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kaela\Documents\NonMastersStuff\"/>
    </mc:Choice>
  </mc:AlternateContent>
  <xr:revisionPtr revIDLastSave="0" documentId="13_ncr:1_{DCFB46CD-52EA-4607-A635-8AF874BB975B}" xr6:coauthVersionLast="47" xr6:coauthVersionMax="47" xr10:uidLastSave="{00000000-0000-0000-0000-000000000000}"/>
  <bookViews>
    <workbookView xWindow="6510" yWindow="2370" windowWidth="12405" windowHeight="8475" firstSheet="278" activeTab="278" xr2:uid="{314C8816-6A9A-42D9-A1F6-7EB9897101BE}"/>
  </bookViews>
  <sheets>
    <sheet name="WHS3_la.5_1_s_5may22_" sheetId="49" r:id="rId1"/>
    <sheet name="WHS3x_la.5_2_t_18may22_" sheetId="278" r:id="rId2"/>
    <sheet name="WHS3u_la.5_3_h_21may22_" sheetId="305" r:id="rId3"/>
    <sheet name="WHS3_la.5_4_h_5may22_" sheetId="51" r:id="rId4"/>
    <sheet name="WHS3o_la.5_5_s_11may22_" sheetId="167" r:id="rId5"/>
    <sheet name="WHS3o_la.5_6_b_11may22_" sheetId="168" r:id="rId6"/>
    <sheet name="WHS3o_la.5_7_t_11may22_" sheetId="169" r:id="rId7"/>
    <sheet name="WHS3o_la.5_8_h_11may22_" sheetId="170" r:id="rId8"/>
    <sheet name="WHS3o_la.5_9_s_16may22__" sheetId="171" r:id="rId9"/>
    <sheet name="WHS3o_la.5_10_b_16may22_" sheetId="173" r:id="rId10"/>
    <sheet name="WHS3_da.5_1_s_5may22_" sheetId="24" r:id="rId11"/>
    <sheet name="WHS3_da.5_2_b_5may22_" sheetId="25" r:id="rId12"/>
    <sheet name="WHS3_da.5_3_t_5may22_" sheetId="26" r:id="rId13"/>
    <sheet name="WHS3_da.5_4_h_5may22_" sheetId="27" r:id="rId14"/>
    <sheet name="WHS3o_da.5_5_s_11may22_" sheetId="143" r:id="rId15"/>
    <sheet name="WHS3o_da.5_6_b_11may22_" sheetId="144" r:id="rId16"/>
    <sheet name="WHS3o_da.5_7_t_11may22_" sheetId="145" r:id="rId17"/>
    <sheet name="WHS3o_da.5_8_h_11may22_" sheetId="146" r:id="rId18"/>
    <sheet name="WHS3o_d(l)a.5_9_t_16may22_" sheetId="172" r:id="rId19"/>
    <sheet name="WHS3o_d(l)a.5_10_h_16may22_" sheetId="174" r:id="rId20"/>
    <sheet name="WHS3_pt.5_1_s_5may22_" sheetId="91" r:id="rId21"/>
    <sheet name="WHS3x_pt.5_2_h_18may22_" sheetId="295" r:id="rId22"/>
    <sheet name="WHS3_pt.5_3_t_5may22_" sheetId="92" r:id="rId23"/>
    <sheet name="WHS3_pt.5_4_h_5may22_" sheetId="93" r:id="rId24"/>
    <sheet name="WHS3o_pt.5_5_s_12may22_" sheetId="228" r:id="rId25"/>
    <sheet name="WHS3o_pt.5_6_b_12may22_" sheetId="229" r:id="rId26"/>
    <sheet name="WHS3o_pt.5__7_t_12may22_" sheetId="227" r:id="rId27"/>
    <sheet name="WHS3o_pt.5_8_h_12may22_" sheetId="230" r:id="rId28"/>
    <sheet name="WHS3o_pt.5_9_t_16may22_" sheetId="231" r:id="rId29"/>
    <sheet name="WHS3o_pt.5_10_h_16may22_" sheetId="232" r:id="rId30"/>
    <sheet name="WHS3_cl.5_1_s_5may22_" sheetId="4" r:id="rId31"/>
    <sheet name="WHS3_cl.5_2_b_5may22_" sheetId="5" r:id="rId32"/>
    <sheet name="WHS3_cl.5_3_t_5may22_" sheetId="6" r:id="rId33"/>
    <sheet name="WHS3_cl.5_4_h_5may22_" sheetId="7" r:id="rId34"/>
    <sheet name="WHS3o_cl.5_5_s_11may22_" sheetId="111" r:id="rId35"/>
    <sheet name="WHS3o_cl.5_6_b_11may22_" sheetId="112" r:id="rId36"/>
    <sheet name="WHS3o_cl.5_7_t_11may22_" sheetId="113" r:id="rId37"/>
    <sheet name="WHS3o_cl.5_8_h_11may22_" sheetId="114" r:id="rId38"/>
    <sheet name="WHS3o_cl.5_9_s_16may22__" sheetId="115" r:id="rId39"/>
    <sheet name="WHS3o_cl.5_10_b_16may22_" sheetId="110" r:id="rId40"/>
    <sheet name="WHS3_mo.5_1_s_5may22_" sheetId="73" r:id="rId41"/>
    <sheet name="WHS3_moo.5_2_b_5may22_" sheetId="90" r:id="rId42"/>
    <sheet name="WHS3_mo.5_3_t_5may22_" sheetId="74" r:id="rId43"/>
    <sheet name="WHS3_mo.5_4_h_5may22_" sheetId="75" r:id="rId44"/>
    <sheet name="WHS3o_mo.5_5_s_12may22_" sheetId="198" r:id="rId45"/>
    <sheet name="WHS3o_mo.5_6_b_12may22_" sheetId="199" r:id="rId46"/>
    <sheet name="WHS3o_mo.5__7_t_12may22_" sheetId="197" r:id="rId47"/>
    <sheet name="WHS3o_mo.5_8_h_12may22_" sheetId="200" r:id="rId48"/>
    <sheet name="WHS3o_mo.5_9_s_16may22__" sheetId="201" r:id="rId49"/>
    <sheet name="WHS3o_mo.5_10_b_16may22_" sheetId="202" r:id="rId50"/>
    <sheet name="WHS3_la2_1_s_5may22_" sheetId="52" r:id="rId51"/>
    <sheet name="WHS3_la2_2_b_5may22_" sheetId="53" r:id="rId52"/>
    <sheet name="WHS3_la2_3_t_5may22_" sheetId="54" r:id="rId53"/>
    <sheet name="WHS3_la2_4_h_5may22_" sheetId="55" r:id="rId54"/>
    <sheet name="WHS3o_la2_5_s_12may22_" sheetId="175" r:id="rId55"/>
    <sheet name="WHS3o_la2_6_b_12may22_" sheetId="176" r:id="rId56"/>
    <sheet name="WHS3o_la2_7_t_12may22_" sheetId="177" r:id="rId57"/>
    <sheet name="WHS3o_la2_8_h_12may22_" sheetId="178" r:id="rId58"/>
    <sheet name="WHS3o_la2_9_t_16may22_" sheetId="179" r:id="rId59"/>
    <sheet name="WHS3o_la2_10_h_16may22_" sheetId="180" r:id="rId60"/>
    <sheet name="WHS3_da2_1_s_6may22_" sheetId="28" r:id="rId61"/>
    <sheet name="WHS3_da2_2_b_6may22_" sheetId="29" r:id="rId62"/>
    <sheet name="WHS3_da2_3_t_6may22_" sheetId="30" r:id="rId63"/>
    <sheet name="WHS3_da2_4_h_6may22_" sheetId="31" r:id="rId64"/>
    <sheet name="WHS3o_da2_5_s_12may22_" sheetId="147" r:id="rId65"/>
    <sheet name="WHS3o_da2_6_b_12may22_" sheetId="148" r:id="rId66"/>
    <sheet name="WHS3o_da2_7_t_12may22_" sheetId="149" r:id="rId67"/>
    <sheet name="WHS3o_da2_8_h_12may22_" sheetId="150" r:id="rId68"/>
    <sheet name="WHS3x_da2_9_s_17may22_" sheetId="267" r:id="rId69"/>
    <sheet name="WHS3x_da2_10_b_17may22_" sheetId="268" r:id="rId70"/>
    <sheet name="WHS3_pt2_1_s_6may22_" sheetId="94" r:id="rId71"/>
    <sheet name="WHS3_pt2_2_b_6may22_" sheetId="95" r:id="rId72"/>
    <sheet name="WHS3_pt2_3_t_6may22_" sheetId="96" r:id="rId73"/>
    <sheet name="WHS3_pt2_4_h_6may22_" sheetId="97" r:id="rId74"/>
    <sheet name="WHS3o_pt2_5_s_12may22_" sheetId="233" r:id="rId75"/>
    <sheet name="WHS3o_pt2_6_b_12may22_" sheetId="234" r:id="rId76"/>
    <sheet name="WHS3o_pt2_7_t_12may22_" sheetId="235" r:id="rId77"/>
    <sheet name="WHS3o_pt2_8_h_12may22_" sheetId="236" r:id="rId78"/>
    <sheet name="WHS3x_pt2_9_s_17may22_" sheetId="296" r:id="rId79"/>
    <sheet name="WHS3x_pt2_10_b_17may22_" sheetId="297" r:id="rId80"/>
    <sheet name="WHS3_cl2_1_s_6may22_" sheetId="8" r:id="rId81"/>
    <sheet name="WHS3_cl2_2_b_6may22_" sheetId="9" r:id="rId82"/>
    <sheet name="WHS3_cl2_3_t_6may22_" sheetId="10" r:id="rId83"/>
    <sheet name="WHS3_cl2_4_h_6may22_" sheetId="11" r:id="rId84"/>
    <sheet name="WHS3u_cl2_5_h_21may22_" sheetId="306" r:id="rId85"/>
    <sheet name="WHS3o_cl2_6_b_12may22_" sheetId="121" r:id="rId86"/>
    <sheet name="WHS3o_cl2_7_t_12may22_" sheetId="122" r:id="rId87"/>
    <sheet name="WHS3o_cl2_8_h_12may22_" sheetId="123" r:id="rId88"/>
    <sheet name="WHS3x_cl2_9_t_17may22_" sheetId="256" r:id="rId89"/>
    <sheet name="WHS3x_cl2_10_h_17may22_" sheetId="257" r:id="rId90"/>
    <sheet name="WHS3_mo2_1_s_6may22_" sheetId="76" r:id="rId91"/>
    <sheet name="WHS3_mo2_2_b_6may22_" sheetId="77" r:id="rId92"/>
    <sheet name="WHS3_mo2_3_t_6may22_" sheetId="78" r:id="rId93"/>
    <sheet name="WHS3_mo2_4_h_6may22_" sheetId="79" r:id="rId94"/>
    <sheet name="WHS3o_mo2_5_13may22_" sheetId="203" r:id="rId95"/>
    <sheet name="WHS3o_mo2_6_b_13may22_" sheetId="204" r:id="rId96"/>
    <sheet name="WHS3o_mo2_7_t_13may22_" sheetId="205" r:id="rId97"/>
    <sheet name="WHS3o_mo2_8_h_13may22_" sheetId="206" r:id="rId98"/>
    <sheet name="WHS3x_mo2_9_t_17may22_" sheetId="294" r:id="rId99"/>
    <sheet name="WHS3x_mo2_10_h_17may22_" sheetId="293" r:id="rId100"/>
    <sheet name="WHS3u_la6_1_s_21may22_" sheetId="308" r:id="rId101"/>
    <sheet name="WHS3_la6_2_b_6may22_" sheetId="57" r:id="rId102"/>
    <sheet name="WHS3_la6_3_t_6may22_" sheetId="58" r:id="rId103"/>
    <sheet name="WHS3_la6_4_h_6may22_" sheetId="59" r:id="rId104"/>
    <sheet name="WHS3u_la6_5_b_21may22_" sheetId="309" r:id="rId105"/>
    <sheet name="WHS3o_la6_6_b_13may22_" sheetId="182" r:id="rId106"/>
    <sheet name="WHS3o_la6_7_t_13may22_" sheetId="183" r:id="rId107"/>
    <sheet name="WHS3o_la6_8_h_13may22_" sheetId="184" r:id="rId108"/>
    <sheet name="WHS3u_la6_9_b_21may22_" sheetId="310" r:id="rId109"/>
    <sheet name="WHS3x_la6_10_b_17may22_" sheetId="280" r:id="rId110"/>
    <sheet name="WHS3_da6_1_s_6may22_" sheetId="32" r:id="rId111"/>
    <sheet name="WHS3_da6_2_b_6may22_" sheetId="33" r:id="rId112"/>
    <sheet name="WHS3_da6_3_t_6may22_" sheetId="34" r:id="rId113"/>
    <sheet name="WHS3_da6_4_h_6may22_" sheetId="35" r:id="rId114"/>
    <sheet name="WHS3u_da6_5_t_21may22_" sheetId="307" r:id="rId115"/>
    <sheet name="WHS3o_da6_6_b_13may22_" sheetId="152" r:id="rId116"/>
    <sheet name="WHS3o_da6_7_t_13may22_" sheetId="153" r:id="rId117"/>
    <sheet name="WHS3o_da6_8_h_13may22_" sheetId="154" r:id="rId118"/>
    <sheet name="WHS3x_da6_9_t_17may22_" sheetId="269" r:id="rId119"/>
    <sheet name="WHS3x_da6_10_h_17may22_" sheetId="270" r:id="rId120"/>
    <sheet name="WHS3_pt6_1_s_7may22_" sheetId="98" r:id="rId121"/>
    <sheet name="WHS3_pt6_2_b_7may22_" sheetId="99" r:id="rId122"/>
    <sheet name="WHS3_pt6_3_t_7may22_" sheetId="100" r:id="rId123"/>
    <sheet name="WHS3_pt6_4_h_7may22_" sheetId="101" r:id="rId124"/>
    <sheet name="WHS3o_pt6_5_13may22_" sheetId="237" r:id="rId125"/>
    <sheet name="WHS3u_pt6_6_h_21may22_" sheetId="311" r:id="rId126"/>
    <sheet name="WHS3o_pt6_7_t_13may22_" sheetId="238" r:id="rId127"/>
    <sheet name="WHS3o_pt6_8_h_13may22_" sheetId="239" r:id="rId128"/>
    <sheet name="WHS3x_pt6_9_t_17may22_" sheetId="298" r:id="rId129"/>
    <sheet name="WHS3x_pt6_10_h_17may22_" sheetId="299" r:id="rId130"/>
    <sheet name="WHS3_cl6_1_s_7may22_" sheetId="12" r:id="rId131"/>
    <sheet name="WHS3_cl6_2_b_7may22_" sheetId="13" r:id="rId132"/>
    <sheet name="WHS3_cl6_3_t_7may22_" sheetId="14" r:id="rId133"/>
    <sheet name="WHS3_cl6_4_h_7may22_" sheetId="15" r:id="rId134"/>
    <sheet name="WHS3o_cl6_5_13may22_" sheetId="124" r:id="rId135"/>
    <sheet name="WHS3o_cl6_6_b_13may22_" sheetId="125" r:id="rId136"/>
    <sheet name="WHS3o_cl6_7_t_13may22_" sheetId="126" r:id="rId137"/>
    <sheet name="WHS3o_cl6_8_h_13may22_" sheetId="127" r:id="rId138"/>
    <sheet name="WHS3x_cl6_9_s_17may22_" sheetId="258" r:id="rId139"/>
    <sheet name="WHS3x_cl6_10_b_17may22_" sheetId="259" r:id="rId140"/>
    <sheet name="WHS3_mo6_1_s_7may22_" sheetId="80" r:id="rId141"/>
    <sheet name="WHS3_mo6_2_b_7may22_" sheetId="81" r:id="rId142"/>
    <sheet name="WHS3_mo6_3_t_7may22_" sheetId="82" r:id="rId143"/>
    <sheet name="WHS3_mo6_4_h_7may22_" sheetId="83" r:id="rId144"/>
    <sheet name="WHS3o_mo6_5_13may22_" sheetId="207" r:id="rId145"/>
    <sheet name="WHS3o_mo6_6_b_13may22_" sheetId="208" r:id="rId146"/>
    <sheet name="WHS3o_mo6_7_t_13may22_" sheetId="209" r:id="rId147"/>
    <sheet name="WHS3o_mo6_8_h_13may22_" sheetId="210" r:id="rId148"/>
    <sheet name="WHS3x_mo6(12)_9_s_17may22_" sheetId="292" r:id="rId149"/>
    <sheet name="WHS3x_mo6(12)_10_b_17may22_" sheetId="290" r:id="rId150"/>
    <sheet name="WHS3_la12_1_s_7may22_" sheetId="60" r:id="rId151"/>
    <sheet name="WHS3_la12_2_b_7may22_" sheetId="61" r:id="rId152"/>
    <sheet name="WHS3_la12_3_t_7may22_" sheetId="62" r:id="rId153"/>
    <sheet name="WHS3_la12_4_h_7may22_" sheetId="63" r:id="rId154"/>
    <sheet name="WHS3o_la12_5_s_14may22_" sheetId="185" r:id="rId155"/>
    <sheet name="WHS3o_la12_6_b_14may22_" sheetId="186" r:id="rId156"/>
    <sheet name="WHS3o_la12_7_t_14may22_" sheetId="187" r:id="rId157"/>
    <sheet name="WHS3o_la12_8_h_14may22_" sheetId="188" r:id="rId158"/>
    <sheet name="WHS3x_la12_9_t_17may22_" sheetId="281" r:id="rId159"/>
    <sheet name="WHS3x_la12_10_h_17may22_" sheetId="282" r:id="rId160"/>
    <sheet name="WHS3_da12_1_s_7may22_" sheetId="36" r:id="rId161"/>
    <sheet name="WHS3_da12_2_b_7may22_" sheetId="37" r:id="rId162"/>
    <sheet name="WHS3_da12_3_t_7may22_" sheetId="38" r:id="rId163"/>
    <sheet name="WHS3_da12_4_h_7may22_" sheetId="39" r:id="rId164"/>
    <sheet name="WHS3o_da12_5_s_14may22_" sheetId="155" r:id="rId165"/>
    <sheet name="WHS3o_da12_6_b_14may22_" sheetId="156" r:id="rId166"/>
    <sheet name="WHS3o_da12_7_t_14may22_" sheetId="157" r:id="rId167"/>
    <sheet name="WHS3o_da12_8_h_14may22_" sheetId="158" r:id="rId168"/>
    <sheet name="WHS3u_da12_9_t_21may22_" sheetId="312" r:id="rId169"/>
    <sheet name="WHS3x_da12_10_b_17may22_" sheetId="272" r:id="rId170"/>
    <sheet name="WHS3_pt12_1_s_7may22_" sheetId="102" r:id="rId171"/>
    <sheet name="WHS3_pt12_2_b_7may22_" sheetId="103" r:id="rId172"/>
    <sheet name="WHS3_pt12_3_t_7may22_" sheetId="104" r:id="rId173"/>
    <sheet name="WHS3_pt12_4_h_7may22_" sheetId="105" r:id="rId174"/>
    <sheet name="WHS3o_pt12_5_s_14may22_" sheetId="240" r:id="rId175"/>
    <sheet name="WHS3o_pt12_6_b_14may22_" sheetId="241" r:id="rId176"/>
    <sheet name="WHS3o_pt12_7_t_14may22_" sheetId="242" r:id="rId177"/>
    <sheet name="WHS3o_pt12_8_h_14may22_" sheetId="243" r:id="rId178"/>
    <sheet name="WHS3x_pt12_9_s_18may22_" sheetId="300" r:id="rId179"/>
    <sheet name="WHS3x_pt12_10_b_18may22_" sheetId="301" r:id="rId180"/>
    <sheet name="WHS3_cl12_1_s_8may22_" sheetId="16" r:id="rId181"/>
    <sheet name="WHS3_cl12_2_b_8may22_" sheetId="17" r:id="rId182"/>
    <sheet name="WHS3_cl12_3_t_8may22_" sheetId="18" r:id="rId183"/>
    <sheet name="WHS3_cl12_4_h_8may22_" sheetId="19" r:id="rId184"/>
    <sheet name="WHS3o_cl12_5_s_14may22_" sheetId="117" r:id="rId185"/>
    <sheet name="WHS3o_cl12_6_b_14may22_" sheetId="128" r:id="rId186"/>
    <sheet name="WHS3o_cl12_7_t_14may22_" sheetId="129" r:id="rId187"/>
    <sheet name="WHS3o_cl12_8_h_14may22_" sheetId="130" r:id="rId188"/>
    <sheet name="WHS3x_cl12_9_t_17may22_" sheetId="260" r:id="rId189"/>
    <sheet name="WHS3x_cl12_10_h_17may22_" sheetId="261" r:id="rId190"/>
    <sheet name="WHS3_mo12_1_s_8may22_" sheetId="84" r:id="rId191"/>
    <sheet name="WHS3_mo12_2_b_8may22_" sheetId="85" r:id="rId192"/>
    <sheet name="WHS3_mo12_3_t_8may22_" sheetId="86" r:id="rId193"/>
    <sheet name="WHS3_mo12_4_h_8may22_" sheetId="87" r:id="rId194"/>
    <sheet name="WHS3o_mo12_5_s_14may22_" sheetId="211" r:id="rId195"/>
    <sheet name="WHS3o_mo12_6_b_14may22_" sheetId="212" r:id="rId196"/>
    <sheet name="WHS3o_mo12_7_t_14may22_" sheetId="213" r:id="rId197"/>
    <sheet name="WHS3o_mo12_8_h_14may22_" sheetId="214" r:id="rId198"/>
    <sheet name="WHS3x_mo12_9_t_18may22_" sheetId="291" r:id="rId199"/>
    <sheet name="WHS3x_mo12_10_h_18may22_" sheetId="289" r:id="rId200"/>
    <sheet name="WHS3_la24_1_s_8may22_" sheetId="64" r:id="rId201"/>
    <sheet name="WHS3_la24_2_b_8may22_" sheetId="65" r:id="rId202"/>
    <sheet name="WHS3_la24_3_t_8may22_" sheetId="66" r:id="rId203"/>
    <sheet name="WHS3_la24_4_h_8may22_" sheetId="67" r:id="rId204"/>
    <sheet name="WHS3_la24_5_t_9may22_" sheetId="68" r:id="rId205"/>
    <sheet name="WHA3_la24_6_h_9may22_" sheetId="2" r:id="rId206"/>
    <sheet name="WHS3o_la24_7_s_14may22_" sheetId="189" r:id="rId207"/>
    <sheet name="WHS3o_la24_8_b_14may22_" sheetId="190" r:id="rId208"/>
    <sheet name="WHS3o_la24_9_t_14may22_" sheetId="191" r:id="rId209"/>
    <sheet name="WHS3o_la24_10_h_14may22_" sheetId="192" r:id="rId210"/>
    <sheet name="WHS3_da24_1_s_8may22_" sheetId="40" r:id="rId211"/>
    <sheet name="WHS3_da24_2_b_8may22_" sheetId="41" r:id="rId212"/>
    <sheet name="WHS3_da24_3_t_8may22_" sheetId="42" r:id="rId213"/>
    <sheet name="WHS3_da24_4_h_8may22_" sheetId="43" r:id="rId214"/>
    <sheet name="WHS3u_da24_5_b_21may22_" sheetId="313" r:id="rId215"/>
    <sheet name="WHS3o_da24_6_b_15may22_" sheetId="160" r:id="rId216"/>
    <sheet name="WHS3o_da24_7_t_15may22_" sheetId="161" r:id="rId217"/>
    <sheet name="WHS3o_da24_8_h_15may22_" sheetId="162" r:id="rId218"/>
    <sheet name="WHS3u_da24_9_s_21may22_" sheetId="314" r:id="rId219"/>
    <sheet name="WHS3x_da24_10_b_18may22_" sheetId="274" r:id="rId220"/>
    <sheet name="WHS3_pt24_1_s_8may22_" sheetId="106" r:id="rId221"/>
    <sheet name="WHS3_pt24_2_b_8may22_" sheetId="107" r:id="rId222"/>
    <sheet name="WHS3_pt24_3_t_8may22_" sheetId="108" r:id="rId223"/>
    <sheet name="WHS3_pt24_4_h_8may22_" sheetId="109" r:id="rId224"/>
    <sheet name="WHS3o_pt24_5_s_15may22_" sheetId="244" r:id="rId225"/>
    <sheet name="WHS3o_pt24_6_b_15may22_" sheetId="245" r:id="rId226"/>
    <sheet name="WHS3o_pt24_7_t_15may22_" sheetId="246" r:id="rId227"/>
    <sheet name="WHS3o_pt24_8_h_15may22_" sheetId="247" r:id="rId228"/>
    <sheet name="WHS3x_pt24_9_s_18may22_" sheetId="302" r:id="rId229"/>
    <sheet name="WHS3x_pt24_10_b_18may22_" sheetId="303" r:id="rId230"/>
    <sheet name="WHS3_cl24_1_s_8may22_" sheetId="20" r:id="rId231"/>
    <sheet name="WHS3_cl24_2_b_8may22_" sheetId="21" r:id="rId232"/>
    <sheet name="WHS3_cl24_3_t_8may22_" sheetId="22" r:id="rId233"/>
    <sheet name="WHS3_cl24_4_h_8may22_" sheetId="23" r:id="rId234"/>
    <sheet name="WHS3o_cl24_5_s_15may22_" sheetId="131" r:id="rId235"/>
    <sheet name="WHS3o_cl24_6_b_15may22_" sheetId="132" r:id="rId236"/>
    <sheet name="WHS3o_cl24_7_t_15may22_" sheetId="133" r:id="rId237"/>
    <sheet name="WHS3o_cl24_8_h_15may22_" sheetId="134" r:id="rId238"/>
    <sheet name="WHS3x_cl24_9_t_18may22_" sheetId="262" r:id="rId239"/>
    <sheet name="WHS3x_cl(da)24_10_h_18may22_" sheetId="275" r:id="rId240"/>
    <sheet name="WHS3_mo24_1_s_9may22_" sheetId="88" r:id="rId241"/>
    <sheet name="WHS3u_mo24_2_t_21may22_" sheetId="315" r:id="rId242"/>
    <sheet name="WHS3_mo24_3_t_9may22_" sheetId="89" r:id="rId243"/>
    <sheet name="WHA3_mo24_4_h_9may22_" sheetId="3" r:id="rId244"/>
    <sheet name="WHS3o_mo24_5_s_15may22_" sheetId="215" r:id="rId245"/>
    <sheet name="WHS3o_mo24_6_b_15may22_" sheetId="216" r:id="rId246"/>
    <sheet name="WHS3o_mo24_7_t_15may22_" sheetId="217" r:id="rId247"/>
    <sheet name="WHS3o_mo24_8_h_15may22_" sheetId="218" r:id="rId248"/>
    <sheet name="WHS3x_mo24_9_t_18may22_" sheetId="287" r:id="rId249"/>
    <sheet name="WHS3x_mo24_10_h_18may22_" sheetId="288" r:id="rId250"/>
    <sheet name="WHS3u_la36_1_t_21may22_" sheetId="317" r:id="rId251"/>
    <sheet name="WHS3_la36_2_b_9may22_" sheetId="70" r:id="rId252"/>
    <sheet name="WHS3_la36_3_t_9may22_" sheetId="71" r:id="rId253"/>
    <sheet name="WHS3_la36_4_h_9may22_" sheetId="72" r:id="rId254"/>
    <sheet name="WHS3u_la36_5_s_21may22_" sheetId="318" r:id="rId255"/>
    <sheet name="WHS3o_la36_6_b_15may22_" sheetId="194" r:id="rId256"/>
    <sheet name="WHS3o_la36_7_t_15may22_" sheetId="195" r:id="rId257"/>
    <sheet name="WHS3o_la36_8_h_15may22_" sheetId="196" r:id="rId258"/>
    <sheet name="WHS3u_la36_9_h_21may22_" sheetId="319" r:id="rId259"/>
    <sheet name="WHS3x_la36_10_b_18may22_" sheetId="284" r:id="rId260"/>
    <sheet name="WHS3u_da36_1_s_21may22_" sheetId="316" r:id="rId261"/>
    <sheet name="WHS3_da36_2_b_9may22_" sheetId="45" r:id="rId262"/>
    <sheet name="WHS3_da36_3_t_9may22_" sheetId="46" r:id="rId263"/>
    <sheet name="WHS3_da36_4_h_9may22_" sheetId="47" r:id="rId264"/>
    <sheet name="WHS3o_da36_5_s_15may22_" sheetId="163" r:id="rId265"/>
    <sheet name="WHS3o_da36_6_b_15may22_" sheetId="164" r:id="rId266"/>
    <sheet name="WHS3o_da36_7_t_15may22_" sheetId="165" r:id="rId267"/>
    <sheet name="WHS3o_da36_8_h_15may22_" sheetId="166" r:id="rId268"/>
    <sheet name="WHS3x_da36_9_t_18may22_" sheetId="276" r:id="rId269"/>
    <sheet name="WHS3x_da36_10_h_18may22_" sheetId="277" r:id="rId270"/>
    <sheet name="WHS3o_pt36_1_s_11may22_" sheetId="248" r:id="rId271"/>
    <sheet name="WHS3o_pt36_2_b_11may22_" sheetId="249" r:id="rId272"/>
    <sheet name="WHS3o_pt36_3_t_11may22_" sheetId="250" r:id="rId273"/>
    <sheet name="WHS3o_pt36_4_h_11may22_" sheetId="251" r:id="rId274"/>
    <sheet name="WHS3o_pt36_5_s_16may22__" sheetId="252" r:id="rId275"/>
    <sheet name="WHS3o_pt36_6_b_16may22_" sheetId="253" r:id="rId276"/>
    <sheet name="WHS3o_pt36_7_t_16may22_" sheetId="254" r:id="rId277"/>
    <sheet name="WHS3o_pt36_8_h_16may22_" sheetId="255" r:id="rId278"/>
    <sheet name="WHS3u_pt36_9_b_21may22_" sheetId="320" r:id="rId279"/>
    <sheet name="WHS3x_pt36_10_b_18may22_" sheetId="304" r:id="rId280"/>
    <sheet name="WHS3o_cl36_1_s_11may22_" sheetId="135" r:id="rId281"/>
    <sheet name="WHS3o_cl36_2_b_11may22_" sheetId="136" r:id="rId282"/>
    <sheet name="WHS3o_cl36_3_t_11may22_" sheetId="137" r:id="rId283"/>
    <sheet name="WHS3o_cl36_4_h_11may22_" sheetId="138" r:id="rId284"/>
    <sheet name="WHS3o_cl36_5_s_16may22__" sheetId="139" r:id="rId285"/>
    <sheet name="WHS3o_cl36_6_b_16may22_" sheetId="140" r:id="rId286"/>
    <sheet name="WHS3o_cl36_7_t_16may22_" sheetId="141" r:id="rId287"/>
    <sheet name="WHS3o_cl36_8_h_16may22_" sheetId="142" r:id="rId288"/>
    <sheet name="WHS3x_cl36_9_t_18may22_" sheetId="265" r:id="rId289"/>
    <sheet name="WHS3x_cl36_10_h_18may22_" sheetId="266" r:id="rId290"/>
    <sheet name="WHS3o_mo36_1_s_11may22_" sheetId="219" r:id="rId291"/>
    <sheet name="WHS3o_mo36_2_b_11may22_" sheetId="220" r:id="rId292"/>
    <sheet name="WHS3o_mo36_3_t_11may22_" sheetId="221" r:id="rId293"/>
    <sheet name="WHS3o_mo36_4_h_11may22_" sheetId="222" r:id="rId294"/>
    <sheet name="WHS3o_mo36_5_s_16may22__" sheetId="223" r:id="rId295"/>
    <sheet name="WHS3o_mo36_6_b_16may22_" sheetId="224" r:id="rId296"/>
    <sheet name="WHS3o_mo36_7_t_16may22_" sheetId="225" r:id="rId297"/>
    <sheet name="WHS3o_mo36_8_h_16may22_" sheetId="226" r:id="rId298"/>
    <sheet name="WHS3x_mo36_9_s_18may22_" sheetId="286" r:id="rId299"/>
    <sheet name="WHS3x_mo36_10_b_18may22_" sheetId="285" r:id="rId30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18" i="320" l="1"/>
  <c r="N18" i="320"/>
  <c r="AO18" i="320"/>
  <c r="E18" i="320" s="1"/>
  <c r="AQ18" i="320"/>
  <c r="AR18" i="320"/>
  <c r="AS18" i="320"/>
  <c r="AX18" i="320"/>
  <c r="AY18" i="320" s="1"/>
  <c r="BB18" i="320" s="1"/>
  <c r="BA18" i="320"/>
  <c r="L21" i="320"/>
  <c r="N21" i="320" s="1"/>
  <c r="AO21" i="320"/>
  <c r="E21" i="320" s="1"/>
  <c r="AP21" i="320"/>
  <c r="H21" i="320" s="1"/>
  <c r="AQ21" i="320"/>
  <c r="AR21" i="320"/>
  <c r="AS21" i="320"/>
  <c r="AX21" i="320"/>
  <c r="AY21" i="320" s="1"/>
  <c r="BB21" i="320" s="1"/>
  <c r="BA21" i="320"/>
  <c r="L24" i="320"/>
  <c r="N24" i="320"/>
  <c r="AO24" i="320"/>
  <c r="E24" i="320" s="1"/>
  <c r="AQ24" i="320"/>
  <c r="AR24" i="320"/>
  <c r="AS24" i="320"/>
  <c r="AX24" i="320"/>
  <c r="AY24" i="320" s="1"/>
  <c r="BB24" i="320" s="1"/>
  <c r="BA24" i="320"/>
  <c r="L27" i="320"/>
  <c r="N27" i="320" s="1"/>
  <c r="AO27" i="320"/>
  <c r="E27" i="320" s="1"/>
  <c r="AP27" i="320"/>
  <c r="H27" i="320" s="1"/>
  <c r="AQ27" i="320"/>
  <c r="AR27" i="320"/>
  <c r="AS27" i="320"/>
  <c r="AX27" i="320"/>
  <c r="AY27" i="320" s="1"/>
  <c r="BB27" i="320" s="1"/>
  <c r="BA27" i="320"/>
  <c r="L30" i="320"/>
  <c r="N30" i="320"/>
  <c r="AO30" i="320"/>
  <c r="E30" i="320" s="1"/>
  <c r="AQ30" i="320"/>
  <c r="AR30" i="320"/>
  <c r="AS30" i="320"/>
  <c r="AX30" i="320"/>
  <c r="AY30" i="320" s="1"/>
  <c r="BB30" i="320" s="1"/>
  <c r="BA30" i="320"/>
  <c r="L33" i="320"/>
  <c r="N33" i="320" s="1"/>
  <c r="AO33" i="320"/>
  <c r="E33" i="320" s="1"/>
  <c r="AP33" i="320"/>
  <c r="H33" i="320" s="1"/>
  <c r="AQ33" i="320"/>
  <c r="AR33" i="320"/>
  <c r="AS33" i="320"/>
  <c r="AX33" i="320"/>
  <c r="AY33" i="320" s="1"/>
  <c r="BB33" i="320" s="1"/>
  <c r="BA33" i="320"/>
  <c r="L36" i="320"/>
  <c r="N36" i="320"/>
  <c r="AO36" i="320"/>
  <c r="E36" i="320" s="1"/>
  <c r="AQ36" i="320"/>
  <c r="AR36" i="320"/>
  <c r="AS36" i="320"/>
  <c r="AX36" i="320"/>
  <c r="AY36" i="320" s="1"/>
  <c r="BB36" i="320" s="1"/>
  <c r="BA36" i="320"/>
  <c r="L39" i="320"/>
  <c r="N39" i="320" s="1"/>
  <c r="AO39" i="320"/>
  <c r="E39" i="320" s="1"/>
  <c r="AP39" i="320"/>
  <c r="H39" i="320" s="1"/>
  <c r="AQ39" i="320"/>
  <c r="AR39" i="320"/>
  <c r="AS39" i="320"/>
  <c r="AX39" i="320"/>
  <c r="AY39" i="320" s="1"/>
  <c r="BB39" i="320" s="1"/>
  <c r="BA39" i="320"/>
  <c r="L42" i="320"/>
  <c r="N42" i="320"/>
  <c r="AO42" i="320"/>
  <c r="E42" i="320" s="1"/>
  <c r="AQ42" i="320"/>
  <c r="AR42" i="320"/>
  <c r="AS42" i="320"/>
  <c r="AX42" i="320"/>
  <c r="AY42" i="320" s="1"/>
  <c r="BB42" i="320" s="1"/>
  <c r="BA42" i="320"/>
  <c r="L45" i="320"/>
  <c r="N45" i="320" s="1"/>
  <c r="AO45" i="320"/>
  <c r="E45" i="320" s="1"/>
  <c r="AP45" i="320"/>
  <c r="H45" i="320" s="1"/>
  <c r="AQ45" i="320"/>
  <c r="AR45" i="320"/>
  <c r="AS45" i="320"/>
  <c r="AX45" i="320"/>
  <c r="AY45" i="320" s="1"/>
  <c r="BB45" i="320" s="1"/>
  <c r="BA45" i="320"/>
  <c r="L48" i="320"/>
  <c r="N48" i="320"/>
  <c r="AO48" i="320"/>
  <c r="E48" i="320" s="1"/>
  <c r="AQ48" i="320"/>
  <c r="AR48" i="320"/>
  <c r="AS48" i="320"/>
  <c r="AX48" i="320"/>
  <c r="AY48" i="320" s="1"/>
  <c r="BB48" i="320" s="1"/>
  <c r="BA48" i="320"/>
  <c r="L51" i="320"/>
  <c r="N51" i="320"/>
  <c r="AO51" i="320"/>
  <c r="E51" i="320" s="1"/>
  <c r="AQ51" i="320"/>
  <c r="AR51" i="320"/>
  <c r="AS51" i="320"/>
  <c r="AX51" i="320"/>
  <c r="AY51" i="320" s="1"/>
  <c r="BB51" i="320" s="1"/>
  <c r="BA51" i="320"/>
  <c r="L18" i="319"/>
  <c r="N18" i="319"/>
  <c r="AK18" i="319"/>
  <c r="E18" i="319" s="1"/>
  <c r="AM18" i="319"/>
  <c r="AN18" i="319"/>
  <c r="AO18" i="319"/>
  <c r="AT18" i="319"/>
  <c r="AU18" i="319"/>
  <c r="AX18" i="319" s="1"/>
  <c r="AW18" i="319"/>
  <c r="L21" i="319"/>
  <c r="N21" i="319"/>
  <c r="AK21" i="319"/>
  <c r="E21" i="319" s="1"/>
  <c r="AM21" i="319"/>
  <c r="AN21" i="319"/>
  <c r="AO21" i="319"/>
  <c r="AT21" i="319"/>
  <c r="AU21" i="319"/>
  <c r="AX21" i="319" s="1"/>
  <c r="AW21" i="319"/>
  <c r="L24" i="319"/>
  <c r="N24" i="319"/>
  <c r="AK24" i="319"/>
  <c r="E24" i="319" s="1"/>
  <c r="AM24" i="319"/>
  <c r="AN24" i="319"/>
  <c r="AO24" i="319"/>
  <c r="AT24" i="319"/>
  <c r="AU24" i="319"/>
  <c r="AX24" i="319" s="1"/>
  <c r="AW24" i="319"/>
  <c r="L27" i="319"/>
  <c r="N27" i="319"/>
  <c r="AK27" i="319"/>
  <c r="E27" i="319" s="1"/>
  <c r="AM27" i="319"/>
  <c r="AN27" i="319"/>
  <c r="AO27" i="319"/>
  <c r="AT27" i="319"/>
  <c r="AU27" i="319"/>
  <c r="AX27" i="319" s="1"/>
  <c r="AW27" i="319"/>
  <c r="L30" i="319"/>
  <c r="N30" i="319"/>
  <c r="AK30" i="319"/>
  <c r="E30" i="319" s="1"/>
  <c r="AM30" i="319"/>
  <c r="AN30" i="319"/>
  <c r="AO30" i="319"/>
  <c r="AT30" i="319"/>
  <c r="AU30" i="319"/>
  <c r="AX30" i="319" s="1"/>
  <c r="AW30" i="319"/>
  <c r="L33" i="319"/>
  <c r="N33" i="319"/>
  <c r="AK33" i="319"/>
  <c r="E33" i="319" s="1"/>
  <c r="AM33" i="319"/>
  <c r="AN33" i="319"/>
  <c r="AO33" i="319"/>
  <c r="AT33" i="319"/>
  <c r="AU33" i="319"/>
  <c r="AX33" i="319" s="1"/>
  <c r="AW33" i="319"/>
  <c r="L36" i="319"/>
  <c r="N36" i="319"/>
  <c r="AK36" i="319"/>
  <c r="E36" i="319" s="1"/>
  <c r="BC36" i="319" s="1"/>
  <c r="AM36" i="319"/>
  <c r="AN36" i="319"/>
  <c r="AO36" i="319"/>
  <c r="AT36" i="319"/>
  <c r="AU36" i="319"/>
  <c r="AX36" i="319" s="1"/>
  <c r="AW36" i="319"/>
  <c r="L39" i="319"/>
  <c r="N39" i="319"/>
  <c r="AK39" i="319"/>
  <c r="E39" i="319" s="1"/>
  <c r="BC39" i="319" s="1"/>
  <c r="AM39" i="319"/>
  <c r="AN39" i="319"/>
  <c r="AO39" i="319"/>
  <c r="AT39" i="319"/>
  <c r="AU39" i="319"/>
  <c r="AX39" i="319" s="1"/>
  <c r="AW39" i="319"/>
  <c r="L42" i="319"/>
  <c r="N42" i="319"/>
  <c r="AK42" i="319"/>
  <c r="E42" i="319" s="1"/>
  <c r="BC42" i="319" s="1"/>
  <c r="AM42" i="319"/>
  <c r="AN42" i="319"/>
  <c r="AO42" i="319"/>
  <c r="AT42" i="319"/>
  <c r="AU42" i="319"/>
  <c r="AX42" i="319" s="1"/>
  <c r="AW42" i="319"/>
  <c r="L45" i="319"/>
  <c r="N45" i="319"/>
  <c r="AK45" i="319"/>
  <c r="E45" i="319" s="1"/>
  <c r="BC45" i="319" s="1"/>
  <c r="AM45" i="319"/>
  <c r="AN45" i="319"/>
  <c r="AO45" i="319"/>
  <c r="AT45" i="319"/>
  <c r="AU45" i="319"/>
  <c r="AX45" i="319" s="1"/>
  <c r="AW45" i="319"/>
  <c r="L48" i="319"/>
  <c r="N48" i="319"/>
  <c r="AK48" i="319"/>
  <c r="E48" i="319" s="1"/>
  <c r="BC48" i="319" s="1"/>
  <c r="AM48" i="319"/>
  <c r="AN48" i="319"/>
  <c r="AO48" i="319"/>
  <c r="AT48" i="319"/>
  <c r="AU48" i="319"/>
  <c r="AX48" i="319" s="1"/>
  <c r="AW48" i="319"/>
  <c r="L51" i="319"/>
  <c r="N51" i="319"/>
  <c r="AK51" i="319"/>
  <c r="E51" i="319" s="1"/>
  <c r="BC51" i="319" s="1"/>
  <c r="AM51" i="319"/>
  <c r="AN51" i="319"/>
  <c r="AO51" i="319"/>
  <c r="AT51" i="319"/>
  <c r="AU51" i="319"/>
  <c r="AX51" i="319" s="1"/>
  <c r="AW51" i="319"/>
  <c r="L19" i="318"/>
  <c r="N19" i="318"/>
  <c r="AK19" i="318"/>
  <c r="E19" i="318" s="1"/>
  <c r="AM19" i="318"/>
  <c r="AN19" i="318"/>
  <c r="AO19" i="318"/>
  <c r="AT19" i="318"/>
  <c r="AU19" i="318"/>
  <c r="AX19" i="318" s="1"/>
  <c r="AW19" i="318"/>
  <c r="H22" i="318"/>
  <c r="L22" i="318"/>
  <c r="N22" i="318" s="1"/>
  <c r="AK22" i="318"/>
  <c r="E22" i="318" s="1"/>
  <c r="AL22" i="318"/>
  <c r="AM22" i="318"/>
  <c r="AN22" i="318"/>
  <c r="AO22" i="318"/>
  <c r="AT22" i="318"/>
  <c r="AU22" i="318"/>
  <c r="AX22" i="318" s="1"/>
  <c r="AW22" i="318"/>
  <c r="L25" i="318"/>
  <c r="N25" i="318" s="1"/>
  <c r="BC25" i="318" s="1"/>
  <c r="AK25" i="318"/>
  <c r="E25" i="318" s="1"/>
  <c r="AL25" i="318"/>
  <c r="H25" i="318" s="1"/>
  <c r="AM25" i="318"/>
  <c r="AN25" i="318"/>
  <c r="AO25" i="318"/>
  <c r="AT25" i="318"/>
  <c r="AU25" i="318"/>
  <c r="AX25" i="318" s="1"/>
  <c r="AW25" i="318"/>
  <c r="H28" i="318"/>
  <c r="L28" i="318"/>
  <c r="N28" i="318" s="1"/>
  <c r="AK28" i="318"/>
  <c r="E28" i="318" s="1"/>
  <c r="AL28" i="318"/>
  <c r="AM28" i="318"/>
  <c r="AN28" i="318"/>
  <c r="AO28" i="318"/>
  <c r="AT28" i="318"/>
  <c r="AU28" i="318"/>
  <c r="AX28" i="318" s="1"/>
  <c r="AW28" i="318"/>
  <c r="L31" i="318"/>
  <c r="N31" i="318"/>
  <c r="BC31" i="318" s="1"/>
  <c r="AK31" i="318"/>
  <c r="E31" i="318" s="1"/>
  <c r="AL31" i="318"/>
  <c r="H31" i="318" s="1"/>
  <c r="AM31" i="318"/>
  <c r="AN31" i="318"/>
  <c r="AP31" i="318" s="1"/>
  <c r="J31" i="318" s="1"/>
  <c r="AQ31" i="318" s="1"/>
  <c r="AO31" i="318"/>
  <c r="AT31" i="318"/>
  <c r="AU31" i="318"/>
  <c r="AX31" i="318" s="1"/>
  <c r="AW31" i="318"/>
  <c r="L34" i="318"/>
  <c r="N34" i="318"/>
  <c r="AK34" i="318"/>
  <c r="E34" i="318" s="1"/>
  <c r="BC34" i="318" s="1"/>
  <c r="AM34" i="318"/>
  <c r="AN34" i="318"/>
  <c r="AO34" i="318"/>
  <c r="AT34" i="318"/>
  <c r="AU34" i="318"/>
  <c r="AX34" i="318" s="1"/>
  <c r="AW34" i="318"/>
  <c r="L37" i="318"/>
  <c r="N37" i="318"/>
  <c r="AK37" i="318"/>
  <c r="E37" i="318" s="1"/>
  <c r="AL37" i="318"/>
  <c r="H37" i="318" s="1"/>
  <c r="AM37" i="318"/>
  <c r="AN37" i="318"/>
  <c r="AO37" i="318"/>
  <c r="AT37" i="318"/>
  <c r="AU37" i="318"/>
  <c r="AX37" i="318" s="1"/>
  <c r="AW37" i="318"/>
  <c r="BC37" i="318"/>
  <c r="L40" i="318"/>
  <c r="N40" i="318" s="1"/>
  <c r="AK40" i="318"/>
  <c r="E40" i="318" s="1"/>
  <c r="AL40" i="318"/>
  <c r="AM40" i="318"/>
  <c r="AP40" i="318" s="1"/>
  <c r="J40" i="318" s="1"/>
  <c r="AQ40" i="318" s="1"/>
  <c r="AN40" i="318"/>
  <c r="AO40" i="318"/>
  <c r="AT40" i="318"/>
  <c r="AU40" i="318"/>
  <c r="AX40" i="318" s="1"/>
  <c r="AW40" i="318"/>
  <c r="L43" i="318"/>
  <c r="N43" i="318" s="1"/>
  <c r="AK43" i="318"/>
  <c r="E43" i="318" s="1"/>
  <c r="AL43" i="318"/>
  <c r="AM43" i="318"/>
  <c r="AN43" i="318"/>
  <c r="AO43" i="318"/>
  <c r="AT43" i="318"/>
  <c r="AU43" i="318"/>
  <c r="AX43" i="318" s="1"/>
  <c r="AW43" i="318"/>
  <c r="L46" i="318"/>
  <c r="N46" i="318" s="1"/>
  <c r="AK46" i="318"/>
  <c r="E46" i="318" s="1"/>
  <c r="AM46" i="318"/>
  <c r="AN46" i="318"/>
  <c r="AO46" i="318"/>
  <c r="AT46" i="318"/>
  <c r="AU46" i="318"/>
  <c r="AX46" i="318" s="1"/>
  <c r="AW46" i="318"/>
  <c r="L49" i="318"/>
  <c r="N49" i="318" s="1"/>
  <c r="BC49" i="318" s="1"/>
  <c r="AK49" i="318"/>
  <c r="E49" i="318" s="1"/>
  <c r="AL49" i="318"/>
  <c r="AM49" i="318"/>
  <c r="AN49" i="318"/>
  <c r="AO49" i="318"/>
  <c r="AT49" i="318"/>
  <c r="AU49" i="318"/>
  <c r="AX49" i="318" s="1"/>
  <c r="AW49" i="318"/>
  <c r="L52" i="318"/>
  <c r="N52" i="318" s="1"/>
  <c r="BC52" i="318" s="1"/>
  <c r="AK52" i="318"/>
  <c r="E52" i="318" s="1"/>
  <c r="AL52" i="318"/>
  <c r="AM52" i="318"/>
  <c r="AP52" i="318" s="1"/>
  <c r="J52" i="318" s="1"/>
  <c r="AQ52" i="318" s="1"/>
  <c r="AN52" i="318"/>
  <c r="AO52" i="318"/>
  <c r="AT52" i="318"/>
  <c r="AU52" i="318"/>
  <c r="AX52" i="318" s="1"/>
  <c r="AW52" i="318"/>
  <c r="L18" i="317"/>
  <c r="N18" i="317"/>
  <c r="AK18" i="317"/>
  <c r="E18" i="317" s="1"/>
  <c r="AM18" i="317"/>
  <c r="AN18" i="317"/>
  <c r="AO18" i="317"/>
  <c r="AT18" i="317"/>
  <c r="AU18" i="317" s="1"/>
  <c r="AX18" i="317" s="1"/>
  <c r="AW18" i="317"/>
  <c r="L21" i="317"/>
  <c r="N21" i="317" s="1"/>
  <c r="AK21" i="317"/>
  <c r="E21" i="317" s="1"/>
  <c r="AL21" i="317"/>
  <c r="H21" i="317" s="1"/>
  <c r="AM21" i="317"/>
  <c r="AN21" i="317"/>
  <c r="AO21" i="317"/>
  <c r="AT21" i="317"/>
  <c r="AU21" i="317" s="1"/>
  <c r="AX21" i="317" s="1"/>
  <c r="AW21" i="317"/>
  <c r="L24" i="317"/>
  <c r="N24" i="317"/>
  <c r="AK24" i="317"/>
  <c r="E24" i="317" s="1"/>
  <c r="AM24" i="317"/>
  <c r="AN24" i="317"/>
  <c r="AO24" i="317"/>
  <c r="AT24" i="317"/>
  <c r="AU24" i="317" s="1"/>
  <c r="AX24" i="317" s="1"/>
  <c r="AW24" i="317"/>
  <c r="L27" i="317"/>
  <c r="N27" i="317" s="1"/>
  <c r="AK27" i="317"/>
  <c r="E27" i="317" s="1"/>
  <c r="AL27" i="317"/>
  <c r="H27" i="317" s="1"/>
  <c r="AM27" i="317"/>
  <c r="AN27" i="317"/>
  <c r="AO27" i="317"/>
  <c r="AT27" i="317"/>
  <c r="AU27" i="317" s="1"/>
  <c r="AX27" i="317" s="1"/>
  <c r="AW27" i="317"/>
  <c r="L30" i="317"/>
  <c r="N30" i="317"/>
  <c r="AK30" i="317"/>
  <c r="E30" i="317" s="1"/>
  <c r="AM30" i="317"/>
  <c r="AN30" i="317"/>
  <c r="AO30" i="317"/>
  <c r="AT30" i="317"/>
  <c r="AU30" i="317" s="1"/>
  <c r="AX30" i="317" s="1"/>
  <c r="AW30" i="317"/>
  <c r="L33" i="317"/>
  <c r="N33" i="317" s="1"/>
  <c r="AK33" i="317"/>
  <c r="E33" i="317" s="1"/>
  <c r="AL33" i="317"/>
  <c r="H33" i="317" s="1"/>
  <c r="AM33" i="317"/>
  <c r="AN33" i="317"/>
  <c r="AO33" i="317"/>
  <c r="AT33" i="317"/>
  <c r="AU33" i="317" s="1"/>
  <c r="AX33" i="317" s="1"/>
  <c r="AW33" i="317"/>
  <c r="L36" i="317"/>
  <c r="N36" i="317"/>
  <c r="AK36" i="317"/>
  <c r="E36" i="317" s="1"/>
  <c r="AM36" i="317"/>
  <c r="AN36" i="317"/>
  <c r="AO36" i="317"/>
  <c r="AT36" i="317"/>
  <c r="AU36" i="317" s="1"/>
  <c r="AX36" i="317" s="1"/>
  <c r="AW36" i="317"/>
  <c r="L39" i="317"/>
  <c r="N39" i="317" s="1"/>
  <c r="AK39" i="317"/>
  <c r="E39" i="317" s="1"/>
  <c r="AL39" i="317"/>
  <c r="H39" i="317" s="1"/>
  <c r="AM39" i="317"/>
  <c r="AN39" i="317"/>
  <c r="AO39" i="317"/>
  <c r="AT39" i="317"/>
  <c r="AU39" i="317" s="1"/>
  <c r="AX39" i="317" s="1"/>
  <c r="AW39" i="317"/>
  <c r="L42" i="317"/>
  <c r="N42" i="317"/>
  <c r="AK42" i="317"/>
  <c r="E42" i="317" s="1"/>
  <c r="AM42" i="317"/>
  <c r="AN42" i="317"/>
  <c r="AO42" i="317"/>
  <c r="AT42" i="317"/>
  <c r="AU42" i="317" s="1"/>
  <c r="AX42" i="317" s="1"/>
  <c r="AW42" i="317"/>
  <c r="L45" i="317"/>
  <c r="N45" i="317" s="1"/>
  <c r="AK45" i="317"/>
  <c r="E45" i="317" s="1"/>
  <c r="AL45" i="317"/>
  <c r="H45" i="317" s="1"/>
  <c r="AM45" i="317"/>
  <c r="AN45" i="317"/>
  <c r="AO45" i="317"/>
  <c r="AT45" i="317"/>
  <c r="AU45" i="317" s="1"/>
  <c r="AX45" i="317" s="1"/>
  <c r="AW45" i="317"/>
  <c r="L48" i="317"/>
  <c r="N48" i="317"/>
  <c r="AK48" i="317"/>
  <c r="E48" i="317" s="1"/>
  <c r="BC48" i="317" s="1"/>
  <c r="AM48" i="317"/>
  <c r="AN48" i="317"/>
  <c r="AO48" i="317"/>
  <c r="AT48" i="317"/>
  <c r="AU48" i="317" s="1"/>
  <c r="AX48" i="317" s="1"/>
  <c r="AW48" i="317"/>
  <c r="L51" i="317"/>
  <c r="N51" i="317" s="1"/>
  <c r="AK51" i="317"/>
  <c r="E51" i="317" s="1"/>
  <c r="AL51" i="317"/>
  <c r="H51" i="317" s="1"/>
  <c r="AM51" i="317"/>
  <c r="AN51" i="317"/>
  <c r="AO51" i="317"/>
  <c r="AT51" i="317"/>
  <c r="AU51" i="317" s="1"/>
  <c r="AX51" i="317" s="1"/>
  <c r="AW51" i="317"/>
  <c r="L19" i="316"/>
  <c r="N19" i="316"/>
  <c r="AK19" i="316"/>
  <c r="E19" i="316" s="1"/>
  <c r="BC19" i="316" s="1"/>
  <c r="AM19" i="316"/>
  <c r="AN19" i="316"/>
  <c r="AO19" i="316"/>
  <c r="AT19" i="316"/>
  <c r="AU19" i="316"/>
  <c r="AX19" i="316" s="1"/>
  <c r="AW19" i="316"/>
  <c r="L22" i="316"/>
  <c r="N22" i="316"/>
  <c r="AK22" i="316"/>
  <c r="E22" i="316" s="1"/>
  <c r="BC22" i="316" s="1"/>
  <c r="AM22" i="316"/>
  <c r="AN22" i="316"/>
  <c r="AO22" i="316"/>
  <c r="AT22" i="316"/>
  <c r="AU22" i="316"/>
  <c r="AX22" i="316" s="1"/>
  <c r="AW22" i="316"/>
  <c r="L25" i="316"/>
  <c r="N25" i="316"/>
  <c r="AK25" i="316"/>
  <c r="E25" i="316" s="1"/>
  <c r="BC25" i="316" s="1"/>
  <c r="AM25" i="316"/>
  <c r="AN25" i="316"/>
  <c r="AO25" i="316"/>
  <c r="AT25" i="316"/>
  <c r="AU25" i="316"/>
  <c r="AX25" i="316" s="1"/>
  <c r="AW25" i="316"/>
  <c r="L28" i="316"/>
  <c r="N28" i="316"/>
  <c r="AK28" i="316"/>
  <c r="E28" i="316" s="1"/>
  <c r="BC28" i="316" s="1"/>
  <c r="AM28" i="316"/>
  <c r="AN28" i="316"/>
  <c r="AO28" i="316"/>
  <c r="AT28" i="316"/>
  <c r="AU28" i="316"/>
  <c r="AX28" i="316" s="1"/>
  <c r="AW28" i="316"/>
  <c r="L31" i="316"/>
  <c r="N31" i="316"/>
  <c r="AK31" i="316"/>
  <c r="E31" i="316" s="1"/>
  <c r="BC31" i="316" s="1"/>
  <c r="AM31" i="316"/>
  <c r="AN31" i="316"/>
  <c r="AO31" i="316"/>
  <c r="AT31" i="316"/>
  <c r="AU31" i="316"/>
  <c r="AX31" i="316" s="1"/>
  <c r="AW31" i="316"/>
  <c r="L34" i="316"/>
  <c r="N34" i="316"/>
  <c r="AK34" i="316"/>
  <c r="E34" i="316" s="1"/>
  <c r="BC34" i="316" s="1"/>
  <c r="AM34" i="316"/>
  <c r="AN34" i="316"/>
  <c r="AO34" i="316"/>
  <c r="AT34" i="316"/>
  <c r="AU34" i="316"/>
  <c r="AX34" i="316" s="1"/>
  <c r="AW34" i="316"/>
  <c r="L37" i="316"/>
  <c r="N37" i="316"/>
  <c r="AK37" i="316"/>
  <c r="E37" i="316" s="1"/>
  <c r="BC37" i="316" s="1"/>
  <c r="AM37" i="316"/>
  <c r="AN37" i="316"/>
  <c r="AO37" i="316"/>
  <c r="AT37" i="316"/>
  <c r="AU37" i="316"/>
  <c r="AX37" i="316" s="1"/>
  <c r="AW37" i="316"/>
  <c r="L40" i="316"/>
  <c r="N40" i="316"/>
  <c r="AK40" i="316"/>
  <c r="E40" i="316" s="1"/>
  <c r="BC40" i="316" s="1"/>
  <c r="AM40" i="316"/>
  <c r="AN40" i="316"/>
  <c r="AO40" i="316"/>
  <c r="AT40" i="316"/>
  <c r="AU40" i="316"/>
  <c r="AX40" i="316" s="1"/>
  <c r="AW40" i="316"/>
  <c r="L43" i="316"/>
  <c r="N43" i="316"/>
  <c r="AK43" i="316"/>
  <c r="E43" i="316" s="1"/>
  <c r="BC43" i="316" s="1"/>
  <c r="AM43" i="316"/>
  <c r="AN43" i="316"/>
  <c r="AO43" i="316"/>
  <c r="AT43" i="316"/>
  <c r="AU43" i="316"/>
  <c r="AX43" i="316" s="1"/>
  <c r="AW43" i="316"/>
  <c r="L46" i="316"/>
  <c r="N46" i="316"/>
  <c r="AK46" i="316"/>
  <c r="E46" i="316" s="1"/>
  <c r="AM46" i="316"/>
  <c r="AN46" i="316"/>
  <c r="AO46" i="316"/>
  <c r="AT46" i="316"/>
  <c r="AU46" i="316"/>
  <c r="AX46" i="316" s="1"/>
  <c r="AW46" i="316"/>
  <c r="BC46" i="316"/>
  <c r="L49" i="316"/>
  <c r="N49" i="316"/>
  <c r="AK49" i="316"/>
  <c r="E49" i="316" s="1"/>
  <c r="AM49" i="316"/>
  <c r="AN49" i="316"/>
  <c r="AO49" i="316"/>
  <c r="AT49" i="316"/>
  <c r="AU49" i="316"/>
  <c r="AX49" i="316" s="1"/>
  <c r="AW49" i="316"/>
  <c r="BC49" i="316"/>
  <c r="L52" i="316"/>
  <c r="N52" i="316" s="1"/>
  <c r="BC52" i="316" s="1"/>
  <c r="AK52" i="316"/>
  <c r="E52" i="316" s="1"/>
  <c r="AM52" i="316"/>
  <c r="AN52" i="316"/>
  <c r="AO52" i="316"/>
  <c r="AT52" i="316"/>
  <c r="AU52" i="316"/>
  <c r="AX52" i="316" s="1"/>
  <c r="AW52" i="316"/>
  <c r="L18" i="315"/>
  <c r="N18" i="315"/>
  <c r="AK18" i="315"/>
  <c r="E18" i="315" s="1"/>
  <c r="AM18" i="315"/>
  <c r="AN18" i="315"/>
  <c r="AO18" i="315"/>
  <c r="AT18" i="315"/>
  <c r="AU18" i="315"/>
  <c r="AX18" i="315" s="1"/>
  <c r="AW18" i="315"/>
  <c r="L21" i="315"/>
  <c r="N21" i="315"/>
  <c r="AK21" i="315"/>
  <c r="E21" i="315" s="1"/>
  <c r="AM21" i="315"/>
  <c r="AN21" i="315"/>
  <c r="AO21" i="315"/>
  <c r="AT21" i="315"/>
  <c r="AU21" i="315"/>
  <c r="AX21" i="315" s="1"/>
  <c r="AW21" i="315"/>
  <c r="L24" i="315"/>
  <c r="N24" i="315"/>
  <c r="AK24" i="315"/>
  <c r="E24" i="315" s="1"/>
  <c r="AM24" i="315"/>
  <c r="AN24" i="315"/>
  <c r="AO24" i="315"/>
  <c r="AT24" i="315"/>
  <c r="AU24" i="315"/>
  <c r="AX24" i="315" s="1"/>
  <c r="AW24" i="315"/>
  <c r="L27" i="315"/>
  <c r="N27" i="315"/>
  <c r="AK27" i="315"/>
  <c r="E27" i="315" s="1"/>
  <c r="AM27" i="315"/>
  <c r="AN27" i="315"/>
  <c r="AO27" i="315"/>
  <c r="AT27" i="315"/>
  <c r="AU27" i="315"/>
  <c r="AX27" i="315" s="1"/>
  <c r="AW27" i="315"/>
  <c r="L30" i="315"/>
  <c r="N30" i="315"/>
  <c r="AK30" i="315"/>
  <c r="E30" i="315" s="1"/>
  <c r="AM30" i="315"/>
  <c r="AN30" i="315"/>
  <c r="AO30" i="315"/>
  <c r="AT30" i="315"/>
  <c r="AU30" i="315"/>
  <c r="AX30" i="315" s="1"/>
  <c r="AW30" i="315"/>
  <c r="L33" i="315"/>
  <c r="N33" i="315"/>
  <c r="AK33" i="315"/>
  <c r="E33" i="315" s="1"/>
  <c r="AM33" i="315"/>
  <c r="AN33" i="315"/>
  <c r="AO33" i="315"/>
  <c r="AT33" i="315"/>
  <c r="AU33" i="315"/>
  <c r="AX33" i="315" s="1"/>
  <c r="AW33" i="315"/>
  <c r="L36" i="315"/>
  <c r="N36" i="315"/>
  <c r="AK36" i="315"/>
  <c r="E36" i="315" s="1"/>
  <c r="AM36" i="315"/>
  <c r="AN36" i="315"/>
  <c r="AO36" i="315"/>
  <c r="AT36" i="315"/>
  <c r="AU36" i="315"/>
  <c r="AX36" i="315" s="1"/>
  <c r="AW36" i="315"/>
  <c r="L39" i="315"/>
  <c r="N39" i="315"/>
  <c r="AK39" i="315"/>
  <c r="E39" i="315" s="1"/>
  <c r="AM39" i="315"/>
  <c r="AN39" i="315"/>
  <c r="AO39" i="315"/>
  <c r="AT39" i="315"/>
  <c r="AU39" i="315"/>
  <c r="AX39" i="315" s="1"/>
  <c r="AW39" i="315"/>
  <c r="L42" i="315"/>
  <c r="N42" i="315"/>
  <c r="AK42" i="315"/>
  <c r="E42" i="315" s="1"/>
  <c r="BC42" i="315" s="1"/>
  <c r="AM42" i="315"/>
  <c r="AN42" i="315"/>
  <c r="AO42" i="315"/>
  <c r="AT42" i="315"/>
  <c r="AU42" i="315"/>
  <c r="AX42" i="315" s="1"/>
  <c r="AW42" i="315"/>
  <c r="L45" i="315"/>
  <c r="N45" i="315"/>
  <c r="AK45" i="315"/>
  <c r="E45" i="315" s="1"/>
  <c r="AM45" i="315"/>
  <c r="AN45" i="315"/>
  <c r="AO45" i="315"/>
  <c r="AT45" i="315"/>
  <c r="AU45" i="315"/>
  <c r="AX45" i="315" s="1"/>
  <c r="AW45" i="315"/>
  <c r="L48" i="315"/>
  <c r="N48" i="315"/>
  <c r="AK48" i="315"/>
  <c r="E48" i="315" s="1"/>
  <c r="BC48" i="315" s="1"/>
  <c r="AM48" i="315"/>
  <c r="AN48" i="315"/>
  <c r="AO48" i="315"/>
  <c r="AT48" i="315"/>
  <c r="AU48" i="315"/>
  <c r="AX48" i="315" s="1"/>
  <c r="AW48" i="315"/>
  <c r="L51" i="315"/>
  <c r="N51" i="315"/>
  <c r="AK51" i="315"/>
  <c r="E51" i="315" s="1"/>
  <c r="AM51" i="315"/>
  <c r="AN51" i="315"/>
  <c r="AO51" i="315"/>
  <c r="AT51" i="315"/>
  <c r="AU51" i="315"/>
  <c r="AX51" i="315" s="1"/>
  <c r="AW51" i="315"/>
  <c r="L18" i="314"/>
  <c r="N18" i="314" s="1"/>
  <c r="AK18" i="314"/>
  <c r="E18" i="314" s="1"/>
  <c r="AM18" i="314"/>
  <c r="AN18" i="314"/>
  <c r="AO18" i="314"/>
  <c r="AT18" i="314"/>
  <c r="AU18" i="314"/>
  <c r="AX18" i="314" s="1"/>
  <c r="AW18" i="314"/>
  <c r="L21" i="314"/>
  <c r="N21" i="314"/>
  <c r="AK21" i="314"/>
  <c r="E21" i="314" s="1"/>
  <c r="AM21" i="314"/>
  <c r="AN21" i="314"/>
  <c r="AO21" i="314"/>
  <c r="AT21" i="314"/>
  <c r="AU21" i="314"/>
  <c r="AX21" i="314" s="1"/>
  <c r="AW21" i="314"/>
  <c r="L24" i="314"/>
  <c r="N24" i="314"/>
  <c r="AK24" i="314"/>
  <c r="E24" i="314" s="1"/>
  <c r="AM24" i="314"/>
  <c r="AN24" i="314"/>
  <c r="AO24" i="314"/>
  <c r="AT24" i="314"/>
  <c r="AU24" i="314"/>
  <c r="AX24" i="314" s="1"/>
  <c r="AW24" i="314"/>
  <c r="L27" i="314"/>
  <c r="N27" i="314"/>
  <c r="AK27" i="314"/>
  <c r="E27" i="314" s="1"/>
  <c r="AM27" i="314"/>
  <c r="AN27" i="314"/>
  <c r="AO27" i="314"/>
  <c r="AT27" i="314"/>
  <c r="AU27" i="314"/>
  <c r="AX27" i="314" s="1"/>
  <c r="AW27" i="314"/>
  <c r="L30" i="314"/>
  <c r="N30" i="314"/>
  <c r="AK30" i="314"/>
  <c r="E30" i="314" s="1"/>
  <c r="AM30" i="314"/>
  <c r="AN30" i="314"/>
  <c r="AO30" i="314"/>
  <c r="AT30" i="314"/>
  <c r="AU30" i="314"/>
  <c r="AX30" i="314" s="1"/>
  <c r="AW30" i="314"/>
  <c r="L33" i="314"/>
  <c r="N33" i="314"/>
  <c r="AK33" i="314"/>
  <c r="E33" i="314" s="1"/>
  <c r="AM33" i="314"/>
  <c r="AN33" i="314"/>
  <c r="AO33" i="314"/>
  <c r="AT33" i="314"/>
  <c r="AU33" i="314"/>
  <c r="AX33" i="314" s="1"/>
  <c r="AW33" i="314"/>
  <c r="L36" i="314"/>
  <c r="N36" i="314"/>
  <c r="AK36" i="314"/>
  <c r="E36" i="314" s="1"/>
  <c r="AM36" i="314"/>
  <c r="AN36" i="314"/>
  <c r="AO36" i="314"/>
  <c r="AT36" i="314"/>
  <c r="AU36" i="314"/>
  <c r="AX36" i="314" s="1"/>
  <c r="AW36" i="314"/>
  <c r="L39" i="314"/>
  <c r="N39" i="314"/>
  <c r="AK39" i="314"/>
  <c r="E39" i="314" s="1"/>
  <c r="AM39" i="314"/>
  <c r="AN39" i="314"/>
  <c r="AO39" i="314"/>
  <c r="AT39" i="314"/>
  <c r="AU39" i="314"/>
  <c r="AX39" i="314" s="1"/>
  <c r="AW39" i="314"/>
  <c r="L42" i="314"/>
  <c r="N42" i="314"/>
  <c r="AK42" i="314"/>
  <c r="E42" i="314" s="1"/>
  <c r="AM42" i="314"/>
  <c r="AN42" i="314"/>
  <c r="AO42" i="314"/>
  <c r="AT42" i="314"/>
  <c r="AU42" i="314"/>
  <c r="AX42" i="314" s="1"/>
  <c r="AW42" i="314"/>
  <c r="L45" i="314"/>
  <c r="N45" i="314"/>
  <c r="AK45" i="314"/>
  <c r="E45" i="314" s="1"/>
  <c r="AM45" i="314"/>
  <c r="AN45" i="314"/>
  <c r="AO45" i="314"/>
  <c r="AT45" i="314"/>
  <c r="AU45" i="314"/>
  <c r="AX45" i="314" s="1"/>
  <c r="AW45" i="314"/>
  <c r="L48" i="314"/>
  <c r="N48" i="314"/>
  <c r="AK48" i="314"/>
  <c r="E48" i="314" s="1"/>
  <c r="AM48" i="314"/>
  <c r="AN48" i="314"/>
  <c r="AO48" i="314"/>
  <c r="AT48" i="314"/>
  <c r="AU48" i="314"/>
  <c r="AX48" i="314" s="1"/>
  <c r="AW48" i="314"/>
  <c r="L51" i="314"/>
  <c r="N51" i="314"/>
  <c r="AK51" i="314"/>
  <c r="E51" i="314" s="1"/>
  <c r="AM51" i="314"/>
  <c r="AN51" i="314"/>
  <c r="AO51" i="314"/>
  <c r="AT51" i="314"/>
  <c r="AU51" i="314"/>
  <c r="AX51" i="314" s="1"/>
  <c r="AW51" i="314"/>
  <c r="L18" i="313"/>
  <c r="N18" i="313" s="1"/>
  <c r="AO18" i="313"/>
  <c r="E18" i="313" s="1"/>
  <c r="AQ18" i="313"/>
  <c r="AR18" i="313"/>
  <c r="AS18" i="313"/>
  <c r="AX18" i="313"/>
  <c r="AY18" i="313"/>
  <c r="BB18" i="313" s="1"/>
  <c r="BA18" i="313"/>
  <c r="L21" i="313"/>
  <c r="N21" i="313" s="1"/>
  <c r="AO21" i="313"/>
  <c r="E21" i="313" s="1"/>
  <c r="AQ21" i="313"/>
  <c r="AR21" i="313"/>
  <c r="AS21" i="313"/>
  <c r="AX21" i="313"/>
  <c r="AY21" i="313"/>
  <c r="BB21" i="313" s="1"/>
  <c r="BA21" i="313"/>
  <c r="L24" i="313"/>
  <c r="N24" i="313" s="1"/>
  <c r="AO24" i="313"/>
  <c r="E24" i="313" s="1"/>
  <c r="AQ24" i="313"/>
  <c r="AR24" i="313"/>
  <c r="AS24" i="313"/>
  <c r="AX24" i="313"/>
  <c r="AY24" i="313"/>
  <c r="BB24" i="313" s="1"/>
  <c r="BA24" i="313"/>
  <c r="L27" i="313"/>
  <c r="N27" i="313" s="1"/>
  <c r="AO27" i="313"/>
  <c r="E27" i="313" s="1"/>
  <c r="AQ27" i="313"/>
  <c r="AR27" i="313"/>
  <c r="AS27" i="313"/>
  <c r="AX27" i="313"/>
  <c r="AY27" i="313"/>
  <c r="BB27" i="313" s="1"/>
  <c r="BA27" i="313"/>
  <c r="L30" i="313"/>
  <c r="N30" i="313" s="1"/>
  <c r="AO30" i="313"/>
  <c r="E30" i="313" s="1"/>
  <c r="BG30" i="313" s="1"/>
  <c r="AQ30" i="313"/>
  <c r="AR30" i="313"/>
  <c r="AS30" i="313"/>
  <c r="AX30" i="313"/>
  <c r="AY30" i="313"/>
  <c r="BB30" i="313" s="1"/>
  <c r="BA30" i="313"/>
  <c r="L33" i="313"/>
  <c r="N33" i="313" s="1"/>
  <c r="AO33" i="313"/>
  <c r="E33" i="313" s="1"/>
  <c r="BG33" i="313" s="1"/>
  <c r="AQ33" i="313"/>
  <c r="AR33" i="313"/>
  <c r="AS33" i="313"/>
  <c r="AX33" i="313"/>
  <c r="AY33" i="313"/>
  <c r="BB33" i="313" s="1"/>
  <c r="BA33" i="313"/>
  <c r="L36" i="313"/>
  <c r="N36" i="313" s="1"/>
  <c r="AO36" i="313"/>
  <c r="E36" i="313" s="1"/>
  <c r="BG36" i="313" s="1"/>
  <c r="AQ36" i="313"/>
  <c r="AR36" i="313"/>
  <c r="AS36" i="313"/>
  <c r="AX36" i="313"/>
  <c r="AY36" i="313"/>
  <c r="BB36" i="313" s="1"/>
  <c r="BA36" i="313"/>
  <c r="L39" i="313"/>
  <c r="N39" i="313" s="1"/>
  <c r="AO39" i="313"/>
  <c r="E39" i="313" s="1"/>
  <c r="AQ39" i="313"/>
  <c r="AR39" i="313"/>
  <c r="AS39" i="313"/>
  <c r="AX39" i="313"/>
  <c r="AY39" i="313"/>
  <c r="BB39" i="313" s="1"/>
  <c r="BA39" i="313"/>
  <c r="BG39" i="313"/>
  <c r="L42" i="313"/>
  <c r="N42" i="313" s="1"/>
  <c r="AO42" i="313"/>
  <c r="E42" i="313" s="1"/>
  <c r="BG42" i="313" s="1"/>
  <c r="AQ42" i="313"/>
  <c r="AR42" i="313"/>
  <c r="AS42" i="313"/>
  <c r="AX42" i="313"/>
  <c r="AY42" i="313"/>
  <c r="BB42" i="313" s="1"/>
  <c r="BA42" i="313"/>
  <c r="L45" i="313"/>
  <c r="N45" i="313" s="1"/>
  <c r="AO45" i="313"/>
  <c r="E45" i="313" s="1"/>
  <c r="BG45" i="313" s="1"/>
  <c r="AQ45" i="313"/>
  <c r="AR45" i="313"/>
  <c r="AS45" i="313"/>
  <c r="AX45" i="313"/>
  <c r="AY45" i="313"/>
  <c r="BB45" i="313" s="1"/>
  <c r="BA45" i="313"/>
  <c r="L48" i="313"/>
  <c r="N48" i="313" s="1"/>
  <c r="AO48" i="313"/>
  <c r="E48" i="313" s="1"/>
  <c r="BG48" i="313" s="1"/>
  <c r="AQ48" i="313"/>
  <c r="AR48" i="313"/>
  <c r="AS48" i="313"/>
  <c r="AX48" i="313"/>
  <c r="AY48" i="313"/>
  <c r="BB48" i="313" s="1"/>
  <c r="BA48" i="313"/>
  <c r="L51" i="313"/>
  <c r="N51" i="313" s="1"/>
  <c r="AO51" i="313"/>
  <c r="E51" i="313" s="1"/>
  <c r="AQ51" i="313"/>
  <c r="AR51" i="313"/>
  <c r="AS51" i="313"/>
  <c r="AX51" i="313"/>
  <c r="AY51" i="313"/>
  <c r="BB51" i="313" s="1"/>
  <c r="BA51" i="313"/>
  <c r="BG51" i="313"/>
  <c r="H18" i="312"/>
  <c r="L18" i="312"/>
  <c r="N18" i="312"/>
  <c r="AK18" i="312"/>
  <c r="E18" i="312" s="1"/>
  <c r="AL18" i="312"/>
  <c r="AM18" i="312"/>
  <c r="AN18" i="312"/>
  <c r="AP18" i="312" s="1"/>
  <c r="J18" i="312" s="1"/>
  <c r="AQ18" i="312" s="1"/>
  <c r="AO18" i="312"/>
  <c r="AT18" i="312"/>
  <c r="AU18" i="312" s="1"/>
  <c r="AX18" i="312" s="1"/>
  <c r="AW18" i="312"/>
  <c r="H21" i="312"/>
  <c r="L21" i="312"/>
  <c r="N21" i="312"/>
  <c r="AK21" i="312"/>
  <c r="E21" i="312" s="1"/>
  <c r="AL21" i="312"/>
  <c r="AM21" i="312"/>
  <c r="AN21" i="312"/>
  <c r="AP21" i="312" s="1"/>
  <c r="J21" i="312" s="1"/>
  <c r="AQ21" i="312" s="1"/>
  <c r="AO21" i="312"/>
  <c r="AT21" i="312"/>
  <c r="AU21" i="312" s="1"/>
  <c r="AX21" i="312" s="1"/>
  <c r="AW21" i="312"/>
  <c r="H24" i="312"/>
  <c r="L24" i="312"/>
  <c r="N24" i="312"/>
  <c r="AK24" i="312"/>
  <c r="E24" i="312" s="1"/>
  <c r="AL24" i="312"/>
  <c r="AM24" i="312"/>
  <c r="AN24" i="312"/>
  <c r="AP24" i="312" s="1"/>
  <c r="J24" i="312" s="1"/>
  <c r="AQ24" i="312" s="1"/>
  <c r="AO24" i="312"/>
  <c r="AT24" i="312"/>
  <c r="AU24" i="312" s="1"/>
  <c r="AX24" i="312" s="1"/>
  <c r="AW24" i="312"/>
  <c r="H27" i="312"/>
  <c r="L27" i="312"/>
  <c r="N27" i="312"/>
  <c r="AK27" i="312"/>
  <c r="E27" i="312" s="1"/>
  <c r="AL27" i="312"/>
  <c r="AM27" i="312"/>
  <c r="AN27" i="312"/>
  <c r="AP27" i="312" s="1"/>
  <c r="J27" i="312" s="1"/>
  <c r="AQ27" i="312" s="1"/>
  <c r="AO27" i="312"/>
  <c r="AT27" i="312"/>
  <c r="AU27" i="312" s="1"/>
  <c r="AX27" i="312" s="1"/>
  <c r="AW27" i="312"/>
  <c r="H30" i="312"/>
  <c r="L30" i="312"/>
  <c r="N30" i="312"/>
  <c r="AK30" i="312"/>
  <c r="E30" i="312" s="1"/>
  <c r="AL30" i="312"/>
  <c r="AM30" i="312"/>
  <c r="AN30" i="312"/>
  <c r="AP30" i="312" s="1"/>
  <c r="J30" i="312" s="1"/>
  <c r="AQ30" i="312" s="1"/>
  <c r="AO30" i="312"/>
  <c r="AT30" i="312"/>
  <c r="AU30" i="312" s="1"/>
  <c r="AX30" i="312" s="1"/>
  <c r="AW30" i="312"/>
  <c r="H33" i="312"/>
  <c r="L33" i="312"/>
  <c r="N33" i="312"/>
  <c r="AK33" i="312"/>
  <c r="E33" i="312" s="1"/>
  <c r="AL33" i="312"/>
  <c r="AM33" i="312"/>
  <c r="AN33" i="312"/>
  <c r="AP33" i="312" s="1"/>
  <c r="J33" i="312" s="1"/>
  <c r="AQ33" i="312" s="1"/>
  <c r="AO33" i="312"/>
  <c r="AT33" i="312"/>
  <c r="AU33" i="312" s="1"/>
  <c r="AX33" i="312" s="1"/>
  <c r="AW33" i="312"/>
  <c r="H36" i="312"/>
  <c r="L36" i="312"/>
  <c r="N36" i="312"/>
  <c r="AK36" i="312"/>
  <c r="E36" i="312" s="1"/>
  <c r="BC36" i="312" s="1"/>
  <c r="AL36" i="312"/>
  <c r="AM36" i="312"/>
  <c r="AN36" i="312"/>
  <c r="AP36" i="312" s="1"/>
  <c r="J36" i="312" s="1"/>
  <c r="AQ36" i="312" s="1"/>
  <c r="AO36" i="312"/>
  <c r="AT36" i="312"/>
  <c r="AU36" i="312" s="1"/>
  <c r="AX36" i="312" s="1"/>
  <c r="AW36" i="312"/>
  <c r="H39" i="312"/>
  <c r="L39" i="312"/>
  <c r="N39" i="312"/>
  <c r="AK39" i="312"/>
  <c r="E39" i="312" s="1"/>
  <c r="AL39" i="312"/>
  <c r="AM39" i="312"/>
  <c r="AN39" i="312"/>
  <c r="AP39" i="312" s="1"/>
  <c r="J39" i="312" s="1"/>
  <c r="AQ39" i="312" s="1"/>
  <c r="AO39" i="312"/>
  <c r="AT39" i="312"/>
  <c r="AU39" i="312" s="1"/>
  <c r="AX39" i="312" s="1"/>
  <c r="AW39" i="312"/>
  <c r="H42" i="312"/>
  <c r="L42" i="312"/>
  <c r="N42" i="312"/>
  <c r="AK42" i="312"/>
  <c r="E42" i="312" s="1"/>
  <c r="BC42" i="312" s="1"/>
  <c r="AL42" i="312"/>
  <c r="AM42" i="312"/>
  <c r="AN42" i="312"/>
  <c r="AP42" i="312" s="1"/>
  <c r="J42" i="312" s="1"/>
  <c r="AQ42" i="312" s="1"/>
  <c r="AO42" i="312"/>
  <c r="AR42" i="312"/>
  <c r="AS42" i="312" s="1"/>
  <c r="AV42" i="312" s="1"/>
  <c r="F42" i="312" s="1"/>
  <c r="AY42" i="312" s="1"/>
  <c r="G42" i="312" s="1"/>
  <c r="AT42" i="312"/>
  <c r="AU42" i="312" s="1"/>
  <c r="AX42" i="312" s="1"/>
  <c r="AW42" i="312"/>
  <c r="H45" i="312"/>
  <c r="L45" i="312"/>
  <c r="N45" i="312"/>
  <c r="AK45" i="312"/>
  <c r="E45" i="312" s="1"/>
  <c r="AL45" i="312"/>
  <c r="AM45" i="312"/>
  <c r="AN45" i="312"/>
  <c r="AP45" i="312" s="1"/>
  <c r="J45" i="312" s="1"/>
  <c r="AQ45" i="312" s="1"/>
  <c r="AR45" i="312" s="1"/>
  <c r="AS45" i="312" s="1"/>
  <c r="AV45" i="312" s="1"/>
  <c r="F45" i="312" s="1"/>
  <c r="AY45" i="312" s="1"/>
  <c r="G45" i="312" s="1"/>
  <c r="AO45" i="312"/>
  <c r="AT45" i="312"/>
  <c r="AU45" i="312" s="1"/>
  <c r="AX45" i="312" s="1"/>
  <c r="AW45" i="312"/>
  <c r="H48" i="312"/>
  <c r="L48" i="312"/>
  <c r="N48" i="312"/>
  <c r="AK48" i="312"/>
  <c r="E48" i="312" s="1"/>
  <c r="AL48" i="312"/>
  <c r="AM48" i="312"/>
  <c r="AN48" i="312"/>
  <c r="AP48" i="312" s="1"/>
  <c r="J48" i="312" s="1"/>
  <c r="AQ48" i="312" s="1"/>
  <c r="AO48" i="312"/>
  <c r="AR48" i="312"/>
  <c r="AS48" i="312" s="1"/>
  <c r="AV48" i="312" s="1"/>
  <c r="F48" i="312" s="1"/>
  <c r="AY48" i="312" s="1"/>
  <c r="G48" i="312" s="1"/>
  <c r="AT48" i="312"/>
  <c r="AU48" i="312" s="1"/>
  <c r="AX48" i="312" s="1"/>
  <c r="AW48" i="312"/>
  <c r="H51" i="312"/>
  <c r="L51" i="312"/>
  <c r="N51" i="312"/>
  <c r="AK51" i="312"/>
  <c r="E51" i="312" s="1"/>
  <c r="AL51" i="312"/>
  <c r="AM51" i="312"/>
  <c r="AN51" i="312"/>
  <c r="AP51" i="312" s="1"/>
  <c r="J51" i="312" s="1"/>
  <c r="AQ51" i="312" s="1"/>
  <c r="AR51" i="312" s="1"/>
  <c r="AS51" i="312" s="1"/>
  <c r="AV51" i="312" s="1"/>
  <c r="F51" i="312" s="1"/>
  <c r="AY51" i="312" s="1"/>
  <c r="G51" i="312" s="1"/>
  <c r="AO51" i="312"/>
  <c r="AT51" i="312"/>
  <c r="AU51" i="312" s="1"/>
  <c r="AX51" i="312" s="1"/>
  <c r="AW51" i="312"/>
  <c r="L18" i="311"/>
  <c r="N18" i="311"/>
  <c r="AK18" i="311"/>
  <c r="E18" i="311" s="1"/>
  <c r="AM18" i="311"/>
  <c r="AN18" i="311"/>
  <c r="AO18" i="311"/>
  <c r="AT18" i="311"/>
  <c r="AU18" i="311"/>
  <c r="AX18" i="311" s="1"/>
  <c r="AW18" i="311"/>
  <c r="H21" i="311"/>
  <c r="L21" i="311"/>
  <c r="N21" i="311"/>
  <c r="AK21" i="311"/>
  <c r="E21" i="311" s="1"/>
  <c r="AL21" i="311"/>
  <c r="AM21" i="311"/>
  <c r="AN21" i="311"/>
  <c r="AO21" i="311"/>
  <c r="AT21" i="311"/>
  <c r="AU21" i="311"/>
  <c r="AX21" i="311" s="1"/>
  <c r="AW21" i="311"/>
  <c r="L24" i="311"/>
  <c r="N24" i="311" s="1"/>
  <c r="AK24" i="311"/>
  <c r="E24" i="311" s="1"/>
  <c r="AL24" i="311"/>
  <c r="H24" i="311" s="1"/>
  <c r="AM24" i="311"/>
  <c r="AN24" i="311"/>
  <c r="AO24" i="311"/>
  <c r="AT24" i="311"/>
  <c r="AU24" i="311"/>
  <c r="AX24" i="311" s="1"/>
  <c r="AW24" i="311"/>
  <c r="L27" i="311"/>
  <c r="N27" i="311"/>
  <c r="AK27" i="311"/>
  <c r="E27" i="311" s="1"/>
  <c r="AL27" i="311"/>
  <c r="H27" i="311" s="1"/>
  <c r="AM27" i="311"/>
  <c r="AN27" i="311"/>
  <c r="AP27" i="311" s="1"/>
  <c r="J27" i="311" s="1"/>
  <c r="AQ27" i="311" s="1"/>
  <c r="AO27" i="311"/>
  <c r="AT27" i="311"/>
  <c r="AU27" i="311"/>
  <c r="AX27" i="311" s="1"/>
  <c r="AW27" i="311"/>
  <c r="L30" i="311"/>
  <c r="N30" i="311"/>
  <c r="AK30" i="311"/>
  <c r="E30" i="311" s="1"/>
  <c r="AM30" i="311"/>
  <c r="AN30" i="311"/>
  <c r="AO30" i="311"/>
  <c r="AT30" i="311"/>
  <c r="AU30" i="311"/>
  <c r="AX30" i="311" s="1"/>
  <c r="AW30" i="311"/>
  <c r="L33" i="311"/>
  <c r="N33" i="311"/>
  <c r="AK33" i="311"/>
  <c r="E33" i="311" s="1"/>
  <c r="AL33" i="311"/>
  <c r="H33" i="311" s="1"/>
  <c r="AM33" i="311"/>
  <c r="AN33" i="311"/>
  <c r="AO33" i="311"/>
  <c r="AT33" i="311"/>
  <c r="AU33" i="311"/>
  <c r="AX33" i="311" s="1"/>
  <c r="AW33" i="311"/>
  <c r="L36" i="311"/>
  <c r="N36" i="311" s="1"/>
  <c r="AK36" i="311"/>
  <c r="E36" i="311" s="1"/>
  <c r="AL36" i="311"/>
  <c r="H36" i="311" s="1"/>
  <c r="AM36" i="311"/>
  <c r="AN36" i="311"/>
  <c r="AO36" i="311"/>
  <c r="AT36" i="311"/>
  <c r="AU36" i="311"/>
  <c r="AX36" i="311" s="1"/>
  <c r="AW36" i="311"/>
  <c r="L39" i="311"/>
  <c r="N39" i="311"/>
  <c r="AK39" i="311"/>
  <c r="E39" i="311" s="1"/>
  <c r="AL39" i="311"/>
  <c r="H39" i="311" s="1"/>
  <c r="AM39" i="311"/>
  <c r="AN39" i="311"/>
  <c r="AP39" i="311" s="1"/>
  <c r="J39" i="311" s="1"/>
  <c r="AQ39" i="311" s="1"/>
  <c r="AO39" i="311"/>
  <c r="AT39" i="311"/>
  <c r="AU39" i="311"/>
  <c r="AX39" i="311" s="1"/>
  <c r="AW39" i="311"/>
  <c r="L42" i="311"/>
  <c r="N42" i="311"/>
  <c r="AK42" i="311"/>
  <c r="E42" i="311" s="1"/>
  <c r="AM42" i="311"/>
  <c r="AN42" i="311"/>
  <c r="AO42" i="311"/>
  <c r="AT42" i="311"/>
  <c r="AU42" i="311"/>
  <c r="AX42" i="311" s="1"/>
  <c r="AW42" i="311"/>
  <c r="L45" i="311"/>
  <c r="N45" i="311"/>
  <c r="AK45" i="311"/>
  <c r="E45" i="311" s="1"/>
  <c r="AL45" i="311"/>
  <c r="H45" i="311" s="1"/>
  <c r="AM45" i="311"/>
  <c r="AN45" i="311"/>
  <c r="AO45" i="311"/>
  <c r="AT45" i="311"/>
  <c r="AU45" i="311"/>
  <c r="AX45" i="311" s="1"/>
  <c r="AW45" i="311"/>
  <c r="L48" i="311"/>
  <c r="N48" i="311" s="1"/>
  <c r="AK48" i="311"/>
  <c r="E48" i="311" s="1"/>
  <c r="AL48" i="311"/>
  <c r="H48" i="311" s="1"/>
  <c r="AM48" i="311"/>
  <c r="AN48" i="311"/>
  <c r="AO48" i="311"/>
  <c r="AT48" i="311"/>
  <c r="AU48" i="311"/>
  <c r="AX48" i="311" s="1"/>
  <c r="AW48" i="311"/>
  <c r="L51" i="311"/>
  <c r="N51" i="311"/>
  <c r="AK51" i="311"/>
  <c r="E51" i="311" s="1"/>
  <c r="AL51" i="311"/>
  <c r="H51" i="311" s="1"/>
  <c r="AM51" i="311"/>
  <c r="AN51" i="311"/>
  <c r="AP51" i="311" s="1"/>
  <c r="J51" i="311" s="1"/>
  <c r="AQ51" i="311" s="1"/>
  <c r="AO51" i="311"/>
  <c r="AT51" i="311"/>
  <c r="AU51" i="311"/>
  <c r="AX51" i="311" s="1"/>
  <c r="AW51" i="311"/>
  <c r="L18" i="310"/>
  <c r="N18" i="310"/>
  <c r="AO18" i="310"/>
  <c r="E18" i="310" s="1"/>
  <c r="AQ18" i="310"/>
  <c r="AR18" i="310"/>
  <c r="AS18" i="310"/>
  <c r="AX18" i="310"/>
  <c r="AY18" i="310" s="1"/>
  <c r="BB18" i="310" s="1"/>
  <c r="BA18" i="310"/>
  <c r="L21" i="310"/>
  <c r="N21" i="310" s="1"/>
  <c r="AO21" i="310"/>
  <c r="E21" i="310" s="1"/>
  <c r="AP21" i="310"/>
  <c r="H21" i="310" s="1"/>
  <c r="AQ21" i="310"/>
  <c r="AR21" i="310"/>
  <c r="AS21" i="310"/>
  <c r="AX21" i="310"/>
  <c r="AY21" i="310" s="1"/>
  <c r="BB21" i="310" s="1"/>
  <c r="BA21" i="310"/>
  <c r="L24" i="310"/>
  <c r="N24" i="310"/>
  <c r="AO24" i="310"/>
  <c r="E24" i="310" s="1"/>
  <c r="AQ24" i="310"/>
  <c r="AR24" i="310"/>
  <c r="AS24" i="310"/>
  <c r="AX24" i="310"/>
  <c r="AY24" i="310"/>
  <c r="BB24" i="310" s="1"/>
  <c r="BA24" i="310"/>
  <c r="L27" i="310"/>
  <c r="N27" i="310"/>
  <c r="AO27" i="310"/>
  <c r="E27" i="310" s="1"/>
  <c r="AP27" i="310"/>
  <c r="H27" i="310" s="1"/>
  <c r="AQ27" i="310"/>
  <c r="AR27" i="310"/>
  <c r="AS27" i="310"/>
  <c r="AX27" i="310"/>
  <c r="AY27" i="310"/>
  <c r="BB27" i="310" s="1"/>
  <c r="BA27" i="310"/>
  <c r="L30" i="310"/>
  <c r="N30" i="310" s="1"/>
  <c r="AO30" i="310"/>
  <c r="E30" i="310" s="1"/>
  <c r="AP30" i="310"/>
  <c r="H30" i="310" s="1"/>
  <c r="AQ30" i="310"/>
  <c r="AR30" i="310"/>
  <c r="AS30" i="310"/>
  <c r="AX30" i="310"/>
  <c r="AY30" i="310"/>
  <c r="BB30" i="310" s="1"/>
  <c r="BA30" i="310"/>
  <c r="L33" i="310"/>
  <c r="N33" i="310"/>
  <c r="AO33" i="310"/>
  <c r="E33" i="310" s="1"/>
  <c r="AP33" i="310"/>
  <c r="H33" i="310" s="1"/>
  <c r="AQ33" i="310"/>
  <c r="AR33" i="310"/>
  <c r="AT33" i="310" s="1"/>
  <c r="J33" i="310" s="1"/>
  <c r="AU33" i="310" s="1"/>
  <c r="AS33" i="310"/>
  <c r="AX33" i="310"/>
  <c r="AY33" i="310"/>
  <c r="BB33" i="310" s="1"/>
  <c r="BA33" i="310"/>
  <c r="L36" i="310"/>
  <c r="N36" i="310"/>
  <c r="AO36" i="310"/>
  <c r="E36" i="310" s="1"/>
  <c r="AQ36" i="310"/>
  <c r="AR36" i="310"/>
  <c r="AS36" i="310"/>
  <c r="AX36" i="310"/>
  <c r="AY36" i="310"/>
  <c r="BB36" i="310" s="1"/>
  <c r="BA36" i="310"/>
  <c r="L39" i="310"/>
  <c r="N39" i="310"/>
  <c r="AO39" i="310"/>
  <c r="E39" i="310" s="1"/>
  <c r="AP39" i="310"/>
  <c r="H39" i="310" s="1"/>
  <c r="AQ39" i="310"/>
  <c r="AR39" i="310"/>
  <c r="AS39" i="310"/>
  <c r="AX39" i="310"/>
  <c r="AY39" i="310"/>
  <c r="BB39" i="310" s="1"/>
  <c r="BA39" i="310"/>
  <c r="L42" i="310"/>
  <c r="N42" i="310" s="1"/>
  <c r="AO42" i="310"/>
  <c r="E42" i="310" s="1"/>
  <c r="AP42" i="310"/>
  <c r="H42" i="310" s="1"/>
  <c r="AQ42" i="310"/>
  <c r="AR42" i="310"/>
  <c r="AS42" i="310"/>
  <c r="AX42" i="310"/>
  <c r="AY42" i="310"/>
  <c r="BB42" i="310" s="1"/>
  <c r="BA42" i="310"/>
  <c r="L45" i="310"/>
  <c r="N45" i="310"/>
  <c r="AO45" i="310"/>
  <c r="E45" i="310" s="1"/>
  <c r="AP45" i="310"/>
  <c r="H45" i="310" s="1"/>
  <c r="AQ45" i="310"/>
  <c r="AR45" i="310"/>
  <c r="AT45" i="310" s="1"/>
  <c r="J45" i="310" s="1"/>
  <c r="AU45" i="310" s="1"/>
  <c r="AS45" i="310"/>
  <c r="AX45" i="310"/>
  <c r="AY45" i="310"/>
  <c r="BB45" i="310" s="1"/>
  <c r="BA45" i="310"/>
  <c r="L48" i="310"/>
  <c r="N48" i="310"/>
  <c r="AO48" i="310"/>
  <c r="E48" i="310" s="1"/>
  <c r="AQ48" i="310"/>
  <c r="AR48" i="310"/>
  <c r="AS48" i="310"/>
  <c r="AX48" i="310"/>
  <c r="AY48" i="310"/>
  <c r="BB48" i="310" s="1"/>
  <c r="BA48" i="310"/>
  <c r="L51" i="310"/>
  <c r="N51" i="310"/>
  <c r="AO51" i="310"/>
  <c r="E51" i="310" s="1"/>
  <c r="AP51" i="310"/>
  <c r="H51" i="310" s="1"/>
  <c r="AQ51" i="310"/>
  <c r="AR51" i="310"/>
  <c r="AS51" i="310"/>
  <c r="AX51" i="310"/>
  <c r="AY51" i="310"/>
  <c r="BB51" i="310" s="1"/>
  <c r="BA51" i="310"/>
  <c r="L18" i="309"/>
  <c r="N18" i="309"/>
  <c r="AO18" i="309"/>
  <c r="E18" i="309" s="1"/>
  <c r="BG18" i="309" s="1"/>
  <c r="AQ18" i="309"/>
  <c r="AR18" i="309"/>
  <c r="AS18" i="309"/>
  <c r="AX18" i="309"/>
  <c r="AY18" i="309"/>
  <c r="BB18" i="309" s="1"/>
  <c r="BA18" i="309"/>
  <c r="L21" i="309"/>
  <c r="N21" i="309"/>
  <c r="AO21" i="309"/>
  <c r="E21" i="309" s="1"/>
  <c r="BG21" i="309" s="1"/>
  <c r="AQ21" i="309"/>
  <c r="AR21" i="309"/>
  <c r="AS21" i="309"/>
  <c r="AX21" i="309"/>
  <c r="AY21" i="309"/>
  <c r="BB21" i="309" s="1"/>
  <c r="BA21" i="309"/>
  <c r="L24" i="309"/>
  <c r="N24" i="309"/>
  <c r="AO24" i="309"/>
  <c r="E24" i="309" s="1"/>
  <c r="BG24" i="309" s="1"/>
  <c r="AQ24" i="309"/>
  <c r="AR24" i="309"/>
  <c r="AS24" i="309"/>
  <c r="AX24" i="309"/>
  <c r="AY24" i="309"/>
  <c r="BB24" i="309" s="1"/>
  <c r="BA24" i="309"/>
  <c r="L27" i="309"/>
  <c r="N27" i="309" s="1"/>
  <c r="BG27" i="309" s="1"/>
  <c r="AO27" i="309"/>
  <c r="E27" i="309" s="1"/>
  <c r="AQ27" i="309"/>
  <c r="AR27" i="309"/>
  <c r="AS27" i="309"/>
  <c r="AX27" i="309"/>
  <c r="AY27" i="309"/>
  <c r="BB27" i="309" s="1"/>
  <c r="BA27" i="309"/>
  <c r="L30" i="309"/>
  <c r="N30" i="309"/>
  <c r="AO30" i="309"/>
  <c r="E30" i="309" s="1"/>
  <c r="AQ30" i="309"/>
  <c r="AR30" i="309"/>
  <c r="AS30" i="309"/>
  <c r="AX30" i="309"/>
  <c r="AY30" i="309"/>
  <c r="BB30" i="309" s="1"/>
  <c r="BA30" i="309"/>
  <c r="BG30" i="309"/>
  <c r="L33" i="309"/>
  <c r="N33" i="309" s="1"/>
  <c r="BG33" i="309" s="1"/>
  <c r="AO33" i="309"/>
  <c r="E33" i="309" s="1"/>
  <c r="AQ33" i="309"/>
  <c r="AR33" i="309"/>
  <c r="AS33" i="309"/>
  <c r="AX33" i="309"/>
  <c r="AY33" i="309"/>
  <c r="BB33" i="309" s="1"/>
  <c r="BA33" i="309"/>
  <c r="L36" i="309"/>
  <c r="N36" i="309"/>
  <c r="AO36" i="309"/>
  <c r="E36" i="309" s="1"/>
  <c r="AQ36" i="309"/>
  <c r="AR36" i="309"/>
  <c r="AS36" i="309"/>
  <c r="AX36" i="309"/>
  <c r="AY36" i="309"/>
  <c r="BB36" i="309" s="1"/>
  <c r="BA36" i="309"/>
  <c r="BG36" i="309"/>
  <c r="L39" i="309"/>
  <c r="N39" i="309" s="1"/>
  <c r="BG39" i="309" s="1"/>
  <c r="AO39" i="309"/>
  <c r="E39" i="309" s="1"/>
  <c r="AQ39" i="309"/>
  <c r="AR39" i="309"/>
  <c r="AS39" i="309"/>
  <c r="AX39" i="309"/>
  <c r="AY39" i="309"/>
  <c r="BB39" i="309" s="1"/>
  <c r="BA39" i="309"/>
  <c r="L42" i="309"/>
  <c r="N42" i="309"/>
  <c r="AO42" i="309"/>
  <c r="E42" i="309" s="1"/>
  <c r="AQ42" i="309"/>
  <c r="AR42" i="309"/>
  <c r="AS42" i="309"/>
  <c r="AX42" i="309"/>
  <c r="AY42" i="309"/>
  <c r="BB42" i="309" s="1"/>
  <c r="BA42" i="309"/>
  <c r="BG42" i="309"/>
  <c r="L45" i="309"/>
  <c r="N45" i="309" s="1"/>
  <c r="BG45" i="309" s="1"/>
  <c r="AO45" i="309"/>
  <c r="E45" i="309" s="1"/>
  <c r="AQ45" i="309"/>
  <c r="AR45" i="309"/>
  <c r="AS45" i="309"/>
  <c r="AX45" i="309"/>
  <c r="AY45" i="309"/>
  <c r="BB45" i="309" s="1"/>
  <c r="BA45" i="309"/>
  <c r="L48" i="309"/>
  <c r="N48" i="309"/>
  <c r="AO48" i="309"/>
  <c r="E48" i="309" s="1"/>
  <c r="AQ48" i="309"/>
  <c r="AR48" i="309"/>
  <c r="AS48" i="309"/>
  <c r="AX48" i="309"/>
  <c r="AY48" i="309"/>
  <c r="BB48" i="309" s="1"/>
  <c r="BA48" i="309"/>
  <c r="BG48" i="309"/>
  <c r="L51" i="309"/>
  <c r="N51" i="309" s="1"/>
  <c r="BG51" i="309" s="1"/>
  <c r="AO51" i="309"/>
  <c r="E51" i="309" s="1"/>
  <c r="AQ51" i="309"/>
  <c r="AR51" i="309"/>
  <c r="AS51" i="309"/>
  <c r="AX51" i="309"/>
  <c r="AY51" i="309"/>
  <c r="BB51" i="309" s="1"/>
  <c r="BA51" i="309"/>
  <c r="L19" i="308"/>
  <c r="N19" i="308" s="1"/>
  <c r="AK19" i="308"/>
  <c r="E19" i="308" s="1"/>
  <c r="BC19" i="308" s="1"/>
  <c r="AL19" i="308"/>
  <c r="H19" i="308" s="1"/>
  <c r="AM19" i="308"/>
  <c r="AN19" i="308"/>
  <c r="AO19" i="308"/>
  <c r="AT19" i="308"/>
  <c r="AU19" i="308"/>
  <c r="AW19" i="308"/>
  <c r="AX19" i="308"/>
  <c r="L22" i="308"/>
  <c r="N22" i="308"/>
  <c r="AK22" i="308"/>
  <c r="AL22" i="308" s="1"/>
  <c r="AM22" i="308"/>
  <c r="AN22" i="308"/>
  <c r="AO22" i="308"/>
  <c r="AT22" i="308"/>
  <c r="AU22" i="308"/>
  <c r="AW22" i="308"/>
  <c r="AX22" i="308"/>
  <c r="E25" i="308"/>
  <c r="BC25" i="308" s="1"/>
  <c r="L25" i="308"/>
  <c r="N25" i="308" s="1"/>
  <c r="AK25" i="308"/>
  <c r="AL25" i="308"/>
  <c r="H25" i="308" s="1"/>
  <c r="AM25" i="308"/>
  <c r="AN25" i="308"/>
  <c r="AO25" i="308"/>
  <c r="AT25" i="308"/>
  <c r="AU25" i="308"/>
  <c r="AW25" i="308"/>
  <c r="AX25" i="308"/>
  <c r="L28" i="308"/>
  <c r="N28" i="308"/>
  <c r="AK28" i="308"/>
  <c r="AL28" i="308" s="1"/>
  <c r="AM28" i="308"/>
  <c r="AN28" i="308"/>
  <c r="AO28" i="308"/>
  <c r="AT28" i="308"/>
  <c r="AU28" i="308"/>
  <c r="AW28" i="308"/>
  <c r="AX28" i="308"/>
  <c r="E31" i="308"/>
  <c r="L31" i="308"/>
  <c r="N31" i="308"/>
  <c r="BC31" i="308" s="1"/>
  <c r="AK31" i="308"/>
  <c r="AL31" i="308" s="1"/>
  <c r="AM31" i="308"/>
  <c r="AN31" i="308"/>
  <c r="AO31" i="308"/>
  <c r="AT31" i="308"/>
  <c r="AU31" i="308"/>
  <c r="AW31" i="308"/>
  <c r="AX31" i="308"/>
  <c r="E34" i="308"/>
  <c r="L34" i="308"/>
  <c r="N34" i="308" s="1"/>
  <c r="BC34" i="308" s="1"/>
  <c r="AK34" i="308"/>
  <c r="AL34" i="308"/>
  <c r="H34" i="308" s="1"/>
  <c r="AM34" i="308"/>
  <c r="AN34" i="308"/>
  <c r="AO34" i="308"/>
  <c r="AT34" i="308"/>
  <c r="AU34" i="308"/>
  <c r="AW34" i="308"/>
  <c r="AX34" i="308"/>
  <c r="L37" i="308"/>
  <c r="N37" i="308" s="1"/>
  <c r="BC37" i="308" s="1"/>
  <c r="AK37" i="308"/>
  <c r="E37" i="308" s="1"/>
  <c r="AL37" i="308"/>
  <c r="H37" i="308" s="1"/>
  <c r="AM37" i="308"/>
  <c r="AN37" i="308"/>
  <c r="AO37" i="308"/>
  <c r="AP37" i="308"/>
  <c r="J37" i="308" s="1"/>
  <c r="AQ37" i="308" s="1"/>
  <c r="AT37" i="308"/>
  <c r="AU37" i="308"/>
  <c r="AW37" i="308"/>
  <c r="AX37" i="308"/>
  <c r="L40" i="308"/>
  <c r="N40" i="308"/>
  <c r="AK40" i="308"/>
  <c r="AL40" i="308" s="1"/>
  <c r="AM40" i="308"/>
  <c r="AN40" i="308"/>
  <c r="AO40" i="308"/>
  <c r="AT40" i="308"/>
  <c r="AU40" i="308"/>
  <c r="AW40" i="308"/>
  <c r="AX40" i="308"/>
  <c r="E43" i="308"/>
  <c r="L43" i="308"/>
  <c r="N43" i="308"/>
  <c r="BC43" i="308" s="1"/>
  <c r="AK43" i="308"/>
  <c r="AL43" i="308" s="1"/>
  <c r="AM43" i="308"/>
  <c r="AN43" i="308"/>
  <c r="AO43" i="308"/>
  <c r="AT43" i="308"/>
  <c r="AU43" i="308"/>
  <c r="AW43" i="308"/>
  <c r="AX43" i="308"/>
  <c r="E46" i="308"/>
  <c r="L46" i="308"/>
  <c r="N46" i="308" s="1"/>
  <c r="BC46" i="308" s="1"/>
  <c r="AK46" i="308"/>
  <c r="AL46" i="308"/>
  <c r="H46" i="308" s="1"/>
  <c r="AM46" i="308"/>
  <c r="AN46" i="308"/>
  <c r="AO46" i="308"/>
  <c r="AT46" i="308"/>
  <c r="AU46" i="308"/>
  <c r="AW46" i="308"/>
  <c r="AX46" i="308"/>
  <c r="L49" i="308"/>
  <c r="N49" i="308" s="1"/>
  <c r="AK49" i="308"/>
  <c r="E49" i="308" s="1"/>
  <c r="AL49" i="308"/>
  <c r="H49" i="308" s="1"/>
  <c r="AM49" i="308"/>
  <c r="AN49" i="308"/>
  <c r="AO49" i="308"/>
  <c r="AP49" i="308"/>
  <c r="J49" i="308" s="1"/>
  <c r="AQ49" i="308" s="1"/>
  <c r="AT49" i="308"/>
  <c r="AU49" i="308"/>
  <c r="AW49" i="308"/>
  <c r="AX49" i="308"/>
  <c r="L52" i="308"/>
  <c r="N52" i="308"/>
  <c r="AK52" i="308"/>
  <c r="AL52" i="308" s="1"/>
  <c r="AM52" i="308"/>
  <c r="AN52" i="308"/>
  <c r="AO52" i="308"/>
  <c r="AT52" i="308"/>
  <c r="AU52" i="308"/>
  <c r="AW52" i="308"/>
  <c r="AX52" i="308"/>
  <c r="L18" i="307"/>
  <c r="N18" i="307"/>
  <c r="AK18" i="307"/>
  <c r="E18" i="307" s="1"/>
  <c r="AM18" i="307"/>
  <c r="AN18" i="307"/>
  <c r="AO18" i="307"/>
  <c r="AT18" i="307"/>
  <c r="AU18" i="307"/>
  <c r="AX18" i="307" s="1"/>
  <c r="AW18" i="307"/>
  <c r="L21" i="307"/>
  <c r="N21" i="307"/>
  <c r="AK21" i="307"/>
  <c r="E21" i="307" s="1"/>
  <c r="AM21" i="307"/>
  <c r="AN21" i="307"/>
  <c r="AO21" i="307"/>
  <c r="AT21" i="307"/>
  <c r="AU21" i="307"/>
  <c r="AX21" i="307" s="1"/>
  <c r="AW21" i="307"/>
  <c r="L24" i="307"/>
  <c r="N24" i="307"/>
  <c r="AK24" i="307"/>
  <c r="E24" i="307" s="1"/>
  <c r="AM24" i="307"/>
  <c r="AN24" i="307"/>
  <c r="AO24" i="307"/>
  <c r="AT24" i="307"/>
  <c r="AU24" i="307"/>
  <c r="AX24" i="307" s="1"/>
  <c r="AW24" i="307"/>
  <c r="L27" i="307"/>
  <c r="N27" i="307"/>
  <c r="AK27" i="307"/>
  <c r="E27" i="307" s="1"/>
  <c r="AM27" i="307"/>
  <c r="AN27" i="307"/>
  <c r="AO27" i="307"/>
  <c r="AT27" i="307"/>
  <c r="AU27" i="307"/>
  <c r="AX27" i="307" s="1"/>
  <c r="AW27" i="307"/>
  <c r="L30" i="307"/>
  <c r="N30" i="307"/>
  <c r="AK30" i="307"/>
  <c r="E30" i="307" s="1"/>
  <c r="AM30" i="307"/>
  <c r="AN30" i="307"/>
  <c r="AO30" i="307"/>
  <c r="AT30" i="307"/>
  <c r="AU30" i="307"/>
  <c r="AX30" i="307" s="1"/>
  <c r="AW30" i="307"/>
  <c r="L33" i="307"/>
  <c r="N33" i="307"/>
  <c r="AK33" i="307"/>
  <c r="E33" i="307" s="1"/>
  <c r="BC33" i="307" s="1"/>
  <c r="AM33" i="307"/>
  <c r="AN33" i="307"/>
  <c r="AO33" i="307"/>
  <c r="AT33" i="307"/>
  <c r="AU33" i="307"/>
  <c r="AX33" i="307" s="1"/>
  <c r="AW33" i="307"/>
  <c r="L36" i="307"/>
  <c r="N36" i="307"/>
  <c r="AK36" i="307"/>
  <c r="E36" i="307" s="1"/>
  <c r="BC36" i="307" s="1"/>
  <c r="AM36" i="307"/>
  <c r="AN36" i="307"/>
  <c r="AO36" i="307"/>
  <c r="AT36" i="307"/>
  <c r="AU36" i="307"/>
  <c r="AX36" i="307" s="1"/>
  <c r="AW36" i="307"/>
  <c r="L39" i="307"/>
  <c r="N39" i="307"/>
  <c r="AK39" i="307"/>
  <c r="E39" i="307" s="1"/>
  <c r="BC39" i="307" s="1"/>
  <c r="AM39" i="307"/>
  <c r="AN39" i="307"/>
  <c r="AO39" i="307"/>
  <c r="AT39" i="307"/>
  <c r="AU39" i="307"/>
  <c r="AX39" i="307" s="1"/>
  <c r="AW39" i="307"/>
  <c r="L42" i="307"/>
  <c r="N42" i="307"/>
  <c r="AK42" i="307"/>
  <c r="E42" i="307" s="1"/>
  <c r="BC42" i="307" s="1"/>
  <c r="AM42" i="307"/>
  <c r="AN42" i="307"/>
  <c r="AO42" i="307"/>
  <c r="AT42" i="307"/>
  <c r="AU42" i="307"/>
  <c r="AX42" i="307" s="1"/>
  <c r="AW42" i="307"/>
  <c r="L45" i="307"/>
  <c r="N45" i="307"/>
  <c r="AK45" i="307"/>
  <c r="E45" i="307" s="1"/>
  <c r="BC45" i="307" s="1"/>
  <c r="AM45" i="307"/>
  <c r="AN45" i="307"/>
  <c r="AO45" i="307"/>
  <c r="AT45" i="307"/>
  <c r="AU45" i="307"/>
  <c r="AX45" i="307" s="1"/>
  <c r="AW45" i="307"/>
  <c r="L48" i="307"/>
  <c r="N48" i="307"/>
  <c r="AK48" i="307"/>
  <c r="E48" i="307" s="1"/>
  <c r="BC48" i="307" s="1"/>
  <c r="AM48" i="307"/>
  <c r="AN48" i="307"/>
  <c r="AO48" i="307"/>
  <c r="AT48" i="307"/>
  <c r="AU48" i="307"/>
  <c r="AX48" i="307" s="1"/>
  <c r="AW48" i="307"/>
  <c r="L51" i="307"/>
  <c r="N51" i="307"/>
  <c r="AK51" i="307"/>
  <c r="E51" i="307" s="1"/>
  <c r="BC51" i="307" s="1"/>
  <c r="AM51" i="307"/>
  <c r="AN51" i="307"/>
  <c r="AO51" i="307"/>
  <c r="AT51" i="307"/>
  <c r="AU51" i="307"/>
  <c r="AX51" i="307" s="1"/>
  <c r="AW51" i="307"/>
  <c r="L18" i="306"/>
  <c r="N18" i="306"/>
  <c r="AK18" i="306"/>
  <c r="E18" i="306" s="1"/>
  <c r="AM18" i="306"/>
  <c r="AN18" i="306"/>
  <c r="AO18" i="306"/>
  <c r="AT18" i="306"/>
  <c r="AU18" i="306"/>
  <c r="AX18" i="306" s="1"/>
  <c r="AW18" i="306"/>
  <c r="L21" i="306"/>
  <c r="N21" i="306"/>
  <c r="AK21" i="306"/>
  <c r="E21" i="306" s="1"/>
  <c r="BC21" i="306" s="1"/>
  <c r="AL21" i="306"/>
  <c r="H21" i="306" s="1"/>
  <c r="AM21" i="306"/>
  <c r="AN21" i="306"/>
  <c r="AO21" i="306"/>
  <c r="AT21" i="306"/>
  <c r="AU21" i="306"/>
  <c r="AX21" i="306" s="1"/>
  <c r="AW21" i="306"/>
  <c r="L24" i="306"/>
  <c r="N24" i="306" s="1"/>
  <c r="AK24" i="306"/>
  <c r="E24" i="306" s="1"/>
  <c r="AL24" i="306"/>
  <c r="H24" i="306" s="1"/>
  <c r="AM24" i="306"/>
  <c r="AN24" i="306"/>
  <c r="AO24" i="306"/>
  <c r="AT24" i="306"/>
  <c r="AU24" i="306"/>
  <c r="AX24" i="306" s="1"/>
  <c r="AW24" i="306"/>
  <c r="L27" i="306"/>
  <c r="N27" i="306" s="1"/>
  <c r="AK27" i="306"/>
  <c r="E27" i="306" s="1"/>
  <c r="AL27" i="306"/>
  <c r="H27" i="306" s="1"/>
  <c r="AM27" i="306"/>
  <c r="AN27" i="306"/>
  <c r="AO27" i="306"/>
  <c r="AT27" i="306"/>
  <c r="AU27" i="306"/>
  <c r="AX27" i="306" s="1"/>
  <c r="AW27" i="306"/>
  <c r="L30" i="306"/>
  <c r="N30" i="306" s="1"/>
  <c r="AK30" i="306"/>
  <c r="E30" i="306" s="1"/>
  <c r="AL30" i="306"/>
  <c r="H30" i="306" s="1"/>
  <c r="AM30" i="306"/>
  <c r="AN30" i="306"/>
  <c r="AO30" i="306"/>
  <c r="AT30" i="306"/>
  <c r="AU30" i="306"/>
  <c r="AX30" i="306" s="1"/>
  <c r="AW30" i="306"/>
  <c r="L33" i="306"/>
  <c r="N33" i="306"/>
  <c r="AK33" i="306"/>
  <c r="E33" i="306" s="1"/>
  <c r="AL33" i="306"/>
  <c r="H33" i="306" s="1"/>
  <c r="AM33" i="306"/>
  <c r="AN33" i="306"/>
  <c r="AP33" i="306" s="1"/>
  <c r="J33" i="306" s="1"/>
  <c r="AQ33" i="306" s="1"/>
  <c r="AO33" i="306"/>
  <c r="AT33" i="306"/>
  <c r="AU33" i="306"/>
  <c r="AX33" i="306" s="1"/>
  <c r="AW33" i="306"/>
  <c r="L36" i="306"/>
  <c r="N36" i="306"/>
  <c r="AK36" i="306"/>
  <c r="E36" i="306" s="1"/>
  <c r="BC36" i="306" s="1"/>
  <c r="AM36" i="306"/>
  <c r="AN36" i="306"/>
  <c r="AO36" i="306"/>
  <c r="AT36" i="306"/>
  <c r="AU36" i="306"/>
  <c r="AX36" i="306" s="1"/>
  <c r="AW36" i="306"/>
  <c r="L39" i="306"/>
  <c r="N39" i="306"/>
  <c r="BC39" i="306" s="1"/>
  <c r="AK39" i="306"/>
  <c r="E39" i="306" s="1"/>
  <c r="AL39" i="306"/>
  <c r="H39" i="306" s="1"/>
  <c r="AM39" i="306"/>
  <c r="AN39" i="306"/>
  <c r="AP39" i="306" s="1"/>
  <c r="J39" i="306" s="1"/>
  <c r="AQ39" i="306" s="1"/>
  <c r="AO39" i="306"/>
  <c r="AT39" i="306"/>
  <c r="AU39" i="306"/>
  <c r="AX39" i="306" s="1"/>
  <c r="AW39" i="306"/>
  <c r="L42" i="306"/>
  <c r="N42" i="306"/>
  <c r="AK42" i="306"/>
  <c r="E42" i="306" s="1"/>
  <c r="BC42" i="306" s="1"/>
  <c r="AM42" i="306"/>
  <c r="AN42" i="306"/>
  <c r="AO42" i="306"/>
  <c r="AT42" i="306"/>
  <c r="AU42" i="306"/>
  <c r="AX42" i="306" s="1"/>
  <c r="AW42" i="306"/>
  <c r="L45" i="306"/>
  <c r="N45" i="306"/>
  <c r="AK45" i="306"/>
  <c r="E45" i="306" s="1"/>
  <c r="AL45" i="306"/>
  <c r="H45" i="306" s="1"/>
  <c r="AM45" i="306"/>
  <c r="AN45" i="306"/>
  <c r="AO45" i="306"/>
  <c r="AT45" i="306"/>
  <c r="AU45" i="306"/>
  <c r="AX45" i="306" s="1"/>
  <c r="AW45" i="306"/>
  <c r="BC45" i="306"/>
  <c r="L48" i="306"/>
  <c r="N48" i="306" s="1"/>
  <c r="AK48" i="306"/>
  <c r="E48" i="306" s="1"/>
  <c r="AL48" i="306"/>
  <c r="H48" i="306" s="1"/>
  <c r="AM48" i="306"/>
  <c r="AN48" i="306"/>
  <c r="AO48" i="306"/>
  <c r="AT48" i="306"/>
  <c r="AU48" i="306"/>
  <c r="AX48" i="306" s="1"/>
  <c r="AW48" i="306"/>
  <c r="L51" i="306"/>
  <c r="N51" i="306" s="1"/>
  <c r="BC51" i="306" s="1"/>
  <c r="AK51" i="306"/>
  <c r="E51" i="306" s="1"/>
  <c r="AL51" i="306"/>
  <c r="H51" i="306" s="1"/>
  <c r="AM51" i="306"/>
  <c r="AN51" i="306"/>
  <c r="AO51" i="306"/>
  <c r="AT51" i="306"/>
  <c r="AU51" i="306"/>
  <c r="AX51" i="306" s="1"/>
  <c r="AW51" i="306"/>
  <c r="L18" i="305"/>
  <c r="N18" i="305"/>
  <c r="AK18" i="305"/>
  <c r="E18" i="305" s="1"/>
  <c r="AM18" i="305"/>
  <c r="AN18" i="305"/>
  <c r="AO18" i="305"/>
  <c r="AT18" i="305"/>
  <c r="AU18" i="305"/>
  <c r="AX18" i="305" s="1"/>
  <c r="AW18" i="305"/>
  <c r="L21" i="305"/>
  <c r="N21" i="305"/>
  <c r="AK21" i="305"/>
  <c r="E21" i="305" s="1"/>
  <c r="AM21" i="305"/>
  <c r="AN21" i="305"/>
  <c r="AO21" i="305"/>
  <c r="AT21" i="305"/>
  <c r="AU21" i="305"/>
  <c r="AX21" i="305" s="1"/>
  <c r="AW21" i="305"/>
  <c r="L24" i="305"/>
  <c r="N24" i="305"/>
  <c r="AK24" i="305"/>
  <c r="E24" i="305" s="1"/>
  <c r="AM24" i="305"/>
  <c r="AN24" i="305"/>
  <c r="AO24" i="305"/>
  <c r="AT24" i="305"/>
  <c r="AU24" i="305"/>
  <c r="AX24" i="305" s="1"/>
  <c r="AW24" i="305"/>
  <c r="L27" i="305"/>
  <c r="N27" i="305" s="1"/>
  <c r="AK27" i="305"/>
  <c r="E27" i="305" s="1"/>
  <c r="AM27" i="305"/>
  <c r="AN27" i="305"/>
  <c r="AO27" i="305"/>
  <c r="AT27" i="305"/>
  <c r="AU27" i="305"/>
  <c r="AX27" i="305" s="1"/>
  <c r="AW27" i="305"/>
  <c r="L30" i="305"/>
  <c r="N30" i="305"/>
  <c r="AK30" i="305"/>
  <c r="E30" i="305" s="1"/>
  <c r="AM30" i="305"/>
  <c r="AN30" i="305"/>
  <c r="AO30" i="305"/>
  <c r="AT30" i="305"/>
  <c r="AU30" i="305"/>
  <c r="AX30" i="305" s="1"/>
  <c r="AW30" i="305"/>
  <c r="L33" i="305"/>
  <c r="N33" i="305"/>
  <c r="AK33" i="305"/>
  <c r="E33" i="305" s="1"/>
  <c r="AM33" i="305"/>
  <c r="AN33" i="305"/>
  <c r="AO33" i="305"/>
  <c r="AT33" i="305"/>
  <c r="AU33" i="305"/>
  <c r="AX33" i="305" s="1"/>
  <c r="AW33" i="305"/>
  <c r="L36" i="305"/>
  <c r="N36" i="305"/>
  <c r="AK36" i="305"/>
  <c r="E36" i="305" s="1"/>
  <c r="AM36" i="305"/>
  <c r="AN36" i="305"/>
  <c r="AO36" i="305"/>
  <c r="AT36" i="305"/>
  <c r="AU36" i="305"/>
  <c r="AX36" i="305" s="1"/>
  <c r="AW36" i="305"/>
  <c r="L39" i="305"/>
  <c r="N39" i="305" s="1"/>
  <c r="AK39" i="305"/>
  <c r="E39" i="305" s="1"/>
  <c r="AM39" i="305"/>
  <c r="AN39" i="305"/>
  <c r="AO39" i="305"/>
  <c r="AT39" i="305"/>
  <c r="AU39" i="305"/>
  <c r="AX39" i="305" s="1"/>
  <c r="AW39" i="305"/>
  <c r="L42" i="305"/>
  <c r="N42" i="305"/>
  <c r="AK42" i="305"/>
  <c r="E42" i="305" s="1"/>
  <c r="BC42" i="305" s="1"/>
  <c r="AM42" i="305"/>
  <c r="AN42" i="305"/>
  <c r="AO42" i="305"/>
  <c r="AT42" i="305"/>
  <c r="AU42" i="305"/>
  <c r="AX42" i="305" s="1"/>
  <c r="AW42" i="305"/>
  <c r="L45" i="305"/>
  <c r="N45" i="305"/>
  <c r="AK45" i="305"/>
  <c r="E45" i="305" s="1"/>
  <c r="BC45" i="305" s="1"/>
  <c r="AM45" i="305"/>
  <c r="AN45" i="305"/>
  <c r="AO45" i="305"/>
  <c r="AT45" i="305"/>
  <c r="AU45" i="305"/>
  <c r="AX45" i="305" s="1"/>
  <c r="AW45" i="305"/>
  <c r="L48" i="305"/>
  <c r="N48" i="305"/>
  <c r="AK48" i="305"/>
  <c r="E48" i="305" s="1"/>
  <c r="AM48" i="305"/>
  <c r="AN48" i="305"/>
  <c r="AO48" i="305"/>
  <c r="AT48" i="305"/>
  <c r="AU48" i="305"/>
  <c r="AX48" i="305" s="1"/>
  <c r="AW48" i="305"/>
  <c r="L51" i="305"/>
  <c r="N51" i="305" s="1"/>
  <c r="AK51" i="305"/>
  <c r="E51" i="305" s="1"/>
  <c r="AM51" i="305"/>
  <c r="AN51" i="305"/>
  <c r="AO51" i="305"/>
  <c r="AT51" i="305"/>
  <c r="AU51" i="305"/>
  <c r="AX51" i="305" s="1"/>
  <c r="AW51" i="305"/>
  <c r="L18" i="304"/>
  <c r="N18" i="304"/>
  <c r="AO18" i="304"/>
  <c r="E18" i="304" s="1"/>
  <c r="AQ18" i="304"/>
  <c r="AR18" i="304"/>
  <c r="AS18" i="304"/>
  <c r="AX18" i="304"/>
  <c r="AY18" i="304" s="1"/>
  <c r="BB18" i="304" s="1"/>
  <c r="BA18" i="304"/>
  <c r="L21" i="304"/>
  <c r="N21" i="304" s="1"/>
  <c r="AO21" i="304"/>
  <c r="E21" i="304" s="1"/>
  <c r="AP21" i="304"/>
  <c r="H21" i="304" s="1"/>
  <c r="AQ21" i="304"/>
  <c r="AR21" i="304"/>
  <c r="AS21" i="304"/>
  <c r="AX21" i="304"/>
  <c r="AY21" i="304" s="1"/>
  <c r="BB21" i="304" s="1"/>
  <c r="BA21" i="304"/>
  <c r="L24" i="304"/>
  <c r="N24" i="304"/>
  <c r="AO24" i="304"/>
  <c r="E24" i="304" s="1"/>
  <c r="AQ24" i="304"/>
  <c r="AR24" i="304"/>
  <c r="AS24" i="304"/>
  <c r="AX24" i="304"/>
  <c r="AY24" i="304" s="1"/>
  <c r="BB24" i="304" s="1"/>
  <c r="BA24" i="304"/>
  <c r="L27" i="304"/>
  <c r="N27" i="304" s="1"/>
  <c r="AO27" i="304"/>
  <c r="E27" i="304" s="1"/>
  <c r="AP27" i="304"/>
  <c r="H27" i="304" s="1"/>
  <c r="AQ27" i="304"/>
  <c r="AR27" i="304"/>
  <c r="AS27" i="304"/>
  <c r="AX27" i="304"/>
  <c r="AY27" i="304" s="1"/>
  <c r="BB27" i="304" s="1"/>
  <c r="BA27" i="304"/>
  <c r="L30" i="304"/>
  <c r="N30" i="304"/>
  <c r="AO30" i="304"/>
  <c r="E30" i="304" s="1"/>
  <c r="AQ30" i="304"/>
  <c r="AR30" i="304"/>
  <c r="AS30" i="304"/>
  <c r="AX30" i="304"/>
  <c r="AY30" i="304" s="1"/>
  <c r="BB30" i="304" s="1"/>
  <c r="BA30" i="304"/>
  <c r="L33" i="304"/>
  <c r="N33" i="304"/>
  <c r="AO33" i="304"/>
  <c r="E33" i="304" s="1"/>
  <c r="AQ33" i="304"/>
  <c r="AR33" i="304"/>
  <c r="AS33" i="304"/>
  <c r="AX33" i="304"/>
  <c r="AY33" i="304"/>
  <c r="BB33" i="304" s="1"/>
  <c r="BA33" i="304"/>
  <c r="L36" i="304"/>
  <c r="N36" i="304" s="1"/>
  <c r="AO36" i="304"/>
  <c r="E36" i="304" s="1"/>
  <c r="AQ36" i="304"/>
  <c r="AR36" i="304"/>
  <c r="AS36" i="304"/>
  <c r="AX36" i="304"/>
  <c r="AY36" i="304"/>
  <c r="BB36" i="304" s="1"/>
  <c r="BA36" i="304"/>
  <c r="L39" i="304"/>
  <c r="N39" i="304"/>
  <c r="AO39" i="304"/>
  <c r="E39" i="304" s="1"/>
  <c r="BG39" i="304" s="1"/>
  <c r="AQ39" i="304"/>
  <c r="AR39" i="304"/>
  <c r="AS39" i="304"/>
  <c r="AX39" i="304"/>
  <c r="AY39" i="304"/>
  <c r="BB39" i="304" s="1"/>
  <c r="BA39" i="304"/>
  <c r="L42" i="304"/>
  <c r="N42" i="304"/>
  <c r="AO42" i="304"/>
  <c r="E42" i="304" s="1"/>
  <c r="BG42" i="304" s="1"/>
  <c r="AQ42" i="304"/>
  <c r="AR42" i="304"/>
  <c r="AS42" i="304"/>
  <c r="AX42" i="304"/>
  <c r="AY42" i="304"/>
  <c r="BB42" i="304" s="1"/>
  <c r="BA42" i="304"/>
  <c r="L45" i="304"/>
  <c r="N45" i="304"/>
  <c r="AO45" i="304"/>
  <c r="E45" i="304" s="1"/>
  <c r="AQ45" i="304"/>
  <c r="AR45" i="304"/>
  <c r="AS45" i="304"/>
  <c r="AX45" i="304"/>
  <c r="AY45" i="304"/>
  <c r="BB45" i="304" s="1"/>
  <c r="BA45" i="304"/>
  <c r="L48" i="304"/>
  <c r="N48" i="304" s="1"/>
  <c r="AO48" i="304"/>
  <c r="E48" i="304" s="1"/>
  <c r="AQ48" i="304"/>
  <c r="AR48" i="304"/>
  <c r="AS48" i="304"/>
  <c r="AX48" i="304"/>
  <c r="AY48" i="304"/>
  <c r="BB48" i="304" s="1"/>
  <c r="BA48" i="304"/>
  <c r="L51" i="304"/>
  <c r="N51" i="304"/>
  <c r="AO51" i="304"/>
  <c r="E51" i="304" s="1"/>
  <c r="BG51" i="304" s="1"/>
  <c r="AQ51" i="304"/>
  <c r="AR51" i="304"/>
  <c r="AS51" i="304"/>
  <c r="AX51" i="304"/>
  <c r="AY51" i="304"/>
  <c r="BB51" i="304" s="1"/>
  <c r="BA51" i="304"/>
  <c r="L18" i="303"/>
  <c r="N18" i="303"/>
  <c r="AO18" i="303"/>
  <c r="E18" i="303" s="1"/>
  <c r="AP18" i="303"/>
  <c r="H18" i="303" s="1"/>
  <c r="AQ18" i="303"/>
  <c r="AR18" i="303"/>
  <c r="AT18" i="303" s="1"/>
  <c r="J18" i="303" s="1"/>
  <c r="AU18" i="303" s="1"/>
  <c r="AS18" i="303"/>
  <c r="AX18" i="303"/>
  <c r="AY18" i="303" s="1"/>
  <c r="BB18" i="303" s="1"/>
  <c r="BA18" i="303"/>
  <c r="L21" i="303"/>
  <c r="N21" i="303"/>
  <c r="AO21" i="303"/>
  <c r="E21" i="303" s="1"/>
  <c r="AP21" i="303"/>
  <c r="H21" i="303" s="1"/>
  <c r="AQ21" i="303"/>
  <c r="AR21" i="303"/>
  <c r="AS21" i="303"/>
  <c r="AX21" i="303"/>
  <c r="AY21" i="303" s="1"/>
  <c r="BB21" i="303" s="1"/>
  <c r="BA21" i="303"/>
  <c r="L24" i="303"/>
  <c r="N24" i="303"/>
  <c r="AO24" i="303"/>
  <c r="E24" i="303" s="1"/>
  <c r="AP24" i="303"/>
  <c r="H24" i="303" s="1"/>
  <c r="AQ24" i="303"/>
  <c r="AR24" i="303"/>
  <c r="AT24" i="303" s="1"/>
  <c r="J24" i="303" s="1"/>
  <c r="AU24" i="303" s="1"/>
  <c r="AS24" i="303"/>
  <c r="AX24" i="303"/>
  <c r="AY24" i="303" s="1"/>
  <c r="BB24" i="303" s="1"/>
  <c r="BA24" i="303"/>
  <c r="L27" i="303"/>
  <c r="N27" i="303"/>
  <c r="AO27" i="303"/>
  <c r="E27" i="303" s="1"/>
  <c r="AP27" i="303"/>
  <c r="H27" i="303" s="1"/>
  <c r="AQ27" i="303"/>
  <c r="AR27" i="303"/>
  <c r="AS27" i="303"/>
  <c r="AX27" i="303"/>
  <c r="AY27" i="303" s="1"/>
  <c r="BB27" i="303" s="1"/>
  <c r="BA27" i="303"/>
  <c r="L30" i="303"/>
  <c r="N30" i="303"/>
  <c r="AO30" i="303"/>
  <c r="E30" i="303" s="1"/>
  <c r="AP30" i="303"/>
  <c r="H30" i="303" s="1"/>
  <c r="AQ30" i="303"/>
  <c r="AR30" i="303"/>
  <c r="AT30" i="303" s="1"/>
  <c r="J30" i="303" s="1"/>
  <c r="AU30" i="303" s="1"/>
  <c r="AS30" i="303"/>
  <c r="AX30" i="303"/>
  <c r="AY30" i="303" s="1"/>
  <c r="BB30" i="303" s="1"/>
  <c r="BA30" i="303"/>
  <c r="L33" i="303"/>
  <c r="N33" i="303"/>
  <c r="AO33" i="303"/>
  <c r="E33" i="303" s="1"/>
  <c r="AP33" i="303"/>
  <c r="H33" i="303" s="1"/>
  <c r="AQ33" i="303"/>
  <c r="AR33" i="303"/>
  <c r="AS33" i="303"/>
  <c r="AX33" i="303"/>
  <c r="AY33" i="303" s="1"/>
  <c r="BB33" i="303" s="1"/>
  <c r="BA33" i="303"/>
  <c r="L36" i="303"/>
  <c r="N36" i="303"/>
  <c r="AO36" i="303"/>
  <c r="E36" i="303" s="1"/>
  <c r="AP36" i="303"/>
  <c r="H36" i="303" s="1"/>
  <c r="AQ36" i="303"/>
  <c r="AR36" i="303"/>
  <c r="AT36" i="303" s="1"/>
  <c r="J36" i="303" s="1"/>
  <c r="AU36" i="303" s="1"/>
  <c r="AS36" i="303"/>
  <c r="AX36" i="303"/>
  <c r="AY36" i="303" s="1"/>
  <c r="BB36" i="303" s="1"/>
  <c r="BA36" i="303"/>
  <c r="L39" i="303"/>
  <c r="N39" i="303"/>
  <c r="AO39" i="303"/>
  <c r="E39" i="303" s="1"/>
  <c r="AP39" i="303"/>
  <c r="H39" i="303" s="1"/>
  <c r="AQ39" i="303"/>
  <c r="AR39" i="303"/>
  <c r="AS39" i="303"/>
  <c r="AX39" i="303"/>
  <c r="AY39" i="303" s="1"/>
  <c r="BB39" i="303" s="1"/>
  <c r="BA39" i="303"/>
  <c r="L42" i="303"/>
  <c r="N42" i="303"/>
  <c r="AO42" i="303"/>
  <c r="E42" i="303" s="1"/>
  <c r="AP42" i="303"/>
  <c r="H42" i="303" s="1"/>
  <c r="AQ42" i="303"/>
  <c r="AR42" i="303"/>
  <c r="AT42" i="303" s="1"/>
  <c r="J42" i="303" s="1"/>
  <c r="AU42" i="303" s="1"/>
  <c r="AS42" i="303"/>
  <c r="AX42" i="303"/>
  <c r="AY42" i="303" s="1"/>
  <c r="BB42" i="303" s="1"/>
  <c r="BA42" i="303"/>
  <c r="L45" i="303"/>
  <c r="N45" i="303"/>
  <c r="AO45" i="303"/>
  <c r="E45" i="303" s="1"/>
  <c r="AP45" i="303"/>
  <c r="H45" i="303" s="1"/>
  <c r="AQ45" i="303"/>
  <c r="AR45" i="303"/>
  <c r="AS45" i="303"/>
  <c r="AX45" i="303"/>
  <c r="AY45" i="303" s="1"/>
  <c r="BB45" i="303" s="1"/>
  <c r="BA45" i="303"/>
  <c r="L48" i="303"/>
  <c r="N48" i="303"/>
  <c r="AO48" i="303"/>
  <c r="E48" i="303" s="1"/>
  <c r="AP48" i="303"/>
  <c r="H48" i="303" s="1"/>
  <c r="AQ48" i="303"/>
  <c r="AR48" i="303"/>
  <c r="AT48" i="303" s="1"/>
  <c r="J48" i="303" s="1"/>
  <c r="AU48" i="303" s="1"/>
  <c r="AS48" i="303"/>
  <c r="AX48" i="303"/>
  <c r="AY48" i="303" s="1"/>
  <c r="BB48" i="303" s="1"/>
  <c r="BA48" i="303"/>
  <c r="L51" i="303"/>
  <c r="N51" i="303"/>
  <c r="AO51" i="303"/>
  <c r="E51" i="303" s="1"/>
  <c r="BG51" i="303" s="1"/>
  <c r="AP51" i="303"/>
  <c r="H51" i="303" s="1"/>
  <c r="AQ51" i="303"/>
  <c r="AR51" i="303"/>
  <c r="AS51" i="303"/>
  <c r="AX51" i="303"/>
  <c r="AY51" i="303" s="1"/>
  <c r="BB51" i="303" s="1"/>
  <c r="BA51" i="303"/>
  <c r="L18" i="302"/>
  <c r="N18" i="302"/>
  <c r="AK18" i="302"/>
  <c r="E18" i="302" s="1"/>
  <c r="AM18" i="302"/>
  <c r="AN18" i="302"/>
  <c r="AO18" i="302"/>
  <c r="AT18" i="302"/>
  <c r="AU18" i="302"/>
  <c r="AX18" i="302" s="1"/>
  <c r="AW18" i="302"/>
  <c r="L21" i="302"/>
  <c r="N21" i="302" s="1"/>
  <c r="AK21" i="302"/>
  <c r="E21" i="302" s="1"/>
  <c r="AM21" i="302"/>
  <c r="AN21" i="302"/>
  <c r="AO21" i="302"/>
  <c r="AT21" i="302"/>
  <c r="AU21" i="302"/>
  <c r="AX21" i="302" s="1"/>
  <c r="AW21" i="302"/>
  <c r="L24" i="302"/>
  <c r="N24" i="302" s="1"/>
  <c r="AK24" i="302"/>
  <c r="E24" i="302" s="1"/>
  <c r="AM24" i="302"/>
  <c r="AN24" i="302"/>
  <c r="AO24" i="302"/>
  <c r="AT24" i="302"/>
  <c r="AU24" i="302"/>
  <c r="AX24" i="302" s="1"/>
  <c r="AW24" i="302"/>
  <c r="L27" i="302"/>
  <c r="N27" i="302" s="1"/>
  <c r="AK27" i="302"/>
  <c r="E27" i="302" s="1"/>
  <c r="AM27" i="302"/>
  <c r="AN27" i="302"/>
  <c r="AO27" i="302"/>
  <c r="AT27" i="302"/>
  <c r="AU27" i="302"/>
  <c r="AX27" i="302" s="1"/>
  <c r="AW27" i="302"/>
  <c r="L30" i="302"/>
  <c r="N30" i="302"/>
  <c r="AK30" i="302"/>
  <c r="E30" i="302" s="1"/>
  <c r="AM30" i="302"/>
  <c r="AN30" i="302"/>
  <c r="AO30" i="302"/>
  <c r="AT30" i="302"/>
  <c r="AU30" i="302"/>
  <c r="AX30" i="302" s="1"/>
  <c r="AW30" i="302"/>
  <c r="L33" i="302"/>
  <c r="N33" i="302" s="1"/>
  <c r="AK33" i="302"/>
  <c r="E33" i="302" s="1"/>
  <c r="AM33" i="302"/>
  <c r="AN33" i="302"/>
  <c r="AO33" i="302"/>
  <c r="AT33" i="302"/>
  <c r="AU33" i="302"/>
  <c r="AX33" i="302" s="1"/>
  <c r="AW33" i="302"/>
  <c r="L36" i="302"/>
  <c r="N36" i="302" s="1"/>
  <c r="AK36" i="302"/>
  <c r="E36" i="302" s="1"/>
  <c r="AM36" i="302"/>
  <c r="AN36" i="302"/>
  <c r="AO36" i="302"/>
  <c r="AT36" i="302"/>
  <c r="AU36" i="302"/>
  <c r="AX36" i="302" s="1"/>
  <c r="AW36" i="302"/>
  <c r="L39" i="302"/>
  <c r="N39" i="302" s="1"/>
  <c r="AK39" i="302"/>
  <c r="E39" i="302" s="1"/>
  <c r="AM39" i="302"/>
  <c r="AN39" i="302"/>
  <c r="AO39" i="302"/>
  <c r="AT39" i="302"/>
  <c r="AU39" i="302"/>
  <c r="AX39" i="302" s="1"/>
  <c r="AW39" i="302"/>
  <c r="L42" i="302"/>
  <c r="N42" i="302"/>
  <c r="AK42" i="302"/>
  <c r="E42" i="302" s="1"/>
  <c r="AM42" i="302"/>
  <c r="AN42" i="302"/>
  <c r="AO42" i="302"/>
  <c r="AT42" i="302"/>
  <c r="AU42" i="302"/>
  <c r="AX42" i="302" s="1"/>
  <c r="AW42" i="302"/>
  <c r="L45" i="302"/>
  <c r="N45" i="302" s="1"/>
  <c r="AK45" i="302"/>
  <c r="E45" i="302" s="1"/>
  <c r="AM45" i="302"/>
  <c r="AN45" i="302"/>
  <c r="AO45" i="302"/>
  <c r="AT45" i="302"/>
  <c r="AU45" i="302"/>
  <c r="AX45" i="302" s="1"/>
  <c r="AW45" i="302"/>
  <c r="L48" i="302"/>
  <c r="N48" i="302" s="1"/>
  <c r="AK48" i="302"/>
  <c r="E48" i="302" s="1"/>
  <c r="AM48" i="302"/>
  <c r="AN48" i="302"/>
  <c r="AO48" i="302"/>
  <c r="AT48" i="302"/>
  <c r="AU48" i="302"/>
  <c r="AX48" i="302" s="1"/>
  <c r="AW48" i="302"/>
  <c r="L51" i="302"/>
  <c r="N51" i="302" s="1"/>
  <c r="AK51" i="302"/>
  <c r="E51" i="302" s="1"/>
  <c r="AM51" i="302"/>
  <c r="AN51" i="302"/>
  <c r="AO51" i="302"/>
  <c r="AT51" i="302"/>
  <c r="AU51" i="302"/>
  <c r="AX51" i="302" s="1"/>
  <c r="AW51" i="302"/>
  <c r="L18" i="301"/>
  <c r="N18" i="301"/>
  <c r="AO18" i="301"/>
  <c r="E18" i="301" s="1"/>
  <c r="AP18" i="301"/>
  <c r="H18" i="301" s="1"/>
  <c r="AQ18" i="301"/>
  <c r="AR18" i="301"/>
  <c r="AT18" i="301" s="1"/>
  <c r="J18" i="301" s="1"/>
  <c r="AU18" i="301" s="1"/>
  <c r="AS18" i="301"/>
  <c r="AX18" i="301"/>
  <c r="AY18" i="301" s="1"/>
  <c r="BB18" i="301" s="1"/>
  <c r="BA18" i="301"/>
  <c r="L21" i="301"/>
  <c r="N21" i="301" s="1"/>
  <c r="AO21" i="301"/>
  <c r="E21" i="301" s="1"/>
  <c r="AP21" i="301"/>
  <c r="H21" i="301" s="1"/>
  <c r="AQ21" i="301"/>
  <c r="AR21" i="301"/>
  <c r="AS21" i="301"/>
  <c r="AX21" i="301"/>
  <c r="AY21" i="301" s="1"/>
  <c r="BB21" i="301" s="1"/>
  <c r="BA21" i="301"/>
  <c r="L24" i="301"/>
  <c r="N24" i="301"/>
  <c r="AO24" i="301"/>
  <c r="E24" i="301" s="1"/>
  <c r="AP24" i="301"/>
  <c r="H24" i="301" s="1"/>
  <c r="AQ24" i="301"/>
  <c r="AR24" i="301"/>
  <c r="AT24" i="301" s="1"/>
  <c r="J24" i="301" s="1"/>
  <c r="AU24" i="301" s="1"/>
  <c r="AS24" i="301"/>
  <c r="AX24" i="301"/>
  <c r="AY24" i="301" s="1"/>
  <c r="BB24" i="301" s="1"/>
  <c r="BA24" i="301"/>
  <c r="L27" i="301"/>
  <c r="N27" i="301"/>
  <c r="AO27" i="301"/>
  <c r="E27" i="301" s="1"/>
  <c r="AP27" i="301"/>
  <c r="H27" i="301" s="1"/>
  <c r="AQ27" i="301"/>
  <c r="AR27" i="301"/>
  <c r="AS27" i="301"/>
  <c r="AX27" i="301"/>
  <c r="AY27" i="301"/>
  <c r="BB27" i="301" s="1"/>
  <c r="BA27" i="301"/>
  <c r="L30" i="301"/>
  <c r="N30" i="301" s="1"/>
  <c r="AO30" i="301"/>
  <c r="E30" i="301" s="1"/>
  <c r="AP30" i="301"/>
  <c r="H30" i="301" s="1"/>
  <c r="AQ30" i="301"/>
  <c r="AR30" i="301"/>
  <c r="AS30" i="301"/>
  <c r="AX30" i="301"/>
  <c r="AY30" i="301"/>
  <c r="BB30" i="301" s="1"/>
  <c r="BA30" i="301"/>
  <c r="L33" i="301"/>
  <c r="N33" i="301"/>
  <c r="AO33" i="301"/>
  <c r="E33" i="301" s="1"/>
  <c r="AP33" i="301"/>
  <c r="H33" i="301" s="1"/>
  <c r="AQ33" i="301"/>
  <c r="AR33" i="301"/>
  <c r="AT33" i="301" s="1"/>
  <c r="J33" i="301" s="1"/>
  <c r="AU33" i="301" s="1"/>
  <c r="AS33" i="301"/>
  <c r="AX33" i="301"/>
  <c r="AY33" i="301"/>
  <c r="BB33" i="301" s="1"/>
  <c r="BA33" i="301"/>
  <c r="L36" i="301"/>
  <c r="N36" i="301"/>
  <c r="AO36" i="301"/>
  <c r="E36" i="301" s="1"/>
  <c r="AQ36" i="301"/>
  <c r="AR36" i="301"/>
  <c r="AS36" i="301"/>
  <c r="AX36" i="301"/>
  <c r="AY36" i="301"/>
  <c r="BB36" i="301" s="1"/>
  <c r="BA36" i="301"/>
  <c r="L39" i="301"/>
  <c r="N39" i="301" s="1"/>
  <c r="AO39" i="301"/>
  <c r="E39" i="301" s="1"/>
  <c r="AP39" i="301"/>
  <c r="H39" i="301" s="1"/>
  <c r="AQ39" i="301"/>
  <c r="AR39" i="301"/>
  <c r="AS39" i="301"/>
  <c r="AX39" i="301"/>
  <c r="AY39" i="301"/>
  <c r="BB39" i="301" s="1"/>
  <c r="BA39" i="301"/>
  <c r="L42" i="301"/>
  <c r="N42" i="301"/>
  <c r="AO42" i="301"/>
  <c r="E42" i="301" s="1"/>
  <c r="AQ42" i="301"/>
  <c r="AR42" i="301"/>
  <c r="AS42" i="301"/>
  <c r="AX42" i="301"/>
  <c r="AY42" i="301"/>
  <c r="BB42" i="301" s="1"/>
  <c r="BA42" i="301"/>
  <c r="L45" i="301"/>
  <c r="N45" i="301" s="1"/>
  <c r="AO45" i="301"/>
  <c r="E45" i="301" s="1"/>
  <c r="AQ45" i="301"/>
  <c r="AR45" i="301"/>
  <c r="AS45" i="301"/>
  <c r="AX45" i="301"/>
  <c r="AY45" i="301"/>
  <c r="BB45" i="301" s="1"/>
  <c r="BA45" i="301"/>
  <c r="L48" i="301"/>
  <c r="N48" i="301"/>
  <c r="AO48" i="301"/>
  <c r="E48" i="301" s="1"/>
  <c r="AQ48" i="301"/>
  <c r="AR48" i="301"/>
  <c r="AS48" i="301"/>
  <c r="AX48" i="301"/>
  <c r="AY48" i="301"/>
  <c r="BB48" i="301" s="1"/>
  <c r="BA48" i="301"/>
  <c r="L51" i="301"/>
  <c r="N51" i="301"/>
  <c r="AO51" i="301"/>
  <c r="E51" i="301" s="1"/>
  <c r="BG51" i="301" s="1"/>
  <c r="AQ51" i="301"/>
  <c r="AR51" i="301"/>
  <c r="AS51" i="301"/>
  <c r="AX51" i="301"/>
  <c r="AY51" i="301"/>
  <c r="BB51" i="301" s="1"/>
  <c r="BA51" i="301"/>
  <c r="L19" i="300"/>
  <c r="N19" i="300"/>
  <c r="AK19" i="300"/>
  <c r="E19" i="300" s="1"/>
  <c r="AM19" i="300"/>
  <c r="AN19" i="300"/>
  <c r="AO19" i="300"/>
  <c r="AT19" i="300"/>
  <c r="AU19" i="300"/>
  <c r="AX19" i="300" s="1"/>
  <c r="AW19" i="300"/>
  <c r="L22" i="300"/>
  <c r="N22" i="300" s="1"/>
  <c r="AK22" i="300"/>
  <c r="E22" i="300" s="1"/>
  <c r="AM22" i="300"/>
  <c r="AN22" i="300"/>
  <c r="AO22" i="300"/>
  <c r="AT22" i="300"/>
  <c r="AU22" i="300"/>
  <c r="AX22" i="300" s="1"/>
  <c r="AW22" i="300"/>
  <c r="L25" i="300"/>
  <c r="N25" i="300"/>
  <c r="AK25" i="300"/>
  <c r="E25" i="300" s="1"/>
  <c r="AM25" i="300"/>
  <c r="AN25" i="300"/>
  <c r="AO25" i="300"/>
  <c r="AT25" i="300"/>
  <c r="AU25" i="300"/>
  <c r="AX25" i="300" s="1"/>
  <c r="AW25" i="300"/>
  <c r="L28" i="300"/>
  <c r="N28" i="300"/>
  <c r="AK28" i="300"/>
  <c r="E28" i="300" s="1"/>
  <c r="AM28" i="300"/>
  <c r="AN28" i="300"/>
  <c r="AO28" i="300"/>
  <c r="AT28" i="300"/>
  <c r="AU28" i="300"/>
  <c r="AX28" i="300" s="1"/>
  <c r="AW28" i="300"/>
  <c r="L31" i="300"/>
  <c r="N31" i="300"/>
  <c r="AK31" i="300"/>
  <c r="E31" i="300" s="1"/>
  <c r="AM31" i="300"/>
  <c r="AN31" i="300"/>
  <c r="AO31" i="300"/>
  <c r="AT31" i="300"/>
  <c r="AU31" i="300"/>
  <c r="AX31" i="300" s="1"/>
  <c r="AW31" i="300"/>
  <c r="L34" i="300"/>
  <c r="N34" i="300" s="1"/>
  <c r="AK34" i="300"/>
  <c r="E34" i="300" s="1"/>
  <c r="AM34" i="300"/>
  <c r="AN34" i="300"/>
  <c r="AO34" i="300"/>
  <c r="AT34" i="300"/>
  <c r="AU34" i="300"/>
  <c r="AX34" i="300" s="1"/>
  <c r="AW34" i="300"/>
  <c r="L37" i="300"/>
  <c r="N37" i="300"/>
  <c r="AK37" i="300"/>
  <c r="E37" i="300" s="1"/>
  <c r="BC37" i="300" s="1"/>
  <c r="AM37" i="300"/>
  <c r="AN37" i="300"/>
  <c r="AO37" i="300"/>
  <c r="AT37" i="300"/>
  <c r="AU37" i="300"/>
  <c r="AX37" i="300" s="1"/>
  <c r="AW37" i="300"/>
  <c r="L40" i="300"/>
  <c r="N40" i="300"/>
  <c r="AK40" i="300"/>
  <c r="E40" i="300" s="1"/>
  <c r="BC40" i="300" s="1"/>
  <c r="AM40" i="300"/>
  <c r="AN40" i="300"/>
  <c r="AO40" i="300"/>
  <c r="AT40" i="300"/>
  <c r="AU40" i="300"/>
  <c r="AX40" i="300" s="1"/>
  <c r="AW40" i="300"/>
  <c r="L43" i="300"/>
  <c r="N43" i="300"/>
  <c r="AK43" i="300"/>
  <c r="E43" i="300" s="1"/>
  <c r="AM43" i="300"/>
  <c r="AN43" i="300"/>
  <c r="AO43" i="300"/>
  <c r="AT43" i="300"/>
  <c r="AU43" i="300"/>
  <c r="AX43" i="300" s="1"/>
  <c r="AW43" i="300"/>
  <c r="L46" i="300"/>
  <c r="N46" i="300" s="1"/>
  <c r="AK46" i="300"/>
  <c r="E46" i="300" s="1"/>
  <c r="AM46" i="300"/>
  <c r="AN46" i="300"/>
  <c r="AO46" i="300"/>
  <c r="AT46" i="300"/>
  <c r="AU46" i="300"/>
  <c r="AX46" i="300" s="1"/>
  <c r="AW46" i="300"/>
  <c r="L49" i="300"/>
  <c r="N49" i="300"/>
  <c r="AK49" i="300"/>
  <c r="E49" i="300" s="1"/>
  <c r="BC49" i="300" s="1"/>
  <c r="AM49" i="300"/>
  <c r="AN49" i="300"/>
  <c r="AO49" i="300"/>
  <c r="AT49" i="300"/>
  <c r="AU49" i="300"/>
  <c r="AX49" i="300" s="1"/>
  <c r="AW49" i="300"/>
  <c r="L52" i="300"/>
  <c r="N52" i="300"/>
  <c r="AK52" i="300"/>
  <c r="E52" i="300" s="1"/>
  <c r="BC52" i="300" s="1"/>
  <c r="AM52" i="300"/>
  <c r="AN52" i="300"/>
  <c r="AO52" i="300"/>
  <c r="AT52" i="300"/>
  <c r="AU52" i="300"/>
  <c r="AX52" i="300" s="1"/>
  <c r="AW52" i="300"/>
  <c r="L18" i="299"/>
  <c r="N18" i="299"/>
  <c r="AK18" i="299"/>
  <c r="AM18" i="299"/>
  <c r="AN18" i="299"/>
  <c r="AO18" i="299"/>
  <c r="AT18" i="299"/>
  <c r="AU18" i="299"/>
  <c r="AW18" i="299"/>
  <c r="L21" i="299"/>
  <c r="N21" i="299" s="1"/>
  <c r="AK21" i="299"/>
  <c r="AL21" i="299" s="1"/>
  <c r="AM21" i="299"/>
  <c r="AN21" i="299"/>
  <c r="AO21" i="299"/>
  <c r="AT21" i="299"/>
  <c r="AU21" i="299"/>
  <c r="AW21" i="299"/>
  <c r="L24" i="299"/>
  <c r="N24" i="299"/>
  <c r="AK24" i="299"/>
  <c r="AL24" i="299" s="1"/>
  <c r="AM24" i="299"/>
  <c r="AN24" i="299"/>
  <c r="AO24" i="299"/>
  <c r="AT24" i="299"/>
  <c r="AU24" i="299"/>
  <c r="AX24" i="299" s="1"/>
  <c r="AW24" i="299"/>
  <c r="L27" i="299"/>
  <c r="N27" i="299"/>
  <c r="AK27" i="299"/>
  <c r="AL27" i="299" s="1"/>
  <c r="AM27" i="299"/>
  <c r="AN27" i="299"/>
  <c r="AO27" i="299"/>
  <c r="AT27" i="299"/>
  <c r="AU27" i="299"/>
  <c r="AW27" i="299"/>
  <c r="L30" i="299"/>
  <c r="N30" i="299"/>
  <c r="AK30" i="299"/>
  <c r="AL30" i="299" s="1"/>
  <c r="AM30" i="299"/>
  <c r="AN30" i="299"/>
  <c r="AO30" i="299"/>
  <c r="AT30" i="299"/>
  <c r="AU30" i="299"/>
  <c r="AX30" i="299" s="1"/>
  <c r="AW30" i="299"/>
  <c r="L33" i="299"/>
  <c r="N33" i="299" s="1"/>
  <c r="AK33" i="299"/>
  <c r="AL33" i="299" s="1"/>
  <c r="AM33" i="299"/>
  <c r="AN33" i="299"/>
  <c r="AO33" i="299"/>
  <c r="AT33" i="299"/>
  <c r="AU33" i="299"/>
  <c r="AW33" i="299"/>
  <c r="L36" i="299"/>
  <c r="N36" i="299"/>
  <c r="AK36" i="299"/>
  <c r="AL36" i="299" s="1"/>
  <c r="AM36" i="299"/>
  <c r="AN36" i="299"/>
  <c r="AO36" i="299"/>
  <c r="AT36" i="299"/>
  <c r="AU36" i="299"/>
  <c r="AX36" i="299" s="1"/>
  <c r="AW36" i="299"/>
  <c r="L39" i="299"/>
  <c r="N39" i="299"/>
  <c r="AK39" i="299"/>
  <c r="AL39" i="299" s="1"/>
  <c r="AM39" i="299"/>
  <c r="AN39" i="299"/>
  <c r="AO39" i="299"/>
  <c r="AT39" i="299"/>
  <c r="AU39" i="299"/>
  <c r="AW39" i="299"/>
  <c r="L42" i="299"/>
  <c r="N42" i="299"/>
  <c r="AK42" i="299"/>
  <c r="AL42" i="299" s="1"/>
  <c r="AM42" i="299"/>
  <c r="AN42" i="299"/>
  <c r="AO42" i="299"/>
  <c r="AT42" i="299"/>
  <c r="AU42" i="299"/>
  <c r="AX42" i="299" s="1"/>
  <c r="AW42" i="299"/>
  <c r="L45" i="299"/>
  <c r="N45" i="299" s="1"/>
  <c r="AK45" i="299"/>
  <c r="AL45" i="299" s="1"/>
  <c r="AM45" i="299"/>
  <c r="AN45" i="299"/>
  <c r="AO45" i="299"/>
  <c r="AT45" i="299"/>
  <c r="AU45" i="299"/>
  <c r="AW45" i="299"/>
  <c r="L48" i="299"/>
  <c r="N48" i="299"/>
  <c r="AK48" i="299"/>
  <c r="AL48" i="299" s="1"/>
  <c r="AM48" i="299"/>
  <c r="AN48" i="299"/>
  <c r="AO48" i="299"/>
  <c r="AT48" i="299"/>
  <c r="AU48" i="299"/>
  <c r="AX48" i="299" s="1"/>
  <c r="AW48" i="299"/>
  <c r="L51" i="299"/>
  <c r="N51" i="299"/>
  <c r="AK51" i="299"/>
  <c r="AL51" i="299" s="1"/>
  <c r="AM51" i="299"/>
  <c r="AN51" i="299"/>
  <c r="AO51" i="299"/>
  <c r="AT51" i="299"/>
  <c r="AU51" i="299"/>
  <c r="AW51" i="299"/>
  <c r="L18" i="298"/>
  <c r="N18" i="298" s="1"/>
  <c r="AK18" i="298"/>
  <c r="E18" i="298" s="1"/>
  <c r="AL18" i="298"/>
  <c r="H18" i="298" s="1"/>
  <c r="AM18" i="298"/>
  <c r="AN18" i="298"/>
  <c r="AO18" i="298"/>
  <c r="AT18" i="298"/>
  <c r="AU18" i="298" s="1"/>
  <c r="AX18" i="298" s="1"/>
  <c r="AW18" i="298"/>
  <c r="L21" i="298"/>
  <c r="N21" i="298"/>
  <c r="AK21" i="298"/>
  <c r="E21" i="298" s="1"/>
  <c r="AM21" i="298"/>
  <c r="AN21" i="298"/>
  <c r="AO21" i="298"/>
  <c r="AT21" i="298"/>
  <c r="AU21" i="298" s="1"/>
  <c r="AX21" i="298" s="1"/>
  <c r="AW21" i="298"/>
  <c r="L24" i="298"/>
  <c r="N24" i="298" s="1"/>
  <c r="AK24" i="298"/>
  <c r="E24" i="298" s="1"/>
  <c r="AL24" i="298"/>
  <c r="H24" i="298" s="1"/>
  <c r="AM24" i="298"/>
  <c r="AN24" i="298"/>
  <c r="AO24" i="298"/>
  <c r="AT24" i="298"/>
  <c r="AU24" i="298" s="1"/>
  <c r="AX24" i="298" s="1"/>
  <c r="AW24" i="298"/>
  <c r="L27" i="298"/>
  <c r="N27" i="298"/>
  <c r="AK27" i="298"/>
  <c r="E27" i="298" s="1"/>
  <c r="AM27" i="298"/>
  <c r="AN27" i="298"/>
  <c r="AO27" i="298"/>
  <c r="AT27" i="298"/>
  <c r="AU27" i="298" s="1"/>
  <c r="AX27" i="298" s="1"/>
  <c r="AW27" i="298"/>
  <c r="L30" i="298"/>
  <c r="N30" i="298" s="1"/>
  <c r="AK30" i="298"/>
  <c r="E30" i="298" s="1"/>
  <c r="AL30" i="298"/>
  <c r="H30" i="298" s="1"/>
  <c r="AM30" i="298"/>
  <c r="AN30" i="298"/>
  <c r="AO30" i="298"/>
  <c r="AT30" i="298"/>
  <c r="AU30" i="298" s="1"/>
  <c r="AX30" i="298" s="1"/>
  <c r="AW30" i="298"/>
  <c r="L33" i="298"/>
  <c r="N33" i="298"/>
  <c r="AK33" i="298"/>
  <c r="E33" i="298" s="1"/>
  <c r="AM33" i="298"/>
  <c r="AN33" i="298"/>
  <c r="AO33" i="298"/>
  <c r="AT33" i="298"/>
  <c r="AU33" i="298" s="1"/>
  <c r="AX33" i="298" s="1"/>
  <c r="AW33" i="298"/>
  <c r="L36" i="298"/>
  <c r="N36" i="298" s="1"/>
  <c r="AK36" i="298"/>
  <c r="E36" i="298" s="1"/>
  <c r="AL36" i="298"/>
  <c r="H36" i="298" s="1"/>
  <c r="AM36" i="298"/>
  <c r="AN36" i="298"/>
  <c r="AO36" i="298"/>
  <c r="AT36" i="298"/>
  <c r="AU36" i="298" s="1"/>
  <c r="AX36" i="298" s="1"/>
  <c r="AW36" i="298"/>
  <c r="L39" i="298"/>
  <c r="N39" i="298"/>
  <c r="AK39" i="298"/>
  <c r="E39" i="298" s="1"/>
  <c r="AM39" i="298"/>
  <c r="AN39" i="298"/>
  <c r="AO39" i="298"/>
  <c r="AT39" i="298"/>
  <c r="AU39" i="298" s="1"/>
  <c r="AX39" i="298" s="1"/>
  <c r="AW39" i="298"/>
  <c r="L42" i="298"/>
  <c r="N42" i="298" s="1"/>
  <c r="AK42" i="298"/>
  <c r="E42" i="298" s="1"/>
  <c r="AL42" i="298"/>
  <c r="H42" i="298" s="1"/>
  <c r="AM42" i="298"/>
  <c r="AN42" i="298"/>
  <c r="AO42" i="298"/>
  <c r="AT42" i="298"/>
  <c r="AU42" i="298" s="1"/>
  <c r="AX42" i="298" s="1"/>
  <c r="AW42" i="298"/>
  <c r="L45" i="298"/>
  <c r="N45" i="298"/>
  <c r="AK45" i="298"/>
  <c r="E45" i="298" s="1"/>
  <c r="AM45" i="298"/>
  <c r="AN45" i="298"/>
  <c r="AO45" i="298"/>
  <c r="AT45" i="298"/>
  <c r="AU45" i="298" s="1"/>
  <c r="AX45" i="298" s="1"/>
  <c r="AW45" i="298"/>
  <c r="L48" i="298"/>
  <c r="N48" i="298" s="1"/>
  <c r="AK48" i="298"/>
  <c r="E48" i="298" s="1"/>
  <c r="AL48" i="298"/>
  <c r="H48" i="298" s="1"/>
  <c r="AM48" i="298"/>
  <c r="AN48" i="298"/>
  <c r="AO48" i="298"/>
  <c r="AT48" i="298"/>
  <c r="AU48" i="298" s="1"/>
  <c r="AX48" i="298" s="1"/>
  <c r="AW48" i="298"/>
  <c r="L51" i="298"/>
  <c r="N51" i="298"/>
  <c r="AK51" i="298"/>
  <c r="E51" i="298" s="1"/>
  <c r="AM51" i="298"/>
  <c r="AN51" i="298"/>
  <c r="AO51" i="298"/>
  <c r="AT51" i="298"/>
  <c r="AU51" i="298" s="1"/>
  <c r="AX51" i="298" s="1"/>
  <c r="AW51" i="298"/>
  <c r="L18" i="297"/>
  <c r="N18" i="297"/>
  <c r="AO18" i="297"/>
  <c r="E18" i="297" s="1"/>
  <c r="AQ18" i="297"/>
  <c r="AR18" i="297"/>
  <c r="AS18" i="297"/>
  <c r="AX18" i="297"/>
  <c r="AY18" i="297"/>
  <c r="BB18" i="297" s="1"/>
  <c r="BA18" i="297"/>
  <c r="L21" i="297"/>
  <c r="N21" i="297" s="1"/>
  <c r="AO21" i="297"/>
  <c r="E21" i="297" s="1"/>
  <c r="AQ21" i="297"/>
  <c r="AR21" i="297"/>
  <c r="AS21" i="297"/>
  <c r="AX21" i="297"/>
  <c r="AY21" i="297"/>
  <c r="BB21" i="297" s="1"/>
  <c r="BA21" i="297"/>
  <c r="L24" i="297"/>
  <c r="N24" i="297"/>
  <c r="AO24" i="297"/>
  <c r="E24" i="297" s="1"/>
  <c r="AQ24" i="297"/>
  <c r="AR24" i="297"/>
  <c r="AS24" i="297"/>
  <c r="AX24" i="297"/>
  <c r="AY24" i="297"/>
  <c r="BB24" i="297" s="1"/>
  <c r="BA24" i="297"/>
  <c r="L27" i="297"/>
  <c r="N27" i="297"/>
  <c r="AO27" i="297"/>
  <c r="E27" i="297" s="1"/>
  <c r="AQ27" i="297"/>
  <c r="AR27" i="297"/>
  <c r="AS27" i="297"/>
  <c r="AX27" i="297"/>
  <c r="AY27" i="297"/>
  <c r="BB27" i="297" s="1"/>
  <c r="BA27" i="297"/>
  <c r="L30" i="297"/>
  <c r="N30" i="297"/>
  <c r="AO30" i="297"/>
  <c r="E30" i="297" s="1"/>
  <c r="AQ30" i="297"/>
  <c r="AR30" i="297"/>
  <c r="AS30" i="297"/>
  <c r="AX30" i="297"/>
  <c r="AY30" i="297"/>
  <c r="BB30" i="297" s="1"/>
  <c r="BA30" i="297"/>
  <c r="L33" i="297"/>
  <c r="N33" i="297" s="1"/>
  <c r="AO33" i="297"/>
  <c r="E33" i="297" s="1"/>
  <c r="AQ33" i="297"/>
  <c r="AR33" i="297"/>
  <c r="AS33" i="297"/>
  <c r="AX33" i="297"/>
  <c r="AY33" i="297"/>
  <c r="BB33" i="297" s="1"/>
  <c r="BA33" i="297"/>
  <c r="L36" i="297"/>
  <c r="N36" i="297"/>
  <c r="AO36" i="297"/>
  <c r="E36" i="297" s="1"/>
  <c r="AQ36" i="297"/>
  <c r="AR36" i="297"/>
  <c r="AS36" i="297"/>
  <c r="AX36" i="297"/>
  <c r="AY36" i="297"/>
  <c r="BB36" i="297" s="1"/>
  <c r="BA36" i="297"/>
  <c r="L39" i="297"/>
  <c r="N39" i="297"/>
  <c r="AO39" i="297"/>
  <c r="E39" i="297" s="1"/>
  <c r="BG39" i="297" s="1"/>
  <c r="AQ39" i="297"/>
  <c r="AR39" i="297"/>
  <c r="AS39" i="297"/>
  <c r="AX39" i="297"/>
  <c r="AY39" i="297"/>
  <c r="BB39" i="297" s="1"/>
  <c r="BA39" i="297"/>
  <c r="L42" i="297"/>
  <c r="N42" i="297"/>
  <c r="AO42" i="297"/>
  <c r="E42" i="297" s="1"/>
  <c r="AQ42" i="297"/>
  <c r="AR42" i="297"/>
  <c r="AS42" i="297"/>
  <c r="AX42" i="297"/>
  <c r="AY42" i="297"/>
  <c r="BB42" i="297" s="1"/>
  <c r="BA42" i="297"/>
  <c r="L45" i="297"/>
  <c r="N45" i="297" s="1"/>
  <c r="AO45" i="297"/>
  <c r="E45" i="297" s="1"/>
  <c r="AQ45" i="297"/>
  <c r="AR45" i="297"/>
  <c r="AS45" i="297"/>
  <c r="AX45" i="297"/>
  <c r="AY45" i="297"/>
  <c r="BB45" i="297" s="1"/>
  <c r="BA45" i="297"/>
  <c r="L48" i="297"/>
  <c r="N48" i="297"/>
  <c r="AO48" i="297"/>
  <c r="E48" i="297" s="1"/>
  <c r="BG48" i="297" s="1"/>
  <c r="AQ48" i="297"/>
  <c r="AR48" i="297"/>
  <c r="AS48" i="297"/>
  <c r="AX48" i="297"/>
  <c r="AY48" i="297"/>
  <c r="BB48" i="297" s="1"/>
  <c r="BA48" i="297"/>
  <c r="L51" i="297"/>
  <c r="N51" i="297"/>
  <c r="AO51" i="297"/>
  <c r="E51" i="297" s="1"/>
  <c r="AQ51" i="297"/>
  <c r="AR51" i="297"/>
  <c r="AS51" i="297"/>
  <c r="AX51" i="297"/>
  <c r="AY51" i="297"/>
  <c r="BB51" i="297" s="1"/>
  <c r="BA51" i="297"/>
  <c r="L18" i="296"/>
  <c r="N18" i="296"/>
  <c r="AK18" i="296"/>
  <c r="E18" i="296" s="1"/>
  <c r="AM18" i="296"/>
  <c r="AN18" i="296"/>
  <c r="AO18" i="296"/>
  <c r="AT18" i="296"/>
  <c r="AU18" i="296" s="1"/>
  <c r="AX18" i="296" s="1"/>
  <c r="AW18" i="296"/>
  <c r="L21" i="296"/>
  <c r="N21" i="296" s="1"/>
  <c r="AK21" i="296"/>
  <c r="E21" i="296" s="1"/>
  <c r="AL21" i="296"/>
  <c r="H21" i="296" s="1"/>
  <c r="AM21" i="296"/>
  <c r="AN21" i="296"/>
  <c r="AO21" i="296"/>
  <c r="AT21" i="296"/>
  <c r="AU21" i="296" s="1"/>
  <c r="AX21" i="296" s="1"/>
  <c r="AW21" i="296"/>
  <c r="L24" i="296"/>
  <c r="N24" i="296"/>
  <c r="AK24" i="296"/>
  <c r="E24" i="296" s="1"/>
  <c r="AM24" i="296"/>
  <c r="AN24" i="296"/>
  <c r="AO24" i="296"/>
  <c r="AT24" i="296"/>
  <c r="AU24" i="296" s="1"/>
  <c r="AX24" i="296" s="1"/>
  <c r="AW24" i="296"/>
  <c r="L27" i="296"/>
  <c r="N27" i="296" s="1"/>
  <c r="AK27" i="296"/>
  <c r="E27" i="296" s="1"/>
  <c r="AL27" i="296"/>
  <c r="H27" i="296" s="1"/>
  <c r="AM27" i="296"/>
  <c r="AN27" i="296"/>
  <c r="AO27" i="296"/>
  <c r="AT27" i="296"/>
  <c r="AU27" i="296" s="1"/>
  <c r="AX27" i="296" s="1"/>
  <c r="AW27" i="296"/>
  <c r="L30" i="296"/>
  <c r="N30" i="296"/>
  <c r="AK30" i="296"/>
  <c r="E30" i="296" s="1"/>
  <c r="AM30" i="296"/>
  <c r="AN30" i="296"/>
  <c r="AO30" i="296"/>
  <c r="AT30" i="296"/>
  <c r="AU30" i="296" s="1"/>
  <c r="AX30" i="296" s="1"/>
  <c r="AW30" i="296"/>
  <c r="L33" i="296"/>
  <c r="N33" i="296" s="1"/>
  <c r="AK33" i="296"/>
  <c r="E33" i="296" s="1"/>
  <c r="AL33" i="296"/>
  <c r="H33" i="296" s="1"/>
  <c r="AM33" i="296"/>
  <c r="AN33" i="296"/>
  <c r="AO33" i="296"/>
  <c r="AT33" i="296"/>
  <c r="AU33" i="296" s="1"/>
  <c r="AX33" i="296" s="1"/>
  <c r="AW33" i="296"/>
  <c r="L36" i="296"/>
  <c r="N36" i="296"/>
  <c r="AK36" i="296"/>
  <c r="E36" i="296" s="1"/>
  <c r="AM36" i="296"/>
  <c r="AN36" i="296"/>
  <c r="AO36" i="296"/>
  <c r="AT36" i="296"/>
  <c r="AU36" i="296" s="1"/>
  <c r="AX36" i="296" s="1"/>
  <c r="AW36" i="296"/>
  <c r="L39" i="296"/>
  <c r="N39" i="296"/>
  <c r="AK39" i="296"/>
  <c r="E39" i="296" s="1"/>
  <c r="AM39" i="296"/>
  <c r="AN39" i="296"/>
  <c r="AO39" i="296"/>
  <c r="AT39" i="296"/>
  <c r="AU39" i="296" s="1"/>
  <c r="AX39" i="296" s="1"/>
  <c r="AW39" i="296"/>
  <c r="L42" i="296"/>
  <c r="N42" i="296"/>
  <c r="AK42" i="296"/>
  <c r="E42" i="296" s="1"/>
  <c r="AM42" i="296"/>
  <c r="AN42" i="296"/>
  <c r="AO42" i="296"/>
  <c r="AT42" i="296"/>
  <c r="AU42" i="296" s="1"/>
  <c r="AX42" i="296" s="1"/>
  <c r="AW42" i="296"/>
  <c r="L45" i="296"/>
  <c r="N45" i="296"/>
  <c r="AK45" i="296"/>
  <c r="E45" i="296" s="1"/>
  <c r="AM45" i="296"/>
  <c r="AN45" i="296"/>
  <c r="AO45" i="296"/>
  <c r="AT45" i="296"/>
  <c r="AU45" i="296" s="1"/>
  <c r="AX45" i="296" s="1"/>
  <c r="AW45" i="296"/>
  <c r="L48" i="296"/>
  <c r="N48" i="296"/>
  <c r="AK48" i="296"/>
  <c r="E48" i="296" s="1"/>
  <c r="AM48" i="296"/>
  <c r="AN48" i="296"/>
  <c r="AO48" i="296"/>
  <c r="AT48" i="296"/>
  <c r="AU48" i="296" s="1"/>
  <c r="AX48" i="296" s="1"/>
  <c r="AW48" i="296"/>
  <c r="L51" i="296"/>
  <c r="N51" i="296"/>
  <c r="AK51" i="296"/>
  <c r="E51" i="296" s="1"/>
  <c r="AM51" i="296"/>
  <c r="AN51" i="296"/>
  <c r="AO51" i="296"/>
  <c r="AT51" i="296"/>
  <c r="AU51" i="296" s="1"/>
  <c r="AX51" i="296" s="1"/>
  <c r="AW51" i="296"/>
  <c r="L18" i="295"/>
  <c r="N18" i="295"/>
  <c r="AK18" i="295"/>
  <c r="E18" i="295" s="1"/>
  <c r="AM18" i="295"/>
  <c r="AN18" i="295"/>
  <c r="AO18" i="295"/>
  <c r="AT18" i="295"/>
  <c r="AU18" i="295"/>
  <c r="AX18" i="295" s="1"/>
  <c r="AW18" i="295"/>
  <c r="L21" i="295"/>
  <c r="N21" i="295" s="1"/>
  <c r="AK21" i="295"/>
  <c r="E21" i="295" s="1"/>
  <c r="AM21" i="295"/>
  <c r="AN21" i="295"/>
  <c r="AO21" i="295"/>
  <c r="AT21" i="295"/>
  <c r="AU21" i="295"/>
  <c r="AX21" i="295" s="1"/>
  <c r="AW21" i="295"/>
  <c r="L24" i="295"/>
  <c r="N24" i="295"/>
  <c r="AK24" i="295"/>
  <c r="E24" i="295" s="1"/>
  <c r="AM24" i="295"/>
  <c r="AN24" i="295"/>
  <c r="AO24" i="295"/>
  <c r="AT24" i="295"/>
  <c r="AU24" i="295"/>
  <c r="AX24" i="295" s="1"/>
  <c r="AW24" i="295"/>
  <c r="L27" i="295"/>
  <c r="N27" i="295" s="1"/>
  <c r="AK27" i="295"/>
  <c r="E27" i="295" s="1"/>
  <c r="AM27" i="295"/>
  <c r="AN27" i="295"/>
  <c r="AO27" i="295"/>
  <c r="AT27" i="295"/>
  <c r="AU27" i="295"/>
  <c r="AX27" i="295" s="1"/>
  <c r="AW27" i="295"/>
  <c r="L30" i="295"/>
  <c r="N30" i="295"/>
  <c r="AK30" i="295"/>
  <c r="E30" i="295" s="1"/>
  <c r="AM30" i="295"/>
  <c r="AN30" i="295"/>
  <c r="AO30" i="295"/>
  <c r="AT30" i="295"/>
  <c r="AU30" i="295"/>
  <c r="AX30" i="295" s="1"/>
  <c r="AW30" i="295"/>
  <c r="L33" i="295"/>
  <c r="N33" i="295" s="1"/>
  <c r="AK33" i="295"/>
  <c r="E33" i="295" s="1"/>
  <c r="AM33" i="295"/>
  <c r="AN33" i="295"/>
  <c r="AO33" i="295"/>
  <c r="AT33" i="295"/>
  <c r="AU33" i="295"/>
  <c r="AX33" i="295" s="1"/>
  <c r="AW33" i="295"/>
  <c r="L36" i="295"/>
  <c r="N36" i="295"/>
  <c r="AK36" i="295"/>
  <c r="E36" i="295" s="1"/>
  <c r="AM36" i="295"/>
  <c r="AN36" i="295"/>
  <c r="AO36" i="295"/>
  <c r="AT36" i="295"/>
  <c r="AU36" i="295"/>
  <c r="AX36" i="295" s="1"/>
  <c r="AW36" i="295"/>
  <c r="L39" i="295"/>
  <c r="N39" i="295"/>
  <c r="AK39" i="295"/>
  <c r="E39" i="295" s="1"/>
  <c r="AM39" i="295"/>
  <c r="AN39" i="295"/>
  <c r="AO39" i="295"/>
  <c r="AT39" i="295"/>
  <c r="AU39" i="295"/>
  <c r="AX39" i="295" s="1"/>
  <c r="AW39" i="295"/>
  <c r="L42" i="295"/>
  <c r="N42" i="295" s="1"/>
  <c r="AK42" i="295"/>
  <c r="E42" i="295" s="1"/>
  <c r="AM42" i="295"/>
  <c r="AN42" i="295"/>
  <c r="AO42" i="295"/>
  <c r="AT42" i="295"/>
  <c r="AU42" i="295"/>
  <c r="AX42" i="295" s="1"/>
  <c r="AW42" i="295"/>
  <c r="L45" i="295"/>
  <c r="N45" i="295" s="1"/>
  <c r="AK45" i="295"/>
  <c r="E45" i="295" s="1"/>
  <c r="AM45" i="295"/>
  <c r="AN45" i="295"/>
  <c r="AO45" i="295"/>
  <c r="AT45" i="295"/>
  <c r="AU45" i="295"/>
  <c r="AX45" i="295" s="1"/>
  <c r="AW45" i="295"/>
  <c r="L48" i="295"/>
  <c r="N48" i="295"/>
  <c r="AK48" i="295"/>
  <c r="E48" i="295" s="1"/>
  <c r="BC48" i="295" s="1"/>
  <c r="AM48" i="295"/>
  <c r="AN48" i="295"/>
  <c r="AO48" i="295"/>
  <c r="AT48" i="295"/>
  <c r="AU48" i="295"/>
  <c r="AX48" i="295" s="1"/>
  <c r="AW48" i="295"/>
  <c r="L51" i="295"/>
  <c r="N51" i="295"/>
  <c r="AK51" i="295"/>
  <c r="E51" i="295" s="1"/>
  <c r="AM51" i="295"/>
  <c r="AN51" i="295"/>
  <c r="AO51" i="295"/>
  <c r="AT51" i="295"/>
  <c r="AU51" i="295"/>
  <c r="AX51" i="295" s="1"/>
  <c r="AW51" i="295"/>
  <c r="L18" i="294"/>
  <c r="N18" i="294" s="1"/>
  <c r="AK18" i="294"/>
  <c r="E18" i="294" s="1"/>
  <c r="AL18" i="294"/>
  <c r="H18" i="294" s="1"/>
  <c r="AM18" i="294"/>
  <c r="AN18" i="294"/>
  <c r="AO18" i="294"/>
  <c r="AT18" i="294"/>
  <c r="AU18" i="294" s="1"/>
  <c r="AX18" i="294" s="1"/>
  <c r="AW18" i="294"/>
  <c r="L21" i="294"/>
  <c r="N21" i="294"/>
  <c r="AK21" i="294"/>
  <c r="E21" i="294" s="1"/>
  <c r="AM21" i="294"/>
  <c r="AN21" i="294"/>
  <c r="AO21" i="294"/>
  <c r="AT21" i="294"/>
  <c r="AU21" i="294" s="1"/>
  <c r="AX21" i="294" s="1"/>
  <c r="AW21" i="294"/>
  <c r="L24" i="294"/>
  <c r="N24" i="294" s="1"/>
  <c r="AK24" i="294"/>
  <c r="E24" i="294" s="1"/>
  <c r="AL24" i="294"/>
  <c r="H24" i="294" s="1"/>
  <c r="AM24" i="294"/>
  <c r="AN24" i="294"/>
  <c r="AO24" i="294"/>
  <c r="AT24" i="294"/>
  <c r="AU24" i="294" s="1"/>
  <c r="AX24" i="294" s="1"/>
  <c r="AW24" i="294"/>
  <c r="L27" i="294"/>
  <c r="N27" i="294"/>
  <c r="AK27" i="294"/>
  <c r="E27" i="294" s="1"/>
  <c r="AM27" i="294"/>
  <c r="AN27" i="294"/>
  <c r="AO27" i="294"/>
  <c r="AT27" i="294"/>
  <c r="AU27" i="294" s="1"/>
  <c r="AX27" i="294" s="1"/>
  <c r="AW27" i="294"/>
  <c r="L30" i="294"/>
  <c r="N30" i="294" s="1"/>
  <c r="AK30" i="294"/>
  <c r="E30" i="294" s="1"/>
  <c r="AL30" i="294"/>
  <c r="H30" i="294" s="1"/>
  <c r="AM30" i="294"/>
  <c r="AN30" i="294"/>
  <c r="AO30" i="294"/>
  <c r="AT30" i="294"/>
  <c r="AU30" i="294" s="1"/>
  <c r="AX30" i="294" s="1"/>
  <c r="AW30" i="294"/>
  <c r="L33" i="294"/>
  <c r="N33" i="294"/>
  <c r="AK33" i="294"/>
  <c r="E33" i="294" s="1"/>
  <c r="AM33" i="294"/>
  <c r="AN33" i="294"/>
  <c r="AO33" i="294"/>
  <c r="AT33" i="294"/>
  <c r="AU33" i="294" s="1"/>
  <c r="AX33" i="294" s="1"/>
  <c r="AW33" i="294"/>
  <c r="L36" i="294"/>
  <c r="N36" i="294" s="1"/>
  <c r="AK36" i="294"/>
  <c r="E36" i="294" s="1"/>
  <c r="AL36" i="294"/>
  <c r="H36" i="294" s="1"/>
  <c r="AM36" i="294"/>
  <c r="AN36" i="294"/>
  <c r="AO36" i="294"/>
  <c r="AT36" i="294"/>
  <c r="AU36" i="294" s="1"/>
  <c r="AX36" i="294" s="1"/>
  <c r="AW36" i="294"/>
  <c r="L39" i="294"/>
  <c r="N39" i="294"/>
  <c r="AK39" i="294"/>
  <c r="E39" i="294" s="1"/>
  <c r="AM39" i="294"/>
  <c r="AN39" i="294"/>
  <c r="AO39" i="294"/>
  <c r="AT39" i="294"/>
  <c r="AU39" i="294" s="1"/>
  <c r="AX39" i="294" s="1"/>
  <c r="AW39" i="294"/>
  <c r="L42" i="294"/>
  <c r="N42" i="294" s="1"/>
  <c r="AK42" i="294"/>
  <c r="E42" i="294" s="1"/>
  <c r="AL42" i="294"/>
  <c r="H42" i="294" s="1"/>
  <c r="AM42" i="294"/>
  <c r="AN42" i="294"/>
  <c r="AO42" i="294"/>
  <c r="AT42" i="294"/>
  <c r="AU42" i="294" s="1"/>
  <c r="AX42" i="294" s="1"/>
  <c r="AW42" i="294"/>
  <c r="L45" i="294"/>
  <c r="N45" i="294"/>
  <c r="AK45" i="294"/>
  <c r="E45" i="294" s="1"/>
  <c r="AM45" i="294"/>
  <c r="AN45" i="294"/>
  <c r="AO45" i="294"/>
  <c r="AT45" i="294"/>
  <c r="AU45" i="294" s="1"/>
  <c r="AX45" i="294" s="1"/>
  <c r="AW45" i="294"/>
  <c r="L48" i="294"/>
  <c r="N48" i="294" s="1"/>
  <c r="AK48" i="294"/>
  <c r="E48" i="294" s="1"/>
  <c r="AL48" i="294"/>
  <c r="H48" i="294" s="1"/>
  <c r="AM48" i="294"/>
  <c r="AN48" i="294"/>
  <c r="AO48" i="294"/>
  <c r="AT48" i="294"/>
  <c r="AU48" i="294" s="1"/>
  <c r="AX48" i="294" s="1"/>
  <c r="AW48" i="294"/>
  <c r="L51" i="294"/>
  <c r="N51" i="294"/>
  <c r="AK51" i="294"/>
  <c r="E51" i="294" s="1"/>
  <c r="BC51" i="294" s="1"/>
  <c r="AM51" i="294"/>
  <c r="AN51" i="294"/>
  <c r="AO51" i="294"/>
  <c r="AT51" i="294"/>
  <c r="AU51" i="294" s="1"/>
  <c r="AX51" i="294" s="1"/>
  <c r="AW51" i="294"/>
  <c r="L18" i="293"/>
  <c r="N18" i="293" s="1"/>
  <c r="AK18" i="293"/>
  <c r="E18" i="293" s="1"/>
  <c r="AL18" i="293"/>
  <c r="H18" i="293" s="1"/>
  <c r="AM18" i="293"/>
  <c r="AN18" i="293"/>
  <c r="AO18" i="293"/>
  <c r="AT18" i="293"/>
  <c r="AU18" i="293"/>
  <c r="AX18" i="293" s="1"/>
  <c r="AW18" i="293"/>
  <c r="L21" i="293"/>
  <c r="N21" i="293"/>
  <c r="AK21" i="293"/>
  <c r="E21" i="293" s="1"/>
  <c r="AL21" i="293"/>
  <c r="H21" i="293" s="1"/>
  <c r="AM21" i="293"/>
  <c r="AN21" i="293"/>
  <c r="AP21" i="293" s="1"/>
  <c r="J21" i="293" s="1"/>
  <c r="AQ21" i="293" s="1"/>
  <c r="AO21" i="293"/>
  <c r="AT21" i="293"/>
  <c r="AU21" i="293"/>
  <c r="AX21" i="293" s="1"/>
  <c r="AW21" i="293"/>
  <c r="L24" i="293"/>
  <c r="N24" i="293"/>
  <c r="AK24" i="293"/>
  <c r="E24" i="293" s="1"/>
  <c r="AM24" i="293"/>
  <c r="AN24" i="293"/>
  <c r="AO24" i="293"/>
  <c r="AT24" i="293"/>
  <c r="AU24" i="293"/>
  <c r="AX24" i="293" s="1"/>
  <c r="AW24" i="293"/>
  <c r="L27" i="293"/>
  <c r="N27" i="293"/>
  <c r="AK27" i="293"/>
  <c r="E27" i="293" s="1"/>
  <c r="AL27" i="293"/>
  <c r="H27" i="293" s="1"/>
  <c r="AM27" i="293"/>
  <c r="AN27" i="293"/>
  <c r="AO27" i="293"/>
  <c r="AT27" i="293"/>
  <c r="AU27" i="293"/>
  <c r="AX27" i="293" s="1"/>
  <c r="AW27" i="293"/>
  <c r="L30" i="293"/>
  <c r="N30" i="293" s="1"/>
  <c r="AK30" i="293"/>
  <c r="E30" i="293" s="1"/>
  <c r="AL30" i="293"/>
  <c r="H30" i="293" s="1"/>
  <c r="AM30" i="293"/>
  <c r="AN30" i="293"/>
  <c r="AO30" i="293"/>
  <c r="AT30" i="293"/>
  <c r="AU30" i="293"/>
  <c r="AX30" i="293" s="1"/>
  <c r="AW30" i="293"/>
  <c r="L33" i="293"/>
  <c r="N33" i="293"/>
  <c r="AK33" i="293"/>
  <c r="E33" i="293" s="1"/>
  <c r="AL33" i="293"/>
  <c r="H33" i="293" s="1"/>
  <c r="AM33" i="293"/>
  <c r="AN33" i="293"/>
  <c r="AP33" i="293" s="1"/>
  <c r="J33" i="293" s="1"/>
  <c r="AQ33" i="293" s="1"/>
  <c r="AO33" i="293"/>
  <c r="AT33" i="293"/>
  <c r="AU33" i="293"/>
  <c r="AX33" i="293" s="1"/>
  <c r="AW33" i="293"/>
  <c r="L36" i="293"/>
  <c r="N36" i="293"/>
  <c r="AK36" i="293"/>
  <c r="E36" i="293" s="1"/>
  <c r="AM36" i="293"/>
  <c r="AN36" i="293"/>
  <c r="AO36" i="293"/>
  <c r="AT36" i="293"/>
  <c r="AU36" i="293"/>
  <c r="AX36" i="293" s="1"/>
  <c r="AW36" i="293"/>
  <c r="L39" i="293"/>
  <c r="N39" i="293"/>
  <c r="AK39" i="293"/>
  <c r="E39" i="293" s="1"/>
  <c r="AL39" i="293"/>
  <c r="H39" i="293" s="1"/>
  <c r="AM39" i="293"/>
  <c r="AN39" i="293"/>
  <c r="AO39" i="293"/>
  <c r="AT39" i="293"/>
  <c r="AU39" i="293"/>
  <c r="AX39" i="293" s="1"/>
  <c r="AW39" i="293"/>
  <c r="L42" i="293"/>
  <c r="N42" i="293" s="1"/>
  <c r="AK42" i="293"/>
  <c r="E42" i="293" s="1"/>
  <c r="AL42" i="293"/>
  <c r="H42" i="293" s="1"/>
  <c r="AM42" i="293"/>
  <c r="AN42" i="293"/>
  <c r="AO42" i="293"/>
  <c r="AT42" i="293"/>
  <c r="AU42" i="293"/>
  <c r="AX42" i="293" s="1"/>
  <c r="AW42" i="293"/>
  <c r="L45" i="293"/>
  <c r="N45" i="293"/>
  <c r="AK45" i="293"/>
  <c r="E45" i="293" s="1"/>
  <c r="AL45" i="293"/>
  <c r="H45" i="293" s="1"/>
  <c r="AM45" i="293"/>
  <c r="AN45" i="293"/>
  <c r="AP45" i="293" s="1"/>
  <c r="J45" i="293" s="1"/>
  <c r="AQ45" i="293" s="1"/>
  <c r="AO45" i="293"/>
  <c r="AT45" i="293"/>
  <c r="AU45" i="293"/>
  <c r="AX45" i="293" s="1"/>
  <c r="AW45" i="293"/>
  <c r="L48" i="293"/>
  <c r="N48" i="293"/>
  <c r="AK48" i="293"/>
  <c r="E48" i="293" s="1"/>
  <c r="AM48" i="293"/>
  <c r="AN48" i="293"/>
  <c r="AO48" i="293"/>
  <c r="AT48" i="293"/>
  <c r="AU48" i="293"/>
  <c r="AX48" i="293" s="1"/>
  <c r="AW48" i="293"/>
  <c r="L51" i="293"/>
  <c r="N51" i="293"/>
  <c r="AK51" i="293"/>
  <c r="E51" i="293" s="1"/>
  <c r="AL51" i="293"/>
  <c r="H51" i="293" s="1"/>
  <c r="AM51" i="293"/>
  <c r="AN51" i="293"/>
  <c r="AO51" i="293"/>
  <c r="AT51" i="293"/>
  <c r="AU51" i="293"/>
  <c r="AX51" i="293" s="1"/>
  <c r="AW51" i="293"/>
  <c r="L19" i="292"/>
  <c r="N19" i="292"/>
  <c r="AK19" i="292"/>
  <c r="E19" i="292" s="1"/>
  <c r="AM19" i="292"/>
  <c r="AN19" i="292"/>
  <c r="AO19" i="292"/>
  <c r="AT19" i="292"/>
  <c r="AU19" i="292"/>
  <c r="AX19" i="292" s="1"/>
  <c r="AW19" i="292"/>
  <c r="L22" i="292"/>
  <c r="N22" i="292" s="1"/>
  <c r="AK22" i="292"/>
  <c r="E22" i="292" s="1"/>
  <c r="AM22" i="292"/>
  <c r="AN22" i="292"/>
  <c r="AO22" i="292"/>
  <c r="AT22" i="292"/>
  <c r="AU22" i="292"/>
  <c r="AX22" i="292" s="1"/>
  <c r="AW22" i="292"/>
  <c r="L25" i="292"/>
  <c r="N25" i="292" s="1"/>
  <c r="AK25" i="292"/>
  <c r="E25" i="292" s="1"/>
  <c r="AM25" i="292"/>
  <c r="AN25" i="292"/>
  <c r="AO25" i="292"/>
  <c r="AT25" i="292"/>
  <c r="AU25" i="292"/>
  <c r="AX25" i="292" s="1"/>
  <c r="AW25" i="292"/>
  <c r="L28" i="292"/>
  <c r="N28" i="292"/>
  <c r="AK28" i="292"/>
  <c r="E28" i="292" s="1"/>
  <c r="BC28" i="292" s="1"/>
  <c r="AM28" i="292"/>
  <c r="AN28" i="292"/>
  <c r="AO28" i="292"/>
  <c r="AT28" i="292"/>
  <c r="AU28" i="292"/>
  <c r="AX28" i="292" s="1"/>
  <c r="AW28" i="292"/>
  <c r="L31" i="292"/>
  <c r="N31" i="292"/>
  <c r="AK31" i="292"/>
  <c r="E31" i="292" s="1"/>
  <c r="AM31" i="292"/>
  <c r="AN31" i="292"/>
  <c r="AO31" i="292"/>
  <c r="AT31" i="292"/>
  <c r="AU31" i="292"/>
  <c r="AX31" i="292" s="1"/>
  <c r="AW31" i="292"/>
  <c r="L34" i="292"/>
  <c r="N34" i="292" s="1"/>
  <c r="AK34" i="292"/>
  <c r="E34" i="292" s="1"/>
  <c r="AM34" i="292"/>
  <c r="AN34" i="292"/>
  <c r="AO34" i="292"/>
  <c r="AT34" i="292"/>
  <c r="AU34" i="292"/>
  <c r="AX34" i="292" s="1"/>
  <c r="AW34" i="292"/>
  <c r="L37" i="292"/>
  <c r="N37" i="292" s="1"/>
  <c r="AK37" i="292"/>
  <c r="E37" i="292" s="1"/>
  <c r="AM37" i="292"/>
  <c r="AN37" i="292"/>
  <c r="AO37" i="292"/>
  <c r="AT37" i="292"/>
  <c r="AU37" i="292"/>
  <c r="AX37" i="292" s="1"/>
  <c r="AW37" i="292"/>
  <c r="L40" i="292"/>
  <c r="N40" i="292"/>
  <c r="AK40" i="292"/>
  <c r="E40" i="292" s="1"/>
  <c r="BC40" i="292" s="1"/>
  <c r="AM40" i="292"/>
  <c r="AN40" i="292"/>
  <c r="AO40" i="292"/>
  <c r="AT40" i="292"/>
  <c r="AU40" i="292"/>
  <c r="AX40" i="292" s="1"/>
  <c r="AW40" i="292"/>
  <c r="L43" i="292"/>
  <c r="N43" i="292"/>
  <c r="AK43" i="292"/>
  <c r="E43" i="292" s="1"/>
  <c r="AM43" i="292"/>
  <c r="AN43" i="292"/>
  <c r="AO43" i="292"/>
  <c r="AT43" i="292"/>
  <c r="AU43" i="292"/>
  <c r="AX43" i="292" s="1"/>
  <c r="AW43" i="292"/>
  <c r="L46" i="292"/>
  <c r="N46" i="292" s="1"/>
  <c r="BC46" i="292" s="1"/>
  <c r="AK46" i="292"/>
  <c r="E46" i="292" s="1"/>
  <c r="AM46" i="292"/>
  <c r="AN46" i="292"/>
  <c r="AO46" i="292"/>
  <c r="AT46" i="292"/>
  <c r="AU46" i="292"/>
  <c r="AX46" i="292" s="1"/>
  <c r="AW46" i="292"/>
  <c r="L49" i="292"/>
  <c r="N49" i="292" s="1"/>
  <c r="BC49" i="292" s="1"/>
  <c r="AK49" i="292"/>
  <c r="E49" i="292" s="1"/>
  <c r="AM49" i="292"/>
  <c r="AN49" i="292"/>
  <c r="AO49" i="292"/>
  <c r="AT49" i="292"/>
  <c r="AU49" i="292"/>
  <c r="AX49" i="292" s="1"/>
  <c r="AW49" i="292"/>
  <c r="L52" i="292"/>
  <c r="N52" i="292" s="1"/>
  <c r="AK52" i="292"/>
  <c r="E52" i="292" s="1"/>
  <c r="AM52" i="292"/>
  <c r="AN52" i="292"/>
  <c r="AO52" i="292"/>
  <c r="AT52" i="292"/>
  <c r="AU52" i="292"/>
  <c r="AX52" i="292" s="1"/>
  <c r="AW52" i="292"/>
  <c r="L18" i="291"/>
  <c r="N18" i="291" s="1"/>
  <c r="AK18" i="291"/>
  <c r="E18" i="291" s="1"/>
  <c r="AL18" i="291"/>
  <c r="H18" i="291" s="1"/>
  <c r="AM18" i="291"/>
  <c r="AN18" i="291"/>
  <c r="AO18" i="291"/>
  <c r="AT18" i="291"/>
  <c r="AU18" i="291" s="1"/>
  <c r="AX18" i="291" s="1"/>
  <c r="AW18" i="291"/>
  <c r="L21" i="291"/>
  <c r="N21" i="291"/>
  <c r="AK21" i="291"/>
  <c r="E21" i="291" s="1"/>
  <c r="AM21" i="291"/>
  <c r="AN21" i="291"/>
  <c r="AO21" i="291"/>
  <c r="AT21" i="291"/>
  <c r="AU21" i="291" s="1"/>
  <c r="AX21" i="291" s="1"/>
  <c r="AW21" i="291"/>
  <c r="L24" i="291"/>
  <c r="N24" i="291" s="1"/>
  <c r="AK24" i="291"/>
  <c r="E24" i="291" s="1"/>
  <c r="AL24" i="291"/>
  <c r="H24" i="291" s="1"/>
  <c r="AM24" i="291"/>
  <c r="AN24" i="291"/>
  <c r="AO24" i="291"/>
  <c r="AT24" i="291"/>
  <c r="AU24" i="291" s="1"/>
  <c r="AX24" i="291" s="1"/>
  <c r="AW24" i="291"/>
  <c r="L27" i="291"/>
  <c r="N27" i="291"/>
  <c r="AK27" i="291"/>
  <c r="E27" i="291" s="1"/>
  <c r="AM27" i="291"/>
  <c r="AN27" i="291"/>
  <c r="AO27" i="291"/>
  <c r="AT27" i="291"/>
  <c r="AU27" i="291" s="1"/>
  <c r="AX27" i="291" s="1"/>
  <c r="AW27" i="291"/>
  <c r="L30" i="291"/>
  <c r="N30" i="291" s="1"/>
  <c r="AK30" i="291"/>
  <c r="E30" i="291" s="1"/>
  <c r="AL30" i="291"/>
  <c r="H30" i="291" s="1"/>
  <c r="AM30" i="291"/>
  <c r="AN30" i="291"/>
  <c r="AO30" i="291"/>
  <c r="AT30" i="291"/>
  <c r="AU30" i="291" s="1"/>
  <c r="AX30" i="291" s="1"/>
  <c r="AW30" i="291"/>
  <c r="L33" i="291"/>
  <c r="N33" i="291"/>
  <c r="AK33" i="291"/>
  <c r="E33" i="291" s="1"/>
  <c r="AM33" i="291"/>
  <c r="AN33" i="291"/>
  <c r="AO33" i="291"/>
  <c r="AT33" i="291"/>
  <c r="AU33" i="291" s="1"/>
  <c r="AX33" i="291" s="1"/>
  <c r="AW33" i="291"/>
  <c r="L36" i="291"/>
  <c r="N36" i="291" s="1"/>
  <c r="AK36" i="291"/>
  <c r="E36" i="291" s="1"/>
  <c r="AL36" i="291"/>
  <c r="H36" i="291" s="1"/>
  <c r="AM36" i="291"/>
  <c r="AN36" i="291"/>
  <c r="AO36" i="291"/>
  <c r="AT36" i="291"/>
  <c r="AU36" i="291" s="1"/>
  <c r="AX36" i="291" s="1"/>
  <c r="AW36" i="291"/>
  <c r="L39" i="291"/>
  <c r="N39" i="291"/>
  <c r="AK39" i="291"/>
  <c r="E39" i="291" s="1"/>
  <c r="AM39" i="291"/>
  <c r="AN39" i="291"/>
  <c r="AO39" i="291"/>
  <c r="AT39" i="291"/>
  <c r="AU39" i="291" s="1"/>
  <c r="AX39" i="291" s="1"/>
  <c r="AW39" i="291"/>
  <c r="L42" i="291"/>
  <c r="N42" i="291" s="1"/>
  <c r="AK42" i="291"/>
  <c r="E42" i="291" s="1"/>
  <c r="AL42" i="291"/>
  <c r="H42" i="291" s="1"/>
  <c r="AM42" i="291"/>
  <c r="AN42" i="291"/>
  <c r="AO42" i="291"/>
  <c r="AT42" i="291"/>
  <c r="AU42" i="291" s="1"/>
  <c r="AX42" i="291" s="1"/>
  <c r="AW42" i="291"/>
  <c r="L45" i="291"/>
  <c r="N45" i="291"/>
  <c r="AK45" i="291"/>
  <c r="E45" i="291" s="1"/>
  <c r="AM45" i="291"/>
  <c r="AN45" i="291"/>
  <c r="AO45" i="291"/>
  <c r="AT45" i="291"/>
  <c r="AU45" i="291" s="1"/>
  <c r="AX45" i="291" s="1"/>
  <c r="AW45" i="291"/>
  <c r="L48" i="291"/>
  <c r="N48" i="291" s="1"/>
  <c r="AK48" i="291"/>
  <c r="E48" i="291" s="1"/>
  <c r="AL48" i="291"/>
  <c r="H48" i="291" s="1"/>
  <c r="AM48" i="291"/>
  <c r="AN48" i="291"/>
  <c r="AO48" i="291"/>
  <c r="AT48" i="291"/>
  <c r="AU48" i="291" s="1"/>
  <c r="AX48" i="291" s="1"/>
  <c r="AW48" i="291"/>
  <c r="L51" i="291"/>
  <c r="N51" i="291"/>
  <c r="AK51" i="291"/>
  <c r="E51" i="291" s="1"/>
  <c r="AM51" i="291"/>
  <c r="AN51" i="291"/>
  <c r="AO51" i="291"/>
  <c r="AT51" i="291"/>
  <c r="AU51" i="291" s="1"/>
  <c r="AX51" i="291" s="1"/>
  <c r="AW51" i="291"/>
  <c r="L18" i="290"/>
  <c r="N18" i="290" s="1"/>
  <c r="AO18" i="290"/>
  <c r="E18" i="290" s="1"/>
  <c r="AP18" i="290"/>
  <c r="H18" i="290" s="1"/>
  <c r="AQ18" i="290"/>
  <c r="AR18" i="290"/>
  <c r="AS18" i="290"/>
  <c r="AX18" i="290"/>
  <c r="AY18" i="290" s="1"/>
  <c r="BB18" i="290" s="1"/>
  <c r="BA18" i="290"/>
  <c r="L21" i="290"/>
  <c r="N21" i="290"/>
  <c r="AO21" i="290"/>
  <c r="E21" i="290" s="1"/>
  <c r="AQ21" i="290"/>
  <c r="AR21" i="290"/>
  <c r="AS21" i="290"/>
  <c r="AX21" i="290"/>
  <c r="AY21" i="290" s="1"/>
  <c r="BB21" i="290" s="1"/>
  <c r="BA21" i="290"/>
  <c r="L24" i="290"/>
  <c r="N24" i="290" s="1"/>
  <c r="AO24" i="290"/>
  <c r="E24" i="290" s="1"/>
  <c r="AP24" i="290"/>
  <c r="H24" i="290" s="1"/>
  <c r="AQ24" i="290"/>
  <c r="AR24" i="290"/>
  <c r="AS24" i="290"/>
  <c r="AX24" i="290"/>
  <c r="AY24" i="290" s="1"/>
  <c r="BB24" i="290" s="1"/>
  <c r="BA24" i="290"/>
  <c r="L27" i="290"/>
  <c r="N27" i="290"/>
  <c r="AO27" i="290"/>
  <c r="E27" i="290" s="1"/>
  <c r="AQ27" i="290"/>
  <c r="AR27" i="290"/>
  <c r="AS27" i="290"/>
  <c r="AX27" i="290"/>
  <c r="AY27" i="290" s="1"/>
  <c r="BB27" i="290" s="1"/>
  <c r="BA27" i="290"/>
  <c r="L30" i="290"/>
  <c r="N30" i="290" s="1"/>
  <c r="AO30" i="290"/>
  <c r="E30" i="290" s="1"/>
  <c r="AP30" i="290"/>
  <c r="H30" i="290" s="1"/>
  <c r="AQ30" i="290"/>
  <c r="AR30" i="290"/>
  <c r="AS30" i="290"/>
  <c r="AX30" i="290"/>
  <c r="AY30" i="290" s="1"/>
  <c r="BB30" i="290" s="1"/>
  <c r="BA30" i="290"/>
  <c r="L33" i="290"/>
  <c r="N33" i="290"/>
  <c r="AO33" i="290"/>
  <c r="E33" i="290" s="1"/>
  <c r="AQ33" i="290"/>
  <c r="AR33" i="290"/>
  <c r="AS33" i="290"/>
  <c r="AX33" i="290"/>
  <c r="AY33" i="290" s="1"/>
  <c r="BB33" i="290" s="1"/>
  <c r="BA33" i="290"/>
  <c r="L36" i="290"/>
  <c r="N36" i="290" s="1"/>
  <c r="AO36" i="290"/>
  <c r="E36" i="290" s="1"/>
  <c r="AP36" i="290"/>
  <c r="H36" i="290" s="1"/>
  <c r="AQ36" i="290"/>
  <c r="AR36" i="290"/>
  <c r="AS36" i="290"/>
  <c r="AX36" i="290"/>
  <c r="AY36" i="290" s="1"/>
  <c r="BB36" i="290" s="1"/>
  <c r="BA36" i="290"/>
  <c r="L39" i="290"/>
  <c r="N39" i="290"/>
  <c r="AO39" i="290"/>
  <c r="E39" i="290" s="1"/>
  <c r="AQ39" i="290"/>
  <c r="AR39" i="290"/>
  <c r="AS39" i="290"/>
  <c r="AX39" i="290"/>
  <c r="AY39" i="290" s="1"/>
  <c r="BB39" i="290" s="1"/>
  <c r="BA39" i="290"/>
  <c r="L42" i="290"/>
  <c r="N42" i="290" s="1"/>
  <c r="AO42" i="290"/>
  <c r="E42" i="290" s="1"/>
  <c r="AP42" i="290"/>
  <c r="H42" i="290" s="1"/>
  <c r="AQ42" i="290"/>
  <c r="AR42" i="290"/>
  <c r="AS42" i="290"/>
  <c r="AX42" i="290"/>
  <c r="AY42" i="290" s="1"/>
  <c r="BB42" i="290" s="1"/>
  <c r="BA42" i="290"/>
  <c r="L45" i="290"/>
  <c r="N45" i="290"/>
  <c r="AO45" i="290"/>
  <c r="E45" i="290" s="1"/>
  <c r="AQ45" i="290"/>
  <c r="AR45" i="290"/>
  <c r="AS45" i="290"/>
  <c r="AX45" i="290"/>
  <c r="AY45" i="290" s="1"/>
  <c r="BB45" i="290" s="1"/>
  <c r="BA45" i="290"/>
  <c r="L48" i="290"/>
  <c r="N48" i="290" s="1"/>
  <c r="AO48" i="290"/>
  <c r="E48" i="290" s="1"/>
  <c r="AP48" i="290"/>
  <c r="H48" i="290" s="1"/>
  <c r="AQ48" i="290"/>
  <c r="AR48" i="290"/>
  <c r="AS48" i="290"/>
  <c r="AX48" i="290"/>
  <c r="AY48" i="290" s="1"/>
  <c r="BB48" i="290" s="1"/>
  <c r="BA48" i="290"/>
  <c r="L51" i="290"/>
  <c r="N51" i="290"/>
  <c r="AO51" i="290"/>
  <c r="E51" i="290" s="1"/>
  <c r="AQ51" i="290"/>
  <c r="AR51" i="290"/>
  <c r="AS51" i="290"/>
  <c r="AX51" i="290"/>
  <c r="AY51" i="290" s="1"/>
  <c r="BB51" i="290" s="1"/>
  <c r="BA51" i="290"/>
  <c r="L18" i="289"/>
  <c r="N18" i="289" s="1"/>
  <c r="AK18" i="289"/>
  <c r="E18" i="289" s="1"/>
  <c r="AL18" i="289"/>
  <c r="H18" i="289" s="1"/>
  <c r="AM18" i="289"/>
  <c r="AN18" i="289"/>
  <c r="AO18" i="289"/>
  <c r="AT18" i="289"/>
  <c r="AU18" i="289" s="1"/>
  <c r="AX18" i="289" s="1"/>
  <c r="AW18" i="289"/>
  <c r="L21" i="289"/>
  <c r="N21" i="289" s="1"/>
  <c r="AK21" i="289"/>
  <c r="E21" i="289" s="1"/>
  <c r="AM21" i="289"/>
  <c r="AN21" i="289"/>
  <c r="AO21" i="289"/>
  <c r="AT21" i="289"/>
  <c r="AU21" i="289" s="1"/>
  <c r="AX21" i="289" s="1"/>
  <c r="AW21" i="289"/>
  <c r="L24" i="289"/>
  <c r="N24" i="289" s="1"/>
  <c r="AK24" i="289"/>
  <c r="E24" i="289" s="1"/>
  <c r="AL24" i="289"/>
  <c r="H24" i="289" s="1"/>
  <c r="AM24" i="289"/>
  <c r="AN24" i="289"/>
  <c r="AO24" i="289"/>
  <c r="AT24" i="289"/>
  <c r="AU24" i="289" s="1"/>
  <c r="AX24" i="289" s="1"/>
  <c r="AW24" i="289"/>
  <c r="L27" i="289"/>
  <c r="N27" i="289" s="1"/>
  <c r="AK27" i="289"/>
  <c r="E27" i="289" s="1"/>
  <c r="AM27" i="289"/>
  <c r="AN27" i="289"/>
  <c r="AO27" i="289"/>
  <c r="AT27" i="289"/>
  <c r="AU27" i="289"/>
  <c r="AX27" i="289" s="1"/>
  <c r="AW27" i="289"/>
  <c r="L30" i="289"/>
  <c r="N30" i="289" s="1"/>
  <c r="AK30" i="289"/>
  <c r="E30" i="289" s="1"/>
  <c r="AL30" i="289"/>
  <c r="H30" i="289" s="1"/>
  <c r="AM30" i="289"/>
  <c r="AN30" i="289"/>
  <c r="AO30" i="289"/>
  <c r="AT30" i="289"/>
  <c r="AU30" i="289"/>
  <c r="AX30" i="289" s="1"/>
  <c r="AW30" i="289"/>
  <c r="L33" i="289"/>
  <c r="N33" i="289" s="1"/>
  <c r="AK33" i="289"/>
  <c r="E33" i="289" s="1"/>
  <c r="AM33" i="289"/>
  <c r="AN33" i="289"/>
  <c r="AO33" i="289"/>
  <c r="AT33" i="289"/>
  <c r="AU33" i="289"/>
  <c r="AX33" i="289" s="1"/>
  <c r="AW33" i="289"/>
  <c r="L36" i="289"/>
  <c r="N36" i="289" s="1"/>
  <c r="AK36" i="289"/>
  <c r="E36" i="289" s="1"/>
  <c r="AM36" i="289"/>
  <c r="AN36" i="289"/>
  <c r="AO36" i="289"/>
  <c r="AT36" i="289"/>
  <c r="AU36" i="289"/>
  <c r="AX36" i="289" s="1"/>
  <c r="AW36" i="289"/>
  <c r="L39" i="289"/>
  <c r="N39" i="289" s="1"/>
  <c r="AK39" i="289"/>
  <c r="E39" i="289" s="1"/>
  <c r="AM39" i="289"/>
  <c r="AN39" i="289"/>
  <c r="AO39" i="289"/>
  <c r="AT39" i="289"/>
  <c r="AU39" i="289"/>
  <c r="AX39" i="289" s="1"/>
  <c r="AW39" i="289"/>
  <c r="L42" i="289"/>
  <c r="N42" i="289"/>
  <c r="AK42" i="289"/>
  <c r="E42" i="289" s="1"/>
  <c r="AM42" i="289"/>
  <c r="AN42" i="289"/>
  <c r="AO42" i="289"/>
  <c r="AT42" i="289"/>
  <c r="AU42" i="289"/>
  <c r="AX42" i="289" s="1"/>
  <c r="AW42" i="289"/>
  <c r="L45" i="289"/>
  <c r="N45" i="289"/>
  <c r="AK45" i="289"/>
  <c r="E45" i="289" s="1"/>
  <c r="AM45" i="289"/>
  <c r="AN45" i="289"/>
  <c r="AO45" i="289"/>
  <c r="AT45" i="289"/>
  <c r="AU45" i="289"/>
  <c r="AX45" i="289" s="1"/>
  <c r="AW45" i="289"/>
  <c r="L48" i="289"/>
  <c r="N48" i="289" s="1"/>
  <c r="AK48" i="289"/>
  <c r="E48" i="289" s="1"/>
  <c r="AM48" i="289"/>
  <c r="AN48" i="289"/>
  <c r="AO48" i="289"/>
  <c r="AT48" i="289"/>
  <c r="AU48" i="289"/>
  <c r="AX48" i="289" s="1"/>
  <c r="AW48" i="289"/>
  <c r="L51" i="289"/>
  <c r="N51" i="289" s="1"/>
  <c r="AK51" i="289"/>
  <c r="E51" i="289" s="1"/>
  <c r="AM51" i="289"/>
  <c r="AN51" i="289"/>
  <c r="AO51" i="289"/>
  <c r="AT51" i="289"/>
  <c r="AU51" i="289"/>
  <c r="AX51" i="289" s="1"/>
  <c r="AW51" i="289"/>
  <c r="L18" i="288"/>
  <c r="N18" i="288"/>
  <c r="AK18" i="288"/>
  <c r="E18" i="288" s="1"/>
  <c r="AL18" i="288"/>
  <c r="H18" i="288" s="1"/>
  <c r="AM18" i="288"/>
  <c r="AN18" i="288"/>
  <c r="AO18" i="288"/>
  <c r="AT18" i="288"/>
  <c r="AU18" i="288"/>
  <c r="AX18" i="288" s="1"/>
  <c r="AW18" i="288"/>
  <c r="L21" i="288"/>
  <c r="N21" i="288" s="1"/>
  <c r="AK21" i="288"/>
  <c r="E21" i="288" s="1"/>
  <c r="AL21" i="288"/>
  <c r="H21" i="288" s="1"/>
  <c r="AM21" i="288"/>
  <c r="AN21" i="288"/>
  <c r="AO21" i="288"/>
  <c r="AT21" i="288"/>
  <c r="AU21" i="288"/>
  <c r="AX21" i="288" s="1"/>
  <c r="AW21" i="288"/>
  <c r="L24" i="288"/>
  <c r="N24" i="288"/>
  <c r="AK24" i="288"/>
  <c r="E24" i="288" s="1"/>
  <c r="AL24" i="288"/>
  <c r="H24" i="288" s="1"/>
  <c r="AM24" i="288"/>
  <c r="AN24" i="288"/>
  <c r="AP24" i="288" s="1"/>
  <c r="J24" i="288" s="1"/>
  <c r="AQ24" i="288" s="1"/>
  <c r="AO24" i="288"/>
  <c r="AT24" i="288"/>
  <c r="AU24" i="288"/>
  <c r="AX24" i="288" s="1"/>
  <c r="AW24" i="288"/>
  <c r="L27" i="288"/>
  <c r="N27" i="288"/>
  <c r="AK27" i="288"/>
  <c r="E27" i="288" s="1"/>
  <c r="AM27" i="288"/>
  <c r="AN27" i="288"/>
  <c r="AO27" i="288"/>
  <c r="AT27" i="288"/>
  <c r="AU27" i="288"/>
  <c r="AX27" i="288" s="1"/>
  <c r="AW27" i="288"/>
  <c r="L30" i="288"/>
  <c r="N30" i="288"/>
  <c r="AK30" i="288"/>
  <c r="E30" i="288" s="1"/>
  <c r="AL30" i="288"/>
  <c r="H30" i="288" s="1"/>
  <c r="AM30" i="288"/>
  <c r="AN30" i="288"/>
  <c r="AO30" i="288"/>
  <c r="AT30" i="288"/>
  <c r="AU30" i="288"/>
  <c r="AX30" i="288" s="1"/>
  <c r="AW30" i="288"/>
  <c r="L33" i="288"/>
  <c r="N33" i="288" s="1"/>
  <c r="AK33" i="288"/>
  <c r="E33" i="288" s="1"/>
  <c r="AL33" i="288"/>
  <c r="H33" i="288" s="1"/>
  <c r="AM33" i="288"/>
  <c r="AN33" i="288"/>
  <c r="AO33" i="288"/>
  <c r="AT33" i="288"/>
  <c r="AU33" i="288"/>
  <c r="AX33" i="288" s="1"/>
  <c r="AW33" i="288"/>
  <c r="L36" i="288"/>
  <c r="N36" i="288"/>
  <c r="AK36" i="288"/>
  <c r="E36" i="288" s="1"/>
  <c r="AL36" i="288"/>
  <c r="H36" i="288" s="1"/>
  <c r="AM36" i="288"/>
  <c r="AN36" i="288"/>
  <c r="AP36" i="288" s="1"/>
  <c r="J36" i="288" s="1"/>
  <c r="AQ36" i="288" s="1"/>
  <c r="AR36" i="288" s="1"/>
  <c r="AS36" i="288" s="1"/>
  <c r="AV36" i="288" s="1"/>
  <c r="F36" i="288" s="1"/>
  <c r="AY36" i="288" s="1"/>
  <c r="G36" i="288" s="1"/>
  <c r="AO36" i="288"/>
  <c r="AT36" i="288"/>
  <c r="AU36" i="288"/>
  <c r="AX36" i="288" s="1"/>
  <c r="AW36" i="288"/>
  <c r="L39" i="288"/>
  <c r="N39" i="288"/>
  <c r="AK39" i="288"/>
  <c r="E39" i="288" s="1"/>
  <c r="AL39" i="288"/>
  <c r="H39" i="288" s="1"/>
  <c r="AM39" i="288"/>
  <c r="AN39" i="288"/>
  <c r="AP39" i="288" s="1"/>
  <c r="J39" i="288" s="1"/>
  <c r="AQ39" i="288" s="1"/>
  <c r="AO39" i="288"/>
  <c r="AT39" i="288"/>
  <c r="AU39" i="288"/>
  <c r="AX39" i="288" s="1"/>
  <c r="AW39" i="288"/>
  <c r="L42" i="288"/>
  <c r="N42" i="288"/>
  <c r="AK42" i="288"/>
  <c r="E42" i="288" s="1"/>
  <c r="BC42" i="288" s="1"/>
  <c r="AM42" i="288"/>
  <c r="AN42" i="288"/>
  <c r="AO42" i="288"/>
  <c r="AT42" i="288"/>
  <c r="AU42" i="288"/>
  <c r="AX42" i="288" s="1"/>
  <c r="AW42" i="288"/>
  <c r="L45" i="288"/>
  <c r="N45" i="288"/>
  <c r="AK45" i="288"/>
  <c r="E45" i="288" s="1"/>
  <c r="BC45" i="288" s="1"/>
  <c r="AL45" i="288"/>
  <c r="H45" i="288" s="1"/>
  <c r="AM45" i="288"/>
  <c r="AN45" i="288"/>
  <c r="AO45" i="288"/>
  <c r="AT45" i="288"/>
  <c r="AU45" i="288"/>
  <c r="AX45" i="288" s="1"/>
  <c r="AW45" i="288"/>
  <c r="L48" i="288"/>
  <c r="N48" i="288"/>
  <c r="AK48" i="288"/>
  <c r="E48" i="288" s="1"/>
  <c r="BC48" i="288" s="1"/>
  <c r="AM48" i="288"/>
  <c r="AN48" i="288"/>
  <c r="AO48" i="288"/>
  <c r="AT48" i="288"/>
  <c r="AU48" i="288"/>
  <c r="AX48" i="288" s="1"/>
  <c r="AW48" i="288"/>
  <c r="L51" i="288"/>
  <c r="N51" i="288"/>
  <c r="AK51" i="288"/>
  <c r="E51" i="288" s="1"/>
  <c r="AM51" i="288"/>
  <c r="AN51" i="288"/>
  <c r="AO51" i="288"/>
  <c r="AT51" i="288"/>
  <c r="AU51" i="288"/>
  <c r="AX51" i="288" s="1"/>
  <c r="AW51" i="288"/>
  <c r="L18" i="287"/>
  <c r="N18" i="287" s="1"/>
  <c r="AK18" i="287"/>
  <c r="E18" i="287" s="1"/>
  <c r="AL18" i="287"/>
  <c r="H18" i="287" s="1"/>
  <c r="AM18" i="287"/>
  <c r="AN18" i="287"/>
  <c r="AO18" i="287"/>
  <c r="AT18" i="287"/>
  <c r="AU18" i="287" s="1"/>
  <c r="AX18" i="287" s="1"/>
  <c r="AW18" i="287"/>
  <c r="L21" i="287"/>
  <c r="N21" i="287"/>
  <c r="AK21" i="287"/>
  <c r="E21" i="287" s="1"/>
  <c r="AL21" i="287"/>
  <c r="H21" i="287" s="1"/>
  <c r="AM21" i="287"/>
  <c r="AN21" i="287"/>
  <c r="AP21" i="287" s="1"/>
  <c r="J21" i="287" s="1"/>
  <c r="AQ21" i="287" s="1"/>
  <c r="AO21" i="287"/>
  <c r="AT21" i="287"/>
  <c r="AU21" i="287" s="1"/>
  <c r="AX21" i="287" s="1"/>
  <c r="AW21" i="287"/>
  <c r="H24" i="287"/>
  <c r="L24" i="287"/>
  <c r="N24" i="287"/>
  <c r="AK24" i="287"/>
  <c r="E24" i="287" s="1"/>
  <c r="AL24" i="287"/>
  <c r="AM24" i="287"/>
  <c r="AN24" i="287"/>
  <c r="AO24" i="287"/>
  <c r="AT24" i="287"/>
  <c r="AU24" i="287"/>
  <c r="AX24" i="287" s="1"/>
  <c r="AW24" i="287"/>
  <c r="L27" i="287"/>
  <c r="N27" i="287" s="1"/>
  <c r="AK27" i="287"/>
  <c r="E27" i="287" s="1"/>
  <c r="AL27" i="287"/>
  <c r="H27" i="287" s="1"/>
  <c r="AM27" i="287"/>
  <c r="AN27" i="287"/>
  <c r="AO27" i="287"/>
  <c r="AT27" i="287"/>
  <c r="AU27" i="287"/>
  <c r="AX27" i="287" s="1"/>
  <c r="AW27" i="287"/>
  <c r="L30" i="287"/>
  <c r="N30" i="287"/>
  <c r="AK30" i="287"/>
  <c r="E30" i="287" s="1"/>
  <c r="AL30" i="287"/>
  <c r="H30" i="287" s="1"/>
  <c r="AM30" i="287"/>
  <c r="AN30" i="287"/>
  <c r="AP30" i="287" s="1"/>
  <c r="J30" i="287" s="1"/>
  <c r="AQ30" i="287" s="1"/>
  <c r="AO30" i="287"/>
  <c r="AT30" i="287"/>
  <c r="AU30" i="287"/>
  <c r="AX30" i="287" s="1"/>
  <c r="AW30" i="287"/>
  <c r="L33" i="287"/>
  <c r="N33" i="287"/>
  <c r="AK33" i="287"/>
  <c r="E33" i="287" s="1"/>
  <c r="AM33" i="287"/>
  <c r="AN33" i="287"/>
  <c r="AO33" i="287"/>
  <c r="AT33" i="287"/>
  <c r="AU33" i="287"/>
  <c r="AX33" i="287" s="1"/>
  <c r="AW33" i="287"/>
  <c r="L36" i="287"/>
  <c r="N36" i="287"/>
  <c r="AK36" i="287"/>
  <c r="E36" i="287" s="1"/>
  <c r="AL36" i="287"/>
  <c r="H36" i="287" s="1"/>
  <c r="AM36" i="287"/>
  <c r="AN36" i="287"/>
  <c r="AO36" i="287"/>
  <c r="AT36" i="287"/>
  <c r="AU36" i="287"/>
  <c r="AX36" i="287" s="1"/>
  <c r="AW36" i="287"/>
  <c r="L39" i="287"/>
  <c r="N39" i="287" s="1"/>
  <c r="AK39" i="287"/>
  <c r="E39" i="287" s="1"/>
  <c r="AL39" i="287"/>
  <c r="H39" i="287" s="1"/>
  <c r="AM39" i="287"/>
  <c r="AN39" i="287"/>
  <c r="AO39" i="287"/>
  <c r="AT39" i="287"/>
  <c r="AU39" i="287"/>
  <c r="AX39" i="287" s="1"/>
  <c r="AW39" i="287"/>
  <c r="L42" i="287"/>
  <c r="N42" i="287"/>
  <c r="AK42" i="287"/>
  <c r="E42" i="287" s="1"/>
  <c r="AL42" i="287"/>
  <c r="H42" i="287" s="1"/>
  <c r="AM42" i="287"/>
  <c r="AN42" i="287"/>
  <c r="AP42" i="287" s="1"/>
  <c r="J42" i="287" s="1"/>
  <c r="AQ42" i="287" s="1"/>
  <c r="AO42" i="287"/>
  <c r="AT42" i="287"/>
  <c r="AU42" i="287"/>
  <c r="AX42" i="287" s="1"/>
  <c r="AW42" i="287"/>
  <c r="L45" i="287"/>
  <c r="N45" i="287"/>
  <c r="AK45" i="287"/>
  <c r="E45" i="287" s="1"/>
  <c r="AM45" i="287"/>
  <c r="AN45" i="287"/>
  <c r="AO45" i="287"/>
  <c r="AT45" i="287"/>
  <c r="AU45" i="287"/>
  <c r="AX45" i="287" s="1"/>
  <c r="AW45" i="287"/>
  <c r="L48" i="287"/>
  <c r="N48" i="287" s="1"/>
  <c r="AK48" i="287"/>
  <c r="E48" i="287" s="1"/>
  <c r="AL48" i="287"/>
  <c r="H48" i="287" s="1"/>
  <c r="AM48" i="287"/>
  <c r="AN48" i="287"/>
  <c r="AO48" i="287"/>
  <c r="AT48" i="287"/>
  <c r="AU48" i="287"/>
  <c r="AX48" i="287" s="1"/>
  <c r="AW48" i="287"/>
  <c r="L51" i="287"/>
  <c r="N51" i="287" s="1"/>
  <c r="AK51" i="287"/>
  <c r="E51" i="287" s="1"/>
  <c r="AL51" i="287"/>
  <c r="H51" i="287" s="1"/>
  <c r="AM51" i="287"/>
  <c r="AN51" i="287"/>
  <c r="AO51" i="287"/>
  <c r="AT51" i="287"/>
  <c r="AU51" i="287"/>
  <c r="AX51" i="287" s="1"/>
  <c r="AW51" i="287"/>
  <c r="L18" i="286"/>
  <c r="N18" i="286"/>
  <c r="AK18" i="286"/>
  <c r="E18" i="286" s="1"/>
  <c r="AL18" i="286"/>
  <c r="H18" i="286" s="1"/>
  <c r="AM18" i="286"/>
  <c r="AN18" i="286"/>
  <c r="AP18" i="286" s="1"/>
  <c r="J18" i="286" s="1"/>
  <c r="AQ18" i="286" s="1"/>
  <c r="AO18" i="286"/>
  <c r="AT18" i="286"/>
  <c r="AU18" i="286" s="1"/>
  <c r="AX18" i="286" s="1"/>
  <c r="AW18" i="286"/>
  <c r="L21" i="286"/>
  <c r="N21" i="286"/>
  <c r="AK21" i="286"/>
  <c r="E21" i="286" s="1"/>
  <c r="AL21" i="286"/>
  <c r="H21" i="286" s="1"/>
  <c r="AM21" i="286"/>
  <c r="AN21" i="286"/>
  <c r="AO21" i="286"/>
  <c r="AT21" i="286"/>
  <c r="AU21" i="286" s="1"/>
  <c r="AX21" i="286" s="1"/>
  <c r="AW21" i="286"/>
  <c r="L24" i="286"/>
  <c r="N24" i="286"/>
  <c r="AK24" i="286"/>
  <c r="E24" i="286" s="1"/>
  <c r="AL24" i="286"/>
  <c r="H24" i="286" s="1"/>
  <c r="AM24" i="286"/>
  <c r="AN24" i="286"/>
  <c r="AP24" i="286" s="1"/>
  <c r="J24" i="286" s="1"/>
  <c r="AQ24" i="286" s="1"/>
  <c r="AO24" i="286"/>
  <c r="AT24" i="286"/>
  <c r="AU24" i="286" s="1"/>
  <c r="AX24" i="286" s="1"/>
  <c r="AW24" i="286"/>
  <c r="L27" i="286"/>
  <c r="N27" i="286"/>
  <c r="AK27" i="286"/>
  <c r="E27" i="286" s="1"/>
  <c r="AL27" i="286"/>
  <c r="H27" i="286" s="1"/>
  <c r="AM27" i="286"/>
  <c r="AN27" i="286"/>
  <c r="AO27" i="286"/>
  <c r="AT27" i="286"/>
  <c r="AU27" i="286" s="1"/>
  <c r="AX27" i="286" s="1"/>
  <c r="AW27" i="286"/>
  <c r="L30" i="286"/>
  <c r="N30" i="286"/>
  <c r="AK30" i="286"/>
  <c r="E30" i="286" s="1"/>
  <c r="AL30" i="286"/>
  <c r="H30" i="286" s="1"/>
  <c r="AM30" i="286"/>
  <c r="AN30" i="286"/>
  <c r="AP30" i="286" s="1"/>
  <c r="J30" i="286" s="1"/>
  <c r="AQ30" i="286" s="1"/>
  <c r="AO30" i="286"/>
  <c r="AT30" i="286"/>
  <c r="AU30" i="286" s="1"/>
  <c r="AX30" i="286" s="1"/>
  <c r="AW30" i="286"/>
  <c r="L33" i="286"/>
  <c r="N33" i="286"/>
  <c r="AK33" i="286"/>
  <c r="E33" i="286" s="1"/>
  <c r="AL33" i="286"/>
  <c r="H33" i="286" s="1"/>
  <c r="AM33" i="286"/>
  <c r="AN33" i="286"/>
  <c r="AO33" i="286"/>
  <c r="AT33" i="286"/>
  <c r="AU33" i="286" s="1"/>
  <c r="AX33" i="286" s="1"/>
  <c r="AW33" i="286"/>
  <c r="L36" i="286"/>
  <c r="N36" i="286"/>
  <c r="AK36" i="286"/>
  <c r="E36" i="286" s="1"/>
  <c r="AL36" i="286"/>
  <c r="H36" i="286" s="1"/>
  <c r="AM36" i="286"/>
  <c r="AN36" i="286"/>
  <c r="AO36" i="286"/>
  <c r="AT36" i="286"/>
  <c r="AU36" i="286" s="1"/>
  <c r="AX36" i="286" s="1"/>
  <c r="AW36" i="286"/>
  <c r="L39" i="286"/>
  <c r="N39" i="286" s="1"/>
  <c r="AK39" i="286"/>
  <c r="E39" i="286" s="1"/>
  <c r="AM39" i="286"/>
  <c r="AN39" i="286"/>
  <c r="AO39" i="286"/>
  <c r="AT39" i="286"/>
  <c r="AU39" i="286" s="1"/>
  <c r="AX39" i="286" s="1"/>
  <c r="AW39" i="286"/>
  <c r="L42" i="286"/>
  <c r="N42" i="286" s="1"/>
  <c r="AK42" i="286"/>
  <c r="E42" i="286" s="1"/>
  <c r="AM42" i="286"/>
  <c r="AN42" i="286"/>
  <c r="AO42" i="286"/>
  <c r="AT42" i="286"/>
  <c r="AU42" i="286" s="1"/>
  <c r="AX42" i="286" s="1"/>
  <c r="AW42" i="286"/>
  <c r="L45" i="286"/>
  <c r="N45" i="286" s="1"/>
  <c r="AK45" i="286"/>
  <c r="E45" i="286" s="1"/>
  <c r="AM45" i="286"/>
  <c r="AN45" i="286"/>
  <c r="AO45" i="286"/>
  <c r="AT45" i="286"/>
  <c r="AU45" i="286" s="1"/>
  <c r="AX45" i="286" s="1"/>
  <c r="AW45" i="286"/>
  <c r="L48" i="286"/>
  <c r="N48" i="286" s="1"/>
  <c r="AK48" i="286"/>
  <c r="E48" i="286" s="1"/>
  <c r="AM48" i="286"/>
  <c r="AN48" i="286"/>
  <c r="AO48" i="286"/>
  <c r="AT48" i="286"/>
  <c r="AU48" i="286" s="1"/>
  <c r="AX48" i="286" s="1"/>
  <c r="AW48" i="286"/>
  <c r="L51" i="286"/>
  <c r="N51" i="286" s="1"/>
  <c r="AK51" i="286"/>
  <c r="E51" i="286" s="1"/>
  <c r="AM51" i="286"/>
  <c r="AN51" i="286"/>
  <c r="AO51" i="286"/>
  <c r="AT51" i="286"/>
  <c r="AU51" i="286" s="1"/>
  <c r="AX51" i="286" s="1"/>
  <c r="AW51" i="286"/>
  <c r="L18" i="285"/>
  <c r="N18" i="285" s="1"/>
  <c r="AO18" i="285"/>
  <c r="E18" i="285" s="1"/>
  <c r="AP18" i="285"/>
  <c r="H18" i="285" s="1"/>
  <c r="AQ18" i="285"/>
  <c r="AR18" i="285"/>
  <c r="AS18" i="285"/>
  <c r="AX18" i="285"/>
  <c r="AY18" i="285" s="1"/>
  <c r="BB18" i="285" s="1"/>
  <c r="BA18" i="285"/>
  <c r="L21" i="285"/>
  <c r="N21" i="285"/>
  <c r="AO21" i="285"/>
  <c r="E21" i="285" s="1"/>
  <c r="AP21" i="285"/>
  <c r="H21" i="285" s="1"/>
  <c r="AQ21" i="285"/>
  <c r="AR21" i="285"/>
  <c r="AT21" i="285" s="1"/>
  <c r="J21" i="285" s="1"/>
  <c r="AU21" i="285" s="1"/>
  <c r="AS21" i="285"/>
  <c r="AX21" i="285"/>
  <c r="AY21" i="285" s="1"/>
  <c r="BB21" i="285" s="1"/>
  <c r="BA21" i="285"/>
  <c r="L24" i="285"/>
  <c r="N24" i="285"/>
  <c r="AO24" i="285"/>
  <c r="E24" i="285" s="1"/>
  <c r="AP24" i="285"/>
  <c r="H24" i="285" s="1"/>
  <c r="AQ24" i="285"/>
  <c r="AR24" i="285"/>
  <c r="AS24" i="285"/>
  <c r="AX24" i="285"/>
  <c r="AY24" i="285" s="1"/>
  <c r="BB24" i="285" s="1"/>
  <c r="BA24" i="285"/>
  <c r="L27" i="285"/>
  <c r="N27" i="285"/>
  <c r="AO27" i="285"/>
  <c r="E27" i="285" s="1"/>
  <c r="AP27" i="285"/>
  <c r="H27" i="285" s="1"/>
  <c r="AQ27" i="285"/>
  <c r="AR27" i="285"/>
  <c r="AT27" i="285" s="1"/>
  <c r="J27" i="285" s="1"/>
  <c r="AU27" i="285" s="1"/>
  <c r="AS27" i="285"/>
  <c r="AX27" i="285"/>
  <c r="AY27" i="285" s="1"/>
  <c r="BB27" i="285" s="1"/>
  <c r="BA27" i="285"/>
  <c r="L30" i="285"/>
  <c r="N30" i="285" s="1"/>
  <c r="AO30" i="285"/>
  <c r="E30" i="285" s="1"/>
  <c r="AQ30" i="285"/>
  <c r="AR30" i="285"/>
  <c r="AS30" i="285"/>
  <c r="AX30" i="285"/>
  <c r="AY30" i="285" s="1"/>
  <c r="BB30" i="285" s="1"/>
  <c r="BA30" i="285"/>
  <c r="L33" i="285"/>
  <c r="N33" i="285" s="1"/>
  <c r="AO33" i="285"/>
  <c r="E33" i="285" s="1"/>
  <c r="AQ33" i="285"/>
  <c r="AR33" i="285"/>
  <c r="AS33" i="285"/>
  <c r="AX33" i="285"/>
  <c r="AY33" i="285"/>
  <c r="BB33" i="285" s="1"/>
  <c r="BA33" i="285"/>
  <c r="L36" i="285"/>
  <c r="N36" i="285"/>
  <c r="AO36" i="285"/>
  <c r="E36" i="285" s="1"/>
  <c r="AQ36" i="285"/>
  <c r="AR36" i="285"/>
  <c r="AS36" i="285"/>
  <c r="AX36" i="285"/>
  <c r="AY36" i="285"/>
  <c r="BB36" i="285" s="1"/>
  <c r="BA36" i="285"/>
  <c r="L39" i="285"/>
  <c r="N39" i="285"/>
  <c r="AO39" i="285"/>
  <c r="E39" i="285" s="1"/>
  <c r="BG39" i="285" s="1"/>
  <c r="AQ39" i="285"/>
  <c r="AR39" i="285"/>
  <c r="AS39" i="285"/>
  <c r="AX39" i="285"/>
  <c r="AY39" i="285"/>
  <c r="BB39" i="285" s="1"/>
  <c r="BA39" i="285"/>
  <c r="L42" i="285"/>
  <c r="N42" i="285"/>
  <c r="AO42" i="285"/>
  <c r="E42" i="285" s="1"/>
  <c r="AQ42" i="285"/>
  <c r="AR42" i="285"/>
  <c r="AS42" i="285"/>
  <c r="AX42" i="285"/>
  <c r="AY42" i="285"/>
  <c r="BB42" i="285" s="1"/>
  <c r="BA42" i="285"/>
  <c r="L45" i="285"/>
  <c r="N45" i="285" s="1"/>
  <c r="AO45" i="285"/>
  <c r="E45" i="285" s="1"/>
  <c r="AQ45" i="285"/>
  <c r="AR45" i="285"/>
  <c r="AS45" i="285"/>
  <c r="AX45" i="285"/>
  <c r="AY45" i="285"/>
  <c r="BB45" i="285" s="1"/>
  <c r="BA45" i="285"/>
  <c r="L48" i="285"/>
  <c r="N48" i="285"/>
  <c r="AO48" i="285"/>
  <c r="E48" i="285" s="1"/>
  <c r="AQ48" i="285"/>
  <c r="AR48" i="285"/>
  <c r="AS48" i="285"/>
  <c r="AX48" i="285"/>
  <c r="AY48" i="285"/>
  <c r="BB48" i="285" s="1"/>
  <c r="BA48" i="285"/>
  <c r="L51" i="285"/>
  <c r="N51" i="285"/>
  <c r="AO51" i="285"/>
  <c r="E51" i="285" s="1"/>
  <c r="BG51" i="285" s="1"/>
  <c r="AQ51" i="285"/>
  <c r="AR51" i="285"/>
  <c r="AS51" i="285"/>
  <c r="AX51" i="285"/>
  <c r="AY51" i="285"/>
  <c r="BB51" i="285" s="1"/>
  <c r="BA51" i="285"/>
  <c r="L18" i="284"/>
  <c r="N18" i="284"/>
  <c r="AO18" i="284"/>
  <c r="E18" i="284" s="1"/>
  <c r="AQ18" i="284"/>
  <c r="AR18" i="284"/>
  <c r="AS18" i="284"/>
  <c r="AX18" i="284"/>
  <c r="AY18" i="284"/>
  <c r="BB18" i="284" s="1"/>
  <c r="BA18" i="284"/>
  <c r="L21" i="284"/>
  <c r="N21" i="284" s="1"/>
  <c r="AO21" i="284"/>
  <c r="E21" i="284" s="1"/>
  <c r="AQ21" i="284"/>
  <c r="AR21" i="284"/>
  <c r="AS21" i="284"/>
  <c r="AX21" i="284"/>
  <c r="AY21" i="284"/>
  <c r="BB21" i="284" s="1"/>
  <c r="BA21" i="284"/>
  <c r="L24" i="284"/>
  <c r="N24" i="284"/>
  <c r="AO24" i="284"/>
  <c r="E24" i="284" s="1"/>
  <c r="AQ24" i="284"/>
  <c r="AR24" i="284"/>
  <c r="AS24" i="284"/>
  <c r="AX24" i="284"/>
  <c r="AY24" i="284"/>
  <c r="BB24" i="284" s="1"/>
  <c r="BA24" i="284"/>
  <c r="L27" i="284"/>
  <c r="N27" i="284"/>
  <c r="AO27" i="284"/>
  <c r="E27" i="284" s="1"/>
  <c r="AQ27" i="284"/>
  <c r="AR27" i="284"/>
  <c r="AS27" i="284"/>
  <c r="AX27" i="284"/>
  <c r="AY27" i="284"/>
  <c r="BB27" i="284" s="1"/>
  <c r="BA27" i="284"/>
  <c r="L30" i="284"/>
  <c r="N30" i="284"/>
  <c r="AO30" i="284"/>
  <c r="E30" i="284" s="1"/>
  <c r="AQ30" i="284"/>
  <c r="AR30" i="284"/>
  <c r="AS30" i="284"/>
  <c r="AX30" i="284"/>
  <c r="AY30" i="284"/>
  <c r="BB30" i="284" s="1"/>
  <c r="BA30" i="284"/>
  <c r="L33" i="284"/>
  <c r="N33" i="284" s="1"/>
  <c r="AO33" i="284"/>
  <c r="E33" i="284" s="1"/>
  <c r="AQ33" i="284"/>
  <c r="AR33" i="284"/>
  <c r="AS33" i="284"/>
  <c r="AX33" i="284"/>
  <c r="AY33" i="284"/>
  <c r="BB33" i="284" s="1"/>
  <c r="BA33" i="284"/>
  <c r="L36" i="284"/>
  <c r="N36" i="284"/>
  <c r="AO36" i="284"/>
  <c r="E36" i="284" s="1"/>
  <c r="BG36" i="284" s="1"/>
  <c r="AQ36" i="284"/>
  <c r="AR36" i="284"/>
  <c r="AS36" i="284"/>
  <c r="AX36" i="284"/>
  <c r="AY36" i="284"/>
  <c r="BB36" i="284" s="1"/>
  <c r="BA36" i="284"/>
  <c r="L39" i="284"/>
  <c r="N39" i="284"/>
  <c r="AO39" i="284"/>
  <c r="E39" i="284" s="1"/>
  <c r="BG39" i="284" s="1"/>
  <c r="AQ39" i="284"/>
  <c r="AR39" i="284"/>
  <c r="AS39" i="284"/>
  <c r="AX39" i="284"/>
  <c r="AY39" i="284"/>
  <c r="BB39" i="284" s="1"/>
  <c r="BA39" i="284"/>
  <c r="L42" i="284"/>
  <c r="N42" i="284"/>
  <c r="AO42" i="284"/>
  <c r="E42" i="284" s="1"/>
  <c r="AQ42" i="284"/>
  <c r="AR42" i="284"/>
  <c r="AS42" i="284"/>
  <c r="AX42" i="284"/>
  <c r="AY42" i="284"/>
  <c r="BB42" i="284" s="1"/>
  <c r="BA42" i="284"/>
  <c r="L45" i="284"/>
  <c r="N45" i="284" s="1"/>
  <c r="AO45" i="284"/>
  <c r="E45" i="284" s="1"/>
  <c r="AQ45" i="284"/>
  <c r="AR45" i="284"/>
  <c r="AS45" i="284"/>
  <c r="AX45" i="284"/>
  <c r="AY45" i="284"/>
  <c r="BB45" i="284" s="1"/>
  <c r="BA45" i="284"/>
  <c r="L48" i="284"/>
  <c r="N48" i="284"/>
  <c r="AO48" i="284"/>
  <c r="E48" i="284" s="1"/>
  <c r="BG48" i="284" s="1"/>
  <c r="AQ48" i="284"/>
  <c r="AR48" i="284"/>
  <c r="AS48" i="284"/>
  <c r="AX48" i="284"/>
  <c r="AY48" i="284"/>
  <c r="BB48" i="284" s="1"/>
  <c r="BA48" i="284"/>
  <c r="L51" i="284"/>
  <c r="N51" i="284"/>
  <c r="AO51" i="284"/>
  <c r="E51" i="284" s="1"/>
  <c r="BG51" i="284" s="1"/>
  <c r="AQ51" i="284"/>
  <c r="AR51" i="284"/>
  <c r="AS51" i="284"/>
  <c r="AX51" i="284"/>
  <c r="AY51" i="284"/>
  <c r="BB51" i="284" s="1"/>
  <c r="BA51" i="284"/>
  <c r="L19" i="282"/>
  <c r="N19" i="282" s="1"/>
  <c r="AK19" i="282"/>
  <c r="E19" i="282" s="1"/>
  <c r="AM19" i="282"/>
  <c r="AN19" i="282"/>
  <c r="AO19" i="282"/>
  <c r="AT19" i="282"/>
  <c r="AU19" i="282" s="1"/>
  <c r="AX19" i="282" s="1"/>
  <c r="AW19" i="282"/>
  <c r="L22" i="282"/>
  <c r="N22" i="282" s="1"/>
  <c r="AK22" i="282"/>
  <c r="E22" i="282" s="1"/>
  <c r="AM22" i="282"/>
  <c r="AN22" i="282"/>
  <c r="AO22" i="282"/>
  <c r="AT22" i="282"/>
  <c r="AU22" i="282" s="1"/>
  <c r="AX22" i="282" s="1"/>
  <c r="AW22" i="282"/>
  <c r="L25" i="282"/>
  <c r="N25" i="282" s="1"/>
  <c r="AK25" i="282"/>
  <c r="E25" i="282" s="1"/>
  <c r="AM25" i="282"/>
  <c r="AN25" i="282"/>
  <c r="AO25" i="282"/>
  <c r="AT25" i="282"/>
  <c r="AU25" i="282" s="1"/>
  <c r="AX25" i="282" s="1"/>
  <c r="AW25" i="282"/>
  <c r="L28" i="282"/>
  <c r="N28" i="282" s="1"/>
  <c r="AK28" i="282"/>
  <c r="E28" i="282" s="1"/>
  <c r="AM28" i="282"/>
  <c r="AN28" i="282"/>
  <c r="AO28" i="282"/>
  <c r="AT28" i="282"/>
  <c r="AU28" i="282" s="1"/>
  <c r="AX28" i="282" s="1"/>
  <c r="AW28" i="282"/>
  <c r="L31" i="282"/>
  <c r="N31" i="282" s="1"/>
  <c r="AK31" i="282"/>
  <c r="E31" i="282" s="1"/>
  <c r="AM31" i="282"/>
  <c r="AN31" i="282"/>
  <c r="AO31" i="282"/>
  <c r="AT31" i="282"/>
  <c r="AU31" i="282" s="1"/>
  <c r="AX31" i="282" s="1"/>
  <c r="AW31" i="282"/>
  <c r="L34" i="282"/>
  <c r="N34" i="282" s="1"/>
  <c r="AK34" i="282"/>
  <c r="E34" i="282" s="1"/>
  <c r="AM34" i="282"/>
  <c r="AN34" i="282"/>
  <c r="AO34" i="282"/>
  <c r="AT34" i="282"/>
  <c r="AU34" i="282" s="1"/>
  <c r="AX34" i="282" s="1"/>
  <c r="AW34" i="282"/>
  <c r="L37" i="282"/>
  <c r="N37" i="282" s="1"/>
  <c r="AK37" i="282"/>
  <c r="E37" i="282" s="1"/>
  <c r="AM37" i="282"/>
  <c r="AN37" i="282"/>
  <c r="AO37" i="282"/>
  <c r="AT37" i="282"/>
  <c r="AU37" i="282" s="1"/>
  <c r="AX37" i="282" s="1"/>
  <c r="AW37" i="282"/>
  <c r="L40" i="282"/>
  <c r="N40" i="282" s="1"/>
  <c r="AK40" i="282"/>
  <c r="E40" i="282" s="1"/>
  <c r="AM40" i="282"/>
  <c r="AN40" i="282"/>
  <c r="AO40" i="282"/>
  <c r="AT40" i="282"/>
  <c r="AU40" i="282"/>
  <c r="AX40" i="282" s="1"/>
  <c r="AW40" i="282"/>
  <c r="L43" i="282"/>
  <c r="N43" i="282"/>
  <c r="AK43" i="282"/>
  <c r="E43" i="282" s="1"/>
  <c r="BC43" i="282" s="1"/>
  <c r="AM43" i="282"/>
  <c r="AN43" i="282"/>
  <c r="AO43" i="282"/>
  <c r="AT43" i="282"/>
  <c r="AU43" i="282"/>
  <c r="AX43" i="282" s="1"/>
  <c r="AW43" i="282"/>
  <c r="L46" i="282"/>
  <c r="N46" i="282"/>
  <c r="AK46" i="282"/>
  <c r="E46" i="282" s="1"/>
  <c r="AM46" i="282"/>
  <c r="AN46" i="282"/>
  <c r="AO46" i="282"/>
  <c r="AT46" i="282"/>
  <c r="AU46" i="282"/>
  <c r="AX46" i="282" s="1"/>
  <c r="AW46" i="282"/>
  <c r="L49" i="282"/>
  <c r="N49" i="282"/>
  <c r="AK49" i="282"/>
  <c r="E49" i="282" s="1"/>
  <c r="AM49" i="282"/>
  <c r="AN49" i="282"/>
  <c r="AO49" i="282"/>
  <c r="AT49" i="282"/>
  <c r="AU49" i="282"/>
  <c r="AX49" i="282" s="1"/>
  <c r="AW49" i="282"/>
  <c r="L52" i="282"/>
  <c r="N52" i="282" s="1"/>
  <c r="AK52" i="282"/>
  <c r="E52" i="282" s="1"/>
  <c r="AM52" i="282"/>
  <c r="AN52" i="282"/>
  <c r="AO52" i="282"/>
  <c r="AT52" i="282"/>
  <c r="AU52" i="282"/>
  <c r="AX52" i="282" s="1"/>
  <c r="AW52" i="282"/>
  <c r="L18" i="281"/>
  <c r="N18" i="281"/>
  <c r="AK18" i="281"/>
  <c r="E18" i="281" s="1"/>
  <c r="AM18" i="281"/>
  <c r="AN18" i="281"/>
  <c r="AO18" i="281"/>
  <c r="AT18" i="281"/>
  <c r="AU18" i="281" s="1"/>
  <c r="AX18" i="281" s="1"/>
  <c r="AW18" i="281"/>
  <c r="L21" i="281"/>
  <c r="N21" i="281" s="1"/>
  <c r="AK21" i="281"/>
  <c r="E21" i="281" s="1"/>
  <c r="AL21" i="281"/>
  <c r="H21" i="281" s="1"/>
  <c r="AM21" i="281"/>
  <c r="AN21" i="281"/>
  <c r="AO21" i="281"/>
  <c r="AT21" i="281"/>
  <c r="AU21" i="281" s="1"/>
  <c r="AX21" i="281" s="1"/>
  <c r="AW21" i="281"/>
  <c r="L24" i="281"/>
  <c r="N24" i="281"/>
  <c r="AK24" i="281"/>
  <c r="E24" i="281" s="1"/>
  <c r="AM24" i="281"/>
  <c r="AN24" i="281"/>
  <c r="AO24" i="281"/>
  <c r="AT24" i="281"/>
  <c r="AU24" i="281" s="1"/>
  <c r="AX24" i="281" s="1"/>
  <c r="AW24" i="281"/>
  <c r="L27" i="281"/>
  <c r="N27" i="281" s="1"/>
  <c r="AK27" i="281"/>
  <c r="E27" i="281" s="1"/>
  <c r="AL27" i="281"/>
  <c r="H27" i="281" s="1"/>
  <c r="AM27" i="281"/>
  <c r="AN27" i="281"/>
  <c r="AO27" i="281"/>
  <c r="AT27" i="281"/>
  <c r="AU27" i="281" s="1"/>
  <c r="AX27" i="281" s="1"/>
  <c r="AW27" i="281"/>
  <c r="L30" i="281"/>
  <c r="N30" i="281"/>
  <c r="AK30" i="281"/>
  <c r="E30" i="281" s="1"/>
  <c r="AM30" i="281"/>
  <c r="AN30" i="281"/>
  <c r="AO30" i="281"/>
  <c r="AT30" i="281"/>
  <c r="AU30" i="281" s="1"/>
  <c r="AX30" i="281" s="1"/>
  <c r="AW30" i="281"/>
  <c r="L33" i="281"/>
  <c r="N33" i="281" s="1"/>
  <c r="AK33" i="281"/>
  <c r="E33" i="281" s="1"/>
  <c r="AL33" i="281"/>
  <c r="H33" i="281" s="1"/>
  <c r="AM33" i="281"/>
  <c r="AN33" i="281"/>
  <c r="AO33" i="281"/>
  <c r="AT33" i="281"/>
  <c r="AU33" i="281" s="1"/>
  <c r="AX33" i="281" s="1"/>
  <c r="AW33" i="281"/>
  <c r="L36" i="281"/>
  <c r="N36" i="281"/>
  <c r="AK36" i="281"/>
  <c r="E36" i="281" s="1"/>
  <c r="AM36" i="281"/>
  <c r="AN36" i="281"/>
  <c r="AO36" i="281"/>
  <c r="AT36" i="281"/>
  <c r="AU36" i="281" s="1"/>
  <c r="AX36" i="281" s="1"/>
  <c r="AW36" i="281"/>
  <c r="L39" i="281"/>
  <c r="N39" i="281" s="1"/>
  <c r="AK39" i="281"/>
  <c r="E39" i="281" s="1"/>
  <c r="AL39" i="281"/>
  <c r="H39" i="281" s="1"/>
  <c r="AM39" i="281"/>
  <c r="AN39" i="281"/>
  <c r="AO39" i="281"/>
  <c r="AT39" i="281"/>
  <c r="AU39" i="281" s="1"/>
  <c r="AX39" i="281" s="1"/>
  <c r="AW39" i="281"/>
  <c r="L42" i="281"/>
  <c r="N42" i="281"/>
  <c r="AK42" i="281"/>
  <c r="E42" i="281" s="1"/>
  <c r="AM42" i="281"/>
  <c r="AN42" i="281"/>
  <c r="AO42" i="281"/>
  <c r="AT42" i="281"/>
  <c r="AU42" i="281" s="1"/>
  <c r="AX42" i="281" s="1"/>
  <c r="AW42" i="281"/>
  <c r="L45" i="281"/>
  <c r="N45" i="281" s="1"/>
  <c r="AK45" i="281"/>
  <c r="E45" i="281" s="1"/>
  <c r="AM45" i="281"/>
  <c r="AN45" i="281"/>
  <c r="AO45" i="281"/>
  <c r="AT45" i="281"/>
  <c r="AU45" i="281" s="1"/>
  <c r="AX45" i="281" s="1"/>
  <c r="AW45" i="281"/>
  <c r="L48" i="281"/>
  <c r="N48" i="281" s="1"/>
  <c r="AK48" i="281"/>
  <c r="E48" i="281" s="1"/>
  <c r="AL48" i="281"/>
  <c r="H48" i="281" s="1"/>
  <c r="AM48" i="281"/>
  <c r="AN48" i="281"/>
  <c r="AO48" i="281"/>
  <c r="AT48" i="281"/>
  <c r="AU48" i="281" s="1"/>
  <c r="AX48" i="281" s="1"/>
  <c r="AW48" i="281"/>
  <c r="L51" i="281"/>
  <c r="N51" i="281"/>
  <c r="AK51" i="281"/>
  <c r="E51" i="281" s="1"/>
  <c r="AM51" i="281"/>
  <c r="AN51" i="281"/>
  <c r="AO51" i="281"/>
  <c r="AT51" i="281"/>
  <c r="AU51" i="281" s="1"/>
  <c r="AX51" i="281" s="1"/>
  <c r="AW51" i="281"/>
  <c r="L18" i="280"/>
  <c r="N18" i="280"/>
  <c r="AO18" i="280"/>
  <c r="E18" i="280" s="1"/>
  <c r="AQ18" i="280"/>
  <c r="AR18" i="280"/>
  <c r="AS18" i="280"/>
  <c r="AX18" i="280"/>
  <c r="AY18" i="280" s="1"/>
  <c r="BB18" i="280" s="1"/>
  <c r="BA18" i="280"/>
  <c r="L21" i="280"/>
  <c r="N21" i="280" s="1"/>
  <c r="AO21" i="280"/>
  <c r="E21" i="280" s="1"/>
  <c r="AP21" i="280"/>
  <c r="H21" i="280" s="1"/>
  <c r="AQ21" i="280"/>
  <c r="AR21" i="280"/>
  <c r="AS21" i="280"/>
  <c r="AX21" i="280"/>
  <c r="AY21" i="280" s="1"/>
  <c r="BB21" i="280" s="1"/>
  <c r="BA21" i="280"/>
  <c r="L24" i="280"/>
  <c r="N24" i="280"/>
  <c r="AO24" i="280"/>
  <c r="E24" i="280" s="1"/>
  <c r="AQ24" i="280"/>
  <c r="AR24" i="280"/>
  <c r="AS24" i="280"/>
  <c r="AX24" i="280"/>
  <c r="AY24" i="280" s="1"/>
  <c r="BB24" i="280" s="1"/>
  <c r="BA24" i="280"/>
  <c r="L27" i="280"/>
  <c r="N27" i="280" s="1"/>
  <c r="AO27" i="280"/>
  <c r="E27" i="280" s="1"/>
  <c r="AP27" i="280"/>
  <c r="H27" i="280" s="1"/>
  <c r="AQ27" i="280"/>
  <c r="AR27" i="280"/>
  <c r="AS27" i="280"/>
  <c r="AX27" i="280"/>
  <c r="AY27" i="280" s="1"/>
  <c r="BB27" i="280" s="1"/>
  <c r="BA27" i="280"/>
  <c r="L30" i="280"/>
  <c r="N30" i="280"/>
  <c r="AO30" i="280"/>
  <c r="E30" i="280" s="1"/>
  <c r="AQ30" i="280"/>
  <c r="AR30" i="280"/>
  <c r="AS30" i="280"/>
  <c r="AX30" i="280"/>
  <c r="AY30" i="280" s="1"/>
  <c r="BB30" i="280" s="1"/>
  <c r="BA30" i="280"/>
  <c r="L33" i="280"/>
  <c r="N33" i="280" s="1"/>
  <c r="AO33" i="280"/>
  <c r="E33" i="280" s="1"/>
  <c r="AP33" i="280"/>
  <c r="H33" i="280" s="1"/>
  <c r="AQ33" i="280"/>
  <c r="AR33" i="280"/>
  <c r="AS33" i="280"/>
  <c r="AX33" i="280"/>
  <c r="AY33" i="280" s="1"/>
  <c r="BB33" i="280" s="1"/>
  <c r="BA33" i="280"/>
  <c r="L36" i="280"/>
  <c r="N36" i="280"/>
  <c r="AO36" i="280"/>
  <c r="E36" i="280" s="1"/>
  <c r="AQ36" i="280"/>
  <c r="AR36" i="280"/>
  <c r="AS36" i="280"/>
  <c r="AX36" i="280"/>
  <c r="AY36" i="280" s="1"/>
  <c r="BB36" i="280" s="1"/>
  <c r="BA36" i="280"/>
  <c r="L39" i="280"/>
  <c r="N39" i="280" s="1"/>
  <c r="AO39" i="280"/>
  <c r="E39" i="280" s="1"/>
  <c r="AP39" i="280"/>
  <c r="H39" i="280" s="1"/>
  <c r="AQ39" i="280"/>
  <c r="AR39" i="280"/>
  <c r="AS39" i="280"/>
  <c r="AX39" i="280"/>
  <c r="AY39" i="280" s="1"/>
  <c r="BB39" i="280" s="1"/>
  <c r="BA39" i="280"/>
  <c r="L42" i="280"/>
  <c r="N42" i="280"/>
  <c r="AO42" i="280"/>
  <c r="E42" i="280" s="1"/>
  <c r="AQ42" i="280"/>
  <c r="AR42" i="280"/>
  <c r="AS42" i="280"/>
  <c r="AX42" i="280"/>
  <c r="AY42" i="280" s="1"/>
  <c r="BB42" i="280" s="1"/>
  <c r="BA42" i="280"/>
  <c r="L45" i="280"/>
  <c r="N45" i="280" s="1"/>
  <c r="AO45" i="280"/>
  <c r="E45" i="280" s="1"/>
  <c r="AP45" i="280"/>
  <c r="H45" i="280" s="1"/>
  <c r="AQ45" i="280"/>
  <c r="AR45" i="280"/>
  <c r="AS45" i="280"/>
  <c r="AX45" i="280"/>
  <c r="AY45" i="280" s="1"/>
  <c r="BB45" i="280" s="1"/>
  <c r="BA45" i="280"/>
  <c r="L48" i="280"/>
  <c r="N48" i="280"/>
  <c r="AO48" i="280"/>
  <c r="E48" i="280" s="1"/>
  <c r="AQ48" i="280"/>
  <c r="AR48" i="280"/>
  <c r="AS48" i="280"/>
  <c r="AX48" i="280"/>
  <c r="AY48" i="280" s="1"/>
  <c r="BB48" i="280" s="1"/>
  <c r="BA48" i="280"/>
  <c r="L51" i="280"/>
  <c r="N51" i="280" s="1"/>
  <c r="AO51" i="280"/>
  <c r="E51" i="280" s="1"/>
  <c r="AP51" i="280"/>
  <c r="H51" i="280" s="1"/>
  <c r="AQ51" i="280"/>
  <c r="AR51" i="280"/>
  <c r="AS51" i="280"/>
  <c r="AX51" i="280"/>
  <c r="AY51" i="280" s="1"/>
  <c r="BB51" i="280" s="1"/>
  <c r="BA51" i="280"/>
  <c r="L18" i="278"/>
  <c r="N18" i="278" s="1"/>
  <c r="AK18" i="278"/>
  <c r="E18" i="278" s="1"/>
  <c r="AL18" i="278"/>
  <c r="H18" i="278" s="1"/>
  <c r="AM18" i="278"/>
  <c r="AN18" i="278"/>
  <c r="AO18" i="278"/>
  <c r="AT18" i="278"/>
  <c r="AU18" i="278"/>
  <c r="AX18" i="278" s="1"/>
  <c r="AW18" i="278"/>
  <c r="L21" i="278"/>
  <c r="N21" i="278" s="1"/>
  <c r="AK21" i="278"/>
  <c r="E21" i="278" s="1"/>
  <c r="AL21" i="278"/>
  <c r="H21" i="278" s="1"/>
  <c r="AM21" i="278"/>
  <c r="AN21" i="278"/>
  <c r="AO21" i="278"/>
  <c r="AT21" i="278"/>
  <c r="AU21" i="278"/>
  <c r="AX21" i="278" s="1"/>
  <c r="AW21" i="278"/>
  <c r="L24" i="278"/>
  <c r="N24" i="278"/>
  <c r="AK24" i="278"/>
  <c r="E24" i="278" s="1"/>
  <c r="AL24" i="278"/>
  <c r="H24" i="278" s="1"/>
  <c r="AM24" i="278"/>
  <c r="AN24" i="278"/>
  <c r="AP24" i="278" s="1"/>
  <c r="J24" i="278" s="1"/>
  <c r="AQ24" i="278" s="1"/>
  <c r="AR24" i="278" s="1"/>
  <c r="AS24" i="278" s="1"/>
  <c r="AV24" i="278" s="1"/>
  <c r="F24" i="278" s="1"/>
  <c r="AY24" i="278" s="1"/>
  <c r="G24" i="278" s="1"/>
  <c r="AO24" i="278"/>
  <c r="AT24" i="278"/>
  <c r="AU24" i="278"/>
  <c r="AX24" i="278" s="1"/>
  <c r="AW24" i="278"/>
  <c r="L27" i="278"/>
  <c r="N27" i="278"/>
  <c r="AK27" i="278"/>
  <c r="E27" i="278" s="1"/>
  <c r="AL27" i="278"/>
  <c r="H27" i="278" s="1"/>
  <c r="AM27" i="278"/>
  <c r="AN27" i="278"/>
  <c r="AO27" i="278"/>
  <c r="AT27" i="278"/>
  <c r="AU27" i="278"/>
  <c r="AX27" i="278" s="1"/>
  <c r="AW27" i="278"/>
  <c r="L30" i="278"/>
  <c r="N30" i="278"/>
  <c r="AK30" i="278"/>
  <c r="E30" i="278" s="1"/>
  <c r="AM30" i="278"/>
  <c r="AN30" i="278"/>
  <c r="AO30" i="278"/>
  <c r="AT30" i="278"/>
  <c r="AU30" i="278"/>
  <c r="AX30" i="278" s="1"/>
  <c r="AW30" i="278"/>
  <c r="L33" i="278"/>
  <c r="N33" i="278" s="1"/>
  <c r="AK33" i="278"/>
  <c r="E33" i="278" s="1"/>
  <c r="AL33" i="278"/>
  <c r="H33" i="278" s="1"/>
  <c r="AM33" i="278"/>
  <c r="AN33" i="278"/>
  <c r="AO33" i="278"/>
  <c r="AT33" i="278"/>
  <c r="AU33" i="278"/>
  <c r="AX33" i="278" s="1"/>
  <c r="AW33" i="278"/>
  <c r="L36" i="278"/>
  <c r="N36" i="278"/>
  <c r="AK36" i="278"/>
  <c r="E36" i="278" s="1"/>
  <c r="BC36" i="278" s="1"/>
  <c r="AM36" i="278"/>
  <c r="AN36" i="278"/>
  <c r="AO36" i="278"/>
  <c r="AT36" i="278"/>
  <c r="AU36" i="278"/>
  <c r="AX36" i="278" s="1"/>
  <c r="AW36" i="278"/>
  <c r="L39" i="278"/>
  <c r="N39" i="278" s="1"/>
  <c r="AK39" i="278"/>
  <c r="E39" i="278" s="1"/>
  <c r="AL39" i="278"/>
  <c r="H39" i="278" s="1"/>
  <c r="AM39" i="278"/>
  <c r="AN39" i="278"/>
  <c r="AO39" i="278"/>
  <c r="AT39" i="278"/>
  <c r="AU39" i="278"/>
  <c r="AX39" i="278" s="1"/>
  <c r="AW39" i="278"/>
  <c r="L42" i="278"/>
  <c r="N42" i="278" s="1"/>
  <c r="AK42" i="278"/>
  <c r="E42" i="278" s="1"/>
  <c r="AL42" i="278"/>
  <c r="H42" i="278" s="1"/>
  <c r="AM42" i="278"/>
  <c r="AN42" i="278"/>
  <c r="AO42" i="278"/>
  <c r="AT42" i="278"/>
  <c r="AU42" i="278"/>
  <c r="AX42" i="278" s="1"/>
  <c r="AW42" i="278"/>
  <c r="L45" i="278"/>
  <c r="N45" i="278"/>
  <c r="BC45" i="278" s="1"/>
  <c r="AK45" i="278"/>
  <c r="E45" i="278" s="1"/>
  <c r="AL45" i="278"/>
  <c r="H45" i="278" s="1"/>
  <c r="AM45" i="278"/>
  <c r="AN45" i="278"/>
  <c r="AP45" i="278" s="1"/>
  <c r="J45" i="278" s="1"/>
  <c r="AQ45" i="278" s="1"/>
  <c r="AO45" i="278"/>
  <c r="AT45" i="278"/>
  <c r="AU45" i="278"/>
  <c r="AX45" i="278" s="1"/>
  <c r="AW45" i="278"/>
  <c r="L48" i="278"/>
  <c r="N48" i="278" s="1"/>
  <c r="AK48" i="278"/>
  <c r="E48" i="278" s="1"/>
  <c r="AL48" i="278"/>
  <c r="H48" i="278" s="1"/>
  <c r="AM48" i="278"/>
  <c r="AN48" i="278"/>
  <c r="AO48" i="278"/>
  <c r="AT48" i="278"/>
  <c r="AU48" i="278"/>
  <c r="AX48" i="278" s="1"/>
  <c r="AW48" i="278"/>
  <c r="L51" i="278"/>
  <c r="N51" i="278"/>
  <c r="AK51" i="278"/>
  <c r="E51" i="278" s="1"/>
  <c r="AM51" i="278"/>
  <c r="AN51" i="278"/>
  <c r="AO51" i="278"/>
  <c r="AT51" i="278"/>
  <c r="AU51" i="278"/>
  <c r="AX51" i="278" s="1"/>
  <c r="AW51" i="278"/>
  <c r="L18" i="277"/>
  <c r="N18" i="277" s="1"/>
  <c r="AK18" i="277"/>
  <c r="E18" i="277" s="1"/>
  <c r="AM18" i="277"/>
  <c r="AN18" i="277"/>
  <c r="AO18" i="277"/>
  <c r="AT18" i="277"/>
  <c r="AU18" i="277"/>
  <c r="AX18" i="277" s="1"/>
  <c r="AW18" i="277"/>
  <c r="L21" i="277"/>
  <c r="N21" i="277"/>
  <c r="AK21" i="277"/>
  <c r="E21" i="277" s="1"/>
  <c r="AM21" i="277"/>
  <c r="AN21" i="277"/>
  <c r="AO21" i="277"/>
  <c r="AT21" i="277"/>
  <c r="AU21" i="277"/>
  <c r="AX21" i="277" s="1"/>
  <c r="AW21" i="277"/>
  <c r="L24" i="277"/>
  <c r="N24" i="277"/>
  <c r="AK24" i="277"/>
  <c r="E24" i="277" s="1"/>
  <c r="AM24" i="277"/>
  <c r="AN24" i="277"/>
  <c r="AO24" i="277"/>
  <c r="AT24" i="277"/>
  <c r="AU24" i="277"/>
  <c r="AX24" i="277" s="1"/>
  <c r="AW24" i="277"/>
  <c r="L27" i="277"/>
  <c r="N27" i="277"/>
  <c r="AK27" i="277"/>
  <c r="E27" i="277" s="1"/>
  <c r="AM27" i="277"/>
  <c r="AN27" i="277"/>
  <c r="AO27" i="277"/>
  <c r="AT27" i="277"/>
  <c r="AU27" i="277"/>
  <c r="AX27" i="277" s="1"/>
  <c r="AW27" i="277"/>
  <c r="L30" i="277"/>
  <c r="N30" i="277" s="1"/>
  <c r="AK30" i="277"/>
  <c r="E30" i="277" s="1"/>
  <c r="AM30" i="277"/>
  <c r="AN30" i="277"/>
  <c r="AO30" i="277"/>
  <c r="AT30" i="277"/>
  <c r="AU30" i="277"/>
  <c r="AX30" i="277" s="1"/>
  <c r="AW30" i="277"/>
  <c r="L33" i="277"/>
  <c r="N33" i="277"/>
  <c r="AK33" i="277"/>
  <c r="E33" i="277" s="1"/>
  <c r="AM33" i="277"/>
  <c r="AN33" i="277"/>
  <c r="AO33" i="277"/>
  <c r="AT33" i="277"/>
  <c r="AU33" i="277"/>
  <c r="AX33" i="277" s="1"/>
  <c r="AW33" i="277"/>
  <c r="L36" i="277"/>
  <c r="N36" i="277"/>
  <c r="AK36" i="277"/>
  <c r="E36" i="277" s="1"/>
  <c r="BC36" i="277" s="1"/>
  <c r="AM36" i="277"/>
  <c r="AN36" i="277"/>
  <c r="AO36" i="277"/>
  <c r="AT36" i="277"/>
  <c r="AU36" i="277"/>
  <c r="AX36" i="277" s="1"/>
  <c r="AW36" i="277"/>
  <c r="L39" i="277"/>
  <c r="N39" i="277"/>
  <c r="AK39" i="277"/>
  <c r="E39" i="277" s="1"/>
  <c r="AM39" i="277"/>
  <c r="AN39" i="277"/>
  <c r="AO39" i="277"/>
  <c r="AT39" i="277"/>
  <c r="AU39" i="277"/>
  <c r="AX39" i="277" s="1"/>
  <c r="AW39" i="277"/>
  <c r="L42" i="277"/>
  <c r="N42" i="277" s="1"/>
  <c r="AK42" i="277"/>
  <c r="E42" i="277" s="1"/>
  <c r="AM42" i="277"/>
  <c r="AN42" i="277"/>
  <c r="AO42" i="277"/>
  <c r="AT42" i="277"/>
  <c r="AU42" i="277"/>
  <c r="AX42" i="277" s="1"/>
  <c r="AW42" i="277"/>
  <c r="L45" i="277"/>
  <c r="N45" i="277"/>
  <c r="AK45" i="277"/>
  <c r="E45" i="277" s="1"/>
  <c r="AM45" i="277"/>
  <c r="AN45" i="277"/>
  <c r="AO45" i="277"/>
  <c r="AT45" i="277"/>
  <c r="AU45" i="277"/>
  <c r="AX45" i="277" s="1"/>
  <c r="AW45" i="277"/>
  <c r="L48" i="277"/>
  <c r="N48" i="277"/>
  <c r="AK48" i="277"/>
  <c r="E48" i="277" s="1"/>
  <c r="BC48" i="277" s="1"/>
  <c r="AM48" i="277"/>
  <c r="AN48" i="277"/>
  <c r="AO48" i="277"/>
  <c r="AT48" i="277"/>
  <c r="AU48" i="277"/>
  <c r="AX48" i="277" s="1"/>
  <c r="AW48" i="277"/>
  <c r="L51" i="277"/>
  <c r="N51" i="277"/>
  <c r="AK51" i="277"/>
  <c r="E51" i="277" s="1"/>
  <c r="AM51" i="277"/>
  <c r="AN51" i="277"/>
  <c r="AO51" i="277"/>
  <c r="AT51" i="277"/>
  <c r="AU51" i="277"/>
  <c r="AX51" i="277" s="1"/>
  <c r="AW51" i="277"/>
  <c r="L18" i="276"/>
  <c r="N18" i="276" s="1"/>
  <c r="AK18" i="276"/>
  <c r="E18" i="276" s="1"/>
  <c r="AL18" i="276"/>
  <c r="H18" i="276" s="1"/>
  <c r="AM18" i="276"/>
  <c r="AN18" i="276"/>
  <c r="AO18" i="276"/>
  <c r="AT18" i="276"/>
  <c r="AU18" i="276" s="1"/>
  <c r="AX18" i="276" s="1"/>
  <c r="AW18" i="276"/>
  <c r="L21" i="276"/>
  <c r="N21" i="276"/>
  <c r="AK21" i="276"/>
  <c r="E21" i="276" s="1"/>
  <c r="AL21" i="276"/>
  <c r="H21" i="276" s="1"/>
  <c r="AM21" i="276"/>
  <c r="AN21" i="276"/>
  <c r="AP21" i="276" s="1"/>
  <c r="J21" i="276" s="1"/>
  <c r="AQ21" i="276" s="1"/>
  <c r="AO21" i="276"/>
  <c r="AT21" i="276"/>
  <c r="AU21" i="276" s="1"/>
  <c r="AX21" i="276" s="1"/>
  <c r="AW21" i="276"/>
  <c r="L24" i="276"/>
  <c r="N24" i="276"/>
  <c r="AK24" i="276"/>
  <c r="E24" i="276" s="1"/>
  <c r="AL24" i="276"/>
  <c r="H24" i="276" s="1"/>
  <c r="AM24" i="276"/>
  <c r="AN24" i="276"/>
  <c r="AO24" i="276"/>
  <c r="AT24" i="276"/>
  <c r="AU24" i="276" s="1"/>
  <c r="AX24" i="276" s="1"/>
  <c r="AW24" i="276"/>
  <c r="L27" i="276"/>
  <c r="N27" i="276"/>
  <c r="AK27" i="276"/>
  <c r="E27" i="276" s="1"/>
  <c r="AL27" i="276"/>
  <c r="H27" i="276" s="1"/>
  <c r="AM27" i="276"/>
  <c r="AN27" i="276"/>
  <c r="AP27" i="276" s="1"/>
  <c r="J27" i="276" s="1"/>
  <c r="AQ27" i="276" s="1"/>
  <c r="AO27" i="276"/>
  <c r="AT27" i="276"/>
  <c r="AU27" i="276" s="1"/>
  <c r="AX27" i="276" s="1"/>
  <c r="AW27" i="276"/>
  <c r="L30" i="276"/>
  <c r="N30" i="276"/>
  <c r="AK30" i="276"/>
  <c r="E30" i="276" s="1"/>
  <c r="AL30" i="276"/>
  <c r="H30" i="276" s="1"/>
  <c r="AM30" i="276"/>
  <c r="AN30" i="276"/>
  <c r="AO30" i="276"/>
  <c r="AT30" i="276"/>
  <c r="AU30" i="276" s="1"/>
  <c r="AX30" i="276" s="1"/>
  <c r="AW30" i="276"/>
  <c r="L33" i="276"/>
  <c r="N33" i="276"/>
  <c r="AK33" i="276"/>
  <c r="E33" i="276" s="1"/>
  <c r="AL33" i="276"/>
  <c r="H33" i="276" s="1"/>
  <c r="AM33" i="276"/>
  <c r="AN33" i="276"/>
  <c r="AP33" i="276" s="1"/>
  <c r="J33" i="276" s="1"/>
  <c r="AQ33" i="276" s="1"/>
  <c r="AO33" i="276"/>
  <c r="AT33" i="276"/>
  <c r="AU33" i="276" s="1"/>
  <c r="AX33" i="276" s="1"/>
  <c r="AW33" i="276"/>
  <c r="L36" i="276"/>
  <c r="N36" i="276"/>
  <c r="AK36" i="276"/>
  <c r="E36" i="276" s="1"/>
  <c r="AL36" i="276"/>
  <c r="H36" i="276" s="1"/>
  <c r="AM36" i="276"/>
  <c r="AN36" i="276"/>
  <c r="AO36" i="276"/>
  <c r="AT36" i="276"/>
  <c r="AU36" i="276" s="1"/>
  <c r="AX36" i="276" s="1"/>
  <c r="AW36" i="276"/>
  <c r="L39" i="276"/>
  <c r="N39" i="276"/>
  <c r="AK39" i="276"/>
  <c r="E39" i="276" s="1"/>
  <c r="AL39" i="276"/>
  <c r="H39" i="276" s="1"/>
  <c r="AM39" i="276"/>
  <c r="AN39" i="276"/>
  <c r="AP39" i="276" s="1"/>
  <c r="J39" i="276" s="1"/>
  <c r="AQ39" i="276" s="1"/>
  <c r="AO39" i="276"/>
  <c r="AT39" i="276"/>
  <c r="AU39" i="276" s="1"/>
  <c r="AX39" i="276" s="1"/>
  <c r="AW39" i="276"/>
  <c r="L42" i="276"/>
  <c r="N42" i="276"/>
  <c r="AK42" i="276"/>
  <c r="E42" i="276" s="1"/>
  <c r="AL42" i="276"/>
  <c r="H42" i="276" s="1"/>
  <c r="AM42" i="276"/>
  <c r="AN42" i="276"/>
  <c r="AO42" i="276"/>
  <c r="AT42" i="276"/>
  <c r="AU42" i="276" s="1"/>
  <c r="AX42" i="276" s="1"/>
  <c r="AW42" i="276"/>
  <c r="L45" i="276"/>
  <c r="N45" i="276"/>
  <c r="AK45" i="276"/>
  <c r="E45" i="276" s="1"/>
  <c r="AL45" i="276"/>
  <c r="H45" i="276" s="1"/>
  <c r="AM45" i="276"/>
  <c r="AN45" i="276"/>
  <c r="AP45" i="276" s="1"/>
  <c r="J45" i="276" s="1"/>
  <c r="AQ45" i="276" s="1"/>
  <c r="AO45" i="276"/>
  <c r="AT45" i="276"/>
  <c r="AU45" i="276" s="1"/>
  <c r="AX45" i="276" s="1"/>
  <c r="AW45" i="276"/>
  <c r="L48" i="276"/>
  <c r="N48" i="276"/>
  <c r="AK48" i="276"/>
  <c r="E48" i="276" s="1"/>
  <c r="BC48" i="276" s="1"/>
  <c r="AL48" i="276"/>
  <c r="H48" i="276" s="1"/>
  <c r="AM48" i="276"/>
  <c r="AN48" i="276"/>
  <c r="AO48" i="276"/>
  <c r="AT48" i="276"/>
  <c r="AU48" i="276" s="1"/>
  <c r="AX48" i="276" s="1"/>
  <c r="AW48" i="276"/>
  <c r="L51" i="276"/>
  <c r="N51" i="276"/>
  <c r="AK51" i="276"/>
  <c r="E51" i="276" s="1"/>
  <c r="AL51" i="276"/>
  <c r="H51" i="276" s="1"/>
  <c r="AM51" i="276"/>
  <c r="AN51" i="276"/>
  <c r="AP51" i="276" s="1"/>
  <c r="J51" i="276" s="1"/>
  <c r="AQ51" i="276" s="1"/>
  <c r="AO51" i="276"/>
  <c r="AT51" i="276"/>
  <c r="AU51" i="276" s="1"/>
  <c r="AX51" i="276" s="1"/>
  <c r="AW51" i="276"/>
  <c r="L18" i="275"/>
  <c r="N18" i="275" s="1"/>
  <c r="AK18" i="275"/>
  <c r="E18" i="275" s="1"/>
  <c r="AM18" i="275"/>
  <c r="AN18" i="275"/>
  <c r="AO18" i="275"/>
  <c r="AT18" i="275"/>
  <c r="AU18" i="275" s="1"/>
  <c r="AX18" i="275" s="1"/>
  <c r="AW18" i="275"/>
  <c r="L21" i="275"/>
  <c r="N21" i="275" s="1"/>
  <c r="AK21" i="275"/>
  <c r="E21" i="275" s="1"/>
  <c r="AM21" i="275"/>
  <c r="AN21" i="275"/>
  <c r="AO21" i="275"/>
  <c r="AT21" i="275"/>
  <c r="AU21" i="275" s="1"/>
  <c r="AX21" i="275" s="1"/>
  <c r="AW21" i="275"/>
  <c r="L24" i="275"/>
  <c r="N24" i="275" s="1"/>
  <c r="AK24" i="275"/>
  <c r="E24" i="275" s="1"/>
  <c r="AM24" i="275"/>
  <c r="AN24" i="275"/>
  <c r="AO24" i="275"/>
  <c r="AT24" i="275"/>
  <c r="AU24" i="275" s="1"/>
  <c r="AX24" i="275" s="1"/>
  <c r="AW24" i="275"/>
  <c r="L27" i="275"/>
  <c r="N27" i="275" s="1"/>
  <c r="AK27" i="275"/>
  <c r="E27" i="275" s="1"/>
  <c r="AM27" i="275"/>
  <c r="AN27" i="275"/>
  <c r="AO27" i="275"/>
  <c r="AT27" i="275"/>
  <c r="AU27" i="275" s="1"/>
  <c r="AX27" i="275" s="1"/>
  <c r="AW27" i="275"/>
  <c r="L30" i="275"/>
  <c r="N30" i="275" s="1"/>
  <c r="AK30" i="275"/>
  <c r="E30" i="275" s="1"/>
  <c r="AM30" i="275"/>
  <c r="AN30" i="275"/>
  <c r="AO30" i="275"/>
  <c r="AT30" i="275"/>
  <c r="AU30" i="275" s="1"/>
  <c r="AX30" i="275" s="1"/>
  <c r="AW30" i="275"/>
  <c r="L33" i="275"/>
  <c r="N33" i="275" s="1"/>
  <c r="AK33" i="275"/>
  <c r="E33" i="275" s="1"/>
  <c r="AM33" i="275"/>
  <c r="AN33" i="275"/>
  <c r="AO33" i="275"/>
  <c r="AT33" i="275"/>
  <c r="AU33" i="275" s="1"/>
  <c r="AX33" i="275" s="1"/>
  <c r="AW33" i="275"/>
  <c r="L36" i="275"/>
  <c r="N36" i="275" s="1"/>
  <c r="AK36" i="275"/>
  <c r="E36" i="275" s="1"/>
  <c r="AM36" i="275"/>
  <c r="AN36" i="275"/>
  <c r="AO36" i="275"/>
  <c r="AT36" i="275"/>
  <c r="AU36" i="275" s="1"/>
  <c r="AX36" i="275" s="1"/>
  <c r="AW36" i="275"/>
  <c r="L39" i="275"/>
  <c r="N39" i="275" s="1"/>
  <c r="AK39" i="275"/>
  <c r="E39" i="275" s="1"/>
  <c r="AM39" i="275"/>
  <c r="AN39" i="275"/>
  <c r="AO39" i="275"/>
  <c r="AT39" i="275"/>
  <c r="AU39" i="275" s="1"/>
  <c r="AX39" i="275" s="1"/>
  <c r="AW39" i="275"/>
  <c r="L42" i="275"/>
  <c r="N42" i="275" s="1"/>
  <c r="AK42" i="275"/>
  <c r="E42" i="275" s="1"/>
  <c r="AM42" i="275"/>
  <c r="AN42" i="275"/>
  <c r="AO42" i="275"/>
  <c r="AT42" i="275"/>
  <c r="AU42" i="275" s="1"/>
  <c r="AX42" i="275" s="1"/>
  <c r="AW42" i="275"/>
  <c r="L45" i="275"/>
  <c r="N45" i="275" s="1"/>
  <c r="AK45" i="275"/>
  <c r="E45" i="275" s="1"/>
  <c r="AM45" i="275"/>
  <c r="AN45" i="275"/>
  <c r="AO45" i="275"/>
  <c r="AT45" i="275"/>
  <c r="AU45" i="275" s="1"/>
  <c r="AX45" i="275" s="1"/>
  <c r="AW45" i="275"/>
  <c r="L48" i="275"/>
  <c r="N48" i="275" s="1"/>
  <c r="AK48" i="275"/>
  <c r="E48" i="275" s="1"/>
  <c r="AM48" i="275"/>
  <c r="AN48" i="275"/>
  <c r="AO48" i="275"/>
  <c r="AT48" i="275"/>
  <c r="AU48" i="275" s="1"/>
  <c r="AX48" i="275" s="1"/>
  <c r="AW48" i="275"/>
  <c r="L51" i="275"/>
  <c r="N51" i="275" s="1"/>
  <c r="AK51" i="275"/>
  <c r="E51" i="275" s="1"/>
  <c r="AM51" i="275"/>
  <c r="AN51" i="275"/>
  <c r="AO51" i="275"/>
  <c r="AT51" i="275"/>
  <c r="AU51" i="275" s="1"/>
  <c r="AX51" i="275" s="1"/>
  <c r="AW51" i="275"/>
  <c r="L18" i="274"/>
  <c r="N18" i="274"/>
  <c r="AO18" i="274"/>
  <c r="E18" i="274" s="1"/>
  <c r="AQ18" i="274"/>
  <c r="AR18" i="274"/>
  <c r="AS18" i="274"/>
  <c r="AX18" i="274"/>
  <c r="AY18" i="274" s="1"/>
  <c r="BB18" i="274" s="1"/>
  <c r="BA18" i="274"/>
  <c r="L21" i="274"/>
  <c r="N21" i="274" s="1"/>
  <c r="AO21" i="274"/>
  <c r="E21" i="274" s="1"/>
  <c r="AP21" i="274"/>
  <c r="H21" i="274" s="1"/>
  <c r="AQ21" i="274"/>
  <c r="AR21" i="274"/>
  <c r="AS21" i="274"/>
  <c r="AX21" i="274"/>
  <c r="AY21" i="274" s="1"/>
  <c r="BB21" i="274" s="1"/>
  <c r="BA21" i="274"/>
  <c r="L24" i="274"/>
  <c r="N24" i="274"/>
  <c r="AO24" i="274"/>
  <c r="E24" i="274" s="1"/>
  <c r="AQ24" i="274"/>
  <c r="AR24" i="274"/>
  <c r="AS24" i="274"/>
  <c r="AX24" i="274"/>
  <c r="AY24" i="274" s="1"/>
  <c r="BB24" i="274" s="1"/>
  <c r="BA24" i="274"/>
  <c r="L27" i="274"/>
  <c r="N27" i="274" s="1"/>
  <c r="AO27" i="274"/>
  <c r="E27" i="274" s="1"/>
  <c r="AP27" i="274"/>
  <c r="H27" i="274" s="1"/>
  <c r="AQ27" i="274"/>
  <c r="AR27" i="274"/>
  <c r="AS27" i="274"/>
  <c r="AX27" i="274"/>
  <c r="AY27" i="274" s="1"/>
  <c r="BB27" i="274" s="1"/>
  <c r="BA27" i="274"/>
  <c r="L30" i="274"/>
  <c r="N30" i="274"/>
  <c r="AO30" i="274"/>
  <c r="E30" i="274" s="1"/>
  <c r="AQ30" i="274"/>
  <c r="AR30" i="274"/>
  <c r="AS30" i="274"/>
  <c r="AX30" i="274"/>
  <c r="AY30" i="274" s="1"/>
  <c r="BB30" i="274" s="1"/>
  <c r="BA30" i="274"/>
  <c r="L33" i="274"/>
  <c r="N33" i="274" s="1"/>
  <c r="AO33" i="274"/>
  <c r="E33" i="274" s="1"/>
  <c r="AP33" i="274"/>
  <c r="H33" i="274" s="1"/>
  <c r="AQ33" i="274"/>
  <c r="AR33" i="274"/>
  <c r="AS33" i="274"/>
  <c r="AX33" i="274"/>
  <c r="AY33" i="274" s="1"/>
  <c r="BB33" i="274" s="1"/>
  <c r="BA33" i="274"/>
  <c r="L36" i="274"/>
  <c r="N36" i="274"/>
  <c r="AO36" i="274"/>
  <c r="E36" i="274" s="1"/>
  <c r="AQ36" i="274"/>
  <c r="AR36" i="274"/>
  <c r="AS36" i="274"/>
  <c r="AX36" i="274"/>
  <c r="AY36" i="274" s="1"/>
  <c r="BB36" i="274" s="1"/>
  <c r="BA36" i="274"/>
  <c r="L39" i="274"/>
  <c r="N39" i="274" s="1"/>
  <c r="AO39" i="274"/>
  <c r="E39" i="274" s="1"/>
  <c r="AP39" i="274"/>
  <c r="H39" i="274" s="1"/>
  <c r="AQ39" i="274"/>
  <c r="AR39" i="274"/>
  <c r="AS39" i="274"/>
  <c r="AX39" i="274"/>
  <c r="AY39" i="274" s="1"/>
  <c r="BB39" i="274" s="1"/>
  <c r="BA39" i="274"/>
  <c r="L42" i="274"/>
  <c r="N42" i="274"/>
  <c r="AO42" i="274"/>
  <c r="E42" i="274" s="1"/>
  <c r="AQ42" i="274"/>
  <c r="AR42" i="274"/>
  <c r="AS42" i="274"/>
  <c r="AX42" i="274"/>
  <c r="AY42" i="274" s="1"/>
  <c r="BB42" i="274" s="1"/>
  <c r="BA42" i="274"/>
  <c r="L45" i="274"/>
  <c r="N45" i="274" s="1"/>
  <c r="AO45" i="274"/>
  <c r="E45" i="274" s="1"/>
  <c r="AP45" i="274"/>
  <c r="H45" i="274" s="1"/>
  <c r="AQ45" i="274"/>
  <c r="AR45" i="274"/>
  <c r="AS45" i="274"/>
  <c r="AX45" i="274"/>
  <c r="AY45" i="274" s="1"/>
  <c r="BB45" i="274" s="1"/>
  <c r="BA45" i="274"/>
  <c r="L48" i="274"/>
  <c r="N48" i="274"/>
  <c r="AO48" i="274"/>
  <c r="E48" i="274" s="1"/>
  <c r="AQ48" i="274"/>
  <c r="AR48" i="274"/>
  <c r="AS48" i="274"/>
  <c r="AX48" i="274"/>
  <c r="AY48" i="274" s="1"/>
  <c r="BB48" i="274" s="1"/>
  <c r="BA48" i="274"/>
  <c r="L51" i="274"/>
  <c r="N51" i="274" s="1"/>
  <c r="AO51" i="274"/>
  <c r="E51" i="274" s="1"/>
  <c r="AP51" i="274"/>
  <c r="H51" i="274" s="1"/>
  <c r="AQ51" i="274"/>
  <c r="AR51" i="274"/>
  <c r="AS51" i="274"/>
  <c r="AX51" i="274"/>
  <c r="AY51" i="274" s="1"/>
  <c r="BB51" i="274" s="1"/>
  <c r="BA51" i="274"/>
  <c r="L18" i="272"/>
  <c r="N18" i="272"/>
  <c r="AO18" i="272"/>
  <c r="E18" i="272" s="1"/>
  <c r="BG18" i="272" s="1"/>
  <c r="AQ18" i="272"/>
  <c r="AR18" i="272"/>
  <c r="AS18" i="272"/>
  <c r="AX18" i="272"/>
  <c r="AY18" i="272"/>
  <c r="BB18" i="272" s="1"/>
  <c r="BA18" i="272"/>
  <c r="L21" i="272"/>
  <c r="N21" i="272"/>
  <c r="AO21" i="272"/>
  <c r="E21" i="272" s="1"/>
  <c r="AP21" i="272"/>
  <c r="H21" i="272" s="1"/>
  <c r="AQ21" i="272"/>
  <c r="AR21" i="272"/>
  <c r="AT21" i="272" s="1"/>
  <c r="J21" i="272" s="1"/>
  <c r="AU21" i="272" s="1"/>
  <c r="AV21" i="272" s="1"/>
  <c r="AW21" i="272" s="1"/>
  <c r="AZ21" i="272" s="1"/>
  <c r="F21" i="272" s="1"/>
  <c r="BC21" i="272" s="1"/>
  <c r="G21" i="272" s="1"/>
  <c r="AS21" i="272"/>
  <c r="AX21" i="272"/>
  <c r="AY21" i="272"/>
  <c r="BB21" i="272" s="1"/>
  <c r="BA21" i="272"/>
  <c r="L24" i="272"/>
  <c r="N24" i="272" s="1"/>
  <c r="AO24" i="272"/>
  <c r="E24" i="272" s="1"/>
  <c r="AQ24" i="272"/>
  <c r="AR24" i="272"/>
  <c r="AS24" i="272"/>
  <c r="AX24" i="272"/>
  <c r="AY24" i="272"/>
  <c r="BB24" i="272" s="1"/>
  <c r="BA24" i="272"/>
  <c r="L27" i="272"/>
  <c r="N27" i="272"/>
  <c r="AO27" i="272"/>
  <c r="E27" i="272" s="1"/>
  <c r="BG27" i="272" s="1"/>
  <c r="AP27" i="272"/>
  <c r="H27" i="272" s="1"/>
  <c r="AQ27" i="272"/>
  <c r="AR27" i="272"/>
  <c r="AS27" i="272"/>
  <c r="AX27" i="272"/>
  <c r="AY27" i="272"/>
  <c r="BB27" i="272" s="1"/>
  <c r="BA27" i="272"/>
  <c r="L30" i="272"/>
  <c r="N30" i="272"/>
  <c r="AO30" i="272"/>
  <c r="E30" i="272" s="1"/>
  <c r="BG30" i="272" s="1"/>
  <c r="AQ30" i="272"/>
  <c r="AR30" i="272"/>
  <c r="AS30" i="272"/>
  <c r="AX30" i="272"/>
  <c r="AY30" i="272"/>
  <c r="BB30" i="272" s="1"/>
  <c r="BA30" i="272"/>
  <c r="L33" i="272"/>
  <c r="N33" i="272"/>
  <c r="AO33" i="272"/>
  <c r="E33" i="272" s="1"/>
  <c r="AQ33" i="272"/>
  <c r="AR33" i="272"/>
  <c r="AS33" i="272"/>
  <c r="AX33" i="272"/>
  <c r="AY33" i="272"/>
  <c r="BB33" i="272" s="1"/>
  <c r="BA33" i="272"/>
  <c r="L36" i="272"/>
  <c r="N36" i="272"/>
  <c r="AO36" i="272"/>
  <c r="E36" i="272" s="1"/>
  <c r="AP36" i="272"/>
  <c r="H36" i="272" s="1"/>
  <c r="AQ36" i="272"/>
  <c r="AR36" i="272"/>
  <c r="AS36" i="272"/>
  <c r="AX36" i="272"/>
  <c r="AY36" i="272"/>
  <c r="BB36" i="272" s="1"/>
  <c r="BA36" i="272"/>
  <c r="L39" i="272"/>
  <c r="N39" i="272" s="1"/>
  <c r="AO39" i="272"/>
  <c r="E39" i="272" s="1"/>
  <c r="AP39" i="272"/>
  <c r="H39" i="272" s="1"/>
  <c r="AQ39" i="272"/>
  <c r="AR39" i="272"/>
  <c r="AS39" i="272"/>
  <c r="AX39" i="272"/>
  <c r="AY39" i="272"/>
  <c r="BB39" i="272" s="1"/>
  <c r="BA39" i="272"/>
  <c r="H42" i="272"/>
  <c r="L42" i="272"/>
  <c r="N42" i="272" s="1"/>
  <c r="BG42" i="272" s="1"/>
  <c r="AO42" i="272"/>
  <c r="E42" i="272" s="1"/>
  <c r="AP42" i="272"/>
  <c r="AQ42" i="272"/>
  <c r="AR42" i="272"/>
  <c r="AS42" i="272"/>
  <c r="AX42" i="272"/>
  <c r="AY42" i="272"/>
  <c r="BB42" i="272" s="1"/>
  <c r="BA42" i="272"/>
  <c r="L45" i="272"/>
  <c r="N45" i="272" s="1"/>
  <c r="AO45" i="272"/>
  <c r="E45" i="272" s="1"/>
  <c r="AP45" i="272"/>
  <c r="H45" i="272" s="1"/>
  <c r="AQ45" i="272"/>
  <c r="AR45" i="272"/>
  <c r="AS45" i="272"/>
  <c r="AX45" i="272"/>
  <c r="AY45" i="272"/>
  <c r="BB45" i="272" s="1"/>
  <c r="BA45" i="272"/>
  <c r="L48" i="272"/>
  <c r="N48" i="272" s="1"/>
  <c r="AO48" i="272"/>
  <c r="E48" i="272" s="1"/>
  <c r="AP48" i="272"/>
  <c r="H48" i="272" s="1"/>
  <c r="AQ48" i="272"/>
  <c r="AR48" i="272"/>
  <c r="AS48" i="272"/>
  <c r="AX48" i="272"/>
  <c r="AY48" i="272"/>
  <c r="BB48" i="272" s="1"/>
  <c r="BA48" i="272"/>
  <c r="L51" i="272"/>
  <c r="N51" i="272"/>
  <c r="AO51" i="272"/>
  <c r="E51" i="272" s="1"/>
  <c r="AP51" i="272"/>
  <c r="H51" i="272" s="1"/>
  <c r="AQ51" i="272"/>
  <c r="AR51" i="272"/>
  <c r="AT51" i="272" s="1"/>
  <c r="J51" i="272" s="1"/>
  <c r="AU51" i="272" s="1"/>
  <c r="AV51" i="272" s="1"/>
  <c r="AW51" i="272" s="1"/>
  <c r="AZ51" i="272" s="1"/>
  <c r="F51" i="272" s="1"/>
  <c r="BC51" i="272" s="1"/>
  <c r="G51" i="272" s="1"/>
  <c r="AS51" i="272"/>
  <c r="AX51" i="272"/>
  <c r="AY51" i="272"/>
  <c r="BB51" i="272" s="1"/>
  <c r="BA51" i="272"/>
  <c r="L18" i="270"/>
  <c r="N18" i="270"/>
  <c r="AK18" i="270"/>
  <c r="E18" i="270" s="1"/>
  <c r="AM18" i="270"/>
  <c r="AN18" i="270"/>
  <c r="AO18" i="270"/>
  <c r="AT18" i="270"/>
  <c r="AU18" i="270" s="1"/>
  <c r="AX18" i="270" s="1"/>
  <c r="AW18" i="270"/>
  <c r="L21" i="270"/>
  <c r="N21" i="270" s="1"/>
  <c r="AK21" i="270"/>
  <c r="E21" i="270" s="1"/>
  <c r="AL21" i="270"/>
  <c r="H21" i="270" s="1"/>
  <c r="AM21" i="270"/>
  <c r="AN21" i="270"/>
  <c r="AO21" i="270"/>
  <c r="AT21" i="270"/>
  <c r="AU21" i="270" s="1"/>
  <c r="AX21" i="270" s="1"/>
  <c r="AW21" i="270"/>
  <c r="L24" i="270"/>
  <c r="N24" i="270"/>
  <c r="AK24" i="270"/>
  <c r="E24" i="270" s="1"/>
  <c r="AM24" i="270"/>
  <c r="AN24" i="270"/>
  <c r="AO24" i="270"/>
  <c r="AT24" i="270"/>
  <c r="AU24" i="270" s="1"/>
  <c r="AX24" i="270" s="1"/>
  <c r="AW24" i="270"/>
  <c r="L27" i="270"/>
  <c r="N27" i="270" s="1"/>
  <c r="AK27" i="270"/>
  <c r="E27" i="270" s="1"/>
  <c r="AL27" i="270"/>
  <c r="H27" i="270" s="1"/>
  <c r="AM27" i="270"/>
  <c r="AN27" i="270"/>
  <c r="AO27" i="270"/>
  <c r="AT27" i="270"/>
  <c r="AU27" i="270" s="1"/>
  <c r="AX27" i="270" s="1"/>
  <c r="AW27" i="270"/>
  <c r="L30" i="270"/>
  <c r="N30" i="270"/>
  <c r="AK30" i="270"/>
  <c r="E30" i="270" s="1"/>
  <c r="AM30" i="270"/>
  <c r="AN30" i="270"/>
  <c r="AO30" i="270"/>
  <c r="AT30" i="270"/>
  <c r="AU30" i="270" s="1"/>
  <c r="AX30" i="270" s="1"/>
  <c r="AW30" i="270"/>
  <c r="L33" i="270"/>
  <c r="N33" i="270" s="1"/>
  <c r="AK33" i="270"/>
  <c r="E33" i="270" s="1"/>
  <c r="AL33" i="270"/>
  <c r="H33" i="270" s="1"/>
  <c r="AM33" i="270"/>
  <c r="AN33" i="270"/>
  <c r="AO33" i="270"/>
  <c r="AT33" i="270"/>
  <c r="AU33" i="270" s="1"/>
  <c r="AX33" i="270" s="1"/>
  <c r="AW33" i="270"/>
  <c r="L36" i="270"/>
  <c r="N36" i="270"/>
  <c r="AK36" i="270"/>
  <c r="E36" i="270" s="1"/>
  <c r="BC36" i="270" s="1"/>
  <c r="AM36" i="270"/>
  <c r="AN36" i="270"/>
  <c r="AO36" i="270"/>
  <c r="AT36" i="270"/>
  <c r="AU36" i="270" s="1"/>
  <c r="AX36" i="270" s="1"/>
  <c r="AW36" i="270"/>
  <c r="L39" i="270"/>
  <c r="N39" i="270" s="1"/>
  <c r="AK39" i="270"/>
  <c r="E39" i="270" s="1"/>
  <c r="AL39" i="270"/>
  <c r="H39" i="270" s="1"/>
  <c r="AM39" i="270"/>
  <c r="AN39" i="270"/>
  <c r="AO39" i="270"/>
  <c r="AT39" i="270"/>
  <c r="AU39" i="270" s="1"/>
  <c r="AX39" i="270" s="1"/>
  <c r="AW39" i="270"/>
  <c r="L42" i="270"/>
  <c r="N42" i="270"/>
  <c r="AK42" i="270"/>
  <c r="E42" i="270" s="1"/>
  <c r="BC42" i="270" s="1"/>
  <c r="AM42" i="270"/>
  <c r="AN42" i="270"/>
  <c r="AO42" i="270"/>
  <c r="AT42" i="270"/>
  <c r="AU42" i="270" s="1"/>
  <c r="AX42" i="270" s="1"/>
  <c r="AW42" i="270"/>
  <c r="L45" i="270"/>
  <c r="N45" i="270" s="1"/>
  <c r="AK45" i="270"/>
  <c r="E45" i="270" s="1"/>
  <c r="AL45" i="270"/>
  <c r="H45" i="270" s="1"/>
  <c r="AM45" i="270"/>
  <c r="AN45" i="270"/>
  <c r="AO45" i="270"/>
  <c r="AT45" i="270"/>
  <c r="AU45" i="270" s="1"/>
  <c r="AX45" i="270" s="1"/>
  <c r="AW45" i="270"/>
  <c r="L48" i="270"/>
  <c r="N48" i="270"/>
  <c r="AK48" i="270"/>
  <c r="E48" i="270" s="1"/>
  <c r="AM48" i="270"/>
  <c r="AN48" i="270"/>
  <c r="AO48" i="270"/>
  <c r="AT48" i="270"/>
  <c r="AU48" i="270" s="1"/>
  <c r="AX48" i="270" s="1"/>
  <c r="AW48" i="270"/>
  <c r="L51" i="270"/>
  <c r="N51" i="270"/>
  <c r="AK51" i="270"/>
  <c r="E51" i="270" s="1"/>
  <c r="BC51" i="270" s="1"/>
  <c r="AM51" i="270"/>
  <c r="AN51" i="270"/>
  <c r="AO51" i="270"/>
  <c r="AT51" i="270"/>
  <c r="AU51" i="270" s="1"/>
  <c r="AX51" i="270" s="1"/>
  <c r="AW51" i="270"/>
  <c r="L18" i="269"/>
  <c r="N18" i="269"/>
  <c r="AK18" i="269"/>
  <c r="E18" i="269" s="1"/>
  <c r="AM18" i="269"/>
  <c r="AN18" i="269"/>
  <c r="AO18" i="269"/>
  <c r="AT18" i="269"/>
  <c r="AU18" i="269"/>
  <c r="AX18" i="269" s="1"/>
  <c r="AW18" i="269"/>
  <c r="L21" i="269"/>
  <c r="N21" i="269" s="1"/>
  <c r="AK21" i="269"/>
  <c r="E21" i="269" s="1"/>
  <c r="AM21" i="269"/>
  <c r="AN21" i="269"/>
  <c r="AO21" i="269"/>
  <c r="AT21" i="269"/>
  <c r="AU21" i="269"/>
  <c r="AX21" i="269" s="1"/>
  <c r="AW21" i="269"/>
  <c r="L24" i="269"/>
  <c r="N24" i="269" s="1"/>
  <c r="AK24" i="269"/>
  <c r="E24" i="269" s="1"/>
  <c r="AM24" i="269"/>
  <c r="AN24" i="269"/>
  <c r="AO24" i="269"/>
  <c r="AT24" i="269"/>
  <c r="AU24" i="269"/>
  <c r="AX24" i="269" s="1"/>
  <c r="AW24" i="269"/>
  <c r="L27" i="269"/>
  <c r="N27" i="269"/>
  <c r="AK27" i="269"/>
  <c r="E27" i="269" s="1"/>
  <c r="AM27" i="269"/>
  <c r="AN27" i="269"/>
  <c r="AO27" i="269"/>
  <c r="AT27" i="269"/>
  <c r="AU27" i="269"/>
  <c r="AX27" i="269" s="1"/>
  <c r="AW27" i="269"/>
  <c r="L30" i="269"/>
  <c r="N30" i="269"/>
  <c r="AK30" i="269"/>
  <c r="E30" i="269" s="1"/>
  <c r="AM30" i="269"/>
  <c r="AN30" i="269"/>
  <c r="AO30" i="269"/>
  <c r="AT30" i="269"/>
  <c r="AU30" i="269"/>
  <c r="AX30" i="269" s="1"/>
  <c r="AW30" i="269"/>
  <c r="L33" i="269"/>
  <c r="N33" i="269" s="1"/>
  <c r="AK33" i="269"/>
  <c r="E33" i="269" s="1"/>
  <c r="AM33" i="269"/>
  <c r="AN33" i="269"/>
  <c r="AO33" i="269"/>
  <c r="AT33" i="269"/>
  <c r="AU33" i="269"/>
  <c r="AX33" i="269" s="1"/>
  <c r="AW33" i="269"/>
  <c r="L36" i="269"/>
  <c r="N36" i="269" s="1"/>
  <c r="AK36" i="269"/>
  <c r="E36" i="269" s="1"/>
  <c r="AM36" i="269"/>
  <c r="AN36" i="269"/>
  <c r="AO36" i="269"/>
  <c r="AT36" i="269"/>
  <c r="AU36" i="269"/>
  <c r="AX36" i="269" s="1"/>
  <c r="AW36" i="269"/>
  <c r="L39" i="269"/>
  <c r="N39" i="269"/>
  <c r="AK39" i="269"/>
  <c r="E39" i="269" s="1"/>
  <c r="BC39" i="269" s="1"/>
  <c r="AM39" i="269"/>
  <c r="AN39" i="269"/>
  <c r="AO39" i="269"/>
  <c r="AT39" i="269"/>
  <c r="AU39" i="269"/>
  <c r="AX39" i="269" s="1"/>
  <c r="AW39" i="269"/>
  <c r="L42" i="269"/>
  <c r="N42" i="269"/>
  <c r="AK42" i="269"/>
  <c r="E42" i="269" s="1"/>
  <c r="AM42" i="269"/>
  <c r="AN42" i="269"/>
  <c r="AO42" i="269"/>
  <c r="AT42" i="269"/>
  <c r="AU42" i="269"/>
  <c r="AX42" i="269" s="1"/>
  <c r="AW42" i="269"/>
  <c r="L45" i="269"/>
  <c r="N45" i="269" s="1"/>
  <c r="AK45" i="269"/>
  <c r="E45" i="269" s="1"/>
  <c r="AM45" i="269"/>
  <c r="AN45" i="269"/>
  <c r="AO45" i="269"/>
  <c r="AT45" i="269"/>
  <c r="AU45" i="269"/>
  <c r="AX45" i="269" s="1"/>
  <c r="AW45" i="269"/>
  <c r="L48" i="269"/>
  <c r="N48" i="269" s="1"/>
  <c r="AK48" i="269"/>
  <c r="E48" i="269" s="1"/>
  <c r="AM48" i="269"/>
  <c r="AN48" i="269"/>
  <c r="AO48" i="269"/>
  <c r="AT48" i="269"/>
  <c r="AU48" i="269"/>
  <c r="AX48" i="269" s="1"/>
  <c r="AW48" i="269"/>
  <c r="L51" i="269"/>
  <c r="N51" i="269"/>
  <c r="AK51" i="269"/>
  <c r="E51" i="269" s="1"/>
  <c r="BC51" i="269" s="1"/>
  <c r="AM51" i="269"/>
  <c r="AN51" i="269"/>
  <c r="AO51" i="269"/>
  <c r="AT51" i="269"/>
  <c r="AU51" i="269"/>
  <c r="AX51" i="269" s="1"/>
  <c r="AW51" i="269"/>
  <c r="L18" i="268"/>
  <c r="N18" i="268"/>
  <c r="AO18" i="268"/>
  <c r="E18" i="268" s="1"/>
  <c r="AQ18" i="268"/>
  <c r="AR18" i="268"/>
  <c r="AS18" i="268"/>
  <c r="AX18" i="268"/>
  <c r="AY18" i="268"/>
  <c r="BB18" i="268" s="1"/>
  <c r="BA18" i="268"/>
  <c r="L21" i="268"/>
  <c r="N21" i="268" s="1"/>
  <c r="AO21" i="268"/>
  <c r="E21" i="268" s="1"/>
  <c r="AP21" i="268"/>
  <c r="H21" i="268" s="1"/>
  <c r="AQ21" i="268"/>
  <c r="AR21" i="268"/>
  <c r="AS21" i="268"/>
  <c r="AX21" i="268"/>
  <c r="AY21" i="268"/>
  <c r="BB21" i="268" s="1"/>
  <c r="BA21" i="268"/>
  <c r="L24" i="268"/>
  <c r="N24" i="268"/>
  <c r="AO24" i="268"/>
  <c r="E24" i="268" s="1"/>
  <c r="AQ24" i="268"/>
  <c r="AR24" i="268"/>
  <c r="AS24" i="268"/>
  <c r="AX24" i="268"/>
  <c r="AY24" i="268"/>
  <c r="BB24" i="268" s="1"/>
  <c r="BA24" i="268"/>
  <c r="H27" i="268"/>
  <c r="L27" i="268"/>
  <c r="N27" i="268" s="1"/>
  <c r="AO27" i="268"/>
  <c r="E27" i="268" s="1"/>
  <c r="AP27" i="268"/>
  <c r="AQ27" i="268"/>
  <c r="AR27" i="268"/>
  <c r="AS27" i="268"/>
  <c r="AX27" i="268"/>
  <c r="AY27" i="268"/>
  <c r="BB27" i="268" s="1"/>
  <c r="BA27" i="268"/>
  <c r="L30" i="268"/>
  <c r="N30" i="268" s="1"/>
  <c r="AO30" i="268"/>
  <c r="E30" i="268" s="1"/>
  <c r="AP30" i="268"/>
  <c r="H30" i="268" s="1"/>
  <c r="AQ30" i="268"/>
  <c r="AR30" i="268"/>
  <c r="AS30" i="268"/>
  <c r="AX30" i="268"/>
  <c r="AY30" i="268"/>
  <c r="BB30" i="268" s="1"/>
  <c r="BA30" i="268"/>
  <c r="L33" i="268"/>
  <c r="N33" i="268"/>
  <c r="AO33" i="268"/>
  <c r="E33" i="268" s="1"/>
  <c r="AQ33" i="268"/>
  <c r="AR33" i="268"/>
  <c r="AS33" i="268"/>
  <c r="AX33" i="268"/>
  <c r="AY33" i="268"/>
  <c r="BB33" i="268" s="1"/>
  <c r="BA33" i="268"/>
  <c r="L36" i="268"/>
  <c r="N36" i="268"/>
  <c r="AO36" i="268"/>
  <c r="E36" i="268" s="1"/>
  <c r="AQ36" i="268"/>
  <c r="AR36" i="268"/>
  <c r="AS36" i="268"/>
  <c r="AX36" i="268"/>
  <c r="AY36" i="268"/>
  <c r="BB36" i="268" s="1"/>
  <c r="BA36" i="268"/>
  <c r="L39" i="268"/>
  <c r="N39" i="268" s="1"/>
  <c r="AO39" i="268"/>
  <c r="E39" i="268" s="1"/>
  <c r="AP39" i="268"/>
  <c r="H39" i="268" s="1"/>
  <c r="AQ39" i="268"/>
  <c r="AR39" i="268"/>
  <c r="AS39" i="268"/>
  <c r="AX39" i="268"/>
  <c r="AY39" i="268"/>
  <c r="BB39" i="268" s="1"/>
  <c r="BA39" i="268"/>
  <c r="L42" i="268"/>
  <c r="N42" i="268"/>
  <c r="AO42" i="268"/>
  <c r="E42" i="268" s="1"/>
  <c r="AQ42" i="268"/>
  <c r="AR42" i="268"/>
  <c r="AS42" i="268"/>
  <c r="AX42" i="268"/>
  <c r="AY42" i="268"/>
  <c r="BB42" i="268" s="1"/>
  <c r="BA42" i="268"/>
  <c r="L45" i="268"/>
  <c r="N45" i="268" s="1"/>
  <c r="AO45" i="268"/>
  <c r="E45" i="268" s="1"/>
  <c r="AQ45" i="268"/>
  <c r="AR45" i="268"/>
  <c r="AS45" i="268"/>
  <c r="AX45" i="268"/>
  <c r="AY45" i="268"/>
  <c r="BB45" i="268" s="1"/>
  <c r="BA45" i="268"/>
  <c r="L48" i="268"/>
  <c r="N48" i="268" s="1"/>
  <c r="AO48" i="268"/>
  <c r="E48" i="268" s="1"/>
  <c r="AQ48" i="268"/>
  <c r="AR48" i="268"/>
  <c r="AS48" i="268"/>
  <c r="AX48" i="268"/>
  <c r="AY48" i="268"/>
  <c r="BB48" i="268" s="1"/>
  <c r="BA48" i="268"/>
  <c r="L51" i="268"/>
  <c r="N51" i="268"/>
  <c r="AO51" i="268"/>
  <c r="E51" i="268" s="1"/>
  <c r="BG51" i="268" s="1"/>
  <c r="AQ51" i="268"/>
  <c r="AR51" i="268"/>
  <c r="AS51" i="268"/>
  <c r="AX51" i="268"/>
  <c r="AY51" i="268"/>
  <c r="BB51" i="268" s="1"/>
  <c r="BA51" i="268"/>
  <c r="L19" i="267"/>
  <c r="N19" i="267"/>
  <c r="AK19" i="267"/>
  <c r="E19" i="267" s="1"/>
  <c r="AM19" i="267"/>
  <c r="AN19" i="267"/>
  <c r="AO19" i="267"/>
  <c r="AT19" i="267"/>
  <c r="AU19" i="267"/>
  <c r="AX19" i="267" s="1"/>
  <c r="AW19" i="267"/>
  <c r="L22" i="267"/>
  <c r="N22" i="267" s="1"/>
  <c r="AK22" i="267"/>
  <c r="E22" i="267" s="1"/>
  <c r="AM22" i="267"/>
  <c r="AN22" i="267"/>
  <c r="AO22" i="267"/>
  <c r="AT22" i="267"/>
  <c r="AU22" i="267"/>
  <c r="AX22" i="267" s="1"/>
  <c r="AW22" i="267"/>
  <c r="L25" i="267"/>
  <c r="N25" i="267" s="1"/>
  <c r="AK25" i="267"/>
  <c r="E25" i="267" s="1"/>
  <c r="AM25" i="267"/>
  <c r="AN25" i="267"/>
  <c r="AO25" i="267"/>
  <c r="AT25" i="267"/>
  <c r="AU25" i="267"/>
  <c r="AX25" i="267" s="1"/>
  <c r="AW25" i="267"/>
  <c r="L28" i="267"/>
  <c r="N28" i="267" s="1"/>
  <c r="AK28" i="267"/>
  <c r="E28" i="267" s="1"/>
  <c r="AM28" i="267"/>
  <c r="AN28" i="267"/>
  <c r="AO28" i="267"/>
  <c r="AT28" i="267"/>
  <c r="AU28" i="267"/>
  <c r="AX28" i="267" s="1"/>
  <c r="AW28" i="267"/>
  <c r="L31" i="267"/>
  <c r="N31" i="267"/>
  <c r="AK31" i="267"/>
  <c r="E31" i="267" s="1"/>
  <c r="AM31" i="267"/>
  <c r="AN31" i="267"/>
  <c r="AO31" i="267"/>
  <c r="AT31" i="267"/>
  <c r="AU31" i="267"/>
  <c r="AX31" i="267" s="1"/>
  <c r="AW31" i="267"/>
  <c r="L34" i="267"/>
  <c r="N34" i="267" s="1"/>
  <c r="AK34" i="267"/>
  <c r="E34" i="267" s="1"/>
  <c r="AM34" i="267"/>
  <c r="AN34" i="267"/>
  <c r="AO34" i="267"/>
  <c r="AT34" i="267"/>
  <c r="AU34" i="267"/>
  <c r="AX34" i="267" s="1"/>
  <c r="AW34" i="267"/>
  <c r="L37" i="267"/>
  <c r="N37" i="267" s="1"/>
  <c r="AK37" i="267"/>
  <c r="E37" i="267" s="1"/>
  <c r="AM37" i="267"/>
  <c r="AN37" i="267"/>
  <c r="AO37" i="267"/>
  <c r="AT37" i="267"/>
  <c r="AU37" i="267"/>
  <c r="AX37" i="267" s="1"/>
  <c r="AW37" i="267"/>
  <c r="L40" i="267"/>
  <c r="N40" i="267" s="1"/>
  <c r="AK40" i="267"/>
  <c r="E40" i="267" s="1"/>
  <c r="AM40" i="267"/>
  <c r="AN40" i="267"/>
  <c r="AO40" i="267"/>
  <c r="AT40" i="267"/>
  <c r="AU40" i="267"/>
  <c r="AX40" i="267" s="1"/>
  <c r="AW40" i="267"/>
  <c r="L43" i="267"/>
  <c r="N43" i="267"/>
  <c r="AK43" i="267"/>
  <c r="E43" i="267" s="1"/>
  <c r="AM43" i="267"/>
  <c r="AN43" i="267"/>
  <c r="AO43" i="267"/>
  <c r="AT43" i="267"/>
  <c r="AU43" i="267"/>
  <c r="AX43" i="267" s="1"/>
  <c r="AW43" i="267"/>
  <c r="L46" i="267"/>
  <c r="N46" i="267" s="1"/>
  <c r="AK46" i="267"/>
  <c r="E46" i="267" s="1"/>
  <c r="AM46" i="267"/>
  <c r="AN46" i="267"/>
  <c r="AO46" i="267"/>
  <c r="AT46" i="267"/>
  <c r="AU46" i="267"/>
  <c r="AX46" i="267" s="1"/>
  <c r="AW46" i="267"/>
  <c r="L49" i="267"/>
  <c r="N49" i="267"/>
  <c r="AK49" i="267"/>
  <c r="E49" i="267" s="1"/>
  <c r="AM49" i="267"/>
  <c r="AN49" i="267"/>
  <c r="AO49" i="267"/>
  <c r="AT49" i="267"/>
  <c r="AU49" i="267"/>
  <c r="AX49" i="267" s="1"/>
  <c r="AW49" i="267"/>
  <c r="L52" i="267"/>
  <c r="N52" i="267" s="1"/>
  <c r="AK52" i="267"/>
  <c r="E52" i="267" s="1"/>
  <c r="AM52" i="267"/>
  <c r="AN52" i="267"/>
  <c r="AO52" i="267"/>
  <c r="AT52" i="267"/>
  <c r="AU52" i="267"/>
  <c r="AX52" i="267" s="1"/>
  <c r="AW52" i="267"/>
  <c r="L18" i="266"/>
  <c r="N18" i="266"/>
  <c r="AK18" i="266"/>
  <c r="E18" i="266" s="1"/>
  <c r="AM18" i="266"/>
  <c r="AN18" i="266"/>
  <c r="AO18" i="266"/>
  <c r="AT18" i="266"/>
  <c r="AU18" i="266"/>
  <c r="AX18" i="266" s="1"/>
  <c r="AW18" i="266"/>
  <c r="L21" i="266"/>
  <c r="N21" i="266"/>
  <c r="AK21" i="266"/>
  <c r="E21" i="266" s="1"/>
  <c r="BC21" i="266" s="1"/>
  <c r="AL21" i="266"/>
  <c r="H21" i="266" s="1"/>
  <c r="AM21" i="266"/>
  <c r="AN21" i="266"/>
  <c r="AO21" i="266"/>
  <c r="AT21" i="266"/>
  <c r="AU21" i="266"/>
  <c r="AX21" i="266" s="1"/>
  <c r="AW21" i="266"/>
  <c r="L24" i="266"/>
  <c r="N24" i="266" s="1"/>
  <c r="AK24" i="266"/>
  <c r="E24" i="266" s="1"/>
  <c r="AL24" i="266"/>
  <c r="H24" i="266" s="1"/>
  <c r="AM24" i="266"/>
  <c r="AN24" i="266"/>
  <c r="AO24" i="266"/>
  <c r="AT24" i="266"/>
  <c r="AU24" i="266"/>
  <c r="AX24" i="266" s="1"/>
  <c r="AW24" i="266"/>
  <c r="L27" i="266"/>
  <c r="N27" i="266" s="1"/>
  <c r="AK27" i="266"/>
  <c r="E27" i="266" s="1"/>
  <c r="AL27" i="266"/>
  <c r="H27" i="266" s="1"/>
  <c r="AM27" i="266"/>
  <c r="AN27" i="266"/>
  <c r="AO27" i="266"/>
  <c r="AT27" i="266"/>
  <c r="AU27" i="266"/>
  <c r="AX27" i="266" s="1"/>
  <c r="AW27" i="266"/>
  <c r="L30" i="266"/>
  <c r="N30" i="266" s="1"/>
  <c r="AK30" i="266"/>
  <c r="E30" i="266" s="1"/>
  <c r="AL30" i="266"/>
  <c r="H30" i="266" s="1"/>
  <c r="AM30" i="266"/>
  <c r="AN30" i="266"/>
  <c r="AO30" i="266"/>
  <c r="AT30" i="266"/>
  <c r="AU30" i="266"/>
  <c r="AX30" i="266" s="1"/>
  <c r="AW30" i="266"/>
  <c r="L33" i="266"/>
  <c r="N33" i="266"/>
  <c r="AK33" i="266"/>
  <c r="E33" i="266" s="1"/>
  <c r="AL33" i="266"/>
  <c r="H33" i="266" s="1"/>
  <c r="AM33" i="266"/>
  <c r="AN33" i="266"/>
  <c r="AP33" i="266" s="1"/>
  <c r="J33" i="266" s="1"/>
  <c r="AQ33" i="266" s="1"/>
  <c r="AO33" i="266"/>
  <c r="AT33" i="266"/>
  <c r="AU33" i="266"/>
  <c r="AX33" i="266" s="1"/>
  <c r="AW33" i="266"/>
  <c r="L36" i="266"/>
  <c r="N36" i="266"/>
  <c r="AK36" i="266"/>
  <c r="E36" i="266" s="1"/>
  <c r="BC36" i="266" s="1"/>
  <c r="AM36" i="266"/>
  <c r="AN36" i="266"/>
  <c r="AO36" i="266"/>
  <c r="AT36" i="266"/>
  <c r="AU36" i="266"/>
  <c r="AX36" i="266" s="1"/>
  <c r="AW36" i="266"/>
  <c r="L39" i="266"/>
  <c r="N39" i="266"/>
  <c r="BC39" i="266" s="1"/>
  <c r="AK39" i="266"/>
  <c r="E39" i="266" s="1"/>
  <c r="AL39" i="266"/>
  <c r="H39" i="266" s="1"/>
  <c r="AM39" i="266"/>
  <c r="AN39" i="266"/>
  <c r="AP39" i="266" s="1"/>
  <c r="J39" i="266" s="1"/>
  <c r="AQ39" i="266" s="1"/>
  <c r="AO39" i="266"/>
  <c r="AT39" i="266"/>
  <c r="AU39" i="266"/>
  <c r="AX39" i="266" s="1"/>
  <c r="AW39" i="266"/>
  <c r="L42" i="266"/>
  <c r="N42" i="266"/>
  <c r="AK42" i="266"/>
  <c r="E42" i="266" s="1"/>
  <c r="BC42" i="266" s="1"/>
  <c r="AM42" i="266"/>
  <c r="AN42" i="266"/>
  <c r="AO42" i="266"/>
  <c r="AT42" i="266"/>
  <c r="AU42" i="266"/>
  <c r="AX42" i="266" s="1"/>
  <c r="AW42" i="266"/>
  <c r="L45" i="266"/>
  <c r="N45" i="266"/>
  <c r="AK45" i="266"/>
  <c r="E45" i="266" s="1"/>
  <c r="AL45" i="266"/>
  <c r="H45" i="266" s="1"/>
  <c r="AM45" i="266"/>
  <c r="AN45" i="266"/>
  <c r="AO45" i="266"/>
  <c r="AT45" i="266"/>
  <c r="AU45" i="266"/>
  <c r="AX45" i="266" s="1"/>
  <c r="AW45" i="266"/>
  <c r="BC45" i="266"/>
  <c r="L48" i="266"/>
  <c r="N48" i="266" s="1"/>
  <c r="AK48" i="266"/>
  <c r="E48" i="266" s="1"/>
  <c r="AL48" i="266"/>
  <c r="H48" i="266" s="1"/>
  <c r="AM48" i="266"/>
  <c r="AN48" i="266"/>
  <c r="AO48" i="266"/>
  <c r="AT48" i="266"/>
  <c r="AU48" i="266"/>
  <c r="AX48" i="266" s="1"/>
  <c r="AW48" i="266"/>
  <c r="L51" i="266"/>
  <c r="N51" i="266" s="1"/>
  <c r="BC51" i="266" s="1"/>
  <c r="AK51" i="266"/>
  <c r="E51" i="266" s="1"/>
  <c r="AL51" i="266"/>
  <c r="H51" i="266" s="1"/>
  <c r="AM51" i="266"/>
  <c r="AN51" i="266"/>
  <c r="AO51" i="266"/>
  <c r="AT51" i="266"/>
  <c r="AU51" i="266"/>
  <c r="AX51" i="266" s="1"/>
  <c r="AW51" i="266"/>
  <c r="L18" i="265"/>
  <c r="N18" i="265"/>
  <c r="AK18" i="265"/>
  <c r="E18" i="265" s="1"/>
  <c r="AM18" i="265"/>
  <c r="AN18" i="265"/>
  <c r="AO18" i="265"/>
  <c r="AT18" i="265"/>
  <c r="AU18" i="265" s="1"/>
  <c r="AX18" i="265" s="1"/>
  <c r="AW18" i="265"/>
  <c r="L21" i="265"/>
  <c r="N21" i="265" s="1"/>
  <c r="AK21" i="265"/>
  <c r="E21" i="265" s="1"/>
  <c r="AL21" i="265"/>
  <c r="H21" i="265" s="1"/>
  <c r="AM21" i="265"/>
  <c r="AN21" i="265"/>
  <c r="AO21" i="265"/>
  <c r="AT21" i="265"/>
  <c r="AU21" i="265" s="1"/>
  <c r="AX21" i="265" s="1"/>
  <c r="AW21" i="265"/>
  <c r="L24" i="265"/>
  <c r="N24" i="265"/>
  <c r="AK24" i="265"/>
  <c r="E24" i="265" s="1"/>
  <c r="AM24" i="265"/>
  <c r="AN24" i="265"/>
  <c r="AO24" i="265"/>
  <c r="AT24" i="265"/>
  <c r="AU24" i="265" s="1"/>
  <c r="AX24" i="265" s="1"/>
  <c r="AW24" i="265"/>
  <c r="L27" i="265"/>
  <c r="N27" i="265" s="1"/>
  <c r="AK27" i="265"/>
  <c r="E27" i="265" s="1"/>
  <c r="AL27" i="265"/>
  <c r="H27" i="265" s="1"/>
  <c r="AM27" i="265"/>
  <c r="AN27" i="265"/>
  <c r="AO27" i="265"/>
  <c r="AT27" i="265"/>
  <c r="AU27" i="265" s="1"/>
  <c r="AX27" i="265" s="1"/>
  <c r="AW27" i="265"/>
  <c r="L30" i="265"/>
  <c r="N30" i="265"/>
  <c r="AK30" i="265"/>
  <c r="E30" i="265" s="1"/>
  <c r="AM30" i="265"/>
  <c r="AN30" i="265"/>
  <c r="AO30" i="265"/>
  <c r="AT30" i="265"/>
  <c r="AU30" i="265" s="1"/>
  <c r="AX30" i="265" s="1"/>
  <c r="AW30" i="265"/>
  <c r="L33" i="265"/>
  <c r="N33" i="265" s="1"/>
  <c r="AK33" i="265"/>
  <c r="E33" i="265" s="1"/>
  <c r="AL33" i="265"/>
  <c r="H33" i="265" s="1"/>
  <c r="AM33" i="265"/>
  <c r="AN33" i="265"/>
  <c r="AO33" i="265"/>
  <c r="AT33" i="265"/>
  <c r="AU33" i="265" s="1"/>
  <c r="AX33" i="265" s="1"/>
  <c r="AW33" i="265"/>
  <c r="L36" i="265"/>
  <c r="N36" i="265"/>
  <c r="AK36" i="265"/>
  <c r="E36" i="265" s="1"/>
  <c r="AM36" i="265"/>
  <c r="AN36" i="265"/>
  <c r="AO36" i="265"/>
  <c r="AT36" i="265"/>
  <c r="AU36" i="265" s="1"/>
  <c r="AX36" i="265" s="1"/>
  <c r="AW36" i="265"/>
  <c r="H39" i="265"/>
  <c r="L39" i="265"/>
  <c r="N39" i="265" s="1"/>
  <c r="AK39" i="265"/>
  <c r="E39" i="265" s="1"/>
  <c r="AL39" i="265"/>
  <c r="AM39" i="265"/>
  <c r="AN39" i="265"/>
  <c r="AO39" i="265"/>
  <c r="AT39" i="265"/>
  <c r="AU39" i="265" s="1"/>
  <c r="AX39" i="265" s="1"/>
  <c r="AW39" i="265"/>
  <c r="L42" i="265"/>
  <c r="N42" i="265"/>
  <c r="AK42" i="265"/>
  <c r="E42" i="265" s="1"/>
  <c r="AM42" i="265"/>
  <c r="AN42" i="265"/>
  <c r="AO42" i="265"/>
  <c r="AT42" i="265"/>
  <c r="AU42" i="265" s="1"/>
  <c r="AX42" i="265" s="1"/>
  <c r="AW42" i="265"/>
  <c r="L45" i="265"/>
  <c r="N45" i="265" s="1"/>
  <c r="AK45" i="265"/>
  <c r="E45" i="265" s="1"/>
  <c r="AL45" i="265"/>
  <c r="H45" i="265" s="1"/>
  <c r="AM45" i="265"/>
  <c r="AN45" i="265"/>
  <c r="AO45" i="265"/>
  <c r="AT45" i="265"/>
  <c r="AU45" i="265" s="1"/>
  <c r="AX45" i="265" s="1"/>
  <c r="AW45" i="265"/>
  <c r="L48" i="265"/>
  <c r="N48" i="265"/>
  <c r="AK48" i="265"/>
  <c r="E48" i="265" s="1"/>
  <c r="AM48" i="265"/>
  <c r="AN48" i="265"/>
  <c r="AO48" i="265"/>
  <c r="AT48" i="265"/>
  <c r="AU48" i="265" s="1"/>
  <c r="AX48" i="265" s="1"/>
  <c r="AW48" i="265"/>
  <c r="L51" i="265"/>
  <c r="N51" i="265" s="1"/>
  <c r="AK51" i="265"/>
  <c r="E51" i="265" s="1"/>
  <c r="AL51" i="265"/>
  <c r="H51" i="265" s="1"/>
  <c r="AM51" i="265"/>
  <c r="AN51" i="265"/>
  <c r="AO51" i="265"/>
  <c r="AT51" i="265"/>
  <c r="AU51" i="265" s="1"/>
  <c r="AX51" i="265" s="1"/>
  <c r="AW51" i="265"/>
  <c r="L18" i="262"/>
  <c r="N18" i="262"/>
  <c r="AK18" i="262"/>
  <c r="E18" i="262" s="1"/>
  <c r="AM18" i="262"/>
  <c r="AN18" i="262"/>
  <c r="AO18" i="262"/>
  <c r="AT18" i="262"/>
  <c r="AU18" i="262"/>
  <c r="AX18" i="262" s="1"/>
  <c r="AW18" i="262"/>
  <c r="L21" i="262"/>
  <c r="N21" i="262"/>
  <c r="AK21" i="262"/>
  <c r="E21" i="262" s="1"/>
  <c r="AM21" i="262"/>
  <c r="AN21" i="262"/>
  <c r="AO21" i="262"/>
  <c r="AT21" i="262"/>
  <c r="AU21" i="262"/>
  <c r="AX21" i="262" s="1"/>
  <c r="AW21" i="262"/>
  <c r="L24" i="262"/>
  <c r="N24" i="262" s="1"/>
  <c r="AK24" i="262"/>
  <c r="E24" i="262" s="1"/>
  <c r="AM24" i="262"/>
  <c r="AN24" i="262"/>
  <c r="AO24" i="262"/>
  <c r="AT24" i="262"/>
  <c r="AU24" i="262"/>
  <c r="AX24" i="262" s="1"/>
  <c r="AW24" i="262"/>
  <c r="L27" i="262"/>
  <c r="N27" i="262"/>
  <c r="AK27" i="262"/>
  <c r="E27" i="262" s="1"/>
  <c r="AM27" i="262"/>
  <c r="AN27" i="262"/>
  <c r="AO27" i="262"/>
  <c r="AT27" i="262"/>
  <c r="AU27" i="262"/>
  <c r="AX27" i="262" s="1"/>
  <c r="AW27" i="262"/>
  <c r="L30" i="262"/>
  <c r="N30" i="262"/>
  <c r="AK30" i="262"/>
  <c r="E30" i="262" s="1"/>
  <c r="AM30" i="262"/>
  <c r="AN30" i="262"/>
  <c r="AO30" i="262"/>
  <c r="AT30" i="262"/>
  <c r="AU30" i="262"/>
  <c r="AX30" i="262" s="1"/>
  <c r="AW30" i="262"/>
  <c r="L33" i="262"/>
  <c r="N33" i="262"/>
  <c r="AK33" i="262"/>
  <c r="E33" i="262" s="1"/>
  <c r="AM33" i="262"/>
  <c r="AN33" i="262"/>
  <c r="AO33" i="262"/>
  <c r="AT33" i="262"/>
  <c r="AU33" i="262"/>
  <c r="AX33" i="262" s="1"/>
  <c r="AW33" i="262"/>
  <c r="L36" i="262"/>
  <c r="N36" i="262" s="1"/>
  <c r="AK36" i="262"/>
  <c r="E36" i="262" s="1"/>
  <c r="AM36" i="262"/>
  <c r="AN36" i="262"/>
  <c r="AO36" i="262"/>
  <c r="AT36" i="262"/>
  <c r="AU36" i="262"/>
  <c r="AX36" i="262" s="1"/>
  <c r="AW36" i="262"/>
  <c r="L39" i="262"/>
  <c r="N39" i="262"/>
  <c r="AK39" i="262"/>
  <c r="E39" i="262" s="1"/>
  <c r="BC39" i="262" s="1"/>
  <c r="AM39" i="262"/>
  <c r="AN39" i="262"/>
  <c r="AO39" i="262"/>
  <c r="AT39" i="262"/>
  <c r="AU39" i="262"/>
  <c r="AX39" i="262" s="1"/>
  <c r="AW39" i="262"/>
  <c r="L42" i="262"/>
  <c r="N42" i="262"/>
  <c r="AK42" i="262"/>
  <c r="E42" i="262" s="1"/>
  <c r="AM42" i="262"/>
  <c r="AN42" i="262"/>
  <c r="AO42" i="262"/>
  <c r="AT42" i="262"/>
  <c r="AU42" i="262"/>
  <c r="AX42" i="262" s="1"/>
  <c r="AW42" i="262"/>
  <c r="L45" i="262"/>
  <c r="N45" i="262"/>
  <c r="AK45" i="262"/>
  <c r="E45" i="262" s="1"/>
  <c r="AM45" i="262"/>
  <c r="AN45" i="262"/>
  <c r="AO45" i="262"/>
  <c r="AT45" i="262"/>
  <c r="AU45" i="262"/>
  <c r="AX45" i="262" s="1"/>
  <c r="AW45" i="262"/>
  <c r="L48" i="262"/>
  <c r="N48" i="262" s="1"/>
  <c r="AK48" i="262"/>
  <c r="E48" i="262" s="1"/>
  <c r="AM48" i="262"/>
  <c r="AN48" i="262"/>
  <c r="AO48" i="262"/>
  <c r="AT48" i="262"/>
  <c r="AU48" i="262"/>
  <c r="AX48" i="262" s="1"/>
  <c r="AW48" i="262"/>
  <c r="L51" i="262"/>
  <c r="N51" i="262"/>
  <c r="AK51" i="262"/>
  <c r="E51" i="262" s="1"/>
  <c r="BC51" i="262" s="1"/>
  <c r="AM51" i="262"/>
  <c r="AN51" i="262"/>
  <c r="AO51" i="262"/>
  <c r="AT51" i="262"/>
  <c r="AU51" i="262"/>
  <c r="AX51" i="262" s="1"/>
  <c r="AW51" i="262"/>
  <c r="L18" i="261"/>
  <c r="N18" i="261"/>
  <c r="AK18" i="261"/>
  <c r="E18" i="261" s="1"/>
  <c r="BC18" i="261" s="1"/>
  <c r="AL18" i="261"/>
  <c r="H18" i="261" s="1"/>
  <c r="AM18" i="261"/>
  <c r="AN18" i="261"/>
  <c r="AO18" i="261"/>
  <c r="AT18" i="261"/>
  <c r="AU18" i="261" s="1"/>
  <c r="AX18" i="261" s="1"/>
  <c r="AW18" i="261"/>
  <c r="L21" i="261"/>
  <c r="N21" i="261"/>
  <c r="AK21" i="261"/>
  <c r="E21" i="261" s="1"/>
  <c r="AL21" i="261"/>
  <c r="H21" i="261" s="1"/>
  <c r="AM21" i="261"/>
  <c r="AN21" i="261"/>
  <c r="AP21" i="261" s="1"/>
  <c r="J21" i="261" s="1"/>
  <c r="AQ21" i="261" s="1"/>
  <c r="AR21" i="261" s="1"/>
  <c r="AS21" i="261" s="1"/>
  <c r="AV21" i="261" s="1"/>
  <c r="F21" i="261" s="1"/>
  <c r="AY21" i="261" s="1"/>
  <c r="G21" i="261" s="1"/>
  <c r="AO21" i="261"/>
  <c r="AT21" i="261"/>
  <c r="AU21" i="261" s="1"/>
  <c r="AX21" i="261" s="1"/>
  <c r="AW21" i="261"/>
  <c r="L24" i="261"/>
  <c r="N24" i="261"/>
  <c r="AK24" i="261"/>
  <c r="E24" i="261" s="1"/>
  <c r="AM24" i="261"/>
  <c r="AN24" i="261"/>
  <c r="AO24" i="261"/>
  <c r="AT24" i="261"/>
  <c r="AU24" i="261" s="1"/>
  <c r="AX24" i="261" s="1"/>
  <c r="AW24" i="261"/>
  <c r="L27" i="261"/>
  <c r="N27" i="261" s="1"/>
  <c r="AK27" i="261"/>
  <c r="E27" i="261" s="1"/>
  <c r="AL27" i="261"/>
  <c r="H27" i="261" s="1"/>
  <c r="AM27" i="261"/>
  <c r="AN27" i="261"/>
  <c r="AO27" i="261"/>
  <c r="AT27" i="261"/>
  <c r="AU27" i="261" s="1"/>
  <c r="AX27" i="261" s="1"/>
  <c r="AW27" i="261"/>
  <c r="L30" i="261"/>
  <c r="N30" i="261"/>
  <c r="AK30" i="261"/>
  <c r="E30" i="261" s="1"/>
  <c r="AL30" i="261"/>
  <c r="H30" i="261" s="1"/>
  <c r="AM30" i="261"/>
  <c r="AN30" i="261"/>
  <c r="AP30" i="261" s="1"/>
  <c r="J30" i="261" s="1"/>
  <c r="AQ30" i="261" s="1"/>
  <c r="AO30" i="261"/>
  <c r="AT30" i="261"/>
  <c r="AU30" i="261" s="1"/>
  <c r="AX30" i="261" s="1"/>
  <c r="AW30" i="261"/>
  <c r="L33" i="261"/>
  <c r="N33" i="261"/>
  <c r="AK33" i="261"/>
  <c r="E33" i="261" s="1"/>
  <c r="BC33" i="261" s="1"/>
  <c r="AL33" i="261"/>
  <c r="H33" i="261" s="1"/>
  <c r="AM33" i="261"/>
  <c r="AN33" i="261"/>
  <c r="AO33" i="261"/>
  <c r="AT33" i="261"/>
  <c r="AU33" i="261" s="1"/>
  <c r="AX33" i="261" s="1"/>
  <c r="AW33" i="261"/>
  <c r="L36" i="261"/>
  <c r="N36" i="261" s="1"/>
  <c r="AK36" i="261"/>
  <c r="E36" i="261" s="1"/>
  <c r="AL36" i="261"/>
  <c r="H36" i="261" s="1"/>
  <c r="AM36" i="261"/>
  <c r="AN36" i="261"/>
  <c r="AO36" i="261"/>
  <c r="AT36" i="261"/>
  <c r="AU36" i="261" s="1"/>
  <c r="AX36" i="261" s="1"/>
  <c r="AW36" i="261"/>
  <c r="L39" i="261"/>
  <c r="N39" i="261"/>
  <c r="AK39" i="261"/>
  <c r="E39" i="261" s="1"/>
  <c r="BC39" i="261" s="1"/>
  <c r="AL39" i="261"/>
  <c r="AM39" i="261"/>
  <c r="AN39" i="261"/>
  <c r="AO39" i="261"/>
  <c r="AP39" i="261"/>
  <c r="J39" i="261" s="1"/>
  <c r="AQ39" i="261" s="1"/>
  <c r="I39" i="261" s="1"/>
  <c r="AT39" i="261"/>
  <c r="AU39" i="261" s="1"/>
  <c r="AX39" i="261" s="1"/>
  <c r="AW39" i="261"/>
  <c r="L42" i="261"/>
  <c r="N42" i="261" s="1"/>
  <c r="AK42" i="261"/>
  <c r="E42" i="261" s="1"/>
  <c r="AL42" i="261"/>
  <c r="H42" i="261" s="1"/>
  <c r="AM42" i="261"/>
  <c r="AN42" i="261"/>
  <c r="AO42" i="261"/>
  <c r="AT42" i="261"/>
  <c r="AU42" i="261" s="1"/>
  <c r="AW42" i="261"/>
  <c r="AX42" i="261"/>
  <c r="L45" i="261"/>
  <c r="N45" i="261"/>
  <c r="AK45" i="261"/>
  <c r="E45" i="261" s="1"/>
  <c r="AL45" i="261"/>
  <c r="H45" i="261" s="1"/>
  <c r="AM45" i="261"/>
  <c r="AN45" i="261"/>
  <c r="AP45" i="261" s="1"/>
  <c r="J45" i="261" s="1"/>
  <c r="AQ45" i="261" s="1"/>
  <c r="AO45" i="261"/>
  <c r="AT45" i="261"/>
  <c r="AU45" i="261" s="1"/>
  <c r="AX45" i="261" s="1"/>
  <c r="AW45" i="261"/>
  <c r="L48" i="261"/>
  <c r="N48" i="261"/>
  <c r="AK48" i="261"/>
  <c r="E48" i="261" s="1"/>
  <c r="BC48" i="261" s="1"/>
  <c r="AL48" i="261"/>
  <c r="H48" i="261" s="1"/>
  <c r="AM48" i="261"/>
  <c r="AN48" i="261"/>
  <c r="AO48" i="261"/>
  <c r="AT48" i="261"/>
  <c r="AU48" i="261" s="1"/>
  <c r="AX48" i="261" s="1"/>
  <c r="AW48" i="261"/>
  <c r="L51" i="261"/>
  <c r="N51" i="261"/>
  <c r="AK51" i="261"/>
  <c r="E51" i="261" s="1"/>
  <c r="BC51" i="261" s="1"/>
  <c r="AM51" i="261"/>
  <c r="AN51" i="261"/>
  <c r="AO51" i="261"/>
  <c r="AT51" i="261"/>
  <c r="AU51" i="261" s="1"/>
  <c r="AX51" i="261" s="1"/>
  <c r="AW51" i="261"/>
  <c r="L18" i="260"/>
  <c r="N18" i="260" s="1"/>
  <c r="AK18" i="260"/>
  <c r="E18" i="260" s="1"/>
  <c r="AL18" i="260"/>
  <c r="H18" i="260" s="1"/>
  <c r="AM18" i="260"/>
  <c r="AN18" i="260"/>
  <c r="AO18" i="260"/>
  <c r="AT18" i="260"/>
  <c r="AU18" i="260" s="1"/>
  <c r="AX18" i="260" s="1"/>
  <c r="AW18" i="260"/>
  <c r="L21" i="260"/>
  <c r="N21" i="260"/>
  <c r="AK21" i="260"/>
  <c r="E21" i="260" s="1"/>
  <c r="AM21" i="260"/>
  <c r="AN21" i="260"/>
  <c r="AO21" i="260"/>
  <c r="AT21" i="260"/>
  <c r="AU21" i="260" s="1"/>
  <c r="AX21" i="260" s="1"/>
  <c r="AW21" i="260"/>
  <c r="L24" i="260"/>
  <c r="N24" i="260" s="1"/>
  <c r="AK24" i="260"/>
  <c r="E24" i="260" s="1"/>
  <c r="AL24" i="260"/>
  <c r="H24" i="260" s="1"/>
  <c r="AM24" i="260"/>
  <c r="AN24" i="260"/>
  <c r="AO24" i="260"/>
  <c r="AT24" i="260"/>
  <c r="AU24" i="260" s="1"/>
  <c r="AX24" i="260" s="1"/>
  <c r="AW24" i="260"/>
  <c r="L27" i="260"/>
  <c r="N27" i="260"/>
  <c r="AK27" i="260"/>
  <c r="E27" i="260" s="1"/>
  <c r="AM27" i="260"/>
  <c r="AN27" i="260"/>
  <c r="AO27" i="260"/>
  <c r="AT27" i="260"/>
  <c r="AU27" i="260" s="1"/>
  <c r="AX27" i="260" s="1"/>
  <c r="AW27" i="260"/>
  <c r="L30" i="260"/>
  <c r="N30" i="260" s="1"/>
  <c r="AK30" i="260"/>
  <c r="E30" i="260" s="1"/>
  <c r="AL30" i="260"/>
  <c r="H30" i="260" s="1"/>
  <c r="AM30" i="260"/>
  <c r="AN30" i="260"/>
  <c r="AO30" i="260"/>
  <c r="AT30" i="260"/>
  <c r="AU30" i="260" s="1"/>
  <c r="AX30" i="260" s="1"/>
  <c r="AW30" i="260"/>
  <c r="L33" i="260"/>
  <c r="N33" i="260"/>
  <c r="AK33" i="260"/>
  <c r="E33" i="260" s="1"/>
  <c r="AM33" i="260"/>
  <c r="AN33" i="260"/>
  <c r="AO33" i="260"/>
  <c r="AT33" i="260"/>
  <c r="AU33" i="260" s="1"/>
  <c r="AX33" i="260" s="1"/>
  <c r="AW33" i="260"/>
  <c r="L36" i="260"/>
  <c r="N36" i="260" s="1"/>
  <c r="AK36" i="260"/>
  <c r="E36" i="260" s="1"/>
  <c r="AL36" i="260"/>
  <c r="H36" i="260" s="1"/>
  <c r="AM36" i="260"/>
  <c r="AN36" i="260"/>
  <c r="AO36" i="260"/>
  <c r="AT36" i="260"/>
  <c r="AU36" i="260" s="1"/>
  <c r="AX36" i="260" s="1"/>
  <c r="AW36" i="260"/>
  <c r="L39" i="260"/>
  <c r="N39" i="260"/>
  <c r="AK39" i="260"/>
  <c r="E39" i="260" s="1"/>
  <c r="AM39" i="260"/>
  <c r="AN39" i="260"/>
  <c r="AO39" i="260"/>
  <c r="AT39" i="260"/>
  <c r="AU39" i="260" s="1"/>
  <c r="AX39" i="260" s="1"/>
  <c r="AW39" i="260"/>
  <c r="L42" i="260"/>
  <c r="N42" i="260" s="1"/>
  <c r="AK42" i="260"/>
  <c r="E42" i="260" s="1"/>
  <c r="AL42" i="260"/>
  <c r="H42" i="260" s="1"/>
  <c r="AM42" i="260"/>
  <c r="AN42" i="260"/>
  <c r="AO42" i="260"/>
  <c r="AT42" i="260"/>
  <c r="AU42" i="260" s="1"/>
  <c r="AX42" i="260" s="1"/>
  <c r="AW42" i="260"/>
  <c r="L45" i="260"/>
  <c r="N45" i="260"/>
  <c r="AK45" i="260"/>
  <c r="E45" i="260" s="1"/>
  <c r="AM45" i="260"/>
  <c r="AN45" i="260"/>
  <c r="AO45" i="260"/>
  <c r="AT45" i="260"/>
  <c r="AU45" i="260" s="1"/>
  <c r="AX45" i="260" s="1"/>
  <c r="AW45" i="260"/>
  <c r="L48" i="260"/>
  <c r="N48" i="260" s="1"/>
  <c r="AK48" i="260"/>
  <c r="E48" i="260" s="1"/>
  <c r="AL48" i="260"/>
  <c r="H48" i="260" s="1"/>
  <c r="AM48" i="260"/>
  <c r="AN48" i="260"/>
  <c r="AO48" i="260"/>
  <c r="AT48" i="260"/>
  <c r="AU48" i="260" s="1"/>
  <c r="AX48" i="260" s="1"/>
  <c r="AW48" i="260"/>
  <c r="L51" i="260"/>
  <c r="N51" i="260"/>
  <c r="AK51" i="260"/>
  <c r="E51" i="260" s="1"/>
  <c r="AM51" i="260"/>
  <c r="AN51" i="260"/>
  <c r="AO51" i="260"/>
  <c r="AT51" i="260"/>
  <c r="AU51" i="260" s="1"/>
  <c r="AX51" i="260" s="1"/>
  <c r="AW51" i="260"/>
  <c r="L18" i="259"/>
  <c r="N18" i="259"/>
  <c r="AO18" i="259"/>
  <c r="E18" i="259" s="1"/>
  <c r="AQ18" i="259"/>
  <c r="AR18" i="259"/>
  <c r="AS18" i="259"/>
  <c r="AX18" i="259"/>
  <c r="AY18" i="259"/>
  <c r="BB18" i="259" s="1"/>
  <c r="BA18" i="259"/>
  <c r="L21" i="259"/>
  <c r="N21" i="259"/>
  <c r="AO21" i="259"/>
  <c r="E21" i="259" s="1"/>
  <c r="AQ21" i="259"/>
  <c r="AR21" i="259"/>
  <c r="AS21" i="259"/>
  <c r="AX21" i="259"/>
  <c r="AY21" i="259"/>
  <c r="BB21" i="259" s="1"/>
  <c r="BA21" i="259"/>
  <c r="L24" i="259"/>
  <c r="N24" i="259"/>
  <c r="AO24" i="259"/>
  <c r="E24" i="259" s="1"/>
  <c r="AQ24" i="259"/>
  <c r="AR24" i="259"/>
  <c r="AS24" i="259"/>
  <c r="AX24" i="259"/>
  <c r="AY24" i="259"/>
  <c r="BB24" i="259" s="1"/>
  <c r="BA24" i="259"/>
  <c r="L27" i="259"/>
  <c r="N27" i="259" s="1"/>
  <c r="AO27" i="259"/>
  <c r="E27" i="259" s="1"/>
  <c r="AQ27" i="259"/>
  <c r="AR27" i="259"/>
  <c r="AS27" i="259"/>
  <c r="AX27" i="259"/>
  <c r="AY27" i="259"/>
  <c r="BB27" i="259" s="1"/>
  <c r="BA27" i="259"/>
  <c r="L30" i="259"/>
  <c r="N30" i="259" s="1"/>
  <c r="AO30" i="259"/>
  <c r="E30" i="259" s="1"/>
  <c r="AQ30" i="259"/>
  <c r="AR30" i="259"/>
  <c r="AS30" i="259"/>
  <c r="AX30" i="259"/>
  <c r="AY30" i="259"/>
  <c r="BB30" i="259" s="1"/>
  <c r="BA30" i="259"/>
  <c r="L33" i="259"/>
  <c r="N33" i="259" s="1"/>
  <c r="AO33" i="259"/>
  <c r="E33" i="259" s="1"/>
  <c r="AQ33" i="259"/>
  <c r="AR33" i="259"/>
  <c r="AS33" i="259"/>
  <c r="AX33" i="259"/>
  <c r="AY33" i="259"/>
  <c r="BB33" i="259" s="1"/>
  <c r="BA33" i="259"/>
  <c r="L36" i="259"/>
  <c r="N36" i="259"/>
  <c r="AO36" i="259"/>
  <c r="E36" i="259" s="1"/>
  <c r="AQ36" i="259"/>
  <c r="AR36" i="259"/>
  <c r="AS36" i="259"/>
  <c r="AX36" i="259"/>
  <c r="AY36" i="259"/>
  <c r="BB36" i="259" s="1"/>
  <c r="BA36" i="259"/>
  <c r="L39" i="259"/>
  <c r="N39" i="259" s="1"/>
  <c r="AO39" i="259"/>
  <c r="E39" i="259" s="1"/>
  <c r="AQ39" i="259"/>
  <c r="AR39" i="259"/>
  <c r="AS39" i="259"/>
  <c r="AX39" i="259"/>
  <c r="AY39" i="259"/>
  <c r="BB39" i="259" s="1"/>
  <c r="BA39" i="259"/>
  <c r="L42" i="259"/>
  <c r="N42" i="259"/>
  <c r="AO42" i="259"/>
  <c r="E42" i="259" s="1"/>
  <c r="AQ42" i="259"/>
  <c r="AR42" i="259"/>
  <c r="AS42" i="259"/>
  <c r="AX42" i="259"/>
  <c r="AY42" i="259"/>
  <c r="BB42" i="259" s="1"/>
  <c r="BA42" i="259"/>
  <c r="L45" i="259"/>
  <c r="N45" i="259" s="1"/>
  <c r="AO45" i="259"/>
  <c r="E45" i="259" s="1"/>
  <c r="AQ45" i="259"/>
  <c r="AR45" i="259"/>
  <c r="AS45" i="259"/>
  <c r="AX45" i="259"/>
  <c r="AY45" i="259"/>
  <c r="BB45" i="259" s="1"/>
  <c r="BA45" i="259"/>
  <c r="L48" i="259"/>
  <c r="N48" i="259"/>
  <c r="AO48" i="259"/>
  <c r="E48" i="259" s="1"/>
  <c r="AQ48" i="259"/>
  <c r="AR48" i="259"/>
  <c r="AS48" i="259"/>
  <c r="AX48" i="259"/>
  <c r="AY48" i="259"/>
  <c r="BB48" i="259" s="1"/>
  <c r="BA48" i="259"/>
  <c r="L51" i="259"/>
  <c r="N51" i="259" s="1"/>
  <c r="AO51" i="259"/>
  <c r="E51" i="259" s="1"/>
  <c r="AQ51" i="259"/>
  <c r="AR51" i="259"/>
  <c r="AS51" i="259"/>
  <c r="AX51" i="259"/>
  <c r="AY51" i="259"/>
  <c r="BB51" i="259" s="1"/>
  <c r="BA51" i="259"/>
  <c r="L18" i="258"/>
  <c r="N18" i="258"/>
  <c r="AK18" i="258"/>
  <c r="E18" i="258" s="1"/>
  <c r="AM18" i="258"/>
  <c r="AN18" i="258"/>
  <c r="AO18" i="258"/>
  <c r="AT18" i="258"/>
  <c r="AU18" i="258"/>
  <c r="AX18" i="258" s="1"/>
  <c r="AW18" i="258"/>
  <c r="L21" i="258"/>
  <c r="N21" i="258"/>
  <c r="AK21" i="258"/>
  <c r="E21" i="258" s="1"/>
  <c r="AM21" i="258"/>
  <c r="AN21" i="258"/>
  <c r="AO21" i="258"/>
  <c r="AT21" i="258"/>
  <c r="AU21" i="258"/>
  <c r="AX21" i="258" s="1"/>
  <c r="AW21" i="258"/>
  <c r="L24" i="258"/>
  <c r="N24" i="258"/>
  <c r="AK24" i="258"/>
  <c r="E24" i="258" s="1"/>
  <c r="AM24" i="258"/>
  <c r="AN24" i="258"/>
  <c r="AO24" i="258"/>
  <c r="AT24" i="258"/>
  <c r="AU24" i="258"/>
  <c r="AX24" i="258" s="1"/>
  <c r="AW24" i="258"/>
  <c r="L27" i="258"/>
  <c r="N27" i="258" s="1"/>
  <c r="AK27" i="258"/>
  <c r="E27" i="258" s="1"/>
  <c r="AM27" i="258"/>
  <c r="AN27" i="258"/>
  <c r="AO27" i="258"/>
  <c r="AT27" i="258"/>
  <c r="AU27" i="258"/>
  <c r="AX27" i="258" s="1"/>
  <c r="AW27" i="258"/>
  <c r="L30" i="258"/>
  <c r="N30" i="258"/>
  <c r="AK30" i="258"/>
  <c r="E30" i="258" s="1"/>
  <c r="AM30" i="258"/>
  <c r="AN30" i="258"/>
  <c r="AO30" i="258"/>
  <c r="AT30" i="258"/>
  <c r="AU30" i="258"/>
  <c r="AX30" i="258" s="1"/>
  <c r="AW30" i="258"/>
  <c r="L33" i="258"/>
  <c r="N33" i="258"/>
  <c r="AK33" i="258"/>
  <c r="E33" i="258" s="1"/>
  <c r="AM33" i="258"/>
  <c r="AN33" i="258"/>
  <c r="AO33" i="258"/>
  <c r="AT33" i="258"/>
  <c r="AU33" i="258"/>
  <c r="AX33" i="258" s="1"/>
  <c r="AW33" i="258"/>
  <c r="L36" i="258"/>
  <c r="N36" i="258"/>
  <c r="AK36" i="258"/>
  <c r="E36" i="258" s="1"/>
  <c r="AM36" i="258"/>
  <c r="AN36" i="258"/>
  <c r="AO36" i="258"/>
  <c r="AT36" i="258"/>
  <c r="AU36" i="258"/>
  <c r="AX36" i="258" s="1"/>
  <c r="AW36" i="258"/>
  <c r="L39" i="258"/>
  <c r="N39" i="258" s="1"/>
  <c r="AK39" i="258"/>
  <c r="E39" i="258" s="1"/>
  <c r="AM39" i="258"/>
  <c r="AN39" i="258"/>
  <c r="AO39" i="258"/>
  <c r="AT39" i="258"/>
  <c r="AU39" i="258"/>
  <c r="AX39" i="258" s="1"/>
  <c r="AW39" i="258"/>
  <c r="L42" i="258"/>
  <c r="N42" i="258"/>
  <c r="AK42" i="258"/>
  <c r="E42" i="258" s="1"/>
  <c r="BC42" i="258" s="1"/>
  <c r="AM42" i="258"/>
  <c r="AN42" i="258"/>
  <c r="AO42" i="258"/>
  <c r="AT42" i="258"/>
  <c r="AU42" i="258"/>
  <c r="AX42" i="258" s="1"/>
  <c r="AW42" i="258"/>
  <c r="L45" i="258"/>
  <c r="N45" i="258"/>
  <c r="AK45" i="258"/>
  <c r="E45" i="258" s="1"/>
  <c r="BC45" i="258" s="1"/>
  <c r="AM45" i="258"/>
  <c r="AN45" i="258"/>
  <c r="AO45" i="258"/>
  <c r="AT45" i="258"/>
  <c r="AU45" i="258"/>
  <c r="AX45" i="258" s="1"/>
  <c r="AW45" i="258"/>
  <c r="L48" i="258"/>
  <c r="N48" i="258"/>
  <c r="AK48" i="258"/>
  <c r="E48" i="258" s="1"/>
  <c r="AM48" i="258"/>
  <c r="AN48" i="258"/>
  <c r="AO48" i="258"/>
  <c r="AT48" i="258"/>
  <c r="AU48" i="258"/>
  <c r="AX48" i="258" s="1"/>
  <c r="AW48" i="258"/>
  <c r="L51" i="258"/>
  <c r="N51" i="258" s="1"/>
  <c r="AK51" i="258"/>
  <c r="E51" i="258" s="1"/>
  <c r="AM51" i="258"/>
  <c r="AN51" i="258"/>
  <c r="AO51" i="258"/>
  <c r="AT51" i="258"/>
  <c r="AU51" i="258"/>
  <c r="AX51" i="258" s="1"/>
  <c r="AW51" i="258"/>
  <c r="L19" i="257"/>
  <c r="N19" i="257" s="1"/>
  <c r="AK19" i="257"/>
  <c r="E19" i="257" s="1"/>
  <c r="AM19" i="257"/>
  <c r="AN19" i="257"/>
  <c r="AO19" i="257"/>
  <c r="AT19" i="257"/>
  <c r="AU19" i="257"/>
  <c r="AX19" i="257" s="1"/>
  <c r="AW19" i="257"/>
  <c r="L22" i="257"/>
  <c r="N22" i="257"/>
  <c r="AK22" i="257"/>
  <c r="E22" i="257" s="1"/>
  <c r="AM22" i="257"/>
  <c r="AN22" i="257"/>
  <c r="AO22" i="257"/>
  <c r="AT22" i="257"/>
  <c r="AU22" i="257"/>
  <c r="AX22" i="257" s="1"/>
  <c r="AW22" i="257"/>
  <c r="L25" i="257"/>
  <c r="N25" i="257"/>
  <c r="AK25" i="257"/>
  <c r="E25" i="257" s="1"/>
  <c r="AM25" i="257"/>
  <c r="AN25" i="257"/>
  <c r="AO25" i="257"/>
  <c r="AT25" i="257"/>
  <c r="AU25" i="257"/>
  <c r="AX25" i="257" s="1"/>
  <c r="AW25" i="257"/>
  <c r="L28" i="257"/>
  <c r="N28" i="257" s="1"/>
  <c r="AK28" i="257"/>
  <c r="E28" i="257" s="1"/>
  <c r="AM28" i="257"/>
  <c r="AN28" i="257"/>
  <c r="AO28" i="257"/>
  <c r="AT28" i="257"/>
  <c r="AU28" i="257"/>
  <c r="AX28" i="257" s="1"/>
  <c r="AW28" i="257"/>
  <c r="L31" i="257"/>
  <c r="N31" i="257" s="1"/>
  <c r="AK31" i="257"/>
  <c r="E31" i="257" s="1"/>
  <c r="AM31" i="257"/>
  <c r="AN31" i="257"/>
  <c r="AO31" i="257"/>
  <c r="AT31" i="257"/>
  <c r="AU31" i="257"/>
  <c r="AX31" i="257" s="1"/>
  <c r="AW31" i="257"/>
  <c r="L34" i="257"/>
  <c r="N34" i="257"/>
  <c r="AK34" i="257"/>
  <c r="E34" i="257" s="1"/>
  <c r="BC34" i="257" s="1"/>
  <c r="AM34" i="257"/>
  <c r="AN34" i="257"/>
  <c r="AO34" i="257"/>
  <c r="AT34" i="257"/>
  <c r="AU34" i="257"/>
  <c r="AX34" i="257" s="1"/>
  <c r="AW34" i="257"/>
  <c r="L37" i="257"/>
  <c r="N37" i="257"/>
  <c r="AK37" i="257"/>
  <c r="E37" i="257" s="1"/>
  <c r="AM37" i="257"/>
  <c r="AN37" i="257"/>
  <c r="AO37" i="257"/>
  <c r="AT37" i="257"/>
  <c r="AU37" i="257"/>
  <c r="AX37" i="257" s="1"/>
  <c r="AW37" i="257"/>
  <c r="L40" i="257"/>
  <c r="N40" i="257" s="1"/>
  <c r="AK40" i="257"/>
  <c r="E40" i="257" s="1"/>
  <c r="AM40" i="257"/>
  <c r="AN40" i="257"/>
  <c r="AO40" i="257"/>
  <c r="AT40" i="257"/>
  <c r="AU40" i="257"/>
  <c r="AX40" i="257" s="1"/>
  <c r="AW40" i="257"/>
  <c r="L43" i="257"/>
  <c r="N43" i="257" s="1"/>
  <c r="AK43" i="257"/>
  <c r="E43" i="257" s="1"/>
  <c r="AM43" i="257"/>
  <c r="AN43" i="257"/>
  <c r="AO43" i="257"/>
  <c r="AT43" i="257"/>
  <c r="AU43" i="257"/>
  <c r="AX43" i="257" s="1"/>
  <c r="AW43" i="257"/>
  <c r="L46" i="257"/>
  <c r="N46" i="257"/>
  <c r="AK46" i="257"/>
  <c r="E46" i="257" s="1"/>
  <c r="BC46" i="257" s="1"/>
  <c r="AM46" i="257"/>
  <c r="AN46" i="257"/>
  <c r="AO46" i="257"/>
  <c r="AT46" i="257"/>
  <c r="AU46" i="257"/>
  <c r="AX46" i="257" s="1"/>
  <c r="AW46" i="257"/>
  <c r="L49" i="257"/>
  <c r="N49" i="257"/>
  <c r="AK49" i="257"/>
  <c r="E49" i="257" s="1"/>
  <c r="AM49" i="257"/>
  <c r="AN49" i="257"/>
  <c r="AO49" i="257"/>
  <c r="AT49" i="257"/>
  <c r="AU49" i="257"/>
  <c r="AX49" i="257" s="1"/>
  <c r="AW49" i="257"/>
  <c r="L52" i="257"/>
  <c r="N52" i="257" s="1"/>
  <c r="AK52" i="257"/>
  <c r="E52" i="257" s="1"/>
  <c r="AM52" i="257"/>
  <c r="AN52" i="257"/>
  <c r="AO52" i="257"/>
  <c r="AT52" i="257"/>
  <c r="AU52" i="257"/>
  <c r="AX52" i="257" s="1"/>
  <c r="AW52" i="257"/>
  <c r="L18" i="256"/>
  <c r="N18" i="256" s="1"/>
  <c r="AK18" i="256"/>
  <c r="E18" i="256" s="1"/>
  <c r="AM18" i="256"/>
  <c r="AN18" i="256"/>
  <c r="AO18" i="256"/>
  <c r="AT18" i="256"/>
  <c r="AU18" i="256" s="1"/>
  <c r="AX18" i="256" s="1"/>
  <c r="AW18" i="256"/>
  <c r="L21" i="256"/>
  <c r="N21" i="256" s="1"/>
  <c r="AK21" i="256"/>
  <c r="E21" i="256" s="1"/>
  <c r="AM21" i="256"/>
  <c r="AN21" i="256"/>
  <c r="AO21" i="256"/>
  <c r="AT21" i="256"/>
  <c r="AU21" i="256" s="1"/>
  <c r="AX21" i="256" s="1"/>
  <c r="AW21" i="256"/>
  <c r="L24" i="256"/>
  <c r="N24" i="256" s="1"/>
  <c r="AK24" i="256"/>
  <c r="E24" i="256" s="1"/>
  <c r="AM24" i="256"/>
  <c r="AN24" i="256"/>
  <c r="AO24" i="256"/>
  <c r="AT24" i="256"/>
  <c r="AU24" i="256" s="1"/>
  <c r="AX24" i="256" s="1"/>
  <c r="AW24" i="256"/>
  <c r="L27" i="256"/>
  <c r="N27" i="256" s="1"/>
  <c r="AK27" i="256"/>
  <c r="E27" i="256" s="1"/>
  <c r="AL27" i="256"/>
  <c r="H27" i="256" s="1"/>
  <c r="AM27" i="256"/>
  <c r="AN27" i="256"/>
  <c r="AO27" i="256"/>
  <c r="AT27" i="256"/>
  <c r="AU27" i="256" s="1"/>
  <c r="AX27" i="256" s="1"/>
  <c r="AW27" i="256"/>
  <c r="L30" i="256"/>
  <c r="N30" i="256"/>
  <c r="AK30" i="256"/>
  <c r="E30" i="256" s="1"/>
  <c r="AM30" i="256"/>
  <c r="AN30" i="256"/>
  <c r="AO30" i="256"/>
  <c r="AT30" i="256"/>
  <c r="AU30" i="256" s="1"/>
  <c r="AX30" i="256" s="1"/>
  <c r="AW30" i="256"/>
  <c r="L33" i="256"/>
  <c r="N33" i="256" s="1"/>
  <c r="AK33" i="256"/>
  <c r="E33" i="256" s="1"/>
  <c r="AM33" i="256"/>
  <c r="AN33" i="256"/>
  <c r="AO33" i="256"/>
  <c r="AT33" i="256"/>
  <c r="AU33" i="256" s="1"/>
  <c r="AX33" i="256" s="1"/>
  <c r="AW33" i="256"/>
  <c r="L36" i="256"/>
  <c r="N36" i="256" s="1"/>
  <c r="AK36" i="256"/>
  <c r="E36" i="256" s="1"/>
  <c r="AM36" i="256"/>
  <c r="AN36" i="256"/>
  <c r="AO36" i="256"/>
  <c r="AT36" i="256"/>
  <c r="AU36" i="256" s="1"/>
  <c r="AX36" i="256" s="1"/>
  <c r="AW36" i="256"/>
  <c r="L39" i="256"/>
  <c r="N39" i="256" s="1"/>
  <c r="AK39" i="256"/>
  <c r="E39" i="256" s="1"/>
  <c r="AM39" i="256"/>
  <c r="AN39" i="256"/>
  <c r="AO39" i="256"/>
  <c r="AT39" i="256"/>
  <c r="AU39" i="256" s="1"/>
  <c r="AX39" i="256" s="1"/>
  <c r="AW39" i="256"/>
  <c r="L42" i="256"/>
  <c r="N42" i="256" s="1"/>
  <c r="AK42" i="256"/>
  <c r="E42" i="256" s="1"/>
  <c r="AM42" i="256"/>
  <c r="AN42" i="256"/>
  <c r="AO42" i="256"/>
  <c r="AT42" i="256"/>
  <c r="AU42" i="256" s="1"/>
  <c r="AX42" i="256" s="1"/>
  <c r="AW42" i="256"/>
  <c r="L45" i="256"/>
  <c r="N45" i="256" s="1"/>
  <c r="AK45" i="256"/>
  <c r="E45" i="256" s="1"/>
  <c r="AM45" i="256"/>
  <c r="AN45" i="256"/>
  <c r="AO45" i="256"/>
  <c r="AT45" i="256"/>
  <c r="AU45" i="256" s="1"/>
  <c r="AX45" i="256" s="1"/>
  <c r="AW45" i="256"/>
  <c r="L48" i="256"/>
  <c r="N48" i="256" s="1"/>
  <c r="AK48" i="256"/>
  <c r="E48" i="256" s="1"/>
  <c r="AM48" i="256"/>
  <c r="AN48" i="256"/>
  <c r="AO48" i="256"/>
  <c r="AT48" i="256"/>
  <c r="AU48" i="256" s="1"/>
  <c r="AX48" i="256" s="1"/>
  <c r="AW48" i="256"/>
  <c r="L51" i="256"/>
  <c r="N51" i="256" s="1"/>
  <c r="AK51" i="256"/>
  <c r="E51" i="256" s="1"/>
  <c r="AM51" i="256"/>
  <c r="AN51" i="256"/>
  <c r="AO51" i="256"/>
  <c r="AT51" i="256"/>
  <c r="AU51" i="256" s="1"/>
  <c r="AX51" i="256" s="1"/>
  <c r="AW51" i="256"/>
  <c r="L18" i="255"/>
  <c r="N18" i="255"/>
  <c r="AK18" i="255"/>
  <c r="E18" i="255" s="1"/>
  <c r="AM18" i="255"/>
  <c r="AN18" i="255"/>
  <c r="AO18" i="255"/>
  <c r="AT18" i="255"/>
  <c r="AU18" i="255"/>
  <c r="AX18" i="255" s="1"/>
  <c r="AW18" i="255"/>
  <c r="L21" i="255"/>
  <c r="N21" i="255"/>
  <c r="AK21" i="255"/>
  <c r="E21" i="255" s="1"/>
  <c r="AM21" i="255"/>
  <c r="AN21" i="255"/>
  <c r="AO21" i="255"/>
  <c r="AT21" i="255"/>
  <c r="AU21" i="255"/>
  <c r="AX21" i="255" s="1"/>
  <c r="AW21" i="255"/>
  <c r="L24" i="255"/>
  <c r="N24" i="255"/>
  <c r="AK24" i="255"/>
  <c r="E24" i="255" s="1"/>
  <c r="AM24" i="255"/>
  <c r="AN24" i="255"/>
  <c r="AO24" i="255"/>
  <c r="AT24" i="255"/>
  <c r="AU24" i="255"/>
  <c r="AX24" i="255" s="1"/>
  <c r="AW24" i="255"/>
  <c r="L27" i="255"/>
  <c r="N27" i="255" s="1"/>
  <c r="AK27" i="255"/>
  <c r="E27" i="255" s="1"/>
  <c r="AM27" i="255"/>
  <c r="AN27" i="255"/>
  <c r="AO27" i="255"/>
  <c r="AT27" i="255"/>
  <c r="AU27" i="255"/>
  <c r="AX27" i="255" s="1"/>
  <c r="AW27" i="255"/>
  <c r="L30" i="255"/>
  <c r="N30" i="255"/>
  <c r="AK30" i="255"/>
  <c r="E30" i="255" s="1"/>
  <c r="AM30" i="255"/>
  <c r="AN30" i="255"/>
  <c r="AO30" i="255"/>
  <c r="AT30" i="255"/>
  <c r="AU30" i="255"/>
  <c r="AX30" i="255" s="1"/>
  <c r="AW30" i="255"/>
  <c r="L33" i="255"/>
  <c r="N33" i="255"/>
  <c r="AK33" i="255"/>
  <c r="E33" i="255" s="1"/>
  <c r="AM33" i="255"/>
  <c r="AN33" i="255"/>
  <c r="AO33" i="255"/>
  <c r="AT33" i="255"/>
  <c r="AU33" i="255"/>
  <c r="AX33" i="255" s="1"/>
  <c r="AW33" i="255"/>
  <c r="L36" i="255"/>
  <c r="N36" i="255"/>
  <c r="AK36" i="255"/>
  <c r="E36" i="255" s="1"/>
  <c r="AM36" i="255"/>
  <c r="AN36" i="255"/>
  <c r="AO36" i="255"/>
  <c r="AT36" i="255"/>
  <c r="AU36" i="255"/>
  <c r="AX36" i="255" s="1"/>
  <c r="AW36" i="255"/>
  <c r="L39" i="255"/>
  <c r="N39" i="255" s="1"/>
  <c r="AK39" i="255"/>
  <c r="E39" i="255" s="1"/>
  <c r="AM39" i="255"/>
  <c r="AN39" i="255"/>
  <c r="AO39" i="255"/>
  <c r="AT39" i="255"/>
  <c r="AU39" i="255"/>
  <c r="AX39" i="255" s="1"/>
  <c r="AW39" i="255"/>
  <c r="L42" i="255"/>
  <c r="N42" i="255"/>
  <c r="AK42" i="255"/>
  <c r="E42" i="255" s="1"/>
  <c r="AM42" i="255"/>
  <c r="AN42" i="255"/>
  <c r="AO42" i="255"/>
  <c r="AT42" i="255"/>
  <c r="AU42" i="255"/>
  <c r="AX42" i="255" s="1"/>
  <c r="AW42" i="255"/>
  <c r="L45" i="255"/>
  <c r="N45" i="255"/>
  <c r="AK45" i="255"/>
  <c r="E45" i="255" s="1"/>
  <c r="BC45" i="255" s="1"/>
  <c r="AM45" i="255"/>
  <c r="AN45" i="255"/>
  <c r="AO45" i="255"/>
  <c r="AT45" i="255"/>
  <c r="AU45" i="255"/>
  <c r="AX45" i="255" s="1"/>
  <c r="AW45" i="255"/>
  <c r="L48" i="255"/>
  <c r="N48" i="255"/>
  <c r="AK48" i="255"/>
  <c r="E48" i="255" s="1"/>
  <c r="AM48" i="255"/>
  <c r="AN48" i="255"/>
  <c r="AO48" i="255"/>
  <c r="AT48" i="255"/>
  <c r="AU48" i="255"/>
  <c r="AX48" i="255" s="1"/>
  <c r="AW48" i="255"/>
  <c r="L51" i="255"/>
  <c r="N51" i="255" s="1"/>
  <c r="AK51" i="255"/>
  <c r="E51" i="255" s="1"/>
  <c r="AM51" i="255"/>
  <c r="AN51" i="255"/>
  <c r="AO51" i="255"/>
  <c r="AT51" i="255"/>
  <c r="AU51" i="255"/>
  <c r="AX51" i="255" s="1"/>
  <c r="AW51" i="255"/>
  <c r="L18" i="254"/>
  <c r="N18" i="254" s="1"/>
  <c r="AK18" i="254"/>
  <c r="E18" i="254" s="1"/>
  <c r="AM18" i="254"/>
  <c r="AN18" i="254"/>
  <c r="AO18" i="254"/>
  <c r="AT18" i="254"/>
  <c r="AU18" i="254"/>
  <c r="AX18" i="254" s="1"/>
  <c r="AW18" i="254"/>
  <c r="L21" i="254"/>
  <c r="N21" i="254"/>
  <c r="AK21" i="254"/>
  <c r="E21" i="254" s="1"/>
  <c r="AM21" i="254"/>
  <c r="AN21" i="254"/>
  <c r="AO21" i="254"/>
  <c r="AT21" i="254"/>
  <c r="AU21" i="254"/>
  <c r="AX21" i="254" s="1"/>
  <c r="AW21" i="254"/>
  <c r="L24" i="254"/>
  <c r="N24" i="254"/>
  <c r="AK24" i="254"/>
  <c r="E24" i="254" s="1"/>
  <c r="AM24" i="254"/>
  <c r="AN24" i="254"/>
  <c r="AO24" i="254"/>
  <c r="AT24" i="254"/>
  <c r="AU24" i="254"/>
  <c r="AX24" i="254" s="1"/>
  <c r="AW24" i="254"/>
  <c r="L27" i="254"/>
  <c r="N27" i="254" s="1"/>
  <c r="AK27" i="254"/>
  <c r="E27" i="254" s="1"/>
  <c r="AM27" i="254"/>
  <c r="AN27" i="254"/>
  <c r="AO27" i="254"/>
  <c r="AT27" i="254"/>
  <c r="AU27" i="254"/>
  <c r="AX27" i="254" s="1"/>
  <c r="AW27" i="254"/>
  <c r="L30" i="254"/>
  <c r="N30" i="254" s="1"/>
  <c r="AK30" i="254"/>
  <c r="E30" i="254" s="1"/>
  <c r="AM30" i="254"/>
  <c r="AN30" i="254"/>
  <c r="AO30" i="254"/>
  <c r="AT30" i="254"/>
  <c r="AU30" i="254"/>
  <c r="AX30" i="254" s="1"/>
  <c r="AW30" i="254"/>
  <c r="L33" i="254"/>
  <c r="N33" i="254"/>
  <c r="AK33" i="254"/>
  <c r="E33" i="254" s="1"/>
  <c r="BC33" i="254" s="1"/>
  <c r="AM33" i="254"/>
  <c r="AN33" i="254"/>
  <c r="AO33" i="254"/>
  <c r="AT33" i="254"/>
  <c r="AU33" i="254"/>
  <c r="AX33" i="254" s="1"/>
  <c r="AW33" i="254"/>
  <c r="L36" i="254"/>
  <c r="N36" i="254"/>
  <c r="AK36" i="254"/>
  <c r="E36" i="254" s="1"/>
  <c r="AM36" i="254"/>
  <c r="AN36" i="254"/>
  <c r="AO36" i="254"/>
  <c r="AT36" i="254"/>
  <c r="AU36" i="254"/>
  <c r="AX36" i="254" s="1"/>
  <c r="AW36" i="254"/>
  <c r="L39" i="254"/>
  <c r="N39" i="254" s="1"/>
  <c r="AK39" i="254"/>
  <c r="E39" i="254" s="1"/>
  <c r="AM39" i="254"/>
  <c r="AN39" i="254"/>
  <c r="AO39" i="254"/>
  <c r="AT39" i="254"/>
  <c r="AU39" i="254"/>
  <c r="AX39" i="254" s="1"/>
  <c r="AW39" i="254"/>
  <c r="L42" i="254"/>
  <c r="N42" i="254" s="1"/>
  <c r="AK42" i="254"/>
  <c r="E42" i="254" s="1"/>
  <c r="AM42" i="254"/>
  <c r="AN42" i="254"/>
  <c r="AO42" i="254"/>
  <c r="AT42" i="254"/>
  <c r="AU42" i="254"/>
  <c r="AX42" i="254" s="1"/>
  <c r="AW42" i="254"/>
  <c r="L45" i="254"/>
  <c r="N45" i="254"/>
  <c r="AK45" i="254"/>
  <c r="E45" i="254" s="1"/>
  <c r="BC45" i="254" s="1"/>
  <c r="AM45" i="254"/>
  <c r="AN45" i="254"/>
  <c r="AO45" i="254"/>
  <c r="AT45" i="254"/>
  <c r="AU45" i="254"/>
  <c r="AX45" i="254" s="1"/>
  <c r="AW45" i="254"/>
  <c r="L48" i="254"/>
  <c r="N48" i="254"/>
  <c r="AK48" i="254"/>
  <c r="E48" i="254" s="1"/>
  <c r="AM48" i="254"/>
  <c r="AN48" i="254"/>
  <c r="AO48" i="254"/>
  <c r="AT48" i="254"/>
  <c r="AU48" i="254"/>
  <c r="AX48" i="254" s="1"/>
  <c r="AW48" i="254"/>
  <c r="L51" i="254"/>
  <c r="N51" i="254" s="1"/>
  <c r="AK51" i="254"/>
  <c r="E51" i="254" s="1"/>
  <c r="AM51" i="254"/>
  <c r="AN51" i="254"/>
  <c r="AO51" i="254"/>
  <c r="AT51" i="254"/>
  <c r="AU51" i="254"/>
  <c r="AX51" i="254" s="1"/>
  <c r="AW51" i="254"/>
  <c r="L18" i="253"/>
  <c r="N18" i="253" s="1"/>
  <c r="AO18" i="253"/>
  <c r="E18" i="253" s="1"/>
  <c r="AQ18" i="253"/>
  <c r="AR18" i="253"/>
  <c r="AS18" i="253"/>
  <c r="AX18" i="253"/>
  <c r="AY18" i="253"/>
  <c r="BB18" i="253" s="1"/>
  <c r="BA18" i="253"/>
  <c r="L21" i="253"/>
  <c r="N21" i="253"/>
  <c r="AO21" i="253"/>
  <c r="E21" i="253" s="1"/>
  <c r="BG21" i="253" s="1"/>
  <c r="AQ21" i="253"/>
  <c r="AR21" i="253"/>
  <c r="AS21" i="253"/>
  <c r="AX21" i="253"/>
  <c r="AY21" i="253"/>
  <c r="BB21" i="253" s="1"/>
  <c r="BA21" i="253"/>
  <c r="L24" i="253"/>
  <c r="N24" i="253"/>
  <c r="AO24" i="253"/>
  <c r="E24" i="253" s="1"/>
  <c r="AQ24" i="253"/>
  <c r="AR24" i="253"/>
  <c r="AS24" i="253"/>
  <c r="AX24" i="253"/>
  <c r="AY24" i="253"/>
  <c r="BB24" i="253" s="1"/>
  <c r="BA24" i="253"/>
  <c r="L27" i="253"/>
  <c r="N27" i="253" s="1"/>
  <c r="BG27" i="253" s="1"/>
  <c r="AO27" i="253"/>
  <c r="E27" i="253" s="1"/>
  <c r="AQ27" i="253"/>
  <c r="AR27" i="253"/>
  <c r="AS27" i="253"/>
  <c r="AX27" i="253"/>
  <c r="AY27" i="253"/>
  <c r="BB27" i="253" s="1"/>
  <c r="BA27" i="253"/>
  <c r="L30" i="253"/>
  <c r="N30" i="253" s="1"/>
  <c r="BG30" i="253" s="1"/>
  <c r="AO30" i="253"/>
  <c r="E30" i="253" s="1"/>
  <c r="AQ30" i="253"/>
  <c r="AR30" i="253"/>
  <c r="AS30" i="253"/>
  <c r="AX30" i="253"/>
  <c r="AY30" i="253"/>
  <c r="BB30" i="253" s="1"/>
  <c r="BA30" i="253"/>
  <c r="L33" i="253"/>
  <c r="N33" i="253" s="1"/>
  <c r="AO33" i="253"/>
  <c r="E33" i="253" s="1"/>
  <c r="AQ33" i="253"/>
  <c r="AR33" i="253"/>
  <c r="AS33" i="253"/>
  <c r="AX33" i="253"/>
  <c r="AY33" i="253"/>
  <c r="BB33" i="253" s="1"/>
  <c r="BA33" i="253"/>
  <c r="L36" i="253"/>
  <c r="N36" i="253"/>
  <c r="AO36" i="253"/>
  <c r="E36" i="253" s="1"/>
  <c r="BG36" i="253" s="1"/>
  <c r="AQ36" i="253"/>
  <c r="AR36" i="253"/>
  <c r="AS36" i="253"/>
  <c r="AX36" i="253"/>
  <c r="AY36" i="253"/>
  <c r="BB36" i="253" s="1"/>
  <c r="BA36" i="253"/>
  <c r="L39" i="253"/>
  <c r="N39" i="253" s="1"/>
  <c r="BG39" i="253" s="1"/>
  <c r="AO39" i="253"/>
  <c r="E39" i="253" s="1"/>
  <c r="AQ39" i="253"/>
  <c r="AR39" i="253"/>
  <c r="AS39" i="253"/>
  <c r="AX39" i="253"/>
  <c r="AY39" i="253"/>
  <c r="BB39" i="253" s="1"/>
  <c r="BA39" i="253"/>
  <c r="L42" i="253"/>
  <c r="N42" i="253" s="1"/>
  <c r="AO42" i="253"/>
  <c r="E42" i="253" s="1"/>
  <c r="AQ42" i="253"/>
  <c r="AR42" i="253"/>
  <c r="AS42" i="253"/>
  <c r="AX42" i="253"/>
  <c r="AY42" i="253"/>
  <c r="BB42" i="253" s="1"/>
  <c r="BA42" i="253"/>
  <c r="L45" i="253"/>
  <c r="N45" i="253" s="1"/>
  <c r="AO45" i="253"/>
  <c r="E45" i="253" s="1"/>
  <c r="AQ45" i="253"/>
  <c r="AR45" i="253"/>
  <c r="AS45" i="253"/>
  <c r="AX45" i="253"/>
  <c r="AY45" i="253"/>
  <c r="BB45" i="253" s="1"/>
  <c r="BA45" i="253"/>
  <c r="L48" i="253"/>
  <c r="N48" i="253"/>
  <c r="AO48" i="253"/>
  <c r="E48" i="253" s="1"/>
  <c r="BG48" i="253" s="1"/>
  <c r="AQ48" i="253"/>
  <c r="AR48" i="253"/>
  <c r="AS48" i="253"/>
  <c r="AX48" i="253"/>
  <c r="AY48" i="253"/>
  <c r="BB48" i="253" s="1"/>
  <c r="BA48" i="253"/>
  <c r="L51" i="253"/>
  <c r="N51" i="253" s="1"/>
  <c r="BG51" i="253" s="1"/>
  <c r="AO51" i="253"/>
  <c r="E51" i="253" s="1"/>
  <c r="AQ51" i="253"/>
  <c r="AR51" i="253"/>
  <c r="AS51" i="253"/>
  <c r="AX51" i="253"/>
  <c r="AY51" i="253"/>
  <c r="BB51" i="253" s="1"/>
  <c r="BA51" i="253"/>
  <c r="L18" i="252"/>
  <c r="N18" i="252" s="1"/>
  <c r="AK18" i="252"/>
  <c r="E18" i="252" s="1"/>
  <c r="AM18" i="252"/>
  <c r="AN18" i="252"/>
  <c r="AO18" i="252"/>
  <c r="AT18" i="252"/>
  <c r="AU18" i="252"/>
  <c r="AX18" i="252" s="1"/>
  <c r="AW18" i="252"/>
  <c r="L21" i="252"/>
  <c r="N21" i="252"/>
  <c r="AK21" i="252"/>
  <c r="E21" i="252" s="1"/>
  <c r="AM21" i="252"/>
  <c r="AN21" i="252"/>
  <c r="AO21" i="252"/>
  <c r="AT21" i="252"/>
  <c r="AU21" i="252"/>
  <c r="AX21" i="252" s="1"/>
  <c r="AW21" i="252"/>
  <c r="L24" i="252"/>
  <c r="N24" i="252"/>
  <c r="AK24" i="252"/>
  <c r="E24" i="252" s="1"/>
  <c r="AM24" i="252"/>
  <c r="AN24" i="252"/>
  <c r="AO24" i="252"/>
  <c r="AT24" i="252"/>
  <c r="AU24" i="252"/>
  <c r="AX24" i="252" s="1"/>
  <c r="AW24" i="252"/>
  <c r="L27" i="252"/>
  <c r="N27" i="252"/>
  <c r="AK27" i="252"/>
  <c r="E27" i="252" s="1"/>
  <c r="AM27" i="252"/>
  <c r="AN27" i="252"/>
  <c r="AO27" i="252"/>
  <c r="AT27" i="252"/>
  <c r="AU27" i="252"/>
  <c r="AX27" i="252" s="1"/>
  <c r="AW27" i="252"/>
  <c r="L30" i="252"/>
  <c r="N30" i="252" s="1"/>
  <c r="AK30" i="252"/>
  <c r="E30" i="252" s="1"/>
  <c r="AM30" i="252"/>
  <c r="AN30" i="252"/>
  <c r="AO30" i="252"/>
  <c r="AT30" i="252"/>
  <c r="AU30" i="252"/>
  <c r="AX30" i="252" s="1"/>
  <c r="AW30" i="252"/>
  <c r="L33" i="252"/>
  <c r="N33" i="252"/>
  <c r="AK33" i="252"/>
  <c r="E33" i="252" s="1"/>
  <c r="AM33" i="252"/>
  <c r="AN33" i="252"/>
  <c r="AO33" i="252"/>
  <c r="AT33" i="252"/>
  <c r="AU33" i="252"/>
  <c r="AX33" i="252" s="1"/>
  <c r="AW33" i="252"/>
  <c r="L36" i="252"/>
  <c r="N36" i="252"/>
  <c r="AK36" i="252"/>
  <c r="E36" i="252" s="1"/>
  <c r="BC36" i="252" s="1"/>
  <c r="AM36" i="252"/>
  <c r="AN36" i="252"/>
  <c r="AO36" i="252"/>
  <c r="AT36" i="252"/>
  <c r="AU36" i="252"/>
  <c r="AX36" i="252" s="1"/>
  <c r="AW36" i="252"/>
  <c r="L39" i="252"/>
  <c r="N39" i="252"/>
  <c r="AK39" i="252"/>
  <c r="E39" i="252" s="1"/>
  <c r="AM39" i="252"/>
  <c r="AN39" i="252"/>
  <c r="AO39" i="252"/>
  <c r="AT39" i="252"/>
  <c r="AU39" i="252"/>
  <c r="AX39" i="252" s="1"/>
  <c r="AW39" i="252"/>
  <c r="L42" i="252"/>
  <c r="N42" i="252" s="1"/>
  <c r="AK42" i="252"/>
  <c r="E42" i="252" s="1"/>
  <c r="AM42" i="252"/>
  <c r="AN42" i="252"/>
  <c r="AO42" i="252"/>
  <c r="AT42" i="252"/>
  <c r="AU42" i="252"/>
  <c r="AX42" i="252" s="1"/>
  <c r="AW42" i="252"/>
  <c r="L45" i="252"/>
  <c r="N45" i="252"/>
  <c r="AK45" i="252"/>
  <c r="E45" i="252" s="1"/>
  <c r="AM45" i="252"/>
  <c r="AN45" i="252"/>
  <c r="AO45" i="252"/>
  <c r="AT45" i="252"/>
  <c r="AU45" i="252"/>
  <c r="AX45" i="252" s="1"/>
  <c r="AW45" i="252"/>
  <c r="L48" i="252"/>
  <c r="N48" i="252"/>
  <c r="AK48" i="252"/>
  <c r="E48" i="252" s="1"/>
  <c r="BC48" i="252" s="1"/>
  <c r="AM48" i="252"/>
  <c r="AN48" i="252"/>
  <c r="AO48" i="252"/>
  <c r="AT48" i="252"/>
  <c r="AU48" i="252"/>
  <c r="AX48" i="252" s="1"/>
  <c r="AW48" i="252"/>
  <c r="L51" i="252"/>
  <c r="N51" i="252"/>
  <c r="AK51" i="252"/>
  <c r="E51" i="252" s="1"/>
  <c r="AM51" i="252"/>
  <c r="AN51" i="252"/>
  <c r="AO51" i="252"/>
  <c r="AT51" i="252"/>
  <c r="AU51" i="252"/>
  <c r="AX51" i="252" s="1"/>
  <c r="AW51" i="252"/>
  <c r="L18" i="251"/>
  <c r="N18" i="251" s="1"/>
  <c r="AK18" i="251"/>
  <c r="E18" i="251" s="1"/>
  <c r="AM18" i="251"/>
  <c r="AN18" i="251"/>
  <c r="AO18" i="251"/>
  <c r="AT18" i="251"/>
  <c r="AU18" i="251" s="1"/>
  <c r="AX18" i="251" s="1"/>
  <c r="AW18" i="251"/>
  <c r="L21" i="251"/>
  <c r="N21" i="251" s="1"/>
  <c r="AK21" i="251"/>
  <c r="E21" i="251" s="1"/>
  <c r="AM21" i="251"/>
  <c r="AN21" i="251"/>
  <c r="AO21" i="251"/>
  <c r="AT21" i="251"/>
  <c r="AU21" i="251" s="1"/>
  <c r="AX21" i="251" s="1"/>
  <c r="AW21" i="251"/>
  <c r="L24" i="251"/>
  <c r="N24" i="251" s="1"/>
  <c r="AK24" i="251"/>
  <c r="E24" i="251" s="1"/>
  <c r="AM24" i="251"/>
  <c r="AN24" i="251"/>
  <c r="AO24" i="251"/>
  <c r="AT24" i="251"/>
  <c r="AU24" i="251" s="1"/>
  <c r="AX24" i="251" s="1"/>
  <c r="AW24" i="251"/>
  <c r="L27" i="251"/>
  <c r="N27" i="251" s="1"/>
  <c r="AK27" i="251"/>
  <c r="E27" i="251" s="1"/>
  <c r="AM27" i="251"/>
  <c r="AN27" i="251"/>
  <c r="AO27" i="251"/>
  <c r="AT27" i="251"/>
  <c r="AU27" i="251" s="1"/>
  <c r="AX27" i="251" s="1"/>
  <c r="AW27" i="251"/>
  <c r="L30" i="251"/>
  <c r="N30" i="251" s="1"/>
  <c r="AK30" i="251"/>
  <c r="E30" i="251" s="1"/>
  <c r="AM30" i="251"/>
  <c r="AN30" i="251"/>
  <c r="AO30" i="251"/>
  <c r="AT30" i="251"/>
  <c r="AU30" i="251" s="1"/>
  <c r="AX30" i="251" s="1"/>
  <c r="AW30" i="251"/>
  <c r="L33" i="251"/>
  <c r="N33" i="251" s="1"/>
  <c r="AK33" i="251"/>
  <c r="E33" i="251" s="1"/>
  <c r="AM33" i="251"/>
  <c r="AN33" i="251"/>
  <c r="AO33" i="251"/>
  <c r="AT33" i="251"/>
  <c r="AU33" i="251" s="1"/>
  <c r="AX33" i="251" s="1"/>
  <c r="AW33" i="251"/>
  <c r="L36" i="251"/>
  <c r="N36" i="251" s="1"/>
  <c r="AK36" i="251"/>
  <c r="E36" i="251" s="1"/>
  <c r="AM36" i="251"/>
  <c r="AN36" i="251"/>
  <c r="AO36" i="251"/>
  <c r="AT36" i="251"/>
  <c r="AU36" i="251" s="1"/>
  <c r="AX36" i="251" s="1"/>
  <c r="AW36" i="251"/>
  <c r="L39" i="251"/>
  <c r="N39" i="251" s="1"/>
  <c r="AK39" i="251"/>
  <c r="E39" i="251" s="1"/>
  <c r="AM39" i="251"/>
  <c r="AN39" i="251"/>
  <c r="AO39" i="251"/>
  <c r="AT39" i="251"/>
  <c r="AU39" i="251" s="1"/>
  <c r="AX39" i="251" s="1"/>
  <c r="AW39" i="251"/>
  <c r="L42" i="251"/>
  <c r="N42" i="251" s="1"/>
  <c r="AK42" i="251"/>
  <c r="E42" i="251" s="1"/>
  <c r="AM42" i="251"/>
  <c r="AN42" i="251"/>
  <c r="AO42" i="251"/>
  <c r="AT42" i="251"/>
  <c r="AU42" i="251" s="1"/>
  <c r="AX42" i="251" s="1"/>
  <c r="AW42" i="251"/>
  <c r="L45" i="251"/>
  <c r="N45" i="251" s="1"/>
  <c r="AK45" i="251"/>
  <c r="E45" i="251" s="1"/>
  <c r="AM45" i="251"/>
  <c r="AN45" i="251"/>
  <c r="AO45" i="251"/>
  <c r="AT45" i="251"/>
  <c r="AU45" i="251" s="1"/>
  <c r="AX45" i="251" s="1"/>
  <c r="AW45" i="251"/>
  <c r="L48" i="251"/>
  <c r="N48" i="251" s="1"/>
  <c r="AK48" i="251"/>
  <c r="E48" i="251" s="1"/>
  <c r="AM48" i="251"/>
  <c r="AN48" i="251"/>
  <c r="AO48" i="251"/>
  <c r="AT48" i="251"/>
  <c r="AU48" i="251" s="1"/>
  <c r="AX48" i="251" s="1"/>
  <c r="AW48" i="251"/>
  <c r="L51" i="251"/>
  <c r="N51" i="251" s="1"/>
  <c r="AK51" i="251"/>
  <c r="E51" i="251" s="1"/>
  <c r="AM51" i="251"/>
  <c r="AN51" i="251"/>
  <c r="AO51" i="251"/>
  <c r="AT51" i="251"/>
  <c r="AU51" i="251" s="1"/>
  <c r="AX51" i="251" s="1"/>
  <c r="AW51" i="251"/>
  <c r="L19" i="250"/>
  <c r="N19" i="250" s="1"/>
  <c r="AK19" i="250"/>
  <c r="E19" i="250" s="1"/>
  <c r="AM19" i="250"/>
  <c r="AN19" i="250"/>
  <c r="AO19" i="250"/>
  <c r="AT19" i="250"/>
  <c r="AU19" i="250"/>
  <c r="AX19" i="250" s="1"/>
  <c r="AW19" i="250"/>
  <c r="L22" i="250"/>
  <c r="N22" i="250"/>
  <c r="AK22" i="250"/>
  <c r="E22" i="250" s="1"/>
  <c r="AM22" i="250"/>
  <c r="AN22" i="250"/>
  <c r="AO22" i="250"/>
  <c r="AT22" i="250"/>
  <c r="AU22" i="250"/>
  <c r="AX22" i="250" s="1"/>
  <c r="AW22" i="250"/>
  <c r="L25" i="250"/>
  <c r="N25" i="250"/>
  <c r="AK25" i="250"/>
  <c r="E25" i="250" s="1"/>
  <c r="AM25" i="250"/>
  <c r="AN25" i="250"/>
  <c r="AO25" i="250"/>
  <c r="AT25" i="250"/>
  <c r="AU25" i="250"/>
  <c r="AX25" i="250" s="1"/>
  <c r="AW25" i="250"/>
  <c r="L28" i="250"/>
  <c r="N28" i="250"/>
  <c r="AK28" i="250"/>
  <c r="E28" i="250" s="1"/>
  <c r="AM28" i="250"/>
  <c r="AN28" i="250"/>
  <c r="AO28" i="250"/>
  <c r="AT28" i="250"/>
  <c r="AU28" i="250"/>
  <c r="AX28" i="250" s="1"/>
  <c r="AW28" i="250"/>
  <c r="L31" i="250"/>
  <c r="N31" i="250" s="1"/>
  <c r="AK31" i="250"/>
  <c r="E31" i="250" s="1"/>
  <c r="AM31" i="250"/>
  <c r="AN31" i="250"/>
  <c r="AO31" i="250"/>
  <c r="AT31" i="250"/>
  <c r="AU31" i="250"/>
  <c r="AX31" i="250" s="1"/>
  <c r="AW31" i="250"/>
  <c r="L34" i="250"/>
  <c r="N34" i="250"/>
  <c r="AK34" i="250"/>
  <c r="E34" i="250" s="1"/>
  <c r="AM34" i="250"/>
  <c r="AN34" i="250"/>
  <c r="AO34" i="250"/>
  <c r="AT34" i="250"/>
  <c r="AU34" i="250"/>
  <c r="AX34" i="250" s="1"/>
  <c r="AW34" i="250"/>
  <c r="L37" i="250"/>
  <c r="N37" i="250"/>
  <c r="AK37" i="250"/>
  <c r="E37" i="250" s="1"/>
  <c r="AM37" i="250"/>
  <c r="AN37" i="250"/>
  <c r="AO37" i="250"/>
  <c r="AT37" i="250"/>
  <c r="AU37" i="250"/>
  <c r="AX37" i="250" s="1"/>
  <c r="AW37" i="250"/>
  <c r="L40" i="250"/>
  <c r="N40" i="250"/>
  <c r="AK40" i="250"/>
  <c r="E40" i="250" s="1"/>
  <c r="AM40" i="250"/>
  <c r="AN40" i="250"/>
  <c r="AO40" i="250"/>
  <c r="AT40" i="250"/>
  <c r="AU40" i="250"/>
  <c r="AX40" i="250" s="1"/>
  <c r="AW40" i="250"/>
  <c r="L43" i="250"/>
  <c r="N43" i="250" s="1"/>
  <c r="AK43" i="250"/>
  <c r="E43" i="250" s="1"/>
  <c r="AM43" i="250"/>
  <c r="AN43" i="250"/>
  <c r="AO43" i="250"/>
  <c r="AT43" i="250"/>
  <c r="AU43" i="250"/>
  <c r="AX43" i="250" s="1"/>
  <c r="AW43" i="250"/>
  <c r="L46" i="250"/>
  <c r="N46" i="250"/>
  <c r="AK46" i="250"/>
  <c r="E46" i="250" s="1"/>
  <c r="BC46" i="250" s="1"/>
  <c r="AM46" i="250"/>
  <c r="AN46" i="250"/>
  <c r="AO46" i="250"/>
  <c r="AT46" i="250"/>
  <c r="AU46" i="250"/>
  <c r="AX46" i="250" s="1"/>
  <c r="AW46" i="250"/>
  <c r="L49" i="250"/>
  <c r="N49" i="250"/>
  <c r="AK49" i="250"/>
  <c r="E49" i="250" s="1"/>
  <c r="AM49" i="250"/>
  <c r="AN49" i="250"/>
  <c r="AO49" i="250"/>
  <c r="AT49" i="250"/>
  <c r="AU49" i="250"/>
  <c r="AX49" i="250" s="1"/>
  <c r="AW49" i="250"/>
  <c r="L52" i="250"/>
  <c r="N52" i="250"/>
  <c r="AK52" i="250"/>
  <c r="E52" i="250" s="1"/>
  <c r="AM52" i="250"/>
  <c r="AN52" i="250"/>
  <c r="AO52" i="250"/>
  <c r="AT52" i="250"/>
  <c r="AU52" i="250"/>
  <c r="AX52" i="250" s="1"/>
  <c r="AW52" i="250"/>
  <c r="L18" i="249"/>
  <c r="N18" i="249"/>
  <c r="AO18" i="249"/>
  <c r="E18" i="249" s="1"/>
  <c r="AP18" i="249"/>
  <c r="H18" i="249" s="1"/>
  <c r="AQ18" i="249"/>
  <c r="AR18" i="249"/>
  <c r="AS18" i="249"/>
  <c r="AX18" i="249"/>
  <c r="AY18" i="249" s="1"/>
  <c r="BB18" i="249" s="1"/>
  <c r="BA18" i="249"/>
  <c r="L21" i="249"/>
  <c r="N21" i="249"/>
  <c r="AO21" i="249"/>
  <c r="E21" i="249" s="1"/>
  <c r="AP21" i="249"/>
  <c r="H21" i="249" s="1"/>
  <c r="AQ21" i="249"/>
  <c r="AR21" i="249"/>
  <c r="AT21" i="249" s="1"/>
  <c r="J21" i="249" s="1"/>
  <c r="AU21" i="249" s="1"/>
  <c r="AS21" i="249"/>
  <c r="AX21" i="249"/>
  <c r="AY21" i="249" s="1"/>
  <c r="BB21" i="249" s="1"/>
  <c r="BA21" i="249"/>
  <c r="L24" i="249"/>
  <c r="N24" i="249"/>
  <c r="AO24" i="249"/>
  <c r="E24" i="249" s="1"/>
  <c r="AP24" i="249"/>
  <c r="H24" i="249" s="1"/>
  <c r="AQ24" i="249"/>
  <c r="AR24" i="249"/>
  <c r="AS24" i="249"/>
  <c r="AX24" i="249"/>
  <c r="AY24" i="249" s="1"/>
  <c r="BB24" i="249" s="1"/>
  <c r="BA24" i="249"/>
  <c r="L27" i="249"/>
  <c r="N27" i="249"/>
  <c r="AO27" i="249"/>
  <c r="E27" i="249" s="1"/>
  <c r="AP27" i="249"/>
  <c r="H27" i="249" s="1"/>
  <c r="AQ27" i="249"/>
  <c r="AR27" i="249"/>
  <c r="AT27" i="249" s="1"/>
  <c r="J27" i="249" s="1"/>
  <c r="AU27" i="249" s="1"/>
  <c r="AS27" i="249"/>
  <c r="AX27" i="249"/>
  <c r="AY27" i="249" s="1"/>
  <c r="BB27" i="249" s="1"/>
  <c r="BA27" i="249"/>
  <c r="L30" i="249"/>
  <c r="N30" i="249"/>
  <c r="AO30" i="249"/>
  <c r="E30" i="249" s="1"/>
  <c r="AP30" i="249"/>
  <c r="H30" i="249" s="1"/>
  <c r="AQ30" i="249"/>
  <c r="AR30" i="249"/>
  <c r="AS30" i="249"/>
  <c r="AX30" i="249"/>
  <c r="AY30" i="249" s="1"/>
  <c r="BB30" i="249" s="1"/>
  <c r="BA30" i="249"/>
  <c r="L33" i="249"/>
  <c r="N33" i="249"/>
  <c r="AO33" i="249"/>
  <c r="E33" i="249" s="1"/>
  <c r="AP33" i="249"/>
  <c r="H33" i="249" s="1"/>
  <c r="AQ33" i="249"/>
  <c r="AR33" i="249"/>
  <c r="AT33" i="249" s="1"/>
  <c r="J33" i="249" s="1"/>
  <c r="AU33" i="249" s="1"/>
  <c r="AS33" i="249"/>
  <c r="AX33" i="249"/>
  <c r="AY33" i="249" s="1"/>
  <c r="BB33" i="249" s="1"/>
  <c r="BA33" i="249"/>
  <c r="L36" i="249"/>
  <c r="N36" i="249"/>
  <c r="AO36" i="249"/>
  <c r="E36" i="249" s="1"/>
  <c r="AP36" i="249"/>
  <c r="H36" i="249" s="1"/>
  <c r="AQ36" i="249"/>
  <c r="AR36" i="249"/>
  <c r="AS36" i="249"/>
  <c r="AX36" i="249"/>
  <c r="AY36" i="249" s="1"/>
  <c r="BB36" i="249" s="1"/>
  <c r="BA36" i="249"/>
  <c r="L39" i="249"/>
  <c r="N39" i="249"/>
  <c r="AO39" i="249"/>
  <c r="E39" i="249" s="1"/>
  <c r="AP39" i="249"/>
  <c r="H39" i="249" s="1"/>
  <c r="AQ39" i="249"/>
  <c r="AR39" i="249"/>
  <c r="AT39" i="249" s="1"/>
  <c r="J39" i="249" s="1"/>
  <c r="AU39" i="249" s="1"/>
  <c r="AS39" i="249"/>
  <c r="AX39" i="249"/>
  <c r="AY39" i="249" s="1"/>
  <c r="BB39" i="249" s="1"/>
  <c r="BA39" i="249"/>
  <c r="L42" i="249"/>
  <c r="N42" i="249"/>
  <c r="AO42" i="249"/>
  <c r="E42" i="249" s="1"/>
  <c r="AP42" i="249"/>
  <c r="H42" i="249" s="1"/>
  <c r="AQ42" i="249"/>
  <c r="AR42" i="249"/>
  <c r="AS42" i="249"/>
  <c r="AX42" i="249"/>
  <c r="AY42" i="249" s="1"/>
  <c r="BB42" i="249" s="1"/>
  <c r="BA42" i="249"/>
  <c r="L45" i="249"/>
  <c r="N45" i="249"/>
  <c r="AO45" i="249"/>
  <c r="E45" i="249" s="1"/>
  <c r="AP45" i="249"/>
  <c r="H45" i="249" s="1"/>
  <c r="AQ45" i="249"/>
  <c r="AR45" i="249"/>
  <c r="AT45" i="249" s="1"/>
  <c r="J45" i="249" s="1"/>
  <c r="AU45" i="249" s="1"/>
  <c r="AS45" i="249"/>
  <c r="AX45" i="249"/>
  <c r="AY45" i="249" s="1"/>
  <c r="BB45" i="249" s="1"/>
  <c r="BA45" i="249"/>
  <c r="L48" i="249"/>
  <c r="N48" i="249" s="1"/>
  <c r="AO48" i="249"/>
  <c r="E48" i="249" s="1"/>
  <c r="AQ48" i="249"/>
  <c r="AR48" i="249"/>
  <c r="AS48" i="249"/>
  <c r="AX48" i="249"/>
  <c r="AY48" i="249" s="1"/>
  <c r="BB48" i="249" s="1"/>
  <c r="BA48" i="249"/>
  <c r="L51" i="249"/>
  <c r="N51" i="249"/>
  <c r="AO51" i="249"/>
  <c r="E51" i="249" s="1"/>
  <c r="BG51" i="249" s="1"/>
  <c r="AP51" i="249"/>
  <c r="H51" i="249" s="1"/>
  <c r="AQ51" i="249"/>
  <c r="AR51" i="249"/>
  <c r="AS51" i="249"/>
  <c r="AX51" i="249"/>
  <c r="AY51" i="249" s="1"/>
  <c r="BB51" i="249" s="1"/>
  <c r="BA51" i="249"/>
  <c r="L19" i="248"/>
  <c r="N19" i="248"/>
  <c r="AK19" i="248"/>
  <c r="E19" i="248" s="1"/>
  <c r="AL19" i="248"/>
  <c r="H19" i="248" s="1"/>
  <c r="AM19" i="248"/>
  <c r="AN19" i="248"/>
  <c r="AP19" i="248" s="1"/>
  <c r="J19" i="248" s="1"/>
  <c r="AQ19" i="248" s="1"/>
  <c r="AO19" i="248"/>
  <c r="AT19" i="248"/>
  <c r="AU19" i="248"/>
  <c r="AX19" i="248" s="1"/>
  <c r="AW19" i="248"/>
  <c r="L22" i="248"/>
  <c r="N22" i="248"/>
  <c r="AK22" i="248"/>
  <c r="E22" i="248" s="1"/>
  <c r="AM22" i="248"/>
  <c r="AN22" i="248"/>
  <c r="AO22" i="248"/>
  <c r="AT22" i="248"/>
  <c r="AU22" i="248"/>
  <c r="AX22" i="248" s="1"/>
  <c r="AW22" i="248"/>
  <c r="L25" i="248"/>
  <c r="N25" i="248"/>
  <c r="AK25" i="248"/>
  <c r="E25" i="248" s="1"/>
  <c r="AL25" i="248"/>
  <c r="H25" i="248" s="1"/>
  <c r="AM25" i="248"/>
  <c r="AN25" i="248"/>
  <c r="AO25" i="248"/>
  <c r="AT25" i="248"/>
  <c r="AU25" i="248"/>
  <c r="AX25" i="248" s="1"/>
  <c r="AW25" i="248"/>
  <c r="L28" i="248"/>
  <c r="N28" i="248" s="1"/>
  <c r="AK28" i="248"/>
  <c r="E28" i="248" s="1"/>
  <c r="AL28" i="248"/>
  <c r="H28" i="248" s="1"/>
  <c r="AM28" i="248"/>
  <c r="AN28" i="248"/>
  <c r="AO28" i="248"/>
  <c r="AT28" i="248"/>
  <c r="AU28" i="248"/>
  <c r="AX28" i="248" s="1"/>
  <c r="AW28" i="248"/>
  <c r="L31" i="248"/>
  <c r="N31" i="248"/>
  <c r="AK31" i="248"/>
  <c r="E31" i="248" s="1"/>
  <c r="AL31" i="248"/>
  <c r="H31" i="248" s="1"/>
  <c r="AM31" i="248"/>
  <c r="AN31" i="248"/>
  <c r="AP31" i="248" s="1"/>
  <c r="J31" i="248" s="1"/>
  <c r="AQ31" i="248" s="1"/>
  <c r="AO31" i="248"/>
  <c r="AT31" i="248"/>
  <c r="AU31" i="248"/>
  <c r="AX31" i="248" s="1"/>
  <c r="AW31" i="248"/>
  <c r="L34" i="248"/>
  <c r="N34" i="248"/>
  <c r="AK34" i="248"/>
  <c r="E34" i="248" s="1"/>
  <c r="AM34" i="248"/>
  <c r="AN34" i="248"/>
  <c r="AO34" i="248"/>
  <c r="AT34" i="248"/>
  <c r="AU34" i="248"/>
  <c r="AX34" i="248" s="1"/>
  <c r="AW34" i="248"/>
  <c r="L37" i="248"/>
  <c r="N37" i="248"/>
  <c r="AK37" i="248"/>
  <c r="E37" i="248" s="1"/>
  <c r="AL37" i="248"/>
  <c r="H37" i="248" s="1"/>
  <c r="AM37" i="248"/>
  <c r="AN37" i="248"/>
  <c r="AO37" i="248"/>
  <c r="AT37" i="248"/>
  <c r="AU37" i="248"/>
  <c r="AX37" i="248" s="1"/>
  <c r="AW37" i="248"/>
  <c r="L40" i="248"/>
  <c r="N40" i="248" s="1"/>
  <c r="AK40" i="248"/>
  <c r="E40" i="248" s="1"/>
  <c r="AL40" i="248"/>
  <c r="H40" i="248" s="1"/>
  <c r="AM40" i="248"/>
  <c r="AN40" i="248"/>
  <c r="AO40" i="248"/>
  <c r="AT40" i="248"/>
  <c r="AU40" i="248"/>
  <c r="AX40" i="248" s="1"/>
  <c r="AW40" i="248"/>
  <c r="L43" i="248"/>
  <c r="N43" i="248"/>
  <c r="AK43" i="248"/>
  <c r="E43" i="248" s="1"/>
  <c r="AL43" i="248"/>
  <c r="H43" i="248" s="1"/>
  <c r="AM43" i="248"/>
  <c r="AN43" i="248"/>
  <c r="AP43" i="248" s="1"/>
  <c r="J43" i="248" s="1"/>
  <c r="AQ43" i="248" s="1"/>
  <c r="AO43" i="248"/>
  <c r="AT43" i="248"/>
  <c r="AU43" i="248"/>
  <c r="AX43" i="248" s="1"/>
  <c r="AW43" i="248"/>
  <c r="L46" i="248"/>
  <c r="N46" i="248"/>
  <c r="AK46" i="248"/>
  <c r="E46" i="248" s="1"/>
  <c r="AM46" i="248"/>
  <c r="AN46" i="248"/>
  <c r="AO46" i="248"/>
  <c r="AT46" i="248"/>
  <c r="AU46" i="248"/>
  <c r="AX46" i="248" s="1"/>
  <c r="AW46" i="248"/>
  <c r="L49" i="248"/>
  <c r="N49" i="248"/>
  <c r="AK49" i="248"/>
  <c r="E49" i="248" s="1"/>
  <c r="AL49" i="248"/>
  <c r="H49" i="248" s="1"/>
  <c r="AM49" i="248"/>
  <c r="AN49" i="248"/>
  <c r="AO49" i="248"/>
  <c r="AT49" i="248"/>
  <c r="AU49" i="248"/>
  <c r="AX49" i="248" s="1"/>
  <c r="AW49" i="248"/>
  <c r="L52" i="248"/>
  <c r="N52" i="248" s="1"/>
  <c r="AK52" i="248"/>
  <c r="E52" i="248" s="1"/>
  <c r="AL52" i="248"/>
  <c r="H52" i="248" s="1"/>
  <c r="AM52" i="248"/>
  <c r="AN52" i="248"/>
  <c r="AO52" i="248"/>
  <c r="AT52" i="248"/>
  <c r="AU52" i="248"/>
  <c r="AX52" i="248" s="1"/>
  <c r="AW52" i="248"/>
  <c r="L18" i="247"/>
  <c r="N18" i="247"/>
  <c r="AK18" i="247"/>
  <c r="E18" i="247" s="1"/>
  <c r="AL18" i="247"/>
  <c r="H18" i="247" s="1"/>
  <c r="AM18" i="247"/>
  <c r="AN18" i="247"/>
  <c r="AP18" i="247" s="1"/>
  <c r="J18" i="247" s="1"/>
  <c r="AQ18" i="247" s="1"/>
  <c r="AO18" i="247"/>
  <c r="AT18" i="247"/>
  <c r="AU18" i="247" s="1"/>
  <c r="AX18" i="247" s="1"/>
  <c r="AW18" i="247"/>
  <c r="L21" i="247"/>
  <c r="N21" i="247" s="1"/>
  <c r="AK21" i="247"/>
  <c r="E21" i="247" s="1"/>
  <c r="AL21" i="247"/>
  <c r="H21" i="247" s="1"/>
  <c r="AM21" i="247"/>
  <c r="AN21" i="247"/>
  <c r="AO21" i="247"/>
  <c r="AT21" i="247"/>
  <c r="AU21" i="247" s="1"/>
  <c r="AX21" i="247" s="1"/>
  <c r="AW21" i="247"/>
  <c r="L24" i="247"/>
  <c r="N24" i="247"/>
  <c r="AK24" i="247"/>
  <c r="E24" i="247" s="1"/>
  <c r="AL24" i="247"/>
  <c r="H24" i="247" s="1"/>
  <c r="AM24" i="247"/>
  <c r="AN24" i="247"/>
  <c r="AP24" i="247" s="1"/>
  <c r="J24" i="247" s="1"/>
  <c r="AQ24" i="247" s="1"/>
  <c r="AO24" i="247"/>
  <c r="AT24" i="247"/>
  <c r="AU24" i="247" s="1"/>
  <c r="AX24" i="247" s="1"/>
  <c r="AW24" i="247"/>
  <c r="L27" i="247"/>
  <c r="N27" i="247"/>
  <c r="AK27" i="247"/>
  <c r="E27" i="247" s="1"/>
  <c r="AL27" i="247"/>
  <c r="H27" i="247" s="1"/>
  <c r="AM27" i="247"/>
  <c r="AN27" i="247"/>
  <c r="AO27" i="247"/>
  <c r="AT27" i="247"/>
  <c r="AU27" i="247" s="1"/>
  <c r="AX27" i="247" s="1"/>
  <c r="AW27" i="247"/>
  <c r="L30" i="247"/>
  <c r="N30" i="247"/>
  <c r="AK30" i="247"/>
  <c r="E30" i="247" s="1"/>
  <c r="AL30" i="247"/>
  <c r="H30" i="247" s="1"/>
  <c r="AM30" i="247"/>
  <c r="AN30" i="247"/>
  <c r="AP30" i="247" s="1"/>
  <c r="J30" i="247" s="1"/>
  <c r="AQ30" i="247" s="1"/>
  <c r="AO30" i="247"/>
  <c r="AT30" i="247"/>
  <c r="AU30" i="247" s="1"/>
  <c r="AX30" i="247" s="1"/>
  <c r="AW30" i="247"/>
  <c r="L33" i="247"/>
  <c r="N33" i="247"/>
  <c r="AK33" i="247"/>
  <c r="E33" i="247" s="1"/>
  <c r="AL33" i="247"/>
  <c r="H33" i="247" s="1"/>
  <c r="AM33" i="247"/>
  <c r="AN33" i="247"/>
  <c r="AO33" i="247"/>
  <c r="AT33" i="247"/>
  <c r="AU33" i="247" s="1"/>
  <c r="AX33" i="247" s="1"/>
  <c r="AW33" i="247"/>
  <c r="L36" i="247"/>
  <c r="N36" i="247"/>
  <c r="AK36" i="247"/>
  <c r="E36" i="247" s="1"/>
  <c r="AL36" i="247"/>
  <c r="H36" i="247" s="1"/>
  <c r="AM36" i="247"/>
  <c r="AN36" i="247"/>
  <c r="AP36" i="247" s="1"/>
  <c r="J36" i="247" s="1"/>
  <c r="AQ36" i="247" s="1"/>
  <c r="AO36" i="247"/>
  <c r="AT36" i="247"/>
  <c r="AU36" i="247" s="1"/>
  <c r="AX36" i="247" s="1"/>
  <c r="AW36" i="247"/>
  <c r="L39" i="247"/>
  <c r="N39" i="247"/>
  <c r="AK39" i="247"/>
  <c r="E39" i="247" s="1"/>
  <c r="BC39" i="247" s="1"/>
  <c r="AL39" i="247"/>
  <c r="H39" i="247" s="1"/>
  <c r="AM39" i="247"/>
  <c r="AN39" i="247"/>
  <c r="AO39" i="247"/>
  <c r="AT39" i="247"/>
  <c r="AU39" i="247" s="1"/>
  <c r="AX39" i="247" s="1"/>
  <c r="AW39" i="247"/>
  <c r="L42" i="247"/>
  <c r="N42" i="247"/>
  <c r="AK42" i="247"/>
  <c r="E42" i="247" s="1"/>
  <c r="AL42" i="247"/>
  <c r="H42" i="247" s="1"/>
  <c r="AM42" i="247"/>
  <c r="AN42" i="247"/>
  <c r="AP42" i="247" s="1"/>
  <c r="J42" i="247" s="1"/>
  <c r="AQ42" i="247" s="1"/>
  <c r="AR42" i="247" s="1"/>
  <c r="AS42" i="247" s="1"/>
  <c r="AV42" i="247" s="1"/>
  <c r="F42" i="247" s="1"/>
  <c r="AY42" i="247" s="1"/>
  <c r="G42" i="247" s="1"/>
  <c r="AO42" i="247"/>
  <c r="AT42" i="247"/>
  <c r="AU42" i="247" s="1"/>
  <c r="AX42" i="247" s="1"/>
  <c r="AW42" i="247"/>
  <c r="L45" i="247"/>
  <c r="N45" i="247"/>
  <c r="AK45" i="247"/>
  <c r="E45" i="247" s="1"/>
  <c r="AM45" i="247"/>
  <c r="AN45" i="247"/>
  <c r="AO45" i="247"/>
  <c r="AT45" i="247"/>
  <c r="AU45" i="247" s="1"/>
  <c r="AX45" i="247" s="1"/>
  <c r="AW45" i="247"/>
  <c r="L48" i="247"/>
  <c r="N48" i="247" s="1"/>
  <c r="AK48" i="247"/>
  <c r="E48" i="247" s="1"/>
  <c r="AL48" i="247"/>
  <c r="H48" i="247" s="1"/>
  <c r="AM48" i="247"/>
  <c r="AN48" i="247"/>
  <c r="AO48" i="247"/>
  <c r="AT48" i="247"/>
  <c r="AU48" i="247" s="1"/>
  <c r="AX48" i="247" s="1"/>
  <c r="AW48" i="247"/>
  <c r="L51" i="247"/>
  <c r="N51" i="247"/>
  <c r="AK51" i="247"/>
  <c r="E51" i="247" s="1"/>
  <c r="AL51" i="247"/>
  <c r="H51" i="247" s="1"/>
  <c r="AM51" i="247"/>
  <c r="AN51" i="247"/>
  <c r="AP51" i="247" s="1"/>
  <c r="J51" i="247" s="1"/>
  <c r="AQ51" i="247" s="1"/>
  <c r="AO51" i="247"/>
  <c r="AT51" i="247"/>
  <c r="AU51" i="247" s="1"/>
  <c r="AX51" i="247" s="1"/>
  <c r="AW51" i="247"/>
  <c r="L18" i="246"/>
  <c r="N18" i="246"/>
  <c r="AK18" i="246"/>
  <c r="E18" i="246" s="1"/>
  <c r="AL18" i="246"/>
  <c r="H18" i="246" s="1"/>
  <c r="AM18" i="246"/>
  <c r="AN18" i="246"/>
  <c r="AO18" i="246"/>
  <c r="AT18" i="246"/>
  <c r="AU18" i="246" s="1"/>
  <c r="AX18" i="246" s="1"/>
  <c r="AW18" i="246"/>
  <c r="L21" i="246"/>
  <c r="N21" i="246"/>
  <c r="AK21" i="246"/>
  <c r="E21" i="246" s="1"/>
  <c r="AL21" i="246"/>
  <c r="H21" i="246" s="1"/>
  <c r="AM21" i="246"/>
  <c r="AN21" i="246"/>
  <c r="AP21" i="246" s="1"/>
  <c r="J21" i="246" s="1"/>
  <c r="AQ21" i="246" s="1"/>
  <c r="AO21" i="246"/>
  <c r="AT21" i="246"/>
  <c r="AU21" i="246" s="1"/>
  <c r="AX21" i="246" s="1"/>
  <c r="AW21" i="246"/>
  <c r="L24" i="246"/>
  <c r="N24" i="246"/>
  <c r="AK24" i="246"/>
  <c r="E24" i="246" s="1"/>
  <c r="AL24" i="246"/>
  <c r="H24" i="246" s="1"/>
  <c r="AM24" i="246"/>
  <c r="AN24" i="246"/>
  <c r="AO24" i="246"/>
  <c r="AT24" i="246"/>
  <c r="AU24" i="246"/>
  <c r="AX24" i="246" s="1"/>
  <c r="AW24" i="246"/>
  <c r="L27" i="246"/>
  <c r="N27" i="246" s="1"/>
  <c r="AK27" i="246"/>
  <c r="E27" i="246" s="1"/>
  <c r="AL27" i="246"/>
  <c r="H27" i="246" s="1"/>
  <c r="AM27" i="246"/>
  <c r="AN27" i="246"/>
  <c r="AO27" i="246"/>
  <c r="AT27" i="246"/>
  <c r="AU27" i="246"/>
  <c r="AX27" i="246" s="1"/>
  <c r="AW27" i="246"/>
  <c r="L30" i="246"/>
  <c r="N30" i="246"/>
  <c r="AK30" i="246"/>
  <c r="E30" i="246" s="1"/>
  <c r="AL30" i="246"/>
  <c r="H30" i="246" s="1"/>
  <c r="AM30" i="246"/>
  <c r="AN30" i="246"/>
  <c r="AP30" i="246" s="1"/>
  <c r="J30" i="246" s="1"/>
  <c r="AQ30" i="246" s="1"/>
  <c r="AO30" i="246"/>
  <c r="AT30" i="246"/>
  <c r="AU30" i="246"/>
  <c r="AX30" i="246" s="1"/>
  <c r="AW30" i="246"/>
  <c r="L33" i="246"/>
  <c r="N33" i="246"/>
  <c r="AK33" i="246"/>
  <c r="E33" i="246" s="1"/>
  <c r="AM33" i="246"/>
  <c r="AN33" i="246"/>
  <c r="AO33" i="246"/>
  <c r="AT33" i="246"/>
  <c r="AU33" i="246"/>
  <c r="AX33" i="246" s="1"/>
  <c r="AW33" i="246"/>
  <c r="L36" i="246"/>
  <c r="N36" i="246"/>
  <c r="AK36" i="246"/>
  <c r="E36" i="246" s="1"/>
  <c r="AM36" i="246"/>
  <c r="AN36" i="246"/>
  <c r="AO36" i="246"/>
  <c r="AT36" i="246"/>
  <c r="AU36" i="246"/>
  <c r="AX36" i="246" s="1"/>
  <c r="AW36" i="246"/>
  <c r="L39" i="246"/>
  <c r="N39" i="246"/>
  <c r="AK39" i="246"/>
  <c r="E39" i="246" s="1"/>
  <c r="AM39" i="246"/>
  <c r="AN39" i="246"/>
  <c r="AO39" i="246"/>
  <c r="AT39" i="246"/>
  <c r="AU39" i="246"/>
  <c r="AX39" i="246" s="1"/>
  <c r="AW39" i="246"/>
  <c r="L42" i="246"/>
  <c r="N42" i="246" s="1"/>
  <c r="AK42" i="246"/>
  <c r="E42" i="246" s="1"/>
  <c r="AM42" i="246"/>
  <c r="AN42" i="246"/>
  <c r="AO42" i="246"/>
  <c r="AT42" i="246"/>
  <c r="AU42" i="246"/>
  <c r="AX42" i="246" s="1"/>
  <c r="AW42" i="246"/>
  <c r="L45" i="246"/>
  <c r="N45" i="246"/>
  <c r="AK45" i="246"/>
  <c r="E45" i="246" s="1"/>
  <c r="AM45" i="246"/>
  <c r="AN45" i="246"/>
  <c r="AO45" i="246"/>
  <c r="AT45" i="246"/>
  <c r="AU45" i="246"/>
  <c r="AX45" i="246" s="1"/>
  <c r="AW45" i="246"/>
  <c r="L48" i="246"/>
  <c r="N48" i="246"/>
  <c r="AK48" i="246"/>
  <c r="E48" i="246" s="1"/>
  <c r="AM48" i="246"/>
  <c r="AN48" i="246"/>
  <c r="AO48" i="246"/>
  <c r="AT48" i="246"/>
  <c r="AU48" i="246"/>
  <c r="AX48" i="246" s="1"/>
  <c r="AW48" i="246"/>
  <c r="L51" i="246"/>
  <c r="N51" i="246"/>
  <c r="AK51" i="246"/>
  <c r="E51" i="246" s="1"/>
  <c r="AM51" i="246"/>
  <c r="AN51" i="246"/>
  <c r="AO51" i="246"/>
  <c r="AT51" i="246"/>
  <c r="AU51" i="246"/>
  <c r="AX51" i="246" s="1"/>
  <c r="AW51" i="246"/>
  <c r="L18" i="245"/>
  <c r="N18" i="245" s="1"/>
  <c r="AO18" i="245"/>
  <c r="E18" i="245" s="1"/>
  <c r="AQ18" i="245"/>
  <c r="AR18" i="245"/>
  <c r="AS18" i="245"/>
  <c r="AX18" i="245"/>
  <c r="AY18" i="245"/>
  <c r="BB18" i="245" s="1"/>
  <c r="BA18" i="245"/>
  <c r="L21" i="245"/>
  <c r="N21" i="245"/>
  <c r="AO21" i="245"/>
  <c r="E21" i="245" s="1"/>
  <c r="AQ21" i="245"/>
  <c r="AR21" i="245"/>
  <c r="AS21" i="245"/>
  <c r="AX21" i="245"/>
  <c r="AY21" i="245"/>
  <c r="BB21" i="245" s="1"/>
  <c r="BA21" i="245"/>
  <c r="L24" i="245"/>
  <c r="N24" i="245"/>
  <c r="AO24" i="245"/>
  <c r="E24" i="245" s="1"/>
  <c r="AQ24" i="245"/>
  <c r="AR24" i="245"/>
  <c r="AS24" i="245"/>
  <c r="AX24" i="245"/>
  <c r="AY24" i="245"/>
  <c r="BB24" i="245" s="1"/>
  <c r="BA24" i="245"/>
  <c r="L27" i="245"/>
  <c r="N27" i="245"/>
  <c r="AO27" i="245"/>
  <c r="E27" i="245" s="1"/>
  <c r="AQ27" i="245"/>
  <c r="AR27" i="245"/>
  <c r="AS27" i="245"/>
  <c r="AX27" i="245"/>
  <c r="AY27" i="245"/>
  <c r="BB27" i="245" s="1"/>
  <c r="BA27" i="245"/>
  <c r="L30" i="245"/>
  <c r="N30" i="245" s="1"/>
  <c r="AO30" i="245"/>
  <c r="E30" i="245" s="1"/>
  <c r="AQ30" i="245"/>
  <c r="AR30" i="245"/>
  <c r="AS30" i="245"/>
  <c r="AX30" i="245"/>
  <c r="AY30" i="245"/>
  <c r="BB30" i="245" s="1"/>
  <c r="BA30" i="245"/>
  <c r="L33" i="245"/>
  <c r="N33" i="245"/>
  <c r="AO33" i="245"/>
  <c r="E33" i="245" s="1"/>
  <c r="AQ33" i="245"/>
  <c r="AR33" i="245"/>
  <c r="AS33" i="245"/>
  <c r="AX33" i="245"/>
  <c r="AY33" i="245"/>
  <c r="BB33" i="245" s="1"/>
  <c r="BA33" i="245"/>
  <c r="L36" i="245"/>
  <c r="N36" i="245"/>
  <c r="AO36" i="245"/>
  <c r="E36" i="245" s="1"/>
  <c r="AQ36" i="245"/>
  <c r="AR36" i="245"/>
  <c r="AS36" i="245"/>
  <c r="AX36" i="245"/>
  <c r="AY36" i="245"/>
  <c r="BB36" i="245" s="1"/>
  <c r="BA36" i="245"/>
  <c r="L39" i="245"/>
  <c r="N39" i="245"/>
  <c r="AO39" i="245"/>
  <c r="E39" i="245" s="1"/>
  <c r="AQ39" i="245"/>
  <c r="AR39" i="245"/>
  <c r="AS39" i="245"/>
  <c r="AX39" i="245"/>
  <c r="AY39" i="245"/>
  <c r="BB39" i="245" s="1"/>
  <c r="BA39" i="245"/>
  <c r="L42" i="245"/>
  <c r="N42" i="245" s="1"/>
  <c r="AO42" i="245"/>
  <c r="E42" i="245" s="1"/>
  <c r="AQ42" i="245"/>
  <c r="AR42" i="245"/>
  <c r="AS42" i="245"/>
  <c r="AX42" i="245"/>
  <c r="AY42" i="245"/>
  <c r="BB42" i="245" s="1"/>
  <c r="BA42" i="245"/>
  <c r="L45" i="245"/>
  <c r="N45" i="245"/>
  <c r="AO45" i="245"/>
  <c r="E45" i="245" s="1"/>
  <c r="AQ45" i="245"/>
  <c r="AR45" i="245"/>
  <c r="AS45" i="245"/>
  <c r="AX45" i="245"/>
  <c r="AY45" i="245"/>
  <c r="BB45" i="245" s="1"/>
  <c r="BA45" i="245"/>
  <c r="L48" i="245"/>
  <c r="N48" i="245"/>
  <c r="AO48" i="245"/>
  <c r="E48" i="245" s="1"/>
  <c r="BG48" i="245" s="1"/>
  <c r="AQ48" i="245"/>
  <c r="AR48" i="245"/>
  <c r="AS48" i="245"/>
  <c r="AX48" i="245"/>
  <c r="AY48" i="245"/>
  <c r="BB48" i="245" s="1"/>
  <c r="BA48" i="245"/>
  <c r="L51" i="245"/>
  <c r="N51" i="245"/>
  <c r="AO51" i="245"/>
  <c r="E51" i="245" s="1"/>
  <c r="AQ51" i="245"/>
  <c r="AR51" i="245"/>
  <c r="AS51" i="245"/>
  <c r="AX51" i="245"/>
  <c r="AY51" i="245"/>
  <c r="BB51" i="245" s="1"/>
  <c r="BA51" i="245"/>
  <c r="L18" i="244"/>
  <c r="N18" i="244" s="1"/>
  <c r="AK18" i="244"/>
  <c r="E18" i="244" s="1"/>
  <c r="AM18" i="244"/>
  <c r="AN18" i="244"/>
  <c r="AO18" i="244"/>
  <c r="AT18" i="244"/>
  <c r="AU18" i="244"/>
  <c r="AX18" i="244" s="1"/>
  <c r="AW18" i="244"/>
  <c r="L21" i="244"/>
  <c r="N21" i="244"/>
  <c r="AK21" i="244"/>
  <c r="E21" i="244" s="1"/>
  <c r="AM21" i="244"/>
  <c r="AN21" i="244"/>
  <c r="AO21" i="244"/>
  <c r="AT21" i="244"/>
  <c r="AU21" i="244"/>
  <c r="AX21" i="244" s="1"/>
  <c r="AW21" i="244"/>
  <c r="L24" i="244"/>
  <c r="N24" i="244"/>
  <c r="AK24" i="244"/>
  <c r="E24" i="244" s="1"/>
  <c r="AM24" i="244"/>
  <c r="AN24" i="244"/>
  <c r="AO24" i="244"/>
  <c r="AT24" i="244"/>
  <c r="AU24" i="244"/>
  <c r="AX24" i="244" s="1"/>
  <c r="AW24" i="244"/>
  <c r="L27" i="244"/>
  <c r="N27" i="244"/>
  <c r="AK27" i="244"/>
  <c r="E27" i="244" s="1"/>
  <c r="AM27" i="244"/>
  <c r="AN27" i="244"/>
  <c r="AO27" i="244"/>
  <c r="AT27" i="244"/>
  <c r="AU27" i="244"/>
  <c r="AX27" i="244" s="1"/>
  <c r="AW27" i="244"/>
  <c r="L30" i="244"/>
  <c r="N30" i="244" s="1"/>
  <c r="AK30" i="244"/>
  <c r="E30" i="244" s="1"/>
  <c r="AM30" i="244"/>
  <c r="AN30" i="244"/>
  <c r="AO30" i="244"/>
  <c r="AT30" i="244"/>
  <c r="AU30" i="244"/>
  <c r="AX30" i="244" s="1"/>
  <c r="AW30" i="244"/>
  <c r="L33" i="244"/>
  <c r="N33" i="244"/>
  <c r="AK33" i="244"/>
  <c r="E33" i="244" s="1"/>
  <c r="AM33" i="244"/>
  <c r="AN33" i="244"/>
  <c r="AO33" i="244"/>
  <c r="AT33" i="244"/>
  <c r="AU33" i="244"/>
  <c r="AX33" i="244" s="1"/>
  <c r="AW33" i="244"/>
  <c r="L36" i="244"/>
  <c r="N36" i="244"/>
  <c r="AK36" i="244"/>
  <c r="E36" i="244" s="1"/>
  <c r="AM36" i="244"/>
  <c r="AN36" i="244"/>
  <c r="AO36" i="244"/>
  <c r="AT36" i="244"/>
  <c r="AU36" i="244"/>
  <c r="AX36" i="244" s="1"/>
  <c r="AW36" i="244"/>
  <c r="L39" i="244"/>
  <c r="N39" i="244"/>
  <c r="AK39" i="244"/>
  <c r="E39" i="244" s="1"/>
  <c r="AM39" i="244"/>
  <c r="AN39" i="244"/>
  <c r="AO39" i="244"/>
  <c r="AT39" i="244"/>
  <c r="AU39" i="244"/>
  <c r="AX39" i="244" s="1"/>
  <c r="AW39" i="244"/>
  <c r="L42" i="244"/>
  <c r="N42" i="244" s="1"/>
  <c r="AK42" i="244"/>
  <c r="E42" i="244" s="1"/>
  <c r="AM42" i="244"/>
  <c r="AN42" i="244"/>
  <c r="AO42" i="244"/>
  <c r="AT42" i="244"/>
  <c r="AU42" i="244"/>
  <c r="AX42" i="244" s="1"/>
  <c r="AW42" i="244"/>
  <c r="L45" i="244"/>
  <c r="N45" i="244"/>
  <c r="AK45" i="244"/>
  <c r="E45" i="244" s="1"/>
  <c r="BC45" i="244" s="1"/>
  <c r="AM45" i="244"/>
  <c r="AN45" i="244"/>
  <c r="AO45" i="244"/>
  <c r="AT45" i="244"/>
  <c r="AU45" i="244"/>
  <c r="AX45" i="244" s="1"/>
  <c r="AW45" i="244"/>
  <c r="L48" i="244"/>
  <c r="N48" i="244"/>
  <c r="AK48" i="244"/>
  <c r="E48" i="244" s="1"/>
  <c r="AM48" i="244"/>
  <c r="AN48" i="244"/>
  <c r="AO48" i="244"/>
  <c r="AT48" i="244"/>
  <c r="AU48" i="244"/>
  <c r="AX48" i="244" s="1"/>
  <c r="AW48" i="244"/>
  <c r="L51" i="244"/>
  <c r="N51" i="244"/>
  <c r="AK51" i="244"/>
  <c r="E51" i="244" s="1"/>
  <c r="AM51" i="244"/>
  <c r="AN51" i="244"/>
  <c r="AO51" i="244"/>
  <c r="AT51" i="244"/>
  <c r="AU51" i="244"/>
  <c r="AX51" i="244" s="1"/>
  <c r="AW51" i="244"/>
  <c r="L18" i="243"/>
  <c r="N18" i="243" s="1"/>
  <c r="AK18" i="243"/>
  <c r="E18" i="243" s="1"/>
  <c r="AM18" i="243"/>
  <c r="AN18" i="243"/>
  <c r="AO18" i="243"/>
  <c r="AT18" i="243"/>
  <c r="AU18" i="243"/>
  <c r="AX18" i="243" s="1"/>
  <c r="AW18" i="243"/>
  <c r="L21" i="243"/>
  <c r="N21" i="243"/>
  <c r="AK21" i="243"/>
  <c r="E21" i="243" s="1"/>
  <c r="AM21" i="243"/>
  <c r="AN21" i="243"/>
  <c r="AO21" i="243"/>
  <c r="AT21" i="243"/>
  <c r="AU21" i="243"/>
  <c r="AX21" i="243" s="1"/>
  <c r="AW21" i="243"/>
  <c r="L24" i="243"/>
  <c r="N24" i="243"/>
  <c r="AK24" i="243"/>
  <c r="E24" i="243" s="1"/>
  <c r="AM24" i="243"/>
  <c r="AN24" i="243"/>
  <c r="AO24" i="243"/>
  <c r="AT24" i="243"/>
  <c r="AU24" i="243"/>
  <c r="AX24" i="243" s="1"/>
  <c r="AW24" i="243"/>
  <c r="L27" i="243"/>
  <c r="N27" i="243"/>
  <c r="AK27" i="243"/>
  <c r="E27" i="243" s="1"/>
  <c r="AM27" i="243"/>
  <c r="AN27" i="243"/>
  <c r="AO27" i="243"/>
  <c r="AT27" i="243"/>
  <c r="AU27" i="243"/>
  <c r="AX27" i="243" s="1"/>
  <c r="AW27" i="243"/>
  <c r="L30" i="243"/>
  <c r="N30" i="243" s="1"/>
  <c r="AK30" i="243"/>
  <c r="E30" i="243" s="1"/>
  <c r="AM30" i="243"/>
  <c r="AN30" i="243"/>
  <c r="AO30" i="243"/>
  <c r="AT30" i="243"/>
  <c r="AU30" i="243"/>
  <c r="AX30" i="243" s="1"/>
  <c r="AW30" i="243"/>
  <c r="L33" i="243"/>
  <c r="N33" i="243"/>
  <c r="AK33" i="243"/>
  <c r="E33" i="243" s="1"/>
  <c r="AM33" i="243"/>
  <c r="AN33" i="243"/>
  <c r="AO33" i="243"/>
  <c r="AT33" i="243"/>
  <c r="AU33" i="243"/>
  <c r="AX33" i="243" s="1"/>
  <c r="AW33" i="243"/>
  <c r="L36" i="243"/>
  <c r="N36" i="243"/>
  <c r="AK36" i="243"/>
  <c r="E36" i="243" s="1"/>
  <c r="BC36" i="243" s="1"/>
  <c r="AM36" i="243"/>
  <c r="AN36" i="243"/>
  <c r="AO36" i="243"/>
  <c r="AT36" i="243"/>
  <c r="AU36" i="243"/>
  <c r="AX36" i="243" s="1"/>
  <c r="AW36" i="243"/>
  <c r="L39" i="243"/>
  <c r="N39" i="243"/>
  <c r="AK39" i="243"/>
  <c r="E39" i="243" s="1"/>
  <c r="AM39" i="243"/>
  <c r="AN39" i="243"/>
  <c r="AO39" i="243"/>
  <c r="AT39" i="243"/>
  <c r="AU39" i="243"/>
  <c r="AX39" i="243" s="1"/>
  <c r="AW39" i="243"/>
  <c r="L42" i="243"/>
  <c r="N42" i="243" s="1"/>
  <c r="AK42" i="243"/>
  <c r="E42" i="243" s="1"/>
  <c r="AM42" i="243"/>
  <c r="AN42" i="243"/>
  <c r="AO42" i="243"/>
  <c r="AT42" i="243"/>
  <c r="AU42" i="243"/>
  <c r="AX42" i="243" s="1"/>
  <c r="AW42" i="243"/>
  <c r="L45" i="243"/>
  <c r="N45" i="243"/>
  <c r="AK45" i="243"/>
  <c r="E45" i="243" s="1"/>
  <c r="AM45" i="243"/>
  <c r="AN45" i="243"/>
  <c r="AO45" i="243"/>
  <c r="AT45" i="243"/>
  <c r="AU45" i="243"/>
  <c r="AX45" i="243" s="1"/>
  <c r="AW45" i="243"/>
  <c r="L48" i="243"/>
  <c r="N48" i="243"/>
  <c r="AK48" i="243"/>
  <c r="E48" i="243" s="1"/>
  <c r="BC48" i="243" s="1"/>
  <c r="AM48" i="243"/>
  <c r="AN48" i="243"/>
  <c r="AO48" i="243"/>
  <c r="AT48" i="243"/>
  <c r="AU48" i="243"/>
  <c r="AX48" i="243" s="1"/>
  <c r="AW48" i="243"/>
  <c r="L51" i="243"/>
  <c r="N51" i="243"/>
  <c r="AK51" i="243"/>
  <c r="E51" i="243" s="1"/>
  <c r="AM51" i="243"/>
  <c r="AN51" i="243"/>
  <c r="AO51" i="243"/>
  <c r="AT51" i="243"/>
  <c r="AU51" i="243"/>
  <c r="AX51" i="243" s="1"/>
  <c r="AW51" i="243"/>
  <c r="L18" i="242"/>
  <c r="N18" i="242" s="1"/>
  <c r="AK18" i="242"/>
  <c r="E18" i="242" s="1"/>
  <c r="AL18" i="242"/>
  <c r="H18" i="242" s="1"/>
  <c r="AM18" i="242"/>
  <c r="AN18" i="242"/>
  <c r="AO18" i="242"/>
  <c r="AT18" i="242"/>
  <c r="AU18" i="242" s="1"/>
  <c r="AX18" i="242" s="1"/>
  <c r="AW18" i="242"/>
  <c r="L21" i="242"/>
  <c r="N21" i="242"/>
  <c r="AK21" i="242"/>
  <c r="E21" i="242" s="1"/>
  <c r="AL21" i="242"/>
  <c r="H21" i="242" s="1"/>
  <c r="AM21" i="242"/>
  <c r="AN21" i="242"/>
  <c r="AP21" i="242" s="1"/>
  <c r="J21" i="242" s="1"/>
  <c r="AQ21" i="242" s="1"/>
  <c r="AO21" i="242"/>
  <c r="AT21" i="242"/>
  <c r="AU21" i="242" s="1"/>
  <c r="AX21" i="242" s="1"/>
  <c r="AW21" i="242"/>
  <c r="L24" i="242"/>
  <c r="N24" i="242"/>
  <c r="AK24" i="242"/>
  <c r="E24" i="242" s="1"/>
  <c r="AL24" i="242"/>
  <c r="H24" i="242" s="1"/>
  <c r="AM24" i="242"/>
  <c r="AN24" i="242"/>
  <c r="AO24" i="242"/>
  <c r="AT24" i="242"/>
  <c r="AU24" i="242" s="1"/>
  <c r="AX24" i="242" s="1"/>
  <c r="AW24" i="242"/>
  <c r="L27" i="242"/>
  <c r="N27" i="242"/>
  <c r="AK27" i="242"/>
  <c r="E27" i="242" s="1"/>
  <c r="AL27" i="242"/>
  <c r="H27" i="242" s="1"/>
  <c r="AM27" i="242"/>
  <c r="AN27" i="242"/>
  <c r="AP27" i="242" s="1"/>
  <c r="J27" i="242" s="1"/>
  <c r="AQ27" i="242" s="1"/>
  <c r="AO27" i="242"/>
  <c r="AT27" i="242"/>
  <c r="AU27" i="242" s="1"/>
  <c r="AX27" i="242" s="1"/>
  <c r="AW27" i="242"/>
  <c r="L30" i="242"/>
  <c r="N30" i="242"/>
  <c r="AK30" i="242"/>
  <c r="E30" i="242" s="1"/>
  <c r="AL30" i="242"/>
  <c r="H30" i="242" s="1"/>
  <c r="AM30" i="242"/>
  <c r="AN30" i="242"/>
  <c r="AO30" i="242"/>
  <c r="AT30" i="242"/>
  <c r="AU30" i="242" s="1"/>
  <c r="AX30" i="242" s="1"/>
  <c r="AW30" i="242"/>
  <c r="L33" i="242"/>
  <c r="N33" i="242"/>
  <c r="AK33" i="242"/>
  <c r="E33" i="242" s="1"/>
  <c r="AL33" i="242"/>
  <c r="H33" i="242" s="1"/>
  <c r="AM33" i="242"/>
  <c r="AN33" i="242"/>
  <c r="AP33" i="242" s="1"/>
  <c r="J33" i="242" s="1"/>
  <c r="AQ33" i="242" s="1"/>
  <c r="AO33" i="242"/>
  <c r="AT33" i="242"/>
  <c r="AU33" i="242" s="1"/>
  <c r="AX33" i="242" s="1"/>
  <c r="AW33" i="242"/>
  <c r="L36" i="242"/>
  <c r="N36" i="242"/>
  <c r="AK36" i="242"/>
  <c r="E36" i="242" s="1"/>
  <c r="BC36" i="242" s="1"/>
  <c r="AL36" i="242"/>
  <c r="H36" i="242" s="1"/>
  <c r="AM36" i="242"/>
  <c r="AN36" i="242"/>
  <c r="AO36" i="242"/>
  <c r="AT36" i="242"/>
  <c r="AU36" i="242" s="1"/>
  <c r="AX36" i="242" s="1"/>
  <c r="AW36" i="242"/>
  <c r="L39" i="242"/>
  <c r="N39" i="242"/>
  <c r="AK39" i="242"/>
  <c r="E39" i="242" s="1"/>
  <c r="AL39" i="242"/>
  <c r="H39" i="242" s="1"/>
  <c r="AM39" i="242"/>
  <c r="AN39" i="242"/>
  <c r="AP39" i="242" s="1"/>
  <c r="J39" i="242" s="1"/>
  <c r="AQ39" i="242" s="1"/>
  <c r="AO39" i="242"/>
  <c r="AT39" i="242"/>
  <c r="AU39" i="242" s="1"/>
  <c r="AX39" i="242" s="1"/>
  <c r="AW39" i="242"/>
  <c r="H42" i="242"/>
  <c r="L42" i="242"/>
  <c r="N42" i="242"/>
  <c r="AK42" i="242"/>
  <c r="E42" i="242" s="1"/>
  <c r="BC42" i="242" s="1"/>
  <c r="AL42" i="242"/>
  <c r="AM42" i="242"/>
  <c r="AN42" i="242"/>
  <c r="AO42" i="242"/>
  <c r="AT42" i="242"/>
  <c r="AU42" i="242" s="1"/>
  <c r="AX42" i="242" s="1"/>
  <c r="AW42" i="242"/>
  <c r="L45" i="242"/>
  <c r="N45" i="242" s="1"/>
  <c r="AK45" i="242"/>
  <c r="E45" i="242" s="1"/>
  <c r="AL45" i="242"/>
  <c r="H45" i="242" s="1"/>
  <c r="AM45" i="242"/>
  <c r="AN45" i="242"/>
  <c r="AO45" i="242"/>
  <c r="AT45" i="242"/>
  <c r="AU45" i="242" s="1"/>
  <c r="AX45" i="242" s="1"/>
  <c r="AW45" i="242"/>
  <c r="L48" i="242"/>
  <c r="N48" i="242"/>
  <c r="AK48" i="242"/>
  <c r="E48" i="242" s="1"/>
  <c r="BC48" i="242" s="1"/>
  <c r="AM48" i="242"/>
  <c r="AN48" i="242"/>
  <c r="AO48" i="242"/>
  <c r="AT48" i="242"/>
  <c r="AU48" i="242" s="1"/>
  <c r="AX48" i="242" s="1"/>
  <c r="AW48" i="242"/>
  <c r="L51" i="242"/>
  <c r="N51" i="242"/>
  <c r="AK51" i="242"/>
  <c r="E51" i="242" s="1"/>
  <c r="AL51" i="242"/>
  <c r="H51" i="242" s="1"/>
  <c r="AM51" i="242"/>
  <c r="AN51" i="242"/>
  <c r="AO51" i="242"/>
  <c r="AT51" i="242"/>
  <c r="AU51" i="242" s="1"/>
  <c r="AX51" i="242" s="1"/>
  <c r="AW51" i="242"/>
  <c r="L18" i="241"/>
  <c r="N18" i="241"/>
  <c r="AO18" i="241"/>
  <c r="E18" i="241" s="1"/>
  <c r="AQ18" i="241"/>
  <c r="AR18" i="241"/>
  <c r="AS18" i="241"/>
  <c r="AX18" i="241"/>
  <c r="AY18" i="241"/>
  <c r="BB18" i="241" s="1"/>
  <c r="BA18" i="241"/>
  <c r="L21" i="241"/>
  <c r="N21" i="241"/>
  <c r="AO21" i="241"/>
  <c r="E21" i="241" s="1"/>
  <c r="AQ21" i="241"/>
  <c r="AR21" i="241"/>
  <c r="AS21" i="241"/>
  <c r="AX21" i="241"/>
  <c r="AY21" i="241"/>
  <c r="BB21" i="241" s="1"/>
  <c r="BA21" i="241"/>
  <c r="L24" i="241"/>
  <c r="N24" i="241" s="1"/>
  <c r="AO24" i="241"/>
  <c r="E24" i="241" s="1"/>
  <c r="AP24" i="241"/>
  <c r="H24" i="241" s="1"/>
  <c r="AQ24" i="241"/>
  <c r="AR24" i="241"/>
  <c r="AS24" i="241"/>
  <c r="AX24" i="241"/>
  <c r="AY24" i="241"/>
  <c r="BB24" i="241" s="1"/>
  <c r="BA24" i="241"/>
  <c r="L27" i="241"/>
  <c r="N27" i="241" s="1"/>
  <c r="AO27" i="241"/>
  <c r="E27" i="241" s="1"/>
  <c r="AP27" i="241"/>
  <c r="H27" i="241" s="1"/>
  <c r="AQ27" i="241"/>
  <c r="AR27" i="241"/>
  <c r="AS27" i="241"/>
  <c r="AX27" i="241"/>
  <c r="AY27" i="241"/>
  <c r="BB27" i="241" s="1"/>
  <c r="BA27" i="241"/>
  <c r="L30" i="241"/>
  <c r="N30" i="241"/>
  <c r="AO30" i="241"/>
  <c r="E30" i="241" s="1"/>
  <c r="AQ30" i="241"/>
  <c r="AR30" i="241"/>
  <c r="AS30" i="241"/>
  <c r="AX30" i="241"/>
  <c r="AY30" i="241"/>
  <c r="BB30" i="241" s="1"/>
  <c r="BA30" i="241"/>
  <c r="L33" i="241"/>
  <c r="N33" i="241"/>
  <c r="AO33" i="241"/>
  <c r="E33" i="241" s="1"/>
  <c r="AQ33" i="241"/>
  <c r="AR33" i="241"/>
  <c r="AS33" i="241"/>
  <c r="AX33" i="241"/>
  <c r="AY33" i="241"/>
  <c r="BB33" i="241" s="1"/>
  <c r="BA33" i="241"/>
  <c r="L36" i="241"/>
  <c r="N36" i="241" s="1"/>
  <c r="AO36" i="241"/>
  <c r="E36" i="241" s="1"/>
  <c r="AP36" i="241"/>
  <c r="H36" i="241" s="1"/>
  <c r="AQ36" i="241"/>
  <c r="AR36" i="241"/>
  <c r="AS36" i="241"/>
  <c r="AX36" i="241"/>
  <c r="AY36" i="241"/>
  <c r="BB36" i="241" s="1"/>
  <c r="BA36" i="241"/>
  <c r="L39" i="241"/>
  <c r="N39" i="241" s="1"/>
  <c r="AO39" i="241"/>
  <c r="E39" i="241" s="1"/>
  <c r="AP39" i="241"/>
  <c r="H39" i="241" s="1"/>
  <c r="AQ39" i="241"/>
  <c r="AR39" i="241"/>
  <c r="AS39" i="241"/>
  <c r="AX39" i="241"/>
  <c r="AY39" i="241"/>
  <c r="BB39" i="241" s="1"/>
  <c r="BA39" i="241"/>
  <c r="L42" i="241"/>
  <c r="N42" i="241"/>
  <c r="AO42" i="241"/>
  <c r="E42" i="241" s="1"/>
  <c r="AQ42" i="241"/>
  <c r="AR42" i="241"/>
  <c r="AS42" i="241"/>
  <c r="AX42" i="241"/>
  <c r="AY42" i="241"/>
  <c r="BB42" i="241" s="1"/>
  <c r="BA42" i="241"/>
  <c r="L45" i="241"/>
  <c r="N45" i="241"/>
  <c r="AO45" i="241"/>
  <c r="E45" i="241" s="1"/>
  <c r="BG45" i="241" s="1"/>
  <c r="AQ45" i="241"/>
  <c r="AR45" i="241"/>
  <c r="AS45" i="241"/>
  <c r="AX45" i="241"/>
  <c r="AY45" i="241"/>
  <c r="BB45" i="241" s="1"/>
  <c r="BA45" i="241"/>
  <c r="L48" i="241"/>
  <c r="N48" i="241" s="1"/>
  <c r="AO48" i="241"/>
  <c r="E48" i="241" s="1"/>
  <c r="AP48" i="241"/>
  <c r="H48" i="241" s="1"/>
  <c r="AQ48" i="241"/>
  <c r="AR48" i="241"/>
  <c r="AS48" i="241"/>
  <c r="AX48" i="241"/>
  <c r="AY48" i="241"/>
  <c r="BB48" i="241" s="1"/>
  <c r="BA48" i="241"/>
  <c r="L51" i="241"/>
  <c r="N51" i="241" s="1"/>
  <c r="AO51" i="241"/>
  <c r="E51" i="241" s="1"/>
  <c r="AP51" i="241"/>
  <c r="H51" i="241" s="1"/>
  <c r="AQ51" i="241"/>
  <c r="AR51" i="241"/>
  <c r="AS51" i="241"/>
  <c r="AX51" i="241"/>
  <c r="AY51" i="241"/>
  <c r="BB51" i="241" s="1"/>
  <c r="BA51" i="241"/>
  <c r="L18" i="240"/>
  <c r="N18" i="240"/>
  <c r="AK18" i="240"/>
  <c r="E18" i="240" s="1"/>
  <c r="AL18" i="240"/>
  <c r="H18" i="240" s="1"/>
  <c r="AM18" i="240"/>
  <c r="AN18" i="240"/>
  <c r="AO18" i="240"/>
  <c r="AT18" i="240"/>
  <c r="AU18" i="240"/>
  <c r="AX18" i="240" s="1"/>
  <c r="AW18" i="240"/>
  <c r="L21" i="240"/>
  <c r="N21" i="240"/>
  <c r="AK21" i="240"/>
  <c r="E21" i="240" s="1"/>
  <c r="AM21" i="240"/>
  <c r="AN21" i="240"/>
  <c r="AO21" i="240"/>
  <c r="AT21" i="240"/>
  <c r="AU21" i="240"/>
  <c r="AX21" i="240" s="1"/>
  <c r="AW21" i="240"/>
  <c r="L24" i="240"/>
  <c r="N24" i="240" s="1"/>
  <c r="AK24" i="240"/>
  <c r="E24" i="240" s="1"/>
  <c r="AM24" i="240"/>
  <c r="AN24" i="240"/>
  <c r="AO24" i="240"/>
  <c r="AT24" i="240"/>
  <c r="AU24" i="240"/>
  <c r="AX24" i="240" s="1"/>
  <c r="AW24" i="240"/>
  <c r="L27" i="240"/>
  <c r="N27" i="240"/>
  <c r="AK27" i="240"/>
  <c r="E27" i="240" s="1"/>
  <c r="AM27" i="240"/>
  <c r="AN27" i="240"/>
  <c r="AO27" i="240"/>
  <c r="AT27" i="240"/>
  <c r="AU27" i="240"/>
  <c r="AX27" i="240" s="1"/>
  <c r="AW27" i="240"/>
  <c r="L30" i="240"/>
  <c r="N30" i="240"/>
  <c r="AK30" i="240"/>
  <c r="E30" i="240" s="1"/>
  <c r="AM30" i="240"/>
  <c r="AN30" i="240"/>
  <c r="AO30" i="240"/>
  <c r="AT30" i="240"/>
  <c r="AU30" i="240"/>
  <c r="AX30" i="240" s="1"/>
  <c r="AW30" i="240"/>
  <c r="L33" i="240"/>
  <c r="N33" i="240"/>
  <c r="AK33" i="240"/>
  <c r="E33" i="240" s="1"/>
  <c r="AM33" i="240"/>
  <c r="AN33" i="240"/>
  <c r="AO33" i="240"/>
  <c r="AT33" i="240"/>
  <c r="AU33" i="240"/>
  <c r="AX33" i="240" s="1"/>
  <c r="AW33" i="240"/>
  <c r="L36" i="240"/>
  <c r="N36" i="240" s="1"/>
  <c r="AK36" i="240"/>
  <c r="E36" i="240" s="1"/>
  <c r="AM36" i="240"/>
  <c r="AN36" i="240"/>
  <c r="AO36" i="240"/>
  <c r="AT36" i="240"/>
  <c r="AU36" i="240"/>
  <c r="AX36" i="240" s="1"/>
  <c r="AW36" i="240"/>
  <c r="L39" i="240"/>
  <c r="N39" i="240"/>
  <c r="AK39" i="240"/>
  <c r="E39" i="240" s="1"/>
  <c r="AM39" i="240"/>
  <c r="AN39" i="240"/>
  <c r="AO39" i="240"/>
  <c r="AT39" i="240"/>
  <c r="AU39" i="240"/>
  <c r="AX39" i="240" s="1"/>
  <c r="AW39" i="240"/>
  <c r="L42" i="240"/>
  <c r="N42" i="240"/>
  <c r="AK42" i="240"/>
  <c r="E42" i="240" s="1"/>
  <c r="BC42" i="240" s="1"/>
  <c r="AM42" i="240"/>
  <c r="AN42" i="240"/>
  <c r="AO42" i="240"/>
  <c r="AT42" i="240"/>
  <c r="AU42" i="240"/>
  <c r="AX42" i="240" s="1"/>
  <c r="AW42" i="240"/>
  <c r="L45" i="240"/>
  <c r="N45" i="240"/>
  <c r="AK45" i="240"/>
  <c r="E45" i="240" s="1"/>
  <c r="AM45" i="240"/>
  <c r="AN45" i="240"/>
  <c r="AO45" i="240"/>
  <c r="AT45" i="240"/>
  <c r="AU45" i="240"/>
  <c r="AX45" i="240" s="1"/>
  <c r="AW45" i="240"/>
  <c r="L48" i="240"/>
  <c r="N48" i="240" s="1"/>
  <c r="AK48" i="240"/>
  <c r="E48" i="240" s="1"/>
  <c r="AM48" i="240"/>
  <c r="AN48" i="240"/>
  <c r="AO48" i="240"/>
  <c r="AT48" i="240"/>
  <c r="AU48" i="240"/>
  <c r="AX48" i="240" s="1"/>
  <c r="AW48" i="240"/>
  <c r="L51" i="240"/>
  <c r="N51" i="240"/>
  <c r="AK51" i="240"/>
  <c r="E51" i="240" s="1"/>
  <c r="AM51" i="240"/>
  <c r="AN51" i="240"/>
  <c r="AO51" i="240"/>
  <c r="AT51" i="240"/>
  <c r="AU51" i="240"/>
  <c r="AX51" i="240" s="1"/>
  <c r="AW51" i="240"/>
  <c r="L18" i="239"/>
  <c r="N18" i="239" s="1"/>
  <c r="AK18" i="239"/>
  <c r="E18" i="239" s="1"/>
  <c r="AM18" i="239"/>
  <c r="AN18" i="239"/>
  <c r="AO18" i="239"/>
  <c r="AT18" i="239"/>
  <c r="AU18" i="239"/>
  <c r="AX18" i="239" s="1"/>
  <c r="AW18" i="239"/>
  <c r="L21" i="239"/>
  <c r="N21" i="239"/>
  <c r="AK21" i="239"/>
  <c r="E21" i="239" s="1"/>
  <c r="BC21" i="239" s="1"/>
  <c r="AM21" i="239"/>
  <c r="AN21" i="239"/>
  <c r="AO21" i="239"/>
  <c r="AT21" i="239"/>
  <c r="AU21" i="239"/>
  <c r="AX21" i="239" s="1"/>
  <c r="AW21" i="239"/>
  <c r="L24" i="239"/>
  <c r="N24" i="239"/>
  <c r="AK24" i="239"/>
  <c r="E24" i="239" s="1"/>
  <c r="AM24" i="239"/>
  <c r="AN24" i="239"/>
  <c r="AO24" i="239"/>
  <c r="AT24" i="239"/>
  <c r="AU24" i="239"/>
  <c r="AX24" i="239" s="1"/>
  <c r="AW24" i="239"/>
  <c r="L27" i="239"/>
  <c r="N27" i="239" s="1"/>
  <c r="AK27" i="239"/>
  <c r="E27" i="239" s="1"/>
  <c r="AM27" i="239"/>
  <c r="AN27" i="239"/>
  <c r="AO27" i="239"/>
  <c r="AT27" i="239"/>
  <c r="AU27" i="239"/>
  <c r="AX27" i="239" s="1"/>
  <c r="AW27" i="239"/>
  <c r="L30" i="239"/>
  <c r="N30" i="239" s="1"/>
  <c r="AK30" i="239"/>
  <c r="E30" i="239" s="1"/>
  <c r="AM30" i="239"/>
  <c r="AN30" i="239"/>
  <c r="AO30" i="239"/>
  <c r="AT30" i="239"/>
  <c r="AU30" i="239"/>
  <c r="AX30" i="239" s="1"/>
  <c r="AW30" i="239"/>
  <c r="L33" i="239"/>
  <c r="N33" i="239"/>
  <c r="AK33" i="239"/>
  <c r="E33" i="239" s="1"/>
  <c r="BC33" i="239" s="1"/>
  <c r="AM33" i="239"/>
  <c r="AN33" i="239"/>
  <c r="AO33" i="239"/>
  <c r="AT33" i="239"/>
  <c r="AU33" i="239"/>
  <c r="AX33" i="239" s="1"/>
  <c r="AW33" i="239"/>
  <c r="L36" i="239"/>
  <c r="N36" i="239"/>
  <c r="AK36" i="239"/>
  <c r="E36" i="239" s="1"/>
  <c r="AM36" i="239"/>
  <c r="AN36" i="239"/>
  <c r="AO36" i="239"/>
  <c r="AT36" i="239"/>
  <c r="AU36" i="239"/>
  <c r="AX36" i="239" s="1"/>
  <c r="AW36" i="239"/>
  <c r="L39" i="239"/>
  <c r="N39" i="239" s="1"/>
  <c r="AK39" i="239"/>
  <c r="E39" i="239" s="1"/>
  <c r="AM39" i="239"/>
  <c r="AN39" i="239"/>
  <c r="AO39" i="239"/>
  <c r="AT39" i="239"/>
  <c r="AU39" i="239"/>
  <c r="AX39" i="239" s="1"/>
  <c r="AW39" i="239"/>
  <c r="L42" i="239"/>
  <c r="N42" i="239" s="1"/>
  <c r="AK42" i="239"/>
  <c r="E42" i="239" s="1"/>
  <c r="AM42" i="239"/>
  <c r="AN42" i="239"/>
  <c r="AO42" i="239"/>
  <c r="AT42" i="239"/>
  <c r="AU42" i="239"/>
  <c r="AX42" i="239" s="1"/>
  <c r="AW42" i="239"/>
  <c r="L45" i="239"/>
  <c r="N45" i="239" s="1"/>
  <c r="AK45" i="239"/>
  <c r="E45" i="239" s="1"/>
  <c r="AM45" i="239"/>
  <c r="AN45" i="239"/>
  <c r="AO45" i="239"/>
  <c r="AT45" i="239"/>
  <c r="AU45" i="239"/>
  <c r="AX45" i="239" s="1"/>
  <c r="AW45" i="239"/>
  <c r="L48" i="239"/>
  <c r="N48" i="239" s="1"/>
  <c r="AK48" i="239"/>
  <c r="E48" i="239" s="1"/>
  <c r="AM48" i="239"/>
  <c r="AN48" i="239"/>
  <c r="AO48" i="239"/>
  <c r="AT48" i="239"/>
  <c r="AU48" i="239"/>
  <c r="AX48" i="239" s="1"/>
  <c r="AW48" i="239"/>
  <c r="L51" i="239"/>
  <c r="N51" i="239" s="1"/>
  <c r="AK51" i="239"/>
  <c r="E51" i="239" s="1"/>
  <c r="AM51" i="239"/>
  <c r="AN51" i="239"/>
  <c r="AO51" i="239"/>
  <c r="AT51" i="239"/>
  <c r="AU51" i="239"/>
  <c r="AX51" i="239" s="1"/>
  <c r="AW51" i="239"/>
  <c r="L18" i="238"/>
  <c r="N18" i="238"/>
  <c r="AK18" i="238"/>
  <c r="E18" i="238" s="1"/>
  <c r="AM18" i="238"/>
  <c r="AN18" i="238"/>
  <c r="AO18" i="238"/>
  <c r="AT18" i="238"/>
  <c r="AU18" i="238"/>
  <c r="AX18" i="238" s="1"/>
  <c r="AW18" i="238"/>
  <c r="L21" i="238"/>
  <c r="N21" i="238"/>
  <c r="AK21" i="238"/>
  <c r="E21" i="238" s="1"/>
  <c r="AM21" i="238"/>
  <c r="AN21" i="238"/>
  <c r="AO21" i="238"/>
  <c r="AT21" i="238"/>
  <c r="AU21" i="238"/>
  <c r="AX21" i="238" s="1"/>
  <c r="AW21" i="238"/>
  <c r="L24" i="238"/>
  <c r="N24" i="238" s="1"/>
  <c r="AK24" i="238"/>
  <c r="E24" i="238" s="1"/>
  <c r="AM24" i="238"/>
  <c r="AN24" i="238"/>
  <c r="AO24" i="238"/>
  <c r="AT24" i="238"/>
  <c r="AU24" i="238"/>
  <c r="AX24" i="238" s="1"/>
  <c r="AW24" i="238"/>
  <c r="L27" i="238"/>
  <c r="N27" i="238"/>
  <c r="AK27" i="238"/>
  <c r="E27" i="238" s="1"/>
  <c r="AM27" i="238"/>
  <c r="AN27" i="238"/>
  <c r="AO27" i="238"/>
  <c r="AT27" i="238"/>
  <c r="AU27" i="238"/>
  <c r="AX27" i="238" s="1"/>
  <c r="AW27" i="238"/>
  <c r="L30" i="238"/>
  <c r="N30" i="238"/>
  <c r="AK30" i="238"/>
  <c r="E30" i="238" s="1"/>
  <c r="AM30" i="238"/>
  <c r="AN30" i="238"/>
  <c r="AO30" i="238"/>
  <c r="AT30" i="238"/>
  <c r="AU30" i="238"/>
  <c r="AX30" i="238" s="1"/>
  <c r="AW30" i="238"/>
  <c r="L33" i="238"/>
  <c r="N33" i="238"/>
  <c r="AK33" i="238"/>
  <c r="E33" i="238" s="1"/>
  <c r="AM33" i="238"/>
  <c r="AN33" i="238"/>
  <c r="AO33" i="238"/>
  <c r="AT33" i="238"/>
  <c r="AU33" i="238"/>
  <c r="AX33" i="238" s="1"/>
  <c r="AW33" i="238"/>
  <c r="L36" i="238"/>
  <c r="N36" i="238" s="1"/>
  <c r="AK36" i="238"/>
  <c r="E36" i="238" s="1"/>
  <c r="AM36" i="238"/>
  <c r="AN36" i="238"/>
  <c r="AO36" i="238"/>
  <c r="AT36" i="238"/>
  <c r="AU36" i="238"/>
  <c r="AX36" i="238" s="1"/>
  <c r="AW36" i="238"/>
  <c r="L39" i="238"/>
  <c r="N39" i="238"/>
  <c r="AK39" i="238"/>
  <c r="E39" i="238" s="1"/>
  <c r="AM39" i="238"/>
  <c r="AN39" i="238"/>
  <c r="AO39" i="238"/>
  <c r="AT39" i="238"/>
  <c r="AU39" i="238"/>
  <c r="AX39" i="238" s="1"/>
  <c r="AW39" i="238"/>
  <c r="L42" i="238"/>
  <c r="N42" i="238"/>
  <c r="AK42" i="238"/>
  <c r="E42" i="238" s="1"/>
  <c r="BC42" i="238" s="1"/>
  <c r="AM42" i="238"/>
  <c r="AN42" i="238"/>
  <c r="AO42" i="238"/>
  <c r="AT42" i="238"/>
  <c r="AU42" i="238"/>
  <c r="AX42" i="238" s="1"/>
  <c r="AW42" i="238"/>
  <c r="L45" i="238"/>
  <c r="N45" i="238"/>
  <c r="AK45" i="238"/>
  <c r="E45" i="238" s="1"/>
  <c r="AM45" i="238"/>
  <c r="AN45" i="238"/>
  <c r="AO45" i="238"/>
  <c r="AT45" i="238"/>
  <c r="AU45" i="238"/>
  <c r="AX45" i="238" s="1"/>
  <c r="AW45" i="238"/>
  <c r="L48" i="238"/>
  <c r="N48" i="238" s="1"/>
  <c r="AK48" i="238"/>
  <c r="E48" i="238" s="1"/>
  <c r="AM48" i="238"/>
  <c r="AN48" i="238"/>
  <c r="AO48" i="238"/>
  <c r="AT48" i="238"/>
  <c r="AU48" i="238"/>
  <c r="AX48" i="238" s="1"/>
  <c r="AW48" i="238"/>
  <c r="L51" i="238"/>
  <c r="N51" i="238"/>
  <c r="AK51" i="238"/>
  <c r="E51" i="238" s="1"/>
  <c r="AM51" i="238"/>
  <c r="AN51" i="238"/>
  <c r="AO51" i="238"/>
  <c r="AT51" i="238"/>
  <c r="AU51" i="238"/>
  <c r="AX51" i="238" s="1"/>
  <c r="AW51" i="238"/>
  <c r="L18" i="237"/>
  <c r="N18" i="237"/>
  <c r="AK18" i="237"/>
  <c r="E18" i="237" s="1"/>
  <c r="BC18" i="237" s="1"/>
  <c r="AM18" i="237"/>
  <c r="AN18" i="237"/>
  <c r="AO18" i="237"/>
  <c r="AT18" i="237"/>
  <c r="AU18" i="237"/>
  <c r="AX18" i="237" s="1"/>
  <c r="AW18" i="237"/>
  <c r="L21" i="237"/>
  <c r="N21" i="237" s="1"/>
  <c r="AK21" i="237"/>
  <c r="E21" i="237" s="1"/>
  <c r="AL21" i="237"/>
  <c r="H21" i="237" s="1"/>
  <c r="AM21" i="237"/>
  <c r="AN21" i="237"/>
  <c r="AO21" i="237"/>
  <c r="AT21" i="237"/>
  <c r="AU21" i="237"/>
  <c r="AX21" i="237" s="1"/>
  <c r="AW21" i="237"/>
  <c r="L24" i="237"/>
  <c r="N24" i="237" s="1"/>
  <c r="AK24" i="237"/>
  <c r="E24" i="237" s="1"/>
  <c r="AL24" i="237"/>
  <c r="H24" i="237" s="1"/>
  <c r="AM24" i="237"/>
  <c r="AN24" i="237"/>
  <c r="AO24" i="237"/>
  <c r="AT24" i="237"/>
  <c r="AU24" i="237"/>
  <c r="AX24" i="237" s="1"/>
  <c r="AW24" i="237"/>
  <c r="L27" i="237"/>
  <c r="N27" i="237"/>
  <c r="AK27" i="237"/>
  <c r="E27" i="237" s="1"/>
  <c r="AL27" i="237"/>
  <c r="H27" i="237" s="1"/>
  <c r="AM27" i="237"/>
  <c r="AN27" i="237"/>
  <c r="AP27" i="237" s="1"/>
  <c r="J27" i="237" s="1"/>
  <c r="AQ27" i="237" s="1"/>
  <c r="AO27" i="237"/>
  <c r="AT27" i="237"/>
  <c r="AU27" i="237"/>
  <c r="AX27" i="237" s="1"/>
  <c r="AW27" i="237"/>
  <c r="L30" i="237"/>
  <c r="N30" i="237"/>
  <c r="AK30" i="237"/>
  <c r="E30" i="237" s="1"/>
  <c r="BC30" i="237" s="1"/>
  <c r="AM30" i="237"/>
  <c r="AN30" i="237"/>
  <c r="AO30" i="237"/>
  <c r="AT30" i="237"/>
  <c r="AU30" i="237"/>
  <c r="AX30" i="237" s="1"/>
  <c r="AW30" i="237"/>
  <c r="L33" i="237"/>
  <c r="N33" i="237"/>
  <c r="AK33" i="237"/>
  <c r="E33" i="237" s="1"/>
  <c r="AM33" i="237"/>
  <c r="AN33" i="237"/>
  <c r="AO33" i="237"/>
  <c r="AT33" i="237"/>
  <c r="AU33" i="237"/>
  <c r="AX33" i="237" s="1"/>
  <c r="AW33" i="237"/>
  <c r="L36" i="237"/>
  <c r="N36" i="237"/>
  <c r="AK36" i="237"/>
  <c r="E36" i="237" s="1"/>
  <c r="AM36" i="237"/>
  <c r="AN36" i="237"/>
  <c r="AO36" i="237"/>
  <c r="AT36" i="237"/>
  <c r="AU36" i="237"/>
  <c r="AX36" i="237" s="1"/>
  <c r="AW36" i="237"/>
  <c r="L39" i="237"/>
  <c r="N39" i="237" s="1"/>
  <c r="AK39" i="237"/>
  <c r="E39" i="237" s="1"/>
  <c r="AL39" i="237"/>
  <c r="H39" i="237" s="1"/>
  <c r="AM39" i="237"/>
  <c r="AN39" i="237"/>
  <c r="AO39" i="237"/>
  <c r="AT39" i="237"/>
  <c r="AU39" i="237"/>
  <c r="AX39" i="237" s="1"/>
  <c r="AW39" i="237"/>
  <c r="L42" i="237"/>
  <c r="N42" i="237" s="1"/>
  <c r="AK42" i="237"/>
  <c r="E42" i="237" s="1"/>
  <c r="AL42" i="237"/>
  <c r="H42" i="237" s="1"/>
  <c r="AM42" i="237"/>
  <c r="AN42" i="237"/>
  <c r="AO42" i="237"/>
  <c r="AT42" i="237"/>
  <c r="AU42" i="237"/>
  <c r="AX42" i="237" s="1"/>
  <c r="AW42" i="237"/>
  <c r="L45" i="237"/>
  <c r="N45" i="237"/>
  <c r="AK45" i="237"/>
  <c r="E45" i="237" s="1"/>
  <c r="AM45" i="237"/>
  <c r="AN45" i="237"/>
  <c r="AO45" i="237"/>
  <c r="AT45" i="237"/>
  <c r="AU45" i="237"/>
  <c r="AX45" i="237" s="1"/>
  <c r="AW45" i="237"/>
  <c r="L48" i="237"/>
  <c r="N48" i="237" s="1"/>
  <c r="AK48" i="237"/>
  <c r="E48" i="237" s="1"/>
  <c r="AM48" i="237"/>
  <c r="AN48" i="237"/>
  <c r="AO48" i="237"/>
  <c r="AT48" i="237"/>
  <c r="AU48" i="237"/>
  <c r="AX48" i="237" s="1"/>
  <c r="AW48" i="237"/>
  <c r="L51" i="237"/>
  <c r="N51" i="237"/>
  <c r="AK51" i="237"/>
  <c r="E51" i="237" s="1"/>
  <c r="BC51" i="237" s="1"/>
  <c r="AM51" i="237"/>
  <c r="AN51" i="237"/>
  <c r="AO51" i="237"/>
  <c r="AT51" i="237"/>
  <c r="AU51" i="237"/>
  <c r="AX51" i="237" s="1"/>
  <c r="AW51" i="237"/>
  <c r="L18" i="236"/>
  <c r="N18" i="236"/>
  <c r="AK18" i="236"/>
  <c r="E18" i="236" s="1"/>
  <c r="AM18" i="236"/>
  <c r="AN18" i="236"/>
  <c r="AO18" i="236"/>
  <c r="AT18" i="236"/>
  <c r="AU18" i="236" s="1"/>
  <c r="AX18" i="236" s="1"/>
  <c r="AW18" i="236"/>
  <c r="L21" i="236"/>
  <c r="N21" i="236"/>
  <c r="AK21" i="236"/>
  <c r="E21" i="236" s="1"/>
  <c r="AM21" i="236"/>
  <c r="AN21" i="236"/>
  <c r="AO21" i="236"/>
  <c r="AT21" i="236"/>
  <c r="AU21" i="236" s="1"/>
  <c r="AX21" i="236" s="1"/>
  <c r="AW21" i="236"/>
  <c r="L24" i="236"/>
  <c r="N24" i="236"/>
  <c r="AK24" i="236"/>
  <c r="E24" i="236" s="1"/>
  <c r="AM24" i="236"/>
  <c r="AN24" i="236"/>
  <c r="AO24" i="236"/>
  <c r="AT24" i="236"/>
  <c r="AU24" i="236" s="1"/>
  <c r="AX24" i="236" s="1"/>
  <c r="AW24" i="236"/>
  <c r="L27" i="236"/>
  <c r="N27" i="236"/>
  <c r="AK27" i="236"/>
  <c r="E27" i="236" s="1"/>
  <c r="AM27" i="236"/>
  <c r="AN27" i="236"/>
  <c r="AO27" i="236"/>
  <c r="AT27" i="236"/>
  <c r="AU27" i="236" s="1"/>
  <c r="AX27" i="236" s="1"/>
  <c r="AW27" i="236"/>
  <c r="L30" i="236"/>
  <c r="N30" i="236"/>
  <c r="AK30" i="236"/>
  <c r="E30" i="236" s="1"/>
  <c r="AM30" i="236"/>
  <c r="AN30" i="236"/>
  <c r="AO30" i="236"/>
  <c r="AT30" i="236"/>
  <c r="AU30" i="236" s="1"/>
  <c r="AX30" i="236" s="1"/>
  <c r="AW30" i="236"/>
  <c r="L33" i="236"/>
  <c r="N33" i="236"/>
  <c r="AK33" i="236"/>
  <c r="E33" i="236" s="1"/>
  <c r="AM33" i="236"/>
  <c r="AN33" i="236"/>
  <c r="AO33" i="236"/>
  <c r="AT33" i="236"/>
  <c r="AU33" i="236" s="1"/>
  <c r="AX33" i="236" s="1"/>
  <c r="AW33" i="236"/>
  <c r="L36" i="236"/>
  <c r="N36" i="236"/>
  <c r="AK36" i="236"/>
  <c r="E36" i="236" s="1"/>
  <c r="AM36" i="236"/>
  <c r="AN36" i="236"/>
  <c r="AO36" i="236"/>
  <c r="AT36" i="236"/>
  <c r="AU36" i="236" s="1"/>
  <c r="AX36" i="236" s="1"/>
  <c r="AW36" i="236"/>
  <c r="L39" i="236"/>
  <c r="N39" i="236"/>
  <c r="AK39" i="236"/>
  <c r="E39" i="236" s="1"/>
  <c r="AM39" i="236"/>
  <c r="AN39" i="236"/>
  <c r="AO39" i="236"/>
  <c r="AT39" i="236"/>
  <c r="AU39" i="236" s="1"/>
  <c r="AX39" i="236" s="1"/>
  <c r="AW39" i="236"/>
  <c r="L42" i="236"/>
  <c r="N42" i="236"/>
  <c r="AK42" i="236"/>
  <c r="E42" i="236" s="1"/>
  <c r="AM42" i="236"/>
  <c r="AN42" i="236"/>
  <c r="AO42" i="236"/>
  <c r="AT42" i="236"/>
  <c r="AU42" i="236" s="1"/>
  <c r="AX42" i="236" s="1"/>
  <c r="AW42" i="236"/>
  <c r="L45" i="236"/>
  <c r="N45" i="236"/>
  <c r="AK45" i="236"/>
  <c r="E45" i="236" s="1"/>
  <c r="AM45" i="236"/>
  <c r="AN45" i="236"/>
  <c r="AO45" i="236"/>
  <c r="AT45" i="236"/>
  <c r="AU45" i="236" s="1"/>
  <c r="AX45" i="236" s="1"/>
  <c r="AW45" i="236"/>
  <c r="L48" i="236"/>
  <c r="N48" i="236"/>
  <c r="AK48" i="236"/>
  <c r="E48" i="236" s="1"/>
  <c r="AM48" i="236"/>
  <c r="AN48" i="236"/>
  <c r="AO48" i="236"/>
  <c r="AT48" i="236"/>
  <c r="AU48" i="236" s="1"/>
  <c r="AX48" i="236" s="1"/>
  <c r="AW48" i="236"/>
  <c r="L51" i="236"/>
  <c r="N51" i="236"/>
  <c r="AK51" i="236"/>
  <c r="E51" i="236" s="1"/>
  <c r="AM51" i="236"/>
  <c r="AN51" i="236"/>
  <c r="AO51" i="236"/>
  <c r="AT51" i="236"/>
  <c r="AU51" i="236" s="1"/>
  <c r="AX51" i="236" s="1"/>
  <c r="AW51" i="236"/>
  <c r="L18" i="235"/>
  <c r="N18" i="235"/>
  <c r="AK18" i="235"/>
  <c r="E18" i="235" s="1"/>
  <c r="AM18" i="235"/>
  <c r="AN18" i="235"/>
  <c r="AO18" i="235"/>
  <c r="AT18" i="235"/>
  <c r="AU18" i="235"/>
  <c r="AX18" i="235" s="1"/>
  <c r="AW18" i="235"/>
  <c r="L21" i="235"/>
  <c r="N21" i="235" s="1"/>
  <c r="AK21" i="235"/>
  <c r="E21" i="235" s="1"/>
  <c r="AM21" i="235"/>
  <c r="AN21" i="235"/>
  <c r="AO21" i="235"/>
  <c r="AT21" i="235"/>
  <c r="AU21" i="235"/>
  <c r="AX21" i="235" s="1"/>
  <c r="AW21" i="235"/>
  <c r="L24" i="235"/>
  <c r="N24" i="235" s="1"/>
  <c r="AK24" i="235"/>
  <c r="E24" i="235" s="1"/>
  <c r="AM24" i="235"/>
  <c r="AN24" i="235"/>
  <c r="AO24" i="235"/>
  <c r="AT24" i="235"/>
  <c r="AU24" i="235"/>
  <c r="AX24" i="235" s="1"/>
  <c r="AW24" i="235"/>
  <c r="L27" i="235"/>
  <c r="N27" i="235"/>
  <c r="AK27" i="235"/>
  <c r="E27" i="235" s="1"/>
  <c r="AM27" i="235"/>
  <c r="AN27" i="235"/>
  <c r="AO27" i="235"/>
  <c r="AT27" i="235"/>
  <c r="AU27" i="235"/>
  <c r="AX27" i="235" s="1"/>
  <c r="AW27" i="235"/>
  <c r="L30" i="235"/>
  <c r="N30" i="235"/>
  <c r="AK30" i="235"/>
  <c r="E30" i="235" s="1"/>
  <c r="AM30" i="235"/>
  <c r="AN30" i="235"/>
  <c r="AO30" i="235"/>
  <c r="AT30" i="235"/>
  <c r="AU30" i="235"/>
  <c r="AX30" i="235" s="1"/>
  <c r="AW30" i="235"/>
  <c r="L33" i="235"/>
  <c r="N33" i="235" s="1"/>
  <c r="AK33" i="235"/>
  <c r="E33" i="235" s="1"/>
  <c r="AM33" i="235"/>
  <c r="AN33" i="235"/>
  <c r="AO33" i="235"/>
  <c r="AT33" i="235"/>
  <c r="AU33" i="235"/>
  <c r="AX33" i="235" s="1"/>
  <c r="AW33" i="235"/>
  <c r="L36" i="235"/>
  <c r="N36" i="235" s="1"/>
  <c r="AK36" i="235"/>
  <c r="E36" i="235" s="1"/>
  <c r="AM36" i="235"/>
  <c r="AN36" i="235"/>
  <c r="AO36" i="235"/>
  <c r="AT36" i="235"/>
  <c r="AU36" i="235"/>
  <c r="AX36" i="235" s="1"/>
  <c r="AW36" i="235"/>
  <c r="L39" i="235"/>
  <c r="N39" i="235"/>
  <c r="AK39" i="235"/>
  <c r="E39" i="235" s="1"/>
  <c r="AM39" i="235"/>
  <c r="AN39" i="235"/>
  <c r="AO39" i="235"/>
  <c r="AT39" i="235"/>
  <c r="AU39" i="235"/>
  <c r="AX39" i="235" s="1"/>
  <c r="AW39" i="235"/>
  <c r="L42" i="235"/>
  <c r="N42" i="235"/>
  <c r="AK42" i="235"/>
  <c r="E42" i="235" s="1"/>
  <c r="AM42" i="235"/>
  <c r="AN42" i="235"/>
  <c r="AO42" i="235"/>
  <c r="AT42" i="235"/>
  <c r="AU42" i="235"/>
  <c r="AX42" i="235" s="1"/>
  <c r="AW42" i="235"/>
  <c r="L45" i="235"/>
  <c r="N45" i="235" s="1"/>
  <c r="AK45" i="235"/>
  <c r="E45" i="235" s="1"/>
  <c r="AM45" i="235"/>
  <c r="AN45" i="235"/>
  <c r="AO45" i="235"/>
  <c r="AT45" i="235"/>
  <c r="AU45" i="235"/>
  <c r="AX45" i="235" s="1"/>
  <c r="AW45" i="235"/>
  <c r="L48" i="235"/>
  <c r="N48" i="235" s="1"/>
  <c r="AK48" i="235"/>
  <c r="E48" i="235" s="1"/>
  <c r="AM48" i="235"/>
  <c r="AN48" i="235"/>
  <c r="AO48" i="235"/>
  <c r="AT48" i="235"/>
  <c r="AU48" i="235"/>
  <c r="AX48" i="235" s="1"/>
  <c r="AW48" i="235"/>
  <c r="L51" i="235"/>
  <c r="N51" i="235"/>
  <c r="AK51" i="235"/>
  <c r="E51" i="235" s="1"/>
  <c r="BC51" i="235" s="1"/>
  <c r="AM51" i="235"/>
  <c r="AN51" i="235"/>
  <c r="AO51" i="235"/>
  <c r="AT51" i="235"/>
  <c r="AU51" i="235"/>
  <c r="AX51" i="235" s="1"/>
  <c r="AW51" i="235"/>
  <c r="L18" i="234"/>
  <c r="N18" i="234"/>
  <c r="AO18" i="234"/>
  <c r="E18" i="234" s="1"/>
  <c r="AQ18" i="234"/>
  <c r="AR18" i="234"/>
  <c r="AS18" i="234"/>
  <c r="AX18" i="234"/>
  <c r="AY18" i="234"/>
  <c r="BB18" i="234" s="1"/>
  <c r="BA18" i="234"/>
  <c r="L21" i="234"/>
  <c r="N21" i="234" s="1"/>
  <c r="AO21" i="234"/>
  <c r="E21" i="234" s="1"/>
  <c r="AQ21" i="234"/>
  <c r="AR21" i="234"/>
  <c r="AS21" i="234"/>
  <c r="AX21" i="234"/>
  <c r="AY21" i="234"/>
  <c r="BB21" i="234" s="1"/>
  <c r="BA21" i="234"/>
  <c r="L24" i="234"/>
  <c r="N24" i="234" s="1"/>
  <c r="AO24" i="234"/>
  <c r="E24" i="234" s="1"/>
  <c r="AQ24" i="234"/>
  <c r="AR24" i="234"/>
  <c r="AS24" i="234"/>
  <c r="AX24" i="234"/>
  <c r="AY24" i="234"/>
  <c r="BB24" i="234" s="1"/>
  <c r="BA24" i="234"/>
  <c r="L27" i="234"/>
  <c r="N27" i="234"/>
  <c r="AO27" i="234"/>
  <c r="E27" i="234" s="1"/>
  <c r="AQ27" i="234"/>
  <c r="AR27" i="234"/>
  <c r="AS27" i="234"/>
  <c r="AX27" i="234"/>
  <c r="AY27" i="234"/>
  <c r="BB27" i="234" s="1"/>
  <c r="BA27" i="234"/>
  <c r="L30" i="234"/>
  <c r="N30" i="234"/>
  <c r="AO30" i="234"/>
  <c r="E30" i="234" s="1"/>
  <c r="AQ30" i="234"/>
  <c r="AR30" i="234"/>
  <c r="AS30" i="234"/>
  <c r="AX30" i="234"/>
  <c r="AY30" i="234"/>
  <c r="BB30" i="234" s="1"/>
  <c r="BA30" i="234"/>
  <c r="L33" i="234"/>
  <c r="N33" i="234" s="1"/>
  <c r="AO33" i="234"/>
  <c r="E33" i="234" s="1"/>
  <c r="AQ33" i="234"/>
  <c r="AR33" i="234"/>
  <c r="AS33" i="234"/>
  <c r="AX33" i="234"/>
  <c r="AY33" i="234"/>
  <c r="BB33" i="234" s="1"/>
  <c r="BA33" i="234"/>
  <c r="L36" i="234"/>
  <c r="N36" i="234" s="1"/>
  <c r="AO36" i="234"/>
  <c r="E36" i="234" s="1"/>
  <c r="AQ36" i="234"/>
  <c r="AR36" i="234"/>
  <c r="AS36" i="234"/>
  <c r="AX36" i="234"/>
  <c r="AY36" i="234"/>
  <c r="BB36" i="234" s="1"/>
  <c r="BA36" i="234"/>
  <c r="L39" i="234"/>
  <c r="N39" i="234"/>
  <c r="AO39" i="234"/>
  <c r="E39" i="234" s="1"/>
  <c r="BG39" i="234" s="1"/>
  <c r="AQ39" i="234"/>
  <c r="AR39" i="234"/>
  <c r="AS39" i="234"/>
  <c r="AX39" i="234"/>
  <c r="AY39" i="234"/>
  <c r="BB39" i="234" s="1"/>
  <c r="BA39" i="234"/>
  <c r="L42" i="234"/>
  <c r="N42" i="234"/>
  <c r="AO42" i="234"/>
  <c r="E42" i="234" s="1"/>
  <c r="AQ42" i="234"/>
  <c r="AR42" i="234"/>
  <c r="AS42" i="234"/>
  <c r="AX42" i="234"/>
  <c r="AY42" i="234"/>
  <c r="BB42" i="234" s="1"/>
  <c r="BA42" i="234"/>
  <c r="L45" i="234"/>
  <c r="N45" i="234" s="1"/>
  <c r="AO45" i="234"/>
  <c r="E45" i="234" s="1"/>
  <c r="AQ45" i="234"/>
  <c r="AR45" i="234"/>
  <c r="AS45" i="234"/>
  <c r="AX45" i="234"/>
  <c r="AY45" i="234"/>
  <c r="BB45" i="234" s="1"/>
  <c r="BA45" i="234"/>
  <c r="L48" i="234"/>
  <c r="N48" i="234"/>
  <c r="AO48" i="234"/>
  <c r="E48" i="234" s="1"/>
  <c r="AQ48" i="234"/>
  <c r="AR48" i="234"/>
  <c r="AS48" i="234"/>
  <c r="AX48" i="234"/>
  <c r="AY48" i="234"/>
  <c r="BB48" i="234" s="1"/>
  <c r="BA48" i="234"/>
  <c r="L51" i="234"/>
  <c r="N51" i="234"/>
  <c r="AO51" i="234"/>
  <c r="E51" i="234" s="1"/>
  <c r="BG51" i="234" s="1"/>
  <c r="AQ51" i="234"/>
  <c r="AR51" i="234"/>
  <c r="AS51" i="234"/>
  <c r="AX51" i="234"/>
  <c r="AY51" i="234"/>
  <c r="BB51" i="234" s="1"/>
  <c r="BA51" i="234"/>
  <c r="L18" i="233"/>
  <c r="N18" i="233"/>
  <c r="AK18" i="233"/>
  <c r="E18" i="233" s="1"/>
  <c r="AM18" i="233"/>
  <c r="AN18" i="233"/>
  <c r="AO18" i="233"/>
  <c r="AT18" i="233"/>
  <c r="AU18" i="233"/>
  <c r="AX18" i="233" s="1"/>
  <c r="AW18" i="233"/>
  <c r="L21" i="233"/>
  <c r="N21" i="233" s="1"/>
  <c r="AK21" i="233"/>
  <c r="E21" i="233" s="1"/>
  <c r="AL21" i="233"/>
  <c r="H21" i="233" s="1"/>
  <c r="AM21" i="233"/>
  <c r="AN21" i="233"/>
  <c r="AO21" i="233"/>
  <c r="AT21" i="233"/>
  <c r="AU21" i="233"/>
  <c r="AX21" i="233" s="1"/>
  <c r="AW21" i="233"/>
  <c r="L24" i="233"/>
  <c r="N24" i="233" s="1"/>
  <c r="AK24" i="233"/>
  <c r="E24" i="233" s="1"/>
  <c r="AL24" i="233"/>
  <c r="H24" i="233" s="1"/>
  <c r="AM24" i="233"/>
  <c r="AN24" i="233"/>
  <c r="AO24" i="233"/>
  <c r="AT24" i="233"/>
  <c r="AU24" i="233"/>
  <c r="AX24" i="233" s="1"/>
  <c r="AW24" i="233"/>
  <c r="L27" i="233"/>
  <c r="N27" i="233"/>
  <c r="AK27" i="233"/>
  <c r="E27" i="233" s="1"/>
  <c r="AM27" i="233"/>
  <c r="AN27" i="233"/>
  <c r="AO27" i="233"/>
  <c r="AT27" i="233"/>
  <c r="AU27" i="233"/>
  <c r="AX27" i="233" s="1"/>
  <c r="AW27" i="233"/>
  <c r="L30" i="233"/>
  <c r="N30" i="233"/>
  <c r="AK30" i="233"/>
  <c r="E30" i="233" s="1"/>
  <c r="AM30" i="233"/>
  <c r="AN30" i="233"/>
  <c r="AO30" i="233"/>
  <c r="AT30" i="233"/>
  <c r="AU30" i="233"/>
  <c r="AX30" i="233" s="1"/>
  <c r="AW30" i="233"/>
  <c r="L33" i="233"/>
  <c r="N33" i="233" s="1"/>
  <c r="AK33" i="233"/>
  <c r="E33" i="233" s="1"/>
  <c r="AM33" i="233"/>
  <c r="AN33" i="233"/>
  <c r="AO33" i="233"/>
  <c r="AT33" i="233"/>
  <c r="AU33" i="233"/>
  <c r="AX33" i="233" s="1"/>
  <c r="AW33" i="233"/>
  <c r="L36" i="233"/>
  <c r="N36" i="233" s="1"/>
  <c r="AK36" i="233"/>
  <c r="E36" i="233" s="1"/>
  <c r="AM36" i="233"/>
  <c r="AN36" i="233"/>
  <c r="AO36" i="233"/>
  <c r="AT36" i="233"/>
  <c r="AU36" i="233"/>
  <c r="AX36" i="233" s="1"/>
  <c r="AW36" i="233"/>
  <c r="L39" i="233"/>
  <c r="N39" i="233"/>
  <c r="AK39" i="233"/>
  <c r="E39" i="233" s="1"/>
  <c r="AM39" i="233"/>
  <c r="AN39" i="233"/>
  <c r="AO39" i="233"/>
  <c r="AT39" i="233"/>
  <c r="AU39" i="233"/>
  <c r="AX39" i="233" s="1"/>
  <c r="AW39" i="233"/>
  <c r="L42" i="233"/>
  <c r="N42" i="233"/>
  <c r="AK42" i="233"/>
  <c r="E42" i="233" s="1"/>
  <c r="AM42" i="233"/>
  <c r="AN42" i="233"/>
  <c r="AO42" i="233"/>
  <c r="AT42" i="233"/>
  <c r="AU42" i="233"/>
  <c r="AX42" i="233" s="1"/>
  <c r="AW42" i="233"/>
  <c r="L45" i="233"/>
  <c r="N45" i="233" s="1"/>
  <c r="AK45" i="233"/>
  <c r="E45" i="233" s="1"/>
  <c r="AM45" i="233"/>
  <c r="AN45" i="233"/>
  <c r="AO45" i="233"/>
  <c r="AT45" i="233"/>
  <c r="AU45" i="233"/>
  <c r="AX45" i="233" s="1"/>
  <c r="AW45" i="233"/>
  <c r="L48" i="233"/>
  <c r="N48" i="233" s="1"/>
  <c r="AK48" i="233"/>
  <c r="E48" i="233" s="1"/>
  <c r="AM48" i="233"/>
  <c r="AN48" i="233"/>
  <c r="AO48" i="233"/>
  <c r="AT48" i="233"/>
  <c r="AU48" i="233"/>
  <c r="AX48" i="233" s="1"/>
  <c r="AW48" i="233"/>
  <c r="L51" i="233"/>
  <c r="N51" i="233"/>
  <c r="AK51" i="233"/>
  <c r="E51" i="233" s="1"/>
  <c r="AM51" i="233"/>
  <c r="AN51" i="233"/>
  <c r="AO51" i="233"/>
  <c r="AT51" i="233"/>
  <c r="AU51" i="233"/>
  <c r="AX51" i="233" s="1"/>
  <c r="AW51" i="233"/>
  <c r="L18" i="232"/>
  <c r="N18" i="232" s="1"/>
  <c r="AK18" i="232"/>
  <c r="E18" i="232" s="1"/>
  <c r="AL18" i="232"/>
  <c r="H18" i="232" s="1"/>
  <c r="AM18" i="232"/>
  <c r="AN18" i="232"/>
  <c r="AO18" i="232"/>
  <c r="AT18" i="232"/>
  <c r="AU18" i="232"/>
  <c r="AX18" i="232" s="1"/>
  <c r="AW18" i="232"/>
  <c r="L21" i="232"/>
  <c r="N21" i="232"/>
  <c r="AK21" i="232"/>
  <c r="E21" i="232" s="1"/>
  <c r="AL21" i="232"/>
  <c r="H21" i="232" s="1"/>
  <c r="AM21" i="232"/>
  <c r="AN21" i="232"/>
  <c r="AP21" i="232" s="1"/>
  <c r="J21" i="232" s="1"/>
  <c r="AQ21" i="232" s="1"/>
  <c r="AR21" i="232" s="1"/>
  <c r="AS21" i="232" s="1"/>
  <c r="AV21" i="232" s="1"/>
  <c r="F21" i="232" s="1"/>
  <c r="AY21" i="232" s="1"/>
  <c r="G21" i="232" s="1"/>
  <c r="AO21" i="232"/>
  <c r="AT21" i="232"/>
  <c r="AU21" i="232"/>
  <c r="AX21" i="232" s="1"/>
  <c r="AW21" i="232"/>
  <c r="L24" i="232"/>
  <c r="N24" i="232"/>
  <c r="AK24" i="232"/>
  <c r="E24" i="232" s="1"/>
  <c r="BC24" i="232" s="1"/>
  <c r="AM24" i="232"/>
  <c r="AN24" i="232"/>
  <c r="AO24" i="232"/>
  <c r="AT24" i="232"/>
  <c r="AU24" i="232"/>
  <c r="AX24" i="232" s="1"/>
  <c r="AW24" i="232"/>
  <c r="L27" i="232"/>
  <c r="N27" i="232"/>
  <c r="AK27" i="232"/>
  <c r="E27" i="232" s="1"/>
  <c r="BC27" i="232" s="1"/>
  <c r="AM27" i="232"/>
  <c r="AN27" i="232"/>
  <c r="AO27" i="232"/>
  <c r="AT27" i="232"/>
  <c r="AU27" i="232"/>
  <c r="AX27" i="232" s="1"/>
  <c r="AW27" i="232"/>
  <c r="L30" i="232"/>
  <c r="N30" i="232"/>
  <c r="AK30" i="232"/>
  <c r="E30" i="232" s="1"/>
  <c r="BC30" i="232" s="1"/>
  <c r="AL30" i="232"/>
  <c r="H30" i="232" s="1"/>
  <c r="AM30" i="232"/>
  <c r="AN30" i="232"/>
  <c r="AO30" i="232"/>
  <c r="AT30" i="232"/>
  <c r="AU30" i="232"/>
  <c r="AX30" i="232" s="1"/>
  <c r="AW30" i="232"/>
  <c r="L33" i="232"/>
  <c r="N33" i="232" s="1"/>
  <c r="AK33" i="232"/>
  <c r="E33" i="232" s="1"/>
  <c r="AL33" i="232"/>
  <c r="H33" i="232" s="1"/>
  <c r="AM33" i="232"/>
  <c r="AN33" i="232"/>
  <c r="AO33" i="232"/>
  <c r="AT33" i="232"/>
  <c r="AU33" i="232"/>
  <c r="AX33" i="232" s="1"/>
  <c r="AW33" i="232"/>
  <c r="L36" i="232"/>
  <c r="N36" i="232"/>
  <c r="AK36" i="232"/>
  <c r="E36" i="232" s="1"/>
  <c r="AL36" i="232"/>
  <c r="H36" i="232" s="1"/>
  <c r="AM36" i="232"/>
  <c r="AN36" i="232"/>
  <c r="AO36" i="232"/>
  <c r="AT36" i="232"/>
  <c r="AU36" i="232"/>
  <c r="AX36" i="232" s="1"/>
  <c r="AW36" i="232"/>
  <c r="BC36" i="232"/>
  <c r="L39" i="232"/>
  <c r="N39" i="232"/>
  <c r="AK39" i="232"/>
  <c r="E39" i="232" s="1"/>
  <c r="AM39" i="232"/>
  <c r="AN39" i="232"/>
  <c r="AO39" i="232"/>
  <c r="AT39" i="232"/>
  <c r="AU39" i="232"/>
  <c r="AX39" i="232" s="1"/>
  <c r="AW39" i="232"/>
  <c r="H42" i="232"/>
  <c r="L42" i="232"/>
  <c r="N42" i="232" s="1"/>
  <c r="AK42" i="232"/>
  <c r="E42" i="232" s="1"/>
  <c r="AL42" i="232"/>
  <c r="AM42" i="232"/>
  <c r="AN42" i="232"/>
  <c r="AO42" i="232"/>
  <c r="AT42" i="232"/>
  <c r="AU42" i="232"/>
  <c r="AX42" i="232" s="1"/>
  <c r="AW42" i="232"/>
  <c r="L45" i="232"/>
  <c r="N45" i="232"/>
  <c r="BC45" i="232" s="1"/>
  <c r="AK45" i="232"/>
  <c r="E45" i="232" s="1"/>
  <c r="AL45" i="232"/>
  <c r="H45" i="232" s="1"/>
  <c r="AM45" i="232"/>
  <c r="AN45" i="232"/>
  <c r="AP45" i="232" s="1"/>
  <c r="J45" i="232" s="1"/>
  <c r="AQ45" i="232" s="1"/>
  <c r="AR45" i="232" s="1"/>
  <c r="AS45" i="232" s="1"/>
  <c r="AV45" i="232" s="1"/>
  <c r="F45" i="232" s="1"/>
  <c r="AY45" i="232" s="1"/>
  <c r="G45" i="232" s="1"/>
  <c r="AO45" i="232"/>
  <c r="AT45" i="232"/>
  <c r="AU45" i="232"/>
  <c r="AX45" i="232" s="1"/>
  <c r="AW45" i="232"/>
  <c r="H48" i="232"/>
  <c r="L48" i="232"/>
  <c r="N48" i="232" s="1"/>
  <c r="AK48" i="232"/>
  <c r="E48" i="232" s="1"/>
  <c r="AL48" i="232"/>
  <c r="AM48" i="232"/>
  <c r="AN48" i="232"/>
  <c r="AO48" i="232"/>
  <c r="AT48" i="232"/>
  <c r="AU48" i="232"/>
  <c r="AX48" i="232" s="1"/>
  <c r="AW48" i="232"/>
  <c r="L51" i="232"/>
  <c r="N51" i="232"/>
  <c r="AK51" i="232"/>
  <c r="E51" i="232" s="1"/>
  <c r="AM51" i="232"/>
  <c r="AN51" i="232"/>
  <c r="AO51" i="232"/>
  <c r="AT51" i="232"/>
  <c r="AU51" i="232"/>
  <c r="AX51" i="232" s="1"/>
  <c r="AW51" i="232"/>
  <c r="L18" i="231"/>
  <c r="N18" i="231" s="1"/>
  <c r="AK18" i="231"/>
  <c r="E18" i="231" s="1"/>
  <c r="AM18" i="231"/>
  <c r="AN18" i="231"/>
  <c r="AO18" i="231"/>
  <c r="AT18" i="231"/>
  <c r="AU18" i="231"/>
  <c r="AX18" i="231" s="1"/>
  <c r="AW18" i="231"/>
  <c r="L21" i="231"/>
  <c r="N21" i="231" s="1"/>
  <c r="AK21" i="231"/>
  <c r="E21" i="231" s="1"/>
  <c r="AL21" i="231"/>
  <c r="H21" i="231" s="1"/>
  <c r="AM21" i="231"/>
  <c r="AN21" i="231"/>
  <c r="AO21" i="231"/>
  <c r="AT21" i="231"/>
  <c r="AU21" i="231"/>
  <c r="AX21" i="231" s="1"/>
  <c r="AW21" i="231"/>
  <c r="L24" i="231"/>
  <c r="N24" i="231" s="1"/>
  <c r="AK24" i="231"/>
  <c r="E24" i="231" s="1"/>
  <c r="AL24" i="231"/>
  <c r="H24" i="231" s="1"/>
  <c r="AM24" i="231"/>
  <c r="AN24" i="231"/>
  <c r="AO24" i="231"/>
  <c r="AT24" i="231"/>
  <c r="AU24" i="231"/>
  <c r="AX24" i="231" s="1"/>
  <c r="AW24" i="231"/>
  <c r="L27" i="231"/>
  <c r="N27" i="231"/>
  <c r="AK27" i="231"/>
  <c r="E27" i="231" s="1"/>
  <c r="AM27" i="231"/>
  <c r="AN27" i="231"/>
  <c r="AO27" i="231"/>
  <c r="AT27" i="231"/>
  <c r="AU27" i="231"/>
  <c r="AX27" i="231" s="1"/>
  <c r="AW27" i="231"/>
  <c r="L30" i="231"/>
  <c r="N30" i="231"/>
  <c r="AK30" i="231"/>
  <c r="E30" i="231" s="1"/>
  <c r="AM30" i="231"/>
  <c r="AN30" i="231"/>
  <c r="AO30" i="231"/>
  <c r="AT30" i="231"/>
  <c r="AU30" i="231"/>
  <c r="AX30" i="231" s="1"/>
  <c r="AW30" i="231"/>
  <c r="L33" i="231"/>
  <c r="N33" i="231" s="1"/>
  <c r="AK33" i="231"/>
  <c r="E33" i="231" s="1"/>
  <c r="AL33" i="231"/>
  <c r="H33" i="231" s="1"/>
  <c r="AM33" i="231"/>
  <c r="AN33" i="231"/>
  <c r="AO33" i="231"/>
  <c r="AT33" i="231"/>
  <c r="AU33" i="231"/>
  <c r="AX33" i="231" s="1"/>
  <c r="AW33" i="231"/>
  <c r="L36" i="231"/>
  <c r="N36" i="231" s="1"/>
  <c r="AK36" i="231"/>
  <c r="E36" i="231" s="1"/>
  <c r="AL36" i="231"/>
  <c r="H36" i="231" s="1"/>
  <c r="AM36" i="231"/>
  <c r="AN36" i="231"/>
  <c r="AO36" i="231"/>
  <c r="AT36" i="231"/>
  <c r="AU36" i="231"/>
  <c r="AX36" i="231" s="1"/>
  <c r="AW36" i="231"/>
  <c r="L39" i="231"/>
  <c r="N39" i="231"/>
  <c r="AK39" i="231"/>
  <c r="E39" i="231" s="1"/>
  <c r="AM39" i="231"/>
  <c r="AN39" i="231"/>
  <c r="AO39" i="231"/>
  <c r="AT39" i="231"/>
  <c r="AU39" i="231"/>
  <c r="AX39" i="231" s="1"/>
  <c r="AW39" i="231"/>
  <c r="L42" i="231"/>
  <c r="N42" i="231"/>
  <c r="AK42" i="231"/>
  <c r="E42" i="231" s="1"/>
  <c r="AM42" i="231"/>
  <c r="AN42" i="231"/>
  <c r="AO42" i="231"/>
  <c r="AT42" i="231"/>
  <c r="AU42" i="231"/>
  <c r="AX42" i="231" s="1"/>
  <c r="AW42" i="231"/>
  <c r="L45" i="231"/>
  <c r="N45" i="231" s="1"/>
  <c r="AK45" i="231"/>
  <c r="E45" i="231" s="1"/>
  <c r="AL45" i="231"/>
  <c r="H45" i="231" s="1"/>
  <c r="AM45" i="231"/>
  <c r="AN45" i="231"/>
  <c r="AO45" i="231"/>
  <c r="AT45" i="231"/>
  <c r="AU45" i="231"/>
  <c r="AX45" i="231" s="1"/>
  <c r="AW45" i="231"/>
  <c r="L48" i="231"/>
  <c r="N48" i="231" s="1"/>
  <c r="AK48" i="231"/>
  <c r="E48" i="231" s="1"/>
  <c r="AL48" i="231"/>
  <c r="H48" i="231" s="1"/>
  <c r="AM48" i="231"/>
  <c r="AN48" i="231"/>
  <c r="AO48" i="231"/>
  <c r="AT48" i="231"/>
  <c r="AU48" i="231"/>
  <c r="AX48" i="231" s="1"/>
  <c r="AW48" i="231"/>
  <c r="L51" i="231"/>
  <c r="N51" i="231"/>
  <c r="AK51" i="231"/>
  <c r="E51" i="231" s="1"/>
  <c r="AL51" i="231"/>
  <c r="H51" i="231" s="1"/>
  <c r="AM51" i="231"/>
  <c r="AN51" i="231"/>
  <c r="AP51" i="231" s="1"/>
  <c r="J51" i="231" s="1"/>
  <c r="AQ51" i="231" s="1"/>
  <c r="AO51" i="231"/>
  <c r="AT51" i="231"/>
  <c r="AU51" i="231"/>
  <c r="AX51" i="231" s="1"/>
  <c r="AW51" i="231"/>
  <c r="L19" i="230"/>
  <c r="N19" i="230" s="1"/>
  <c r="AK19" i="230"/>
  <c r="E19" i="230" s="1"/>
  <c r="AM19" i="230"/>
  <c r="AN19" i="230"/>
  <c r="AO19" i="230"/>
  <c r="AT19" i="230"/>
  <c r="AU19" i="230"/>
  <c r="AX19" i="230" s="1"/>
  <c r="AW19" i="230"/>
  <c r="L22" i="230"/>
  <c r="N22" i="230"/>
  <c r="AK22" i="230"/>
  <c r="E22" i="230" s="1"/>
  <c r="AM22" i="230"/>
  <c r="AN22" i="230"/>
  <c r="AO22" i="230"/>
  <c r="AT22" i="230"/>
  <c r="AU22" i="230"/>
  <c r="AX22" i="230" s="1"/>
  <c r="AW22" i="230"/>
  <c r="L25" i="230"/>
  <c r="N25" i="230"/>
  <c r="AK25" i="230"/>
  <c r="E25" i="230" s="1"/>
  <c r="AM25" i="230"/>
  <c r="AN25" i="230"/>
  <c r="AO25" i="230"/>
  <c r="AT25" i="230"/>
  <c r="AU25" i="230"/>
  <c r="AX25" i="230" s="1"/>
  <c r="AW25" i="230"/>
  <c r="L28" i="230"/>
  <c r="N28" i="230"/>
  <c r="AK28" i="230"/>
  <c r="E28" i="230" s="1"/>
  <c r="AM28" i="230"/>
  <c r="AN28" i="230"/>
  <c r="AO28" i="230"/>
  <c r="AT28" i="230"/>
  <c r="AU28" i="230"/>
  <c r="AX28" i="230" s="1"/>
  <c r="AW28" i="230"/>
  <c r="L31" i="230"/>
  <c r="N31" i="230" s="1"/>
  <c r="AK31" i="230"/>
  <c r="E31" i="230" s="1"/>
  <c r="AM31" i="230"/>
  <c r="AN31" i="230"/>
  <c r="AO31" i="230"/>
  <c r="AT31" i="230"/>
  <c r="AU31" i="230"/>
  <c r="AX31" i="230" s="1"/>
  <c r="AW31" i="230"/>
  <c r="L34" i="230"/>
  <c r="N34" i="230"/>
  <c r="AK34" i="230"/>
  <c r="E34" i="230" s="1"/>
  <c r="AM34" i="230"/>
  <c r="AN34" i="230"/>
  <c r="AO34" i="230"/>
  <c r="AT34" i="230"/>
  <c r="AU34" i="230"/>
  <c r="AX34" i="230" s="1"/>
  <c r="AW34" i="230"/>
  <c r="L37" i="230"/>
  <c r="N37" i="230"/>
  <c r="AK37" i="230"/>
  <c r="E37" i="230" s="1"/>
  <c r="AM37" i="230"/>
  <c r="AN37" i="230"/>
  <c r="AO37" i="230"/>
  <c r="AT37" i="230"/>
  <c r="AU37" i="230"/>
  <c r="AX37" i="230" s="1"/>
  <c r="AW37" i="230"/>
  <c r="L40" i="230"/>
  <c r="N40" i="230"/>
  <c r="AK40" i="230"/>
  <c r="E40" i="230" s="1"/>
  <c r="AM40" i="230"/>
  <c r="AN40" i="230"/>
  <c r="AO40" i="230"/>
  <c r="AT40" i="230"/>
  <c r="AU40" i="230"/>
  <c r="AX40" i="230" s="1"/>
  <c r="AW40" i="230"/>
  <c r="L43" i="230"/>
  <c r="N43" i="230" s="1"/>
  <c r="AK43" i="230"/>
  <c r="E43" i="230" s="1"/>
  <c r="AM43" i="230"/>
  <c r="AN43" i="230"/>
  <c r="AO43" i="230"/>
  <c r="AT43" i="230"/>
  <c r="AU43" i="230"/>
  <c r="AX43" i="230" s="1"/>
  <c r="AW43" i="230"/>
  <c r="L46" i="230"/>
  <c r="N46" i="230"/>
  <c r="AK46" i="230"/>
  <c r="E46" i="230" s="1"/>
  <c r="BC46" i="230" s="1"/>
  <c r="AM46" i="230"/>
  <c r="AN46" i="230"/>
  <c r="AO46" i="230"/>
  <c r="AT46" i="230"/>
  <c r="AU46" i="230"/>
  <c r="AX46" i="230" s="1"/>
  <c r="AW46" i="230"/>
  <c r="L49" i="230"/>
  <c r="N49" i="230"/>
  <c r="AK49" i="230"/>
  <c r="E49" i="230" s="1"/>
  <c r="BC49" i="230" s="1"/>
  <c r="AM49" i="230"/>
  <c r="AN49" i="230"/>
  <c r="AO49" i="230"/>
  <c r="AT49" i="230"/>
  <c r="AU49" i="230"/>
  <c r="AX49" i="230" s="1"/>
  <c r="AW49" i="230"/>
  <c r="L52" i="230"/>
  <c r="N52" i="230"/>
  <c r="AK52" i="230"/>
  <c r="E52" i="230" s="1"/>
  <c r="AM52" i="230"/>
  <c r="AN52" i="230"/>
  <c r="AO52" i="230"/>
  <c r="AT52" i="230"/>
  <c r="AU52" i="230"/>
  <c r="AX52" i="230" s="1"/>
  <c r="AW52" i="230"/>
  <c r="L18" i="229"/>
  <c r="N18" i="229" s="1"/>
  <c r="AO18" i="229"/>
  <c r="E18" i="229" s="1"/>
  <c r="AQ18" i="229"/>
  <c r="AR18" i="229"/>
  <c r="AS18" i="229"/>
  <c r="AX18" i="229"/>
  <c r="AY18" i="229"/>
  <c r="BB18" i="229" s="1"/>
  <c r="BA18" i="229"/>
  <c r="L21" i="229"/>
  <c r="N21" i="229"/>
  <c r="AO21" i="229"/>
  <c r="E21" i="229" s="1"/>
  <c r="AQ21" i="229"/>
  <c r="AR21" i="229"/>
  <c r="AS21" i="229"/>
  <c r="AX21" i="229"/>
  <c r="AY21" i="229"/>
  <c r="BB21" i="229" s="1"/>
  <c r="BA21" i="229"/>
  <c r="L24" i="229"/>
  <c r="N24" i="229"/>
  <c r="AO24" i="229"/>
  <c r="E24" i="229" s="1"/>
  <c r="AQ24" i="229"/>
  <c r="AR24" i="229"/>
  <c r="AS24" i="229"/>
  <c r="AX24" i="229"/>
  <c r="AY24" i="229"/>
  <c r="BB24" i="229" s="1"/>
  <c r="BA24" i="229"/>
  <c r="L27" i="229"/>
  <c r="N27" i="229"/>
  <c r="AO27" i="229"/>
  <c r="E27" i="229" s="1"/>
  <c r="AQ27" i="229"/>
  <c r="AR27" i="229"/>
  <c r="AS27" i="229"/>
  <c r="AX27" i="229"/>
  <c r="AY27" i="229"/>
  <c r="BB27" i="229" s="1"/>
  <c r="BA27" i="229"/>
  <c r="L30" i="229"/>
  <c r="N30" i="229" s="1"/>
  <c r="AO30" i="229"/>
  <c r="E30" i="229" s="1"/>
  <c r="AQ30" i="229"/>
  <c r="AR30" i="229"/>
  <c r="AS30" i="229"/>
  <c r="AX30" i="229"/>
  <c r="AY30" i="229"/>
  <c r="BB30" i="229" s="1"/>
  <c r="BA30" i="229"/>
  <c r="L33" i="229"/>
  <c r="N33" i="229"/>
  <c r="AO33" i="229"/>
  <c r="E33" i="229" s="1"/>
  <c r="AQ33" i="229"/>
  <c r="AR33" i="229"/>
  <c r="AS33" i="229"/>
  <c r="AX33" i="229"/>
  <c r="AY33" i="229"/>
  <c r="BB33" i="229" s="1"/>
  <c r="BA33" i="229"/>
  <c r="L36" i="229"/>
  <c r="N36" i="229"/>
  <c r="AO36" i="229"/>
  <c r="E36" i="229" s="1"/>
  <c r="BG36" i="229" s="1"/>
  <c r="AQ36" i="229"/>
  <c r="AR36" i="229"/>
  <c r="AS36" i="229"/>
  <c r="AX36" i="229"/>
  <c r="AY36" i="229"/>
  <c r="BB36" i="229" s="1"/>
  <c r="BA36" i="229"/>
  <c r="L39" i="229"/>
  <c r="N39" i="229"/>
  <c r="AO39" i="229"/>
  <c r="E39" i="229" s="1"/>
  <c r="AQ39" i="229"/>
  <c r="AR39" i="229"/>
  <c r="AS39" i="229"/>
  <c r="AX39" i="229"/>
  <c r="AY39" i="229"/>
  <c r="BB39" i="229" s="1"/>
  <c r="BA39" i="229"/>
  <c r="L42" i="229"/>
  <c r="N42" i="229" s="1"/>
  <c r="AO42" i="229"/>
  <c r="E42" i="229" s="1"/>
  <c r="AQ42" i="229"/>
  <c r="AR42" i="229"/>
  <c r="AS42" i="229"/>
  <c r="AX42" i="229"/>
  <c r="AY42" i="229"/>
  <c r="BB42" i="229" s="1"/>
  <c r="BA42" i="229"/>
  <c r="L45" i="229"/>
  <c r="N45" i="229"/>
  <c r="AO45" i="229"/>
  <c r="E45" i="229" s="1"/>
  <c r="BG45" i="229" s="1"/>
  <c r="AQ45" i="229"/>
  <c r="AR45" i="229"/>
  <c r="AS45" i="229"/>
  <c r="AX45" i="229"/>
  <c r="AY45" i="229"/>
  <c r="BB45" i="229" s="1"/>
  <c r="BA45" i="229"/>
  <c r="L48" i="229"/>
  <c r="N48" i="229"/>
  <c r="AO48" i="229"/>
  <c r="E48" i="229" s="1"/>
  <c r="BG48" i="229" s="1"/>
  <c r="AQ48" i="229"/>
  <c r="AR48" i="229"/>
  <c r="AS48" i="229"/>
  <c r="AX48" i="229"/>
  <c r="AY48" i="229"/>
  <c r="BB48" i="229" s="1"/>
  <c r="BA48" i="229"/>
  <c r="L51" i="229"/>
  <c r="N51" i="229"/>
  <c r="AO51" i="229"/>
  <c r="E51" i="229" s="1"/>
  <c r="AQ51" i="229"/>
  <c r="AR51" i="229"/>
  <c r="AS51" i="229"/>
  <c r="AX51" i="229"/>
  <c r="AY51" i="229"/>
  <c r="BB51" i="229" s="1"/>
  <c r="BA51" i="229"/>
  <c r="L19" i="228"/>
  <c r="N19" i="228" s="1"/>
  <c r="AK19" i="228"/>
  <c r="E19" i="228" s="1"/>
  <c r="AL19" i="228"/>
  <c r="H19" i="228" s="1"/>
  <c r="AM19" i="228"/>
  <c r="AN19" i="228"/>
  <c r="AO19" i="228"/>
  <c r="AT19" i="228"/>
  <c r="AU19" i="228"/>
  <c r="AX19" i="228" s="1"/>
  <c r="AW19" i="228"/>
  <c r="L22" i="228"/>
  <c r="N22" i="228" s="1"/>
  <c r="AK22" i="228"/>
  <c r="E22" i="228" s="1"/>
  <c r="AL22" i="228"/>
  <c r="H22" i="228" s="1"/>
  <c r="AM22" i="228"/>
  <c r="AN22" i="228"/>
  <c r="AO22" i="228"/>
  <c r="AT22" i="228"/>
  <c r="AU22" i="228"/>
  <c r="AX22" i="228" s="1"/>
  <c r="AW22" i="228"/>
  <c r="L25" i="228"/>
  <c r="N25" i="228"/>
  <c r="AK25" i="228"/>
  <c r="E25" i="228" s="1"/>
  <c r="AL25" i="228"/>
  <c r="H25" i="228" s="1"/>
  <c r="AM25" i="228"/>
  <c r="AN25" i="228"/>
  <c r="AP25" i="228" s="1"/>
  <c r="J25" i="228" s="1"/>
  <c r="AQ25" i="228" s="1"/>
  <c r="AO25" i="228"/>
  <c r="AT25" i="228"/>
  <c r="AU25" i="228"/>
  <c r="AX25" i="228" s="1"/>
  <c r="AW25" i="228"/>
  <c r="L28" i="228"/>
  <c r="N28" i="228"/>
  <c r="AK28" i="228"/>
  <c r="E28" i="228" s="1"/>
  <c r="AM28" i="228"/>
  <c r="AN28" i="228"/>
  <c r="AO28" i="228"/>
  <c r="AT28" i="228"/>
  <c r="AU28" i="228"/>
  <c r="AX28" i="228" s="1"/>
  <c r="AW28" i="228"/>
  <c r="L31" i="228"/>
  <c r="N31" i="228"/>
  <c r="AK31" i="228"/>
  <c r="E31" i="228" s="1"/>
  <c r="AL31" i="228"/>
  <c r="H31" i="228" s="1"/>
  <c r="AM31" i="228"/>
  <c r="AN31" i="228"/>
  <c r="AO31" i="228"/>
  <c r="AT31" i="228"/>
  <c r="AU31" i="228"/>
  <c r="AX31" i="228" s="1"/>
  <c r="AW31" i="228"/>
  <c r="L34" i="228"/>
  <c r="N34" i="228" s="1"/>
  <c r="AK34" i="228"/>
  <c r="E34" i="228" s="1"/>
  <c r="AL34" i="228"/>
  <c r="H34" i="228" s="1"/>
  <c r="AM34" i="228"/>
  <c r="AN34" i="228"/>
  <c r="AO34" i="228"/>
  <c r="AT34" i="228"/>
  <c r="AU34" i="228"/>
  <c r="AX34" i="228" s="1"/>
  <c r="AW34" i="228"/>
  <c r="L37" i="228"/>
  <c r="N37" i="228"/>
  <c r="AK37" i="228"/>
  <c r="E37" i="228" s="1"/>
  <c r="AL37" i="228"/>
  <c r="H37" i="228" s="1"/>
  <c r="AM37" i="228"/>
  <c r="AN37" i="228"/>
  <c r="AP37" i="228" s="1"/>
  <c r="J37" i="228" s="1"/>
  <c r="AQ37" i="228" s="1"/>
  <c r="AO37" i="228"/>
  <c r="AT37" i="228"/>
  <c r="AU37" i="228"/>
  <c r="AX37" i="228" s="1"/>
  <c r="AW37" i="228"/>
  <c r="L40" i="228"/>
  <c r="N40" i="228"/>
  <c r="AK40" i="228"/>
  <c r="E40" i="228" s="1"/>
  <c r="AM40" i="228"/>
  <c r="AN40" i="228"/>
  <c r="AO40" i="228"/>
  <c r="AT40" i="228"/>
  <c r="AU40" i="228"/>
  <c r="AX40" i="228" s="1"/>
  <c r="AW40" i="228"/>
  <c r="L43" i="228"/>
  <c r="N43" i="228"/>
  <c r="AK43" i="228"/>
  <c r="E43" i="228" s="1"/>
  <c r="AL43" i="228"/>
  <c r="H43" i="228" s="1"/>
  <c r="AM43" i="228"/>
  <c r="AN43" i="228"/>
  <c r="AO43" i="228"/>
  <c r="AT43" i="228"/>
  <c r="AU43" i="228"/>
  <c r="AX43" i="228" s="1"/>
  <c r="AW43" i="228"/>
  <c r="L46" i="228"/>
  <c r="N46" i="228" s="1"/>
  <c r="AK46" i="228"/>
  <c r="E46" i="228" s="1"/>
  <c r="AL46" i="228"/>
  <c r="H46" i="228" s="1"/>
  <c r="AM46" i="228"/>
  <c r="AN46" i="228"/>
  <c r="AO46" i="228"/>
  <c r="AT46" i="228"/>
  <c r="AU46" i="228"/>
  <c r="AX46" i="228" s="1"/>
  <c r="AW46" i="228"/>
  <c r="L49" i="228"/>
  <c r="N49" i="228"/>
  <c r="AK49" i="228"/>
  <c r="E49" i="228" s="1"/>
  <c r="AL49" i="228"/>
  <c r="H49" i="228" s="1"/>
  <c r="AM49" i="228"/>
  <c r="AN49" i="228"/>
  <c r="AP49" i="228" s="1"/>
  <c r="J49" i="228" s="1"/>
  <c r="AQ49" i="228" s="1"/>
  <c r="AO49" i="228"/>
  <c r="AT49" i="228"/>
  <c r="AU49" i="228"/>
  <c r="AX49" i="228" s="1"/>
  <c r="AW49" i="228"/>
  <c r="L52" i="228"/>
  <c r="N52" i="228"/>
  <c r="AK52" i="228"/>
  <c r="E52" i="228" s="1"/>
  <c r="AM52" i="228"/>
  <c r="AN52" i="228"/>
  <c r="AO52" i="228"/>
  <c r="AT52" i="228"/>
  <c r="AU52" i="228"/>
  <c r="AX52" i="228" s="1"/>
  <c r="AW52" i="228"/>
  <c r="L19" i="227"/>
  <c r="N19" i="227"/>
  <c r="AK19" i="227"/>
  <c r="E19" i="227" s="1"/>
  <c r="AL19" i="227"/>
  <c r="H19" i="227" s="1"/>
  <c r="AM19" i="227"/>
  <c r="AN19" i="227"/>
  <c r="AP19" i="227" s="1"/>
  <c r="J19" i="227" s="1"/>
  <c r="AQ19" i="227" s="1"/>
  <c r="AO19" i="227"/>
  <c r="AT19" i="227"/>
  <c r="AU19" i="227" s="1"/>
  <c r="AX19" i="227" s="1"/>
  <c r="AW19" i="227"/>
  <c r="L22" i="227"/>
  <c r="N22" i="227"/>
  <c r="AK22" i="227"/>
  <c r="E22" i="227" s="1"/>
  <c r="AL22" i="227"/>
  <c r="H22" i="227" s="1"/>
  <c r="AM22" i="227"/>
  <c r="AN22" i="227"/>
  <c r="AO22" i="227"/>
  <c r="AT22" i="227"/>
  <c r="AU22" i="227" s="1"/>
  <c r="AX22" i="227" s="1"/>
  <c r="AW22" i="227"/>
  <c r="L25" i="227"/>
  <c r="N25" i="227"/>
  <c r="AK25" i="227"/>
  <c r="E25" i="227" s="1"/>
  <c r="AL25" i="227"/>
  <c r="H25" i="227" s="1"/>
  <c r="AM25" i="227"/>
  <c r="AN25" i="227"/>
  <c r="AP25" i="227" s="1"/>
  <c r="J25" i="227" s="1"/>
  <c r="AQ25" i="227" s="1"/>
  <c r="AO25" i="227"/>
  <c r="AT25" i="227"/>
  <c r="AU25" i="227" s="1"/>
  <c r="AX25" i="227" s="1"/>
  <c r="AW25" i="227"/>
  <c r="L28" i="227"/>
  <c r="N28" i="227"/>
  <c r="AK28" i="227"/>
  <c r="E28" i="227" s="1"/>
  <c r="AL28" i="227"/>
  <c r="H28" i="227" s="1"/>
  <c r="AM28" i="227"/>
  <c r="AN28" i="227"/>
  <c r="AO28" i="227"/>
  <c r="AT28" i="227"/>
  <c r="AU28" i="227" s="1"/>
  <c r="AX28" i="227" s="1"/>
  <c r="AW28" i="227"/>
  <c r="L31" i="227"/>
  <c r="N31" i="227"/>
  <c r="AK31" i="227"/>
  <c r="E31" i="227" s="1"/>
  <c r="AL31" i="227"/>
  <c r="H31" i="227" s="1"/>
  <c r="AM31" i="227"/>
  <c r="AN31" i="227"/>
  <c r="AP31" i="227" s="1"/>
  <c r="J31" i="227" s="1"/>
  <c r="AQ31" i="227" s="1"/>
  <c r="AO31" i="227"/>
  <c r="AT31" i="227"/>
  <c r="AU31" i="227" s="1"/>
  <c r="AX31" i="227" s="1"/>
  <c r="AW31" i="227"/>
  <c r="L34" i="227"/>
  <c r="N34" i="227"/>
  <c r="AK34" i="227"/>
  <c r="E34" i="227" s="1"/>
  <c r="AL34" i="227"/>
  <c r="H34" i="227" s="1"/>
  <c r="AM34" i="227"/>
  <c r="AN34" i="227"/>
  <c r="AO34" i="227"/>
  <c r="AT34" i="227"/>
  <c r="AU34" i="227" s="1"/>
  <c r="AX34" i="227" s="1"/>
  <c r="AW34" i="227"/>
  <c r="L37" i="227"/>
  <c r="N37" i="227"/>
  <c r="AK37" i="227"/>
  <c r="E37" i="227" s="1"/>
  <c r="AL37" i="227"/>
  <c r="H37" i="227" s="1"/>
  <c r="AM37" i="227"/>
  <c r="AN37" i="227"/>
  <c r="AP37" i="227" s="1"/>
  <c r="J37" i="227" s="1"/>
  <c r="AQ37" i="227" s="1"/>
  <c r="AO37" i="227"/>
  <c r="AT37" i="227"/>
  <c r="AU37" i="227" s="1"/>
  <c r="AX37" i="227" s="1"/>
  <c r="AW37" i="227"/>
  <c r="L40" i="227"/>
  <c r="N40" i="227"/>
  <c r="AK40" i="227"/>
  <c r="E40" i="227" s="1"/>
  <c r="AL40" i="227"/>
  <c r="H40" i="227" s="1"/>
  <c r="AM40" i="227"/>
  <c r="AN40" i="227"/>
  <c r="AO40" i="227"/>
  <c r="AT40" i="227"/>
  <c r="AU40" i="227" s="1"/>
  <c r="AX40" i="227" s="1"/>
  <c r="AW40" i="227"/>
  <c r="L43" i="227"/>
  <c r="N43" i="227"/>
  <c r="AK43" i="227"/>
  <c r="E43" i="227" s="1"/>
  <c r="AL43" i="227"/>
  <c r="H43" i="227" s="1"/>
  <c r="AM43" i="227"/>
  <c r="AN43" i="227"/>
  <c r="AP43" i="227" s="1"/>
  <c r="J43" i="227" s="1"/>
  <c r="AQ43" i="227" s="1"/>
  <c r="AR43" i="227" s="1"/>
  <c r="AS43" i="227" s="1"/>
  <c r="AV43" i="227" s="1"/>
  <c r="F43" i="227" s="1"/>
  <c r="AY43" i="227" s="1"/>
  <c r="G43" i="227" s="1"/>
  <c r="AO43" i="227"/>
  <c r="AT43" i="227"/>
  <c r="AU43" i="227" s="1"/>
  <c r="AX43" i="227" s="1"/>
  <c r="AW43" i="227"/>
  <c r="L46" i="227"/>
  <c r="N46" i="227"/>
  <c r="AK46" i="227"/>
  <c r="E46" i="227" s="1"/>
  <c r="AM46" i="227"/>
  <c r="AN46" i="227"/>
  <c r="AO46" i="227"/>
  <c r="AT46" i="227"/>
  <c r="AU46" i="227" s="1"/>
  <c r="AX46" i="227" s="1"/>
  <c r="AW46" i="227"/>
  <c r="L49" i="227"/>
  <c r="N49" i="227" s="1"/>
  <c r="AK49" i="227"/>
  <c r="E49" i="227" s="1"/>
  <c r="AL49" i="227"/>
  <c r="H49" i="227" s="1"/>
  <c r="AM49" i="227"/>
  <c r="AN49" i="227"/>
  <c r="AO49" i="227"/>
  <c r="AT49" i="227"/>
  <c r="AU49" i="227" s="1"/>
  <c r="AX49" i="227" s="1"/>
  <c r="AW49" i="227"/>
  <c r="L52" i="227"/>
  <c r="N52" i="227"/>
  <c r="AK52" i="227"/>
  <c r="E52" i="227" s="1"/>
  <c r="AL52" i="227"/>
  <c r="H52" i="227" s="1"/>
  <c r="AM52" i="227"/>
  <c r="AN52" i="227"/>
  <c r="AP52" i="227" s="1"/>
  <c r="J52" i="227" s="1"/>
  <c r="AQ52" i="227" s="1"/>
  <c r="AO52" i="227"/>
  <c r="AT52" i="227"/>
  <c r="AU52" i="227" s="1"/>
  <c r="AX52" i="227" s="1"/>
  <c r="AW52" i="227"/>
  <c r="L18" i="226"/>
  <c r="N18" i="226"/>
  <c r="AK18" i="226"/>
  <c r="E18" i="226" s="1"/>
  <c r="AM18" i="226"/>
  <c r="AN18" i="226"/>
  <c r="AO18" i="226"/>
  <c r="AT18" i="226"/>
  <c r="AU18" i="226"/>
  <c r="AX18" i="226" s="1"/>
  <c r="AW18" i="226"/>
  <c r="L21" i="226"/>
  <c r="N21" i="226"/>
  <c r="AK21" i="226"/>
  <c r="E21" i="226" s="1"/>
  <c r="AL21" i="226"/>
  <c r="H21" i="226" s="1"/>
  <c r="AM21" i="226"/>
  <c r="AN21" i="226"/>
  <c r="AP21" i="226" s="1"/>
  <c r="J21" i="226" s="1"/>
  <c r="AQ21" i="226" s="1"/>
  <c r="AO21" i="226"/>
  <c r="AT21" i="226"/>
  <c r="AU21" i="226"/>
  <c r="AX21" i="226" s="1"/>
  <c r="AW21" i="226"/>
  <c r="L24" i="226"/>
  <c r="N24" i="226"/>
  <c r="AK24" i="226"/>
  <c r="E24" i="226" s="1"/>
  <c r="AM24" i="226"/>
  <c r="AN24" i="226"/>
  <c r="AO24" i="226"/>
  <c r="AT24" i="226"/>
  <c r="AU24" i="226"/>
  <c r="AX24" i="226" s="1"/>
  <c r="AW24" i="226"/>
  <c r="L27" i="226"/>
  <c r="N27" i="226"/>
  <c r="AK27" i="226"/>
  <c r="E27" i="226" s="1"/>
  <c r="AL27" i="226"/>
  <c r="H27" i="226" s="1"/>
  <c r="AM27" i="226"/>
  <c r="AN27" i="226"/>
  <c r="AO27" i="226"/>
  <c r="AT27" i="226"/>
  <c r="AU27" i="226"/>
  <c r="AX27" i="226" s="1"/>
  <c r="AW27" i="226"/>
  <c r="L30" i="226"/>
  <c r="N30" i="226" s="1"/>
  <c r="AK30" i="226"/>
  <c r="E30" i="226" s="1"/>
  <c r="AL30" i="226"/>
  <c r="H30" i="226" s="1"/>
  <c r="AM30" i="226"/>
  <c r="AN30" i="226"/>
  <c r="AO30" i="226"/>
  <c r="AT30" i="226"/>
  <c r="AU30" i="226"/>
  <c r="AX30" i="226" s="1"/>
  <c r="AW30" i="226"/>
  <c r="L33" i="226"/>
  <c r="N33" i="226"/>
  <c r="AK33" i="226"/>
  <c r="E33" i="226" s="1"/>
  <c r="AL33" i="226"/>
  <c r="H33" i="226" s="1"/>
  <c r="AM33" i="226"/>
  <c r="AN33" i="226"/>
  <c r="AP33" i="226" s="1"/>
  <c r="J33" i="226" s="1"/>
  <c r="AQ33" i="226" s="1"/>
  <c r="AO33" i="226"/>
  <c r="AT33" i="226"/>
  <c r="AU33" i="226"/>
  <c r="AX33" i="226" s="1"/>
  <c r="AW33" i="226"/>
  <c r="L36" i="226"/>
  <c r="N36" i="226"/>
  <c r="AK36" i="226"/>
  <c r="E36" i="226" s="1"/>
  <c r="AM36" i="226"/>
  <c r="AN36" i="226"/>
  <c r="AO36" i="226"/>
  <c r="AT36" i="226"/>
  <c r="AU36" i="226"/>
  <c r="AX36" i="226" s="1"/>
  <c r="AW36" i="226"/>
  <c r="L39" i="226"/>
  <c r="N39" i="226"/>
  <c r="AK39" i="226"/>
  <c r="E39" i="226" s="1"/>
  <c r="AL39" i="226"/>
  <c r="H39" i="226" s="1"/>
  <c r="AM39" i="226"/>
  <c r="AN39" i="226"/>
  <c r="AO39" i="226"/>
  <c r="AT39" i="226"/>
  <c r="AU39" i="226"/>
  <c r="AX39" i="226" s="1"/>
  <c r="AW39" i="226"/>
  <c r="L42" i="226"/>
  <c r="N42" i="226" s="1"/>
  <c r="AK42" i="226"/>
  <c r="E42" i="226" s="1"/>
  <c r="AL42" i="226"/>
  <c r="H42" i="226" s="1"/>
  <c r="AM42" i="226"/>
  <c r="AN42" i="226"/>
  <c r="AO42" i="226"/>
  <c r="AT42" i="226"/>
  <c r="AU42" i="226"/>
  <c r="AX42" i="226" s="1"/>
  <c r="AW42" i="226"/>
  <c r="L45" i="226"/>
  <c r="N45" i="226"/>
  <c r="AK45" i="226"/>
  <c r="E45" i="226" s="1"/>
  <c r="AL45" i="226"/>
  <c r="H45" i="226" s="1"/>
  <c r="AM45" i="226"/>
  <c r="AN45" i="226"/>
  <c r="AP45" i="226" s="1"/>
  <c r="J45" i="226" s="1"/>
  <c r="AQ45" i="226" s="1"/>
  <c r="AO45" i="226"/>
  <c r="AT45" i="226"/>
  <c r="AU45" i="226"/>
  <c r="AX45" i="226" s="1"/>
  <c r="AW45" i="226"/>
  <c r="L48" i="226"/>
  <c r="N48" i="226"/>
  <c r="AK48" i="226"/>
  <c r="E48" i="226" s="1"/>
  <c r="BC48" i="226" s="1"/>
  <c r="AM48" i="226"/>
  <c r="AN48" i="226"/>
  <c r="AO48" i="226"/>
  <c r="AT48" i="226"/>
  <c r="AU48" i="226"/>
  <c r="AX48" i="226" s="1"/>
  <c r="AW48" i="226"/>
  <c r="L51" i="226"/>
  <c r="N51" i="226"/>
  <c r="AK51" i="226"/>
  <c r="E51" i="226" s="1"/>
  <c r="BC51" i="226" s="1"/>
  <c r="AM51" i="226"/>
  <c r="AN51" i="226"/>
  <c r="AO51" i="226"/>
  <c r="AT51" i="226"/>
  <c r="AU51" i="226"/>
  <c r="AX51" i="226" s="1"/>
  <c r="AW51" i="226"/>
  <c r="L18" i="225"/>
  <c r="N18" i="225" s="1"/>
  <c r="AK18" i="225"/>
  <c r="E18" i="225" s="1"/>
  <c r="AM18" i="225"/>
  <c r="AN18" i="225"/>
  <c r="AO18" i="225"/>
  <c r="AT18" i="225"/>
  <c r="AU18" i="225"/>
  <c r="AX18" i="225" s="1"/>
  <c r="AW18" i="225"/>
  <c r="L21" i="225"/>
  <c r="N21" i="225"/>
  <c r="AK21" i="225"/>
  <c r="E21" i="225" s="1"/>
  <c r="AM21" i="225"/>
  <c r="AN21" i="225"/>
  <c r="AO21" i="225"/>
  <c r="AT21" i="225"/>
  <c r="AU21" i="225"/>
  <c r="AX21" i="225" s="1"/>
  <c r="AW21" i="225"/>
  <c r="L24" i="225"/>
  <c r="N24" i="225"/>
  <c r="AK24" i="225"/>
  <c r="E24" i="225" s="1"/>
  <c r="AM24" i="225"/>
  <c r="AN24" i="225"/>
  <c r="AO24" i="225"/>
  <c r="AT24" i="225"/>
  <c r="AU24" i="225"/>
  <c r="AX24" i="225" s="1"/>
  <c r="AW24" i="225"/>
  <c r="L27" i="225"/>
  <c r="N27" i="225"/>
  <c r="AK27" i="225"/>
  <c r="E27" i="225" s="1"/>
  <c r="AM27" i="225"/>
  <c r="AN27" i="225"/>
  <c r="AO27" i="225"/>
  <c r="AT27" i="225"/>
  <c r="AU27" i="225"/>
  <c r="AX27" i="225" s="1"/>
  <c r="AW27" i="225"/>
  <c r="L30" i="225"/>
  <c r="N30" i="225" s="1"/>
  <c r="AK30" i="225"/>
  <c r="E30" i="225" s="1"/>
  <c r="AM30" i="225"/>
  <c r="AN30" i="225"/>
  <c r="AO30" i="225"/>
  <c r="AT30" i="225"/>
  <c r="AU30" i="225"/>
  <c r="AX30" i="225" s="1"/>
  <c r="AW30" i="225"/>
  <c r="L33" i="225"/>
  <c r="N33" i="225"/>
  <c r="AK33" i="225"/>
  <c r="E33" i="225" s="1"/>
  <c r="AM33" i="225"/>
  <c r="AN33" i="225"/>
  <c r="AO33" i="225"/>
  <c r="AT33" i="225"/>
  <c r="AU33" i="225"/>
  <c r="AX33" i="225" s="1"/>
  <c r="AW33" i="225"/>
  <c r="L36" i="225"/>
  <c r="N36" i="225"/>
  <c r="AK36" i="225"/>
  <c r="E36" i="225" s="1"/>
  <c r="BC36" i="225" s="1"/>
  <c r="AM36" i="225"/>
  <c r="AN36" i="225"/>
  <c r="AO36" i="225"/>
  <c r="AT36" i="225"/>
  <c r="AU36" i="225"/>
  <c r="AX36" i="225" s="1"/>
  <c r="AW36" i="225"/>
  <c r="L39" i="225"/>
  <c r="N39" i="225"/>
  <c r="AK39" i="225"/>
  <c r="E39" i="225" s="1"/>
  <c r="AM39" i="225"/>
  <c r="AN39" i="225"/>
  <c r="AO39" i="225"/>
  <c r="AT39" i="225"/>
  <c r="AU39" i="225"/>
  <c r="AX39" i="225" s="1"/>
  <c r="AW39" i="225"/>
  <c r="L42" i="225"/>
  <c r="N42" i="225" s="1"/>
  <c r="AK42" i="225"/>
  <c r="E42" i="225" s="1"/>
  <c r="AM42" i="225"/>
  <c r="AN42" i="225"/>
  <c r="AO42" i="225"/>
  <c r="AT42" i="225"/>
  <c r="AU42" i="225"/>
  <c r="AX42" i="225" s="1"/>
  <c r="AW42" i="225"/>
  <c r="L45" i="225"/>
  <c r="N45" i="225"/>
  <c r="AK45" i="225"/>
  <c r="E45" i="225" s="1"/>
  <c r="AM45" i="225"/>
  <c r="AN45" i="225"/>
  <c r="AO45" i="225"/>
  <c r="AT45" i="225"/>
  <c r="AU45" i="225"/>
  <c r="AX45" i="225" s="1"/>
  <c r="AW45" i="225"/>
  <c r="L48" i="225"/>
  <c r="N48" i="225"/>
  <c r="AK48" i="225"/>
  <c r="E48" i="225" s="1"/>
  <c r="BC48" i="225" s="1"/>
  <c r="AM48" i="225"/>
  <c r="AN48" i="225"/>
  <c r="AO48" i="225"/>
  <c r="AT48" i="225"/>
  <c r="AU48" i="225"/>
  <c r="AX48" i="225" s="1"/>
  <c r="AW48" i="225"/>
  <c r="L51" i="225"/>
  <c r="N51" i="225"/>
  <c r="AK51" i="225"/>
  <c r="E51" i="225" s="1"/>
  <c r="AM51" i="225"/>
  <c r="AN51" i="225"/>
  <c r="AO51" i="225"/>
  <c r="AT51" i="225"/>
  <c r="AU51" i="225"/>
  <c r="AX51" i="225" s="1"/>
  <c r="AW51" i="225"/>
  <c r="L18" i="224"/>
  <c r="N18" i="224" s="1"/>
  <c r="AO18" i="224"/>
  <c r="E18" i="224" s="1"/>
  <c r="AP18" i="224"/>
  <c r="H18" i="224" s="1"/>
  <c r="AQ18" i="224"/>
  <c r="AR18" i="224"/>
  <c r="AS18" i="224"/>
  <c r="AX18" i="224"/>
  <c r="AY18" i="224"/>
  <c r="BB18" i="224" s="1"/>
  <c r="BA18" i="224"/>
  <c r="L21" i="224"/>
  <c r="N21" i="224" s="1"/>
  <c r="AO21" i="224"/>
  <c r="E21" i="224" s="1"/>
  <c r="AP21" i="224"/>
  <c r="H21" i="224" s="1"/>
  <c r="AQ21" i="224"/>
  <c r="AR21" i="224"/>
  <c r="AS21" i="224"/>
  <c r="AX21" i="224"/>
  <c r="AY21" i="224"/>
  <c r="BB21" i="224" s="1"/>
  <c r="BA21" i="224"/>
  <c r="L24" i="224"/>
  <c r="N24" i="224" s="1"/>
  <c r="AO24" i="224"/>
  <c r="E24" i="224" s="1"/>
  <c r="AP24" i="224"/>
  <c r="H24" i="224" s="1"/>
  <c r="AQ24" i="224"/>
  <c r="AR24" i="224"/>
  <c r="AS24" i="224"/>
  <c r="AX24" i="224"/>
  <c r="AY24" i="224"/>
  <c r="BB24" i="224" s="1"/>
  <c r="BA24" i="224"/>
  <c r="L27" i="224"/>
  <c r="N27" i="224" s="1"/>
  <c r="AO27" i="224"/>
  <c r="E27" i="224" s="1"/>
  <c r="AP27" i="224"/>
  <c r="H27" i="224" s="1"/>
  <c r="AQ27" i="224"/>
  <c r="AR27" i="224"/>
  <c r="AS27" i="224"/>
  <c r="AX27" i="224"/>
  <c r="AY27" i="224"/>
  <c r="BB27" i="224" s="1"/>
  <c r="BA27" i="224"/>
  <c r="L30" i="224"/>
  <c r="N30" i="224"/>
  <c r="AO30" i="224"/>
  <c r="E30" i="224" s="1"/>
  <c r="AP30" i="224"/>
  <c r="H30" i="224" s="1"/>
  <c r="AQ30" i="224"/>
  <c r="AR30" i="224"/>
  <c r="AT30" i="224" s="1"/>
  <c r="J30" i="224" s="1"/>
  <c r="AU30" i="224" s="1"/>
  <c r="AS30" i="224"/>
  <c r="AX30" i="224"/>
  <c r="AY30" i="224"/>
  <c r="BB30" i="224" s="1"/>
  <c r="BA30" i="224"/>
  <c r="L33" i="224"/>
  <c r="N33" i="224"/>
  <c r="AO33" i="224"/>
  <c r="E33" i="224" s="1"/>
  <c r="BG33" i="224" s="1"/>
  <c r="AQ33" i="224"/>
  <c r="AR33" i="224"/>
  <c r="AS33" i="224"/>
  <c r="AX33" i="224"/>
  <c r="AY33" i="224"/>
  <c r="BB33" i="224" s="1"/>
  <c r="BA33" i="224"/>
  <c r="L36" i="224"/>
  <c r="N36" i="224"/>
  <c r="AO36" i="224"/>
  <c r="E36" i="224" s="1"/>
  <c r="BG36" i="224" s="1"/>
  <c r="AQ36" i="224"/>
  <c r="AR36" i="224"/>
  <c r="AS36" i="224"/>
  <c r="AX36" i="224"/>
  <c r="AY36" i="224"/>
  <c r="BB36" i="224" s="1"/>
  <c r="BA36" i="224"/>
  <c r="L39" i="224"/>
  <c r="N39" i="224"/>
  <c r="AO39" i="224"/>
  <c r="E39" i="224" s="1"/>
  <c r="AP39" i="224"/>
  <c r="H39" i="224" s="1"/>
  <c r="AQ39" i="224"/>
  <c r="AR39" i="224"/>
  <c r="AS39" i="224"/>
  <c r="AX39" i="224"/>
  <c r="AY39" i="224"/>
  <c r="BB39" i="224" s="1"/>
  <c r="BA39" i="224"/>
  <c r="BG39" i="224"/>
  <c r="L42" i="224"/>
  <c r="N42" i="224" s="1"/>
  <c r="AO42" i="224"/>
  <c r="E42" i="224" s="1"/>
  <c r="AP42" i="224"/>
  <c r="H42" i="224" s="1"/>
  <c r="AQ42" i="224"/>
  <c r="AR42" i="224"/>
  <c r="AS42" i="224"/>
  <c r="AX42" i="224"/>
  <c r="AY42" i="224"/>
  <c r="BB42" i="224" s="1"/>
  <c r="BA42" i="224"/>
  <c r="L45" i="224"/>
  <c r="N45" i="224" s="1"/>
  <c r="BG45" i="224" s="1"/>
  <c r="AO45" i="224"/>
  <c r="E45" i="224" s="1"/>
  <c r="AP45" i="224"/>
  <c r="H45" i="224" s="1"/>
  <c r="AQ45" i="224"/>
  <c r="AR45" i="224"/>
  <c r="AS45" i="224"/>
  <c r="AX45" i="224"/>
  <c r="AY45" i="224"/>
  <c r="BB45" i="224" s="1"/>
  <c r="BA45" i="224"/>
  <c r="L48" i="224"/>
  <c r="N48" i="224"/>
  <c r="AO48" i="224"/>
  <c r="E48" i="224" s="1"/>
  <c r="BG48" i="224" s="1"/>
  <c r="AQ48" i="224"/>
  <c r="AR48" i="224"/>
  <c r="AS48" i="224"/>
  <c r="AX48" i="224"/>
  <c r="AY48" i="224"/>
  <c r="BB48" i="224" s="1"/>
  <c r="BA48" i="224"/>
  <c r="L51" i="224"/>
  <c r="N51" i="224" s="1"/>
  <c r="BG51" i="224" s="1"/>
  <c r="AO51" i="224"/>
  <c r="E51" i="224" s="1"/>
  <c r="AQ51" i="224"/>
  <c r="AR51" i="224"/>
  <c r="AS51" i="224"/>
  <c r="AX51" i="224"/>
  <c r="AY51" i="224"/>
  <c r="BB51" i="224" s="1"/>
  <c r="BA51" i="224"/>
  <c r="L18" i="223"/>
  <c r="N18" i="223"/>
  <c r="AK18" i="223"/>
  <c r="E18" i="223" s="1"/>
  <c r="AL18" i="223"/>
  <c r="H18" i="223" s="1"/>
  <c r="AM18" i="223"/>
  <c r="AN18" i="223"/>
  <c r="AO18" i="223"/>
  <c r="AT18" i="223"/>
  <c r="AU18" i="223"/>
  <c r="AX18" i="223" s="1"/>
  <c r="AW18" i="223"/>
  <c r="L21" i="223"/>
  <c r="N21" i="223" s="1"/>
  <c r="AK21" i="223"/>
  <c r="E21" i="223" s="1"/>
  <c r="AL21" i="223"/>
  <c r="H21" i="223" s="1"/>
  <c r="AM21" i="223"/>
  <c r="AN21" i="223"/>
  <c r="AO21" i="223"/>
  <c r="AT21" i="223"/>
  <c r="AU21" i="223"/>
  <c r="AX21" i="223" s="1"/>
  <c r="AW21" i="223"/>
  <c r="L24" i="223"/>
  <c r="N24" i="223"/>
  <c r="AK24" i="223"/>
  <c r="E24" i="223" s="1"/>
  <c r="BC24" i="223" s="1"/>
  <c r="AL24" i="223"/>
  <c r="H24" i="223" s="1"/>
  <c r="AM24" i="223"/>
  <c r="AN24" i="223"/>
  <c r="AO24" i="223"/>
  <c r="AT24" i="223"/>
  <c r="AU24" i="223"/>
  <c r="AX24" i="223" s="1"/>
  <c r="AW24" i="223"/>
  <c r="L27" i="223"/>
  <c r="N27" i="223"/>
  <c r="AK27" i="223"/>
  <c r="E27" i="223" s="1"/>
  <c r="AL27" i="223"/>
  <c r="H27" i="223" s="1"/>
  <c r="AM27" i="223"/>
  <c r="AN27" i="223"/>
  <c r="AO27" i="223"/>
  <c r="AT27" i="223"/>
  <c r="AU27" i="223"/>
  <c r="AX27" i="223" s="1"/>
  <c r="AW27" i="223"/>
  <c r="L30" i="223"/>
  <c r="N30" i="223" s="1"/>
  <c r="AK30" i="223"/>
  <c r="E30" i="223" s="1"/>
  <c r="AL30" i="223"/>
  <c r="H30" i="223" s="1"/>
  <c r="AM30" i="223"/>
  <c r="AN30" i="223"/>
  <c r="AO30" i="223"/>
  <c r="AT30" i="223"/>
  <c r="AU30" i="223"/>
  <c r="AX30" i="223" s="1"/>
  <c r="AW30" i="223"/>
  <c r="L33" i="223"/>
  <c r="N33" i="223"/>
  <c r="AK33" i="223"/>
  <c r="E33" i="223" s="1"/>
  <c r="AL33" i="223"/>
  <c r="H33" i="223" s="1"/>
  <c r="AM33" i="223"/>
  <c r="AN33" i="223"/>
  <c r="AP33" i="223" s="1"/>
  <c r="J33" i="223" s="1"/>
  <c r="AQ33" i="223" s="1"/>
  <c r="AR33" i="223" s="1"/>
  <c r="AS33" i="223" s="1"/>
  <c r="AV33" i="223" s="1"/>
  <c r="F33" i="223" s="1"/>
  <c r="AY33" i="223" s="1"/>
  <c r="G33" i="223" s="1"/>
  <c r="BA33" i="223" s="1"/>
  <c r="AO33" i="223"/>
  <c r="AT33" i="223"/>
  <c r="AU33" i="223"/>
  <c r="AX33" i="223" s="1"/>
  <c r="AW33" i="223"/>
  <c r="H36" i="223"/>
  <c r="L36" i="223"/>
  <c r="N36" i="223" s="1"/>
  <c r="BC36" i="223" s="1"/>
  <c r="AK36" i="223"/>
  <c r="E36" i="223" s="1"/>
  <c r="AL36" i="223"/>
  <c r="AM36" i="223"/>
  <c r="AN36" i="223"/>
  <c r="AO36" i="223"/>
  <c r="AT36" i="223"/>
  <c r="AU36" i="223"/>
  <c r="AX36" i="223" s="1"/>
  <c r="AW36" i="223"/>
  <c r="L39" i="223"/>
  <c r="N39" i="223" s="1"/>
  <c r="AK39" i="223"/>
  <c r="E39" i="223" s="1"/>
  <c r="AL39" i="223"/>
  <c r="H39" i="223" s="1"/>
  <c r="AM39" i="223"/>
  <c r="AN39" i="223"/>
  <c r="AO39" i="223"/>
  <c r="AT39" i="223"/>
  <c r="AU39" i="223"/>
  <c r="AX39" i="223" s="1"/>
  <c r="AW39" i="223"/>
  <c r="L42" i="223"/>
  <c r="N42" i="223" s="1"/>
  <c r="AK42" i="223"/>
  <c r="E42" i="223" s="1"/>
  <c r="AL42" i="223"/>
  <c r="H42" i="223" s="1"/>
  <c r="AM42" i="223"/>
  <c r="AN42" i="223"/>
  <c r="AO42" i="223"/>
  <c r="AT42" i="223"/>
  <c r="AU42" i="223"/>
  <c r="AX42" i="223" s="1"/>
  <c r="AW42" i="223"/>
  <c r="L45" i="223"/>
  <c r="N45" i="223"/>
  <c r="AK45" i="223"/>
  <c r="E45" i="223" s="1"/>
  <c r="AL45" i="223"/>
  <c r="H45" i="223" s="1"/>
  <c r="AM45" i="223"/>
  <c r="AN45" i="223"/>
  <c r="AP45" i="223" s="1"/>
  <c r="J45" i="223" s="1"/>
  <c r="AQ45" i="223" s="1"/>
  <c r="AO45" i="223"/>
  <c r="AT45" i="223"/>
  <c r="AU45" i="223"/>
  <c r="AX45" i="223" s="1"/>
  <c r="AW45" i="223"/>
  <c r="L48" i="223"/>
  <c r="N48" i="223" s="1"/>
  <c r="AK48" i="223"/>
  <c r="E48" i="223" s="1"/>
  <c r="AM48" i="223"/>
  <c r="AN48" i="223"/>
  <c r="AO48" i="223"/>
  <c r="AT48" i="223"/>
  <c r="AU48" i="223"/>
  <c r="AX48" i="223" s="1"/>
  <c r="AW48" i="223"/>
  <c r="H51" i="223"/>
  <c r="L51" i="223"/>
  <c r="N51" i="223" s="1"/>
  <c r="AK51" i="223"/>
  <c r="E51" i="223" s="1"/>
  <c r="AL51" i="223"/>
  <c r="AM51" i="223"/>
  <c r="AN51" i="223"/>
  <c r="AO51" i="223"/>
  <c r="AT51" i="223"/>
  <c r="AU51" i="223"/>
  <c r="AX51" i="223" s="1"/>
  <c r="AW51" i="223"/>
  <c r="L18" i="222"/>
  <c r="N18" i="222"/>
  <c r="AK18" i="222"/>
  <c r="E18" i="222" s="1"/>
  <c r="AL18" i="222"/>
  <c r="H18" i="222" s="1"/>
  <c r="AM18" i="222"/>
  <c r="AN18" i="222"/>
  <c r="AP18" i="222" s="1"/>
  <c r="J18" i="222" s="1"/>
  <c r="AQ18" i="222" s="1"/>
  <c r="AO18" i="222"/>
  <c r="AT18" i="222"/>
  <c r="AU18" i="222" s="1"/>
  <c r="AX18" i="222" s="1"/>
  <c r="AW18" i="222"/>
  <c r="L21" i="222"/>
  <c r="N21" i="222"/>
  <c r="AK21" i="222"/>
  <c r="E21" i="222" s="1"/>
  <c r="AL21" i="222"/>
  <c r="H21" i="222" s="1"/>
  <c r="AM21" i="222"/>
  <c r="AN21" i="222"/>
  <c r="AO21" i="222"/>
  <c r="AT21" i="222"/>
  <c r="AU21" i="222" s="1"/>
  <c r="AX21" i="222" s="1"/>
  <c r="AW21" i="222"/>
  <c r="L24" i="222"/>
  <c r="N24" i="222"/>
  <c r="AK24" i="222"/>
  <c r="E24" i="222" s="1"/>
  <c r="AL24" i="222"/>
  <c r="H24" i="222" s="1"/>
  <c r="AM24" i="222"/>
  <c r="AN24" i="222"/>
  <c r="AP24" i="222" s="1"/>
  <c r="J24" i="222" s="1"/>
  <c r="AQ24" i="222" s="1"/>
  <c r="AO24" i="222"/>
  <c r="AT24" i="222"/>
  <c r="AU24" i="222" s="1"/>
  <c r="AX24" i="222" s="1"/>
  <c r="AW24" i="222"/>
  <c r="L27" i="222"/>
  <c r="N27" i="222"/>
  <c r="AK27" i="222"/>
  <c r="E27" i="222" s="1"/>
  <c r="AL27" i="222"/>
  <c r="H27" i="222" s="1"/>
  <c r="AM27" i="222"/>
  <c r="AN27" i="222"/>
  <c r="AO27" i="222"/>
  <c r="AT27" i="222"/>
  <c r="AU27" i="222" s="1"/>
  <c r="AX27" i="222" s="1"/>
  <c r="AW27" i="222"/>
  <c r="L30" i="222"/>
  <c r="N30" i="222"/>
  <c r="AK30" i="222"/>
  <c r="E30" i="222" s="1"/>
  <c r="AL30" i="222"/>
  <c r="H30" i="222" s="1"/>
  <c r="AM30" i="222"/>
  <c r="AN30" i="222"/>
  <c r="AP30" i="222" s="1"/>
  <c r="J30" i="222" s="1"/>
  <c r="AQ30" i="222" s="1"/>
  <c r="AO30" i="222"/>
  <c r="AT30" i="222"/>
  <c r="AU30" i="222" s="1"/>
  <c r="AX30" i="222" s="1"/>
  <c r="AW30" i="222"/>
  <c r="L33" i="222"/>
  <c r="N33" i="222"/>
  <c r="AK33" i="222"/>
  <c r="E33" i="222" s="1"/>
  <c r="AL33" i="222"/>
  <c r="H33" i="222" s="1"/>
  <c r="AM33" i="222"/>
  <c r="AN33" i="222"/>
  <c r="AO33" i="222"/>
  <c r="AT33" i="222"/>
  <c r="AU33" i="222" s="1"/>
  <c r="AX33" i="222" s="1"/>
  <c r="AW33" i="222"/>
  <c r="L36" i="222"/>
  <c r="N36" i="222"/>
  <c r="AK36" i="222"/>
  <c r="E36" i="222" s="1"/>
  <c r="AL36" i="222"/>
  <c r="H36" i="222" s="1"/>
  <c r="AM36" i="222"/>
  <c r="AN36" i="222"/>
  <c r="AP36" i="222" s="1"/>
  <c r="J36" i="222" s="1"/>
  <c r="AQ36" i="222" s="1"/>
  <c r="AO36" i="222"/>
  <c r="AT36" i="222"/>
  <c r="AU36" i="222" s="1"/>
  <c r="AX36" i="222" s="1"/>
  <c r="AW36" i="222"/>
  <c r="L39" i="222"/>
  <c r="N39" i="222"/>
  <c r="AK39" i="222"/>
  <c r="E39" i="222" s="1"/>
  <c r="AL39" i="222"/>
  <c r="H39" i="222" s="1"/>
  <c r="AM39" i="222"/>
  <c r="AN39" i="222"/>
  <c r="AO39" i="222"/>
  <c r="AT39" i="222"/>
  <c r="AU39" i="222" s="1"/>
  <c r="AX39" i="222" s="1"/>
  <c r="AW39" i="222"/>
  <c r="L42" i="222"/>
  <c r="N42" i="222"/>
  <c r="AK42" i="222"/>
  <c r="E42" i="222" s="1"/>
  <c r="AL42" i="222"/>
  <c r="H42" i="222" s="1"/>
  <c r="AM42" i="222"/>
  <c r="AN42" i="222"/>
  <c r="AP42" i="222" s="1"/>
  <c r="J42" i="222" s="1"/>
  <c r="AQ42" i="222" s="1"/>
  <c r="AO42" i="222"/>
  <c r="AT42" i="222"/>
  <c r="AU42" i="222" s="1"/>
  <c r="AX42" i="222" s="1"/>
  <c r="AW42" i="222"/>
  <c r="L45" i="222"/>
  <c r="N45" i="222"/>
  <c r="AK45" i="222"/>
  <c r="E45" i="222" s="1"/>
  <c r="AL45" i="222"/>
  <c r="H45" i="222" s="1"/>
  <c r="AM45" i="222"/>
  <c r="AN45" i="222"/>
  <c r="AO45" i="222"/>
  <c r="AT45" i="222"/>
  <c r="AU45" i="222" s="1"/>
  <c r="AX45" i="222" s="1"/>
  <c r="AW45" i="222"/>
  <c r="L48" i="222"/>
  <c r="N48" i="222"/>
  <c r="AK48" i="222"/>
  <c r="E48" i="222" s="1"/>
  <c r="AL48" i="222"/>
  <c r="H48" i="222" s="1"/>
  <c r="AM48" i="222"/>
  <c r="AN48" i="222"/>
  <c r="AP48" i="222" s="1"/>
  <c r="J48" i="222" s="1"/>
  <c r="AQ48" i="222" s="1"/>
  <c r="AO48" i="222"/>
  <c r="AT48" i="222"/>
  <c r="AU48" i="222" s="1"/>
  <c r="AX48" i="222" s="1"/>
  <c r="AW48" i="222"/>
  <c r="L51" i="222"/>
  <c r="N51" i="222"/>
  <c r="AK51" i="222"/>
  <c r="E51" i="222" s="1"/>
  <c r="AL51" i="222"/>
  <c r="H51" i="222" s="1"/>
  <c r="AM51" i="222"/>
  <c r="AN51" i="222"/>
  <c r="AO51" i="222"/>
  <c r="AT51" i="222"/>
  <c r="AU51" i="222" s="1"/>
  <c r="AX51" i="222" s="1"/>
  <c r="AW51" i="222"/>
  <c r="L18" i="221"/>
  <c r="N18" i="221"/>
  <c r="AK18" i="221"/>
  <c r="E18" i="221" s="1"/>
  <c r="AM18" i="221"/>
  <c r="AN18" i="221"/>
  <c r="AO18" i="221"/>
  <c r="AT18" i="221"/>
  <c r="AU18" i="221"/>
  <c r="AX18" i="221" s="1"/>
  <c r="AW18" i="221"/>
  <c r="L21" i="221"/>
  <c r="N21" i="221"/>
  <c r="AK21" i="221"/>
  <c r="E21" i="221" s="1"/>
  <c r="AM21" i="221"/>
  <c r="AN21" i="221"/>
  <c r="AO21" i="221"/>
  <c r="AT21" i="221"/>
  <c r="AU21" i="221"/>
  <c r="AX21" i="221" s="1"/>
  <c r="AW21" i="221"/>
  <c r="L24" i="221"/>
  <c r="N24" i="221" s="1"/>
  <c r="AK24" i="221"/>
  <c r="E24" i="221" s="1"/>
  <c r="AM24" i="221"/>
  <c r="AN24" i="221"/>
  <c r="AO24" i="221"/>
  <c r="AT24" i="221"/>
  <c r="AU24" i="221"/>
  <c r="AX24" i="221" s="1"/>
  <c r="AW24" i="221"/>
  <c r="L27" i="221"/>
  <c r="N27" i="221"/>
  <c r="AK27" i="221"/>
  <c r="E27" i="221" s="1"/>
  <c r="AM27" i="221"/>
  <c r="AN27" i="221"/>
  <c r="AO27" i="221"/>
  <c r="AT27" i="221"/>
  <c r="AU27" i="221"/>
  <c r="AX27" i="221" s="1"/>
  <c r="AW27" i="221"/>
  <c r="L30" i="221"/>
  <c r="N30" i="221"/>
  <c r="AK30" i="221"/>
  <c r="E30" i="221" s="1"/>
  <c r="AM30" i="221"/>
  <c r="AN30" i="221"/>
  <c r="AO30" i="221"/>
  <c r="AT30" i="221"/>
  <c r="AU30" i="221"/>
  <c r="AX30" i="221" s="1"/>
  <c r="AW30" i="221"/>
  <c r="L33" i="221"/>
  <c r="N33" i="221"/>
  <c r="AK33" i="221"/>
  <c r="E33" i="221" s="1"/>
  <c r="AM33" i="221"/>
  <c r="AN33" i="221"/>
  <c r="AO33" i="221"/>
  <c r="AT33" i="221"/>
  <c r="AU33" i="221"/>
  <c r="AX33" i="221" s="1"/>
  <c r="AW33" i="221"/>
  <c r="L36" i="221"/>
  <c r="N36" i="221" s="1"/>
  <c r="AK36" i="221"/>
  <c r="E36" i="221" s="1"/>
  <c r="AM36" i="221"/>
  <c r="AN36" i="221"/>
  <c r="AO36" i="221"/>
  <c r="AT36" i="221"/>
  <c r="AU36" i="221"/>
  <c r="AX36" i="221" s="1"/>
  <c r="AW36" i="221"/>
  <c r="L39" i="221"/>
  <c r="N39" i="221"/>
  <c r="AK39" i="221"/>
  <c r="E39" i="221" s="1"/>
  <c r="AM39" i="221"/>
  <c r="AN39" i="221"/>
  <c r="AO39" i="221"/>
  <c r="AT39" i="221"/>
  <c r="AU39" i="221"/>
  <c r="AX39" i="221" s="1"/>
  <c r="AW39" i="221"/>
  <c r="L42" i="221"/>
  <c r="N42" i="221"/>
  <c r="AK42" i="221"/>
  <c r="E42" i="221" s="1"/>
  <c r="BC42" i="221" s="1"/>
  <c r="AM42" i="221"/>
  <c r="AN42" i="221"/>
  <c r="AO42" i="221"/>
  <c r="AT42" i="221"/>
  <c r="AU42" i="221"/>
  <c r="AX42" i="221" s="1"/>
  <c r="AW42" i="221"/>
  <c r="L45" i="221"/>
  <c r="N45" i="221"/>
  <c r="AK45" i="221"/>
  <c r="E45" i="221" s="1"/>
  <c r="AM45" i="221"/>
  <c r="AN45" i="221"/>
  <c r="AO45" i="221"/>
  <c r="AT45" i="221"/>
  <c r="AU45" i="221"/>
  <c r="AX45" i="221" s="1"/>
  <c r="AW45" i="221"/>
  <c r="L48" i="221"/>
  <c r="N48" i="221" s="1"/>
  <c r="AK48" i="221"/>
  <c r="E48" i="221" s="1"/>
  <c r="AM48" i="221"/>
  <c r="AN48" i="221"/>
  <c r="AO48" i="221"/>
  <c r="AT48" i="221"/>
  <c r="AU48" i="221"/>
  <c r="AX48" i="221" s="1"/>
  <c r="AW48" i="221"/>
  <c r="L51" i="221"/>
  <c r="N51" i="221"/>
  <c r="AK51" i="221"/>
  <c r="E51" i="221" s="1"/>
  <c r="AM51" i="221"/>
  <c r="AN51" i="221"/>
  <c r="AO51" i="221"/>
  <c r="AT51" i="221"/>
  <c r="AU51" i="221"/>
  <c r="AX51" i="221" s="1"/>
  <c r="AW51" i="221"/>
  <c r="L18" i="220"/>
  <c r="N18" i="220"/>
  <c r="AO18" i="220"/>
  <c r="E18" i="220" s="1"/>
  <c r="AP18" i="220"/>
  <c r="H18" i="220" s="1"/>
  <c r="AQ18" i="220"/>
  <c r="AR18" i="220"/>
  <c r="AT18" i="220" s="1"/>
  <c r="J18" i="220" s="1"/>
  <c r="AU18" i="220" s="1"/>
  <c r="AS18" i="220"/>
  <c r="AX18" i="220"/>
  <c r="AY18" i="220" s="1"/>
  <c r="BB18" i="220" s="1"/>
  <c r="BA18" i="220"/>
  <c r="L21" i="220"/>
  <c r="N21" i="220"/>
  <c r="AO21" i="220"/>
  <c r="E21" i="220" s="1"/>
  <c r="AP21" i="220"/>
  <c r="H21" i="220" s="1"/>
  <c r="AQ21" i="220"/>
  <c r="AR21" i="220"/>
  <c r="AS21" i="220"/>
  <c r="AX21" i="220"/>
  <c r="AY21" i="220" s="1"/>
  <c r="BB21" i="220" s="1"/>
  <c r="BA21" i="220"/>
  <c r="L24" i="220"/>
  <c r="N24" i="220"/>
  <c r="AO24" i="220"/>
  <c r="E24" i="220" s="1"/>
  <c r="AP24" i="220"/>
  <c r="H24" i="220" s="1"/>
  <c r="AQ24" i="220"/>
  <c r="AR24" i="220"/>
  <c r="AT24" i="220" s="1"/>
  <c r="J24" i="220" s="1"/>
  <c r="AU24" i="220" s="1"/>
  <c r="AS24" i="220"/>
  <c r="AX24" i="220"/>
  <c r="AY24" i="220" s="1"/>
  <c r="BB24" i="220" s="1"/>
  <c r="BA24" i="220"/>
  <c r="L27" i="220"/>
  <c r="N27" i="220"/>
  <c r="AO27" i="220"/>
  <c r="E27" i="220" s="1"/>
  <c r="AP27" i="220"/>
  <c r="H27" i="220" s="1"/>
  <c r="AQ27" i="220"/>
  <c r="AR27" i="220"/>
  <c r="AS27" i="220"/>
  <c r="AX27" i="220"/>
  <c r="AY27" i="220" s="1"/>
  <c r="BB27" i="220" s="1"/>
  <c r="BA27" i="220"/>
  <c r="L30" i="220"/>
  <c r="N30" i="220"/>
  <c r="AO30" i="220"/>
  <c r="E30" i="220" s="1"/>
  <c r="AP30" i="220"/>
  <c r="H30" i="220" s="1"/>
  <c r="AQ30" i="220"/>
  <c r="AR30" i="220"/>
  <c r="AT30" i="220" s="1"/>
  <c r="J30" i="220" s="1"/>
  <c r="AU30" i="220" s="1"/>
  <c r="AS30" i="220"/>
  <c r="AX30" i="220"/>
  <c r="AY30" i="220" s="1"/>
  <c r="BB30" i="220" s="1"/>
  <c r="BA30" i="220"/>
  <c r="L33" i="220"/>
  <c r="N33" i="220"/>
  <c r="AO33" i="220"/>
  <c r="E33" i="220" s="1"/>
  <c r="AP33" i="220"/>
  <c r="H33" i="220" s="1"/>
  <c r="AQ33" i="220"/>
  <c r="AR33" i="220"/>
  <c r="AS33" i="220"/>
  <c r="AX33" i="220"/>
  <c r="AY33" i="220" s="1"/>
  <c r="BB33" i="220" s="1"/>
  <c r="BA33" i="220"/>
  <c r="L36" i="220"/>
  <c r="N36" i="220"/>
  <c r="AO36" i="220"/>
  <c r="E36" i="220" s="1"/>
  <c r="AP36" i="220"/>
  <c r="H36" i="220" s="1"/>
  <c r="AQ36" i="220"/>
  <c r="AR36" i="220"/>
  <c r="AT36" i="220" s="1"/>
  <c r="J36" i="220" s="1"/>
  <c r="AU36" i="220" s="1"/>
  <c r="AS36" i="220"/>
  <c r="AX36" i="220"/>
  <c r="AY36" i="220" s="1"/>
  <c r="BB36" i="220" s="1"/>
  <c r="BA36" i="220"/>
  <c r="L39" i="220"/>
  <c r="N39" i="220"/>
  <c r="AO39" i="220"/>
  <c r="E39" i="220" s="1"/>
  <c r="AP39" i="220"/>
  <c r="H39" i="220" s="1"/>
  <c r="AQ39" i="220"/>
  <c r="AR39" i="220"/>
  <c r="AS39" i="220"/>
  <c r="AX39" i="220"/>
  <c r="AY39" i="220" s="1"/>
  <c r="BB39" i="220" s="1"/>
  <c r="BA39" i="220"/>
  <c r="L42" i="220"/>
  <c r="N42" i="220"/>
  <c r="AO42" i="220"/>
  <c r="E42" i="220" s="1"/>
  <c r="AP42" i="220"/>
  <c r="H42" i="220" s="1"/>
  <c r="AQ42" i="220"/>
  <c r="AR42" i="220"/>
  <c r="AT42" i="220" s="1"/>
  <c r="J42" i="220" s="1"/>
  <c r="AU42" i="220" s="1"/>
  <c r="AV42" i="220" s="1"/>
  <c r="AW42" i="220" s="1"/>
  <c r="AZ42" i="220" s="1"/>
  <c r="F42" i="220" s="1"/>
  <c r="BC42" i="220" s="1"/>
  <c r="G42" i="220" s="1"/>
  <c r="AS42" i="220"/>
  <c r="AX42" i="220"/>
  <c r="AY42" i="220" s="1"/>
  <c r="BB42" i="220" s="1"/>
  <c r="BA42" i="220"/>
  <c r="L45" i="220"/>
  <c r="N45" i="220"/>
  <c r="AO45" i="220"/>
  <c r="E45" i="220" s="1"/>
  <c r="AQ45" i="220"/>
  <c r="AR45" i="220"/>
  <c r="AS45" i="220"/>
  <c r="AX45" i="220"/>
  <c r="AY45" i="220" s="1"/>
  <c r="BB45" i="220" s="1"/>
  <c r="BA45" i="220"/>
  <c r="L48" i="220"/>
  <c r="N48" i="220" s="1"/>
  <c r="AO48" i="220"/>
  <c r="E48" i="220" s="1"/>
  <c r="AP48" i="220"/>
  <c r="H48" i="220" s="1"/>
  <c r="AQ48" i="220"/>
  <c r="AR48" i="220"/>
  <c r="AS48" i="220"/>
  <c r="AX48" i="220"/>
  <c r="AY48" i="220" s="1"/>
  <c r="BB48" i="220" s="1"/>
  <c r="BA48" i="220"/>
  <c r="L51" i="220"/>
  <c r="N51" i="220"/>
  <c r="AO51" i="220"/>
  <c r="E51" i="220" s="1"/>
  <c r="AP51" i="220"/>
  <c r="H51" i="220" s="1"/>
  <c r="AQ51" i="220"/>
  <c r="AR51" i="220"/>
  <c r="AT51" i="220" s="1"/>
  <c r="J51" i="220" s="1"/>
  <c r="AU51" i="220" s="1"/>
  <c r="AS51" i="220"/>
  <c r="AX51" i="220"/>
  <c r="AY51" i="220" s="1"/>
  <c r="BB51" i="220" s="1"/>
  <c r="BA51" i="220"/>
  <c r="L18" i="219"/>
  <c r="N18" i="219"/>
  <c r="AK18" i="219"/>
  <c r="E18" i="219" s="1"/>
  <c r="BC18" i="219" s="1"/>
  <c r="AL18" i="219"/>
  <c r="H18" i="219" s="1"/>
  <c r="AM18" i="219"/>
  <c r="AN18" i="219"/>
  <c r="AO18" i="219"/>
  <c r="AT18" i="219"/>
  <c r="AU18" i="219"/>
  <c r="AX18" i="219" s="1"/>
  <c r="AW18" i="219"/>
  <c r="L21" i="219"/>
  <c r="N21" i="219" s="1"/>
  <c r="AK21" i="219"/>
  <c r="E21" i="219" s="1"/>
  <c r="AL21" i="219"/>
  <c r="H21" i="219" s="1"/>
  <c r="AM21" i="219"/>
  <c r="AN21" i="219"/>
  <c r="AO21" i="219"/>
  <c r="AT21" i="219"/>
  <c r="AU21" i="219"/>
  <c r="AX21" i="219" s="1"/>
  <c r="AW21" i="219"/>
  <c r="L24" i="219"/>
  <c r="N24" i="219"/>
  <c r="AK24" i="219"/>
  <c r="E24" i="219" s="1"/>
  <c r="AL24" i="219"/>
  <c r="H24" i="219" s="1"/>
  <c r="AM24" i="219"/>
  <c r="AN24" i="219"/>
  <c r="AP24" i="219" s="1"/>
  <c r="J24" i="219" s="1"/>
  <c r="AQ24" i="219" s="1"/>
  <c r="AR24" i="219" s="1"/>
  <c r="AS24" i="219" s="1"/>
  <c r="AV24" i="219" s="1"/>
  <c r="F24" i="219" s="1"/>
  <c r="AY24" i="219" s="1"/>
  <c r="G24" i="219" s="1"/>
  <c r="BA24" i="219" s="1"/>
  <c r="AO24" i="219"/>
  <c r="AT24" i="219"/>
  <c r="AU24" i="219"/>
  <c r="AX24" i="219" s="1"/>
  <c r="AW24" i="219"/>
  <c r="L27" i="219"/>
  <c r="N27" i="219" s="1"/>
  <c r="AK27" i="219"/>
  <c r="E27" i="219" s="1"/>
  <c r="AL27" i="219"/>
  <c r="H27" i="219" s="1"/>
  <c r="AM27" i="219"/>
  <c r="AN27" i="219"/>
  <c r="AO27" i="219"/>
  <c r="AT27" i="219"/>
  <c r="AU27" i="219"/>
  <c r="AX27" i="219" s="1"/>
  <c r="AW27" i="219"/>
  <c r="L30" i="219"/>
  <c r="N30" i="219" s="1"/>
  <c r="AK30" i="219"/>
  <c r="E30" i="219" s="1"/>
  <c r="AL30" i="219"/>
  <c r="H30" i="219" s="1"/>
  <c r="AM30" i="219"/>
  <c r="AN30" i="219"/>
  <c r="AO30" i="219"/>
  <c r="AT30" i="219"/>
  <c r="AU30" i="219"/>
  <c r="AX30" i="219" s="1"/>
  <c r="AW30" i="219"/>
  <c r="L33" i="219"/>
  <c r="N33" i="219"/>
  <c r="AK33" i="219"/>
  <c r="E33" i="219" s="1"/>
  <c r="AL33" i="219"/>
  <c r="H33" i="219" s="1"/>
  <c r="AM33" i="219"/>
  <c r="AN33" i="219"/>
  <c r="AP33" i="219" s="1"/>
  <c r="J33" i="219" s="1"/>
  <c r="AQ33" i="219" s="1"/>
  <c r="AR33" i="219" s="1"/>
  <c r="AS33" i="219" s="1"/>
  <c r="AV33" i="219" s="1"/>
  <c r="F33" i="219" s="1"/>
  <c r="AY33" i="219" s="1"/>
  <c r="G33" i="219" s="1"/>
  <c r="AO33" i="219"/>
  <c r="AT33" i="219"/>
  <c r="AU33" i="219"/>
  <c r="AX33" i="219" s="1"/>
  <c r="AW33" i="219"/>
  <c r="L36" i="219"/>
  <c r="N36" i="219"/>
  <c r="AK36" i="219"/>
  <c r="E36" i="219" s="1"/>
  <c r="BC36" i="219" s="1"/>
  <c r="AM36" i="219"/>
  <c r="AN36" i="219"/>
  <c r="AO36" i="219"/>
  <c r="AT36" i="219"/>
  <c r="AU36" i="219"/>
  <c r="AX36" i="219" s="1"/>
  <c r="AW36" i="219"/>
  <c r="L39" i="219"/>
  <c r="N39" i="219"/>
  <c r="AK39" i="219"/>
  <c r="E39" i="219" s="1"/>
  <c r="AL39" i="219"/>
  <c r="H39" i="219" s="1"/>
  <c r="AM39" i="219"/>
  <c r="AN39" i="219"/>
  <c r="AP39" i="219" s="1"/>
  <c r="J39" i="219" s="1"/>
  <c r="AQ39" i="219" s="1"/>
  <c r="AR39" i="219" s="1"/>
  <c r="AS39" i="219" s="1"/>
  <c r="AV39" i="219" s="1"/>
  <c r="F39" i="219" s="1"/>
  <c r="AY39" i="219" s="1"/>
  <c r="G39" i="219" s="1"/>
  <c r="AO39" i="219"/>
  <c r="AT39" i="219"/>
  <c r="AU39" i="219"/>
  <c r="AX39" i="219" s="1"/>
  <c r="AW39" i="219"/>
  <c r="L42" i="219"/>
  <c r="N42" i="219"/>
  <c r="AK42" i="219"/>
  <c r="E42" i="219" s="1"/>
  <c r="AL42" i="219"/>
  <c r="H42" i="219" s="1"/>
  <c r="AM42" i="219"/>
  <c r="AN42" i="219"/>
  <c r="AP42" i="219" s="1"/>
  <c r="J42" i="219" s="1"/>
  <c r="AQ42" i="219" s="1"/>
  <c r="AO42" i="219"/>
  <c r="AT42" i="219"/>
  <c r="AU42" i="219"/>
  <c r="AX42" i="219" s="1"/>
  <c r="AW42" i="219"/>
  <c r="L45" i="219"/>
  <c r="N45" i="219"/>
  <c r="AK45" i="219"/>
  <c r="E45" i="219" s="1"/>
  <c r="AM45" i="219"/>
  <c r="AN45" i="219"/>
  <c r="AO45" i="219"/>
  <c r="AT45" i="219"/>
  <c r="AU45" i="219"/>
  <c r="AX45" i="219" s="1"/>
  <c r="AW45" i="219"/>
  <c r="H48" i="219"/>
  <c r="L48" i="219"/>
  <c r="N48" i="219" s="1"/>
  <c r="AK48" i="219"/>
  <c r="E48" i="219" s="1"/>
  <c r="AL48" i="219"/>
  <c r="AM48" i="219"/>
  <c r="AN48" i="219"/>
  <c r="AO48" i="219"/>
  <c r="AT48" i="219"/>
  <c r="AU48" i="219"/>
  <c r="AX48" i="219" s="1"/>
  <c r="AW48" i="219"/>
  <c r="L51" i="219"/>
  <c r="N51" i="219" s="1"/>
  <c r="AK51" i="219"/>
  <c r="E51" i="219" s="1"/>
  <c r="AM51" i="219"/>
  <c r="AN51" i="219"/>
  <c r="AO51" i="219"/>
  <c r="AT51" i="219"/>
  <c r="AU51" i="219"/>
  <c r="AX51" i="219" s="1"/>
  <c r="AW51" i="219"/>
  <c r="L18" i="218"/>
  <c r="N18" i="218"/>
  <c r="AK18" i="218"/>
  <c r="E18" i="218" s="1"/>
  <c r="AL18" i="218"/>
  <c r="H18" i="218" s="1"/>
  <c r="AM18" i="218"/>
  <c r="AN18" i="218"/>
  <c r="AO18" i="218"/>
  <c r="AT18" i="218"/>
  <c r="AU18" i="218"/>
  <c r="AX18" i="218" s="1"/>
  <c r="AW18" i="218"/>
  <c r="L21" i="218"/>
  <c r="N21" i="218" s="1"/>
  <c r="AK21" i="218"/>
  <c r="E21" i="218" s="1"/>
  <c r="AL21" i="218"/>
  <c r="H21" i="218" s="1"/>
  <c r="AM21" i="218"/>
  <c r="AN21" i="218"/>
  <c r="AO21" i="218"/>
  <c r="AT21" i="218"/>
  <c r="AU21" i="218"/>
  <c r="AX21" i="218" s="1"/>
  <c r="AW21" i="218"/>
  <c r="L24" i="218"/>
  <c r="N24" i="218"/>
  <c r="AK24" i="218"/>
  <c r="E24" i="218" s="1"/>
  <c r="AL24" i="218"/>
  <c r="H24" i="218" s="1"/>
  <c r="AM24" i="218"/>
  <c r="AN24" i="218"/>
  <c r="AP24" i="218" s="1"/>
  <c r="J24" i="218" s="1"/>
  <c r="AQ24" i="218" s="1"/>
  <c r="AO24" i="218"/>
  <c r="AT24" i="218"/>
  <c r="AU24" i="218"/>
  <c r="AX24" i="218" s="1"/>
  <c r="AW24" i="218"/>
  <c r="L27" i="218"/>
  <c r="N27" i="218"/>
  <c r="AK27" i="218"/>
  <c r="E27" i="218" s="1"/>
  <c r="AM27" i="218"/>
  <c r="AN27" i="218"/>
  <c r="AO27" i="218"/>
  <c r="AT27" i="218"/>
  <c r="AU27" i="218"/>
  <c r="AX27" i="218" s="1"/>
  <c r="AW27" i="218"/>
  <c r="L30" i="218"/>
  <c r="N30" i="218"/>
  <c r="AK30" i="218"/>
  <c r="E30" i="218" s="1"/>
  <c r="AL30" i="218"/>
  <c r="H30" i="218" s="1"/>
  <c r="AM30" i="218"/>
  <c r="AN30" i="218"/>
  <c r="AO30" i="218"/>
  <c r="AT30" i="218"/>
  <c r="AU30" i="218"/>
  <c r="AX30" i="218" s="1"/>
  <c r="AW30" i="218"/>
  <c r="L33" i="218"/>
  <c r="N33" i="218"/>
  <c r="AK33" i="218"/>
  <c r="E33" i="218" s="1"/>
  <c r="AM33" i="218"/>
  <c r="AN33" i="218"/>
  <c r="AO33" i="218"/>
  <c r="AT33" i="218"/>
  <c r="AU33" i="218"/>
  <c r="AX33" i="218" s="1"/>
  <c r="AW33" i="218"/>
  <c r="L36" i="218"/>
  <c r="N36" i="218" s="1"/>
  <c r="AK36" i="218"/>
  <c r="E36" i="218" s="1"/>
  <c r="AM36" i="218"/>
  <c r="AN36" i="218"/>
  <c r="AO36" i="218"/>
  <c r="AT36" i="218"/>
  <c r="AU36" i="218"/>
  <c r="AX36" i="218" s="1"/>
  <c r="AW36" i="218"/>
  <c r="L39" i="218"/>
  <c r="N39" i="218"/>
  <c r="AK39" i="218"/>
  <c r="E39" i="218" s="1"/>
  <c r="AM39" i="218"/>
  <c r="AN39" i="218"/>
  <c r="AO39" i="218"/>
  <c r="AT39" i="218"/>
  <c r="AU39" i="218"/>
  <c r="AX39" i="218" s="1"/>
  <c r="AW39" i="218"/>
  <c r="L42" i="218"/>
  <c r="N42" i="218"/>
  <c r="AK42" i="218"/>
  <c r="E42" i="218" s="1"/>
  <c r="AM42" i="218"/>
  <c r="AN42" i="218"/>
  <c r="AO42" i="218"/>
  <c r="AT42" i="218"/>
  <c r="AU42" i="218"/>
  <c r="AX42" i="218" s="1"/>
  <c r="AW42" i="218"/>
  <c r="L45" i="218"/>
  <c r="N45" i="218"/>
  <c r="AK45" i="218"/>
  <c r="E45" i="218" s="1"/>
  <c r="AM45" i="218"/>
  <c r="AN45" i="218"/>
  <c r="AO45" i="218"/>
  <c r="AT45" i="218"/>
  <c r="AU45" i="218"/>
  <c r="AX45" i="218" s="1"/>
  <c r="AW45" i="218"/>
  <c r="L48" i="218"/>
  <c r="N48" i="218" s="1"/>
  <c r="AK48" i="218"/>
  <c r="E48" i="218" s="1"/>
  <c r="AM48" i="218"/>
  <c r="AN48" i="218"/>
  <c r="AO48" i="218"/>
  <c r="AT48" i="218"/>
  <c r="AU48" i="218"/>
  <c r="AX48" i="218" s="1"/>
  <c r="AW48" i="218"/>
  <c r="L51" i="218"/>
  <c r="N51" i="218"/>
  <c r="AK51" i="218"/>
  <c r="E51" i="218" s="1"/>
  <c r="BC51" i="218" s="1"/>
  <c r="AM51" i="218"/>
  <c r="AN51" i="218"/>
  <c r="AO51" i="218"/>
  <c r="AT51" i="218"/>
  <c r="AU51" i="218"/>
  <c r="AX51" i="218" s="1"/>
  <c r="AW51" i="218"/>
  <c r="L18" i="217"/>
  <c r="N18" i="217"/>
  <c r="AK18" i="217"/>
  <c r="E18" i="217" s="1"/>
  <c r="AL18" i="217"/>
  <c r="H18" i="217" s="1"/>
  <c r="AM18" i="217"/>
  <c r="AN18" i="217"/>
  <c r="AP18" i="217" s="1"/>
  <c r="J18" i="217" s="1"/>
  <c r="AQ18" i="217" s="1"/>
  <c r="AO18" i="217"/>
  <c r="AT18" i="217"/>
  <c r="AU18" i="217" s="1"/>
  <c r="AX18" i="217" s="1"/>
  <c r="AW18" i="217"/>
  <c r="L21" i="217"/>
  <c r="N21" i="217"/>
  <c r="AK21" i="217"/>
  <c r="E21" i="217" s="1"/>
  <c r="AL21" i="217"/>
  <c r="H21" i="217" s="1"/>
  <c r="AM21" i="217"/>
  <c r="AN21" i="217"/>
  <c r="AO21" i="217"/>
  <c r="AT21" i="217"/>
  <c r="AU21" i="217" s="1"/>
  <c r="AX21" i="217" s="1"/>
  <c r="AW21" i="217"/>
  <c r="L24" i="217"/>
  <c r="N24" i="217"/>
  <c r="AK24" i="217"/>
  <c r="E24" i="217" s="1"/>
  <c r="AL24" i="217"/>
  <c r="H24" i="217" s="1"/>
  <c r="AM24" i="217"/>
  <c r="AN24" i="217"/>
  <c r="AP24" i="217" s="1"/>
  <c r="J24" i="217" s="1"/>
  <c r="AQ24" i="217" s="1"/>
  <c r="AO24" i="217"/>
  <c r="AT24" i="217"/>
  <c r="AU24" i="217"/>
  <c r="AX24" i="217" s="1"/>
  <c r="AW24" i="217"/>
  <c r="L27" i="217"/>
  <c r="N27" i="217"/>
  <c r="AK27" i="217"/>
  <c r="E27" i="217" s="1"/>
  <c r="AM27" i="217"/>
  <c r="AN27" i="217"/>
  <c r="AO27" i="217"/>
  <c r="AT27" i="217"/>
  <c r="AU27" i="217"/>
  <c r="AX27" i="217" s="1"/>
  <c r="AW27" i="217"/>
  <c r="L30" i="217"/>
  <c r="N30" i="217"/>
  <c r="AK30" i="217"/>
  <c r="E30" i="217" s="1"/>
  <c r="AL30" i="217"/>
  <c r="H30" i="217" s="1"/>
  <c r="AM30" i="217"/>
  <c r="AN30" i="217"/>
  <c r="AO30" i="217"/>
  <c r="AT30" i="217"/>
  <c r="AU30" i="217"/>
  <c r="AX30" i="217" s="1"/>
  <c r="AW30" i="217"/>
  <c r="L33" i="217"/>
  <c r="N33" i="217" s="1"/>
  <c r="AK33" i="217"/>
  <c r="E33" i="217" s="1"/>
  <c r="AL33" i="217"/>
  <c r="H33" i="217" s="1"/>
  <c r="AM33" i="217"/>
  <c r="AN33" i="217"/>
  <c r="AO33" i="217"/>
  <c r="AT33" i="217"/>
  <c r="AU33" i="217"/>
  <c r="AX33" i="217" s="1"/>
  <c r="AW33" i="217"/>
  <c r="L36" i="217"/>
  <c r="N36" i="217"/>
  <c r="AK36" i="217"/>
  <c r="E36" i="217" s="1"/>
  <c r="AL36" i="217"/>
  <c r="H36" i="217" s="1"/>
  <c r="AM36" i="217"/>
  <c r="AN36" i="217"/>
  <c r="AP36" i="217" s="1"/>
  <c r="J36" i="217" s="1"/>
  <c r="AQ36" i="217" s="1"/>
  <c r="AO36" i="217"/>
  <c r="AT36" i="217"/>
  <c r="AU36" i="217"/>
  <c r="AX36" i="217" s="1"/>
  <c r="AW36" i="217"/>
  <c r="L39" i="217"/>
  <c r="N39" i="217"/>
  <c r="AK39" i="217"/>
  <c r="E39" i="217" s="1"/>
  <c r="AM39" i="217"/>
  <c r="AN39" i="217"/>
  <c r="AO39" i="217"/>
  <c r="AT39" i="217"/>
  <c r="AU39" i="217"/>
  <c r="AX39" i="217" s="1"/>
  <c r="AW39" i="217"/>
  <c r="L42" i="217"/>
  <c r="N42" i="217"/>
  <c r="AK42" i="217"/>
  <c r="E42" i="217" s="1"/>
  <c r="AL42" i="217"/>
  <c r="H42" i="217" s="1"/>
  <c r="AM42" i="217"/>
  <c r="AN42" i="217"/>
  <c r="AO42" i="217"/>
  <c r="AT42" i="217"/>
  <c r="AU42" i="217"/>
  <c r="AX42" i="217" s="1"/>
  <c r="AW42" i="217"/>
  <c r="L45" i="217"/>
  <c r="N45" i="217" s="1"/>
  <c r="AK45" i="217"/>
  <c r="E45" i="217" s="1"/>
  <c r="AL45" i="217"/>
  <c r="H45" i="217" s="1"/>
  <c r="AM45" i="217"/>
  <c r="AN45" i="217"/>
  <c r="AO45" i="217"/>
  <c r="AT45" i="217"/>
  <c r="AU45" i="217"/>
  <c r="AX45" i="217" s="1"/>
  <c r="AW45" i="217"/>
  <c r="L48" i="217"/>
  <c r="N48" i="217"/>
  <c r="AK48" i="217"/>
  <c r="E48" i="217" s="1"/>
  <c r="AL48" i="217"/>
  <c r="H48" i="217" s="1"/>
  <c r="AM48" i="217"/>
  <c r="AN48" i="217"/>
  <c r="AP48" i="217" s="1"/>
  <c r="J48" i="217" s="1"/>
  <c r="AQ48" i="217" s="1"/>
  <c r="AO48" i="217"/>
  <c r="AT48" i="217"/>
  <c r="AU48" i="217"/>
  <c r="AX48" i="217" s="1"/>
  <c r="AW48" i="217"/>
  <c r="L51" i="217"/>
  <c r="N51" i="217"/>
  <c r="AK51" i="217"/>
  <c r="E51" i="217" s="1"/>
  <c r="AM51" i="217"/>
  <c r="AN51" i="217"/>
  <c r="AO51" i="217"/>
  <c r="AT51" i="217"/>
  <c r="AU51" i="217"/>
  <c r="AX51" i="217" s="1"/>
  <c r="AW51" i="217"/>
  <c r="L18" i="216"/>
  <c r="N18" i="216" s="1"/>
  <c r="AO18" i="216"/>
  <c r="E18" i="216" s="1"/>
  <c r="AP18" i="216"/>
  <c r="H18" i="216" s="1"/>
  <c r="AQ18" i="216"/>
  <c r="AR18" i="216"/>
  <c r="AS18" i="216"/>
  <c r="AX18" i="216"/>
  <c r="AY18" i="216"/>
  <c r="BB18" i="216" s="1"/>
  <c r="BA18" i="216"/>
  <c r="L21" i="216"/>
  <c r="N21" i="216" s="1"/>
  <c r="AO21" i="216"/>
  <c r="E21" i="216" s="1"/>
  <c r="AP21" i="216"/>
  <c r="H21" i="216" s="1"/>
  <c r="AQ21" i="216"/>
  <c r="AR21" i="216"/>
  <c r="AS21" i="216"/>
  <c r="AX21" i="216"/>
  <c r="AY21" i="216"/>
  <c r="BB21" i="216" s="1"/>
  <c r="BA21" i="216"/>
  <c r="L24" i="216"/>
  <c r="N24" i="216"/>
  <c r="AO24" i="216"/>
  <c r="E24" i="216" s="1"/>
  <c r="AP24" i="216"/>
  <c r="H24" i="216" s="1"/>
  <c r="AQ24" i="216"/>
  <c r="AR24" i="216"/>
  <c r="AT24" i="216" s="1"/>
  <c r="J24" i="216" s="1"/>
  <c r="AU24" i="216" s="1"/>
  <c r="AS24" i="216"/>
  <c r="AX24" i="216"/>
  <c r="AY24" i="216"/>
  <c r="BB24" i="216" s="1"/>
  <c r="BA24" i="216"/>
  <c r="L27" i="216"/>
  <c r="N27" i="216"/>
  <c r="AO27" i="216"/>
  <c r="E27" i="216" s="1"/>
  <c r="AQ27" i="216"/>
  <c r="AR27" i="216"/>
  <c r="AS27" i="216"/>
  <c r="AX27" i="216"/>
  <c r="AY27" i="216"/>
  <c r="BB27" i="216" s="1"/>
  <c r="BA27" i="216"/>
  <c r="L30" i="216"/>
  <c r="N30" i="216"/>
  <c r="AO30" i="216"/>
  <c r="E30" i="216" s="1"/>
  <c r="AP30" i="216"/>
  <c r="H30" i="216" s="1"/>
  <c r="AQ30" i="216"/>
  <c r="AR30" i="216"/>
  <c r="AS30" i="216"/>
  <c r="AX30" i="216"/>
  <c r="AY30" i="216"/>
  <c r="BB30" i="216" s="1"/>
  <c r="BA30" i="216"/>
  <c r="L33" i="216"/>
  <c r="N33" i="216" s="1"/>
  <c r="AO33" i="216"/>
  <c r="E33" i="216" s="1"/>
  <c r="AP33" i="216"/>
  <c r="H33" i="216" s="1"/>
  <c r="AQ33" i="216"/>
  <c r="AR33" i="216"/>
  <c r="AS33" i="216"/>
  <c r="AX33" i="216"/>
  <c r="AY33" i="216"/>
  <c r="BB33" i="216" s="1"/>
  <c r="BA33" i="216"/>
  <c r="L36" i="216"/>
  <c r="N36" i="216"/>
  <c r="AO36" i="216"/>
  <c r="E36" i="216" s="1"/>
  <c r="AP36" i="216"/>
  <c r="H36" i="216" s="1"/>
  <c r="AQ36" i="216"/>
  <c r="AR36" i="216"/>
  <c r="AT36" i="216" s="1"/>
  <c r="J36" i="216" s="1"/>
  <c r="AU36" i="216" s="1"/>
  <c r="AS36" i="216"/>
  <c r="AX36" i="216"/>
  <c r="AY36" i="216"/>
  <c r="BB36" i="216" s="1"/>
  <c r="BA36" i="216"/>
  <c r="L39" i="216"/>
  <c r="N39" i="216"/>
  <c r="AO39" i="216"/>
  <c r="E39" i="216" s="1"/>
  <c r="AQ39" i="216"/>
  <c r="AR39" i="216"/>
  <c r="AS39" i="216"/>
  <c r="AX39" i="216"/>
  <c r="AY39" i="216"/>
  <c r="BB39" i="216" s="1"/>
  <c r="BA39" i="216"/>
  <c r="L42" i="216"/>
  <c r="N42" i="216"/>
  <c r="AO42" i="216"/>
  <c r="E42" i="216" s="1"/>
  <c r="AP42" i="216"/>
  <c r="H42" i="216" s="1"/>
  <c r="AQ42" i="216"/>
  <c r="AR42" i="216"/>
  <c r="AS42" i="216"/>
  <c r="AX42" i="216"/>
  <c r="AY42" i="216"/>
  <c r="BB42" i="216" s="1"/>
  <c r="BA42" i="216"/>
  <c r="L45" i="216"/>
  <c r="N45" i="216" s="1"/>
  <c r="AO45" i="216"/>
  <c r="E45" i="216" s="1"/>
  <c r="AP45" i="216"/>
  <c r="H45" i="216" s="1"/>
  <c r="AQ45" i="216"/>
  <c r="AR45" i="216"/>
  <c r="AS45" i="216"/>
  <c r="AX45" i="216"/>
  <c r="AY45" i="216"/>
  <c r="BB45" i="216" s="1"/>
  <c r="BA45" i="216"/>
  <c r="L48" i="216"/>
  <c r="N48" i="216"/>
  <c r="AO48" i="216"/>
  <c r="E48" i="216" s="1"/>
  <c r="AP48" i="216"/>
  <c r="H48" i="216" s="1"/>
  <c r="AQ48" i="216"/>
  <c r="AR48" i="216"/>
  <c r="AT48" i="216" s="1"/>
  <c r="J48" i="216" s="1"/>
  <c r="AU48" i="216" s="1"/>
  <c r="AS48" i="216"/>
  <c r="AX48" i="216"/>
  <c r="AY48" i="216"/>
  <c r="BB48" i="216" s="1"/>
  <c r="BA48" i="216"/>
  <c r="L51" i="216"/>
  <c r="N51" i="216"/>
  <c r="AO51" i="216"/>
  <c r="E51" i="216" s="1"/>
  <c r="AQ51" i="216"/>
  <c r="AR51" i="216"/>
  <c r="AS51" i="216"/>
  <c r="AX51" i="216"/>
  <c r="AY51" i="216"/>
  <c r="BB51" i="216" s="1"/>
  <c r="BA51" i="216"/>
  <c r="L18" i="215"/>
  <c r="N18" i="215"/>
  <c r="AK18" i="215"/>
  <c r="E18" i="215" s="1"/>
  <c r="AL18" i="215"/>
  <c r="H18" i="215" s="1"/>
  <c r="AM18" i="215"/>
  <c r="AN18" i="215"/>
  <c r="AO18" i="215"/>
  <c r="AT18" i="215"/>
  <c r="AU18" i="215" s="1"/>
  <c r="AX18" i="215" s="1"/>
  <c r="AW18" i="215"/>
  <c r="L21" i="215"/>
  <c r="N21" i="215"/>
  <c r="AK21" i="215"/>
  <c r="E21" i="215" s="1"/>
  <c r="AL21" i="215"/>
  <c r="H21" i="215" s="1"/>
  <c r="AM21" i="215"/>
  <c r="AN21" i="215"/>
  <c r="AP21" i="215" s="1"/>
  <c r="J21" i="215" s="1"/>
  <c r="AQ21" i="215" s="1"/>
  <c r="AO21" i="215"/>
  <c r="AT21" i="215"/>
  <c r="AU21" i="215" s="1"/>
  <c r="AX21" i="215" s="1"/>
  <c r="AW21" i="215"/>
  <c r="L24" i="215"/>
  <c r="N24" i="215"/>
  <c r="AK24" i="215"/>
  <c r="E24" i="215" s="1"/>
  <c r="AL24" i="215"/>
  <c r="H24" i="215" s="1"/>
  <c r="AM24" i="215"/>
  <c r="AN24" i="215"/>
  <c r="AO24" i="215"/>
  <c r="AT24" i="215"/>
  <c r="AU24" i="215" s="1"/>
  <c r="AX24" i="215" s="1"/>
  <c r="AW24" i="215"/>
  <c r="L27" i="215"/>
  <c r="N27" i="215"/>
  <c r="AK27" i="215"/>
  <c r="E27" i="215" s="1"/>
  <c r="AL27" i="215"/>
  <c r="H27" i="215" s="1"/>
  <c r="AM27" i="215"/>
  <c r="AN27" i="215"/>
  <c r="AP27" i="215" s="1"/>
  <c r="J27" i="215" s="1"/>
  <c r="AQ27" i="215" s="1"/>
  <c r="AO27" i="215"/>
  <c r="AT27" i="215"/>
  <c r="AU27" i="215" s="1"/>
  <c r="AX27" i="215" s="1"/>
  <c r="AW27" i="215"/>
  <c r="L30" i="215"/>
  <c r="N30" i="215"/>
  <c r="AK30" i="215"/>
  <c r="E30" i="215" s="1"/>
  <c r="AL30" i="215"/>
  <c r="H30" i="215" s="1"/>
  <c r="AM30" i="215"/>
  <c r="AN30" i="215"/>
  <c r="AO30" i="215"/>
  <c r="AT30" i="215"/>
  <c r="AU30" i="215" s="1"/>
  <c r="AX30" i="215" s="1"/>
  <c r="AW30" i="215"/>
  <c r="L33" i="215"/>
  <c r="N33" i="215"/>
  <c r="AK33" i="215"/>
  <c r="E33" i="215" s="1"/>
  <c r="BC33" i="215" s="1"/>
  <c r="AM33" i="215"/>
  <c r="AN33" i="215"/>
  <c r="AO33" i="215"/>
  <c r="AT33" i="215"/>
  <c r="AU33" i="215" s="1"/>
  <c r="AX33" i="215" s="1"/>
  <c r="AW33" i="215"/>
  <c r="L36" i="215"/>
  <c r="N36" i="215"/>
  <c r="AK36" i="215"/>
  <c r="E36" i="215" s="1"/>
  <c r="AM36" i="215"/>
  <c r="AN36" i="215"/>
  <c r="AO36" i="215"/>
  <c r="AT36" i="215"/>
  <c r="AU36" i="215" s="1"/>
  <c r="AX36" i="215" s="1"/>
  <c r="AW36" i="215"/>
  <c r="L39" i="215"/>
  <c r="N39" i="215"/>
  <c r="AK39" i="215"/>
  <c r="E39" i="215" s="1"/>
  <c r="AM39" i="215"/>
  <c r="AN39" i="215"/>
  <c r="AO39" i="215"/>
  <c r="AT39" i="215"/>
  <c r="AU39" i="215" s="1"/>
  <c r="AX39" i="215" s="1"/>
  <c r="AW39" i="215"/>
  <c r="L42" i="215"/>
  <c r="N42" i="215"/>
  <c r="AK42" i="215"/>
  <c r="E42" i="215" s="1"/>
  <c r="BC42" i="215" s="1"/>
  <c r="AM42" i="215"/>
  <c r="AN42" i="215"/>
  <c r="AO42" i="215"/>
  <c r="AT42" i="215"/>
  <c r="AU42" i="215" s="1"/>
  <c r="AX42" i="215" s="1"/>
  <c r="AW42" i="215"/>
  <c r="L45" i="215"/>
  <c r="N45" i="215"/>
  <c r="AK45" i="215"/>
  <c r="E45" i="215" s="1"/>
  <c r="BC45" i="215" s="1"/>
  <c r="AM45" i="215"/>
  <c r="AN45" i="215"/>
  <c r="AO45" i="215"/>
  <c r="AT45" i="215"/>
  <c r="AU45" i="215" s="1"/>
  <c r="AX45" i="215" s="1"/>
  <c r="AW45" i="215"/>
  <c r="L48" i="215"/>
  <c r="N48" i="215"/>
  <c r="AK48" i="215"/>
  <c r="E48" i="215" s="1"/>
  <c r="AM48" i="215"/>
  <c r="AN48" i="215"/>
  <c r="AO48" i="215"/>
  <c r="AT48" i="215"/>
  <c r="AU48" i="215" s="1"/>
  <c r="AX48" i="215" s="1"/>
  <c r="AW48" i="215"/>
  <c r="L51" i="215"/>
  <c r="N51" i="215"/>
  <c r="AK51" i="215"/>
  <c r="E51" i="215" s="1"/>
  <c r="AM51" i="215"/>
  <c r="AN51" i="215"/>
  <c r="AO51" i="215"/>
  <c r="AT51" i="215"/>
  <c r="AU51" i="215" s="1"/>
  <c r="AX51" i="215" s="1"/>
  <c r="AW51" i="215"/>
  <c r="L18" i="214"/>
  <c r="N18" i="214" s="1"/>
  <c r="AK18" i="214"/>
  <c r="E18" i="214" s="1"/>
  <c r="AM18" i="214"/>
  <c r="AN18" i="214"/>
  <c r="AO18" i="214"/>
  <c r="AT18" i="214"/>
  <c r="AU18" i="214"/>
  <c r="AX18" i="214" s="1"/>
  <c r="AW18" i="214"/>
  <c r="L21" i="214"/>
  <c r="N21" i="214"/>
  <c r="AK21" i="214"/>
  <c r="E21" i="214" s="1"/>
  <c r="AM21" i="214"/>
  <c r="AN21" i="214"/>
  <c r="AO21" i="214"/>
  <c r="AT21" i="214"/>
  <c r="AU21" i="214"/>
  <c r="AX21" i="214" s="1"/>
  <c r="AW21" i="214"/>
  <c r="L24" i="214"/>
  <c r="N24" i="214"/>
  <c r="AK24" i="214"/>
  <c r="E24" i="214" s="1"/>
  <c r="AL24" i="214"/>
  <c r="H24" i="214" s="1"/>
  <c r="AM24" i="214"/>
  <c r="AN24" i="214"/>
  <c r="AO24" i="214"/>
  <c r="AT24" i="214"/>
  <c r="AU24" i="214"/>
  <c r="AX24" i="214" s="1"/>
  <c r="AW24" i="214"/>
  <c r="L27" i="214"/>
  <c r="N27" i="214" s="1"/>
  <c r="AK27" i="214"/>
  <c r="E27" i="214" s="1"/>
  <c r="AL27" i="214"/>
  <c r="H27" i="214" s="1"/>
  <c r="AM27" i="214"/>
  <c r="AN27" i="214"/>
  <c r="AO27" i="214"/>
  <c r="AT27" i="214"/>
  <c r="AU27" i="214"/>
  <c r="AX27" i="214" s="1"/>
  <c r="AW27" i="214"/>
  <c r="L30" i="214"/>
  <c r="N30" i="214"/>
  <c r="AK30" i="214"/>
  <c r="E30" i="214" s="1"/>
  <c r="AL30" i="214"/>
  <c r="H30" i="214" s="1"/>
  <c r="AM30" i="214"/>
  <c r="AN30" i="214"/>
  <c r="AP30" i="214" s="1"/>
  <c r="J30" i="214" s="1"/>
  <c r="AQ30" i="214" s="1"/>
  <c r="AO30" i="214"/>
  <c r="AT30" i="214"/>
  <c r="AU30" i="214"/>
  <c r="AX30" i="214" s="1"/>
  <c r="AW30" i="214"/>
  <c r="L33" i="214"/>
  <c r="N33" i="214"/>
  <c r="AK33" i="214"/>
  <c r="E33" i="214" s="1"/>
  <c r="AM33" i="214"/>
  <c r="AN33" i="214"/>
  <c r="AO33" i="214"/>
  <c r="AT33" i="214"/>
  <c r="AU33" i="214"/>
  <c r="AX33" i="214" s="1"/>
  <c r="AW33" i="214"/>
  <c r="L36" i="214"/>
  <c r="N36" i="214"/>
  <c r="AK36" i="214"/>
  <c r="E36" i="214" s="1"/>
  <c r="AL36" i="214"/>
  <c r="H36" i="214" s="1"/>
  <c r="AM36" i="214"/>
  <c r="AN36" i="214"/>
  <c r="AO36" i="214"/>
  <c r="AT36" i="214"/>
  <c r="AU36" i="214"/>
  <c r="AX36" i="214" s="1"/>
  <c r="AW36" i="214"/>
  <c r="L39" i="214"/>
  <c r="N39" i="214" s="1"/>
  <c r="AK39" i="214"/>
  <c r="E39" i="214" s="1"/>
  <c r="AL39" i="214"/>
  <c r="H39" i="214" s="1"/>
  <c r="AM39" i="214"/>
  <c r="AN39" i="214"/>
  <c r="AO39" i="214"/>
  <c r="AT39" i="214"/>
  <c r="AU39" i="214"/>
  <c r="AX39" i="214" s="1"/>
  <c r="AW39" i="214"/>
  <c r="L42" i="214"/>
  <c r="N42" i="214"/>
  <c r="AK42" i="214"/>
  <c r="E42" i="214" s="1"/>
  <c r="AL42" i="214"/>
  <c r="H42" i="214" s="1"/>
  <c r="AM42" i="214"/>
  <c r="AN42" i="214"/>
  <c r="AP42" i="214" s="1"/>
  <c r="J42" i="214" s="1"/>
  <c r="AQ42" i="214" s="1"/>
  <c r="AO42" i="214"/>
  <c r="AT42" i="214"/>
  <c r="AU42" i="214"/>
  <c r="AX42" i="214" s="1"/>
  <c r="AW42" i="214"/>
  <c r="L45" i="214"/>
  <c r="N45" i="214"/>
  <c r="AK45" i="214"/>
  <c r="E45" i="214" s="1"/>
  <c r="AM45" i="214"/>
  <c r="AN45" i="214"/>
  <c r="AO45" i="214"/>
  <c r="AT45" i="214"/>
  <c r="AU45" i="214"/>
  <c r="AX45" i="214" s="1"/>
  <c r="AW45" i="214"/>
  <c r="L48" i="214"/>
  <c r="N48" i="214"/>
  <c r="AK48" i="214"/>
  <c r="E48" i="214" s="1"/>
  <c r="BC48" i="214" s="1"/>
  <c r="AL48" i="214"/>
  <c r="H48" i="214" s="1"/>
  <c r="AM48" i="214"/>
  <c r="AN48" i="214"/>
  <c r="AO48" i="214"/>
  <c r="AT48" i="214"/>
  <c r="AU48" i="214"/>
  <c r="AX48" i="214" s="1"/>
  <c r="AW48" i="214"/>
  <c r="L51" i="214"/>
  <c r="N51" i="214" s="1"/>
  <c r="AK51" i="214"/>
  <c r="E51" i="214" s="1"/>
  <c r="AL51" i="214"/>
  <c r="H51" i="214" s="1"/>
  <c r="AM51" i="214"/>
  <c r="AN51" i="214"/>
  <c r="AO51" i="214"/>
  <c r="AT51" i="214"/>
  <c r="AU51" i="214"/>
  <c r="AX51" i="214" s="1"/>
  <c r="AW51" i="214"/>
  <c r="L18" i="213"/>
  <c r="N18" i="213" s="1"/>
  <c r="AK18" i="213"/>
  <c r="E18" i="213" s="1"/>
  <c r="AL18" i="213"/>
  <c r="H18" i="213" s="1"/>
  <c r="AM18" i="213"/>
  <c r="AN18" i="213"/>
  <c r="AO18" i="213"/>
  <c r="AT18" i="213"/>
  <c r="AU18" i="213"/>
  <c r="AX18" i="213" s="1"/>
  <c r="AW18" i="213"/>
  <c r="L21" i="213"/>
  <c r="N21" i="213" s="1"/>
  <c r="AK21" i="213"/>
  <c r="E21" i="213" s="1"/>
  <c r="AL21" i="213"/>
  <c r="H21" i="213" s="1"/>
  <c r="AM21" i="213"/>
  <c r="AN21" i="213"/>
  <c r="AO21" i="213"/>
  <c r="AT21" i="213"/>
  <c r="AU21" i="213"/>
  <c r="AX21" i="213" s="1"/>
  <c r="AW21" i="213"/>
  <c r="L24" i="213"/>
  <c r="N24" i="213"/>
  <c r="AK24" i="213"/>
  <c r="E24" i="213" s="1"/>
  <c r="AL24" i="213"/>
  <c r="H24" i="213" s="1"/>
  <c r="AM24" i="213"/>
  <c r="AN24" i="213"/>
  <c r="AP24" i="213" s="1"/>
  <c r="J24" i="213" s="1"/>
  <c r="AQ24" i="213" s="1"/>
  <c r="AO24" i="213"/>
  <c r="AT24" i="213"/>
  <c r="AU24" i="213"/>
  <c r="AX24" i="213" s="1"/>
  <c r="AW24" i="213"/>
  <c r="L27" i="213"/>
  <c r="N27" i="213"/>
  <c r="AK27" i="213"/>
  <c r="E27" i="213" s="1"/>
  <c r="AM27" i="213"/>
  <c r="AN27" i="213"/>
  <c r="AO27" i="213"/>
  <c r="AT27" i="213"/>
  <c r="AU27" i="213"/>
  <c r="AX27" i="213" s="1"/>
  <c r="AW27" i="213"/>
  <c r="L30" i="213"/>
  <c r="N30" i="213"/>
  <c r="AK30" i="213"/>
  <c r="E30" i="213" s="1"/>
  <c r="AL30" i="213"/>
  <c r="H30" i="213" s="1"/>
  <c r="AM30" i="213"/>
  <c r="AN30" i="213"/>
  <c r="AO30" i="213"/>
  <c r="AT30" i="213"/>
  <c r="AU30" i="213"/>
  <c r="AX30" i="213" s="1"/>
  <c r="AW30" i="213"/>
  <c r="L33" i="213"/>
  <c r="N33" i="213" s="1"/>
  <c r="AK33" i="213"/>
  <c r="E33" i="213" s="1"/>
  <c r="AL33" i="213"/>
  <c r="H33" i="213" s="1"/>
  <c r="AM33" i="213"/>
  <c r="AN33" i="213"/>
  <c r="AO33" i="213"/>
  <c r="AT33" i="213"/>
  <c r="AU33" i="213"/>
  <c r="AX33" i="213" s="1"/>
  <c r="AW33" i="213"/>
  <c r="L36" i="213"/>
  <c r="N36" i="213"/>
  <c r="AK36" i="213"/>
  <c r="E36" i="213" s="1"/>
  <c r="AL36" i="213"/>
  <c r="H36" i="213" s="1"/>
  <c r="AM36" i="213"/>
  <c r="AN36" i="213"/>
  <c r="AP36" i="213" s="1"/>
  <c r="J36" i="213" s="1"/>
  <c r="AQ36" i="213" s="1"/>
  <c r="AO36" i="213"/>
  <c r="AT36" i="213"/>
  <c r="AU36" i="213"/>
  <c r="AX36" i="213" s="1"/>
  <c r="AW36" i="213"/>
  <c r="L39" i="213"/>
  <c r="N39" i="213"/>
  <c r="AK39" i="213"/>
  <c r="E39" i="213" s="1"/>
  <c r="AM39" i="213"/>
  <c r="AN39" i="213"/>
  <c r="AO39" i="213"/>
  <c r="AT39" i="213"/>
  <c r="AU39" i="213"/>
  <c r="AX39" i="213" s="1"/>
  <c r="AW39" i="213"/>
  <c r="L42" i="213"/>
  <c r="N42" i="213"/>
  <c r="AK42" i="213"/>
  <c r="E42" i="213" s="1"/>
  <c r="AL42" i="213"/>
  <c r="H42" i="213" s="1"/>
  <c r="AM42" i="213"/>
  <c r="AN42" i="213"/>
  <c r="AO42" i="213"/>
  <c r="AT42" i="213"/>
  <c r="AU42" i="213"/>
  <c r="AX42" i="213" s="1"/>
  <c r="AW42" i="213"/>
  <c r="L45" i="213"/>
  <c r="N45" i="213" s="1"/>
  <c r="AK45" i="213"/>
  <c r="E45" i="213" s="1"/>
  <c r="AL45" i="213"/>
  <c r="H45" i="213" s="1"/>
  <c r="AM45" i="213"/>
  <c r="AN45" i="213"/>
  <c r="AO45" i="213"/>
  <c r="AT45" i="213"/>
  <c r="AU45" i="213"/>
  <c r="AX45" i="213" s="1"/>
  <c r="AW45" i="213"/>
  <c r="L48" i="213"/>
  <c r="N48" i="213"/>
  <c r="AK48" i="213"/>
  <c r="E48" i="213" s="1"/>
  <c r="AL48" i="213"/>
  <c r="H48" i="213" s="1"/>
  <c r="AM48" i="213"/>
  <c r="AN48" i="213"/>
  <c r="AP48" i="213" s="1"/>
  <c r="J48" i="213" s="1"/>
  <c r="AQ48" i="213" s="1"/>
  <c r="AO48" i="213"/>
  <c r="AT48" i="213"/>
  <c r="AU48" i="213"/>
  <c r="AX48" i="213" s="1"/>
  <c r="AW48" i="213"/>
  <c r="L51" i="213"/>
  <c r="N51" i="213"/>
  <c r="AK51" i="213"/>
  <c r="E51" i="213" s="1"/>
  <c r="BC51" i="213" s="1"/>
  <c r="AM51" i="213"/>
  <c r="AN51" i="213"/>
  <c r="AO51" i="213"/>
  <c r="AT51" i="213"/>
  <c r="AU51" i="213"/>
  <c r="AX51" i="213" s="1"/>
  <c r="AW51" i="213"/>
  <c r="L18" i="212"/>
  <c r="N18" i="212" s="1"/>
  <c r="AO18" i="212"/>
  <c r="E18" i="212" s="1"/>
  <c r="AQ18" i="212"/>
  <c r="AR18" i="212"/>
  <c r="AS18" i="212"/>
  <c r="AX18" i="212"/>
  <c r="AY18" i="212"/>
  <c r="BB18" i="212" s="1"/>
  <c r="BA18" i="212"/>
  <c r="L21" i="212"/>
  <c r="N21" i="212"/>
  <c r="AO21" i="212"/>
  <c r="E21" i="212" s="1"/>
  <c r="AQ21" i="212"/>
  <c r="AR21" i="212"/>
  <c r="AS21" i="212"/>
  <c r="AX21" i="212"/>
  <c r="AY21" i="212"/>
  <c r="BB21" i="212" s="1"/>
  <c r="BA21" i="212"/>
  <c r="L24" i="212"/>
  <c r="N24" i="212"/>
  <c r="AO24" i="212"/>
  <c r="E24" i="212" s="1"/>
  <c r="AQ24" i="212"/>
  <c r="AR24" i="212"/>
  <c r="AS24" i="212"/>
  <c r="AX24" i="212"/>
  <c r="AY24" i="212"/>
  <c r="BB24" i="212" s="1"/>
  <c r="BA24" i="212"/>
  <c r="L27" i="212"/>
  <c r="N27" i="212"/>
  <c r="AO27" i="212"/>
  <c r="E27" i="212" s="1"/>
  <c r="AQ27" i="212"/>
  <c r="AR27" i="212"/>
  <c r="AS27" i="212"/>
  <c r="AX27" i="212"/>
  <c r="AY27" i="212"/>
  <c r="BB27" i="212" s="1"/>
  <c r="BA27" i="212"/>
  <c r="L30" i="212"/>
  <c r="N30" i="212" s="1"/>
  <c r="AO30" i="212"/>
  <c r="E30" i="212" s="1"/>
  <c r="AQ30" i="212"/>
  <c r="AR30" i="212"/>
  <c r="AS30" i="212"/>
  <c r="AX30" i="212"/>
  <c r="AY30" i="212"/>
  <c r="BB30" i="212" s="1"/>
  <c r="BA30" i="212"/>
  <c r="L33" i="212"/>
  <c r="N33" i="212" s="1"/>
  <c r="AO33" i="212"/>
  <c r="E33" i="212" s="1"/>
  <c r="AQ33" i="212"/>
  <c r="AR33" i="212"/>
  <c r="AS33" i="212"/>
  <c r="AX33" i="212"/>
  <c r="AY33" i="212"/>
  <c r="BB33" i="212" s="1"/>
  <c r="BA33" i="212"/>
  <c r="L36" i="212"/>
  <c r="N36" i="212"/>
  <c r="AO36" i="212"/>
  <c r="E36" i="212" s="1"/>
  <c r="AQ36" i="212"/>
  <c r="AR36" i="212"/>
  <c r="AS36" i="212"/>
  <c r="AX36" i="212"/>
  <c r="AY36" i="212"/>
  <c r="BB36" i="212" s="1"/>
  <c r="BA36" i="212"/>
  <c r="L39" i="212"/>
  <c r="N39" i="212"/>
  <c r="AO39" i="212"/>
  <c r="E39" i="212" s="1"/>
  <c r="AQ39" i="212"/>
  <c r="AR39" i="212"/>
  <c r="AS39" i="212"/>
  <c r="AX39" i="212"/>
  <c r="AY39" i="212"/>
  <c r="BB39" i="212" s="1"/>
  <c r="BA39" i="212"/>
  <c r="L42" i="212"/>
  <c r="N42" i="212" s="1"/>
  <c r="AO42" i="212"/>
  <c r="E42" i="212" s="1"/>
  <c r="AQ42" i="212"/>
  <c r="AR42" i="212"/>
  <c r="AS42" i="212"/>
  <c r="AX42" i="212"/>
  <c r="AY42" i="212"/>
  <c r="BB42" i="212" s="1"/>
  <c r="BA42" i="212"/>
  <c r="L45" i="212"/>
  <c r="N45" i="212" s="1"/>
  <c r="AO45" i="212"/>
  <c r="E45" i="212" s="1"/>
  <c r="AQ45" i="212"/>
  <c r="AR45" i="212"/>
  <c r="AS45" i="212"/>
  <c r="AX45" i="212"/>
  <c r="AY45" i="212"/>
  <c r="BB45" i="212" s="1"/>
  <c r="BA45" i="212"/>
  <c r="L48" i="212"/>
  <c r="N48" i="212"/>
  <c r="AO48" i="212"/>
  <c r="E48" i="212" s="1"/>
  <c r="BG48" i="212" s="1"/>
  <c r="AQ48" i="212"/>
  <c r="AR48" i="212"/>
  <c r="AS48" i="212"/>
  <c r="AX48" i="212"/>
  <c r="AY48" i="212"/>
  <c r="BB48" i="212" s="1"/>
  <c r="BA48" i="212"/>
  <c r="L51" i="212"/>
  <c r="N51" i="212"/>
  <c r="AO51" i="212"/>
  <c r="E51" i="212" s="1"/>
  <c r="AQ51" i="212"/>
  <c r="AR51" i="212"/>
  <c r="AS51" i="212"/>
  <c r="AX51" i="212"/>
  <c r="AY51" i="212"/>
  <c r="BB51" i="212" s="1"/>
  <c r="BA51" i="212"/>
  <c r="L18" i="211"/>
  <c r="N18" i="211" s="1"/>
  <c r="AK18" i="211"/>
  <c r="E18" i="211" s="1"/>
  <c r="AM18" i="211"/>
  <c r="AN18" i="211"/>
  <c r="AO18" i="211"/>
  <c r="AT18" i="211"/>
  <c r="AU18" i="211"/>
  <c r="AX18" i="211" s="1"/>
  <c r="AW18" i="211"/>
  <c r="L21" i="211"/>
  <c r="N21" i="211"/>
  <c r="AK21" i="211"/>
  <c r="E21" i="211" s="1"/>
  <c r="AM21" i="211"/>
  <c r="AN21" i="211"/>
  <c r="AO21" i="211"/>
  <c r="AT21" i="211"/>
  <c r="AU21" i="211"/>
  <c r="AX21" i="211" s="1"/>
  <c r="AW21" i="211"/>
  <c r="L24" i="211"/>
  <c r="N24" i="211"/>
  <c r="AK24" i="211"/>
  <c r="E24" i="211" s="1"/>
  <c r="AM24" i="211"/>
  <c r="AN24" i="211"/>
  <c r="AO24" i="211"/>
  <c r="AT24" i="211"/>
  <c r="AU24" i="211"/>
  <c r="AX24" i="211" s="1"/>
  <c r="AW24" i="211"/>
  <c r="L27" i="211"/>
  <c r="N27" i="211"/>
  <c r="AK27" i="211"/>
  <c r="E27" i="211" s="1"/>
  <c r="AM27" i="211"/>
  <c r="AN27" i="211"/>
  <c r="AO27" i="211"/>
  <c r="AT27" i="211"/>
  <c r="AU27" i="211"/>
  <c r="AX27" i="211" s="1"/>
  <c r="AW27" i="211"/>
  <c r="L30" i="211"/>
  <c r="N30" i="211" s="1"/>
  <c r="AK30" i="211"/>
  <c r="E30" i="211" s="1"/>
  <c r="AM30" i="211"/>
  <c r="AN30" i="211"/>
  <c r="AO30" i="211"/>
  <c r="AT30" i="211"/>
  <c r="AU30" i="211"/>
  <c r="AX30" i="211" s="1"/>
  <c r="AW30" i="211"/>
  <c r="L33" i="211"/>
  <c r="N33" i="211"/>
  <c r="AK33" i="211"/>
  <c r="E33" i="211" s="1"/>
  <c r="AM33" i="211"/>
  <c r="AN33" i="211"/>
  <c r="AO33" i="211"/>
  <c r="AT33" i="211"/>
  <c r="AU33" i="211"/>
  <c r="AX33" i="211" s="1"/>
  <c r="AW33" i="211"/>
  <c r="L36" i="211"/>
  <c r="N36" i="211"/>
  <c r="AK36" i="211"/>
  <c r="E36" i="211" s="1"/>
  <c r="BC36" i="211" s="1"/>
  <c r="AM36" i="211"/>
  <c r="AN36" i="211"/>
  <c r="AO36" i="211"/>
  <c r="AT36" i="211"/>
  <c r="AU36" i="211"/>
  <c r="AX36" i="211" s="1"/>
  <c r="AW36" i="211"/>
  <c r="L39" i="211"/>
  <c r="N39" i="211"/>
  <c r="AK39" i="211"/>
  <c r="E39" i="211" s="1"/>
  <c r="AM39" i="211"/>
  <c r="AN39" i="211"/>
  <c r="AO39" i="211"/>
  <c r="AT39" i="211"/>
  <c r="AU39" i="211"/>
  <c r="AX39" i="211" s="1"/>
  <c r="AW39" i="211"/>
  <c r="L42" i="211"/>
  <c r="N42" i="211" s="1"/>
  <c r="AK42" i="211"/>
  <c r="E42" i="211" s="1"/>
  <c r="AM42" i="211"/>
  <c r="AN42" i="211"/>
  <c r="AO42" i="211"/>
  <c r="AT42" i="211"/>
  <c r="AU42" i="211"/>
  <c r="AX42" i="211" s="1"/>
  <c r="AW42" i="211"/>
  <c r="L45" i="211"/>
  <c r="N45" i="211"/>
  <c r="AK45" i="211"/>
  <c r="E45" i="211" s="1"/>
  <c r="AM45" i="211"/>
  <c r="AN45" i="211"/>
  <c r="AO45" i="211"/>
  <c r="AT45" i="211"/>
  <c r="AU45" i="211"/>
  <c r="AX45" i="211" s="1"/>
  <c r="AW45" i="211"/>
  <c r="L48" i="211"/>
  <c r="N48" i="211"/>
  <c r="AK48" i="211"/>
  <c r="E48" i="211" s="1"/>
  <c r="BC48" i="211" s="1"/>
  <c r="AM48" i="211"/>
  <c r="AN48" i="211"/>
  <c r="AO48" i="211"/>
  <c r="AT48" i="211"/>
  <c r="AU48" i="211"/>
  <c r="AX48" i="211" s="1"/>
  <c r="AW48" i="211"/>
  <c r="L51" i="211"/>
  <c r="N51" i="211"/>
  <c r="AK51" i="211"/>
  <c r="E51" i="211" s="1"/>
  <c r="AM51" i="211"/>
  <c r="AN51" i="211"/>
  <c r="AO51" i="211"/>
  <c r="AT51" i="211"/>
  <c r="AU51" i="211"/>
  <c r="AX51" i="211" s="1"/>
  <c r="AW51" i="211"/>
  <c r="L18" i="210"/>
  <c r="N18" i="210" s="1"/>
  <c r="AK18" i="210"/>
  <c r="E18" i="210" s="1"/>
  <c r="AM18" i="210"/>
  <c r="AN18" i="210"/>
  <c r="AO18" i="210"/>
  <c r="AT18" i="210"/>
  <c r="AU18" i="210"/>
  <c r="AX18" i="210" s="1"/>
  <c r="AW18" i="210"/>
  <c r="L21" i="210"/>
  <c r="N21" i="210"/>
  <c r="AK21" i="210"/>
  <c r="E21" i="210" s="1"/>
  <c r="AM21" i="210"/>
  <c r="AN21" i="210"/>
  <c r="AO21" i="210"/>
  <c r="AT21" i="210"/>
  <c r="AU21" i="210"/>
  <c r="AX21" i="210" s="1"/>
  <c r="AW21" i="210"/>
  <c r="L24" i="210"/>
  <c r="N24" i="210"/>
  <c r="AK24" i="210"/>
  <c r="E24" i="210" s="1"/>
  <c r="AM24" i="210"/>
  <c r="AN24" i="210"/>
  <c r="AO24" i="210"/>
  <c r="AT24" i="210"/>
  <c r="AU24" i="210"/>
  <c r="AX24" i="210" s="1"/>
  <c r="AW24" i="210"/>
  <c r="L27" i="210"/>
  <c r="N27" i="210" s="1"/>
  <c r="AK27" i="210"/>
  <c r="E27" i="210" s="1"/>
  <c r="AM27" i="210"/>
  <c r="AN27" i="210"/>
  <c r="AO27" i="210"/>
  <c r="AT27" i="210"/>
  <c r="AU27" i="210"/>
  <c r="AX27" i="210" s="1"/>
  <c r="AW27" i="210"/>
  <c r="L30" i="210"/>
  <c r="N30" i="210"/>
  <c r="AK30" i="210"/>
  <c r="E30" i="210" s="1"/>
  <c r="BC30" i="210" s="1"/>
  <c r="AM30" i="210"/>
  <c r="AN30" i="210"/>
  <c r="AO30" i="210"/>
  <c r="AT30" i="210"/>
  <c r="AU30" i="210"/>
  <c r="AX30" i="210" s="1"/>
  <c r="AW30" i="210"/>
  <c r="L33" i="210"/>
  <c r="N33" i="210"/>
  <c r="AK33" i="210"/>
  <c r="E33" i="210" s="1"/>
  <c r="BC33" i="210" s="1"/>
  <c r="AM33" i="210"/>
  <c r="AN33" i="210"/>
  <c r="AO33" i="210"/>
  <c r="AT33" i="210"/>
  <c r="AU33" i="210"/>
  <c r="AX33" i="210" s="1"/>
  <c r="AW33" i="210"/>
  <c r="L36" i="210"/>
  <c r="N36" i="210"/>
  <c r="AK36" i="210"/>
  <c r="E36" i="210" s="1"/>
  <c r="AM36" i="210"/>
  <c r="AN36" i="210"/>
  <c r="AO36" i="210"/>
  <c r="AT36" i="210"/>
  <c r="AU36" i="210"/>
  <c r="AX36" i="210" s="1"/>
  <c r="AW36" i="210"/>
  <c r="L39" i="210"/>
  <c r="N39" i="210" s="1"/>
  <c r="AK39" i="210"/>
  <c r="E39" i="210" s="1"/>
  <c r="AM39" i="210"/>
  <c r="AN39" i="210"/>
  <c r="AO39" i="210"/>
  <c r="AT39" i="210"/>
  <c r="AU39" i="210"/>
  <c r="AX39" i="210" s="1"/>
  <c r="AW39" i="210"/>
  <c r="L42" i="210"/>
  <c r="N42" i="210"/>
  <c r="AK42" i="210"/>
  <c r="E42" i="210" s="1"/>
  <c r="BC42" i="210" s="1"/>
  <c r="AM42" i="210"/>
  <c r="AN42" i="210"/>
  <c r="AO42" i="210"/>
  <c r="AT42" i="210"/>
  <c r="AU42" i="210"/>
  <c r="AX42" i="210" s="1"/>
  <c r="AW42" i="210"/>
  <c r="L45" i="210"/>
  <c r="N45" i="210"/>
  <c r="AK45" i="210"/>
  <c r="E45" i="210" s="1"/>
  <c r="BC45" i="210" s="1"/>
  <c r="AM45" i="210"/>
  <c r="AN45" i="210"/>
  <c r="AO45" i="210"/>
  <c r="AT45" i="210"/>
  <c r="AU45" i="210"/>
  <c r="AX45" i="210" s="1"/>
  <c r="AW45" i="210"/>
  <c r="L48" i="210"/>
  <c r="N48" i="210"/>
  <c r="AK48" i="210"/>
  <c r="E48" i="210" s="1"/>
  <c r="AM48" i="210"/>
  <c r="AN48" i="210"/>
  <c r="AO48" i="210"/>
  <c r="AT48" i="210"/>
  <c r="AU48" i="210"/>
  <c r="AX48" i="210" s="1"/>
  <c r="AW48" i="210"/>
  <c r="L51" i="210"/>
  <c r="N51" i="210" s="1"/>
  <c r="AK51" i="210"/>
  <c r="E51" i="210" s="1"/>
  <c r="AM51" i="210"/>
  <c r="AN51" i="210"/>
  <c r="AO51" i="210"/>
  <c r="AT51" i="210"/>
  <c r="AU51" i="210"/>
  <c r="AX51" i="210" s="1"/>
  <c r="AW51" i="210"/>
  <c r="L18" i="209"/>
  <c r="N18" i="209"/>
  <c r="AK18" i="209"/>
  <c r="E18" i="209" s="1"/>
  <c r="BC18" i="209" s="1"/>
  <c r="AM18" i="209"/>
  <c r="AN18" i="209"/>
  <c r="AO18" i="209"/>
  <c r="AT18" i="209"/>
  <c r="AU18" i="209"/>
  <c r="AX18" i="209" s="1"/>
  <c r="AW18" i="209"/>
  <c r="L21" i="209"/>
  <c r="N21" i="209" s="1"/>
  <c r="AK21" i="209"/>
  <c r="E21" i="209" s="1"/>
  <c r="AL21" i="209"/>
  <c r="H21" i="209" s="1"/>
  <c r="AM21" i="209"/>
  <c r="AN21" i="209"/>
  <c r="AO21" i="209"/>
  <c r="AT21" i="209"/>
  <c r="AU21" i="209"/>
  <c r="AX21" i="209" s="1"/>
  <c r="AW21" i="209"/>
  <c r="L24" i="209"/>
  <c r="N24" i="209" s="1"/>
  <c r="AK24" i="209"/>
  <c r="E24" i="209" s="1"/>
  <c r="AL24" i="209"/>
  <c r="H24" i="209" s="1"/>
  <c r="AM24" i="209"/>
  <c r="AN24" i="209"/>
  <c r="AO24" i="209"/>
  <c r="AT24" i="209"/>
  <c r="AU24" i="209"/>
  <c r="AX24" i="209" s="1"/>
  <c r="AW24" i="209"/>
  <c r="L27" i="209"/>
  <c r="N27" i="209" s="1"/>
  <c r="AK27" i="209"/>
  <c r="E27" i="209" s="1"/>
  <c r="AL27" i="209"/>
  <c r="H27" i="209" s="1"/>
  <c r="AM27" i="209"/>
  <c r="AN27" i="209"/>
  <c r="AO27" i="209"/>
  <c r="AT27" i="209"/>
  <c r="AU27" i="209"/>
  <c r="AX27" i="209" s="1"/>
  <c r="AW27" i="209"/>
  <c r="L30" i="209"/>
  <c r="N30" i="209" s="1"/>
  <c r="AK30" i="209"/>
  <c r="E30" i="209" s="1"/>
  <c r="AL30" i="209"/>
  <c r="H30" i="209" s="1"/>
  <c r="AM30" i="209"/>
  <c r="AN30" i="209"/>
  <c r="AO30" i="209"/>
  <c r="AT30" i="209"/>
  <c r="AU30" i="209"/>
  <c r="AX30" i="209" s="1"/>
  <c r="AW30" i="209"/>
  <c r="L33" i="209"/>
  <c r="N33" i="209"/>
  <c r="AK33" i="209"/>
  <c r="E33" i="209" s="1"/>
  <c r="AM33" i="209"/>
  <c r="AN33" i="209"/>
  <c r="AO33" i="209"/>
  <c r="AT33" i="209"/>
  <c r="AU33" i="209"/>
  <c r="AX33" i="209" s="1"/>
  <c r="AW33" i="209"/>
  <c r="L36" i="209"/>
  <c r="N36" i="209"/>
  <c r="AK36" i="209"/>
  <c r="E36" i="209" s="1"/>
  <c r="AM36" i="209"/>
  <c r="AN36" i="209"/>
  <c r="AO36" i="209"/>
  <c r="AT36" i="209"/>
  <c r="AU36" i="209"/>
  <c r="AX36" i="209" s="1"/>
  <c r="AW36" i="209"/>
  <c r="L39" i="209"/>
  <c r="N39" i="209"/>
  <c r="AK39" i="209"/>
  <c r="E39" i="209" s="1"/>
  <c r="AM39" i="209"/>
  <c r="AN39" i="209"/>
  <c r="AO39" i="209"/>
  <c r="AT39" i="209"/>
  <c r="AU39" i="209"/>
  <c r="AX39" i="209" s="1"/>
  <c r="AW39" i="209"/>
  <c r="L42" i="209"/>
  <c r="N42" i="209"/>
  <c r="AK42" i="209"/>
  <c r="E42" i="209" s="1"/>
  <c r="BC42" i="209" s="1"/>
  <c r="AM42" i="209"/>
  <c r="AN42" i="209"/>
  <c r="AO42" i="209"/>
  <c r="AT42" i="209"/>
  <c r="AU42" i="209"/>
  <c r="AX42" i="209" s="1"/>
  <c r="AW42" i="209"/>
  <c r="L45" i="209"/>
  <c r="N45" i="209" s="1"/>
  <c r="BC45" i="209" s="1"/>
  <c r="AK45" i="209"/>
  <c r="E45" i="209" s="1"/>
  <c r="AL45" i="209"/>
  <c r="H45" i="209" s="1"/>
  <c r="AM45" i="209"/>
  <c r="AN45" i="209"/>
  <c r="AO45" i="209"/>
  <c r="AT45" i="209"/>
  <c r="AU45" i="209"/>
  <c r="AX45" i="209" s="1"/>
  <c r="AW45" i="209"/>
  <c r="L48" i="209"/>
  <c r="N48" i="209"/>
  <c r="AK48" i="209"/>
  <c r="E48" i="209" s="1"/>
  <c r="AM48" i="209"/>
  <c r="AN48" i="209"/>
  <c r="AO48" i="209"/>
  <c r="AT48" i="209"/>
  <c r="AU48" i="209"/>
  <c r="AX48" i="209" s="1"/>
  <c r="AW48" i="209"/>
  <c r="L51" i="209"/>
  <c r="N51" i="209" s="1"/>
  <c r="AK51" i="209"/>
  <c r="E51" i="209" s="1"/>
  <c r="AL51" i="209"/>
  <c r="H51" i="209" s="1"/>
  <c r="AM51" i="209"/>
  <c r="AN51" i="209"/>
  <c r="AO51" i="209"/>
  <c r="AT51" i="209"/>
  <c r="AU51" i="209"/>
  <c r="AX51" i="209" s="1"/>
  <c r="AW51" i="209"/>
  <c r="L18" i="208"/>
  <c r="N18" i="208"/>
  <c r="AO18" i="208"/>
  <c r="E18" i="208" s="1"/>
  <c r="AQ18" i="208"/>
  <c r="AR18" i="208"/>
  <c r="AS18" i="208"/>
  <c r="AX18" i="208"/>
  <c r="AY18" i="208"/>
  <c r="BB18" i="208" s="1"/>
  <c r="BA18" i="208"/>
  <c r="L21" i="208"/>
  <c r="N21" i="208" s="1"/>
  <c r="AO21" i="208"/>
  <c r="E21" i="208" s="1"/>
  <c r="AP21" i="208"/>
  <c r="H21" i="208" s="1"/>
  <c r="AQ21" i="208"/>
  <c r="AR21" i="208"/>
  <c r="AS21" i="208"/>
  <c r="AX21" i="208"/>
  <c r="AY21" i="208"/>
  <c r="BB21" i="208" s="1"/>
  <c r="BA21" i="208"/>
  <c r="L24" i="208"/>
  <c r="N24" i="208" s="1"/>
  <c r="AO24" i="208"/>
  <c r="E24" i="208" s="1"/>
  <c r="AP24" i="208"/>
  <c r="H24" i="208" s="1"/>
  <c r="AQ24" i="208"/>
  <c r="AR24" i="208"/>
  <c r="AS24" i="208"/>
  <c r="AX24" i="208"/>
  <c r="AY24" i="208"/>
  <c r="BB24" i="208" s="1"/>
  <c r="BA24" i="208"/>
  <c r="L27" i="208"/>
  <c r="N27" i="208"/>
  <c r="AO27" i="208"/>
  <c r="E27" i="208" s="1"/>
  <c r="AQ27" i="208"/>
  <c r="AR27" i="208"/>
  <c r="AS27" i="208"/>
  <c r="AX27" i="208"/>
  <c r="AY27" i="208"/>
  <c r="BB27" i="208" s="1"/>
  <c r="BA27" i="208"/>
  <c r="L30" i="208"/>
  <c r="N30" i="208"/>
  <c r="AO30" i="208"/>
  <c r="E30" i="208" s="1"/>
  <c r="AQ30" i="208"/>
  <c r="AR30" i="208"/>
  <c r="AS30" i="208"/>
  <c r="AX30" i="208"/>
  <c r="AY30" i="208"/>
  <c r="BB30" i="208" s="1"/>
  <c r="BA30" i="208"/>
  <c r="L33" i="208"/>
  <c r="N33" i="208" s="1"/>
  <c r="AO33" i="208"/>
  <c r="E33" i="208" s="1"/>
  <c r="AP33" i="208"/>
  <c r="H33" i="208" s="1"/>
  <c r="AQ33" i="208"/>
  <c r="AR33" i="208"/>
  <c r="AS33" i="208"/>
  <c r="AX33" i="208"/>
  <c r="AY33" i="208"/>
  <c r="BB33" i="208" s="1"/>
  <c r="BA33" i="208"/>
  <c r="L36" i="208"/>
  <c r="N36" i="208" s="1"/>
  <c r="AO36" i="208"/>
  <c r="E36" i="208" s="1"/>
  <c r="AP36" i="208"/>
  <c r="H36" i="208" s="1"/>
  <c r="AQ36" i="208"/>
  <c r="AR36" i="208"/>
  <c r="AS36" i="208"/>
  <c r="AX36" i="208"/>
  <c r="AY36" i="208"/>
  <c r="BB36" i="208" s="1"/>
  <c r="BA36" i="208"/>
  <c r="L39" i="208"/>
  <c r="N39" i="208"/>
  <c r="AO39" i="208"/>
  <c r="E39" i="208" s="1"/>
  <c r="AQ39" i="208"/>
  <c r="AR39" i="208"/>
  <c r="AS39" i="208"/>
  <c r="AX39" i="208"/>
  <c r="AY39" i="208"/>
  <c r="BB39" i="208" s="1"/>
  <c r="BA39" i="208"/>
  <c r="L42" i="208"/>
  <c r="N42" i="208"/>
  <c r="AO42" i="208"/>
  <c r="E42" i="208" s="1"/>
  <c r="AQ42" i="208"/>
  <c r="AR42" i="208"/>
  <c r="AS42" i="208"/>
  <c r="AX42" i="208"/>
  <c r="AY42" i="208"/>
  <c r="BB42" i="208" s="1"/>
  <c r="BA42" i="208"/>
  <c r="L45" i="208"/>
  <c r="N45" i="208" s="1"/>
  <c r="AO45" i="208"/>
  <c r="E45" i="208" s="1"/>
  <c r="AP45" i="208"/>
  <c r="H45" i="208" s="1"/>
  <c r="AQ45" i="208"/>
  <c r="AR45" i="208"/>
  <c r="AS45" i="208"/>
  <c r="AX45" i="208"/>
  <c r="AY45" i="208"/>
  <c r="BB45" i="208" s="1"/>
  <c r="BA45" i="208"/>
  <c r="L48" i="208"/>
  <c r="N48" i="208" s="1"/>
  <c r="AO48" i="208"/>
  <c r="E48" i="208" s="1"/>
  <c r="AP48" i="208"/>
  <c r="H48" i="208" s="1"/>
  <c r="AQ48" i="208"/>
  <c r="AR48" i="208"/>
  <c r="AS48" i="208"/>
  <c r="AX48" i="208"/>
  <c r="AY48" i="208"/>
  <c r="BB48" i="208" s="1"/>
  <c r="BA48" i="208"/>
  <c r="L51" i="208"/>
  <c r="N51" i="208" s="1"/>
  <c r="AO51" i="208"/>
  <c r="E51" i="208" s="1"/>
  <c r="AP51" i="208"/>
  <c r="H51" i="208" s="1"/>
  <c r="AQ51" i="208"/>
  <c r="AR51" i="208"/>
  <c r="AS51" i="208"/>
  <c r="AX51" i="208"/>
  <c r="AY51" i="208"/>
  <c r="BB51" i="208" s="1"/>
  <c r="BA51" i="208"/>
  <c r="L18" i="207"/>
  <c r="N18" i="207" s="1"/>
  <c r="AK18" i="207"/>
  <c r="E18" i="207" s="1"/>
  <c r="AL18" i="207"/>
  <c r="H18" i="207" s="1"/>
  <c r="AM18" i="207"/>
  <c r="AN18" i="207"/>
  <c r="AO18" i="207"/>
  <c r="AT18" i="207"/>
  <c r="AU18" i="207" s="1"/>
  <c r="AX18" i="207" s="1"/>
  <c r="AW18" i="207"/>
  <c r="L21" i="207"/>
  <c r="N21" i="207"/>
  <c r="AK21" i="207"/>
  <c r="E21" i="207" s="1"/>
  <c r="AL21" i="207"/>
  <c r="H21" i="207" s="1"/>
  <c r="AM21" i="207"/>
  <c r="AN21" i="207"/>
  <c r="AP21" i="207" s="1"/>
  <c r="J21" i="207" s="1"/>
  <c r="AQ21" i="207" s="1"/>
  <c r="AO21" i="207"/>
  <c r="AT21" i="207"/>
  <c r="AU21" i="207" s="1"/>
  <c r="AX21" i="207" s="1"/>
  <c r="AW21" i="207"/>
  <c r="L24" i="207"/>
  <c r="N24" i="207"/>
  <c r="AK24" i="207"/>
  <c r="E24" i="207" s="1"/>
  <c r="AL24" i="207"/>
  <c r="H24" i="207" s="1"/>
  <c r="AM24" i="207"/>
  <c r="AN24" i="207"/>
  <c r="AO24" i="207"/>
  <c r="AT24" i="207"/>
  <c r="AU24" i="207" s="1"/>
  <c r="AX24" i="207" s="1"/>
  <c r="AW24" i="207"/>
  <c r="L27" i="207"/>
  <c r="N27" i="207"/>
  <c r="AK27" i="207"/>
  <c r="E27" i="207" s="1"/>
  <c r="AL27" i="207"/>
  <c r="H27" i="207" s="1"/>
  <c r="AM27" i="207"/>
  <c r="AN27" i="207"/>
  <c r="AP27" i="207" s="1"/>
  <c r="J27" i="207" s="1"/>
  <c r="AQ27" i="207" s="1"/>
  <c r="AO27" i="207"/>
  <c r="AT27" i="207"/>
  <c r="AU27" i="207" s="1"/>
  <c r="AX27" i="207" s="1"/>
  <c r="AW27" i="207"/>
  <c r="L30" i="207"/>
  <c r="N30" i="207"/>
  <c r="AK30" i="207"/>
  <c r="E30" i="207" s="1"/>
  <c r="AL30" i="207"/>
  <c r="H30" i="207" s="1"/>
  <c r="AM30" i="207"/>
  <c r="AN30" i="207"/>
  <c r="AO30" i="207"/>
  <c r="AT30" i="207"/>
  <c r="AU30" i="207" s="1"/>
  <c r="AX30" i="207" s="1"/>
  <c r="AW30" i="207"/>
  <c r="L33" i="207"/>
  <c r="N33" i="207"/>
  <c r="AK33" i="207"/>
  <c r="E33" i="207" s="1"/>
  <c r="AL33" i="207"/>
  <c r="H33" i="207" s="1"/>
  <c r="AM33" i="207"/>
  <c r="AN33" i="207"/>
  <c r="AP33" i="207" s="1"/>
  <c r="J33" i="207" s="1"/>
  <c r="AQ33" i="207" s="1"/>
  <c r="AO33" i="207"/>
  <c r="AT33" i="207"/>
  <c r="AU33" i="207" s="1"/>
  <c r="AX33" i="207" s="1"/>
  <c r="AW33" i="207"/>
  <c r="L36" i="207"/>
  <c r="N36" i="207"/>
  <c r="AK36" i="207"/>
  <c r="E36" i="207" s="1"/>
  <c r="AL36" i="207"/>
  <c r="H36" i="207" s="1"/>
  <c r="AM36" i="207"/>
  <c r="AN36" i="207"/>
  <c r="AO36" i="207"/>
  <c r="AT36" i="207"/>
  <c r="AU36" i="207" s="1"/>
  <c r="AX36" i="207" s="1"/>
  <c r="AW36" i="207"/>
  <c r="L39" i="207"/>
  <c r="N39" i="207"/>
  <c r="AK39" i="207"/>
  <c r="E39" i="207" s="1"/>
  <c r="AL39" i="207"/>
  <c r="H39" i="207" s="1"/>
  <c r="AM39" i="207"/>
  <c r="AN39" i="207"/>
  <c r="AP39" i="207" s="1"/>
  <c r="J39" i="207" s="1"/>
  <c r="AQ39" i="207" s="1"/>
  <c r="AO39" i="207"/>
  <c r="AT39" i="207"/>
  <c r="AU39" i="207" s="1"/>
  <c r="AX39" i="207" s="1"/>
  <c r="AW39" i="207"/>
  <c r="L42" i="207"/>
  <c r="N42" i="207"/>
  <c r="AK42" i="207"/>
  <c r="E42" i="207" s="1"/>
  <c r="AL42" i="207"/>
  <c r="H42" i="207" s="1"/>
  <c r="AM42" i="207"/>
  <c r="AN42" i="207"/>
  <c r="AO42" i="207"/>
  <c r="AT42" i="207"/>
  <c r="AU42" i="207" s="1"/>
  <c r="AX42" i="207" s="1"/>
  <c r="AW42" i="207"/>
  <c r="L45" i="207"/>
  <c r="N45" i="207"/>
  <c r="AK45" i="207"/>
  <c r="E45" i="207" s="1"/>
  <c r="AL45" i="207"/>
  <c r="H45" i="207" s="1"/>
  <c r="AM45" i="207"/>
  <c r="AN45" i="207"/>
  <c r="AP45" i="207" s="1"/>
  <c r="J45" i="207" s="1"/>
  <c r="AQ45" i="207" s="1"/>
  <c r="AO45" i="207"/>
  <c r="AT45" i="207"/>
  <c r="AU45" i="207" s="1"/>
  <c r="AX45" i="207" s="1"/>
  <c r="AW45" i="207"/>
  <c r="L48" i="207"/>
  <c r="N48" i="207"/>
  <c r="AK48" i="207"/>
  <c r="E48" i="207" s="1"/>
  <c r="AL48" i="207"/>
  <c r="H48" i="207" s="1"/>
  <c r="AM48" i="207"/>
  <c r="AN48" i="207"/>
  <c r="AO48" i="207"/>
  <c r="AT48" i="207"/>
  <c r="AU48" i="207" s="1"/>
  <c r="AX48" i="207" s="1"/>
  <c r="AW48" i="207"/>
  <c r="L51" i="207"/>
  <c r="N51" i="207"/>
  <c r="AK51" i="207"/>
  <c r="E51" i="207" s="1"/>
  <c r="AL51" i="207"/>
  <c r="H51" i="207" s="1"/>
  <c r="AM51" i="207"/>
  <c r="AN51" i="207"/>
  <c r="AP51" i="207" s="1"/>
  <c r="J51" i="207" s="1"/>
  <c r="AQ51" i="207" s="1"/>
  <c r="AO51" i="207"/>
  <c r="AT51" i="207"/>
  <c r="AU51" i="207" s="1"/>
  <c r="AX51" i="207" s="1"/>
  <c r="AW51" i="207"/>
  <c r="L19" i="206"/>
  <c r="N19" i="206" s="1"/>
  <c r="AK19" i="206"/>
  <c r="E19" i="206" s="1"/>
  <c r="AM19" i="206"/>
  <c r="AN19" i="206"/>
  <c r="AO19" i="206"/>
  <c r="AT19" i="206"/>
  <c r="AU19" i="206"/>
  <c r="AX19" i="206" s="1"/>
  <c r="AW19" i="206"/>
  <c r="L22" i="206"/>
  <c r="N22" i="206"/>
  <c r="AK22" i="206"/>
  <c r="E22" i="206" s="1"/>
  <c r="AM22" i="206"/>
  <c r="AN22" i="206"/>
  <c r="AO22" i="206"/>
  <c r="AT22" i="206"/>
  <c r="AU22" i="206"/>
  <c r="AX22" i="206" s="1"/>
  <c r="AW22" i="206"/>
  <c r="L25" i="206"/>
  <c r="N25" i="206"/>
  <c r="AK25" i="206"/>
  <c r="E25" i="206" s="1"/>
  <c r="AM25" i="206"/>
  <c r="AN25" i="206"/>
  <c r="AO25" i="206"/>
  <c r="AT25" i="206"/>
  <c r="AU25" i="206"/>
  <c r="AX25" i="206" s="1"/>
  <c r="AW25" i="206"/>
  <c r="L28" i="206"/>
  <c r="N28" i="206"/>
  <c r="AK28" i="206"/>
  <c r="E28" i="206" s="1"/>
  <c r="AM28" i="206"/>
  <c r="AN28" i="206"/>
  <c r="AO28" i="206"/>
  <c r="AT28" i="206"/>
  <c r="AU28" i="206"/>
  <c r="AX28" i="206" s="1"/>
  <c r="AW28" i="206"/>
  <c r="L31" i="206"/>
  <c r="N31" i="206" s="1"/>
  <c r="AK31" i="206"/>
  <c r="E31" i="206" s="1"/>
  <c r="AM31" i="206"/>
  <c r="AN31" i="206"/>
  <c r="AO31" i="206"/>
  <c r="AT31" i="206"/>
  <c r="AU31" i="206"/>
  <c r="AX31" i="206" s="1"/>
  <c r="AW31" i="206"/>
  <c r="L34" i="206"/>
  <c r="N34" i="206"/>
  <c r="AK34" i="206"/>
  <c r="E34" i="206" s="1"/>
  <c r="AM34" i="206"/>
  <c r="AN34" i="206"/>
  <c r="AO34" i="206"/>
  <c r="AT34" i="206"/>
  <c r="AU34" i="206"/>
  <c r="AX34" i="206" s="1"/>
  <c r="AW34" i="206"/>
  <c r="L37" i="206"/>
  <c r="N37" i="206"/>
  <c r="AK37" i="206"/>
  <c r="E37" i="206" s="1"/>
  <c r="BC37" i="206" s="1"/>
  <c r="AM37" i="206"/>
  <c r="AN37" i="206"/>
  <c r="AO37" i="206"/>
  <c r="AT37" i="206"/>
  <c r="AU37" i="206"/>
  <c r="AX37" i="206" s="1"/>
  <c r="AW37" i="206"/>
  <c r="L40" i="206"/>
  <c r="N40" i="206"/>
  <c r="AK40" i="206"/>
  <c r="E40" i="206" s="1"/>
  <c r="AM40" i="206"/>
  <c r="AN40" i="206"/>
  <c r="AO40" i="206"/>
  <c r="AT40" i="206"/>
  <c r="AU40" i="206"/>
  <c r="AX40" i="206" s="1"/>
  <c r="AW40" i="206"/>
  <c r="L43" i="206"/>
  <c r="N43" i="206" s="1"/>
  <c r="AK43" i="206"/>
  <c r="E43" i="206" s="1"/>
  <c r="AM43" i="206"/>
  <c r="AN43" i="206"/>
  <c r="AO43" i="206"/>
  <c r="AT43" i="206"/>
  <c r="AU43" i="206"/>
  <c r="AX43" i="206" s="1"/>
  <c r="AW43" i="206"/>
  <c r="L46" i="206"/>
  <c r="N46" i="206"/>
  <c r="AK46" i="206"/>
  <c r="E46" i="206" s="1"/>
  <c r="AM46" i="206"/>
  <c r="AN46" i="206"/>
  <c r="AO46" i="206"/>
  <c r="AT46" i="206"/>
  <c r="AU46" i="206"/>
  <c r="AX46" i="206" s="1"/>
  <c r="AW46" i="206"/>
  <c r="L49" i="206"/>
  <c r="N49" i="206"/>
  <c r="AK49" i="206"/>
  <c r="E49" i="206" s="1"/>
  <c r="AM49" i="206"/>
  <c r="AN49" i="206"/>
  <c r="AO49" i="206"/>
  <c r="AT49" i="206"/>
  <c r="AU49" i="206"/>
  <c r="AX49" i="206" s="1"/>
  <c r="AW49" i="206"/>
  <c r="L52" i="206"/>
  <c r="N52" i="206"/>
  <c r="AK52" i="206"/>
  <c r="E52" i="206" s="1"/>
  <c r="AM52" i="206"/>
  <c r="AN52" i="206"/>
  <c r="AO52" i="206"/>
  <c r="AT52" i="206"/>
  <c r="AU52" i="206"/>
  <c r="AX52" i="206" s="1"/>
  <c r="AW52" i="206"/>
  <c r="L18" i="205"/>
  <c r="N18" i="205"/>
  <c r="AK18" i="205"/>
  <c r="E18" i="205" s="1"/>
  <c r="AL18" i="205"/>
  <c r="H18" i="205" s="1"/>
  <c r="AM18" i="205"/>
  <c r="AN18" i="205"/>
  <c r="AO18" i="205"/>
  <c r="AT18" i="205"/>
  <c r="AU18" i="205"/>
  <c r="AX18" i="205" s="1"/>
  <c r="AW18" i="205"/>
  <c r="L21" i="205"/>
  <c r="N21" i="205" s="1"/>
  <c r="AK21" i="205"/>
  <c r="E21" i="205" s="1"/>
  <c r="AL21" i="205"/>
  <c r="H21" i="205" s="1"/>
  <c r="AM21" i="205"/>
  <c r="AN21" i="205"/>
  <c r="AO21" i="205"/>
  <c r="AT21" i="205"/>
  <c r="AU21" i="205"/>
  <c r="AX21" i="205" s="1"/>
  <c r="AW21" i="205"/>
  <c r="L24" i="205"/>
  <c r="N24" i="205"/>
  <c r="AK24" i="205"/>
  <c r="E24" i="205" s="1"/>
  <c r="AL24" i="205"/>
  <c r="H24" i="205" s="1"/>
  <c r="AM24" i="205"/>
  <c r="AN24" i="205"/>
  <c r="AP24" i="205" s="1"/>
  <c r="J24" i="205" s="1"/>
  <c r="AQ24" i="205" s="1"/>
  <c r="AO24" i="205"/>
  <c r="AT24" i="205"/>
  <c r="AU24" i="205"/>
  <c r="AX24" i="205" s="1"/>
  <c r="AW24" i="205"/>
  <c r="L27" i="205"/>
  <c r="N27" i="205"/>
  <c r="AK27" i="205"/>
  <c r="E27" i="205" s="1"/>
  <c r="AM27" i="205"/>
  <c r="AN27" i="205"/>
  <c r="AO27" i="205"/>
  <c r="AT27" i="205"/>
  <c r="AU27" i="205"/>
  <c r="AX27" i="205" s="1"/>
  <c r="AW27" i="205"/>
  <c r="L30" i="205"/>
  <c r="N30" i="205"/>
  <c r="AK30" i="205"/>
  <c r="E30" i="205" s="1"/>
  <c r="AL30" i="205"/>
  <c r="H30" i="205" s="1"/>
  <c r="AM30" i="205"/>
  <c r="AN30" i="205"/>
  <c r="AO30" i="205"/>
  <c r="AT30" i="205"/>
  <c r="AU30" i="205"/>
  <c r="AX30" i="205" s="1"/>
  <c r="AW30" i="205"/>
  <c r="L33" i="205"/>
  <c r="N33" i="205" s="1"/>
  <c r="AK33" i="205"/>
  <c r="E33" i="205" s="1"/>
  <c r="AL33" i="205"/>
  <c r="H33" i="205" s="1"/>
  <c r="AM33" i="205"/>
  <c r="AN33" i="205"/>
  <c r="AO33" i="205"/>
  <c r="AT33" i="205"/>
  <c r="AU33" i="205"/>
  <c r="AX33" i="205" s="1"/>
  <c r="AW33" i="205"/>
  <c r="L36" i="205"/>
  <c r="N36" i="205"/>
  <c r="AK36" i="205"/>
  <c r="E36" i="205" s="1"/>
  <c r="AL36" i="205"/>
  <c r="H36" i="205" s="1"/>
  <c r="AM36" i="205"/>
  <c r="AN36" i="205"/>
  <c r="AP36" i="205" s="1"/>
  <c r="J36" i="205" s="1"/>
  <c r="AQ36" i="205" s="1"/>
  <c r="AO36" i="205"/>
  <c r="AT36" i="205"/>
  <c r="AU36" i="205"/>
  <c r="AX36" i="205" s="1"/>
  <c r="AW36" i="205"/>
  <c r="L39" i="205"/>
  <c r="N39" i="205"/>
  <c r="AK39" i="205"/>
  <c r="E39" i="205" s="1"/>
  <c r="AM39" i="205"/>
  <c r="AN39" i="205"/>
  <c r="AO39" i="205"/>
  <c r="AT39" i="205"/>
  <c r="AU39" i="205"/>
  <c r="AX39" i="205" s="1"/>
  <c r="AW39" i="205"/>
  <c r="L42" i="205"/>
  <c r="N42" i="205"/>
  <c r="AK42" i="205"/>
  <c r="E42" i="205" s="1"/>
  <c r="AL42" i="205"/>
  <c r="H42" i="205" s="1"/>
  <c r="AM42" i="205"/>
  <c r="AN42" i="205"/>
  <c r="AO42" i="205"/>
  <c r="AT42" i="205"/>
  <c r="AU42" i="205"/>
  <c r="AX42" i="205" s="1"/>
  <c r="AW42" i="205"/>
  <c r="L45" i="205"/>
  <c r="N45" i="205" s="1"/>
  <c r="AK45" i="205"/>
  <c r="E45" i="205" s="1"/>
  <c r="AL45" i="205"/>
  <c r="H45" i="205" s="1"/>
  <c r="AM45" i="205"/>
  <c r="AN45" i="205"/>
  <c r="AO45" i="205"/>
  <c r="AT45" i="205"/>
  <c r="AU45" i="205"/>
  <c r="AX45" i="205" s="1"/>
  <c r="AW45" i="205"/>
  <c r="L48" i="205"/>
  <c r="N48" i="205"/>
  <c r="AK48" i="205"/>
  <c r="E48" i="205" s="1"/>
  <c r="AL48" i="205"/>
  <c r="H48" i="205" s="1"/>
  <c r="AM48" i="205"/>
  <c r="AN48" i="205"/>
  <c r="AP48" i="205" s="1"/>
  <c r="J48" i="205" s="1"/>
  <c r="AQ48" i="205" s="1"/>
  <c r="AO48" i="205"/>
  <c r="AT48" i="205"/>
  <c r="AU48" i="205"/>
  <c r="AX48" i="205" s="1"/>
  <c r="AW48" i="205"/>
  <c r="L51" i="205"/>
  <c r="N51" i="205"/>
  <c r="AK51" i="205"/>
  <c r="E51" i="205" s="1"/>
  <c r="BC51" i="205" s="1"/>
  <c r="AM51" i="205"/>
  <c r="AN51" i="205"/>
  <c r="AO51" i="205"/>
  <c r="AT51" i="205"/>
  <c r="AU51" i="205"/>
  <c r="AX51" i="205" s="1"/>
  <c r="AW51" i="205"/>
  <c r="L18" i="204"/>
  <c r="N18" i="204" s="1"/>
  <c r="AO18" i="204"/>
  <c r="E18" i="204" s="1"/>
  <c r="AQ18" i="204"/>
  <c r="AR18" i="204"/>
  <c r="AS18" i="204"/>
  <c r="AX18" i="204"/>
  <c r="AY18" i="204"/>
  <c r="BB18" i="204" s="1"/>
  <c r="BA18" i="204"/>
  <c r="L21" i="204"/>
  <c r="N21" i="204"/>
  <c r="AO21" i="204"/>
  <c r="E21" i="204" s="1"/>
  <c r="AQ21" i="204"/>
  <c r="AR21" i="204"/>
  <c r="AS21" i="204"/>
  <c r="AX21" i="204"/>
  <c r="AY21" i="204"/>
  <c r="BB21" i="204" s="1"/>
  <c r="BA21" i="204"/>
  <c r="L24" i="204"/>
  <c r="N24" i="204"/>
  <c r="AO24" i="204"/>
  <c r="E24" i="204" s="1"/>
  <c r="AQ24" i="204"/>
  <c r="AR24" i="204"/>
  <c r="AS24" i="204"/>
  <c r="AX24" i="204"/>
  <c r="AY24" i="204"/>
  <c r="BB24" i="204" s="1"/>
  <c r="BA24" i="204"/>
  <c r="L27" i="204"/>
  <c r="N27" i="204"/>
  <c r="AO27" i="204"/>
  <c r="E27" i="204" s="1"/>
  <c r="AQ27" i="204"/>
  <c r="AR27" i="204"/>
  <c r="AS27" i="204"/>
  <c r="AX27" i="204"/>
  <c r="AY27" i="204"/>
  <c r="BB27" i="204" s="1"/>
  <c r="BA27" i="204"/>
  <c r="L30" i="204"/>
  <c r="N30" i="204" s="1"/>
  <c r="AO30" i="204"/>
  <c r="E30" i="204" s="1"/>
  <c r="AQ30" i="204"/>
  <c r="AR30" i="204"/>
  <c r="AS30" i="204"/>
  <c r="AX30" i="204"/>
  <c r="AY30" i="204"/>
  <c r="BB30" i="204" s="1"/>
  <c r="BA30" i="204"/>
  <c r="L33" i="204"/>
  <c r="N33" i="204" s="1"/>
  <c r="AO33" i="204"/>
  <c r="E33" i="204" s="1"/>
  <c r="AQ33" i="204"/>
  <c r="AR33" i="204"/>
  <c r="AS33" i="204"/>
  <c r="AX33" i="204"/>
  <c r="AY33" i="204"/>
  <c r="BB33" i="204" s="1"/>
  <c r="BA33" i="204"/>
  <c r="L36" i="204"/>
  <c r="N36" i="204"/>
  <c r="AO36" i="204"/>
  <c r="E36" i="204" s="1"/>
  <c r="BG36" i="204" s="1"/>
  <c r="AQ36" i="204"/>
  <c r="AR36" i="204"/>
  <c r="AS36" i="204"/>
  <c r="AX36" i="204"/>
  <c r="AY36" i="204"/>
  <c r="BB36" i="204" s="1"/>
  <c r="BA36" i="204"/>
  <c r="L39" i="204"/>
  <c r="N39" i="204"/>
  <c r="AO39" i="204"/>
  <c r="E39" i="204" s="1"/>
  <c r="AQ39" i="204"/>
  <c r="AR39" i="204"/>
  <c r="AS39" i="204"/>
  <c r="AX39" i="204"/>
  <c r="AY39" i="204"/>
  <c r="BB39" i="204" s="1"/>
  <c r="BA39" i="204"/>
  <c r="L42" i="204"/>
  <c r="N42" i="204" s="1"/>
  <c r="AO42" i="204"/>
  <c r="E42" i="204" s="1"/>
  <c r="AQ42" i="204"/>
  <c r="AR42" i="204"/>
  <c r="AS42" i="204"/>
  <c r="AX42" i="204"/>
  <c r="AY42" i="204"/>
  <c r="BB42" i="204" s="1"/>
  <c r="BA42" i="204"/>
  <c r="L45" i="204"/>
  <c r="N45" i="204"/>
  <c r="AO45" i="204"/>
  <c r="E45" i="204" s="1"/>
  <c r="BG45" i="204" s="1"/>
  <c r="AQ45" i="204"/>
  <c r="AR45" i="204"/>
  <c r="AS45" i="204"/>
  <c r="AX45" i="204"/>
  <c r="AY45" i="204"/>
  <c r="BB45" i="204" s="1"/>
  <c r="BA45" i="204"/>
  <c r="L48" i="204"/>
  <c r="N48" i="204"/>
  <c r="AO48" i="204"/>
  <c r="E48" i="204" s="1"/>
  <c r="AQ48" i="204"/>
  <c r="AR48" i="204"/>
  <c r="AS48" i="204"/>
  <c r="AX48" i="204"/>
  <c r="AY48" i="204"/>
  <c r="BB48" i="204" s="1"/>
  <c r="BA48" i="204"/>
  <c r="L51" i="204"/>
  <c r="N51" i="204"/>
  <c r="AO51" i="204"/>
  <c r="E51" i="204" s="1"/>
  <c r="AQ51" i="204"/>
  <c r="AR51" i="204"/>
  <c r="AS51" i="204"/>
  <c r="AX51" i="204"/>
  <c r="AY51" i="204"/>
  <c r="BB51" i="204" s="1"/>
  <c r="BA51" i="204"/>
  <c r="L18" i="203"/>
  <c r="N18" i="203" s="1"/>
  <c r="AK18" i="203"/>
  <c r="E18" i="203" s="1"/>
  <c r="AM18" i="203"/>
  <c r="AN18" i="203"/>
  <c r="AO18" i="203"/>
  <c r="AT18" i="203"/>
  <c r="AU18" i="203"/>
  <c r="AX18" i="203" s="1"/>
  <c r="AW18" i="203"/>
  <c r="L21" i="203"/>
  <c r="N21" i="203"/>
  <c r="AK21" i="203"/>
  <c r="E21" i="203" s="1"/>
  <c r="AM21" i="203"/>
  <c r="AN21" i="203"/>
  <c r="AO21" i="203"/>
  <c r="AT21" i="203"/>
  <c r="AU21" i="203"/>
  <c r="AX21" i="203" s="1"/>
  <c r="AW21" i="203"/>
  <c r="L24" i="203"/>
  <c r="N24" i="203"/>
  <c r="AK24" i="203"/>
  <c r="E24" i="203" s="1"/>
  <c r="AM24" i="203"/>
  <c r="AN24" i="203"/>
  <c r="AO24" i="203"/>
  <c r="AT24" i="203"/>
  <c r="AU24" i="203"/>
  <c r="AX24" i="203" s="1"/>
  <c r="AW24" i="203"/>
  <c r="L27" i="203"/>
  <c r="N27" i="203"/>
  <c r="AK27" i="203"/>
  <c r="E27" i="203" s="1"/>
  <c r="AM27" i="203"/>
  <c r="AN27" i="203"/>
  <c r="AO27" i="203"/>
  <c r="AT27" i="203"/>
  <c r="AU27" i="203"/>
  <c r="AX27" i="203" s="1"/>
  <c r="AW27" i="203"/>
  <c r="L30" i="203"/>
  <c r="N30" i="203" s="1"/>
  <c r="AK30" i="203"/>
  <c r="E30" i="203" s="1"/>
  <c r="AM30" i="203"/>
  <c r="AN30" i="203"/>
  <c r="AO30" i="203"/>
  <c r="AT30" i="203"/>
  <c r="AU30" i="203"/>
  <c r="AX30" i="203" s="1"/>
  <c r="AW30" i="203"/>
  <c r="L33" i="203"/>
  <c r="N33" i="203"/>
  <c r="AK33" i="203"/>
  <c r="E33" i="203" s="1"/>
  <c r="AM33" i="203"/>
  <c r="AN33" i="203"/>
  <c r="AO33" i="203"/>
  <c r="AT33" i="203"/>
  <c r="AU33" i="203"/>
  <c r="AX33" i="203" s="1"/>
  <c r="AW33" i="203"/>
  <c r="L36" i="203"/>
  <c r="N36" i="203"/>
  <c r="AK36" i="203"/>
  <c r="E36" i="203" s="1"/>
  <c r="AM36" i="203"/>
  <c r="AN36" i="203"/>
  <c r="AO36" i="203"/>
  <c r="AT36" i="203"/>
  <c r="AU36" i="203"/>
  <c r="AX36" i="203" s="1"/>
  <c r="AW36" i="203"/>
  <c r="L39" i="203"/>
  <c r="N39" i="203"/>
  <c r="AK39" i="203"/>
  <c r="E39" i="203" s="1"/>
  <c r="AM39" i="203"/>
  <c r="AN39" i="203"/>
  <c r="AO39" i="203"/>
  <c r="AT39" i="203"/>
  <c r="AU39" i="203"/>
  <c r="AX39" i="203" s="1"/>
  <c r="AW39" i="203"/>
  <c r="L42" i="203"/>
  <c r="N42" i="203" s="1"/>
  <c r="AK42" i="203"/>
  <c r="E42" i="203" s="1"/>
  <c r="AM42" i="203"/>
  <c r="AN42" i="203"/>
  <c r="AO42" i="203"/>
  <c r="AT42" i="203"/>
  <c r="AU42" i="203"/>
  <c r="AX42" i="203" s="1"/>
  <c r="AW42" i="203"/>
  <c r="L45" i="203"/>
  <c r="N45" i="203"/>
  <c r="AK45" i="203"/>
  <c r="E45" i="203" s="1"/>
  <c r="AM45" i="203"/>
  <c r="AN45" i="203"/>
  <c r="AO45" i="203"/>
  <c r="AT45" i="203"/>
  <c r="AU45" i="203"/>
  <c r="AX45" i="203" s="1"/>
  <c r="AW45" i="203"/>
  <c r="L48" i="203"/>
  <c r="N48" i="203"/>
  <c r="AK48" i="203"/>
  <c r="E48" i="203" s="1"/>
  <c r="AM48" i="203"/>
  <c r="AN48" i="203"/>
  <c r="AO48" i="203"/>
  <c r="AT48" i="203"/>
  <c r="AU48" i="203"/>
  <c r="AX48" i="203" s="1"/>
  <c r="AW48" i="203"/>
  <c r="L51" i="203"/>
  <c r="N51" i="203"/>
  <c r="AK51" i="203"/>
  <c r="E51" i="203" s="1"/>
  <c r="AM51" i="203"/>
  <c r="AN51" i="203"/>
  <c r="AO51" i="203"/>
  <c r="AT51" i="203"/>
  <c r="AU51" i="203"/>
  <c r="AX51" i="203" s="1"/>
  <c r="AW51" i="203"/>
  <c r="L18" i="202"/>
  <c r="N18" i="202" s="1"/>
  <c r="AO18" i="202"/>
  <c r="E18" i="202" s="1"/>
  <c r="AP18" i="202"/>
  <c r="H18" i="202" s="1"/>
  <c r="AQ18" i="202"/>
  <c r="AR18" i="202"/>
  <c r="AS18" i="202"/>
  <c r="AX18" i="202"/>
  <c r="AY18" i="202"/>
  <c r="BB18" i="202" s="1"/>
  <c r="BA18" i="202"/>
  <c r="L21" i="202"/>
  <c r="N21" i="202"/>
  <c r="AO21" i="202"/>
  <c r="E21" i="202" s="1"/>
  <c r="AQ21" i="202"/>
  <c r="AR21" i="202"/>
  <c r="AS21" i="202"/>
  <c r="AX21" i="202"/>
  <c r="AY21" i="202"/>
  <c r="BB21" i="202" s="1"/>
  <c r="BA21" i="202"/>
  <c r="L24" i="202"/>
  <c r="N24" i="202"/>
  <c r="AO24" i="202"/>
  <c r="E24" i="202" s="1"/>
  <c r="AQ24" i="202"/>
  <c r="AR24" i="202"/>
  <c r="AS24" i="202"/>
  <c r="AX24" i="202"/>
  <c r="AY24" i="202"/>
  <c r="BB24" i="202" s="1"/>
  <c r="BA24" i="202"/>
  <c r="L27" i="202"/>
  <c r="N27" i="202" s="1"/>
  <c r="AO27" i="202"/>
  <c r="E27" i="202" s="1"/>
  <c r="AP27" i="202"/>
  <c r="H27" i="202" s="1"/>
  <c r="AQ27" i="202"/>
  <c r="AR27" i="202"/>
  <c r="AS27" i="202"/>
  <c r="AX27" i="202"/>
  <c r="AY27" i="202"/>
  <c r="BB27" i="202" s="1"/>
  <c r="BA27" i="202"/>
  <c r="L30" i="202"/>
  <c r="N30" i="202" s="1"/>
  <c r="AO30" i="202"/>
  <c r="E30" i="202" s="1"/>
  <c r="AP30" i="202"/>
  <c r="H30" i="202" s="1"/>
  <c r="AQ30" i="202"/>
  <c r="AR30" i="202"/>
  <c r="AS30" i="202"/>
  <c r="AX30" i="202"/>
  <c r="AY30" i="202"/>
  <c r="BB30" i="202" s="1"/>
  <c r="BA30" i="202"/>
  <c r="L33" i="202"/>
  <c r="N33" i="202" s="1"/>
  <c r="AO33" i="202"/>
  <c r="E33" i="202" s="1"/>
  <c r="AP33" i="202"/>
  <c r="H33" i="202" s="1"/>
  <c r="AQ33" i="202"/>
  <c r="AR33" i="202"/>
  <c r="AS33" i="202"/>
  <c r="AX33" i="202"/>
  <c r="AY33" i="202"/>
  <c r="BB33" i="202" s="1"/>
  <c r="BA33" i="202"/>
  <c r="L36" i="202"/>
  <c r="N36" i="202" s="1"/>
  <c r="AO36" i="202"/>
  <c r="E36" i="202" s="1"/>
  <c r="AP36" i="202"/>
  <c r="H36" i="202" s="1"/>
  <c r="AQ36" i="202"/>
  <c r="AR36" i="202"/>
  <c r="AS36" i="202"/>
  <c r="AX36" i="202"/>
  <c r="AY36" i="202"/>
  <c r="BB36" i="202" s="1"/>
  <c r="BA36" i="202"/>
  <c r="L39" i="202"/>
  <c r="N39" i="202"/>
  <c r="AO39" i="202"/>
  <c r="E39" i="202" s="1"/>
  <c r="AP39" i="202"/>
  <c r="H39" i="202" s="1"/>
  <c r="AQ39" i="202"/>
  <c r="AR39" i="202"/>
  <c r="AT39" i="202" s="1"/>
  <c r="J39" i="202" s="1"/>
  <c r="AU39" i="202" s="1"/>
  <c r="AS39" i="202"/>
  <c r="AX39" i="202"/>
  <c r="AY39" i="202"/>
  <c r="BB39" i="202" s="1"/>
  <c r="BA39" i="202"/>
  <c r="L42" i="202"/>
  <c r="N42" i="202"/>
  <c r="AO42" i="202"/>
  <c r="E42" i="202" s="1"/>
  <c r="BG42" i="202" s="1"/>
  <c r="AQ42" i="202"/>
  <c r="AR42" i="202"/>
  <c r="AS42" i="202"/>
  <c r="AX42" i="202"/>
  <c r="AY42" i="202"/>
  <c r="BB42" i="202" s="1"/>
  <c r="BA42" i="202"/>
  <c r="L45" i="202"/>
  <c r="N45" i="202"/>
  <c r="AO45" i="202"/>
  <c r="E45" i="202" s="1"/>
  <c r="BG45" i="202" s="1"/>
  <c r="AQ45" i="202"/>
  <c r="AR45" i="202"/>
  <c r="AS45" i="202"/>
  <c r="AX45" i="202"/>
  <c r="AY45" i="202"/>
  <c r="BB45" i="202" s="1"/>
  <c r="BA45" i="202"/>
  <c r="L48" i="202"/>
  <c r="N48" i="202"/>
  <c r="AO48" i="202"/>
  <c r="E48" i="202" s="1"/>
  <c r="AQ48" i="202"/>
  <c r="AR48" i="202"/>
  <c r="AS48" i="202"/>
  <c r="AX48" i="202"/>
  <c r="AY48" i="202"/>
  <c r="BB48" i="202" s="1"/>
  <c r="BA48" i="202"/>
  <c r="L51" i="202"/>
  <c r="N51" i="202" s="1"/>
  <c r="AO51" i="202"/>
  <c r="E51" i="202" s="1"/>
  <c r="AP51" i="202"/>
  <c r="H51" i="202" s="1"/>
  <c r="AQ51" i="202"/>
  <c r="AR51" i="202"/>
  <c r="AS51" i="202"/>
  <c r="AX51" i="202"/>
  <c r="AY51" i="202"/>
  <c r="BB51" i="202" s="1"/>
  <c r="BA51" i="202"/>
  <c r="L18" i="201"/>
  <c r="N18" i="201"/>
  <c r="AK18" i="201"/>
  <c r="E18" i="201" s="1"/>
  <c r="AM18" i="201"/>
  <c r="AN18" i="201"/>
  <c r="AO18" i="201"/>
  <c r="AT18" i="201"/>
  <c r="AU18" i="201"/>
  <c r="AX18" i="201" s="1"/>
  <c r="AW18" i="201"/>
  <c r="L21" i="201"/>
  <c r="N21" i="201" s="1"/>
  <c r="AK21" i="201"/>
  <c r="E21" i="201" s="1"/>
  <c r="AM21" i="201"/>
  <c r="AN21" i="201"/>
  <c r="AO21" i="201"/>
  <c r="AT21" i="201"/>
  <c r="AU21" i="201"/>
  <c r="AX21" i="201" s="1"/>
  <c r="AW21" i="201"/>
  <c r="L24" i="201"/>
  <c r="N24" i="201"/>
  <c r="AK24" i="201"/>
  <c r="E24" i="201" s="1"/>
  <c r="AM24" i="201"/>
  <c r="AN24" i="201"/>
  <c r="AO24" i="201"/>
  <c r="AT24" i="201"/>
  <c r="AU24" i="201"/>
  <c r="AX24" i="201" s="1"/>
  <c r="AW24" i="201"/>
  <c r="L27" i="201"/>
  <c r="N27" i="201"/>
  <c r="AK27" i="201"/>
  <c r="E27" i="201" s="1"/>
  <c r="AM27" i="201"/>
  <c r="AN27" i="201"/>
  <c r="AO27" i="201"/>
  <c r="AT27" i="201"/>
  <c r="AU27" i="201"/>
  <c r="AX27" i="201" s="1"/>
  <c r="AW27" i="201"/>
  <c r="L30" i="201"/>
  <c r="N30" i="201"/>
  <c r="AK30" i="201"/>
  <c r="E30" i="201" s="1"/>
  <c r="AM30" i="201"/>
  <c r="AN30" i="201"/>
  <c r="AO30" i="201"/>
  <c r="AT30" i="201"/>
  <c r="AU30" i="201"/>
  <c r="AX30" i="201" s="1"/>
  <c r="AW30" i="201"/>
  <c r="L33" i="201"/>
  <c r="N33" i="201" s="1"/>
  <c r="AK33" i="201"/>
  <c r="E33" i="201" s="1"/>
  <c r="AM33" i="201"/>
  <c r="AN33" i="201"/>
  <c r="AO33" i="201"/>
  <c r="AT33" i="201"/>
  <c r="AU33" i="201"/>
  <c r="AX33" i="201" s="1"/>
  <c r="AW33" i="201"/>
  <c r="L36" i="201"/>
  <c r="N36" i="201"/>
  <c r="AK36" i="201"/>
  <c r="E36" i="201" s="1"/>
  <c r="AM36" i="201"/>
  <c r="AN36" i="201"/>
  <c r="AO36" i="201"/>
  <c r="AT36" i="201"/>
  <c r="AU36" i="201"/>
  <c r="AX36" i="201" s="1"/>
  <c r="AW36" i="201"/>
  <c r="L39" i="201"/>
  <c r="N39" i="201"/>
  <c r="AK39" i="201"/>
  <c r="E39" i="201" s="1"/>
  <c r="BC39" i="201" s="1"/>
  <c r="AM39" i="201"/>
  <c r="AN39" i="201"/>
  <c r="AO39" i="201"/>
  <c r="AT39" i="201"/>
  <c r="AU39" i="201"/>
  <c r="AX39" i="201" s="1"/>
  <c r="AW39" i="201"/>
  <c r="L42" i="201"/>
  <c r="N42" i="201"/>
  <c r="AK42" i="201"/>
  <c r="E42" i="201" s="1"/>
  <c r="AM42" i="201"/>
  <c r="AN42" i="201"/>
  <c r="AO42" i="201"/>
  <c r="AT42" i="201"/>
  <c r="AU42" i="201"/>
  <c r="AX42" i="201" s="1"/>
  <c r="AW42" i="201"/>
  <c r="L45" i="201"/>
  <c r="N45" i="201" s="1"/>
  <c r="AK45" i="201"/>
  <c r="E45" i="201" s="1"/>
  <c r="AM45" i="201"/>
  <c r="AN45" i="201"/>
  <c r="AO45" i="201"/>
  <c r="AT45" i="201"/>
  <c r="AU45" i="201"/>
  <c r="AX45" i="201" s="1"/>
  <c r="AW45" i="201"/>
  <c r="L48" i="201"/>
  <c r="N48" i="201"/>
  <c r="AK48" i="201"/>
  <c r="E48" i="201" s="1"/>
  <c r="AM48" i="201"/>
  <c r="AN48" i="201"/>
  <c r="AO48" i="201"/>
  <c r="AT48" i="201"/>
  <c r="AU48" i="201"/>
  <c r="AX48" i="201" s="1"/>
  <c r="AW48" i="201"/>
  <c r="L51" i="201"/>
  <c r="N51" i="201"/>
  <c r="AK51" i="201"/>
  <c r="E51" i="201" s="1"/>
  <c r="BC51" i="201" s="1"/>
  <c r="AM51" i="201"/>
  <c r="AN51" i="201"/>
  <c r="AO51" i="201"/>
  <c r="AT51" i="201"/>
  <c r="AU51" i="201"/>
  <c r="AX51" i="201" s="1"/>
  <c r="AW51" i="201"/>
  <c r="L18" i="200"/>
  <c r="N18" i="200" s="1"/>
  <c r="AK18" i="200"/>
  <c r="E18" i="200" s="1"/>
  <c r="AM18" i="200"/>
  <c r="AN18" i="200"/>
  <c r="AO18" i="200"/>
  <c r="AT18" i="200"/>
  <c r="AU18" i="200"/>
  <c r="AX18" i="200" s="1"/>
  <c r="AW18" i="200"/>
  <c r="L21" i="200"/>
  <c r="N21" i="200"/>
  <c r="AK21" i="200"/>
  <c r="E21" i="200" s="1"/>
  <c r="BC21" i="200" s="1"/>
  <c r="AM21" i="200"/>
  <c r="AN21" i="200"/>
  <c r="AO21" i="200"/>
  <c r="AT21" i="200"/>
  <c r="AU21" i="200"/>
  <c r="AX21" i="200" s="1"/>
  <c r="AW21" i="200"/>
  <c r="L24" i="200"/>
  <c r="N24" i="200" s="1"/>
  <c r="AK24" i="200"/>
  <c r="E24" i="200" s="1"/>
  <c r="AL24" i="200"/>
  <c r="H24" i="200" s="1"/>
  <c r="AM24" i="200"/>
  <c r="AN24" i="200"/>
  <c r="AO24" i="200"/>
  <c r="AT24" i="200"/>
  <c r="AU24" i="200"/>
  <c r="AX24" i="200" s="1"/>
  <c r="AW24" i="200"/>
  <c r="L27" i="200"/>
  <c r="N27" i="200"/>
  <c r="AK27" i="200"/>
  <c r="E27" i="200" s="1"/>
  <c r="AL27" i="200"/>
  <c r="H27" i="200" s="1"/>
  <c r="AM27" i="200"/>
  <c r="AN27" i="200"/>
  <c r="AO27" i="200"/>
  <c r="AT27" i="200"/>
  <c r="AU27" i="200"/>
  <c r="AX27" i="200" s="1"/>
  <c r="AW27" i="200"/>
  <c r="L30" i="200"/>
  <c r="N30" i="200"/>
  <c r="AK30" i="200"/>
  <c r="E30" i="200" s="1"/>
  <c r="AL30" i="200"/>
  <c r="H30" i="200" s="1"/>
  <c r="AM30" i="200"/>
  <c r="AN30" i="200"/>
  <c r="AO30" i="200"/>
  <c r="AT30" i="200"/>
  <c r="AU30" i="200"/>
  <c r="AX30" i="200" s="1"/>
  <c r="AW30" i="200"/>
  <c r="L33" i="200"/>
  <c r="N33" i="200" s="1"/>
  <c r="BC33" i="200" s="1"/>
  <c r="AK33" i="200"/>
  <c r="E33" i="200" s="1"/>
  <c r="AL33" i="200"/>
  <c r="H33" i="200" s="1"/>
  <c r="AM33" i="200"/>
  <c r="AN33" i="200"/>
  <c r="AO33" i="200"/>
  <c r="AT33" i="200"/>
  <c r="AU33" i="200"/>
  <c r="AX33" i="200" s="1"/>
  <c r="AW33" i="200"/>
  <c r="H36" i="200"/>
  <c r="L36" i="200"/>
  <c r="N36" i="200" s="1"/>
  <c r="BC36" i="200" s="1"/>
  <c r="AK36" i="200"/>
  <c r="E36" i="200" s="1"/>
  <c r="AL36" i="200"/>
  <c r="AM36" i="200"/>
  <c r="AN36" i="200"/>
  <c r="AO36" i="200"/>
  <c r="AT36" i="200"/>
  <c r="AU36" i="200"/>
  <c r="AX36" i="200" s="1"/>
  <c r="AW36" i="200"/>
  <c r="L39" i="200"/>
  <c r="N39" i="200"/>
  <c r="AK39" i="200"/>
  <c r="E39" i="200" s="1"/>
  <c r="BC39" i="200" s="1"/>
  <c r="AM39" i="200"/>
  <c r="AN39" i="200"/>
  <c r="AO39" i="200"/>
  <c r="AT39" i="200"/>
  <c r="AU39" i="200"/>
  <c r="AX39" i="200" s="1"/>
  <c r="AW39" i="200"/>
  <c r="L42" i="200"/>
  <c r="N42" i="200"/>
  <c r="AK42" i="200"/>
  <c r="E42" i="200" s="1"/>
  <c r="AL42" i="200"/>
  <c r="H42" i="200" s="1"/>
  <c r="AM42" i="200"/>
  <c r="AN42" i="200"/>
  <c r="AO42" i="200"/>
  <c r="AT42" i="200"/>
  <c r="AU42" i="200"/>
  <c r="AX42" i="200" s="1"/>
  <c r="AW42" i="200"/>
  <c r="L45" i="200"/>
  <c r="N45" i="200" s="1"/>
  <c r="AK45" i="200"/>
  <c r="E45" i="200" s="1"/>
  <c r="AM45" i="200"/>
  <c r="AN45" i="200"/>
  <c r="AO45" i="200"/>
  <c r="AT45" i="200"/>
  <c r="AU45" i="200"/>
  <c r="AX45" i="200" s="1"/>
  <c r="AW45" i="200"/>
  <c r="L48" i="200"/>
  <c r="N48" i="200"/>
  <c r="BC48" i="200" s="1"/>
  <c r="AK48" i="200"/>
  <c r="E48" i="200" s="1"/>
  <c r="AM48" i="200"/>
  <c r="AN48" i="200"/>
  <c r="AO48" i="200"/>
  <c r="AT48" i="200"/>
  <c r="AU48" i="200"/>
  <c r="AX48" i="200" s="1"/>
  <c r="AW48" i="200"/>
  <c r="L51" i="200"/>
  <c r="N51" i="200" s="1"/>
  <c r="BC51" i="200" s="1"/>
  <c r="AK51" i="200"/>
  <c r="E51" i="200" s="1"/>
  <c r="AM51" i="200"/>
  <c r="AN51" i="200"/>
  <c r="AO51" i="200"/>
  <c r="AT51" i="200"/>
  <c r="AU51" i="200"/>
  <c r="AX51" i="200" s="1"/>
  <c r="AW51" i="200"/>
  <c r="L18" i="199"/>
  <c r="N18" i="199" s="1"/>
  <c r="AO18" i="199"/>
  <c r="E18" i="199" s="1"/>
  <c r="AQ18" i="199"/>
  <c r="AR18" i="199"/>
  <c r="AS18" i="199"/>
  <c r="AX18" i="199"/>
  <c r="AY18" i="199"/>
  <c r="BB18" i="199" s="1"/>
  <c r="BA18" i="199"/>
  <c r="L21" i="199"/>
  <c r="N21" i="199"/>
  <c r="AO21" i="199"/>
  <c r="E21" i="199" s="1"/>
  <c r="AQ21" i="199"/>
  <c r="AR21" i="199"/>
  <c r="AS21" i="199"/>
  <c r="AX21" i="199"/>
  <c r="AY21" i="199"/>
  <c r="BB21" i="199" s="1"/>
  <c r="BA21" i="199"/>
  <c r="L24" i="199"/>
  <c r="N24" i="199"/>
  <c r="AO24" i="199"/>
  <c r="E24" i="199" s="1"/>
  <c r="AQ24" i="199"/>
  <c r="AR24" i="199"/>
  <c r="AS24" i="199"/>
  <c r="AX24" i="199"/>
  <c r="AY24" i="199"/>
  <c r="BB24" i="199" s="1"/>
  <c r="BA24" i="199"/>
  <c r="L27" i="199"/>
  <c r="N27" i="199"/>
  <c r="AO27" i="199"/>
  <c r="E27" i="199" s="1"/>
  <c r="AQ27" i="199"/>
  <c r="AR27" i="199"/>
  <c r="AS27" i="199"/>
  <c r="AX27" i="199"/>
  <c r="AY27" i="199"/>
  <c r="BB27" i="199" s="1"/>
  <c r="BA27" i="199"/>
  <c r="L30" i="199"/>
  <c r="N30" i="199" s="1"/>
  <c r="AO30" i="199"/>
  <c r="E30" i="199" s="1"/>
  <c r="AQ30" i="199"/>
  <c r="AR30" i="199"/>
  <c r="AS30" i="199"/>
  <c r="AX30" i="199"/>
  <c r="AY30" i="199"/>
  <c r="BB30" i="199" s="1"/>
  <c r="BA30" i="199"/>
  <c r="L33" i="199"/>
  <c r="N33" i="199"/>
  <c r="AO33" i="199"/>
  <c r="E33" i="199" s="1"/>
  <c r="AQ33" i="199"/>
  <c r="AR33" i="199"/>
  <c r="AS33" i="199"/>
  <c r="AX33" i="199"/>
  <c r="AY33" i="199"/>
  <c r="BB33" i="199" s="1"/>
  <c r="BA33" i="199"/>
  <c r="L36" i="199"/>
  <c r="N36" i="199"/>
  <c r="AO36" i="199"/>
  <c r="E36" i="199" s="1"/>
  <c r="AQ36" i="199"/>
  <c r="AR36" i="199"/>
  <c r="AS36" i="199"/>
  <c r="AX36" i="199"/>
  <c r="AY36" i="199"/>
  <c r="BB36" i="199" s="1"/>
  <c r="BA36" i="199"/>
  <c r="L39" i="199"/>
  <c r="N39" i="199"/>
  <c r="AO39" i="199"/>
  <c r="E39" i="199" s="1"/>
  <c r="AQ39" i="199"/>
  <c r="AR39" i="199"/>
  <c r="AS39" i="199"/>
  <c r="AX39" i="199"/>
  <c r="AY39" i="199"/>
  <c r="BB39" i="199" s="1"/>
  <c r="BA39" i="199"/>
  <c r="L42" i="199"/>
  <c r="N42" i="199" s="1"/>
  <c r="AO42" i="199"/>
  <c r="E42" i="199" s="1"/>
  <c r="AQ42" i="199"/>
  <c r="AR42" i="199"/>
  <c r="AS42" i="199"/>
  <c r="AX42" i="199"/>
  <c r="AY42" i="199"/>
  <c r="BB42" i="199" s="1"/>
  <c r="BA42" i="199"/>
  <c r="L45" i="199"/>
  <c r="N45" i="199"/>
  <c r="AO45" i="199"/>
  <c r="E45" i="199" s="1"/>
  <c r="BG45" i="199" s="1"/>
  <c r="AQ45" i="199"/>
  <c r="AR45" i="199"/>
  <c r="AS45" i="199"/>
  <c r="AX45" i="199"/>
  <c r="AY45" i="199"/>
  <c r="BB45" i="199" s="1"/>
  <c r="BA45" i="199"/>
  <c r="L48" i="199"/>
  <c r="N48" i="199"/>
  <c r="AO48" i="199"/>
  <c r="E48" i="199" s="1"/>
  <c r="BG48" i="199" s="1"/>
  <c r="AQ48" i="199"/>
  <c r="AR48" i="199"/>
  <c r="AS48" i="199"/>
  <c r="AX48" i="199"/>
  <c r="AY48" i="199"/>
  <c r="BB48" i="199" s="1"/>
  <c r="BA48" i="199"/>
  <c r="L51" i="199"/>
  <c r="N51" i="199"/>
  <c r="AO51" i="199"/>
  <c r="E51" i="199" s="1"/>
  <c r="AQ51" i="199"/>
  <c r="AR51" i="199"/>
  <c r="AS51" i="199"/>
  <c r="AX51" i="199"/>
  <c r="AY51" i="199"/>
  <c r="BB51" i="199" s="1"/>
  <c r="BA51" i="199"/>
  <c r="L18" i="198"/>
  <c r="N18" i="198" s="1"/>
  <c r="AK18" i="198"/>
  <c r="E18" i="198" s="1"/>
  <c r="AM18" i="198"/>
  <c r="AN18" i="198"/>
  <c r="AO18" i="198"/>
  <c r="AT18" i="198"/>
  <c r="AU18" i="198"/>
  <c r="AX18" i="198" s="1"/>
  <c r="AW18" i="198"/>
  <c r="L21" i="198"/>
  <c r="N21" i="198"/>
  <c r="AK21" i="198"/>
  <c r="E21" i="198" s="1"/>
  <c r="AM21" i="198"/>
  <c r="AN21" i="198"/>
  <c r="AO21" i="198"/>
  <c r="AT21" i="198"/>
  <c r="AU21" i="198"/>
  <c r="AX21" i="198" s="1"/>
  <c r="AW21" i="198"/>
  <c r="L24" i="198"/>
  <c r="N24" i="198" s="1"/>
  <c r="AK24" i="198"/>
  <c r="E24" i="198" s="1"/>
  <c r="AL24" i="198"/>
  <c r="H24" i="198" s="1"/>
  <c r="AM24" i="198"/>
  <c r="AN24" i="198"/>
  <c r="AO24" i="198"/>
  <c r="AT24" i="198"/>
  <c r="AU24" i="198"/>
  <c r="AX24" i="198" s="1"/>
  <c r="AW24" i="198"/>
  <c r="L27" i="198"/>
  <c r="N27" i="198" s="1"/>
  <c r="AK27" i="198"/>
  <c r="E27" i="198" s="1"/>
  <c r="AL27" i="198"/>
  <c r="H27" i="198" s="1"/>
  <c r="AM27" i="198"/>
  <c r="AN27" i="198"/>
  <c r="AO27" i="198"/>
  <c r="AT27" i="198"/>
  <c r="AU27" i="198"/>
  <c r="AX27" i="198" s="1"/>
  <c r="AW27" i="198"/>
  <c r="L30" i="198"/>
  <c r="N30" i="198"/>
  <c r="AK30" i="198"/>
  <c r="E30" i="198" s="1"/>
  <c r="AL30" i="198"/>
  <c r="H30" i="198" s="1"/>
  <c r="AM30" i="198"/>
  <c r="AN30" i="198"/>
  <c r="AP30" i="198" s="1"/>
  <c r="J30" i="198" s="1"/>
  <c r="AQ30" i="198" s="1"/>
  <c r="AO30" i="198"/>
  <c r="AT30" i="198"/>
  <c r="AU30" i="198"/>
  <c r="AX30" i="198" s="1"/>
  <c r="AW30" i="198"/>
  <c r="L33" i="198"/>
  <c r="N33" i="198"/>
  <c r="AK33" i="198"/>
  <c r="E33" i="198" s="1"/>
  <c r="AM33" i="198"/>
  <c r="AN33" i="198"/>
  <c r="AO33" i="198"/>
  <c r="AT33" i="198"/>
  <c r="AU33" i="198"/>
  <c r="AX33" i="198" s="1"/>
  <c r="AW33" i="198"/>
  <c r="L36" i="198"/>
  <c r="N36" i="198"/>
  <c r="AK36" i="198"/>
  <c r="E36" i="198" s="1"/>
  <c r="AL36" i="198"/>
  <c r="H36" i="198" s="1"/>
  <c r="AM36" i="198"/>
  <c r="AN36" i="198"/>
  <c r="AO36" i="198"/>
  <c r="AT36" i="198"/>
  <c r="AU36" i="198"/>
  <c r="AX36" i="198" s="1"/>
  <c r="AW36" i="198"/>
  <c r="L39" i="198"/>
  <c r="N39" i="198" s="1"/>
  <c r="AK39" i="198"/>
  <c r="E39" i="198" s="1"/>
  <c r="AL39" i="198"/>
  <c r="H39" i="198" s="1"/>
  <c r="AM39" i="198"/>
  <c r="AN39" i="198"/>
  <c r="AO39" i="198"/>
  <c r="AT39" i="198"/>
  <c r="AU39" i="198"/>
  <c r="AX39" i="198" s="1"/>
  <c r="AW39" i="198"/>
  <c r="L42" i="198"/>
  <c r="N42" i="198"/>
  <c r="AK42" i="198"/>
  <c r="E42" i="198" s="1"/>
  <c r="AL42" i="198"/>
  <c r="H42" i="198" s="1"/>
  <c r="AM42" i="198"/>
  <c r="AN42" i="198"/>
  <c r="AP42" i="198" s="1"/>
  <c r="J42" i="198" s="1"/>
  <c r="AQ42" i="198" s="1"/>
  <c r="AO42" i="198"/>
  <c r="AT42" i="198"/>
  <c r="AU42" i="198"/>
  <c r="AX42" i="198" s="1"/>
  <c r="AW42" i="198"/>
  <c r="L45" i="198"/>
  <c r="N45" i="198"/>
  <c r="AK45" i="198"/>
  <c r="E45" i="198" s="1"/>
  <c r="AM45" i="198"/>
  <c r="AN45" i="198"/>
  <c r="AO45" i="198"/>
  <c r="AT45" i="198"/>
  <c r="AU45" i="198"/>
  <c r="AX45" i="198" s="1"/>
  <c r="AW45" i="198"/>
  <c r="L48" i="198"/>
  <c r="N48" i="198"/>
  <c r="AK48" i="198"/>
  <c r="E48" i="198" s="1"/>
  <c r="BC48" i="198" s="1"/>
  <c r="AL48" i="198"/>
  <c r="H48" i="198" s="1"/>
  <c r="AM48" i="198"/>
  <c r="AN48" i="198"/>
  <c r="AO48" i="198"/>
  <c r="AT48" i="198"/>
  <c r="AU48" i="198"/>
  <c r="AX48" i="198" s="1"/>
  <c r="AW48" i="198"/>
  <c r="L51" i="198"/>
  <c r="N51" i="198" s="1"/>
  <c r="AK51" i="198"/>
  <c r="E51" i="198" s="1"/>
  <c r="AL51" i="198"/>
  <c r="H51" i="198" s="1"/>
  <c r="AM51" i="198"/>
  <c r="AN51" i="198"/>
  <c r="AO51" i="198"/>
  <c r="AT51" i="198"/>
  <c r="AU51" i="198"/>
  <c r="AX51" i="198" s="1"/>
  <c r="AW51" i="198"/>
  <c r="L18" i="197"/>
  <c r="N18" i="197" s="1"/>
  <c r="AK18" i="197"/>
  <c r="E18" i="197" s="1"/>
  <c r="AM18" i="197"/>
  <c r="AN18" i="197"/>
  <c r="AO18" i="197"/>
  <c r="AT18" i="197"/>
  <c r="AU18" i="197"/>
  <c r="AX18" i="197" s="1"/>
  <c r="AW18" i="197"/>
  <c r="L21" i="197"/>
  <c r="N21" i="197"/>
  <c r="AK21" i="197"/>
  <c r="E21" i="197" s="1"/>
  <c r="AM21" i="197"/>
  <c r="AN21" i="197"/>
  <c r="AO21" i="197"/>
  <c r="AT21" i="197"/>
  <c r="AU21" i="197"/>
  <c r="AX21" i="197" s="1"/>
  <c r="AW21" i="197"/>
  <c r="L24" i="197"/>
  <c r="N24" i="197"/>
  <c r="AK24" i="197"/>
  <c r="E24" i="197" s="1"/>
  <c r="AL24" i="197"/>
  <c r="H24" i="197" s="1"/>
  <c r="AM24" i="197"/>
  <c r="AN24" i="197"/>
  <c r="AO24" i="197"/>
  <c r="AT24" i="197"/>
  <c r="AU24" i="197"/>
  <c r="AX24" i="197" s="1"/>
  <c r="AW24" i="197"/>
  <c r="L27" i="197"/>
  <c r="N27" i="197" s="1"/>
  <c r="AK27" i="197"/>
  <c r="E27" i="197" s="1"/>
  <c r="AL27" i="197"/>
  <c r="H27" i="197" s="1"/>
  <c r="AM27" i="197"/>
  <c r="AN27" i="197"/>
  <c r="AO27" i="197"/>
  <c r="AT27" i="197"/>
  <c r="AU27" i="197"/>
  <c r="AX27" i="197" s="1"/>
  <c r="AW27" i="197"/>
  <c r="L30" i="197"/>
  <c r="N30" i="197"/>
  <c r="AK30" i="197"/>
  <c r="E30" i="197" s="1"/>
  <c r="AL30" i="197"/>
  <c r="H30" i="197" s="1"/>
  <c r="AM30" i="197"/>
  <c r="AN30" i="197"/>
  <c r="AP30" i="197" s="1"/>
  <c r="J30" i="197" s="1"/>
  <c r="AQ30" i="197" s="1"/>
  <c r="AO30" i="197"/>
  <c r="AT30" i="197"/>
  <c r="AU30" i="197"/>
  <c r="AX30" i="197" s="1"/>
  <c r="AW30" i="197"/>
  <c r="L33" i="197"/>
  <c r="N33" i="197"/>
  <c r="AK33" i="197"/>
  <c r="E33" i="197" s="1"/>
  <c r="BC33" i="197" s="1"/>
  <c r="AM33" i="197"/>
  <c r="AN33" i="197"/>
  <c r="AO33" i="197"/>
  <c r="AT33" i="197"/>
  <c r="AU33" i="197"/>
  <c r="AX33" i="197" s="1"/>
  <c r="AW33" i="197"/>
  <c r="L36" i="197"/>
  <c r="N36" i="197"/>
  <c r="AK36" i="197"/>
  <c r="E36" i="197" s="1"/>
  <c r="AL36" i="197"/>
  <c r="H36" i="197" s="1"/>
  <c r="AM36" i="197"/>
  <c r="AN36" i="197"/>
  <c r="AO36" i="197"/>
  <c r="AT36" i="197"/>
  <c r="AU36" i="197"/>
  <c r="AX36" i="197" s="1"/>
  <c r="AW36" i="197"/>
  <c r="L39" i="197"/>
  <c r="N39" i="197" s="1"/>
  <c r="AK39" i="197"/>
  <c r="E39" i="197" s="1"/>
  <c r="AL39" i="197"/>
  <c r="H39" i="197" s="1"/>
  <c r="AM39" i="197"/>
  <c r="AN39" i="197"/>
  <c r="AO39" i="197"/>
  <c r="AT39" i="197"/>
  <c r="AU39" i="197"/>
  <c r="AX39" i="197" s="1"/>
  <c r="AW39" i="197"/>
  <c r="L42" i="197"/>
  <c r="N42" i="197"/>
  <c r="AK42" i="197"/>
  <c r="E42" i="197" s="1"/>
  <c r="AL42" i="197"/>
  <c r="H42" i="197" s="1"/>
  <c r="AM42" i="197"/>
  <c r="AN42" i="197"/>
  <c r="AP42" i="197" s="1"/>
  <c r="J42" i="197" s="1"/>
  <c r="AQ42" i="197" s="1"/>
  <c r="AR42" i="197" s="1"/>
  <c r="AS42" i="197" s="1"/>
  <c r="AV42" i="197" s="1"/>
  <c r="F42" i="197" s="1"/>
  <c r="AY42" i="197" s="1"/>
  <c r="G42" i="197" s="1"/>
  <c r="AO42" i="197"/>
  <c r="AT42" i="197"/>
  <c r="AU42" i="197"/>
  <c r="AX42" i="197" s="1"/>
  <c r="AW42" i="197"/>
  <c r="L45" i="197"/>
  <c r="N45" i="197"/>
  <c r="AK45" i="197"/>
  <c r="E45" i="197" s="1"/>
  <c r="AL45" i="197"/>
  <c r="H45" i="197" s="1"/>
  <c r="AM45" i="197"/>
  <c r="AN45" i="197"/>
  <c r="AP45" i="197" s="1"/>
  <c r="J45" i="197" s="1"/>
  <c r="AQ45" i="197" s="1"/>
  <c r="AR45" i="197" s="1"/>
  <c r="AS45" i="197" s="1"/>
  <c r="AV45" i="197" s="1"/>
  <c r="F45" i="197" s="1"/>
  <c r="AY45" i="197" s="1"/>
  <c r="G45" i="197" s="1"/>
  <c r="AO45" i="197"/>
  <c r="AT45" i="197"/>
  <c r="AU45" i="197"/>
  <c r="AX45" i="197" s="1"/>
  <c r="AW45" i="197"/>
  <c r="L48" i="197"/>
  <c r="N48" i="197"/>
  <c r="AK48" i="197"/>
  <c r="E48" i="197" s="1"/>
  <c r="AL48" i="197"/>
  <c r="H48" i="197" s="1"/>
  <c r="AM48" i="197"/>
  <c r="AN48" i="197"/>
  <c r="AP48" i="197" s="1"/>
  <c r="J48" i="197" s="1"/>
  <c r="AQ48" i="197" s="1"/>
  <c r="AO48" i="197"/>
  <c r="AT48" i="197"/>
  <c r="AU48" i="197"/>
  <c r="AX48" i="197" s="1"/>
  <c r="AW48" i="197"/>
  <c r="L51" i="197"/>
  <c r="N51" i="197"/>
  <c r="AK51" i="197"/>
  <c r="E51" i="197" s="1"/>
  <c r="BC51" i="197" s="1"/>
  <c r="AM51" i="197"/>
  <c r="AN51" i="197"/>
  <c r="AO51" i="197"/>
  <c r="AT51" i="197"/>
  <c r="AU51" i="197"/>
  <c r="AX51" i="197" s="1"/>
  <c r="AW51" i="197"/>
  <c r="L19" i="196"/>
  <c r="N19" i="196" s="1"/>
  <c r="AK19" i="196"/>
  <c r="E19" i="196" s="1"/>
  <c r="AM19" i="196"/>
  <c r="AN19" i="196"/>
  <c r="AO19" i="196"/>
  <c r="AT19" i="196"/>
  <c r="AU19" i="196"/>
  <c r="AX19" i="196" s="1"/>
  <c r="AW19" i="196"/>
  <c r="L22" i="196"/>
  <c r="N22" i="196" s="1"/>
  <c r="AK22" i="196"/>
  <c r="E22" i="196" s="1"/>
  <c r="AM22" i="196"/>
  <c r="AN22" i="196"/>
  <c r="AO22" i="196"/>
  <c r="AT22" i="196"/>
  <c r="AU22" i="196"/>
  <c r="AX22" i="196" s="1"/>
  <c r="AW22" i="196"/>
  <c r="L25" i="196"/>
  <c r="N25" i="196"/>
  <c r="AK25" i="196"/>
  <c r="E25" i="196" s="1"/>
  <c r="BC25" i="196" s="1"/>
  <c r="AM25" i="196"/>
  <c r="AN25" i="196"/>
  <c r="AO25" i="196"/>
  <c r="AT25" i="196"/>
  <c r="AU25" i="196"/>
  <c r="AX25" i="196" s="1"/>
  <c r="AW25" i="196"/>
  <c r="L28" i="196"/>
  <c r="N28" i="196"/>
  <c r="AK28" i="196"/>
  <c r="E28" i="196" s="1"/>
  <c r="BC28" i="196" s="1"/>
  <c r="AM28" i="196"/>
  <c r="AN28" i="196"/>
  <c r="AO28" i="196"/>
  <c r="AT28" i="196"/>
  <c r="AU28" i="196"/>
  <c r="AX28" i="196" s="1"/>
  <c r="AW28" i="196"/>
  <c r="L31" i="196"/>
  <c r="N31" i="196"/>
  <c r="AK31" i="196"/>
  <c r="E31" i="196" s="1"/>
  <c r="AM31" i="196"/>
  <c r="AN31" i="196"/>
  <c r="AO31" i="196"/>
  <c r="AT31" i="196"/>
  <c r="AU31" i="196"/>
  <c r="AX31" i="196" s="1"/>
  <c r="AW31" i="196"/>
  <c r="L34" i="196"/>
  <c r="N34" i="196" s="1"/>
  <c r="AK34" i="196"/>
  <c r="E34" i="196" s="1"/>
  <c r="AM34" i="196"/>
  <c r="AN34" i="196"/>
  <c r="AO34" i="196"/>
  <c r="AT34" i="196"/>
  <c r="AU34" i="196"/>
  <c r="AX34" i="196" s="1"/>
  <c r="AW34" i="196"/>
  <c r="L37" i="196"/>
  <c r="N37" i="196"/>
  <c r="AK37" i="196"/>
  <c r="E37" i="196" s="1"/>
  <c r="BC37" i="196" s="1"/>
  <c r="AM37" i="196"/>
  <c r="AN37" i="196"/>
  <c r="AO37" i="196"/>
  <c r="AT37" i="196"/>
  <c r="AU37" i="196"/>
  <c r="AX37" i="196" s="1"/>
  <c r="AW37" i="196"/>
  <c r="L40" i="196"/>
  <c r="N40" i="196"/>
  <c r="AK40" i="196"/>
  <c r="E40" i="196" s="1"/>
  <c r="BC40" i="196" s="1"/>
  <c r="AM40" i="196"/>
  <c r="AN40" i="196"/>
  <c r="AO40" i="196"/>
  <c r="AT40" i="196"/>
  <c r="AU40" i="196"/>
  <c r="AX40" i="196" s="1"/>
  <c r="AW40" i="196"/>
  <c r="L43" i="196"/>
  <c r="N43" i="196"/>
  <c r="AK43" i="196"/>
  <c r="E43" i="196" s="1"/>
  <c r="AM43" i="196"/>
  <c r="AN43" i="196"/>
  <c r="AO43" i="196"/>
  <c r="AT43" i="196"/>
  <c r="AU43" i="196"/>
  <c r="AX43" i="196" s="1"/>
  <c r="AW43" i="196"/>
  <c r="L46" i="196"/>
  <c r="N46" i="196" s="1"/>
  <c r="BC46" i="196" s="1"/>
  <c r="AK46" i="196"/>
  <c r="E46" i="196" s="1"/>
  <c r="AM46" i="196"/>
  <c r="AN46" i="196"/>
  <c r="AO46" i="196"/>
  <c r="AT46" i="196"/>
  <c r="AU46" i="196"/>
  <c r="AX46" i="196" s="1"/>
  <c r="AW46" i="196"/>
  <c r="L49" i="196"/>
  <c r="N49" i="196" s="1"/>
  <c r="BC49" i="196" s="1"/>
  <c r="AK49" i="196"/>
  <c r="E49" i="196" s="1"/>
  <c r="AM49" i="196"/>
  <c r="AN49" i="196"/>
  <c r="AO49" i="196"/>
  <c r="AT49" i="196"/>
  <c r="AU49" i="196"/>
  <c r="AX49" i="196" s="1"/>
  <c r="AW49" i="196"/>
  <c r="L52" i="196"/>
  <c r="N52" i="196" s="1"/>
  <c r="BC52" i="196" s="1"/>
  <c r="AK52" i="196"/>
  <c r="E52" i="196" s="1"/>
  <c r="AM52" i="196"/>
  <c r="AN52" i="196"/>
  <c r="AO52" i="196"/>
  <c r="AT52" i="196"/>
  <c r="AU52" i="196"/>
  <c r="AX52" i="196" s="1"/>
  <c r="AW52" i="196"/>
  <c r="L18" i="195"/>
  <c r="N18" i="195"/>
  <c r="AK18" i="195"/>
  <c r="E18" i="195" s="1"/>
  <c r="AL18" i="195"/>
  <c r="H18" i="195" s="1"/>
  <c r="AM18" i="195"/>
  <c r="AN18" i="195"/>
  <c r="AO18" i="195"/>
  <c r="AT18" i="195"/>
  <c r="AU18" i="195"/>
  <c r="AX18" i="195" s="1"/>
  <c r="AW18" i="195"/>
  <c r="L21" i="195"/>
  <c r="N21" i="195" s="1"/>
  <c r="AK21" i="195"/>
  <c r="E21" i="195" s="1"/>
  <c r="AL21" i="195"/>
  <c r="H21" i="195" s="1"/>
  <c r="AM21" i="195"/>
  <c r="AN21" i="195"/>
  <c r="AO21" i="195"/>
  <c r="AT21" i="195"/>
  <c r="AU21" i="195"/>
  <c r="AX21" i="195" s="1"/>
  <c r="AW21" i="195"/>
  <c r="L24" i="195"/>
  <c r="N24" i="195"/>
  <c r="AK24" i="195"/>
  <c r="E24" i="195" s="1"/>
  <c r="AL24" i="195"/>
  <c r="H24" i="195" s="1"/>
  <c r="AM24" i="195"/>
  <c r="AN24" i="195"/>
  <c r="AP24" i="195" s="1"/>
  <c r="J24" i="195" s="1"/>
  <c r="AQ24" i="195" s="1"/>
  <c r="AR24" i="195" s="1"/>
  <c r="AS24" i="195" s="1"/>
  <c r="AV24" i="195" s="1"/>
  <c r="F24" i="195" s="1"/>
  <c r="AY24" i="195" s="1"/>
  <c r="G24" i="195" s="1"/>
  <c r="AO24" i="195"/>
  <c r="AT24" i="195"/>
  <c r="AU24" i="195"/>
  <c r="AX24" i="195" s="1"/>
  <c r="AW24" i="195"/>
  <c r="L27" i="195"/>
  <c r="N27" i="195"/>
  <c r="AK27" i="195"/>
  <c r="E27" i="195" s="1"/>
  <c r="AL27" i="195"/>
  <c r="H27" i="195" s="1"/>
  <c r="AM27" i="195"/>
  <c r="AN27" i="195"/>
  <c r="AP27" i="195" s="1"/>
  <c r="J27" i="195" s="1"/>
  <c r="AQ27" i="195" s="1"/>
  <c r="AR27" i="195" s="1"/>
  <c r="AS27" i="195" s="1"/>
  <c r="AV27" i="195" s="1"/>
  <c r="F27" i="195" s="1"/>
  <c r="AY27" i="195" s="1"/>
  <c r="G27" i="195" s="1"/>
  <c r="AO27" i="195"/>
  <c r="AT27" i="195"/>
  <c r="AU27" i="195"/>
  <c r="AX27" i="195" s="1"/>
  <c r="AW27" i="195"/>
  <c r="L30" i="195"/>
  <c r="N30" i="195"/>
  <c r="AK30" i="195"/>
  <c r="E30" i="195" s="1"/>
  <c r="AL30" i="195"/>
  <c r="H30" i="195" s="1"/>
  <c r="AM30" i="195"/>
  <c r="AN30" i="195"/>
  <c r="AP30" i="195" s="1"/>
  <c r="J30" i="195" s="1"/>
  <c r="AQ30" i="195" s="1"/>
  <c r="AO30" i="195"/>
  <c r="AT30" i="195"/>
  <c r="AU30" i="195"/>
  <c r="AX30" i="195" s="1"/>
  <c r="AW30" i="195"/>
  <c r="L33" i="195"/>
  <c r="N33" i="195"/>
  <c r="AK33" i="195"/>
  <c r="E33" i="195" s="1"/>
  <c r="BC33" i="195" s="1"/>
  <c r="AM33" i="195"/>
  <c r="AN33" i="195"/>
  <c r="AO33" i="195"/>
  <c r="AT33" i="195"/>
  <c r="AU33" i="195"/>
  <c r="AX33" i="195" s="1"/>
  <c r="AW33" i="195"/>
  <c r="L36" i="195"/>
  <c r="N36" i="195"/>
  <c r="AK36" i="195"/>
  <c r="E36" i="195" s="1"/>
  <c r="BC36" i="195" s="1"/>
  <c r="AL36" i="195"/>
  <c r="H36" i="195" s="1"/>
  <c r="AM36" i="195"/>
  <c r="AN36" i="195"/>
  <c r="AO36" i="195"/>
  <c r="AT36" i="195"/>
  <c r="AU36" i="195"/>
  <c r="AX36" i="195" s="1"/>
  <c r="AW36" i="195"/>
  <c r="L39" i="195"/>
  <c r="N39" i="195"/>
  <c r="AK39" i="195"/>
  <c r="E39" i="195" s="1"/>
  <c r="BC39" i="195" s="1"/>
  <c r="AL39" i="195"/>
  <c r="H39" i="195" s="1"/>
  <c r="AM39" i="195"/>
  <c r="AN39" i="195"/>
  <c r="AO39" i="195"/>
  <c r="AT39" i="195"/>
  <c r="AU39" i="195"/>
  <c r="AX39" i="195" s="1"/>
  <c r="AW39" i="195"/>
  <c r="L42" i="195"/>
  <c r="N42" i="195"/>
  <c r="AK42" i="195"/>
  <c r="E42" i="195" s="1"/>
  <c r="AL42" i="195"/>
  <c r="H42" i="195" s="1"/>
  <c r="AM42" i="195"/>
  <c r="AN42" i="195"/>
  <c r="AO42" i="195"/>
  <c r="AT42" i="195"/>
  <c r="AU42" i="195"/>
  <c r="AX42" i="195" s="1"/>
  <c r="AW42" i="195"/>
  <c r="L45" i="195"/>
  <c r="N45" i="195" s="1"/>
  <c r="BC45" i="195" s="1"/>
  <c r="AK45" i="195"/>
  <c r="E45" i="195" s="1"/>
  <c r="AL45" i="195"/>
  <c r="H45" i="195" s="1"/>
  <c r="AM45" i="195"/>
  <c r="AN45" i="195"/>
  <c r="AO45" i="195"/>
  <c r="AT45" i="195"/>
  <c r="AU45" i="195"/>
  <c r="AX45" i="195" s="1"/>
  <c r="AW45" i="195"/>
  <c r="H48" i="195"/>
  <c r="L48" i="195"/>
  <c r="N48" i="195" s="1"/>
  <c r="BC48" i="195" s="1"/>
  <c r="AK48" i="195"/>
  <c r="E48" i="195" s="1"/>
  <c r="AL48" i="195"/>
  <c r="AM48" i="195"/>
  <c r="AN48" i="195"/>
  <c r="AO48" i="195"/>
  <c r="AT48" i="195"/>
  <c r="AU48" i="195"/>
  <c r="AX48" i="195" s="1"/>
  <c r="AW48" i="195"/>
  <c r="L51" i="195"/>
  <c r="N51" i="195"/>
  <c r="AK51" i="195"/>
  <c r="E51" i="195" s="1"/>
  <c r="BC51" i="195" s="1"/>
  <c r="AM51" i="195"/>
  <c r="AN51" i="195"/>
  <c r="AO51" i="195"/>
  <c r="AT51" i="195"/>
  <c r="AU51" i="195"/>
  <c r="AX51" i="195" s="1"/>
  <c r="AW51" i="195"/>
  <c r="L18" i="194"/>
  <c r="N18" i="194" s="1"/>
  <c r="AO18" i="194"/>
  <c r="E18" i="194" s="1"/>
  <c r="AQ18" i="194"/>
  <c r="AR18" i="194"/>
  <c r="AS18" i="194"/>
  <c r="AX18" i="194"/>
  <c r="AY18" i="194"/>
  <c r="BB18" i="194" s="1"/>
  <c r="BA18" i="194"/>
  <c r="L21" i="194"/>
  <c r="N21" i="194"/>
  <c r="AO21" i="194"/>
  <c r="E21" i="194" s="1"/>
  <c r="AQ21" i="194"/>
  <c r="AR21" i="194"/>
  <c r="AS21" i="194"/>
  <c r="AX21" i="194"/>
  <c r="AY21" i="194"/>
  <c r="BB21" i="194" s="1"/>
  <c r="BA21" i="194"/>
  <c r="L24" i="194"/>
  <c r="N24" i="194"/>
  <c r="AO24" i="194"/>
  <c r="E24" i="194" s="1"/>
  <c r="AQ24" i="194"/>
  <c r="AR24" i="194"/>
  <c r="AS24" i="194"/>
  <c r="AX24" i="194"/>
  <c r="AY24" i="194"/>
  <c r="BB24" i="194" s="1"/>
  <c r="BA24" i="194"/>
  <c r="L27" i="194"/>
  <c r="N27" i="194"/>
  <c r="AO27" i="194"/>
  <c r="E27" i="194" s="1"/>
  <c r="AQ27" i="194"/>
  <c r="AR27" i="194"/>
  <c r="AS27" i="194"/>
  <c r="AX27" i="194"/>
  <c r="AY27" i="194"/>
  <c r="BB27" i="194" s="1"/>
  <c r="BA27" i="194"/>
  <c r="L30" i="194"/>
  <c r="N30" i="194" s="1"/>
  <c r="AO30" i="194"/>
  <c r="E30" i="194" s="1"/>
  <c r="AQ30" i="194"/>
  <c r="AR30" i="194"/>
  <c r="AS30" i="194"/>
  <c r="AX30" i="194"/>
  <c r="AY30" i="194"/>
  <c r="BB30" i="194" s="1"/>
  <c r="BA30" i="194"/>
  <c r="L33" i="194"/>
  <c r="N33" i="194"/>
  <c r="AO33" i="194"/>
  <c r="E33" i="194" s="1"/>
  <c r="BG33" i="194" s="1"/>
  <c r="AQ33" i="194"/>
  <c r="AR33" i="194"/>
  <c r="AS33" i="194"/>
  <c r="AX33" i="194"/>
  <c r="AY33" i="194"/>
  <c r="BB33" i="194" s="1"/>
  <c r="BA33" i="194"/>
  <c r="L36" i="194"/>
  <c r="N36" i="194"/>
  <c r="AO36" i="194"/>
  <c r="E36" i="194" s="1"/>
  <c r="AQ36" i="194"/>
  <c r="AR36" i="194"/>
  <c r="AS36" i="194"/>
  <c r="AX36" i="194"/>
  <c r="AY36" i="194"/>
  <c r="BB36" i="194" s="1"/>
  <c r="BA36" i="194"/>
  <c r="L39" i="194"/>
  <c r="N39" i="194"/>
  <c r="AO39" i="194"/>
  <c r="E39" i="194" s="1"/>
  <c r="AQ39" i="194"/>
  <c r="AR39" i="194"/>
  <c r="AS39" i="194"/>
  <c r="AX39" i="194"/>
  <c r="AY39" i="194"/>
  <c r="BB39" i="194" s="1"/>
  <c r="BA39" i="194"/>
  <c r="L42" i="194"/>
  <c r="N42" i="194" s="1"/>
  <c r="AO42" i="194"/>
  <c r="E42" i="194" s="1"/>
  <c r="AQ42" i="194"/>
  <c r="AR42" i="194"/>
  <c r="AS42" i="194"/>
  <c r="AX42" i="194"/>
  <c r="AY42" i="194"/>
  <c r="BB42" i="194" s="1"/>
  <c r="BA42" i="194"/>
  <c r="L45" i="194"/>
  <c r="N45" i="194"/>
  <c r="AO45" i="194"/>
  <c r="E45" i="194" s="1"/>
  <c r="BG45" i="194" s="1"/>
  <c r="AQ45" i="194"/>
  <c r="AR45" i="194"/>
  <c r="AS45" i="194"/>
  <c r="AX45" i="194"/>
  <c r="AY45" i="194"/>
  <c r="BB45" i="194" s="1"/>
  <c r="BA45" i="194"/>
  <c r="L48" i="194"/>
  <c r="N48" i="194"/>
  <c r="AO48" i="194"/>
  <c r="E48" i="194" s="1"/>
  <c r="AQ48" i="194"/>
  <c r="AR48" i="194"/>
  <c r="AS48" i="194"/>
  <c r="AX48" i="194"/>
  <c r="AY48" i="194"/>
  <c r="BB48" i="194" s="1"/>
  <c r="BA48" i="194"/>
  <c r="L51" i="194"/>
  <c r="N51" i="194"/>
  <c r="AO51" i="194"/>
  <c r="E51" i="194" s="1"/>
  <c r="AQ51" i="194"/>
  <c r="AR51" i="194"/>
  <c r="AS51" i="194"/>
  <c r="AX51" i="194"/>
  <c r="AY51" i="194"/>
  <c r="BB51" i="194" s="1"/>
  <c r="BA51" i="194"/>
  <c r="L18" i="192"/>
  <c r="N18" i="192"/>
  <c r="AK18" i="192"/>
  <c r="E18" i="192" s="1"/>
  <c r="AM18" i="192"/>
  <c r="AN18" i="192"/>
  <c r="AO18" i="192"/>
  <c r="AT18" i="192"/>
  <c r="AU18" i="192"/>
  <c r="AX18" i="192" s="1"/>
  <c r="AW18" i="192"/>
  <c r="L21" i="192"/>
  <c r="N21" i="192" s="1"/>
  <c r="AK21" i="192"/>
  <c r="E21" i="192" s="1"/>
  <c r="AL21" i="192"/>
  <c r="H21" i="192" s="1"/>
  <c r="AM21" i="192"/>
  <c r="AN21" i="192"/>
  <c r="AO21" i="192"/>
  <c r="AT21" i="192"/>
  <c r="AU21" i="192"/>
  <c r="AX21" i="192" s="1"/>
  <c r="AW21" i="192"/>
  <c r="L24" i="192"/>
  <c r="N24" i="192" s="1"/>
  <c r="AK24" i="192"/>
  <c r="E24" i="192" s="1"/>
  <c r="AL24" i="192"/>
  <c r="H24" i="192" s="1"/>
  <c r="AM24" i="192"/>
  <c r="AN24" i="192"/>
  <c r="AO24" i="192"/>
  <c r="AT24" i="192"/>
  <c r="AU24" i="192"/>
  <c r="AX24" i="192" s="1"/>
  <c r="AW24" i="192"/>
  <c r="L27" i="192"/>
  <c r="N27" i="192" s="1"/>
  <c r="AK27" i="192"/>
  <c r="E27" i="192" s="1"/>
  <c r="AL27" i="192"/>
  <c r="H27" i="192" s="1"/>
  <c r="AM27" i="192"/>
  <c r="AN27" i="192"/>
  <c r="AO27" i="192"/>
  <c r="AT27" i="192"/>
  <c r="AU27" i="192"/>
  <c r="AX27" i="192" s="1"/>
  <c r="AW27" i="192"/>
  <c r="L30" i="192"/>
  <c r="N30" i="192" s="1"/>
  <c r="AK30" i="192"/>
  <c r="E30" i="192" s="1"/>
  <c r="AL30" i="192"/>
  <c r="H30" i="192" s="1"/>
  <c r="AM30" i="192"/>
  <c r="AN30" i="192"/>
  <c r="AO30" i="192"/>
  <c r="AT30" i="192"/>
  <c r="AU30" i="192"/>
  <c r="AX30" i="192" s="1"/>
  <c r="AW30" i="192"/>
  <c r="L33" i="192"/>
  <c r="N33" i="192"/>
  <c r="AK33" i="192"/>
  <c r="E33" i="192" s="1"/>
  <c r="AL33" i="192"/>
  <c r="H33" i="192" s="1"/>
  <c r="AM33" i="192"/>
  <c r="AN33" i="192"/>
  <c r="AP33" i="192" s="1"/>
  <c r="J33" i="192" s="1"/>
  <c r="AQ33" i="192" s="1"/>
  <c r="AO33" i="192"/>
  <c r="AT33" i="192"/>
  <c r="AU33" i="192"/>
  <c r="AX33" i="192" s="1"/>
  <c r="AW33" i="192"/>
  <c r="L36" i="192"/>
  <c r="N36" i="192"/>
  <c r="AK36" i="192"/>
  <c r="E36" i="192" s="1"/>
  <c r="BC36" i="192" s="1"/>
  <c r="AM36" i="192"/>
  <c r="AN36" i="192"/>
  <c r="AO36" i="192"/>
  <c r="AT36" i="192"/>
  <c r="AU36" i="192"/>
  <c r="AX36" i="192" s="1"/>
  <c r="AW36" i="192"/>
  <c r="L39" i="192"/>
  <c r="N39" i="192"/>
  <c r="AK39" i="192"/>
  <c r="E39" i="192" s="1"/>
  <c r="BC39" i="192" s="1"/>
  <c r="AM39" i="192"/>
  <c r="AN39" i="192"/>
  <c r="AO39" i="192"/>
  <c r="AT39" i="192"/>
  <c r="AU39" i="192"/>
  <c r="AX39" i="192" s="1"/>
  <c r="AW39" i="192"/>
  <c r="L42" i="192"/>
  <c r="N42" i="192"/>
  <c r="AK42" i="192"/>
  <c r="E42" i="192" s="1"/>
  <c r="AM42" i="192"/>
  <c r="AN42" i="192"/>
  <c r="AO42" i="192"/>
  <c r="AT42" i="192"/>
  <c r="AU42" i="192"/>
  <c r="AX42" i="192" s="1"/>
  <c r="AW42" i="192"/>
  <c r="L45" i="192"/>
  <c r="N45" i="192"/>
  <c r="AK45" i="192"/>
  <c r="E45" i="192" s="1"/>
  <c r="AL45" i="192"/>
  <c r="H45" i="192" s="1"/>
  <c r="AM45" i="192"/>
  <c r="AN45" i="192"/>
  <c r="AO45" i="192"/>
  <c r="AT45" i="192"/>
  <c r="AU45" i="192"/>
  <c r="AX45" i="192" s="1"/>
  <c r="AW45" i="192"/>
  <c r="BC45" i="192"/>
  <c r="H48" i="192"/>
  <c r="L48" i="192"/>
  <c r="N48" i="192" s="1"/>
  <c r="AK48" i="192"/>
  <c r="E48" i="192" s="1"/>
  <c r="AL48" i="192"/>
  <c r="AM48" i="192"/>
  <c r="AN48" i="192"/>
  <c r="AO48" i="192"/>
  <c r="AT48" i="192"/>
  <c r="AU48" i="192"/>
  <c r="AX48" i="192" s="1"/>
  <c r="AW48" i="192"/>
  <c r="L51" i="192"/>
  <c r="N51" i="192"/>
  <c r="BC51" i="192" s="1"/>
  <c r="AK51" i="192"/>
  <c r="E51" i="192" s="1"/>
  <c r="AL51" i="192"/>
  <c r="H51" i="192" s="1"/>
  <c r="AM51" i="192"/>
  <c r="AN51" i="192"/>
  <c r="AP51" i="192" s="1"/>
  <c r="J51" i="192" s="1"/>
  <c r="AQ51" i="192" s="1"/>
  <c r="AO51" i="192"/>
  <c r="AT51" i="192"/>
  <c r="AU51" i="192"/>
  <c r="AX51" i="192" s="1"/>
  <c r="AW51" i="192"/>
  <c r="L18" i="191"/>
  <c r="N18" i="191"/>
  <c r="AK18" i="191"/>
  <c r="E18" i="191" s="1"/>
  <c r="AM18" i="191"/>
  <c r="AN18" i="191"/>
  <c r="AO18" i="191"/>
  <c r="AT18" i="191"/>
  <c r="AU18" i="191"/>
  <c r="AX18" i="191" s="1"/>
  <c r="AW18" i="191"/>
  <c r="L21" i="191"/>
  <c r="N21" i="191"/>
  <c r="AK21" i="191"/>
  <c r="E21" i="191" s="1"/>
  <c r="AL21" i="191"/>
  <c r="H21" i="191" s="1"/>
  <c r="AM21" i="191"/>
  <c r="AN21" i="191"/>
  <c r="AO21" i="191"/>
  <c r="AT21" i="191"/>
  <c r="AU21" i="191"/>
  <c r="AX21" i="191" s="1"/>
  <c r="AW21" i="191"/>
  <c r="L24" i="191"/>
  <c r="N24" i="191" s="1"/>
  <c r="AK24" i="191"/>
  <c r="E24" i="191" s="1"/>
  <c r="AL24" i="191"/>
  <c r="H24" i="191" s="1"/>
  <c r="AM24" i="191"/>
  <c r="AN24" i="191"/>
  <c r="AO24" i="191"/>
  <c r="AT24" i="191"/>
  <c r="AU24" i="191"/>
  <c r="AX24" i="191" s="1"/>
  <c r="AW24" i="191"/>
  <c r="L27" i="191"/>
  <c r="N27" i="191"/>
  <c r="AK27" i="191"/>
  <c r="E27" i="191" s="1"/>
  <c r="AL27" i="191"/>
  <c r="H27" i="191" s="1"/>
  <c r="AM27" i="191"/>
  <c r="AN27" i="191"/>
  <c r="AP27" i="191" s="1"/>
  <c r="J27" i="191" s="1"/>
  <c r="AQ27" i="191" s="1"/>
  <c r="AO27" i="191"/>
  <c r="AT27" i="191"/>
  <c r="AU27" i="191"/>
  <c r="AX27" i="191" s="1"/>
  <c r="AW27" i="191"/>
  <c r="L30" i="191"/>
  <c r="N30" i="191"/>
  <c r="AK30" i="191"/>
  <c r="E30" i="191" s="1"/>
  <c r="AM30" i="191"/>
  <c r="AN30" i="191"/>
  <c r="AO30" i="191"/>
  <c r="AT30" i="191"/>
  <c r="AU30" i="191"/>
  <c r="AX30" i="191" s="1"/>
  <c r="AW30" i="191"/>
  <c r="L33" i="191"/>
  <c r="N33" i="191"/>
  <c r="AK33" i="191"/>
  <c r="E33" i="191" s="1"/>
  <c r="AL33" i="191"/>
  <c r="H33" i="191" s="1"/>
  <c r="AM33" i="191"/>
  <c r="AN33" i="191"/>
  <c r="AO33" i="191"/>
  <c r="AT33" i="191"/>
  <c r="AU33" i="191"/>
  <c r="AX33" i="191" s="1"/>
  <c r="AW33" i="191"/>
  <c r="L36" i="191"/>
  <c r="N36" i="191" s="1"/>
  <c r="AK36" i="191"/>
  <c r="E36" i="191" s="1"/>
  <c r="AL36" i="191"/>
  <c r="H36" i="191" s="1"/>
  <c r="AM36" i="191"/>
  <c r="AN36" i="191"/>
  <c r="AO36" i="191"/>
  <c r="AT36" i="191"/>
  <c r="AU36" i="191"/>
  <c r="AX36" i="191" s="1"/>
  <c r="AW36" i="191"/>
  <c r="L39" i="191"/>
  <c r="N39" i="191" s="1"/>
  <c r="AK39" i="191"/>
  <c r="E39" i="191" s="1"/>
  <c r="AL39" i="191"/>
  <c r="H39" i="191" s="1"/>
  <c r="AM39" i="191"/>
  <c r="AN39" i="191"/>
  <c r="AO39" i="191"/>
  <c r="AT39" i="191"/>
  <c r="AU39" i="191"/>
  <c r="AX39" i="191" s="1"/>
  <c r="AW39" i="191"/>
  <c r="L42" i="191"/>
  <c r="N42" i="191"/>
  <c r="AK42" i="191"/>
  <c r="E42" i="191" s="1"/>
  <c r="AL42" i="191"/>
  <c r="H42" i="191" s="1"/>
  <c r="AM42" i="191"/>
  <c r="AN42" i="191"/>
  <c r="AP42" i="191" s="1"/>
  <c r="J42" i="191" s="1"/>
  <c r="AQ42" i="191" s="1"/>
  <c r="AO42" i="191"/>
  <c r="AT42" i="191"/>
  <c r="AU42" i="191"/>
  <c r="AX42" i="191" s="1"/>
  <c r="AW42" i="191"/>
  <c r="L45" i="191"/>
  <c r="N45" i="191"/>
  <c r="AK45" i="191"/>
  <c r="E45" i="191" s="1"/>
  <c r="BC45" i="191" s="1"/>
  <c r="AM45" i="191"/>
  <c r="AN45" i="191"/>
  <c r="AO45" i="191"/>
  <c r="AT45" i="191"/>
  <c r="AU45" i="191"/>
  <c r="AX45" i="191" s="1"/>
  <c r="AW45" i="191"/>
  <c r="L48" i="191"/>
  <c r="N48" i="191"/>
  <c r="AK48" i="191"/>
  <c r="E48" i="191" s="1"/>
  <c r="AL48" i="191"/>
  <c r="H48" i="191" s="1"/>
  <c r="AM48" i="191"/>
  <c r="AN48" i="191"/>
  <c r="AP48" i="191" s="1"/>
  <c r="J48" i="191" s="1"/>
  <c r="AQ48" i="191" s="1"/>
  <c r="AR48" i="191" s="1"/>
  <c r="AS48" i="191" s="1"/>
  <c r="AV48" i="191" s="1"/>
  <c r="F48" i="191" s="1"/>
  <c r="AY48" i="191" s="1"/>
  <c r="G48" i="191" s="1"/>
  <c r="AO48" i="191"/>
  <c r="AT48" i="191"/>
  <c r="AU48" i="191"/>
  <c r="AX48" i="191" s="1"/>
  <c r="AW48" i="191"/>
  <c r="L51" i="191"/>
  <c r="N51" i="191"/>
  <c r="AK51" i="191"/>
  <c r="E51" i="191" s="1"/>
  <c r="AL51" i="191"/>
  <c r="H51" i="191" s="1"/>
  <c r="AM51" i="191"/>
  <c r="AN51" i="191"/>
  <c r="AP51" i="191" s="1"/>
  <c r="J51" i="191" s="1"/>
  <c r="AQ51" i="191" s="1"/>
  <c r="AO51" i="191"/>
  <c r="AT51" i="191"/>
  <c r="AU51" i="191"/>
  <c r="AX51" i="191" s="1"/>
  <c r="AW51" i="191"/>
  <c r="L18" i="190"/>
  <c r="N18" i="190"/>
  <c r="AO18" i="190"/>
  <c r="E18" i="190" s="1"/>
  <c r="AQ18" i="190"/>
  <c r="AR18" i="190"/>
  <c r="AS18" i="190"/>
  <c r="AX18" i="190"/>
  <c r="AY18" i="190"/>
  <c r="BB18" i="190" s="1"/>
  <c r="BA18" i="190"/>
  <c r="L21" i="190"/>
  <c r="N21" i="190"/>
  <c r="AO21" i="190"/>
  <c r="E21" i="190" s="1"/>
  <c r="AQ21" i="190"/>
  <c r="AR21" i="190"/>
  <c r="AS21" i="190"/>
  <c r="AX21" i="190"/>
  <c r="AY21" i="190"/>
  <c r="BB21" i="190" s="1"/>
  <c r="BA21" i="190"/>
  <c r="L24" i="190"/>
  <c r="N24" i="190"/>
  <c r="AO24" i="190"/>
  <c r="E24" i="190" s="1"/>
  <c r="AQ24" i="190"/>
  <c r="AR24" i="190"/>
  <c r="AS24" i="190"/>
  <c r="AX24" i="190"/>
  <c r="AY24" i="190"/>
  <c r="BB24" i="190" s="1"/>
  <c r="BA24" i="190"/>
  <c r="L27" i="190"/>
  <c r="N27" i="190" s="1"/>
  <c r="AO27" i="190"/>
  <c r="E27" i="190" s="1"/>
  <c r="AQ27" i="190"/>
  <c r="AR27" i="190"/>
  <c r="AS27" i="190"/>
  <c r="AX27" i="190"/>
  <c r="AY27" i="190"/>
  <c r="BB27" i="190" s="1"/>
  <c r="BA27" i="190"/>
  <c r="L30" i="190"/>
  <c r="N30" i="190"/>
  <c r="AO30" i="190"/>
  <c r="E30" i="190" s="1"/>
  <c r="BG30" i="190" s="1"/>
  <c r="AQ30" i="190"/>
  <c r="AR30" i="190"/>
  <c r="AS30" i="190"/>
  <c r="AX30" i="190"/>
  <c r="AY30" i="190"/>
  <c r="BB30" i="190" s="1"/>
  <c r="BA30" i="190"/>
  <c r="L33" i="190"/>
  <c r="N33" i="190"/>
  <c r="AO33" i="190"/>
  <c r="E33" i="190" s="1"/>
  <c r="AQ33" i="190"/>
  <c r="AR33" i="190"/>
  <c r="AS33" i="190"/>
  <c r="AX33" i="190"/>
  <c r="AY33" i="190"/>
  <c r="BB33" i="190" s="1"/>
  <c r="BA33" i="190"/>
  <c r="L36" i="190"/>
  <c r="N36" i="190"/>
  <c r="AO36" i="190"/>
  <c r="E36" i="190" s="1"/>
  <c r="AQ36" i="190"/>
  <c r="AR36" i="190"/>
  <c r="AS36" i="190"/>
  <c r="AX36" i="190"/>
  <c r="AY36" i="190"/>
  <c r="BB36" i="190" s="1"/>
  <c r="BA36" i="190"/>
  <c r="L39" i="190"/>
  <c r="N39" i="190" s="1"/>
  <c r="AO39" i="190"/>
  <c r="E39" i="190" s="1"/>
  <c r="AQ39" i="190"/>
  <c r="AR39" i="190"/>
  <c r="AS39" i="190"/>
  <c r="AX39" i="190"/>
  <c r="AY39" i="190"/>
  <c r="BB39" i="190" s="1"/>
  <c r="BA39" i="190"/>
  <c r="L42" i="190"/>
  <c r="N42" i="190"/>
  <c r="AO42" i="190"/>
  <c r="E42" i="190" s="1"/>
  <c r="BG42" i="190" s="1"/>
  <c r="AQ42" i="190"/>
  <c r="AR42" i="190"/>
  <c r="AS42" i="190"/>
  <c r="AX42" i="190"/>
  <c r="AY42" i="190"/>
  <c r="BB42" i="190" s="1"/>
  <c r="BA42" i="190"/>
  <c r="L45" i="190"/>
  <c r="N45" i="190"/>
  <c r="AO45" i="190"/>
  <c r="E45" i="190" s="1"/>
  <c r="AQ45" i="190"/>
  <c r="AR45" i="190"/>
  <c r="AS45" i="190"/>
  <c r="AX45" i="190"/>
  <c r="AY45" i="190"/>
  <c r="BB45" i="190" s="1"/>
  <c r="BA45" i="190"/>
  <c r="L48" i="190"/>
  <c r="N48" i="190"/>
  <c r="AO48" i="190"/>
  <c r="E48" i="190" s="1"/>
  <c r="AQ48" i="190"/>
  <c r="AR48" i="190"/>
  <c r="AS48" i="190"/>
  <c r="AX48" i="190"/>
  <c r="AY48" i="190"/>
  <c r="BB48" i="190" s="1"/>
  <c r="BA48" i="190"/>
  <c r="L51" i="190"/>
  <c r="N51" i="190" s="1"/>
  <c r="AO51" i="190"/>
  <c r="E51" i="190" s="1"/>
  <c r="AQ51" i="190"/>
  <c r="AR51" i="190"/>
  <c r="AS51" i="190"/>
  <c r="AX51" i="190"/>
  <c r="AY51" i="190"/>
  <c r="BB51" i="190" s="1"/>
  <c r="BA51" i="190"/>
  <c r="L18" i="189"/>
  <c r="N18" i="189"/>
  <c r="AK18" i="189"/>
  <c r="E18" i="189" s="1"/>
  <c r="AM18" i="189"/>
  <c r="AN18" i="189"/>
  <c r="AO18" i="189"/>
  <c r="AT18" i="189"/>
  <c r="AU18" i="189"/>
  <c r="AX18" i="189" s="1"/>
  <c r="AW18" i="189"/>
  <c r="L21" i="189"/>
  <c r="N21" i="189"/>
  <c r="AK21" i="189"/>
  <c r="E21" i="189" s="1"/>
  <c r="AL21" i="189"/>
  <c r="H21" i="189" s="1"/>
  <c r="AM21" i="189"/>
  <c r="AN21" i="189"/>
  <c r="AO21" i="189"/>
  <c r="AT21" i="189"/>
  <c r="AU21" i="189"/>
  <c r="AX21" i="189" s="1"/>
  <c r="AW21" i="189"/>
  <c r="H24" i="189"/>
  <c r="L24" i="189"/>
  <c r="N24" i="189" s="1"/>
  <c r="AK24" i="189"/>
  <c r="E24" i="189" s="1"/>
  <c r="AL24" i="189"/>
  <c r="AM24" i="189"/>
  <c r="AN24" i="189"/>
  <c r="AO24" i="189"/>
  <c r="AT24" i="189"/>
  <c r="AU24" i="189"/>
  <c r="AX24" i="189" s="1"/>
  <c r="AW24" i="189"/>
  <c r="L27" i="189"/>
  <c r="N27" i="189"/>
  <c r="AK27" i="189"/>
  <c r="E27" i="189" s="1"/>
  <c r="AL27" i="189"/>
  <c r="H27" i="189" s="1"/>
  <c r="AM27" i="189"/>
  <c r="AN27" i="189"/>
  <c r="AP27" i="189" s="1"/>
  <c r="J27" i="189" s="1"/>
  <c r="AQ27" i="189" s="1"/>
  <c r="AO27" i="189"/>
  <c r="AT27" i="189"/>
  <c r="AU27" i="189"/>
  <c r="AX27" i="189" s="1"/>
  <c r="AW27" i="189"/>
  <c r="L30" i="189"/>
  <c r="N30" i="189"/>
  <c r="AK30" i="189"/>
  <c r="E30" i="189" s="1"/>
  <c r="AM30" i="189"/>
  <c r="AN30" i="189"/>
  <c r="AO30" i="189"/>
  <c r="AT30" i="189"/>
  <c r="AU30" i="189"/>
  <c r="AX30" i="189" s="1"/>
  <c r="AW30" i="189"/>
  <c r="L33" i="189"/>
  <c r="N33" i="189"/>
  <c r="AK33" i="189"/>
  <c r="E33" i="189" s="1"/>
  <c r="AL33" i="189"/>
  <c r="H33" i="189" s="1"/>
  <c r="AM33" i="189"/>
  <c r="AN33" i="189"/>
  <c r="AO33" i="189"/>
  <c r="AT33" i="189"/>
  <c r="AU33" i="189"/>
  <c r="AX33" i="189" s="1"/>
  <c r="AW33" i="189"/>
  <c r="L36" i="189"/>
  <c r="N36" i="189" s="1"/>
  <c r="AK36" i="189"/>
  <c r="E36" i="189" s="1"/>
  <c r="AL36" i="189"/>
  <c r="H36" i="189" s="1"/>
  <c r="AM36" i="189"/>
  <c r="AN36" i="189"/>
  <c r="AO36" i="189"/>
  <c r="AT36" i="189"/>
  <c r="AU36" i="189"/>
  <c r="AX36" i="189" s="1"/>
  <c r="AW36" i="189"/>
  <c r="L39" i="189"/>
  <c r="N39" i="189"/>
  <c r="AK39" i="189"/>
  <c r="E39" i="189" s="1"/>
  <c r="AL39" i="189"/>
  <c r="H39" i="189" s="1"/>
  <c r="AM39" i="189"/>
  <c r="AN39" i="189"/>
  <c r="AP39" i="189" s="1"/>
  <c r="J39" i="189" s="1"/>
  <c r="AQ39" i="189" s="1"/>
  <c r="AO39" i="189"/>
  <c r="AT39" i="189"/>
  <c r="AU39" i="189"/>
  <c r="AX39" i="189" s="1"/>
  <c r="AW39" i="189"/>
  <c r="L42" i="189"/>
  <c r="N42" i="189"/>
  <c r="AK42" i="189"/>
  <c r="E42" i="189" s="1"/>
  <c r="AM42" i="189"/>
  <c r="AN42" i="189"/>
  <c r="AO42" i="189"/>
  <c r="AT42" i="189"/>
  <c r="AU42" i="189"/>
  <c r="AX42" i="189" s="1"/>
  <c r="AW42" i="189"/>
  <c r="L45" i="189"/>
  <c r="N45" i="189"/>
  <c r="AK45" i="189"/>
  <c r="E45" i="189" s="1"/>
  <c r="BC45" i="189" s="1"/>
  <c r="AL45" i="189"/>
  <c r="H45" i="189" s="1"/>
  <c r="AM45" i="189"/>
  <c r="AN45" i="189"/>
  <c r="AO45" i="189"/>
  <c r="AT45" i="189"/>
  <c r="AU45" i="189"/>
  <c r="AX45" i="189" s="1"/>
  <c r="AW45" i="189"/>
  <c r="L48" i="189"/>
  <c r="N48" i="189" s="1"/>
  <c r="AK48" i="189"/>
  <c r="E48" i="189" s="1"/>
  <c r="AL48" i="189"/>
  <c r="H48" i="189" s="1"/>
  <c r="AM48" i="189"/>
  <c r="AN48" i="189"/>
  <c r="AO48" i="189"/>
  <c r="AT48" i="189"/>
  <c r="AU48" i="189"/>
  <c r="AX48" i="189" s="1"/>
  <c r="AW48" i="189"/>
  <c r="L51" i="189"/>
  <c r="N51" i="189"/>
  <c r="AK51" i="189"/>
  <c r="E51" i="189" s="1"/>
  <c r="AL51" i="189"/>
  <c r="H51" i="189" s="1"/>
  <c r="AM51" i="189"/>
  <c r="AN51" i="189"/>
  <c r="AP51" i="189" s="1"/>
  <c r="J51" i="189" s="1"/>
  <c r="AQ51" i="189" s="1"/>
  <c r="AO51" i="189"/>
  <c r="AT51" i="189"/>
  <c r="AU51" i="189"/>
  <c r="AX51" i="189" s="1"/>
  <c r="AW51" i="189"/>
  <c r="L19" i="188"/>
  <c r="N19" i="188"/>
  <c r="AK19" i="188"/>
  <c r="E19" i="188" s="1"/>
  <c r="AM19" i="188"/>
  <c r="AN19" i="188"/>
  <c r="AO19" i="188"/>
  <c r="AT19" i="188"/>
  <c r="AU19" i="188"/>
  <c r="AX19" i="188" s="1"/>
  <c r="AW19" i="188"/>
  <c r="L22" i="188"/>
  <c r="N22" i="188"/>
  <c r="AK22" i="188"/>
  <c r="E22" i="188" s="1"/>
  <c r="BC22" i="188" s="1"/>
  <c r="AL22" i="188"/>
  <c r="H22" i="188" s="1"/>
  <c r="AM22" i="188"/>
  <c r="AN22" i="188"/>
  <c r="AO22" i="188"/>
  <c r="AT22" i="188"/>
  <c r="AU22" i="188"/>
  <c r="AX22" i="188" s="1"/>
  <c r="AW22" i="188"/>
  <c r="L25" i="188"/>
  <c r="N25" i="188" s="1"/>
  <c r="BC25" i="188" s="1"/>
  <c r="AK25" i="188"/>
  <c r="E25" i="188" s="1"/>
  <c r="AL25" i="188"/>
  <c r="H25" i="188" s="1"/>
  <c r="AM25" i="188"/>
  <c r="AN25" i="188"/>
  <c r="AO25" i="188"/>
  <c r="AT25" i="188"/>
  <c r="AU25" i="188"/>
  <c r="AX25" i="188" s="1"/>
  <c r="AW25" i="188"/>
  <c r="H28" i="188"/>
  <c r="L28" i="188"/>
  <c r="N28" i="188" s="1"/>
  <c r="AK28" i="188"/>
  <c r="E28" i="188" s="1"/>
  <c r="AL28" i="188"/>
  <c r="AM28" i="188"/>
  <c r="AN28" i="188"/>
  <c r="AO28" i="188"/>
  <c r="AT28" i="188"/>
  <c r="AU28" i="188"/>
  <c r="AX28" i="188" s="1"/>
  <c r="AW28" i="188"/>
  <c r="L31" i="188"/>
  <c r="N31" i="188"/>
  <c r="BC31" i="188" s="1"/>
  <c r="AK31" i="188"/>
  <c r="E31" i="188" s="1"/>
  <c r="AL31" i="188"/>
  <c r="H31" i="188" s="1"/>
  <c r="AM31" i="188"/>
  <c r="AN31" i="188"/>
  <c r="AP31" i="188" s="1"/>
  <c r="J31" i="188" s="1"/>
  <c r="AQ31" i="188" s="1"/>
  <c r="AO31" i="188"/>
  <c r="AT31" i="188"/>
  <c r="AU31" i="188"/>
  <c r="AX31" i="188" s="1"/>
  <c r="AW31" i="188"/>
  <c r="L34" i="188"/>
  <c r="N34" i="188"/>
  <c r="AK34" i="188"/>
  <c r="E34" i="188" s="1"/>
  <c r="BC34" i="188" s="1"/>
  <c r="AM34" i="188"/>
  <c r="AN34" i="188"/>
  <c r="AO34" i="188"/>
  <c r="AT34" i="188"/>
  <c r="AU34" i="188"/>
  <c r="AX34" i="188" s="1"/>
  <c r="AW34" i="188"/>
  <c r="L37" i="188"/>
  <c r="N37" i="188"/>
  <c r="AK37" i="188"/>
  <c r="E37" i="188" s="1"/>
  <c r="AL37" i="188"/>
  <c r="H37" i="188" s="1"/>
  <c r="AM37" i="188"/>
  <c r="AN37" i="188"/>
  <c r="AO37" i="188"/>
  <c r="AT37" i="188"/>
  <c r="AU37" i="188"/>
  <c r="AX37" i="188" s="1"/>
  <c r="AW37" i="188"/>
  <c r="BC37" i="188"/>
  <c r="L40" i="188"/>
  <c r="N40" i="188" s="1"/>
  <c r="AK40" i="188"/>
  <c r="E40" i="188" s="1"/>
  <c r="AL40" i="188"/>
  <c r="AM40" i="188"/>
  <c r="AP40" i="188" s="1"/>
  <c r="J40" i="188" s="1"/>
  <c r="AQ40" i="188" s="1"/>
  <c r="AN40" i="188"/>
  <c r="AO40" i="188"/>
  <c r="AT40" i="188"/>
  <c r="AU40" i="188"/>
  <c r="AX40" i="188" s="1"/>
  <c r="AW40" i="188"/>
  <c r="L43" i="188"/>
  <c r="N43" i="188" s="1"/>
  <c r="AK43" i="188"/>
  <c r="E43" i="188" s="1"/>
  <c r="AL43" i="188"/>
  <c r="AM43" i="188"/>
  <c r="AN43" i="188"/>
  <c r="AO43" i="188"/>
  <c r="AT43" i="188"/>
  <c r="AU43" i="188"/>
  <c r="AX43" i="188" s="1"/>
  <c r="AW43" i="188"/>
  <c r="L46" i="188"/>
  <c r="N46" i="188" s="1"/>
  <c r="AK46" i="188"/>
  <c r="E46" i="188" s="1"/>
  <c r="AM46" i="188"/>
  <c r="AN46" i="188"/>
  <c r="AO46" i="188"/>
  <c r="AT46" i="188"/>
  <c r="AU46" i="188"/>
  <c r="AX46" i="188" s="1"/>
  <c r="AW46" i="188"/>
  <c r="L49" i="188"/>
  <c r="N49" i="188" s="1"/>
  <c r="BC49" i="188" s="1"/>
  <c r="AK49" i="188"/>
  <c r="E49" i="188" s="1"/>
  <c r="AL49" i="188"/>
  <c r="AM49" i="188"/>
  <c r="AN49" i="188"/>
  <c r="AO49" i="188"/>
  <c r="AT49" i="188"/>
  <c r="AU49" i="188"/>
  <c r="AX49" i="188" s="1"/>
  <c r="AW49" i="188"/>
  <c r="L52" i="188"/>
  <c r="N52" i="188" s="1"/>
  <c r="AK52" i="188"/>
  <c r="E52" i="188" s="1"/>
  <c r="AL52" i="188"/>
  <c r="AM52" i="188"/>
  <c r="AP52" i="188" s="1"/>
  <c r="J52" i="188" s="1"/>
  <c r="AQ52" i="188" s="1"/>
  <c r="AN52" i="188"/>
  <c r="AO52" i="188"/>
  <c r="AT52" i="188"/>
  <c r="AU52" i="188"/>
  <c r="AX52" i="188" s="1"/>
  <c r="AW52" i="188"/>
  <c r="L18" i="187"/>
  <c r="N18" i="187"/>
  <c r="AK18" i="187"/>
  <c r="E18" i="187" s="1"/>
  <c r="AL18" i="187"/>
  <c r="H18" i="187" s="1"/>
  <c r="AM18" i="187"/>
  <c r="AN18" i="187"/>
  <c r="AP18" i="187" s="1"/>
  <c r="J18" i="187" s="1"/>
  <c r="AQ18" i="187" s="1"/>
  <c r="AO18" i="187"/>
  <c r="AT18" i="187"/>
  <c r="AU18" i="187"/>
  <c r="AX18" i="187" s="1"/>
  <c r="AW18" i="187"/>
  <c r="L21" i="187"/>
  <c r="N21" i="187"/>
  <c r="AK21" i="187"/>
  <c r="E21" i="187" s="1"/>
  <c r="AM21" i="187"/>
  <c r="AN21" i="187"/>
  <c r="AO21" i="187"/>
  <c r="AT21" i="187"/>
  <c r="AU21" i="187"/>
  <c r="AX21" i="187" s="1"/>
  <c r="AW21" i="187"/>
  <c r="L24" i="187"/>
  <c r="N24" i="187" s="1"/>
  <c r="AK24" i="187"/>
  <c r="E24" i="187" s="1"/>
  <c r="AL24" i="187"/>
  <c r="H24" i="187" s="1"/>
  <c r="AM24" i="187"/>
  <c r="AN24" i="187"/>
  <c r="AO24" i="187"/>
  <c r="AT24" i="187"/>
  <c r="AU24" i="187"/>
  <c r="AX24" i="187" s="1"/>
  <c r="AW24" i="187"/>
  <c r="L27" i="187"/>
  <c r="N27" i="187" s="1"/>
  <c r="AK27" i="187"/>
  <c r="E27" i="187" s="1"/>
  <c r="AL27" i="187"/>
  <c r="H27" i="187" s="1"/>
  <c r="AM27" i="187"/>
  <c r="AN27" i="187"/>
  <c r="AO27" i="187"/>
  <c r="AT27" i="187"/>
  <c r="AU27" i="187"/>
  <c r="AX27" i="187" s="1"/>
  <c r="AW27" i="187"/>
  <c r="L30" i="187"/>
  <c r="N30" i="187"/>
  <c r="AK30" i="187"/>
  <c r="E30" i="187" s="1"/>
  <c r="AL30" i="187"/>
  <c r="H30" i="187" s="1"/>
  <c r="AM30" i="187"/>
  <c r="AN30" i="187"/>
  <c r="AP30" i="187" s="1"/>
  <c r="J30" i="187" s="1"/>
  <c r="AQ30" i="187" s="1"/>
  <c r="AO30" i="187"/>
  <c r="AT30" i="187"/>
  <c r="AU30" i="187"/>
  <c r="AX30" i="187" s="1"/>
  <c r="AW30" i="187"/>
  <c r="L33" i="187"/>
  <c r="N33" i="187"/>
  <c r="AK33" i="187"/>
  <c r="E33" i="187" s="1"/>
  <c r="AM33" i="187"/>
  <c r="AN33" i="187"/>
  <c r="AO33" i="187"/>
  <c r="AT33" i="187"/>
  <c r="AU33" i="187"/>
  <c r="AX33" i="187" s="1"/>
  <c r="AW33" i="187"/>
  <c r="L36" i="187"/>
  <c r="N36" i="187"/>
  <c r="AK36" i="187"/>
  <c r="E36" i="187" s="1"/>
  <c r="AL36" i="187"/>
  <c r="H36" i="187" s="1"/>
  <c r="AM36" i="187"/>
  <c r="AN36" i="187"/>
  <c r="AO36" i="187"/>
  <c r="AT36" i="187"/>
  <c r="AU36" i="187"/>
  <c r="AX36" i="187" s="1"/>
  <c r="AW36" i="187"/>
  <c r="L39" i="187"/>
  <c r="N39" i="187" s="1"/>
  <c r="AK39" i="187"/>
  <c r="E39" i="187" s="1"/>
  <c r="AL39" i="187"/>
  <c r="H39" i="187" s="1"/>
  <c r="AM39" i="187"/>
  <c r="AN39" i="187"/>
  <c r="AO39" i="187"/>
  <c r="AT39" i="187"/>
  <c r="AU39" i="187"/>
  <c r="AX39" i="187" s="1"/>
  <c r="AW39" i="187"/>
  <c r="L42" i="187"/>
  <c r="N42" i="187"/>
  <c r="AK42" i="187"/>
  <c r="E42" i="187" s="1"/>
  <c r="AL42" i="187"/>
  <c r="H42" i="187" s="1"/>
  <c r="AM42" i="187"/>
  <c r="AN42" i="187"/>
  <c r="AP42" i="187" s="1"/>
  <c r="J42" i="187" s="1"/>
  <c r="AQ42" i="187" s="1"/>
  <c r="AO42" i="187"/>
  <c r="AT42" i="187"/>
  <c r="AU42" i="187"/>
  <c r="AX42" i="187" s="1"/>
  <c r="AW42" i="187"/>
  <c r="L45" i="187"/>
  <c r="N45" i="187"/>
  <c r="AK45" i="187"/>
  <c r="E45" i="187" s="1"/>
  <c r="AM45" i="187"/>
  <c r="AN45" i="187"/>
  <c r="AO45" i="187"/>
  <c r="AT45" i="187"/>
  <c r="AU45" i="187"/>
  <c r="AX45" i="187" s="1"/>
  <c r="AW45" i="187"/>
  <c r="L48" i="187"/>
  <c r="N48" i="187"/>
  <c r="AK48" i="187"/>
  <c r="E48" i="187" s="1"/>
  <c r="AL48" i="187"/>
  <c r="H48" i="187" s="1"/>
  <c r="AM48" i="187"/>
  <c r="AN48" i="187"/>
  <c r="AO48" i="187"/>
  <c r="AT48" i="187"/>
  <c r="AU48" i="187"/>
  <c r="AX48" i="187" s="1"/>
  <c r="AW48" i="187"/>
  <c r="L51" i="187"/>
  <c r="N51" i="187" s="1"/>
  <c r="AK51" i="187"/>
  <c r="E51" i="187" s="1"/>
  <c r="AL51" i="187"/>
  <c r="H51" i="187" s="1"/>
  <c r="AM51" i="187"/>
  <c r="AN51" i="187"/>
  <c r="AO51" i="187"/>
  <c r="AT51" i="187"/>
  <c r="AU51" i="187"/>
  <c r="AX51" i="187" s="1"/>
  <c r="AW51" i="187"/>
  <c r="L18" i="186"/>
  <c r="N18" i="186"/>
  <c r="AO18" i="186"/>
  <c r="E18" i="186" s="1"/>
  <c r="AQ18" i="186"/>
  <c r="AR18" i="186"/>
  <c r="AS18" i="186"/>
  <c r="AX18" i="186"/>
  <c r="AY18" i="186"/>
  <c r="BB18" i="186" s="1"/>
  <c r="BA18" i="186"/>
  <c r="L21" i="186"/>
  <c r="N21" i="186"/>
  <c r="AO21" i="186"/>
  <c r="E21" i="186" s="1"/>
  <c r="AQ21" i="186"/>
  <c r="AR21" i="186"/>
  <c r="AS21" i="186"/>
  <c r="AX21" i="186"/>
  <c r="AY21" i="186"/>
  <c r="BB21" i="186" s="1"/>
  <c r="BA21" i="186"/>
  <c r="L24" i="186"/>
  <c r="N24" i="186" s="1"/>
  <c r="AO24" i="186"/>
  <c r="E24" i="186" s="1"/>
  <c r="AQ24" i="186"/>
  <c r="AR24" i="186"/>
  <c r="AS24" i="186"/>
  <c r="AX24" i="186"/>
  <c r="AY24" i="186"/>
  <c r="BB24" i="186" s="1"/>
  <c r="BA24" i="186"/>
  <c r="L27" i="186"/>
  <c r="N27" i="186"/>
  <c r="AO27" i="186"/>
  <c r="E27" i="186" s="1"/>
  <c r="AQ27" i="186"/>
  <c r="AR27" i="186"/>
  <c r="AS27" i="186"/>
  <c r="AX27" i="186"/>
  <c r="AY27" i="186"/>
  <c r="BB27" i="186" s="1"/>
  <c r="BA27" i="186"/>
  <c r="L30" i="186"/>
  <c r="N30" i="186"/>
  <c r="AO30" i="186"/>
  <c r="E30" i="186" s="1"/>
  <c r="AQ30" i="186"/>
  <c r="AR30" i="186"/>
  <c r="AS30" i="186"/>
  <c r="AX30" i="186"/>
  <c r="AY30" i="186"/>
  <c r="BB30" i="186" s="1"/>
  <c r="BA30" i="186"/>
  <c r="L33" i="186"/>
  <c r="N33" i="186"/>
  <c r="AO33" i="186"/>
  <c r="E33" i="186" s="1"/>
  <c r="AQ33" i="186"/>
  <c r="AR33" i="186"/>
  <c r="AS33" i="186"/>
  <c r="AX33" i="186"/>
  <c r="AY33" i="186"/>
  <c r="BB33" i="186" s="1"/>
  <c r="BA33" i="186"/>
  <c r="L36" i="186"/>
  <c r="N36" i="186" s="1"/>
  <c r="AO36" i="186"/>
  <c r="E36" i="186" s="1"/>
  <c r="AQ36" i="186"/>
  <c r="AR36" i="186"/>
  <c r="AS36" i="186"/>
  <c r="AX36" i="186"/>
  <c r="AY36" i="186"/>
  <c r="BB36" i="186" s="1"/>
  <c r="BA36" i="186"/>
  <c r="L39" i="186"/>
  <c r="N39" i="186"/>
  <c r="AO39" i="186"/>
  <c r="E39" i="186" s="1"/>
  <c r="BG39" i="186" s="1"/>
  <c r="AQ39" i="186"/>
  <c r="AR39" i="186"/>
  <c r="AS39" i="186"/>
  <c r="AX39" i="186"/>
  <c r="AY39" i="186"/>
  <c r="BB39" i="186" s="1"/>
  <c r="BA39" i="186"/>
  <c r="L42" i="186"/>
  <c r="N42" i="186"/>
  <c r="AO42" i="186"/>
  <c r="E42" i="186" s="1"/>
  <c r="BG42" i="186" s="1"/>
  <c r="AQ42" i="186"/>
  <c r="AR42" i="186"/>
  <c r="AS42" i="186"/>
  <c r="AX42" i="186"/>
  <c r="AY42" i="186"/>
  <c r="BB42" i="186" s="1"/>
  <c r="BA42" i="186"/>
  <c r="L45" i="186"/>
  <c r="N45" i="186"/>
  <c r="AO45" i="186"/>
  <c r="E45" i="186" s="1"/>
  <c r="AQ45" i="186"/>
  <c r="AR45" i="186"/>
  <c r="AS45" i="186"/>
  <c r="AX45" i="186"/>
  <c r="AY45" i="186"/>
  <c r="BB45" i="186" s="1"/>
  <c r="BA45" i="186"/>
  <c r="L48" i="186"/>
  <c r="N48" i="186" s="1"/>
  <c r="AO48" i="186"/>
  <c r="E48" i="186" s="1"/>
  <c r="AQ48" i="186"/>
  <c r="AR48" i="186"/>
  <c r="AS48" i="186"/>
  <c r="AX48" i="186"/>
  <c r="AY48" i="186"/>
  <c r="BB48" i="186" s="1"/>
  <c r="BA48" i="186"/>
  <c r="L51" i="186"/>
  <c r="N51" i="186"/>
  <c r="AO51" i="186"/>
  <c r="E51" i="186" s="1"/>
  <c r="BG51" i="186" s="1"/>
  <c r="AQ51" i="186"/>
  <c r="AR51" i="186"/>
  <c r="AS51" i="186"/>
  <c r="AX51" i="186"/>
  <c r="AY51" i="186"/>
  <c r="BB51" i="186" s="1"/>
  <c r="BA51" i="186"/>
  <c r="L19" i="185"/>
  <c r="N19" i="185"/>
  <c r="AK19" i="185"/>
  <c r="E19" i="185" s="1"/>
  <c r="AM19" i="185"/>
  <c r="AN19" i="185"/>
  <c r="AO19" i="185"/>
  <c r="AT19" i="185"/>
  <c r="AU19" i="185"/>
  <c r="AX19" i="185" s="1"/>
  <c r="AW19" i="185"/>
  <c r="L22" i="185"/>
  <c r="N22" i="185"/>
  <c r="AK22" i="185"/>
  <c r="E22" i="185" s="1"/>
  <c r="AM22" i="185"/>
  <c r="AN22" i="185"/>
  <c r="AO22" i="185"/>
  <c r="AT22" i="185"/>
  <c r="AU22" i="185"/>
  <c r="AX22" i="185" s="1"/>
  <c r="AW22" i="185"/>
  <c r="L25" i="185"/>
  <c r="N25" i="185" s="1"/>
  <c r="AK25" i="185"/>
  <c r="E25" i="185" s="1"/>
  <c r="AM25" i="185"/>
  <c r="AN25" i="185"/>
  <c r="AO25" i="185"/>
  <c r="AT25" i="185"/>
  <c r="AU25" i="185"/>
  <c r="AX25" i="185" s="1"/>
  <c r="AW25" i="185"/>
  <c r="L28" i="185"/>
  <c r="N28" i="185"/>
  <c r="AK28" i="185"/>
  <c r="E28" i="185" s="1"/>
  <c r="AM28" i="185"/>
  <c r="AN28" i="185"/>
  <c r="AO28" i="185"/>
  <c r="AT28" i="185"/>
  <c r="AU28" i="185"/>
  <c r="AX28" i="185" s="1"/>
  <c r="AW28" i="185"/>
  <c r="L31" i="185"/>
  <c r="N31" i="185"/>
  <c r="AK31" i="185"/>
  <c r="E31" i="185" s="1"/>
  <c r="AM31" i="185"/>
  <c r="AN31" i="185"/>
  <c r="AO31" i="185"/>
  <c r="AT31" i="185"/>
  <c r="AU31" i="185"/>
  <c r="AX31" i="185" s="1"/>
  <c r="AW31" i="185"/>
  <c r="L34" i="185"/>
  <c r="N34" i="185"/>
  <c r="AK34" i="185"/>
  <c r="E34" i="185" s="1"/>
  <c r="AM34" i="185"/>
  <c r="AN34" i="185"/>
  <c r="AO34" i="185"/>
  <c r="AT34" i="185"/>
  <c r="AU34" i="185"/>
  <c r="AX34" i="185" s="1"/>
  <c r="AW34" i="185"/>
  <c r="L37" i="185"/>
  <c r="N37" i="185" s="1"/>
  <c r="AK37" i="185"/>
  <c r="E37" i="185" s="1"/>
  <c r="AM37" i="185"/>
  <c r="AN37" i="185"/>
  <c r="AO37" i="185"/>
  <c r="AT37" i="185"/>
  <c r="AU37" i="185"/>
  <c r="AX37" i="185" s="1"/>
  <c r="AW37" i="185"/>
  <c r="L40" i="185"/>
  <c r="N40" i="185"/>
  <c r="AK40" i="185"/>
  <c r="E40" i="185" s="1"/>
  <c r="AM40" i="185"/>
  <c r="AN40" i="185"/>
  <c r="AO40" i="185"/>
  <c r="AT40" i="185"/>
  <c r="AU40" i="185"/>
  <c r="AX40" i="185" s="1"/>
  <c r="AW40" i="185"/>
  <c r="L43" i="185"/>
  <c r="N43" i="185"/>
  <c r="AK43" i="185"/>
  <c r="E43" i="185" s="1"/>
  <c r="BC43" i="185" s="1"/>
  <c r="AM43" i="185"/>
  <c r="AN43" i="185"/>
  <c r="AO43" i="185"/>
  <c r="AT43" i="185"/>
  <c r="AU43" i="185"/>
  <c r="AX43" i="185" s="1"/>
  <c r="AW43" i="185"/>
  <c r="L46" i="185"/>
  <c r="N46" i="185"/>
  <c r="AK46" i="185"/>
  <c r="E46" i="185" s="1"/>
  <c r="AM46" i="185"/>
  <c r="AN46" i="185"/>
  <c r="AO46" i="185"/>
  <c r="AT46" i="185"/>
  <c r="AU46" i="185"/>
  <c r="AX46" i="185" s="1"/>
  <c r="AW46" i="185"/>
  <c r="L49" i="185"/>
  <c r="N49" i="185" s="1"/>
  <c r="AK49" i="185"/>
  <c r="E49" i="185" s="1"/>
  <c r="AM49" i="185"/>
  <c r="AN49" i="185"/>
  <c r="AO49" i="185"/>
  <c r="AT49" i="185"/>
  <c r="AU49" i="185"/>
  <c r="AX49" i="185" s="1"/>
  <c r="AW49" i="185"/>
  <c r="L52" i="185"/>
  <c r="N52" i="185"/>
  <c r="AK52" i="185"/>
  <c r="E52" i="185" s="1"/>
  <c r="AM52" i="185"/>
  <c r="AN52" i="185"/>
  <c r="AO52" i="185"/>
  <c r="AT52" i="185"/>
  <c r="AU52" i="185"/>
  <c r="AX52" i="185" s="1"/>
  <c r="AW52" i="185"/>
  <c r="L18" i="184"/>
  <c r="N18" i="184"/>
  <c r="AK18" i="184"/>
  <c r="E18" i="184" s="1"/>
  <c r="BC18" i="184" s="1"/>
  <c r="AM18" i="184"/>
  <c r="AN18" i="184"/>
  <c r="AO18" i="184"/>
  <c r="AT18" i="184"/>
  <c r="AU18" i="184"/>
  <c r="AX18" i="184" s="1"/>
  <c r="AW18" i="184"/>
  <c r="L21" i="184"/>
  <c r="N21" i="184"/>
  <c r="AK21" i="184"/>
  <c r="E21" i="184" s="1"/>
  <c r="AM21" i="184"/>
  <c r="AN21" i="184"/>
  <c r="AO21" i="184"/>
  <c r="AT21" i="184"/>
  <c r="AU21" i="184"/>
  <c r="AX21" i="184" s="1"/>
  <c r="AW21" i="184"/>
  <c r="L24" i="184"/>
  <c r="N24" i="184" s="1"/>
  <c r="AK24" i="184"/>
  <c r="E24" i="184" s="1"/>
  <c r="AM24" i="184"/>
  <c r="AN24" i="184"/>
  <c r="AO24" i="184"/>
  <c r="AT24" i="184"/>
  <c r="AU24" i="184"/>
  <c r="AX24" i="184" s="1"/>
  <c r="AW24" i="184"/>
  <c r="L27" i="184"/>
  <c r="N27" i="184" s="1"/>
  <c r="AK27" i="184"/>
  <c r="E27" i="184" s="1"/>
  <c r="AM27" i="184"/>
  <c r="AN27" i="184"/>
  <c r="AO27" i="184"/>
  <c r="AT27" i="184"/>
  <c r="AU27" i="184"/>
  <c r="AX27" i="184" s="1"/>
  <c r="AW27" i="184"/>
  <c r="L30" i="184"/>
  <c r="N30" i="184"/>
  <c r="AK30" i="184"/>
  <c r="E30" i="184" s="1"/>
  <c r="BC30" i="184" s="1"/>
  <c r="AM30" i="184"/>
  <c r="AN30" i="184"/>
  <c r="AO30" i="184"/>
  <c r="AT30" i="184"/>
  <c r="AU30" i="184"/>
  <c r="AX30" i="184" s="1"/>
  <c r="AW30" i="184"/>
  <c r="L33" i="184"/>
  <c r="N33" i="184" s="1"/>
  <c r="BC33" i="184" s="1"/>
  <c r="AK33" i="184"/>
  <c r="E33" i="184" s="1"/>
  <c r="AM33" i="184"/>
  <c r="AN33" i="184"/>
  <c r="AO33" i="184"/>
  <c r="AT33" i="184"/>
  <c r="AU33" i="184"/>
  <c r="AX33" i="184" s="1"/>
  <c r="AW33" i="184"/>
  <c r="L36" i="184"/>
  <c r="N36" i="184" s="1"/>
  <c r="BC36" i="184" s="1"/>
  <c r="AK36" i="184"/>
  <c r="E36" i="184" s="1"/>
  <c r="AM36" i="184"/>
  <c r="AN36" i="184"/>
  <c r="AO36" i="184"/>
  <c r="AT36" i="184"/>
  <c r="AU36" i="184"/>
  <c r="AX36" i="184" s="1"/>
  <c r="AW36" i="184"/>
  <c r="L39" i="184"/>
  <c r="N39" i="184" s="1"/>
  <c r="AK39" i="184"/>
  <c r="E39" i="184" s="1"/>
  <c r="AM39" i="184"/>
  <c r="AN39" i="184"/>
  <c r="AO39" i="184"/>
  <c r="AT39" i="184"/>
  <c r="AU39" i="184"/>
  <c r="AX39" i="184" s="1"/>
  <c r="AW39" i="184"/>
  <c r="L42" i="184"/>
  <c r="N42" i="184"/>
  <c r="AK42" i="184"/>
  <c r="E42" i="184" s="1"/>
  <c r="BC42" i="184" s="1"/>
  <c r="AM42" i="184"/>
  <c r="AN42" i="184"/>
  <c r="AO42" i="184"/>
  <c r="AT42" i="184"/>
  <c r="AU42" i="184"/>
  <c r="AX42" i="184" s="1"/>
  <c r="AW42" i="184"/>
  <c r="L45" i="184"/>
  <c r="N45" i="184" s="1"/>
  <c r="BC45" i="184" s="1"/>
  <c r="AK45" i="184"/>
  <c r="E45" i="184" s="1"/>
  <c r="AM45" i="184"/>
  <c r="AN45" i="184"/>
  <c r="AO45" i="184"/>
  <c r="AT45" i="184"/>
  <c r="AU45" i="184"/>
  <c r="AX45" i="184" s="1"/>
  <c r="AW45" i="184"/>
  <c r="L48" i="184"/>
  <c r="N48" i="184" s="1"/>
  <c r="AK48" i="184"/>
  <c r="E48" i="184" s="1"/>
  <c r="AM48" i="184"/>
  <c r="AN48" i="184"/>
  <c r="AO48" i="184"/>
  <c r="AT48" i="184"/>
  <c r="AU48" i="184"/>
  <c r="AX48" i="184" s="1"/>
  <c r="AW48" i="184"/>
  <c r="L51" i="184"/>
  <c r="N51" i="184" s="1"/>
  <c r="AK51" i="184"/>
  <c r="E51" i="184" s="1"/>
  <c r="AM51" i="184"/>
  <c r="AN51" i="184"/>
  <c r="AO51" i="184"/>
  <c r="AT51" i="184"/>
  <c r="AU51" i="184"/>
  <c r="AX51" i="184" s="1"/>
  <c r="AW51" i="184"/>
  <c r="L18" i="183"/>
  <c r="N18" i="183"/>
  <c r="AK18" i="183"/>
  <c r="E18" i="183" s="1"/>
  <c r="AL18" i="183"/>
  <c r="H18" i="183" s="1"/>
  <c r="AM18" i="183"/>
  <c r="AN18" i="183"/>
  <c r="AP18" i="183" s="1"/>
  <c r="J18" i="183" s="1"/>
  <c r="AQ18" i="183" s="1"/>
  <c r="AO18" i="183"/>
  <c r="AT18" i="183"/>
  <c r="AU18" i="183"/>
  <c r="AX18" i="183" s="1"/>
  <c r="AW18" i="183"/>
  <c r="L21" i="183"/>
  <c r="N21" i="183"/>
  <c r="AK21" i="183"/>
  <c r="E21" i="183" s="1"/>
  <c r="AM21" i="183"/>
  <c r="AN21" i="183"/>
  <c r="AO21" i="183"/>
  <c r="AT21" i="183"/>
  <c r="AU21" i="183"/>
  <c r="AX21" i="183" s="1"/>
  <c r="AW21" i="183"/>
  <c r="L24" i="183"/>
  <c r="N24" i="183" s="1"/>
  <c r="AK24" i="183"/>
  <c r="E24" i="183" s="1"/>
  <c r="AL24" i="183"/>
  <c r="H24" i="183" s="1"/>
  <c r="AM24" i="183"/>
  <c r="AN24" i="183"/>
  <c r="AO24" i="183"/>
  <c r="AT24" i="183"/>
  <c r="AU24" i="183"/>
  <c r="AX24" i="183" s="1"/>
  <c r="AW24" i="183"/>
  <c r="L27" i="183"/>
  <c r="N27" i="183" s="1"/>
  <c r="AK27" i="183"/>
  <c r="E27" i="183" s="1"/>
  <c r="AL27" i="183"/>
  <c r="H27" i="183" s="1"/>
  <c r="AM27" i="183"/>
  <c r="AN27" i="183"/>
  <c r="AO27" i="183"/>
  <c r="AT27" i="183"/>
  <c r="AU27" i="183"/>
  <c r="AX27" i="183" s="1"/>
  <c r="AW27" i="183"/>
  <c r="L30" i="183"/>
  <c r="N30" i="183"/>
  <c r="AK30" i="183"/>
  <c r="E30" i="183" s="1"/>
  <c r="AL30" i="183"/>
  <c r="H30" i="183" s="1"/>
  <c r="AM30" i="183"/>
  <c r="AN30" i="183"/>
  <c r="AP30" i="183" s="1"/>
  <c r="J30" i="183" s="1"/>
  <c r="AQ30" i="183" s="1"/>
  <c r="AO30" i="183"/>
  <c r="AT30" i="183"/>
  <c r="AU30" i="183"/>
  <c r="AX30" i="183" s="1"/>
  <c r="AW30" i="183"/>
  <c r="L33" i="183"/>
  <c r="N33" i="183"/>
  <c r="AK33" i="183"/>
  <c r="E33" i="183" s="1"/>
  <c r="AM33" i="183"/>
  <c r="AN33" i="183"/>
  <c r="AO33" i="183"/>
  <c r="AT33" i="183"/>
  <c r="AU33" i="183"/>
  <c r="AX33" i="183" s="1"/>
  <c r="AW33" i="183"/>
  <c r="L36" i="183"/>
  <c r="N36" i="183"/>
  <c r="AK36" i="183"/>
  <c r="E36" i="183" s="1"/>
  <c r="AL36" i="183"/>
  <c r="H36" i="183" s="1"/>
  <c r="AM36" i="183"/>
  <c r="AN36" i="183"/>
  <c r="AO36" i="183"/>
  <c r="AT36" i="183"/>
  <c r="AU36" i="183"/>
  <c r="AX36" i="183" s="1"/>
  <c r="AW36" i="183"/>
  <c r="L39" i="183"/>
  <c r="N39" i="183" s="1"/>
  <c r="AK39" i="183"/>
  <c r="E39" i="183" s="1"/>
  <c r="AL39" i="183"/>
  <c r="H39" i="183" s="1"/>
  <c r="AM39" i="183"/>
  <c r="AN39" i="183"/>
  <c r="AO39" i="183"/>
  <c r="AT39" i="183"/>
  <c r="AU39" i="183"/>
  <c r="AX39" i="183" s="1"/>
  <c r="AW39" i="183"/>
  <c r="L42" i="183"/>
  <c r="N42" i="183"/>
  <c r="AK42" i="183"/>
  <c r="E42" i="183" s="1"/>
  <c r="AL42" i="183"/>
  <c r="H42" i="183" s="1"/>
  <c r="AM42" i="183"/>
  <c r="AN42" i="183"/>
  <c r="AP42" i="183" s="1"/>
  <c r="J42" i="183" s="1"/>
  <c r="AQ42" i="183" s="1"/>
  <c r="AO42" i="183"/>
  <c r="AT42" i="183"/>
  <c r="AU42" i="183"/>
  <c r="AX42" i="183" s="1"/>
  <c r="AW42" i="183"/>
  <c r="L45" i="183"/>
  <c r="N45" i="183"/>
  <c r="AK45" i="183"/>
  <c r="E45" i="183" s="1"/>
  <c r="BC45" i="183" s="1"/>
  <c r="AM45" i="183"/>
  <c r="AN45" i="183"/>
  <c r="AO45" i="183"/>
  <c r="AT45" i="183"/>
  <c r="AU45" i="183"/>
  <c r="AX45" i="183" s="1"/>
  <c r="AW45" i="183"/>
  <c r="L48" i="183"/>
  <c r="N48" i="183"/>
  <c r="AK48" i="183"/>
  <c r="E48" i="183" s="1"/>
  <c r="BC48" i="183" s="1"/>
  <c r="AM48" i="183"/>
  <c r="AN48" i="183"/>
  <c r="AO48" i="183"/>
  <c r="AT48" i="183"/>
  <c r="AU48" i="183"/>
  <c r="AX48" i="183" s="1"/>
  <c r="AW48" i="183"/>
  <c r="L51" i="183"/>
  <c r="N51" i="183"/>
  <c r="AK51" i="183"/>
  <c r="E51" i="183" s="1"/>
  <c r="AM51" i="183"/>
  <c r="AN51" i="183"/>
  <c r="AO51" i="183"/>
  <c r="AT51" i="183"/>
  <c r="AU51" i="183"/>
  <c r="AX51" i="183" s="1"/>
  <c r="AW51" i="183"/>
  <c r="L18" i="182"/>
  <c r="N18" i="182" s="1"/>
  <c r="AO18" i="182"/>
  <c r="E18" i="182" s="1"/>
  <c r="AQ18" i="182"/>
  <c r="AR18" i="182"/>
  <c r="AS18" i="182"/>
  <c r="AX18" i="182"/>
  <c r="AY18" i="182"/>
  <c r="BB18" i="182" s="1"/>
  <c r="BA18" i="182"/>
  <c r="L21" i="182"/>
  <c r="N21" i="182"/>
  <c r="AO21" i="182"/>
  <c r="E21" i="182" s="1"/>
  <c r="AQ21" i="182"/>
  <c r="AR21" i="182"/>
  <c r="AS21" i="182"/>
  <c r="AX21" i="182"/>
  <c r="AY21" i="182"/>
  <c r="BB21" i="182" s="1"/>
  <c r="BA21" i="182"/>
  <c r="L24" i="182"/>
  <c r="N24" i="182"/>
  <c r="AO24" i="182"/>
  <c r="E24" i="182" s="1"/>
  <c r="AQ24" i="182"/>
  <c r="AR24" i="182"/>
  <c r="AS24" i="182"/>
  <c r="AX24" i="182"/>
  <c r="AY24" i="182"/>
  <c r="BB24" i="182" s="1"/>
  <c r="BA24" i="182"/>
  <c r="L27" i="182"/>
  <c r="N27" i="182"/>
  <c r="AO27" i="182"/>
  <c r="E27" i="182" s="1"/>
  <c r="AQ27" i="182"/>
  <c r="AR27" i="182"/>
  <c r="AS27" i="182"/>
  <c r="AX27" i="182"/>
  <c r="AY27" i="182"/>
  <c r="BB27" i="182" s="1"/>
  <c r="BA27" i="182"/>
  <c r="L30" i="182"/>
  <c r="N30" i="182" s="1"/>
  <c r="AO30" i="182"/>
  <c r="E30" i="182" s="1"/>
  <c r="AQ30" i="182"/>
  <c r="AR30" i="182"/>
  <c r="AS30" i="182"/>
  <c r="AX30" i="182"/>
  <c r="AY30" i="182"/>
  <c r="BB30" i="182" s="1"/>
  <c r="BA30" i="182"/>
  <c r="L33" i="182"/>
  <c r="N33" i="182"/>
  <c r="AO33" i="182"/>
  <c r="E33" i="182" s="1"/>
  <c r="BG33" i="182" s="1"/>
  <c r="AQ33" i="182"/>
  <c r="AR33" i="182"/>
  <c r="AS33" i="182"/>
  <c r="AX33" i="182"/>
  <c r="AY33" i="182"/>
  <c r="BB33" i="182" s="1"/>
  <c r="BA33" i="182"/>
  <c r="L36" i="182"/>
  <c r="N36" i="182"/>
  <c r="AO36" i="182"/>
  <c r="E36" i="182" s="1"/>
  <c r="AQ36" i="182"/>
  <c r="AR36" i="182"/>
  <c r="AS36" i="182"/>
  <c r="AX36" i="182"/>
  <c r="AY36" i="182"/>
  <c r="BB36" i="182" s="1"/>
  <c r="BA36" i="182"/>
  <c r="L39" i="182"/>
  <c r="N39" i="182"/>
  <c r="AO39" i="182"/>
  <c r="E39" i="182" s="1"/>
  <c r="AQ39" i="182"/>
  <c r="AR39" i="182"/>
  <c r="AS39" i="182"/>
  <c r="AX39" i="182"/>
  <c r="AY39" i="182"/>
  <c r="BB39" i="182" s="1"/>
  <c r="BA39" i="182"/>
  <c r="L42" i="182"/>
  <c r="N42" i="182" s="1"/>
  <c r="AO42" i="182"/>
  <c r="E42" i="182" s="1"/>
  <c r="AQ42" i="182"/>
  <c r="AR42" i="182"/>
  <c r="AS42" i="182"/>
  <c r="AX42" i="182"/>
  <c r="AY42" i="182"/>
  <c r="BB42" i="182" s="1"/>
  <c r="BA42" i="182"/>
  <c r="L45" i="182"/>
  <c r="N45" i="182"/>
  <c r="AO45" i="182"/>
  <c r="E45" i="182" s="1"/>
  <c r="BG45" i="182" s="1"/>
  <c r="AQ45" i="182"/>
  <c r="AR45" i="182"/>
  <c r="AS45" i="182"/>
  <c r="AX45" i="182"/>
  <c r="AY45" i="182"/>
  <c r="BB45" i="182" s="1"/>
  <c r="BA45" i="182"/>
  <c r="L48" i="182"/>
  <c r="N48" i="182"/>
  <c r="AO48" i="182"/>
  <c r="E48" i="182" s="1"/>
  <c r="AQ48" i="182"/>
  <c r="AR48" i="182"/>
  <c r="AS48" i="182"/>
  <c r="AX48" i="182"/>
  <c r="AY48" i="182"/>
  <c r="BB48" i="182" s="1"/>
  <c r="BA48" i="182"/>
  <c r="L51" i="182"/>
  <c r="N51" i="182"/>
  <c r="AO51" i="182"/>
  <c r="E51" i="182" s="1"/>
  <c r="AQ51" i="182"/>
  <c r="AR51" i="182"/>
  <c r="AS51" i="182"/>
  <c r="AX51" i="182"/>
  <c r="AY51" i="182"/>
  <c r="BB51" i="182" s="1"/>
  <c r="BA51" i="182"/>
  <c r="L18" i="180"/>
  <c r="N18" i="180"/>
  <c r="AK18" i="180"/>
  <c r="E18" i="180" s="1"/>
  <c r="BC18" i="180" s="1"/>
  <c r="AL18" i="180"/>
  <c r="H18" i="180" s="1"/>
  <c r="AM18" i="180"/>
  <c r="AN18" i="180"/>
  <c r="AO18" i="180"/>
  <c r="AT18" i="180"/>
  <c r="AU18" i="180"/>
  <c r="AX18" i="180" s="1"/>
  <c r="AW18" i="180"/>
  <c r="L21" i="180"/>
  <c r="N21" i="180" s="1"/>
  <c r="AK21" i="180"/>
  <c r="E21" i="180" s="1"/>
  <c r="AL21" i="180"/>
  <c r="H21" i="180" s="1"/>
  <c r="AM21" i="180"/>
  <c r="AN21" i="180"/>
  <c r="AO21" i="180"/>
  <c r="AT21" i="180"/>
  <c r="AU21" i="180"/>
  <c r="AX21" i="180" s="1"/>
  <c r="AW21" i="180"/>
  <c r="L24" i="180"/>
  <c r="N24" i="180" s="1"/>
  <c r="AK24" i="180"/>
  <c r="E24" i="180" s="1"/>
  <c r="AL24" i="180"/>
  <c r="H24" i="180" s="1"/>
  <c r="AM24" i="180"/>
  <c r="AN24" i="180"/>
  <c r="AO24" i="180"/>
  <c r="AT24" i="180"/>
  <c r="AU24" i="180"/>
  <c r="AX24" i="180" s="1"/>
  <c r="AW24" i="180"/>
  <c r="L27" i="180"/>
  <c r="N27" i="180"/>
  <c r="AK27" i="180"/>
  <c r="E27" i="180" s="1"/>
  <c r="AL27" i="180"/>
  <c r="H27" i="180" s="1"/>
  <c r="AM27" i="180"/>
  <c r="AN27" i="180"/>
  <c r="AP27" i="180" s="1"/>
  <c r="J27" i="180" s="1"/>
  <c r="AQ27" i="180" s="1"/>
  <c r="AO27" i="180"/>
  <c r="AT27" i="180"/>
  <c r="AU27" i="180"/>
  <c r="AX27" i="180" s="1"/>
  <c r="AW27" i="180"/>
  <c r="L30" i="180"/>
  <c r="N30" i="180"/>
  <c r="AK30" i="180"/>
  <c r="E30" i="180" s="1"/>
  <c r="BC30" i="180" s="1"/>
  <c r="AM30" i="180"/>
  <c r="AN30" i="180"/>
  <c r="AO30" i="180"/>
  <c r="AT30" i="180"/>
  <c r="AU30" i="180"/>
  <c r="AX30" i="180" s="1"/>
  <c r="AW30" i="180"/>
  <c r="L33" i="180"/>
  <c r="N33" i="180"/>
  <c r="AK33" i="180"/>
  <c r="E33" i="180" s="1"/>
  <c r="AL33" i="180"/>
  <c r="H33" i="180" s="1"/>
  <c r="AM33" i="180"/>
  <c r="AN33" i="180"/>
  <c r="AP33" i="180" s="1"/>
  <c r="J33" i="180" s="1"/>
  <c r="AQ33" i="180" s="1"/>
  <c r="AR33" i="180" s="1"/>
  <c r="AS33" i="180" s="1"/>
  <c r="AV33" i="180" s="1"/>
  <c r="F33" i="180" s="1"/>
  <c r="AY33" i="180" s="1"/>
  <c r="G33" i="180" s="1"/>
  <c r="AO33" i="180"/>
  <c r="AT33" i="180"/>
  <c r="AU33" i="180"/>
  <c r="AX33" i="180" s="1"/>
  <c r="AW33" i="180"/>
  <c r="L36" i="180"/>
  <c r="N36" i="180"/>
  <c r="BC36" i="180" s="1"/>
  <c r="AK36" i="180"/>
  <c r="E36" i="180" s="1"/>
  <c r="AL36" i="180"/>
  <c r="H36" i="180" s="1"/>
  <c r="AM36" i="180"/>
  <c r="AN36" i="180"/>
  <c r="AP36" i="180" s="1"/>
  <c r="J36" i="180" s="1"/>
  <c r="AQ36" i="180" s="1"/>
  <c r="AR36" i="180" s="1"/>
  <c r="AS36" i="180" s="1"/>
  <c r="AV36" i="180" s="1"/>
  <c r="F36" i="180" s="1"/>
  <c r="AY36" i="180" s="1"/>
  <c r="G36" i="180" s="1"/>
  <c r="AO36" i="180"/>
  <c r="AT36" i="180"/>
  <c r="AU36" i="180"/>
  <c r="AX36" i="180" s="1"/>
  <c r="AW36" i="180"/>
  <c r="L39" i="180"/>
  <c r="N39" i="180" s="1"/>
  <c r="AK39" i="180"/>
  <c r="E39" i="180" s="1"/>
  <c r="BC39" i="180" s="1"/>
  <c r="AL39" i="180"/>
  <c r="H39" i="180" s="1"/>
  <c r="AM39" i="180"/>
  <c r="AN39" i="180"/>
  <c r="AO39" i="180"/>
  <c r="AT39" i="180"/>
  <c r="AU39" i="180"/>
  <c r="AX39" i="180" s="1"/>
  <c r="AW39" i="180"/>
  <c r="H42" i="180"/>
  <c r="L42" i="180"/>
  <c r="N42" i="180" s="1"/>
  <c r="BC42" i="180" s="1"/>
  <c r="AK42" i="180"/>
  <c r="E42" i="180" s="1"/>
  <c r="AL42" i="180"/>
  <c r="AM42" i="180"/>
  <c r="AN42" i="180"/>
  <c r="AO42" i="180"/>
  <c r="AT42" i="180"/>
  <c r="AU42" i="180"/>
  <c r="AX42" i="180" s="1"/>
  <c r="AW42" i="180"/>
  <c r="L45" i="180"/>
  <c r="N45" i="180" s="1"/>
  <c r="AK45" i="180"/>
  <c r="E45" i="180" s="1"/>
  <c r="BC45" i="180" s="1"/>
  <c r="AL45" i="180"/>
  <c r="H45" i="180" s="1"/>
  <c r="AM45" i="180"/>
  <c r="AN45" i="180"/>
  <c r="AO45" i="180"/>
  <c r="AT45" i="180"/>
  <c r="AU45" i="180"/>
  <c r="AX45" i="180" s="1"/>
  <c r="AW45" i="180"/>
  <c r="L48" i="180"/>
  <c r="N48" i="180" s="1"/>
  <c r="AK48" i="180"/>
  <c r="E48" i="180" s="1"/>
  <c r="AL48" i="180"/>
  <c r="H48" i="180" s="1"/>
  <c r="AM48" i="180"/>
  <c r="AN48" i="180"/>
  <c r="AO48" i="180"/>
  <c r="AT48" i="180"/>
  <c r="AU48" i="180"/>
  <c r="AX48" i="180" s="1"/>
  <c r="AW48" i="180"/>
  <c r="L51" i="180"/>
  <c r="N51" i="180" s="1"/>
  <c r="AK51" i="180"/>
  <c r="E51" i="180" s="1"/>
  <c r="AM51" i="180"/>
  <c r="AN51" i="180"/>
  <c r="AO51" i="180"/>
  <c r="AT51" i="180"/>
  <c r="AU51" i="180"/>
  <c r="AX51" i="180" s="1"/>
  <c r="AW51" i="180"/>
  <c r="L18" i="179"/>
  <c r="N18" i="179" s="1"/>
  <c r="AK18" i="179"/>
  <c r="E18" i="179" s="1"/>
  <c r="AM18" i="179"/>
  <c r="AN18" i="179"/>
  <c r="AO18" i="179"/>
  <c r="AT18" i="179"/>
  <c r="AU18" i="179" s="1"/>
  <c r="AX18" i="179" s="1"/>
  <c r="AW18" i="179"/>
  <c r="L21" i="179"/>
  <c r="N21" i="179"/>
  <c r="AK21" i="179"/>
  <c r="E21" i="179" s="1"/>
  <c r="AL21" i="179"/>
  <c r="H21" i="179" s="1"/>
  <c r="AM21" i="179"/>
  <c r="AN21" i="179"/>
  <c r="AO21" i="179"/>
  <c r="AT21" i="179"/>
  <c r="AU21" i="179" s="1"/>
  <c r="AX21" i="179" s="1"/>
  <c r="AW21" i="179"/>
  <c r="L24" i="179"/>
  <c r="N24" i="179"/>
  <c r="AK24" i="179"/>
  <c r="E24" i="179" s="1"/>
  <c r="AL24" i="179"/>
  <c r="H24" i="179" s="1"/>
  <c r="AM24" i="179"/>
  <c r="AN24" i="179"/>
  <c r="AP24" i="179" s="1"/>
  <c r="J24" i="179" s="1"/>
  <c r="AQ24" i="179" s="1"/>
  <c r="AO24" i="179"/>
  <c r="AT24" i="179"/>
  <c r="AU24" i="179" s="1"/>
  <c r="AX24" i="179" s="1"/>
  <c r="AW24" i="179"/>
  <c r="L27" i="179"/>
  <c r="N27" i="179"/>
  <c r="AK27" i="179"/>
  <c r="E27" i="179" s="1"/>
  <c r="AL27" i="179"/>
  <c r="H27" i="179" s="1"/>
  <c r="AM27" i="179"/>
  <c r="AN27" i="179"/>
  <c r="AO27" i="179"/>
  <c r="AT27" i="179"/>
  <c r="AU27" i="179" s="1"/>
  <c r="AX27" i="179" s="1"/>
  <c r="AW27" i="179"/>
  <c r="L30" i="179"/>
  <c r="N30" i="179"/>
  <c r="AK30" i="179"/>
  <c r="E30" i="179" s="1"/>
  <c r="AL30" i="179"/>
  <c r="H30" i="179" s="1"/>
  <c r="AM30" i="179"/>
  <c r="AN30" i="179"/>
  <c r="AP30" i="179" s="1"/>
  <c r="J30" i="179" s="1"/>
  <c r="AQ30" i="179" s="1"/>
  <c r="AO30" i="179"/>
  <c r="AT30" i="179"/>
  <c r="AU30" i="179" s="1"/>
  <c r="AX30" i="179" s="1"/>
  <c r="AW30" i="179"/>
  <c r="L33" i="179"/>
  <c r="N33" i="179"/>
  <c r="AK33" i="179"/>
  <c r="E33" i="179" s="1"/>
  <c r="AL33" i="179"/>
  <c r="H33" i="179" s="1"/>
  <c r="AM33" i="179"/>
  <c r="AN33" i="179"/>
  <c r="AO33" i="179"/>
  <c r="AT33" i="179"/>
  <c r="AU33" i="179" s="1"/>
  <c r="AX33" i="179" s="1"/>
  <c r="AW33" i="179"/>
  <c r="L36" i="179"/>
  <c r="N36" i="179"/>
  <c r="AK36" i="179"/>
  <c r="E36" i="179" s="1"/>
  <c r="AM36" i="179"/>
  <c r="AN36" i="179"/>
  <c r="AO36" i="179"/>
  <c r="AT36" i="179"/>
  <c r="AU36" i="179" s="1"/>
  <c r="AX36" i="179" s="1"/>
  <c r="AW36" i="179"/>
  <c r="L39" i="179"/>
  <c r="N39" i="179"/>
  <c r="AK39" i="179"/>
  <c r="E39" i="179" s="1"/>
  <c r="AM39" i="179"/>
  <c r="AN39" i="179"/>
  <c r="AO39" i="179"/>
  <c r="AT39" i="179"/>
  <c r="AU39" i="179" s="1"/>
  <c r="AX39" i="179" s="1"/>
  <c r="AW39" i="179"/>
  <c r="L42" i="179"/>
  <c r="N42" i="179"/>
  <c r="AK42" i="179"/>
  <c r="E42" i="179" s="1"/>
  <c r="AM42" i="179"/>
  <c r="AN42" i="179"/>
  <c r="AO42" i="179"/>
  <c r="AT42" i="179"/>
  <c r="AU42" i="179" s="1"/>
  <c r="AX42" i="179" s="1"/>
  <c r="AW42" i="179"/>
  <c r="L45" i="179"/>
  <c r="N45" i="179"/>
  <c r="AK45" i="179"/>
  <c r="E45" i="179" s="1"/>
  <c r="AM45" i="179"/>
  <c r="AN45" i="179"/>
  <c r="AO45" i="179"/>
  <c r="AT45" i="179"/>
  <c r="AU45" i="179" s="1"/>
  <c r="AX45" i="179" s="1"/>
  <c r="AW45" i="179"/>
  <c r="L48" i="179"/>
  <c r="N48" i="179"/>
  <c r="AK48" i="179"/>
  <c r="E48" i="179" s="1"/>
  <c r="BC48" i="179" s="1"/>
  <c r="AM48" i="179"/>
  <c r="AN48" i="179"/>
  <c r="AO48" i="179"/>
  <c r="AT48" i="179"/>
  <c r="AU48" i="179" s="1"/>
  <c r="AX48" i="179" s="1"/>
  <c r="AW48" i="179"/>
  <c r="L51" i="179"/>
  <c r="N51" i="179"/>
  <c r="AK51" i="179"/>
  <c r="E51" i="179" s="1"/>
  <c r="AL51" i="179"/>
  <c r="H51" i="179" s="1"/>
  <c r="AM51" i="179"/>
  <c r="AN51" i="179"/>
  <c r="AP51" i="179" s="1"/>
  <c r="J51" i="179" s="1"/>
  <c r="AQ51" i="179" s="1"/>
  <c r="AO51" i="179"/>
  <c r="AT51" i="179"/>
  <c r="AU51" i="179" s="1"/>
  <c r="AX51" i="179" s="1"/>
  <c r="AW51" i="179"/>
  <c r="L18" i="178"/>
  <c r="N18" i="178" s="1"/>
  <c r="AK18" i="178"/>
  <c r="E18" i="178" s="1"/>
  <c r="AM18" i="178"/>
  <c r="AN18" i="178"/>
  <c r="AO18" i="178"/>
  <c r="AT18" i="178"/>
  <c r="AU18" i="178"/>
  <c r="AX18" i="178" s="1"/>
  <c r="AW18" i="178"/>
  <c r="L21" i="178"/>
  <c r="N21" i="178" s="1"/>
  <c r="AK21" i="178"/>
  <c r="E21" i="178" s="1"/>
  <c r="AM21" i="178"/>
  <c r="AN21" i="178"/>
  <c r="AO21" i="178"/>
  <c r="AT21" i="178"/>
  <c r="AU21" i="178"/>
  <c r="AX21" i="178" s="1"/>
  <c r="AW21" i="178"/>
  <c r="L24" i="178"/>
  <c r="N24" i="178"/>
  <c r="AK24" i="178"/>
  <c r="E24" i="178" s="1"/>
  <c r="BC24" i="178" s="1"/>
  <c r="AM24" i="178"/>
  <c r="AN24" i="178"/>
  <c r="AO24" i="178"/>
  <c r="AT24" i="178"/>
  <c r="AU24" i="178"/>
  <c r="AX24" i="178" s="1"/>
  <c r="AW24" i="178"/>
  <c r="L27" i="178"/>
  <c r="N27" i="178"/>
  <c r="AK27" i="178"/>
  <c r="E27" i="178" s="1"/>
  <c r="AM27" i="178"/>
  <c r="AN27" i="178"/>
  <c r="AO27" i="178"/>
  <c r="AT27" i="178"/>
  <c r="AU27" i="178"/>
  <c r="AX27" i="178" s="1"/>
  <c r="AW27" i="178"/>
  <c r="L30" i="178"/>
  <c r="N30" i="178" s="1"/>
  <c r="AK30" i="178"/>
  <c r="E30" i="178" s="1"/>
  <c r="AM30" i="178"/>
  <c r="AN30" i="178"/>
  <c r="AO30" i="178"/>
  <c r="AT30" i="178"/>
  <c r="AU30" i="178"/>
  <c r="AX30" i="178" s="1"/>
  <c r="AW30" i="178"/>
  <c r="L33" i="178"/>
  <c r="N33" i="178" s="1"/>
  <c r="AK33" i="178"/>
  <c r="E33" i="178" s="1"/>
  <c r="AM33" i="178"/>
  <c r="AN33" i="178"/>
  <c r="AO33" i="178"/>
  <c r="AT33" i="178"/>
  <c r="AU33" i="178"/>
  <c r="AX33" i="178" s="1"/>
  <c r="AW33" i="178"/>
  <c r="L36" i="178"/>
  <c r="N36" i="178"/>
  <c r="AK36" i="178"/>
  <c r="E36" i="178" s="1"/>
  <c r="AM36" i="178"/>
  <c r="AN36" i="178"/>
  <c r="AO36" i="178"/>
  <c r="AT36" i="178"/>
  <c r="AU36" i="178"/>
  <c r="AX36" i="178" s="1"/>
  <c r="AW36" i="178"/>
  <c r="L39" i="178"/>
  <c r="N39" i="178"/>
  <c r="AK39" i="178"/>
  <c r="E39" i="178" s="1"/>
  <c r="AM39" i="178"/>
  <c r="AN39" i="178"/>
  <c r="AO39" i="178"/>
  <c r="AT39" i="178"/>
  <c r="AU39" i="178"/>
  <c r="AX39" i="178" s="1"/>
  <c r="AW39" i="178"/>
  <c r="L42" i="178"/>
  <c r="N42" i="178" s="1"/>
  <c r="AK42" i="178"/>
  <c r="E42" i="178" s="1"/>
  <c r="AM42" i="178"/>
  <c r="AN42" i="178"/>
  <c r="AO42" i="178"/>
  <c r="AT42" i="178"/>
  <c r="AU42" i="178"/>
  <c r="AX42" i="178" s="1"/>
  <c r="AW42" i="178"/>
  <c r="L45" i="178"/>
  <c r="N45" i="178" s="1"/>
  <c r="AK45" i="178"/>
  <c r="E45" i="178" s="1"/>
  <c r="AM45" i="178"/>
  <c r="AN45" i="178"/>
  <c r="AO45" i="178"/>
  <c r="AT45" i="178"/>
  <c r="AU45" i="178"/>
  <c r="AX45" i="178" s="1"/>
  <c r="AW45" i="178"/>
  <c r="L48" i="178"/>
  <c r="N48" i="178"/>
  <c r="AK48" i="178"/>
  <c r="E48" i="178" s="1"/>
  <c r="AM48" i="178"/>
  <c r="AN48" i="178"/>
  <c r="AO48" i="178"/>
  <c r="AT48" i="178"/>
  <c r="AU48" i="178"/>
  <c r="AX48" i="178" s="1"/>
  <c r="AW48" i="178"/>
  <c r="L51" i="178"/>
  <c r="N51" i="178"/>
  <c r="AK51" i="178"/>
  <c r="E51" i="178" s="1"/>
  <c r="AM51" i="178"/>
  <c r="AN51" i="178"/>
  <c r="AO51" i="178"/>
  <c r="AT51" i="178"/>
  <c r="AU51" i="178"/>
  <c r="AX51" i="178" s="1"/>
  <c r="AW51" i="178"/>
  <c r="L18" i="177"/>
  <c r="N18" i="177"/>
  <c r="AK18" i="177"/>
  <c r="E18" i="177" s="1"/>
  <c r="AL18" i="177"/>
  <c r="H18" i="177" s="1"/>
  <c r="AM18" i="177"/>
  <c r="AN18" i="177"/>
  <c r="AO18" i="177"/>
  <c r="AT18" i="177"/>
  <c r="AU18" i="177"/>
  <c r="AX18" i="177" s="1"/>
  <c r="AW18" i="177"/>
  <c r="L21" i="177"/>
  <c r="N21" i="177" s="1"/>
  <c r="AK21" i="177"/>
  <c r="E21" i="177" s="1"/>
  <c r="AL21" i="177"/>
  <c r="H21" i="177" s="1"/>
  <c r="AM21" i="177"/>
  <c r="AN21" i="177"/>
  <c r="AO21" i="177"/>
  <c r="AT21" i="177"/>
  <c r="AU21" i="177"/>
  <c r="AX21" i="177" s="1"/>
  <c r="AW21" i="177"/>
  <c r="L24" i="177"/>
  <c r="N24" i="177"/>
  <c r="AK24" i="177"/>
  <c r="E24" i="177" s="1"/>
  <c r="AL24" i="177"/>
  <c r="H24" i="177" s="1"/>
  <c r="AM24" i="177"/>
  <c r="AN24" i="177"/>
  <c r="AP24" i="177" s="1"/>
  <c r="J24" i="177" s="1"/>
  <c r="AQ24" i="177" s="1"/>
  <c r="AO24" i="177"/>
  <c r="AT24" i="177"/>
  <c r="AU24" i="177"/>
  <c r="AX24" i="177" s="1"/>
  <c r="AW24" i="177"/>
  <c r="L27" i="177"/>
  <c r="N27" i="177"/>
  <c r="AK27" i="177"/>
  <c r="E27" i="177" s="1"/>
  <c r="AM27" i="177"/>
  <c r="AN27" i="177"/>
  <c r="AO27" i="177"/>
  <c r="AT27" i="177"/>
  <c r="AU27" i="177"/>
  <c r="AX27" i="177" s="1"/>
  <c r="AW27" i="177"/>
  <c r="L30" i="177"/>
  <c r="N30" i="177" s="1"/>
  <c r="AK30" i="177"/>
  <c r="E30" i="177" s="1"/>
  <c r="AM30" i="177"/>
  <c r="AN30" i="177"/>
  <c r="AO30" i="177"/>
  <c r="AT30" i="177"/>
  <c r="AU30" i="177"/>
  <c r="AX30" i="177" s="1"/>
  <c r="AW30" i="177"/>
  <c r="L33" i="177"/>
  <c r="N33" i="177"/>
  <c r="AK33" i="177"/>
  <c r="E33" i="177" s="1"/>
  <c r="AM33" i="177"/>
  <c r="AN33" i="177"/>
  <c r="AO33" i="177"/>
  <c r="AT33" i="177"/>
  <c r="AU33" i="177"/>
  <c r="AX33" i="177" s="1"/>
  <c r="AW33" i="177"/>
  <c r="L36" i="177"/>
  <c r="N36" i="177"/>
  <c r="AK36" i="177"/>
  <c r="E36" i="177" s="1"/>
  <c r="AM36" i="177"/>
  <c r="AN36" i="177"/>
  <c r="AO36" i="177"/>
  <c r="AT36" i="177"/>
  <c r="AU36" i="177"/>
  <c r="AX36" i="177" s="1"/>
  <c r="AW36" i="177"/>
  <c r="L39" i="177"/>
  <c r="N39" i="177"/>
  <c r="AK39" i="177"/>
  <c r="E39" i="177" s="1"/>
  <c r="AM39" i="177"/>
  <c r="AN39" i="177"/>
  <c r="AO39" i="177"/>
  <c r="AT39" i="177"/>
  <c r="AU39" i="177"/>
  <c r="AX39" i="177" s="1"/>
  <c r="AW39" i="177"/>
  <c r="L42" i="177"/>
  <c r="N42" i="177" s="1"/>
  <c r="AK42" i="177"/>
  <c r="E42" i="177" s="1"/>
  <c r="AM42" i="177"/>
  <c r="AN42" i="177"/>
  <c r="AO42" i="177"/>
  <c r="AT42" i="177"/>
  <c r="AU42" i="177"/>
  <c r="AX42" i="177" s="1"/>
  <c r="AW42" i="177"/>
  <c r="L45" i="177"/>
  <c r="N45" i="177"/>
  <c r="AK45" i="177"/>
  <c r="E45" i="177" s="1"/>
  <c r="AM45" i="177"/>
  <c r="AN45" i="177"/>
  <c r="AO45" i="177"/>
  <c r="AT45" i="177"/>
  <c r="AU45" i="177"/>
  <c r="AX45" i="177" s="1"/>
  <c r="AW45" i="177"/>
  <c r="L48" i="177"/>
  <c r="N48" i="177"/>
  <c r="AK48" i="177"/>
  <c r="E48" i="177" s="1"/>
  <c r="AM48" i="177"/>
  <c r="AN48" i="177"/>
  <c r="AO48" i="177"/>
  <c r="AT48" i="177"/>
  <c r="AU48" i="177"/>
  <c r="AX48" i="177" s="1"/>
  <c r="AW48" i="177"/>
  <c r="L51" i="177"/>
  <c r="N51" i="177"/>
  <c r="AK51" i="177"/>
  <c r="E51" i="177" s="1"/>
  <c r="AM51" i="177"/>
  <c r="AN51" i="177"/>
  <c r="AO51" i="177"/>
  <c r="AT51" i="177"/>
  <c r="AU51" i="177"/>
  <c r="AX51" i="177" s="1"/>
  <c r="AW51" i="177"/>
  <c r="L18" i="176"/>
  <c r="N18" i="176" s="1"/>
  <c r="AO18" i="176"/>
  <c r="E18" i="176" s="1"/>
  <c r="AQ18" i="176"/>
  <c r="AR18" i="176"/>
  <c r="AS18" i="176"/>
  <c r="AX18" i="176"/>
  <c r="AY18" i="176"/>
  <c r="BB18" i="176" s="1"/>
  <c r="BA18" i="176"/>
  <c r="L21" i="176"/>
  <c r="N21" i="176"/>
  <c r="AO21" i="176"/>
  <c r="E21" i="176" s="1"/>
  <c r="AQ21" i="176"/>
  <c r="AR21" i="176"/>
  <c r="AS21" i="176"/>
  <c r="AX21" i="176"/>
  <c r="AY21" i="176"/>
  <c r="BB21" i="176" s="1"/>
  <c r="BA21" i="176"/>
  <c r="L24" i="176"/>
  <c r="N24" i="176"/>
  <c r="AO24" i="176"/>
  <c r="E24" i="176" s="1"/>
  <c r="AP24" i="176"/>
  <c r="H24" i="176" s="1"/>
  <c r="AQ24" i="176"/>
  <c r="AR24" i="176"/>
  <c r="AS24" i="176"/>
  <c r="AX24" i="176"/>
  <c r="AY24" i="176"/>
  <c r="BB24" i="176" s="1"/>
  <c r="BA24" i="176"/>
  <c r="L27" i="176"/>
  <c r="N27" i="176" s="1"/>
  <c r="AO27" i="176"/>
  <c r="E27" i="176" s="1"/>
  <c r="AP27" i="176"/>
  <c r="H27" i="176" s="1"/>
  <c r="AQ27" i="176"/>
  <c r="AR27" i="176"/>
  <c r="AS27" i="176"/>
  <c r="AX27" i="176"/>
  <c r="AY27" i="176"/>
  <c r="BB27" i="176" s="1"/>
  <c r="BA27" i="176"/>
  <c r="L30" i="176"/>
  <c r="N30" i="176"/>
  <c r="AO30" i="176"/>
  <c r="E30" i="176" s="1"/>
  <c r="AP30" i="176"/>
  <c r="H30" i="176" s="1"/>
  <c r="AQ30" i="176"/>
  <c r="AR30" i="176"/>
  <c r="AT30" i="176" s="1"/>
  <c r="J30" i="176" s="1"/>
  <c r="AU30" i="176" s="1"/>
  <c r="AS30" i="176"/>
  <c r="AX30" i="176"/>
  <c r="AY30" i="176"/>
  <c r="BB30" i="176" s="1"/>
  <c r="BA30" i="176"/>
  <c r="L33" i="176"/>
  <c r="N33" i="176"/>
  <c r="AO33" i="176"/>
  <c r="E33" i="176" s="1"/>
  <c r="AQ33" i="176"/>
  <c r="AR33" i="176"/>
  <c r="AS33" i="176"/>
  <c r="AX33" i="176"/>
  <c r="AY33" i="176"/>
  <c r="BB33" i="176" s="1"/>
  <c r="BA33" i="176"/>
  <c r="L36" i="176"/>
  <c r="N36" i="176"/>
  <c r="AO36" i="176"/>
  <c r="E36" i="176" s="1"/>
  <c r="AP36" i="176"/>
  <c r="H36" i="176" s="1"/>
  <c r="AQ36" i="176"/>
  <c r="AR36" i="176"/>
  <c r="AS36" i="176"/>
  <c r="AX36" i="176"/>
  <c r="AY36" i="176"/>
  <c r="BB36" i="176" s="1"/>
  <c r="BA36" i="176"/>
  <c r="L39" i="176"/>
  <c r="N39" i="176" s="1"/>
  <c r="AO39" i="176"/>
  <c r="E39" i="176" s="1"/>
  <c r="AP39" i="176"/>
  <c r="H39" i="176" s="1"/>
  <c r="AQ39" i="176"/>
  <c r="AR39" i="176"/>
  <c r="AS39" i="176"/>
  <c r="AX39" i="176"/>
  <c r="AY39" i="176"/>
  <c r="BB39" i="176" s="1"/>
  <c r="BA39" i="176"/>
  <c r="L42" i="176"/>
  <c r="N42" i="176"/>
  <c r="AO42" i="176"/>
  <c r="E42" i="176" s="1"/>
  <c r="AP42" i="176"/>
  <c r="H42" i="176" s="1"/>
  <c r="AQ42" i="176"/>
  <c r="AR42" i="176"/>
  <c r="AT42" i="176" s="1"/>
  <c r="J42" i="176" s="1"/>
  <c r="AU42" i="176" s="1"/>
  <c r="AS42" i="176"/>
  <c r="AX42" i="176"/>
  <c r="AY42" i="176"/>
  <c r="BB42" i="176" s="1"/>
  <c r="BA42" i="176"/>
  <c r="L45" i="176"/>
  <c r="N45" i="176"/>
  <c r="AO45" i="176"/>
  <c r="E45" i="176" s="1"/>
  <c r="AQ45" i="176"/>
  <c r="AR45" i="176"/>
  <c r="AS45" i="176"/>
  <c r="AX45" i="176"/>
  <c r="AY45" i="176"/>
  <c r="BB45" i="176" s="1"/>
  <c r="BA45" i="176"/>
  <c r="L48" i="176"/>
  <c r="N48" i="176" s="1"/>
  <c r="AO48" i="176"/>
  <c r="E48" i="176" s="1"/>
  <c r="AQ48" i="176"/>
  <c r="AR48" i="176"/>
  <c r="AS48" i="176"/>
  <c r="AX48" i="176"/>
  <c r="AY48" i="176"/>
  <c r="BB48" i="176" s="1"/>
  <c r="BA48" i="176"/>
  <c r="L51" i="176"/>
  <c r="N51" i="176"/>
  <c r="AO51" i="176"/>
  <c r="E51" i="176" s="1"/>
  <c r="BG51" i="176" s="1"/>
  <c r="AQ51" i="176"/>
  <c r="AR51" i="176"/>
  <c r="AS51" i="176"/>
  <c r="AX51" i="176"/>
  <c r="AY51" i="176"/>
  <c r="BB51" i="176" s="1"/>
  <c r="BA51" i="176"/>
  <c r="L18" i="175"/>
  <c r="N18" i="175" s="1"/>
  <c r="AK18" i="175"/>
  <c r="E18" i="175" s="1"/>
  <c r="AM18" i="175"/>
  <c r="AN18" i="175"/>
  <c r="AO18" i="175"/>
  <c r="AT18" i="175"/>
  <c r="AU18" i="175"/>
  <c r="AX18" i="175" s="1"/>
  <c r="AW18" i="175"/>
  <c r="L21" i="175"/>
  <c r="N21" i="175"/>
  <c r="AK21" i="175"/>
  <c r="E21" i="175" s="1"/>
  <c r="AM21" i="175"/>
  <c r="AN21" i="175"/>
  <c r="AO21" i="175"/>
  <c r="AT21" i="175"/>
  <c r="AU21" i="175"/>
  <c r="AX21" i="175" s="1"/>
  <c r="AW21" i="175"/>
  <c r="L24" i="175"/>
  <c r="N24" i="175" s="1"/>
  <c r="AK24" i="175"/>
  <c r="E24" i="175" s="1"/>
  <c r="AM24" i="175"/>
  <c r="AN24" i="175"/>
  <c r="AO24" i="175"/>
  <c r="AT24" i="175"/>
  <c r="AU24" i="175"/>
  <c r="AX24" i="175" s="1"/>
  <c r="AW24" i="175"/>
  <c r="L27" i="175"/>
  <c r="N27" i="175"/>
  <c r="AK27" i="175"/>
  <c r="E27" i="175" s="1"/>
  <c r="AM27" i="175"/>
  <c r="AN27" i="175"/>
  <c r="AO27" i="175"/>
  <c r="AT27" i="175"/>
  <c r="AU27" i="175"/>
  <c r="AX27" i="175" s="1"/>
  <c r="AW27" i="175"/>
  <c r="L30" i="175"/>
  <c r="N30" i="175" s="1"/>
  <c r="AK30" i="175"/>
  <c r="E30" i="175" s="1"/>
  <c r="AM30" i="175"/>
  <c r="AN30" i="175"/>
  <c r="AO30" i="175"/>
  <c r="AT30" i="175"/>
  <c r="AU30" i="175"/>
  <c r="AX30" i="175" s="1"/>
  <c r="AW30" i="175"/>
  <c r="L33" i="175"/>
  <c r="N33" i="175"/>
  <c r="AK33" i="175"/>
  <c r="E33" i="175" s="1"/>
  <c r="AM33" i="175"/>
  <c r="AN33" i="175"/>
  <c r="AO33" i="175"/>
  <c r="AT33" i="175"/>
  <c r="AU33" i="175"/>
  <c r="AX33" i="175" s="1"/>
  <c r="AW33" i="175"/>
  <c r="L36" i="175"/>
  <c r="N36" i="175" s="1"/>
  <c r="AK36" i="175"/>
  <c r="E36" i="175" s="1"/>
  <c r="AM36" i="175"/>
  <c r="AN36" i="175"/>
  <c r="AO36" i="175"/>
  <c r="AT36" i="175"/>
  <c r="AU36" i="175"/>
  <c r="AX36" i="175" s="1"/>
  <c r="AW36" i="175"/>
  <c r="L39" i="175"/>
  <c r="N39" i="175"/>
  <c r="AK39" i="175"/>
  <c r="E39" i="175" s="1"/>
  <c r="AM39" i="175"/>
  <c r="AN39" i="175"/>
  <c r="AO39" i="175"/>
  <c r="AT39" i="175"/>
  <c r="AU39" i="175"/>
  <c r="AX39" i="175" s="1"/>
  <c r="AW39" i="175"/>
  <c r="L42" i="175"/>
  <c r="N42" i="175" s="1"/>
  <c r="AK42" i="175"/>
  <c r="E42" i="175" s="1"/>
  <c r="AM42" i="175"/>
  <c r="AN42" i="175"/>
  <c r="AO42" i="175"/>
  <c r="AT42" i="175"/>
  <c r="AU42" i="175"/>
  <c r="AX42" i="175" s="1"/>
  <c r="AW42" i="175"/>
  <c r="L45" i="175"/>
  <c r="N45" i="175"/>
  <c r="AK45" i="175"/>
  <c r="E45" i="175" s="1"/>
  <c r="AM45" i="175"/>
  <c r="AN45" i="175"/>
  <c r="AO45" i="175"/>
  <c r="AT45" i="175"/>
  <c r="AU45" i="175"/>
  <c r="AX45" i="175" s="1"/>
  <c r="AW45" i="175"/>
  <c r="L48" i="175"/>
  <c r="N48" i="175" s="1"/>
  <c r="AK48" i="175"/>
  <c r="E48" i="175" s="1"/>
  <c r="AM48" i="175"/>
  <c r="AN48" i="175"/>
  <c r="AO48" i="175"/>
  <c r="AT48" i="175"/>
  <c r="AU48" i="175"/>
  <c r="AX48" i="175" s="1"/>
  <c r="AW48" i="175"/>
  <c r="L51" i="175"/>
  <c r="N51" i="175"/>
  <c r="AK51" i="175"/>
  <c r="E51" i="175" s="1"/>
  <c r="AM51" i="175"/>
  <c r="AN51" i="175"/>
  <c r="AO51" i="175"/>
  <c r="AT51" i="175"/>
  <c r="AU51" i="175"/>
  <c r="AX51" i="175" s="1"/>
  <c r="AW51" i="175"/>
  <c r="L18" i="174"/>
  <c r="N18" i="174"/>
  <c r="AK18" i="174"/>
  <c r="E18" i="174" s="1"/>
  <c r="AL18" i="174"/>
  <c r="H18" i="174" s="1"/>
  <c r="AM18" i="174"/>
  <c r="AN18" i="174"/>
  <c r="AP18" i="174" s="1"/>
  <c r="J18" i="174" s="1"/>
  <c r="AQ18" i="174" s="1"/>
  <c r="AO18" i="174"/>
  <c r="AT18" i="174"/>
  <c r="AU18" i="174"/>
  <c r="AX18" i="174" s="1"/>
  <c r="AW18" i="174"/>
  <c r="L21" i="174"/>
  <c r="N21" i="174" s="1"/>
  <c r="AK21" i="174"/>
  <c r="E21" i="174" s="1"/>
  <c r="AM21" i="174"/>
  <c r="AN21" i="174"/>
  <c r="AO21" i="174"/>
  <c r="AT21" i="174"/>
  <c r="AU21" i="174"/>
  <c r="AX21" i="174" s="1"/>
  <c r="AW21" i="174"/>
  <c r="L24" i="174"/>
  <c r="N24" i="174"/>
  <c r="AK24" i="174"/>
  <c r="E24" i="174" s="1"/>
  <c r="BC24" i="174" s="1"/>
  <c r="AM24" i="174"/>
  <c r="AN24" i="174"/>
  <c r="AO24" i="174"/>
  <c r="AT24" i="174"/>
  <c r="AU24" i="174"/>
  <c r="AX24" i="174" s="1"/>
  <c r="AW24" i="174"/>
  <c r="L27" i="174"/>
  <c r="N27" i="174"/>
  <c r="AK27" i="174"/>
  <c r="E27" i="174" s="1"/>
  <c r="AM27" i="174"/>
  <c r="AN27" i="174"/>
  <c r="AO27" i="174"/>
  <c r="AT27" i="174"/>
  <c r="AU27" i="174"/>
  <c r="AX27" i="174" s="1"/>
  <c r="AW27" i="174"/>
  <c r="L30" i="174"/>
  <c r="N30" i="174" s="1"/>
  <c r="AK30" i="174"/>
  <c r="E30" i="174" s="1"/>
  <c r="AM30" i="174"/>
  <c r="AN30" i="174"/>
  <c r="AO30" i="174"/>
  <c r="AT30" i="174"/>
  <c r="AU30" i="174"/>
  <c r="AX30" i="174" s="1"/>
  <c r="AW30" i="174"/>
  <c r="L33" i="174"/>
  <c r="N33" i="174" s="1"/>
  <c r="AK33" i="174"/>
  <c r="E33" i="174" s="1"/>
  <c r="AL33" i="174"/>
  <c r="H33" i="174" s="1"/>
  <c r="AM33" i="174"/>
  <c r="AN33" i="174"/>
  <c r="AO33" i="174"/>
  <c r="AT33" i="174"/>
  <c r="AU33" i="174"/>
  <c r="AX33" i="174" s="1"/>
  <c r="AW33" i="174"/>
  <c r="L36" i="174"/>
  <c r="N36" i="174" s="1"/>
  <c r="AK36" i="174"/>
  <c r="E36" i="174" s="1"/>
  <c r="AM36" i="174"/>
  <c r="AN36" i="174"/>
  <c r="AO36" i="174"/>
  <c r="AT36" i="174"/>
  <c r="AU36" i="174"/>
  <c r="AX36" i="174" s="1"/>
  <c r="AW36" i="174"/>
  <c r="L39" i="174"/>
  <c r="N39" i="174" s="1"/>
  <c r="AK39" i="174"/>
  <c r="E39" i="174" s="1"/>
  <c r="AM39" i="174"/>
  <c r="AN39" i="174"/>
  <c r="AO39" i="174"/>
  <c r="AT39" i="174"/>
  <c r="AU39" i="174"/>
  <c r="AX39" i="174" s="1"/>
  <c r="AW39" i="174"/>
  <c r="L42" i="174"/>
  <c r="N42" i="174"/>
  <c r="AK42" i="174"/>
  <c r="E42" i="174" s="1"/>
  <c r="BC42" i="174" s="1"/>
  <c r="AM42" i="174"/>
  <c r="AN42" i="174"/>
  <c r="AO42" i="174"/>
  <c r="AT42" i="174"/>
  <c r="AU42" i="174"/>
  <c r="AX42" i="174" s="1"/>
  <c r="AW42" i="174"/>
  <c r="L45" i="174"/>
  <c r="N45" i="174" s="1"/>
  <c r="AK45" i="174"/>
  <c r="E45" i="174" s="1"/>
  <c r="AM45" i="174"/>
  <c r="AN45" i="174"/>
  <c r="AO45" i="174"/>
  <c r="AT45" i="174"/>
  <c r="AU45" i="174"/>
  <c r="AX45" i="174" s="1"/>
  <c r="AW45" i="174"/>
  <c r="L48" i="174"/>
  <c r="N48" i="174" s="1"/>
  <c r="AK48" i="174"/>
  <c r="E48" i="174" s="1"/>
  <c r="AL48" i="174"/>
  <c r="H48" i="174" s="1"/>
  <c r="AM48" i="174"/>
  <c r="AN48" i="174"/>
  <c r="AO48" i="174"/>
  <c r="AT48" i="174"/>
  <c r="AU48" i="174"/>
  <c r="AX48" i="174" s="1"/>
  <c r="AW48" i="174"/>
  <c r="L51" i="174"/>
  <c r="N51" i="174"/>
  <c r="BC51" i="174" s="1"/>
  <c r="AK51" i="174"/>
  <c r="E51" i="174" s="1"/>
  <c r="AM51" i="174"/>
  <c r="AN51" i="174"/>
  <c r="AO51" i="174"/>
  <c r="AT51" i="174"/>
  <c r="AU51" i="174"/>
  <c r="AX51" i="174" s="1"/>
  <c r="AW51" i="174"/>
  <c r="L18" i="173"/>
  <c r="N18" i="173"/>
  <c r="AO18" i="173"/>
  <c r="E18" i="173" s="1"/>
  <c r="AQ18" i="173"/>
  <c r="AR18" i="173"/>
  <c r="AS18" i="173"/>
  <c r="AX18" i="173"/>
  <c r="AY18" i="173" s="1"/>
  <c r="BB18" i="173" s="1"/>
  <c r="BA18" i="173"/>
  <c r="L21" i="173"/>
  <c r="N21" i="173" s="1"/>
  <c r="AO21" i="173"/>
  <c r="E21" i="173" s="1"/>
  <c r="AP21" i="173"/>
  <c r="H21" i="173" s="1"/>
  <c r="AQ21" i="173"/>
  <c r="AR21" i="173"/>
  <c r="AS21" i="173"/>
  <c r="AX21" i="173"/>
  <c r="AY21" i="173" s="1"/>
  <c r="BB21" i="173" s="1"/>
  <c r="BA21" i="173"/>
  <c r="L24" i="173"/>
  <c r="N24" i="173"/>
  <c r="AO24" i="173"/>
  <c r="E24" i="173" s="1"/>
  <c r="AQ24" i="173"/>
  <c r="AR24" i="173"/>
  <c r="AS24" i="173"/>
  <c r="AX24" i="173"/>
  <c r="AY24" i="173" s="1"/>
  <c r="BB24" i="173" s="1"/>
  <c r="BA24" i="173"/>
  <c r="L27" i="173"/>
  <c r="N27" i="173" s="1"/>
  <c r="AO27" i="173"/>
  <c r="E27" i="173" s="1"/>
  <c r="AP27" i="173"/>
  <c r="H27" i="173" s="1"/>
  <c r="AQ27" i="173"/>
  <c r="AR27" i="173"/>
  <c r="AS27" i="173"/>
  <c r="AX27" i="173"/>
  <c r="AY27" i="173" s="1"/>
  <c r="BB27" i="173" s="1"/>
  <c r="BA27" i="173"/>
  <c r="L30" i="173"/>
  <c r="N30" i="173"/>
  <c r="AO30" i="173"/>
  <c r="E30" i="173" s="1"/>
  <c r="AQ30" i="173"/>
  <c r="AR30" i="173"/>
  <c r="AS30" i="173"/>
  <c r="AX30" i="173"/>
  <c r="AY30" i="173" s="1"/>
  <c r="BB30" i="173" s="1"/>
  <c r="BA30" i="173"/>
  <c r="L33" i="173"/>
  <c r="N33" i="173" s="1"/>
  <c r="AO33" i="173"/>
  <c r="E33" i="173" s="1"/>
  <c r="AP33" i="173"/>
  <c r="H33" i="173" s="1"/>
  <c r="AQ33" i="173"/>
  <c r="AR33" i="173"/>
  <c r="AS33" i="173"/>
  <c r="AX33" i="173"/>
  <c r="AY33" i="173" s="1"/>
  <c r="BB33" i="173" s="1"/>
  <c r="BA33" i="173"/>
  <c r="L36" i="173"/>
  <c r="N36" i="173"/>
  <c r="AO36" i="173"/>
  <c r="E36" i="173" s="1"/>
  <c r="AQ36" i="173"/>
  <c r="AR36" i="173"/>
  <c r="AS36" i="173"/>
  <c r="AX36" i="173"/>
  <c r="AY36" i="173" s="1"/>
  <c r="BB36" i="173" s="1"/>
  <c r="BA36" i="173"/>
  <c r="L39" i="173"/>
  <c r="N39" i="173" s="1"/>
  <c r="AO39" i="173"/>
  <c r="E39" i="173" s="1"/>
  <c r="AP39" i="173"/>
  <c r="H39" i="173" s="1"/>
  <c r="AQ39" i="173"/>
  <c r="AR39" i="173"/>
  <c r="AS39" i="173"/>
  <c r="AX39" i="173"/>
  <c r="AY39" i="173" s="1"/>
  <c r="BB39" i="173" s="1"/>
  <c r="BA39" i="173"/>
  <c r="L42" i="173"/>
  <c r="N42" i="173"/>
  <c r="AO42" i="173"/>
  <c r="E42" i="173" s="1"/>
  <c r="AQ42" i="173"/>
  <c r="AR42" i="173"/>
  <c r="AS42" i="173"/>
  <c r="AX42" i="173"/>
  <c r="AY42" i="173" s="1"/>
  <c r="BB42" i="173" s="1"/>
  <c r="BA42" i="173"/>
  <c r="L45" i="173"/>
  <c r="N45" i="173" s="1"/>
  <c r="AO45" i="173"/>
  <c r="E45" i="173" s="1"/>
  <c r="AP45" i="173"/>
  <c r="H45" i="173" s="1"/>
  <c r="AQ45" i="173"/>
  <c r="AR45" i="173"/>
  <c r="AS45" i="173"/>
  <c r="AX45" i="173"/>
  <c r="AY45" i="173" s="1"/>
  <c r="BB45" i="173" s="1"/>
  <c r="BA45" i="173"/>
  <c r="L48" i="173"/>
  <c r="N48" i="173"/>
  <c r="AO48" i="173"/>
  <c r="E48" i="173" s="1"/>
  <c r="AQ48" i="173"/>
  <c r="AR48" i="173"/>
  <c r="AS48" i="173"/>
  <c r="AX48" i="173"/>
  <c r="AY48" i="173" s="1"/>
  <c r="BB48" i="173" s="1"/>
  <c r="BA48" i="173"/>
  <c r="L51" i="173"/>
  <c r="N51" i="173" s="1"/>
  <c r="AO51" i="173"/>
  <c r="E51" i="173" s="1"/>
  <c r="AP51" i="173"/>
  <c r="H51" i="173" s="1"/>
  <c r="AQ51" i="173"/>
  <c r="AR51" i="173"/>
  <c r="AS51" i="173"/>
  <c r="AX51" i="173"/>
  <c r="AY51" i="173" s="1"/>
  <c r="BB51" i="173" s="1"/>
  <c r="BA51" i="173"/>
  <c r="L18" i="172"/>
  <c r="N18" i="172"/>
  <c r="AK18" i="172"/>
  <c r="E18" i="172" s="1"/>
  <c r="AM18" i="172"/>
  <c r="AN18" i="172"/>
  <c r="AO18" i="172"/>
  <c r="AT18" i="172"/>
  <c r="AU18" i="172" s="1"/>
  <c r="AX18" i="172" s="1"/>
  <c r="AW18" i="172"/>
  <c r="L21" i="172"/>
  <c r="N21" i="172" s="1"/>
  <c r="AK21" i="172"/>
  <c r="E21" i="172" s="1"/>
  <c r="AL21" i="172"/>
  <c r="H21" i="172" s="1"/>
  <c r="AM21" i="172"/>
  <c r="AN21" i="172"/>
  <c r="AO21" i="172"/>
  <c r="AT21" i="172"/>
  <c r="AU21" i="172" s="1"/>
  <c r="AX21" i="172" s="1"/>
  <c r="AW21" i="172"/>
  <c r="L24" i="172"/>
  <c r="N24" i="172"/>
  <c r="AK24" i="172"/>
  <c r="E24" i="172" s="1"/>
  <c r="AM24" i="172"/>
  <c r="AN24" i="172"/>
  <c r="AO24" i="172"/>
  <c r="AT24" i="172"/>
  <c r="AU24" i="172" s="1"/>
  <c r="AX24" i="172" s="1"/>
  <c r="AW24" i="172"/>
  <c r="L27" i="172"/>
  <c r="N27" i="172" s="1"/>
  <c r="AK27" i="172"/>
  <c r="E27" i="172" s="1"/>
  <c r="AL27" i="172"/>
  <c r="H27" i="172" s="1"/>
  <c r="AM27" i="172"/>
  <c r="AN27" i="172"/>
  <c r="AO27" i="172"/>
  <c r="AT27" i="172"/>
  <c r="AU27" i="172" s="1"/>
  <c r="AX27" i="172" s="1"/>
  <c r="AW27" i="172"/>
  <c r="L30" i="172"/>
  <c r="N30" i="172"/>
  <c r="AK30" i="172"/>
  <c r="E30" i="172" s="1"/>
  <c r="AM30" i="172"/>
  <c r="AN30" i="172"/>
  <c r="AO30" i="172"/>
  <c r="AT30" i="172"/>
  <c r="AU30" i="172" s="1"/>
  <c r="AX30" i="172" s="1"/>
  <c r="AW30" i="172"/>
  <c r="L33" i="172"/>
  <c r="N33" i="172" s="1"/>
  <c r="AK33" i="172"/>
  <c r="E33" i="172" s="1"/>
  <c r="AL33" i="172"/>
  <c r="H33" i="172" s="1"/>
  <c r="AM33" i="172"/>
  <c r="AN33" i="172"/>
  <c r="AO33" i="172"/>
  <c r="AT33" i="172"/>
  <c r="AU33" i="172" s="1"/>
  <c r="AX33" i="172" s="1"/>
  <c r="AW33" i="172"/>
  <c r="L36" i="172"/>
  <c r="N36" i="172"/>
  <c r="AK36" i="172"/>
  <c r="E36" i="172" s="1"/>
  <c r="AM36" i="172"/>
  <c r="AN36" i="172"/>
  <c r="AO36" i="172"/>
  <c r="AT36" i="172"/>
  <c r="AU36" i="172" s="1"/>
  <c r="AX36" i="172" s="1"/>
  <c r="AW36" i="172"/>
  <c r="L39" i="172"/>
  <c r="N39" i="172" s="1"/>
  <c r="AK39" i="172"/>
  <c r="E39" i="172" s="1"/>
  <c r="AL39" i="172"/>
  <c r="H39" i="172" s="1"/>
  <c r="AM39" i="172"/>
  <c r="AN39" i="172"/>
  <c r="AO39" i="172"/>
  <c r="AT39" i="172"/>
  <c r="AU39" i="172" s="1"/>
  <c r="AX39" i="172" s="1"/>
  <c r="AW39" i="172"/>
  <c r="L42" i="172"/>
  <c r="N42" i="172"/>
  <c r="AK42" i="172"/>
  <c r="E42" i="172" s="1"/>
  <c r="AM42" i="172"/>
  <c r="AN42" i="172"/>
  <c r="AO42" i="172"/>
  <c r="AT42" i="172"/>
  <c r="AU42" i="172" s="1"/>
  <c r="AX42" i="172" s="1"/>
  <c r="AW42" i="172"/>
  <c r="L45" i="172"/>
  <c r="N45" i="172" s="1"/>
  <c r="AK45" i="172"/>
  <c r="E45" i="172" s="1"/>
  <c r="AL45" i="172"/>
  <c r="H45" i="172" s="1"/>
  <c r="AM45" i="172"/>
  <c r="AN45" i="172"/>
  <c r="AO45" i="172"/>
  <c r="AT45" i="172"/>
  <c r="AU45" i="172" s="1"/>
  <c r="AX45" i="172" s="1"/>
  <c r="AW45" i="172"/>
  <c r="L48" i="172"/>
  <c r="N48" i="172"/>
  <c r="AK48" i="172"/>
  <c r="E48" i="172" s="1"/>
  <c r="AM48" i="172"/>
  <c r="AN48" i="172"/>
  <c r="AO48" i="172"/>
  <c r="AT48" i="172"/>
  <c r="AU48" i="172" s="1"/>
  <c r="AX48" i="172" s="1"/>
  <c r="AW48" i="172"/>
  <c r="L51" i="172"/>
  <c r="N51" i="172" s="1"/>
  <c r="AK51" i="172"/>
  <c r="E51" i="172" s="1"/>
  <c r="AL51" i="172"/>
  <c r="H51" i="172" s="1"/>
  <c r="AM51" i="172"/>
  <c r="AN51" i="172"/>
  <c r="AO51" i="172"/>
  <c r="AT51" i="172"/>
  <c r="AU51" i="172" s="1"/>
  <c r="AX51" i="172" s="1"/>
  <c r="AW51" i="172"/>
  <c r="L18" i="171"/>
  <c r="N18" i="171"/>
  <c r="AK18" i="171"/>
  <c r="E18" i="171" s="1"/>
  <c r="BC18" i="171" s="1"/>
  <c r="AM18" i="171"/>
  <c r="AN18" i="171"/>
  <c r="AO18" i="171"/>
  <c r="AT18" i="171"/>
  <c r="AU18" i="171"/>
  <c r="AX18" i="171" s="1"/>
  <c r="AW18" i="171"/>
  <c r="L21" i="171"/>
  <c r="N21" i="171" s="1"/>
  <c r="AK21" i="171"/>
  <c r="E21" i="171" s="1"/>
  <c r="AL21" i="171"/>
  <c r="H21" i="171" s="1"/>
  <c r="AM21" i="171"/>
  <c r="AN21" i="171"/>
  <c r="AO21" i="171"/>
  <c r="AT21" i="171"/>
  <c r="AU21" i="171"/>
  <c r="AX21" i="171" s="1"/>
  <c r="AW21" i="171"/>
  <c r="L24" i="171"/>
  <c r="N24" i="171" s="1"/>
  <c r="AK24" i="171"/>
  <c r="E24" i="171" s="1"/>
  <c r="AL24" i="171"/>
  <c r="H24" i="171" s="1"/>
  <c r="AM24" i="171"/>
  <c r="AN24" i="171"/>
  <c r="AO24" i="171"/>
  <c r="AT24" i="171"/>
  <c r="AU24" i="171"/>
  <c r="AX24" i="171" s="1"/>
  <c r="AW24" i="171"/>
  <c r="L27" i="171"/>
  <c r="N27" i="171" s="1"/>
  <c r="AK27" i="171"/>
  <c r="E27" i="171" s="1"/>
  <c r="AL27" i="171"/>
  <c r="H27" i="171" s="1"/>
  <c r="AM27" i="171"/>
  <c r="AN27" i="171"/>
  <c r="AO27" i="171"/>
  <c r="AT27" i="171"/>
  <c r="AU27" i="171"/>
  <c r="AX27" i="171" s="1"/>
  <c r="AW27" i="171"/>
  <c r="L30" i="171"/>
  <c r="N30" i="171" s="1"/>
  <c r="AK30" i="171"/>
  <c r="E30" i="171" s="1"/>
  <c r="AL30" i="171"/>
  <c r="H30" i="171" s="1"/>
  <c r="AM30" i="171"/>
  <c r="AN30" i="171"/>
  <c r="AO30" i="171"/>
  <c r="AT30" i="171"/>
  <c r="AU30" i="171"/>
  <c r="AX30" i="171" s="1"/>
  <c r="AW30" i="171"/>
  <c r="L33" i="171"/>
  <c r="N33" i="171"/>
  <c r="AK33" i="171"/>
  <c r="E33" i="171" s="1"/>
  <c r="AM33" i="171"/>
  <c r="AN33" i="171"/>
  <c r="AO33" i="171"/>
  <c r="AT33" i="171"/>
  <c r="AU33" i="171"/>
  <c r="AX33" i="171" s="1"/>
  <c r="AW33" i="171"/>
  <c r="L36" i="171"/>
  <c r="N36" i="171"/>
  <c r="AK36" i="171"/>
  <c r="E36" i="171" s="1"/>
  <c r="AM36" i="171"/>
  <c r="AN36" i="171"/>
  <c r="AO36" i="171"/>
  <c r="AT36" i="171"/>
  <c r="AU36" i="171"/>
  <c r="AX36" i="171" s="1"/>
  <c r="AW36" i="171"/>
  <c r="L39" i="171"/>
  <c r="N39" i="171"/>
  <c r="AK39" i="171"/>
  <c r="E39" i="171" s="1"/>
  <c r="AM39" i="171"/>
  <c r="AN39" i="171"/>
  <c r="AO39" i="171"/>
  <c r="AT39" i="171"/>
  <c r="AU39" i="171"/>
  <c r="AX39" i="171" s="1"/>
  <c r="AW39" i="171"/>
  <c r="L42" i="171"/>
  <c r="N42" i="171"/>
  <c r="AK42" i="171"/>
  <c r="E42" i="171" s="1"/>
  <c r="BC42" i="171" s="1"/>
  <c r="AM42" i="171"/>
  <c r="AN42" i="171"/>
  <c r="AO42" i="171"/>
  <c r="AT42" i="171"/>
  <c r="AU42" i="171"/>
  <c r="AX42" i="171" s="1"/>
  <c r="AW42" i="171"/>
  <c r="L45" i="171"/>
  <c r="N45" i="171" s="1"/>
  <c r="BC45" i="171" s="1"/>
  <c r="AK45" i="171"/>
  <c r="E45" i="171" s="1"/>
  <c r="AL45" i="171"/>
  <c r="H45" i="171" s="1"/>
  <c r="AM45" i="171"/>
  <c r="AN45" i="171"/>
  <c r="AO45" i="171"/>
  <c r="AT45" i="171"/>
  <c r="AU45" i="171"/>
  <c r="AX45" i="171" s="1"/>
  <c r="AW45" i="171"/>
  <c r="L48" i="171"/>
  <c r="N48" i="171" s="1"/>
  <c r="AK48" i="171"/>
  <c r="E48" i="171" s="1"/>
  <c r="AL48" i="171"/>
  <c r="H48" i="171" s="1"/>
  <c r="AM48" i="171"/>
  <c r="AN48" i="171"/>
  <c r="AO48" i="171"/>
  <c r="AT48" i="171"/>
  <c r="AU48" i="171"/>
  <c r="AX48" i="171" s="1"/>
  <c r="AW48" i="171"/>
  <c r="L51" i="171"/>
  <c r="N51" i="171" s="1"/>
  <c r="BC51" i="171" s="1"/>
  <c r="AK51" i="171"/>
  <c r="E51" i="171" s="1"/>
  <c r="AL51" i="171"/>
  <c r="H51" i="171" s="1"/>
  <c r="AM51" i="171"/>
  <c r="AN51" i="171"/>
  <c r="AO51" i="171"/>
  <c r="AT51" i="171"/>
  <c r="AU51" i="171"/>
  <c r="AX51" i="171" s="1"/>
  <c r="AW51" i="171"/>
  <c r="L18" i="170"/>
  <c r="N18" i="170"/>
  <c r="AK18" i="170"/>
  <c r="E18" i="170" s="1"/>
  <c r="AM18" i="170"/>
  <c r="AN18" i="170"/>
  <c r="AO18" i="170"/>
  <c r="AT18" i="170"/>
  <c r="AU18" i="170"/>
  <c r="AX18" i="170" s="1"/>
  <c r="AW18" i="170"/>
  <c r="L21" i="170"/>
  <c r="N21" i="170"/>
  <c r="AK21" i="170"/>
  <c r="E21" i="170" s="1"/>
  <c r="AM21" i="170"/>
  <c r="AN21" i="170"/>
  <c r="AO21" i="170"/>
  <c r="AT21" i="170"/>
  <c r="AU21" i="170"/>
  <c r="AX21" i="170" s="1"/>
  <c r="AW21" i="170"/>
  <c r="L24" i="170"/>
  <c r="N24" i="170" s="1"/>
  <c r="AK24" i="170"/>
  <c r="E24" i="170" s="1"/>
  <c r="AM24" i="170"/>
  <c r="AN24" i="170"/>
  <c r="AO24" i="170"/>
  <c r="AT24" i="170"/>
  <c r="AU24" i="170"/>
  <c r="AX24" i="170" s="1"/>
  <c r="AW24" i="170"/>
  <c r="L27" i="170"/>
  <c r="N27" i="170"/>
  <c r="AK27" i="170"/>
  <c r="E27" i="170" s="1"/>
  <c r="AM27" i="170"/>
  <c r="AN27" i="170"/>
  <c r="AO27" i="170"/>
  <c r="AT27" i="170"/>
  <c r="AU27" i="170"/>
  <c r="AX27" i="170" s="1"/>
  <c r="AW27" i="170"/>
  <c r="L30" i="170"/>
  <c r="N30" i="170"/>
  <c r="AK30" i="170"/>
  <c r="E30" i="170" s="1"/>
  <c r="AM30" i="170"/>
  <c r="AN30" i="170"/>
  <c r="AO30" i="170"/>
  <c r="AT30" i="170"/>
  <c r="AU30" i="170"/>
  <c r="AX30" i="170" s="1"/>
  <c r="AW30" i="170"/>
  <c r="L33" i="170"/>
  <c r="N33" i="170"/>
  <c r="AK33" i="170"/>
  <c r="E33" i="170" s="1"/>
  <c r="AM33" i="170"/>
  <c r="AN33" i="170"/>
  <c r="AO33" i="170"/>
  <c r="AT33" i="170"/>
  <c r="AU33" i="170"/>
  <c r="AX33" i="170" s="1"/>
  <c r="AW33" i="170"/>
  <c r="L36" i="170"/>
  <c r="N36" i="170" s="1"/>
  <c r="AK36" i="170"/>
  <c r="E36" i="170" s="1"/>
  <c r="AM36" i="170"/>
  <c r="AN36" i="170"/>
  <c r="AO36" i="170"/>
  <c r="AT36" i="170"/>
  <c r="AU36" i="170"/>
  <c r="AX36" i="170" s="1"/>
  <c r="AW36" i="170"/>
  <c r="L39" i="170"/>
  <c r="N39" i="170"/>
  <c r="AK39" i="170"/>
  <c r="E39" i="170" s="1"/>
  <c r="BC39" i="170" s="1"/>
  <c r="AM39" i="170"/>
  <c r="AN39" i="170"/>
  <c r="AO39" i="170"/>
  <c r="AT39" i="170"/>
  <c r="AU39" i="170"/>
  <c r="AX39" i="170" s="1"/>
  <c r="AW39" i="170"/>
  <c r="L42" i="170"/>
  <c r="N42" i="170"/>
  <c r="AK42" i="170"/>
  <c r="E42" i="170" s="1"/>
  <c r="BC42" i="170" s="1"/>
  <c r="AM42" i="170"/>
  <c r="AN42" i="170"/>
  <c r="AO42" i="170"/>
  <c r="AT42" i="170"/>
  <c r="AU42" i="170"/>
  <c r="AX42" i="170" s="1"/>
  <c r="AW42" i="170"/>
  <c r="L45" i="170"/>
  <c r="N45" i="170"/>
  <c r="AK45" i="170"/>
  <c r="E45" i="170" s="1"/>
  <c r="AM45" i="170"/>
  <c r="AN45" i="170"/>
  <c r="AO45" i="170"/>
  <c r="AT45" i="170"/>
  <c r="AU45" i="170"/>
  <c r="AX45" i="170" s="1"/>
  <c r="AW45" i="170"/>
  <c r="L48" i="170"/>
  <c r="N48" i="170" s="1"/>
  <c r="AK48" i="170"/>
  <c r="E48" i="170" s="1"/>
  <c r="AM48" i="170"/>
  <c r="AN48" i="170"/>
  <c r="AO48" i="170"/>
  <c r="AT48" i="170"/>
  <c r="AU48" i="170"/>
  <c r="AX48" i="170" s="1"/>
  <c r="AW48" i="170"/>
  <c r="L51" i="170"/>
  <c r="N51" i="170"/>
  <c r="AK51" i="170"/>
  <c r="E51" i="170" s="1"/>
  <c r="AM51" i="170"/>
  <c r="AN51" i="170"/>
  <c r="AO51" i="170"/>
  <c r="AT51" i="170"/>
  <c r="AU51" i="170"/>
  <c r="AX51" i="170" s="1"/>
  <c r="AW51" i="170"/>
  <c r="L18" i="169"/>
  <c r="N18" i="169"/>
  <c r="AK18" i="169"/>
  <c r="E18" i="169" s="1"/>
  <c r="AL18" i="169"/>
  <c r="H18" i="169" s="1"/>
  <c r="AM18" i="169"/>
  <c r="AN18" i="169"/>
  <c r="AP18" i="169" s="1"/>
  <c r="J18" i="169" s="1"/>
  <c r="AQ18" i="169" s="1"/>
  <c r="AO18" i="169"/>
  <c r="AT18" i="169"/>
  <c r="AU18" i="169" s="1"/>
  <c r="AX18" i="169" s="1"/>
  <c r="AW18" i="169"/>
  <c r="L21" i="169"/>
  <c r="N21" i="169" s="1"/>
  <c r="AK21" i="169"/>
  <c r="E21" i="169" s="1"/>
  <c r="AL21" i="169"/>
  <c r="H21" i="169" s="1"/>
  <c r="AM21" i="169"/>
  <c r="AN21" i="169"/>
  <c r="AO21" i="169"/>
  <c r="AT21" i="169"/>
  <c r="AU21" i="169" s="1"/>
  <c r="AX21" i="169" s="1"/>
  <c r="AW21" i="169"/>
  <c r="L24" i="169"/>
  <c r="N24" i="169"/>
  <c r="AK24" i="169"/>
  <c r="E24" i="169" s="1"/>
  <c r="AL24" i="169"/>
  <c r="H24" i="169" s="1"/>
  <c r="AM24" i="169"/>
  <c r="AN24" i="169"/>
  <c r="AP24" i="169" s="1"/>
  <c r="J24" i="169" s="1"/>
  <c r="AQ24" i="169" s="1"/>
  <c r="AO24" i="169"/>
  <c r="AT24" i="169"/>
  <c r="AU24" i="169" s="1"/>
  <c r="AX24" i="169" s="1"/>
  <c r="AW24" i="169"/>
  <c r="L27" i="169"/>
  <c r="N27" i="169"/>
  <c r="AK27" i="169"/>
  <c r="E27" i="169" s="1"/>
  <c r="AL27" i="169"/>
  <c r="H27" i="169" s="1"/>
  <c r="AM27" i="169"/>
  <c r="AN27" i="169"/>
  <c r="AO27" i="169"/>
  <c r="AT27" i="169"/>
  <c r="AU27" i="169" s="1"/>
  <c r="AX27" i="169" s="1"/>
  <c r="AW27" i="169"/>
  <c r="L30" i="169"/>
  <c r="N30" i="169"/>
  <c r="AK30" i="169"/>
  <c r="E30" i="169" s="1"/>
  <c r="AM30" i="169"/>
  <c r="AN30" i="169"/>
  <c r="AO30" i="169"/>
  <c r="AT30" i="169"/>
  <c r="AU30" i="169" s="1"/>
  <c r="AX30" i="169" s="1"/>
  <c r="AW30" i="169"/>
  <c r="L33" i="169"/>
  <c r="N33" i="169"/>
  <c r="AK33" i="169"/>
  <c r="E33" i="169" s="1"/>
  <c r="AM33" i="169"/>
  <c r="AN33" i="169"/>
  <c r="AO33" i="169"/>
  <c r="AT33" i="169"/>
  <c r="AU33" i="169" s="1"/>
  <c r="AX33" i="169" s="1"/>
  <c r="AW33" i="169"/>
  <c r="L36" i="169"/>
  <c r="N36" i="169"/>
  <c r="AK36" i="169"/>
  <c r="E36" i="169" s="1"/>
  <c r="AM36" i="169"/>
  <c r="AN36" i="169"/>
  <c r="AO36" i="169"/>
  <c r="AT36" i="169"/>
  <c r="AU36" i="169"/>
  <c r="AX36" i="169" s="1"/>
  <c r="AW36" i="169"/>
  <c r="L39" i="169"/>
  <c r="N39" i="169"/>
  <c r="AK39" i="169"/>
  <c r="E39" i="169" s="1"/>
  <c r="AM39" i="169"/>
  <c r="AN39" i="169"/>
  <c r="AO39" i="169"/>
  <c r="AT39" i="169"/>
  <c r="AU39" i="169"/>
  <c r="AX39" i="169" s="1"/>
  <c r="AW39" i="169"/>
  <c r="L42" i="169"/>
  <c r="N42" i="169" s="1"/>
  <c r="AK42" i="169"/>
  <c r="E42" i="169" s="1"/>
  <c r="AM42" i="169"/>
  <c r="AN42" i="169"/>
  <c r="AO42" i="169"/>
  <c r="AT42" i="169"/>
  <c r="AU42" i="169"/>
  <c r="AX42" i="169" s="1"/>
  <c r="AW42" i="169"/>
  <c r="L45" i="169"/>
  <c r="N45" i="169"/>
  <c r="AK45" i="169"/>
  <c r="E45" i="169" s="1"/>
  <c r="BC45" i="169" s="1"/>
  <c r="AM45" i="169"/>
  <c r="AN45" i="169"/>
  <c r="AO45" i="169"/>
  <c r="AT45" i="169"/>
  <c r="AU45" i="169"/>
  <c r="AX45" i="169" s="1"/>
  <c r="AW45" i="169"/>
  <c r="L48" i="169"/>
  <c r="N48" i="169"/>
  <c r="AK48" i="169"/>
  <c r="E48" i="169" s="1"/>
  <c r="BC48" i="169" s="1"/>
  <c r="AM48" i="169"/>
  <c r="AN48" i="169"/>
  <c r="AO48" i="169"/>
  <c r="AT48" i="169"/>
  <c r="AU48" i="169"/>
  <c r="AX48" i="169" s="1"/>
  <c r="AW48" i="169"/>
  <c r="L51" i="169"/>
  <c r="N51" i="169"/>
  <c r="AK51" i="169"/>
  <c r="E51" i="169" s="1"/>
  <c r="AM51" i="169"/>
  <c r="AN51" i="169"/>
  <c r="AO51" i="169"/>
  <c r="AT51" i="169"/>
  <c r="AU51" i="169"/>
  <c r="AX51" i="169" s="1"/>
  <c r="AW51" i="169"/>
  <c r="L18" i="168"/>
  <c r="N18" i="168"/>
  <c r="AO18" i="168"/>
  <c r="E18" i="168" s="1"/>
  <c r="AP18" i="168"/>
  <c r="H18" i="168" s="1"/>
  <c r="AQ18" i="168"/>
  <c r="AR18" i="168"/>
  <c r="AS18" i="168"/>
  <c r="AX18" i="168"/>
  <c r="AY18" i="168"/>
  <c r="BB18" i="168" s="1"/>
  <c r="BA18" i="168"/>
  <c r="L21" i="168"/>
  <c r="N21" i="168" s="1"/>
  <c r="AO21" i="168"/>
  <c r="E21" i="168" s="1"/>
  <c r="AP21" i="168"/>
  <c r="H21" i="168" s="1"/>
  <c r="AQ21" i="168"/>
  <c r="AR21" i="168"/>
  <c r="AS21" i="168"/>
  <c r="AX21" i="168"/>
  <c r="AY21" i="168"/>
  <c r="BB21" i="168" s="1"/>
  <c r="BA21" i="168"/>
  <c r="L24" i="168"/>
  <c r="N24" i="168"/>
  <c r="AO24" i="168"/>
  <c r="E24" i="168" s="1"/>
  <c r="AP24" i="168"/>
  <c r="H24" i="168" s="1"/>
  <c r="AQ24" i="168"/>
  <c r="AR24" i="168"/>
  <c r="AT24" i="168" s="1"/>
  <c r="J24" i="168" s="1"/>
  <c r="AU24" i="168" s="1"/>
  <c r="AS24" i="168"/>
  <c r="AX24" i="168"/>
  <c r="AY24" i="168"/>
  <c r="BB24" i="168" s="1"/>
  <c r="BA24" i="168"/>
  <c r="L27" i="168"/>
  <c r="N27" i="168"/>
  <c r="AO27" i="168"/>
  <c r="E27" i="168" s="1"/>
  <c r="AQ27" i="168"/>
  <c r="AR27" i="168"/>
  <c r="AS27" i="168"/>
  <c r="AX27" i="168"/>
  <c r="AY27" i="168"/>
  <c r="BB27" i="168" s="1"/>
  <c r="BA27" i="168"/>
  <c r="L30" i="168"/>
  <c r="N30" i="168"/>
  <c r="AO30" i="168"/>
  <c r="E30" i="168" s="1"/>
  <c r="AP30" i="168"/>
  <c r="H30" i="168" s="1"/>
  <c r="AQ30" i="168"/>
  <c r="AR30" i="168"/>
  <c r="AS30" i="168"/>
  <c r="AX30" i="168"/>
  <c r="AY30" i="168"/>
  <c r="BB30" i="168" s="1"/>
  <c r="BA30" i="168"/>
  <c r="L33" i="168"/>
  <c r="N33" i="168" s="1"/>
  <c r="AO33" i="168"/>
  <c r="E33" i="168" s="1"/>
  <c r="AP33" i="168"/>
  <c r="H33" i="168" s="1"/>
  <c r="AQ33" i="168"/>
  <c r="AR33" i="168"/>
  <c r="AS33" i="168"/>
  <c r="AX33" i="168"/>
  <c r="AY33" i="168"/>
  <c r="BB33" i="168" s="1"/>
  <c r="BA33" i="168"/>
  <c r="L36" i="168"/>
  <c r="N36" i="168"/>
  <c r="AO36" i="168"/>
  <c r="E36" i="168" s="1"/>
  <c r="AP36" i="168"/>
  <c r="H36" i="168" s="1"/>
  <c r="AQ36" i="168"/>
  <c r="AR36" i="168"/>
  <c r="AT36" i="168" s="1"/>
  <c r="J36" i="168" s="1"/>
  <c r="AU36" i="168" s="1"/>
  <c r="AS36" i="168"/>
  <c r="AX36" i="168"/>
  <c r="AY36" i="168"/>
  <c r="BB36" i="168" s="1"/>
  <c r="BA36" i="168"/>
  <c r="L39" i="168"/>
  <c r="N39" i="168"/>
  <c r="AO39" i="168"/>
  <c r="E39" i="168" s="1"/>
  <c r="AQ39" i="168"/>
  <c r="AR39" i="168"/>
  <c r="AS39" i="168"/>
  <c r="AX39" i="168"/>
  <c r="AY39" i="168"/>
  <c r="BB39" i="168" s="1"/>
  <c r="BA39" i="168"/>
  <c r="L42" i="168"/>
  <c r="N42" i="168"/>
  <c r="AO42" i="168"/>
  <c r="E42" i="168" s="1"/>
  <c r="AP42" i="168"/>
  <c r="H42" i="168" s="1"/>
  <c r="AQ42" i="168"/>
  <c r="AR42" i="168"/>
  <c r="AS42" i="168"/>
  <c r="AX42" i="168"/>
  <c r="AY42" i="168"/>
  <c r="BB42" i="168" s="1"/>
  <c r="BA42" i="168"/>
  <c r="L45" i="168"/>
  <c r="N45" i="168" s="1"/>
  <c r="AO45" i="168"/>
  <c r="E45" i="168" s="1"/>
  <c r="AP45" i="168"/>
  <c r="H45" i="168" s="1"/>
  <c r="AQ45" i="168"/>
  <c r="AR45" i="168"/>
  <c r="AS45" i="168"/>
  <c r="AX45" i="168"/>
  <c r="AY45" i="168"/>
  <c r="BB45" i="168" s="1"/>
  <c r="BA45" i="168"/>
  <c r="L48" i="168"/>
  <c r="N48" i="168"/>
  <c r="AO48" i="168"/>
  <c r="E48" i="168" s="1"/>
  <c r="AP48" i="168"/>
  <c r="H48" i="168" s="1"/>
  <c r="AQ48" i="168"/>
  <c r="AR48" i="168"/>
  <c r="AT48" i="168" s="1"/>
  <c r="J48" i="168" s="1"/>
  <c r="AU48" i="168" s="1"/>
  <c r="AS48" i="168"/>
  <c r="AX48" i="168"/>
  <c r="AY48" i="168"/>
  <c r="BB48" i="168" s="1"/>
  <c r="BA48" i="168"/>
  <c r="L51" i="168"/>
  <c r="N51" i="168"/>
  <c r="AO51" i="168"/>
  <c r="E51" i="168" s="1"/>
  <c r="BG51" i="168" s="1"/>
  <c r="AQ51" i="168"/>
  <c r="AR51" i="168"/>
  <c r="AS51" i="168"/>
  <c r="AX51" i="168"/>
  <c r="AY51" i="168"/>
  <c r="BB51" i="168" s="1"/>
  <c r="BA51" i="168"/>
  <c r="L18" i="167"/>
  <c r="N18" i="167" s="1"/>
  <c r="AK18" i="167"/>
  <c r="E18" i="167" s="1"/>
  <c r="AM18" i="167"/>
  <c r="AN18" i="167"/>
  <c r="AO18" i="167"/>
  <c r="AT18" i="167"/>
  <c r="AU18" i="167" s="1"/>
  <c r="AX18" i="167" s="1"/>
  <c r="AW18" i="167"/>
  <c r="L21" i="167"/>
  <c r="N21" i="167"/>
  <c r="AK21" i="167"/>
  <c r="E21" i="167" s="1"/>
  <c r="AL21" i="167"/>
  <c r="H21" i="167" s="1"/>
  <c r="AM21" i="167"/>
  <c r="AN21" i="167"/>
  <c r="AO21" i="167"/>
  <c r="AT21" i="167"/>
  <c r="AU21" i="167" s="1"/>
  <c r="AX21" i="167" s="1"/>
  <c r="AW21" i="167"/>
  <c r="L24" i="167"/>
  <c r="N24" i="167"/>
  <c r="AK24" i="167"/>
  <c r="E24" i="167" s="1"/>
  <c r="AL24" i="167"/>
  <c r="H24" i="167" s="1"/>
  <c r="AM24" i="167"/>
  <c r="AN24" i="167"/>
  <c r="AP24" i="167" s="1"/>
  <c r="J24" i="167" s="1"/>
  <c r="AQ24" i="167" s="1"/>
  <c r="AO24" i="167"/>
  <c r="AT24" i="167"/>
  <c r="AU24" i="167" s="1"/>
  <c r="AX24" i="167" s="1"/>
  <c r="AW24" i="167"/>
  <c r="L27" i="167"/>
  <c r="N27" i="167"/>
  <c r="AK27" i="167"/>
  <c r="E27" i="167" s="1"/>
  <c r="AL27" i="167"/>
  <c r="H27" i="167" s="1"/>
  <c r="AM27" i="167"/>
  <c r="AN27" i="167"/>
  <c r="AO27" i="167"/>
  <c r="AT27" i="167"/>
  <c r="AU27" i="167" s="1"/>
  <c r="AX27" i="167" s="1"/>
  <c r="AW27" i="167"/>
  <c r="L30" i="167"/>
  <c r="N30" i="167"/>
  <c r="AK30" i="167"/>
  <c r="E30" i="167" s="1"/>
  <c r="AM30" i="167"/>
  <c r="AN30" i="167"/>
  <c r="AO30" i="167"/>
  <c r="AT30" i="167"/>
  <c r="AU30" i="167" s="1"/>
  <c r="AX30" i="167" s="1"/>
  <c r="AW30" i="167"/>
  <c r="L33" i="167"/>
  <c r="N33" i="167"/>
  <c r="AK33" i="167"/>
  <c r="E33" i="167" s="1"/>
  <c r="AM33" i="167"/>
  <c r="AN33" i="167"/>
  <c r="AO33" i="167"/>
  <c r="AT33" i="167"/>
  <c r="AU33" i="167" s="1"/>
  <c r="AX33" i="167" s="1"/>
  <c r="AW33" i="167"/>
  <c r="L36" i="167"/>
  <c r="N36" i="167"/>
  <c r="AK36" i="167"/>
  <c r="E36" i="167" s="1"/>
  <c r="AM36" i="167"/>
  <c r="AN36" i="167"/>
  <c r="AO36" i="167"/>
  <c r="AT36" i="167"/>
  <c r="AU36" i="167" s="1"/>
  <c r="AX36" i="167" s="1"/>
  <c r="AW36" i="167"/>
  <c r="L39" i="167"/>
  <c r="N39" i="167"/>
  <c r="AK39" i="167"/>
  <c r="E39" i="167" s="1"/>
  <c r="AM39" i="167"/>
  <c r="AN39" i="167"/>
  <c r="AO39" i="167"/>
  <c r="AT39" i="167"/>
  <c r="AU39" i="167" s="1"/>
  <c r="AX39" i="167" s="1"/>
  <c r="AW39" i="167"/>
  <c r="L42" i="167"/>
  <c r="N42" i="167"/>
  <c r="AK42" i="167"/>
  <c r="E42" i="167" s="1"/>
  <c r="AM42" i="167"/>
  <c r="AN42" i="167"/>
  <c r="AO42" i="167"/>
  <c r="AT42" i="167"/>
  <c r="AU42" i="167" s="1"/>
  <c r="AX42" i="167" s="1"/>
  <c r="AW42" i="167"/>
  <c r="L45" i="167"/>
  <c r="N45" i="167"/>
  <c r="AK45" i="167"/>
  <c r="E45" i="167" s="1"/>
  <c r="BC45" i="167" s="1"/>
  <c r="AM45" i="167"/>
  <c r="AN45" i="167"/>
  <c r="AO45" i="167"/>
  <c r="AT45" i="167"/>
  <c r="AU45" i="167" s="1"/>
  <c r="AX45" i="167" s="1"/>
  <c r="AW45" i="167"/>
  <c r="L48" i="167"/>
  <c r="N48" i="167"/>
  <c r="AK48" i="167"/>
  <c r="E48" i="167" s="1"/>
  <c r="BC48" i="167" s="1"/>
  <c r="AM48" i="167"/>
  <c r="AN48" i="167"/>
  <c r="AO48" i="167"/>
  <c r="AT48" i="167"/>
  <c r="AU48" i="167" s="1"/>
  <c r="AX48" i="167" s="1"/>
  <c r="AW48" i="167"/>
  <c r="L51" i="167"/>
  <c r="N51" i="167"/>
  <c r="AK51" i="167"/>
  <c r="E51" i="167" s="1"/>
  <c r="AM51" i="167"/>
  <c r="AN51" i="167"/>
  <c r="AO51" i="167"/>
  <c r="AT51" i="167"/>
  <c r="AU51" i="167" s="1"/>
  <c r="AX51" i="167" s="1"/>
  <c r="AW51" i="167"/>
  <c r="L18" i="166"/>
  <c r="N18" i="166" s="1"/>
  <c r="AK18" i="166"/>
  <c r="E18" i="166" s="1"/>
  <c r="AL18" i="166"/>
  <c r="H18" i="166" s="1"/>
  <c r="AM18" i="166"/>
  <c r="AN18" i="166"/>
  <c r="AP18" i="166" s="1"/>
  <c r="J18" i="166" s="1"/>
  <c r="AQ18" i="166" s="1"/>
  <c r="AO18" i="166"/>
  <c r="AT18" i="166"/>
  <c r="AU18" i="166"/>
  <c r="AX18" i="166" s="1"/>
  <c r="AW18" i="166"/>
  <c r="L21" i="166"/>
  <c r="N21" i="166"/>
  <c r="AK21" i="166"/>
  <c r="E21" i="166" s="1"/>
  <c r="BC21" i="166" s="1"/>
  <c r="AM21" i="166"/>
  <c r="AN21" i="166"/>
  <c r="AO21" i="166"/>
  <c r="AT21" i="166"/>
  <c r="AU21" i="166"/>
  <c r="AX21" i="166" s="1"/>
  <c r="AW21" i="166"/>
  <c r="L24" i="166"/>
  <c r="N24" i="166"/>
  <c r="AK24" i="166"/>
  <c r="E24" i="166" s="1"/>
  <c r="BC24" i="166" s="1"/>
  <c r="AL24" i="166"/>
  <c r="H24" i="166" s="1"/>
  <c r="AM24" i="166"/>
  <c r="AN24" i="166"/>
  <c r="AO24" i="166"/>
  <c r="AT24" i="166"/>
  <c r="AU24" i="166"/>
  <c r="AX24" i="166" s="1"/>
  <c r="AW24" i="166"/>
  <c r="L27" i="166"/>
  <c r="N27" i="166"/>
  <c r="AK27" i="166"/>
  <c r="E27" i="166" s="1"/>
  <c r="BC27" i="166" s="1"/>
  <c r="AL27" i="166"/>
  <c r="H27" i="166" s="1"/>
  <c r="AM27" i="166"/>
  <c r="AN27" i="166"/>
  <c r="AO27" i="166"/>
  <c r="AT27" i="166"/>
  <c r="AU27" i="166"/>
  <c r="AX27" i="166" s="1"/>
  <c r="AW27" i="166"/>
  <c r="L30" i="166"/>
  <c r="N30" i="166"/>
  <c r="AK30" i="166"/>
  <c r="E30" i="166" s="1"/>
  <c r="AL30" i="166"/>
  <c r="H30" i="166" s="1"/>
  <c r="AM30" i="166"/>
  <c r="AN30" i="166"/>
  <c r="AO30" i="166"/>
  <c r="AT30" i="166"/>
  <c r="AU30" i="166"/>
  <c r="AX30" i="166" s="1"/>
  <c r="AW30" i="166"/>
  <c r="L33" i="166"/>
  <c r="N33" i="166" s="1"/>
  <c r="AK33" i="166"/>
  <c r="E33" i="166" s="1"/>
  <c r="AL33" i="166"/>
  <c r="H33" i="166" s="1"/>
  <c r="AM33" i="166"/>
  <c r="AN33" i="166"/>
  <c r="AO33" i="166"/>
  <c r="AT33" i="166"/>
  <c r="AU33" i="166"/>
  <c r="AX33" i="166" s="1"/>
  <c r="AW33" i="166"/>
  <c r="L36" i="166"/>
  <c r="N36" i="166"/>
  <c r="AK36" i="166"/>
  <c r="E36" i="166" s="1"/>
  <c r="AL36" i="166"/>
  <c r="H36" i="166" s="1"/>
  <c r="AM36" i="166"/>
  <c r="AN36" i="166"/>
  <c r="AP36" i="166" s="1"/>
  <c r="J36" i="166" s="1"/>
  <c r="AQ36" i="166" s="1"/>
  <c r="AR36" i="166" s="1"/>
  <c r="AS36" i="166" s="1"/>
  <c r="AV36" i="166" s="1"/>
  <c r="F36" i="166" s="1"/>
  <c r="AY36" i="166" s="1"/>
  <c r="G36" i="166" s="1"/>
  <c r="AO36" i="166"/>
  <c r="AT36" i="166"/>
  <c r="AU36" i="166"/>
  <c r="AX36" i="166" s="1"/>
  <c r="AW36" i="166"/>
  <c r="L39" i="166"/>
  <c r="N39" i="166"/>
  <c r="AK39" i="166"/>
  <c r="E39" i="166" s="1"/>
  <c r="AL39" i="166"/>
  <c r="H39" i="166" s="1"/>
  <c r="AM39" i="166"/>
  <c r="AN39" i="166"/>
  <c r="AP39" i="166" s="1"/>
  <c r="J39" i="166" s="1"/>
  <c r="AQ39" i="166" s="1"/>
  <c r="AR39" i="166" s="1"/>
  <c r="AS39" i="166" s="1"/>
  <c r="AV39" i="166" s="1"/>
  <c r="F39" i="166" s="1"/>
  <c r="AY39" i="166" s="1"/>
  <c r="G39" i="166" s="1"/>
  <c r="AO39" i="166"/>
  <c r="AT39" i="166"/>
  <c r="AU39" i="166"/>
  <c r="AX39" i="166" s="1"/>
  <c r="AW39" i="166"/>
  <c r="L42" i="166"/>
  <c r="N42" i="166"/>
  <c r="AK42" i="166"/>
  <c r="E42" i="166" s="1"/>
  <c r="AL42" i="166"/>
  <c r="H42" i="166" s="1"/>
  <c r="AM42" i="166"/>
  <c r="AN42" i="166"/>
  <c r="AP42" i="166" s="1"/>
  <c r="J42" i="166" s="1"/>
  <c r="AQ42" i="166" s="1"/>
  <c r="AO42" i="166"/>
  <c r="AT42" i="166"/>
  <c r="AU42" i="166"/>
  <c r="AX42" i="166" s="1"/>
  <c r="AW42" i="166"/>
  <c r="L45" i="166"/>
  <c r="N45" i="166"/>
  <c r="AK45" i="166"/>
  <c r="E45" i="166" s="1"/>
  <c r="AM45" i="166"/>
  <c r="AN45" i="166"/>
  <c r="AO45" i="166"/>
  <c r="AT45" i="166"/>
  <c r="AU45" i="166"/>
  <c r="AX45" i="166" s="1"/>
  <c r="AW45" i="166"/>
  <c r="BC45" i="166"/>
  <c r="L48" i="166"/>
  <c r="N48" i="166" s="1"/>
  <c r="AK48" i="166"/>
  <c r="E48" i="166" s="1"/>
  <c r="AL48" i="166"/>
  <c r="H48" i="166" s="1"/>
  <c r="AM48" i="166"/>
  <c r="AN48" i="166"/>
  <c r="AO48" i="166"/>
  <c r="AT48" i="166"/>
  <c r="AU48" i="166"/>
  <c r="AX48" i="166" s="1"/>
  <c r="AW48" i="166"/>
  <c r="L51" i="166"/>
  <c r="N51" i="166" s="1"/>
  <c r="AK51" i="166"/>
  <c r="E51" i="166" s="1"/>
  <c r="AL51" i="166"/>
  <c r="H51" i="166" s="1"/>
  <c r="AM51" i="166"/>
  <c r="AN51" i="166"/>
  <c r="AO51" i="166"/>
  <c r="AT51" i="166"/>
  <c r="AU51" i="166"/>
  <c r="AX51" i="166" s="1"/>
  <c r="AW51" i="166"/>
  <c r="L18" i="165"/>
  <c r="N18" i="165"/>
  <c r="AK18" i="165"/>
  <c r="E18" i="165" s="1"/>
  <c r="AL18" i="165"/>
  <c r="H18" i="165" s="1"/>
  <c r="AM18" i="165"/>
  <c r="AN18" i="165"/>
  <c r="AP18" i="165" s="1"/>
  <c r="J18" i="165" s="1"/>
  <c r="AQ18" i="165" s="1"/>
  <c r="AO18" i="165"/>
  <c r="AT18" i="165"/>
  <c r="AU18" i="165"/>
  <c r="AX18" i="165" s="1"/>
  <c r="AW18" i="165"/>
  <c r="L21" i="165"/>
  <c r="N21" i="165"/>
  <c r="AK21" i="165"/>
  <c r="E21" i="165" s="1"/>
  <c r="AM21" i="165"/>
  <c r="AN21" i="165"/>
  <c r="AO21" i="165"/>
  <c r="AT21" i="165"/>
  <c r="AU21" i="165"/>
  <c r="AX21" i="165" s="1"/>
  <c r="AW21" i="165"/>
  <c r="L24" i="165"/>
  <c r="N24" i="165" s="1"/>
  <c r="AK24" i="165"/>
  <c r="E24" i="165" s="1"/>
  <c r="AL24" i="165"/>
  <c r="H24" i="165" s="1"/>
  <c r="AM24" i="165"/>
  <c r="AN24" i="165"/>
  <c r="AO24" i="165"/>
  <c r="AT24" i="165"/>
  <c r="AU24" i="165"/>
  <c r="AX24" i="165" s="1"/>
  <c r="AW24" i="165"/>
  <c r="L27" i="165"/>
  <c r="N27" i="165" s="1"/>
  <c r="AK27" i="165"/>
  <c r="E27" i="165" s="1"/>
  <c r="AL27" i="165"/>
  <c r="H27" i="165" s="1"/>
  <c r="AM27" i="165"/>
  <c r="AN27" i="165"/>
  <c r="AO27" i="165"/>
  <c r="AT27" i="165"/>
  <c r="AU27" i="165"/>
  <c r="AX27" i="165" s="1"/>
  <c r="AW27" i="165"/>
  <c r="L30" i="165"/>
  <c r="N30" i="165"/>
  <c r="AK30" i="165"/>
  <c r="E30" i="165" s="1"/>
  <c r="AL30" i="165"/>
  <c r="H30" i="165" s="1"/>
  <c r="AM30" i="165"/>
  <c r="AN30" i="165"/>
  <c r="AP30" i="165" s="1"/>
  <c r="J30" i="165" s="1"/>
  <c r="AQ30" i="165" s="1"/>
  <c r="AO30" i="165"/>
  <c r="AT30" i="165"/>
  <c r="AU30" i="165"/>
  <c r="AX30" i="165" s="1"/>
  <c r="AW30" i="165"/>
  <c r="L33" i="165"/>
  <c r="N33" i="165"/>
  <c r="AK33" i="165"/>
  <c r="E33" i="165" s="1"/>
  <c r="AM33" i="165"/>
  <c r="AN33" i="165"/>
  <c r="AO33" i="165"/>
  <c r="AT33" i="165"/>
  <c r="AU33" i="165"/>
  <c r="AX33" i="165" s="1"/>
  <c r="AW33" i="165"/>
  <c r="L36" i="165"/>
  <c r="N36" i="165"/>
  <c r="AK36" i="165"/>
  <c r="E36" i="165" s="1"/>
  <c r="BC36" i="165" s="1"/>
  <c r="AL36" i="165"/>
  <c r="H36" i="165" s="1"/>
  <c r="AM36" i="165"/>
  <c r="AN36" i="165"/>
  <c r="AO36" i="165"/>
  <c r="AT36" i="165"/>
  <c r="AU36" i="165"/>
  <c r="AX36" i="165" s="1"/>
  <c r="AW36" i="165"/>
  <c r="L39" i="165"/>
  <c r="N39" i="165" s="1"/>
  <c r="AK39" i="165"/>
  <c r="E39" i="165" s="1"/>
  <c r="AL39" i="165"/>
  <c r="H39" i="165" s="1"/>
  <c r="AM39" i="165"/>
  <c r="AN39" i="165"/>
  <c r="AO39" i="165"/>
  <c r="AT39" i="165"/>
  <c r="AU39" i="165"/>
  <c r="AX39" i="165" s="1"/>
  <c r="AW39" i="165"/>
  <c r="L42" i="165"/>
  <c r="N42" i="165"/>
  <c r="AK42" i="165"/>
  <c r="E42" i="165" s="1"/>
  <c r="AL42" i="165"/>
  <c r="H42" i="165" s="1"/>
  <c r="AM42" i="165"/>
  <c r="AN42" i="165"/>
  <c r="AP42" i="165" s="1"/>
  <c r="J42" i="165" s="1"/>
  <c r="AQ42" i="165" s="1"/>
  <c r="AR42" i="165" s="1"/>
  <c r="AS42" i="165" s="1"/>
  <c r="AV42" i="165" s="1"/>
  <c r="F42" i="165" s="1"/>
  <c r="AY42" i="165" s="1"/>
  <c r="G42" i="165" s="1"/>
  <c r="AO42" i="165"/>
  <c r="AT42" i="165"/>
  <c r="AU42" i="165"/>
  <c r="AX42" i="165" s="1"/>
  <c r="AW42" i="165"/>
  <c r="L45" i="165"/>
  <c r="N45" i="165"/>
  <c r="AK45" i="165"/>
  <c r="E45" i="165" s="1"/>
  <c r="BC45" i="165" s="1"/>
  <c r="AM45" i="165"/>
  <c r="AN45" i="165"/>
  <c r="AO45" i="165"/>
  <c r="AT45" i="165"/>
  <c r="AU45" i="165"/>
  <c r="AX45" i="165" s="1"/>
  <c r="AW45" i="165"/>
  <c r="L48" i="165"/>
  <c r="N48" i="165"/>
  <c r="AK48" i="165"/>
  <c r="E48" i="165" s="1"/>
  <c r="AL48" i="165"/>
  <c r="H48" i="165" s="1"/>
  <c r="AM48" i="165"/>
  <c r="AN48" i="165"/>
  <c r="AP48" i="165" s="1"/>
  <c r="J48" i="165" s="1"/>
  <c r="AQ48" i="165" s="1"/>
  <c r="AR48" i="165" s="1"/>
  <c r="AS48" i="165" s="1"/>
  <c r="AV48" i="165" s="1"/>
  <c r="F48" i="165" s="1"/>
  <c r="AY48" i="165" s="1"/>
  <c r="G48" i="165" s="1"/>
  <c r="AO48" i="165"/>
  <c r="AT48" i="165"/>
  <c r="AU48" i="165"/>
  <c r="AX48" i="165" s="1"/>
  <c r="AW48" i="165"/>
  <c r="L51" i="165"/>
  <c r="N51" i="165"/>
  <c r="AK51" i="165"/>
  <c r="E51" i="165" s="1"/>
  <c r="AL51" i="165"/>
  <c r="H51" i="165" s="1"/>
  <c r="AM51" i="165"/>
  <c r="AN51" i="165"/>
  <c r="AP51" i="165" s="1"/>
  <c r="J51" i="165" s="1"/>
  <c r="AQ51" i="165" s="1"/>
  <c r="AO51" i="165"/>
  <c r="AT51" i="165"/>
  <c r="AU51" i="165"/>
  <c r="AX51" i="165" s="1"/>
  <c r="AW51" i="165"/>
  <c r="L18" i="164"/>
  <c r="N18" i="164"/>
  <c r="AO18" i="164"/>
  <c r="E18" i="164" s="1"/>
  <c r="AQ18" i="164"/>
  <c r="AR18" i="164"/>
  <c r="AS18" i="164"/>
  <c r="AX18" i="164"/>
  <c r="AY18" i="164" s="1"/>
  <c r="BB18" i="164" s="1"/>
  <c r="BA18" i="164"/>
  <c r="L21" i="164"/>
  <c r="N21" i="164" s="1"/>
  <c r="AO21" i="164"/>
  <c r="E21" i="164" s="1"/>
  <c r="AP21" i="164"/>
  <c r="H21" i="164" s="1"/>
  <c r="AQ21" i="164"/>
  <c r="AR21" i="164"/>
  <c r="AS21" i="164"/>
  <c r="AX21" i="164"/>
  <c r="AY21" i="164" s="1"/>
  <c r="BB21" i="164" s="1"/>
  <c r="BA21" i="164"/>
  <c r="L24" i="164"/>
  <c r="N24" i="164"/>
  <c r="AO24" i="164"/>
  <c r="E24" i="164" s="1"/>
  <c r="AQ24" i="164"/>
  <c r="AR24" i="164"/>
  <c r="AS24" i="164"/>
  <c r="AX24" i="164"/>
  <c r="AY24" i="164" s="1"/>
  <c r="BB24" i="164" s="1"/>
  <c r="BA24" i="164"/>
  <c r="L27" i="164"/>
  <c r="N27" i="164" s="1"/>
  <c r="AO27" i="164"/>
  <c r="E27" i="164" s="1"/>
  <c r="AP27" i="164"/>
  <c r="H27" i="164" s="1"/>
  <c r="AQ27" i="164"/>
  <c r="AR27" i="164"/>
  <c r="AS27" i="164"/>
  <c r="AX27" i="164"/>
  <c r="AY27" i="164" s="1"/>
  <c r="BB27" i="164" s="1"/>
  <c r="BA27" i="164"/>
  <c r="L30" i="164"/>
  <c r="N30" i="164"/>
  <c r="AO30" i="164"/>
  <c r="E30" i="164" s="1"/>
  <c r="AQ30" i="164"/>
  <c r="AR30" i="164"/>
  <c r="AS30" i="164"/>
  <c r="AX30" i="164"/>
  <c r="AY30" i="164" s="1"/>
  <c r="BB30" i="164" s="1"/>
  <c r="BA30" i="164"/>
  <c r="L33" i="164"/>
  <c r="N33" i="164" s="1"/>
  <c r="AO33" i="164"/>
  <c r="E33" i="164" s="1"/>
  <c r="AP33" i="164"/>
  <c r="H33" i="164" s="1"/>
  <c r="AQ33" i="164"/>
  <c r="AR33" i="164"/>
  <c r="AS33" i="164"/>
  <c r="AX33" i="164"/>
  <c r="AY33" i="164" s="1"/>
  <c r="BB33" i="164" s="1"/>
  <c r="BA33" i="164"/>
  <c r="L36" i="164"/>
  <c r="N36" i="164"/>
  <c r="AO36" i="164"/>
  <c r="E36" i="164" s="1"/>
  <c r="AQ36" i="164"/>
  <c r="AR36" i="164"/>
  <c r="AS36" i="164"/>
  <c r="AX36" i="164"/>
  <c r="AY36" i="164" s="1"/>
  <c r="BB36" i="164" s="1"/>
  <c r="BA36" i="164"/>
  <c r="L39" i="164"/>
  <c r="N39" i="164" s="1"/>
  <c r="AO39" i="164"/>
  <c r="E39" i="164" s="1"/>
  <c r="AP39" i="164"/>
  <c r="H39" i="164" s="1"/>
  <c r="AQ39" i="164"/>
  <c r="AR39" i="164"/>
  <c r="AS39" i="164"/>
  <c r="AX39" i="164"/>
  <c r="AY39" i="164" s="1"/>
  <c r="BB39" i="164" s="1"/>
  <c r="BA39" i="164"/>
  <c r="L42" i="164"/>
  <c r="N42" i="164"/>
  <c r="AO42" i="164"/>
  <c r="E42" i="164" s="1"/>
  <c r="AQ42" i="164"/>
  <c r="AR42" i="164"/>
  <c r="AS42" i="164"/>
  <c r="AX42" i="164"/>
  <c r="AY42" i="164" s="1"/>
  <c r="BB42" i="164" s="1"/>
  <c r="BA42" i="164"/>
  <c r="L45" i="164"/>
  <c r="N45" i="164" s="1"/>
  <c r="AO45" i="164"/>
  <c r="E45" i="164" s="1"/>
  <c r="AP45" i="164"/>
  <c r="H45" i="164" s="1"/>
  <c r="AQ45" i="164"/>
  <c r="AR45" i="164"/>
  <c r="AS45" i="164"/>
  <c r="AX45" i="164"/>
  <c r="AY45" i="164" s="1"/>
  <c r="BB45" i="164" s="1"/>
  <c r="BA45" i="164"/>
  <c r="L48" i="164"/>
  <c r="N48" i="164"/>
  <c r="AO48" i="164"/>
  <c r="E48" i="164" s="1"/>
  <c r="AQ48" i="164"/>
  <c r="AR48" i="164"/>
  <c r="AS48" i="164"/>
  <c r="AX48" i="164"/>
  <c r="AY48" i="164" s="1"/>
  <c r="BB48" i="164" s="1"/>
  <c r="BA48" i="164"/>
  <c r="L51" i="164"/>
  <c r="N51" i="164" s="1"/>
  <c r="AO51" i="164"/>
  <c r="E51" i="164" s="1"/>
  <c r="AP51" i="164"/>
  <c r="H51" i="164" s="1"/>
  <c r="AQ51" i="164"/>
  <c r="AR51" i="164"/>
  <c r="AS51" i="164"/>
  <c r="AX51" i="164"/>
  <c r="AY51" i="164" s="1"/>
  <c r="BB51" i="164" s="1"/>
  <c r="BA51" i="164"/>
  <c r="L19" i="163"/>
  <c r="N19" i="163"/>
  <c r="AK19" i="163"/>
  <c r="E19" i="163" s="1"/>
  <c r="AM19" i="163"/>
  <c r="AN19" i="163"/>
  <c r="AO19" i="163"/>
  <c r="AT19" i="163"/>
  <c r="AU19" i="163"/>
  <c r="AX19" i="163" s="1"/>
  <c r="AW19" i="163"/>
  <c r="L22" i="163"/>
  <c r="N22" i="163"/>
  <c r="AK22" i="163"/>
  <c r="E22" i="163" s="1"/>
  <c r="AM22" i="163"/>
  <c r="AN22" i="163"/>
  <c r="AO22" i="163"/>
  <c r="AT22" i="163"/>
  <c r="AU22" i="163"/>
  <c r="AX22" i="163" s="1"/>
  <c r="AW22" i="163"/>
  <c r="L25" i="163"/>
  <c r="N25" i="163" s="1"/>
  <c r="AK25" i="163"/>
  <c r="E25" i="163" s="1"/>
  <c r="AM25" i="163"/>
  <c r="AN25" i="163"/>
  <c r="AO25" i="163"/>
  <c r="AT25" i="163"/>
  <c r="AU25" i="163"/>
  <c r="AX25" i="163" s="1"/>
  <c r="AW25" i="163"/>
  <c r="L28" i="163"/>
  <c r="N28" i="163"/>
  <c r="AK28" i="163"/>
  <c r="E28" i="163" s="1"/>
  <c r="AM28" i="163"/>
  <c r="AN28" i="163"/>
  <c r="AO28" i="163"/>
  <c r="AT28" i="163"/>
  <c r="AU28" i="163"/>
  <c r="AX28" i="163" s="1"/>
  <c r="AW28" i="163"/>
  <c r="L31" i="163"/>
  <c r="N31" i="163"/>
  <c r="AK31" i="163"/>
  <c r="E31" i="163" s="1"/>
  <c r="AM31" i="163"/>
  <c r="AN31" i="163"/>
  <c r="AO31" i="163"/>
  <c r="AT31" i="163"/>
  <c r="AU31" i="163"/>
  <c r="AX31" i="163" s="1"/>
  <c r="AW31" i="163"/>
  <c r="L34" i="163"/>
  <c r="N34" i="163"/>
  <c r="AK34" i="163"/>
  <c r="E34" i="163" s="1"/>
  <c r="AM34" i="163"/>
  <c r="AN34" i="163"/>
  <c r="AO34" i="163"/>
  <c r="AT34" i="163"/>
  <c r="AU34" i="163"/>
  <c r="AX34" i="163" s="1"/>
  <c r="AW34" i="163"/>
  <c r="L37" i="163"/>
  <c r="N37" i="163"/>
  <c r="AK37" i="163"/>
  <c r="E37" i="163" s="1"/>
  <c r="AL37" i="163"/>
  <c r="H37" i="163" s="1"/>
  <c r="AM37" i="163"/>
  <c r="AN37" i="163"/>
  <c r="AO37" i="163"/>
  <c r="AT37" i="163"/>
  <c r="AU37" i="163"/>
  <c r="AX37" i="163" s="1"/>
  <c r="AW37" i="163"/>
  <c r="L40" i="163"/>
  <c r="N40" i="163" s="1"/>
  <c r="AK40" i="163"/>
  <c r="E40" i="163" s="1"/>
  <c r="AL40" i="163"/>
  <c r="H40" i="163" s="1"/>
  <c r="AM40" i="163"/>
  <c r="AN40" i="163"/>
  <c r="AO40" i="163"/>
  <c r="AT40" i="163"/>
  <c r="AU40" i="163"/>
  <c r="AX40" i="163" s="1"/>
  <c r="AW40" i="163"/>
  <c r="L43" i="163"/>
  <c r="N43" i="163"/>
  <c r="AK43" i="163"/>
  <c r="E43" i="163" s="1"/>
  <c r="AL43" i="163"/>
  <c r="H43" i="163" s="1"/>
  <c r="AM43" i="163"/>
  <c r="AN43" i="163"/>
  <c r="AP43" i="163" s="1"/>
  <c r="J43" i="163" s="1"/>
  <c r="AQ43" i="163" s="1"/>
  <c r="AR43" i="163" s="1"/>
  <c r="AS43" i="163" s="1"/>
  <c r="AV43" i="163" s="1"/>
  <c r="F43" i="163" s="1"/>
  <c r="AY43" i="163" s="1"/>
  <c r="G43" i="163" s="1"/>
  <c r="BA43" i="163" s="1"/>
  <c r="AO43" i="163"/>
  <c r="AT43" i="163"/>
  <c r="AU43" i="163"/>
  <c r="AX43" i="163" s="1"/>
  <c r="AW43" i="163"/>
  <c r="L46" i="163"/>
  <c r="N46" i="163" s="1"/>
  <c r="AK46" i="163"/>
  <c r="E46" i="163" s="1"/>
  <c r="AL46" i="163"/>
  <c r="H46" i="163" s="1"/>
  <c r="AM46" i="163"/>
  <c r="AN46" i="163"/>
  <c r="AO46" i="163"/>
  <c r="AT46" i="163"/>
  <c r="AU46" i="163"/>
  <c r="AX46" i="163" s="1"/>
  <c r="AW46" i="163"/>
  <c r="L49" i="163"/>
  <c r="N49" i="163" s="1"/>
  <c r="AK49" i="163"/>
  <c r="E49" i="163" s="1"/>
  <c r="AL49" i="163"/>
  <c r="H49" i="163" s="1"/>
  <c r="AM49" i="163"/>
  <c r="AN49" i="163"/>
  <c r="AO49" i="163"/>
  <c r="AT49" i="163"/>
  <c r="AU49" i="163"/>
  <c r="AX49" i="163" s="1"/>
  <c r="AW49" i="163"/>
  <c r="L52" i="163"/>
  <c r="N52" i="163"/>
  <c r="AK52" i="163"/>
  <c r="E52" i="163" s="1"/>
  <c r="AL52" i="163"/>
  <c r="H52" i="163" s="1"/>
  <c r="AM52" i="163"/>
  <c r="AN52" i="163"/>
  <c r="AP52" i="163" s="1"/>
  <c r="J52" i="163" s="1"/>
  <c r="AQ52" i="163" s="1"/>
  <c r="AO52" i="163"/>
  <c r="AT52" i="163"/>
  <c r="AU52" i="163"/>
  <c r="AX52" i="163" s="1"/>
  <c r="AW52" i="163"/>
  <c r="L18" i="162"/>
  <c r="N18" i="162"/>
  <c r="AK18" i="162"/>
  <c r="E18" i="162" s="1"/>
  <c r="AL18" i="162"/>
  <c r="H18" i="162" s="1"/>
  <c r="AM18" i="162"/>
  <c r="AN18" i="162"/>
  <c r="AO18" i="162"/>
  <c r="AT18" i="162"/>
  <c r="AU18" i="162"/>
  <c r="AX18" i="162" s="1"/>
  <c r="AW18" i="162"/>
  <c r="L21" i="162"/>
  <c r="N21" i="162" s="1"/>
  <c r="AK21" i="162"/>
  <c r="E21" i="162" s="1"/>
  <c r="AL21" i="162"/>
  <c r="H21" i="162" s="1"/>
  <c r="AM21" i="162"/>
  <c r="AN21" i="162"/>
  <c r="AO21" i="162"/>
  <c r="AT21" i="162"/>
  <c r="AU21" i="162"/>
  <c r="AX21" i="162" s="1"/>
  <c r="AW21" i="162"/>
  <c r="L24" i="162"/>
  <c r="N24" i="162"/>
  <c r="AK24" i="162"/>
  <c r="E24" i="162" s="1"/>
  <c r="AL24" i="162"/>
  <c r="H24" i="162" s="1"/>
  <c r="AM24" i="162"/>
  <c r="AN24" i="162"/>
  <c r="AP24" i="162" s="1"/>
  <c r="J24" i="162" s="1"/>
  <c r="AQ24" i="162" s="1"/>
  <c r="AR24" i="162" s="1"/>
  <c r="AS24" i="162" s="1"/>
  <c r="AV24" i="162" s="1"/>
  <c r="F24" i="162" s="1"/>
  <c r="AY24" i="162" s="1"/>
  <c r="G24" i="162" s="1"/>
  <c r="AO24" i="162"/>
  <c r="AT24" i="162"/>
  <c r="AU24" i="162"/>
  <c r="AX24" i="162" s="1"/>
  <c r="AW24" i="162"/>
  <c r="L27" i="162"/>
  <c r="N27" i="162"/>
  <c r="AK27" i="162"/>
  <c r="E27" i="162" s="1"/>
  <c r="AL27" i="162"/>
  <c r="H27" i="162" s="1"/>
  <c r="AM27" i="162"/>
  <c r="AN27" i="162"/>
  <c r="AP27" i="162" s="1"/>
  <c r="J27" i="162" s="1"/>
  <c r="AQ27" i="162" s="1"/>
  <c r="AR27" i="162" s="1"/>
  <c r="AS27" i="162" s="1"/>
  <c r="AV27" i="162" s="1"/>
  <c r="F27" i="162" s="1"/>
  <c r="AY27" i="162" s="1"/>
  <c r="G27" i="162" s="1"/>
  <c r="AO27" i="162"/>
  <c r="AT27" i="162"/>
  <c r="AU27" i="162"/>
  <c r="AX27" i="162" s="1"/>
  <c r="AW27" i="162"/>
  <c r="L30" i="162"/>
  <c r="N30" i="162"/>
  <c r="AK30" i="162"/>
  <c r="E30" i="162" s="1"/>
  <c r="AL30" i="162"/>
  <c r="H30" i="162" s="1"/>
  <c r="AM30" i="162"/>
  <c r="AN30" i="162"/>
  <c r="AO30" i="162"/>
  <c r="AT30" i="162"/>
  <c r="AU30" i="162"/>
  <c r="AX30" i="162" s="1"/>
  <c r="AW30" i="162"/>
  <c r="L33" i="162"/>
  <c r="N33" i="162" s="1"/>
  <c r="AK33" i="162"/>
  <c r="E33" i="162" s="1"/>
  <c r="AL33" i="162"/>
  <c r="H33" i="162" s="1"/>
  <c r="AM33" i="162"/>
  <c r="AN33" i="162"/>
  <c r="AO33" i="162"/>
  <c r="AT33" i="162"/>
  <c r="AU33" i="162"/>
  <c r="AX33" i="162" s="1"/>
  <c r="AW33" i="162"/>
  <c r="L36" i="162"/>
  <c r="N36" i="162"/>
  <c r="BC36" i="162" s="1"/>
  <c r="AK36" i="162"/>
  <c r="E36" i="162" s="1"/>
  <c r="AL36" i="162"/>
  <c r="H36" i="162" s="1"/>
  <c r="AM36" i="162"/>
  <c r="AN36" i="162"/>
  <c r="AP36" i="162" s="1"/>
  <c r="J36" i="162" s="1"/>
  <c r="AQ36" i="162" s="1"/>
  <c r="AR36" i="162" s="1"/>
  <c r="AS36" i="162" s="1"/>
  <c r="AV36" i="162" s="1"/>
  <c r="F36" i="162" s="1"/>
  <c r="AY36" i="162" s="1"/>
  <c r="G36" i="162" s="1"/>
  <c r="AO36" i="162"/>
  <c r="AT36" i="162"/>
  <c r="AU36" i="162"/>
  <c r="AX36" i="162" s="1"/>
  <c r="AW36" i="162"/>
  <c r="L39" i="162"/>
  <c r="N39" i="162"/>
  <c r="BC39" i="162" s="1"/>
  <c r="AK39" i="162"/>
  <c r="E39" i="162" s="1"/>
  <c r="AL39" i="162"/>
  <c r="H39" i="162" s="1"/>
  <c r="AM39" i="162"/>
  <c r="AN39" i="162"/>
  <c r="AP39" i="162" s="1"/>
  <c r="J39" i="162" s="1"/>
  <c r="AQ39" i="162" s="1"/>
  <c r="AO39" i="162"/>
  <c r="AT39" i="162"/>
  <c r="AU39" i="162"/>
  <c r="AX39" i="162" s="1"/>
  <c r="AW39" i="162"/>
  <c r="L42" i="162"/>
  <c r="N42" i="162" s="1"/>
  <c r="AK42" i="162"/>
  <c r="E42" i="162" s="1"/>
  <c r="AL42" i="162"/>
  <c r="H42" i="162" s="1"/>
  <c r="AM42" i="162"/>
  <c r="AN42" i="162"/>
  <c r="AO42" i="162"/>
  <c r="AT42" i="162"/>
  <c r="AU42" i="162"/>
  <c r="AX42" i="162" s="1"/>
  <c r="AW42" i="162"/>
  <c r="L45" i="162"/>
  <c r="N45" i="162" s="1"/>
  <c r="BC45" i="162" s="1"/>
  <c r="AK45" i="162"/>
  <c r="E45" i="162" s="1"/>
  <c r="AL45" i="162"/>
  <c r="H45" i="162" s="1"/>
  <c r="AM45" i="162"/>
  <c r="AN45" i="162"/>
  <c r="AO45" i="162"/>
  <c r="AT45" i="162"/>
  <c r="AU45" i="162"/>
  <c r="AX45" i="162" s="1"/>
  <c r="AW45" i="162"/>
  <c r="H48" i="162"/>
  <c r="L48" i="162"/>
  <c r="N48" i="162" s="1"/>
  <c r="AK48" i="162"/>
  <c r="E48" i="162" s="1"/>
  <c r="BC48" i="162" s="1"/>
  <c r="AL48" i="162"/>
  <c r="AM48" i="162"/>
  <c r="AN48" i="162"/>
  <c r="AO48" i="162"/>
  <c r="AT48" i="162"/>
  <c r="AU48" i="162"/>
  <c r="AX48" i="162" s="1"/>
  <c r="AW48" i="162"/>
  <c r="L51" i="162"/>
  <c r="N51" i="162"/>
  <c r="BC51" i="162" s="1"/>
  <c r="AK51" i="162"/>
  <c r="E51" i="162" s="1"/>
  <c r="AL51" i="162"/>
  <c r="H51" i="162" s="1"/>
  <c r="AM51" i="162"/>
  <c r="AN51" i="162"/>
  <c r="AP51" i="162" s="1"/>
  <c r="J51" i="162" s="1"/>
  <c r="AQ51" i="162" s="1"/>
  <c r="AO51" i="162"/>
  <c r="AT51" i="162"/>
  <c r="AU51" i="162"/>
  <c r="AX51" i="162" s="1"/>
  <c r="AW51" i="162"/>
  <c r="L18" i="161"/>
  <c r="N18" i="161"/>
  <c r="AK18" i="161"/>
  <c r="E18" i="161" s="1"/>
  <c r="AM18" i="161"/>
  <c r="AN18" i="161"/>
  <c r="AO18" i="161"/>
  <c r="AT18" i="161"/>
  <c r="AU18" i="161"/>
  <c r="AX18" i="161" s="1"/>
  <c r="AW18" i="161"/>
  <c r="L21" i="161"/>
  <c r="N21" i="161" s="1"/>
  <c r="AK21" i="161"/>
  <c r="E21" i="161" s="1"/>
  <c r="AM21" i="161"/>
  <c r="AN21" i="161"/>
  <c r="AO21" i="161"/>
  <c r="AT21" i="161"/>
  <c r="AU21" i="161"/>
  <c r="AX21" i="161" s="1"/>
  <c r="AW21" i="161"/>
  <c r="L24" i="161"/>
  <c r="N24" i="161"/>
  <c r="AK24" i="161"/>
  <c r="E24" i="161" s="1"/>
  <c r="AM24" i="161"/>
  <c r="AN24" i="161"/>
  <c r="AO24" i="161"/>
  <c r="AT24" i="161"/>
  <c r="AU24" i="161"/>
  <c r="AX24" i="161" s="1"/>
  <c r="AW24" i="161"/>
  <c r="L27" i="161"/>
  <c r="N27" i="161" s="1"/>
  <c r="BC27" i="161" s="1"/>
  <c r="AK27" i="161"/>
  <c r="E27" i="161" s="1"/>
  <c r="AM27" i="161"/>
  <c r="AN27" i="161"/>
  <c r="AO27" i="161"/>
  <c r="AT27" i="161"/>
  <c r="AU27" i="161"/>
  <c r="AX27" i="161" s="1"/>
  <c r="AW27" i="161"/>
  <c r="L30" i="161"/>
  <c r="N30" i="161" s="1"/>
  <c r="AK30" i="161"/>
  <c r="E30" i="161" s="1"/>
  <c r="BC30" i="161" s="1"/>
  <c r="AM30" i="161"/>
  <c r="AN30" i="161"/>
  <c r="AO30" i="161"/>
  <c r="AT30" i="161"/>
  <c r="AU30" i="161"/>
  <c r="AX30" i="161" s="1"/>
  <c r="AW30" i="161"/>
  <c r="L33" i="161"/>
  <c r="N33" i="161" s="1"/>
  <c r="BC33" i="161" s="1"/>
  <c r="AK33" i="161"/>
  <c r="E33" i="161" s="1"/>
  <c r="AM33" i="161"/>
  <c r="AN33" i="161"/>
  <c r="AO33" i="161"/>
  <c r="AT33" i="161"/>
  <c r="AU33" i="161"/>
  <c r="AX33" i="161" s="1"/>
  <c r="AW33" i="161"/>
  <c r="L36" i="161"/>
  <c r="N36" i="161" s="1"/>
  <c r="AK36" i="161"/>
  <c r="E36" i="161" s="1"/>
  <c r="BC36" i="161" s="1"/>
  <c r="AM36" i="161"/>
  <c r="AN36" i="161"/>
  <c r="AO36" i="161"/>
  <c r="AT36" i="161"/>
  <c r="AU36" i="161"/>
  <c r="AX36" i="161" s="1"/>
  <c r="AW36" i="161"/>
  <c r="L39" i="161"/>
  <c r="N39" i="161" s="1"/>
  <c r="BC39" i="161" s="1"/>
  <c r="AK39" i="161"/>
  <c r="E39" i="161" s="1"/>
  <c r="AM39" i="161"/>
  <c r="AN39" i="161"/>
  <c r="AO39" i="161"/>
  <c r="AT39" i="161"/>
  <c r="AU39" i="161"/>
  <c r="AX39" i="161" s="1"/>
  <c r="AW39" i="161"/>
  <c r="L42" i="161"/>
  <c r="N42" i="161" s="1"/>
  <c r="AK42" i="161"/>
  <c r="E42" i="161" s="1"/>
  <c r="BC42" i="161" s="1"/>
  <c r="AM42" i="161"/>
  <c r="AN42" i="161"/>
  <c r="AO42" i="161"/>
  <c r="AT42" i="161"/>
  <c r="AU42" i="161"/>
  <c r="AX42" i="161" s="1"/>
  <c r="AW42" i="161"/>
  <c r="L45" i="161"/>
  <c r="N45" i="161" s="1"/>
  <c r="BC45" i="161" s="1"/>
  <c r="AK45" i="161"/>
  <c r="E45" i="161" s="1"/>
  <c r="AM45" i="161"/>
  <c r="AN45" i="161"/>
  <c r="AO45" i="161"/>
  <c r="AT45" i="161"/>
  <c r="AU45" i="161"/>
  <c r="AX45" i="161" s="1"/>
  <c r="AW45" i="161"/>
  <c r="L48" i="161"/>
  <c r="N48" i="161" s="1"/>
  <c r="AK48" i="161"/>
  <c r="E48" i="161" s="1"/>
  <c r="BC48" i="161" s="1"/>
  <c r="AM48" i="161"/>
  <c r="AN48" i="161"/>
  <c r="AO48" i="161"/>
  <c r="AT48" i="161"/>
  <c r="AU48" i="161"/>
  <c r="AX48" i="161" s="1"/>
  <c r="AW48" i="161"/>
  <c r="L51" i="161"/>
  <c r="N51" i="161" s="1"/>
  <c r="BC51" i="161" s="1"/>
  <c r="AK51" i="161"/>
  <c r="E51" i="161" s="1"/>
  <c r="AM51" i="161"/>
  <c r="AN51" i="161"/>
  <c r="AO51" i="161"/>
  <c r="AT51" i="161"/>
  <c r="AU51" i="161"/>
  <c r="AX51" i="161" s="1"/>
  <c r="AW51" i="161"/>
  <c r="L18" i="160"/>
  <c r="N18" i="160" s="1"/>
  <c r="AO18" i="160"/>
  <c r="E18" i="160" s="1"/>
  <c r="AQ18" i="160"/>
  <c r="AR18" i="160"/>
  <c r="AS18" i="160"/>
  <c r="AX18" i="160"/>
  <c r="AY18" i="160"/>
  <c r="BB18" i="160" s="1"/>
  <c r="BA18" i="160"/>
  <c r="L21" i="160"/>
  <c r="N21" i="160"/>
  <c r="AO21" i="160"/>
  <c r="E21" i="160" s="1"/>
  <c r="AQ21" i="160"/>
  <c r="AR21" i="160"/>
  <c r="AS21" i="160"/>
  <c r="AX21" i="160"/>
  <c r="AY21" i="160"/>
  <c r="BB21" i="160" s="1"/>
  <c r="BA21" i="160"/>
  <c r="L24" i="160"/>
  <c r="N24" i="160"/>
  <c r="AO24" i="160"/>
  <c r="E24" i="160" s="1"/>
  <c r="AQ24" i="160"/>
  <c r="AR24" i="160"/>
  <c r="AS24" i="160"/>
  <c r="AX24" i="160"/>
  <c r="AY24" i="160"/>
  <c r="BB24" i="160" s="1"/>
  <c r="BA24" i="160"/>
  <c r="L27" i="160"/>
  <c r="N27" i="160"/>
  <c r="AO27" i="160"/>
  <c r="E27" i="160" s="1"/>
  <c r="AQ27" i="160"/>
  <c r="AR27" i="160"/>
  <c r="AS27" i="160"/>
  <c r="AX27" i="160"/>
  <c r="AY27" i="160"/>
  <c r="BB27" i="160" s="1"/>
  <c r="BA27" i="160"/>
  <c r="L30" i="160"/>
  <c r="N30" i="160" s="1"/>
  <c r="AO30" i="160"/>
  <c r="E30" i="160" s="1"/>
  <c r="AQ30" i="160"/>
  <c r="AR30" i="160"/>
  <c r="AS30" i="160"/>
  <c r="AX30" i="160"/>
  <c r="AY30" i="160"/>
  <c r="BB30" i="160" s="1"/>
  <c r="BA30" i="160"/>
  <c r="L33" i="160"/>
  <c r="N33" i="160"/>
  <c r="AO33" i="160"/>
  <c r="E33" i="160" s="1"/>
  <c r="AQ33" i="160"/>
  <c r="AR33" i="160"/>
  <c r="AS33" i="160"/>
  <c r="AX33" i="160"/>
  <c r="AY33" i="160"/>
  <c r="BB33" i="160" s="1"/>
  <c r="BA33" i="160"/>
  <c r="L36" i="160"/>
  <c r="N36" i="160"/>
  <c r="AO36" i="160"/>
  <c r="E36" i="160" s="1"/>
  <c r="AQ36" i="160"/>
  <c r="AR36" i="160"/>
  <c r="AS36" i="160"/>
  <c r="AX36" i="160"/>
  <c r="AY36" i="160"/>
  <c r="BB36" i="160" s="1"/>
  <c r="BA36" i="160"/>
  <c r="L39" i="160"/>
  <c r="N39" i="160"/>
  <c r="AO39" i="160"/>
  <c r="E39" i="160" s="1"/>
  <c r="AQ39" i="160"/>
  <c r="AR39" i="160"/>
  <c r="AS39" i="160"/>
  <c r="AX39" i="160"/>
  <c r="AY39" i="160"/>
  <c r="BB39" i="160" s="1"/>
  <c r="BA39" i="160"/>
  <c r="L42" i="160"/>
  <c r="N42" i="160" s="1"/>
  <c r="AO42" i="160"/>
  <c r="E42" i="160" s="1"/>
  <c r="AQ42" i="160"/>
  <c r="AR42" i="160"/>
  <c r="AS42" i="160"/>
  <c r="AX42" i="160"/>
  <c r="AY42" i="160"/>
  <c r="BB42" i="160" s="1"/>
  <c r="BA42" i="160"/>
  <c r="L45" i="160"/>
  <c r="N45" i="160"/>
  <c r="AO45" i="160"/>
  <c r="E45" i="160" s="1"/>
  <c r="BG45" i="160" s="1"/>
  <c r="AQ45" i="160"/>
  <c r="AR45" i="160"/>
  <c r="AS45" i="160"/>
  <c r="AX45" i="160"/>
  <c r="AY45" i="160"/>
  <c r="BB45" i="160" s="1"/>
  <c r="BA45" i="160"/>
  <c r="L48" i="160"/>
  <c r="N48" i="160"/>
  <c r="AO48" i="160"/>
  <c r="E48" i="160" s="1"/>
  <c r="BG48" i="160" s="1"/>
  <c r="AQ48" i="160"/>
  <c r="AR48" i="160"/>
  <c r="AS48" i="160"/>
  <c r="AX48" i="160"/>
  <c r="AY48" i="160"/>
  <c r="BB48" i="160" s="1"/>
  <c r="BA48" i="160"/>
  <c r="L51" i="160"/>
  <c r="N51" i="160"/>
  <c r="AO51" i="160"/>
  <c r="E51" i="160" s="1"/>
  <c r="AQ51" i="160"/>
  <c r="AR51" i="160"/>
  <c r="AS51" i="160"/>
  <c r="AX51" i="160"/>
  <c r="AY51" i="160"/>
  <c r="BB51" i="160" s="1"/>
  <c r="BA51" i="160"/>
  <c r="L19" i="158"/>
  <c r="N19" i="158"/>
  <c r="AK19" i="158"/>
  <c r="E19" i="158" s="1"/>
  <c r="AM19" i="158"/>
  <c r="AN19" i="158"/>
  <c r="AO19" i="158"/>
  <c r="AT19" i="158"/>
  <c r="AU19" i="158"/>
  <c r="AX19" i="158" s="1"/>
  <c r="AW19" i="158"/>
  <c r="L22" i="158"/>
  <c r="N22" i="158" s="1"/>
  <c r="AK22" i="158"/>
  <c r="E22" i="158" s="1"/>
  <c r="AL22" i="158"/>
  <c r="H22" i="158" s="1"/>
  <c r="AM22" i="158"/>
  <c r="AN22" i="158"/>
  <c r="AO22" i="158"/>
  <c r="AT22" i="158"/>
  <c r="AU22" i="158"/>
  <c r="AX22" i="158" s="1"/>
  <c r="AW22" i="158"/>
  <c r="L25" i="158"/>
  <c r="N25" i="158"/>
  <c r="AK25" i="158"/>
  <c r="E25" i="158" s="1"/>
  <c r="AL25" i="158"/>
  <c r="H25" i="158" s="1"/>
  <c r="AM25" i="158"/>
  <c r="AN25" i="158"/>
  <c r="AP25" i="158" s="1"/>
  <c r="J25" i="158" s="1"/>
  <c r="AQ25" i="158" s="1"/>
  <c r="AO25" i="158"/>
  <c r="AT25" i="158"/>
  <c r="AU25" i="158"/>
  <c r="AX25" i="158" s="1"/>
  <c r="AW25" i="158"/>
  <c r="L28" i="158"/>
  <c r="N28" i="158"/>
  <c r="AK28" i="158"/>
  <c r="E28" i="158" s="1"/>
  <c r="AM28" i="158"/>
  <c r="AN28" i="158"/>
  <c r="AO28" i="158"/>
  <c r="AT28" i="158"/>
  <c r="AU28" i="158"/>
  <c r="AX28" i="158" s="1"/>
  <c r="AW28" i="158"/>
  <c r="L31" i="158"/>
  <c r="N31" i="158"/>
  <c r="AK31" i="158"/>
  <c r="E31" i="158" s="1"/>
  <c r="AL31" i="158"/>
  <c r="H31" i="158" s="1"/>
  <c r="AM31" i="158"/>
  <c r="AN31" i="158"/>
  <c r="AO31" i="158"/>
  <c r="AT31" i="158"/>
  <c r="AU31" i="158"/>
  <c r="AX31" i="158" s="1"/>
  <c r="AW31" i="158"/>
  <c r="L34" i="158"/>
  <c r="N34" i="158" s="1"/>
  <c r="AK34" i="158"/>
  <c r="E34" i="158" s="1"/>
  <c r="AL34" i="158"/>
  <c r="H34" i="158" s="1"/>
  <c r="AM34" i="158"/>
  <c r="AN34" i="158"/>
  <c r="AO34" i="158"/>
  <c r="AT34" i="158"/>
  <c r="AU34" i="158"/>
  <c r="AX34" i="158" s="1"/>
  <c r="AW34" i="158"/>
  <c r="L37" i="158"/>
  <c r="N37" i="158"/>
  <c r="AK37" i="158"/>
  <c r="E37" i="158" s="1"/>
  <c r="AL37" i="158"/>
  <c r="H37" i="158" s="1"/>
  <c r="AM37" i="158"/>
  <c r="AN37" i="158"/>
  <c r="AP37" i="158" s="1"/>
  <c r="J37" i="158" s="1"/>
  <c r="AQ37" i="158" s="1"/>
  <c r="AO37" i="158"/>
  <c r="AT37" i="158"/>
  <c r="AU37" i="158"/>
  <c r="AX37" i="158" s="1"/>
  <c r="AW37" i="158"/>
  <c r="L40" i="158"/>
  <c r="N40" i="158"/>
  <c r="AK40" i="158"/>
  <c r="E40" i="158" s="1"/>
  <c r="AM40" i="158"/>
  <c r="AN40" i="158"/>
  <c r="AO40" i="158"/>
  <c r="AT40" i="158"/>
  <c r="AU40" i="158"/>
  <c r="AX40" i="158" s="1"/>
  <c r="AW40" i="158"/>
  <c r="L43" i="158"/>
  <c r="N43" i="158"/>
  <c r="AK43" i="158"/>
  <c r="E43" i="158" s="1"/>
  <c r="AM43" i="158"/>
  <c r="AN43" i="158"/>
  <c r="AO43" i="158"/>
  <c r="AT43" i="158"/>
  <c r="AU43" i="158"/>
  <c r="AX43" i="158" s="1"/>
  <c r="AW43" i="158"/>
  <c r="L46" i="158"/>
  <c r="N46" i="158"/>
  <c r="AK46" i="158"/>
  <c r="E46" i="158" s="1"/>
  <c r="AM46" i="158"/>
  <c r="AN46" i="158"/>
  <c r="AO46" i="158"/>
  <c r="AT46" i="158"/>
  <c r="AU46" i="158"/>
  <c r="AX46" i="158" s="1"/>
  <c r="AW46" i="158"/>
  <c r="L49" i="158"/>
  <c r="N49" i="158" s="1"/>
  <c r="AK49" i="158"/>
  <c r="E49" i="158" s="1"/>
  <c r="AM49" i="158"/>
  <c r="AN49" i="158"/>
  <c r="AO49" i="158"/>
  <c r="AT49" i="158"/>
  <c r="AU49" i="158"/>
  <c r="AX49" i="158" s="1"/>
  <c r="AW49" i="158"/>
  <c r="L52" i="158"/>
  <c r="N52" i="158"/>
  <c r="AK52" i="158"/>
  <c r="E52" i="158" s="1"/>
  <c r="BC52" i="158" s="1"/>
  <c r="AM52" i="158"/>
  <c r="AN52" i="158"/>
  <c r="AO52" i="158"/>
  <c r="AT52" i="158"/>
  <c r="AU52" i="158"/>
  <c r="AX52" i="158" s="1"/>
  <c r="AW52" i="158"/>
  <c r="L19" i="157"/>
  <c r="N19" i="157"/>
  <c r="AK19" i="157"/>
  <c r="E19" i="157" s="1"/>
  <c r="BC19" i="157" s="1"/>
  <c r="AM19" i="157"/>
  <c r="AN19" i="157"/>
  <c r="AO19" i="157"/>
  <c r="AT19" i="157"/>
  <c r="AU19" i="157"/>
  <c r="AX19" i="157" s="1"/>
  <c r="AW19" i="157"/>
  <c r="L22" i="157"/>
  <c r="N22" i="157" s="1"/>
  <c r="AK22" i="157"/>
  <c r="E22" i="157" s="1"/>
  <c r="AL22" i="157"/>
  <c r="H22" i="157" s="1"/>
  <c r="AM22" i="157"/>
  <c r="AN22" i="157"/>
  <c r="AO22" i="157"/>
  <c r="AT22" i="157"/>
  <c r="AU22" i="157"/>
  <c r="AX22" i="157" s="1"/>
  <c r="AW22" i="157"/>
  <c r="L25" i="157"/>
  <c r="N25" i="157" s="1"/>
  <c r="AK25" i="157"/>
  <c r="E25" i="157" s="1"/>
  <c r="AL25" i="157"/>
  <c r="H25" i="157" s="1"/>
  <c r="AM25" i="157"/>
  <c r="AN25" i="157"/>
  <c r="AO25" i="157"/>
  <c r="AT25" i="157"/>
  <c r="AU25" i="157"/>
  <c r="AX25" i="157" s="1"/>
  <c r="AW25" i="157"/>
  <c r="L28" i="157"/>
  <c r="N28" i="157"/>
  <c r="AK28" i="157"/>
  <c r="E28" i="157" s="1"/>
  <c r="AM28" i="157"/>
  <c r="AN28" i="157"/>
  <c r="AO28" i="157"/>
  <c r="AT28" i="157"/>
  <c r="AU28" i="157"/>
  <c r="AX28" i="157" s="1"/>
  <c r="AW28" i="157"/>
  <c r="L31" i="157"/>
  <c r="N31" i="157"/>
  <c r="AK31" i="157"/>
  <c r="E31" i="157" s="1"/>
  <c r="BC31" i="157" s="1"/>
  <c r="AM31" i="157"/>
  <c r="AN31" i="157"/>
  <c r="AO31" i="157"/>
  <c r="AT31" i="157"/>
  <c r="AU31" i="157"/>
  <c r="AX31" i="157" s="1"/>
  <c r="AW31" i="157"/>
  <c r="L34" i="157"/>
  <c r="N34" i="157"/>
  <c r="AK34" i="157"/>
  <c r="E34" i="157" s="1"/>
  <c r="AM34" i="157"/>
  <c r="AN34" i="157"/>
  <c r="AO34" i="157"/>
  <c r="AT34" i="157"/>
  <c r="AU34" i="157"/>
  <c r="AX34" i="157" s="1"/>
  <c r="AW34" i="157"/>
  <c r="L37" i="157"/>
  <c r="N37" i="157" s="1"/>
  <c r="AK37" i="157"/>
  <c r="E37" i="157" s="1"/>
  <c r="AL37" i="157"/>
  <c r="H37" i="157" s="1"/>
  <c r="AM37" i="157"/>
  <c r="AN37" i="157"/>
  <c r="AO37" i="157"/>
  <c r="AT37" i="157"/>
  <c r="AU37" i="157"/>
  <c r="AX37" i="157" s="1"/>
  <c r="AW37" i="157"/>
  <c r="L40" i="157"/>
  <c r="N40" i="157" s="1"/>
  <c r="AK40" i="157"/>
  <c r="E40" i="157" s="1"/>
  <c r="AL40" i="157"/>
  <c r="H40" i="157" s="1"/>
  <c r="AM40" i="157"/>
  <c r="AN40" i="157"/>
  <c r="AO40" i="157"/>
  <c r="AT40" i="157"/>
  <c r="AU40" i="157"/>
  <c r="AX40" i="157" s="1"/>
  <c r="AW40" i="157"/>
  <c r="L43" i="157"/>
  <c r="N43" i="157"/>
  <c r="AK43" i="157"/>
  <c r="E43" i="157" s="1"/>
  <c r="AM43" i="157"/>
  <c r="AN43" i="157"/>
  <c r="AO43" i="157"/>
  <c r="AT43" i="157"/>
  <c r="AU43" i="157"/>
  <c r="AX43" i="157" s="1"/>
  <c r="AW43" i="157"/>
  <c r="L46" i="157"/>
  <c r="N46" i="157" s="1"/>
  <c r="AK46" i="157"/>
  <c r="E46" i="157" s="1"/>
  <c r="AL46" i="157"/>
  <c r="H46" i="157" s="1"/>
  <c r="AM46" i="157"/>
  <c r="AN46" i="157"/>
  <c r="AO46" i="157"/>
  <c r="AT46" i="157"/>
  <c r="AU46" i="157"/>
  <c r="AX46" i="157" s="1"/>
  <c r="AW46" i="157"/>
  <c r="L49" i="157"/>
  <c r="N49" i="157" s="1"/>
  <c r="BC49" i="157" s="1"/>
  <c r="AK49" i="157"/>
  <c r="E49" i="157" s="1"/>
  <c r="AM49" i="157"/>
  <c r="AN49" i="157"/>
  <c r="AO49" i="157"/>
  <c r="AT49" i="157"/>
  <c r="AU49" i="157"/>
  <c r="AX49" i="157" s="1"/>
  <c r="AW49" i="157"/>
  <c r="L52" i="157"/>
  <c r="N52" i="157"/>
  <c r="AK52" i="157"/>
  <c r="E52" i="157" s="1"/>
  <c r="BC52" i="157" s="1"/>
  <c r="AM52" i="157"/>
  <c r="AN52" i="157"/>
  <c r="AO52" i="157"/>
  <c r="AT52" i="157"/>
  <c r="AU52" i="157"/>
  <c r="AX52" i="157" s="1"/>
  <c r="AW52" i="157"/>
  <c r="L18" i="156"/>
  <c r="N18" i="156" s="1"/>
  <c r="AO18" i="156"/>
  <c r="E18" i="156" s="1"/>
  <c r="AP18" i="156"/>
  <c r="H18" i="156" s="1"/>
  <c r="AQ18" i="156"/>
  <c r="AR18" i="156"/>
  <c r="AS18" i="156"/>
  <c r="AX18" i="156"/>
  <c r="AY18" i="156"/>
  <c r="BB18" i="156" s="1"/>
  <c r="BA18" i="156"/>
  <c r="L21" i="156"/>
  <c r="N21" i="156" s="1"/>
  <c r="AO21" i="156"/>
  <c r="E21" i="156" s="1"/>
  <c r="AP21" i="156"/>
  <c r="H21" i="156" s="1"/>
  <c r="AQ21" i="156"/>
  <c r="AR21" i="156"/>
  <c r="AS21" i="156"/>
  <c r="AX21" i="156"/>
  <c r="AY21" i="156"/>
  <c r="BB21" i="156" s="1"/>
  <c r="BA21" i="156"/>
  <c r="L24" i="156"/>
  <c r="N24" i="156"/>
  <c r="AO24" i="156"/>
  <c r="E24" i="156" s="1"/>
  <c r="AP24" i="156"/>
  <c r="H24" i="156" s="1"/>
  <c r="AQ24" i="156"/>
  <c r="AR24" i="156"/>
  <c r="AT24" i="156" s="1"/>
  <c r="J24" i="156" s="1"/>
  <c r="AU24" i="156" s="1"/>
  <c r="AS24" i="156"/>
  <c r="AX24" i="156"/>
  <c r="AY24" i="156"/>
  <c r="BB24" i="156" s="1"/>
  <c r="BA24" i="156"/>
  <c r="L27" i="156"/>
  <c r="N27" i="156"/>
  <c r="AO27" i="156"/>
  <c r="E27" i="156" s="1"/>
  <c r="AQ27" i="156"/>
  <c r="AR27" i="156"/>
  <c r="AS27" i="156"/>
  <c r="AX27" i="156"/>
  <c r="AY27" i="156"/>
  <c r="BB27" i="156" s="1"/>
  <c r="BA27" i="156"/>
  <c r="L30" i="156"/>
  <c r="N30" i="156"/>
  <c r="AO30" i="156"/>
  <c r="E30" i="156" s="1"/>
  <c r="AP30" i="156"/>
  <c r="H30" i="156" s="1"/>
  <c r="AQ30" i="156"/>
  <c r="AR30" i="156"/>
  <c r="AS30" i="156"/>
  <c r="AX30" i="156"/>
  <c r="AY30" i="156"/>
  <c r="BB30" i="156" s="1"/>
  <c r="BA30" i="156"/>
  <c r="L33" i="156"/>
  <c r="N33" i="156" s="1"/>
  <c r="AO33" i="156"/>
  <c r="E33" i="156" s="1"/>
  <c r="AP33" i="156"/>
  <c r="H33" i="156" s="1"/>
  <c r="AQ33" i="156"/>
  <c r="AR33" i="156"/>
  <c r="AS33" i="156"/>
  <c r="AX33" i="156"/>
  <c r="AY33" i="156"/>
  <c r="BB33" i="156" s="1"/>
  <c r="BA33" i="156"/>
  <c r="L36" i="156"/>
  <c r="N36" i="156"/>
  <c r="AO36" i="156"/>
  <c r="E36" i="156" s="1"/>
  <c r="AP36" i="156"/>
  <c r="H36" i="156" s="1"/>
  <c r="AQ36" i="156"/>
  <c r="AR36" i="156"/>
  <c r="AT36" i="156" s="1"/>
  <c r="J36" i="156" s="1"/>
  <c r="AU36" i="156" s="1"/>
  <c r="AS36" i="156"/>
  <c r="AX36" i="156"/>
  <c r="AY36" i="156"/>
  <c r="BB36" i="156" s="1"/>
  <c r="BA36" i="156"/>
  <c r="L39" i="156"/>
  <c r="N39" i="156"/>
  <c r="AO39" i="156"/>
  <c r="E39" i="156" s="1"/>
  <c r="AQ39" i="156"/>
  <c r="AR39" i="156"/>
  <c r="AS39" i="156"/>
  <c r="AX39" i="156"/>
  <c r="AY39" i="156"/>
  <c r="BB39" i="156" s="1"/>
  <c r="BA39" i="156"/>
  <c r="L42" i="156"/>
  <c r="N42" i="156" s="1"/>
  <c r="AO42" i="156"/>
  <c r="E42" i="156" s="1"/>
  <c r="AP42" i="156"/>
  <c r="H42" i="156" s="1"/>
  <c r="AQ42" i="156"/>
  <c r="AR42" i="156"/>
  <c r="AS42" i="156"/>
  <c r="AX42" i="156"/>
  <c r="AY42" i="156"/>
  <c r="BB42" i="156" s="1"/>
  <c r="BA42" i="156"/>
  <c r="L45" i="156"/>
  <c r="N45" i="156" s="1"/>
  <c r="AO45" i="156"/>
  <c r="E45" i="156" s="1"/>
  <c r="AP45" i="156"/>
  <c r="H45" i="156" s="1"/>
  <c r="AQ45" i="156"/>
  <c r="AR45" i="156"/>
  <c r="AS45" i="156"/>
  <c r="AX45" i="156"/>
  <c r="AY45" i="156"/>
  <c r="BB45" i="156" s="1"/>
  <c r="BA45" i="156"/>
  <c r="L48" i="156"/>
  <c r="N48" i="156"/>
  <c r="AO48" i="156"/>
  <c r="E48" i="156" s="1"/>
  <c r="AP48" i="156"/>
  <c r="H48" i="156" s="1"/>
  <c r="AQ48" i="156"/>
  <c r="AR48" i="156"/>
  <c r="AT48" i="156" s="1"/>
  <c r="J48" i="156" s="1"/>
  <c r="AU48" i="156" s="1"/>
  <c r="AS48" i="156"/>
  <c r="AX48" i="156"/>
  <c r="AY48" i="156"/>
  <c r="BB48" i="156" s="1"/>
  <c r="BA48" i="156"/>
  <c r="L51" i="156"/>
  <c r="N51" i="156"/>
  <c r="AO51" i="156"/>
  <c r="E51" i="156" s="1"/>
  <c r="AQ51" i="156"/>
  <c r="AR51" i="156"/>
  <c r="AS51" i="156"/>
  <c r="AX51" i="156"/>
  <c r="AY51" i="156"/>
  <c r="BB51" i="156" s="1"/>
  <c r="BA51" i="156"/>
  <c r="L19" i="155"/>
  <c r="N19" i="155"/>
  <c r="AK19" i="155"/>
  <c r="E19" i="155" s="1"/>
  <c r="BC19" i="155" s="1"/>
  <c r="AL19" i="155"/>
  <c r="H19" i="155" s="1"/>
  <c r="AM19" i="155"/>
  <c r="AN19" i="155"/>
  <c r="AO19" i="155"/>
  <c r="AT19" i="155"/>
  <c r="AU19" i="155"/>
  <c r="AX19" i="155" s="1"/>
  <c r="AW19" i="155"/>
  <c r="L22" i="155"/>
  <c r="N22" i="155" s="1"/>
  <c r="AK22" i="155"/>
  <c r="E22" i="155" s="1"/>
  <c r="AL22" i="155"/>
  <c r="H22" i="155" s="1"/>
  <c r="AM22" i="155"/>
  <c r="AN22" i="155"/>
  <c r="AO22" i="155"/>
  <c r="AT22" i="155"/>
  <c r="AU22" i="155"/>
  <c r="AX22" i="155" s="1"/>
  <c r="AW22" i="155"/>
  <c r="L25" i="155"/>
  <c r="N25" i="155" s="1"/>
  <c r="AK25" i="155"/>
  <c r="E25" i="155" s="1"/>
  <c r="AL25" i="155"/>
  <c r="H25" i="155" s="1"/>
  <c r="AM25" i="155"/>
  <c r="AN25" i="155"/>
  <c r="AO25" i="155"/>
  <c r="AT25" i="155"/>
  <c r="AU25" i="155"/>
  <c r="AX25" i="155" s="1"/>
  <c r="AW25" i="155"/>
  <c r="L28" i="155"/>
  <c r="N28" i="155" s="1"/>
  <c r="AK28" i="155"/>
  <c r="E28" i="155" s="1"/>
  <c r="AL28" i="155"/>
  <c r="H28" i="155" s="1"/>
  <c r="AM28" i="155"/>
  <c r="AN28" i="155"/>
  <c r="AO28" i="155"/>
  <c r="AT28" i="155"/>
  <c r="AU28" i="155"/>
  <c r="AX28" i="155" s="1"/>
  <c r="AW28" i="155"/>
  <c r="L31" i="155"/>
  <c r="N31" i="155"/>
  <c r="AK31" i="155"/>
  <c r="E31" i="155" s="1"/>
  <c r="AL31" i="155"/>
  <c r="H31" i="155" s="1"/>
  <c r="AM31" i="155"/>
  <c r="AN31" i="155"/>
  <c r="AP31" i="155" s="1"/>
  <c r="J31" i="155" s="1"/>
  <c r="AQ31" i="155" s="1"/>
  <c r="AO31" i="155"/>
  <c r="AT31" i="155"/>
  <c r="AU31" i="155"/>
  <c r="AX31" i="155" s="1"/>
  <c r="AW31" i="155"/>
  <c r="L34" i="155"/>
  <c r="N34" i="155"/>
  <c r="AK34" i="155"/>
  <c r="E34" i="155" s="1"/>
  <c r="BC34" i="155" s="1"/>
  <c r="AM34" i="155"/>
  <c r="AN34" i="155"/>
  <c r="AO34" i="155"/>
  <c r="AT34" i="155"/>
  <c r="AU34" i="155"/>
  <c r="AX34" i="155" s="1"/>
  <c r="AW34" i="155"/>
  <c r="L37" i="155"/>
  <c r="N37" i="155"/>
  <c r="AK37" i="155"/>
  <c r="E37" i="155" s="1"/>
  <c r="BC37" i="155" s="1"/>
  <c r="AM37" i="155"/>
  <c r="AN37" i="155"/>
  <c r="AO37" i="155"/>
  <c r="AT37" i="155"/>
  <c r="AU37" i="155"/>
  <c r="AX37" i="155" s="1"/>
  <c r="AW37" i="155"/>
  <c r="L40" i="155"/>
  <c r="N40" i="155"/>
  <c r="AK40" i="155"/>
  <c r="E40" i="155" s="1"/>
  <c r="AM40" i="155"/>
  <c r="AN40" i="155"/>
  <c r="AO40" i="155"/>
  <c r="AT40" i="155"/>
  <c r="AU40" i="155"/>
  <c r="AX40" i="155" s="1"/>
  <c r="AW40" i="155"/>
  <c r="L43" i="155"/>
  <c r="N43" i="155"/>
  <c r="AK43" i="155"/>
  <c r="E43" i="155" s="1"/>
  <c r="BC43" i="155" s="1"/>
  <c r="AL43" i="155"/>
  <c r="H43" i="155" s="1"/>
  <c r="AM43" i="155"/>
  <c r="AN43" i="155"/>
  <c r="AO43" i="155"/>
  <c r="AT43" i="155"/>
  <c r="AU43" i="155"/>
  <c r="AX43" i="155" s="1"/>
  <c r="AW43" i="155"/>
  <c r="L46" i="155"/>
  <c r="N46" i="155" s="1"/>
  <c r="AK46" i="155"/>
  <c r="E46" i="155" s="1"/>
  <c r="AL46" i="155"/>
  <c r="H46" i="155" s="1"/>
  <c r="AM46" i="155"/>
  <c r="AN46" i="155"/>
  <c r="AO46" i="155"/>
  <c r="AT46" i="155"/>
  <c r="AU46" i="155"/>
  <c r="AX46" i="155" s="1"/>
  <c r="AW46" i="155"/>
  <c r="H49" i="155"/>
  <c r="L49" i="155"/>
  <c r="N49" i="155" s="1"/>
  <c r="BC49" i="155" s="1"/>
  <c r="AK49" i="155"/>
  <c r="E49" i="155" s="1"/>
  <c r="AL49" i="155"/>
  <c r="AM49" i="155"/>
  <c r="AN49" i="155"/>
  <c r="AO49" i="155"/>
  <c r="AT49" i="155"/>
  <c r="AU49" i="155"/>
  <c r="AX49" i="155" s="1"/>
  <c r="AW49" i="155"/>
  <c r="L52" i="155"/>
  <c r="N52" i="155"/>
  <c r="AK52" i="155"/>
  <c r="E52" i="155" s="1"/>
  <c r="AM52" i="155"/>
  <c r="AN52" i="155"/>
  <c r="AO52" i="155"/>
  <c r="AT52" i="155"/>
  <c r="AU52" i="155"/>
  <c r="AX52" i="155" s="1"/>
  <c r="AW52" i="155"/>
  <c r="L18" i="154"/>
  <c r="N18" i="154"/>
  <c r="AK18" i="154"/>
  <c r="E18" i="154" s="1"/>
  <c r="AL18" i="154"/>
  <c r="H18" i="154" s="1"/>
  <c r="AM18" i="154"/>
  <c r="AN18" i="154"/>
  <c r="AP18" i="154" s="1"/>
  <c r="J18" i="154" s="1"/>
  <c r="AQ18" i="154" s="1"/>
  <c r="AO18" i="154"/>
  <c r="AT18" i="154"/>
  <c r="AU18" i="154"/>
  <c r="AX18" i="154" s="1"/>
  <c r="AW18" i="154"/>
  <c r="L21" i="154"/>
  <c r="N21" i="154"/>
  <c r="AK21" i="154"/>
  <c r="E21" i="154" s="1"/>
  <c r="BC21" i="154" s="1"/>
  <c r="AM21" i="154"/>
  <c r="AN21" i="154"/>
  <c r="AO21" i="154"/>
  <c r="AT21" i="154"/>
  <c r="AU21" i="154"/>
  <c r="AX21" i="154" s="1"/>
  <c r="AW21" i="154"/>
  <c r="L24" i="154"/>
  <c r="N24" i="154"/>
  <c r="AK24" i="154"/>
  <c r="E24" i="154" s="1"/>
  <c r="BC24" i="154" s="1"/>
  <c r="AM24" i="154"/>
  <c r="AN24" i="154"/>
  <c r="AO24" i="154"/>
  <c r="AT24" i="154"/>
  <c r="AU24" i="154"/>
  <c r="AX24" i="154" s="1"/>
  <c r="AW24" i="154"/>
  <c r="L27" i="154"/>
  <c r="N27" i="154"/>
  <c r="AK27" i="154"/>
  <c r="E27" i="154" s="1"/>
  <c r="AM27" i="154"/>
  <c r="AN27" i="154"/>
  <c r="AO27" i="154"/>
  <c r="AT27" i="154"/>
  <c r="AU27" i="154"/>
  <c r="AX27" i="154" s="1"/>
  <c r="AW27" i="154"/>
  <c r="L30" i="154"/>
  <c r="N30" i="154"/>
  <c r="AK30" i="154"/>
  <c r="E30" i="154" s="1"/>
  <c r="BC30" i="154" s="1"/>
  <c r="AL30" i="154"/>
  <c r="H30" i="154" s="1"/>
  <c r="AM30" i="154"/>
  <c r="AN30" i="154"/>
  <c r="AO30" i="154"/>
  <c r="AT30" i="154"/>
  <c r="AU30" i="154"/>
  <c r="AX30" i="154" s="1"/>
  <c r="AW30" i="154"/>
  <c r="L33" i="154"/>
  <c r="N33" i="154" s="1"/>
  <c r="AK33" i="154"/>
  <c r="E33" i="154" s="1"/>
  <c r="AL33" i="154"/>
  <c r="H33" i="154" s="1"/>
  <c r="AM33" i="154"/>
  <c r="AN33" i="154"/>
  <c r="AO33" i="154"/>
  <c r="AT33" i="154"/>
  <c r="AU33" i="154"/>
  <c r="AX33" i="154" s="1"/>
  <c r="AW33" i="154"/>
  <c r="L36" i="154"/>
  <c r="N36" i="154" s="1"/>
  <c r="AK36" i="154"/>
  <c r="E36" i="154" s="1"/>
  <c r="AL36" i="154"/>
  <c r="H36" i="154" s="1"/>
  <c r="AM36" i="154"/>
  <c r="AN36" i="154"/>
  <c r="AO36" i="154"/>
  <c r="AT36" i="154"/>
  <c r="AU36" i="154"/>
  <c r="AX36" i="154" s="1"/>
  <c r="AW36" i="154"/>
  <c r="L39" i="154"/>
  <c r="N39" i="154" s="1"/>
  <c r="AK39" i="154"/>
  <c r="E39" i="154" s="1"/>
  <c r="AL39" i="154"/>
  <c r="H39" i="154" s="1"/>
  <c r="AM39" i="154"/>
  <c r="AN39" i="154"/>
  <c r="AO39" i="154"/>
  <c r="AT39" i="154"/>
  <c r="AU39" i="154"/>
  <c r="AX39" i="154" s="1"/>
  <c r="AW39" i="154"/>
  <c r="L42" i="154"/>
  <c r="N42" i="154"/>
  <c r="AK42" i="154"/>
  <c r="E42" i="154" s="1"/>
  <c r="AL42" i="154"/>
  <c r="H42" i="154" s="1"/>
  <c r="AM42" i="154"/>
  <c r="AN42" i="154"/>
  <c r="AP42" i="154" s="1"/>
  <c r="J42" i="154" s="1"/>
  <c r="AQ42" i="154" s="1"/>
  <c r="AO42" i="154"/>
  <c r="AT42" i="154"/>
  <c r="AU42" i="154"/>
  <c r="AX42" i="154" s="1"/>
  <c r="AW42" i="154"/>
  <c r="L45" i="154"/>
  <c r="N45" i="154"/>
  <c r="AK45" i="154"/>
  <c r="E45" i="154" s="1"/>
  <c r="BC45" i="154" s="1"/>
  <c r="AM45" i="154"/>
  <c r="AN45" i="154"/>
  <c r="AO45" i="154"/>
  <c r="AT45" i="154"/>
  <c r="AU45" i="154"/>
  <c r="AX45" i="154" s="1"/>
  <c r="AW45" i="154"/>
  <c r="L48" i="154"/>
  <c r="N48" i="154" s="1"/>
  <c r="AK48" i="154"/>
  <c r="E48" i="154" s="1"/>
  <c r="AM48" i="154"/>
  <c r="AN48" i="154"/>
  <c r="AO48" i="154"/>
  <c r="AT48" i="154"/>
  <c r="AU48" i="154"/>
  <c r="AX48" i="154" s="1"/>
  <c r="AW48" i="154"/>
  <c r="L51" i="154"/>
  <c r="N51" i="154"/>
  <c r="AK51" i="154"/>
  <c r="E51" i="154" s="1"/>
  <c r="AL51" i="154"/>
  <c r="H51" i="154" s="1"/>
  <c r="AM51" i="154"/>
  <c r="AN51" i="154"/>
  <c r="AO51" i="154"/>
  <c r="AT51" i="154"/>
  <c r="AU51" i="154"/>
  <c r="AX51" i="154" s="1"/>
  <c r="AW51" i="154"/>
  <c r="L18" i="153"/>
  <c r="N18" i="153" s="1"/>
  <c r="AK18" i="153"/>
  <c r="E18" i="153" s="1"/>
  <c r="AL18" i="153"/>
  <c r="H18" i="153" s="1"/>
  <c r="AM18" i="153"/>
  <c r="AN18" i="153"/>
  <c r="AO18" i="153"/>
  <c r="AT18" i="153"/>
  <c r="AU18" i="153" s="1"/>
  <c r="AX18" i="153" s="1"/>
  <c r="AW18" i="153"/>
  <c r="L21" i="153"/>
  <c r="N21" i="153"/>
  <c r="AK21" i="153"/>
  <c r="E21" i="153" s="1"/>
  <c r="AM21" i="153"/>
  <c r="AN21" i="153"/>
  <c r="AO21" i="153"/>
  <c r="AT21" i="153"/>
  <c r="AU21" i="153" s="1"/>
  <c r="AX21" i="153" s="1"/>
  <c r="AW21" i="153"/>
  <c r="L24" i="153"/>
  <c r="N24" i="153" s="1"/>
  <c r="AK24" i="153"/>
  <c r="E24" i="153" s="1"/>
  <c r="AL24" i="153"/>
  <c r="H24" i="153" s="1"/>
  <c r="AM24" i="153"/>
  <c r="AN24" i="153"/>
  <c r="AO24" i="153"/>
  <c r="AT24" i="153"/>
  <c r="AU24" i="153" s="1"/>
  <c r="AX24" i="153" s="1"/>
  <c r="AW24" i="153"/>
  <c r="L27" i="153"/>
  <c r="N27" i="153"/>
  <c r="AK27" i="153"/>
  <c r="E27" i="153" s="1"/>
  <c r="AM27" i="153"/>
  <c r="AN27" i="153"/>
  <c r="AO27" i="153"/>
  <c r="AT27" i="153"/>
  <c r="AU27" i="153" s="1"/>
  <c r="AX27" i="153" s="1"/>
  <c r="AW27" i="153"/>
  <c r="L30" i="153"/>
  <c r="N30" i="153" s="1"/>
  <c r="AK30" i="153"/>
  <c r="E30" i="153" s="1"/>
  <c r="AL30" i="153"/>
  <c r="H30" i="153" s="1"/>
  <c r="AM30" i="153"/>
  <c r="AN30" i="153"/>
  <c r="AO30" i="153"/>
  <c r="AT30" i="153"/>
  <c r="AU30" i="153" s="1"/>
  <c r="AX30" i="153" s="1"/>
  <c r="AW30" i="153"/>
  <c r="L33" i="153"/>
  <c r="N33" i="153"/>
  <c r="AK33" i="153"/>
  <c r="E33" i="153" s="1"/>
  <c r="AM33" i="153"/>
  <c r="AN33" i="153"/>
  <c r="AO33" i="153"/>
  <c r="AT33" i="153"/>
  <c r="AU33" i="153" s="1"/>
  <c r="AX33" i="153" s="1"/>
  <c r="AW33" i="153"/>
  <c r="L36" i="153"/>
  <c r="N36" i="153" s="1"/>
  <c r="AK36" i="153"/>
  <c r="E36" i="153" s="1"/>
  <c r="AL36" i="153"/>
  <c r="H36" i="153" s="1"/>
  <c r="AM36" i="153"/>
  <c r="AN36" i="153"/>
  <c r="AO36" i="153"/>
  <c r="AT36" i="153"/>
  <c r="AU36" i="153" s="1"/>
  <c r="AX36" i="153" s="1"/>
  <c r="AW36" i="153"/>
  <c r="L39" i="153"/>
  <c r="N39" i="153"/>
  <c r="AK39" i="153"/>
  <c r="E39" i="153" s="1"/>
  <c r="BC39" i="153" s="1"/>
  <c r="AM39" i="153"/>
  <c r="AN39" i="153"/>
  <c r="AO39" i="153"/>
  <c r="AT39" i="153"/>
  <c r="AU39" i="153" s="1"/>
  <c r="AX39" i="153" s="1"/>
  <c r="AW39" i="153"/>
  <c r="L42" i="153"/>
  <c r="N42" i="153" s="1"/>
  <c r="AK42" i="153"/>
  <c r="E42" i="153" s="1"/>
  <c r="AL42" i="153"/>
  <c r="H42" i="153" s="1"/>
  <c r="AM42" i="153"/>
  <c r="AN42" i="153"/>
  <c r="AO42" i="153"/>
  <c r="AT42" i="153"/>
  <c r="AU42" i="153" s="1"/>
  <c r="AX42" i="153" s="1"/>
  <c r="AW42" i="153"/>
  <c r="L45" i="153"/>
  <c r="N45" i="153"/>
  <c r="AK45" i="153"/>
  <c r="E45" i="153" s="1"/>
  <c r="AL45" i="153"/>
  <c r="H45" i="153" s="1"/>
  <c r="AM45" i="153"/>
  <c r="AN45" i="153"/>
  <c r="AP45" i="153" s="1"/>
  <c r="J45" i="153" s="1"/>
  <c r="AQ45" i="153" s="1"/>
  <c r="AO45" i="153"/>
  <c r="AT45" i="153"/>
  <c r="AU45" i="153" s="1"/>
  <c r="AX45" i="153" s="1"/>
  <c r="AW45" i="153"/>
  <c r="L48" i="153"/>
  <c r="N48" i="153"/>
  <c r="AK48" i="153"/>
  <c r="E48" i="153" s="1"/>
  <c r="BC48" i="153" s="1"/>
  <c r="AL48" i="153"/>
  <c r="H48" i="153" s="1"/>
  <c r="AM48" i="153"/>
  <c r="AN48" i="153"/>
  <c r="AO48" i="153"/>
  <c r="AT48" i="153"/>
  <c r="AU48" i="153" s="1"/>
  <c r="AX48" i="153" s="1"/>
  <c r="AW48" i="153"/>
  <c r="L51" i="153"/>
  <c r="N51" i="153" s="1"/>
  <c r="AK51" i="153"/>
  <c r="E51" i="153" s="1"/>
  <c r="AL51" i="153"/>
  <c r="H51" i="153" s="1"/>
  <c r="AM51" i="153"/>
  <c r="AN51" i="153"/>
  <c r="AO51" i="153"/>
  <c r="AT51" i="153"/>
  <c r="AU51" i="153" s="1"/>
  <c r="AX51" i="153" s="1"/>
  <c r="AW51" i="153"/>
  <c r="L18" i="152"/>
  <c r="N18" i="152"/>
  <c r="AO18" i="152"/>
  <c r="E18" i="152" s="1"/>
  <c r="AQ18" i="152"/>
  <c r="AR18" i="152"/>
  <c r="AS18" i="152"/>
  <c r="AX18" i="152"/>
  <c r="AY18" i="152"/>
  <c r="BB18" i="152" s="1"/>
  <c r="BA18" i="152"/>
  <c r="L21" i="152"/>
  <c r="N21" i="152" s="1"/>
  <c r="AO21" i="152"/>
  <c r="E21" i="152" s="1"/>
  <c r="AP21" i="152"/>
  <c r="H21" i="152" s="1"/>
  <c r="AQ21" i="152"/>
  <c r="AR21" i="152"/>
  <c r="AS21" i="152"/>
  <c r="AX21" i="152"/>
  <c r="AY21" i="152"/>
  <c r="BB21" i="152" s="1"/>
  <c r="BA21" i="152"/>
  <c r="L24" i="152"/>
  <c r="N24" i="152" s="1"/>
  <c r="AO24" i="152"/>
  <c r="E24" i="152" s="1"/>
  <c r="AP24" i="152"/>
  <c r="H24" i="152" s="1"/>
  <c r="AQ24" i="152"/>
  <c r="AR24" i="152"/>
  <c r="AS24" i="152"/>
  <c r="AX24" i="152"/>
  <c r="AY24" i="152"/>
  <c r="BB24" i="152" s="1"/>
  <c r="BA24" i="152"/>
  <c r="L27" i="152"/>
  <c r="N27" i="152"/>
  <c r="AO27" i="152"/>
  <c r="E27" i="152" s="1"/>
  <c r="AP27" i="152"/>
  <c r="H27" i="152" s="1"/>
  <c r="AQ27" i="152"/>
  <c r="AR27" i="152"/>
  <c r="AT27" i="152" s="1"/>
  <c r="J27" i="152" s="1"/>
  <c r="AU27" i="152" s="1"/>
  <c r="AS27" i="152"/>
  <c r="AX27" i="152"/>
  <c r="AY27" i="152"/>
  <c r="BB27" i="152" s="1"/>
  <c r="BA27" i="152"/>
  <c r="L30" i="152"/>
  <c r="N30" i="152"/>
  <c r="AO30" i="152"/>
  <c r="E30" i="152" s="1"/>
  <c r="AQ30" i="152"/>
  <c r="AR30" i="152"/>
  <c r="AS30" i="152"/>
  <c r="AX30" i="152"/>
  <c r="AY30" i="152"/>
  <c r="BB30" i="152" s="1"/>
  <c r="BA30" i="152"/>
  <c r="L33" i="152"/>
  <c r="N33" i="152" s="1"/>
  <c r="AO33" i="152"/>
  <c r="E33" i="152" s="1"/>
  <c r="AP33" i="152"/>
  <c r="H33" i="152" s="1"/>
  <c r="AQ33" i="152"/>
  <c r="AR33" i="152"/>
  <c r="AS33" i="152"/>
  <c r="AX33" i="152"/>
  <c r="AY33" i="152"/>
  <c r="BB33" i="152" s="1"/>
  <c r="BA33" i="152"/>
  <c r="L36" i="152"/>
  <c r="N36" i="152" s="1"/>
  <c r="AO36" i="152"/>
  <c r="E36" i="152" s="1"/>
  <c r="AP36" i="152"/>
  <c r="H36" i="152" s="1"/>
  <c r="AQ36" i="152"/>
  <c r="AR36" i="152"/>
  <c r="AS36" i="152"/>
  <c r="AX36" i="152"/>
  <c r="AY36" i="152"/>
  <c r="BB36" i="152" s="1"/>
  <c r="BA36" i="152"/>
  <c r="L39" i="152"/>
  <c r="N39" i="152"/>
  <c r="AO39" i="152"/>
  <c r="E39" i="152" s="1"/>
  <c r="AP39" i="152"/>
  <c r="H39" i="152" s="1"/>
  <c r="AQ39" i="152"/>
  <c r="AR39" i="152"/>
  <c r="AT39" i="152" s="1"/>
  <c r="J39" i="152" s="1"/>
  <c r="AU39" i="152" s="1"/>
  <c r="AS39" i="152"/>
  <c r="AX39" i="152"/>
  <c r="AY39" i="152"/>
  <c r="BB39" i="152" s="1"/>
  <c r="BA39" i="152"/>
  <c r="L42" i="152"/>
  <c r="N42" i="152"/>
  <c r="AO42" i="152"/>
  <c r="E42" i="152" s="1"/>
  <c r="AQ42" i="152"/>
  <c r="AR42" i="152"/>
  <c r="AS42" i="152"/>
  <c r="AX42" i="152"/>
  <c r="AY42" i="152"/>
  <c r="BB42" i="152" s="1"/>
  <c r="BA42" i="152"/>
  <c r="L45" i="152"/>
  <c r="N45" i="152" s="1"/>
  <c r="AO45" i="152"/>
  <c r="E45" i="152" s="1"/>
  <c r="AP45" i="152"/>
  <c r="H45" i="152" s="1"/>
  <c r="AQ45" i="152"/>
  <c r="AR45" i="152"/>
  <c r="AS45" i="152"/>
  <c r="AX45" i="152"/>
  <c r="AY45" i="152"/>
  <c r="BB45" i="152" s="1"/>
  <c r="BA45" i="152"/>
  <c r="L48" i="152"/>
  <c r="N48" i="152" s="1"/>
  <c r="AO48" i="152"/>
  <c r="E48" i="152" s="1"/>
  <c r="AP48" i="152"/>
  <c r="H48" i="152" s="1"/>
  <c r="AQ48" i="152"/>
  <c r="AR48" i="152"/>
  <c r="AS48" i="152"/>
  <c r="AX48" i="152"/>
  <c r="AY48" i="152"/>
  <c r="BB48" i="152" s="1"/>
  <c r="BA48" i="152"/>
  <c r="L51" i="152"/>
  <c r="N51" i="152"/>
  <c r="AO51" i="152"/>
  <c r="E51" i="152" s="1"/>
  <c r="AP51" i="152"/>
  <c r="H51" i="152" s="1"/>
  <c r="AQ51" i="152"/>
  <c r="AR51" i="152"/>
  <c r="AT51" i="152" s="1"/>
  <c r="J51" i="152" s="1"/>
  <c r="AU51" i="152" s="1"/>
  <c r="AV51" i="152" s="1"/>
  <c r="AW51" i="152" s="1"/>
  <c r="AZ51" i="152" s="1"/>
  <c r="F51" i="152" s="1"/>
  <c r="BC51" i="152" s="1"/>
  <c r="G51" i="152" s="1"/>
  <c r="AS51" i="152"/>
  <c r="AX51" i="152"/>
  <c r="AY51" i="152"/>
  <c r="BB51" i="152" s="1"/>
  <c r="BA51" i="152"/>
  <c r="L18" i="150"/>
  <c r="N18" i="150"/>
  <c r="AK18" i="150"/>
  <c r="E18" i="150" s="1"/>
  <c r="AL18" i="150"/>
  <c r="H18" i="150" s="1"/>
  <c r="AM18" i="150"/>
  <c r="AN18" i="150"/>
  <c r="AP18" i="150" s="1"/>
  <c r="J18" i="150" s="1"/>
  <c r="AQ18" i="150" s="1"/>
  <c r="AO18" i="150"/>
  <c r="AT18" i="150"/>
  <c r="AU18" i="150"/>
  <c r="AX18" i="150" s="1"/>
  <c r="AW18" i="150"/>
  <c r="L21" i="150"/>
  <c r="N21" i="150"/>
  <c r="AK21" i="150"/>
  <c r="E21" i="150" s="1"/>
  <c r="AM21" i="150"/>
  <c r="AN21" i="150"/>
  <c r="AO21" i="150"/>
  <c r="AT21" i="150"/>
  <c r="AU21" i="150"/>
  <c r="AX21" i="150" s="1"/>
  <c r="AW21" i="150"/>
  <c r="L24" i="150"/>
  <c r="N24" i="150"/>
  <c r="AK24" i="150"/>
  <c r="E24" i="150" s="1"/>
  <c r="AL24" i="150"/>
  <c r="H24" i="150" s="1"/>
  <c r="AM24" i="150"/>
  <c r="AN24" i="150"/>
  <c r="AO24" i="150"/>
  <c r="AT24" i="150"/>
  <c r="AU24" i="150"/>
  <c r="AX24" i="150" s="1"/>
  <c r="AW24" i="150"/>
  <c r="L27" i="150"/>
  <c r="N27" i="150" s="1"/>
  <c r="AK27" i="150"/>
  <c r="E27" i="150" s="1"/>
  <c r="AL27" i="150"/>
  <c r="H27" i="150" s="1"/>
  <c r="AM27" i="150"/>
  <c r="AN27" i="150"/>
  <c r="AO27" i="150"/>
  <c r="AT27" i="150"/>
  <c r="AU27" i="150"/>
  <c r="AX27" i="150" s="1"/>
  <c r="AW27" i="150"/>
  <c r="L30" i="150"/>
  <c r="N30" i="150"/>
  <c r="AK30" i="150"/>
  <c r="E30" i="150" s="1"/>
  <c r="AL30" i="150"/>
  <c r="H30" i="150" s="1"/>
  <c r="AM30" i="150"/>
  <c r="AN30" i="150"/>
  <c r="AP30" i="150" s="1"/>
  <c r="J30" i="150" s="1"/>
  <c r="AQ30" i="150" s="1"/>
  <c r="AO30" i="150"/>
  <c r="AT30" i="150"/>
  <c r="AU30" i="150"/>
  <c r="AX30" i="150" s="1"/>
  <c r="AW30" i="150"/>
  <c r="L33" i="150"/>
  <c r="N33" i="150"/>
  <c r="AK33" i="150"/>
  <c r="E33" i="150" s="1"/>
  <c r="AM33" i="150"/>
  <c r="AN33" i="150"/>
  <c r="AO33" i="150"/>
  <c r="AT33" i="150"/>
  <c r="AU33" i="150"/>
  <c r="AX33" i="150" s="1"/>
  <c r="AW33" i="150"/>
  <c r="L36" i="150"/>
  <c r="N36" i="150"/>
  <c r="AK36" i="150"/>
  <c r="E36" i="150" s="1"/>
  <c r="AL36" i="150"/>
  <c r="H36" i="150" s="1"/>
  <c r="AM36" i="150"/>
  <c r="AN36" i="150"/>
  <c r="AO36" i="150"/>
  <c r="AT36" i="150"/>
  <c r="AU36" i="150"/>
  <c r="AX36" i="150" s="1"/>
  <c r="AW36" i="150"/>
  <c r="L39" i="150"/>
  <c r="N39" i="150" s="1"/>
  <c r="AK39" i="150"/>
  <c r="E39" i="150" s="1"/>
  <c r="AL39" i="150"/>
  <c r="H39" i="150" s="1"/>
  <c r="AM39" i="150"/>
  <c r="AN39" i="150"/>
  <c r="AO39" i="150"/>
  <c r="AT39" i="150"/>
  <c r="AU39" i="150"/>
  <c r="AX39" i="150" s="1"/>
  <c r="AW39" i="150"/>
  <c r="L42" i="150"/>
  <c r="N42" i="150"/>
  <c r="AK42" i="150"/>
  <c r="E42" i="150" s="1"/>
  <c r="AL42" i="150"/>
  <c r="H42" i="150" s="1"/>
  <c r="AM42" i="150"/>
  <c r="AN42" i="150"/>
  <c r="AP42" i="150" s="1"/>
  <c r="J42" i="150" s="1"/>
  <c r="AQ42" i="150" s="1"/>
  <c r="AO42" i="150"/>
  <c r="AT42" i="150"/>
  <c r="AU42" i="150"/>
  <c r="AX42" i="150" s="1"/>
  <c r="AW42" i="150"/>
  <c r="L45" i="150"/>
  <c r="N45" i="150"/>
  <c r="AK45" i="150"/>
  <c r="E45" i="150" s="1"/>
  <c r="AM45" i="150"/>
  <c r="AN45" i="150"/>
  <c r="AO45" i="150"/>
  <c r="AT45" i="150"/>
  <c r="AU45" i="150"/>
  <c r="AX45" i="150" s="1"/>
  <c r="AW45" i="150"/>
  <c r="L48" i="150"/>
  <c r="N48" i="150"/>
  <c r="AK48" i="150"/>
  <c r="E48" i="150" s="1"/>
  <c r="AL48" i="150"/>
  <c r="H48" i="150" s="1"/>
  <c r="AM48" i="150"/>
  <c r="AN48" i="150"/>
  <c r="AO48" i="150"/>
  <c r="AT48" i="150"/>
  <c r="AU48" i="150"/>
  <c r="AX48" i="150" s="1"/>
  <c r="AW48" i="150"/>
  <c r="L51" i="150"/>
  <c r="N51" i="150" s="1"/>
  <c r="AK51" i="150"/>
  <c r="E51" i="150" s="1"/>
  <c r="AL51" i="150"/>
  <c r="H51" i="150" s="1"/>
  <c r="AM51" i="150"/>
  <c r="AN51" i="150"/>
  <c r="AO51" i="150"/>
  <c r="AT51" i="150"/>
  <c r="AU51" i="150"/>
  <c r="AX51" i="150" s="1"/>
  <c r="AW51" i="150"/>
  <c r="L18" i="149"/>
  <c r="N18" i="149"/>
  <c r="AK18" i="149"/>
  <c r="E18" i="149" s="1"/>
  <c r="AM18" i="149"/>
  <c r="AN18" i="149"/>
  <c r="AO18" i="149"/>
  <c r="AT18" i="149"/>
  <c r="AU18" i="149"/>
  <c r="AX18" i="149" s="1"/>
  <c r="AW18" i="149"/>
  <c r="L21" i="149"/>
  <c r="N21" i="149" s="1"/>
  <c r="AK21" i="149"/>
  <c r="E21" i="149" s="1"/>
  <c r="AL21" i="149"/>
  <c r="H21" i="149" s="1"/>
  <c r="AM21" i="149"/>
  <c r="AN21" i="149"/>
  <c r="AO21" i="149"/>
  <c r="AT21" i="149"/>
  <c r="AU21" i="149"/>
  <c r="AX21" i="149" s="1"/>
  <c r="AW21" i="149"/>
  <c r="L24" i="149"/>
  <c r="N24" i="149"/>
  <c r="AK24" i="149"/>
  <c r="E24" i="149" s="1"/>
  <c r="AL24" i="149"/>
  <c r="H24" i="149" s="1"/>
  <c r="AM24" i="149"/>
  <c r="AN24" i="149"/>
  <c r="AP24" i="149" s="1"/>
  <c r="J24" i="149" s="1"/>
  <c r="AQ24" i="149" s="1"/>
  <c r="AR24" i="149" s="1"/>
  <c r="AS24" i="149" s="1"/>
  <c r="AV24" i="149" s="1"/>
  <c r="F24" i="149" s="1"/>
  <c r="AY24" i="149" s="1"/>
  <c r="G24" i="149" s="1"/>
  <c r="AO24" i="149"/>
  <c r="AT24" i="149"/>
  <c r="AU24" i="149"/>
  <c r="AX24" i="149" s="1"/>
  <c r="AW24" i="149"/>
  <c r="L27" i="149"/>
  <c r="N27" i="149"/>
  <c r="AK27" i="149"/>
  <c r="E27" i="149" s="1"/>
  <c r="BC27" i="149" s="1"/>
  <c r="AM27" i="149"/>
  <c r="AN27" i="149"/>
  <c r="AO27" i="149"/>
  <c r="AT27" i="149"/>
  <c r="AU27" i="149"/>
  <c r="AX27" i="149" s="1"/>
  <c r="AW27" i="149"/>
  <c r="L30" i="149"/>
  <c r="N30" i="149"/>
  <c r="AK30" i="149"/>
  <c r="E30" i="149" s="1"/>
  <c r="BC30" i="149" s="1"/>
  <c r="AL30" i="149"/>
  <c r="H30" i="149" s="1"/>
  <c r="AM30" i="149"/>
  <c r="AN30" i="149"/>
  <c r="AO30" i="149"/>
  <c r="AT30" i="149"/>
  <c r="AU30" i="149"/>
  <c r="AX30" i="149" s="1"/>
  <c r="AW30" i="149"/>
  <c r="L33" i="149"/>
  <c r="N33" i="149"/>
  <c r="AK33" i="149"/>
  <c r="E33" i="149" s="1"/>
  <c r="AM33" i="149"/>
  <c r="AN33" i="149"/>
  <c r="AO33" i="149"/>
  <c r="AT33" i="149"/>
  <c r="AU33" i="149"/>
  <c r="AX33" i="149" s="1"/>
  <c r="AW33" i="149"/>
  <c r="L36" i="149"/>
  <c r="N36" i="149"/>
  <c r="AK36" i="149"/>
  <c r="E36" i="149" s="1"/>
  <c r="BC36" i="149" s="1"/>
  <c r="AM36" i="149"/>
  <c r="AN36" i="149"/>
  <c r="AO36" i="149"/>
  <c r="AT36" i="149"/>
  <c r="AU36" i="149"/>
  <c r="AX36" i="149" s="1"/>
  <c r="AW36" i="149"/>
  <c r="L39" i="149"/>
  <c r="N39" i="149"/>
  <c r="AK39" i="149"/>
  <c r="E39" i="149" s="1"/>
  <c r="AL39" i="149"/>
  <c r="H39" i="149" s="1"/>
  <c r="AM39" i="149"/>
  <c r="AN39" i="149"/>
  <c r="AO39" i="149"/>
  <c r="AT39" i="149"/>
  <c r="AU39" i="149"/>
  <c r="AX39" i="149" s="1"/>
  <c r="AW39" i="149"/>
  <c r="L42" i="149"/>
  <c r="N42" i="149" s="1"/>
  <c r="AK42" i="149"/>
  <c r="E42" i="149" s="1"/>
  <c r="AL42" i="149"/>
  <c r="H42" i="149" s="1"/>
  <c r="AM42" i="149"/>
  <c r="AN42" i="149"/>
  <c r="AO42" i="149"/>
  <c r="AT42" i="149"/>
  <c r="AU42" i="149"/>
  <c r="AX42" i="149" s="1"/>
  <c r="AW42" i="149"/>
  <c r="L45" i="149"/>
  <c r="N45" i="149"/>
  <c r="AK45" i="149"/>
  <c r="E45" i="149" s="1"/>
  <c r="AL45" i="149"/>
  <c r="H45" i="149" s="1"/>
  <c r="AM45" i="149"/>
  <c r="AN45" i="149"/>
  <c r="AO45" i="149"/>
  <c r="AT45" i="149"/>
  <c r="AU45" i="149"/>
  <c r="AX45" i="149" s="1"/>
  <c r="AW45" i="149"/>
  <c r="L48" i="149"/>
  <c r="N48" i="149"/>
  <c r="AK48" i="149"/>
  <c r="E48" i="149" s="1"/>
  <c r="AL48" i="149"/>
  <c r="H48" i="149" s="1"/>
  <c r="AM48" i="149"/>
  <c r="AN48" i="149"/>
  <c r="AO48" i="149"/>
  <c r="AT48" i="149"/>
  <c r="AU48" i="149"/>
  <c r="AX48" i="149" s="1"/>
  <c r="AW48" i="149"/>
  <c r="H51" i="149"/>
  <c r="L51" i="149"/>
  <c r="N51" i="149" s="1"/>
  <c r="AK51" i="149"/>
  <c r="E51" i="149" s="1"/>
  <c r="AL51" i="149"/>
  <c r="AM51" i="149"/>
  <c r="AN51" i="149"/>
  <c r="AO51" i="149"/>
  <c r="AT51" i="149"/>
  <c r="AU51" i="149"/>
  <c r="AX51" i="149" s="1"/>
  <c r="AW51" i="149"/>
  <c r="L18" i="148"/>
  <c r="N18" i="148"/>
  <c r="AO18" i="148"/>
  <c r="E18" i="148" s="1"/>
  <c r="AQ18" i="148"/>
  <c r="AR18" i="148"/>
  <c r="AS18" i="148"/>
  <c r="AX18" i="148"/>
  <c r="AY18" i="148"/>
  <c r="BB18" i="148" s="1"/>
  <c r="BA18" i="148"/>
  <c r="L21" i="148"/>
  <c r="N21" i="148" s="1"/>
  <c r="AO21" i="148"/>
  <c r="E21" i="148" s="1"/>
  <c r="AP21" i="148"/>
  <c r="H21" i="148" s="1"/>
  <c r="AQ21" i="148"/>
  <c r="AR21" i="148"/>
  <c r="AS21" i="148"/>
  <c r="AX21" i="148"/>
  <c r="AY21" i="148"/>
  <c r="BB21" i="148" s="1"/>
  <c r="BA21" i="148"/>
  <c r="L24" i="148"/>
  <c r="N24" i="148" s="1"/>
  <c r="AO24" i="148"/>
  <c r="E24" i="148" s="1"/>
  <c r="AP24" i="148"/>
  <c r="H24" i="148" s="1"/>
  <c r="AQ24" i="148"/>
  <c r="AR24" i="148"/>
  <c r="AS24" i="148"/>
  <c r="AX24" i="148"/>
  <c r="AY24" i="148"/>
  <c r="BB24" i="148" s="1"/>
  <c r="BA24" i="148"/>
  <c r="L27" i="148"/>
  <c r="N27" i="148"/>
  <c r="AO27" i="148"/>
  <c r="E27" i="148" s="1"/>
  <c r="AQ27" i="148"/>
  <c r="AR27" i="148"/>
  <c r="AS27" i="148"/>
  <c r="AX27" i="148"/>
  <c r="AY27" i="148"/>
  <c r="BB27" i="148" s="1"/>
  <c r="BA27" i="148"/>
  <c r="L30" i="148"/>
  <c r="N30" i="148"/>
  <c r="AO30" i="148"/>
  <c r="E30" i="148" s="1"/>
  <c r="AQ30" i="148"/>
  <c r="AR30" i="148"/>
  <c r="AS30" i="148"/>
  <c r="AX30" i="148"/>
  <c r="AY30" i="148"/>
  <c r="BB30" i="148" s="1"/>
  <c r="BA30" i="148"/>
  <c r="L33" i="148"/>
  <c r="N33" i="148" s="1"/>
  <c r="AO33" i="148"/>
  <c r="E33" i="148" s="1"/>
  <c r="AP33" i="148"/>
  <c r="H33" i="148" s="1"/>
  <c r="AQ33" i="148"/>
  <c r="AR33" i="148"/>
  <c r="AS33" i="148"/>
  <c r="AX33" i="148"/>
  <c r="AY33" i="148"/>
  <c r="BB33" i="148" s="1"/>
  <c r="BA33" i="148"/>
  <c r="L36" i="148"/>
  <c r="N36" i="148" s="1"/>
  <c r="AO36" i="148"/>
  <c r="E36" i="148" s="1"/>
  <c r="AP36" i="148"/>
  <c r="H36" i="148" s="1"/>
  <c r="AQ36" i="148"/>
  <c r="AR36" i="148"/>
  <c r="AS36" i="148"/>
  <c r="AX36" i="148"/>
  <c r="AY36" i="148"/>
  <c r="BB36" i="148" s="1"/>
  <c r="BA36" i="148"/>
  <c r="L39" i="148"/>
  <c r="N39" i="148"/>
  <c r="AO39" i="148"/>
  <c r="E39" i="148" s="1"/>
  <c r="AQ39" i="148"/>
  <c r="AR39" i="148"/>
  <c r="AS39" i="148"/>
  <c r="AX39" i="148"/>
  <c r="AY39" i="148"/>
  <c r="BB39" i="148" s="1"/>
  <c r="BA39" i="148"/>
  <c r="L42" i="148"/>
  <c r="N42" i="148"/>
  <c r="AO42" i="148"/>
  <c r="E42" i="148" s="1"/>
  <c r="AQ42" i="148"/>
  <c r="AR42" i="148"/>
  <c r="AS42" i="148"/>
  <c r="AX42" i="148"/>
  <c r="AY42" i="148"/>
  <c r="BB42" i="148" s="1"/>
  <c r="BA42" i="148"/>
  <c r="L45" i="148"/>
  <c r="N45" i="148" s="1"/>
  <c r="AO45" i="148"/>
  <c r="E45" i="148" s="1"/>
  <c r="AP45" i="148"/>
  <c r="H45" i="148" s="1"/>
  <c r="AQ45" i="148"/>
  <c r="AR45" i="148"/>
  <c r="AS45" i="148"/>
  <c r="AX45" i="148"/>
  <c r="AY45" i="148"/>
  <c r="BB45" i="148" s="1"/>
  <c r="BA45" i="148"/>
  <c r="L48" i="148"/>
  <c r="N48" i="148" s="1"/>
  <c r="AO48" i="148"/>
  <c r="E48" i="148" s="1"/>
  <c r="AP48" i="148"/>
  <c r="H48" i="148" s="1"/>
  <c r="AQ48" i="148"/>
  <c r="AR48" i="148"/>
  <c r="AS48" i="148"/>
  <c r="AX48" i="148"/>
  <c r="AY48" i="148"/>
  <c r="BB48" i="148" s="1"/>
  <c r="BA48" i="148"/>
  <c r="L51" i="148"/>
  <c r="N51" i="148"/>
  <c r="AO51" i="148"/>
  <c r="E51" i="148" s="1"/>
  <c r="AQ51" i="148"/>
  <c r="AR51" i="148"/>
  <c r="AS51" i="148"/>
  <c r="AX51" i="148"/>
  <c r="AY51" i="148"/>
  <c r="BB51" i="148" s="1"/>
  <c r="BA51" i="148"/>
  <c r="L18" i="147"/>
  <c r="N18" i="147"/>
  <c r="AK18" i="147"/>
  <c r="E18" i="147" s="1"/>
  <c r="BC18" i="147" s="1"/>
  <c r="AM18" i="147"/>
  <c r="AN18" i="147"/>
  <c r="AO18" i="147"/>
  <c r="AT18" i="147"/>
  <c r="AU18" i="147"/>
  <c r="AX18" i="147" s="1"/>
  <c r="AW18" i="147"/>
  <c r="L21" i="147"/>
  <c r="N21" i="147"/>
  <c r="AK21" i="147"/>
  <c r="E21" i="147" s="1"/>
  <c r="BC21" i="147" s="1"/>
  <c r="AL21" i="147"/>
  <c r="H21" i="147" s="1"/>
  <c r="AM21" i="147"/>
  <c r="AN21" i="147"/>
  <c r="AO21" i="147"/>
  <c r="AT21" i="147"/>
  <c r="AU21" i="147"/>
  <c r="AX21" i="147" s="1"/>
  <c r="AW21" i="147"/>
  <c r="L24" i="147"/>
  <c r="N24" i="147"/>
  <c r="AK24" i="147"/>
  <c r="E24" i="147" s="1"/>
  <c r="AL24" i="147"/>
  <c r="H24" i="147" s="1"/>
  <c r="AM24" i="147"/>
  <c r="AN24" i="147"/>
  <c r="AO24" i="147"/>
  <c r="AT24" i="147"/>
  <c r="AU24" i="147"/>
  <c r="AX24" i="147" s="1"/>
  <c r="AW24" i="147"/>
  <c r="L27" i="147"/>
  <c r="N27" i="147" s="1"/>
  <c r="AK27" i="147"/>
  <c r="E27" i="147" s="1"/>
  <c r="AL27" i="147"/>
  <c r="H27" i="147" s="1"/>
  <c r="AM27" i="147"/>
  <c r="AN27" i="147"/>
  <c r="AO27" i="147"/>
  <c r="AT27" i="147"/>
  <c r="AU27" i="147"/>
  <c r="AX27" i="147" s="1"/>
  <c r="AW27" i="147"/>
  <c r="L30" i="147"/>
  <c r="N30" i="147"/>
  <c r="AK30" i="147"/>
  <c r="E30" i="147" s="1"/>
  <c r="AL30" i="147"/>
  <c r="H30" i="147" s="1"/>
  <c r="AM30" i="147"/>
  <c r="AN30" i="147"/>
  <c r="AP30" i="147" s="1"/>
  <c r="J30" i="147" s="1"/>
  <c r="AQ30" i="147" s="1"/>
  <c r="AR30" i="147" s="1"/>
  <c r="AS30" i="147" s="1"/>
  <c r="AV30" i="147" s="1"/>
  <c r="F30" i="147" s="1"/>
  <c r="AY30" i="147" s="1"/>
  <c r="G30" i="147" s="1"/>
  <c r="BA30" i="147" s="1"/>
  <c r="AO30" i="147"/>
  <c r="AT30" i="147"/>
  <c r="AU30" i="147"/>
  <c r="AX30" i="147" s="1"/>
  <c r="AW30" i="147"/>
  <c r="L33" i="147"/>
  <c r="N33" i="147" s="1"/>
  <c r="AK33" i="147"/>
  <c r="E33" i="147" s="1"/>
  <c r="AL33" i="147"/>
  <c r="H33" i="147" s="1"/>
  <c r="AM33" i="147"/>
  <c r="AN33" i="147"/>
  <c r="AO33" i="147"/>
  <c r="AT33" i="147"/>
  <c r="AU33" i="147"/>
  <c r="AX33" i="147" s="1"/>
  <c r="AW33" i="147"/>
  <c r="L36" i="147"/>
  <c r="N36" i="147" s="1"/>
  <c r="AK36" i="147"/>
  <c r="E36" i="147" s="1"/>
  <c r="AL36" i="147"/>
  <c r="H36" i="147" s="1"/>
  <c r="AM36" i="147"/>
  <c r="AN36" i="147"/>
  <c r="AO36" i="147"/>
  <c r="AT36" i="147"/>
  <c r="AU36" i="147"/>
  <c r="AX36" i="147" s="1"/>
  <c r="AW36" i="147"/>
  <c r="L39" i="147"/>
  <c r="N39" i="147"/>
  <c r="AK39" i="147"/>
  <c r="E39" i="147" s="1"/>
  <c r="AL39" i="147"/>
  <c r="H39" i="147" s="1"/>
  <c r="AM39" i="147"/>
  <c r="AN39" i="147"/>
  <c r="AP39" i="147" s="1"/>
  <c r="J39" i="147" s="1"/>
  <c r="AQ39" i="147" s="1"/>
  <c r="AO39" i="147"/>
  <c r="AT39" i="147"/>
  <c r="AU39" i="147"/>
  <c r="AX39" i="147" s="1"/>
  <c r="AW39" i="147"/>
  <c r="L42" i="147"/>
  <c r="N42" i="147"/>
  <c r="AK42" i="147"/>
  <c r="E42" i="147" s="1"/>
  <c r="BC42" i="147" s="1"/>
  <c r="AM42" i="147"/>
  <c r="AN42" i="147"/>
  <c r="AO42" i="147"/>
  <c r="AT42" i="147"/>
  <c r="AU42" i="147"/>
  <c r="AX42" i="147" s="1"/>
  <c r="AW42" i="147"/>
  <c r="L45" i="147"/>
  <c r="N45" i="147"/>
  <c r="AK45" i="147"/>
  <c r="E45" i="147" s="1"/>
  <c r="AL45" i="147"/>
  <c r="H45" i="147" s="1"/>
  <c r="AM45" i="147"/>
  <c r="AN45" i="147"/>
  <c r="AP45" i="147" s="1"/>
  <c r="J45" i="147" s="1"/>
  <c r="AQ45" i="147" s="1"/>
  <c r="AR45" i="147" s="1"/>
  <c r="AS45" i="147" s="1"/>
  <c r="AV45" i="147" s="1"/>
  <c r="F45" i="147" s="1"/>
  <c r="AY45" i="147" s="1"/>
  <c r="G45" i="147" s="1"/>
  <c r="AO45" i="147"/>
  <c r="AT45" i="147"/>
  <c r="AU45" i="147"/>
  <c r="AX45" i="147" s="1"/>
  <c r="AW45" i="147"/>
  <c r="L48" i="147"/>
  <c r="N48" i="147"/>
  <c r="AK48" i="147"/>
  <c r="E48" i="147" s="1"/>
  <c r="AL48" i="147"/>
  <c r="H48" i="147" s="1"/>
  <c r="AM48" i="147"/>
  <c r="AN48" i="147"/>
  <c r="AP48" i="147" s="1"/>
  <c r="J48" i="147" s="1"/>
  <c r="AQ48" i="147" s="1"/>
  <c r="AO48" i="147"/>
  <c r="AT48" i="147"/>
  <c r="AU48" i="147"/>
  <c r="AX48" i="147" s="1"/>
  <c r="AW48" i="147"/>
  <c r="L51" i="147"/>
  <c r="N51" i="147"/>
  <c r="AK51" i="147"/>
  <c r="E51" i="147" s="1"/>
  <c r="AM51" i="147"/>
  <c r="AN51" i="147"/>
  <c r="AO51" i="147"/>
  <c r="AT51" i="147"/>
  <c r="AU51" i="147"/>
  <c r="AX51" i="147" s="1"/>
  <c r="AW51" i="147"/>
  <c r="L18" i="146"/>
  <c r="N18" i="146"/>
  <c r="AK18" i="146"/>
  <c r="E18" i="146" s="1"/>
  <c r="AM18" i="146"/>
  <c r="AN18" i="146"/>
  <c r="AO18" i="146"/>
  <c r="AT18" i="146"/>
  <c r="AU18" i="146"/>
  <c r="AX18" i="146" s="1"/>
  <c r="AW18" i="146"/>
  <c r="L21" i="146"/>
  <c r="N21" i="146"/>
  <c r="AK21" i="146"/>
  <c r="E21" i="146" s="1"/>
  <c r="AM21" i="146"/>
  <c r="AN21" i="146"/>
  <c r="AO21" i="146"/>
  <c r="AT21" i="146"/>
  <c r="AU21" i="146"/>
  <c r="AX21" i="146" s="1"/>
  <c r="AW21" i="146"/>
  <c r="L24" i="146"/>
  <c r="N24" i="146" s="1"/>
  <c r="AK24" i="146"/>
  <c r="E24" i="146" s="1"/>
  <c r="AM24" i="146"/>
  <c r="AN24" i="146"/>
  <c r="AO24" i="146"/>
  <c r="AT24" i="146"/>
  <c r="AU24" i="146"/>
  <c r="AX24" i="146" s="1"/>
  <c r="AW24" i="146"/>
  <c r="L27" i="146"/>
  <c r="N27" i="146" s="1"/>
  <c r="AK27" i="146"/>
  <c r="E27" i="146" s="1"/>
  <c r="AM27" i="146"/>
  <c r="AN27" i="146"/>
  <c r="AO27" i="146"/>
  <c r="AT27" i="146"/>
  <c r="AU27" i="146"/>
  <c r="AX27" i="146" s="1"/>
  <c r="AW27" i="146"/>
  <c r="L30" i="146"/>
  <c r="N30" i="146"/>
  <c r="AK30" i="146"/>
  <c r="E30" i="146" s="1"/>
  <c r="AM30" i="146"/>
  <c r="AN30" i="146"/>
  <c r="AO30" i="146"/>
  <c r="AT30" i="146"/>
  <c r="AU30" i="146"/>
  <c r="AX30" i="146" s="1"/>
  <c r="AW30" i="146"/>
  <c r="L33" i="146"/>
  <c r="N33" i="146" s="1"/>
  <c r="AK33" i="146"/>
  <c r="E33" i="146" s="1"/>
  <c r="AL33" i="146"/>
  <c r="H33" i="146" s="1"/>
  <c r="AM33" i="146"/>
  <c r="AN33" i="146"/>
  <c r="AO33" i="146"/>
  <c r="AT33" i="146"/>
  <c r="AU33" i="146"/>
  <c r="AX33" i="146" s="1"/>
  <c r="AW33" i="146"/>
  <c r="L36" i="146"/>
  <c r="N36" i="146"/>
  <c r="AK36" i="146"/>
  <c r="E36" i="146" s="1"/>
  <c r="AM36" i="146"/>
  <c r="AN36" i="146"/>
  <c r="AO36" i="146"/>
  <c r="AT36" i="146"/>
  <c r="AU36" i="146"/>
  <c r="AX36" i="146" s="1"/>
  <c r="AW36" i="146"/>
  <c r="L39" i="146"/>
  <c r="N39" i="146"/>
  <c r="AK39" i="146"/>
  <c r="E39" i="146" s="1"/>
  <c r="AM39" i="146"/>
  <c r="AN39" i="146"/>
  <c r="AO39" i="146"/>
  <c r="AT39" i="146"/>
  <c r="AU39" i="146"/>
  <c r="AX39" i="146" s="1"/>
  <c r="AW39" i="146"/>
  <c r="L42" i="146"/>
  <c r="N42" i="146" s="1"/>
  <c r="AK42" i="146"/>
  <c r="E42" i="146" s="1"/>
  <c r="AL42" i="146"/>
  <c r="H42" i="146" s="1"/>
  <c r="AM42" i="146"/>
  <c r="AN42" i="146"/>
  <c r="AO42" i="146"/>
  <c r="AT42" i="146"/>
  <c r="AU42" i="146"/>
  <c r="AX42" i="146" s="1"/>
  <c r="AW42" i="146"/>
  <c r="L45" i="146"/>
  <c r="N45" i="146" s="1"/>
  <c r="AK45" i="146"/>
  <c r="E45" i="146" s="1"/>
  <c r="AL45" i="146"/>
  <c r="H45" i="146" s="1"/>
  <c r="AM45" i="146"/>
  <c r="AN45" i="146"/>
  <c r="AO45" i="146"/>
  <c r="AT45" i="146"/>
  <c r="AU45" i="146"/>
  <c r="AX45" i="146" s="1"/>
  <c r="AW45" i="146"/>
  <c r="L48" i="146"/>
  <c r="N48" i="146"/>
  <c r="AK48" i="146"/>
  <c r="E48" i="146" s="1"/>
  <c r="AM48" i="146"/>
  <c r="AN48" i="146"/>
  <c r="AO48" i="146"/>
  <c r="AT48" i="146"/>
  <c r="AU48" i="146"/>
  <c r="AX48" i="146" s="1"/>
  <c r="AW48" i="146"/>
  <c r="L51" i="146"/>
  <c r="N51" i="146"/>
  <c r="AK51" i="146"/>
  <c r="E51" i="146" s="1"/>
  <c r="AM51" i="146"/>
  <c r="AN51" i="146"/>
  <c r="AO51" i="146"/>
  <c r="AT51" i="146"/>
  <c r="AU51" i="146"/>
  <c r="AX51" i="146" s="1"/>
  <c r="AW51" i="146"/>
  <c r="L18" i="145"/>
  <c r="N18" i="145"/>
  <c r="AK18" i="145"/>
  <c r="E18" i="145" s="1"/>
  <c r="BC18" i="145" s="1"/>
  <c r="AM18" i="145"/>
  <c r="AN18" i="145"/>
  <c r="AO18" i="145"/>
  <c r="AT18" i="145"/>
  <c r="AU18" i="145"/>
  <c r="AX18" i="145" s="1"/>
  <c r="AW18" i="145"/>
  <c r="L21" i="145"/>
  <c r="N21" i="145"/>
  <c r="AK21" i="145"/>
  <c r="E21" i="145" s="1"/>
  <c r="AL21" i="145"/>
  <c r="H21" i="145" s="1"/>
  <c r="AM21" i="145"/>
  <c r="AN21" i="145"/>
  <c r="AP21" i="145" s="1"/>
  <c r="J21" i="145" s="1"/>
  <c r="AQ21" i="145" s="1"/>
  <c r="AR21" i="145" s="1"/>
  <c r="AS21" i="145" s="1"/>
  <c r="AV21" i="145" s="1"/>
  <c r="F21" i="145" s="1"/>
  <c r="AY21" i="145" s="1"/>
  <c r="G21" i="145" s="1"/>
  <c r="AO21" i="145"/>
  <c r="AT21" i="145"/>
  <c r="AU21" i="145"/>
  <c r="AX21" i="145" s="1"/>
  <c r="AW21" i="145"/>
  <c r="L24" i="145"/>
  <c r="N24" i="145"/>
  <c r="AK24" i="145"/>
  <c r="E24" i="145" s="1"/>
  <c r="AL24" i="145"/>
  <c r="H24" i="145" s="1"/>
  <c r="AM24" i="145"/>
  <c r="AN24" i="145"/>
  <c r="AP24" i="145" s="1"/>
  <c r="J24" i="145" s="1"/>
  <c r="AQ24" i="145" s="1"/>
  <c r="AO24" i="145"/>
  <c r="AT24" i="145"/>
  <c r="AU24" i="145"/>
  <c r="AX24" i="145" s="1"/>
  <c r="AW24" i="145"/>
  <c r="L27" i="145"/>
  <c r="N27" i="145"/>
  <c r="AK27" i="145"/>
  <c r="E27" i="145" s="1"/>
  <c r="BC27" i="145" s="1"/>
  <c r="AM27" i="145"/>
  <c r="AN27" i="145"/>
  <c r="AO27" i="145"/>
  <c r="AT27" i="145"/>
  <c r="AU27" i="145"/>
  <c r="AX27" i="145" s="1"/>
  <c r="AW27" i="145"/>
  <c r="L30" i="145"/>
  <c r="N30" i="145"/>
  <c r="AK30" i="145"/>
  <c r="E30" i="145" s="1"/>
  <c r="BC30" i="145" s="1"/>
  <c r="AL30" i="145"/>
  <c r="H30" i="145" s="1"/>
  <c r="AM30" i="145"/>
  <c r="AN30" i="145"/>
  <c r="AO30" i="145"/>
  <c r="AT30" i="145"/>
  <c r="AU30" i="145"/>
  <c r="AX30" i="145" s="1"/>
  <c r="AW30" i="145"/>
  <c r="L33" i="145"/>
  <c r="N33" i="145"/>
  <c r="AK33" i="145"/>
  <c r="E33" i="145" s="1"/>
  <c r="BC33" i="145" s="1"/>
  <c r="AL33" i="145"/>
  <c r="H33" i="145" s="1"/>
  <c r="AM33" i="145"/>
  <c r="AN33" i="145"/>
  <c r="AO33" i="145"/>
  <c r="AT33" i="145"/>
  <c r="AU33" i="145"/>
  <c r="AX33" i="145" s="1"/>
  <c r="AW33" i="145"/>
  <c r="H36" i="145"/>
  <c r="L36" i="145"/>
  <c r="N36" i="145" s="1"/>
  <c r="AK36" i="145"/>
  <c r="E36" i="145" s="1"/>
  <c r="AL36" i="145"/>
  <c r="AM36" i="145"/>
  <c r="AN36" i="145"/>
  <c r="AO36" i="145"/>
  <c r="AT36" i="145"/>
  <c r="AU36" i="145"/>
  <c r="AX36" i="145" s="1"/>
  <c r="AW36" i="145"/>
  <c r="L39" i="145"/>
  <c r="N39" i="145"/>
  <c r="BC39" i="145" s="1"/>
  <c r="AK39" i="145"/>
  <c r="E39" i="145" s="1"/>
  <c r="AL39" i="145"/>
  <c r="H39" i="145" s="1"/>
  <c r="AM39" i="145"/>
  <c r="AN39" i="145"/>
  <c r="AP39" i="145" s="1"/>
  <c r="J39" i="145" s="1"/>
  <c r="AQ39" i="145" s="1"/>
  <c r="AO39" i="145"/>
  <c r="AT39" i="145"/>
  <c r="AU39" i="145"/>
  <c r="AX39" i="145" s="1"/>
  <c r="AW39" i="145"/>
  <c r="L42" i="145"/>
  <c r="N42" i="145"/>
  <c r="AK42" i="145"/>
  <c r="E42" i="145" s="1"/>
  <c r="BC42" i="145" s="1"/>
  <c r="AM42" i="145"/>
  <c r="AN42" i="145"/>
  <c r="AO42" i="145"/>
  <c r="AT42" i="145"/>
  <c r="AU42" i="145"/>
  <c r="AX42" i="145" s="1"/>
  <c r="AW42" i="145"/>
  <c r="L45" i="145"/>
  <c r="N45" i="145"/>
  <c r="AK45" i="145"/>
  <c r="E45" i="145" s="1"/>
  <c r="AL45" i="145"/>
  <c r="H45" i="145" s="1"/>
  <c r="AM45" i="145"/>
  <c r="AN45" i="145"/>
  <c r="AO45" i="145"/>
  <c r="AT45" i="145"/>
  <c r="AU45" i="145"/>
  <c r="AX45" i="145" s="1"/>
  <c r="AW45" i="145"/>
  <c r="BC45" i="145"/>
  <c r="L48" i="145"/>
  <c r="N48" i="145" s="1"/>
  <c r="AK48" i="145"/>
  <c r="E48" i="145" s="1"/>
  <c r="AL48" i="145"/>
  <c r="H48" i="145" s="1"/>
  <c r="AM48" i="145"/>
  <c r="AN48" i="145"/>
  <c r="AO48" i="145"/>
  <c r="AT48" i="145"/>
  <c r="AU48" i="145"/>
  <c r="AX48" i="145" s="1"/>
  <c r="AW48" i="145"/>
  <c r="L51" i="145"/>
  <c r="N51" i="145" s="1"/>
  <c r="BC51" i="145" s="1"/>
  <c r="AK51" i="145"/>
  <c r="E51" i="145" s="1"/>
  <c r="AL51" i="145"/>
  <c r="H51" i="145" s="1"/>
  <c r="AM51" i="145"/>
  <c r="AN51" i="145"/>
  <c r="AO51" i="145"/>
  <c r="AT51" i="145"/>
  <c r="AU51" i="145"/>
  <c r="AX51" i="145" s="1"/>
  <c r="AW51" i="145"/>
  <c r="L18" i="144"/>
  <c r="N18" i="144"/>
  <c r="AO18" i="144"/>
  <c r="E18" i="144" s="1"/>
  <c r="BG18" i="144" s="1"/>
  <c r="AQ18" i="144"/>
  <c r="AR18" i="144"/>
  <c r="AS18" i="144"/>
  <c r="AX18" i="144"/>
  <c r="AY18" i="144"/>
  <c r="BB18" i="144" s="1"/>
  <c r="BA18" i="144"/>
  <c r="L21" i="144"/>
  <c r="N21" i="144"/>
  <c r="AO21" i="144"/>
  <c r="E21" i="144" s="1"/>
  <c r="AQ21" i="144"/>
  <c r="AR21" i="144"/>
  <c r="AS21" i="144"/>
  <c r="AX21" i="144"/>
  <c r="AY21" i="144"/>
  <c r="BB21" i="144" s="1"/>
  <c r="BA21" i="144"/>
  <c r="L24" i="144"/>
  <c r="N24" i="144"/>
  <c r="AO24" i="144"/>
  <c r="E24" i="144" s="1"/>
  <c r="AQ24" i="144"/>
  <c r="AR24" i="144"/>
  <c r="AS24" i="144"/>
  <c r="AX24" i="144"/>
  <c r="AY24" i="144"/>
  <c r="BB24" i="144" s="1"/>
  <c r="BA24" i="144"/>
  <c r="L27" i="144"/>
  <c r="N27" i="144" s="1"/>
  <c r="AO27" i="144"/>
  <c r="E27" i="144" s="1"/>
  <c r="AQ27" i="144"/>
  <c r="AR27" i="144"/>
  <c r="AS27" i="144"/>
  <c r="AX27" i="144"/>
  <c r="AY27" i="144"/>
  <c r="BB27" i="144" s="1"/>
  <c r="BA27" i="144"/>
  <c r="L30" i="144"/>
  <c r="N30" i="144"/>
  <c r="AO30" i="144"/>
  <c r="E30" i="144" s="1"/>
  <c r="BG30" i="144" s="1"/>
  <c r="AQ30" i="144"/>
  <c r="AR30" i="144"/>
  <c r="AS30" i="144"/>
  <c r="AX30" i="144"/>
  <c r="AY30" i="144"/>
  <c r="BB30" i="144" s="1"/>
  <c r="BA30" i="144"/>
  <c r="L33" i="144"/>
  <c r="N33" i="144"/>
  <c r="AO33" i="144"/>
  <c r="E33" i="144" s="1"/>
  <c r="AQ33" i="144"/>
  <c r="AR33" i="144"/>
  <c r="AS33" i="144"/>
  <c r="AX33" i="144"/>
  <c r="AY33" i="144"/>
  <c r="BB33" i="144" s="1"/>
  <c r="BA33" i="144"/>
  <c r="L36" i="144"/>
  <c r="N36" i="144"/>
  <c r="AO36" i="144"/>
  <c r="E36" i="144" s="1"/>
  <c r="AQ36" i="144"/>
  <c r="AR36" i="144"/>
  <c r="AS36" i="144"/>
  <c r="AX36" i="144"/>
  <c r="AY36" i="144"/>
  <c r="BB36" i="144" s="1"/>
  <c r="BA36" i="144"/>
  <c r="L39" i="144"/>
  <c r="N39" i="144" s="1"/>
  <c r="AO39" i="144"/>
  <c r="E39" i="144" s="1"/>
  <c r="AQ39" i="144"/>
  <c r="AR39" i="144"/>
  <c r="AS39" i="144"/>
  <c r="AX39" i="144"/>
  <c r="AY39" i="144"/>
  <c r="BB39" i="144" s="1"/>
  <c r="BA39" i="144"/>
  <c r="L42" i="144"/>
  <c r="N42" i="144"/>
  <c r="AO42" i="144"/>
  <c r="E42" i="144" s="1"/>
  <c r="BG42" i="144" s="1"/>
  <c r="AQ42" i="144"/>
  <c r="AR42" i="144"/>
  <c r="AS42" i="144"/>
  <c r="AX42" i="144"/>
  <c r="AY42" i="144"/>
  <c r="BB42" i="144" s="1"/>
  <c r="BA42" i="144"/>
  <c r="L45" i="144"/>
  <c r="N45" i="144"/>
  <c r="AO45" i="144"/>
  <c r="E45" i="144" s="1"/>
  <c r="AQ45" i="144"/>
  <c r="AR45" i="144"/>
  <c r="AS45" i="144"/>
  <c r="AX45" i="144"/>
  <c r="AY45" i="144"/>
  <c r="BB45" i="144" s="1"/>
  <c r="BA45" i="144"/>
  <c r="L48" i="144"/>
  <c r="N48" i="144"/>
  <c r="AO48" i="144"/>
  <c r="E48" i="144" s="1"/>
  <c r="AQ48" i="144"/>
  <c r="AR48" i="144"/>
  <c r="AS48" i="144"/>
  <c r="AX48" i="144"/>
  <c r="AY48" i="144"/>
  <c r="BB48" i="144" s="1"/>
  <c r="BA48" i="144"/>
  <c r="L51" i="144"/>
  <c r="N51" i="144" s="1"/>
  <c r="AO51" i="144"/>
  <c r="E51" i="144" s="1"/>
  <c r="AQ51" i="144"/>
  <c r="AR51" i="144"/>
  <c r="AS51" i="144"/>
  <c r="AX51" i="144"/>
  <c r="AY51" i="144"/>
  <c r="BB51" i="144" s="1"/>
  <c r="BA51" i="144"/>
  <c r="L18" i="143"/>
  <c r="N18" i="143"/>
  <c r="AK18" i="143"/>
  <c r="E18" i="143" s="1"/>
  <c r="AL18" i="143"/>
  <c r="H18" i="143" s="1"/>
  <c r="AM18" i="143"/>
  <c r="AN18" i="143"/>
  <c r="AP18" i="143" s="1"/>
  <c r="J18" i="143" s="1"/>
  <c r="AQ18" i="143" s="1"/>
  <c r="AO18" i="143"/>
  <c r="AT18" i="143"/>
  <c r="AU18" i="143"/>
  <c r="AX18" i="143" s="1"/>
  <c r="AW18" i="143"/>
  <c r="L21" i="143"/>
  <c r="N21" i="143"/>
  <c r="AK21" i="143"/>
  <c r="E21" i="143" s="1"/>
  <c r="BC21" i="143" s="1"/>
  <c r="AM21" i="143"/>
  <c r="AN21" i="143"/>
  <c r="AO21" i="143"/>
  <c r="AT21" i="143"/>
  <c r="AU21" i="143"/>
  <c r="AX21" i="143" s="1"/>
  <c r="AW21" i="143"/>
  <c r="L24" i="143"/>
  <c r="N24" i="143"/>
  <c r="AK24" i="143"/>
  <c r="E24" i="143" s="1"/>
  <c r="BC24" i="143" s="1"/>
  <c r="AM24" i="143"/>
  <c r="AN24" i="143"/>
  <c r="AO24" i="143"/>
  <c r="AT24" i="143"/>
  <c r="AU24" i="143"/>
  <c r="AX24" i="143" s="1"/>
  <c r="AW24" i="143"/>
  <c r="L27" i="143"/>
  <c r="N27" i="143"/>
  <c r="AK27" i="143"/>
  <c r="E27" i="143" s="1"/>
  <c r="AM27" i="143"/>
  <c r="AN27" i="143"/>
  <c r="AO27" i="143"/>
  <c r="AT27" i="143"/>
  <c r="AU27" i="143"/>
  <c r="AX27" i="143" s="1"/>
  <c r="AW27" i="143"/>
  <c r="L30" i="143"/>
  <c r="N30" i="143"/>
  <c r="AK30" i="143"/>
  <c r="E30" i="143" s="1"/>
  <c r="BC30" i="143" s="1"/>
  <c r="AL30" i="143"/>
  <c r="H30" i="143" s="1"/>
  <c r="AM30" i="143"/>
  <c r="AN30" i="143"/>
  <c r="AO30" i="143"/>
  <c r="AT30" i="143"/>
  <c r="AU30" i="143"/>
  <c r="AX30" i="143" s="1"/>
  <c r="AW30" i="143"/>
  <c r="L33" i="143"/>
  <c r="N33" i="143" s="1"/>
  <c r="AK33" i="143"/>
  <c r="E33" i="143" s="1"/>
  <c r="AL33" i="143"/>
  <c r="H33" i="143" s="1"/>
  <c r="AM33" i="143"/>
  <c r="AN33" i="143"/>
  <c r="AO33" i="143"/>
  <c r="AT33" i="143"/>
  <c r="AU33" i="143"/>
  <c r="AX33" i="143" s="1"/>
  <c r="AW33" i="143"/>
  <c r="L36" i="143"/>
  <c r="N36" i="143" s="1"/>
  <c r="AK36" i="143"/>
  <c r="E36" i="143" s="1"/>
  <c r="AL36" i="143"/>
  <c r="H36" i="143" s="1"/>
  <c r="AM36" i="143"/>
  <c r="AN36" i="143"/>
  <c r="AO36" i="143"/>
  <c r="AT36" i="143"/>
  <c r="AU36" i="143"/>
  <c r="AX36" i="143" s="1"/>
  <c r="AW36" i="143"/>
  <c r="L39" i="143"/>
  <c r="N39" i="143" s="1"/>
  <c r="AK39" i="143"/>
  <c r="E39" i="143" s="1"/>
  <c r="AL39" i="143"/>
  <c r="H39" i="143" s="1"/>
  <c r="AM39" i="143"/>
  <c r="AN39" i="143"/>
  <c r="AO39" i="143"/>
  <c r="AT39" i="143"/>
  <c r="AU39" i="143"/>
  <c r="AX39" i="143" s="1"/>
  <c r="AW39" i="143"/>
  <c r="L42" i="143"/>
  <c r="N42" i="143"/>
  <c r="AK42" i="143"/>
  <c r="E42" i="143" s="1"/>
  <c r="AL42" i="143"/>
  <c r="H42" i="143" s="1"/>
  <c r="AM42" i="143"/>
  <c r="AN42" i="143"/>
  <c r="AP42" i="143" s="1"/>
  <c r="J42" i="143" s="1"/>
  <c r="AQ42" i="143" s="1"/>
  <c r="AO42" i="143"/>
  <c r="AT42" i="143"/>
  <c r="AU42" i="143"/>
  <c r="AX42" i="143" s="1"/>
  <c r="AW42" i="143"/>
  <c r="L45" i="143"/>
  <c r="N45" i="143"/>
  <c r="AK45" i="143"/>
  <c r="E45" i="143" s="1"/>
  <c r="BC45" i="143" s="1"/>
  <c r="AM45" i="143"/>
  <c r="AN45" i="143"/>
  <c r="AO45" i="143"/>
  <c r="AT45" i="143"/>
  <c r="AU45" i="143"/>
  <c r="AX45" i="143" s="1"/>
  <c r="AW45" i="143"/>
  <c r="L48" i="143"/>
  <c r="N48" i="143"/>
  <c r="AK48" i="143"/>
  <c r="E48" i="143" s="1"/>
  <c r="BC48" i="143" s="1"/>
  <c r="AM48" i="143"/>
  <c r="AN48" i="143"/>
  <c r="AO48" i="143"/>
  <c r="AT48" i="143"/>
  <c r="AU48" i="143"/>
  <c r="AX48" i="143" s="1"/>
  <c r="AW48" i="143"/>
  <c r="L51" i="143"/>
  <c r="N51" i="143"/>
  <c r="AK51" i="143"/>
  <c r="E51" i="143" s="1"/>
  <c r="AL51" i="143"/>
  <c r="H51" i="143" s="1"/>
  <c r="AM51" i="143"/>
  <c r="AN51" i="143"/>
  <c r="AP51" i="143" s="1"/>
  <c r="J51" i="143" s="1"/>
  <c r="AQ51" i="143" s="1"/>
  <c r="AO51" i="143"/>
  <c r="AT51" i="143"/>
  <c r="AU51" i="143"/>
  <c r="AX51" i="143" s="1"/>
  <c r="AW51" i="143"/>
  <c r="L18" i="142"/>
  <c r="N18" i="142"/>
  <c r="AK18" i="142"/>
  <c r="E18" i="142" s="1"/>
  <c r="BC18" i="142" s="1"/>
  <c r="AM18" i="142"/>
  <c r="AN18" i="142"/>
  <c r="AO18" i="142"/>
  <c r="AT18" i="142"/>
  <c r="AU18" i="142"/>
  <c r="AX18" i="142" s="1"/>
  <c r="AW18" i="142"/>
  <c r="L21" i="142"/>
  <c r="N21" i="142"/>
  <c r="AK21" i="142"/>
  <c r="E21" i="142" s="1"/>
  <c r="BC21" i="142" s="1"/>
  <c r="AL21" i="142"/>
  <c r="H21" i="142" s="1"/>
  <c r="AM21" i="142"/>
  <c r="AN21" i="142"/>
  <c r="AO21" i="142"/>
  <c r="AT21" i="142"/>
  <c r="AU21" i="142"/>
  <c r="AX21" i="142" s="1"/>
  <c r="AW21" i="142"/>
  <c r="L24" i="142"/>
  <c r="N24" i="142"/>
  <c r="AK24" i="142"/>
  <c r="E24" i="142" s="1"/>
  <c r="BC24" i="142" s="1"/>
  <c r="AL24" i="142"/>
  <c r="H24" i="142" s="1"/>
  <c r="AM24" i="142"/>
  <c r="AN24" i="142"/>
  <c r="AO24" i="142"/>
  <c r="AT24" i="142"/>
  <c r="AU24" i="142"/>
  <c r="AX24" i="142" s="1"/>
  <c r="AW24" i="142"/>
  <c r="L27" i="142"/>
  <c r="N27" i="142"/>
  <c r="AK27" i="142"/>
  <c r="E27" i="142" s="1"/>
  <c r="AL27" i="142"/>
  <c r="H27" i="142" s="1"/>
  <c r="AM27" i="142"/>
  <c r="AN27" i="142"/>
  <c r="AO27" i="142"/>
  <c r="AT27" i="142"/>
  <c r="AU27" i="142"/>
  <c r="AX27" i="142" s="1"/>
  <c r="AW27" i="142"/>
  <c r="L30" i="142"/>
  <c r="N30" i="142" s="1"/>
  <c r="AK30" i="142"/>
  <c r="E30" i="142" s="1"/>
  <c r="AL30" i="142"/>
  <c r="H30" i="142" s="1"/>
  <c r="AM30" i="142"/>
  <c r="AN30" i="142"/>
  <c r="AO30" i="142"/>
  <c r="AT30" i="142"/>
  <c r="AU30" i="142"/>
  <c r="AX30" i="142" s="1"/>
  <c r="AW30" i="142"/>
  <c r="L33" i="142"/>
  <c r="N33" i="142"/>
  <c r="AK33" i="142"/>
  <c r="E33" i="142" s="1"/>
  <c r="AL33" i="142"/>
  <c r="H33" i="142" s="1"/>
  <c r="AM33" i="142"/>
  <c r="AN33" i="142"/>
  <c r="AP33" i="142" s="1"/>
  <c r="J33" i="142" s="1"/>
  <c r="AQ33" i="142" s="1"/>
  <c r="AR33" i="142" s="1"/>
  <c r="AS33" i="142" s="1"/>
  <c r="AV33" i="142" s="1"/>
  <c r="F33" i="142" s="1"/>
  <c r="AY33" i="142" s="1"/>
  <c r="G33" i="142" s="1"/>
  <c r="AO33" i="142"/>
  <c r="AT33" i="142"/>
  <c r="AU33" i="142"/>
  <c r="AX33" i="142" s="1"/>
  <c r="AW33" i="142"/>
  <c r="L36" i="142"/>
  <c r="N36" i="142"/>
  <c r="AK36" i="142"/>
  <c r="E36" i="142" s="1"/>
  <c r="AL36" i="142"/>
  <c r="H36" i="142" s="1"/>
  <c r="AM36" i="142"/>
  <c r="AN36" i="142"/>
  <c r="AP36" i="142" s="1"/>
  <c r="J36" i="142" s="1"/>
  <c r="AQ36" i="142" s="1"/>
  <c r="AR36" i="142" s="1"/>
  <c r="AS36" i="142" s="1"/>
  <c r="AV36" i="142" s="1"/>
  <c r="F36" i="142" s="1"/>
  <c r="AY36" i="142" s="1"/>
  <c r="G36" i="142" s="1"/>
  <c r="AO36" i="142"/>
  <c r="AT36" i="142"/>
  <c r="AU36" i="142"/>
  <c r="AX36" i="142" s="1"/>
  <c r="AW36" i="142"/>
  <c r="L39" i="142"/>
  <c r="N39" i="142"/>
  <c r="AK39" i="142"/>
  <c r="E39" i="142" s="1"/>
  <c r="AL39" i="142"/>
  <c r="H39" i="142" s="1"/>
  <c r="AM39" i="142"/>
  <c r="AN39" i="142"/>
  <c r="AP39" i="142" s="1"/>
  <c r="J39" i="142" s="1"/>
  <c r="AQ39" i="142" s="1"/>
  <c r="AR39" i="142" s="1"/>
  <c r="AS39" i="142" s="1"/>
  <c r="AV39" i="142" s="1"/>
  <c r="F39" i="142" s="1"/>
  <c r="AY39" i="142" s="1"/>
  <c r="G39" i="142" s="1"/>
  <c r="AO39" i="142"/>
  <c r="AT39" i="142"/>
  <c r="AU39" i="142"/>
  <c r="AX39" i="142" s="1"/>
  <c r="AW39" i="142"/>
  <c r="L42" i="142"/>
  <c r="N42" i="142"/>
  <c r="AK42" i="142"/>
  <c r="E42" i="142" s="1"/>
  <c r="BC42" i="142" s="1"/>
  <c r="AM42" i="142"/>
  <c r="AN42" i="142"/>
  <c r="AO42" i="142"/>
  <c r="AT42" i="142"/>
  <c r="AU42" i="142"/>
  <c r="AX42" i="142" s="1"/>
  <c r="AW42" i="142"/>
  <c r="H45" i="142"/>
  <c r="L45" i="142"/>
  <c r="N45" i="142" s="1"/>
  <c r="AK45" i="142"/>
  <c r="E45" i="142" s="1"/>
  <c r="AL45" i="142"/>
  <c r="AM45" i="142"/>
  <c r="AN45" i="142"/>
  <c r="AO45" i="142"/>
  <c r="AT45" i="142"/>
  <c r="AU45" i="142"/>
  <c r="AX45" i="142" s="1"/>
  <c r="AW45" i="142"/>
  <c r="L48" i="142"/>
  <c r="N48" i="142" s="1"/>
  <c r="AK48" i="142"/>
  <c r="E48" i="142" s="1"/>
  <c r="AM48" i="142"/>
  <c r="AN48" i="142"/>
  <c r="AO48" i="142"/>
  <c r="AT48" i="142"/>
  <c r="AU48" i="142"/>
  <c r="AX48" i="142" s="1"/>
  <c r="AW48" i="142"/>
  <c r="L51" i="142"/>
  <c r="N51" i="142"/>
  <c r="AK51" i="142"/>
  <c r="E51" i="142" s="1"/>
  <c r="BC51" i="142" s="1"/>
  <c r="AL51" i="142"/>
  <c r="H51" i="142" s="1"/>
  <c r="AM51" i="142"/>
  <c r="AN51" i="142"/>
  <c r="AO51" i="142"/>
  <c r="AT51" i="142"/>
  <c r="AU51" i="142"/>
  <c r="AX51" i="142" s="1"/>
  <c r="AW51" i="142"/>
  <c r="L18" i="141"/>
  <c r="N18" i="141" s="1"/>
  <c r="AK18" i="141"/>
  <c r="E18" i="141" s="1"/>
  <c r="AL18" i="141"/>
  <c r="H18" i="141" s="1"/>
  <c r="AM18" i="141"/>
  <c r="AN18" i="141"/>
  <c r="AO18" i="141"/>
  <c r="AT18" i="141"/>
  <c r="AU18" i="141"/>
  <c r="AX18" i="141" s="1"/>
  <c r="AW18" i="141"/>
  <c r="L21" i="141"/>
  <c r="N21" i="141"/>
  <c r="AK21" i="141"/>
  <c r="E21" i="141" s="1"/>
  <c r="AM21" i="141"/>
  <c r="AN21" i="141"/>
  <c r="AO21" i="141"/>
  <c r="AT21" i="141"/>
  <c r="AU21" i="141"/>
  <c r="AX21" i="141" s="1"/>
  <c r="AW21" i="141"/>
  <c r="L24" i="141"/>
  <c r="N24" i="141"/>
  <c r="AK24" i="141"/>
  <c r="E24" i="141" s="1"/>
  <c r="AM24" i="141"/>
  <c r="AN24" i="141"/>
  <c r="AO24" i="141"/>
  <c r="AT24" i="141"/>
  <c r="AU24" i="141"/>
  <c r="AX24" i="141" s="1"/>
  <c r="AW24" i="141"/>
  <c r="L27" i="141"/>
  <c r="N27" i="141"/>
  <c r="AK27" i="141"/>
  <c r="E27" i="141" s="1"/>
  <c r="AM27" i="141"/>
  <c r="AN27" i="141"/>
  <c r="AO27" i="141"/>
  <c r="AT27" i="141"/>
  <c r="AU27" i="141"/>
  <c r="AX27" i="141" s="1"/>
  <c r="AW27" i="141"/>
  <c r="L30" i="141"/>
  <c r="N30" i="141"/>
  <c r="AK30" i="141"/>
  <c r="E30" i="141" s="1"/>
  <c r="BC30" i="141" s="1"/>
  <c r="AM30" i="141"/>
  <c r="AN30" i="141"/>
  <c r="AO30" i="141"/>
  <c r="AT30" i="141"/>
  <c r="AU30" i="141"/>
  <c r="AX30" i="141" s="1"/>
  <c r="AW30" i="141"/>
  <c r="L33" i="141"/>
  <c r="N33" i="141" s="1"/>
  <c r="AK33" i="141"/>
  <c r="E33" i="141" s="1"/>
  <c r="AL33" i="141"/>
  <c r="H33" i="141" s="1"/>
  <c r="AM33" i="141"/>
  <c r="AN33" i="141"/>
  <c r="AO33" i="141"/>
  <c r="AT33" i="141"/>
  <c r="AU33" i="141"/>
  <c r="AX33" i="141" s="1"/>
  <c r="AW33" i="141"/>
  <c r="L36" i="141"/>
  <c r="N36" i="141" s="1"/>
  <c r="BC36" i="141" s="1"/>
  <c r="AK36" i="141"/>
  <c r="E36" i="141" s="1"/>
  <c r="AL36" i="141"/>
  <c r="H36" i="141" s="1"/>
  <c r="AM36" i="141"/>
  <c r="AN36" i="141"/>
  <c r="AO36" i="141"/>
  <c r="AT36" i="141"/>
  <c r="AU36" i="141"/>
  <c r="AX36" i="141" s="1"/>
  <c r="AW36" i="141"/>
  <c r="L39" i="141"/>
  <c r="N39" i="141"/>
  <c r="AK39" i="141"/>
  <c r="E39" i="141" s="1"/>
  <c r="BC39" i="141" s="1"/>
  <c r="AM39" i="141"/>
  <c r="AN39" i="141"/>
  <c r="AO39" i="141"/>
  <c r="AT39" i="141"/>
  <c r="AU39" i="141"/>
  <c r="AX39" i="141" s="1"/>
  <c r="AW39" i="141"/>
  <c r="L42" i="141"/>
  <c r="N42" i="141" s="1"/>
  <c r="BC42" i="141" s="1"/>
  <c r="AK42" i="141"/>
  <c r="E42" i="141" s="1"/>
  <c r="AL42" i="141"/>
  <c r="H42" i="141" s="1"/>
  <c r="AM42" i="141"/>
  <c r="AN42" i="141"/>
  <c r="AO42" i="141"/>
  <c r="AT42" i="141"/>
  <c r="AU42" i="141"/>
  <c r="AX42" i="141" s="1"/>
  <c r="AW42" i="141"/>
  <c r="L45" i="141"/>
  <c r="N45" i="141" s="1"/>
  <c r="AK45" i="141"/>
  <c r="E45" i="141" s="1"/>
  <c r="AL45" i="141"/>
  <c r="H45" i="141" s="1"/>
  <c r="AM45" i="141"/>
  <c r="AN45" i="141"/>
  <c r="AO45" i="141"/>
  <c r="AT45" i="141"/>
  <c r="AU45" i="141"/>
  <c r="AX45" i="141" s="1"/>
  <c r="AW45" i="141"/>
  <c r="L48" i="141"/>
  <c r="N48" i="141" s="1"/>
  <c r="BC48" i="141" s="1"/>
  <c r="AK48" i="141"/>
  <c r="E48" i="141" s="1"/>
  <c r="AL48" i="141"/>
  <c r="H48" i="141" s="1"/>
  <c r="AM48" i="141"/>
  <c r="AN48" i="141"/>
  <c r="AO48" i="141"/>
  <c r="AT48" i="141"/>
  <c r="AU48" i="141"/>
  <c r="AX48" i="141" s="1"/>
  <c r="AW48" i="141"/>
  <c r="L51" i="141"/>
  <c r="N51" i="141"/>
  <c r="AK51" i="141"/>
  <c r="E51" i="141" s="1"/>
  <c r="AL51" i="141"/>
  <c r="H51" i="141" s="1"/>
  <c r="AM51" i="141"/>
  <c r="AN51" i="141"/>
  <c r="AP51" i="141" s="1"/>
  <c r="J51" i="141" s="1"/>
  <c r="AQ51" i="141" s="1"/>
  <c r="AO51" i="141"/>
  <c r="AT51" i="141"/>
  <c r="AU51" i="141"/>
  <c r="AX51" i="141" s="1"/>
  <c r="AW51" i="141"/>
  <c r="L18" i="140"/>
  <c r="N18" i="140"/>
  <c r="AO18" i="140"/>
  <c r="E18" i="140" s="1"/>
  <c r="AQ18" i="140"/>
  <c r="AR18" i="140"/>
  <c r="AS18" i="140"/>
  <c r="AX18" i="140"/>
  <c r="AY18" i="140"/>
  <c r="BB18" i="140" s="1"/>
  <c r="BA18" i="140"/>
  <c r="L21" i="140"/>
  <c r="N21" i="140"/>
  <c r="AO21" i="140"/>
  <c r="E21" i="140" s="1"/>
  <c r="AQ21" i="140"/>
  <c r="AR21" i="140"/>
  <c r="AS21" i="140"/>
  <c r="AX21" i="140"/>
  <c r="AY21" i="140"/>
  <c r="BB21" i="140" s="1"/>
  <c r="BA21" i="140"/>
  <c r="L24" i="140"/>
  <c r="N24" i="140"/>
  <c r="AO24" i="140"/>
  <c r="E24" i="140" s="1"/>
  <c r="AQ24" i="140"/>
  <c r="AR24" i="140"/>
  <c r="AS24" i="140"/>
  <c r="AX24" i="140"/>
  <c r="AY24" i="140"/>
  <c r="BB24" i="140" s="1"/>
  <c r="BA24" i="140"/>
  <c r="L27" i="140"/>
  <c r="N27" i="140" s="1"/>
  <c r="AO27" i="140"/>
  <c r="E27" i="140" s="1"/>
  <c r="AQ27" i="140"/>
  <c r="AR27" i="140"/>
  <c r="AS27" i="140"/>
  <c r="AX27" i="140"/>
  <c r="AY27" i="140"/>
  <c r="BB27" i="140" s="1"/>
  <c r="BA27" i="140"/>
  <c r="L30" i="140"/>
  <c r="N30" i="140"/>
  <c r="AO30" i="140"/>
  <c r="E30" i="140" s="1"/>
  <c r="BG30" i="140" s="1"/>
  <c r="AQ30" i="140"/>
  <c r="AR30" i="140"/>
  <c r="AS30" i="140"/>
  <c r="AX30" i="140"/>
  <c r="AY30" i="140"/>
  <c r="BB30" i="140" s="1"/>
  <c r="BA30" i="140"/>
  <c r="L33" i="140"/>
  <c r="N33" i="140"/>
  <c r="AO33" i="140"/>
  <c r="E33" i="140" s="1"/>
  <c r="AQ33" i="140"/>
  <c r="AR33" i="140"/>
  <c r="AS33" i="140"/>
  <c r="AX33" i="140"/>
  <c r="AY33" i="140"/>
  <c r="BB33" i="140" s="1"/>
  <c r="BA33" i="140"/>
  <c r="L36" i="140"/>
  <c r="N36" i="140"/>
  <c r="AO36" i="140"/>
  <c r="E36" i="140" s="1"/>
  <c r="AQ36" i="140"/>
  <c r="AR36" i="140"/>
  <c r="AS36" i="140"/>
  <c r="AX36" i="140"/>
  <c r="AY36" i="140"/>
  <c r="BB36" i="140" s="1"/>
  <c r="BA36" i="140"/>
  <c r="L39" i="140"/>
  <c r="N39" i="140" s="1"/>
  <c r="AO39" i="140"/>
  <c r="E39" i="140" s="1"/>
  <c r="AQ39" i="140"/>
  <c r="AR39" i="140"/>
  <c r="AS39" i="140"/>
  <c r="AX39" i="140"/>
  <c r="AY39" i="140"/>
  <c r="BB39" i="140" s="1"/>
  <c r="BA39" i="140"/>
  <c r="L42" i="140"/>
  <c r="N42" i="140"/>
  <c r="AO42" i="140"/>
  <c r="E42" i="140" s="1"/>
  <c r="BG42" i="140" s="1"/>
  <c r="AQ42" i="140"/>
  <c r="AR42" i="140"/>
  <c r="AS42" i="140"/>
  <c r="AX42" i="140"/>
  <c r="AY42" i="140"/>
  <c r="BB42" i="140" s="1"/>
  <c r="BA42" i="140"/>
  <c r="L45" i="140"/>
  <c r="N45" i="140"/>
  <c r="AO45" i="140"/>
  <c r="E45" i="140" s="1"/>
  <c r="AQ45" i="140"/>
  <c r="AR45" i="140"/>
  <c r="AS45" i="140"/>
  <c r="AX45" i="140"/>
  <c r="AY45" i="140"/>
  <c r="BB45" i="140" s="1"/>
  <c r="BA45" i="140"/>
  <c r="L48" i="140"/>
  <c r="N48" i="140"/>
  <c r="AO48" i="140"/>
  <c r="E48" i="140" s="1"/>
  <c r="AQ48" i="140"/>
  <c r="AR48" i="140"/>
  <c r="AS48" i="140"/>
  <c r="AX48" i="140"/>
  <c r="AY48" i="140"/>
  <c r="BB48" i="140" s="1"/>
  <c r="BA48" i="140"/>
  <c r="L51" i="140"/>
  <c r="N51" i="140" s="1"/>
  <c r="AO51" i="140"/>
  <c r="E51" i="140" s="1"/>
  <c r="AQ51" i="140"/>
  <c r="AR51" i="140"/>
  <c r="AS51" i="140"/>
  <c r="AX51" i="140"/>
  <c r="AY51" i="140"/>
  <c r="BB51" i="140" s="1"/>
  <c r="BA51" i="140"/>
  <c r="L19" i="139"/>
  <c r="N19" i="139"/>
  <c r="AK19" i="139"/>
  <c r="E19" i="139" s="1"/>
  <c r="AM19" i="139"/>
  <c r="AN19" i="139"/>
  <c r="AO19" i="139"/>
  <c r="AT19" i="139"/>
  <c r="AU19" i="139" s="1"/>
  <c r="AX19" i="139" s="1"/>
  <c r="AW19" i="139"/>
  <c r="L22" i="139"/>
  <c r="N22" i="139" s="1"/>
  <c r="AK22" i="139"/>
  <c r="E22" i="139" s="1"/>
  <c r="AL22" i="139"/>
  <c r="H22" i="139" s="1"/>
  <c r="AM22" i="139"/>
  <c r="AN22" i="139"/>
  <c r="AO22" i="139"/>
  <c r="AT22" i="139"/>
  <c r="AU22" i="139"/>
  <c r="AX22" i="139" s="1"/>
  <c r="AW22" i="139"/>
  <c r="L25" i="139"/>
  <c r="N25" i="139"/>
  <c r="AK25" i="139"/>
  <c r="E25" i="139" s="1"/>
  <c r="AM25" i="139"/>
  <c r="AN25" i="139"/>
  <c r="AO25" i="139"/>
  <c r="AT25" i="139"/>
  <c r="AU25" i="139"/>
  <c r="AX25" i="139" s="1"/>
  <c r="AW25" i="139"/>
  <c r="L28" i="139"/>
  <c r="N28" i="139"/>
  <c r="AK28" i="139"/>
  <c r="E28" i="139" s="1"/>
  <c r="AM28" i="139"/>
  <c r="AN28" i="139"/>
  <c r="AO28" i="139"/>
  <c r="AT28" i="139"/>
  <c r="AU28" i="139"/>
  <c r="AX28" i="139" s="1"/>
  <c r="AW28" i="139"/>
  <c r="L31" i="139"/>
  <c r="N31" i="139" s="1"/>
  <c r="AK31" i="139"/>
  <c r="E31" i="139" s="1"/>
  <c r="AL31" i="139"/>
  <c r="H31" i="139" s="1"/>
  <c r="AM31" i="139"/>
  <c r="AN31" i="139"/>
  <c r="AO31" i="139"/>
  <c r="AT31" i="139"/>
  <c r="AU31" i="139"/>
  <c r="AX31" i="139" s="1"/>
  <c r="AW31" i="139"/>
  <c r="L34" i="139"/>
  <c r="N34" i="139" s="1"/>
  <c r="AK34" i="139"/>
  <c r="E34" i="139" s="1"/>
  <c r="AL34" i="139"/>
  <c r="H34" i="139" s="1"/>
  <c r="AM34" i="139"/>
  <c r="AN34" i="139"/>
  <c r="AO34" i="139"/>
  <c r="AT34" i="139"/>
  <c r="AU34" i="139"/>
  <c r="AX34" i="139" s="1"/>
  <c r="AW34" i="139"/>
  <c r="L37" i="139"/>
  <c r="N37" i="139"/>
  <c r="AK37" i="139"/>
  <c r="E37" i="139" s="1"/>
  <c r="AM37" i="139"/>
  <c r="AN37" i="139"/>
  <c r="AO37" i="139"/>
  <c r="AT37" i="139"/>
  <c r="AU37" i="139"/>
  <c r="AX37" i="139" s="1"/>
  <c r="AW37" i="139"/>
  <c r="L40" i="139"/>
  <c r="N40" i="139"/>
  <c r="AK40" i="139"/>
  <c r="E40" i="139" s="1"/>
  <c r="AM40" i="139"/>
  <c r="AN40" i="139"/>
  <c r="AO40" i="139"/>
  <c r="AT40" i="139"/>
  <c r="AU40" i="139"/>
  <c r="AX40" i="139" s="1"/>
  <c r="AW40" i="139"/>
  <c r="L43" i="139"/>
  <c r="N43" i="139" s="1"/>
  <c r="AK43" i="139"/>
  <c r="E43" i="139" s="1"/>
  <c r="AM43" i="139"/>
  <c r="AN43" i="139"/>
  <c r="AO43" i="139"/>
  <c r="AT43" i="139"/>
  <c r="AU43" i="139"/>
  <c r="AX43" i="139" s="1"/>
  <c r="AW43" i="139"/>
  <c r="L46" i="139"/>
  <c r="N46" i="139" s="1"/>
  <c r="AK46" i="139"/>
  <c r="E46" i="139" s="1"/>
  <c r="AM46" i="139"/>
  <c r="AN46" i="139"/>
  <c r="AO46" i="139"/>
  <c r="AT46" i="139"/>
  <c r="AU46" i="139"/>
  <c r="AX46" i="139" s="1"/>
  <c r="AW46" i="139"/>
  <c r="L49" i="139"/>
  <c r="N49" i="139"/>
  <c r="AK49" i="139"/>
  <c r="E49" i="139" s="1"/>
  <c r="AM49" i="139"/>
  <c r="AN49" i="139"/>
  <c r="AO49" i="139"/>
  <c r="AT49" i="139"/>
  <c r="AU49" i="139"/>
  <c r="AX49" i="139" s="1"/>
  <c r="AW49" i="139"/>
  <c r="L52" i="139"/>
  <c r="N52" i="139"/>
  <c r="AK52" i="139"/>
  <c r="E52" i="139" s="1"/>
  <c r="AM52" i="139"/>
  <c r="AN52" i="139"/>
  <c r="AO52" i="139"/>
  <c r="AT52" i="139"/>
  <c r="AU52" i="139"/>
  <c r="AX52" i="139" s="1"/>
  <c r="AW52" i="139"/>
  <c r="L18" i="138"/>
  <c r="N18" i="138" s="1"/>
  <c r="AK18" i="138"/>
  <c r="E18" i="138" s="1"/>
  <c r="AM18" i="138"/>
  <c r="AN18" i="138"/>
  <c r="AO18" i="138"/>
  <c r="AT18" i="138"/>
  <c r="AU18" i="138"/>
  <c r="AX18" i="138" s="1"/>
  <c r="AW18" i="138"/>
  <c r="L21" i="138"/>
  <c r="N21" i="138"/>
  <c r="AK21" i="138"/>
  <c r="E21" i="138" s="1"/>
  <c r="BC21" i="138" s="1"/>
  <c r="AM21" i="138"/>
  <c r="AN21" i="138"/>
  <c r="AO21" i="138"/>
  <c r="AT21" i="138"/>
  <c r="AU21" i="138"/>
  <c r="AX21" i="138" s="1"/>
  <c r="AW21" i="138"/>
  <c r="L24" i="138"/>
  <c r="N24" i="138"/>
  <c r="AK24" i="138"/>
  <c r="E24" i="138" s="1"/>
  <c r="BC24" i="138" s="1"/>
  <c r="AM24" i="138"/>
  <c r="AN24" i="138"/>
  <c r="AO24" i="138"/>
  <c r="AT24" i="138"/>
  <c r="AU24" i="138"/>
  <c r="AX24" i="138" s="1"/>
  <c r="AW24" i="138"/>
  <c r="L27" i="138"/>
  <c r="N27" i="138" s="1"/>
  <c r="AK27" i="138"/>
  <c r="E27" i="138" s="1"/>
  <c r="AM27" i="138"/>
  <c r="AN27" i="138"/>
  <c r="AO27" i="138"/>
  <c r="AT27" i="138"/>
  <c r="AU27" i="138"/>
  <c r="AX27" i="138" s="1"/>
  <c r="AW27" i="138"/>
  <c r="L30" i="138"/>
  <c r="N30" i="138"/>
  <c r="AK30" i="138"/>
  <c r="E30" i="138" s="1"/>
  <c r="AM30" i="138"/>
  <c r="AN30" i="138"/>
  <c r="AO30" i="138"/>
  <c r="AT30" i="138"/>
  <c r="AU30" i="138"/>
  <c r="AX30" i="138" s="1"/>
  <c r="AW30" i="138"/>
  <c r="BC30" i="138"/>
  <c r="L33" i="138"/>
  <c r="N33" i="138" s="1"/>
  <c r="AK33" i="138"/>
  <c r="E33" i="138" s="1"/>
  <c r="AM33" i="138"/>
  <c r="AN33" i="138"/>
  <c r="AO33" i="138"/>
  <c r="AT33" i="138"/>
  <c r="AU33" i="138"/>
  <c r="AX33" i="138" s="1"/>
  <c r="AW33" i="138"/>
  <c r="L36" i="138"/>
  <c r="N36" i="138"/>
  <c r="AK36" i="138"/>
  <c r="E36" i="138" s="1"/>
  <c r="BC36" i="138" s="1"/>
  <c r="AM36" i="138"/>
  <c r="AN36" i="138"/>
  <c r="AO36" i="138"/>
  <c r="AT36" i="138"/>
  <c r="AU36" i="138"/>
  <c r="AX36" i="138" s="1"/>
  <c r="AW36" i="138"/>
  <c r="L39" i="138"/>
  <c r="N39" i="138" s="1"/>
  <c r="AK39" i="138"/>
  <c r="E39" i="138" s="1"/>
  <c r="AM39" i="138"/>
  <c r="AN39" i="138"/>
  <c r="AO39" i="138"/>
  <c r="AT39" i="138"/>
  <c r="AU39" i="138"/>
  <c r="AX39" i="138" s="1"/>
  <c r="AW39" i="138"/>
  <c r="L42" i="138"/>
  <c r="N42" i="138"/>
  <c r="AK42" i="138"/>
  <c r="E42" i="138" s="1"/>
  <c r="AM42" i="138"/>
  <c r="AN42" i="138"/>
  <c r="AO42" i="138"/>
  <c r="AT42" i="138"/>
  <c r="AU42" i="138"/>
  <c r="AX42" i="138" s="1"/>
  <c r="AW42" i="138"/>
  <c r="BC42" i="138"/>
  <c r="L45" i="138"/>
  <c r="N45" i="138" s="1"/>
  <c r="AK45" i="138"/>
  <c r="E45" i="138" s="1"/>
  <c r="AM45" i="138"/>
  <c r="AN45" i="138"/>
  <c r="AO45" i="138"/>
  <c r="AT45" i="138"/>
  <c r="AU45" i="138"/>
  <c r="AX45" i="138" s="1"/>
  <c r="AW45" i="138"/>
  <c r="L48" i="138"/>
  <c r="N48" i="138"/>
  <c r="AK48" i="138"/>
  <c r="E48" i="138" s="1"/>
  <c r="AM48" i="138"/>
  <c r="AN48" i="138"/>
  <c r="AO48" i="138"/>
  <c r="AT48" i="138"/>
  <c r="AU48" i="138"/>
  <c r="AX48" i="138" s="1"/>
  <c r="AW48" i="138"/>
  <c r="L51" i="138"/>
  <c r="N51" i="138" s="1"/>
  <c r="AK51" i="138"/>
  <c r="E51" i="138" s="1"/>
  <c r="AM51" i="138"/>
  <c r="AN51" i="138"/>
  <c r="AO51" i="138"/>
  <c r="AT51" i="138"/>
  <c r="AU51" i="138"/>
  <c r="AX51" i="138" s="1"/>
  <c r="AW51" i="138"/>
  <c r="L18" i="137"/>
  <c r="N18" i="137"/>
  <c r="AK18" i="137"/>
  <c r="E18" i="137" s="1"/>
  <c r="BC18" i="137" s="1"/>
  <c r="AM18" i="137"/>
  <c r="AN18" i="137"/>
  <c r="AO18" i="137"/>
  <c r="AT18" i="137"/>
  <c r="AU18" i="137"/>
  <c r="AX18" i="137" s="1"/>
  <c r="AW18" i="137"/>
  <c r="L21" i="137"/>
  <c r="N21" i="137"/>
  <c r="AK21" i="137"/>
  <c r="E21" i="137" s="1"/>
  <c r="AM21" i="137"/>
  <c r="AN21" i="137"/>
  <c r="AO21" i="137"/>
  <c r="AT21" i="137"/>
  <c r="AU21" i="137"/>
  <c r="AX21" i="137" s="1"/>
  <c r="AW21" i="137"/>
  <c r="L24" i="137"/>
  <c r="N24" i="137" s="1"/>
  <c r="AK24" i="137"/>
  <c r="E24" i="137" s="1"/>
  <c r="AM24" i="137"/>
  <c r="AN24" i="137"/>
  <c r="AO24" i="137"/>
  <c r="AT24" i="137"/>
  <c r="AU24" i="137"/>
  <c r="AX24" i="137" s="1"/>
  <c r="AW24" i="137"/>
  <c r="L27" i="137"/>
  <c r="N27" i="137" s="1"/>
  <c r="AK27" i="137"/>
  <c r="E27" i="137" s="1"/>
  <c r="AL27" i="137"/>
  <c r="H27" i="137" s="1"/>
  <c r="AM27" i="137"/>
  <c r="AN27" i="137"/>
  <c r="AO27" i="137"/>
  <c r="AT27" i="137"/>
  <c r="AU27" i="137"/>
  <c r="AX27" i="137" s="1"/>
  <c r="AW27" i="137"/>
  <c r="L30" i="137"/>
  <c r="N30" i="137" s="1"/>
  <c r="AK30" i="137"/>
  <c r="E30" i="137" s="1"/>
  <c r="AL30" i="137"/>
  <c r="H30" i="137" s="1"/>
  <c r="AM30" i="137"/>
  <c r="AN30" i="137"/>
  <c r="AO30" i="137"/>
  <c r="AT30" i="137"/>
  <c r="AU30" i="137"/>
  <c r="AX30" i="137" s="1"/>
  <c r="AW30" i="137"/>
  <c r="L33" i="137"/>
  <c r="N33" i="137"/>
  <c r="AK33" i="137"/>
  <c r="E33" i="137" s="1"/>
  <c r="AM33" i="137"/>
  <c r="AN33" i="137"/>
  <c r="AO33" i="137"/>
  <c r="AT33" i="137"/>
  <c r="AU33" i="137"/>
  <c r="AX33" i="137" s="1"/>
  <c r="AW33" i="137"/>
  <c r="L36" i="137"/>
  <c r="N36" i="137"/>
  <c r="AK36" i="137"/>
  <c r="E36" i="137" s="1"/>
  <c r="BC36" i="137" s="1"/>
  <c r="AM36" i="137"/>
  <c r="AN36" i="137"/>
  <c r="AO36" i="137"/>
  <c r="AT36" i="137"/>
  <c r="AU36" i="137"/>
  <c r="AX36" i="137" s="1"/>
  <c r="AW36" i="137"/>
  <c r="L39" i="137"/>
  <c r="N39" i="137"/>
  <c r="AK39" i="137"/>
  <c r="E39" i="137" s="1"/>
  <c r="BC39" i="137" s="1"/>
  <c r="AM39" i="137"/>
  <c r="AN39" i="137"/>
  <c r="AO39" i="137"/>
  <c r="AT39" i="137"/>
  <c r="AU39" i="137"/>
  <c r="AX39" i="137" s="1"/>
  <c r="AW39" i="137"/>
  <c r="L42" i="137"/>
  <c r="N42" i="137"/>
  <c r="AK42" i="137"/>
  <c r="E42" i="137" s="1"/>
  <c r="AM42" i="137"/>
  <c r="AN42" i="137"/>
  <c r="AO42" i="137"/>
  <c r="AT42" i="137"/>
  <c r="AU42" i="137"/>
  <c r="AX42" i="137" s="1"/>
  <c r="AW42" i="137"/>
  <c r="L45" i="137"/>
  <c r="N45" i="137" s="1"/>
  <c r="AK45" i="137"/>
  <c r="E45" i="137" s="1"/>
  <c r="AL45" i="137"/>
  <c r="H45" i="137" s="1"/>
  <c r="AM45" i="137"/>
  <c r="AN45" i="137"/>
  <c r="AO45" i="137"/>
  <c r="AT45" i="137"/>
  <c r="AU45" i="137"/>
  <c r="AX45" i="137" s="1"/>
  <c r="AW45" i="137"/>
  <c r="L48" i="137"/>
  <c r="N48" i="137" s="1"/>
  <c r="BC48" i="137" s="1"/>
  <c r="AK48" i="137"/>
  <c r="E48" i="137" s="1"/>
  <c r="AL48" i="137"/>
  <c r="H48" i="137" s="1"/>
  <c r="AM48" i="137"/>
  <c r="AN48" i="137"/>
  <c r="AO48" i="137"/>
  <c r="AT48" i="137"/>
  <c r="AU48" i="137"/>
  <c r="AX48" i="137" s="1"/>
  <c r="AW48" i="137"/>
  <c r="H51" i="137"/>
  <c r="L51" i="137"/>
  <c r="N51" i="137" s="1"/>
  <c r="BC51" i="137" s="1"/>
  <c r="AK51" i="137"/>
  <c r="E51" i="137" s="1"/>
  <c r="AL51" i="137"/>
  <c r="AM51" i="137"/>
  <c r="AN51" i="137"/>
  <c r="AO51" i="137"/>
  <c r="AT51" i="137"/>
  <c r="AU51" i="137"/>
  <c r="AX51" i="137" s="1"/>
  <c r="AW51" i="137"/>
  <c r="L18" i="136"/>
  <c r="N18" i="136"/>
  <c r="AO18" i="136"/>
  <c r="E18" i="136" s="1"/>
  <c r="AQ18" i="136"/>
  <c r="AR18" i="136"/>
  <c r="AS18" i="136"/>
  <c r="AX18" i="136"/>
  <c r="AY18" i="136"/>
  <c r="BB18" i="136" s="1"/>
  <c r="BA18" i="136"/>
  <c r="L21" i="136"/>
  <c r="N21" i="136"/>
  <c r="AO21" i="136"/>
  <c r="E21" i="136" s="1"/>
  <c r="BG21" i="136" s="1"/>
  <c r="AQ21" i="136"/>
  <c r="AR21" i="136"/>
  <c r="AS21" i="136"/>
  <c r="AX21" i="136"/>
  <c r="AY21" i="136"/>
  <c r="BB21" i="136" s="1"/>
  <c r="BA21" i="136"/>
  <c r="L24" i="136"/>
  <c r="N24" i="136"/>
  <c r="AO24" i="136"/>
  <c r="E24" i="136" s="1"/>
  <c r="BG24" i="136" s="1"/>
  <c r="AQ24" i="136"/>
  <c r="AR24" i="136"/>
  <c r="AS24" i="136"/>
  <c r="AX24" i="136"/>
  <c r="AY24" i="136"/>
  <c r="BB24" i="136" s="1"/>
  <c r="BA24" i="136"/>
  <c r="L27" i="136"/>
  <c r="N27" i="136"/>
  <c r="AO27" i="136"/>
  <c r="E27" i="136" s="1"/>
  <c r="AQ27" i="136"/>
  <c r="AR27" i="136"/>
  <c r="AS27" i="136"/>
  <c r="AX27" i="136"/>
  <c r="AY27" i="136"/>
  <c r="BB27" i="136" s="1"/>
  <c r="BA27" i="136"/>
  <c r="L30" i="136"/>
  <c r="N30" i="136" s="1"/>
  <c r="AO30" i="136"/>
  <c r="E30" i="136" s="1"/>
  <c r="AP30" i="136"/>
  <c r="H30" i="136" s="1"/>
  <c r="AQ30" i="136"/>
  <c r="AR30" i="136"/>
  <c r="AS30" i="136"/>
  <c r="AX30" i="136"/>
  <c r="AY30" i="136"/>
  <c r="BB30" i="136" s="1"/>
  <c r="BA30" i="136"/>
  <c r="L33" i="136"/>
  <c r="N33" i="136" s="1"/>
  <c r="AO33" i="136"/>
  <c r="E33" i="136" s="1"/>
  <c r="AP33" i="136"/>
  <c r="H33" i="136" s="1"/>
  <c r="AQ33" i="136"/>
  <c r="AR33" i="136"/>
  <c r="AS33" i="136"/>
  <c r="AX33" i="136"/>
  <c r="AY33" i="136"/>
  <c r="BB33" i="136" s="1"/>
  <c r="BA33" i="136"/>
  <c r="L36" i="136"/>
  <c r="N36" i="136" s="1"/>
  <c r="AO36" i="136"/>
  <c r="E36" i="136" s="1"/>
  <c r="AP36" i="136"/>
  <c r="H36" i="136" s="1"/>
  <c r="AQ36" i="136"/>
  <c r="AR36" i="136"/>
  <c r="AS36" i="136"/>
  <c r="AX36" i="136"/>
  <c r="AY36" i="136"/>
  <c r="BB36" i="136" s="1"/>
  <c r="BA36" i="136"/>
  <c r="L39" i="136"/>
  <c r="N39" i="136" s="1"/>
  <c r="AO39" i="136"/>
  <c r="E39" i="136" s="1"/>
  <c r="AP39" i="136"/>
  <c r="H39" i="136" s="1"/>
  <c r="AQ39" i="136"/>
  <c r="AR39" i="136"/>
  <c r="AS39" i="136"/>
  <c r="AX39" i="136"/>
  <c r="AY39" i="136"/>
  <c r="BB39" i="136" s="1"/>
  <c r="BA39" i="136"/>
  <c r="L42" i="136"/>
  <c r="N42" i="136"/>
  <c r="AO42" i="136"/>
  <c r="E42" i="136" s="1"/>
  <c r="AQ42" i="136"/>
  <c r="AR42" i="136"/>
  <c r="AS42" i="136"/>
  <c r="AX42" i="136"/>
  <c r="AY42" i="136"/>
  <c r="BB42" i="136" s="1"/>
  <c r="BA42" i="136"/>
  <c r="L45" i="136"/>
  <c r="N45" i="136"/>
  <c r="AO45" i="136"/>
  <c r="E45" i="136" s="1"/>
  <c r="BG45" i="136" s="1"/>
  <c r="AQ45" i="136"/>
  <c r="AR45" i="136"/>
  <c r="AS45" i="136"/>
  <c r="AX45" i="136"/>
  <c r="AY45" i="136"/>
  <c r="BB45" i="136" s="1"/>
  <c r="BA45" i="136"/>
  <c r="L48" i="136"/>
  <c r="N48" i="136" s="1"/>
  <c r="AO48" i="136"/>
  <c r="E48" i="136" s="1"/>
  <c r="AQ48" i="136"/>
  <c r="AR48" i="136"/>
  <c r="AS48" i="136"/>
  <c r="AX48" i="136"/>
  <c r="AY48" i="136"/>
  <c r="BB48" i="136" s="1"/>
  <c r="BA48" i="136"/>
  <c r="L51" i="136"/>
  <c r="N51" i="136" s="1"/>
  <c r="BG51" i="136" s="1"/>
  <c r="AO51" i="136"/>
  <c r="E51" i="136" s="1"/>
  <c r="AP51" i="136"/>
  <c r="H51" i="136" s="1"/>
  <c r="AQ51" i="136"/>
  <c r="AR51" i="136"/>
  <c r="AS51" i="136"/>
  <c r="AX51" i="136"/>
  <c r="AY51" i="136"/>
  <c r="BB51" i="136" s="1"/>
  <c r="BA51" i="136"/>
  <c r="L18" i="135"/>
  <c r="N18" i="135"/>
  <c r="AK18" i="135"/>
  <c r="E18" i="135" s="1"/>
  <c r="AM18" i="135"/>
  <c r="AN18" i="135"/>
  <c r="AO18" i="135"/>
  <c r="AT18" i="135"/>
  <c r="AU18" i="135"/>
  <c r="AX18" i="135" s="1"/>
  <c r="AW18" i="135"/>
  <c r="L21" i="135"/>
  <c r="N21" i="135" s="1"/>
  <c r="AK21" i="135"/>
  <c r="E21" i="135" s="1"/>
  <c r="AM21" i="135"/>
  <c r="AN21" i="135"/>
  <c r="AO21" i="135"/>
  <c r="AT21" i="135"/>
  <c r="AU21" i="135"/>
  <c r="AX21" i="135" s="1"/>
  <c r="AW21" i="135"/>
  <c r="L24" i="135"/>
  <c r="N24" i="135"/>
  <c r="AK24" i="135"/>
  <c r="E24" i="135" s="1"/>
  <c r="AM24" i="135"/>
  <c r="AN24" i="135"/>
  <c r="AO24" i="135"/>
  <c r="AT24" i="135"/>
  <c r="AU24" i="135"/>
  <c r="AX24" i="135" s="1"/>
  <c r="AW24" i="135"/>
  <c r="L27" i="135"/>
  <c r="N27" i="135"/>
  <c r="AK27" i="135"/>
  <c r="E27" i="135" s="1"/>
  <c r="AM27" i="135"/>
  <c r="AN27" i="135"/>
  <c r="AO27" i="135"/>
  <c r="AT27" i="135"/>
  <c r="AU27" i="135"/>
  <c r="AX27" i="135" s="1"/>
  <c r="AW27" i="135"/>
  <c r="L30" i="135"/>
  <c r="N30" i="135"/>
  <c r="AK30" i="135"/>
  <c r="E30" i="135" s="1"/>
  <c r="AM30" i="135"/>
  <c r="AN30" i="135"/>
  <c r="AO30" i="135"/>
  <c r="AT30" i="135"/>
  <c r="AU30" i="135"/>
  <c r="AX30" i="135" s="1"/>
  <c r="AW30" i="135"/>
  <c r="L33" i="135"/>
  <c r="N33" i="135" s="1"/>
  <c r="AK33" i="135"/>
  <c r="E33" i="135" s="1"/>
  <c r="AM33" i="135"/>
  <c r="AN33" i="135"/>
  <c r="AO33" i="135"/>
  <c r="AT33" i="135"/>
  <c r="AU33" i="135"/>
  <c r="AX33" i="135" s="1"/>
  <c r="AW33" i="135"/>
  <c r="L36" i="135"/>
  <c r="N36" i="135"/>
  <c r="AK36" i="135"/>
  <c r="E36" i="135" s="1"/>
  <c r="AM36" i="135"/>
  <c r="AN36" i="135"/>
  <c r="AO36" i="135"/>
  <c r="AT36" i="135"/>
  <c r="AU36" i="135"/>
  <c r="AX36" i="135" s="1"/>
  <c r="AW36" i="135"/>
  <c r="L39" i="135"/>
  <c r="N39" i="135"/>
  <c r="AK39" i="135"/>
  <c r="E39" i="135" s="1"/>
  <c r="AM39" i="135"/>
  <c r="AN39" i="135"/>
  <c r="AO39" i="135"/>
  <c r="AT39" i="135"/>
  <c r="AU39" i="135"/>
  <c r="AX39" i="135" s="1"/>
  <c r="AW39" i="135"/>
  <c r="L42" i="135"/>
  <c r="N42" i="135"/>
  <c r="AK42" i="135"/>
  <c r="E42" i="135" s="1"/>
  <c r="AM42" i="135"/>
  <c r="AN42" i="135"/>
  <c r="AO42" i="135"/>
  <c r="AT42" i="135"/>
  <c r="AU42" i="135"/>
  <c r="AX42" i="135" s="1"/>
  <c r="AW42" i="135"/>
  <c r="L45" i="135"/>
  <c r="N45" i="135" s="1"/>
  <c r="AK45" i="135"/>
  <c r="E45" i="135" s="1"/>
  <c r="AM45" i="135"/>
  <c r="AN45" i="135"/>
  <c r="AO45" i="135"/>
  <c r="AT45" i="135"/>
  <c r="AU45" i="135"/>
  <c r="AX45" i="135" s="1"/>
  <c r="AW45" i="135"/>
  <c r="L48" i="135"/>
  <c r="N48" i="135"/>
  <c r="AK48" i="135"/>
  <c r="E48" i="135" s="1"/>
  <c r="AM48" i="135"/>
  <c r="AN48" i="135"/>
  <c r="AO48" i="135"/>
  <c r="AT48" i="135"/>
  <c r="AU48" i="135"/>
  <c r="AX48" i="135" s="1"/>
  <c r="AW48" i="135"/>
  <c r="L51" i="135"/>
  <c r="N51" i="135"/>
  <c r="AK51" i="135"/>
  <c r="E51" i="135" s="1"/>
  <c r="AM51" i="135"/>
  <c r="AN51" i="135"/>
  <c r="AO51" i="135"/>
  <c r="AT51" i="135"/>
  <c r="AU51" i="135"/>
  <c r="AX51" i="135" s="1"/>
  <c r="AW51" i="135"/>
  <c r="L18" i="134"/>
  <c r="N18" i="134"/>
  <c r="AK18" i="134"/>
  <c r="E18" i="134" s="1"/>
  <c r="AL18" i="134"/>
  <c r="H18" i="134" s="1"/>
  <c r="AM18" i="134"/>
  <c r="AN18" i="134"/>
  <c r="AO18" i="134"/>
  <c r="AT18" i="134"/>
  <c r="AU18" i="134" s="1"/>
  <c r="AX18" i="134" s="1"/>
  <c r="AW18" i="134"/>
  <c r="L21" i="134"/>
  <c r="N21" i="134"/>
  <c r="AK21" i="134"/>
  <c r="E21" i="134" s="1"/>
  <c r="AL21" i="134"/>
  <c r="H21" i="134" s="1"/>
  <c r="AM21" i="134"/>
  <c r="AN21" i="134"/>
  <c r="AP21" i="134" s="1"/>
  <c r="J21" i="134" s="1"/>
  <c r="AQ21" i="134" s="1"/>
  <c r="AO21" i="134"/>
  <c r="AT21" i="134"/>
  <c r="AU21" i="134" s="1"/>
  <c r="AX21" i="134" s="1"/>
  <c r="AW21" i="134"/>
  <c r="L24" i="134"/>
  <c r="N24" i="134"/>
  <c r="AK24" i="134"/>
  <c r="E24" i="134" s="1"/>
  <c r="AL24" i="134"/>
  <c r="H24" i="134" s="1"/>
  <c r="AM24" i="134"/>
  <c r="AN24" i="134"/>
  <c r="AO24" i="134"/>
  <c r="AT24" i="134"/>
  <c r="AU24" i="134" s="1"/>
  <c r="AX24" i="134" s="1"/>
  <c r="AW24" i="134"/>
  <c r="L27" i="134"/>
  <c r="N27" i="134"/>
  <c r="AK27" i="134"/>
  <c r="E27" i="134" s="1"/>
  <c r="AL27" i="134"/>
  <c r="H27" i="134" s="1"/>
  <c r="AM27" i="134"/>
  <c r="AN27" i="134"/>
  <c r="AP27" i="134" s="1"/>
  <c r="J27" i="134" s="1"/>
  <c r="AQ27" i="134" s="1"/>
  <c r="AO27" i="134"/>
  <c r="AT27" i="134"/>
  <c r="AU27" i="134" s="1"/>
  <c r="AX27" i="134" s="1"/>
  <c r="AW27" i="134"/>
  <c r="L30" i="134"/>
  <c r="N30" i="134"/>
  <c r="AK30" i="134"/>
  <c r="E30" i="134" s="1"/>
  <c r="AL30" i="134"/>
  <c r="H30" i="134" s="1"/>
  <c r="AM30" i="134"/>
  <c r="AN30" i="134"/>
  <c r="AO30" i="134"/>
  <c r="AT30" i="134"/>
  <c r="AU30" i="134" s="1"/>
  <c r="AX30" i="134" s="1"/>
  <c r="AW30" i="134"/>
  <c r="L33" i="134"/>
  <c r="N33" i="134"/>
  <c r="AK33" i="134"/>
  <c r="E33" i="134" s="1"/>
  <c r="AL33" i="134"/>
  <c r="H33" i="134" s="1"/>
  <c r="AM33" i="134"/>
  <c r="AN33" i="134"/>
  <c r="AP33" i="134" s="1"/>
  <c r="J33" i="134" s="1"/>
  <c r="AQ33" i="134" s="1"/>
  <c r="AO33" i="134"/>
  <c r="AT33" i="134"/>
  <c r="AU33" i="134" s="1"/>
  <c r="AX33" i="134" s="1"/>
  <c r="AW33" i="134"/>
  <c r="L36" i="134"/>
  <c r="N36" i="134"/>
  <c r="AK36" i="134"/>
  <c r="E36" i="134" s="1"/>
  <c r="AL36" i="134"/>
  <c r="H36" i="134" s="1"/>
  <c r="AM36" i="134"/>
  <c r="AN36" i="134"/>
  <c r="AO36" i="134"/>
  <c r="AT36" i="134"/>
  <c r="AU36" i="134" s="1"/>
  <c r="AX36" i="134" s="1"/>
  <c r="AW36" i="134"/>
  <c r="L39" i="134"/>
  <c r="N39" i="134"/>
  <c r="AK39" i="134"/>
  <c r="E39" i="134" s="1"/>
  <c r="AL39" i="134"/>
  <c r="H39" i="134" s="1"/>
  <c r="AM39" i="134"/>
  <c r="AN39" i="134"/>
  <c r="AP39" i="134" s="1"/>
  <c r="J39" i="134" s="1"/>
  <c r="AQ39" i="134" s="1"/>
  <c r="AO39" i="134"/>
  <c r="AT39" i="134"/>
  <c r="AU39" i="134" s="1"/>
  <c r="AX39" i="134" s="1"/>
  <c r="AW39" i="134"/>
  <c r="L42" i="134"/>
  <c r="N42" i="134"/>
  <c r="AK42" i="134"/>
  <c r="E42" i="134" s="1"/>
  <c r="AL42" i="134"/>
  <c r="H42" i="134" s="1"/>
  <c r="AM42" i="134"/>
  <c r="AN42" i="134"/>
  <c r="AO42" i="134"/>
  <c r="AT42" i="134"/>
  <c r="AU42" i="134" s="1"/>
  <c r="AX42" i="134" s="1"/>
  <c r="AW42" i="134"/>
  <c r="L45" i="134"/>
  <c r="N45" i="134"/>
  <c r="AK45" i="134"/>
  <c r="E45" i="134" s="1"/>
  <c r="AL45" i="134"/>
  <c r="H45" i="134" s="1"/>
  <c r="AM45" i="134"/>
  <c r="AN45" i="134"/>
  <c r="AP45" i="134" s="1"/>
  <c r="J45" i="134" s="1"/>
  <c r="AQ45" i="134" s="1"/>
  <c r="AR45" i="134" s="1"/>
  <c r="AS45" i="134" s="1"/>
  <c r="AV45" i="134" s="1"/>
  <c r="F45" i="134" s="1"/>
  <c r="AY45" i="134" s="1"/>
  <c r="G45" i="134" s="1"/>
  <c r="AO45" i="134"/>
  <c r="AT45" i="134"/>
  <c r="AU45" i="134" s="1"/>
  <c r="AX45" i="134" s="1"/>
  <c r="AW45" i="134"/>
  <c r="L48" i="134"/>
  <c r="N48" i="134"/>
  <c r="AK48" i="134"/>
  <c r="E48" i="134" s="1"/>
  <c r="BC48" i="134" s="1"/>
  <c r="AM48" i="134"/>
  <c r="AN48" i="134"/>
  <c r="AO48" i="134"/>
  <c r="AT48" i="134"/>
  <c r="AU48" i="134" s="1"/>
  <c r="AX48" i="134" s="1"/>
  <c r="AW48" i="134"/>
  <c r="L51" i="134"/>
  <c r="N51" i="134" s="1"/>
  <c r="AK51" i="134"/>
  <c r="E51" i="134" s="1"/>
  <c r="AL51" i="134"/>
  <c r="H51" i="134" s="1"/>
  <c r="AM51" i="134"/>
  <c r="AN51" i="134"/>
  <c r="AO51" i="134"/>
  <c r="AT51" i="134"/>
  <c r="AU51" i="134" s="1"/>
  <c r="AX51" i="134" s="1"/>
  <c r="AW51" i="134"/>
  <c r="L18" i="133"/>
  <c r="N18" i="133"/>
  <c r="AK18" i="133"/>
  <c r="E18" i="133" s="1"/>
  <c r="AL18" i="133"/>
  <c r="H18" i="133" s="1"/>
  <c r="AM18" i="133"/>
  <c r="AN18" i="133"/>
  <c r="AP18" i="133" s="1"/>
  <c r="J18" i="133" s="1"/>
  <c r="AQ18" i="133" s="1"/>
  <c r="AO18" i="133"/>
  <c r="AT18" i="133"/>
  <c r="AU18" i="133"/>
  <c r="AX18" i="133" s="1"/>
  <c r="AW18" i="133"/>
  <c r="L21" i="133"/>
  <c r="N21" i="133"/>
  <c r="AK21" i="133"/>
  <c r="E21" i="133" s="1"/>
  <c r="AM21" i="133"/>
  <c r="AN21" i="133"/>
  <c r="AO21" i="133"/>
  <c r="AT21" i="133"/>
  <c r="AU21" i="133"/>
  <c r="AX21" i="133" s="1"/>
  <c r="AW21" i="133"/>
  <c r="L24" i="133"/>
  <c r="N24" i="133"/>
  <c r="AK24" i="133"/>
  <c r="E24" i="133" s="1"/>
  <c r="AL24" i="133"/>
  <c r="H24" i="133" s="1"/>
  <c r="AM24" i="133"/>
  <c r="AN24" i="133"/>
  <c r="AO24" i="133"/>
  <c r="AT24" i="133"/>
  <c r="AU24" i="133"/>
  <c r="AX24" i="133" s="1"/>
  <c r="AW24" i="133"/>
  <c r="L27" i="133"/>
  <c r="N27" i="133" s="1"/>
  <c r="AK27" i="133"/>
  <c r="E27" i="133" s="1"/>
  <c r="AL27" i="133"/>
  <c r="H27" i="133" s="1"/>
  <c r="AM27" i="133"/>
  <c r="AN27" i="133"/>
  <c r="AO27" i="133"/>
  <c r="AT27" i="133"/>
  <c r="AU27" i="133"/>
  <c r="AX27" i="133" s="1"/>
  <c r="AW27" i="133"/>
  <c r="L30" i="133"/>
  <c r="N30" i="133"/>
  <c r="AK30" i="133"/>
  <c r="E30" i="133" s="1"/>
  <c r="AL30" i="133"/>
  <c r="H30" i="133" s="1"/>
  <c r="AM30" i="133"/>
  <c r="AN30" i="133"/>
  <c r="AP30" i="133" s="1"/>
  <c r="J30" i="133" s="1"/>
  <c r="AQ30" i="133" s="1"/>
  <c r="AO30" i="133"/>
  <c r="AT30" i="133"/>
  <c r="AU30" i="133"/>
  <c r="AX30" i="133" s="1"/>
  <c r="AW30" i="133"/>
  <c r="L33" i="133"/>
  <c r="N33" i="133"/>
  <c r="AK33" i="133"/>
  <c r="E33" i="133" s="1"/>
  <c r="AM33" i="133"/>
  <c r="AN33" i="133"/>
  <c r="AO33" i="133"/>
  <c r="AT33" i="133"/>
  <c r="AU33" i="133"/>
  <c r="AX33" i="133" s="1"/>
  <c r="AW33" i="133"/>
  <c r="L36" i="133"/>
  <c r="N36" i="133"/>
  <c r="AK36" i="133"/>
  <c r="E36" i="133" s="1"/>
  <c r="AL36" i="133"/>
  <c r="H36" i="133" s="1"/>
  <c r="AM36" i="133"/>
  <c r="AN36" i="133"/>
  <c r="AO36" i="133"/>
  <c r="AT36" i="133"/>
  <c r="AU36" i="133"/>
  <c r="AX36" i="133" s="1"/>
  <c r="AW36" i="133"/>
  <c r="L39" i="133"/>
  <c r="N39" i="133" s="1"/>
  <c r="AK39" i="133"/>
  <c r="E39" i="133" s="1"/>
  <c r="AL39" i="133"/>
  <c r="H39" i="133" s="1"/>
  <c r="AM39" i="133"/>
  <c r="AN39" i="133"/>
  <c r="AO39" i="133"/>
  <c r="AT39" i="133"/>
  <c r="AU39" i="133"/>
  <c r="AX39" i="133" s="1"/>
  <c r="AW39" i="133"/>
  <c r="L42" i="133"/>
  <c r="N42" i="133"/>
  <c r="AK42" i="133"/>
  <c r="E42" i="133" s="1"/>
  <c r="AL42" i="133"/>
  <c r="H42" i="133" s="1"/>
  <c r="AM42" i="133"/>
  <c r="AN42" i="133"/>
  <c r="AP42" i="133" s="1"/>
  <c r="J42" i="133" s="1"/>
  <c r="AQ42" i="133" s="1"/>
  <c r="AO42" i="133"/>
  <c r="AT42" i="133"/>
  <c r="AU42" i="133"/>
  <c r="AX42" i="133" s="1"/>
  <c r="AW42" i="133"/>
  <c r="L45" i="133"/>
  <c r="N45" i="133"/>
  <c r="AK45" i="133"/>
  <c r="E45" i="133" s="1"/>
  <c r="AM45" i="133"/>
  <c r="AN45" i="133"/>
  <c r="AO45" i="133"/>
  <c r="AT45" i="133"/>
  <c r="AU45" i="133"/>
  <c r="AX45" i="133" s="1"/>
  <c r="AW45" i="133"/>
  <c r="L48" i="133"/>
  <c r="N48" i="133"/>
  <c r="AK48" i="133"/>
  <c r="E48" i="133" s="1"/>
  <c r="AL48" i="133"/>
  <c r="H48" i="133" s="1"/>
  <c r="AM48" i="133"/>
  <c r="AN48" i="133"/>
  <c r="AO48" i="133"/>
  <c r="AT48" i="133"/>
  <c r="AU48" i="133"/>
  <c r="AX48" i="133" s="1"/>
  <c r="AW48" i="133"/>
  <c r="L51" i="133"/>
  <c r="N51" i="133" s="1"/>
  <c r="AK51" i="133"/>
  <c r="E51" i="133" s="1"/>
  <c r="AL51" i="133"/>
  <c r="H51" i="133" s="1"/>
  <c r="AM51" i="133"/>
  <c r="AN51" i="133"/>
  <c r="AO51" i="133"/>
  <c r="AT51" i="133"/>
  <c r="AU51" i="133"/>
  <c r="AX51" i="133" s="1"/>
  <c r="AW51" i="133"/>
  <c r="L18" i="132"/>
  <c r="N18" i="132" s="1"/>
  <c r="AO18" i="132"/>
  <c r="E18" i="132" s="1"/>
  <c r="AQ18" i="132"/>
  <c r="AR18" i="132"/>
  <c r="AS18" i="132"/>
  <c r="AX18" i="132"/>
  <c r="AY18" i="132"/>
  <c r="BB18" i="132" s="1"/>
  <c r="BA18" i="132"/>
  <c r="L21" i="132"/>
  <c r="N21" i="132" s="1"/>
  <c r="AO21" i="132"/>
  <c r="E21" i="132" s="1"/>
  <c r="AP21" i="132"/>
  <c r="H21" i="132" s="1"/>
  <c r="AQ21" i="132"/>
  <c r="AR21" i="132"/>
  <c r="AS21" i="132"/>
  <c r="AX21" i="132"/>
  <c r="AY21" i="132"/>
  <c r="BB21" i="132" s="1"/>
  <c r="BA21" i="132"/>
  <c r="L24" i="132"/>
  <c r="N24" i="132" s="1"/>
  <c r="AO24" i="132"/>
  <c r="E24" i="132" s="1"/>
  <c r="AP24" i="132"/>
  <c r="H24" i="132" s="1"/>
  <c r="AQ24" i="132"/>
  <c r="AR24" i="132"/>
  <c r="AS24" i="132"/>
  <c r="AX24" i="132"/>
  <c r="AY24" i="132"/>
  <c r="BB24" i="132" s="1"/>
  <c r="BA24" i="132"/>
  <c r="L27" i="132"/>
  <c r="N27" i="132"/>
  <c r="AO27" i="132"/>
  <c r="E27" i="132" s="1"/>
  <c r="AQ27" i="132"/>
  <c r="AR27" i="132"/>
  <c r="AS27" i="132"/>
  <c r="AX27" i="132"/>
  <c r="AY27" i="132"/>
  <c r="BB27" i="132" s="1"/>
  <c r="BA27" i="132"/>
  <c r="L30" i="132"/>
  <c r="N30" i="132"/>
  <c r="AO30" i="132"/>
  <c r="E30" i="132" s="1"/>
  <c r="AQ30" i="132"/>
  <c r="AR30" i="132"/>
  <c r="AS30" i="132"/>
  <c r="AX30" i="132"/>
  <c r="AY30" i="132"/>
  <c r="BB30" i="132" s="1"/>
  <c r="BA30" i="132"/>
  <c r="L33" i="132"/>
  <c r="N33" i="132" s="1"/>
  <c r="AO33" i="132"/>
  <c r="E33" i="132" s="1"/>
  <c r="AP33" i="132"/>
  <c r="H33" i="132" s="1"/>
  <c r="AQ33" i="132"/>
  <c r="AR33" i="132"/>
  <c r="AS33" i="132"/>
  <c r="AX33" i="132"/>
  <c r="AY33" i="132"/>
  <c r="BB33" i="132" s="1"/>
  <c r="BA33" i="132"/>
  <c r="L36" i="132"/>
  <c r="N36" i="132" s="1"/>
  <c r="AO36" i="132"/>
  <c r="E36" i="132" s="1"/>
  <c r="AP36" i="132"/>
  <c r="H36" i="132" s="1"/>
  <c r="AQ36" i="132"/>
  <c r="AR36" i="132"/>
  <c r="AS36" i="132"/>
  <c r="AX36" i="132"/>
  <c r="AY36" i="132"/>
  <c r="BB36" i="132" s="1"/>
  <c r="BA36" i="132"/>
  <c r="L39" i="132"/>
  <c r="N39" i="132"/>
  <c r="AO39" i="132"/>
  <c r="E39" i="132" s="1"/>
  <c r="AQ39" i="132"/>
  <c r="AR39" i="132"/>
  <c r="AS39" i="132"/>
  <c r="AX39" i="132"/>
  <c r="AY39" i="132"/>
  <c r="BB39" i="132" s="1"/>
  <c r="BA39" i="132"/>
  <c r="L42" i="132"/>
  <c r="N42" i="132"/>
  <c r="AO42" i="132"/>
  <c r="E42" i="132" s="1"/>
  <c r="BG42" i="132" s="1"/>
  <c r="AQ42" i="132"/>
  <c r="AR42" i="132"/>
  <c r="AS42" i="132"/>
  <c r="AX42" i="132"/>
  <c r="AY42" i="132"/>
  <c r="BB42" i="132" s="1"/>
  <c r="BA42" i="132"/>
  <c r="L45" i="132"/>
  <c r="N45" i="132" s="1"/>
  <c r="AO45" i="132"/>
  <c r="E45" i="132" s="1"/>
  <c r="AP45" i="132"/>
  <c r="H45" i="132" s="1"/>
  <c r="AQ45" i="132"/>
  <c r="AR45" i="132"/>
  <c r="AS45" i="132"/>
  <c r="AX45" i="132"/>
  <c r="AY45" i="132"/>
  <c r="BB45" i="132" s="1"/>
  <c r="BA45" i="132"/>
  <c r="L48" i="132"/>
  <c r="N48" i="132" s="1"/>
  <c r="AO48" i="132"/>
  <c r="E48" i="132" s="1"/>
  <c r="AP48" i="132"/>
  <c r="H48" i="132" s="1"/>
  <c r="AQ48" i="132"/>
  <c r="AR48" i="132"/>
  <c r="AS48" i="132"/>
  <c r="AX48" i="132"/>
  <c r="AY48" i="132"/>
  <c r="BB48" i="132" s="1"/>
  <c r="BA48" i="132"/>
  <c r="H51" i="132"/>
  <c r="L51" i="132"/>
  <c r="N51" i="132" s="1"/>
  <c r="AO51" i="132"/>
  <c r="E51" i="132" s="1"/>
  <c r="AP51" i="132"/>
  <c r="AQ51" i="132"/>
  <c r="AR51" i="132"/>
  <c r="AS51" i="132"/>
  <c r="AX51" i="132"/>
  <c r="AY51" i="132"/>
  <c r="BB51" i="132" s="1"/>
  <c r="BA51" i="132"/>
  <c r="L18" i="131"/>
  <c r="N18" i="131"/>
  <c r="AK18" i="131"/>
  <c r="E18" i="131" s="1"/>
  <c r="AM18" i="131"/>
  <c r="AN18" i="131"/>
  <c r="AO18" i="131"/>
  <c r="AT18" i="131"/>
  <c r="AU18" i="131"/>
  <c r="AX18" i="131" s="1"/>
  <c r="AW18" i="131"/>
  <c r="L21" i="131"/>
  <c r="N21" i="131" s="1"/>
  <c r="AK21" i="131"/>
  <c r="E21" i="131" s="1"/>
  <c r="AM21" i="131"/>
  <c r="AN21" i="131"/>
  <c r="AO21" i="131"/>
  <c r="AT21" i="131"/>
  <c r="AU21" i="131"/>
  <c r="AX21" i="131" s="1"/>
  <c r="AW21" i="131"/>
  <c r="L24" i="131"/>
  <c r="N24" i="131" s="1"/>
  <c r="AK24" i="131"/>
  <c r="E24" i="131" s="1"/>
  <c r="AM24" i="131"/>
  <c r="AN24" i="131"/>
  <c r="AO24" i="131"/>
  <c r="AT24" i="131"/>
  <c r="AU24" i="131"/>
  <c r="AX24" i="131" s="1"/>
  <c r="AW24" i="131"/>
  <c r="L27" i="131"/>
  <c r="N27" i="131"/>
  <c r="AK27" i="131"/>
  <c r="E27" i="131" s="1"/>
  <c r="AM27" i="131"/>
  <c r="AN27" i="131"/>
  <c r="AO27" i="131"/>
  <c r="AT27" i="131"/>
  <c r="AU27" i="131"/>
  <c r="AX27" i="131" s="1"/>
  <c r="AW27" i="131"/>
  <c r="L30" i="131"/>
  <c r="N30" i="131"/>
  <c r="AK30" i="131"/>
  <c r="E30" i="131" s="1"/>
  <c r="AM30" i="131"/>
  <c r="AN30" i="131"/>
  <c r="AO30" i="131"/>
  <c r="AT30" i="131"/>
  <c r="AU30" i="131"/>
  <c r="AX30" i="131" s="1"/>
  <c r="AW30" i="131"/>
  <c r="L33" i="131"/>
  <c r="N33" i="131" s="1"/>
  <c r="AK33" i="131"/>
  <c r="E33" i="131" s="1"/>
  <c r="AM33" i="131"/>
  <c r="AN33" i="131"/>
  <c r="AO33" i="131"/>
  <c r="AT33" i="131"/>
  <c r="AU33" i="131"/>
  <c r="AX33" i="131" s="1"/>
  <c r="AW33" i="131"/>
  <c r="L36" i="131"/>
  <c r="N36" i="131" s="1"/>
  <c r="AK36" i="131"/>
  <c r="E36" i="131" s="1"/>
  <c r="AM36" i="131"/>
  <c r="AN36" i="131"/>
  <c r="AO36" i="131"/>
  <c r="AT36" i="131"/>
  <c r="AU36" i="131"/>
  <c r="AX36" i="131" s="1"/>
  <c r="AW36" i="131"/>
  <c r="L39" i="131"/>
  <c r="N39" i="131"/>
  <c r="AK39" i="131"/>
  <c r="E39" i="131" s="1"/>
  <c r="AM39" i="131"/>
  <c r="AN39" i="131"/>
  <c r="AO39" i="131"/>
  <c r="AT39" i="131"/>
  <c r="AU39" i="131"/>
  <c r="AX39" i="131" s="1"/>
  <c r="AW39" i="131"/>
  <c r="L42" i="131"/>
  <c r="N42" i="131"/>
  <c r="AK42" i="131"/>
  <c r="E42" i="131" s="1"/>
  <c r="AM42" i="131"/>
  <c r="AN42" i="131"/>
  <c r="AO42" i="131"/>
  <c r="AT42" i="131"/>
  <c r="AU42" i="131"/>
  <c r="AX42" i="131" s="1"/>
  <c r="AW42" i="131"/>
  <c r="L45" i="131"/>
  <c r="N45" i="131" s="1"/>
  <c r="AK45" i="131"/>
  <c r="E45" i="131" s="1"/>
  <c r="AM45" i="131"/>
  <c r="AN45" i="131"/>
  <c r="AO45" i="131"/>
  <c r="AT45" i="131"/>
  <c r="AU45" i="131"/>
  <c r="AX45" i="131" s="1"/>
  <c r="AW45" i="131"/>
  <c r="L48" i="131"/>
  <c r="N48" i="131" s="1"/>
  <c r="AK48" i="131"/>
  <c r="E48" i="131" s="1"/>
  <c r="AM48" i="131"/>
  <c r="AN48" i="131"/>
  <c r="AO48" i="131"/>
  <c r="AT48" i="131"/>
  <c r="AU48" i="131"/>
  <c r="AX48" i="131" s="1"/>
  <c r="AW48" i="131"/>
  <c r="L51" i="131"/>
  <c r="N51" i="131"/>
  <c r="AK51" i="131"/>
  <c r="E51" i="131" s="1"/>
  <c r="AM51" i="131"/>
  <c r="AN51" i="131"/>
  <c r="AO51" i="131"/>
  <c r="AT51" i="131"/>
  <c r="AU51" i="131"/>
  <c r="AX51" i="131" s="1"/>
  <c r="AW51" i="131"/>
  <c r="L18" i="130"/>
  <c r="N18" i="130" s="1"/>
  <c r="AK18" i="130"/>
  <c r="E18" i="130" s="1"/>
  <c r="AL18" i="130"/>
  <c r="H18" i="130" s="1"/>
  <c r="AM18" i="130"/>
  <c r="AN18" i="130"/>
  <c r="AO18" i="130"/>
  <c r="AT18" i="130"/>
  <c r="AU18" i="130"/>
  <c r="AX18" i="130" s="1"/>
  <c r="AW18" i="130"/>
  <c r="L21" i="130"/>
  <c r="N21" i="130"/>
  <c r="AK21" i="130"/>
  <c r="E21" i="130" s="1"/>
  <c r="AM21" i="130"/>
  <c r="AN21" i="130"/>
  <c r="AO21" i="130"/>
  <c r="AT21" i="130"/>
  <c r="AU21" i="130"/>
  <c r="AX21" i="130" s="1"/>
  <c r="AW21" i="130"/>
  <c r="L24" i="130"/>
  <c r="N24" i="130"/>
  <c r="AK24" i="130"/>
  <c r="E24" i="130" s="1"/>
  <c r="AM24" i="130"/>
  <c r="AN24" i="130"/>
  <c r="AO24" i="130"/>
  <c r="AT24" i="130"/>
  <c r="AU24" i="130"/>
  <c r="AX24" i="130" s="1"/>
  <c r="AW24" i="130"/>
  <c r="H27" i="130"/>
  <c r="L27" i="130"/>
  <c r="N27" i="130" s="1"/>
  <c r="AK27" i="130"/>
  <c r="E27" i="130" s="1"/>
  <c r="AL27" i="130"/>
  <c r="AM27" i="130"/>
  <c r="AN27" i="130"/>
  <c r="AO27" i="130"/>
  <c r="AT27" i="130"/>
  <c r="AU27" i="130"/>
  <c r="AX27" i="130" s="1"/>
  <c r="AW27" i="130"/>
  <c r="L30" i="130"/>
  <c r="N30" i="130" s="1"/>
  <c r="AK30" i="130"/>
  <c r="E30" i="130" s="1"/>
  <c r="AL30" i="130"/>
  <c r="H30" i="130" s="1"/>
  <c r="AM30" i="130"/>
  <c r="AN30" i="130"/>
  <c r="AO30" i="130"/>
  <c r="AT30" i="130"/>
  <c r="AU30" i="130"/>
  <c r="AX30" i="130" s="1"/>
  <c r="AW30" i="130"/>
  <c r="L33" i="130"/>
  <c r="N33" i="130"/>
  <c r="AK33" i="130"/>
  <c r="E33" i="130" s="1"/>
  <c r="AM33" i="130"/>
  <c r="AN33" i="130"/>
  <c r="AO33" i="130"/>
  <c r="AT33" i="130"/>
  <c r="AU33" i="130"/>
  <c r="AX33" i="130" s="1"/>
  <c r="AW33" i="130"/>
  <c r="L36" i="130"/>
  <c r="N36" i="130"/>
  <c r="AK36" i="130"/>
  <c r="E36" i="130" s="1"/>
  <c r="AM36" i="130"/>
  <c r="AN36" i="130"/>
  <c r="AO36" i="130"/>
  <c r="AT36" i="130"/>
  <c r="AU36" i="130"/>
  <c r="AX36" i="130" s="1"/>
  <c r="AW36" i="130"/>
  <c r="L39" i="130"/>
  <c r="N39" i="130" s="1"/>
  <c r="AK39" i="130"/>
  <c r="E39" i="130" s="1"/>
  <c r="AL39" i="130"/>
  <c r="H39" i="130" s="1"/>
  <c r="AM39" i="130"/>
  <c r="AN39" i="130"/>
  <c r="AO39" i="130"/>
  <c r="AT39" i="130"/>
  <c r="AU39" i="130"/>
  <c r="AX39" i="130" s="1"/>
  <c r="AW39" i="130"/>
  <c r="L42" i="130"/>
  <c r="N42" i="130" s="1"/>
  <c r="AK42" i="130"/>
  <c r="E42" i="130" s="1"/>
  <c r="AL42" i="130"/>
  <c r="H42" i="130" s="1"/>
  <c r="AM42" i="130"/>
  <c r="AN42" i="130"/>
  <c r="AO42" i="130"/>
  <c r="AT42" i="130"/>
  <c r="AU42" i="130"/>
  <c r="AX42" i="130" s="1"/>
  <c r="AW42" i="130"/>
  <c r="L45" i="130"/>
  <c r="N45" i="130"/>
  <c r="AK45" i="130"/>
  <c r="E45" i="130" s="1"/>
  <c r="AM45" i="130"/>
  <c r="AN45" i="130"/>
  <c r="AO45" i="130"/>
  <c r="AT45" i="130"/>
  <c r="AU45" i="130"/>
  <c r="AX45" i="130" s="1"/>
  <c r="AW45" i="130"/>
  <c r="L48" i="130"/>
  <c r="N48" i="130"/>
  <c r="AK48" i="130"/>
  <c r="E48" i="130" s="1"/>
  <c r="AM48" i="130"/>
  <c r="AN48" i="130"/>
  <c r="AO48" i="130"/>
  <c r="AT48" i="130"/>
  <c r="AU48" i="130"/>
  <c r="AX48" i="130" s="1"/>
  <c r="AW48" i="130"/>
  <c r="L51" i="130"/>
  <c r="N51" i="130" s="1"/>
  <c r="AK51" i="130"/>
  <c r="E51" i="130" s="1"/>
  <c r="AL51" i="130"/>
  <c r="H51" i="130" s="1"/>
  <c r="AM51" i="130"/>
  <c r="AN51" i="130"/>
  <c r="AO51" i="130"/>
  <c r="AT51" i="130"/>
  <c r="AU51" i="130"/>
  <c r="AX51" i="130" s="1"/>
  <c r="AW51" i="130"/>
  <c r="L18" i="129"/>
  <c r="N18" i="129" s="1"/>
  <c r="AK18" i="129"/>
  <c r="E18" i="129" s="1"/>
  <c r="AL18" i="129"/>
  <c r="H18" i="129" s="1"/>
  <c r="AM18" i="129"/>
  <c r="AN18" i="129"/>
  <c r="AO18" i="129"/>
  <c r="AT18" i="129"/>
  <c r="AU18" i="129"/>
  <c r="AX18" i="129" s="1"/>
  <c r="AW18" i="129"/>
  <c r="L21" i="129"/>
  <c r="N21" i="129"/>
  <c r="AK21" i="129"/>
  <c r="E21" i="129" s="1"/>
  <c r="AM21" i="129"/>
  <c r="AN21" i="129"/>
  <c r="AO21" i="129"/>
  <c r="AT21" i="129"/>
  <c r="AU21" i="129"/>
  <c r="AX21" i="129" s="1"/>
  <c r="AW21" i="129"/>
  <c r="L24" i="129"/>
  <c r="N24" i="129"/>
  <c r="AK24" i="129"/>
  <c r="E24" i="129" s="1"/>
  <c r="AM24" i="129"/>
  <c r="AN24" i="129"/>
  <c r="AO24" i="129"/>
  <c r="AT24" i="129"/>
  <c r="AU24" i="129"/>
  <c r="AX24" i="129" s="1"/>
  <c r="AW24" i="129"/>
  <c r="L27" i="129"/>
  <c r="N27" i="129" s="1"/>
  <c r="AK27" i="129"/>
  <c r="E27" i="129" s="1"/>
  <c r="AL27" i="129"/>
  <c r="H27" i="129" s="1"/>
  <c r="AM27" i="129"/>
  <c r="AN27" i="129"/>
  <c r="AO27" i="129"/>
  <c r="AT27" i="129"/>
  <c r="AU27" i="129"/>
  <c r="AX27" i="129" s="1"/>
  <c r="AW27" i="129"/>
  <c r="L30" i="129"/>
  <c r="N30" i="129" s="1"/>
  <c r="AK30" i="129"/>
  <c r="E30" i="129" s="1"/>
  <c r="AL30" i="129"/>
  <c r="H30" i="129" s="1"/>
  <c r="AM30" i="129"/>
  <c r="AN30" i="129"/>
  <c r="AO30" i="129"/>
  <c r="AT30" i="129"/>
  <c r="AU30" i="129"/>
  <c r="AX30" i="129" s="1"/>
  <c r="AW30" i="129"/>
  <c r="L33" i="129"/>
  <c r="N33" i="129"/>
  <c r="AK33" i="129"/>
  <c r="E33" i="129" s="1"/>
  <c r="AM33" i="129"/>
  <c r="AN33" i="129"/>
  <c r="AO33" i="129"/>
  <c r="AT33" i="129"/>
  <c r="AU33" i="129"/>
  <c r="AX33" i="129" s="1"/>
  <c r="AW33" i="129"/>
  <c r="L36" i="129"/>
  <c r="N36" i="129"/>
  <c r="AK36" i="129"/>
  <c r="E36" i="129" s="1"/>
  <c r="AM36" i="129"/>
  <c r="AN36" i="129"/>
  <c r="AO36" i="129"/>
  <c r="AT36" i="129"/>
  <c r="AU36" i="129"/>
  <c r="AX36" i="129" s="1"/>
  <c r="AW36" i="129"/>
  <c r="L39" i="129"/>
  <c r="N39" i="129" s="1"/>
  <c r="AK39" i="129"/>
  <c r="E39" i="129" s="1"/>
  <c r="AL39" i="129"/>
  <c r="H39" i="129" s="1"/>
  <c r="AM39" i="129"/>
  <c r="AN39" i="129"/>
  <c r="AO39" i="129"/>
  <c r="AT39" i="129"/>
  <c r="AU39" i="129"/>
  <c r="AX39" i="129" s="1"/>
  <c r="AW39" i="129"/>
  <c r="L42" i="129"/>
  <c r="N42" i="129" s="1"/>
  <c r="AK42" i="129"/>
  <c r="E42" i="129" s="1"/>
  <c r="AL42" i="129"/>
  <c r="H42" i="129" s="1"/>
  <c r="AM42" i="129"/>
  <c r="AN42" i="129"/>
  <c r="AO42" i="129"/>
  <c r="AT42" i="129"/>
  <c r="AU42" i="129"/>
  <c r="AX42" i="129" s="1"/>
  <c r="AW42" i="129"/>
  <c r="L45" i="129"/>
  <c r="N45" i="129"/>
  <c r="AK45" i="129"/>
  <c r="E45" i="129" s="1"/>
  <c r="BC45" i="129" s="1"/>
  <c r="AM45" i="129"/>
  <c r="AN45" i="129"/>
  <c r="AO45" i="129"/>
  <c r="AT45" i="129"/>
  <c r="AU45" i="129"/>
  <c r="AX45" i="129" s="1"/>
  <c r="AW45" i="129"/>
  <c r="L48" i="129"/>
  <c r="N48" i="129" s="1"/>
  <c r="AK48" i="129"/>
  <c r="E48" i="129" s="1"/>
  <c r="AM48" i="129"/>
  <c r="AN48" i="129"/>
  <c r="AO48" i="129"/>
  <c r="AT48" i="129"/>
  <c r="AU48" i="129"/>
  <c r="AX48" i="129" s="1"/>
  <c r="AW48" i="129"/>
  <c r="L51" i="129"/>
  <c r="N51" i="129"/>
  <c r="AK51" i="129"/>
  <c r="E51" i="129" s="1"/>
  <c r="AM51" i="129"/>
  <c r="AN51" i="129"/>
  <c r="AO51" i="129"/>
  <c r="AT51" i="129"/>
  <c r="AU51" i="129"/>
  <c r="AX51" i="129" s="1"/>
  <c r="AW51" i="129"/>
  <c r="L18" i="128"/>
  <c r="N18" i="128" s="1"/>
  <c r="AO18" i="128"/>
  <c r="E18" i="128" s="1"/>
  <c r="AQ18" i="128"/>
  <c r="AR18" i="128"/>
  <c r="AS18" i="128"/>
  <c r="AX18" i="128"/>
  <c r="AY18" i="128"/>
  <c r="BB18" i="128" s="1"/>
  <c r="BA18" i="128"/>
  <c r="L21" i="128"/>
  <c r="N21" i="128"/>
  <c r="AO21" i="128"/>
  <c r="E21" i="128" s="1"/>
  <c r="AQ21" i="128"/>
  <c r="AR21" i="128"/>
  <c r="AS21" i="128"/>
  <c r="AX21" i="128"/>
  <c r="AY21" i="128"/>
  <c r="BB21" i="128" s="1"/>
  <c r="BA21" i="128"/>
  <c r="L24" i="128"/>
  <c r="N24" i="128"/>
  <c r="AO24" i="128"/>
  <c r="E24" i="128" s="1"/>
  <c r="AQ24" i="128"/>
  <c r="AR24" i="128"/>
  <c r="AS24" i="128"/>
  <c r="AX24" i="128"/>
  <c r="AY24" i="128"/>
  <c r="BB24" i="128" s="1"/>
  <c r="BA24" i="128"/>
  <c r="L27" i="128"/>
  <c r="N27" i="128"/>
  <c r="AO27" i="128"/>
  <c r="E27" i="128" s="1"/>
  <c r="AQ27" i="128"/>
  <c r="AR27" i="128"/>
  <c r="AS27" i="128"/>
  <c r="AX27" i="128"/>
  <c r="AY27" i="128"/>
  <c r="BB27" i="128" s="1"/>
  <c r="BA27" i="128"/>
  <c r="L30" i="128"/>
  <c r="N30" i="128" s="1"/>
  <c r="AO30" i="128"/>
  <c r="E30" i="128" s="1"/>
  <c r="AQ30" i="128"/>
  <c r="AR30" i="128"/>
  <c r="AS30" i="128"/>
  <c r="AX30" i="128"/>
  <c r="AY30" i="128"/>
  <c r="BB30" i="128" s="1"/>
  <c r="BA30" i="128"/>
  <c r="L33" i="128"/>
  <c r="N33" i="128"/>
  <c r="AO33" i="128"/>
  <c r="E33" i="128" s="1"/>
  <c r="AQ33" i="128"/>
  <c r="AR33" i="128"/>
  <c r="AS33" i="128"/>
  <c r="AX33" i="128"/>
  <c r="AY33" i="128"/>
  <c r="BB33" i="128" s="1"/>
  <c r="BA33" i="128"/>
  <c r="L36" i="128"/>
  <c r="N36" i="128"/>
  <c r="AO36" i="128"/>
  <c r="E36" i="128" s="1"/>
  <c r="BG36" i="128" s="1"/>
  <c r="AQ36" i="128"/>
  <c r="AR36" i="128"/>
  <c r="AS36" i="128"/>
  <c r="AX36" i="128"/>
  <c r="AY36" i="128"/>
  <c r="BB36" i="128" s="1"/>
  <c r="BA36" i="128"/>
  <c r="L39" i="128"/>
  <c r="N39" i="128"/>
  <c r="AO39" i="128"/>
  <c r="E39" i="128" s="1"/>
  <c r="AQ39" i="128"/>
  <c r="AR39" i="128"/>
  <c r="AS39" i="128"/>
  <c r="AX39" i="128"/>
  <c r="AY39" i="128"/>
  <c r="BB39" i="128" s="1"/>
  <c r="BA39" i="128"/>
  <c r="L42" i="128"/>
  <c r="N42" i="128" s="1"/>
  <c r="AO42" i="128"/>
  <c r="E42" i="128" s="1"/>
  <c r="AQ42" i="128"/>
  <c r="AR42" i="128"/>
  <c r="AS42" i="128"/>
  <c r="AX42" i="128"/>
  <c r="AY42" i="128"/>
  <c r="BB42" i="128" s="1"/>
  <c r="BA42" i="128"/>
  <c r="L45" i="128"/>
  <c r="N45" i="128"/>
  <c r="AO45" i="128"/>
  <c r="E45" i="128" s="1"/>
  <c r="AQ45" i="128"/>
  <c r="AR45" i="128"/>
  <c r="AS45" i="128"/>
  <c r="AX45" i="128"/>
  <c r="AY45" i="128"/>
  <c r="BB45" i="128" s="1"/>
  <c r="BA45" i="128"/>
  <c r="L48" i="128"/>
  <c r="N48" i="128"/>
  <c r="AO48" i="128"/>
  <c r="E48" i="128" s="1"/>
  <c r="BG48" i="128" s="1"/>
  <c r="AQ48" i="128"/>
  <c r="AR48" i="128"/>
  <c r="AS48" i="128"/>
  <c r="AX48" i="128"/>
  <c r="AY48" i="128"/>
  <c r="BB48" i="128" s="1"/>
  <c r="BA48" i="128"/>
  <c r="L51" i="128"/>
  <c r="N51" i="128"/>
  <c r="AO51" i="128"/>
  <c r="E51" i="128" s="1"/>
  <c r="AQ51" i="128"/>
  <c r="AR51" i="128"/>
  <c r="AS51" i="128"/>
  <c r="AX51" i="128"/>
  <c r="AY51" i="128"/>
  <c r="BB51" i="128" s="1"/>
  <c r="BA51" i="128"/>
  <c r="L18" i="127"/>
  <c r="N18" i="127"/>
  <c r="AK18" i="127"/>
  <c r="E18" i="127" s="1"/>
  <c r="BC18" i="127" s="1"/>
  <c r="AL18" i="127"/>
  <c r="H18" i="127" s="1"/>
  <c r="AM18" i="127"/>
  <c r="AN18" i="127"/>
  <c r="AO18" i="127"/>
  <c r="AT18" i="127"/>
  <c r="AU18" i="127"/>
  <c r="AX18" i="127" s="1"/>
  <c r="AW18" i="127"/>
  <c r="L21" i="127"/>
  <c r="N21" i="127" s="1"/>
  <c r="AK21" i="127"/>
  <c r="E21" i="127" s="1"/>
  <c r="AL21" i="127"/>
  <c r="H21" i="127" s="1"/>
  <c r="AM21" i="127"/>
  <c r="AN21" i="127"/>
  <c r="AO21" i="127"/>
  <c r="AT21" i="127"/>
  <c r="AU21" i="127"/>
  <c r="AX21" i="127" s="1"/>
  <c r="AW21" i="127"/>
  <c r="L24" i="127"/>
  <c r="N24" i="127" s="1"/>
  <c r="AK24" i="127"/>
  <c r="E24" i="127" s="1"/>
  <c r="AL24" i="127"/>
  <c r="H24" i="127" s="1"/>
  <c r="AM24" i="127"/>
  <c r="AN24" i="127"/>
  <c r="AO24" i="127"/>
  <c r="AT24" i="127"/>
  <c r="AU24" i="127"/>
  <c r="AX24" i="127" s="1"/>
  <c r="AW24" i="127"/>
  <c r="L27" i="127"/>
  <c r="N27" i="127" s="1"/>
  <c r="AK27" i="127"/>
  <c r="E27" i="127" s="1"/>
  <c r="AL27" i="127"/>
  <c r="H27" i="127" s="1"/>
  <c r="AM27" i="127"/>
  <c r="AN27" i="127"/>
  <c r="AO27" i="127"/>
  <c r="AT27" i="127"/>
  <c r="AU27" i="127"/>
  <c r="AX27" i="127" s="1"/>
  <c r="AW27" i="127"/>
  <c r="L30" i="127"/>
  <c r="N30" i="127"/>
  <c r="AK30" i="127"/>
  <c r="E30" i="127" s="1"/>
  <c r="AL30" i="127"/>
  <c r="H30" i="127" s="1"/>
  <c r="AM30" i="127"/>
  <c r="AN30" i="127"/>
  <c r="AP30" i="127" s="1"/>
  <c r="J30" i="127" s="1"/>
  <c r="AQ30" i="127" s="1"/>
  <c r="AO30" i="127"/>
  <c r="AT30" i="127"/>
  <c r="AU30" i="127"/>
  <c r="AX30" i="127" s="1"/>
  <c r="AW30" i="127"/>
  <c r="L33" i="127"/>
  <c r="N33" i="127"/>
  <c r="AK33" i="127"/>
  <c r="E33" i="127" s="1"/>
  <c r="BC33" i="127" s="1"/>
  <c r="AM33" i="127"/>
  <c r="AN33" i="127"/>
  <c r="AO33" i="127"/>
  <c r="AT33" i="127"/>
  <c r="AU33" i="127"/>
  <c r="AX33" i="127" s="1"/>
  <c r="AW33" i="127"/>
  <c r="L36" i="127"/>
  <c r="N36" i="127"/>
  <c r="AK36" i="127"/>
  <c r="E36" i="127" s="1"/>
  <c r="BC36" i="127" s="1"/>
  <c r="AM36" i="127"/>
  <c r="AN36" i="127"/>
  <c r="AO36" i="127"/>
  <c r="AT36" i="127"/>
  <c r="AU36" i="127"/>
  <c r="AX36" i="127" s="1"/>
  <c r="AW36" i="127"/>
  <c r="L39" i="127"/>
  <c r="N39" i="127"/>
  <c r="AK39" i="127"/>
  <c r="E39" i="127" s="1"/>
  <c r="AM39" i="127"/>
  <c r="AN39" i="127"/>
  <c r="AO39" i="127"/>
  <c r="AT39" i="127"/>
  <c r="AU39" i="127"/>
  <c r="AX39" i="127" s="1"/>
  <c r="AW39" i="127"/>
  <c r="L42" i="127"/>
  <c r="N42" i="127"/>
  <c r="AK42" i="127"/>
  <c r="E42" i="127" s="1"/>
  <c r="AL42" i="127"/>
  <c r="H42" i="127" s="1"/>
  <c r="AM42" i="127"/>
  <c r="AN42" i="127"/>
  <c r="AO42" i="127"/>
  <c r="AT42" i="127"/>
  <c r="AU42" i="127"/>
  <c r="AX42" i="127" s="1"/>
  <c r="AW42" i="127"/>
  <c r="BC42" i="127"/>
  <c r="L45" i="127"/>
  <c r="N45" i="127" s="1"/>
  <c r="AK45" i="127"/>
  <c r="E45" i="127" s="1"/>
  <c r="AL45" i="127"/>
  <c r="H45" i="127" s="1"/>
  <c r="AM45" i="127"/>
  <c r="AN45" i="127"/>
  <c r="AO45" i="127"/>
  <c r="AT45" i="127"/>
  <c r="AU45" i="127"/>
  <c r="AX45" i="127" s="1"/>
  <c r="AW45" i="127"/>
  <c r="L48" i="127"/>
  <c r="N48" i="127" s="1"/>
  <c r="BC48" i="127" s="1"/>
  <c r="AK48" i="127"/>
  <c r="E48" i="127" s="1"/>
  <c r="AL48" i="127"/>
  <c r="H48" i="127" s="1"/>
  <c r="AM48" i="127"/>
  <c r="AN48" i="127"/>
  <c r="AO48" i="127"/>
  <c r="AT48" i="127"/>
  <c r="AU48" i="127"/>
  <c r="AX48" i="127" s="1"/>
  <c r="AW48" i="127"/>
  <c r="L51" i="127"/>
  <c r="N51" i="127"/>
  <c r="AK51" i="127"/>
  <c r="E51" i="127" s="1"/>
  <c r="AL51" i="127"/>
  <c r="H51" i="127" s="1"/>
  <c r="AM51" i="127"/>
  <c r="AN51" i="127"/>
  <c r="AP51" i="127" s="1"/>
  <c r="J51" i="127" s="1"/>
  <c r="AQ51" i="127" s="1"/>
  <c r="AO51" i="127"/>
  <c r="AT51" i="127"/>
  <c r="AU51" i="127"/>
  <c r="AX51" i="127" s="1"/>
  <c r="AW51" i="127"/>
  <c r="L18" i="126"/>
  <c r="N18" i="126"/>
  <c r="AK18" i="126"/>
  <c r="E18" i="126" s="1"/>
  <c r="BC18" i="126" s="1"/>
  <c r="AM18" i="126"/>
  <c r="AN18" i="126"/>
  <c r="AO18" i="126"/>
  <c r="AT18" i="126"/>
  <c r="AU18" i="126"/>
  <c r="AX18" i="126" s="1"/>
  <c r="AW18" i="126"/>
  <c r="L21" i="126"/>
  <c r="N21" i="126"/>
  <c r="AK21" i="126"/>
  <c r="E21" i="126" s="1"/>
  <c r="BC21" i="126" s="1"/>
  <c r="AL21" i="126"/>
  <c r="H21" i="126" s="1"/>
  <c r="AM21" i="126"/>
  <c r="AN21" i="126"/>
  <c r="AO21" i="126"/>
  <c r="AT21" i="126"/>
  <c r="AU21" i="126"/>
  <c r="AX21" i="126" s="1"/>
  <c r="AW21" i="126"/>
  <c r="L24" i="126"/>
  <c r="N24" i="126"/>
  <c r="AK24" i="126"/>
  <c r="E24" i="126" s="1"/>
  <c r="BC24" i="126" s="1"/>
  <c r="AL24" i="126"/>
  <c r="H24" i="126" s="1"/>
  <c r="AM24" i="126"/>
  <c r="AN24" i="126"/>
  <c r="AO24" i="126"/>
  <c r="AT24" i="126"/>
  <c r="AU24" i="126"/>
  <c r="AX24" i="126" s="1"/>
  <c r="AW24" i="126"/>
  <c r="L27" i="126"/>
  <c r="N27" i="126"/>
  <c r="AK27" i="126"/>
  <c r="E27" i="126" s="1"/>
  <c r="AL27" i="126"/>
  <c r="H27" i="126" s="1"/>
  <c r="AM27" i="126"/>
  <c r="AN27" i="126"/>
  <c r="AO27" i="126"/>
  <c r="AT27" i="126"/>
  <c r="AU27" i="126"/>
  <c r="AX27" i="126" s="1"/>
  <c r="AW27" i="126"/>
  <c r="L30" i="126"/>
  <c r="N30" i="126" s="1"/>
  <c r="AK30" i="126"/>
  <c r="E30" i="126" s="1"/>
  <c r="AL30" i="126"/>
  <c r="H30" i="126" s="1"/>
  <c r="AM30" i="126"/>
  <c r="AN30" i="126"/>
  <c r="AO30" i="126"/>
  <c r="AT30" i="126"/>
  <c r="AU30" i="126"/>
  <c r="AX30" i="126" s="1"/>
  <c r="AW30" i="126"/>
  <c r="L33" i="126"/>
  <c r="N33" i="126"/>
  <c r="AK33" i="126"/>
  <c r="E33" i="126" s="1"/>
  <c r="AL33" i="126"/>
  <c r="H33" i="126" s="1"/>
  <c r="AM33" i="126"/>
  <c r="AN33" i="126"/>
  <c r="AP33" i="126" s="1"/>
  <c r="J33" i="126" s="1"/>
  <c r="AQ33" i="126" s="1"/>
  <c r="AR33" i="126" s="1"/>
  <c r="AS33" i="126" s="1"/>
  <c r="AV33" i="126" s="1"/>
  <c r="F33" i="126" s="1"/>
  <c r="AY33" i="126" s="1"/>
  <c r="G33" i="126" s="1"/>
  <c r="AO33" i="126"/>
  <c r="AT33" i="126"/>
  <c r="AU33" i="126"/>
  <c r="AX33" i="126" s="1"/>
  <c r="AW33" i="126"/>
  <c r="L36" i="126"/>
  <c r="N36" i="126"/>
  <c r="AK36" i="126"/>
  <c r="E36" i="126" s="1"/>
  <c r="AL36" i="126"/>
  <c r="H36" i="126" s="1"/>
  <c r="AM36" i="126"/>
  <c r="AN36" i="126"/>
  <c r="AP36" i="126" s="1"/>
  <c r="J36" i="126" s="1"/>
  <c r="AQ36" i="126" s="1"/>
  <c r="AR36" i="126" s="1"/>
  <c r="AS36" i="126" s="1"/>
  <c r="AV36" i="126" s="1"/>
  <c r="F36" i="126" s="1"/>
  <c r="AY36" i="126" s="1"/>
  <c r="G36" i="126" s="1"/>
  <c r="AO36" i="126"/>
  <c r="AT36" i="126"/>
  <c r="AU36" i="126"/>
  <c r="AX36" i="126" s="1"/>
  <c r="AW36" i="126"/>
  <c r="L39" i="126"/>
  <c r="N39" i="126"/>
  <c r="AK39" i="126"/>
  <c r="E39" i="126" s="1"/>
  <c r="AL39" i="126"/>
  <c r="H39" i="126" s="1"/>
  <c r="AM39" i="126"/>
  <c r="AN39" i="126"/>
  <c r="AP39" i="126" s="1"/>
  <c r="J39" i="126" s="1"/>
  <c r="AQ39" i="126" s="1"/>
  <c r="AO39" i="126"/>
  <c r="AT39" i="126"/>
  <c r="AU39" i="126"/>
  <c r="AX39" i="126" s="1"/>
  <c r="AW39" i="126"/>
  <c r="L42" i="126"/>
  <c r="N42" i="126"/>
  <c r="AK42" i="126"/>
  <c r="E42" i="126" s="1"/>
  <c r="BC42" i="126" s="1"/>
  <c r="AM42" i="126"/>
  <c r="AN42" i="126"/>
  <c r="AO42" i="126"/>
  <c r="AT42" i="126"/>
  <c r="AU42" i="126"/>
  <c r="AX42" i="126" s="1"/>
  <c r="AW42" i="126"/>
  <c r="L45" i="126"/>
  <c r="N45" i="126"/>
  <c r="AK45" i="126"/>
  <c r="E45" i="126" s="1"/>
  <c r="AL45" i="126"/>
  <c r="H45" i="126" s="1"/>
  <c r="AM45" i="126"/>
  <c r="AN45" i="126"/>
  <c r="AO45" i="126"/>
  <c r="AT45" i="126"/>
  <c r="AU45" i="126"/>
  <c r="AX45" i="126" s="1"/>
  <c r="AW45" i="126"/>
  <c r="BC45" i="126"/>
  <c r="L48" i="126"/>
  <c r="N48" i="126" s="1"/>
  <c r="AK48" i="126"/>
  <c r="E48" i="126" s="1"/>
  <c r="AL48" i="126"/>
  <c r="H48" i="126" s="1"/>
  <c r="AM48" i="126"/>
  <c r="AN48" i="126"/>
  <c r="AO48" i="126"/>
  <c r="AT48" i="126"/>
  <c r="AU48" i="126"/>
  <c r="AX48" i="126" s="1"/>
  <c r="AW48" i="126"/>
  <c r="L51" i="126"/>
  <c r="N51" i="126" s="1"/>
  <c r="BC51" i="126" s="1"/>
  <c r="AK51" i="126"/>
  <c r="E51" i="126" s="1"/>
  <c r="AL51" i="126"/>
  <c r="H51" i="126" s="1"/>
  <c r="AM51" i="126"/>
  <c r="AN51" i="126"/>
  <c r="AO51" i="126"/>
  <c r="AT51" i="126"/>
  <c r="AU51" i="126"/>
  <c r="AX51" i="126" s="1"/>
  <c r="AW51" i="126"/>
  <c r="L18" i="125"/>
  <c r="N18" i="125"/>
  <c r="AO18" i="125"/>
  <c r="E18" i="125" s="1"/>
  <c r="AP18" i="125"/>
  <c r="H18" i="125" s="1"/>
  <c r="AQ18" i="125"/>
  <c r="AR18" i="125"/>
  <c r="AT18" i="125" s="1"/>
  <c r="J18" i="125" s="1"/>
  <c r="AU18" i="125" s="1"/>
  <c r="AS18" i="125"/>
  <c r="AX18" i="125"/>
  <c r="AY18" i="125"/>
  <c r="BB18" i="125" s="1"/>
  <c r="BA18" i="125"/>
  <c r="L21" i="125"/>
  <c r="N21" i="125"/>
  <c r="AO21" i="125"/>
  <c r="E21" i="125" s="1"/>
  <c r="BG21" i="125" s="1"/>
  <c r="AQ21" i="125"/>
  <c r="AR21" i="125"/>
  <c r="AS21" i="125"/>
  <c r="AX21" i="125"/>
  <c r="AY21" i="125"/>
  <c r="BB21" i="125" s="1"/>
  <c r="BA21" i="125"/>
  <c r="L24" i="125"/>
  <c r="N24" i="125"/>
  <c r="AO24" i="125"/>
  <c r="E24" i="125" s="1"/>
  <c r="BG24" i="125" s="1"/>
  <c r="AQ24" i="125"/>
  <c r="AR24" i="125"/>
  <c r="AS24" i="125"/>
  <c r="AX24" i="125"/>
  <c r="AY24" i="125"/>
  <c r="BB24" i="125" s="1"/>
  <c r="BA24" i="125"/>
  <c r="L27" i="125"/>
  <c r="N27" i="125"/>
  <c r="AO27" i="125"/>
  <c r="E27" i="125" s="1"/>
  <c r="AQ27" i="125"/>
  <c r="AR27" i="125"/>
  <c r="AS27" i="125"/>
  <c r="AX27" i="125"/>
  <c r="AY27" i="125"/>
  <c r="BB27" i="125" s="1"/>
  <c r="BA27" i="125"/>
  <c r="L30" i="125"/>
  <c r="N30" i="125" s="1"/>
  <c r="AO30" i="125"/>
  <c r="E30" i="125" s="1"/>
  <c r="AP30" i="125"/>
  <c r="H30" i="125" s="1"/>
  <c r="AQ30" i="125"/>
  <c r="AR30" i="125"/>
  <c r="AS30" i="125"/>
  <c r="AX30" i="125"/>
  <c r="AY30" i="125"/>
  <c r="BB30" i="125" s="1"/>
  <c r="BA30" i="125"/>
  <c r="L33" i="125"/>
  <c r="N33" i="125" s="1"/>
  <c r="AO33" i="125"/>
  <c r="E33" i="125" s="1"/>
  <c r="AP33" i="125"/>
  <c r="H33" i="125" s="1"/>
  <c r="AQ33" i="125"/>
  <c r="AR33" i="125"/>
  <c r="AS33" i="125"/>
  <c r="AX33" i="125"/>
  <c r="AY33" i="125"/>
  <c r="BB33" i="125" s="1"/>
  <c r="BA33" i="125"/>
  <c r="L36" i="125"/>
  <c r="N36" i="125" s="1"/>
  <c r="AO36" i="125"/>
  <c r="E36" i="125" s="1"/>
  <c r="AP36" i="125"/>
  <c r="H36" i="125" s="1"/>
  <c r="AQ36" i="125"/>
  <c r="AR36" i="125"/>
  <c r="AS36" i="125"/>
  <c r="AX36" i="125"/>
  <c r="AY36" i="125"/>
  <c r="BB36" i="125" s="1"/>
  <c r="BA36" i="125"/>
  <c r="L39" i="125"/>
  <c r="N39" i="125"/>
  <c r="AO39" i="125"/>
  <c r="E39" i="125" s="1"/>
  <c r="AP39" i="125"/>
  <c r="H39" i="125" s="1"/>
  <c r="AQ39" i="125"/>
  <c r="AR39" i="125"/>
  <c r="AT39" i="125" s="1"/>
  <c r="J39" i="125" s="1"/>
  <c r="AU39" i="125" s="1"/>
  <c r="AS39" i="125"/>
  <c r="AX39" i="125"/>
  <c r="AY39" i="125"/>
  <c r="BB39" i="125" s="1"/>
  <c r="BA39" i="125"/>
  <c r="L42" i="125"/>
  <c r="N42" i="125"/>
  <c r="AO42" i="125"/>
  <c r="E42" i="125" s="1"/>
  <c r="BG42" i="125" s="1"/>
  <c r="AQ42" i="125"/>
  <c r="AR42" i="125"/>
  <c r="AS42" i="125"/>
  <c r="AX42" i="125"/>
  <c r="AY42" i="125"/>
  <c r="BB42" i="125" s="1"/>
  <c r="BA42" i="125"/>
  <c r="L45" i="125"/>
  <c r="N45" i="125" s="1"/>
  <c r="AO45" i="125"/>
  <c r="E45" i="125" s="1"/>
  <c r="AQ45" i="125"/>
  <c r="AR45" i="125"/>
  <c r="AS45" i="125"/>
  <c r="AX45" i="125"/>
  <c r="AY45" i="125"/>
  <c r="BB45" i="125" s="1"/>
  <c r="BA45" i="125"/>
  <c r="H48" i="125"/>
  <c r="L48" i="125"/>
  <c r="N48" i="125" s="1"/>
  <c r="BG48" i="125" s="1"/>
  <c r="AO48" i="125"/>
  <c r="E48" i="125" s="1"/>
  <c r="AP48" i="125"/>
  <c r="AQ48" i="125"/>
  <c r="AR48" i="125"/>
  <c r="AS48" i="125"/>
  <c r="AX48" i="125"/>
  <c r="AY48" i="125"/>
  <c r="BB48" i="125" s="1"/>
  <c r="BA48" i="125"/>
  <c r="L51" i="125"/>
  <c r="N51" i="125"/>
  <c r="AO51" i="125"/>
  <c r="E51" i="125" s="1"/>
  <c r="AQ51" i="125"/>
  <c r="AR51" i="125"/>
  <c r="AS51" i="125"/>
  <c r="AX51" i="125"/>
  <c r="AY51" i="125"/>
  <c r="BB51" i="125" s="1"/>
  <c r="BA51" i="125"/>
  <c r="L18" i="124"/>
  <c r="N18" i="124"/>
  <c r="AK18" i="124"/>
  <c r="E18" i="124" s="1"/>
  <c r="AM18" i="124"/>
  <c r="AN18" i="124"/>
  <c r="AO18" i="124"/>
  <c r="AT18" i="124"/>
  <c r="AU18" i="124" s="1"/>
  <c r="AX18" i="124" s="1"/>
  <c r="AW18" i="124"/>
  <c r="L21" i="124"/>
  <c r="N21" i="124" s="1"/>
  <c r="AK21" i="124"/>
  <c r="E21" i="124" s="1"/>
  <c r="AL21" i="124"/>
  <c r="H21" i="124" s="1"/>
  <c r="AM21" i="124"/>
  <c r="AN21" i="124"/>
  <c r="AO21" i="124"/>
  <c r="AT21" i="124"/>
  <c r="AU21" i="124" s="1"/>
  <c r="AX21" i="124" s="1"/>
  <c r="AW21" i="124"/>
  <c r="L24" i="124"/>
  <c r="N24" i="124"/>
  <c r="AK24" i="124"/>
  <c r="E24" i="124" s="1"/>
  <c r="AM24" i="124"/>
  <c r="AN24" i="124"/>
  <c r="AO24" i="124"/>
  <c r="AT24" i="124"/>
  <c r="AU24" i="124"/>
  <c r="AX24" i="124" s="1"/>
  <c r="AW24" i="124"/>
  <c r="L27" i="124"/>
  <c r="N27" i="124" s="1"/>
  <c r="AK27" i="124"/>
  <c r="E27" i="124" s="1"/>
  <c r="AL27" i="124"/>
  <c r="H27" i="124" s="1"/>
  <c r="AM27" i="124"/>
  <c r="AN27" i="124"/>
  <c r="AO27" i="124"/>
  <c r="AT27" i="124"/>
  <c r="AU27" i="124"/>
  <c r="AX27" i="124" s="1"/>
  <c r="AW27" i="124"/>
  <c r="L30" i="124"/>
  <c r="N30" i="124" s="1"/>
  <c r="AK30" i="124"/>
  <c r="E30" i="124" s="1"/>
  <c r="AL30" i="124"/>
  <c r="H30" i="124" s="1"/>
  <c r="AM30" i="124"/>
  <c r="AN30" i="124"/>
  <c r="AO30" i="124"/>
  <c r="AT30" i="124"/>
  <c r="AU30" i="124"/>
  <c r="AX30" i="124" s="1"/>
  <c r="AW30" i="124"/>
  <c r="L33" i="124"/>
  <c r="N33" i="124"/>
  <c r="AK33" i="124"/>
  <c r="E33" i="124" s="1"/>
  <c r="AM33" i="124"/>
  <c r="AN33" i="124"/>
  <c r="AO33" i="124"/>
  <c r="AT33" i="124"/>
  <c r="AU33" i="124"/>
  <c r="AX33" i="124" s="1"/>
  <c r="AW33" i="124"/>
  <c r="L36" i="124"/>
  <c r="N36" i="124"/>
  <c r="AK36" i="124"/>
  <c r="E36" i="124" s="1"/>
  <c r="AM36" i="124"/>
  <c r="AN36" i="124"/>
  <c r="AO36" i="124"/>
  <c r="AT36" i="124"/>
  <c r="AU36" i="124"/>
  <c r="AX36" i="124" s="1"/>
  <c r="AW36" i="124"/>
  <c r="L39" i="124"/>
  <c r="N39" i="124" s="1"/>
  <c r="AK39" i="124"/>
  <c r="E39" i="124" s="1"/>
  <c r="AL39" i="124"/>
  <c r="H39" i="124" s="1"/>
  <c r="AM39" i="124"/>
  <c r="AN39" i="124"/>
  <c r="AO39" i="124"/>
  <c r="AT39" i="124"/>
  <c r="AU39" i="124"/>
  <c r="AX39" i="124" s="1"/>
  <c r="AW39" i="124"/>
  <c r="L42" i="124"/>
  <c r="N42" i="124" s="1"/>
  <c r="AK42" i="124"/>
  <c r="E42" i="124" s="1"/>
  <c r="AL42" i="124"/>
  <c r="H42" i="124" s="1"/>
  <c r="AM42" i="124"/>
  <c r="AN42" i="124"/>
  <c r="AO42" i="124"/>
  <c r="AT42" i="124"/>
  <c r="AU42" i="124"/>
  <c r="AX42" i="124" s="1"/>
  <c r="AW42" i="124"/>
  <c r="L45" i="124"/>
  <c r="N45" i="124"/>
  <c r="AK45" i="124"/>
  <c r="E45" i="124" s="1"/>
  <c r="AM45" i="124"/>
  <c r="AN45" i="124"/>
  <c r="AO45" i="124"/>
  <c r="AT45" i="124"/>
  <c r="AU45" i="124"/>
  <c r="AX45" i="124" s="1"/>
  <c r="AW45" i="124"/>
  <c r="L48" i="124"/>
  <c r="N48" i="124"/>
  <c r="AK48" i="124"/>
  <c r="E48" i="124" s="1"/>
  <c r="AM48" i="124"/>
  <c r="AN48" i="124"/>
  <c r="AO48" i="124"/>
  <c r="AT48" i="124"/>
  <c r="AU48" i="124"/>
  <c r="AX48" i="124" s="1"/>
  <c r="AW48" i="124"/>
  <c r="L51" i="124"/>
  <c r="N51" i="124" s="1"/>
  <c r="AK51" i="124"/>
  <c r="E51" i="124" s="1"/>
  <c r="AL51" i="124"/>
  <c r="H51" i="124" s="1"/>
  <c r="AM51" i="124"/>
  <c r="AN51" i="124"/>
  <c r="AO51" i="124"/>
  <c r="AT51" i="124"/>
  <c r="AU51" i="124"/>
  <c r="AX51" i="124" s="1"/>
  <c r="AW51" i="124"/>
  <c r="L18" i="123"/>
  <c r="N18" i="123"/>
  <c r="AK18" i="123"/>
  <c r="E18" i="123" s="1"/>
  <c r="AM18" i="123"/>
  <c r="AN18" i="123"/>
  <c r="AO18" i="123"/>
  <c r="AT18" i="123"/>
  <c r="AU18" i="123"/>
  <c r="AX18" i="123" s="1"/>
  <c r="AW18" i="123"/>
  <c r="L21" i="123"/>
  <c r="N21" i="123"/>
  <c r="AK21" i="123"/>
  <c r="E21" i="123" s="1"/>
  <c r="AM21" i="123"/>
  <c r="AN21" i="123"/>
  <c r="AO21" i="123"/>
  <c r="AT21" i="123"/>
  <c r="AU21" i="123"/>
  <c r="AX21" i="123" s="1"/>
  <c r="AW21" i="123"/>
  <c r="L24" i="123"/>
  <c r="N24" i="123"/>
  <c r="AK24" i="123"/>
  <c r="E24" i="123" s="1"/>
  <c r="AM24" i="123"/>
  <c r="AN24" i="123"/>
  <c r="AO24" i="123"/>
  <c r="AT24" i="123"/>
  <c r="AU24" i="123"/>
  <c r="AX24" i="123" s="1"/>
  <c r="AW24" i="123"/>
  <c r="L27" i="123"/>
  <c r="N27" i="123" s="1"/>
  <c r="AK27" i="123"/>
  <c r="E27" i="123" s="1"/>
  <c r="AM27" i="123"/>
  <c r="AN27" i="123"/>
  <c r="AO27" i="123"/>
  <c r="AT27" i="123"/>
  <c r="AU27" i="123"/>
  <c r="AX27" i="123" s="1"/>
  <c r="AW27" i="123"/>
  <c r="L30" i="123"/>
  <c r="N30" i="123"/>
  <c r="AK30" i="123"/>
  <c r="E30" i="123" s="1"/>
  <c r="BC30" i="123" s="1"/>
  <c r="AM30" i="123"/>
  <c r="AN30" i="123"/>
  <c r="AO30" i="123"/>
  <c r="AT30" i="123"/>
  <c r="AU30" i="123"/>
  <c r="AX30" i="123" s="1"/>
  <c r="AW30" i="123"/>
  <c r="L33" i="123"/>
  <c r="N33" i="123"/>
  <c r="AK33" i="123"/>
  <c r="E33" i="123" s="1"/>
  <c r="AM33" i="123"/>
  <c r="AN33" i="123"/>
  <c r="AO33" i="123"/>
  <c r="AT33" i="123"/>
  <c r="AU33" i="123"/>
  <c r="AX33" i="123" s="1"/>
  <c r="AW33" i="123"/>
  <c r="L36" i="123"/>
  <c r="N36" i="123"/>
  <c r="AK36" i="123"/>
  <c r="E36" i="123" s="1"/>
  <c r="AM36" i="123"/>
  <c r="AN36" i="123"/>
  <c r="AO36" i="123"/>
  <c r="AT36" i="123"/>
  <c r="AU36" i="123"/>
  <c r="AX36" i="123" s="1"/>
  <c r="AW36" i="123"/>
  <c r="L39" i="123"/>
  <c r="N39" i="123" s="1"/>
  <c r="AK39" i="123"/>
  <c r="E39" i="123" s="1"/>
  <c r="AM39" i="123"/>
  <c r="AN39" i="123"/>
  <c r="AO39" i="123"/>
  <c r="AT39" i="123"/>
  <c r="AU39" i="123"/>
  <c r="AX39" i="123" s="1"/>
  <c r="AW39" i="123"/>
  <c r="L42" i="123"/>
  <c r="N42" i="123"/>
  <c r="AK42" i="123"/>
  <c r="E42" i="123" s="1"/>
  <c r="BC42" i="123" s="1"/>
  <c r="AM42" i="123"/>
  <c r="AN42" i="123"/>
  <c r="AO42" i="123"/>
  <c r="AT42" i="123"/>
  <c r="AU42" i="123"/>
  <c r="AX42" i="123" s="1"/>
  <c r="AW42" i="123"/>
  <c r="L45" i="123"/>
  <c r="N45" i="123"/>
  <c r="AK45" i="123"/>
  <c r="E45" i="123" s="1"/>
  <c r="AM45" i="123"/>
  <c r="AN45" i="123"/>
  <c r="AO45" i="123"/>
  <c r="AT45" i="123"/>
  <c r="AU45" i="123"/>
  <c r="AX45" i="123" s="1"/>
  <c r="AW45" i="123"/>
  <c r="L48" i="123"/>
  <c r="N48" i="123"/>
  <c r="AK48" i="123"/>
  <c r="E48" i="123" s="1"/>
  <c r="AM48" i="123"/>
  <c r="AN48" i="123"/>
  <c r="AO48" i="123"/>
  <c r="AT48" i="123"/>
  <c r="AU48" i="123"/>
  <c r="AX48" i="123" s="1"/>
  <c r="AW48" i="123"/>
  <c r="L51" i="123"/>
  <c r="N51" i="123" s="1"/>
  <c r="AK51" i="123"/>
  <c r="E51" i="123" s="1"/>
  <c r="AM51" i="123"/>
  <c r="AN51" i="123"/>
  <c r="AO51" i="123"/>
  <c r="AT51" i="123"/>
  <c r="AU51" i="123"/>
  <c r="AX51" i="123" s="1"/>
  <c r="AW51" i="123"/>
  <c r="L18" i="122"/>
  <c r="N18" i="122"/>
  <c r="AK18" i="122"/>
  <c r="E18" i="122" s="1"/>
  <c r="AM18" i="122"/>
  <c r="AN18" i="122"/>
  <c r="AO18" i="122"/>
  <c r="AT18" i="122"/>
  <c r="AU18" i="122" s="1"/>
  <c r="AX18" i="122" s="1"/>
  <c r="AW18" i="122"/>
  <c r="L21" i="122"/>
  <c r="N21" i="122" s="1"/>
  <c r="AK21" i="122"/>
  <c r="E21" i="122" s="1"/>
  <c r="AL21" i="122"/>
  <c r="H21" i="122" s="1"/>
  <c r="AM21" i="122"/>
  <c r="AN21" i="122"/>
  <c r="AO21" i="122"/>
  <c r="AT21" i="122"/>
  <c r="AU21" i="122" s="1"/>
  <c r="AX21" i="122" s="1"/>
  <c r="AW21" i="122"/>
  <c r="L24" i="122"/>
  <c r="N24" i="122"/>
  <c r="AK24" i="122"/>
  <c r="E24" i="122" s="1"/>
  <c r="AM24" i="122"/>
  <c r="AN24" i="122"/>
  <c r="AO24" i="122"/>
  <c r="AT24" i="122"/>
  <c r="AU24" i="122" s="1"/>
  <c r="AX24" i="122" s="1"/>
  <c r="AW24" i="122"/>
  <c r="L27" i="122"/>
  <c r="N27" i="122" s="1"/>
  <c r="AK27" i="122"/>
  <c r="E27" i="122" s="1"/>
  <c r="AL27" i="122"/>
  <c r="H27" i="122" s="1"/>
  <c r="AM27" i="122"/>
  <c r="AN27" i="122"/>
  <c r="AO27" i="122"/>
  <c r="AT27" i="122"/>
  <c r="AU27" i="122" s="1"/>
  <c r="AX27" i="122" s="1"/>
  <c r="AW27" i="122"/>
  <c r="L30" i="122"/>
  <c r="N30" i="122"/>
  <c r="AK30" i="122"/>
  <c r="E30" i="122" s="1"/>
  <c r="AM30" i="122"/>
  <c r="AN30" i="122"/>
  <c r="AO30" i="122"/>
  <c r="AT30" i="122"/>
  <c r="AU30" i="122" s="1"/>
  <c r="AX30" i="122" s="1"/>
  <c r="AW30" i="122"/>
  <c r="L33" i="122"/>
  <c r="N33" i="122"/>
  <c r="AK33" i="122"/>
  <c r="E33" i="122" s="1"/>
  <c r="AM33" i="122"/>
  <c r="AN33" i="122"/>
  <c r="AO33" i="122"/>
  <c r="AT33" i="122"/>
  <c r="AU33" i="122"/>
  <c r="AX33" i="122" s="1"/>
  <c r="AW33" i="122"/>
  <c r="L36" i="122"/>
  <c r="N36" i="122"/>
  <c r="AK36" i="122"/>
  <c r="E36" i="122" s="1"/>
  <c r="AM36" i="122"/>
  <c r="AN36" i="122"/>
  <c r="AO36" i="122"/>
  <c r="AT36" i="122"/>
  <c r="AU36" i="122"/>
  <c r="AX36" i="122" s="1"/>
  <c r="AW36" i="122"/>
  <c r="L39" i="122"/>
  <c r="N39" i="122"/>
  <c r="AK39" i="122"/>
  <c r="E39" i="122" s="1"/>
  <c r="AM39" i="122"/>
  <c r="AN39" i="122"/>
  <c r="AO39" i="122"/>
  <c r="AT39" i="122"/>
  <c r="AU39" i="122"/>
  <c r="AX39" i="122" s="1"/>
  <c r="AW39" i="122"/>
  <c r="L42" i="122"/>
  <c r="N42" i="122" s="1"/>
  <c r="AK42" i="122"/>
  <c r="E42" i="122" s="1"/>
  <c r="AM42" i="122"/>
  <c r="AN42" i="122"/>
  <c r="AO42" i="122"/>
  <c r="AT42" i="122"/>
  <c r="AU42" i="122"/>
  <c r="AX42" i="122" s="1"/>
  <c r="AW42" i="122"/>
  <c r="L45" i="122"/>
  <c r="N45" i="122"/>
  <c r="AK45" i="122"/>
  <c r="E45" i="122" s="1"/>
  <c r="AM45" i="122"/>
  <c r="AN45" i="122"/>
  <c r="AO45" i="122"/>
  <c r="AT45" i="122"/>
  <c r="AU45" i="122"/>
  <c r="AX45" i="122" s="1"/>
  <c r="AW45" i="122"/>
  <c r="L48" i="122"/>
  <c r="N48" i="122"/>
  <c r="AK48" i="122"/>
  <c r="E48" i="122" s="1"/>
  <c r="BC48" i="122" s="1"/>
  <c r="AM48" i="122"/>
  <c r="AN48" i="122"/>
  <c r="AO48" i="122"/>
  <c r="AT48" i="122"/>
  <c r="AU48" i="122"/>
  <c r="AX48" i="122" s="1"/>
  <c r="AW48" i="122"/>
  <c r="L51" i="122"/>
  <c r="N51" i="122"/>
  <c r="AK51" i="122"/>
  <c r="E51" i="122" s="1"/>
  <c r="AM51" i="122"/>
  <c r="AN51" i="122"/>
  <c r="AO51" i="122"/>
  <c r="AT51" i="122"/>
  <c r="AU51" i="122"/>
  <c r="AX51" i="122" s="1"/>
  <c r="AW51" i="122"/>
  <c r="L18" i="121"/>
  <c r="N18" i="121" s="1"/>
  <c r="AO18" i="121"/>
  <c r="E18" i="121" s="1"/>
  <c r="AP18" i="121"/>
  <c r="H18" i="121" s="1"/>
  <c r="AQ18" i="121"/>
  <c r="AR18" i="121"/>
  <c r="AS18" i="121"/>
  <c r="AX18" i="121"/>
  <c r="AY18" i="121"/>
  <c r="BB18" i="121" s="1"/>
  <c r="BA18" i="121"/>
  <c r="L21" i="121"/>
  <c r="N21" i="121" s="1"/>
  <c r="AO21" i="121"/>
  <c r="E21" i="121" s="1"/>
  <c r="AP21" i="121"/>
  <c r="H21" i="121" s="1"/>
  <c r="AQ21" i="121"/>
  <c r="AR21" i="121"/>
  <c r="AS21" i="121"/>
  <c r="AX21" i="121"/>
  <c r="AY21" i="121"/>
  <c r="BB21" i="121" s="1"/>
  <c r="BA21" i="121"/>
  <c r="L24" i="121"/>
  <c r="N24" i="121" s="1"/>
  <c r="AO24" i="121"/>
  <c r="E24" i="121" s="1"/>
  <c r="AP24" i="121"/>
  <c r="H24" i="121" s="1"/>
  <c r="AQ24" i="121"/>
  <c r="AR24" i="121"/>
  <c r="AS24" i="121"/>
  <c r="AX24" i="121"/>
  <c r="AY24" i="121"/>
  <c r="BB24" i="121" s="1"/>
  <c r="BA24" i="121"/>
  <c r="L27" i="121"/>
  <c r="N27" i="121" s="1"/>
  <c r="AO27" i="121"/>
  <c r="E27" i="121" s="1"/>
  <c r="AP27" i="121"/>
  <c r="H27" i="121" s="1"/>
  <c r="AQ27" i="121"/>
  <c r="AR27" i="121"/>
  <c r="AS27" i="121"/>
  <c r="AX27" i="121"/>
  <c r="AY27" i="121"/>
  <c r="BB27" i="121" s="1"/>
  <c r="BA27" i="121"/>
  <c r="L30" i="121"/>
  <c r="N30" i="121"/>
  <c r="AO30" i="121"/>
  <c r="E30" i="121" s="1"/>
  <c r="AP30" i="121"/>
  <c r="H30" i="121" s="1"/>
  <c r="AQ30" i="121"/>
  <c r="AR30" i="121"/>
  <c r="AT30" i="121" s="1"/>
  <c r="J30" i="121" s="1"/>
  <c r="AU30" i="121" s="1"/>
  <c r="AS30" i="121"/>
  <c r="AX30" i="121"/>
  <c r="AY30" i="121"/>
  <c r="BB30" i="121" s="1"/>
  <c r="BA30" i="121"/>
  <c r="L33" i="121"/>
  <c r="N33" i="121"/>
  <c r="AO33" i="121"/>
  <c r="E33" i="121" s="1"/>
  <c r="BG33" i="121" s="1"/>
  <c r="AQ33" i="121"/>
  <c r="AR33" i="121"/>
  <c r="AS33" i="121"/>
  <c r="AX33" i="121"/>
  <c r="AY33" i="121"/>
  <c r="BB33" i="121" s="1"/>
  <c r="BA33" i="121"/>
  <c r="L36" i="121"/>
  <c r="N36" i="121" s="1"/>
  <c r="AO36" i="121"/>
  <c r="E36" i="121" s="1"/>
  <c r="AP36" i="121"/>
  <c r="H36" i="121" s="1"/>
  <c r="AQ36" i="121"/>
  <c r="AR36" i="121"/>
  <c r="AS36" i="121"/>
  <c r="AX36" i="121"/>
  <c r="AY36" i="121"/>
  <c r="BB36" i="121" s="1"/>
  <c r="BA36" i="121"/>
  <c r="L39" i="121"/>
  <c r="N39" i="121" s="1"/>
  <c r="BG39" i="121" s="1"/>
  <c r="AO39" i="121"/>
  <c r="E39" i="121" s="1"/>
  <c r="AP39" i="121"/>
  <c r="H39" i="121" s="1"/>
  <c r="AQ39" i="121"/>
  <c r="AR39" i="121"/>
  <c r="AS39" i="121"/>
  <c r="AX39" i="121"/>
  <c r="AY39" i="121"/>
  <c r="BB39" i="121" s="1"/>
  <c r="BA39" i="121"/>
  <c r="L42" i="121"/>
  <c r="N42" i="121"/>
  <c r="AO42" i="121"/>
  <c r="E42" i="121" s="1"/>
  <c r="AP42" i="121"/>
  <c r="H42" i="121" s="1"/>
  <c r="AQ42" i="121"/>
  <c r="AR42" i="121"/>
  <c r="AT42" i="121" s="1"/>
  <c r="J42" i="121" s="1"/>
  <c r="AU42" i="121" s="1"/>
  <c r="AS42" i="121"/>
  <c r="AX42" i="121"/>
  <c r="AY42" i="121"/>
  <c r="BB42" i="121" s="1"/>
  <c r="BA42" i="121"/>
  <c r="L45" i="121"/>
  <c r="N45" i="121"/>
  <c r="AO45" i="121"/>
  <c r="E45" i="121" s="1"/>
  <c r="BG45" i="121" s="1"/>
  <c r="AQ45" i="121"/>
  <c r="AR45" i="121"/>
  <c r="AS45" i="121"/>
  <c r="AX45" i="121"/>
  <c r="AY45" i="121"/>
  <c r="BB45" i="121" s="1"/>
  <c r="BA45" i="121"/>
  <c r="L48" i="121"/>
  <c r="N48" i="121" s="1"/>
  <c r="AO48" i="121"/>
  <c r="E48" i="121" s="1"/>
  <c r="AQ48" i="121"/>
  <c r="AR48" i="121"/>
  <c r="AS48" i="121"/>
  <c r="AX48" i="121"/>
  <c r="AY48" i="121"/>
  <c r="BB48" i="121" s="1"/>
  <c r="BA48" i="121"/>
  <c r="L51" i="121"/>
  <c r="N51" i="121" s="1"/>
  <c r="BG51" i="121" s="1"/>
  <c r="AO51" i="121"/>
  <c r="E51" i="121" s="1"/>
  <c r="AP51" i="121"/>
  <c r="H51" i="121" s="1"/>
  <c r="AQ51" i="121"/>
  <c r="AR51" i="121"/>
  <c r="AS51" i="121"/>
  <c r="AX51" i="121"/>
  <c r="AY51" i="121"/>
  <c r="BB51" i="121" s="1"/>
  <c r="BA51" i="121"/>
  <c r="L19" i="117"/>
  <c r="N19" i="117"/>
  <c r="AK19" i="117"/>
  <c r="E19" i="117" s="1"/>
  <c r="AM19" i="117"/>
  <c r="AN19" i="117"/>
  <c r="AO19" i="117"/>
  <c r="AT19" i="117"/>
  <c r="AU19" i="117" s="1"/>
  <c r="AX19" i="117" s="1"/>
  <c r="AW19" i="117"/>
  <c r="L22" i="117"/>
  <c r="N22" i="117" s="1"/>
  <c r="AK22" i="117"/>
  <c r="E22" i="117" s="1"/>
  <c r="AL22" i="117"/>
  <c r="H22" i="117" s="1"/>
  <c r="AM22" i="117"/>
  <c r="AN22" i="117"/>
  <c r="AO22" i="117"/>
  <c r="AT22" i="117"/>
  <c r="AU22" i="117" s="1"/>
  <c r="AX22" i="117" s="1"/>
  <c r="AW22" i="117"/>
  <c r="L25" i="117"/>
  <c r="N25" i="117"/>
  <c r="AK25" i="117"/>
  <c r="E25" i="117" s="1"/>
  <c r="AM25" i="117"/>
  <c r="AN25" i="117"/>
  <c r="AO25" i="117"/>
  <c r="AT25" i="117"/>
  <c r="AU25" i="117" s="1"/>
  <c r="AX25" i="117" s="1"/>
  <c r="AW25" i="117"/>
  <c r="L28" i="117"/>
  <c r="N28" i="117" s="1"/>
  <c r="AK28" i="117"/>
  <c r="E28" i="117" s="1"/>
  <c r="AL28" i="117"/>
  <c r="H28" i="117" s="1"/>
  <c r="AM28" i="117"/>
  <c r="AN28" i="117"/>
  <c r="AO28" i="117"/>
  <c r="AT28" i="117"/>
  <c r="AU28" i="117" s="1"/>
  <c r="AX28" i="117" s="1"/>
  <c r="AW28" i="117"/>
  <c r="L31" i="117"/>
  <c r="N31" i="117"/>
  <c r="AK31" i="117"/>
  <c r="E31" i="117" s="1"/>
  <c r="AM31" i="117"/>
  <c r="AN31" i="117"/>
  <c r="AO31" i="117"/>
  <c r="AT31" i="117"/>
  <c r="AU31" i="117" s="1"/>
  <c r="AX31" i="117" s="1"/>
  <c r="AW31" i="117"/>
  <c r="L34" i="117"/>
  <c r="N34" i="117" s="1"/>
  <c r="AK34" i="117"/>
  <c r="E34" i="117" s="1"/>
  <c r="AL34" i="117"/>
  <c r="H34" i="117" s="1"/>
  <c r="AM34" i="117"/>
  <c r="AN34" i="117"/>
  <c r="AO34" i="117"/>
  <c r="AT34" i="117"/>
  <c r="AU34" i="117" s="1"/>
  <c r="AX34" i="117" s="1"/>
  <c r="AW34" i="117"/>
  <c r="L37" i="117"/>
  <c r="N37" i="117"/>
  <c r="AK37" i="117"/>
  <c r="E37" i="117" s="1"/>
  <c r="AM37" i="117"/>
  <c r="AN37" i="117"/>
  <c r="AO37" i="117"/>
  <c r="AT37" i="117"/>
  <c r="AU37" i="117" s="1"/>
  <c r="AX37" i="117" s="1"/>
  <c r="AW37" i="117"/>
  <c r="L40" i="117"/>
  <c r="N40" i="117" s="1"/>
  <c r="AK40" i="117"/>
  <c r="E40" i="117" s="1"/>
  <c r="AL40" i="117"/>
  <c r="H40" i="117" s="1"/>
  <c r="AM40" i="117"/>
  <c r="AN40" i="117"/>
  <c r="AO40" i="117"/>
  <c r="AT40" i="117"/>
  <c r="AU40" i="117" s="1"/>
  <c r="AX40" i="117" s="1"/>
  <c r="AW40" i="117"/>
  <c r="L43" i="117"/>
  <c r="N43" i="117"/>
  <c r="AK43" i="117"/>
  <c r="E43" i="117" s="1"/>
  <c r="AM43" i="117"/>
  <c r="AN43" i="117"/>
  <c r="AO43" i="117"/>
  <c r="AT43" i="117"/>
  <c r="AU43" i="117" s="1"/>
  <c r="AX43" i="117" s="1"/>
  <c r="AW43" i="117"/>
  <c r="L46" i="117"/>
  <c r="N46" i="117" s="1"/>
  <c r="AK46" i="117"/>
  <c r="E46" i="117" s="1"/>
  <c r="AL46" i="117"/>
  <c r="H46" i="117" s="1"/>
  <c r="AM46" i="117"/>
  <c r="AN46" i="117"/>
  <c r="AO46" i="117"/>
  <c r="AT46" i="117"/>
  <c r="AU46" i="117" s="1"/>
  <c r="AX46" i="117" s="1"/>
  <c r="AW46" i="117"/>
  <c r="L49" i="117"/>
  <c r="N49" i="117"/>
  <c r="AK49" i="117"/>
  <c r="E49" i="117" s="1"/>
  <c r="AM49" i="117"/>
  <c r="AN49" i="117"/>
  <c r="AO49" i="117"/>
  <c r="AT49" i="117"/>
  <c r="AU49" i="117" s="1"/>
  <c r="AX49" i="117" s="1"/>
  <c r="AW49" i="117"/>
  <c r="L52" i="117"/>
  <c r="N52" i="117" s="1"/>
  <c r="AK52" i="117"/>
  <c r="E52" i="117" s="1"/>
  <c r="AL52" i="117"/>
  <c r="H52" i="117" s="1"/>
  <c r="AM52" i="117"/>
  <c r="AN52" i="117"/>
  <c r="AO52" i="117"/>
  <c r="AT52" i="117"/>
  <c r="AU52" i="117" s="1"/>
  <c r="AX52" i="117" s="1"/>
  <c r="AW52" i="117"/>
  <c r="L18" i="115"/>
  <c r="N18" i="115"/>
  <c r="AK18" i="115"/>
  <c r="E18" i="115" s="1"/>
  <c r="AM18" i="115"/>
  <c r="AN18" i="115"/>
  <c r="AO18" i="115"/>
  <c r="AT18" i="115"/>
  <c r="AU18" i="115"/>
  <c r="AX18" i="115" s="1"/>
  <c r="AW18" i="115"/>
  <c r="L21" i="115"/>
  <c r="N21" i="115"/>
  <c r="AK21" i="115"/>
  <c r="E21" i="115" s="1"/>
  <c r="BC21" i="115" s="1"/>
  <c r="AM21" i="115"/>
  <c r="AN21" i="115"/>
  <c r="AO21" i="115"/>
  <c r="AT21" i="115"/>
  <c r="AU21" i="115"/>
  <c r="AX21" i="115" s="1"/>
  <c r="AW21" i="115"/>
  <c r="L24" i="115"/>
  <c r="N24" i="115" s="1"/>
  <c r="AK24" i="115"/>
  <c r="E24" i="115" s="1"/>
  <c r="AL24" i="115"/>
  <c r="H24" i="115" s="1"/>
  <c r="AM24" i="115"/>
  <c r="AN24" i="115"/>
  <c r="AO24" i="115"/>
  <c r="AT24" i="115"/>
  <c r="AU24" i="115"/>
  <c r="AX24" i="115" s="1"/>
  <c r="AW24" i="115"/>
  <c r="L27" i="115"/>
  <c r="N27" i="115" s="1"/>
  <c r="AK27" i="115"/>
  <c r="E27" i="115" s="1"/>
  <c r="AL27" i="115"/>
  <c r="H27" i="115" s="1"/>
  <c r="AM27" i="115"/>
  <c r="AN27" i="115"/>
  <c r="AO27" i="115"/>
  <c r="AT27" i="115"/>
  <c r="AU27" i="115"/>
  <c r="AX27" i="115" s="1"/>
  <c r="AW27" i="115"/>
  <c r="L30" i="115"/>
  <c r="N30" i="115"/>
  <c r="AK30" i="115"/>
  <c r="E30" i="115" s="1"/>
  <c r="AM30" i="115"/>
  <c r="AN30" i="115"/>
  <c r="AO30" i="115"/>
  <c r="AT30" i="115"/>
  <c r="AU30" i="115"/>
  <c r="AX30" i="115" s="1"/>
  <c r="AW30" i="115"/>
  <c r="L33" i="115"/>
  <c r="N33" i="115"/>
  <c r="AK33" i="115"/>
  <c r="E33" i="115" s="1"/>
  <c r="BC33" i="115" s="1"/>
  <c r="AM33" i="115"/>
  <c r="AN33" i="115"/>
  <c r="AO33" i="115"/>
  <c r="AT33" i="115"/>
  <c r="AU33" i="115"/>
  <c r="AX33" i="115" s="1"/>
  <c r="AW33" i="115"/>
  <c r="L36" i="115"/>
  <c r="N36" i="115" s="1"/>
  <c r="BC36" i="115" s="1"/>
  <c r="AK36" i="115"/>
  <c r="E36" i="115" s="1"/>
  <c r="AL36" i="115"/>
  <c r="H36" i="115" s="1"/>
  <c r="AM36" i="115"/>
  <c r="AN36" i="115"/>
  <c r="AO36" i="115"/>
  <c r="AT36" i="115"/>
  <c r="AU36" i="115"/>
  <c r="AX36" i="115" s="1"/>
  <c r="AW36" i="115"/>
  <c r="L39" i="115"/>
  <c r="N39" i="115" s="1"/>
  <c r="BC39" i="115" s="1"/>
  <c r="AK39" i="115"/>
  <c r="E39" i="115" s="1"/>
  <c r="AL39" i="115"/>
  <c r="H39" i="115" s="1"/>
  <c r="AM39" i="115"/>
  <c r="AN39" i="115"/>
  <c r="AO39" i="115"/>
  <c r="AT39" i="115"/>
  <c r="AU39" i="115"/>
  <c r="AX39" i="115" s="1"/>
  <c r="AW39" i="115"/>
  <c r="L42" i="115"/>
  <c r="N42" i="115" s="1"/>
  <c r="AK42" i="115"/>
  <c r="E42" i="115" s="1"/>
  <c r="AM42" i="115"/>
  <c r="AN42" i="115"/>
  <c r="AO42" i="115"/>
  <c r="AT42" i="115"/>
  <c r="AU42" i="115"/>
  <c r="AX42" i="115" s="1"/>
  <c r="AW42" i="115"/>
  <c r="L45" i="115"/>
  <c r="N45" i="115"/>
  <c r="AK45" i="115"/>
  <c r="E45" i="115" s="1"/>
  <c r="BC45" i="115" s="1"/>
  <c r="AM45" i="115"/>
  <c r="AN45" i="115"/>
  <c r="AO45" i="115"/>
  <c r="AT45" i="115"/>
  <c r="AU45" i="115"/>
  <c r="AX45" i="115" s="1"/>
  <c r="AW45" i="115"/>
  <c r="L48" i="115"/>
  <c r="N48" i="115" s="1"/>
  <c r="AK48" i="115"/>
  <c r="E48" i="115" s="1"/>
  <c r="BC48" i="115" s="1"/>
  <c r="AM48" i="115"/>
  <c r="AN48" i="115"/>
  <c r="AO48" i="115"/>
  <c r="AT48" i="115"/>
  <c r="AU48" i="115"/>
  <c r="AX48" i="115" s="1"/>
  <c r="AW48" i="115"/>
  <c r="L51" i="115"/>
  <c r="N51" i="115" s="1"/>
  <c r="BC51" i="115" s="1"/>
  <c r="AK51" i="115"/>
  <c r="E51" i="115" s="1"/>
  <c r="AL51" i="115"/>
  <c r="H51" i="115" s="1"/>
  <c r="AM51" i="115"/>
  <c r="AN51" i="115"/>
  <c r="AO51" i="115"/>
  <c r="AT51" i="115"/>
  <c r="AU51" i="115"/>
  <c r="AX51" i="115" s="1"/>
  <c r="AW51" i="115"/>
  <c r="L18" i="114"/>
  <c r="N18" i="114"/>
  <c r="AK18" i="114"/>
  <c r="E18" i="114" s="1"/>
  <c r="AM18" i="114"/>
  <c r="AN18" i="114"/>
  <c r="AO18" i="114"/>
  <c r="AT18" i="114"/>
  <c r="AU18" i="114"/>
  <c r="AX18" i="114" s="1"/>
  <c r="AW18" i="114"/>
  <c r="L21" i="114"/>
  <c r="N21" i="114" s="1"/>
  <c r="AK21" i="114"/>
  <c r="E21" i="114" s="1"/>
  <c r="AM21" i="114"/>
  <c r="AN21" i="114"/>
  <c r="AO21" i="114"/>
  <c r="AT21" i="114"/>
  <c r="AU21" i="114"/>
  <c r="AX21" i="114" s="1"/>
  <c r="AW21" i="114"/>
  <c r="L24" i="114"/>
  <c r="N24" i="114"/>
  <c r="AK24" i="114"/>
  <c r="E24" i="114" s="1"/>
  <c r="BC24" i="114" s="1"/>
  <c r="AM24" i="114"/>
  <c r="AN24" i="114"/>
  <c r="AO24" i="114"/>
  <c r="AT24" i="114"/>
  <c r="AU24" i="114"/>
  <c r="AX24" i="114" s="1"/>
  <c r="AW24" i="114"/>
  <c r="L27" i="114"/>
  <c r="N27" i="114"/>
  <c r="AK27" i="114"/>
  <c r="E27" i="114" s="1"/>
  <c r="BC27" i="114" s="1"/>
  <c r="AM27" i="114"/>
  <c r="AN27" i="114"/>
  <c r="AO27" i="114"/>
  <c r="AT27" i="114"/>
  <c r="AU27" i="114"/>
  <c r="AX27" i="114" s="1"/>
  <c r="AW27" i="114"/>
  <c r="L30" i="114"/>
  <c r="N30" i="114"/>
  <c r="AK30" i="114"/>
  <c r="E30" i="114" s="1"/>
  <c r="AM30" i="114"/>
  <c r="AN30" i="114"/>
  <c r="AO30" i="114"/>
  <c r="AT30" i="114"/>
  <c r="AU30" i="114"/>
  <c r="AX30" i="114" s="1"/>
  <c r="AW30" i="114"/>
  <c r="L33" i="114"/>
  <c r="N33" i="114" s="1"/>
  <c r="AK33" i="114"/>
  <c r="E33" i="114" s="1"/>
  <c r="AM33" i="114"/>
  <c r="AN33" i="114"/>
  <c r="AO33" i="114"/>
  <c r="AT33" i="114"/>
  <c r="AU33" i="114"/>
  <c r="AX33" i="114" s="1"/>
  <c r="AW33" i="114"/>
  <c r="L36" i="114"/>
  <c r="N36" i="114"/>
  <c r="AK36" i="114"/>
  <c r="E36" i="114" s="1"/>
  <c r="BC36" i="114" s="1"/>
  <c r="AM36" i="114"/>
  <c r="AN36" i="114"/>
  <c r="AO36" i="114"/>
  <c r="AT36" i="114"/>
  <c r="AU36" i="114"/>
  <c r="AX36" i="114" s="1"/>
  <c r="AW36" i="114"/>
  <c r="L39" i="114"/>
  <c r="N39" i="114"/>
  <c r="AK39" i="114"/>
  <c r="E39" i="114" s="1"/>
  <c r="BC39" i="114" s="1"/>
  <c r="AM39" i="114"/>
  <c r="AN39" i="114"/>
  <c r="AO39" i="114"/>
  <c r="AT39" i="114"/>
  <c r="AU39" i="114"/>
  <c r="AX39" i="114" s="1"/>
  <c r="AW39" i="114"/>
  <c r="L42" i="114"/>
  <c r="N42" i="114"/>
  <c r="AK42" i="114"/>
  <c r="E42" i="114" s="1"/>
  <c r="AM42" i="114"/>
  <c r="AN42" i="114"/>
  <c r="AO42" i="114"/>
  <c r="AT42" i="114"/>
  <c r="AU42" i="114"/>
  <c r="AX42" i="114" s="1"/>
  <c r="AW42" i="114"/>
  <c r="L45" i="114"/>
  <c r="N45" i="114" s="1"/>
  <c r="BC45" i="114" s="1"/>
  <c r="AK45" i="114"/>
  <c r="E45" i="114" s="1"/>
  <c r="AM45" i="114"/>
  <c r="AN45" i="114"/>
  <c r="AO45" i="114"/>
  <c r="AT45" i="114"/>
  <c r="AU45" i="114"/>
  <c r="AX45" i="114" s="1"/>
  <c r="AW45" i="114"/>
  <c r="L48" i="114"/>
  <c r="N48" i="114" s="1"/>
  <c r="AK48" i="114"/>
  <c r="E48" i="114" s="1"/>
  <c r="BC48" i="114" s="1"/>
  <c r="AM48" i="114"/>
  <c r="AN48" i="114"/>
  <c r="AO48" i="114"/>
  <c r="AT48" i="114"/>
  <c r="AU48" i="114"/>
  <c r="AX48" i="114" s="1"/>
  <c r="AW48" i="114"/>
  <c r="L51" i="114"/>
  <c r="N51" i="114" s="1"/>
  <c r="AK51" i="114"/>
  <c r="E51" i="114" s="1"/>
  <c r="AM51" i="114"/>
  <c r="AN51" i="114"/>
  <c r="AO51" i="114"/>
  <c r="AT51" i="114"/>
  <c r="AU51" i="114"/>
  <c r="AX51" i="114" s="1"/>
  <c r="AW51" i="114"/>
  <c r="L18" i="113"/>
  <c r="N18" i="113"/>
  <c r="AK18" i="113"/>
  <c r="E18" i="113" s="1"/>
  <c r="BC18" i="113" s="1"/>
  <c r="AM18" i="113"/>
  <c r="AN18" i="113"/>
  <c r="AO18" i="113"/>
  <c r="AT18" i="113"/>
  <c r="AU18" i="113"/>
  <c r="AX18" i="113" s="1"/>
  <c r="AW18" i="113"/>
  <c r="L21" i="113"/>
  <c r="N21" i="113"/>
  <c r="AK21" i="113"/>
  <c r="E21" i="113" s="1"/>
  <c r="AM21" i="113"/>
  <c r="AN21" i="113"/>
  <c r="AO21" i="113"/>
  <c r="AT21" i="113"/>
  <c r="AU21" i="113"/>
  <c r="AX21" i="113" s="1"/>
  <c r="AW21" i="113"/>
  <c r="L24" i="113"/>
  <c r="N24" i="113" s="1"/>
  <c r="AK24" i="113"/>
  <c r="E24" i="113" s="1"/>
  <c r="AM24" i="113"/>
  <c r="AN24" i="113"/>
  <c r="AO24" i="113"/>
  <c r="AT24" i="113"/>
  <c r="AU24" i="113"/>
  <c r="AX24" i="113" s="1"/>
  <c r="AW24" i="113"/>
  <c r="L27" i="113"/>
  <c r="N27" i="113" s="1"/>
  <c r="AK27" i="113"/>
  <c r="E27" i="113" s="1"/>
  <c r="AM27" i="113"/>
  <c r="AN27" i="113"/>
  <c r="AO27" i="113"/>
  <c r="AT27" i="113"/>
  <c r="AU27" i="113"/>
  <c r="AX27" i="113" s="1"/>
  <c r="AW27" i="113"/>
  <c r="L30" i="113"/>
  <c r="N30" i="113"/>
  <c r="AK30" i="113"/>
  <c r="E30" i="113" s="1"/>
  <c r="BC30" i="113" s="1"/>
  <c r="AM30" i="113"/>
  <c r="AN30" i="113"/>
  <c r="AO30" i="113"/>
  <c r="AT30" i="113"/>
  <c r="AU30" i="113"/>
  <c r="AX30" i="113" s="1"/>
  <c r="AW30" i="113"/>
  <c r="L33" i="113"/>
  <c r="N33" i="113"/>
  <c r="AK33" i="113"/>
  <c r="E33" i="113" s="1"/>
  <c r="AM33" i="113"/>
  <c r="AN33" i="113"/>
  <c r="AO33" i="113"/>
  <c r="AT33" i="113"/>
  <c r="AU33" i="113"/>
  <c r="AX33" i="113" s="1"/>
  <c r="AW33" i="113"/>
  <c r="L36" i="113"/>
  <c r="N36" i="113" s="1"/>
  <c r="AK36" i="113"/>
  <c r="E36" i="113" s="1"/>
  <c r="AM36" i="113"/>
  <c r="AN36" i="113"/>
  <c r="AO36" i="113"/>
  <c r="AT36" i="113"/>
  <c r="AU36" i="113"/>
  <c r="AX36" i="113" s="1"/>
  <c r="AW36" i="113"/>
  <c r="L39" i="113"/>
  <c r="N39" i="113" s="1"/>
  <c r="AK39" i="113"/>
  <c r="E39" i="113" s="1"/>
  <c r="BC39" i="113" s="1"/>
  <c r="AM39" i="113"/>
  <c r="AN39" i="113"/>
  <c r="AO39" i="113"/>
  <c r="AT39" i="113"/>
  <c r="AU39" i="113"/>
  <c r="AX39" i="113" s="1"/>
  <c r="AW39" i="113"/>
  <c r="L42" i="113"/>
  <c r="N42" i="113" s="1"/>
  <c r="AK42" i="113"/>
  <c r="E42" i="113" s="1"/>
  <c r="AM42" i="113"/>
  <c r="AN42" i="113"/>
  <c r="AO42" i="113"/>
  <c r="AT42" i="113"/>
  <c r="AU42" i="113"/>
  <c r="AX42" i="113" s="1"/>
  <c r="AW42" i="113"/>
  <c r="L45" i="113"/>
  <c r="N45" i="113" s="1"/>
  <c r="AK45" i="113"/>
  <c r="E45" i="113" s="1"/>
  <c r="AM45" i="113"/>
  <c r="AN45" i="113"/>
  <c r="AO45" i="113"/>
  <c r="AT45" i="113"/>
  <c r="AU45" i="113"/>
  <c r="AX45" i="113" s="1"/>
  <c r="AW45" i="113"/>
  <c r="L48" i="113"/>
  <c r="N48" i="113" s="1"/>
  <c r="AK48" i="113"/>
  <c r="E48" i="113" s="1"/>
  <c r="AM48" i="113"/>
  <c r="AN48" i="113"/>
  <c r="AO48" i="113"/>
  <c r="AT48" i="113"/>
  <c r="AU48" i="113"/>
  <c r="AX48" i="113" s="1"/>
  <c r="AW48" i="113"/>
  <c r="L51" i="113"/>
  <c r="N51" i="113" s="1"/>
  <c r="AK51" i="113"/>
  <c r="E51" i="113" s="1"/>
  <c r="AM51" i="113"/>
  <c r="AN51" i="113"/>
  <c r="AO51" i="113"/>
  <c r="AT51" i="113"/>
  <c r="AU51" i="113"/>
  <c r="AX51" i="113" s="1"/>
  <c r="AW51" i="113"/>
  <c r="L18" i="112"/>
  <c r="N18" i="112" s="1"/>
  <c r="AO18" i="112"/>
  <c r="E18" i="112" s="1"/>
  <c r="AP18" i="112"/>
  <c r="H18" i="112" s="1"/>
  <c r="AQ18" i="112"/>
  <c r="AR18" i="112"/>
  <c r="AS18" i="112"/>
  <c r="AX18" i="112"/>
  <c r="AY18" i="112"/>
  <c r="BB18" i="112" s="1"/>
  <c r="BA18" i="112"/>
  <c r="L21" i="112"/>
  <c r="N21" i="112"/>
  <c r="AO21" i="112"/>
  <c r="E21" i="112" s="1"/>
  <c r="AP21" i="112"/>
  <c r="H21" i="112" s="1"/>
  <c r="AQ21" i="112"/>
  <c r="AR21" i="112"/>
  <c r="AT21" i="112" s="1"/>
  <c r="J21" i="112" s="1"/>
  <c r="AU21" i="112" s="1"/>
  <c r="AV21" i="112" s="1"/>
  <c r="AW21" i="112" s="1"/>
  <c r="AZ21" i="112" s="1"/>
  <c r="F21" i="112" s="1"/>
  <c r="BC21" i="112" s="1"/>
  <c r="G21" i="112" s="1"/>
  <c r="AS21" i="112"/>
  <c r="AX21" i="112"/>
  <c r="AY21" i="112"/>
  <c r="BB21" i="112" s="1"/>
  <c r="BA21" i="112"/>
  <c r="L24" i="112"/>
  <c r="N24" i="112"/>
  <c r="AO24" i="112"/>
  <c r="E24" i="112" s="1"/>
  <c r="AP24" i="112"/>
  <c r="H24" i="112" s="1"/>
  <c r="AQ24" i="112"/>
  <c r="AR24" i="112"/>
  <c r="AT24" i="112" s="1"/>
  <c r="J24" i="112" s="1"/>
  <c r="AU24" i="112" s="1"/>
  <c r="AV24" i="112" s="1"/>
  <c r="AW24" i="112" s="1"/>
  <c r="AZ24" i="112" s="1"/>
  <c r="F24" i="112" s="1"/>
  <c r="BC24" i="112" s="1"/>
  <c r="G24" i="112" s="1"/>
  <c r="AS24" i="112"/>
  <c r="AX24" i="112"/>
  <c r="AY24" i="112"/>
  <c r="BB24" i="112" s="1"/>
  <c r="BA24" i="112"/>
  <c r="L27" i="112"/>
  <c r="N27" i="112"/>
  <c r="AO27" i="112"/>
  <c r="E27" i="112" s="1"/>
  <c r="AP27" i="112"/>
  <c r="H27" i="112" s="1"/>
  <c r="AQ27" i="112"/>
  <c r="AR27" i="112"/>
  <c r="AT27" i="112" s="1"/>
  <c r="J27" i="112" s="1"/>
  <c r="AU27" i="112" s="1"/>
  <c r="AS27" i="112"/>
  <c r="AX27" i="112"/>
  <c r="AY27" i="112"/>
  <c r="BB27" i="112" s="1"/>
  <c r="BA27" i="112"/>
  <c r="L30" i="112"/>
  <c r="N30" i="112"/>
  <c r="AO30" i="112"/>
  <c r="E30" i="112" s="1"/>
  <c r="BG30" i="112" s="1"/>
  <c r="AQ30" i="112"/>
  <c r="AR30" i="112"/>
  <c r="AS30" i="112"/>
  <c r="AX30" i="112"/>
  <c r="AY30" i="112"/>
  <c r="BB30" i="112" s="1"/>
  <c r="BA30" i="112"/>
  <c r="L33" i="112"/>
  <c r="N33" i="112"/>
  <c r="AO33" i="112"/>
  <c r="E33" i="112" s="1"/>
  <c r="BG33" i="112" s="1"/>
  <c r="AP33" i="112"/>
  <c r="H33" i="112" s="1"/>
  <c r="AQ33" i="112"/>
  <c r="AR33" i="112"/>
  <c r="AS33" i="112"/>
  <c r="AX33" i="112"/>
  <c r="AY33" i="112"/>
  <c r="BB33" i="112" s="1"/>
  <c r="BA33" i="112"/>
  <c r="H36" i="112"/>
  <c r="L36" i="112"/>
  <c r="N36" i="112" s="1"/>
  <c r="AO36" i="112"/>
  <c r="E36" i="112" s="1"/>
  <c r="AP36" i="112"/>
  <c r="AQ36" i="112"/>
  <c r="AR36" i="112"/>
  <c r="AS36" i="112"/>
  <c r="AX36" i="112"/>
  <c r="AY36" i="112"/>
  <c r="BB36" i="112" s="1"/>
  <c r="BA36" i="112"/>
  <c r="L39" i="112"/>
  <c r="N39" i="112"/>
  <c r="BG39" i="112" s="1"/>
  <c r="AO39" i="112"/>
  <c r="E39" i="112" s="1"/>
  <c r="AP39" i="112"/>
  <c r="H39" i="112" s="1"/>
  <c r="AQ39" i="112"/>
  <c r="AR39" i="112"/>
  <c r="AT39" i="112" s="1"/>
  <c r="J39" i="112" s="1"/>
  <c r="AU39" i="112" s="1"/>
  <c r="AS39" i="112"/>
  <c r="AX39" i="112"/>
  <c r="AY39" i="112"/>
  <c r="BB39" i="112" s="1"/>
  <c r="BA39" i="112"/>
  <c r="L42" i="112"/>
  <c r="N42" i="112"/>
  <c r="AO42" i="112"/>
  <c r="E42" i="112" s="1"/>
  <c r="BG42" i="112" s="1"/>
  <c r="AQ42" i="112"/>
  <c r="AR42" i="112"/>
  <c r="AS42" i="112"/>
  <c r="AX42" i="112"/>
  <c r="AY42" i="112"/>
  <c r="BB42" i="112" s="1"/>
  <c r="BA42" i="112"/>
  <c r="L45" i="112"/>
  <c r="N45" i="112"/>
  <c r="AO45" i="112"/>
  <c r="E45" i="112" s="1"/>
  <c r="AP45" i="112"/>
  <c r="H45" i="112" s="1"/>
  <c r="AQ45" i="112"/>
  <c r="AR45" i="112"/>
  <c r="AS45" i="112"/>
  <c r="AX45" i="112"/>
  <c r="AY45" i="112"/>
  <c r="BB45" i="112" s="1"/>
  <c r="BA45" i="112"/>
  <c r="BG45" i="112"/>
  <c r="L48" i="112"/>
  <c r="N48" i="112" s="1"/>
  <c r="AO48" i="112"/>
  <c r="E48" i="112" s="1"/>
  <c r="AP48" i="112"/>
  <c r="H48" i="112" s="1"/>
  <c r="AQ48" i="112"/>
  <c r="AR48" i="112"/>
  <c r="AS48" i="112"/>
  <c r="AX48" i="112"/>
  <c r="AY48" i="112"/>
  <c r="BB48" i="112" s="1"/>
  <c r="BA48" i="112"/>
  <c r="L51" i="112"/>
  <c r="N51" i="112" s="1"/>
  <c r="BG51" i="112" s="1"/>
  <c r="AO51" i="112"/>
  <c r="E51" i="112" s="1"/>
  <c r="AP51" i="112"/>
  <c r="H51" i="112" s="1"/>
  <c r="AQ51" i="112"/>
  <c r="AR51" i="112"/>
  <c r="AS51" i="112"/>
  <c r="AX51" i="112"/>
  <c r="AY51" i="112"/>
  <c r="BB51" i="112" s="1"/>
  <c r="BA51" i="112"/>
  <c r="L18" i="111"/>
  <c r="N18" i="111"/>
  <c r="AK18" i="111"/>
  <c r="E18" i="111" s="1"/>
  <c r="AM18" i="111"/>
  <c r="AN18" i="111"/>
  <c r="AO18" i="111"/>
  <c r="AT18" i="111"/>
  <c r="AU18" i="111"/>
  <c r="AX18" i="111" s="1"/>
  <c r="AW18" i="111"/>
  <c r="L21" i="111"/>
  <c r="N21" i="111"/>
  <c r="AK21" i="111"/>
  <c r="E21" i="111" s="1"/>
  <c r="AM21" i="111"/>
  <c r="AN21" i="111"/>
  <c r="AO21" i="111"/>
  <c r="AT21" i="111"/>
  <c r="AU21" i="111"/>
  <c r="AX21" i="111" s="1"/>
  <c r="AW21" i="111"/>
  <c r="L24" i="111"/>
  <c r="N24" i="111" s="1"/>
  <c r="AK24" i="111"/>
  <c r="E24" i="111" s="1"/>
  <c r="AM24" i="111"/>
  <c r="AN24" i="111"/>
  <c r="AO24" i="111"/>
  <c r="AT24" i="111"/>
  <c r="AU24" i="111"/>
  <c r="AX24" i="111" s="1"/>
  <c r="AW24" i="111"/>
  <c r="L27" i="111"/>
  <c r="N27" i="111" s="1"/>
  <c r="AK27" i="111"/>
  <c r="E27" i="111" s="1"/>
  <c r="AM27" i="111"/>
  <c r="AN27" i="111"/>
  <c r="AO27" i="111"/>
  <c r="AT27" i="111"/>
  <c r="AU27" i="111"/>
  <c r="AX27" i="111" s="1"/>
  <c r="AW27" i="111"/>
  <c r="L30" i="111"/>
  <c r="N30" i="111"/>
  <c r="AK30" i="111"/>
  <c r="E30" i="111" s="1"/>
  <c r="AM30" i="111"/>
  <c r="AN30" i="111"/>
  <c r="AO30" i="111"/>
  <c r="AT30" i="111"/>
  <c r="AU30" i="111"/>
  <c r="AX30" i="111" s="1"/>
  <c r="AW30" i="111"/>
  <c r="L33" i="111"/>
  <c r="N33" i="111"/>
  <c r="AK33" i="111"/>
  <c r="E33" i="111" s="1"/>
  <c r="AM33" i="111"/>
  <c r="AN33" i="111"/>
  <c r="AO33" i="111"/>
  <c r="AT33" i="111"/>
  <c r="AU33" i="111"/>
  <c r="AX33" i="111" s="1"/>
  <c r="AW33" i="111"/>
  <c r="L36" i="111"/>
  <c r="N36" i="111" s="1"/>
  <c r="AK36" i="111"/>
  <c r="E36" i="111" s="1"/>
  <c r="AM36" i="111"/>
  <c r="AN36" i="111"/>
  <c r="AO36" i="111"/>
  <c r="AT36" i="111"/>
  <c r="AU36" i="111"/>
  <c r="AX36" i="111" s="1"/>
  <c r="AW36" i="111"/>
  <c r="L39" i="111"/>
  <c r="N39" i="111" s="1"/>
  <c r="AK39" i="111"/>
  <c r="E39" i="111" s="1"/>
  <c r="AM39" i="111"/>
  <c r="AN39" i="111"/>
  <c r="AO39" i="111"/>
  <c r="AT39" i="111"/>
  <c r="AU39" i="111"/>
  <c r="AX39" i="111" s="1"/>
  <c r="AW39" i="111"/>
  <c r="L42" i="111"/>
  <c r="N42" i="111"/>
  <c r="AK42" i="111"/>
  <c r="E42" i="111" s="1"/>
  <c r="BC42" i="111" s="1"/>
  <c r="AM42" i="111"/>
  <c r="AN42" i="111"/>
  <c r="AO42" i="111"/>
  <c r="AT42" i="111"/>
  <c r="AU42" i="111"/>
  <c r="AX42" i="111" s="1"/>
  <c r="AW42" i="111"/>
  <c r="L45" i="111"/>
  <c r="N45" i="111"/>
  <c r="AK45" i="111"/>
  <c r="E45" i="111" s="1"/>
  <c r="AM45" i="111"/>
  <c r="AN45" i="111"/>
  <c r="AO45" i="111"/>
  <c r="AT45" i="111"/>
  <c r="AU45" i="111"/>
  <c r="AX45" i="111" s="1"/>
  <c r="AW45" i="111"/>
  <c r="L48" i="111"/>
  <c r="N48" i="111" s="1"/>
  <c r="AK48" i="111"/>
  <c r="E48" i="111" s="1"/>
  <c r="AM48" i="111"/>
  <c r="AN48" i="111"/>
  <c r="AO48" i="111"/>
  <c r="AT48" i="111"/>
  <c r="AU48" i="111"/>
  <c r="AX48" i="111" s="1"/>
  <c r="AW48" i="111"/>
  <c r="L51" i="111"/>
  <c r="N51" i="111"/>
  <c r="AK51" i="111"/>
  <c r="E51" i="111" s="1"/>
  <c r="BC51" i="111" s="1"/>
  <c r="AM51" i="111"/>
  <c r="AN51" i="111"/>
  <c r="AO51" i="111"/>
  <c r="AT51" i="111"/>
  <c r="AU51" i="111"/>
  <c r="AX51" i="111" s="1"/>
  <c r="AW51" i="111"/>
  <c r="L18" i="110"/>
  <c r="N18" i="110"/>
  <c r="AO18" i="110"/>
  <c r="E18" i="110" s="1"/>
  <c r="AP18" i="110"/>
  <c r="H18" i="110" s="1"/>
  <c r="AQ18" i="110"/>
  <c r="AR18" i="110"/>
  <c r="AT18" i="110" s="1"/>
  <c r="J18" i="110" s="1"/>
  <c r="AU18" i="110" s="1"/>
  <c r="AS18" i="110"/>
  <c r="AX18" i="110"/>
  <c r="AY18" i="110"/>
  <c r="BB18" i="110" s="1"/>
  <c r="BA18" i="110"/>
  <c r="L21" i="110"/>
  <c r="N21" i="110"/>
  <c r="AO21" i="110"/>
  <c r="E21" i="110" s="1"/>
  <c r="BG21" i="110" s="1"/>
  <c r="AQ21" i="110"/>
  <c r="AR21" i="110"/>
  <c r="AS21" i="110"/>
  <c r="AX21" i="110"/>
  <c r="AY21" i="110"/>
  <c r="BB21" i="110" s="1"/>
  <c r="BA21" i="110"/>
  <c r="L24" i="110"/>
  <c r="N24" i="110"/>
  <c r="AO24" i="110"/>
  <c r="E24" i="110" s="1"/>
  <c r="BG24" i="110" s="1"/>
  <c r="AP24" i="110"/>
  <c r="H24" i="110" s="1"/>
  <c r="AQ24" i="110"/>
  <c r="AR24" i="110"/>
  <c r="AS24" i="110"/>
  <c r="AX24" i="110"/>
  <c r="AY24" i="110"/>
  <c r="BB24" i="110" s="1"/>
  <c r="BA24" i="110"/>
  <c r="L27" i="110"/>
  <c r="N27" i="110"/>
  <c r="AO27" i="110"/>
  <c r="E27" i="110" s="1"/>
  <c r="BG27" i="110" s="1"/>
  <c r="AP27" i="110"/>
  <c r="H27" i="110" s="1"/>
  <c r="AQ27" i="110"/>
  <c r="AR27" i="110"/>
  <c r="AS27" i="110"/>
  <c r="AX27" i="110"/>
  <c r="AY27" i="110"/>
  <c r="BB27" i="110" s="1"/>
  <c r="BA27" i="110"/>
  <c r="L30" i="110"/>
  <c r="N30" i="110"/>
  <c r="AO30" i="110"/>
  <c r="E30" i="110" s="1"/>
  <c r="AP30" i="110"/>
  <c r="H30" i="110" s="1"/>
  <c r="AQ30" i="110"/>
  <c r="AR30" i="110"/>
  <c r="AS30" i="110"/>
  <c r="AX30" i="110"/>
  <c r="AY30" i="110"/>
  <c r="BB30" i="110" s="1"/>
  <c r="BA30" i="110"/>
  <c r="L33" i="110"/>
  <c r="N33" i="110" s="1"/>
  <c r="AO33" i="110"/>
  <c r="E33" i="110" s="1"/>
  <c r="AP33" i="110"/>
  <c r="H33" i="110" s="1"/>
  <c r="AQ33" i="110"/>
  <c r="AR33" i="110"/>
  <c r="AS33" i="110"/>
  <c r="AX33" i="110"/>
  <c r="AY33" i="110"/>
  <c r="BB33" i="110" s="1"/>
  <c r="BA33" i="110"/>
  <c r="L36" i="110"/>
  <c r="N36" i="110"/>
  <c r="BG36" i="110" s="1"/>
  <c r="AO36" i="110"/>
  <c r="E36" i="110" s="1"/>
  <c r="AP36" i="110"/>
  <c r="H36" i="110" s="1"/>
  <c r="AQ36" i="110"/>
  <c r="AR36" i="110"/>
  <c r="AT36" i="110" s="1"/>
  <c r="J36" i="110" s="1"/>
  <c r="AU36" i="110" s="1"/>
  <c r="AV36" i="110" s="1"/>
  <c r="AW36" i="110" s="1"/>
  <c r="AZ36" i="110" s="1"/>
  <c r="F36" i="110" s="1"/>
  <c r="BC36" i="110" s="1"/>
  <c r="G36" i="110" s="1"/>
  <c r="AS36" i="110"/>
  <c r="AX36" i="110"/>
  <c r="AY36" i="110"/>
  <c r="BB36" i="110" s="1"/>
  <c r="BA36" i="110"/>
  <c r="L39" i="110"/>
  <c r="N39" i="110" s="1"/>
  <c r="BG39" i="110" s="1"/>
  <c r="AO39" i="110"/>
  <c r="E39" i="110" s="1"/>
  <c r="AP39" i="110"/>
  <c r="H39" i="110" s="1"/>
  <c r="AQ39" i="110"/>
  <c r="AR39" i="110"/>
  <c r="AS39" i="110"/>
  <c r="AX39" i="110"/>
  <c r="AY39" i="110"/>
  <c r="BB39" i="110" s="1"/>
  <c r="BA39" i="110"/>
  <c r="L42" i="110"/>
  <c r="N42" i="110"/>
  <c r="AO42" i="110"/>
  <c r="E42" i="110" s="1"/>
  <c r="AP42" i="110"/>
  <c r="H42" i="110" s="1"/>
  <c r="AQ42" i="110"/>
  <c r="AR42" i="110"/>
  <c r="AT42" i="110" s="1"/>
  <c r="J42" i="110" s="1"/>
  <c r="AU42" i="110" s="1"/>
  <c r="AS42" i="110"/>
  <c r="AX42" i="110"/>
  <c r="AY42" i="110"/>
  <c r="BB42" i="110" s="1"/>
  <c r="BA42" i="110"/>
  <c r="L45" i="110"/>
  <c r="N45" i="110"/>
  <c r="AO45" i="110"/>
  <c r="E45" i="110" s="1"/>
  <c r="BG45" i="110" s="1"/>
  <c r="AQ45" i="110"/>
  <c r="AR45" i="110"/>
  <c r="AS45" i="110"/>
  <c r="AX45" i="110"/>
  <c r="AY45" i="110"/>
  <c r="BB45" i="110" s="1"/>
  <c r="BA45" i="110"/>
  <c r="L48" i="110"/>
  <c r="N48" i="110" s="1"/>
  <c r="AO48" i="110"/>
  <c r="E48" i="110" s="1"/>
  <c r="AQ48" i="110"/>
  <c r="AR48" i="110"/>
  <c r="AS48" i="110"/>
  <c r="AX48" i="110"/>
  <c r="AY48" i="110"/>
  <c r="BB48" i="110" s="1"/>
  <c r="BA48" i="110"/>
  <c r="L51" i="110"/>
  <c r="N51" i="110"/>
  <c r="AO51" i="110"/>
  <c r="E51" i="110" s="1"/>
  <c r="AP51" i="110"/>
  <c r="H51" i="110" s="1"/>
  <c r="AQ51" i="110"/>
  <c r="AR51" i="110"/>
  <c r="AS51" i="110"/>
  <c r="AX51" i="110"/>
  <c r="AY51" i="110"/>
  <c r="BB51" i="110" s="1"/>
  <c r="BA51" i="110"/>
  <c r="L18" i="109"/>
  <c r="N18" i="109" s="1"/>
  <c r="AK18" i="109"/>
  <c r="E18" i="109" s="1"/>
  <c r="AM18" i="109"/>
  <c r="AN18" i="109"/>
  <c r="AO18" i="109"/>
  <c r="AT18" i="109"/>
  <c r="AU18" i="109"/>
  <c r="AX18" i="109" s="1"/>
  <c r="AW18" i="109"/>
  <c r="L21" i="109"/>
  <c r="N21" i="109"/>
  <c r="AK21" i="109"/>
  <c r="E21" i="109" s="1"/>
  <c r="AM21" i="109"/>
  <c r="AN21" i="109"/>
  <c r="AO21" i="109"/>
  <c r="AT21" i="109"/>
  <c r="AU21" i="109"/>
  <c r="AX21" i="109" s="1"/>
  <c r="AW21" i="109"/>
  <c r="L24" i="109"/>
  <c r="N24" i="109"/>
  <c r="AK24" i="109"/>
  <c r="E24" i="109" s="1"/>
  <c r="AM24" i="109"/>
  <c r="AN24" i="109"/>
  <c r="AO24" i="109"/>
  <c r="AT24" i="109"/>
  <c r="AU24" i="109"/>
  <c r="AX24" i="109" s="1"/>
  <c r="AW24" i="109"/>
  <c r="L27" i="109"/>
  <c r="N27" i="109" s="1"/>
  <c r="AK27" i="109"/>
  <c r="E27" i="109" s="1"/>
  <c r="AM27" i="109"/>
  <c r="AN27" i="109"/>
  <c r="AO27" i="109"/>
  <c r="AT27" i="109"/>
  <c r="AU27" i="109"/>
  <c r="AX27" i="109" s="1"/>
  <c r="AW27" i="109"/>
  <c r="L30" i="109"/>
  <c r="N30" i="109" s="1"/>
  <c r="AK30" i="109"/>
  <c r="E30" i="109" s="1"/>
  <c r="AM30" i="109"/>
  <c r="AN30" i="109"/>
  <c r="AO30" i="109"/>
  <c r="AT30" i="109"/>
  <c r="AU30" i="109"/>
  <c r="AX30" i="109" s="1"/>
  <c r="AW30" i="109"/>
  <c r="L33" i="109"/>
  <c r="N33" i="109"/>
  <c r="AK33" i="109"/>
  <c r="E33" i="109" s="1"/>
  <c r="AM33" i="109"/>
  <c r="AN33" i="109"/>
  <c r="AO33" i="109"/>
  <c r="AT33" i="109"/>
  <c r="AU33" i="109"/>
  <c r="AX33" i="109" s="1"/>
  <c r="AW33" i="109"/>
  <c r="L36" i="109"/>
  <c r="N36" i="109"/>
  <c r="AK36" i="109"/>
  <c r="E36" i="109" s="1"/>
  <c r="AM36" i="109"/>
  <c r="AN36" i="109"/>
  <c r="AO36" i="109"/>
  <c r="AT36" i="109"/>
  <c r="AU36" i="109"/>
  <c r="AX36" i="109" s="1"/>
  <c r="AW36" i="109"/>
  <c r="L39" i="109"/>
  <c r="N39" i="109" s="1"/>
  <c r="AK39" i="109"/>
  <c r="E39" i="109" s="1"/>
  <c r="AM39" i="109"/>
  <c r="AN39" i="109"/>
  <c r="AO39" i="109"/>
  <c r="AT39" i="109"/>
  <c r="AU39" i="109"/>
  <c r="AX39" i="109" s="1"/>
  <c r="AW39" i="109"/>
  <c r="L42" i="109"/>
  <c r="N42" i="109"/>
  <c r="AK42" i="109"/>
  <c r="E42" i="109" s="1"/>
  <c r="BC42" i="109" s="1"/>
  <c r="AM42" i="109"/>
  <c r="AN42" i="109"/>
  <c r="AO42" i="109"/>
  <c r="AT42" i="109"/>
  <c r="AU42" i="109"/>
  <c r="AX42" i="109" s="1"/>
  <c r="AW42" i="109"/>
  <c r="L45" i="109"/>
  <c r="N45" i="109"/>
  <c r="AK45" i="109"/>
  <c r="E45" i="109" s="1"/>
  <c r="BC45" i="109" s="1"/>
  <c r="AM45" i="109"/>
  <c r="AN45" i="109"/>
  <c r="AO45" i="109"/>
  <c r="AT45" i="109"/>
  <c r="AU45" i="109"/>
  <c r="AX45" i="109" s="1"/>
  <c r="AW45" i="109"/>
  <c r="L48" i="109"/>
  <c r="N48" i="109"/>
  <c r="AK48" i="109"/>
  <c r="E48" i="109" s="1"/>
  <c r="AM48" i="109"/>
  <c r="AN48" i="109"/>
  <c r="AO48" i="109"/>
  <c r="AT48" i="109"/>
  <c r="AU48" i="109"/>
  <c r="AX48" i="109" s="1"/>
  <c r="AW48" i="109"/>
  <c r="L51" i="109"/>
  <c r="N51" i="109" s="1"/>
  <c r="AK51" i="109"/>
  <c r="E51" i="109" s="1"/>
  <c r="AM51" i="109"/>
  <c r="AN51" i="109"/>
  <c r="AO51" i="109"/>
  <c r="AT51" i="109"/>
  <c r="AU51" i="109"/>
  <c r="AX51" i="109" s="1"/>
  <c r="AW51" i="109"/>
  <c r="L18" i="108"/>
  <c r="N18" i="108"/>
  <c r="AK18" i="108"/>
  <c r="E18" i="108" s="1"/>
  <c r="BC18" i="108" s="1"/>
  <c r="AM18" i="108"/>
  <c r="AN18" i="108"/>
  <c r="AO18" i="108"/>
  <c r="AT18" i="108"/>
  <c r="AU18" i="108"/>
  <c r="AX18" i="108" s="1"/>
  <c r="AW18" i="108"/>
  <c r="L21" i="108"/>
  <c r="N21" i="108" s="1"/>
  <c r="AK21" i="108"/>
  <c r="E21" i="108" s="1"/>
  <c r="AL21" i="108"/>
  <c r="H21" i="108" s="1"/>
  <c r="AM21" i="108"/>
  <c r="AN21" i="108"/>
  <c r="AO21" i="108"/>
  <c r="AT21" i="108"/>
  <c r="AU21" i="108"/>
  <c r="AX21" i="108" s="1"/>
  <c r="AW21" i="108"/>
  <c r="L24" i="108"/>
  <c r="N24" i="108" s="1"/>
  <c r="AK24" i="108"/>
  <c r="E24" i="108" s="1"/>
  <c r="AL24" i="108"/>
  <c r="H24" i="108" s="1"/>
  <c r="AM24" i="108"/>
  <c r="AN24" i="108"/>
  <c r="AO24" i="108"/>
  <c r="AT24" i="108"/>
  <c r="AU24" i="108"/>
  <c r="AX24" i="108" s="1"/>
  <c r="AW24" i="108"/>
  <c r="L27" i="108"/>
  <c r="N27" i="108" s="1"/>
  <c r="AK27" i="108"/>
  <c r="E27" i="108" s="1"/>
  <c r="AL27" i="108"/>
  <c r="H27" i="108" s="1"/>
  <c r="AM27" i="108"/>
  <c r="AN27" i="108"/>
  <c r="AO27" i="108"/>
  <c r="AT27" i="108"/>
  <c r="AU27" i="108"/>
  <c r="AX27" i="108" s="1"/>
  <c r="AW27" i="108"/>
  <c r="L30" i="108"/>
  <c r="N30" i="108" s="1"/>
  <c r="AK30" i="108"/>
  <c r="E30" i="108" s="1"/>
  <c r="AL30" i="108"/>
  <c r="H30" i="108" s="1"/>
  <c r="AM30" i="108"/>
  <c r="AN30" i="108"/>
  <c r="AO30" i="108"/>
  <c r="AT30" i="108"/>
  <c r="AU30" i="108"/>
  <c r="AX30" i="108" s="1"/>
  <c r="AW30" i="108"/>
  <c r="L33" i="108"/>
  <c r="N33" i="108"/>
  <c r="AK33" i="108"/>
  <c r="E33" i="108" s="1"/>
  <c r="AL33" i="108"/>
  <c r="H33" i="108" s="1"/>
  <c r="AM33" i="108"/>
  <c r="AN33" i="108"/>
  <c r="AP33" i="108" s="1"/>
  <c r="J33" i="108" s="1"/>
  <c r="AQ33" i="108" s="1"/>
  <c r="AR33" i="108" s="1"/>
  <c r="AS33" i="108" s="1"/>
  <c r="AV33" i="108" s="1"/>
  <c r="F33" i="108" s="1"/>
  <c r="AY33" i="108" s="1"/>
  <c r="G33" i="108" s="1"/>
  <c r="AO33" i="108"/>
  <c r="AT33" i="108"/>
  <c r="AU33" i="108"/>
  <c r="AX33" i="108" s="1"/>
  <c r="AW33" i="108"/>
  <c r="L36" i="108"/>
  <c r="N36" i="108"/>
  <c r="AK36" i="108"/>
  <c r="E36" i="108" s="1"/>
  <c r="AL36" i="108"/>
  <c r="H36" i="108" s="1"/>
  <c r="AM36" i="108"/>
  <c r="AN36" i="108"/>
  <c r="AP36" i="108" s="1"/>
  <c r="J36" i="108" s="1"/>
  <c r="AQ36" i="108" s="1"/>
  <c r="AR36" i="108" s="1"/>
  <c r="AS36" i="108" s="1"/>
  <c r="AV36" i="108" s="1"/>
  <c r="F36" i="108" s="1"/>
  <c r="AY36" i="108" s="1"/>
  <c r="G36" i="108" s="1"/>
  <c r="AO36" i="108"/>
  <c r="AT36" i="108"/>
  <c r="AU36" i="108"/>
  <c r="AX36" i="108" s="1"/>
  <c r="AW36" i="108"/>
  <c r="L39" i="108"/>
  <c r="N39" i="108"/>
  <c r="AK39" i="108"/>
  <c r="E39" i="108" s="1"/>
  <c r="AL39" i="108"/>
  <c r="H39" i="108" s="1"/>
  <c r="AM39" i="108"/>
  <c r="AN39" i="108"/>
  <c r="AP39" i="108" s="1"/>
  <c r="J39" i="108" s="1"/>
  <c r="AQ39" i="108" s="1"/>
  <c r="AO39" i="108"/>
  <c r="AT39" i="108"/>
  <c r="AU39" i="108"/>
  <c r="AX39" i="108" s="1"/>
  <c r="AW39" i="108"/>
  <c r="L42" i="108"/>
  <c r="N42" i="108"/>
  <c r="AK42" i="108"/>
  <c r="E42" i="108" s="1"/>
  <c r="BC42" i="108" s="1"/>
  <c r="AM42" i="108"/>
  <c r="AN42" i="108"/>
  <c r="AO42" i="108"/>
  <c r="AT42" i="108"/>
  <c r="AU42" i="108"/>
  <c r="AX42" i="108" s="1"/>
  <c r="AW42" i="108"/>
  <c r="L45" i="108"/>
  <c r="N45" i="108"/>
  <c r="AK45" i="108"/>
  <c r="E45" i="108" s="1"/>
  <c r="AL45" i="108"/>
  <c r="H45" i="108" s="1"/>
  <c r="AM45" i="108"/>
  <c r="AN45" i="108"/>
  <c r="AO45" i="108"/>
  <c r="AT45" i="108"/>
  <c r="AU45" i="108"/>
  <c r="AX45" i="108" s="1"/>
  <c r="AW45" i="108"/>
  <c r="BC45" i="108"/>
  <c r="L48" i="108"/>
  <c r="N48" i="108" s="1"/>
  <c r="AK48" i="108"/>
  <c r="E48" i="108" s="1"/>
  <c r="AL48" i="108"/>
  <c r="H48" i="108" s="1"/>
  <c r="AM48" i="108"/>
  <c r="AN48" i="108"/>
  <c r="AO48" i="108"/>
  <c r="AT48" i="108"/>
  <c r="AU48" i="108"/>
  <c r="AX48" i="108" s="1"/>
  <c r="AW48" i="108"/>
  <c r="L51" i="108"/>
  <c r="N51" i="108" s="1"/>
  <c r="BC51" i="108" s="1"/>
  <c r="AK51" i="108"/>
  <c r="E51" i="108" s="1"/>
  <c r="AL51" i="108"/>
  <c r="H51" i="108" s="1"/>
  <c r="AM51" i="108"/>
  <c r="AN51" i="108"/>
  <c r="AO51" i="108"/>
  <c r="AT51" i="108"/>
  <c r="AU51" i="108"/>
  <c r="AX51" i="108" s="1"/>
  <c r="AW51" i="108"/>
  <c r="L18" i="107"/>
  <c r="N18" i="107"/>
  <c r="AO18" i="107"/>
  <c r="E18" i="107" s="1"/>
  <c r="AQ18" i="107"/>
  <c r="AR18" i="107"/>
  <c r="AS18" i="107"/>
  <c r="AX18" i="107"/>
  <c r="AY18" i="107"/>
  <c r="BB18" i="107" s="1"/>
  <c r="BA18" i="107"/>
  <c r="L21" i="107"/>
  <c r="N21" i="107" s="1"/>
  <c r="AO21" i="107"/>
  <c r="E21" i="107" s="1"/>
  <c r="AP21" i="107"/>
  <c r="H21" i="107" s="1"/>
  <c r="AQ21" i="107"/>
  <c r="AR21" i="107"/>
  <c r="AS21" i="107"/>
  <c r="AX21" i="107"/>
  <c r="AY21" i="107"/>
  <c r="BB21" i="107" s="1"/>
  <c r="BA21" i="107"/>
  <c r="L24" i="107"/>
  <c r="N24" i="107"/>
  <c r="AO24" i="107"/>
  <c r="E24" i="107" s="1"/>
  <c r="AP24" i="107"/>
  <c r="H24" i="107" s="1"/>
  <c r="AQ24" i="107"/>
  <c r="AR24" i="107"/>
  <c r="AT24" i="107" s="1"/>
  <c r="J24" i="107" s="1"/>
  <c r="AU24" i="107" s="1"/>
  <c r="AS24" i="107"/>
  <c r="AX24" i="107"/>
  <c r="AY24" i="107"/>
  <c r="BB24" i="107" s="1"/>
  <c r="BA24" i="107"/>
  <c r="L27" i="107"/>
  <c r="N27" i="107"/>
  <c r="AO27" i="107"/>
  <c r="E27" i="107" s="1"/>
  <c r="AQ27" i="107"/>
  <c r="AR27" i="107"/>
  <c r="AS27" i="107"/>
  <c r="AX27" i="107"/>
  <c r="AY27" i="107"/>
  <c r="BB27" i="107" s="1"/>
  <c r="BA27" i="107"/>
  <c r="L30" i="107"/>
  <c r="N30" i="107"/>
  <c r="AO30" i="107"/>
  <c r="E30" i="107" s="1"/>
  <c r="AP30" i="107"/>
  <c r="H30" i="107" s="1"/>
  <c r="AQ30" i="107"/>
  <c r="AR30" i="107"/>
  <c r="AS30" i="107"/>
  <c r="AX30" i="107"/>
  <c r="AY30" i="107"/>
  <c r="BB30" i="107" s="1"/>
  <c r="BA30" i="107"/>
  <c r="L33" i="107"/>
  <c r="N33" i="107" s="1"/>
  <c r="AO33" i="107"/>
  <c r="E33" i="107" s="1"/>
  <c r="AP33" i="107"/>
  <c r="H33" i="107" s="1"/>
  <c r="AQ33" i="107"/>
  <c r="AR33" i="107"/>
  <c r="AS33" i="107"/>
  <c r="AX33" i="107"/>
  <c r="AY33" i="107"/>
  <c r="BB33" i="107" s="1"/>
  <c r="BA33" i="107"/>
  <c r="L36" i="107"/>
  <c r="N36" i="107"/>
  <c r="AO36" i="107"/>
  <c r="E36" i="107" s="1"/>
  <c r="AP36" i="107"/>
  <c r="H36" i="107" s="1"/>
  <c r="AQ36" i="107"/>
  <c r="AR36" i="107"/>
  <c r="AT36" i="107" s="1"/>
  <c r="J36" i="107" s="1"/>
  <c r="AU36" i="107" s="1"/>
  <c r="AS36" i="107"/>
  <c r="AX36" i="107"/>
  <c r="AY36" i="107"/>
  <c r="BB36" i="107" s="1"/>
  <c r="BA36" i="107"/>
  <c r="L39" i="107"/>
  <c r="N39" i="107"/>
  <c r="AO39" i="107"/>
  <c r="E39" i="107" s="1"/>
  <c r="AQ39" i="107"/>
  <c r="AR39" i="107"/>
  <c r="AS39" i="107"/>
  <c r="AX39" i="107"/>
  <c r="AY39" i="107"/>
  <c r="BB39" i="107" s="1"/>
  <c r="BA39" i="107"/>
  <c r="L42" i="107"/>
  <c r="N42" i="107"/>
  <c r="AO42" i="107"/>
  <c r="E42" i="107" s="1"/>
  <c r="AP42" i="107"/>
  <c r="H42" i="107" s="1"/>
  <c r="AQ42" i="107"/>
  <c r="AR42" i="107"/>
  <c r="AS42" i="107"/>
  <c r="AX42" i="107"/>
  <c r="AY42" i="107"/>
  <c r="BB42" i="107" s="1"/>
  <c r="BA42" i="107"/>
  <c r="L45" i="107"/>
  <c r="N45" i="107" s="1"/>
  <c r="AO45" i="107"/>
  <c r="E45" i="107" s="1"/>
  <c r="AP45" i="107"/>
  <c r="H45" i="107" s="1"/>
  <c r="AQ45" i="107"/>
  <c r="AR45" i="107"/>
  <c r="AS45" i="107"/>
  <c r="AX45" i="107"/>
  <c r="AY45" i="107"/>
  <c r="BB45" i="107" s="1"/>
  <c r="BA45" i="107"/>
  <c r="L48" i="107"/>
  <c r="N48" i="107"/>
  <c r="AO48" i="107"/>
  <c r="E48" i="107" s="1"/>
  <c r="AP48" i="107"/>
  <c r="H48" i="107" s="1"/>
  <c r="AQ48" i="107"/>
  <c r="AR48" i="107"/>
  <c r="AT48" i="107" s="1"/>
  <c r="J48" i="107" s="1"/>
  <c r="AU48" i="107" s="1"/>
  <c r="AS48" i="107"/>
  <c r="AX48" i="107"/>
  <c r="AY48" i="107"/>
  <c r="BB48" i="107" s="1"/>
  <c r="BA48" i="107"/>
  <c r="L51" i="107"/>
  <c r="N51" i="107"/>
  <c r="AO51" i="107"/>
  <c r="E51" i="107" s="1"/>
  <c r="AQ51" i="107"/>
  <c r="AR51" i="107"/>
  <c r="AS51" i="107"/>
  <c r="AX51" i="107"/>
  <c r="AY51" i="107"/>
  <c r="BB51" i="107" s="1"/>
  <c r="BA51" i="107"/>
  <c r="H18" i="106"/>
  <c r="L18" i="106"/>
  <c r="N18" i="106" s="1"/>
  <c r="AK18" i="106"/>
  <c r="E18" i="106" s="1"/>
  <c r="AL18" i="106"/>
  <c r="AM18" i="106"/>
  <c r="AN18" i="106"/>
  <c r="AO18" i="106"/>
  <c r="AT18" i="106"/>
  <c r="AU18" i="106"/>
  <c r="AX18" i="106" s="1"/>
  <c r="AW18" i="106"/>
  <c r="L21" i="106"/>
  <c r="N21" i="106"/>
  <c r="AK21" i="106"/>
  <c r="E21" i="106" s="1"/>
  <c r="AM21" i="106"/>
  <c r="AN21" i="106"/>
  <c r="AO21" i="106"/>
  <c r="AT21" i="106"/>
  <c r="AU21" i="106"/>
  <c r="AX21" i="106" s="1"/>
  <c r="AW21" i="106"/>
  <c r="L24" i="106"/>
  <c r="N24" i="106"/>
  <c r="AK24" i="106"/>
  <c r="E24" i="106" s="1"/>
  <c r="AM24" i="106"/>
  <c r="AN24" i="106"/>
  <c r="AO24" i="106"/>
  <c r="AT24" i="106"/>
  <c r="AU24" i="106"/>
  <c r="AX24" i="106" s="1"/>
  <c r="AW24" i="106"/>
  <c r="L27" i="106"/>
  <c r="N27" i="106"/>
  <c r="AK27" i="106"/>
  <c r="E27" i="106" s="1"/>
  <c r="AM27" i="106"/>
  <c r="AN27" i="106"/>
  <c r="AO27" i="106"/>
  <c r="AT27" i="106"/>
  <c r="AU27" i="106"/>
  <c r="AX27" i="106" s="1"/>
  <c r="AW27" i="106"/>
  <c r="L30" i="106"/>
  <c r="N30" i="106"/>
  <c r="AK30" i="106"/>
  <c r="E30" i="106" s="1"/>
  <c r="BC30" i="106" s="1"/>
  <c r="AM30" i="106"/>
  <c r="AN30" i="106"/>
  <c r="AO30" i="106"/>
  <c r="AT30" i="106"/>
  <c r="AU30" i="106"/>
  <c r="AX30" i="106" s="1"/>
  <c r="AW30" i="106"/>
  <c r="L33" i="106"/>
  <c r="N33" i="106" s="1"/>
  <c r="AK33" i="106"/>
  <c r="E33" i="106" s="1"/>
  <c r="AL33" i="106"/>
  <c r="H33" i="106" s="1"/>
  <c r="AM33" i="106"/>
  <c r="AN33" i="106"/>
  <c r="AO33" i="106"/>
  <c r="AT33" i="106"/>
  <c r="AU33" i="106"/>
  <c r="AX33" i="106" s="1"/>
  <c r="AW33" i="106"/>
  <c r="L36" i="106"/>
  <c r="N36" i="106" s="1"/>
  <c r="AK36" i="106"/>
  <c r="E36" i="106" s="1"/>
  <c r="AL36" i="106"/>
  <c r="H36" i="106" s="1"/>
  <c r="AM36" i="106"/>
  <c r="AN36" i="106"/>
  <c r="AO36" i="106"/>
  <c r="AT36" i="106"/>
  <c r="AU36" i="106"/>
  <c r="AX36" i="106" s="1"/>
  <c r="AW36" i="106"/>
  <c r="L39" i="106"/>
  <c r="N39" i="106" s="1"/>
  <c r="AK39" i="106"/>
  <c r="E39" i="106" s="1"/>
  <c r="AL39" i="106"/>
  <c r="H39" i="106" s="1"/>
  <c r="AM39" i="106"/>
  <c r="AN39" i="106"/>
  <c r="AO39" i="106"/>
  <c r="AT39" i="106"/>
  <c r="AU39" i="106"/>
  <c r="AX39" i="106" s="1"/>
  <c r="AW39" i="106"/>
  <c r="L42" i="106"/>
  <c r="N42" i="106" s="1"/>
  <c r="AK42" i="106"/>
  <c r="E42" i="106" s="1"/>
  <c r="AL42" i="106"/>
  <c r="H42" i="106" s="1"/>
  <c r="AM42" i="106"/>
  <c r="AN42" i="106"/>
  <c r="AO42" i="106"/>
  <c r="AT42" i="106"/>
  <c r="AU42" i="106"/>
  <c r="AX42" i="106" s="1"/>
  <c r="AW42" i="106"/>
  <c r="L45" i="106"/>
  <c r="N45" i="106" s="1"/>
  <c r="AK45" i="106"/>
  <c r="E45" i="106" s="1"/>
  <c r="AM45" i="106"/>
  <c r="AN45" i="106"/>
  <c r="AO45" i="106"/>
  <c r="AT45" i="106"/>
  <c r="AU45" i="106"/>
  <c r="AX45" i="106" s="1"/>
  <c r="AW45" i="106"/>
  <c r="H48" i="106"/>
  <c r="L48" i="106"/>
  <c r="N48" i="106" s="1"/>
  <c r="BC48" i="106" s="1"/>
  <c r="AK48" i="106"/>
  <c r="E48" i="106" s="1"/>
  <c r="AL48" i="106"/>
  <c r="AM48" i="106"/>
  <c r="AN48" i="106"/>
  <c r="AO48" i="106"/>
  <c r="AT48" i="106"/>
  <c r="AU48" i="106"/>
  <c r="AX48" i="106" s="1"/>
  <c r="AW48" i="106"/>
  <c r="L51" i="106"/>
  <c r="N51" i="106"/>
  <c r="AK51" i="106"/>
  <c r="E51" i="106" s="1"/>
  <c r="AM51" i="106"/>
  <c r="AN51" i="106"/>
  <c r="AO51" i="106"/>
  <c r="AT51" i="106"/>
  <c r="AU51" i="106"/>
  <c r="AX51" i="106" s="1"/>
  <c r="AW51" i="106"/>
  <c r="L18" i="105"/>
  <c r="N18" i="105" s="1"/>
  <c r="AK18" i="105"/>
  <c r="E18" i="105" s="1"/>
  <c r="AM18" i="105"/>
  <c r="AN18" i="105"/>
  <c r="AO18" i="105"/>
  <c r="AT18" i="105"/>
  <c r="AU18" i="105"/>
  <c r="AX18" i="105" s="1"/>
  <c r="AW18" i="105"/>
  <c r="L21" i="105"/>
  <c r="N21" i="105"/>
  <c r="AK21" i="105"/>
  <c r="E21" i="105" s="1"/>
  <c r="AM21" i="105"/>
  <c r="AN21" i="105"/>
  <c r="AO21" i="105"/>
  <c r="AT21" i="105"/>
  <c r="AU21" i="105"/>
  <c r="AX21" i="105" s="1"/>
  <c r="AW21" i="105"/>
  <c r="L24" i="105"/>
  <c r="N24" i="105"/>
  <c r="AK24" i="105"/>
  <c r="E24" i="105" s="1"/>
  <c r="AM24" i="105"/>
  <c r="AN24" i="105"/>
  <c r="AO24" i="105"/>
  <c r="AT24" i="105"/>
  <c r="AU24" i="105"/>
  <c r="AX24" i="105" s="1"/>
  <c r="AW24" i="105"/>
  <c r="L27" i="105"/>
  <c r="N27" i="105" s="1"/>
  <c r="AK27" i="105"/>
  <c r="E27" i="105" s="1"/>
  <c r="AM27" i="105"/>
  <c r="AN27" i="105"/>
  <c r="AO27" i="105"/>
  <c r="AT27" i="105"/>
  <c r="AU27" i="105"/>
  <c r="AX27" i="105" s="1"/>
  <c r="AW27" i="105"/>
  <c r="L30" i="105"/>
  <c r="N30" i="105" s="1"/>
  <c r="AK30" i="105"/>
  <c r="E30" i="105" s="1"/>
  <c r="AM30" i="105"/>
  <c r="AN30" i="105"/>
  <c r="AO30" i="105"/>
  <c r="AT30" i="105"/>
  <c r="AU30" i="105"/>
  <c r="AX30" i="105" s="1"/>
  <c r="AW30" i="105"/>
  <c r="L33" i="105"/>
  <c r="N33" i="105"/>
  <c r="AK33" i="105"/>
  <c r="E33" i="105" s="1"/>
  <c r="AM33" i="105"/>
  <c r="AN33" i="105"/>
  <c r="AO33" i="105"/>
  <c r="AT33" i="105"/>
  <c r="AU33" i="105"/>
  <c r="AX33" i="105" s="1"/>
  <c r="AW33" i="105"/>
  <c r="L36" i="105"/>
  <c r="N36" i="105"/>
  <c r="AK36" i="105"/>
  <c r="E36" i="105" s="1"/>
  <c r="AM36" i="105"/>
  <c r="AN36" i="105"/>
  <c r="AO36" i="105"/>
  <c r="AT36" i="105"/>
  <c r="AU36" i="105"/>
  <c r="AX36" i="105" s="1"/>
  <c r="AW36" i="105"/>
  <c r="L39" i="105"/>
  <c r="N39" i="105" s="1"/>
  <c r="AK39" i="105"/>
  <c r="E39" i="105" s="1"/>
  <c r="AM39" i="105"/>
  <c r="AN39" i="105"/>
  <c r="AO39" i="105"/>
  <c r="AT39" i="105"/>
  <c r="AU39" i="105"/>
  <c r="AX39" i="105" s="1"/>
  <c r="AW39" i="105"/>
  <c r="L42" i="105"/>
  <c r="N42" i="105" s="1"/>
  <c r="AK42" i="105"/>
  <c r="E42" i="105" s="1"/>
  <c r="AM42" i="105"/>
  <c r="AN42" i="105"/>
  <c r="AO42" i="105"/>
  <c r="AT42" i="105"/>
  <c r="AU42" i="105"/>
  <c r="AX42" i="105" s="1"/>
  <c r="AW42" i="105"/>
  <c r="L45" i="105"/>
  <c r="N45" i="105"/>
  <c r="AK45" i="105"/>
  <c r="E45" i="105" s="1"/>
  <c r="BC45" i="105" s="1"/>
  <c r="AM45" i="105"/>
  <c r="AN45" i="105"/>
  <c r="AO45" i="105"/>
  <c r="AT45" i="105"/>
  <c r="AU45" i="105"/>
  <c r="AX45" i="105" s="1"/>
  <c r="AW45" i="105"/>
  <c r="L48" i="105"/>
  <c r="N48" i="105"/>
  <c r="AK48" i="105"/>
  <c r="E48" i="105" s="1"/>
  <c r="AM48" i="105"/>
  <c r="AN48" i="105"/>
  <c r="AO48" i="105"/>
  <c r="AT48" i="105"/>
  <c r="AU48" i="105"/>
  <c r="AX48" i="105" s="1"/>
  <c r="AW48" i="105"/>
  <c r="L51" i="105"/>
  <c r="N51" i="105" s="1"/>
  <c r="AK51" i="105"/>
  <c r="E51" i="105" s="1"/>
  <c r="AM51" i="105"/>
  <c r="AN51" i="105"/>
  <c r="AO51" i="105"/>
  <c r="AT51" i="105"/>
  <c r="AU51" i="105"/>
  <c r="AX51" i="105" s="1"/>
  <c r="AW51" i="105"/>
  <c r="L19" i="104"/>
  <c r="N19" i="104" s="1"/>
  <c r="AK19" i="104"/>
  <c r="E19" i="104" s="1"/>
  <c r="AM19" i="104"/>
  <c r="AN19" i="104"/>
  <c r="AO19" i="104"/>
  <c r="AT19" i="104"/>
  <c r="AU19" i="104"/>
  <c r="AX19" i="104" s="1"/>
  <c r="AW19" i="104"/>
  <c r="L22" i="104"/>
  <c r="N22" i="104"/>
  <c r="AK22" i="104"/>
  <c r="E22" i="104" s="1"/>
  <c r="AM22" i="104"/>
  <c r="AN22" i="104"/>
  <c r="AO22" i="104"/>
  <c r="AT22" i="104"/>
  <c r="AU22" i="104"/>
  <c r="AX22" i="104" s="1"/>
  <c r="AW22" i="104"/>
  <c r="L25" i="104"/>
  <c r="N25" i="104"/>
  <c r="AK25" i="104"/>
  <c r="E25" i="104" s="1"/>
  <c r="AM25" i="104"/>
  <c r="AN25" i="104"/>
  <c r="AO25" i="104"/>
  <c r="AT25" i="104"/>
  <c r="AU25" i="104"/>
  <c r="AX25" i="104" s="1"/>
  <c r="AW25" i="104"/>
  <c r="L28" i="104"/>
  <c r="N28" i="104" s="1"/>
  <c r="AK28" i="104"/>
  <c r="E28" i="104" s="1"/>
  <c r="AM28" i="104"/>
  <c r="AN28" i="104"/>
  <c r="AO28" i="104"/>
  <c r="AT28" i="104"/>
  <c r="AU28" i="104"/>
  <c r="AX28" i="104" s="1"/>
  <c r="AW28" i="104"/>
  <c r="L31" i="104"/>
  <c r="N31" i="104" s="1"/>
  <c r="AK31" i="104"/>
  <c r="E31" i="104" s="1"/>
  <c r="AM31" i="104"/>
  <c r="AN31" i="104"/>
  <c r="AO31" i="104"/>
  <c r="AT31" i="104"/>
  <c r="AU31" i="104"/>
  <c r="AX31" i="104" s="1"/>
  <c r="AW31" i="104"/>
  <c r="L34" i="104"/>
  <c r="N34" i="104"/>
  <c r="AK34" i="104"/>
  <c r="E34" i="104" s="1"/>
  <c r="BC34" i="104" s="1"/>
  <c r="AM34" i="104"/>
  <c r="AN34" i="104"/>
  <c r="AO34" i="104"/>
  <c r="AT34" i="104"/>
  <c r="AU34" i="104"/>
  <c r="AX34" i="104" s="1"/>
  <c r="AW34" i="104"/>
  <c r="L37" i="104"/>
  <c r="N37" i="104"/>
  <c r="AK37" i="104"/>
  <c r="E37" i="104" s="1"/>
  <c r="AM37" i="104"/>
  <c r="AN37" i="104"/>
  <c r="AO37" i="104"/>
  <c r="AT37" i="104"/>
  <c r="AU37" i="104"/>
  <c r="AX37" i="104" s="1"/>
  <c r="AW37" i="104"/>
  <c r="L40" i="104"/>
  <c r="N40" i="104" s="1"/>
  <c r="AK40" i="104"/>
  <c r="E40" i="104" s="1"/>
  <c r="AM40" i="104"/>
  <c r="AN40" i="104"/>
  <c r="AO40" i="104"/>
  <c r="AT40" i="104"/>
  <c r="AU40" i="104"/>
  <c r="AX40" i="104" s="1"/>
  <c r="AW40" i="104"/>
  <c r="L43" i="104"/>
  <c r="N43" i="104" s="1"/>
  <c r="AK43" i="104"/>
  <c r="E43" i="104" s="1"/>
  <c r="AM43" i="104"/>
  <c r="AN43" i="104"/>
  <c r="AO43" i="104"/>
  <c r="AT43" i="104"/>
  <c r="AU43" i="104"/>
  <c r="AX43" i="104" s="1"/>
  <c r="AW43" i="104"/>
  <c r="L46" i="104"/>
  <c r="N46" i="104"/>
  <c r="AK46" i="104"/>
  <c r="E46" i="104" s="1"/>
  <c r="BC46" i="104" s="1"/>
  <c r="AM46" i="104"/>
  <c r="AN46" i="104"/>
  <c r="AO46" i="104"/>
  <c r="AT46" i="104"/>
  <c r="AU46" i="104"/>
  <c r="AX46" i="104" s="1"/>
  <c r="AW46" i="104"/>
  <c r="L49" i="104"/>
  <c r="N49" i="104"/>
  <c r="AK49" i="104"/>
  <c r="E49" i="104" s="1"/>
  <c r="AM49" i="104"/>
  <c r="AN49" i="104"/>
  <c r="AO49" i="104"/>
  <c r="AT49" i="104"/>
  <c r="AU49" i="104"/>
  <c r="AX49" i="104" s="1"/>
  <c r="AW49" i="104"/>
  <c r="L52" i="104"/>
  <c r="N52" i="104" s="1"/>
  <c r="AK52" i="104"/>
  <c r="E52" i="104" s="1"/>
  <c r="AM52" i="104"/>
  <c r="AN52" i="104"/>
  <c r="AO52" i="104"/>
  <c r="AT52" i="104"/>
  <c r="AU52" i="104"/>
  <c r="AX52" i="104" s="1"/>
  <c r="AW52" i="104"/>
  <c r="L18" i="103"/>
  <c r="N18" i="103"/>
  <c r="AO18" i="103"/>
  <c r="E18" i="103" s="1"/>
  <c r="BG18" i="103" s="1"/>
  <c r="AQ18" i="103"/>
  <c r="AR18" i="103"/>
  <c r="AS18" i="103"/>
  <c r="AX18" i="103"/>
  <c r="AY18" i="103"/>
  <c r="BB18" i="103" s="1"/>
  <c r="BA18" i="103"/>
  <c r="L21" i="103"/>
  <c r="N21" i="103"/>
  <c r="AO21" i="103"/>
  <c r="E21" i="103" s="1"/>
  <c r="BG21" i="103" s="1"/>
  <c r="AP21" i="103"/>
  <c r="H21" i="103" s="1"/>
  <c r="AQ21" i="103"/>
  <c r="AR21" i="103"/>
  <c r="AS21" i="103"/>
  <c r="AX21" i="103"/>
  <c r="AY21" i="103"/>
  <c r="BB21" i="103" s="1"/>
  <c r="BA21" i="103"/>
  <c r="L24" i="103"/>
  <c r="N24" i="103"/>
  <c r="AO24" i="103"/>
  <c r="E24" i="103" s="1"/>
  <c r="BG24" i="103" s="1"/>
  <c r="AP24" i="103"/>
  <c r="H24" i="103" s="1"/>
  <c r="AQ24" i="103"/>
  <c r="AR24" i="103"/>
  <c r="AS24" i="103"/>
  <c r="AX24" i="103"/>
  <c r="AY24" i="103"/>
  <c r="BB24" i="103" s="1"/>
  <c r="BA24" i="103"/>
  <c r="L27" i="103"/>
  <c r="N27" i="103"/>
  <c r="AO27" i="103"/>
  <c r="E27" i="103" s="1"/>
  <c r="AP27" i="103"/>
  <c r="H27" i="103" s="1"/>
  <c r="AQ27" i="103"/>
  <c r="AR27" i="103"/>
  <c r="AS27" i="103"/>
  <c r="AX27" i="103"/>
  <c r="AY27" i="103"/>
  <c r="BB27" i="103" s="1"/>
  <c r="BA27" i="103"/>
  <c r="L30" i="103"/>
  <c r="N30" i="103" s="1"/>
  <c r="AO30" i="103"/>
  <c r="E30" i="103" s="1"/>
  <c r="AP30" i="103"/>
  <c r="H30" i="103" s="1"/>
  <c r="AQ30" i="103"/>
  <c r="AR30" i="103"/>
  <c r="AS30" i="103"/>
  <c r="AX30" i="103"/>
  <c r="AY30" i="103"/>
  <c r="BB30" i="103" s="1"/>
  <c r="BA30" i="103"/>
  <c r="L33" i="103"/>
  <c r="N33" i="103"/>
  <c r="AO33" i="103"/>
  <c r="E33" i="103" s="1"/>
  <c r="AP33" i="103"/>
  <c r="H33" i="103" s="1"/>
  <c r="AQ33" i="103"/>
  <c r="AR33" i="103"/>
  <c r="AT33" i="103" s="1"/>
  <c r="J33" i="103" s="1"/>
  <c r="AU33" i="103" s="1"/>
  <c r="AV33" i="103" s="1"/>
  <c r="AW33" i="103" s="1"/>
  <c r="AZ33" i="103" s="1"/>
  <c r="F33" i="103" s="1"/>
  <c r="BC33" i="103" s="1"/>
  <c r="G33" i="103" s="1"/>
  <c r="AS33" i="103"/>
  <c r="AX33" i="103"/>
  <c r="AY33" i="103"/>
  <c r="BB33" i="103" s="1"/>
  <c r="BA33" i="103"/>
  <c r="L36" i="103"/>
  <c r="N36" i="103" s="1"/>
  <c r="AO36" i="103"/>
  <c r="E36" i="103" s="1"/>
  <c r="AQ36" i="103"/>
  <c r="AR36" i="103"/>
  <c r="AS36" i="103"/>
  <c r="AX36" i="103"/>
  <c r="AY36" i="103"/>
  <c r="BB36" i="103" s="1"/>
  <c r="BA36" i="103"/>
  <c r="L39" i="103"/>
  <c r="N39" i="103"/>
  <c r="AO39" i="103"/>
  <c r="E39" i="103" s="1"/>
  <c r="AP39" i="103"/>
  <c r="H39" i="103" s="1"/>
  <c r="AQ39" i="103"/>
  <c r="AR39" i="103"/>
  <c r="AS39" i="103"/>
  <c r="AX39" i="103"/>
  <c r="AY39" i="103"/>
  <c r="BB39" i="103" s="1"/>
  <c r="BA39" i="103"/>
  <c r="L42" i="103"/>
  <c r="N42" i="103" s="1"/>
  <c r="AO42" i="103"/>
  <c r="E42" i="103" s="1"/>
  <c r="AP42" i="103"/>
  <c r="H42" i="103" s="1"/>
  <c r="AQ42" i="103"/>
  <c r="AR42" i="103"/>
  <c r="AS42" i="103"/>
  <c r="AX42" i="103"/>
  <c r="AY42" i="103"/>
  <c r="BB42" i="103" s="1"/>
  <c r="BA42" i="103"/>
  <c r="L45" i="103"/>
  <c r="N45" i="103"/>
  <c r="BG45" i="103" s="1"/>
  <c r="AO45" i="103"/>
  <c r="E45" i="103" s="1"/>
  <c r="AP45" i="103"/>
  <c r="H45" i="103" s="1"/>
  <c r="AQ45" i="103"/>
  <c r="AR45" i="103"/>
  <c r="AT45" i="103" s="1"/>
  <c r="J45" i="103" s="1"/>
  <c r="AU45" i="103" s="1"/>
  <c r="AS45" i="103"/>
  <c r="AX45" i="103"/>
  <c r="AY45" i="103"/>
  <c r="BB45" i="103" s="1"/>
  <c r="BA45" i="103"/>
  <c r="H48" i="103"/>
  <c r="L48" i="103"/>
  <c r="N48" i="103" s="1"/>
  <c r="BG48" i="103" s="1"/>
  <c r="AO48" i="103"/>
  <c r="E48" i="103" s="1"/>
  <c r="AP48" i="103"/>
  <c r="AQ48" i="103"/>
  <c r="AR48" i="103"/>
  <c r="AS48" i="103"/>
  <c r="AX48" i="103"/>
  <c r="AY48" i="103"/>
  <c r="BB48" i="103" s="1"/>
  <c r="BA48" i="103"/>
  <c r="L51" i="103"/>
  <c r="N51" i="103"/>
  <c r="AO51" i="103"/>
  <c r="E51" i="103" s="1"/>
  <c r="AQ51" i="103"/>
  <c r="AR51" i="103"/>
  <c r="AS51" i="103"/>
  <c r="AX51" i="103"/>
  <c r="AY51" i="103"/>
  <c r="BB51" i="103" s="1"/>
  <c r="BA51" i="103"/>
  <c r="L18" i="102"/>
  <c r="N18" i="102" s="1"/>
  <c r="AK18" i="102"/>
  <c r="E18" i="102" s="1"/>
  <c r="AM18" i="102"/>
  <c r="AN18" i="102"/>
  <c r="AO18" i="102"/>
  <c r="AT18" i="102"/>
  <c r="AU18" i="102"/>
  <c r="AX18" i="102" s="1"/>
  <c r="AW18" i="102"/>
  <c r="L21" i="102"/>
  <c r="N21" i="102"/>
  <c r="AK21" i="102"/>
  <c r="E21" i="102" s="1"/>
  <c r="AM21" i="102"/>
  <c r="AN21" i="102"/>
  <c r="AO21" i="102"/>
  <c r="AT21" i="102"/>
  <c r="AU21" i="102"/>
  <c r="AX21" i="102" s="1"/>
  <c r="AW21" i="102"/>
  <c r="L24" i="102"/>
  <c r="N24" i="102"/>
  <c r="AK24" i="102"/>
  <c r="E24" i="102" s="1"/>
  <c r="AM24" i="102"/>
  <c r="AN24" i="102"/>
  <c r="AO24" i="102"/>
  <c r="AT24" i="102"/>
  <c r="AU24" i="102"/>
  <c r="AX24" i="102" s="1"/>
  <c r="AW24" i="102"/>
  <c r="L27" i="102"/>
  <c r="N27" i="102"/>
  <c r="AK27" i="102"/>
  <c r="E27" i="102" s="1"/>
  <c r="AM27" i="102"/>
  <c r="AN27" i="102"/>
  <c r="AO27" i="102"/>
  <c r="AT27" i="102"/>
  <c r="AU27" i="102"/>
  <c r="AX27" i="102" s="1"/>
  <c r="AW27" i="102"/>
  <c r="L30" i="102"/>
  <c r="N30" i="102" s="1"/>
  <c r="AK30" i="102"/>
  <c r="E30" i="102" s="1"/>
  <c r="AM30" i="102"/>
  <c r="AN30" i="102"/>
  <c r="AO30" i="102"/>
  <c r="AT30" i="102"/>
  <c r="AU30" i="102"/>
  <c r="AX30" i="102" s="1"/>
  <c r="AW30" i="102"/>
  <c r="L33" i="102"/>
  <c r="N33" i="102"/>
  <c r="AK33" i="102"/>
  <c r="E33" i="102" s="1"/>
  <c r="AM33" i="102"/>
  <c r="AN33" i="102"/>
  <c r="AO33" i="102"/>
  <c r="AT33" i="102"/>
  <c r="AU33" i="102"/>
  <c r="AX33" i="102" s="1"/>
  <c r="AW33" i="102"/>
  <c r="L36" i="102"/>
  <c r="N36" i="102"/>
  <c r="AK36" i="102"/>
  <c r="E36" i="102" s="1"/>
  <c r="AM36" i="102"/>
  <c r="AN36" i="102"/>
  <c r="AO36" i="102"/>
  <c r="AT36" i="102"/>
  <c r="AU36" i="102"/>
  <c r="AX36" i="102" s="1"/>
  <c r="AW36" i="102"/>
  <c r="L39" i="102"/>
  <c r="N39" i="102"/>
  <c r="AK39" i="102"/>
  <c r="E39" i="102" s="1"/>
  <c r="AM39" i="102"/>
  <c r="AN39" i="102"/>
  <c r="AO39" i="102"/>
  <c r="AT39" i="102"/>
  <c r="AU39" i="102"/>
  <c r="AX39" i="102" s="1"/>
  <c r="AW39" i="102"/>
  <c r="L42" i="102"/>
  <c r="N42" i="102" s="1"/>
  <c r="AK42" i="102"/>
  <c r="E42" i="102" s="1"/>
  <c r="AM42" i="102"/>
  <c r="AN42" i="102"/>
  <c r="AO42" i="102"/>
  <c r="AT42" i="102"/>
  <c r="AU42" i="102"/>
  <c r="AX42" i="102" s="1"/>
  <c r="AW42" i="102"/>
  <c r="L45" i="102"/>
  <c r="N45" i="102"/>
  <c r="AK45" i="102"/>
  <c r="E45" i="102" s="1"/>
  <c r="AM45" i="102"/>
  <c r="AN45" i="102"/>
  <c r="AO45" i="102"/>
  <c r="AT45" i="102"/>
  <c r="AU45" i="102"/>
  <c r="AX45" i="102" s="1"/>
  <c r="AW45" i="102"/>
  <c r="L48" i="102"/>
  <c r="N48" i="102"/>
  <c r="AK48" i="102"/>
  <c r="E48" i="102" s="1"/>
  <c r="AM48" i="102"/>
  <c r="AN48" i="102"/>
  <c r="AO48" i="102"/>
  <c r="AT48" i="102"/>
  <c r="AU48" i="102"/>
  <c r="AX48" i="102" s="1"/>
  <c r="AW48" i="102"/>
  <c r="L51" i="102"/>
  <c r="N51" i="102"/>
  <c r="AK51" i="102"/>
  <c r="E51" i="102" s="1"/>
  <c r="AM51" i="102"/>
  <c r="AN51" i="102"/>
  <c r="AO51" i="102"/>
  <c r="AT51" i="102"/>
  <c r="AU51" i="102"/>
  <c r="AX51" i="102" s="1"/>
  <c r="AW51" i="102"/>
  <c r="L18" i="101"/>
  <c r="N18" i="101" s="1"/>
  <c r="AK18" i="101"/>
  <c r="E18" i="101" s="1"/>
  <c r="AM18" i="101"/>
  <c r="AN18" i="101"/>
  <c r="AO18" i="101"/>
  <c r="AT18" i="101"/>
  <c r="AU18" i="101"/>
  <c r="AX18" i="101" s="1"/>
  <c r="AW18" i="101"/>
  <c r="L21" i="101"/>
  <c r="N21" i="101" s="1"/>
  <c r="AK21" i="101"/>
  <c r="E21" i="101" s="1"/>
  <c r="AM21" i="101"/>
  <c r="AN21" i="101"/>
  <c r="AO21" i="101"/>
  <c r="AT21" i="101"/>
  <c r="AU21" i="101"/>
  <c r="AX21" i="101" s="1"/>
  <c r="AW21" i="101"/>
  <c r="L24" i="101"/>
  <c r="N24" i="101"/>
  <c r="AK24" i="101"/>
  <c r="E24" i="101" s="1"/>
  <c r="AM24" i="101"/>
  <c r="AN24" i="101"/>
  <c r="AO24" i="101"/>
  <c r="AT24" i="101"/>
  <c r="AU24" i="101"/>
  <c r="AX24" i="101" s="1"/>
  <c r="AW24" i="101"/>
  <c r="L27" i="101"/>
  <c r="N27" i="101"/>
  <c r="AK27" i="101"/>
  <c r="E27" i="101" s="1"/>
  <c r="AM27" i="101"/>
  <c r="AN27" i="101"/>
  <c r="AO27" i="101"/>
  <c r="AT27" i="101"/>
  <c r="AU27" i="101"/>
  <c r="AX27" i="101" s="1"/>
  <c r="AW27" i="101"/>
  <c r="L30" i="101"/>
  <c r="N30" i="101" s="1"/>
  <c r="AK30" i="101"/>
  <c r="E30" i="101" s="1"/>
  <c r="AM30" i="101"/>
  <c r="AN30" i="101"/>
  <c r="AO30" i="101"/>
  <c r="AT30" i="101"/>
  <c r="AU30" i="101"/>
  <c r="AX30" i="101" s="1"/>
  <c r="AW30" i="101"/>
  <c r="L33" i="101"/>
  <c r="N33" i="101" s="1"/>
  <c r="AK33" i="101"/>
  <c r="E33" i="101" s="1"/>
  <c r="AM33" i="101"/>
  <c r="AN33" i="101"/>
  <c r="AO33" i="101"/>
  <c r="AT33" i="101"/>
  <c r="AU33" i="101"/>
  <c r="AX33" i="101" s="1"/>
  <c r="AW33" i="101"/>
  <c r="L36" i="101"/>
  <c r="N36" i="101"/>
  <c r="AK36" i="101"/>
  <c r="E36" i="101" s="1"/>
  <c r="BC36" i="101" s="1"/>
  <c r="AM36" i="101"/>
  <c r="AN36" i="101"/>
  <c r="AO36" i="101"/>
  <c r="AT36" i="101"/>
  <c r="AU36" i="101"/>
  <c r="AX36" i="101" s="1"/>
  <c r="AW36" i="101"/>
  <c r="L39" i="101"/>
  <c r="N39" i="101"/>
  <c r="AK39" i="101"/>
  <c r="E39" i="101" s="1"/>
  <c r="AM39" i="101"/>
  <c r="AN39" i="101"/>
  <c r="AO39" i="101"/>
  <c r="AT39" i="101"/>
  <c r="AU39" i="101"/>
  <c r="AX39" i="101" s="1"/>
  <c r="AW39" i="101"/>
  <c r="L42" i="101"/>
  <c r="N42" i="101" s="1"/>
  <c r="AK42" i="101"/>
  <c r="E42" i="101" s="1"/>
  <c r="AM42" i="101"/>
  <c r="AN42" i="101"/>
  <c r="AO42" i="101"/>
  <c r="AT42" i="101"/>
  <c r="AU42" i="101"/>
  <c r="AX42" i="101" s="1"/>
  <c r="AW42" i="101"/>
  <c r="L45" i="101"/>
  <c r="N45" i="101" s="1"/>
  <c r="AK45" i="101"/>
  <c r="E45" i="101" s="1"/>
  <c r="AM45" i="101"/>
  <c r="AN45" i="101"/>
  <c r="AO45" i="101"/>
  <c r="AT45" i="101"/>
  <c r="AU45" i="101"/>
  <c r="AX45" i="101" s="1"/>
  <c r="AW45" i="101"/>
  <c r="L48" i="101"/>
  <c r="N48" i="101"/>
  <c r="AK48" i="101"/>
  <c r="E48" i="101" s="1"/>
  <c r="BC48" i="101" s="1"/>
  <c r="AM48" i="101"/>
  <c r="AN48" i="101"/>
  <c r="AO48" i="101"/>
  <c r="AT48" i="101"/>
  <c r="AU48" i="101"/>
  <c r="AX48" i="101" s="1"/>
  <c r="AW48" i="101"/>
  <c r="L51" i="101"/>
  <c r="N51" i="101"/>
  <c r="AK51" i="101"/>
  <c r="E51" i="101" s="1"/>
  <c r="AM51" i="101"/>
  <c r="AN51" i="101"/>
  <c r="AO51" i="101"/>
  <c r="AT51" i="101"/>
  <c r="AU51" i="101"/>
  <c r="AX51" i="101" s="1"/>
  <c r="AW51" i="101"/>
  <c r="L18" i="100"/>
  <c r="N18" i="100"/>
  <c r="AK18" i="100"/>
  <c r="E18" i="100" s="1"/>
  <c r="AL18" i="100"/>
  <c r="H18" i="100" s="1"/>
  <c r="AM18" i="100"/>
  <c r="AN18" i="100"/>
  <c r="AO18" i="100"/>
  <c r="AT18" i="100"/>
  <c r="AU18" i="100" s="1"/>
  <c r="AX18" i="100" s="1"/>
  <c r="AW18" i="100"/>
  <c r="L21" i="100"/>
  <c r="N21" i="100"/>
  <c r="AK21" i="100"/>
  <c r="E21" i="100" s="1"/>
  <c r="AL21" i="100"/>
  <c r="H21" i="100" s="1"/>
  <c r="AM21" i="100"/>
  <c r="AN21" i="100"/>
  <c r="AP21" i="100" s="1"/>
  <c r="J21" i="100" s="1"/>
  <c r="AQ21" i="100" s="1"/>
  <c r="AO21" i="100"/>
  <c r="AT21" i="100"/>
  <c r="AU21" i="100" s="1"/>
  <c r="AX21" i="100" s="1"/>
  <c r="AW21" i="100"/>
  <c r="L24" i="100"/>
  <c r="N24" i="100"/>
  <c r="AK24" i="100"/>
  <c r="E24" i="100" s="1"/>
  <c r="AL24" i="100"/>
  <c r="H24" i="100" s="1"/>
  <c r="AM24" i="100"/>
  <c r="AN24" i="100"/>
  <c r="AO24" i="100"/>
  <c r="AT24" i="100"/>
  <c r="AU24" i="100" s="1"/>
  <c r="AX24" i="100" s="1"/>
  <c r="AW24" i="100"/>
  <c r="L27" i="100"/>
  <c r="N27" i="100"/>
  <c r="AK27" i="100"/>
  <c r="E27" i="100" s="1"/>
  <c r="AL27" i="100"/>
  <c r="H27" i="100" s="1"/>
  <c r="AM27" i="100"/>
  <c r="AN27" i="100"/>
  <c r="AP27" i="100" s="1"/>
  <c r="J27" i="100" s="1"/>
  <c r="AQ27" i="100" s="1"/>
  <c r="AO27" i="100"/>
  <c r="AT27" i="100"/>
  <c r="AU27" i="100" s="1"/>
  <c r="AX27" i="100" s="1"/>
  <c r="AW27" i="100"/>
  <c r="L30" i="100"/>
  <c r="N30" i="100"/>
  <c r="AK30" i="100"/>
  <c r="E30" i="100" s="1"/>
  <c r="AL30" i="100"/>
  <c r="H30" i="100" s="1"/>
  <c r="AM30" i="100"/>
  <c r="AN30" i="100"/>
  <c r="AO30" i="100"/>
  <c r="AT30" i="100"/>
  <c r="AU30" i="100" s="1"/>
  <c r="AX30" i="100" s="1"/>
  <c r="AW30" i="100"/>
  <c r="L33" i="100"/>
  <c r="N33" i="100"/>
  <c r="AK33" i="100"/>
  <c r="E33" i="100" s="1"/>
  <c r="AL33" i="100"/>
  <c r="H33" i="100" s="1"/>
  <c r="AM33" i="100"/>
  <c r="AN33" i="100"/>
  <c r="AP33" i="100" s="1"/>
  <c r="J33" i="100" s="1"/>
  <c r="AQ33" i="100" s="1"/>
  <c r="AO33" i="100"/>
  <c r="AT33" i="100"/>
  <c r="AU33" i="100" s="1"/>
  <c r="AX33" i="100" s="1"/>
  <c r="AW33" i="100"/>
  <c r="L36" i="100"/>
  <c r="N36" i="100"/>
  <c r="AK36" i="100"/>
  <c r="E36" i="100" s="1"/>
  <c r="AL36" i="100"/>
  <c r="H36" i="100" s="1"/>
  <c r="AM36" i="100"/>
  <c r="AN36" i="100"/>
  <c r="AO36" i="100"/>
  <c r="AT36" i="100"/>
  <c r="AU36" i="100" s="1"/>
  <c r="AX36" i="100" s="1"/>
  <c r="AW36" i="100"/>
  <c r="L39" i="100"/>
  <c r="N39" i="100"/>
  <c r="AK39" i="100"/>
  <c r="E39" i="100" s="1"/>
  <c r="AL39" i="100"/>
  <c r="H39" i="100" s="1"/>
  <c r="AM39" i="100"/>
  <c r="AN39" i="100"/>
  <c r="AP39" i="100" s="1"/>
  <c r="J39" i="100" s="1"/>
  <c r="AQ39" i="100" s="1"/>
  <c r="AO39" i="100"/>
  <c r="AT39" i="100"/>
  <c r="AU39" i="100" s="1"/>
  <c r="AX39" i="100" s="1"/>
  <c r="AW39" i="100"/>
  <c r="L42" i="100"/>
  <c r="N42" i="100"/>
  <c r="AK42" i="100"/>
  <c r="E42" i="100" s="1"/>
  <c r="AL42" i="100"/>
  <c r="H42" i="100" s="1"/>
  <c r="AM42" i="100"/>
  <c r="AN42" i="100"/>
  <c r="AO42" i="100"/>
  <c r="AT42" i="100"/>
  <c r="AU42" i="100" s="1"/>
  <c r="AX42" i="100" s="1"/>
  <c r="AW42" i="100"/>
  <c r="L45" i="100"/>
  <c r="N45" i="100"/>
  <c r="AK45" i="100"/>
  <c r="E45" i="100" s="1"/>
  <c r="AL45" i="100"/>
  <c r="H45" i="100" s="1"/>
  <c r="AM45" i="100"/>
  <c r="AN45" i="100"/>
  <c r="AP45" i="100" s="1"/>
  <c r="J45" i="100" s="1"/>
  <c r="AQ45" i="100" s="1"/>
  <c r="AO45" i="100"/>
  <c r="AT45" i="100"/>
  <c r="AU45" i="100" s="1"/>
  <c r="AX45" i="100" s="1"/>
  <c r="AW45" i="100"/>
  <c r="L48" i="100"/>
  <c r="N48" i="100"/>
  <c r="AK48" i="100"/>
  <c r="E48" i="100" s="1"/>
  <c r="AL48" i="100"/>
  <c r="H48" i="100" s="1"/>
  <c r="AM48" i="100"/>
  <c r="AN48" i="100"/>
  <c r="AO48" i="100"/>
  <c r="AT48" i="100"/>
  <c r="AU48" i="100" s="1"/>
  <c r="AX48" i="100" s="1"/>
  <c r="AW48" i="100"/>
  <c r="L51" i="100"/>
  <c r="N51" i="100"/>
  <c r="AK51" i="100"/>
  <c r="E51" i="100" s="1"/>
  <c r="AL51" i="100"/>
  <c r="H51" i="100" s="1"/>
  <c r="AM51" i="100"/>
  <c r="AN51" i="100"/>
  <c r="AP51" i="100" s="1"/>
  <c r="J51" i="100" s="1"/>
  <c r="AQ51" i="100" s="1"/>
  <c r="AR51" i="100" s="1"/>
  <c r="AS51" i="100" s="1"/>
  <c r="AV51" i="100" s="1"/>
  <c r="F51" i="100" s="1"/>
  <c r="AY51" i="100" s="1"/>
  <c r="G51" i="100" s="1"/>
  <c r="AO51" i="100"/>
  <c r="AT51" i="100"/>
  <c r="AU51" i="100" s="1"/>
  <c r="AX51" i="100" s="1"/>
  <c r="AW51" i="100"/>
  <c r="L18" i="99"/>
  <c r="N18" i="99" s="1"/>
  <c r="AO18" i="99"/>
  <c r="E18" i="99" s="1"/>
  <c r="AQ18" i="99"/>
  <c r="AR18" i="99"/>
  <c r="AS18" i="99"/>
  <c r="AX18" i="99"/>
  <c r="AY18" i="99" s="1"/>
  <c r="BB18" i="99" s="1"/>
  <c r="BA18" i="99"/>
  <c r="L21" i="99"/>
  <c r="N21" i="99" s="1"/>
  <c r="AO21" i="99"/>
  <c r="E21" i="99" s="1"/>
  <c r="AQ21" i="99"/>
  <c r="AR21" i="99"/>
  <c r="AS21" i="99"/>
  <c r="AX21" i="99"/>
  <c r="AY21" i="99" s="1"/>
  <c r="BB21" i="99" s="1"/>
  <c r="BA21" i="99"/>
  <c r="L24" i="99"/>
  <c r="N24" i="99" s="1"/>
  <c r="AO24" i="99"/>
  <c r="E24" i="99" s="1"/>
  <c r="AQ24" i="99"/>
  <c r="AR24" i="99"/>
  <c r="AS24" i="99"/>
  <c r="AX24" i="99"/>
  <c r="AY24" i="99" s="1"/>
  <c r="BB24" i="99" s="1"/>
  <c r="BA24" i="99"/>
  <c r="L27" i="99"/>
  <c r="N27" i="99" s="1"/>
  <c r="AO27" i="99"/>
  <c r="E27" i="99" s="1"/>
  <c r="AQ27" i="99"/>
  <c r="AR27" i="99"/>
  <c r="AS27" i="99"/>
  <c r="AX27" i="99"/>
  <c r="AY27" i="99" s="1"/>
  <c r="BB27" i="99" s="1"/>
  <c r="BA27" i="99"/>
  <c r="L30" i="99"/>
  <c r="N30" i="99" s="1"/>
  <c r="AO30" i="99"/>
  <c r="E30" i="99" s="1"/>
  <c r="AQ30" i="99"/>
  <c r="AR30" i="99"/>
  <c r="AS30" i="99"/>
  <c r="AX30" i="99"/>
  <c r="AY30" i="99" s="1"/>
  <c r="BB30" i="99" s="1"/>
  <c r="BA30" i="99"/>
  <c r="L33" i="99"/>
  <c r="N33" i="99" s="1"/>
  <c r="AO33" i="99"/>
  <c r="E33" i="99" s="1"/>
  <c r="AQ33" i="99"/>
  <c r="AR33" i="99"/>
  <c r="AS33" i="99"/>
  <c r="AX33" i="99"/>
  <c r="AY33" i="99" s="1"/>
  <c r="BB33" i="99" s="1"/>
  <c r="BA33" i="99"/>
  <c r="L36" i="99"/>
  <c r="N36" i="99" s="1"/>
  <c r="AO36" i="99"/>
  <c r="E36" i="99" s="1"/>
  <c r="AQ36" i="99"/>
  <c r="AR36" i="99"/>
  <c r="AS36" i="99"/>
  <c r="AX36" i="99"/>
  <c r="AY36" i="99" s="1"/>
  <c r="BB36" i="99" s="1"/>
  <c r="BA36" i="99"/>
  <c r="L39" i="99"/>
  <c r="N39" i="99" s="1"/>
  <c r="AO39" i="99"/>
  <c r="E39" i="99" s="1"/>
  <c r="AQ39" i="99"/>
  <c r="AR39" i="99"/>
  <c r="AS39" i="99"/>
  <c r="AX39" i="99"/>
  <c r="AY39" i="99" s="1"/>
  <c r="BB39" i="99" s="1"/>
  <c r="BA39" i="99"/>
  <c r="L42" i="99"/>
  <c r="N42" i="99" s="1"/>
  <c r="AO42" i="99"/>
  <c r="E42" i="99" s="1"/>
  <c r="AQ42" i="99"/>
  <c r="AR42" i="99"/>
  <c r="AS42" i="99"/>
  <c r="AX42" i="99"/>
  <c r="AY42" i="99" s="1"/>
  <c r="BB42" i="99" s="1"/>
  <c r="BA42" i="99"/>
  <c r="L45" i="99"/>
  <c r="N45" i="99" s="1"/>
  <c r="AO45" i="99"/>
  <c r="E45" i="99" s="1"/>
  <c r="AQ45" i="99"/>
  <c r="AR45" i="99"/>
  <c r="AS45" i="99"/>
  <c r="AX45" i="99"/>
  <c r="AY45" i="99" s="1"/>
  <c r="BB45" i="99" s="1"/>
  <c r="BA45" i="99"/>
  <c r="L48" i="99"/>
  <c r="N48" i="99" s="1"/>
  <c r="AO48" i="99"/>
  <c r="E48" i="99" s="1"/>
  <c r="AQ48" i="99"/>
  <c r="AR48" i="99"/>
  <c r="AS48" i="99"/>
  <c r="AX48" i="99"/>
  <c r="AY48" i="99" s="1"/>
  <c r="BB48" i="99" s="1"/>
  <c r="BA48" i="99"/>
  <c r="L51" i="99"/>
  <c r="N51" i="99" s="1"/>
  <c r="AO51" i="99"/>
  <c r="E51" i="99" s="1"/>
  <c r="AQ51" i="99"/>
  <c r="AR51" i="99"/>
  <c r="AS51" i="99"/>
  <c r="AX51" i="99"/>
  <c r="AY51" i="99" s="1"/>
  <c r="BB51" i="99" s="1"/>
  <c r="BA51" i="99"/>
  <c r="L18" i="98"/>
  <c r="N18" i="98" s="1"/>
  <c r="AK18" i="98"/>
  <c r="E18" i="98" s="1"/>
  <c r="AM18" i="98"/>
  <c r="AN18" i="98"/>
  <c r="AO18" i="98"/>
  <c r="AT18" i="98"/>
  <c r="AU18" i="98" s="1"/>
  <c r="AX18" i="98" s="1"/>
  <c r="AW18" i="98"/>
  <c r="L21" i="98"/>
  <c r="N21" i="98" s="1"/>
  <c r="AK21" i="98"/>
  <c r="E21" i="98" s="1"/>
  <c r="AM21" i="98"/>
  <c r="AN21" i="98"/>
  <c r="AO21" i="98"/>
  <c r="AT21" i="98"/>
  <c r="AU21" i="98" s="1"/>
  <c r="AX21" i="98" s="1"/>
  <c r="AW21" i="98"/>
  <c r="L24" i="98"/>
  <c r="N24" i="98" s="1"/>
  <c r="AK24" i="98"/>
  <c r="E24" i="98" s="1"/>
  <c r="AM24" i="98"/>
  <c r="AN24" i="98"/>
  <c r="AO24" i="98"/>
  <c r="AT24" i="98"/>
  <c r="AU24" i="98" s="1"/>
  <c r="AX24" i="98" s="1"/>
  <c r="AW24" i="98"/>
  <c r="L27" i="98"/>
  <c r="N27" i="98" s="1"/>
  <c r="AK27" i="98"/>
  <c r="E27" i="98" s="1"/>
  <c r="AM27" i="98"/>
  <c r="AN27" i="98"/>
  <c r="AO27" i="98"/>
  <c r="AT27" i="98"/>
  <c r="AU27" i="98" s="1"/>
  <c r="AX27" i="98" s="1"/>
  <c r="AW27" i="98"/>
  <c r="L30" i="98"/>
  <c r="N30" i="98" s="1"/>
  <c r="AK30" i="98"/>
  <c r="E30" i="98" s="1"/>
  <c r="AM30" i="98"/>
  <c r="AN30" i="98"/>
  <c r="AO30" i="98"/>
  <c r="AT30" i="98"/>
  <c r="AU30" i="98" s="1"/>
  <c r="AX30" i="98" s="1"/>
  <c r="AW30" i="98"/>
  <c r="L33" i="98"/>
  <c r="N33" i="98" s="1"/>
  <c r="AK33" i="98"/>
  <c r="E33" i="98" s="1"/>
  <c r="AM33" i="98"/>
  <c r="AN33" i="98"/>
  <c r="AO33" i="98"/>
  <c r="AT33" i="98"/>
  <c r="AU33" i="98" s="1"/>
  <c r="AX33" i="98" s="1"/>
  <c r="AW33" i="98"/>
  <c r="L36" i="98"/>
  <c r="N36" i="98" s="1"/>
  <c r="AK36" i="98"/>
  <c r="E36" i="98" s="1"/>
  <c r="AM36" i="98"/>
  <c r="AN36" i="98"/>
  <c r="AO36" i="98"/>
  <c r="AT36" i="98"/>
  <c r="AU36" i="98" s="1"/>
  <c r="AX36" i="98" s="1"/>
  <c r="AW36" i="98"/>
  <c r="L39" i="98"/>
  <c r="N39" i="98" s="1"/>
  <c r="AK39" i="98"/>
  <c r="E39" i="98" s="1"/>
  <c r="AM39" i="98"/>
  <c r="AN39" i="98"/>
  <c r="AO39" i="98"/>
  <c r="AT39" i="98"/>
  <c r="AU39" i="98" s="1"/>
  <c r="AX39" i="98" s="1"/>
  <c r="AW39" i="98"/>
  <c r="L42" i="98"/>
  <c r="N42" i="98" s="1"/>
  <c r="AK42" i="98"/>
  <c r="E42" i="98" s="1"/>
  <c r="AM42" i="98"/>
  <c r="AN42" i="98"/>
  <c r="AO42" i="98"/>
  <c r="AT42" i="98"/>
  <c r="AU42" i="98" s="1"/>
  <c r="AX42" i="98" s="1"/>
  <c r="AW42" i="98"/>
  <c r="L45" i="98"/>
  <c r="N45" i="98" s="1"/>
  <c r="AK45" i="98"/>
  <c r="E45" i="98" s="1"/>
  <c r="AM45" i="98"/>
  <c r="AN45" i="98"/>
  <c r="AO45" i="98"/>
  <c r="AT45" i="98"/>
  <c r="AU45" i="98" s="1"/>
  <c r="AX45" i="98" s="1"/>
  <c r="AW45" i="98"/>
  <c r="L48" i="98"/>
  <c r="N48" i="98" s="1"/>
  <c r="AK48" i="98"/>
  <c r="E48" i="98" s="1"/>
  <c r="AM48" i="98"/>
  <c r="AN48" i="98"/>
  <c r="AO48" i="98"/>
  <c r="AT48" i="98"/>
  <c r="AU48" i="98" s="1"/>
  <c r="AX48" i="98" s="1"/>
  <c r="AW48" i="98"/>
  <c r="L51" i="98"/>
  <c r="N51" i="98" s="1"/>
  <c r="AK51" i="98"/>
  <c r="E51" i="98" s="1"/>
  <c r="AM51" i="98"/>
  <c r="AN51" i="98"/>
  <c r="AO51" i="98"/>
  <c r="AT51" i="98"/>
  <c r="AU51" i="98" s="1"/>
  <c r="AX51" i="98" s="1"/>
  <c r="AW51" i="98"/>
  <c r="L18" i="97"/>
  <c r="N18" i="97"/>
  <c r="AK18" i="97"/>
  <c r="E18" i="97" s="1"/>
  <c r="AM18" i="97"/>
  <c r="AN18" i="97"/>
  <c r="AO18" i="97"/>
  <c r="AT18" i="97"/>
  <c r="AU18" i="97" s="1"/>
  <c r="AX18" i="97" s="1"/>
  <c r="AW18" i="97"/>
  <c r="H21" i="97"/>
  <c r="L21" i="97"/>
  <c r="N21" i="97" s="1"/>
  <c r="AK21" i="97"/>
  <c r="E21" i="97" s="1"/>
  <c r="AL21" i="97"/>
  <c r="AM21" i="97"/>
  <c r="AN21" i="97"/>
  <c r="AO21" i="97"/>
  <c r="AT21" i="97"/>
  <c r="AU21" i="97" s="1"/>
  <c r="AX21" i="97" s="1"/>
  <c r="AW21" i="97"/>
  <c r="L24" i="97"/>
  <c r="N24" i="97"/>
  <c r="AK24" i="97"/>
  <c r="E24" i="97" s="1"/>
  <c r="AM24" i="97"/>
  <c r="AN24" i="97"/>
  <c r="AO24" i="97"/>
  <c r="AT24" i="97"/>
  <c r="AU24" i="97" s="1"/>
  <c r="AX24" i="97" s="1"/>
  <c r="AW24" i="97"/>
  <c r="L27" i="97"/>
  <c r="N27" i="97" s="1"/>
  <c r="AK27" i="97"/>
  <c r="E27" i="97" s="1"/>
  <c r="AL27" i="97"/>
  <c r="H27" i="97" s="1"/>
  <c r="AM27" i="97"/>
  <c r="AN27" i="97"/>
  <c r="AO27" i="97"/>
  <c r="AT27" i="97"/>
  <c r="AU27" i="97" s="1"/>
  <c r="AX27" i="97" s="1"/>
  <c r="AW27" i="97"/>
  <c r="L30" i="97"/>
  <c r="N30" i="97"/>
  <c r="AK30" i="97"/>
  <c r="E30" i="97" s="1"/>
  <c r="AM30" i="97"/>
  <c r="AN30" i="97"/>
  <c r="AO30" i="97"/>
  <c r="AT30" i="97"/>
  <c r="AU30" i="97" s="1"/>
  <c r="AX30" i="97" s="1"/>
  <c r="AW30" i="97"/>
  <c r="L33" i="97"/>
  <c r="N33" i="97" s="1"/>
  <c r="AK33" i="97"/>
  <c r="E33" i="97" s="1"/>
  <c r="AL33" i="97"/>
  <c r="H33" i="97" s="1"/>
  <c r="AM33" i="97"/>
  <c r="AN33" i="97"/>
  <c r="AO33" i="97"/>
  <c r="AT33" i="97"/>
  <c r="AU33" i="97" s="1"/>
  <c r="AX33" i="97" s="1"/>
  <c r="AW33" i="97"/>
  <c r="L36" i="97"/>
  <c r="N36" i="97"/>
  <c r="AK36" i="97"/>
  <c r="E36" i="97" s="1"/>
  <c r="AM36" i="97"/>
  <c r="AN36" i="97"/>
  <c r="AO36" i="97"/>
  <c r="AT36" i="97"/>
  <c r="AU36" i="97" s="1"/>
  <c r="AX36" i="97" s="1"/>
  <c r="AW36" i="97"/>
  <c r="L39" i="97"/>
  <c r="N39" i="97" s="1"/>
  <c r="AK39" i="97"/>
  <c r="E39" i="97" s="1"/>
  <c r="AL39" i="97"/>
  <c r="H39" i="97" s="1"/>
  <c r="AM39" i="97"/>
  <c r="AN39" i="97"/>
  <c r="AO39" i="97"/>
  <c r="AT39" i="97"/>
  <c r="AU39" i="97" s="1"/>
  <c r="AX39" i="97" s="1"/>
  <c r="AW39" i="97"/>
  <c r="L42" i="97"/>
  <c r="N42" i="97"/>
  <c r="AK42" i="97"/>
  <c r="E42" i="97" s="1"/>
  <c r="AM42" i="97"/>
  <c r="AN42" i="97"/>
  <c r="AO42" i="97"/>
  <c r="AT42" i="97"/>
  <c r="AU42" i="97" s="1"/>
  <c r="AX42" i="97" s="1"/>
  <c r="AW42" i="97"/>
  <c r="L45" i="97"/>
  <c r="N45" i="97" s="1"/>
  <c r="AK45" i="97"/>
  <c r="E45" i="97" s="1"/>
  <c r="AL45" i="97"/>
  <c r="H45" i="97" s="1"/>
  <c r="AM45" i="97"/>
  <c r="AN45" i="97"/>
  <c r="AO45" i="97"/>
  <c r="AT45" i="97"/>
  <c r="AU45" i="97" s="1"/>
  <c r="AX45" i="97" s="1"/>
  <c r="AW45" i="97"/>
  <c r="L48" i="97"/>
  <c r="N48" i="97"/>
  <c r="AK48" i="97"/>
  <c r="E48" i="97" s="1"/>
  <c r="BC48" i="97" s="1"/>
  <c r="AM48" i="97"/>
  <c r="AN48" i="97"/>
  <c r="AO48" i="97"/>
  <c r="AT48" i="97"/>
  <c r="AU48" i="97" s="1"/>
  <c r="AX48" i="97" s="1"/>
  <c r="AW48" i="97"/>
  <c r="L51" i="97"/>
  <c r="N51" i="97" s="1"/>
  <c r="AK51" i="97"/>
  <c r="E51" i="97" s="1"/>
  <c r="AL51" i="97"/>
  <c r="H51" i="97" s="1"/>
  <c r="AM51" i="97"/>
  <c r="AN51" i="97"/>
  <c r="AO51" i="97"/>
  <c r="AT51" i="97"/>
  <c r="AU51" i="97" s="1"/>
  <c r="AX51" i="97" s="1"/>
  <c r="AW51" i="97"/>
  <c r="L18" i="96"/>
  <c r="N18" i="96"/>
  <c r="AK18" i="96"/>
  <c r="E18" i="96" s="1"/>
  <c r="AM18" i="96"/>
  <c r="AN18" i="96"/>
  <c r="AO18" i="96"/>
  <c r="AT18" i="96"/>
  <c r="AU18" i="96"/>
  <c r="AX18" i="96" s="1"/>
  <c r="AW18" i="96"/>
  <c r="L21" i="96"/>
  <c r="N21" i="96"/>
  <c r="AK21" i="96"/>
  <c r="E21" i="96" s="1"/>
  <c r="AM21" i="96"/>
  <c r="AN21" i="96"/>
  <c r="AO21" i="96"/>
  <c r="AT21" i="96"/>
  <c r="AU21" i="96"/>
  <c r="AX21" i="96" s="1"/>
  <c r="AW21" i="96"/>
  <c r="L24" i="96"/>
  <c r="N24" i="96" s="1"/>
  <c r="AK24" i="96"/>
  <c r="E24" i="96" s="1"/>
  <c r="AM24" i="96"/>
  <c r="AN24" i="96"/>
  <c r="AO24" i="96"/>
  <c r="AT24" i="96"/>
  <c r="AU24" i="96"/>
  <c r="AX24" i="96" s="1"/>
  <c r="AW24" i="96"/>
  <c r="L27" i="96"/>
  <c r="N27" i="96"/>
  <c r="AK27" i="96"/>
  <c r="E27" i="96" s="1"/>
  <c r="AM27" i="96"/>
  <c r="AN27" i="96"/>
  <c r="AO27" i="96"/>
  <c r="AT27" i="96"/>
  <c r="AU27" i="96"/>
  <c r="AX27" i="96" s="1"/>
  <c r="AW27" i="96"/>
  <c r="L30" i="96"/>
  <c r="N30" i="96"/>
  <c r="AK30" i="96"/>
  <c r="E30" i="96" s="1"/>
  <c r="BC30" i="96" s="1"/>
  <c r="AM30" i="96"/>
  <c r="AN30" i="96"/>
  <c r="AO30" i="96"/>
  <c r="AT30" i="96"/>
  <c r="AU30" i="96"/>
  <c r="AX30" i="96" s="1"/>
  <c r="AW30" i="96"/>
  <c r="L33" i="96"/>
  <c r="N33" i="96"/>
  <c r="AK33" i="96"/>
  <c r="E33" i="96" s="1"/>
  <c r="AM33" i="96"/>
  <c r="AN33" i="96"/>
  <c r="AO33" i="96"/>
  <c r="AT33" i="96"/>
  <c r="AU33" i="96"/>
  <c r="AX33" i="96" s="1"/>
  <c r="AW33" i="96"/>
  <c r="L36" i="96"/>
  <c r="N36" i="96" s="1"/>
  <c r="AK36" i="96"/>
  <c r="E36" i="96" s="1"/>
  <c r="AM36" i="96"/>
  <c r="AN36" i="96"/>
  <c r="AO36" i="96"/>
  <c r="AT36" i="96"/>
  <c r="AU36" i="96"/>
  <c r="AX36" i="96" s="1"/>
  <c r="AW36" i="96"/>
  <c r="L39" i="96"/>
  <c r="N39" i="96"/>
  <c r="AK39" i="96"/>
  <c r="E39" i="96" s="1"/>
  <c r="BC39" i="96" s="1"/>
  <c r="AM39" i="96"/>
  <c r="AN39" i="96"/>
  <c r="AO39" i="96"/>
  <c r="AT39" i="96"/>
  <c r="AU39" i="96"/>
  <c r="AX39" i="96" s="1"/>
  <c r="AW39" i="96"/>
  <c r="L42" i="96"/>
  <c r="N42" i="96"/>
  <c r="AK42" i="96"/>
  <c r="E42" i="96" s="1"/>
  <c r="AM42" i="96"/>
  <c r="AN42" i="96"/>
  <c r="AO42" i="96"/>
  <c r="AT42" i="96"/>
  <c r="AU42" i="96"/>
  <c r="AX42" i="96" s="1"/>
  <c r="AW42" i="96"/>
  <c r="L45" i="96"/>
  <c r="N45" i="96"/>
  <c r="AK45" i="96"/>
  <c r="E45" i="96" s="1"/>
  <c r="AM45" i="96"/>
  <c r="AN45" i="96"/>
  <c r="AO45" i="96"/>
  <c r="AT45" i="96"/>
  <c r="AU45" i="96"/>
  <c r="AX45" i="96" s="1"/>
  <c r="AW45" i="96"/>
  <c r="L48" i="96"/>
  <c r="N48" i="96" s="1"/>
  <c r="AK48" i="96"/>
  <c r="E48" i="96" s="1"/>
  <c r="AM48" i="96"/>
  <c r="AN48" i="96"/>
  <c r="AO48" i="96"/>
  <c r="AT48" i="96"/>
  <c r="AU48" i="96"/>
  <c r="AX48" i="96" s="1"/>
  <c r="AW48" i="96"/>
  <c r="L51" i="96"/>
  <c r="N51" i="96"/>
  <c r="AK51" i="96"/>
  <c r="E51" i="96" s="1"/>
  <c r="BC51" i="96" s="1"/>
  <c r="AM51" i="96"/>
  <c r="AN51" i="96"/>
  <c r="AO51" i="96"/>
  <c r="AT51" i="96"/>
  <c r="AU51" i="96"/>
  <c r="AX51" i="96" s="1"/>
  <c r="AW51" i="96"/>
  <c r="L18" i="95"/>
  <c r="N18" i="95"/>
  <c r="AO18" i="95"/>
  <c r="E18" i="95" s="1"/>
  <c r="AP18" i="95"/>
  <c r="H18" i="95" s="1"/>
  <c r="AQ18" i="95"/>
  <c r="AR18" i="95"/>
  <c r="AT18" i="95" s="1"/>
  <c r="J18" i="95" s="1"/>
  <c r="AU18" i="95" s="1"/>
  <c r="AS18" i="95"/>
  <c r="AX18" i="95"/>
  <c r="AY18" i="95" s="1"/>
  <c r="BB18" i="95" s="1"/>
  <c r="BA18" i="95"/>
  <c r="L21" i="95"/>
  <c r="N21" i="95"/>
  <c r="AO21" i="95"/>
  <c r="E21" i="95" s="1"/>
  <c r="AP21" i="95"/>
  <c r="H21" i="95" s="1"/>
  <c r="AQ21" i="95"/>
  <c r="AR21" i="95"/>
  <c r="AS21" i="95"/>
  <c r="AX21" i="95"/>
  <c r="AY21" i="95" s="1"/>
  <c r="BB21" i="95" s="1"/>
  <c r="BA21" i="95"/>
  <c r="L24" i="95"/>
  <c r="N24" i="95"/>
  <c r="AO24" i="95"/>
  <c r="E24" i="95" s="1"/>
  <c r="AP24" i="95"/>
  <c r="H24" i="95" s="1"/>
  <c r="AQ24" i="95"/>
  <c r="AR24" i="95"/>
  <c r="AT24" i="95" s="1"/>
  <c r="J24" i="95" s="1"/>
  <c r="AU24" i="95" s="1"/>
  <c r="AS24" i="95"/>
  <c r="AX24" i="95"/>
  <c r="AY24" i="95" s="1"/>
  <c r="BB24" i="95" s="1"/>
  <c r="BA24" i="95"/>
  <c r="L27" i="95"/>
  <c r="N27" i="95"/>
  <c r="AO27" i="95"/>
  <c r="E27" i="95" s="1"/>
  <c r="AP27" i="95"/>
  <c r="H27" i="95" s="1"/>
  <c r="AQ27" i="95"/>
  <c r="AR27" i="95"/>
  <c r="AS27" i="95"/>
  <c r="AX27" i="95"/>
  <c r="AY27" i="95" s="1"/>
  <c r="BB27" i="95" s="1"/>
  <c r="BA27" i="95"/>
  <c r="L30" i="95"/>
  <c r="N30" i="95"/>
  <c r="AO30" i="95"/>
  <c r="E30" i="95" s="1"/>
  <c r="AP30" i="95"/>
  <c r="H30" i="95" s="1"/>
  <c r="AQ30" i="95"/>
  <c r="AR30" i="95"/>
  <c r="AT30" i="95" s="1"/>
  <c r="J30" i="95" s="1"/>
  <c r="AU30" i="95" s="1"/>
  <c r="AS30" i="95"/>
  <c r="AX30" i="95"/>
  <c r="AY30" i="95" s="1"/>
  <c r="BB30" i="95" s="1"/>
  <c r="BA30" i="95"/>
  <c r="L33" i="95"/>
  <c r="N33" i="95"/>
  <c r="AO33" i="95"/>
  <c r="E33" i="95" s="1"/>
  <c r="AP33" i="95"/>
  <c r="H33" i="95" s="1"/>
  <c r="AQ33" i="95"/>
  <c r="AR33" i="95"/>
  <c r="AS33" i="95"/>
  <c r="AX33" i="95"/>
  <c r="AY33" i="95" s="1"/>
  <c r="BB33" i="95" s="1"/>
  <c r="BA33" i="95"/>
  <c r="L36" i="95"/>
  <c r="N36" i="95"/>
  <c r="AO36" i="95"/>
  <c r="E36" i="95" s="1"/>
  <c r="AP36" i="95"/>
  <c r="H36" i="95" s="1"/>
  <c r="AQ36" i="95"/>
  <c r="AR36" i="95"/>
  <c r="AT36" i="95" s="1"/>
  <c r="J36" i="95" s="1"/>
  <c r="AU36" i="95" s="1"/>
  <c r="AS36" i="95"/>
  <c r="AX36" i="95"/>
  <c r="AY36" i="95" s="1"/>
  <c r="BB36" i="95" s="1"/>
  <c r="BA36" i="95"/>
  <c r="L39" i="95"/>
  <c r="N39" i="95"/>
  <c r="AO39" i="95"/>
  <c r="E39" i="95" s="1"/>
  <c r="AP39" i="95"/>
  <c r="H39" i="95" s="1"/>
  <c r="AQ39" i="95"/>
  <c r="AR39" i="95"/>
  <c r="AS39" i="95"/>
  <c r="AX39" i="95"/>
  <c r="AY39" i="95" s="1"/>
  <c r="BB39" i="95" s="1"/>
  <c r="BA39" i="95"/>
  <c r="L42" i="95"/>
  <c r="N42" i="95"/>
  <c r="AO42" i="95"/>
  <c r="E42" i="95" s="1"/>
  <c r="AP42" i="95"/>
  <c r="H42" i="95" s="1"/>
  <c r="AQ42" i="95"/>
  <c r="AR42" i="95"/>
  <c r="AT42" i="95" s="1"/>
  <c r="J42" i="95" s="1"/>
  <c r="AU42" i="95" s="1"/>
  <c r="AS42" i="95"/>
  <c r="AX42" i="95"/>
  <c r="AY42" i="95" s="1"/>
  <c r="BB42" i="95" s="1"/>
  <c r="BA42" i="95"/>
  <c r="L45" i="95"/>
  <c r="N45" i="95"/>
  <c r="AO45" i="95"/>
  <c r="E45" i="95" s="1"/>
  <c r="AP45" i="95"/>
  <c r="H45" i="95" s="1"/>
  <c r="AQ45" i="95"/>
  <c r="AR45" i="95"/>
  <c r="AS45" i="95"/>
  <c r="AX45" i="95"/>
  <c r="AY45" i="95" s="1"/>
  <c r="BB45" i="95" s="1"/>
  <c r="BA45" i="95"/>
  <c r="L48" i="95"/>
  <c r="N48" i="95"/>
  <c r="AO48" i="95"/>
  <c r="E48" i="95" s="1"/>
  <c r="AP48" i="95"/>
  <c r="H48" i="95" s="1"/>
  <c r="AQ48" i="95"/>
  <c r="AR48" i="95"/>
  <c r="AT48" i="95" s="1"/>
  <c r="J48" i="95" s="1"/>
  <c r="AU48" i="95" s="1"/>
  <c r="AS48" i="95"/>
  <c r="AX48" i="95"/>
  <c r="AY48" i="95" s="1"/>
  <c r="BB48" i="95" s="1"/>
  <c r="BA48" i="95"/>
  <c r="L51" i="95"/>
  <c r="N51" i="95"/>
  <c r="AO51" i="95"/>
  <c r="E51" i="95" s="1"/>
  <c r="BG51" i="95" s="1"/>
  <c r="AP51" i="95"/>
  <c r="H51" i="95" s="1"/>
  <c r="AQ51" i="95"/>
  <c r="AR51" i="95"/>
  <c r="AS51" i="95"/>
  <c r="AX51" i="95"/>
  <c r="AY51" i="95" s="1"/>
  <c r="BB51" i="95" s="1"/>
  <c r="BA51" i="95"/>
  <c r="L18" i="94"/>
  <c r="N18" i="94" s="1"/>
  <c r="AK18" i="94"/>
  <c r="E18" i="94" s="1"/>
  <c r="AL18" i="94"/>
  <c r="H18" i="94" s="1"/>
  <c r="AM18" i="94"/>
  <c r="AN18" i="94"/>
  <c r="AO18" i="94"/>
  <c r="AT18" i="94"/>
  <c r="AU18" i="94" s="1"/>
  <c r="AX18" i="94" s="1"/>
  <c r="AW18" i="94"/>
  <c r="L21" i="94"/>
  <c r="N21" i="94"/>
  <c r="AK21" i="94"/>
  <c r="E21" i="94" s="1"/>
  <c r="AM21" i="94"/>
  <c r="AN21" i="94"/>
  <c r="AO21" i="94"/>
  <c r="AT21" i="94"/>
  <c r="AU21" i="94" s="1"/>
  <c r="AX21" i="94" s="1"/>
  <c r="AW21" i="94"/>
  <c r="L24" i="94"/>
  <c r="N24" i="94" s="1"/>
  <c r="AK24" i="94"/>
  <c r="E24" i="94" s="1"/>
  <c r="AL24" i="94"/>
  <c r="H24" i="94" s="1"/>
  <c r="AM24" i="94"/>
  <c r="AN24" i="94"/>
  <c r="AO24" i="94"/>
  <c r="AT24" i="94"/>
  <c r="AU24" i="94" s="1"/>
  <c r="AX24" i="94" s="1"/>
  <c r="AW24" i="94"/>
  <c r="L27" i="94"/>
  <c r="N27" i="94"/>
  <c r="AK27" i="94"/>
  <c r="E27" i="94" s="1"/>
  <c r="AM27" i="94"/>
  <c r="AN27" i="94"/>
  <c r="AO27" i="94"/>
  <c r="AT27" i="94"/>
  <c r="AU27" i="94" s="1"/>
  <c r="AX27" i="94" s="1"/>
  <c r="AW27" i="94"/>
  <c r="L30" i="94"/>
  <c r="N30" i="94" s="1"/>
  <c r="AK30" i="94"/>
  <c r="E30" i="94" s="1"/>
  <c r="AL30" i="94"/>
  <c r="H30" i="94" s="1"/>
  <c r="AM30" i="94"/>
  <c r="AN30" i="94"/>
  <c r="AO30" i="94"/>
  <c r="AT30" i="94"/>
  <c r="AU30" i="94" s="1"/>
  <c r="AX30" i="94" s="1"/>
  <c r="AW30" i="94"/>
  <c r="L33" i="94"/>
  <c r="N33" i="94"/>
  <c r="AK33" i="94"/>
  <c r="E33" i="94" s="1"/>
  <c r="AM33" i="94"/>
  <c r="AN33" i="94"/>
  <c r="AO33" i="94"/>
  <c r="AT33" i="94"/>
  <c r="AU33" i="94" s="1"/>
  <c r="AX33" i="94" s="1"/>
  <c r="AW33" i="94"/>
  <c r="L36" i="94"/>
  <c r="N36" i="94" s="1"/>
  <c r="AK36" i="94"/>
  <c r="E36" i="94" s="1"/>
  <c r="AL36" i="94"/>
  <c r="H36" i="94" s="1"/>
  <c r="AM36" i="94"/>
  <c r="AN36" i="94"/>
  <c r="AO36" i="94"/>
  <c r="AT36" i="94"/>
  <c r="AU36" i="94" s="1"/>
  <c r="AX36" i="94" s="1"/>
  <c r="AW36" i="94"/>
  <c r="L39" i="94"/>
  <c r="N39" i="94"/>
  <c r="AK39" i="94"/>
  <c r="E39" i="94" s="1"/>
  <c r="AM39" i="94"/>
  <c r="AN39" i="94"/>
  <c r="AO39" i="94"/>
  <c r="AT39" i="94"/>
  <c r="AU39" i="94" s="1"/>
  <c r="AX39" i="94" s="1"/>
  <c r="AW39" i="94"/>
  <c r="L42" i="94"/>
  <c r="N42" i="94" s="1"/>
  <c r="AK42" i="94"/>
  <c r="E42" i="94" s="1"/>
  <c r="AL42" i="94"/>
  <c r="H42" i="94" s="1"/>
  <c r="AM42" i="94"/>
  <c r="AN42" i="94"/>
  <c r="AO42" i="94"/>
  <c r="AT42" i="94"/>
  <c r="AU42" i="94" s="1"/>
  <c r="AX42" i="94" s="1"/>
  <c r="AW42" i="94"/>
  <c r="L45" i="94"/>
  <c r="N45" i="94"/>
  <c r="AK45" i="94"/>
  <c r="E45" i="94" s="1"/>
  <c r="AM45" i="94"/>
  <c r="AN45" i="94"/>
  <c r="AO45" i="94"/>
  <c r="AT45" i="94"/>
  <c r="AU45" i="94" s="1"/>
  <c r="AX45" i="94" s="1"/>
  <c r="AW45" i="94"/>
  <c r="L48" i="94"/>
  <c r="N48" i="94" s="1"/>
  <c r="AK48" i="94"/>
  <c r="E48" i="94" s="1"/>
  <c r="AL48" i="94"/>
  <c r="H48" i="94" s="1"/>
  <c r="AM48" i="94"/>
  <c r="AN48" i="94"/>
  <c r="AO48" i="94"/>
  <c r="AT48" i="94"/>
  <c r="AU48" i="94" s="1"/>
  <c r="AX48" i="94" s="1"/>
  <c r="AW48" i="94"/>
  <c r="L51" i="94"/>
  <c r="N51" i="94"/>
  <c r="AK51" i="94"/>
  <c r="E51" i="94" s="1"/>
  <c r="AM51" i="94"/>
  <c r="AN51" i="94"/>
  <c r="AO51" i="94"/>
  <c r="AT51" i="94"/>
  <c r="AU51" i="94" s="1"/>
  <c r="AX51" i="94" s="1"/>
  <c r="AW51" i="94"/>
  <c r="L18" i="93"/>
  <c r="N18" i="93"/>
  <c r="AK18" i="93"/>
  <c r="E18" i="93" s="1"/>
  <c r="AL18" i="93"/>
  <c r="H18" i="93" s="1"/>
  <c r="AM18" i="93"/>
  <c r="AN18" i="93"/>
  <c r="AP18" i="93" s="1"/>
  <c r="J18" i="93" s="1"/>
  <c r="AQ18" i="93" s="1"/>
  <c r="AO18" i="93"/>
  <c r="AT18" i="93"/>
  <c r="AU18" i="93"/>
  <c r="AX18" i="93" s="1"/>
  <c r="AW18" i="93"/>
  <c r="L21" i="93"/>
  <c r="N21" i="93" s="1"/>
  <c r="AK21" i="93"/>
  <c r="E21" i="93" s="1"/>
  <c r="AM21" i="93"/>
  <c r="AN21" i="93"/>
  <c r="AO21" i="93"/>
  <c r="AT21" i="93"/>
  <c r="AU21" i="93"/>
  <c r="AX21" i="93" s="1"/>
  <c r="AW21" i="93"/>
  <c r="L24" i="93"/>
  <c r="N24" i="93" s="1"/>
  <c r="AK24" i="93"/>
  <c r="E24" i="93" s="1"/>
  <c r="AM24" i="93"/>
  <c r="AN24" i="93"/>
  <c r="AO24" i="93"/>
  <c r="AT24" i="93"/>
  <c r="AU24" i="93"/>
  <c r="AX24" i="93" s="1"/>
  <c r="AW24" i="93"/>
  <c r="L27" i="93"/>
  <c r="N27" i="93" s="1"/>
  <c r="AK27" i="93"/>
  <c r="E27" i="93" s="1"/>
  <c r="AM27" i="93"/>
  <c r="AN27" i="93"/>
  <c r="AO27" i="93"/>
  <c r="AT27" i="93"/>
  <c r="AU27" i="93"/>
  <c r="AX27" i="93" s="1"/>
  <c r="AW27" i="93"/>
  <c r="L30" i="93"/>
  <c r="N30" i="93"/>
  <c r="AK30" i="93"/>
  <c r="E30" i="93" s="1"/>
  <c r="AL30" i="93"/>
  <c r="H30" i="93" s="1"/>
  <c r="AM30" i="93"/>
  <c r="AN30" i="93"/>
  <c r="AO30" i="93"/>
  <c r="AT30" i="93"/>
  <c r="AU30" i="93"/>
  <c r="AX30" i="93" s="1"/>
  <c r="AW30" i="93"/>
  <c r="L33" i="93"/>
  <c r="N33" i="93" s="1"/>
  <c r="AK33" i="93"/>
  <c r="E33" i="93" s="1"/>
  <c r="AM33" i="93"/>
  <c r="AN33" i="93"/>
  <c r="AO33" i="93"/>
  <c r="AT33" i="93"/>
  <c r="AU33" i="93"/>
  <c r="AX33" i="93" s="1"/>
  <c r="AW33" i="93"/>
  <c r="L36" i="93"/>
  <c r="N36" i="93" s="1"/>
  <c r="BC36" i="93" s="1"/>
  <c r="AK36" i="93"/>
  <c r="E36" i="93" s="1"/>
  <c r="AL36" i="93"/>
  <c r="H36" i="93" s="1"/>
  <c r="AM36" i="93"/>
  <c r="AN36" i="93"/>
  <c r="AO36" i="93"/>
  <c r="AT36" i="93"/>
  <c r="AU36" i="93"/>
  <c r="AX36" i="93" s="1"/>
  <c r="AW36" i="93"/>
  <c r="L39" i="93"/>
  <c r="N39" i="93" s="1"/>
  <c r="BC39" i="93" s="1"/>
  <c r="AK39" i="93"/>
  <c r="E39" i="93" s="1"/>
  <c r="AM39" i="93"/>
  <c r="AN39" i="93"/>
  <c r="AO39" i="93"/>
  <c r="AT39" i="93"/>
  <c r="AU39" i="93"/>
  <c r="AX39" i="93" s="1"/>
  <c r="AW39" i="93"/>
  <c r="L42" i="93"/>
  <c r="N42" i="93"/>
  <c r="AK42" i="93"/>
  <c r="E42" i="93" s="1"/>
  <c r="AL42" i="93"/>
  <c r="H42" i="93" s="1"/>
  <c r="AM42" i="93"/>
  <c r="AN42" i="93"/>
  <c r="AO42" i="93"/>
  <c r="AT42" i="93"/>
  <c r="AU42" i="93"/>
  <c r="AX42" i="93" s="1"/>
  <c r="AW42" i="93"/>
  <c r="L45" i="93"/>
  <c r="N45" i="93" s="1"/>
  <c r="AK45" i="93"/>
  <c r="E45" i="93" s="1"/>
  <c r="BC45" i="93" s="1"/>
  <c r="AM45" i="93"/>
  <c r="AN45" i="93"/>
  <c r="AO45" i="93"/>
  <c r="AT45" i="93"/>
  <c r="AU45" i="93"/>
  <c r="AX45" i="93" s="1"/>
  <c r="AW45" i="93"/>
  <c r="L48" i="93"/>
  <c r="N48" i="93" s="1"/>
  <c r="AK48" i="93"/>
  <c r="E48" i="93" s="1"/>
  <c r="AM48" i="93"/>
  <c r="AN48" i="93"/>
  <c r="AO48" i="93"/>
  <c r="AT48" i="93"/>
  <c r="AU48" i="93"/>
  <c r="AX48" i="93" s="1"/>
  <c r="AW48" i="93"/>
  <c r="L51" i="93"/>
  <c r="N51" i="93"/>
  <c r="BC51" i="93" s="1"/>
  <c r="AK51" i="93"/>
  <c r="E51" i="93" s="1"/>
  <c r="AL51" i="93"/>
  <c r="H51" i="93" s="1"/>
  <c r="AM51" i="93"/>
  <c r="AN51" i="93"/>
  <c r="AP51" i="93" s="1"/>
  <c r="J51" i="93" s="1"/>
  <c r="AQ51" i="93" s="1"/>
  <c r="AO51" i="93"/>
  <c r="AT51" i="93"/>
  <c r="AU51" i="93"/>
  <c r="AX51" i="93" s="1"/>
  <c r="AW51" i="93"/>
  <c r="L18" i="92"/>
  <c r="N18" i="92"/>
  <c r="AK18" i="92"/>
  <c r="E18" i="92" s="1"/>
  <c r="AM18" i="92"/>
  <c r="AN18" i="92"/>
  <c r="AO18" i="92"/>
  <c r="AT18" i="92"/>
  <c r="AU18" i="92"/>
  <c r="AX18" i="92" s="1"/>
  <c r="AW18" i="92"/>
  <c r="L21" i="92"/>
  <c r="N21" i="92"/>
  <c r="AK21" i="92"/>
  <c r="E21" i="92" s="1"/>
  <c r="AL21" i="92"/>
  <c r="H21" i="92" s="1"/>
  <c r="AM21" i="92"/>
  <c r="AN21" i="92"/>
  <c r="AO21" i="92"/>
  <c r="AT21" i="92"/>
  <c r="AU21" i="92"/>
  <c r="AX21" i="92" s="1"/>
  <c r="AW21" i="92"/>
  <c r="L24" i="92"/>
  <c r="N24" i="92" s="1"/>
  <c r="AK24" i="92"/>
  <c r="E24" i="92" s="1"/>
  <c r="AL24" i="92"/>
  <c r="H24" i="92" s="1"/>
  <c r="AM24" i="92"/>
  <c r="AN24" i="92"/>
  <c r="AO24" i="92"/>
  <c r="AT24" i="92"/>
  <c r="AU24" i="92"/>
  <c r="AX24" i="92" s="1"/>
  <c r="AW24" i="92"/>
  <c r="L27" i="92"/>
  <c r="N27" i="92"/>
  <c r="AK27" i="92"/>
  <c r="E27" i="92" s="1"/>
  <c r="AL27" i="92"/>
  <c r="H27" i="92" s="1"/>
  <c r="AM27" i="92"/>
  <c r="AN27" i="92"/>
  <c r="AP27" i="92" s="1"/>
  <c r="J27" i="92" s="1"/>
  <c r="AQ27" i="92" s="1"/>
  <c r="AO27" i="92"/>
  <c r="AT27" i="92"/>
  <c r="AU27" i="92"/>
  <c r="AX27" i="92" s="1"/>
  <c r="AW27" i="92"/>
  <c r="L30" i="92"/>
  <c r="N30" i="92"/>
  <c r="AK30" i="92"/>
  <c r="E30" i="92" s="1"/>
  <c r="AM30" i="92"/>
  <c r="AN30" i="92"/>
  <c r="AO30" i="92"/>
  <c r="AT30" i="92"/>
  <c r="AU30" i="92"/>
  <c r="AX30" i="92" s="1"/>
  <c r="AW30" i="92"/>
  <c r="L33" i="92"/>
  <c r="N33" i="92"/>
  <c r="AK33" i="92"/>
  <c r="E33" i="92" s="1"/>
  <c r="AL33" i="92"/>
  <c r="H33" i="92" s="1"/>
  <c r="AM33" i="92"/>
  <c r="AN33" i="92"/>
  <c r="AO33" i="92"/>
  <c r="AT33" i="92"/>
  <c r="AU33" i="92"/>
  <c r="AX33" i="92" s="1"/>
  <c r="AW33" i="92"/>
  <c r="L36" i="92"/>
  <c r="N36" i="92" s="1"/>
  <c r="AK36" i="92"/>
  <c r="E36" i="92" s="1"/>
  <c r="AL36" i="92"/>
  <c r="H36" i="92" s="1"/>
  <c r="AM36" i="92"/>
  <c r="AN36" i="92"/>
  <c r="AO36" i="92"/>
  <c r="AT36" i="92"/>
  <c r="AU36" i="92"/>
  <c r="AX36" i="92" s="1"/>
  <c r="AW36" i="92"/>
  <c r="L39" i="92"/>
  <c r="N39" i="92"/>
  <c r="AK39" i="92"/>
  <c r="E39" i="92" s="1"/>
  <c r="AL39" i="92"/>
  <c r="H39" i="92" s="1"/>
  <c r="AM39" i="92"/>
  <c r="AN39" i="92"/>
  <c r="AP39" i="92" s="1"/>
  <c r="J39" i="92" s="1"/>
  <c r="AQ39" i="92" s="1"/>
  <c r="AO39" i="92"/>
  <c r="AT39" i="92"/>
  <c r="AU39" i="92"/>
  <c r="AX39" i="92" s="1"/>
  <c r="AW39" i="92"/>
  <c r="L42" i="92"/>
  <c r="N42" i="92"/>
  <c r="AK42" i="92"/>
  <c r="E42" i="92" s="1"/>
  <c r="AM42" i="92"/>
  <c r="AN42" i="92"/>
  <c r="AO42" i="92"/>
  <c r="AT42" i="92"/>
  <c r="AU42" i="92"/>
  <c r="AX42" i="92" s="1"/>
  <c r="AW42" i="92"/>
  <c r="L45" i="92"/>
  <c r="N45" i="92"/>
  <c r="AK45" i="92"/>
  <c r="E45" i="92" s="1"/>
  <c r="AL45" i="92"/>
  <c r="H45" i="92" s="1"/>
  <c r="AM45" i="92"/>
  <c r="AN45" i="92"/>
  <c r="AO45" i="92"/>
  <c r="AT45" i="92"/>
  <c r="AU45" i="92"/>
  <c r="AX45" i="92" s="1"/>
  <c r="AW45" i="92"/>
  <c r="L48" i="92"/>
  <c r="N48" i="92" s="1"/>
  <c r="AK48" i="92"/>
  <c r="E48" i="92" s="1"/>
  <c r="AL48" i="92"/>
  <c r="H48" i="92" s="1"/>
  <c r="AM48" i="92"/>
  <c r="AN48" i="92"/>
  <c r="AO48" i="92"/>
  <c r="AT48" i="92"/>
  <c r="AU48" i="92"/>
  <c r="AX48" i="92" s="1"/>
  <c r="AW48" i="92"/>
  <c r="L51" i="92"/>
  <c r="N51" i="92"/>
  <c r="AK51" i="92"/>
  <c r="E51" i="92" s="1"/>
  <c r="AL51" i="92"/>
  <c r="H51" i="92" s="1"/>
  <c r="AM51" i="92"/>
  <c r="AN51" i="92"/>
  <c r="AP51" i="92" s="1"/>
  <c r="J51" i="92" s="1"/>
  <c r="AQ51" i="92" s="1"/>
  <c r="AO51" i="92"/>
  <c r="AT51" i="92"/>
  <c r="AU51" i="92"/>
  <c r="AX51" i="92" s="1"/>
  <c r="AW51" i="92"/>
  <c r="L18" i="91"/>
  <c r="N18" i="91"/>
  <c r="AK18" i="91"/>
  <c r="E18" i="91" s="1"/>
  <c r="BC18" i="91" s="1"/>
  <c r="AM18" i="91"/>
  <c r="AN18" i="91"/>
  <c r="AO18" i="91"/>
  <c r="AT18" i="91"/>
  <c r="AU18" i="91"/>
  <c r="AX18" i="91" s="1"/>
  <c r="AW18" i="91"/>
  <c r="L21" i="91"/>
  <c r="N21" i="91"/>
  <c r="AK21" i="91"/>
  <c r="E21" i="91" s="1"/>
  <c r="AL21" i="91"/>
  <c r="H21" i="91" s="1"/>
  <c r="AM21" i="91"/>
  <c r="AN21" i="91"/>
  <c r="AP21" i="91" s="1"/>
  <c r="J21" i="91" s="1"/>
  <c r="AQ21" i="91" s="1"/>
  <c r="AR21" i="91" s="1"/>
  <c r="AS21" i="91" s="1"/>
  <c r="AV21" i="91" s="1"/>
  <c r="F21" i="91" s="1"/>
  <c r="AY21" i="91" s="1"/>
  <c r="G21" i="91" s="1"/>
  <c r="AO21" i="91"/>
  <c r="AT21" i="91"/>
  <c r="AU21" i="91"/>
  <c r="AX21" i="91" s="1"/>
  <c r="AW21" i="91"/>
  <c r="L24" i="91"/>
  <c r="N24" i="91"/>
  <c r="AK24" i="91"/>
  <c r="E24" i="91" s="1"/>
  <c r="AL24" i="91"/>
  <c r="H24" i="91" s="1"/>
  <c r="AM24" i="91"/>
  <c r="AN24" i="91"/>
  <c r="AP24" i="91" s="1"/>
  <c r="J24" i="91" s="1"/>
  <c r="AQ24" i="91" s="1"/>
  <c r="AR24" i="91" s="1"/>
  <c r="AS24" i="91" s="1"/>
  <c r="AV24" i="91" s="1"/>
  <c r="F24" i="91" s="1"/>
  <c r="AY24" i="91" s="1"/>
  <c r="G24" i="91" s="1"/>
  <c r="AO24" i="91"/>
  <c r="AT24" i="91"/>
  <c r="AU24" i="91"/>
  <c r="AX24" i="91" s="1"/>
  <c r="AW24" i="91"/>
  <c r="L27" i="91"/>
  <c r="N27" i="91"/>
  <c r="AK27" i="91"/>
  <c r="E27" i="91" s="1"/>
  <c r="BC27" i="91" s="1"/>
  <c r="AM27" i="91"/>
  <c r="AN27" i="91"/>
  <c r="AO27" i="91"/>
  <c r="AT27" i="91"/>
  <c r="AU27" i="91"/>
  <c r="AX27" i="91" s="1"/>
  <c r="AW27" i="91"/>
  <c r="L30" i="91"/>
  <c r="N30" i="91"/>
  <c r="AK30" i="91"/>
  <c r="E30" i="91" s="1"/>
  <c r="BC30" i="91" s="1"/>
  <c r="AL30" i="91"/>
  <c r="H30" i="91" s="1"/>
  <c r="AM30" i="91"/>
  <c r="AN30" i="91"/>
  <c r="AO30" i="91"/>
  <c r="AT30" i="91"/>
  <c r="AU30" i="91"/>
  <c r="AX30" i="91" s="1"/>
  <c r="AW30" i="91"/>
  <c r="L33" i="91"/>
  <c r="N33" i="91"/>
  <c r="AK33" i="91"/>
  <c r="E33" i="91" s="1"/>
  <c r="BC33" i="91" s="1"/>
  <c r="AL33" i="91"/>
  <c r="H33" i="91" s="1"/>
  <c r="AM33" i="91"/>
  <c r="AN33" i="91"/>
  <c r="AO33" i="91"/>
  <c r="AT33" i="91"/>
  <c r="AU33" i="91"/>
  <c r="AX33" i="91" s="1"/>
  <c r="AW33" i="91"/>
  <c r="L36" i="91"/>
  <c r="N36" i="91"/>
  <c r="AK36" i="91"/>
  <c r="E36" i="91" s="1"/>
  <c r="AL36" i="91"/>
  <c r="H36" i="91" s="1"/>
  <c r="AM36" i="91"/>
  <c r="AN36" i="91"/>
  <c r="AO36" i="91"/>
  <c r="AT36" i="91"/>
  <c r="AU36" i="91"/>
  <c r="AX36" i="91" s="1"/>
  <c r="AW36" i="91"/>
  <c r="L39" i="91"/>
  <c r="N39" i="91" s="1"/>
  <c r="AK39" i="91"/>
  <c r="E39" i="91" s="1"/>
  <c r="AL39" i="91"/>
  <c r="H39" i="91" s="1"/>
  <c r="AM39" i="91"/>
  <c r="AN39" i="91"/>
  <c r="AO39" i="91"/>
  <c r="AT39" i="91"/>
  <c r="AU39" i="91"/>
  <c r="AX39" i="91" s="1"/>
  <c r="AW39" i="91"/>
  <c r="L42" i="91"/>
  <c r="N42" i="91" s="1"/>
  <c r="AK42" i="91"/>
  <c r="E42" i="91" s="1"/>
  <c r="AM42" i="91"/>
  <c r="AN42" i="91"/>
  <c r="AO42" i="91"/>
  <c r="AT42" i="91"/>
  <c r="AU42" i="91"/>
  <c r="AX42" i="91" s="1"/>
  <c r="AW42" i="91"/>
  <c r="H45" i="91"/>
  <c r="L45" i="91"/>
  <c r="N45" i="91" s="1"/>
  <c r="AK45" i="91"/>
  <c r="E45" i="91" s="1"/>
  <c r="AL45" i="91"/>
  <c r="AM45" i="91"/>
  <c r="AN45" i="91"/>
  <c r="AO45" i="91"/>
  <c r="AT45" i="91"/>
  <c r="AU45" i="91"/>
  <c r="AX45" i="91" s="1"/>
  <c r="AW45" i="91"/>
  <c r="L48" i="91"/>
  <c r="N48" i="91"/>
  <c r="AK48" i="91"/>
  <c r="E48" i="91" s="1"/>
  <c r="AL48" i="91"/>
  <c r="H48" i="91" s="1"/>
  <c r="AM48" i="91"/>
  <c r="AN48" i="91"/>
  <c r="AP48" i="91" s="1"/>
  <c r="J48" i="91" s="1"/>
  <c r="AQ48" i="91" s="1"/>
  <c r="AO48" i="91"/>
  <c r="AT48" i="91"/>
  <c r="AU48" i="91"/>
  <c r="AX48" i="91" s="1"/>
  <c r="AW48" i="91"/>
  <c r="L51" i="91"/>
  <c r="N51" i="91"/>
  <c r="AK51" i="91"/>
  <c r="E51" i="91" s="1"/>
  <c r="BC51" i="91" s="1"/>
  <c r="AM51" i="91"/>
  <c r="AN51" i="91"/>
  <c r="AO51" i="91"/>
  <c r="AT51" i="91"/>
  <c r="AU51" i="91"/>
  <c r="AX51" i="91" s="1"/>
  <c r="AW51" i="91"/>
  <c r="L19" i="90"/>
  <c r="N19" i="90" s="1"/>
  <c r="AO19" i="90"/>
  <c r="E19" i="90" s="1"/>
  <c r="AP19" i="90"/>
  <c r="H19" i="90" s="1"/>
  <c r="AQ19" i="90"/>
  <c r="AR19" i="90"/>
  <c r="AS19" i="90"/>
  <c r="AX19" i="90"/>
  <c r="AY19" i="90" s="1"/>
  <c r="BB19" i="90" s="1"/>
  <c r="BA19" i="90"/>
  <c r="L22" i="90"/>
  <c r="N22" i="90"/>
  <c r="AO22" i="90"/>
  <c r="E22" i="90" s="1"/>
  <c r="AQ22" i="90"/>
  <c r="AR22" i="90"/>
  <c r="AS22" i="90"/>
  <c r="AX22" i="90"/>
  <c r="AY22" i="90" s="1"/>
  <c r="BB22" i="90" s="1"/>
  <c r="BA22" i="90"/>
  <c r="L25" i="90"/>
  <c r="N25" i="90" s="1"/>
  <c r="AO25" i="90"/>
  <c r="E25" i="90" s="1"/>
  <c r="AP25" i="90"/>
  <c r="H25" i="90" s="1"/>
  <c r="AQ25" i="90"/>
  <c r="AR25" i="90"/>
  <c r="AS25" i="90"/>
  <c r="AX25" i="90"/>
  <c r="AY25" i="90" s="1"/>
  <c r="BB25" i="90" s="1"/>
  <c r="BA25" i="90"/>
  <c r="L28" i="90"/>
  <c r="N28" i="90"/>
  <c r="AO28" i="90"/>
  <c r="E28" i="90" s="1"/>
  <c r="AQ28" i="90"/>
  <c r="AR28" i="90"/>
  <c r="AS28" i="90"/>
  <c r="AX28" i="90"/>
  <c r="AY28" i="90" s="1"/>
  <c r="BB28" i="90" s="1"/>
  <c r="BA28" i="90"/>
  <c r="L31" i="90"/>
  <c r="N31" i="90" s="1"/>
  <c r="AO31" i="90"/>
  <c r="E31" i="90" s="1"/>
  <c r="AP31" i="90"/>
  <c r="H31" i="90" s="1"/>
  <c r="AQ31" i="90"/>
  <c r="AR31" i="90"/>
  <c r="AS31" i="90"/>
  <c r="AX31" i="90"/>
  <c r="AY31" i="90" s="1"/>
  <c r="BB31" i="90" s="1"/>
  <c r="BA31" i="90"/>
  <c r="L34" i="90"/>
  <c r="N34" i="90"/>
  <c r="AO34" i="90"/>
  <c r="E34" i="90" s="1"/>
  <c r="AQ34" i="90"/>
  <c r="AR34" i="90"/>
  <c r="AS34" i="90"/>
  <c r="AX34" i="90"/>
  <c r="AY34" i="90" s="1"/>
  <c r="BB34" i="90" s="1"/>
  <c r="BA34" i="90"/>
  <c r="L37" i="90"/>
  <c r="N37" i="90" s="1"/>
  <c r="AO37" i="90"/>
  <c r="E37" i="90" s="1"/>
  <c r="AP37" i="90"/>
  <c r="H37" i="90" s="1"/>
  <c r="AQ37" i="90"/>
  <c r="AR37" i="90"/>
  <c r="AS37" i="90"/>
  <c r="AX37" i="90"/>
  <c r="AY37" i="90" s="1"/>
  <c r="BB37" i="90" s="1"/>
  <c r="BA37" i="90"/>
  <c r="L40" i="90"/>
  <c r="N40" i="90"/>
  <c r="AO40" i="90"/>
  <c r="E40" i="90" s="1"/>
  <c r="AQ40" i="90"/>
  <c r="AR40" i="90"/>
  <c r="AS40" i="90"/>
  <c r="AX40" i="90"/>
  <c r="AY40" i="90" s="1"/>
  <c r="BB40" i="90" s="1"/>
  <c r="BA40" i="90"/>
  <c r="L43" i="90"/>
  <c r="N43" i="90" s="1"/>
  <c r="AO43" i="90"/>
  <c r="E43" i="90" s="1"/>
  <c r="AP43" i="90"/>
  <c r="H43" i="90" s="1"/>
  <c r="AQ43" i="90"/>
  <c r="AR43" i="90"/>
  <c r="AS43" i="90"/>
  <c r="AX43" i="90"/>
  <c r="AY43" i="90" s="1"/>
  <c r="BB43" i="90" s="1"/>
  <c r="BA43" i="90"/>
  <c r="L46" i="90"/>
  <c r="N46" i="90"/>
  <c r="AO46" i="90"/>
  <c r="E46" i="90" s="1"/>
  <c r="AQ46" i="90"/>
  <c r="AR46" i="90"/>
  <c r="AS46" i="90"/>
  <c r="AX46" i="90"/>
  <c r="AY46" i="90" s="1"/>
  <c r="BB46" i="90" s="1"/>
  <c r="BA46" i="90"/>
  <c r="L49" i="90"/>
  <c r="N49" i="90" s="1"/>
  <c r="AO49" i="90"/>
  <c r="E49" i="90" s="1"/>
  <c r="AP49" i="90"/>
  <c r="H49" i="90" s="1"/>
  <c r="AQ49" i="90"/>
  <c r="AR49" i="90"/>
  <c r="AS49" i="90"/>
  <c r="AX49" i="90"/>
  <c r="AY49" i="90" s="1"/>
  <c r="BB49" i="90" s="1"/>
  <c r="BA49" i="90"/>
  <c r="L52" i="90"/>
  <c r="N52" i="90"/>
  <c r="AO52" i="90"/>
  <c r="E52" i="90" s="1"/>
  <c r="AQ52" i="90"/>
  <c r="AR52" i="90"/>
  <c r="AS52" i="90"/>
  <c r="AX52" i="90"/>
  <c r="AY52" i="90" s="1"/>
  <c r="BB52" i="90" s="1"/>
  <c r="BA52" i="90"/>
  <c r="L19" i="89"/>
  <c r="N19" i="89" s="1"/>
  <c r="AK19" i="89"/>
  <c r="E19" i="89" s="1"/>
  <c r="AL19" i="89"/>
  <c r="H19" i="89" s="1"/>
  <c r="AM19" i="89"/>
  <c r="AN19" i="89"/>
  <c r="AO19" i="89"/>
  <c r="AT19" i="89"/>
  <c r="AU19" i="89" s="1"/>
  <c r="AX19" i="89" s="1"/>
  <c r="AW19" i="89"/>
  <c r="L22" i="89"/>
  <c r="N22" i="89"/>
  <c r="AK22" i="89"/>
  <c r="E22" i="89" s="1"/>
  <c r="AM22" i="89"/>
  <c r="AN22" i="89"/>
  <c r="AO22" i="89"/>
  <c r="AT22" i="89"/>
  <c r="AU22" i="89" s="1"/>
  <c r="AX22" i="89" s="1"/>
  <c r="AW22" i="89"/>
  <c r="L25" i="89"/>
  <c r="N25" i="89" s="1"/>
  <c r="AK25" i="89"/>
  <c r="E25" i="89" s="1"/>
  <c r="AL25" i="89"/>
  <c r="H25" i="89" s="1"/>
  <c r="AM25" i="89"/>
  <c r="AN25" i="89"/>
  <c r="AO25" i="89"/>
  <c r="AT25" i="89"/>
  <c r="AU25" i="89" s="1"/>
  <c r="AX25" i="89" s="1"/>
  <c r="AW25" i="89"/>
  <c r="L28" i="89"/>
  <c r="N28" i="89"/>
  <c r="AK28" i="89"/>
  <c r="E28" i="89" s="1"/>
  <c r="AM28" i="89"/>
  <c r="AN28" i="89"/>
  <c r="AO28" i="89"/>
  <c r="AT28" i="89"/>
  <c r="AU28" i="89" s="1"/>
  <c r="AX28" i="89" s="1"/>
  <c r="AW28" i="89"/>
  <c r="L31" i="89"/>
  <c r="N31" i="89" s="1"/>
  <c r="AK31" i="89"/>
  <c r="E31" i="89" s="1"/>
  <c r="AL31" i="89"/>
  <c r="H31" i="89" s="1"/>
  <c r="AM31" i="89"/>
  <c r="AN31" i="89"/>
  <c r="AO31" i="89"/>
  <c r="AT31" i="89"/>
  <c r="AU31" i="89" s="1"/>
  <c r="AX31" i="89" s="1"/>
  <c r="AW31" i="89"/>
  <c r="L34" i="89"/>
  <c r="N34" i="89"/>
  <c r="AK34" i="89"/>
  <c r="E34" i="89" s="1"/>
  <c r="AM34" i="89"/>
  <c r="AN34" i="89"/>
  <c r="AO34" i="89"/>
  <c r="AT34" i="89"/>
  <c r="AU34" i="89" s="1"/>
  <c r="AX34" i="89" s="1"/>
  <c r="AW34" i="89"/>
  <c r="L37" i="89"/>
  <c r="N37" i="89" s="1"/>
  <c r="AK37" i="89"/>
  <c r="E37" i="89" s="1"/>
  <c r="AL37" i="89"/>
  <c r="H37" i="89" s="1"/>
  <c r="AM37" i="89"/>
  <c r="AN37" i="89"/>
  <c r="AO37" i="89"/>
  <c r="AT37" i="89"/>
  <c r="AU37" i="89" s="1"/>
  <c r="AX37" i="89" s="1"/>
  <c r="AW37" i="89"/>
  <c r="L40" i="89"/>
  <c r="N40" i="89"/>
  <c r="AK40" i="89"/>
  <c r="E40" i="89" s="1"/>
  <c r="AM40" i="89"/>
  <c r="AN40" i="89"/>
  <c r="AO40" i="89"/>
  <c r="AT40" i="89"/>
  <c r="AU40" i="89" s="1"/>
  <c r="AX40" i="89" s="1"/>
  <c r="AW40" i="89"/>
  <c r="L43" i="89"/>
  <c r="N43" i="89" s="1"/>
  <c r="AK43" i="89"/>
  <c r="E43" i="89" s="1"/>
  <c r="AL43" i="89"/>
  <c r="H43" i="89" s="1"/>
  <c r="AM43" i="89"/>
  <c r="AN43" i="89"/>
  <c r="AO43" i="89"/>
  <c r="AT43" i="89"/>
  <c r="AU43" i="89" s="1"/>
  <c r="AX43" i="89" s="1"/>
  <c r="AW43" i="89"/>
  <c r="L46" i="89"/>
  <c r="N46" i="89"/>
  <c r="AK46" i="89"/>
  <c r="E46" i="89" s="1"/>
  <c r="AM46" i="89"/>
  <c r="AN46" i="89"/>
  <c r="AO46" i="89"/>
  <c r="AT46" i="89"/>
  <c r="AU46" i="89" s="1"/>
  <c r="AX46" i="89" s="1"/>
  <c r="AW46" i="89"/>
  <c r="L49" i="89"/>
  <c r="N49" i="89" s="1"/>
  <c r="AK49" i="89"/>
  <c r="E49" i="89" s="1"/>
  <c r="AL49" i="89"/>
  <c r="H49" i="89" s="1"/>
  <c r="AM49" i="89"/>
  <c r="AN49" i="89"/>
  <c r="AO49" i="89"/>
  <c r="AT49" i="89"/>
  <c r="AU49" i="89" s="1"/>
  <c r="AX49" i="89" s="1"/>
  <c r="AW49" i="89"/>
  <c r="L52" i="89"/>
  <c r="N52" i="89"/>
  <c r="AK52" i="89"/>
  <c r="E52" i="89" s="1"/>
  <c r="AM52" i="89"/>
  <c r="AN52" i="89"/>
  <c r="AO52" i="89"/>
  <c r="AT52" i="89"/>
  <c r="AU52" i="89" s="1"/>
  <c r="AX52" i="89" s="1"/>
  <c r="AW52" i="89"/>
  <c r="L18" i="88"/>
  <c r="N18" i="88" s="1"/>
  <c r="AK18" i="88"/>
  <c r="E18" i="88" s="1"/>
  <c r="AL18" i="88"/>
  <c r="H18" i="88" s="1"/>
  <c r="AM18" i="88"/>
  <c r="AN18" i="88"/>
  <c r="AO18" i="88"/>
  <c r="AT18" i="88"/>
  <c r="AU18" i="88"/>
  <c r="AX18" i="88" s="1"/>
  <c r="AW18" i="88"/>
  <c r="L21" i="88"/>
  <c r="N21" i="88"/>
  <c r="AK21" i="88"/>
  <c r="E21" i="88" s="1"/>
  <c r="AM21" i="88"/>
  <c r="AN21" i="88"/>
  <c r="AO21" i="88"/>
  <c r="AT21" i="88"/>
  <c r="AU21" i="88"/>
  <c r="AX21" i="88" s="1"/>
  <c r="AW21" i="88"/>
  <c r="L24" i="88"/>
  <c r="N24" i="88"/>
  <c r="AK24" i="88"/>
  <c r="E24" i="88" s="1"/>
  <c r="AM24" i="88"/>
  <c r="AN24" i="88"/>
  <c r="AO24" i="88"/>
  <c r="AT24" i="88"/>
  <c r="AU24" i="88"/>
  <c r="AX24" i="88" s="1"/>
  <c r="AW24" i="88"/>
  <c r="L27" i="88"/>
  <c r="N27" i="88" s="1"/>
  <c r="AK27" i="88"/>
  <c r="E27" i="88" s="1"/>
  <c r="AM27" i="88"/>
  <c r="AN27" i="88"/>
  <c r="AO27" i="88"/>
  <c r="AT27" i="88"/>
  <c r="AU27" i="88"/>
  <c r="AX27" i="88" s="1"/>
  <c r="AW27" i="88"/>
  <c r="L30" i="88"/>
  <c r="N30" i="88"/>
  <c r="AK30" i="88"/>
  <c r="E30" i="88" s="1"/>
  <c r="BC30" i="88" s="1"/>
  <c r="AM30" i="88"/>
  <c r="AN30" i="88"/>
  <c r="AO30" i="88"/>
  <c r="AT30" i="88"/>
  <c r="AU30" i="88"/>
  <c r="AX30" i="88" s="1"/>
  <c r="AW30" i="88"/>
  <c r="L33" i="88"/>
  <c r="N33" i="88"/>
  <c r="AK33" i="88"/>
  <c r="E33" i="88" s="1"/>
  <c r="AM33" i="88"/>
  <c r="AN33" i="88"/>
  <c r="AO33" i="88"/>
  <c r="AT33" i="88"/>
  <c r="AU33" i="88"/>
  <c r="AX33" i="88" s="1"/>
  <c r="AW33" i="88"/>
  <c r="L36" i="88"/>
  <c r="N36" i="88"/>
  <c r="AK36" i="88"/>
  <c r="AL36" i="88" s="1"/>
  <c r="AM36" i="88"/>
  <c r="AN36" i="88"/>
  <c r="AO36" i="88"/>
  <c r="AT36" i="88"/>
  <c r="AU36" i="88"/>
  <c r="AW36" i="88"/>
  <c r="E39" i="88"/>
  <c r="L39" i="88"/>
  <c r="N39" i="88" s="1"/>
  <c r="AK39" i="88"/>
  <c r="AL39" i="88" s="1"/>
  <c r="AM39" i="88"/>
  <c r="AN39" i="88"/>
  <c r="AO39" i="88"/>
  <c r="AT39" i="88"/>
  <c r="AU39" i="88"/>
  <c r="AX39" i="88" s="1"/>
  <c r="AW39" i="88"/>
  <c r="L42" i="88"/>
  <c r="N42" i="88"/>
  <c r="AK42" i="88"/>
  <c r="AL42" i="88" s="1"/>
  <c r="AM42" i="88"/>
  <c r="AN42" i="88"/>
  <c r="AO42" i="88"/>
  <c r="AT42" i="88"/>
  <c r="AU42" i="88"/>
  <c r="AW42" i="88"/>
  <c r="E45" i="88"/>
  <c r="L45" i="88"/>
  <c r="N45" i="88" s="1"/>
  <c r="AK45" i="88"/>
  <c r="AL45" i="88" s="1"/>
  <c r="AM45" i="88"/>
  <c r="AN45" i="88"/>
  <c r="AO45" i="88"/>
  <c r="AT45" i="88"/>
  <c r="AU45" i="88"/>
  <c r="AX45" i="88" s="1"/>
  <c r="AW45" i="88"/>
  <c r="L48" i="88"/>
  <c r="N48" i="88"/>
  <c r="AK48" i="88"/>
  <c r="AL48" i="88" s="1"/>
  <c r="AM48" i="88"/>
  <c r="AN48" i="88"/>
  <c r="AO48" i="88"/>
  <c r="AT48" i="88"/>
  <c r="AU48" i="88"/>
  <c r="AW48" i="88"/>
  <c r="E51" i="88"/>
  <c r="L51" i="88"/>
  <c r="N51" i="88"/>
  <c r="AK51" i="88"/>
  <c r="AL51" i="88" s="1"/>
  <c r="AM51" i="88"/>
  <c r="AN51" i="88"/>
  <c r="AO51" i="88"/>
  <c r="AP51" i="88" s="1"/>
  <c r="J51" i="88" s="1"/>
  <c r="AQ51" i="88" s="1"/>
  <c r="AR51" i="88" s="1"/>
  <c r="AS51" i="88" s="1"/>
  <c r="AV51" i="88" s="1"/>
  <c r="F51" i="88" s="1"/>
  <c r="AY51" i="88" s="1"/>
  <c r="G51" i="88" s="1"/>
  <c r="AT51" i="88"/>
  <c r="AU51" i="88"/>
  <c r="AX51" i="88" s="1"/>
  <c r="AW51" i="88"/>
  <c r="L18" i="87"/>
  <c r="N18" i="87"/>
  <c r="AK18" i="87"/>
  <c r="E18" i="87" s="1"/>
  <c r="AM18" i="87"/>
  <c r="AN18" i="87"/>
  <c r="AO18" i="87"/>
  <c r="AT18" i="87"/>
  <c r="AU18" i="87" s="1"/>
  <c r="AX18" i="87" s="1"/>
  <c r="AW18" i="87"/>
  <c r="L21" i="87"/>
  <c r="N21" i="87" s="1"/>
  <c r="AK21" i="87"/>
  <c r="E21" i="87" s="1"/>
  <c r="AL21" i="87"/>
  <c r="H21" i="87" s="1"/>
  <c r="AM21" i="87"/>
  <c r="AN21" i="87"/>
  <c r="AO21" i="87"/>
  <c r="AT21" i="87"/>
  <c r="AU21" i="87" s="1"/>
  <c r="AW21" i="87"/>
  <c r="AX21" i="87"/>
  <c r="L24" i="87"/>
  <c r="AP24" i="87" s="1"/>
  <c r="J24" i="87" s="1"/>
  <c r="AQ24" i="87" s="1"/>
  <c r="N24" i="87"/>
  <c r="AK24" i="87"/>
  <c r="E24" i="87" s="1"/>
  <c r="AL24" i="87"/>
  <c r="H24" i="87" s="1"/>
  <c r="AM24" i="87"/>
  <c r="AN24" i="87"/>
  <c r="AO24" i="87"/>
  <c r="AT24" i="87"/>
  <c r="AU24" i="87" s="1"/>
  <c r="AX24" i="87" s="1"/>
  <c r="AW24" i="87"/>
  <c r="L27" i="87"/>
  <c r="N27" i="87"/>
  <c r="AK27" i="87"/>
  <c r="E27" i="87" s="1"/>
  <c r="AL27" i="87"/>
  <c r="H27" i="87" s="1"/>
  <c r="AM27" i="87"/>
  <c r="AN27" i="87"/>
  <c r="AO27" i="87"/>
  <c r="AP27" i="87"/>
  <c r="J27" i="87" s="1"/>
  <c r="AQ27" i="87" s="1"/>
  <c r="AT27" i="87"/>
  <c r="AU27" i="87" s="1"/>
  <c r="AW27" i="87"/>
  <c r="AX27" i="87"/>
  <c r="L30" i="87"/>
  <c r="N30" i="87" s="1"/>
  <c r="AK30" i="87"/>
  <c r="E30" i="87" s="1"/>
  <c r="AL30" i="87"/>
  <c r="H30" i="87" s="1"/>
  <c r="AM30" i="87"/>
  <c r="AN30" i="87"/>
  <c r="AO30" i="87"/>
  <c r="AT30" i="87"/>
  <c r="AU30" i="87" s="1"/>
  <c r="AX30" i="87" s="1"/>
  <c r="AW30" i="87"/>
  <c r="L33" i="87"/>
  <c r="N33" i="87"/>
  <c r="AK33" i="87"/>
  <c r="E33" i="87" s="1"/>
  <c r="AL33" i="87"/>
  <c r="H33" i="87" s="1"/>
  <c r="AM33" i="87"/>
  <c r="AN33" i="87"/>
  <c r="AP33" i="87" s="1"/>
  <c r="J33" i="87" s="1"/>
  <c r="AQ33" i="87" s="1"/>
  <c r="AO33" i="87"/>
  <c r="AT33" i="87"/>
  <c r="AU33" i="87" s="1"/>
  <c r="AX33" i="87" s="1"/>
  <c r="AW33" i="87"/>
  <c r="L36" i="87"/>
  <c r="N36" i="87" s="1"/>
  <c r="AK36" i="87"/>
  <c r="E36" i="87" s="1"/>
  <c r="AL36" i="87"/>
  <c r="H36" i="87" s="1"/>
  <c r="AM36" i="87"/>
  <c r="AN36" i="87"/>
  <c r="AO36" i="87"/>
  <c r="AT36" i="87"/>
  <c r="AU36" i="87" s="1"/>
  <c r="AX36" i="87" s="1"/>
  <c r="AW36" i="87"/>
  <c r="L39" i="87"/>
  <c r="N39" i="87"/>
  <c r="AK39" i="87"/>
  <c r="E39" i="87" s="1"/>
  <c r="BC39" i="87" s="1"/>
  <c r="AM39" i="87"/>
  <c r="AN39" i="87"/>
  <c r="AO39" i="87"/>
  <c r="AT39" i="87"/>
  <c r="AU39" i="87" s="1"/>
  <c r="AW39" i="87"/>
  <c r="AX39" i="87"/>
  <c r="L42" i="87"/>
  <c r="N42" i="87"/>
  <c r="AK42" i="87"/>
  <c r="E42" i="87" s="1"/>
  <c r="AL42" i="87"/>
  <c r="H42" i="87" s="1"/>
  <c r="AM42" i="87"/>
  <c r="AN42" i="87"/>
  <c r="AO42" i="87"/>
  <c r="AT42" i="87"/>
  <c r="AU42" i="87" s="1"/>
  <c r="AX42" i="87" s="1"/>
  <c r="AW42" i="87"/>
  <c r="L45" i="87"/>
  <c r="N45" i="87"/>
  <c r="AK45" i="87"/>
  <c r="E45" i="87" s="1"/>
  <c r="AL45" i="87"/>
  <c r="H45" i="87" s="1"/>
  <c r="AM45" i="87"/>
  <c r="AN45" i="87"/>
  <c r="AP45" i="87" s="1"/>
  <c r="J45" i="87" s="1"/>
  <c r="AQ45" i="87" s="1"/>
  <c r="AO45" i="87"/>
  <c r="AT45" i="87"/>
  <c r="AU45" i="87" s="1"/>
  <c r="AX45" i="87" s="1"/>
  <c r="AW45" i="87"/>
  <c r="L48" i="87"/>
  <c r="N48" i="87" s="1"/>
  <c r="AK48" i="87"/>
  <c r="E48" i="87" s="1"/>
  <c r="AL48" i="87"/>
  <c r="H48" i="87" s="1"/>
  <c r="AM48" i="87"/>
  <c r="AN48" i="87"/>
  <c r="AO48" i="87"/>
  <c r="AT48" i="87"/>
  <c r="AU48" i="87" s="1"/>
  <c r="AX48" i="87" s="1"/>
  <c r="AW48" i="87"/>
  <c r="L51" i="87"/>
  <c r="N51" i="87"/>
  <c r="AK51" i="87"/>
  <c r="E51" i="87" s="1"/>
  <c r="BC51" i="87" s="1"/>
  <c r="AM51" i="87"/>
  <c r="AN51" i="87"/>
  <c r="AO51" i="87"/>
  <c r="AT51" i="87"/>
  <c r="AU51" i="87" s="1"/>
  <c r="AW51" i="87"/>
  <c r="AX51" i="87"/>
  <c r="L18" i="86"/>
  <c r="N18" i="86"/>
  <c r="AK18" i="86"/>
  <c r="E18" i="86" s="1"/>
  <c r="AM18" i="86"/>
  <c r="AN18" i="86"/>
  <c r="AO18" i="86"/>
  <c r="AT18" i="86"/>
  <c r="AU18" i="86"/>
  <c r="AX18" i="86" s="1"/>
  <c r="AW18" i="86"/>
  <c r="L21" i="86"/>
  <c r="N21" i="86"/>
  <c r="AK21" i="86"/>
  <c r="E21" i="86" s="1"/>
  <c r="AL21" i="86"/>
  <c r="H21" i="86" s="1"/>
  <c r="AM21" i="86"/>
  <c r="AN21" i="86"/>
  <c r="AO21" i="86"/>
  <c r="AT21" i="86"/>
  <c r="AU21" i="86"/>
  <c r="AX21" i="86" s="1"/>
  <c r="AW21" i="86"/>
  <c r="L24" i="86"/>
  <c r="N24" i="86" s="1"/>
  <c r="AK24" i="86"/>
  <c r="E24" i="86" s="1"/>
  <c r="AL24" i="86"/>
  <c r="H24" i="86" s="1"/>
  <c r="AM24" i="86"/>
  <c r="AN24" i="86"/>
  <c r="AO24" i="86"/>
  <c r="AT24" i="86"/>
  <c r="AU24" i="86"/>
  <c r="AX24" i="86" s="1"/>
  <c r="AW24" i="86"/>
  <c r="L27" i="86"/>
  <c r="N27" i="86"/>
  <c r="AK27" i="86"/>
  <c r="E27" i="86" s="1"/>
  <c r="AL27" i="86"/>
  <c r="H27" i="86" s="1"/>
  <c r="AM27" i="86"/>
  <c r="AN27" i="86"/>
  <c r="AP27" i="86" s="1"/>
  <c r="J27" i="86" s="1"/>
  <c r="AQ27" i="86" s="1"/>
  <c r="AO27" i="86"/>
  <c r="AT27" i="86"/>
  <c r="AU27" i="86"/>
  <c r="AX27" i="86" s="1"/>
  <c r="AW27" i="86"/>
  <c r="L30" i="86"/>
  <c r="N30" i="86"/>
  <c r="AK30" i="86"/>
  <c r="E30" i="86" s="1"/>
  <c r="AM30" i="86"/>
  <c r="AN30" i="86"/>
  <c r="AO30" i="86"/>
  <c r="AT30" i="86"/>
  <c r="AU30" i="86"/>
  <c r="AX30" i="86" s="1"/>
  <c r="AW30" i="86"/>
  <c r="L33" i="86"/>
  <c r="N33" i="86"/>
  <c r="AK33" i="86"/>
  <c r="E33" i="86" s="1"/>
  <c r="AL33" i="86"/>
  <c r="H33" i="86" s="1"/>
  <c r="AM33" i="86"/>
  <c r="AN33" i="86"/>
  <c r="AO33" i="86"/>
  <c r="AT33" i="86"/>
  <c r="AU33" i="86"/>
  <c r="AX33" i="86" s="1"/>
  <c r="AW33" i="86"/>
  <c r="L36" i="86"/>
  <c r="N36" i="86" s="1"/>
  <c r="AK36" i="86"/>
  <c r="E36" i="86" s="1"/>
  <c r="AL36" i="86"/>
  <c r="H36" i="86" s="1"/>
  <c r="AM36" i="86"/>
  <c r="AN36" i="86"/>
  <c r="AO36" i="86"/>
  <c r="AT36" i="86"/>
  <c r="AU36" i="86"/>
  <c r="AX36" i="86" s="1"/>
  <c r="AW36" i="86"/>
  <c r="L39" i="86"/>
  <c r="N39" i="86"/>
  <c r="AK39" i="86"/>
  <c r="E39" i="86" s="1"/>
  <c r="AL39" i="86"/>
  <c r="H39" i="86" s="1"/>
  <c r="AM39" i="86"/>
  <c r="AN39" i="86"/>
  <c r="AP39" i="86" s="1"/>
  <c r="J39" i="86" s="1"/>
  <c r="AQ39" i="86" s="1"/>
  <c r="AO39" i="86"/>
  <c r="AT39" i="86"/>
  <c r="AU39" i="86"/>
  <c r="AX39" i="86" s="1"/>
  <c r="AW39" i="86"/>
  <c r="L42" i="86"/>
  <c r="N42" i="86"/>
  <c r="AK42" i="86"/>
  <c r="E42" i="86" s="1"/>
  <c r="AM42" i="86"/>
  <c r="AN42" i="86"/>
  <c r="AO42" i="86"/>
  <c r="AT42" i="86"/>
  <c r="AU42" i="86"/>
  <c r="AX42" i="86" s="1"/>
  <c r="AW42" i="86"/>
  <c r="L45" i="86"/>
  <c r="N45" i="86"/>
  <c r="AK45" i="86"/>
  <c r="E45" i="86" s="1"/>
  <c r="AL45" i="86"/>
  <c r="H45" i="86" s="1"/>
  <c r="AM45" i="86"/>
  <c r="AN45" i="86"/>
  <c r="AO45" i="86"/>
  <c r="AT45" i="86"/>
  <c r="AU45" i="86"/>
  <c r="AX45" i="86" s="1"/>
  <c r="AW45" i="86"/>
  <c r="L48" i="86"/>
  <c r="N48" i="86" s="1"/>
  <c r="AK48" i="86"/>
  <c r="E48" i="86" s="1"/>
  <c r="AL48" i="86"/>
  <c r="H48" i="86" s="1"/>
  <c r="AM48" i="86"/>
  <c r="AN48" i="86"/>
  <c r="AO48" i="86"/>
  <c r="AT48" i="86"/>
  <c r="AU48" i="86"/>
  <c r="AX48" i="86" s="1"/>
  <c r="AW48" i="86"/>
  <c r="L51" i="86"/>
  <c r="N51" i="86"/>
  <c r="AK51" i="86"/>
  <c r="E51" i="86" s="1"/>
  <c r="AL51" i="86"/>
  <c r="H51" i="86" s="1"/>
  <c r="AM51" i="86"/>
  <c r="AN51" i="86"/>
  <c r="AP51" i="86" s="1"/>
  <c r="J51" i="86" s="1"/>
  <c r="AQ51" i="86" s="1"/>
  <c r="AO51" i="86"/>
  <c r="AT51" i="86"/>
  <c r="AU51" i="86"/>
  <c r="AX51" i="86" s="1"/>
  <c r="AW51" i="86"/>
  <c r="L18" i="85"/>
  <c r="N18" i="85" s="1"/>
  <c r="AO18" i="85"/>
  <c r="E18" i="85" s="1"/>
  <c r="AQ18" i="85"/>
  <c r="AR18" i="85"/>
  <c r="AS18" i="85"/>
  <c r="AX18" i="85"/>
  <c r="AY18" i="85"/>
  <c r="BB18" i="85" s="1"/>
  <c r="BA18" i="85"/>
  <c r="L21" i="85"/>
  <c r="N21" i="85"/>
  <c r="AO21" i="85"/>
  <c r="E21" i="85" s="1"/>
  <c r="AQ21" i="85"/>
  <c r="AR21" i="85"/>
  <c r="AS21" i="85"/>
  <c r="AX21" i="85"/>
  <c r="AY21" i="85"/>
  <c r="BB21" i="85" s="1"/>
  <c r="BA21" i="85"/>
  <c r="L24" i="85"/>
  <c r="N24" i="85"/>
  <c r="AO24" i="85"/>
  <c r="E24" i="85" s="1"/>
  <c r="AQ24" i="85"/>
  <c r="AR24" i="85"/>
  <c r="AS24" i="85"/>
  <c r="AX24" i="85"/>
  <c r="AY24" i="85"/>
  <c r="BB24" i="85" s="1"/>
  <c r="BA24" i="85"/>
  <c r="L27" i="85"/>
  <c r="N27" i="85" s="1"/>
  <c r="AO27" i="85"/>
  <c r="E27" i="85" s="1"/>
  <c r="AQ27" i="85"/>
  <c r="AR27" i="85"/>
  <c r="AS27" i="85"/>
  <c r="AX27" i="85"/>
  <c r="AY27" i="85"/>
  <c r="BB27" i="85" s="1"/>
  <c r="BA27" i="85"/>
  <c r="L30" i="85"/>
  <c r="N30" i="85" s="1"/>
  <c r="AO30" i="85"/>
  <c r="E30" i="85" s="1"/>
  <c r="AQ30" i="85"/>
  <c r="AR30" i="85"/>
  <c r="AS30" i="85"/>
  <c r="AX30" i="85"/>
  <c r="AY30" i="85"/>
  <c r="BB30" i="85" s="1"/>
  <c r="BA30" i="85"/>
  <c r="L33" i="85"/>
  <c r="N33" i="85"/>
  <c r="AO33" i="85"/>
  <c r="E33" i="85" s="1"/>
  <c r="AQ33" i="85"/>
  <c r="AR33" i="85"/>
  <c r="AS33" i="85"/>
  <c r="AX33" i="85"/>
  <c r="AY33" i="85"/>
  <c r="BB33" i="85" s="1"/>
  <c r="BA33" i="85"/>
  <c r="L36" i="85"/>
  <c r="N36" i="85"/>
  <c r="AO36" i="85"/>
  <c r="E36" i="85" s="1"/>
  <c r="AQ36" i="85"/>
  <c r="AR36" i="85"/>
  <c r="AS36" i="85"/>
  <c r="AX36" i="85"/>
  <c r="AY36" i="85"/>
  <c r="BB36" i="85" s="1"/>
  <c r="BA36" i="85"/>
  <c r="L39" i="85"/>
  <c r="N39" i="85" s="1"/>
  <c r="AO39" i="85"/>
  <c r="E39" i="85" s="1"/>
  <c r="AQ39" i="85"/>
  <c r="AR39" i="85"/>
  <c r="AS39" i="85"/>
  <c r="AX39" i="85"/>
  <c r="AY39" i="85"/>
  <c r="BB39" i="85" s="1"/>
  <c r="BA39" i="85"/>
  <c r="L42" i="85"/>
  <c r="N42" i="85" s="1"/>
  <c r="AO42" i="85"/>
  <c r="E42" i="85" s="1"/>
  <c r="AQ42" i="85"/>
  <c r="AR42" i="85"/>
  <c r="AS42" i="85"/>
  <c r="AX42" i="85"/>
  <c r="AY42" i="85"/>
  <c r="BB42" i="85" s="1"/>
  <c r="BA42" i="85"/>
  <c r="L45" i="85"/>
  <c r="N45" i="85"/>
  <c r="AO45" i="85"/>
  <c r="E45" i="85" s="1"/>
  <c r="BG45" i="85" s="1"/>
  <c r="AQ45" i="85"/>
  <c r="AR45" i="85"/>
  <c r="AS45" i="85"/>
  <c r="AX45" i="85"/>
  <c r="AY45" i="85"/>
  <c r="BB45" i="85" s="1"/>
  <c r="BA45" i="85"/>
  <c r="L48" i="85"/>
  <c r="N48" i="85"/>
  <c r="AO48" i="85"/>
  <c r="E48" i="85" s="1"/>
  <c r="AQ48" i="85"/>
  <c r="AR48" i="85"/>
  <c r="AS48" i="85"/>
  <c r="AX48" i="85"/>
  <c r="AY48" i="85"/>
  <c r="BB48" i="85" s="1"/>
  <c r="BA48" i="85"/>
  <c r="L51" i="85"/>
  <c r="N51" i="85" s="1"/>
  <c r="AO51" i="85"/>
  <c r="E51" i="85" s="1"/>
  <c r="AQ51" i="85"/>
  <c r="AR51" i="85"/>
  <c r="AS51" i="85"/>
  <c r="AX51" i="85"/>
  <c r="AY51" i="85"/>
  <c r="BB51" i="85" s="1"/>
  <c r="BA51" i="85"/>
  <c r="L19" i="84"/>
  <c r="N19" i="84"/>
  <c r="AK19" i="84"/>
  <c r="E19" i="84" s="1"/>
  <c r="AM19" i="84"/>
  <c r="AN19" i="84"/>
  <c r="AO19" i="84"/>
  <c r="AT19" i="84"/>
  <c r="AU19" i="84"/>
  <c r="AX19" i="84" s="1"/>
  <c r="AW19" i="84"/>
  <c r="L22" i="84"/>
  <c r="N22" i="84"/>
  <c r="AK22" i="84"/>
  <c r="E22" i="84" s="1"/>
  <c r="AM22" i="84"/>
  <c r="AN22" i="84"/>
  <c r="AO22" i="84"/>
  <c r="AT22" i="84"/>
  <c r="AU22" i="84"/>
  <c r="AX22" i="84" s="1"/>
  <c r="AW22" i="84"/>
  <c r="L25" i="84"/>
  <c r="N25" i="84"/>
  <c r="AK25" i="84"/>
  <c r="E25" i="84" s="1"/>
  <c r="AM25" i="84"/>
  <c r="AN25" i="84"/>
  <c r="AO25" i="84"/>
  <c r="AT25" i="84"/>
  <c r="AU25" i="84"/>
  <c r="AX25" i="84" s="1"/>
  <c r="AW25" i="84"/>
  <c r="L28" i="84"/>
  <c r="N28" i="84" s="1"/>
  <c r="AK28" i="84"/>
  <c r="E28" i="84" s="1"/>
  <c r="AM28" i="84"/>
  <c r="AN28" i="84"/>
  <c r="AO28" i="84"/>
  <c r="AT28" i="84"/>
  <c r="AU28" i="84"/>
  <c r="AX28" i="84" s="1"/>
  <c r="AW28" i="84"/>
  <c r="L31" i="84"/>
  <c r="N31" i="84"/>
  <c r="AK31" i="84"/>
  <c r="E31" i="84" s="1"/>
  <c r="AM31" i="84"/>
  <c r="AN31" i="84"/>
  <c r="AO31" i="84"/>
  <c r="AT31" i="84"/>
  <c r="AU31" i="84"/>
  <c r="AX31" i="84" s="1"/>
  <c r="AW31" i="84"/>
  <c r="L34" i="84"/>
  <c r="N34" i="84"/>
  <c r="AK34" i="84"/>
  <c r="E34" i="84" s="1"/>
  <c r="BC34" i="84" s="1"/>
  <c r="AM34" i="84"/>
  <c r="AN34" i="84"/>
  <c r="AO34" i="84"/>
  <c r="AT34" i="84"/>
  <c r="AU34" i="84"/>
  <c r="AX34" i="84" s="1"/>
  <c r="AW34" i="84"/>
  <c r="L37" i="84"/>
  <c r="N37" i="84"/>
  <c r="AK37" i="84"/>
  <c r="E37" i="84" s="1"/>
  <c r="AM37" i="84"/>
  <c r="AN37" i="84"/>
  <c r="AO37" i="84"/>
  <c r="AT37" i="84"/>
  <c r="AU37" i="84"/>
  <c r="AX37" i="84" s="1"/>
  <c r="AW37" i="84"/>
  <c r="L40" i="84"/>
  <c r="N40" i="84" s="1"/>
  <c r="AK40" i="84"/>
  <c r="E40" i="84" s="1"/>
  <c r="AM40" i="84"/>
  <c r="AN40" i="84"/>
  <c r="AO40" i="84"/>
  <c r="AT40" i="84"/>
  <c r="AU40" i="84"/>
  <c r="AX40" i="84" s="1"/>
  <c r="AW40" i="84"/>
  <c r="L43" i="84"/>
  <c r="N43" i="84"/>
  <c r="AK43" i="84"/>
  <c r="E43" i="84" s="1"/>
  <c r="BC43" i="84" s="1"/>
  <c r="AM43" i="84"/>
  <c r="AN43" i="84"/>
  <c r="AO43" i="84"/>
  <c r="AT43" i="84"/>
  <c r="AU43" i="84"/>
  <c r="AX43" i="84" s="1"/>
  <c r="AW43" i="84"/>
  <c r="L46" i="84"/>
  <c r="N46" i="84"/>
  <c r="AK46" i="84"/>
  <c r="E46" i="84" s="1"/>
  <c r="AM46" i="84"/>
  <c r="AN46" i="84"/>
  <c r="AO46" i="84"/>
  <c r="AT46" i="84"/>
  <c r="AU46" i="84"/>
  <c r="AX46" i="84" s="1"/>
  <c r="AW46" i="84"/>
  <c r="L49" i="84"/>
  <c r="N49" i="84"/>
  <c r="AK49" i="84"/>
  <c r="E49" i="84" s="1"/>
  <c r="AM49" i="84"/>
  <c r="AN49" i="84"/>
  <c r="AO49" i="84"/>
  <c r="AT49" i="84"/>
  <c r="AU49" i="84"/>
  <c r="AX49" i="84" s="1"/>
  <c r="AW49" i="84"/>
  <c r="L52" i="84"/>
  <c r="N52" i="84" s="1"/>
  <c r="AK52" i="84"/>
  <c r="E52" i="84" s="1"/>
  <c r="AM52" i="84"/>
  <c r="AN52" i="84"/>
  <c r="AO52" i="84"/>
  <c r="AT52" i="84"/>
  <c r="AU52" i="84"/>
  <c r="AX52" i="84" s="1"/>
  <c r="AW52" i="84"/>
  <c r="L18" i="83"/>
  <c r="N18" i="83"/>
  <c r="AK18" i="83"/>
  <c r="E18" i="83" s="1"/>
  <c r="BC18" i="83" s="1"/>
  <c r="AM18" i="83"/>
  <c r="AN18" i="83"/>
  <c r="AO18" i="83"/>
  <c r="AT18" i="83"/>
  <c r="AU18" i="83"/>
  <c r="AX18" i="83" s="1"/>
  <c r="AW18" i="83"/>
  <c r="L21" i="83"/>
  <c r="N21" i="83"/>
  <c r="AK21" i="83"/>
  <c r="E21" i="83" s="1"/>
  <c r="BC21" i="83" s="1"/>
  <c r="AL21" i="83"/>
  <c r="H21" i="83" s="1"/>
  <c r="AM21" i="83"/>
  <c r="AN21" i="83"/>
  <c r="AO21" i="83"/>
  <c r="AT21" i="83"/>
  <c r="AU21" i="83"/>
  <c r="AX21" i="83" s="1"/>
  <c r="AW21" i="83"/>
  <c r="L24" i="83"/>
  <c r="N24" i="83"/>
  <c r="AK24" i="83"/>
  <c r="E24" i="83" s="1"/>
  <c r="AL24" i="83"/>
  <c r="H24" i="83" s="1"/>
  <c r="AM24" i="83"/>
  <c r="AN24" i="83"/>
  <c r="AO24" i="83"/>
  <c r="AT24" i="83"/>
  <c r="AU24" i="83"/>
  <c r="AX24" i="83" s="1"/>
  <c r="AW24" i="83"/>
  <c r="L27" i="83"/>
  <c r="N27" i="83"/>
  <c r="AK27" i="83"/>
  <c r="E27" i="83" s="1"/>
  <c r="AL27" i="83"/>
  <c r="H27" i="83" s="1"/>
  <c r="AM27" i="83"/>
  <c r="AN27" i="83"/>
  <c r="AO27" i="83"/>
  <c r="AT27" i="83"/>
  <c r="AU27" i="83"/>
  <c r="AX27" i="83" s="1"/>
  <c r="AW27" i="83"/>
  <c r="L30" i="83"/>
  <c r="N30" i="83" s="1"/>
  <c r="AK30" i="83"/>
  <c r="E30" i="83" s="1"/>
  <c r="AL30" i="83"/>
  <c r="H30" i="83" s="1"/>
  <c r="AM30" i="83"/>
  <c r="AN30" i="83"/>
  <c r="AO30" i="83"/>
  <c r="AT30" i="83"/>
  <c r="AU30" i="83"/>
  <c r="AX30" i="83" s="1"/>
  <c r="AW30" i="83"/>
  <c r="L33" i="83"/>
  <c r="N33" i="83"/>
  <c r="AK33" i="83"/>
  <c r="E33" i="83" s="1"/>
  <c r="AL33" i="83"/>
  <c r="H33" i="83" s="1"/>
  <c r="AM33" i="83"/>
  <c r="AN33" i="83"/>
  <c r="AP33" i="83" s="1"/>
  <c r="J33" i="83" s="1"/>
  <c r="AQ33" i="83" s="1"/>
  <c r="AR33" i="83" s="1"/>
  <c r="AS33" i="83" s="1"/>
  <c r="AV33" i="83" s="1"/>
  <c r="F33" i="83" s="1"/>
  <c r="AY33" i="83" s="1"/>
  <c r="G33" i="83" s="1"/>
  <c r="AO33" i="83"/>
  <c r="AT33" i="83"/>
  <c r="AU33" i="83"/>
  <c r="AX33" i="83" s="1"/>
  <c r="AW33" i="83"/>
  <c r="L36" i="83"/>
  <c r="N36" i="83"/>
  <c r="AK36" i="83"/>
  <c r="E36" i="83" s="1"/>
  <c r="AL36" i="83"/>
  <c r="H36" i="83" s="1"/>
  <c r="AM36" i="83"/>
  <c r="AN36" i="83"/>
  <c r="AP36" i="83" s="1"/>
  <c r="J36" i="83" s="1"/>
  <c r="AQ36" i="83" s="1"/>
  <c r="AR36" i="83" s="1"/>
  <c r="AS36" i="83" s="1"/>
  <c r="AV36" i="83" s="1"/>
  <c r="F36" i="83" s="1"/>
  <c r="AY36" i="83" s="1"/>
  <c r="G36" i="83" s="1"/>
  <c r="AO36" i="83"/>
  <c r="AT36" i="83"/>
  <c r="AU36" i="83"/>
  <c r="AX36" i="83" s="1"/>
  <c r="AW36" i="83"/>
  <c r="L39" i="83"/>
  <c r="N39" i="83"/>
  <c r="AK39" i="83"/>
  <c r="E39" i="83" s="1"/>
  <c r="AL39" i="83"/>
  <c r="H39" i="83" s="1"/>
  <c r="AM39" i="83"/>
  <c r="AN39" i="83"/>
  <c r="AP39" i="83" s="1"/>
  <c r="J39" i="83" s="1"/>
  <c r="AQ39" i="83" s="1"/>
  <c r="AO39" i="83"/>
  <c r="AT39" i="83"/>
  <c r="AU39" i="83"/>
  <c r="AX39" i="83" s="1"/>
  <c r="AW39" i="83"/>
  <c r="L42" i="83"/>
  <c r="N42" i="83"/>
  <c r="AK42" i="83"/>
  <c r="E42" i="83" s="1"/>
  <c r="BC42" i="83" s="1"/>
  <c r="AM42" i="83"/>
  <c r="AN42" i="83"/>
  <c r="AO42" i="83"/>
  <c r="AT42" i="83"/>
  <c r="AU42" i="83"/>
  <c r="AX42" i="83" s="1"/>
  <c r="AW42" i="83"/>
  <c r="L45" i="83"/>
  <c r="N45" i="83"/>
  <c r="AK45" i="83"/>
  <c r="E45" i="83" s="1"/>
  <c r="AL45" i="83"/>
  <c r="H45" i="83" s="1"/>
  <c r="AM45" i="83"/>
  <c r="AN45" i="83"/>
  <c r="AO45" i="83"/>
  <c r="AT45" i="83"/>
  <c r="AU45" i="83"/>
  <c r="AX45" i="83" s="1"/>
  <c r="AW45" i="83"/>
  <c r="BC45" i="83"/>
  <c r="L48" i="83"/>
  <c r="N48" i="83"/>
  <c r="AK48" i="83"/>
  <c r="E48" i="83" s="1"/>
  <c r="BC48" i="83" s="1"/>
  <c r="AM48" i="83"/>
  <c r="AN48" i="83"/>
  <c r="AO48" i="83"/>
  <c r="AT48" i="83"/>
  <c r="AU48" i="83"/>
  <c r="AX48" i="83" s="1"/>
  <c r="AW48" i="83"/>
  <c r="L51" i="83"/>
  <c r="N51" i="83"/>
  <c r="AK51" i="83"/>
  <c r="E51" i="83" s="1"/>
  <c r="BC51" i="83" s="1"/>
  <c r="AL51" i="83"/>
  <c r="H51" i="83" s="1"/>
  <c r="AM51" i="83"/>
  <c r="AN51" i="83"/>
  <c r="AO51" i="83"/>
  <c r="AT51" i="83"/>
  <c r="AU51" i="83"/>
  <c r="AX51" i="83" s="1"/>
  <c r="AW51" i="83"/>
  <c r="L18" i="82"/>
  <c r="N18" i="82"/>
  <c r="AK18" i="82"/>
  <c r="E18" i="82" s="1"/>
  <c r="AM18" i="82"/>
  <c r="AN18" i="82"/>
  <c r="AO18" i="82"/>
  <c r="AT18" i="82"/>
  <c r="AU18" i="82"/>
  <c r="AX18" i="82" s="1"/>
  <c r="AW18" i="82"/>
  <c r="L21" i="82"/>
  <c r="N21" i="82" s="1"/>
  <c r="AK21" i="82"/>
  <c r="E21" i="82" s="1"/>
  <c r="AM21" i="82"/>
  <c r="AN21" i="82"/>
  <c r="AO21" i="82"/>
  <c r="AT21" i="82"/>
  <c r="AU21" i="82"/>
  <c r="AX21" i="82" s="1"/>
  <c r="AW21" i="82"/>
  <c r="L24" i="82"/>
  <c r="N24" i="82" s="1"/>
  <c r="AK24" i="82"/>
  <c r="E24" i="82" s="1"/>
  <c r="AM24" i="82"/>
  <c r="AN24" i="82"/>
  <c r="AO24" i="82"/>
  <c r="AT24" i="82"/>
  <c r="AU24" i="82"/>
  <c r="AX24" i="82" s="1"/>
  <c r="AW24" i="82"/>
  <c r="L27" i="82"/>
  <c r="N27" i="82" s="1"/>
  <c r="AK27" i="82"/>
  <c r="E27" i="82" s="1"/>
  <c r="AM27" i="82"/>
  <c r="AN27" i="82"/>
  <c r="AO27" i="82"/>
  <c r="AT27" i="82"/>
  <c r="AU27" i="82"/>
  <c r="AX27" i="82" s="1"/>
  <c r="AW27" i="82"/>
  <c r="L30" i="82"/>
  <c r="N30" i="82" s="1"/>
  <c r="AK30" i="82"/>
  <c r="E30" i="82" s="1"/>
  <c r="AM30" i="82"/>
  <c r="AN30" i="82"/>
  <c r="AO30" i="82"/>
  <c r="AT30" i="82"/>
  <c r="AU30" i="82"/>
  <c r="AX30" i="82" s="1"/>
  <c r="AW30" i="82"/>
  <c r="L33" i="82"/>
  <c r="N33" i="82" s="1"/>
  <c r="AK33" i="82"/>
  <c r="E33" i="82" s="1"/>
  <c r="AM33" i="82"/>
  <c r="AN33" i="82"/>
  <c r="AO33" i="82"/>
  <c r="AT33" i="82"/>
  <c r="AU33" i="82"/>
  <c r="AX33" i="82" s="1"/>
  <c r="AW33" i="82"/>
  <c r="L36" i="82"/>
  <c r="N36" i="82"/>
  <c r="AK36" i="82"/>
  <c r="E36" i="82" s="1"/>
  <c r="BC36" i="82" s="1"/>
  <c r="AM36" i="82"/>
  <c r="AN36" i="82"/>
  <c r="AO36" i="82"/>
  <c r="AT36" i="82"/>
  <c r="AU36" i="82"/>
  <c r="AX36" i="82" s="1"/>
  <c r="AW36" i="82"/>
  <c r="L39" i="82"/>
  <c r="N39" i="82" s="1"/>
  <c r="BC39" i="82" s="1"/>
  <c r="AK39" i="82"/>
  <c r="E39" i="82" s="1"/>
  <c r="AM39" i="82"/>
  <c r="AN39" i="82"/>
  <c r="AO39" i="82"/>
  <c r="AT39" i="82"/>
  <c r="AU39" i="82"/>
  <c r="AX39" i="82" s="1"/>
  <c r="AW39" i="82"/>
  <c r="L42" i="82"/>
  <c r="N42" i="82" s="1"/>
  <c r="AK42" i="82"/>
  <c r="E42" i="82" s="1"/>
  <c r="BC42" i="82" s="1"/>
  <c r="AM42" i="82"/>
  <c r="AN42" i="82"/>
  <c r="AO42" i="82"/>
  <c r="AT42" i="82"/>
  <c r="AU42" i="82"/>
  <c r="AX42" i="82" s="1"/>
  <c r="AW42" i="82"/>
  <c r="L45" i="82"/>
  <c r="N45" i="82" s="1"/>
  <c r="AK45" i="82"/>
  <c r="E45" i="82" s="1"/>
  <c r="AM45" i="82"/>
  <c r="AN45" i="82"/>
  <c r="AO45" i="82"/>
  <c r="AT45" i="82"/>
  <c r="AU45" i="82"/>
  <c r="AX45" i="82" s="1"/>
  <c r="AW45" i="82"/>
  <c r="L48" i="82"/>
  <c r="N48" i="82"/>
  <c r="AK48" i="82"/>
  <c r="E48" i="82" s="1"/>
  <c r="BC48" i="82" s="1"/>
  <c r="AM48" i="82"/>
  <c r="AN48" i="82"/>
  <c r="AO48" i="82"/>
  <c r="AT48" i="82"/>
  <c r="AU48" i="82"/>
  <c r="AX48" i="82" s="1"/>
  <c r="AW48" i="82"/>
  <c r="L51" i="82"/>
  <c r="N51" i="82" s="1"/>
  <c r="BC51" i="82" s="1"/>
  <c r="AK51" i="82"/>
  <c r="E51" i="82" s="1"/>
  <c r="AM51" i="82"/>
  <c r="AN51" i="82"/>
  <c r="AO51" i="82"/>
  <c r="AT51" i="82"/>
  <c r="AU51" i="82"/>
  <c r="AX51" i="82" s="1"/>
  <c r="AW51" i="82"/>
  <c r="L18" i="81"/>
  <c r="N18" i="81" s="1"/>
  <c r="AO18" i="81"/>
  <c r="E18" i="81" s="1"/>
  <c r="AP18" i="81"/>
  <c r="H18" i="81" s="1"/>
  <c r="AQ18" i="81"/>
  <c r="AR18" i="81"/>
  <c r="AS18" i="81"/>
  <c r="AX18" i="81"/>
  <c r="AY18" i="81"/>
  <c r="BB18" i="81" s="1"/>
  <c r="BA18" i="81"/>
  <c r="L21" i="81"/>
  <c r="N21" i="81" s="1"/>
  <c r="AO21" i="81"/>
  <c r="E21" i="81" s="1"/>
  <c r="AP21" i="81"/>
  <c r="H21" i="81" s="1"/>
  <c r="AQ21" i="81"/>
  <c r="AR21" i="81"/>
  <c r="AS21" i="81"/>
  <c r="AX21" i="81"/>
  <c r="AY21" i="81"/>
  <c r="BB21" i="81" s="1"/>
  <c r="BA21" i="81"/>
  <c r="L24" i="81"/>
  <c r="N24" i="81"/>
  <c r="AO24" i="81"/>
  <c r="E24" i="81" s="1"/>
  <c r="AQ24" i="81"/>
  <c r="AR24" i="81"/>
  <c r="AS24" i="81"/>
  <c r="AX24" i="81"/>
  <c r="AY24" i="81"/>
  <c r="BB24" i="81" s="1"/>
  <c r="BA24" i="81"/>
  <c r="L27" i="81"/>
  <c r="N27" i="81"/>
  <c r="AO27" i="81"/>
  <c r="E27" i="81" s="1"/>
  <c r="AQ27" i="81"/>
  <c r="AR27" i="81"/>
  <c r="AS27" i="81"/>
  <c r="AX27" i="81"/>
  <c r="AY27" i="81"/>
  <c r="BB27" i="81" s="1"/>
  <c r="BA27" i="81"/>
  <c r="L30" i="81"/>
  <c r="N30" i="81" s="1"/>
  <c r="AO30" i="81"/>
  <c r="E30" i="81" s="1"/>
  <c r="AP30" i="81"/>
  <c r="H30" i="81" s="1"/>
  <c r="AQ30" i="81"/>
  <c r="AR30" i="81"/>
  <c r="AS30" i="81"/>
  <c r="AX30" i="81"/>
  <c r="AY30" i="81"/>
  <c r="BB30" i="81" s="1"/>
  <c r="BA30" i="81"/>
  <c r="L33" i="81"/>
  <c r="N33" i="81" s="1"/>
  <c r="AO33" i="81"/>
  <c r="E33" i="81" s="1"/>
  <c r="AP33" i="81"/>
  <c r="H33" i="81" s="1"/>
  <c r="AQ33" i="81"/>
  <c r="AR33" i="81"/>
  <c r="AS33" i="81"/>
  <c r="AX33" i="81"/>
  <c r="AY33" i="81"/>
  <c r="BB33" i="81" s="1"/>
  <c r="BA33" i="81"/>
  <c r="L36" i="81"/>
  <c r="N36" i="81"/>
  <c r="AO36" i="81"/>
  <c r="E36" i="81" s="1"/>
  <c r="AQ36" i="81"/>
  <c r="AR36" i="81"/>
  <c r="AS36" i="81"/>
  <c r="AX36" i="81"/>
  <c r="AY36" i="81"/>
  <c r="BB36" i="81" s="1"/>
  <c r="BA36" i="81"/>
  <c r="L39" i="81"/>
  <c r="N39" i="81"/>
  <c r="AO39" i="81"/>
  <c r="E39" i="81" s="1"/>
  <c r="AQ39" i="81"/>
  <c r="AR39" i="81"/>
  <c r="AS39" i="81"/>
  <c r="AX39" i="81"/>
  <c r="AY39" i="81"/>
  <c r="BB39" i="81" s="1"/>
  <c r="BA39" i="81"/>
  <c r="L42" i="81"/>
  <c r="N42" i="81" s="1"/>
  <c r="AO42" i="81"/>
  <c r="E42" i="81" s="1"/>
  <c r="AP42" i="81"/>
  <c r="H42" i="81" s="1"/>
  <c r="AQ42" i="81"/>
  <c r="AR42" i="81"/>
  <c r="AS42" i="81"/>
  <c r="AX42" i="81"/>
  <c r="AY42" i="81"/>
  <c r="BB42" i="81" s="1"/>
  <c r="BA42" i="81"/>
  <c r="L45" i="81"/>
  <c r="N45" i="81" s="1"/>
  <c r="AO45" i="81"/>
  <c r="E45" i="81" s="1"/>
  <c r="AP45" i="81"/>
  <c r="H45" i="81" s="1"/>
  <c r="AQ45" i="81"/>
  <c r="AR45" i="81"/>
  <c r="AS45" i="81"/>
  <c r="AX45" i="81"/>
  <c r="AY45" i="81"/>
  <c r="BB45" i="81" s="1"/>
  <c r="BA45" i="81"/>
  <c r="L48" i="81"/>
  <c r="N48" i="81"/>
  <c r="AO48" i="81"/>
  <c r="E48" i="81" s="1"/>
  <c r="AQ48" i="81"/>
  <c r="AR48" i="81"/>
  <c r="AS48" i="81"/>
  <c r="AX48" i="81"/>
  <c r="AY48" i="81"/>
  <c r="BB48" i="81" s="1"/>
  <c r="BA48" i="81"/>
  <c r="L51" i="81"/>
  <c r="N51" i="81"/>
  <c r="AO51" i="81"/>
  <c r="E51" i="81" s="1"/>
  <c r="AQ51" i="81"/>
  <c r="AR51" i="81"/>
  <c r="AS51" i="81"/>
  <c r="AX51" i="81"/>
  <c r="AY51" i="81"/>
  <c r="BB51" i="81" s="1"/>
  <c r="BA51" i="81"/>
  <c r="H18" i="80"/>
  <c r="L18" i="80"/>
  <c r="N18" i="80"/>
  <c r="AK18" i="80"/>
  <c r="E18" i="80" s="1"/>
  <c r="BC18" i="80" s="1"/>
  <c r="AL18" i="80"/>
  <c r="AM18" i="80"/>
  <c r="AN18" i="80"/>
  <c r="AO18" i="80"/>
  <c r="AT18" i="80"/>
  <c r="AU18" i="80"/>
  <c r="AX18" i="80" s="1"/>
  <c r="AW18" i="80"/>
  <c r="L21" i="80"/>
  <c r="N21" i="80" s="1"/>
  <c r="AK21" i="80"/>
  <c r="E21" i="80" s="1"/>
  <c r="AL21" i="80"/>
  <c r="H21" i="80" s="1"/>
  <c r="AM21" i="80"/>
  <c r="AN21" i="80"/>
  <c r="AO21" i="80"/>
  <c r="AT21" i="80"/>
  <c r="AU21" i="80"/>
  <c r="AX21" i="80" s="1"/>
  <c r="AW21" i="80"/>
  <c r="L24" i="80"/>
  <c r="N24" i="80" s="1"/>
  <c r="AK24" i="80"/>
  <c r="E24" i="80" s="1"/>
  <c r="AL24" i="80"/>
  <c r="H24" i="80" s="1"/>
  <c r="AM24" i="80"/>
  <c r="AN24" i="80"/>
  <c r="AO24" i="80"/>
  <c r="AT24" i="80"/>
  <c r="AU24" i="80"/>
  <c r="AX24" i="80" s="1"/>
  <c r="AW24" i="80"/>
  <c r="L27" i="80"/>
  <c r="N27" i="80" s="1"/>
  <c r="AK27" i="80"/>
  <c r="E27" i="80" s="1"/>
  <c r="AL27" i="80"/>
  <c r="H27" i="80" s="1"/>
  <c r="AM27" i="80"/>
  <c r="AN27" i="80"/>
  <c r="AO27" i="80"/>
  <c r="AT27" i="80"/>
  <c r="AU27" i="80"/>
  <c r="AX27" i="80" s="1"/>
  <c r="AW27" i="80"/>
  <c r="L30" i="80"/>
  <c r="N30" i="80"/>
  <c r="AK30" i="80"/>
  <c r="E30" i="80" s="1"/>
  <c r="AL30" i="80"/>
  <c r="H30" i="80" s="1"/>
  <c r="AM30" i="80"/>
  <c r="AN30" i="80"/>
  <c r="AP30" i="80" s="1"/>
  <c r="J30" i="80" s="1"/>
  <c r="AQ30" i="80" s="1"/>
  <c r="AO30" i="80"/>
  <c r="AT30" i="80"/>
  <c r="AU30" i="80"/>
  <c r="AX30" i="80" s="1"/>
  <c r="AW30" i="80"/>
  <c r="L33" i="80"/>
  <c r="N33" i="80"/>
  <c r="AK33" i="80"/>
  <c r="E33" i="80" s="1"/>
  <c r="BC33" i="80" s="1"/>
  <c r="AM33" i="80"/>
  <c r="AN33" i="80"/>
  <c r="AO33" i="80"/>
  <c r="AT33" i="80"/>
  <c r="AU33" i="80"/>
  <c r="AX33" i="80" s="1"/>
  <c r="AW33" i="80"/>
  <c r="L36" i="80"/>
  <c r="N36" i="80"/>
  <c r="AK36" i="80"/>
  <c r="E36" i="80" s="1"/>
  <c r="BC36" i="80" s="1"/>
  <c r="AM36" i="80"/>
  <c r="AN36" i="80"/>
  <c r="AO36" i="80"/>
  <c r="AT36" i="80"/>
  <c r="AU36" i="80"/>
  <c r="AX36" i="80" s="1"/>
  <c r="AW36" i="80"/>
  <c r="L39" i="80"/>
  <c r="N39" i="80"/>
  <c r="AK39" i="80"/>
  <c r="E39" i="80" s="1"/>
  <c r="AM39" i="80"/>
  <c r="AN39" i="80"/>
  <c r="AO39" i="80"/>
  <c r="AT39" i="80"/>
  <c r="AU39" i="80"/>
  <c r="AX39" i="80" s="1"/>
  <c r="AW39" i="80"/>
  <c r="L42" i="80"/>
  <c r="N42" i="80"/>
  <c r="AK42" i="80"/>
  <c r="E42" i="80" s="1"/>
  <c r="BC42" i="80" s="1"/>
  <c r="AL42" i="80"/>
  <c r="H42" i="80" s="1"/>
  <c r="AM42" i="80"/>
  <c r="AN42" i="80"/>
  <c r="AO42" i="80"/>
  <c r="AT42" i="80"/>
  <c r="AU42" i="80"/>
  <c r="AX42" i="80" s="1"/>
  <c r="AW42" i="80"/>
  <c r="L45" i="80"/>
  <c r="N45" i="80" s="1"/>
  <c r="BC45" i="80" s="1"/>
  <c r="AK45" i="80"/>
  <c r="E45" i="80" s="1"/>
  <c r="AL45" i="80"/>
  <c r="H45" i="80" s="1"/>
  <c r="AM45" i="80"/>
  <c r="AN45" i="80"/>
  <c r="AO45" i="80"/>
  <c r="AT45" i="80"/>
  <c r="AU45" i="80"/>
  <c r="AX45" i="80" s="1"/>
  <c r="AW45" i="80"/>
  <c r="H48" i="80"/>
  <c r="L48" i="80"/>
  <c r="N48" i="80" s="1"/>
  <c r="AK48" i="80"/>
  <c r="E48" i="80" s="1"/>
  <c r="AL48" i="80"/>
  <c r="AM48" i="80"/>
  <c r="AN48" i="80"/>
  <c r="AO48" i="80"/>
  <c r="AT48" i="80"/>
  <c r="AU48" i="80"/>
  <c r="AX48" i="80" s="1"/>
  <c r="AW48" i="80"/>
  <c r="L51" i="80"/>
  <c r="N51" i="80"/>
  <c r="BC51" i="80" s="1"/>
  <c r="AK51" i="80"/>
  <c r="E51" i="80" s="1"/>
  <c r="AL51" i="80"/>
  <c r="H51" i="80" s="1"/>
  <c r="AM51" i="80"/>
  <c r="AN51" i="80"/>
  <c r="AP51" i="80" s="1"/>
  <c r="J51" i="80" s="1"/>
  <c r="AQ51" i="80" s="1"/>
  <c r="AO51" i="80"/>
  <c r="AT51" i="80"/>
  <c r="AU51" i="80"/>
  <c r="AX51" i="80" s="1"/>
  <c r="AW51" i="80"/>
  <c r="L18" i="79"/>
  <c r="N18" i="79" s="1"/>
  <c r="AK18" i="79"/>
  <c r="E18" i="79" s="1"/>
  <c r="AL18" i="79"/>
  <c r="H18" i="79" s="1"/>
  <c r="AM18" i="79"/>
  <c r="AN18" i="79"/>
  <c r="AO18" i="79"/>
  <c r="AT18" i="79"/>
  <c r="AU18" i="79" s="1"/>
  <c r="AX18" i="79" s="1"/>
  <c r="AW18" i="79"/>
  <c r="L21" i="79"/>
  <c r="N21" i="79"/>
  <c r="AK21" i="79"/>
  <c r="E21" i="79" s="1"/>
  <c r="AM21" i="79"/>
  <c r="AN21" i="79"/>
  <c r="AO21" i="79"/>
  <c r="AT21" i="79"/>
  <c r="AU21" i="79" s="1"/>
  <c r="AX21" i="79" s="1"/>
  <c r="AW21" i="79"/>
  <c r="L24" i="79"/>
  <c r="N24" i="79" s="1"/>
  <c r="AK24" i="79"/>
  <c r="E24" i="79" s="1"/>
  <c r="AL24" i="79"/>
  <c r="H24" i="79" s="1"/>
  <c r="AM24" i="79"/>
  <c r="AN24" i="79"/>
  <c r="AO24" i="79"/>
  <c r="AT24" i="79"/>
  <c r="AU24" i="79" s="1"/>
  <c r="AX24" i="79" s="1"/>
  <c r="AW24" i="79"/>
  <c r="L27" i="79"/>
  <c r="N27" i="79"/>
  <c r="AK27" i="79"/>
  <c r="E27" i="79" s="1"/>
  <c r="AM27" i="79"/>
  <c r="AN27" i="79"/>
  <c r="AO27" i="79"/>
  <c r="AT27" i="79"/>
  <c r="AU27" i="79" s="1"/>
  <c r="AX27" i="79" s="1"/>
  <c r="AW27" i="79"/>
  <c r="L30" i="79"/>
  <c r="N30" i="79" s="1"/>
  <c r="AK30" i="79"/>
  <c r="E30" i="79" s="1"/>
  <c r="AL30" i="79"/>
  <c r="H30" i="79" s="1"/>
  <c r="AM30" i="79"/>
  <c r="AN30" i="79"/>
  <c r="AO30" i="79"/>
  <c r="AT30" i="79"/>
  <c r="AU30" i="79" s="1"/>
  <c r="AX30" i="79" s="1"/>
  <c r="AW30" i="79"/>
  <c r="L33" i="79"/>
  <c r="N33" i="79"/>
  <c r="AK33" i="79"/>
  <c r="E33" i="79" s="1"/>
  <c r="AM33" i="79"/>
  <c r="AN33" i="79"/>
  <c r="AO33" i="79"/>
  <c r="AT33" i="79"/>
  <c r="AU33" i="79" s="1"/>
  <c r="AX33" i="79" s="1"/>
  <c r="AW33" i="79"/>
  <c r="L36" i="79"/>
  <c r="N36" i="79" s="1"/>
  <c r="AK36" i="79"/>
  <c r="E36" i="79" s="1"/>
  <c r="AL36" i="79"/>
  <c r="H36" i="79" s="1"/>
  <c r="AM36" i="79"/>
  <c r="AN36" i="79"/>
  <c r="AO36" i="79"/>
  <c r="AT36" i="79"/>
  <c r="AU36" i="79" s="1"/>
  <c r="AX36" i="79" s="1"/>
  <c r="AW36" i="79"/>
  <c r="L39" i="79"/>
  <c r="N39" i="79"/>
  <c r="AK39" i="79"/>
  <c r="E39" i="79" s="1"/>
  <c r="AM39" i="79"/>
  <c r="AN39" i="79"/>
  <c r="AO39" i="79"/>
  <c r="AT39" i="79"/>
  <c r="AU39" i="79" s="1"/>
  <c r="AX39" i="79" s="1"/>
  <c r="AW39" i="79"/>
  <c r="L42" i="79"/>
  <c r="N42" i="79" s="1"/>
  <c r="AK42" i="79"/>
  <c r="E42" i="79" s="1"/>
  <c r="AL42" i="79"/>
  <c r="H42" i="79" s="1"/>
  <c r="AM42" i="79"/>
  <c r="AN42" i="79"/>
  <c r="AO42" i="79"/>
  <c r="AT42" i="79"/>
  <c r="AU42" i="79" s="1"/>
  <c r="AX42" i="79" s="1"/>
  <c r="AW42" i="79"/>
  <c r="L45" i="79"/>
  <c r="N45" i="79"/>
  <c r="AK45" i="79"/>
  <c r="E45" i="79" s="1"/>
  <c r="AM45" i="79"/>
  <c r="AN45" i="79"/>
  <c r="AO45" i="79"/>
  <c r="AT45" i="79"/>
  <c r="AU45" i="79" s="1"/>
  <c r="AX45" i="79" s="1"/>
  <c r="AW45" i="79"/>
  <c r="L48" i="79"/>
  <c r="N48" i="79" s="1"/>
  <c r="AK48" i="79"/>
  <c r="E48" i="79" s="1"/>
  <c r="AL48" i="79"/>
  <c r="H48" i="79" s="1"/>
  <c r="AM48" i="79"/>
  <c r="AN48" i="79"/>
  <c r="AO48" i="79"/>
  <c r="AT48" i="79"/>
  <c r="AU48" i="79" s="1"/>
  <c r="AX48" i="79" s="1"/>
  <c r="AW48" i="79"/>
  <c r="L51" i="79"/>
  <c r="N51" i="79"/>
  <c r="AK51" i="79"/>
  <c r="E51" i="79" s="1"/>
  <c r="AM51" i="79"/>
  <c r="AN51" i="79"/>
  <c r="AO51" i="79"/>
  <c r="AT51" i="79"/>
  <c r="AU51" i="79" s="1"/>
  <c r="AX51" i="79" s="1"/>
  <c r="AW51" i="79"/>
  <c r="L18" i="78"/>
  <c r="N18" i="78" s="1"/>
  <c r="AK18" i="78"/>
  <c r="E18" i="78" s="1"/>
  <c r="AL18" i="78"/>
  <c r="H18" i="78" s="1"/>
  <c r="AM18" i="78"/>
  <c r="AN18" i="78"/>
  <c r="AO18" i="78"/>
  <c r="AT18" i="78"/>
  <c r="AU18" i="78"/>
  <c r="AX18" i="78" s="1"/>
  <c r="AW18" i="78"/>
  <c r="L21" i="78"/>
  <c r="N21" i="78" s="1"/>
  <c r="AK21" i="78"/>
  <c r="E21" i="78" s="1"/>
  <c r="AL21" i="78"/>
  <c r="H21" i="78" s="1"/>
  <c r="AM21" i="78"/>
  <c r="AN21" i="78"/>
  <c r="AO21" i="78"/>
  <c r="AT21" i="78"/>
  <c r="AU21" i="78"/>
  <c r="AX21" i="78" s="1"/>
  <c r="AW21" i="78"/>
  <c r="L24" i="78"/>
  <c r="N24" i="78"/>
  <c r="AK24" i="78"/>
  <c r="E24" i="78" s="1"/>
  <c r="AL24" i="78"/>
  <c r="H24" i="78" s="1"/>
  <c r="AM24" i="78"/>
  <c r="AN24" i="78"/>
  <c r="AP24" i="78" s="1"/>
  <c r="J24" i="78" s="1"/>
  <c r="AQ24" i="78" s="1"/>
  <c r="AO24" i="78"/>
  <c r="AT24" i="78"/>
  <c r="AU24" i="78"/>
  <c r="AX24" i="78" s="1"/>
  <c r="AW24" i="78"/>
  <c r="L27" i="78"/>
  <c r="N27" i="78"/>
  <c r="AK27" i="78"/>
  <c r="E27" i="78" s="1"/>
  <c r="AM27" i="78"/>
  <c r="AN27" i="78"/>
  <c r="AO27" i="78"/>
  <c r="AT27" i="78"/>
  <c r="AU27" i="78"/>
  <c r="AX27" i="78" s="1"/>
  <c r="AW27" i="78"/>
  <c r="L30" i="78"/>
  <c r="N30" i="78"/>
  <c r="AK30" i="78"/>
  <c r="E30" i="78" s="1"/>
  <c r="AL30" i="78"/>
  <c r="H30" i="78" s="1"/>
  <c r="AM30" i="78"/>
  <c r="AN30" i="78"/>
  <c r="AO30" i="78"/>
  <c r="AT30" i="78"/>
  <c r="AU30" i="78"/>
  <c r="AX30" i="78" s="1"/>
  <c r="AW30" i="78"/>
  <c r="L33" i="78"/>
  <c r="N33" i="78" s="1"/>
  <c r="AK33" i="78"/>
  <c r="E33" i="78" s="1"/>
  <c r="AL33" i="78"/>
  <c r="H33" i="78" s="1"/>
  <c r="AM33" i="78"/>
  <c r="AN33" i="78"/>
  <c r="AO33" i="78"/>
  <c r="AT33" i="78"/>
  <c r="AU33" i="78"/>
  <c r="AX33" i="78" s="1"/>
  <c r="AW33" i="78"/>
  <c r="L36" i="78"/>
  <c r="N36" i="78"/>
  <c r="AK36" i="78"/>
  <c r="E36" i="78" s="1"/>
  <c r="AL36" i="78"/>
  <c r="H36" i="78" s="1"/>
  <c r="AM36" i="78"/>
  <c r="AN36" i="78"/>
  <c r="AP36" i="78" s="1"/>
  <c r="J36" i="78" s="1"/>
  <c r="AQ36" i="78" s="1"/>
  <c r="AO36" i="78"/>
  <c r="AT36" i="78"/>
  <c r="AU36" i="78"/>
  <c r="AX36" i="78" s="1"/>
  <c r="AW36" i="78"/>
  <c r="L39" i="78"/>
  <c r="N39" i="78"/>
  <c r="AK39" i="78"/>
  <c r="E39" i="78" s="1"/>
  <c r="AM39" i="78"/>
  <c r="AN39" i="78"/>
  <c r="AO39" i="78"/>
  <c r="AT39" i="78"/>
  <c r="AU39" i="78"/>
  <c r="AX39" i="78" s="1"/>
  <c r="AW39" i="78"/>
  <c r="L42" i="78"/>
  <c r="N42" i="78"/>
  <c r="AK42" i="78"/>
  <c r="E42" i="78" s="1"/>
  <c r="AL42" i="78"/>
  <c r="H42" i="78" s="1"/>
  <c r="AM42" i="78"/>
  <c r="AN42" i="78"/>
  <c r="AO42" i="78"/>
  <c r="AT42" i="78"/>
  <c r="AU42" i="78"/>
  <c r="AX42" i="78" s="1"/>
  <c r="AW42" i="78"/>
  <c r="L45" i="78"/>
  <c r="N45" i="78" s="1"/>
  <c r="AK45" i="78"/>
  <c r="E45" i="78" s="1"/>
  <c r="AL45" i="78"/>
  <c r="H45" i="78" s="1"/>
  <c r="AM45" i="78"/>
  <c r="AN45" i="78"/>
  <c r="AO45" i="78"/>
  <c r="AT45" i="78"/>
  <c r="AU45" i="78"/>
  <c r="AX45" i="78" s="1"/>
  <c r="AW45" i="78"/>
  <c r="L48" i="78"/>
  <c r="N48" i="78"/>
  <c r="AK48" i="78"/>
  <c r="E48" i="78" s="1"/>
  <c r="AL48" i="78"/>
  <c r="H48" i="78" s="1"/>
  <c r="AM48" i="78"/>
  <c r="AN48" i="78"/>
  <c r="AP48" i="78" s="1"/>
  <c r="J48" i="78" s="1"/>
  <c r="AQ48" i="78" s="1"/>
  <c r="AO48" i="78"/>
  <c r="AT48" i="78"/>
  <c r="AU48" i="78"/>
  <c r="AX48" i="78" s="1"/>
  <c r="AW48" i="78"/>
  <c r="L51" i="78"/>
  <c r="N51" i="78"/>
  <c r="AK51" i="78"/>
  <c r="E51" i="78" s="1"/>
  <c r="BC51" i="78" s="1"/>
  <c r="AM51" i="78"/>
  <c r="AN51" i="78"/>
  <c r="AO51" i="78"/>
  <c r="AT51" i="78"/>
  <c r="AU51" i="78"/>
  <c r="AX51" i="78" s="1"/>
  <c r="AW51" i="78"/>
  <c r="L18" i="77"/>
  <c r="N18" i="77" s="1"/>
  <c r="AO18" i="77"/>
  <c r="E18" i="77" s="1"/>
  <c r="AQ18" i="77"/>
  <c r="AR18" i="77"/>
  <c r="AS18" i="77"/>
  <c r="AX18" i="77"/>
  <c r="AY18" i="77"/>
  <c r="BB18" i="77" s="1"/>
  <c r="BA18" i="77"/>
  <c r="L21" i="77"/>
  <c r="N21" i="77" s="1"/>
  <c r="AO21" i="77"/>
  <c r="E21" i="77" s="1"/>
  <c r="AQ21" i="77"/>
  <c r="AR21" i="77"/>
  <c r="AS21" i="77"/>
  <c r="AX21" i="77"/>
  <c r="AY21" i="77"/>
  <c r="BB21" i="77" s="1"/>
  <c r="BA21" i="77"/>
  <c r="L24" i="77"/>
  <c r="N24" i="77" s="1"/>
  <c r="AO24" i="77"/>
  <c r="E24" i="77" s="1"/>
  <c r="AQ24" i="77"/>
  <c r="AR24" i="77"/>
  <c r="AS24" i="77"/>
  <c r="AX24" i="77"/>
  <c r="AY24" i="77"/>
  <c r="BB24" i="77" s="1"/>
  <c r="BA24" i="77"/>
  <c r="L27" i="77"/>
  <c r="N27" i="77"/>
  <c r="AO27" i="77"/>
  <c r="E27" i="77" s="1"/>
  <c r="AP27" i="77"/>
  <c r="H27" i="77" s="1"/>
  <c r="AQ27" i="77"/>
  <c r="AR27" i="77"/>
  <c r="AS27" i="77"/>
  <c r="AX27" i="77"/>
  <c r="AY27" i="77"/>
  <c r="BB27" i="77" s="1"/>
  <c r="BA27" i="77"/>
  <c r="L30" i="77"/>
  <c r="N30" i="77" s="1"/>
  <c r="AO30" i="77"/>
  <c r="E30" i="77" s="1"/>
  <c r="AQ30" i="77"/>
  <c r="AR30" i="77"/>
  <c r="AS30" i="77"/>
  <c r="AX30" i="77"/>
  <c r="AY30" i="77"/>
  <c r="BB30" i="77" s="1"/>
  <c r="BA30" i="77"/>
  <c r="L33" i="77"/>
  <c r="N33" i="77" s="1"/>
  <c r="AO33" i="77"/>
  <c r="E33" i="77" s="1"/>
  <c r="AQ33" i="77"/>
  <c r="AR33" i="77"/>
  <c r="AS33" i="77"/>
  <c r="AX33" i="77"/>
  <c r="AY33" i="77"/>
  <c r="BB33" i="77" s="1"/>
  <c r="BA33" i="77"/>
  <c r="L36" i="77"/>
  <c r="N36" i="77" s="1"/>
  <c r="BG36" i="77" s="1"/>
  <c r="AO36" i="77"/>
  <c r="E36" i="77" s="1"/>
  <c r="AP36" i="77"/>
  <c r="H36" i="77" s="1"/>
  <c r="AQ36" i="77"/>
  <c r="AR36" i="77"/>
  <c r="AS36" i="77"/>
  <c r="AX36" i="77"/>
  <c r="AY36" i="77"/>
  <c r="BB36" i="77" s="1"/>
  <c r="BA36" i="77"/>
  <c r="L39" i="77"/>
  <c r="N39" i="77" s="1"/>
  <c r="BG39" i="77" s="1"/>
  <c r="AO39" i="77"/>
  <c r="E39" i="77" s="1"/>
  <c r="AQ39" i="77"/>
  <c r="AR39" i="77"/>
  <c r="AS39" i="77"/>
  <c r="AX39" i="77"/>
  <c r="AY39" i="77"/>
  <c r="BB39" i="77" s="1"/>
  <c r="BA39" i="77"/>
  <c r="L42" i="77"/>
  <c r="N42" i="77"/>
  <c r="AO42" i="77"/>
  <c r="E42" i="77" s="1"/>
  <c r="AP42" i="77"/>
  <c r="H42" i="77" s="1"/>
  <c r="AQ42" i="77"/>
  <c r="AR42" i="77"/>
  <c r="AS42" i="77"/>
  <c r="AX42" i="77"/>
  <c r="AY42" i="77"/>
  <c r="BB42" i="77" s="1"/>
  <c r="BA42" i="77"/>
  <c r="L45" i="77"/>
  <c r="N45" i="77" s="1"/>
  <c r="AO45" i="77"/>
  <c r="E45" i="77" s="1"/>
  <c r="BG45" i="77" s="1"/>
  <c r="AQ45" i="77"/>
  <c r="AR45" i="77"/>
  <c r="AS45" i="77"/>
  <c r="AX45" i="77"/>
  <c r="AY45" i="77"/>
  <c r="BB45" i="77" s="1"/>
  <c r="BA45" i="77"/>
  <c r="L48" i="77"/>
  <c r="N48" i="77" s="1"/>
  <c r="AO48" i="77"/>
  <c r="E48" i="77" s="1"/>
  <c r="AQ48" i="77"/>
  <c r="AR48" i="77"/>
  <c r="AS48" i="77"/>
  <c r="AX48" i="77"/>
  <c r="AY48" i="77"/>
  <c r="BB48" i="77" s="1"/>
  <c r="BA48" i="77"/>
  <c r="L51" i="77"/>
  <c r="N51" i="77"/>
  <c r="BG51" i="77" s="1"/>
  <c r="AO51" i="77"/>
  <c r="E51" i="77" s="1"/>
  <c r="AP51" i="77"/>
  <c r="H51" i="77" s="1"/>
  <c r="AQ51" i="77"/>
  <c r="AR51" i="77"/>
  <c r="AT51" i="77" s="1"/>
  <c r="J51" i="77" s="1"/>
  <c r="AU51" i="77" s="1"/>
  <c r="AS51" i="77"/>
  <c r="AX51" i="77"/>
  <c r="AY51" i="77"/>
  <c r="BB51" i="77" s="1"/>
  <c r="BA51" i="77"/>
  <c r="L18" i="76"/>
  <c r="N18" i="76"/>
  <c r="AK18" i="76"/>
  <c r="E18" i="76" s="1"/>
  <c r="AM18" i="76"/>
  <c r="AN18" i="76"/>
  <c r="AO18" i="76"/>
  <c r="AT18" i="76"/>
  <c r="AU18" i="76"/>
  <c r="AX18" i="76" s="1"/>
  <c r="AW18" i="76"/>
  <c r="L21" i="76"/>
  <c r="N21" i="76"/>
  <c r="AK21" i="76"/>
  <c r="E21" i="76" s="1"/>
  <c r="BC21" i="76" s="1"/>
  <c r="AM21" i="76"/>
  <c r="AN21" i="76"/>
  <c r="AO21" i="76"/>
  <c r="AT21" i="76"/>
  <c r="AU21" i="76"/>
  <c r="AX21" i="76" s="1"/>
  <c r="AW21" i="76"/>
  <c r="L24" i="76"/>
  <c r="N24" i="76"/>
  <c r="AK24" i="76"/>
  <c r="E24" i="76" s="1"/>
  <c r="BC24" i="76" s="1"/>
  <c r="AM24" i="76"/>
  <c r="AN24" i="76"/>
  <c r="AO24" i="76"/>
  <c r="AT24" i="76"/>
  <c r="AU24" i="76"/>
  <c r="AX24" i="76" s="1"/>
  <c r="AW24" i="76"/>
  <c r="L27" i="76"/>
  <c r="N27" i="76"/>
  <c r="AK27" i="76"/>
  <c r="E27" i="76" s="1"/>
  <c r="AM27" i="76"/>
  <c r="AN27" i="76"/>
  <c r="AO27" i="76"/>
  <c r="AT27" i="76"/>
  <c r="AU27" i="76"/>
  <c r="AX27" i="76" s="1"/>
  <c r="AW27" i="76"/>
  <c r="L30" i="76"/>
  <c r="N30" i="76" s="1"/>
  <c r="AK30" i="76"/>
  <c r="E30" i="76" s="1"/>
  <c r="AL30" i="76"/>
  <c r="H30" i="76" s="1"/>
  <c r="AM30" i="76"/>
  <c r="AN30" i="76"/>
  <c r="AO30" i="76"/>
  <c r="AT30" i="76"/>
  <c r="AU30" i="76"/>
  <c r="AX30" i="76" s="1"/>
  <c r="AW30" i="76"/>
  <c r="L33" i="76"/>
  <c r="N33" i="76" s="1"/>
  <c r="AK33" i="76"/>
  <c r="E33" i="76" s="1"/>
  <c r="AL33" i="76"/>
  <c r="H33" i="76" s="1"/>
  <c r="AM33" i="76"/>
  <c r="AN33" i="76"/>
  <c r="AO33" i="76"/>
  <c r="AT33" i="76"/>
  <c r="AU33" i="76"/>
  <c r="AX33" i="76" s="1"/>
  <c r="AW33" i="76"/>
  <c r="L36" i="76"/>
  <c r="N36" i="76" s="1"/>
  <c r="AK36" i="76"/>
  <c r="E36" i="76" s="1"/>
  <c r="AL36" i="76"/>
  <c r="H36" i="76" s="1"/>
  <c r="AM36" i="76"/>
  <c r="AN36" i="76"/>
  <c r="AO36" i="76"/>
  <c r="AT36" i="76"/>
  <c r="AU36" i="76"/>
  <c r="AX36" i="76" s="1"/>
  <c r="AW36" i="76"/>
  <c r="L39" i="76"/>
  <c r="N39" i="76" s="1"/>
  <c r="AK39" i="76"/>
  <c r="E39" i="76" s="1"/>
  <c r="AL39" i="76"/>
  <c r="H39" i="76" s="1"/>
  <c r="AM39" i="76"/>
  <c r="AN39" i="76"/>
  <c r="AO39" i="76"/>
  <c r="AT39" i="76"/>
  <c r="AU39" i="76"/>
  <c r="AX39" i="76" s="1"/>
  <c r="AW39" i="76"/>
  <c r="L42" i="76"/>
  <c r="N42" i="76"/>
  <c r="AK42" i="76"/>
  <c r="E42" i="76" s="1"/>
  <c r="AL42" i="76"/>
  <c r="H42" i="76" s="1"/>
  <c r="AM42" i="76"/>
  <c r="AN42" i="76"/>
  <c r="AP42" i="76" s="1"/>
  <c r="J42" i="76" s="1"/>
  <c r="AQ42" i="76" s="1"/>
  <c r="AO42" i="76"/>
  <c r="AT42" i="76"/>
  <c r="AU42" i="76"/>
  <c r="AX42" i="76" s="1"/>
  <c r="AW42" i="76"/>
  <c r="L45" i="76"/>
  <c r="N45" i="76" s="1"/>
  <c r="AK45" i="76"/>
  <c r="E45" i="76" s="1"/>
  <c r="AL45" i="76"/>
  <c r="H45" i="76" s="1"/>
  <c r="AM45" i="76"/>
  <c r="AN45" i="76"/>
  <c r="AO45" i="76"/>
  <c r="AT45" i="76"/>
  <c r="AU45" i="76"/>
  <c r="AX45" i="76" s="1"/>
  <c r="AW45" i="76"/>
  <c r="H48" i="76"/>
  <c r="L48" i="76"/>
  <c r="N48" i="76" s="1"/>
  <c r="AK48" i="76"/>
  <c r="E48" i="76" s="1"/>
  <c r="AL48" i="76"/>
  <c r="AM48" i="76"/>
  <c r="AN48" i="76"/>
  <c r="AO48" i="76"/>
  <c r="AT48" i="76"/>
  <c r="AU48" i="76"/>
  <c r="AX48" i="76" s="1"/>
  <c r="AW48" i="76"/>
  <c r="L51" i="76"/>
  <c r="N51" i="76"/>
  <c r="BC51" i="76" s="1"/>
  <c r="AK51" i="76"/>
  <c r="E51" i="76" s="1"/>
  <c r="AL51" i="76"/>
  <c r="H51" i="76" s="1"/>
  <c r="AM51" i="76"/>
  <c r="AN51" i="76"/>
  <c r="AP51" i="76" s="1"/>
  <c r="J51" i="76" s="1"/>
  <c r="AQ51" i="76" s="1"/>
  <c r="AO51" i="76"/>
  <c r="AT51" i="76"/>
  <c r="AU51" i="76"/>
  <c r="AX51" i="76" s="1"/>
  <c r="AW51" i="76"/>
  <c r="L18" i="75"/>
  <c r="N18" i="75"/>
  <c r="AK18" i="75"/>
  <c r="E18" i="75" s="1"/>
  <c r="AM18" i="75"/>
  <c r="AN18" i="75"/>
  <c r="AO18" i="75"/>
  <c r="AT18" i="75"/>
  <c r="AU18" i="75" s="1"/>
  <c r="AX18" i="75" s="1"/>
  <c r="AW18" i="75"/>
  <c r="L21" i="75"/>
  <c r="N21" i="75"/>
  <c r="AK21" i="75"/>
  <c r="E21" i="75" s="1"/>
  <c r="AM21" i="75"/>
  <c r="AN21" i="75"/>
  <c r="AO21" i="75"/>
  <c r="AT21" i="75"/>
  <c r="AU21" i="75" s="1"/>
  <c r="AX21" i="75" s="1"/>
  <c r="AW21" i="75"/>
  <c r="L24" i="75"/>
  <c r="N24" i="75"/>
  <c r="AK24" i="75"/>
  <c r="E24" i="75" s="1"/>
  <c r="AM24" i="75"/>
  <c r="AN24" i="75"/>
  <c r="AO24" i="75"/>
  <c r="AT24" i="75"/>
  <c r="AU24" i="75" s="1"/>
  <c r="AX24" i="75" s="1"/>
  <c r="AW24" i="75"/>
  <c r="L27" i="75"/>
  <c r="N27" i="75"/>
  <c r="AK27" i="75"/>
  <c r="E27" i="75" s="1"/>
  <c r="AM27" i="75"/>
  <c r="AN27" i="75"/>
  <c r="AO27" i="75"/>
  <c r="AT27" i="75"/>
  <c r="AU27" i="75" s="1"/>
  <c r="AX27" i="75" s="1"/>
  <c r="AW27" i="75"/>
  <c r="L30" i="75"/>
  <c r="N30" i="75"/>
  <c r="AK30" i="75"/>
  <c r="E30" i="75" s="1"/>
  <c r="AM30" i="75"/>
  <c r="AN30" i="75"/>
  <c r="AO30" i="75"/>
  <c r="AT30" i="75"/>
  <c r="AU30" i="75" s="1"/>
  <c r="AX30" i="75" s="1"/>
  <c r="AW30" i="75"/>
  <c r="L33" i="75"/>
  <c r="N33" i="75"/>
  <c r="AK33" i="75"/>
  <c r="E33" i="75" s="1"/>
  <c r="AM33" i="75"/>
  <c r="AN33" i="75"/>
  <c r="AO33" i="75"/>
  <c r="AT33" i="75"/>
  <c r="AU33" i="75" s="1"/>
  <c r="AX33" i="75" s="1"/>
  <c r="AW33" i="75"/>
  <c r="L36" i="75"/>
  <c r="N36" i="75"/>
  <c r="AK36" i="75"/>
  <c r="E36" i="75" s="1"/>
  <c r="AM36" i="75"/>
  <c r="AN36" i="75"/>
  <c r="AO36" i="75"/>
  <c r="AT36" i="75"/>
  <c r="AU36" i="75" s="1"/>
  <c r="AX36" i="75" s="1"/>
  <c r="AW36" i="75"/>
  <c r="L39" i="75"/>
  <c r="N39" i="75"/>
  <c r="AK39" i="75"/>
  <c r="E39" i="75" s="1"/>
  <c r="AM39" i="75"/>
  <c r="AN39" i="75"/>
  <c r="AO39" i="75"/>
  <c r="AT39" i="75"/>
  <c r="AU39" i="75" s="1"/>
  <c r="AX39" i="75" s="1"/>
  <c r="AW39" i="75"/>
  <c r="L42" i="75"/>
  <c r="N42" i="75"/>
  <c r="AK42" i="75"/>
  <c r="E42" i="75" s="1"/>
  <c r="AM42" i="75"/>
  <c r="AN42" i="75"/>
  <c r="AO42" i="75"/>
  <c r="AT42" i="75"/>
  <c r="AU42" i="75" s="1"/>
  <c r="AX42" i="75" s="1"/>
  <c r="AW42" i="75"/>
  <c r="L45" i="75"/>
  <c r="N45" i="75"/>
  <c r="AK45" i="75"/>
  <c r="E45" i="75" s="1"/>
  <c r="AM45" i="75"/>
  <c r="AN45" i="75"/>
  <c r="AO45" i="75"/>
  <c r="AT45" i="75"/>
  <c r="AU45" i="75" s="1"/>
  <c r="AX45" i="75" s="1"/>
  <c r="AW45" i="75"/>
  <c r="L48" i="75"/>
  <c r="N48" i="75"/>
  <c r="AK48" i="75"/>
  <c r="E48" i="75" s="1"/>
  <c r="AM48" i="75"/>
  <c r="AN48" i="75"/>
  <c r="AO48" i="75"/>
  <c r="AT48" i="75"/>
  <c r="AU48" i="75" s="1"/>
  <c r="AX48" i="75" s="1"/>
  <c r="AW48" i="75"/>
  <c r="L51" i="75"/>
  <c r="N51" i="75"/>
  <c r="AK51" i="75"/>
  <c r="E51" i="75" s="1"/>
  <c r="AM51" i="75"/>
  <c r="AN51" i="75"/>
  <c r="AO51" i="75"/>
  <c r="AT51" i="75"/>
  <c r="AU51" i="75" s="1"/>
  <c r="AX51" i="75" s="1"/>
  <c r="AW51" i="75"/>
  <c r="L18" i="74"/>
  <c r="N18" i="74"/>
  <c r="AK18" i="74"/>
  <c r="E18" i="74" s="1"/>
  <c r="AM18" i="74"/>
  <c r="AN18" i="74"/>
  <c r="AO18" i="74"/>
  <c r="AT18" i="74"/>
  <c r="AU18" i="74"/>
  <c r="AX18" i="74" s="1"/>
  <c r="AW18" i="74"/>
  <c r="L21" i="74"/>
  <c r="N21" i="74" s="1"/>
  <c r="AK21" i="74"/>
  <c r="E21" i="74" s="1"/>
  <c r="AM21" i="74"/>
  <c r="AN21" i="74"/>
  <c r="AO21" i="74"/>
  <c r="AT21" i="74"/>
  <c r="AU21" i="74"/>
  <c r="AX21" i="74" s="1"/>
  <c r="AW21" i="74"/>
  <c r="L24" i="74"/>
  <c r="N24" i="74" s="1"/>
  <c r="AK24" i="74"/>
  <c r="E24" i="74" s="1"/>
  <c r="AM24" i="74"/>
  <c r="AN24" i="74"/>
  <c r="AO24" i="74"/>
  <c r="AT24" i="74"/>
  <c r="AU24" i="74"/>
  <c r="AX24" i="74" s="1"/>
  <c r="AW24" i="74"/>
  <c r="L27" i="74"/>
  <c r="N27" i="74"/>
  <c r="AK27" i="74"/>
  <c r="E27" i="74" s="1"/>
  <c r="AM27" i="74"/>
  <c r="AN27" i="74"/>
  <c r="AO27" i="74"/>
  <c r="AT27" i="74"/>
  <c r="AU27" i="74"/>
  <c r="AX27" i="74" s="1"/>
  <c r="AW27" i="74"/>
  <c r="L30" i="74"/>
  <c r="N30" i="74"/>
  <c r="AK30" i="74"/>
  <c r="E30" i="74" s="1"/>
  <c r="AM30" i="74"/>
  <c r="AN30" i="74"/>
  <c r="AO30" i="74"/>
  <c r="AT30" i="74"/>
  <c r="AU30" i="74"/>
  <c r="AX30" i="74" s="1"/>
  <c r="AW30" i="74"/>
  <c r="L33" i="74"/>
  <c r="N33" i="74" s="1"/>
  <c r="AK33" i="74"/>
  <c r="E33" i="74" s="1"/>
  <c r="AM33" i="74"/>
  <c r="AN33" i="74"/>
  <c r="AO33" i="74"/>
  <c r="AT33" i="74"/>
  <c r="AU33" i="74"/>
  <c r="AX33" i="74" s="1"/>
  <c r="AW33" i="74"/>
  <c r="L36" i="74"/>
  <c r="N36" i="74" s="1"/>
  <c r="AK36" i="74"/>
  <c r="E36" i="74" s="1"/>
  <c r="AM36" i="74"/>
  <c r="AN36" i="74"/>
  <c r="AO36" i="74"/>
  <c r="AT36" i="74"/>
  <c r="AU36" i="74"/>
  <c r="AX36" i="74" s="1"/>
  <c r="AW36" i="74"/>
  <c r="L39" i="74"/>
  <c r="N39" i="74"/>
  <c r="AK39" i="74"/>
  <c r="E39" i="74" s="1"/>
  <c r="BC39" i="74" s="1"/>
  <c r="AM39" i="74"/>
  <c r="AN39" i="74"/>
  <c r="AO39" i="74"/>
  <c r="AT39" i="74"/>
  <c r="AU39" i="74"/>
  <c r="AX39" i="74" s="1"/>
  <c r="AW39" i="74"/>
  <c r="L42" i="74"/>
  <c r="N42" i="74"/>
  <c r="AK42" i="74"/>
  <c r="E42" i="74" s="1"/>
  <c r="AM42" i="74"/>
  <c r="AN42" i="74"/>
  <c r="AO42" i="74"/>
  <c r="AT42" i="74"/>
  <c r="AU42" i="74"/>
  <c r="AX42" i="74" s="1"/>
  <c r="AW42" i="74"/>
  <c r="L45" i="74"/>
  <c r="N45" i="74" s="1"/>
  <c r="AK45" i="74"/>
  <c r="E45" i="74" s="1"/>
  <c r="AM45" i="74"/>
  <c r="AN45" i="74"/>
  <c r="AO45" i="74"/>
  <c r="AT45" i="74"/>
  <c r="AU45" i="74"/>
  <c r="AX45" i="74" s="1"/>
  <c r="AW45" i="74"/>
  <c r="L48" i="74"/>
  <c r="N48" i="74" s="1"/>
  <c r="AK48" i="74"/>
  <c r="E48" i="74" s="1"/>
  <c r="AM48" i="74"/>
  <c r="AN48" i="74"/>
  <c r="AO48" i="74"/>
  <c r="AT48" i="74"/>
  <c r="AU48" i="74"/>
  <c r="AX48" i="74" s="1"/>
  <c r="AW48" i="74"/>
  <c r="L51" i="74"/>
  <c r="N51" i="74"/>
  <c r="AK51" i="74"/>
  <c r="E51" i="74" s="1"/>
  <c r="BC51" i="74" s="1"/>
  <c r="AM51" i="74"/>
  <c r="AN51" i="74"/>
  <c r="AO51" i="74"/>
  <c r="AT51" i="74"/>
  <c r="AU51" i="74"/>
  <c r="AX51" i="74" s="1"/>
  <c r="AW51" i="74"/>
  <c r="L18" i="73"/>
  <c r="N18" i="73" s="1"/>
  <c r="AK18" i="73"/>
  <c r="E18" i="73" s="1"/>
  <c r="AL18" i="73"/>
  <c r="H18" i="73" s="1"/>
  <c r="AM18" i="73"/>
  <c r="AN18" i="73"/>
  <c r="AO18" i="73"/>
  <c r="AT18" i="73"/>
  <c r="AU18" i="73" s="1"/>
  <c r="AX18" i="73" s="1"/>
  <c r="AW18" i="73"/>
  <c r="L21" i="73"/>
  <c r="N21" i="73"/>
  <c r="AK21" i="73"/>
  <c r="E21" i="73" s="1"/>
  <c r="AM21" i="73"/>
  <c r="AN21" i="73"/>
  <c r="AO21" i="73"/>
  <c r="AT21" i="73"/>
  <c r="AU21" i="73" s="1"/>
  <c r="AX21" i="73" s="1"/>
  <c r="AW21" i="73"/>
  <c r="L24" i="73"/>
  <c r="N24" i="73" s="1"/>
  <c r="AK24" i="73"/>
  <c r="E24" i="73" s="1"/>
  <c r="AL24" i="73"/>
  <c r="H24" i="73" s="1"/>
  <c r="AM24" i="73"/>
  <c r="AN24" i="73"/>
  <c r="AO24" i="73"/>
  <c r="AT24" i="73"/>
  <c r="AU24" i="73" s="1"/>
  <c r="AX24" i="73" s="1"/>
  <c r="AW24" i="73"/>
  <c r="L27" i="73"/>
  <c r="N27" i="73"/>
  <c r="AK27" i="73"/>
  <c r="E27" i="73" s="1"/>
  <c r="AM27" i="73"/>
  <c r="AN27" i="73"/>
  <c r="AO27" i="73"/>
  <c r="AT27" i="73"/>
  <c r="AU27" i="73" s="1"/>
  <c r="AX27" i="73" s="1"/>
  <c r="AW27" i="73"/>
  <c r="L30" i="73"/>
  <c r="N30" i="73" s="1"/>
  <c r="AK30" i="73"/>
  <c r="E30" i="73" s="1"/>
  <c r="AL30" i="73"/>
  <c r="H30" i="73" s="1"/>
  <c r="AM30" i="73"/>
  <c r="AN30" i="73"/>
  <c r="AO30" i="73"/>
  <c r="AT30" i="73"/>
  <c r="AU30" i="73" s="1"/>
  <c r="AX30" i="73" s="1"/>
  <c r="AW30" i="73"/>
  <c r="L33" i="73"/>
  <c r="N33" i="73"/>
  <c r="AK33" i="73"/>
  <c r="E33" i="73" s="1"/>
  <c r="AM33" i="73"/>
  <c r="AN33" i="73"/>
  <c r="AO33" i="73"/>
  <c r="AT33" i="73"/>
  <c r="AU33" i="73" s="1"/>
  <c r="AX33" i="73" s="1"/>
  <c r="AW33" i="73"/>
  <c r="L36" i="73"/>
  <c r="N36" i="73" s="1"/>
  <c r="AK36" i="73"/>
  <c r="E36" i="73" s="1"/>
  <c r="AL36" i="73"/>
  <c r="H36" i="73" s="1"/>
  <c r="AM36" i="73"/>
  <c r="AN36" i="73"/>
  <c r="AO36" i="73"/>
  <c r="AT36" i="73"/>
  <c r="AU36" i="73" s="1"/>
  <c r="AX36" i="73" s="1"/>
  <c r="AW36" i="73"/>
  <c r="L39" i="73"/>
  <c r="N39" i="73"/>
  <c r="AK39" i="73"/>
  <c r="E39" i="73" s="1"/>
  <c r="AM39" i="73"/>
  <c r="AN39" i="73"/>
  <c r="AO39" i="73"/>
  <c r="AT39" i="73"/>
  <c r="AU39" i="73" s="1"/>
  <c r="AX39" i="73" s="1"/>
  <c r="AW39" i="73"/>
  <c r="L42" i="73"/>
  <c r="N42" i="73" s="1"/>
  <c r="AK42" i="73"/>
  <c r="E42" i="73" s="1"/>
  <c r="AL42" i="73"/>
  <c r="H42" i="73" s="1"/>
  <c r="AM42" i="73"/>
  <c r="AN42" i="73"/>
  <c r="AO42" i="73"/>
  <c r="AT42" i="73"/>
  <c r="AU42" i="73" s="1"/>
  <c r="AX42" i="73" s="1"/>
  <c r="AW42" i="73"/>
  <c r="L45" i="73"/>
  <c r="N45" i="73"/>
  <c r="AK45" i="73"/>
  <c r="E45" i="73" s="1"/>
  <c r="AL45" i="73"/>
  <c r="H45" i="73" s="1"/>
  <c r="AM45" i="73"/>
  <c r="AN45" i="73"/>
  <c r="AP45" i="73" s="1"/>
  <c r="J45" i="73" s="1"/>
  <c r="AQ45" i="73" s="1"/>
  <c r="AR45" i="73" s="1"/>
  <c r="AS45" i="73" s="1"/>
  <c r="AV45" i="73" s="1"/>
  <c r="F45" i="73" s="1"/>
  <c r="AY45" i="73" s="1"/>
  <c r="G45" i="73" s="1"/>
  <c r="AO45" i="73"/>
  <c r="AT45" i="73"/>
  <c r="AU45" i="73" s="1"/>
  <c r="AX45" i="73" s="1"/>
  <c r="AW45" i="73"/>
  <c r="L48" i="73"/>
  <c r="N48" i="73"/>
  <c r="AK48" i="73"/>
  <c r="E48" i="73" s="1"/>
  <c r="BC48" i="73" s="1"/>
  <c r="AL48" i="73"/>
  <c r="H48" i="73" s="1"/>
  <c r="AM48" i="73"/>
  <c r="AN48" i="73"/>
  <c r="AO48" i="73"/>
  <c r="AT48" i="73"/>
  <c r="AU48" i="73" s="1"/>
  <c r="AX48" i="73" s="1"/>
  <c r="AW48" i="73"/>
  <c r="L51" i="73"/>
  <c r="N51" i="73" s="1"/>
  <c r="AK51" i="73"/>
  <c r="E51" i="73" s="1"/>
  <c r="AL51" i="73"/>
  <c r="H51" i="73" s="1"/>
  <c r="AM51" i="73"/>
  <c r="AN51" i="73"/>
  <c r="AO51" i="73"/>
  <c r="AT51" i="73"/>
  <c r="AU51" i="73" s="1"/>
  <c r="AX51" i="73" s="1"/>
  <c r="AW51" i="73"/>
  <c r="L18" i="72"/>
  <c r="N18" i="72" s="1"/>
  <c r="AK18" i="72"/>
  <c r="E18" i="72" s="1"/>
  <c r="AL18" i="72"/>
  <c r="H18" i="72" s="1"/>
  <c r="AM18" i="72"/>
  <c r="AN18" i="72"/>
  <c r="AO18" i="72"/>
  <c r="AT18" i="72"/>
  <c r="AU18" i="72" s="1"/>
  <c r="AX18" i="72" s="1"/>
  <c r="AW18" i="72"/>
  <c r="L21" i="72"/>
  <c r="N21" i="72"/>
  <c r="AK21" i="72"/>
  <c r="E21" i="72" s="1"/>
  <c r="AM21" i="72"/>
  <c r="AN21" i="72"/>
  <c r="AO21" i="72"/>
  <c r="AT21" i="72"/>
  <c r="AU21" i="72" s="1"/>
  <c r="AX21" i="72" s="1"/>
  <c r="AW21" i="72"/>
  <c r="L24" i="72"/>
  <c r="N24" i="72" s="1"/>
  <c r="AK24" i="72"/>
  <c r="E24" i="72" s="1"/>
  <c r="AL24" i="72"/>
  <c r="H24" i="72" s="1"/>
  <c r="AM24" i="72"/>
  <c r="AN24" i="72"/>
  <c r="AO24" i="72"/>
  <c r="AT24" i="72"/>
  <c r="AU24" i="72" s="1"/>
  <c r="AX24" i="72" s="1"/>
  <c r="AW24" i="72"/>
  <c r="L27" i="72"/>
  <c r="N27" i="72"/>
  <c r="AK27" i="72"/>
  <c r="E27" i="72" s="1"/>
  <c r="AM27" i="72"/>
  <c r="AN27" i="72"/>
  <c r="AO27" i="72"/>
  <c r="AT27" i="72"/>
  <c r="AU27" i="72" s="1"/>
  <c r="AX27" i="72" s="1"/>
  <c r="AW27" i="72"/>
  <c r="L30" i="72"/>
  <c r="N30" i="72" s="1"/>
  <c r="AK30" i="72"/>
  <c r="E30" i="72" s="1"/>
  <c r="AL30" i="72"/>
  <c r="H30" i="72" s="1"/>
  <c r="AM30" i="72"/>
  <c r="AN30" i="72"/>
  <c r="AO30" i="72"/>
  <c r="AT30" i="72"/>
  <c r="AU30" i="72" s="1"/>
  <c r="AX30" i="72" s="1"/>
  <c r="AW30" i="72"/>
  <c r="L33" i="72"/>
  <c r="N33" i="72"/>
  <c r="AK33" i="72"/>
  <c r="E33" i="72" s="1"/>
  <c r="AM33" i="72"/>
  <c r="AN33" i="72"/>
  <c r="AO33" i="72"/>
  <c r="AT33" i="72"/>
  <c r="AU33" i="72" s="1"/>
  <c r="AX33" i="72" s="1"/>
  <c r="AW33" i="72"/>
  <c r="L36" i="72"/>
  <c r="N36" i="72" s="1"/>
  <c r="AK36" i="72"/>
  <c r="E36" i="72" s="1"/>
  <c r="AL36" i="72"/>
  <c r="H36" i="72" s="1"/>
  <c r="AM36" i="72"/>
  <c r="AN36" i="72"/>
  <c r="AO36" i="72"/>
  <c r="AT36" i="72"/>
  <c r="AU36" i="72" s="1"/>
  <c r="AX36" i="72" s="1"/>
  <c r="AW36" i="72"/>
  <c r="L39" i="72"/>
  <c r="N39" i="72"/>
  <c r="AK39" i="72"/>
  <c r="E39" i="72" s="1"/>
  <c r="AM39" i="72"/>
  <c r="AN39" i="72"/>
  <c r="AO39" i="72"/>
  <c r="AT39" i="72"/>
  <c r="AU39" i="72" s="1"/>
  <c r="AX39" i="72" s="1"/>
  <c r="AW39" i="72"/>
  <c r="L42" i="72"/>
  <c r="N42" i="72" s="1"/>
  <c r="AK42" i="72"/>
  <c r="E42" i="72" s="1"/>
  <c r="AL42" i="72"/>
  <c r="H42" i="72" s="1"/>
  <c r="AM42" i="72"/>
  <c r="AN42" i="72"/>
  <c r="AO42" i="72"/>
  <c r="AT42" i="72"/>
  <c r="AU42" i="72" s="1"/>
  <c r="AX42" i="72" s="1"/>
  <c r="AW42" i="72"/>
  <c r="L45" i="72"/>
  <c r="N45" i="72"/>
  <c r="AK45" i="72"/>
  <c r="E45" i="72" s="1"/>
  <c r="AM45" i="72"/>
  <c r="AN45" i="72"/>
  <c r="AO45" i="72"/>
  <c r="AT45" i="72"/>
  <c r="AU45" i="72" s="1"/>
  <c r="AX45" i="72" s="1"/>
  <c r="AW45" i="72"/>
  <c r="L48" i="72"/>
  <c r="N48" i="72" s="1"/>
  <c r="AK48" i="72"/>
  <c r="E48" i="72" s="1"/>
  <c r="AL48" i="72"/>
  <c r="H48" i="72" s="1"/>
  <c r="AM48" i="72"/>
  <c r="AN48" i="72"/>
  <c r="AO48" i="72"/>
  <c r="AT48" i="72"/>
  <c r="AU48" i="72" s="1"/>
  <c r="AX48" i="72" s="1"/>
  <c r="AW48" i="72"/>
  <c r="L51" i="72"/>
  <c r="N51" i="72"/>
  <c r="AK51" i="72"/>
  <c r="E51" i="72" s="1"/>
  <c r="AM51" i="72"/>
  <c r="AN51" i="72"/>
  <c r="AO51" i="72"/>
  <c r="AT51" i="72"/>
  <c r="AU51" i="72" s="1"/>
  <c r="AX51" i="72" s="1"/>
  <c r="AW51" i="72"/>
  <c r="L19" i="71"/>
  <c r="N19" i="71"/>
  <c r="AK19" i="71"/>
  <c r="E19" i="71" s="1"/>
  <c r="AM19" i="71"/>
  <c r="AN19" i="71"/>
  <c r="AO19" i="71"/>
  <c r="AT19" i="71"/>
  <c r="AU19" i="71"/>
  <c r="AX19" i="71" s="1"/>
  <c r="AW19" i="71"/>
  <c r="L22" i="71"/>
  <c r="N22" i="71" s="1"/>
  <c r="AK22" i="71"/>
  <c r="E22" i="71" s="1"/>
  <c r="AM22" i="71"/>
  <c r="AN22" i="71"/>
  <c r="AO22" i="71"/>
  <c r="AT22" i="71"/>
  <c r="AU22" i="71"/>
  <c r="AX22" i="71" s="1"/>
  <c r="AW22" i="71"/>
  <c r="L25" i="71"/>
  <c r="N25" i="71"/>
  <c r="AK25" i="71"/>
  <c r="E25" i="71" s="1"/>
  <c r="BC25" i="71" s="1"/>
  <c r="AM25" i="71"/>
  <c r="AN25" i="71"/>
  <c r="AO25" i="71"/>
  <c r="AT25" i="71"/>
  <c r="AU25" i="71"/>
  <c r="AX25" i="71" s="1"/>
  <c r="AW25" i="71"/>
  <c r="L28" i="71"/>
  <c r="N28" i="71" s="1"/>
  <c r="AK28" i="71"/>
  <c r="E28" i="71" s="1"/>
  <c r="AM28" i="71"/>
  <c r="AN28" i="71"/>
  <c r="AO28" i="71"/>
  <c r="AT28" i="71"/>
  <c r="AU28" i="71"/>
  <c r="AX28" i="71" s="1"/>
  <c r="AW28" i="71"/>
  <c r="L31" i="71"/>
  <c r="N31" i="71"/>
  <c r="AK31" i="71"/>
  <c r="E31" i="71" s="1"/>
  <c r="BC31" i="71" s="1"/>
  <c r="AM31" i="71"/>
  <c r="AN31" i="71"/>
  <c r="AO31" i="71"/>
  <c r="AT31" i="71"/>
  <c r="AU31" i="71"/>
  <c r="AX31" i="71" s="1"/>
  <c r="AW31" i="71"/>
  <c r="L34" i="71"/>
  <c r="N34" i="71" s="1"/>
  <c r="BC34" i="71" s="1"/>
  <c r="AK34" i="71"/>
  <c r="E34" i="71" s="1"/>
  <c r="AM34" i="71"/>
  <c r="AN34" i="71"/>
  <c r="AO34" i="71"/>
  <c r="AT34" i="71"/>
  <c r="AU34" i="71"/>
  <c r="AX34" i="71" s="1"/>
  <c r="AW34" i="71"/>
  <c r="L37" i="71"/>
  <c r="N37" i="71" s="1"/>
  <c r="AK37" i="71"/>
  <c r="E37" i="71" s="1"/>
  <c r="BC37" i="71" s="1"/>
  <c r="AM37" i="71"/>
  <c r="AN37" i="71"/>
  <c r="AO37" i="71"/>
  <c r="AT37" i="71"/>
  <c r="AU37" i="71"/>
  <c r="AX37" i="71" s="1"/>
  <c r="AW37" i="71"/>
  <c r="L40" i="71"/>
  <c r="N40" i="71" s="1"/>
  <c r="AK40" i="71"/>
  <c r="E40" i="71" s="1"/>
  <c r="AM40" i="71"/>
  <c r="AN40" i="71"/>
  <c r="AO40" i="71"/>
  <c r="AT40" i="71"/>
  <c r="AU40" i="71"/>
  <c r="AX40" i="71" s="1"/>
  <c r="AW40" i="71"/>
  <c r="L43" i="71"/>
  <c r="N43" i="71"/>
  <c r="AK43" i="71"/>
  <c r="E43" i="71" s="1"/>
  <c r="BC43" i="71" s="1"/>
  <c r="AM43" i="71"/>
  <c r="AN43" i="71"/>
  <c r="AO43" i="71"/>
  <c r="AT43" i="71"/>
  <c r="AU43" i="71"/>
  <c r="AX43" i="71" s="1"/>
  <c r="AW43" i="71"/>
  <c r="L46" i="71"/>
  <c r="N46" i="71" s="1"/>
  <c r="BC46" i="71" s="1"/>
  <c r="AK46" i="71"/>
  <c r="E46" i="71" s="1"/>
  <c r="AM46" i="71"/>
  <c r="AN46" i="71"/>
  <c r="AO46" i="71"/>
  <c r="AT46" i="71"/>
  <c r="AU46" i="71"/>
  <c r="AX46" i="71" s="1"/>
  <c r="AW46" i="71"/>
  <c r="L49" i="71"/>
  <c r="N49" i="71" s="1"/>
  <c r="AK49" i="71"/>
  <c r="E49" i="71" s="1"/>
  <c r="BC49" i="71" s="1"/>
  <c r="AM49" i="71"/>
  <c r="AN49" i="71"/>
  <c r="AO49" i="71"/>
  <c r="AT49" i="71"/>
  <c r="AU49" i="71"/>
  <c r="AX49" i="71" s="1"/>
  <c r="AW49" i="71"/>
  <c r="L52" i="71"/>
  <c r="N52" i="71" s="1"/>
  <c r="AK52" i="71"/>
  <c r="E52" i="71" s="1"/>
  <c r="AM52" i="71"/>
  <c r="AN52" i="71"/>
  <c r="AO52" i="71"/>
  <c r="AT52" i="71"/>
  <c r="AU52" i="71"/>
  <c r="AX52" i="71" s="1"/>
  <c r="AW52" i="71"/>
  <c r="L18" i="70"/>
  <c r="N18" i="70"/>
  <c r="AO18" i="70"/>
  <c r="E18" i="70" s="1"/>
  <c r="AQ18" i="70"/>
  <c r="AR18" i="70"/>
  <c r="AS18" i="70"/>
  <c r="AX18" i="70"/>
  <c r="AY18" i="70"/>
  <c r="BB18" i="70" s="1"/>
  <c r="BA18" i="70"/>
  <c r="L21" i="70"/>
  <c r="N21" i="70"/>
  <c r="AO21" i="70"/>
  <c r="E21" i="70" s="1"/>
  <c r="AQ21" i="70"/>
  <c r="AR21" i="70"/>
  <c r="AS21" i="70"/>
  <c r="AX21" i="70"/>
  <c r="AY21" i="70"/>
  <c r="BB21" i="70" s="1"/>
  <c r="BA21" i="70"/>
  <c r="L24" i="70"/>
  <c r="N24" i="70" s="1"/>
  <c r="AO24" i="70"/>
  <c r="E24" i="70" s="1"/>
  <c r="AP24" i="70"/>
  <c r="H24" i="70" s="1"/>
  <c r="AQ24" i="70"/>
  <c r="AR24" i="70"/>
  <c r="AS24" i="70"/>
  <c r="AX24" i="70"/>
  <c r="AY24" i="70"/>
  <c r="BB24" i="70" s="1"/>
  <c r="BA24" i="70"/>
  <c r="L27" i="70"/>
  <c r="N27" i="70" s="1"/>
  <c r="AO27" i="70"/>
  <c r="E27" i="70" s="1"/>
  <c r="AP27" i="70"/>
  <c r="H27" i="70" s="1"/>
  <c r="AQ27" i="70"/>
  <c r="AR27" i="70"/>
  <c r="AS27" i="70"/>
  <c r="AX27" i="70"/>
  <c r="AY27" i="70"/>
  <c r="BB27" i="70" s="1"/>
  <c r="BA27" i="70"/>
  <c r="L30" i="70"/>
  <c r="N30" i="70"/>
  <c r="AO30" i="70"/>
  <c r="E30" i="70" s="1"/>
  <c r="AQ30" i="70"/>
  <c r="AR30" i="70"/>
  <c r="AS30" i="70"/>
  <c r="AX30" i="70"/>
  <c r="AY30" i="70"/>
  <c r="BB30" i="70" s="1"/>
  <c r="BA30" i="70"/>
  <c r="L33" i="70"/>
  <c r="N33" i="70"/>
  <c r="AO33" i="70"/>
  <c r="E33" i="70" s="1"/>
  <c r="AQ33" i="70"/>
  <c r="AR33" i="70"/>
  <c r="AS33" i="70"/>
  <c r="AX33" i="70"/>
  <c r="AY33" i="70"/>
  <c r="BB33" i="70" s="1"/>
  <c r="BA33" i="70"/>
  <c r="L36" i="70"/>
  <c r="N36" i="70" s="1"/>
  <c r="AO36" i="70"/>
  <c r="E36" i="70" s="1"/>
  <c r="AP36" i="70"/>
  <c r="H36" i="70" s="1"/>
  <c r="AQ36" i="70"/>
  <c r="AR36" i="70"/>
  <c r="AS36" i="70"/>
  <c r="AX36" i="70"/>
  <c r="AY36" i="70"/>
  <c r="BB36" i="70" s="1"/>
  <c r="BA36" i="70"/>
  <c r="L39" i="70"/>
  <c r="N39" i="70" s="1"/>
  <c r="AO39" i="70"/>
  <c r="E39" i="70" s="1"/>
  <c r="AP39" i="70"/>
  <c r="H39" i="70" s="1"/>
  <c r="AQ39" i="70"/>
  <c r="AR39" i="70"/>
  <c r="AS39" i="70"/>
  <c r="AX39" i="70"/>
  <c r="AY39" i="70"/>
  <c r="BB39" i="70" s="1"/>
  <c r="BA39" i="70"/>
  <c r="L42" i="70"/>
  <c r="N42" i="70"/>
  <c r="AO42" i="70"/>
  <c r="E42" i="70" s="1"/>
  <c r="AQ42" i="70"/>
  <c r="AR42" i="70"/>
  <c r="AS42" i="70"/>
  <c r="AX42" i="70"/>
  <c r="AY42" i="70"/>
  <c r="BB42" i="70" s="1"/>
  <c r="BA42" i="70"/>
  <c r="L45" i="70"/>
  <c r="N45" i="70"/>
  <c r="AO45" i="70"/>
  <c r="E45" i="70" s="1"/>
  <c r="AQ45" i="70"/>
  <c r="AR45" i="70"/>
  <c r="AS45" i="70"/>
  <c r="AX45" i="70"/>
  <c r="AY45" i="70"/>
  <c r="BB45" i="70" s="1"/>
  <c r="BA45" i="70"/>
  <c r="L48" i="70"/>
  <c r="N48" i="70" s="1"/>
  <c r="AO48" i="70"/>
  <c r="E48" i="70" s="1"/>
  <c r="AP48" i="70"/>
  <c r="H48" i="70" s="1"/>
  <c r="AQ48" i="70"/>
  <c r="AR48" i="70"/>
  <c r="AS48" i="70"/>
  <c r="AX48" i="70"/>
  <c r="AY48" i="70"/>
  <c r="BB48" i="70" s="1"/>
  <c r="BA48" i="70"/>
  <c r="L51" i="70"/>
  <c r="N51" i="70" s="1"/>
  <c r="AO51" i="70"/>
  <c r="E51" i="70" s="1"/>
  <c r="AP51" i="70"/>
  <c r="H51" i="70" s="1"/>
  <c r="AQ51" i="70"/>
  <c r="AR51" i="70"/>
  <c r="AS51" i="70"/>
  <c r="AX51" i="70"/>
  <c r="AY51" i="70"/>
  <c r="BB51" i="70" s="1"/>
  <c r="BA51" i="70"/>
  <c r="L18" i="68"/>
  <c r="N18" i="68" s="1"/>
  <c r="AK18" i="68"/>
  <c r="E18" i="68" s="1"/>
  <c r="AL18" i="68"/>
  <c r="H18" i="68" s="1"/>
  <c r="AM18" i="68"/>
  <c r="AN18" i="68"/>
  <c r="AO18" i="68"/>
  <c r="AT18" i="68"/>
  <c r="AU18" i="68"/>
  <c r="AX18" i="68" s="1"/>
  <c r="AW18" i="68"/>
  <c r="L21" i="68"/>
  <c r="N21" i="68"/>
  <c r="AK21" i="68"/>
  <c r="E21" i="68" s="1"/>
  <c r="AL21" i="68"/>
  <c r="H21" i="68" s="1"/>
  <c r="AM21" i="68"/>
  <c r="AN21" i="68"/>
  <c r="AP21" i="68" s="1"/>
  <c r="J21" i="68" s="1"/>
  <c r="AQ21" i="68" s="1"/>
  <c r="AO21" i="68"/>
  <c r="AT21" i="68"/>
  <c r="AU21" i="68"/>
  <c r="AX21" i="68" s="1"/>
  <c r="AW21" i="68"/>
  <c r="L24" i="68"/>
  <c r="N24" i="68"/>
  <c r="AK24" i="68"/>
  <c r="E24" i="68" s="1"/>
  <c r="AM24" i="68"/>
  <c r="AN24" i="68"/>
  <c r="AO24" i="68"/>
  <c r="AT24" i="68"/>
  <c r="AU24" i="68"/>
  <c r="AX24" i="68" s="1"/>
  <c r="AW24" i="68"/>
  <c r="L27" i="68"/>
  <c r="N27" i="68"/>
  <c r="AK27" i="68"/>
  <c r="E27" i="68" s="1"/>
  <c r="AL27" i="68"/>
  <c r="H27" i="68" s="1"/>
  <c r="AM27" i="68"/>
  <c r="AN27" i="68"/>
  <c r="AO27" i="68"/>
  <c r="AT27" i="68"/>
  <c r="AU27" i="68"/>
  <c r="AX27" i="68" s="1"/>
  <c r="AW27" i="68"/>
  <c r="L30" i="68"/>
  <c r="N30" i="68" s="1"/>
  <c r="AK30" i="68"/>
  <c r="E30" i="68" s="1"/>
  <c r="AL30" i="68"/>
  <c r="H30" i="68" s="1"/>
  <c r="AM30" i="68"/>
  <c r="AN30" i="68"/>
  <c r="AO30" i="68"/>
  <c r="AT30" i="68"/>
  <c r="AU30" i="68"/>
  <c r="AX30" i="68" s="1"/>
  <c r="AW30" i="68"/>
  <c r="L33" i="68"/>
  <c r="N33" i="68"/>
  <c r="AK33" i="68"/>
  <c r="E33" i="68" s="1"/>
  <c r="AL33" i="68"/>
  <c r="H33" i="68" s="1"/>
  <c r="AM33" i="68"/>
  <c r="AN33" i="68"/>
  <c r="AP33" i="68" s="1"/>
  <c r="J33" i="68" s="1"/>
  <c r="AQ33" i="68" s="1"/>
  <c r="AO33" i="68"/>
  <c r="AT33" i="68"/>
  <c r="AU33" i="68"/>
  <c r="AX33" i="68" s="1"/>
  <c r="AW33" i="68"/>
  <c r="L36" i="68"/>
  <c r="N36" i="68"/>
  <c r="AK36" i="68"/>
  <c r="E36" i="68" s="1"/>
  <c r="AM36" i="68"/>
  <c r="AN36" i="68"/>
  <c r="AO36" i="68"/>
  <c r="AT36" i="68"/>
  <c r="AU36" i="68"/>
  <c r="AX36" i="68" s="1"/>
  <c r="AW36" i="68"/>
  <c r="L39" i="68"/>
  <c r="N39" i="68"/>
  <c r="AK39" i="68"/>
  <c r="E39" i="68" s="1"/>
  <c r="AL39" i="68"/>
  <c r="H39" i="68" s="1"/>
  <c r="AM39" i="68"/>
  <c r="AN39" i="68"/>
  <c r="AO39" i="68"/>
  <c r="AT39" i="68"/>
  <c r="AU39" i="68"/>
  <c r="AX39" i="68" s="1"/>
  <c r="AW39" i="68"/>
  <c r="L42" i="68"/>
  <c r="N42" i="68" s="1"/>
  <c r="AK42" i="68"/>
  <c r="E42" i="68" s="1"/>
  <c r="AL42" i="68"/>
  <c r="H42" i="68" s="1"/>
  <c r="AM42" i="68"/>
  <c r="AN42" i="68"/>
  <c r="AO42" i="68"/>
  <c r="AT42" i="68"/>
  <c r="AU42" i="68"/>
  <c r="AX42" i="68" s="1"/>
  <c r="AW42" i="68"/>
  <c r="L45" i="68"/>
  <c r="N45" i="68"/>
  <c r="AK45" i="68"/>
  <c r="E45" i="68" s="1"/>
  <c r="AL45" i="68"/>
  <c r="H45" i="68" s="1"/>
  <c r="AM45" i="68"/>
  <c r="AN45" i="68"/>
  <c r="AP45" i="68" s="1"/>
  <c r="J45" i="68" s="1"/>
  <c r="AQ45" i="68" s="1"/>
  <c r="AO45" i="68"/>
  <c r="AT45" i="68"/>
  <c r="AU45" i="68"/>
  <c r="AX45" i="68" s="1"/>
  <c r="AW45" i="68"/>
  <c r="L48" i="68"/>
  <c r="N48" i="68"/>
  <c r="AK48" i="68"/>
  <c r="E48" i="68" s="1"/>
  <c r="AM48" i="68"/>
  <c r="AN48" i="68"/>
  <c r="AO48" i="68"/>
  <c r="AT48" i="68"/>
  <c r="AU48" i="68"/>
  <c r="AX48" i="68" s="1"/>
  <c r="AW48" i="68"/>
  <c r="L51" i="68"/>
  <c r="N51" i="68"/>
  <c r="AK51" i="68"/>
  <c r="E51" i="68" s="1"/>
  <c r="AL51" i="68"/>
  <c r="H51" i="68" s="1"/>
  <c r="AM51" i="68"/>
  <c r="AN51" i="68"/>
  <c r="AO51" i="68"/>
  <c r="AT51" i="68"/>
  <c r="AU51" i="68"/>
  <c r="AX51" i="68" s="1"/>
  <c r="AW51" i="68"/>
  <c r="L18" i="67"/>
  <c r="N18" i="67"/>
  <c r="AK18" i="67"/>
  <c r="E18" i="67" s="1"/>
  <c r="AM18" i="67"/>
  <c r="AN18" i="67"/>
  <c r="AO18" i="67"/>
  <c r="AT18" i="67"/>
  <c r="AU18" i="67"/>
  <c r="AX18" i="67" s="1"/>
  <c r="AW18" i="67"/>
  <c r="L21" i="67"/>
  <c r="N21" i="67" s="1"/>
  <c r="AK21" i="67"/>
  <c r="E21" i="67" s="1"/>
  <c r="AM21" i="67"/>
  <c r="AN21" i="67"/>
  <c r="AO21" i="67"/>
  <c r="AT21" i="67"/>
  <c r="AU21" i="67"/>
  <c r="AX21" i="67" s="1"/>
  <c r="AW21" i="67"/>
  <c r="L24" i="67"/>
  <c r="N24" i="67" s="1"/>
  <c r="AK24" i="67"/>
  <c r="E24" i="67" s="1"/>
  <c r="AM24" i="67"/>
  <c r="AN24" i="67"/>
  <c r="AO24" i="67"/>
  <c r="AT24" i="67"/>
  <c r="AU24" i="67"/>
  <c r="AX24" i="67" s="1"/>
  <c r="AW24" i="67"/>
  <c r="L27" i="67"/>
  <c r="N27" i="67"/>
  <c r="AK27" i="67"/>
  <c r="E27" i="67" s="1"/>
  <c r="AM27" i="67"/>
  <c r="AN27" i="67"/>
  <c r="AO27" i="67"/>
  <c r="AT27" i="67"/>
  <c r="AU27" i="67"/>
  <c r="AX27" i="67" s="1"/>
  <c r="AW27" i="67"/>
  <c r="L30" i="67"/>
  <c r="N30" i="67"/>
  <c r="AK30" i="67"/>
  <c r="E30" i="67" s="1"/>
  <c r="AM30" i="67"/>
  <c r="AN30" i="67"/>
  <c r="AO30" i="67"/>
  <c r="AT30" i="67"/>
  <c r="AU30" i="67"/>
  <c r="AX30" i="67" s="1"/>
  <c r="AW30" i="67"/>
  <c r="L33" i="67"/>
  <c r="N33" i="67" s="1"/>
  <c r="AK33" i="67"/>
  <c r="E33" i="67" s="1"/>
  <c r="AM33" i="67"/>
  <c r="AN33" i="67"/>
  <c r="AO33" i="67"/>
  <c r="AT33" i="67"/>
  <c r="AU33" i="67"/>
  <c r="AX33" i="67" s="1"/>
  <c r="AW33" i="67"/>
  <c r="L36" i="67"/>
  <c r="N36" i="67" s="1"/>
  <c r="AK36" i="67"/>
  <c r="E36" i="67" s="1"/>
  <c r="AM36" i="67"/>
  <c r="AN36" i="67"/>
  <c r="AO36" i="67"/>
  <c r="AT36" i="67"/>
  <c r="AU36" i="67"/>
  <c r="AX36" i="67" s="1"/>
  <c r="AW36" i="67"/>
  <c r="L39" i="67"/>
  <c r="N39" i="67"/>
  <c r="AK39" i="67"/>
  <c r="E39" i="67" s="1"/>
  <c r="AM39" i="67"/>
  <c r="AN39" i="67"/>
  <c r="AO39" i="67"/>
  <c r="AT39" i="67"/>
  <c r="AU39" i="67"/>
  <c r="AX39" i="67" s="1"/>
  <c r="AW39" i="67"/>
  <c r="L42" i="67"/>
  <c r="N42" i="67"/>
  <c r="AK42" i="67"/>
  <c r="E42" i="67" s="1"/>
  <c r="AM42" i="67"/>
  <c r="AN42" i="67"/>
  <c r="AO42" i="67"/>
  <c r="AT42" i="67"/>
  <c r="AU42" i="67"/>
  <c r="AX42" i="67" s="1"/>
  <c r="AW42" i="67"/>
  <c r="L45" i="67"/>
  <c r="N45" i="67" s="1"/>
  <c r="AK45" i="67"/>
  <c r="E45" i="67" s="1"/>
  <c r="AM45" i="67"/>
  <c r="AN45" i="67"/>
  <c r="AO45" i="67"/>
  <c r="AT45" i="67"/>
  <c r="AU45" i="67"/>
  <c r="AX45" i="67" s="1"/>
  <c r="AW45" i="67"/>
  <c r="L48" i="67"/>
  <c r="N48" i="67" s="1"/>
  <c r="AK48" i="67"/>
  <c r="E48" i="67" s="1"/>
  <c r="AM48" i="67"/>
  <c r="AN48" i="67"/>
  <c r="AO48" i="67"/>
  <c r="AT48" i="67"/>
  <c r="AU48" i="67"/>
  <c r="AX48" i="67" s="1"/>
  <c r="AW48" i="67"/>
  <c r="L51" i="67"/>
  <c r="N51" i="67"/>
  <c r="AK51" i="67"/>
  <c r="E51" i="67" s="1"/>
  <c r="AM51" i="67"/>
  <c r="AN51" i="67"/>
  <c r="AO51" i="67"/>
  <c r="AT51" i="67"/>
  <c r="AU51" i="67"/>
  <c r="AX51" i="67" s="1"/>
  <c r="AW51" i="67"/>
  <c r="L18" i="66"/>
  <c r="N18" i="66" s="1"/>
  <c r="AK18" i="66"/>
  <c r="E18" i="66" s="1"/>
  <c r="AL18" i="66"/>
  <c r="H18" i="66" s="1"/>
  <c r="AM18" i="66"/>
  <c r="AN18" i="66"/>
  <c r="AO18" i="66"/>
  <c r="AT18" i="66"/>
  <c r="AU18" i="66" s="1"/>
  <c r="AX18" i="66" s="1"/>
  <c r="AW18" i="66"/>
  <c r="L21" i="66"/>
  <c r="N21" i="66"/>
  <c r="AK21" i="66"/>
  <c r="E21" i="66" s="1"/>
  <c r="AM21" i="66"/>
  <c r="AN21" i="66"/>
  <c r="AO21" i="66"/>
  <c r="AT21" i="66"/>
  <c r="AU21" i="66" s="1"/>
  <c r="AX21" i="66" s="1"/>
  <c r="AW21" i="66"/>
  <c r="L24" i="66"/>
  <c r="N24" i="66" s="1"/>
  <c r="AK24" i="66"/>
  <c r="E24" i="66" s="1"/>
  <c r="AL24" i="66"/>
  <c r="H24" i="66" s="1"/>
  <c r="AM24" i="66"/>
  <c r="AN24" i="66"/>
  <c r="AO24" i="66"/>
  <c r="AT24" i="66"/>
  <c r="AU24" i="66" s="1"/>
  <c r="AX24" i="66" s="1"/>
  <c r="AW24" i="66"/>
  <c r="L27" i="66"/>
  <c r="N27" i="66"/>
  <c r="AK27" i="66"/>
  <c r="E27" i="66" s="1"/>
  <c r="AM27" i="66"/>
  <c r="AN27" i="66"/>
  <c r="AO27" i="66"/>
  <c r="AT27" i="66"/>
  <c r="AU27" i="66" s="1"/>
  <c r="AX27" i="66" s="1"/>
  <c r="AW27" i="66"/>
  <c r="L30" i="66"/>
  <c r="N30" i="66" s="1"/>
  <c r="AK30" i="66"/>
  <c r="E30" i="66" s="1"/>
  <c r="AL30" i="66"/>
  <c r="H30" i="66" s="1"/>
  <c r="AM30" i="66"/>
  <c r="AN30" i="66"/>
  <c r="AO30" i="66"/>
  <c r="AT30" i="66"/>
  <c r="AU30" i="66" s="1"/>
  <c r="AX30" i="66" s="1"/>
  <c r="AW30" i="66"/>
  <c r="L33" i="66"/>
  <c r="N33" i="66"/>
  <c r="AK33" i="66"/>
  <c r="E33" i="66" s="1"/>
  <c r="AM33" i="66"/>
  <c r="AN33" i="66"/>
  <c r="AO33" i="66"/>
  <c r="AT33" i="66"/>
  <c r="AU33" i="66" s="1"/>
  <c r="AX33" i="66" s="1"/>
  <c r="AW33" i="66"/>
  <c r="L36" i="66"/>
  <c r="N36" i="66" s="1"/>
  <c r="AK36" i="66"/>
  <c r="E36" i="66" s="1"/>
  <c r="AL36" i="66"/>
  <c r="H36" i="66" s="1"/>
  <c r="AM36" i="66"/>
  <c r="AN36" i="66"/>
  <c r="AO36" i="66"/>
  <c r="AT36" i="66"/>
  <c r="AU36" i="66" s="1"/>
  <c r="AX36" i="66" s="1"/>
  <c r="AW36" i="66"/>
  <c r="L39" i="66"/>
  <c r="N39" i="66"/>
  <c r="AK39" i="66"/>
  <c r="E39" i="66" s="1"/>
  <c r="AM39" i="66"/>
  <c r="AN39" i="66"/>
  <c r="AO39" i="66"/>
  <c r="AT39" i="66"/>
  <c r="AU39" i="66" s="1"/>
  <c r="AX39" i="66" s="1"/>
  <c r="AW39" i="66"/>
  <c r="L42" i="66"/>
  <c r="N42" i="66" s="1"/>
  <c r="AK42" i="66"/>
  <c r="E42" i="66" s="1"/>
  <c r="AL42" i="66"/>
  <c r="H42" i="66" s="1"/>
  <c r="AM42" i="66"/>
  <c r="AN42" i="66"/>
  <c r="AO42" i="66"/>
  <c r="AT42" i="66"/>
  <c r="AU42" i="66" s="1"/>
  <c r="AX42" i="66" s="1"/>
  <c r="AW42" i="66"/>
  <c r="L45" i="66"/>
  <c r="N45" i="66"/>
  <c r="AK45" i="66"/>
  <c r="E45" i="66" s="1"/>
  <c r="AM45" i="66"/>
  <c r="AN45" i="66"/>
  <c r="AO45" i="66"/>
  <c r="AT45" i="66"/>
  <c r="AU45" i="66" s="1"/>
  <c r="AX45" i="66" s="1"/>
  <c r="AW45" i="66"/>
  <c r="L48" i="66"/>
  <c r="N48" i="66" s="1"/>
  <c r="AK48" i="66"/>
  <c r="E48" i="66" s="1"/>
  <c r="AL48" i="66"/>
  <c r="H48" i="66" s="1"/>
  <c r="AM48" i="66"/>
  <c r="AN48" i="66"/>
  <c r="AO48" i="66"/>
  <c r="AT48" i="66"/>
  <c r="AU48" i="66" s="1"/>
  <c r="AX48" i="66" s="1"/>
  <c r="AW48" i="66"/>
  <c r="L51" i="66"/>
  <c r="N51" i="66"/>
  <c r="AK51" i="66"/>
  <c r="E51" i="66" s="1"/>
  <c r="AM51" i="66"/>
  <c r="AN51" i="66"/>
  <c r="AO51" i="66"/>
  <c r="AT51" i="66"/>
  <c r="AU51" i="66" s="1"/>
  <c r="AX51" i="66" s="1"/>
  <c r="AW51" i="66"/>
  <c r="L18" i="65"/>
  <c r="N18" i="65"/>
  <c r="AO18" i="65"/>
  <c r="E18" i="65" s="1"/>
  <c r="AQ18" i="65"/>
  <c r="AR18" i="65"/>
  <c r="AS18" i="65"/>
  <c r="AX18" i="65"/>
  <c r="AY18" i="65"/>
  <c r="BB18" i="65" s="1"/>
  <c r="BA18" i="65"/>
  <c r="L21" i="65"/>
  <c r="N21" i="65" s="1"/>
  <c r="AO21" i="65"/>
  <c r="E21" i="65" s="1"/>
  <c r="AQ21" i="65"/>
  <c r="AR21" i="65"/>
  <c r="AS21" i="65"/>
  <c r="AX21" i="65"/>
  <c r="AY21" i="65"/>
  <c r="BB21" i="65" s="1"/>
  <c r="BA21" i="65"/>
  <c r="L24" i="65"/>
  <c r="N24" i="65"/>
  <c r="AO24" i="65"/>
  <c r="E24" i="65" s="1"/>
  <c r="AQ24" i="65"/>
  <c r="AR24" i="65"/>
  <c r="AS24" i="65"/>
  <c r="AX24" i="65"/>
  <c r="AY24" i="65"/>
  <c r="BB24" i="65" s="1"/>
  <c r="BA24" i="65"/>
  <c r="L27" i="65"/>
  <c r="N27" i="65"/>
  <c r="AO27" i="65"/>
  <c r="E27" i="65" s="1"/>
  <c r="AQ27" i="65"/>
  <c r="AR27" i="65"/>
  <c r="AS27" i="65"/>
  <c r="AX27" i="65"/>
  <c r="AY27" i="65"/>
  <c r="BB27" i="65" s="1"/>
  <c r="BA27" i="65"/>
  <c r="L30" i="65"/>
  <c r="N30" i="65"/>
  <c r="AO30" i="65"/>
  <c r="E30" i="65" s="1"/>
  <c r="AQ30" i="65"/>
  <c r="AR30" i="65"/>
  <c r="AS30" i="65"/>
  <c r="AX30" i="65"/>
  <c r="AY30" i="65"/>
  <c r="BB30" i="65" s="1"/>
  <c r="BA30" i="65"/>
  <c r="L33" i="65"/>
  <c r="N33" i="65" s="1"/>
  <c r="AO33" i="65"/>
  <c r="E33" i="65" s="1"/>
  <c r="AQ33" i="65"/>
  <c r="AR33" i="65"/>
  <c r="AS33" i="65"/>
  <c r="AX33" i="65"/>
  <c r="AY33" i="65"/>
  <c r="BB33" i="65" s="1"/>
  <c r="BA33" i="65"/>
  <c r="L36" i="65"/>
  <c r="N36" i="65"/>
  <c r="AO36" i="65"/>
  <c r="E36" i="65" s="1"/>
  <c r="BG36" i="65" s="1"/>
  <c r="AQ36" i="65"/>
  <c r="AR36" i="65"/>
  <c r="AS36" i="65"/>
  <c r="AX36" i="65"/>
  <c r="AY36" i="65"/>
  <c r="BB36" i="65" s="1"/>
  <c r="BA36" i="65"/>
  <c r="L39" i="65"/>
  <c r="N39" i="65"/>
  <c r="AO39" i="65"/>
  <c r="E39" i="65" s="1"/>
  <c r="AQ39" i="65"/>
  <c r="AR39" i="65"/>
  <c r="AS39" i="65"/>
  <c r="AX39" i="65"/>
  <c r="AY39" i="65"/>
  <c r="BB39" i="65" s="1"/>
  <c r="BA39" i="65"/>
  <c r="L42" i="65"/>
  <c r="N42" i="65"/>
  <c r="AO42" i="65"/>
  <c r="E42" i="65" s="1"/>
  <c r="AQ42" i="65"/>
  <c r="AR42" i="65"/>
  <c r="AS42" i="65"/>
  <c r="AX42" i="65"/>
  <c r="AY42" i="65"/>
  <c r="BB42" i="65" s="1"/>
  <c r="BA42" i="65"/>
  <c r="L45" i="65"/>
  <c r="N45" i="65" s="1"/>
  <c r="AO45" i="65"/>
  <c r="E45" i="65" s="1"/>
  <c r="AQ45" i="65"/>
  <c r="AR45" i="65"/>
  <c r="AS45" i="65"/>
  <c r="AX45" i="65"/>
  <c r="AY45" i="65"/>
  <c r="BB45" i="65" s="1"/>
  <c r="BA45" i="65"/>
  <c r="L48" i="65"/>
  <c r="N48" i="65"/>
  <c r="AO48" i="65"/>
  <c r="E48" i="65" s="1"/>
  <c r="BG48" i="65" s="1"/>
  <c r="AQ48" i="65"/>
  <c r="AR48" i="65"/>
  <c r="AS48" i="65"/>
  <c r="AX48" i="65"/>
  <c r="AY48" i="65"/>
  <c r="BB48" i="65" s="1"/>
  <c r="BA48" i="65"/>
  <c r="L51" i="65"/>
  <c r="N51" i="65"/>
  <c r="AO51" i="65"/>
  <c r="E51" i="65" s="1"/>
  <c r="AQ51" i="65"/>
  <c r="AR51" i="65"/>
  <c r="AS51" i="65"/>
  <c r="AX51" i="65"/>
  <c r="AY51" i="65"/>
  <c r="BB51" i="65" s="1"/>
  <c r="BA51" i="65"/>
  <c r="L18" i="64"/>
  <c r="N18" i="64" s="1"/>
  <c r="AK18" i="64"/>
  <c r="E18" i="64" s="1"/>
  <c r="AL18" i="64"/>
  <c r="H18" i="64" s="1"/>
  <c r="AM18" i="64"/>
  <c r="AN18" i="64"/>
  <c r="AO18" i="64"/>
  <c r="AT18" i="64"/>
  <c r="AU18" i="64"/>
  <c r="AX18" i="64" s="1"/>
  <c r="AW18" i="64"/>
  <c r="L21" i="64"/>
  <c r="N21" i="64"/>
  <c r="AK21" i="64"/>
  <c r="E21" i="64" s="1"/>
  <c r="AL21" i="64"/>
  <c r="H21" i="64" s="1"/>
  <c r="AM21" i="64"/>
  <c r="AN21" i="64"/>
  <c r="AP21" i="64" s="1"/>
  <c r="J21" i="64" s="1"/>
  <c r="AQ21" i="64" s="1"/>
  <c r="AR21" i="64" s="1"/>
  <c r="AS21" i="64" s="1"/>
  <c r="AV21" i="64" s="1"/>
  <c r="F21" i="64" s="1"/>
  <c r="AY21" i="64" s="1"/>
  <c r="G21" i="64" s="1"/>
  <c r="AO21" i="64"/>
  <c r="AT21" i="64"/>
  <c r="AU21" i="64"/>
  <c r="AX21" i="64" s="1"/>
  <c r="AW21" i="64"/>
  <c r="L24" i="64"/>
  <c r="N24" i="64"/>
  <c r="AK24" i="64"/>
  <c r="E24" i="64" s="1"/>
  <c r="AL24" i="64"/>
  <c r="H24" i="64" s="1"/>
  <c r="AM24" i="64"/>
  <c r="AN24" i="64"/>
  <c r="AP24" i="64" s="1"/>
  <c r="J24" i="64" s="1"/>
  <c r="AQ24" i="64" s="1"/>
  <c r="AR24" i="64" s="1"/>
  <c r="AS24" i="64" s="1"/>
  <c r="AV24" i="64" s="1"/>
  <c r="F24" i="64" s="1"/>
  <c r="AY24" i="64" s="1"/>
  <c r="G24" i="64" s="1"/>
  <c r="AO24" i="64"/>
  <c r="AT24" i="64"/>
  <c r="AU24" i="64"/>
  <c r="AX24" i="64" s="1"/>
  <c r="AW24" i="64"/>
  <c r="L27" i="64"/>
  <c r="N27" i="64"/>
  <c r="AK27" i="64"/>
  <c r="E27" i="64" s="1"/>
  <c r="AL27" i="64"/>
  <c r="H27" i="64" s="1"/>
  <c r="AM27" i="64"/>
  <c r="AN27" i="64"/>
  <c r="AP27" i="64" s="1"/>
  <c r="J27" i="64" s="1"/>
  <c r="AQ27" i="64" s="1"/>
  <c r="AO27" i="64"/>
  <c r="AT27" i="64"/>
  <c r="AU27" i="64"/>
  <c r="AX27" i="64" s="1"/>
  <c r="AW27" i="64"/>
  <c r="L30" i="64"/>
  <c r="N30" i="64"/>
  <c r="AK30" i="64"/>
  <c r="E30" i="64" s="1"/>
  <c r="BC30" i="64" s="1"/>
  <c r="AM30" i="64"/>
  <c r="AN30" i="64"/>
  <c r="AO30" i="64"/>
  <c r="AT30" i="64"/>
  <c r="AU30" i="64"/>
  <c r="AX30" i="64" s="1"/>
  <c r="AW30" i="64"/>
  <c r="L33" i="64"/>
  <c r="N33" i="64"/>
  <c r="AK33" i="64"/>
  <c r="E33" i="64" s="1"/>
  <c r="BC33" i="64" s="1"/>
  <c r="AL33" i="64"/>
  <c r="H33" i="64" s="1"/>
  <c r="AM33" i="64"/>
  <c r="AN33" i="64"/>
  <c r="AO33" i="64"/>
  <c r="AT33" i="64"/>
  <c r="AU33" i="64"/>
  <c r="AX33" i="64" s="1"/>
  <c r="AW33" i="64"/>
  <c r="L36" i="64"/>
  <c r="N36" i="64"/>
  <c r="AK36" i="64"/>
  <c r="E36" i="64" s="1"/>
  <c r="BC36" i="64" s="1"/>
  <c r="AL36" i="64"/>
  <c r="H36" i="64" s="1"/>
  <c r="AM36" i="64"/>
  <c r="AN36" i="64"/>
  <c r="AO36" i="64"/>
  <c r="AT36" i="64"/>
  <c r="AU36" i="64"/>
  <c r="AX36" i="64" s="1"/>
  <c r="AW36" i="64"/>
  <c r="L39" i="64"/>
  <c r="N39" i="64"/>
  <c r="AK39" i="64"/>
  <c r="E39" i="64" s="1"/>
  <c r="AL39" i="64"/>
  <c r="H39" i="64" s="1"/>
  <c r="AM39" i="64"/>
  <c r="AN39" i="64"/>
  <c r="AO39" i="64"/>
  <c r="AT39" i="64"/>
  <c r="AU39" i="64"/>
  <c r="AX39" i="64" s="1"/>
  <c r="AW39" i="64"/>
  <c r="L42" i="64"/>
  <c r="N42" i="64" s="1"/>
  <c r="AK42" i="64"/>
  <c r="E42" i="64" s="1"/>
  <c r="AL42" i="64"/>
  <c r="H42" i="64" s="1"/>
  <c r="AM42" i="64"/>
  <c r="AN42" i="64"/>
  <c r="AO42" i="64"/>
  <c r="AT42" i="64"/>
  <c r="AU42" i="64"/>
  <c r="AX42" i="64" s="1"/>
  <c r="AW42" i="64"/>
  <c r="L45" i="64"/>
  <c r="N45" i="64"/>
  <c r="BC45" i="64" s="1"/>
  <c r="AK45" i="64"/>
  <c r="E45" i="64" s="1"/>
  <c r="AL45" i="64"/>
  <c r="H45" i="64" s="1"/>
  <c r="AM45" i="64"/>
  <c r="AN45" i="64"/>
  <c r="AP45" i="64" s="1"/>
  <c r="J45" i="64" s="1"/>
  <c r="AQ45" i="64" s="1"/>
  <c r="AO45" i="64"/>
  <c r="AT45" i="64"/>
  <c r="AU45" i="64"/>
  <c r="AX45" i="64" s="1"/>
  <c r="AW45" i="64"/>
  <c r="H48" i="64"/>
  <c r="L48" i="64"/>
  <c r="N48" i="64" s="1"/>
  <c r="BC48" i="64" s="1"/>
  <c r="AK48" i="64"/>
  <c r="E48" i="64" s="1"/>
  <c r="AL48" i="64"/>
  <c r="AM48" i="64"/>
  <c r="AN48" i="64"/>
  <c r="AO48" i="64"/>
  <c r="AT48" i="64"/>
  <c r="AU48" i="64"/>
  <c r="AX48" i="64" s="1"/>
  <c r="AW48" i="64"/>
  <c r="L51" i="64"/>
  <c r="N51" i="64"/>
  <c r="AK51" i="64"/>
  <c r="E51" i="64" s="1"/>
  <c r="AM51" i="64"/>
  <c r="AN51" i="64"/>
  <c r="AO51" i="64"/>
  <c r="AT51" i="64"/>
  <c r="AU51" i="64"/>
  <c r="AX51" i="64" s="1"/>
  <c r="AW51" i="64"/>
  <c r="L18" i="63"/>
  <c r="N18" i="63" s="1"/>
  <c r="AK18" i="63"/>
  <c r="E18" i="63" s="1"/>
  <c r="AM18" i="63"/>
  <c r="AN18" i="63"/>
  <c r="AO18" i="63"/>
  <c r="AT18" i="63"/>
  <c r="AU18" i="63" s="1"/>
  <c r="AX18" i="63" s="1"/>
  <c r="AW18" i="63"/>
  <c r="L21" i="63"/>
  <c r="N21" i="63"/>
  <c r="AK21" i="63"/>
  <c r="E21" i="63" s="1"/>
  <c r="AL21" i="63"/>
  <c r="H21" i="63" s="1"/>
  <c r="AM21" i="63"/>
  <c r="AN21" i="63"/>
  <c r="AO21" i="63"/>
  <c r="AT21" i="63"/>
  <c r="AU21" i="63" s="1"/>
  <c r="AX21" i="63" s="1"/>
  <c r="AW21" i="63"/>
  <c r="L24" i="63"/>
  <c r="N24" i="63"/>
  <c r="AK24" i="63"/>
  <c r="E24" i="63" s="1"/>
  <c r="AL24" i="63"/>
  <c r="H24" i="63" s="1"/>
  <c r="AM24" i="63"/>
  <c r="AN24" i="63"/>
  <c r="AP24" i="63" s="1"/>
  <c r="J24" i="63" s="1"/>
  <c r="AQ24" i="63" s="1"/>
  <c r="AO24" i="63"/>
  <c r="AT24" i="63"/>
  <c r="AU24" i="63" s="1"/>
  <c r="AX24" i="63" s="1"/>
  <c r="AW24" i="63"/>
  <c r="L27" i="63"/>
  <c r="N27" i="63"/>
  <c r="AK27" i="63"/>
  <c r="E27" i="63" s="1"/>
  <c r="AL27" i="63"/>
  <c r="H27" i="63" s="1"/>
  <c r="AM27" i="63"/>
  <c r="AN27" i="63"/>
  <c r="AO27" i="63"/>
  <c r="AT27" i="63"/>
  <c r="AU27" i="63" s="1"/>
  <c r="AX27" i="63" s="1"/>
  <c r="AW27" i="63"/>
  <c r="L30" i="63"/>
  <c r="N30" i="63"/>
  <c r="AK30" i="63"/>
  <c r="E30" i="63" s="1"/>
  <c r="AL30" i="63"/>
  <c r="H30" i="63" s="1"/>
  <c r="AM30" i="63"/>
  <c r="AN30" i="63"/>
  <c r="AP30" i="63" s="1"/>
  <c r="J30" i="63" s="1"/>
  <c r="AQ30" i="63" s="1"/>
  <c r="AO30" i="63"/>
  <c r="AT30" i="63"/>
  <c r="AU30" i="63" s="1"/>
  <c r="AX30" i="63" s="1"/>
  <c r="AW30" i="63"/>
  <c r="L33" i="63"/>
  <c r="N33" i="63"/>
  <c r="AK33" i="63"/>
  <c r="E33" i="63" s="1"/>
  <c r="AL33" i="63"/>
  <c r="H33" i="63" s="1"/>
  <c r="AM33" i="63"/>
  <c r="AN33" i="63"/>
  <c r="AO33" i="63"/>
  <c r="AT33" i="63"/>
  <c r="AU33" i="63" s="1"/>
  <c r="AX33" i="63" s="1"/>
  <c r="AW33" i="63"/>
  <c r="L36" i="63"/>
  <c r="N36" i="63"/>
  <c r="AK36" i="63"/>
  <c r="E36" i="63" s="1"/>
  <c r="AL36" i="63"/>
  <c r="H36" i="63" s="1"/>
  <c r="AM36" i="63"/>
  <c r="AN36" i="63"/>
  <c r="AP36" i="63" s="1"/>
  <c r="J36" i="63" s="1"/>
  <c r="AQ36" i="63" s="1"/>
  <c r="AO36" i="63"/>
  <c r="AT36" i="63"/>
  <c r="AU36" i="63" s="1"/>
  <c r="AX36" i="63" s="1"/>
  <c r="AW36" i="63"/>
  <c r="L39" i="63"/>
  <c r="N39" i="63"/>
  <c r="AK39" i="63"/>
  <c r="E39" i="63" s="1"/>
  <c r="AL39" i="63"/>
  <c r="H39" i="63" s="1"/>
  <c r="AM39" i="63"/>
  <c r="AN39" i="63"/>
  <c r="AO39" i="63"/>
  <c r="AT39" i="63"/>
  <c r="AU39" i="63" s="1"/>
  <c r="AX39" i="63" s="1"/>
  <c r="AW39" i="63"/>
  <c r="L42" i="63"/>
  <c r="N42" i="63"/>
  <c r="AK42" i="63"/>
  <c r="E42" i="63" s="1"/>
  <c r="AL42" i="63"/>
  <c r="H42" i="63" s="1"/>
  <c r="AM42" i="63"/>
  <c r="AN42" i="63"/>
  <c r="AP42" i="63" s="1"/>
  <c r="J42" i="63" s="1"/>
  <c r="AQ42" i="63" s="1"/>
  <c r="AO42" i="63"/>
  <c r="AT42" i="63"/>
  <c r="AU42" i="63" s="1"/>
  <c r="AX42" i="63" s="1"/>
  <c r="AW42" i="63"/>
  <c r="L45" i="63"/>
  <c r="N45" i="63"/>
  <c r="AK45" i="63"/>
  <c r="E45" i="63" s="1"/>
  <c r="AL45" i="63"/>
  <c r="H45" i="63" s="1"/>
  <c r="AM45" i="63"/>
  <c r="AN45" i="63"/>
  <c r="AO45" i="63"/>
  <c r="AT45" i="63"/>
  <c r="AU45" i="63" s="1"/>
  <c r="AX45" i="63" s="1"/>
  <c r="AW45" i="63"/>
  <c r="L48" i="63"/>
  <c r="N48" i="63"/>
  <c r="AK48" i="63"/>
  <c r="E48" i="63" s="1"/>
  <c r="AL48" i="63"/>
  <c r="H48" i="63" s="1"/>
  <c r="AM48" i="63"/>
  <c r="AN48" i="63"/>
  <c r="AP48" i="63" s="1"/>
  <c r="J48" i="63" s="1"/>
  <c r="AQ48" i="63" s="1"/>
  <c r="AO48" i="63"/>
  <c r="AT48" i="63"/>
  <c r="AU48" i="63" s="1"/>
  <c r="AX48" i="63" s="1"/>
  <c r="AW48" i="63"/>
  <c r="L51" i="63"/>
  <c r="N51" i="63"/>
  <c r="AK51" i="63"/>
  <c r="E51" i="63" s="1"/>
  <c r="AL51" i="63"/>
  <c r="H51" i="63" s="1"/>
  <c r="AM51" i="63"/>
  <c r="AN51" i="63"/>
  <c r="AO51" i="63"/>
  <c r="AT51" i="63"/>
  <c r="AU51" i="63" s="1"/>
  <c r="AX51" i="63" s="1"/>
  <c r="AW51" i="63"/>
  <c r="L19" i="62"/>
  <c r="N19" i="62" s="1"/>
  <c r="AK19" i="62"/>
  <c r="E19" i="62" s="1"/>
  <c r="AM19" i="62"/>
  <c r="AN19" i="62"/>
  <c r="AO19" i="62"/>
  <c r="AT19" i="62"/>
  <c r="AU19" i="62"/>
  <c r="AX19" i="62" s="1"/>
  <c r="AW19" i="62"/>
  <c r="L22" i="62"/>
  <c r="N22" i="62"/>
  <c r="AK22" i="62"/>
  <c r="E22" i="62" s="1"/>
  <c r="AM22" i="62"/>
  <c r="AN22" i="62"/>
  <c r="AO22" i="62"/>
  <c r="AT22" i="62"/>
  <c r="AU22" i="62"/>
  <c r="AX22" i="62" s="1"/>
  <c r="AW22" i="62"/>
  <c r="L25" i="62"/>
  <c r="N25" i="62" s="1"/>
  <c r="AK25" i="62"/>
  <c r="E25" i="62" s="1"/>
  <c r="AM25" i="62"/>
  <c r="AN25" i="62"/>
  <c r="AO25" i="62"/>
  <c r="AT25" i="62"/>
  <c r="AU25" i="62"/>
  <c r="AX25" i="62" s="1"/>
  <c r="AW25" i="62"/>
  <c r="L28" i="62"/>
  <c r="N28" i="62" s="1"/>
  <c r="AK28" i="62"/>
  <c r="E28" i="62" s="1"/>
  <c r="AM28" i="62"/>
  <c r="AN28" i="62"/>
  <c r="AO28" i="62"/>
  <c r="AT28" i="62"/>
  <c r="AU28" i="62"/>
  <c r="AX28" i="62" s="1"/>
  <c r="AW28" i="62"/>
  <c r="L31" i="62"/>
  <c r="N31" i="62" s="1"/>
  <c r="AK31" i="62"/>
  <c r="E31" i="62" s="1"/>
  <c r="AM31" i="62"/>
  <c r="AN31" i="62"/>
  <c r="AO31" i="62"/>
  <c r="AT31" i="62"/>
  <c r="AU31" i="62"/>
  <c r="AX31" i="62" s="1"/>
  <c r="AW31" i="62"/>
  <c r="L34" i="62"/>
  <c r="N34" i="62"/>
  <c r="AK34" i="62"/>
  <c r="E34" i="62" s="1"/>
  <c r="AM34" i="62"/>
  <c r="AN34" i="62"/>
  <c r="AO34" i="62"/>
  <c r="AT34" i="62"/>
  <c r="AU34" i="62"/>
  <c r="AX34" i="62" s="1"/>
  <c r="AW34" i="62"/>
  <c r="L37" i="62"/>
  <c r="N37" i="62" s="1"/>
  <c r="AK37" i="62"/>
  <c r="E37" i="62" s="1"/>
  <c r="AM37" i="62"/>
  <c r="AN37" i="62"/>
  <c r="AO37" i="62"/>
  <c r="AT37" i="62"/>
  <c r="AU37" i="62"/>
  <c r="AX37" i="62" s="1"/>
  <c r="AW37" i="62"/>
  <c r="L40" i="62"/>
  <c r="N40" i="62" s="1"/>
  <c r="AK40" i="62"/>
  <c r="E40" i="62" s="1"/>
  <c r="AM40" i="62"/>
  <c r="AN40" i="62"/>
  <c r="AO40" i="62"/>
  <c r="AT40" i="62"/>
  <c r="AU40" i="62"/>
  <c r="AX40" i="62" s="1"/>
  <c r="AW40" i="62"/>
  <c r="L43" i="62"/>
  <c r="N43" i="62" s="1"/>
  <c r="AK43" i="62"/>
  <c r="E43" i="62" s="1"/>
  <c r="AM43" i="62"/>
  <c r="AN43" i="62"/>
  <c r="AO43" i="62"/>
  <c r="AT43" i="62"/>
  <c r="AU43" i="62"/>
  <c r="AX43" i="62" s="1"/>
  <c r="AW43" i="62"/>
  <c r="L46" i="62"/>
  <c r="N46" i="62"/>
  <c r="AK46" i="62"/>
  <c r="E46" i="62" s="1"/>
  <c r="AM46" i="62"/>
  <c r="AN46" i="62"/>
  <c r="AO46" i="62"/>
  <c r="AT46" i="62"/>
  <c r="AU46" i="62"/>
  <c r="AX46" i="62" s="1"/>
  <c r="AW46" i="62"/>
  <c r="L49" i="62"/>
  <c r="N49" i="62" s="1"/>
  <c r="AK49" i="62"/>
  <c r="E49" i="62" s="1"/>
  <c r="AM49" i="62"/>
  <c r="AN49" i="62"/>
  <c r="AO49" i="62"/>
  <c r="AT49" i="62"/>
  <c r="AU49" i="62"/>
  <c r="AX49" i="62" s="1"/>
  <c r="AW49" i="62"/>
  <c r="L52" i="62"/>
  <c r="N52" i="62" s="1"/>
  <c r="AK52" i="62"/>
  <c r="E52" i="62" s="1"/>
  <c r="AM52" i="62"/>
  <c r="AN52" i="62"/>
  <c r="AO52" i="62"/>
  <c r="AT52" i="62"/>
  <c r="AU52" i="62"/>
  <c r="AX52" i="62" s="1"/>
  <c r="AW52" i="62"/>
  <c r="L18" i="61"/>
  <c r="N18" i="61"/>
  <c r="AO18" i="61"/>
  <c r="E18" i="61" s="1"/>
  <c r="AQ18" i="61"/>
  <c r="AR18" i="61"/>
  <c r="AS18" i="61"/>
  <c r="AX18" i="61"/>
  <c r="AY18" i="61" s="1"/>
  <c r="BB18" i="61" s="1"/>
  <c r="BA18" i="61"/>
  <c r="L21" i="61"/>
  <c r="N21" i="61" s="1"/>
  <c r="AO21" i="61"/>
  <c r="E21" i="61" s="1"/>
  <c r="AP21" i="61"/>
  <c r="H21" i="61" s="1"/>
  <c r="AQ21" i="61"/>
  <c r="AR21" i="61"/>
  <c r="AS21" i="61"/>
  <c r="AX21" i="61"/>
  <c r="AY21" i="61" s="1"/>
  <c r="BB21" i="61" s="1"/>
  <c r="BA21" i="61"/>
  <c r="L24" i="61"/>
  <c r="N24" i="61"/>
  <c r="AO24" i="61"/>
  <c r="E24" i="61" s="1"/>
  <c r="AQ24" i="61"/>
  <c r="AR24" i="61"/>
  <c r="AS24" i="61"/>
  <c r="AX24" i="61"/>
  <c r="AY24" i="61" s="1"/>
  <c r="BB24" i="61" s="1"/>
  <c r="BA24" i="61"/>
  <c r="L27" i="61"/>
  <c r="N27" i="61" s="1"/>
  <c r="AO27" i="61"/>
  <c r="E27" i="61" s="1"/>
  <c r="AP27" i="61"/>
  <c r="H27" i="61" s="1"/>
  <c r="AQ27" i="61"/>
  <c r="AR27" i="61"/>
  <c r="AS27" i="61"/>
  <c r="AX27" i="61"/>
  <c r="AY27" i="61" s="1"/>
  <c r="BB27" i="61" s="1"/>
  <c r="BA27" i="61"/>
  <c r="L30" i="61"/>
  <c r="N30" i="61"/>
  <c r="AO30" i="61"/>
  <c r="E30" i="61" s="1"/>
  <c r="AQ30" i="61"/>
  <c r="AR30" i="61"/>
  <c r="AS30" i="61"/>
  <c r="AX30" i="61"/>
  <c r="AY30" i="61" s="1"/>
  <c r="BB30" i="61" s="1"/>
  <c r="BA30" i="61"/>
  <c r="L33" i="61"/>
  <c r="N33" i="61" s="1"/>
  <c r="AO33" i="61"/>
  <c r="E33" i="61" s="1"/>
  <c r="AP33" i="61"/>
  <c r="H33" i="61" s="1"/>
  <c r="AQ33" i="61"/>
  <c r="AR33" i="61"/>
  <c r="AS33" i="61"/>
  <c r="AX33" i="61"/>
  <c r="AY33" i="61" s="1"/>
  <c r="BB33" i="61" s="1"/>
  <c r="BA33" i="61"/>
  <c r="L36" i="61"/>
  <c r="N36" i="61"/>
  <c r="AO36" i="61"/>
  <c r="E36" i="61" s="1"/>
  <c r="AQ36" i="61"/>
  <c r="AR36" i="61"/>
  <c r="AS36" i="61"/>
  <c r="AX36" i="61"/>
  <c r="AY36" i="61" s="1"/>
  <c r="BB36" i="61" s="1"/>
  <c r="BA36" i="61"/>
  <c r="L39" i="61"/>
  <c r="N39" i="61" s="1"/>
  <c r="AO39" i="61"/>
  <c r="E39" i="61" s="1"/>
  <c r="AP39" i="61"/>
  <c r="H39" i="61" s="1"/>
  <c r="AQ39" i="61"/>
  <c r="AR39" i="61"/>
  <c r="AS39" i="61"/>
  <c r="AX39" i="61"/>
  <c r="AY39" i="61" s="1"/>
  <c r="BB39" i="61" s="1"/>
  <c r="BA39" i="61"/>
  <c r="L42" i="61"/>
  <c r="N42" i="61"/>
  <c r="AO42" i="61"/>
  <c r="E42" i="61" s="1"/>
  <c r="AQ42" i="61"/>
  <c r="AR42" i="61"/>
  <c r="AS42" i="61"/>
  <c r="AX42" i="61"/>
  <c r="AY42" i="61" s="1"/>
  <c r="BB42" i="61" s="1"/>
  <c r="BA42" i="61"/>
  <c r="L45" i="61"/>
  <c r="N45" i="61" s="1"/>
  <c r="AO45" i="61"/>
  <c r="E45" i="61" s="1"/>
  <c r="AP45" i="61"/>
  <c r="H45" i="61" s="1"/>
  <c r="AQ45" i="61"/>
  <c r="AR45" i="61"/>
  <c r="AS45" i="61"/>
  <c r="AX45" i="61"/>
  <c r="AY45" i="61" s="1"/>
  <c r="BB45" i="61" s="1"/>
  <c r="BA45" i="61"/>
  <c r="L48" i="61"/>
  <c r="N48" i="61"/>
  <c r="AO48" i="61"/>
  <c r="E48" i="61" s="1"/>
  <c r="AQ48" i="61"/>
  <c r="AR48" i="61"/>
  <c r="AS48" i="61"/>
  <c r="AX48" i="61"/>
  <c r="AY48" i="61" s="1"/>
  <c r="BB48" i="61" s="1"/>
  <c r="BA48" i="61"/>
  <c r="L51" i="61"/>
  <c r="N51" i="61" s="1"/>
  <c r="AO51" i="61"/>
  <c r="E51" i="61" s="1"/>
  <c r="AP51" i="61"/>
  <c r="H51" i="61" s="1"/>
  <c r="AQ51" i="61"/>
  <c r="AR51" i="61"/>
  <c r="AS51" i="61"/>
  <c r="AX51" i="61"/>
  <c r="AY51" i="61" s="1"/>
  <c r="BB51" i="61" s="1"/>
  <c r="BA51" i="61"/>
  <c r="L18" i="60"/>
  <c r="N18" i="60"/>
  <c r="AK18" i="60"/>
  <c r="E18" i="60" s="1"/>
  <c r="AM18" i="60"/>
  <c r="AN18" i="60"/>
  <c r="AO18" i="60"/>
  <c r="AT18" i="60"/>
  <c r="AU18" i="60"/>
  <c r="AX18" i="60" s="1"/>
  <c r="AW18" i="60"/>
  <c r="L21" i="60"/>
  <c r="N21" i="60" s="1"/>
  <c r="AK21" i="60"/>
  <c r="E21" i="60" s="1"/>
  <c r="AM21" i="60"/>
  <c r="AN21" i="60"/>
  <c r="AO21" i="60"/>
  <c r="AT21" i="60"/>
  <c r="AU21" i="60"/>
  <c r="AX21" i="60" s="1"/>
  <c r="AW21" i="60"/>
  <c r="L24" i="60"/>
  <c r="N24" i="60"/>
  <c r="AK24" i="60"/>
  <c r="E24" i="60" s="1"/>
  <c r="AM24" i="60"/>
  <c r="AN24" i="60"/>
  <c r="AO24" i="60"/>
  <c r="AT24" i="60"/>
  <c r="AU24" i="60"/>
  <c r="AX24" i="60" s="1"/>
  <c r="AW24" i="60"/>
  <c r="L27" i="60"/>
  <c r="N27" i="60"/>
  <c r="AK27" i="60"/>
  <c r="E27" i="60" s="1"/>
  <c r="AL27" i="60"/>
  <c r="H27" i="60" s="1"/>
  <c r="AM27" i="60"/>
  <c r="AN27" i="60"/>
  <c r="AO27" i="60"/>
  <c r="AT27" i="60"/>
  <c r="AU27" i="60"/>
  <c r="AX27" i="60" s="1"/>
  <c r="AW27" i="60"/>
  <c r="L30" i="60"/>
  <c r="N30" i="60" s="1"/>
  <c r="AK30" i="60"/>
  <c r="E30" i="60" s="1"/>
  <c r="AL30" i="60"/>
  <c r="H30" i="60" s="1"/>
  <c r="AM30" i="60"/>
  <c r="AN30" i="60"/>
  <c r="AO30" i="60"/>
  <c r="AT30" i="60"/>
  <c r="AU30" i="60"/>
  <c r="AX30" i="60" s="1"/>
  <c r="AW30" i="60"/>
  <c r="L33" i="60"/>
  <c r="N33" i="60"/>
  <c r="AK33" i="60"/>
  <c r="E33" i="60" s="1"/>
  <c r="AL33" i="60"/>
  <c r="H33" i="60" s="1"/>
  <c r="AM33" i="60"/>
  <c r="AN33" i="60"/>
  <c r="AP33" i="60" s="1"/>
  <c r="J33" i="60" s="1"/>
  <c r="AQ33" i="60" s="1"/>
  <c r="AO33" i="60"/>
  <c r="AT33" i="60"/>
  <c r="AU33" i="60"/>
  <c r="AX33" i="60" s="1"/>
  <c r="AW33" i="60"/>
  <c r="L36" i="60"/>
  <c r="N36" i="60"/>
  <c r="AK36" i="60"/>
  <c r="E36" i="60" s="1"/>
  <c r="AM36" i="60"/>
  <c r="AN36" i="60"/>
  <c r="AO36" i="60"/>
  <c r="AT36" i="60"/>
  <c r="AU36" i="60"/>
  <c r="AX36" i="60" s="1"/>
  <c r="AW36" i="60"/>
  <c r="L39" i="60"/>
  <c r="N39" i="60"/>
  <c r="AK39" i="60"/>
  <c r="E39" i="60" s="1"/>
  <c r="AL39" i="60"/>
  <c r="H39" i="60" s="1"/>
  <c r="AM39" i="60"/>
  <c r="AN39" i="60"/>
  <c r="AO39" i="60"/>
  <c r="AT39" i="60"/>
  <c r="AU39" i="60"/>
  <c r="AX39" i="60" s="1"/>
  <c r="AW39" i="60"/>
  <c r="L42" i="60"/>
  <c r="N42" i="60" s="1"/>
  <c r="AK42" i="60"/>
  <c r="E42" i="60" s="1"/>
  <c r="AL42" i="60"/>
  <c r="H42" i="60" s="1"/>
  <c r="AM42" i="60"/>
  <c r="AN42" i="60"/>
  <c r="AO42" i="60"/>
  <c r="AT42" i="60"/>
  <c r="AU42" i="60"/>
  <c r="AX42" i="60" s="1"/>
  <c r="AW42" i="60"/>
  <c r="L45" i="60"/>
  <c r="N45" i="60"/>
  <c r="AK45" i="60"/>
  <c r="E45" i="60" s="1"/>
  <c r="AL45" i="60"/>
  <c r="H45" i="60" s="1"/>
  <c r="AM45" i="60"/>
  <c r="AN45" i="60"/>
  <c r="AP45" i="60" s="1"/>
  <c r="J45" i="60" s="1"/>
  <c r="AQ45" i="60" s="1"/>
  <c r="AO45" i="60"/>
  <c r="AT45" i="60"/>
  <c r="AU45" i="60"/>
  <c r="AX45" i="60" s="1"/>
  <c r="AW45" i="60"/>
  <c r="L48" i="60"/>
  <c r="N48" i="60"/>
  <c r="AK48" i="60"/>
  <c r="E48" i="60" s="1"/>
  <c r="AM48" i="60"/>
  <c r="AN48" i="60"/>
  <c r="AO48" i="60"/>
  <c r="AT48" i="60"/>
  <c r="AU48" i="60"/>
  <c r="AX48" i="60" s="1"/>
  <c r="AW48" i="60"/>
  <c r="L51" i="60"/>
  <c r="N51" i="60"/>
  <c r="AK51" i="60"/>
  <c r="E51" i="60" s="1"/>
  <c r="AL51" i="60"/>
  <c r="H51" i="60" s="1"/>
  <c r="AM51" i="60"/>
  <c r="AN51" i="60"/>
  <c r="AO51" i="60"/>
  <c r="AT51" i="60"/>
  <c r="AU51" i="60"/>
  <c r="AX51" i="60" s="1"/>
  <c r="AW51" i="60"/>
  <c r="L18" i="59"/>
  <c r="N18" i="59"/>
  <c r="AK18" i="59"/>
  <c r="E18" i="59" s="1"/>
  <c r="AM18" i="59"/>
  <c r="AN18" i="59"/>
  <c r="AO18" i="59"/>
  <c r="AT18" i="59"/>
  <c r="AU18" i="59"/>
  <c r="AX18" i="59" s="1"/>
  <c r="AW18" i="59"/>
  <c r="L21" i="59"/>
  <c r="N21" i="59" s="1"/>
  <c r="AK21" i="59"/>
  <c r="E21" i="59" s="1"/>
  <c r="AM21" i="59"/>
  <c r="AN21" i="59"/>
  <c r="AO21" i="59"/>
  <c r="AT21" i="59"/>
  <c r="AU21" i="59"/>
  <c r="AX21" i="59" s="1"/>
  <c r="AW21" i="59"/>
  <c r="L24" i="59"/>
  <c r="N24" i="59"/>
  <c r="AK24" i="59"/>
  <c r="E24" i="59" s="1"/>
  <c r="AM24" i="59"/>
  <c r="AN24" i="59"/>
  <c r="AO24" i="59"/>
  <c r="AT24" i="59"/>
  <c r="AU24" i="59"/>
  <c r="AX24" i="59" s="1"/>
  <c r="AW24" i="59"/>
  <c r="L27" i="59"/>
  <c r="N27" i="59"/>
  <c r="AK27" i="59"/>
  <c r="E27" i="59" s="1"/>
  <c r="AM27" i="59"/>
  <c r="AN27" i="59"/>
  <c r="AO27" i="59"/>
  <c r="AT27" i="59"/>
  <c r="AU27" i="59"/>
  <c r="AX27" i="59" s="1"/>
  <c r="AW27" i="59"/>
  <c r="L30" i="59"/>
  <c r="N30" i="59"/>
  <c r="AK30" i="59"/>
  <c r="E30" i="59" s="1"/>
  <c r="AM30" i="59"/>
  <c r="AN30" i="59"/>
  <c r="AO30" i="59"/>
  <c r="AT30" i="59"/>
  <c r="AU30" i="59"/>
  <c r="AX30" i="59" s="1"/>
  <c r="AW30" i="59"/>
  <c r="L33" i="59"/>
  <c r="N33" i="59" s="1"/>
  <c r="AK33" i="59"/>
  <c r="E33" i="59" s="1"/>
  <c r="AM33" i="59"/>
  <c r="AN33" i="59"/>
  <c r="AO33" i="59"/>
  <c r="AT33" i="59"/>
  <c r="AU33" i="59"/>
  <c r="AX33" i="59" s="1"/>
  <c r="AW33" i="59"/>
  <c r="L36" i="59"/>
  <c r="N36" i="59"/>
  <c r="AK36" i="59"/>
  <c r="E36" i="59" s="1"/>
  <c r="AM36" i="59"/>
  <c r="AN36" i="59"/>
  <c r="AO36" i="59"/>
  <c r="AT36" i="59"/>
  <c r="AU36" i="59"/>
  <c r="AX36" i="59" s="1"/>
  <c r="AW36" i="59"/>
  <c r="L39" i="59"/>
  <c r="N39" i="59"/>
  <c r="AK39" i="59"/>
  <c r="E39" i="59" s="1"/>
  <c r="AM39" i="59"/>
  <c r="AN39" i="59"/>
  <c r="AO39" i="59"/>
  <c r="AT39" i="59"/>
  <c r="AU39" i="59"/>
  <c r="AX39" i="59" s="1"/>
  <c r="AW39" i="59"/>
  <c r="L42" i="59"/>
  <c r="N42" i="59"/>
  <c r="AK42" i="59"/>
  <c r="E42" i="59" s="1"/>
  <c r="AM42" i="59"/>
  <c r="AN42" i="59"/>
  <c r="AO42" i="59"/>
  <c r="AT42" i="59"/>
  <c r="AU42" i="59"/>
  <c r="AX42" i="59" s="1"/>
  <c r="AW42" i="59"/>
  <c r="L45" i="59"/>
  <c r="N45" i="59" s="1"/>
  <c r="AK45" i="59"/>
  <c r="E45" i="59" s="1"/>
  <c r="AM45" i="59"/>
  <c r="AN45" i="59"/>
  <c r="AO45" i="59"/>
  <c r="AT45" i="59"/>
  <c r="AU45" i="59"/>
  <c r="AX45" i="59" s="1"/>
  <c r="AW45" i="59"/>
  <c r="L48" i="59"/>
  <c r="N48" i="59"/>
  <c r="AK48" i="59"/>
  <c r="E48" i="59" s="1"/>
  <c r="AM48" i="59"/>
  <c r="AN48" i="59"/>
  <c r="AO48" i="59"/>
  <c r="AT48" i="59"/>
  <c r="AU48" i="59"/>
  <c r="AX48" i="59" s="1"/>
  <c r="AW48" i="59"/>
  <c r="L51" i="59"/>
  <c r="N51" i="59"/>
  <c r="AK51" i="59"/>
  <c r="E51" i="59" s="1"/>
  <c r="AM51" i="59"/>
  <c r="AN51" i="59"/>
  <c r="AO51" i="59"/>
  <c r="AT51" i="59"/>
  <c r="AU51" i="59"/>
  <c r="AX51" i="59" s="1"/>
  <c r="AW51" i="59"/>
  <c r="L18" i="58"/>
  <c r="N18" i="58" s="1"/>
  <c r="AK18" i="58"/>
  <c r="E18" i="58" s="1"/>
  <c r="AL18" i="58"/>
  <c r="H18" i="58" s="1"/>
  <c r="AM18" i="58"/>
  <c r="AN18" i="58"/>
  <c r="AO18" i="58"/>
  <c r="AT18" i="58"/>
  <c r="AU18" i="58" s="1"/>
  <c r="AX18" i="58" s="1"/>
  <c r="AW18" i="58"/>
  <c r="L21" i="58"/>
  <c r="N21" i="58"/>
  <c r="AK21" i="58"/>
  <c r="E21" i="58" s="1"/>
  <c r="BC21" i="58" s="1"/>
  <c r="AM21" i="58"/>
  <c r="AN21" i="58"/>
  <c r="AO21" i="58"/>
  <c r="AT21" i="58"/>
  <c r="AU21" i="58" s="1"/>
  <c r="AX21" i="58" s="1"/>
  <c r="AW21" i="58"/>
  <c r="L24" i="58"/>
  <c r="N24" i="58"/>
  <c r="AK24" i="58"/>
  <c r="E24" i="58" s="1"/>
  <c r="BC24" i="58" s="1"/>
  <c r="AL24" i="58"/>
  <c r="H24" i="58" s="1"/>
  <c r="AM24" i="58"/>
  <c r="AN24" i="58"/>
  <c r="AO24" i="58"/>
  <c r="AT24" i="58"/>
  <c r="AU24" i="58" s="1"/>
  <c r="AX24" i="58" s="1"/>
  <c r="AW24" i="58"/>
  <c r="L27" i="58"/>
  <c r="N27" i="58"/>
  <c r="AK27" i="58"/>
  <c r="E27" i="58" s="1"/>
  <c r="AL27" i="58"/>
  <c r="H27" i="58" s="1"/>
  <c r="AM27" i="58"/>
  <c r="AN27" i="58"/>
  <c r="AP27" i="58" s="1"/>
  <c r="J27" i="58" s="1"/>
  <c r="AQ27" i="58" s="1"/>
  <c r="AR27" i="58" s="1"/>
  <c r="AS27" i="58" s="1"/>
  <c r="AV27" i="58" s="1"/>
  <c r="F27" i="58" s="1"/>
  <c r="AY27" i="58" s="1"/>
  <c r="G27" i="58" s="1"/>
  <c r="AO27" i="58"/>
  <c r="AT27" i="58"/>
  <c r="AU27" i="58" s="1"/>
  <c r="AX27" i="58" s="1"/>
  <c r="AW27" i="58"/>
  <c r="L30" i="58"/>
  <c r="N30" i="58"/>
  <c r="AK30" i="58"/>
  <c r="E30" i="58" s="1"/>
  <c r="BC30" i="58" s="1"/>
  <c r="AM30" i="58"/>
  <c r="AN30" i="58"/>
  <c r="AO30" i="58"/>
  <c r="AT30" i="58"/>
  <c r="AU30" i="58" s="1"/>
  <c r="AX30" i="58" s="1"/>
  <c r="AW30" i="58"/>
  <c r="L33" i="58"/>
  <c r="N33" i="58" s="1"/>
  <c r="AK33" i="58"/>
  <c r="E33" i="58" s="1"/>
  <c r="AL33" i="58"/>
  <c r="H33" i="58" s="1"/>
  <c r="AM33" i="58"/>
  <c r="AN33" i="58"/>
  <c r="AO33" i="58"/>
  <c r="AT33" i="58"/>
  <c r="AU33" i="58" s="1"/>
  <c r="AX33" i="58" s="1"/>
  <c r="AW33" i="58"/>
  <c r="L36" i="58"/>
  <c r="N36" i="58"/>
  <c r="AK36" i="58"/>
  <c r="E36" i="58" s="1"/>
  <c r="AL36" i="58"/>
  <c r="H36" i="58" s="1"/>
  <c r="AM36" i="58"/>
  <c r="AN36" i="58"/>
  <c r="AP36" i="58" s="1"/>
  <c r="J36" i="58" s="1"/>
  <c r="AQ36" i="58" s="1"/>
  <c r="AO36" i="58"/>
  <c r="AT36" i="58"/>
  <c r="AU36" i="58" s="1"/>
  <c r="AX36" i="58" s="1"/>
  <c r="AW36" i="58"/>
  <c r="L39" i="58"/>
  <c r="N39" i="58" s="1"/>
  <c r="AK39" i="58"/>
  <c r="E39" i="58" s="1"/>
  <c r="AL39" i="58"/>
  <c r="H39" i="58" s="1"/>
  <c r="AM39" i="58"/>
  <c r="AN39" i="58"/>
  <c r="AO39" i="58"/>
  <c r="AT39" i="58"/>
  <c r="AU39" i="58" s="1"/>
  <c r="AW39" i="58"/>
  <c r="AX39" i="58"/>
  <c r="L42" i="58"/>
  <c r="N42" i="58"/>
  <c r="AK42" i="58"/>
  <c r="E42" i="58" s="1"/>
  <c r="AL42" i="58"/>
  <c r="H42" i="58" s="1"/>
  <c r="AM42" i="58"/>
  <c r="AN42" i="58"/>
  <c r="AO42" i="58"/>
  <c r="AT42" i="58"/>
  <c r="AU42" i="58" s="1"/>
  <c r="AX42" i="58" s="1"/>
  <c r="AW42" i="58"/>
  <c r="L45" i="58"/>
  <c r="N45" i="58"/>
  <c r="AK45" i="58"/>
  <c r="E45" i="58" s="1"/>
  <c r="AL45" i="58"/>
  <c r="H45" i="58" s="1"/>
  <c r="AM45" i="58"/>
  <c r="AN45" i="58"/>
  <c r="AP45" i="58" s="1"/>
  <c r="J45" i="58" s="1"/>
  <c r="AQ45" i="58" s="1"/>
  <c r="AO45" i="58"/>
  <c r="AT45" i="58"/>
  <c r="AU45" i="58" s="1"/>
  <c r="AX45" i="58" s="1"/>
  <c r="AW45" i="58"/>
  <c r="L48" i="58"/>
  <c r="N48" i="58" s="1"/>
  <c r="AK48" i="58"/>
  <c r="E48" i="58" s="1"/>
  <c r="AL48" i="58"/>
  <c r="AM48" i="58"/>
  <c r="AN48" i="58"/>
  <c r="AO48" i="58"/>
  <c r="AT48" i="58"/>
  <c r="AU48" i="58" s="1"/>
  <c r="AW48" i="58"/>
  <c r="AX48" i="58"/>
  <c r="L51" i="58"/>
  <c r="AP51" i="58" s="1"/>
  <c r="J51" i="58" s="1"/>
  <c r="AQ51" i="58" s="1"/>
  <c r="N51" i="58"/>
  <c r="AK51" i="58"/>
  <c r="E51" i="58" s="1"/>
  <c r="AL51" i="58"/>
  <c r="H51" i="58" s="1"/>
  <c r="AM51" i="58"/>
  <c r="AN51" i="58"/>
  <c r="AO51" i="58"/>
  <c r="AT51" i="58"/>
  <c r="AU51" i="58" s="1"/>
  <c r="AW51" i="58"/>
  <c r="AX51" i="58"/>
  <c r="L18" i="57"/>
  <c r="N18" i="57"/>
  <c r="AO18" i="57"/>
  <c r="E18" i="57" s="1"/>
  <c r="AP18" i="57"/>
  <c r="H18" i="57" s="1"/>
  <c r="AQ18" i="57"/>
  <c r="AR18" i="57"/>
  <c r="AT18" i="57" s="1"/>
  <c r="J18" i="57" s="1"/>
  <c r="AU18" i="57" s="1"/>
  <c r="AS18" i="57"/>
  <c r="AX18" i="57"/>
  <c r="AY18" i="57"/>
  <c r="BB18" i="57" s="1"/>
  <c r="BA18" i="57"/>
  <c r="L21" i="57"/>
  <c r="N21" i="57"/>
  <c r="AO21" i="57"/>
  <c r="E21" i="57" s="1"/>
  <c r="BG21" i="57" s="1"/>
  <c r="AQ21" i="57"/>
  <c r="AR21" i="57"/>
  <c r="AS21" i="57"/>
  <c r="AX21" i="57"/>
  <c r="AY21" i="57"/>
  <c r="BB21" i="57" s="1"/>
  <c r="BA21" i="57"/>
  <c r="L24" i="57"/>
  <c r="N24" i="57"/>
  <c r="AO24" i="57"/>
  <c r="E24" i="57" s="1"/>
  <c r="BG24" i="57" s="1"/>
  <c r="AP24" i="57"/>
  <c r="H24" i="57" s="1"/>
  <c r="AQ24" i="57"/>
  <c r="AR24" i="57"/>
  <c r="AS24" i="57"/>
  <c r="AX24" i="57"/>
  <c r="AY24" i="57"/>
  <c r="BB24" i="57" s="1"/>
  <c r="BA24" i="57"/>
  <c r="L27" i="57"/>
  <c r="N27" i="57"/>
  <c r="AO27" i="57"/>
  <c r="E27" i="57" s="1"/>
  <c r="BG27" i="57" s="1"/>
  <c r="AP27" i="57"/>
  <c r="H27" i="57" s="1"/>
  <c r="AQ27" i="57"/>
  <c r="AR27" i="57"/>
  <c r="AS27" i="57"/>
  <c r="AX27" i="57"/>
  <c r="AY27" i="57"/>
  <c r="BB27" i="57" s="1"/>
  <c r="BA27" i="57"/>
  <c r="L30" i="57"/>
  <c r="N30" i="57"/>
  <c r="AO30" i="57"/>
  <c r="E30" i="57" s="1"/>
  <c r="AP30" i="57"/>
  <c r="H30" i="57" s="1"/>
  <c r="AQ30" i="57"/>
  <c r="AR30" i="57"/>
  <c r="AS30" i="57"/>
  <c r="AX30" i="57"/>
  <c r="AY30" i="57"/>
  <c r="BB30" i="57" s="1"/>
  <c r="BA30" i="57"/>
  <c r="L33" i="57"/>
  <c r="N33" i="57" s="1"/>
  <c r="AO33" i="57"/>
  <c r="E33" i="57" s="1"/>
  <c r="AP33" i="57"/>
  <c r="H33" i="57" s="1"/>
  <c r="AQ33" i="57"/>
  <c r="AR33" i="57"/>
  <c r="AS33" i="57"/>
  <c r="AX33" i="57"/>
  <c r="AY33" i="57"/>
  <c r="BB33" i="57" s="1"/>
  <c r="BA33" i="57"/>
  <c r="L36" i="57"/>
  <c r="N36" i="57"/>
  <c r="BG36" i="57" s="1"/>
  <c r="AO36" i="57"/>
  <c r="E36" i="57" s="1"/>
  <c r="AP36" i="57"/>
  <c r="H36" i="57" s="1"/>
  <c r="AQ36" i="57"/>
  <c r="AR36" i="57"/>
  <c r="AT36" i="57" s="1"/>
  <c r="J36" i="57" s="1"/>
  <c r="AU36" i="57" s="1"/>
  <c r="AV36" i="57" s="1"/>
  <c r="AW36" i="57" s="1"/>
  <c r="AZ36" i="57" s="1"/>
  <c r="F36" i="57" s="1"/>
  <c r="BC36" i="57" s="1"/>
  <c r="G36" i="57" s="1"/>
  <c r="AS36" i="57"/>
  <c r="AX36" i="57"/>
  <c r="AY36" i="57"/>
  <c r="BB36" i="57" s="1"/>
  <c r="BA36" i="57"/>
  <c r="L39" i="57"/>
  <c r="N39" i="57" s="1"/>
  <c r="AO39" i="57"/>
  <c r="E39" i="57" s="1"/>
  <c r="AP39" i="57"/>
  <c r="H39" i="57" s="1"/>
  <c r="AQ39" i="57"/>
  <c r="AR39" i="57"/>
  <c r="AS39" i="57"/>
  <c r="AX39" i="57"/>
  <c r="AY39" i="57"/>
  <c r="BB39" i="57" s="1"/>
  <c r="BA39" i="57"/>
  <c r="L42" i="57"/>
  <c r="N42" i="57"/>
  <c r="AO42" i="57"/>
  <c r="E42" i="57" s="1"/>
  <c r="AP42" i="57"/>
  <c r="H42" i="57" s="1"/>
  <c r="AQ42" i="57"/>
  <c r="AR42" i="57"/>
  <c r="AT42" i="57" s="1"/>
  <c r="J42" i="57" s="1"/>
  <c r="AU42" i="57" s="1"/>
  <c r="AS42" i="57"/>
  <c r="AX42" i="57"/>
  <c r="AY42" i="57"/>
  <c r="BB42" i="57" s="1"/>
  <c r="BA42" i="57"/>
  <c r="L45" i="57"/>
  <c r="N45" i="57" s="1"/>
  <c r="AO45" i="57"/>
  <c r="E45" i="57" s="1"/>
  <c r="AP45" i="57"/>
  <c r="H45" i="57" s="1"/>
  <c r="AQ45" i="57"/>
  <c r="AR45" i="57"/>
  <c r="AS45" i="57"/>
  <c r="AX45" i="57"/>
  <c r="AY45" i="57"/>
  <c r="BB45" i="57" s="1"/>
  <c r="BA45" i="57"/>
  <c r="H48" i="57"/>
  <c r="L48" i="57"/>
  <c r="N48" i="57" s="1"/>
  <c r="BG48" i="57" s="1"/>
  <c r="AO48" i="57"/>
  <c r="E48" i="57" s="1"/>
  <c r="AP48" i="57"/>
  <c r="AQ48" i="57"/>
  <c r="AR48" i="57"/>
  <c r="AS48" i="57"/>
  <c r="AX48" i="57"/>
  <c r="AY48" i="57"/>
  <c r="BB48" i="57" s="1"/>
  <c r="BA48" i="57"/>
  <c r="L51" i="57"/>
  <c r="N51" i="57"/>
  <c r="AO51" i="57"/>
  <c r="E51" i="57" s="1"/>
  <c r="BG51" i="57" s="1"/>
  <c r="AQ51" i="57"/>
  <c r="AR51" i="57"/>
  <c r="AS51" i="57"/>
  <c r="AX51" i="57"/>
  <c r="AY51" i="57"/>
  <c r="BB51" i="57" s="1"/>
  <c r="BA51" i="57"/>
  <c r="L18" i="55"/>
  <c r="N18" i="55"/>
  <c r="AK18" i="55"/>
  <c r="E18" i="55" s="1"/>
  <c r="AM18" i="55"/>
  <c r="AN18" i="55"/>
  <c r="AO18" i="55"/>
  <c r="AT18" i="55"/>
  <c r="AU18" i="55"/>
  <c r="AX18" i="55" s="1"/>
  <c r="AW18" i="55"/>
  <c r="L21" i="55"/>
  <c r="N21" i="55"/>
  <c r="AK21" i="55"/>
  <c r="E21" i="55" s="1"/>
  <c r="AM21" i="55"/>
  <c r="AN21" i="55"/>
  <c r="AO21" i="55"/>
  <c r="AT21" i="55"/>
  <c r="AU21" i="55"/>
  <c r="AX21" i="55" s="1"/>
  <c r="AW21" i="55"/>
  <c r="L24" i="55"/>
  <c r="N24" i="55"/>
  <c r="AK24" i="55"/>
  <c r="E24" i="55" s="1"/>
  <c r="AL24" i="55"/>
  <c r="H24" i="55" s="1"/>
  <c r="AM24" i="55"/>
  <c r="AN24" i="55"/>
  <c r="AO24" i="55"/>
  <c r="AT24" i="55"/>
  <c r="AU24" i="55"/>
  <c r="AX24" i="55" s="1"/>
  <c r="AW24" i="55"/>
  <c r="L27" i="55"/>
  <c r="N27" i="55" s="1"/>
  <c r="AK27" i="55"/>
  <c r="E27" i="55" s="1"/>
  <c r="AL27" i="55"/>
  <c r="H27" i="55" s="1"/>
  <c r="AM27" i="55"/>
  <c r="AN27" i="55"/>
  <c r="AO27" i="55"/>
  <c r="AT27" i="55"/>
  <c r="AU27" i="55"/>
  <c r="AX27" i="55" s="1"/>
  <c r="AW27" i="55"/>
  <c r="L30" i="55"/>
  <c r="N30" i="55"/>
  <c r="AK30" i="55"/>
  <c r="E30" i="55" s="1"/>
  <c r="AL30" i="55"/>
  <c r="H30" i="55" s="1"/>
  <c r="AM30" i="55"/>
  <c r="AN30" i="55"/>
  <c r="AP30" i="55" s="1"/>
  <c r="J30" i="55" s="1"/>
  <c r="AQ30" i="55" s="1"/>
  <c r="AO30" i="55"/>
  <c r="AT30" i="55"/>
  <c r="AU30" i="55"/>
  <c r="AX30" i="55" s="1"/>
  <c r="AW30" i="55"/>
  <c r="L33" i="55"/>
  <c r="N33" i="55"/>
  <c r="AK33" i="55"/>
  <c r="E33" i="55" s="1"/>
  <c r="AM33" i="55"/>
  <c r="AN33" i="55"/>
  <c r="AO33" i="55"/>
  <c r="AT33" i="55"/>
  <c r="AU33" i="55"/>
  <c r="AX33" i="55" s="1"/>
  <c r="AW33" i="55"/>
  <c r="L36" i="55"/>
  <c r="N36" i="55"/>
  <c r="AK36" i="55"/>
  <c r="E36" i="55" s="1"/>
  <c r="AL36" i="55"/>
  <c r="H36" i="55" s="1"/>
  <c r="AM36" i="55"/>
  <c r="AN36" i="55"/>
  <c r="AO36" i="55"/>
  <c r="AT36" i="55"/>
  <c r="AU36" i="55"/>
  <c r="AX36" i="55" s="1"/>
  <c r="AW36" i="55"/>
  <c r="L39" i="55"/>
  <c r="N39" i="55" s="1"/>
  <c r="AK39" i="55"/>
  <c r="E39" i="55" s="1"/>
  <c r="AL39" i="55"/>
  <c r="H39" i="55" s="1"/>
  <c r="AM39" i="55"/>
  <c r="AN39" i="55"/>
  <c r="AO39" i="55"/>
  <c r="AT39" i="55"/>
  <c r="AU39" i="55"/>
  <c r="AX39" i="55" s="1"/>
  <c r="AW39" i="55"/>
  <c r="L42" i="55"/>
  <c r="N42" i="55"/>
  <c r="AK42" i="55"/>
  <c r="E42" i="55" s="1"/>
  <c r="AL42" i="55"/>
  <c r="H42" i="55" s="1"/>
  <c r="AM42" i="55"/>
  <c r="AN42" i="55"/>
  <c r="AP42" i="55" s="1"/>
  <c r="J42" i="55" s="1"/>
  <c r="AQ42" i="55" s="1"/>
  <c r="AO42" i="55"/>
  <c r="AT42" i="55"/>
  <c r="AU42" i="55"/>
  <c r="AX42" i="55" s="1"/>
  <c r="AW42" i="55"/>
  <c r="L45" i="55"/>
  <c r="N45" i="55"/>
  <c r="AK45" i="55"/>
  <c r="E45" i="55" s="1"/>
  <c r="AM45" i="55"/>
  <c r="AN45" i="55"/>
  <c r="AO45" i="55"/>
  <c r="AT45" i="55"/>
  <c r="AU45" i="55"/>
  <c r="AX45" i="55" s="1"/>
  <c r="AW45" i="55"/>
  <c r="L48" i="55"/>
  <c r="N48" i="55"/>
  <c r="AK48" i="55"/>
  <c r="E48" i="55" s="1"/>
  <c r="AL48" i="55"/>
  <c r="H48" i="55" s="1"/>
  <c r="AM48" i="55"/>
  <c r="AN48" i="55"/>
  <c r="AO48" i="55"/>
  <c r="AT48" i="55"/>
  <c r="AU48" i="55"/>
  <c r="AX48" i="55" s="1"/>
  <c r="AW48" i="55"/>
  <c r="L51" i="55"/>
  <c r="N51" i="55" s="1"/>
  <c r="AK51" i="55"/>
  <c r="E51" i="55" s="1"/>
  <c r="AL51" i="55"/>
  <c r="H51" i="55" s="1"/>
  <c r="AM51" i="55"/>
  <c r="AN51" i="55"/>
  <c r="AO51" i="55"/>
  <c r="AT51" i="55"/>
  <c r="AU51" i="55"/>
  <c r="AX51" i="55" s="1"/>
  <c r="AW51" i="55"/>
  <c r="L18" i="54"/>
  <c r="N18" i="54"/>
  <c r="AK18" i="54"/>
  <c r="E18" i="54" s="1"/>
  <c r="AL18" i="54"/>
  <c r="H18" i="54" s="1"/>
  <c r="AM18" i="54"/>
  <c r="AN18" i="54"/>
  <c r="AP18" i="54" s="1"/>
  <c r="J18" i="54" s="1"/>
  <c r="AQ18" i="54" s="1"/>
  <c r="AO18" i="54"/>
  <c r="AT18" i="54"/>
  <c r="AU18" i="54" s="1"/>
  <c r="AX18" i="54" s="1"/>
  <c r="AW18" i="54"/>
  <c r="L21" i="54"/>
  <c r="N21" i="54"/>
  <c r="AK21" i="54"/>
  <c r="E21" i="54" s="1"/>
  <c r="AL21" i="54"/>
  <c r="H21" i="54" s="1"/>
  <c r="AM21" i="54"/>
  <c r="AN21" i="54"/>
  <c r="AO21" i="54"/>
  <c r="AT21" i="54"/>
  <c r="AU21" i="54" s="1"/>
  <c r="AX21" i="54" s="1"/>
  <c r="AW21" i="54"/>
  <c r="L24" i="54"/>
  <c r="N24" i="54"/>
  <c r="AK24" i="54"/>
  <c r="E24" i="54" s="1"/>
  <c r="AL24" i="54"/>
  <c r="H24" i="54" s="1"/>
  <c r="AM24" i="54"/>
  <c r="AN24" i="54"/>
  <c r="AP24" i="54" s="1"/>
  <c r="J24" i="54" s="1"/>
  <c r="AQ24" i="54" s="1"/>
  <c r="AO24" i="54"/>
  <c r="AT24" i="54"/>
  <c r="AU24" i="54" s="1"/>
  <c r="AX24" i="54" s="1"/>
  <c r="AW24" i="54"/>
  <c r="L27" i="54"/>
  <c r="N27" i="54"/>
  <c r="AK27" i="54"/>
  <c r="E27" i="54" s="1"/>
  <c r="AL27" i="54"/>
  <c r="H27" i="54" s="1"/>
  <c r="AM27" i="54"/>
  <c r="AN27" i="54"/>
  <c r="AO27" i="54"/>
  <c r="AT27" i="54"/>
  <c r="AU27" i="54" s="1"/>
  <c r="AX27" i="54" s="1"/>
  <c r="AW27" i="54"/>
  <c r="L30" i="54"/>
  <c r="N30" i="54"/>
  <c r="AK30" i="54"/>
  <c r="E30" i="54" s="1"/>
  <c r="AL30" i="54"/>
  <c r="H30" i="54" s="1"/>
  <c r="AM30" i="54"/>
  <c r="AN30" i="54"/>
  <c r="AP30" i="54" s="1"/>
  <c r="J30" i="54" s="1"/>
  <c r="AQ30" i="54" s="1"/>
  <c r="AO30" i="54"/>
  <c r="AT30" i="54"/>
  <c r="AU30" i="54" s="1"/>
  <c r="AX30" i="54" s="1"/>
  <c r="AW30" i="54"/>
  <c r="L33" i="54"/>
  <c r="N33" i="54"/>
  <c r="AK33" i="54"/>
  <c r="E33" i="54" s="1"/>
  <c r="AL33" i="54"/>
  <c r="H33" i="54" s="1"/>
  <c r="AM33" i="54"/>
  <c r="AN33" i="54"/>
  <c r="AO33" i="54"/>
  <c r="AT33" i="54"/>
  <c r="AU33" i="54" s="1"/>
  <c r="AX33" i="54" s="1"/>
  <c r="AW33" i="54"/>
  <c r="L36" i="54"/>
  <c r="N36" i="54"/>
  <c r="AK36" i="54"/>
  <c r="E36" i="54" s="1"/>
  <c r="AL36" i="54"/>
  <c r="H36" i="54" s="1"/>
  <c r="AM36" i="54"/>
  <c r="AN36" i="54"/>
  <c r="AP36" i="54" s="1"/>
  <c r="J36" i="54" s="1"/>
  <c r="AQ36" i="54" s="1"/>
  <c r="AO36" i="54"/>
  <c r="AT36" i="54"/>
  <c r="AU36" i="54" s="1"/>
  <c r="AX36" i="54" s="1"/>
  <c r="AW36" i="54"/>
  <c r="L39" i="54"/>
  <c r="N39" i="54"/>
  <c r="AK39" i="54"/>
  <c r="E39" i="54" s="1"/>
  <c r="AL39" i="54"/>
  <c r="H39" i="54" s="1"/>
  <c r="AM39" i="54"/>
  <c r="AN39" i="54"/>
  <c r="AO39" i="54"/>
  <c r="AT39" i="54"/>
  <c r="AU39" i="54" s="1"/>
  <c r="AX39" i="54" s="1"/>
  <c r="AW39" i="54"/>
  <c r="L42" i="54"/>
  <c r="N42" i="54"/>
  <c r="AK42" i="54"/>
  <c r="E42" i="54" s="1"/>
  <c r="AL42" i="54"/>
  <c r="H42" i="54" s="1"/>
  <c r="AM42" i="54"/>
  <c r="AN42" i="54"/>
  <c r="AP42" i="54" s="1"/>
  <c r="J42" i="54" s="1"/>
  <c r="AQ42" i="54" s="1"/>
  <c r="AO42" i="54"/>
  <c r="AT42" i="54"/>
  <c r="AU42" i="54" s="1"/>
  <c r="AX42" i="54" s="1"/>
  <c r="AW42" i="54"/>
  <c r="L45" i="54"/>
  <c r="N45" i="54"/>
  <c r="AK45" i="54"/>
  <c r="E45" i="54" s="1"/>
  <c r="AL45" i="54"/>
  <c r="H45" i="54" s="1"/>
  <c r="AM45" i="54"/>
  <c r="AN45" i="54"/>
  <c r="AO45" i="54"/>
  <c r="AT45" i="54"/>
  <c r="AU45" i="54" s="1"/>
  <c r="AX45" i="54" s="1"/>
  <c r="AW45" i="54"/>
  <c r="L48" i="54"/>
  <c r="N48" i="54"/>
  <c r="AK48" i="54"/>
  <c r="E48" i="54" s="1"/>
  <c r="AL48" i="54"/>
  <c r="H48" i="54" s="1"/>
  <c r="AM48" i="54"/>
  <c r="AN48" i="54"/>
  <c r="AP48" i="54" s="1"/>
  <c r="J48" i="54" s="1"/>
  <c r="AQ48" i="54" s="1"/>
  <c r="AO48" i="54"/>
  <c r="AT48" i="54"/>
  <c r="AU48" i="54" s="1"/>
  <c r="AX48" i="54" s="1"/>
  <c r="AW48" i="54"/>
  <c r="L51" i="54"/>
  <c r="N51" i="54"/>
  <c r="AK51" i="54"/>
  <c r="E51" i="54" s="1"/>
  <c r="BC51" i="54" s="1"/>
  <c r="AL51" i="54"/>
  <c r="H51" i="54" s="1"/>
  <c r="AM51" i="54"/>
  <c r="AN51" i="54"/>
  <c r="AO51" i="54"/>
  <c r="AT51" i="54"/>
  <c r="AU51" i="54" s="1"/>
  <c r="AX51" i="54" s="1"/>
  <c r="AW51" i="54"/>
  <c r="L19" i="53"/>
  <c r="N19" i="53"/>
  <c r="AO19" i="53"/>
  <c r="E19" i="53" s="1"/>
  <c r="AQ19" i="53"/>
  <c r="AR19" i="53"/>
  <c r="AS19" i="53"/>
  <c r="AX19" i="53"/>
  <c r="AY19" i="53"/>
  <c r="BB19" i="53" s="1"/>
  <c r="BA19" i="53"/>
  <c r="L22" i="53"/>
  <c r="N22" i="53"/>
  <c r="AO22" i="53"/>
  <c r="E22" i="53" s="1"/>
  <c r="AQ22" i="53"/>
  <c r="AR22" i="53"/>
  <c r="AS22" i="53"/>
  <c r="AX22" i="53"/>
  <c r="AY22" i="53"/>
  <c r="BB22" i="53" s="1"/>
  <c r="BA22" i="53"/>
  <c r="L25" i="53"/>
  <c r="N25" i="53" s="1"/>
  <c r="AO25" i="53"/>
  <c r="E25" i="53" s="1"/>
  <c r="AQ25" i="53"/>
  <c r="AR25" i="53"/>
  <c r="AS25" i="53"/>
  <c r="AX25" i="53"/>
  <c r="AY25" i="53"/>
  <c r="BB25" i="53" s="1"/>
  <c r="BA25" i="53"/>
  <c r="L28" i="53"/>
  <c r="N28" i="53" s="1"/>
  <c r="AO28" i="53"/>
  <c r="E28" i="53" s="1"/>
  <c r="AQ28" i="53"/>
  <c r="AR28" i="53"/>
  <c r="AS28" i="53"/>
  <c r="AX28" i="53"/>
  <c r="AY28" i="53"/>
  <c r="BB28" i="53" s="1"/>
  <c r="BA28" i="53"/>
  <c r="L31" i="53"/>
  <c r="N31" i="53"/>
  <c r="AO31" i="53"/>
  <c r="E31" i="53" s="1"/>
  <c r="AQ31" i="53"/>
  <c r="AR31" i="53"/>
  <c r="AS31" i="53"/>
  <c r="AX31" i="53"/>
  <c r="AY31" i="53"/>
  <c r="BB31" i="53" s="1"/>
  <c r="BA31" i="53"/>
  <c r="L34" i="53"/>
  <c r="N34" i="53"/>
  <c r="AO34" i="53"/>
  <c r="E34" i="53" s="1"/>
  <c r="AQ34" i="53"/>
  <c r="AR34" i="53"/>
  <c r="AS34" i="53"/>
  <c r="AX34" i="53"/>
  <c r="AY34" i="53"/>
  <c r="BB34" i="53" s="1"/>
  <c r="BA34" i="53"/>
  <c r="L37" i="53"/>
  <c r="N37" i="53" s="1"/>
  <c r="AO37" i="53"/>
  <c r="E37" i="53" s="1"/>
  <c r="AQ37" i="53"/>
  <c r="AR37" i="53"/>
  <c r="AS37" i="53"/>
  <c r="AX37" i="53"/>
  <c r="AY37" i="53"/>
  <c r="BB37" i="53" s="1"/>
  <c r="BA37" i="53"/>
  <c r="L40" i="53"/>
  <c r="N40" i="53" s="1"/>
  <c r="AO40" i="53"/>
  <c r="E40" i="53" s="1"/>
  <c r="AQ40" i="53"/>
  <c r="AR40" i="53"/>
  <c r="AS40" i="53"/>
  <c r="AX40" i="53"/>
  <c r="AY40" i="53"/>
  <c r="BB40" i="53" s="1"/>
  <c r="BA40" i="53"/>
  <c r="L43" i="53"/>
  <c r="N43" i="53"/>
  <c r="AO43" i="53"/>
  <c r="E43" i="53" s="1"/>
  <c r="AQ43" i="53"/>
  <c r="AR43" i="53"/>
  <c r="AS43" i="53"/>
  <c r="AX43" i="53"/>
  <c r="AY43" i="53"/>
  <c r="BB43" i="53" s="1"/>
  <c r="BA43" i="53"/>
  <c r="L46" i="53"/>
  <c r="N46" i="53"/>
  <c r="AO46" i="53"/>
  <c r="E46" i="53" s="1"/>
  <c r="AQ46" i="53"/>
  <c r="AR46" i="53"/>
  <c r="AS46" i="53"/>
  <c r="AX46" i="53"/>
  <c r="AY46" i="53"/>
  <c r="BB46" i="53" s="1"/>
  <c r="BA46" i="53"/>
  <c r="L49" i="53"/>
  <c r="N49" i="53" s="1"/>
  <c r="AO49" i="53"/>
  <c r="E49" i="53" s="1"/>
  <c r="AQ49" i="53"/>
  <c r="AR49" i="53"/>
  <c r="AS49" i="53"/>
  <c r="AX49" i="53"/>
  <c r="AY49" i="53"/>
  <c r="BB49" i="53" s="1"/>
  <c r="BA49" i="53"/>
  <c r="L52" i="53"/>
  <c r="N52" i="53" s="1"/>
  <c r="AO52" i="53"/>
  <c r="E52" i="53" s="1"/>
  <c r="AQ52" i="53"/>
  <c r="AR52" i="53"/>
  <c r="AS52" i="53"/>
  <c r="AX52" i="53"/>
  <c r="AY52" i="53"/>
  <c r="BB52" i="53" s="1"/>
  <c r="BA52" i="53"/>
  <c r="L18" i="52"/>
  <c r="N18" i="52"/>
  <c r="AK18" i="52"/>
  <c r="E18" i="52" s="1"/>
  <c r="AL18" i="52"/>
  <c r="H18" i="52" s="1"/>
  <c r="AM18" i="52"/>
  <c r="AN18" i="52"/>
  <c r="AP18" i="52" s="1"/>
  <c r="J18" i="52" s="1"/>
  <c r="AQ18" i="52" s="1"/>
  <c r="AO18" i="52"/>
  <c r="AT18" i="52"/>
  <c r="AU18" i="52" s="1"/>
  <c r="AX18" i="52" s="1"/>
  <c r="AW18" i="52"/>
  <c r="L21" i="52"/>
  <c r="N21" i="52"/>
  <c r="AK21" i="52"/>
  <c r="E21" i="52" s="1"/>
  <c r="AL21" i="52"/>
  <c r="H21" i="52" s="1"/>
  <c r="AM21" i="52"/>
  <c r="AN21" i="52"/>
  <c r="AO21" i="52"/>
  <c r="AT21" i="52"/>
  <c r="AU21" i="52" s="1"/>
  <c r="AX21" i="52" s="1"/>
  <c r="AW21" i="52"/>
  <c r="L24" i="52"/>
  <c r="N24" i="52"/>
  <c r="AK24" i="52"/>
  <c r="E24" i="52" s="1"/>
  <c r="AL24" i="52"/>
  <c r="H24" i="52" s="1"/>
  <c r="AM24" i="52"/>
  <c r="AN24" i="52"/>
  <c r="AP24" i="52" s="1"/>
  <c r="J24" i="52" s="1"/>
  <c r="AQ24" i="52" s="1"/>
  <c r="AO24" i="52"/>
  <c r="AT24" i="52"/>
  <c r="AU24" i="52" s="1"/>
  <c r="AX24" i="52" s="1"/>
  <c r="AW24" i="52"/>
  <c r="L27" i="52"/>
  <c r="N27" i="52"/>
  <c r="AK27" i="52"/>
  <c r="E27" i="52" s="1"/>
  <c r="AL27" i="52"/>
  <c r="H27" i="52" s="1"/>
  <c r="AM27" i="52"/>
  <c r="AN27" i="52"/>
  <c r="AO27" i="52"/>
  <c r="AT27" i="52"/>
  <c r="AU27" i="52" s="1"/>
  <c r="AX27" i="52" s="1"/>
  <c r="AW27" i="52"/>
  <c r="L30" i="52"/>
  <c r="N30" i="52"/>
  <c r="AK30" i="52"/>
  <c r="E30" i="52" s="1"/>
  <c r="AL30" i="52"/>
  <c r="H30" i="52" s="1"/>
  <c r="AM30" i="52"/>
  <c r="AN30" i="52"/>
  <c r="AP30" i="52" s="1"/>
  <c r="J30" i="52" s="1"/>
  <c r="AQ30" i="52" s="1"/>
  <c r="AO30" i="52"/>
  <c r="AT30" i="52"/>
  <c r="AU30" i="52" s="1"/>
  <c r="AX30" i="52" s="1"/>
  <c r="AW30" i="52"/>
  <c r="L33" i="52"/>
  <c r="N33" i="52"/>
  <c r="AK33" i="52"/>
  <c r="E33" i="52" s="1"/>
  <c r="AL33" i="52"/>
  <c r="H33" i="52" s="1"/>
  <c r="AM33" i="52"/>
  <c r="AN33" i="52"/>
  <c r="AO33" i="52"/>
  <c r="AT33" i="52"/>
  <c r="AU33" i="52" s="1"/>
  <c r="AX33" i="52" s="1"/>
  <c r="AW33" i="52"/>
  <c r="L36" i="52"/>
  <c r="N36" i="52"/>
  <c r="AK36" i="52"/>
  <c r="E36" i="52" s="1"/>
  <c r="AL36" i="52"/>
  <c r="H36" i="52" s="1"/>
  <c r="AM36" i="52"/>
  <c r="AN36" i="52"/>
  <c r="AP36" i="52" s="1"/>
  <c r="J36" i="52" s="1"/>
  <c r="AQ36" i="52" s="1"/>
  <c r="AO36" i="52"/>
  <c r="AT36" i="52"/>
  <c r="AU36" i="52" s="1"/>
  <c r="AX36" i="52" s="1"/>
  <c r="AW36" i="52"/>
  <c r="L39" i="52"/>
  <c r="N39" i="52"/>
  <c r="AK39" i="52"/>
  <c r="E39" i="52" s="1"/>
  <c r="AL39" i="52"/>
  <c r="H39" i="52" s="1"/>
  <c r="AM39" i="52"/>
  <c r="AN39" i="52"/>
  <c r="AO39" i="52"/>
  <c r="AT39" i="52"/>
  <c r="AU39" i="52" s="1"/>
  <c r="AX39" i="52" s="1"/>
  <c r="AW39" i="52"/>
  <c r="L42" i="52"/>
  <c r="N42" i="52"/>
  <c r="AK42" i="52"/>
  <c r="E42" i="52" s="1"/>
  <c r="AL42" i="52"/>
  <c r="H42" i="52" s="1"/>
  <c r="AM42" i="52"/>
  <c r="AN42" i="52"/>
  <c r="AP42" i="52" s="1"/>
  <c r="J42" i="52" s="1"/>
  <c r="AQ42" i="52" s="1"/>
  <c r="AO42" i="52"/>
  <c r="AT42" i="52"/>
  <c r="AU42" i="52" s="1"/>
  <c r="AX42" i="52" s="1"/>
  <c r="AW42" i="52"/>
  <c r="L45" i="52"/>
  <c r="N45" i="52"/>
  <c r="AK45" i="52"/>
  <c r="E45" i="52" s="1"/>
  <c r="AL45" i="52"/>
  <c r="H45" i="52" s="1"/>
  <c r="AM45" i="52"/>
  <c r="AN45" i="52"/>
  <c r="AO45" i="52"/>
  <c r="AT45" i="52"/>
  <c r="AU45" i="52" s="1"/>
  <c r="AX45" i="52" s="1"/>
  <c r="AW45" i="52"/>
  <c r="L48" i="52"/>
  <c r="N48" i="52"/>
  <c r="AK48" i="52"/>
  <c r="E48" i="52" s="1"/>
  <c r="AL48" i="52"/>
  <c r="H48" i="52" s="1"/>
  <c r="AM48" i="52"/>
  <c r="AN48" i="52"/>
  <c r="AP48" i="52" s="1"/>
  <c r="J48" i="52" s="1"/>
  <c r="AQ48" i="52" s="1"/>
  <c r="AO48" i="52"/>
  <c r="AT48" i="52"/>
  <c r="AU48" i="52" s="1"/>
  <c r="AX48" i="52" s="1"/>
  <c r="AW48" i="52"/>
  <c r="L51" i="52"/>
  <c r="N51" i="52" s="1"/>
  <c r="AK51" i="52"/>
  <c r="E51" i="52" s="1"/>
  <c r="AM51" i="52"/>
  <c r="AN51" i="52"/>
  <c r="AO51" i="52"/>
  <c r="AT51" i="52"/>
  <c r="AU51" i="52"/>
  <c r="AX51" i="52" s="1"/>
  <c r="AW51" i="52"/>
  <c r="L18" i="51"/>
  <c r="N18" i="51" s="1"/>
  <c r="AK18" i="51"/>
  <c r="E18" i="51" s="1"/>
  <c r="AL18" i="51"/>
  <c r="H18" i="51" s="1"/>
  <c r="AM18" i="51"/>
  <c r="AN18" i="51"/>
  <c r="AO18" i="51"/>
  <c r="AT18" i="51"/>
  <c r="AU18" i="51" s="1"/>
  <c r="AX18" i="51" s="1"/>
  <c r="AW18" i="51"/>
  <c r="L21" i="51"/>
  <c r="N21" i="51"/>
  <c r="AK21" i="51"/>
  <c r="E21" i="51" s="1"/>
  <c r="AM21" i="51"/>
  <c r="AN21" i="51"/>
  <c r="AO21" i="51"/>
  <c r="AT21" i="51"/>
  <c r="AU21" i="51" s="1"/>
  <c r="AX21" i="51" s="1"/>
  <c r="AW21" i="51"/>
  <c r="L24" i="51"/>
  <c r="N24" i="51" s="1"/>
  <c r="AK24" i="51"/>
  <c r="E24" i="51" s="1"/>
  <c r="AL24" i="51"/>
  <c r="H24" i="51" s="1"/>
  <c r="AM24" i="51"/>
  <c r="AN24" i="51"/>
  <c r="AO24" i="51"/>
  <c r="AT24" i="51"/>
  <c r="AU24" i="51" s="1"/>
  <c r="AX24" i="51" s="1"/>
  <c r="AW24" i="51"/>
  <c r="L27" i="51"/>
  <c r="N27" i="51"/>
  <c r="AK27" i="51"/>
  <c r="E27" i="51" s="1"/>
  <c r="AM27" i="51"/>
  <c r="AN27" i="51"/>
  <c r="AO27" i="51"/>
  <c r="AT27" i="51"/>
  <c r="AU27" i="51" s="1"/>
  <c r="AX27" i="51" s="1"/>
  <c r="AW27" i="51"/>
  <c r="L30" i="51"/>
  <c r="N30" i="51" s="1"/>
  <c r="AK30" i="51"/>
  <c r="E30" i="51" s="1"/>
  <c r="AL30" i="51"/>
  <c r="H30" i="51" s="1"/>
  <c r="AM30" i="51"/>
  <c r="AN30" i="51"/>
  <c r="AO30" i="51"/>
  <c r="AT30" i="51"/>
  <c r="AU30" i="51" s="1"/>
  <c r="AX30" i="51" s="1"/>
  <c r="AW30" i="51"/>
  <c r="L33" i="51"/>
  <c r="N33" i="51"/>
  <c r="AK33" i="51"/>
  <c r="E33" i="51" s="1"/>
  <c r="AM33" i="51"/>
  <c r="AN33" i="51"/>
  <c r="AO33" i="51"/>
  <c r="AT33" i="51"/>
  <c r="AU33" i="51" s="1"/>
  <c r="AX33" i="51" s="1"/>
  <c r="AW33" i="51"/>
  <c r="L36" i="51"/>
  <c r="N36" i="51" s="1"/>
  <c r="AK36" i="51"/>
  <c r="E36" i="51" s="1"/>
  <c r="AL36" i="51"/>
  <c r="H36" i="51" s="1"/>
  <c r="AM36" i="51"/>
  <c r="AN36" i="51"/>
  <c r="AO36" i="51"/>
  <c r="AT36" i="51"/>
  <c r="AU36" i="51" s="1"/>
  <c r="AX36" i="51" s="1"/>
  <c r="AW36" i="51"/>
  <c r="L39" i="51"/>
  <c r="N39" i="51"/>
  <c r="AK39" i="51"/>
  <c r="E39" i="51" s="1"/>
  <c r="AM39" i="51"/>
  <c r="AN39" i="51"/>
  <c r="AO39" i="51"/>
  <c r="AT39" i="51"/>
  <c r="AU39" i="51" s="1"/>
  <c r="AX39" i="51" s="1"/>
  <c r="AW39" i="51"/>
  <c r="L42" i="51"/>
  <c r="N42" i="51" s="1"/>
  <c r="AK42" i="51"/>
  <c r="E42" i="51" s="1"/>
  <c r="AL42" i="51"/>
  <c r="H42" i="51" s="1"/>
  <c r="AM42" i="51"/>
  <c r="AN42" i="51"/>
  <c r="AO42" i="51"/>
  <c r="AT42" i="51"/>
  <c r="AU42" i="51" s="1"/>
  <c r="AX42" i="51" s="1"/>
  <c r="AW42" i="51"/>
  <c r="L45" i="51"/>
  <c r="N45" i="51" s="1"/>
  <c r="AK45" i="51"/>
  <c r="E45" i="51" s="1"/>
  <c r="AL45" i="51"/>
  <c r="H45" i="51" s="1"/>
  <c r="AM45" i="51"/>
  <c r="AN45" i="51"/>
  <c r="AO45" i="51"/>
  <c r="AT45" i="51"/>
  <c r="AU45" i="51" s="1"/>
  <c r="AX45" i="51" s="1"/>
  <c r="AW45" i="51"/>
  <c r="L48" i="51"/>
  <c r="N48" i="51"/>
  <c r="AK48" i="51"/>
  <c r="E48" i="51" s="1"/>
  <c r="BC48" i="51" s="1"/>
  <c r="AM48" i="51"/>
  <c r="AN48" i="51"/>
  <c r="AO48" i="51"/>
  <c r="AT48" i="51"/>
  <c r="AU48" i="51" s="1"/>
  <c r="AX48" i="51" s="1"/>
  <c r="AW48" i="51"/>
  <c r="L51" i="51"/>
  <c r="N51" i="51" s="1"/>
  <c r="AK51" i="51"/>
  <c r="E51" i="51" s="1"/>
  <c r="AL51" i="51"/>
  <c r="H51" i="51" s="1"/>
  <c r="AM51" i="51"/>
  <c r="AN51" i="51"/>
  <c r="AO51" i="51"/>
  <c r="AT51" i="51"/>
  <c r="AU51" i="51" s="1"/>
  <c r="AX51" i="51" s="1"/>
  <c r="AW51" i="51"/>
  <c r="H19" i="49"/>
  <c r="L19" i="49"/>
  <c r="N19" i="49"/>
  <c r="AK19" i="49"/>
  <c r="E19" i="49" s="1"/>
  <c r="AL19" i="49"/>
  <c r="AM19" i="49"/>
  <c r="AN19" i="49"/>
  <c r="AP19" i="49" s="1"/>
  <c r="J19" i="49" s="1"/>
  <c r="AQ19" i="49" s="1"/>
  <c r="AO19" i="49"/>
  <c r="AT19" i="49"/>
  <c r="AU19" i="49" s="1"/>
  <c r="AX19" i="49" s="1"/>
  <c r="AW19" i="49"/>
  <c r="L22" i="49"/>
  <c r="N22" i="49"/>
  <c r="AK22" i="49"/>
  <c r="E22" i="49" s="1"/>
  <c r="AL22" i="49"/>
  <c r="H22" i="49" s="1"/>
  <c r="AM22" i="49"/>
  <c r="AN22" i="49"/>
  <c r="AO22" i="49"/>
  <c r="AT22" i="49"/>
  <c r="AU22" i="49" s="1"/>
  <c r="AX22" i="49" s="1"/>
  <c r="AW22" i="49"/>
  <c r="L25" i="49"/>
  <c r="N25" i="49"/>
  <c r="AK25" i="49"/>
  <c r="E25" i="49" s="1"/>
  <c r="AL25" i="49"/>
  <c r="H25" i="49" s="1"/>
  <c r="AM25" i="49"/>
  <c r="AN25" i="49"/>
  <c r="AP25" i="49" s="1"/>
  <c r="J25" i="49" s="1"/>
  <c r="AQ25" i="49" s="1"/>
  <c r="AO25" i="49"/>
  <c r="AT25" i="49"/>
  <c r="AU25" i="49" s="1"/>
  <c r="AX25" i="49" s="1"/>
  <c r="AW25" i="49"/>
  <c r="L28" i="49"/>
  <c r="N28" i="49"/>
  <c r="AK28" i="49"/>
  <c r="E28" i="49" s="1"/>
  <c r="AL28" i="49"/>
  <c r="H28" i="49" s="1"/>
  <c r="AM28" i="49"/>
  <c r="AN28" i="49"/>
  <c r="AO28" i="49"/>
  <c r="AT28" i="49"/>
  <c r="AU28" i="49" s="1"/>
  <c r="AX28" i="49" s="1"/>
  <c r="AW28" i="49"/>
  <c r="L31" i="49"/>
  <c r="N31" i="49"/>
  <c r="AK31" i="49"/>
  <c r="E31" i="49" s="1"/>
  <c r="AL31" i="49"/>
  <c r="H31" i="49" s="1"/>
  <c r="AM31" i="49"/>
  <c r="AN31" i="49"/>
  <c r="AP31" i="49" s="1"/>
  <c r="J31" i="49" s="1"/>
  <c r="AQ31" i="49" s="1"/>
  <c r="AO31" i="49"/>
  <c r="AT31" i="49"/>
  <c r="AU31" i="49" s="1"/>
  <c r="AX31" i="49" s="1"/>
  <c r="AW31" i="49"/>
  <c r="L34" i="49"/>
  <c r="N34" i="49"/>
  <c r="AK34" i="49"/>
  <c r="E34" i="49" s="1"/>
  <c r="AL34" i="49"/>
  <c r="H34" i="49" s="1"/>
  <c r="AM34" i="49"/>
  <c r="AN34" i="49"/>
  <c r="AO34" i="49"/>
  <c r="AT34" i="49"/>
  <c r="AU34" i="49" s="1"/>
  <c r="AX34" i="49" s="1"/>
  <c r="AW34" i="49"/>
  <c r="L37" i="49"/>
  <c r="N37" i="49"/>
  <c r="AK37" i="49"/>
  <c r="E37" i="49" s="1"/>
  <c r="AL37" i="49"/>
  <c r="H37" i="49" s="1"/>
  <c r="AM37" i="49"/>
  <c r="AN37" i="49"/>
  <c r="AP37" i="49" s="1"/>
  <c r="J37" i="49" s="1"/>
  <c r="AQ37" i="49" s="1"/>
  <c r="AO37" i="49"/>
  <c r="AT37" i="49"/>
  <c r="AU37" i="49" s="1"/>
  <c r="AX37" i="49" s="1"/>
  <c r="AW37" i="49"/>
  <c r="L40" i="49"/>
  <c r="N40" i="49"/>
  <c r="AK40" i="49"/>
  <c r="E40" i="49" s="1"/>
  <c r="AL40" i="49"/>
  <c r="H40" i="49" s="1"/>
  <c r="AM40" i="49"/>
  <c r="AN40" i="49"/>
  <c r="AO40" i="49"/>
  <c r="AT40" i="49"/>
  <c r="AU40" i="49" s="1"/>
  <c r="AX40" i="49" s="1"/>
  <c r="AW40" i="49"/>
  <c r="L43" i="49"/>
  <c r="N43" i="49"/>
  <c r="AK43" i="49"/>
  <c r="E43" i="49" s="1"/>
  <c r="AL43" i="49"/>
  <c r="H43" i="49" s="1"/>
  <c r="AM43" i="49"/>
  <c r="AN43" i="49"/>
  <c r="AP43" i="49" s="1"/>
  <c r="J43" i="49" s="1"/>
  <c r="AQ43" i="49" s="1"/>
  <c r="AO43" i="49"/>
  <c r="AT43" i="49"/>
  <c r="AU43" i="49" s="1"/>
  <c r="AX43" i="49" s="1"/>
  <c r="AW43" i="49"/>
  <c r="L46" i="49"/>
  <c r="N46" i="49"/>
  <c r="AK46" i="49"/>
  <c r="E46" i="49" s="1"/>
  <c r="AL46" i="49"/>
  <c r="H46" i="49" s="1"/>
  <c r="AM46" i="49"/>
  <c r="AN46" i="49"/>
  <c r="AO46" i="49"/>
  <c r="AT46" i="49"/>
  <c r="AU46" i="49" s="1"/>
  <c r="AX46" i="49" s="1"/>
  <c r="AW46" i="49"/>
  <c r="L49" i="49"/>
  <c r="N49" i="49"/>
  <c r="AK49" i="49"/>
  <c r="E49" i="49" s="1"/>
  <c r="AL49" i="49"/>
  <c r="H49" i="49" s="1"/>
  <c r="AM49" i="49"/>
  <c r="AN49" i="49"/>
  <c r="AP49" i="49" s="1"/>
  <c r="J49" i="49" s="1"/>
  <c r="AQ49" i="49" s="1"/>
  <c r="AO49" i="49"/>
  <c r="AT49" i="49"/>
  <c r="AU49" i="49" s="1"/>
  <c r="AX49" i="49" s="1"/>
  <c r="AW49" i="49"/>
  <c r="H52" i="49"/>
  <c r="L52" i="49"/>
  <c r="N52" i="49"/>
  <c r="AK52" i="49"/>
  <c r="E52" i="49" s="1"/>
  <c r="AL52" i="49"/>
  <c r="AM52" i="49"/>
  <c r="AN52" i="49"/>
  <c r="AO52" i="49"/>
  <c r="AT52" i="49"/>
  <c r="AU52" i="49" s="1"/>
  <c r="AX52" i="49" s="1"/>
  <c r="AW52" i="49"/>
  <c r="L18" i="47"/>
  <c r="N18" i="47"/>
  <c r="AK18" i="47"/>
  <c r="E18" i="47" s="1"/>
  <c r="AM18" i="47"/>
  <c r="AN18" i="47"/>
  <c r="AO18" i="47"/>
  <c r="AT18" i="47"/>
  <c r="AU18" i="47"/>
  <c r="AX18" i="47" s="1"/>
  <c r="AW18" i="47"/>
  <c r="L21" i="47"/>
  <c r="N21" i="47" s="1"/>
  <c r="AK21" i="47"/>
  <c r="E21" i="47" s="1"/>
  <c r="AM21" i="47"/>
  <c r="AN21" i="47"/>
  <c r="AO21" i="47"/>
  <c r="AT21" i="47"/>
  <c r="AU21" i="47"/>
  <c r="AX21" i="47" s="1"/>
  <c r="AW21" i="47"/>
  <c r="L24" i="47"/>
  <c r="N24" i="47"/>
  <c r="AK24" i="47"/>
  <c r="E24" i="47" s="1"/>
  <c r="AM24" i="47"/>
  <c r="AN24" i="47"/>
  <c r="AO24" i="47"/>
  <c r="AT24" i="47"/>
  <c r="AU24" i="47"/>
  <c r="AX24" i="47" s="1"/>
  <c r="AW24" i="47"/>
  <c r="L27" i="47"/>
  <c r="N27" i="47"/>
  <c r="AK27" i="47"/>
  <c r="E27" i="47" s="1"/>
  <c r="AM27" i="47"/>
  <c r="AN27" i="47"/>
  <c r="AO27" i="47"/>
  <c r="AT27" i="47"/>
  <c r="AU27" i="47"/>
  <c r="AX27" i="47" s="1"/>
  <c r="AW27" i="47"/>
  <c r="L30" i="47"/>
  <c r="N30" i="47"/>
  <c r="AK30" i="47"/>
  <c r="E30" i="47" s="1"/>
  <c r="AM30" i="47"/>
  <c r="AN30" i="47"/>
  <c r="AO30" i="47"/>
  <c r="AT30" i="47"/>
  <c r="AU30" i="47"/>
  <c r="AX30" i="47" s="1"/>
  <c r="AW30" i="47"/>
  <c r="L33" i="47"/>
  <c r="N33" i="47" s="1"/>
  <c r="AK33" i="47"/>
  <c r="E33" i="47" s="1"/>
  <c r="AM33" i="47"/>
  <c r="AN33" i="47"/>
  <c r="AO33" i="47"/>
  <c r="AT33" i="47"/>
  <c r="AU33" i="47"/>
  <c r="AX33" i="47" s="1"/>
  <c r="AW33" i="47"/>
  <c r="L36" i="47"/>
  <c r="N36" i="47"/>
  <c r="AK36" i="47"/>
  <c r="E36" i="47" s="1"/>
  <c r="AM36" i="47"/>
  <c r="AN36" i="47"/>
  <c r="AO36" i="47"/>
  <c r="AT36" i="47"/>
  <c r="AU36" i="47"/>
  <c r="AX36" i="47" s="1"/>
  <c r="AW36" i="47"/>
  <c r="L39" i="47"/>
  <c r="N39" i="47"/>
  <c r="AK39" i="47"/>
  <c r="E39" i="47" s="1"/>
  <c r="AM39" i="47"/>
  <c r="AN39" i="47"/>
  <c r="AO39" i="47"/>
  <c r="AT39" i="47"/>
  <c r="AU39" i="47"/>
  <c r="AX39" i="47" s="1"/>
  <c r="AW39" i="47"/>
  <c r="L42" i="47"/>
  <c r="N42" i="47"/>
  <c r="AK42" i="47"/>
  <c r="E42" i="47" s="1"/>
  <c r="AM42" i="47"/>
  <c r="AN42" i="47"/>
  <c r="AO42" i="47"/>
  <c r="AT42" i="47"/>
  <c r="AU42" i="47"/>
  <c r="AX42" i="47" s="1"/>
  <c r="AW42" i="47"/>
  <c r="L45" i="47"/>
  <c r="N45" i="47" s="1"/>
  <c r="AK45" i="47"/>
  <c r="E45" i="47" s="1"/>
  <c r="AM45" i="47"/>
  <c r="AN45" i="47"/>
  <c r="AO45" i="47"/>
  <c r="AT45" i="47"/>
  <c r="AU45" i="47"/>
  <c r="AX45" i="47" s="1"/>
  <c r="AW45" i="47"/>
  <c r="L48" i="47"/>
  <c r="N48" i="47"/>
  <c r="AK48" i="47"/>
  <c r="E48" i="47" s="1"/>
  <c r="BC48" i="47" s="1"/>
  <c r="AM48" i="47"/>
  <c r="AN48" i="47"/>
  <c r="AO48" i="47"/>
  <c r="AT48" i="47"/>
  <c r="AU48" i="47"/>
  <c r="AX48" i="47" s="1"/>
  <c r="AW48" i="47"/>
  <c r="L51" i="47"/>
  <c r="N51" i="47"/>
  <c r="AK51" i="47"/>
  <c r="E51" i="47" s="1"/>
  <c r="BC51" i="47" s="1"/>
  <c r="AM51" i="47"/>
  <c r="AN51" i="47"/>
  <c r="AO51" i="47"/>
  <c r="AT51" i="47"/>
  <c r="AU51" i="47"/>
  <c r="AX51" i="47" s="1"/>
  <c r="AW51" i="47"/>
  <c r="L18" i="46"/>
  <c r="N18" i="46" s="1"/>
  <c r="AK18" i="46"/>
  <c r="E18" i="46" s="1"/>
  <c r="AL18" i="46"/>
  <c r="H18" i="46" s="1"/>
  <c r="AM18" i="46"/>
  <c r="AN18" i="46"/>
  <c r="AO18" i="46"/>
  <c r="AT18" i="46"/>
  <c r="AU18" i="46"/>
  <c r="AX18" i="46" s="1"/>
  <c r="AW18" i="46"/>
  <c r="L21" i="46"/>
  <c r="N21" i="46"/>
  <c r="AK21" i="46"/>
  <c r="E21" i="46" s="1"/>
  <c r="AL21" i="46"/>
  <c r="H21" i="46" s="1"/>
  <c r="AM21" i="46"/>
  <c r="AN21" i="46"/>
  <c r="AP21" i="46" s="1"/>
  <c r="J21" i="46" s="1"/>
  <c r="AQ21" i="46" s="1"/>
  <c r="AR21" i="46" s="1"/>
  <c r="AS21" i="46" s="1"/>
  <c r="AV21" i="46" s="1"/>
  <c r="F21" i="46" s="1"/>
  <c r="AY21" i="46" s="1"/>
  <c r="G21" i="46" s="1"/>
  <c r="AO21" i="46"/>
  <c r="AT21" i="46"/>
  <c r="AU21" i="46"/>
  <c r="AX21" i="46" s="1"/>
  <c r="AW21" i="46"/>
  <c r="L24" i="46"/>
  <c r="N24" i="46"/>
  <c r="AK24" i="46"/>
  <c r="E24" i="46" s="1"/>
  <c r="AL24" i="46"/>
  <c r="H24" i="46" s="1"/>
  <c r="AM24" i="46"/>
  <c r="AN24" i="46"/>
  <c r="AP24" i="46" s="1"/>
  <c r="J24" i="46" s="1"/>
  <c r="AQ24" i="46" s="1"/>
  <c r="AR24" i="46" s="1"/>
  <c r="AS24" i="46" s="1"/>
  <c r="AV24" i="46" s="1"/>
  <c r="F24" i="46" s="1"/>
  <c r="AY24" i="46" s="1"/>
  <c r="G24" i="46" s="1"/>
  <c r="AO24" i="46"/>
  <c r="AT24" i="46"/>
  <c r="AU24" i="46"/>
  <c r="AX24" i="46" s="1"/>
  <c r="AW24" i="46"/>
  <c r="L27" i="46"/>
  <c r="N27" i="46"/>
  <c r="AK27" i="46"/>
  <c r="E27" i="46" s="1"/>
  <c r="AL27" i="46"/>
  <c r="H27" i="46" s="1"/>
  <c r="AM27" i="46"/>
  <c r="AN27" i="46"/>
  <c r="AP27" i="46" s="1"/>
  <c r="J27" i="46" s="1"/>
  <c r="AQ27" i="46" s="1"/>
  <c r="AO27" i="46"/>
  <c r="AT27" i="46"/>
  <c r="AU27" i="46"/>
  <c r="AX27" i="46" s="1"/>
  <c r="AW27" i="46"/>
  <c r="L30" i="46"/>
  <c r="N30" i="46"/>
  <c r="AK30" i="46"/>
  <c r="E30" i="46" s="1"/>
  <c r="BC30" i="46" s="1"/>
  <c r="AM30" i="46"/>
  <c r="AN30" i="46"/>
  <c r="AO30" i="46"/>
  <c r="AT30" i="46"/>
  <c r="AU30" i="46"/>
  <c r="AX30" i="46" s="1"/>
  <c r="AW30" i="46"/>
  <c r="L33" i="46"/>
  <c r="N33" i="46"/>
  <c r="AK33" i="46"/>
  <c r="E33" i="46" s="1"/>
  <c r="BC33" i="46" s="1"/>
  <c r="AL33" i="46"/>
  <c r="H33" i="46" s="1"/>
  <c r="AM33" i="46"/>
  <c r="AN33" i="46"/>
  <c r="AO33" i="46"/>
  <c r="AT33" i="46"/>
  <c r="AU33" i="46"/>
  <c r="AX33" i="46" s="1"/>
  <c r="AW33" i="46"/>
  <c r="L36" i="46"/>
  <c r="N36" i="46"/>
  <c r="AK36" i="46"/>
  <c r="E36" i="46" s="1"/>
  <c r="BC36" i="46" s="1"/>
  <c r="AL36" i="46"/>
  <c r="H36" i="46" s="1"/>
  <c r="AM36" i="46"/>
  <c r="AN36" i="46"/>
  <c r="AO36" i="46"/>
  <c r="AT36" i="46"/>
  <c r="AU36" i="46"/>
  <c r="AX36" i="46" s="1"/>
  <c r="AW36" i="46"/>
  <c r="L39" i="46"/>
  <c r="N39" i="46"/>
  <c r="AK39" i="46"/>
  <c r="E39" i="46" s="1"/>
  <c r="AL39" i="46"/>
  <c r="H39" i="46" s="1"/>
  <c r="AM39" i="46"/>
  <c r="AN39" i="46"/>
  <c r="AO39" i="46"/>
  <c r="AT39" i="46"/>
  <c r="AU39" i="46"/>
  <c r="AX39" i="46" s="1"/>
  <c r="AW39" i="46"/>
  <c r="L42" i="46"/>
  <c r="N42" i="46" s="1"/>
  <c r="AK42" i="46"/>
  <c r="E42" i="46" s="1"/>
  <c r="AL42" i="46"/>
  <c r="H42" i="46" s="1"/>
  <c r="AM42" i="46"/>
  <c r="AN42" i="46"/>
  <c r="AO42" i="46"/>
  <c r="AT42" i="46"/>
  <c r="AU42" i="46"/>
  <c r="AX42" i="46" s="1"/>
  <c r="AW42" i="46"/>
  <c r="L45" i="46"/>
  <c r="N45" i="46"/>
  <c r="BC45" i="46" s="1"/>
  <c r="AK45" i="46"/>
  <c r="E45" i="46" s="1"/>
  <c r="AL45" i="46"/>
  <c r="H45" i="46" s="1"/>
  <c r="AM45" i="46"/>
  <c r="AN45" i="46"/>
  <c r="AP45" i="46" s="1"/>
  <c r="J45" i="46" s="1"/>
  <c r="AQ45" i="46" s="1"/>
  <c r="AO45" i="46"/>
  <c r="AT45" i="46"/>
  <c r="AU45" i="46"/>
  <c r="AX45" i="46" s="1"/>
  <c r="AW45" i="46"/>
  <c r="H48" i="46"/>
  <c r="L48" i="46"/>
  <c r="N48" i="46" s="1"/>
  <c r="BC48" i="46" s="1"/>
  <c r="AK48" i="46"/>
  <c r="E48" i="46" s="1"/>
  <c r="AL48" i="46"/>
  <c r="AM48" i="46"/>
  <c r="AN48" i="46"/>
  <c r="AO48" i="46"/>
  <c r="AT48" i="46"/>
  <c r="AU48" i="46"/>
  <c r="AX48" i="46" s="1"/>
  <c r="AW48" i="46"/>
  <c r="L51" i="46"/>
  <c r="N51" i="46"/>
  <c r="AK51" i="46"/>
  <c r="E51" i="46" s="1"/>
  <c r="AM51" i="46"/>
  <c r="AN51" i="46"/>
  <c r="AO51" i="46"/>
  <c r="AT51" i="46"/>
  <c r="AU51" i="46"/>
  <c r="AX51" i="46" s="1"/>
  <c r="AW51" i="46"/>
  <c r="L18" i="45"/>
  <c r="N18" i="45"/>
  <c r="AO18" i="45"/>
  <c r="E18" i="45" s="1"/>
  <c r="AP18" i="45"/>
  <c r="H18" i="45" s="1"/>
  <c r="AQ18" i="45"/>
  <c r="AR18" i="45"/>
  <c r="AS18" i="45"/>
  <c r="AX18" i="45"/>
  <c r="AY18" i="45" s="1"/>
  <c r="BB18" i="45" s="1"/>
  <c r="BA18" i="45"/>
  <c r="L21" i="45"/>
  <c r="N21" i="45"/>
  <c r="AO21" i="45"/>
  <c r="E21" i="45" s="1"/>
  <c r="AP21" i="45"/>
  <c r="H21" i="45" s="1"/>
  <c r="AQ21" i="45"/>
  <c r="AR21" i="45"/>
  <c r="AT21" i="45" s="1"/>
  <c r="J21" i="45" s="1"/>
  <c r="AU21" i="45" s="1"/>
  <c r="AS21" i="45"/>
  <c r="AX21" i="45"/>
  <c r="AY21" i="45" s="1"/>
  <c r="BB21" i="45" s="1"/>
  <c r="BA21" i="45"/>
  <c r="L24" i="45"/>
  <c r="N24" i="45"/>
  <c r="AO24" i="45"/>
  <c r="E24" i="45" s="1"/>
  <c r="AP24" i="45"/>
  <c r="H24" i="45" s="1"/>
  <c r="AQ24" i="45"/>
  <c r="AR24" i="45"/>
  <c r="AS24" i="45"/>
  <c r="AX24" i="45"/>
  <c r="AY24" i="45" s="1"/>
  <c r="BB24" i="45" s="1"/>
  <c r="BA24" i="45"/>
  <c r="L27" i="45"/>
  <c r="N27" i="45"/>
  <c r="AO27" i="45"/>
  <c r="E27" i="45" s="1"/>
  <c r="AP27" i="45"/>
  <c r="H27" i="45" s="1"/>
  <c r="AQ27" i="45"/>
  <c r="AR27" i="45"/>
  <c r="AT27" i="45" s="1"/>
  <c r="J27" i="45" s="1"/>
  <c r="AU27" i="45" s="1"/>
  <c r="AS27" i="45"/>
  <c r="AX27" i="45"/>
  <c r="AY27" i="45" s="1"/>
  <c r="BB27" i="45" s="1"/>
  <c r="BA27" i="45"/>
  <c r="L30" i="45"/>
  <c r="N30" i="45"/>
  <c r="AO30" i="45"/>
  <c r="E30" i="45" s="1"/>
  <c r="AP30" i="45"/>
  <c r="H30" i="45" s="1"/>
  <c r="AQ30" i="45"/>
  <c r="AR30" i="45"/>
  <c r="AS30" i="45"/>
  <c r="AX30" i="45"/>
  <c r="AY30" i="45" s="1"/>
  <c r="BB30" i="45" s="1"/>
  <c r="BA30" i="45"/>
  <c r="L33" i="45"/>
  <c r="N33" i="45"/>
  <c r="AO33" i="45"/>
  <c r="E33" i="45" s="1"/>
  <c r="AP33" i="45"/>
  <c r="H33" i="45" s="1"/>
  <c r="AQ33" i="45"/>
  <c r="AR33" i="45"/>
  <c r="AT33" i="45" s="1"/>
  <c r="J33" i="45" s="1"/>
  <c r="AU33" i="45" s="1"/>
  <c r="AS33" i="45"/>
  <c r="AX33" i="45"/>
  <c r="AY33" i="45" s="1"/>
  <c r="BB33" i="45" s="1"/>
  <c r="BA33" i="45"/>
  <c r="L36" i="45"/>
  <c r="N36" i="45"/>
  <c r="AO36" i="45"/>
  <c r="E36" i="45" s="1"/>
  <c r="AP36" i="45"/>
  <c r="H36" i="45" s="1"/>
  <c r="AQ36" i="45"/>
  <c r="AR36" i="45"/>
  <c r="AS36" i="45"/>
  <c r="AX36" i="45"/>
  <c r="AY36" i="45" s="1"/>
  <c r="BB36" i="45" s="1"/>
  <c r="BA36" i="45"/>
  <c r="L39" i="45"/>
  <c r="N39" i="45"/>
  <c r="AO39" i="45"/>
  <c r="E39" i="45" s="1"/>
  <c r="AP39" i="45"/>
  <c r="H39" i="45" s="1"/>
  <c r="AQ39" i="45"/>
  <c r="AR39" i="45"/>
  <c r="AT39" i="45" s="1"/>
  <c r="J39" i="45" s="1"/>
  <c r="AU39" i="45" s="1"/>
  <c r="AS39" i="45"/>
  <c r="AX39" i="45"/>
  <c r="AY39" i="45" s="1"/>
  <c r="BB39" i="45" s="1"/>
  <c r="BA39" i="45"/>
  <c r="L42" i="45"/>
  <c r="N42" i="45"/>
  <c r="AO42" i="45"/>
  <c r="E42" i="45" s="1"/>
  <c r="AP42" i="45"/>
  <c r="H42" i="45" s="1"/>
  <c r="AQ42" i="45"/>
  <c r="AR42" i="45"/>
  <c r="AS42" i="45"/>
  <c r="AX42" i="45"/>
  <c r="AY42" i="45" s="1"/>
  <c r="BB42" i="45" s="1"/>
  <c r="BA42" i="45"/>
  <c r="L45" i="45"/>
  <c r="N45" i="45"/>
  <c r="AO45" i="45"/>
  <c r="E45" i="45" s="1"/>
  <c r="AP45" i="45"/>
  <c r="H45" i="45" s="1"/>
  <c r="AQ45" i="45"/>
  <c r="AR45" i="45"/>
  <c r="AT45" i="45" s="1"/>
  <c r="J45" i="45" s="1"/>
  <c r="AU45" i="45" s="1"/>
  <c r="AS45" i="45"/>
  <c r="AX45" i="45"/>
  <c r="AY45" i="45" s="1"/>
  <c r="BB45" i="45" s="1"/>
  <c r="BA45" i="45"/>
  <c r="L48" i="45"/>
  <c r="N48" i="45"/>
  <c r="AO48" i="45"/>
  <c r="E48" i="45" s="1"/>
  <c r="AP48" i="45"/>
  <c r="H48" i="45" s="1"/>
  <c r="AQ48" i="45"/>
  <c r="AR48" i="45"/>
  <c r="AS48" i="45"/>
  <c r="AX48" i="45"/>
  <c r="AY48" i="45" s="1"/>
  <c r="BB48" i="45" s="1"/>
  <c r="BA48" i="45"/>
  <c r="L51" i="45"/>
  <c r="N51" i="45"/>
  <c r="AO51" i="45"/>
  <c r="E51" i="45" s="1"/>
  <c r="AP51" i="45"/>
  <c r="H51" i="45" s="1"/>
  <c r="AQ51" i="45"/>
  <c r="AR51" i="45"/>
  <c r="AT51" i="45" s="1"/>
  <c r="J51" i="45" s="1"/>
  <c r="AU51" i="45" s="1"/>
  <c r="AS51" i="45"/>
  <c r="AX51" i="45"/>
  <c r="AY51" i="45" s="1"/>
  <c r="BB51" i="45" s="1"/>
  <c r="BA51" i="45"/>
  <c r="L19" i="43"/>
  <c r="N19" i="43"/>
  <c r="AK19" i="43"/>
  <c r="E19" i="43" s="1"/>
  <c r="AL19" i="43"/>
  <c r="H19" i="43" s="1"/>
  <c r="AM19" i="43"/>
  <c r="AN19" i="43"/>
  <c r="AP19" i="43" s="1"/>
  <c r="J19" i="43" s="1"/>
  <c r="AQ19" i="43" s="1"/>
  <c r="AO19" i="43"/>
  <c r="AT19" i="43"/>
  <c r="AU19" i="43" s="1"/>
  <c r="AX19" i="43" s="1"/>
  <c r="AW19" i="43"/>
  <c r="L22" i="43"/>
  <c r="N22" i="43"/>
  <c r="AK22" i="43"/>
  <c r="E22" i="43" s="1"/>
  <c r="AL22" i="43"/>
  <c r="H22" i="43" s="1"/>
  <c r="AM22" i="43"/>
  <c r="AN22" i="43"/>
  <c r="AO22" i="43"/>
  <c r="AT22" i="43"/>
  <c r="AU22" i="43" s="1"/>
  <c r="AX22" i="43" s="1"/>
  <c r="AW22" i="43"/>
  <c r="L25" i="43"/>
  <c r="N25" i="43"/>
  <c r="AK25" i="43"/>
  <c r="E25" i="43" s="1"/>
  <c r="AL25" i="43"/>
  <c r="H25" i="43" s="1"/>
  <c r="AM25" i="43"/>
  <c r="AN25" i="43"/>
  <c r="AP25" i="43" s="1"/>
  <c r="J25" i="43" s="1"/>
  <c r="AQ25" i="43" s="1"/>
  <c r="AO25" i="43"/>
  <c r="AT25" i="43"/>
  <c r="AU25" i="43" s="1"/>
  <c r="AX25" i="43" s="1"/>
  <c r="AW25" i="43"/>
  <c r="L28" i="43"/>
  <c r="N28" i="43"/>
  <c r="AK28" i="43"/>
  <c r="E28" i="43" s="1"/>
  <c r="AL28" i="43"/>
  <c r="H28" i="43" s="1"/>
  <c r="AM28" i="43"/>
  <c r="AN28" i="43"/>
  <c r="AO28" i="43"/>
  <c r="AT28" i="43"/>
  <c r="AU28" i="43" s="1"/>
  <c r="AX28" i="43" s="1"/>
  <c r="AW28" i="43"/>
  <c r="L31" i="43"/>
  <c r="N31" i="43"/>
  <c r="AK31" i="43"/>
  <c r="E31" i="43" s="1"/>
  <c r="AL31" i="43"/>
  <c r="H31" i="43" s="1"/>
  <c r="AM31" i="43"/>
  <c r="AN31" i="43"/>
  <c r="AP31" i="43" s="1"/>
  <c r="J31" i="43" s="1"/>
  <c r="AQ31" i="43" s="1"/>
  <c r="AO31" i="43"/>
  <c r="AT31" i="43"/>
  <c r="AU31" i="43" s="1"/>
  <c r="AX31" i="43" s="1"/>
  <c r="AW31" i="43"/>
  <c r="L34" i="43"/>
  <c r="N34" i="43"/>
  <c r="AK34" i="43"/>
  <c r="E34" i="43" s="1"/>
  <c r="AL34" i="43"/>
  <c r="H34" i="43" s="1"/>
  <c r="AM34" i="43"/>
  <c r="AN34" i="43"/>
  <c r="AO34" i="43"/>
  <c r="AT34" i="43"/>
  <c r="AU34" i="43" s="1"/>
  <c r="AX34" i="43" s="1"/>
  <c r="AW34" i="43"/>
  <c r="L37" i="43"/>
  <c r="N37" i="43"/>
  <c r="AK37" i="43"/>
  <c r="E37" i="43" s="1"/>
  <c r="AL37" i="43"/>
  <c r="H37" i="43" s="1"/>
  <c r="AM37" i="43"/>
  <c r="AN37" i="43"/>
  <c r="AP37" i="43" s="1"/>
  <c r="J37" i="43" s="1"/>
  <c r="AQ37" i="43" s="1"/>
  <c r="AO37" i="43"/>
  <c r="AT37" i="43"/>
  <c r="AU37" i="43" s="1"/>
  <c r="AX37" i="43" s="1"/>
  <c r="AW37" i="43"/>
  <c r="L40" i="43"/>
  <c r="N40" i="43"/>
  <c r="AK40" i="43"/>
  <c r="E40" i="43" s="1"/>
  <c r="AL40" i="43"/>
  <c r="H40" i="43" s="1"/>
  <c r="AM40" i="43"/>
  <c r="AN40" i="43"/>
  <c r="AO40" i="43"/>
  <c r="AT40" i="43"/>
  <c r="AU40" i="43" s="1"/>
  <c r="AX40" i="43" s="1"/>
  <c r="AW40" i="43"/>
  <c r="L43" i="43"/>
  <c r="N43" i="43"/>
  <c r="AK43" i="43"/>
  <c r="E43" i="43" s="1"/>
  <c r="AL43" i="43"/>
  <c r="H43" i="43" s="1"/>
  <c r="AM43" i="43"/>
  <c r="AN43" i="43"/>
  <c r="AP43" i="43" s="1"/>
  <c r="J43" i="43" s="1"/>
  <c r="AQ43" i="43" s="1"/>
  <c r="AO43" i="43"/>
  <c r="AT43" i="43"/>
  <c r="AU43" i="43" s="1"/>
  <c r="AX43" i="43" s="1"/>
  <c r="AW43" i="43"/>
  <c r="L46" i="43"/>
  <c r="N46" i="43"/>
  <c r="AK46" i="43"/>
  <c r="E46" i="43" s="1"/>
  <c r="AL46" i="43"/>
  <c r="H46" i="43" s="1"/>
  <c r="AM46" i="43"/>
  <c r="AN46" i="43"/>
  <c r="AO46" i="43"/>
  <c r="AT46" i="43"/>
  <c r="AU46" i="43" s="1"/>
  <c r="AX46" i="43" s="1"/>
  <c r="AW46" i="43"/>
  <c r="L49" i="43"/>
  <c r="N49" i="43"/>
  <c r="AK49" i="43"/>
  <c r="E49" i="43" s="1"/>
  <c r="AL49" i="43"/>
  <c r="H49" i="43" s="1"/>
  <c r="AM49" i="43"/>
  <c r="AN49" i="43"/>
  <c r="AP49" i="43" s="1"/>
  <c r="J49" i="43" s="1"/>
  <c r="AQ49" i="43" s="1"/>
  <c r="AO49" i="43"/>
  <c r="AT49" i="43"/>
  <c r="AU49" i="43" s="1"/>
  <c r="AX49" i="43" s="1"/>
  <c r="AW49" i="43"/>
  <c r="L52" i="43"/>
  <c r="N52" i="43"/>
  <c r="AK52" i="43"/>
  <c r="E52" i="43" s="1"/>
  <c r="AL52" i="43"/>
  <c r="H52" i="43" s="1"/>
  <c r="AM52" i="43"/>
  <c r="AN52" i="43"/>
  <c r="AO52" i="43"/>
  <c r="AT52" i="43"/>
  <c r="AU52" i="43" s="1"/>
  <c r="AX52" i="43" s="1"/>
  <c r="AW52" i="43"/>
  <c r="L18" i="42"/>
  <c r="N18" i="42"/>
  <c r="AK18" i="42"/>
  <c r="E18" i="42" s="1"/>
  <c r="AM18" i="42"/>
  <c r="AN18" i="42"/>
  <c r="AO18" i="42"/>
  <c r="AT18" i="42"/>
  <c r="AU18" i="42" s="1"/>
  <c r="AX18" i="42" s="1"/>
  <c r="AW18" i="42"/>
  <c r="L21" i="42"/>
  <c r="N21" i="42"/>
  <c r="AK21" i="42"/>
  <c r="E21" i="42" s="1"/>
  <c r="AM21" i="42"/>
  <c r="AN21" i="42"/>
  <c r="AO21" i="42"/>
  <c r="AT21" i="42"/>
  <c r="AU21" i="42" s="1"/>
  <c r="AX21" i="42" s="1"/>
  <c r="AW21" i="42"/>
  <c r="L24" i="42"/>
  <c r="N24" i="42"/>
  <c r="AK24" i="42"/>
  <c r="E24" i="42" s="1"/>
  <c r="AM24" i="42"/>
  <c r="AN24" i="42"/>
  <c r="AO24" i="42"/>
  <c r="AT24" i="42"/>
  <c r="AU24" i="42" s="1"/>
  <c r="AX24" i="42" s="1"/>
  <c r="AW24" i="42"/>
  <c r="L27" i="42"/>
  <c r="N27" i="42"/>
  <c r="AK27" i="42"/>
  <c r="E27" i="42" s="1"/>
  <c r="AM27" i="42"/>
  <c r="AN27" i="42"/>
  <c r="AO27" i="42"/>
  <c r="AT27" i="42"/>
  <c r="AU27" i="42" s="1"/>
  <c r="AX27" i="42" s="1"/>
  <c r="AW27" i="42"/>
  <c r="L30" i="42"/>
  <c r="N30" i="42"/>
  <c r="AK30" i="42"/>
  <c r="E30" i="42" s="1"/>
  <c r="AM30" i="42"/>
  <c r="AN30" i="42"/>
  <c r="AO30" i="42"/>
  <c r="AT30" i="42"/>
  <c r="AU30" i="42" s="1"/>
  <c r="AX30" i="42" s="1"/>
  <c r="AW30" i="42"/>
  <c r="L33" i="42"/>
  <c r="N33" i="42"/>
  <c r="AK33" i="42"/>
  <c r="E33" i="42" s="1"/>
  <c r="BC33" i="42" s="1"/>
  <c r="AM33" i="42"/>
  <c r="AN33" i="42"/>
  <c r="AO33" i="42"/>
  <c r="AT33" i="42"/>
  <c r="AU33" i="42" s="1"/>
  <c r="AX33" i="42" s="1"/>
  <c r="AW33" i="42"/>
  <c r="L36" i="42"/>
  <c r="N36" i="42"/>
  <c r="AK36" i="42"/>
  <c r="E36" i="42" s="1"/>
  <c r="BC36" i="42" s="1"/>
  <c r="AM36" i="42"/>
  <c r="AN36" i="42"/>
  <c r="AO36" i="42"/>
  <c r="AT36" i="42"/>
  <c r="AU36" i="42" s="1"/>
  <c r="AX36" i="42" s="1"/>
  <c r="AW36" i="42"/>
  <c r="L39" i="42"/>
  <c r="N39" i="42"/>
  <c r="AK39" i="42"/>
  <c r="E39" i="42" s="1"/>
  <c r="AM39" i="42"/>
  <c r="AN39" i="42"/>
  <c r="AO39" i="42"/>
  <c r="AT39" i="42"/>
  <c r="AU39" i="42" s="1"/>
  <c r="AX39" i="42" s="1"/>
  <c r="AW39" i="42"/>
  <c r="L42" i="42"/>
  <c r="N42" i="42"/>
  <c r="AK42" i="42"/>
  <c r="E42" i="42" s="1"/>
  <c r="BC42" i="42" s="1"/>
  <c r="AM42" i="42"/>
  <c r="AN42" i="42"/>
  <c r="AO42" i="42"/>
  <c r="AT42" i="42"/>
  <c r="AU42" i="42" s="1"/>
  <c r="AX42" i="42" s="1"/>
  <c r="AW42" i="42"/>
  <c r="L45" i="42"/>
  <c r="N45" i="42"/>
  <c r="AK45" i="42"/>
  <c r="E45" i="42" s="1"/>
  <c r="BC45" i="42" s="1"/>
  <c r="AM45" i="42"/>
  <c r="AN45" i="42"/>
  <c r="AO45" i="42"/>
  <c r="AT45" i="42"/>
  <c r="AU45" i="42" s="1"/>
  <c r="AX45" i="42" s="1"/>
  <c r="AW45" i="42"/>
  <c r="L48" i="42"/>
  <c r="N48" i="42"/>
  <c r="AK48" i="42"/>
  <c r="E48" i="42" s="1"/>
  <c r="BC48" i="42" s="1"/>
  <c r="AM48" i="42"/>
  <c r="AN48" i="42"/>
  <c r="AO48" i="42"/>
  <c r="AT48" i="42"/>
  <c r="AU48" i="42" s="1"/>
  <c r="AX48" i="42" s="1"/>
  <c r="AW48" i="42"/>
  <c r="L51" i="42"/>
  <c r="N51" i="42"/>
  <c r="AK51" i="42"/>
  <c r="E51" i="42" s="1"/>
  <c r="AM51" i="42"/>
  <c r="AN51" i="42"/>
  <c r="AO51" i="42"/>
  <c r="AT51" i="42"/>
  <c r="AU51" i="42" s="1"/>
  <c r="AX51" i="42" s="1"/>
  <c r="AW51" i="42"/>
  <c r="L18" i="41"/>
  <c r="N18" i="41"/>
  <c r="AO18" i="41"/>
  <c r="E18" i="41" s="1"/>
  <c r="AQ18" i="41"/>
  <c r="AR18" i="41"/>
  <c r="AS18" i="41"/>
  <c r="AX18" i="41"/>
  <c r="AY18" i="41"/>
  <c r="BB18" i="41" s="1"/>
  <c r="BA18" i="41"/>
  <c r="L21" i="41"/>
  <c r="N21" i="41" s="1"/>
  <c r="AO21" i="41"/>
  <c r="E21" i="41" s="1"/>
  <c r="AP21" i="41"/>
  <c r="H21" i="41" s="1"/>
  <c r="AQ21" i="41"/>
  <c r="AR21" i="41"/>
  <c r="AS21" i="41"/>
  <c r="AX21" i="41"/>
  <c r="AY21" i="41"/>
  <c r="BB21" i="41" s="1"/>
  <c r="BA21" i="41"/>
  <c r="L24" i="41"/>
  <c r="N24" i="41"/>
  <c r="AO24" i="41"/>
  <c r="E24" i="41" s="1"/>
  <c r="AP24" i="41"/>
  <c r="H24" i="41" s="1"/>
  <c r="AQ24" i="41"/>
  <c r="AR24" i="41"/>
  <c r="AT24" i="41" s="1"/>
  <c r="J24" i="41" s="1"/>
  <c r="AU24" i="41" s="1"/>
  <c r="AV24" i="41" s="1"/>
  <c r="AW24" i="41" s="1"/>
  <c r="AZ24" i="41" s="1"/>
  <c r="F24" i="41" s="1"/>
  <c r="BC24" i="41" s="1"/>
  <c r="G24" i="41" s="1"/>
  <c r="AS24" i="41"/>
  <c r="AX24" i="41"/>
  <c r="AY24" i="41"/>
  <c r="BB24" i="41" s="1"/>
  <c r="BA24" i="41"/>
  <c r="L27" i="41"/>
  <c r="N27" i="41"/>
  <c r="AO27" i="41"/>
  <c r="E27" i="41" s="1"/>
  <c r="AP27" i="41"/>
  <c r="H27" i="41" s="1"/>
  <c r="AQ27" i="41"/>
  <c r="AR27" i="41"/>
  <c r="AT27" i="41" s="1"/>
  <c r="J27" i="41" s="1"/>
  <c r="AU27" i="41" s="1"/>
  <c r="AV27" i="41" s="1"/>
  <c r="AW27" i="41" s="1"/>
  <c r="AZ27" i="41" s="1"/>
  <c r="F27" i="41" s="1"/>
  <c r="BC27" i="41" s="1"/>
  <c r="G27" i="41" s="1"/>
  <c r="AS27" i="41"/>
  <c r="AX27" i="41"/>
  <c r="AY27" i="41"/>
  <c r="BB27" i="41" s="1"/>
  <c r="BA27" i="41"/>
  <c r="L30" i="41"/>
  <c r="N30" i="41"/>
  <c r="AO30" i="41"/>
  <c r="E30" i="41" s="1"/>
  <c r="AP30" i="41"/>
  <c r="H30" i="41" s="1"/>
  <c r="AQ30" i="41"/>
  <c r="AR30" i="41"/>
  <c r="AT30" i="41" s="1"/>
  <c r="J30" i="41" s="1"/>
  <c r="AU30" i="41" s="1"/>
  <c r="AS30" i="41"/>
  <c r="AX30" i="41"/>
  <c r="AY30" i="41"/>
  <c r="BB30" i="41" s="1"/>
  <c r="BA30" i="41"/>
  <c r="L33" i="41"/>
  <c r="N33" i="41"/>
  <c r="AO33" i="41"/>
  <c r="E33" i="41" s="1"/>
  <c r="BG33" i="41" s="1"/>
  <c r="AQ33" i="41"/>
  <c r="AR33" i="41"/>
  <c r="AS33" i="41"/>
  <c r="AX33" i="41"/>
  <c r="AY33" i="41"/>
  <c r="BB33" i="41" s="1"/>
  <c r="BA33" i="41"/>
  <c r="L36" i="41"/>
  <c r="N36" i="41"/>
  <c r="AO36" i="41"/>
  <c r="E36" i="41" s="1"/>
  <c r="BG36" i="41" s="1"/>
  <c r="AP36" i="41"/>
  <c r="H36" i="41" s="1"/>
  <c r="AQ36" i="41"/>
  <c r="AR36" i="41"/>
  <c r="AS36" i="41"/>
  <c r="AX36" i="41"/>
  <c r="AY36" i="41"/>
  <c r="BB36" i="41" s="1"/>
  <c r="BA36" i="41"/>
  <c r="L39" i="41"/>
  <c r="N39" i="41"/>
  <c r="AO39" i="41"/>
  <c r="E39" i="41" s="1"/>
  <c r="BG39" i="41" s="1"/>
  <c r="AP39" i="41"/>
  <c r="H39" i="41" s="1"/>
  <c r="AQ39" i="41"/>
  <c r="AR39" i="41"/>
  <c r="AS39" i="41"/>
  <c r="AX39" i="41"/>
  <c r="AY39" i="41"/>
  <c r="BB39" i="41" s="1"/>
  <c r="BA39" i="41"/>
  <c r="L42" i="41"/>
  <c r="N42" i="41"/>
  <c r="AO42" i="41"/>
  <c r="E42" i="41" s="1"/>
  <c r="AP42" i="41"/>
  <c r="H42" i="41" s="1"/>
  <c r="AQ42" i="41"/>
  <c r="AR42" i="41"/>
  <c r="AS42" i="41"/>
  <c r="AX42" i="41"/>
  <c r="AY42" i="41"/>
  <c r="BB42" i="41" s="1"/>
  <c r="BA42" i="41"/>
  <c r="L45" i="41"/>
  <c r="N45" i="41" s="1"/>
  <c r="AO45" i="41"/>
  <c r="E45" i="41" s="1"/>
  <c r="AP45" i="41"/>
  <c r="H45" i="41" s="1"/>
  <c r="AQ45" i="41"/>
  <c r="AR45" i="41"/>
  <c r="AS45" i="41"/>
  <c r="AX45" i="41"/>
  <c r="AY45" i="41"/>
  <c r="BB45" i="41" s="1"/>
  <c r="BA45" i="41"/>
  <c r="L48" i="41"/>
  <c r="N48" i="41"/>
  <c r="AO48" i="41"/>
  <c r="E48" i="41" s="1"/>
  <c r="AP48" i="41"/>
  <c r="H48" i="41" s="1"/>
  <c r="AQ48" i="41"/>
  <c r="AR48" i="41"/>
  <c r="AT48" i="41" s="1"/>
  <c r="J48" i="41" s="1"/>
  <c r="AU48" i="41" s="1"/>
  <c r="AV48" i="41" s="1"/>
  <c r="AW48" i="41" s="1"/>
  <c r="AZ48" i="41" s="1"/>
  <c r="F48" i="41" s="1"/>
  <c r="BC48" i="41" s="1"/>
  <c r="G48" i="41" s="1"/>
  <c r="AS48" i="41"/>
  <c r="AX48" i="41"/>
  <c r="AY48" i="41"/>
  <c r="BB48" i="41" s="1"/>
  <c r="BA48" i="41"/>
  <c r="L51" i="41"/>
  <c r="N51" i="41"/>
  <c r="AO51" i="41"/>
  <c r="E51" i="41" s="1"/>
  <c r="AP51" i="41"/>
  <c r="H51" i="41" s="1"/>
  <c r="AQ51" i="41"/>
  <c r="AR51" i="41"/>
  <c r="AT51" i="41" s="1"/>
  <c r="J51" i="41" s="1"/>
  <c r="AU51" i="41" s="1"/>
  <c r="AV51" i="41" s="1"/>
  <c r="AW51" i="41" s="1"/>
  <c r="AZ51" i="41" s="1"/>
  <c r="F51" i="41" s="1"/>
  <c r="BC51" i="41" s="1"/>
  <c r="G51" i="41" s="1"/>
  <c r="AS51" i="41"/>
  <c r="AX51" i="41"/>
  <c r="AY51" i="41"/>
  <c r="BB51" i="41" s="1"/>
  <c r="BA51" i="41"/>
  <c r="L18" i="40"/>
  <c r="N18" i="40"/>
  <c r="AK18" i="40"/>
  <c r="E18" i="40" s="1"/>
  <c r="AM18" i="40"/>
  <c r="AN18" i="40"/>
  <c r="AO18" i="40"/>
  <c r="AT18" i="40"/>
  <c r="AU18" i="40"/>
  <c r="AX18" i="40" s="1"/>
  <c r="AW18" i="40"/>
  <c r="L21" i="40"/>
  <c r="N21" i="40"/>
  <c r="AK21" i="40"/>
  <c r="E21" i="40" s="1"/>
  <c r="BC21" i="40" s="1"/>
  <c r="AM21" i="40"/>
  <c r="AN21" i="40"/>
  <c r="AO21" i="40"/>
  <c r="AT21" i="40"/>
  <c r="AU21" i="40"/>
  <c r="AX21" i="40" s="1"/>
  <c r="AW21" i="40"/>
  <c r="L24" i="40"/>
  <c r="N24" i="40" s="1"/>
  <c r="AK24" i="40"/>
  <c r="E24" i="40" s="1"/>
  <c r="AL24" i="40"/>
  <c r="H24" i="40" s="1"/>
  <c r="AM24" i="40"/>
  <c r="AN24" i="40"/>
  <c r="AO24" i="40"/>
  <c r="AT24" i="40"/>
  <c r="AU24" i="40"/>
  <c r="AX24" i="40" s="1"/>
  <c r="AW24" i="40"/>
  <c r="L27" i="40"/>
  <c r="N27" i="40" s="1"/>
  <c r="AK27" i="40"/>
  <c r="E27" i="40" s="1"/>
  <c r="AL27" i="40"/>
  <c r="H27" i="40" s="1"/>
  <c r="AM27" i="40"/>
  <c r="AN27" i="40"/>
  <c r="AO27" i="40"/>
  <c r="AT27" i="40"/>
  <c r="AU27" i="40"/>
  <c r="AX27" i="40" s="1"/>
  <c r="AW27" i="40"/>
  <c r="L30" i="40"/>
  <c r="N30" i="40" s="1"/>
  <c r="AK30" i="40"/>
  <c r="E30" i="40" s="1"/>
  <c r="AL30" i="40"/>
  <c r="H30" i="40" s="1"/>
  <c r="AM30" i="40"/>
  <c r="AN30" i="40"/>
  <c r="AO30" i="40"/>
  <c r="AT30" i="40"/>
  <c r="AU30" i="40"/>
  <c r="AX30" i="40" s="1"/>
  <c r="AW30" i="40"/>
  <c r="L33" i="40"/>
  <c r="N33" i="40" s="1"/>
  <c r="AK33" i="40"/>
  <c r="E33" i="40" s="1"/>
  <c r="AL33" i="40"/>
  <c r="H33" i="40" s="1"/>
  <c r="AM33" i="40"/>
  <c r="AN33" i="40"/>
  <c r="AO33" i="40"/>
  <c r="AT33" i="40"/>
  <c r="AU33" i="40"/>
  <c r="AX33" i="40" s="1"/>
  <c r="AW33" i="40"/>
  <c r="L36" i="40"/>
  <c r="N36" i="40"/>
  <c r="AK36" i="40"/>
  <c r="E36" i="40" s="1"/>
  <c r="BC36" i="40" s="1"/>
  <c r="AM36" i="40"/>
  <c r="AN36" i="40"/>
  <c r="AO36" i="40"/>
  <c r="AT36" i="40"/>
  <c r="AU36" i="40"/>
  <c r="AX36" i="40" s="1"/>
  <c r="AW36" i="40"/>
  <c r="L39" i="40"/>
  <c r="N39" i="40" s="1"/>
  <c r="BC39" i="40" s="1"/>
  <c r="AK39" i="40"/>
  <c r="E39" i="40" s="1"/>
  <c r="AL39" i="40"/>
  <c r="H39" i="40" s="1"/>
  <c r="AM39" i="40"/>
  <c r="AN39" i="40"/>
  <c r="AO39" i="40"/>
  <c r="AT39" i="40"/>
  <c r="AU39" i="40"/>
  <c r="AX39" i="40" s="1"/>
  <c r="AW39" i="40"/>
  <c r="L42" i="40"/>
  <c r="N42" i="40"/>
  <c r="AK42" i="40"/>
  <c r="E42" i="40" s="1"/>
  <c r="AL42" i="40"/>
  <c r="H42" i="40" s="1"/>
  <c r="AM42" i="40"/>
  <c r="AN42" i="40"/>
  <c r="AP42" i="40" s="1"/>
  <c r="J42" i="40" s="1"/>
  <c r="AQ42" i="40" s="1"/>
  <c r="AO42" i="40"/>
  <c r="AT42" i="40"/>
  <c r="AU42" i="40"/>
  <c r="AX42" i="40" s="1"/>
  <c r="AW42" i="40"/>
  <c r="L45" i="40"/>
  <c r="N45" i="40"/>
  <c r="AK45" i="40"/>
  <c r="E45" i="40" s="1"/>
  <c r="BC45" i="40" s="1"/>
  <c r="AM45" i="40"/>
  <c r="AN45" i="40"/>
  <c r="AO45" i="40"/>
  <c r="AT45" i="40"/>
  <c r="AU45" i="40"/>
  <c r="AX45" i="40" s="1"/>
  <c r="AW45" i="40"/>
  <c r="L48" i="40"/>
  <c r="N48" i="40" s="1"/>
  <c r="AK48" i="40"/>
  <c r="E48" i="40" s="1"/>
  <c r="AM48" i="40"/>
  <c r="AN48" i="40"/>
  <c r="AO48" i="40"/>
  <c r="AT48" i="40"/>
  <c r="AU48" i="40"/>
  <c r="AX48" i="40" s="1"/>
  <c r="AW48" i="40"/>
  <c r="L51" i="40"/>
  <c r="N51" i="40" s="1"/>
  <c r="BC51" i="40" s="1"/>
  <c r="AK51" i="40"/>
  <c r="E51" i="40" s="1"/>
  <c r="AL51" i="40"/>
  <c r="H51" i="40" s="1"/>
  <c r="AM51" i="40"/>
  <c r="AN51" i="40"/>
  <c r="AO51" i="40"/>
  <c r="AT51" i="40"/>
  <c r="AU51" i="40"/>
  <c r="AX51" i="40" s="1"/>
  <c r="AW51" i="40"/>
  <c r="L18" i="39"/>
  <c r="N18" i="39"/>
  <c r="AK18" i="39"/>
  <c r="E18" i="39" s="1"/>
  <c r="AM18" i="39"/>
  <c r="AN18" i="39"/>
  <c r="AO18" i="39"/>
  <c r="AT18" i="39"/>
  <c r="AU18" i="39" s="1"/>
  <c r="AX18" i="39" s="1"/>
  <c r="AW18" i="39"/>
  <c r="L21" i="39"/>
  <c r="N21" i="39" s="1"/>
  <c r="AK21" i="39"/>
  <c r="E21" i="39" s="1"/>
  <c r="AL21" i="39"/>
  <c r="H21" i="39" s="1"/>
  <c r="AM21" i="39"/>
  <c r="AN21" i="39"/>
  <c r="AO21" i="39"/>
  <c r="AT21" i="39"/>
  <c r="AU21" i="39" s="1"/>
  <c r="AX21" i="39" s="1"/>
  <c r="AW21" i="39"/>
  <c r="L24" i="39"/>
  <c r="N24" i="39"/>
  <c r="AK24" i="39"/>
  <c r="E24" i="39" s="1"/>
  <c r="AM24" i="39"/>
  <c r="AN24" i="39"/>
  <c r="AO24" i="39"/>
  <c r="AT24" i="39"/>
  <c r="AU24" i="39" s="1"/>
  <c r="AX24" i="39" s="1"/>
  <c r="AW24" i="39"/>
  <c r="L27" i="39"/>
  <c r="N27" i="39" s="1"/>
  <c r="AK27" i="39"/>
  <c r="E27" i="39" s="1"/>
  <c r="AL27" i="39"/>
  <c r="H27" i="39" s="1"/>
  <c r="AM27" i="39"/>
  <c r="AN27" i="39"/>
  <c r="AO27" i="39"/>
  <c r="AT27" i="39"/>
  <c r="AU27" i="39" s="1"/>
  <c r="AX27" i="39" s="1"/>
  <c r="AW27" i="39"/>
  <c r="L30" i="39"/>
  <c r="N30" i="39"/>
  <c r="AK30" i="39"/>
  <c r="E30" i="39" s="1"/>
  <c r="AM30" i="39"/>
  <c r="AN30" i="39"/>
  <c r="AO30" i="39"/>
  <c r="AT30" i="39"/>
  <c r="AU30" i="39" s="1"/>
  <c r="AX30" i="39" s="1"/>
  <c r="AW30" i="39"/>
  <c r="L33" i="39"/>
  <c r="N33" i="39" s="1"/>
  <c r="AK33" i="39"/>
  <c r="E33" i="39" s="1"/>
  <c r="AL33" i="39"/>
  <c r="H33" i="39" s="1"/>
  <c r="AM33" i="39"/>
  <c r="AN33" i="39"/>
  <c r="AO33" i="39"/>
  <c r="AT33" i="39"/>
  <c r="AU33" i="39" s="1"/>
  <c r="AX33" i="39" s="1"/>
  <c r="AW33" i="39"/>
  <c r="L36" i="39"/>
  <c r="N36" i="39"/>
  <c r="AK36" i="39"/>
  <c r="E36" i="39" s="1"/>
  <c r="BC36" i="39" s="1"/>
  <c r="AM36" i="39"/>
  <c r="AN36" i="39"/>
  <c r="AO36" i="39"/>
  <c r="AT36" i="39"/>
  <c r="AU36" i="39" s="1"/>
  <c r="AX36" i="39" s="1"/>
  <c r="AW36" i="39"/>
  <c r="L39" i="39"/>
  <c r="N39" i="39" s="1"/>
  <c r="AK39" i="39"/>
  <c r="E39" i="39" s="1"/>
  <c r="AL39" i="39"/>
  <c r="H39" i="39" s="1"/>
  <c r="AM39" i="39"/>
  <c r="AN39" i="39"/>
  <c r="AO39" i="39"/>
  <c r="AT39" i="39"/>
  <c r="AU39" i="39" s="1"/>
  <c r="AX39" i="39" s="1"/>
  <c r="AW39" i="39"/>
  <c r="L42" i="39"/>
  <c r="N42" i="39"/>
  <c r="AK42" i="39"/>
  <c r="E42" i="39" s="1"/>
  <c r="AM42" i="39"/>
  <c r="AN42" i="39"/>
  <c r="AO42" i="39"/>
  <c r="AT42" i="39"/>
  <c r="AU42" i="39" s="1"/>
  <c r="AX42" i="39" s="1"/>
  <c r="AW42" i="39"/>
  <c r="L45" i="39"/>
  <c r="N45" i="39"/>
  <c r="AK45" i="39"/>
  <c r="E45" i="39" s="1"/>
  <c r="BC45" i="39" s="1"/>
  <c r="AM45" i="39"/>
  <c r="AN45" i="39"/>
  <c r="AO45" i="39"/>
  <c r="AT45" i="39"/>
  <c r="AU45" i="39" s="1"/>
  <c r="AX45" i="39" s="1"/>
  <c r="AW45" i="39"/>
  <c r="L48" i="39"/>
  <c r="N48" i="39" s="1"/>
  <c r="AK48" i="39"/>
  <c r="E48" i="39" s="1"/>
  <c r="AL48" i="39"/>
  <c r="H48" i="39" s="1"/>
  <c r="AM48" i="39"/>
  <c r="AN48" i="39"/>
  <c r="AO48" i="39"/>
  <c r="AT48" i="39"/>
  <c r="AU48" i="39" s="1"/>
  <c r="AX48" i="39" s="1"/>
  <c r="AW48" i="39"/>
  <c r="L51" i="39"/>
  <c r="N51" i="39"/>
  <c r="AK51" i="39"/>
  <c r="E51" i="39" s="1"/>
  <c r="AL51" i="39"/>
  <c r="H51" i="39" s="1"/>
  <c r="AM51" i="39"/>
  <c r="AN51" i="39"/>
  <c r="AP51" i="39" s="1"/>
  <c r="J51" i="39" s="1"/>
  <c r="AQ51" i="39" s="1"/>
  <c r="AO51" i="39"/>
  <c r="AT51" i="39"/>
  <c r="AU51" i="39" s="1"/>
  <c r="AX51" i="39" s="1"/>
  <c r="AW51" i="39"/>
  <c r="L19" i="38"/>
  <c r="N19" i="38" s="1"/>
  <c r="AK19" i="38"/>
  <c r="E19" i="38" s="1"/>
  <c r="AM19" i="38"/>
  <c r="AN19" i="38"/>
  <c r="AO19" i="38"/>
  <c r="AT19" i="38"/>
  <c r="AU19" i="38"/>
  <c r="AX19" i="38" s="1"/>
  <c r="AW19" i="38"/>
  <c r="L22" i="38"/>
  <c r="N22" i="38"/>
  <c r="AK22" i="38"/>
  <c r="E22" i="38" s="1"/>
  <c r="AM22" i="38"/>
  <c r="AN22" i="38"/>
  <c r="AO22" i="38"/>
  <c r="AT22" i="38"/>
  <c r="AU22" i="38"/>
  <c r="AX22" i="38" s="1"/>
  <c r="AW22" i="38"/>
  <c r="L25" i="38"/>
  <c r="N25" i="38"/>
  <c r="AK25" i="38"/>
  <c r="E25" i="38" s="1"/>
  <c r="AM25" i="38"/>
  <c r="AN25" i="38"/>
  <c r="AO25" i="38"/>
  <c r="AT25" i="38"/>
  <c r="AU25" i="38"/>
  <c r="AX25" i="38" s="1"/>
  <c r="AW25" i="38"/>
  <c r="L28" i="38"/>
  <c r="N28" i="38"/>
  <c r="AK28" i="38"/>
  <c r="E28" i="38" s="1"/>
  <c r="AM28" i="38"/>
  <c r="AN28" i="38"/>
  <c r="AO28" i="38"/>
  <c r="AT28" i="38"/>
  <c r="AU28" i="38"/>
  <c r="AX28" i="38" s="1"/>
  <c r="AW28" i="38"/>
  <c r="L31" i="38"/>
  <c r="N31" i="38" s="1"/>
  <c r="AK31" i="38"/>
  <c r="E31" i="38" s="1"/>
  <c r="AM31" i="38"/>
  <c r="AN31" i="38"/>
  <c r="AO31" i="38"/>
  <c r="AT31" i="38"/>
  <c r="AU31" i="38"/>
  <c r="AX31" i="38" s="1"/>
  <c r="AW31" i="38"/>
  <c r="L34" i="38"/>
  <c r="N34" i="38" s="1"/>
  <c r="AK34" i="38"/>
  <c r="E34" i="38" s="1"/>
  <c r="AM34" i="38"/>
  <c r="AN34" i="38"/>
  <c r="AO34" i="38"/>
  <c r="AT34" i="38"/>
  <c r="AU34" i="38"/>
  <c r="AX34" i="38" s="1"/>
  <c r="AW34" i="38"/>
  <c r="L37" i="38"/>
  <c r="N37" i="38"/>
  <c r="AK37" i="38"/>
  <c r="E37" i="38" s="1"/>
  <c r="AM37" i="38"/>
  <c r="AN37" i="38"/>
  <c r="AO37" i="38"/>
  <c r="AT37" i="38"/>
  <c r="AU37" i="38"/>
  <c r="AX37" i="38" s="1"/>
  <c r="AW37" i="38"/>
  <c r="L40" i="38"/>
  <c r="N40" i="38"/>
  <c r="AK40" i="38"/>
  <c r="E40" i="38" s="1"/>
  <c r="AM40" i="38"/>
  <c r="AN40" i="38"/>
  <c r="AO40" i="38"/>
  <c r="AT40" i="38"/>
  <c r="AU40" i="38"/>
  <c r="AX40" i="38" s="1"/>
  <c r="AW40" i="38"/>
  <c r="L43" i="38"/>
  <c r="N43" i="38" s="1"/>
  <c r="AK43" i="38"/>
  <c r="E43" i="38" s="1"/>
  <c r="AM43" i="38"/>
  <c r="AN43" i="38"/>
  <c r="AO43" i="38"/>
  <c r="AT43" i="38"/>
  <c r="AU43" i="38"/>
  <c r="AX43" i="38" s="1"/>
  <c r="AW43" i="38"/>
  <c r="L46" i="38"/>
  <c r="N46" i="38"/>
  <c r="AK46" i="38"/>
  <c r="E46" i="38" s="1"/>
  <c r="BC46" i="38" s="1"/>
  <c r="AM46" i="38"/>
  <c r="AN46" i="38"/>
  <c r="AO46" i="38"/>
  <c r="AT46" i="38"/>
  <c r="AU46" i="38"/>
  <c r="AX46" i="38" s="1"/>
  <c r="AW46" i="38"/>
  <c r="L49" i="38"/>
  <c r="N49" i="38"/>
  <c r="AK49" i="38"/>
  <c r="E49" i="38" s="1"/>
  <c r="AM49" i="38"/>
  <c r="AN49" i="38"/>
  <c r="AO49" i="38"/>
  <c r="AT49" i="38"/>
  <c r="AU49" i="38"/>
  <c r="AX49" i="38" s="1"/>
  <c r="AW49" i="38"/>
  <c r="L52" i="38"/>
  <c r="N52" i="38"/>
  <c r="AK52" i="38"/>
  <c r="E52" i="38" s="1"/>
  <c r="AM52" i="38"/>
  <c r="AN52" i="38"/>
  <c r="AO52" i="38"/>
  <c r="AT52" i="38"/>
  <c r="AU52" i="38"/>
  <c r="AX52" i="38" s="1"/>
  <c r="AW52" i="38"/>
  <c r="L18" i="37"/>
  <c r="N18" i="37" s="1"/>
  <c r="AO18" i="37"/>
  <c r="E18" i="37" s="1"/>
  <c r="AP18" i="37"/>
  <c r="H18" i="37" s="1"/>
  <c r="AQ18" i="37"/>
  <c r="AR18" i="37"/>
  <c r="AS18" i="37"/>
  <c r="AX18" i="37"/>
  <c r="AY18" i="37"/>
  <c r="BB18" i="37" s="1"/>
  <c r="BA18" i="37"/>
  <c r="L21" i="37"/>
  <c r="N21" i="37" s="1"/>
  <c r="AO21" i="37"/>
  <c r="E21" i="37" s="1"/>
  <c r="AP21" i="37"/>
  <c r="H21" i="37" s="1"/>
  <c r="AQ21" i="37"/>
  <c r="AR21" i="37"/>
  <c r="AS21" i="37"/>
  <c r="AX21" i="37"/>
  <c r="AY21" i="37"/>
  <c r="BB21" i="37" s="1"/>
  <c r="BA21" i="37"/>
  <c r="L24" i="37"/>
  <c r="N24" i="37" s="1"/>
  <c r="AO24" i="37"/>
  <c r="E24" i="37" s="1"/>
  <c r="AP24" i="37"/>
  <c r="H24" i="37" s="1"/>
  <c r="AQ24" i="37"/>
  <c r="AR24" i="37"/>
  <c r="AS24" i="37"/>
  <c r="AX24" i="37"/>
  <c r="AY24" i="37"/>
  <c r="BB24" i="37" s="1"/>
  <c r="BA24" i="37"/>
  <c r="L27" i="37"/>
  <c r="N27" i="37" s="1"/>
  <c r="AO27" i="37"/>
  <c r="E27" i="37" s="1"/>
  <c r="AP27" i="37"/>
  <c r="H27" i="37" s="1"/>
  <c r="AQ27" i="37"/>
  <c r="AR27" i="37"/>
  <c r="AS27" i="37"/>
  <c r="AX27" i="37"/>
  <c r="AY27" i="37"/>
  <c r="BB27" i="37" s="1"/>
  <c r="BA27" i="37"/>
  <c r="L30" i="37"/>
  <c r="N30" i="37"/>
  <c r="AO30" i="37"/>
  <c r="E30" i="37" s="1"/>
  <c r="AQ30" i="37"/>
  <c r="AR30" i="37"/>
  <c r="AS30" i="37"/>
  <c r="AX30" i="37"/>
  <c r="AY30" i="37"/>
  <c r="BB30" i="37" s="1"/>
  <c r="BA30" i="37"/>
  <c r="L33" i="37"/>
  <c r="N33" i="37"/>
  <c r="AO33" i="37"/>
  <c r="E33" i="37" s="1"/>
  <c r="BG33" i="37" s="1"/>
  <c r="AQ33" i="37"/>
  <c r="AR33" i="37"/>
  <c r="AS33" i="37"/>
  <c r="AX33" i="37"/>
  <c r="AY33" i="37"/>
  <c r="BB33" i="37" s="1"/>
  <c r="BA33" i="37"/>
  <c r="L36" i="37"/>
  <c r="N36" i="37"/>
  <c r="AO36" i="37"/>
  <c r="E36" i="37" s="1"/>
  <c r="BG36" i="37" s="1"/>
  <c r="AQ36" i="37"/>
  <c r="AR36" i="37"/>
  <c r="AS36" i="37"/>
  <c r="AX36" i="37"/>
  <c r="AY36" i="37"/>
  <c r="BB36" i="37" s="1"/>
  <c r="BA36" i="37"/>
  <c r="L39" i="37"/>
  <c r="N39" i="37"/>
  <c r="AO39" i="37"/>
  <c r="E39" i="37" s="1"/>
  <c r="AQ39" i="37"/>
  <c r="AR39" i="37"/>
  <c r="AS39" i="37"/>
  <c r="AX39" i="37"/>
  <c r="AY39" i="37"/>
  <c r="BB39" i="37" s="1"/>
  <c r="BA39" i="37"/>
  <c r="L42" i="37"/>
  <c r="N42" i="37" s="1"/>
  <c r="AO42" i="37"/>
  <c r="E42" i="37" s="1"/>
  <c r="AP42" i="37"/>
  <c r="H42" i="37" s="1"/>
  <c r="AQ42" i="37"/>
  <c r="AR42" i="37"/>
  <c r="AS42" i="37"/>
  <c r="AX42" i="37"/>
  <c r="AY42" i="37"/>
  <c r="BB42" i="37" s="1"/>
  <c r="BA42" i="37"/>
  <c r="L45" i="37"/>
  <c r="N45" i="37" s="1"/>
  <c r="AO45" i="37"/>
  <c r="E45" i="37" s="1"/>
  <c r="AP45" i="37"/>
  <c r="H45" i="37" s="1"/>
  <c r="AQ45" i="37"/>
  <c r="AR45" i="37"/>
  <c r="AS45" i="37"/>
  <c r="AX45" i="37"/>
  <c r="AY45" i="37"/>
  <c r="BB45" i="37" s="1"/>
  <c r="BA45" i="37"/>
  <c r="L48" i="37"/>
  <c r="N48" i="37" s="1"/>
  <c r="AO48" i="37"/>
  <c r="E48" i="37" s="1"/>
  <c r="AP48" i="37"/>
  <c r="H48" i="37" s="1"/>
  <c r="AQ48" i="37"/>
  <c r="AR48" i="37"/>
  <c r="AS48" i="37"/>
  <c r="AX48" i="37"/>
  <c r="AY48" i="37"/>
  <c r="BB48" i="37" s="1"/>
  <c r="BA48" i="37"/>
  <c r="L51" i="37"/>
  <c r="N51" i="37" s="1"/>
  <c r="AO51" i="37"/>
  <c r="E51" i="37" s="1"/>
  <c r="AP51" i="37"/>
  <c r="H51" i="37" s="1"/>
  <c r="AQ51" i="37"/>
  <c r="AR51" i="37"/>
  <c r="AS51" i="37"/>
  <c r="AX51" i="37"/>
  <c r="AY51" i="37"/>
  <c r="BB51" i="37" s="1"/>
  <c r="BA51" i="37"/>
  <c r="L18" i="36"/>
  <c r="N18" i="36"/>
  <c r="AK18" i="36"/>
  <c r="E18" i="36" s="1"/>
  <c r="BC18" i="36" s="1"/>
  <c r="AM18" i="36"/>
  <c r="AN18" i="36"/>
  <c r="AO18" i="36"/>
  <c r="AT18" i="36"/>
  <c r="AU18" i="36"/>
  <c r="AX18" i="36" s="1"/>
  <c r="AW18" i="36"/>
  <c r="L21" i="36"/>
  <c r="N21" i="36"/>
  <c r="AK21" i="36"/>
  <c r="E21" i="36" s="1"/>
  <c r="AM21" i="36"/>
  <c r="AN21" i="36"/>
  <c r="AO21" i="36"/>
  <c r="AT21" i="36"/>
  <c r="AU21" i="36"/>
  <c r="AX21" i="36" s="1"/>
  <c r="AW21" i="36"/>
  <c r="L24" i="36"/>
  <c r="N24" i="36" s="1"/>
  <c r="AK24" i="36"/>
  <c r="E24" i="36" s="1"/>
  <c r="AM24" i="36"/>
  <c r="AN24" i="36"/>
  <c r="AO24" i="36"/>
  <c r="AT24" i="36"/>
  <c r="AU24" i="36"/>
  <c r="AX24" i="36" s="1"/>
  <c r="AW24" i="36"/>
  <c r="L27" i="36"/>
  <c r="N27" i="36" s="1"/>
  <c r="AK27" i="36"/>
  <c r="E27" i="36" s="1"/>
  <c r="AM27" i="36"/>
  <c r="AN27" i="36"/>
  <c r="AO27" i="36"/>
  <c r="AT27" i="36"/>
  <c r="AU27" i="36"/>
  <c r="AX27" i="36" s="1"/>
  <c r="AW27" i="36"/>
  <c r="L30" i="36"/>
  <c r="N30" i="36"/>
  <c r="AK30" i="36"/>
  <c r="E30" i="36" s="1"/>
  <c r="BC30" i="36" s="1"/>
  <c r="AM30" i="36"/>
  <c r="AN30" i="36"/>
  <c r="AO30" i="36"/>
  <c r="AT30" i="36"/>
  <c r="AU30" i="36"/>
  <c r="AX30" i="36" s="1"/>
  <c r="AW30" i="36"/>
  <c r="L33" i="36"/>
  <c r="N33" i="36"/>
  <c r="AK33" i="36"/>
  <c r="E33" i="36" s="1"/>
  <c r="AM33" i="36"/>
  <c r="AN33" i="36"/>
  <c r="AO33" i="36"/>
  <c r="AT33" i="36"/>
  <c r="AU33" i="36"/>
  <c r="AX33" i="36" s="1"/>
  <c r="AW33" i="36"/>
  <c r="L36" i="36"/>
  <c r="N36" i="36" s="1"/>
  <c r="AK36" i="36"/>
  <c r="E36" i="36" s="1"/>
  <c r="AM36" i="36"/>
  <c r="AN36" i="36"/>
  <c r="AO36" i="36"/>
  <c r="AT36" i="36"/>
  <c r="AU36" i="36"/>
  <c r="AX36" i="36" s="1"/>
  <c r="AW36" i="36"/>
  <c r="L39" i="36"/>
  <c r="N39" i="36"/>
  <c r="AK39" i="36"/>
  <c r="E39" i="36" s="1"/>
  <c r="BC39" i="36" s="1"/>
  <c r="AM39" i="36"/>
  <c r="AN39" i="36"/>
  <c r="AO39" i="36"/>
  <c r="AT39" i="36"/>
  <c r="AU39" i="36"/>
  <c r="AX39" i="36" s="1"/>
  <c r="AW39" i="36"/>
  <c r="L42" i="36"/>
  <c r="N42" i="36"/>
  <c r="AK42" i="36"/>
  <c r="E42" i="36" s="1"/>
  <c r="AM42" i="36"/>
  <c r="AN42" i="36"/>
  <c r="AO42" i="36"/>
  <c r="AT42" i="36"/>
  <c r="AU42" i="36"/>
  <c r="AX42" i="36" s="1"/>
  <c r="AW42" i="36"/>
  <c r="L45" i="36"/>
  <c r="N45" i="36" s="1"/>
  <c r="AK45" i="36"/>
  <c r="E45" i="36" s="1"/>
  <c r="AL45" i="36"/>
  <c r="H45" i="36" s="1"/>
  <c r="AM45" i="36"/>
  <c r="AN45" i="36"/>
  <c r="AO45" i="36"/>
  <c r="AT45" i="36"/>
  <c r="AU45" i="36"/>
  <c r="AX45" i="36" s="1"/>
  <c r="AW45" i="36"/>
  <c r="L48" i="36"/>
  <c r="N48" i="36" s="1"/>
  <c r="BC48" i="36" s="1"/>
  <c r="AK48" i="36"/>
  <c r="E48" i="36" s="1"/>
  <c r="AL48" i="36"/>
  <c r="H48" i="36" s="1"/>
  <c r="AM48" i="36"/>
  <c r="AN48" i="36"/>
  <c r="AO48" i="36"/>
  <c r="AT48" i="36"/>
  <c r="AU48" i="36"/>
  <c r="AX48" i="36" s="1"/>
  <c r="AW48" i="36"/>
  <c r="H51" i="36"/>
  <c r="L51" i="36"/>
  <c r="N51" i="36" s="1"/>
  <c r="BC51" i="36" s="1"/>
  <c r="AK51" i="36"/>
  <c r="E51" i="36" s="1"/>
  <c r="AL51" i="36"/>
  <c r="AM51" i="36"/>
  <c r="AN51" i="36"/>
  <c r="AO51" i="36"/>
  <c r="AT51" i="36"/>
  <c r="AU51" i="36"/>
  <c r="AX51" i="36" s="1"/>
  <c r="AW51" i="36"/>
  <c r="L19" i="35"/>
  <c r="N19" i="35" s="1"/>
  <c r="AK19" i="35"/>
  <c r="E19" i="35" s="1"/>
  <c r="AM19" i="35"/>
  <c r="AN19" i="35"/>
  <c r="AO19" i="35"/>
  <c r="AT19" i="35"/>
  <c r="AU19" i="35"/>
  <c r="AX19" i="35" s="1"/>
  <c r="AW19" i="35"/>
  <c r="L22" i="35"/>
  <c r="N22" i="35"/>
  <c r="AK22" i="35"/>
  <c r="E22" i="35" s="1"/>
  <c r="BC22" i="35" s="1"/>
  <c r="AM22" i="35"/>
  <c r="AN22" i="35"/>
  <c r="AO22" i="35"/>
  <c r="AT22" i="35"/>
  <c r="AU22" i="35"/>
  <c r="AX22" i="35" s="1"/>
  <c r="AW22" i="35"/>
  <c r="L25" i="35"/>
  <c r="N25" i="35"/>
  <c r="AK25" i="35"/>
  <c r="E25" i="35" s="1"/>
  <c r="AL25" i="35"/>
  <c r="H25" i="35" s="1"/>
  <c r="AM25" i="35"/>
  <c r="AN25" i="35"/>
  <c r="AP25" i="35" s="1"/>
  <c r="J25" i="35" s="1"/>
  <c r="AQ25" i="35" s="1"/>
  <c r="AO25" i="35"/>
  <c r="AT25" i="35"/>
  <c r="AU25" i="35"/>
  <c r="AX25" i="35" s="1"/>
  <c r="AW25" i="35"/>
  <c r="L28" i="35"/>
  <c r="N28" i="35"/>
  <c r="AK28" i="35"/>
  <c r="E28" i="35" s="1"/>
  <c r="BC28" i="35" s="1"/>
  <c r="AM28" i="35"/>
  <c r="AN28" i="35"/>
  <c r="AO28" i="35"/>
  <c r="AT28" i="35"/>
  <c r="AU28" i="35"/>
  <c r="AX28" i="35" s="1"/>
  <c r="AW28" i="35"/>
  <c r="L31" i="35"/>
  <c r="N31" i="35"/>
  <c r="AK31" i="35"/>
  <c r="E31" i="35" s="1"/>
  <c r="BC31" i="35" s="1"/>
  <c r="AM31" i="35"/>
  <c r="AN31" i="35"/>
  <c r="AO31" i="35"/>
  <c r="AT31" i="35"/>
  <c r="AU31" i="35"/>
  <c r="AX31" i="35" s="1"/>
  <c r="AW31" i="35"/>
  <c r="L34" i="35"/>
  <c r="N34" i="35"/>
  <c r="AK34" i="35"/>
  <c r="E34" i="35" s="1"/>
  <c r="AM34" i="35"/>
  <c r="AN34" i="35"/>
  <c r="AO34" i="35"/>
  <c r="AT34" i="35"/>
  <c r="AU34" i="35"/>
  <c r="AX34" i="35" s="1"/>
  <c r="AW34" i="35"/>
  <c r="BC34" i="35"/>
  <c r="L37" i="35"/>
  <c r="N37" i="35" s="1"/>
  <c r="AK37" i="35"/>
  <c r="E37" i="35" s="1"/>
  <c r="AL37" i="35"/>
  <c r="H37" i="35" s="1"/>
  <c r="AM37" i="35"/>
  <c r="AN37" i="35"/>
  <c r="AO37" i="35"/>
  <c r="AT37" i="35"/>
  <c r="AU37" i="35"/>
  <c r="AX37" i="35" s="1"/>
  <c r="AW37" i="35"/>
  <c r="L40" i="35"/>
  <c r="N40" i="35" s="1"/>
  <c r="BC40" i="35" s="1"/>
  <c r="AK40" i="35"/>
  <c r="E40" i="35" s="1"/>
  <c r="AL40" i="35"/>
  <c r="H40" i="35" s="1"/>
  <c r="AM40" i="35"/>
  <c r="AN40" i="35"/>
  <c r="AO40" i="35"/>
  <c r="AT40" i="35"/>
  <c r="AU40" i="35"/>
  <c r="AX40" i="35" s="1"/>
  <c r="AW40" i="35"/>
  <c r="L43" i="35"/>
  <c r="N43" i="35"/>
  <c r="AK43" i="35"/>
  <c r="E43" i="35" s="1"/>
  <c r="AL43" i="35"/>
  <c r="H43" i="35" s="1"/>
  <c r="AM43" i="35"/>
  <c r="AN43" i="35"/>
  <c r="AP43" i="35" s="1"/>
  <c r="J43" i="35" s="1"/>
  <c r="AQ43" i="35" s="1"/>
  <c r="AO43" i="35"/>
  <c r="AT43" i="35"/>
  <c r="AU43" i="35"/>
  <c r="AX43" i="35" s="1"/>
  <c r="AW43" i="35"/>
  <c r="L46" i="35"/>
  <c r="N46" i="35"/>
  <c r="AK46" i="35"/>
  <c r="E46" i="35" s="1"/>
  <c r="BC46" i="35" s="1"/>
  <c r="AM46" i="35"/>
  <c r="AN46" i="35"/>
  <c r="AO46" i="35"/>
  <c r="AT46" i="35"/>
  <c r="AU46" i="35"/>
  <c r="AX46" i="35" s="1"/>
  <c r="AW46" i="35"/>
  <c r="L49" i="35"/>
  <c r="N49" i="35" s="1"/>
  <c r="AK49" i="35"/>
  <c r="E49" i="35" s="1"/>
  <c r="AM49" i="35"/>
  <c r="AN49" i="35"/>
  <c r="AO49" i="35"/>
  <c r="AT49" i="35"/>
  <c r="AU49" i="35"/>
  <c r="AX49" i="35" s="1"/>
  <c r="AW49" i="35"/>
  <c r="L52" i="35"/>
  <c r="N52" i="35"/>
  <c r="AK52" i="35"/>
  <c r="E52" i="35" s="1"/>
  <c r="AL52" i="35"/>
  <c r="H52" i="35" s="1"/>
  <c r="AM52" i="35"/>
  <c r="AN52" i="35"/>
  <c r="AO52" i="35"/>
  <c r="AT52" i="35"/>
  <c r="AU52" i="35"/>
  <c r="AX52" i="35" s="1"/>
  <c r="AW52" i="35"/>
  <c r="L18" i="34"/>
  <c r="N18" i="34" s="1"/>
  <c r="AK18" i="34"/>
  <c r="E18" i="34" s="1"/>
  <c r="AL18" i="34"/>
  <c r="H18" i="34" s="1"/>
  <c r="AM18" i="34"/>
  <c r="AN18" i="34"/>
  <c r="AO18" i="34"/>
  <c r="AT18" i="34"/>
  <c r="AU18" i="34"/>
  <c r="AX18" i="34" s="1"/>
  <c r="AW18" i="34"/>
  <c r="L21" i="34"/>
  <c r="N21" i="34"/>
  <c r="AK21" i="34"/>
  <c r="E21" i="34" s="1"/>
  <c r="AL21" i="34"/>
  <c r="H21" i="34" s="1"/>
  <c r="AM21" i="34"/>
  <c r="AN21" i="34"/>
  <c r="AP21" i="34" s="1"/>
  <c r="J21" i="34" s="1"/>
  <c r="AQ21" i="34" s="1"/>
  <c r="AO21" i="34"/>
  <c r="AT21" i="34"/>
  <c r="AU21" i="34"/>
  <c r="AX21" i="34" s="1"/>
  <c r="AW21" i="34"/>
  <c r="L24" i="34"/>
  <c r="N24" i="34"/>
  <c r="AK24" i="34"/>
  <c r="E24" i="34" s="1"/>
  <c r="AM24" i="34"/>
  <c r="AN24" i="34"/>
  <c r="AO24" i="34"/>
  <c r="AT24" i="34"/>
  <c r="AU24" i="34"/>
  <c r="AX24" i="34" s="1"/>
  <c r="AW24" i="34"/>
  <c r="L27" i="34"/>
  <c r="N27" i="34"/>
  <c r="AK27" i="34"/>
  <c r="E27" i="34" s="1"/>
  <c r="AL27" i="34"/>
  <c r="H27" i="34" s="1"/>
  <c r="AM27" i="34"/>
  <c r="AN27" i="34"/>
  <c r="AO27" i="34"/>
  <c r="AT27" i="34"/>
  <c r="AU27" i="34"/>
  <c r="AX27" i="34" s="1"/>
  <c r="AW27" i="34"/>
  <c r="L30" i="34"/>
  <c r="N30" i="34" s="1"/>
  <c r="AK30" i="34"/>
  <c r="E30" i="34" s="1"/>
  <c r="AL30" i="34"/>
  <c r="H30" i="34" s="1"/>
  <c r="AM30" i="34"/>
  <c r="AN30" i="34"/>
  <c r="AO30" i="34"/>
  <c r="AT30" i="34"/>
  <c r="AU30" i="34"/>
  <c r="AX30" i="34" s="1"/>
  <c r="AW30" i="34"/>
  <c r="L33" i="34"/>
  <c r="N33" i="34"/>
  <c r="AK33" i="34"/>
  <c r="E33" i="34" s="1"/>
  <c r="AL33" i="34"/>
  <c r="H33" i="34" s="1"/>
  <c r="AM33" i="34"/>
  <c r="AN33" i="34"/>
  <c r="AP33" i="34" s="1"/>
  <c r="J33" i="34" s="1"/>
  <c r="AQ33" i="34" s="1"/>
  <c r="AO33" i="34"/>
  <c r="AT33" i="34"/>
  <c r="AU33" i="34"/>
  <c r="AX33" i="34" s="1"/>
  <c r="AW33" i="34"/>
  <c r="L36" i="34"/>
  <c r="N36" i="34"/>
  <c r="AK36" i="34"/>
  <c r="E36" i="34" s="1"/>
  <c r="AM36" i="34"/>
  <c r="AN36" i="34"/>
  <c r="AO36" i="34"/>
  <c r="AT36" i="34"/>
  <c r="AU36" i="34"/>
  <c r="AX36" i="34" s="1"/>
  <c r="AW36" i="34"/>
  <c r="L39" i="34"/>
  <c r="N39" i="34"/>
  <c r="AK39" i="34"/>
  <c r="E39" i="34" s="1"/>
  <c r="AL39" i="34"/>
  <c r="H39" i="34" s="1"/>
  <c r="AM39" i="34"/>
  <c r="AN39" i="34"/>
  <c r="AO39" i="34"/>
  <c r="AT39" i="34"/>
  <c r="AU39" i="34"/>
  <c r="AX39" i="34" s="1"/>
  <c r="AW39" i="34"/>
  <c r="L42" i="34"/>
  <c r="N42" i="34" s="1"/>
  <c r="AK42" i="34"/>
  <c r="E42" i="34" s="1"/>
  <c r="AL42" i="34"/>
  <c r="H42" i="34" s="1"/>
  <c r="AM42" i="34"/>
  <c r="AN42" i="34"/>
  <c r="AO42" i="34"/>
  <c r="AT42" i="34"/>
  <c r="AU42" i="34"/>
  <c r="AX42" i="34" s="1"/>
  <c r="AW42" i="34"/>
  <c r="L45" i="34"/>
  <c r="N45" i="34"/>
  <c r="AK45" i="34"/>
  <c r="E45" i="34" s="1"/>
  <c r="AL45" i="34"/>
  <c r="H45" i="34" s="1"/>
  <c r="AM45" i="34"/>
  <c r="AN45" i="34"/>
  <c r="AP45" i="34" s="1"/>
  <c r="J45" i="34" s="1"/>
  <c r="AQ45" i="34" s="1"/>
  <c r="AO45" i="34"/>
  <c r="AT45" i="34"/>
  <c r="AU45" i="34"/>
  <c r="AX45" i="34" s="1"/>
  <c r="AW45" i="34"/>
  <c r="L48" i="34"/>
  <c r="N48" i="34"/>
  <c r="AK48" i="34"/>
  <c r="E48" i="34" s="1"/>
  <c r="AM48" i="34"/>
  <c r="AN48" i="34"/>
  <c r="AO48" i="34"/>
  <c r="AT48" i="34"/>
  <c r="AU48" i="34"/>
  <c r="AX48" i="34" s="1"/>
  <c r="AW48" i="34"/>
  <c r="L51" i="34"/>
  <c r="N51" i="34"/>
  <c r="AK51" i="34"/>
  <c r="E51" i="34" s="1"/>
  <c r="AL51" i="34"/>
  <c r="H51" i="34" s="1"/>
  <c r="AM51" i="34"/>
  <c r="AN51" i="34"/>
  <c r="AO51" i="34"/>
  <c r="AT51" i="34"/>
  <c r="AU51" i="34"/>
  <c r="AX51" i="34" s="1"/>
  <c r="AW51" i="34"/>
  <c r="L18" i="33"/>
  <c r="N18" i="33" s="1"/>
  <c r="AO18" i="33"/>
  <c r="E18" i="33" s="1"/>
  <c r="AP18" i="33"/>
  <c r="H18" i="33" s="1"/>
  <c r="AQ18" i="33"/>
  <c r="AR18" i="33"/>
  <c r="AS18" i="33"/>
  <c r="AX18" i="33"/>
  <c r="AY18" i="33" s="1"/>
  <c r="BB18" i="33" s="1"/>
  <c r="BA18" i="33"/>
  <c r="L21" i="33"/>
  <c r="N21" i="33"/>
  <c r="AO21" i="33"/>
  <c r="E21" i="33" s="1"/>
  <c r="AQ21" i="33"/>
  <c r="AR21" i="33"/>
  <c r="AS21" i="33"/>
  <c r="AX21" i="33"/>
  <c r="AY21" i="33" s="1"/>
  <c r="BB21" i="33" s="1"/>
  <c r="BA21" i="33"/>
  <c r="L24" i="33"/>
  <c r="N24" i="33" s="1"/>
  <c r="AO24" i="33"/>
  <c r="E24" i="33" s="1"/>
  <c r="AP24" i="33"/>
  <c r="H24" i="33" s="1"/>
  <c r="AQ24" i="33"/>
  <c r="AR24" i="33"/>
  <c r="AS24" i="33"/>
  <c r="AX24" i="33"/>
  <c r="AY24" i="33" s="1"/>
  <c r="BB24" i="33" s="1"/>
  <c r="BA24" i="33"/>
  <c r="L27" i="33"/>
  <c r="N27" i="33"/>
  <c r="AO27" i="33"/>
  <c r="E27" i="33" s="1"/>
  <c r="AQ27" i="33"/>
  <c r="AR27" i="33"/>
  <c r="AS27" i="33"/>
  <c r="AX27" i="33"/>
  <c r="AY27" i="33" s="1"/>
  <c r="BB27" i="33" s="1"/>
  <c r="BA27" i="33"/>
  <c r="L30" i="33"/>
  <c r="N30" i="33" s="1"/>
  <c r="AO30" i="33"/>
  <c r="E30" i="33" s="1"/>
  <c r="AP30" i="33"/>
  <c r="H30" i="33" s="1"/>
  <c r="AQ30" i="33"/>
  <c r="AR30" i="33"/>
  <c r="AS30" i="33"/>
  <c r="AX30" i="33"/>
  <c r="AY30" i="33" s="1"/>
  <c r="BB30" i="33" s="1"/>
  <c r="BA30" i="33"/>
  <c r="L33" i="33"/>
  <c r="N33" i="33"/>
  <c r="AO33" i="33"/>
  <c r="E33" i="33" s="1"/>
  <c r="AQ33" i="33"/>
  <c r="AR33" i="33"/>
  <c r="AS33" i="33"/>
  <c r="AX33" i="33"/>
  <c r="AY33" i="33" s="1"/>
  <c r="BB33" i="33" s="1"/>
  <c r="BA33" i="33"/>
  <c r="L36" i="33"/>
  <c r="N36" i="33" s="1"/>
  <c r="AO36" i="33"/>
  <c r="E36" i="33" s="1"/>
  <c r="AP36" i="33"/>
  <c r="H36" i="33" s="1"/>
  <c r="AQ36" i="33"/>
  <c r="AR36" i="33"/>
  <c r="AS36" i="33"/>
  <c r="AX36" i="33"/>
  <c r="AY36" i="33" s="1"/>
  <c r="BB36" i="33" s="1"/>
  <c r="BA36" i="33"/>
  <c r="L39" i="33"/>
  <c r="N39" i="33"/>
  <c r="AO39" i="33"/>
  <c r="E39" i="33" s="1"/>
  <c r="AQ39" i="33"/>
  <c r="AR39" i="33"/>
  <c r="AS39" i="33"/>
  <c r="AX39" i="33"/>
  <c r="AY39" i="33" s="1"/>
  <c r="BB39" i="33" s="1"/>
  <c r="BA39" i="33"/>
  <c r="L42" i="33"/>
  <c r="N42" i="33" s="1"/>
  <c r="AO42" i="33"/>
  <c r="E42" i="33" s="1"/>
  <c r="AP42" i="33"/>
  <c r="H42" i="33" s="1"/>
  <c r="AQ42" i="33"/>
  <c r="AR42" i="33"/>
  <c r="AS42" i="33"/>
  <c r="AX42" i="33"/>
  <c r="AY42" i="33" s="1"/>
  <c r="BB42" i="33" s="1"/>
  <c r="BA42" i="33"/>
  <c r="L45" i="33"/>
  <c r="N45" i="33"/>
  <c r="AO45" i="33"/>
  <c r="E45" i="33" s="1"/>
  <c r="AQ45" i="33"/>
  <c r="AR45" i="33"/>
  <c r="AS45" i="33"/>
  <c r="AX45" i="33"/>
  <c r="AY45" i="33" s="1"/>
  <c r="BB45" i="33" s="1"/>
  <c r="BA45" i="33"/>
  <c r="L48" i="33"/>
  <c r="N48" i="33" s="1"/>
  <c r="AO48" i="33"/>
  <c r="E48" i="33" s="1"/>
  <c r="AP48" i="33"/>
  <c r="H48" i="33" s="1"/>
  <c r="AQ48" i="33"/>
  <c r="AR48" i="33"/>
  <c r="AS48" i="33"/>
  <c r="AX48" i="33"/>
  <c r="AY48" i="33" s="1"/>
  <c r="BB48" i="33" s="1"/>
  <c r="BA48" i="33"/>
  <c r="L51" i="33"/>
  <c r="N51" i="33"/>
  <c r="AO51" i="33"/>
  <c r="E51" i="33" s="1"/>
  <c r="AQ51" i="33"/>
  <c r="AR51" i="33"/>
  <c r="AS51" i="33"/>
  <c r="AX51" i="33"/>
  <c r="AY51" i="33" s="1"/>
  <c r="BB51" i="33" s="1"/>
  <c r="BA51" i="33"/>
  <c r="L19" i="32"/>
  <c r="N19" i="32"/>
  <c r="AK19" i="32"/>
  <c r="E19" i="32" s="1"/>
  <c r="AM19" i="32"/>
  <c r="AN19" i="32"/>
  <c r="AO19" i="32"/>
  <c r="AT19" i="32"/>
  <c r="AU19" i="32"/>
  <c r="AX19" i="32" s="1"/>
  <c r="AW19" i="32"/>
  <c r="L22" i="32"/>
  <c r="N22" i="32" s="1"/>
  <c r="AK22" i="32"/>
  <c r="E22" i="32" s="1"/>
  <c r="AL22" i="32"/>
  <c r="H22" i="32" s="1"/>
  <c r="AM22" i="32"/>
  <c r="AN22" i="32"/>
  <c r="AO22" i="32"/>
  <c r="AT22" i="32"/>
  <c r="AU22" i="32"/>
  <c r="AX22" i="32" s="1"/>
  <c r="AW22" i="32"/>
  <c r="L25" i="32"/>
  <c r="N25" i="32" s="1"/>
  <c r="AK25" i="32"/>
  <c r="E25" i="32" s="1"/>
  <c r="AL25" i="32"/>
  <c r="H25" i="32" s="1"/>
  <c r="AM25" i="32"/>
  <c r="AN25" i="32"/>
  <c r="AO25" i="32"/>
  <c r="AT25" i="32"/>
  <c r="AU25" i="32"/>
  <c r="AX25" i="32" s="1"/>
  <c r="AW25" i="32"/>
  <c r="L28" i="32"/>
  <c r="N28" i="32" s="1"/>
  <c r="AK28" i="32"/>
  <c r="E28" i="32" s="1"/>
  <c r="AL28" i="32"/>
  <c r="H28" i="32" s="1"/>
  <c r="AM28" i="32"/>
  <c r="AN28" i="32"/>
  <c r="AO28" i="32"/>
  <c r="AT28" i="32"/>
  <c r="AU28" i="32"/>
  <c r="AX28" i="32" s="1"/>
  <c r="AW28" i="32"/>
  <c r="L31" i="32"/>
  <c r="N31" i="32"/>
  <c r="AK31" i="32"/>
  <c r="E31" i="32" s="1"/>
  <c r="AM31" i="32"/>
  <c r="AN31" i="32"/>
  <c r="AO31" i="32"/>
  <c r="AT31" i="32"/>
  <c r="AU31" i="32"/>
  <c r="AX31" i="32" s="1"/>
  <c r="AW31" i="32"/>
  <c r="L34" i="32"/>
  <c r="N34" i="32"/>
  <c r="AK34" i="32"/>
  <c r="E34" i="32" s="1"/>
  <c r="AM34" i="32"/>
  <c r="AN34" i="32"/>
  <c r="AO34" i="32"/>
  <c r="AT34" i="32"/>
  <c r="AU34" i="32"/>
  <c r="AX34" i="32" s="1"/>
  <c r="AW34" i="32"/>
  <c r="L37" i="32"/>
  <c r="N37" i="32" s="1"/>
  <c r="AK37" i="32"/>
  <c r="E37" i="32" s="1"/>
  <c r="AM37" i="32"/>
  <c r="AN37" i="32"/>
  <c r="AO37" i="32"/>
  <c r="AT37" i="32"/>
  <c r="AU37" i="32"/>
  <c r="AX37" i="32" s="1"/>
  <c r="AW37" i="32"/>
  <c r="L40" i="32"/>
  <c r="N40" i="32" s="1"/>
  <c r="BC40" i="32" s="1"/>
  <c r="AK40" i="32"/>
  <c r="E40" i="32" s="1"/>
  <c r="AL40" i="32"/>
  <c r="H40" i="32" s="1"/>
  <c r="AM40" i="32"/>
  <c r="AN40" i="32"/>
  <c r="AO40" i="32"/>
  <c r="AT40" i="32"/>
  <c r="AU40" i="32"/>
  <c r="AX40" i="32" s="1"/>
  <c r="AW40" i="32"/>
  <c r="L43" i="32"/>
  <c r="N43" i="32" s="1"/>
  <c r="AK43" i="32"/>
  <c r="E43" i="32" s="1"/>
  <c r="AL43" i="32"/>
  <c r="H43" i="32" s="1"/>
  <c r="AM43" i="32"/>
  <c r="AN43" i="32"/>
  <c r="AO43" i="32"/>
  <c r="AT43" i="32"/>
  <c r="AU43" i="32"/>
  <c r="AX43" i="32" s="1"/>
  <c r="AW43" i="32"/>
  <c r="L46" i="32"/>
  <c r="N46" i="32"/>
  <c r="AK46" i="32"/>
  <c r="E46" i="32" s="1"/>
  <c r="BC46" i="32" s="1"/>
  <c r="AM46" i="32"/>
  <c r="AN46" i="32"/>
  <c r="AO46" i="32"/>
  <c r="AT46" i="32"/>
  <c r="AU46" i="32"/>
  <c r="AX46" i="32" s="1"/>
  <c r="AW46" i="32"/>
  <c r="L49" i="32"/>
  <c r="N49" i="32" s="1"/>
  <c r="BC49" i="32" s="1"/>
  <c r="AK49" i="32"/>
  <c r="E49" i="32" s="1"/>
  <c r="AM49" i="32"/>
  <c r="AN49" i="32"/>
  <c r="AO49" i="32"/>
  <c r="AT49" i="32"/>
  <c r="AU49" i="32"/>
  <c r="AX49" i="32" s="1"/>
  <c r="AW49" i="32"/>
  <c r="L52" i="32"/>
  <c r="N52" i="32"/>
  <c r="AK52" i="32"/>
  <c r="E52" i="32" s="1"/>
  <c r="AM52" i="32"/>
  <c r="AN52" i="32"/>
  <c r="AO52" i="32"/>
  <c r="AT52" i="32"/>
  <c r="AU52" i="32"/>
  <c r="AX52" i="32" s="1"/>
  <c r="AW52" i="32"/>
  <c r="L18" i="31"/>
  <c r="N18" i="31"/>
  <c r="AK18" i="31"/>
  <c r="E18" i="31" s="1"/>
  <c r="AL18" i="31"/>
  <c r="H18" i="31" s="1"/>
  <c r="AM18" i="31"/>
  <c r="AN18" i="31"/>
  <c r="AO18" i="31"/>
  <c r="AT18" i="31"/>
  <c r="AU18" i="31"/>
  <c r="AX18" i="31" s="1"/>
  <c r="AW18" i="31"/>
  <c r="L21" i="31"/>
  <c r="N21" i="31" s="1"/>
  <c r="AK21" i="31"/>
  <c r="E21" i="31" s="1"/>
  <c r="AL21" i="31"/>
  <c r="H21" i="31" s="1"/>
  <c r="AM21" i="31"/>
  <c r="AN21" i="31"/>
  <c r="AO21" i="31"/>
  <c r="AT21" i="31"/>
  <c r="AU21" i="31"/>
  <c r="AX21" i="31" s="1"/>
  <c r="AW21" i="31"/>
  <c r="L24" i="31"/>
  <c r="N24" i="31" s="1"/>
  <c r="AK24" i="31"/>
  <c r="E24" i="31" s="1"/>
  <c r="AM24" i="31"/>
  <c r="AN24" i="31"/>
  <c r="AO24" i="31"/>
  <c r="AT24" i="31"/>
  <c r="AU24" i="31"/>
  <c r="AX24" i="31" s="1"/>
  <c r="AW24" i="31"/>
  <c r="H27" i="31"/>
  <c r="L27" i="31"/>
  <c r="N27" i="31" s="1"/>
  <c r="AK27" i="31"/>
  <c r="E27" i="31" s="1"/>
  <c r="AL27" i="31"/>
  <c r="AM27" i="31"/>
  <c r="AN27" i="31"/>
  <c r="AO27" i="31"/>
  <c r="AT27" i="31"/>
  <c r="AU27" i="31"/>
  <c r="AX27" i="31" s="1"/>
  <c r="AW27" i="31"/>
  <c r="L30" i="31"/>
  <c r="N30" i="31"/>
  <c r="AK30" i="31"/>
  <c r="E30" i="31" s="1"/>
  <c r="AL30" i="31"/>
  <c r="H30" i="31" s="1"/>
  <c r="AM30" i="31"/>
  <c r="AN30" i="31"/>
  <c r="AP30" i="31" s="1"/>
  <c r="J30" i="31" s="1"/>
  <c r="AQ30" i="31" s="1"/>
  <c r="AO30" i="31"/>
  <c r="AT30" i="31"/>
  <c r="AU30" i="31"/>
  <c r="AX30" i="31" s="1"/>
  <c r="AW30" i="31"/>
  <c r="L33" i="31"/>
  <c r="N33" i="31"/>
  <c r="AK33" i="31"/>
  <c r="E33" i="31" s="1"/>
  <c r="BC33" i="31" s="1"/>
  <c r="AM33" i="31"/>
  <c r="AN33" i="31"/>
  <c r="AO33" i="31"/>
  <c r="AT33" i="31"/>
  <c r="AU33" i="31"/>
  <c r="AX33" i="31" s="1"/>
  <c r="AW33" i="31"/>
  <c r="H36" i="31"/>
  <c r="L36" i="31"/>
  <c r="N36" i="31" s="1"/>
  <c r="AK36" i="31"/>
  <c r="E36" i="31" s="1"/>
  <c r="AL36" i="31"/>
  <c r="AM36" i="31"/>
  <c r="AN36" i="31"/>
  <c r="AO36" i="31"/>
  <c r="AT36" i="31"/>
  <c r="AU36" i="31"/>
  <c r="AX36" i="31" s="1"/>
  <c r="AW36" i="31"/>
  <c r="L39" i="31"/>
  <c r="N39" i="31" s="1"/>
  <c r="AK39" i="31"/>
  <c r="E39" i="31" s="1"/>
  <c r="AM39" i="31"/>
  <c r="AN39" i="31"/>
  <c r="AO39" i="31"/>
  <c r="AT39" i="31"/>
  <c r="AU39" i="31"/>
  <c r="AX39" i="31" s="1"/>
  <c r="AW39" i="31"/>
  <c r="L42" i="31"/>
  <c r="N42" i="31" s="1"/>
  <c r="BC42" i="31" s="1"/>
  <c r="AK42" i="31"/>
  <c r="E42" i="31" s="1"/>
  <c r="AL42" i="31"/>
  <c r="AM42" i="31"/>
  <c r="AN42" i="31"/>
  <c r="AO42" i="31"/>
  <c r="AT42" i="31"/>
  <c r="AU42" i="31"/>
  <c r="AX42" i="31" s="1"/>
  <c r="AW42" i="31"/>
  <c r="L45" i="31"/>
  <c r="N45" i="31" s="1"/>
  <c r="AK45" i="31"/>
  <c r="E45" i="31" s="1"/>
  <c r="AL45" i="31"/>
  <c r="AM45" i="31"/>
  <c r="AP45" i="31" s="1"/>
  <c r="J45" i="31" s="1"/>
  <c r="AQ45" i="31" s="1"/>
  <c r="AN45" i="31"/>
  <c r="AO45" i="31"/>
  <c r="AT45" i="31"/>
  <c r="AU45" i="31"/>
  <c r="AX45" i="31" s="1"/>
  <c r="AW45" i="31"/>
  <c r="L48" i="31"/>
  <c r="N48" i="31" s="1"/>
  <c r="AK48" i="31"/>
  <c r="E48" i="31" s="1"/>
  <c r="AL48" i="31"/>
  <c r="AM48" i="31"/>
  <c r="AN48" i="31"/>
  <c r="AO48" i="31"/>
  <c r="AT48" i="31"/>
  <c r="AU48" i="31"/>
  <c r="AX48" i="31" s="1"/>
  <c r="AW48" i="31"/>
  <c r="L51" i="31"/>
  <c r="N51" i="31" s="1"/>
  <c r="AK51" i="31"/>
  <c r="E51" i="31" s="1"/>
  <c r="AM51" i="31"/>
  <c r="AN51" i="31"/>
  <c r="AO51" i="31"/>
  <c r="AT51" i="31"/>
  <c r="AU51" i="31"/>
  <c r="AX51" i="31" s="1"/>
  <c r="AW51" i="31"/>
  <c r="L19" i="30"/>
  <c r="N19" i="30" s="1"/>
  <c r="AK19" i="30"/>
  <c r="E19" i="30" s="1"/>
  <c r="AM19" i="30"/>
  <c r="AN19" i="30"/>
  <c r="AO19" i="30"/>
  <c r="AT19" i="30"/>
  <c r="AU19" i="30" s="1"/>
  <c r="AX19" i="30" s="1"/>
  <c r="AW19" i="30"/>
  <c r="L22" i="30"/>
  <c r="N22" i="30" s="1"/>
  <c r="AK22" i="30"/>
  <c r="E22" i="30" s="1"/>
  <c r="AM22" i="30"/>
  <c r="AN22" i="30"/>
  <c r="AO22" i="30"/>
  <c r="AT22" i="30"/>
  <c r="AU22" i="30" s="1"/>
  <c r="AX22" i="30" s="1"/>
  <c r="AW22" i="30"/>
  <c r="L25" i="30"/>
  <c r="N25" i="30" s="1"/>
  <c r="AK25" i="30"/>
  <c r="E25" i="30" s="1"/>
  <c r="AM25" i="30"/>
  <c r="AN25" i="30"/>
  <c r="AO25" i="30"/>
  <c r="AT25" i="30"/>
  <c r="AU25" i="30" s="1"/>
  <c r="AX25" i="30" s="1"/>
  <c r="AW25" i="30"/>
  <c r="L28" i="30"/>
  <c r="N28" i="30" s="1"/>
  <c r="AK28" i="30"/>
  <c r="E28" i="30" s="1"/>
  <c r="AM28" i="30"/>
  <c r="AN28" i="30"/>
  <c r="AO28" i="30"/>
  <c r="AT28" i="30"/>
  <c r="AU28" i="30" s="1"/>
  <c r="AX28" i="30" s="1"/>
  <c r="AW28" i="30"/>
  <c r="L31" i="30"/>
  <c r="N31" i="30" s="1"/>
  <c r="AK31" i="30"/>
  <c r="E31" i="30" s="1"/>
  <c r="AM31" i="30"/>
  <c r="AN31" i="30"/>
  <c r="AO31" i="30"/>
  <c r="AT31" i="30"/>
  <c r="AU31" i="30" s="1"/>
  <c r="AX31" i="30" s="1"/>
  <c r="AW31" i="30"/>
  <c r="L34" i="30"/>
  <c r="N34" i="30" s="1"/>
  <c r="AK34" i="30"/>
  <c r="E34" i="30" s="1"/>
  <c r="AM34" i="30"/>
  <c r="AN34" i="30"/>
  <c r="AO34" i="30"/>
  <c r="AT34" i="30"/>
  <c r="AU34" i="30" s="1"/>
  <c r="AX34" i="30" s="1"/>
  <c r="AW34" i="30"/>
  <c r="L37" i="30"/>
  <c r="N37" i="30" s="1"/>
  <c r="AK37" i="30"/>
  <c r="E37" i="30" s="1"/>
  <c r="AM37" i="30"/>
  <c r="AN37" i="30"/>
  <c r="AO37" i="30"/>
  <c r="AT37" i="30"/>
  <c r="AU37" i="30" s="1"/>
  <c r="AX37" i="30" s="1"/>
  <c r="AW37" i="30"/>
  <c r="L40" i="30"/>
  <c r="N40" i="30" s="1"/>
  <c r="AK40" i="30"/>
  <c r="E40" i="30" s="1"/>
  <c r="AM40" i="30"/>
  <c r="AN40" i="30"/>
  <c r="AO40" i="30"/>
  <c r="AT40" i="30"/>
  <c r="AU40" i="30" s="1"/>
  <c r="AX40" i="30" s="1"/>
  <c r="AW40" i="30"/>
  <c r="L43" i="30"/>
  <c r="N43" i="30" s="1"/>
  <c r="AK43" i="30"/>
  <c r="E43" i="30" s="1"/>
  <c r="AM43" i="30"/>
  <c r="AN43" i="30"/>
  <c r="AO43" i="30"/>
  <c r="AT43" i="30"/>
  <c r="AU43" i="30" s="1"/>
  <c r="AX43" i="30" s="1"/>
  <c r="AW43" i="30"/>
  <c r="L46" i="30"/>
  <c r="N46" i="30" s="1"/>
  <c r="AK46" i="30"/>
  <c r="E46" i="30" s="1"/>
  <c r="AM46" i="30"/>
  <c r="AN46" i="30"/>
  <c r="AO46" i="30"/>
  <c r="AT46" i="30"/>
  <c r="AU46" i="30" s="1"/>
  <c r="AX46" i="30" s="1"/>
  <c r="AW46" i="30"/>
  <c r="L49" i="30"/>
  <c r="N49" i="30" s="1"/>
  <c r="AK49" i="30"/>
  <c r="E49" i="30" s="1"/>
  <c r="AM49" i="30"/>
  <c r="AN49" i="30"/>
  <c r="AO49" i="30"/>
  <c r="AT49" i="30"/>
  <c r="AU49" i="30" s="1"/>
  <c r="AX49" i="30" s="1"/>
  <c r="AW49" i="30"/>
  <c r="L52" i="30"/>
  <c r="N52" i="30" s="1"/>
  <c r="AK52" i="30"/>
  <c r="E52" i="30" s="1"/>
  <c r="AM52" i="30"/>
  <c r="AN52" i="30"/>
  <c r="AO52" i="30"/>
  <c r="AT52" i="30"/>
  <c r="AU52" i="30" s="1"/>
  <c r="AX52" i="30" s="1"/>
  <c r="AW52" i="30"/>
  <c r="L18" i="29"/>
  <c r="N18" i="29" s="1"/>
  <c r="AO18" i="29"/>
  <c r="E18" i="29" s="1"/>
  <c r="AQ18" i="29"/>
  <c r="AR18" i="29"/>
  <c r="AS18" i="29"/>
  <c r="AX18" i="29"/>
  <c r="AY18" i="29"/>
  <c r="BB18" i="29" s="1"/>
  <c r="BA18" i="29"/>
  <c r="L21" i="29"/>
  <c r="N21" i="29"/>
  <c r="AO21" i="29"/>
  <c r="E21" i="29" s="1"/>
  <c r="AQ21" i="29"/>
  <c r="AR21" i="29"/>
  <c r="AS21" i="29"/>
  <c r="AX21" i="29"/>
  <c r="AY21" i="29"/>
  <c r="BB21" i="29" s="1"/>
  <c r="BA21" i="29"/>
  <c r="L24" i="29"/>
  <c r="N24" i="29"/>
  <c r="AO24" i="29"/>
  <c r="E24" i="29" s="1"/>
  <c r="BG24" i="29" s="1"/>
  <c r="AQ24" i="29"/>
  <c r="AR24" i="29"/>
  <c r="AS24" i="29"/>
  <c r="AX24" i="29"/>
  <c r="AY24" i="29"/>
  <c r="BB24" i="29" s="1"/>
  <c r="BA24" i="29"/>
  <c r="L27" i="29"/>
  <c r="N27" i="29" s="1"/>
  <c r="AO27" i="29"/>
  <c r="E27" i="29" s="1"/>
  <c r="AQ27" i="29"/>
  <c r="AR27" i="29"/>
  <c r="AS27" i="29"/>
  <c r="AX27" i="29"/>
  <c r="AY27" i="29"/>
  <c r="BB27" i="29" s="1"/>
  <c r="BA27" i="29"/>
  <c r="L30" i="29"/>
  <c r="N30" i="29"/>
  <c r="BG30" i="29" s="1"/>
  <c r="AO30" i="29"/>
  <c r="E30" i="29" s="1"/>
  <c r="AQ30" i="29"/>
  <c r="AR30" i="29"/>
  <c r="AS30" i="29"/>
  <c r="AX30" i="29"/>
  <c r="AY30" i="29"/>
  <c r="BB30" i="29" s="1"/>
  <c r="BA30" i="29"/>
  <c r="L33" i="29"/>
  <c r="N33" i="29" s="1"/>
  <c r="AO33" i="29"/>
  <c r="E33" i="29" s="1"/>
  <c r="AQ33" i="29"/>
  <c r="AR33" i="29"/>
  <c r="AS33" i="29"/>
  <c r="AX33" i="29"/>
  <c r="AY33" i="29"/>
  <c r="BB33" i="29" s="1"/>
  <c r="BA33" i="29"/>
  <c r="L36" i="29"/>
  <c r="N36" i="29"/>
  <c r="AO36" i="29"/>
  <c r="E36" i="29" s="1"/>
  <c r="BG36" i="29" s="1"/>
  <c r="AQ36" i="29"/>
  <c r="AR36" i="29"/>
  <c r="AS36" i="29"/>
  <c r="AX36" i="29"/>
  <c r="AY36" i="29"/>
  <c r="BB36" i="29" s="1"/>
  <c r="BA36" i="29"/>
  <c r="L39" i="29"/>
  <c r="N39" i="29" s="1"/>
  <c r="AO39" i="29"/>
  <c r="E39" i="29" s="1"/>
  <c r="AQ39" i="29"/>
  <c r="AR39" i="29"/>
  <c r="AS39" i="29"/>
  <c r="AX39" i="29"/>
  <c r="AY39" i="29"/>
  <c r="BB39" i="29" s="1"/>
  <c r="BA39" i="29"/>
  <c r="L42" i="29"/>
  <c r="N42" i="29"/>
  <c r="AO42" i="29"/>
  <c r="E42" i="29" s="1"/>
  <c r="AQ42" i="29"/>
  <c r="AR42" i="29"/>
  <c r="AS42" i="29"/>
  <c r="AX42" i="29"/>
  <c r="AY42" i="29"/>
  <c r="BB42" i="29" s="1"/>
  <c r="BA42" i="29"/>
  <c r="BG42" i="29"/>
  <c r="L45" i="29"/>
  <c r="N45" i="29" s="1"/>
  <c r="BG45" i="29" s="1"/>
  <c r="AO45" i="29"/>
  <c r="E45" i="29" s="1"/>
  <c r="AQ45" i="29"/>
  <c r="AR45" i="29"/>
  <c r="AS45" i="29"/>
  <c r="AX45" i="29"/>
  <c r="AY45" i="29"/>
  <c r="BB45" i="29" s="1"/>
  <c r="BA45" i="29"/>
  <c r="L48" i="29"/>
  <c r="N48" i="29" s="1"/>
  <c r="AO48" i="29"/>
  <c r="E48" i="29" s="1"/>
  <c r="BG48" i="29" s="1"/>
  <c r="AQ48" i="29"/>
  <c r="AR48" i="29"/>
  <c r="AS48" i="29"/>
  <c r="AX48" i="29"/>
  <c r="AY48" i="29"/>
  <c r="BB48" i="29" s="1"/>
  <c r="BA48" i="29"/>
  <c r="L51" i="29"/>
  <c r="N51" i="29" s="1"/>
  <c r="AO51" i="29"/>
  <c r="E51" i="29" s="1"/>
  <c r="AQ51" i="29"/>
  <c r="AR51" i="29"/>
  <c r="AS51" i="29"/>
  <c r="AX51" i="29"/>
  <c r="AY51" i="29"/>
  <c r="BB51" i="29" s="1"/>
  <c r="BA51" i="29"/>
  <c r="L19" i="28"/>
  <c r="N19" i="28"/>
  <c r="AK19" i="28"/>
  <c r="E19" i="28" s="1"/>
  <c r="AM19" i="28"/>
  <c r="AN19" i="28"/>
  <c r="AO19" i="28"/>
  <c r="AT19" i="28"/>
  <c r="AU19" i="28"/>
  <c r="AX19" i="28" s="1"/>
  <c r="AW19" i="28"/>
  <c r="L22" i="28"/>
  <c r="N22" i="28" s="1"/>
  <c r="AK22" i="28"/>
  <c r="E22" i="28" s="1"/>
  <c r="AM22" i="28"/>
  <c r="AN22" i="28"/>
  <c r="AO22" i="28"/>
  <c r="AT22" i="28"/>
  <c r="AU22" i="28"/>
  <c r="AX22" i="28" s="1"/>
  <c r="AW22" i="28"/>
  <c r="L25" i="28"/>
  <c r="N25" i="28" s="1"/>
  <c r="AK25" i="28"/>
  <c r="E25" i="28" s="1"/>
  <c r="AM25" i="28"/>
  <c r="AN25" i="28"/>
  <c r="AO25" i="28"/>
  <c r="AT25" i="28"/>
  <c r="AU25" i="28"/>
  <c r="AX25" i="28" s="1"/>
  <c r="AW25" i="28"/>
  <c r="L28" i="28"/>
  <c r="N28" i="28"/>
  <c r="AK28" i="28"/>
  <c r="E28" i="28" s="1"/>
  <c r="AM28" i="28"/>
  <c r="AN28" i="28"/>
  <c r="AO28" i="28"/>
  <c r="AT28" i="28"/>
  <c r="AU28" i="28"/>
  <c r="AX28" i="28" s="1"/>
  <c r="AW28" i="28"/>
  <c r="L31" i="28"/>
  <c r="N31" i="28"/>
  <c r="AK31" i="28"/>
  <c r="E31" i="28" s="1"/>
  <c r="AM31" i="28"/>
  <c r="AN31" i="28"/>
  <c r="AO31" i="28"/>
  <c r="AT31" i="28"/>
  <c r="AU31" i="28"/>
  <c r="AX31" i="28" s="1"/>
  <c r="AW31" i="28"/>
  <c r="L34" i="28"/>
  <c r="N34" i="28" s="1"/>
  <c r="AK34" i="28"/>
  <c r="E34" i="28" s="1"/>
  <c r="AM34" i="28"/>
  <c r="AN34" i="28"/>
  <c r="AO34" i="28"/>
  <c r="AT34" i="28"/>
  <c r="AU34" i="28"/>
  <c r="AX34" i="28" s="1"/>
  <c r="AW34" i="28"/>
  <c r="L37" i="28"/>
  <c r="N37" i="28" s="1"/>
  <c r="AK37" i="28"/>
  <c r="E37" i="28" s="1"/>
  <c r="AM37" i="28"/>
  <c r="AN37" i="28"/>
  <c r="AO37" i="28"/>
  <c r="AT37" i="28"/>
  <c r="AU37" i="28"/>
  <c r="AX37" i="28" s="1"/>
  <c r="AW37" i="28"/>
  <c r="L40" i="28"/>
  <c r="N40" i="28"/>
  <c r="AK40" i="28"/>
  <c r="E40" i="28" s="1"/>
  <c r="AM40" i="28"/>
  <c r="AN40" i="28"/>
  <c r="AO40" i="28"/>
  <c r="AT40" i="28"/>
  <c r="AU40" i="28"/>
  <c r="AX40" i="28" s="1"/>
  <c r="AW40" i="28"/>
  <c r="L43" i="28"/>
  <c r="N43" i="28"/>
  <c r="AK43" i="28"/>
  <c r="E43" i="28" s="1"/>
  <c r="AM43" i="28"/>
  <c r="AN43" i="28"/>
  <c r="AO43" i="28"/>
  <c r="AT43" i="28"/>
  <c r="AU43" i="28"/>
  <c r="AX43" i="28" s="1"/>
  <c r="AW43" i="28"/>
  <c r="L46" i="28"/>
  <c r="N46" i="28" s="1"/>
  <c r="AK46" i="28"/>
  <c r="E46" i="28" s="1"/>
  <c r="AM46" i="28"/>
  <c r="AN46" i="28"/>
  <c r="AO46" i="28"/>
  <c r="AT46" i="28"/>
  <c r="AU46" i="28"/>
  <c r="AX46" i="28" s="1"/>
  <c r="AW46" i="28"/>
  <c r="L49" i="28"/>
  <c r="N49" i="28" s="1"/>
  <c r="AK49" i="28"/>
  <c r="E49" i="28" s="1"/>
  <c r="AM49" i="28"/>
  <c r="AN49" i="28"/>
  <c r="AO49" i="28"/>
  <c r="AT49" i="28"/>
  <c r="AU49" i="28"/>
  <c r="AX49" i="28" s="1"/>
  <c r="AW49" i="28"/>
  <c r="L52" i="28"/>
  <c r="N52" i="28"/>
  <c r="AK52" i="28"/>
  <c r="E52" i="28" s="1"/>
  <c r="AM52" i="28"/>
  <c r="AN52" i="28"/>
  <c r="AO52" i="28"/>
  <c r="AT52" i="28"/>
  <c r="AU52" i="28"/>
  <c r="AX52" i="28" s="1"/>
  <c r="AW52" i="28"/>
  <c r="L18" i="27"/>
  <c r="N18" i="27"/>
  <c r="AK18" i="27"/>
  <c r="E18" i="27" s="1"/>
  <c r="AM18" i="27"/>
  <c r="AN18" i="27"/>
  <c r="AO18" i="27"/>
  <c r="AT18" i="27"/>
  <c r="AU18" i="27"/>
  <c r="AX18" i="27" s="1"/>
  <c r="AW18" i="27"/>
  <c r="L21" i="27"/>
  <c r="N21" i="27" s="1"/>
  <c r="AK21" i="27"/>
  <c r="E21" i="27" s="1"/>
  <c r="AM21" i="27"/>
  <c r="AN21" i="27"/>
  <c r="AO21" i="27"/>
  <c r="AT21" i="27"/>
  <c r="AU21" i="27"/>
  <c r="AX21" i="27" s="1"/>
  <c r="AW21" i="27"/>
  <c r="L24" i="27"/>
  <c r="N24" i="27" s="1"/>
  <c r="AK24" i="27"/>
  <c r="E24" i="27" s="1"/>
  <c r="AM24" i="27"/>
  <c r="AN24" i="27"/>
  <c r="AO24" i="27"/>
  <c r="AT24" i="27"/>
  <c r="AU24" i="27"/>
  <c r="AX24" i="27" s="1"/>
  <c r="AW24" i="27"/>
  <c r="L27" i="27"/>
  <c r="N27" i="27"/>
  <c r="AK27" i="27"/>
  <c r="E27" i="27" s="1"/>
  <c r="AM27" i="27"/>
  <c r="AN27" i="27"/>
  <c r="AO27" i="27"/>
  <c r="AT27" i="27"/>
  <c r="AU27" i="27"/>
  <c r="AX27" i="27" s="1"/>
  <c r="AW27" i="27"/>
  <c r="L30" i="27"/>
  <c r="N30" i="27"/>
  <c r="AK30" i="27"/>
  <c r="E30" i="27" s="1"/>
  <c r="AM30" i="27"/>
  <c r="AN30" i="27"/>
  <c r="AO30" i="27"/>
  <c r="AT30" i="27"/>
  <c r="AU30" i="27"/>
  <c r="AX30" i="27" s="1"/>
  <c r="AW30" i="27"/>
  <c r="L33" i="27"/>
  <c r="N33" i="27" s="1"/>
  <c r="AK33" i="27"/>
  <c r="E33" i="27" s="1"/>
  <c r="AM33" i="27"/>
  <c r="AN33" i="27"/>
  <c r="AO33" i="27"/>
  <c r="AT33" i="27"/>
  <c r="AU33" i="27"/>
  <c r="AX33" i="27" s="1"/>
  <c r="AW33" i="27"/>
  <c r="L36" i="27"/>
  <c r="N36" i="27" s="1"/>
  <c r="AK36" i="27"/>
  <c r="E36" i="27" s="1"/>
  <c r="AM36" i="27"/>
  <c r="AN36" i="27"/>
  <c r="AO36" i="27"/>
  <c r="AT36" i="27"/>
  <c r="AU36" i="27"/>
  <c r="AX36" i="27" s="1"/>
  <c r="AW36" i="27"/>
  <c r="L39" i="27"/>
  <c r="N39" i="27"/>
  <c r="AK39" i="27"/>
  <c r="E39" i="27" s="1"/>
  <c r="AM39" i="27"/>
  <c r="AN39" i="27"/>
  <c r="AO39" i="27"/>
  <c r="AT39" i="27"/>
  <c r="AU39" i="27"/>
  <c r="AX39" i="27" s="1"/>
  <c r="AW39" i="27"/>
  <c r="L42" i="27"/>
  <c r="N42" i="27"/>
  <c r="AK42" i="27"/>
  <c r="E42" i="27" s="1"/>
  <c r="AM42" i="27"/>
  <c r="AN42" i="27"/>
  <c r="AO42" i="27"/>
  <c r="AT42" i="27"/>
  <c r="AU42" i="27"/>
  <c r="AX42" i="27" s="1"/>
  <c r="AW42" i="27"/>
  <c r="L45" i="27"/>
  <c r="N45" i="27" s="1"/>
  <c r="AK45" i="27"/>
  <c r="E45" i="27" s="1"/>
  <c r="AM45" i="27"/>
  <c r="AN45" i="27"/>
  <c r="AO45" i="27"/>
  <c r="AT45" i="27"/>
  <c r="AU45" i="27"/>
  <c r="AX45" i="27" s="1"/>
  <c r="AW45" i="27"/>
  <c r="L48" i="27"/>
  <c r="N48" i="27" s="1"/>
  <c r="AK48" i="27"/>
  <c r="E48" i="27" s="1"/>
  <c r="AM48" i="27"/>
  <c r="AN48" i="27"/>
  <c r="AO48" i="27"/>
  <c r="AT48" i="27"/>
  <c r="AU48" i="27"/>
  <c r="AX48" i="27" s="1"/>
  <c r="AW48" i="27"/>
  <c r="L51" i="27"/>
  <c r="N51" i="27"/>
  <c r="AK51" i="27"/>
  <c r="E51" i="27" s="1"/>
  <c r="BC51" i="27" s="1"/>
  <c r="AM51" i="27"/>
  <c r="AN51" i="27"/>
  <c r="AO51" i="27"/>
  <c r="AT51" i="27"/>
  <c r="AU51" i="27"/>
  <c r="AX51" i="27" s="1"/>
  <c r="AW51" i="27"/>
  <c r="L18" i="26"/>
  <c r="N18" i="26"/>
  <c r="AK18" i="26"/>
  <c r="E18" i="26" s="1"/>
  <c r="AM18" i="26"/>
  <c r="AN18" i="26"/>
  <c r="AO18" i="26"/>
  <c r="AT18" i="26"/>
  <c r="AU18" i="26"/>
  <c r="AX18" i="26" s="1"/>
  <c r="AW18" i="26"/>
  <c r="L21" i="26"/>
  <c r="N21" i="26" s="1"/>
  <c r="AK21" i="26"/>
  <c r="E21" i="26" s="1"/>
  <c r="AL21" i="26"/>
  <c r="H21" i="26" s="1"/>
  <c r="AM21" i="26"/>
  <c r="AN21" i="26"/>
  <c r="AO21" i="26"/>
  <c r="AT21" i="26"/>
  <c r="AU21" i="26"/>
  <c r="AX21" i="26" s="1"/>
  <c r="AW21" i="26"/>
  <c r="L24" i="26"/>
  <c r="N24" i="26" s="1"/>
  <c r="AK24" i="26"/>
  <c r="E24" i="26" s="1"/>
  <c r="AL24" i="26"/>
  <c r="H24" i="26" s="1"/>
  <c r="AM24" i="26"/>
  <c r="AN24" i="26"/>
  <c r="AO24" i="26"/>
  <c r="AT24" i="26"/>
  <c r="AU24" i="26"/>
  <c r="AX24" i="26" s="1"/>
  <c r="AW24" i="26"/>
  <c r="L27" i="26"/>
  <c r="N27" i="26" s="1"/>
  <c r="AK27" i="26"/>
  <c r="E27" i="26" s="1"/>
  <c r="AL27" i="26"/>
  <c r="H27" i="26" s="1"/>
  <c r="AM27" i="26"/>
  <c r="AN27" i="26"/>
  <c r="AO27" i="26"/>
  <c r="AT27" i="26"/>
  <c r="AU27" i="26"/>
  <c r="AX27" i="26" s="1"/>
  <c r="AW27" i="26"/>
  <c r="L30" i="26"/>
  <c r="N30" i="26"/>
  <c r="AK30" i="26"/>
  <c r="E30" i="26" s="1"/>
  <c r="AM30" i="26"/>
  <c r="AN30" i="26"/>
  <c r="AO30" i="26"/>
  <c r="AT30" i="26"/>
  <c r="AU30" i="26"/>
  <c r="AX30" i="26" s="1"/>
  <c r="AW30" i="26"/>
  <c r="L33" i="26"/>
  <c r="N33" i="26"/>
  <c r="AK33" i="26"/>
  <c r="E33" i="26" s="1"/>
  <c r="AM33" i="26"/>
  <c r="AN33" i="26"/>
  <c r="AO33" i="26"/>
  <c r="AT33" i="26"/>
  <c r="AU33" i="26"/>
  <c r="AX33" i="26" s="1"/>
  <c r="AW33" i="26"/>
  <c r="L36" i="26"/>
  <c r="N36" i="26" s="1"/>
  <c r="AK36" i="26"/>
  <c r="E36" i="26" s="1"/>
  <c r="AL36" i="26"/>
  <c r="H36" i="26" s="1"/>
  <c r="AM36" i="26"/>
  <c r="AN36" i="26"/>
  <c r="AO36" i="26"/>
  <c r="AT36" i="26"/>
  <c r="AU36" i="26"/>
  <c r="AX36" i="26" s="1"/>
  <c r="AW36" i="26"/>
  <c r="L39" i="26"/>
  <c r="N39" i="26" s="1"/>
  <c r="AK39" i="26"/>
  <c r="E39" i="26" s="1"/>
  <c r="AL39" i="26"/>
  <c r="H39" i="26" s="1"/>
  <c r="AM39" i="26"/>
  <c r="AN39" i="26"/>
  <c r="AO39" i="26"/>
  <c r="AT39" i="26"/>
  <c r="AU39" i="26"/>
  <c r="AX39" i="26" s="1"/>
  <c r="AW39" i="26"/>
  <c r="L42" i="26"/>
  <c r="N42" i="26"/>
  <c r="AK42" i="26"/>
  <c r="E42" i="26" s="1"/>
  <c r="BC42" i="26" s="1"/>
  <c r="AM42" i="26"/>
  <c r="AN42" i="26"/>
  <c r="AO42" i="26"/>
  <c r="AT42" i="26"/>
  <c r="AU42" i="26"/>
  <c r="AX42" i="26" s="1"/>
  <c r="AW42" i="26"/>
  <c r="L45" i="26"/>
  <c r="N45" i="26" s="1"/>
  <c r="BC45" i="26" s="1"/>
  <c r="AK45" i="26"/>
  <c r="E45" i="26" s="1"/>
  <c r="AL45" i="26"/>
  <c r="H45" i="26" s="1"/>
  <c r="AM45" i="26"/>
  <c r="AN45" i="26"/>
  <c r="AO45" i="26"/>
  <c r="AT45" i="26"/>
  <c r="AU45" i="26"/>
  <c r="AX45" i="26" s="1"/>
  <c r="AW45" i="26"/>
  <c r="L48" i="26"/>
  <c r="N48" i="26" s="1"/>
  <c r="BC48" i="26" s="1"/>
  <c r="AK48" i="26"/>
  <c r="E48" i="26" s="1"/>
  <c r="AL48" i="26"/>
  <c r="H48" i="26" s="1"/>
  <c r="AM48" i="26"/>
  <c r="AN48" i="26"/>
  <c r="AO48" i="26"/>
  <c r="AT48" i="26"/>
  <c r="AU48" i="26"/>
  <c r="AX48" i="26" s="1"/>
  <c r="AW48" i="26"/>
  <c r="L51" i="26"/>
  <c r="N51" i="26" s="1"/>
  <c r="AK51" i="26"/>
  <c r="E51" i="26" s="1"/>
  <c r="BC51" i="26" s="1"/>
  <c r="AM51" i="26"/>
  <c r="AN51" i="26"/>
  <c r="AO51" i="26"/>
  <c r="AT51" i="26"/>
  <c r="AU51" i="26"/>
  <c r="AX51" i="26" s="1"/>
  <c r="AW51" i="26"/>
  <c r="L19" i="25"/>
  <c r="N19" i="25"/>
  <c r="AO19" i="25"/>
  <c r="E19" i="25" s="1"/>
  <c r="AP19" i="25"/>
  <c r="H19" i="25" s="1"/>
  <c r="AQ19" i="25"/>
  <c r="AR19" i="25"/>
  <c r="AS19" i="25"/>
  <c r="AX19" i="25"/>
  <c r="AY19" i="25" s="1"/>
  <c r="BB19" i="25" s="1"/>
  <c r="BA19" i="25"/>
  <c r="L22" i="25"/>
  <c r="N22" i="25"/>
  <c r="AO22" i="25"/>
  <c r="E22" i="25" s="1"/>
  <c r="AP22" i="25"/>
  <c r="H22" i="25" s="1"/>
  <c r="AQ22" i="25"/>
  <c r="AR22" i="25"/>
  <c r="AT22" i="25" s="1"/>
  <c r="J22" i="25" s="1"/>
  <c r="AU22" i="25" s="1"/>
  <c r="AS22" i="25"/>
  <c r="AX22" i="25"/>
  <c r="AY22" i="25" s="1"/>
  <c r="BB22" i="25" s="1"/>
  <c r="BA22" i="25"/>
  <c r="L25" i="25"/>
  <c r="N25" i="25"/>
  <c r="AO25" i="25"/>
  <c r="E25" i="25" s="1"/>
  <c r="AP25" i="25"/>
  <c r="H25" i="25" s="1"/>
  <c r="AQ25" i="25"/>
  <c r="AR25" i="25"/>
  <c r="AS25" i="25"/>
  <c r="AX25" i="25"/>
  <c r="AY25" i="25" s="1"/>
  <c r="BB25" i="25" s="1"/>
  <c r="BA25" i="25"/>
  <c r="L28" i="25"/>
  <c r="N28" i="25"/>
  <c r="AO28" i="25"/>
  <c r="E28" i="25" s="1"/>
  <c r="AP28" i="25"/>
  <c r="H28" i="25" s="1"/>
  <c r="AQ28" i="25"/>
  <c r="AR28" i="25"/>
  <c r="AT28" i="25" s="1"/>
  <c r="J28" i="25" s="1"/>
  <c r="AU28" i="25" s="1"/>
  <c r="AS28" i="25"/>
  <c r="AX28" i="25"/>
  <c r="AY28" i="25" s="1"/>
  <c r="BB28" i="25" s="1"/>
  <c r="BA28" i="25"/>
  <c r="L31" i="25"/>
  <c r="N31" i="25"/>
  <c r="AO31" i="25"/>
  <c r="E31" i="25" s="1"/>
  <c r="AP31" i="25"/>
  <c r="H31" i="25" s="1"/>
  <c r="AQ31" i="25"/>
  <c r="AR31" i="25"/>
  <c r="AS31" i="25"/>
  <c r="AX31" i="25"/>
  <c r="AY31" i="25" s="1"/>
  <c r="BB31" i="25" s="1"/>
  <c r="BA31" i="25"/>
  <c r="L34" i="25"/>
  <c r="N34" i="25"/>
  <c r="AO34" i="25"/>
  <c r="E34" i="25" s="1"/>
  <c r="AP34" i="25"/>
  <c r="H34" i="25" s="1"/>
  <c r="AQ34" i="25"/>
  <c r="AR34" i="25"/>
  <c r="AT34" i="25" s="1"/>
  <c r="J34" i="25" s="1"/>
  <c r="AU34" i="25" s="1"/>
  <c r="AS34" i="25"/>
  <c r="AX34" i="25"/>
  <c r="AY34" i="25" s="1"/>
  <c r="BB34" i="25" s="1"/>
  <c r="BA34" i="25"/>
  <c r="L37" i="25"/>
  <c r="N37" i="25"/>
  <c r="AO37" i="25"/>
  <c r="E37" i="25" s="1"/>
  <c r="AP37" i="25"/>
  <c r="H37" i="25" s="1"/>
  <c r="AQ37" i="25"/>
  <c r="AR37" i="25"/>
  <c r="AS37" i="25"/>
  <c r="AX37" i="25"/>
  <c r="AY37" i="25" s="1"/>
  <c r="BB37" i="25" s="1"/>
  <c r="BA37" i="25"/>
  <c r="L40" i="25"/>
  <c r="N40" i="25"/>
  <c r="AO40" i="25"/>
  <c r="E40" i="25" s="1"/>
  <c r="AP40" i="25"/>
  <c r="H40" i="25" s="1"/>
  <c r="AQ40" i="25"/>
  <c r="AR40" i="25"/>
  <c r="AT40" i="25" s="1"/>
  <c r="J40" i="25" s="1"/>
  <c r="AU40" i="25" s="1"/>
  <c r="AS40" i="25"/>
  <c r="AX40" i="25"/>
  <c r="AY40" i="25" s="1"/>
  <c r="BB40" i="25" s="1"/>
  <c r="BA40" i="25"/>
  <c r="L43" i="25"/>
  <c r="N43" i="25"/>
  <c r="AO43" i="25"/>
  <c r="E43" i="25" s="1"/>
  <c r="AP43" i="25"/>
  <c r="H43" i="25" s="1"/>
  <c r="AQ43" i="25"/>
  <c r="AR43" i="25"/>
  <c r="AS43" i="25"/>
  <c r="AX43" i="25"/>
  <c r="AY43" i="25" s="1"/>
  <c r="BB43" i="25" s="1"/>
  <c r="BA43" i="25"/>
  <c r="L46" i="25"/>
  <c r="N46" i="25"/>
  <c r="AO46" i="25"/>
  <c r="E46" i="25" s="1"/>
  <c r="AP46" i="25"/>
  <c r="H46" i="25" s="1"/>
  <c r="AQ46" i="25"/>
  <c r="AR46" i="25"/>
  <c r="AT46" i="25" s="1"/>
  <c r="J46" i="25" s="1"/>
  <c r="AU46" i="25" s="1"/>
  <c r="AS46" i="25"/>
  <c r="AX46" i="25"/>
  <c r="AY46" i="25" s="1"/>
  <c r="BB46" i="25" s="1"/>
  <c r="BA46" i="25"/>
  <c r="L49" i="25"/>
  <c r="N49" i="25"/>
  <c r="AO49" i="25"/>
  <c r="E49" i="25" s="1"/>
  <c r="AP49" i="25"/>
  <c r="H49" i="25" s="1"/>
  <c r="AQ49" i="25"/>
  <c r="AR49" i="25"/>
  <c r="AS49" i="25"/>
  <c r="AX49" i="25"/>
  <c r="AY49" i="25" s="1"/>
  <c r="BB49" i="25" s="1"/>
  <c r="BA49" i="25"/>
  <c r="L52" i="25"/>
  <c r="N52" i="25"/>
  <c r="AO52" i="25"/>
  <c r="E52" i="25" s="1"/>
  <c r="AP52" i="25"/>
  <c r="H52" i="25" s="1"/>
  <c r="AQ52" i="25"/>
  <c r="AR52" i="25"/>
  <c r="AT52" i="25" s="1"/>
  <c r="J52" i="25" s="1"/>
  <c r="AU52" i="25" s="1"/>
  <c r="AS52" i="25"/>
  <c r="AX52" i="25"/>
  <c r="AY52" i="25" s="1"/>
  <c r="BB52" i="25" s="1"/>
  <c r="BA52" i="25"/>
  <c r="L18" i="24"/>
  <c r="N18" i="24" s="1"/>
  <c r="AK18" i="24"/>
  <c r="E18" i="24" s="1"/>
  <c r="AL18" i="24"/>
  <c r="H18" i="24" s="1"/>
  <c r="AM18" i="24"/>
  <c r="AN18" i="24"/>
  <c r="AO18" i="24"/>
  <c r="AT18" i="24"/>
  <c r="AU18" i="24"/>
  <c r="AX18" i="24" s="1"/>
  <c r="AW18" i="24"/>
  <c r="L21" i="24"/>
  <c r="N21" i="24" s="1"/>
  <c r="AK21" i="24"/>
  <c r="E21" i="24" s="1"/>
  <c r="AL21" i="24"/>
  <c r="H21" i="24" s="1"/>
  <c r="AM21" i="24"/>
  <c r="AN21" i="24"/>
  <c r="AO21" i="24"/>
  <c r="AT21" i="24"/>
  <c r="AU21" i="24"/>
  <c r="AX21" i="24" s="1"/>
  <c r="AW21" i="24"/>
  <c r="L24" i="24"/>
  <c r="N24" i="24"/>
  <c r="AK24" i="24"/>
  <c r="E24" i="24" s="1"/>
  <c r="AL24" i="24"/>
  <c r="H24" i="24" s="1"/>
  <c r="AM24" i="24"/>
  <c r="AN24" i="24"/>
  <c r="AP24" i="24" s="1"/>
  <c r="J24" i="24" s="1"/>
  <c r="AQ24" i="24" s="1"/>
  <c r="AO24" i="24"/>
  <c r="AT24" i="24"/>
  <c r="AU24" i="24"/>
  <c r="AX24" i="24" s="1"/>
  <c r="AW24" i="24"/>
  <c r="L27" i="24"/>
  <c r="N27" i="24"/>
  <c r="AK27" i="24"/>
  <c r="E27" i="24" s="1"/>
  <c r="AM27" i="24"/>
  <c r="AN27" i="24"/>
  <c r="AO27" i="24"/>
  <c r="AT27" i="24"/>
  <c r="AU27" i="24"/>
  <c r="AX27" i="24" s="1"/>
  <c r="AW27" i="24"/>
  <c r="L30" i="24"/>
  <c r="N30" i="24" s="1"/>
  <c r="AK30" i="24"/>
  <c r="E30" i="24" s="1"/>
  <c r="AL30" i="24"/>
  <c r="H30" i="24" s="1"/>
  <c r="AM30" i="24"/>
  <c r="AN30" i="24"/>
  <c r="AO30" i="24"/>
  <c r="AT30" i="24"/>
  <c r="AU30" i="24"/>
  <c r="AX30" i="24" s="1"/>
  <c r="AW30" i="24"/>
  <c r="L33" i="24"/>
  <c r="N33" i="24" s="1"/>
  <c r="AK33" i="24"/>
  <c r="E33" i="24" s="1"/>
  <c r="AL33" i="24"/>
  <c r="H33" i="24" s="1"/>
  <c r="AM33" i="24"/>
  <c r="AN33" i="24"/>
  <c r="AO33" i="24"/>
  <c r="AT33" i="24"/>
  <c r="AU33" i="24"/>
  <c r="AX33" i="24" s="1"/>
  <c r="AW33" i="24"/>
  <c r="L36" i="24"/>
  <c r="N36" i="24"/>
  <c r="AK36" i="24"/>
  <c r="E36" i="24" s="1"/>
  <c r="AL36" i="24"/>
  <c r="H36" i="24" s="1"/>
  <c r="AM36" i="24"/>
  <c r="AN36" i="24"/>
  <c r="AP36" i="24" s="1"/>
  <c r="J36" i="24" s="1"/>
  <c r="AQ36" i="24" s="1"/>
  <c r="AO36" i="24"/>
  <c r="AT36" i="24"/>
  <c r="AU36" i="24"/>
  <c r="AX36" i="24" s="1"/>
  <c r="AW36" i="24"/>
  <c r="L39" i="24"/>
  <c r="N39" i="24"/>
  <c r="AK39" i="24"/>
  <c r="E39" i="24" s="1"/>
  <c r="AM39" i="24"/>
  <c r="AN39" i="24"/>
  <c r="AO39" i="24"/>
  <c r="AT39" i="24"/>
  <c r="AU39" i="24"/>
  <c r="AX39" i="24" s="1"/>
  <c r="AW39" i="24"/>
  <c r="L42" i="24"/>
  <c r="N42" i="24" s="1"/>
  <c r="AK42" i="24"/>
  <c r="E42" i="24" s="1"/>
  <c r="AL42" i="24"/>
  <c r="H42" i="24" s="1"/>
  <c r="AM42" i="24"/>
  <c r="AN42" i="24"/>
  <c r="AO42" i="24"/>
  <c r="AT42" i="24"/>
  <c r="AU42" i="24"/>
  <c r="AX42" i="24" s="1"/>
  <c r="AW42" i="24"/>
  <c r="L45" i="24"/>
  <c r="N45" i="24" s="1"/>
  <c r="AK45" i="24"/>
  <c r="E45" i="24" s="1"/>
  <c r="AL45" i="24"/>
  <c r="H45" i="24" s="1"/>
  <c r="AM45" i="24"/>
  <c r="AN45" i="24"/>
  <c r="AO45" i="24"/>
  <c r="AT45" i="24"/>
  <c r="AU45" i="24"/>
  <c r="AX45" i="24" s="1"/>
  <c r="AW45" i="24"/>
  <c r="L48" i="24"/>
  <c r="N48" i="24"/>
  <c r="AK48" i="24"/>
  <c r="E48" i="24" s="1"/>
  <c r="AL48" i="24"/>
  <c r="H48" i="24" s="1"/>
  <c r="AM48" i="24"/>
  <c r="AN48" i="24"/>
  <c r="AP48" i="24" s="1"/>
  <c r="J48" i="24" s="1"/>
  <c r="AQ48" i="24" s="1"/>
  <c r="AO48" i="24"/>
  <c r="AT48" i="24"/>
  <c r="AU48" i="24"/>
  <c r="AX48" i="24" s="1"/>
  <c r="AW48" i="24"/>
  <c r="L51" i="24"/>
  <c r="N51" i="24"/>
  <c r="AK51" i="24"/>
  <c r="E51" i="24" s="1"/>
  <c r="AM51" i="24"/>
  <c r="AN51" i="24"/>
  <c r="AO51" i="24"/>
  <c r="AT51" i="24"/>
  <c r="AU51" i="24"/>
  <c r="AX51" i="24" s="1"/>
  <c r="AW51" i="24"/>
  <c r="L18" i="23"/>
  <c r="N18" i="23"/>
  <c r="AK18" i="23"/>
  <c r="E18" i="23" s="1"/>
  <c r="AL18" i="23"/>
  <c r="H18" i="23" s="1"/>
  <c r="AM18" i="23"/>
  <c r="AN18" i="23"/>
  <c r="AP18" i="23" s="1"/>
  <c r="J18" i="23" s="1"/>
  <c r="AQ18" i="23" s="1"/>
  <c r="AO18" i="23"/>
  <c r="AT18" i="23"/>
  <c r="AU18" i="23" s="1"/>
  <c r="AX18" i="23" s="1"/>
  <c r="AW18" i="23"/>
  <c r="L21" i="23"/>
  <c r="N21" i="23"/>
  <c r="AK21" i="23"/>
  <c r="E21" i="23" s="1"/>
  <c r="AL21" i="23"/>
  <c r="H21" i="23" s="1"/>
  <c r="AM21" i="23"/>
  <c r="AN21" i="23"/>
  <c r="AO21" i="23"/>
  <c r="AT21" i="23"/>
  <c r="AU21" i="23" s="1"/>
  <c r="AX21" i="23" s="1"/>
  <c r="AW21" i="23"/>
  <c r="L24" i="23"/>
  <c r="N24" i="23"/>
  <c r="AK24" i="23"/>
  <c r="E24" i="23" s="1"/>
  <c r="AL24" i="23"/>
  <c r="H24" i="23" s="1"/>
  <c r="AM24" i="23"/>
  <c r="AN24" i="23"/>
  <c r="AP24" i="23" s="1"/>
  <c r="J24" i="23" s="1"/>
  <c r="AQ24" i="23" s="1"/>
  <c r="AO24" i="23"/>
  <c r="AT24" i="23"/>
  <c r="AU24" i="23" s="1"/>
  <c r="AX24" i="23" s="1"/>
  <c r="AW24" i="23"/>
  <c r="L27" i="23"/>
  <c r="N27" i="23"/>
  <c r="AK27" i="23"/>
  <c r="E27" i="23" s="1"/>
  <c r="AL27" i="23"/>
  <c r="H27" i="23" s="1"/>
  <c r="AM27" i="23"/>
  <c r="AN27" i="23"/>
  <c r="AO27" i="23"/>
  <c r="AT27" i="23"/>
  <c r="AU27" i="23" s="1"/>
  <c r="AX27" i="23" s="1"/>
  <c r="AW27" i="23"/>
  <c r="L30" i="23"/>
  <c r="N30" i="23"/>
  <c r="AK30" i="23"/>
  <c r="E30" i="23" s="1"/>
  <c r="AL30" i="23"/>
  <c r="H30" i="23" s="1"/>
  <c r="AM30" i="23"/>
  <c r="AN30" i="23"/>
  <c r="AP30" i="23" s="1"/>
  <c r="J30" i="23" s="1"/>
  <c r="AQ30" i="23" s="1"/>
  <c r="AO30" i="23"/>
  <c r="AT30" i="23"/>
  <c r="AU30" i="23" s="1"/>
  <c r="AX30" i="23" s="1"/>
  <c r="AW30" i="23"/>
  <c r="L33" i="23"/>
  <c r="N33" i="23"/>
  <c r="AK33" i="23"/>
  <c r="E33" i="23" s="1"/>
  <c r="AL33" i="23"/>
  <c r="H33" i="23" s="1"/>
  <c r="AM33" i="23"/>
  <c r="AN33" i="23"/>
  <c r="AO33" i="23"/>
  <c r="AT33" i="23"/>
  <c r="AU33" i="23" s="1"/>
  <c r="AX33" i="23" s="1"/>
  <c r="AW33" i="23"/>
  <c r="L36" i="23"/>
  <c r="N36" i="23"/>
  <c r="AK36" i="23"/>
  <c r="E36" i="23" s="1"/>
  <c r="AL36" i="23"/>
  <c r="H36" i="23" s="1"/>
  <c r="AM36" i="23"/>
  <c r="AN36" i="23"/>
  <c r="AP36" i="23" s="1"/>
  <c r="J36" i="23" s="1"/>
  <c r="AQ36" i="23" s="1"/>
  <c r="AO36" i="23"/>
  <c r="AT36" i="23"/>
  <c r="AU36" i="23" s="1"/>
  <c r="AX36" i="23" s="1"/>
  <c r="AW36" i="23"/>
  <c r="L39" i="23"/>
  <c r="N39" i="23"/>
  <c r="AK39" i="23"/>
  <c r="E39" i="23" s="1"/>
  <c r="AL39" i="23"/>
  <c r="H39" i="23" s="1"/>
  <c r="AM39" i="23"/>
  <c r="AN39" i="23"/>
  <c r="AO39" i="23"/>
  <c r="AT39" i="23"/>
  <c r="AU39" i="23" s="1"/>
  <c r="AX39" i="23" s="1"/>
  <c r="AW39" i="23"/>
  <c r="L42" i="23"/>
  <c r="N42" i="23"/>
  <c r="AK42" i="23"/>
  <c r="E42" i="23" s="1"/>
  <c r="AL42" i="23"/>
  <c r="H42" i="23" s="1"/>
  <c r="AM42" i="23"/>
  <c r="AN42" i="23"/>
  <c r="AP42" i="23" s="1"/>
  <c r="J42" i="23" s="1"/>
  <c r="AQ42" i="23" s="1"/>
  <c r="AO42" i="23"/>
  <c r="AT42" i="23"/>
  <c r="AU42" i="23" s="1"/>
  <c r="AX42" i="23" s="1"/>
  <c r="AW42" i="23"/>
  <c r="L45" i="23"/>
  <c r="N45" i="23"/>
  <c r="AK45" i="23"/>
  <c r="E45" i="23" s="1"/>
  <c r="AL45" i="23"/>
  <c r="H45" i="23" s="1"/>
  <c r="AM45" i="23"/>
  <c r="AN45" i="23"/>
  <c r="AO45" i="23"/>
  <c r="AT45" i="23"/>
  <c r="AU45" i="23" s="1"/>
  <c r="AX45" i="23" s="1"/>
  <c r="AW45" i="23"/>
  <c r="L48" i="23"/>
  <c r="N48" i="23"/>
  <c r="AK48" i="23"/>
  <c r="E48" i="23" s="1"/>
  <c r="AL48" i="23"/>
  <c r="H48" i="23" s="1"/>
  <c r="AM48" i="23"/>
  <c r="AN48" i="23"/>
  <c r="AP48" i="23" s="1"/>
  <c r="J48" i="23" s="1"/>
  <c r="AQ48" i="23" s="1"/>
  <c r="AO48" i="23"/>
  <c r="AT48" i="23"/>
  <c r="AU48" i="23" s="1"/>
  <c r="AX48" i="23" s="1"/>
  <c r="AW48" i="23"/>
  <c r="L51" i="23"/>
  <c r="N51" i="23"/>
  <c r="AK51" i="23"/>
  <c r="E51" i="23" s="1"/>
  <c r="AL51" i="23"/>
  <c r="H51" i="23" s="1"/>
  <c r="AM51" i="23"/>
  <c r="AN51" i="23"/>
  <c r="AO51" i="23"/>
  <c r="AT51" i="23"/>
  <c r="AU51" i="23" s="1"/>
  <c r="AX51" i="23" s="1"/>
  <c r="AW51" i="23"/>
  <c r="L18" i="22"/>
  <c r="N18" i="22"/>
  <c r="BC18" i="22" s="1"/>
  <c r="AK18" i="22"/>
  <c r="E18" i="22" s="1"/>
  <c r="AL18" i="22"/>
  <c r="H18" i="22" s="1"/>
  <c r="AM18" i="22"/>
  <c r="AN18" i="22"/>
  <c r="AP18" i="22" s="1"/>
  <c r="J18" i="22" s="1"/>
  <c r="AQ18" i="22" s="1"/>
  <c r="AO18" i="22"/>
  <c r="AT18" i="22"/>
  <c r="AU18" i="22"/>
  <c r="AX18" i="22" s="1"/>
  <c r="AW18" i="22"/>
  <c r="L21" i="22"/>
  <c r="N21" i="22"/>
  <c r="AK21" i="22"/>
  <c r="E21" i="22" s="1"/>
  <c r="BC21" i="22" s="1"/>
  <c r="AM21" i="22"/>
  <c r="AN21" i="22"/>
  <c r="AO21" i="22"/>
  <c r="AT21" i="22"/>
  <c r="AU21" i="22"/>
  <c r="AX21" i="22" s="1"/>
  <c r="AW21" i="22"/>
  <c r="H24" i="22"/>
  <c r="L24" i="22"/>
  <c r="N24" i="22" s="1"/>
  <c r="AK24" i="22"/>
  <c r="E24" i="22" s="1"/>
  <c r="AL24" i="22"/>
  <c r="AM24" i="22"/>
  <c r="AN24" i="22"/>
  <c r="AO24" i="22"/>
  <c r="AT24" i="22"/>
  <c r="AU24" i="22"/>
  <c r="AX24" i="22" s="1"/>
  <c r="AW24" i="22"/>
  <c r="L27" i="22"/>
  <c r="N27" i="22" s="1"/>
  <c r="AK27" i="22"/>
  <c r="E27" i="22" s="1"/>
  <c r="AM27" i="22"/>
  <c r="AN27" i="22"/>
  <c r="AO27" i="22"/>
  <c r="AT27" i="22"/>
  <c r="AU27" i="22"/>
  <c r="AX27" i="22" s="1"/>
  <c r="AW27" i="22"/>
  <c r="L30" i="22"/>
  <c r="N30" i="22"/>
  <c r="AK30" i="22"/>
  <c r="E30" i="22" s="1"/>
  <c r="BC30" i="22" s="1"/>
  <c r="AL30" i="22"/>
  <c r="H30" i="22" s="1"/>
  <c r="AM30" i="22"/>
  <c r="AN30" i="22"/>
  <c r="AO30" i="22"/>
  <c r="AT30" i="22"/>
  <c r="AU30" i="22"/>
  <c r="AX30" i="22" s="1"/>
  <c r="AW30" i="22"/>
  <c r="L33" i="22"/>
  <c r="N33" i="22" s="1"/>
  <c r="AK33" i="22"/>
  <c r="E33" i="22" s="1"/>
  <c r="AL33" i="22"/>
  <c r="H33" i="22" s="1"/>
  <c r="AM33" i="22"/>
  <c r="AN33" i="22"/>
  <c r="AO33" i="22"/>
  <c r="AT33" i="22"/>
  <c r="AU33" i="22"/>
  <c r="AX33" i="22" s="1"/>
  <c r="AW33" i="22"/>
  <c r="L36" i="22"/>
  <c r="N36" i="22" s="1"/>
  <c r="AK36" i="22"/>
  <c r="E36" i="22" s="1"/>
  <c r="AM36" i="22"/>
  <c r="AN36" i="22"/>
  <c r="AO36" i="22"/>
  <c r="AT36" i="22"/>
  <c r="AU36" i="22"/>
  <c r="AX36" i="22" s="1"/>
  <c r="AW36" i="22"/>
  <c r="L39" i="22"/>
  <c r="N39" i="22" s="1"/>
  <c r="BC39" i="22" s="1"/>
  <c r="AK39" i="22"/>
  <c r="E39" i="22" s="1"/>
  <c r="AL39" i="22"/>
  <c r="AM39" i="22"/>
  <c r="AN39" i="22"/>
  <c r="AO39" i="22"/>
  <c r="AT39" i="22"/>
  <c r="AU39" i="22"/>
  <c r="AX39" i="22" s="1"/>
  <c r="AW39" i="22"/>
  <c r="L42" i="22"/>
  <c r="N42" i="22" s="1"/>
  <c r="AK42" i="22"/>
  <c r="E42" i="22" s="1"/>
  <c r="AL42" i="22"/>
  <c r="AM42" i="22"/>
  <c r="AP42" i="22" s="1"/>
  <c r="J42" i="22" s="1"/>
  <c r="AQ42" i="22" s="1"/>
  <c r="AN42" i="22"/>
  <c r="AO42" i="22"/>
  <c r="AT42" i="22"/>
  <c r="AU42" i="22"/>
  <c r="AX42" i="22" s="1"/>
  <c r="AW42" i="22"/>
  <c r="L45" i="22"/>
  <c r="N45" i="22" s="1"/>
  <c r="AK45" i="22"/>
  <c r="E45" i="22" s="1"/>
  <c r="AL45" i="22"/>
  <c r="AM45" i="22"/>
  <c r="AN45" i="22"/>
  <c r="AO45" i="22"/>
  <c r="AT45" i="22"/>
  <c r="AU45" i="22"/>
  <c r="AX45" i="22" s="1"/>
  <c r="AW45" i="22"/>
  <c r="L48" i="22"/>
  <c r="N48" i="22" s="1"/>
  <c r="AK48" i="22"/>
  <c r="E48" i="22" s="1"/>
  <c r="AM48" i="22"/>
  <c r="AN48" i="22"/>
  <c r="AO48" i="22"/>
  <c r="AT48" i="22"/>
  <c r="AU48" i="22"/>
  <c r="AX48" i="22" s="1"/>
  <c r="AW48" i="22"/>
  <c r="L51" i="22"/>
  <c r="N51" i="22" s="1"/>
  <c r="BC51" i="22" s="1"/>
  <c r="AK51" i="22"/>
  <c r="E51" i="22" s="1"/>
  <c r="AL51" i="22"/>
  <c r="AM51" i="22"/>
  <c r="AN51" i="22"/>
  <c r="AO51" i="22"/>
  <c r="AT51" i="22"/>
  <c r="AU51" i="22"/>
  <c r="AX51" i="22" s="1"/>
  <c r="AW51" i="22"/>
  <c r="L18" i="21"/>
  <c r="N18" i="21"/>
  <c r="AO18" i="21"/>
  <c r="E18" i="21" s="1"/>
  <c r="BG18" i="21" s="1"/>
  <c r="AQ18" i="21"/>
  <c r="AR18" i="21"/>
  <c r="AS18" i="21"/>
  <c r="AX18" i="21"/>
  <c r="AY18" i="21"/>
  <c r="BB18" i="21" s="1"/>
  <c r="BA18" i="21"/>
  <c r="L21" i="21"/>
  <c r="N21" i="21" s="1"/>
  <c r="AO21" i="21"/>
  <c r="E21" i="21" s="1"/>
  <c r="AP21" i="21"/>
  <c r="H21" i="21" s="1"/>
  <c r="AQ21" i="21"/>
  <c r="AR21" i="21"/>
  <c r="AS21" i="21"/>
  <c r="AX21" i="21"/>
  <c r="AY21" i="21"/>
  <c r="BB21" i="21" s="1"/>
  <c r="BA21" i="21"/>
  <c r="L24" i="21"/>
  <c r="N24" i="21" s="1"/>
  <c r="AO24" i="21"/>
  <c r="E24" i="21" s="1"/>
  <c r="AP24" i="21"/>
  <c r="H24" i="21" s="1"/>
  <c r="AQ24" i="21"/>
  <c r="AR24" i="21"/>
  <c r="AS24" i="21"/>
  <c r="AX24" i="21"/>
  <c r="AY24" i="21"/>
  <c r="BB24" i="21" s="1"/>
  <c r="BA24" i="21"/>
  <c r="L27" i="21"/>
  <c r="N27" i="21" s="1"/>
  <c r="AO27" i="21"/>
  <c r="E27" i="21" s="1"/>
  <c r="AP27" i="21"/>
  <c r="H27" i="21" s="1"/>
  <c r="AQ27" i="21"/>
  <c r="AR27" i="21"/>
  <c r="AS27" i="21"/>
  <c r="AX27" i="21"/>
  <c r="AY27" i="21"/>
  <c r="BB27" i="21" s="1"/>
  <c r="BA27" i="21"/>
  <c r="L30" i="21"/>
  <c r="N30" i="21" s="1"/>
  <c r="AO30" i="21"/>
  <c r="E30" i="21" s="1"/>
  <c r="AP30" i="21"/>
  <c r="H30" i="21" s="1"/>
  <c r="AQ30" i="21"/>
  <c r="AR30" i="21"/>
  <c r="AS30" i="21"/>
  <c r="AX30" i="21"/>
  <c r="AY30" i="21"/>
  <c r="BB30" i="21" s="1"/>
  <c r="BA30" i="21"/>
  <c r="L33" i="21"/>
  <c r="N33" i="21"/>
  <c r="AO33" i="21"/>
  <c r="E33" i="21" s="1"/>
  <c r="AP33" i="21"/>
  <c r="H33" i="21" s="1"/>
  <c r="AQ33" i="21"/>
  <c r="AR33" i="21"/>
  <c r="AT33" i="21" s="1"/>
  <c r="J33" i="21" s="1"/>
  <c r="AU33" i="21" s="1"/>
  <c r="AS33" i="21"/>
  <c r="AX33" i="21"/>
  <c r="AY33" i="21"/>
  <c r="BB33" i="21" s="1"/>
  <c r="BA33" i="21"/>
  <c r="L36" i="21"/>
  <c r="N36" i="21"/>
  <c r="AO36" i="21"/>
  <c r="E36" i="21" s="1"/>
  <c r="BG36" i="21" s="1"/>
  <c r="AQ36" i="21"/>
  <c r="AR36" i="21"/>
  <c r="AS36" i="21"/>
  <c r="AX36" i="21"/>
  <c r="AY36" i="21"/>
  <c r="BB36" i="21" s="1"/>
  <c r="BA36" i="21"/>
  <c r="L39" i="21"/>
  <c r="N39" i="21"/>
  <c r="BG39" i="21" s="1"/>
  <c r="AO39" i="21"/>
  <c r="E39" i="21" s="1"/>
  <c r="AP39" i="21"/>
  <c r="H39" i="21" s="1"/>
  <c r="AQ39" i="21"/>
  <c r="AR39" i="21"/>
  <c r="AT39" i="21" s="1"/>
  <c r="J39" i="21" s="1"/>
  <c r="AU39" i="21" s="1"/>
  <c r="AS39" i="21"/>
  <c r="AX39" i="21"/>
  <c r="AY39" i="21"/>
  <c r="BB39" i="21" s="1"/>
  <c r="BA39" i="21"/>
  <c r="L42" i="21"/>
  <c r="N42" i="21"/>
  <c r="AO42" i="21"/>
  <c r="E42" i="21" s="1"/>
  <c r="BG42" i="21" s="1"/>
  <c r="AQ42" i="21"/>
  <c r="AR42" i="21"/>
  <c r="AS42" i="21"/>
  <c r="AX42" i="21"/>
  <c r="AY42" i="21"/>
  <c r="BB42" i="21" s="1"/>
  <c r="BA42" i="21"/>
  <c r="L45" i="21"/>
  <c r="N45" i="21"/>
  <c r="AO45" i="21"/>
  <c r="E45" i="21" s="1"/>
  <c r="AP45" i="21"/>
  <c r="H45" i="21" s="1"/>
  <c r="AQ45" i="21"/>
  <c r="AR45" i="21"/>
  <c r="AS45" i="21"/>
  <c r="AX45" i="21"/>
  <c r="AY45" i="21"/>
  <c r="BB45" i="21" s="1"/>
  <c r="BA45" i="21"/>
  <c r="BG45" i="21"/>
  <c r="L48" i="21"/>
  <c r="N48" i="21" s="1"/>
  <c r="AO48" i="21"/>
  <c r="E48" i="21" s="1"/>
  <c r="AP48" i="21"/>
  <c r="H48" i="21" s="1"/>
  <c r="AQ48" i="21"/>
  <c r="AR48" i="21"/>
  <c r="AS48" i="21"/>
  <c r="AX48" i="21"/>
  <c r="AY48" i="21"/>
  <c r="BB48" i="21" s="1"/>
  <c r="BA48" i="21"/>
  <c r="L51" i="21"/>
  <c r="N51" i="21" s="1"/>
  <c r="BG51" i="21" s="1"/>
  <c r="AO51" i="21"/>
  <c r="E51" i="21" s="1"/>
  <c r="AP51" i="21"/>
  <c r="H51" i="21" s="1"/>
  <c r="AQ51" i="21"/>
  <c r="AR51" i="21"/>
  <c r="AS51" i="21"/>
  <c r="AX51" i="21"/>
  <c r="AY51" i="21"/>
  <c r="BB51" i="21" s="1"/>
  <c r="BA51" i="21"/>
  <c r="L18" i="20"/>
  <c r="N18" i="20"/>
  <c r="AK18" i="20"/>
  <c r="E18" i="20" s="1"/>
  <c r="AM18" i="20"/>
  <c r="AN18" i="20"/>
  <c r="AO18" i="20"/>
  <c r="AT18" i="20"/>
  <c r="AU18" i="20" s="1"/>
  <c r="AX18" i="20" s="1"/>
  <c r="AW18" i="20"/>
  <c r="L21" i="20"/>
  <c r="N21" i="20" s="1"/>
  <c r="AK21" i="20"/>
  <c r="E21" i="20" s="1"/>
  <c r="AL21" i="20"/>
  <c r="H21" i="20" s="1"/>
  <c r="AM21" i="20"/>
  <c r="AN21" i="20"/>
  <c r="AO21" i="20"/>
  <c r="AT21" i="20"/>
  <c r="AU21" i="20" s="1"/>
  <c r="AX21" i="20" s="1"/>
  <c r="AW21" i="20"/>
  <c r="L24" i="20"/>
  <c r="N24" i="20"/>
  <c r="AK24" i="20"/>
  <c r="E24" i="20" s="1"/>
  <c r="AM24" i="20"/>
  <c r="AN24" i="20"/>
  <c r="AO24" i="20"/>
  <c r="AT24" i="20"/>
  <c r="AU24" i="20" s="1"/>
  <c r="AX24" i="20" s="1"/>
  <c r="AW24" i="20"/>
  <c r="L27" i="20"/>
  <c r="N27" i="20" s="1"/>
  <c r="AK27" i="20"/>
  <c r="E27" i="20" s="1"/>
  <c r="AL27" i="20"/>
  <c r="H27" i="20" s="1"/>
  <c r="AM27" i="20"/>
  <c r="AN27" i="20"/>
  <c r="AO27" i="20"/>
  <c r="AT27" i="20"/>
  <c r="AU27" i="20" s="1"/>
  <c r="AX27" i="20" s="1"/>
  <c r="AW27" i="20"/>
  <c r="L30" i="20"/>
  <c r="N30" i="20"/>
  <c r="AK30" i="20"/>
  <c r="E30" i="20" s="1"/>
  <c r="AM30" i="20"/>
  <c r="AN30" i="20"/>
  <c r="AO30" i="20"/>
  <c r="AT30" i="20"/>
  <c r="AU30" i="20" s="1"/>
  <c r="AX30" i="20" s="1"/>
  <c r="AW30" i="20"/>
  <c r="L33" i="20"/>
  <c r="N33" i="20" s="1"/>
  <c r="AK33" i="20"/>
  <c r="E33" i="20" s="1"/>
  <c r="AL33" i="20"/>
  <c r="H33" i="20" s="1"/>
  <c r="AM33" i="20"/>
  <c r="AN33" i="20"/>
  <c r="AO33" i="20"/>
  <c r="AT33" i="20"/>
  <c r="AU33" i="20" s="1"/>
  <c r="AX33" i="20" s="1"/>
  <c r="AW33" i="20"/>
  <c r="L36" i="20"/>
  <c r="N36" i="20"/>
  <c r="AK36" i="20"/>
  <c r="E36" i="20" s="1"/>
  <c r="AM36" i="20"/>
  <c r="AN36" i="20"/>
  <c r="AO36" i="20"/>
  <c r="AT36" i="20"/>
  <c r="AU36" i="20" s="1"/>
  <c r="AX36" i="20" s="1"/>
  <c r="AW36" i="20"/>
  <c r="L39" i="20"/>
  <c r="N39" i="20" s="1"/>
  <c r="AK39" i="20"/>
  <c r="E39" i="20" s="1"/>
  <c r="AL39" i="20"/>
  <c r="H39" i="20" s="1"/>
  <c r="AM39" i="20"/>
  <c r="AN39" i="20"/>
  <c r="AO39" i="20"/>
  <c r="AT39" i="20"/>
  <c r="AU39" i="20" s="1"/>
  <c r="AX39" i="20" s="1"/>
  <c r="AW39" i="20"/>
  <c r="L42" i="20"/>
  <c r="N42" i="20"/>
  <c r="AK42" i="20"/>
  <c r="E42" i="20" s="1"/>
  <c r="AM42" i="20"/>
  <c r="AN42" i="20"/>
  <c r="AO42" i="20"/>
  <c r="AT42" i="20"/>
  <c r="AU42" i="20" s="1"/>
  <c r="AX42" i="20" s="1"/>
  <c r="AW42" i="20"/>
  <c r="L45" i="20"/>
  <c r="N45" i="20" s="1"/>
  <c r="AK45" i="20"/>
  <c r="E45" i="20" s="1"/>
  <c r="AL45" i="20"/>
  <c r="H45" i="20" s="1"/>
  <c r="AM45" i="20"/>
  <c r="AN45" i="20"/>
  <c r="AO45" i="20"/>
  <c r="AT45" i="20"/>
  <c r="AU45" i="20" s="1"/>
  <c r="AX45" i="20" s="1"/>
  <c r="AW45" i="20"/>
  <c r="L48" i="20"/>
  <c r="N48" i="20"/>
  <c r="AK48" i="20"/>
  <c r="E48" i="20" s="1"/>
  <c r="AM48" i="20"/>
  <c r="AN48" i="20"/>
  <c r="AO48" i="20"/>
  <c r="AT48" i="20"/>
  <c r="AU48" i="20" s="1"/>
  <c r="AX48" i="20" s="1"/>
  <c r="AW48" i="20"/>
  <c r="L51" i="20"/>
  <c r="N51" i="20" s="1"/>
  <c r="AK51" i="20"/>
  <c r="E51" i="20" s="1"/>
  <c r="AL51" i="20"/>
  <c r="H51" i="20" s="1"/>
  <c r="AM51" i="20"/>
  <c r="AN51" i="20"/>
  <c r="AO51" i="20"/>
  <c r="AT51" i="20"/>
  <c r="AU51" i="20" s="1"/>
  <c r="AX51" i="20" s="1"/>
  <c r="AW51" i="20"/>
  <c r="L18" i="19"/>
  <c r="N18" i="19" s="1"/>
  <c r="AK18" i="19"/>
  <c r="E18" i="19" s="1"/>
  <c r="AM18" i="19"/>
  <c r="AN18" i="19"/>
  <c r="AO18" i="19"/>
  <c r="AT18" i="19"/>
  <c r="AU18" i="19"/>
  <c r="AX18" i="19" s="1"/>
  <c r="AW18" i="19"/>
  <c r="L21" i="19"/>
  <c r="N21" i="19"/>
  <c r="AK21" i="19"/>
  <c r="E21" i="19" s="1"/>
  <c r="AM21" i="19"/>
  <c r="AN21" i="19"/>
  <c r="AO21" i="19"/>
  <c r="AT21" i="19"/>
  <c r="AU21" i="19"/>
  <c r="AX21" i="19" s="1"/>
  <c r="AW21" i="19"/>
  <c r="L24" i="19"/>
  <c r="N24" i="19"/>
  <c r="AK24" i="19"/>
  <c r="E24" i="19" s="1"/>
  <c r="AM24" i="19"/>
  <c r="AN24" i="19"/>
  <c r="AO24" i="19"/>
  <c r="AT24" i="19"/>
  <c r="AU24" i="19"/>
  <c r="AX24" i="19" s="1"/>
  <c r="AW24" i="19"/>
  <c r="L27" i="19"/>
  <c r="N27" i="19" s="1"/>
  <c r="AK27" i="19"/>
  <c r="E27" i="19" s="1"/>
  <c r="AM27" i="19"/>
  <c r="AN27" i="19"/>
  <c r="AO27" i="19"/>
  <c r="AT27" i="19"/>
  <c r="AU27" i="19"/>
  <c r="AX27" i="19" s="1"/>
  <c r="AW27" i="19"/>
  <c r="L30" i="19"/>
  <c r="N30" i="19" s="1"/>
  <c r="AK30" i="19"/>
  <c r="E30" i="19" s="1"/>
  <c r="AM30" i="19"/>
  <c r="AN30" i="19"/>
  <c r="AO30" i="19"/>
  <c r="AT30" i="19"/>
  <c r="AU30" i="19"/>
  <c r="AX30" i="19" s="1"/>
  <c r="AW30" i="19"/>
  <c r="L33" i="19"/>
  <c r="N33" i="19"/>
  <c r="AK33" i="19"/>
  <c r="E33" i="19" s="1"/>
  <c r="AM33" i="19"/>
  <c r="AN33" i="19"/>
  <c r="AO33" i="19"/>
  <c r="AT33" i="19"/>
  <c r="AU33" i="19"/>
  <c r="AX33" i="19" s="1"/>
  <c r="AW33" i="19"/>
  <c r="L36" i="19"/>
  <c r="N36" i="19"/>
  <c r="AK36" i="19"/>
  <c r="E36" i="19" s="1"/>
  <c r="AM36" i="19"/>
  <c r="AN36" i="19"/>
  <c r="AO36" i="19"/>
  <c r="AT36" i="19"/>
  <c r="AU36" i="19"/>
  <c r="AX36" i="19" s="1"/>
  <c r="AW36" i="19"/>
  <c r="L39" i="19"/>
  <c r="N39" i="19" s="1"/>
  <c r="AK39" i="19"/>
  <c r="E39" i="19" s="1"/>
  <c r="AM39" i="19"/>
  <c r="AN39" i="19"/>
  <c r="AO39" i="19"/>
  <c r="AT39" i="19"/>
  <c r="AU39" i="19"/>
  <c r="AX39" i="19" s="1"/>
  <c r="AW39" i="19"/>
  <c r="L42" i="19"/>
  <c r="N42" i="19" s="1"/>
  <c r="AK42" i="19"/>
  <c r="E42" i="19" s="1"/>
  <c r="AM42" i="19"/>
  <c r="AN42" i="19"/>
  <c r="AO42" i="19"/>
  <c r="AT42" i="19"/>
  <c r="AU42" i="19"/>
  <c r="AX42" i="19" s="1"/>
  <c r="AW42" i="19"/>
  <c r="L45" i="19"/>
  <c r="N45" i="19"/>
  <c r="AK45" i="19"/>
  <c r="E45" i="19" s="1"/>
  <c r="BC45" i="19" s="1"/>
  <c r="AM45" i="19"/>
  <c r="AN45" i="19"/>
  <c r="AO45" i="19"/>
  <c r="AT45" i="19"/>
  <c r="AU45" i="19"/>
  <c r="AX45" i="19" s="1"/>
  <c r="AW45" i="19"/>
  <c r="L48" i="19"/>
  <c r="N48" i="19"/>
  <c r="AK48" i="19"/>
  <c r="E48" i="19" s="1"/>
  <c r="AM48" i="19"/>
  <c r="AN48" i="19"/>
  <c r="AO48" i="19"/>
  <c r="AT48" i="19"/>
  <c r="AU48" i="19"/>
  <c r="AX48" i="19" s="1"/>
  <c r="AW48" i="19"/>
  <c r="L51" i="19"/>
  <c r="N51" i="19" s="1"/>
  <c r="AK51" i="19"/>
  <c r="E51" i="19" s="1"/>
  <c r="AM51" i="19"/>
  <c r="AN51" i="19"/>
  <c r="AO51" i="19"/>
  <c r="AT51" i="19"/>
  <c r="AU51" i="19"/>
  <c r="AX51" i="19" s="1"/>
  <c r="AW51" i="19"/>
  <c r="L19" i="18"/>
  <c r="N19" i="18"/>
  <c r="AK19" i="18"/>
  <c r="E19" i="18" s="1"/>
  <c r="AM19" i="18"/>
  <c r="AN19" i="18"/>
  <c r="AO19" i="18"/>
  <c r="AT19" i="18"/>
  <c r="AU19" i="18"/>
  <c r="AX19" i="18" s="1"/>
  <c r="AW19" i="18"/>
  <c r="L22" i="18"/>
  <c r="N22" i="18" s="1"/>
  <c r="AK22" i="18"/>
  <c r="E22" i="18" s="1"/>
  <c r="AL22" i="18"/>
  <c r="H22" i="18" s="1"/>
  <c r="AM22" i="18"/>
  <c r="AN22" i="18"/>
  <c r="AO22" i="18"/>
  <c r="AT22" i="18"/>
  <c r="AU22" i="18"/>
  <c r="AX22" i="18" s="1"/>
  <c r="AW22" i="18"/>
  <c r="L25" i="18"/>
  <c r="N25" i="18" s="1"/>
  <c r="BC25" i="18" s="1"/>
  <c r="AK25" i="18"/>
  <c r="E25" i="18" s="1"/>
  <c r="AM25" i="18"/>
  <c r="AN25" i="18"/>
  <c r="AO25" i="18"/>
  <c r="AT25" i="18"/>
  <c r="AU25" i="18"/>
  <c r="AX25" i="18" s="1"/>
  <c r="AW25" i="18"/>
  <c r="L28" i="18"/>
  <c r="N28" i="18" s="1"/>
  <c r="AK28" i="18"/>
  <c r="E28" i="18" s="1"/>
  <c r="AL28" i="18"/>
  <c r="H28" i="18" s="1"/>
  <c r="AM28" i="18"/>
  <c r="AN28" i="18"/>
  <c r="AO28" i="18"/>
  <c r="AT28" i="18"/>
  <c r="AU28" i="18"/>
  <c r="AX28" i="18" s="1"/>
  <c r="AW28" i="18"/>
  <c r="L31" i="18"/>
  <c r="N31" i="18" s="1"/>
  <c r="BC31" i="18" s="1"/>
  <c r="AK31" i="18"/>
  <c r="E31" i="18" s="1"/>
  <c r="AL31" i="18"/>
  <c r="H31" i="18" s="1"/>
  <c r="AM31" i="18"/>
  <c r="AN31" i="18"/>
  <c r="AO31" i="18"/>
  <c r="AT31" i="18"/>
  <c r="AU31" i="18"/>
  <c r="AX31" i="18" s="1"/>
  <c r="AW31" i="18"/>
  <c r="L34" i="18"/>
  <c r="N34" i="18"/>
  <c r="AK34" i="18"/>
  <c r="E34" i="18" s="1"/>
  <c r="AL34" i="18"/>
  <c r="H34" i="18" s="1"/>
  <c r="AM34" i="18"/>
  <c r="AN34" i="18"/>
  <c r="AP34" i="18" s="1"/>
  <c r="J34" i="18" s="1"/>
  <c r="AQ34" i="18" s="1"/>
  <c r="AO34" i="18"/>
  <c r="AT34" i="18"/>
  <c r="AU34" i="18"/>
  <c r="AX34" i="18" s="1"/>
  <c r="AW34" i="18"/>
  <c r="L37" i="18"/>
  <c r="N37" i="18" s="1"/>
  <c r="AK37" i="18"/>
  <c r="E37" i="18" s="1"/>
  <c r="AL37" i="18"/>
  <c r="H37" i="18" s="1"/>
  <c r="AM37" i="18"/>
  <c r="AN37" i="18"/>
  <c r="AO37" i="18"/>
  <c r="AT37" i="18"/>
  <c r="AU37" i="18"/>
  <c r="AX37" i="18" s="1"/>
  <c r="AW37" i="18"/>
  <c r="L40" i="18"/>
  <c r="N40" i="18" s="1"/>
  <c r="BC40" i="18" s="1"/>
  <c r="AK40" i="18"/>
  <c r="E40" i="18" s="1"/>
  <c r="AL40" i="18"/>
  <c r="AM40" i="18"/>
  <c r="AN40" i="18"/>
  <c r="AO40" i="18"/>
  <c r="AT40" i="18"/>
  <c r="AU40" i="18"/>
  <c r="AX40" i="18" s="1"/>
  <c r="AW40" i="18"/>
  <c r="L43" i="18"/>
  <c r="N43" i="18" s="1"/>
  <c r="AK43" i="18"/>
  <c r="E43" i="18" s="1"/>
  <c r="AL43" i="18"/>
  <c r="AM43" i="18"/>
  <c r="AP43" i="18" s="1"/>
  <c r="J43" i="18" s="1"/>
  <c r="AQ43" i="18" s="1"/>
  <c r="AN43" i="18"/>
  <c r="AO43" i="18"/>
  <c r="AT43" i="18"/>
  <c r="AU43" i="18"/>
  <c r="AX43" i="18" s="1"/>
  <c r="AW43" i="18"/>
  <c r="L46" i="18"/>
  <c r="N46" i="18" s="1"/>
  <c r="AK46" i="18"/>
  <c r="E46" i="18" s="1"/>
  <c r="AL46" i="18"/>
  <c r="AM46" i="18"/>
  <c r="AN46" i="18"/>
  <c r="AO46" i="18"/>
  <c r="AT46" i="18"/>
  <c r="AU46" i="18"/>
  <c r="AX46" i="18" s="1"/>
  <c r="AW46" i="18"/>
  <c r="L49" i="18"/>
  <c r="N49" i="18" s="1"/>
  <c r="AK49" i="18"/>
  <c r="E49" i="18" s="1"/>
  <c r="AM49" i="18"/>
  <c r="AN49" i="18"/>
  <c r="AO49" i="18"/>
  <c r="AT49" i="18"/>
  <c r="AU49" i="18"/>
  <c r="AX49" i="18" s="1"/>
  <c r="AW49" i="18"/>
  <c r="L52" i="18"/>
  <c r="N52" i="18" s="1"/>
  <c r="BC52" i="18" s="1"/>
  <c r="AK52" i="18"/>
  <c r="E52" i="18" s="1"/>
  <c r="AL52" i="18"/>
  <c r="AM52" i="18"/>
  <c r="AN52" i="18"/>
  <c r="AO52" i="18"/>
  <c r="AT52" i="18"/>
  <c r="AU52" i="18"/>
  <c r="AX52" i="18" s="1"/>
  <c r="AW52" i="18"/>
  <c r="L18" i="17"/>
  <c r="N18" i="17" s="1"/>
  <c r="AO18" i="17"/>
  <c r="E18" i="17" s="1"/>
  <c r="AQ18" i="17"/>
  <c r="AR18" i="17"/>
  <c r="AS18" i="17"/>
  <c r="AX18" i="17"/>
  <c r="AY18" i="17"/>
  <c r="BB18" i="17" s="1"/>
  <c r="BA18" i="17"/>
  <c r="L21" i="17"/>
  <c r="N21" i="17"/>
  <c r="AO21" i="17"/>
  <c r="E21" i="17" s="1"/>
  <c r="AQ21" i="17"/>
  <c r="AR21" i="17"/>
  <c r="AS21" i="17"/>
  <c r="AX21" i="17"/>
  <c r="AY21" i="17"/>
  <c r="BB21" i="17" s="1"/>
  <c r="BA21" i="17"/>
  <c r="L24" i="17"/>
  <c r="N24" i="17"/>
  <c r="AO24" i="17"/>
  <c r="E24" i="17" s="1"/>
  <c r="AQ24" i="17"/>
  <c r="AR24" i="17"/>
  <c r="AS24" i="17"/>
  <c r="AX24" i="17"/>
  <c r="AY24" i="17"/>
  <c r="BB24" i="17" s="1"/>
  <c r="BA24" i="17"/>
  <c r="L27" i="17"/>
  <c r="N27" i="17" s="1"/>
  <c r="AO27" i="17"/>
  <c r="E27" i="17" s="1"/>
  <c r="AP27" i="17"/>
  <c r="H27" i="17" s="1"/>
  <c r="AQ27" i="17"/>
  <c r="AR27" i="17"/>
  <c r="AS27" i="17"/>
  <c r="AX27" i="17"/>
  <c r="AY27" i="17"/>
  <c r="BB27" i="17" s="1"/>
  <c r="BA27" i="17"/>
  <c r="L30" i="17"/>
  <c r="N30" i="17" s="1"/>
  <c r="AO30" i="17"/>
  <c r="E30" i="17" s="1"/>
  <c r="AP30" i="17"/>
  <c r="H30" i="17" s="1"/>
  <c r="AQ30" i="17"/>
  <c r="AR30" i="17"/>
  <c r="AS30" i="17"/>
  <c r="AX30" i="17"/>
  <c r="AY30" i="17"/>
  <c r="BB30" i="17" s="1"/>
  <c r="BA30" i="17"/>
  <c r="L33" i="17"/>
  <c r="N33" i="17"/>
  <c r="AO33" i="17"/>
  <c r="E33" i="17" s="1"/>
  <c r="AQ33" i="17"/>
  <c r="AR33" i="17"/>
  <c r="AS33" i="17"/>
  <c r="AX33" i="17"/>
  <c r="AY33" i="17"/>
  <c r="BB33" i="17" s="1"/>
  <c r="BA33" i="17"/>
  <c r="L36" i="17"/>
  <c r="N36" i="17"/>
  <c r="AO36" i="17"/>
  <c r="E36" i="17" s="1"/>
  <c r="AQ36" i="17"/>
  <c r="AR36" i="17"/>
  <c r="AS36" i="17"/>
  <c r="AX36" i="17"/>
  <c r="AY36" i="17"/>
  <c r="BB36" i="17" s="1"/>
  <c r="BA36" i="17"/>
  <c r="L39" i="17"/>
  <c r="N39" i="17" s="1"/>
  <c r="AO39" i="17"/>
  <c r="E39" i="17" s="1"/>
  <c r="AP39" i="17"/>
  <c r="H39" i="17" s="1"/>
  <c r="AQ39" i="17"/>
  <c r="AR39" i="17"/>
  <c r="AS39" i="17"/>
  <c r="AX39" i="17"/>
  <c r="AY39" i="17"/>
  <c r="BB39" i="17" s="1"/>
  <c r="BA39" i="17"/>
  <c r="L42" i="17"/>
  <c r="N42" i="17" s="1"/>
  <c r="AO42" i="17"/>
  <c r="E42" i="17" s="1"/>
  <c r="AP42" i="17"/>
  <c r="H42" i="17" s="1"/>
  <c r="AQ42" i="17"/>
  <c r="AR42" i="17"/>
  <c r="AS42" i="17"/>
  <c r="AX42" i="17"/>
  <c r="AY42" i="17"/>
  <c r="BB42" i="17" s="1"/>
  <c r="BA42" i="17"/>
  <c r="L45" i="17"/>
  <c r="N45" i="17"/>
  <c r="AO45" i="17"/>
  <c r="E45" i="17" s="1"/>
  <c r="AQ45" i="17"/>
  <c r="AR45" i="17"/>
  <c r="AS45" i="17"/>
  <c r="AX45" i="17"/>
  <c r="AY45" i="17"/>
  <c r="BB45" i="17" s="1"/>
  <c r="BA45" i="17"/>
  <c r="L48" i="17"/>
  <c r="N48" i="17"/>
  <c r="AO48" i="17"/>
  <c r="E48" i="17" s="1"/>
  <c r="AQ48" i="17"/>
  <c r="AR48" i="17"/>
  <c r="AS48" i="17"/>
  <c r="AX48" i="17"/>
  <c r="AY48" i="17"/>
  <c r="BB48" i="17" s="1"/>
  <c r="BA48" i="17"/>
  <c r="L51" i="17"/>
  <c r="N51" i="17" s="1"/>
  <c r="AO51" i="17"/>
  <c r="E51" i="17" s="1"/>
  <c r="AP51" i="17"/>
  <c r="H51" i="17" s="1"/>
  <c r="AQ51" i="17"/>
  <c r="AR51" i="17"/>
  <c r="AS51" i="17"/>
  <c r="AX51" i="17"/>
  <c r="AY51" i="17" s="1"/>
  <c r="BB51" i="17" s="1"/>
  <c r="BA51" i="17"/>
  <c r="L19" i="16"/>
  <c r="N19" i="16"/>
  <c r="AK19" i="16"/>
  <c r="E19" i="16" s="1"/>
  <c r="AM19" i="16"/>
  <c r="AN19" i="16"/>
  <c r="AO19" i="16"/>
  <c r="AT19" i="16"/>
  <c r="AU19" i="16" s="1"/>
  <c r="AX19" i="16" s="1"/>
  <c r="AW19" i="16"/>
  <c r="L22" i="16"/>
  <c r="N22" i="16" s="1"/>
  <c r="AK22" i="16"/>
  <c r="E22" i="16" s="1"/>
  <c r="AL22" i="16"/>
  <c r="H22" i="16" s="1"/>
  <c r="AM22" i="16"/>
  <c r="AN22" i="16"/>
  <c r="AO22" i="16"/>
  <c r="AT22" i="16"/>
  <c r="AU22" i="16" s="1"/>
  <c r="AX22" i="16" s="1"/>
  <c r="AW22" i="16"/>
  <c r="L25" i="16"/>
  <c r="N25" i="16"/>
  <c r="AK25" i="16"/>
  <c r="E25" i="16" s="1"/>
  <c r="AM25" i="16"/>
  <c r="AN25" i="16"/>
  <c r="AO25" i="16"/>
  <c r="AT25" i="16"/>
  <c r="AU25" i="16" s="1"/>
  <c r="AX25" i="16" s="1"/>
  <c r="AW25" i="16"/>
  <c r="L28" i="16"/>
  <c r="N28" i="16" s="1"/>
  <c r="AK28" i="16"/>
  <c r="E28" i="16" s="1"/>
  <c r="AL28" i="16"/>
  <c r="H28" i="16" s="1"/>
  <c r="AM28" i="16"/>
  <c r="AN28" i="16"/>
  <c r="AO28" i="16"/>
  <c r="AT28" i="16"/>
  <c r="AU28" i="16" s="1"/>
  <c r="AX28" i="16" s="1"/>
  <c r="AW28" i="16"/>
  <c r="L31" i="16"/>
  <c r="N31" i="16"/>
  <c r="AK31" i="16"/>
  <c r="E31" i="16" s="1"/>
  <c r="AM31" i="16"/>
  <c r="AN31" i="16"/>
  <c r="AO31" i="16"/>
  <c r="AT31" i="16"/>
  <c r="AU31" i="16" s="1"/>
  <c r="AX31" i="16" s="1"/>
  <c r="AW31" i="16"/>
  <c r="L34" i="16"/>
  <c r="N34" i="16" s="1"/>
  <c r="AK34" i="16"/>
  <c r="E34" i="16" s="1"/>
  <c r="AL34" i="16"/>
  <c r="H34" i="16" s="1"/>
  <c r="AM34" i="16"/>
  <c r="AN34" i="16"/>
  <c r="AO34" i="16"/>
  <c r="AT34" i="16"/>
  <c r="AU34" i="16" s="1"/>
  <c r="AX34" i="16" s="1"/>
  <c r="AW34" i="16"/>
  <c r="L37" i="16"/>
  <c r="N37" i="16"/>
  <c r="AK37" i="16"/>
  <c r="E37" i="16" s="1"/>
  <c r="AM37" i="16"/>
  <c r="AN37" i="16"/>
  <c r="AO37" i="16"/>
  <c r="AT37" i="16"/>
  <c r="AU37" i="16" s="1"/>
  <c r="AX37" i="16" s="1"/>
  <c r="AW37" i="16"/>
  <c r="L40" i="16"/>
  <c r="N40" i="16" s="1"/>
  <c r="AK40" i="16"/>
  <c r="E40" i="16" s="1"/>
  <c r="AL40" i="16"/>
  <c r="H40" i="16" s="1"/>
  <c r="AM40" i="16"/>
  <c r="AN40" i="16"/>
  <c r="AO40" i="16"/>
  <c r="AT40" i="16"/>
  <c r="AU40" i="16" s="1"/>
  <c r="AX40" i="16" s="1"/>
  <c r="AW40" i="16"/>
  <c r="L43" i="16"/>
  <c r="N43" i="16"/>
  <c r="AK43" i="16"/>
  <c r="E43" i="16" s="1"/>
  <c r="AM43" i="16"/>
  <c r="AN43" i="16"/>
  <c r="AO43" i="16"/>
  <c r="AT43" i="16"/>
  <c r="AU43" i="16" s="1"/>
  <c r="AX43" i="16" s="1"/>
  <c r="AW43" i="16"/>
  <c r="L46" i="16"/>
  <c r="N46" i="16" s="1"/>
  <c r="AK46" i="16"/>
  <c r="E46" i="16" s="1"/>
  <c r="AL46" i="16"/>
  <c r="H46" i="16" s="1"/>
  <c r="AM46" i="16"/>
  <c r="AN46" i="16"/>
  <c r="AO46" i="16"/>
  <c r="AT46" i="16"/>
  <c r="AU46" i="16" s="1"/>
  <c r="AX46" i="16" s="1"/>
  <c r="AW46" i="16"/>
  <c r="L49" i="16"/>
  <c r="N49" i="16"/>
  <c r="AK49" i="16"/>
  <c r="E49" i="16" s="1"/>
  <c r="AM49" i="16"/>
  <c r="AN49" i="16"/>
  <c r="AO49" i="16"/>
  <c r="AT49" i="16"/>
  <c r="AU49" i="16" s="1"/>
  <c r="AX49" i="16" s="1"/>
  <c r="AW49" i="16"/>
  <c r="L52" i="16"/>
  <c r="N52" i="16"/>
  <c r="AK52" i="16"/>
  <c r="E52" i="16" s="1"/>
  <c r="AM52" i="16"/>
  <c r="AN52" i="16"/>
  <c r="AO52" i="16"/>
  <c r="AT52" i="16"/>
  <c r="AU52" i="16" s="1"/>
  <c r="AX52" i="16" s="1"/>
  <c r="AW52" i="16"/>
  <c r="L18" i="15"/>
  <c r="N18" i="15"/>
  <c r="AK18" i="15"/>
  <c r="E18" i="15" s="1"/>
  <c r="BC18" i="15" s="1"/>
  <c r="AM18" i="15"/>
  <c r="AN18" i="15"/>
  <c r="AO18" i="15"/>
  <c r="AT18" i="15"/>
  <c r="AU18" i="15"/>
  <c r="AX18" i="15" s="1"/>
  <c r="AW18" i="15"/>
  <c r="L21" i="15"/>
  <c r="N21" i="15"/>
  <c r="AK21" i="15"/>
  <c r="E21" i="15" s="1"/>
  <c r="BC21" i="15" s="1"/>
  <c r="AM21" i="15"/>
  <c r="AN21" i="15"/>
  <c r="AO21" i="15"/>
  <c r="AT21" i="15"/>
  <c r="AU21" i="15"/>
  <c r="AX21" i="15" s="1"/>
  <c r="AW21" i="15"/>
  <c r="L24" i="15"/>
  <c r="N24" i="15"/>
  <c r="AK24" i="15"/>
  <c r="E24" i="15" s="1"/>
  <c r="AM24" i="15"/>
  <c r="AN24" i="15"/>
  <c r="AO24" i="15"/>
  <c r="AT24" i="15"/>
  <c r="AU24" i="15"/>
  <c r="AX24" i="15" s="1"/>
  <c r="AW24" i="15"/>
  <c r="L27" i="15"/>
  <c r="N27" i="15" s="1"/>
  <c r="AK27" i="15"/>
  <c r="E27" i="15" s="1"/>
  <c r="AM27" i="15"/>
  <c r="AN27" i="15"/>
  <c r="AO27" i="15"/>
  <c r="AT27" i="15"/>
  <c r="AU27" i="15"/>
  <c r="AX27" i="15" s="1"/>
  <c r="AW27" i="15"/>
  <c r="L30" i="15"/>
  <c r="N30" i="15"/>
  <c r="AK30" i="15"/>
  <c r="E30" i="15" s="1"/>
  <c r="BC30" i="15" s="1"/>
  <c r="AM30" i="15"/>
  <c r="AN30" i="15"/>
  <c r="AO30" i="15"/>
  <c r="AT30" i="15"/>
  <c r="AU30" i="15"/>
  <c r="AX30" i="15" s="1"/>
  <c r="AW30" i="15"/>
  <c r="L33" i="15"/>
  <c r="N33" i="15"/>
  <c r="AK33" i="15"/>
  <c r="E33" i="15" s="1"/>
  <c r="BC33" i="15" s="1"/>
  <c r="AM33" i="15"/>
  <c r="AN33" i="15"/>
  <c r="AO33" i="15"/>
  <c r="AT33" i="15"/>
  <c r="AU33" i="15"/>
  <c r="AX33" i="15" s="1"/>
  <c r="AW33" i="15"/>
  <c r="L36" i="15"/>
  <c r="N36" i="15"/>
  <c r="AK36" i="15"/>
  <c r="E36" i="15" s="1"/>
  <c r="AM36" i="15"/>
  <c r="AN36" i="15"/>
  <c r="AO36" i="15"/>
  <c r="AT36" i="15"/>
  <c r="AU36" i="15"/>
  <c r="AX36" i="15" s="1"/>
  <c r="AW36" i="15"/>
  <c r="L39" i="15"/>
  <c r="N39" i="15"/>
  <c r="AK39" i="15"/>
  <c r="E39" i="15" s="1"/>
  <c r="BC39" i="15" s="1"/>
  <c r="AL39" i="15"/>
  <c r="H39" i="15" s="1"/>
  <c r="AM39" i="15"/>
  <c r="AN39" i="15"/>
  <c r="AO39" i="15"/>
  <c r="AT39" i="15"/>
  <c r="AU39" i="15"/>
  <c r="AX39" i="15" s="1"/>
  <c r="AW39" i="15"/>
  <c r="L42" i="15"/>
  <c r="N42" i="15"/>
  <c r="AK42" i="15"/>
  <c r="E42" i="15" s="1"/>
  <c r="AL42" i="15"/>
  <c r="H42" i="15" s="1"/>
  <c r="AM42" i="15"/>
  <c r="AN42" i="15"/>
  <c r="AO42" i="15"/>
  <c r="AT42" i="15"/>
  <c r="AU42" i="15"/>
  <c r="AX42" i="15" s="1"/>
  <c r="AW42" i="15"/>
  <c r="L45" i="15"/>
  <c r="N45" i="15" s="1"/>
  <c r="AK45" i="15"/>
  <c r="E45" i="15" s="1"/>
  <c r="AL45" i="15"/>
  <c r="H45" i="15" s="1"/>
  <c r="AM45" i="15"/>
  <c r="AN45" i="15"/>
  <c r="AO45" i="15"/>
  <c r="AT45" i="15"/>
  <c r="AU45" i="15"/>
  <c r="AX45" i="15" s="1"/>
  <c r="AW45" i="15"/>
  <c r="L48" i="15"/>
  <c r="N48" i="15"/>
  <c r="BC48" i="15" s="1"/>
  <c r="AK48" i="15"/>
  <c r="E48" i="15" s="1"/>
  <c r="AL48" i="15"/>
  <c r="H48" i="15" s="1"/>
  <c r="AM48" i="15"/>
  <c r="AN48" i="15"/>
  <c r="AP48" i="15" s="1"/>
  <c r="J48" i="15" s="1"/>
  <c r="AQ48" i="15" s="1"/>
  <c r="AO48" i="15"/>
  <c r="AT48" i="15"/>
  <c r="AU48" i="15"/>
  <c r="AX48" i="15" s="1"/>
  <c r="AW48" i="15"/>
  <c r="H51" i="15"/>
  <c r="L51" i="15"/>
  <c r="N51" i="15" s="1"/>
  <c r="BC51" i="15" s="1"/>
  <c r="AK51" i="15"/>
  <c r="E51" i="15" s="1"/>
  <c r="AL51" i="15"/>
  <c r="AM51" i="15"/>
  <c r="AN51" i="15"/>
  <c r="AO51" i="15"/>
  <c r="AT51" i="15"/>
  <c r="AU51" i="15"/>
  <c r="AX51" i="15" s="1"/>
  <c r="AW51" i="15"/>
  <c r="L18" i="14"/>
  <c r="N18" i="14"/>
  <c r="AK18" i="14"/>
  <c r="E18" i="14" s="1"/>
  <c r="BC18" i="14" s="1"/>
  <c r="AM18" i="14"/>
  <c r="AN18" i="14"/>
  <c r="AO18" i="14"/>
  <c r="AT18" i="14"/>
  <c r="AU18" i="14"/>
  <c r="AX18" i="14" s="1"/>
  <c r="AW18" i="14"/>
  <c r="L21" i="14"/>
  <c r="N21" i="14"/>
  <c r="AK21" i="14"/>
  <c r="E21" i="14" s="1"/>
  <c r="BC21" i="14" s="1"/>
  <c r="AL21" i="14"/>
  <c r="H21" i="14" s="1"/>
  <c r="AM21" i="14"/>
  <c r="AN21" i="14"/>
  <c r="AO21" i="14"/>
  <c r="AT21" i="14"/>
  <c r="AU21" i="14"/>
  <c r="AX21" i="14" s="1"/>
  <c r="AW21" i="14"/>
  <c r="L24" i="14"/>
  <c r="N24" i="14"/>
  <c r="AK24" i="14"/>
  <c r="E24" i="14" s="1"/>
  <c r="BC24" i="14" s="1"/>
  <c r="AL24" i="14"/>
  <c r="H24" i="14" s="1"/>
  <c r="AM24" i="14"/>
  <c r="AN24" i="14"/>
  <c r="AO24" i="14"/>
  <c r="AT24" i="14"/>
  <c r="AU24" i="14"/>
  <c r="AX24" i="14" s="1"/>
  <c r="AW24" i="14"/>
  <c r="L27" i="14"/>
  <c r="N27" i="14"/>
  <c r="AK27" i="14"/>
  <c r="E27" i="14" s="1"/>
  <c r="AL27" i="14"/>
  <c r="H27" i="14" s="1"/>
  <c r="AM27" i="14"/>
  <c r="AN27" i="14"/>
  <c r="AP27" i="14" s="1"/>
  <c r="J27" i="14" s="1"/>
  <c r="AQ27" i="14" s="1"/>
  <c r="AO27" i="14"/>
  <c r="AT27" i="14"/>
  <c r="AU27" i="14"/>
  <c r="AX27" i="14" s="1"/>
  <c r="AW27" i="14"/>
  <c r="L30" i="14"/>
  <c r="N30" i="14"/>
  <c r="AK30" i="14"/>
  <c r="E30" i="14" s="1"/>
  <c r="BC30" i="14" s="1"/>
  <c r="AM30" i="14"/>
  <c r="AN30" i="14"/>
  <c r="AO30" i="14"/>
  <c r="AT30" i="14"/>
  <c r="AU30" i="14"/>
  <c r="AX30" i="14" s="1"/>
  <c r="AW30" i="14"/>
  <c r="L33" i="14"/>
  <c r="N33" i="14"/>
  <c r="AK33" i="14"/>
  <c r="E33" i="14" s="1"/>
  <c r="AL33" i="14"/>
  <c r="H33" i="14" s="1"/>
  <c r="AM33" i="14"/>
  <c r="AN33" i="14"/>
  <c r="AO33" i="14"/>
  <c r="AT33" i="14"/>
  <c r="AU33" i="14"/>
  <c r="AX33" i="14" s="1"/>
  <c r="AW33" i="14"/>
  <c r="L36" i="14"/>
  <c r="N36" i="14"/>
  <c r="AK36" i="14"/>
  <c r="E36" i="14" s="1"/>
  <c r="BC36" i="14" s="1"/>
  <c r="AL36" i="14"/>
  <c r="H36" i="14" s="1"/>
  <c r="AM36" i="14"/>
  <c r="AN36" i="14"/>
  <c r="AO36" i="14"/>
  <c r="AT36" i="14"/>
  <c r="AU36" i="14"/>
  <c r="AX36" i="14" s="1"/>
  <c r="AW36" i="14"/>
  <c r="L39" i="14"/>
  <c r="N39" i="14"/>
  <c r="AK39" i="14"/>
  <c r="E39" i="14" s="1"/>
  <c r="AL39" i="14"/>
  <c r="H39" i="14" s="1"/>
  <c r="AM39" i="14"/>
  <c r="AN39" i="14"/>
  <c r="AP39" i="14" s="1"/>
  <c r="J39" i="14" s="1"/>
  <c r="AQ39" i="14" s="1"/>
  <c r="AO39" i="14"/>
  <c r="AT39" i="14"/>
  <c r="AU39" i="14"/>
  <c r="AX39" i="14" s="1"/>
  <c r="AW39" i="14"/>
  <c r="L42" i="14"/>
  <c r="N42" i="14"/>
  <c r="AK42" i="14"/>
  <c r="E42" i="14" s="1"/>
  <c r="BC42" i="14" s="1"/>
  <c r="AM42" i="14"/>
  <c r="AN42" i="14"/>
  <c r="AO42" i="14"/>
  <c r="AT42" i="14"/>
  <c r="AU42" i="14"/>
  <c r="AX42" i="14" s="1"/>
  <c r="AW42" i="14"/>
  <c r="L45" i="14"/>
  <c r="N45" i="14"/>
  <c r="AK45" i="14"/>
  <c r="E45" i="14" s="1"/>
  <c r="AL45" i="14"/>
  <c r="H45" i="14" s="1"/>
  <c r="AM45" i="14"/>
  <c r="AN45" i="14"/>
  <c r="AO45" i="14"/>
  <c r="AT45" i="14"/>
  <c r="AU45" i="14"/>
  <c r="AX45" i="14" s="1"/>
  <c r="AW45" i="14"/>
  <c r="BC45" i="14"/>
  <c r="L48" i="14"/>
  <c r="N48" i="14" s="1"/>
  <c r="AK48" i="14"/>
  <c r="E48" i="14" s="1"/>
  <c r="BC48" i="14" s="1"/>
  <c r="AL48" i="14"/>
  <c r="H48" i="14" s="1"/>
  <c r="AM48" i="14"/>
  <c r="AN48" i="14"/>
  <c r="AO48" i="14"/>
  <c r="AT48" i="14"/>
  <c r="AU48" i="14"/>
  <c r="AX48" i="14" s="1"/>
  <c r="AW48" i="14"/>
  <c r="L51" i="14"/>
  <c r="N51" i="14" s="1"/>
  <c r="BC51" i="14" s="1"/>
  <c r="AK51" i="14"/>
  <c r="E51" i="14" s="1"/>
  <c r="AL51" i="14"/>
  <c r="H51" i="14" s="1"/>
  <c r="AM51" i="14"/>
  <c r="AN51" i="14"/>
  <c r="AO51" i="14"/>
  <c r="AT51" i="14"/>
  <c r="AU51" i="14"/>
  <c r="AX51" i="14" s="1"/>
  <c r="AW51" i="14"/>
  <c r="L18" i="13"/>
  <c r="N18" i="13"/>
  <c r="AO18" i="13"/>
  <c r="E18" i="13" s="1"/>
  <c r="AP18" i="13"/>
  <c r="H18" i="13" s="1"/>
  <c r="AQ18" i="13"/>
  <c r="AR18" i="13"/>
  <c r="AT18" i="13" s="1"/>
  <c r="J18" i="13" s="1"/>
  <c r="AU18" i="13" s="1"/>
  <c r="AS18" i="13"/>
  <c r="AX18" i="13"/>
  <c r="AY18" i="13"/>
  <c r="BB18" i="13" s="1"/>
  <c r="BA18" i="13"/>
  <c r="L21" i="13"/>
  <c r="N21" i="13"/>
  <c r="AO21" i="13"/>
  <c r="E21" i="13" s="1"/>
  <c r="BG21" i="13" s="1"/>
  <c r="AQ21" i="13"/>
  <c r="AR21" i="13"/>
  <c r="AS21" i="13"/>
  <c r="AX21" i="13"/>
  <c r="AY21" i="13"/>
  <c r="BB21" i="13" s="1"/>
  <c r="BA21" i="13"/>
  <c r="L24" i="13"/>
  <c r="N24" i="13"/>
  <c r="AO24" i="13"/>
  <c r="E24" i="13" s="1"/>
  <c r="AP24" i="13"/>
  <c r="H24" i="13" s="1"/>
  <c r="AQ24" i="13"/>
  <c r="AR24" i="13"/>
  <c r="AT24" i="13" s="1"/>
  <c r="J24" i="13" s="1"/>
  <c r="AU24" i="13" s="1"/>
  <c r="AV24" i="13" s="1"/>
  <c r="AW24" i="13" s="1"/>
  <c r="AZ24" i="13" s="1"/>
  <c r="F24" i="13" s="1"/>
  <c r="BC24" i="13" s="1"/>
  <c r="G24" i="13" s="1"/>
  <c r="AS24" i="13"/>
  <c r="AX24" i="13"/>
  <c r="AY24" i="13"/>
  <c r="BB24" i="13" s="1"/>
  <c r="BA24" i="13"/>
  <c r="L27" i="13"/>
  <c r="N27" i="13"/>
  <c r="AO27" i="13"/>
  <c r="E27" i="13" s="1"/>
  <c r="AP27" i="13"/>
  <c r="H27" i="13" s="1"/>
  <c r="AQ27" i="13"/>
  <c r="AR27" i="13"/>
  <c r="AT27" i="13" s="1"/>
  <c r="J27" i="13" s="1"/>
  <c r="AU27" i="13" s="1"/>
  <c r="AS27" i="13"/>
  <c r="AX27" i="13"/>
  <c r="AY27" i="13"/>
  <c r="BB27" i="13" s="1"/>
  <c r="BA27" i="13"/>
  <c r="L30" i="13"/>
  <c r="N30" i="13"/>
  <c r="AO30" i="13"/>
  <c r="E30" i="13" s="1"/>
  <c r="AQ30" i="13"/>
  <c r="AR30" i="13"/>
  <c r="AS30" i="13"/>
  <c r="AX30" i="13"/>
  <c r="AY30" i="13"/>
  <c r="BB30" i="13" s="1"/>
  <c r="BA30" i="13"/>
  <c r="L33" i="13"/>
  <c r="N33" i="13"/>
  <c r="AO33" i="13"/>
  <c r="E33" i="13" s="1"/>
  <c r="BG33" i="13" s="1"/>
  <c r="AP33" i="13"/>
  <c r="H33" i="13" s="1"/>
  <c r="AQ33" i="13"/>
  <c r="AR33" i="13"/>
  <c r="AS33" i="13"/>
  <c r="AX33" i="13"/>
  <c r="AY33" i="13"/>
  <c r="BB33" i="13" s="1"/>
  <c r="BA33" i="13"/>
  <c r="L36" i="13"/>
  <c r="N36" i="13"/>
  <c r="AO36" i="13"/>
  <c r="E36" i="13" s="1"/>
  <c r="BG36" i="13" s="1"/>
  <c r="AQ36" i="13"/>
  <c r="AR36" i="13"/>
  <c r="AS36" i="13"/>
  <c r="AX36" i="13"/>
  <c r="AY36" i="13"/>
  <c r="BB36" i="13" s="1"/>
  <c r="BA36" i="13"/>
  <c r="L39" i="13"/>
  <c r="N39" i="13"/>
  <c r="AO39" i="13"/>
  <c r="E39" i="13" s="1"/>
  <c r="AQ39" i="13"/>
  <c r="AR39" i="13"/>
  <c r="AS39" i="13"/>
  <c r="AX39" i="13"/>
  <c r="AY39" i="13"/>
  <c r="BB39" i="13" s="1"/>
  <c r="BA39" i="13"/>
  <c r="L42" i="13"/>
  <c r="N42" i="13"/>
  <c r="AO42" i="13"/>
  <c r="E42" i="13" s="1"/>
  <c r="AP42" i="13"/>
  <c r="H42" i="13" s="1"/>
  <c r="AQ42" i="13"/>
  <c r="AR42" i="13"/>
  <c r="AS42" i="13"/>
  <c r="AX42" i="13"/>
  <c r="AY42" i="13"/>
  <c r="BB42" i="13" s="1"/>
  <c r="BA42" i="13"/>
  <c r="L45" i="13"/>
  <c r="N45" i="13" s="1"/>
  <c r="AO45" i="13"/>
  <c r="E45" i="13" s="1"/>
  <c r="AP45" i="13"/>
  <c r="H45" i="13" s="1"/>
  <c r="AQ45" i="13"/>
  <c r="AR45" i="13"/>
  <c r="AS45" i="13"/>
  <c r="AX45" i="13"/>
  <c r="AY45" i="13"/>
  <c r="BB45" i="13" s="1"/>
  <c r="BA45" i="13"/>
  <c r="H48" i="13"/>
  <c r="L48" i="13"/>
  <c r="N48" i="13" s="1"/>
  <c r="BG48" i="13" s="1"/>
  <c r="AO48" i="13"/>
  <c r="E48" i="13" s="1"/>
  <c r="AP48" i="13"/>
  <c r="AQ48" i="13"/>
  <c r="AR48" i="13"/>
  <c r="AS48" i="13"/>
  <c r="AX48" i="13"/>
  <c r="AY48" i="13"/>
  <c r="BB48" i="13" s="1"/>
  <c r="BA48" i="13"/>
  <c r="L51" i="13"/>
  <c r="N51" i="13" s="1"/>
  <c r="AO51" i="13"/>
  <c r="E51" i="13" s="1"/>
  <c r="AP51" i="13"/>
  <c r="H51" i="13" s="1"/>
  <c r="AQ51" i="13"/>
  <c r="AR51" i="13"/>
  <c r="AS51" i="13"/>
  <c r="AX51" i="13"/>
  <c r="AY51" i="13"/>
  <c r="BB51" i="13" s="1"/>
  <c r="BA51" i="13"/>
  <c r="L18" i="12"/>
  <c r="N18" i="12" s="1"/>
  <c r="AK18" i="12"/>
  <c r="E18" i="12" s="1"/>
  <c r="AL18" i="12"/>
  <c r="H18" i="12" s="1"/>
  <c r="AM18" i="12"/>
  <c r="AN18" i="12"/>
  <c r="AO18" i="12"/>
  <c r="AT18" i="12"/>
  <c r="AU18" i="12" s="1"/>
  <c r="AX18" i="12" s="1"/>
  <c r="AW18" i="12"/>
  <c r="L21" i="12"/>
  <c r="N21" i="12"/>
  <c r="AK21" i="12"/>
  <c r="E21" i="12" s="1"/>
  <c r="AM21" i="12"/>
  <c r="AN21" i="12"/>
  <c r="AO21" i="12"/>
  <c r="AT21" i="12"/>
  <c r="AU21" i="12" s="1"/>
  <c r="AX21" i="12" s="1"/>
  <c r="AW21" i="12"/>
  <c r="L24" i="12"/>
  <c r="N24" i="12" s="1"/>
  <c r="AK24" i="12"/>
  <c r="E24" i="12" s="1"/>
  <c r="AL24" i="12"/>
  <c r="H24" i="12" s="1"/>
  <c r="AM24" i="12"/>
  <c r="AN24" i="12"/>
  <c r="AO24" i="12"/>
  <c r="AT24" i="12"/>
  <c r="AU24" i="12" s="1"/>
  <c r="AX24" i="12" s="1"/>
  <c r="AW24" i="12"/>
  <c r="L27" i="12"/>
  <c r="N27" i="12"/>
  <c r="AK27" i="12"/>
  <c r="E27" i="12" s="1"/>
  <c r="AM27" i="12"/>
  <c r="AN27" i="12"/>
  <c r="AO27" i="12"/>
  <c r="AT27" i="12"/>
  <c r="AU27" i="12" s="1"/>
  <c r="AX27" i="12" s="1"/>
  <c r="AW27" i="12"/>
  <c r="L30" i="12"/>
  <c r="N30" i="12" s="1"/>
  <c r="AK30" i="12"/>
  <c r="E30" i="12" s="1"/>
  <c r="AL30" i="12"/>
  <c r="H30" i="12" s="1"/>
  <c r="AM30" i="12"/>
  <c r="AN30" i="12"/>
  <c r="AO30" i="12"/>
  <c r="AT30" i="12"/>
  <c r="AU30" i="12" s="1"/>
  <c r="AX30" i="12" s="1"/>
  <c r="AW30" i="12"/>
  <c r="L33" i="12"/>
  <c r="N33" i="12"/>
  <c r="AK33" i="12"/>
  <c r="E33" i="12" s="1"/>
  <c r="AM33" i="12"/>
  <c r="AN33" i="12"/>
  <c r="AO33" i="12"/>
  <c r="AT33" i="12"/>
  <c r="AU33" i="12" s="1"/>
  <c r="AX33" i="12" s="1"/>
  <c r="AW33" i="12"/>
  <c r="H36" i="12"/>
  <c r="L36" i="12"/>
  <c r="N36" i="12" s="1"/>
  <c r="AK36" i="12"/>
  <c r="E36" i="12" s="1"/>
  <c r="AL36" i="12"/>
  <c r="AM36" i="12"/>
  <c r="AN36" i="12"/>
  <c r="AO36" i="12"/>
  <c r="AT36" i="12"/>
  <c r="AU36" i="12" s="1"/>
  <c r="AX36" i="12" s="1"/>
  <c r="AW36" i="12"/>
  <c r="L39" i="12"/>
  <c r="N39" i="12"/>
  <c r="AK39" i="12"/>
  <c r="E39" i="12" s="1"/>
  <c r="AM39" i="12"/>
  <c r="AN39" i="12"/>
  <c r="AO39" i="12"/>
  <c r="AT39" i="12"/>
  <c r="AU39" i="12" s="1"/>
  <c r="AX39" i="12" s="1"/>
  <c r="AW39" i="12"/>
  <c r="L42" i="12"/>
  <c r="N42" i="12" s="1"/>
  <c r="AK42" i="12"/>
  <c r="E42" i="12" s="1"/>
  <c r="AL42" i="12"/>
  <c r="H42" i="12" s="1"/>
  <c r="AM42" i="12"/>
  <c r="AN42" i="12"/>
  <c r="AO42" i="12"/>
  <c r="AT42" i="12"/>
  <c r="AU42" i="12" s="1"/>
  <c r="AX42" i="12" s="1"/>
  <c r="AW42" i="12"/>
  <c r="L45" i="12"/>
  <c r="N45" i="12"/>
  <c r="AK45" i="12"/>
  <c r="E45" i="12" s="1"/>
  <c r="AM45" i="12"/>
  <c r="AN45" i="12"/>
  <c r="AO45" i="12"/>
  <c r="AT45" i="12"/>
  <c r="AU45" i="12" s="1"/>
  <c r="AX45" i="12" s="1"/>
  <c r="AW45" i="12"/>
  <c r="L48" i="12"/>
  <c r="N48" i="12" s="1"/>
  <c r="AK48" i="12"/>
  <c r="E48" i="12" s="1"/>
  <c r="AL48" i="12"/>
  <c r="H48" i="12" s="1"/>
  <c r="AM48" i="12"/>
  <c r="AN48" i="12"/>
  <c r="AO48" i="12"/>
  <c r="AT48" i="12"/>
  <c r="AU48" i="12"/>
  <c r="AX48" i="12" s="1"/>
  <c r="AW48" i="12"/>
  <c r="L51" i="12"/>
  <c r="N51" i="12"/>
  <c r="AK51" i="12"/>
  <c r="E51" i="12" s="1"/>
  <c r="AL51" i="12"/>
  <c r="H51" i="12" s="1"/>
  <c r="AM51" i="12"/>
  <c r="AN51" i="12"/>
  <c r="AP51" i="12" s="1"/>
  <c r="J51" i="12" s="1"/>
  <c r="AQ51" i="12" s="1"/>
  <c r="AR51" i="12" s="1"/>
  <c r="AS51" i="12" s="1"/>
  <c r="AV51" i="12" s="1"/>
  <c r="F51" i="12" s="1"/>
  <c r="AY51" i="12" s="1"/>
  <c r="G51" i="12" s="1"/>
  <c r="AO51" i="12"/>
  <c r="AT51" i="12"/>
  <c r="AU51" i="12"/>
  <c r="AX51" i="12" s="1"/>
  <c r="AW51" i="12"/>
  <c r="L18" i="11"/>
  <c r="N18" i="11"/>
  <c r="AK18" i="11"/>
  <c r="E18" i="11" s="1"/>
  <c r="AL18" i="11"/>
  <c r="H18" i="11" s="1"/>
  <c r="AM18" i="11"/>
  <c r="AN18" i="11"/>
  <c r="AO18" i="11"/>
  <c r="AT18" i="11"/>
  <c r="AU18" i="11" s="1"/>
  <c r="AX18" i="11" s="1"/>
  <c r="AW18" i="11"/>
  <c r="L21" i="11"/>
  <c r="N21" i="11"/>
  <c r="AK21" i="11"/>
  <c r="E21" i="11" s="1"/>
  <c r="AL21" i="11"/>
  <c r="H21" i="11" s="1"/>
  <c r="AM21" i="11"/>
  <c r="AN21" i="11"/>
  <c r="AP21" i="11" s="1"/>
  <c r="J21" i="11" s="1"/>
  <c r="AQ21" i="11" s="1"/>
  <c r="AO21" i="11"/>
  <c r="AT21" i="11"/>
  <c r="AU21" i="11" s="1"/>
  <c r="AX21" i="11" s="1"/>
  <c r="AW21" i="11"/>
  <c r="L24" i="11"/>
  <c r="N24" i="11"/>
  <c r="AK24" i="11"/>
  <c r="E24" i="11" s="1"/>
  <c r="AL24" i="11"/>
  <c r="H24" i="11" s="1"/>
  <c r="AM24" i="11"/>
  <c r="AN24" i="11"/>
  <c r="AO24" i="11"/>
  <c r="AT24" i="11"/>
  <c r="AU24" i="11" s="1"/>
  <c r="AX24" i="11" s="1"/>
  <c r="AW24" i="11"/>
  <c r="L27" i="11"/>
  <c r="N27" i="11"/>
  <c r="AK27" i="11"/>
  <c r="E27" i="11" s="1"/>
  <c r="AL27" i="11"/>
  <c r="H27" i="11" s="1"/>
  <c r="AM27" i="11"/>
  <c r="AN27" i="11"/>
  <c r="AP27" i="11" s="1"/>
  <c r="J27" i="11" s="1"/>
  <c r="AQ27" i="11" s="1"/>
  <c r="AO27" i="11"/>
  <c r="AT27" i="11"/>
  <c r="AU27" i="11" s="1"/>
  <c r="AX27" i="11" s="1"/>
  <c r="AW27" i="11"/>
  <c r="L30" i="11"/>
  <c r="N30" i="11"/>
  <c r="AK30" i="11"/>
  <c r="E30" i="11" s="1"/>
  <c r="AL30" i="11"/>
  <c r="H30" i="11" s="1"/>
  <c r="AM30" i="11"/>
  <c r="AN30" i="11"/>
  <c r="AO30" i="11"/>
  <c r="AT30" i="11"/>
  <c r="AU30" i="11" s="1"/>
  <c r="AX30" i="11" s="1"/>
  <c r="AW30" i="11"/>
  <c r="L33" i="11"/>
  <c r="N33" i="11"/>
  <c r="AK33" i="11"/>
  <c r="E33" i="11" s="1"/>
  <c r="AL33" i="11"/>
  <c r="H33" i="11" s="1"/>
  <c r="AM33" i="11"/>
  <c r="AN33" i="11"/>
  <c r="AP33" i="11" s="1"/>
  <c r="J33" i="11" s="1"/>
  <c r="AQ33" i="11" s="1"/>
  <c r="AO33" i="11"/>
  <c r="AT33" i="11"/>
  <c r="AU33" i="11" s="1"/>
  <c r="AX33" i="11" s="1"/>
  <c r="AW33" i="11"/>
  <c r="L36" i="11"/>
  <c r="N36" i="11"/>
  <c r="AK36" i="11"/>
  <c r="E36" i="11" s="1"/>
  <c r="AL36" i="11"/>
  <c r="H36" i="11" s="1"/>
  <c r="AM36" i="11"/>
  <c r="AN36" i="11"/>
  <c r="AO36" i="11"/>
  <c r="AT36" i="11"/>
  <c r="AU36" i="11" s="1"/>
  <c r="AX36" i="11" s="1"/>
  <c r="AW36" i="11"/>
  <c r="L39" i="11"/>
  <c r="N39" i="11"/>
  <c r="AK39" i="11"/>
  <c r="E39" i="11" s="1"/>
  <c r="AL39" i="11"/>
  <c r="H39" i="11" s="1"/>
  <c r="AM39" i="11"/>
  <c r="AN39" i="11"/>
  <c r="AP39" i="11" s="1"/>
  <c r="J39" i="11" s="1"/>
  <c r="AQ39" i="11" s="1"/>
  <c r="AO39" i="11"/>
  <c r="AT39" i="11"/>
  <c r="AU39" i="11" s="1"/>
  <c r="AX39" i="11" s="1"/>
  <c r="AW39" i="11"/>
  <c r="L42" i="11"/>
  <c r="N42" i="11"/>
  <c r="AK42" i="11"/>
  <c r="E42" i="11" s="1"/>
  <c r="AL42" i="11"/>
  <c r="H42" i="11" s="1"/>
  <c r="AM42" i="11"/>
  <c r="AN42" i="11"/>
  <c r="AO42" i="11"/>
  <c r="AT42" i="11"/>
  <c r="AU42" i="11" s="1"/>
  <c r="AX42" i="11" s="1"/>
  <c r="AW42" i="11"/>
  <c r="L45" i="11"/>
  <c r="N45" i="11"/>
  <c r="AK45" i="11"/>
  <c r="E45" i="11" s="1"/>
  <c r="AL45" i="11"/>
  <c r="H45" i="11" s="1"/>
  <c r="AM45" i="11"/>
  <c r="AN45" i="11"/>
  <c r="AP45" i="11" s="1"/>
  <c r="J45" i="11" s="1"/>
  <c r="AQ45" i="11" s="1"/>
  <c r="AO45" i="11"/>
  <c r="AT45" i="11"/>
  <c r="AU45" i="11" s="1"/>
  <c r="AX45" i="11" s="1"/>
  <c r="AW45" i="11"/>
  <c r="L48" i="11"/>
  <c r="N48" i="11"/>
  <c r="AK48" i="11"/>
  <c r="E48" i="11" s="1"/>
  <c r="AL48" i="11"/>
  <c r="H48" i="11" s="1"/>
  <c r="AM48" i="11"/>
  <c r="AN48" i="11"/>
  <c r="AO48" i="11"/>
  <c r="AT48" i="11"/>
  <c r="AU48" i="11" s="1"/>
  <c r="AX48" i="11" s="1"/>
  <c r="AW48" i="11"/>
  <c r="L51" i="11"/>
  <c r="N51" i="11"/>
  <c r="AK51" i="11"/>
  <c r="E51" i="11" s="1"/>
  <c r="AL51" i="11"/>
  <c r="H51" i="11" s="1"/>
  <c r="AM51" i="11"/>
  <c r="AN51" i="11"/>
  <c r="AP51" i="11" s="1"/>
  <c r="J51" i="11" s="1"/>
  <c r="AQ51" i="11" s="1"/>
  <c r="AO51" i="11"/>
  <c r="AT51" i="11"/>
  <c r="AU51" i="11" s="1"/>
  <c r="AX51" i="11" s="1"/>
  <c r="AW51" i="11"/>
  <c r="L18" i="10"/>
  <c r="N18" i="10" s="1"/>
  <c r="AK18" i="10"/>
  <c r="E18" i="10" s="1"/>
  <c r="AL18" i="10"/>
  <c r="H18" i="10" s="1"/>
  <c r="AM18" i="10"/>
  <c r="AN18" i="10"/>
  <c r="AO18" i="10"/>
  <c r="AT18" i="10"/>
  <c r="AU18" i="10" s="1"/>
  <c r="AX18" i="10" s="1"/>
  <c r="AW18" i="10"/>
  <c r="L21" i="10"/>
  <c r="N21" i="10"/>
  <c r="AK21" i="10"/>
  <c r="E21" i="10" s="1"/>
  <c r="AM21" i="10"/>
  <c r="AN21" i="10"/>
  <c r="AO21" i="10"/>
  <c r="AT21" i="10"/>
  <c r="AU21" i="10" s="1"/>
  <c r="AX21" i="10" s="1"/>
  <c r="AW21" i="10"/>
  <c r="L24" i="10"/>
  <c r="N24" i="10" s="1"/>
  <c r="AK24" i="10"/>
  <c r="E24" i="10" s="1"/>
  <c r="AL24" i="10"/>
  <c r="H24" i="10" s="1"/>
  <c r="AM24" i="10"/>
  <c r="AN24" i="10"/>
  <c r="AO24" i="10"/>
  <c r="AT24" i="10"/>
  <c r="AU24" i="10" s="1"/>
  <c r="AX24" i="10" s="1"/>
  <c r="AW24" i="10"/>
  <c r="L27" i="10"/>
  <c r="N27" i="10"/>
  <c r="AK27" i="10"/>
  <c r="E27" i="10" s="1"/>
  <c r="AM27" i="10"/>
  <c r="AN27" i="10"/>
  <c r="AO27" i="10"/>
  <c r="AT27" i="10"/>
  <c r="AU27" i="10" s="1"/>
  <c r="AX27" i="10" s="1"/>
  <c r="AW27" i="10"/>
  <c r="L30" i="10"/>
  <c r="N30" i="10" s="1"/>
  <c r="AK30" i="10"/>
  <c r="E30" i="10" s="1"/>
  <c r="AL30" i="10"/>
  <c r="H30" i="10" s="1"/>
  <c r="AM30" i="10"/>
  <c r="AN30" i="10"/>
  <c r="AO30" i="10"/>
  <c r="AT30" i="10"/>
  <c r="AU30" i="10" s="1"/>
  <c r="AX30" i="10" s="1"/>
  <c r="AW30" i="10"/>
  <c r="L33" i="10"/>
  <c r="N33" i="10"/>
  <c r="AK33" i="10"/>
  <c r="E33" i="10" s="1"/>
  <c r="AM33" i="10"/>
  <c r="AN33" i="10"/>
  <c r="AO33" i="10"/>
  <c r="AT33" i="10"/>
  <c r="AU33" i="10" s="1"/>
  <c r="AX33" i="10" s="1"/>
  <c r="AW33" i="10"/>
  <c r="L36" i="10"/>
  <c r="N36" i="10" s="1"/>
  <c r="AK36" i="10"/>
  <c r="E36" i="10" s="1"/>
  <c r="AL36" i="10"/>
  <c r="H36" i="10" s="1"/>
  <c r="AM36" i="10"/>
  <c r="AN36" i="10"/>
  <c r="AO36" i="10"/>
  <c r="AT36" i="10"/>
  <c r="AU36" i="10" s="1"/>
  <c r="AX36" i="10" s="1"/>
  <c r="AW36" i="10"/>
  <c r="L39" i="10"/>
  <c r="N39" i="10"/>
  <c r="AK39" i="10"/>
  <c r="E39" i="10" s="1"/>
  <c r="AM39" i="10"/>
  <c r="AN39" i="10"/>
  <c r="AO39" i="10"/>
  <c r="AT39" i="10"/>
  <c r="AU39" i="10" s="1"/>
  <c r="AX39" i="10" s="1"/>
  <c r="AW39" i="10"/>
  <c r="L42" i="10"/>
  <c r="N42" i="10" s="1"/>
  <c r="AK42" i="10"/>
  <c r="E42" i="10" s="1"/>
  <c r="AL42" i="10"/>
  <c r="H42" i="10" s="1"/>
  <c r="AM42" i="10"/>
  <c r="AN42" i="10"/>
  <c r="AO42" i="10"/>
  <c r="AT42" i="10"/>
  <c r="AU42" i="10" s="1"/>
  <c r="AX42" i="10" s="1"/>
  <c r="AW42" i="10"/>
  <c r="L45" i="10"/>
  <c r="N45" i="10"/>
  <c r="AK45" i="10"/>
  <c r="E45" i="10" s="1"/>
  <c r="AM45" i="10"/>
  <c r="AN45" i="10"/>
  <c r="AO45" i="10"/>
  <c r="AT45" i="10"/>
  <c r="AU45" i="10" s="1"/>
  <c r="AX45" i="10" s="1"/>
  <c r="AW45" i="10"/>
  <c r="L48" i="10"/>
  <c r="N48" i="10" s="1"/>
  <c r="AK48" i="10"/>
  <c r="E48" i="10" s="1"/>
  <c r="AL48" i="10"/>
  <c r="H48" i="10" s="1"/>
  <c r="AM48" i="10"/>
  <c r="AN48" i="10"/>
  <c r="AO48" i="10"/>
  <c r="AT48" i="10"/>
  <c r="AU48" i="10" s="1"/>
  <c r="AX48" i="10" s="1"/>
  <c r="AW48" i="10"/>
  <c r="L51" i="10"/>
  <c r="N51" i="10"/>
  <c r="AK51" i="10"/>
  <c r="E51" i="10" s="1"/>
  <c r="AM51" i="10"/>
  <c r="AN51" i="10"/>
  <c r="AO51" i="10"/>
  <c r="AT51" i="10"/>
  <c r="AU51" i="10" s="1"/>
  <c r="AX51" i="10" s="1"/>
  <c r="AW51" i="10"/>
  <c r="L18" i="9"/>
  <c r="N18" i="9" s="1"/>
  <c r="AO18" i="9"/>
  <c r="E18" i="9" s="1"/>
  <c r="AQ18" i="9"/>
  <c r="AR18" i="9"/>
  <c r="AS18" i="9"/>
  <c r="AX18" i="9"/>
  <c r="AY18" i="9"/>
  <c r="BB18" i="9" s="1"/>
  <c r="BA18" i="9"/>
  <c r="L21" i="9"/>
  <c r="N21" i="9"/>
  <c r="AO21" i="9"/>
  <c r="E21" i="9" s="1"/>
  <c r="AQ21" i="9"/>
  <c r="AR21" i="9"/>
  <c r="AS21" i="9"/>
  <c r="AX21" i="9"/>
  <c r="AY21" i="9"/>
  <c r="BB21" i="9" s="1"/>
  <c r="BA21" i="9"/>
  <c r="L24" i="9"/>
  <c r="N24" i="9"/>
  <c r="AO24" i="9"/>
  <c r="E24" i="9" s="1"/>
  <c r="AQ24" i="9"/>
  <c r="AR24" i="9"/>
  <c r="AS24" i="9"/>
  <c r="AX24" i="9"/>
  <c r="AY24" i="9"/>
  <c r="BB24" i="9" s="1"/>
  <c r="BA24" i="9"/>
  <c r="L27" i="9"/>
  <c r="N27" i="9"/>
  <c r="AO27" i="9"/>
  <c r="E27" i="9" s="1"/>
  <c r="AQ27" i="9"/>
  <c r="AR27" i="9"/>
  <c r="AS27" i="9"/>
  <c r="AX27" i="9"/>
  <c r="AY27" i="9"/>
  <c r="BB27" i="9" s="1"/>
  <c r="BA27" i="9"/>
  <c r="L30" i="9"/>
  <c r="N30" i="9" s="1"/>
  <c r="AO30" i="9"/>
  <c r="E30" i="9" s="1"/>
  <c r="AQ30" i="9"/>
  <c r="AR30" i="9"/>
  <c r="AS30" i="9"/>
  <c r="AX30" i="9"/>
  <c r="AY30" i="9"/>
  <c r="BB30" i="9" s="1"/>
  <c r="BA30" i="9"/>
  <c r="L33" i="9"/>
  <c r="N33" i="9"/>
  <c r="AO33" i="9"/>
  <c r="E33" i="9" s="1"/>
  <c r="BG33" i="9" s="1"/>
  <c r="AQ33" i="9"/>
  <c r="AR33" i="9"/>
  <c r="AS33" i="9"/>
  <c r="AX33" i="9"/>
  <c r="AY33" i="9"/>
  <c r="BB33" i="9" s="1"/>
  <c r="BA33" i="9"/>
  <c r="L36" i="9"/>
  <c r="N36" i="9"/>
  <c r="AO36" i="9"/>
  <c r="E36" i="9" s="1"/>
  <c r="BG36" i="9" s="1"/>
  <c r="AQ36" i="9"/>
  <c r="AR36" i="9"/>
  <c r="AS36" i="9"/>
  <c r="AX36" i="9"/>
  <c r="AY36" i="9"/>
  <c r="BB36" i="9" s="1"/>
  <c r="BA36" i="9"/>
  <c r="L39" i="9"/>
  <c r="N39" i="9"/>
  <c r="AO39" i="9"/>
  <c r="E39" i="9" s="1"/>
  <c r="AQ39" i="9"/>
  <c r="AR39" i="9"/>
  <c r="AS39" i="9"/>
  <c r="AX39" i="9"/>
  <c r="AY39" i="9"/>
  <c r="BB39" i="9" s="1"/>
  <c r="BA39" i="9"/>
  <c r="L42" i="9"/>
  <c r="N42" i="9" s="1"/>
  <c r="AO42" i="9"/>
  <c r="E42" i="9" s="1"/>
  <c r="AQ42" i="9"/>
  <c r="AR42" i="9"/>
  <c r="AS42" i="9"/>
  <c r="AX42" i="9"/>
  <c r="AY42" i="9"/>
  <c r="BB42" i="9" s="1"/>
  <c r="BA42" i="9"/>
  <c r="L45" i="9"/>
  <c r="N45" i="9"/>
  <c r="AO45" i="9"/>
  <c r="E45" i="9" s="1"/>
  <c r="BG45" i="9" s="1"/>
  <c r="AQ45" i="9"/>
  <c r="AR45" i="9"/>
  <c r="AS45" i="9"/>
  <c r="AX45" i="9"/>
  <c r="AY45" i="9"/>
  <c r="BB45" i="9" s="1"/>
  <c r="BA45" i="9"/>
  <c r="L48" i="9"/>
  <c r="N48" i="9"/>
  <c r="AO48" i="9"/>
  <c r="E48" i="9" s="1"/>
  <c r="BG48" i="9" s="1"/>
  <c r="AQ48" i="9"/>
  <c r="AR48" i="9"/>
  <c r="AS48" i="9"/>
  <c r="AX48" i="9"/>
  <c r="AY48" i="9"/>
  <c r="BB48" i="9" s="1"/>
  <c r="BA48" i="9"/>
  <c r="L51" i="9"/>
  <c r="N51" i="9"/>
  <c r="AO51" i="9"/>
  <c r="E51" i="9" s="1"/>
  <c r="AQ51" i="9"/>
  <c r="AR51" i="9"/>
  <c r="AS51" i="9"/>
  <c r="AX51" i="9"/>
  <c r="AY51" i="9"/>
  <c r="BB51" i="9" s="1"/>
  <c r="BA51" i="9"/>
  <c r="L18" i="8"/>
  <c r="N18" i="8" s="1"/>
  <c r="AK18" i="8"/>
  <c r="E18" i="8" s="1"/>
  <c r="AL18" i="8"/>
  <c r="H18" i="8" s="1"/>
  <c r="AM18" i="8"/>
  <c r="AN18" i="8"/>
  <c r="AO18" i="8"/>
  <c r="AT18" i="8"/>
  <c r="AU18" i="8" s="1"/>
  <c r="AX18" i="8" s="1"/>
  <c r="AW18" i="8"/>
  <c r="L21" i="8"/>
  <c r="N21" i="8"/>
  <c r="AK21" i="8"/>
  <c r="E21" i="8" s="1"/>
  <c r="AM21" i="8"/>
  <c r="AN21" i="8"/>
  <c r="AO21" i="8"/>
  <c r="AT21" i="8"/>
  <c r="AU21" i="8" s="1"/>
  <c r="AX21" i="8" s="1"/>
  <c r="AW21" i="8"/>
  <c r="L24" i="8"/>
  <c r="N24" i="8" s="1"/>
  <c r="AK24" i="8"/>
  <c r="E24" i="8" s="1"/>
  <c r="AL24" i="8"/>
  <c r="H24" i="8" s="1"/>
  <c r="AM24" i="8"/>
  <c r="AN24" i="8"/>
  <c r="AO24" i="8"/>
  <c r="AT24" i="8"/>
  <c r="AU24" i="8" s="1"/>
  <c r="AX24" i="8" s="1"/>
  <c r="AW24" i="8"/>
  <c r="L27" i="8"/>
  <c r="N27" i="8"/>
  <c r="AK27" i="8"/>
  <c r="E27" i="8" s="1"/>
  <c r="AM27" i="8"/>
  <c r="AN27" i="8"/>
  <c r="AO27" i="8"/>
  <c r="AT27" i="8"/>
  <c r="AU27" i="8" s="1"/>
  <c r="AX27" i="8" s="1"/>
  <c r="AW27" i="8"/>
  <c r="L30" i="8"/>
  <c r="N30" i="8" s="1"/>
  <c r="AK30" i="8"/>
  <c r="E30" i="8" s="1"/>
  <c r="AL30" i="8"/>
  <c r="H30" i="8" s="1"/>
  <c r="AM30" i="8"/>
  <c r="AN30" i="8"/>
  <c r="AO30" i="8"/>
  <c r="AT30" i="8"/>
  <c r="AU30" i="8" s="1"/>
  <c r="AX30" i="8" s="1"/>
  <c r="AW30" i="8"/>
  <c r="L33" i="8"/>
  <c r="N33" i="8"/>
  <c r="AK33" i="8"/>
  <c r="E33" i="8" s="1"/>
  <c r="AM33" i="8"/>
  <c r="AN33" i="8"/>
  <c r="AO33" i="8"/>
  <c r="AT33" i="8"/>
  <c r="AU33" i="8" s="1"/>
  <c r="AX33" i="8" s="1"/>
  <c r="AW33" i="8"/>
  <c r="L36" i="8"/>
  <c r="N36" i="8" s="1"/>
  <c r="AK36" i="8"/>
  <c r="E36" i="8" s="1"/>
  <c r="AL36" i="8"/>
  <c r="H36" i="8" s="1"/>
  <c r="AM36" i="8"/>
  <c r="AN36" i="8"/>
  <c r="AO36" i="8"/>
  <c r="AT36" i="8"/>
  <c r="AU36" i="8" s="1"/>
  <c r="AX36" i="8" s="1"/>
  <c r="AW36" i="8"/>
  <c r="L39" i="8"/>
  <c r="N39" i="8"/>
  <c r="AK39" i="8"/>
  <c r="E39" i="8" s="1"/>
  <c r="AM39" i="8"/>
  <c r="AN39" i="8"/>
  <c r="AO39" i="8"/>
  <c r="AT39" i="8"/>
  <c r="AU39" i="8" s="1"/>
  <c r="AX39" i="8" s="1"/>
  <c r="AW39" i="8"/>
  <c r="L42" i="8"/>
  <c r="N42" i="8" s="1"/>
  <c r="AK42" i="8"/>
  <c r="E42" i="8" s="1"/>
  <c r="AL42" i="8"/>
  <c r="H42" i="8" s="1"/>
  <c r="AM42" i="8"/>
  <c r="AN42" i="8"/>
  <c r="AO42" i="8"/>
  <c r="AT42" i="8"/>
  <c r="AU42" i="8" s="1"/>
  <c r="AX42" i="8" s="1"/>
  <c r="AW42" i="8"/>
  <c r="L45" i="8"/>
  <c r="N45" i="8"/>
  <c r="AK45" i="8"/>
  <c r="E45" i="8" s="1"/>
  <c r="AM45" i="8"/>
  <c r="AN45" i="8"/>
  <c r="AO45" i="8"/>
  <c r="AT45" i="8"/>
  <c r="AU45" i="8" s="1"/>
  <c r="AX45" i="8" s="1"/>
  <c r="AW45" i="8"/>
  <c r="L48" i="8"/>
  <c r="N48" i="8" s="1"/>
  <c r="AK48" i="8"/>
  <c r="E48" i="8" s="1"/>
  <c r="AL48" i="8"/>
  <c r="H48" i="8" s="1"/>
  <c r="AM48" i="8"/>
  <c r="AN48" i="8"/>
  <c r="AO48" i="8"/>
  <c r="AT48" i="8"/>
  <c r="AU48" i="8" s="1"/>
  <c r="AX48" i="8" s="1"/>
  <c r="AW48" i="8"/>
  <c r="L51" i="8"/>
  <c r="N51" i="8"/>
  <c r="AK51" i="8"/>
  <c r="E51" i="8" s="1"/>
  <c r="AM51" i="8"/>
  <c r="AN51" i="8"/>
  <c r="AO51" i="8"/>
  <c r="AT51" i="8"/>
  <c r="AU51" i="8" s="1"/>
  <c r="AX51" i="8" s="1"/>
  <c r="AW51" i="8"/>
  <c r="L18" i="7"/>
  <c r="N18" i="7"/>
  <c r="AK18" i="7"/>
  <c r="E18" i="7" s="1"/>
  <c r="AM18" i="7"/>
  <c r="AN18" i="7"/>
  <c r="AO18" i="7"/>
  <c r="AT18" i="7"/>
  <c r="AU18" i="7" s="1"/>
  <c r="AX18" i="7" s="1"/>
  <c r="AW18" i="7"/>
  <c r="H21" i="7"/>
  <c r="L21" i="7"/>
  <c r="N21" i="7" s="1"/>
  <c r="AK21" i="7"/>
  <c r="E21" i="7" s="1"/>
  <c r="AL21" i="7"/>
  <c r="AM21" i="7"/>
  <c r="AN21" i="7"/>
  <c r="AO21" i="7"/>
  <c r="AT21" i="7"/>
  <c r="AU21" i="7" s="1"/>
  <c r="AX21" i="7" s="1"/>
  <c r="AW21" i="7"/>
  <c r="L24" i="7"/>
  <c r="N24" i="7"/>
  <c r="AK24" i="7"/>
  <c r="E24" i="7" s="1"/>
  <c r="AM24" i="7"/>
  <c r="AN24" i="7"/>
  <c r="AO24" i="7"/>
  <c r="AT24" i="7"/>
  <c r="AU24" i="7" s="1"/>
  <c r="AX24" i="7" s="1"/>
  <c r="AW24" i="7"/>
  <c r="L27" i="7"/>
  <c r="N27" i="7" s="1"/>
  <c r="AK27" i="7"/>
  <c r="E27" i="7" s="1"/>
  <c r="AL27" i="7"/>
  <c r="H27" i="7" s="1"/>
  <c r="AM27" i="7"/>
  <c r="AN27" i="7"/>
  <c r="AO27" i="7"/>
  <c r="AT27" i="7"/>
  <c r="AU27" i="7" s="1"/>
  <c r="AX27" i="7" s="1"/>
  <c r="AW27" i="7"/>
  <c r="L30" i="7"/>
  <c r="N30" i="7"/>
  <c r="AK30" i="7"/>
  <c r="E30" i="7" s="1"/>
  <c r="AM30" i="7"/>
  <c r="AN30" i="7"/>
  <c r="AO30" i="7"/>
  <c r="AT30" i="7"/>
  <c r="AU30" i="7" s="1"/>
  <c r="AX30" i="7" s="1"/>
  <c r="AW30" i="7"/>
  <c r="L33" i="7"/>
  <c r="N33" i="7" s="1"/>
  <c r="AK33" i="7"/>
  <c r="E33" i="7" s="1"/>
  <c r="AL33" i="7"/>
  <c r="H33" i="7" s="1"/>
  <c r="AM33" i="7"/>
  <c r="AN33" i="7"/>
  <c r="AO33" i="7"/>
  <c r="AT33" i="7"/>
  <c r="AU33" i="7" s="1"/>
  <c r="AX33" i="7" s="1"/>
  <c r="AW33" i="7"/>
  <c r="L36" i="7"/>
  <c r="N36" i="7"/>
  <c r="AK36" i="7"/>
  <c r="E36" i="7" s="1"/>
  <c r="AM36" i="7"/>
  <c r="AN36" i="7"/>
  <c r="AO36" i="7"/>
  <c r="AT36" i="7"/>
  <c r="AU36" i="7" s="1"/>
  <c r="AX36" i="7" s="1"/>
  <c r="AW36" i="7"/>
  <c r="L39" i="7"/>
  <c r="N39" i="7" s="1"/>
  <c r="AK39" i="7"/>
  <c r="E39" i="7" s="1"/>
  <c r="AL39" i="7"/>
  <c r="H39" i="7" s="1"/>
  <c r="AM39" i="7"/>
  <c r="AN39" i="7"/>
  <c r="AO39" i="7"/>
  <c r="AT39" i="7"/>
  <c r="AU39" i="7" s="1"/>
  <c r="AX39" i="7" s="1"/>
  <c r="AW39" i="7"/>
  <c r="L42" i="7"/>
  <c r="N42" i="7"/>
  <c r="AK42" i="7"/>
  <c r="E42" i="7" s="1"/>
  <c r="AM42" i="7"/>
  <c r="AN42" i="7"/>
  <c r="AO42" i="7"/>
  <c r="AT42" i="7"/>
  <c r="AU42" i="7" s="1"/>
  <c r="AX42" i="7" s="1"/>
  <c r="AW42" i="7"/>
  <c r="L45" i="7"/>
  <c r="N45" i="7" s="1"/>
  <c r="AK45" i="7"/>
  <c r="E45" i="7" s="1"/>
  <c r="AL45" i="7"/>
  <c r="H45" i="7" s="1"/>
  <c r="AM45" i="7"/>
  <c r="AN45" i="7"/>
  <c r="AO45" i="7"/>
  <c r="AT45" i="7"/>
  <c r="AU45" i="7" s="1"/>
  <c r="AX45" i="7" s="1"/>
  <c r="AW45" i="7"/>
  <c r="L48" i="7"/>
  <c r="N48" i="7"/>
  <c r="AK48" i="7"/>
  <c r="E48" i="7" s="1"/>
  <c r="AM48" i="7"/>
  <c r="AN48" i="7"/>
  <c r="AO48" i="7"/>
  <c r="AT48" i="7"/>
  <c r="AU48" i="7" s="1"/>
  <c r="AX48" i="7" s="1"/>
  <c r="AW48" i="7"/>
  <c r="L51" i="7"/>
  <c r="N51" i="7" s="1"/>
  <c r="AK51" i="7"/>
  <c r="E51" i="7" s="1"/>
  <c r="AL51" i="7"/>
  <c r="H51" i="7" s="1"/>
  <c r="AM51" i="7"/>
  <c r="AN51" i="7"/>
  <c r="AO51" i="7"/>
  <c r="AT51" i="7"/>
  <c r="AU51" i="7" s="1"/>
  <c r="AX51" i="7" s="1"/>
  <c r="AW51" i="7"/>
  <c r="L18" i="6"/>
  <c r="N18" i="6" s="1"/>
  <c r="BC18" i="6" s="1"/>
  <c r="AK18" i="6"/>
  <c r="E18" i="6" s="1"/>
  <c r="AM18" i="6"/>
  <c r="AN18" i="6"/>
  <c r="AO18" i="6"/>
  <c r="AT18" i="6"/>
  <c r="AU18" i="6"/>
  <c r="AX18" i="6" s="1"/>
  <c r="AW18" i="6"/>
  <c r="L21" i="6"/>
  <c r="N21" i="6"/>
  <c r="AK21" i="6"/>
  <c r="E21" i="6" s="1"/>
  <c r="BC21" i="6" s="1"/>
  <c r="AL21" i="6"/>
  <c r="H21" i="6" s="1"/>
  <c r="AM21" i="6"/>
  <c r="AN21" i="6"/>
  <c r="AP21" i="6" s="1"/>
  <c r="J21" i="6" s="1"/>
  <c r="AQ21" i="6" s="1"/>
  <c r="AO21" i="6"/>
  <c r="AT21" i="6"/>
  <c r="AU21" i="6"/>
  <c r="AX21" i="6" s="1"/>
  <c r="AW21" i="6"/>
  <c r="L24" i="6"/>
  <c r="N24" i="6" s="1"/>
  <c r="AK24" i="6"/>
  <c r="E24" i="6" s="1"/>
  <c r="BC24" i="6" s="1"/>
  <c r="AM24" i="6"/>
  <c r="AN24" i="6"/>
  <c r="AO24" i="6"/>
  <c r="AT24" i="6"/>
  <c r="AU24" i="6"/>
  <c r="AX24" i="6" s="1"/>
  <c r="AW24" i="6"/>
  <c r="L27" i="6"/>
  <c r="N27" i="6" s="1"/>
  <c r="AK27" i="6"/>
  <c r="E27" i="6" s="1"/>
  <c r="AM27" i="6"/>
  <c r="AN27" i="6"/>
  <c r="AO27" i="6"/>
  <c r="AT27" i="6"/>
  <c r="AU27" i="6"/>
  <c r="AX27" i="6" s="1"/>
  <c r="AW27" i="6"/>
  <c r="L30" i="6"/>
  <c r="N30" i="6" s="1"/>
  <c r="BC30" i="6" s="1"/>
  <c r="AK30" i="6"/>
  <c r="E30" i="6" s="1"/>
  <c r="AL30" i="6"/>
  <c r="H30" i="6" s="1"/>
  <c r="AM30" i="6"/>
  <c r="AN30" i="6"/>
  <c r="AO30" i="6"/>
  <c r="AT30" i="6"/>
  <c r="AU30" i="6"/>
  <c r="AX30" i="6" s="1"/>
  <c r="AW30" i="6"/>
  <c r="L33" i="6"/>
  <c r="N33" i="6" s="1"/>
  <c r="AK33" i="6"/>
  <c r="E33" i="6" s="1"/>
  <c r="AM33" i="6"/>
  <c r="AN33" i="6"/>
  <c r="AO33" i="6"/>
  <c r="AT33" i="6"/>
  <c r="AU33" i="6"/>
  <c r="AX33" i="6" s="1"/>
  <c r="AW33" i="6"/>
  <c r="L36" i="6"/>
  <c r="N36" i="6"/>
  <c r="AK36" i="6"/>
  <c r="E36" i="6" s="1"/>
  <c r="BC36" i="6" s="1"/>
  <c r="AM36" i="6"/>
  <c r="AN36" i="6"/>
  <c r="AO36" i="6"/>
  <c r="AT36" i="6"/>
  <c r="AU36" i="6"/>
  <c r="AX36" i="6" s="1"/>
  <c r="AW36" i="6"/>
  <c r="L39" i="6"/>
  <c r="N39" i="6" s="1"/>
  <c r="AK39" i="6"/>
  <c r="E39" i="6" s="1"/>
  <c r="AM39" i="6"/>
  <c r="AN39" i="6"/>
  <c r="AO39" i="6"/>
  <c r="AT39" i="6"/>
  <c r="AU39" i="6"/>
  <c r="AX39" i="6" s="1"/>
  <c r="AW39" i="6"/>
  <c r="L42" i="6"/>
  <c r="N42" i="6" s="1"/>
  <c r="BC42" i="6" s="1"/>
  <c r="AK42" i="6"/>
  <c r="E42" i="6" s="1"/>
  <c r="AM42" i="6"/>
  <c r="AN42" i="6"/>
  <c r="AO42" i="6"/>
  <c r="AT42" i="6"/>
  <c r="AU42" i="6"/>
  <c r="AX42" i="6" s="1"/>
  <c r="AW42" i="6"/>
  <c r="L45" i="6"/>
  <c r="N45" i="6" s="1"/>
  <c r="BC45" i="6" s="1"/>
  <c r="AK45" i="6"/>
  <c r="E45" i="6" s="1"/>
  <c r="AM45" i="6"/>
  <c r="AN45" i="6"/>
  <c r="AO45" i="6"/>
  <c r="AT45" i="6"/>
  <c r="AU45" i="6"/>
  <c r="AX45" i="6" s="1"/>
  <c r="AW45" i="6"/>
  <c r="L48" i="6"/>
  <c r="N48" i="6" s="1"/>
  <c r="BC48" i="6" s="1"/>
  <c r="AK48" i="6"/>
  <c r="E48" i="6" s="1"/>
  <c r="AL48" i="6"/>
  <c r="AM48" i="6"/>
  <c r="AN48" i="6"/>
  <c r="AO48" i="6"/>
  <c r="AT48" i="6"/>
  <c r="AU48" i="6"/>
  <c r="AX48" i="6" s="1"/>
  <c r="AW48" i="6"/>
  <c r="L51" i="6"/>
  <c r="N51" i="6" s="1"/>
  <c r="AK51" i="6"/>
  <c r="E51" i="6" s="1"/>
  <c r="AM51" i="6"/>
  <c r="AN51" i="6"/>
  <c r="AO51" i="6"/>
  <c r="AT51" i="6"/>
  <c r="AU51" i="6"/>
  <c r="AX51" i="6" s="1"/>
  <c r="AW51" i="6"/>
  <c r="L19" i="5"/>
  <c r="N19" i="5"/>
  <c r="AO19" i="5"/>
  <c r="E19" i="5" s="1"/>
  <c r="AP19" i="5"/>
  <c r="H19" i="5" s="1"/>
  <c r="AQ19" i="5"/>
  <c r="AR19" i="5"/>
  <c r="AT19" i="5" s="1"/>
  <c r="J19" i="5" s="1"/>
  <c r="AU19" i="5" s="1"/>
  <c r="AS19" i="5"/>
  <c r="AX19" i="5"/>
  <c r="AY19" i="5"/>
  <c r="BB19" i="5" s="1"/>
  <c r="BA19" i="5"/>
  <c r="L22" i="5"/>
  <c r="N22" i="5"/>
  <c r="AO22" i="5"/>
  <c r="E22" i="5" s="1"/>
  <c r="AQ22" i="5"/>
  <c r="AR22" i="5"/>
  <c r="AS22" i="5"/>
  <c r="AX22" i="5"/>
  <c r="AY22" i="5"/>
  <c r="BB22" i="5" s="1"/>
  <c r="BA22" i="5"/>
  <c r="L25" i="5"/>
  <c r="N25" i="5"/>
  <c r="AO25" i="5"/>
  <c r="E25" i="5" s="1"/>
  <c r="BG25" i="5" s="1"/>
  <c r="AP25" i="5"/>
  <c r="H25" i="5" s="1"/>
  <c r="AQ25" i="5"/>
  <c r="AR25" i="5"/>
  <c r="AS25" i="5"/>
  <c r="AX25" i="5"/>
  <c r="AY25" i="5"/>
  <c r="BB25" i="5" s="1"/>
  <c r="BA25" i="5"/>
  <c r="L28" i="5"/>
  <c r="N28" i="5"/>
  <c r="AO28" i="5"/>
  <c r="E28" i="5" s="1"/>
  <c r="AP28" i="5"/>
  <c r="H28" i="5" s="1"/>
  <c r="AQ28" i="5"/>
  <c r="AR28" i="5"/>
  <c r="AS28" i="5"/>
  <c r="AX28" i="5"/>
  <c r="AY28" i="5"/>
  <c r="BB28" i="5" s="1"/>
  <c r="BA28" i="5"/>
  <c r="L31" i="5"/>
  <c r="N31" i="5" s="1"/>
  <c r="AO31" i="5"/>
  <c r="E31" i="5" s="1"/>
  <c r="AP31" i="5"/>
  <c r="H31" i="5" s="1"/>
  <c r="AQ31" i="5"/>
  <c r="AR31" i="5"/>
  <c r="AS31" i="5"/>
  <c r="AX31" i="5"/>
  <c r="AY31" i="5"/>
  <c r="BB31" i="5" s="1"/>
  <c r="BA31" i="5"/>
  <c r="L34" i="5"/>
  <c r="N34" i="5"/>
  <c r="AO34" i="5"/>
  <c r="E34" i="5" s="1"/>
  <c r="AP34" i="5"/>
  <c r="H34" i="5" s="1"/>
  <c r="AQ34" i="5"/>
  <c r="AR34" i="5"/>
  <c r="AT34" i="5" s="1"/>
  <c r="J34" i="5" s="1"/>
  <c r="AU34" i="5" s="1"/>
  <c r="AV34" i="5" s="1"/>
  <c r="AW34" i="5" s="1"/>
  <c r="AZ34" i="5" s="1"/>
  <c r="F34" i="5" s="1"/>
  <c r="BC34" i="5" s="1"/>
  <c r="G34" i="5" s="1"/>
  <c r="AS34" i="5"/>
  <c r="AX34" i="5"/>
  <c r="AY34" i="5"/>
  <c r="BB34" i="5" s="1"/>
  <c r="BA34" i="5"/>
  <c r="L37" i="5"/>
  <c r="N37" i="5"/>
  <c r="AO37" i="5"/>
  <c r="E37" i="5" s="1"/>
  <c r="AP37" i="5"/>
  <c r="H37" i="5" s="1"/>
  <c r="AQ37" i="5"/>
  <c r="AR37" i="5"/>
  <c r="AT37" i="5" s="1"/>
  <c r="J37" i="5" s="1"/>
  <c r="AU37" i="5" s="1"/>
  <c r="AV37" i="5" s="1"/>
  <c r="AW37" i="5" s="1"/>
  <c r="AZ37" i="5" s="1"/>
  <c r="F37" i="5" s="1"/>
  <c r="BC37" i="5" s="1"/>
  <c r="G37" i="5" s="1"/>
  <c r="AS37" i="5"/>
  <c r="AX37" i="5"/>
  <c r="AY37" i="5"/>
  <c r="BB37" i="5" s="1"/>
  <c r="BA37" i="5"/>
  <c r="L40" i="5"/>
  <c r="N40" i="5"/>
  <c r="AO40" i="5"/>
  <c r="E40" i="5" s="1"/>
  <c r="AP40" i="5"/>
  <c r="H40" i="5" s="1"/>
  <c r="AQ40" i="5"/>
  <c r="AR40" i="5"/>
  <c r="AT40" i="5" s="1"/>
  <c r="J40" i="5" s="1"/>
  <c r="AU40" i="5" s="1"/>
  <c r="AS40" i="5"/>
  <c r="AX40" i="5"/>
  <c r="AY40" i="5"/>
  <c r="BB40" i="5" s="1"/>
  <c r="BA40" i="5"/>
  <c r="L43" i="5"/>
  <c r="N43" i="5"/>
  <c r="AO43" i="5"/>
  <c r="E43" i="5" s="1"/>
  <c r="BG43" i="5" s="1"/>
  <c r="AQ43" i="5"/>
  <c r="AR43" i="5"/>
  <c r="AS43" i="5"/>
  <c r="AX43" i="5"/>
  <c r="AY43" i="5"/>
  <c r="BB43" i="5" s="1"/>
  <c r="BA43" i="5"/>
  <c r="L46" i="5"/>
  <c r="N46" i="5"/>
  <c r="AO46" i="5"/>
  <c r="E46" i="5" s="1"/>
  <c r="BG46" i="5" s="1"/>
  <c r="AP46" i="5"/>
  <c r="H46" i="5" s="1"/>
  <c r="AQ46" i="5"/>
  <c r="AR46" i="5"/>
  <c r="AS46" i="5"/>
  <c r="AX46" i="5"/>
  <c r="AY46" i="5"/>
  <c r="BB46" i="5" s="1"/>
  <c r="BA46" i="5"/>
  <c r="L49" i="5"/>
  <c r="N49" i="5"/>
  <c r="AO49" i="5"/>
  <c r="E49" i="5" s="1"/>
  <c r="BG49" i="5" s="1"/>
  <c r="AP49" i="5"/>
  <c r="H49" i="5" s="1"/>
  <c r="AQ49" i="5"/>
  <c r="AR49" i="5"/>
  <c r="AS49" i="5"/>
  <c r="AX49" i="5"/>
  <c r="AY49" i="5"/>
  <c r="BB49" i="5" s="1"/>
  <c r="BA49" i="5"/>
  <c r="L52" i="5"/>
  <c r="N52" i="5"/>
  <c r="AO52" i="5"/>
  <c r="E52" i="5" s="1"/>
  <c r="AP52" i="5"/>
  <c r="H52" i="5" s="1"/>
  <c r="AQ52" i="5"/>
  <c r="AR52" i="5"/>
  <c r="AS52" i="5"/>
  <c r="AX52" i="5"/>
  <c r="AY52" i="5"/>
  <c r="BB52" i="5" s="1"/>
  <c r="BA52" i="5"/>
  <c r="L18" i="4"/>
  <c r="N18" i="4" s="1"/>
  <c r="AK18" i="4"/>
  <c r="E18" i="4" s="1"/>
  <c r="AL18" i="4"/>
  <c r="H18" i="4" s="1"/>
  <c r="AM18" i="4"/>
  <c r="AN18" i="4"/>
  <c r="AO18" i="4"/>
  <c r="AT18" i="4"/>
  <c r="AU18" i="4"/>
  <c r="AX18" i="4" s="1"/>
  <c r="AW18" i="4"/>
  <c r="L21" i="4"/>
  <c r="N21" i="4" s="1"/>
  <c r="AK21" i="4"/>
  <c r="E21" i="4" s="1"/>
  <c r="AM21" i="4"/>
  <c r="AN21" i="4"/>
  <c r="AO21" i="4"/>
  <c r="AT21" i="4"/>
  <c r="AU21" i="4"/>
  <c r="AX21" i="4" s="1"/>
  <c r="AW21" i="4"/>
  <c r="H24" i="4"/>
  <c r="L24" i="4"/>
  <c r="N24" i="4" s="1"/>
  <c r="BC24" i="4" s="1"/>
  <c r="AK24" i="4"/>
  <c r="E24" i="4" s="1"/>
  <c r="AL24" i="4"/>
  <c r="AM24" i="4"/>
  <c r="AN24" i="4"/>
  <c r="AO24" i="4"/>
  <c r="AT24" i="4"/>
  <c r="AU24" i="4"/>
  <c r="AX24" i="4" s="1"/>
  <c r="AW24" i="4"/>
  <c r="L27" i="4"/>
  <c r="N27" i="4"/>
  <c r="BC27" i="4" s="1"/>
  <c r="AK27" i="4"/>
  <c r="E27" i="4" s="1"/>
  <c r="AM27" i="4"/>
  <c r="AN27" i="4"/>
  <c r="AO27" i="4"/>
  <c r="AT27" i="4"/>
  <c r="AU27" i="4"/>
  <c r="AX27" i="4" s="1"/>
  <c r="AW27" i="4"/>
  <c r="L30" i="4"/>
  <c r="N30" i="4"/>
  <c r="AK30" i="4"/>
  <c r="E30" i="4" s="1"/>
  <c r="BC30" i="4" s="1"/>
  <c r="AM30" i="4"/>
  <c r="AN30" i="4"/>
  <c r="AO30" i="4"/>
  <c r="AT30" i="4"/>
  <c r="AU30" i="4"/>
  <c r="AX30" i="4" s="1"/>
  <c r="AW30" i="4"/>
  <c r="H33" i="4"/>
  <c r="L33" i="4"/>
  <c r="N33" i="4" s="1"/>
  <c r="BC33" i="4" s="1"/>
  <c r="AK33" i="4"/>
  <c r="E33" i="4" s="1"/>
  <c r="AL33" i="4"/>
  <c r="AM33" i="4"/>
  <c r="AN33" i="4"/>
  <c r="AO33" i="4"/>
  <c r="AT33" i="4"/>
  <c r="AU33" i="4"/>
  <c r="AX33" i="4" s="1"/>
  <c r="AW33" i="4"/>
  <c r="L36" i="4"/>
  <c r="N36" i="4" s="1"/>
  <c r="AK36" i="4"/>
  <c r="E36" i="4" s="1"/>
  <c r="AM36" i="4"/>
  <c r="AN36" i="4"/>
  <c r="AO36" i="4"/>
  <c r="AT36" i="4"/>
  <c r="AU36" i="4"/>
  <c r="AX36" i="4" s="1"/>
  <c r="AW36" i="4"/>
  <c r="L39" i="4"/>
  <c r="N39" i="4" s="1"/>
  <c r="AK39" i="4"/>
  <c r="E39" i="4" s="1"/>
  <c r="AL39" i="4"/>
  <c r="H39" i="4" s="1"/>
  <c r="AM39" i="4"/>
  <c r="AN39" i="4"/>
  <c r="AO39" i="4"/>
  <c r="AT39" i="4"/>
  <c r="AU39" i="4"/>
  <c r="AX39" i="4" s="1"/>
  <c r="AW39" i="4"/>
  <c r="L42" i="4"/>
  <c r="N42" i="4" s="1"/>
  <c r="AK42" i="4"/>
  <c r="E42" i="4" s="1"/>
  <c r="AL42" i="4"/>
  <c r="H42" i="4" s="1"/>
  <c r="AM42" i="4"/>
  <c r="AN42" i="4"/>
  <c r="AO42" i="4"/>
  <c r="AT42" i="4"/>
  <c r="AU42" i="4"/>
  <c r="AX42" i="4" s="1"/>
  <c r="AW42" i="4"/>
  <c r="L45" i="4"/>
  <c r="N45" i="4" s="1"/>
  <c r="AK45" i="4"/>
  <c r="E45" i="4" s="1"/>
  <c r="AM45" i="4"/>
  <c r="AN45" i="4"/>
  <c r="AO45" i="4"/>
  <c r="AT45" i="4"/>
  <c r="AU45" i="4"/>
  <c r="AX45" i="4" s="1"/>
  <c r="AW45" i="4"/>
  <c r="H48" i="4"/>
  <c r="L48" i="4"/>
  <c r="N48" i="4" s="1"/>
  <c r="BC48" i="4" s="1"/>
  <c r="AK48" i="4"/>
  <c r="E48" i="4" s="1"/>
  <c r="AL48" i="4"/>
  <c r="AM48" i="4"/>
  <c r="AN48" i="4"/>
  <c r="AO48" i="4"/>
  <c r="AT48" i="4"/>
  <c r="AU48" i="4"/>
  <c r="AX48" i="4" s="1"/>
  <c r="AW48" i="4"/>
  <c r="L51" i="4"/>
  <c r="N51" i="4"/>
  <c r="BC51" i="4" s="1"/>
  <c r="AK51" i="4"/>
  <c r="E51" i="4" s="1"/>
  <c r="AM51" i="4"/>
  <c r="AN51" i="4"/>
  <c r="AO51" i="4"/>
  <c r="AT51" i="4"/>
  <c r="AU51" i="4" s="1"/>
  <c r="AX51" i="4" s="1"/>
  <c r="AW51" i="4"/>
  <c r="L18" i="3"/>
  <c r="N18" i="3" s="1"/>
  <c r="AK18" i="3"/>
  <c r="E18" i="3" s="1"/>
  <c r="AL18" i="3"/>
  <c r="H18" i="3" s="1"/>
  <c r="AM18" i="3"/>
  <c r="AN18" i="3"/>
  <c r="AO18" i="3"/>
  <c r="AT18" i="3"/>
  <c r="AU18" i="3"/>
  <c r="AX18" i="3" s="1"/>
  <c r="AW18" i="3"/>
  <c r="L21" i="3"/>
  <c r="N21" i="3" s="1"/>
  <c r="AK21" i="3"/>
  <c r="E21" i="3" s="1"/>
  <c r="AL21" i="3"/>
  <c r="H21" i="3" s="1"/>
  <c r="AM21" i="3"/>
  <c r="AN21" i="3"/>
  <c r="AO21" i="3"/>
  <c r="AT21" i="3"/>
  <c r="AU21" i="3"/>
  <c r="AX21" i="3" s="1"/>
  <c r="AW21" i="3"/>
  <c r="L24" i="3"/>
  <c r="N24" i="3" s="1"/>
  <c r="AK24" i="3"/>
  <c r="E24" i="3" s="1"/>
  <c r="AL24" i="3"/>
  <c r="H24" i="3" s="1"/>
  <c r="AM24" i="3"/>
  <c r="AN24" i="3"/>
  <c r="AO24" i="3"/>
  <c r="AT24" i="3"/>
  <c r="AU24" i="3"/>
  <c r="AX24" i="3" s="1"/>
  <c r="AW24" i="3"/>
  <c r="L27" i="3"/>
  <c r="N27" i="3" s="1"/>
  <c r="AK27" i="3"/>
  <c r="E27" i="3" s="1"/>
  <c r="AL27" i="3"/>
  <c r="H27" i="3" s="1"/>
  <c r="AM27" i="3"/>
  <c r="AN27" i="3"/>
  <c r="AO27" i="3"/>
  <c r="AT27" i="3"/>
  <c r="AU27" i="3"/>
  <c r="AX27" i="3" s="1"/>
  <c r="AW27" i="3"/>
  <c r="L30" i="3"/>
  <c r="N30" i="3"/>
  <c r="AK30" i="3"/>
  <c r="E30" i="3" s="1"/>
  <c r="AM30" i="3"/>
  <c r="AN30" i="3"/>
  <c r="AO30" i="3"/>
  <c r="AT30" i="3"/>
  <c r="AU30" i="3"/>
  <c r="AX30" i="3" s="1"/>
  <c r="AW30" i="3"/>
  <c r="L33" i="3"/>
  <c r="N33" i="3"/>
  <c r="AK33" i="3"/>
  <c r="E33" i="3" s="1"/>
  <c r="AM33" i="3"/>
  <c r="AN33" i="3"/>
  <c r="AO33" i="3"/>
  <c r="AT33" i="3"/>
  <c r="AU33" i="3"/>
  <c r="AX33" i="3" s="1"/>
  <c r="AW33" i="3"/>
  <c r="L36" i="3"/>
  <c r="N36" i="3" s="1"/>
  <c r="BC36" i="3" s="1"/>
  <c r="AK36" i="3"/>
  <c r="E36" i="3" s="1"/>
  <c r="AM36" i="3"/>
  <c r="AN36" i="3"/>
  <c r="AO36" i="3"/>
  <c r="AT36" i="3"/>
  <c r="AU36" i="3"/>
  <c r="AX36" i="3" s="1"/>
  <c r="AW36" i="3"/>
  <c r="L39" i="3"/>
  <c r="N39" i="3" s="1"/>
  <c r="AK39" i="3"/>
  <c r="E39" i="3" s="1"/>
  <c r="BC39" i="3" s="1"/>
  <c r="AM39" i="3"/>
  <c r="AN39" i="3"/>
  <c r="AO39" i="3"/>
  <c r="AT39" i="3"/>
  <c r="AU39" i="3"/>
  <c r="AX39" i="3" s="1"/>
  <c r="AW39" i="3"/>
  <c r="L42" i="3"/>
  <c r="N42" i="3"/>
  <c r="AK42" i="3"/>
  <c r="E42" i="3" s="1"/>
  <c r="BC42" i="3" s="1"/>
  <c r="AM42" i="3"/>
  <c r="AN42" i="3"/>
  <c r="AO42" i="3"/>
  <c r="AT42" i="3"/>
  <c r="AU42" i="3"/>
  <c r="AX42" i="3" s="1"/>
  <c r="AW42" i="3"/>
  <c r="L45" i="3"/>
  <c r="N45" i="3" s="1"/>
  <c r="BC45" i="3" s="1"/>
  <c r="AK45" i="3"/>
  <c r="E45" i="3" s="1"/>
  <c r="AM45" i="3"/>
  <c r="AN45" i="3"/>
  <c r="AO45" i="3"/>
  <c r="AT45" i="3"/>
  <c r="AU45" i="3"/>
  <c r="AX45" i="3" s="1"/>
  <c r="AW45" i="3"/>
  <c r="L48" i="3"/>
  <c r="N48" i="3" s="1"/>
  <c r="BC48" i="3" s="1"/>
  <c r="AK48" i="3"/>
  <c r="E48" i="3" s="1"/>
  <c r="AM48" i="3"/>
  <c r="AN48" i="3"/>
  <c r="AO48" i="3"/>
  <c r="AT48" i="3"/>
  <c r="AU48" i="3"/>
  <c r="AX48" i="3" s="1"/>
  <c r="AW48" i="3"/>
  <c r="L51" i="3"/>
  <c r="N51" i="3" s="1"/>
  <c r="AK51" i="3"/>
  <c r="E51" i="3" s="1"/>
  <c r="AM51" i="3"/>
  <c r="AN51" i="3"/>
  <c r="AO51" i="3"/>
  <c r="AT51" i="3"/>
  <c r="AU51" i="3"/>
  <c r="AX51" i="3" s="1"/>
  <c r="AW51" i="3"/>
  <c r="L18" i="2"/>
  <c r="N18" i="2"/>
  <c r="AK18" i="2"/>
  <c r="E18" i="2" s="1"/>
  <c r="AM18" i="2"/>
  <c r="AN18" i="2"/>
  <c r="AO18" i="2"/>
  <c r="AT18" i="2"/>
  <c r="AU18" i="2"/>
  <c r="AX18" i="2" s="1"/>
  <c r="AW18" i="2"/>
  <c r="L21" i="2"/>
  <c r="N21" i="2" s="1"/>
  <c r="AK21" i="2"/>
  <c r="E21" i="2" s="1"/>
  <c r="AL21" i="2"/>
  <c r="H21" i="2" s="1"/>
  <c r="AM21" i="2"/>
  <c r="AN21" i="2"/>
  <c r="AO21" i="2"/>
  <c r="AT21" i="2"/>
  <c r="AU21" i="2"/>
  <c r="AX21" i="2" s="1"/>
  <c r="AW21" i="2"/>
  <c r="L24" i="2"/>
  <c r="N24" i="2"/>
  <c r="AK24" i="2"/>
  <c r="E24" i="2" s="1"/>
  <c r="AL24" i="2"/>
  <c r="H24" i="2" s="1"/>
  <c r="AM24" i="2"/>
  <c r="AN24" i="2"/>
  <c r="AP24" i="2" s="1"/>
  <c r="J24" i="2" s="1"/>
  <c r="AQ24" i="2" s="1"/>
  <c r="AO24" i="2"/>
  <c r="AT24" i="2"/>
  <c r="AU24" i="2"/>
  <c r="AX24" i="2" s="1"/>
  <c r="AW24" i="2"/>
  <c r="L27" i="2"/>
  <c r="N27" i="2"/>
  <c r="AK27" i="2"/>
  <c r="E27" i="2" s="1"/>
  <c r="AM27" i="2"/>
  <c r="AN27" i="2"/>
  <c r="AO27" i="2"/>
  <c r="AT27" i="2"/>
  <c r="AU27" i="2"/>
  <c r="AX27" i="2" s="1"/>
  <c r="AW27" i="2"/>
  <c r="L30" i="2"/>
  <c r="N30" i="2"/>
  <c r="AK30" i="2"/>
  <c r="E30" i="2" s="1"/>
  <c r="AL30" i="2"/>
  <c r="H30" i="2" s="1"/>
  <c r="AM30" i="2"/>
  <c r="AN30" i="2"/>
  <c r="AO30" i="2"/>
  <c r="AT30" i="2"/>
  <c r="AU30" i="2"/>
  <c r="AX30" i="2" s="1"/>
  <c r="AW30" i="2"/>
  <c r="L33" i="2"/>
  <c r="N33" i="2" s="1"/>
  <c r="AK33" i="2"/>
  <c r="E33" i="2" s="1"/>
  <c r="AL33" i="2"/>
  <c r="H33" i="2" s="1"/>
  <c r="AM33" i="2"/>
  <c r="AN33" i="2"/>
  <c r="AO33" i="2"/>
  <c r="AT33" i="2"/>
  <c r="AU33" i="2"/>
  <c r="AX33" i="2" s="1"/>
  <c r="AW33" i="2"/>
  <c r="L36" i="2"/>
  <c r="N36" i="2"/>
  <c r="AK36" i="2"/>
  <c r="E36" i="2" s="1"/>
  <c r="AL36" i="2"/>
  <c r="H36" i="2" s="1"/>
  <c r="AM36" i="2"/>
  <c r="AN36" i="2"/>
  <c r="AP36" i="2" s="1"/>
  <c r="J36" i="2" s="1"/>
  <c r="AQ36" i="2" s="1"/>
  <c r="AO36" i="2"/>
  <c r="AT36" i="2"/>
  <c r="AU36" i="2"/>
  <c r="AX36" i="2" s="1"/>
  <c r="AW36" i="2"/>
  <c r="L39" i="2"/>
  <c r="N39" i="2"/>
  <c r="AK39" i="2"/>
  <c r="E39" i="2" s="1"/>
  <c r="AM39" i="2"/>
  <c r="AN39" i="2"/>
  <c r="AO39" i="2"/>
  <c r="AT39" i="2"/>
  <c r="AU39" i="2"/>
  <c r="AX39" i="2" s="1"/>
  <c r="AW39" i="2"/>
  <c r="L42" i="2"/>
  <c r="N42" i="2"/>
  <c r="AK42" i="2"/>
  <c r="E42" i="2" s="1"/>
  <c r="AL42" i="2"/>
  <c r="H42" i="2" s="1"/>
  <c r="AM42" i="2"/>
  <c r="AN42" i="2"/>
  <c r="AO42" i="2"/>
  <c r="AT42" i="2"/>
  <c r="AU42" i="2"/>
  <c r="AX42" i="2" s="1"/>
  <c r="AW42" i="2"/>
  <c r="L45" i="2"/>
  <c r="N45" i="2" s="1"/>
  <c r="AK45" i="2"/>
  <c r="E45" i="2" s="1"/>
  <c r="AL45" i="2"/>
  <c r="H45" i="2" s="1"/>
  <c r="AM45" i="2"/>
  <c r="AN45" i="2"/>
  <c r="AO45" i="2"/>
  <c r="AT45" i="2"/>
  <c r="AU45" i="2"/>
  <c r="AX45" i="2" s="1"/>
  <c r="AW45" i="2"/>
  <c r="L48" i="2"/>
  <c r="N48" i="2"/>
  <c r="AK48" i="2"/>
  <c r="E48" i="2" s="1"/>
  <c r="AL48" i="2"/>
  <c r="H48" i="2" s="1"/>
  <c r="AM48" i="2"/>
  <c r="AN48" i="2"/>
  <c r="AP48" i="2" s="1"/>
  <c r="J48" i="2" s="1"/>
  <c r="AQ48" i="2" s="1"/>
  <c r="AO48" i="2"/>
  <c r="AT48" i="2"/>
  <c r="AU48" i="2"/>
  <c r="AX48" i="2" s="1"/>
  <c r="AW48" i="2"/>
  <c r="L51" i="2"/>
  <c r="N51" i="2"/>
  <c r="AK51" i="2"/>
  <c r="E51" i="2" s="1"/>
  <c r="BC51" i="2" s="1"/>
  <c r="AM51" i="2"/>
  <c r="AN51" i="2"/>
  <c r="AO51" i="2"/>
  <c r="AT51" i="2"/>
  <c r="AU51" i="2"/>
  <c r="AX51" i="2" s="1"/>
  <c r="AW51" i="2"/>
  <c r="AP51" i="320" l="1"/>
  <c r="H51" i="320" s="1"/>
  <c r="AT45" i="320"/>
  <c r="J45" i="320" s="1"/>
  <c r="AU45" i="320" s="1"/>
  <c r="I45" i="320" s="1"/>
  <c r="AP42" i="320"/>
  <c r="H42" i="320" s="1"/>
  <c r="AT39" i="320"/>
  <c r="J39" i="320" s="1"/>
  <c r="AU39" i="320" s="1"/>
  <c r="AP36" i="320"/>
  <c r="H36" i="320" s="1"/>
  <c r="AT33" i="320"/>
  <c r="J33" i="320" s="1"/>
  <c r="AU33" i="320" s="1"/>
  <c r="I33" i="320" s="1"/>
  <c r="AP30" i="320"/>
  <c r="H30" i="320" s="1"/>
  <c r="AT27" i="320"/>
  <c r="J27" i="320" s="1"/>
  <c r="AU27" i="320" s="1"/>
  <c r="I27" i="320" s="1"/>
  <c r="AP24" i="320"/>
  <c r="H24" i="320" s="1"/>
  <c r="AT21" i="320"/>
  <c r="J21" i="320" s="1"/>
  <c r="AU21" i="320" s="1"/>
  <c r="I21" i="320" s="1"/>
  <c r="AP18" i="320"/>
  <c r="H18" i="320" s="1"/>
  <c r="BG51" i="320"/>
  <c r="BG42" i="320"/>
  <c r="BG30" i="320"/>
  <c r="BG18" i="320"/>
  <c r="BG48" i="320"/>
  <c r="BG45" i="320"/>
  <c r="BG39" i="320"/>
  <c r="BG33" i="320"/>
  <c r="BG27" i="320"/>
  <c r="BG21" i="320"/>
  <c r="BG36" i="320"/>
  <c r="BG24" i="320"/>
  <c r="AV45" i="320"/>
  <c r="AW45" i="320" s="1"/>
  <c r="AZ45" i="320" s="1"/>
  <c r="F45" i="320" s="1"/>
  <c r="BC45" i="320" s="1"/>
  <c r="G45" i="320" s="1"/>
  <c r="I39" i="320"/>
  <c r="AV39" i="320"/>
  <c r="AW39" i="320" s="1"/>
  <c r="AZ39" i="320" s="1"/>
  <c r="F39" i="320" s="1"/>
  <c r="BC39" i="320" s="1"/>
  <c r="G39" i="320" s="1"/>
  <c r="AV33" i="320"/>
  <c r="AW33" i="320" s="1"/>
  <c r="AZ33" i="320" s="1"/>
  <c r="F33" i="320" s="1"/>
  <c r="BC33" i="320" s="1"/>
  <c r="G33" i="320" s="1"/>
  <c r="AV27" i="320"/>
  <c r="AW27" i="320" s="1"/>
  <c r="AZ27" i="320" s="1"/>
  <c r="F27" i="320" s="1"/>
  <c r="BC27" i="320" s="1"/>
  <c r="G27" i="320" s="1"/>
  <c r="AV21" i="320"/>
  <c r="AW21" i="320" s="1"/>
  <c r="AZ21" i="320" s="1"/>
  <c r="F21" i="320" s="1"/>
  <c r="BC21" i="320" s="1"/>
  <c r="G21" i="320" s="1"/>
  <c r="AP48" i="320"/>
  <c r="BC33" i="319"/>
  <c r="BC21" i="319"/>
  <c r="BC30" i="319"/>
  <c r="AP21" i="319"/>
  <c r="J21" i="319" s="1"/>
  <c r="AQ21" i="319" s="1"/>
  <c r="BC18" i="319"/>
  <c r="BC27" i="319"/>
  <c r="AP36" i="319"/>
  <c r="J36" i="319" s="1"/>
  <c r="AQ36" i="319" s="1"/>
  <c r="BC24" i="319"/>
  <c r="AL51" i="319"/>
  <c r="AL48" i="319"/>
  <c r="AP48" i="319" s="1"/>
  <c r="J48" i="319" s="1"/>
  <c r="AQ48" i="319" s="1"/>
  <c r="AL45" i="319"/>
  <c r="AP45" i="319" s="1"/>
  <c r="J45" i="319" s="1"/>
  <c r="AQ45" i="319" s="1"/>
  <c r="AL42" i="319"/>
  <c r="AL39" i="319"/>
  <c r="AL36" i="319"/>
  <c r="AL33" i="319"/>
  <c r="AL30" i="319"/>
  <c r="AL27" i="319"/>
  <c r="AL24" i="319"/>
  <c r="AP24" i="319" s="1"/>
  <c r="J24" i="319" s="1"/>
  <c r="AQ24" i="319" s="1"/>
  <c r="AL21" i="319"/>
  <c r="AL18" i="319"/>
  <c r="AP49" i="318"/>
  <c r="J49" i="318" s="1"/>
  <c r="AQ49" i="318" s="1"/>
  <c r="BC46" i="318"/>
  <c r="BC22" i="318"/>
  <c r="BC19" i="318"/>
  <c r="BC43" i="318"/>
  <c r="AP37" i="318"/>
  <c r="J37" i="318" s="1"/>
  <c r="AQ37" i="318" s="1"/>
  <c r="AP22" i="318"/>
  <c r="J22" i="318" s="1"/>
  <c r="AQ22" i="318" s="1"/>
  <c r="AL46" i="318"/>
  <c r="AP46" i="318" s="1"/>
  <c r="J46" i="318" s="1"/>
  <c r="AQ46" i="318" s="1"/>
  <c r="AP43" i="318"/>
  <c r="J43" i="318" s="1"/>
  <c r="AQ43" i="318" s="1"/>
  <c r="I43" i="318" s="1"/>
  <c r="BC40" i="318"/>
  <c r="AL34" i="318"/>
  <c r="H34" i="318" s="1"/>
  <c r="BC28" i="318"/>
  <c r="AP25" i="318"/>
  <c r="J25" i="318" s="1"/>
  <c r="AQ25" i="318" s="1"/>
  <c r="I25" i="318" s="1"/>
  <c r="AL19" i="318"/>
  <c r="H19" i="318" s="1"/>
  <c r="I31" i="318"/>
  <c r="AR31" i="318"/>
  <c r="AS31" i="318" s="1"/>
  <c r="AV31" i="318" s="1"/>
  <c r="F31" i="318" s="1"/>
  <c r="AY31" i="318" s="1"/>
  <c r="G31" i="318" s="1"/>
  <c r="I49" i="318"/>
  <c r="AR49" i="318"/>
  <c r="AS49" i="318" s="1"/>
  <c r="AV49" i="318" s="1"/>
  <c r="F49" i="318" s="1"/>
  <c r="AY49" i="318" s="1"/>
  <c r="G49" i="318" s="1"/>
  <c r="I52" i="318"/>
  <c r="AR52" i="318"/>
  <c r="AS52" i="318" s="1"/>
  <c r="AV52" i="318" s="1"/>
  <c r="F52" i="318" s="1"/>
  <c r="AY52" i="318" s="1"/>
  <c r="G52" i="318" s="1"/>
  <c r="I40" i="318"/>
  <c r="AR40" i="318"/>
  <c r="AS40" i="318" s="1"/>
  <c r="AV40" i="318" s="1"/>
  <c r="F40" i="318" s="1"/>
  <c r="AY40" i="318" s="1"/>
  <c r="G40" i="318" s="1"/>
  <c r="BB49" i="318"/>
  <c r="BD49" i="318" s="1"/>
  <c r="I22" i="318"/>
  <c r="AR22" i="318"/>
  <c r="AS22" i="318" s="1"/>
  <c r="AV22" i="318" s="1"/>
  <c r="F22" i="318" s="1"/>
  <c r="AY22" i="318" s="1"/>
  <c r="G22" i="318" s="1"/>
  <c r="I37" i="318"/>
  <c r="BB37" i="318"/>
  <c r="BD37" i="318" s="1"/>
  <c r="H40" i="318"/>
  <c r="H52" i="318"/>
  <c r="H49" i="318"/>
  <c r="H46" i="318"/>
  <c r="H43" i="318"/>
  <c r="AR37" i="318"/>
  <c r="AS37" i="318" s="1"/>
  <c r="AV37" i="318" s="1"/>
  <c r="F37" i="318" s="1"/>
  <c r="AY37" i="318" s="1"/>
  <c r="G37" i="318" s="1"/>
  <c r="AP28" i="318"/>
  <c r="J28" i="318" s="1"/>
  <c r="AQ28" i="318" s="1"/>
  <c r="AP24" i="317"/>
  <c r="J24" i="317" s="1"/>
  <c r="AQ24" i="317" s="1"/>
  <c r="I24" i="317" s="1"/>
  <c r="BC51" i="317"/>
  <c r="AP51" i="317"/>
  <c r="J51" i="317" s="1"/>
  <c r="AQ51" i="317" s="1"/>
  <c r="I51" i="317" s="1"/>
  <c r="AL48" i="317"/>
  <c r="H48" i="317" s="1"/>
  <c r="AP45" i="317"/>
  <c r="J45" i="317" s="1"/>
  <c r="AQ45" i="317" s="1"/>
  <c r="AL42" i="317"/>
  <c r="H42" i="317" s="1"/>
  <c r="AP39" i="317"/>
  <c r="J39" i="317" s="1"/>
  <c r="AQ39" i="317" s="1"/>
  <c r="I39" i="317" s="1"/>
  <c r="AL36" i="317"/>
  <c r="H36" i="317" s="1"/>
  <c r="AP33" i="317"/>
  <c r="J33" i="317" s="1"/>
  <c r="AQ33" i="317" s="1"/>
  <c r="AL30" i="317"/>
  <c r="H30" i="317" s="1"/>
  <c r="AP27" i="317"/>
  <c r="J27" i="317" s="1"/>
  <c r="AQ27" i="317" s="1"/>
  <c r="AR27" i="317" s="1"/>
  <c r="AS27" i="317" s="1"/>
  <c r="AV27" i="317" s="1"/>
  <c r="F27" i="317" s="1"/>
  <c r="AY27" i="317" s="1"/>
  <c r="G27" i="317" s="1"/>
  <c r="AL24" i="317"/>
  <c r="H24" i="317" s="1"/>
  <c r="AP21" i="317"/>
  <c r="J21" i="317" s="1"/>
  <c r="AQ21" i="317" s="1"/>
  <c r="AL18" i="317"/>
  <c r="H18" i="317" s="1"/>
  <c r="BC42" i="317"/>
  <c r="BC36" i="317"/>
  <c r="BC30" i="317"/>
  <c r="BC24" i="317"/>
  <c r="BC18" i="317"/>
  <c r="BC45" i="317"/>
  <c r="BC39" i="317"/>
  <c r="BC33" i="317"/>
  <c r="BC27" i="317"/>
  <c r="BC21" i="317"/>
  <c r="I45" i="317"/>
  <c r="AR45" i="317"/>
  <c r="AS45" i="317" s="1"/>
  <c r="AV45" i="317" s="1"/>
  <c r="F45" i="317" s="1"/>
  <c r="AY45" i="317" s="1"/>
  <c r="G45" i="317" s="1"/>
  <c r="I33" i="317"/>
  <c r="AR33" i="317"/>
  <c r="AS33" i="317" s="1"/>
  <c r="AV33" i="317" s="1"/>
  <c r="F33" i="317" s="1"/>
  <c r="AY33" i="317" s="1"/>
  <c r="G33" i="317" s="1"/>
  <c r="I27" i="317"/>
  <c r="I21" i="317"/>
  <c r="AR21" i="317"/>
  <c r="AS21" i="317" s="1"/>
  <c r="AV21" i="317" s="1"/>
  <c r="F21" i="317" s="1"/>
  <c r="AY21" i="317" s="1"/>
  <c r="G21" i="317" s="1"/>
  <c r="BB21" i="317"/>
  <c r="BD21" i="317" s="1"/>
  <c r="AP43" i="316"/>
  <c r="J43" i="316" s="1"/>
  <c r="AQ43" i="316" s="1"/>
  <c r="AP19" i="316"/>
  <c r="J19" i="316" s="1"/>
  <c r="AQ19" i="316" s="1"/>
  <c r="AP46" i="316"/>
  <c r="J46" i="316" s="1"/>
  <c r="AQ46" i="316" s="1"/>
  <c r="AP34" i="316"/>
  <c r="J34" i="316" s="1"/>
  <c r="AQ34" i="316" s="1"/>
  <c r="AP22" i="316"/>
  <c r="J22" i="316" s="1"/>
  <c r="AQ22" i="316" s="1"/>
  <c r="AL52" i="316"/>
  <c r="AL49" i="316"/>
  <c r="AP49" i="316" s="1"/>
  <c r="J49" i="316" s="1"/>
  <c r="AQ49" i="316" s="1"/>
  <c r="AL46" i="316"/>
  <c r="AL43" i="316"/>
  <c r="AL40" i="316"/>
  <c r="AL37" i="316"/>
  <c r="AL34" i="316"/>
  <c r="AL31" i="316"/>
  <c r="AL28" i="316"/>
  <c r="AL25" i="316"/>
  <c r="AL22" i="316"/>
  <c r="AL19" i="316"/>
  <c r="BC33" i="315"/>
  <c r="BC21" i="315"/>
  <c r="BC30" i="315"/>
  <c r="AP21" i="315"/>
  <c r="J21" i="315" s="1"/>
  <c r="AQ21" i="315" s="1"/>
  <c r="BC18" i="315"/>
  <c r="BC39" i="315"/>
  <c r="BC27" i="315"/>
  <c r="BC51" i="315"/>
  <c r="BC45" i="315"/>
  <c r="AP39" i="315"/>
  <c r="J39" i="315" s="1"/>
  <c r="AQ39" i="315" s="1"/>
  <c r="BC36" i="315"/>
  <c r="AP27" i="315"/>
  <c r="J27" i="315" s="1"/>
  <c r="AQ27" i="315" s="1"/>
  <c r="BC24" i="315"/>
  <c r="AL51" i="315"/>
  <c r="AL48" i="315"/>
  <c r="AP48" i="315" s="1"/>
  <c r="J48" i="315" s="1"/>
  <c r="AQ48" i="315" s="1"/>
  <c r="AL45" i="315"/>
  <c r="AL42" i="315"/>
  <c r="AL39" i="315"/>
  <c r="AL36" i="315"/>
  <c r="AP36" i="315" s="1"/>
  <c r="J36" i="315" s="1"/>
  <c r="AQ36" i="315" s="1"/>
  <c r="AL33" i="315"/>
  <c r="AL30" i="315"/>
  <c r="AP30" i="315" s="1"/>
  <c r="J30" i="315" s="1"/>
  <c r="AQ30" i="315" s="1"/>
  <c r="AL27" i="315"/>
  <c r="AL24" i="315"/>
  <c r="AL21" i="315"/>
  <c r="AL18" i="315"/>
  <c r="BC48" i="314"/>
  <c r="BC36" i="314"/>
  <c r="BC24" i="314"/>
  <c r="BC45" i="314"/>
  <c r="BC33" i="314"/>
  <c r="BC21" i="314"/>
  <c r="BC42" i="314"/>
  <c r="BC30" i="314"/>
  <c r="BC18" i="314"/>
  <c r="BC51" i="314"/>
  <c r="BC39" i="314"/>
  <c r="BC27" i="314"/>
  <c r="AL51" i="314"/>
  <c r="AL48" i="314"/>
  <c r="AL45" i="314"/>
  <c r="AL42" i="314"/>
  <c r="AL39" i="314"/>
  <c r="AP39" i="314" s="1"/>
  <c r="J39" i="314" s="1"/>
  <c r="AQ39" i="314" s="1"/>
  <c r="AL36" i="314"/>
  <c r="AL33" i="314"/>
  <c r="AL30" i="314"/>
  <c r="AL27" i="314"/>
  <c r="AP27" i="314" s="1"/>
  <c r="J27" i="314" s="1"/>
  <c r="AQ27" i="314" s="1"/>
  <c r="AL24" i="314"/>
  <c r="AP24" i="314" s="1"/>
  <c r="J24" i="314" s="1"/>
  <c r="AQ24" i="314" s="1"/>
  <c r="AL21" i="314"/>
  <c r="AL18" i="314"/>
  <c r="BG27" i="313"/>
  <c r="BG24" i="313"/>
  <c r="BG21" i="313"/>
  <c r="BG18" i="313"/>
  <c r="AP51" i="313"/>
  <c r="AP48" i="313"/>
  <c r="AP45" i="313"/>
  <c r="AP42" i="313"/>
  <c r="AP39" i="313"/>
  <c r="AP36" i="313"/>
  <c r="AP33" i="313"/>
  <c r="AP30" i="313"/>
  <c r="AP27" i="313"/>
  <c r="AP24" i="313"/>
  <c r="AP21" i="313"/>
  <c r="AP18" i="313"/>
  <c r="AT18" i="313" s="1"/>
  <c r="J18" i="313" s="1"/>
  <c r="AU18" i="313" s="1"/>
  <c r="BA51" i="312"/>
  <c r="AZ51" i="312"/>
  <c r="BA48" i="312"/>
  <c r="AZ48" i="312"/>
  <c r="BA45" i="312"/>
  <c r="AZ45" i="312"/>
  <c r="BA42" i="312"/>
  <c r="AZ42" i="312"/>
  <c r="I39" i="312"/>
  <c r="BC30" i="312"/>
  <c r="BC18" i="312"/>
  <c r="BC48" i="312"/>
  <c r="I36" i="312"/>
  <c r="AR36" i="312"/>
  <c r="AS36" i="312" s="1"/>
  <c r="AV36" i="312" s="1"/>
  <c r="F36" i="312" s="1"/>
  <c r="AY36" i="312" s="1"/>
  <c r="G36" i="312" s="1"/>
  <c r="I30" i="312"/>
  <c r="AR30" i="312"/>
  <c r="AS30" i="312" s="1"/>
  <c r="AV30" i="312" s="1"/>
  <c r="F30" i="312" s="1"/>
  <c r="AY30" i="312" s="1"/>
  <c r="G30" i="312" s="1"/>
  <c r="I24" i="312"/>
  <c r="AR24" i="312"/>
  <c r="AS24" i="312" s="1"/>
  <c r="AV24" i="312" s="1"/>
  <c r="F24" i="312" s="1"/>
  <c r="AY24" i="312" s="1"/>
  <c r="G24" i="312" s="1"/>
  <c r="I18" i="312"/>
  <c r="BB18" i="312"/>
  <c r="BD18" i="312" s="1"/>
  <c r="AR18" i="312"/>
  <c r="AS18" i="312" s="1"/>
  <c r="AV18" i="312" s="1"/>
  <c r="F18" i="312" s="1"/>
  <c r="AY18" i="312" s="1"/>
  <c r="G18" i="312" s="1"/>
  <c r="I48" i="312"/>
  <c r="BB48" i="312"/>
  <c r="I42" i="312"/>
  <c r="BB42" i="312"/>
  <c r="AR39" i="312"/>
  <c r="AS39" i="312" s="1"/>
  <c r="AV39" i="312" s="1"/>
  <c r="F39" i="312" s="1"/>
  <c r="AY39" i="312" s="1"/>
  <c r="G39" i="312" s="1"/>
  <c r="BC33" i="312"/>
  <c r="BC27" i="312"/>
  <c r="BC21" i="312"/>
  <c r="I51" i="312"/>
  <c r="BB51" i="312"/>
  <c r="BD51" i="312" s="1"/>
  <c r="I45" i="312"/>
  <c r="BB45" i="312"/>
  <c r="BD45" i="312" s="1"/>
  <c r="BC24" i="312"/>
  <c r="BC51" i="312"/>
  <c r="BD48" i="312"/>
  <c r="BC45" i="312"/>
  <c r="BD42" i="312"/>
  <c r="BC39" i="312"/>
  <c r="I33" i="312"/>
  <c r="BB33" i="312"/>
  <c r="BD33" i="312" s="1"/>
  <c r="AR33" i="312"/>
  <c r="AS33" i="312" s="1"/>
  <c r="AV33" i="312" s="1"/>
  <c r="F33" i="312" s="1"/>
  <c r="AY33" i="312" s="1"/>
  <c r="G33" i="312" s="1"/>
  <c r="I27" i="312"/>
  <c r="AR27" i="312"/>
  <c r="AS27" i="312" s="1"/>
  <c r="AV27" i="312" s="1"/>
  <c r="F27" i="312" s="1"/>
  <c r="AY27" i="312" s="1"/>
  <c r="G27" i="312" s="1"/>
  <c r="I21" i="312"/>
  <c r="AR21" i="312"/>
  <c r="AS21" i="312" s="1"/>
  <c r="AV21" i="312" s="1"/>
  <c r="F21" i="312" s="1"/>
  <c r="AY21" i="312" s="1"/>
  <c r="G21" i="312" s="1"/>
  <c r="AP45" i="311"/>
  <c r="J45" i="311" s="1"/>
  <c r="AQ45" i="311" s="1"/>
  <c r="I45" i="311" s="1"/>
  <c r="AP33" i="311"/>
  <c r="J33" i="311" s="1"/>
  <c r="AQ33" i="311" s="1"/>
  <c r="AP21" i="311"/>
  <c r="J21" i="311" s="1"/>
  <c r="AQ21" i="311" s="1"/>
  <c r="BC51" i="311"/>
  <c r="AP48" i="311"/>
  <c r="J48" i="311" s="1"/>
  <c r="AQ48" i="311" s="1"/>
  <c r="I48" i="311" s="1"/>
  <c r="AL42" i="311"/>
  <c r="H42" i="311" s="1"/>
  <c r="AP36" i="311"/>
  <c r="J36" i="311" s="1"/>
  <c r="AQ36" i="311" s="1"/>
  <c r="AL30" i="311"/>
  <c r="H30" i="311" s="1"/>
  <c r="AP24" i="311"/>
  <c r="J24" i="311" s="1"/>
  <c r="AQ24" i="311" s="1"/>
  <c r="I24" i="311" s="1"/>
  <c r="AL18" i="311"/>
  <c r="H18" i="311" s="1"/>
  <c r="BC45" i="311"/>
  <c r="BC33" i="311"/>
  <c r="BC21" i="311"/>
  <c r="I51" i="311"/>
  <c r="AR51" i="311"/>
  <c r="AS51" i="311" s="1"/>
  <c r="AV51" i="311" s="1"/>
  <c r="F51" i="311" s="1"/>
  <c r="AY51" i="311" s="1"/>
  <c r="G51" i="311" s="1"/>
  <c r="BC42" i="311"/>
  <c r="I39" i="311"/>
  <c r="AR39" i="311"/>
  <c r="AS39" i="311" s="1"/>
  <c r="AV39" i="311" s="1"/>
  <c r="F39" i="311" s="1"/>
  <c r="AY39" i="311" s="1"/>
  <c r="G39" i="311" s="1"/>
  <c r="BC30" i="311"/>
  <c r="I27" i="311"/>
  <c r="AR27" i="311"/>
  <c r="AS27" i="311" s="1"/>
  <c r="AV27" i="311" s="1"/>
  <c r="F27" i="311" s="1"/>
  <c r="AY27" i="311" s="1"/>
  <c r="G27" i="311" s="1"/>
  <c r="BC48" i="311"/>
  <c r="BC36" i="311"/>
  <c r="I33" i="311"/>
  <c r="AR33" i="311"/>
  <c r="AS33" i="311" s="1"/>
  <c r="AV33" i="311" s="1"/>
  <c r="F33" i="311" s="1"/>
  <c r="AY33" i="311" s="1"/>
  <c r="G33" i="311" s="1"/>
  <c r="BC24" i="311"/>
  <c r="I21" i="311"/>
  <c r="AR21" i="311"/>
  <c r="AS21" i="311" s="1"/>
  <c r="AV21" i="311" s="1"/>
  <c r="F21" i="311" s="1"/>
  <c r="AY21" i="311" s="1"/>
  <c r="G21" i="311" s="1"/>
  <c r="BC18" i="311"/>
  <c r="BC39" i="311"/>
  <c r="I36" i="311"/>
  <c r="AR36" i="311"/>
  <c r="AS36" i="311" s="1"/>
  <c r="AV36" i="311" s="1"/>
  <c r="F36" i="311" s="1"/>
  <c r="AY36" i="311" s="1"/>
  <c r="G36" i="311" s="1"/>
  <c r="BC27" i="311"/>
  <c r="AT18" i="310"/>
  <c r="J18" i="310" s="1"/>
  <c r="AU18" i="310" s="1"/>
  <c r="I18" i="310" s="1"/>
  <c r="AT51" i="310"/>
  <c r="J51" i="310" s="1"/>
  <c r="AU51" i="310" s="1"/>
  <c r="AT39" i="310"/>
  <c r="J39" i="310" s="1"/>
  <c r="AU39" i="310" s="1"/>
  <c r="AT27" i="310"/>
  <c r="J27" i="310" s="1"/>
  <c r="AU27" i="310" s="1"/>
  <c r="AP48" i="310"/>
  <c r="H48" i="310" s="1"/>
  <c r="AT42" i="310"/>
  <c r="J42" i="310" s="1"/>
  <c r="AU42" i="310" s="1"/>
  <c r="AP36" i="310"/>
  <c r="H36" i="310" s="1"/>
  <c r="AT30" i="310"/>
  <c r="J30" i="310" s="1"/>
  <c r="AU30" i="310" s="1"/>
  <c r="I30" i="310" s="1"/>
  <c r="AP24" i="310"/>
  <c r="H24" i="310" s="1"/>
  <c r="AT21" i="310"/>
  <c r="J21" i="310" s="1"/>
  <c r="AU21" i="310" s="1"/>
  <c r="AP18" i="310"/>
  <c r="H18" i="310" s="1"/>
  <c r="BG48" i="310"/>
  <c r="I45" i="310"/>
  <c r="AV45" i="310"/>
  <c r="AW45" i="310" s="1"/>
  <c r="AZ45" i="310" s="1"/>
  <c r="F45" i="310" s="1"/>
  <c r="BC45" i="310" s="1"/>
  <c r="G45" i="310" s="1"/>
  <c r="BG36" i="310"/>
  <c r="I33" i="310"/>
  <c r="AV33" i="310"/>
  <c r="AW33" i="310" s="1"/>
  <c r="AZ33" i="310" s="1"/>
  <c r="F33" i="310" s="1"/>
  <c r="BC33" i="310" s="1"/>
  <c r="G33" i="310" s="1"/>
  <c r="BG24" i="310"/>
  <c r="BG18" i="310"/>
  <c r="BG51" i="310"/>
  <c r="BG39" i="310"/>
  <c r="BG27" i="310"/>
  <c r="I51" i="310"/>
  <c r="AV51" i="310"/>
  <c r="AW51" i="310" s="1"/>
  <c r="AZ51" i="310" s="1"/>
  <c r="F51" i="310" s="1"/>
  <c r="BC51" i="310" s="1"/>
  <c r="G51" i="310" s="1"/>
  <c r="BG42" i="310"/>
  <c r="I39" i="310"/>
  <c r="AV39" i="310"/>
  <c r="AW39" i="310" s="1"/>
  <c r="AZ39" i="310" s="1"/>
  <c r="F39" i="310" s="1"/>
  <c r="BC39" i="310" s="1"/>
  <c r="G39" i="310" s="1"/>
  <c r="BG30" i="310"/>
  <c r="I27" i="310"/>
  <c r="AV27" i="310"/>
  <c r="AW27" i="310" s="1"/>
  <c r="AZ27" i="310" s="1"/>
  <c r="F27" i="310" s="1"/>
  <c r="BC27" i="310" s="1"/>
  <c r="G27" i="310" s="1"/>
  <c r="BG21" i="310"/>
  <c r="BG45" i="310"/>
  <c r="I42" i="310"/>
  <c r="AV42" i="310"/>
  <c r="AW42" i="310" s="1"/>
  <c r="AZ42" i="310" s="1"/>
  <c r="F42" i="310" s="1"/>
  <c r="BC42" i="310" s="1"/>
  <c r="G42" i="310" s="1"/>
  <c r="BG33" i="310"/>
  <c r="AV30" i="310"/>
  <c r="AW30" i="310" s="1"/>
  <c r="AZ30" i="310" s="1"/>
  <c r="F30" i="310" s="1"/>
  <c r="BC30" i="310" s="1"/>
  <c r="G30" i="310" s="1"/>
  <c r="I21" i="310"/>
  <c r="AV21" i="310"/>
  <c r="AW21" i="310" s="1"/>
  <c r="AZ21" i="310" s="1"/>
  <c r="F21" i="310" s="1"/>
  <c r="BC21" i="310" s="1"/>
  <c r="G21" i="310" s="1"/>
  <c r="AP51" i="309"/>
  <c r="AP48" i="309"/>
  <c r="AP45" i="309"/>
  <c r="AT45" i="309" s="1"/>
  <c r="J45" i="309" s="1"/>
  <c r="AU45" i="309" s="1"/>
  <c r="AP42" i="309"/>
  <c r="AP39" i="309"/>
  <c r="AP36" i="309"/>
  <c r="AP33" i="309"/>
  <c r="AT33" i="309" s="1"/>
  <c r="J33" i="309" s="1"/>
  <c r="AU33" i="309" s="1"/>
  <c r="AP30" i="309"/>
  <c r="AT30" i="309" s="1"/>
  <c r="J30" i="309" s="1"/>
  <c r="AU30" i="309" s="1"/>
  <c r="AP27" i="309"/>
  <c r="AP24" i="309"/>
  <c r="AP21" i="309"/>
  <c r="AT21" i="309" s="1"/>
  <c r="J21" i="309" s="1"/>
  <c r="AU21" i="309" s="1"/>
  <c r="AP18" i="309"/>
  <c r="BC49" i="308"/>
  <c r="AP52" i="308"/>
  <c r="J52" i="308" s="1"/>
  <c r="AQ52" i="308" s="1"/>
  <c r="H52" i="308"/>
  <c r="I37" i="308"/>
  <c r="AR37" i="308"/>
  <c r="AS37" i="308" s="1"/>
  <c r="AV37" i="308" s="1"/>
  <c r="F37" i="308" s="1"/>
  <c r="AY37" i="308" s="1"/>
  <c r="G37" i="308" s="1"/>
  <c r="AP28" i="308"/>
  <c r="J28" i="308" s="1"/>
  <c r="AQ28" i="308" s="1"/>
  <c r="H28" i="308"/>
  <c r="H43" i="308"/>
  <c r="AP43" i="308"/>
  <c r="J43" i="308" s="1"/>
  <c r="AQ43" i="308" s="1"/>
  <c r="I49" i="308"/>
  <c r="AR49" i="308"/>
  <c r="AS49" i="308" s="1"/>
  <c r="AV49" i="308" s="1"/>
  <c r="F49" i="308" s="1"/>
  <c r="AY49" i="308" s="1"/>
  <c r="G49" i="308" s="1"/>
  <c r="AP40" i="308"/>
  <c r="J40" i="308" s="1"/>
  <c r="AQ40" i="308" s="1"/>
  <c r="H40" i="308"/>
  <c r="H31" i="308"/>
  <c r="AP31" i="308"/>
  <c r="J31" i="308" s="1"/>
  <c r="AQ31" i="308" s="1"/>
  <c r="AP22" i="308"/>
  <c r="J22" i="308" s="1"/>
  <c r="AQ22" i="308" s="1"/>
  <c r="H22" i="308"/>
  <c r="E52" i="308"/>
  <c r="BC52" i="308" s="1"/>
  <c r="AP46" i="308"/>
  <c r="J46" i="308" s="1"/>
  <c r="AQ46" i="308" s="1"/>
  <c r="BC40" i="308"/>
  <c r="E40" i="308"/>
  <c r="AP34" i="308"/>
  <c r="J34" i="308" s="1"/>
  <c r="AQ34" i="308" s="1"/>
  <c r="BC28" i="308"/>
  <c r="E28" i="308"/>
  <c r="AP25" i="308"/>
  <c r="J25" i="308" s="1"/>
  <c r="AQ25" i="308" s="1"/>
  <c r="E22" i="308"/>
  <c r="BC22" i="308" s="1"/>
  <c r="AP19" i="308"/>
  <c r="J19" i="308" s="1"/>
  <c r="AQ19" i="308" s="1"/>
  <c r="BA49" i="308"/>
  <c r="AZ49" i="308"/>
  <c r="BA37" i="308"/>
  <c r="AZ37" i="308"/>
  <c r="BB49" i="308"/>
  <c r="BD49" i="308" s="1"/>
  <c r="BB37" i="308"/>
  <c r="BD37" i="308" s="1"/>
  <c r="BC30" i="307"/>
  <c r="BC18" i="307"/>
  <c r="BC21" i="307"/>
  <c r="BC27" i="307"/>
  <c r="BC24" i="307"/>
  <c r="AL51" i="307"/>
  <c r="AL48" i="307"/>
  <c r="AL45" i="307"/>
  <c r="AP45" i="307" s="1"/>
  <c r="J45" i="307" s="1"/>
  <c r="AQ45" i="307" s="1"/>
  <c r="AL42" i="307"/>
  <c r="AL39" i="307"/>
  <c r="AP39" i="307" s="1"/>
  <c r="J39" i="307" s="1"/>
  <c r="AQ39" i="307" s="1"/>
  <c r="AL36" i="307"/>
  <c r="AL33" i="307"/>
  <c r="AL30" i="307"/>
  <c r="AL27" i="307"/>
  <c r="AP27" i="307" s="1"/>
  <c r="J27" i="307" s="1"/>
  <c r="AQ27" i="307" s="1"/>
  <c r="AL24" i="307"/>
  <c r="AL21" i="307"/>
  <c r="AP21" i="307" s="1"/>
  <c r="J21" i="307" s="1"/>
  <c r="AQ21" i="307" s="1"/>
  <c r="AL18" i="307"/>
  <c r="AP18" i="307" s="1"/>
  <c r="J18" i="307" s="1"/>
  <c r="AQ18" i="307" s="1"/>
  <c r="BC48" i="306"/>
  <c r="AP45" i="306"/>
  <c r="J45" i="306" s="1"/>
  <c r="AQ45" i="306" s="1"/>
  <c r="BC27" i="306"/>
  <c r="BC24" i="306"/>
  <c r="AP21" i="306"/>
  <c r="J21" i="306" s="1"/>
  <c r="AQ21" i="306" s="1"/>
  <c r="AP51" i="306"/>
  <c r="J51" i="306" s="1"/>
  <c r="AQ51" i="306" s="1"/>
  <c r="AL42" i="306"/>
  <c r="H42" i="306" s="1"/>
  <c r="AL36" i="306"/>
  <c r="H36" i="306" s="1"/>
  <c r="BC33" i="306"/>
  <c r="AP30" i="306"/>
  <c r="J30" i="306" s="1"/>
  <c r="AQ30" i="306" s="1"/>
  <c r="AR30" i="306" s="1"/>
  <c r="AS30" i="306" s="1"/>
  <c r="AV30" i="306" s="1"/>
  <c r="F30" i="306" s="1"/>
  <c r="AY30" i="306" s="1"/>
  <c r="G30" i="306" s="1"/>
  <c r="BA30" i="306" s="1"/>
  <c r="AP27" i="306"/>
  <c r="J27" i="306" s="1"/>
  <c r="AQ27" i="306" s="1"/>
  <c r="AR27" i="306" s="1"/>
  <c r="AS27" i="306" s="1"/>
  <c r="AV27" i="306" s="1"/>
  <c r="F27" i="306" s="1"/>
  <c r="AY27" i="306" s="1"/>
  <c r="G27" i="306" s="1"/>
  <c r="AZ27" i="306" s="1"/>
  <c r="AP24" i="306"/>
  <c r="J24" i="306" s="1"/>
  <c r="AQ24" i="306" s="1"/>
  <c r="AR24" i="306" s="1"/>
  <c r="AS24" i="306" s="1"/>
  <c r="AV24" i="306" s="1"/>
  <c r="F24" i="306" s="1"/>
  <c r="AY24" i="306" s="1"/>
  <c r="G24" i="306" s="1"/>
  <c r="BA24" i="306" s="1"/>
  <c r="AL18" i="306"/>
  <c r="H18" i="306" s="1"/>
  <c r="BA27" i="306"/>
  <c r="AZ24" i="306"/>
  <c r="I39" i="306"/>
  <c r="AR39" i="306"/>
  <c r="AS39" i="306" s="1"/>
  <c r="AV39" i="306" s="1"/>
  <c r="F39" i="306" s="1"/>
  <c r="AY39" i="306" s="1"/>
  <c r="G39" i="306" s="1"/>
  <c r="I51" i="306"/>
  <c r="AR51" i="306"/>
  <c r="AS51" i="306" s="1"/>
  <c r="AV51" i="306" s="1"/>
  <c r="F51" i="306" s="1"/>
  <c r="AY51" i="306" s="1"/>
  <c r="G51" i="306" s="1"/>
  <c r="AZ30" i="306"/>
  <c r="I45" i="306"/>
  <c r="I33" i="306"/>
  <c r="I21" i="306"/>
  <c r="I24" i="306"/>
  <c r="BB24" i="306"/>
  <c r="BD24" i="306" s="1"/>
  <c r="I30" i="306"/>
  <c r="AP48" i="306"/>
  <c r="J48" i="306" s="1"/>
  <c r="AQ48" i="306" s="1"/>
  <c r="AR45" i="306"/>
  <c r="AS45" i="306" s="1"/>
  <c r="AV45" i="306" s="1"/>
  <c r="F45" i="306" s="1"/>
  <c r="AY45" i="306" s="1"/>
  <c r="G45" i="306" s="1"/>
  <c r="AR33" i="306"/>
  <c r="AS33" i="306" s="1"/>
  <c r="AV33" i="306" s="1"/>
  <c r="F33" i="306" s="1"/>
  <c r="AY33" i="306" s="1"/>
  <c r="G33" i="306" s="1"/>
  <c r="BC30" i="306"/>
  <c r="I27" i="306"/>
  <c r="BB27" i="306"/>
  <c r="BD27" i="306" s="1"/>
  <c r="AR21" i="306"/>
  <c r="AS21" i="306" s="1"/>
  <c r="AV21" i="306" s="1"/>
  <c r="F21" i="306" s="1"/>
  <c r="AY21" i="306" s="1"/>
  <c r="G21" i="306" s="1"/>
  <c r="BC18" i="306"/>
  <c r="BC51" i="305"/>
  <c r="BC39" i="305"/>
  <c r="BC48" i="305"/>
  <c r="BC18" i="305"/>
  <c r="BC27" i="305"/>
  <c r="BC33" i="305"/>
  <c r="BC21" i="305"/>
  <c r="BC30" i="305"/>
  <c r="AP39" i="305"/>
  <c r="J39" i="305" s="1"/>
  <c r="AQ39" i="305" s="1"/>
  <c r="BC36" i="305"/>
  <c r="BC24" i="305"/>
  <c r="AL51" i="305"/>
  <c r="AL48" i="305"/>
  <c r="AL45" i="305"/>
  <c r="AL42" i="305"/>
  <c r="AP42" i="305" s="1"/>
  <c r="J42" i="305" s="1"/>
  <c r="AQ42" i="305" s="1"/>
  <c r="AL39" i="305"/>
  <c r="AL36" i="305"/>
  <c r="AP36" i="305" s="1"/>
  <c r="J36" i="305" s="1"/>
  <c r="AQ36" i="305" s="1"/>
  <c r="AL33" i="305"/>
  <c r="AL30" i="305"/>
  <c r="AP30" i="305" s="1"/>
  <c r="J30" i="305" s="1"/>
  <c r="AQ30" i="305" s="1"/>
  <c r="AL27" i="305"/>
  <c r="AP27" i="305" s="1"/>
  <c r="J27" i="305" s="1"/>
  <c r="AQ27" i="305" s="1"/>
  <c r="AL24" i="305"/>
  <c r="AL21" i="305"/>
  <c r="AP21" i="305" s="1"/>
  <c r="J21" i="305" s="1"/>
  <c r="AQ21" i="305" s="1"/>
  <c r="AL18" i="305"/>
  <c r="AP18" i="305" s="1"/>
  <c r="J18" i="305" s="1"/>
  <c r="AQ18" i="305" s="1"/>
  <c r="BG45" i="285"/>
  <c r="BG33" i="285"/>
  <c r="BG30" i="285"/>
  <c r="AT24" i="285"/>
  <c r="J24" i="285" s="1"/>
  <c r="AU24" i="285" s="1"/>
  <c r="AT18" i="285"/>
  <c r="J18" i="285" s="1"/>
  <c r="AU18" i="285" s="1"/>
  <c r="BC48" i="286"/>
  <c r="BC45" i="286"/>
  <c r="AP33" i="286"/>
  <c r="J33" i="286" s="1"/>
  <c r="AQ33" i="286" s="1"/>
  <c r="I33" i="286" s="1"/>
  <c r="AP27" i="286"/>
  <c r="J27" i="286" s="1"/>
  <c r="AQ27" i="286" s="1"/>
  <c r="AR27" i="286" s="1"/>
  <c r="AS27" i="286" s="1"/>
  <c r="AV27" i="286" s="1"/>
  <c r="F27" i="286" s="1"/>
  <c r="AY27" i="286" s="1"/>
  <c r="G27" i="286" s="1"/>
  <c r="AP21" i="286"/>
  <c r="J21" i="286" s="1"/>
  <c r="AQ21" i="286" s="1"/>
  <c r="AP36" i="286"/>
  <c r="J36" i="286" s="1"/>
  <c r="AQ36" i="286" s="1"/>
  <c r="BC48" i="266"/>
  <c r="AP45" i="266"/>
  <c r="J45" i="266" s="1"/>
  <c r="AQ45" i="266" s="1"/>
  <c r="I45" i="266" s="1"/>
  <c r="BC27" i="266"/>
  <c r="BC24" i="266"/>
  <c r="AP21" i="266"/>
  <c r="J21" i="266" s="1"/>
  <c r="AQ21" i="266" s="1"/>
  <c r="AP51" i="266"/>
  <c r="J51" i="266" s="1"/>
  <c r="AQ51" i="266" s="1"/>
  <c r="AL42" i="266"/>
  <c r="H42" i="266" s="1"/>
  <c r="AL36" i="266"/>
  <c r="H36" i="266" s="1"/>
  <c r="BC33" i="266"/>
  <c r="AP30" i="266"/>
  <c r="J30" i="266" s="1"/>
  <c r="AQ30" i="266" s="1"/>
  <c r="AP27" i="266"/>
  <c r="J27" i="266" s="1"/>
  <c r="AQ27" i="266" s="1"/>
  <c r="AR27" i="266" s="1"/>
  <c r="AS27" i="266" s="1"/>
  <c r="AV27" i="266" s="1"/>
  <c r="F27" i="266" s="1"/>
  <c r="AY27" i="266" s="1"/>
  <c r="G27" i="266" s="1"/>
  <c r="AP24" i="266"/>
  <c r="J24" i="266" s="1"/>
  <c r="AQ24" i="266" s="1"/>
  <c r="AR24" i="266" s="1"/>
  <c r="AS24" i="266" s="1"/>
  <c r="AV24" i="266" s="1"/>
  <c r="F24" i="266" s="1"/>
  <c r="AY24" i="266" s="1"/>
  <c r="G24" i="266" s="1"/>
  <c r="AL18" i="266"/>
  <c r="H18" i="266" s="1"/>
  <c r="AP51" i="265"/>
  <c r="J51" i="265" s="1"/>
  <c r="AQ51" i="265" s="1"/>
  <c r="AL48" i="265"/>
  <c r="H48" i="265" s="1"/>
  <c r="AP45" i="265"/>
  <c r="J45" i="265" s="1"/>
  <c r="AQ45" i="265" s="1"/>
  <c r="AL42" i="265"/>
  <c r="H42" i="265" s="1"/>
  <c r="AP39" i="265"/>
  <c r="J39" i="265" s="1"/>
  <c r="AQ39" i="265" s="1"/>
  <c r="AL36" i="265"/>
  <c r="H36" i="265" s="1"/>
  <c r="AP33" i="265"/>
  <c r="J33" i="265" s="1"/>
  <c r="AQ33" i="265" s="1"/>
  <c r="AL30" i="265"/>
  <c r="H30" i="265" s="1"/>
  <c r="AP27" i="265"/>
  <c r="J27" i="265" s="1"/>
  <c r="AQ27" i="265" s="1"/>
  <c r="AL24" i="265"/>
  <c r="H24" i="265" s="1"/>
  <c r="AP21" i="265"/>
  <c r="J21" i="265" s="1"/>
  <c r="AQ21" i="265" s="1"/>
  <c r="AL18" i="265"/>
  <c r="H18" i="265" s="1"/>
  <c r="AP48" i="265"/>
  <c r="J48" i="265" s="1"/>
  <c r="AQ48" i="265" s="1"/>
  <c r="AP42" i="265"/>
  <c r="J42" i="265" s="1"/>
  <c r="AQ42" i="265" s="1"/>
  <c r="AP24" i="265"/>
  <c r="J24" i="265" s="1"/>
  <c r="AQ24" i="265" s="1"/>
  <c r="BG48" i="304"/>
  <c r="AT18" i="304"/>
  <c r="J18" i="304" s="1"/>
  <c r="AU18" i="304" s="1"/>
  <c r="I18" i="304" s="1"/>
  <c r="BG45" i="304"/>
  <c r="AP30" i="304"/>
  <c r="H30" i="304" s="1"/>
  <c r="AT27" i="304"/>
  <c r="J27" i="304" s="1"/>
  <c r="AU27" i="304" s="1"/>
  <c r="AP24" i="304"/>
  <c r="H24" i="304" s="1"/>
  <c r="AT21" i="304"/>
  <c r="J21" i="304" s="1"/>
  <c r="AU21" i="304" s="1"/>
  <c r="AP18" i="304"/>
  <c r="H18" i="304" s="1"/>
  <c r="BC42" i="277"/>
  <c r="AP48" i="276"/>
  <c r="J48" i="276" s="1"/>
  <c r="AQ48" i="276" s="1"/>
  <c r="AP42" i="276"/>
  <c r="J42" i="276" s="1"/>
  <c r="AQ42" i="276" s="1"/>
  <c r="AP36" i="276"/>
  <c r="J36" i="276" s="1"/>
  <c r="AQ36" i="276" s="1"/>
  <c r="AP30" i="276"/>
  <c r="J30" i="276" s="1"/>
  <c r="AQ30" i="276" s="1"/>
  <c r="AR30" i="276" s="1"/>
  <c r="AS30" i="276" s="1"/>
  <c r="AV30" i="276" s="1"/>
  <c r="F30" i="276" s="1"/>
  <c r="AP24" i="276"/>
  <c r="J24" i="276" s="1"/>
  <c r="AQ24" i="276" s="1"/>
  <c r="AP18" i="276"/>
  <c r="J18" i="276" s="1"/>
  <c r="AQ18" i="276" s="1"/>
  <c r="BG45" i="284"/>
  <c r="BG33" i="284"/>
  <c r="BG42" i="284"/>
  <c r="AP42" i="288"/>
  <c r="J42" i="288" s="1"/>
  <c r="AQ42" i="288" s="1"/>
  <c r="I42" i="288" s="1"/>
  <c r="AP27" i="288"/>
  <c r="J27" i="288" s="1"/>
  <c r="AQ27" i="288" s="1"/>
  <c r="I27" i="288" s="1"/>
  <c r="AP45" i="288"/>
  <c r="J45" i="288" s="1"/>
  <c r="AQ45" i="288" s="1"/>
  <c r="AR45" i="288" s="1"/>
  <c r="AS45" i="288" s="1"/>
  <c r="AV45" i="288" s="1"/>
  <c r="F45" i="288" s="1"/>
  <c r="AY45" i="288" s="1"/>
  <c r="G45" i="288" s="1"/>
  <c r="BA45" i="288" s="1"/>
  <c r="AP30" i="288"/>
  <c r="J30" i="288" s="1"/>
  <c r="AQ30" i="288" s="1"/>
  <c r="AP18" i="288"/>
  <c r="J18" i="288" s="1"/>
  <c r="AQ18" i="288" s="1"/>
  <c r="I18" i="288" s="1"/>
  <c r="AL51" i="288"/>
  <c r="H51" i="288" s="1"/>
  <c r="AL48" i="288"/>
  <c r="H48" i="288" s="1"/>
  <c r="AL42" i="288"/>
  <c r="H42" i="288" s="1"/>
  <c r="BC36" i="288"/>
  <c r="AP33" i="288"/>
  <c r="J33" i="288" s="1"/>
  <c r="AQ33" i="288" s="1"/>
  <c r="I33" i="288" s="1"/>
  <c r="AL27" i="288"/>
  <c r="H27" i="288" s="1"/>
  <c r="AP21" i="288"/>
  <c r="J21" i="288" s="1"/>
  <c r="AQ21" i="288" s="1"/>
  <c r="BC51" i="287"/>
  <c r="AP48" i="287"/>
  <c r="J48" i="287" s="1"/>
  <c r="AQ48" i="287" s="1"/>
  <c r="I48" i="287" s="1"/>
  <c r="AP36" i="287"/>
  <c r="J36" i="287" s="1"/>
  <c r="AQ36" i="287" s="1"/>
  <c r="AP24" i="287"/>
  <c r="J24" i="287" s="1"/>
  <c r="AQ24" i="287" s="1"/>
  <c r="AP18" i="287"/>
  <c r="J18" i="287" s="1"/>
  <c r="AQ18" i="287" s="1"/>
  <c r="AP51" i="287"/>
  <c r="J51" i="287" s="1"/>
  <c r="AQ51" i="287" s="1"/>
  <c r="AR51" i="287" s="1"/>
  <c r="AS51" i="287" s="1"/>
  <c r="AV51" i="287" s="1"/>
  <c r="F51" i="287" s="1"/>
  <c r="AY51" i="287" s="1"/>
  <c r="G51" i="287" s="1"/>
  <c r="BA51" i="287" s="1"/>
  <c r="AL45" i="287"/>
  <c r="H45" i="287" s="1"/>
  <c r="AP39" i="287"/>
  <c r="J39" i="287" s="1"/>
  <c r="AQ39" i="287" s="1"/>
  <c r="AL33" i="287"/>
  <c r="H33" i="287" s="1"/>
  <c r="AP27" i="287"/>
  <c r="J27" i="287" s="1"/>
  <c r="AQ27" i="287" s="1"/>
  <c r="I27" i="287" s="1"/>
  <c r="BC45" i="262"/>
  <c r="AT51" i="303"/>
  <c r="J51" i="303" s="1"/>
  <c r="AU51" i="303" s="1"/>
  <c r="AT45" i="303"/>
  <c r="J45" i="303" s="1"/>
  <c r="AU45" i="303" s="1"/>
  <c r="AT39" i="303"/>
  <c r="J39" i="303" s="1"/>
  <c r="AU39" i="303" s="1"/>
  <c r="AT33" i="303"/>
  <c r="J33" i="303" s="1"/>
  <c r="AU33" i="303" s="1"/>
  <c r="AV33" i="303" s="1"/>
  <c r="AW33" i="303" s="1"/>
  <c r="AZ33" i="303" s="1"/>
  <c r="F33" i="303" s="1"/>
  <c r="AT27" i="303"/>
  <c r="J27" i="303" s="1"/>
  <c r="AU27" i="303" s="1"/>
  <c r="AT21" i="303"/>
  <c r="J21" i="303" s="1"/>
  <c r="AU21" i="303" s="1"/>
  <c r="BG48" i="303"/>
  <c r="BC42" i="302"/>
  <c r="BC48" i="302"/>
  <c r="BC36" i="302"/>
  <c r="BC48" i="275"/>
  <c r="BC45" i="275"/>
  <c r="BC42" i="275"/>
  <c r="BC36" i="275"/>
  <c r="BC33" i="275"/>
  <c r="BC30" i="275"/>
  <c r="BC24" i="275"/>
  <c r="AT51" i="274"/>
  <c r="J51" i="274" s="1"/>
  <c r="AU51" i="274" s="1"/>
  <c r="AV51" i="274" s="1"/>
  <c r="AW51" i="274" s="1"/>
  <c r="AZ51" i="274" s="1"/>
  <c r="F51" i="274" s="1"/>
  <c r="BC51" i="274" s="1"/>
  <c r="G51" i="274" s="1"/>
  <c r="AP48" i="274"/>
  <c r="H48" i="274" s="1"/>
  <c r="AT45" i="274"/>
  <c r="J45" i="274" s="1"/>
  <c r="AU45" i="274" s="1"/>
  <c r="AP42" i="274"/>
  <c r="H42" i="274" s="1"/>
  <c r="AT39" i="274"/>
  <c r="J39" i="274" s="1"/>
  <c r="AU39" i="274" s="1"/>
  <c r="AP36" i="274"/>
  <c r="H36" i="274" s="1"/>
  <c r="AT33" i="274"/>
  <c r="J33" i="274" s="1"/>
  <c r="AU33" i="274" s="1"/>
  <c r="AP30" i="274"/>
  <c r="H30" i="274" s="1"/>
  <c r="AT27" i="274"/>
  <c r="J27" i="274" s="1"/>
  <c r="AU27" i="274" s="1"/>
  <c r="AP24" i="274"/>
  <c r="H24" i="274" s="1"/>
  <c r="AT21" i="274"/>
  <c r="J21" i="274" s="1"/>
  <c r="AU21" i="274" s="1"/>
  <c r="AP18" i="274"/>
  <c r="H18" i="274" s="1"/>
  <c r="AP18" i="289"/>
  <c r="J18" i="289" s="1"/>
  <c r="AQ18" i="289" s="1"/>
  <c r="AL33" i="289"/>
  <c r="H33" i="289" s="1"/>
  <c r="BC48" i="289"/>
  <c r="AL36" i="289"/>
  <c r="H36" i="289" s="1"/>
  <c r="AP30" i="289"/>
  <c r="J30" i="289" s="1"/>
  <c r="AQ30" i="289" s="1"/>
  <c r="AR30" i="289" s="1"/>
  <c r="AS30" i="289" s="1"/>
  <c r="AV30" i="289" s="1"/>
  <c r="F30" i="289" s="1"/>
  <c r="AY30" i="289" s="1"/>
  <c r="G30" i="289" s="1"/>
  <c r="AP33" i="289"/>
  <c r="J33" i="289" s="1"/>
  <c r="AQ33" i="289" s="1"/>
  <c r="I33" i="289" s="1"/>
  <c r="AL27" i="289"/>
  <c r="H27" i="289" s="1"/>
  <c r="AP24" i="289"/>
  <c r="J24" i="289" s="1"/>
  <c r="AQ24" i="289" s="1"/>
  <c r="I24" i="289" s="1"/>
  <c r="AL21" i="289"/>
  <c r="H21" i="289" s="1"/>
  <c r="AL51" i="291"/>
  <c r="H51" i="291" s="1"/>
  <c r="AP48" i="291"/>
  <c r="J48" i="291" s="1"/>
  <c r="AQ48" i="291" s="1"/>
  <c r="AL45" i="291"/>
  <c r="H45" i="291" s="1"/>
  <c r="AP42" i="291"/>
  <c r="J42" i="291" s="1"/>
  <c r="AQ42" i="291" s="1"/>
  <c r="AL39" i="291"/>
  <c r="H39" i="291" s="1"/>
  <c r="AP36" i="291"/>
  <c r="J36" i="291" s="1"/>
  <c r="AQ36" i="291" s="1"/>
  <c r="AL33" i="291"/>
  <c r="H33" i="291" s="1"/>
  <c r="AP30" i="291"/>
  <c r="J30" i="291" s="1"/>
  <c r="AQ30" i="291" s="1"/>
  <c r="AL27" i="291"/>
  <c r="H27" i="291" s="1"/>
  <c r="AP24" i="291"/>
  <c r="J24" i="291" s="1"/>
  <c r="AQ24" i="291" s="1"/>
  <c r="AL21" i="291"/>
  <c r="H21" i="291" s="1"/>
  <c r="AP18" i="291"/>
  <c r="J18" i="291" s="1"/>
  <c r="AQ18" i="291" s="1"/>
  <c r="AT45" i="290"/>
  <c r="J45" i="290" s="1"/>
  <c r="AU45" i="290" s="1"/>
  <c r="AT33" i="290"/>
  <c r="J33" i="290" s="1"/>
  <c r="AU33" i="290" s="1"/>
  <c r="AV33" i="290" s="1"/>
  <c r="AW33" i="290" s="1"/>
  <c r="AZ33" i="290" s="1"/>
  <c r="F33" i="290" s="1"/>
  <c r="BC33" i="290" s="1"/>
  <c r="G33" i="290" s="1"/>
  <c r="AT21" i="290"/>
  <c r="J21" i="290" s="1"/>
  <c r="AU21" i="290" s="1"/>
  <c r="AP51" i="290"/>
  <c r="H51" i="290" s="1"/>
  <c r="AT48" i="290"/>
  <c r="J48" i="290" s="1"/>
  <c r="AU48" i="290" s="1"/>
  <c r="I48" i="290" s="1"/>
  <c r="AP45" i="290"/>
  <c r="H45" i="290" s="1"/>
  <c r="AT42" i="290"/>
  <c r="J42" i="290" s="1"/>
  <c r="AU42" i="290" s="1"/>
  <c r="AP39" i="290"/>
  <c r="H39" i="290" s="1"/>
  <c r="AT36" i="290"/>
  <c r="J36" i="290" s="1"/>
  <c r="AU36" i="290" s="1"/>
  <c r="I36" i="290" s="1"/>
  <c r="AP33" i="290"/>
  <c r="H33" i="290" s="1"/>
  <c r="AT30" i="290"/>
  <c r="J30" i="290" s="1"/>
  <c r="AU30" i="290" s="1"/>
  <c r="AP27" i="290"/>
  <c r="H27" i="290" s="1"/>
  <c r="AT24" i="290"/>
  <c r="J24" i="290" s="1"/>
  <c r="AU24" i="290" s="1"/>
  <c r="AV24" i="290" s="1"/>
  <c r="AW24" i="290" s="1"/>
  <c r="AZ24" i="290" s="1"/>
  <c r="F24" i="290" s="1"/>
  <c r="BC24" i="290" s="1"/>
  <c r="G24" i="290" s="1"/>
  <c r="AP21" i="290"/>
  <c r="H21" i="290" s="1"/>
  <c r="AT18" i="290"/>
  <c r="J18" i="290" s="1"/>
  <c r="AU18" i="290" s="1"/>
  <c r="BC37" i="292"/>
  <c r="BC25" i="292"/>
  <c r="BC43" i="292"/>
  <c r="BC31" i="292"/>
  <c r="BC19" i="292"/>
  <c r="BC52" i="292"/>
  <c r="BC34" i="292"/>
  <c r="BC22" i="292"/>
  <c r="AP42" i="261"/>
  <c r="J42" i="261" s="1"/>
  <c r="AQ42" i="261" s="1"/>
  <c r="AP48" i="261"/>
  <c r="J48" i="261" s="1"/>
  <c r="AQ48" i="261" s="1"/>
  <c r="BC42" i="261"/>
  <c r="AP33" i="261"/>
  <c r="J33" i="261" s="1"/>
  <c r="AQ33" i="261" s="1"/>
  <c r="AR33" i="261" s="1"/>
  <c r="AS33" i="261" s="1"/>
  <c r="AV33" i="261" s="1"/>
  <c r="F33" i="261" s="1"/>
  <c r="AY33" i="261" s="1"/>
  <c r="G33" i="261" s="1"/>
  <c r="BC27" i="261"/>
  <c r="AP18" i="261"/>
  <c r="J18" i="261" s="1"/>
  <c r="AQ18" i="261" s="1"/>
  <c r="AL51" i="261"/>
  <c r="AP36" i="261"/>
  <c r="J36" i="261" s="1"/>
  <c r="AQ36" i="261" s="1"/>
  <c r="AP27" i="261"/>
  <c r="J27" i="261" s="1"/>
  <c r="AQ27" i="261" s="1"/>
  <c r="AR27" i="261" s="1"/>
  <c r="AS27" i="261" s="1"/>
  <c r="AV27" i="261" s="1"/>
  <c r="F27" i="261" s="1"/>
  <c r="AY27" i="261" s="1"/>
  <c r="G27" i="261" s="1"/>
  <c r="AL24" i="261"/>
  <c r="H24" i="261" s="1"/>
  <c r="BC21" i="261"/>
  <c r="AP33" i="260"/>
  <c r="J33" i="260" s="1"/>
  <c r="AQ33" i="260" s="1"/>
  <c r="I33" i="260" s="1"/>
  <c r="AP21" i="260"/>
  <c r="J21" i="260" s="1"/>
  <c r="AQ21" i="260" s="1"/>
  <c r="AL51" i="260"/>
  <c r="H51" i="260" s="1"/>
  <c r="AP48" i="260"/>
  <c r="J48" i="260" s="1"/>
  <c r="AQ48" i="260" s="1"/>
  <c r="I48" i="260" s="1"/>
  <c r="AL45" i="260"/>
  <c r="H45" i="260" s="1"/>
  <c r="AP42" i="260"/>
  <c r="J42" i="260" s="1"/>
  <c r="AQ42" i="260" s="1"/>
  <c r="AL39" i="260"/>
  <c r="H39" i="260" s="1"/>
  <c r="AP36" i="260"/>
  <c r="J36" i="260" s="1"/>
  <c r="AQ36" i="260" s="1"/>
  <c r="I36" i="260" s="1"/>
  <c r="AL33" i="260"/>
  <c r="H33" i="260" s="1"/>
  <c r="AP30" i="260"/>
  <c r="J30" i="260" s="1"/>
  <c r="AQ30" i="260" s="1"/>
  <c r="AL27" i="260"/>
  <c r="H27" i="260" s="1"/>
  <c r="AP24" i="260"/>
  <c r="J24" i="260" s="1"/>
  <c r="AQ24" i="260" s="1"/>
  <c r="AR24" i="260" s="1"/>
  <c r="AS24" i="260" s="1"/>
  <c r="AV24" i="260" s="1"/>
  <c r="F24" i="260" s="1"/>
  <c r="AL21" i="260"/>
  <c r="H21" i="260" s="1"/>
  <c r="AP18" i="260"/>
  <c r="J18" i="260" s="1"/>
  <c r="AQ18" i="260" s="1"/>
  <c r="BC51" i="130"/>
  <c r="AP48" i="130"/>
  <c r="J48" i="130" s="1"/>
  <c r="AQ48" i="130" s="1"/>
  <c r="I48" i="130" s="1"/>
  <c r="AP51" i="130"/>
  <c r="J51" i="130" s="1"/>
  <c r="AQ51" i="130" s="1"/>
  <c r="AL45" i="130"/>
  <c r="H45" i="130" s="1"/>
  <c r="AP39" i="130"/>
  <c r="J39" i="130" s="1"/>
  <c r="AQ39" i="130" s="1"/>
  <c r="AL33" i="130"/>
  <c r="H33" i="130" s="1"/>
  <c r="AP27" i="130"/>
  <c r="J27" i="130" s="1"/>
  <c r="AQ27" i="130" s="1"/>
  <c r="AL21" i="130"/>
  <c r="H21" i="130" s="1"/>
  <c r="AL48" i="130"/>
  <c r="H48" i="130" s="1"/>
  <c r="BC45" i="130"/>
  <c r="AP42" i="130"/>
  <c r="J42" i="130" s="1"/>
  <c r="AQ42" i="130" s="1"/>
  <c r="AR42" i="130" s="1"/>
  <c r="AS42" i="130" s="1"/>
  <c r="AV42" i="130" s="1"/>
  <c r="F42" i="130" s="1"/>
  <c r="AY42" i="130" s="1"/>
  <c r="G42" i="130" s="1"/>
  <c r="AL36" i="130"/>
  <c r="H36" i="130" s="1"/>
  <c r="AP30" i="130"/>
  <c r="J30" i="130" s="1"/>
  <c r="AQ30" i="130" s="1"/>
  <c r="AL24" i="130"/>
  <c r="H24" i="130" s="1"/>
  <c r="AP18" i="130"/>
  <c r="J18" i="130" s="1"/>
  <c r="AQ18" i="130" s="1"/>
  <c r="I18" i="130" s="1"/>
  <c r="BC51" i="129"/>
  <c r="AP45" i="129"/>
  <c r="J45" i="129" s="1"/>
  <c r="AQ45" i="129" s="1"/>
  <c r="I45" i="129" s="1"/>
  <c r="AP36" i="129"/>
  <c r="J36" i="129" s="1"/>
  <c r="AQ36" i="129" s="1"/>
  <c r="AR36" i="129" s="1"/>
  <c r="AS36" i="129" s="1"/>
  <c r="AV36" i="129" s="1"/>
  <c r="F36" i="129" s="1"/>
  <c r="AY36" i="129" s="1"/>
  <c r="G36" i="129" s="1"/>
  <c r="AP21" i="129"/>
  <c r="J21" i="129" s="1"/>
  <c r="AQ21" i="129" s="1"/>
  <c r="AR21" i="129" s="1"/>
  <c r="AS21" i="129" s="1"/>
  <c r="AV21" i="129" s="1"/>
  <c r="F21" i="129" s="1"/>
  <c r="AY21" i="129" s="1"/>
  <c r="G21" i="129" s="1"/>
  <c r="AZ21" i="129" s="1"/>
  <c r="AL48" i="129"/>
  <c r="H48" i="129" s="1"/>
  <c r="AL45" i="129"/>
  <c r="H45" i="129" s="1"/>
  <c r="BC42" i="129"/>
  <c r="AP39" i="129"/>
  <c r="J39" i="129" s="1"/>
  <c r="AQ39" i="129" s="1"/>
  <c r="I39" i="129" s="1"/>
  <c r="AL36" i="129"/>
  <c r="H36" i="129" s="1"/>
  <c r="AL33" i="129"/>
  <c r="H33" i="129" s="1"/>
  <c r="BC30" i="129"/>
  <c r="AP27" i="129"/>
  <c r="J27" i="129" s="1"/>
  <c r="AQ27" i="129" s="1"/>
  <c r="AR27" i="129" s="1"/>
  <c r="AS27" i="129" s="1"/>
  <c r="AV27" i="129" s="1"/>
  <c r="F27" i="129" s="1"/>
  <c r="AY27" i="129" s="1"/>
  <c r="G27" i="129" s="1"/>
  <c r="AL24" i="129"/>
  <c r="H24" i="129" s="1"/>
  <c r="AL21" i="129"/>
  <c r="H21" i="129" s="1"/>
  <c r="BC18" i="129"/>
  <c r="AL51" i="129"/>
  <c r="H51" i="129" s="1"/>
  <c r="BC48" i="129"/>
  <c r="AP42" i="129"/>
  <c r="J42" i="129" s="1"/>
  <c r="AQ42" i="129" s="1"/>
  <c r="BC36" i="129"/>
  <c r="AP30" i="129"/>
  <c r="J30" i="129" s="1"/>
  <c r="AQ30" i="129" s="1"/>
  <c r="I30" i="129" s="1"/>
  <c r="BC24" i="129"/>
  <c r="BC21" i="129"/>
  <c r="AP18" i="129"/>
  <c r="J18" i="129" s="1"/>
  <c r="AQ18" i="129" s="1"/>
  <c r="BG42" i="128"/>
  <c r="BG30" i="128"/>
  <c r="AP31" i="117"/>
  <c r="J31" i="117" s="1"/>
  <c r="AQ31" i="117" s="1"/>
  <c r="I31" i="117" s="1"/>
  <c r="AP52" i="117"/>
  <c r="J52" i="117" s="1"/>
  <c r="AQ52" i="117" s="1"/>
  <c r="AL49" i="117"/>
  <c r="H49" i="117" s="1"/>
  <c r="AP46" i="117"/>
  <c r="J46" i="117" s="1"/>
  <c r="AQ46" i="117" s="1"/>
  <c r="AL43" i="117"/>
  <c r="H43" i="117" s="1"/>
  <c r="AP40" i="117"/>
  <c r="J40" i="117" s="1"/>
  <c r="AQ40" i="117" s="1"/>
  <c r="AL37" i="117"/>
  <c r="H37" i="117" s="1"/>
  <c r="AP34" i="117"/>
  <c r="J34" i="117" s="1"/>
  <c r="AQ34" i="117" s="1"/>
  <c r="AL31" i="117"/>
  <c r="H31" i="117" s="1"/>
  <c r="AP28" i="117"/>
  <c r="J28" i="117" s="1"/>
  <c r="AQ28" i="117" s="1"/>
  <c r="AL25" i="117"/>
  <c r="H25" i="117" s="1"/>
  <c r="AP22" i="117"/>
  <c r="J22" i="117" s="1"/>
  <c r="AQ22" i="117" s="1"/>
  <c r="AL19" i="117"/>
  <c r="H19" i="117" s="1"/>
  <c r="AT39" i="301"/>
  <c r="J39" i="301" s="1"/>
  <c r="AU39" i="301" s="1"/>
  <c r="AT27" i="301"/>
  <c r="J27" i="301" s="1"/>
  <c r="AU27" i="301" s="1"/>
  <c r="AT21" i="301"/>
  <c r="J21" i="301" s="1"/>
  <c r="AU21" i="301" s="1"/>
  <c r="AV21" i="301" s="1"/>
  <c r="AW21" i="301" s="1"/>
  <c r="AZ21" i="301" s="1"/>
  <c r="F21" i="301" s="1"/>
  <c r="BC21" i="301" s="1"/>
  <c r="G21" i="301" s="1"/>
  <c r="AP36" i="301"/>
  <c r="H36" i="301" s="1"/>
  <c r="AT30" i="301"/>
  <c r="J30" i="301" s="1"/>
  <c r="AU30" i="301" s="1"/>
  <c r="BC46" i="300"/>
  <c r="BC34" i="300"/>
  <c r="BC43" i="300"/>
  <c r="BG48" i="272"/>
  <c r="BG45" i="272"/>
  <c r="BG39" i="272"/>
  <c r="AT36" i="272"/>
  <c r="J36" i="272" s="1"/>
  <c r="AU36" i="272" s="1"/>
  <c r="AT27" i="272"/>
  <c r="J27" i="272" s="1"/>
  <c r="AU27" i="272" s="1"/>
  <c r="AV27" i="272" s="1"/>
  <c r="AW27" i="272" s="1"/>
  <c r="AZ27" i="272" s="1"/>
  <c r="F27" i="272" s="1"/>
  <c r="BC27" i="272" s="1"/>
  <c r="G27" i="272" s="1"/>
  <c r="BE27" i="272" s="1"/>
  <c r="BG51" i="272"/>
  <c r="AT48" i="272"/>
  <c r="J48" i="272" s="1"/>
  <c r="AU48" i="272" s="1"/>
  <c r="AT39" i="272"/>
  <c r="J39" i="272" s="1"/>
  <c r="AU39" i="272" s="1"/>
  <c r="AV39" i="272" s="1"/>
  <c r="AW39" i="272" s="1"/>
  <c r="AZ39" i="272" s="1"/>
  <c r="F39" i="272" s="1"/>
  <c r="BC39" i="272" s="1"/>
  <c r="G39" i="272" s="1"/>
  <c r="AP33" i="272"/>
  <c r="H33" i="272" s="1"/>
  <c r="AP30" i="272"/>
  <c r="H30" i="272" s="1"/>
  <c r="AP24" i="272"/>
  <c r="H24" i="272" s="1"/>
  <c r="BC37" i="282"/>
  <c r="BC49" i="282"/>
  <c r="AP48" i="281"/>
  <c r="J48" i="281" s="1"/>
  <c r="AQ48" i="281" s="1"/>
  <c r="AR48" i="281" s="1"/>
  <c r="AS48" i="281" s="1"/>
  <c r="AV48" i="281" s="1"/>
  <c r="F48" i="281" s="1"/>
  <c r="AY48" i="281" s="1"/>
  <c r="G48" i="281" s="1"/>
  <c r="AL45" i="281"/>
  <c r="H45" i="281" s="1"/>
  <c r="BC42" i="281"/>
  <c r="BC36" i="281"/>
  <c r="AP45" i="281"/>
  <c r="J45" i="281" s="1"/>
  <c r="AQ45" i="281" s="1"/>
  <c r="AR45" i="281" s="1"/>
  <c r="AS45" i="281" s="1"/>
  <c r="AV45" i="281" s="1"/>
  <c r="F45" i="281" s="1"/>
  <c r="AY45" i="281" s="1"/>
  <c r="G45" i="281" s="1"/>
  <c r="AZ45" i="281" s="1"/>
  <c r="AL51" i="281"/>
  <c r="H51" i="281" s="1"/>
  <c r="BC48" i="281"/>
  <c r="AL42" i="281"/>
  <c r="H42" i="281" s="1"/>
  <c r="AP39" i="281"/>
  <c r="J39" i="281" s="1"/>
  <c r="AQ39" i="281" s="1"/>
  <c r="AR39" i="281" s="1"/>
  <c r="AS39" i="281" s="1"/>
  <c r="AV39" i="281" s="1"/>
  <c r="F39" i="281" s="1"/>
  <c r="AY39" i="281" s="1"/>
  <c r="G39" i="281" s="1"/>
  <c r="AL36" i="281"/>
  <c r="H36" i="281" s="1"/>
  <c r="AP33" i="281"/>
  <c r="J33" i="281" s="1"/>
  <c r="AQ33" i="281" s="1"/>
  <c r="AL30" i="281"/>
  <c r="H30" i="281" s="1"/>
  <c r="AP27" i="281"/>
  <c r="J27" i="281" s="1"/>
  <c r="AQ27" i="281" s="1"/>
  <c r="AL24" i="281"/>
  <c r="H24" i="281" s="1"/>
  <c r="AP21" i="281"/>
  <c r="J21" i="281" s="1"/>
  <c r="AQ21" i="281" s="1"/>
  <c r="AL18" i="281"/>
  <c r="H18" i="281" s="1"/>
  <c r="BG30" i="259"/>
  <c r="BG42" i="259"/>
  <c r="BG48" i="259"/>
  <c r="BG36" i="259"/>
  <c r="BC51" i="258"/>
  <c r="AP21" i="299"/>
  <c r="J21" i="299" s="1"/>
  <c r="AQ21" i="299" s="1"/>
  <c r="AR21" i="299" s="1"/>
  <c r="AS21" i="299" s="1"/>
  <c r="AV21" i="299" s="1"/>
  <c r="F21" i="299" s="1"/>
  <c r="AY21" i="299" s="1"/>
  <c r="AP33" i="298"/>
  <c r="J33" i="298" s="1"/>
  <c r="AQ33" i="298" s="1"/>
  <c r="AR33" i="298" s="1"/>
  <c r="AS33" i="298" s="1"/>
  <c r="AV33" i="298" s="1"/>
  <c r="F33" i="298" s="1"/>
  <c r="AY33" i="298" s="1"/>
  <c r="G33" i="298" s="1"/>
  <c r="AL51" i="298"/>
  <c r="H51" i="298" s="1"/>
  <c r="AP48" i="298"/>
  <c r="J48" i="298" s="1"/>
  <c r="AQ48" i="298" s="1"/>
  <c r="AR48" i="298" s="1"/>
  <c r="AS48" i="298" s="1"/>
  <c r="AV48" i="298" s="1"/>
  <c r="F48" i="298" s="1"/>
  <c r="AL45" i="298"/>
  <c r="H45" i="298" s="1"/>
  <c r="AP42" i="298"/>
  <c r="J42" i="298" s="1"/>
  <c r="AQ42" i="298" s="1"/>
  <c r="AL39" i="298"/>
  <c r="H39" i="298" s="1"/>
  <c r="AP36" i="298"/>
  <c r="J36" i="298" s="1"/>
  <c r="AQ36" i="298" s="1"/>
  <c r="AR36" i="298" s="1"/>
  <c r="AS36" i="298" s="1"/>
  <c r="AV36" i="298" s="1"/>
  <c r="F36" i="298" s="1"/>
  <c r="AY36" i="298" s="1"/>
  <c r="G36" i="298" s="1"/>
  <c r="AL33" i="298"/>
  <c r="H33" i="298" s="1"/>
  <c r="AP30" i="298"/>
  <c r="J30" i="298" s="1"/>
  <c r="AQ30" i="298" s="1"/>
  <c r="AL27" i="298"/>
  <c r="H27" i="298" s="1"/>
  <c r="AP24" i="298"/>
  <c r="J24" i="298" s="1"/>
  <c r="AQ24" i="298" s="1"/>
  <c r="I24" i="298" s="1"/>
  <c r="AL21" i="298"/>
  <c r="H21" i="298" s="1"/>
  <c r="AP18" i="298"/>
  <c r="J18" i="298" s="1"/>
  <c r="AQ18" i="298" s="1"/>
  <c r="BC45" i="270"/>
  <c r="AP48" i="270"/>
  <c r="J48" i="270" s="1"/>
  <c r="AQ48" i="270" s="1"/>
  <c r="AR48" i="270" s="1"/>
  <c r="AS48" i="270" s="1"/>
  <c r="AV48" i="270" s="1"/>
  <c r="F48" i="270" s="1"/>
  <c r="AY48" i="270" s="1"/>
  <c r="G48" i="270" s="1"/>
  <c r="AZ48" i="270" s="1"/>
  <c r="AL48" i="270"/>
  <c r="H48" i="270" s="1"/>
  <c r="AP45" i="270"/>
  <c r="J45" i="270" s="1"/>
  <c r="AQ45" i="270" s="1"/>
  <c r="BC39" i="270"/>
  <c r="AL51" i="270"/>
  <c r="H51" i="270" s="1"/>
  <c r="BC48" i="270"/>
  <c r="AL42" i="270"/>
  <c r="H42" i="270" s="1"/>
  <c r="AP39" i="270"/>
  <c r="J39" i="270" s="1"/>
  <c r="AQ39" i="270" s="1"/>
  <c r="AL36" i="270"/>
  <c r="H36" i="270" s="1"/>
  <c r="AP33" i="270"/>
  <c r="J33" i="270" s="1"/>
  <c r="AQ33" i="270" s="1"/>
  <c r="AL30" i="270"/>
  <c r="H30" i="270" s="1"/>
  <c r="AP27" i="270"/>
  <c r="J27" i="270" s="1"/>
  <c r="AQ27" i="270" s="1"/>
  <c r="AL24" i="270"/>
  <c r="H24" i="270" s="1"/>
  <c r="AP21" i="270"/>
  <c r="J21" i="270" s="1"/>
  <c r="AQ21" i="270" s="1"/>
  <c r="AL18" i="270"/>
  <c r="H18" i="270" s="1"/>
  <c r="BC48" i="269"/>
  <c r="BC36" i="269"/>
  <c r="BC45" i="269"/>
  <c r="BC33" i="269"/>
  <c r="BC42" i="269"/>
  <c r="BC30" i="269"/>
  <c r="AT36" i="280"/>
  <c r="J36" i="280" s="1"/>
  <c r="AU36" i="280" s="1"/>
  <c r="AV36" i="280" s="1"/>
  <c r="AW36" i="280" s="1"/>
  <c r="AZ36" i="280" s="1"/>
  <c r="F36" i="280" s="1"/>
  <c r="BC36" i="280" s="1"/>
  <c r="G36" i="280" s="1"/>
  <c r="AT30" i="280"/>
  <c r="J30" i="280" s="1"/>
  <c r="AU30" i="280" s="1"/>
  <c r="AT51" i="280"/>
  <c r="J51" i="280" s="1"/>
  <c r="AU51" i="280" s="1"/>
  <c r="AV51" i="280" s="1"/>
  <c r="AW51" i="280" s="1"/>
  <c r="AZ51" i="280" s="1"/>
  <c r="F51" i="280" s="1"/>
  <c r="BC51" i="280" s="1"/>
  <c r="G51" i="280" s="1"/>
  <c r="BE51" i="280" s="1"/>
  <c r="AP48" i="280"/>
  <c r="H48" i="280" s="1"/>
  <c r="AT45" i="280"/>
  <c r="J45" i="280" s="1"/>
  <c r="AU45" i="280" s="1"/>
  <c r="AP42" i="280"/>
  <c r="H42" i="280" s="1"/>
  <c r="AT39" i="280"/>
  <c r="J39" i="280" s="1"/>
  <c r="AU39" i="280" s="1"/>
  <c r="I39" i="280" s="1"/>
  <c r="AP36" i="280"/>
  <c r="H36" i="280" s="1"/>
  <c r="AT33" i="280"/>
  <c r="J33" i="280" s="1"/>
  <c r="AU33" i="280" s="1"/>
  <c r="AP30" i="280"/>
  <c r="H30" i="280" s="1"/>
  <c r="AT27" i="280"/>
  <c r="J27" i="280" s="1"/>
  <c r="AU27" i="280" s="1"/>
  <c r="AV27" i="280" s="1"/>
  <c r="AW27" i="280" s="1"/>
  <c r="AZ27" i="280" s="1"/>
  <c r="F27" i="280" s="1"/>
  <c r="BC27" i="280" s="1"/>
  <c r="G27" i="280" s="1"/>
  <c r="AP24" i="280"/>
  <c r="H24" i="280" s="1"/>
  <c r="AT21" i="280"/>
  <c r="J21" i="280" s="1"/>
  <c r="AU21" i="280" s="1"/>
  <c r="AP18" i="280"/>
  <c r="H18" i="280" s="1"/>
  <c r="AP51" i="293"/>
  <c r="J51" i="293" s="1"/>
  <c r="AQ51" i="293" s="1"/>
  <c r="I51" i="293" s="1"/>
  <c r="AP39" i="293"/>
  <c r="J39" i="293" s="1"/>
  <c r="AQ39" i="293" s="1"/>
  <c r="AP27" i="293"/>
  <c r="J27" i="293" s="1"/>
  <c r="AQ27" i="293" s="1"/>
  <c r="AL48" i="293"/>
  <c r="H48" i="293" s="1"/>
  <c r="AP42" i="293"/>
  <c r="J42" i="293" s="1"/>
  <c r="AQ42" i="293" s="1"/>
  <c r="I42" i="293" s="1"/>
  <c r="AL36" i="293"/>
  <c r="H36" i="293" s="1"/>
  <c r="AP30" i="293"/>
  <c r="J30" i="293" s="1"/>
  <c r="AQ30" i="293" s="1"/>
  <c r="AL24" i="293"/>
  <c r="H24" i="293" s="1"/>
  <c r="AP18" i="293"/>
  <c r="J18" i="293" s="1"/>
  <c r="AQ18" i="293" s="1"/>
  <c r="I18" i="293" s="1"/>
  <c r="AL51" i="294"/>
  <c r="H51" i="294" s="1"/>
  <c r="AP48" i="294"/>
  <c r="J48" i="294" s="1"/>
  <c r="AQ48" i="294" s="1"/>
  <c r="AL45" i="294"/>
  <c r="H45" i="294" s="1"/>
  <c r="AP42" i="294"/>
  <c r="J42" i="294" s="1"/>
  <c r="AQ42" i="294" s="1"/>
  <c r="AL39" i="294"/>
  <c r="H39" i="294" s="1"/>
  <c r="AP36" i="294"/>
  <c r="J36" i="294" s="1"/>
  <c r="AQ36" i="294" s="1"/>
  <c r="AL33" i="294"/>
  <c r="H33" i="294" s="1"/>
  <c r="AP30" i="294"/>
  <c r="J30" i="294" s="1"/>
  <c r="AQ30" i="294" s="1"/>
  <c r="AL27" i="294"/>
  <c r="H27" i="294" s="1"/>
  <c r="AP24" i="294"/>
  <c r="J24" i="294" s="1"/>
  <c r="AQ24" i="294" s="1"/>
  <c r="AL21" i="294"/>
  <c r="H21" i="294" s="1"/>
  <c r="AP18" i="294"/>
  <c r="J18" i="294" s="1"/>
  <c r="AQ18" i="294" s="1"/>
  <c r="BC43" i="257"/>
  <c r="BC52" i="257"/>
  <c r="BC40" i="257"/>
  <c r="BC49" i="257"/>
  <c r="BC37" i="257"/>
  <c r="AL51" i="256"/>
  <c r="H51" i="256" s="1"/>
  <c r="AP48" i="256"/>
  <c r="J48" i="256" s="1"/>
  <c r="AQ48" i="256" s="1"/>
  <c r="AL45" i="256"/>
  <c r="H45" i="256" s="1"/>
  <c r="AP42" i="256"/>
  <c r="J42" i="256" s="1"/>
  <c r="AQ42" i="256" s="1"/>
  <c r="AR42" i="256" s="1"/>
  <c r="AS42" i="256" s="1"/>
  <c r="AV42" i="256" s="1"/>
  <c r="F42" i="256" s="1"/>
  <c r="AY42" i="256" s="1"/>
  <c r="G42" i="256" s="1"/>
  <c r="AL39" i="256"/>
  <c r="H39" i="256" s="1"/>
  <c r="AP36" i="256"/>
  <c r="J36" i="256" s="1"/>
  <c r="AQ36" i="256" s="1"/>
  <c r="AL33" i="256"/>
  <c r="H33" i="256" s="1"/>
  <c r="AP30" i="256"/>
  <c r="J30" i="256" s="1"/>
  <c r="AQ30" i="256" s="1"/>
  <c r="AR30" i="256" s="1"/>
  <c r="AS30" i="256" s="1"/>
  <c r="AV30" i="256" s="1"/>
  <c r="F30" i="256" s="1"/>
  <c r="AY30" i="256" s="1"/>
  <c r="G30" i="256" s="1"/>
  <c r="AL21" i="256"/>
  <c r="H21" i="256" s="1"/>
  <c r="AP51" i="256"/>
  <c r="J51" i="256" s="1"/>
  <c r="AQ51" i="256" s="1"/>
  <c r="AR51" i="256" s="1"/>
  <c r="AS51" i="256" s="1"/>
  <c r="AV51" i="256" s="1"/>
  <c r="F51" i="256" s="1"/>
  <c r="AY51" i="256" s="1"/>
  <c r="G51" i="256" s="1"/>
  <c r="AZ51" i="256" s="1"/>
  <c r="AL48" i="256"/>
  <c r="H48" i="256" s="1"/>
  <c r="AL42" i="256"/>
  <c r="H42" i="256" s="1"/>
  <c r="AP39" i="256"/>
  <c r="J39" i="256" s="1"/>
  <c r="AQ39" i="256" s="1"/>
  <c r="I39" i="256" s="1"/>
  <c r="AL36" i="256"/>
  <c r="H36" i="256" s="1"/>
  <c r="AL30" i="256"/>
  <c r="H30" i="256" s="1"/>
  <c r="AP27" i="256"/>
  <c r="J27" i="256" s="1"/>
  <c r="AQ27" i="256" s="1"/>
  <c r="I27" i="256" s="1"/>
  <c r="AL24" i="256"/>
  <c r="H24" i="256" s="1"/>
  <c r="AP21" i="256"/>
  <c r="J21" i="256" s="1"/>
  <c r="AQ21" i="256" s="1"/>
  <c r="AL18" i="256"/>
  <c r="H18" i="256" s="1"/>
  <c r="BG42" i="297"/>
  <c r="BC51" i="296"/>
  <c r="BC48" i="296"/>
  <c r="BC39" i="296"/>
  <c r="AL36" i="296"/>
  <c r="H36" i="296" s="1"/>
  <c r="AP33" i="296"/>
  <c r="J33" i="296" s="1"/>
  <c r="AQ33" i="296" s="1"/>
  <c r="AR33" i="296" s="1"/>
  <c r="AS33" i="296" s="1"/>
  <c r="AV33" i="296" s="1"/>
  <c r="F33" i="296" s="1"/>
  <c r="AY33" i="296" s="1"/>
  <c r="G33" i="296" s="1"/>
  <c r="AL30" i="296"/>
  <c r="H30" i="296" s="1"/>
  <c r="AP27" i="296"/>
  <c r="J27" i="296" s="1"/>
  <c r="AQ27" i="296" s="1"/>
  <c r="AL24" i="296"/>
  <c r="H24" i="296" s="1"/>
  <c r="AP21" i="296"/>
  <c r="J21" i="296" s="1"/>
  <c r="AQ21" i="296" s="1"/>
  <c r="BG45" i="268"/>
  <c r="AP33" i="268"/>
  <c r="H33" i="268" s="1"/>
  <c r="AT27" i="268"/>
  <c r="J27" i="268" s="1"/>
  <c r="AU27" i="268" s="1"/>
  <c r="AV27" i="268" s="1"/>
  <c r="AW27" i="268" s="1"/>
  <c r="AZ27" i="268" s="1"/>
  <c r="F27" i="268" s="1"/>
  <c r="BC27" i="268" s="1"/>
  <c r="G27" i="268" s="1"/>
  <c r="AP36" i="268"/>
  <c r="H36" i="268" s="1"/>
  <c r="AT30" i="268"/>
  <c r="J30" i="268" s="1"/>
  <c r="AU30" i="268" s="1"/>
  <c r="AP24" i="268"/>
  <c r="H24" i="268" s="1"/>
  <c r="AT21" i="268"/>
  <c r="J21" i="268" s="1"/>
  <c r="AU21" i="268" s="1"/>
  <c r="I21" i="268" s="1"/>
  <c r="AT33" i="268"/>
  <c r="J33" i="268" s="1"/>
  <c r="AU33" i="268" s="1"/>
  <c r="I33" i="268" s="1"/>
  <c r="AT39" i="268"/>
  <c r="J39" i="268" s="1"/>
  <c r="AU39" i="268" s="1"/>
  <c r="AT24" i="268"/>
  <c r="J24" i="268" s="1"/>
  <c r="AU24" i="268" s="1"/>
  <c r="I24" i="268" s="1"/>
  <c r="BC40" i="267"/>
  <c r="BC46" i="267"/>
  <c r="BC52" i="267"/>
  <c r="BC37" i="267"/>
  <c r="BC51" i="295"/>
  <c r="BC39" i="295"/>
  <c r="BC36" i="295"/>
  <c r="BC45" i="295"/>
  <c r="BC33" i="295"/>
  <c r="BC42" i="295"/>
  <c r="BC48" i="278"/>
  <c r="BC33" i="278"/>
  <c r="AP27" i="278"/>
  <c r="J27" i="278" s="1"/>
  <c r="AQ27" i="278" s="1"/>
  <c r="AR27" i="278" s="1"/>
  <c r="AS27" i="278" s="1"/>
  <c r="AV27" i="278" s="1"/>
  <c r="F27" i="278" s="1"/>
  <c r="AY27" i="278" s="1"/>
  <c r="G27" i="278" s="1"/>
  <c r="AP21" i="278"/>
  <c r="J21" i="278" s="1"/>
  <c r="AQ21" i="278" s="1"/>
  <c r="AR21" i="278" s="1"/>
  <c r="AS21" i="278" s="1"/>
  <c r="AV21" i="278" s="1"/>
  <c r="F21" i="278" s="1"/>
  <c r="AY21" i="278" s="1"/>
  <c r="G21" i="278" s="1"/>
  <c r="BA21" i="278" s="1"/>
  <c r="AL36" i="278"/>
  <c r="H36" i="278" s="1"/>
  <c r="BC30" i="278"/>
  <c r="BC42" i="278"/>
  <c r="AP39" i="278"/>
  <c r="J39" i="278" s="1"/>
  <c r="AQ39" i="278" s="1"/>
  <c r="I39" i="278" s="1"/>
  <c r="AP36" i="278"/>
  <c r="J36" i="278" s="1"/>
  <c r="AQ36" i="278" s="1"/>
  <c r="AR36" i="278" s="1"/>
  <c r="AS36" i="278" s="1"/>
  <c r="AV36" i="278" s="1"/>
  <c r="F36" i="278" s="1"/>
  <c r="AY36" i="278" s="1"/>
  <c r="G36" i="278" s="1"/>
  <c r="AP33" i="278"/>
  <c r="J33" i="278" s="1"/>
  <c r="AQ33" i="278" s="1"/>
  <c r="AR33" i="278" s="1"/>
  <c r="AS33" i="278" s="1"/>
  <c r="AV33" i="278" s="1"/>
  <c r="F33" i="278" s="1"/>
  <c r="AY33" i="278" s="1"/>
  <c r="G33" i="278" s="1"/>
  <c r="BC18" i="278"/>
  <c r="AL51" i="278"/>
  <c r="H51" i="278" s="1"/>
  <c r="AP42" i="278"/>
  <c r="J42" i="278" s="1"/>
  <c r="AQ42" i="278" s="1"/>
  <c r="AL30" i="278"/>
  <c r="H30" i="278" s="1"/>
  <c r="BC24" i="278"/>
  <c r="BC21" i="278"/>
  <c r="AP18" i="278"/>
  <c r="J18" i="278" s="1"/>
  <c r="AQ18" i="278" s="1"/>
  <c r="BC51" i="278"/>
  <c r="BG30" i="304"/>
  <c r="BG24" i="304"/>
  <c r="BG18" i="304"/>
  <c r="AV18" i="304"/>
  <c r="AW18" i="304" s="1"/>
  <c r="AZ18" i="304" s="1"/>
  <c r="F18" i="304" s="1"/>
  <c r="BC18" i="304" s="1"/>
  <c r="G18" i="304" s="1"/>
  <c r="BG36" i="304"/>
  <c r="BG27" i="304"/>
  <c r="BG21" i="304"/>
  <c r="BG33" i="304"/>
  <c r="I27" i="304"/>
  <c r="AV27" i="304"/>
  <c r="AW27" i="304" s="1"/>
  <c r="AZ27" i="304" s="1"/>
  <c r="F27" i="304" s="1"/>
  <c r="BC27" i="304" s="1"/>
  <c r="G27" i="304" s="1"/>
  <c r="I21" i="304"/>
  <c r="AV21" i="304"/>
  <c r="AW21" i="304" s="1"/>
  <c r="AZ21" i="304" s="1"/>
  <c r="F21" i="304" s="1"/>
  <c r="BC21" i="304" s="1"/>
  <c r="G21" i="304" s="1"/>
  <c r="AP51" i="304"/>
  <c r="AT51" i="304" s="1"/>
  <c r="J51" i="304" s="1"/>
  <c r="AU51" i="304" s="1"/>
  <c r="AP48" i="304"/>
  <c r="AP45" i="304"/>
  <c r="AP42" i="304"/>
  <c r="AP39" i="304"/>
  <c r="AP36" i="304"/>
  <c r="AP33" i="304"/>
  <c r="BG36" i="303"/>
  <c r="BG18" i="303"/>
  <c r="I51" i="303"/>
  <c r="I48" i="303"/>
  <c r="AV48" i="303"/>
  <c r="AW48" i="303" s="1"/>
  <c r="AZ48" i="303" s="1"/>
  <c r="F48" i="303" s="1"/>
  <c r="BC48" i="303" s="1"/>
  <c r="G48" i="303" s="1"/>
  <c r="I42" i="303"/>
  <c r="AV42" i="303"/>
  <c r="AW42" i="303" s="1"/>
  <c r="AZ42" i="303" s="1"/>
  <c r="F42" i="303" s="1"/>
  <c r="BC42" i="303" s="1"/>
  <c r="G42" i="303" s="1"/>
  <c r="I36" i="303"/>
  <c r="AV36" i="303"/>
  <c r="AW36" i="303" s="1"/>
  <c r="AZ36" i="303" s="1"/>
  <c r="F36" i="303" s="1"/>
  <c r="BC36" i="303" s="1"/>
  <c r="G36" i="303" s="1"/>
  <c r="I30" i="303"/>
  <c r="AV30" i="303"/>
  <c r="AW30" i="303" s="1"/>
  <c r="AZ30" i="303" s="1"/>
  <c r="F30" i="303" s="1"/>
  <c r="BC30" i="303" s="1"/>
  <c r="G30" i="303" s="1"/>
  <c r="I24" i="303"/>
  <c r="AV24" i="303"/>
  <c r="AW24" i="303" s="1"/>
  <c r="AZ24" i="303" s="1"/>
  <c r="F24" i="303" s="1"/>
  <c r="BC24" i="303" s="1"/>
  <c r="G24" i="303" s="1"/>
  <c r="I18" i="303"/>
  <c r="AV18" i="303"/>
  <c r="AW18" i="303" s="1"/>
  <c r="AZ18" i="303" s="1"/>
  <c r="F18" i="303" s="1"/>
  <c r="BC18" i="303" s="1"/>
  <c r="G18" i="303" s="1"/>
  <c r="BG42" i="303"/>
  <c r="BG30" i="303"/>
  <c r="BG24" i="303"/>
  <c r="BG45" i="303"/>
  <c r="BG39" i="303"/>
  <c r="BG33" i="303"/>
  <c r="BG27" i="303"/>
  <c r="BG21" i="303"/>
  <c r="AV51" i="303"/>
  <c r="AW51" i="303" s="1"/>
  <c r="AZ51" i="303" s="1"/>
  <c r="F51" i="303" s="1"/>
  <c r="BC51" i="303" s="1"/>
  <c r="G51" i="303" s="1"/>
  <c r="I45" i="303"/>
  <c r="AV45" i="303"/>
  <c r="AW45" i="303" s="1"/>
  <c r="AZ45" i="303" s="1"/>
  <c r="F45" i="303" s="1"/>
  <c r="BC45" i="303" s="1"/>
  <c r="G45" i="303" s="1"/>
  <c r="I39" i="303"/>
  <c r="AV39" i="303"/>
  <c r="AW39" i="303" s="1"/>
  <c r="AZ39" i="303" s="1"/>
  <c r="F39" i="303" s="1"/>
  <c r="BC39" i="303" s="1"/>
  <c r="G39" i="303" s="1"/>
  <c r="I27" i="303"/>
  <c r="AV27" i="303"/>
  <c r="AW27" i="303" s="1"/>
  <c r="AZ27" i="303" s="1"/>
  <c r="F27" i="303" s="1"/>
  <c r="BC27" i="303" s="1"/>
  <c r="G27" i="303" s="1"/>
  <c r="BF27" i="303"/>
  <c r="BH27" i="303" s="1"/>
  <c r="I21" i="303"/>
  <c r="AV21" i="303"/>
  <c r="AW21" i="303" s="1"/>
  <c r="AZ21" i="303" s="1"/>
  <c r="F21" i="303" s="1"/>
  <c r="BC21" i="303" s="1"/>
  <c r="G21" i="303" s="1"/>
  <c r="BC21" i="302"/>
  <c r="BC30" i="302"/>
  <c r="BC18" i="302"/>
  <c r="AP33" i="302"/>
  <c r="J33" i="302" s="1"/>
  <c r="AQ33" i="302" s="1"/>
  <c r="BC27" i="302"/>
  <c r="AP18" i="302"/>
  <c r="J18" i="302" s="1"/>
  <c r="AQ18" i="302" s="1"/>
  <c r="BC51" i="302"/>
  <c r="BC45" i="302"/>
  <c r="BC39" i="302"/>
  <c r="BC33" i="302"/>
  <c r="BC24" i="302"/>
  <c r="AL51" i="302"/>
  <c r="AL48" i="302"/>
  <c r="AL45" i="302"/>
  <c r="AL42" i="302"/>
  <c r="AP42" i="302" s="1"/>
  <c r="J42" i="302" s="1"/>
  <c r="AQ42" i="302" s="1"/>
  <c r="AL39" i="302"/>
  <c r="AP39" i="302" s="1"/>
  <c r="J39" i="302" s="1"/>
  <c r="AQ39" i="302" s="1"/>
  <c r="AL36" i="302"/>
  <c r="AL33" i="302"/>
  <c r="AL30" i="302"/>
  <c r="AP30" i="302" s="1"/>
  <c r="J30" i="302" s="1"/>
  <c r="AQ30" i="302" s="1"/>
  <c r="AL27" i="302"/>
  <c r="AP27" i="302" s="1"/>
  <c r="J27" i="302" s="1"/>
  <c r="AQ27" i="302" s="1"/>
  <c r="AL24" i="302"/>
  <c r="AL21" i="302"/>
  <c r="AL18" i="302"/>
  <c r="I30" i="301"/>
  <c r="AV30" i="301"/>
  <c r="AW30" i="301" s="1"/>
  <c r="AZ30" i="301" s="1"/>
  <c r="F30" i="301" s="1"/>
  <c r="BC30" i="301" s="1"/>
  <c r="G30" i="301" s="1"/>
  <c r="BG18" i="301"/>
  <c r="BG36" i="301"/>
  <c r="I33" i="301"/>
  <c r="AV33" i="301"/>
  <c r="AW33" i="301" s="1"/>
  <c r="AZ33" i="301" s="1"/>
  <c r="F33" i="301" s="1"/>
  <c r="BC33" i="301" s="1"/>
  <c r="G33" i="301" s="1"/>
  <c r="I24" i="301"/>
  <c r="AV24" i="301"/>
  <c r="AW24" i="301" s="1"/>
  <c r="AZ24" i="301" s="1"/>
  <c r="F24" i="301" s="1"/>
  <c r="BC24" i="301" s="1"/>
  <c r="G24" i="301" s="1"/>
  <c r="I18" i="301"/>
  <c r="AV18" i="301"/>
  <c r="AW18" i="301" s="1"/>
  <c r="AZ18" i="301" s="1"/>
  <c r="F18" i="301" s="1"/>
  <c r="BC18" i="301" s="1"/>
  <c r="G18" i="301" s="1"/>
  <c r="BG42" i="301"/>
  <c r="BG33" i="301"/>
  <c r="BG24" i="301"/>
  <c r="BG48" i="301"/>
  <c r="BG39" i="301"/>
  <c r="BG27" i="301"/>
  <c r="BG21" i="301"/>
  <c r="BG45" i="301"/>
  <c r="I39" i="301"/>
  <c r="AV39" i="301"/>
  <c r="AW39" i="301" s="1"/>
  <c r="AZ39" i="301" s="1"/>
  <c r="F39" i="301" s="1"/>
  <c r="BC39" i="301" s="1"/>
  <c r="G39" i="301" s="1"/>
  <c r="BG30" i="301"/>
  <c r="I27" i="301"/>
  <c r="AV27" i="301"/>
  <c r="AW27" i="301" s="1"/>
  <c r="AZ27" i="301" s="1"/>
  <c r="F27" i="301" s="1"/>
  <c r="BC27" i="301" s="1"/>
  <c r="G27" i="301" s="1"/>
  <c r="I21" i="301"/>
  <c r="AP51" i="301"/>
  <c r="AP48" i="301"/>
  <c r="AP45" i="301"/>
  <c r="AT45" i="301" s="1"/>
  <c r="J45" i="301" s="1"/>
  <c r="AU45" i="301" s="1"/>
  <c r="AP42" i="301"/>
  <c r="BC31" i="300"/>
  <c r="BC19" i="300"/>
  <c r="BC28" i="300"/>
  <c r="BC22" i="300"/>
  <c r="AP28" i="300"/>
  <c r="J28" i="300" s="1"/>
  <c r="AQ28" i="300" s="1"/>
  <c r="BC25" i="300"/>
  <c r="AL52" i="300"/>
  <c r="AL49" i="300"/>
  <c r="AL46" i="300"/>
  <c r="AP46" i="300" s="1"/>
  <c r="J46" i="300" s="1"/>
  <c r="AQ46" i="300" s="1"/>
  <c r="AL43" i="300"/>
  <c r="AL40" i="300"/>
  <c r="AP40" i="300" s="1"/>
  <c r="J40" i="300" s="1"/>
  <c r="AQ40" i="300" s="1"/>
  <c r="AL37" i="300"/>
  <c r="AL34" i="300"/>
  <c r="AL31" i="300"/>
  <c r="AP31" i="300" s="1"/>
  <c r="J31" i="300" s="1"/>
  <c r="AQ31" i="300" s="1"/>
  <c r="AL28" i="300"/>
  <c r="AL25" i="300"/>
  <c r="AL22" i="300"/>
  <c r="AP22" i="300" s="1"/>
  <c r="J22" i="300" s="1"/>
  <c r="AQ22" i="300" s="1"/>
  <c r="AL19" i="300"/>
  <c r="H48" i="299"/>
  <c r="H42" i="299"/>
  <c r="H36" i="299"/>
  <c r="H30" i="299"/>
  <c r="E18" i="299"/>
  <c r="AL18" i="299"/>
  <c r="AP48" i="299"/>
  <c r="J48" i="299" s="1"/>
  <c r="AQ48" i="299" s="1"/>
  <c r="E48" i="299"/>
  <c r="AP42" i="299"/>
  <c r="J42" i="299" s="1"/>
  <c r="AQ42" i="299" s="1"/>
  <c r="E42" i="299"/>
  <c r="AP36" i="299"/>
  <c r="J36" i="299" s="1"/>
  <c r="AQ36" i="299" s="1"/>
  <c r="E36" i="299"/>
  <c r="AP30" i="299"/>
  <c r="J30" i="299" s="1"/>
  <c r="AQ30" i="299" s="1"/>
  <c r="E30" i="299"/>
  <c r="AX21" i="299"/>
  <c r="AP18" i="299"/>
  <c r="J18" i="299" s="1"/>
  <c r="AQ18" i="299" s="1"/>
  <c r="H51" i="299"/>
  <c r="H45" i="299"/>
  <c r="H39" i="299"/>
  <c r="H33" i="299"/>
  <c r="H27" i="299"/>
  <c r="H24" i="299"/>
  <c r="E24" i="299"/>
  <c r="I21" i="299"/>
  <c r="AX18" i="299"/>
  <c r="AX51" i="299"/>
  <c r="AP51" i="299"/>
  <c r="J51" i="299" s="1"/>
  <c r="AQ51" i="299" s="1"/>
  <c r="E51" i="299"/>
  <c r="AX45" i="299"/>
  <c r="AP45" i="299"/>
  <c r="J45" i="299" s="1"/>
  <c r="AQ45" i="299" s="1"/>
  <c r="E45" i="299"/>
  <c r="AX39" i="299"/>
  <c r="AP39" i="299"/>
  <c r="J39" i="299" s="1"/>
  <c r="AQ39" i="299" s="1"/>
  <c r="E39" i="299"/>
  <c r="AX33" i="299"/>
  <c r="AP33" i="299"/>
  <c r="J33" i="299" s="1"/>
  <c r="AQ33" i="299" s="1"/>
  <c r="E33" i="299"/>
  <c r="AX27" i="299"/>
  <c r="AP27" i="299"/>
  <c r="J27" i="299" s="1"/>
  <c r="AQ27" i="299" s="1"/>
  <c r="E27" i="299"/>
  <c r="AP24" i="299"/>
  <c r="J24" i="299" s="1"/>
  <c r="AQ24" i="299" s="1"/>
  <c r="BB21" i="299"/>
  <c r="H21" i="299"/>
  <c r="E21" i="299"/>
  <c r="BC48" i="298"/>
  <c r="BC42" i="298"/>
  <c r="BC36" i="298"/>
  <c r="BC30" i="298"/>
  <c r="BC24" i="298"/>
  <c r="BC18" i="298"/>
  <c r="I42" i="298"/>
  <c r="AR42" i="298"/>
  <c r="AS42" i="298" s="1"/>
  <c r="AV42" i="298" s="1"/>
  <c r="F42" i="298" s="1"/>
  <c r="AY42" i="298" s="1"/>
  <c r="G42" i="298" s="1"/>
  <c r="I30" i="298"/>
  <c r="AR30" i="298"/>
  <c r="AS30" i="298" s="1"/>
  <c r="AV30" i="298" s="1"/>
  <c r="F30" i="298" s="1"/>
  <c r="AY30" i="298" s="1"/>
  <c r="G30" i="298" s="1"/>
  <c r="BB30" i="298"/>
  <c r="BD30" i="298" s="1"/>
  <c r="I18" i="298"/>
  <c r="AR18" i="298"/>
  <c r="AS18" i="298" s="1"/>
  <c r="AV18" i="298" s="1"/>
  <c r="F18" i="298" s="1"/>
  <c r="AY18" i="298" s="1"/>
  <c r="G18" i="298" s="1"/>
  <c r="BC51" i="298"/>
  <c r="BC45" i="298"/>
  <c r="BC39" i="298"/>
  <c r="BC33" i="298"/>
  <c r="BC27" i="298"/>
  <c r="BC21" i="298"/>
  <c r="I33" i="298"/>
  <c r="BG33" i="297"/>
  <c r="BG21" i="297"/>
  <c r="BG30" i="297"/>
  <c r="BG18" i="297"/>
  <c r="BG27" i="297"/>
  <c r="BG51" i="297"/>
  <c r="BG45" i="297"/>
  <c r="BG36" i="297"/>
  <c r="AT27" i="297"/>
  <c r="J27" i="297" s="1"/>
  <c r="AU27" i="297" s="1"/>
  <c r="BG24" i="297"/>
  <c r="AP51" i="297"/>
  <c r="AP48" i="297"/>
  <c r="AP45" i="297"/>
  <c r="AT45" i="297" s="1"/>
  <c r="J45" i="297" s="1"/>
  <c r="AU45" i="297" s="1"/>
  <c r="AP42" i="297"/>
  <c r="AT42" i="297" s="1"/>
  <c r="J42" i="297" s="1"/>
  <c r="AU42" i="297" s="1"/>
  <c r="AP39" i="297"/>
  <c r="AP36" i="297"/>
  <c r="AP33" i="297"/>
  <c r="AP30" i="297"/>
  <c r="AP27" i="297"/>
  <c r="AP24" i="297"/>
  <c r="AP21" i="297"/>
  <c r="AT21" i="297" s="1"/>
  <c r="J21" i="297" s="1"/>
  <c r="AU21" i="297" s="1"/>
  <c r="AP18" i="297"/>
  <c r="AT18" i="297" s="1"/>
  <c r="J18" i="297" s="1"/>
  <c r="AU18" i="297" s="1"/>
  <c r="BC27" i="296"/>
  <c r="I33" i="296"/>
  <c r="I27" i="296"/>
  <c r="AR27" i="296"/>
  <c r="AS27" i="296" s="1"/>
  <c r="AV27" i="296" s="1"/>
  <c r="F27" i="296" s="1"/>
  <c r="AY27" i="296" s="1"/>
  <c r="G27" i="296" s="1"/>
  <c r="I21" i="296"/>
  <c r="BC18" i="296"/>
  <c r="BC33" i="296"/>
  <c r="BC45" i="296"/>
  <c r="BC36" i="296"/>
  <c r="BC30" i="296"/>
  <c r="BC24" i="296"/>
  <c r="BC21" i="296"/>
  <c r="BC42" i="296"/>
  <c r="AL51" i="296"/>
  <c r="AP51" i="296" s="1"/>
  <c r="J51" i="296" s="1"/>
  <c r="AQ51" i="296" s="1"/>
  <c r="AL48" i="296"/>
  <c r="AP48" i="296" s="1"/>
  <c r="J48" i="296" s="1"/>
  <c r="AQ48" i="296" s="1"/>
  <c r="AL45" i="296"/>
  <c r="AL42" i="296"/>
  <c r="AP42" i="296" s="1"/>
  <c r="J42" i="296" s="1"/>
  <c r="AQ42" i="296" s="1"/>
  <c r="AL39" i="296"/>
  <c r="AL18" i="296"/>
  <c r="BC30" i="295"/>
  <c r="BC18" i="295"/>
  <c r="BC27" i="295"/>
  <c r="BC21" i="295"/>
  <c r="BC24" i="295"/>
  <c r="AL51" i="295"/>
  <c r="AL48" i="295"/>
  <c r="AL45" i="295"/>
  <c r="AP45" i="295" s="1"/>
  <c r="J45" i="295" s="1"/>
  <c r="AQ45" i="295" s="1"/>
  <c r="AL42" i="295"/>
  <c r="AL39" i="295"/>
  <c r="AP39" i="295" s="1"/>
  <c r="J39" i="295" s="1"/>
  <c r="AQ39" i="295" s="1"/>
  <c r="AL36" i="295"/>
  <c r="AP36" i="295" s="1"/>
  <c r="J36" i="295" s="1"/>
  <c r="AQ36" i="295" s="1"/>
  <c r="AL33" i="295"/>
  <c r="AL30" i="295"/>
  <c r="AP30" i="295" s="1"/>
  <c r="J30" i="295" s="1"/>
  <c r="AQ30" i="295" s="1"/>
  <c r="AL27" i="295"/>
  <c r="AP27" i="295" s="1"/>
  <c r="J27" i="295" s="1"/>
  <c r="AQ27" i="295" s="1"/>
  <c r="AL24" i="295"/>
  <c r="AL21" i="295"/>
  <c r="AP21" i="295" s="1"/>
  <c r="J21" i="295" s="1"/>
  <c r="AQ21" i="295" s="1"/>
  <c r="AL18" i="295"/>
  <c r="BC36" i="294"/>
  <c r="BC24" i="294"/>
  <c r="I48" i="294"/>
  <c r="AR48" i="294"/>
  <c r="AS48" i="294" s="1"/>
  <c r="AV48" i="294" s="1"/>
  <c r="F48" i="294" s="1"/>
  <c r="AY48" i="294" s="1"/>
  <c r="G48" i="294" s="1"/>
  <c r="I42" i="294"/>
  <c r="AR42" i="294"/>
  <c r="AS42" i="294" s="1"/>
  <c r="AV42" i="294" s="1"/>
  <c r="F42" i="294" s="1"/>
  <c r="AY42" i="294" s="1"/>
  <c r="G42" i="294" s="1"/>
  <c r="I36" i="294"/>
  <c r="BB36" i="294"/>
  <c r="BD36" i="294" s="1"/>
  <c r="AR36" i="294"/>
  <c r="AS36" i="294" s="1"/>
  <c r="AV36" i="294" s="1"/>
  <c r="F36" i="294" s="1"/>
  <c r="AY36" i="294" s="1"/>
  <c r="G36" i="294" s="1"/>
  <c r="I30" i="294"/>
  <c r="AR30" i="294"/>
  <c r="AS30" i="294" s="1"/>
  <c r="AV30" i="294" s="1"/>
  <c r="F30" i="294" s="1"/>
  <c r="AY30" i="294" s="1"/>
  <c r="G30" i="294" s="1"/>
  <c r="I24" i="294"/>
  <c r="AR24" i="294"/>
  <c r="AS24" i="294" s="1"/>
  <c r="AV24" i="294" s="1"/>
  <c r="F24" i="294" s="1"/>
  <c r="AY24" i="294" s="1"/>
  <c r="G24" i="294" s="1"/>
  <c r="I18" i="294"/>
  <c r="AR18" i="294"/>
  <c r="AS18" i="294" s="1"/>
  <c r="AV18" i="294" s="1"/>
  <c r="F18" i="294" s="1"/>
  <c r="AY18" i="294" s="1"/>
  <c r="G18" i="294" s="1"/>
  <c r="BC48" i="294"/>
  <c r="BC42" i="294"/>
  <c r="BC30" i="294"/>
  <c r="BC18" i="294"/>
  <c r="BC45" i="294"/>
  <c r="BC39" i="294"/>
  <c r="BC33" i="294"/>
  <c r="BC27" i="294"/>
  <c r="BC21" i="294"/>
  <c r="BC42" i="293"/>
  <c r="I39" i="293"/>
  <c r="AR39" i="293"/>
  <c r="AS39" i="293" s="1"/>
  <c r="AV39" i="293" s="1"/>
  <c r="F39" i="293" s="1"/>
  <c r="AY39" i="293" s="1"/>
  <c r="G39" i="293" s="1"/>
  <c r="BC30" i="293"/>
  <c r="I27" i="293"/>
  <c r="AR27" i="293"/>
  <c r="AS27" i="293" s="1"/>
  <c r="AV27" i="293" s="1"/>
  <c r="F27" i="293" s="1"/>
  <c r="AY27" i="293" s="1"/>
  <c r="G27" i="293" s="1"/>
  <c r="BC18" i="293"/>
  <c r="BC45" i="293"/>
  <c r="BC33" i="293"/>
  <c r="I30" i="293"/>
  <c r="AR30" i="293"/>
  <c r="AS30" i="293" s="1"/>
  <c r="AV30" i="293" s="1"/>
  <c r="F30" i="293" s="1"/>
  <c r="AY30" i="293" s="1"/>
  <c r="G30" i="293" s="1"/>
  <c r="BC21" i="293"/>
  <c r="BC48" i="293"/>
  <c r="I45" i="293"/>
  <c r="AR45" i="293"/>
  <c r="AS45" i="293" s="1"/>
  <c r="AV45" i="293" s="1"/>
  <c r="F45" i="293" s="1"/>
  <c r="AY45" i="293" s="1"/>
  <c r="G45" i="293" s="1"/>
  <c r="BC36" i="293"/>
  <c r="I33" i="293"/>
  <c r="AR33" i="293"/>
  <c r="AS33" i="293" s="1"/>
  <c r="AV33" i="293" s="1"/>
  <c r="F33" i="293" s="1"/>
  <c r="AY33" i="293" s="1"/>
  <c r="G33" i="293" s="1"/>
  <c r="BC24" i="293"/>
  <c r="I21" i="293"/>
  <c r="BB21" i="293"/>
  <c r="BD21" i="293" s="1"/>
  <c r="AR21" i="293"/>
  <c r="AS21" i="293" s="1"/>
  <c r="AV21" i="293" s="1"/>
  <c r="F21" i="293" s="1"/>
  <c r="AY21" i="293" s="1"/>
  <c r="G21" i="293" s="1"/>
  <c r="BC51" i="293"/>
  <c r="BC39" i="293"/>
  <c r="BC27" i="293"/>
  <c r="AL52" i="292"/>
  <c r="AL49" i="292"/>
  <c r="AL46" i="292"/>
  <c r="AP46" i="292" s="1"/>
  <c r="J46" i="292" s="1"/>
  <c r="AQ46" i="292" s="1"/>
  <c r="AL43" i="292"/>
  <c r="AP43" i="292" s="1"/>
  <c r="J43" i="292" s="1"/>
  <c r="AQ43" i="292" s="1"/>
  <c r="AL40" i="292"/>
  <c r="AL37" i="292"/>
  <c r="AL34" i="292"/>
  <c r="AP34" i="292" s="1"/>
  <c r="J34" i="292" s="1"/>
  <c r="AQ34" i="292" s="1"/>
  <c r="AL31" i="292"/>
  <c r="AL28" i="292"/>
  <c r="AL25" i="292"/>
  <c r="AL22" i="292"/>
  <c r="AP22" i="292" s="1"/>
  <c r="J22" i="292" s="1"/>
  <c r="AQ22" i="292" s="1"/>
  <c r="AL19" i="292"/>
  <c r="AP19" i="292" s="1"/>
  <c r="J19" i="292" s="1"/>
  <c r="AQ19" i="292" s="1"/>
  <c r="BC18" i="291"/>
  <c r="I48" i="291"/>
  <c r="AR48" i="291"/>
  <c r="AS48" i="291" s="1"/>
  <c r="AV48" i="291" s="1"/>
  <c r="F48" i="291" s="1"/>
  <c r="AY48" i="291" s="1"/>
  <c r="G48" i="291" s="1"/>
  <c r="I42" i="291"/>
  <c r="AR42" i="291"/>
  <c r="AS42" i="291" s="1"/>
  <c r="AV42" i="291" s="1"/>
  <c r="F42" i="291" s="1"/>
  <c r="AY42" i="291" s="1"/>
  <c r="G42" i="291" s="1"/>
  <c r="BB42" i="291"/>
  <c r="I36" i="291"/>
  <c r="AR36" i="291"/>
  <c r="AS36" i="291" s="1"/>
  <c r="AV36" i="291" s="1"/>
  <c r="F36" i="291" s="1"/>
  <c r="AY36" i="291" s="1"/>
  <c r="G36" i="291" s="1"/>
  <c r="BB36" i="291"/>
  <c r="I30" i="291"/>
  <c r="AR30" i="291"/>
  <c r="AS30" i="291" s="1"/>
  <c r="AV30" i="291" s="1"/>
  <c r="F30" i="291" s="1"/>
  <c r="AY30" i="291" s="1"/>
  <c r="G30" i="291" s="1"/>
  <c r="I24" i="291"/>
  <c r="AR24" i="291"/>
  <c r="AS24" i="291" s="1"/>
  <c r="AV24" i="291" s="1"/>
  <c r="F24" i="291" s="1"/>
  <c r="AY24" i="291" s="1"/>
  <c r="G24" i="291" s="1"/>
  <c r="I18" i="291"/>
  <c r="AR18" i="291"/>
  <c r="AS18" i="291" s="1"/>
  <c r="AV18" i="291" s="1"/>
  <c r="F18" i="291" s="1"/>
  <c r="AY18" i="291" s="1"/>
  <c r="G18" i="291" s="1"/>
  <c r="BC48" i="291"/>
  <c r="BC42" i="291"/>
  <c r="BD42" i="291"/>
  <c r="BC36" i="291"/>
  <c r="BC30" i="291"/>
  <c r="BC24" i="291"/>
  <c r="BC51" i="291"/>
  <c r="BC45" i="291"/>
  <c r="BC39" i="291"/>
  <c r="BC33" i="291"/>
  <c r="BC27" i="291"/>
  <c r="BC21" i="291"/>
  <c r="BG48" i="290"/>
  <c r="BG42" i="290"/>
  <c r="BG36" i="290"/>
  <c r="BG30" i="290"/>
  <c r="BG24" i="290"/>
  <c r="BG18" i="290"/>
  <c r="I42" i="290"/>
  <c r="AV42" i="290"/>
  <c r="AW42" i="290" s="1"/>
  <c r="AZ42" i="290" s="1"/>
  <c r="F42" i="290" s="1"/>
  <c r="BC42" i="290" s="1"/>
  <c r="G42" i="290" s="1"/>
  <c r="BF42" i="290"/>
  <c r="BH42" i="290" s="1"/>
  <c r="AV36" i="290"/>
  <c r="AW36" i="290" s="1"/>
  <c r="AZ36" i="290" s="1"/>
  <c r="F36" i="290" s="1"/>
  <c r="BC36" i="290" s="1"/>
  <c r="G36" i="290" s="1"/>
  <c r="I30" i="290"/>
  <c r="AV30" i="290"/>
  <c r="AW30" i="290" s="1"/>
  <c r="AZ30" i="290" s="1"/>
  <c r="F30" i="290" s="1"/>
  <c r="BC30" i="290" s="1"/>
  <c r="G30" i="290" s="1"/>
  <c r="I24" i="290"/>
  <c r="I18" i="290"/>
  <c r="AV18" i="290"/>
  <c r="AW18" i="290" s="1"/>
  <c r="AZ18" i="290" s="1"/>
  <c r="F18" i="290" s="1"/>
  <c r="BC18" i="290" s="1"/>
  <c r="G18" i="290" s="1"/>
  <c r="BG51" i="290"/>
  <c r="BG45" i="290"/>
  <c r="BG39" i="290"/>
  <c r="BG33" i="290"/>
  <c r="BG27" i="290"/>
  <c r="BG21" i="290"/>
  <c r="I45" i="290"/>
  <c r="AV45" i="290"/>
  <c r="AW45" i="290" s="1"/>
  <c r="AZ45" i="290" s="1"/>
  <c r="F45" i="290" s="1"/>
  <c r="BC45" i="290" s="1"/>
  <c r="G45" i="290" s="1"/>
  <c r="I33" i="290"/>
  <c r="I21" i="290"/>
  <c r="AV21" i="290"/>
  <c r="AW21" i="290" s="1"/>
  <c r="AZ21" i="290" s="1"/>
  <c r="F21" i="290" s="1"/>
  <c r="BC21" i="290" s="1"/>
  <c r="G21" i="290" s="1"/>
  <c r="BC45" i="289"/>
  <c r="BC36" i="289"/>
  <c r="I18" i="289"/>
  <c r="BB18" i="289"/>
  <c r="AR18" i="289"/>
  <c r="AS18" i="289" s="1"/>
  <c r="AV18" i="289" s="1"/>
  <c r="F18" i="289" s="1"/>
  <c r="AY18" i="289" s="1"/>
  <c r="G18" i="289" s="1"/>
  <c r="BC42" i="289"/>
  <c r="BC27" i="289"/>
  <c r="BC21" i="289"/>
  <c r="BC33" i="289"/>
  <c r="BC24" i="289"/>
  <c r="BC18" i="289"/>
  <c r="BC51" i="289"/>
  <c r="BC39" i="289"/>
  <c r="BC30" i="289"/>
  <c r="AL51" i="289"/>
  <c r="AL48" i="289"/>
  <c r="AL45" i="289"/>
  <c r="AL42" i="289"/>
  <c r="AL39" i="289"/>
  <c r="AP39" i="289" s="1"/>
  <c r="J39" i="289" s="1"/>
  <c r="AQ39" i="289" s="1"/>
  <c r="BA36" i="288"/>
  <c r="AZ36" i="288"/>
  <c r="I39" i="288"/>
  <c r="BC30" i="288"/>
  <c r="BC18" i="288"/>
  <c r="BC33" i="288"/>
  <c r="I30" i="288"/>
  <c r="AR30" i="288"/>
  <c r="AS30" i="288" s="1"/>
  <c r="AV30" i="288" s="1"/>
  <c r="F30" i="288" s="1"/>
  <c r="AY30" i="288" s="1"/>
  <c r="G30" i="288" s="1"/>
  <c r="BC21" i="288"/>
  <c r="AR18" i="288"/>
  <c r="AS18" i="288" s="1"/>
  <c r="AV18" i="288" s="1"/>
  <c r="F18" i="288" s="1"/>
  <c r="AY18" i="288" s="1"/>
  <c r="G18" i="288" s="1"/>
  <c r="I45" i="288"/>
  <c r="BB45" i="288"/>
  <c r="BD45" i="288" s="1"/>
  <c r="AR39" i="288"/>
  <c r="AS39" i="288" s="1"/>
  <c r="AV39" i="288" s="1"/>
  <c r="F39" i="288" s="1"/>
  <c r="AY39" i="288" s="1"/>
  <c r="G39" i="288" s="1"/>
  <c r="BC24" i="288"/>
  <c r="I21" i="288"/>
  <c r="AR21" i="288"/>
  <c r="AS21" i="288" s="1"/>
  <c r="AV21" i="288" s="1"/>
  <c r="F21" i="288" s="1"/>
  <c r="AY21" i="288" s="1"/>
  <c r="G21" i="288" s="1"/>
  <c r="BC51" i="288"/>
  <c r="AZ45" i="288"/>
  <c r="AR42" i="288"/>
  <c r="AS42" i="288" s="1"/>
  <c r="AV42" i="288" s="1"/>
  <c r="F42" i="288" s="1"/>
  <c r="AY42" i="288" s="1"/>
  <c r="G42" i="288" s="1"/>
  <c r="BC39" i="288"/>
  <c r="I36" i="288"/>
  <c r="BB36" i="288"/>
  <c r="BC27" i="288"/>
  <c r="I24" i="288"/>
  <c r="AR24" i="288"/>
  <c r="AS24" i="288" s="1"/>
  <c r="AV24" i="288" s="1"/>
  <c r="F24" i="288" s="1"/>
  <c r="AY24" i="288" s="1"/>
  <c r="G24" i="288" s="1"/>
  <c r="AZ51" i="287"/>
  <c r="BC48" i="287"/>
  <c r="BC36" i="287"/>
  <c r="BC24" i="287"/>
  <c r="BC18" i="287"/>
  <c r="BC39" i="287"/>
  <c r="I36" i="287"/>
  <c r="AR36" i="287"/>
  <c r="AS36" i="287" s="1"/>
  <c r="AV36" i="287" s="1"/>
  <c r="F36" i="287" s="1"/>
  <c r="AY36" i="287" s="1"/>
  <c r="G36" i="287" s="1"/>
  <c r="BC27" i="287"/>
  <c r="I24" i="287"/>
  <c r="BB24" i="287"/>
  <c r="BD24" i="287" s="1"/>
  <c r="AR24" i="287"/>
  <c r="AS24" i="287" s="1"/>
  <c r="AV24" i="287" s="1"/>
  <c r="F24" i="287" s="1"/>
  <c r="AY24" i="287" s="1"/>
  <c r="G24" i="287" s="1"/>
  <c r="I18" i="287"/>
  <c r="AR18" i="287"/>
  <c r="AS18" i="287" s="1"/>
  <c r="AV18" i="287" s="1"/>
  <c r="F18" i="287" s="1"/>
  <c r="AY18" i="287" s="1"/>
  <c r="G18" i="287" s="1"/>
  <c r="I51" i="287"/>
  <c r="BB51" i="287"/>
  <c r="BD51" i="287" s="1"/>
  <c r="BC42" i="287"/>
  <c r="I39" i="287"/>
  <c r="AR39" i="287"/>
  <c r="AS39" i="287" s="1"/>
  <c r="AV39" i="287" s="1"/>
  <c r="F39" i="287" s="1"/>
  <c r="AY39" i="287" s="1"/>
  <c r="G39" i="287" s="1"/>
  <c r="BC30" i="287"/>
  <c r="AR27" i="287"/>
  <c r="AS27" i="287" s="1"/>
  <c r="AV27" i="287" s="1"/>
  <c r="F27" i="287" s="1"/>
  <c r="AY27" i="287" s="1"/>
  <c r="G27" i="287" s="1"/>
  <c r="BC21" i="287"/>
  <c r="BC45" i="287"/>
  <c r="I42" i="287"/>
  <c r="AR42" i="287"/>
  <c r="AS42" i="287" s="1"/>
  <c r="AV42" i="287" s="1"/>
  <c r="F42" i="287" s="1"/>
  <c r="AY42" i="287" s="1"/>
  <c r="G42" i="287" s="1"/>
  <c r="BC33" i="287"/>
  <c r="I30" i="287"/>
  <c r="AR30" i="287"/>
  <c r="AS30" i="287" s="1"/>
  <c r="AV30" i="287" s="1"/>
  <c r="F30" i="287" s="1"/>
  <c r="AY30" i="287" s="1"/>
  <c r="G30" i="287" s="1"/>
  <c r="I21" i="287"/>
  <c r="AR21" i="287"/>
  <c r="AS21" i="287" s="1"/>
  <c r="AV21" i="287" s="1"/>
  <c r="F21" i="287" s="1"/>
  <c r="AY21" i="287" s="1"/>
  <c r="G21" i="287" s="1"/>
  <c r="BC18" i="286"/>
  <c r="AP48" i="286"/>
  <c r="J48" i="286" s="1"/>
  <c r="AQ48" i="286" s="1"/>
  <c r="I30" i="286"/>
  <c r="AR30" i="286"/>
  <c r="AS30" i="286" s="1"/>
  <c r="AV30" i="286" s="1"/>
  <c r="F30" i="286" s="1"/>
  <c r="AY30" i="286" s="1"/>
  <c r="G30" i="286" s="1"/>
  <c r="I24" i="286"/>
  <c r="AR24" i="286"/>
  <c r="AS24" i="286" s="1"/>
  <c r="AV24" i="286" s="1"/>
  <c r="F24" i="286" s="1"/>
  <c r="AY24" i="286" s="1"/>
  <c r="G24" i="286" s="1"/>
  <c r="I18" i="286"/>
  <c r="AR18" i="286"/>
  <c r="AS18" i="286" s="1"/>
  <c r="AV18" i="286" s="1"/>
  <c r="F18" i="286" s="1"/>
  <c r="AY18" i="286" s="1"/>
  <c r="G18" i="286" s="1"/>
  <c r="I36" i="286"/>
  <c r="AR36" i="286"/>
  <c r="AS36" i="286" s="1"/>
  <c r="AV36" i="286" s="1"/>
  <c r="F36" i="286" s="1"/>
  <c r="AY36" i="286" s="1"/>
  <c r="G36" i="286" s="1"/>
  <c r="BC36" i="286"/>
  <c r="BC30" i="286"/>
  <c r="BC24" i="286"/>
  <c r="BC33" i="286"/>
  <c r="BC27" i="286"/>
  <c r="BC21" i="286"/>
  <c r="BC51" i="286"/>
  <c r="BC42" i="286"/>
  <c r="BC39" i="286"/>
  <c r="AR33" i="286"/>
  <c r="AS33" i="286" s="1"/>
  <c r="AV33" i="286" s="1"/>
  <c r="F33" i="286" s="1"/>
  <c r="AY33" i="286" s="1"/>
  <c r="G33" i="286" s="1"/>
  <c r="I27" i="286"/>
  <c r="I21" i="286"/>
  <c r="AR21" i="286"/>
  <c r="AS21" i="286" s="1"/>
  <c r="AV21" i="286" s="1"/>
  <c r="F21" i="286" s="1"/>
  <c r="AY21" i="286" s="1"/>
  <c r="G21" i="286" s="1"/>
  <c r="AL51" i="286"/>
  <c r="AL48" i="286"/>
  <c r="AL45" i="286"/>
  <c r="AL42" i="286"/>
  <c r="AL39" i="286"/>
  <c r="BG24" i="285"/>
  <c r="BG18" i="285"/>
  <c r="I24" i="285"/>
  <c r="AV24" i="285"/>
  <c r="AW24" i="285" s="1"/>
  <c r="AZ24" i="285" s="1"/>
  <c r="F24" i="285" s="1"/>
  <c r="BC24" i="285" s="1"/>
  <c r="G24" i="285" s="1"/>
  <c r="BG48" i="285"/>
  <c r="BG42" i="285"/>
  <c r="BG36" i="285"/>
  <c r="BG27" i="285"/>
  <c r="BG21" i="285"/>
  <c r="I18" i="285"/>
  <c r="AV18" i="285"/>
  <c r="AW18" i="285" s="1"/>
  <c r="AZ18" i="285" s="1"/>
  <c r="F18" i="285" s="1"/>
  <c r="BC18" i="285" s="1"/>
  <c r="G18" i="285" s="1"/>
  <c r="I27" i="285"/>
  <c r="AV27" i="285"/>
  <c r="AW27" i="285" s="1"/>
  <c r="AZ27" i="285" s="1"/>
  <c r="F27" i="285" s="1"/>
  <c r="BC27" i="285" s="1"/>
  <c r="G27" i="285" s="1"/>
  <c r="I21" i="285"/>
  <c r="AV21" i="285"/>
  <c r="AW21" i="285" s="1"/>
  <c r="AZ21" i="285" s="1"/>
  <c r="F21" i="285" s="1"/>
  <c r="BC21" i="285" s="1"/>
  <c r="G21" i="285" s="1"/>
  <c r="AP51" i="285"/>
  <c r="AP48" i="285"/>
  <c r="AT48" i="285" s="1"/>
  <c r="J48" i="285" s="1"/>
  <c r="AU48" i="285" s="1"/>
  <c r="AP45" i="285"/>
  <c r="AP42" i="285"/>
  <c r="AT42" i="285" s="1"/>
  <c r="J42" i="285" s="1"/>
  <c r="AU42" i="285" s="1"/>
  <c r="AP39" i="285"/>
  <c r="AP36" i="285"/>
  <c r="AP33" i="285"/>
  <c r="AT33" i="285" s="1"/>
  <c r="J33" i="285" s="1"/>
  <c r="AU33" i="285" s="1"/>
  <c r="AP30" i="285"/>
  <c r="BG30" i="284"/>
  <c r="BG18" i="284"/>
  <c r="BG21" i="284"/>
  <c r="BG27" i="284"/>
  <c r="AT51" i="284"/>
  <c r="J51" i="284" s="1"/>
  <c r="AU51" i="284" s="1"/>
  <c r="AT27" i="284"/>
  <c r="J27" i="284" s="1"/>
  <c r="AU27" i="284" s="1"/>
  <c r="BG24" i="284"/>
  <c r="AP51" i="284"/>
  <c r="AP48" i="284"/>
  <c r="AP45" i="284"/>
  <c r="AP42" i="284"/>
  <c r="AT42" i="284" s="1"/>
  <c r="J42" i="284" s="1"/>
  <c r="AU42" i="284" s="1"/>
  <c r="AP39" i="284"/>
  <c r="AP36" i="284"/>
  <c r="AP33" i="284"/>
  <c r="AT33" i="284" s="1"/>
  <c r="J33" i="284" s="1"/>
  <c r="AU33" i="284" s="1"/>
  <c r="AP30" i="284"/>
  <c r="AT30" i="284" s="1"/>
  <c r="J30" i="284" s="1"/>
  <c r="AU30" i="284" s="1"/>
  <c r="AP27" i="284"/>
  <c r="AP24" i="284"/>
  <c r="AP21" i="284"/>
  <c r="AP18" i="284"/>
  <c r="AT18" i="284" s="1"/>
  <c r="J18" i="284" s="1"/>
  <c r="AU18" i="284" s="1"/>
  <c r="BC34" i="282"/>
  <c r="BC31" i="282"/>
  <c r="BC28" i="282"/>
  <c r="BC25" i="282"/>
  <c r="BC22" i="282"/>
  <c r="BC19" i="282"/>
  <c r="AP31" i="282"/>
  <c r="J31" i="282" s="1"/>
  <c r="AQ31" i="282" s="1"/>
  <c r="BC52" i="282"/>
  <c r="BC46" i="282"/>
  <c r="BC40" i="282"/>
  <c r="AL52" i="282"/>
  <c r="AL49" i="282"/>
  <c r="AL46" i="282"/>
  <c r="AP46" i="282" s="1"/>
  <c r="J46" i="282" s="1"/>
  <c r="AQ46" i="282" s="1"/>
  <c r="AL43" i="282"/>
  <c r="AL40" i="282"/>
  <c r="AL37" i="282"/>
  <c r="AL34" i="282"/>
  <c r="AP34" i="282" s="1"/>
  <c r="J34" i="282" s="1"/>
  <c r="AQ34" i="282" s="1"/>
  <c r="AL31" i="282"/>
  <c r="AL28" i="282"/>
  <c r="AL25" i="282"/>
  <c r="AL22" i="282"/>
  <c r="AP22" i="282" s="1"/>
  <c r="J22" i="282" s="1"/>
  <c r="AQ22" i="282" s="1"/>
  <c r="AL19" i="282"/>
  <c r="AP19" i="282" s="1"/>
  <c r="J19" i="282" s="1"/>
  <c r="AQ19" i="282" s="1"/>
  <c r="BA48" i="281"/>
  <c r="AZ48" i="281"/>
  <c r="BA45" i="281"/>
  <c r="BA39" i="281"/>
  <c r="AZ39" i="281"/>
  <c r="BC18" i="281"/>
  <c r="I48" i="281"/>
  <c r="BB48" i="281"/>
  <c r="BC33" i="281"/>
  <c r="BC27" i="281"/>
  <c r="BC21" i="281"/>
  <c r="BB45" i="281"/>
  <c r="I39" i="281"/>
  <c r="BB39" i="281"/>
  <c r="BC30" i="281"/>
  <c r="BC24" i="281"/>
  <c r="BC51" i="281"/>
  <c r="BD48" i="281"/>
  <c r="BC45" i="281"/>
  <c r="BC39" i="281"/>
  <c r="I33" i="281"/>
  <c r="BB33" i="281"/>
  <c r="AR33" i="281"/>
  <c r="AS33" i="281" s="1"/>
  <c r="AV33" i="281" s="1"/>
  <c r="F33" i="281" s="1"/>
  <c r="AY33" i="281" s="1"/>
  <c r="G33" i="281" s="1"/>
  <c r="I27" i="281"/>
  <c r="AR27" i="281"/>
  <c r="AS27" i="281" s="1"/>
  <c r="AV27" i="281" s="1"/>
  <c r="F27" i="281" s="1"/>
  <c r="AY27" i="281" s="1"/>
  <c r="G27" i="281" s="1"/>
  <c r="I21" i="281"/>
  <c r="AR21" i="281"/>
  <c r="AS21" i="281" s="1"/>
  <c r="AV21" i="281" s="1"/>
  <c r="F21" i="281" s="1"/>
  <c r="AY21" i="281" s="1"/>
  <c r="G21" i="281" s="1"/>
  <c r="BD51" i="280"/>
  <c r="I30" i="280"/>
  <c r="AV30" i="280"/>
  <c r="AW30" i="280" s="1"/>
  <c r="AZ30" i="280" s="1"/>
  <c r="F30" i="280" s="1"/>
  <c r="BC30" i="280" s="1"/>
  <c r="G30" i="280" s="1"/>
  <c r="BG48" i="280"/>
  <c r="BG42" i="280"/>
  <c r="BG36" i="280"/>
  <c r="BG30" i="280"/>
  <c r="BG24" i="280"/>
  <c r="BG51" i="280"/>
  <c r="BG45" i="280"/>
  <c r="BG39" i="280"/>
  <c r="BG33" i="280"/>
  <c r="BG27" i="280"/>
  <c r="BG21" i="280"/>
  <c r="BG18" i="280"/>
  <c r="I51" i="280"/>
  <c r="I45" i="280"/>
  <c r="AV45" i="280"/>
  <c r="AW45" i="280" s="1"/>
  <c r="AZ45" i="280" s="1"/>
  <c r="F45" i="280" s="1"/>
  <c r="BC45" i="280" s="1"/>
  <c r="G45" i="280" s="1"/>
  <c r="I33" i="280"/>
  <c r="AV33" i="280"/>
  <c r="AW33" i="280" s="1"/>
  <c r="AZ33" i="280" s="1"/>
  <c r="F33" i="280" s="1"/>
  <c r="BC33" i="280" s="1"/>
  <c r="G33" i="280" s="1"/>
  <c r="BF33" i="280"/>
  <c r="BH33" i="280" s="1"/>
  <c r="I21" i="280"/>
  <c r="AV21" i="280"/>
  <c r="AW21" i="280" s="1"/>
  <c r="AZ21" i="280" s="1"/>
  <c r="F21" i="280" s="1"/>
  <c r="BC21" i="280" s="1"/>
  <c r="G21" i="280" s="1"/>
  <c r="BA36" i="278"/>
  <c r="AZ36" i="278"/>
  <c r="BA33" i="278"/>
  <c r="AZ33" i="278"/>
  <c r="BA27" i="278"/>
  <c r="AZ27" i="278"/>
  <c r="BA24" i="278"/>
  <c r="AZ24" i="278"/>
  <c r="I42" i="278"/>
  <c r="I18" i="278"/>
  <c r="AR39" i="278"/>
  <c r="AS39" i="278" s="1"/>
  <c r="AV39" i="278" s="1"/>
  <c r="F39" i="278" s="1"/>
  <c r="AY39" i="278" s="1"/>
  <c r="G39" i="278" s="1"/>
  <c r="I33" i="278"/>
  <c r="BB33" i="278"/>
  <c r="BD33" i="278" s="1"/>
  <c r="BB21" i="278"/>
  <c r="BD21" i="278" s="1"/>
  <c r="I45" i="278"/>
  <c r="I27" i="278"/>
  <c r="BB27" i="278"/>
  <c r="AP48" i="278"/>
  <c r="J48" i="278" s="1"/>
  <c r="AQ48" i="278" s="1"/>
  <c r="AR45" i="278"/>
  <c r="AS45" i="278" s="1"/>
  <c r="AV45" i="278" s="1"/>
  <c r="F45" i="278" s="1"/>
  <c r="AY45" i="278" s="1"/>
  <c r="G45" i="278" s="1"/>
  <c r="AR42" i="278"/>
  <c r="AS42" i="278" s="1"/>
  <c r="AV42" i="278" s="1"/>
  <c r="F42" i="278" s="1"/>
  <c r="AY42" i="278" s="1"/>
  <c r="G42" i="278" s="1"/>
  <c r="BC39" i="278"/>
  <c r="I36" i="278"/>
  <c r="BB36" i="278"/>
  <c r="BD36" i="278" s="1"/>
  <c r="BC27" i="278"/>
  <c r="I24" i="278"/>
  <c r="BB24" i="278"/>
  <c r="BD24" i="278" s="1"/>
  <c r="AR18" i="278"/>
  <c r="AS18" i="278" s="1"/>
  <c r="AV18" i="278" s="1"/>
  <c r="F18" i="278" s="1"/>
  <c r="AY18" i="278" s="1"/>
  <c r="G18" i="278" s="1"/>
  <c r="BC21" i="277"/>
  <c r="BC30" i="277"/>
  <c r="BC18" i="277"/>
  <c r="BC27" i="277"/>
  <c r="BC51" i="277"/>
  <c r="BC45" i="277"/>
  <c r="BC39" i="277"/>
  <c r="BC33" i="277"/>
  <c r="BC24" i="277"/>
  <c r="AL51" i="277"/>
  <c r="AL48" i="277"/>
  <c r="AL45" i="277"/>
  <c r="AL42" i="277"/>
  <c r="AP42" i="277" s="1"/>
  <c r="J42" i="277" s="1"/>
  <c r="AQ42" i="277" s="1"/>
  <c r="AL39" i="277"/>
  <c r="AP39" i="277" s="1"/>
  <c r="J39" i="277" s="1"/>
  <c r="AQ39" i="277" s="1"/>
  <c r="AL36" i="277"/>
  <c r="AL33" i="277"/>
  <c r="AL30" i="277"/>
  <c r="AP30" i="277" s="1"/>
  <c r="J30" i="277" s="1"/>
  <c r="AQ30" i="277" s="1"/>
  <c r="AL27" i="277"/>
  <c r="AP27" i="277" s="1"/>
  <c r="J27" i="277" s="1"/>
  <c r="AQ27" i="277" s="1"/>
  <c r="AL24" i="277"/>
  <c r="AL21" i="277"/>
  <c r="AL18" i="277"/>
  <c r="AP18" i="277" s="1"/>
  <c r="J18" i="277" s="1"/>
  <c r="AQ18" i="277" s="1"/>
  <c r="I51" i="276"/>
  <c r="BC42" i="276"/>
  <c r="BC36" i="276"/>
  <c r="BC30" i="276"/>
  <c r="BC24" i="276"/>
  <c r="BC18" i="276"/>
  <c r="I48" i="276"/>
  <c r="AR48" i="276"/>
  <c r="AS48" i="276" s="1"/>
  <c r="AV48" i="276" s="1"/>
  <c r="F48" i="276" s="1"/>
  <c r="AY48" i="276" s="1"/>
  <c r="G48" i="276" s="1"/>
  <c r="I36" i="276"/>
  <c r="AR36" i="276"/>
  <c r="AS36" i="276" s="1"/>
  <c r="AV36" i="276" s="1"/>
  <c r="F36" i="276" s="1"/>
  <c r="AY36" i="276" s="1"/>
  <c r="G36" i="276" s="1"/>
  <c r="I24" i="276"/>
  <c r="AR24" i="276"/>
  <c r="AS24" i="276" s="1"/>
  <c r="AV24" i="276" s="1"/>
  <c r="F24" i="276" s="1"/>
  <c r="AY24" i="276" s="1"/>
  <c r="G24" i="276" s="1"/>
  <c r="AR51" i="276"/>
  <c r="AS51" i="276" s="1"/>
  <c r="AV51" i="276" s="1"/>
  <c r="F51" i="276" s="1"/>
  <c r="AY51" i="276" s="1"/>
  <c r="G51" i="276" s="1"/>
  <c r="BC45" i="276"/>
  <c r="BC39" i="276"/>
  <c r="BC33" i="276"/>
  <c r="BC27" i="276"/>
  <c r="BC21" i="276"/>
  <c r="I42" i="276"/>
  <c r="AR42" i="276"/>
  <c r="AS42" i="276" s="1"/>
  <c r="AV42" i="276" s="1"/>
  <c r="F42" i="276" s="1"/>
  <c r="AY42" i="276" s="1"/>
  <c r="G42" i="276" s="1"/>
  <c r="I18" i="276"/>
  <c r="AR18" i="276"/>
  <c r="AS18" i="276" s="1"/>
  <c r="AV18" i="276" s="1"/>
  <c r="F18" i="276" s="1"/>
  <c r="AY18" i="276" s="1"/>
  <c r="G18" i="276" s="1"/>
  <c r="BC51" i="276"/>
  <c r="I45" i="276"/>
  <c r="AR45" i="276"/>
  <c r="AS45" i="276" s="1"/>
  <c r="AV45" i="276" s="1"/>
  <c r="F45" i="276" s="1"/>
  <c r="AY45" i="276" s="1"/>
  <c r="G45" i="276" s="1"/>
  <c r="I39" i="276"/>
  <c r="AR39" i="276"/>
  <c r="AS39" i="276" s="1"/>
  <c r="AV39" i="276" s="1"/>
  <c r="F39" i="276" s="1"/>
  <c r="AY39" i="276" s="1"/>
  <c r="G39" i="276" s="1"/>
  <c r="I33" i="276"/>
  <c r="AR33" i="276"/>
  <c r="AS33" i="276" s="1"/>
  <c r="AV33" i="276" s="1"/>
  <c r="F33" i="276" s="1"/>
  <c r="AY33" i="276" s="1"/>
  <c r="G33" i="276" s="1"/>
  <c r="I27" i="276"/>
  <c r="AR27" i="276"/>
  <c r="AS27" i="276" s="1"/>
  <c r="AV27" i="276" s="1"/>
  <c r="F27" i="276" s="1"/>
  <c r="AY27" i="276" s="1"/>
  <c r="G27" i="276" s="1"/>
  <c r="I21" i="276"/>
  <c r="AR21" i="276"/>
  <c r="AS21" i="276" s="1"/>
  <c r="AV21" i="276" s="1"/>
  <c r="F21" i="276" s="1"/>
  <c r="AY21" i="276" s="1"/>
  <c r="G21" i="276" s="1"/>
  <c r="BC21" i="275"/>
  <c r="BC18" i="275"/>
  <c r="BC51" i="275"/>
  <c r="BC39" i="275"/>
  <c r="BC27" i="275"/>
  <c r="AL51" i="275"/>
  <c r="AL48" i="275"/>
  <c r="AL45" i="275"/>
  <c r="AP45" i="275" s="1"/>
  <c r="J45" i="275" s="1"/>
  <c r="AQ45" i="275" s="1"/>
  <c r="AL42" i="275"/>
  <c r="AL39" i="275"/>
  <c r="AL36" i="275"/>
  <c r="AL33" i="275"/>
  <c r="AP33" i="275" s="1"/>
  <c r="J33" i="275" s="1"/>
  <c r="AQ33" i="275" s="1"/>
  <c r="AL30" i="275"/>
  <c r="AP30" i="275" s="1"/>
  <c r="J30" i="275" s="1"/>
  <c r="AQ30" i="275" s="1"/>
  <c r="AL27" i="275"/>
  <c r="AL24" i="275"/>
  <c r="AL21" i="275"/>
  <c r="AL18" i="275"/>
  <c r="BE51" i="274"/>
  <c r="BD51" i="274"/>
  <c r="BG42" i="274"/>
  <c r="BG30" i="274"/>
  <c r="BG18" i="274"/>
  <c r="BG48" i="274"/>
  <c r="BG36" i="274"/>
  <c r="BG24" i="274"/>
  <c r="BG51" i="274"/>
  <c r="BG45" i="274"/>
  <c r="BG39" i="274"/>
  <c r="BG33" i="274"/>
  <c r="BG27" i="274"/>
  <c r="BG21" i="274"/>
  <c r="I51" i="274"/>
  <c r="BF51" i="274"/>
  <c r="I45" i="274"/>
  <c r="AV45" i="274"/>
  <c r="AW45" i="274" s="1"/>
  <c r="AZ45" i="274" s="1"/>
  <c r="F45" i="274" s="1"/>
  <c r="BC45" i="274" s="1"/>
  <c r="G45" i="274" s="1"/>
  <c r="I39" i="274"/>
  <c r="AV39" i="274"/>
  <c r="AW39" i="274" s="1"/>
  <c r="AZ39" i="274" s="1"/>
  <c r="F39" i="274" s="1"/>
  <c r="BC39" i="274" s="1"/>
  <c r="G39" i="274" s="1"/>
  <c r="I33" i="274"/>
  <c r="AV33" i="274"/>
  <c r="AW33" i="274" s="1"/>
  <c r="AZ33" i="274" s="1"/>
  <c r="F33" i="274" s="1"/>
  <c r="BC33" i="274" s="1"/>
  <c r="G33" i="274" s="1"/>
  <c r="I27" i="274"/>
  <c r="AV27" i="274"/>
  <c r="AW27" i="274" s="1"/>
  <c r="AZ27" i="274" s="1"/>
  <c r="F27" i="274" s="1"/>
  <c r="BC27" i="274" s="1"/>
  <c r="G27" i="274" s="1"/>
  <c r="I21" i="274"/>
  <c r="AV21" i="274"/>
  <c r="AW21" i="274" s="1"/>
  <c r="AZ21" i="274" s="1"/>
  <c r="F21" i="274" s="1"/>
  <c r="BC21" i="274" s="1"/>
  <c r="G21" i="274" s="1"/>
  <c r="BE21" i="272"/>
  <c r="BD21" i="272"/>
  <c r="BE39" i="272"/>
  <c r="BD39" i="272"/>
  <c r="BE51" i="272"/>
  <c r="BD51" i="272"/>
  <c r="I48" i="272"/>
  <c r="AV48" i="272"/>
  <c r="AW48" i="272" s="1"/>
  <c r="AZ48" i="272" s="1"/>
  <c r="F48" i="272" s="1"/>
  <c r="BC48" i="272" s="1"/>
  <c r="G48" i="272" s="1"/>
  <c r="I36" i="272"/>
  <c r="I27" i="272"/>
  <c r="AT42" i="272"/>
  <c r="J42" i="272" s="1"/>
  <c r="AU42" i="272" s="1"/>
  <c r="AV36" i="272"/>
  <c r="AW36" i="272" s="1"/>
  <c r="AZ36" i="272" s="1"/>
  <c r="F36" i="272" s="1"/>
  <c r="BC36" i="272" s="1"/>
  <c r="G36" i="272" s="1"/>
  <c r="BG33" i="272"/>
  <c r="BG21" i="272"/>
  <c r="I51" i="272"/>
  <c r="BF51" i="272"/>
  <c r="BH51" i="272" s="1"/>
  <c r="AT45" i="272"/>
  <c r="J45" i="272" s="1"/>
  <c r="AU45" i="272" s="1"/>
  <c r="I39" i="272"/>
  <c r="BF39" i="272"/>
  <c r="BH39" i="272" s="1"/>
  <c r="BG36" i="272"/>
  <c r="BG24" i="272"/>
  <c r="I21" i="272"/>
  <c r="BF21" i="272"/>
  <c r="BH21" i="272" s="1"/>
  <c r="AP18" i="272"/>
  <c r="BA48" i="270"/>
  <c r="BC30" i="270"/>
  <c r="BC24" i="270"/>
  <c r="I45" i="270"/>
  <c r="I39" i="270"/>
  <c r="BC18" i="270"/>
  <c r="BC33" i="270"/>
  <c r="BC27" i="270"/>
  <c r="BC21" i="270"/>
  <c r="AR45" i="270"/>
  <c r="AS45" i="270" s="1"/>
  <c r="AV45" i="270" s="1"/>
  <c r="F45" i="270" s="1"/>
  <c r="AY45" i="270" s="1"/>
  <c r="G45" i="270" s="1"/>
  <c r="AR39" i="270"/>
  <c r="AS39" i="270" s="1"/>
  <c r="AV39" i="270" s="1"/>
  <c r="F39" i="270" s="1"/>
  <c r="AY39" i="270" s="1"/>
  <c r="G39" i="270" s="1"/>
  <c r="I33" i="270"/>
  <c r="AR33" i="270"/>
  <c r="AS33" i="270" s="1"/>
  <c r="AV33" i="270" s="1"/>
  <c r="F33" i="270" s="1"/>
  <c r="AY33" i="270" s="1"/>
  <c r="G33" i="270" s="1"/>
  <c r="I27" i="270"/>
  <c r="AR27" i="270"/>
  <c r="AS27" i="270" s="1"/>
  <c r="AV27" i="270" s="1"/>
  <c r="F27" i="270" s="1"/>
  <c r="AY27" i="270" s="1"/>
  <c r="G27" i="270" s="1"/>
  <c r="I21" i="270"/>
  <c r="AR21" i="270"/>
  <c r="AS21" i="270" s="1"/>
  <c r="AV21" i="270" s="1"/>
  <c r="F21" i="270" s="1"/>
  <c r="AY21" i="270" s="1"/>
  <c r="G21" i="270" s="1"/>
  <c r="BC21" i="269"/>
  <c r="BC18" i="269"/>
  <c r="BC27" i="269"/>
  <c r="AP48" i="269"/>
  <c r="J48" i="269" s="1"/>
  <c r="AQ48" i="269" s="1"/>
  <c r="BC24" i="269"/>
  <c r="AL51" i="269"/>
  <c r="AP51" i="269" s="1"/>
  <c r="J51" i="269" s="1"/>
  <c r="AQ51" i="269" s="1"/>
  <c r="AL48" i="269"/>
  <c r="AL45" i="269"/>
  <c r="AP45" i="269" s="1"/>
  <c r="J45" i="269" s="1"/>
  <c r="AQ45" i="269" s="1"/>
  <c r="AL42" i="269"/>
  <c r="AL39" i="269"/>
  <c r="AL36" i="269"/>
  <c r="AL33" i="269"/>
  <c r="AL30" i="269"/>
  <c r="AL27" i="269"/>
  <c r="AP27" i="269" s="1"/>
  <c r="J27" i="269" s="1"/>
  <c r="AQ27" i="269" s="1"/>
  <c r="AL24" i="269"/>
  <c r="AL21" i="269"/>
  <c r="AL18" i="269"/>
  <c r="I39" i="268"/>
  <c r="AV39" i="268"/>
  <c r="AW39" i="268" s="1"/>
  <c r="AZ39" i="268" s="1"/>
  <c r="F39" i="268" s="1"/>
  <c r="BC39" i="268" s="1"/>
  <c r="G39" i="268" s="1"/>
  <c r="BG39" i="268"/>
  <c r="BG27" i="268"/>
  <c r="AV24" i="268"/>
  <c r="AW24" i="268" s="1"/>
  <c r="AZ24" i="268" s="1"/>
  <c r="F24" i="268" s="1"/>
  <c r="BC24" i="268" s="1"/>
  <c r="G24" i="268" s="1"/>
  <c r="BG18" i="268"/>
  <c r="BG30" i="268"/>
  <c r="I27" i="268"/>
  <c r="BG36" i="268"/>
  <c r="BG24" i="268"/>
  <c r="BG48" i="268"/>
  <c r="BG42" i="268"/>
  <c r="BG33" i="268"/>
  <c r="I30" i="268"/>
  <c r="AV30" i="268"/>
  <c r="AW30" i="268" s="1"/>
  <c r="AZ30" i="268" s="1"/>
  <c r="F30" i="268" s="1"/>
  <c r="BC30" i="268" s="1"/>
  <c r="G30" i="268" s="1"/>
  <c r="BG21" i="268"/>
  <c r="AP51" i="268"/>
  <c r="AP48" i="268"/>
  <c r="AT48" i="268" s="1"/>
  <c r="J48" i="268" s="1"/>
  <c r="AU48" i="268" s="1"/>
  <c r="AP45" i="268"/>
  <c r="AP42" i="268"/>
  <c r="AP18" i="268"/>
  <c r="BC22" i="267"/>
  <c r="BC19" i="267"/>
  <c r="BC28" i="267"/>
  <c r="AP19" i="267"/>
  <c r="J19" i="267" s="1"/>
  <c r="AQ19" i="267" s="1"/>
  <c r="AP43" i="267"/>
  <c r="J43" i="267" s="1"/>
  <c r="AQ43" i="267" s="1"/>
  <c r="BC34" i="267"/>
  <c r="BC31" i="267"/>
  <c r="BC49" i="267"/>
  <c r="BC43" i="267"/>
  <c r="BC25" i="267"/>
  <c r="AL52" i="267"/>
  <c r="AL49" i="267"/>
  <c r="AL46" i="267"/>
  <c r="AL43" i="267"/>
  <c r="AL40" i="267"/>
  <c r="AP40" i="267" s="1"/>
  <c r="J40" i="267" s="1"/>
  <c r="AQ40" i="267" s="1"/>
  <c r="AL37" i="267"/>
  <c r="AL34" i="267"/>
  <c r="AL31" i="267"/>
  <c r="AL28" i="267"/>
  <c r="AP28" i="267" s="1"/>
  <c r="J28" i="267" s="1"/>
  <c r="AQ28" i="267" s="1"/>
  <c r="AL25" i="267"/>
  <c r="AL22" i="267"/>
  <c r="AL19" i="267"/>
  <c r="I39" i="266"/>
  <c r="AR39" i="266"/>
  <c r="AS39" i="266" s="1"/>
  <c r="AV39" i="266" s="1"/>
  <c r="F39" i="266" s="1"/>
  <c r="AY39" i="266" s="1"/>
  <c r="G39" i="266" s="1"/>
  <c r="BA27" i="266"/>
  <c r="AZ27" i="266"/>
  <c r="BA24" i="266"/>
  <c r="AZ24" i="266"/>
  <c r="I51" i="266"/>
  <c r="AR51" i="266"/>
  <c r="AS51" i="266" s="1"/>
  <c r="AV51" i="266" s="1"/>
  <c r="F51" i="266" s="1"/>
  <c r="AY51" i="266" s="1"/>
  <c r="G51" i="266" s="1"/>
  <c r="I30" i="266"/>
  <c r="I33" i="266"/>
  <c r="I21" i="266"/>
  <c r="AR30" i="266"/>
  <c r="AS30" i="266" s="1"/>
  <c r="AV30" i="266" s="1"/>
  <c r="F30" i="266" s="1"/>
  <c r="AY30" i="266" s="1"/>
  <c r="G30" i="266" s="1"/>
  <c r="I24" i="266"/>
  <c r="BB24" i="266"/>
  <c r="BD24" i="266" s="1"/>
  <c r="AP48" i="266"/>
  <c r="J48" i="266" s="1"/>
  <c r="AQ48" i="266" s="1"/>
  <c r="AR33" i="266"/>
  <c r="AS33" i="266" s="1"/>
  <c r="AV33" i="266" s="1"/>
  <c r="F33" i="266" s="1"/>
  <c r="AY33" i="266" s="1"/>
  <c r="G33" i="266" s="1"/>
  <c r="BC30" i="266"/>
  <c r="I27" i="266"/>
  <c r="BB27" i="266"/>
  <c r="BD27" i="266" s="1"/>
  <c r="AR21" i="266"/>
  <c r="AS21" i="266" s="1"/>
  <c r="AV21" i="266" s="1"/>
  <c r="F21" i="266" s="1"/>
  <c r="AY21" i="266" s="1"/>
  <c r="G21" i="266" s="1"/>
  <c r="BC18" i="266"/>
  <c r="BC48" i="265"/>
  <c r="BC42" i="265"/>
  <c r="BC36" i="265"/>
  <c r="BC30" i="265"/>
  <c r="BC24" i="265"/>
  <c r="BC18" i="265"/>
  <c r="I48" i="265"/>
  <c r="AR48" i="265"/>
  <c r="AS48" i="265" s="1"/>
  <c r="AV48" i="265" s="1"/>
  <c r="F48" i="265" s="1"/>
  <c r="AY48" i="265" s="1"/>
  <c r="G48" i="265" s="1"/>
  <c r="I42" i="265"/>
  <c r="AR42" i="265"/>
  <c r="AS42" i="265" s="1"/>
  <c r="AV42" i="265" s="1"/>
  <c r="F42" i="265" s="1"/>
  <c r="AY42" i="265" s="1"/>
  <c r="G42" i="265" s="1"/>
  <c r="I24" i="265"/>
  <c r="AR24" i="265"/>
  <c r="AS24" i="265" s="1"/>
  <c r="AV24" i="265" s="1"/>
  <c r="F24" i="265" s="1"/>
  <c r="AY24" i="265" s="1"/>
  <c r="G24" i="265" s="1"/>
  <c r="BC51" i="265"/>
  <c r="BC45" i="265"/>
  <c r="BC39" i="265"/>
  <c r="BC33" i="265"/>
  <c r="BC27" i="265"/>
  <c r="BC21" i="265"/>
  <c r="I51" i="265"/>
  <c r="AR51" i="265"/>
  <c r="AS51" i="265" s="1"/>
  <c r="AV51" i="265" s="1"/>
  <c r="F51" i="265" s="1"/>
  <c r="AY51" i="265" s="1"/>
  <c r="G51" i="265" s="1"/>
  <c r="I45" i="265"/>
  <c r="AR45" i="265"/>
  <c r="AS45" i="265" s="1"/>
  <c r="AV45" i="265" s="1"/>
  <c r="F45" i="265" s="1"/>
  <c r="AY45" i="265" s="1"/>
  <c r="G45" i="265" s="1"/>
  <c r="I39" i="265"/>
  <c r="AR39" i="265"/>
  <c r="AS39" i="265" s="1"/>
  <c r="AV39" i="265" s="1"/>
  <c r="F39" i="265" s="1"/>
  <c r="AY39" i="265" s="1"/>
  <c r="G39" i="265" s="1"/>
  <c r="I33" i="265"/>
  <c r="AR33" i="265"/>
  <c r="AS33" i="265" s="1"/>
  <c r="AV33" i="265" s="1"/>
  <c r="F33" i="265" s="1"/>
  <c r="AY33" i="265" s="1"/>
  <c r="G33" i="265" s="1"/>
  <c r="BB33" i="265"/>
  <c r="BD33" i="265" s="1"/>
  <c r="I27" i="265"/>
  <c r="AR27" i="265"/>
  <c r="AS27" i="265" s="1"/>
  <c r="AV27" i="265" s="1"/>
  <c r="F27" i="265" s="1"/>
  <c r="AY27" i="265" s="1"/>
  <c r="G27" i="265" s="1"/>
  <c r="I21" i="265"/>
  <c r="AR21" i="265"/>
  <c r="AS21" i="265" s="1"/>
  <c r="AV21" i="265" s="1"/>
  <c r="F21" i="265" s="1"/>
  <c r="AY21" i="265" s="1"/>
  <c r="G21" i="265" s="1"/>
  <c r="BC33" i="262"/>
  <c r="BC30" i="262"/>
  <c r="BC18" i="262"/>
  <c r="BC48" i="262"/>
  <c r="BC42" i="262"/>
  <c r="BC27" i="262"/>
  <c r="BC21" i="262"/>
  <c r="BC36" i="262"/>
  <c r="BC24" i="262"/>
  <c r="AL51" i="262"/>
  <c r="AL48" i="262"/>
  <c r="AL45" i="262"/>
  <c r="AP45" i="262" s="1"/>
  <c r="J45" i="262" s="1"/>
  <c r="AQ45" i="262" s="1"/>
  <c r="AL42" i="262"/>
  <c r="AP42" i="262" s="1"/>
  <c r="J42" i="262" s="1"/>
  <c r="AQ42" i="262" s="1"/>
  <c r="AL39" i="262"/>
  <c r="AL36" i="262"/>
  <c r="AL33" i="262"/>
  <c r="AP33" i="262" s="1"/>
  <c r="J33" i="262" s="1"/>
  <c r="AQ33" i="262" s="1"/>
  <c r="AL30" i="262"/>
  <c r="AL27" i="262"/>
  <c r="AP27" i="262" s="1"/>
  <c r="J27" i="262" s="1"/>
  <c r="AQ27" i="262" s="1"/>
  <c r="AL24" i="262"/>
  <c r="AL21" i="262"/>
  <c r="AP21" i="262" s="1"/>
  <c r="J21" i="262" s="1"/>
  <c r="AQ21" i="262" s="1"/>
  <c r="AL18" i="262"/>
  <c r="AP18" i="262" s="1"/>
  <c r="J18" i="262" s="1"/>
  <c r="AQ18" i="262" s="1"/>
  <c r="I42" i="261"/>
  <c r="AR42" i="261"/>
  <c r="AS42" i="261" s="1"/>
  <c r="AV42" i="261" s="1"/>
  <c r="F42" i="261" s="1"/>
  <c r="AY42" i="261" s="1"/>
  <c r="G42" i="261" s="1"/>
  <c r="BA27" i="261"/>
  <c r="AZ27" i="261"/>
  <c r="I48" i="261"/>
  <c r="AR48" i="261"/>
  <c r="AS48" i="261" s="1"/>
  <c r="AV48" i="261" s="1"/>
  <c r="F48" i="261" s="1"/>
  <c r="AY48" i="261" s="1"/>
  <c r="G48" i="261" s="1"/>
  <c r="BA21" i="261"/>
  <c r="AZ21" i="261"/>
  <c r="I45" i="261"/>
  <c r="AR45" i="261"/>
  <c r="AS45" i="261" s="1"/>
  <c r="AV45" i="261" s="1"/>
  <c r="F45" i="261" s="1"/>
  <c r="AY45" i="261" s="1"/>
  <c r="G45" i="261" s="1"/>
  <c r="BA33" i="261"/>
  <c r="AZ33" i="261"/>
  <c r="BB45" i="261"/>
  <c r="BD45" i="261" s="1"/>
  <c r="BC45" i="261"/>
  <c r="AR39" i="261"/>
  <c r="AS39" i="261" s="1"/>
  <c r="AV39" i="261" s="1"/>
  <c r="F39" i="261" s="1"/>
  <c r="AY39" i="261" s="1"/>
  <c r="G39" i="261" s="1"/>
  <c r="BC36" i="261"/>
  <c r="BC30" i="261"/>
  <c r="BC24" i="261"/>
  <c r="H39" i="261"/>
  <c r="I36" i="261"/>
  <c r="I30" i="261"/>
  <c r="I18" i="261"/>
  <c r="AR36" i="261"/>
  <c r="AS36" i="261" s="1"/>
  <c r="AV36" i="261" s="1"/>
  <c r="F36" i="261" s="1"/>
  <c r="AY36" i="261" s="1"/>
  <c r="G36" i="261" s="1"/>
  <c r="I33" i="261"/>
  <c r="BB33" i="261"/>
  <c r="BD33" i="261" s="1"/>
  <c r="AR30" i="261"/>
  <c r="AS30" i="261" s="1"/>
  <c r="AV30" i="261" s="1"/>
  <c r="F30" i="261" s="1"/>
  <c r="AY30" i="261" s="1"/>
  <c r="G30" i="261" s="1"/>
  <c r="I27" i="261"/>
  <c r="BB27" i="261"/>
  <c r="BD27" i="261" s="1"/>
  <c r="I21" i="261"/>
  <c r="BB21" i="261"/>
  <c r="BD21" i="261" s="1"/>
  <c r="AR18" i="261"/>
  <c r="AS18" i="261" s="1"/>
  <c r="AV18" i="261" s="1"/>
  <c r="F18" i="261" s="1"/>
  <c r="AY18" i="261" s="1"/>
  <c r="G18" i="261" s="1"/>
  <c r="BC48" i="260"/>
  <c r="BC42" i="260"/>
  <c r="BC36" i="260"/>
  <c r="BC30" i="260"/>
  <c r="BC24" i="260"/>
  <c r="BC18" i="260"/>
  <c r="I42" i="260"/>
  <c r="AR42" i="260"/>
  <c r="AS42" i="260" s="1"/>
  <c r="AV42" i="260" s="1"/>
  <c r="F42" i="260" s="1"/>
  <c r="AY42" i="260" s="1"/>
  <c r="G42" i="260" s="1"/>
  <c r="AR36" i="260"/>
  <c r="AS36" i="260" s="1"/>
  <c r="AV36" i="260" s="1"/>
  <c r="F36" i="260" s="1"/>
  <c r="AY36" i="260" s="1"/>
  <c r="G36" i="260" s="1"/>
  <c r="I30" i="260"/>
  <c r="AR30" i="260"/>
  <c r="AS30" i="260" s="1"/>
  <c r="AV30" i="260" s="1"/>
  <c r="F30" i="260" s="1"/>
  <c r="AY30" i="260" s="1"/>
  <c r="G30" i="260" s="1"/>
  <c r="I18" i="260"/>
  <c r="AR18" i="260"/>
  <c r="AS18" i="260" s="1"/>
  <c r="AV18" i="260" s="1"/>
  <c r="F18" i="260" s="1"/>
  <c r="AY18" i="260" s="1"/>
  <c r="G18" i="260" s="1"/>
  <c r="BB18" i="260"/>
  <c r="BD18" i="260" s="1"/>
  <c r="BC51" i="260"/>
  <c r="BC45" i="260"/>
  <c r="BC39" i="260"/>
  <c r="BC33" i="260"/>
  <c r="BC27" i="260"/>
  <c r="BC21" i="260"/>
  <c r="I21" i="260"/>
  <c r="AR21" i="260"/>
  <c r="AS21" i="260" s="1"/>
  <c r="AV21" i="260" s="1"/>
  <c r="F21" i="260" s="1"/>
  <c r="AY21" i="260" s="1"/>
  <c r="G21" i="260" s="1"/>
  <c r="AT36" i="259"/>
  <c r="J36" i="259" s="1"/>
  <c r="AU36" i="259" s="1"/>
  <c r="BG18" i="259"/>
  <c r="BG51" i="259"/>
  <c r="BG45" i="259"/>
  <c r="BG39" i="259"/>
  <c r="BG33" i="259"/>
  <c r="BG27" i="259"/>
  <c r="BG21" i="259"/>
  <c r="BG24" i="259"/>
  <c r="AP51" i="259"/>
  <c r="AT51" i="259" s="1"/>
  <c r="J51" i="259" s="1"/>
  <c r="AU51" i="259" s="1"/>
  <c r="AP48" i="259"/>
  <c r="AP45" i="259"/>
  <c r="AP42" i="259"/>
  <c r="AT42" i="259" s="1"/>
  <c r="J42" i="259" s="1"/>
  <c r="AU42" i="259" s="1"/>
  <c r="AP39" i="259"/>
  <c r="AT39" i="259" s="1"/>
  <c r="J39" i="259" s="1"/>
  <c r="AU39" i="259" s="1"/>
  <c r="AP36" i="259"/>
  <c r="AP33" i="259"/>
  <c r="AP30" i="259"/>
  <c r="AP27" i="259"/>
  <c r="AT27" i="259" s="1"/>
  <c r="J27" i="259" s="1"/>
  <c r="AU27" i="259" s="1"/>
  <c r="AP24" i="259"/>
  <c r="AP21" i="259"/>
  <c r="AP18" i="259"/>
  <c r="BC21" i="258"/>
  <c r="BC30" i="258"/>
  <c r="AP48" i="258"/>
  <c r="J48" i="258" s="1"/>
  <c r="AQ48" i="258" s="1"/>
  <c r="BC33" i="258"/>
  <c r="AP24" i="258"/>
  <c r="J24" i="258" s="1"/>
  <c r="AQ24" i="258" s="1"/>
  <c r="BC18" i="258"/>
  <c r="BC39" i="258"/>
  <c r="BC27" i="258"/>
  <c r="BC48" i="258"/>
  <c r="BC36" i="258"/>
  <c r="BC24" i="258"/>
  <c r="AL51" i="258"/>
  <c r="AL48" i="258"/>
  <c r="AL45" i="258"/>
  <c r="AP45" i="258" s="1"/>
  <c r="J45" i="258" s="1"/>
  <c r="AQ45" i="258" s="1"/>
  <c r="AL42" i="258"/>
  <c r="AP42" i="258" s="1"/>
  <c r="J42" i="258" s="1"/>
  <c r="AQ42" i="258" s="1"/>
  <c r="AL39" i="258"/>
  <c r="AL36" i="258"/>
  <c r="AP36" i="258" s="1"/>
  <c r="J36" i="258" s="1"/>
  <c r="AQ36" i="258" s="1"/>
  <c r="AL33" i="258"/>
  <c r="AP33" i="258" s="1"/>
  <c r="J33" i="258" s="1"/>
  <c r="AQ33" i="258" s="1"/>
  <c r="AL30" i="258"/>
  <c r="AL27" i="258"/>
  <c r="AL24" i="258"/>
  <c r="AL21" i="258"/>
  <c r="AL18" i="258"/>
  <c r="BC31" i="257"/>
  <c r="BC19" i="257"/>
  <c r="BC28" i="257"/>
  <c r="BC22" i="257"/>
  <c r="BC25" i="257"/>
  <c r="AL52" i="257"/>
  <c r="AL49" i="257"/>
  <c r="AL46" i="257"/>
  <c r="AP46" i="257" s="1"/>
  <c r="J46" i="257" s="1"/>
  <c r="AQ46" i="257" s="1"/>
  <c r="AL43" i="257"/>
  <c r="AL40" i="257"/>
  <c r="AP40" i="257" s="1"/>
  <c r="J40" i="257" s="1"/>
  <c r="AQ40" i="257" s="1"/>
  <c r="AL37" i="257"/>
  <c r="AL34" i="257"/>
  <c r="AP34" i="257" s="1"/>
  <c r="J34" i="257" s="1"/>
  <c r="AQ34" i="257" s="1"/>
  <c r="AL31" i="257"/>
  <c r="AP31" i="257" s="1"/>
  <c r="J31" i="257" s="1"/>
  <c r="AQ31" i="257" s="1"/>
  <c r="AL28" i="257"/>
  <c r="AP28" i="257" s="1"/>
  <c r="J28" i="257" s="1"/>
  <c r="AQ28" i="257" s="1"/>
  <c r="AL25" i="257"/>
  <c r="AL22" i="257"/>
  <c r="AP22" i="257" s="1"/>
  <c r="J22" i="257" s="1"/>
  <c r="AQ22" i="257" s="1"/>
  <c r="AL19" i="257"/>
  <c r="BA51" i="256"/>
  <c r="I48" i="256"/>
  <c r="AR48" i="256"/>
  <c r="AS48" i="256" s="1"/>
  <c r="AV48" i="256" s="1"/>
  <c r="F48" i="256" s="1"/>
  <c r="AY48" i="256" s="1"/>
  <c r="G48" i="256" s="1"/>
  <c r="I42" i="256"/>
  <c r="I36" i="256"/>
  <c r="AR36" i="256"/>
  <c r="AS36" i="256" s="1"/>
  <c r="AV36" i="256" s="1"/>
  <c r="F36" i="256" s="1"/>
  <c r="AY36" i="256" s="1"/>
  <c r="G36" i="256" s="1"/>
  <c r="I30" i="256"/>
  <c r="BC42" i="256"/>
  <c r="BC30" i="256"/>
  <c r="BC18" i="256"/>
  <c r="BC51" i="256"/>
  <c r="BC45" i="256"/>
  <c r="BC39" i="256"/>
  <c r="BC33" i="256"/>
  <c r="BC27" i="256"/>
  <c r="BC21" i="256"/>
  <c r="BC48" i="256"/>
  <c r="BC36" i="256"/>
  <c r="BC24" i="256"/>
  <c r="I21" i="256"/>
  <c r="AR21" i="256"/>
  <c r="AS21" i="256" s="1"/>
  <c r="AV21" i="256" s="1"/>
  <c r="F21" i="256" s="1"/>
  <c r="AY21" i="256" s="1"/>
  <c r="G21" i="256" s="1"/>
  <c r="AP51" i="226"/>
  <c r="J51" i="226" s="1"/>
  <c r="AQ51" i="226" s="1"/>
  <c r="AR51" i="226" s="1"/>
  <c r="AS51" i="226" s="1"/>
  <c r="AV51" i="226" s="1"/>
  <c r="F51" i="226" s="1"/>
  <c r="AY51" i="226" s="1"/>
  <c r="G51" i="226" s="1"/>
  <c r="BA51" i="226" s="1"/>
  <c r="AP39" i="226"/>
  <c r="J39" i="226" s="1"/>
  <c r="AQ39" i="226" s="1"/>
  <c r="AP27" i="226"/>
  <c r="J27" i="226" s="1"/>
  <c r="AQ27" i="226" s="1"/>
  <c r="I27" i="226" s="1"/>
  <c r="AL51" i="226"/>
  <c r="H51" i="226" s="1"/>
  <c r="AL48" i="226"/>
  <c r="H48" i="226" s="1"/>
  <c r="BC45" i="226"/>
  <c r="AP42" i="226"/>
  <c r="J42" i="226" s="1"/>
  <c r="AQ42" i="226" s="1"/>
  <c r="I42" i="226" s="1"/>
  <c r="AL36" i="226"/>
  <c r="H36" i="226" s="1"/>
  <c r="AP30" i="226"/>
  <c r="J30" i="226" s="1"/>
  <c r="AQ30" i="226" s="1"/>
  <c r="AL24" i="226"/>
  <c r="H24" i="226" s="1"/>
  <c r="BC42" i="225"/>
  <c r="BC30" i="225"/>
  <c r="BG42" i="224"/>
  <c r="AT39" i="224"/>
  <c r="J39" i="224" s="1"/>
  <c r="AU39" i="224" s="1"/>
  <c r="BG24" i="224"/>
  <c r="BG21" i="224"/>
  <c r="AT18" i="224"/>
  <c r="J18" i="224" s="1"/>
  <c r="AU18" i="224" s="1"/>
  <c r="BG18" i="224"/>
  <c r="AT45" i="224"/>
  <c r="J45" i="224" s="1"/>
  <c r="AU45" i="224" s="1"/>
  <c r="AP36" i="224"/>
  <c r="H36" i="224" s="1"/>
  <c r="AP33" i="224"/>
  <c r="H33" i="224" s="1"/>
  <c r="BG30" i="224"/>
  <c r="AT27" i="224"/>
  <c r="J27" i="224" s="1"/>
  <c r="AU27" i="224" s="1"/>
  <c r="AT24" i="224"/>
  <c r="J24" i="224" s="1"/>
  <c r="AU24" i="224" s="1"/>
  <c r="AV24" i="224" s="1"/>
  <c r="AW24" i="224" s="1"/>
  <c r="AZ24" i="224" s="1"/>
  <c r="F24" i="224" s="1"/>
  <c r="BC24" i="224" s="1"/>
  <c r="G24" i="224" s="1"/>
  <c r="AT21" i="224"/>
  <c r="J21" i="224" s="1"/>
  <c r="AU21" i="224" s="1"/>
  <c r="AV21" i="224" s="1"/>
  <c r="AW21" i="224" s="1"/>
  <c r="AZ21" i="224" s="1"/>
  <c r="F21" i="224" s="1"/>
  <c r="BC21" i="224" s="1"/>
  <c r="G21" i="224" s="1"/>
  <c r="BC42" i="223"/>
  <c r="BC39" i="223"/>
  <c r="AP27" i="223"/>
  <c r="J27" i="223" s="1"/>
  <c r="AQ27" i="223" s="1"/>
  <c r="AP24" i="223"/>
  <c r="J24" i="223" s="1"/>
  <c r="AQ24" i="223" s="1"/>
  <c r="AR24" i="223" s="1"/>
  <c r="AS24" i="223" s="1"/>
  <c r="AV24" i="223" s="1"/>
  <c r="F24" i="223" s="1"/>
  <c r="AY24" i="223" s="1"/>
  <c r="G24" i="223" s="1"/>
  <c r="BC21" i="223"/>
  <c r="AP18" i="223"/>
  <c r="J18" i="223" s="1"/>
  <c r="AQ18" i="223" s="1"/>
  <c r="BC48" i="223"/>
  <c r="BC51" i="223"/>
  <c r="AL48" i="223"/>
  <c r="H48" i="223" s="1"/>
  <c r="AP42" i="223"/>
  <c r="J42" i="223" s="1"/>
  <c r="AQ42" i="223" s="1"/>
  <c r="BC33" i="223"/>
  <c r="AP30" i="223"/>
  <c r="J30" i="223" s="1"/>
  <c r="AQ30" i="223" s="1"/>
  <c r="AP21" i="223"/>
  <c r="J21" i="223" s="1"/>
  <c r="AQ21" i="223" s="1"/>
  <c r="AR21" i="223" s="1"/>
  <c r="AS21" i="223" s="1"/>
  <c r="AV21" i="223" s="1"/>
  <c r="F21" i="223" s="1"/>
  <c r="AY21" i="223" s="1"/>
  <c r="G21" i="223" s="1"/>
  <c r="BA21" i="223" s="1"/>
  <c r="AP51" i="222"/>
  <c r="J51" i="222" s="1"/>
  <c r="AQ51" i="222" s="1"/>
  <c r="AP45" i="222"/>
  <c r="J45" i="222" s="1"/>
  <c r="AQ45" i="222" s="1"/>
  <c r="AP39" i="222"/>
  <c r="J39" i="222" s="1"/>
  <c r="AQ39" i="222" s="1"/>
  <c r="AP33" i="222"/>
  <c r="J33" i="222" s="1"/>
  <c r="AQ33" i="222" s="1"/>
  <c r="AP27" i="222"/>
  <c r="J27" i="222" s="1"/>
  <c r="AQ27" i="222" s="1"/>
  <c r="AP21" i="222"/>
  <c r="J21" i="222" s="1"/>
  <c r="AQ21" i="222" s="1"/>
  <c r="BC48" i="222"/>
  <c r="BC48" i="221"/>
  <c r="BC36" i="221"/>
  <c r="BC33" i="221"/>
  <c r="BG48" i="220"/>
  <c r="AT39" i="220"/>
  <c r="J39" i="220" s="1"/>
  <c r="AU39" i="220" s="1"/>
  <c r="AT33" i="220"/>
  <c r="J33" i="220" s="1"/>
  <c r="AU33" i="220" s="1"/>
  <c r="I33" i="220" s="1"/>
  <c r="AT27" i="220"/>
  <c r="J27" i="220" s="1"/>
  <c r="AU27" i="220" s="1"/>
  <c r="AT21" i="220"/>
  <c r="J21" i="220" s="1"/>
  <c r="AU21" i="220" s="1"/>
  <c r="AT48" i="220"/>
  <c r="J48" i="220" s="1"/>
  <c r="AU48" i="220" s="1"/>
  <c r="AV48" i="220" s="1"/>
  <c r="AW48" i="220" s="1"/>
  <c r="AZ48" i="220" s="1"/>
  <c r="F48" i="220" s="1"/>
  <c r="BC48" i="220" s="1"/>
  <c r="G48" i="220" s="1"/>
  <c r="BD48" i="220" s="1"/>
  <c r="AP45" i="220"/>
  <c r="H45" i="220" s="1"/>
  <c r="BG42" i="220"/>
  <c r="BG36" i="220"/>
  <c r="BC51" i="219"/>
  <c r="AP45" i="219"/>
  <c r="J45" i="219" s="1"/>
  <c r="AQ45" i="219" s="1"/>
  <c r="BC30" i="219"/>
  <c r="BC27" i="219"/>
  <c r="BC21" i="219"/>
  <c r="AP18" i="219"/>
  <c r="J18" i="219" s="1"/>
  <c r="AQ18" i="219" s="1"/>
  <c r="AL51" i="219"/>
  <c r="H51" i="219" s="1"/>
  <c r="AL45" i="219"/>
  <c r="H45" i="219" s="1"/>
  <c r="BC42" i="219"/>
  <c r="BC39" i="219"/>
  <c r="AL36" i="219"/>
  <c r="H36" i="219" s="1"/>
  <c r="AP30" i="219"/>
  <c r="J30" i="219" s="1"/>
  <c r="AQ30" i="219" s="1"/>
  <c r="AP27" i="219"/>
  <c r="J27" i="219" s="1"/>
  <c r="AQ27" i="219" s="1"/>
  <c r="AR27" i="219" s="1"/>
  <c r="AS27" i="219" s="1"/>
  <c r="AV27" i="219" s="1"/>
  <c r="F27" i="219" s="1"/>
  <c r="AY27" i="219" s="1"/>
  <c r="G27" i="219" s="1"/>
  <c r="BC24" i="219"/>
  <c r="AP21" i="219"/>
  <c r="J21" i="219" s="1"/>
  <c r="AQ21" i="219" s="1"/>
  <c r="AR21" i="219" s="1"/>
  <c r="AS21" i="219" s="1"/>
  <c r="AV21" i="219" s="1"/>
  <c r="F21" i="219" s="1"/>
  <c r="AY21" i="219" s="1"/>
  <c r="G21" i="219" s="1"/>
  <c r="AP51" i="142"/>
  <c r="J51" i="142" s="1"/>
  <c r="AQ51" i="142" s="1"/>
  <c r="BC30" i="142"/>
  <c r="AP27" i="142"/>
  <c r="J27" i="142" s="1"/>
  <c r="AQ27" i="142" s="1"/>
  <c r="AP24" i="142"/>
  <c r="J24" i="142" s="1"/>
  <c r="AQ24" i="142" s="1"/>
  <c r="AR24" i="142" s="1"/>
  <c r="AS24" i="142" s="1"/>
  <c r="AV24" i="142" s="1"/>
  <c r="F24" i="142" s="1"/>
  <c r="AY24" i="142" s="1"/>
  <c r="G24" i="142" s="1"/>
  <c r="AZ24" i="142" s="1"/>
  <c r="AP21" i="142"/>
  <c r="J21" i="142" s="1"/>
  <c r="AQ21" i="142" s="1"/>
  <c r="AR21" i="142" s="1"/>
  <c r="AS21" i="142" s="1"/>
  <c r="AV21" i="142" s="1"/>
  <c r="F21" i="142" s="1"/>
  <c r="AY21" i="142" s="1"/>
  <c r="G21" i="142" s="1"/>
  <c r="BC48" i="142"/>
  <c r="AP18" i="142"/>
  <c r="J18" i="142" s="1"/>
  <c r="AQ18" i="142" s="1"/>
  <c r="I18" i="142" s="1"/>
  <c r="AL48" i="142"/>
  <c r="H48" i="142" s="1"/>
  <c r="BC45" i="142"/>
  <c r="AL42" i="142"/>
  <c r="H42" i="142" s="1"/>
  <c r="BC36" i="142"/>
  <c r="BC33" i="142"/>
  <c r="AP30" i="142"/>
  <c r="J30" i="142" s="1"/>
  <c r="AQ30" i="142" s="1"/>
  <c r="AL18" i="142"/>
  <c r="H18" i="142" s="1"/>
  <c r="AP27" i="141"/>
  <c r="J27" i="141" s="1"/>
  <c r="AQ27" i="141" s="1"/>
  <c r="BC45" i="141"/>
  <c r="AP42" i="141"/>
  <c r="J42" i="141" s="1"/>
  <c r="AQ42" i="141" s="1"/>
  <c r="AP36" i="141"/>
  <c r="J36" i="141" s="1"/>
  <c r="AQ36" i="141" s="1"/>
  <c r="AR36" i="141" s="1"/>
  <c r="AS36" i="141" s="1"/>
  <c r="AV36" i="141" s="1"/>
  <c r="F36" i="141" s="1"/>
  <c r="AY36" i="141" s="1"/>
  <c r="G36" i="141" s="1"/>
  <c r="AP33" i="141"/>
  <c r="J33" i="141" s="1"/>
  <c r="AQ33" i="141" s="1"/>
  <c r="AR33" i="141" s="1"/>
  <c r="AS33" i="141" s="1"/>
  <c r="AV33" i="141" s="1"/>
  <c r="F33" i="141" s="1"/>
  <c r="AY33" i="141" s="1"/>
  <c r="G33" i="141" s="1"/>
  <c r="AL27" i="141"/>
  <c r="H27" i="141" s="1"/>
  <c r="AL24" i="141"/>
  <c r="H24" i="141" s="1"/>
  <c r="AL21" i="141"/>
  <c r="H21" i="141" s="1"/>
  <c r="BC18" i="141"/>
  <c r="BC33" i="141"/>
  <c r="BC51" i="141"/>
  <c r="AP48" i="141"/>
  <c r="J48" i="141" s="1"/>
  <c r="AQ48" i="141" s="1"/>
  <c r="AL39" i="141"/>
  <c r="H39" i="141" s="1"/>
  <c r="AL30" i="141"/>
  <c r="H30" i="141" s="1"/>
  <c r="BC24" i="141"/>
  <c r="BC21" i="141"/>
  <c r="AP18" i="141"/>
  <c r="J18" i="141" s="1"/>
  <c r="AQ18" i="141" s="1"/>
  <c r="BG48" i="140"/>
  <c r="BG36" i="140"/>
  <c r="BC46" i="139"/>
  <c r="AP40" i="139"/>
  <c r="J40" i="139" s="1"/>
  <c r="AQ40" i="139" s="1"/>
  <c r="AL37" i="139"/>
  <c r="H37" i="139" s="1"/>
  <c r="AP31" i="139"/>
  <c r="J31" i="139" s="1"/>
  <c r="AQ31" i="139" s="1"/>
  <c r="AL25" i="139"/>
  <c r="H25" i="139" s="1"/>
  <c r="AL40" i="139"/>
  <c r="H40" i="139" s="1"/>
  <c r="AP34" i="139"/>
  <c r="J34" i="139" s="1"/>
  <c r="AQ34" i="139" s="1"/>
  <c r="AL28" i="139"/>
  <c r="H28" i="139" s="1"/>
  <c r="AP22" i="139"/>
  <c r="J22" i="139" s="1"/>
  <c r="AQ22" i="139" s="1"/>
  <c r="AL19" i="139"/>
  <c r="H19" i="139" s="1"/>
  <c r="BC39" i="138"/>
  <c r="BC27" i="138"/>
  <c r="BC51" i="138"/>
  <c r="BC18" i="138"/>
  <c r="BC45" i="138"/>
  <c r="BC33" i="138"/>
  <c r="AP45" i="137"/>
  <c r="J45" i="137" s="1"/>
  <c r="AQ45" i="137" s="1"/>
  <c r="AL33" i="137"/>
  <c r="H33" i="137" s="1"/>
  <c r="BC24" i="137"/>
  <c r="AP33" i="137"/>
  <c r="J33" i="137" s="1"/>
  <c r="AQ33" i="137" s="1"/>
  <c r="I33" i="137" s="1"/>
  <c r="BC45" i="137"/>
  <c r="AP39" i="137"/>
  <c r="J39" i="137" s="1"/>
  <c r="AQ39" i="137" s="1"/>
  <c r="AR39" i="137" s="1"/>
  <c r="AS39" i="137" s="1"/>
  <c r="AV39" i="137" s="1"/>
  <c r="F39" i="137" s="1"/>
  <c r="AY39" i="137" s="1"/>
  <c r="G39" i="137" s="1"/>
  <c r="AP36" i="137"/>
  <c r="J36" i="137" s="1"/>
  <c r="AQ36" i="137" s="1"/>
  <c r="AR36" i="137" s="1"/>
  <c r="AS36" i="137" s="1"/>
  <c r="AV36" i="137" s="1"/>
  <c r="F36" i="137" s="1"/>
  <c r="AY36" i="137" s="1"/>
  <c r="G36" i="137" s="1"/>
  <c r="BA36" i="137" s="1"/>
  <c r="AP48" i="137"/>
  <c r="J48" i="137" s="1"/>
  <c r="AQ48" i="137" s="1"/>
  <c r="AL42" i="137"/>
  <c r="H42" i="137" s="1"/>
  <c r="AL39" i="137"/>
  <c r="H39" i="137" s="1"/>
  <c r="AL36" i="137"/>
  <c r="H36" i="137" s="1"/>
  <c r="BC33" i="137"/>
  <c r="AP30" i="137"/>
  <c r="J30" i="137" s="1"/>
  <c r="AQ30" i="137" s="1"/>
  <c r="BC21" i="137"/>
  <c r="BG48" i="136"/>
  <c r="AT45" i="136"/>
  <c r="J45" i="136" s="1"/>
  <c r="AU45" i="136" s="1"/>
  <c r="I45" i="136" s="1"/>
  <c r="BG30" i="136"/>
  <c r="AT21" i="136"/>
  <c r="J21" i="136" s="1"/>
  <c r="AU21" i="136" s="1"/>
  <c r="AV21" i="136" s="1"/>
  <c r="AW21" i="136" s="1"/>
  <c r="AZ21" i="136" s="1"/>
  <c r="F21" i="136" s="1"/>
  <c r="BC21" i="136" s="1"/>
  <c r="G21" i="136" s="1"/>
  <c r="BE21" i="136" s="1"/>
  <c r="AT51" i="136"/>
  <c r="J51" i="136" s="1"/>
  <c r="AU51" i="136" s="1"/>
  <c r="AP42" i="136"/>
  <c r="H42" i="136" s="1"/>
  <c r="BG36" i="136"/>
  <c r="BG33" i="136"/>
  <c r="AT30" i="136"/>
  <c r="J30" i="136" s="1"/>
  <c r="AU30" i="136" s="1"/>
  <c r="AP18" i="136"/>
  <c r="H18" i="136" s="1"/>
  <c r="AP48" i="136"/>
  <c r="H48" i="136" s="1"/>
  <c r="AP45" i="136"/>
  <c r="H45" i="136" s="1"/>
  <c r="BG42" i="136"/>
  <c r="AT39" i="136"/>
  <c r="J39" i="136" s="1"/>
  <c r="AU39" i="136" s="1"/>
  <c r="AT36" i="136"/>
  <c r="J36" i="136" s="1"/>
  <c r="AU36" i="136" s="1"/>
  <c r="AV36" i="136" s="1"/>
  <c r="AW36" i="136" s="1"/>
  <c r="AZ36" i="136" s="1"/>
  <c r="F36" i="136" s="1"/>
  <c r="BC36" i="136" s="1"/>
  <c r="G36" i="136" s="1"/>
  <c r="AT33" i="136"/>
  <c r="J33" i="136" s="1"/>
  <c r="AU33" i="136" s="1"/>
  <c r="AV33" i="136" s="1"/>
  <c r="AW33" i="136" s="1"/>
  <c r="AZ33" i="136" s="1"/>
  <c r="F33" i="136" s="1"/>
  <c r="BC33" i="136" s="1"/>
  <c r="G33" i="136" s="1"/>
  <c r="BE33" i="136" s="1"/>
  <c r="AP27" i="136"/>
  <c r="H27" i="136" s="1"/>
  <c r="AP24" i="136"/>
  <c r="H24" i="136" s="1"/>
  <c r="AP21" i="136"/>
  <c r="H21" i="136" s="1"/>
  <c r="BG18" i="136"/>
  <c r="BC51" i="255"/>
  <c r="BC42" i="254"/>
  <c r="BC30" i="254"/>
  <c r="BC51" i="254"/>
  <c r="BC39" i="254"/>
  <c r="BC48" i="254"/>
  <c r="BC36" i="254"/>
  <c r="BG42" i="253"/>
  <c r="BG18" i="253"/>
  <c r="BG45" i="253"/>
  <c r="BG33" i="253"/>
  <c r="BG24" i="253"/>
  <c r="BC42" i="252"/>
  <c r="BC51" i="251"/>
  <c r="BC42" i="251"/>
  <c r="BC39" i="251"/>
  <c r="BC30" i="251"/>
  <c r="BC27" i="251"/>
  <c r="BC24" i="251"/>
  <c r="BC52" i="250"/>
  <c r="BC40" i="250"/>
  <c r="AT51" i="249"/>
  <c r="J51" i="249" s="1"/>
  <c r="AU51" i="249" s="1"/>
  <c r="AT42" i="249"/>
  <c r="J42" i="249" s="1"/>
  <c r="AU42" i="249" s="1"/>
  <c r="AT36" i="249"/>
  <c r="J36" i="249" s="1"/>
  <c r="AU36" i="249" s="1"/>
  <c r="AT30" i="249"/>
  <c r="J30" i="249" s="1"/>
  <c r="AU30" i="249" s="1"/>
  <c r="AT24" i="249"/>
  <c r="J24" i="249" s="1"/>
  <c r="AU24" i="249" s="1"/>
  <c r="AT18" i="249"/>
  <c r="J18" i="249" s="1"/>
  <c r="AU18" i="249" s="1"/>
  <c r="AP49" i="248"/>
  <c r="J49" i="248" s="1"/>
  <c r="AQ49" i="248" s="1"/>
  <c r="AP37" i="248"/>
  <c r="J37" i="248" s="1"/>
  <c r="AQ37" i="248" s="1"/>
  <c r="AP25" i="248"/>
  <c r="J25" i="248" s="1"/>
  <c r="AQ25" i="248" s="1"/>
  <c r="AP52" i="248"/>
  <c r="J52" i="248" s="1"/>
  <c r="AQ52" i="248" s="1"/>
  <c r="AL46" i="248"/>
  <c r="H46" i="248" s="1"/>
  <c r="AP40" i="248"/>
  <c r="J40" i="248" s="1"/>
  <c r="AQ40" i="248" s="1"/>
  <c r="AL34" i="248"/>
  <c r="H34" i="248" s="1"/>
  <c r="AP28" i="248"/>
  <c r="J28" i="248" s="1"/>
  <c r="AQ28" i="248" s="1"/>
  <c r="AL22" i="248"/>
  <c r="H22" i="248" s="1"/>
  <c r="BC51" i="166"/>
  <c r="BC48" i="166"/>
  <c r="BC33" i="166"/>
  <c r="AP30" i="166"/>
  <c r="J30" i="166" s="1"/>
  <c r="AQ30" i="166" s="1"/>
  <c r="AP27" i="166"/>
  <c r="J27" i="166" s="1"/>
  <c r="AQ27" i="166" s="1"/>
  <c r="AR27" i="166" s="1"/>
  <c r="AS27" i="166" s="1"/>
  <c r="AV27" i="166" s="1"/>
  <c r="F27" i="166" s="1"/>
  <c r="AY27" i="166" s="1"/>
  <c r="G27" i="166" s="1"/>
  <c r="AP24" i="166"/>
  <c r="J24" i="166" s="1"/>
  <c r="AQ24" i="166" s="1"/>
  <c r="AR24" i="166" s="1"/>
  <c r="AS24" i="166" s="1"/>
  <c r="AV24" i="166" s="1"/>
  <c r="F24" i="166" s="1"/>
  <c r="AY24" i="166" s="1"/>
  <c r="G24" i="166" s="1"/>
  <c r="BA24" i="166" s="1"/>
  <c r="AP51" i="166"/>
  <c r="J51" i="166" s="1"/>
  <c r="AQ51" i="166" s="1"/>
  <c r="AL45" i="166"/>
  <c r="H45" i="166" s="1"/>
  <c r="BC36" i="166"/>
  <c r="AP33" i="166"/>
  <c r="J33" i="166" s="1"/>
  <c r="AQ33" i="166" s="1"/>
  <c r="AR33" i="166" s="1"/>
  <c r="AS33" i="166" s="1"/>
  <c r="AV33" i="166" s="1"/>
  <c r="F33" i="166" s="1"/>
  <c r="AY33" i="166" s="1"/>
  <c r="G33" i="166" s="1"/>
  <c r="AL21" i="166"/>
  <c r="H21" i="166" s="1"/>
  <c r="BC39" i="165"/>
  <c r="AP36" i="165"/>
  <c r="J36" i="165" s="1"/>
  <c r="AQ36" i="165" s="1"/>
  <c r="AP24" i="165"/>
  <c r="J24" i="165" s="1"/>
  <c r="AQ24" i="165" s="1"/>
  <c r="BC51" i="165"/>
  <c r="BC48" i="165"/>
  <c r="AL45" i="165"/>
  <c r="H45" i="165" s="1"/>
  <c r="BC42" i="165"/>
  <c r="AP39" i="165"/>
  <c r="J39" i="165" s="1"/>
  <c r="AQ39" i="165" s="1"/>
  <c r="AL33" i="165"/>
  <c r="H33" i="165" s="1"/>
  <c r="AP27" i="165"/>
  <c r="J27" i="165" s="1"/>
  <c r="AQ27" i="165" s="1"/>
  <c r="AL21" i="165"/>
  <c r="H21" i="165" s="1"/>
  <c r="AT51" i="164"/>
  <c r="J51" i="164" s="1"/>
  <c r="AU51" i="164" s="1"/>
  <c r="AV51" i="164" s="1"/>
  <c r="AW51" i="164" s="1"/>
  <c r="AZ51" i="164" s="1"/>
  <c r="F51" i="164" s="1"/>
  <c r="BC51" i="164" s="1"/>
  <c r="G51" i="164" s="1"/>
  <c r="AP48" i="164"/>
  <c r="H48" i="164" s="1"/>
  <c r="AT45" i="164"/>
  <c r="J45" i="164" s="1"/>
  <c r="AU45" i="164" s="1"/>
  <c r="AP42" i="164"/>
  <c r="H42" i="164" s="1"/>
  <c r="AT39" i="164"/>
  <c r="J39" i="164" s="1"/>
  <c r="AU39" i="164" s="1"/>
  <c r="AP36" i="164"/>
  <c r="H36" i="164" s="1"/>
  <c r="AT33" i="164"/>
  <c r="J33" i="164" s="1"/>
  <c r="AU33" i="164" s="1"/>
  <c r="AP30" i="164"/>
  <c r="H30" i="164" s="1"/>
  <c r="AT27" i="164"/>
  <c r="J27" i="164" s="1"/>
  <c r="AU27" i="164" s="1"/>
  <c r="AP24" i="164"/>
  <c r="H24" i="164" s="1"/>
  <c r="AT21" i="164"/>
  <c r="J21" i="164" s="1"/>
  <c r="AU21" i="164" s="1"/>
  <c r="AP18" i="164"/>
  <c r="H18" i="164" s="1"/>
  <c r="BC46" i="163"/>
  <c r="AP37" i="163"/>
  <c r="J37" i="163" s="1"/>
  <c r="AQ37" i="163" s="1"/>
  <c r="AP49" i="163"/>
  <c r="J49" i="163" s="1"/>
  <c r="AQ49" i="163" s="1"/>
  <c r="AR49" i="163" s="1"/>
  <c r="AS49" i="163" s="1"/>
  <c r="AV49" i="163" s="1"/>
  <c r="F49" i="163" s="1"/>
  <c r="AY49" i="163" s="1"/>
  <c r="G49" i="163" s="1"/>
  <c r="AP46" i="163"/>
  <c r="J46" i="163" s="1"/>
  <c r="AQ46" i="163" s="1"/>
  <c r="AR46" i="163" s="1"/>
  <c r="AS46" i="163" s="1"/>
  <c r="AV46" i="163" s="1"/>
  <c r="F46" i="163" s="1"/>
  <c r="AY46" i="163" s="1"/>
  <c r="G46" i="163" s="1"/>
  <c r="BC43" i="163"/>
  <c r="AP40" i="163"/>
  <c r="J40" i="163" s="1"/>
  <c r="AQ40" i="163" s="1"/>
  <c r="BC34" i="196"/>
  <c r="BC22" i="196"/>
  <c r="BC43" i="196"/>
  <c r="BC31" i="196"/>
  <c r="AP42" i="195"/>
  <c r="J42" i="195" s="1"/>
  <c r="AQ42" i="195" s="1"/>
  <c r="AR42" i="195" s="1"/>
  <c r="AS42" i="195" s="1"/>
  <c r="AV42" i="195" s="1"/>
  <c r="F42" i="195" s="1"/>
  <c r="AY42" i="195" s="1"/>
  <c r="G42" i="195" s="1"/>
  <c r="AP39" i="195"/>
  <c r="J39" i="195" s="1"/>
  <c r="AQ39" i="195" s="1"/>
  <c r="AR39" i="195" s="1"/>
  <c r="AS39" i="195" s="1"/>
  <c r="AV39" i="195" s="1"/>
  <c r="F39" i="195" s="1"/>
  <c r="AY39" i="195" s="1"/>
  <c r="G39" i="195" s="1"/>
  <c r="AZ39" i="195" s="1"/>
  <c r="AP36" i="195"/>
  <c r="J36" i="195" s="1"/>
  <c r="AQ36" i="195" s="1"/>
  <c r="AR36" i="195" s="1"/>
  <c r="AS36" i="195" s="1"/>
  <c r="AV36" i="195" s="1"/>
  <c r="F36" i="195" s="1"/>
  <c r="AY36" i="195" s="1"/>
  <c r="G36" i="195" s="1"/>
  <c r="BC21" i="195"/>
  <c r="AP18" i="195"/>
  <c r="J18" i="195" s="1"/>
  <c r="AQ18" i="195" s="1"/>
  <c r="AR18" i="195" s="1"/>
  <c r="AS18" i="195" s="1"/>
  <c r="AV18" i="195" s="1"/>
  <c r="F18" i="195" s="1"/>
  <c r="AY18" i="195" s="1"/>
  <c r="G18" i="195" s="1"/>
  <c r="AL51" i="195"/>
  <c r="H51" i="195" s="1"/>
  <c r="AP45" i="195"/>
  <c r="J45" i="195" s="1"/>
  <c r="AQ45" i="195" s="1"/>
  <c r="AL33" i="195"/>
  <c r="H33" i="195" s="1"/>
  <c r="BC27" i="195"/>
  <c r="BC24" i="195"/>
  <c r="AP21" i="195"/>
  <c r="J21" i="195" s="1"/>
  <c r="AQ21" i="195" s="1"/>
  <c r="BG51" i="194"/>
  <c r="BG39" i="194"/>
  <c r="AP18" i="218"/>
  <c r="J18" i="218" s="1"/>
  <c r="AQ18" i="218" s="1"/>
  <c r="AP30" i="218"/>
  <c r="J30" i="218" s="1"/>
  <c r="AQ30" i="218" s="1"/>
  <c r="BC45" i="218"/>
  <c r="AL27" i="218"/>
  <c r="H27" i="218" s="1"/>
  <c r="AP21" i="218"/>
  <c r="J21" i="218" s="1"/>
  <c r="AQ21" i="218" s="1"/>
  <c r="AP27" i="217"/>
  <c r="J27" i="217" s="1"/>
  <c r="AQ27" i="217" s="1"/>
  <c r="I27" i="217" s="1"/>
  <c r="AP42" i="217"/>
  <c r="J42" i="217" s="1"/>
  <c r="AQ42" i="217" s="1"/>
  <c r="BB42" i="217" s="1"/>
  <c r="BD42" i="217" s="1"/>
  <c r="AP30" i="217"/>
  <c r="J30" i="217" s="1"/>
  <c r="AQ30" i="217" s="1"/>
  <c r="AP21" i="217"/>
  <c r="J21" i="217" s="1"/>
  <c r="AQ21" i="217" s="1"/>
  <c r="AL51" i="217"/>
  <c r="H51" i="217" s="1"/>
  <c r="AP45" i="217"/>
  <c r="J45" i="217" s="1"/>
  <c r="AQ45" i="217" s="1"/>
  <c r="I45" i="217" s="1"/>
  <c r="AL39" i="217"/>
  <c r="H39" i="217" s="1"/>
  <c r="AP33" i="217"/>
  <c r="J33" i="217" s="1"/>
  <c r="AQ33" i="217" s="1"/>
  <c r="AL27" i="217"/>
  <c r="H27" i="217" s="1"/>
  <c r="AT42" i="216"/>
  <c r="J42" i="216" s="1"/>
  <c r="AU42" i="216" s="1"/>
  <c r="AT30" i="216"/>
  <c r="J30" i="216" s="1"/>
  <c r="AU30" i="216" s="1"/>
  <c r="AT18" i="216"/>
  <c r="J18" i="216" s="1"/>
  <c r="AU18" i="216" s="1"/>
  <c r="AP51" i="216"/>
  <c r="H51" i="216" s="1"/>
  <c r="AT45" i="216"/>
  <c r="J45" i="216" s="1"/>
  <c r="AU45" i="216" s="1"/>
  <c r="I45" i="216" s="1"/>
  <c r="AP39" i="216"/>
  <c r="H39" i="216" s="1"/>
  <c r="AT33" i="216"/>
  <c r="J33" i="216" s="1"/>
  <c r="AU33" i="216" s="1"/>
  <c r="AP27" i="216"/>
  <c r="H27" i="216" s="1"/>
  <c r="AT21" i="216"/>
  <c r="J21" i="216" s="1"/>
  <c r="AU21" i="216" s="1"/>
  <c r="I21" i="216" s="1"/>
  <c r="AP24" i="215"/>
  <c r="J24" i="215" s="1"/>
  <c r="AQ24" i="215" s="1"/>
  <c r="AP18" i="215"/>
  <c r="J18" i="215" s="1"/>
  <c r="AQ18" i="215" s="1"/>
  <c r="AP30" i="215"/>
  <c r="J30" i="215" s="1"/>
  <c r="AQ30" i="215" s="1"/>
  <c r="AP42" i="134"/>
  <c r="J42" i="134" s="1"/>
  <c r="AQ42" i="134" s="1"/>
  <c r="AP36" i="134"/>
  <c r="J36" i="134" s="1"/>
  <c r="AQ36" i="134" s="1"/>
  <c r="AP30" i="134"/>
  <c r="J30" i="134" s="1"/>
  <c r="AQ30" i="134" s="1"/>
  <c r="AP24" i="134"/>
  <c r="J24" i="134" s="1"/>
  <c r="AQ24" i="134" s="1"/>
  <c r="AP18" i="134"/>
  <c r="J18" i="134" s="1"/>
  <c r="AQ18" i="134" s="1"/>
  <c r="AP51" i="134"/>
  <c r="J51" i="134" s="1"/>
  <c r="AQ51" i="134" s="1"/>
  <c r="AR51" i="134" s="1"/>
  <c r="AS51" i="134" s="1"/>
  <c r="AV51" i="134" s="1"/>
  <c r="F51" i="134" s="1"/>
  <c r="AY51" i="134" s="1"/>
  <c r="G51" i="134" s="1"/>
  <c r="AL48" i="134"/>
  <c r="H48" i="134" s="1"/>
  <c r="AP48" i="133"/>
  <c r="J48" i="133" s="1"/>
  <c r="AQ48" i="133" s="1"/>
  <c r="AP36" i="133"/>
  <c r="J36" i="133" s="1"/>
  <c r="AQ36" i="133" s="1"/>
  <c r="AP24" i="133"/>
  <c r="J24" i="133" s="1"/>
  <c r="AQ24" i="133" s="1"/>
  <c r="AP51" i="133"/>
  <c r="J51" i="133" s="1"/>
  <c r="AQ51" i="133" s="1"/>
  <c r="AL45" i="133"/>
  <c r="H45" i="133" s="1"/>
  <c r="AP39" i="133"/>
  <c r="J39" i="133" s="1"/>
  <c r="AQ39" i="133" s="1"/>
  <c r="AL33" i="133"/>
  <c r="H33" i="133" s="1"/>
  <c r="AP27" i="133"/>
  <c r="J27" i="133" s="1"/>
  <c r="AQ27" i="133" s="1"/>
  <c r="AL21" i="133"/>
  <c r="H21" i="133" s="1"/>
  <c r="BG48" i="132"/>
  <c r="BG45" i="132"/>
  <c r="BG33" i="132"/>
  <c r="AT51" i="132"/>
  <c r="J51" i="132" s="1"/>
  <c r="AU51" i="132" s="1"/>
  <c r="AT48" i="132"/>
  <c r="J48" i="132" s="1"/>
  <c r="AU48" i="132" s="1"/>
  <c r="AV48" i="132" s="1"/>
  <c r="AW48" i="132" s="1"/>
  <c r="AZ48" i="132" s="1"/>
  <c r="F48" i="132" s="1"/>
  <c r="BC48" i="132" s="1"/>
  <c r="G48" i="132" s="1"/>
  <c r="AT45" i="132"/>
  <c r="J45" i="132" s="1"/>
  <c r="AU45" i="132" s="1"/>
  <c r="AV45" i="132" s="1"/>
  <c r="AW45" i="132" s="1"/>
  <c r="AZ45" i="132" s="1"/>
  <c r="F45" i="132" s="1"/>
  <c r="BC45" i="132" s="1"/>
  <c r="G45" i="132" s="1"/>
  <c r="AP39" i="132"/>
  <c r="H39" i="132" s="1"/>
  <c r="BG36" i="132"/>
  <c r="AT33" i="132"/>
  <c r="J33" i="132" s="1"/>
  <c r="AU33" i="132" s="1"/>
  <c r="AP27" i="132"/>
  <c r="H27" i="132" s="1"/>
  <c r="AT21" i="132"/>
  <c r="J21" i="132" s="1"/>
  <c r="AU21" i="132" s="1"/>
  <c r="AP42" i="132"/>
  <c r="H42" i="132" s="1"/>
  <c r="BG39" i="132"/>
  <c r="AT36" i="132"/>
  <c r="J36" i="132" s="1"/>
  <c r="AU36" i="132" s="1"/>
  <c r="AV36" i="132" s="1"/>
  <c r="AW36" i="132" s="1"/>
  <c r="AZ36" i="132" s="1"/>
  <c r="F36" i="132" s="1"/>
  <c r="BC36" i="132" s="1"/>
  <c r="G36" i="132" s="1"/>
  <c r="AP30" i="132"/>
  <c r="H30" i="132" s="1"/>
  <c r="AT24" i="132"/>
  <c r="J24" i="132" s="1"/>
  <c r="AU24" i="132" s="1"/>
  <c r="AP18" i="132"/>
  <c r="H18" i="132" s="1"/>
  <c r="BC48" i="131"/>
  <c r="BC36" i="131"/>
  <c r="BC24" i="131"/>
  <c r="BC42" i="131"/>
  <c r="BC30" i="131"/>
  <c r="BC48" i="247"/>
  <c r="AP39" i="247"/>
  <c r="J39" i="247" s="1"/>
  <c r="AQ39" i="247" s="1"/>
  <c r="AP33" i="247"/>
  <c r="J33" i="247" s="1"/>
  <c r="AQ33" i="247" s="1"/>
  <c r="I33" i="247" s="1"/>
  <c r="AP27" i="247"/>
  <c r="J27" i="247" s="1"/>
  <c r="AQ27" i="247" s="1"/>
  <c r="AP21" i="247"/>
  <c r="J21" i="247" s="1"/>
  <c r="AQ21" i="247" s="1"/>
  <c r="AP48" i="247"/>
  <c r="J48" i="247" s="1"/>
  <c r="AQ48" i="247" s="1"/>
  <c r="AR48" i="247" s="1"/>
  <c r="AS48" i="247" s="1"/>
  <c r="AV48" i="247" s="1"/>
  <c r="F48" i="247" s="1"/>
  <c r="AY48" i="247" s="1"/>
  <c r="G48" i="247" s="1"/>
  <c r="BA48" i="247" s="1"/>
  <c r="AL45" i="247"/>
  <c r="H45" i="247" s="1"/>
  <c r="BC42" i="247"/>
  <c r="BC36" i="247"/>
  <c r="AP24" i="246"/>
  <c r="J24" i="246" s="1"/>
  <c r="AQ24" i="246" s="1"/>
  <c r="AP18" i="246"/>
  <c r="J18" i="246" s="1"/>
  <c r="AQ18" i="246" s="1"/>
  <c r="BC51" i="246"/>
  <c r="AP27" i="246"/>
  <c r="J27" i="246" s="1"/>
  <c r="AQ27" i="246" s="1"/>
  <c r="BG42" i="245"/>
  <c r="BG39" i="245"/>
  <c r="BC51" i="244"/>
  <c r="BC39" i="244"/>
  <c r="BA27" i="162"/>
  <c r="AZ27" i="162"/>
  <c r="BC33" i="162"/>
  <c r="AP30" i="162"/>
  <c r="J30" i="162" s="1"/>
  <c r="AQ30" i="162" s="1"/>
  <c r="AR30" i="162" s="1"/>
  <c r="AS30" i="162" s="1"/>
  <c r="AV30" i="162" s="1"/>
  <c r="F30" i="162" s="1"/>
  <c r="AY30" i="162" s="1"/>
  <c r="G30" i="162" s="1"/>
  <c r="BC21" i="162"/>
  <c r="AP18" i="162"/>
  <c r="J18" i="162" s="1"/>
  <c r="AQ18" i="162" s="1"/>
  <c r="AP45" i="162"/>
  <c r="J45" i="162" s="1"/>
  <c r="AQ45" i="162" s="1"/>
  <c r="AP33" i="162"/>
  <c r="J33" i="162" s="1"/>
  <c r="AQ33" i="162" s="1"/>
  <c r="I33" i="162" s="1"/>
  <c r="BC27" i="162"/>
  <c r="BC24" i="162"/>
  <c r="AP21" i="162"/>
  <c r="J21" i="162" s="1"/>
  <c r="AQ21" i="162" s="1"/>
  <c r="BC21" i="161"/>
  <c r="BC18" i="161"/>
  <c r="BC24" i="161"/>
  <c r="BG42" i="160"/>
  <c r="BG51" i="160"/>
  <c r="BG39" i="160"/>
  <c r="AP36" i="192"/>
  <c r="J36" i="192" s="1"/>
  <c r="AQ36" i="192" s="1"/>
  <c r="AR36" i="192" s="1"/>
  <c r="AS36" i="192" s="1"/>
  <c r="AV36" i="192" s="1"/>
  <c r="F36" i="192" s="1"/>
  <c r="AY36" i="192" s="1"/>
  <c r="G36" i="192" s="1"/>
  <c r="BC21" i="192"/>
  <c r="AP45" i="192"/>
  <c r="J45" i="192" s="1"/>
  <c r="AQ45" i="192" s="1"/>
  <c r="BC27" i="192"/>
  <c r="BC24" i="192"/>
  <c r="BD24" i="192" s="1"/>
  <c r="AP21" i="192"/>
  <c r="J21" i="192" s="1"/>
  <c r="AQ21" i="192" s="1"/>
  <c r="BC48" i="192"/>
  <c r="AL42" i="192"/>
  <c r="H42" i="192" s="1"/>
  <c r="AL39" i="192"/>
  <c r="H39" i="192" s="1"/>
  <c r="AL36" i="192"/>
  <c r="H36" i="192" s="1"/>
  <c r="BC33" i="192"/>
  <c r="AP30" i="192"/>
  <c r="J30" i="192" s="1"/>
  <c r="AQ30" i="192" s="1"/>
  <c r="AP27" i="192"/>
  <c r="J27" i="192" s="1"/>
  <c r="AQ27" i="192" s="1"/>
  <c r="AR27" i="192" s="1"/>
  <c r="AS27" i="192" s="1"/>
  <c r="AV27" i="192" s="1"/>
  <c r="F27" i="192" s="1"/>
  <c r="AY27" i="192" s="1"/>
  <c r="G27" i="192" s="1"/>
  <c r="AZ27" i="192" s="1"/>
  <c r="AP24" i="192"/>
  <c r="J24" i="192" s="1"/>
  <c r="AQ24" i="192" s="1"/>
  <c r="AR24" i="192" s="1"/>
  <c r="AS24" i="192" s="1"/>
  <c r="AV24" i="192" s="1"/>
  <c r="F24" i="192" s="1"/>
  <c r="AY24" i="192" s="1"/>
  <c r="G24" i="192" s="1"/>
  <c r="AL18" i="192"/>
  <c r="H18" i="192" s="1"/>
  <c r="BC39" i="191"/>
  <c r="BC36" i="191"/>
  <c r="AP33" i="191"/>
  <c r="J33" i="191" s="1"/>
  <c r="AQ33" i="191" s="1"/>
  <c r="AP21" i="191"/>
  <c r="J21" i="191" s="1"/>
  <c r="AQ21" i="191" s="1"/>
  <c r="BC51" i="191"/>
  <c r="BC48" i="191"/>
  <c r="AL45" i="191"/>
  <c r="H45" i="191" s="1"/>
  <c r="BC42" i="191"/>
  <c r="AP39" i="191"/>
  <c r="J39" i="191" s="1"/>
  <c r="AQ39" i="191" s="1"/>
  <c r="AP36" i="191"/>
  <c r="J36" i="191" s="1"/>
  <c r="AQ36" i="191" s="1"/>
  <c r="AR36" i="191" s="1"/>
  <c r="AS36" i="191" s="1"/>
  <c r="AV36" i="191" s="1"/>
  <c r="F36" i="191" s="1"/>
  <c r="AY36" i="191" s="1"/>
  <c r="G36" i="191" s="1"/>
  <c r="AL30" i="191"/>
  <c r="H30" i="191" s="1"/>
  <c r="AP24" i="191"/>
  <c r="J24" i="191" s="1"/>
  <c r="AQ24" i="191" s="1"/>
  <c r="AL18" i="191"/>
  <c r="H18" i="191" s="1"/>
  <c r="BG48" i="190"/>
  <c r="BG36" i="190"/>
  <c r="AP45" i="189"/>
  <c r="J45" i="189" s="1"/>
  <c r="AQ45" i="189" s="1"/>
  <c r="AP33" i="189"/>
  <c r="J33" i="189" s="1"/>
  <c r="AQ33" i="189" s="1"/>
  <c r="AP21" i="189"/>
  <c r="J21" i="189" s="1"/>
  <c r="AQ21" i="189" s="1"/>
  <c r="AR21" i="189" s="1"/>
  <c r="AS21" i="189" s="1"/>
  <c r="AV21" i="189" s="1"/>
  <c r="F21" i="189" s="1"/>
  <c r="AY21" i="189" s="1"/>
  <c r="G21" i="189" s="1"/>
  <c r="AP42" i="189"/>
  <c r="J42" i="189" s="1"/>
  <c r="AQ42" i="189" s="1"/>
  <c r="AR42" i="189" s="1"/>
  <c r="AS42" i="189" s="1"/>
  <c r="AV42" i="189" s="1"/>
  <c r="F42" i="189" s="1"/>
  <c r="AY42" i="189" s="1"/>
  <c r="G42" i="189" s="1"/>
  <c r="AP18" i="189"/>
  <c r="J18" i="189" s="1"/>
  <c r="AQ18" i="189" s="1"/>
  <c r="BC51" i="189"/>
  <c r="AP48" i="189"/>
  <c r="J48" i="189" s="1"/>
  <c r="AQ48" i="189" s="1"/>
  <c r="AL42" i="189"/>
  <c r="H42" i="189" s="1"/>
  <c r="AP36" i="189"/>
  <c r="J36" i="189" s="1"/>
  <c r="AQ36" i="189" s="1"/>
  <c r="AL30" i="189"/>
  <c r="H30" i="189" s="1"/>
  <c r="AP24" i="189"/>
  <c r="J24" i="189" s="1"/>
  <c r="AQ24" i="189" s="1"/>
  <c r="AL18" i="189"/>
  <c r="H18" i="189" s="1"/>
  <c r="BC51" i="214"/>
  <c r="AP48" i="214"/>
  <c r="J48" i="214" s="1"/>
  <c r="AQ48" i="214" s="1"/>
  <c r="AP36" i="214"/>
  <c r="J36" i="214" s="1"/>
  <c r="AQ36" i="214" s="1"/>
  <c r="AP24" i="214"/>
  <c r="J24" i="214" s="1"/>
  <c r="AQ24" i="214" s="1"/>
  <c r="AP21" i="214"/>
  <c r="J21" i="214" s="1"/>
  <c r="AQ21" i="214" s="1"/>
  <c r="AP51" i="214"/>
  <c r="J51" i="214" s="1"/>
  <c r="AQ51" i="214" s="1"/>
  <c r="AR51" i="214" s="1"/>
  <c r="AS51" i="214" s="1"/>
  <c r="AV51" i="214" s="1"/>
  <c r="F51" i="214" s="1"/>
  <c r="AY51" i="214" s="1"/>
  <c r="G51" i="214" s="1"/>
  <c r="BA51" i="214" s="1"/>
  <c r="AL45" i="214"/>
  <c r="H45" i="214" s="1"/>
  <c r="AP39" i="214"/>
  <c r="J39" i="214" s="1"/>
  <c r="AQ39" i="214" s="1"/>
  <c r="AL33" i="214"/>
  <c r="H33" i="214" s="1"/>
  <c r="AP27" i="214"/>
  <c r="J27" i="214" s="1"/>
  <c r="AQ27" i="214" s="1"/>
  <c r="AL21" i="214"/>
  <c r="H21" i="214" s="1"/>
  <c r="BC45" i="213"/>
  <c r="AP42" i="213"/>
  <c r="J42" i="213" s="1"/>
  <c r="AQ42" i="213" s="1"/>
  <c r="AP30" i="213"/>
  <c r="J30" i="213" s="1"/>
  <c r="AQ30" i="213" s="1"/>
  <c r="AP18" i="213"/>
  <c r="J18" i="213" s="1"/>
  <c r="AQ18" i="213" s="1"/>
  <c r="AP39" i="213"/>
  <c r="J39" i="213" s="1"/>
  <c r="AQ39" i="213" s="1"/>
  <c r="AL51" i="213"/>
  <c r="H51" i="213" s="1"/>
  <c r="AP45" i="213"/>
  <c r="J45" i="213" s="1"/>
  <c r="AQ45" i="213" s="1"/>
  <c r="AL39" i="213"/>
  <c r="H39" i="213" s="1"/>
  <c r="AP33" i="213"/>
  <c r="J33" i="213" s="1"/>
  <c r="AQ33" i="213" s="1"/>
  <c r="AL27" i="213"/>
  <c r="H27" i="213" s="1"/>
  <c r="AP21" i="213"/>
  <c r="J21" i="213" s="1"/>
  <c r="AQ21" i="213" s="1"/>
  <c r="BG45" i="212"/>
  <c r="BG51" i="212"/>
  <c r="BC42" i="211"/>
  <c r="BC42" i="243"/>
  <c r="AP51" i="242"/>
  <c r="J51" i="242" s="1"/>
  <c r="AQ51" i="242" s="1"/>
  <c r="AP42" i="242"/>
  <c r="J42" i="242" s="1"/>
  <c r="AQ42" i="242" s="1"/>
  <c r="AR42" i="242" s="1"/>
  <c r="AS42" i="242" s="1"/>
  <c r="AV42" i="242" s="1"/>
  <c r="F42" i="242" s="1"/>
  <c r="AY42" i="242" s="1"/>
  <c r="G42" i="242" s="1"/>
  <c r="AP36" i="242"/>
  <c r="J36" i="242" s="1"/>
  <c r="AQ36" i="242" s="1"/>
  <c r="I36" i="242" s="1"/>
  <c r="AP30" i="242"/>
  <c r="J30" i="242" s="1"/>
  <c r="AQ30" i="242" s="1"/>
  <c r="AP24" i="242"/>
  <c r="J24" i="242" s="1"/>
  <c r="AQ24" i="242" s="1"/>
  <c r="AP18" i="242"/>
  <c r="J18" i="242" s="1"/>
  <c r="AQ18" i="242" s="1"/>
  <c r="AL48" i="242"/>
  <c r="H48" i="242" s="1"/>
  <c r="AP45" i="242"/>
  <c r="J45" i="242" s="1"/>
  <c r="AQ45" i="242" s="1"/>
  <c r="AT18" i="241"/>
  <c r="J18" i="241" s="1"/>
  <c r="AU18" i="241" s="1"/>
  <c r="BG48" i="241"/>
  <c r="BG51" i="241"/>
  <c r="AT48" i="241"/>
  <c r="J48" i="241" s="1"/>
  <c r="AU48" i="241" s="1"/>
  <c r="AV48" i="241" s="1"/>
  <c r="AW48" i="241" s="1"/>
  <c r="AZ48" i="241" s="1"/>
  <c r="F48" i="241" s="1"/>
  <c r="BC48" i="241" s="1"/>
  <c r="G48" i="241" s="1"/>
  <c r="BE48" i="241" s="1"/>
  <c r="AP42" i="241"/>
  <c r="H42" i="241" s="1"/>
  <c r="AT36" i="241"/>
  <c r="J36" i="241" s="1"/>
  <c r="AU36" i="241" s="1"/>
  <c r="AP30" i="241"/>
  <c r="H30" i="241" s="1"/>
  <c r="AT24" i="241"/>
  <c r="J24" i="241" s="1"/>
  <c r="AU24" i="241" s="1"/>
  <c r="AV24" i="241" s="1"/>
  <c r="AW24" i="241" s="1"/>
  <c r="AZ24" i="241" s="1"/>
  <c r="F24" i="241" s="1"/>
  <c r="AP18" i="241"/>
  <c r="H18" i="241" s="1"/>
  <c r="AT51" i="241"/>
  <c r="J51" i="241" s="1"/>
  <c r="AU51" i="241" s="1"/>
  <c r="AV51" i="241" s="1"/>
  <c r="AW51" i="241" s="1"/>
  <c r="AZ51" i="241" s="1"/>
  <c r="F51" i="241" s="1"/>
  <c r="BC51" i="241" s="1"/>
  <c r="G51" i="241" s="1"/>
  <c r="BE51" i="241" s="1"/>
  <c r="AP45" i="241"/>
  <c r="H45" i="241" s="1"/>
  <c r="AT39" i="241"/>
  <c r="J39" i="241" s="1"/>
  <c r="AU39" i="241" s="1"/>
  <c r="AP33" i="241"/>
  <c r="H33" i="241" s="1"/>
  <c r="AT27" i="241"/>
  <c r="J27" i="241" s="1"/>
  <c r="AU27" i="241" s="1"/>
  <c r="I27" i="241" s="1"/>
  <c r="AP21" i="241"/>
  <c r="H21" i="241" s="1"/>
  <c r="BC48" i="240"/>
  <c r="BC36" i="240"/>
  <c r="AP18" i="240"/>
  <c r="J18" i="240" s="1"/>
  <c r="AQ18" i="240" s="1"/>
  <c r="BC49" i="158"/>
  <c r="AP31" i="158"/>
  <c r="J31" i="158" s="1"/>
  <c r="AQ31" i="158" s="1"/>
  <c r="AP28" i="158"/>
  <c r="J28" i="158" s="1"/>
  <c r="AQ28" i="158" s="1"/>
  <c r="AP34" i="158"/>
  <c r="J34" i="158" s="1"/>
  <c r="AQ34" i="158" s="1"/>
  <c r="AL28" i="158"/>
  <c r="H28" i="158" s="1"/>
  <c r="AP22" i="158"/>
  <c r="J22" i="158" s="1"/>
  <c r="AQ22" i="158" s="1"/>
  <c r="AL49" i="157"/>
  <c r="H49" i="157" s="1"/>
  <c r="BC46" i="157"/>
  <c r="AL43" i="157"/>
  <c r="H43" i="157" s="1"/>
  <c r="BC40" i="157"/>
  <c r="BC37" i="157"/>
  <c r="AL28" i="157"/>
  <c r="H28" i="157" s="1"/>
  <c r="BC22" i="157"/>
  <c r="AL52" i="157"/>
  <c r="H52" i="157" s="1"/>
  <c r="BC43" i="157"/>
  <c r="AP40" i="157"/>
  <c r="J40" i="157" s="1"/>
  <c r="AQ40" i="157" s="1"/>
  <c r="AL34" i="157"/>
  <c r="H34" i="157" s="1"/>
  <c r="AL31" i="157"/>
  <c r="H31" i="157" s="1"/>
  <c r="BC28" i="157"/>
  <c r="AP25" i="157"/>
  <c r="J25" i="157" s="1"/>
  <c r="AQ25" i="157" s="1"/>
  <c r="AP22" i="157"/>
  <c r="J22" i="157" s="1"/>
  <c r="AQ22" i="157" s="1"/>
  <c r="AR22" i="157" s="1"/>
  <c r="AS22" i="157" s="1"/>
  <c r="AV22" i="157" s="1"/>
  <c r="F22" i="157" s="1"/>
  <c r="AY22" i="157" s="1"/>
  <c r="G22" i="157" s="1"/>
  <c r="AT42" i="156"/>
  <c r="J42" i="156" s="1"/>
  <c r="AU42" i="156" s="1"/>
  <c r="AT30" i="156"/>
  <c r="J30" i="156" s="1"/>
  <c r="AU30" i="156" s="1"/>
  <c r="AV30" i="156" s="1"/>
  <c r="AW30" i="156" s="1"/>
  <c r="AZ30" i="156" s="1"/>
  <c r="F30" i="156" s="1"/>
  <c r="AT18" i="156"/>
  <c r="J18" i="156" s="1"/>
  <c r="AU18" i="156" s="1"/>
  <c r="AP51" i="156"/>
  <c r="H51" i="156" s="1"/>
  <c r="AT45" i="156"/>
  <c r="J45" i="156" s="1"/>
  <c r="AU45" i="156" s="1"/>
  <c r="AP39" i="156"/>
  <c r="H39" i="156" s="1"/>
  <c r="AT33" i="156"/>
  <c r="J33" i="156" s="1"/>
  <c r="AU33" i="156" s="1"/>
  <c r="AP27" i="156"/>
  <c r="H27" i="156" s="1"/>
  <c r="AT21" i="156"/>
  <c r="J21" i="156" s="1"/>
  <c r="AU21" i="156" s="1"/>
  <c r="AV21" i="156" s="1"/>
  <c r="AW21" i="156" s="1"/>
  <c r="AZ21" i="156" s="1"/>
  <c r="F21" i="156" s="1"/>
  <c r="BC21" i="156" s="1"/>
  <c r="G21" i="156" s="1"/>
  <c r="BC52" i="155"/>
  <c r="AP37" i="155"/>
  <c r="J37" i="155" s="1"/>
  <c r="AQ37" i="155" s="1"/>
  <c r="AR37" i="155" s="1"/>
  <c r="AS37" i="155" s="1"/>
  <c r="AV37" i="155" s="1"/>
  <c r="F37" i="155" s="1"/>
  <c r="AY37" i="155" s="1"/>
  <c r="G37" i="155" s="1"/>
  <c r="AZ37" i="155" s="1"/>
  <c r="BC46" i="155"/>
  <c r="AP43" i="155"/>
  <c r="J43" i="155" s="1"/>
  <c r="AQ43" i="155" s="1"/>
  <c r="BC25" i="155"/>
  <c r="BC22" i="155"/>
  <c r="AP19" i="155"/>
  <c r="J19" i="155" s="1"/>
  <c r="AQ19" i="155" s="1"/>
  <c r="AL52" i="155"/>
  <c r="H52" i="155" s="1"/>
  <c r="AP46" i="155"/>
  <c r="J46" i="155" s="1"/>
  <c r="AQ46" i="155" s="1"/>
  <c r="AR46" i="155" s="1"/>
  <c r="AS46" i="155" s="1"/>
  <c r="AV46" i="155" s="1"/>
  <c r="F46" i="155" s="1"/>
  <c r="AY46" i="155" s="1"/>
  <c r="G46" i="155" s="1"/>
  <c r="AZ46" i="155" s="1"/>
  <c r="AL40" i="155"/>
  <c r="H40" i="155" s="1"/>
  <c r="AL37" i="155"/>
  <c r="H37" i="155" s="1"/>
  <c r="AL34" i="155"/>
  <c r="H34" i="155" s="1"/>
  <c r="BC31" i="155"/>
  <c r="AP28" i="155"/>
  <c r="J28" i="155" s="1"/>
  <c r="AQ28" i="155" s="1"/>
  <c r="AP25" i="155"/>
  <c r="J25" i="155" s="1"/>
  <c r="AQ25" i="155" s="1"/>
  <c r="AR25" i="155" s="1"/>
  <c r="AS25" i="155" s="1"/>
  <c r="AV25" i="155" s="1"/>
  <c r="F25" i="155" s="1"/>
  <c r="AY25" i="155" s="1"/>
  <c r="G25" i="155" s="1"/>
  <c r="AP22" i="155"/>
  <c r="J22" i="155" s="1"/>
  <c r="AQ22" i="155" s="1"/>
  <c r="AR22" i="155" s="1"/>
  <c r="AS22" i="155" s="1"/>
  <c r="AV22" i="155" s="1"/>
  <c r="F22" i="155" s="1"/>
  <c r="AY22" i="155" s="1"/>
  <c r="G22" i="155" s="1"/>
  <c r="AP49" i="188"/>
  <c r="J49" i="188" s="1"/>
  <c r="AQ49" i="188" s="1"/>
  <c r="BC46" i="188"/>
  <c r="BC19" i="188"/>
  <c r="BC43" i="188"/>
  <c r="AP37" i="188"/>
  <c r="J37" i="188" s="1"/>
  <c r="AQ37" i="188" s="1"/>
  <c r="AP22" i="188"/>
  <c r="J22" i="188" s="1"/>
  <c r="AQ22" i="188" s="1"/>
  <c r="BC52" i="188"/>
  <c r="AL46" i="188"/>
  <c r="AP46" i="188" s="1"/>
  <c r="J46" i="188" s="1"/>
  <c r="AQ46" i="188" s="1"/>
  <c r="AP43" i="188"/>
  <c r="J43" i="188" s="1"/>
  <c r="AQ43" i="188" s="1"/>
  <c r="BC40" i="188"/>
  <c r="AL34" i="188"/>
  <c r="H34" i="188" s="1"/>
  <c r="BC28" i="188"/>
  <c r="AP25" i="188"/>
  <c r="J25" i="188" s="1"/>
  <c r="AQ25" i="188" s="1"/>
  <c r="AL19" i="188"/>
  <c r="H19" i="188" s="1"/>
  <c r="AP48" i="187"/>
  <c r="J48" i="187" s="1"/>
  <c r="AQ48" i="187" s="1"/>
  <c r="AP36" i="187"/>
  <c r="J36" i="187" s="1"/>
  <c r="AQ36" i="187" s="1"/>
  <c r="AP24" i="187"/>
  <c r="J24" i="187" s="1"/>
  <c r="AQ24" i="187" s="1"/>
  <c r="AP51" i="187"/>
  <c r="J51" i="187" s="1"/>
  <c r="AQ51" i="187" s="1"/>
  <c r="AL45" i="187"/>
  <c r="H45" i="187" s="1"/>
  <c r="AP39" i="187"/>
  <c r="J39" i="187" s="1"/>
  <c r="AQ39" i="187" s="1"/>
  <c r="AL33" i="187"/>
  <c r="H33" i="187" s="1"/>
  <c r="AP27" i="187"/>
  <c r="J27" i="187" s="1"/>
  <c r="AQ27" i="187" s="1"/>
  <c r="AL21" i="187"/>
  <c r="H21" i="187" s="1"/>
  <c r="BG48" i="186"/>
  <c r="BG36" i="186"/>
  <c r="BG45" i="186"/>
  <c r="BG33" i="186"/>
  <c r="BC49" i="185"/>
  <c r="BC37" i="185"/>
  <c r="BC39" i="210"/>
  <c r="BC48" i="210"/>
  <c r="BC36" i="210"/>
  <c r="BC51" i="209"/>
  <c r="BC24" i="209"/>
  <c r="AP51" i="209"/>
  <c r="J51" i="209" s="1"/>
  <c r="AQ51" i="209" s="1"/>
  <c r="AP45" i="209"/>
  <c r="J45" i="209" s="1"/>
  <c r="AQ45" i="209" s="1"/>
  <c r="AR45" i="209" s="1"/>
  <c r="AS45" i="209" s="1"/>
  <c r="AV45" i="209" s="1"/>
  <c r="F45" i="209" s="1"/>
  <c r="AY45" i="209" s="1"/>
  <c r="G45" i="209" s="1"/>
  <c r="AL39" i="209"/>
  <c r="H39" i="209" s="1"/>
  <c r="AL36" i="209"/>
  <c r="H36" i="209" s="1"/>
  <c r="AL33" i="209"/>
  <c r="H33" i="209" s="1"/>
  <c r="BC30" i="209"/>
  <c r="AP27" i="209"/>
  <c r="J27" i="209" s="1"/>
  <c r="AQ27" i="209" s="1"/>
  <c r="AP24" i="209"/>
  <c r="J24" i="209" s="1"/>
  <c r="AQ24" i="209" s="1"/>
  <c r="AR24" i="209" s="1"/>
  <c r="AS24" i="209" s="1"/>
  <c r="AV24" i="209" s="1"/>
  <c r="F24" i="209" s="1"/>
  <c r="AY24" i="209" s="1"/>
  <c r="G24" i="209" s="1"/>
  <c r="AP21" i="209"/>
  <c r="J21" i="209" s="1"/>
  <c r="AQ21" i="209" s="1"/>
  <c r="AR21" i="209" s="1"/>
  <c r="AS21" i="209" s="1"/>
  <c r="AV21" i="209" s="1"/>
  <c r="F21" i="209" s="1"/>
  <c r="AY21" i="209" s="1"/>
  <c r="G21" i="209" s="1"/>
  <c r="BC48" i="209"/>
  <c r="BC21" i="209"/>
  <c r="AL48" i="209"/>
  <c r="H48" i="209" s="1"/>
  <c r="AL42" i="209"/>
  <c r="H42" i="209" s="1"/>
  <c r="BC36" i="209"/>
  <c r="BC33" i="209"/>
  <c r="AP30" i="209"/>
  <c r="J30" i="209" s="1"/>
  <c r="AQ30" i="209" s="1"/>
  <c r="AL18" i="209"/>
  <c r="H18" i="209" s="1"/>
  <c r="BG51" i="208"/>
  <c r="BG45" i="208"/>
  <c r="AT51" i="208"/>
  <c r="J51" i="208" s="1"/>
  <c r="AU51" i="208" s="1"/>
  <c r="AV51" i="208" s="1"/>
  <c r="AW51" i="208" s="1"/>
  <c r="AZ51" i="208" s="1"/>
  <c r="F51" i="208" s="1"/>
  <c r="BC51" i="208" s="1"/>
  <c r="G51" i="208" s="1"/>
  <c r="BG48" i="208"/>
  <c r="AT45" i="208"/>
  <c r="J45" i="208" s="1"/>
  <c r="AU45" i="208" s="1"/>
  <c r="AP39" i="208"/>
  <c r="H39" i="208" s="1"/>
  <c r="AT33" i="208"/>
  <c r="J33" i="208" s="1"/>
  <c r="AU33" i="208" s="1"/>
  <c r="AP27" i="208"/>
  <c r="H27" i="208" s="1"/>
  <c r="AT21" i="208"/>
  <c r="J21" i="208" s="1"/>
  <c r="AU21" i="208" s="1"/>
  <c r="AT39" i="208"/>
  <c r="J39" i="208" s="1"/>
  <c r="AU39" i="208" s="1"/>
  <c r="AT27" i="208"/>
  <c r="J27" i="208" s="1"/>
  <c r="AU27" i="208" s="1"/>
  <c r="AT48" i="208"/>
  <c r="J48" i="208" s="1"/>
  <c r="AU48" i="208" s="1"/>
  <c r="AV48" i="208" s="1"/>
  <c r="AW48" i="208" s="1"/>
  <c r="AZ48" i="208" s="1"/>
  <c r="F48" i="208" s="1"/>
  <c r="BC48" i="208" s="1"/>
  <c r="G48" i="208" s="1"/>
  <c r="BE48" i="208" s="1"/>
  <c r="AP42" i="208"/>
  <c r="H42" i="208" s="1"/>
  <c r="AT36" i="208"/>
  <c r="J36" i="208" s="1"/>
  <c r="AU36" i="208" s="1"/>
  <c r="AP30" i="208"/>
  <c r="H30" i="208" s="1"/>
  <c r="AT24" i="208"/>
  <c r="J24" i="208" s="1"/>
  <c r="AU24" i="208" s="1"/>
  <c r="AP48" i="207"/>
  <c r="J48" i="207" s="1"/>
  <c r="AQ48" i="207" s="1"/>
  <c r="AP42" i="207"/>
  <c r="J42" i="207" s="1"/>
  <c r="AQ42" i="207" s="1"/>
  <c r="AP36" i="207"/>
  <c r="J36" i="207" s="1"/>
  <c r="AQ36" i="207" s="1"/>
  <c r="AP30" i="207"/>
  <c r="J30" i="207" s="1"/>
  <c r="AQ30" i="207" s="1"/>
  <c r="AP24" i="207"/>
  <c r="J24" i="207" s="1"/>
  <c r="AQ24" i="207" s="1"/>
  <c r="AP18" i="207"/>
  <c r="J18" i="207" s="1"/>
  <c r="AQ18" i="207" s="1"/>
  <c r="BC45" i="127"/>
  <c r="AP42" i="127"/>
  <c r="J42" i="127" s="1"/>
  <c r="AQ42" i="127" s="1"/>
  <c r="BC24" i="127"/>
  <c r="BC21" i="127"/>
  <c r="AP18" i="127"/>
  <c r="J18" i="127" s="1"/>
  <c r="AQ18" i="127" s="1"/>
  <c r="BC39" i="127"/>
  <c r="BC51" i="127"/>
  <c r="AP48" i="127"/>
  <c r="J48" i="127" s="1"/>
  <c r="AQ48" i="127" s="1"/>
  <c r="AL39" i="127"/>
  <c r="H39" i="127" s="1"/>
  <c r="AL36" i="127"/>
  <c r="H36" i="127" s="1"/>
  <c r="AL33" i="127"/>
  <c r="H33" i="127" s="1"/>
  <c r="BC30" i="127"/>
  <c r="AP27" i="127"/>
  <c r="J27" i="127" s="1"/>
  <c r="AQ27" i="127" s="1"/>
  <c r="AR27" i="127" s="1"/>
  <c r="AS27" i="127" s="1"/>
  <c r="AV27" i="127" s="1"/>
  <c r="F27" i="127" s="1"/>
  <c r="AY27" i="127" s="1"/>
  <c r="G27" i="127" s="1"/>
  <c r="BA27" i="127" s="1"/>
  <c r="AP24" i="127"/>
  <c r="J24" i="127" s="1"/>
  <c r="AQ24" i="127" s="1"/>
  <c r="AR24" i="127" s="1"/>
  <c r="AS24" i="127" s="1"/>
  <c r="AV24" i="127" s="1"/>
  <c r="F24" i="127" s="1"/>
  <c r="AY24" i="127" s="1"/>
  <c r="G24" i="127" s="1"/>
  <c r="AP21" i="127"/>
  <c r="J21" i="127" s="1"/>
  <c r="AQ21" i="127" s="1"/>
  <c r="AR21" i="127" s="1"/>
  <c r="AS21" i="127" s="1"/>
  <c r="AV21" i="127" s="1"/>
  <c r="F21" i="127" s="1"/>
  <c r="AY21" i="127" s="1"/>
  <c r="G21" i="127" s="1"/>
  <c r="BC48" i="126"/>
  <c r="AP45" i="126"/>
  <c r="J45" i="126" s="1"/>
  <c r="AQ45" i="126" s="1"/>
  <c r="BC30" i="126"/>
  <c r="AP27" i="126"/>
  <c r="J27" i="126" s="1"/>
  <c r="AQ27" i="126" s="1"/>
  <c r="AP24" i="126"/>
  <c r="J24" i="126" s="1"/>
  <c r="AQ24" i="126" s="1"/>
  <c r="AR24" i="126" s="1"/>
  <c r="AS24" i="126" s="1"/>
  <c r="AV24" i="126" s="1"/>
  <c r="F24" i="126" s="1"/>
  <c r="AY24" i="126" s="1"/>
  <c r="G24" i="126" s="1"/>
  <c r="AP21" i="126"/>
  <c r="J21" i="126" s="1"/>
  <c r="AQ21" i="126" s="1"/>
  <c r="AR21" i="126" s="1"/>
  <c r="AS21" i="126" s="1"/>
  <c r="AV21" i="126" s="1"/>
  <c r="F21" i="126" s="1"/>
  <c r="AY21" i="126" s="1"/>
  <c r="G21" i="126" s="1"/>
  <c r="AP51" i="126"/>
  <c r="J51" i="126" s="1"/>
  <c r="AQ51" i="126" s="1"/>
  <c r="AL42" i="126"/>
  <c r="H42" i="126" s="1"/>
  <c r="BC36" i="126"/>
  <c r="BC33" i="126"/>
  <c r="AP30" i="126"/>
  <c r="J30" i="126" s="1"/>
  <c r="AQ30" i="126" s="1"/>
  <c r="AL18" i="126"/>
  <c r="H18" i="126" s="1"/>
  <c r="BG45" i="125"/>
  <c r="BG30" i="125"/>
  <c r="AT21" i="125"/>
  <c r="J21" i="125" s="1"/>
  <c r="AU21" i="125" s="1"/>
  <c r="AV21" i="125" s="1"/>
  <c r="AW21" i="125" s="1"/>
  <c r="AZ21" i="125" s="1"/>
  <c r="F21" i="125" s="1"/>
  <c r="BC21" i="125" s="1"/>
  <c r="G21" i="125" s="1"/>
  <c r="BE21" i="125" s="1"/>
  <c r="AP51" i="125"/>
  <c r="H51" i="125" s="1"/>
  <c r="BG33" i="125"/>
  <c r="AT30" i="125"/>
  <c r="J30" i="125" s="1"/>
  <c r="AU30" i="125" s="1"/>
  <c r="AT42" i="125"/>
  <c r="J42" i="125" s="1"/>
  <c r="AU42" i="125" s="1"/>
  <c r="AV42" i="125" s="1"/>
  <c r="AW42" i="125" s="1"/>
  <c r="AZ42" i="125" s="1"/>
  <c r="F42" i="125" s="1"/>
  <c r="BC42" i="125" s="1"/>
  <c r="G42" i="125" s="1"/>
  <c r="BE42" i="125" s="1"/>
  <c r="AT24" i="125"/>
  <c r="J24" i="125" s="1"/>
  <c r="AU24" i="125" s="1"/>
  <c r="AV24" i="125" s="1"/>
  <c r="AW24" i="125" s="1"/>
  <c r="AZ24" i="125" s="1"/>
  <c r="F24" i="125" s="1"/>
  <c r="BC24" i="125" s="1"/>
  <c r="G24" i="125" s="1"/>
  <c r="BG51" i="125"/>
  <c r="AP45" i="125"/>
  <c r="H45" i="125" s="1"/>
  <c r="AP42" i="125"/>
  <c r="H42" i="125" s="1"/>
  <c r="AT36" i="125"/>
  <c r="J36" i="125" s="1"/>
  <c r="AU36" i="125" s="1"/>
  <c r="AV36" i="125" s="1"/>
  <c r="AW36" i="125" s="1"/>
  <c r="AZ36" i="125" s="1"/>
  <c r="F36" i="125" s="1"/>
  <c r="BC36" i="125" s="1"/>
  <c r="G36" i="125" s="1"/>
  <c r="AT33" i="125"/>
  <c r="J33" i="125" s="1"/>
  <c r="AU33" i="125" s="1"/>
  <c r="AV33" i="125" s="1"/>
  <c r="AW33" i="125" s="1"/>
  <c r="AZ33" i="125" s="1"/>
  <c r="F33" i="125" s="1"/>
  <c r="BC33" i="125" s="1"/>
  <c r="G33" i="125" s="1"/>
  <c r="AP27" i="125"/>
  <c r="H27" i="125" s="1"/>
  <c r="AP24" i="125"/>
  <c r="H24" i="125" s="1"/>
  <c r="AP21" i="125"/>
  <c r="H21" i="125" s="1"/>
  <c r="BG18" i="125"/>
  <c r="AP51" i="124"/>
  <c r="J51" i="124" s="1"/>
  <c r="AQ51" i="124" s="1"/>
  <c r="AL45" i="124"/>
  <c r="H45" i="124" s="1"/>
  <c r="AP39" i="124"/>
  <c r="J39" i="124" s="1"/>
  <c r="AQ39" i="124" s="1"/>
  <c r="AL33" i="124"/>
  <c r="H33" i="124" s="1"/>
  <c r="AP27" i="124"/>
  <c r="J27" i="124" s="1"/>
  <c r="AQ27" i="124" s="1"/>
  <c r="AL48" i="124"/>
  <c r="H48" i="124" s="1"/>
  <c r="AP42" i="124"/>
  <c r="J42" i="124" s="1"/>
  <c r="AQ42" i="124" s="1"/>
  <c r="AL36" i="124"/>
  <c r="H36" i="124" s="1"/>
  <c r="AP30" i="124"/>
  <c r="J30" i="124" s="1"/>
  <c r="AQ30" i="124" s="1"/>
  <c r="AL24" i="124"/>
  <c r="H24" i="124" s="1"/>
  <c r="AP21" i="124"/>
  <c r="J21" i="124" s="1"/>
  <c r="AQ21" i="124" s="1"/>
  <c r="AL18" i="124"/>
  <c r="H18" i="124" s="1"/>
  <c r="BC42" i="239"/>
  <c r="BC30" i="239"/>
  <c r="BC51" i="239"/>
  <c r="BC48" i="239"/>
  <c r="BC45" i="239"/>
  <c r="BC27" i="239"/>
  <c r="BC36" i="239"/>
  <c r="BC24" i="239"/>
  <c r="BC48" i="238"/>
  <c r="BC36" i="238"/>
  <c r="BC33" i="238"/>
  <c r="BC39" i="237"/>
  <c r="BC48" i="237"/>
  <c r="BC42" i="237"/>
  <c r="AP39" i="237"/>
  <c r="J39" i="237" s="1"/>
  <c r="AQ39" i="237" s="1"/>
  <c r="BC21" i="237"/>
  <c r="AP42" i="237"/>
  <c r="J42" i="237" s="1"/>
  <c r="AQ42" i="237" s="1"/>
  <c r="AR42" i="237" s="1"/>
  <c r="AS42" i="237" s="1"/>
  <c r="AV42" i="237" s="1"/>
  <c r="F42" i="237" s="1"/>
  <c r="AY42" i="237" s="1"/>
  <c r="G42" i="237" s="1"/>
  <c r="AL36" i="237"/>
  <c r="H36" i="237" s="1"/>
  <c r="AL33" i="237"/>
  <c r="H33" i="237" s="1"/>
  <c r="AL30" i="237"/>
  <c r="H30" i="237" s="1"/>
  <c r="BC27" i="237"/>
  <c r="AP24" i="237"/>
  <c r="J24" i="237" s="1"/>
  <c r="AQ24" i="237" s="1"/>
  <c r="AP21" i="237"/>
  <c r="J21" i="237" s="1"/>
  <c r="AQ21" i="237" s="1"/>
  <c r="AR21" i="237" s="1"/>
  <c r="AS21" i="237" s="1"/>
  <c r="AV21" i="237" s="1"/>
  <c r="F21" i="237" s="1"/>
  <c r="AY21" i="237" s="1"/>
  <c r="G21" i="237" s="1"/>
  <c r="AP51" i="154"/>
  <c r="J51" i="154" s="1"/>
  <c r="AQ51" i="154" s="1"/>
  <c r="BC51" i="154"/>
  <c r="BC36" i="154"/>
  <c r="BC33" i="154"/>
  <c r="AP30" i="154"/>
  <c r="J30" i="154" s="1"/>
  <c r="AQ30" i="154" s="1"/>
  <c r="BC48" i="154"/>
  <c r="AL48" i="154"/>
  <c r="H48" i="154" s="1"/>
  <c r="AL45" i="154"/>
  <c r="H45" i="154" s="1"/>
  <c r="BC42" i="154"/>
  <c r="AP39" i="154"/>
  <c r="J39" i="154" s="1"/>
  <c r="AQ39" i="154" s="1"/>
  <c r="AP36" i="154"/>
  <c r="J36" i="154" s="1"/>
  <c r="AQ36" i="154" s="1"/>
  <c r="AR36" i="154" s="1"/>
  <c r="AS36" i="154" s="1"/>
  <c r="AV36" i="154" s="1"/>
  <c r="F36" i="154" s="1"/>
  <c r="AY36" i="154" s="1"/>
  <c r="G36" i="154" s="1"/>
  <c r="AP33" i="154"/>
  <c r="J33" i="154" s="1"/>
  <c r="AQ33" i="154" s="1"/>
  <c r="AR33" i="154" s="1"/>
  <c r="AS33" i="154" s="1"/>
  <c r="AV33" i="154" s="1"/>
  <c r="F33" i="154" s="1"/>
  <c r="AY33" i="154" s="1"/>
  <c r="G33" i="154" s="1"/>
  <c r="AL27" i="154"/>
  <c r="H27" i="154" s="1"/>
  <c r="AL24" i="154"/>
  <c r="H24" i="154" s="1"/>
  <c r="AL21" i="154"/>
  <c r="H21" i="154" s="1"/>
  <c r="BC18" i="154"/>
  <c r="BC51" i="153"/>
  <c r="AP48" i="153"/>
  <c r="J48" i="153" s="1"/>
  <c r="AQ48" i="153" s="1"/>
  <c r="AR48" i="153" s="1"/>
  <c r="AS48" i="153" s="1"/>
  <c r="AV48" i="153" s="1"/>
  <c r="F48" i="153" s="1"/>
  <c r="AY48" i="153" s="1"/>
  <c r="G48" i="153" s="1"/>
  <c r="BA48" i="153" s="1"/>
  <c r="BC42" i="153"/>
  <c r="BC36" i="153"/>
  <c r="AP21" i="153"/>
  <c r="J21" i="153" s="1"/>
  <c r="AQ21" i="153" s="1"/>
  <c r="AP51" i="153"/>
  <c r="J51" i="153" s="1"/>
  <c r="AQ51" i="153" s="1"/>
  <c r="BC45" i="153"/>
  <c r="AP42" i="153"/>
  <c r="J42" i="153" s="1"/>
  <c r="AQ42" i="153" s="1"/>
  <c r="AR42" i="153" s="1"/>
  <c r="AS42" i="153" s="1"/>
  <c r="AV42" i="153" s="1"/>
  <c r="F42" i="153" s="1"/>
  <c r="AY42" i="153" s="1"/>
  <c r="G42" i="153" s="1"/>
  <c r="AL39" i="153"/>
  <c r="H39" i="153" s="1"/>
  <c r="AP36" i="153"/>
  <c r="J36" i="153" s="1"/>
  <c r="AQ36" i="153" s="1"/>
  <c r="AL33" i="153"/>
  <c r="H33" i="153" s="1"/>
  <c r="AP30" i="153"/>
  <c r="J30" i="153" s="1"/>
  <c r="AQ30" i="153" s="1"/>
  <c r="AL27" i="153"/>
  <c r="H27" i="153" s="1"/>
  <c r="AP24" i="153"/>
  <c r="J24" i="153" s="1"/>
  <c r="AQ24" i="153" s="1"/>
  <c r="AL21" i="153"/>
  <c r="H21" i="153" s="1"/>
  <c r="AP18" i="153"/>
  <c r="J18" i="153" s="1"/>
  <c r="AQ18" i="153" s="1"/>
  <c r="BG48" i="152"/>
  <c r="AT45" i="152"/>
  <c r="J45" i="152" s="1"/>
  <c r="AU45" i="152" s="1"/>
  <c r="AT33" i="152"/>
  <c r="J33" i="152" s="1"/>
  <c r="AU33" i="152" s="1"/>
  <c r="AT21" i="152"/>
  <c r="J21" i="152" s="1"/>
  <c r="AU21" i="152" s="1"/>
  <c r="BG45" i="152"/>
  <c r="BG51" i="152"/>
  <c r="AT48" i="152"/>
  <c r="J48" i="152" s="1"/>
  <c r="AU48" i="152" s="1"/>
  <c r="AP42" i="152"/>
  <c r="H42" i="152" s="1"/>
  <c r="AT36" i="152"/>
  <c r="J36" i="152" s="1"/>
  <c r="AU36" i="152" s="1"/>
  <c r="AP30" i="152"/>
  <c r="H30" i="152" s="1"/>
  <c r="AT24" i="152"/>
  <c r="J24" i="152" s="1"/>
  <c r="AU24" i="152" s="1"/>
  <c r="AP18" i="152"/>
  <c r="H18" i="152" s="1"/>
  <c r="BC48" i="184"/>
  <c r="BC27" i="184"/>
  <c r="BC51" i="184"/>
  <c r="BC39" i="184"/>
  <c r="BC24" i="184"/>
  <c r="BC21" i="184"/>
  <c r="AP36" i="183"/>
  <c r="J36" i="183" s="1"/>
  <c r="AQ36" i="183" s="1"/>
  <c r="AP24" i="183"/>
  <c r="J24" i="183" s="1"/>
  <c r="AQ24" i="183" s="1"/>
  <c r="AL51" i="183"/>
  <c r="H51" i="183" s="1"/>
  <c r="AL48" i="183"/>
  <c r="H48" i="183" s="1"/>
  <c r="AL45" i="183"/>
  <c r="H45" i="183" s="1"/>
  <c r="BC42" i="183"/>
  <c r="AP39" i="183"/>
  <c r="J39" i="183" s="1"/>
  <c r="AQ39" i="183" s="1"/>
  <c r="AL33" i="183"/>
  <c r="H33" i="183" s="1"/>
  <c r="AP27" i="183"/>
  <c r="J27" i="183" s="1"/>
  <c r="AQ27" i="183" s="1"/>
  <c r="AL21" i="183"/>
  <c r="H21" i="183" s="1"/>
  <c r="BG30" i="182"/>
  <c r="BG51" i="182"/>
  <c r="BG39" i="182"/>
  <c r="BC45" i="205"/>
  <c r="AP42" i="205"/>
  <c r="J42" i="205" s="1"/>
  <c r="AQ42" i="205" s="1"/>
  <c r="AP30" i="205"/>
  <c r="J30" i="205" s="1"/>
  <c r="AQ30" i="205" s="1"/>
  <c r="AP18" i="205"/>
  <c r="J18" i="205" s="1"/>
  <c r="AQ18" i="205" s="1"/>
  <c r="AL51" i="205"/>
  <c r="H51" i="205" s="1"/>
  <c r="BC48" i="205"/>
  <c r="AP45" i="205"/>
  <c r="J45" i="205" s="1"/>
  <c r="AQ45" i="205" s="1"/>
  <c r="AL39" i="205"/>
  <c r="H39" i="205" s="1"/>
  <c r="AP33" i="205"/>
  <c r="J33" i="205" s="1"/>
  <c r="AQ33" i="205" s="1"/>
  <c r="AL27" i="205"/>
  <c r="H27" i="205" s="1"/>
  <c r="AP21" i="205"/>
  <c r="J21" i="205" s="1"/>
  <c r="AQ21" i="205" s="1"/>
  <c r="BG51" i="204"/>
  <c r="BG39" i="204"/>
  <c r="BC51" i="203"/>
  <c r="BC48" i="123"/>
  <c r="BC36" i="123"/>
  <c r="BC51" i="122"/>
  <c r="AP27" i="122"/>
  <c r="J27" i="122" s="1"/>
  <c r="AQ27" i="122" s="1"/>
  <c r="AL24" i="122"/>
  <c r="H24" i="122" s="1"/>
  <c r="AP21" i="122"/>
  <c r="J21" i="122" s="1"/>
  <c r="AQ21" i="122" s="1"/>
  <c r="AL18" i="122"/>
  <c r="H18" i="122" s="1"/>
  <c r="BG48" i="121"/>
  <c r="BG18" i="121"/>
  <c r="AT51" i="121"/>
  <c r="J51" i="121" s="1"/>
  <c r="AU51" i="121" s="1"/>
  <c r="BG36" i="121"/>
  <c r="BG24" i="121"/>
  <c r="BG21" i="121"/>
  <c r="AT18" i="121"/>
  <c r="J18" i="121" s="1"/>
  <c r="AU18" i="121" s="1"/>
  <c r="AP48" i="121"/>
  <c r="H48" i="121" s="1"/>
  <c r="AP45" i="121"/>
  <c r="H45" i="121" s="1"/>
  <c r="BG42" i="121"/>
  <c r="AT39" i="121"/>
  <c r="J39" i="121" s="1"/>
  <c r="AU39" i="121" s="1"/>
  <c r="AP33" i="121"/>
  <c r="H33" i="121" s="1"/>
  <c r="BG30" i="121"/>
  <c r="AT27" i="121"/>
  <c r="J27" i="121" s="1"/>
  <c r="AU27" i="121" s="1"/>
  <c r="AT24" i="121"/>
  <c r="J24" i="121" s="1"/>
  <c r="AU24" i="121" s="1"/>
  <c r="AV24" i="121" s="1"/>
  <c r="AW24" i="121" s="1"/>
  <c r="AZ24" i="121" s="1"/>
  <c r="F24" i="121" s="1"/>
  <c r="BC24" i="121" s="1"/>
  <c r="G24" i="121" s="1"/>
  <c r="AT21" i="121"/>
  <c r="J21" i="121" s="1"/>
  <c r="AU21" i="121" s="1"/>
  <c r="AV21" i="121" s="1"/>
  <c r="AW21" i="121" s="1"/>
  <c r="AZ21" i="121" s="1"/>
  <c r="F21" i="121" s="1"/>
  <c r="BC21" i="121" s="1"/>
  <c r="G21" i="121" s="1"/>
  <c r="BC48" i="236"/>
  <c r="BC45" i="236"/>
  <c r="BC42" i="236"/>
  <c r="BC36" i="236"/>
  <c r="BC33" i="236"/>
  <c r="BC30" i="236"/>
  <c r="BC24" i="236"/>
  <c r="BC48" i="235"/>
  <c r="BC45" i="235"/>
  <c r="BC33" i="235"/>
  <c r="BC36" i="235"/>
  <c r="BC42" i="235"/>
  <c r="BG45" i="234"/>
  <c r="BG33" i="234"/>
  <c r="BC48" i="233"/>
  <c r="AP21" i="233"/>
  <c r="J21" i="233" s="1"/>
  <c r="AQ21" i="233" s="1"/>
  <c r="BC42" i="233"/>
  <c r="AP24" i="233"/>
  <c r="J24" i="233" s="1"/>
  <c r="AQ24" i="233" s="1"/>
  <c r="AP48" i="150"/>
  <c r="J48" i="150" s="1"/>
  <c r="AQ48" i="150" s="1"/>
  <c r="AP36" i="150"/>
  <c r="J36" i="150" s="1"/>
  <c r="AQ36" i="150" s="1"/>
  <c r="AP24" i="150"/>
  <c r="J24" i="150" s="1"/>
  <c r="AQ24" i="150" s="1"/>
  <c r="AP51" i="150"/>
  <c r="J51" i="150" s="1"/>
  <c r="AQ51" i="150" s="1"/>
  <c r="AL45" i="150"/>
  <c r="H45" i="150" s="1"/>
  <c r="AP39" i="150"/>
  <c r="J39" i="150" s="1"/>
  <c r="AQ39" i="150" s="1"/>
  <c r="AL33" i="150"/>
  <c r="H33" i="150" s="1"/>
  <c r="AP27" i="150"/>
  <c r="J27" i="150" s="1"/>
  <c r="AQ27" i="150" s="1"/>
  <c r="AL21" i="150"/>
  <c r="H21" i="150" s="1"/>
  <c r="AP48" i="149"/>
  <c r="J48" i="149" s="1"/>
  <c r="AQ48" i="149" s="1"/>
  <c r="BC48" i="149"/>
  <c r="AP45" i="149"/>
  <c r="J45" i="149" s="1"/>
  <c r="AQ45" i="149" s="1"/>
  <c r="AR45" i="149" s="1"/>
  <c r="AS45" i="149" s="1"/>
  <c r="AV45" i="149" s="1"/>
  <c r="F45" i="149" s="1"/>
  <c r="AY45" i="149" s="1"/>
  <c r="G45" i="149" s="1"/>
  <c r="BC45" i="149"/>
  <c r="BC42" i="149"/>
  <c r="AP39" i="149"/>
  <c r="J39" i="149" s="1"/>
  <c r="AQ39" i="149" s="1"/>
  <c r="AP30" i="149"/>
  <c r="J30" i="149" s="1"/>
  <c r="AQ30" i="149" s="1"/>
  <c r="AR30" i="149" s="1"/>
  <c r="AS30" i="149" s="1"/>
  <c r="AV30" i="149" s="1"/>
  <c r="F30" i="149" s="1"/>
  <c r="AY30" i="149" s="1"/>
  <c r="G30" i="149" s="1"/>
  <c r="BA30" i="149" s="1"/>
  <c r="BC21" i="149"/>
  <c r="AP42" i="149"/>
  <c r="J42" i="149" s="1"/>
  <c r="AQ42" i="149" s="1"/>
  <c r="AR42" i="149" s="1"/>
  <c r="AS42" i="149" s="1"/>
  <c r="AV42" i="149" s="1"/>
  <c r="F42" i="149" s="1"/>
  <c r="AY42" i="149" s="1"/>
  <c r="G42" i="149" s="1"/>
  <c r="BA42" i="149" s="1"/>
  <c r="AL36" i="149"/>
  <c r="H36" i="149" s="1"/>
  <c r="AL33" i="149"/>
  <c r="H33" i="149" s="1"/>
  <c r="AL27" i="149"/>
  <c r="H27" i="149" s="1"/>
  <c r="BC24" i="149"/>
  <c r="AP21" i="149"/>
  <c r="J21" i="149" s="1"/>
  <c r="AQ21" i="149" s="1"/>
  <c r="AR21" i="149" s="1"/>
  <c r="AS21" i="149" s="1"/>
  <c r="AV21" i="149" s="1"/>
  <c r="F21" i="149" s="1"/>
  <c r="AY21" i="149" s="1"/>
  <c r="G21" i="149" s="1"/>
  <c r="AT42" i="148"/>
  <c r="J42" i="148" s="1"/>
  <c r="AU42" i="148" s="1"/>
  <c r="I42" i="148" s="1"/>
  <c r="AP51" i="148"/>
  <c r="H51" i="148" s="1"/>
  <c r="AT45" i="148"/>
  <c r="J45" i="148" s="1"/>
  <c r="AU45" i="148" s="1"/>
  <c r="AV45" i="148" s="1"/>
  <c r="AW45" i="148" s="1"/>
  <c r="AZ45" i="148" s="1"/>
  <c r="F45" i="148" s="1"/>
  <c r="BC45" i="148" s="1"/>
  <c r="G45" i="148" s="1"/>
  <c r="AP39" i="148"/>
  <c r="H39" i="148" s="1"/>
  <c r="AT33" i="148"/>
  <c r="J33" i="148" s="1"/>
  <c r="AU33" i="148" s="1"/>
  <c r="AP27" i="148"/>
  <c r="H27" i="148" s="1"/>
  <c r="AT21" i="148"/>
  <c r="J21" i="148" s="1"/>
  <c r="AU21" i="148" s="1"/>
  <c r="AT39" i="148"/>
  <c r="J39" i="148" s="1"/>
  <c r="AU39" i="148" s="1"/>
  <c r="I39" i="148" s="1"/>
  <c r="AT48" i="148"/>
  <c r="J48" i="148" s="1"/>
  <c r="AU48" i="148" s="1"/>
  <c r="AP42" i="148"/>
  <c r="H42" i="148" s="1"/>
  <c r="AT36" i="148"/>
  <c r="J36" i="148" s="1"/>
  <c r="AU36" i="148" s="1"/>
  <c r="I36" i="148" s="1"/>
  <c r="AP30" i="148"/>
  <c r="H30" i="148" s="1"/>
  <c r="AT24" i="148"/>
  <c r="J24" i="148" s="1"/>
  <c r="AU24" i="148" s="1"/>
  <c r="AP18" i="148"/>
  <c r="H18" i="148" s="1"/>
  <c r="BC27" i="147"/>
  <c r="AP24" i="147"/>
  <c r="J24" i="147" s="1"/>
  <c r="AQ24" i="147" s="1"/>
  <c r="AP21" i="147"/>
  <c r="J21" i="147" s="1"/>
  <c r="AQ21" i="147" s="1"/>
  <c r="AR21" i="147" s="1"/>
  <c r="AS21" i="147" s="1"/>
  <c r="AV21" i="147" s="1"/>
  <c r="F21" i="147" s="1"/>
  <c r="AY21" i="147" s="1"/>
  <c r="G21" i="147" s="1"/>
  <c r="AL51" i="147"/>
  <c r="H51" i="147" s="1"/>
  <c r="AL42" i="147"/>
  <c r="H42" i="147" s="1"/>
  <c r="AP36" i="147"/>
  <c r="J36" i="147" s="1"/>
  <c r="AQ36" i="147" s="1"/>
  <c r="AP33" i="147"/>
  <c r="J33" i="147" s="1"/>
  <c r="AQ33" i="147" s="1"/>
  <c r="AR33" i="147" s="1"/>
  <c r="AS33" i="147" s="1"/>
  <c r="AV33" i="147" s="1"/>
  <c r="F33" i="147" s="1"/>
  <c r="AY33" i="147" s="1"/>
  <c r="G33" i="147" s="1"/>
  <c r="BC30" i="147"/>
  <c r="AP27" i="147"/>
  <c r="J27" i="147" s="1"/>
  <c r="AQ27" i="147" s="1"/>
  <c r="AL18" i="147"/>
  <c r="H18" i="147" s="1"/>
  <c r="BC48" i="180"/>
  <c r="BC24" i="180"/>
  <c r="BC21" i="180"/>
  <c r="AP18" i="180"/>
  <c r="J18" i="180" s="1"/>
  <c r="AQ18" i="180" s="1"/>
  <c r="AL51" i="180"/>
  <c r="H51" i="180" s="1"/>
  <c r="AP48" i="180"/>
  <c r="J48" i="180" s="1"/>
  <c r="AQ48" i="180" s="1"/>
  <c r="BC33" i="180"/>
  <c r="AL30" i="180"/>
  <c r="H30" i="180" s="1"/>
  <c r="AP24" i="180"/>
  <c r="J24" i="180" s="1"/>
  <c r="AQ24" i="180" s="1"/>
  <c r="AR24" i="180" s="1"/>
  <c r="AS24" i="180" s="1"/>
  <c r="AV24" i="180" s="1"/>
  <c r="F24" i="180" s="1"/>
  <c r="AY24" i="180" s="1"/>
  <c r="G24" i="180" s="1"/>
  <c r="AP21" i="180"/>
  <c r="J21" i="180" s="1"/>
  <c r="AQ21" i="180" s="1"/>
  <c r="AR21" i="180" s="1"/>
  <c r="AS21" i="180" s="1"/>
  <c r="AV21" i="180" s="1"/>
  <c r="F21" i="180" s="1"/>
  <c r="AY21" i="180" s="1"/>
  <c r="G21" i="180" s="1"/>
  <c r="AP33" i="179"/>
  <c r="J33" i="179" s="1"/>
  <c r="AQ33" i="179" s="1"/>
  <c r="AP27" i="179"/>
  <c r="J27" i="179" s="1"/>
  <c r="AQ27" i="179" s="1"/>
  <c r="AP21" i="179"/>
  <c r="J21" i="179" s="1"/>
  <c r="AQ21" i="179" s="1"/>
  <c r="BC51" i="179"/>
  <c r="BC45" i="178"/>
  <c r="BC33" i="178"/>
  <c r="BC51" i="178"/>
  <c r="BC39" i="178"/>
  <c r="BC27" i="178"/>
  <c r="BC42" i="177"/>
  <c r="AP18" i="177"/>
  <c r="J18" i="177" s="1"/>
  <c r="AQ18" i="177" s="1"/>
  <c r="BC51" i="177"/>
  <c r="AL27" i="177"/>
  <c r="H27" i="177" s="1"/>
  <c r="AP21" i="177"/>
  <c r="J21" i="177" s="1"/>
  <c r="AQ21" i="177" s="1"/>
  <c r="BG48" i="176"/>
  <c r="AT36" i="176"/>
  <c r="J36" i="176" s="1"/>
  <c r="AU36" i="176" s="1"/>
  <c r="AT24" i="176"/>
  <c r="J24" i="176" s="1"/>
  <c r="AU24" i="176" s="1"/>
  <c r="AT45" i="176"/>
  <c r="J45" i="176" s="1"/>
  <c r="AU45" i="176" s="1"/>
  <c r="AP45" i="176"/>
  <c r="H45" i="176" s="1"/>
  <c r="AT39" i="176"/>
  <c r="J39" i="176" s="1"/>
  <c r="AU39" i="176" s="1"/>
  <c r="AP33" i="176"/>
  <c r="H33" i="176" s="1"/>
  <c r="AT27" i="176"/>
  <c r="J27" i="176" s="1"/>
  <c r="AU27" i="176" s="1"/>
  <c r="AP21" i="176"/>
  <c r="H21" i="176" s="1"/>
  <c r="BC24" i="175"/>
  <c r="BG51" i="202"/>
  <c r="AT42" i="202"/>
  <c r="J42" i="202" s="1"/>
  <c r="AU42" i="202" s="1"/>
  <c r="AV42" i="202" s="1"/>
  <c r="AW42" i="202" s="1"/>
  <c r="AZ42" i="202" s="1"/>
  <c r="F42" i="202" s="1"/>
  <c r="BC42" i="202" s="1"/>
  <c r="G42" i="202" s="1"/>
  <c r="BD42" i="202" s="1"/>
  <c r="BG27" i="202"/>
  <c r="AT51" i="202"/>
  <c r="J51" i="202" s="1"/>
  <c r="AU51" i="202" s="1"/>
  <c r="I51" i="202" s="1"/>
  <c r="BG33" i="202"/>
  <c r="BG30" i="202"/>
  <c r="AT27" i="202"/>
  <c r="J27" i="202" s="1"/>
  <c r="AU27" i="202" s="1"/>
  <c r="AP21" i="202"/>
  <c r="H21" i="202" s="1"/>
  <c r="AP48" i="202"/>
  <c r="H48" i="202" s="1"/>
  <c r="AP45" i="202"/>
  <c r="H45" i="202" s="1"/>
  <c r="AP42" i="202"/>
  <c r="H42" i="202" s="1"/>
  <c r="BG39" i="202"/>
  <c r="AT36" i="202"/>
  <c r="J36" i="202" s="1"/>
  <c r="AU36" i="202" s="1"/>
  <c r="AT33" i="202"/>
  <c r="J33" i="202" s="1"/>
  <c r="AU33" i="202" s="1"/>
  <c r="AV33" i="202" s="1"/>
  <c r="AW33" i="202" s="1"/>
  <c r="AZ33" i="202" s="1"/>
  <c r="F33" i="202" s="1"/>
  <c r="BC33" i="202" s="1"/>
  <c r="G33" i="202" s="1"/>
  <c r="AT30" i="202"/>
  <c r="J30" i="202" s="1"/>
  <c r="AU30" i="202" s="1"/>
  <c r="AV30" i="202" s="1"/>
  <c r="AW30" i="202" s="1"/>
  <c r="AZ30" i="202" s="1"/>
  <c r="F30" i="202" s="1"/>
  <c r="BC30" i="202" s="1"/>
  <c r="G30" i="202" s="1"/>
  <c r="AP24" i="202"/>
  <c r="H24" i="202" s="1"/>
  <c r="BG21" i="202"/>
  <c r="AT18" i="202"/>
  <c r="J18" i="202" s="1"/>
  <c r="AU18" i="202" s="1"/>
  <c r="BC45" i="201"/>
  <c r="BC33" i="201"/>
  <c r="BC24" i="200"/>
  <c r="AP42" i="200"/>
  <c r="J42" i="200" s="1"/>
  <c r="AQ42" i="200" s="1"/>
  <c r="AP30" i="200"/>
  <c r="J30" i="200" s="1"/>
  <c r="AQ30" i="200" s="1"/>
  <c r="AP27" i="200"/>
  <c r="J27" i="200" s="1"/>
  <c r="AQ27" i="200" s="1"/>
  <c r="AR27" i="200" s="1"/>
  <c r="AS27" i="200" s="1"/>
  <c r="AV27" i="200" s="1"/>
  <c r="F27" i="200" s="1"/>
  <c r="AY27" i="200" s="1"/>
  <c r="G27" i="200" s="1"/>
  <c r="AP24" i="200"/>
  <c r="J24" i="200" s="1"/>
  <c r="AQ24" i="200" s="1"/>
  <c r="AR24" i="200" s="1"/>
  <c r="AS24" i="200" s="1"/>
  <c r="AV24" i="200" s="1"/>
  <c r="F24" i="200" s="1"/>
  <c r="AY24" i="200" s="1"/>
  <c r="G24" i="200" s="1"/>
  <c r="AL18" i="200"/>
  <c r="H18" i="200" s="1"/>
  <c r="BC45" i="200"/>
  <c r="AP39" i="200"/>
  <c r="J39" i="200" s="1"/>
  <c r="AQ39" i="200" s="1"/>
  <c r="AL39" i="200"/>
  <c r="H39" i="200" s="1"/>
  <c r="AP33" i="200"/>
  <c r="J33" i="200" s="1"/>
  <c r="AQ33" i="200" s="1"/>
  <c r="AR33" i="200" s="1"/>
  <c r="AS33" i="200" s="1"/>
  <c r="AV33" i="200" s="1"/>
  <c r="F33" i="200" s="1"/>
  <c r="AY33" i="200" s="1"/>
  <c r="G33" i="200" s="1"/>
  <c r="AL21" i="200"/>
  <c r="H21" i="200" s="1"/>
  <c r="BC39" i="197"/>
  <c r="AP36" i="197"/>
  <c r="J36" i="197" s="1"/>
  <c r="AQ36" i="197" s="1"/>
  <c r="AP24" i="197"/>
  <c r="J24" i="197" s="1"/>
  <c r="AQ24" i="197" s="1"/>
  <c r="AL51" i="197"/>
  <c r="H51" i="197" s="1"/>
  <c r="BC45" i="197"/>
  <c r="BC42" i="197"/>
  <c r="AP39" i="197"/>
  <c r="J39" i="197" s="1"/>
  <c r="AQ39" i="197" s="1"/>
  <c r="AL33" i="197"/>
  <c r="H33" i="197" s="1"/>
  <c r="AP27" i="197"/>
  <c r="J27" i="197" s="1"/>
  <c r="AQ27" i="197" s="1"/>
  <c r="AL21" i="197"/>
  <c r="H21" i="197" s="1"/>
  <c r="BG51" i="199"/>
  <c r="BC51" i="198"/>
  <c r="AP48" i="198"/>
  <c r="J48" i="198" s="1"/>
  <c r="AQ48" i="198" s="1"/>
  <c r="AP36" i="198"/>
  <c r="J36" i="198" s="1"/>
  <c r="AQ36" i="198" s="1"/>
  <c r="I36" i="198" s="1"/>
  <c r="AP24" i="198"/>
  <c r="J24" i="198" s="1"/>
  <c r="AQ24" i="198" s="1"/>
  <c r="AP51" i="198"/>
  <c r="J51" i="198" s="1"/>
  <c r="AQ51" i="198" s="1"/>
  <c r="AR51" i="198" s="1"/>
  <c r="AS51" i="198" s="1"/>
  <c r="AV51" i="198" s="1"/>
  <c r="F51" i="198" s="1"/>
  <c r="AY51" i="198" s="1"/>
  <c r="G51" i="198" s="1"/>
  <c r="BA51" i="198" s="1"/>
  <c r="AL45" i="198"/>
  <c r="H45" i="198" s="1"/>
  <c r="AP39" i="198"/>
  <c r="J39" i="198" s="1"/>
  <c r="AQ39" i="198" s="1"/>
  <c r="AL33" i="198"/>
  <c r="H33" i="198" s="1"/>
  <c r="AP27" i="198"/>
  <c r="J27" i="198" s="1"/>
  <c r="AQ27" i="198" s="1"/>
  <c r="AR27" i="198" s="1"/>
  <c r="AS27" i="198" s="1"/>
  <c r="AV27" i="198" s="1"/>
  <c r="F27" i="198" s="1"/>
  <c r="AY27" i="198" s="1"/>
  <c r="G27" i="198" s="1"/>
  <c r="AL21" i="198"/>
  <c r="H21" i="198" s="1"/>
  <c r="BG48" i="110"/>
  <c r="AT51" i="110"/>
  <c r="J51" i="110" s="1"/>
  <c r="AU51" i="110" s="1"/>
  <c r="BG51" i="110"/>
  <c r="BG33" i="110"/>
  <c r="AT30" i="110"/>
  <c r="J30" i="110" s="1"/>
  <c r="AU30" i="110" s="1"/>
  <c r="AV30" i="110" s="1"/>
  <c r="AW30" i="110" s="1"/>
  <c r="AZ30" i="110" s="1"/>
  <c r="F30" i="110" s="1"/>
  <c r="BC30" i="110" s="1"/>
  <c r="G30" i="110" s="1"/>
  <c r="AT27" i="110"/>
  <c r="J27" i="110" s="1"/>
  <c r="AU27" i="110" s="1"/>
  <c r="AV27" i="110" s="1"/>
  <c r="AW27" i="110" s="1"/>
  <c r="AZ27" i="110" s="1"/>
  <c r="F27" i="110" s="1"/>
  <c r="BC27" i="110" s="1"/>
  <c r="G27" i="110" s="1"/>
  <c r="AT24" i="110"/>
  <c r="J24" i="110" s="1"/>
  <c r="AU24" i="110" s="1"/>
  <c r="AV24" i="110" s="1"/>
  <c r="AW24" i="110" s="1"/>
  <c r="AZ24" i="110" s="1"/>
  <c r="F24" i="110" s="1"/>
  <c r="BC24" i="110" s="1"/>
  <c r="G24" i="110" s="1"/>
  <c r="AP48" i="110"/>
  <c r="H48" i="110" s="1"/>
  <c r="AP45" i="110"/>
  <c r="H45" i="110" s="1"/>
  <c r="BG42" i="110"/>
  <c r="AT39" i="110"/>
  <c r="J39" i="110" s="1"/>
  <c r="AU39" i="110" s="1"/>
  <c r="AT33" i="110"/>
  <c r="J33" i="110" s="1"/>
  <c r="AU33" i="110" s="1"/>
  <c r="AP21" i="110"/>
  <c r="H21" i="110" s="1"/>
  <c r="AP51" i="115"/>
  <c r="J51" i="115" s="1"/>
  <c r="AQ51" i="115" s="1"/>
  <c r="AL42" i="115"/>
  <c r="H42" i="115" s="1"/>
  <c r="AP39" i="115"/>
  <c r="J39" i="115" s="1"/>
  <c r="AQ39" i="115" s="1"/>
  <c r="AP36" i="115"/>
  <c r="J36" i="115" s="1"/>
  <c r="AQ36" i="115" s="1"/>
  <c r="AR36" i="115" s="1"/>
  <c r="AS36" i="115" s="1"/>
  <c r="AV36" i="115" s="1"/>
  <c r="F36" i="115" s="1"/>
  <c r="AY36" i="115" s="1"/>
  <c r="G36" i="115" s="1"/>
  <c r="AL30" i="115"/>
  <c r="H30" i="115" s="1"/>
  <c r="AP27" i="115"/>
  <c r="J27" i="115" s="1"/>
  <c r="AQ27" i="115" s="1"/>
  <c r="AR27" i="115" s="1"/>
  <c r="AS27" i="115" s="1"/>
  <c r="AV27" i="115" s="1"/>
  <c r="F27" i="115" s="1"/>
  <c r="AY27" i="115" s="1"/>
  <c r="G27" i="115" s="1"/>
  <c r="AP24" i="115"/>
  <c r="J24" i="115" s="1"/>
  <c r="AQ24" i="115" s="1"/>
  <c r="AR24" i="115" s="1"/>
  <c r="AS24" i="115" s="1"/>
  <c r="AV24" i="115" s="1"/>
  <c r="F24" i="115" s="1"/>
  <c r="AY24" i="115" s="1"/>
  <c r="G24" i="115" s="1"/>
  <c r="AL18" i="115"/>
  <c r="H18" i="115" s="1"/>
  <c r="BC27" i="115"/>
  <c r="AL48" i="115"/>
  <c r="H48" i="115" s="1"/>
  <c r="AL45" i="115"/>
  <c r="H45" i="115" s="1"/>
  <c r="AL33" i="115"/>
  <c r="H33" i="115" s="1"/>
  <c r="AL21" i="115"/>
  <c r="H21" i="115" s="1"/>
  <c r="BC18" i="115"/>
  <c r="BC51" i="114"/>
  <c r="BC33" i="114"/>
  <c r="BC21" i="114"/>
  <c r="BC42" i="114"/>
  <c r="BC30" i="114"/>
  <c r="BC18" i="114"/>
  <c r="BC51" i="113"/>
  <c r="BC48" i="113"/>
  <c r="BC45" i="113"/>
  <c r="BC42" i="113"/>
  <c r="BC27" i="113"/>
  <c r="BC36" i="113"/>
  <c r="BC24" i="113"/>
  <c r="BC33" i="113"/>
  <c r="BC21" i="113"/>
  <c r="BG48" i="112"/>
  <c r="AT45" i="112"/>
  <c r="J45" i="112" s="1"/>
  <c r="AU45" i="112" s="1"/>
  <c r="I45" i="112" s="1"/>
  <c r="AT33" i="112"/>
  <c r="J33" i="112" s="1"/>
  <c r="AU33" i="112" s="1"/>
  <c r="AV33" i="112" s="1"/>
  <c r="AW33" i="112" s="1"/>
  <c r="AZ33" i="112" s="1"/>
  <c r="F33" i="112" s="1"/>
  <c r="BC33" i="112" s="1"/>
  <c r="G33" i="112" s="1"/>
  <c r="BG18" i="112"/>
  <c r="AT51" i="112"/>
  <c r="J51" i="112" s="1"/>
  <c r="AU51" i="112" s="1"/>
  <c r="AP42" i="112"/>
  <c r="H42" i="112" s="1"/>
  <c r="BG36" i="112"/>
  <c r="AP30" i="112"/>
  <c r="H30" i="112" s="1"/>
  <c r="BG24" i="112"/>
  <c r="BG21" i="112"/>
  <c r="AT18" i="112"/>
  <c r="J18" i="112" s="1"/>
  <c r="AU18" i="112" s="1"/>
  <c r="BC48" i="111"/>
  <c r="BC36" i="111"/>
  <c r="BC39" i="111"/>
  <c r="BC45" i="111"/>
  <c r="AP36" i="232"/>
  <c r="J36" i="232" s="1"/>
  <c r="AQ36" i="232" s="1"/>
  <c r="AR36" i="232" s="1"/>
  <c r="AS36" i="232" s="1"/>
  <c r="AV36" i="232" s="1"/>
  <c r="F36" i="232" s="1"/>
  <c r="AY36" i="232" s="1"/>
  <c r="G36" i="232" s="1"/>
  <c r="BC33" i="232"/>
  <c r="AP30" i="232"/>
  <c r="J30" i="232" s="1"/>
  <c r="AQ30" i="232" s="1"/>
  <c r="BC18" i="232"/>
  <c r="BC51" i="232"/>
  <c r="BC39" i="232"/>
  <c r="AP27" i="232"/>
  <c r="J27" i="232" s="1"/>
  <c r="AQ27" i="232" s="1"/>
  <c r="AL51" i="232"/>
  <c r="H51" i="232" s="1"/>
  <c r="AL39" i="232"/>
  <c r="H39" i="232" s="1"/>
  <c r="AP33" i="232"/>
  <c r="J33" i="232" s="1"/>
  <c r="AQ33" i="232" s="1"/>
  <c r="AR33" i="232" s="1"/>
  <c r="AS33" i="232" s="1"/>
  <c r="AV33" i="232" s="1"/>
  <c r="F33" i="232" s="1"/>
  <c r="AY33" i="232" s="1"/>
  <c r="G33" i="232" s="1"/>
  <c r="BA33" i="232" s="1"/>
  <c r="AL27" i="232"/>
  <c r="H27" i="232" s="1"/>
  <c r="AL24" i="232"/>
  <c r="H24" i="232" s="1"/>
  <c r="BC21" i="232"/>
  <c r="BD21" i="232" s="1"/>
  <c r="AP18" i="232"/>
  <c r="J18" i="232" s="1"/>
  <c r="AQ18" i="232" s="1"/>
  <c r="BC45" i="231"/>
  <c r="AP45" i="231"/>
  <c r="J45" i="231" s="1"/>
  <c r="AQ45" i="231" s="1"/>
  <c r="I45" i="231" s="1"/>
  <c r="AL39" i="231"/>
  <c r="H39" i="231" s="1"/>
  <c r="AP33" i="231"/>
  <c r="J33" i="231" s="1"/>
  <c r="AQ33" i="231" s="1"/>
  <c r="AL27" i="231"/>
  <c r="H27" i="231" s="1"/>
  <c r="AP21" i="231"/>
  <c r="J21" i="231" s="1"/>
  <c r="AQ21" i="231" s="1"/>
  <c r="AP39" i="231"/>
  <c r="J39" i="231" s="1"/>
  <c r="AQ39" i="231" s="1"/>
  <c r="BC51" i="231"/>
  <c r="AP48" i="231"/>
  <c r="J48" i="231" s="1"/>
  <c r="AQ48" i="231" s="1"/>
  <c r="AR48" i="231" s="1"/>
  <c r="AS48" i="231" s="1"/>
  <c r="AV48" i="231" s="1"/>
  <c r="F48" i="231" s="1"/>
  <c r="AY48" i="231" s="1"/>
  <c r="G48" i="231" s="1"/>
  <c r="AL42" i="231"/>
  <c r="H42" i="231" s="1"/>
  <c r="AP36" i="231"/>
  <c r="J36" i="231" s="1"/>
  <c r="AQ36" i="231" s="1"/>
  <c r="AL30" i="231"/>
  <c r="H30" i="231" s="1"/>
  <c r="AP24" i="231"/>
  <c r="J24" i="231" s="1"/>
  <c r="AQ24" i="231" s="1"/>
  <c r="I24" i="231" s="1"/>
  <c r="AL18" i="231"/>
  <c r="H18" i="231" s="1"/>
  <c r="AP18" i="231"/>
  <c r="J18" i="231" s="1"/>
  <c r="AQ18" i="231" s="1"/>
  <c r="BC49" i="227"/>
  <c r="AP40" i="227"/>
  <c r="J40" i="227" s="1"/>
  <c r="AQ40" i="227" s="1"/>
  <c r="AP34" i="227"/>
  <c r="J34" i="227" s="1"/>
  <c r="AQ34" i="227" s="1"/>
  <c r="AP28" i="227"/>
  <c r="J28" i="227" s="1"/>
  <c r="AQ28" i="227" s="1"/>
  <c r="AP22" i="227"/>
  <c r="J22" i="227" s="1"/>
  <c r="AQ22" i="227" s="1"/>
  <c r="AP46" i="227"/>
  <c r="J46" i="227" s="1"/>
  <c r="AQ46" i="227" s="1"/>
  <c r="AP49" i="227"/>
  <c r="J49" i="227" s="1"/>
  <c r="AQ49" i="227" s="1"/>
  <c r="AR49" i="227" s="1"/>
  <c r="AS49" i="227" s="1"/>
  <c r="AV49" i="227" s="1"/>
  <c r="F49" i="227" s="1"/>
  <c r="AY49" i="227" s="1"/>
  <c r="G49" i="227" s="1"/>
  <c r="AL46" i="227"/>
  <c r="H46" i="227" s="1"/>
  <c r="BC43" i="227"/>
  <c r="BC37" i="227"/>
  <c r="BG42" i="229"/>
  <c r="BG51" i="229"/>
  <c r="BG39" i="229"/>
  <c r="AP43" i="228"/>
  <c r="J43" i="228" s="1"/>
  <c r="AQ43" i="228" s="1"/>
  <c r="AP31" i="228"/>
  <c r="J31" i="228" s="1"/>
  <c r="AQ31" i="228" s="1"/>
  <c r="AP19" i="228"/>
  <c r="J19" i="228" s="1"/>
  <c r="AQ19" i="228" s="1"/>
  <c r="AL52" i="228"/>
  <c r="H52" i="228" s="1"/>
  <c r="AP46" i="228"/>
  <c r="J46" i="228" s="1"/>
  <c r="AQ46" i="228" s="1"/>
  <c r="AL40" i="228"/>
  <c r="H40" i="228" s="1"/>
  <c r="AP34" i="228"/>
  <c r="J34" i="228" s="1"/>
  <c r="AQ34" i="228" s="1"/>
  <c r="AL28" i="228"/>
  <c r="H28" i="228" s="1"/>
  <c r="AP22" i="228"/>
  <c r="J22" i="228" s="1"/>
  <c r="AQ22" i="228" s="1"/>
  <c r="BC45" i="174"/>
  <c r="BC36" i="174"/>
  <c r="AL30" i="174"/>
  <c r="H30" i="174" s="1"/>
  <c r="BC18" i="174"/>
  <c r="BC21" i="174"/>
  <c r="AL51" i="174"/>
  <c r="H51" i="174" s="1"/>
  <c r="AL45" i="174"/>
  <c r="H45" i="174" s="1"/>
  <c r="AL36" i="174"/>
  <c r="H36" i="174" s="1"/>
  <c r="BC30" i="174"/>
  <c r="AL42" i="174"/>
  <c r="H42" i="174" s="1"/>
  <c r="AP42" i="174"/>
  <c r="J42" i="174" s="1"/>
  <c r="AQ42" i="174" s="1"/>
  <c r="AR42" i="174" s="1"/>
  <c r="AS42" i="174" s="1"/>
  <c r="AV42" i="174" s="1"/>
  <c r="F42" i="174" s="1"/>
  <c r="AY42" i="174" s="1"/>
  <c r="G42" i="174" s="1"/>
  <c r="BC33" i="174"/>
  <c r="BC39" i="174"/>
  <c r="AP24" i="174"/>
  <c r="J24" i="174" s="1"/>
  <c r="AQ24" i="174" s="1"/>
  <c r="AR24" i="174" s="1"/>
  <c r="AS24" i="174" s="1"/>
  <c r="AV24" i="174" s="1"/>
  <c r="F24" i="174" s="1"/>
  <c r="AY24" i="174" s="1"/>
  <c r="G24" i="174" s="1"/>
  <c r="BA24" i="174" s="1"/>
  <c r="BC48" i="174"/>
  <c r="AL39" i="174"/>
  <c r="H39" i="174" s="1"/>
  <c r="AP33" i="174"/>
  <c r="J33" i="174" s="1"/>
  <c r="AQ33" i="174" s="1"/>
  <c r="AR33" i="174" s="1"/>
  <c r="AS33" i="174" s="1"/>
  <c r="AV33" i="174" s="1"/>
  <c r="F33" i="174" s="1"/>
  <c r="AY33" i="174" s="1"/>
  <c r="G33" i="174" s="1"/>
  <c r="BA33" i="174" s="1"/>
  <c r="AL27" i="174"/>
  <c r="H27" i="174" s="1"/>
  <c r="AL24" i="174"/>
  <c r="H24" i="174" s="1"/>
  <c r="AL21" i="174"/>
  <c r="H21" i="174" s="1"/>
  <c r="AP36" i="172"/>
  <c r="J36" i="172" s="1"/>
  <c r="AQ36" i="172" s="1"/>
  <c r="AP30" i="172"/>
  <c r="J30" i="172" s="1"/>
  <c r="AQ30" i="172" s="1"/>
  <c r="AR30" i="172" s="1"/>
  <c r="AS30" i="172" s="1"/>
  <c r="AV30" i="172" s="1"/>
  <c r="F30" i="172" s="1"/>
  <c r="AY30" i="172" s="1"/>
  <c r="G30" i="172" s="1"/>
  <c r="BC51" i="172"/>
  <c r="AP51" i="172"/>
  <c r="J51" i="172" s="1"/>
  <c r="AQ51" i="172" s="1"/>
  <c r="I51" i="172" s="1"/>
  <c r="AL48" i="172"/>
  <c r="H48" i="172" s="1"/>
  <c r="AP45" i="172"/>
  <c r="J45" i="172" s="1"/>
  <c r="AQ45" i="172" s="1"/>
  <c r="AL42" i="172"/>
  <c r="H42" i="172" s="1"/>
  <c r="AP39" i="172"/>
  <c r="J39" i="172" s="1"/>
  <c r="AQ39" i="172" s="1"/>
  <c r="I39" i="172" s="1"/>
  <c r="AL36" i="172"/>
  <c r="H36" i="172" s="1"/>
  <c r="AP33" i="172"/>
  <c r="J33" i="172" s="1"/>
  <c r="AQ33" i="172" s="1"/>
  <c r="AL30" i="172"/>
  <c r="H30" i="172" s="1"/>
  <c r="AP27" i="172"/>
  <c r="J27" i="172" s="1"/>
  <c r="AQ27" i="172" s="1"/>
  <c r="I27" i="172" s="1"/>
  <c r="AL24" i="172"/>
  <c r="H24" i="172" s="1"/>
  <c r="AP21" i="172"/>
  <c r="J21" i="172" s="1"/>
  <c r="AQ21" i="172" s="1"/>
  <c r="AL18" i="172"/>
  <c r="H18" i="172" s="1"/>
  <c r="AL51" i="146"/>
  <c r="H51" i="146" s="1"/>
  <c r="AL48" i="146"/>
  <c r="H48" i="146" s="1"/>
  <c r="BC45" i="146"/>
  <c r="AP42" i="146"/>
  <c r="J42" i="146" s="1"/>
  <c r="AQ42" i="146" s="1"/>
  <c r="AL36" i="146"/>
  <c r="H36" i="146" s="1"/>
  <c r="BC48" i="146"/>
  <c r="AP45" i="146"/>
  <c r="J45" i="146" s="1"/>
  <c r="AQ45" i="146" s="1"/>
  <c r="AL39" i="146"/>
  <c r="H39" i="146" s="1"/>
  <c r="AP33" i="146"/>
  <c r="J33" i="146" s="1"/>
  <c r="AQ33" i="146" s="1"/>
  <c r="BC48" i="145"/>
  <c r="AP45" i="145"/>
  <c r="J45" i="145" s="1"/>
  <c r="AQ45" i="145" s="1"/>
  <c r="AP33" i="145"/>
  <c r="J33" i="145" s="1"/>
  <c r="AQ33" i="145" s="1"/>
  <c r="AR33" i="145" s="1"/>
  <c r="AS33" i="145" s="1"/>
  <c r="AV33" i="145" s="1"/>
  <c r="F33" i="145" s="1"/>
  <c r="AY33" i="145" s="1"/>
  <c r="G33" i="145" s="1"/>
  <c r="AP30" i="145"/>
  <c r="J30" i="145" s="1"/>
  <c r="AQ30" i="145" s="1"/>
  <c r="AR30" i="145" s="1"/>
  <c r="AS30" i="145" s="1"/>
  <c r="AV30" i="145" s="1"/>
  <c r="F30" i="145" s="1"/>
  <c r="AY30" i="145" s="1"/>
  <c r="G30" i="145" s="1"/>
  <c r="AP51" i="145"/>
  <c r="J51" i="145" s="1"/>
  <c r="AQ51" i="145" s="1"/>
  <c r="AL42" i="145"/>
  <c r="H42" i="145" s="1"/>
  <c r="BC36" i="145"/>
  <c r="AL27" i="145"/>
  <c r="H27" i="145" s="1"/>
  <c r="BC21" i="145"/>
  <c r="BG48" i="144"/>
  <c r="BG36" i="144"/>
  <c r="BG24" i="144"/>
  <c r="BC36" i="143"/>
  <c r="BC33" i="143"/>
  <c r="AP30" i="143"/>
  <c r="J30" i="143" s="1"/>
  <c r="AQ30" i="143" s="1"/>
  <c r="AP48" i="143"/>
  <c r="J48" i="143" s="1"/>
  <c r="AQ48" i="143" s="1"/>
  <c r="AR48" i="143" s="1"/>
  <c r="AS48" i="143" s="1"/>
  <c r="AV48" i="143" s="1"/>
  <c r="F48" i="143" s="1"/>
  <c r="AY48" i="143" s="1"/>
  <c r="G48" i="143" s="1"/>
  <c r="AZ48" i="143" s="1"/>
  <c r="AP24" i="143"/>
  <c r="J24" i="143" s="1"/>
  <c r="AQ24" i="143" s="1"/>
  <c r="AR24" i="143" s="1"/>
  <c r="AS24" i="143" s="1"/>
  <c r="AV24" i="143" s="1"/>
  <c r="F24" i="143" s="1"/>
  <c r="AY24" i="143" s="1"/>
  <c r="G24" i="143" s="1"/>
  <c r="AP21" i="143"/>
  <c r="J21" i="143" s="1"/>
  <c r="AQ21" i="143" s="1"/>
  <c r="AR21" i="143" s="1"/>
  <c r="AS21" i="143" s="1"/>
  <c r="AV21" i="143" s="1"/>
  <c r="F21" i="143" s="1"/>
  <c r="AY21" i="143" s="1"/>
  <c r="G21" i="143" s="1"/>
  <c r="BA21" i="143" s="1"/>
  <c r="BC51" i="143"/>
  <c r="AL48" i="143"/>
  <c r="H48" i="143" s="1"/>
  <c r="AL45" i="143"/>
  <c r="H45" i="143" s="1"/>
  <c r="BC42" i="143"/>
  <c r="AP39" i="143"/>
  <c r="J39" i="143" s="1"/>
  <c r="AQ39" i="143" s="1"/>
  <c r="AP36" i="143"/>
  <c r="J36" i="143" s="1"/>
  <c r="AQ36" i="143" s="1"/>
  <c r="AR36" i="143" s="1"/>
  <c r="AS36" i="143" s="1"/>
  <c r="AV36" i="143" s="1"/>
  <c r="F36" i="143" s="1"/>
  <c r="AY36" i="143" s="1"/>
  <c r="G36" i="143" s="1"/>
  <c r="AP33" i="143"/>
  <c r="J33" i="143" s="1"/>
  <c r="AQ33" i="143" s="1"/>
  <c r="AR33" i="143" s="1"/>
  <c r="AS33" i="143" s="1"/>
  <c r="AV33" i="143" s="1"/>
  <c r="F33" i="143" s="1"/>
  <c r="AY33" i="143" s="1"/>
  <c r="G33" i="143" s="1"/>
  <c r="AL27" i="143"/>
  <c r="H27" i="143" s="1"/>
  <c r="AL24" i="143"/>
  <c r="H24" i="143" s="1"/>
  <c r="AL21" i="143"/>
  <c r="H21" i="143" s="1"/>
  <c r="BC18" i="143"/>
  <c r="AT51" i="173"/>
  <c r="J51" i="173" s="1"/>
  <c r="AU51" i="173" s="1"/>
  <c r="AP48" i="173"/>
  <c r="H48" i="173" s="1"/>
  <c r="AT45" i="173"/>
  <c r="J45" i="173" s="1"/>
  <c r="AU45" i="173" s="1"/>
  <c r="AP42" i="173"/>
  <c r="H42" i="173" s="1"/>
  <c r="AT39" i="173"/>
  <c r="J39" i="173" s="1"/>
  <c r="AU39" i="173" s="1"/>
  <c r="AP36" i="173"/>
  <c r="H36" i="173" s="1"/>
  <c r="AT33" i="173"/>
  <c r="J33" i="173" s="1"/>
  <c r="AU33" i="173" s="1"/>
  <c r="AP30" i="173"/>
  <c r="H30" i="173" s="1"/>
  <c r="AT27" i="173"/>
  <c r="J27" i="173" s="1"/>
  <c r="AU27" i="173" s="1"/>
  <c r="AP24" i="173"/>
  <c r="H24" i="173" s="1"/>
  <c r="AT21" i="173"/>
  <c r="J21" i="173" s="1"/>
  <c r="AU21" i="173" s="1"/>
  <c r="AP18" i="173"/>
  <c r="H18" i="173" s="1"/>
  <c r="BC24" i="171"/>
  <c r="BC21" i="171"/>
  <c r="BC48" i="171"/>
  <c r="AP45" i="171"/>
  <c r="J45" i="171" s="1"/>
  <c r="AQ45" i="171" s="1"/>
  <c r="AL39" i="171"/>
  <c r="H39" i="171" s="1"/>
  <c r="AL36" i="171"/>
  <c r="H36" i="171" s="1"/>
  <c r="AL33" i="171"/>
  <c r="H33" i="171" s="1"/>
  <c r="BC30" i="171"/>
  <c r="AP27" i="171"/>
  <c r="J27" i="171" s="1"/>
  <c r="AQ27" i="171" s="1"/>
  <c r="AP24" i="171"/>
  <c r="J24" i="171" s="1"/>
  <c r="AQ24" i="171" s="1"/>
  <c r="AR24" i="171" s="1"/>
  <c r="AS24" i="171" s="1"/>
  <c r="AV24" i="171" s="1"/>
  <c r="F24" i="171" s="1"/>
  <c r="AY24" i="171" s="1"/>
  <c r="G24" i="171" s="1"/>
  <c r="AP21" i="171"/>
  <c r="J21" i="171" s="1"/>
  <c r="AQ21" i="171" s="1"/>
  <c r="AR21" i="171" s="1"/>
  <c r="AS21" i="171" s="1"/>
  <c r="AV21" i="171" s="1"/>
  <c r="F21" i="171" s="1"/>
  <c r="AY21" i="171" s="1"/>
  <c r="G21" i="171" s="1"/>
  <c r="AP51" i="171"/>
  <c r="J51" i="171" s="1"/>
  <c r="AQ51" i="171" s="1"/>
  <c r="AL42" i="171"/>
  <c r="H42" i="171" s="1"/>
  <c r="BC36" i="171"/>
  <c r="BC33" i="171"/>
  <c r="AP30" i="171"/>
  <c r="J30" i="171" s="1"/>
  <c r="AQ30" i="171" s="1"/>
  <c r="AL18" i="171"/>
  <c r="H18" i="171" s="1"/>
  <c r="BC48" i="170"/>
  <c r="BC42" i="169"/>
  <c r="AP21" i="169"/>
  <c r="J21" i="169" s="1"/>
  <c r="AQ21" i="169" s="1"/>
  <c r="AP27" i="169"/>
  <c r="J27" i="169" s="1"/>
  <c r="AQ27" i="169" s="1"/>
  <c r="BC51" i="169"/>
  <c r="BC39" i="169"/>
  <c r="BG45" i="168"/>
  <c r="AT42" i="168"/>
  <c r="J42" i="168" s="1"/>
  <c r="AU42" i="168" s="1"/>
  <c r="AT30" i="168"/>
  <c r="J30" i="168" s="1"/>
  <c r="AU30" i="168" s="1"/>
  <c r="AT18" i="168"/>
  <c r="J18" i="168" s="1"/>
  <c r="AU18" i="168" s="1"/>
  <c r="AP51" i="168"/>
  <c r="H51" i="168" s="1"/>
  <c r="AT45" i="168"/>
  <c r="J45" i="168" s="1"/>
  <c r="AU45" i="168" s="1"/>
  <c r="AP39" i="168"/>
  <c r="H39" i="168" s="1"/>
  <c r="AT33" i="168"/>
  <c r="J33" i="168" s="1"/>
  <c r="AU33" i="168" s="1"/>
  <c r="AP27" i="168"/>
  <c r="H27" i="168" s="1"/>
  <c r="AT21" i="168"/>
  <c r="J21" i="168" s="1"/>
  <c r="AU21" i="168" s="1"/>
  <c r="AP27" i="167"/>
  <c r="J27" i="167" s="1"/>
  <c r="AQ27" i="167" s="1"/>
  <c r="AP21" i="167"/>
  <c r="J21" i="167" s="1"/>
  <c r="AQ21" i="167" s="1"/>
  <c r="BC42" i="255"/>
  <c r="BC30" i="255"/>
  <c r="BC18" i="255"/>
  <c r="BC33" i="255"/>
  <c r="BC21" i="255"/>
  <c r="AP42" i="255"/>
  <c r="J42" i="255" s="1"/>
  <c r="AQ42" i="255" s="1"/>
  <c r="BC39" i="255"/>
  <c r="BC27" i="255"/>
  <c r="BC48" i="255"/>
  <c r="BC36" i="255"/>
  <c r="BC24" i="255"/>
  <c r="AL51" i="255"/>
  <c r="AL48" i="255"/>
  <c r="AL45" i="255"/>
  <c r="AL42" i="255"/>
  <c r="AL39" i="255"/>
  <c r="AP39" i="255" s="1"/>
  <c r="J39" i="255" s="1"/>
  <c r="AQ39" i="255" s="1"/>
  <c r="AL36" i="255"/>
  <c r="AP36" i="255" s="1"/>
  <c r="J36" i="255" s="1"/>
  <c r="AQ36" i="255" s="1"/>
  <c r="AL33" i="255"/>
  <c r="AL30" i="255"/>
  <c r="AP30" i="255" s="1"/>
  <c r="J30" i="255" s="1"/>
  <c r="AQ30" i="255" s="1"/>
  <c r="AL27" i="255"/>
  <c r="AP27" i="255" s="1"/>
  <c r="J27" i="255" s="1"/>
  <c r="AQ27" i="255" s="1"/>
  <c r="AL24" i="255"/>
  <c r="AL21" i="255"/>
  <c r="AL18" i="255"/>
  <c r="BC21" i="254"/>
  <c r="BC18" i="254"/>
  <c r="BC27" i="254"/>
  <c r="BC24" i="254"/>
  <c r="AL51" i="254"/>
  <c r="AP51" i="254" s="1"/>
  <c r="J51" i="254" s="1"/>
  <c r="AQ51" i="254" s="1"/>
  <c r="AL48" i="254"/>
  <c r="AP48" i="254" s="1"/>
  <c r="J48" i="254" s="1"/>
  <c r="AQ48" i="254" s="1"/>
  <c r="AL45" i="254"/>
  <c r="AL42" i="254"/>
  <c r="AL39" i="254"/>
  <c r="AP39" i="254" s="1"/>
  <c r="J39" i="254" s="1"/>
  <c r="AQ39" i="254" s="1"/>
  <c r="AL36" i="254"/>
  <c r="AL33" i="254"/>
  <c r="AL30" i="254"/>
  <c r="AL27" i="254"/>
  <c r="AP27" i="254" s="1"/>
  <c r="J27" i="254" s="1"/>
  <c r="AQ27" i="254" s="1"/>
  <c r="AL24" i="254"/>
  <c r="AL21" i="254"/>
  <c r="AP21" i="254" s="1"/>
  <c r="J21" i="254" s="1"/>
  <c r="AQ21" i="254" s="1"/>
  <c r="AL18" i="254"/>
  <c r="AT30" i="253"/>
  <c r="J30" i="253" s="1"/>
  <c r="AU30" i="253" s="1"/>
  <c r="AP51" i="253"/>
  <c r="AP48" i="253"/>
  <c r="AP45" i="253"/>
  <c r="AT45" i="253" s="1"/>
  <c r="J45" i="253" s="1"/>
  <c r="AU45" i="253" s="1"/>
  <c r="AP42" i="253"/>
  <c r="AP39" i="253"/>
  <c r="AP36" i="253"/>
  <c r="AT36" i="253" s="1"/>
  <c r="J36" i="253" s="1"/>
  <c r="AU36" i="253" s="1"/>
  <c r="AP33" i="253"/>
  <c r="AT33" i="253" s="1"/>
  <c r="J33" i="253" s="1"/>
  <c r="AU33" i="253" s="1"/>
  <c r="AP30" i="253"/>
  <c r="AP27" i="253"/>
  <c r="AP24" i="253"/>
  <c r="AP21" i="253"/>
  <c r="AT21" i="253" s="1"/>
  <c r="J21" i="253" s="1"/>
  <c r="AU21" i="253" s="1"/>
  <c r="AP18" i="253"/>
  <c r="AP36" i="252"/>
  <c r="J36" i="252" s="1"/>
  <c r="AQ36" i="252" s="1"/>
  <c r="BC33" i="252"/>
  <c r="BC21" i="252"/>
  <c r="BC30" i="252"/>
  <c r="BC18" i="252"/>
  <c r="BC27" i="252"/>
  <c r="BC51" i="252"/>
  <c r="BC45" i="252"/>
  <c r="BC39" i="252"/>
  <c r="BC24" i="252"/>
  <c r="AL51" i="252"/>
  <c r="AL48" i="252"/>
  <c r="AP48" i="252" s="1"/>
  <c r="J48" i="252" s="1"/>
  <c r="AQ48" i="252" s="1"/>
  <c r="AL45" i="252"/>
  <c r="AL42" i="252"/>
  <c r="AL39" i="252"/>
  <c r="AP39" i="252" s="1"/>
  <c r="J39" i="252" s="1"/>
  <c r="AQ39" i="252" s="1"/>
  <c r="AL36" i="252"/>
  <c r="AL33" i="252"/>
  <c r="AL30" i="252"/>
  <c r="AP30" i="252" s="1"/>
  <c r="J30" i="252" s="1"/>
  <c r="AQ30" i="252" s="1"/>
  <c r="AL27" i="252"/>
  <c r="AP27" i="252" s="1"/>
  <c r="J27" i="252" s="1"/>
  <c r="AQ27" i="252" s="1"/>
  <c r="AL24" i="252"/>
  <c r="AL21" i="252"/>
  <c r="AL18" i="252"/>
  <c r="BC45" i="251"/>
  <c r="BC33" i="251"/>
  <c r="BC21" i="251"/>
  <c r="BC18" i="251"/>
  <c r="BC48" i="251"/>
  <c r="BC36" i="251"/>
  <c r="AL51" i="251"/>
  <c r="AL48" i="251"/>
  <c r="AL45" i="251"/>
  <c r="AL42" i="251"/>
  <c r="AP42" i="251" s="1"/>
  <c r="J42" i="251" s="1"/>
  <c r="AQ42" i="251" s="1"/>
  <c r="AL39" i="251"/>
  <c r="AL36" i="251"/>
  <c r="AP36" i="251" s="1"/>
  <c r="J36" i="251" s="1"/>
  <c r="AQ36" i="251" s="1"/>
  <c r="AL33" i="251"/>
  <c r="AP33" i="251" s="1"/>
  <c r="J33" i="251" s="1"/>
  <c r="AQ33" i="251" s="1"/>
  <c r="AL30" i="251"/>
  <c r="AL27" i="251"/>
  <c r="AP27" i="251" s="1"/>
  <c r="J27" i="251" s="1"/>
  <c r="AQ27" i="251" s="1"/>
  <c r="AL24" i="251"/>
  <c r="AP24" i="251" s="1"/>
  <c r="J24" i="251" s="1"/>
  <c r="AQ24" i="251" s="1"/>
  <c r="AL21" i="251"/>
  <c r="AP21" i="251" s="1"/>
  <c r="J21" i="251" s="1"/>
  <c r="AQ21" i="251" s="1"/>
  <c r="AL18" i="251"/>
  <c r="AP18" i="251" s="1"/>
  <c r="J18" i="251" s="1"/>
  <c r="AQ18" i="251" s="1"/>
  <c r="BC34" i="250"/>
  <c r="BC22" i="250"/>
  <c r="BC31" i="250"/>
  <c r="BC19" i="250"/>
  <c r="BC28" i="250"/>
  <c r="BC49" i="250"/>
  <c r="BC43" i="250"/>
  <c r="BC37" i="250"/>
  <c r="AP28" i="250"/>
  <c r="J28" i="250" s="1"/>
  <c r="AQ28" i="250" s="1"/>
  <c r="BC25" i="250"/>
  <c r="AL52" i="250"/>
  <c r="AL49" i="250"/>
  <c r="AL46" i="250"/>
  <c r="AP46" i="250" s="1"/>
  <c r="J46" i="250" s="1"/>
  <c r="AQ46" i="250" s="1"/>
  <c r="AL43" i="250"/>
  <c r="AL40" i="250"/>
  <c r="AL37" i="250"/>
  <c r="AL34" i="250"/>
  <c r="AL31" i="250"/>
  <c r="AL28" i="250"/>
  <c r="AL25" i="250"/>
  <c r="AL22" i="250"/>
  <c r="AP22" i="250" s="1"/>
  <c r="J22" i="250" s="1"/>
  <c r="AQ22" i="250" s="1"/>
  <c r="AL19" i="250"/>
  <c r="I51" i="249"/>
  <c r="BG48" i="249"/>
  <c r="BG42" i="249"/>
  <c r="BG36" i="249"/>
  <c r="BG30" i="249"/>
  <c r="BG24" i="249"/>
  <c r="BG18" i="249"/>
  <c r="I42" i="249"/>
  <c r="AV42" i="249"/>
  <c r="AW42" i="249" s="1"/>
  <c r="AZ42" i="249" s="1"/>
  <c r="F42" i="249" s="1"/>
  <c r="BC42" i="249" s="1"/>
  <c r="G42" i="249" s="1"/>
  <c r="I36" i="249"/>
  <c r="AV36" i="249"/>
  <c r="AW36" i="249" s="1"/>
  <c r="AZ36" i="249" s="1"/>
  <c r="F36" i="249" s="1"/>
  <c r="BC36" i="249" s="1"/>
  <c r="G36" i="249" s="1"/>
  <c r="I30" i="249"/>
  <c r="AV30" i="249"/>
  <c r="AW30" i="249" s="1"/>
  <c r="AZ30" i="249" s="1"/>
  <c r="F30" i="249" s="1"/>
  <c r="BC30" i="249" s="1"/>
  <c r="G30" i="249" s="1"/>
  <c r="I24" i="249"/>
  <c r="AV24" i="249"/>
  <c r="AW24" i="249" s="1"/>
  <c r="AZ24" i="249" s="1"/>
  <c r="F24" i="249" s="1"/>
  <c r="BC24" i="249" s="1"/>
  <c r="G24" i="249" s="1"/>
  <c r="I18" i="249"/>
  <c r="AV18" i="249"/>
  <c r="AW18" i="249" s="1"/>
  <c r="AZ18" i="249" s="1"/>
  <c r="F18" i="249" s="1"/>
  <c r="BC18" i="249" s="1"/>
  <c r="G18" i="249" s="1"/>
  <c r="AV51" i="249"/>
  <c r="AW51" i="249" s="1"/>
  <c r="AZ51" i="249" s="1"/>
  <c r="F51" i="249" s="1"/>
  <c r="BC51" i="249" s="1"/>
  <c r="G51" i="249" s="1"/>
  <c r="BG45" i="249"/>
  <c r="BG39" i="249"/>
  <c r="BG33" i="249"/>
  <c r="BG27" i="249"/>
  <c r="BG21" i="249"/>
  <c r="I45" i="249"/>
  <c r="AV45" i="249"/>
  <c r="AW45" i="249" s="1"/>
  <c r="AZ45" i="249" s="1"/>
  <c r="F45" i="249" s="1"/>
  <c r="BC45" i="249" s="1"/>
  <c r="G45" i="249" s="1"/>
  <c r="I39" i="249"/>
  <c r="AV39" i="249"/>
  <c r="AW39" i="249" s="1"/>
  <c r="AZ39" i="249" s="1"/>
  <c r="F39" i="249" s="1"/>
  <c r="BC39" i="249" s="1"/>
  <c r="G39" i="249" s="1"/>
  <c r="I33" i="249"/>
  <c r="AV33" i="249"/>
  <c r="AW33" i="249" s="1"/>
  <c r="AZ33" i="249" s="1"/>
  <c r="F33" i="249" s="1"/>
  <c r="BC33" i="249" s="1"/>
  <c r="G33" i="249" s="1"/>
  <c r="I27" i="249"/>
  <c r="BF27" i="249"/>
  <c r="BH27" i="249" s="1"/>
  <c r="AV27" i="249"/>
  <c r="AW27" i="249" s="1"/>
  <c r="AZ27" i="249" s="1"/>
  <c r="F27" i="249" s="1"/>
  <c r="BC27" i="249" s="1"/>
  <c r="G27" i="249" s="1"/>
  <c r="I21" i="249"/>
  <c r="AV21" i="249"/>
  <c r="AW21" i="249" s="1"/>
  <c r="AZ21" i="249" s="1"/>
  <c r="F21" i="249" s="1"/>
  <c r="BC21" i="249" s="1"/>
  <c r="G21" i="249" s="1"/>
  <c r="AP48" i="249"/>
  <c r="I52" i="248"/>
  <c r="AR52" i="248"/>
  <c r="AS52" i="248" s="1"/>
  <c r="AV52" i="248" s="1"/>
  <c r="F52" i="248" s="1"/>
  <c r="AY52" i="248" s="1"/>
  <c r="G52" i="248" s="1"/>
  <c r="BC43" i="248"/>
  <c r="I40" i="248"/>
  <c r="AR40" i="248"/>
  <c r="AS40" i="248" s="1"/>
  <c r="AV40" i="248" s="1"/>
  <c r="F40" i="248" s="1"/>
  <c r="AY40" i="248" s="1"/>
  <c r="G40" i="248" s="1"/>
  <c r="BC31" i="248"/>
  <c r="I28" i="248"/>
  <c r="AR28" i="248"/>
  <c r="AS28" i="248" s="1"/>
  <c r="AV28" i="248" s="1"/>
  <c r="F28" i="248" s="1"/>
  <c r="AY28" i="248" s="1"/>
  <c r="G28" i="248" s="1"/>
  <c r="BC19" i="248"/>
  <c r="BC46" i="248"/>
  <c r="I43" i="248"/>
  <c r="AR43" i="248"/>
  <c r="AS43" i="248" s="1"/>
  <c r="AV43" i="248" s="1"/>
  <c r="F43" i="248" s="1"/>
  <c r="AY43" i="248" s="1"/>
  <c r="G43" i="248" s="1"/>
  <c r="BC34" i="248"/>
  <c r="I31" i="248"/>
  <c r="AR31" i="248"/>
  <c r="AS31" i="248" s="1"/>
  <c r="AV31" i="248" s="1"/>
  <c r="F31" i="248" s="1"/>
  <c r="AY31" i="248" s="1"/>
  <c r="G31" i="248" s="1"/>
  <c r="BC22" i="248"/>
  <c r="I19" i="248"/>
  <c r="AR19" i="248"/>
  <c r="AS19" i="248" s="1"/>
  <c r="AV19" i="248" s="1"/>
  <c r="F19" i="248" s="1"/>
  <c r="AY19" i="248" s="1"/>
  <c r="G19" i="248" s="1"/>
  <c r="BC49" i="248"/>
  <c r="BC37" i="248"/>
  <c r="BC25" i="248"/>
  <c r="BC52" i="248"/>
  <c r="I49" i="248"/>
  <c r="AR49" i="248"/>
  <c r="AS49" i="248" s="1"/>
  <c r="AV49" i="248" s="1"/>
  <c r="F49" i="248" s="1"/>
  <c r="AY49" i="248" s="1"/>
  <c r="G49" i="248" s="1"/>
  <c r="BC40" i="248"/>
  <c r="I37" i="248"/>
  <c r="BB37" i="248"/>
  <c r="BD37" i="248" s="1"/>
  <c r="AR37" i="248"/>
  <c r="AS37" i="248" s="1"/>
  <c r="AV37" i="248" s="1"/>
  <c r="F37" i="248" s="1"/>
  <c r="AY37" i="248" s="1"/>
  <c r="G37" i="248" s="1"/>
  <c r="BC28" i="248"/>
  <c r="I25" i="248"/>
  <c r="AR25" i="248"/>
  <c r="AS25" i="248" s="1"/>
  <c r="AV25" i="248" s="1"/>
  <c r="F25" i="248" s="1"/>
  <c r="AY25" i="248" s="1"/>
  <c r="G25" i="248" s="1"/>
  <c r="BA42" i="247"/>
  <c r="AZ42" i="247"/>
  <c r="I51" i="247"/>
  <c r="I39" i="247"/>
  <c r="BC30" i="247"/>
  <c r="BC24" i="247"/>
  <c r="BC18" i="247"/>
  <c r="I36" i="247"/>
  <c r="AR36" i="247"/>
  <c r="AS36" i="247" s="1"/>
  <c r="AV36" i="247" s="1"/>
  <c r="F36" i="247" s="1"/>
  <c r="AY36" i="247" s="1"/>
  <c r="G36" i="247" s="1"/>
  <c r="I30" i="247"/>
  <c r="AR30" i="247"/>
  <c r="AS30" i="247" s="1"/>
  <c r="AV30" i="247" s="1"/>
  <c r="F30" i="247" s="1"/>
  <c r="AY30" i="247" s="1"/>
  <c r="G30" i="247" s="1"/>
  <c r="I24" i="247"/>
  <c r="BB24" i="247"/>
  <c r="BD24" i="247" s="1"/>
  <c r="AR24" i="247"/>
  <c r="AS24" i="247" s="1"/>
  <c r="AV24" i="247" s="1"/>
  <c r="F24" i="247" s="1"/>
  <c r="AY24" i="247" s="1"/>
  <c r="G24" i="247" s="1"/>
  <c r="I18" i="247"/>
  <c r="AR18" i="247"/>
  <c r="AS18" i="247" s="1"/>
  <c r="AV18" i="247" s="1"/>
  <c r="F18" i="247" s="1"/>
  <c r="AY18" i="247" s="1"/>
  <c r="G18" i="247" s="1"/>
  <c r="AR51" i="247"/>
  <c r="AS51" i="247" s="1"/>
  <c r="AV51" i="247" s="1"/>
  <c r="F51" i="247" s="1"/>
  <c r="AY51" i="247" s="1"/>
  <c r="G51" i="247" s="1"/>
  <c r="I48" i="247"/>
  <c r="BB48" i="247"/>
  <c r="I42" i="247"/>
  <c r="BB42" i="247"/>
  <c r="AR39" i="247"/>
  <c r="AS39" i="247" s="1"/>
  <c r="AV39" i="247" s="1"/>
  <c r="F39" i="247" s="1"/>
  <c r="AY39" i="247" s="1"/>
  <c r="G39" i="247" s="1"/>
  <c r="BC33" i="247"/>
  <c r="BC27" i="247"/>
  <c r="BC21" i="247"/>
  <c r="BC51" i="247"/>
  <c r="BD48" i="247"/>
  <c r="BC45" i="247"/>
  <c r="BD42" i="247"/>
  <c r="AR33" i="247"/>
  <c r="AS33" i="247" s="1"/>
  <c r="AV33" i="247" s="1"/>
  <c r="F33" i="247" s="1"/>
  <c r="AY33" i="247" s="1"/>
  <c r="G33" i="247" s="1"/>
  <c r="I27" i="247"/>
  <c r="AR27" i="247"/>
  <c r="AS27" i="247" s="1"/>
  <c r="AV27" i="247" s="1"/>
  <c r="F27" i="247" s="1"/>
  <c r="AY27" i="247" s="1"/>
  <c r="G27" i="247" s="1"/>
  <c r="I21" i="247"/>
  <c r="AR21" i="247"/>
  <c r="AS21" i="247" s="1"/>
  <c r="AV21" i="247" s="1"/>
  <c r="F21" i="247" s="1"/>
  <c r="AY21" i="247" s="1"/>
  <c r="G21" i="247" s="1"/>
  <c r="BC48" i="246"/>
  <c r="BC42" i="246"/>
  <c r="BC33" i="246"/>
  <c r="BC24" i="246"/>
  <c r="BC18" i="246"/>
  <c r="BC27" i="246"/>
  <c r="I24" i="246"/>
  <c r="AR24" i="246"/>
  <c r="AS24" i="246" s="1"/>
  <c r="AV24" i="246" s="1"/>
  <c r="F24" i="246" s="1"/>
  <c r="AY24" i="246" s="1"/>
  <c r="G24" i="246" s="1"/>
  <c r="I18" i="246"/>
  <c r="AR18" i="246"/>
  <c r="AS18" i="246" s="1"/>
  <c r="AV18" i="246" s="1"/>
  <c r="F18" i="246" s="1"/>
  <c r="AY18" i="246" s="1"/>
  <c r="G18" i="246" s="1"/>
  <c r="BC45" i="246"/>
  <c r="BC39" i="246"/>
  <c r="BC30" i="246"/>
  <c r="I27" i="246"/>
  <c r="AR27" i="246"/>
  <c r="AS27" i="246" s="1"/>
  <c r="AV27" i="246" s="1"/>
  <c r="F27" i="246" s="1"/>
  <c r="AY27" i="246" s="1"/>
  <c r="G27" i="246" s="1"/>
  <c r="BC21" i="246"/>
  <c r="BC36" i="246"/>
  <c r="I30" i="246"/>
  <c r="AR30" i="246"/>
  <c r="AS30" i="246" s="1"/>
  <c r="AV30" i="246" s="1"/>
  <c r="F30" i="246" s="1"/>
  <c r="AY30" i="246" s="1"/>
  <c r="G30" i="246" s="1"/>
  <c r="I21" i="246"/>
  <c r="AR21" i="246"/>
  <c r="AS21" i="246" s="1"/>
  <c r="AV21" i="246" s="1"/>
  <c r="F21" i="246" s="1"/>
  <c r="AY21" i="246" s="1"/>
  <c r="G21" i="246" s="1"/>
  <c r="AL51" i="246"/>
  <c r="AL48" i="246"/>
  <c r="AP48" i="246" s="1"/>
  <c r="J48" i="246" s="1"/>
  <c r="AQ48" i="246" s="1"/>
  <c r="AL45" i="246"/>
  <c r="AL42" i="246"/>
  <c r="AL39" i="246"/>
  <c r="AP39" i="246" s="1"/>
  <c r="J39" i="246" s="1"/>
  <c r="AQ39" i="246" s="1"/>
  <c r="AL36" i="246"/>
  <c r="AP36" i="246" s="1"/>
  <c r="J36" i="246" s="1"/>
  <c r="AQ36" i="246" s="1"/>
  <c r="AL33" i="246"/>
  <c r="AP33" i="246" s="1"/>
  <c r="J33" i="246" s="1"/>
  <c r="AQ33" i="246" s="1"/>
  <c r="BG33" i="245"/>
  <c r="BG21" i="245"/>
  <c r="BG30" i="245"/>
  <c r="BG18" i="245"/>
  <c r="AT42" i="245"/>
  <c r="J42" i="245" s="1"/>
  <c r="AU42" i="245" s="1"/>
  <c r="BG27" i="245"/>
  <c r="AT18" i="245"/>
  <c r="J18" i="245" s="1"/>
  <c r="AU18" i="245" s="1"/>
  <c r="BG51" i="245"/>
  <c r="BG45" i="245"/>
  <c r="BG36" i="245"/>
  <c r="AT27" i="245"/>
  <c r="J27" i="245" s="1"/>
  <c r="AU27" i="245" s="1"/>
  <c r="BG24" i="245"/>
  <c r="AP51" i="245"/>
  <c r="AP48" i="245"/>
  <c r="AP45" i="245"/>
  <c r="AT45" i="245" s="1"/>
  <c r="J45" i="245" s="1"/>
  <c r="AU45" i="245" s="1"/>
  <c r="AP42" i="245"/>
  <c r="AP39" i="245"/>
  <c r="AP36" i="245"/>
  <c r="AP33" i="245"/>
  <c r="AP30" i="245"/>
  <c r="AP27" i="245"/>
  <c r="AP24" i="245"/>
  <c r="AP21" i="245"/>
  <c r="AT21" i="245" s="1"/>
  <c r="J21" i="245" s="1"/>
  <c r="AU21" i="245" s="1"/>
  <c r="AP18" i="245"/>
  <c r="BC30" i="244"/>
  <c r="BC18" i="244"/>
  <c r="BC33" i="244"/>
  <c r="BC48" i="244"/>
  <c r="BC42" i="244"/>
  <c r="BC36" i="244"/>
  <c r="BC27" i="244"/>
  <c r="BC21" i="244"/>
  <c r="BC24" i="244"/>
  <c r="AL51" i="244"/>
  <c r="AL48" i="244"/>
  <c r="AL45" i="244"/>
  <c r="AP45" i="244" s="1"/>
  <c r="J45" i="244" s="1"/>
  <c r="AQ45" i="244" s="1"/>
  <c r="AL42" i="244"/>
  <c r="AL39" i="244"/>
  <c r="AL36" i="244"/>
  <c r="AL33" i="244"/>
  <c r="AP33" i="244" s="1"/>
  <c r="J33" i="244" s="1"/>
  <c r="AQ33" i="244" s="1"/>
  <c r="AL30" i="244"/>
  <c r="AP30" i="244" s="1"/>
  <c r="J30" i="244" s="1"/>
  <c r="AQ30" i="244" s="1"/>
  <c r="AL27" i="244"/>
  <c r="AP27" i="244" s="1"/>
  <c r="J27" i="244" s="1"/>
  <c r="AQ27" i="244" s="1"/>
  <c r="AL24" i="244"/>
  <c r="AL21" i="244"/>
  <c r="AP21" i="244" s="1"/>
  <c r="J21" i="244" s="1"/>
  <c r="AQ21" i="244" s="1"/>
  <c r="AL18" i="244"/>
  <c r="BC21" i="243"/>
  <c r="BC30" i="243"/>
  <c r="BC18" i="243"/>
  <c r="AP39" i="243"/>
  <c r="J39" i="243" s="1"/>
  <c r="AQ39" i="243" s="1"/>
  <c r="BC33" i="243"/>
  <c r="BC27" i="243"/>
  <c r="AP18" i="243"/>
  <c r="J18" i="243" s="1"/>
  <c r="AQ18" i="243" s="1"/>
  <c r="BC51" i="243"/>
  <c r="BC45" i="243"/>
  <c r="BC39" i="243"/>
  <c r="AP27" i="243"/>
  <c r="J27" i="243" s="1"/>
  <c r="AQ27" i="243" s="1"/>
  <c r="BC24" i="243"/>
  <c r="AL51" i="243"/>
  <c r="AL48" i="243"/>
  <c r="AL45" i="243"/>
  <c r="AL42" i="243"/>
  <c r="AP42" i="243" s="1"/>
  <c r="J42" i="243" s="1"/>
  <c r="AQ42" i="243" s="1"/>
  <c r="AL39" i="243"/>
  <c r="AL36" i="243"/>
  <c r="AL33" i="243"/>
  <c r="AP33" i="243" s="1"/>
  <c r="J33" i="243" s="1"/>
  <c r="AQ33" i="243" s="1"/>
  <c r="AL30" i="243"/>
  <c r="AL27" i="243"/>
  <c r="AL24" i="243"/>
  <c r="AL21" i="243"/>
  <c r="AL18" i="243"/>
  <c r="BA42" i="242"/>
  <c r="AZ42" i="242"/>
  <c r="I30" i="242"/>
  <c r="AR30" i="242"/>
  <c r="AS30" i="242" s="1"/>
  <c r="AV30" i="242" s="1"/>
  <c r="F30" i="242" s="1"/>
  <c r="AY30" i="242" s="1"/>
  <c r="G30" i="242" s="1"/>
  <c r="I24" i="242"/>
  <c r="AR24" i="242"/>
  <c r="AS24" i="242" s="1"/>
  <c r="AV24" i="242" s="1"/>
  <c r="F24" i="242" s="1"/>
  <c r="AY24" i="242" s="1"/>
  <c r="G24" i="242" s="1"/>
  <c r="I18" i="242"/>
  <c r="AR18" i="242"/>
  <c r="AS18" i="242" s="1"/>
  <c r="AV18" i="242" s="1"/>
  <c r="F18" i="242" s="1"/>
  <c r="AY18" i="242" s="1"/>
  <c r="G18" i="242" s="1"/>
  <c r="I51" i="242"/>
  <c r="BB51" i="242"/>
  <c r="I45" i="242"/>
  <c r="I39" i="242"/>
  <c r="BC30" i="242"/>
  <c r="BC24" i="242"/>
  <c r="BC18" i="242"/>
  <c r="AR51" i="242"/>
  <c r="AS51" i="242" s="1"/>
  <c r="AV51" i="242" s="1"/>
  <c r="F51" i="242" s="1"/>
  <c r="AY51" i="242" s="1"/>
  <c r="G51" i="242" s="1"/>
  <c r="AR45" i="242"/>
  <c r="AS45" i="242" s="1"/>
  <c r="AV45" i="242" s="1"/>
  <c r="F45" i="242" s="1"/>
  <c r="AY45" i="242" s="1"/>
  <c r="G45" i="242" s="1"/>
  <c r="I42" i="242"/>
  <c r="BB42" i="242"/>
  <c r="BD42" i="242" s="1"/>
  <c r="AR39" i="242"/>
  <c r="AS39" i="242" s="1"/>
  <c r="AV39" i="242" s="1"/>
  <c r="F39" i="242" s="1"/>
  <c r="AY39" i="242" s="1"/>
  <c r="G39" i="242" s="1"/>
  <c r="BC33" i="242"/>
  <c r="BC27" i="242"/>
  <c r="BC21" i="242"/>
  <c r="BC51" i="242"/>
  <c r="BC45" i="242"/>
  <c r="BC39" i="242"/>
  <c r="I33" i="242"/>
  <c r="AR33" i="242"/>
  <c r="AS33" i="242" s="1"/>
  <c r="AV33" i="242" s="1"/>
  <c r="F33" i="242" s="1"/>
  <c r="AY33" i="242" s="1"/>
  <c r="G33" i="242" s="1"/>
  <c r="I27" i="242"/>
  <c r="AR27" i="242"/>
  <c r="AS27" i="242" s="1"/>
  <c r="AV27" i="242" s="1"/>
  <c r="F27" i="242" s="1"/>
  <c r="AY27" i="242" s="1"/>
  <c r="G27" i="242" s="1"/>
  <c r="I21" i="242"/>
  <c r="AR21" i="242"/>
  <c r="AS21" i="242" s="1"/>
  <c r="AV21" i="242" s="1"/>
  <c r="F21" i="242" s="1"/>
  <c r="AY21" i="242" s="1"/>
  <c r="G21" i="242" s="1"/>
  <c r="BD48" i="241"/>
  <c r="BG42" i="241"/>
  <c r="I39" i="241"/>
  <c r="AV39" i="241"/>
  <c r="AW39" i="241" s="1"/>
  <c r="AZ39" i="241" s="1"/>
  <c r="F39" i="241" s="1"/>
  <c r="BC39" i="241" s="1"/>
  <c r="G39" i="241" s="1"/>
  <c r="BG30" i="241"/>
  <c r="AV27" i="241"/>
  <c r="AW27" i="241" s="1"/>
  <c r="AZ27" i="241" s="1"/>
  <c r="F27" i="241" s="1"/>
  <c r="BC27" i="241" s="1"/>
  <c r="G27" i="241" s="1"/>
  <c r="BG18" i="241"/>
  <c r="BG33" i="241"/>
  <c r="BG21" i="241"/>
  <c r="I18" i="241"/>
  <c r="AV18" i="241"/>
  <c r="AW18" i="241" s="1"/>
  <c r="AZ18" i="241" s="1"/>
  <c r="F18" i="241" s="1"/>
  <c r="BC18" i="241" s="1"/>
  <c r="G18" i="241" s="1"/>
  <c r="BG36" i="241"/>
  <c r="BG24" i="241"/>
  <c r="BG39" i="241"/>
  <c r="I36" i="241"/>
  <c r="AV36" i="241"/>
  <c r="AW36" i="241" s="1"/>
  <c r="AZ36" i="241" s="1"/>
  <c r="F36" i="241" s="1"/>
  <c r="BC36" i="241" s="1"/>
  <c r="G36" i="241" s="1"/>
  <c r="BG27" i="241"/>
  <c r="BC27" i="240"/>
  <c r="BC18" i="240"/>
  <c r="BC24" i="240"/>
  <c r="I18" i="240"/>
  <c r="AR18" i="240"/>
  <c r="AS18" i="240" s="1"/>
  <c r="AV18" i="240" s="1"/>
  <c r="F18" i="240" s="1"/>
  <c r="AY18" i="240" s="1"/>
  <c r="G18" i="240" s="1"/>
  <c r="BC51" i="240"/>
  <c r="BC45" i="240"/>
  <c r="BC39" i="240"/>
  <c r="AP36" i="240"/>
  <c r="J36" i="240" s="1"/>
  <c r="AQ36" i="240" s="1"/>
  <c r="BC33" i="240"/>
  <c r="AP24" i="240"/>
  <c r="J24" i="240" s="1"/>
  <c r="AQ24" i="240" s="1"/>
  <c r="BC21" i="240"/>
  <c r="BC30" i="240"/>
  <c r="AL51" i="240"/>
  <c r="AP51" i="240" s="1"/>
  <c r="J51" i="240" s="1"/>
  <c r="AQ51" i="240" s="1"/>
  <c r="AL48" i="240"/>
  <c r="AL45" i="240"/>
  <c r="AL42" i="240"/>
  <c r="AP42" i="240" s="1"/>
  <c r="J42" i="240" s="1"/>
  <c r="AQ42" i="240" s="1"/>
  <c r="AL39" i="240"/>
  <c r="AP39" i="240" s="1"/>
  <c r="J39" i="240" s="1"/>
  <c r="AQ39" i="240" s="1"/>
  <c r="AL36" i="240"/>
  <c r="AL33" i="240"/>
  <c r="AL30" i="240"/>
  <c r="AL27" i="240"/>
  <c r="AP27" i="240" s="1"/>
  <c r="J27" i="240" s="1"/>
  <c r="AQ27" i="240" s="1"/>
  <c r="AL24" i="240"/>
  <c r="AL21" i="240"/>
  <c r="AP21" i="240" s="1"/>
  <c r="J21" i="240" s="1"/>
  <c r="AQ21" i="240" s="1"/>
  <c r="BC18" i="239"/>
  <c r="BC39" i="239"/>
  <c r="AL51" i="239"/>
  <c r="AL48" i="239"/>
  <c r="AL45" i="239"/>
  <c r="AP45" i="239" s="1"/>
  <c r="J45" i="239" s="1"/>
  <c r="AQ45" i="239" s="1"/>
  <c r="AL42" i="239"/>
  <c r="AL39" i="239"/>
  <c r="AL36" i="239"/>
  <c r="AL33" i="239"/>
  <c r="AP33" i="239" s="1"/>
  <c r="J33" i="239" s="1"/>
  <c r="AQ33" i="239" s="1"/>
  <c r="AL30" i="239"/>
  <c r="AP30" i="239" s="1"/>
  <c r="J30" i="239" s="1"/>
  <c r="AQ30" i="239" s="1"/>
  <c r="AL27" i="239"/>
  <c r="AL24" i="239"/>
  <c r="AL21" i="239"/>
  <c r="AP21" i="239" s="1"/>
  <c r="J21" i="239" s="1"/>
  <c r="AQ21" i="239" s="1"/>
  <c r="AL18" i="239"/>
  <c r="BC21" i="238"/>
  <c r="BC30" i="238"/>
  <c r="BC18" i="238"/>
  <c r="BC27" i="238"/>
  <c r="BC51" i="238"/>
  <c r="BC45" i="238"/>
  <c r="BC39" i="238"/>
  <c r="BC24" i="238"/>
  <c r="AL51" i="238"/>
  <c r="AP51" i="238" s="1"/>
  <c r="J51" i="238" s="1"/>
  <c r="AQ51" i="238" s="1"/>
  <c r="AL48" i="238"/>
  <c r="AP48" i="238" s="1"/>
  <c r="J48" i="238" s="1"/>
  <c r="AQ48" i="238" s="1"/>
  <c r="AL45" i="238"/>
  <c r="AL42" i="238"/>
  <c r="AL39" i="238"/>
  <c r="AP39" i="238" s="1"/>
  <c r="J39" i="238" s="1"/>
  <c r="AQ39" i="238" s="1"/>
  <c r="AL36" i="238"/>
  <c r="AL33" i="238"/>
  <c r="AL30" i="238"/>
  <c r="AP30" i="238" s="1"/>
  <c r="J30" i="238" s="1"/>
  <c r="AQ30" i="238" s="1"/>
  <c r="AL27" i="238"/>
  <c r="AP27" i="238" s="1"/>
  <c r="J27" i="238" s="1"/>
  <c r="AQ27" i="238" s="1"/>
  <c r="AL24" i="238"/>
  <c r="AL21" i="238"/>
  <c r="AL18" i="238"/>
  <c r="AP18" i="238" s="1"/>
  <c r="J18" i="238" s="1"/>
  <c r="AQ18" i="238" s="1"/>
  <c r="BA42" i="237"/>
  <c r="AZ42" i="237"/>
  <c r="BA21" i="237"/>
  <c r="AZ21" i="237"/>
  <c r="I24" i="237"/>
  <c r="I39" i="237"/>
  <c r="I27" i="237"/>
  <c r="BC45" i="237"/>
  <c r="I42" i="237"/>
  <c r="BB42" i="237"/>
  <c r="BD42" i="237" s="1"/>
  <c r="BC33" i="237"/>
  <c r="AR24" i="237"/>
  <c r="AS24" i="237" s="1"/>
  <c r="AV24" i="237" s="1"/>
  <c r="F24" i="237" s="1"/>
  <c r="AY24" i="237" s="1"/>
  <c r="G24" i="237" s="1"/>
  <c r="AP45" i="237"/>
  <c r="J45" i="237" s="1"/>
  <c r="AQ45" i="237" s="1"/>
  <c r="AR39" i="237"/>
  <c r="AS39" i="237" s="1"/>
  <c r="AV39" i="237" s="1"/>
  <c r="F39" i="237" s="1"/>
  <c r="AY39" i="237" s="1"/>
  <c r="G39" i="237" s="1"/>
  <c r="BC36" i="237"/>
  <c r="AR27" i="237"/>
  <c r="AS27" i="237" s="1"/>
  <c r="AV27" i="237" s="1"/>
  <c r="F27" i="237" s="1"/>
  <c r="AY27" i="237" s="1"/>
  <c r="G27" i="237" s="1"/>
  <c r="BC24" i="237"/>
  <c r="I21" i="237"/>
  <c r="BB21" i="237"/>
  <c r="BD21" i="237" s="1"/>
  <c r="AL51" i="237"/>
  <c r="AL48" i="237"/>
  <c r="AL45" i="237"/>
  <c r="AL18" i="237"/>
  <c r="AP18" i="237" s="1"/>
  <c r="J18" i="237" s="1"/>
  <c r="AQ18" i="237" s="1"/>
  <c r="BC21" i="236"/>
  <c r="BC18" i="236"/>
  <c r="BC51" i="236"/>
  <c r="BC39" i="236"/>
  <c r="BC27" i="236"/>
  <c r="AL51" i="236"/>
  <c r="AL48" i="236"/>
  <c r="AL45" i="236"/>
  <c r="AP45" i="236" s="1"/>
  <c r="J45" i="236" s="1"/>
  <c r="AQ45" i="236" s="1"/>
  <c r="AL42" i="236"/>
  <c r="AL39" i="236"/>
  <c r="AL36" i="236"/>
  <c r="AL33" i="236"/>
  <c r="AP33" i="236" s="1"/>
  <c r="J33" i="236" s="1"/>
  <c r="AQ33" i="236" s="1"/>
  <c r="AL30" i="236"/>
  <c r="AP30" i="236" s="1"/>
  <c r="J30" i="236" s="1"/>
  <c r="AQ30" i="236" s="1"/>
  <c r="AL27" i="236"/>
  <c r="AL24" i="236"/>
  <c r="AL21" i="236"/>
  <c r="AL18" i="236"/>
  <c r="BC39" i="235"/>
  <c r="BC21" i="235"/>
  <c r="BC30" i="235"/>
  <c r="BC18" i="235"/>
  <c r="BC27" i="235"/>
  <c r="AP36" i="235"/>
  <c r="J36" i="235" s="1"/>
  <c r="AQ36" i="235" s="1"/>
  <c r="BC24" i="235"/>
  <c r="AL51" i="235"/>
  <c r="AL48" i="235"/>
  <c r="AP48" i="235" s="1"/>
  <c r="J48" i="235" s="1"/>
  <c r="AQ48" i="235" s="1"/>
  <c r="AL45" i="235"/>
  <c r="AL42" i="235"/>
  <c r="AL39" i="235"/>
  <c r="AP39" i="235" s="1"/>
  <c r="J39" i="235" s="1"/>
  <c r="AQ39" i="235" s="1"/>
  <c r="AL36" i="235"/>
  <c r="AL33" i="235"/>
  <c r="AP33" i="235" s="1"/>
  <c r="J33" i="235" s="1"/>
  <c r="AQ33" i="235" s="1"/>
  <c r="AL30" i="235"/>
  <c r="AL27" i="235"/>
  <c r="AL24" i="235"/>
  <c r="AP24" i="235" s="1"/>
  <c r="J24" i="235" s="1"/>
  <c r="AQ24" i="235" s="1"/>
  <c r="AL21" i="235"/>
  <c r="AP21" i="235" s="1"/>
  <c r="J21" i="235" s="1"/>
  <c r="AQ21" i="235" s="1"/>
  <c r="AL18" i="235"/>
  <c r="AT39" i="234"/>
  <c r="J39" i="234" s="1"/>
  <c r="AU39" i="234" s="1"/>
  <c r="BG30" i="234"/>
  <c r="BG18" i="234"/>
  <c r="BG48" i="234"/>
  <c r="BG42" i="234"/>
  <c r="BG36" i="234"/>
  <c r="BG27" i="234"/>
  <c r="BG21" i="234"/>
  <c r="BG24" i="234"/>
  <c r="AP51" i="234"/>
  <c r="AP48" i="234"/>
  <c r="AT48" i="234" s="1"/>
  <c r="J48" i="234" s="1"/>
  <c r="AU48" i="234" s="1"/>
  <c r="AP45" i="234"/>
  <c r="AP42" i="234"/>
  <c r="AP39" i="234"/>
  <c r="AP36" i="234"/>
  <c r="AP33" i="234"/>
  <c r="AP30" i="234"/>
  <c r="AT30" i="234" s="1"/>
  <c r="J30" i="234" s="1"/>
  <c r="AU30" i="234" s="1"/>
  <c r="AP27" i="234"/>
  <c r="AT27" i="234" s="1"/>
  <c r="J27" i="234" s="1"/>
  <c r="AU27" i="234" s="1"/>
  <c r="AP24" i="234"/>
  <c r="AP21" i="234"/>
  <c r="AP18" i="234"/>
  <c r="BC33" i="233"/>
  <c r="BC24" i="233"/>
  <c r="I21" i="233"/>
  <c r="AR21" i="233"/>
  <c r="AS21" i="233" s="1"/>
  <c r="AV21" i="233" s="1"/>
  <c r="F21" i="233" s="1"/>
  <c r="AY21" i="233" s="1"/>
  <c r="G21" i="233" s="1"/>
  <c r="BC30" i="233"/>
  <c r="I24" i="233"/>
  <c r="AR24" i="233"/>
  <c r="AS24" i="233" s="1"/>
  <c r="AV24" i="233" s="1"/>
  <c r="F24" i="233" s="1"/>
  <c r="AY24" i="233" s="1"/>
  <c r="G24" i="233" s="1"/>
  <c r="BC18" i="233"/>
  <c r="BC39" i="233"/>
  <c r="BC27" i="233"/>
  <c r="BC51" i="233"/>
  <c r="BC45" i="233"/>
  <c r="BC36" i="233"/>
  <c r="AP27" i="233"/>
  <c r="J27" i="233" s="1"/>
  <c r="AQ27" i="233" s="1"/>
  <c r="BC21" i="233"/>
  <c r="AL51" i="233"/>
  <c r="AL48" i="233"/>
  <c r="AP48" i="233" s="1"/>
  <c r="J48" i="233" s="1"/>
  <c r="AQ48" i="233" s="1"/>
  <c r="AL45" i="233"/>
  <c r="AL42" i="233"/>
  <c r="AL39" i="233"/>
  <c r="AP39" i="233" s="1"/>
  <c r="J39" i="233" s="1"/>
  <c r="AQ39" i="233" s="1"/>
  <c r="AL36" i="233"/>
  <c r="AP36" i="233" s="1"/>
  <c r="J36" i="233" s="1"/>
  <c r="AQ36" i="233" s="1"/>
  <c r="AL33" i="233"/>
  <c r="AL30" i="233"/>
  <c r="AL27" i="233"/>
  <c r="AL18" i="233"/>
  <c r="BA45" i="232"/>
  <c r="AZ45" i="232"/>
  <c r="BC48" i="232"/>
  <c r="BA36" i="232"/>
  <c r="AZ36" i="232"/>
  <c r="BA21" i="232"/>
  <c r="AZ21" i="232"/>
  <c r="AP48" i="232"/>
  <c r="J48" i="232" s="1"/>
  <c r="AQ48" i="232" s="1"/>
  <c r="BC42" i="232"/>
  <c r="I27" i="232"/>
  <c r="I45" i="232"/>
  <c r="BB45" i="232"/>
  <c r="BD45" i="232" s="1"/>
  <c r="I30" i="232"/>
  <c r="I18" i="232"/>
  <c r="AP42" i="232"/>
  <c r="J42" i="232" s="1"/>
  <c r="AQ42" i="232" s="1"/>
  <c r="BD33" i="232"/>
  <c r="I33" i="232"/>
  <c r="BB33" i="232"/>
  <c r="AR27" i="232"/>
  <c r="AS27" i="232" s="1"/>
  <c r="AV27" i="232" s="1"/>
  <c r="F27" i="232" s="1"/>
  <c r="AY27" i="232" s="1"/>
  <c r="G27" i="232" s="1"/>
  <c r="I21" i="232"/>
  <c r="BB21" i="232"/>
  <c r="I36" i="232"/>
  <c r="BB36" i="232"/>
  <c r="BD36" i="232" s="1"/>
  <c r="AZ33" i="232"/>
  <c r="AR30" i="232"/>
  <c r="AS30" i="232" s="1"/>
  <c r="AV30" i="232" s="1"/>
  <c r="F30" i="232" s="1"/>
  <c r="AY30" i="232" s="1"/>
  <c r="G30" i="232" s="1"/>
  <c r="AR18" i="232"/>
  <c r="AS18" i="232" s="1"/>
  <c r="AV18" i="232" s="1"/>
  <c r="F18" i="232" s="1"/>
  <c r="AY18" i="232" s="1"/>
  <c r="G18" i="232" s="1"/>
  <c r="BC42" i="231"/>
  <c r="I39" i="231"/>
  <c r="AR39" i="231"/>
  <c r="AS39" i="231" s="1"/>
  <c r="AV39" i="231" s="1"/>
  <c r="F39" i="231" s="1"/>
  <c r="AY39" i="231" s="1"/>
  <c r="G39" i="231" s="1"/>
  <c r="BC30" i="231"/>
  <c r="BC18" i="231"/>
  <c r="I51" i="231"/>
  <c r="BC33" i="231"/>
  <c r="BC21" i="231"/>
  <c r="I18" i="231"/>
  <c r="AR18" i="231"/>
  <c r="AS18" i="231" s="1"/>
  <c r="AV18" i="231" s="1"/>
  <c r="F18" i="231" s="1"/>
  <c r="AY18" i="231" s="1"/>
  <c r="G18" i="231" s="1"/>
  <c r="BC36" i="231"/>
  <c r="I33" i="231"/>
  <c r="AR33" i="231"/>
  <c r="AS33" i="231" s="1"/>
  <c r="AV33" i="231" s="1"/>
  <c r="F33" i="231" s="1"/>
  <c r="AY33" i="231" s="1"/>
  <c r="G33" i="231" s="1"/>
  <c r="BC24" i="231"/>
  <c r="I21" i="231"/>
  <c r="AR51" i="231"/>
  <c r="AS51" i="231" s="1"/>
  <c r="AV51" i="231" s="1"/>
  <c r="F51" i="231" s="1"/>
  <c r="AY51" i="231" s="1"/>
  <c r="G51" i="231" s="1"/>
  <c r="BC48" i="231"/>
  <c r="BC39" i="231"/>
  <c r="I36" i="231"/>
  <c r="AR36" i="231"/>
  <c r="AS36" i="231" s="1"/>
  <c r="AV36" i="231" s="1"/>
  <c r="F36" i="231" s="1"/>
  <c r="AY36" i="231" s="1"/>
  <c r="G36" i="231" s="1"/>
  <c r="BC27" i="231"/>
  <c r="AR24" i="231"/>
  <c r="AS24" i="231" s="1"/>
  <c r="AV24" i="231" s="1"/>
  <c r="F24" i="231" s="1"/>
  <c r="AY24" i="231" s="1"/>
  <c r="G24" i="231" s="1"/>
  <c r="BC43" i="230"/>
  <c r="BC31" i="230"/>
  <c r="BC19" i="230"/>
  <c r="BC34" i="230"/>
  <c r="BC52" i="230"/>
  <c r="BC40" i="230"/>
  <c r="BC28" i="230"/>
  <c r="BC22" i="230"/>
  <c r="BC37" i="230"/>
  <c r="BC25" i="230"/>
  <c r="AL52" i="230"/>
  <c r="AP52" i="230" s="1"/>
  <c r="J52" i="230" s="1"/>
  <c r="AQ52" i="230" s="1"/>
  <c r="AL49" i="230"/>
  <c r="AL46" i="230"/>
  <c r="AL43" i="230"/>
  <c r="AL40" i="230"/>
  <c r="AP40" i="230" s="1"/>
  <c r="J40" i="230" s="1"/>
  <c r="AQ40" i="230" s="1"/>
  <c r="AL37" i="230"/>
  <c r="AP37" i="230" s="1"/>
  <c r="J37" i="230" s="1"/>
  <c r="AQ37" i="230" s="1"/>
  <c r="AL34" i="230"/>
  <c r="AL31" i="230"/>
  <c r="AL28" i="230"/>
  <c r="AP28" i="230" s="1"/>
  <c r="J28" i="230" s="1"/>
  <c r="AQ28" i="230" s="1"/>
  <c r="AL25" i="230"/>
  <c r="AL22" i="230"/>
  <c r="AP22" i="230" s="1"/>
  <c r="J22" i="230" s="1"/>
  <c r="AQ22" i="230" s="1"/>
  <c r="AL19" i="230"/>
  <c r="BG33" i="229"/>
  <c r="BG21" i="229"/>
  <c r="BG30" i="229"/>
  <c r="BG18" i="229"/>
  <c r="BG27" i="229"/>
  <c r="BG24" i="229"/>
  <c r="AP51" i="229"/>
  <c r="AP48" i="229"/>
  <c r="AT48" i="229" s="1"/>
  <c r="J48" i="229" s="1"/>
  <c r="AU48" i="229" s="1"/>
  <c r="AP45" i="229"/>
  <c r="AT45" i="229" s="1"/>
  <c r="J45" i="229" s="1"/>
  <c r="AU45" i="229" s="1"/>
  <c r="AP42" i="229"/>
  <c r="AP39" i="229"/>
  <c r="AP36" i="229"/>
  <c r="AT36" i="229" s="1"/>
  <c r="J36" i="229" s="1"/>
  <c r="AU36" i="229" s="1"/>
  <c r="AP33" i="229"/>
  <c r="AP30" i="229"/>
  <c r="AP27" i="229"/>
  <c r="AP24" i="229"/>
  <c r="AT24" i="229" s="1"/>
  <c r="J24" i="229" s="1"/>
  <c r="AU24" i="229" s="1"/>
  <c r="AP21" i="229"/>
  <c r="AT21" i="229" s="1"/>
  <c r="J21" i="229" s="1"/>
  <c r="AU21" i="229" s="1"/>
  <c r="AP18" i="229"/>
  <c r="BC43" i="228"/>
  <c r="BC31" i="228"/>
  <c r="BC19" i="228"/>
  <c r="BC46" i="228"/>
  <c r="I43" i="228"/>
  <c r="AR43" i="228"/>
  <c r="AS43" i="228" s="1"/>
  <c r="AV43" i="228" s="1"/>
  <c r="F43" i="228" s="1"/>
  <c r="AY43" i="228" s="1"/>
  <c r="G43" i="228" s="1"/>
  <c r="BC34" i="228"/>
  <c r="I31" i="228"/>
  <c r="AR31" i="228"/>
  <c r="AS31" i="228" s="1"/>
  <c r="AV31" i="228" s="1"/>
  <c r="F31" i="228" s="1"/>
  <c r="AY31" i="228" s="1"/>
  <c r="G31" i="228" s="1"/>
  <c r="BC22" i="228"/>
  <c r="I19" i="228"/>
  <c r="AR19" i="228"/>
  <c r="AS19" i="228" s="1"/>
  <c r="AV19" i="228" s="1"/>
  <c r="F19" i="228" s="1"/>
  <c r="AY19" i="228" s="1"/>
  <c r="G19" i="228" s="1"/>
  <c r="BC49" i="228"/>
  <c r="I46" i="228"/>
  <c r="AR46" i="228"/>
  <c r="AS46" i="228" s="1"/>
  <c r="AV46" i="228" s="1"/>
  <c r="F46" i="228" s="1"/>
  <c r="AY46" i="228" s="1"/>
  <c r="G46" i="228" s="1"/>
  <c r="BC37" i="228"/>
  <c r="I34" i="228"/>
  <c r="AR34" i="228"/>
  <c r="AS34" i="228" s="1"/>
  <c r="AV34" i="228" s="1"/>
  <c r="F34" i="228" s="1"/>
  <c r="AY34" i="228" s="1"/>
  <c r="G34" i="228" s="1"/>
  <c r="BC25" i="228"/>
  <c r="I22" i="228"/>
  <c r="AR22" i="228"/>
  <c r="AS22" i="228" s="1"/>
  <c r="AV22" i="228" s="1"/>
  <c r="F22" i="228" s="1"/>
  <c r="AY22" i="228" s="1"/>
  <c r="G22" i="228" s="1"/>
  <c r="BC52" i="228"/>
  <c r="I49" i="228"/>
  <c r="AR49" i="228"/>
  <c r="AS49" i="228" s="1"/>
  <c r="AV49" i="228" s="1"/>
  <c r="F49" i="228" s="1"/>
  <c r="AY49" i="228" s="1"/>
  <c r="G49" i="228" s="1"/>
  <c r="BC40" i="228"/>
  <c r="I37" i="228"/>
  <c r="AR37" i="228"/>
  <c r="AS37" i="228" s="1"/>
  <c r="AV37" i="228" s="1"/>
  <c r="F37" i="228" s="1"/>
  <c r="AY37" i="228" s="1"/>
  <c r="G37" i="228" s="1"/>
  <c r="BB37" i="228"/>
  <c r="BD37" i="228" s="1"/>
  <c r="BC28" i="228"/>
  <c r="I25" i="228"/>
  <c r="AR25" i="228"/>
  <c r="AS25" i="228" s="1"/>
  <c r="AV25" i="228" s="1"/>
  <c r="F25" i="228" s="1"/>
  <c r="AY25" i="228" s="1"/>
  <c r="G25" i="228" s="1"/>
  <c r="BA49" i="227"/>
  <c r="AZ49" i="227"/>
  <c r="BA43" i="227"/>
  <c r="AZ43" i="227"/>
  <c r="I52" i="227"/>
  <c r="I46" i="227"/>
  <c r="I40" i="227"/>
  <c r="BC31" i="227"/>
  <c r="BC25" i="227"/>
  <c r="BC19" i="227"/>
  <c r="I37" i="227"/>
  <c r="BB37" i="227"/>
  <c r="AR37" i="227"/>
  <c r="AS37" i="227" s="1"/>
  <c r="AV37" i="227" s="1"/>
  <c r="F37" i="227" s="1"/>
  <c r="AY37" i="227" s="1"/>
  <c r="G37" i="227" s="1"/>
  <c r="I31" i="227"/>
  <c r="AR31" i="227"/>
  <c r="AS31" i="227" s="1"/>
  <c r="AV31" i="227" s="1"/>
  <c r="F31" i="227" s="1"/>
  <c r="AY31" i="227" s="1"/>
  <c r="G31" i="227" s="1"/>
  <c r="I25" i="227"/>
  <c r="BB25" i="227"/>
  <c r="BD25" i="227" s="1"/>
  <c r="AR25" i="227"/>
  <c r="AS25" i="227" s="1"/>
  <c r="AV25" i="227" s="1"/>
  <c r="F25" i="227" s="1"/>
  <c r="AY25" i="227" s="1"/>
  <c r="G25" i="227" s="1"/>
  <c r="I19" i="227"/>
  <c r="AR19" i="227"/>
  <c r="AS19" i="227" s="1"/>
  <c r="AV19" i="227" s="1"/>
  <c r="F19" i="227" s="1"/>
  <c r="AY19" i="227" s="1"/>
  <c r="G19" i="227" s="1"/>
  <c r="AR52" i="227"/>
  <c r="AS52" i="227" s="1"/>
  <c r="AV52" i="227" s="1"/>
  <c r="F52" i="227" s="1"/>
  <c r="AY52" i="227" s="1"/>
  <c r="G52" i="227" s="1"/>
  <c r="I49" i="227"/>
  <c r="BB49" i="227"/>
  <c r="AR46" i="227"/>
  <c r="AS46" i="227" s="1"/>
  <c r="AV46" i="227" s="1"/>
  <c r="F46" i="227" s="1"/>
  <c r="AY46" i="227" s="1"/>
  <c r="G46" i="227" s="1"/>
  <c r="I43" i="227"/>
  <c r="BB43" i="227"/>
  <c r="BD43" i="227" s="1"/>
  <c r="AR40" i="227"/>
  <c r="AS40" i="227" s="1"/>
  <c r="AV40" i="227" s="1"/>
  <c r="F40" i="227" s="1"/>
  <c r="AY40" i="227" s="1"/>
  <c r="G40" i="227" s="1"/>
  <c r="BC34" i="227"/>
  <c r="BC28" i="227"/>
  <c r="BC22" i="227"/>
  <c r="BC52" i="227"/>
  <c r="BD49" i="227"/>
  <c r="BC46" i="227"/>
  <c r="BC40" i="227"/>
  <c r="BD37" i="227"/>
  <c r="I34" i="227"/>
  <c r="AR34" i="227"/>
  <c r="AS34" i="227" s="1"/>
  <c r="AV34" i="227" s="1"/>
  <c r="F34" i="227" s="1"/>
  <c r="AY34" i="227" s="1"/>
  <c r="G34" i="227" s="1"/>
  <c r="I28" i="227"/>
  <c r="AR28" i="227"/>
  <c r="AS28" i="227" s="1"/>
  <c r="AV28" i="227" s="1"/>
  <c r="F28" i="227" s="1"/>
  <c r="AY28" i="227" s="1"/>
  <c r="G28" i="227" s="1"/>
  <c r="I22" i="227"/>
  <c r="AR22" i="227"/>
  <c r="AS22" i="227" s="1"/>
  <c r="AV22" i="227" s="1"/>
  <c r="F22" i="227" s="1"/>
  <c r="AY22" i="227" s="1"/>
  <c r="G22" i="227" s="1"/>
  <c r="BC39" i="226"/>
  <c r="BC27" i="226"/>
  <c r="BC18" i="226"/>
  <c r="BC42" i="226"/>
  <c r="I39" i="226"/>
  <c r="AR39" i="226"/>
  <c r="AS39" i="226" s="1"/>
  <c r="AV39" i="226" s="1"/>
  <c r="F39" i="226" s="1"/>
  <c r="AY39" i="226" s="1"/>
  <c r="G39" i="226" s="1"/>
  <c r="BC30" i="226"/>
  <c r="BC33" i="226"/>
  <c r="I30" i="226"/>
  <c r="AR30" i="226"/>
  <c r="AS30" i="226" s="1"/>
  <c r="AV30" i="226" s="1"/>
  <c r="F30" i="226" s="1"/>
  <c r="AY30" i="226" s="1"/>
  <c r="G30" i="226" s="1"/>
  <c r="BC21" i="226"/>
  <c r="I45" i="226"/>
  <c r="AR45" i="226"/>
  <c r="AS45" i="226" s="1"/>
  <c r="AV45" i="226" s="1"/>
  <c r="F45" i="226" s="1"/>
  <c r="AY45" i="226" s="1"/>
  <c r="G45" i="226" s="1"/>
  <c r="BC36" i="226"/>
  <c r="I33" i="226"/>
  <c r="BB33" i="226"/>
  <c r="BD33" i="226" s="1"/>
  <c r="AR33" i="226"/>
  <c r="AS33" i="226" s="1"/>
  <c r="AV33" i="226" s="1"/>
  <c r="F33" i="226" s="1"/>
  <c r="AY33" i="226" s="1"/>
  <c r="G33" i="226" s="1"/>
  <c r="BC24" i="226"/>
  <c r="I21" i="226"/>
  <c r="AR21" i="226"/>
  <c r="AS21" i="226" s="1"/>
  <c r="AV21" i="226" s="1"/>
  <c r="F21" i="226" s="1"/>
  <c r="AY21" i="226" s="1"/>
  <c r="G21" i="226" s="1"/>
  <c r="AL18" i="226"/>
  <c r="BC21" i="225"/>
  <c r="BC18" i="225"/>
  <c r="BC27" i="225"/>
  <c r="AP45" i="225"/>
  <c r="J45" i="225" s="1"/>
  <c r="AQ45" i="225" s="1"/>
  <c r="AP33" i="225"/>
  <c r="J33" i="225" s="1"/>
  <c r="AQ33" i="225" s="1"/>
  <c r="BC51" i="225"/>
  <c r="BC45" i="225"/>
  <c r="BC39" i="225"/>
  <c r="BC33" i="225"/>
  <c r="BC24" i="225"/>
  <c r="AL51" i="225"/>
  <c r="AL48" i="225"/>
  <c r="AL45" i="225"/>
  <c r="AL42" i="225"/>
  <c r="AL39" i="225"/>
  <c r="AP39" i="225" s="1"/>
  <c r="J39" i="225" s="1"/>
  <c r="AQ39" i="225" s="1"/>
  <c r="AL36" i="225"/>
  <c r="AP36" i="225" s="1"/>
  <c r="J36" i="225" s="1"/>
  <c r="AQ36" i="225" s="1"/>
  <c r="AL33" i="225"/>
  <c r="AL30" i="225"/>
  <c r="AL27" i="225"/>
  <c r="AP27" i="225" s="1"/>
  <c r="J27" i="225" s="1"/>
  <c r="AQ27" i="225" s="1"/>
  <c r="AL24" i="225"/>
  <c r="AL21" i="225"/>
  <c r="AL18" i="225"/>
  <c r="AP18" i="225" s="1"/>
  <c r="J18" i="225" s="1"/>
  <c r="AQ18" i="225" s="1"/>
  <c r="BE24" i="224"/>
  <c r="BD24" i="224"/>
  <c r="BE21" i="224"/>
  <c r="BD21" i="224"/>
  <c r="I45" i="224"/>
  <c r="AV45" i="224"/>
  <c r="AW45" i="224" s="1"/>
  <c r="AZ45" i="224" s="1"/>
  <c r="F45" i="224" s="1"/>
  <c r="BC45" i="224" s="1"/>
  <c r="G45" i="224" s="1"/>
  <c r="I39" i="224"/>
  <c r="I27" i="224"/>
  <c r="I30" i="224"/>
  <c r="I18" i="224"/>
  <c r="AV27" i="224"/>
  <c r="AW27" i="224" s="1"/>
  <c r="AZ27" i="224" s="1"/>
  <c r="F27" i="224" s="1"/>
  <c r="BC27" i="224" s="1"/>
  <c r="G27" i="224" s="1"/>
  <c r="I21" i="224"/>
  <c r="BF21" i="224"/>
  <c r="BH21" i="224" s="1"/>
  <c r="AT42" i="224"/>
  <c r="J42" i="224" s="1"/>
  <c r="AU42" i="224" s="1"/>
  <c r="AV39" i="224"/>
  <c r="AW39" i="224" s="1"/>
  <c r="AZ39" i="224" s="1"/>
  <c r="F39" i="224" s="1"/>
  <c r="BC39" i="224" s="1"/>
  <c r="G39" i="224" s="1"/>
  <c r="AV30" i="224"/>
  <c r="AW30" i="224" s="1"/>
  <c r="AZ30" i="224" s="1"/>
  <c r="F30" i="224" s="1"/>
  <c r="BC30" i="224" s="1"/>
  <c r="G30" i="224" s="1"/>
  <c r="BG27" i="224"/>
  <c r="BH24" i="224"/>
  <c r="I24" i="224"/>
  <c r="BF24" i="224"/>
  <c r="AV18" i="224"/>
  <c r="AW18" i="224" s="1"/>
  <c r="AZ18" i="224" s="1"/>
  <c r="F18" i="224" s="1"/>
  <c r="BC18" i="224" s="1"/>
  <c r="G18" i="224" s="1"/>
  <c r="AP51" i="224"/>
  <c r="AP48" i="224"/>
  <c r="I42" i="223"/>
  <c r="AR42" i="223"/>
  <c r="AS42" i="223" s="1"/>
  <c r="AV42" i="223" s="1"/>
  <c r="F42" i="223" s="1"/>
  <c r="AY42" i="223" s="1"/>
  <c r="G42" i="223" s="1"/>
  <c r="BA24" i="223"/>
  <c r="AZ24" i="223"/>
  <c r="AP51" i="223"/>
  <c r="J51" i="223" s="1"/>
  <c r="AQ51" i="223" s="1"/>
  <c r="BC45" i="223"/>
  <c r="I45" i="223"/>
  <c r="AP39" i="223"/>
  <c r="J39" i="223" s="1"/>
  <c r="AQ39" i="223" s="1"/>
  <c r="BC30" i="223"/>
  <c r="I27" i="223"/>
  <c r="BC18" i="223"/>
  <c r="I30" i="223"/>
  <c r="I18" i="223"/>
  <c r="I33" i="223"/>
  <c r="BB33" i="223"/>
  <c r="BD33" i="223" s="1"/>
  <c r="AR27" i="223"/>
  <c r="AS27" i="223" s="1"/>
  <c r="AV27" i="223" s="1"/>
  <c r="F27" i="223" s="1"/>
  <c r="AY27" i="223" s="1"/>
  <c r="G27" i="223" s="1"/>
  <c r="I21" i="223"/>
  <c r="BB21" i="223"/>
  <c r="BD21" i="223" s="1"/>
  <c r="AP48" i="223"/>
  <c r="J48" i="223" s="1"/>
  <c r="AQ48" i="223" s="1"/>
  <c r="AR45" i="223"/>
  <c r="AS45" i="223" s="1"/>
  <c r="AV45" i="223" s="1"/>
  <c r="F45" i="223" s="1"/>
  <c r="AY45" i="223" s="1"/>
  <c r="G45" i="223" s="1"/>
  <c r="AP36" i="223"/>
  <c r="J36" i="223" s="1"/>
  <c r="AQ36" i="223" s="1"/>
  <c r="AZ33" i="223"/>
  <c r="AR30" i="223"/>
  <c r="AS30" i="223" s="1"/>
  <c r="AV30" i="223" s="1"/>
  <c r="F30" i="223" s="1"/>
  <c r="AY30" i="223" s="1"/>
  <c r="G30" i="223" s="1"/>
  <c r="BC27" i="223"/>
  <c r="I24" i="223"/>
  <c r="BB24" i="223"/>
  <c r="BD24" i="223" s="1"/>
  <c r="AZ21" i="223"/>
  <c r="AR18" i="223"/>
  <c r="AS18" i="223" s="1"/>
  <c r="AV18" i="223" s="1"/>
  <c r="F18" i="223" s="1"/>
  <c r="AY18" i="223" s="1"/>
  <c r="G18" i="223" s="1"/>
  <c r="BC51" i="222"/>
  <c r="BC42" i="222"/>
  <c r="BC36" i="222"/>
  <c r="BC30" i="222"/>
  <c r="BC24" i="222"/>
  <c r="BC18" i="222"/>
  <c r="I51" i="222"/>
  <c r="I48" i="222"/>
  <c r="AR48" i="222"/>
  <c r="AS48" i="222" s="1"/>
  <c r="AV48" i="222" s="1"/>
  <c r="F48" i="222" s="1"/>
  <c r="AY48" i="222" s="1"/>
  <c r="G48" i="222" s="1"/>
  <c r="I42" i="222"/>
  <c r="AR42" i="222"/>
  <c r="AS42" i="222" s="1"/>
  <c r="AV42" i="222" s="1"/>
  <c r="F42" i="222" s="1"/>
  <c r="AY42" i="222" s="1"/>
  <c r="G42" i="222" s="1"/>
  <c r="I36" i="222"/>
  <c r="AR36" i="222"/>
  <c r="AS36" i="222" s="1"/>
  <c r="AV36" i="222" s="1"/>
  <c r="F36" i="222" s="1"/>
  <c r="AY36" i="222" s="1"/>
  <c r="G36" i="222" s="1"/>
  <c r="I30" i="222"/>
  <c r="BB30" i="222"/>
  <c r="BD30" i="222" s="1"/>
  <c r="AR30" i="222"/>
  <c r="AS30" i="222" s="1"/>
  <c r="AV30" i="222" s="1"/>
  <c r="F30" i="222" s="1"/>
  <c r="AY30" i="222" s="1"/>
  <c r="G30" i="222" s="1"/>
  <c r="I24" i="222"/>
  <c r="AR24" i="222"/>
  <c r="AS24" i="222" s="1"/>
  <c r="AV24" i="222" s="1"/>
  <c r="F24" i="222" s="1"/>
  <c r="AY24" i="222" s="1"/>
  <c r="G24" i="222" s="1"/>
  <c r="I18" i="222"/>
  <c r="AR18" i="222"/>
  <c r="AS18" i="222" s="1"/>
  <c r="AV18" i="222" s="1"/>
  <c r="F18" i="222" s="1"/>
  <c r="AY18" i="222" s="1"/>
  <c r="G18" i="222" s="1"/>
  <c r="BC45" i="222"/>
  <c r="BC39" i="222"/>
  <c r="BC33" i="222"/>
  <c r="BC27" i="222"/>
  <c r="BC21" i="222"/>
  <c r="AR51" i="222"/>
  <c r="AS51" i="222" s="1"/>
  <c r="AV51" i="222" s="1"/>
  <c r="F51" i="222" s="1"/>
  <c r="AY51" i="222" s="1"/>
  <c r="G51" i="222" s="1"/>
  <c r="I45" i="222"/>
  <c r="AR45" i="222"/>
  <c r="AS45" i="222" s="1"/>
  <c r="AV45" i="222" s="1"/>
  <c r="F45" i="222" s="1"/>
  <c r="AY45" i="222" s="1"/>
  <c r="G45" i="222" s="1"/>
  <c r="I39" i="222"/>
  <c r="AR39" i="222"/>
  <c r="AS39" i="222" s="1"/>
  <c r="AV39" i="222" s="1"/>
  <c r="F39" i="222" s="1"/>
  <c r="AY39" i="222" s="1"/>
  <c r="G39" i="222" s="1"/>
  <c r="I33" i="222"/>
  <c r="AR33" i="222"/>
  <c r="AS33" i="222" s="1"/>
  <c r="AV33" i="222" s="1"/>
  <c r="F33" i="222" s="1"/>
  <c r="AY33" i="222" s="1"/>
  <c r="G33" i="222" s="1"/>
  <c r="I27" i="222"/>
  <c r="AR27" i="222"/>
  <c r="AS27" i="222" s="1"/>
  <c r="AV27" i="222" s="1"/>
  <c r="F27" i="222" s="1"/>
  <c r="AY27" i="222" s="1"/>
  <c r="G27" i="222" s="1"/>
  <c r="I21" i="222"/>
  <c r="AR21" i="222"/>
  <c r="AS21" i="222" s="1"/>
  <c r="AV21" i="222" s="1"/>
  <c r="F21" i="222" s="1"/>
  <c r="AY21" i="222" s="1"/>
  <c r="G21" i="222" s="1"/>
  <c r="BC30" i="221"/>
  <c r="BC27" i="221"/>
  <c r="BC18" i="221"/>
  <c r="BC24" i="221"/>
  <c r="BC51" i="221"/>
  <c r="BC45" i="221"/>
  <c r="BC39" i="221"/>
  <c r="BC21" i="221"/>
  <c r="AL51" i="221"/>
  <c r="AL48" i="221"/>
  <c r="AL45" i="221"/>
  <c r="AL42" i="221"/>
  <c r="AL39" i="221"/>
  <c r="AP39" i="221" s="1"/>
  <c r="J39" i="221" s="1"/>
  <c r="AQ39" i="221" s="1"/>
  <c r="AL36" i="221"/>
  <c r="AP36" i="221" s="1"/>
  <c r="J36" i="221" s="1"/>
  <c r="AQ36" i="221" s="1"/>
  <c r="AL33" i="221"/>
  <c r="AP33" i="221" s="1"/>
  <c r="J33" i="221" s="1"/>
  <c r="AQ33" i="221" s="1"/>
  <c r="AL30" i="221"/>
  <c r="AL27" i="221"/>
  <c r="AP27" i="221" s="1"/>
  <c r="J27" i="221" s="1"/>
  <c r="AQ27" i="221" s="1"/>
  <c r="AL24" i="221"/>
  <c r="AL21" i="221"/>
  <c r="AL18" i="221"/>
  <c r="BE48" i="220"/>
  <c r="BE42" i="220"/>
  <c r="BD42" i="220"/>
  <c r="I51" i="220"/>
  <c r="I39" i="220"/>
  <c r="BG30" i="220"/>
  <c r="BG24" i="220"/>
  <c r="BG18" i="220"/>
  <c r="I36" i="220"/>
  <c r="AV36" i="220"/>
  <c r="AW36" i="220" s="1"/>
  <c r="AZ36" i="220" s="1"/>
  <c r="F36" i="220" s="1"/>
  <c r="BC36" i="220" s="1"/>
  <c r="G36" i="220" s="1"/>
  <c r="I30" i="220"/>
  <c r="AV30" i="220"/>
  <c r="AW30" i="220" s="1"/>
  <c r="AZ30" i="220" s="1"/>
  <c r="F30" i="220" s="1"/>
  <c r="BC30" i="220" s="1"/>
  <c r="G30" i="220" s="1"/>
  <c r="I24" i="220"/>
  <c r="BF24" i="220"/>
  <c r="BH24" i="220" s="1"/>
  <c r="AV24" i="220"/>
  <c r="AW24" i="220" s="1"/>
  <c r="AZ24" i="220" s="1"/>
  <c r="F24" i="220" s="1"/>
  <c r="BC24" i="220" s="1"/>
  <c r="G24" i="220" s="1"/>
  <c r="I18" i="220"/>
  <c r="AV18" i="220"/>
  <c r="AW18" i="220" s="1"/>
  <c r="AZ18" i="220" s="1"/>
  <c r="F18" i="220" s="1"/>
  <c r="BC18" i="220" s="1"/>
  <c r="G18" i="220" s="1"/>
  <c r="AV51" i="220"/>
  <c r="AW51" i="220" s="1"/>
  <c r="AZ51" i="220" s="1"/>
  <c r="F51" i="220" s="1"/>
  <c r="BC51" i="220" s="1"/>
  <c r="G51" i="220" s="1"/>
  <c r="I42" i="220"/>
  <c r="BF42" i="220"/>
  <c r="AV39" i="220"/>
  <c r="AW39" i="220" s="1"/>
  <c r="AZ39" i="220" s="1"/>
  <c r="F39" i="220" s="1"/>
  <c r="BC39" i="220" s="1"/>
  <c r="G39" i="220" s="1"/>
  <c r="BG33" i="220"/>
  <c r="BG27" i="220"/>
  <c r="BG21" i="220"/>
  <c r="BG51" i="220"/>
  <c r="BG45" i="220"/>
  <c r="BH42" i="220"/>
  <c r="BG39" i="220"/>
  <c r="I27" i="220"/>
  <c r="AV27" i="220"/>
  <c r="AW27" i="220" s="1"/>
  <c r="AZ27" i="220" s="1"/>
  <c r="F27" i="220" s="1"/>
  <c r="BC27" i="220" s="1"/>
  <c r="G27" i="220" s="1"/>
  <c r="I21" i="220"/>
  <c r="AV21" i="220"/>
  <c r="AW21" i="220" s="1"/>
  <c r="AZ21" i="220" s="1"/>
  <c r="F21" i="220" s="1"/>
  <c r="BC21" i="220" s="1"/>
  <c r="G21" i="220" s="1"/>
  <c r="I45" i="219"/>
  <c r="AR45" i="219"/>
  <c r="AS45" i="219" s="1"/>
  <c r="AV45" i="219" s="1"/>
  <c r="F45" i="219" s="1"/>
  <c r="AY45" i="219" s="1"/>
  <c r="G45" i="219" s="1"/>
  <c r="BA27" i="219"/>
  <c r="AZ27" i="219"/>
  <c r="BC48" i="219"/>
  <c r="BA39" i="219"/>
  <c r="AZ39" i="219"/>
  <c r="BA21" i="219"/>
  <c r="AZ21" i="219"/>
  <c r="BA33" i="219"/>
  <c r="AZ33" i="219"/>
  <c r="AP51" i="219"/>
  <c r="J51" i="219" s="1"/>
  <c r="AQ51" i="219" s="1"/>
  <c r="BC45" i="219"/>
  <c r="I39" i="219"/>
  <c r="BB39" i="219"/>
  <c r="BD39" i="219" s="1"/>
  <c r="I27" i="219"/>
  <c r="BB27" i="219"/>
  <c r="BD27" i="219" s="1"/>
  <c r="AZ24" i="219"/>
  <c r="I42" i="219"/>
  <c r="BC33" i="219"/>
  <c r="I30" i="219"/>
  <c r="I18" i="219"/>
  <c r="I33" i="219"/>
  <c r="BB33" i="219"/>
  <c r="BD33" i="219" s="1"/>
  <c r="I21" i="219"/>
  <c r="BB21" i="219"/>
  <c r="BD21" i="219" s="1"/>
  <c r="AP48" i="219"/>
  <c r="J48" i="219" s="1"/>
  <c r="AQ48" i="219" s="1"/>
  <c r="AR42" i="219"/>
  <c r="AS42" i="219" s="1"/>
  <c r="AV42" i="219" s="1"/>
  <c r="F42" i="219" s="1"/>
  <c r="AY42" i="219" s="1"/>
  <c r="G42" i="219" s="1"/>
  <c r="AR30" i="219"/>
  <c r="AS30" i="219" s="1"/>
  <c r="AV30" i="219" s="1"/>
  <c r="F30" i="219" s="1"/>
  <c r="AY30" i="219" s="1"/>
  <c r="G30" i="219" s="1"/>
  <c r="I24" i="219"/>
  <c r="BB24" i="219"/>
  <c r="BD24" i="219" s="1"/>
  <c r="AR18" i="219"/>
  <c r="AS18" i="219" s="1"/>
  <c r="AV18" i="219" s="1"/>
  <c r="F18" i="219" s="1"/>
  <c r="AY18" i="219" s="1"/>
  <c r="G18" i="219" s="1"/>
  <c r="BC39" i="218"/>
  <c r="I30" i="218"/>
  <c r="AR30" i="218"/>
  <c r="AS30" i="218" s="1"/>
  <c r="AV30" i="218" s="1"/>
  <c r="F30" i="218" s="1"/>
  <c r="AY30" i="218" s="1"/>
  <c r="G30" i="218" s="1"/>
  <c r="BC30" i="218"/>
  <c r="BC18" i="218"/>
  <c r="BC36" i="218"/>
  <c r="BC21" i="218"/>
  <c r="I18" i="218"/>
  <c r="AR18" i="218"/>
  <c r="AS18" i="218" s="1"/>
  <c r="AV18" i="218" s="1"/>
  <c r="F18" i="218" s="1"/>
  <c r="AY18" i="218" s="1"/>
  <c r="G18" i="218" s="1"/>
  <c r="BC33" i="218"/>
  <c r="BC24" i="218"/>
  <c r="I21" i="218"/>
  <c r="AR21" i="218"/>
  <c r="AS21" i="218" s="1"/>
  <c r="AV21" i="218" s="1"/>
  <c r="F21" i="218" s="1"/>
  <c r="AY21" i="218" s="1"/>
  <c r="G21" i="218" s="1"/>
  <c r="BB21" i="218"/>
  <c r="BD21" i="218" s="1"/>
  <c r="BC48" i="218"/>
  <c r="BC42" i="218"/>
  <c r="BC27" i="218"/>
  <c r="I24" i="218"/>
  <c r="AR24" i="218"/>
  <c r="AS24" i="218" s="1"/>
  <c r="AV24" i="218" s="1"/>
  <c r="F24" i="218" s="1"/>
  <c r="AY24" i="218" s="1"/>
  <c r="G24" i="218" s="1"/>
  <c r="AL51" i="218"/>
  <c r="AL48" i="218"/>
  <c r="AP48" i="218" s="1"/>
  <c r="J48" i="218" s="1"/>
  <c r="AQ48" i="218" s="1"/>
  <c r="AL45" i="218"/>
  <c r="AP45" i="218" s="1"/>
  <c r="J45" i="218" s="1"/>
  <c r="AQ45" i="218" s="1"/>
  <c r="AL42" i="218"/>
  <c r="AP42" i="218" s="1"/>
  <c r="J42" i="218" s="1"/>
  <c r="AQ42" i="218" s="1"/>
  <c r="AL39" i="218"/>
  <c r="AL36" i="218"/>
  <c r="AP36" i="218" s="1"/>
  <c r="J36" i="218" s="1"/>
  <c r="AQ36" i="218" s="1"/>
  <c r="AL33" i="218"/>
  <c r="BC48" i="217"/>
  <c r="BC36" i="217"/>
  <c r="I33" i="217"/>
  <c r="AR33" i="217"/>
  <c r="AS33" i="217" s="1"/>
  <c r="AV33" i="217" s="1"/>
  <c r="F33" i="217" s="1"/>
  <c r="AY33" i="217" s="1"/>
  <c r="G33" i="217" s="1"/>
  <c r="BC24" i="217"/>
  <c r="BC18" i="217"/>
  <c r="BC51" i="217"/>
  <c r="I48" i="217"/>
  <c r="AR48" i="217"/>
  <c r="AS48" i="217" s="1"/>
  <c r="AV48" i="217" s="1"/>
  <c r="F48" i="217" s="1"/>
  <c r="AY48" i="217" s="1"/>
  <c r="G48" i="217" s="1"/>
  <c r="BC39" i="217"/>
  <c r="I36" i="217"/>
  <c r="AR36" i="217"/>
  <c r="AS36" i="217" s="1"/>
  <c r="AV36" i="217" s="1"/>
  <c r="F36" i="217" s="1"/>
  <c r="AY36" i="217" s="1"/>
  <c r="G36" i="217" s="1"/>
  <c r="BC27" i="217"/>
  <c r="I24" i="217"/>
  <c r="AR24" i="217"/>
  <c r="AS24" i="217" s="1"/>
  <c r="AV24" i="217" s="1"/>
  <c r="F24" i="217" s="1"/>
  <c r="AY24" i="217" s="1"/>
  <c r="G24" i="217" s="1"/>
  <c r="I18" i="217"/>
  <c r="BB18" i="217"/>
  <c r="BD18" i="217" s="1"/>
  <c r="AR18" i="217"/>
  <c r="AS18" i="217" s="1"/>
  <c r="AV18" i="217" s="1"/>
  <c r="F18" i="217" s="1"/>
  <c r="AY18" i="217" s="1"/>
  <c r="G18" i="217" s="1"/>
  <c r="BC42" i="217"/>
  <c r="BC30" i="217"/>
  <c r="AR27" i="217"/>
  <c r="AS27" i="217" s="1"/>
  <c r="AV27" i="217" s="1"/>
  <c r="F27" i="217" s="1"/>
  <c r="AY27" i="217" s="1"/>
  <c r="G27" i="217" s="1"/>
  <c r="BC21" i="217"/>
  <c r="BC45" i="217"/>
  <c r="AR42" i="217"/>
  <c r="AS42" i="217" s="1"/>
  <c r="AV42" i="217" s="1"/>
  <c r="F42" i="217" s="1"/>
  <c r="AY42" i="217" s="1"/>
  <c r="G42" i="217" s="1"/>
  <c r="BC33" i="217"/>
  <c r="I30" i="217"/>
  <c r="AR30" i="217"/>
  <c r="AS30" i="217" s="1"/>
  <c r="AV30" i="217" s="1"/>
  <c r="F30" i="217" s="1"/>
  <c r="AY30" i="217" s="1"/>
  <c r="G30" i="217" s="1"/>
  <c r="I21" i="217"/>
  <c r="AR21" i="217"/>
  <c r="AS21" i="217" s="1"/>
  <c r="AV21" i="217" s="1"/>
  <c r="F21" i="217" s="1"/>
  <c r="AY21" i="217" s="1"/>
  <c r="G21" i="217" s="1"/>
  <c r="BG45" i="216"/>
  <c r="I42" i="216"/>
  <c r="BG33" i="216"/>
  <c r="I30" i="216"/>
  <c r="AV30" i="216"/>
  <c r="AW30" i="216" s="1"/>
  <c r="AZ30" i="216" s="1"/>
  <c r="F30" i="216" s="1"/>
  <c r="BC30" i="216" s="1"/>
  <c r="G30" i="216" s="1"/>
  <c r="BG21" i="216"/>
  <c r="I18" i="216"/>
  <c r="AV18" i="216"/>
  <c r="AW18" i="216" s="1"/>
  <c r="AZ18" i="216" s="1"/>
  <c r="F18" i="216" s="1"/>
  <c r="BC18" i="216" s="1"/>
  <c r="G18" i="216" s="1"/>
  <c r="BG42" i="216"/>
  <c r="BG30" i="216"/>
  <c r="BG48" i="216"/>
  <c r="AV45" i="216"/>
  <c r="AW45" i="216" s="1"/>
  <c r="AZ45" i="216" s="1"/>
  <c r="F45" i="216" s="1"/>
  <c r="BC45" i="216" s="1"/>
  <c r="G45" i="216" s="1"/>
  <c r="BG36" i="216"/>
  <c r="I33" i="216"/>
  <c r="AV33" i="216"/>
  <c r="AW33" i="216" s="1"/>
  <c r="AZ33" i="216" s="1"/>
  <c r="F33" i="216" s="1"/>
  <c r="BC33" i="216" s="1"/>
  <c r="G33" i="216" s="1"/>
  <c r="BF33" i="216"/>
  <c r="BH33" i="216" s="1"/>
  <c r="BG24" i="216"/>
  <c r="BG18" i="216"/>
  <c r="BG51" i="216"/>
  <c r="I48" i="216"/>
  <c r="AV48" i="216"/>
  <c r="AW48" i="216" s="1"/>
  <c r="AZ48" i="216" s="1"/>
  <c r="F48" i="216" s="1"/>
  <c r="BC48" i="216" s="1"/>
  <c r="G48" i="216" s="1"/>
  <c r="BG39" i="216"/>
  <c r="I36" i="216"/>
  <c r="AV36" i="216"/>
  <c r="AW36" i="216" s="1"/>
  <c r="AZ36" i="216" s="1"/>
  <c r="F36" i="216" s="1"/>
  <c r="BC36" i="216" s="1"/>
  <c r="G36" i="216" s="1"/>
  <c r="BG27" i="216"/>
  <c r="I24" i="216"/>
  <c r="AV24" i="216"/>
  <c r="AW24" i="216" s="1"/>
  <c r="AZ24" i="216" s="1"/>
  <c r="F24" i="216" s="1"/>
  <c r="BC24" i="216" s="1"/>
  <c r="G24" i="216" s="1"/>
  <c r="BF24" i="216"/>
  <c r="BH24" i="216" s="1"/>
  <c r="I30" i="215"/>
  <c r="AR30" i="215"/>
  <c r="AS30" i="215" s="1"/>
  <c r="AV30" i="215" s="1"/>
  <c r="F30" i="215" s="1"/>
  <c r="AY30" i="215" s="1"/>
  <c r="G30" i="215" s="1"/>
  <c r="BC30" i="215"/>
  <c r="BC24" i="215"/>
  <c r="I24" i="215"/>
  <c r="AR24" i="215"/>
  <c r="AS24" i="215" s="1"/>
  <c r="AV24" i="215" s="1"/>
  <c r="F24" i="215" s="1"/>
  <c r="AY24" i="215" s="1"/>
  <c r="G24" i="215" s="1"/>
  <c r="I18" i="215"/>
  <c r="AR18" i="215"/>
  <c r="AS18" i="215" s="1"/>
  <c r="AV18" i="215" s="1"/>
  <c r="F18" i="215" s="1"/>
  <c r="AY18" i="215" s="1"/>
  <c r="G18" i="215" s="1"/>
  <c r="BC51" i="215"/>
  <c r="BC39" i="215"/>
  <c r="BC27" i="215"/>
  <c r="BC21" i="215"/>
  <c r="BC18" i="215"/>
  <c r="BC48" i="215"/>
  <c r="BC36" i="215"/>
  <c r="I27" i="215"/>
  <c r="AR27" i="215"/>
  <c r="AS27" i="215" s="1"/>
  <c r="AV27" i="215" s="1"/>
  <c r="F27" i="215" s="1"/>
  <c r="AY27" i="215" s="1"/>
  <c r="G27" i="215" s="1"/>
  <c r="I21" i="215"/>
  <c r="AR21" i="215"/>
  <c r="AS21" i="215" s="1"/>
  <c r="AV21" i="215" s="1"/>
  <c r="F21" i="215" s="1"/>
  <c r="AY21" i="215" s="1"/>
  <c r="G21" i="215" s="1"/>
  <c r="AL51" i="215"/>
  <c r="AL48" i="215"/>
  <c r="AP48" i="215" s="1"/>
  <c r="J48" i="215" s="1"/>
  <c r="AQ48" i="215" s="1"/>
  <c r="AL45" i="215"/>
  <c r="AL42" i="215"/>
  <c r="AL39" i="215"/>
  <c r="AL36" i="215"/>
  <c r="AP36" i="215" s="1"/>
  <c r="J36" i="215" s="1"/>
  <c r="AQ36" i="215" s="1"/>
  <c r="AL33" i="215"/>
  <c r="BC36" i="214"/>
  <c r="BC24" i="214"/>
  <c r="I21" i="214"/>
  <c r="AR21" i="214"/>
  <c r="AS21" i="214" s="1"/>
  <c r="AV21" i="214" s="1"/>
  <c r="F21" i="214" s="1"/>
  <c r="AY21" i="214" s="1"/>
  <c r="G21" i="214" s="1"/>
  <c r="I48" i="214"/>
  <c r="BC39" i="214"/>
  <c r="I36" i="214"/>
  <c r="AR36" i="214"/>
  <c r="AS36" i="214" s="1"/>
  <c r="AV36" i="214" s="1"/>
  <c r="F36" i="214" s="1"/>
  <c r="AY36" i="214" s="1"/>
  <c r="G36" i="214" s="1"/>
  <c r="BC27" i="214"/>
  <c r="I24" i="214"/>
  <c r="AR24" i="214"/>
  <c r="AS24" i="214" s="1"/>
  <c r="AV24" i="214" s="1"/>
  <c r="F24" i="214" s="1"/>
  <c r="AY24" i="214" s="1"/>
  <c r="G24" i="214" s="1"/>
  <c r="BC18" i="214"/>
  <c r="BD51" i="214"/>
  <c r="I51" i="214"/>
  <c r="BB51" i="214"/>
  <c r="BC42" i="214"/>
  <c r="I39" i="214"/>
  <c r="AR39" i="214"/>
  <c r="AS39" i="214" s="1"/>
  <c r="AV39" i="214" s="1"/>
  <c r="F39" i="214" s="1"/>
  <c r="AY39" i="214" s="1"/>
  <c r="G39" i="214" s="1"/>
  <c r="BC30" i="214"/>
  <c r="I27" i="214"/>
  <c r="AR27" i="214"/>
  <c r="AS27" i="214" s="1"/>
  <c r="AV27" i="214" s="1"/>
  <c r="F27" i="214" s="1"/>
  <c r="AY27" i="214" s="1"/>
  <c r="G27" i="214" s="1"/>
  <c r="AZ51" i="214"/>
  <c r="AR48" i="214"/>
  <c r="AS48" i="214" s="1"/>
  <c r="AV48" i="214" s="1"/>
  <c r="F48" i="214" s="1"/>
  <c r="AY48" i="214" s="1"/>
  <c r="G48" i="214" s="1"/>
  <c r="BC45" i="214"/>
  <c r="I42" i="214"/>
  <c r="AR42" i="214"/>
  <c r="AS42" i="214" s="1"/>
  <c r="AV42" i="214" s="1"/>
  <c r="F42" i="214" s="1"/>
  <c r="AY42" i="214" s="1"/>
  <c r="G42" i="214" s="1"/>
  <c r="BC33" i="214"/>
  <c r="I30" i="214"/>
  <c r="AR30" i="214"/>
  <c r="AS30" i="214" s="1"/>
  <c r="AV30" i="214" s="1"/>
  <c r="F30" i="214" s="1"/>
  <c r="AY30" i="214" s="1"/>
  <c r="G30" i="214" s="1"/>
  <c r="BC21" i="214"/>
  <c r="AL18" i="214"/>
  <c r="I48" i="213"/>
  <c r="BC42" i="213"/>
  <c r="I39" i="213"/>
  <c r="AR39" i="213"/>
  <c r="AS39" i="213" s="1"/>
  <c r="AV39" i="213" s="1"/>
  <c r="F39" i="213" s="1"/>
  <c r="AY39" i="213" s="1"/>
  <c r="G39" i="213" s="1"/>
  <c r="BC30" i="213"/>
  <c r="BC18" i="213"/>
  <c r="I42" i="213"/>
  <c r="AR42" i="213"/>
  <c r="AS42" i="213" s="1"/>
  <c r="AV42" i="213" s="1"/>
  <c r="F42" i="213" s="1"/>
  <c r="AY42" i="213" s="1"/>
  <c r="G42" i="213" s="1"/>
  <c r="BD33" i="213"/>
  <c r="BC33" i="213"/>
  <c r="I30" i="213"/>
  <c r="AR30" i="213"/>
  <c r="AS30" i="213" s="1"/>
  <c r="AV30" i="213" s="1"/>
  <c r="F30" i="213" s="1"/>
  <c r="AY30" i="213" s="1"/>
  <c r="G30" i="213" s="1"/>
  <c r="BC21" i="213"/>
  <c r="I18" i="213"/>
  <c r="AR18" i="213"/>
  <c r="AS18" i="213" s="1"/>
  <c r="AV18" i="213" s="1"/>
  <c r="F18" i="213" s="1"/>
  <c r="AY18" i="213" s="1"/>
  <c r="G18" i="213" s="1"/>
  <c r="AR48" i="213"/>
  <c r="AS48" i="213" s="1"/>
  <c r="AV48" i="213" s="1"/>
  <c r="F48" i="213" s="1"/>
  <c r="AY48" i="213" s="1"/>
  <c r="G48" i="213" s="1"/>
  <c r="I45" i="213"/>
  <c r="AR45" i="213"/>
  <c r="AS45" i="213" s="1"/>
  <c r="AV45" i="213" s="1"/>
  <c r="F45" i="213" s="1"/>
  <c r="AY45" i="213" s="1"/>
  <c r="G45" i="213" s="1"/>
  <c r="BC36" i="213"/>
  <c r="I33" i="213"/>
  <c r="AR33" i="213"/>
  <c r="AS33" i="213" s="1"/>
  <c r="AV33" i="213" s="1"/>
  <c r="F33" i="213" s="1"/>
  <c r="AY33" i="213" s="1"/>
  <c r="G33" i="213" s="1"/>
  <c r="BB33" i="213"/>
  <c r="BC24" i="213"/>
  <c r="I21" i="213"/>
  <c r="AR21" i="213"/>
  <c r="AS21" i="213" s="1"/>
  <c r="AV21" i="213" s="1"/>
  <c r="F21" i="213" s="1"/>
  <c r="AY21" i="213" s="1"/>
  <c r="G21" i="213" s="1"/>
  <c r="BC48" i="213"/>
  <c r="BC39" i="213"/>
  <c r="I36" i="213"/>
  <c r="AR36" i="213"/>
  <c r="AS36" i="213" s="1"/>
  <c r="AV36" i="213" s="1"/>
  <c r="F36" i="213" s="1"/>
  <c r="AY36" i="213" s="1"/>
  <c r="G36" i="213" s="1"/>
  <c r="BC27" i="213"/>
  <c r="I24" i="213"/>
  <c r="AR24" i="213"/>
  <c r="AS24" i="213" s="1"/>
  <c r="AV24" i="213" s="1"/>
  <c r="F24" i="213" s="1"/>
  <c r="AY24" i="213" s="1"/>
  <c r="G24" i="213" s="1"/>
  <c r="BG33" i="212"/>
  <c r="BG21" i="212"/>
  <c r="AT45" i="212"/>
  <c r="J45" i="212" s="1"/>
  <c r="AU45" i="212" s="1"/>
  <c r="BG42" i="212"/>
  <c r="BG30" i="212"/>
  <c r="BG18" i="212"/>
  <c r="BG39" i="212"/>
  <c r="BG27" i="212"/>
  <c r="BG36" i="212"/>
  <c r="BG24" i="212"/>
  <c r="AP51" i="212"/>
  <c r="AT51" i="212" s="1"/>
  <c r="J51" i="212" s="1"/>
  <c r="AU51" i="212" s="1"/>
  <c r="AP48" i="212"/>
  <c r="AP45" i="212"/>
  <c r="AP42" i="212"/>
  <c r="AT42" i="212" s="1"/>
  <c r="J42" i="212" s="1"/>
  <c r="AU42" i="212" s="1"/>
  <c r="AP39" i="212"/>
  <c r="AT39" i="212" s="1"/>
  <c r="J39" i="212" s="1"/>
  <c r="AU39" i="212" s="1"/>
  <c r="AP36" i="212"/>
  <c r="AP33" i="212"/>
  <c r="AP30" i="212"/>
  <c r="AP27" i="212"/>
  <c r="AT27" i="212" s="1"/>
  <c r="J27" i="212" s="1"/>
  <c r="AU27" i="212" s="1"/>
  <c r="AP24" i="212"/>
  <c r="AT24" i="212" s="1"/>
  <c r="J24" i="212" s="1"/>
  <c r="AU24" i="212" s="1"/>
  <c r="AP21" i="212"/>
  <c r="AP18" i="212"/>
  <c r="BC21" i="211"/>
  <c r="BC30" i="211"/>
  <c r="BC18" i="211"/>
  <c r="BC27" i="211"/>
  <c r="BC51" i="211"/>
  <c r="BC45" i="211"/>
  <c r="BC39" i="211"/>
  <c r="BC33" i="211"/>
  <c r="BC24" i="211"/>
  <c r="AL51" i="211"/>
  <c r="AL48" i="211"/>
  <c r="AL45" i="211"/>
  <c r="AL42" i="211"/>
  <c r="AP42" i="211" s="1"/>
  <c r="J42" i="211" s="1"/>
  <c r="AQ42" i="211" s="1"/>
  <c r="AL39" i="211"/>
  <c r="AP39" i="211" s="1"/>
  <c r="J39" i="211" s="1"/>
  <c r="AQ39" i="211" s="1"/>
  <c r="AL36" i="211"/>
  <c r="AL33" i="211"/>
  <c r="AP33" i="211" s="1"/>
  <c r="J33" i="211" s="1"/>
  <c r="AQ33" i="211" s="1"/>
  <c r="AL30" i="211"/>
  <c r="AP30" i="211" s="1"/>
  <c r="J30" i="211" s="1"/>
  <c r="AQ30" i="211" s="1"/>
  <c r="AL27" i="211"/>
  <c r="AP27" i="211" s="1"/>
  <c r="J27" i="211" s="1"/>
  <c r="AQ27" i="211" s="1"/>
  <c r="AL24" i="211"/>
  <c r="AL21" i="211"/>
  <c r="AL18" i="211"/>
  <c r="AP18" i="211" s="1"/>
  <c r="J18" i="211" s="1"/>
  <c r="AQ18" i="211" s="1"/>
  <c r="BC21" i="210"/>
  <c r="BC18" i="210"/>
  <c r="BC51" i="210"/>
  <c r="BC27" i="210"/>
  <c r="BC24" i="210"/>
  <c r="AL51" i="210"/>
  <c r="AP51" i="210" s="1"/>
  <c r="J51" i="210" s="1"/>
  <c r="AQ51" i="210" s="1"/>
  <c r="AL48" i="210"/>
  <c r="AP48" i="210" s="1"/>
  <c r="J48" i="210" s="1"/>
  <c r="AQ48" i="210" s="1"/>
  <c r="AL45" i="210"/>
  <c r="AL42" i="210"/>
  <c r="AL39" i="210"/>
  <c r="AL36" i="210"/>
  <c r="AL33" i="210"/>
  <c r="AL30" i="210"/>
  <c r="AP30" i="210" s="1"/>
  <c r="J30" i="210" s="1"/>
  <c r="AQ30" i="210" s="1"/>
  <c r="AL27" i="210"/>
  <c r="AP27" i="210" s="1"/>
  <c r="J27" i="210" s="1"/>
  <c r="AQ27" i="210" s="1"/>
  <c r="AL24" i="210"/>
  <c r="AL21" i="210"/>
  <c r="AL18" i="210"/>
  <c r="AP18" i="210" s="1"/>
  <c r="J18" i="210" s="1"/>
  <c r="AQ18" i="210" s="1"/>
  <c r="BA45" i="209"/>
  <c r="AZ45" i="209"/>
  <c r="BA24" i="209"/>
  <c r="AZ24" i="209"/>
  <c r="BA21" i="209"/>
  <c r="AZ21" i="209"/>
  <c r="I51" i="209"/>
  <c r="AR51" i="209"/>
  <c r="AS51" i="209" s="1"/>
  <c r="AV51" i="209" s="1"/>
  <c r="F51" i="209" s="1"/>
  <c r="AY51" i="209" s="1"/>
  <c r="G51" i="209" s="1"/>
  <c r="I27" i="209"/>
  <c r="I30" i="209"/>
  <c r="I45" i="209"/>
  <c r="BB45" i="209"/>
  <c r="BD45" i="209" s="1"/>
  <c r="AR27" i="209"/>
  <c r="AS27" i="209" s="1"/>
  <c r="AV27" i="209" s="1"/>
  <c r="F27" i="209" s="1"/>
  <c r="AY27" i="209" s="1"/>
  <c r="G27" i="209" s="1"/>
  <c r="I21" i="209"/>
  <c r="BB21" i="209"/>
  <c r="BD21" i="209" s="1"/>
  <c r="BC39" i="209"/>
  <c r="AR30" i="209"/>
  <c r="AS30" i="209" s="1"/>
  <c r="AV30" i="209" s="1"/>
  <c r="F30" i="209" s="1"/>
  <c r="AY30" i="209" s="1"/>
  <c r="G30" i="209" s="1"/>
  <c r="BC27" i="209"/>
  <c r="I24" i="209"/>
  <c r="BB24" i="209"/>
  <c r="BD24" i="209" s="1"/>
  <c r="BE51" i="208"/>
  <c r="BD51" i="208"/>
  <c r="BG39" i="208"/>
  <c r="I36" i="208"/>
  <c r="AV36" i="208"/>
  <c r="AW36" i="208" s="1"/>
  <c r="AZ36" i="208" s="1"/>
  <c r="F36" i="208" s="1"/>
  <c r="BC36" i="208" s="1"/>
  <c r="G36" i="208" s="1"/>
  <c r="BG27" i="208"/>
  <c r="I24" i="208"/>
  <c r="AV24" i="208"/>
  <c r="AW24" i="208" s="1"/>
  <c r="AZ24" i="208" s="1"/>
  <c r="F24" i="208" s="1"/>
  <c r="BC24" i="208" s="1"/>
  <c r="G24" i="208" s="1"/>
  <c r="BG18" i="208"/>
  <c r="I48" i="208"/>
  <c r="BF48" i="208"/>
  <c r="BH48" i="208" s="1"/>
  <c r="BG42" i="208"/>
  <c r="I39" i="208"/>
  <c r="AV39" i="208"/>
  <c r="AW39" i="208" s="1"/>
  <c r="AZ39" i="208" s="1"/>
  <c r="F39" i="208" s="1"/>
  <c r="BC39" i="208" s="1"/>
  <c r="G39" i="208" s="1"/>
  <c r="BG30" i="208"/>
  <c r="I27" i="208"/>
  <c r="AV27" i="208"/>
  <c r="AW27" i="208" s="1"/>
  <c r="AZ27" i="208" s="1"/>
  <c r="F27" i="208" s="1"/>
  <c r="BC27" i="208" s="1"/>
  <c r="G27" i="208" s="1"/>
  <c r="I51" i="208"/>
  <c r="BF51" i="208"/>
  <c r="BH51" i="208" s="1"/>
  <c r="BD48" i="208"/>
  <c r="BG33" i="208"/>
  <c r="BG21" i="208"/>
  <c r="I45" i="208"/>
  <c r="AV45" i="208"/>
  <c r="AW45" i="208" s="1"/>
  <c r="AZ45" i="208" s="1"/>
  <c r="F45" i="208" s="1"/>
  <c r="BC45" i="208" s="1"/>
  <c r="G45" i="208" s="1"/>
  <c r="BG36" i="208"/>
  <c r="I33" i="208"/>
  <c r="AV33" i="208"/>
  <c r="AW33" i="208" s="1"/>
  <c r="AZ33" i="208" s="1"/>
  <c r="F33" i="208" s="1"/>
  <c r="BC33" i="208" s="1"/>
  <c r="G33" i="208" s="1"/>
  <c r="BG24" i="208"/>
  <c r="I21" i="208"/>
  <c r="AV21" i="208"/>
  <c r="AW21" i="208" s="1"/>
  <c r="AZ21" i="208" s="1"/>
  <c r="F21" i="208" s="1"/>
  <c r="BC21" i="208" s="1"/>
  <c r="G21" i="208" s="1"/>
  <c r="AP18" i="208"/>
  <c r="BC48" i="207"/>
  <c r="BC42" i="207"/>
  <c r="BC36" i="207"/>
  <c r="BC30" i="207"/>
  <c r="BC24" i="207"/>
  <c r="BC18" i="207"/>
  <c r="I48" i="207"/>
  <c r="AR48" i="207"/>
  <c r="AS48" i="207" s="1"/>
  <c r="AV48" i="207" s="1"/>
  <c r="F48" i="207" s="1"/>
  <c r="AY48" i="207" s="1"/>
  <c r="G48" i="207" s="1"/>
  <c r="I42" i="207"/>
  <c r="AR42" i="207"/>
  <c r="AS42" i="207" s="1"/>
  <c r="AV42" i="207" s="1"/>
  <c r="F42" i="207" s="1"/>
  <c r="AY42" i="207" s="1"/>
  <c r="G42" i="207" s="1"/>
  <c r="I36" i="207"/>
  <c r="BB36" i="207"/>
  <c r="BD36" i="207" s="1"/>
  <c r="AR36" i="207"/>
  <c r="AS36" i="207" s="1"/>
  <c r="AV36" i="207" s="1"/>
  <c r="F36" i="207" s="1"/>
  <c r="AY36" i="207" s="1"/>
  <c r="G36" i="207" s="1"/>
  <c r="I30" i="207"/>
  <c r="AR30" i="207"/>
  <c r="AS30" i="207" s="1"/>
  <c r="AV30" i="207" s="1"/>
  <c r="F30" i="207" s="1"/>
  <c r="AY30" i="207" s="1"/>
  <c r="G30" i="207" s="1"/>
  <c r="I24" i="207"/>
  <c r="AR24" i="207"/>
  <c r="AS24" i="207" s="1"/>
  <c r="AV24" i="207" s="1"/>
  <c r="F24" i="207" s="1"/>
  <c r="AY24" i="207" s="1"/>
  <c r="G24" i="207" s="1"/>
  <c r="I18" i="207"/>
  <c r="AR18" i="207"/>
  <c r="AS18" i="207" s="1"/>
  <c r="AV18" i="207" s="1"/>
  <c r="F18" i="207" s="1"/>
  <c r="AY18" i="207" s="1"/>
  <c r="G18" i="207" s="1"/>
  <c r="BC51" i="207"/>
  <c r="BC45" i="207"/>
  <c r="BC39" i="207"/>
  <c r="BC33" i="207"/>
  <c r="BC27" i="207"/>
  <c r="BC21" i="207"/>
  <c r="I51" i="207"/>
  <c r="BB51" i="207"/>
  <c r="BD51" i="207" s="1"/>
  <c r="AR51" i="207"/>
  <c r="AS51" i="207" s="1"/>
  <c r="AV51" i="207" s="1"/>
  <c r="F51" i="207" s="1"/>
  <c r="AY51" i="207" s="1"/>
  <c r="G51" i="207" s="1"/>
  <c r="I45" i="207"/>
  <c r="AR45" i="207"/>
  <c r="AS45" i="207" s="1"/>
  <c r="AV45" i="207" s="1"/>
  <c r="F45" i="207" s="1"/>
  <c r="AY45" i="207" s="1"/>
  <c r="G45" i="207" s="1"/>
  <c r="I39" i="207"/>
  <c r="AR39" i="207"/>
  <c r="AS39" i="207" s="1"/>
  <c r="AV39" i="207" s="1"/>
  <c r="F39" i="207" s="1"/>
  <c r="AY39" i="207" s="1"/>
  <c r="G39" i="207" s="1"/>
  <c r="I33" i="207"/>
  <c r="AR33" i="207"/>
  <c r="AS33" i="207" s="1"/>
  <c r="AV33" i="207" s="1"/>
  <c r="F33" i="207" s="1"/>
  <c r="AY33" i="207" s="1"/>
  <c r="G33" i="207" s="1"/>
  <c r="I27" i="207"/>
  <c r="AR27" i="207"/>
  <c r="AS27" i="207" s="1"/>
  <c r="AV27" i="207" s="1"/>
  <c r="F27" i="207" s="1"/>
  <c r="AY27" i="207" s="1"/>
  <c r="G27" i="207" s="1"/>
  <c r="I21" i="207"/>
  <c r="AR21" i="207"/>
  <c r="AS21" i="207" s="1"/>
  <c r="AV21" i="207" s="1"/>
  <c r="F21" i="207" s="1"/>
  <c r="AY21" i="207" s="1"/>
  <c r="G21" i="207" s="1"/>
  <c r="BC34" i="206"/>
  <c r="BC22" i="206"/>
  <c r="BC52" i="206"/>
  <c r="BC46" i="206"/>
  <c r="BC40" i="206"/>
  <c r="AP34" i="206"/>
  <c r="J34" i="206" s="1"/>
  <c r="AQ34" i="206" s="1"/>
  <c r="BC31" i="206"/>
  <c r="BC19" i="206"/>
  <c r="BC28" i="206"/>
  <c r="BC49" i="206"/>
  <c r="BC43" i="206"/>
  <c r="BC25" i="206"/>
  <c r="AL52" i="206"/>
  <c r="AP52" i="206" s="1"/>
  <c r="J52" i="206" s="1"/>
  <c r="AQ52" i="206" s="1"/>
  <c r="AL49" i="206"/>
  <c r="AL46" i="206"/>
  <c r="AL43" i="206"/>
  <c r="AL40" i="206"/>
  <c r="AP40" i="206" s="1"/>
  <c r="J40" i="206" s="1"/>
  <c r="AQ40" i="206" s="1"/>
  <c r="AL37" i="206"/>
  <c r="AP37" i="206" s="1"/>
  <c r="J37" i="206" s="1"/>
  <c r="AQ37" i="206" s="1"/>
  <c r="AL34" i="206"/>
  <c r="AL31" i="206"/>
  <c r="AL28" i="206"/>
  <c r="AP28" i="206" s="1"/>
  <c r="J28" i="206" s="1"/>
  <c r="AQ28" i="206" s="1"/>
  <c r="AL25" i="206"/>
  <c r="AL22" i="206"/>
  <c r="AL19" i="206"/>
  <c r="BC42" i="205"/>
  <c r="BC30" i="205"/>
  <c r="BC18" i="205"/>
  <c r="I48" i="205"/>
  <c r="I42" i="205"/>
  <c r="AR42" i="205"/>
  <c r="AS42" i="205" s="1"/>
  <c r="AV42" i="205" s="1"/>
  <c r="F42" i="205" s="1"/>
  <c r="AY42" i="205" s="1"/>
  <c r="G42" i="205" s="1"/>
  <c r="BC33" i="205"/>
  <c r="I30" i="205"/>
  <c r="AR30" i="205"/>
  <c r="AS30" i="205" s="1"/>
  <c r="AV30" i="205" s="1"/>
  <c r="F30" i="205" s="1"/>
  <c r="AY30" i="205" s="1"/>
  <c r="G30" i="205" s="1"/>
  <c r="BC21" i="205"/>
  <c r="I18" i="205"/>
  <c r="AR18" i="205"/>
  <c r="AS18" i="205" s="1"/>
  <c r="AV18" i="205" s="1"/>
  <c r="F18" i="205" s="1"/>
  <c r="AY18" i="205" s="1"/>
  <c r="G18" i="205" s="1"/>
  <c r="I45" i="205"/>
  <c r="AR45" i="205"/>
  <c r="AS45" i="205" s="1"/>
  <c r="AV45" i="205" s="1"/>
  <c r="F45" i="205" s="1"/>
  <c r="AY45" i="205" s="1"/>
  <c r="G45" i="205" s="1"/>
  <c r="BC36" i="205"/>
  <c r="I33" i="205"/>
  <c r="AR33" i="205"/>
  <c r="AS33" i="205" s="1"/>
  <c r="AV33" i="205" s="1"/>
  <c r="F33" i="205" s="1"/>
  <c r="AY33" i="205" s="1"/>
  <c r="G33" i="205" s="1"/>
  <c r="BC24" i="205"/>
  <c r="I21" i="205"/>
  <c r="AR21" i="205"/>
  <c r="AS21" i="205" s="1"/>
  <c r="AV21" i="205" s="1"/>
  <c r="F21" i="205" s="1"/>
  <c r="AY21" i="205" s="1"/>
  <c r="G21" i="205" s="1"/>
  <c r="AR48" i="205"/>
  <c r="AS48" i="205" s="1"/>
  <c r="AV48" i="205" s="1"/>
  <c r="F48" i="205" s="1"/>
  <c r="AY48" i="205" s="1"/>
  <c r="G48" i="205" s="1"/>
  <c r="BC39" i="205"/>
  <c r="I36" i="205"/>
  <c r="BB36" i="205"/>
  <c r="BD36" i="205" s="1"/>
  <c r="AR36" i="205"/>
  <c r="AS36" i="205" s="1"/>
  <c r="AV36" i="205" s="1"/>
  <c r="F36" i="205" s="1"/>
  <c r="AY36" i="205" s="1"/>
  <c r="G36" i="205" s="1"/>
  <c r="BC27" i="205"/>
  <c r="I24" i="205"/>
  <c r="AR24" i="205"/>
  <c r="AS24" i="205" s="1"/>
  <c r="AV24" i="205" s="1"/>
  <c r="F24" i="205" s="1"/>
  <c r="AY24" i="205" s="1"/>
  <c r="G24" i="205" s="1"/>
  <c r="BG33" i="204"/>
  <c r="BG21" i="204"/>
  <c r="BG30" i="204"/>
  <c r="BG18" i="204"/>
  <c r="BG48" i="204"/>
  <c r="BG42" i="204"/>
  <c r="BG27" i="204"/>
  <c r="AT42" i="204"/>
  <c r="J42" i="204" s="1"/>
  <c r="AU42" i="204" s="1"/>
  <c r="BG24" i="204"/>
  <c r="AP51" i="204"/>
  <c r="AT51" i="204" s="1"/>
  <c r="J51" i="204" s="1"/>
  <c r="AU51" i="204" s="1"/>
  <c r="AP48" i="204"/>
  <c r="AP45" i="204"/>
  <c r="AP42" i="204"/>
  <c r="AP39" i="204"/>
  <c r="AP36" i="204"/>
  <c r="AP33" i="204"/>
  <c r="AP30" i="204"/>
  <c r="AP27" i="204"/>
  <c r="AT27" i="204" s="1"/>
  <c r="J27" i="204" s="1"/>
  <c r="AU27" i="204" s="1"/>
  <c r="AP24" i="204"/>
  <c r="AT24" i="204" s="1"/>
  <c r="J24" i="204" s="1"/>
  <c r="AU24" i="204" s="1"/>
  <c r="AP21" i="204"/>
  <c r="AP18" i="204"/>
  <c r="AT18" i="204" s="1"/>
  <c r="J18" i="204" s="1"/>
  <c r="AU18" i="204" s="1"/>
  <c r="BC45" i="203"/>
  <c r="BC33" i="203"/>
  <c r="BC21" i="203"/>
  <c r="BC42" i="203"/>
  <c r="BC30" i="203"/>
  <c r="BC18" i="203"/>
  <c r="BC39" i="203"/>
  <c r="BC27" i="203"/>
  <c r="BC48" i="203"/>
  <c r="BC36" i="203"/>
  <c r="BC24" i="203"/>
  <c r="AL51" i="203"/>
  <c r="AL48" i="203"/>
  <c r="AL45" i="203"/>
  <c r="AL42" i="203"/>
  <c r="AP42" i="203" s="1"/>
  <c r="J42" i="203" s="1"/>
  <c r="AQ42" i="203" s="1"/>
  <c r="AL39" i="203"/>
  <c r="AL36" i="203"/>
  <c r="AP36" i="203" s="1"/>
  <c r="J36" i="203" s="1"/>
  <c r="AQ36" i="203" s="1"/>
  <c r="AL33" i="203"/>
  <c r="AL30" i="203"/>
  <c r="AL27" i="203"/>
  <c r="AL24" i="203"/>
  <c r="AP24" i="203" s="1"/>
  <c r="J24" i="203" s="1"/>
  <c r="AQ24" i="203" s="1"/>
  <c r="AL21" i="203"/>
  <c r="AP21" i="203" s="1"/>
  <c r="J21" i="203" s="1"/>
  <c r="AQ21" i="203" s="1"/>
  <c r="AL18" i="203"/>
  <c r="BE33" i="202"/>
  <c r="BD33" i="202"/>
  <c r="BE30" i="202"/>
  <c r="BD30" i="202"/>
  <c r="I36" i="202"/>
  <c r="I39" i="202"/>
  <c r="I27" i="202"/>
  <c r="I18" i="202"/>
  <c r="AV18" i="202"/>
  <c r="AW18" i="202" s="1"/>
  <c r="AZ18" i="202" s="1"/>
  <c r="F18" i="202" s="1"/>
  <c r="BC18" i="202" s="1"/>
  <c r="G18" i="202" s="1"/>
  <c r="BG18" i="202"/>
  <c r="AV36" i="202"/>
  <c r="AW36" i="202" s="1"/>
  <c r="AZ36" i="202" s="1"/>
  <c r="F36" i="202" s="1"/>
  <c r="BC36" i="202" s="1"/>
  <c r="G36" i="202" s="1"/>
  <c r="I30" i="202"/>
  <c r="BF30" i="202"/>
  <c r="BH30" i="202" s="1"/>
  <c r="BG48" i="202"/>
  <c r="AV39" i="202"/>
  <c r="AW39" i="202" s="1"/>
  <c r="AZ39" i="202" s="1"/>
  <c r="F39" i="202" s="1"/>
  <c r="BC39" i="202" s="1"/>
  <c r="G39" i="202" s="1"/>
  <c r="BG36" i="202"/>
  <c r="I33" i="202"/>
  <c r="BF33" i="202"/>
  <c r="BH33" i="202" s="1"/>
  <c r="AV27" i="202"/>
  <c r="AW27" i="202" s="1"/>
  <c r="AZ27" i="202" s="1"/>
  <c r="F27" i="202" s="1"/>
  <c r="BC27" i="202" s="1"/>
  <c r="G27" i="202" s="1"/>
  <c r="BG24" i="202"/>
  <c r="BC21" i="201"/>
  <c r="BC30" i="201"/>
  <c r="BC18" i="201"/>
  <c r="BC48" i="201"/>
  <c r="BC42" i="201"/>
  <c r="BC36" i="201"/>
  <c r="BC27" i="201"/>
  <c r="BC24" i="201"/>
  <c r="AL51" i="201"/>
  <c r="AP51" i="201" s="1"/>
  <c r="J51" i="201" s="1"/>
  <c r="AQ51" i="201" s="1"/>
  <c r="AL48" i="201"/>
  <c r="AP48" i="201" s="1"/>
  <c r="J48" i="201" s="1"/>
  <c r="AQ48" i="201" s="1"/>
  <c r="AL45" i="201"/>
  <c r="AL42" i="201"/>
  <c r="AL39" i="201"/>
  <c r="AL36" i="201"/>
  <c r="AL33" i="201"/>
  <c r="AP33" i="201" s="1"/>
  <c r="J33" i="201" s="1"/>
  <c r="AQ33" i="201" s="1"/>
  <c r="AL30" i="201"/>
  <c r="AP30" i="201" s="1"/>
  <c r="J30" i="201" s="1"/>
  <c r="AQ30" i="201" s="1"/>
  <c r="AL27" i="201"/>
  <c r="AP27" i="201" s="1"/>
  <c r="J27" i="201" s="1"/>
  <c r="AQ27" i="201" s="1"/>
  <c r="AL24" i="201"/>
  <c r="AL21" i="201"/>
  <c r="AP21" i="201" s="1"/>
  <c r="J21" i="201" s="1"/>
  <c r="AQ21" i="201" s="1"/>
  <c r="AL18" i="201"/>
  <c r="AP18" i="201" s="1"/>
  <c r="J18" i="201" s="1"/>
  <c r="AQ18" i="201" s="1"/>
  <c r="I42" i="200"/>
  <c r="AR42" i="200"/>
  <c r="AS42" i="200" s="1"/>
  <c r="AV42" i="200" s="1"/>
  <c r="F42" i="200" s="1"/>
  <c r="AY42" i="200" s="1"/>
  <c r="G42" i="200" s="1"/>
  <c r="BA33" i="200"/>
  <c r="AZ33" i="200"/>
  <c r="BA27" i="200"/>
  <c r="AZ27" i="200"/>
  <c r="BA24" i="200"/>
  <c r="AZ24" i="200"/>
  <c r="I39" i="200"/>
  <c r="AR39" i="200"/>
  <c r="AS39" i="200" s="1"/>
  <c r="AV39" i="200" s="1"/>
  <c r="F39" i="200" s="1"/>
  <c r="AY39" i="200" s="1"/>
  <c r="G39" i="200" s="1"/>
  <c r="BC42" i="200"/>
  <c r="AP36" i="200"/>
  <c r="J36" i="200" s="1"/>
  <c r="AQ36" i="200" s="1"/>
  <c r="BC30" i="200"/>
  <c r="I27" i="200"/>
  <c r="BB27" i="200"/>
  <c r="BD27" i="200" s="1"/>
  <c r="BC18" i="200"/>
  <c r="I30" i="200"/>
  <c r="I33" i="200"/>
  <c r="BB33" i="200"/>
  <c r="BD33" i="200" s="1"/>
  <c r="AR30" i="200"/>
  <c r="AS30" i="200" s="1"/>
  <c r="AV30" i="200" s="1"/>
  <c r="F30" i="200" s="1"/>
  <c r="AY30" i="200" s="1"/>
  <c r="G30" i="200" s="1"/>
  <c r="BC27" i="200"/>
  <c r="I24" i="200"/>
  <c r="BB24" i="200"/>
  <c r="BD24" i="200" s="1"/>
  <c r="AL51" i="200"/>
  <c r="AL48" i="200"/>
  <c r="AP48" i="200" s="1"/>
  <c r="J48" i="200" s="1"/>
  <c r="AQ48" i="200" s="1"/>
  <c r="AL45" i="200"/>
  <c r="AP45" i="200" s="1"/>
  <c r="J45" i="200" s="1"/>
  <c r="AQ45" i="200" s="1"/>
  <c r="BG33" i="199"/>
  <c r="BG21" i="199"/>
  <c r="BG42" i="199"/>
  <c r="BG30" i="199"/>
  <c r="BG18" i="199"/>
  <c r="BG39" i="199"/>
  <c r="BG27" i="199"/>
  <c r="BG36" i="199"/>
  <c r="BG24" i="199"/>
  <c r="AP51" i="199"/>
  <c r="AT51" i="199" s="1"/>
  <c r="J51" i="199" s="1"/>
  <c r="AU51" i="199" s="1"/>
  <c r="AP48" i="199"/>
  <c r="AP45" i="199"/>
  <c r="AT45" i="199" s="1"/>
  <c r="J45" i="199" s="1"/>
  <c r="AU45" i="199" s="1"/>
  <c r="AP42" i="199"/>
  <c r="AP39" i="199"/>
  <c r="AT39" i="199" s="1"/>
  <c r="J39" i="199" s="1"/>
  <c r="AU39" i="199" s="1"/>
  <c r="AP36" i="199"/>
  <c r="AP33" i="199"/>
  <c r="AP30" i="199"/>
  <c r="AP27" i="199"/>
  <c r="AT27" i="199" s="1"/>
  <c r="J27" i="199" s="1"/>
  <c r="AU27" i="199" s="1"/>
  <c r="AP24" i="199"/>
  <c r="AT24" i="199" s="1"/>
  <c r="J24" i="199" s="1"/>
  <c r="AU24" i="199" s="1"/>
  <c r="AP21" i="199"/>
  <c r="AP18" i="199"/>
  <c r="BC36" i="198"/>
  <c r="BC24" i="198"/>
  <c r="I48" i="198"/>
  <c r="BC39" i="198"/>
  <c r="BC27" i="198"/>
  <c r="I24" i="198"/>
  <c r="BB24" i="198"/>
  <c r="AR24" i="198"/>
  <c r="AS24" i="198" s="1"/>
  <c r="AV24" i="198" s="1"/>
  <c r="F24" i="198" s="1"/>
  <c r="AY24" i="198" s="1"/>
  <c r="G24" i="198" s="1"/>
  <c r="BC18" i="198"/>
  <c r="BC42" i="198"/>
  <c r="I39" i="198"/>
  <c r="AR39" i="198"/>
  <c r="AS39" i="198" s="1"/>
  <c r="AV39" i="198" s="1"/>
  <c r="F39" i="198" s="1"/>
  <c r="AY39" i="198" s="1"/>
  <c r="G39" i="198" s="1"/>
  <c r="BC30" i="198"/>
  <c r="I27" i="198"/>
  <c r="AR48" i="198"/>
  <c r="AS48" i="198" s="1"/>
  <c r="AV48" i="198" s="1"/>
  <c r="F48" i="198" s="1"/>
  <c r="AY48" i="198" s="1"/>
  <c r="G48" i="198" s="1"/>
  <c r="BC45" i="198"/>
  <c r="I42" i="198"/>
  <c r="AR42" i="198"/>
  <c r="AS42" i="198" s="1"/>
  <c r="AV42" i="198" s="1"/>
  <c r="F42" i="198" s="1"/>
  <c r="AY42" i="198" s="1"/>
  <c r="G42" i="198" s="1"/>
  <c r="BC33" i="198"/>
  <c r="I30" i="198"/>
  <c r="AR30" i="198"/>
  <c r="AS30" i="198" s="1"/>
  <c r="AV30" i="198" s="1"/>
  <c r="F30" i="198" s="1"/>
  <c r="AY30" i="198" s="1"/>
  <c r="G30" i="198" s="1"/>
  <c r="BC21" i="198"/>
  <c r="AL18" i="198"/>
  <c r="BA45" i="197"/>
  <c r="AZ45" i="197"/>
  <c r="BA42" i="197"/>
  <c r="AZ42" i="197"/>
  <c r="I48" i="197"/>
  <c r="I36" i="197"/>
  <c r="BC24" i="197"/>
  <c r="I39" i="197"/>
  <c r="BC27" i="197"/>
  <c r="I24" i="197"/>
  <c r="AR24" i="197"/>
  <c r="AS24" i="197" s="1"/>
  <c r="AV24" i="197" s="1"/>
  <c r="F24" i="197" s="1"/>
  <c r="AY24" i="197" s="1"/>
  <c r="G24" i="197" s="1"/>
  <c r="BC18" i="197"/>
  <c r="AR48" i="197"/>
  <c r="AS48" i="197" s="1"/>
  <c r="AV48" i="197" s="1"/>
  <c r="F48" i="197" s="1"/>
  <c r="AY48" i="197" s="1"/>
  <c r="G48" i="197" s="1"/>
  <c r="BD42" i="197"/>
  <c r="I42" i="197"/>
  <c r="BB42" i="197"/>
  <c r="AR36" i="197"/>
  <c r="AS36" i="197" s="1"/>
  <c r="AV36" i="197" s="1"/>
  <c r="F36" i="197" s="1"/>
  <c r="AY36" i="197" s="1"/>
  <c r="G36" i="197" s="1"/>
  <c r="BC30" i="197"/>
  <c r="I27" i="197"/>
  <c r="AR27" i="197"/>
  <c r="AS27" i="197" s="1"/>
  <c r="AV27" i="197" s="1"/>
  <c r="F27" i="197" s="1"/>
  <c r="AY27" i="197" s="1"/>
  <c r="G27" i="197" s="1"/>
  <c r="BC48" i="197"/>
  <c r="I45" i="197"/>
  <c r="BB45" i="197"/>
  <c r="BD45" i="197" s="1"/>
  <c r="AR39" i="197"/>
  <c r="AS39" i="197" s="1"/>
  <c r="AV39" i="197" s="1"/>
  <c r="F39" i="197" s="1"/>
  <c r="AY39" i="197" s="1"/>
  <c r="G39" i="197" s="1"/>
  <c r="BC36" i="197"/>
  <c r="I30" i="197"/>
  <c r="BB30" i="197"/>
  <c r="BD30" i="197" s="1"/>
  <c r="AR30" i="197"/>
  <c r="AS30" i="197" s="1"/>
  <c r="AV30" i="197" s="1"/>
  <c r="F30" i="197" s="1"/>
  <c r="AY30" i="197" s="1"/>
  <c r="G30" i="197" s="1"/>
  <c r="BC21" i="197"/>
  <c r="AL18" i="197"/>
  <c r="BC19" i="196"/>
  <c r="AL52" i="196"/>
  <c r="AP52" i="196" s="1"/>
  <c r="J52" i="196" s="1"/>
  <c r="AQ52" i="196" s="1"/>
  <c r="AL49" i="196"/>
  <c r="AL46" i="196"/>
  <c r="AP46" i="196" s="1"/>
  <c r="J46" i="196" s="1"/>
  <c r="AQ46" i="196" s="1"/>
  <c r="AL43" i="196"/>
  <c r="AL40" i="196"/>
  <c r="AL37" i="196"/>
  <c r="AP37" i="196" s="1"/>
  <c r="J37" i="196" s="1"/>
  <c r="AQ37" i="196" s="1"/>
  <c r="AL34" i="196"/>
  <c r="AL31" i="196"/>
  <c r="AL28" i="196"/>
  <c r="AP28" i="196" s="1"/>
  <c r="J28" i="196" s="1"/>
  <c r="AQ28" i="196" s="1"/>
  <c r="AL25" i="196"/>
  <c r="AL22" i="196"/>
  <c r="AP22" i="196" s="1"/>
  <c r="J22" i="196" s="1"/>
  <c r="AQ22" i="196" s="1"/>
  <c r="AL19" i="196"/>
  <c r="BA27" i="195"/>
  <c r="AZ27" i="195"/>
  <c r="BA24" i="195"/>
  <c r="AZ24" i="195"/>
  <c r="BA18" i="195"/>
  <c r="AZ18" i="195"/>
  <c r="BA39" i="195"/>
  <c r="BA36" i="195"/>
  <c r="AZ36" i="195"/>
  <c r="I42" i="195"/>
  <c r="I30" i="195"/>
  <c r="I45" i="195"/>
  <c r="I21" i="195"/>
  <c r="I36" i="195"/>
  <c r="BB36" i="195"/>
  <c r="BD36" i="195" s="1"/>
  <c r="AR30" i="195"/>
  <c r="AS30" i="195" s="1"/>
  <c r="AV30" i="195" s="1"/>
  <c r="F30" i="195" s="1"/>
  <c r="AY30" i="195" s="1"/>
  <c r="G30" i="195" s="1"/>
  <c r="I24" i="195"/>
  <c r="BB24" i="195"/>
  <c r="I18" i="195"/>
  <c r="BB18" i="195"/>
  <c r="AP48" i="195"/>
  <c r="J48" i="195" s="1"/>
  <c r="AQ48" i="195" s="1"/>
  <c r="AR45" i="195"/>
  <c r="AS45" i="195" s="1"/>
  <c r="AV45" i="195" s="1"/>
  <c r="F45" i="195" s="1"/>
  <c r="AY45" i="195" s="1"/>
  <c r="G45" i="195" s="1"/>
  <c r="BC42" i="195"/>
  <c r="I39" i="195"/>
  <c r="BC30" i="195"/>
  <c r="I27" i="195"/>
  <c r="BB27" i="195"/>
  <c r="AR21" i="195"/>
  <c r="AS21" i="195" s="1"/>
  <c r="AV21" i="195" s="1"/>
  <c r="F21" i="195" s="1"/>
  <c r="AY21" i="195" s="1"/>
  <c r="G21" i="195" s="1"/>
  <c r="BC18" i="195"/>
  <c r="BG21" i="194"/>
  <c r="BG30" i="194"/>
  <c r="BG18" i="194"/>
  <c r="BG48" i="194"/>
  <c r="BG42" i="194"/>
  <c r="BG36" i="194"/>
  <c r="BG27" i="194"/>
  <c r="BG24" i="194"/>
  <c r="AP51" i="194"/>
  <c r="AT51" i="194" s="1"/>
  <c r="J51" i="194" s="1"/>
  <c r="AU51" i="194" s="1"/>
  <c r="AP48" i="194"/>
  <c r="AT48" i="194" s="1"/>
  <c r="J48" i="194" s="1"/>
  <c r="AU48" i="194" s="1"/>
  <c r="AP45" i="194"/>
  <c r="AP42" i="194"/>
  <c r="AP39" i="194"/>
  <c r="AP36" i="194"/>
  <c r="AP33" i="194"/>
  <c r="AP30" i="194"/>
  <c r="AT30" i="194" s="1"/>
  <c r="J30" i="194" s="1"/>
  <c r="AU30" i="194" s="1"/>
  <c r="AP27" i="194"/>
  <c r="AT27" i="194" s="1"/>
  <c r="J27" i="194" s="1"/>
  <c r="AU27" i="194" s="1"/>
  <c r="AP24" i="194"/>
  <c r="AP21" i="194"/>
  <c r="AP18" i="194"/>
  <c r="AT18" i="194" s="1"/>
  <c r="J18" i="194" s="1"/>
  <c r="AU18" i="194" s="1"/>
  <c r="BA27" i="192"/>
  <c r="BA24" i="192"/>
  <c r="AZ24" i="192"/>
  <c r="I51" i="192"/>
  <c r="AR51" i="192"/>
  <c r="AS51" i="192" s="1"/>
  <c r="AV51" i="192" s="1"/>
  <c r="F51" i="192" s="1"/>
  <c r="AY51" i="192" s="1"/>
  <c r="G51" i="192" s="1"/>
  <c r="BA36" i="192"/>
  <c r="AZ36" i="192"/>
  <c r="I45" i="192"/>
  <c r="I33" i="192"/>
  <c r="I21" i="192"/>
  <c r="I30" i="192"/>
  <c r="BD36" i="192"/>
  <c r="I36" i="192"/>
  <c r="BB36" i="192"/>
  <c r="AR30" i="192"/>
  <c r="AS30" i="192" s="1"/>
  <c r="AV30" i="192" s="1"/>
  <c r="F30" i="192" s="1"/>
  <c r="AY30" i="192" s="1"/>
  <c r="G30" i="192" s="1"/>
  <c r="I24" i="192"/>
  <c r="BB24" i="192"/>
  <c r="AP48" i="192"/>
  <c r="J48" i="192" s="1"/>
  <c r="AQ48" i="192" s="1"/>
  <c r="AR45" i="192"/>
  <c r="AS45" i="192" s="1"/>
  <c r="AV45" i="192" s="1"/>
  <c r="F45" i="192" s="1"/>
  <c r="AY45" i="192" s="1"/>
  <c r="G45" i="192" s="1"/>
  <c r="BC42" i="192"/>
  <c r="AR33" i="192"/>
  <c r="AS33" i="192" s="1"/>
  <c r="AV33" i="192" s="1"/>
  <c r="F33" i="192" s="1"/>
  <c r="AY33" i="192" s="1"/>
  <c r="G33" i="192" s="1"/>
  <c r="BC30" i="192"/>
  <c r="AR21" i="192"/>
  <c r="AS21" i="192" s="1"/>
  <c r="AV21" i="192" s="1"/>
  <c r="F21" i="192" s="1"/>
  <c r="AY21" i="192" s="1"/>
  <c r="G21" i="192" s="1"/>
  <c r="BC18" i="192"/>
  <c r="BA36" i="191"/>
  <c r="AZ36" i="191"/>
  <c r="BA48" i="191"/>
  <c r="AZ48" i="191"/>
  <c r="I51" i="191"/>
  <c r="I39" i="191"/>
  <c r="BC30" i="191"/>
  <c r="I27" i="191"/>
  <c r="AR27" i="191"/>
  <c r="AS27" i="191" s="1"/>
  <c r="AV27" i="191" s="1"/>
  <c r="F27" i="191" s="1"/>
  <c r="AY27" i="191" s="1"/>
  <c r="G27" i="191" s="1"/>
  <c r="BC18" i="191"/>
  <c r="I42" i="191"/>
  <c r="BC33" i="191"/>
  <c r="BC21" i="191"/>
  <c r="AR51" i="191"/>
  <c r="AS51" i="191" s="1"/>
  <c r="AV51" i="191" s="1"/>
  <c r="F51" i="191" s="1"/>
  <c r="AY51" i="191" s="1"/>
  <c r="G51" i="191" s="1"/>
  <c r="AR39" i="191"/>
  <c r="AS39" i="191" s="1"/>
  <c r="AV39" i="191" s="1"/>
  <c r="F39" i="191" s="1"/>
  <c r="AY39" i="191" s="1"/>
  <c r="G39" i="191" s="1"/>
  <c r="I33" i="191"/>
  <c r="AR33" i="191"/>
  <c r="AS33" i="191" s="1"/>
  <c r="AV33" i="191" s="1"/>
  <c r="F33" i="191" s="1"/>
  <c r="AY33" i="191" s="1"/>
  <c r="G33" i="191" s="1"/>
  <c r="BC24" i="191"/>
  <c r="I21" i="191"/>
  <c r="AR21" i="191"/>
  <c r="AS21" i="191" s="1"/>
  <c r="AV21" i="191" s="1"/>
  <c r="F21" i="191" s="1"/>
  <c r="AY21" i="191" s="1"/>
  <c r="G21" i="191" s="1"/>
  <c r="I48" i="191"/>
  <c r="BB48" i="191"/>
  <c r="BD48" i="191" s="1"/>
  <c r="AR42" i="191"/>
  <c r="AS42" i="191" s="1"/>
  <c r="AV42" i="191" s="1"/>
  <c r="F42" i="191" s="1"/>
  <c r="AY42" i="191" s="1"/>
  <c r="G42" i="191" s="1"/>
  <c r="I36" i="191"/>
  <c r="BB36" i="191"/>
  <c r="BC27" i="191"/>
  <c r="I24" i="191"/>
  <c r="AR24" i="191"/>
  <c r="AS24" i="191" s="1"/>
  <c r="AV24" i="191" s="1"/>
  <c r="F24" i="191" s="1"/>
  <c r="AY24" i="191" s="1"/>
  <c r="G24" i="191" s="1"/>
  <c r="BG21" i="190"/>
  <c r="BG18" i="190"/>
  <c r="BG51" i="190"/>
  <c r="BG45" i="190"/>
  <c r="BG39" i="190"/>
  <c r="BG33" i="190"/>
  <c r="BG27" i="190"/>
  <c r="AT51" i="190"/>
  <c r="J51" i="190" s="1"/>
  <c r="AU51" i="190" s="1"/>
  <c r="BG24" i="190"/>
  <c r="AP51" i="190"/>
  <c r="AP48" i="190"/>
  <c r="AT48" i="190" s="1"/>
  <c r="J48" i="190" s="1"/>
  <c r="AU48" i="190" s="1"/>
  <c r="AP45" i="190"/>
  <c r="AP42" i="190"/>
  <c r="AP39" i="190"/>
  <c r="AT39" i="190" s="1"/>
  <c r="J39" i="190" s="1"/>
  <c r="AU39" i="190" s="1"/>
  <c r="AP36" i="190"/>
  <c r="AP33" i="190"/>
  <c r="AP30" i="190"/>
  <c r="AP27" i="190"/>
  <c r="AT27" i="190" s="1"/>
  <c r="J27" i="190" s="1"/>
  <c r="AU27" i="190" s="1"/>
  <c r="AP24" i="190"/>
  <c r="AP21" i="190"/>
  <c r="AP18" i="190"/>
  <c r="I48" i="189"/>
  <c r="BC42" i="189"/>
  <c r="I39" i="189"/>
  <c r="AR39" i="189"/>
  <c r="AS39" i="189" s="1"/>
  <c r="AV39" i="189" s="1"/>
  <c r="F39" i="189" s="1"/>
  <c r="AY39" i="189" s="1"/>
  <c r="G39" i="189" s="1"/>
  <c r="BC30" i="189"/>
  <c r="BC18" i="189"/>
  <c r="I51" i="189"/>
  <c r="I42" i="189"/>
  <c r="BC33" i="189"/>
  <c r="BC21" i="189"/>
  <c r="I18" i="189"/>
  <c r="AR18" i="189"/>
  <c r="AS18" i="189" s="1"/>
  <c r="AV18" i="189" s="1"/>
  <c r="F18" i="189" s="1"/>
  <c r="AY18" i="189" s="1"/>
  <c r="G18" i="189" s="1"/>
  <c r="I27" i="189"/>
  <c r="AR27" i="189"/>
  <c r="AS27" i="189" s="1"/>
  <c r="AV27" i="189" s="1"/>
  <c r="F27" i="189" s="1"/>
  <c r="AY27" i="189" s="1"/>
  <c r="G27" i="189" s="1"/>
  <c r="BB27" i="189"/>
  <c r="AR48" i="189"/>
  <c r="AS48" i="189" s="1"/>
  <c r="AV48" i="189" s="1"/>
  <c r="F48" i="189" s="1"/>
  <c r="AY48" i="189" s="1"/>
  <c r="G48" i="189" s="1"/>
  <c r="I45" i="189"/>
  <c r="AR45" i="189"/>
  <c r="AS45" i="189" s="1"/>
  <c r="AV45" i="189" s="1"/>
  <c r="F45" i="189" s="1"/>
  <c r="AY45" i="189" s="1"/>
  <c r="G45" i="189" s="1"/>
  <c r="BB45" i="189"/>
  <c r="BD45" i="189" s="1"/>
  <c r="BC36" i="189"/>
  <c r="I33" i="189"/>
  <c r="AR33" i="189"/>
  <c r="AS33" i="189" s="1"/>
  <c r="AV33" i="189" s="1"/>
  <c r="F33" i="189" s="1"/>
  <c r="AY33" i="189" s="1"/>
  <c r="G33" i="189" s="1"/>
  <c r="BC24" i="189"/>
  <c r="I21" i="189"/>
  <c r="AR51" i="189"/>
  <c r="AS51" i="189" s="1"/>
  <c r="AV51" i="189" s="1"/>
  <c r="F51" i="189" s="1"/>
  <c r="AY51" i="189" s="1"/>
  <c r="G51" i="189" s="1"/>
  <c r="BC48" i="189"/>
  <c r="BC39" i="189"/>
  <c r="I36" i="189"/>
  <c r="AR36" i="189"/>
  <c r="AS36" i="189" s="1"/>
  <c r="AV36" i="189" s="1"/>
  <c r="F36" i="189" s="1"/>
  <c r="AY36" i="189" s="1"/>
  <c r="G36" i="189" s="1"/>
  <c r="BC27" i="189"/>
  <c r="I24" i="189"/>
  <c r="AR24" i="189"/>
  <c r="AS24" i="189" s="1"/>
  <c r="AV24" i="189" s="1"/>
  <c r="F24" i="189" s="1"/>
  <c r="AY24" i="189" s="1"/>
  <c r="G24" i="189" s="1"/>
  <c r="I49" i="188"/>
  <c r="AR49" i="188"/>
  <c r="AS49" i="188" s="1"/>
  <c r="AV49" i="188" s="1"/>
  <c r="F49" i="188" s="1"/>
  <c r="AY49" i="188" s="1"/>
  <c r="G49" i="188" s="1"/>
  <c r="BB49" i="188"/>
  <c r="BD49" i="188" s="1"/>
  <c r="I22" i="188"/>
  <c r="AR22" i="188"/>
  <c r="AS22" i="188" s="1"/>
  <c r="AV22" i="188" s="1"/>
  <c r="F22" i="188" s="1"/>
  <c r="AY22" i="188" s="1"/>
  <c r="G22" i="188" s="1"/>
  <c r="I52" i="188"/>
  <c r="AR52" i="188"/>
  <c r="AS52" i="188" s="1"/>
  <c r="AV52" i="188" s="1"/>
  <c r="F52" i="188" s="1"/>
  <c r="AY52" i="188" s="1"/>
  <c r="G52" i="188" s="1"/>
  <c r="I40" i="188"/>
  <c r="AR40" i="188"/>
  <c r="AS40" i="188" s="1"/>
  <c r="AV40" i="188" s="1"/>
  <c r="F40" i="188" s="1"/>
  <c r="AY40" i="188" s="1"/>
  <c r="G40" i="188" s="1"/>
  <c r="I31" i="188"/>
  <c r="AR31" i="188"/>
  <c r="AS31" i="188" s="1"/>
  <c r="AV31" i="188" s="1"/>
  <c r="F31" i="188" s="1"/>
  <c r="AY31" i="188" s="1"/>
  <c r="G31" i="188" s="1"/>
  <c r="I43" i="188"/>
  <c r="AR43" i="188"/>
  <c r="AS43" i="188" s="1"/>
  <c r="AV43" i="188" s="1"/>
  <c r="F43" i="188" s="1"/>
  <c r="AY43" i="188" s="1"/>
  <c r="G43" i="188" s="1"/>
  <c r="I37" i="188"/>
  <c r="I25" i="188"/>
  <c r="H40" i="188"/>
  <c r="H52" i="188"/>
  <c r="H49" i="188"/>
  <c r="H46" i="188"/>
  <c r="H43" i="188"/>
  <c r="AR37" i="188"/>
  <c r="AS37" i="188" s="1"/>
  <c r="AV37" i="188" s="1"/>
  <c r="F37" i="188" s="1"/>
  <c r="AY37" i="188" s="1"/>
  <c r="G37" i="188" s="1"/>
  <c r="AP28" i="188"/>
  <c r="J28" i="188" s="1"/>
  <c r="AQ28" i="188" s="1"/>
  <c r="AR25" i="188"/>
  <c r="AS25" i="188" s="1"/>
  <c r="AV25" i="188" s="1"/>
  <c r="F25" i="188" s="1"/>
  <c r="AY25" i="188" s="1"/>
  <c r="G25" i="188" s="1"/>
  <c r="I51" i="187"/>
  <c r="AR51" i="187"/>
  <c r="AS51" i="187" s="1"/>
  <c r="AV51" i="187" s="1"/>
  <c r="F51" i="187" s="1"/>
  <c r="AY51" i="187" s="1"/>
  <c r="G51" i="187" s="1"/>
  <c r="BC42" i="187"/>
  <c r="I39" i="187"/>
  <c r="AR39" i="187"/>
  <c r="AS39" i="187" s="1"/>
  <c r="AV39" i="187" s="1"/>
  <c r="F39" i="187" s="1"/>
  <c r="AY39" i="187" s="1"/>
  <c r="G39" i="187" s="1"/>
  <c r="BC30" i="187"/>
  <c r="I27" i="187"/>
  <c r="AR27" i="187"/>
  <c r="AS27" i="187" s="1"/>
  <c r="AV27" i="187" s="1"/>
  <c r="F27" i="187" s="1"/>
  <c r="AY27" i="187" s="1"/>
  <c r="G27" i="187" s="1"/>
  <c r="BC18" i="187"/>
  <c r="BC45" i="187"/>
  <c r="I42" i="187"/>
  <c r="AR42" i="187"/>
  <c r="AS42" i="187" s="1"/>
  <c r="AV42" i="187" s="1"/>
  <c r="F42" i="187" s="1"/>
  <c r="AY42" i="187" s="1"/>
  <c r="G42" i="187" s="1"/>
  <c r="BC33" i="187"/>
  <c r="I30" i="187"/>
  <c r="AR30" i="187"/>
  <c r="AS30" i="187" s="1"/>
  <c r="AV30" i="187" s="1"/>
  <c r="F30" i="187" s="1"/>
  <c r="AY30" i="187" s="1"/>
  <c r="G30" i="187" s="1"/>
  <c r="BC21" i="187"/>
  <c r="I18" i="187"/>
  <c r="AR18" i="187"/>
  <c r="AS18" i="187" s="1"/>
  <c r="AV18" i="187" s="1"/>
  <c r="F18" i="187" s="1"/>
  <c r="AY18" i="187" s="1"/>
  <c r="G18" i="187" s="1"/>
  <c r="BC48" i="187"/>
  <c r="BC36" i="187"/>
  <c r="BC24" i="187"/>
  <c r="BC51" i="187"/>
  <c r="I48" i="187"/>
  <c r="AR48" i="187"/>
  <c r="AS48" i="187" s="1"/>
  <c r="AV48" i="187" s="1"/>
  <c r="F48" i="187" s="1"/>
  <c r="AY48" i="187" s="1"/>
  <c r="G48" i="187" s="1"/>
  <c r="BC39" i="187"/>
  <c r="I36" i="187"/>
  <c r="BB36" i="187"/>
  <c r="BD36" i="187" s="1"/>
  <c r="AR36" i="187"/>
  <c r="AS36" i="187" s="1"/>
  <c r="AV36" i="187" s="1"/>
  <c r="F36" i="187" s="1"/>
  <c r="AY36" i="187" s="1"/>
  <c r="G36" i="187" s="1"/>
  <c r="BC27" i="187"/>
  <c r="I24" i="187"/>
  <c r="AR24" i="187"/>
  <c r="AS24" i="187" s="1"/>
  <c r="AV24" i="187" s="1"/>
  <c r="F24" i="187" s="1"/>
  <c r="AY24" i="187" s="1"/>
  <c r="G24" i="187" s="1"/>
  <c r="BG21" i="186"/>
  <c r="BG30" i="186"/>
  <c r="BG18" i="186"/>
  <c r="BG27" i="186"/>
  <c r="BG24" i="186"/>
  <c r="AP51" i="186"/>
  <c r="AT51" i="186" s="1"/>
  <c r="J51" i="186" s="1"/>
  <c r="AU51" i="186" s="1"/>
  <c r="AP48" i="186"/>
  <c r="AP45" i="186"/>
  <c r="AP42" i="186"/>
  <c r="AP39" i="186"/>
  <c r="AP36" i="186"/>
  <c r="AP33" i="186"/>
  <c r="AT33" i="186" s="1"/>
  <c r="J33" i="186" s="1"/>
  <c r="AU33" i="186" s="1"/>
  <c r="AP30" i="186"/>
  <c r="AP27" i="186"/>
  <c r="AT27" i="186" s="1"/>
  <c r="J27" i="186" s="1"/>
  <c r="AU27" i="186" s="1"/>
  <c r="AP24" i="186"/>
  <c r="AP21" i="186"/>
  <c r="AT21" i="186" s="1"/>
  <c r="J21" i="186" s="1"/>
  <c r="AU21" i="186" s="1"/>
  <c r="AP18" i="186"/>
  <c r="AT18" i="186" s="1"/>
  <c r="J18" i="186" s="1"/>
  <c r="AU18" i="186" s="1"/>
  <c r="BC31" i="185"/>
  <c r="BC19" i="185"/>
  <c r="BC22" i="185"/>
  <c r="AP31" i="185"/>
  <c r="J31" i="185" s="1"/>
  <c r="AQ31" i="185" s="1"/>
  <c r="BC28" i="185"/>
  <c r="BC52" i="185"/>
  <c r="BC46" i="185"/>
  <c r="BC40" i="185"/>
  <c r="BC34" i="185"/>
  <c r="BC25" i="185"/>
  <c r="AL52" i="185"/>
  <c r="AL49" i="185"/>
  <c r="AL46" i="185"/>
  <c r="AP46" i="185" s="1"/>
  <c r="J46" i="185" s="1"/>
  <c r="AQ46" i="185" s="1"/>
  <c r="AL43" i="185"/>
  <c r="AL40" i="185"/>
  <c r="AP40" i="185" s="1"/>
  <c r="J40" i="185" s="1"/>
  <c r="AQ40" i="185" s="1"/>
  <c r="AL37" i="185"/>
  <c r="AL34" i="185"/>
  <c r="AL31" i="185"/>
  <c r="AL28" i="185"/>
  <c r="AP28" i="185" s="1"/>
  <c r="J28" i="185" s="1"/>
  <c r="AQ28" i="185" s="1"/>
  <c r="AL25" i="185"/>
  <c r="AL22" i="185"/>
  <c r="AP22" i="185" s="1"/>
  <c r="J22" i="185" s="1"/>
  <c r="AQ22" i="185" s="1"/>
  <c r="AL19" i="185"/>
  <c r="AP19" i="185" s="1"/>
  <c r="J19" i="185" s="1"/>
  <c r="AQ19" i="185" s="1"/>
  <c r="AP45" i="184"/>
  <c r="J45" i="184" s="1"/>
  <c r="AQ45" i="184" s="1"/>
  <c r="AP21" i="184"/>
  <c r="J21" i="184" s="1"/>
  <c r="AQ21" i="184" s="1"/>
  <c r="AL51" i="184"/>
  <c r="AL48" i="184"/>
  <c r="AL45" i="184"/>
  <c r="AL42" i="184"/>
  <c r="AL39" i="184"/>
  <c r="AL36" i="184"/>
  <c r="AL33" i="184"/>
  <c r="AP33" i="184" s="1"/>
  <c r="J33" i="184" s="1"/>
  <c r="AQ33" i="184" s="1"/>
  <c r="AL30" i="184"/>
  <c r="AP30" i="184" s="1"/>
  <c r="J30" i="184" s="1"/>
  <c r="AQ30" i="184" s="1"/>
  <c r="AL27" i="184"/>
  <c r="AL24" i="184"/>
  <c r="AL21" i="184"/>
  <c r="AL18" i="184"/>
  <c r="I27" i="183"/>
  <c r="AR27" i="183"/>
  <c r="AS27" i="183" s="1"/>
  <c r="AV27" i="183" s="1"/>
  <c r="F27" i="183" s="1"/>
  <c r="AY27" i="183" s="1"/>
  <c r="G27" i="183" s="1"/>
  <c r="I42" i="183"/>
  <c r="BC33" i="183"/>
  <c r="I30" i="183"/>
  <c r="AR30" i="183"/>
  <c r="AS30" i="183" s="1"/>
  <c r="AV30" i="183" s="1"/>
  <c r="F30" i="183" s="1"/>
  <c r="AY30" i="183" s="1"/>
  <c r="G30" i="183" s="1"/>
  <c r="BC21" i="183"/>
  <c r="I18" i="183"/>
  <c r="AR18" i="183"/>
  <c r="AS18" i="183" s="1"/>
  <c r="AV18" i="183" s="1"/>
  <c r="F18" i="183" s="1"/>
  <c r="AY18" i="183" s="1"/>
  <c r="G18" i="183" s="1"/>
  <c r="BC36" i="183"/>
  <c r="BC24" i="183"/>
  <c r="I39" i="183"/>
  <c r="AR39" i="183"/>
  <c r="AS39" i="183" s="1"/>
  <c r="AV39" i="183" s="1"/>
  <c r="F39" i="183" s="1"/>
  <c r="AY39" i="183" s="1"/>
  <c r="G39" i="183" s="1"/>
  <c r="BC30" i="183"/>
  <c r="BC18" i="183"/>
  <c r="BC51" i="183"/>
  <c r="AR42" i="183"/>
  <c r="AS42" i="183" s="1"/>
  <c r="AV42" i="183" s="1"/>
  <c r="F42" i="183" s="1"/>
  <c r="AY42" i="183" s="1"/>
  <c r="G42" i="183" s="1"/>
  <c r="BC39" i="183"/>
  <c r="I36" i="183"/>
  <c r="AR36" i="183"/>
  <c r="AS36" i="183" s="1"/>
  <c r="AV36" i="183" s="1"/>
  <c r="F36" i="183" s="1"/>
  <c r="AY36" i="183" s="1"/>
  <c r="G36" i="183" s="1"/>
  <c r="BC27" i="183"/>
  <c r="I24" i="183"/>
  <c r="BB24" i="183"/>
  <c r="BD24" i="183" s="1"/>
  <c r="AR24" i="183"/>
  <c r="AS24" i="183" s="1"/>
  <c r="AV24" i="183" s="1"/>
  <c r="F24" i="183" s="1"/>
  <c r="AY24" i="183" s="1"/>
  <c r="G24" i="183" s="1"/>
  <c r="BG18" i="182"/>
  <c r="AT33" i="182"/>
  <c r="J33" i="182" s="1"/>
  <c r="AU33" i="182" s="1"/>
  <c r="BG27" i="182"/>
  <c r="BG21" i="182"/>
  <c r="BG48" i="182"/>
  <c r="BG42" i="182"/>
  <c r="BG36" i="182"/>
  <c r="BG24" i="182"/>
  <c r="AP51" i="182"/>
  <c r="AT51" i="182" s="1"/>
  <c r="J51" i="182" s="1"/>
  <c r="AU51" i="182" s="1"/>
  <c r="AP48" i="182"/>
  <c r="AP45" i="182"/>
  <c r="AP42" i="182"/>
  <c r="AP39" i="182"/>
  <c r="AP36" i="182"/>
  <c r="AT36" i="182" s="1"/>
  <c r="J36" i="182" s="1"/>
  <c r="AU36" i="182" s="1"/>
  <c r="AP33" i="182"/>
  <c r="AP30" i="182"/>
  <c r="AT30" i="182" s="1"/>
  <c r="J30" i="182" s="1"/>
  <c r="AU30" i="182" s="1"/>
  <c r="AP27" i="182"/>
  <c r="AP24" i="182"/>
  <c r="AT24" i="182" s="1"/>
  <c r="J24" i="182" s="1"/>
  <c r="AU24" i="182" s="1"/>
  <c r="AP21" i="182"/>
  <c r="AT21" i="182" s="1"/>
  <c r="J21" i="182" s="1"/>
  <c r="AU21" i="182" s="1"/>
  <c r="AP18" i="182"/>
  <c r="BA33" i="180"/>
  <c r="AZ33" i="180"/>
  <c r="I48" i="180"/>
  <c r="BB48" i="180"/>
  <c r="BD48" i="180" s="1"/>
  <c r="AR48" i="180"/>
  <c r="AS48" i="180" s="1"/>
  <c r="AV48" i="180" s="1"/>
  <c r="F48" i="180" s="1"/>
  <c r="AY48" i="180" s="1"/>
  <c r="G48" i="180" s="1"/>
  <c r="BA24" i="180"/>
  <c r="AZ24" i="180"/>
  <c r="BA21" i="180"/>
  <c r="AZ21" i="180"/>
  <c r="BC51" i="180"/>
  <c r="BA36" i="180"/>
  <c r="AZ36" i="180"/>
  <c r="I27" i="180"/>
  <c r="AP51" i="180"/>
  <c r="J51" i="180" s="1"/>
  <c r="AQ51" i="180" s="1"/>
  <c r="AP39" i="180"/>
  <c r="J39" i="180" s="1"/>
  <c r="AQ39" i="180" s="1"/>
  <c r="I18" i="180"/>
  <c r="AP42" i="180"/>
  <c r="J42" i="180" s="1"/>
  <c r="AQ42" i="180" s="1"/>
  <c r="I33" i="180"/>
  <c r="BB33" i="180"/>
  <c r="BD33" i="180" s="1"/>
  <c r="AR27" i="180"/>
  <c r="AS27" i="180" s="1"/>
  <c r="AV27" i="180" s="1"/>
  <c r="F27" i="180" s="1"/>
  <c r="AY27" i="180" s="1"/>
  <c r="G27" i="180" s="1"/>
  <c r="I21" i="180"/>
  <c r="BB21" i="180"/>
  <c r="BD21" i="180" s="1"/>
  <c r="AP45" i="180"/>
  <c r="J45" i="180" s="1"/>
  <c r="AQ45" i="180" s="1"/>
  <c r="I36" i="180"/>
  <c r="BB36" i="180"/>
  <c r="BD36" i="180" s="1"/>
  <c r="BC27" i="180"/>
  <c r="I24" i="180"/>
  <c r="BB24" i="180"/>
  <c r="BD24" i="180" s="1"/>
  <c r="AR18" i="180"/>
  <c r="AS18" i="180" s="1"/>
  <c r="AV18" i="180" s="1"/>
  <c r="F18" i="180" s="1"/>
  <c r="AY18" i="180" s="1"/>
  <c r="G18" i="180" s="1"/>
  <c r="BC21" i="179"/>
  <c r="I51" i="179"/>
  <c r="I33" i="179"/>
  <c r="AR33" i="179"/>
  <c r="AS33" i="179" s="1"/>
  <c r="AV33" i="179" s="1"/>
  <c r="F33" i="179" s="1"/>
  <c r="AY33" i="179" s="1"/>
  <c r="G33" i="179" s="1"/>
  <c r="I27" i="179"/>
  <c r="AR27" i="179"/>
  <c r="AS27" i="179" s="1"/>
  <c r="AV27" i="179" s="1"/>
  <c r="F27" i="179" s="1"/>
  <c r="AY27" i="179" s="1"/>
  <c r="G27" i="179" s="1"/>
  <c r="I21" i="179"/>
  <c r="AR21" i="179"/>
  <c r="AS21" i="179" s="1"/>
  <c r="AV21" i="179" s="1"/>
  <c r="F21" i="179" s="1"/>
  <c r="AY21" i="179" s="1"/>
  <c r="G21" i="179" s="1"/>
  <c r="BC18" i="179"/>
  <c r="BC27" i="179"/>
  <c r="BC45" i="179"/>
  <c r="BC30" i="179"/>
  <c r="BC24" i="179"/>
  <c r="AP18" i="179"/>
  <c r="J18" i="179" s="1"/>
  <c r="AQ18" i="179" s="1"/>
  <c r="BC33" i="179"/>
  <c r="AR51" i="179"/>
  <c r="AS51" i="179" s="1"/>
  <c r="AV51" i="179" s="1"/>
  <c r="F51" i="179" s="1"/>
  <c r="AY51" i="179" s="1"/>
  <c r="G51" i="179" s="1"/>
  <c r="BC42" i="179"/>
  <c r="BC39" i="179"/>
  <c r="BC36" i="179"/>
  <c r="I30" i="179"/>
  <c r="AR30" i="179"/>
  <c r="AS30" i="179" s="1"/>
  <c r="AV30" i="179" s="1"/>
  <c r="F30" i="179" s="1"/>
  <c r="AY30" i="179" s="1"/>
  <c r="G30" i="179" s="1"/>
  <c r="I24" i="179"/>
  <c r="AR24" i="179"/>
  <c r="AS24" i="179" s="1"/>
  <c r="AV24" i="179" s="1"/>
  <c r="F24" i="179" s="1"/>
  <c r="AY24" i="179" s="1"/>
  <c r="G24" i="179" s="1"/>
  <c r="AL48" i="179"/>
  <c r="AP48" i="179" s="1"/>
  <c r="J48" i="179" s="1"/>
  <c r="AQ48" i="179" s="1"/>
  <c r="AL45" i="179"/>
  <c r="AL42" i="179"/>
  <c r="AL39" i="179"/>
  <c r="AL36" i="179"/>
  <c r="AP36" i="179" s="1"/>
  <c r="J36" i="179" s="1"/>
  <c r="AQ36" i="179" s="1"/>
  <c r="AL18" i="179"/>
  <c r="BC18" i="178"/>
  <c r="BC48" i="178"/>
  <c r="BC42" i="178"/>
  <c r="BC36" i="178"/>
  <c r="BC30" i="178"/>
  <c r="BC21" i="178"/>
  <c r="AP36" i="178"/>
  <c r="J36" i="178" s="1"/>
  <c r="AQ36" i="178" s="1"/>
  <c r="AL51" i="178"/>
  <c r="AL48" i="178"/>
  <c r="AL45" i="178"/>
  <c r="AP45" i="178" s="1"/>
  <c r="J45" i="178" s="1"/>
  <c r="AQ45" i="178" s="1"/>
  <c r="AL42" i="178"/>
  <c r="AP42" i="178" s="1"/>
  <c r="J42" i="178" s="1"/>
  <c r="AQ42" i="178" s="1"/>
  <c r="AL39" i="178"/>
  <c r="AP39" i="178" s="1"/>
  <c r="J39" i="178" s="1"/>
  <c r="AQ39" i="178" s="1"/>
  <c r="AL36" i="178"/>
  <c r="AL33" i="178"/>
  <c r="AL30" i="178"/>
  <c r="AL27" i="178"/>
  <c r="AL24" i="178"/>
  <c r="AL21" i="178"/>
  <c r="AP21" i="178" s="1"/>
  <c r="J21" i="178" s="1"/>
  <c r="AQ21" i="178" s="1"/>
  <c r="AL18" i="178"/>
  <c r="AP18" i="178" s="1"/>
  <c r="J18" i="178" s="1"/>
  <c r="AQ18" i="178" s="1"/>
  <c r="BC45" i="177"/>
  <c r="BC33" i="177"/>
  <c r="BC18" i="177"/>
  <c r="BC30" i="177"/>
  <c r="BC21" i="177"/>
  <c r="I18" i="177"/>
  <c r="AR18" i="177"/>
  <c r="AS18" i="177" s="1"/>
  <c r="AV18" i="177" s="1"/>
  <c r="F18" i="177" s="1"/>
  <c r="AY18" i="177" s="1"/>
  <c r="G18" i="177" s="1"/>
  <c r="BC48" i="177"/>
  <c r="BC39" i="177"/>
  <c r="BC24" i="177"/>
  <c r="I21" i="177"/>
  <c r="AR21" i="177"/>
  <c r="AS21" i="177" s="1"/>
  <c r="AV21" i="177" s="1"/>
  <c r="F21" i="177" s="1"/>
  <c r="AY21" i="177" s="1"/>
  <c r="G21" i="177" s="1"/>
  <c r="AP39" i="177"/>
  <c r="J39" i="177" s="1"/>
  <c r="AQ39" i="177" s="1"/>
  <c r="BC36" i="177"/>
  <c r="BC27" i="177"/>
  <c r="I24" i="177"/>
  <c r="AR24" i="177"/>
  <c r="AS24" i="177" s="1"/>
  <c r="AV24" i="177" s="1"/>
  <c r="F24" i="177" s="1"/>
  <c r="AY24" i="177" s="1"/>
  <c r="G24" i="177" s="1"/>
  <c r="AL51" i="177"/>
  <c r="AL48" i="177"/>
  <c r="AL45" i="177"/>
  <c r="AL42" i="177"/>
  <c r="AL39" i="177"/>
  <c r="AL36" i="177"/>
  <c r="AP36" i="177" s="1"/>
  <c r="J36" i="177" s="1"/>
  <c r="AQ36" i="177" s="1"/>
  <c r="AL33" i="177"/>
  <c r="AL30" i="177"/>
  <c r="I45" i="176"/>
  <c r="AV45" i="176"/>
  <c r="AW45" i="176" s="1"/>
  <c r="AZ45" i="176" s="1"/>
  <c r="F45" i="176" s="1"/>
  <c r="BC45" i="176" s="1"/>
  <c r="G45" i="176" s="1"/>
  <c r="BG36" i="176"/>
  <c r="BG24" i="176"/>
  <c r="BG39" i="176"/>
  <c r="I36" i="176"/>
  <c r="AV36" i="176"/>
  <c r="AW36" i="176" s="1"/>
  <c r="AZ36" i="176" s="1"/>
  <c r="F36" i="176" s="1"/>
  <c r="BC36" i="176" s="1"/>
  <c r="G36" i="176" s="1"/>
  <c r="BG27" i="176"/>
  <c r="I24" i="176"/>
  <c r="AV24" i="176"/>
  <c r="AW24" i="176" s="1"/>
  <c r="AZ24" i="176" s="1"/>
  <c r="F24" i="176" s="1"/>
  <c r="BC24" i="176" s="1"/>
  <c r="G24" i="176" s="1"/>
  <c r="BG18" i="176"/>
  <c r="BG42" i="176"/>
  <c r="I39" i="176"/>
  <c r="BF39" i="176"/>
  <c r="BH39" i="176" s="1"/>
  <c r="AV39" i="176"/>
  <c r="AW39" i="176" s="1"/>
  <c r="AZ39" i="176" s="1"/>
  <c r="F39" i="176" s="1"/>
  <c r="BC39" i="176" s="1"/>
  <c r="G39" i="176" s="1"/>
  <c r="BG30" i="176"/>
  <c r="I27" i="176"/>
  <c r="AV27" i="176"/>
  <c r="AW27" i="176" s="1"/>
  <c r="AZ27" i="176" s="1"/>
  <c r="F27" i="176" s="1"/>
  <c r="BC27" i="176" s="1"/>
  <c r="G27" i="176" s="1"/>
  <c r="BG45" i="176"/>
  <c r="I42" i="176"/>
  <c r="AV42" i="176"/>
  <c r="AW42" i="176" s="1"/>
  <c r="AZ42" i="176" s="1"/>
  <c r="F42" i="176" s="1"/>
  <c r="BC42" i="176" s="1"/>
  <c r="G42" i="176" s="1"/>
  <c r="BG33" i="176"/>
  <c r="I30" i="176"/>
  <c r="AV30" i="176"/>
  <c r="AW30" i="176" s="1"/>
  <c r="AZ30" i="176" s="1"/>
  <c r="F30" i="176" s="1"/>
  <c r="BC30" i="176" s="1"/>
  <c r="G30" i="176" s="1"/>
  <c r="BG21" i="176"/>
  <c r="AP51" i="176"/>
  <c r="AP48" i="176"/>
  <c r="AT48" i="176" s="1"/>
  <c r="J48" i="176" s="1"/>
  <c r="AU48" i="176" s="1"/>
  <c r="AP18" i="176"/>
  <c r="AT18" i="176" s="1"/>
  <c r="J18" i="176" s="1"/>
  <c r="AU18" i="176" s="1"/>
  <c r="BC18" i="175"/>
  <c r="BC48" i="175"/>
  <c r="BC42" i="175"/>
  <c r="BC36" i="175"/>
  <c r="BC30" i="175"/>
  <c r="BC51" i="175"/>
  <c r="BC45" i="175"/>
  <c r="BC39" i="175"/>
  <c r="BC33" i="175"/>
  <c r="BC27" i="175"/>
  <c r="BC21" i="175"/>
  <c r="AL51" i="175"/>
  <c r="AP51" i="175" s="1"/>
  <c r="J51" i="175" s="1"/>
  <c r="AQ51" i="175" s="1"/>
  <c r="AL48" i="175"/>
  <c r="AL45" i="175"/>
  <c r="AP45" i="175" s="1"/>
  <c r="J45" i="175" s="1"/>
  <c r="AQ45" i="175" s="1"/>
  <c r="AL42" i="175"/>
  <c r="AP42" i="175" s="1"/>
  <c r="J42" i="175" s="1"/>
  <c r="AQ42" i="175" s="1"/>
  <c r="AL39" i="175"/>
  <c r="AL36" i="175"/>
  <c r="AL33" i="175"/>
  <c r="AP33" i="175" s="1"/>
  <c r="J33" i="175" s="1"/>
  <c r="AQ33" i="175" s="1"/>
  <c r="AL30" i="175"/>
  <c r="AL27" i="175"/>
  <c r="AP27" i="175" s="1"/>
  <c r="J27" i="175" s="1"/>
  <c r="AQ27" i="175" s="1"/>
  <c r="AL24" i="175"/>
  <c r="AL21" i="175"/>
  <c r="AL18" i="175"/>
  <c r="I42" i="174"/>
  <c r="I18" i="174"/>
  <c r="AP48" i="174"/>
  <c r="J48" i="174" s="1"/>
  <c r="AQ48" i="174" s="1"/>
  <c r="AP36" i="174"/>
  <c r="J36" i="174" s="1"/>
  <c r="AQ36" i="174" s="1"/>
  <c r="BC27" i="174"/>
  <c r="AR18" i="174"/>
  <c r="AS18" i="174" s="1"/>
  <c r="AV18" i="174" s="1"/>
  <c r="F18" i="174" s="1"/>
  <c r="AY18" i="174" s="1"/>
  <c r="G18" i="174" s="1"/>
  <c r="BG48" i="173"/>
  <c r="BG42" i="173"/>
  <c r="BG36" i="173"/>
  <c r="BG30" i="173"/>
  <c r="BG24" i="173"/>
  <c r="BG18" i="173"/>
  <c r="BG51" i="173"/>
  <c r="BG45" i="173"/>
  <c r="BG39" i="173"/>
  <c r="BG33" i="173"/>
  <c r="BG27" i="173"/>
  <c r="BG21" i="173"/>
  <c r="I51" i="173"/>
  <c r="AV51" i="173"/>
  <c r="AW51" i="173" s="1"/>
  <c r="AZ51" i="173" s="1"/>
  <c r="F51" i="173" s="1"/>
  <c r="BC51" i="173" s="1"/>
  <c r="G51" i="173" s="1"/>
  <c r="I45" i="173"/>
  <c r="AV45" i="173"/>
  <c r="AW45" i="173" s="1"/>
  <c r="AZ45" i="173" s="1"/>
  <c r="F45" i="173" s="1"/>
  <c r="BC45" i="173" s="1"/>
  <c r="G45" i="173" s="1"/>
  <c r="I39" i="173"/>
  <c r="AV39" i="173"/>
  <c r="AW39" i="173" s="1"/>
  <c r="AZ39" i="173" s="1"/>
  <c r="F39" i="173" s="1"/>
  <c r="BC39" i="173" s="1"/>
  <c r="G39" i="173" s="1"/>
  <c r="I33" i="173"/>
  <c r="AV33" i="173"/>
  <c r="AW33" i="173" s="1"/>
  <c r="AZ33" i="173" s="1"/>
  <c r="F33" i="173" s="1"/>
  <c r="BC33" i="173" s="1"/>
  <c r="G33" i="173" s="1"/>
  <c r="I27" i="173"/>
  <c r="AV27" i="173"/>
  <c r="AW27" i="173" s="1"/>
  <c r="AZ27" i="173" s="1"/>
  <c r="F27" i="173" s="1"/>
  <c r="BC27" i="173" s="1"/>
  <c r="G27" i="173" s="1"/>
  <c r="I21" i="173"/>
  <c r="AV21" i="173"/>
  <c r="AW21" i="173" s="1"/>
  <c r="AZ21" i="173" s="1"/>
  <c r="F21" i="173" s="1"/>
  <c r="BC21" i="173" s="1"/>
  <c r="G21" i="173" s="1"/>
  <c r="BC48" i="172"/>
  <c r="BC42" i="172"/>
  <c r="BC36" i="172"/>
  <c r="BC30" i="172"/>
  <c r="BC24" i="172"/>
  <c r="BC18" i="172"/>
  <c r="I36" i="172"/>
  <c r="AR36" i="172"/>
  <c r="AS36" i="172" s="1"/>
  <c r="AV36" i="172" s="1"/>
  <c r="F36" i="172" s="1"/>
  <c r="AY36" i="172" s="1"/>
  <c r="G36" i="172" s="1"/>
  <c r="I30" i="172"/>
  <c r="BC45" i="172"/>
  <c r="BC39" i="172"/>
  <c r="BC33" i="172"/>
  <c r="BC27" i="172"/>
  <c r="BC21" i="172"/>
  <c r="I45" i="172"/>
  <c r="AR45" i="172"/>
  <c r="AS45" i="172" s="1"/>
  <c r="AV45" i="172" s="1"/>
  <c r="F45" i="172" s="1"/>
  <c r="AY45" i="172" s="1"/>
  <c r="G45" i="172" s="1"/>
  <c r="I33" i="172"/>
  <c r="AR33" i="172"/>
  <c r="AS33" i="172" s="1"/>
  <c r="AV33" i="172" s="1"/>
  <c r="F33" i="172" s="1"/>
  <c r="AY33" i="172" s="1"/>
  <c r="G33" i="172" s="1"/>
  <c r="I21" i="172"/>
  <c r="AR21" i="172"/>
  <c r="AS21" i="172" s="1"/>
  <c r="AV21" i="172" s="1"/>
  <c r="F21" i="172" s="1"/>
  <c r="AY21" i="172" s="1"/>
  <c r="G21" i="172" s="1"/>
  <c r="BB21" i="172"/>
  <c r="BA24" i="171"/>
  <c r="AZ24" i="171"/>
  <c r="BA21" i="171"/>
  <c r="AZ21" i="171"/>
  <c r="I51" i="171"/>
  <c r="AR51" i="171"/>
  <c r="AS51" i="171" s="1"/>
  <c r="AV51" i="171" s="1"/>
  <c r="F51" i="171" s="1"/>
  <c r="AY51" i="171" s="1"/>
  <c r="G51" i="171" s="1"/>
  <c r="I45" i="171"/>
  <c r="I27" i="171"/>
  <c r="AR27" i="171"/>
  <c r="AS27" i="171" s="1"/>
  <c r="AV27" i="171" s="1"/>
  <c r="F27" i="171" s="1"/>
  <c r="AY27" i="171" s="1"/>
  <c r="G27" i="171" s="1"/>
  <c r="I21" i="171"/>
  <c r="BB21" i="171"/>
  <c r="BD21" i="171" s="1"/>
  <c r="I30" i="171"/>
  <c r="AP48" i="171"/>
  <c r="J48" i="171" s="1"/>
  <c r="AQ48" i="171" s="1"/>
  <c r="AR45" i="171"/>
  <c r="AS45" i="171" s="1"/>
  <c r="AV45" i="171" s="1"/>
  <c r="F45" i="171" s="1"/>
  <c r="AY45" i="171" s="1"/>
  <c r="G45" i="171" s="1"/>
  <c r="BC39" i="171"/>
  <c r="AR30" i="171"/>
  <c r="AS30" i="171" s="1"/>
  <c r="AV30" i="171" s="1"/>
  <c r="F30" i="171" s="1"/>
  <c r="AY30" i="171" s="1"/>
  <c r="G30" i="171" s="1"/>
  <c r="BC27" i="171"/>
  <c r="BD24" i="171"/>
  <c r="I24" i="171"/>
  <c r="BB24" i="171"/>
  <c r="BC30" i="170"/>
  <c r="BC18" i="170"/>
  <c r="BC27" i="170"/>
  <c r="BC36" i="170"/>
  <c r="BC24" i="170"/>
  <c r="BC51" i="170"/>
  <c r="BC45" i="170"/>
  <c r="BC33" i="170"/>
  <c r="BC21" i="170"/>
  <c r="AL51" i="170"/>
  <c r="AL48" i="170"/>
  <c r="AL45" i="170"/>
  <c r="AP45" i="170" s="1"/>
  <c r="J45" i="170" s="1"/>
  <c r="AQ45" i="170" s="1"/>
  <c r="AL42" i="170"/>
  <c r="AL39" i="170"/>
  <c r="AL36" i="170"/>
  <c r="AL33" i="170"/>
  <c r="AP33" i="170" s="1"/>
  <c r="J33" i="170" s="1"/>
  <c r="AQ33" i="170" s="1"/>
  <c r="AL30" i="170"/>
  <c r="AL27" i="170"/>
  <c r="AL24" i="170"/>
  <c r="AL21" i="170"/>
  <c r="AP21" i="170" s="1"/>
  <c r="J21" i="170" s="1"/>
  <c r="AQ21" i="170" s="1"/>
  <c r="AL18" i="170"/>
  <c r="AP18" i="170" s="1"/>
  <c r="J18" i="170" s="1"/>
  <c r="AQ18" i="170" s="1"/>
  <c r="BC18" i="169"/>
  <c r="BC36" i="169"/>
  <c r="BC33" i="169"/>
  <c r="BC30" i="169"/>
  <c r="I24" i="169"/>
  <c r="AR24" i="169"/>
  <c r="AS24" i="169" s="1"/>
  <c r="AV24" i="169" s="1"/>
  <c r="F24" i="169" s="1"/>
  <c r="AY24" i="169" s="1"/>
  <c r="G24" i="169" s="1"/>
  <c r="I18" i="169"/>
  <c r="AR18" i="169"/>
  <c r="AS18" i="169" s="1"/>
  <c r="AV18" i="169" s="1"/>
  <c r="F18" i="169" s="1"/>
  <c r="AY18" i="169" s="1"/>
  <c r="G18" i="169" s="1"/>
  <c r="BC24" i="169"/>
  <c r="I27" i="169"/>
  <c r="AR27" i="169"/>
  <c r="AS27" i="169" s="1"/>
  <c r="AV27" i="169" s="1"/>
  <c r="F27" i="169" s="1"/>
  <c r="AY27" i="169" s="1"/>
  <c r="G27" i="169" s="1"/>
  <c r="BC27" i="169"/>
  <c r="BC21" i="169"/>
  <c r="I21" i="169"/>
  <c r="AR21" i="169"/>
  <c r="AS21" i="169" s="1"/>
  <c r="AV21" i="169" s="1"/>
  <c r="F21" i="169" s="1"/>
  <c r="AY21" i="169" s="1"/>
  <c r="G21" i="169" s="1"/>
  <c r="AL51" i="169"/>
  <c r="AP51" i="169" s="1"/>
  <c r="J51" i="169" s="1"/>
  <c r="AQ51" i="169" s="1"/>
  <c r="AL48" i="169"/>
  <c r="AL45" i="169"/>
  <c r="AP45" i="169" s="1"/>
  <c r="J45" i="169" s="1"/>
  <c r="AQ45" i="169" s="1"/>
  <c r="AL42" i="169"/>
  <c r="AP42" i="169" s="1"/>
  <c r="J42" i="169" s="1"/>
  <c r="AQ42" i="169" s="1"/>
  <c r="AL39" i="169"/>
  <c r="AL36" i="169"/>
  <c r="AL33" i="169"/>
  <c r="AL30" i="169"/>
  <c r="I48" i="168"/>
  <c r="BG42" i="168"/>
  <c r="BG30" i="168"/>
  <c r="I42" i="168"/>
  <c r="AV42" i="168"/>
  <c r="AW42" i="168" s="1"/>
  <c r="AZ42" i="168" s="1"/>
  <c r="F42" i="168" s="1"/>
  <c r="BC42" i="168" s="1"/>
  <c r="G42" i="168" s="1"/>
  <c r="BG33" i="168"/>
  <c r="I30" i="168"/>
  <c r="AV30" i="168"/>
  <c r="AW30" i="168" s="1"/>
  <c r="AZ30" i="168" s="1"/>
  <c r="F30" i="168" s="1"/>
  <c r="BC30" i="168" s="1"/>
  <c r="G30" i="168" s="1"/>
  <c r="BF30" i="168"/>
  <c r="BH30" i="168" s="1"/>
  <c r="BG21" i="168"/>
  <c r="I18" i="168"/>
  <c r="AV18" i="168"/>
  <c r="AW18" i="168" s="1"/>
  <c r="AZ18" i="168" s="1"/>
  <c r="F18" i="168" s="1"/>
  <c r="BC18" i="168" s="1"/>
  <c r="G18" i="168" s="1"/>
  <c r="BF18" i="168"/>
  <c r="BH18" i="168" s="1"/>
  <c r="BG18" i="168"/>
  <c r="AV48" i="168"/>
  <c r="AW48" i="168" s="1"/>
  <c r="AZ48" i="168" s="1"/>
  <c r="F48" i="168" s="1"/>
  <c r="BC48" i="168" s="1"/>
  <c r="G48" i="168" s="1"/>
  <c r="I45" i="168"/>
  <c r="AV45" i="168"/>
  <c r="AW45" i="168" s="1"/>
  <c r="AZ45" i="168" s="1"/>
  <c r="F45" i="168" s="1"/>
  <c r="BC45" i="168" s="1"/>
  <c r="G45" i="168" s="1"/>
  <c r="BG36" i="168"/>
  <c r="I33" i="168"/>
  <c r="AV33" i="168"/>
  <c r="AW33" i="168" s="1"/>
  <c r="AZ33" i="168" s="1"/>
  <c r="F33" i="168" s="1"/>
  <c r="BC33" i="168" s="1"/>
  <c r="G33" i="168" s="1"/>
  <c r="BF33" i="168"/>
  <c r="BH33" i="168" s="1"/>
  <c r="BG24" i="168"/>
  <c r="I21" i="168"/>
  <c r="AV21" i="168"/>
  <c r="AW21" i="168" s="1"/>
  <c r="AZ21" i="168" s="1"/>
  <c r="F21" i="168" s="1"/>
  <c r="BC21" i="168" s="1"/>
  <c r="G21" i="168" s="1"/>
  <c r="BF21" i="168"/>
  <c r="BH21" i="168" s="1"/>
  <c r="BG48" i="168"/>
  <c r="BG39" i="168"/>
  <c r="I36" i="168"/>
  <c r="AV36" i="168"/>
  <c r="AW36" i="168" s="1"/>
  <c r="AZ36" i="168" s="1"/>
  <c r="F36" i="168" s="1"/>
  <c r="BC36" i="168" s="1"/>
  <c r="G36" i="168" s="1"/>
  <c r="BF36" i="168"/>
  <c r="BH36" i="168" s="1"/>
  <c r="BG27" i="168"/>
  <c r="I24" i="168"/>
  <c r="AV24" i="168"/>
  <c r="AW24" i="168" s="1"/>
  <c r="AZ24" i="168" s="1"/>
  <c r="F24" i="168" s="1"/>
  <c r="BC24" i="168" s="1"/>
  <c r="G24" i="168" s="1"/>
  <c r="I27" i="167"/>
  <c r="AR27" i="167"/>
  <c r="AS27" i="167" s="1"/>
  <c r="AV27" i="167" s="1"/>
  <c r="F27" i="167" s="1"/>
  <c r="AY27" i="167" s="1"/>
  <c r="G27" i="167" s="1"/>
  <c r="I21" i="167"/>
  <c r="BB21" i="167"/>
  <c r="BD21" i="167" s="1"/>
  <c r="AR21" i="167"/>
  <c r="AS21" i="167" s="1"/>
  <c r="AV21" i="167" s="1"/>
  <c r="F21" i="167" s="1"/>
  <c r="AY21" i="167" s="1"/>
  <c r="G21" i="167" s="1"/>
  <c r="BC18" i="167"/>
  <c r="BC27" i="167"/>
  <c r="BC42" i="167"/>
  <c r="BC24" i="167"/>
  <c r="BC21" i="167"/>
  <c r="BC51" i="167"/>
  <c r="BC39" i="167"/>
  <c r="BC36" i="167"/>
  <c r="BC33" i="167"/>
  <c r="BC30" i="167"/>
  <c r="I24" i="167"/>
  <c r="AR24" i="167"/>
  <c r="AS24" i="167" s="1"/>
  <c r="AV24" i="167" s="1"/>
  <c r="F24" i="167" s="1"/>
  <c r="AY24" i="167" s="1"/>
  <c r="G24" i="167" s="1"/>
  <c r="AL51" i="167"/>
  <c r="AL48" i="167"/>
  <c r="AL45" i="167"/>
  <c r="AP45" i="167" s="1"/>
  <c r="J45" i="167" s="1"/>
  <c r="AQ45" i="167" s="1"/>
  <c r="AL42" i="167"/>
  <c r="AP42" i="167" s="1"/>
  <c r="J42" i="167" s="1"/>
  <c r="AQ42" i="167" s="1"/>
  <c r="AL39" i="167"/>
  <c r="AP39" i="167" s="1"/>
  <c r="J39" i="167" s="1"/>
  <c r="AQ39" i="167" s="1"/>
  <c r="AL36" i="167"/>
  <c r="AL33" i="167"/>
  <c r="AP33" i="167" s="1"/>
  <c r="J33" i="167" s="1"/>
  <c r="AQ33" i="167" s="1"/>
  <c r="AL30" i="167"/>
  <c r="AP30" i="167" s="1"/>
  <c r="J30" i="167" s="1"/>
  <c r="AQ30" i="167" s="1"/>
  <c r="AL18" i="167"/>
  <c r="I51" i="166"/>
  <c r="AR51" i="166"/>
  <c r="AS51" i="166" s="1"/>
  <c r="AV51" i="166" s="1"/>
  <c r="F51" i="166" s="1"/>
  <c r="AY51" i="166" s="1"/>
  <c r="G51" i="166" s="1"/>
  <c r="BA27" i="166"/>
  <c r="AZ27" i="166"/>
  <c r="BA39" i="166"/>
  <c r="AZ39" i="166"/>
  <c r="BA36" i="166"/>
  <c r="AZ36" i="166"/>
  <c r="I42" i="166"/>
  <c r="I30" i="166"/>
  <c r="I18" i="166"/>
  <c r="AR42" i="166"/>
  <c r="AS42" i="166" s="1"/>
  <c r="AV42" i="166" s="1"/>
  <c r="F42" i="166" s="1"/>
  <c r="AY42" i="166" s="1"/>
  <c r="G42" i="166" s="1"/>
  <c r="BC39" i="166"/>
  <c r="I36" i="166"/>
  <c r="BB36" i="166"/>
  <c r="BD36" i="166" s="1"/>
  <c r="AR30" i="166"/>
  <c r="AS30" i="166" s="1"/>
  <c r="AV30" i="166" s="1"/>
  <c r="F30" i="166" s="1"/>
  <c r="AY30" i="166" s="1"/>
  <c r="G30" i="166" s="1"/>
  <c r="AR18" i="166"/>
  <c r="AS18" i="166" s="1"/>
  <c r="AV18" i="166" s="1"/>
  <c r="F18" i="166" s="1"/>
  <c r="AY18" i="166" s="1"/>
  <c r="G18" i="166" s="1"/>
  <c r="AP48" i="166"/>
  <c r="J48" i="166" s="1"/>
  <c r="AQ48" i="166" s="1"/>
  <c r="BC42" i="166"/>
  <c r="I39" i="166"/>
  <c r="BB39" i="166"/>
  <c r="BD39" i="166" s="1"/>
  <c r="BC30" i="166"/>
  <c r="I27" i="166"/>
  <c r="BB27" i="166"/>
  <c r="BD27" i="166" s="1"/>
  <c r="BC18" i="166"/>
  <c r="BA42" i="165"/>
  <c r="AZ42" i="165"/>
  <c r="BA48" i="165"/>
  <c r="AZ48" i="165"/>
  <c r="I48" i="165"/>
  <c r="BB48" i="165"/>
  <c r="BD48" i="165" s="1"/>
  <c r="BC30" i="165"/>
  <c r="I27" i="165"/>
  <c r="AR27" i="165"/>
  <c r="AS27" i="165" s="1"/>
  <c r="AV27" i="165" s="1"/>
  <c r="F27" i="165" s="1"/>
  <c r="AY27" i="165" s="1"/>
  <c r="G27" i="165" s="1"/>
  <c r="BC18" i="165"/>
  <c r="I51" i="165"/>
  <c r="I39" i="165"/>
  <c r="BC33" i="165"/>
  <c r="I30" i="165"/>
  <c r="AR30" i="165"/>
  <c r="AS30" i="165" s="1"/>
  <c r="AV30" i="165" s="1"/>
  <c r="F30" i="165" s="1"/>
  <c r="AY30" i="165" s="1"/>
  <c r="G30" i="165" s="1"/>
  <c r="BC21" i="165"/>
  <c r="I18" i="165"/>
  <c r="AR18" i="165"/>
  <c r="AS18" i="165" s="1"/>
  <c r="AV18" i="165" s="1"/>
  <c r="F18" i="165" s="1"/>
  <c r="AY18" i="165" s="1"/>
  <c r="G18" i="165" s="1"/>
  <c r="I42" i="165"/>
  <c r="BB42" i="165"/>
  <c r="BD42" i="165" s="1"/>
  <c r="BC24" i="165"/>
  <c r="AR51" i="165"/>
  <c r="AS51" i="165" s="1"/>
  <c r="AV51" i="165" s="1"/>
  <c r="F51" i="165" s="1"/>
  <c r="AY51" i="165" s="1"/>
  <c r="G51" i="165" s="1"/>
  <c r="AR39" i="165"/>
  <c r="AS39" i="165" s="1"/>
  <c r="AV39" i="165" s="1"/>
  <c r="F39" i="165" s="1"/>
  <c r="AY39" i="165" s="1"/>
  <c r="G39" i="165" s="1"/>
  <c r="I36" i="165"/>
  <c r="AR36" i="165"/>
  <c r="AS36" i="165" s="1"/>
  <c r="AV36" i="165" s="1"/>
  <c r="F36" i="165" s="1"/>
  <c r="AY36" i="165" s="1"/>
  <c r="G36" i="165" s="1"/>
  <c r="BC27" i="165"/>
  <c r="I24" i="165"/>
  <c r="AR24" i="165"/>
  <c r="AS24" i="165" s="1"/>
  <c r="AV24" i="165" s="1"/>
  <c r="F24" i="165" s="1"/>
  <c r="AY24" i="165" s="1"/>
  <c r="G24" i="165" s="1"/>
  <c r="BE51" i="164"/>
  <c r="BD51" i="164"/>
  <c r="BG48" i="164"/>
  <c r="BG42" i="164"/>
  <c r="BG36" i="164"/>
  <c r="BG30" i="164"/>
  <c r="BG24" i="164"/>
  <c r="BG18" i="164"/>
  <c r="BG51" i="164"/>
  <c r="BG45" i="164"/>
  <c r="BG39" i="164"/>
  <c r="BG33" i="164"/>
  <c r="BG27" i="164"/>
  <c r="BG21" i="164"/>
  <c r="I51" i="164"/>
  <c r="BF51" i="164"/>
  <c r="BH51" i="164" s="1"/>
  <c r="I45" i="164"/>
  <c r="AV45" i="164"/>
  <c r="AW45" i="164" s="1"/>
  <c r="AZ45" i="164" s="1"/>
  <c r="F45" i="164" s="1"/>
  <c r="BC45" i="164" s="1"/>
  <c r="G45" i="164" s="1"/>
  <c r="I39" i="164"/>
  <c r="AV39" i="164"/>
  <c r="AW39" i="164" s="1"/>
  <c r="AZ39" i="164" s="1"/>
  <c r="F39" i="164" s="1"/>
  <c r="BC39" i="164" s="1"/>
  <c r="G39" i="164" s="1"/>
  <c r="I33" i="164"/>
  <c r="AV33" i="164"/>
  <c r="AW33" i="164" s="1"/>
  <c r="AZ33" i="164" s="1"/>
  <c r="F33" i="164" s="1"/>
  <c r="BC33" i="164" s="1"/>
  <c r="G33" i="164" s="1"/>
  <c r="I27" i="164"/>
  <c r="AV27" i="164"/>
  <c r="AW27" i="164" s="1"/>
  <c r="AZ27" i="164" s="1"/>
  <c r="F27" i="164" s="1"/>
  <c r="BC27" i="164" s="1"/>
  <c r="G27" i="164" s="1"/>
  <c r="I21" i="164"/>
  <c r="AV21" i="164"/>
  <c r="AW21" i="164" s="1"/>
  <c r="AZ21" i="164" s="1"/>
  <c r="F21" i="164" s="1"/>
  <c r="BC21" i="164" s="1"/>
  <c r="G21" i="164" s="1"/>
  <c r="BA49" i="163"/>
  <c r="AZ49" i="163"/>
  <c r="BA46" i="163"/>
  <c r="AZ46" i="163"/>
  <c r="I40" i="163"/>
  <c r="AR40" i="163"/>
  <c r="AS40" i="163" s="1"/>
  <c r="AV40" i="163" s="1"/>
  <c r="F40" i="163" s="1"/>
  <c r="AY40" i="163" s="1"/>
  <c r="G40" i="163" s="1"/>
  <c r="I43" i="163"/>
  <c r="BB43" i="163"/>
  <c r="BD43" i="163" s="1"/>
  <c r="BC31" i="163"/>
  <c r="BC19" i="163"/>
  <c r="I52" i="163"/>
  <c r="BB52" i="163"/>
  <c r="BD52" i="163" s="1"/>
  <c r="BC34" i="163"/>
  <c r="AR52" i="163"/>
  <c r="AS52" i="163" s="1"/>
  <c r="AV52" i="163" s="1"/>
  <c r="F52" i="163" s="1"/>
  <c r="AY52" i="163" s="1"/>
  <c r="G52" i="163" s="1"/>
  <c r="BC49" i="163"/>
  <c r="I46" i="163"/>
  <c r="BB46" i="163"/>
  <c r="BD46" i="163" s="1"/>
  <c r="AZ43" i="163"/>
  <c r="BC37" i="163"/>
  <c r="BC28" i="163"/>
  <c r="BC22" i="163"/>
  <c r="BC52" i="163"/>
  <c r="I49" i="163"/>
  <c r="BB49" i="163"/>
  <c r="BD49" i="163" s="1"/>
  <c r="BC40" i="163"/>
  <c r="I37" i="163"/>
  <c r="AR37" i="163"/>
  <c r="AS37" i="163" s="1"/>
  <c r="AV37" i="163" s="1"/>
  <c r="F37" i="163" s="1"/>
  <c r="AY37" i="163" s="1"/>
  <c r="G37" i="163" s="1"/>
  <c r="BC25" i="163"/>
  <c r="AL34" i="163"/>
  <c r="AL31" i="163"/>
  <c r="AL28" i="163"/>
  <c r="AP28" i="163" s="1"/>
  <c r="J28" i="163" s="1"/>
  <c r="AQ28" i="163" s="1"/>
  <c r="AL25" i="163"/>
  <c r="AP25" i="163" s="1"/>
  <c r="J25" i="163" s="1"/>
  <c r="AQ25" i="163" s="1"/>
  <c r="AL22" i="163"/>
  <c r="AL19" i="163"/>
  <c r="BC42" i="162"/>
  <c r="BA36" i="162"/>
  <c r="AZ36" i="162"/>
  <c r="BA24" i="162"/>
  <c r="AZ24" i="162"/>
  <c r="I51" i="162"/>
  <c r="AR51" i="162"/>
  <c r="AS51" i="162" s="1"/>
  <c r="AV51" i="162" s="1"/>
  <c r="F51" i="162" s="1"/>
  <c r="AY51" i="162" s="1"/>
  <c r="G51" i="162" s="1"/>
  <c r="I39" i="162"/>
  <c r="AR39" i="162"/>
  <c r="AS39" i="162" s="1"/>
  <c r="AV39" i="162" s="1"/>
  <c r="F39" i="162" s="1"/>
  <c r="AY39" i="162" s="1"/>
  <c r="G39" i="162" s="1"/>
  <c r="I45" i="162"/>
  <c r="I18" i="162"/>
  <c r="AP42" i="162"/>
  <c r="J42" i="162" s="1"/>
  <c r="AQ42" i="162" s="1"/>
  <c r="I21" i="162"/>
  <c r="I36" i="162"/>
  <c r="BB36" i="162"/>
  <c r="BD36" i="162" s="1"/>
  <c r="I24" i="162"/>
  <c r="BB24" i="162"/>
  <c r="BD24" i="162" s="1"/>
  <c r="AR18" i="162"/>
  <c r="AS18" i="162" s="1"/>
  <c r="AV18" i="162" s="1"/>
  <c r="F18" i="162" s="1"/>
  <c r="AY18" i="162" s="1"/>
  <c r="G18" i="162" s="1"/>
  <c r="AP48" i="162"/>
  <c r="J48" i="162" s="1"/>
  <c r="AQ48" i="162" s="1"/>
  <c r="AR45" i="162"/>
  <c r="AS45" i="162" s="1"/>
  <c r="AV45" i="162" s="1"/>
  <c r="F45" i="162" s="1"/>
  <c r="AY45" i="162" s="1"/>
  <c r="G45" i="162" s="1"/>
  <c r="BC30" i="162"/>
  <c r="I27" i="162"/>
  <c r="BB27" i="162"/>
  <c r="BD27" i="162" s="1"/>
  <c r="AR21" i="162"/>
  <c r="AS21" i="162" s="1"/>
  <c r="AV21" i="162" s="1"/>
  <c r="F21" i="162" s="1"/>
  <c r="AY21" i="162" s="1"/>
  <c r="G21" i="162" s="1"/>
  <c r="BC18" i="162"/>
  <c r="AL51" i="161"/>
  <c r="AL48" i="161"/>
  <c r="AL45" i="161"/>
  <c r="AP45" i="161" s="1"/>
  <c r="J45" i="161" s="1"/>
  <c r="AQ45" i="161" s="1"/>
  <c r="AL42" i="161"/>
  <c r="AL39" i="161"/>
  <c r="AL36" i="161"/>
  <c r="AL33" i="161"/>
  <c r="AP33" i="161" s="1"/>
  <c r="J33" i="161" s="1"/>
  <c r="AQ33" i="161" s="1"/>
  <c r="AL30" i="161"/>
  <c r="AP30" i="161" s="1"/>
  <c r="J30" i="161" s="1"/>
  <c r="AQ30" i="161" s="1"/>
  <c r="AL27" i="161"/>
  <c r="AL24" i="161"/>
  <c r="AL21" i="161"/>
  <c r="AP21" i="161" s="1"/>
  <c r="J21" i="161" s="1"/>
  <c r="AQ21" i="161" s="1"/>
  <c r="AL18" i="161"/>
  <c r="BG33" i="160"/>
  <c r="BG21" i="160"/>
  <c r="BG30" i="160"/>
  <c r="BG18" i="160"/>
  <c r="BG27" i="160"/>
  <c r="BG36" i="160"/>
  <c r="BG24" i="160"/>
  <c r="AP51" i="160"/>
  <c r="AP48" i="160"/>
  <c r="AT48" i="160" s="1"/>
  <c r="J48" i="160" s="1"/>
  <c r="AU48" i="160" s="1"/>
  <c r="AP45" i="160"/>
  <c r="AP42" i="160"/>
  <c r="AP39" i="160"/>
  <c r="AT39" i="160" s="1"/>
  <c r="J39" i="160" s="1"/>
  <c r="AU39" i="160" s="1"/>
  <c r="AP36" i="160"/>
  <c r="AT36" i="160" s="1"/>
  <c r="J36" i="160" s="1"/>
  <c r="AU36" i="160" s="1"/>
  <c r="AP33" i="160"/>
  <c r="AP30" i="160"/>
  <c r="AP27" i="160"/>
  <c r="AT27" i="160" s="1"/>
  <c r="J27" i="160" s="1"/>
  <c r="AU27" i="160" s="1"/>
  <c r="AP24" i="160"/>
  <c r="AP21" i="160"/>
  <c r="AP18" i="160"/>
  <c r="BC43" i="158"/>
  <c r="I37" i="158"/>
  <c r="AR37" i="158"/>
  <c r="AS37" i="158" s="1"/>
  <c r="AV37" i="158" s="1"/>
  <c r="F37" i="158" s="1"/>
  <c r="AY37" i="158" s="1"/>
  <c r="G37" i="158" s="1"/>
  <c r="BC28" i="158"/>
  <c r="I25" i="158"/>
  <c r="AR25" i="158"/>
  <c r="AS25" i="158" s="1"/>
  <c r="AV25" i="158" s="1"/>
  <c r="F25" i="158" s="1"/>
  <c r="AY25" i="158" s="1"/>
  <c r="G25" i="158" s="1"/>
  <c r="BC46" i="158"/>
  <c r="I34" i="158"/>
  <c r="AR34" i="158"/>
  <c r="AS34" i="158" s="1"/>
  <c r="AV34" i="158" s="1"/>
  <c r="F34" i="158" s="1"/>
  <c r="AY34" i="158" s="1"/>
  <c r="G34" i="158" s="1"/>
  <c r="BC25" i="158"/>
  <c r="BC19" i="158"/>
  <c r="BC40" i="158"/>
  <c r="BC31" i="158"/>
  <c r="I28" i="158"/>
  <c r="AR28" i="158"/>
  <c r="AS28" i="158" s="1"/>
  <c r="AV28" i="158" s="1"/>
  <c r="F28" i="158" s="1"/>
  <c r="AY28" i="158" s="1"/>
  <c r="G28" i="158" s="1"/>
  <c r="BC37" i="158"/>
  <c r="I22" i="158"/>
  <c r="AR22" i="158"/>
  <c r="AS22" i="158" s="1"/>
  <c r="AV22" i="158" s="1"/>
  <c r="F22" i="158" s="1"/>
  <c r="AY22" i="158" s="1"/>
  <c r="G22" i="158" s="1"/>
  <c r="BC34" i="158"/>
  <c r="I31" i="158"/>
  <c r="AR31" i="158"/>
  <c r="AS31" i="158" s="1"/>
  <c r="AV31" i="158" s="1"/>
  <c r="F31" i="158" s="1"/>
  <c r="AY31" i="158" s="1"/>
  <c r="G31" i="158" s="1"/>
  <c r="BC22" i="158"/>
  <c r="AL52" i="158"/>
  <c r="AL49" i="158"/>
  <c r="AL46" i="158"/>
  <c r="AL43" i="158"/>
  <c r="AP43" i="158" s="1"/>
  <c r="J43" i="158" s="1"/>
  <c r="AQ43" i="158" s="1"/>
  <c r="AL40" i="158"/>
  <c r="AL19" i="158"/>
  <c r="AP19" i="158" s="1"/>
  <c r="J19" i="158" s="1"/>
  <c r="AQ19" i="158" s="1"/>
  <c r="I40" i="157"/>
  <c r="AR40" i="157"/>
  <c r="AS40" i="157" s="1"/>
  <c r="AV40" i="157" s="1"/>
  <c r="F40" i="157" s="1"/>
  <c r="AY40" i="157" s="1"/>
  <c r="G40" i="157" s="1"/>
  <c r="BA22" i="157"/>
  <c r="AZ22" i="157"/>
  <c r="I25" i="157"/>
  <c r="AP46" i="157"/>
  <c r="J46" i="157" s="1"/>
  <c r="AQ46" i="157" s="1"/>
  <c r="BC34" i="157"/>
  <c r="AR25" i="157"/>
  <c r="AS25" i="157" s="1"/>
  <c r="AV25" i="157" s="1"/>
  <c r="F25" i="157" s="1"/>
  <c r="AY25" i="157" s="1"/>
  <c r="G25" i="157" s="1"/>
  <c r="AP49" i="157"/>
  <c r="J49" i="157" s="1"/>
  <c r="AQ49" i="157" s="1"/>
  <c r="AP37" i="157"/>
  <c r="J37" i="157" s="1"/>
  <c r="AQ37" i="157" s="1"/>
  <c r="BC25" i="157"/>
  <c r="I22" i="157"/>
  <c r="BB22" i="157"/>
  <c r="BD22" i="157" s="1"/>
  <c r="AL19" i="157"/>
  <c r="BG45" i="156"/>
  <c r="I42" i="156"/>
  <c r="BF42" i="156"/>
  <c r="BH42" i="156" s="1"/>
  <c r="AV42" i="156"/>
  <c r="AW42" i="156" s="1"/>
  <c r="AZ42" i="156" s="1"/>
  <c r="F42" i="156" s="1"/>
  <c r="BC42" i="156" s="1"/>
  <c r="G42" i="156" s="1"/>
  <c r="BG33" i="156"/>
  <c r="BG21" i="156"/>
  <c r="I18" i="156"/>
  <c r="BF18" i="156"/>
  <c r="AV18" i="156"/>
  <c r="AW18" i="156" s="1"/>
  <c r="AZ18" i="156" s="1"/>
  <c r="F18" i="156" s="1"/>
  <c r="BC18" i="156" s="1"/>
  <c r="G18" i="156" s="1"/>
  <c r="BG42" i="156"/>
  <c r="BG30" i="156"/>
  <c r="BG48" i="156"/>
  <c r="BG36" i="156"/>
  <c r="I33" i="156"/>
  <c r="AV33" i="156"/>
  <c r="AW33" i="156" s="1"/>
  <c r="AZ33" i="156" s="1"/>
  <c r="F33" i="156" s="1"/>
  <c r="BC33" i="156" s="1"/>
  <c r="G33" i="156" s="1"/>
  <c r="BG24" i="156"/>
  <c r="I21" i="156"/>
  <c r="BG18" i="156"/>
  <c r="BG51" i="156"/>
  <c r="I48" i="156"/>
  <c r="AV48" i="156"/>
  <c r="AW48" i="156" s="1"/>
  <c r="AZ48" i="156" s="1"/>
  <c r="F48" i="156" s="1"/>
  <c r="BC48" i="156" s="1"/>
  <c r="G48" i="156" s="1"/>
  <c r="BG39" i="156"/>
  <c r="I36" i="156"/>
  <c r="AV36" i="156"/>
  <c r="AW36" i="156" s="1"/>
  <c r="AZ36" i="156" s="1"/>
  <c r="F36" i="156" s="1"/>
  <c r="BC36" i="156" s="1"/>
  <c r="G36" i="156" s="1"/>
  <c r="BG27" i="156"/>
  <c r="I24" i="156"/>
  <c r="AV24" i="156"/>
  <c r="AW24" i="156" s="1"/>
  <c r="AZ24" i="156" s="1"/>
  <c r="F24" i="156" s="1"/>
  <c r="BC24" i="156" s="1"/>
  <c r="G24" i="156" s="1"/>
  <c r="BA46" i="155"/>
  <c r="BA25" i="155"/>
  <c r="AZ25" i="155"/>
  <c r="BA22" i="155"/>
  <c r="AZ22" i="155"/>
  <c r="BA37" i="155"/>
  <c r="I28" i="155"/>
  <c r="I43" i="155"/>
  <c r="I31" i="155"/>
  <c r="I19" i="155"/>
  <c r="BB46" i="155"/>
  <c r="BD46" i="155" s="1"/>
  <c r="AR28" i="155"/>
  <c r="AS28" i="155" s="1"/>
  <c r="AV28" i="155" s="1"/>
  <c r="F28" i="155" s="1"/>
  <c r="AY28" i="155" s="1"/>
  <c r="G28" i="155" s="1"/>
  <c r="I22" i="155"/>
  <c r="BB22" i="155"/>
  <c r="BD22" i="155" s="1"/>
  <c r="AP49" i="155"/>
  <c r="J49" i="155" s="1"/>
  <c r="AQ49" i="155" s="1"/>
  <c r="AR43" i="155"/>
  <c r="AS43" i="155" s="1"/>
  <c r="AV43" i="155" s="1"/>
  <c r="F43" i="155" s="1"/>
  <c r="AY43" i="155" s="1"/>
  <c r="G43" i="155" s="1"/>
  <c r="BC40" i="155"/>
  <c r="I37" i="155"/>
  <c r="AR31" i="155"/>
  <c r="AS31" i="155" s="1"/>
  <c r="AV31" i="155" s="1"/>
  <c r="F31" i="155" s="1"/>
  <c r="AY31" i="155" s="1"/>
  <c r="G31" i="155" s="1"/>
  <c r="BC28" i="155"/>
  <c r="BD25" i="155"/>
  <c r="I25" i="155"/>
  <c r="BB25" i="155"/>
  <c r="AR19" i="155"/>
  <c r="AS19" i="155" s="1"/>
  <c r="AV19" i="155" s="1"/>
  <c r="F19" i="155" s="1"/>
  <c r="AY19" i="155" s="1"/>
  <c r="G19" i="155" s="1"/>
  <c r="BA36" i="154"/>
  <c r="AZ36" i="154"/>
  <c r="BA33" i="154"/>
  <c r="AZ33" i="154"/>
  <c r="I51" i="154"/>
  <c r="AR51" i="154"/>
  <c r="AS51" i="154" s="1"/>
  <c r="AV51" i="154" s="1"/>
  <c r="F51" i="154" s="1"/>
  <c r="AY51" i="154" s="1"/>
  <c r="G51" i="154" s="1"/>
  <c r="I39" i="154"/>
  <c r="I42" i="154"/>
  <c r="I30" i="154"/>
  <c r="I18" i="154"/>
  <c r="AR39" i="154"/>
  <c r="AS39" i="154" s="1"/>
  <c r="AV39" i="154" s="1"/>
  <c r="F39" i="154" s="1"/>
  <c r="AY39" i="154" s="1"/>
  <c r="G39" i="154" s="1"/>
  <c r="I33" i="154"/>
  <c r="BB33" i="154"/>
  <c r="BD33" i="154" s="1"/>
  <c r="AP48" i="154"/>
  <c r="J48" i="154" s="1"/>
  <c r="AQ48" i="154" s="1"/>
  <c r="AR42" i="154"/>
  <c r="AS42" i="154" s="1"/>
  <c r="AV42" i="154" s="1"/>
  <c r="F42" i="154" s="1"/>
  <c r="AY42" i="154" s="1"/>
  <c r="G42" i="154" s="1"/>
  <c r="BC39" i="154"/>
  <c r="I36" i="154"/>
  <c r="BB36" i="154"/>
  <c r="BD36" i="154" s="1"/>
  <c r="AR30" i="154"/>
  <c r="AS30" i="154" s="1"/>
  <c r="AV30" i="154" s="1"/>
  <c r="F30" i="154" s="1"/>
  <c r="AY30" i="154" s="1"/>
  <c r="G30" i="154" s="1"/>
  <c r="BC27" i="154"/>
  <c r="AR18" i="154"/>
  <c r="AS18" i="154" s="1"/>
  <c r="AV18" i="154" s="1"/>
  <c r="F18" i="154" s="1"/>
  <c r="AY18" i="154" s="1"/>
  <c r="G18" i="154" s="1"/>
  <c r="BA42" i="153"/>
  <c r="AZ42" i="153"/>
  <c r="I18" i="153"/>
  <c r="AR18" i="153"/>
  <c r="AS18" i="153" s="1"/>
  <c r="AV18" i="153" s="1"/>
  <c r="F18" i="153" s="1"/>
  <c r="AY18" i="153" s="1"/>
  <c r="G18" i="153" s="1"/>
  <c r="BC33" i="153"/>
  <c r="BC27" i="153"/>
  <c r="BC21" i="153"/>
  <c r="BC30" i="153"/>
  <c r="BC24" i="153"/>
  <c r="BC18" i="153"/>
  <c r="I51" i="153"/>
  <c r="I45" i="153"/>
  <c r="I36" i="153"/>
  <c r="AR36" i="153"/>
  <c r="AS36" i="153" s="1"/>
  <c r="AV36" i="153" s="1"/>
  <c r="F36" i="153" s="1"/>
  <c r="AY36" i="153" s="1"/>
  <c r="G36" i="153" s="1"/>
  <c r="I30" i="153"/>
  <c r="AR30" i="153"/>
  <c r="AS30" i="153" s="1"/>
  <c r="AV30" i="153" s="1"/>
  <c r="F30" i="153" s="1"/>
  <c r="AY30" i="153" s="1"/>
  <c r="G30" i="153" s="1"/>
  <c r="I24" i="153"/>
  <c r="AR24" i="153"/>
  <c r="AS24" i="153" s="1"/>
  <c r="AV24" i="153" s="1"/>
  <c r="F24" i="153" s="1"/>
  <c r="AY24" i="153" s="1"/>
  <c r="G24" i="153" s="1"/>
  <c r="AR51" i="153"/>
  <c r="AS51" i="153" s="1"/>
  <c r="AV51" i="153" s="1"/>
  <c r="F51" i="153" s="1"/>
  <c r="AY51" i="153" s="1"/>
  <c r="G51" i="153" s="1"/>
  <c r="AR45" i="153"/>
  <c r="AS45" i="153" s="1"/>
  <c r="AV45" i="153" s="1"/>
  <c r="F45" i="153" s="1"/>
  <c r="AY45" i="153" s="1"/>
  <c r="G45" i="153" s="1"/>
  <c r="I42" i="153"/>
  <c r="BB42" i="153"/>
  <c r="BD42" i="153" s="1"/>
  <c r="I21" i="153"/>
  <c r="BE51" i="152"/>
  <c r="BD51" i="152"/>
  <c r="BG42" i="152"/>
  <c r="I39" i="152"/>
  <c r="AV39" i="152"/>
  <c r="AW39" i="152" s="1"/>
  <c r="AZ39" i="152" s="1"/>
  <c r="F39" i="152" s="1"/>
  <c r="BC39" i="152" s="1"/>
  <c r="G39" i="152" s="1"/>
  <c r="BG30" i="152"/>
  <c r="I27" i="152"/>
  <c r="AV27" i="152"/>
  <c r="AW27" i="152" s="1"/>
  <c r="AZ27" i="152" s="1"/>
  <c r="F27" i="152" s="1"/>
  <c r="BC27" i="152" s="1"/>
  <c r="G27" i="152" s="1"/>
  <c r="BG18" i="152"/>
  <c r="I48" i="152"/>
  <c r="BG33" i="152"/>
  <c r="BG21" i="152"/>
  <c r="I51" i="152"/>
  <c r="BF51" i="152"/>
  <c r="BH51" i="152" s="1"/>
  <c r="I45" i="152"/>
  <c r="AV45" i="152"/>
  <c r="AW45" i="152" s="1"/>
  <c r="AZ45" i="152" s="1"/>
  <c r="F45" i="152" s="1"/>
  <c r="BC45" i="152" s="1"/>
  <c r="G45" i="152" s="1"/>
  <c r="BG36" i="152"/>
  <c r="I33" i="152"/>
  <c r="AV33" i="152"/>
  <c r="AW33" i="152" s="1"/>
  <c r="AZ33" i="152" s="1"/>
  <c r="F33" i="152" s="1"/>
  <c r="BC33" i="152" s="1"/>
  <c r="G33" i="152" s="1"/>
  <c r="BG24" i="152"/>
  <c r="I21" i="152"/>
  <c r="AV21" i="152"/>
  <c r="AW21" i="152" s="1"/>
  <c r="AZ21" i="152" s="1"/>
  <c r="F21" i="152" s="1"/>
  <c r="BC21" i="152" s="1"/>
  <c r="G21" i="152" s="1"/>
  <c r="AV48" i="152"/>
  <c r="AW48" i="152" s="1"/>
  <c r="AZ48" i="152" s="1"/>
  <c r="F48" i="152" s="1"/>
  <c r="BC48" i="152" s="1"/>
  <c r="G48" i="152" s="1"/>
  <c r="BG39" i="152"/>
  <c r="I36" i="152"/>
  <c r="AV36" i="152"/>
  <c r="AW36" i="152" s="1"/>
  <c r="AZ36" i="152" s="1"/>
  <c r="F36" i="152" s="1"/>
  <c r="BC36" i="152" s="1"/>
  <c r="G36" i="152" s="1"/>
  <c r="BG27" i="152"/>
  <c r="I24" i="152"/>
  <c r="AV24" i="152"/>
  <c r="AW24" i="152" s="1"/>
  <c r="AZ24" i="152" s="1"/>
  <c r="F24" i="152" s="1"/>
  <c r="BC24" i="152" s="1"/>
  <c r="G24" i="152" s="1"/>
  <c r="I51" i="150"/>
  <c r="AR51" i="150"/>
  <c r="AS51" i="150" s="1"/>
  <c r="AV51" i="150" s="1"/>
  <c r="F51" i="150" s="1"/>
  <c r="AY51" i="150" s="1"/>
  <c r="G51" i="150" s="1"/>
  <c r="BC42" i="150"/>
  <c r="I39" i="150"/>
  <c r="AR39" i="150"/>
  <c r="AS39" i="150" s="1"/>
  <c r="AV39" i="150" s="1"/>
  <c r="F39" i="150" s="1"/>
  <c r="AY39" i="150" s="1"/>
  <c r="G39" i="150" s="1"/>
  <c r="BC30" i="150"/>
  <c r="I27" i="150"/>
  <c r="AR27" i="150"/>
  <c r="AS27" i="150" s="1"/>
  <c r="AV27" i="150" s="1"/>
  <c r="F27" i="150" s="1"/>
  <c r="AY27" i="150" s="1"/>
  <c r="G27" i="150" s="1"/>
  <c r="BC18" i="150"/>
  <c r="BC45" i="150"/>
  <c r="I42" i="150"/>
  <c r="AR42" i="150"/>
  <c r="AS42" i="150" s="1"/>
  <c r="AV42" i="150" s="1"/>
  <c r="F42" i="150" s="1"/>
  <c r="AY42" i="150" s="1"/>
  <c r="G42" i="150" s="1"/>
  <c r="BC33" i="150"/>
  <c r="I30" i="150"/>
  <c r="AR30" i="150"/>
  <c r="AS30" i="150" s="1"/>
  <c r="AV30" i="150" s="1"/>
  <c r="F30" i="150" s="1"/>
  <c r="AY30" i="150" s="1"/>
  <c r="G30" i="150" s="1"/>
  <c r="BC21" i="150"/>
  <c r="I18" i="150"/>
  <c r="AR18" i="150"/>
  <c r="AS18" i="150" s="1"/>
  <c r="AV18" i="150" s="1"/>
  <c r="F18" i="150" s="1"/>
  <c r="AY18" i="150" s="1"/>
  <c r="G18" i="150" s="1"/>
  <c r="BC48" i="150"/>
  <c r="BC36" i="150"/>
  <c r="BC24" i="150"/>
  <c r="BC51" i="150"/>
  <c r="I48" i="150"/>
  <c r="AR48" i="150"/>
  <c r="AS48" i="150" s="1"/>
  <c r="AV48" i="150" s="1"/>
  <c r="F48" i="150" s="1"/>
  <c r="AY48" i="150" s="1"/>
  <c r="G48" i="150" s="1"/>
  <c r="BC39" i="150"/>
  <c r="I36" i="150"/>
  <c r="BB36" i="150"/>
  <c r="BD36" i="150" s="1"/>
  <c r="AR36" i="150"/>
  <c r="AS36" i="150" s="1"/>
  <c r="AV36" i="150" s="1"/>
  <c r="F36" i="150" s="1"/>
  <c r="AY36" i="150" s="1"/>
  <c r="G36" i="150" s="1"/>
  <c r="BC27" i="150"/>
  <c r="I24" i="150"/>
  <c r="AR24" i="150"/>
  <c r="AS24" i="150" s="1"/>
  <c r="AV24" i="150" s="1"/>
  <c r="F24" i="150" s="1"/>
  <c r="AY24" i="150" s="1"/>
  <c r="G24" i="150" s="1"/>
  <c r="BC51" i="149"/>
  <c r="BA21" i="149"/>
  <c r="AZ21" i="149"/>
  <c r="BA45" i="149"/>
  <c r="AZ45" i="149"/>
  <c r="BA24" i="149"/>
  <c r="AZ24" i="149"/>
  <c r="I48" i="149"/>
  <c r="BB48" i="149"/>
  <c r="BD48" i="149" s="1"/>
  <c r="AR48" i="149"/>
  <c r="AS48" i="149" s="1"/>
  <c r="AV48" i="149" s="1"/>
  <c r="F48" i="149" s="1"/>
  <c r="AY48" i="149" s="1"/>
  <c r="G48" i="149" s="1"/>
  <c r="I39" i="149"/>
  <c r="AP51" i="149"/>
  <c r="J51" i="149" s="1"/>
  <c r="AQ51" i="149" s="1"/>
  <c r="I42" i="149"/>
  <c r="BB42" i="149"/>
  <c r="BD42" i="149" s="1"/>
  <c r="BC33" i="149"/>
  <c r="I30" i="149"/>
  <c r="BB30" i="149"/>
  <c r="BD30" i="149" s="1"/>
  <c r="I45" i="149"/>
  <c r="BB45" i="149"/>
  <c r="BD45" i="149" s="1"/>
  <c r="AZ42" i="149"/>
  <c r="AR39" i="149"/>
  <c r="AS39" i="149" s="1"/>
  <c r="AV39" i="149" s="1"/>
  <c r="F39" i="149" s="1"/>
  <c r="AY39" i="149" s="1"/>
  <c r="G39" i="149" s="1"/>
  <c r="AZ30" i="149"/>
  <c r="I21" i="149"/>
  <c r="BB21" i="149"/>
  <c r="BD21" i="149" s="1"/>
  <c r="BC39" i="149"/>
  <c r="I24" i="149"/>
  <c r="BB24" i="149"/>
  <c r="BD24" i="149" s="1"/>
  <c r="BC18" i="149"/>
  <c r="AL18" i="149"/>
  <c r="AP18" i="149" s="1"/>
  <c r="J18" i="149" s="1"/>
  <c r="AQ18" i="149" s="1"/>
  <c r="BG42" i="148"/>
  <c r="AV39" i="148"/>
  <c r="AW39" i="148" s="1"/>
  <c r="AZ39" i="148" s="1"/>
  <c r="F39" i="148" s="1"/>
  <c r="BC39" i="148" s="1"/>
  <c r="G39" i="148" s="1"/>
  <c r="BG30" i="148"/>
  <c r="BG18" i="148"/>
  <c r="BG45" i="148"/>
  <c r="BG33" i="148"/>
  <c r="BG21" i="148"/>
  <c r="BG48" i="148"/>
  <c r="I45" i="148"/>
  <c r="BG36" i="148"/>
  <c r="I33" i="148"/>
  <c r="BF33" i="148"/>
  <c r="BH33" i="148" s="1"/>
  <c r="AV33" i="148"/>
  <c r="AW33" i="148" s="1"/>
  <c r="AZ33" i="148" s="1"/>
  <c r="F33" i="148" s="1"/>
  <c r="BC33" i="148" s="1"/>
  <c r="G33" i="148" s="1"/>
  <c r="BG24" i="148"/>
  <c r="I21" i="148"/>
  <c r="AV21" i="148"/>
  <c r="AW21" i="148" s="1"/>
  <c r="AZ21" i="148" s="1"/>
  <c r="F21" i="148" s="1"/>
  <c r="BC21" i="148" s="1"/>
  <c r="G21" i="148" s="1"/>
  <c r="BG51" i="148"/>
  <c r="I48" i="148"/>
  <c r="AV48" i="148"/>
  <c r="AW48" i="148" s="1"/>
  <c r="AZ48" i="148" s="1"/>
  <c r="F48" i="148" s="1"/>
  <c r="BC48" i="148" s="1"/>
  <c r="G48" i="148" s="1"/>
  <c r="BF48" i="148"/>
  <c r="BH48" i="148" s="1"/>
  <c r="BG39" i="148"/>
  <c r="AV36" i="148"/>
  <c r="AW36" i="148" s="1"/>
  <c r="AZ36" i="148" s="1"/>
  <c r="F36" i="148" s="1"/>
  <c r="BC36" i="148" s="1"/>
  <c r="G36" i="148" s="1"/>
  <c r="BF36" i="148"/>
  <c r="BH36" i="148" s="1"/>
  <c r="BG27" i="148"/>
  <c r="I24" i="148"/>
  <c r="AV24" i="148"/>
  <c r="AW24" i="148" s="1"/>
  <c r="AZ24" i="148" s="1"/>
  <c r="F24" i="148" s="1"/>
  <c r="BC24" i="148" s="1"/>
  <c r="G24" i="148" s="1"/>
  <c r="BF24" i="148"/>
  <c r="BH24" i="148" s="1"/>
  <c r="BA21" i="147"/>
  <c r="AZ21" i="147"/>
  <c r="BA33" i="147"/>
  <c r="AZ33" i="147"/>
  <c r="BA45" i="147"/>
  <c r="AZ45" i="147"/>
  <c r="BC51" i="147"/>
  <c r="I48" i="147"/>
  <c r="BC39" i="147"/>
  <c r="I36" i="147"/>
  <c r="I24" i="147"/>
  <c r="I39" i="147"/>
  <c r="I27" i="147"/>
  <c r="AR48" i="147"/>
  <c r="AS48" i="147" s="1"/>
  <c r="AV48" i="147" s="1"/>
  <c r="F48" i="147" s="1"/>
  <c r="AY48" i="147" s="1"/>
  <c r="G48" i="147" s="1"/>
  <c r="BC45" i="147"/>
  <c r="AR36" i="147"/>
  <c r="AS36" i="147" s="1"/>
  <c r="AV36" i="147" s="1"/>
  <c r="F36" i="147" s="1"/>
  <c r="AY36" i="147" s="1"/>
  <c r="G36" i="147" s="1"/>
  <c r="BC33" i="147"/>
  <c r="I30" i="147"/>
  <c r="BB30" i="147"/>
  <c r="BD30" i="147" s="1"/>
  <c r="AR24" i="147"/>
  <c r="AS24" i="147" s="1"/>
  <c r="AV24" i="147" s="1"/>
  <c r="F24" i="147" s="1"/>
  <c r="AY24" i="147" s="1"/>
  <c r="G24" i="147" s="1"/>
  <c r="BC48" i="147"/>
  <c r="I45" i="147"/>
  <c r="BB45" i="147"/>
  <c r="BD45" i="147" s="1"/>
  <c r="AR39" i="147"/>
  <c r="AS39" i="147" s="1"/>
  <c r="AV39" i="147" s="1"/>
  <c r="F39" i="147" s="1"/>
  <c r="AY39" i="147" s="1"/>
  <c r="G39" i="147" s="1"/>
  <c r="BC36" i="147"/>
  <c r="I33" i="147"/>
  <c r="BB33" i="147"/>
  <c r="BD33" i="147" s="1"/>
  <c r="AZ30" i="147"/>
  <c r="AR27" i="147"/>
  <c r="AS27" i="147" s="1"/>
  <c r="AV27" i="147" s="1"/>
  <c r="F27" i="147" s="1"/>
  <c r="AY27" i="147" s="1"/>
  <c r="G27" i="147" s="1"/>
  <c r="BC24" i="147"/>
  <c r="I21" i="147"/>
  <c r="BB21" i="147"/>
  <c r="BD21" i="147" s="1"/>
  <c r="I45" i="146"/>
  <c r="AR45" i="146"/>
  <c r="AS45" i="146" s="1"/>
  <c r="AV45" i="146" s="1"/>
  <c r="F45" i="146" s="1"/>
  <c r="AY45" i="146" s="1"/>
  <c r="G45" i="146" s="1"/>
  <c r="BC36" i="146"/>
  <c r="I33" i="146"/>
  <c r="AR33" i="146"/>
  <c r="AS33" i="146" s="1"/>
  <c r="AV33" i="146" s="1"/>
  <c r="F33" i="146" s="1"/>
  <c r="AY33" i="146" s="1"/>
  <c r="G33" i="146" s="1"/>
  <c r="BC21" i="146"/>
  <c r="BC39" i="146"/>
  <c r="BC30" i="146"/>
  <c r="BC18" i="146"/>
  <c r="BC42" i="146"/>
  <c r="BC27" i="146"/>
  <c r="BC51" i="146"/>
  <c r="I42" i="146"/>
  <c r="AR42" i="146"/>
  <c r="AS42" i="146" s="1"/>
  <c r="AV42" i="146" s="1"/>
  <c r="F42" i="146" s="1"/>
  <c r="AY42" i="146" s="1"/>
  <c r="G42" i="146" s="1"/>
  <c r="BC33" i="146"/>
  <c r="BC24" i="146"/>
  <c r="AL30" i="146"/>
  <c r="AL27" i="146"/>
  <c r="AL24" i="146"/>
  <c r="AL21" i="146"/>
  <c r="AL18" i="146"/>
  <c r="AP18" i="146" s="1"/>
  <c r="J18" i="146" s="1"/>
  <c r="AQ18" i="146" s="1"/>
  <c r="I39" i="145"/>
  <c r="AR39" i="145"/>
  <c r="AS39" i="145" s="1"/>
  <c r="AV39" i="145" s="1"/>
  <c r="F39" i="145" s="1"/>
  <c r="AY39" i="145" s="1"/>
  <c r="G39" i="145" s="1"/>
  <c r="BA33" i="145"/>
  <c r="AZ33" i="145"/>
  <c r="BA30" i="145"/>
  <c r="AZ30" i="145"/>
  <c r="BA21" i="145"/>
  <c r="AZ21" i="145"/>
  <c r="I51" i="145"/>
  <c r="AR51" i="145"/>
  <c r="AS51" i="145" s="1"/>
  <c r="AV51" i="145" s="1"/>
  <c r="F51" i="145" s="1"/>
  <c r="AY51" i="145" s="1"/>
  <c r="G51" i="145" s="1"/>
  <c r="I45" i="145"/>
  <c r="I24" i="145"/>
  <c r="I30" i="145"/>
  <c r="BB30" i="145"/>
  <c r="BD30" i="145" s="1"/>
  <c r="AR24" i="145"/>
  <c r="AS24" i="145" s="1"/>
  <c r="AV24" i="145" s="1"/>
  <c r="F24" i="145" s="1"/>
  <c r="AY24" i="145" s="1"/>
  <c r="G24" i="145" s="1"/>
  <c r="AP48" i="145"/>
  <c r="J48" i="145" s="1"/>
  <c r="AQ48" i="145" s="1"/>
  <c r="AR45" i="145"/>
  <c r="AS45" i="145" s="1"/>
  <c r="AV45" i="145" s="1"/>
  <c r="F45" i="145" s="1"/>
  <c r="AY45" i="145" s="1"/>
  <c r="G45" i="145" s="1"/>
  <c r="AP36" i="145"/>
  <c r="J36" i="145" s="1"/>
  <c r="AQ36" i="145" s="1"/>
  <c r="I33" i="145"/>
  <c r="BB33" i="145"/>
  <c r="BD33" i="145" s="1"/>
  <c r="BC24" i="145"/>
  <c r="I21" i="145"/>
  <c r="BB21" i="145"/>
  <c r="BD21" i="145" s="1"/>
  <c r="AL18" i="145"/>
  <c r="AP18" i="145" s="1"/>
  <c r="J18" i="145" s="1"/>
  <c r="AQ18" i="145" s="1"/>
  <c r="BG51" i="144"/>
  <c r="BG45" i="144"/>
  <c r="BG39" i="144"/>
  <c r="BG33" i="144"/>
  <c r="BG27" i="144"/>
  <c r="BG21" i="144"/>
  <c r="AT21" i="144"/>
  <c r="J21" i="144" s="1"/>
  <c r="AU21" i="144" s="1"/>
  <c r="AP51" i="144"/>
  <c r="AT51" i="144" s="1"/>
  <c r="J51" i="144" s="1"/>
  <c r="AU51" i="144" s="1"/>
  <c r="AP48" i="144"/>
  <c r="AP45" i="144"/>
  <c r="AT45" i="144" s="1"/>
  <c r="J45" i="144" s="1"/>
  <c r="AU45" i="144" s="1"/>
  <c r="AP42" i="144"/>
  <c r="AP39" i="144"/>
  <c r="AP36" i="144"/>
  <c r="AT36" i="144" s="1"/>
  <c r="J36" i="144" s="1"/>
  <c r="AU36" i="144" s="1"/>
  <c r="AP33" i="144"/>
  <c r="AP30" i="144"/>
  <c r="AT30" i="144" s="1"/>
  <c r="J30" i="144" s="1"/>
  <c r="AU30" i="144" s="1"/>
  <c r="AP27" i="144"/>
  <c r="AT27" i="144" s="1"/>
  <c r="J27" i="144" s="1"/>
  <c r="AU27" i="144" s="1"/>
  <c r="AP24" i="144"/>
  <c r="AP21" i="144"/>
  <c r="AP18" i="144"/>
  <c r="BA48" i="143"/>
  <c r="BA24" i="143"/>
  <c r="AZ24" i="143"/>
  <c r="AZ21" i="143"/>
  <c r="I51" i="143"/>
  <c r="AR51" i="143"/>
  <c r="AS51" i="143" s="1"/>
  <c r="AV51" i="143" s="1"/>
  <c r="F51" i="143" s="1"/>
  <c r="AY51" i="143" s="1"/>
  <c r="G51" i="143" s="1"/>
  <c r="BA36" i="143"/>
  <c r="AZ36" i="143"/>
  <c r="BA33" i="143"/>
  <c r="AZ33" i="143"/>
  <c r="I39" i="143"/>
  <c r="I42" i="143"/>
  <c r="I30" i="143"/>
  <c r="I18" i="143"/>
  <c r="AR39" i="143"/>
  <c r="AS39" i="143" s="1"/>
  <c r="AV39" i="143" s="1"/>
  <c r="F39" i="143" s="1"/>
  <c r="AY39" i="143" s="1"/>
  <c r="G39" i="143" s="1"/>
  <c r="I33" i="143"/>
  <c r="BB33" i="143"/>
  <c r="BD33" i="143" s="1"/>
  <c r="I48" i="143"/>
  <c r="BB48" i="143"/>
  <c r="BD48" i="143" s="1"/>
  <c r="AR42" i="143"/>
  <c r="AS42" i="143" s="1"/>
  <c r="AV42" i="143" s="1"/>
  <c r="F42" i="143" s="1"/>
  <c r="AY42" i="143" s="1"/>
  <c r="G42" i="143" s="1"/>
  <c r="BC39" i="143"/>
  <c r="I36" i="143"/>
  <c r="BB36" i="143"/>
  <c r="BD36" i="143" s="1"/>
  <c r="AR30" i="143"/>
  <c r="AS30" i="143" s="1"/>
  <c r="AV30" i="143" s="1"/>
  <c r="F30" i="143" s="1"/>
  <c r="AY30" i="143" s="1"/>
  <c r="G30" i="143" s="1"/>
  <c r="BC27" i="143"/>
  <c r="I24" i="143"/>
  <c r="BB24" i="143"/>
  <c r="BD24" i="143" s="1"/>
  <c r="AR18" i="143"/>
  <c r="AS18" i="143" s="1"/>
  <c r="AV18" i="143" s="1"/>
  <c r="F18" i="143" s="1"/>
  <c r="AY18" i="143" s="1"/>
  <c r="G18" i="143" s="1"/>
  <c r="BA39" i="142"/>
  <c r="AZ39" i="142"/>
  <c r="BA21" i="142"/>
  <c r="AZ21" i="142"/>
  <c r="BA24" i="142"/>
  <c r="I51" i="142"/>
  <c r="AR51" i="142"/>
  <c r="AS51" i="142" s="1"/>
  <c r="AV51" i="142" s="1"/>
  <c r="F51" i="142" s="1"/>
  <c r="AY51" i="142" s="1"/>
  <c r="G51" i="142" s="1"/>
  <c r="BA36" i="142"/>
  <c r="AZ36" i="142"/>
  <c r="BA33" i="142"/>
  <c r="AZ33" i="142"/>
  <c r="I27" i="142"/>
  <c r="AP45" i="142"/>
  <c r="J45" i="142" s="1"/>
  <c r="AQ45" i="142" s="1"/>
  <c r="I33" i="142"/>
  <c r="BB33" i="142"/>
  <c r="BD33" i="142" s="1"/>
  <c r="AR27" i="142"/>
  <c r="AS27" i="142" s="1"/>
  <c r="AV27" i="142" s="1"/>
  <c r="F27" i="142" s="1"/>
  <c r="AY27" i="142" s="1"/>
  <c r="G27" i="142" s="1"/>
  <c r="I21" i="142"/>
  <c r="BB21" i="142"/>
  <c r="BD21" i="142" s="1"/>
  <c r="I39" i="142"/>
  <c r="BB39" i="142"/>
  <c r="I30" i="142"/>
  <c r="AP48" i="142"/>
  <c r="J48" i="142" s="1"/>
  <c r="AQ48" i="142" s="1"/>
  <c r="BC39" i="142"/>
  <c r="I36" i="142"/>
  <c r="BB36" i="142"/>
  <c r="BD36" i="142" s="1"/>
  <c r="AR30" i="142"/>
  <c r="AS30" i="142" s="1"/>
  <c r="AV30" i="142" s="1"/>
  <c r="F30" i="142" s="1"/>
  <c r="AY30" i="142" s="1"/>
  <c r="G30" i="142" s="1"/>
  <c r="BC27" i="142"/>
  <c r="I24" i="142"/>
  <c r="I48" i="141"/>
  <c r="AR48" i="141"/>
  <c r="AS48" i="141" s="1"/>
  <c r="AV48" i="141" s="1"/>
  <c r="F48" i="141" s="1"/>
  <c r="AY48" i="141" s="1"/>
  <c r="G48" i="141" s="1"/>
  <c r="I51" i="141"/>
  <c r="AR51" i="141"/>
  <c r="AS51" i="141" s="1"/>
  <c r="AV51" i="141" s="1"/>
  <c r="F51" i="141" s="1"/>
  <c r="AY51" i="141" s="1"/>
  <c r="G51" i="141" s="1"/>
  <c r="BA36" i="141"/>
  <c r="AZ36" i="141"/>
  <c r="BA33" i="141"/>
  <c r="AZ33" i="141"/>
  <c r="I42" i="141"/>
  <c r="I27" i="141"/>
  <c r="I18" i="141"/>
  <c r="BD33" i="141"/>
  <c r="I33" i="141"/>
  <c r="BB33" i="141"/>
  <c r="AR27" i="141"/>
  <c r="AS27" i="141" s="1"/>
  <c r="AV27" i="141" s="1"/>
  <c r="F27" i="141" s="1"/>
  <c r="AY27" i="141" s="1"/>
  <c r="G27" i="141" s="1"/>
  <c r="AP45" i="141"/>
  <c r="J45" i="141" s="1"/>
  <c r="AQ45" i="141" s="1"/>
  <c r="AR42" i="141"/>
  <c r="AS42" i="141" s="1"/>
  <c r="AV42" i="141" s="1"/>
  <c r="F42" i="141" s="1"/>
  <c r="AY42" i="141" s="1"/>
  <c r="G42" i="141" s="1"/>
  <c r="I36" i="141"/>
  <c r="BB36" i="141"/>
  <c r="BD36" i="141" s="1"/>
  <c r="BC27" i="141"/>
  <c r="AR18" i="141"/>
  <c r="AS18" i="141" s="1"/>
  <c r="AV18" i="141" s="1"/>
  <c r="F18" i="141" s="1"/>
  <c r="AY18" i="141" s="1"/>
  <c r="G18" i="141" s="1"/>
  <c r="BG18" i="140"/>
  <c r="BG27" i="140"/>
  <c r="BG21" i="140"/>
  <c r="BG51" i="140"/>
  <c r="BG45" i="140"/>
  <c r="BG39" i="140"/>
  <c r="BG33" i="140"/>
  <c r="BG24" i="140"/>
  <c r="AP51" i="140"/>
  <c r="AP48" i="140"/>
  <c r="AP45" i="140"/>
  <c r="AP42" i="140"/>
  <c r="AP39" i="140"/>
  <c r="AT39" i="140" s="1"/>
  <c r="J39" i="140" s="1"/>
  <c r="AU39" i="140" s="1"/>
  <c r="AP36" i="140"/>
  <c r="AT36" i="140" s="1"/>
  <c r="J36" i="140" s="1"/>
  <c r="AU36" i="140" s="1"/>
  <c r="AP33" i="140"/>
  <c r="AP30" i="140"/>
  <c r="AP27" i="140"/>
  <c r="AT27" i="140" s="1"/>
  <c r="J27" i="140" s="1"/>
  <c r="AU27" i="140" s="1"/>
  <c r="AP24" i="140"/>
  <c r="AT24" i="140" s="1"/>
  <c r="J24" i="140" s="1"/>
  <c r="AU24" i="140" s="1"/>
  <c r="AP21" i="140"/>
  <c r="AT21" i="140" s="1"/>
  <c r="J21" i="140" s="1"/>
  <c r="AU21" i="140" s="1"/>
  <c r="AP18" i="140"/>
  <c r="BC40" i="139"/>
  <c r="BC28" i="139"/>
  <c r="BC19" i="139"/>
  <c r="BC49" i="139"/>
  <c r="I40" i="139"/>
  <c r="BC31" i="139"/>
  <c r="BC43" i="139"/>
  <c r="BC34" i="139"/>
  <c r="BC22" i="139"/>
  <c r="BC52" i="139"/>
  <c r="BC37" i="139"/>
  <c r="I34" i="139"/>
  <c r="AR34" i="139"/>
  <c r="AS34" i="139" s="1"/>
  <c r="AV34" i="139" s="1"/>
  <c r="F34" i="139" s="1"/>
  <c r="AY34" i="139" s="1"/>
  <c r="G34" i="139" s="1"/>
  <c r="BC25" i="139"/>
  <c r="I22" i="139"/>
  <c r="AR22" i="139"/>
  <c r="AS22" i="139" s="1"/>
  <c r="AV22" i="139" s="1"/>
  <c r="F22" i="139" s="1"/>
  <c r="AY22" i="139" s="1"/>
  <c r="G22" i="139" s="1"/>
  <c r="AL52" i="139"/>
  <c r="AL49" i="139"/>
  <c r="AL46" i="139"/>
  <c r="AL43" i="139"/>
  <c r="AP43" i="139" s="1"/>
  <c r="J43" i="139" s="1"/>
  <c r="AQ43" i="139" s="1"/>
  <c r="BC48" i="138"/>
  <c r="AL51" i="138"/>
  <c r="AL48" i="138"/>
  <c r="AL45" i="138"/>
  <c r="AP45" i="138" s="1"/>
  <c r="J45" i="138" s="1"/>
  <c r="AQ45" i="138" s="1"/>
  <c r="AL42" i="138"/>
  <c r="AL39" i="138"/>
  <c r="AL36" i="138"/>
  <c r="AP36" i="138" s="1"/>
  <c r="J36" i="138" s="1"/>
  <c r="AQ36" i="138" s="1"/>
  <c r="AL33" i="138"/>
  <c r="AL30" i="138"/>
  <c r="AP30" i="138" s="1"/>
  <c r="J30" i="138" s="1"/>
  <c r="AQ30" i="138" s="1"/>
  <c r="AL27" i="138"/>
  <c r="AL24" i="138"/>
  <c r="AL21" i="138"/>
  <c r="AP21" i="138" s="1"/>
  <c r="J21" i="138" s="1"/>
  <c r="AQ21" i="138" s="1"/>
  <c r="AL18" i="138"/>
  <c r="BA39" i="137"/>
  <c r="AZ39" i="137"/>
  <c r="I45" i="137"/>
  <c r="AR45" i="137"/>
  <c r="AS45" i="137" s="1"/>
  <c r="AV45" i="137" s="1"/>
  <c r="F45" i="137" s="1"/>
  <c r="AY45" i="137" s="1"/>
  <c r="G45" i="137" s="1"/>
  <c r="I48" i="137"/>
  <c r="I30" i="137"/>
  <c r="BB36" i="137"/>
  <c r="BD36" i="137" s="1"/>
  <c r="AR30" i="137"/>
  <c r="AS30" i="137" s="1"/>
  <c r="AV30" i="137" s="1"/>
  <c r="F30" i="137" s="1"/>
  <c r="AY30" i="137" s="1"/>
  <c r="G30" i="137" s="1"/>
  <c r="BC27" i="137"/>
  <c r="AP51" i="137"/>
  <c r="J51" i="137" s="1"/>
  <c r="AQ51" i="137" s="1"/>
  <c r="AR48" i="137"/>
  <c r="AS48" i="137" s="1"/>
  <c r="AV48" i="137" s="1"/>
  <c r="F48" i="137" s="1"/>
  <c r="AY48" i="137" s="1"/>
  <c r="G48" i="137" s="1"/>
  <c r="BC42" i="137"/>
  <c r="BB39" i="137"/>
  <c r="BD39" i="137" s="1"/>
  <c r="AR33" i="137"/>
  <c r="AS33" i="137" s="1"/>
  <c r="AV33" i="137" s="1"/>
  <c r="F33" i="137" s="1"/>
  <c r="AY33" i="137" s="1"/>
  <c r="G33" i="137" s="1"/>
  <c r="BC30" i="137"/>
  <c r="AP27" i="137"/>
  <c r="J27" i="137" s="1"/>
  <c r="AQ27" i="137" s="1"/>
  <c r="AL24" i="137"/>
  <c r="AL21" i="137"/>
  <c r="AP21" i="137" s="1"/>
  <c r="J21" i="137" s="1"/>
  <c r="AQ21" i="137" s="1"/>
  <c r="AL18" i="137"/>
  <c r="AP18" i="137" s="1"/>
  <c r="J18" i="137" s="1"/>
  <c r="AQ18" i="137" s="1"/>
  <c r="BE36" i="136"/>
  <c r="BD36" i="136"/>
  <c r="I51" i="136"/>
  <c r="AV51" i="136"/>
  <c r="AW51" i="136" s="1"/>
  <c r="AZ51" i="136" s="1"/>
  <c r="F51" i="136" s="1"/>
  <c r="BC51" i="136" s="1"/>
  <c r="G51" i="136" s="1"/>
  <c r="I39" i="136"/>
  <c r="AV39" i="136"/>
  <c r="AW39" i="136" s="1"/>
  <c r="AZ39" i="136" s="1"/>
  <c r="F39" i="136" s="1"/>
  <c r="BC39" i="136" s="1"/>
  <c r="G39" i="136" s="1"/>
  <c r="BF33" i="136"/>
  <c r="BH33" i="136" s="1"/>
  <c r="BF21" i="136"/>
  <c r="BH21" i="136" s="1"/>
  <c r="I30" i="136"/>
  <c r="AT48" i="136"/>
  <c r="J48" i="136" s="1"/>
  <c r="AU48" i="136" s="1"/>
  <c r="BG39" i="136"/>
  <c r="I36" i="136"/>
  <c r="BF36" i="136"/>
  <c r="BH36" i="136" s="1"/>
  <c r="AV30" i="136"/>
  <c r="AW30" i="136" s="1"/>
  <c r="AZ30" i="136" s="1"/>
  <c r="F30" i="136" s="1"/>
  <c r="BC30" i="136" s="1"/>
  <c r="G30" i="136" s="1"/>
  <c r="BG27" i="136"/>
  <c r="BC45" i="135"/>
  <c r="BC33" i="135"/>
  <c r="BC21" i="135"/>
  <c r="BC42" i="135"/>
  <c r="BC30" i="135"/>
  <c r="BC18" i="135"/>
  <c r="BC51" i="135"/>
  <c r="BC39" i="135"/>
  <c r="BC27" i="135"/>
  <c r="BC48" i="135"/>
  <c r="BC36" i="135"/>
  <c r="BC24" i="135"/>
  <c r="AL51" i="135"/>
  <c r="AP51" i="135" s="1"/>
  <c r="J51" i="135" s="1"/>
  <c r="AQ51" i="135" s="1"/>
  <c r="AL48" i="135"/>
  <c r="AL45" i="135"/>
  <c r="AL42" i="135"/>
  <c r="AL39" i="135"/>
  <c r="AP39" i="135" s="1"/>
  <c r="J39" i="135" s="1"/>
  <c r="AQ39" i="135" s="1"/>
  <c r="AL36" i="135"/>
  <c r="AP36" i="135" s="1"/>
  <c r="J36" i="135" s="1"/>
  <c r="AQ36" i="135" s="1"/>
  <c r="AL33" i="135"/>
  <c r="AL30" i="135"/>
  <c r="AL27" i="135"/>
  <c r="AP27" i="135" s="1"/>
  <c r="J27" i="135" s="1"/>
  <c r="AQ27" i="135" s="1"/>
  <c r="AL24" i="135"/>
  <c r="AP24" i="135" s="1"/>
  <c r="J24" i="135" s="1"/>
  <c r="AQ24" i="135" s="1"/>
  <c r="AL21" i="135"/>
  <c r="AP21" i="135" s="1"/>
  <c r="J21" i="135" s="1"/>
  <c r="AQ21" i="135" s="1"/>
  <c r="AL18" i="135"/>
  <c r="BA51" i="134"/>
  <c r="AZ51" i="134"/>
  <c r="BA45" i="134"/>
  <c r="AZ45" i="134"/>
  <c r="I42" i="134"/>
  <c r="BB42" i="134"/>
  <c r="BD42" i="134" s="1"/>
  <c r="AR42" i="134"/>
  <c r="AS42" i="134" s="1"/>
  <c r="AV42" i="134" s="1"/>
  <c r="F42" i="134" s="1"/>
  <c r="AY42" i="134" s="1"/>
  <c r="G42" i="134" s="1"/>
  <c r="I36" i="134"/>
  <c r="AR36" i="134"/>
  <c r="AS36" i="134" s="1"/>
  <c r="AV36" i="134" s="1"/>
  <c r="F36" i="134" s="1"/>
  <c r="AY36" i="134" s="1"/>
  <c r="G36" i="134" s="1"/>
  <c r="I30" i="134"/>
  <c r="AR30" i="134"/>
  <c r="AS30" i="134" s="1"/>
  <c r="AV30" i="134" s="1"/>
  <c r="F30" i="134" s="1"/>
  <c r="AY30" i="134" s="1"/>
  <c r="G30" i="134" s="1"/>
  <c r="I24" i="134"/>
  <c r="AR24" i="134"/>
  <c r="AS24" i="134" s="1"/>
  <c r="AV24" i="134" s="1"/>
  <c r="F24" i="134" s="1"/>
  <c r="AY24" i="134" s="1"/>
  <c r="G24" i="134" s="1"/>
  <c r="I18" i="134"/>
  <c r="AR18" i="134"/>
  <c r="AS18" i="134" s="1"/>
  <c r="AV18" i="134" s="1"/>
  <c r="F18" i="134" s="1"/>
  <c r="AY18" i="134" s="1"/>
  <c r="G18" i="134" s="1"/>
  <c r="BC42" i="134"/>
  <c r="BC30" i="134"/>
  <c r="BC24" i="134"/>
  <c r="BC51" i="134"/>
  <c r="BC45" i="134"/>
  <c r="BC39" i="134"/>
  <c r="BC33" i="134"/>
  <c r="BC27" i="134"/>
  <c r="BC21" i="134"/>
  <c r="BC36" i="134"/>
  <c r="BC18" i="134"/>
  <c r="I51" i="134"/>
  <c r="BB51" i="134"/>
  <c r="BD51" i="134" s="1"/>
  <c r="I45" i="134"/>
  <c r="BB45" i="134"/>
  <c r="BD45" i="134" s="1"/>
  <c r="I39" i="134"/>
  <c r="AR39" i="134"/>
  <c r="AS39" i="134" s="1"/>
  <c r="AV39" i="134" s="1"/>
  <c r="F39" i="134" s="1"/>
  <c r="AY39" i="134" s="1"/>
  <c r="G39" i="134" s="1"/>
  <c r="I33" i="134"/>
  <c r="AR33" i="134"/>
  <c r="AS33" i="134" s="1"/>
  <c r="AV33" i="134" s="1"/>
  <c r="F33" i="134" s="1"/>
  <c r="AY33" i="134" s="1"/>
  <c r="G33" i="134" s="1"/>
  <c r="I27" i="134"/>
  <c r="AR27" i="134"/>
  <c r="AS27" i="134" s="1"/>
  <c r="AV27" i="134" s="1"/>
  <c r="F27" i="134" s="1"/>
  <c r="AY27" i="134" s="1"/>
  <c r="G27" i="134" s="1"/>
  <c r="I21" i="134"/>
  <c r="AR21" i="134"/>
  <c r="AS21" i="134" s="1"/>
  <c r="AV21" i="134" s="1"/>
  <c r="F21" i="134" s="1"/>
  <c r="AY21" i="134" s="1"/>
  <c r="G21" i="134" s="1"/>
  <c r="I51" i="133"/>
  <c r="BC42" i="133"/>
  <c r="I39" i="133"/>
  <c r="AR39" i="133"/>
  <c r="AS39" i="133" s="1"/>
  <c r="AV39" i="133" s="1"/>
  <c r="F39" i="133" s="1"/>
  <c r="AY39" i="133" s="1"/>
  <c r="G39" i="133" s="1"/>
  <c r="BC30" i="133"/>
  <c r="I27" i="133"/>
  <c r="AR27" i="133"/>
  <c r="AS27" i="133" s="1"/>
  <c r="AV27" i="133" s="1"/>
  <c r="F27" i="133" s="1"/>
  <c r="AY27" i="133" s="1"/>
  <c r="G27" i="133" s="1"/>
  <c r="BC45" i="133"/>
  <c r="I42" i="133"/>
  <c r="AR42" i="133"/>
  <c r="AS42" i="133" s="1"/>
  <c r="AV42" i="133" s="1"/>
  <c r="F42" i="133" s="1"/>
  <c r="AY42" i="133" s="1"/>
  <c r="G42" i="133" s="1"/>
  <c r="BC33" i="133"/>
  <c r="I30" i="133"/>
  <c r="AR30" i="133"/>
  <c r="AS30" i="133" s="1"/>
  <c r="AV30" i="133" s="1"/>
  <c r="F30" i="133" s="1"/>
  <c r="AY30" i="133" s="1"/>
  <c r="G30" i="133" s="1"/>
  <c r="BC21" i="133"/>
  <c r="I18" i="133"/>
  <c r="AR18" i="133"/>
  <c r="AS18" i="133" s="1"/>
  <c r="AV18" i="133" s="1"/>
  <c r="F18" i="133" s="1"/>
  <c r="AY18" i="133" s="1"/>
  <c r="G18" i="133" s="1"/>
  <c r="AR51" i="133"/>
  <c r="AS51" i="133" s="1"/>
  <c r="AV51" i="133" s="1"/>
  <c r="F51" i="133" s="1"/>
  <c r="AY51" i="133" s="1"/>
  <c r="G51" i="133" s="1"/>
  <c r="BC48" i="133"/>
  <c r="BC36" i="133"/>
  <c r="BC24" i="133"/>
  <c r="BC18" i="133"/>
  <c r="BC51" i="133"/>
  <c r="I48" i="133"/>
  <c r="AR48" i="133"/>
  <c r="AS48" i="133" s="1"/>
  <c r="AV48" i="133" s="1"/>
  <c r="F48" i="133" s="1"/>
  <c r="AY48" i="133" s="1"/>
  <c r="G48" i="133" s="1"/>
  <c r="BC39" i="133"/>
  <c r="I36" i="133"/>
  <c r="AR36" i="133"/>
  <c r="AS36" i="133" s="1"/>
  <c r="AV36" i="133" s="1"/>
  <c r="F36" i="133" s="1"/>
  <c r="AY36" i="133" s="1"/>
  <c r="G36" i="133" s="1"/>
  <c r="BC27" i="133"/>
  <c r="I24" i="133"/>
  <c r="AR24" i="133"/>
  <c r="AS24" i="133" s="1"/>
  <c r="AV24" i="133" s="1"/>
  <c r="F24" i="133" s="1"/>
  <c r="AY24" i="133" s="1"/>
  <c r="G24" i="133" s="1"/>
  <c r="BE36" i="132"/>
  <c r="BD36" i="132"/>
  <c r="BE48" i="132"/>
  <c r="BD48" i="132"/>
  <c r="BE45" i="132"/>
  <c r="BD45" i="132"/>
  <c r="I51" i="132"/>
  <c r="BG27" i="132"/>
  <c r="I24" i="132"/>
  <c r="AV24" i="132"/>
  <c r="AW24" i="132" s="1"/>
  <c r="AZ24" i="132" s="1"/>
  <c r="F24" i="132" s="1"/>
  <c r="BC24" i="132" s="1"/>
  <c r="G24" i="132" s="1"/>
  <c r="BG30" i="132"/>
  <c r="BG18" i="132"/>
  <c r="AV51" i="132"/>
  <c r="AW51" i="132" s="1"/>
  <c r="AZ51" i="132" s="1"/>
  <c r="F51" i="132" s="1"/>
  <c r="BC51" i="132" s="1"/>
  <c r="G51" i="132" s="1"/>
  <c r="I45" i="132"/>
  <c r="BF45" i="132"/>
  <c r="BH45" i="132" s="1"/>
  <c r="BG21" i="132"/>
  <c r="BG51" i="132"/>
  <c r="I48" i="132"/>
  <c r="BF48" i="132"/>
  <c r="BH48" i="132" s="1"/>
  <c r="I36" i="132"/>
  <c r="BF36" i="132"/>
  <c r="BH36" i="132" s="1"/>
  <c r="I33" i="132"/>
  <c r="AV33" i="132"/>
  <c r="AW33" i="132" s="1"/>
  <c r="AZ33" i="132" s="1"/>
  <c r="F33" i="132" s="1"/>
  <c r="BC33" i="132" s="1"/>
  <c r="G33" i="132" s="1"/>
  <c r="BG24" i="132"/>
  <c r="I21" i="132"/>
  <c r="AV21" i="132"/>
  <c r="AW21" i="132" s="1"/>
  <c r="AZ21" i="132" s="1"/>
  <c r="F21" i="132" s="1"/>
  <c r="BC21" i="132" s="1"/>
  <c r="G21" i="132" s="1"/>
  <c r="BC18" i="131"/>
  <c r="BC51" i="131"/>
  <c r="BC45" i="131"/>
  <c r="BC39" i="131"/>
  <c r="BC33" i="131"/>
  <c r="BC27" i="131"/>
  <c r="BC21" i="131"/>
  <c r="AL51" i="131"/>
  <c r="AL48" i="131"/>
  <c r="AL45" i="131"/>
  <c r="AP45" i="131" s="1"/>
  <c r="J45" i="131" s="1"/>
  <c r="AQ45" i="131" s="1"/>
  <c r="AL42" i="131"/>
  <c r="AP42" i="131" s="1"/>
  <c r="J42" i="131" s="1"/>
  <c r="AQ42" i="131" s="1"/>
  <c r="AL39" i="131"/>
  <c r="AL36" i="131"/>
  <c r="AL33" i="131"/>
  <c r="AP33" i="131" s="1"/>
  <c r="J33" i="131" s="1"/>
  <c r="AQ33" i="131" s="1"/>
  <c r="AL30" i="131"/>
  <c r="AL27" i="131"/>
  <c r="AL24" i="131"/>
  <c r="AL21" i="131"/>
  <c r="AP21" i="131" s="1"/>
  <c r="J21" i="131" s="1"/>
  <c r="AQ21" i="131" s="1"/>
  <c r="AL18" i="131"/>
  <c r="I39" i="130"/>
  <c r="BC30" i="130"/>
  <c r="I27" i="130"/>
  <c r="AR27" i="130"/>
  <c r="AS27" i="130" s="1"/>
  <c r="AV27" i="130" s="1"/>
  <c r="F27" i="130" s="1"/>
  <c r="AY27" i="130" s="1"/>
  <c r="G27" i="130" s="1"/>
  <c r="BC18" i="130"/>
  <c r="I51" i="130"/>
  <c r="BC33" i="130"/>
  <c r="I30" i="130"/>
  <c r="AR30" i="130"/>
  <c r="AS30" i="130" s="1"/>
  <c r="AV30" i="130" s="1"/>
  <c r="F30" i="130" s="1"/>
  <c r="AY30" i="130" s="1"/>
  <c r="G30" i="130" s="1"/>
  <c r="BB30" i="130"/>
  <c r="BD30" i="130" s="1"/>
  <c r="BC21" i="130"/>
  <c r="AR48" i="130"/>
  <c r="AS48" i="130" s="1"/>
  <c r="AV48" i="130" s="1"/>
  <c r="F48" i="130" s="1"/>
  <c r="AY48" i="130" s="1"/>
  <c r="G48" i="130" s="1"/>
  <c r="BC42" i="130"/>
  <c r="AR39" i="130"/>
  <c r="AS39" i="130" s="1"/>
  <c r="AV39" i="130" s="1"/>
  <c r="F39" i="130" s="1"/>
  <c r="AY39" i="130" s="1"/>
  <c r="G39" i="130" s="1"/>
  <c r="BC36" i="130"/>
  <c r="BC24" i="130"/>
  <c r="AR51" i="130"/>
  <c r="AS51" i="130" s="1"/>
  <c r="AV51" i="130" s="1"/>
  <c r="F51" i="130" s="1"/>
  <c r="AY51" i="130" s="1"/>
  <c r="G51" i="130" s="1"/>
  <c r="BC48" i="130"/>
  <c r="I42" i="130"/>
  <c r="BC39" i="130"/>
  <c r="BC27" i="130"/>
  <c r="BA21" i="129"/>
  <c r="I27" i="129"/>
  <c r="I42" i="129"/>
  <c r="BC33" i="129"/>
  <c r="I18" i="129"/>
  <c r="AR39" i="129"/>
  <c r="AS39" i="129" s="1"/>
  <c r="AV39" i="129" s="1"/>
  <c r="F39" i="129" s="1"/>
  <c r="AY39" i="129" s="1"/>
  <c r="G39" i="129" s="1"/>
  <c r="I21" i="129"/>
  <c r="BB21" i="129"/>
  <c r="BD21" i="129" s="1"/>
  <c r="AR45" i="129"/>
  <c r="AS45" i="129" s="1"/>
  <c r="AV45" i="129" s="1"/>
  <c r="F45" i="129" s="1"/>
  <c r="AY45" i="129" s="1"/>
  <c r="G45" i="129" s="1"/>
  <c r="AR42" i="129"/>
  <c r="AS42" i="129" s="1"/>
  <c r="AV42" i="129" s="1"/>
  <c r="F42" i="129" s="1"/>
  <c r="AY42" i="129" s="1"/>
  <c r="G42" i="129" s="1"/>
  <c r="BC39" i="129"/>
  <c r="BB36" i="129"/>
  <c r="BD36" i="129" s="1"/>
  <c r="BC27" i="129"/>
  <c r="AR18" i="129"/>
  <c r="AS18" i="129" s="1"/>
  <c r="AV18" i="129" s="1"/>
  <c r="F18" i="129" s="1"/>
  <c r="AY18" i="129" s="1"/>
  <c r="G18" i="129" s="1"/>
  <c r="BG21" i="128"/>
  <c r="BG18" i="128"/>
  <c r="BG27" i="128"/>
  <c r="BG51" i="128"/>
  <c r="BG45" i="128"/>
  <c r="BG39" i="128"/>
  <c r="BG33" i="128"/>
  <c r="BG24" i="128"/>
  <c r="AP51" i="128"/>
  <c r="AT51" i="128" s="1"/>
  <c r="J51" i="128" s="1"/>
  <c r="AU51" i="128" s="1"/>
  <c r="AP48" i="128"/>
  <c r="AP45" i="128"/>
  <c r="AP42" i="128"/>
  <c r="AP39" i="128"/>
  <c r="AP36" i="128"/>
  <c r="AT36" i="128" s="1"/>
  <c r="J36" i="128" s="1"/>
  <c r="AU36" i="128" s="1"/>
  <c r="AP33" i="128"/>
  <c r="AP30" i="128"/>
  <c r="AP27" i="128"/>
  <c r="AT27" i="128" s="1"/>
  <c r="J27" i="128" s="1"/>
  <c r="AU27" i="128" s="1"/>
  <c r="AP24" i="128"/>
  <c r="AT24" i="128" s="1"/>
  <c r="J24" i="128" s="1"/>
  <c r="AU24" i="128" s="1"/>
  <c r="AP21" i="128"/>
  <c r="AP18" i="128"/>
  <c r="BA24" i="127"/>
  <c r="AZ24" i="127"/>
  <c r="BA21" i="127"/>
  <c r="AZ21" i="127"/>
  <c r="I48" i="127"/>
  <c r="AR48" i="127"/>
  <c r="AS48" i="127" s="1"/>
  <c r="AV48" i="127" s="1"/>
  <c r="F48" i="127" s="1"/>
  <c r="AY48" i="127" s="1"/>
  <c r="G48" i="127" s="1"/>
  <c r="AZ27" i="127"/>
  <c r="I51" i="127"/>
  <c r="AR51" i="127"/>
  <c r="AS51" i="127" s="1"/>
  <c r="AV51" i="127" s="1"/>
  <c r="F51" i="127" s="1"/>
  <c r="AY51" i="127" s="1"/>
  <c r="G51" i="127" s="1"/>
  <c r="I30" i="127"/>
  <c r="I18" i="127"/>
  <c r="BD21" i="127"/>
  <c r="I21" i="127"/>
  <c r="BB21" i="127"/>
  <c r="I42" i="127"/>
  <c r="BB27" i="127"/>
  <c r="AP45" i="127"/>
  <c r="J45" i="127" s="1"/>
  <c r="AQ45" i="127" s="1"/>
  <c r="AR42" i="127"/>
  <c r="AS42" i="127" s="1"/>
  <c r="AV42" i="127" s="1"/>
  <c r="F42" i="127" s="1"/>
  <c r="AY42" i="127" s="1"/>
  <c r="G42" i="127" s="1"/>
  <c r="AR30" i="127"/>
  <c r="AS30" i="127" s="1"/>
  <c r="AV30" i="127" s="1"/>
  <c r="F30" i="127" s="1"/>
  <c r="AY30" i="127" s="1"/>
  <c r="G30" i="127" s="1"/>
  <c r="BC27" i="127"/>
  <c r="I24" i="127"/>
  <c r="BB24" i="127"/>
  <c r="AR18" i="127"/>
  <c r="AS18" i="127" s="1"/>
  <c r="AV18" i="127" s="1"/>
  <c r="F18" i="127" s="1"/>
  <c r="AY18" i="127" s="1"/>
  <c r="G18" i="127" s="1"/>
  <c r="BA24" i="126"/>
  <c r="AZ24" i="126"/>
  <c r="BA21" i="126"/>
  <c r="AZ21" i="126"/>
  <c r="BA36" i="126"/>
  <c r="AZ36" i="126"/>
  <c r="BA33" i="126"/>
  <c r="AZ33" i="126"/>
  <c r="I51" i="126"/>
  <c r="AR51" i="126"/>
  <c r="AS51" i="126" s="1"/>
  <c r="AV51" i="126" s="1"/>
  <c r="F51" i="126" s="1"/>
  <c r="AY51" i="126" s="1"/>
  <c r="G51" i="126" s="1"/>
  <c r="I45" i="126"/>
  <c r="I39" i="126"/>
  <c r="I27" i="126"/>
  <c r="I30" i="126"/>
  <c r="AR39" i="126"/>
  <c r="AS39" i="126" s="1"/>
  <c r="AV39" i="126" s="1"/>
  <c r="F39" i="126" s="1"/>
  <c r="AY39" i="126" s="1"/>
  <c r="G39" i="126" s="1"/>
  <c r="I33" i="126"/>
  <c r="BB33" i="126"/>
  <c r="BD33" i="126" s="1"/>
  <c r="AR27" i="126"/>
  <c r="AS27" i="126" s="1"/>
  <c r="AV27" i="126" s="1"/>
  <c r="F27" i="126" s="1"/>
  <c r="AY27" i="126" s="1"/>
  <c r="G27" i="126" s="1"/>
  <c r="I21" i="126"/>
  <c r="BB21" i="126"/>
  <c r="BD21" i="126" s="1"/>
  <c r="AP48" i="126"/>
  <c r="J48" i="126" s="1"/>
  <c r="AQ48" i="126" s="1"/>
  <c r="AR45" i="126"/>
  <c r="AS45" i="126" s="1"/>
  <c r="AV45" i="126" s="1"/>
  <c r="F45" i="126" s="1"/>
  <c r="AY45" i="126" s="1"/>
  <c r="G45" i="126" s="1"/>
  <c r="BC39" i="126"/>
  <c r="I36" i="126"/>
  <c r="BB36" i="126"/>
  <c r="BD36" i="126" s="1"/>
  <c r="AR30" i="126"/>
  <c r="AS30" i="126" s="1"/>
  <c r="AV30" i="126" s="1"/>
  <c r="F30" i="126" s="1"/>
  <c r="AY30" i="126" s="1"/>
  <c r="G30" i="126" s="1"/>
  <c r="BC27" i="126"/>
  <c r="I24" i="126"/>
  <c r="BB24" i="126"/>
  <c r="BD24" i="126" s="1"/>
  <c r="BE36" i="125"/>
  <c r="BD36" i="125"/>
  <c r="BE24" i="125"/>
  <c r="BD24" i="125"/>
  <c r="BE33" i="125"/>
  <c r="BD33" i="125"/>
  <c r="I39" i="125"/>
  <c r="BF42" i="125"/>
  <c r="BH42" i="125" s="1"/>
  <c r="I30" i="125"/>
  <c r="I18" i="125"/>
  <c r="BD42" i="125"/>
  <c r="AV39" i="125"/>
  <c r="AW39" i="125" s="1"/>
  <c r="AZ39" i="125" s="1"/>
  <c r="F39" i="125" s="1"/>
  <c r="BC39" i="125" s="1"/>
  <c r="G39" i="125" s="1"/>
  <c r="BG36" i="125"/>
  <c r="I33" i="125"/>
  <c r="BF33" i="125"/>
  <c r="BH33" i="125" s="1"/>
  <c r="I21" i="125"/>
  <c r="AT48" i="125"/>
  <c r="J48" i="125" s="1"/>
  <c r="AU48" i="125" s="1"/>
  <c r="BG39" i="125"/>
  <c r="I36" i="125"/>
  <c r="BF36" i="125"/>
  <c r="BH36" i="125" s="1"/>
  <c r="AV30" i="125"/>
  <c r="AW30" i="125" s="1"/>
  <c r="AZ30" i="125" s="1"/>
  <c r="F30" i="125" s="1"/>
  <c r="BC30" i="125" s="1"/>
  <c r="G30" i="125" s="1"/>
  <c r="BG27" i="125"/>
  <c r="I24" i="125"/>
  <c r="BF24" i="125"/>
  <c r="BH24" i="125" s="1"/>
  <c r="AV18" i="125"/>
  <c r="AW18" i="125" s="1"/>
  <c r="AZ18" i="125" s="1"/>
  <c r="F18" i="125" s="1"/>
  <c r="BC18" i="125" s="1"/>
  <c r="G18" i="125" s="1"/>
  <c r="BC48" i="124"/>
  <c r="BC36" i="124"/>
  <c r="BC24" i="124"/>
  <c r="BC18" i="124"/>
  <c r="I51" i="124"/>
  <c r="AR51" i="124"/>
  <c r="AS51" i="124" s="1"/>
  <c r="AV51" i="124" s="1"/>
  <c r="F51" i="124" s="1"/>
  <c r="AY51" i="124" s="1"/>
  <c r="G51" i="124" s="1"/>
  <c r="BC51" i="124"/>
  <c r="BC39" i="124"/>
  <c r="BC27" i="124"/>
  <c r="BC42" i="124"/>
  <c r="I39" i="124"/>
  <c r="AR39" i="124"/>
  <c r="AS39" i="124" s="1"/>
  <c r="AV39" i="124" s="1"/>
  <c r="F39" i="124" s="1"/>
  <c r="AY39" i="124" s="1"/>
  <c r="G39" i="124" s="1"/>
  <c r="BC30" i="124"/>
  <c r="I27" i="124"/>
  <c r="AR27" i="124"/>
  <c r="AS27" i="124" s="1"/>
  <c r="AV27" i="124" s="1"/>
  <c r="F27" i="124" s="1"/>
  <c r="AY27" i="124" s="1"/>
  <c r="G27" i="124" s="1"/>
  <c r="BC21" i="124"/>
  <c r="BC45" i="124"/>
  <c r="I42" i="124"/>
  <c r="AR42" i="124"/>
  <c r="AS42" i="124" s="1"/>
  <c r="AV42" i="124" s="1"/>
  <c r="F42" i="124" s="1"/>
  <c r="AY42" i="124" s="1"/>
  <c r="G42" i="124" s="1"/>
  <c r="BC33" i="124"/>
  <c r="I30" i="124"/>
  <c r="BB30" i="124"/>
  <c r="BD30" i="124" s="1"/>
  <c r="AR30" i="124"/>
  <c r="AS30" i="124" s="1"/>
  <c r="AV30" i="124" s="1"/>
  <c r="F30" i="124" s="1"/>
  <c r="AY30" i="124" s="1"/>
  <c r="G30" i="124" s="1"/>
  <c r="I21" i="124"/>
  <c r="AR21" i="124"/>
  <c r="AS21" i="124" s="1"/>
  <c r="AV21" i="124" s="1"/>
  <c r="F21" i="124" s="1"/>
  <c r="AY21" i="124" s="1"/>
  <c r="G21" i="124" s="1"/>
  <c r="BC18" i="123"/>
  <c r="AP48" i="123"/>
  <c r="J48" i="123" s="1"/>
  <c r="AQ48" i="123" s="1"/>
  <c r="BC27" i="123"/>
  <c r="BC21" i="123"/>
  <c r="BC51" i="123"/>
  <c r="BC45" i="123"/>
  <c r="BC39" i="123"/>
  <c r="BC33" i="123"/>
  <c r="BC24" i="123"/>
  <c r="AL51" i="123"/>
  <c r="AP51" i="123" s="1"/>
  <c r="J51" i="123" s="1"/>
  <c r="AQ51" i="123" s="1"/>
  <c r="AL48" i="123"/>
  <c r="AL45" i="123"/>
  <c r="AL42" i="123"/>
  <c r="AL39" i="123"/>
  <c r="AP39" i="123" s="1"/>
  <c r="J39" i="123" s="1"/>
  <c r="AQ39" i="123" s="1"/>
  <c r="AL36" i="123"/>
  <c r="AP36" i="123" s="1"/>
  <c r="J36" i="123" s="1"/>
  <c r="AQ36" i="123" s="1"/>
  <c r="AL33" i="123"/>
  <c r="AP33" i="123" s="1"/>
  <c r="J33" i="123" s="1"/>
  <c r="AQ33" i="123" s="1"/>
  <c r="AL30" i="123"/>
  <c r="AP30" i="123" s="1"/>
  <c r="J30" i="123" s="1"/>
  <c r="AQ30" i="123" s="1"/>
  <c r="AL27" i="123"/>
  <c r="AP27" i="123" s="1"/>
  <c r="J27" i="123" s="1"/>
  <c r="AQ27" i="123" s="1"/>
  <c r="AL24" i="123"/>
  <c r="AP24" i="123" s="1"/>
  <c r="J24" i="123" s="1"/>
  <c r="AQ24" i="123" s="1"/>
  <c r="AL21" i="123"/>
  <c r="AL18" i="123"/>
  <c r="BC36" i="122"/>
  <c r="BC24" i="122"/>
  <c r="BC18" i="122"/>
  <c r="BC45" i="122"/>
  <c r="BC33" i="122"/>
  <c r="BC30" i="122"/>
  <c r="BC42" i="122"/>
  <c r="BC27" i="122"/>
  <c r="BC21" i="122"/>
  <c r="BC39" i="122"/>
  <c r="I27" i="122"/>
  <c r="AR27" i="122"/>
  <c r="AS27" i="122" s="1"/>
  <c r="AV27" i="122" s="1"/>
  <c r="F27" i="122" s="1"/>
  <c r="AY27" i="122" s="1"/>
  <c r="G27" i="122" s="1"/>
  <c r="I21" i="122"/>
  <c r="AR21" i="122"/>
  <c r="AS21" i="122" s="1"/>
  <c r="AV21" i="122" s="1"/>
  <c r="F21" i="122" s="1"/>
  <c r="AY21" i="122" s="1"/>
  <c r="G21" i="122" s="1"/>
  <c r="AL51" i="122"/>
  <c r="AP51" i="122" s="1"/>
  <c r="J51" i="122" s="1"/>
  <c r="AQ51" i="122" s="1"/>
  <c r="AL48" i="122"/>
  <c r="AP48" i="122" s="1"/>
  <c r="J48" i="122" s="1"/>
  <c r="AQ48" i="122" s="1"/>
  <c r="AL45" i="122"/>
  <c r="AL42" i="122"/>
  <c r="AL39" i="122"/>
  <c r="AL36" i="122"/>
  <c r="AL33" i="122"/>
  <c r="AL30" i="122"/>
  <c r="AP30" i="122" s="1"/>
  <c r="J30" i="122" s="1"/>
  <c r="AQ30" i="122" s="1"/>
  <c r="BE24" i="121"/>
  <c r="BD24" i="121"/>
  <c r="BE21" i="121"/>
  <c r="BD21" i="121"/>
  <c r="I51" i="121"/>
  <c r="AV51" i="121"/>
  <c r="AW51" i="121" s="1"/>
  <c r="AZ51" i="121" s="1"/>
  <c r="F51" i="121" s="1"/>
  <c r="BC51" i="121" s="1"/>
  <c r="G51" i="121" s="1"/>
  <c r="I39" i="121"/>
  <c r="AV39" i="121"/>
  <c r="AW39" i="121" s="1"/>
  <c r="AZ39" i="121" s="1"/>
  <c r="F39" i="121" s="1"/>
  <c r="BC39" i="121" s="1"/>
  <c r="G39" i="121" s="1"/>
  <c r="I42" i="121"/>
  <c r="AV42" i="121"/>
  <c r="AW42" i="121" s="1"/>
  <c r="AZ42" i="121" s="1"/>
  <c r="F42" i="121" s="1"/>
  <c r="BC42" i="121" s="1"/>
  <c r="G42" i="121" s="1"/>
  <c r="I27" i="121"/>
  <c r="I30" i="121"/>
  <c r="I18" i="121"/>
  <c r="AV27" i="121"/>
  <c r="AW27" i="121" s="1"/>
  <c r="AZ27" i="121" s="1"/>
  <c r="F27" i="121" s="1"/>
  <c r="BC27" i="121" s="1"/>
  <c r="G27" i="121" s="1"/>
  <c r="I21" i="121"/>
  <c r="BF21" i="121"/>
  <c r="BH21" i="121" s="1"/>
  <c r="AT48" i="121"/>
  <c r="J48" i="121" s="1"/>
  <c r="AU48" i="121" s="1"/>
  <c r="AT36" i="121"/>
  <c r="J36" i="121" s="1"/>
  <c r="AU36" i="121" s="1"/>
  <c r="AV30" i="121"/>
  <c r="AW30" i="121" s="1"/>
  <c r="AZ30" i="121" s="1"/>
  <c r="F30" i="121" s="1"/>
  <c r="BC30" i="121" s="1"/>
  <c r="G30" i="121" s="1"/>
  <c r="BG27" i="121"/>
  <c r="I24" i="121"/>
  <c r="BF24" i="121"/>
  <c r="BH24" i="121" s="1"/>
  <c r="AV18" i="121"/>
  <c r="AW18" i="121" s="1"/>
  <c r="AZ18" i="121" s="1"/>
  <c r="F18" i="121" s="1"/>
  <c r="BC18" i="121" s="1"/>
  <c r="G18" i="121" s="1"/>
  <c r="BC43" i="117"/>
  <c r="BC31" i="117"/>
  <c r="BC19" i="117"/>
  <c r="BC52" i="117"/>
  <c r="BC46" i="117"/>
  <c r="BC40" i="117"/>
  <c r="BC34" i="117"/>
  <c r="BC28" i="117"/>
  <c r="BC22" i="117"/>
  <c r="BC49" i="117"/>
  <c r="BC37" i="117"/>
  <c r="BC25" i="117"/>
  <c r="I52" i="117"/>
  <c r="AR52" i="117"/>
  <c r="AS52" i="117" s="1"/>
  <c r="AV52" i="117" s="1"/>
  <c r="F52" i="117" s="1"/>
  <c r="AY52" i="117" s="1"/>
  <c r="G52" i="117" s="1"/>
  <c r="I46" i="117"/>
  <c r="AR46" i="117"/>
  <c r="AS46" i="117" s="1"/>
  <c r="AV46" i="117" s="1"/>
  <c r="F46" i="117" s="1"/>
  <c r="AY46" i="117" s="1"/>
  <c r="G46" i="117" s="1"/>
  <c r="I40" i="117"/>
  <c r="AR40" i="117"/>
  <c r="AS40" i="117" s="1"/>
  <c r="AV40" i="117" s="1"/>
  <c r="F40" i="117" s="1"/>
  <c r="AY40" i="117" s="1"/>
  <c r="G40" i="117" s="1"/>
  <c r="I34" i="117"/>
  <c r="AR34" i="117"/>
  <c r="AS34" i="117" s="1"/>
  <c r="AV34" i="117" s="1"/>
  <c r="F34" i="117" s="1"/>
  <c r="AY34" i="117" s="1"/>
  <c r="G34" i="117" s="1"/>
  <c r="I28" i="117"/>
  <c r="BB28" i="117"/>
  <c r="BD28" i="117" s="1"/>
  <c r="AR28" i="117"/>
  <c r="AS28" i="117" s="1"/>
  <c r="AV28" i="117" s="1"/>
  <c r="F28" i="117" s="1"/>
  <c r="AY28" i="117" s="1"/>
  <c r="G28" i="117" s="1"/>
  <c r="I22" i="117"/>
  <c r="AR22" i="117"/>
  <c r="AS22" i="117" s="1"/>
  <c r="AV22" i="117" s="1"/>
  <c r="F22" i="117" s="1"/>
  <c r="AY22" i="117" s="1"/>
  <c r="G22" i="117" s="1"/>
  <c r="BC42" i="115"/>
  <c r="BA36" i="115"/>
  <c r="AZ36" i="115"/>
  <c r="BA24" i="115"/>
  <c r="AZ24" i="115"/>
  <c r="I51" i="115"/>
  <c r="BB51" i="115"/>
  <c r="BD51" i="115" s="1"/>
  <c r="AR51" i="115"/>
  <c r="AS51" i="115" s="1"/>
  <c r="AV51" i="115" s="1"/>
  <c r="F51" i="115" s="1"/>
  <c r="AY51" i="115" s="1"/>
  <c r="G51" i="115" s="1"/>
  <c r="I39" i="115"/>
  <c r="AR39" i="115"/>
  <c r="AS39" i="115" s="1"/>
  <c r="AV39" i="115" s="1"/>
  <c r="F39" i="115" s="1"/>
  <c r="AY39" i="115" s="1"/>
  <c r="G39" i="115" s="1"/>
  <c r="AP42" i="115"/>
  <c r="J42" i="115" s="1"/>
  <c r="AQ42" i="115" s="1"/>
  <c r="BC24" i="115"/>
  <c r="I36" i="115"/>
  <c r="BB36" i="115"/>
  <c r="BD36" i="115" s="1"/>
  <c r="I24" i="115"/>
  <c r="BB24" i="115"/>
  <c r="BD24" i="115" s="1"/>
  <c r="AP48" i="115"/>
  <c r="J48" i="115" s="1"/>
  <c r="AQ48" i="115" s="1"/>
  <c r="BC30" i="115"/>
  <c r="I27" i="115"/>
  <c r="BB27" i="115"/>
  <c r="BD27" i="115" s="1"/>
  <c r="AP33" i="114"/>
  <c r="J33" i="114" s="1"/>
  <c r="AQ33" i="114" s="1"/>
  <c r="AL51" i="114"/>
  <c r="AL48" i="114"/>
  <c r="AL45" i="114"/>
  <c r="AP45" i="114" s="1"/>
  <c r="J45" i="114" s="1"/>
  <c r="AQ45" i="114" s="1"/>
  <c r="AL42" i="114"/>
  <c r="AP42" i="114" s="1"/>
  <c r="J42" i="114" s="1"/>
  <c r="AQ42" i="114" s="1"/>
  <c r="AL39" i="114"/>
  <c r="AL36" i="114"/>
  <c r="AL33" i="114"/>
  <c r="AL30" i="114"/>
  <c r="AL27" i="114"/>
  <c r="AL24" i="114"/>
  <c r="AL21" i="114"/>
  <c r="AP21" i="114" s="1"/>
  <c r="J21" i="114" s="1"/>
  <c r="AQ21" i="114" s="1"/>
  <c r="AL18" i="114"/>
  <c r="AP18" i="114" s="1"/>
  <c r="J18" i="114" s="1"/>
  <c r="AQ18" i="114" s="1"/>
  <c r="AL51" i="113"/>
  <c r="AL48" i="113"/>
  <c r="AP48" i="113" s="1"/>
  <c r="J48" i="113" s="1"/>
  <c r="AQ48" i="113" s="1"/>
  <c r="AL45" i="113"/>
  <c r="AL42" i="113"/>
  <c r="AL39" i="113"/>
  <c r="AL36" i="113"/>
  <c r="AP36" i="113" s="1"/>
  <c r="J36" i="113" s="1"/>
  <c r="AQ36" i="113" s="1"/>
  <c r="AL33" i="113"/>
  <c r="AL30" i="113"/>
  <c r="AL27" i="113"/>
  <c r="AP27" i="113" s="1"/>
  <c r="J27" i="113" s="1"/>
  <c r="AQ27" i="113" s="1"/>
  <c r="AL24" i="113"/>
  <c r="AL21" i="113"/>
  <c r="AL18" i="113"/>
  <c r="AP18" i="113" s="1"/>
  <c r="J18" i="113" s="1"/>
  <c r="AQ18" i="113" s="1"/>
  <c r="BE24" i="112"/>
  <c r="BD24" i="112"/>
  <c r="I51" i="112"/>
  <c r="AV51" i="112"/>
  <c r="AW51" i="112" s="1"/>
  <c r="AZ51" i="112" s="1"/>
  <c r="F51" i="112" s="1"/>
  <c r="BC51" i="112" s="1"/>
  <c r="G51" i="112" s="1"/>
  <c r="I39" i="112"/>
  <c r="AV39" i="112"/>
  <c r="AW39" i="112" s="1"/>
  <c r="AZ39" i="112" s="1"/>
  <c r="F39" i="112" s="1"/>
  <c r="BC39" i="112" s="1"/>
  <c r="G39" i="112" s="1"/>
  <c r="BE33" i="112"/>
  <c r="BD33" i="112"/>
  <c r="BE21" i="112"/>
  <c r="BD21" i="112"/>
  <c r="I27" i="112"/>
  <c r="I33" i="112"/>
  <c r="BF33" i="112"/>
  <c r="BH33" i="112" s="1"/>
  <c r="AV27" i="112"/>
  <c r="AW27" i="112" s="1"/>
  <c r="AZ27" i="112" s="1"/>
  <c r="F27" i="112" s="1"/>
  <c r="BC27" i="112" s="1"/>
  <c r="G27" i="112" s="1"/>
  <c r="I21" i="112"/>
  <c r="BF21" i="112"/>
  <c r="I18" i="112"/>
  <c r="BF18" i="112"/>
  <c r="BH18" i="112" s="1"/>
  <c r="AT48" i="112"/>
  <c r="J48" i="112" s="1"/>
  <c r="AU48" i="112" s="1"/>
  <c r="AT36" i="112"/>
  <c r="J36" i="112" s="1"/>
  <c r="AU36" i="112" s="1"/>
  <c r="BG27" i="112"/>
  <c r="I24" i="112"/>
  <c r="BF24" i="112"/>
  <c r="BH24" i="112" s="1"/>
  <c r="AV18" i="112"/>
  <c r="AW18" i="112" s="1"/>
  <c r="AZ18" i="112" s="1"/>
  <c r="F18" i="112" s="1"/>
  <c r="BC18" i="112" s="1"/>
  <c r="G18" i="112" s="1"/>
  <c r="BC21" i="111"/>
  <c r="BC30" i="111"/>
  <c r="BC18" i="111"/>
  <c r="BC27" i="111"/>
  <c r="BC33" i="111"/>
  <c r="BC24" i="111"/>
  <c r="AL51" i="111"/>
  <c r="AL48" i="111"/>
  <c r="AP48" i="111" s="1"/>
  <c r="J48" i="111" s="1"/>
  <c r="AQ48" i="111" s="1"/>
  <c r="AL45" i="111"/>
  <c r="AP45" i="111" s="1"/>
  <c r="J45" i="111" s="1"/>
  <c r="AQ45" i="111" s="1"/>
  <c r="AL42" i="111"/>
  <c r="AL39" i="111"/>
  <c r="AL36" i="111"/>
  <c r="AP36" i="111" s="1"/>
  <c r="J36" i="111" s="1"/>
  <c r="AQ36" i="111" s="1"/>
  <c r="AL33" i="111"/>
  <c r="AL30" i="111"/>
  <c r="AP30" i="111" s="1"/>
  <c r="J30" i="111" s="1"/>
  <c r="AQ30" i="111" s="1"/>
  <c r="AL27" i="111"/>
  <c r="AL24" i="111"/>
  <c r="AP24" i="111" s="1"/>
  <c r="J24" i="111" s="1"/>
  <c r="AQ24" i="111" s="1"/>
  <c r="AL21" i="111"/>
  <c r="AL18" i="111"/>
  <c r="I42" i="110"/>
  <c r="AV42" i="110"/>
  <c r="AW42" i="110" s="1"/>
  <c r="AZ42" i="110" s="1"/>
  <c r="F42" i="110" s="1"/>
  <c r="BC42" i="110" s="1"/>
  <c r="G42" i="110" s="1"/>
  <c r="BE27" i="110"/>
  <c r="BD27" i="110"/>
  <c r="BE24" i="110"/>
  <c r="BD24" i="110"/>
  <c r="I39" i="110"/>
  <c r="AV39" i="110"/>
  <c r="AW39" i="110" s="1"/>
  <c r="AZ39" i="110" s="1"/>
  <c r="F39" i="110" s="1"/>
  <c r="BC39" i="110" s="1"/>
  <c r="G39" i="110" s="1"/>
  <c r="I51" i="110"/>
  <c r="AV51" i="110"/>
  <c r="AW51" i="110" s="1"/>
  <c r="AZ51" i="110" s="1"/>
  <c r="F51" i="110" s="1"/>
  <c r="BC51" i="110" s="1"/>
  <c r="G51" i="110" s="1"/>
  <c r="BE36" i="110"/>
  <c r="BD36" i="110"/>
  <c r="BE30" i="110"/>
  <c r="BD30" i="110"/>
  <c r="I18" i="110"/>
  <c r="I33" i="110"/>
  <c r="I36" i="110"/>
  <c r="BF36" i="110"/>
  <c r="BH36" i="110" s="1"/>
  <c r="BH24" i="110"/>
  <c r="I24" i="110"/>
  <c r="BF24" i="110"/>
  <c r="AV18" i="110"/>
  <c r="AW18" i="110" s="1"/>
  <c r="AZ18" i="110" s="1"/>
  <c r="F18" i="110" s="1"/>
  <c r="BC18" i="110" s="1"/>
  <c r="G18" i="110" s="1"/>
  <c r="I30" i="110"/>
  <c r="BF30" i="110"/>
  <c r="AT48" i="110"/>
  <c r="J48" i="110" s="1"/>
  <c r="AU48" i="110" s="1"/>
  <c r="AV33" i="110"/>
  <c r="AW33" i="110" s="1"/>
  <c r="AZ33" i="110" s="1"/>
  <c r="F33" i="110" s="1"/>
  <c r="BC33" i="110" s="1"/>
  <c r="G33" i="110" s="1"/>
  <c r="BG30" i="110"/>
  <c r="I27" i="110"/>
  <c r="BF27" i="110"/>
  <c r="BH27" i="110" s="1"/>
  <c r="BG18" i="110"/>
  <c r="BC45" i="47"/>
  <c r="BC51" i="46"/>
  <c r="BC42" i="46"/>
  <c r="AP39" i="46"/>
  <c r="J39" i="46" s="1"/>
  <c r="AQ39" i="46" s="1"/>
  <c r="AP36" i="46"/>
  <c r="J36" i="46" s="1"/>
  <c r="AQ36" i="46" s="1"/>
  <c r="AR36" i="46" s="1"/>
  <c r="AS36" i="46" s="1"/>
  <c r="AV36" i="46" s="1"/>
  <c r="F36" i="46" s="1"/>
  <c r="AY36" i="46" s="1"/>
  <c r="G36" i="46" s="1"/>
  <c r="AP33" i="46"/>
  <c r="J33" i="46" s="1"/>
  <c r="AQ33" i="46" s="1"/>
  <c r="AR33" i="46" s="1"/>
  <c r="AS33" i="46" s="1"/>
  <c r="AV33" i="46" s="1"/>
  <c r="F33" i="46" s="1"/>
  <c r="AY33" i="46" s="1"/>
  <c r="G33" i="46" s="1"/>
  <c r="BC18" i="46"/>
  <c r="AL51" i="46"/>
  <c r="H51" i="46" s="1"/>
  <c r="AP42" i="46"/>
  <c r="J42" i="46" s="1"/>
  <c r="AQ42" i="46" s="1"/>
  <c r="AL30" i="46"/>
  <c r="H30" i="46" s="1"/>
  <c r="BC24" i="46"/>
  <c r="BC21" i="46"/>
  <c r="AP18" i="46"/>
  <c r="J18" i="46" s="1"/>
  <c r="AQ18" i="46" s="1"/>
  <c r="AT48" i="45"/>
  <c r="J48" i="45" s="1"/>
  <c r="AU48" i="45" s="1"/>
  <c r="AT42" i="45"/>
  <c r="J42" i="45" s="1"/>
  <c r="AU42" i="45" s="1"/>
  <c r="AT36" i="45"/>
  <c r="J36" i="45" s="1"/>
  <c r="AU36" i="45" s="1"/>
  <c r="AT30" i="45"/>
  <c r="J30" i="45" s="1"/>
  <c r="AU30" i="45" s="1"/>
  <c r="AT24" i="45"/>
  <c r="J24" i="45" s="1"/>
  <c r="AU24" i="45" s="1"/>
  <c r="AT18" i="45"/>
  <c r="J18" i="45" s="1"/>
  <c r="AU18" i="45" s="1"/>
  <c r="AP45" i="72"/>
  <c r="J45" i="72" s="1"/>
  <c r="AQ45" i="72" s="1"/>
  <c r="AP33" i="72"/>
  <c r="J33" i="72" s="1"/>
  <c r="AQ33" i="72" s="1"/>
  <c r="AR33" i="72" s="1"/>
  <c r="AS33" i="72" s="1"/>
  <c r="AV33" i="72" s="1"/>
  <c r="F33" i="72" s="1"/>
  <c r="AY33" i="72" s="1"/>
  <c r="G33" i="72" s="1"/>
  <c r="AP21" i="72"/>
  <c r="J21" i="72" s="1"/>
  <c r="AQ21" i="72" s="1"/>
  <c r="AL51" i="72"/>
  <c r="H51" i="72" s="1"/>
  <c r="AP48" i="72"/>
  <c r="J48" i="72" s="1"/>
  <c r="AQ48" i="72" s="1"/>
  <c r="AR48" i="72" s="1"/>
  <c r="AS48" i="72" s="1"/>
  <c r="AV48" i="72" s="1"/>
  <c r="F48" i="72" s="1"/>
  <c r="AY48" i="72" s="1"/>
  <c r="G48" i="72" s="1"/>
  <c r="AL45" i="72"/>
  <c r="H45" i="72" s="1"/>
  <c r="AP42" i="72"/>
  <c r="J42" i="72" s="1"/>
  <c r="AQ42" i="72" s="1"/>
  <c r="AL39" i="72"/>
  <c r="H39" i="72" s="1"/>
  <c r="AP36" i="72"/>
  <c r="J36" i="72" s="1"/>
  <c r="AQ36" i="72" s="1"/>
  <c r="AR36" i="72" s="1"/>
  <c r="AS36" i="72" s="1"/>
  <c r="AV36" i="72" s="1"/>
  <c r="F36" i="72" s="1"/>
  <c r="AY36" i="72" s="1"/>
  <c r="G36" i="72" s="1"/>
  <c r="AL33" i="72"/>
  <c r="H33" i="72" s="1"/>
  <c r="AP30" i="72"/>
  <c r="J30" i="72" s="1"/>
  <c r="AQ30" i="72" s="1"/>
  <c r="AL27" i="72"/>
  <c r="H27" i="72" s="1"/>
  <c r="AP24" i="72"/>
  <c r="J24" i="72" s="1"/>
  <c r="AQ24" i="72" s="1"/>
  <c r="I24" i="72" s="1"/>
  <c r="AL21" i="72"/>
  <c r="H21" i="72" s="1"/>
  <c r="AP18" i="72"/>
  <c r="J18" i="72" s="1"/>
  <c r="AQ18" i="72" s="1"/>
  <c r="BC52" i="71"/>
  <c r="BC40" i="71"/>
  <c r="BC28" i="71"/>
  <c r="BC22" i="71"/>
  <c r="BC19" i="71"/>
  <c r="AT48" i="70"/>
  <c r="J48" i="70" s="1"/>
  <c r="AU48" i="70" s="1"/>
  <c r="AP42" i="70"/>
  <c r="H42" i="70" s="1"/>
  <c r="AT36" i="70"/>
  <c r="J36" i="70" s="1"/>
  <c r="AU36" i="70" s="1"/>
  <c r="AP30" i="70"/>
  <c r="H30" i="70" s="1"/>
  <c r="AT24" i="70"/>
  <c r="J24" i="70" s="1"/>
  <c r="AU24" i="70" s="1"/>
  <c r="AP18" i="70"/>
  <c r="H18" i="70" s="1"/>
  <c r="AT42" i="70"/>
  <c r="J42" i="70" s="1"/>
  <c r="AU42" i="70" s="1"/>
  <c r="AT18" i="70"/>
  <c r="J18" i="70" s="1"/>
  <c r="AU18" i="70" s="1"/>
  <c r="AT51" i="70"/>
  <c r="J51" i="70" s="1"/>
  <c r="AU51" i="70" s="1"/>
  <c r="AP45" i="70"/>
  <c r="H45" i="70" s="1"/>
  <c r="AT39" i="70"/>
  <c r="J39" i="70" s="1"/>
  <c r="AU39" i="70" s="1"/>
  <c r="AP33" i="70"/>
  <c r="H33" i="70" s="1"/>
  <c r="AT27" i="70"/>
  <c r="J27" i="70" s="1"/>
  <c r="AU27" i="70" s="1"/>
  <c r="AP21" i="70"/>
  <c r="H21" i="70" s="1"/>
  <c r="BC51" i="3"/>
  <c r="AL30" i="3"/>
  <c r="H30" i="3" s="1"/>
  <c r="BC24" i="3"/>
  <c r="BC21" i="3"/>
  <c r="AP18" i="3"/>
  <c r="J18" i="3" s="1"/>
  <c r="AQ18" i="3" s="1"/>
  <c r="BC33" i="3"/>
  <c r="BC18" i="3"/>
  <c r="AL33" i="3"/>
  <c r="H33" i="3" s="1"/>
  <c r="BC30" i="3"/>
  <c r="AP27" i="3"/>
  <c r="J27" i="3" s="1"/>
  <c r="AQ27" i="3" s="1"/>
  <c r="AR27" i="3" s="1"/>
  <c r="AS27" i="3" s="1"/>
  <c r="AV27" i="3" s="1"/>
  <c r="F27" i="3" s="1"/>
  <c r="AY27" i="3" s="1"/>
  <c r="G27" i="3" s="1"/>
  <c r="AP24" i="3"/>
  <c r="J24" i="3" s="1"/>
  <c r="AQ24" i="3" s="1"/>
  <c r="AR24" i="3" s="1"/>
  <c r="AS24" i="3" s="1"/>
  <c r="AV24" i="3" s="1"/>
  <c r="F24" i="3" s="1"/>
  <c r="AY24" i="3" s="1"/>
  <c r="G24" i="3" s="1"/>
  <c r="AP21" i="3"/>
  <c r="J21" i="3" s="1"/>
  <c r="AQ21" i="3" s="1"/>
  <c r="AR21" i="3" s="1"/>
  <c r="AS21" i="3" s="1"/>
  <c r="AV21" i="3" s="1"/>
  <c r="F21" i="3" s="1"/>
  <c r="AY21" i="3" s="1"/>
  <c r="G21" i="3" s="1"/>
  <c r="AP34" i="89"/>
  <c r="J34" i="89" s="1"/>
  <c r="AQ34" i="89" s="1"/>
  <c r="I34" i="89" s="1"/>
  <c r="AL52" i="89"/>
  <c r="H52" i="89" s="1"/>
  <c r="AP49" i="89"/>
  <c r="J49" i="89" s="1"/>
  <c r="AQ49" i="89" s="1"/>
  <c r="AR49" i="89" s="1"/>
  <c r="AS49" i="89" s="1"/>
  <c r="AV49" i="89" s="1"/>
  <c r="F49" i="89" s="1"/>
  <c r="AL46" i="89"/>
  <c r="H46" i="89" s="1"/>
  <c r="AP43" i="89"/>
  <c r="J43" i="89" s="1"/>
  <c r="AQ43" i="89" s="1"/>
  <c r="AL40" i="89"/>
  <c r="H40" i="89" s="1"/>
  <c r="AP37" i="89"/>
  <c r="J37" i="89" s="1"/>
  <c r="AQ37" i="89" s="1"/>
  <c r="AR37" i="89" s="1"/>
  <c r="AS37" i="89" s="1"/>
  <c r="AV37" i="89" s="1"/>
  <c r="F37" i="89" s="1"/>
  <c r="AY37" i="89" s="1"/>
  <c r="G37" i="89" s="1"/>
  <c r="AL34" i="89"/>
  <c r="H34" i="89" s="1"/>
  <c r="AP31" i="89"/>
  <c r="J31" i="89" s="1"/>
  <c r="AQ31" i="89" s="1"/>
  <c r="AL28" i="89"/>
  <c r="H28" i="89" s="1"/>
  <c r="AP25" i="89"/>
  <c r="J25" i="89" s="1"/>
  <c r="AQ25" i="89" s="1"/>
  <c r="AR25" i="89" s="1"/>
  <c r="AS25" i="89" s="1"/>
  <c r="AV25" i="89" s="1"/>
  <c r="F25" i="89" s="1"/>
  <c r="AY25" i="89" s="1"/>
  <c r="G25" i="89" s="1"/>
  <c r="AL22" i="89"/>
  <c r="H22" i="89" s="1"/>
  <c r="AP19" i="89"/>
  <c r="J19" i="89" s="1"/>
  <c r="AQ19" i="89" s="1"/>
  <c r="AP39" i="88"/>
  <c r="J39" i="88" s="1"/>
  <c r="AQ39" i="88" s="1"/>
  <c r="AR39" i="88" s="1"/>
  <c r="AS39" i="88" s="1"/>
  <c r="AV39" i="88" s="1"/>
  <c r="F39" i="88" s="1"/>
  <c r="AY39" i="88" s="1"/>
  <c r="G39" i="88" s="1"/>
  <c r="AP18" i="88"/>
  <c r="J18" i="88" s="1"/>
  <c r="AQ18" i="88" s="1"/>
  <c r="AP45" i="88"/>
  <c r="J45" i="88" s="1"/>
  <c r="AQ45" i="88" s="1"/>
  <c r="AR45" i="88" s="1"/>
  <c r="AS45" i="88" s="1"/>
  <c r="AV45" i="88" s="1"/>
  <c r="F45" i="88" s="1"/>
  <c r="AY45" i="88" s="1"/>
  <c r="G45" i="88" s="1"/>
  <c r="AZ45" i="88" s="1"/>
  <c r="AP51" i="23"/>
  <c r="J51" i="23" s="1"/>
  <c r="AQ51" i="23" s="1"/>
  <c r="AP45" i="23"/>
  <c r="J45" i="23" s="1"/>
  <c r="AQ45" i="23" s="1"/>
  <c r="AP39" i="23"/>
  <c r="J39" i="23" s="1"/>
  <c r="AQ39" i="23" s="1"/>
  <c r="AP33" i="23"/>
  <c r="J33" i="23" s="1"/>
  <c r="AQ33" i="23" s="1"/>
  <c r="AR33" i="23" s="1"/>
  <c r="AS33" i="23" s="1"/>
  <c r="AV33" i="23" s="1"/>
  <c r="F33" i="23" s="1"/>
  <c r="AY33" i="23" s="1"/>
  <c r="G33" i="23" s="1"/>
  <c r="AP27" i="23"/>
  <c r="J27" i="23" s="1"/>
  <c r="AQ27" i="23" s="1"/>
  <c r="AP21" i="23"/>
  <c r="J21" i="23" s="1"/>
  <c r="AQ21" i="23" s="1"/>
  <c r="BC48" i="22"/>
  <c r="AP39" i="22"/>
  <c r="J39" i="22" s="1"/>
  <c r="AQ39" i="22" s="1"/>
  <c r="AP48" i="22"/>
  <c r="J48" i="22" s="1"/>
  <c r="AQ48" i="22" s="1"/>
  <c r="I48" i="22" s="1"/>
  <c r="BC45" i="22"/>
  <c r="BC33" i="22"/>
  <c r="AP30" i="22"/>
  <c r="J30" i="22" s="1"/>
  <c r="AQ30" i="22" s="1"/>
  <c r="BC36" i="22"/>
  <c r="BC27" i="22"/>
  <c r="AL48" i="22"/>
  <c r="BC42" i="22"/>
  <c r="AL36" i="22"/>
  <c r="H36" i="22" s="1"/>
  <c r="AP33" i="22"/>
  <c r="J33" i="22" s="1"/>
  <c r="AQ33" i="22" s="1"/>
  <c r="AL27" i="22"/>
  <c r="H27" i="22" s="1"/>
  <c r="BC24" i="22"/>
  <c r="AL21" i="22"/>
  <c r="H21" i="22" s="1"/>
  <c r="BG21" i="21"/>
  <c r="BG48" i="21"/>
  <c r="AT45" i="21"/>
  <c r="J45" i="21" s="1"/>
  <c r="AU45" i="21" s="1"/>
  <c r="BG27" i="21"/>
  <c r="BG24" i="21"/>
  <c r="AT21" i="21"/>
  <c r="J21" i="21" s="1"/>
  <c r="AU21" i="21" s="1"/>
  <c r="AT51" i="21"/>
  <c r="J51" i="21" s="1"/>
  <c r="AU51" i="21" s="1"/>
  <c r="AP42" i="21"/>
  <c r="H42" i="21" s="1"/>
  <c r="AP36" i="21"/>
  <c r="H36" i="21" s="1"/>
  <c r="BG33" i="21"/>
  <c r="AT30" i="21"/>
  <c r="J30" i="21" s="1"/>
  <c r="AU30" i="21" s="1"/>
  <c r="AT27" i="21"/>
  <c r="J27" i="21" s="1"/>
  <c r="AU27" i="21" s="1"/>
  <c r="AV27" i="21" s="1"/>
  <c r="AW27" i="21" s="1"/>
  <c r="AZ27" i="21" s="1"/>
  <c r="F27" i="21" s="1"/>
  <c r="BC27" i="21" s="1"/>
  <c r="G27" i="21" s="1"/>
  <c r="AT24" i="21"/>
  <c r="J24" i="21" s="1"/>
  <c r="AU24" i="21" s="1"/>
  <c r="AV24" i="21" s="1"/>
  <c r="AW24" i="21" s="1"/>
  <c r="AZ24" i="21" s="1"/>
  <c r="F24" i="21" s="1"/>
  <c r="BC24" i="21" s="1"/>
  <c r="G24" i="21" s="1"/>
  <c r="AP18" i="21"/>
  <c r="H18" i="21" s="1"/>
  <c r="AP51" i="20"/>
  <c r="J51" i="20" s="1"/>
  <c r="AQ51" i="20" s="1"/>
  <c r="AL48" i="20"/>
  <c r="H48" i="20" s="1"/>
  <c r="AP45" i="20"/>
  <c r="J45" i="20" s="1"/>
  <c r="AQ45" i="20" s="1"/>
  <c r="AL42" i="20"/>
  <c r="H42" i="20" s="1"/>
  <c r="AP39" i="20"/>
  <c r="J39" i="20" s="1"/>
  <c r="AQ39" i="20" s="1"/>
  <c r="AL36" i="20"/>
  <c r="H36" i="20" s="1"/>
  <c r="AP33" i="20"/>
  <c r="J33" i="20" s="1"/>
  <c r="AQ33" i="20" s="1"/>
  <c r="AL30" i="20"/>
  <c r="H30" i="20" s="1"/>
  <c r="AP27" i="20"/>
  <c r="J27" i="20" s="1"/>
  <c r="AQ27" i="20" s="1"/>
  <c r="AL24" i="20"/>
  <c r="H24" i="20" s="1"/>
  <c r="AP21" i="20"/>
  <c r="J21" i="20" s="1"/>
  <c r="AQ21" i="20" s="1"/>
  <c r="AL18" i="20"/>
  <c r="H18" i="20" s="1"/>
  <c r="AP48" i="20"/>
  <c r="J48" i="20" s="1"/>
  <c r="AQ48" i="20" s="1"/>
  <c r="AP42" i="20"/>
  <c r="J42" i="20" s="1"/>
  <c r="AQ42" i="20" s="1"/>
  <c r="AP36" i="20"/>
  <c r="J36" i="20" s="1"/>
  <c r="AQ36" i="20" s="1"/>
  <c r="AP30" i="20"/>
  <c r="J30" i="20" s="1"/>
  <c r="AQ30" i="20" s="1"/>
  <c r="AP24" i="20"/>
  <c r="J24" i="20" s="1"/>
  <c r="AQ24" i="20" s="1"/>
  <c r="AP18" i="20"/>
  <c r="J18" i="20" s="1"/>
  <c r="AQ18" i="20" s="1"/>
  <c r="BC51" i="109"/>
  <c r="BC39" i="109"/>
  <c r="BC48" i="109"/>
  <c r="BC36" i="109"/>
  <c r="BC24" i="108"/>
  <c r="BC21" i="108"/>
  <c r="BC48" i="108"/>
  <c r="AP45" i="108"/>
  <c r="J45" i="108" s="1"/>
  <c r="AQ45" i="108" s="1"/>
  <c r="BC30" i="108"/>
  <c r="AP27" i="108"/>
  <c r="J27" i="108" s="1"/>
  <c r="AQ27" i="108" s="1"/>
  <c r="I27" i="108" s="1"/>
  <c r="AP24" i="108"/>
  <c r="J24" i="108" s="1"/>
  <c r="AQ24" i="108" s="1"/>
  <c r="AR24" i="108" s="1"/>
  <c r="AS24" i="108" s="1"/>
  <c r="AV24" i="108" s="1"/>
  <c r="F24" i="108" s="1"/>
  <c r="AY24" i="108" s="1"/>
  <c r="G24" i="108" s="1"/>
  <c r="AP21" i="108"/>
  <c r="J21" i="108" s="1"/>
  <c r="AQ21" i="108" s="1"/>
  <c r="AR21" i="108" s="1"/>
  <c r="AS21" i="108" s="1"/>
  <c r="AV21" i="108" s="1"/>
  <c r="F21" i="108" s="1"/>
  <c r="AY21" i="108" s="1"/>
  <c r="G21" i="108" s="1"/>
  <c r="AP51" i="108"/>
  <c r="J51" i="108" s="1"/>
  <c r="AQ51" i="108" s="1"/>
  <c r="AL42" i="108"/>
  <c r="H42" i="108" s="1"/>
  <c r="BC36" i="108"/>
  <c r="BC33" i="108"/>
  <c r="AP30" i="108"/>
  <c r="J30" i="108" s="1"/>
  <c r="AQ30" i="108" s="1"/>
  <c r="AL18" i="108"/>
  <c r="H18" i="108" s="1"/>
  <c r="AT42" i="107"/>
  <c r="J42" i="107" s="1"/>
  <c r="AU42" i="107" s="1"/>
  <c r="AT30" i="107"/>
  <c r="J30" i="107" s="1"/>
  <c r="AU30" i="107" s="1"/>
  <c r="AP51" i="107"/>
  <c r="H51" i="107" s="1"/>
  <c r="AT45" i="107"/>
  <c r="J45" i="107" s="1"/>
  <c r="AU45" i="107" s="1"/>
  <c r="AP39" i="107"/>
  <c r="H39" i="107" s="1"/>
  <c r="AT33" i="107"/>
  <c r="J33" i="107" s="1"/>
  <c r="AU33" i="107" s="1"/>
  <c r="AP27" i="107"/>
  <c r="H27" i="107" s="1"/>
  <c r="AT21" i="107"/>
  <c r="J21" i="107" s="1"/>
  <c r="AU21" i="107" s="1"/>
  <c r="BC36" i="106"/>
  <c r="AL51" i="106"/>
  <c r="H51" i="106" s="1"/>
  <c r="BC42" i="106"/>
  <c r="AP39" i="106"/>
  <c r="J39" i="106" s="1"/>
  <c r="AQ39" i="106" s="1"/>
  <c r="AP36" i="106"/>
  <c r="J36" i="106" s="1"/>
  <c r="AQ36" i="106" s="1"/>
  <c r="AR36" i="106" s="1"/>
  <c r="AS36" i="106" s="1"/>
  <c r="AV36" i="106" s="1"/>
  <c r="F36" i="106" s="1"/>
  <c r="AY36" i="106" s="1"/>
  <c r="G36" i="106" s="1"/>
  <c r="AP33" i="106"/>
  <c r="J33" i="106" s="1"/>
  <c r="AQ33" i="106" s="1"/>
  <c r="AR33" i="106" s="1"/>
  <c r="AS33" i="106" s="1"/>
  <c r="AV33" i="106" s="1"/>
  <c r="F33" i="106" s="1"/>
  <c r="AY33" i="106" s="1"/>
  <c r="G33" i="106" s="1"/>
  <c r="AL27" i="106"/>
  <c r="H27" i="106" s="1"/>
  <c r="AL24" i="106"/>
  <c r="H24" i="106" s="1"/>
  <c r="AL21" i="106"/>
  <c r="H21" i="106" s="1"/>
  <c r="AP51" i="106"/>
  <c r="J51" i="106" s="1"/>
  <c r="AQ51" i="106" s="1"/>
  <c r="BC45" i="106"/>
  <c r="BC33" i="106"/>
  <c r="BC51" i="106"/>
  <c r="AL45" i="106"/>
  <c r="H45" i="106" s="1"/>
  <c r="AP42" i="106"/>
  <c r="J42" i="106" s="1"/>
  <c r="AQ42" i="106" s="1"/>
  <c r="AL30" i="106"/>
  <c r="H30" i="106" s="1"/>
  <c r="BC24" i="106"/>
  <c r="BC21" i="106"/>
  <c r="AP18" i="106"/>
  <c r="J18" i="106" s="1"/>
  <c r="AQ18" i="106" s="1"/>
  <c r="AP52" i="43"/>
  <c r="J52" i="43" s="1"/>
  <c r="AQ52" i="43" s="1"/>
  <c r="AP46" i="43"/>
  <c r="J46" i="43" s="1"/>
  <c r="AQ46" i="43" s="1"/>
  <c r="AP40" i="43"/>
  <c r="J40" i="43" s="1"/>
  <c r="AQ40" i="43" s="1"/>
  <c r="AP34" i="43"/>
  <c r="J34" i="43" s="1"/>
  <c r="AQ34" i="43" s="1"/>
  <c r="AP28" i="43"/>
  <c r="J28" i="43" s="1"/>
  <c r="AQ28" i="43" s="1"/>
  <c r="AP22" i="43"/>
  <c r="J22" i="43" s="1"/>
  <c r="AQ22" i="43" s="1"/>
  <c r="BG45" i="41"/>
  <c r="AT42" i="41"/>
  <c r="J42" i="41" s="1"/>
  <c r="AU42" i="41" s="1"/>
  <c r="AT39" i="41"/>
  <c r="J39" i="41" s="1"/>
  <c r="AU39" i="41" s="1"/>
  <c r="AV39" i="41" s="1"/>
  <c r="AW39" i="41" s="1"/>
  <c r="AZ39" i="41" s="1"/>
  <c r="F39" i="41" s="1"/>
  <c r="BC39" i="41" s="1"/>
  <c r="G39" i="41" s="1"/>
  <c r="AT36" i="41"/>
  <c r="J36" i="41" s="1"/>
  <c r="AU36" i="41" s="1"/>
  <c r="AV36" i="41" s="1"/>
  <c r="AW36" i="41" s="1"/>
  <c r="AZ36" i="41" s="1"/>
  <c r="F36" i="41" s="1"/>
  <c r="BC36" i="41" s="1"/>
  <c r="G36" i="41" s="1"/>
  <c r="BG21" i="41"/>
  <c r="BG51" i="41"/>
  <c r="BG48" i="41"/>
  <c r="AT45" i="41"/>
  <c r="J45" i="41" s="1"/>
  <c r="AU45" i="41" s="1"/>
  <c r="AP33" i="41"/>
  <c r="H33" i="41" s="1"/>
  <c r="BG27" i="41"/>
  <c r="BG24" i="41"/>
  <c r="AT21" i="41"/>
  <c r="J21" i="41" s="1"/>
  <c r="AU21" i="41" s="1"/>
  <c r="BC48" i="40"/>
  <c r="BC24" i="40"/>
  <c r="AP51" i="40"/>
  <c r="J51" i="40" s="1"/>
  <c r="AQ51" i="40" s="1"/>
  <c r="AL36" i="40"/>
  <c r="H36" i="40" s="1"/>
  <c r="BC33" i="40"/>
  <c r="AP30" i="40"/>
  <c r="J30" i="40" s="1"/>
  <c r="AQ30" i="40" s="1"/>
  <c r="AP27" i="40"/>
  <c r="J27" i="40" s="1"/>
  <c r="AQ27" i="40" s="1"/>
  <c r="AR27" i="40" s="1"/>
  <c r="AS27" i="40" s="1"/>
  <c r="AV27" i="40" s="1"/>
  <c r="F27" i="40" s="1"/>
  <c r="AY27" i="40" s="1"/>
  <c r="G27" i="40" s="1"/>
  <c r="AP24" i="40"/>
  <c r="J24" i="40" s="1"/>
  <c r="AQ24" i="40" s="1"/>
  <c r="AR24" i="40" s="1"/>
  <c r="AS24" i="40" s="1"/>
  <c r="AV24" i="40" s="1"/>
  <c r="F24" i="40" s="1"/>
  <c r="AY24" i="40" s="1"/>
  <c r="G24" i="40" s="1"/>
  <c r="AL18" i="40"/>
  <c r="H18" i="40" s="1"/>
  <c r="AP36" i="40"/>
  <c r="J36" i="40" s="1"/>
  <c r="AQ36" i="40" s="1"/>
  <c r="AR36" i="40" s="1"/>
  <c r="AS36" i="40" s="1"/>
  <c r="AV36" i="40" s="1"/>
  <c r="F36" i="40" s="1"/>
  <c r="AY36" i="40" s="1"/>
  <c r="G36" i="40" s="1"/>
  <c r="AP18" i="40"/>
  <c r="J18" i="40" s="1"/>
  <c r="AQ18" i="40" s="1"/>
  <c r="BC27" i="40"/>
  <c r="AL48" i="40"/>
  <c r="H48" i="40" s="1"/>
  <c r="AL45" i="40"/>
  <c r="H45" i="40" s="1"/>
  <c r="BC42" i="40"/>
  <c r="AP39" i="40"/>
  <c r="J39" i="40" s="1"/>
  <c r="AQ39" i="40" s="1"/>
  <c r="AP33" i="40"/>
  <c r="J33" i="40" s="1"/>
  <c r="AQ33" i="40" s="1"/>
  <c r="AL21" i="40"/>
  <c r="H21" i="40" s="1"/>
  <c r="AP27" i="2"/>
  <c r="J27" i="2" s="1"/>
  <c r="AQ27" i="2" s="1"/>
  <c r="AP42" i="2"/>
  <c r="J42" i="2" s="1"/>
  <c r="AQ42" i="2" s="1"/>
  <c r="I42" i="2" s="1"/>
  <c r="AP30" i="2"/>
  <c r="J30" i="2" s="1"/>
  <c r="AQ30" i="2" s="1"/>
  <c r="AL51" i="2"/>
  <c r="H51" i="2" s="1"/>
  <c r="AP45" i="2"/>
  <c r="J45" i="2" s="1"/>
  <c r="AQ45" i="2" s="1"/>
  <c r="AL39" i="2"/>
  <c r="H39" i="2" s="1"/>
  <c r="AP33" i="2"/>
  <c r="J33" i="2" s="1"/>
  <c r="AQ33" i="2" s="1"/>
  <c r="AL27" i="2"/>
  <c r="H27" i="2" s="1"/>
  <c r="AP21" i="2"/>
  <c r="J21" i="2" s="1"/>
  <c r="AQ21" i="2" s="1"/>
  <c r="AP51" i="68"/>
  <c r="J51" i="68" s="1"/>
  <c r="AQ51" i="68" s="1"/>
  <c r="AP39" i="68"/>
  <c r="J39" i="68" s="1"/>
  <c r="AQ39" i="68" s="1"/>
  <c r="I39" i="68" s="1"/>
  <c r="AP27" i="68"/>
  <c r="J27" i="68" s="1"/>
  <c r="AQ27" i="68" s="1"/>
  <c r="AL48" i="68"/>
  <c r="H48" i="68" s="1"/>
  <c r="AP42" i="68"/>
  <c r="J42" i="68" s="1"/>
  <c r="AQ42" i="68" s="1"/>
  <c r="BB42" i="68" s="1"/>
  <c r="BD42" i="68" s="1"/>
  <c r="AL36" i="68"/>
  <c r="H36" i="68" s="1"/>
  <c r="AP30" i="68"/>
  <c r="J30" i="68" s="1"/>
  <c r="AQ30" i="68" s="1"/>
  <c r="AL24" i="68"/>
  <c r="H24" i="68" s="1"/>
  <c r="AP18" i="68"/>
  <c r="J18" i="68" s="1"/>
  <c r="AQ18" i="68" s="1"/>
  <c r="I18" i="68" s="1"/>
  <c r="AP33" i="66"/>
  <c r="J33" i="66" s="1"/>
  <c r="AQ33" i="66" s="1"/>
  <c r="AP21" i="66"/>
  <c r="J21" i="66" s="1"/>
  <c r="AQ21" i="66" s="1"/>
  <c r="I21" i="66" s="1"/>
  <c r="AL51" i="66"/>
  <c r="H51" i="66" s="1"/>
  <c r="AP48" i="66"/>
  <c r="J48" i="66" s="1"/>
  <c r="AQ48" i="66" s="1"/>
  <c r="AR48" i="66" s="1"/>
  <c r="AS48" i="66" s="1"/>
  <c r="AV48" i="66" s="1"/>
  <c r="F48" i="66" s="1"/>
  <c r="AL45" i="66"/>
  <c r="H45" i="66" s="1"/>
  <c r="AP42" i="66"/>
  <c r="J42" i="66" s="1"/>
  <c r="AQ42" i="66" s="1"/>
  <c r="AL39" i="66"/>
  <c r="H39" i="66" s="1"/>
  <c r="AP36" i="66"/>
  <c r="J36" i="66" s="1"/>
  <c r="AQ36" i="66" s="1"/>
  <c r="I36" i="66" s="1"/>
  <c r="AL33" i="66"/>
  <c r="H33" i="66" s="1"/>
  <c r="AP30" i="66"/>
  <c r="J30" i="66" s="1"/>
  <c r="AQ30" i="66" s="1"/>
  <c r="AL27" i="66"/>
  <c r="H27" i="66" s="1"/>
  <c r="AP24" i="66"/>
  <c r="J24" i="66" s="1"/>
  <c r="AQ24" i="66" s="1"/>
  <c r="I24" i="66" s="1"/>
  <c r="AL21" i="66"/>
  <c r="H21" i="66" s="1"/>
  <c r="AP18" i="66"/>
  <c r="J18" i="66" s="1"/>
  <c r="AQ18" i="66" s="1"/>
  <c r="BG33" i="65"/>
  <c r="BG42" i="65"/>
  <c r="BC42" i="64"/>
  <c r="AP39" i="64"/>
  <c r="J39" i="64" s="1"/>
  <c r="AQ39" i="64" s="1"/>
  <c r="AP36" i="64"/>
  <c r="J36" i="64" s="1"/>
  <c r="AQ36" i="64" s="1"/>
  <c r="AR36" i="64" s="1"/>
  <c r="AS36" i="64" s="1"/>
  <c r="AV36" i="64" s="1"/>
  <c r="F36" i="64" s="1"/>
  <c r="AY36" i="64" s="1"/>
  <c r="G36" i="64" s="1"/>
  <c r="BA36" i="64" s="1"/>
  <c r="AP33" i="64"/>
  <c r="J33" i="64" s="1"/>
  <c r="AQ33" i="64" s="1"/>
  <c r="AR33" i="64" s="1"/>
  <c r="AS33" i="64" s="1"/>
  <c r="AV33" i="64" s="1"/>
  <c r="F33" i="64" s="1"/>
  <c r="AY33" i="64" s="1"/>
  <c r="G33" i="64" s="1"/>
  <c r="BC18" i="64"/>
  <c r="BC51" i="64"/>
  <c r="AP30" i="64"/>
  <c r="J30" i="64" s="1"/>
  <c r="AQ30" i="64" s="1"/>
  <c r="AR30" i="64" s="1"/>
  <c r="AS30" i="64" s="1"/>
  <c r="AV30" i="64" s="1"/>
  <c r="F30" i="64" s="1"/>
  <c r="AY30" i="64" s="1"/>
  <c r="G30" i="64" s="1"/>
  <c r="AL51" i="64"/>
  <c r="H51" i="64" s="1"/>
  <c r="AP42" i="64"/>
  <c r="J42" i="64" s="1"/>
  <c r="AQ42" i="64" s="1"/>
  <c r="AL30" i="64"/>
  <c r="H30" i="64" s="1"/>
  <c r="BC24" i="64"/>
  <c r="BC21" i="64"/>
  <c r="AP18" i="64"/>
  <c r="J18" i="64" s="1"/>
  <c r="AQ18" i="64" s="1"/>
  <c r="AP48" i="87"/>
  <c r="J48" i="87" s="1"/>
  <c r="AQ48" i="87" s="1"/>
  <c r="AP36" i="87"/>
  <c r="J36" i="87" s="1"/>
  <c r="AQ36" i="87" s="1"/>
  <c r="AP30" i="87"/>
  <c r="J30" i="87" s="1"/>
  <c r="AQ30" i="87" s="1"/>
  <c r="AP21" i="87"/>
  <c r="J21" i="87" s="1"/>
  <c r="AQ21" i="87" s="1"/>
  <c r="AR21" i="87" s="1"/>
  <c r="AS21" i="87" s="1"/>
  <c r="AV21" i="87" s="1"/>
  <c r="F21" i="87" s="1"/>
  <c r="AY21" i="87" s="1"/>
  <c r="G21" i="87" s="1"/>
  <c r="BC48" i="87"/>
  <c r="AP42" i="87"/>
  <c r="J42" i="87" s="1"/>
  <c r="AQ42" i="87" s="1"/>
  <c r="BC36" i="87"/>
  <c r="AL51" i="87"/>
  <c r="BC45" i="87"/>
  <c r="AL39" i="87"/>
  <c r="BC33" i="87"/>
  <c r="AL18" i="87"/>
  <c r="AP45" i="86"/>
  <c r="J45" i="86" s="1"/>
  <c r="AQ45" i="86" s="1"/>
  <c r="AR45" i="86" s="1"/>
  <c r="AS45" i="86" s="1"/>
  <c r="AV45" i="86" s="1"/>
  <c r="F45" i="86" s="1"/>
  <c r="AY45" i="86" s="1"/>
  <c r="G45" i="86" s="1"/>
  <c r="AP33" i="86"/>
  <c r="J33" i="86" s="1"/>
  <c r="AQ33" i="86" s="1"/>
  <c r="AP21" i="86"/>
  <c r="J21" i="86" s="1"/>
  <c r="AQ21" i="86" s="1"/>
  <c r="AP48" i="86"/>
  <c r="J48" i="86" s="1"/>
  <c r="AQ48" i="86" s="1"/>
  <c r="AL42" i="86"/>
  <c r="H42" i="86" s="1"/>
  <c r="AP36" i="86"/>
  <c r="J36" i="86" s="1"/>
  <c r="AQ36" i="86" s="1"/>
  <c r="AL30" i="86"/>
  <c r="H30" i="86" s="1"/>
  <c r="AP24" i="86"/>
  <c r="J24" i="86" s="1"/>
  <c r="AQ24" i="86" s="1"/>
  <c r="AL18" i="86"/>
  <c r="H18" i="86" s="1"/>
  <c r="BG51" i="85"/>
  <c r="BG39" i="85"/>
  <c r="BC49" i="84"/>
  <c r="BC37" i="84"/>
  <c r="BC51" i="19"/>
  <c r="BC48" i="19"/>
  <c r="AP52" i="18"/>
  <c r="J52" i="18" s="1"/>
  <c r="AQ52" i="18" s="1"/>
  <c r="BC22" i="18"/>
  <c r="AP49" i="18"/>
  <c r="J49" i="18" s="1"/>
  <c r="AQ49" i="18" s="1"/>
  <c r="I49" i="18" s="1"/>
  <c r="BC46" i="18"/>
  <c r="AP37" i="18"/>
  <c r="J37" i="18" s="1"/>
  <c r="AQ37" i="18" s="1"/>
  <c r="BC37" i="18"/>
  <c r="BC28" i="18"/>
  <c r="AL25" i="18"/>
  <c r="H25" i="18" s="1"/>
  <c r="AP22" i="18"/>
  <c r="J22" i="18" s="1"/>
  <c r="AQ22" i="18" s="1"/>
  <c r="BC49" i="18"/>
  <c r="AP40" i="18"/>
  <c r="J40" i="18" s="1"/>
  <c r="AQ40" i="18" s="1"/>
  <c r="I40" i="18" s="1"/>
  <c r="BC19" i="18"/>
  <c r="AL49" i="18"/>
  <c r="AP46" i="18"/>
  <c r="J46" i="18" s="1"/>
  <c r="AQ46" i="18" s="1"/>
  <c r="BC43" i="18"/>
  <c r="BC34" i="18"/>
  <c r="AP31" i="18"/>
  <c r="J31" i="18" s="1"/>
  <c r="AQ31" i="18" s="1"/>
  <c r="AL19" i="18"/>
  <c r="H19" i="18" s="1"/>
  <c r="AT51" i="17"/>
  <c r="J51" i="17" s="1"/>
  <c r="AU51" i="17" s="1"/>
  <c r="AP45" i="17"/>
  <c r="H45" i="17" s="1"/>
  <c r="AT39" i="17"/>
  <c r="J39" i="17" s="1"/>
  <c r="AU39" i="17" s="1"/>
  <c r="AP33" i="17"/>
  <c r="H33" i="17" s="1"/>
  <c r="AT27" i="17"/>
  <c r="J27" i="17" s="1"/>
  <c r="AU27" i="17" s="1"/>
  <c r="AP21" i="17"/>
  <c r="H21" i="17" s="1"/>
  <c r="AP48" i="17"/>
  <c r="H48" i="17" s="1"/>
  <c r="AT42" i="17"/>
  <c r="J42" i="17" s="1"/>
  <c r="AU42" i="17" s="1"/>
  <c r="AP36" i="17"/>
  <c r="H36" i="17" s="1"/>
  <c r="AT30" i="17"/>
  <c r="J30" i="17" s="1"/>
  <c r="AU30" i="17" s="1"/>
  <c r="AP24" i="17"/>
  <c r="H24" i="17" s="1"/>
  <c r="AP46" i="16"/>
  <c r="J46" i="16" s="1"/>
  <c r="AQ46" i="16" s="1"/>
  <c r="AL43" i="16"/>
  <c r="H43" i="16" s="1"/>
  <c r="AP40" i="16"/>
  <c r="J40" i="16" s="1"/>
  <c r="AQ40" i="16" s="1"/>
  <c r="AL37" i="16"/>
  <c r="H37" i="16" s="1"/>
  <c r="AP34" i="16"/>
  <c r="J34" i="16" s="1"/>
  <c r="AQ34" i="16" s="1"/>
  <c r="AL31" i="16"/>
  <c r="H31" i="16" s="1"/>
  <c r="AP28" i="16"/>
  <c r="J28" i="16" s="1"/>
  <c r="AQ28" i="16" s="1"/>
  <c r="AL25" i="16"/>
  <c r="H25" i="16" s="1"/>
  <c r="AP22" i="16"/>
  <c r="J22" i="16" s="1"/>
  <c r="AQ22" i="16" s="1"/>
  <c r="AL19" i="16"/>
  <c r="H19" i="16" s="1"/>
  <c r="AP37" i="16"/>
  <c r="J37" i="16" s="1"/>
  <c r="AQ37" i="16" s="1"/>
  <c r="AP25" i="16"/>
  <c r="J25" i="16" s="1"/>
  <c r="AQ25" i="16" s="1"/>
  <c r="BC42" i="105"/>
  <c r="BC51" i="105"/>
  <c r="BC39" i="105"/>
  <c r="BC48" i="105"/>
  <c r="BC36" i="105"/>
  <c r="BC52" i="104"/>
  <c r="BC40" i="104"/>
  <c r="BC43" i="104"/>
  <c r="BC49" i="104"/>
  <c r="BC37" i="104"/>
  <c r="BG51" i="103"/>
  <c r="BG36" i="103"/>
  <c r="AT18" i="103"/>
  <c r="J18" i="103" s="1"/>
  <c r="AU18" i="103" s="1"/>
  <c r="I18" i="103" s="1"/>
  <c r="BG42" i="103"/>
  <c r="AT39" i="103"/>
  <c r="J39" i="103" s="1"/>
  <c r="AU39" i="103" s="1"/>
  <c r="BG39" i="103"/>
  <c r="BG30" i="103"/>
  <c r="AT27" i="103"/>
  <c r="J27" i="103" s="1"/>
  <c r="AU27" i="103" s="1"/>
  <c r="AT24" i="103"/>
  <c r="J24" i="103" s="1"/>
  <c r="AU24" i="103" s="1"/>
  <c r="AV24" i="103" s="1"/>
  <c r="AW24" i="103" s="1"/>
  <c r="AZ24" i="103" s="1"/>
  <c r="F24" i="103" s="1"/>
  <c r="BC24" i="103" s="1"/>
  <c r="G24" i="103" s="1"/>
  <c r="AT21" i="103"/>
  <c r="J21" i="103" s="1"/>
  <c r="AU21" i="103" s="1"/>
  <c r="AV21" i="103" s="1"/>
  <c r="AW21" i="103" s="1"/>
  <c r="AZ21" i="103" s="1"/>
  <c r="F21" i="103" s="1"/>
  <c r="BC21" i="103" s="1"/>
  <c r="G21" i="103" s="1"/>
  <c r="AP51" i="103"/>
  <c r="H51" i="103" s="1"/>
  <c r="AT42" i="103"/>
  <c r="J42" i="103" s="1"/>
  <c r="AU42" i="103" s="1"/>
  <c r="AP36" i="103"/>
  <c r="H36" i="103" s="1"/>
  <c r="BG33" i="103"/>
  <c r="AT30" i="103"/>
  <c r="J30" i="103" s="1"/>
  <c r="AU30" i="103" s="1"/>
  <c r="I30" i="103" s="1"/>
  <c r="AP18" i="103"/>
  <c r="H18" i="103" s="1"/>
  <c r="BC48" i="39"/>
  <c r="AL42" i="39"/>
  <c r="H42" i="39" s="1"/>
  <c r="AP39" i="39"/>
  <c r="J39" i="39" s="1"/>
  <c r="AQ39" i="39" s="1"/>
  <c r="AP42" i="39"/>
  <c r="J42" i="39" s="1"/>
  <c r="AQ42" i="39" s="1"/>
  <c r="AR42" i="39" s="1"/>
  <c r="AS42" i="39" s="1"/>
  <c r="AV42" i="39" s="1"/>
  <c r="F42" i="39" s="1"/>
  <c r="AY42" i="39" s="1"/>
  <c r="G42" i="39" s="1"/>
  <c r="BA42" i="39" s="1"/>
  <c r="BC39" i="39"/>
  <c r="AP36" i="39"/>
  <c r="J36" i="39" s="1"/>
  <c r="AQ36" i="39" s="1"/>
  <c r="AR36" i="39" s="1"/>
  <c r="AS36" i="39" s="1"/>
  <c r="AV36" i="39" s="1"/>
  <c r="F36" i="39" s="1"/>
  <c r="AY36" i="39" s="1"/>
  <c r="G36" i="39" s="1"/>
  <c r="BC51" i="39"/>
  <c r="AP48" i="39"/>
  <c r="J48" i="39" s="1"/>
  <c r="AQ48" i="39" s="1"/>
  <c r="AR48" i="39" s="1"/>
  <c r="AS48" i="39" s="1"/>
  <c r="AV48" i="39" s="1"/>
  <c r="F48" i="39" s="1"/>
  <c r="AY48" i="39" s="1"/>
  <c r="G48" i="39" s="1"/>
  <c r="AL45" i="39"/>
  <c r="H45" i="39" s="1"/>
  <c r="BC42" i="39"/>
  <c r="AL36" i="39"/>
  <c r="H36" i="39" s="1"/>
  <c r="AP33" i="39"/>
  <c r="J33" i="39" s="1"/>
  <c r="AQ33" i="39" s="1"/>
  <c r="AL30" i="39"/>
  <c r="H30" i="39" s="1"/>
  <c r="AP27" i="39"/>
  <c r="J27" i="39" s="1"/>
  <c r="AQ27" i="39" s="1"/>
  <c r="AL24" i="39"/>
  <c r="H24" i="39" s="1"/>
  <c r="AP21" i="39"/>
  <c r="J21" i="39" s="1"/>
  <c r="AQ21" i="39" s="1"/>
  <c r="BC52" i="38"/>
  <c r="BC40" i="38"/>
  <c r="BG48" i="37"/>
  <c r="BG45" i="37"/>
  <c r="AT42" i="37"/>
  <c r="J42" i="37" s="1"/>
  <c r="AU42" i="37" s="1"/>
  <c r="AP30" i="37"/>
  <c r="H30" i="37" s="1"/>
  <c r="BG24" i="37"/>
  <c r="BG21" i="37"/>
  <c r="AT18" i="37"/>
  <c r="J18" i="37" s="1"/>
  <c r="AU18" i="37" s="1"/>
  <c r="AT30" i="37"/>
  <c r="J30" i="37" s="1"/>
  <c r="AU30" i="37" s="1"/>
  <c r="BG42" i="37"/>
  <c r="AT36" i="37"/>
  <c r="J36" i="37" s="1"/>
  <c r="AU36" i="37" s="1"/>
  <c r="AV36" i="37" s="1"/>
  <c r="AW36" i="37" s="1"/>
  <c r="AZ36" i="37" s="1"/>
  <c r="F36" i="37" s="1"/>
  <c r="BC36" i="37" s="1"/>
  <c r="G36" i="37" s="1"/>
  <c r="BD36" i="37" s="1"/>
  <c r="BG18" i="37"/>
  <c r="AT51" i="37"/>
  <c r="J51" i="37" s="1"/>
  <c r="AU51" i="37" s="1"/>
  <c r="AT48" i="37"/>
  <c r="J48" i="37" s="1"/>
  <c r="AU48" i="37" s="1"/>
  <c r="AV48" i="37" s="1"/>
  <c r="AW48" i="37" s="1"/>
  <c r="AZ48" i="37" s="1"/>
  <c r="F48" i="37" s="1"/>
  <c r="BC48" i="37" s="1"/>
  <c r="G48" i="37" s="1"/>
  <c r="AT45" i="37"/>
  <c r="J45" i="37" s="1"/>
  <c r="AU45" i="37" s="1"/>
  <c r="AV45" i="37" s="1"/>
  <c r="AW45" i="37" s="1"/>
  <c r="AZ45" i="37" s="1"/>
  <c r="F45" i="37" s="1"/>
  <c r="BC45" i="37" s="1"/>
  <c r="G45" i="37" s="1"/>
  <c r="BE45" i="37" s="1"/>
  <c r="AP39" i="37"/>
  <c r="H39" i="37" s="1"/>
  <c r="AP36" i="37"/>
  <c r="H36" i="37" s="1"/>
  <c r="AP33" i="37"/>
  <c r="H33" i="37" s="1"/>
  <c r="BG30" i="37"/>
  <c r="AT27" i="37"/>
  <c r="J27" i="37" s="1"/>
  <c r="AU27" i="37" s="1"/>
  <c r="AT24" i="37"/>
  <c r="J24" i="37" s="1"/>
  <c r="AU24" i="37" s="1"/>
  <c r="AV24" i="37" s="1"/>
  <c r="AW24" i="37" s="1"/>
  <c r="AZ24" i="37" s="1"/>
  <c r="F24" i="37" s="1"/>
  <c r="BC24" i="37" s="1"/>
  <c r="G24" i="37" s="1"/>
  <c r="AT21" i="37"/>
  <c r="J21" i="37" s="1"/>
  <c r="AU21" i="37" s="1"/>
  <c r="AV21" i="37" s="1"/>
  <c r="AW21" i="37" s="1"/>
  <c r="AZ21" i="37" s="1"/>
  <c r="F21" i="37" s="1"/>
  <c r="BC21" i="37" s="1"/>
  <c r="G21" i="37" s="1"/>
  <c r="BC45" i="36"/>
  <c r="AP39" i="36"/>
  <c r="J39" i="36" s="1"/>
  <c r="AQ39" i="36" s="1"/>
  <c r="AR39" i="36" s="1"/>
  <c r="AS39" i="36" s="1"/>
  <c r="AV39" i="36" s="1"/>
  <c r="F39" i="36" s="1"/>
  <c r="AY39" i="36" s="1"/>
  <c r="G39" i="36" s="1"/>
  <c r="BC27" i="36"/>
  <c r="AP45" i="36"/>
  <c r="J45" i="36" s="1"/>
  <c r="AQ45" i="36" s="1"/>
  <c r="BC36" i="36"/>
  <c r="BC24" i="36"/>
  <c r="AP48" i="36"/>
  <c r="J48" i="36" s="1"/>
  <c r="AQ48" i="36" s="1"/>
  <c r="I48" i="36" s="1"/>
  <c r="AL42" i="36"/>
  <c r="H42" i="36" s="1"/>
  <c r="AL39" i="36"/>
  <c r="H39" i="36" s="1"/>
  <c r="BC33" i="36"/>
  <c r="BC21" i="36"/>
  <c r="AP51" i="63"/>
  <c r="J51" i="63" s="1"/>
  <c r="AQ51" i="63" s="1"/>
  <c r="AP45" i="63"/>
  <c r="J45" i="63" s="1"/>
  <c r="AQ45" i="63" s="1"/>
  <c r="AP39" i="63"/>
  <c r="J39" i="63" s="1"/>
  <c r="AQ39" i="63" s="1"/>
  <c r="AP33" i="63"/>
  <c r="J33" i="63" s="1"/>
  <c r="AQ33" i="63" s="1"/>
  <c r="AR33" i="63" s="1"/>
  <c r="AS33" i="63" s="1"/>
  <c r="AV33" i="63" s="1"/>
  <c r="F33" i="63" s="1"/>
  <c r="AY33" i="63" s="1"/>
  <c r="G33" i="63" s="1"/>
  <c r="AP27" i="63"/>
  <c r="J27" i="63" s="1"/>
  <c r="AQ27" i="63" s="1"/>
  <c r="AP21" i="63"/>
  <c r="J21" i="63" s="1"/>
  <c r="AQ21" i="63" s="1"/>
  <c r="BC52" i="62"/>
  <c r="BC40" i="62"/>
  <c r="BC46" i="62"/>
  <c r="AT51" i="61"/>
  <c r="J51" i="61" s="1"/>
  <c r="AU51" i="61" s="1"/>
  <c r="AP48" i="61"/>
  <c r="H48" i="61" s="1"/>
  <c r="AT45" i="61"/>
  <c r="J45" i="61" s="1"/>
  <c r="AU45" i="61" s="1"/>
  <c r="AP42" i="61"/>
  <c r="H42" i="61" s="1"/>
  <c r="AT39" i="61"/>
  <c r="J39" i="61" s="1"/>
  <c r="AU39" i="61" s="1"/>
  <c r="AP36" i="61"/>
  <c r="H36" i="61" s="1"/>
  <c r="AT33" i="61"/>
  <c r="J33" i="61" s="1"/>
  <c r="AU33" i="61" s="1"/>
  <c r="AP30" i="61"/>
  <c r="H30" i="61" s="1"/>
  <c r="AT27" i="61"/>
  <c r="J27" i="61" s="1"/>
  <c r="AU27" i="61" s="1"/>
  <c r="AP24" i="61"/>
  <c r="H24" i="61" s="1"/>
  <c r="AT21" i="61"/>
  <c r="J21" i="61" s="1"/>
  <c r="AU21" i="61" s="1"/>
  <c r="AP18" i="61"/>
  <c r="H18" i="61" s="1"/>
  <c r="AT36" i="61"/>
  <c r="J36" i="61" s="1"/>
  <c r="AU36" i="61" s="1"/>
  <c r="AV36" i="61" s="1"/>
  <c r="AW36" i="61" s="1"/>
  <c r="AZ36" i="61" s="1"/>
  <c r="F36" i="61" s="1"/>
  <c r="BC36" i="61" s="1"/>
  <c r="G36" i="61" s="1"/>
  <c r="AT18" i="61"/>
  <c r="J18" i="61" s="1"/>
  <c r="AU18" i="61" s="1"/>
  <c r="AL48" i="60"/>
  <c r="H48" i="60" s="1"/>
  <c r="AP42" i="60"/>
  <c r="J42" i="60" s="1"/>
  <c r="AQ42" i="60" s="1"/>
  <c r="AL36" i="60"/>
  <c r="H36" i="60" s="1"/>
  <c r="AP30" i="60"/>
  <c r="J30" i="60" s="1"/>
  <c r="AQ30" i="60" s="1"/>
  <c r="AL24" i="60"/>
  <c r="H24" i="60" s="1"/>
  <c r="AP51" i="60"/>
  <c r="J51" i="60" s="1"/>
  <c r="AQ51" i="60" s="1"/>
  <c r="AP39" i="60"/>
  <c r="J39" i="60" s="1"/>
  <c r="AQ39" i="60" s="1"/>
  <c r="AP27" i="60"/>
  <c r="J27" i="60" s="1"/>
  <c r="AQ27" i="60" s="1"/>
  <c r="AP51" i="83"/>
  <c r="J51" i="83" s="1"/>
  <c r="AQ51" i="83" s="1"/>
  <c r="AP45" i="83"/>
  <c r="J45" i="83" s="1"/>
  <c r="AQ45" i="83" s="1"/>
  <c r="AR45" i="83" s="1"/>
  <c r="AS45" i="83" s="1"/>
  <c r="AV45" i="83" s="1"/>
  <c r="F45" i="83" s="1"/>
  <c r="AY45" i="83" s="1"/>
  <c r="G45" i="83" s="1"/>
  <c r="BC30" i="83"/>
  <c r="AP27" i="83"/>
  <c r="J27" i="83" s="1"/>
  <c r="AQ27" i="83" s="1"/>
  <c r="I27" i="83" s="1"/>
  <c r="AP24" i="83"/>
  <c r="J24" i="83" s="1"/>
  <c r="AQ24" i="83" s="1"/>
  <c r="AR24" i="83" s="1"/>
  <c r="AS24" i="83" s="1"/>
  <c r="AV24" i="83" s="1"/>
  <c r="F24" i="83" s="1"/>
  <c r="AY24" i="83" s="1"/>
  <c r="G24" i="83" s="1"/>
  <c r="AP21" i="83"/>
  <c r="J21" i="83" s="1"/>
  <c r="AQ21" i="83" s="1"/>
  <c r="AR21" i="83" s="1"/>
  <c r="AS21" i="83" s="1"/>
  <c r="AV21" i="83" s="1"/>
  <c r="F21" i="83" s="1"/>
  <c r="AY21" i="83" s="1"/>
  <c r="G21" i="83" s="1"/>
  <c r="AP42" i="83"/>
  <c r="J42" i="83" s="1"/>
  <c r="AQ42" i="83" s="1"/>
  <c r="I42" i="83" s="1"/>
  <c r="AL48" i="83"/>
  <c r="H48" i="83" s="1"/>
  <c r="AL42" i="83"/>
  <c r="H42" i="83" s="1"/>
  <c r="BC33" i="83"/>
  <c r="AP30" i="83"/>
  <c r="J30" i="83" s="1"/>
  <c r="AQ30" i="83" s="1"/>
  <c r="AL18" i="83"/>
  <c r="H18" i="83" s="1"/>
  <c r="BC45" i="82"/>
  <c r="BC33" i="82"/>
  <c r="BC30" i="82"/>
  <c r="BC27" i="82"/>
  <c r="BC21" i="82"/>
  <c r="BC24" i="82"/>
  <c r="BC18" i="82"/>
  <c r="AT27" i="81"/>
  <c r="J27" i="81" s="1"/>
  <c r="AU27" i="81" s="1"/>
  <c r="I27" i="81" s="1"/>
  <c r="AP48" i="81"/>
  <c r="H48" i="81" s="1"/>
  <c r="AT42" i="81"/>
  <c r="J42" i="81" s="1"/>
  <c r="AU42" i="81" s="1"/>
  <c r="AP36" i="81"/>
  <c r="H36" i="81" s="1"/>
  <c r="AT30" i="81"/>
  <c r="J30" i="81" s="1"/>
  <c r="AU30" i="81" s="1"/>
  <c r="AP24" i="81"/>
  <c r="H24" i="81" s="1"/>
  <c r="AT18" i="81"/>
  <c r="J18" i="81" s="1"/>
  <c r="AU18" i="81" s="1"/>
  <c r="AT24" i="81"/>
  <c r="J24" i="81" s="1"/>
  <c r="AU24" i="81" s="1"/>
  <c r="I24" i="81" s="1"/>
  <c r="AP51" i="81"/>
  <c r="H51" i="81" s="1"/>
  <c r="AT45" i="81"/>
  <c r="J45" i="81" s="1"/>
  <c r="AU45" i="81" s="1"/>
  <c r="AP39" i="81"/>
  <c r="H39" i="81" s="1"/>
  <c r="AT33" i="81"/>
  <c r="J33" i="81" s="1"/>
  <c r="AU33" i="81" s="1"/>
  <c r="I33" i="81" s="1"/>
  <c r="AP27" i="81"/>
  <c r="H27" i="81" s="1"/>
  <c r="AT21" i="81"/>
  <c r="J21" i="81" s="1"/>
  <c r="AU21" i="81" s="1"/>
  <c r="AP42" i="80"/>
  <c r="J42" i="80" s="1"/>
  <c r="AQ42" i="80" s="1"/>
  <c r="BC24" i="80"/>
  <c r="BC21" i="80"/>
  <c r="AP18" i="80"/>
  <c r="J18" i="80" s="1"/>
  <c r="AQ18" i="80" s="1"/>
  <c r="I18" i="80" s="1"/>
  <c r="AP39" i="80"/>
  <c r="J39" i="80" s="1"/>
  <c r="AQ39" i="80" s="1"/>
  <c r="AR39" i="80" s="1"/>
  <c r="AS39" i="80" s="1"/>
  <c r="AV39" i="80" s="1"/>
  <c r="F39" i="80" s="1"/>
  <c r="AY39" i="80" s="1"/>
  <c r="G39" i="80" s="1"/>
  <c r="BC48" i="80"/>
  <c r="AP45" i="80"/>
  <c r="J45" i="80" s="1"/>
  <c r="AQ45" i="80" s="1"/>
  <c r="AL39" i="80"/>
  <c r="H39" i="80" s="1"/>
  <c r="AL36" i="80"/>
  <c r="H36" i="80" s="1"/>
  <c r="AL33" i="80"/>
  <c r="H33" i="80" s="1"/>
  <c r="BC30" i="80"/>
  <c r="AP27" i="80"/>
  <c r="J27" i="80" s="1"/>
  <c r="AQ27" i="80" s="1"/>
  <c r="AR27" i="80" s="1"/>
  <c r="AS27" i="80" s="1"/>
  <c r="AV27" i="80" s="1"/>
  <c r="F27" i="80" s="1"/>
  <c r="AY27" i="80" s="1"/>
  <c r="G27" i="80" s="1"/>
  <c r="AP24" i="80"/>
  <c r="J24" i="80" s="1"/>
  <c r="AQ24" i="80" s="1"/>
  <c r="AR24" i="80" s="1"/>
  <c r="AS24" i="80" s="1"/>
  <c r="AV24" i="80" s="1"/>
  <c r="F24" i="80" s="1"/>
  <c r="AY24" i="80" s="1"/>
  <c r="G24" i="80" s="1"/>
  <c r="AP21" i="80"/>
  <c r="J21" i="80" s="1"/>
  <c r="AQ21" i="80" s="1"/>
  <c r="AR21" i="80" s="1"/>
  <c r="AS21" i="80" s="1"/>
  <c r="AV21" i="80" s="1"/>
  <c r="F21" i="80" s="1"/>
  <c r="AY21" i="80" s="1"/>
  <c r="G21" i="80" s="1"/>
  <c r="BA21" i="80" s="1"/>
  <c r="AP42" i="15"/>
  <c r="J42" i="15" s="1"/>
  <c r="AQ42" i="15" s="1"/>
  <c r="AR42" i="15" s="1"/>
  <c r="AS42" i="15" s="1"/>
  <c r="AV42" i="15" s="1"/>
  <c r="F42" i="15" s="1"/>
  <c r="AY42" i="15" s="1"/>
  <c r="G42" i="15" s="1"/>
  <c r="BC45" i="15"/>
  <c r="AP39" i="15"/>
  <c r="J39" i="15" s="1"/>
  <c r="AQ39" i="15" s="1"/>
  <c r="AR39" i="15" s="1"/>
  <c r="AS39" i="15" s="1"/>
  <c r="AV39" i="15" s="1"/>
  <c r="F39" i="15" s="1"/>
  <c r="AY39" i="15" s="1"/>
  <c r="G39" i="15" s="1"/>
  <c r="BC27" i="15"/>
  <c r="AP45" i="15"/>
  <c r="J45" i="15" s="1"/>
  <c r="AQ45" i="15" s="1"/>
  <c r="BC36" i="15"/>
  <c r="BC24" i="15"/>
  <c r="AP45" i="14"/>
  <c r="J45" i="14" s="1"/>
  <c r="AQ45" i="14" s="1"/>
  <c r="AP36" i="14"/>
  <c r="J36" i="14" s="1"/>
  <c r="AQ36" i="14" s="1"/>
  <c r="AR36" i="14" s="1"/>
  <c r="AS36" i="14" s="1"/>
  <c r="AV36" i="14" s="1"/>
  <c r="F36" i="14" s="1"/>
  <c r="AY36" i="14" s="1"/>
  <c r="G36" i="14" s="1"/>
  <c r="AP33" i="14"/>
  <c r="J33" i="14" s="1"/>
  <c r="AQ33" i="14" s="1"/>
  <c r="AR33" i="14" s="1"/>
  <c r="AS33" i="14" s="1"/>
  <c r="AV33" i="14" s="1"/>
  <c r="F33" i="14" s="1"/>
  <c r="AY33" i="14" s="1"/>
  <c r="G33" i="14" s="1"/>
  <c r="AP24" i="14"/>
  <c r="J24" i="14" s="1"/>
  <c r="AQ24" i="14" s="1"/>
  <c r="AR24" i="14" s="1"/>
  <c r="AS24" i="14" s="1"/>
  <c r="AV24" i="14" s="1"/>
  <c r="F24" i="14" s="1"/>
  <c r="AY24" i="14" s="1"/>
  <c r="G24" i="14" s="1"/>
  <c r="AP21" i="14"/>
  <c r="J21" i="14" s="1"/>
  <c r="AQ21" i="14" s="1"/>
  <c r="AR21" i="14" s="1"/>
  <c r="AS21" i="14" s="1"/>
  <c r="AV21" i="14" s="1"/>
  <c r="F21" i="14" s="1"/>
  <c r="AY21" i="14" s="1"/>
  <c r="G21" i="14" s="1"/>
  <c r="AP51" i="14"/>
  <c r="J51" i="14" s="1"/>
  <c r="AQ51" i="14" s="1"/>
  <c r="I51" i="14" s="1"/>
  <c r="AL42" i="14"/>
  <c r="H42" i="14" s="1"/>
  <c r="AL30" i="14"/>
  <c r="H30" i="14" s="1"/>
  <c r="AL18" i="14"/>
  <c r="H18" i="14" s="1"/>
  <c r="BG51" i="13"/>
  <c r="AT42" i="13"/>
  <c r="J42" i="13" s="1"/>
  <c r="AU42" i="13" s="1"/>
  <c r="AT33" i="13"/>
  <c r="J33" i="13" s="1"/>
  <c r="AU33" i="13" s="1"/>
  <c r="AV33" i="13" s="1"/>
  <c r="AW33" i="13" s="1"/>
  <c r="AZ33" i="13" s="1"/>
  <c r="F33" i="13" s="1"/>
  <c r="BC33" i="13" s="1"/>
  <c r="G33" i="13" s="1"/>
  <c r="BE33" i="13" s="1"/>
  <c r="AT21" i="13"/>
  <c r="J21" i="13" s="1"/>
  <c r="AU21" i="13" s="1"/>
  <c r="AV21" i="13" s="1"/>
  <c r="AW21" i="13" s="1"/>
  <c r="AZ21" i="13" s="1"/>
  <c r="F21" i="13" s="1"/>
  <c r="BC21" i="13" s="1"/>
  <c r="G21" i="13" s="1"/>
  <c r="BE21" i="13" s="1"/>
  <c r="AT45" i="13"/>
  <c r="J45" i="13" s="1"/>
  <c r="AU45" i="13" s="1"/>
  <c r="AV45" i="13" s="1"/>
  <c r="AW45" i="13" s="1"/>
  <c r="AZ45" i="13" s="1"/>
  <c r="F45" i="13" s="1"/>
  <c r="BC45" i="13" s="1"/>
  <c r="G45" i="13" s="1"/>
  <c r="AP39" i="13"/>
  <c r="H39" i="13" s="1"/>
  <c r="AP36" i="13"/>
  <c r="H36" i="13" s="1"/>
  <c r="AP30" i="13"/>
  <c r="H30" i="13" s="1"/>
  <c r="BG24" i="13"/>
  <c r="AP21" i="13"/>
  <c r="H21" i="13" s="1"/>
  <c r="BG18" i="13"/>
  <c r="BC48" i="12"/>
  <c r="AP45" i="12"/>
  <c r="J45" i="12" s="1"/>
  <c r="AQ45" i="12" s="1"/>
  <c r="I45" i="12" s="1"/>
  <c r="BC51" i="12"/>
  <c r="AP48" i="12"/>
  <c r="J48" i="12" s="1"/>
  <c r="AQ48" i="12" s="1"/>
  <c r="AR48" i="12" s="1"/>
  <c r="AS48" i="12" s="1"/>
  <c r="AV48" i="12" s="1"/>
  <c r="F48" i="12" s="1"/>
  <c r="AY48" i="12" s="1"/>
  <c r="G48" i="12" s="1"/>
  <c r="AL45" i="12"/>
  <c r="H45" i="12" s="1"/>
  <c r="AP42" i="12"/>
  <c r="J42" i="12" s="1"/>
  <c r="AQ42" i="12" s="1"/>
  <c r="AL39" i="12"/>
  <c r="H39" i="12" s="1"/>
  <c r="AP36" i="12"/>
  <c r="J36" i="12" s="1"/>
  <c r="AQ36" i="12" s="1"/>
  <c r="BB36" i="12" s="1"/>
  <c r="BD36" i="12" s="1"/>
  <c r="AL33" i="12"/>
  <c r="H33" i="12" s="1"/>
  <c r="AP30" i="12"/>
  <c r="J30" i="12" s="1"/>
  <c r="AQ30" i="12" s="1"/>
  <c r="AL27" i="12"/>
  <c r="H27" i="12" s="1"/>
  <c r="AP24" i="12"/>
  <c r="J24" i="12" s="1"/>
  <c r="AQ24" i="12" s="1"/>
  <c r="I24" i="12" s="1"/>
  <c r="AL21" i="12"/>
  <c r="H21" i="12" s="1"/>
  <c r="AP18" i="12"/>
  <c r="J18" i="12" s="1"/>
  <c r="AQ18" i="12" s="1"/>
  <c r="BC45" i="101"/>
  <c r="BC33" i="101"/>
  <c r="BC42" i="101"/>
  <c r="BC30" i="101"/>
  <c r="BC51" i="101"/>
  <c r="BC39" i="101"/>
  <c r="AP48" i="100"/>
  <c r="J48" i="100" s="1"/>
  <c r="AQ48" i="100" s="1"/>
  <c r="AP42" i="100"/>
  <c r="J42" i="100" s="1"/>
  <c r="AQ42" i="100" s="1"/>
  <c r="AP36" i="100"/>
  <c r="J36" i="100" s="1"/>
  <c r="AQ36" i="100" s="1"/>
  <c r="AR36" i="100" s="1"/>
  <c r="AS36" i="100" s="1"/>
  <c r="AV36" i="100" s="1"/>
  <c r="F36" i="100" s="1"/>
  <c r="AY36" i="100" s="1"/>
  <c r="G36" i="100" s="1"/>
  <c r="AP30" i="100"/>
  <c r="J30" i="100" s="1"/>
  <c r="AQ30" i="100" s="1"/>
  <c r="I30" i="100" s="1"/>
  <c r="AP24" i="100"/>
  <c r="J24" i="100" s="1"/>
  <c r="AQ24" i="100" s="1"/>
  <c r="AP18" i="100"/>
  <c r="J18" i="100" s="1"/>
  <c r="AQ18" i="100" s="1"/>
  <c r="BG51" i="99"/>
  <c r="BG45" i="99"/>
  <c r="BG42" i="99"/>
  <c r="BG39" i="99"/>
  <c r="BG33" i="99"/>
  <c r="AL51" i="98"/>
  <c r="H51" i="98" s="1"/>
  <c r="AL45" i="98"/>
  <c r="H45" i="98" s="1"/>
  <c r="AL39" i="98"/>
  <c r="H39" i="98" s="1"/>
  <c r="AL33" i="98"/>
  <c r="H33" i="98" s="1"/>
  <c r="AL27" i="98"/>
  <c r="H27" i="98" s="1"/>
  <c r="AL21" i="98"/>
  <c r="H21" i="98" s="1"/>
  <c r="AP51" i="98"/>
  <c r="J51" i="98" s="1"/>
  <c r="AQ51" i="98" s="1"/>
  <c r="AL48" i="98"/>
  <c r="H48" i="98" s="1"/>
  <c r="AP45" i="98"/>
  <c r="J45" i="98" s="1"/>
  <c r="AQ45" i="98" s="1"/>
  <c r="AL42" i="98"/>
  <c r="H42" i="98" s="1"/>
  <c r="AP39" i="98"/>
  <c r="J39" i="98" s="1"/>
  <c r="AQ39" i="98" s="1"/>
  <c r="AL36" i="98"/>
  <c r="H36" i="98" s="1"/>
  <c r="AP33" i="98"/>
  <c r="J33" i="98" s="1"/>
  <c r="AQ33" i="98" s="1"/>
  <c r="AL30" i="98"/>
  <c r="H30" i="98" s="1"/>
  <c r="AP27" i="98"/>
  <c r="J27" i="98" s="1"/>
  <c r="AQ27" i="98" s="1"/>
  <c r="AL24" i="98"/>
  <c r="H24" i="98" s="1"/>
  <c r="AP21" i="98"/>
  <c r="J21" i="98" s="1"/>
  <c r="AQ21" i="98" s="1"/>
  <c r="AL18" i="98"/>
  <c r="H18" i="98" s="1"/>
  <c r="BC49" i="35"/>
  <c r="AP31" i="35"/>
  <c r="J31" i="35" s="1"/>
  <c r="AQ31" i="35" s="1"/>
  <c r="AR31" i="35" s="1"/>
  <c r="AS31" i="35" s="1"/>
  <c r="AV31" i="35" s="1"/>
  <c r="F31" i="35" s="1"/>
  <c r="AY31" i="35" s="1"/>
  <c r="G31" i="35" s="1"/>
  <c r="AZ31" i="35" s="1"/>
  <c r="AP52" i="35"/>
  <c r="J52" i="35" s="1"/>
  <c r="AQ52" i="35" s="1"/>
  <c r="BC52" i="35"/>
  <c r="BC37" i="35"/>
  <c r="BC19" i="35"/>
  <c r="AL49" i="35"/>
  <c r="H49" i="35" s="1"/>
  <c r="AL46" i="35"/>
  <c r="H46" i="35" s="1"/>
  <c r="BC43" i="35"/>
  <c r="AP40" i="35"/>
  <c r="J40" i="35" s="1"/>
  <c r="AQ40" i="35" s="1"/>
  <c r="AL34" i="35"/>
  <c r="H34" i="35" s="1"/>
  <c r="AL31" i="35"/>
  <c r="H31" i="35" s="1"/>
  <c r="AL28" i="35"/>
  <c r="H28" i="35" s="1"/>
  <c r="BC25" i="35"/>
  <c r="AP51" i="34"/>
  <c r="J51" i="34" s="1"/>
  <c r="AQ51" i="34" s="1"/>
  <c r="AP39" i="34"/>
  <c r="J39" i="34" s="1"/>
  <c r="AQ39" i="34" s="1"/>
  <c r="I39" i="34" s="1"/>
  <c r="AP27" i="34"/>
  <c r="J27" i="34" s="1"/>
  <c r="AQ27" i="34" s="1"/>
  <c r="AL48" i="34"/>
  <c r="H48" i="34" s="1"/>
  <c r="AP42" i="34"/>
  <c r="J42" i="34" s="1"/>
  <c r="AQ42" i="34" s="1"/>
  <c r="AR42" i="34" s="1"/>
  <c r="AS42" i="34" s="1"/>
  <c r="AV42" i="34" s="1"/>
  <c r="F42" i="34" s="1"/>
  <c r="AY42" i="34" s="1"/>
  <c r="G42" i="34" s="1"/>
  <c r="AL36" i="34"/>
  <c r="H36" i="34" s="1"/>
  <c r="AP30" i="34"/>
  <c r="J30" i="34" s="1"/>
  <c r="AQ30" i="34" s="1"/>
  <c r="AL24" i="34"/>
  <c r="H24" i="34" s="1"/>
  <c r="AP18" i="34"/>
  <c r="J18" i="34" s="1"/>
  <c r="AQ18" i="34" s="1"/>
  <c r="I18" i="34" s="1"/>
  <c r="AT45" i="33"/>
  <c r="J45" i="33" s="1"/>
  <c r="AU45" i="33" s="1"/>
  <c r="I45" i="33" s="1"/>
  <c r="AP51" i="33"/>
  <c r="H51" i="33" s="1"/>
  <c r="AT48" i="33"/>
  <c r="J48" i="33" s="1"/>
  <c r="AU48" i="33" s="1"/>
  <c r="I48" i="33" s="1"/>
  <c r="AP45" i="33"/>
  <c r="H45" i="33" s="1"/>
  <c r="AT42" i="33"/>
  <c r="J42" i="33" s="1"/>
  <c r="AU42" i="33" s="1"/>
  <c r="AP39" i="33"/>
  <c r="H39" i="33" s="1"/>
  <c r="AT36" i="33"/>
  <c r="J36" i="33" s="1"/>
  <c r="AU36" i="33" s="1"/>
  <c r="AV36" i="33" s="1"/>
  <c r="AW36" i="33" s="1"/>
  <c r="AZ36" i="33" s="1"/>
  <c r="F36" i="33" s="1"/>
  <c r="BC36" i="33" s="1"/>
  <c r="G36" i="33" s="1"/>
  <c r="AP33" i="33"/>
  <c r="H33" i="33" s="1"/>
  <c r="AT30" i="33"/>
  <c r="J30" i="33" s="1"/>
  <c r="AU30" i="33" s="1"/>
  <c r="AP27" i="33"/>
  <c r="H27" i="33" s="1"/>
  <c r="AT24" i="33"/>
  <c r="J24" i="33" s="1"/>
  <c r="AU24" i="33" s="1"/>
  <c r="AV24" i="33" s="1"/>
  <c r="AW24" i="33" s="1"/>
  <c r="AZ24" i="33" s="1"/>
  <c r="F24" i="33" s="1"/>
  <c r="BC24" i="33" s="1"/>
  <c r="G24" i="33" s="1"/>
  <c r="AP21" i="33"/>
  <c r="H21" i="33" s="1"/>
  <c r="AT18" i="33"/>
  <c r="J18" i="33" s="1"/>
  <c r="AU18" i="33" s="1"/>
  <c r="AP31" i="32"/>
  <c r="J31" i="32" s="1"/>
  <c r="AQ31" i="32" s="1"/>
  <c r="AR31" i="32" s="1"/>
  <c r="AS31" i="32" s="1"/>
  <c r="AV31" i="32" s="1"/>
  <c r="F31" i="32" s="1"/>
  <c r="AY31" i="32" s="1"/>
  <c r="G31" i="32" s="1"/>
  <c r="BA31" i="32" s="1"/>
  <c r="AP52" i="32"/>
  <c r="J52" i="32" s="1"/>
  <c r="AQ52" i="32" s="1"/>
  <c r="AR52" i="32" s="1"/>
  <c r="AS52" i="32" s="1"/>
  <c r="AV52" i="32" s="1"/>
  <c r="F52" i="32" s="1"/>
  <c r="AY52" i="32" s="1"/>
  <c r="G52" i="32" s="1"/>
  <c r="BC52" i="32"/>
  <c r="BC37" i="32"/>
  <c r="BC22" i="32"/>
  <c r="AL49" i="32"/>
  <c r="H49" i="32" s="1"/>
  <c r="AL46" i="32"/>
  <c r="H46" i="32" s="1"/>
  <c r="BC43" i="32"/>
  <c r="AP40" i="32"/>
  <c r="J40" i="32" s="1"/>
  <c r="AQ40" i="32" s="1"/>
  <c r="I40" i="32" s="1"/>
  <c r="AL34" i="32"/>
  <c r="H34" i="32" s="1"/>
  <c r="AL31" i="32"/>
  <c r="H31" i="32" s="1"/>
  <c r="BC28" i="32"/>
  <c r="AP25" i="32"/>
  <c r="J25" i="32" s="1"/>
  <c r="AQ25" i="32" s="1"/>
  <c r="AP22" i="32"/>
  <c r="J22" i="32" s="1"/>
  <c r="AQ22" i="32" s="1"/>
  <c r="AR22" i="32" s="1"/>
  <c r="AS22" i="32" s="1"/>
  <c r="AV22" i="32" s="1"/>
  <c r="F22" i="32" s="1"/>
  <c r="AY22" i="32" s="1"/>
  <c r="G22" i="32" s="1"/>
  <c r="BA22" i="32" s="1"/>
  <c r="AL52" i="32"/>
  <c r="H52" i="32" s="1"/>
  <c r="AP43" i="32"/>
  <c r="J43" i="32" s="1"/>
  <c r="AQ43" i="32" s="1"/>
  <c r="AL37" i="32"/>
  <c r="H37" i="32" s="1"/>
  <c r="BC34" i="32"/>
  <c r="BC31" i="32"/>
  <c r="AP28" i="32"/>
  <c r="J28" i="32" s="1"/>
  <c r="AQ28" i="32" s="1"/>
  <c r="BC19" i="32"/>
  <c r="AP39" i="58"/>
  <c r="J39" i="58" s="1"/>
  <c r="AQ39" i="58" s="1"/>
  <c r="BC48" i="58"/>
  <c r="AP42" i="58"/>
  <c r="J42" i="58" s="1"/>
  <c r="AQ42" i="58" s="1"/>
  <c r="I42" i="58" s="1"/>
  <c r="BC33" i="58"/>
  <c r="AP24" i="58"/>
  <c r="J24" i="58" s="1"/>
  <c r="AQ24" i="58" s="1"/>
  <c r="BC18" i="58"/>
  <c r="AP48" i="58"/>
  <c r="J48" i="58" s="1"/>
  <c r="AQ48" i="58" s="1"/>
  <c r="I48" i="58" s="1"/>
  <c r="AP21" i="58"/>
  <c r="J21" i="58" s="1"/>
  <c r="AQ21" i="58" s="1"/>
  <c r="AR21" i="58" s="1"/>
  <c r="AS21" i="58" s="1"/>
  <c r="AV21" i="58" s="1"/>
  <c r="F21" i="58" s="1"/>
  <c r="AY21" i="58" s="1"/>
  <c r="G21" i="58" s="1"/>
  <c r="BC45" i="58"/>
  <c r="BC36" i="58"/>
  <c r="AP33" i="58"/>
  <c r="J33" i="58" s="1"/>
  <c r="AQ33" i="58" s="1"/>
  <c r="AR33" i="58" s="1"/>
  <c r="AS33" i="58" s="1"/>
  <c r="AV33" i="58" s="1"/>
  <c r="F33" i="58" s="1"/>
  <c r="AY33" i="58" s="1"/>
  <c r="G33" i="58" s="1"/>
  <c r="AZ33" i="58" s="1"/>
  <c r="AL30" i="58"/>
  <c r="H30" i="58" s="1"/>
  <c r="BC27" i="58"/>
  <c r="AL21" i="58"/>
  <c r="H21" i="58" s="1"/>
  <c r="AP18" i="58"/>
  <c r="J18" i="58" s="1"/>
  <c r="AQ18" i="58" s="1"/>
  <c r="I18" i="58" s="1"/>
  <c r="BG45" i="57"/>
  <c r="BG39" i="57"/>
  <c r="BG33" i="57"/>
  <c r="AT30" i="57"/>
  <c r="J30" i="57" s="1"/>
  <c r="AU30" i="57" s="1"/>
  <c r="AT27" i="57"/>
  <c r="J27" i="57" s="1"/>
  <c r="AU27" i="57" s="1"/>
  <c r="AV27" i="57" s="1"/>
  <c r="AW27" i="57" s="1"/>
  <c r="AZ27" i="57" s="1"/>
  <c r="F27" i="57" s="1"/>
  <c r="BC27" i="57" s="1"/>
  <c r="G27" i="57" s="1"/>
  <c r="AT24" i="57"/>
  <c r="J24" i="57" s="1"/>
  <c r="AU24" i="57" s="1"/>
  <c r="AV24" i="57" s="1"/>
  <c r="AW24" i="57" s="1"/>
  <c r="AZ24" i="57" s="1"/>
  <c r="F24" i="57" s="1"/>
  <c r="BC24" i="57" s="1"/>
  <c r="G24" i="57" s="1"/>
  <c r="BE24" i="57" s="1"/>
  <c r="AP51" i="57"/>
  <c r="H51" i="57" s="1"/>
  <c r="BG42" i="57"/>
  <c r="AT39" i="57"/>
  <c r="J39" i="57" s="1"/>
  <c r="AU39" i="57" s="1"/>
  <c r="AT33" i="57"/>
  <c r="J33" i="57" s="1"/>
  <c r="AU33" i="57" s="1"/>
  <c r="I33" i="57" s="1"/>
  <c r="AP21" i="57"/>
  <c r="H21" i="57" s="1"/>
  <c r="AP39" i="79"/>
  <c r="J39" i="79" s="1"/>
  <c r="AQ39" i="79" s="1"/>
  <c r="AP27" i="79"/>
  <c r="J27" i="79" s="1"/>
  <c r="AQ27" i="79" s="1"/>
  <c r="AR27" i="79" s="1"/>
  <c r="AS27" i="79" s="1"/>
  <c r="AV27" i="79" s="1"/>
  <c r="F27" i="79" s="1"/>
  <c r="AL51" i="79"/>
  <c r="H51" i="79" s="1"/>
  <c r="AP48" i="79"/>
  <c r="J48" i="79" s="1"/>
  <c r="AQ48" i="79" s="1"/>
  <c r="AL45" i="79"/>
  <c r="H45" i="79" s="1"/>
  <c r="AP42" i="79"/>
  <c r="J42" i="79" s="1"/>
  <c r="AQ42" i="79" s="1"/>
  <c r="I42" i="79" s="1"/>
  <c r="AL39" i="79"/>
  <c r="H39" i="79" s="1"/>
  <c r="AP36" i="79"/>
  <c r="J36" i="79" s="1"/>
  <c r="AQ36" i="79" s="1"/>
  <c r="AL33" i="79"/>
  <c r="H33" i="79" s="1"/>
  <c r="AP30" i="79"/>
  <c r="J30" i="79" s="1"/>
  <c r="AQ30" i="79" s="1"/>
  <c r="BB30" i="79" s="1"/>
  <c r="BD30" i="79" s="1"/>
  <c r="AL27" i="79"/>
  <c r="H27" i="79" s="1"/>
  <c r="AP24" i="79"/>
  <c r="J24" i="79" s="1"/>
  <c r="AQ24" i="79" s="1"/>
  <c r="AL21" i="79"/>
  <c r="H21" i="79" s="1"/>
  <c r="AP18" i="79"/>
  <c r="J18" i="79" s="1"/>
  <c r="AQ18" i="79" s="1"/>
  <c r="I18" i="79" s="1"/>
  <c r="AP51" i="79"/>
  <c r="J51" i="79" s="1"/>
  <c r="AQ51" i="79" s="1"/>
  <c r="AP42" i="78"/>
  <c r="J42" i="78" s="1"/>
  <c r="AQ42" i="78" s="1"/>
  <c r="AP30" i="78"/>
  <c r="J30" i="78" s="1"/>
  <c r="AQ30" i="78" s="1"/>
  <c r="AR30" i="78" s="1"/>
  <c r="AS30" i="78" s="1"/>
  <c r="AV30" i="78" s="1"/>
  <c r="F30" i="78" s="1"/>
  <c r="AP18" i="78"/>
  <c r="J18" i="78" s="1"/>
  <c r="AQ18" i="78" s="1"/>
  <c r="AL51" i="78"/>
  <c r="H51" i="78" s="1"/>
  <c r="AP45" i="78"/>
  <c r="J45" i="78" s="1"/>
  <c r="AQ45" i="78" s="1"/>
  <c r="AL39" i="78"/>
  <c r="H39" i="78" s="1"/>
  <c r="AP33" i="78"/>
  <c r="J33" i="78" s="1"/>
  <c r="AQ33" i="78" s="1"/>
  <c r="AL27" i="78"/>
  <c r="H27" i="78" s="1"/>
  <c r="AP21" i="78"/>
  <c r="J21" i="78" s="1"/>
  <c r="AQ21" i="78" s="1"/>
  <c r="I21" i="78" s="1"/>
  <c r="AP48" i="77"/>
  <c r="H48" i="77" s="1"/>
  <c r="AP45" i="77"/>
  <c r="H45" i="77" s="1"/>
  <c r="BG42" i="77"/>
  <c r="AT39" i="77"/>
  <c r="J39" i="77" s="1"/>
  <c r="AU39" i="77" s="1"/>
  <c r="I39" i="77" s="1"/>
  <c r="AP33" i="77"/>
  <c r="H33" i="77" s="1"/>
  <c r="AP30" i="77"/>
  <c r="H30" i="77" s="1"/>
  <c r="BG27" i="77"/>
  <c r="AT24" i="77"/>
  <c r="J24" i="77" s="1"/>
  <c r="AU24" i="77" s="1"/>
  <c r="AT42" i="77"/>
  <c r="J42" i="77" s="1"/>
  <c r="AU42" i="77" s="1"/>
  <c r="BG33" i="77"/>
  <c r="BG30" i="77"/>
  <c r="AT27" i="77"/>
  <c r="J27" i="77" s="1"/>
  <c r="AU27" i="77" s="1"/>
  <c r="BG18" i="77"/>
  <c r="BG21" i="77"/>
  <c r="BG48" i="77"/>
  <c r="AT45" i="77"/>
  <c r="J45" i="77" s="1"/>
  <c r="AU45" i="77" s="1"/>
  <c r="AP39" i="77"/>
  <c r="H39" i="77" s="1"/>
  <c r="AT33" i="77"/>
  <c r="J33" i="77" s="1"/>
  <c r="AU33" i="77" s="1"/>
  <c r="AV33" i="77" s="1"/>
  <c r="AW33" i="77" s="1"/>
  <c r="AZ33" i="77" s="1"/>
  <c r="F33" i="77" s="1"/>
  <c r="BC33" i="77" s="1"/>
  <c r="G33" i="77" s="1"/>
  <c r="AT30" i="77"/>
  <c r="J30" i="77" s="1"/>
  <c r="AU30" i="77" s="1"/>
  <c r="AV30" i="77" s="1"/>
  <c r="AW30" i="77" s="1"/>
  <c r="AZ30" i="77" s="1"/>
  <c r="F30" i="77" s="1"/>
  <c r="BC30" i="77" s="1"/>
  <c r="G30" i="77" s="1"/>
  <c r="BE30" i="77" s="1"/>
  <c r="AP24" i="77"/>
  <c r="H24" i="77" s="1"/>
  <c r="AP21" i="77"/>
  <c r="H21" i="77" s="1"/>
  <c r="BC48" i="76"/>
  <c r="BC42" i="76"/>
  <c r="AP39" i="76"/>
  <c r="J39" i="76" s="1"/>
  <c r="AQ39" i="76" s="1"/>
  <c r="AR39" i="76" s="1"/>
  <c r="AS39" i="76" s="1"/>
  <c r="AV39" i="76" s="1"/>
  <c r="F39" i="76" s="1"/>
  <c r="AY39" i="76" s="1"/>
  <c r="G39" i="76" s="1"/>
  <c r="BA39" i="76" s="1"/>
  <c r="AP36" i="76"/>
  <c r="J36" i="76" s="1"/>
  <c r="AQ36" i="76" s="1"/>
  <c r="AR36" i="76" s="1"/>
  <c r="AS36" i="76" s="1"/>
  <c r="AV36" i="76" s="1"/>
  <c r="F36" i="76" s="1"/>
  <c r="AY36" i="76" s="1"/>
  <c r="G36" i="76" s="1"/>
  <c r="AP33" i="76"/>
  <c r="J33" i="76" s="1"/>
  <c r="AQ33" i="76" s="1"/>
  <c r="AR33" i="76" s="1"/>
  <c r="AS33" i="76" s="1"/>
  <c r="AV33" i="76" s="1"/>
  <c r="F33" i="76" s="1"/>
  <c r="AY33" i="76" s="1"/>
  <c r="G33" i="76" s="1"/>
  <c r="AL27" i="76"/>
  <c r="H27" i="76" s="1"/>
  <c r="AL24" i="76"/>
  <c r="H24" i="76" s="1"/>
  <c r="AL21" i="76"/>
  <c r="H21" i="76" s="1"/>
  <c r="BC18" i="76"/>
  <c r="BC30" i="76"/>
  <c r="AP27" i="76"/>
  <c r="J27" i="76" s="1"/>
  <c r="AQ27" i="76" s="1"/>
  <c r="AR27" i="76" s="1"/>
  <c r="AS27" i="76" s="1"/>
  <c r="AV27" i="76" s="1"/>
  <c r="F27" i="76" s="1"/>
  <c r="AY27" i="76" s="1"/>
  <c r="G27" i="76" s="1"/>
  <c r="BA27" i="76" s="1"/>
  <c r="AP21" i="76"/>
  <c r="J21" i="76" s="1"/>
  <c r="AQ21" i="76" s="1"/>
  <c r="AR21" i="76" s="1"/>
  <c r="AS21" i="76" s="1"/>
  <c r="AV21" i="76" s="1"/>
  <c r="F21" i="76" s="1"/>
  <c r="AY21" i="76" s="1"/>
  <c r="G21" i="76" s="1"/>
  <c r="AP45" i="76"/>
  <c r="J45" i="76" s="1"/>
  <c r="AQ45" i="76" s="1"/>
  <c r="BC45" i="76"/>
  <c r="BC36" i="76"/>
  <c r="BC33" i="76"/>
  <c r="AP30" i="76"/>
  <c r="J30" i="76" s="1"/>
  <c r="AQ30" i="76" s="1"/>
  <c r="I30" i="76" s="1"/>
  <c r="AL18" i="76"/>
  <c r="H18" i="76" s="1"/>
  <c r="AP48" i="11"/>
  <c r="J48" i="11" s="1"/>
  <c r="AQ48" i="11" s="1"/>
  <c r="AP42" i="11"/>
  <c r="J42" i="11" s="1"/>
  <c r="AQ42" i="11" s="1"/>
  <c r="AP24" i="11"/>
  <c r="J24" i="11" s="1"/>
  <c r="AQ24" i="11" s="1"/>
  <c r="AP18" i="11"/>
  <c r="J18" i="11" s="1"/>
  <c r="AQ18" i="11" s="1"/>
  <c r="AR18" i="11" s="1"/>
  <c r="AS18" i="11" s="1"/>
  <c r="AV18" i="11" s="1"/>
  <c r="F18" i="11" s="1"/>
  <c r="AY18" i="11" s="1"/>
  <c r="G18" i="11" s="1"/>
  <c r="AP36" i="11"/>
  <c r="J36" i="11" s="1"/>
  <c r="AQ36" i="11" s="1"/>
  <c r="AP30" i="11"/>
  <c r="J30" i="11" s="1"/>
  <c r="AQ30" i="11" s="1"/>
  <c r="AP39" i="10"/>
  <c r="J39" i="10" s="1"/>
  <c r="AQ39" i="10" s="1"/>
  <c r="AP51" i="10"/>
  <c r="J51" i="10" s="1"/>
  <c r="AQ51" i="10" s="1"/>
  <c r="AP33" i="10"/>
  <c r="J33" i="10" s="1"/>
  <c r="AQ33" i="10" s="1"/>
  <c r="I33" i="10" s="1"/>
  <c r="AL51" i="10"/>
  <c r="H51" i="10" s="1"/>
  <c r="AP48" i="10"/>
  <c r="J48" i="10" s="1"/>
  <c r="AQ48" i="10" s="1"/>
  <c r="AL45" i="10"/>
  <c r="H45" i="10" s="1"/>
  <c r="AP42" i="10"/>
  <c r="J42" i="10" s="1"/>
  <c r="AQ42" i="10" s="1"/>
  <c r="AL39" i="10"/>
  <c r="H39" i="10" s="1"/>
  <c r="AP36" i="10"/>
  <c r="J36" i="10" s="1"/>
  <c r="AQ36" i="10" s="1"/>
  <c r="AL33" i="10"/>
  <c r="H33" i="10" s="1"/>
  <c r="AP30" i="10"/>
  <c r="J30" i="10" s="1"/>
  <c r="AQ30" i="10" s="1"/>
  <c r="AL27" i="10"/>
  <c r="H27" i="10" s="1"/>
  <c r="AP24" i="10"/>
  <c r="J24" i="10" s="1"/>
  <c r="AQ24" i="10" s="1"/>
  <c r="AL21" i="10"/>
  <c r="H21" i="10" s="1"/>
  <c r="AP18" i="10"/>
  <c r="J18" i="10" s="1"/>
  <c r="AQ18" i="10" s="1"/>
  <c r="AR18" i="10" s="1"/>
  <c r="AS18" i="10" s="1"/>
  <c r="AV18" i="10" s="1"/>
  <c r="F18" i="10" s="1"/>
  <c r="AY18" i="10" s="1"/>
  <c r="G18" i="10" s="1"/>
  <c r="AP27" i="10"/>
  <c r="J27" i="10" s="1"/>
  <c r="AQ27" i="10" s="1"/>
  <c r="BG42" i="9"/>
  <c r="BG51" i="9"/>
  <c r="BG39" i="9"/>
  <c r="AL51" i="8"/>
  <c r="H51" i="8" s="1"/>
  <c r="AP48" i="8"/>
  <c r="J48" i="8" s="1"/>
  <c r="AQ48" i="8" s="1"/>
  <c r="AR48" i="8" s="1"/>
  <c r="AS48" i="8" s="1"/>
  <c r="AV48" i="8" s="1"/>
  <c r="F48" i="8" s="1"/>
  <c r="AY48" i="8" s="1"/>
  <c r="G48" i="8" s="1"/>
  <c r="AL45" i="8"/>
  <c r="H45" i="8" s="1"/>
  <c r="AP42" i="8"/>
  <c r="J42" i="8" s="1"/>
  <c r="AQ42" i="8" s="1"/>
  <c r="AL39" i="8"/>
  <c r="H39" i="8" s="1"/>
  <c r="AP36" i="8"/>
  <c r="J36" i="8" s="1"/>
  <c r="AQ36" i="8" s="1"/>
  <c r="I36" i="8" s="1"/>
  <c r="AL33" i="8"/>
  <c r="H33" i="8" s="1"/>
  <c r="AP30" i="8"/>
  <c r="J30" i="8" s="1"/>
  <c r="AQ30" i="8" s="1"/>
  <c r="AL27" i="8"/>
  <c r="H27" i="8" s="1"/>
  <c r="AP24" i="8"/>
  <c r="J24" i="8" s="1"/>
  <c r="AQ24" i="8" s="1"/>
  <c r="AL21" i="8"/>
  <c r="H21" i="8" s="1"/>
  <c r="AP18" i="8"/>
  <c r="J18" i="8" s="1"/>
  <c r="AQ18" i="8" s="1"/>
  <c r="AP51" i="8"/>
  <c r="J51" i="8" s="1"/>
  <c r="AQ51" i="8" s="1"/>
  <c r="AR51" i="8" s="1"/>
  <c r="AS51" i="8" s="1"/>
  <c r="AV51" i="8" s="1"/>
  <c r="F51" i="8" s="1"/>
  <c r="AY51" i="8" s="1"/>
  <c r="G51" i="8" s="1"/>
  <c r="AP45" i="8"/>
  <c r="J45" i="8" s="1"/>
  <c r="AQ45" i="8" s="1"/>
  <c r="AP33" i="8"/>
  <c r="J33" i="8" s="1"/>
  <c r="AQ33" i="8" s="1"/>
  <c r="AP27" i="8"/>
  <c r="J27" i="8" s="1"/>
  <c r="AQ27" i="8" s="1"/>
  <c r="AP30" i="97"/>
  <c r="J30" i="97" s="1"/>
  <c r="AQ30" i="97" s="1"/>
  <c r="AR30" i="97" s="1"/>
  <c r="AS30" i="97" s="1"/>
  <c r="AV30" i="97" s="1"/>
  <c r="F30" i="97" s="1"/>
  <c r="AY30" i="97" s="1"/>
  <c r="G30" i="97" s="1"/>
  <c r="AP51" i="97"/>
  <c r="J51" i="97" s="1"/>
  <c r="AQ51" i="97" s="1"/>
  <c r="AR51" i="97" s="1"/>
  <c r="AS51" i="97" s="1"/>
  <c r="AV51" i="97" s="1"/>
  <c r="F51" i="97" s="1"/>
  <c r="AY51" i="97" s="1"/>
  <c r="G51" i="97" s="1"/>
  <c r="AL48" i="97"/>
  <c r="H48" i="97" s="1"/>
  <c r="AP45" i="97"/>
  <c r="J45" i="97" s="1"/>
  <c r="AQ45" i="97" s="1"/>
  <c r="AL42" i="97"/>
  <c r="H42" i="97" s="1"/>
  <c r="AP39" i="97"/>
  <c r="J39" i="97" s="1"/>
  <c r="AQ39" i="97" s="1"/>
  <c r="AL36" i="97"/>
  <c r="H36" i="97" s="1"/>
  <c r="AP33" i="97"/>
  <c r="J33" i="97" s="1"/>
  <c r="AQ33" i="97" s="1"/>
  <c r="AL30" i="97"/>
  <c r="H30" i="97" s="1"/>
  <c r="AP27" i="97"/>
  <c r="J27" i="97" s="1"/>
  <c r="AQ27" i="97" s="1"/>
  <c r="AL24" i="97"/>
  <c r="H24" i="97" s="1"/>
  <c r="AP21" i="97"/>
  <c r="J21" i="97" s="1"/>
  <c r="AQ21" i="97" s="1"/>
  <c r="AL18" i="97"/>
  <c r="H18" i="97" s="1"/>
  <c r="BC45" i="96"/>
  <c r="BC33" i="96"/>
  <c r="AT51" i="95"/>
  <c r="J51" i="95" s="1"/>
  <c r="AU51" i="95" s="1"/>
  <c r="AT45" i="95"/>
  <c r="J45" i="95" s="1"/>
  <c r="AU45" i="95" s="1"/>
  <c r="AT39" i="95"/>
  <c r="J39" i="95" s="1"/>
  <c r="AU39" i="95" s="1"/>
  <c r="AT33" i="95"/>
  <c r="J33" i="95" s="1"/>
  <c r="AU33" i="95" s="1"/>
  <c r="AV33" i="95" s="1"/>
  <c r="AW33" i="95" s="1"/>
  <c r="AZ33" i="95" s="1"/>
  <c r="F33" i="95" s="1"/>
  <c r="BC33" i="95" s="1"/>
  <c r="G33" i="95" s="1"/>
  <c r="AT27" i="95"/>
  <c r="J27" i="95" s="1"/>
  <c r="AU27" i="95" s="1"/>
  <c r="AT21" i="95"/>
  <c r="J21" i="95" s="1"/>
  <c r="AU21" i="95" s="1"/>
  <c r="AL51" i="94"/>
  <c r="H51" i="94" s="1"/>
  <c r="AP48" i="94"/>
  <c r="J48" i="94" s="1"/>
  <c r="AQ48" i="94" s="1"/>
  <c r="AL45" i="94"/>
  <c r="H45" i="94" s="1"/>
  <c r="AP42" i="94"/>
  <c r="J42" i="94" s="1"/>
  <c r="AQ42" i="94" s="1"/>
  <c r="AL39" i="94"/>
  <c r="H39" i="94" s="1"/>
  <c r="AP36" i="94"/>
  <c r="J36" i="94" s="1"/>
  <c r="AQ36" i="94" s="1"/>
  <c r="AL33" i="94"/>
  <c r="H33" i="94" s="1"/>
  <c r="AP30" i="94"/>
  <c r="J30" i="94" s="1"/>
  <c r="AQ30" i="94" s="1"/>
  <c r="AL27" i="94"/>
  <c r="H27" i="94" s="1"/>
  <c r="AP24" i="94"/>
  <c r="J24" i="94" s="1"/>
  <c r="AQ24" i="94" s="1"/>
  <c r="AL21" i="94"/>
  <c r="H21" i="94" s="1"/>
  <c r="AP18" i="94"/>
  <c r="J18" i="94" s="1"/>
  <c r="AQ18" i="94" s="1"/>
  <c r="AP51" i="94"/>
  <c r="J51" i="94" s="1"/>
  <c r="AQ51" i="94" s="1"/>
  <c r="AP45" i="94"/>
  <c r="J45" i="94" s="1"/>
  <c r="AQ45" i="94" s="1"/>
  <c r="AP39" i="94"/>
  <c r="J39" i="94" s="1"/>
  <c r="AQ39" i="94" s="1"/>
  <c r="AP27" i="94"/>
  <c r="J27" i="94" s="1"/>
  <c r="AQ27" i="94" s="1"/>
  <c r="AP42" i="31"/>
  <c r="J42" i="31" s="1"/>
  <c r="AQ42" i="31" s="1"/>
  <c r="BC24" i="31"/>
  <c r="AP51" i="31"/>
  <c r="J51" i="31" s="1"/>
  <c r="AQ51" i="31" s="1"/>
  <c r="I51" i="31" s="1"/>
  <c r="BC48" i="31"/>
  <c r="BC21" i="31"/>
  <c r="AP18" i="31"/>
  <c r="J18" i="31" s="1"/>
  <c r="AQ18" i="31" s="1"/>
  <c r="BC18" i="31"/>
  <c r="BC51" i="31"/>
  <c r="AL51" i="31"/>
  <c r="AP48" i="31"/>
  <c r="J48" i="31" s="1"/>
  <c r="AQ48" i="31" s="1"/>
  <c r="BC45" i="31"/>
  <c r="AL39" i="31"/>
  <c r="H39" i="31" s="1"/>
  <c r="BC36" i="31"/>
  <c r="AL33" i="31"/>
  <c r="H33" i="31" s="1"/>
  <c r="BC30" i="31"/>
  <c r="BC27" i="31"/>
  <c r="AL24" i="31"/>
  <c r="H24" i="31" s="1"/>
  <c r="AP21" i="31"/>
  <c r="J21" i="31" s="1"/>
  <c r="AQ21" i="31" s="1"/>
  <c r="BC52" i="30"/>
  <c r="BC49" i="30"/>
  <c r="BG39" i="29"/>
  <c r="BG18" i="29"/>
  <c r="BG51" i="29"/>
  <c r="BG27" i="29"/>
  <c r="BG33" i="29"/>
  <c r="BC49" i="28"/>
  <c r="BC43" i="28"/>
  <c r="AP48" i="55"/>
  <c r="J48" i="55" s="1"/>
  <c r="AQ48" i="55" s="1"/>
  <c r="AP36" i="55"/>
  <c r="J36" i="55" s="1"/>
  <c r="AQ36" i="55" s="1"/>
  <c r="AP24" i="55"/>
  <c r="J24" i="55" s="1"/>
  <c r="AQ24" i="55" s="1"/>
  <c r="AP51" i="55"/>
  <c r="J51" i="55" s="1"/>
  <c r="AQ51" i="55" s="1"/>
  <c r="AL45" i="55"/>
  <c r="H45" i="55" s="1"/>
  <c r="AP39" i="55"/>
  <c r="J39" i="55" s="1"/>
  <c r="AQ39" i="55" s="1"/>
  <c r="AL33" i="55"/>
  <c r="H33" i="55" s="1"/>
  <c r="AP27" i="55"/>
  <c r="J27" i="55" s="1"/>
  <c r="AQ27" i="55" s="1"/>
  <c r="AP51" i="54"/>
  <c r="J51" i="54" s="1"/>
  <c r="AQ51" i="54" s="1"/>
  <c r="AP45" i="54"/>
  <c r="J45" i="54" s="1"/>
  <c r="AQ45" i="54" s="1"/>
  <c r="AP39" i="54"/>
  <c r="J39" i="54" s="1"/>
  <c r="AQ39" i="54" s="1"/>
  <c r="I39" i="54" s="1"/>
  <c r="AP33" i="54"/>
  <c r="J33" i="54" s="1"/>
  <c r="AQ33" i="54" s="1"/>
  <c r="AR33" i="54" s="1"/>
  <c r="AS33" i="54" s="1"/>
  <c r="AV33" i="54" s="1"/>
  <c r="F33" i="54" s="1"/>
  <c r="AY33" i="54" s="1"/>
  <c r="G33" i="54" s="1"/>
  <c r="AP27" i="54"/>
  <c r="J27" i="54" s="1"/>
  <c r="AQ27" i="54" s="1"/>
  <c r="AP21" i="54"/>
  <c r="J21" i="54" s="1"/>
  <c r="AQ21" i="54" s="1"/>
  <c r="BG52" i="53"/>
  <c r="BG40" i="53"/>
  <c r="BG46" i="53"/>
  <c r="BG34" i="53"/>
  <c r="AP45" i="52"/>
  <c r="J45" i="52" s="1"/>
  <c r="AQ45" i="52" s="1"/>
  <c r="AP39" i="52"/>
  <c r="J39" i="52" s="1"/>
  <c r="AQ39" i="52" s="1"/>
  <c r="AP33" i="52"/>
  <c r="J33" i="52" s="1"/>
  <c r="AQ33" i="52" s="1"/>
  <c r="AP27" i="52"/>
  <c r="J27" i="52" s="1"/>
  <c r="AQ27" i="52" s="1"/>
  <c r="I27" i="52" s="1"/>
  <c r="AP21" i="52"/>
  <c r="J21" i="52" s="1"/>
  <c r="AQ21" i="52" s="1"/>
  <c r="BC45" i="74"/>
  <c r="BC33" i="74"/>
  <c r="BC48" i="74"/>
  <c r="BC36" i="74"/>
  <c r="BC42" i="74"/>
  <c r="AT34" i="90"/>
  <c r="J34" i="90" s="1"/>
  <c r="AU34" i="90" s="1"/>
  <c r="I34" i="90" s="1"/>
  <c r="AP52" i="90"/>
  <c r="H52" i="90" s="1"/>
  <c r="AT49" i="90"/>
  <c r="J49" i="90" s="1"/>
  <c r="AU49" i="90" s="1"/>
  <c r="AV49" i="90" s="1"/>
  <c r="AW49" i="90" s="1"/>
  <c r="AZ49" i="90" s="1"/>
  <c r="F49" i="90" s="1"/>
  <c r="BC49" i="90" s="1"/>
  <c r="G49" i="90" s="1"/>
  <c r="AP46" i="90"/>
  <c r="H46" i="90" s="1"/>
  <c r="AT43" i="90"/>
  <c r="J43" i="90" s="1"/>
  <c r="AU43" i="90" s="1"/>
  <c r="AP40" i="90"/>
  <c r="H40" i="90" s="1"/>
  <c r="AT37" i="90"/>
  <c r="J37" i="90" s="1"/>
  <c r="AU37" i="90" s="1"/>
  <c r="AV37" i="90" s="1"/>
  <c r="AW37" i="90" s="1"/>
  <c r="AZ37" i="90" s="1"/>
  <c r="F37" i="90" s="1"/>
  <c r="BC37" i="90" s="1"/>
  <c r="G37" i="90" s="1"/>
  <c r="AP34" i="90"/>
  <c r="H34" i="90" s="1"/>
  <c r="AT31" i="90"/>
  <c r="J31" i="90" s="1"/>
  <c r="AU31" i="90" s="1"/>
  <c r="AP28" i="90"/>
  <c r="H28" i="90" s="1"/>
  <c r="AT25" i="90"/>
  <c r="J25" i="90" s="1"/>
  <c r="AU25" i="90" s="1"/>
  <c r="I25" i="90" s="1"/>
  <c r="AP22" i="90"/>
  <c r="H22" i="90" s="1"/>
  <c r="AT19" i="90"/>
  <c r="J19" i="90" s="1"/>
  <c r="AU19" i="90" s="1"/>
  <c r="AP48" i="73"/>
  <c r="J48" i="73" s="1"/>
  <c r="AQ48" i="73" s="1"/>
  <c r="AR48" i="73" s="1"/>
  <c r="AS48" i="73" s="1"/>
  <c r="AV48" i="73" s="1"/>
  <c r="F48" i="73" s="1"/>
  <c r="AY48" i="73" s="1"/>
  <c r="G48" i="73" s="1"/>
  <c r="BC42" i="73"/>
  <c r="BC36" i="73"/>
  <c r="AP27" i="73"/>
  <c r="J27" i="73" s="1"/>
  <c r="AQ27" i="73" s="1"/>
  <c r="AP51" i="73"/>
  <c r="J51" i="73" s="1"/>
  <c r="AQ51" i="73" s="1"/>
  <c r="AR51" i="73" s="1"/>
  <c r="AS51" i="73" s="1"/>
  <c r="AV51" i="73" s="1"/>
  <c r="F51" i="73" s="1"/>
  <c r="AY51" i="73" s="1"/>
  <c r="G51" i="73" s="1"/>
  <c r="BA51" i="73" s="1"/>
  <c r="AP42" i="73"/>
  <c r="J42" i="73" s="1"/>
  <c r="AQ42" i="73" s="1"/>
  <c r="AR42" i="73" s="1"/>
  <c r="AS42" i="73" s="1"/>
  <c r="AV42" i="73" s="1"/>
  <c r="F42" i="73" s="1"/>
  <c r="AY42" i="73" s="1"/>
  <c r="G42" i="73" s="1"/>
  <c r="AL39" i="73"/>
  <c r="H39" i="73" s="1"/>
  <c r="AP36" i="73"/>
  <c r="J36" i="73" s="1"/>
  <c r="AQ36" i="73" s="1"/>
  <c r="AR36" i="73" s="1"/>
  <c r="AS36" i="73" s="1"/>
  <c r="AV36" i="73" s="1"/>
  <c r="F36" i="73" s="1"/>
  <c r="AL33" i="73"/>
  <c r="H33" i="73" s="1"/>
  <c r="AP30" i="73"/>
  <c r="J30" i="73" s="1"/>
  <c r="AQ30" i="73" s="1"/>
  <c r="AL27" i="73"/>
  <c r="H27" i="73" s="1"/>
  <c r="AP24" i="73"/>
  <c r="J24" i="73" s="1"/>
  <c r="AQ24" i="73" s="1"/>
  <c r="I24" i="73" s="1"/>
  <c r="AL21" i="73"/>
  <c r="H21" i="73" s="1"/>
  <c r="AP18" i="73"/>
  <c r="J18" i="73" s="1"/>
  <c r="AQ18" i="73" s="1"/>
  <c r="AP30" i="7"/>
  <c r="J30" i="7" s="1"/>
  <c r="AQ30" i="7" s="1"/>
  <c r="AP51" i="7"/>
  <c r="J51" i="7" s="1"/>
  <c r="AQ51" i="7" s="1"/>
  <c r="AL48" i="7"/>
  <c r="H48" i="7" s="1"/>
  <c r="AP45" i="7"/>
  <c r="J45" i="7" s="1"/>
  <c r="AQ45" i="7" s="1"/>
  <c r="AL42" i="7"/>
  <c r="H42" i="7" s="1"/>
  <c r="AP39" i="7"/>
  <c r="J39" i="7" s="1"/>
  <c r="AQ39" i="7" s="1"/>
  <c r="AL36" i="7"/>
  <c r="H36" i="7" s="1"/>
  <c r="AP33" i="7"/>
  <c r="J33" i="7" s="1"/>
  <c r="AQ33" i="7" s="1"/>
  <c r="AL30" i="7"/>
  <c r="H30" i="7" s="1"/>
  <c r="AP27" i="7"/>
  <c r="J27" i="7" s="1"/>
  <c r="AQ27" i="7" s="1"/>
  <c r="AL24" i="7"/>
  <c r="H24" i="7" s="1"/>
  <c r="AP21" i="7"/>
  <c r="J21" i="7" s="1"/>
  <c r="AQ21" i="7" s="1"/>
  <c r="AL18" i="7"/>
  <c r="H18" i="7" s="1"/>
  <c r="AL42" i="6"/>
  <c r="AP39" i="6"/>
  <c r="J39" i="6" s="1"/>
  <c r="AQ39" i="6" s="1"/>
  <c r="AL36" i="6"/>
  <c r="H36" i="6" s="1"/>
  <c r="BC33" i="6"/>
  <c r="AP30" i="6"/>
  <c r="J30" i="6" s="1"/>
  <c r="AQ30" i="6" s="1"/>
  <c r="AL51" i="6"/>
  <c r="AP51" i="6" s="1"/>
  <c r="J51" i="6" s="1"/>
  <c r="AQ51" i="6" s="1"/>
  <c r="AP48" i="6"/>
  <c r="J48" i="6" s="1"/>
  <c r="AQ48" i="6" s="1"/>
  <c r="I48" i="6" s="1"/>
  <c r="AL39" i="6"/>
  <c r="AL27" i="6"/>
  <c r="H27" i="6" s="1"/>
  <c r="AL24" i="6"/>
  <c r="H24" i="6" s="1"/>
  <c r="AP45" i="6"/>
  <c r="J45" i="6" s="1"/>
  <c r="AQ45" i="6" s="1"/>
  <c r="BC51" i="6"/>
  <c r="AL45" i="6"/>
  <c r="AP42" i="6"/>
  <c r="J42" i="6" s="1"/>
  <c r="AQ42" i="6" s="1"/>
  <c r="BC39" i="6"/>
  <c r="AL33" i="6"/>
  <c r="H33" i="6" s="1"/>
  <c r="BC27" i="6"/>
  <c r="AL18" i="6"/>
  <c r="H18" i="6" s="1"/>
  <c r="AT49" i="5"/>
  <c r="J49" i="5" s="1"/>
  <c r="AU49" i="5" s="1"/>
  <c r="AV49" i="5" s="1"/>
  <c r="AW49" i="5" s="1"/>
  <c r="AZ49" i="5" s="1"/>
  <c r="F49" i="5" s="1"/>
  <c r="BC49" i="5" s="1"/>
  <c r="G49" i="5" s="1"/>
  <c r="AT46" i="5"/>
  <c r="J46" i="5" s="1"/>
  <c r="AU46" i="5" s="1"/>
  <c r="AV46" i="5" s="1"/>
  <c r="AW46" i="5" s="1"/>
  <c r="AZ46" i="5" s="1"/>
  <c r="F46" i="5" s="1"/>
  <c r="BC46" i="5" s="1"/>
  <c r="G46" i="5" s="1"/>
  <c r="BG31" i="5"/>
  <c r="AT28" i="5"/>
  <c r="J28" i="5" s="1"/>
  <c r="AU28" i="5" s="1"/>
  <c r="AT25" i="5"/>
  <c r="J25" i="5" s="1"/>
  <c r="AU25" i="5" s="1"/>
  <c r="AV25" i="5" s="1"/>
  <c r="AW25" i="5" s="1"/>
  <c r="AZ25" i="5" s="1"/>
  <c r="F25" i="5" s="1"/>
  <c r="BC25" i="5" s="1"/>
  <c r="G25" i="5" s="1"/>
  <c r="AT52" i="5"/>
  <c r="J52" i="5" s="1"/>
  <c r="AU52" i="5" s="1"/>
  <c r="AP43" i="5"/>
  <c r="H43" i="5" s="1"/>
  <c r="BG37" i="5"/>
  <c r="BG34" i="5"/>
  <c r="AT31" i="5"/>
  <c r="J31" i="5" s="1"/>
  <c r="AU31" i="5" s="1"/>
  <c r="AP22" i="5"/>
  <c r="H22" i="5" s="1"/>
  <c r="AL51" i="4"/>
  <c r="H51" i="4" s="1"/>
  <c r="BC42" i="4"/>
  <c r="AP39" i="4"/>
  <c r="J39" i="4" s="1"/>
  <c r="AQ39" i="4" s="1"/>
  <c r="AL27" i="4"/>
  <c r="H27" i="4" s="1"/>
  <c r="BC18" i="4"/>
  <c r="AP51" i="4"/>
  <c r="J51" i="4" s="1"/>
  <c r="AQ51" i="4" s="1"/>
  <c r="BC45" i="4"/>
  <c r="BC39" i="4"/>
  <c r="BC36" i="4"/>
  <c r="BC21" i="4"/>
  <c r="AL45" i="4"/>
  <c r="H45" i="4" s="1"/>
  <c r="AP42" i="4"/>
  <c r="J42" i="4" s="1"/>
  <c r="AQ42" i="4" s="1"/>
  <c r="AL36" i="4"/>
  <c r="H36" i="4" s="1"/>
  <c r="AL30" i="4"/>
  <c r="H30" i="4" s="1"/>
  <c r="AL21" i="4"/>
  <c r="H21" i="4" s="1"/>
  <c r="AP18" i="4"/>
  <c r="J18" i="4" s="1"/>
  <c r="AQ18" i="4" s="1"/>
  <c r="BC24" i="93"/>
  <c r="BC21" i="93"/>
  <c r="AL48" i="93"/>
  <c r="H48" i="93" s="1"/>
  <c r="AL45" i="93"/>
  <c r="H45" i="93" s="1"/>
  <c r="BC42" i="93"/>
  <c r="AP39" i="93"/>
  <c r="J39" i="93" s="1"/>
  <c r="AQ39" i="93" s="1"/>
  <c r="AL33" i="93"/>
  <c r="H33" i="93" s="1"/>
  <c r="BC30" i="93"/>
  <c r="AP21" i="93"/>
  <c r="J21" i="93" s="1"/>
  <c r="AQ21" i="93" s="1"/>
  <c r="AR21" i="93" s="1"/>
  <c r="AS21" i="93" s="1"/>
  <c r="AV21" i="93" s="1"/>
  <c r="F21" i="93" s="1"/>
  <c r="AY21" i="93" s="1"/>
  <c r="G21" i="93" s="1"/>
  <c r="AP42" i="93"/>
  <c r="J42" i="93" s="1"/>
  <c r="AQ42" i="93" s="1"/>
  <c r="I42" i="93" s="1"/>
  <c r="BC33" i="93"/>
  <c r="AP30" i="93"/>
  <c r="J30" i="93" s="1"/>
  <c r="AQ30" i="93" s="1"/>
  <c r="BC48" i="93"/>
  <c r="AP45" i="93"/>
  <c r="J45" i="93" s="1"/>
  <c r="AQ45" i="93" s="1"/>
  <c r="I45" i="93" s="1"/>
  <c r="AL39" i="93"/>
  <c r="H39" i="93" s="1"/>
  <c r="AL27" i="93"/>
  <c r="H27" i="93" s="1"/>
  <c r="AL24" i="93"/>
  <c r="H24" i="93" s="1"/>
  <c r="AL21" i="93"/>
  <c r="H21" i="93" s="1"/>
  <c r="BC18" i="93"/>
  <c r="AP45" i="92"/>
  <c r="J45" i="92" s="1"/>
  <c r="AQ45" i="92" s="1"/>
  <c r="AP33" i="92"/>
  <c r="J33" i="92" s="1"/>
  <c r="AQ33" i="92" s="1"/>
  <c r="AP21" i="92"/>
  <c r="J21" i="92" s="1"/>
  <c r="AQ21" i="92" s="1"/>
  <c r="I21" i="92" s="1"/>
  <c r="AP48" i="92"/>
  <c r="J48" i="92" s="1"/>
  <c r="AQ48" i="92" s="1"/>
  <c r="AL42" i="92"/>
  <c r="H42" i="92" s="1"/>
  <c r="AP36" i="92"/>
  <c r="J36" i="92" s="1"/>
  <c r="AQ36" i="92" s="1"/>
  <c r="AL30" i="92"/>
  <c r="H30" i="92" s="1"/>
  <c r="AP24" i="92"/>
  <c r="J24" i="92" s="1"/>
  <c r="AQ24" i="92" s="1"/>
  <c r="AL18" i="92"/>
  <c r="H18" i="92" s="1"/>
  <c r="BC42" i="91"/>
  <c r="AP27" i="91"/>
  <c r="J27" i="91" s="1"/>
  <c r="AQ27" i="91" s="1"/>
  <c r="BC39" i="91"/>
  <c r="AP36" i="91"/>
  <c r="J36" i="91" s="1"/>
  <c r="AQ36" i="91" s="1"/>
  <c r="AR36" i="91" s="1"/>
  <c r="AS36" i="91" s="1"/>
  <c r="AV36" i="91" s="1"/>
  <c r="F36" i="91" s="1"/>
  <c r="AY36" i="91" s="1"/>
  <c r="G36" i="91" s="1"/>
  <c r="AP33" i="91"/>
  <c r="J33" i="91" s="1"/>
  <c r="AQ33" i="91" s="1"/>
  <c r="AR33" i="91" s="1"/>
  <c r="AS33" i="91" s="1"/>
  <c r="AV33" i="91" s="1"/>
  <c r="F33" i="91" s="1"/>
  <c r="AY33" i="91" s="1"/>
  <c r="G33" i="91" s="1"/>
  <c r="AP30" i="91"/>
  <c r="J30" i="91" s="1"/>
  <c r="AQ30" i="91" s="1"/>
  <c r="AR30" i="91" s="1"/>
  <c r="AS30" i="91" s="1"/>
  <c r="AV30" i="91" s="1"/>
  <c r="F30" i="91" s="1"/>
  <c r="AY30" i="91" s="1"/>
  <c r="G30" i="91" s="1"/>
  <c r="AL51" i="91"/>
  <c r="H51" i="91" s="1"/>
  <c r="BC48" i="91"/>
  <c r="BC45" i="91"/>
  <c r="AL42" i="91"/>
  <c r="H42" i="91" s="1"/>
  <c r="AP39" i="91"/>
  <c r="J39" i="91" s="1"/>
  <c r="AQ39" i="91" s="1"/>
  <c r="I39" i="91" s="1"/>
  <c r="AL27" i="91"/>
  <c r="H27" i="91" s="1"/>
  <c r="BC21" i="91"/>
  <c r="BC48" i="27"/>
  <c r="BC45" i="27"/>
  <c r="AL42" i="26"/>
  <c r="H42" i="26" s="1"/>
  <c r="BC39" i="26"/>
  <c r="AP36" i="26"/>
  <c r="J36" i="26" s="1"/>
  <c r="AQ36" i="26" s="1"/>
  <c r="AR36" i="26" s="1"/>
  <c r="AS36" i="26" s="1"/>
  <c r="AV36" i="26" s="1"/>
  <c r="F36" i="26" s="1"/>
  <c r="AY36" i="26" s="1"/>
  <c r="G36" i="26" s="1"/>
  <c r="AL33" i="26"/>
  <c r="H33" i="26" s="1"/>
  <c r="AL30" i="26"/>
  <c r="H30" i="26" s="1"/>
  <c r="BC27" i="26"/>
  <c r="AP24" i="26"/>
  <c r="J24" i="26" s="1"/>
  <c r="AQ24" i="26" s="1"/>
  <c r="I24" i="26" s="1"/>
  <c r="AP21" i="26"/>
  <c r="J21" i="26" s="1"/>
  <c r="AQ21" i="26" s="1"/>
  <c r="AR21" i="26" s="1"/>
  <c r="AS21" i="26" s="1"/>
  <c r="AV21" i="26" s="1"/>
  <c r="F21" i="26" s="1"/>
  <c r="AY21" i="26" s="1"/>
  <c r="G21" i="26" s="1"/>
  <c r="AZ21" i="26" s="1"/>
  <c r="AP42" i="26"/>
  <c r="J42" i="26" s="1"/>
  <c r="AQ42" i="26" s="1"/>
  <c r="AR42" i="26" s="1"/>
  <c r="AS42" i="26" s="1"/>
  <c r="AV42" i="26" s="1"/>
  <c r="F42" i="26" s="1"/>
  <c r="AY42" i="26" s="1"/>
  <c r="G42" i="26" s="1"/>
  <c r="AP30" i="26"/>
  <c r="J30" i="26" s="1"/>
  <c r="AQ30" i="26" s="1"/>
  <c r="AR30" i="26" s="1"/>
  <c r="AS30" i="26" s="1"/>
  <c r="AV30" i="26" s="1"/>
  <c r="F30" i="26" s="1"/>
  <c r="AY30" i="26" s="1"/>
  <c r="G30" i="26" s="1"/>
  <c r="AZ30" i="26" s="1"/>
  <c r="BC21" i="26"/>
  <c r="AL51" i="26"/>
  <c r="H51" i="26" s="1"/>
  <c r="AP48" i="26"/>
  <c r="J48" i="26" s="1"/>
  <c r="AQ48" i="26" s="1"/>
  <c r="AP45" i="26"/>
  <c r="J45" i="26" s="1"/>
  <c r="AQ45" i="26" s="1"/>
  <c r="AR45" i="26" s="1"/>
  <c r="AS45" i="26" s="1"/>
  <c r="AV45" i="26" s="1"/>
  <c r="F45" i="26" s="1"/>
  <c r="AY45" i="26" s="1"/>
  <c r="G45" i="26" s="1"/>
  <c r="BA45" i="26" s="1"/>
  <c r="AP39" i="26"/>
  <c r="J39" i="26" s="1"/>
  <c r="AQ39" i="26" s="1"/>
  <c r="AR39" i="26" s="1"/>
  <c r="AS39" i="26" s="1"/>
  <c r="AV39" i="26" s="1"/>
  <c r="F39" i="26" s="1"/>
  <c r="AY39" i="26" s="1"/>
  <c r="G39" i="26" s="1"/>
  <c r="BC33" i="26"/>
  <c r="BC30" i="26"/>
  <c r="AP27" i="26"/>
  <c r="J27" i="26" s="1"/>
  <c r="AQ27" i="26" s="1"/>
  <c r="AR27" i="26" s="1"/>
  <c r="AS27" i="26" s="1"/>
  <c r="AV27" i="26" s="1"/>
  <c r="F27" i="26" s="1"/>
  <c r="AY27" i="26" s="1"/>
  <c r="G27" i="26" s="1"/>
  <c r="BC18" i="26"/>
  <c r="AT49" i="25"/>
  <c r="J49" i="25" s="1"/>
  <c r="AU49" i="25" s="1"/>
  <c r="AT43" i="25"/>
  <c r="J43" i="25" s="1"/>
  <c r="AU43" i="25" s="1"/>
  <c r="AT37" i="25"/>
  <c r="J37" i="25" s="1"/>
  <c r="AU37" i="25" s="1"/>
  <c r="AT31" i="25"/>
  <c r="J31" i="25" s="1"/>
  <c r="AU31" i="25" s="1"/>
  <c r="I31" i="25" s="1"/>
  <c r="AT25" i="25"/>
  <c r="J25" i="25" s="1"/>
  <c r="AU25" i="25" s="1"/>
  <c r="AT19" i="25"/>
  <c r="J19" i="25" s="1"/>
  <c r="AU19" i="25" s="1"/>
  <c r="AP42" i="24"/>
  <c r="J42" i="24" s="1"/>
  <c r="AQ42" i="24" s="1"/>
  <c r="AP30" i="24"/>
  <c r="J30" i="24" s="1"/>
  <c r="AQ30" i="24" s="1"/>
  <c r="AP18" i="24"/>
  <c r="J18" i="24" s="1"/>
  <c r="AQ18" i="24" s="1"/>
  <c r="I18" i="24" s="1"/>
  <c r="AL51" i="24"/>
  <c r="H51" i="24" s="1"/>
  <c r="AP45" i="24"/>
  <c r="J45" i="24" s="1"/>
  <c r="AQ45" i="24" s="1"/>
  <c r="I45" i="24" s="1"/>
  <c r="AL39" i="24"/>
  <c r="H39" i="24" s="1"/>
  <c r="AP33" i="24"/>
  <c r="J33" i="24" s="1"/>
  <c r="AQ33" i="24" s="1"/>
  <c r="AL27" i="24"/>
  <c r="H27" i="24" s="1"/>
  <c r="AP21" i="24"/>
  <c r="J21" i="24" s="1"/>
  <c r="AQ21" i="24" s="1"/>
  <c r="AR21" i="24" s="1"/>
  <c r="AS21" i="24" s="1"/>
  <c r="AV21" i="24" s="1"/>
  <c r="F21" i="24" s="1"/>
  <c r="AY21" i="24" s="1"/>
  <c r="G21" i="24" s="1"/>
  <c r="BC42" i="51"/>
  <c r="AP51" i="51"/>
  <c r="J51" i="51" s="1"/>
  <c r="AQ51" i="51" s="1"/>
  <c r="AP42" i="51"/>
  <c r="J42" i="51" s="1"/>
  <c r="AQ42" i="51" s="1"/>
  <c r="AR42" i="51" s="1"/>
  <c r="AS42" i="51" s="1"/>
  <c r="AV42" i="51" s="1"/>
  <c r="F42" i="51" s="1"/>
  <c r="AY42" i="51" s="1"/>
  <c r="G42" i="51" s="1"/>
  <c r="AL39" i="51"/>
  <c r="H39" i="51" s="1"/>
  <c r="AP36" i="51"/>
  <c r="J36" i="51" s="1"/>
  <c r="AQ36" i="51" s="1"/>
  <c r="AL33" i="51"/>
  <c r="H33" i="51" s="1"/>
  <c r="AP30" i="51"/>
  <c r="J30" i="51" s="1"/>
  <c r="AQ30" i="51" s="1"/>
  <c r="AL27" i="51"/>
  <c r="H27" i="51" s="1"/>
  <c r="AP24" i="51"/>
  <c r="J24" i="51" s="1"/>
  <c r="AQ24" i="51" s="1"/>
  <c r="AL21" i="51"/>
  <c r="H21" i="51" s="1"/>
  <c r="AP18" i="51"/>
  <c r="J18" i="51" s="1"/>
  <c r="AQ18" i="51" s="1"/>
  <c r="AP27" i="51"/>
  <c r="J27" i="51" s="1"/>
  <c r="AQ27" i="51" s="1"/>
  <c r="AP21" i="51"/>
  <c r="J21" i="51" s="1"/>
  <c r="AQ21" i="51" s="1"/>
  <c r="BC36" i="51"/>
  <c r="AL48" i="51"/>
  <c r="H48" i="51" s="1"/>
  <c r="AP45" i="51"/>
  <c r="J45" i="51" s="1"/>
  <c r="AQ45" i="51" s="1"/>
  <c r="BC39" i="51"/>
  <c r="AP52" i="49"/>
  <c r="J52" i="49" s="1"/>
  <c r="AQ52" i="49" s="1"/>
  <c r="AP46" i="49"/>
  <c r="J46" i="49" s="1"/>
  <c r="AQ46" i="49" s="1"/>
  <c r="AP40" i="49"/>
  <c r="J40" i="49" s="1"/>
  <c r="AQ40" i="49" s="1"/>
  <c r="AP28" i="49"/>
  <c r="J28" i="49" s="1"/>
  <c r="AQ28" i="49" s="1"/>
  <c r="I28" i="49" s="1"/>
  <c r="AP34" i="49"/>
  <c r="J34" i="49" s="1"/>
  <c r="AQ34" i="49" s="1"/>
  <c r="AP22" i="49"/>
  <c r="J22" i="49" s="1"/>
  <c r="AQ22" i="49" s="1"/>
  <c r="BC21" i="109"/>
  <c r="AP45" i="109"/>
  <c r="J45" i="109" s="1"/>
  <c r="AQ45" i="109" s="1"/>
  <c r="BC30" i="109"/>
  <c r="BC18" i="109"/>
  <c r="AP24" i="109"/>
  <c r="J24" i="109" s="1"/>
  <c r="AQ24" i="109" s="1"/>
  <c r="BC27" i="109"/>
  <c r="BC33" i="109"/>
  <c r="AP36" i="109"/>
  <c r="J36" i="109" s="1"/>
  <c r="AQ36" i="109" s="1"/>
  <c r="BC24" i="109"/>
  <c r="AL51" i="109"/>
  <c r="AL48" i="109"/>
  <c r="AP48" i="109" s="1"/>
  <c r="J48" i="109" s="1"/>
  <c r="AQ48" i="109" s="1"/>
  <c r="AL45" i="109"/>
  <c r="AL42" i="109"/>
  <c r="AL39" i="109"/>
  <c r="AL36" i="109"/>
  <c r="AL33" i="109"/>
  <c r="AL30" i="109"/>
  <c r="AP30" i="109" s="1"/>
  <c r="J30" i="109" s="1"/>
  <c r="AQ30" i="109" s="1"/>
  <c r="AL27" i="109"/>
  <c r="AL24" i="109"/>
  <c r="AL21" i="109"/>
  <c r="AL18" i="109"/>
  <c r="BA21" i="108"/>
  <c r="AZ21" i="108"/>
  <c r="BA36" i="108"/>
  <c r="AZ36" i="108"/>
  <c r="BA33" i="108"/>
  <c r="AZ33" i="108"/>
  <c r="BA24" i="108"/>
  <c r="AZ24" i="108"/>
  <c r="I51" i="108"/>
  <c r="AR51" i="108"/>
  <c r="AS51" i="108" s="1"/>
  <c r="AV51" i="108" s="1"/>
  <c r="F51" i="108" s="1"/>
  <c r="AY51" i="108" s="1"/>
  <c r="G51" i="108" s="1"/>
  <c r="I45" i="108"/>
  <c r="I30" i="108"/>
  <c r="I39" i="108"/>
  <c r="AR39" i="108"/>
  <c r="AS39" i="108" s="1"/>
  <c r="AV39" i="108" s="1"/>
  <c r="F39" i="108" s="1"/>
  <c r="AY39" i="108" s="1"/>
  <c r="G39" i="108" s="1"/>
  <c r="I33" i="108"/>
  <c r="BB33" i="108"/>
  <c r="BD33" i="108" s="1"/>
  <c r="I21" i="108"/>
  <c r="BB21" i="108"/>
  <c r="BD21" i="108" s="1"/>
  <c r="AP48" i="108"/>
  <c r="J48" i="108" s="1"/>
  <c r="AQ48" i="108" s="1"/>
  <c r="AR45" i="108"/>
  <c r="AS45" i="108" s="1"/>
  <c r="AV45" i="108" s="1"/>
  <c r="F45" i="108" s="1"/>
  <c r="AY45" i="108" s="1"/>
  <c r="G45" i="108" s="1"/>
  <c r="BC39" i="108"/>
  <c r="I36" i="108"/>
  <c r="BB36" i="108"/>
  <c r="BD36" i="108" s="1"/>
  <c r="AR30" i="108"/>
  <c r="AS30" i="108" s="1"/>
  <c r="AV30" i="108" s="1"/>
  <c r="F30" i="108" s="1"/>
  <c r="AY30" i="108" s="1"/>
  <c r="G30" i="108" s="1"/>
  <c r="BC27" i="108"/>
  <c r="I24" i="108"/>
  <c r="BB24" i="108"/>
  <c r="BD24" i="108" s="1"/>
  <c r="BG42" i="107"/>
  <c r="BG30" i="107"/>
  <c r="BG48" i="107"/>
  <c r="I45" i="107"/>
  <c r="AV45" i="107"/>
  <c r="AW45" i="107" s="1"/>
  <c r="AZ45" i="107" s="1"/>
  <c r="F45" i="107" s="1"/>
  <c r="BC45" i="107" s="1"/>
  <c r="G45" i="107" s="1"/>
  <c r="BG36" i="107"/>
  <c r="I33" i="107"/>
  <c r="AV33" i="107"/>
  <c r="AW33" i="107" s="1"/>
  <c r="AZ33" i="107" s="1"/>
  <c r="F33" i="107" s="1"/>
  <c r="BC33" i="107" s="1"/>
  <c r="G33" i="107" s="1"/>
  <c r="BG24" i="107"/>
  <c r="I21" i="107"/>
  <c r="AV21" i="107"/>
  <c r="AW21" i="107" s="1"/>
  <c r="AZ21" i="107" s="1"/>
  <c r="F21" i="107" s="1"/>
  <c r="BC21" i="107" s="1"/>
  <c r="G21" i="107" s="1"/>
  <c r="BG51" i="107"/>
  <c r="I48" i="107"/>
  <c r="AV48" i="107"/>
  <c r="AW48" i="107" s="1"/>
  <c r="AZ48" i="107" s="1"/>
  <c r="F48" i="107" s="1"/>
  <c r="BC48" i="107" s="1"/>
  <c r="G48" i="107" s="1"/>
  <c r="BG39" i="107"/>
  <c r="I36" i="107"/>
  <c r="AV36" i="107"/>
  <c r="AW36" i="107" s="1"/>
  <c r="AZ36" i="107" s="1"/>
  <c r="F36" i="107" s="1"/>
  <c r="BC36" i="107" s="1"/>
  <c r="G36" i="107" s="1"/>
  <c r="BG27" i="107"/>
  <c r="I24" i="107"/>
  <c r="AV24" i="107"/>
  <c r="AW24" i="107" s="1"/>
  <c r="AZ24" i="107" s="1"/>
  <c r="F24" i="107" s="1"/>
  <c r="BC24" i="107" s="1"/>
  <c r="G24" i="107" s="1"/>
  <c r="BG18" i="107"/>
  <c r="BG45" i="107"/>
  <c r="I42" i="107"/>
  <c r="AV42" i="107"/>
  <c r="AW42" i="107" s="1"/>
  <c r="AZ42" i="107" s="1"/>
  <c r="F42" i="107" s="1"/>
  <c r="BC42" i="107" s="1"/>
  <c r="G42" i="107" s="1"/>
  <c r="BG33" i="107"/>
  <c r="I30" i="107"/>
  <c r="AV30" i="107"/>
  <c r="AW30" i="107" s="1"/>
  <c r="AZ30" i="107" s="1"/>
  <c r="F30" i="107" s="1"/>
  <c r="BC30" i="107" s="1"/>
  <c r="G30" i="107" s="1"/>
  <c r="BG21" i="107"/>
  <c r="AP18" i="107"/>
  <c r="I51" i="106"/>
  <c r="AR51" i="106"/>
  <c r="AS51" i="106" s="1"/>
  <c r="AV51" i="106" s="1"/>
  <c r="F51" i="106" s="1"/>
  <c r="AY51" i="106" s="1"/>
  <c r="G51" i="106" s="1"/>
  <c r="BA36" i="106"/>
  <c r="AZ36" i="106"/>
  <c r="BA33" i="106"/>
  <c r="AZ33" i="106"/>
  <c r="I39" i="106"/>
  <c r="BC18" i="106"/>
  <c r="I42" i="106"/>
  <c r="I18" i="106"/>
  <c r="AP45" i="106"/>
  <c r="J45" i="106" s="1"/>
  <c r="AQ45" i="106" s="1"/>
  <c r="AR39" i="106"/>
  <c r="AS39" i="106" s="1"/>
  <c r="AV39" i="106" s="1"/>
  <c r="F39" i="106" s="1"/>
  <c r="AY39" i="106" s="1"/>
  <c r="G39" i="106" s="1"/>
  <c r="I33" i="106"/>
  <c r="BB33" i="106"/>
  <c r="BD33" i="106" s="1"/>
  <c r="AP48" i="106"/>
  <c r="J48" i="106" s="1"/>
  <c r="AQ48" i="106" s="1"/>
  <c r="AR42" i="106"/>
  <c r="AS42" i="106" s="1"/>
  <c r="AV42" i="106" s="1"/>
  <c r="F42" i="106" s="1"/>
  <c r="AY42" i="106" s="1"/>
  <c r="G42" i="106" s="1"/>
  <c r="BC39" i="106"/>
  <c r="I36" i="106"/>
  <c r="BB36" i="106"/>
  <c r="BD36" i="106" s="1"/>
  <c r="BC27" i="106"/>
  <c r="AR18" i="106"/>
  <c r="AS18" i="106" s="1"/>
  <c r="AV18" i="106" s="1"/>
  <c r="F18" i="106" s="1"/>
  <c r="AY18" i="106" s="1"/>
  <c r="G18" i="106" s="1"/>
  <c r="BC33" i="105"/>
  <c r="BC30" i="105"/>
  <c r="BC18" i="105"/>
  <c r="BC21" i="105"/>
  <c r="BC27" i="105"/>
  <c r="BC24" i="105"/>
  <c r="AL51" i="105"/>
  <c r="AL48" i="105"/>
  <c r="AP48" i="105" s="1"/>
  <c r="J48" i="105" s="1"/>
  <c r="AQ48" i="105" s="1"/>
  <c r="AL45" i="105"/>
  <c r="AL42" i="105"/>
  <c r="AP42" i="105" s="1"/>
  <c r="J42" i="105" s="1"/>
  <c r="AQ42" i="105" s="1"/>
  <c r="AL39" i="105"/>
  <c r="AL36" i="105"/>
  <c r="AP36" i="105" s="1"/>
  <c r="J36" i="105" s="1"/>
  <c r="AQ36" i="105" s="1"/>
  <c r="AL33" i="105"/>
  <c r="AP33" i="105" s="1"/>
  <c r="J33" i="105" s="1"/>
  <c r="AQ33" i="105" s="1"/>
  <c r="AL30" i="105"/>
  <c r="AP30" i="105" s="1"/>
  <c r="J30" i="105" s="1"/>
  <c r="AQ30" i="105" s="1"/>
  <c r="AL27" i="105"/>
  <c r="AL24" i="105"/>
  <c r="AP24" i="105" s="1"/>
  <c r="J24" i="105" s="1"/>
  <c r="AQ24" i="105" s="1"/>
  <c r="AL21" i="105"/>
  <c r="AL18" i="105"/>
  <c r="BC22" i="104"/>
  <c r="BC31" i="104"/>
  <c r="BC19" i="104"/>
  <c r="AP31" i="104"/>
  <c r="J31" i="104" s="1"/>
  <c r="AQ31" i="104" s="1"/>
  <c r="BC28" i="104"/>
  <c r="AP19" i="104"/>
  <c r="J19" i="104" s="1"/>
  <c r="AQ19" i="104" s="1"/>
  <c r="AP28" i="104"/>
  <c r="J28" i="104" s="1"/>
  <c r="AQ28" i="104" s="1"/>
  <c r="BC25" i="104"/>
  <c r="AL52" i="104"/>
  <c r="AP52" i="104" s="1"/>
  <c r="J52" i="104" s="1"/>
  <c r="AQ52" i="104" s="1"/>
  <c r="AL49" i="104"/>
  <c r="AP49" i="104" s="1"/>
  <c r="J49" i="104" s="1"/>
  <c r="AQ49" i="104" s="1"/>
  <c r="AL46" i="104"/>
  <c r="AL43" i="104"/>
  <c r="AL40" i="104"/>
  <c r="AL37" i="104"/>
  <c r="AL34" i="104"/>
  <c r="AL31" i="104"/>
  <c r="AL28" i="104"/>
  <c r="AL25" i="104"/>
  <c r="AL22" i="104"/>
  <c r="AL19" i="104"/>
  <c r="BE21" i="103"/>
  <c r="BD21" i="103"/>
  <c r="I39" i="103"/>
  <c r="AV39" i="103"/>
  <c r="AW39" i="103" s="1"/>
  <c r="AZ39" i="103" s="1"/>
  <c r="F39" i="103" s="1"/>
  <c r="BC39" i="103" s="1"/>
  <c r="G39" i="103" s="1"/>
  <c r="BE33" i="103"/>
  <c r="BD33" i="103"/>
  <c r="BE24" i="103"/>
  <c r="BD24" i="103"/>
  <c r="I42" i="103"/>
  <c r="AV42" i="103"/>
  <c r="AW42" i="103" s="1"/>
  <c r="AZ42" i="103" s="1"/>
  <c r="F42" i="103" s="1"/>
  <c r="BC42" i="103" s="1"/>
  <c r="G42" i="103" s="1"/>
  <c r="I45" i="103"/>
  <c r="I27" i="103"/>
  <c r="BF27" i="103"/>
  <c r="BH27" i="103" s="1"/>
  <c r="BH33" i="103"/>
  <c r="I33" i="103"/>
  <c r="BF33" i="103"/>
  <c r="AV27" i="103"/>
  <c r="AW27" i="103" s="1"/>
  <c r="AZ27" i="103" s="1"/>
  <c r="F27" i="103" s="1"/>
  <c r="BC27" i="103" s="1"/>
  <c r="G27" i="103" s="1"/>
  <c r="BH21" i="103"/>
  <c r="I21" i="103"/>
  <c r="BF21" i="103"/>
  <c r="AT48" i="103"/>
  <c r="J48" i="103" s="1"/>
  <c r="AU48" i="103" s="1"/>
  <c r="AV45" i="103"/>
  <c r="AW45" i="103" s="1"/>
  <c r="AZ45" i="103" s="1"/>
  <c r="F45" i="103" s="1"/>
  <c r="BC45" i="103" s="1"/>
  <c r="G45" i="103" s="1"/>
  <c r="AT36" i="103"/>
  <c r="J36" i="103" s="1"/>
  <c r="AU36" i="103" s="1"/>
  <c r="BG27" i="103"/>
  <c r="BH24" i="103"/>
  <c r="I24" i="103"/>
  <c r="BF24" i="103"/>
  <c r="BC45" i="102"/>
  <c r="AP45" i="102"/>
  <c r="J45" i="102" s="1"/>
  <c r="AQ45" i="102" s="1"/>
  <c r="BC42" i="102"/>
  <c r="BC30" i="102"/>
  <c r="BC18" i="102"/>
  <c r="BC21" i="102"/>
  <c r="BC51" i="102"/>
  <c r="BC39" i="102"/>
  <c r="BC27" i="102"/>
  <c r="BC33" i="102"/>
  <c r="BC48" i="102"/>
  <c r="BC36" i="102"/>
  <c r="BC24" i="102"/>
  <c r="AL51" i="102"/>
  <c r="AP51" i="102" s="1"/>
  <c r="J51" i="102" s="1"/>
  <c r="AQ51" i="102" s="1"/>
  <c r="AL48" i="102"/>
  <c r="AP48" i="102" s="1"/>
  <c r="J48" i="102" s="1"/>
  <c r="AQ48" i="102" s="1"/>
  <c r="AL45" i="102"/>
  <c r="AL42" i="102"/>
  <c r="AL39" i="102"/>
  <c r="AP39" i="102" s="1"/>
  <c r="J39" i="102" s="1"/>
  <c r="AQ39" i="102" s="1"/>
  <c r="AL36" i="102"/>
  <c r="AP36" i="102" s="1"/>
  <c r="J36" i="102" s="1"/>
  <c r="AQ36" i="102" s="1"/>
  <c r="AL33" i="102"/>
  <c r="AL30" i="102"/>
  <c r="AL27" i="102"/>
  <c r="AP27" i="102" s="1"/>
  <c r="J27" i="102" s="1"/>
  <c r="AQ27" i="102" s="1"/>
  <c r="AL24" i="102"/>
  <c r="AP24" i="102" s="1"/>
  <c r="J24" i="102" s="1"/>
  <c r="AQ24" i="102" s="1"/>
  <c r="AL21" i="102"/>
  <c r="AL18" i="102"/>
  <c r="AP18" i="102" s="1"/>
  <c r="J18" i="102" s="1"/>
  <c r="AQ18" i="102" s="1"/>
  <c r="BC18" i="101"/>
  <c r="BC21" i="101"/>
  <c r="BC27" i="101"/>
  <c r="BC24" i="101"/>
  <c r="AL51" i="101"/>
  <c r="AL48" i="101"/>
  <c r="AP48" i="101" s="1"/>
  <c r="J48" i="101" s="1"/>
  <c r="AQ48" i="101" s="1"/>
  <c r="AL45" i="101"/>
  <c r="AL42" i="101"/>
  <c r="AL39" i="101"/>
  <c r="AL36" i="101"/>
  <c r="AP36" i="101" s="1"/>
  <c r="J36" i="101" s="1"/>
  <c r="AQ36" i="101" s="1"/>
  <c r="AL33" i="101"/>
  <c r="AP33" i="101" s="1"/>
  <c r="J33" i="101" s="1"/>
  <c r="AQ33" i="101" s="1"/>
  <c r="AL30" i="101"/>
  <c r="AL27" i="101"/>
  <c r="AL24" i="101"/>
  <c r="AL21" i="101"/>
  <c r="AL18" i="101"/>
  <c r="AP18" i="101" s="1"/>
  <c r="J18" i="101" s="1"/>
  <c r="AQ18" i="101" s="1"/>
  <c r="BA51" i="100"/>
  <c r="AZ51" i="100"/>
  <c r="BC48" i="100"/>
  <c r="BC42" i="100"/>
  <c r="BC36" i="100"/>
  <c r="BC30" i="100"/>
  <c r="BC24" i="100"/>
  <c r="BC18" i="100"/>
  <c r="I48" i="100"/>
  <c r="BB48" i="100"/>
  <c r="BD48" i="100" s="1"/>
  <c r="AR48" i="100"/>
  <c r="AS48" i="100" s="1"/>
  <c r="AV48" i="100" s="1"/>
  <c r="F48" i="100" s="1"/>
  <c r="AY48" i="100" s="1"/>
  <c r="G48" i="100" s="1"/>
  <c r="I42" i="100"/>
  <c r="AR42" i="100"/>
  <c r="AS42" i="100" s="1"/>
  <c r="AV42" i="100" s="1"/>
  <c r="F42" i="100" s="1"/>
  <c r="AY42" i="100" s="1"/>
  <c r="G42" i="100" s="1"/>
  <c r="I36" i="100"/>
  <c r="AR30" i="100"/>
  <c r="AS30" i="100" s="1"/>
  <c r="AV30" i="100" s="1"/>
  <c r="F30" i="100" s="1"/>
  <c r="AY30" i="100" s="1"/>
  <c r="G30" i="100" s="1"/>
  <c r="I24" i="100"/>
  <c r="AR24" i="100"/>
  <c r="AS24" i="100" s="1"/>
  <c r="AV24" i="100" s="1"/>
  <c r="F24" i="100" s="1"/>
  <c r="AY24" i="100" s="1"/>
  <c r="G24" i="100" s="1"/>
  <c r="I18" i="100"/>
  <c r="AR18" i="100"/>
  <c r="AS18" i="100" s="1"/>
  <c r="AV18" i="100" s="1"/>
  <c r="F18" i="100" s="1"/>
  <c r="AY18" i="100" s="1"/>
  <c r="G18" i="100" s="1"/>
  <c r="BC51" i="100"/>
  <c r="BC45" i="100"/>
  <c r="BC39" i="100"/>
  <c r="BC33" i="100"/>
  <c r="BC27" i="100"/>
  <c r="BC21" i="100"/>
  <c r="I51" i="100"/>
  <c r="BB51" i="100"/>
  <c r="I45" i="100"/>
  <c r="AR45" i="100"/>
  <c r="AS45" i="100" s="1"/>
  <c r="AV45" i="100" s="1"/>
  <c r="F45" i="100" s="1"/>
  <c r="AY45" i="100" s="1"/>
  <c r="G45" i="100" s="1"/>
  <c r="I39" i="100"/>
  <c r="AR39" i="100"/>
  <c r="AS39" i="100" s="1"/>
  <c r="AV39" i="100" s="1"/>
  <c r="F39" i="100" s="1"/>
  <c r="AY39" i="100" s="1"/>
  <c r="G39" i="100" s="1"/>
  <c r="I33" i="100"/>
  <c r="AR33" i="100"/>
  <c r="AS33" i="100" s="1"/>
  <c r="AV33" i="100" s="1"/>
  <c r="F33" i="100" s="1"/>
  <c r="AY33" i="100" s="1"/>
  <c r="G33" i="100" s="1"/>
  <c r="I27" i="100"/>
  <c r="AR27" i="100"/>
  <c r="AS27" i="100" s="1"/>
  <c r="AV27" i="100" s="1"/>
  <c r="F27" i="100" s="1"/>
  <c r="AY27" i="100" s="1"/>
  <c r="G27" i="100" s="1"/>
  <c r="I21" i="100"/>
  <c r="AR21" i="100"/>
  <c r="AS21" i="100" s="1"/>
  <c r="AV21" i="100" s="1"/>
  <c r="F21" i="100" s="1"/>
  <c r="AY21" i="100" s="1"/>
  <c r="G21" i="100" s="1"/>
  <c r="BG30" i="99"/>
  <c r="BG27" i="99"/>
  <c r="BG24" i="99"/>
  <c r="BG21" i="99"/>
  <c r="BG18" i="99"/>
  <c r="AT21" i="99"/>
  <c r="J21" i="99" s="1"/>
  <c r="AU21" i="99" s="1"/>
  <c r="AT18" i="99"/>
  <c r="J18" i="99" s="1"/>
  <c r="AU18" i="99" s="1"/>
  <c r="BG48" i="99"/>
  <c r="BG36" i="99"/>
  <c r="AP51" i="99"/>
  <c r="AP48" i="99"/>
  <c r="AP45" i="99"/>
  <c r="AT45" i="99" s="1"/>
  <c r="J45" i="99" s="1"/>
  <c r="AU45" i="99" s="1"/>
  <c r="AP42" i="99"/>
  <c r="AT42" i="99" s="1"/>
  <c r="J42" i="99" s="1"/>
  <c r="AU42" i="99" s="1"/>
  <c r="AP39" i="99"/>
  <c r="AT39" i="99" s="1"/>
  <c r="J39" i="99" s="1"/>
  <c r="AU39" i="99" s="1"/>
  <c r="AP36" i="99"/>
  <c r="AP33" i="99"/>
  <c r="AT33" i="99" s="1"/>
  <c r="J33" i="99" s="1"/>
  <c r="AU33" i="99" s="1"/>
  <c r="AP30" i="99"/>
  <c r="AT30" i="99" s="1"/>
  <c r="J30" i="99" s="1"/>
  <c r="AU30" i="99" s="1"/>
  <c r="AP27" i="99"/>
  <c r="AP24" i="99"/>
  <c r="AP21" i="99"/>
  <c r="AP18" i="99"/>
  <c r="BC48" i="98"/>
  <c r="BC36" i="98"/>
  <c r="BC30" i="98"/>
  <c r="BC18" i="98"/>
  <c r="BC51" i="98"/>
  <c r="BC45" i="98"/>
  <c r="BC39" i="98"/>
  <c r="BC33" i="98"/>
  <c r="BC27" i="98"/>
  <c r="BC21" i="98"/>
  <c r="BC42" i="98"/>
  <c r="BC24" i="98"/>
  <c r="I51" i="98"/>
  <c r="AR51" i="98"/>
  <c r="AS51" i="98" s="1"/>
  <c r="AV51" i="98" s="1"/>
  <c r="F51" i="98" s="1"/>
  <c r="AY51" i="98" s="1"/>
  <c r="G51" i="98" s="1"/>
  <c r="I45" i="98"/>
  <c r="AR45" i="98"/>
  <c r="AS45" i="98" s="1"/>
  <c r="AV45" i="98" s="1"/>
  <c r="F45" i="98" s="1"/>
  <c r="AY45" i="98" s="1"/>
  <c r="G45" i="98" s="1"/>
  <c r="I39" i="98"/>
  <c r="AR39" i="98"/>
  <c r="AS39" i="98" s="1"/>
  <c r="AV39" i="98" s="1"/>
  <c r="F39" i="98" s="1"/>
  <c r="AY39" i="98" s="1"/>
  <c r="G39" i="98" s="1"/>
  <c r="I33" i="98"/>
  <c r="AR33" i="98"/>
  <c r="AS33" i="98" s="1"/>
  <c r="AV33" i="98" s="1"/>
  <c r="F33" i="98" s="1"/>
  <c r="AY33" i="98" s="1"/>
  <c r="G33" i="98" s="1"/>
  <c r="I27" i="98"/>
  <c r="AR27" i="98"/>
  <c r="AS27" i="98" s="1"/>
  <c r="AV27" i="98" s="1"/>
  <c r="F27" i="98" s="1"/>
  <c r="AY27" i="98" s="1"/>
  <c r="G27" i="98" s="1"/>
  <c r="I21" i="98"/>
  <c r="AR21" i="98"/>
  <c r="AS21" i="98" s="1"/>
  <c r="AV21" i="98" s="1"/>
  <c r="F21" i="98" s="1"/>
  <c r="AY21" i="98" s="1"/>
  <c r="G21" i="98" s="1"/>
  <c r="BA51" i="97"/>
  <c r="AZ51" i="97"/>
  <c r="BC42" i="97"/>
  <c r="BC36" i="97"/>
  <c r="BC18" i="97"/>
  <c r="I30" i="97"/>
  <c r="BC51" i="97"/>
  <c r="BC45" i="97"/>
  <c r="BC39" i="97"/>
  <c r="BC33" i="97"/>
  <c r="BC27" i="97"/>
  <c r="BC21" i="97"/>
  <c r="BC30" i="97"/>
  <c r="BC24" i="97"/>
  <c r="I51" i="97"/>
  <c r="BB51" i="97"/>
  <c r="BD51" i="97" s="1"/>
  <c r="I45" i="97"/>
  <c r="AR45" i="97"/>
  <c r="AS45" i="97" s="1"/>
  <c r="AV45" i="97" s="1"/>
  <c r="F45" i="97" s="1"/>
  <c r="AY45" i="97" s="1"/>
  <c r="G45" i="97" s="1"/>
  <c r="I39" i="97"/>
  <c r="AR39" i="97"/>
  <c r="AS39" i="97" s="1"/>
  <c r="AV39" i="97" s="1"/>
  <c r="F39" i="97" s="1"/>
  <c r="AY39" i="97" s="1"/>
  <c r="G39" i="97" s="1"/>
  <c r="I33" i="97"/>
  <c r="AR33" i="97"/>
  <c r="AS33" i="97" s="1"/>
  <c r="AV33" i="97" s="1"/>
  <c r="F33" i="97" s="1"/>
  <c r="AY33" i="97" s="1"/>
  <c r="G33" i="97" s="1"/>
  <c r="I27" i="97"/>
  <c r="AR27" i="97"/>
  <c r="AS27" i="97" s="1"/>
  <c r="AV27" i="97" s="1"/>
  <c r="F27" i="97" s="1"/>
  <c r="AY27" i="97" s="1"/>
  <c r="G27" i="97" s="1"/>
  <c r="I21" i="97"/>
  <c r="AR21" i="97"/>
  <c r="AS21" i="97" s="1"/>
  <c r="AV21" i="97" s="1"/>
  <c r="F21" i="97" s="1"/>
  <c r="AY21" i="97" s="1"/>
  <c r="G21" i="97" s="1"/>
  <c r="BC18" i="96"/>
  <c r="BC27" i="96"/>
  <c r="BC21" i="96"/>
  <c r="BC48" i="96"/>
  <c r="BC42" i="96"/>
  <c r="BC36" i="96"/>
  <c r="BC24" i="96"/>
  <c r="AL51" i="96"/>
  <c r="AL48" i="96"/>
  <c r="AL45" i="96"/>
  <c r="AL42" i="96"/>
  <c r="AL39" i="96"/>
  <c r="AL36" i="96"/>
  <c r="AP36" i="96" s="1"/>
  <c r="J36" i="96" s="1"/>
  <c r="AQ36" i="96" s="1"/>
  <c r="AL33" i="96"/>
  <c r="AP33" i="96" s="1"/>
  <c r="J33" i="96" s="1"/>
  <c r="AQ33" i="96" s="1"/>
  <c r="AL30" i="96"/>
  <c r="AP30" i="96" s="1"/>
  <c r="J30" i="96" s="1"/>
  <c r="AQ30" i="96" s="1"/>
  <c r="AL27" i="96"/>
  <c r="AL24" i="96"/>
  <c r="AP24" i="96" s="1"/>
  <c r="J24" i="96" s="1"/>
  <c r="AQ24" i="96" s="1"/>
  <c r="AL21" i="96"/>
  <c r="AP21" i="96" s="1"/>
  <c r="J21" i="96" s="1"/>
  <c r="AQ21" i="96" s="1"/>
  <c r="AL18" i="96"/>
  <c r="BG42" i="95"/>
  <c r="BG36" i="95"/>
  <c r="BG30" i="95"/>
  <c r="BG18" i="95"/>
  <c r="I48" i="95"/>
  <c r="AV48" i="95"/>
  <c r="AW48" i="95" s="1"/>
  <c r="AZ48" i="95" s="1"/>
  <c r="F48" i="95" s="1"/>
  <c r="BC48" i="95" s="1"/>
  <c r="G48" i="95" s="1"/>
  <c r="I42" i="95"/>
  <c r="AV42" i="95"/>
  <c r="AW42" i="95" s="1"/>
  <c r="AZ42" i="95" s="1"/>
  <c r="F42" i="95" s="1"/>
  <c r="BC42" i="95" s="1"/>
  <c r="G42" i="95" s="1"/>
  <c r="I36" i="95"/>
  <c r="AV36" i="95"/>
  <c r="AW36" i="95" s="1"/>
  <c r="AZ36" i="95" s="1"/>
  <c r="F36" i="95" s="1"/>
  <c r="BC36" i="95" s="1"/>
  <c r="G36" i="95" s="1"/>
  <c r="I30" i="95"/>
  <c r="AV30" i="95"/>
  <c r="AW30" i="95" s="1"/>
  <c r="AZ30" i="95" s="1"/>
  <c r="F30" i="95" s="1"/>
  <c r="BC30" i="95" s="1"/>
  <c r="G30" i="95" s="1"/>
  <c r="I24" i="95"/>
  <c r="AV24" i="95"/>
  <c r="AW24" i="95" s="1"/>
  <c r="AZ24" i="95" s="1"/>
  <c r="F24" i="95" s="1"/>
  <c r="BC24" i="95" s="1"/>
  <c r="G24" i="95" s="1"/>
  <c r="I18" i="95"/>
  <c r="AV18" i="95"/>
  <c r="AW18" i="95" s="1"/>
  <c r="AZ18" i="95" s="1"/>
  <c r="F18" i="95" s="1"/>
  <c r="BC18" i="95" s="1"/>
  <c r="G18" i="95" s="1"/>
  <c r="BG48" i="95"/>
  <c r="BG24" i="95"/>
  <c r="BG45" i="95"/>
  <c r="BG39" i="95"/>
  <c r="BG33" i="95"/>
  <c r="BG27" i="95"/>
  <c r="BG21" i="95"/>
  <c r="I51" i="95"/>
  <c r="AV51" i="95"/>
  <c r="AW51" i="95" s="1"/>
  <c r="AZ51" i="95" s="1"/>
  <c r="F51" i="95" s="1"/>
  <c r="BC51" i="95" s="1"/>
  <c r="G51" i="95" s="1"/>
  <c r="I45" i="95"/>
  <c r="AV45" i="95"/>
  <c r="AW45" i="95" s="1"/>
  <c r="AZ45" i="95" s="1"/>
  <c r="F45" i="95" s="1"/>
  <c r="BC45" i="95" s="1"/>
  <c r="G45" i="95" s="1"/>
  <c r="I39" i="95"/>
  <c r="AV39" i="95"/>
  <c r="AW39" i="95" s="1"/>
  <c r="AZ39" i="95" s="1"/>
  <c r="F39" i="95" s="1"/>
  <c r="BC39" i="95" s="1"/>
  <c r="G39" i="95" s="1"/>
  <c r="I33" i="95"/>
  <c r="I27" i="95"/>
  <c r="AV27" i="95"/>
  <c r="AW27" i="95" s="1"/>
  <c r="AZ27" i="95" s="1"/>
  <c r="F27" i="95" s="1"/>
  <c r="BC27" i="95" s="1"/>
  <c r="G27" i="95" s="1"/>
  <c r="I21" i="95"/>
  <c r="AV21" i="95"/>
  <c r="AW21" i="95" s="1"/>
  <c r="AZ21" i="95" s="1"/>
  <c r="F21" i="95" s="1"/>
  <c r="BC21" i="95" s="1"/>
  <c r="G21" i="95" s="1"/>
  <c r="I48" i="94"/>
  <c r="AR48" i="94"/>
  <c r="AS48" i="94" s="1"/>
  <c r="AV48" i="94" s="1"/>
  <c r="F48" i="94" s="1"/>
  <c r="AY48" i="94" s="1"/>
  <c r="G48" i="94" s="1"/>
  <c r="I42" i="94"/>
  <c r="AR42" i="94"/>
  <c r="AS42" i="94" s="1"/>
  <c r="AV42" i="94" s="1"/>
  <c r="F42" i="94" s="1"/>
  <c r="AY42" i="94" s="1"/>
  <c r="G42" i="94" s="1"/>
  <c r="BB42" i="94"/>
  <c r="I36" i="94"/>
  <c r="AR36" i="94"/>
  <c r="AS36" i="94" s="1"/>
  <c r="AV36" i="94" s="1"/>
  <c r="F36" i="94" s="1"/>
  <c r="AY36" i="94" s="1"/>
  <c r="G36" i="94" s="1"/>
  <c r="I30" i="94"/>
  <c r="AR30" i="94"/>
  <c r="AS30" i="94" s="1"/>
  <c r="AV30" i="94" s="1"/>
  <c r="F30" i="94" s="1"/>
  <c r="AY30" i="94" s="1"/>
  <c r="G30" i="94" s="1"/>
  <c r="I24" i="94"/>
  <c r="AR24" i="94"/>
  <c r="AS24" i="94" s="1"/>
  <c r="AV24" i="94" s="1"/>
  <c r="F24" i="94" s="1"/>
  <c r="AY24" i="94" s="1"/>
  <c r="G24" i="94" s="1"/>
  <c r="I18" i="94"/>
  <c r="AR18" i="94"/>
  <c r="AS18" i="94" s="1"/>
  <c r="AV18" i="94" s="1"/>
  <c r="F18" i="94" s="1"/>
  <c r="AY18" i="94" s="1"/>
  <c r="G18" i="94" s="1"/>
  <c r="BC48" i="94"/>
  <c r="BC36" i="94"/>
  <c r="BC24" i="94"/>
  <c r="BC51" i="94"/>
  <c r="BC45" i="94"/>
  <c r="BC39" i="94"/>
  <c r="BC33" i="94"/>
  <c r="BC27" i="94"/>
  <c r="BC21" i="94"/>
  <c r="BC42" i="94"/>
  <c r="BD42" i="94" s="1"/>
  <c r="BC30" i="94"/>
  <c r="BC18" i="94"/>
  <c r="I51" i="94"/>
  <c r="AR51" i="94"/>
  <c r="AS51" i="94" s="1"/>
  <c r="AV51" i="94" s="1"/>
  <c r="F51" i="94" s="1"/>
  <c r="AY51" i="94" s="1"/>
  <c r="G51" i="94" s="1"/>
  <c r="I45" i="94"/>
  <c r="AR45" i="94"/>
  <c r="AS45" i="94" s="1"/>
  <c r="AV45" i="94" s="1"/>
  <c r="F45" i="94" s="1"/>
  <c r="AY45" i="94" s="1"/>
  <c r="G45" i="94" s="1"/>
  <c r="I39" i="94"/>
  <c r="AR39" i="94"/>
  <c r="AS39" i="94" s="1"/>
  <c r="AV39" i="94" s="1"/>
  <c r="F39" i="94" s="1"/>
  <c r="AY39" i="94" s="1"/>
  <c r="G39" i="94" s="1"/>
  <c r="I27" i="94"/>
  <c r="AR27" i="94"/>
  <c r="AS27" i="94" s="1"/>
  <c r="AV27" i="94" s="1"/>
  <c r="F27" i="94" s="1"/>
  <c r="AY27" i="94" s="1"/>
  <c r="G27" i="94" s="1"/>
  <c r="I51" i="93"/>
  <c r="AR51" i="93"/>
  <c r="AS51" i="93" s="1"/>
  <c r="AV51" i="93" s="1"/>
  <c r="F51" i="93" s="1"/>
  <c r="AY51" i="93" s="1"/>
  <c r="G51" i="93" s="1"/>
  <c r="BA21" i="93"/>
  <c r="AZ21" i="93"/>
  <c r="I39" i="93"/>
  <c r="AR39" i="93"/>
  <c r="AS39" i="93" s="1"/>
  <c r="AV39" i="93" s="1"/>
  <c r="F39" i="93" s="1"/>
  <c r="AY39" i="93" s="1"/>
  <c r="G39" i="93" s="1"/>
  <c r="I30" i="93"/>
  <c r="I18" i="93"/>
  <c r="I21" i="93"/>
  <c r="BB21" i="93"/>
  <c r="BD21" i="93" s="1"/>
  <c r="AP48" i="93"/>
  <c r="J48" i="93" s="1"/>
  <c r="AQ48" i="93" s="1"/>
  <c r="AP36" i="93"/>
  <c r="J36" i="93" s="1"/>
  <c r="AQ36" i="93" s="1"/>
  <c r="AR30" i="93"/>
  <c r="AS30" i="93" s="1"/>
  <c r="AV30" i="93" s="1"/>
  <c r="F30" i="93" s="1"/>
  <c r="AY30" i="93" s="1"/>
  <c r="G30" i="93" s="1"/>
  <c r="BC27" i="93"/>
  <c r="AR18" i="93"/>
  <c r="AS18" i="93" s="1"/>
  <c r="AV18" i="93" s="1"/>
  <c r="F18" i="93" s="1"/>
  <c r="AY18" i="93" s="1"/>
  <c r="G18" i="93" s="1"/>
  <c r="BC42" i="92"/>
  <c r="I39" i="92"/>
  <c r="AR39" i="92"/>
  <c r="AS39" i="92" s="1"/>
  <c r="AV39" i="92" s="1"/>
  <c r="F39" i="92" s="1"/>
  <c r="AY39" i="92" s="1"/>
  <c r="G39" i="92" s="1"/>
  <c r="BC30" i="92"/>
  <c r="BC18" i="92"/>
  <c r="BC45" i="92"/>
  <c r="BC33" i="92"/>
  <c r="BC21" i="92"/>
  <c r="BC48" i="92"/>
  <c r="I45" i="92"/>
  <c r="AR45" i="92"/>
  <c r="AS45" i="92" s="1"/>
  <c r="AV45" i="92" s="1"/>
  <c r="F45" i="92" s="1"/>
  <c r="AY45" i="92" s="1"/>
  <c r="G45" i="92" s="1"/>
  <c r="BC36" i="92"/>
  <c r="I33" i="92"/>
  <c r="AR33" i="92"/>
  <c r="AS33" i="92" s="1"/>
  <c r="AV33" i="92" s="1"/>
  <c r="F33" i="92" s="1"/>
  <c r="AY33" i="92" s="1"/>
  <c r="G33" i="92" s="1"/>
  <c r="BC24" i="92"/>
  <c r="I51" i="92"/>
  <c r="AR51" i="92"/>
  <c r="AS51" i="92" s="1"/>
  <c r="AV51" i="92" s="1"/>
  <c r="F51" i="92" s="1"/>
  <c r="AY51" i="92" s="1"/>
  <c r="G51" i="92" s="1"/>
  <c r="I27" i="92"/>
  <c r="AR27" i="92"/>
  <c r="AS27" i="92" s="1"/>
  <c r="AV27" i="92" s="1"/>
  <c r="F27" i="92" s="1"/>
  <c r="AY27" i="92" s="1"/>
  <c r="G27" i="92" s="1"/>
  <c r="BC51" i="92"/>
  <c r="I48" i="92"/>
  <c r="AR48" i="92"/>
  <c r="AS48" i="92" s="1"/>
  <c r="AV48" i="92" s="1"/>
  <c r="F48" i="92" s="1"/>
  <c r="AY48" i="92" s="1"/>
  <c r="G48" i="92" s="1"/>
  <c r="BC39" i="92"/>
  <c r="I36" i="92"/>
  <c r="AR36" i="92"/>
  <c r="AS36" i="92" s="1"/>
  <c r="AV36" i="92" s="1"/>
  <c r="F36" i="92" s="1"/>
  <c r="AY36" i="92" s="1"/>
  <c r="G36" i="92" s="1"/>
  <c r="BC27" i="92"/>
  <c r="I24" i="92"/>
  <c r="AR24" i="92"/>
  <c r="AS24" i="92" s="1"/>
  <c r="AV24" i="92" s="1"/>
  <c r="F24" i="92" s="1"/>
  <c r="AY24" i="92" s="1"/>
  <c r="G24" i="92" s="1"/>
  <c r="BB24" i="92"/>
  <c r="BD24" i="92" s="1"/>
  <c r="BA24" i="91"/>
  <c r="AZ24" i="91"/>
  <c r="BA36" i="91"/>
  <c r="AZ36" i="91"/>
  <c r="BA21" i="91"/>
  <c r="AZ21" i="91"/>
  <c r="I48" i="91"/>
  <c r="AR48" i="91"/>
  <c r="AS48" i="91" s="1"/>
  <c r="AV48" i="91" s="1"/>
  <c r="F48" i="91" s="1"/>
  <c r="AY48" i="91" s="1"/>
  <c r="G48" i="91" s="1"/>
  <c r="BA33" i="91"/>
  <c r="AZ33" i="91"/>
  <c r="BA30" i="91"/>
  <c r="AZ30" i="91"/>
  <c r="I27" i="91"/>
  <c r="AP42" i="91"/>
  <c r="J42" i="91" s="1"/>
  <c r="AQ42" i="91" s="1"/>
  <c r="I30" i="91"/>
  <c r="BB30" i="91"/>
  <c r="BD30" i="91" s="1"/>
  <c r="I36" i="91"/>
  <c r="BB36" i="91"/>
  <c r="I24" i="91"/>
  <c r="BB24" i="91"/>
  <c r="AP45" i="91"/>
  <c r="J45" i="91" s="1"/>
  <c r="AQ45" i="91" s="1"/>
  <c r="BC36" i="91"/>
  <c r="I33" i="91"/>
  <c r="BB33" i="91"/>
  <c r="BD33" i="91" s="1"/>
  <c r="AR27" i="91"/>
  <c r="AS27" i="91" s="1"/>
  <c r="AV27" i="91" s="1"/>
  <c r="F27" i="91" s="1"/>
  <c r="AY27" i="91" s="1"/>
  <c r="G27" i="91" s="1"/>
  <c r="BC24" i="91"/>
  <c r="I21" i="91"/>
  <c r="BB21" i="91"/>
  <c r="BD21" i="91" s="1"/>
  <c r="AL18" i="91"/>
  <c r="BG49" i="90"/>
  <c r="BG37" i="90"/>
  <c r="BG31" i="90"/>
  <c r="BG25" i="90"/>
  <c r="I49" i="90"/>
  <c r="I43" i="90"/>
  <c r="AV43" i="90"/>
  <c r="AW43" i="90" s="1"/>
  <c r="AZ43" i="90" s="1"/>
  <c r="F43" i="90" s="1"/>
  <c r="BC43" i="90" s="1"/>
  <c r="G43" i="90" s="1"/>
  <c r="I31" i="90"/>
  <c r="AV31" i="90"/>
  <c r="AW31" i="90" s="1"/>
  <c r="AZ31" i="90" s="1"/>
  <c r="F31" i="90" s="1"/>
  <c r="BC31" i="90" s="1"/>
  <c r="G31" i="90" s="1"/>
  <c r="BF31" i="90"/>
  <c r="BH31" i="90" s="1"/>
  <c r="I19" i="90"/>
  <c r="AV19" i="90"/>
  <c r="AW19" i="90" s="1"/>
  <c r="AZ19" i="90" s="1"/>
  <c r="F19" i="90" s="1"/>
  <c r="BC19" i="90" s="1"/>
  <c r="G19" i="90" s="1"/>
  <c r="BG52" i="90"/>
  <c r="BG46" i="90"/>
  <c r="BG40" i="90"/>
  <c r="BG34" i="90"/>
  <c r="BG28" i="90"/>
  <c r="BG22" i="90"/>
  <c r="BG43" i="90"/>
  <c r="BG19" i="90"/>
  <c r="BC49" i="89"/>
  <c r="BC37" i="89"/>
  <c r="BC19" i="89"/>
  <c r="I43" i="89"/>
  <c r="AR43" i="89"/>
  <c r="AS43" i="89" s="1"/>
  <c r="AV43" i="89" s="1"/>
  <c r="F43" i="89" s="1"/>
  <c r="AY43" i="89" s="1"/>
  <c r="G43" i="89" s="1"/>
  <c r="I37" i="89"/>
  <c r="I31" i="89"/>
  <c r="AR31" i="89"/>
  <c r="AS31" i="89" s="1"/>
  <c r="AV31" i="89" s="1"/>
  <c r="F31" i="89" s="1"/>
  <c r="AY31" i="89" s="1"/>
  <c r="G31" i="89" s="1"/>
  <c r="I25" i="89"/>
  <c r="I19" i="89"/>
  <c r="AR19" i="89"/>
  <c r="AS19" i="89" s="1"/>
  <c r="AV19" i="89" s="1"/>
  <c r="F19" i="89" s="1"/>
  <c r="AY19" i="89" s="1"/>
  <c r="G19" i="89" s="1"/>
  <c r="BC52" i="89"/>
  <c r="BC46" i="89"/>
  <c r="BC40" i="89"/>
  <c r="BC34" i="89"/>
  <c r="BC28" i="89"/>
  <c r="BC22" i="89"/>
  <c r="BC43" i="89"/>
  <c r="BC31" i="89"/>
  <c r="BC25" i="89"/>
  <c r="AZ39" i="88"/>
  <c r="BA39" i="88"/>
  <c r="AZ51" i="88"/>
  <c r="BA51" i="88"/>
  <c r="BC51" i="88"/>
  <c r="BC45" i="88"/>
  <c r="BC39" i="88"/>
  <c r="BC18" i="88"/>
  <c r="I51" i="88"/>
  <c r="AX48" i="88"/>
  <c r="AP48" i="88"/>
  <c r="J48" i="88" s="1"/>
  <c r="AQ48" i="88" s="1"/>
  <c r="E48" i="88"/>
  <c r="I45" i="88"/>
  <c r="AX42" i="88"/>
  <c r="AP42" i="88"/>
  <c r="J42" i="88" s="1"/>
  <c r="AQ42" i="88" s="1"/>
  <c r="E42" i="88"/>
  <c r="I39" i="88"/>
  <c r="AX36" i="88"/>
  <c r="AP36" i="88"/>
  <c r="J36" i="88" s="1"/>
  <c r="AQ36" i="88" s="1"/>
  <c r="E36" i="88"/>
  <c r="BC21" i="88"/>
  <c r="I18" i="88"/>
  <c r="AR18" i="88"/>
  <c r="AS18" i="88" s="1"/>
  <c r="AV18" i="88" s="1"/>
  <c r="F18" i="88" s="1"/>
  <c r="AY18" i="88" s="1"/>
  <c r="G18" i="88" s="1"/>
  <c r="H48" i="88"/>
  <c r="H42" i="88"/>
  <c r="H36" i="88"/>
  <c r="BC24" i="88"/>
  <c r="BB51" i="88"/>
  <c r="BD51" i="88" s="1"/>
  <c r="H51" i="88"/>
  <c r="H45" i="88"/>
  <c r="BB39" i="88"/>
  <c r="BD39" i="88" s="1"/>
  <c r="H39" i="88"/>
  <c r="BC33" i="88"/>
  <c r="BC27" i="88"/>
  <c r="AL33" i="88"/>
  <c r="AL30" i="88"/>
  <c r="AL27" i="88"/>
  <c r="AP27" i="88" s="1"/>
  <c r="J27" i="88" s="1"/>
  <c r="AQ27" i="88" s="1"/>
  <c r="AL24" i="88"/>
  <c r="AP24" i="88" s="1"/>
  <c r="J24" i="88" s="1"/>
  <c r="AQ24" i="88" s="1"/>
  <c r="AL21" i="88"/>
  <c r="I45" i="87"/>
  <c r="AR45" i="87"/>
  <c r="AS45" i="87" s="1"/>
  <c r="AV45" i="87" s="1"/>
  <c r="F45" i="87" s="1"/>
  <c r="AY45" i="87" s="1"/>
  <c r="G45" i="87" s="1"/>
  <c r="I33" i="87"/>
  <c r="AR33" i="87"/>
  <c r="AS33" i="87" s="1"/>
  <c r="AV33" i="87" s="1"/>
  <c r="F33" i="87" s="1"/>
  <c r="AY33" i="87" s="1"/>
  <c r="G33" i="87" s="1"/>
  <c r="BB33" i="87"/>
  <c r="BD33" i="87" s="1"/>
  <c r="I27" i="87"/>
  <c r="AR27" i="87"/>
  <c r="AS27" i="87" s="1"/>
  <c r="AV27" i="87" s="1"/>
  <c r="F27" i="87" s="1"/>
  <c r="AY27" i="87" s="1"/>
  <c r="G27" i="87" s="1"/>
  <c r="I48" i="87"/>
  <c r="AR48" i="87"/>
  <c r="AS48" i="87" s="1"/>
  <c r="AV48" i="87" s="1"/>
  <c r="F48" i="87" s="1"/>
  <c r="AY48" i="87" s="1"/>
  <c r="G48" i="87" s="1"/>
  <c r="I36" i="87"/>
  <c r="AR36" i="87"/>
  <c r="AS36" i="87" s="1"/>
  <c r="AV36" i="87" s="1"/>
  <c r="F36" i="87" s="1"/>
  <c r="AY36" i="87" s="1"/>
  <c r="G36" i="87" s="1"/>
  <c r="I30" i="87"/>
  <c r="AR30" i="87"/>
  <c r="AS30" i="87" s="1"/>
  <c r="AV30" i="87" s="1"/>
  <c r="F30" i="87" s="1"/>
  <c r="AY30" i="87" s="1"/>
  <c r="G30" i="87" s="1"/>
  <c r="I21" i="87"/>
  <c r="I42" i="87"/>
  <c r="AR42" i="87"/>
  <c r="AS42" i="87" s="1"/>
  <c r="AV42" i="87" s="1"/>
  <c r="F42" i="87" s="1"/>
  <c r="AY42" i="87" s="1"/>
  <c r="G42" i="87" s="1"/>
  <c r="I24" i="87"/>
  <c r="AR24" i="87"/>
  <c r="AS24" i="87" s="1"/>
  <c r="AV24" i="87" s="1"/>
  <c r="F24" i="87" s="1"/>
  <c r="AY24" i="87" s="1"/>
  <c r="G24" i="87" s="1"/>
  <c r="BB48" i="87"/>
  <c r="BD48" i="87" s="1"/>
  <c r="BC27" i="87"/>
  <c r="BC21" i="87"/>
  <c r="BC42" i="87"/>
  <c r="BC30" i="87"/>
  <c r="BC24" i="87"/>
  <c r="BC18" i="87"/>
  <c r="BC45" i="86"/>
  <c r="BC33" i="86"/>
  <c r="BC21" i="86"/>
  <c r="I27" i="86"/>
  <c r="AR27" i="86"/>
  <c r="AS27" i="86" s="1"/>
  <c r="AV27" i="86" s="1"/>
  <c r="F27" i="86" s="1"/>
  <c r="AY27" i="86" s="1"/>
  <c r="G27" i="86" s="1"/>
  <c r="BC48" i="86"/>
  <c r="I45" i="86"/>
  <c r="BC36" i="86"/>
  <c r="I33" i="86"/>
  <c r="AR33" i="86"/>
  <c r="AS33" i="86" s="1"/>
  <c r="AV33" i="86" s="1"/>
  <c r="F33" i="86" s="1"/>
  <c r="AY33" i="86" s="1"/>
  <c r="G33" i="86" s="1"/>
  <c r="BC24" i="86"/>
  <c r="I21" i="86"/>
  <c r="AR21" i="86"/>
  <c r="AS21" i="86" s="1"/>
  <c r="AV21" i="86" s="1"/>
  <c r="F21" i="86" s="1"/>
  <c r="AY21" i="86" s="1"/>
  <c r="G21" i="86" s="1"/>
  <c r="I51" i="86"/>
  <c r="AR51" i="86"/>
  <c r="AS51" i="86" s="1"/>
  <c r="AV51" i="86" s="1"/>
  <c r="F51" i="86" s="1"/>
  <c r="AY51" i="86" s="1"/>
  <c r="G51" i="86" s="1"/>
  <c r="BB51" i="86"/>
  <c r="BD51" i="86" s="1"/>
  <c r="BC42" i="86"/>
  <c r="I39" i="86"/>
  <c r="AR39" i="86"/>
  <c r="AS39" i="86" s="1"/>
  <c r="AV39" i="86" s="1"/>
  <c r="F39" i="86" s="1"/>
  <c r="AY39" i="86" s="1"/>
  <c r="G39" i="86" s="1"/>
  <c r="BC30" i="86"/>
  <c r="BC18" i="86"/>
  <c r="BC51" i="86"/>
  <c r="I48" i="86"/>
  <c r="AR48" i="86"/>
  <c r="AS48" i="86" s="1"/>
  <c r="AV48" i="86" s="1"/>
  <c r="F48" i="86" s="1"/>
  <c r="AY48" i="86" s="1"/>
  <c r="G48" i="86" s="1"/>
  <c r="BC39" i="86"/>
  <c r="I36" i="86"/>
  <c r="BB36" i="86"/>
  <c r="BD36" i="86" s="1"/>
  <c r="AR36" i="86"/>
  <c r="AS36" i="86" s="1"/>
  <c r="AV36" i="86" s="1"/>
  <c r="F36" i="86" s="1"/>
  <c r="AY36" i="86" s="1"/>
  <c r="G36" i="86" s="1"/>
  <c r="BC27" i="86"/>
  <c r="I24" i="86"/>
  <c r="AR24" i="86"/>
  <c r="AS24" i="86" s="1"/>
  <c r="AV24" i="86" s="1"/>
  <c r="F24" i="86" s="1"/>
  <c r="AY24" i="86" s="1"/>
  <c r="G24" i="86" s="1"/>
  <c r="BG33" i="85"/>
  <c r="BG30" i="85"/>
  <c r="BG18" i="85"/>
  <c r="AT24" i="85"/>
  <c r="J24" i="85" s="1"/>
  <c r="AU24" i="85" s="1"/>
  <c r="BG21" i="85"/>
  <c r="BG27" i="85"/>
  <c r="BG48" i="85"/>
  <c r="BG42" i="85"/>
  <c r="BG36" i="85"/>
  <c r="BG24" i="85"/>
  <c r="AP51" i="85"/>
  <c r="AT51" i="85" s="1"/>
  <c r="J51" i="85" s="1"/>
  <c r="AU51" i="85" s="1"/>
  <c r="AP48" i="85"/>
  <c r="AP45" i="85"/>
  <c r="AT45" i="85" s="1"/>
  <c r="J45" i="85" s="1"/>
  <c r="AU45" i="85" s="1"/>
  <c r="AP42" i="85"/>
  <c r="AP39" i="85"/>
  <c r="AP36" i="85"/>
  <c r="AT36" i="85" s="1"/>
  <c r="J36" i="85" s="1"/>
  <c r="AU36" i="85" s="1"/>
  <c r="AP33" i="85"/>
  <c r="AP30" i="85"/>
  <c r="AP27" i="85"/>
  <c r="AP24" i="85"/>
  <c r="AP21" i="85"/>
  <c r="AT21" i="85" s="1"/>
  <c r="J21" i="85" s="1"/>
  <c r="AU21" i="85" s="1"/>
  <c r="AP18" i="85"/>
  <c r="BC31" i="84"/>
  <c r="BC19" i="84"/>
  <c r="BC22" i="84"/>
  <c r="AP43" i="84"/>
  <c r="J43" i="84" s="1"/>
  <c r="AQ43" i="84" s="1"/>
  <c r="AP31" i="84"/>
  <c r="J31" i="84" s="1"/>
  <c r="AQ31" i="84" s="1"/>
  <c r="BC28" i="84"/>
  <c r="BC52" i="84"/>
  <c r="BC46" i="84"/>
  <c r="BC40" i="84"/>
  <c r="BC25" i="84"/>
  <c r="AL52" i="84"/>
  <c r="AL49" i="84"/>
  <c r="AL46" i="84"/>
  <c r="AL43" i="84"/>
  <c r="AL40" i="84"/>
  <c r="AP40" i="84" s="1"/>
  <c r="J40" i="84" s="1"/>
  <c r="AQ40" i="84" s="1"/>
  <c r="AL37" i="84"/>
  <c r="AL34" i="84"/>
  <c r="AL31" i="84"/>
  <c r="AL28" i="84"/>
  <c r="AP28" i="84" s="1"/>
  <c r="J28" i="84" s="1"/>
  <c r="AQ28" i="84" s="1"/>
  <c r="AL25" i="84"/>
  <c r="AP25" i="84" s="1"/>
  <c r="J25" i="84" s="1"/>
  <c r="AQ25" i="84" s="1"/>
  <c r="AL22" i="84"/>
  <c r="AL19" i="84"/>
  <c r="BA45" i="83"/>
  <c r="AZ45" i="83"/>
  <c r="BA24" i="83"/>
  <c r="AZ24" i="83"/>
  <c r="BA21" i="83"/>
  <c r="AZ21" i="83"/>
  <c r="I51" i="83"/>
  <c r="AR51" i="83"/>
  <c r="AS51" i="83" s="1"/>
  <c r="AV51" i="83" s="1"/>
  <c r="F51" i="83" s="1"/>
  <c r="AY51" i="83" s="1"/>
  <c r="G51" i="83" s="1"/>
  <c r="BA36" i="83"/>
  <c r="AZ36" i="83"/>
  <c r="BA33" i="83"/>
  <c r="AZ33" i="83"/>
  <c r="I39" i="83"/>
  <c r="I30" i="83"/>
  <c r="I45" i="83"/>
  <c r="BB45" i="83"/>
  <c r="BD45" i="83" s="1"/>
  <c r="AR39" i="83"/>
  <c r="AS39" i="83" s="1"/>
  <c r="AV39" i="83" s="1"/>
  <c r="F39" i="83" s="1"/>
  <c r="AY39" i="83" s="1"/>
  <c r="G39" i="83" s="1"/>
  <c r="BC36" i="83"/>
  <c r="I33" i="83"/>
  <c r="BB33" i="83"/>
  <c r="BD33" i="83" s="1"/>
  <c r="BC24" i="83"/>
  <c r="BD21" i="83"/>
  <c r="I21" i="83"/>
  <c r="BB21" i="83"/>
  <c r="BC39" i="83"/>
  <c r="I36" i="83"/>
  <c r="BB36" i="83"/>
  <c r="BD36" i="83" s="1"/>
  <c r="AR30" i="83"/>
  <c r="AS30" i="83" s="1"/>
  <c r="AV30" i="83" s="1"/>
  <c r="F30" i="83" s="1"/>
  <c r="AY30" i="83" s="1"/>
  <c r="G30" i="83" s="1"/>
  <c r="BC27" i="83"/>
  <c r="I24" i="83"/>
  <c r="BB24" i="83"/>
  <c r="AL51" i="82"/>
  <c r="AL48" i="82"/>
  <c r="AL45" i="82"/>
  <c r="AP45" i="82" s="1"/>
  <c r="J45" i="82" s="1"/>
  <c r="AQ45" i="82" s="1"/>
  <c r="AL42" i="82"/>
  <c r="AL39" i="82"/>
  <c r="AL36" i="82"/>
  <c r="AP36" i="82" s="1"/>
  <c r="J36" i="82" s="1"/>
  <c r="AQ36" i="82" s="1"/>
  <c r="AL33" i="82"/>
  <c r="AP33" i="82" s="1"/>
  <c r="J33" i="82" s="1"/>
  <c r="AQ33" i="82" s="1"/>
  <c r="AL30" i="82"/>
  <c r="AP30" i="82" s="1"/>
  <c r="J30" i="82" s="1"/>
  <c r="AQ30" i="82" s="1"/>
  <c r="AL27" i="82"/>
  <c r="AL24" i="82"/>
  <c r="AL21" i="82"/>
  <c r="AP21" i="82" s="1"/>
  <c r="J21" i="82" s="1"/>
  <c r="AQ21" i="82" s="1"/>
  <c r="AL18" i="82"/>
  <c r="BG42" i="81"/>
  <c r="BG30" i="81"/>
  <c r="BG18" i="81"/>
  <c r="BG45" i="81"/>
  <c r="I42" i="81"/>
  <c r="AV42" i="81"/>
  <c r="AW42" i="81" s="1"/>
  <c r="AZ42" i="81" s="1"/>
  <c r="F42" i="81" s="1"/>
  <c r="BC42" i="81" s="1"/>
  <c r="G42" i="81" s="1"/>
  <c r="BG33" i="81"/>
  <c r="I30" i="81"/>
  <c r="BF30" i="81"/>
  <c r="BH30" i="81" s="1"/>
  <c r="AV30" i="81"/>
  <c r="AW30" i="81" s="1"/>
  <c r="AZ30" i="81" s="1"/>
  <c r="F30" i="81" s="1"/>
  <c r="BC30" i="81" s="1"/>
  <c r="G30" i="81" s="1"/>
  <c r="BG21" i="81"/>
  <c r="I18" i="81"/>
  <c r="AV18" i="81"/>
  <c r="AW18" i="81" s="1"/>
  <c r="AZ18" i="81" s="1"/>
  <c r="F18" i="81" s="1"/>
  <c r="BC18" i="81" s="1"/>
  <c r="G18" i="81" s="1"/>
  <c r="BG48" i="81"/>
  <c r="I45" i="81"/>
  <c r="AV45" i="81"/>
  <c r="AW45" i="81" s="1"/>
  <c r="AZ45" i="81" s="1"/>
  <c r="F45" i="81" s="1"/>
  <c r="BC45" i="81" s="1"/>
  <c r="G45" i="81" s="1"/>
  <c r="BG36" i="81"/>
  <c r="BG24" i="81"/>
  <c r="I21" i="81"/>
  <c r="BF21" i="81"/>
  <c r="BH21" i="81" s="1"/>
  <c r="AV21" i="81"/>
  <c r="AW21" i="81" s="1"/>
  <c r="AZ21" i="81" s="1"/>
  <c r="F21" i="81" s="1"/>
  <c r="BC21" i="81" s="1"/>
  <c r="G21" i="81" s="1"/>
  <c r="AV27" i="81"/>
  <c r="AW27" i="81" s="1"/>
  <c r="AZ27" i="81" s="1"/>
  <c r="F27" i="81" s="1"/>
  <c r="BC27" i="81" s="1"/>
  <c r="G27" i="81" s="1"/>
  <c r="BG51" i="81"/>
  <c r="BG39" i="81"/>
  <c r="BG27" i="81"/>
  <c r="AV24" i="81"/>
  <c r="AW24" i="81" s="1"/>
  <c r="AZ24" i="81" s="1"/>
  <c r="F24" i="81" s="1"/>
  <c r="BC24" i="81" s="1"/>
  <c r="G24" i="81" s="1"/>
  <c r="BA27" i="80"/>
  <c r="AZ27" i="80"/>
  <c r="BA39" i="80"/>
  <c r="AZ39" i="80"/>
  <c r="BA24" i="80"/>
  <c r="AZ24" i="80"/>
  <c r="I51" i="80"/>
  <c r="AR51" i="80"/>
  <c r="AS51" i="80" s="1"/>
  <c r="AV51" i="80" s="1"/>
  <c r="F51" i="80" s="1"/>
  <c r="AY51" i="80" s="1"/>
  <c r="G51" i="80" s="1"/>
  <c r="I42" i="80"/>
  <c r="I30" i="80"/>
  <c r="I21" i="80"/>
  <c r="I45" i="80"/>
  <c r="I39" i="80"/>
  <c r="BB39" i="80"/>
  <c r="BD39" i="80" s="1"/>
  <c r="I27" i="80"/>
  <c r="BB27" i="80"/>
  <c r="AP48" i="80"/>
  <c r="J48" i="80" s="1"/>
  <c r="AQ48" i="80" s="1"/>
  <c r="AR45" i="80"/>
  <c r="AS45" i="80" s="1"/>
  <c r="AV45" i="80" s="1"/>
  <c r="F45" i="80" s="1"/>
  <c r="AY45" i="80" s="1"/>
  <c r="G45" i="80" s="1"/>
  <c r="AR42" i="80"/>
  <c r="AS42" i="80" s="1"/>
  <c r="AV42" i="80" s="1"/>
  <c r="F42" i="80" s="1"/>
  <c r="AY42" i="80" s="1"/>
  <c r="G42" i="80" s="1"/>
  <c r="BC39" i="80"/>
  <c r="AR30" i="80"/>
  <c r="AS30" i="80" s="1"/>
  <c r="AV30" i="80" s="1"/>
  <c r="F30" i="80" s="1"/>
  <c r="AY30" i="80" s="1"/>
  <c r="G30" i="80" s="1"/>
  <c r="BC27" i="80"/>
  <c r="BD24" i="80"/>
  <c r="I24" i="80"/>
  <c r="BB24" i="80"/>
  <c r="BC48" i="79"/>
  <c r="BC36" i="79"/>
  <c r="BC18" i="79"/>
  <c r="I48" i="79"/>
  <c r="BB48" i="79"/>
  <c r="BD48" i="79" s="1"/>
  <c r="AR48" i="79"/>
  <c r="AS48" i="79" s="1"/>
  <c r="AV48" i="79" s="1"/>
  <c r="F48" i="79" s="1"/>
  <c r="AY48" i="79" s="1"/>
  <c r="G48" i="79" s="1"/>
  <c r="AR42" i="79"/>
  <c r="AS42" i="79" s="1"/>
  <c r="AV42" i="79" s="1"/>
  <c r="F42" i="79" s="1"/>
  <c r="AY42" i="79" s="1"/>
  <c r="G42" i="79" s="1"/>
  <c r="I36" i="79"/>
  <c r="AR36" i="79"/>
  <c r="AS36" i="79" s="1"/>
  <c r="AV36" i="79" s="1"/>
  <c r="F36" i="79" s="1"/>
  <c r="AY36" i="79" s="1"/>
  <c r="G36" i="79" s="1"/>
  <c r="AR30" i="79"/>
  <c r="AS30" i="79" s="1"/>
  <c r="AV30" i="79" s="1"/>
  <c r="F30" i="79" s="1"/>
  <c r="AY30" i="79" s="1"/>
  <c r="G30" i="79" s="1"/>
  <c r="I24" i="79"/>
  <c r="AR24" i="79"/>
  <c r="AS24" i="79" s="1"/>
  <c r="AV24" i="79" s="1"/>
  <c r="F24" i="79" s="1"/>
  <c r="AY24" i="79" s="1"/>
  <c r="G24" i="79" s="1"/>
  <c r="BC42" i="79"/>
  <c r="BC30" i="79"/>
  <c r="BC24" i="79"/>
  <c r="BC51" i="79"/>
  <c r="BC45" i="79"/>
  <c r="BC39" i="79"/>
  <c r="BC33" i="79"/>
  <c r="BC27" i="79"/>
  <c r="BC21" i="79"/>
  <c r="I51" i="79"/>
  <c r="BB51" i="79"/>
  <c r="BD51" i="79" s="1"/>
  <c r="AR51" i="79"/>
  <c r="AS51" i="79" s="1"/>
  <c r="AV51" i="79" s="1"/>
  <c r="F51" i="79" s="1"/>
  <c r="AY51" i="79" s="1"/>
  <c r="G51" i="79" s="1"/>
  <c r="I39" i="79"/>
  <c r="AR39" i="79"/>
  <c r="AS39" i="79" s="1"/>
  <c r="AV39" i="79" s="1"/>
  <c r="F39" i="79" s="1"/>
  <c r="AY39" i="79" s="1"/>
  <c r="G39" i="79" s="1"/>
  <c r="BC45" i="78"/>
  <c r="I42" i="78"/>
  <c r="BB42" i="78"/>
  <c r="BD42" i="78" s="1"/>
  <c r="AR42" i="78"/>
  <c r="AS42" i="78" s="1"/>
  <c r="AV42" i="78" s="1"/>
  <c r="F42" i="78" s="1"/>
  <c r="AY42" i="78" s="1"/>
  <c r="G42" i="78" s="1"/>
  <c r="BC33" i="78"/>
  <c r="BC21" i="78"/>
  <c r="I18" i="78"/>
  <c r="AR18" i="78"/>
  <c r="AS18" i="78" s="1"/>
  <c r="AV18" i="78" s="1"/>
  <c r="F18" i="78" s="1"/>
  <c r="AY18" i="78" s="1"/>
  <c r="G18" i="78" s="1"/>
  <c r="BC42" i="78"/>
  <c r="BC30" i="78"/>
  <c r="BC18" i="78"/>
  <c r="BC48" i="78"/>
  <c r="I45" i="78"/>
  <c r="BC36" i="78"/>
  <c r="I33" i="78"/>
  <c r="BB33" i="78"/>
  <c r="BD33" i="78" s="1"/>
  <c r="AR33" i="78"/>
  <c r="AS33" i="78" s="1"/>
  <c r="AV33" i="78" s="1"/>
  <c r="F33" i="78" s="1"/>
  <c r="AY33" i="78" s="1"/>
  <c r="G33" i="78" s="1"/>
  <c r="BC24" i="78"/>
  <c r="I48" i="78"/>
  <c r="AR48" i="78"/>
  <c r="AS48" i="78" s="1"/>
  <c r="AV48" i="78" s="1"/>
  <c r="F48" i="78" s="1"/>
  <c r="AY48" i="78" s="1"/>
  <c r="G48" i="78" s="1"/>
  <c r="BC39" i="78"/>
  <c r="I36" i="78"/>
  <c r="BB36" i="78"/>
  <c r="BD36" i="78" s="1"/>
  <c r="AR36" i="78"/>
  <c r="AS36" i="78" s="1"/>
  <c r="AV36" i="78" s="1"/>
  <c r="F36" i="78" s="1"/>
  <c r="AY36" i="78" s="1"/>
  <c r="G36" i="78" s="1"/>
  <c r="BC27" i="78"/>
  <c r="I24" i="78"/>
  <c r="BB24" i="78"/>
  <c r="BD24" i="78" s="1"/>
  <c r="AR24" i="78"/>
  <c r="AS24" i="78" s="1"/>
  <c r="AV24" i="78" s="1"/>
  <c r="F24" i="78" s="1"/>
  <c r="AY24" i="78" s="1"/>
  <c r="G24" i="78" s="1"/>
  <c r="I42" i="77"/>
  <c r="AV42" i="77"/>
  <c r="AW42" i="77" s="1"/>
  <c r="AZ42" i="77" s="1"/>
  <c r="F42" i="77" s="1"/>
  <c r="BC42" i="77" s="1"/>
  <c r="G42" i="77" s="1"/>
  <c r="BE33" i="77"/>
  <c r="BD33" i="77"/>
  <c r="BD30" i="77"/>
  <c r="I51" i="77"/>
  <c r="AV51" i="77"/>
  <c r="AW51" i="77" s="1"/>
  <c r="AZ51" i="77" s="1"/>
  <c r="F51" i="77" s="1"/>
  <c r="BC51" i="77" s="1"/>
  <c r="G51" i="77" s="1"/>
  <c r="I45" i="77"/>
  <c r="I24" i="77"/>
  <c r="BF30" i="77"/>
  <c r="BH30" i="77" s="1"/>
  <c r="I27" i="77"/>
  <c r="AT48" i="77"/>
  <c r="J48" i="77" s="1"/>
  <c r="AU48" i="77" s="1"/>
  <c r="AV45" i="77"/>
  <c r="AW45" i="77" s="1"/>
  <c r="AZ45" i="77" s="1"/>
  <c r="F45" i="77" s="1"/>
  <c r="BC45" i="77" s="1"/>
  <c r="G45" i="77" s="1"/>
  <c r="AT36" i="77"/>
  <c r="J36" i="77" s="1"/>
  <c r="AU36" i="77" s="1"/>
  <c r="BF33" i="77"/>
  <c r="BH33" i="77" s="1"/>
  <c r="AV27" i="77"/>
  <c r="AW27" i="77" s="1"/>
  <c r="AZ27" i="77" s="1"/>
  <c r="F27" i="77" s="1"/>
  <c r="BC27" i="77" s="1"/>
  <c r="G27" i="77" s="1"/>
  <c r="BG24" i="77"/>
  <c r="AP18" i="77"/>
  <c r="BA21" i="76"/>
  <c r="AZ21" i="76"/>
  <c r="I51" i="76"/>
  <c r="AR51" i="76"/>
  <c r="AS51" i="76" s="1"/>
  <c r="AV51" i="76" s="1"/>
  <c r="F51" i="76" s="1"/>
  <c r="AY51" i="76" s="1"/>
  <c r="G51" i="76" s="1"/>
  <c r="BA36" i="76"/>
  <c r="AZ36" i="76"/>
  <c r="BA33" i="76"/>
  <c r="AZ33" i="76"/>
  <c r="AZ27" i="76"/>
  <c r="I33" i="76"/>
  <c r="BB33" i="76"/>
  <c r="BD33" i="76" s="1"/>
  <c r="I21" i="76"/>
  <c r="BB21" i="76"/>
  <c r="BD21" i="76" s="1"/>
  <c r="I45" i="76"/>
  <c r="I39" i="76"/>
  <c r="I42" i="76"/>
  <c r="AP48" i="76"/>
  <c r="J48" i="76" s="1"/>
  <c r="AQ48" i="76" s="1"/>
  <c r="AR45" i="76"/>
  <c r="AS45" i="76" s="1"/>
  <c r="AV45" i="76" s="1"/>
  <c r="F45" i="76" s="1"/>
  <c r="AY45" i="76" s="1"/>
  <c r="G45" i="76" s="1"/>
  <c r="AR42" i="76"/>
  <c r="AS42" i="76" s="1"/>
  <c r="AV42" i="76" s="1"/>
  <c r="F42" i="76" s="1"/>
  <c r="AY42" i="76" s="1"/>
  <c r="G42" i="76" s="1"/>
  <c r="BC39" i="76"/>
  <c r="I36" i="76"/>
  <c r="BB36" i="76"/>
  <c r="BD36" i="76" s="1"/>
  <c r="BC27" i="76"/>
  <c r="BC51" i="75"/>
  <c r="BC48" i="75"/>
  <c r="BC45" i="75"/>
  <c r="BC42" i="75"/>
  <c r="BC39" i="75"/>
  <c r="BC36" i="75"/>
  <c r="BC33" i="75"/>
  <c r="BC30" i="75"/>
  <c r="BC27" i="75"/>
  <c r="BC24" i="75"/>
  <c r="BC21" i="75"/>
  <c r="BC18" i="75"/>
  <c r="AL51" i="75"/>
  <c r="AL48" i="75"/>
  <c r="AL45" i="75"/>
  <c r="AL42" i="75"/>
  <c r="AL39" i="75"/>
  <c r="AL36" i="75"/>
  <c r="AL33" i="75"/>
  <c r="AL30" i="75"/>
  <c r="AL27" i="75"/>
  <c r="AL24" i="75"/>
  <c r="AL21" i="75"/>
  <c r="AL18" i="75"/>
  <c r="BC27" i="74"/>
  <c r="BC21" i="74"/>
  <c r="BC30" i="74"/>
  <c r="BC18" i="74"/>
  <c r="AP51" i="74"/>
  <c r="J51" i="74" s="1"/>
  <c r="AQ51" i="74" s="1"/>
  <c r="BC24" i="74"/>
  <c r="AL51" i="74"/>
  <c r="AL48" i="74"/>
  <c r="AL45" i="74"/>
  <c r="AL42" i="74"/>
  <c r="AP42" i="74" s="1"/>
  <c r="J42" i="74" s="1"/>
  <c r="AQ42" i="74" s="1"/>
  <c r="AL39" i="74"/>
  <c r="AL36" i="74"/>
  <c r="AL33" i="74"/>
  <c r="AL30" i="74"/>
  <c r="AP30" i="74" s="1"/>
  <c r="J30" i="74" s="1"/>
  <c r="AQ30" i="74" s="1"/>
  <c r="AL27" i="74"/>
  <c r="AP27" i="74" s="1"/>
  <c r="J27" i="74" s="1"/>
  <c r="AQ27" i="74" s="1"/>
  <c r="AL24" i="74"/>
  <c r="AP24" i="74" s="1"/>
  <c r="J24" i="74" s="1"/>
  <c r="AQ24" i="74" s="1"/>
  <c r="AL21" i="74"/>
  <c r="AL18" i="74"/>
  <c r="AP18" i="74" s="1"/>
  <c r="J18" i="74" s="1"/>
  <c r="AQ18" i="74" s="1"/>
  <c r="BA48" i="73"/>
  <c r="AZ48" i="73"/>
  <c r="BA45" i="73"/>
  <c r="AZ45" i="73"/>
  <c r="BA42" i="73"/>
  <c r="AZ42" i="73"/>
  <c r="I18" i="73"/>
  <c r="AR18" i="73"/>
  <c r="AS18" i="73" s="1"/>
  <c r="AV18" i="73" s="1"/>
  <c r="F18" i="73" s="1"/>
  <c r="AY18" i="73" s="1"/>
  <c r="G18" i="73" s="1"/>
  <c r="I48" i="73"/>
  <c r="BB48" i="73"/>
  <c r="BD48" i="73" s="1"/>
  <c r="I42" i="73"/>
  <c r="BB42" i="73"/>
  <c r="BD42" i="73" s="1"/>
  <c r="BC33" i="73"/>
  <c r="BC27" i="73"/>
  <c r="BC21" i="73"/>
  <c r="I45" i="73"/>
  <c r="BB45" i="73"/>
  <c r="BC30" i="73"/>
  <c r="BC24" i="73"/>
  <c r="BC18" i="73"/>
  <c r="I36" i="73"/>
  <c r="I30" i="73"/>
  <c r="AR30" i="73"/>
  <c r="AS30" i="73" s="1"/>
  <c r="AV30" i="73" s="1"/>
  <c r="F30" i="73" s="1"/>
  <c r="AY30" i="73" s="1"/>
  <c r="G30" i="73" s="1"/>
  <c r="AR24" i="73"/>
  <c r="AS24" i="73" s="1"/>
  <c r="AV24" i="73" s="1"/>
  <c r="F24" i="73" s="1"/>
  <c r="AY24" i="73" s="1"/>
  <c r="G24" i="73" s="1"/>
  <c r="BC51" i="73"/>
  <c r="BC45" i="73"/>
  <c r="BC39" i="73"/>
  <c r="I27" i="73"/>
  <c r="AR27" i="73"/>
  <c r="AS27" i="73" s="1"/>
  <c r="AV27" i="73" s="1"/>
  <c r="F27" i="73" s="1"/>
  <c r="AY27" i="73" s="1"/>
  <c r="G27" i="73" s="1"/>
  <c r="BC48" i="72"/>
  <c r="BC36" i="72"/>
  <c r="BC24" i="72"/>
  <c r="I18" i="72"/>
  <c r="AR18" i="72"/>
  <c r="AS18" i="72" s="1"/>
  <c r="AV18" i="72" s="1"/>
  <c r="F18" i="72" s="1"/>
  <c r="AY18" i="72" s="1"/>
  <c r="G18" i="72" s="1"/>
  <c r="BC51" i="72"/>
  <c r="BC45" i="72"/>
  <c r="BC39" i="72"/>
  <c r="BC33" i="72"/>
  <c r="BC27" i="72"/>
  <c r="BC21" i="72"/>
  <c r="BC42" i="72"/>
  <c r="BC30" i="72"/>
  <c r="BC18" i="72"/>
  <c r="I48" i="72"/>
  <c r="I42" i="72"/>
  <c r="AR42" i="72"/>
  <c r="AS42" i="72" s="1"/>
  <c r="AV42" i="72" s="1"/>
  <c r="F42" i="72" s="1"/>
  <c r="AY42" i="72" s="1"/>
  <c r="G42" i="72" s="1"/>
  <c r="I36" i="72"/>
  <c r="I30" i="72"/>
  <c r="AR30" i="72"/>
  <c r="AS30" i="72" s="1"/>
  <c r="AV30" i="72" s="1"/>
  <c r="F30" i="72" s="1"/>
  <c r="AY30" i="72" s="1"/>
  <c r="G30" i="72" s="1"/>
  <c r="I45" i="72"/>
  <c r="AR45" i="72"/>
  <c r="AS45" i="72" s="1"/>
  <c r="AV45" i="72" s="1"/>
  <c r="F45" i="72" s="1"/>
  <c r="AY45" i="72" s="1"/>
  <c r="G45" i="72" s="1"/>
  <c r="I33" i="72"/>
  <c r="I21" i="72"/>
  <c r="AR21" i="72"/>
  <c r="AS21" i="72" s="1"/>
  <c r="AV21" i="72" s="1"/>
  <c r="F21" i="72" s="1"/>
  <c r="AY21" i="72" s="1"/>
  <c r="G21" i="72" s="1"/>
  <c r="AL52" i="71"/>
  <c r="AL49" i="71"/>
  <c r="AL46" i="71"/>
  <c r="AP46" i="71" s="1"/>
  <c r="J46" i="71" s="1"/>
  <c r="AQ46" i="71" s="1"/>
  <c r="AL43" i="71"/>
  <c r="AP43" i="71" s="1"/>
  <c r="J43" i="71" s="1"/>
  <c r="AQ43" i="71" s="1"/>
  <c r="AL40" i="71"/>
  <c r="AL37" i="71"/>
  <c r="AL34" i="71"/>
  <c r="AP34" i="71" s="1"/>
  <c r="J34" i="71" s="1"/>
  <c r="AQ34" i="71" s="1"/>
  <c r="AL31" i="71"/>
  <c r="AL28" i="71"/>
  <c r="AL25" i="71"/>
  <c r="AL22" i="71"/>
  <c r="AP22" i="71" s="1"/>
  <c r="J22" i="71" s="1"/>
  <c r="AQ22" i="71" s="1"/>
  <c r="AL19" i="71"/>
  <c r="AP19" i="71" s="1"/>
  <c r="J19" i="71" s="1"/>
  <c r="AQ19" i="71" s="1"/>
  <c r="BG42" i="70"/>
  <c r="BG18" i="70"/>
  <c r="BG45" i="70"/>
  <c r="I42" i="70"/>
  <c r="BF42" i="70"/>
  <c r="BH42" i="70" s="1"/>
  <c r="AV42" i="70"/>
  <c r="AW42" i="70" s="1"/>
  <c r="AZ42" i="70" s="1"/>
  <c r="F42" i="70" s="1"/>
  <c r="BC42" i="70" s="1"/>
  <c r="G42" i="70" s="1"/>
  <c r="BG33" i="70"/>
  <c r="BG21" i="70"/>
  <c r="BG48" i="70"/>
  <c r="BG36" i="70"/>
  <c r="BG24" i="70"/>
  <c r="I51" i="70"/>
  <c r="AV51" i="70"/>
  <c r="AW51" i="70" s="1"/>
  <c r="AZ51" i="70" s="1"/>
  <c r="F51" i="70" s="1"/>
  <c r="BC51" i="70" s="1"/>
  <c r="G51" i="70" s="1"/>
  <c r="I39" i="70"/>
  <c r="BF39" i="70"/>
  <c r="BH39" i="70" s="1"/>
  <c r="AV39" i="70"/>
  <c r="AW39" i="70" s="1"/>
  <c r="AZ39" i="70" s="1"/>
  <c r="F39" i="70" s="1"/>
  <c r="BC39" i="70" s="1"/>
  <c r="G39" i="70" s="1"/>
  <c r="BG30" i="70"/>
  <c r="I27" i="70"/>
  <c r="BF27" i="70"/>
  <c r="AV27" i="70"/>
  <c r="AW27" i="70" s="1"/>
  <c r="AZ27" i="70" s="1"/>
  <c r="F27" i="70" s="1"/>
  <c r="BC27" i="70" s="1"/>
  <c r="G27" i="70" s="1"/>
  <c r="I18" i="70"/>
  <c r="AV18" i="70"/>
  <c r="AW18" i="70" s="1"/>
  <c r="AZ18" i="70" s="1"/>
  <c r="F18" i="70" s="1"/>
  <c r="BC18" i="70" s="1"/>
  <c r="G18" i="70" s="1"/>
  <c r="BG51" i="70"/>
  <c r="I48" i="70"/>
  <c r="AV48" i="70"/>
  <c r="AW48" i="70" s="1"/>
  <c r="AZ48" i="70" s="1"/>
  <c r="F48" i="70" s="1"/>
  <c r="BC48" i="70" s="1"/>
  <c r="G48" i="70" s="1"/>
  <c r="BG39" i="70"/>
  <c r="I36" i="70"/>
  <c r="AV36" i="70"/>
  <c r="AW36" i="70" s="1"/>
  <c r="AZ36" i="70" s="1"/>
  <c r="F36" i="70" s="1"/>
  <c r="BC36" i="70" s="1"/>
  <c r="G36" i="70" s="1"/>
  <c r="BH27" i="70"/>
  <c r="BG27" i="70"/>
  <c r="I24" i="70"/>
  <c r="AV24" i="70"/>
  <c r="AW24" i="70" s="1"/>
  <c r="AZ24" i="70" s="1"/>
  <c r="F24" i="70" s="1"/>
  <c r="BC24" i="70" s="1"/>
  <c r="G24" i="70" s="1"/>
  <c r="BC30" i="68"/>
  <c r="BC18" i="68"/>
  <c r="BC45" i="68"/>
  <c r="AR42" i="68"/>
  <c r="AS42" i="68" s="1"/>
  <c r="AV42" i="68" s="1"/>
  <c r="F42" i="68" s="1"/>
  <c r="AY42" i="68" s="1"/>
  <c r="G42" i="68" s="1"/>
  <c r="BC33" i="68"/>
  <c r="I30" i="68"/>
  <c r="BB30" i="68"/>
  <c r="BD30" i="68" s="1"/>
  <c r="AR30" i="68"/>
  <c r="AS30" i="68" s="1"/>
  <c r="AV30" i="68" s="1"/>
  <c r="F30" i="68" s="1"/>
  <c r="AY30" i="68" s="1"/>
  <c r="G30" i="68" s="1"/>
  <c r="BC21" i="68"/>
  <c r="AR18" i="68"/>
  <c r="AS18" i="68" s="1"/>
  <c r="AV18" i="68" s="1"/>
  <c r="F18" i="68" s="1"/>
  <c r="AY18" i="68" s="1"/>
  <c r="G18" i="68" s="1"/>
  <c r="BC48" i="68"/>
  <c r="I45" i="68"/>
  <c r="AR45" i="68"/>
  <c r="AS45" i="68" s="1"/>
  <c r="AV45" i="68" s="1"/>
  <c r="F45" i="68" s="1"/>
  <c r="AY45" i="68" s="1"/>
  <c r="G45" i="68" s="1"/>
  <c r="BC36" i="68"/>
  <c r="I33" i="68"/>
  <c r="AR33" i="68"/>
  <c r="AS33" i="68" s="1"/>
  <c r="AV33" i="68" s="1"/>
  <c r="F33" i="68" s="1"/>
  <c r="AY33" i="68" s="1"/>
  <c r="G33" i="68" s="1"/>
  <c r="BC24" i="68"/>
  <c r="I21" i="68"/>
  <c r="AR21" i="68"/>
  <c r="AS21" i="68" s="1"/>
  <c r="AV21" i="68" s="1"/>
  <c r="F21" i="68" s="1"/>
  <c r="AY21" i="68" s="1"/>
  <c r="G21" i="68" s="1"/>
  <c r="I51" i="68"/>
  <c r="AR51" i="68"/>
  <c r="AS51" i="68" s="1"/>
  <c r="AV51" i="68" s="1"/>
  <c r="F51" i="68" s="1"/>
  <c r="AY51" i="68" s="1"/>
  <c r="G51" i="68" s="1"/>
  <c r="BC42" i="68"/>
  <c r="I27" i="68"/>
  <c r="AR27" i="68"/>
  <c r="AS27" i="68" s="1"/>
  <c r="AV27" i="68" s="1"/>
  <c r="F27" i="68" s="1"/>
  <c r="AY27" i="68" s="1"/>
  <c r="G27" i="68" s="1"/>
  <c r="BC51" i="68"/>
  <c r="BC39" i="68"/>
  <c r="BC27" i="68"/>
  <c r="BC33" i="67"/>
  <c r="BC21" i="67"/>
  <c r="BC42" i="67"/>
  <c r="BC30" i="67"/>
  <c r="BC18" i="67"/>
  <c r="BC51" i="67"/>
  <c r="BC39" i="67"/>
  <c r="BC27" i="67"/>
  <c r="AP48" i="67"/>
  <c r="J48" i="67" s="1"/>
  <c r="AQ48" i="67" s="1"/>
  <c r="BC45" i="67"/>
  <c r="AP24" i="67"/>
  <c r="J24" i="67" s="1"/>
  <c r="AQ24" i="67" s="1"/>
  <c r="BC48" i="67"/>
  <c r="BC36" i="67"/>
  <c r="BC24" i="67"/>
  <c r="AL51" i="67"/>
  <c r="AP51" i="67" s="1"/>
  <c r="J51" i="67" s="1"/>
  <c r="AQ51" i="67" s="1"/>
  <c r="AL48" i="67"/>
  <c r="AL45" i="67"/>
  <c r="AL42" i="67"/>
  <c r="AL39" i="67"/>
  <c r="AP39" i="67" s="1"/>
  <c r="J39" i="67" s="1"/>
  <c r="AQ39" i="67" s="1"/>
  <c r="AL36" i="67"/>
  <c r="AL33" i="67"/>
  <c r="AL30" i="67"/>
  <c r="AL27" i="67"/>
  <c r="AP27" i="67" s="1"/>
  <c r="J27" i="67" s="1"/>
  <c r="AQ27" i="67" s="1"/>
  <c r="AL24" i="67"/>
  <c r="AL21" i="67"/>
  <c r="AP21" i="67" s="1"/>
  <c r="J21" i="67" s="1"/>
  <c r="AQ21" i="67" s="1"/>
  <c r="AL18" i="67"/>
  <c r="AP18" i="67" s="1"/>
  <c r="J18" i="67" s="1"/>
  <c r="AQ18" i="67" s="1"/>
  <c r="BC42" i="66"/>
  <c r="BC36" i="66"/>
  <c r="BC30" i="66"/>
  <c r="I42" i="66"/>
  <c r="AR42" i="66"/>
  <c r="AS42" i="66" s="1"/>
  <c r="AV42" i="66" s="1"/>
  <c r="F42" i="66" s="1"/>
  <c r="AY42" i="66" s="1"/>
  <c r="G42" i="66" s="1"/>
  <c r="BB42" i="66"/>
  <c r="I30" i="66"/>
  <c r="AR30" i="66"/>
  <c r="AS30" i="66" s="1"/>
  <c r="AV30" i="66" s="1"/>
  <c r="F30" i="66" s="1"/>
  <c r="AY30" i="66" s="1"/>
  <c r="G30" i="66" s="1"/>
  <c r="I18" i="66"/>
  <c r="AR18" i="66"/>
  <c r="AS18" i="66" s="1"/>
  <c r="AV18" i="66" s="1"/>
  <c r="F18" i="66" s="1"/>
  <c r="AY18" i="66" s="1"/>
  <c r="G18" i="66" s="1"/>
  <c r="BC18" i="66"/>
  <c r="BC51" i="66"/>
  <c r="BC45" i="66"/>
  <c r="BC39" i="66"/>
  <c r="BC33" i="66"/>
  <c r="BC27" i="66"/>
  <c r="BC21" i="66"/>
  <c r="BC48" i="66"/>
  <c r="BC24" i="66"/>
  <c r="I33" i="66"/>
  <c r="AR33" i="66"/>
  <c r="AS33" i="66" s="1"/>
  <c r="AV33" i="66" s="1"/>
  <c r="F33" i="66" s="1"/>
  <c r="AY33" i="66" s="1"/>
  <c r="G33" i="66" s="1"/>
  <c r="BB33" i="66"/>
  <c r="BD33" i="66" s="1"/>
  <c r="BG21" i="65"/>
  <c r="BG30" i="65"/>
  <c r="BG18" i="65"/>
  <c r="BG27" i="65"/>
  <c r="AT24" i="65"/>
  <c r="J24" i="65" s="1"/>
  <c r="AU24" i="65" s="1"/>
  <c r="BG51" i="65"/>
  <c r="BG45" i="65"/>
  <c r="BG39" i="65"/>
  <c r="BG24" i="65"/>
  <c r="AP51" i="65"/>
  <c r="AP48" i="65"/>
  <c r="AT48" i="65" s="1"/>
  <c r="J48" i="65" s="1"/>
  <c r="AU48" i="65" s="1"/>
  <c r="AP45" i="65"/>
  <c r="AT45" i="65" s="1"/>
  <c r="J45" i="65" s="1"/>
  <c r="AU45" i="65" s="1"/>
  <c r="AP42" i="65"/>
  <c r="AP39" i="65"/>
  <c r="AT39" i="65" s="1"/>
  <c r="J39" i="65" s="1"/>
  <c r="AU39" i="65" s="1"/>
  <c r="AP36" i="65"/>
  <c r="AP33" i="65"/>
  <c r="AP30" i="65"/>
  <c r="AT30" i="65" s="1"/>
  <c r="J30" i="65" s="1"/>
  <c r="AU30" i="65" s="1"/>
  <c r="AP27" i="65"/>
  <c r="AT27" i="65" s="1"/>
  <c r="J27" i="65" s="1"/>
  <c r="AU27" i="65" s="1"/>
  <c r="AP24" i="65"/>
  <c r="AP21" i="65"/>
  <c r="AT21" i="65" s="1"/>
  <c r="J21" i="65" s="1"/>
  <c r="AU21" i="65" s="1"/>
  <c r="AP18" i="65"/>
  <c r="AT18" i="65" s="1"/>
  <c r="J18" i="65" s="1"/>
  <c r="AU18" i="65" s="1"/>
  <c r="BA21" i="64"/>
  <c r="AZ21" i="64"/>
  <c r="BA33" i="64"/>
  <c r="AZ33" i="64"/>
  <c r="BA24" i="64"/>
  <c r="AZ24" i="64"/>
  <c r="I39" i="64"/>
  <c r="I27" i="64"/>
  <c r="BB27" i="64"/>
  <c r="I42" i="64"/>
  <c r="BB42" i="64"/>
  <c r="BD42" i="64" s="1"/>
  <c r="I18" i="64"/>
  <c r="AR39" i="64"/>
  <c r="AS39" i="64" s="1"/>
  <c r="AV39" i="64" s="1"/>
  <c r="F39" i="64" s="1"/>
  <c r="AY39" i="64" s="1"/>
  <c r="G39" i="64" s="1"/>
  <c r="I33" i="64"/>
  <c r="BB33" i="64"/>
  <c r="BD33" i="64" s="1"/>
  <c r="AR27" i="64"/>
  <c r="AS27" i="64" s="1"/>
  <c r="AV27" i="64" s="1"/>
  <c r="F27" i="64" s="1"/>
  <c r="AY27" i="64" s="1"/>
  <c r="G27" i="64" s="1"/>
  <c r="I21" i="64"/>
  <c r="BB21" i="64"/>
  <c r="BD21" i="64" s="1"/>
  <c r="I45" i="64"/>
  <c r="AP48" i="64"/>
  <c r="J48" i="64" s="1"/>
  <c r="AQ48" i="64" s="1"/>
  <c r="AR45" i="64"/>
  <c r="AS45" i="64" s="1"/>
  <c r="AV45" i="64" s="1"/>
  <c r="F45" i="64" s="1"/>
  <c r="AY45" i="64" s="1"/>
  <c r="G45" i="64" s="1"/>
  <c r="AR42" i="64"/>
  <c r="AS42" i="64" s="1"/>
  <c r="AV42" i="64" s="1"/>
  <c r="F42" i="64" s="1"/>
  <c r="AY42" i="64" s="1"/>
  <c r="G42" i="64" s="1"/>
  <c r="BC39" i="64"/>
  <c r="I36" i="64"/>
  <c r="BC27" i="64"/>
  <c r="I24" i="64"/>
  <c r="BB24" i="64"/>
  <c r="AR18" i="64"/>
  <c r="AS18" i="64" s="1"/>
  <c r="AV18" i="64" s="1"/>
  <c r="F18" i="64" s="1"/>
  <c r="AY18" i="64" s="1"/>
  <c r="G18" i="64" s="1"/>
  <c r="BC51" i="63"/>
  <c r="BC45" i="63"/>
  <c r="BC33" i="63"/>
  <c r="I51" i="63"/>
  <c r="AR51" i="63"/>
  <c r="AS51" i="63" s="1"/>
  <c r="AV51" i="63" s="1"/>
  <c r="F51" i="63" s="1"/>
  <c r="AY51" i="63" s="1"/>
  <c r="G51" i="63" s="1"/>
  <c r="I45" i="63"/>
  <c r="AR45" i="63"/>
  <c r="AS45" i="63" s="1"/>
  <c r="AV45" i="63" s="1"/>
  <c r="F45" i="63" s="1"/>
  <c r="AY45" i="63" s="1"/>
  <c r="G45" i="63" s="1"/>
  <c r="I39" i="63"/>
  <c r="AR39" i="63"/>
  <c r="AS39" i="63" s="1"/>
  <c r="AV39" i="63" s="1"/>
  <c r="F39" i="63" s="1"/>
  <c r="AY39" i="63" s="1"/>
  <c r="G39" i="63" s="1"/>
  <c r="I33" i="63"/>
  <c r="I27" i="63"/>
  <c r="AR27" i="63"/>
  <c r="AS27" i="63" s="1"/>
  <c r="AV27" i="63" s="1"/>
  <c r="F27" i="63" s="1"/>
  <c r="AY27" i="63" s="1"/>
  <c r="G27" i="63" s="1"/>
  <c r="I21" i="63"/>
  <c r="AR21" i="63"/>
  <c r="AS21" i="63" s="1"/>
  <c r="AV21" i="63" s="1"/>
  <c r="F21" i="63" s="1"/>
  <c r="AY21" i="63" s="1"/>
  <c r="G21" i="63" s="1"/>
  <c r="BB21" i="63"/>
  <c r="BD21" i="63" s="1"/>
  <c r="BC18" i="63"/>
  <c r="BC39" i="63"/>
  <c r="BC27" i="63"/>
  <c r="BC48" i="63"/>
  <c r="BC42" i="63"/>
  <c r="BC36" i="63"/>
  <c r="BC30" i="63"/>
  <c r="BC24" i="63"/>
  <c r="BC21" i="63"/>
  <c r="I48" i="63"/>
  <c r="AR48" i="63"/>
  <c r="AS48" i="63" s="1"/>
  <c r="AV48" i="63" s="1"/>
  <c r="F48" i="63" s="1"/>
  <c r="AY48" i="63" s="1"/>
  <c r="G48" i="63" s="1"/>
  <c r="I42" i="63"/>
  <c r="BB42" i="63"/>
  <c r="BD42" i="63" s="1"/>
  <c r="AR42" i="63"/>
  <c r="AS42" i="63" s="1"/>
  <c r="AV42" i="63" s="1"/>
  <c r="F42" i="63" s="1"/>
  <c r="AY42" i="63" s="1"/>
  <c r="G42" i="63" s="1"/>
  <c r="I36" i="63"/>
  <c r="AR36" i="63"/>
  <c r="AS36" i="63" s="1"/>
  <c r="AV36" i="63" s="1"/>
  <c r="F36" i="63" s="1"/>
  <c r="AY36" i="63" s="1"/>
  <c r="G36" i="63" s="1"/>
  <c r="I30" i="63"/>
  <c r="AR30" i="63"/>
  <c r="AS30" i="63" s="1"/>
  <c r="AV30" i="63" s="1"/>
  <c r="F30" i="63" s="1"/>
  <c r="AY30" i="63" s="1"/>
  <c r="G30" i="63" s="1"/>
  <c r="I24" i="63"/>
  <c r="AR24" i="63"/>
  <c r="AS24" i="63" s="1"/>
  <c r="AV24" i="63" s="1"/>
  <c r="F24" i="63" s="1"/>
  <c r="AY24" i="63" s="1"/>
  <c r="G24" i="63" s="1"/>
  <c r="BB24" i="63"/>
  <c r="BD24" i="63" s="1"/>
  <c r="AL18" i="63"/>
  <c r="BC22" i="62"/>
  <c r="BC31" i="62"/>
  <c r="BC19" i="62"/>
  <c r="BC34" i="62"/>
  <c r="BC28" i="62"/>
  <c r="BC49" i="62"/>
  <c r="BC43" i="62"/>
  <c r="BC37" i="62"/>
  <c r="BC25" i="62"/>
  <c r="AL52" i="62"/>
  <c r="AL49" i="62"/>
  <c r="AL46" i="62"/>
  <c r="AL43" i="62"/>
  <c r="AL40" i="62"/>
  <c r="AP40" i="62" s="1"/>
  <c r="J40" i="62" s="1"/>
  <c r="AQ40" i="62" s="1"/>
  <c r="AL37" i="62"/>
  <c r="AP37" i="62" s="1"/>
  <c r="J37" i="62" s="1"/>
  <c r="AQ37" i="62" s="1"/>
  <c r="AL34" i="62"/>
  <c r="AP34" i="62" s="1"/>
  <c r="J34" i="62" s="1"/>
  <c r="AQ34" i="62" s="1"/>
  <c r="AL31" i="62"/>
  <c r="AL28" i="62"/>
  <c r="AL25" i="62"/>
  <c r="AP25" i="62" s="1"/>
  <c r="J25" i="62" s="1"/>
  <c r="AQ25" i="62" s="1"/>
  <c r="AL22" i="62"/>
  <c r="AL19" i="62"/>
  <c r="I36" i="61"/>
  <c r="I18" i="61"/>
  <c r="AV18" i="61"/>
  <c r="AW18" i="61" s="1"/>
  <c r="AZ18" i="61" s="1"/>
  <c r="F18" i="61" s="1"/>
  <c r="BC18" i="61" s="1"/>
  <c r="G18" i="61" s="1"/>
  <c r="BG48" i="61"/>
  <c r="BG42" i="61"/>
  <c r="BG36" i="61"/>
  <c r="BG30" i="61"/>
  <c r="BG24" i="61"/>
  <c r="BG18" i="61"/>
  <c r="BG51" i="61"/>
  <c r="BG45" i="61"/>
  <c r="BG39" i="61"/>
  <c r="BH39" i="61"/>
  <c r="BG33" i="61"/>
  <c r="BG27" i="61"/>
  <c r="BG21" i="61"/>
  <c r="I51" i="61"/>
  <c r="AV51" i="61"/>
  <c r="AW51" i="61" s="1"/>
  <c r="AZ51" i="61" s="1"/>
  <c r="F51" i="61" s="1"/>
  <c r="BC51" i="61" s="1"/>
  <c r="G51" i="61" s="1"/>
  <c r="I45" i="61"/>
  <c r="AV45" i="61"/>
  <c r="AW45" i="61" s="1"/>
  <c r="AZ45" i="61" s="1"/>
  <c r="F45" i="61" s="1"/>
  <c r="BC45" i="61" s="1"/>
  <c r="G45" i="61" s="1"/>
  <c r="I39" i="61"/>
  <c r="AV39" i="61"/>
  <c r="AW39" i="61" s="1"/>
  <c r="AZ39" i="61" s="1"/>
  <c r="F39" i="61" s="1"/>
  <c r="BC39" i="61" s="1"/>
  <c r="G39" i="61" s="1"/>
  <c r="BF39" i="61"/>
  <c r="I33" i="61"/>
  <c r="AV33" i="61"/>
  <c r="AW33" i="61" s="1"/>
  <c r="AZ33" i="61" s="1"/>
  <c r="F33" i="61" s="1"/>
  <c r="BC33" i="61" s="1"/>
  <c r="G33" i="61" s="1"/>
  <c r="I27" i="61"/>
  <c r="AV27" i="61"/>
  <c r="AW27" i="61" s="1"/>
  <c r="AZ27" i="61" s="1"/>
  <c r="F27" i="61" s="1"/>
  <c r="BC27" i="61" s="1"/>
  <c r="G27" i="61" s="1"/>
  <c r="I21" i="61"/>
  <c r="AV21" i="61"/>
  <c r="AW21" i="61" s="1"/>
  <c r="AZ21" i="61" s="1"/>
  <c r="F21" i="61" s="1"/>
  <c r="BC21" i="61" s="1"/>
  <c r="G21" i="61" s="1"/>
  <c r="I51" i="60"/>
  <c r="AR51" i="60"/>
  <c r="AS51" i="60" s="1"/>
  <c r="AV51" i="60" s="1"/>
  <c r="F51" i="60" s="1"/>
  <c r="AY51" i="60" s="1"/>
  <c r="G51" i="60" s="1"/>
  <c r="BC42" i="60"/>
  <c r="I39" i="60"/>
  <c r="AR39" i="60"/>
  <c r="AS39" i="60" s="1"/>
  <c r="AV39" i="60" s="1"/>
  <c r="F39" i="60" s="1"/>
  <c r="AY39" i="60" s="1"/>
  <c r="G39" i="60" s="1"/>
  <c r="BB39" i="60"/>
  <c r="BD39" i="60" s="1"/>
  <c r="BC30" i="60"/>
  <c r="I27" i="60"/>
  <c r="AR27" i="60"/>
  <c r="AS27" i="60" s="1"/>
  <c r="AV27" i="60" s="1"/>
  <c r="F27" i="60" s="1"/>
  <c r="AY27" i="60" s="1"/>
  <c r="G27" i="60" s="1"/>
  <c r="BC21" i="60"/>
  <c r="BC45" i="60"/>
  <c r="I42" i="60"/>
  <c r="AR42" i="60"/>
  <c r="AS42" i="60" s="1"/>
  <c r="AV42" i="60" s="1"/>
  <c r="F42" i="60" s="1"/>
  <c r="AY42" i="60" s="1"/>
  <c r="G42" i="60" s="1"/>
  <c r="BC33" i="60"/>
  <c r="I30" i="60"/>
  <c r="AR30" i="60"/>
  <c r="AS30" i="60" s="1"/>
  <c r="AV30" i="60" s="1"/>
  <c r="F30" i="60" s="1"/>
  <c r="AY30" i="60" s="1"/>
  <c r="G30" i="60" s="1"/>
  <c r="BC18" i="60"/>
  <c r="BC48" i="60"/>
  <c r="I45" i="60"/>
  <c r="AR45" i="60"/>
  <c r="AS45" i="60" s="1"/>
  <c r="AV45" i="60" s="1"/>
  <c r="F45" i="60" s="1"/>
  <c r="AY45" i="60" s="1"/>
  <c r="G45" i="60" s="1"/>
  <c r="BC36" i="60"/>
  <c r="I33" i="60"/>
  <c r="AR33" i="60"/>
  <c r="AS33" i="60" s="1"/>
  <c r="AV33" i="60" s="1"/>
  <c r="F33" i="60" s="1"/>
  <c r="AY33" i="60" s="1"/>
  <c r="G33" i="60" s="1"/>
  <c r="BC24" i="60"/>
  <c r="BC51" i="60"/>
  <c r="BC39" i="60"/>
  <c r="BC27" i="60"/>
  <c r="AL21" i="60"/>
  <c r="AP21" i="60" s="1"/>
  <c r="J21" i="60" s="1"/>
  <c r="AQ21" i="60" s="1"/>
  <c r="AL18" i="60"/>
  <c r="BC45" i="59"/>
  <c r="BC33" i="59"/>
  <c r="BC21" i="59"/>
  <c r="BC42" i="59"/>
  <c r="BC30" i="59"/>
  <c r="BC18" i="59"/>
  <c r="BC51" i="59"/>
  <c r="BC39" i="59"/>
  <c r="BC27" i="59"/>
  <c r="BC48" i="59"/>
  <c r="BC36" i="59"/>
  <c r="BC24" i="59"/>
  <c r="AL51" i="59"/>
  <c r="AP51" i="59" s="1"/>
  <c r="J51" i="59" s="1"/>
  <c r="AQ51" i="59" s="1"/>
  <c r="AL48" i="59"/>
  <c r="AL45" i="59"/>
  <c r="AL42" i="59"/>
  <c r="AL39" i="59"/>
  <c r="AP39" i="59" s="1"/>
  <c r="J39" i="59" s="1"/>
  <c r="AQ39" i="59" s="1"/>
  <c r="AL36" i="59"/>
  <c r="AP36" i="59" s="1"/>
  <c r="J36" i="59" s="1"/>
  <c r="AQ36" i="59" s="1"/>
  <c r="AL33" i="59"/>
  <c r="AL30" i="59"/>
  <c r="AL27" i="59"/>
  <c r="AP27" i="59" s="1"/>
  <c r="J27" i="59" s="1"/>
  <c r="AQ27" i="59" s="1"/>
  <c r="AL24" i="59"/>
  <c r="AP24" i="59" s="1"/>
  <c r="J24" i="59" s="1"/>
  <c r="AQ24" i="59" s="1"/>
  <c r="AL21" i="59"/>
  <c r="AP21" i="59" s="1"/>
  <c r="J21" i="59" s="1"/>
  <c r="AQ21" i="59" s="1"/>
  <c r="AL18" i="59"/>
  <c r="BA21" i="58"/>
  <c r="AZ21" i="58"/>
  <c r="I51" i="58"/>
  <c r="AR51" i="58"/>
  <c r="AS51" i="58" s="1"/>
  <c r="AV51" i="58" s="1"/>
  <c r="F51" i="58" s="1"/>
  <c r="AY51" i="58" s="1"/>
  <c r="G51" i="58" s="1"/>
  <c r="BA27" i="58"/>
  <c r="AZ27" i="58"/>
  <c r="I45" i="58"/>
  <c r="AR45" i="58"/>
  <c r="AS45" i="58" s="1"/>
  <c r="AV45" i="58" s="1"/>
  <c r="F45" i="58" s="1"/>
  <c r="AY45" i="58" s="1"/>
  <c r="G45" i="58" s="1"/>
  <c r="BA33" i="58"/>
  <c r="H48" i="58"/>
  <c r="I36" i="58"/>
  <c r="BC51" i="58"/>
  <c r="BC39" i="58"/>
  <c r="I24" i="58"/>
  <c r="BC42" i="58"/>
  <c r="AR36" i="58"/>
  <c r="AS36" i="58" s="1"/>
  <c r="AV36" i="58" s="1"/>
  <c r="F36" i="58" s="1"/>
  <c r="AY36" i="58" s="1"/>
  <c r="G36" i="58" s="1"/>
  <c r="BB33" i="58"/>
  <c r="BD33" i="58" s="1"/>
  <c r="I27" i="58"/>
  <c r="BB27" i="58"/>
  <c r="BD27" i="58" s="1"/>
  <c r="AR24" i="58"/>
  <c r="AS24" i="58" s="1"/>
  <c r="AV24" i="58" s="1"/>
  <c r="F24" i="58" s="1"/>
  <c r="AY24" i="58" s="1"/>
  <c r="G24" i="58" s="1"/>
  <c r="I21" i="58"/>
  <c r="BB21" i="58"/>
  <c r="BD21" i="58" s="1"/>
  <c r="I42" i="57"/>
  <c r="AV42" i="57"/>
  <c r="AW42" i="57" s="1"/>
  <c r="AZ42" i="57" s="1"/>
  <c r="F42" i="57" s="1"/>
  <c r="BC42" i="57" s="1"/>
  <c r="G42" i="57" s="1"/>
  <c r="BE27" i="57"/>
  <c r="BD27" i="57"/>
  <c r="I39" i="57"/>
  <c r="AV39" i="57"/>
  <c r="AW39" i="57" s="1"/>
  <c r="AZ39" i="57" s="1"/>
  <c r="F39" i="57" s="1"/>
  <c r="BC39" i="57" s="1"/>
  <c r="G39" i="57" s="1"/>
  <c r="BE36" i="57"/>
  <c r="BD36" i="57"/>
  <c r="I30" i="57"/>
  <c r="I18" i="57"/>
  <c r="BF18" i="57"/>
  <c r="AT45" i="57"/>
  <c r="J45" i="57" s="1"/>
  <c r="AU45" i="57" s="1"/>
  <c r="I36" i="57"/>
  <c r="BF36" i="57"/>
  <c r="BH36" i="57" s="1"/>
  <c r="AV30" i="57"/>
  <c r="AW30" i="57" s="1"/>
  <c r="AZ30" i="57" s="1"/>
  <c r="F30" i="57" s="1"/>
  <c r="BC30" i="57" s="1"/>
  <c r="G30" i="57" s="1"/>
  <c r="BF24" i="57"/>
  <c r="BH24" i="57" s="1"/>
  <c r="AV18" i="57"/>
  <c r="AW18" i="57" s="1"/>
  <c r="AZ18" i="57" s="1"/>
  <c r="F18" i="57" s="1"/>
  <c r="BC18" i="57" s="1"/>
  <c r="G18" i="57" s="1"/>
  <c r="AT48" i="57"/>
  <c r="J48" i="57" s="1"/>
  <c r="AU48" i="57" s="1"/>
  <c r="BG30" i="57"/>
  <c r="I27" i="57"/>
  <c r="BF27" i="57"/>
  <c r="BH27" i="57" s="1"/>
  <c r="BG18" i="57"/>
  <c r="BC42" i="55"/>
  <c r="I39" i="55"/>
  <c r="AR39" i="55"/>
  <c r="AS39" i="55" s="1"/>
  <c r="AV39" i="55" s="1"/>
  <c r="F39" i="55" s="1"/>
  <c r="AY39" i="55" s="1"/>
  <c r="G39" i="55" s="1"/>
  <c r="BC30" i="55"/>
  <c r="BC45" i="55"/>
  <c r="I42" i="55"/>
  <c r="AR42" i="55"/>
  <c r="AS42" i="55" s="1"/>
  <c r="AV42" i="55" s="1"/>
  <c r="F42" i="55" s="1"/>
  <c r="AY42" i="55" s="1"/>
  <c r="G42" i="55" s="1"/>
  <c r="BC33" i="55"/>
  <c r="I30" i="55"/>
  <c r="AR30" i="55"/>
  <c r="AS30" i="55" s="1"/>
  <c r="AV30" i="55" s="1"/>
  <c r="F30" i="55" s="1"/>
  <c r="AY30" i="55" s="1"/>
  <c r="G30" i="55" s="1"/>
  <c r="BC18" i="55"/>
  <c r="I51" i="55"/>
  <c r="AR51" i="55"/>
  <c r="AS51" i="55" s="1"/>
  <c r="AV51" i="55" s="1"/>
  <c r="F51" i="55" s="1"/>
  <c r="AY51" i="55" s="1"/>
  <c r="G51" i="55" s="1"/>
  <c r="I27" i="55"/>
  <c r="AR27" i="55"/>
  <c r="AS27" i="55" s="1"/>
  <c r="AV27" i="55" s="1"/>
  <c r="F27" i="55" s="1"/>
  <c r="AY27" i="55" s="1"/>
  <c r="G27" i="55" s="1"/>
  <c r="BC48" i="55"/>
  <c r="BC36" i="55"/>
  <c r="BC24" i="55"/>
  <c r="AP18" i="55"/>
  <c r="J18" i="55" s="1"/>
  <c r="AQ18" i="55" s="1"/>
  <c r="BC21" i="55"/>
  <c r="BC51" i="55"/>
  <c r="I48" i="55"/>
  <c r="BB48" i="55"/>
  <c r="AR48" i="55"/>
  <c r="AS48" i="55" s="1"/>
  <c r="AV48" i="55" s="1"/>
  <c r="F48" i="55" s="1"/>
  <c r="AY48" i="55" s="1"/>
  <c r="G48" i="55" s="1"/>
  <c r="BC39" i="55"/>
  <c r="I36" i="55"/>
  <c r="AR36" i="55"/>
  <c r="AS36" i="55" s="1"/>
  <c r="AV36" i="55" s="1"/>
  <c r="F36" i="55" s="1"/>
  <c r="AY36" i="55" s="1"/>
  <c r="G36" i="55" s="1"/>
  <c r="BC27" i="55"/>
  <c r="I24" i="55"/>
  <c r="AR24" i="55"/>
  <c r="AS24" i="55" s="1"/>
  <c r="AV24" i="55" s="1"/>
  <c r="F24" i="55" s="1"/>
  <c r="AY24" i="55" s="1"/>
  <c r="G24" i="55" s="1"/>
  <c r="AL21" i="55"/>
  <c r="AP21" i="55" s="1"/>
  <c r="J21" i="55" s="1"/>
  <c r="AQ21" i="55" s="1"/>
  <c r="AL18" i="55"/>
  <c r="BC42" i="54"/>
  <c r="BC30" i="54"/>
  <c r="BC18" i="54"/>
  <c r="I48" i="54"/>
  <c r="AR48" i="54"/>
  <c r="AS48" i="54" s="1"/>
  <c r="AV48" i="54" s="1"/>
  <c r="F48" i="54" s="1"/>
  <c r="AY48" i="54" s="1"/>
  <c r="G48" i="54" s="1"/>
  <c r="I42" i="54"/>
  <c r="AR42" i="54"/>
  <c r="AS42" i="54" s="1"/>
  <c r="AV42" i="54" s="1"/>
  <c r="F42" i="54" s="1"/>
  <c r="AY42" i="54" s="1"/>
  <c r="G42" i="54" s="1"/>
  <c r="I36" i="54"/>
  <c r="AR36" i="54"/>
  <c r="AS36" i="54" s="1"/>
  <c r="AV36" i="54" s="1"/>
  <c r="F36" i="54" s="1"/>
  <c r="AY36" i="54" s="1"/>
  <c r="G36" i="54" s="1"/>
  <c r="I30" i="54"/>
  <c r="BB30" i="54"/>
  <c r="BD30" i="54" s="1"/>
  <c r="AR30" i="54"/>
  <c r="AS30" i="54" s="1"/>
  <c r="AV30" i="54" s="1"/>
  <c r="F30" i="54" s="1"/>
  <c r="AY30" i="54" s="1"/>
  <c r="G30" i="54" s="1"/>
  <c r="I24" i="54"/>
  <c r="AR24" i="54"/>
  <c r="AS24" i="54" s="1"/>
  <c r="AV24" i="54" s="1"/>
  <c r="F24" i="54" s="1"/>
  <c r="AY24" i="54" s="1"/>
  <c r="G24" i="54" s="1"/>
  <c r="I18" i="54"/>
  <c r="AR18" i="54"/>
  <c r="AS18" i="54" s="1"/>
  <c r="AV18" i="54" s="1"/>
  <c r="F18" i="54" s="1"/>
  <c r="AY18" i="54" s="1"/>
  <c r="G18" i="54" s="1"/>
  <c r="BC48" i="54"/>
  <c r="BC36" i="54"/>
  <c r="BC24" i="54"/>
  <c r="BC45" i="54"/>
  <c r="BC39" i="54"/>
  <c r="BC33" i="54"/>
  <c r="BC27" i="54"/>
  <c r="BC21" i="54"/>
  <c r="I51" i="54"/>
  <c r="AR51" i="54"/>
  <c r="AS51" i="54" s="1"/>
  <c r="AV51" i="54" s="1"/>
  <c r="F51" i="54" s="1"/>
  <c r="AY51" i="54" s="1"/>
  <c r="G51" i="54" s="1"/>
  <c r="I45" i="54"/>
  <c r="AR45" i="54"/>
  <c r="AS45" i="54" s="1"/>
  <c r="AV45" i="54" s="1"/>
  <c r="F45" i="54" s="1"/>
  <c r="AY45" i="54" s="1"/>
  <c r="G45" i="54" s="1"/>
  <c r="AR39" i="54"/>
  <c r="AS39" i="54" s="1"/>
  <c r="AV39" i="54" s="1"/>
  <c r="F39" i="54" s="1"/>
  <c r="AY39" i="54" s="1"/>
  <c r="G39" i="54" s="1"/>
  <c r="I33" i="54"/>
  <c r="I27" i="54"/>
  <c r="AR27" i="54"/>
  <c r="AS27" i="54" s="1"/>
  <c r="AV27" i="54" s="1"/>
  <c r="F27" i="54" s="1"/>
  <c r="AY27" i="54" s="1"/>
  <c r="G27" i="54" s="1"/>
  <c r="I21" i="54"/>
  <c r="AR21" i="54"/>
  <c r="AS21" i="54" s="1"/>
  <c r="AV21" i="54" s="1"/>
  <c r="F21" i="54" s="1"/>
  <c r="AY21" i="54" s="1"/>
  <c r="G21" i="54" s="1"/>
  <c r="BG22" i="53"/>
  <c r="BG49" i="53"/>
  <c r="BG43" i="53"/>
  <c r="BG37" i="53"/>
  <c r="BG31" i="53"/>
  <c r="BG19" i="53"/>
  <c r="AT49" i="53"/>
  <c r="J49" i="53" s="1"/>
  <c r="AU49" i="53" s="1"/>
  <c r="BG28" i="53"/>
  <c r="BG25" i="53"/>
  <c r="AP52" i="53"/>
  <c r="AP49" i="53"/>
  <c r="AP46" i="53"/>
  <c r="AP43" i="53"/>
  <c r="AP40" i="53"/>
  <c r="AT40" i="53" s="1"/>
  <c r="J40" i="53" s="1"/>
  <c r="AU40" i="53" s="1"/>
  <c r="AP37" i="53"/>
  <c r="AP34" i="53"/>
  <c r="AT34" i="53" s="1"/>
  <c r="J34" i="53" s="1"/>
  <c r="AU34" i="53" s="1"/>
  <c r="AP31" i="53"/>
  <c r="AT31" i="53" s="1"/>
  <c r="J31" i="53" s="1"/>
  <c r="AU31" i="53" s="1"/>
  <c r="AP28" i="53"/>
  <c r="AT28" i="53" s="1"/>
  <c r="J28" i="53" s="1"/>
  <c r="AU28" i="53" s="1"/>
  <c r="AP25" i="53"/>
  <c r="AP22" i="53"/>
  <c r="AP19" i="53"/>
  <c r="AT19" i="53" s="1"/>
  <c r="J19" i="53" s="1"/>
  <c r="AU19" i="53" s="1"/>
  <c r="BC42" i="52"/>
  <c r="BC30" i="52"/>
  <c r="I48" i="52"/>
  <c r="AR48" i="52"/>
  <c r="AS48" i="52" s="1"/>
  <c r="AV48" i="52" s="1"/>
  <c r="F48" i="52" s="1"/>
  <c r="AY48" i="52" s="1"/>
  <c r="G48" i="52" s="1"/>
  <c r="I42" i="52"/>
  <c r="AR42" i="52"/>
  <c r="AS42" i="52" s="1"/>
  <c r="AV42" i="52" s="1"/>
  <c r="F42" i="52" s="1"/>
  <c r="AY42" i="52" s="1"/>
  <c r="G42" i="52" s="1"/>
  <c r="I36" i="52"/>
  <c r="AR36" i="52"/>
  <c r="AS36" i="52" s="1"/>
  <c r="AV36" i="52" s="1"/>
  <c r="F36" i="52" s="1"/>
  <c r="AY36" i="52" s="1"/>
  <c r="G36" i="52" s="1"/>
  <c r="I30" i="52"/>
  <c r="AR30" i="52"/>
  <c r="AS30" i="52" s="1"/>
  <c r="AV30" i="52" s="1"/>
  <c r="F30" i="52" s="1"/>
  <c r="AY30" i="52" s="1"/>
  <c r="G30" i="52" s="1"/>
  <c r="I24" i="52"/>
  <c r="AR24" i="52"/>
  <c r="AS24" i="52" s="1"/>
  <c r="AV24" i="52" s="1"/>
  <c r="F24" i="52" s="1"/>
  <c r="AY24" i="52" s="1"/>
  <c r="G24" i="52" s="1"/>
  <c r="I18" i="52"/>
  <c r="AR18" i="52"/>
  <c r="AS18" i="52" s="1"/>
  <c r="AV18" i="52" s="1"/>
  <c r="F18" i="52" s="1"/>
  <c r="AY18" i="52" s="1"/>
  <c r="G18" i="52" s="1"/>
  <c r="BC18" i="52"/>
  <c r="BC45" i="52"/>
  <c r="BC39" i="52"/>
  <c r="BC33" i="52"/>
  <c r="BC27" i="52"/>
  <c r="BC21" i="52"/>
  <c r="BC48" i="52"/>
  <c r="BC36" i="52"/>
  <c r="BC24" i="52"/>
  <c r="BC51" i="52"/>
  <c r="I45" i="52"/>
  <c r="AR45" i="52"/>
  <c r="AS45" i="52" s="1"/>
  <c r="AV45" i="52" s="1"/>
  <c r="F45" i="52" s="1"/>
  <c r="AY45" i="52" s="1"/>
  <c r="G45" i="52" s="1"/>
  <c r="I39" i="52"/>
  <c r="AR39" i="52"/>
  <c r="AS39" i="52" s="1"/>
  <c r="AV39" i="52" s="1"/>
  <c r="F39" i="52" s="1"/>
  <c r="AY39" i="52" s="1"/>
  <c r="G39" i="52" s="1"/>
  <c r="I33" i="52"/>
  <c r="AR33" i="52"/>
  <c r="AS33" i="52" s="1"/>
  <c r="AV33" i="52" s="1"/>
  <c r="F33" i="52" s="1"/>
  <c r="AY33" i="52" s="1"/>
  <c r="G33" i="52" s="1"/>
  <c r="I21" i="52"/>
  <c r="AR21" i="52"/>
  <c r="AS21" i="52" s="1"/>
  <c r="AV21" i="52" s="1"/>
  <c r="F21" i="52" s="1"/>
  <c r="AY21" i="52" s="1"/>
  <c r="G21" i="52" s="1"/>
  <c r="AL51" i="52"/>
  <c r="BA42" i="51"/>
  <c r="AZ42" i="51"/>
  <c r="I51" i="51"/>
  <c r="I45" i="51"/>
  <c r="BC30" i="51"/>
  <c r="BC24" i="51"/>
  <c r="BC18" i="51"/>
  <c r="I36" i="51"/>
  <c r="AR36" i="51"/>
  <c r="AS36" i="51" s="1"/>
  <c r="AV36" i="51" s="1"/>
  <c r="F36" i="51" s="1"/>
  <c r="AY36" i="51" s="1"/>
  <c r="G36" i="51" s="1"/>
  <c r="I30" i="51"/>
  <c r="AR30" i="51"/>
  <c r="AS30" i="51" s="1"/>
  <c r="AV30" i="51" s="1"/>
  <c r="F30" i="51" s="1"/>
  <c r="AY30" i="51" s="1"/>
  <c r="G30" i="51" s="1"/>
  <c r="I24" i="51"/>
  <c r="AR24" i="51"/>
  <c r="AS24" i="51" s="1"/>
  <c r="AV24" i="51" s="1"/>
  <c r="F24" i="51" s="1"/>
  <c r="AY24" i="51" s="1"/>
  <c r="G24" i="51" s="1"/>
  <c r="I18" i="51"/>
  <c r="AR18" i="51"/>
  <c r="AS18" i="51" s="1"/>
  <c r="AV18" i="51" s="1"/>
  <c r="F18" i="51" s="1"/>
  <c r="AY18" i="51" s="1"/>
  <c r="G18" i="51" s="1"/>
  <c r="AR51" i="51"/>
  <c r="AS51" i="51" s="1"/>
  <c r="AV51" i="51" s="1"/>
  <c r="F51" i="51" s="1"/>
  <c r="AY51" i="51" s="1"/>
  <c r="G51" i="51" s="1"/>
  <c r="AR45" i="51"/>
  <c r="AS45" i="51" s="1"/>
  <c r="AV45" i="51" s="1"/>
  <c r="F45" i="51" s="1"/>
  <c r="AY45" i="51" s="1"/>
  <c r="G45" i="51" s="1"/>
  <c r="I42" i="51"/>
  <c r="BB42" i="51"/>
  <c r="BC33" i="51"/>
  <c r="BC27" i="51"/>
  <c r="BC21" i="51"/>
  <c r="BC51" i="51"/>
  <c r="BC45" i="51"/>
  <c r="BD42" i="51"/>
  <c r="I27" i="51"/>
  <c r="AR27" i="51"/>
  <c r="AS27" i="51" s="1"/>
  <c r="AV27" i="51" s="1"/>
  <c r="F27" i="51" s="1"/>
  <c r="AY27" i="51" s="1"/>
  <c r="G27" i="51" s="1"/>
  <c r="I21" i="51"/>
  <c r="AR21" i="51"/>
  <c r="AS21" i="51" s="1"/>
  <c r="AV21" i="51" s="1"/>
  <c r="F21" i="51" s="1"/>
  <c r="AY21" i="51" s="1"/>
  <c r="G21" i="51" s="1"/>
  <c r="BC49" i="49"/>
  <c r="BC37" i="49"/>
  <c r="BC19" i="49"/>
  <c r="I49" i="49"/>
  <c r="BB49" i="49"/>
  <c r="AR49" i="49"/>
  <c r="AS49" i="49" s="1"/>
  <c r="AV49" i="49" s="1"/>
  <c r="F49" i="49" s="1"/>
  <c r="AY49" i="49" s="1"/>
  <c r="G49" i="49" s="1"/>
  <c r="I43" i="49"/>
  <c r="AR43" i="49"/>
  <c r="AS43" i="49" s="1"/>
  <c r="AV43" i="49" s="1"/>
  <c r="F43" i="49" s="1"/>
  <c r="AY43" i="49" s="1"/>
  <c r="G43" i="49" s="1"/>
  <c r="BB43" i="49"/>
  <c r="BD43" i="49" s="1"/>
  <c r="I37" i="49"/>
  <c r="AR37" i="49"/>
  <c r="AS37" i="49" s="1"/>
  <c r="AV37" i="49" s="1"/>
  <c r="F37" i="49" s="1"/>
  <c r="AY37" i="49" s="1"/>
  <c r="G37" i="49" s="1"/>
  <c r="I31" i="49"/>
  <c r="BB31" i="49"/>
  <c r="AR31" i="49"/>
  <c r="AS31" i="49" s="1"/>
  <c r="AV31" i="49" s="1"/>
  <c r="F31" i="49" s="1"/>
  <c r="AY31" i="49" s="1"/>
  <c r="G31" i="49" s="1"/>
  <c r="I25" i="49"/>
  <c r="AR25" i="49"/>
  <c r="AS25" i="49" s="1"/>
  <c r="AV25" i="49" s="1"/>
  <c r="F25" i="49" s="1"/>
  <c r="AY25" i="49" s="1"/>
  <c r="G25" i="49" s="1"/>
  <c r="I19" i="49"/>
  <c r="AR19" i="49"/>
  <c r="AS19" i="49" s="1"/>
  <c r="AV19" i="49" s="1"/>
  <c r="F19" i="49" s="1"/>
  <c r="AY19" i="49" s="1"/>
  <c r="G19" i="49" s="1"/>
  <c r="BC43" i="49"/>
  <c r="BC31" i="49"/>
  <c r="BD31" i="49" s="1"/>
  <c r="BC25" i="49"/>
  <c r="BC52" i="49"/>
  <c r="BC46" i="49"/>
  <c r="BC40" i="49"/>
  <c r="BC34" i="49"/>
  <c r="BC28" i="49"/>
  <c r="BC22" i="49"/>
  <c r="I52" i="49"/>
  <c r="AR52" i="49"/>
  <c r="AS52" i="49" s="1"/>
  <c r="AV52" i="49" s="1"/>
  <c r="F52" i="49" s="1"/>
  <c r="AY52" i="49" s="1"/>
  <c r="G52" i="49" s="1"/>
  <c r="I46" i="49"/>
  <c r="AR46" i="49"/>
  <c r="AS46" i="49" s="1"/>
  <c r="AV46" i="49" s="1"/>
  <c r="F46" i="49" s="1"/>
  <c r="AY46" i="49" s="1"/>
  <c r="G46" i="49" s="1"/>
  <c r="I40" i="49"/>
  <c r="AR40" i="49"/>
  <c r="AS40" i="49" s="1"/>
  <c r="AV40" i="49" s="1"/>
  <c r="F40" i="49" s="1"/>
  <c r="AY40" i="49" s="1"/>
  <c r="G40" i="49" s="1"/>
  <c r="I34" i="49"/>
  <c r="BB34" i="49"/>
  <c r="BD34" i="49" s="1"/>
  <c r="AR34" i="49"/>
  <c r="AS34" i="49" s="1"/>
  <c r="AV34" i="49" s="1"/>
  <c r="F34" i="49" s="1"/>
  <c r="AY34" i="49" s="1"/>
  <c r="G34" i="49" s="1"/>
  <c r="AR28" i="49"/>
  <c r="AS28" i="49" s="1"/>
  <c r="AV28" i="49" s="1"/>
  <c r="F28" i="49" s="1"/>
  <c r="AY28" i="49" s="1"/>
  <c r="G28" i="49" s="1"/>
  <c r="I22" i="49"/>
  <c r="AR22" i="49"/>
  <c r="AS22" i="49" s="1"/>
  <c r="AV22" i="49" s="1"/>
  <c r="F22" i="49" s="1"/>
  <c r="AY22" i="49" s="1"/>
  <c r="G22" i="49" s="1"/>
  <c r="BC33" i="47"/>
  <c r="BC42" i="47"/>
  <c r="BC30" i="47"/>
  <c r="AP21" i="47"/>
  <c r="J21" i="47" s="1"/>
  <c r="AQ21" i="47" s="1"/>
  <c r="BC18" i="47"/>
  <c r="BC21" i="47"/>
  <c r="BC39" i="47"/>
  <c r="BC27" i="47"/>
  <c r="BC36" i="47"/>
  <c r="BC24" i="47"/>
  <c r="AL51" i="47"/>
  <c r="AL48" i="47"/>
  <c r="AL45" i="47"/>
  <c r="AL42" i="47"/>
  <c r="AP42" i="47" s="1"/>
  <c r="J42" i="47" s="1"/>
  <c r="AQ42" i="47" s="1"/>
  <c r="AL39" i="47"/>
  <c r="AP39" i="47" s="1"/>
  <c r="J39" i="47" s="1"/>
  <c r="AQ39" i="47" s="1"/>
  <c r="AL36" i="47"/>
  <c r="AL33" i="47"/>
  <c r="AL30" i="47"/>
  <c r="AL27" i="47"/>
  <c r="AP27" i="47" s="1"/>
  <c r="J27" i="47" s="1"/>
  <c r="AQ27" i="47" s="1"/>
  <c r="AL24" i="47"/>
  <c r="AP24" i="47" s="1"/>
  <c r="J24" i="47" s="1"/>
  <c r="AQ24" i="47" s="1"/>
  <c r="AL21" i="47"/>
  <c r="AL18" i="47"/>
  <c r="BA21" i="46"/>
  <c r="AZ21" i="46"/>
  <c r="BA36" i="46"/>
  <c r="AZ36" i="46"/>
  <c r="BA33" i="46"/>
  <c r="AZ33" i="46"/>
  <c r="BA24" i="46"/>
  <c r="AZ24" i="46"/>
  <c r="I45" i="46"/>
  <c r="I39" i="46"/>
  <c r="I27" i="46"/>
  <c r="I42" i="46"/>
  <c r="I18" i="46"/>
  <c r="AR39" i="46"/>
  <c r="AS39" i="46" s="1"/>
  <c r="AV39" i="46" s="1"/>
  <c r="F39" i="46" s="1"/>
  <c r="AY39" i="46" s="1"/>
  <c r="G39" i="46" s="1"/>
  <c r="I33" i="46"/>
  <c r="BB33" i="46"/>
  <c r="BD33" i="46" s="1"/>
  <c r="AR27" i="46"/>
  <c r="AS27" i="46" s="1"/>
  <c r="AV27" i="46" s="1"/>
  <c r="F27" i="46" s="1"/>
  <c r="AY27" i="46" s="1"/>
  <c r="G27" i="46" s="1"/>
  <c r="I21" i="46"/>
  <c r="BB21" i="46"/>
  <c r="BD21" i="46" s="1"/>
  <c r="AP48" i="46"/>
  <c r="J48" i="46" s="1"/>
  <c r="AQ48" i="46" s="1"/>
  <c r="AR45" i="46"/>
  <c r="AS45" i="46" s="1"/>
  <c r="AV45" i="46" s="1"/>
  <c r="F45" i="46" s="1"/>
  <c r="AY45" i="46" s="1"/>
  <c r="G45" i="46" s="1"/>
  <c r="AR42" i="46"/>
  <c r="AS42" i="46" s="1"/>
  <c r="AV42" i="46" s="1"/>
  <c r="F42" i="46" s="1"/>
  <c r="AY42" i="46" s="1"/>
  <c r="G42" i="46" s="1"/>
  <c r="BC39" i="46"/>
  <c r="BD36" i="46"/>
  <c r="I36" i="46"/>
  <c r="BB36" i="46"/>
  <c r="BC27" i="46"/>
  <c r="I24" i="46"/>
  <c r="BB24" i="46"/>
  <c r="AR18" i="46"/>
  <c r="AS18" i="46" s="1"/>
  <c r="AV18" i="46" s="1"/>
  <c r="F18" i="46" s="1"/>
  <c r="AY18" i="46" s="1"/>
  <c r="G18" i="46" s="1"/>
  <c r="BG48" i="45"/>
  <c r="BG42" i="45"/>
  <c r="BG36" i="45"/>
  <c r="BG30" i="45"/>
  <c r="BG24" i="45"/>
  <c r="BG18" i="45"/>
  <c r="I48" i="45"/>
  <c r="AV48" i="45"/>
  <c r="AW48" i="45" s="1"/>
  <c r="AZ48" i="45" s="1"/>
  <c r="F48" i="45" s="1"/>
  <c r="BC48" i="45" s="1"/>
  <c r="G48" i="45" s="1"/>
  <c r="I42" i="45"/>
  <c r="AV42" i="45"/>
  <c r="AW42" i="45" s="1"/>
  <c r="AZ42" i="45" s="1"/>
  <c r="F42" i="45" s="1"/>
  <c r="BC42" i="45" s="1"/>
  <c r="G42" i="45" s="1"/>
  <c r="I36" i="45"/>
  <c r="BF36" i="45"/>
  <c r="AV36" i="45"/>
  <c r="AW36" i="45" s="1"/>
  <c r="AZ36" i="45" s="1"/>
  <c r="F36" i="45" s="1"/>
  <c r="BC36" i="45" s="1"/>
  <c r="G36" i="45" s="1"/>
  <c r="I30" i="45"/>
  <c r="AV30" i="45"/>
  <c r="AW30" i="45" s="1"/>
  <c r="AZ30" i="45" s="1"/>
  <c r="F30" i="45" s="1"/>
  <c r="BC30" i="45" s="1"/>
  <c r="G30" i="45" s="1"/>
  <c r="I24" i="45"/>
  <c r="AV24" i="45"/>
  <c r="AW24" i="45" s="1"/>
  <c r="AZ24" i="45" s="1"/>
  <c r="F24" i="45" s="1"/>
  <c r="BC24" i="45" s="1"/>
  <c r="G24" i="45" s="1"/>
  <c r="BF24" i="45"/>
  <c r="BH24" i="45" s="1"/>
  <c r="I18" i="45"/>
  <c r="AV18" i="45"/>
  <c r="AW18" i="45" s="1"/>
  <c r="AZ18" i="45" s="1"/>
  <c r="F18" i="45" s="1"/>
  <c r="BC18" i="45" s="1"/>
  <c r="G18" i="45" s="1"/>
  <c r="BG51" i="45"/>
  <c r="BG45" i="45"/>
  <c r="BG39" i="45"/>
  <c r="BG33" i="45"/>
  <c r="BG27" i="45"/>
  <c r="BG21" i="45"/>
  <c r="I51" i="45"/>
  <c r="AV51" i="45"/>
  <c r="AW51" i="45" s="1"/>
  <c r="AZ51" i="45" s="1"/>
  <c r="F51" i="45" s="1"/>
  <c r="BC51" i="45" s="1"/>
  <c r="G51" i="45" s="1"/>
  <c r="I45" i="45"/>
  <c r="AV45" i="45"/>
  <c r="AW45" i="45" s="1"/>
  <c r="AZ45" i="45" s="1"/>
  <c r="F45" i="45" s="1"/>
  <c r="BC45" i="45" s="1"/>
  <c r="G45" i="45" s="1"/>
  <c r="I39" i="45"/>
  <c r="AV39" i="45"/>
  <c r="AW39" i="45" s="1"/>
  <c r="AZ39" i="45" s="1"/>
  <c r="F39" i="45" s="1"/>
  <c r="BC39" i="45" s="1"/>
  <c r="G39" i="45" s="1"/>
  <c r="I33" i="45"/>
  <c r="AV33" i="45"/>
  <c r="AW33" i="45" s="1"/>
  <c r="AZ33" i="45" s="1"/>
  <c r="F33" i="45" s="1"/>
  <c r="BC33" i="45" s="1"/>
  <c r="G33" i="45" s="1"/>
  <c r="I27" i="45"/>
  <c r="AV27" i="45"/>
  <c r="AW27" i="45" s="1"/>
  <c r="AZ27" i="45" s="1"/>
  <c r="F27" i="45" s="1"/>
  <c r="BC27" i="45" s="1"/>
  <c r="G27" i="45" s="1"/>
  <c r="I21" i="45"/>
  <c r="AV21" i="45"/>
  <c r="AW21" i="45" s="1"/>
  <c r="AZ21" i="45" s="1"/>
  <c r="F21" i="45" s="1"/>
  <c r="BC21" i="45" s="1"/>
  <c r="G21" i="45" s="1"/>
  <c r="I49" i="43"/>
  <c r="AR49" i="43"/>
  <c r="AS49" i="43" s="1"/>
  <c r="AV49" i="43" s="1"/>
  <c r="F49" i="43" s="1"/>
  <c r="AY49" i="43" s="1"/>
  <c r="G49" i="43" s="1"/>
  <c r="I43" i="43"/>
  <c r="AR43" i="43"/>
  <c r="AS43" i="43" s="1"/>
  <c r="AV43" i="43" s="1"/>
  <c r="F43" i="43" s="1"/>
  <c r="AY43" i="43" s="1"/>
  <c r="G43" i="43" s="1"/>
  <c r="I37" i="43"/>
  <c r="AR37" i="43"/>
  <c r="AS37" i="43" s="1"/>
  <c r="AV37" i="43" s="1"/>
  <c r="F37" i="43" s="1"/>
  <c r="AY37" i="43" s="1"/>
  <c r="G37" i="43" s="1"/>
  <c r="I31" i="43"/>
  <c r="AR31" i="43"/>
  <c r="AS31" i="43" s="1"/>
  <c r="AV31" i="43" s="1"/>
  <c r="F31" i="43" s="1"/>
  <c r="AY31" i="43" s="1"/>
  <c r="G31" i="43" s="1"/>
  <c r="I25" i="43"/>
  <c r="AR25" i="43"/>
  <c r="AS25" i="43" s="1"/>
  <c r="AV25" i="43" s="1"/>
  <c r="F25" i="43" s="1"/>
  <c r="AY25" i="43" s="1"/>
  <c r="G25" i="43" s="1"/>
  <c r="I19" i="43"/>
  <c r="AR19" i="43"/>
  <c r="AS19" i="43" s="1"/>
  <c r="AV19" i="43" s="1"/>
  <c r="F19" i="43" s="1"/>
  <c r="AY19" i="43" s="1"/>
  <c r="G19" i="43" s="1"/>
  <c r="BC43" i="43"/>
  <c r="BC31" i="43"/>
  <c r="BC19" i="43"/>
  <c r="BC52" i="43"/>
  <c r="BC46" i="43"/>
  <c r="BC40" i="43"/>
  <c r="BC34" i="43"/>
  <c r="BC28" i="43"/>
  <c r="BC22" i="43"/>
  <c r="BC49" i="43"/>
  <c r="BC37" i="43"/>
  <c r="BC25" i="43"/>
  <c r="I52" i="43"/>
  <c r="AR52" i="43"/>
  <c r="AS52" i="43" s="1"/>
  <c r="AV52" i="43" s="1"/>
  <c r="F52" i="43" s="1"/>
  <c r="AY52" i="43" s="1"/>
  <c r="G52" i="43" s="1"/>
  <c r="I46" i="43"/>
  <c r="AR46" i="43"/>
  <c r="AS46" i="43" s="1"/>
  <c r="AV46" i="43" s="1"/>
  <c r="F46" i="43" s="1"/>
  <c r="AY46" i="43" s="1"/>
  <c r="G46" i="43" s="1"/>
  <c r="BB46" i="43"/>
  <c r="BD46" i="43" s="1"/>
  <c r="I40" i="43"/>
  <c r="AR40" i="43"/>
  <c r="AS40" i="43" s="1"/>
  <c r="AV40" i="43" s="1"/>
  <c r="F40" i="43" s="1"/>
  <c r="AY40" i="43" s="1"/>
  <c r="G40" i="43" s="1"/>
  <c r="BB40" i="43"/>
  <c r="I34" i="43"/>
  <c r="AR34" i="43"/>
  <c r="AS34" i="43" s="1"/>
  <c r="AV34" i="43" s="1"/>
  <c r="F34" i="43" s="1"/>
  <c r="AY34" i="43" s="1"/>
  <c r="G34" i="43" s="1"/>
  <c r="I28" i="43"/>
  <c r="AR28" i="43"/>
  <c r="AS28" i="43" s="1"/>
  <c r="AV28" i="43" s="1"/>
  <c r="F28" i="43" s="1"/>
  <c r="AY28" i="43" s="1"/>
  <c r="G28" i="43" s="1"/>
  <c r="I22" i="43"/>
  <c r="AR22" i="43"/>
  <c r="AS22" i="43" s="1"/>
  <c r="AV22" i="43" s="1"/>
  <c r="F22" i="43" s="1"/>
  <c r="AY22" i="43" s="1"/>
  <c r="G22" i="43" s="1"/>
  <c r="BC30" i="42"/>
  <c r="BC27" i="42"/>
  <c r="BC24" i="42"/>
  <c r="BC21" i="42"/>
  <c r="BC18" i="42"/>
  <c r="AP21" i="42"/>
  <c r="J21" i="42" s="1"/>
  <c r="AQ21" i="42" s="1"/>
  <c r="BC51" i="42"/>
  <c r="BC39" i="42"/>
  <c r="AL51" i="42"/>
  <c r="AL48" i="42"/>
  <c r="AL45" i="42"/>
  <c r="AP45" i="42" s="1"/>
  <c r="J45" i="42" s="1"/>
  <c r="AQ45" i="42" s="1"/>
  <c r="AL42" i="42"/>
  <c r="AP42" i="42" s="1"/>
  <c r="J42" i="42" s="1"/>
  <c r="AQ42" i="42" s="1"/>
  <c r="AL39" i="42"/>
  <c r="AL36" i="42"/>
  <c r="AL33" i="42"/>
  <c r="AP33" i="42" s="1"/>
  <c r="J33" i="42" s="1"/>
  <c r="AQ33" i="42" s="1"/>
  <c r="AL30" i="42"/>
  <c r="AL27" i="42"/>
  <c r="AL24" i="42"/>
  <c r="AP24" i="42" s="1"/>
  <c r="J24" i="42" s="1"/>
  <c r="AQ24" i="42" s="1"/>
  <c r="AL21" i="42"/>
  <c r="AL18" i="42"/>
  <c r="BE39" i="41"/>
  <c r="BD39" i="41"/>
  <c r="BE36" i="41"/>
  <c r="BD36" i="41"/>
  <c r="BE51" i="41"/>
  <c r="BD51" i="41"/>
  <c r="BE48" i="41"/>
  <c r="BD48" i="41"/>
  <c r="BE27" i="41"/>
  <c r="BD27" i="41"/>
  <c r="BE24" i="41"/>
  <c r="BD24" i="41"/>
  <c r="I42" i="41"/>
  <c r="I30" i="41"/>
  <c r="I48" i="41"/>
  <c r="BF48" i="41"/>
  <c r="AV42" i="41"/>
  <c r="AW42" i="41" s="1"/>
  <c r="AZ42" i="41" s="1"/>
  <c r="F42" i="41" s="1"/>
  <c r="BC42" i="41" s="1"/>
  <c r="G42" i="41" s="1"/>
  <c r="I36" i="41"/>
  <c r="BF36" i="41"/>
  <c r="BH36" i="41" s="1"/>
  <c r="AV30" i="41"/>
  <c r="AW30" i="41" s="1"/>
  <c r="AZ30" i="41" s="1"/>
  <c r="F30" i="41" s="1"/>
  <c r="BC30" i="41" s="1"/>
  <c r="G30" i="41" s="1"/>
  <c r="I24" i="41"/>
  <c r="BF24" i="41"/>
  <c r="BH24" i="41" s="1"/>
  <c r="I45" i="41"/>
  <c r="BG18" i="41"/>
  <c r="I51" i="41"/>
  <c r="BF51" i="41"/>
  <c r="BH51" i="41" s="1"/>
  <c r="AV45" i="41"/>
  <c r="AW45" i="41" s="1"/>
  <c r="AZ45" i="41" s="1"/>
  <c r="F45" i="41" s="1"/>
  <c r="BC45" i="41" s="1"/>
  <c r="G45" i="41" s="1"/>
  <c r="BG42" i="41"/>
  <c r="BG30" i="41"/>
  <c r="I27" i="41"/>
  <c r="BF27" i="41"/>
  <c r="BH27" i="41" s="1"/>
  <c r="I21" i="41"/>
  <c r="AV21" i="41"/>
  <c r="AW21" i="41" s="1"/>
  <c r="AZ21" i="41" s="1"/>
  <c r="F21" i="41" s="1"/>
  <c r="BC21" i="41" s="1"/>
  <c r="G21" i="41" s="1"/>
  <c r="BF21" i="41"/>
  <c r="BH21" i="41" s="1"/>
  <c r="AP18" i="41"/>
  <c r="AT18" i="41" s="1"/>
  <c r="J18" i="41" s="1"/>
  <c r="AU18" i="41" s="1"/>
  <c r="I42" i="40"/>
  <c r="AR42" i="40"/>
  <c r="AS42" i="40" s="1"/>
  <c r="AV42" i="40" s="1"/>
  <c r="F42" i="40" s="1"/>
  <c r="AY42" i="40" s="1"/>
  <c r="G42" i="40" s="1"/>
  <c r="BA27" i="40"/>
  <c r="AZ27" i="40"/>
  <c r="BA24" i="40"/>
  <c r="AZ24" i="40"/>
  <c r="I39" i="40"/>
  <c r="AR39" i="40"/>
  <c r="AS39" i="40" s="1"/>
  <c r="AV39" i="40" s="1"/>
  <c r="F39" i="40" s="1"/>
  <c r="AY39" i="40" s="1"/>
  <c r="G39" i="40" s="1"/>
  <c r="I51" i="40"/>
  <c r="AR51" i="40"/>
  <c r="AS51" i="40" s="1"/>
  <c r="AV51" i="40" s="1"/>
  <c r="F51" i="40" s="1"/>
  <c r="AY51" i="40" s="1"/>
  <c r="G51" i="40" s="1"/>
  <c r="BA36" i="40"/>
  <c r="AZ36" i="40"/>
  <c r="I30" i="40"/>
  <c r="I33" i="40"/>
  <c r="I18" i="40"/>
  <c r="I36" i="40"/>
  <c r="BB36" i="40"/>
  <c r="BD36" i="40" s="1"/>
  <c r="AR30" i="40"/>
  <c r="AS30" i="40" s="1"/>
  <c r="AV30" i="40" s="1"/>
  <c r="F30" i="40" s="1"/>
  <c r="AY30" i="40" s="1"/>
  <c r="G30" i="40" s="1"/>
  <c r="I24" i="40"/>
  <c r="BB24" i="40"/>
  <c r="BD24" i="40" s="1"/>
  <c r="AR18" i="40"/>
  <c r="AS18" i="40" s="1"/>
  <c r="AV18" i="40" s="1"/>
  <c r="F18" i="40" s="1"/>
  <c r="AY18" i="40" s="1"/>
  <c r="G18" i="40" s="1"/>
  <c r="AP48" i="40"/>
  <c r="J48" i="40" s="1"/>
  <c r="AQ48" i="40" s="1"/>
  <c r="AR33" i="40"/>
  <c r="AS33" i="40" s="1"/>
  <c r="AV33" i="40" s="1"/>
  <c r="F33" i="40" s="1"/>
  <c r="AY33" i="40" s="1"/>
  <c r="G33" i="40" s="1"/>
  <c r="BC30" i="40"/>
  <c r="I27" i="40"/>
  <c r="BB27" i="40"/>
  <c r="BD27" i="40" s="1"/>
  <c r="BC18" i="40"/>
  <c r="BA36" i="39"/>
  <c r="AZ36" i="39"/>
  <c r="BA48" i="39"/>
  <c r="AZ48" i="39"/>
  <c r="BC33" i="39"/>
  <c r="BC27" i="39"/>
  <c r="BC21" i="39"/>
  <c r="BC30" i="39"/>
  <c r="BC24" i="39"/>
  <c r="AP18" i="39"/>
  <c r="J18" i="39" s="1"/>
  <c r="AQ18" i="39" s="1"/>
  <c r="I51" i="39"/>
  <c r="I39" i="39"/>
  <c r="I33" i="39"/>
  <c r="AR33" i="39"/>
  <c r="AS33" i="39" s="1"/>
  <c r="AV33" i="39" s="1"/>
  <c r="F33" i="39" s="1"/>
  <c r="AY33" i="39" s="1"/>
  <c r="G33" i="39" s="1"/>
  <c r="I27" i="39"/>
  <c r="AR27" i="39"/>
  <c r="AS27" i="39" s="1"/>
  <c r="AV27" i="39" s="1"/>
  <c r="F27" i="39" s="1"/>
  <c r="AY27" i="39" s="1"/>
  <c r="G27" i="39" s="1"/>
  <c r="I21" i="39"/>
  <c r="AR21" i="39"/>
  <c r="AS21" i="39" s="1"/>
  <c r="AV21" i="39" s="1"/>
  <c r="F21" i="39" s="1"/>
  <c r="AY21" i="39" s="1"/>
  <c r="G21" i="39" s="1"/>
  <c r="BC18" i="39"/>
  <c r="AR51" i="39"/>
  <c r="AS51" i="39" s="1"/>
  <c r="AV51" i="39" s="1"/>
  <c r="F51" i="39" s="1"/>
  <c r="AY51" i="39" s="1"/>
  <c r="G51" i="39" s="1"/>
  <c r="I48" i="39"/>
  <c r="BB48" i="39"/>
  <c r="BD48" i="39" s="1"/>
  <c r="AR39" i="39"/>
  <c r="AS39" i="39" s="1"/>
  <c r="AV39" i="39" s="1"/>
  <c r="F39" i="39" s="1"/>
  <c r="AY39" i="39" s="1"/>
  <c r="G39" i="39" s="1"/>
  <c r="I36" i="39"/>
  <c r="BB36" i="39"/>
  <c r="BD36" i="39" s="1"/>
  <c r="AL18" i="39"/>
  <c r="BC22" i="38"/>
  <c r="BC31" i="38"/>
  <c r="BC19" i="38"/>
  <c r="BC34" i="38"/>
  <c r="BC28" i="38"/>
  <c r="BC49" i="38"/>
  <c r="BC43" i="38"/>
  <c r="BC37" i="38"/>
  <c r="BC25" i="38"/>
  <c r="AL52" i="38"/>
  <c r="AL49" i="38"/>
  <c r="AL46" i="38"/>
  <c r="AL43" i="38"/>
  <c r="AL40" i="38"/>
  <c r="AL37" i="38"/>
  <c r="AP37" i="38" s="1"/>
  <c r="J37" i="38" s="1"/>
  <c r="AQ37" i="38" s="1"/>
  <c r="AL34" i="38"/>
  <c r="AP34" i="38" s="1"/>
  <c r="J34" i="38" s="1"/>
  <c r="AQ34" i="38" s="1"/>
  <c r="AL31" i="38"/>
  <c r="AL28" i="38"/>
  <c r="AL25" i="38"/>
  <c r="AL22" i="38"/>
  <c r="AL19" i="38"/>
  <c r="BE48" i="37"/>
  <c r="BD48" i="37"/>
  <c r="BE24" i="37"/>
  <c r="BD24" i="37"/>
  <c r="BE21" i="37"/>
  <c r="BD21" i="37"/>
  <c r="I51" i="37"/>
  <c r="I42" i="37"/>
  <c r="I30" i="37"/>
  <c r="I18" i="37"/>
  <c r="I27" i="37"/>
  <c r="AV51" i="37"/>
  <c r="AW51" i="37" s="1"/>
  <c r="AZ51" i="37" s="1"/>
  <c r="F51" i="37" s="1"/>
  <c r="BC51" i="37" s="1"/>
  <c r="G51" i="37" s="1"/>
  <c r="BF45" i="37"/>
  <c r="BH45" i="37" s="1"/>
  <c r="AV27" i="37"/>
  <c r="AW27" i="37" s="1"/>
  <c r="AZ27" i="37" s="1"/>
  <c r="F27" i="37" s="1"/>
  <c r="BC27" i="37" s="1"/>
  <c r="G27" i="37" s="1"/>
  <c r="I21" i="37"/>
  <c r="BF21" i="37"/>
  <c r="BG51" i="37"/>
  <c r="I48" i="37"/>
  <c r="BF48" i="37"/>
  <c r="BH48" i="37" s="1"/>
  <c r="AV42" i="37"/>
  <c r="AW42" i="37" s="1"/>
  <c r="AZ42" i="37" s="1"/>
  <c r="F42" i="37" s="1"/>
  <c r="BC42" i="37" s="1"/>
  <c r="G42" i="37" s="1"/>
  <c r="BG39" i="37"/>
  <c r="I36" i="37"/>
  <c r="AV30" i="37"/>
  <c r="AW30" i="37" s="1"/>
  <c r="AZ30" i="37" s="1"/>
  <c r="F30" i="37" s="1"/>
  <c r="BC30" i="37" s="1"/>
  <c r="G30" i="37" s="1"/>
  <c r="BG27" i="37"/>
  <c r="I24" i="37"/>
  <c r="BF24" i="37"/>
  <c r="BH24" i="37" s="1"/>
  <c r="AV18" i="37"/>
  <c r="AW18" i="37" s="1"/>
  <c r="AZ18" i="37" s="1"/>
  <c r="F18" i="37" s="1"/>
  <c r="BC18" i="37" s="1"/>
  <c r="G18" i="37" s="1"/>
  <c r="BA39" i="36"/>
  <c r="AZ39" i="36"/>
  <c r="AP36" i="36"/>
  <c r="J36" i="36" s="1"/>
  <c r="AQ36" i="36" s="1"/>
  <c r="I45" i="36"/>
  <c r="AP24" i="36"/>
  <c r="J24" i="36" s="1"/>
  <c r="AQ24" i="36" s="1"/>
  <c r="AP51" i="36"/>
  <c r="J51" i="36" s="1"/>
  <c r="AQ51" i="36" s="1"/>
  <c r="AR45" i="36"/>
  <c r="AS45" i="36" s="1"/>
  <c r="AV45" i="36" s="1"/>
  <c r="F45" i="36" s="1"/>
  <c r="AY45" i="36" s="1"/>
  <c r="G45" i="36" s="1"/>
  <c r="BC42" i="36"/>
  <c r="I39" i="36"/>
  <c r="BB39" i="36"/>
  <c r="BD39" i="36" s="1"/>
  <c r="AL36" i="36"/>
  <c r="AL33" i="36"/>
  <c r="AP33" i="36" s="1"/>
  <c r="J33" i="36" s="1"/>
  <c r="AQ33" i="36" s="1"/>
  <c r="AL30" i="36"/>
  <c r="AL27" i="36"/>
  <c r="AL24" i="36"/>
  <c r="AL21" i="36"/>
  <c r="AL18" i="36"/>
  <c r="AP18" i="36" s="1"/>
  <c r="J18" i="36" s="1"/>
  <c r="AQ18" i="36" s="1"/>
  <c r="I52" i="35"/>
  <c r="AR52" i="35"/>
  <c r="AS52" i="35" s="1"/>
  <c r="AV52" i="35" s="1"/>
  <c r="F52" i="35" s="1"/>
  <c r="AY52" i="35" s="1"/>
  <c r="G52" i="35" s="1"/>
  <c r="I40" i="35"/>
  <c r="AR40" i="35"/>
  <c r="AS40" i="35" s="1"/>
  <c r="AV40" i="35" s="1"/>
  <c r="F40" i="35" s="1"/>
  <c r="AY40" i="35" s="1"/>
  <c r="G40" i="35" s="1"/>
  <c r="BA31" i="35"/>
  <c r="I43" i="35"/>
  <c r="AR43" i="35"/>
  <c r="AS43" i="35" s="1"/>
  <c r="AV43" i="35" s="1"/>
  <c r="F43" i="35" s="1"/>
  <c r="AY43" i="35" s="1"/>
  <c r="G43" i="35" s="1"/>
  <c r="I25" i="35"/>
  <c r="AP49" i="35"/>
  <c r="J49" i="35" s="1"/>
  <c r="AQ49" i="35" s="1"/>
  <c r="AP37" i="35"/>
  <c r="J37" i="35" s="1"/>
  <c r="AQ37" i="35" s="1"/>
  <c r="BD31" i="35"/>
  <c r="BB31" i="35"/>
  <c r="AR25" i="35"/>
  <c r="AS25" i="35" s="1"/>
  <c r="AV25" i="35" s="1"/>
  <c r="F25" i="35" s="1"/>
  <c r="AY25" i="35" s="1"/>
  <c r="G25" i="35" s="1"/>
  <c r="AP22" i="35"/>
  <c r="J22" i="35" s="1"/>
  <c r="AQ22" i="35" s="1"/>
  <c r="AL22" i="35"/>
  <c r="AL19" i="35"/>
  <c r="BC45" i="34"/>
  <c r="I42" i="34"/>
  <c r="BC33" i="34"/>
  <c r="I30" i="34"/>
  <c r="AR30" i="34"/>
  <c r="AS30" i="34" s="1"/>
  <c r="AV30" i="34" s="1"/>
  <c r="F30" i="34" s="1"/>
  <c r="AY30" i="34" s="1"/>
  <c r="G30" i="34" s="1"/>
  <c r="BC21" i="34"/>
  <c r="AR18" i="34"/>
  <c r="AS18" i="34" s="1"/>
  <c r="AV18" i="34" s="1"/>
  <c r="F18" i="34" s="1"/>
  <c r="AY18" i="34" s="1"/>
  <c r="G18" i="34" s="1"/>
  <c r="I51" i="34"/>
  <c r="AR51" i="34"/>
  <c r="AS51" i="34" s="1"/>
  <c r="AV51" i="34" s="1"/>
  <c r="F51" i="34" s="1"/>
  <c r="AY51" i="34" s="1"/>
  <c r="G51" i="34" s="1"/>
  <c r="I27" i="34"/>
  <c r="AR27" i="34"/>
  <c r="AS27" i="34" s="1"/>
  <c r="AV27" i="34" s="1"/>
  <c r="F27" i="34" s="1"/>
  <c r="AY27" i="34" s="1"/>
  <c r="G27" i="34" s="1"/>
  <c r="BC48" i="34"/>
  <c r="I45" i="34"/>
  <c r="AR45" i="34"/>
  <c r="AS45" i="34" s="1"/>
  <c r="AV45" i="34" s="1"/>
  <c r="F45" i="34" s="1"/>
  <c r="AY45" i="34" s="1"/>
  <c r="G45" i="34" s="1"/>
  <c r="BC36" i="34"/>
  <c r="I33" i="34"/>
  <c r="AR33" i="34"/>
  <c r="AS33" i="34" s="1"/>
  <c r="AV33" i="34" s="1"/>
  <c r="F33" i="34" s="1"/>
  <c r="AY33" i="34" s="1"/>
  <c r="G33" i="34" s="1"/>
  <c r="BC24" i="34"/>
  <c r="I21" i="34"/>
  <c r="AR21" i="34"/>
  <c r="AS21" i="34" s="1"/>
  <c r="AV21" i="34" s="1"/>
  <c r="F21" i="34" s="1"/>
  <c r="AY21" i="34" s="1"/>
  <c r="G21" i="34" s="1"/>
  <c r="BC42" i="34"/>
  <c r="BC30" i="34"/>
  <c r="BC18" i="34"/>
  <c r="BC51" i="34"/>
  <c r="BC39" i="34"/>
  <c r="BC27" i="34"/>
  <c r="I42" i="33"/>
  <c r="AV42" i="33"/>
  <c r="AW42" i="33" s="1"/>
  <c r="AZ42" i="33" s="1"/>
  <c r="F42" i="33" s="1"/>
  <c r="BC42" i="33" s="1"/>
  <c r="G42" i="33" s="1"/>
  <c r="I36" i="33"/>
  <c r="I30" i="33"/>
  <c r="AV30" i="33"/>
  <c r="AW30" i="33" s="1"/>
  <c r="AZ30" i="33" s="1"/>
  <c r="F30" i="33" s="1"/>
  <c r="BC30" i="33" s="1"/>
  <c r="G30" i="33" s="1"/>
  <c r="I24" i="33"/>
  <c r="I18" i="33"/>
  <c r="AV18" i="33"/>
  <c r="AW18" i="33" s="1"/>
  <c r="AZ18" i="33" s="1"/>
  <c r="F18" i="33" s="1"/>
  <c r="BC18" i="33" s="1"/>
  <c r="G18" i="33" s="1"/>
  <c r="BG48" i="33"/>
  <c r="BG36" i="33"/>
  <c r="BG24" i="33"/>
  <c r="BG51" i="33"/>
  <c r="BG45" i="33"/>
  <c r="BG39" i="33"/>
  <c r="BG33" i="33"/>
  <c r="BG27" i="33"/>
  <c r="BG21" i="33"/>
  <c r="BG42" i="33"/>
  <c r="BG30" i="33"/>
  <c r="BG18" i="33"/>
  <c r="AV45" i="33"/>
  <c r="AW45" i="33" s="1"/>
  <c r="AZ45" i="33" s="1"/>
  <c r="F45" i="33" s="1"/>
  <c r="BC45" i="33" s="1"/>
  <c r="G45" i="33" s="1"/>
  <c r="I43" i="32"/>
  <c r="AR43" i="32"/>
  <c r="AS43" i="32" s="1"/>
  <c r="AV43" i="32" s="1"/>
  <c r="F43" i="32" s="1"/>
  <c r="AY43" i="32" s="1"/>
  <c r="G43" i="32" s="1"/>
  <c r="AZ22" i="32"/>
  <c r="AR40" i="32"/>
  <c r="AS40" i="32" s="1"/>
  <c r="AV40" i="32" s="1"/>
  <c r="F40" i="32" s="1"/>
  <c r="AY40" i="32" s="1"/>
  <c r="G40" i="32" s="1"/>
  <c r="I52" i="32"/>
  <c r="I28" i="32"/>
  <c r="I25" i="32"/>
  <c r="I31" i="32"/>
  <c r="BB31" i="32"/>
  <c r="BD31" i="32" s="1"/>
  <c r="AP37" i="32"/>
  <c r="J37" i="32" s="1"/>
  <c r="AQ37" i="32" s="1"/>
  <c r="AR28" i="32"/>
  <c r="AS28" i="32" s="1"/>
  <c r="AV28" i="32" s="1"/>
  <c r="F28" i="32" s="1"/>
  <c r="AY28" i="32" s="1"/>
  <c r="G28" i="32" s="1"/>
  <c r="BC25" i="32"/>
  <c r="AL19" i="32"/>
  <c r="AP19" i="32" s="1"/>
  <c r="J19" i="32" s="1"/>
  <c r="AQ19" i="32" s="1"/>
  <c r="I42" i="31"/>
  <c r="AR42" i="31"/>
  <c r="AS42" i="31" s="1"/>
  <c r="AV42" i="31" s="1"/>
  <c r="F42" i="31" s="1"/>
  <c r="AY42" i="31" s="1"/>
  <c r="G42" i="31" s="1"/>
  <c r="I18" i="31"/>
  <c r="BB18" i="31"/>
  <c r="BD18" i="31" s="1"/>
  <c r="AR18" i="31"/>
  <c r="AS18" i="31" s="1"/>
  <c r="AV18" i="31" s="1"/>
  <c r="F18" i="31" s="1"/>
  <c r="AY18" i="31" s="1"/>
  <c r="G18" i="31" s="1"/>
  <c r="I48" i="31"/>
  <c r="AR48" i="31"/>
  <c r="AS48" i="31" s="1"/>
  <c r="AV48" i="31" s="1"/>
  <c r="F48" i="31" s="1"/>
  <c r="AY48" i="31" s="1"/>
  <c r="G48" i="31" s="1"/>
  <c r="I21" i="31"/>
  <c r="AR21" i="31"/>
  <c r="AS21" i="31" s="1"/>
  <c r="AV21" i="31" s="1"/>
  <c r="F21" i="31" s="1"/>
  <c r="AY21" i="31" s="1"/>
  <c r="G21" i="31" s="1"/>
  <c r="BB45" i="31"/>
  <c r="BB48" i="31"/>
  <c r="BD48" i="31" s="1"/>
  <c r="I45" i="31"/>
  <c r="AR45" i="31"/>
  <c r="AS45" i="31" s="1"/>
  <c r="AV45" i="31" s="1"/>
  <c r="F45" i="31" s="1"/>
  <c r="AY45" i="31" s="1"/>
  <c r="G45" i="31" s="1"/>
  <c r="BC39" i="31"/>
  <c r="I30" i="31"/>
  <c r="AR30" i="31"/>
  <c r="AS30" i="31" s="1"/>
  <c r="AV30" i="31" s="1"/>
  <c r="F30" i="31" s="1"/>
  <c r="AY30" i="31" s="1"/>
  <c r="G30" i="31" s="1"/>
  <c r="H51" i="31"/>
  <c r="H48" i="31"/>
  <c r="H45" i="31"/>
  <c r="H42" i="31"/>
  <c r="AP39" i="31"/>
  <c r="J39" i="31" s="1"/>
  <c r="AQ39" i="31" s="1"/>
  <c r="AP36" i="31"/>
  <c r="J36" i="31" s="1"/>
  <c r="AQ36" i="31" s="1"/>
  <c r="AP24" i="31"/>
  <c r="J24" i="31" s="1"/>
  <c r="AQ24" i="31" s="1"/>
  <c r="AP27" i="31"/>
  <c r="J27" i="31" s="1"/>
  <c r="AQ27" i="31" s="1"/>
  <c r="BC46" i="30"/>
  <c r="BC43" i="30"/>
  <c r="BC40" i="30"/>
  <c r="BC37" i="30"/>
  <c r="BC34" i="30"/>
  <c r="BC31" i="30"/>
  <c r="BC28" i="30"/>
  <c r="BC25" i="30"/>
  <c r="BC22" i="30"/>
  <c r="BC19" i="30"/>
  <c r="AP31" i="30"/>
  <c r="J31" i="30" s="1"/>
  <c r="AQ31" i="30" s="1"/>
  <c r="AL52" i="30"/>
  <c r="AL49" i="30"/>
  <c r="AP49" i="30" s="1"/>
  <c r="J49" i="30" s="1"/>
  <c r="AQ49" i="30" s="1"/>
  <c r="AL46" i="30"/>
  <c r="AL43" i="30"/>
  <c r="AP43" i="30" s="1"/>
  <c r="J43" i="30" s="1"/>
  <c r="AQ43" i="30" s="1"/>
  <c r="AL40" i="30"/>
  <c r="AL37" i="30"/>
  <c r="AL34" i="30"/>
  <c r="AL31" i="30"/>
  <c r="AL28" i="30"/>
  <c r="AL25" i="30"/>
  <c r="AL22" i="30"/>
  <c r="AL19" i="30"/>
  <c r="AP19" i="30" s="1"/>
  <c r="J19" i="30" s="1"/>
  <c r="AQ19" i="30" s="1"/>
  <c r="AT36" i="29"/>
  <c r="J36" i="29" s="1"/>
  <c r="AU36" i="29" s="1"/>
  <c r="BG21" i="29"/>
  <c r="AT21" i="29"/>
  <c r="J21" i="29" s="1"/>
  <c r="AU21" i="29" s="1"/>
  <c r="AP51" i="29"/>
  <c r="AP48" i="29"/>
  <c r="AP45" i="29"/>
  <c r="AT45" i="29" s="1"/>
  <c r="J45" i="29" s="1"/>
  <c r="AU45" i="29" s="1"/>
  <c r="AP42" i="29"/>
  <c r="AT42" i="29" s="1"/>
  <c r="J42" i="29" s="1"/>
  <c r="AU42" i="29" s="1"/>
  <c r="AP39" i="29"/>
  <c r="AP36" i="29"/>
  <c r="AP33" i="29"/>
  <c r="AP30" i="29"/>
  <c r="AT30" i="29" s="1"/>
  <c r="J30" i="29" s="1"/>
  <c r="AU30" i="29" s="1"/>
  <c r="AP27" i="29"/>
  <c r="AT27" i="29" s="1"/>
  <c r="J27" i="29" s="1"/>
  <c r="AU27" i="29" s="1"/>
  <c r="AP24" i="29"/>
  <c r="AP21" i="29"/>
  <c r="AP18" i="29"/>
  <c r="BC22" i="28"/>
  <c r="BC31" i="28"/>
  <c r="BC19" i="28"/>
  <c r="BC34" i="28"/>
  <c r="AP49" i="28"/>
  <c r="J49" i="28" s="1"/>
  <c r="AQ49" i="28" s="1"/>
  <c r="BC40" i="28"/>
  <c r="BC28" i="28"/>
  <c r="BC52" i="28"/>
  <c r="BC46" i="28"/>
  <c r="BC37" i="28"/>
  <c r="BC25" i="28"/>
  <c r="AL52" i="28"/>
  <c r="AP52" i="28" s="1"/>
  <c r="J52" i="28" s="1"/>
  <c r="AQ52" i="28" s="1"/>
  <c r="AL49" i="28"/>
  <c r="AL46" i="28"/>
  <c r="AP46" i="28" s="1"/>
  <c r="J46" i="28" s="1"/>
  <c r="AQ46" i="28" s="1"/>
  <c r="AL43" i="28"/>
  <c r="AP43" i="28" s="1"/>
  <c r="J43" i="28" s="1"/>
  <c r="AQ43" i="28" s="1"/>
  <c r="AL40" i="28"/>
  <c r="AP40" i="28" s="1"/>
  <c r="J40" i="28" s="1"/>
  <c r="AQ40" i="28" s="1"/>
  <c r="AL37" i="28"/>
  <c r="AL34" i="28"/>
  <c r="AL31" i="28"/>
  <c r="AP31" i="28" s="1"/>
  <c r="J31" i="28" s="1"/>
  <c r="AQ31" i="28" s="1"/>
  <c r="AL28" i="28"/>
  <c r="AP28" i="28" s="1"/>
  <c r="J28" i="28" s="1"/>
  <c r="AQ28" i="28" s="1"/>
  <c r="AL25" i="28"/>
  <c r="AL22" i="28"/>
  <c r="AL19" i="28"/>
  <c r="AP19" i="28" s="1"/>
  <c r="J19" i="28" s="1"/>
  <c r="AQ19" i="28" s="1"/>
  <c r="BC33" i="27"/>
  <c r="BC21" i="27"/>
  <c r="BC39" i="27"/>
  <c r="BC27" i="27"/>
  <c r="BC42" i="27"/>
  <c r="BC30" i="27"/>
  <c r="BC18" i="27"/>
  <c r="BC36" i="27"/>
  <c r="BC24" i="27"/>
  <c r="AL51" i="27"/>
  <c r="AP51" i="27" s="1"/>
  <c r="J51" i="27" s="1"/>
  <c r="AQ51" i="27" s="1"/>
  <c r="AL48" i="27"/>
  <c r="AL45" i="27"/>
  <c r="AL42" i="27"/>
  <c r="AL39" i="27"/>
  <c r="AP39" i="27" s="1"/>
  <c r="J39" i="27" s="1"/>
  <c r="AQ39" i="27" s="1"/>
  <c r="AL36" i="27"/>
  <c r="AL33" i="27"/>
  <c r="AP33" i="27" s="1"/>
  <c r="J33" i="27" s="1"/>
  <c r="AQ33" i="27" s="1"/>
  <c r="AL30" i="27"/>
  <c r="AP30" i="27" s="1"/>
  <c r="J30" i="27" s="1"/>
  <c r="AQ30" i="27" s="1"/>
  <c r="AL27" i="27"/>
  <c r="AP27" i="27" s="1"/>
  <c r="J27" i="27" s="1"/>
  <c r="AQ27" i="27" s="1"/>
  <c r="AL24" i="27"/>
  <c r="AP24" i="27" s="1"/>
  <c r="J24" i="27" s="1"/>
  <c r="AQ24" i="27" s="1"/>
  <c r="AL21" i="27"/>
  <c r="AL18" i="27"/>
  <c r="BA42" i="26"/>
  <c r="AZ42" i="26"/>
  <c r="BA30" i="26"/>
  <c r="I48" i="26"/>
  <c r="AR48" i="26"/>
  <c r="AS48" i="26" s="1"/>
  <c r="AV48" i="26" s="1"/>
  <c r="F48" i="26" s="1"/>
  <c r="AY48" i="26" s="1"/>
  <c r="G48" i="26" s="1"/>
  <c r="BA21" i="26"/>
  <c r="AZ45" i="26"/>
  <c r="I36" i="26"/>
  <c r="AP51" i="26"/>
  <c r="J51" i="26" s="1"/>
  <c r="AQ51" i="26" s="1"/>
  <c r="I27" i="26"/>
  <c r="I42" i="26"/>
  <c r="BB42" i="26"/>
  <c r="BD42" i="26" s="1"/>
  <c r="BB30" i="26"/>
  <c r="BD30" i="26" s="1"/>
  <c r="AR24" i="26"/>
  <c r="AS24" i="26" s="1"/>
  <c r="AV24" i="26" s="1"/>
  <c r="F24" i="26" s="1"/>
  <c r="AY24" i="26" s="1"/>
  <c r="G24" i="26" s="1"/>
  <c r="BC36" i="26"/>
  <c r="BC24" i="26"/>
  <c r="I21" i="26"/>
  <c r="AL18" i="26"/>
  <c r="BG49" i="25"/>
  <c r="BG43" i="25"/>
  <c r="BG37" i="25"/>
  <c r="BG31" i="25"/>
  <c r="BG25" i="25"/>
  <c r="BG19" i="25"/>
  <c r="I37" i="25"/>
  <c r="AV37" i="25"/>
  <c r="AW37" i="25" s="1"/>
  <c r="AZ37" i="25" s="1"/>
  <c r="F37" i="25" s="1"/>
  <c r="BC37" i="25" s="1"/>
  <c r="G37" i="25" s="1"/>
  <c r="I19" i="25"/>
  <c r="AV19" i="25"/>
  <c r="AW19" i="25" s="1"/>
  <c r="AZ19" i="25" s="1"/>
  <c r="F19" i="25" s="1"/>
  <c r="BC19" i="25" s="1"/>
  <c r="G19" i="25" s="1"/>
  <c r="BG52" i="25"/>
  <c r="BG46" i="25"/>
  <c r="BG40" i="25"/>
  <c r="BG34" i="25"/>
  <c r="BG28" i="25"/>
  <c r="BG22" i="25"/>
  <c r="I49" i="25"/>
  <c r="AV49" i="25"/>
  <c r="AW49" i="25" s="1"/>
  <c r="AZ49" i="25" s="1"/>
  <c r="F49" i="25" s="1"/>
  <c r="BC49" i="25" s="1"/>
  <c r="G49" i="25" s="1"/>
  <c r="I43" i="25"/>
  <c r="AV43" i="25"/>
  <c r="AW43" i="25" s="1"/>
  <c r="AZ43" i="25" s="1"/>
  <c r="F43" i="25" s="1"/>
  <c r="BC43" i="25" s="1"/>
  <c r="G43" i="25" s="1"/>
  <c r="AV31" i="25"/>
  <c r="AW31" i="25" s="1"/>
  <c r="AZ31" i="25" s="1"/>
  <c r="F31" i="25" s="1"/>
  <c r="BC31" i="25" s="1"/>
  <c r="G31" i="25" s="1"/>
  <c r="I25" i="25"/>
  <c r="AV25" i="25"/>
  <c r="AW25" i="25" s="1"/>
  <c r="AZ25" i="25" s="1"/>
  <c r="F25" i="25" s="1"/>
  <c r="BC25" i="25" s="1"/>
  <c r="G25" i="25" s="1"/>
  <c r="I52" i="25"/>
  <c r="BF52" i="25"/>
  <c r="BH52" i="25" s="1"/>
  <c r="AV52" i="25"/>
  <c r="AW52" i="25" s="1"/>
  <c r="AZ52" i="25" s="1"/>
  <c r="F52" i="25" s="1"/>
  <c r="BC52" i="25" s="1"/>
  <c r="G52" i="25" s="1"/>
  <c r="I46" i="25"/>
  <c r="AV46" i="25"/>
  <c r="AW46" i="25" s="1"/>
  <c r="AZ46" i="25" s="1"/>
  <c r="F46" i="25" s="1"/>
  <c r="BC46" i="25" s="1"/>
  <c r="G46" i="25" s="1"/>
  <c r="BF46" i="25"/>
  <c r="BH46" i="25" s="1"/>
  <c r="I40" i="25"/>
  <c r="AV40" i="25"/>
  <c r="AW40" i="25" s="1"/>
  <c r="AZ40" i="25" s="1"/>
  <c r="F40" i="25" s="1"/>
  <c r="BC40" i="25" s="1"/>
  <c r="G40" i="25" s="1"/>
  <c r="I34" i="25"/>
  <c r="BF34" i="25"/>
  <c r="BH34" i="25" s="1"/>
  <c r="AV34" i="25"/>
  <c r="AW34" i="25" s="1"/>
  <c r="AZ34" i="25" s="1"/>
  <c r="F34" i="25" s="1"/>
  <c r="BC34" i="25" s="1"/>
  <c r="G34" i="25" s="1"/>
  <c r="I28" i="25"/>
  <c r="AV28" i="25"/>
  <c r="AW28" i="25" s="1"/>
  <c r="AZ28" i="25" s="1"/>
  <c r="F28" i="25" s="1"/>
  <c r="BC28" i="25" s="1"/>
  <c r="G28" i="25" s="1"/>
  <c r="I22" i="25"/>
  <c r="AV22" i="25"/>
  <c r="AW22" i="25" s="1"/>
  <c r="AZ22" i="25" s="1"/>
  <c r="F22" i="25" s="1"/>
  <c r="BC22" i="25" s="1"/>
  <c r="G22" i="25" s="1"/>
  <c r="BC42" i="24"/>
  <c r="BC30" i="24"/>
  <c r="BC18" i="24"/>
  <c r="I42" i="24"/>
  <c r="AR42" i="24"/>
  <c r="AS42" i="24" s="1"/>
  <c r="AV42" i="24" s="1"/>
  <c r="F42" i="24" s="1"/>
  <c r="AY42" i="24" s="1"/>
  <c r="G42" i="24" s="1"/>
  <c r="I30" i="24"/>
  <c r="BB30" i="24"/>
  <c r="BD30" i="24" s="1"/>
  <c r="AR30" i="24"/>
  <c r="AS30" i="24" s="1"/>
  <c r="AV30" i="24" s="1"/>
  <c r="F30" i="24" s="1"/>
  <c r="AY30" i="24" s="1"/>
  <c r="G30" i="24" s="1"/>
  <c r="BC48" i="24"/>
  <c r="BC36" i="24"/>
  <c r="I33" i="24"/>
  <c r="AR33" i="24"/>
  <c r="AS33" i="24" s="1"/>
  <c r="AV33" i="24" s="1"/>
  <c r="F33" i="24" s="1"/>
  <c r="AY33" i="24" s="1"/>
  <c r="G33" i="24" s="1"/>
  <c r="BC24" i="24"/>
  <c r="BC45" i="24"/>
  <c r="BC33" i="24"/>
  <c r="BC21" i="24"/>
  <c r="BC51" i="24"/>
  <c r="I48" i="24"/>
  <c r="AR48" i="24"/>
  <c r="AS48" i="24" s="1"/>
  <c r="AV48" i="24" s="1"/>
  <c r="F48" i="24" s="1"/>
  <c r="AY48" i="24" s="1"/>
  <c r="G48" i="24" s="1"/>
  <c r="BC39" i="24"/>
  <c r="I36" i="24"/>
  <c r="AR36" i="24"/>
  <c r="AS36" i="24" s="1"/>
  <c r="AV36" i="24" s="1"/>
  <c r="F36" i="24" s="1"/>
  <c r="AY36" i="24" s="1"/>
  <c r="G36" i="24" s="1"/>
  <c r="BC27" i="24"/>
  <c r="I24" i="24"/>
  <c r="AR24" i="24"/>
  <c r="AS24" i="24" s="1"/>
  <c r="AV24" i="24" s="1"/>
  <c r="F24" i="24" s="1"/>
  <c r="AY24" i="24" s="1"/>
  <c r="G24" i="24" s="1"/>
  <c r="BC48" i="23"/>
  <c r="BC42" i="23"/>
  <c r="BC36" i="23"/>
  <c r="BC30" i="23"/>
  <c r="BC24" i="23"/>
  <c r="BC18" i="23"/>
  <c r="I48" i="23"/>
  <c r="AR48" i="23"/>
  <c r="AS48" i="23" s="1"/>
  <c r="AV48" i="23" s="1"/>
  <c r="F48" i="23" s="1"/>
  <c r="AY48" i="23" s="1"/>
  <c r="G48" i="23" s="1"/>
  <c r="I42" i="23"/>
  <c r="AR42" i="23"/>
  <c r="AS42" i="23" s="1"/>
  <c r="AV42" i="23" s="1"/>
  <c r="F42" i="23" s="1"/>
  <c r="AY42" i="23" s="1"/>
  <c r="G42" i="23" s="1"/>
  <c r="I36" i="23"/>
  <c r="BB36" i="23"/>
  <c r="BD36" i="23" s="1"/>
  <c r="AR36" i="23"/>
  <c r="AS36" i="23" s="1"/>
  <c r="AV36" i="23" s="1"/>
  <c r="F36" i="23" s="1"/>
  <c r="AY36" i="23" s="1"/>
  <c r="G36" i="23" s="1"/>
  <c r="I30" i="23"/>
  <c r="AR30" i="23"/>
  <c r="AS30" i="23" s="1"/>
  <c r="AV30" i="23" s="1"/>
  <c r="F30" i="23" s="1"/>
  <c r="AY30" i="23" s="1"/>
  <c r="G30" i="23" s="1"/>
  <c r="I24" i="23"/>
  <c r="AR24" i="23"/>
  <c r="AS24" i="23" s="1"/>
  <c r="AV24" i="23" s="1"/>
  <c r="F24" i="23" s="1"/>
  <c r="AY24" i="23" s="1"/>
  <c r="G24" i="23" s="1"/>
  <c r="I18" i="23"/>
  <c r="AR18" i="23"/>
  <c r="AS18" i="23" s="1"/>
  <c r="AV18" i="23" s="1"/>
  <c r="F18" i="23" s="1"/>
  <c r="AY18" i="23" s="1"/>
  <c r="G18" i="23" s="1"/>
  <c r="BC51" i="23"/>
  <c r="BC45" i="23"/>
  <c r="BC39" i="23"/>
  <c r="BC33" i="23"/>
  <c r="BC27" i="23"/>
  <c r="BC21" i="23"/>
  <c r="I51" i="23"/>
  <c r="BB51" i="23"/>
  <c r="BD51" i="23" s="1"/>
  <c r="AR51" i="23"/>
  <c r="AS51" i="23" s="1"/>
  <c r="AV51" i="23" s="1"/>
  <c r="F51" i="23" s="1"/>
  <c r="AY51" i="23" s="1"/>
  <c r="G51" i="23" s="1"/>
  <c r="I45" i="23"/>
  <c r="AR45" i="23"/>
  <c r="AS45" i="23" s="1"/>
  <c r="AV45" i="23" s="1"/>
  <c r="F45" i="23" s="1"/>
  <c r="AY45" i="23" s="1"/>
  <c r="G45" i="23" s="1"/>
  <c r="BB45" i="23"/>
  <c r="BD45" i="23" s="1"/>
  <c r="I39" i="23"/>
  <c r="AR39" i="23"/>
  <c r="AS39" i="23" s="1"/>
  <c r="AV39" i="23" s="1"/>
  <c r="F39" i="23" s="1"/>
  <c r="AY39" i="23" s="1"/>
  <c r="G39" i="23" s="1"/>
  <c r="BB39" i="23"/>
  <c r="BD39" i="23" s="1"/>
  <c r="I33" i="23"/>
  <c r="I27" i="23"/>
  <c r="BB27" i="23"/>
  <c r="BD27" i="23" s="1"/>
  <c r="AR27" i="23"/>
  <c r="AS27" i="23" s="1"/>
  <c r="AV27" i="23" s="1"/>
  <c r="F27" i="23" s="1"/>
  <c r="AY27" i="23" s="1"/>
  <c r="G27" i="23" s="1"/>
  <c r="I21" i="23"/>
  <c r="AR21" i="23"/>
  <c r="AS21" i="23" s="1"/>
  <c r="AV21" i="23" s="1"/>
  <c r="F21" i="23" s="1"/>
  <c r="AY21" i="23" s="1"/>
  <c r="G21" i="23" s="1"/>
  <c r="AR48" i="22"/>
  <c r="AS48" i="22" s="1"/>
  <c r="AV48" i="22" s="1"/>
  <c r="F48" i="22" s="1"/>
  <c r="AY48" i="22" s="1"/>
  <c r="G48" i="22" s="1"/>
  <c r="BB48" i="22"/>
  <c r="BD48" i="22" s="1"/>
  <c r="AP45" i="22"/>
  <c r="J45" i="22" s="1"/>
  <c r="AQ45" i="22" s="1"/>
  <c r="I42" i="22"/>
  <c r="AR42" i="22"/>
  <c r="AS42" i="22" s="1"/>
  <c r="AV42" i="22" s="1"/>
  <c r="F42" i="22" s="1"/>
  <c r="AY42" i="22" s="1"/>
  <c r="G42" i="22" s="1"/>
  <c r="I18" i="22"/>
  <c r="AR18" i="22"/>
  <c r="AS18" i="22" s="1"/>
  <c r="AV18" i="22" s="1"/>
  <c r="F18" i="22" s="1"/>
  <c r="AY18" i="22" s="1"/>
  <c r="G18" i="22" s="1"/>
  <c r="I39" i="22"/>
  <c r="AR39" i="22"/>
  <c r="AS39" i="22" s="1"/>
  <c r="AV39" i="22" s="1"/>
  <c r="F39" i="22" s="1"/>
  <c r="AY39" i="22" s="1"/>
  <c r="G39" i="22" s="1"/>
  <c r="I33" i="22"/>
  <c r="AR33" i="22"/>
  <c r="AS33" i="22" s="1"/>
  <c r="AV33" i="22" s="1"/>
  <c r="F33" i="22" s="1"/>
  <c r="AY33" i="22" s="1"/>
  <c r="G33" i="22" s="1"/>
  <c r="AP51" i="22"/>
  <c r="J51" i="22" s="1"/>
  <c r="AQ51" i="22" s="1"/>
  <c r="I30" i="22"/>
  <c r="AR30" i="22"/>
  <c r="AS30" i="22" s="1"/>
  <c r="AV30" i="22" s="1"/>
  <c r="F30" i="22" s="1"/>
  <c r="AY30" i="22" s="1"/>
  <c r="G30" i="22" s="1"/>
  <c r="H39" i="22"/>
  <c r="H51" i="22"/>
  <c r="H48" i="22"/>
  <c r="H45" i="22"/>
  <c r="H42" i="22"/>
  <c r="AP24" i="22"/>
  <c r="J24" i="22" s="1"/>
  <c r="AQ24" i="22" s="1"/>
  <c r="AP27" i="22"/>
  <c r="J27" i="22" s="1"/>
  <c r="AQ27" i="22" s="1"/>
  <c r="BE24" i="21"/>
  <c r="BD24" i="21"/>
  <c r="I39" i="21"/>
  <c r="BF39" i="21"/>
  <c r="BH39" i="21" s="1"/>
  <c r="AV39" i="21"/>
  <c r="AW39" i="21" s="1"/>
  <c r="AZ39" i="21" s="1"/>
  <c r="F39" i="21" s="1"/>
  <c r="BC39" i="21" s="1"/>
  <c r="G39" i="21" s="1"/>
  <c r="BE27" i="21"/>
  <c r="BD27" i="21"/>
  <c r="I51" i="21"/>
  <c r="AV51" i="21"/>
  <c r="AW51" i="21" s="1"/>
  <c r="AZ51" i="21" s="1"/>
  <c r="F51" i="21" s="1"/>
  <c r="BC51" i="21" s="1"/>
  <c r="G51" i="21" s="1"/>
  <c r="I45" i="21"/>
  <c r="I30" i="21"/>
  <c r="I33" i="21"/>
  <c r="I21" i="21"/>
  <c r="AV30" i="21"/>
  <c r="AW30" i="21" s="1"/>
  <c r="AZ30" i="21" s="1"/>
  <c r="F30" i="21" s="1"/>
  <c r="BC30" i="21" s="1"/>
  <c r="G30" i="21" s="1"/>
  <c r="I24" i="21"/>
  <c r="BF24" i="21"/>
  <c r="BH24" i="21" s="1"/>
  <c r="AT48" i="21"/>
  <c r="J48" i="21" s="1"/>
  <c r="AU48" i="21" s="1"/>
  <c r="AV45" i="21"/>
  <c r="AW45" i="21" s="1"/>
  <c r="AZ45" i="21" s="1"/>
  <c r="F45" i="21" s="1"/>
  <c r="BC45" i="21" s="1"/>
  <c r="G45" i="21" s="1"/>
  <c r="AV33" i="21"/>
  <c r="AW33" i="21" s="1"/>
  <c r="AZ33" i="21" s="1"/>
  <c r="F33" i="21" s="1"/>
  <c r="BC33" i="21" s="1"/>
  <c r="G33" i="21" s="1"/>
  <c r="BG30" i="21"/>
  <c r="I27" i="21"/>
  <c r="BF27" i="21"/>
  <c r="BH27" i="21" s="1"/>
  <c r="AV21" i="21"/>
  <c r="AW21" i="21" s="1"/>
  <c r="AZ21" i="21" s="1"/>
  <c r="F21" i="21" s="1"/>
  <c r="BC21" i="21" s="1"/>
  <c r="G21" i="21" s="1"/>
  <c r="I48" i="20"/>
  <c r="AR48" i="20"/>
  <c r="AS48" i="20" s="1"/>
  <c r="AV48" i="20" s="1"/>
  <c r="F48" i="20" s="1"/>
  <c r="AY48" i="20" s="1"/>
  <c r="G48" i="20" s="1"/>
  <c r="I36" i="20"/>
  <c r="AR36" i="20"/>
  <c r="AS36" i="20" s="1"/>
  <c r="AV36" i="20" s="1"/>
  <c r="F36" i="20" s="1"/>
  <c r="AY36" i="20" s="1"/>
  <c r="G36" i="20" s="1"/>
  <c r="I30" i="20"/>
  <c r="BB30" i="20"/>
  <c r="AR30" i="20"/>
  <c r="AS30" i="20" s="1"/>
  <c r="AV30" i="20" s="1"/>
  <c r="F30" i="20" s="1"/>
  <c r="AY30" i="20" s="1"/>
  <c r="G30" i="20" s="1"/>
  <c r="I24" i="20"/>
  <c r="AR24" i="20"/>
  <c r="AS24" i="20" s="1"/>
  <c r="AV24" i="20" s="1"/>
  <c r="F24" i="20" s="1"/>
  <c r="AY24" i="20" s="1"/>
  <c r="G24" i="20" s="1"/>
  <c r="BB24" i="20"/>
  <c r="I18" i="20"/>
  <c r="AR18" i="20"/>
  <c r="AS18" i="20" s="1"/>
  <c r="AV18" i="20" s="1"/>
  <c r="F18" i="20" s="1"/>
  <c r="AY18" i="20" s="1"/>
  <c r="G18" i="20" s="1"/>
  <c r="BC48" i="20"/>
  <c r="BC36" i="20"/>
  <c r="BD30" i="20"/>
  <c r="BC30" i="20"/>
  <c r="BC18" i="20"/>
  <c r="I42" i="20"/>
  <c r="AR42" i="20"/>
  <c r="AS42" i="20" s="1"/>
  <c r="AV42" i="20" s="1"/>
  <c r="F42" i="20" s="1"/>
  <c r="AY42" i="20" s="1"/>
  <c r="G42" i="20" s="1"/>
  <c r="BC51" i="20"/>
  <c r="BC45" i="20"/>
  <c r="BC39" i="20"/>
  <c r="BC33" i="20"/>
  <c r="BC27" i="20"/>
  <c r="BC21" i="20"/>
  <c r="BC42" i="20"/>
  <c r="BC24" i="20"/>
  <c r="I51" i="20"/>
  <c r="BB51" i="20"/>
  <c r="BD51" i="20" s="1"/>
  <c r="AR51" i="20"/>
  <c r="AS51" i="20" s="1"/>
  <c r="AV51" i="20" s="1"/>
  <c r="F51" i="20" s="1"/>
  <c r="AY51" i="20" s="1"/>
  <c r="G51" i="20" s="1"/>
  <c r="I45" i="20"/>
  <c r="AR45" i="20"/>
  <c r="AS45" i="20" s="1"/>
  <c r="AV45" i="20" s="1"/>
  <c r="F45" i="20" s="1"/>
  <c r="AY45" i="20" s="1"/>
  <c r="G45" i="20" s="1"/>
  <c r="I39" i="20"/>
  <c r="AR39" i="20"/>
  <c r="AS39" i="20" s="1"/>
  <c r="AV39" i="20" s="1"/>
  <c r="F39" i="20" s="1"/>
  <c r="AY39" i="20" s="1"/>
  <c r="G39" i="20" s="1"/>
  <c r="I33" i="20"/>
  <c r="AR33" i="20"/>
  <c r="AS33" i="20" s="1"/>
  <c r="AV33" i="20" s="1"/>
  <c r="F33" i="20" s="1"/>
  <c r="AY33" i="20" s="1"/>
  <c r="G33" i="20" s="1"/>
  <c r="I27" i="20"/>
  <c r="AR27" i="20"/>
  <c r="AS27" i="20" s="1"/>
  <c r="AV27" i="20" s="1"/>
  <c r="F27" i="20" s="1"/>
  <c r="AY27" i="20" s="1"/>
  <c r="G27" i="20" s="1"/>
  <c r="I21" i="20"/>
  <c r="AR21" i="20"/>
  <c r="AS21" i="20" s="1"/>
  <c r="AV21" i="20" s="1"/>
  <c r="F21" i="20" s="1"/>
  <c r="AY21" i="20" s="1"/>
  <c r="G21" i="20" s="1"/>
  <c r="BC42" i="19"/>
  <c r="BC30" i="19"/>
  <c r="BC18" i="19"/>
  <c r="BC33" i="19"/>
  <c r="BC21" i="19"/>
  <c r="BC39" i="19"/>
  <c r="BC27" i="19"/>
  <c r="BC36" i="19"/>
  <c r="BC24" i="19"/>
  <c r="AL51" i="19"/>
  <c r="AL48" i="19"/>
  <c r="AL45" i="19"/>
  <c r="AL42" i="19"/>
  <c r="AL39" i="19"/>
  <c r="AP39" i="19" s="1"/>
  <c r="J39" i="19" s="1"/>
  <c r="AQ39" i="19" s="1"/>
  <c r="AL36" i="19"/>
  <c r="AP36" i="19" s="1"/>
  <c r="J36" i="19" s="1"/>
  <c r="AQ36" i="19" s="1"/>
  <c r="AL33" i="19"/>
  <c r="AL30" i="19"/>
  <c r="AP30" i="19" s="1"/>
  <c r="J30" i="19" s="1"/>
  <c r="AQ30" i="19" s="1"/>
  <c r="AL27" i="19"/>
  <c r="AP27" i="19" s="1"/>
  <c r="J27" i="19" s="1"/>
  <c r="AQ27" i="19" s="1"/>
  <c r="AL24" i="19"/>
  <c r="AL21" i="19"/>
  <c r="AP21" i="19" s="1"/>
  <c r="J21" i="19" s="1"/>
  <c r="AQ21" i="19" s="1"/>
  <c r="AL18" i="19"/>
  <c r="I34" i="18"/>
  <c r="AR34" i="18"/>
  <c r="AS34" i="18" s="1"/>
  <c r="AV34" i="18" s="1"/>
  <c r="F34" i="18" s="1"/>
  <c r="AY34" i="18" s="1"/>
  <c r="G34" i="18" s="1"/>
  <c r="I52" i="18"/>
  <c r="AR52" i="18"/>
  <c r="AS52" i="18" s="1"/>
  <c r="AV52" i="18" s="1"/>
  <c r="F52" i="18" s="1"/>
  <c r="AY52" i="18" s="1"/>
  <c r="G52" i="18" s="1"/>
  <c r="I43" i="18"/>
  <c r="AR43" i="18"/>
  <c r="AS43" i="18" s="1"/>
  <c r="AV43" i="18" s="1"/>
  <c r="F43" i="18" s="1"/>
  <c r="AY43" i="18" s="1"/>
  <c r="G43" i="18" s="1"/>
  <c r="I22" i="18"/>
  <c r="AR22" i="18"/>
  <c r="AS22" i="18" s="1"/>
  <c r="AV22" i="18" s="1"/>
  <c r="F22" i="18" s="1"/>
  <c r="AY22" i="18" s="1"/>
  <c r="G22" i="18" s="1"/>
  <c r="I46" i="18"/>
  <c r="AR46" i="18"/>
  <c r="AS46" i="18" s="1"/>
  <c r="AV46" i="18" s="1"/>
  <c r="F46" i="18" s="1"/>
  <c r="AY46" i="18" s="1"/>
  <c r="G46" i="18" s="1"/>
  <c r="I31" i="18"/>
  <c r="AR31" i="18"/>
  <c r="AS31" i="18" s="1"/>
  <c r="AV31" i="18" s="1"/>
  <c r="F31" i="18" s="1"/>
  <c r="AY31" i="18" s="1"/>
  <c r="G31" i="18" s="1"/>
  <c r="H40" i="18"/>
  <c r="H52" i="18"/>
  <c r="H49" i="18"/>
  <c r="H46" i="18"/>
  <c r="H43" i="18"/>
  <c r="AP25" i="18"/>
  <c r="J25" i="18" s="1"/>
  <c r="AQ25" i="18" s="1"/>
  <c r="I37" i="18"/>
  <c r="AR37" i="18"/>
  <c r="AS37" i="18" s="1"/>
  <c r="AV37" i="18" s="1"/>
  <c r="F37" i="18" s="1"/>
  <c r="AY37" i="18" s="1"/>
  <c r="G37" i="18" s="1"/>
  <c r="AP28" i="18"/>
  <c r="J28" i="18" s="1"/>
  <c r="AQ28" i="18" s="1"/>
  <c r="BG36" i="17"/>
  <c r="BG24" i="17"/>
  <c r="BG51" i="17"/>
  <c r="BG39" i="17"/>
  <c r="BG27" i="17"/>
  <c r="BG18" i="17"/>
  <c r="BG48" i="17"/>
  <c r="I51" i="17"/>
  <c r="AV51" i="17"/>
  <c r="AW51" i="17" s="1"/>
  <c r="AZ51" i="17" s="1"/>
  <c r="F51" i="17" s="1"/>
  <c r="BC51" i="17" s="1"/>
  <c r="G51" i="17" s="1"/>
  <c r="BG42" i="17"/>
  <c r="I39" i="17"/>
  <c r="BF39" i="17"/>
  <c r="BH39" i="17" s="1"/>
  <c r="AV39" i="17"/>
  <c r="AW39" i="17" s="1"/>
  <c r="AZ39" i="17" s="1"/>
  <c r="F39" i="17" s="1"/>
  <c r="BC39" i="17" s="1"/>
  <c r="G39" i="17" s="1"/>
  <c r="BG30" i="17"/>
  <c r="I27" i="17"/>
  <c r="AV27" i="17"/>
  <c r="AW27" i="17" s="1"/>
  <c r="AZ27" i="17" s="1"/>
  <c r="F27" i="17" s="1"/>
  <c r="BC27" i="17" s="1"/>
  <c r="G27" i="17" s="1"/>
  <c r="BG45" i="17"/>
  <c r="I42" i="17"/>
  <c r="AV42" i="17"/>
  <c r="AW42" i="17" s="1"/>
  <c r="AZ42" i="17" s="1"/>
  <c r="F42" i="17" s="1"/>
  <c r="BC42" i="17" s="1"/>
  <c r="G42" i="17" s="1"/>
  <c r="BF42" i="17"/>
  <c r="BH42" i="17" s="1"/>
  <c r="BG33" i="17"/>
  <c r="I30" i="17"/>
  <c r="AV30" i="17"/>
  <c r="AW30" i="17" s="1"/>
  <c r="AZ30" i="17" s="1"/>
  <c r="F30" i="17" s="1"/>
  <c r="BC30" i="17" s="1"/>
  <c r="G30" i="17" s="1"/>
  <c r="BG21" i="17"/>
  <c r="AP18" i="17"/>
  <c r="BC46" i="16"/>
  <c r="BC40" i="16"/>
  <c r="BC34" i="16"/>
  <c r="BC28" i="16"/>
  <c r="BC22" i="16"/>
  <c r="BC43" i="16"/>
  <c r="BC37" i="16"/>
  <c r="BC31" i="16"/>
  <c r="BC25" i="16"/>
  <c r="BC19" i="16"/>
  <c r="BC52" i="16"/>
  <c r="BC49" i="16"/>
  <c r="I37" i="16"/>
  <c r="AR37" i="16"/>
  <c r="AS37" i="16" s="1"/>
  <c r="AV37" i="16" s="1"/>
  <c r="F37" i="16" s="1"/>
  <c r="AY37" i="16" s="1"/>
  <c r="G37" i="16" s="1"/>
  <c r="I25" i="16"/>
  <c r="BB25" i="16"/>
  <c r="BD25" i="16" s="1"/>
  <c r="AR25" i="16"/>
  <c r="AS25" i="16" s="1"/>
  <c r="AV25" i="16" s="1"/>
  <c r="F25" i="16" s="1"/>
  <c r="AY25" i="16" s="1"/>
  <c r="G25" i="16" s="1"/>
  <c r="I46" i="16"/>
  <c r="AR46" i="16"/>
  <c r="AS46" i="16" s="1"/>
  <c r="AV46" i="16" s="1"/>
  <c r="F46" i="16" s="1"/>
  <c r="AY46" i="16" s="1"/>
  <c r="G46" i="16" s="1"/>
  <c r="BB46" i="16"/>
  <c r="BD46" i="16" s="1"/>
  <c r="I40" i="16"/>
  <c r="AR40" i="16"/>
  <c r="AS40" i="16" s="1"/>
  <c r="AV40" i="16" s="1"/>
  <c r="F40" i="16" s="1"/>
  <c r="AY40" i="16" s="1"/>
  <c r="G40" i="16" s="1"/>
  <c r="I34" i="16"/>
  <c r="AR34" i="16"/>
  <c r="AS34" i="16" s="1"/>
  <c r="AV34" i="16" s="1"/>
  <c r="F34" i="16" s="1"/>
  <c r="AY34" i="16" s="1"/>
  <c r="G34" i="16" s="1"/>
  <c r="I28" i="16"/>
  <c r="AR28" i="16"/>
  <c r="AS28" i="16" s="1"/>
  <c r="AV28" i="16" s="1"/>
  <c r="F28" i="16" s="1"/>
  <c r="AY28" i="16" s="1"/>
  <c r="G28" i="16" s="1"/>
  <c r="I22" i="16"/>
  <c r="AR22" i="16"/>
  <c r="AS22" i="16" s="1"/>
  <c r="AV22" i="16" s="1"/>
  <c r="F22" i="16" s="1"/>
  <c r="AY22" i="16" s="1"/>
  <c r="G22" i="16" s="1"/>
  <c r="AL52" i="16"/>
  <c r="AP52" i="16" s="1"/>
  <c r="J52" i="16" s="1"/>
  <c r="AQ52" i="16" s="1"/>
  <c r="AL49" i="16"/>
  <c r="BA42" i="15"/>
  <c r="AZ42" i="15"/>
  <c r="BA39" i="15"/>
  <c r="AZ39" i="15"/>
  <c r="I45" i="15"/>
  <c r="AR45" i="15"/>
  <c r="AS45" i="15" s="1"/>
  <c r="AV45" i="15" s="1"/>
  <c r="F45" i="15" s="1"/>
  <c r="AY45" i="15" s="1"/>
  <c r="G45" i="15" s="1"/>
  <c r="I48" i="15"/>
  <c r="BB48" i="15"/>
  <c r="BD48" i="15" s="1"/>
  <c r="I42" i="15"/>
  <c r="BB42" i="15"/>
  <c r="AP51" i="15"/>
  <c r="J51" i="15" s="1"/>
  <c r="AQ51" i="15" s="1"/>
  <c r="AR48" i="15"/>
  <c r="AS48" i="15" s="1"/>
  <c r="AV48" i="15" s="1"/>
  <c r="F48" i="15" s="1"/>
  <c r="AY48" i="15" s="1"/>
  <c r="G48" i="15" s="1"/>
  <c r="BC42" i="15"/>
  <c r="I39" i="15"/>
  <c r="BB39" i="15"/>
  <c r="BD39" i="15" s="1"/>
  <c r="AL36" i="15"/>
  <c r="AL33" i="15"/>
  <c r="AL30" i="15"/>
  <c r="AP30" i="15" s="1"/>
  <c r="J30" i="15" s="1"/>
  <c r="AQ30" i="15" s="1"/>
  <c r="AL27" i="15"/>
  <c r="AL24" i="15"/>
  <c r="AL21" i="15"/>
  <c r="AP21" i="15" s="1"/>
  <c r="J21" i="15" s="1"/>
  <c r="AQ21" i="15" s="1"/>
  <c r="AL18" i="15"/>
  <c r="BA33" i="14"/>
  <c r="AZ33" i="14"/>
  <c r="BA21" i="14"/>
  <c r="AZ21" i="14"/>
  <c r="AR51" i="14"/>
  <c r="AS51" i="14" s="1"/>
  <c r="AV51" i="14" s="1"/>
  <c r="F51" i="14" s="1"/>
  <c r="AY51" i="14" s="1"/>
  <c r="G51" i="14" s="1"/>
  <c r="I39" i="14"/>
  <c r="I27" i="14"/>
  <c r="AP42" i="14"/>
  <c r="J42" i="14" s="1"/>
  <c r="AQ42" i="14" s="1"/>
  <c r="BC33" i="14"/>
  <c r="AR39" i="14"/>
  <c r="AS39" i="14" s="1"/>
  <c r="AV39" i="14" s="1"/>
  <c r="F39" i="14" s="1"/>
  <c r="AY39" i="14" s="1"/>
  <c r="G39" i="14" s="1"/>
  <c r="I33" i="14"/>
  <c r="BB33" i="14"/>
  <c r="AR27" i="14"/>
  <c r="AS27" i="14" s="1"/>
  <c r="AV27" i="14" s="1"/>
  <c r="F27" i="14" s="1"/>
  <c r="AY27" i="14" s="1"/>
  <c r="G27" i="14" s="1"/>
  <c r="I21" i="14"/>
  <c r="BB21" i="14"/>
  <c r="BD21" i="14" s="1"/>
  <c r="I45" i="14"/>
  <c r="AP48" i="14"/>
  <c r="J48" i="14" s="1"/>
  <c r="AQ48" i="14" s="1"/>
  <c r="AR45" i="14"/>
  <c r="AS45" i="14" s="1"/>
  <c r="AV45" i="14" s="1"/>
  <c r="F45" i="14" s="1"/>
  <c r="AY45" i="14" s="1"/>
  <c r="G45" i="14" s="1"/>
  <c r="BC39" i="14"/>
  <c r="BB36" i="14"/>
  <c r="BD36" i="14" s="1"/>
  <c r="BC27" i="14"/>
  <c r="I24" i="14"/>
  <c r="BB24" i="14"/>
  <c r="BD24" i="14" s="1"/>
  <c r="BE24" i="13"/>
  <c r="BD24" i="13"/>
  <c r="AT51" i="13"/>
  <c r="J51" i="13" s="1"/>
  <c r="AU51" i="13" s="1"/>
  <c r="BG45" i="13"/>
  <c r="I45" i="13"/>
  <c r="BG42" i="13"/>
  <c r="BG30" i="13"/>
  <c r="I27" i="13"/>
  <c r="I42" i="13"/>
  <c r="I18" i="13"/>
  <c r="I33" i="13"/>
  <c r="AV27" i="13"/>
  <c r="AW27" i="13" s="1"/>
  <c r="AZ27" i="13" s="1"/>
  <c r="F27" i="13" s="1"/>
  <c r="BC27" i="13" s="1"/>
  <c r="G27" i="13" s="1"/>
  <c r="I21" i="13"/>
  <c r="BF21" i="13"/>
  <c r="BH21" i="13" s="1"/>
  <c r="AT48" i="13"/>
  <c r="J48" i="13" s="1"/>
  <c r="AU48" i="13" s="1"/>
  <c r="AV42" i="13"/>
  <c r="AW42" i="13" s="1"/>
  <c r="AZ42" i="13" s="1"/>
  <c r="F42" i="13" s="1"/>
  <c r="BC42" i="13" s="1"/>
  <c r="G42" i="13" s="1"/>
  <c r="BG39" i="13"/>
  <c r="BD33" i="13"/>
  <c r="BG27" i="13"/>
  <c r="I24" i="13"/>
  <c r="BF24" i="13"/>
  <c r="BH24" i="13" s="1"/>
  <c r="BD21" i="13"/>
  <c r="AV18" i="13"/>
  <c r="AW18" i="13" s="1"/>
  <c r="AZ18" i="13" s="1"/>
  <c r="F18" i="13" s="1"/>
  <c r="BC18" i="13" s="1"/>
  <c r="G18" i="13" s="1"/>
  <c r="BA51" i="12"/>
  <c r="AZ51" i="12"/>
  <c r="BD51" i="12"/>
  <c r="I51" i="12"/>
  <c r="BB51" i="12"/>
  <c r="BC45" i="12"/>
  <c r="BC39" i="12"/>
  <c r="BC33" i="12"/>
  <c r="BC27" i="12"/>
  <c r="BC21" i="12"/>
  <c r="BC42" i="12"/>
  <c r="BC36" i="12"/>
  <c r="BC30" i="12"/>
  <c r="BC24" i="12"/>
  <c r="BC18" i="12"/>
  <c r="I42" i="12"/>
  <c r="AR42" i="12"/>
  <c r="AS42" i="12" s="1"/>
  <c r="AV42" i="12" s="1"/>
  <c r="F42" i="12" s="1"/>
  <c r="AY42" i="12" s="1"/>
  <c r="G42" i="12" s="1"/>
  <c r="BB42" i="12"/>
  <c r="BD42" i="12" s="1"/>
  <c r="AR36" i="12"/>
  <c r="AS36" i="12" s="1"/>
  <c r="AV36" i="12" s="1"/>
  <c r="F36" i="12" s="1"/>
  <c r="AY36" i="12" s="1"/>
  <c r="G36" i="12" s="1"/>
  <c r="I30" i="12"/>
  <c r="AR30" i="12"/>
  <c r="AS30" i="12" s="1"/>
  <c r="AV30" i="12" s="1"/>
  <c r="F30" i="12" s="1"/>
  <c r="AY30" i="12" s="1"/>
  <c r="G30" i="12" s="1"/>
  <c r="I18" i="12"/>
  <c r="AR18" i="12"/>
  <c r="AS18" i="12" s="1"/>
  <c r="AV18" i="12" s="1"/>
  <c r="F18" i="12" s="1"/>
  <c r="AY18" i="12" s="1"/>
  <c r="G18" i="12" s="1"/>
  <c r="AR45" i="12"/>
  <c r="AS45" i="12" s="1"/>
  <c r="AV45" i="12" s="1"/>
  <c r="F45" i="12" s="1"/>
  <c r="AY45" i="12" s="1"/>
  <c r="G45" i="12" s="1"/>
  <c r="BC48" i="11"/>
  <c r="BC42" i="11"/>
  <c r="BC36" i="11"/>
  <c r="BC30" i="11"/>
  <c r="BC24" i="11"/>
  <c r="BC18" i="11"/>
  <c r="I48" i="11"/>
  <c r="AR48" i="11"/>
  <c r="AS48" i="11" s="1"/>
  <c r="AV48" i="11" s="1"/>
  <c r="F48" i="11" s="1"/>
  <c r="AY48" i="11" s="1"/>
  <c r="G48" i="11" s="1"/>
  <c r="I42" i="11"/>
  <c r="AR42" i="11"/>
  <c r="AS42" i="11" s="1"/>
  <c r="AV42" i="11" s="1"/>
  <c r="F42" i="11" s="1"/>
  <c r="AY42" i="11" s="1"/>
  <c r="G42" i="11" s="1"/>
  <c r="I36" i="11"/>
  <c r="AR36" i="11"/>
  <c r="AS36" i="11" s="1"/>
  <c r="AV36" i="11" s="1"/>
  <c r="F36" i="11" s="1"/>
  <c r="AY36" i="11" s="1"/>
  <c r="G36" i="11" s="1"/>
  <c r="I30" i="11"/>
  <c r="AR30" i="11"/>
  <c r="AS30" i="11" s="1"/>
  <c r="AV30" i="11" s="1"/>
  <c r="F30" i="11" s="1"/>
  <c r="AY30" i="11" s="1"/>
  <c r="G30" i="11" s="1"/>
  <c r="I24" i="11"/>
  <c r="AR24" i="11"/>
  <c r="AS24" i="11" s="1"/>
  <c r="AV24" i="11" s="1"/>
  <c r="F24" i="11" s="1"/>
  <c r="AY24" i="11" s="1"/>
  <c r="G24" i="11" s="1"/>
  <c r="I18" i="11"/>
  <c r="BC51" i="11"/>
  <c r="BC45" i="11"/>
  <c r="BC39" i="11"/>
  <c r="BC33" i="11"/>
  <c r="BC27" i="11"/>
  <c r="BC21" i="11"/>
  <c r="I51" i="11"/>
  <c r="BB51" i="11"/>
  <c r="BD51" i="11" s="1"/>
  <c r="AR51" i="11"/>
  <c r="AS51" i="11" s="1"/>
  <c r="AV51" i="11" s="1"/>
  <c r="F51" i="11" s="1"/>
  <c r="AY51" i="11" s="1"/>
  <c r="G51" i="11" s="1"/>
  <c r="I45" i="11"/>
  <c r="AR45" i="11"/>
  <c r="AS45" i="11" s="1"/>
  <c r="AV45" i="11" s="1"/>
  <c r="F45" i="11" s="1"/>
  <c r="AY45" i="11" s="1"/>
  <c r="G45" i="11" s="1"/>
  <c r="I39" i="11"/>
  <c r="AR39" i="11"/>
  <c r="AS39" i="11" s="1"/>
  <c r="AV39" i="11" s="1"/>
  <c r="F39" i="11" s="1"/>
  <c r="AY39" i="11" s="1"/>
  <c r="G39" i="11" s="1"/>
  <c r="I33" i="11"/>
  <c r="AR33" i="11"/>
  <c r="AS33" i="11" s="1"/>
  <c r="AV33" i="11" s="1"/>
  <c r="F33" i="11" s="1"/>
  <c r="AY33" i="11" s="1"/>
  <c r="G33" i="11" s="1"/>
  <c r="I27" i="11"/>
  <c r="AR27" i="11"/>
  <c r="AS27" i="11" s="1"/>
  <c r="AV27" i="11" s="1"/>
  <c r="F27" i="11" s="1"/>
  <c r="AY27" i="11" s="1"/>
  <c r="G27" i="11" s="1"/>
  <c r="I21" i="11"/>
  <c r="AR21" i="11"/>
  <c r="AS21" i="11" s="1"/>
  <c r="AV21" i="11" s="1"/>
  <c r="F21" i="11" s="1"/>
  <c r="AY21" i="11" s="1"/>
  <c r="G21" i="11" s="1"/>
  <c r="BC48" i="10"/>
  <c r="BC36" i="10"/>
  <c r="BC18" i="10"/>
  <c r="I48" i="10"/>
  <c r="AR48" i="10"/>
  <c r="AS48" i="10" s="1"/>
  <c r="AV48" i="10" s="1"/>
  <c r="F48" i="10" s="1"/>
  <c r="AY48" i="10" s="1"/>
  <c r="G48" i="10" s="1"/>
  <c r="I42" i="10"/>
  <c r="AR42" i="10"/>
  <c r="AS42" i="10" s="1"/>
  <c r="AV42" i="10" s="1"/>
  <c r="F42" i="10" s="1"/>
  <c r="AY42" i="10" s="1"/>
  <c r="G42" i="10" s="1"/>
  <c r="I36" i="10"/>
  <c r="AR36" i="10"/>
  <c r="AS36" i="10" s="1"/>
  <c r="AV36" i="10" s="1"/>
  <c r="F36" i="10" s="1"/>
  <c r="AY36" i="10" s="1"/>
  <c r="G36" i="10" s="1"/>
  <c r="I30" i="10"/>
  <c r="AR30" i="10"/>
  <c r="AS30" i="10" s="1"/>
  <c r="AV30" i="10" s="1"/>
  <c r="F30" i="10" s="1"/>
  <c r="AY30" i="10" s="1"/>
  <c r="G30" i="10" s="1"/>
  <c r="I24" i="10"/>
  <c r="AR24" i="10"/>
  <c r="AS24" i="10" s="1"/>
  <c r="AV24" i="10" s="1"/>
  <c r="F24" i="10" s="1"/>
  <c r="AY24" i="10" s="1"/>
  <c r="G24" i="10" s="1"/>
  <c r="I18" i="10"/>
  <c r="BC42" i="10"/>
  <c r="BC51" i="10"/>
  <c r="BC45" i="10"/>
  <c r="BC39" i="10"/>
  <c r="BC33" i="10"/>
  <c r="BC27" i="10"/>
  <c r="BC21" i="10"/>
  <c r="BC30" i="10"/>
  <c r="BC24" i="10"/>
  <c r="I51" i="10"/>
  <c r="BB51" i="10"/>
  <c r="BD51" i="10" s="1"/>
  <c r="AR51" i="10"/>
  <c r="AS51" i="10" s="1"/>
  <c r="AV51" i="10" s="1"/>
  <c r="F51" i="10" s="1"/>
  <c r="AY51" i="10" s="1"/>
  <c r="G51" i="10" s="1"/>
  <c r="I39" i="10"/>
  <c r="AR39" i="10"/>
  <c r="AS39" i="10" s="1"/>
  <c r="AV39" i="10" s="1"/>
  <c r="F39" i="10" s="1"/>
  <c r="AY39" i="10" s="1"/>
  <c r="G39" i="10" s="1"/>
  <c r="AR33" i="10"/>
  <c r="AS33" i="10" s="1"/>
  <c r="AV33" i="10" s="1"/>
  <c r="F33" i="10" s="1"/>
  <c r="AY33" i="10" s="1"/>
  <c r="G33" i="10" s="1"/>
  <c r="I27" i="10"/>
  <c r="AR27" i="10"/>
  <c r="AS27" i="10" s="1"/>
  <c r="AV27" i="10" s="1"/>
  <c r="F27" i="10" s="1"/>
  <c r="AY27" i="10" s="1"/>
  <c r="G27" i="10" s="1"/>
  <c r="BG21" i="9"/>
  <c r="BG30" i="9"/>
  <c r="BG18" i="9"/>
  <c r="BG27" i="9"/>
  <c r="AT27" i="9"/>
  <c r="J27" i="9" s="1"/>
  <c r="AU27" i="9" s="1"/>
  <c r="BG24" i="9"/>
  <c r="AP51" i="9"/>
  <c r="AT51" i="9" s="1"/>
  <c r="J51" i="9" s="1"/>
  <c r="AU51" i="9" s="1"/>
  <c r="AP48" i="9"/>
  <c r="AP45" i="9"/>
  <c r="AP42" i="9"/>
  <c r="AP39" i="9"/>
  <c r="AT39" i="9" s="1"/>
  <c r="J39" i="9" s="1"/>
  <c r="AU39" i="9" s="1"/>
  <c r="AP36" i="9"/>
  <c r="AP33" i="9"/>
  <c r="AT33" i="9" s="1"/>
  <c r="J33" i="9" s="1"/>
  <c r="AU33" i="9" s="1"/>
  <c r="AP30" i="9"/>
  <c r="AT30" i="9" s="1"/>
  <c r="J30" i="9" s="1"/>
  <c r="AU30" i="9" s="1"/>
  <c r="AP27" i="9"/>
  <c r="AP24" i="9"/>
  <c r="AP21" i="9"/>
  <c r="AT21" i="9" s="1"/>
  <c r="J21" i="9" s="1"/>
  <c r="AU21" i="9" s="1"/>
  <c r="AP18" i="9"/>
  <c r="BA51" i="8"/>
  <c r="AZ51" i="8"/>
  <c r="BC42" i="8"/>
  <c r="BC30" i="8"/>
  <c r="BC18" i="8"/>
  <c r="I48" i="8"/>
  <c r="I42" i="8"/>
  <c r="AR42" i="8"/>
  <c r="AS42" i="8" s="1"/>
  <c r="AV42" i="8" s="1"/>
  <c r="F42" i="8" s="1"/>
  <c r="AY42" i="8" s="1"/>
  <c r="G42" i="8" s="1"/>
  <c r="AR36" i="8"/>
  <c r="AS36" i="8" s="1"/>
  <c r="AV36" i="8" s="1"/>
  <c r="F36" i="8" s="1"/>
  <c r="AY36" i="8" s="1"/>
  <c r="G36" i="8" s="1"/>
  <c r="I30" i="8"/>
  <c r="AR30" i="8"/>
  <c r="AS30" i="8" s="1"/>
  <c r="AV30" i="8" s="1"/>
  <c r="F30" i="8" s="1"/>
  <c r="AY30" i="8" s="1"/>
  <c r="G30" i="8" s="1"/>
  <c r="I24" i="8"/>
  <c r="AR24" i="8"/>
  <c r="AS24" i="8" s="1"/>
  <c r="AV24" i="8" s="1"/>
  <c r="F24" i="8" s="1"/>
  <c r="AY24" i="8" s="1"/>
  <c r="G24" i="8" s="1"/>
  <c r="I18" i="8"/>
  <c r="AR18" i="8"/>
  <c r="AS18" i="8" s="1"/>
  <c r="AV18" i="8" s="1"/>
  <c r="F18" i="8" s="1"/>
  <c r="AY18" i="8" s="1"/>
  <c r="G18" i="8" s="1"/>
  <c r="BC48" i="8"/>
  <c r="BC36" i="8"/>
  <c r="BC24" i="8"/>
  <c r="BC51" i="8"/>
  <c r="BC45" i="8"/>
  <c r="BC39" i="8"/>
  <c r="BC33" i="8"/>
  <c r="BC27" i="8"/>
  <c r="BC21" i="8"/>
  <c r="I51" i="8"/>
  <c r="BB51" i="8"/>
  <c r="BD51" i="8" s="1"/>
  <c r="I45" i="8"/>
  <c r="AR45" i="8"/>
  <c r="AS45" i="8" s="1"/>
  <c r="AV45" i="8" s="1"/>
  <c r="F45" i="8" s="1"/>
  <c r="AY45" i="8" s="1"/>
  <c r="G45" i="8" s="1"/>
  <c r="I33" i="8"/>
  <c r="AR33" i="8"/>
  <c r="AS33" i="8" s="1"/>
  <c r="AV33" i="8" s="1"/>
  <c r="F33" i="8" s="1"/>
  <c r="AY33" i="8" s="1"/>
  <c r="G33" i="8" s="1"/>
  <c r="I27" i="8"/>
  <c r="BB27" i="8"/>
  <c r="BD27" i="8" s="1"/>
  <c r="AR27" i="8"/>
  <c r="AS27" i="8" s="1"/>
  <c r="AV27" i="8" s="1"/>
  <c r="F27" i="8" s="1"/>
  <c r="AY27" i="8" s="1"/>
  <c r="G27" i="8" s="1"/>
  <c r="BC36" i="7"/>
  <c r="BC24" i="7"/>
  <c r="I30" i="7"/>
  <c r="AR30" i="7"/>
  <c r="AS30" i="7" s="1"/>
  <c r="AV30" i="7" s="1"/>
  <c r="F30" i="7" s="1"/>
  <c r="AY30" i="7" s="1"/>
  <c r="G30" i="7" s="1"/>
  <c r="BC48" i="7"/>
  <c r="BC30" i="7"/>
  <c r="BC51" i="7"/>
  <c r="BC45" i="7"/>
  <c r="BC39" i="7"/>
  <c r="BC33" i="7"/>
  <c r="BC27" i="7"/>
  <c r="BC21" i="7"/>
  <c r="BC42" i="7"/>
  <c r="BC18" i="7"/>
  <c r="I51" i="7"/>
  <c r="AR51" i="7"/>
  <c r="AS51" i="7" s="1"/>
  <c r="AV51" i="7" s="1"/>
  <c r="F51" i="7" s="1"/>
  <c r="AY51" i="7" s="1"/>
  <c r="G51" i="7" s="1"/>
  <c r="I45" i="7"/>
  <c r="AR45" i="7"/>
  <c r="AS45" i="7" s="1"/>
  <c r="AV45" i="7" s="1"/>
  <c r="F45" i="7" s="1"/>
  <c r="AY45" i="7" s="1"/>
  <c r="G45" i="7" s="1"/>
  <c r="I39" i="7"/>
  <c r="AR39" i="7"/>
  <c r="AS39" i="7" s="1"/>
  <c r="AV39" i="7" s="1"/>
  <c r="F39" i="7" s="1"/>
  <c r="AY39" i="7" s="1"/>
  <c r="G39" i="7" s="1"/>
  <c r="I33" i="7"/>
  <c r="AR33" i="7"/>
  <c r="AS33" i="7" s="1"/>
  <c r="AV33" i="7" s="1"/>
  <c r="F33" i="7" s="1"/>
  <c r="AY33" i="7" s="1"/>
  <c r="G33" i="7" s="1"/>
  <c r="I27" i="7"/>
  <c r="BB27" i="7"/>
  <c r="BD27" i="7" s="1"/>
  <c r="AR27" i="7"/>
  <c r="AS27" i="7" s="1"/>
  <c r="AV27" i="7" s="1"/>
  <c r="F27" i="7" s="1"/>
  <c r="AY27" i="7" s="1"/>
  <c r="G27" i="7" s="1"/>
  <c r="I21" i="7"/>
  <c r="AR21" i="7"/>
  <c r="AS21" i="7" s="1"/>
  <c r="AV21" i="7" s="1"/>
  <c r="F21" i="7" s="1"/>
  <c r="AY21" i="7" s="1"/>
  <c r="G21" i="7" s="1"/>
  <c r="I39" i="6"/>
  <c r="AR39" i="6"/>
  <c r="AS39" i="6" s="1"/>
  <c r="AV39" i="6" s="1"/>
  <c r="F39" i="6" s="1"/>
  <c r="AY39" i="6" s="1"/>
  <c r="G39" i="6" s="1"/>
  <c r="I30" i="6"/>
  <c r="AR30" i="6"/>
  <c r="AS30" i="6" s="1"/>
  <c r="AV30" i="6" s="1"/>
  <c r="F30" i="6" s="1"/>
  <c r="AY30" i="6" s="1"/>
  <c r="G30" i="6" s="1"/>
  <c r="I45" i="6"/>
  <c r="AR45" i="6"/>
  <c r="AS45" i="6" s="1"/>
  <c r="AV45" i="6" s="1"/>
  <c r="F45" i="6" s="1"/>
  <c r="AY45" i="6" s="1"/>
  <c r="G45" i="6" s="1"/>
  <c r="I21" i="6"/>
  <c r="AR21" i="6"/>
  <c r="AS21" i="6" s="1"/>
  <c r="AV21" i="6" s="1"/>
  <c r="F21" i="6" s="1"/>
  <c r="AY21" i="6" s="1"/>
  <c r="G21" i="6" s="1"/>
  <c r="I42" i="6"/>
  <c r="AR42" i="6"/>
  <c r="AS42" i="6" s="1"/>
  <c r="AV42" i="6" s="1"/>
  <c r="F42" i="6" s="1"/>
  <c r="AY42" i="6" s="1"/>
  <c r="G42" i="6" s="1"/>
  <c r="H51" i="6"/>
  <c r="H48" i="6"/>
  <c r="H45" i="6"/>
  <c r="H42" i="6"/>
  <c r="H39" i="6"/>
  <c r="AP27" i="6"/>
  <c r="J27" i="6" s="1"/>
  <c r="AQ27" i="6" s="1"/>
  <c r="BE49" i="5"/>
  <c r="BD49" i="5"/>
  <c r="BE46" i="5"/>
  <c r="BD46" i="5"/>
  <c r="BE25" i="5"/>
  <c r="BD25" i="5"/>
  <c r="BE37" i="5"/>
  <c r="BD37" i="5"/>
  <c r="BE34" i="5"/>
  <c r="BD34" i="5"/>
  <c r="I28" i="5"/>
  <c r="BG19" i="5"/>
  <c r="I19" i="5"/>
  <c r="AV19" i="5"/>
  <c r="AW19" i="5" s="1"/>
  <c r="AZ19" i="5" s="1"/>
  <c r="F19" i="5" s="1"/>
  <c r="BC19" i="5" s="1"/>
  <c r="G19" i="5" s="1"/>
  <c r="I34" i="5"/>
  <c r="BF34" i="5"/>
  <c r="I52" i="5"/>
  <c r="I40" i="5"/>
  <c r="I31" i="5"/>
  <c r="BG22" i="5"/>
  <c r="AV52" i="5"/>
  <c r="AW52" i="5" s="1"/>
  <c r="AZ52" i="5" s="1"/>
  <c r="F52" i="5" s="1"/>
  <c r="BC52" i="5" s="1"/>
  <c r="G52" i="5" s="1"/>
  <c r="I46" i="5"/>
  <c r="BF46" i="5"/>
  <c r="BH46" i="5" s="1"/>
  <c r="AV40" i="5"/>
  <c r="AW40" i="5" s="1"/>
  <c r="AZ40" i="5" s="1"/>
  <c r="F40" i="5" s="1"/>
  <c r="BC40" i="5" s="1"/>
  <c r="G40" i="5" s="1"/>
  <c r="BH34" i="5"/>
  <c r="AV28" i="5"/>
  <c r="AW28" i="5" s="1"/>
  <c r="AZ28" i="5" s="1"/>
  <c r="F28" i="5" s="1"/>
  <c r="BC28" i="5" s="1"/>
  <c r="G28" i="5" s="1"/>
  <c r="BG52" i="5"/>
  <c r="I49" i="5"/>
  <c r="BF49" i="5"/>
  <c r="BH49" i="5" s="1"/>
  <c r="BG40" i="5"/>
  <c r="I37" i="5"/>
  <c r="BF37" i="5"/>
  <c r="BH37" i="5" s="1"/>
  <c r="AV31" i="5"/>
  <c r="AW31" i="5" s="1"/>
  <c r="AZ31" i="5" s="1"/>
  <c r="F31" i="5" s="1"/>
  <c r="BC31" i="5" s="1"/>
  <c r="G31" i="5" s="1"/>
  <c r="BG28" i="5"/>
  <c r="I25" i="5"/>
  <c r="BF25" i="5"/>
  <c r="BH25" i="5" s="1"/>
  <c r="I42" i="4"/>
  <c r="AR42" i="4"/>
  <c r="AS42" i="4" s="1"/>
  <c r="AV42" i="4" s="1"/>
  <c r="F42" i="4" s="1"/>
  <c r="AY42" i="4" s="1"/>
  <c r="G42" i="4" s="1"/>
  <c r="I18" i="4"/>
  <c r="AR18" i="4"/>
  <c r="AS18" i="4" s="1"/>
  <c r="AV18" i="4" s="1"/>
  <c r="F18" i="4" s="1"/>
  <c r="AY18" i="4" s="1"/>
  <c r="G18" i="4" s="1"/>
  <c r="I39" i="4"/>
  <c r="AR39" i="4"/>
  <c r="AS39" i="4" s="1"/>
  <c r="AV39" i="4" s="1"/>
  <c r="F39" i="4" s="1"/>
  <c r="AY39" i="4" s="1"/>
  <c r="G39" i="4" s="1"/>
  <c r="I51" i="4"/>
  <c r="AR51" i="4"/>
  <c r="AS51" i="4" s="1"/>
  <c r="AV51" i="4" s="1"/>
  <c r="F51" i="4" s="1"/>
  <c r="AY51" i="4" s="1"/>
  <c r="G51" i="4" s="1"/>
  <c r="AP45" i="4"/>
  <c r="J45" i="4" s="1"/>
  <c r="AQ45" i="4" s="1"/>
  <c r="AP33" i="4"/>
  <c r="J33" i="4" s="1"/>
  <c r="AQ33" i="4" s="1"/>
  <c r="AP21" i="4"/>
  <c r="J21" i="4" s="1"/>
  <c r="AQ21" i="4" s="1"/>
  <c r="AP48" i="4"/>
  <c r="J48" i="4" s="1"/>
  <c r="AQ48" i="4" s="1"/>
  <c r="AP36" i="4"/>
  <c r="J36" i="4" s="1"/>
  <c r="AQ36" i="4" s="1"/>
  <c r="AP24" i="4"/>
  <c r="J24" i="4" s="1"/>
  <c r="AQ24" i="4" s="1"/>
  <c r="BB18" i="4"/>
  <c r="BD18" i="4" s="1"/>
  <c r="BA24" i="3"/>
  <c r="AZ24" i="3"/>
  <c r="BA21" i="3"/>
  <c r="AZ21" i="3"/>
  <c r="I18" i="3"/>
  <c r="BD21" i="3"/>
  <c r="I21" i="3"/>
  <c r="BB21" i="3"/>
  <c r="AP42" i="3"/>
  <c r="J42" i="3" s="1"/>
  <c r="AQ42" i="3" s="1"/>
  <c r="BC27" i="3"/>
  <c r="I24" i="3"/>
  <c r="BB24" i="3"/>
  <c r="AR18" i="3"/>
  <c r="AS18" i="3" s="1"/>
  <c r="AV18" i="3" s="1"/>
  <c r="F18" i="3" s="1"/>
  <c r="AY18" i="3" s="1"/>
  <c r="G18" i="3" s="1"/>
  <c r="AL51" i="3"/>
  <c r="AL48" i="3"/>
  <c r="AL45" i="3"/>
  <c r="AL42" i="3"/>
  <c r="AL39" i="3"/>
  <c r="AP39" i="3" s="1"/>
  <c r="J39" i="3" s="1"/>
  <c r="AQ39" i="3" s="1"/>
  <c r="AL36" i="3"/>
  <c r="BC48" i="2"/>
  <c r="BC36" i="2"/>
  <c r="BC24" i="2"/>
  <c r="I36" i="2"/>
  <c r="AR36" i="2"/>
  <c r="AS36" i="2" s="1"/>
  <c r="AV36" i="2" s="1"/>
  <c r="F36" i="2" s="1"/>
  <c r="AY36" i="2" s="1"/>
  <c r="G36" i="2" s="1"/>
  <c r="BC27" i="2"/>
  <c r="I24" i="2"/>
  <c r="AR24" i="2"/>
  <c r="AS24" i="2" s="1"/>
  <c r="AV24" i="2" s="1"/>
  <c r="F24" i="2" s="1"/>
  <c r="AY24" i="2" s="1"/>
  <c r="G24" i="2" s="1"/>
  <c r="BB24" i="2"/>
  <c r="BC18" i="2"/>
  <c r="I45" i="2"/>
  <c r="AR45" i="2"/>
  <c r="AS45" i="2" s="1"/>
  <c r="AV45" i="2" s="1"/>
  <c r="F45" i="2" s="1"/>
  <c r="AY45" i="2" s="1"/>
  <c r="G45" i="2" s="1"/>
  <c r="I33" i="2"/>
  <c r="AR33" i="2"/>
  <c r="AS33" i="2" s="1"/>
  <c r="AV33" i="2" s="1"/>
  <c r="F33" i="2" s="1"/>
  <c r="AY33" i="2" s="1"/>
  <c r="G33" i="2" s="1"/>
  <c r="I48" i="2"/>
  <c r="AR48" i="2"/>
  <c r="AS48" i="2" s="1"/>
  <c r="AV48" i="2" s="1"/>
  <c r="F48" i="2" s="1"/>
  <c r="AY48" i="2" s="1"/>
  <c r="G48" i="2" s="1"/>
  <c r="BB48" i="2"/>
  <c r="BD48" i="2" s="1"/>
  <c r="BC42" i="2"/>
  <c r="BC30" i="2"/>
  <c r="I27" i="2"/>
  <c r="AR27" i="2"/>
  <c r="AS27" i="2" s="1"/>
  <c r="AV27" i="2" s="1"/>
  <c r="F27" i="2" s="1"/>
  <c r="AY27" i="2" s="1"/>
  <c r="G27" i="2" s="1"/>
  <c r="I21" i="2"/>
  <c r="AR21" i="2"/>
  <c r="AS21" i="2" s="1"/>
  <c r="AV21" i="2" s="1"/>
  <c r="F21" i="2" s="1"/>
  <c r="AY21" i="2" s="1"/>
  <c r="G21" i="2" s="1"/>
  <c r="BC39" i="2"/>
  <c r="BC45" i="2"/>
  <c r="BC33" i="2"/>
  <c r="I30" i="2"/>
  <c r="AR30" i="2"/>
  <c r="AS30" i="2" s="1"/>
  <c r="AV30" i="2" s="1"/>
  <c r="F30" i="2" s="1"/>
  <c r="AY30" i="2" s="1"/>
  <c r="G30" i="2" s="1"/>
  <c r="BC21" i="2"/>
  <c r="AL18" i="2"/>
  <c r="AP18" i="2" s="1"/>
  <c r="J18" i="2" s="1"/>
  <c r="AQ18" i="2" s="1"/>
  <c r="AT24" i="320" l="1"/>
  <c r="J24" i="320" s="1"/>
  <c r="AU24" i="320" s="1"/>
  <c r="BF21" i="320"/>
  <c r="BH21" i="320" s="1"/>
  <c r="AT30" i="320"/>
  <c r="J30" i="320" s="1"/>
  <c r="AU30" i="320" s="1"/>
  <c r="AT18" i="320"/>
  <c r="J18" i="320" s="1"/>
  <c r="AU18" i="320" s="1"/>
  <c r="AT36" i="320"/>
  <c r="J36" i="320" s="1"/>
  <c r="AU36" i="320" s="1"/>
  <c r="AT42" i="320"/>
  <c r="J42" i="320" s="1"/>
  <c r="AU42" i="320" s="1"/>
  <c r="AT51" i="320"/>
  <c r="J51" i="320" s="1"/>
  <c r="AU51" i="320" s="1"/>
  <c r="BE33" i="320"/>
  <c r="BD33" i="320"/>
  <c r="BE39" i="320"/>
  <c r="BD39" i="320"/>
  <c r="H48" i="320"/>
  <c r="BE27" i="320"/>
  <c r="BD27" i="320"/>
  <c r="BF33" i="320"/>
  <c r="BH33" i="320" s="1"/>
  <c r="BF27" i="320"/>
  <c r="BH27" i="320" s="1"/>
  <c r="BE45" i="320"/>
  <c r="BD45" i="320"/>
  <c r="AT48" i="320"/>
  <c r="J48" i="320" s="1"/>
  <c r="AU48" i="320" s="1"/>
  <c r="BE21" i="320"/>
  <c r="BD21" i="320"/>
  <c r="BF39" i="320"/>
  <c r="BH39" i="320" s="1"/>
  <c r="BF45" i="320"/>
  <c r="BH45" i="320" s="1"/>
  <c r="I45" i="319"/>
  <c r="AR45" i="319"/>
  <c r="AS45" i="319" s="1"/>
  <c r="AV45" i="319" s="1"/>
  <c r="F45" i="319" s="1"/>
  <c r="AY45" i="319" s="1"/>
  <c r="G45" i="319" s="1"/>
  <c r="I24" i="319"/>
  <c r="AR24" i="319"/>
  <c r="AS24" i="319" s="1"/>
  <c r="AV24" i="319" s="1"/>
  <c r="F24" i="319" s="1"/>
  <c r="AY24" i="319" s="1"/>
  <c r="G24" i="319" s="1"/>
  <c r="I48" i="319"/>
  <c r="AR48" i="319"/>
  <c r="AS48" i="319" s="1"/>
  <c r="AV48" i="319" s="1"/>
  <c r="F48" i="319" s="1"/>
  <c r="AY48" i="319" s="1"/>
  <c r="G48" i="319" s="1"/>
  <c r="I36" i="319"/>
  <c r="AR36" i="319"/>
  <c r="AS36" i="319" s="1"/>
  <c r="AV36" i="319" s="1"/>
  <c r="F36" i="319" s="1"/>
  <c r="AY36" i="319" s="1"/>
  <c r="G36" i="319" s="1"/>
  <c r="H18" i="319"/>
  <c r="H30" i="319"/>
  <c r="H42" i="319"/>
  <c r="AP42" i="319"/>
  <c r="J42" i="319" s="1"/>
  <c r="AQ42" i="319" s="1"/>
  <c r="H27" i="319"/>
  <c r="H39" i="319"/>
  <c r="H51" i="319"/>
  <c r="AP39" i="319"/>
  <c r="J39" i="319" s="1"/>
  <c r="AQ39" i="319" s="1"/>
  <c r="H21" i="319"/>
  <c r="H33" i="319"/>
  <c r="BB45" i="319"/>
  <c r="BD45" i="319" s="1"/>
  <c r="H45" i="319"/>
  <c r="AP30" i="319"/>
  <c r="J30" i="319" s="1"/>
  <c r="AQ30" i="319" s="1"/>
  <c r="AP51" i="319"/>
  <c r="J51" i="319" s="1"/>
  <c r="AQ51" i="319" s="1"/>
  <c r="I21" i="319"/>
  <c r="AR21" i="319"/>
  <c r="AS21" i="319" s="1"/>
  <c r="AV21" i="319" s="1"/>
  <c r="F21" i="319" s="1"/>
  <c r="AY21" i="319" s="1"/>
  <c r="G21" i="319" s="1"/>
  <c r="H24" i="319"/>
  <c r="H36" i="319"/>
  <c r="H48" i="319"/>
  <c r="AP27" i="319"/>
  <c r="J27" i="319" s="1"/>
  <c r="AQ27" i="319" s="1"/>
  <c r="AP18" i="319"/>
  <c r="J18" i="319" s="1"/>
  <c r="AQ18" i="319" s="1"/>
  <c r="AP33" i="319"/>
  <c r="J33" i="319" s="1"/>
  <c r="AQ33" i="319" s="1"/>
  <c r="AR46" i="318"/>
  <c r="AS46" i="318" s="1"/>
  <c r="AV46" i="318" s="1"/>
  <c r="F46" i="318" s="1"/>
  <c r="AY46" i="318" s="1"/>
  <c r="G46" i="318" s="1"/>
  <c r="I46" i="318"/>
  <c r="BB46" i="318"/>
  <c r="BD46" i="318" s="1"/>
  <c r="AP34" i="318"/>
  <c r="J34" i="318" s="1"/>
  <c r="AQ34" i="318" s="1"/>
  <c r="AR43" i="318"/>
  <c r="AS43" i="318" s="1"/>
  <c r="AV43" i="318" s="1"/>
  <c r="F43" i="318" s="1"/>
  <c r="AY43" i="318" s="1"/>
  <c r="G43" i="318" s="1"/>
  <c r="AR25" i="318"/>
  <c r="AS25" i="318" s="1"/>
  <c r="AV25" i="318" s="1"/>
  <c r="F25" i="318" s="1"/>
  <c r="AY25" i="318" s="1"/>
  <c r="G25" i="318" s="1"/>
  <c r="AP19" i="318"/>
  <c r="J19" i="318" s="1"/>
  <c r="AQ19" i="318" s="1"/>
  <c r="BA25" i="318"/>
  <c r="AZ25" i="318"/>
  <c r="BA40" i="318"/>
  <c r="AZ40" i="318"/>
  <c r="BB40" i="318"/>
  <c r="BD40" i="318" s="1"/>
  <c r="BA31" i="318"/>
  <c r="AZ31" i="318"/>
  <c r="BB52" i="318"/>
  <c r="BD52" i="318" s="1"/>
  <c r="I28" i="318"/>
  <c r="AR28" i="318"/>
  <c r="AS28" i="318" s="1"/>
  <c r="AV28" i="318" s="1"/>
  <c r="F28" i="318" s="1"/>
  <c r="AY28" i="318" s="1"/>
  <c r="G28" i="318" s="1"/>
  <c r="BA22" i="318"/>
  <c r="AZ22" i="318"/>
  <c r="BA46" i="318"/>
  <c r="AZ46" i="318"/>
  <c r="BA49" i="318"/>
  <c r="AZ49" i="318"/>
  <c r="BB31" i="318"/>
  <c r="BD31" i="318" s="1"/>
  <c r="BA52" i="318"/>
  <c r="AZ52" i="318"/>
  <c r="BA37" i="318"/>
  <c r="AZ37" i="318"/>
  <c r="BB25" i="318"/>
  <c r="BD25" i="318" s="1"/>
  <c r="BA43" i="318"/>
  <c r="AZ43" i="318"/>
  <c r="BB22" i="318"/>
  <c r="BD22" i="318" s="1"/>
  <c r="BB43" i="318"/>
  <c r="BD43" i="318" s="1"/>
  <c r="AR39" i="317"/>
  <c r="AS39" i="317" s="1"/>
  <c r="AV39" i="317" s="1"/>
  <c r="F39" i="317" s="1"/>
  <c r="AY39" i="317" s="1"/>
  <c r="G39" i="317" s="1"/>
  <c r="BB33" i="317"/>
  <c r="BD33" i="317" s="1"/>
  <c r="BB39" i="317"/>
  <c r="BD39" i="317" s="1"/>
  <c r="AR51" i="317"/>
  <c r="AS51" i="317" s="1"/>
  <c r="AV51" i="317" s="1"/>
  <c r="F51" i="317" s="1"/>
  <c r="AY51" i="317" s="1"/>
  <c r="G51" i="317" s="1"/>
  <c r="AZ51" i="317" s="1"/>
  <c r="AR24" i="317"/>
  <c r="AS24" i="317" s="1"/>
  <c r="AV24" i="317" s="1"/>
  <c r="F24" i="317" s="1"/>
  <c r="AY24" i="317" s="1"/>
  <c r="G24" i="317" s="1"/>
  <c r="AP18" i="317"/>
  <c r="J18" i="317" s="1"/>
  <c r="AQ18" i="317" s="1"/>
  <c r="AP36" i="317"/>
  <c r="J36" i="317" s="1"/>
  <c r="AQ36" i="317" s="1"/>
  <c r="AP30" i="317"/>
  <c r="J30" i="317" s="1"/>
  <c r="AQ30" i="317" s="1"/>
  <c r="AP42" i="317"/>
  <c r="J42" i="317" s="1"/>
  <c r="AQ42" i="317" s="1"/>
  <c r="AP48" i="317"/>
  <c r="J48" i="317" s="1"/>
  <c r="AQ48" i="317" s="1"/>
  <c r="BA21" i="317"/>
  <c r="AZ21" i="317"/>
  <c r="BA39" i="317"/>
  <c r="AZ39" i="317"/>
  <c r="BB45" i="317"/>
  <c r="BD45" i="317" s="1"/>
  <c r="BA24" i="317"/>
  <c r="AZ24" i="317"/>
  <c r="BB27" i="317"/>
  <c r="BD27" i="317" s="1"/>
  <c r="BA33" i="317"/>
  <c r="AZ33" i="317"/>
  <c r="BA51" i="317"/>
  <c r="BB24" i="317"/>
  <c r="BD24" i="317" s="1"/>
  <c r="BA27" i="317"/>
  <c r="AZ27" i="317"/>
  <c r="BA45" i="317"/>
  <c r="AZ45" i="317"/>
  <c r="I49" i="316"/>
  <c r="AR49" i="316"/>
  <c r="AS49" i="316" s="1"/>
  <c r="AV49" i="316" s="1"/>
  <c r="F49" i="316" s="1"/>
  <c r="AY49" i="316" s="1"/>
  <c r="G49" i="316" s="1"/>
  <c r="H19" i="316"/>
  <c r="H31" i="316"/>
  <c r="H43" i="316"/>
  <c r="I22" i="316"/>
  <c r="AR22" i="316"/>
  <c r="AS22" i="316" s="1"/>
  <c r="AV22" i="316" s="1"/>
  <c r="F22" i="316" s="1"/>
  <c r="AY22" i="316" s="1"/>
  <c r="G22" i="316" s="1"/>
  <c r="I46" i="316"/>
  <c r="AR46" i="316"/>
  <c r="AS46" i="316" s="1"/>
  <c r="AV46" i="316" s="1"/>
  <c r="F46" i="316" s="1"/>
  <c r="AY46" i="316" s="1"/>
  <c r="G46" i="316" s="1"/>
  <c r="AP31" i="316"/>
  <c r="J31" i="316" s="1"/>
  <c r="AQ31" i="316" s="1"/>
  <c r="H25" i="316"/>
  <c r="H37" i="316"/>
  <c r="BB49" i="316"/>
  <c r="BD49" i="316" s="1"/>
  <c r="H49" i="316"/>
  <c r="I34" i="316"/>
  <c r="AR34" i="316"/>
  <c r="AS34" i="316" s="1"/>
  <c r="AV34" i="316" s="1"/>
  <c r="F34" i="316" s="1"/>
  <c r="AY34" i="316" s="1"/>
  <c r="G34" i="316" s="1"/>
  <c r="I19" i="316"/>
  <c r="AR19" i="316"/>
  <c r="AS19" i="316" s="1"/>
  <c r="AV19" i="316" s="1"/>
  <c r="F19" i="316" s="1"/>
  <c r="AY19" i="316" s="1"/>
  <c r="G19" i="316" s="1"/>
  <c r="I43" i="316"/>
  <c r="AR43" i="316"/>
  <c r="AS43" i="316" s="1"/>
  <c r="AV43" i="316" s="1"/>
  <c r="F43" i="316" s="1"/>
  <c r="AY43" i="316" s="1"/>
  <c r="G43" i="316" s="1"/>
  <c r="H28" i="316"/>
  <c r="H40" i="316"/>
  <c r="H52" i="316"/>
  <c r="AP40" i="316"/>
  <c r="J40" i="316" s="1"/>
  <c r="AQ40" i="316" s="1"/>
  <c r="AP25" i="316"/>
  <c r="J25" i="316" s="1"/>
  <c r="AQ25" i="316" s="1"/>
  <c r="BB22" i="316"/>
  <c r="BD22" i="316" s="1"/>
  <c r="H22" i="316"/>
  <c r="BB34" i="316"/>
  <c r="BD34" i="316" s="1"/>
  <c r="H34" i="316"/>
  <c r="H46" i="316"/>
  <c r="AP28" i="316"/>
  <c r="J28" i="316" s="1"/>
  <c r="AQ28" i="316" s="1"/>
  <c r="AP52" i="316"/>
  <c r="J52" i="316" s="1"/>
  <c r="AQ52" i="316" s="1"/>
  <c r="AP37" i="316"/>
  <c r="J37" i="316" s="1"/>
  <c r="AQ37" i="316" s="1"/>
  <c r="I36" i="315"/>
  <c r="AR36" i="315"/>
  <c r="AS36" i="315" s="1"/>
  <c r="AV36" i="315" s="1"/>
  <c r="F36" i="315" s="1"/>
  <c r="AY36" i="315" s="1"/>
  <c r="G36" i="315" s="1"/>
  <c r="I48" i="315"/>
  <c r="AR48" i="315"/>
  <c r="AS48" i="315" s="1"/>
  <c r="AV48" i="315" s="1"/>
  <c r="F48" i="315" s="1"/>
  <c r="AY48" i="315" s="1"/>
  <c r="G48" i="315" s="1"/>
  <c r="I30" i="315"/>
  <c r="AR30" i="315"/>
  <c r="AS30" i="315" s="1"/>
  <c r="AV30" i="315" s="1"/>
  <c r="F30" i="315" s="1"/>
  <c r="AY30" i="315" s="1"/>
  <c r="G30" i="315" s="1"/>
  <c r="H18" i="315"/>
  <c r="H42" i="315"/>
  <c r="H21" i="315"/>
  <c r="H33" i="315"/>
  <c r="H45" i="315"/>
  <c r="I39" i="315"/>
  <c r="AR39" i="315"/>
  <c r="AS39" i="315" s="1"/>
  <c r="AV39" i="315" s="1"/>
  <c r="F39" i="315" s="1"/>
  <c r="AY39" i="315" s="1"/>
  <c r="G39" i="315" s="1"/>
  <c r="I21" i="315"/>
  <c r="AR21" i="315"/>
  <c r="AS21" i="315" s="1"/>
  <c r="AV21" i="315" s="1"/>
  <c r="F21" i="315" s="1"/>
  <c r="AY21" i="315" s="1"/>
  <c r="G21" i="315" s="1"/>
  <c r="H24" i="315"/>
  <c r="H36" i="315"/>
  <c r="BB36" i="315"/>
  <c r="BD36" i="315" s="1"/>
  <c r="H48" i="315"/>
  <c r="I27" i="315"/>
  <c r="AR27" i="315"/>
  <c r="AS27" i="315" s="1"/>
  <c r="AV27" i="315" s="1"/>
  <c r="F27" i="315" s="1"/>
  <c r="AY27" i="315" s="1"/>
  <c r="G27" i="315" s="1"/>
  <c r="AP18" i="315"/>
  <c r="J18" i="315" s="1"/>
  <c r="AQ18" i="315" s="1"/>
  <c r="AP24" i="315"/>
  <c r="J24" i="315" s="1"/>
  <c r="AQ24" i="315" s="1"/>
  <c r="AP45" i="315"/>
  <c r="J45" i="315" s="1"/>
  <c r="AQ45" i="315" s="1"/>
  <c r="H30" i="315"/>
  <c r="BB30" i="315"/>
  <c r="BD30" i="315" s="1"/>
  <c r="AP42" i="315"/>
  <c r="J42" i="315" s="1"/>
  <c r="AQ42" i="315" s="1"/>
  <c r="H27" i="315"/>
  <c r="BB27" i="315"/>
  <c r="BD27" i="315" s="1"/>
  <c r="H39" i="315"/>
  <c r="BB39" i="315"/>
  <c r="BD39" i="315" s="1"/>
  <c r="H51" i="315"/>
  <c r="AP33" i="315"/>
  <c r="J33" i="315" s="1"/>
  <c r="AQ33" i="315" s="1"/>
  <c r="AP51" i="315"/>
  <c r="J51" i="315" s="1"/>
  <c r="AQ51" i="315" s="1"/>
  <c r="I24" i="314"/>
  <c r="AR24" i="314"/>
  <c r="AS24" i="314" s="1"/>
  <c r="AV24" i="314" s="1"/>
  <c r="F24" i="314" s="1"/>
  <c r="AY24" i="314" s="1"/>
  <c r="G24" i="314" s="1"/>
  <c r="I27" i="314"/>
  <c r="AR27" i="314"/>
  <c r="AS27" i="314" s="1"/>
  <c r="AV27" i="314" s="1"/>
  <c r="F27" i="314" s="1"/>
  <c r="AY27" i="314" s="1"/>
  <c r="G27" i="314" s="1"/>
  <c r="I39" i="314"/>
  <c r="AR39" i="314"/>
  <c r="AS39" i="314" s="1"/>
  <c r="AV39" i="314" s="1"/>
  <c r="F39" i="314" s="1"/>
  <c r="AY39" i="314" s="1"/>
  <c r="G39" i="314" s="1"/>
  <c r="H18" i="314"/>
  <c r="H30" i="314"/>
  <c r="H42" i="314"/>
  <c r="AP18" i="314"/>
  <c r="J18" i="314" s="1"/>
  <c r="AQ18" i="314" s="1"/>
  <c r="H21" i="314"/>
  <c r="H33" i="314"/>
  <c r="H45" i="314"/>
  <c r="AP45" i="314"/>
  <c r="J45" i="314" s="1"/>
  <c r="AQ45" i="314" s="1"/>
  <c r="H24" i="314"/>
  <c r="H36" i="314"/>
  <c r="H48" i="314"/>
  <c r="AP42" i="314"/>
  <c r="J42" i="314" s="1"/>
  <c r="AQ42" i="314" s="1"/>
  <c r="AP33" i="314"/>
  <c r="J33" i="314" s="1"/>
  <c r="AQ33" i="314" s="1"/>
  <c r="AP48" i="314"/>
  <c r="J48" i="314" s="1"/>
  <c r="AQ48" i="314" s="1"/>
  <c r="BB27" i="314"/>
  <c r="BD27" i="314" s="1"/>
  <c r="H27" i="314"/>
  <c r="BB39" i="314"/>
  <c r="BD39" i="314" s="1"/>
  <c r="H39" i="314"/>
  <c r="H51" i="314"/>
  <c r="AP30" i="314"/>
  <c r="J30" i="314" s="1"/>
  <c r="AQ30" i="314" s="1"/>
  <c r="AP21" i="314"/>
  <c r="J21" i="314" s="1"/>
  <c r="AQ21" i="314" s="1"/>
  <c r="AP36" i="314"/>
  <c r="J36" i="314" s="1"/>
  <c r="AQ36" i="314" s="1"/>
  <c r="AP51" i="314"/>
  <c r="J51" i="314" s="1"/>
  <c r="AQ51" i="314" s="1"/>
  <c r="I18" i="313"/>
  <c r="AV18" i="313"/>
  <c r="AW18" i="313" s="1"/>
  <c r="AZ18" i="313" s="1"/>
  <c r="F18" i="313" s="1"/>
  <c r="BC18" i="313" s="1"/>
  <c r="G18" i="313" s="1"/>
  <c r="H21" i="313"/>
  <c r="H33" i="313"/>
  <c r="H45" i="313"/>
  <c r="AT21" i="313"/>
  <c r="J21" i="313" s="1"/>
  <c r="AU21" i="313" s="1"/>
  <c r="AT33" i="313"/>
  <c r="J33" i="313" s="1"/>
  <c r="AU33" i="313" s="1"/>
  <c r="AT45" i="313"/>
  <c r="J45" i="313" s="1"/>
  <c r="AU45" i="313" s="1"/>
  <c r="H24" i="313"/>
  <c r="H36" i="313"/>
  <c r="H48" i="313"/>
  <c r="AT24" i="313"/>
  <c r="J24" i="313" s="1"/>
  <c r="AU24" i="313" s="1"/>
  <c r="AT36" i="313"/>
  <c r="J36" i="313" s="1"/>
  <c r="AU36" i="313" s="1"/>
  <c r="AT48" i="313"/>
  <c r="J48" i="313" s="1"/>
  <c r="AU48" i="313" s="1"/>
  <c r="BF18" i="313"/>
  <c r="BH18" i="313" s="1"/>
  <c r="H18" i="313"/>
  <c r="H30" i="313"/>
  <c r="H42" i="313"/>
  <c r="AT30" i="313"/>
  <c r="J30" i="313" s="1"/>
  <c r="AU30" i="313" s="1"/>
  <c r="AT42" i="313"/>
  <c r="J42" i="313" s="1"/>
  <c r="AU42" i="313" s="1"/>
  <c r="H27" i="313"/>
  <c r="H39" i="313"/>
  <c r="H51" i="313"/>
  <c r="AT27" i="313"/>
  <c r="J27" i="313" s="1"/>
  <c r="AU27" i="313" s="1"/>
  <c r="AT39" i="313"/>
  <c r="J39" i="313" s="1"/>
  <c r="AU39" i="313" s="1"/>
  <c r="AT51" i="313"/>
  <c r="J51" i="313" s="1"/>
  <c r="AU51" i="313" s="1"/>
  <c r="BA27" i="312"/>
  <c r="AZ27" i="312"/>
  <c r="BA39" i="312"/>
  <c r="AZ39" i="312"/>
  <c r="BA24" i="312"/>
  <c r="AZ24" i="312"/>
  <c r="BB30" i="312"/>
  <c r="BD30" i="312" s="1"/>
  <c r="BA21" i="312"/>
  <c r="AZ21" i="312"/>
  <c r="BB27" i="312"/>
  <c r="BD27" i="312" s="1"/>
  <c r="BA18" i="312"/>
  <c r="AZ18" i="312"/>
  <c r="BB24" i="312"/>
  <c r="BD24" i="312" s="1"/>
  <c r="BB21" i="312"/>
  <c r="BD21" i="312" s="1"/>
  <c r="BA36" i="312"/>
  <c r="AZ36" i="312"/>
  <c r="BB39" i="312"/>
  <c r="BD39" i="312" s="1"/>
  <c r="BA33" i="312"/>
  <c r="AZ33" i="312"/>
  <c r="BA30" i="312"/>
  <c r="AZ30" i="312"/>
  <c r="BB36" i="312"/>
  <c r="BD36" i="312" s="1"/>
  <c r="AR24" i="311"/>
  <c r="AS24" i="311" s="1"/>
  <c r="AV24" i="311" s="1"/>
  <c r="F24" i="311" s="1"/>
  <c r="AY24" i="311" s="1"/>
  <c r="G24" i="311" s="1"/>
  <c r="AR48" i="311"/>
  <c r="AS48" i="311" s="1"/>
  <c r="AV48" i="311" s="1"/>
  <c r="F48" i="311" s="1"/>
  <c r="AY48" i="311" s="1"/>
  <c r="G48" i="311" s="1"/>
  <c r="AP18" i="311"/>
  <c r="J18" i="311" s="1"/>
  <c r="AQ18" i="311" s="1"/>
  <c r="BB24" i="311"/>
  <c r="BD24" i="311" s="1"/>
  <c r="BB48" i="311"/>
  <c r="BD48" i="311" s="1"/>
  <c r="AR45" i="311"/>
  <c r="AS45" i="311" s="1"/>
  <c r="AV45" i="311" s="1"/>
  <c r="F45" i="311" s="1"/>
  <c r="AY45" i="311" s="1"/>
  <c r="G45" i="311" s="1"/>
  <c r="AP30" i="311"/>
  <c r="J30" i="311" s="1"/>
  <c r="AQ30" i="311" s="1"/>
  <c r="BB21" i="311"/>
  <c r="BD21" i="311" s="1"/>
  <c r="BB33" i="311"/>
  <c r="BD33" i="311" s="1"/>
  <c r="BB27" i="311"/>
  <c r="BD27" i="311" s="1"/>
  <c r="BB39" i="311"/>
  <c r="BD39" i="311" s="1"/>
  <c r="AP42" i="311"/>
  <c r="J42" i="311" s="1"/>
  <c r="AQ42" i="311" s="1"/>
  <c r="BA21" i="311"/>
  <c r="AZ21" i="311"/>
  <c r="BA27" i="311"/>
  <c r="AZ27" i="311"/>
  <c r="BA24" i="311"/>
  <c r="AZ24" i="311"/>
  <c r="BA33" i="311"/>
  <c r="AZ33" i="311"/>
  <c r="BA39" i="311"/>
  <c r="AZ39" i="311"/>
  <c r="BA36" i="311"/>
  <c r="AZ36" i="311"/>
  <c r="BA45" i="311"/>
  <c r="AZ45" i="311"/>
  <c r="BA51" i="311"/>
  <c r="AZ51" i="311"/>
  <c r="BB36" i="311"/>
  <c r="BD36" i="311" s="1"/>
  <c r="BA48" i="311"/>
  <c r="AZ48" i="311"/>
  <c r="BB45" i="311"/>
  <c r="BD45" i="311" s="1"/>
  <c r="BB51" i="311"/>
  <c r="BD51" i="311" s="1"/>
  <c r="BF30" i="310"/>
  <c r="BH30" i="310" s="1"/>
  <c r="BF27" i="310"/>
  <c r="BH27" i="310" s="1"/>
  <c r="AV18" i="310"/>
  <c r="AW18" i="310" s="1"/>
  <c r="AZ18" i="310" s="1"/>
  <c r="F18" i="310" s="1"/>
  <c r="BC18" i="310" s="1"/>
  <c r="G18" i="310" s="1"/>
  <c r="BD18" i="310" s="1"/>
  <c r="AT24" i="310"/>
  <c r="J24" i="310" s="1"/>
  <c r="AU24" i="310" s="1"/>
  <c r="AT36" i="310"/>
  <c r="J36" i="310" s="1"/>
  <c r="AU36" i="310" s="1"/>
  <c r="BF45" i="310"/>
  <c r="BH45" i="310" s="1"/>
  <c r="AT48" i="310"/>
  <c r="J48" i="310" s="1"/>
  <c r="AU48" i="310" s="1"/>
  <c r="BF21" i="310"/>
  <c r="BH21" i="310" s="1"/>
  <c r="BF42" i="310"/>
  <c r="BH42" i="310" s="1"/>
  <c r="BF39" i="310"/>
  <c r="BH39" i="310" s="1"/>
  <c r="BE51" i="310"/>
  <c r="BD51" i="310"/>
  <c r="BF51" i="310"/>
  <c r="BH51" i="310" s="1"/>
  <c r="BE33" i="310"/>
  <c r="BD33" i="310"/>
  <c r="BE21" i="310"/>
  <c r="BD21" i="310"/>
  <c r="BE42" i="310"/>
  <c r="BD42" i="310"/>
  <c r="BE39" i="310"/>
  <c r="BD39" i="310"/>
  <c r="BE18" i="310"/>
  <c r="BE30" i="310"/>
  <c r="BD30" i="310"/>
  <c r="BE27" i="310"/>
  <c r="BD27" i="310"/>
  <c r="BF33" i="310"/>
  <c r="BH33" i="310" s="1"/>
  <c r="BE45" i="310"/>
  <c r="BD45" i="310"/>
  <c r="I30" i="309"/>
  <c r="AV30" i="309"/>
  <c r="AW30" i="309" s="1"/>
  <c r="AZ30" i="309" s="1"/>
  <c r="F30" i="309" s="1"/>
  <c r="BC30" i="309" s="1"/>
  <c r="G30" i="309" s="1"/>
  <c r="I21" i="309"/>
  <c r="AV21" i="309"/>
  <c r="AW21" i="309" s="1"/>
  <c r="AZ21" i="309" s="1"/>
  <c r="F21" i="309" s="1"/>
  <c r="BC21" i="309" s="1"/>
  <c r="G21" i="309" s="1"/>
  <c r="I33" i="309"/>
  <c r="AV33" i="309"/>
  <c r="AW33" i="309" s="1"/>
  <c r="AZ33" i="309" s="1"/>
  <c r="F33" i="309" s="1"/>
  <c r="BC33" i="309" s="1"/>
  <c r="G33" i="309" s="1"/>
  <c r="I45" i="309"/>
  <c r="AV45" i="309"/>
  <c r="AW45" i="309" s="1"/>
  <c r="AZ45" i="309" s="1"/>
  <c r="F45" i="309" s="1"/>
  <c r="BC45" i="309" s="1"/>
  <c r="G45" i="309" s="1"/>
  <c r="H24" i="309"/>
  <c r="H36" i="309"/>
  <c r="H48" i="309"/>
  <c r="H27" i="309"/>
  <c r="H39" i="309"/>
  <c r="H51" i="309"/>
  <c r="AT39" i="309"/>
  <c r="J39" i="309" s="1"/>
  <c r="AU39" i="309" s="1"/>
  <c r="AT36" i="309"/>
  <c r="J36" i="309" s="1"/>
  <c r="AU36" i="309" s="1"/>
  <c r="H18" i="309"/>
  <c r="BF30" i="309"/>
  <c r="BH30" i="309" s="1"/>
  <c r="H30" i="309"/>
  <c r="H42" i="309"/>
  <c r="AT18" i="309"/>
  <c r="J18" i="309" s="1"/>
  <c r="AU18" i="309" s="1"/>
  <c r="AT42" i="309"/>
  <c r="J42" i="309" s="1"/>
  <c r="AU42" i="309" s="1"/>
  <c r="H21" i="309"/>
  <c r="BF33" i="309"/>
  <c r="BH33" i="309" s="1"/>
  <c r="H33" i="309"/>
  <c r="H45" i="309"/>
  <c r="AT27" i="309"/>
  <c r="J27" i="309" s="1"/>
  <c r="AU27" i="309" s="1"/>
  <c r="AT51" i="309"/>
  <c r="J51" i="309" s="1"/>
  <c r="AU51" i="309" s="1"/>
  <c r="AT24" i="309"/>
  <c r="J24" i="309" s="1"/>
  <c r="AU24" i="309" s="1"/>
  <c r="AT48" i="309"/>
  <c r="J48" i="309" s="1"/>
  <c r="AU48" i="309" s="1"/>
  <c r="I19" i="308"/>
  <c r="AR19" i="308"/>
  <c r="AS19" i="308" s="1"/>
  <c r="AV19" i="308" s="1"/>
  <c r="F19" i="308" s="1"/>
  <c r="AY19" i="308" s="1"/>
  <c r="G19" i="308" s="1"/>
  <c r="I46" i="308"/>
  <c r="AR46" i="308"/>
  <c r="AS46" i="308" s="1"/>
  <c r="AV46" i="308" s="1"/>
  <c r="F46" i="308" s="1"/>
  <c r="AY46" i="308" s="1"/>
  <c r="G46" i="308" s="1"/>
  <c r="I22" i="308"/>
  <c r="AR22" i="308"/>
  <c r="AS22" i="308" s="1"/>
  <c r="AV22" i="308" s="1"/>
  <c r="F22" i="308" s="1"/>
  <c r="AY22" i="308" s="1"/>
  <c r="G22" i="308" s="1"/>
  <c r="I40" i="308"/>
  <c r="AR40" i="308"/>
  <c r="AS40" i="308" s="1"/>
  <c r="AV40" i="308" s="1"/>
  <c r="F40" i="308" s="1"/>
  <c r="I34" i="308"/>
  <c r="AR34" i="308"/>
  <c r="AS34" i="308" s="1"/>
  <c r="AV34" i="308" s="1"/>
  <c r="F34" i="308" s="1"/>
  <c r="I31" i="308"/>
  <c r="AR31" i="308"/>
  <c r="AS31" i="308" s="1"/>
  <c r="AV31" i="308" s="1"/>
  <c r="F31" i="308" s="1"/>
  <c r="BB22" i="308"/>
  <c r="BD22" i="308" s="1"/>
  <c r="I25" i="308"/>
  <c r="AR25" i="308"/>
  <c r="AS25" i="308" s="1"/>
  <c r="AV25" i="308" s="1"/>
  <c r="F25" i="308" s="1"/>
  <c r="I28" i="308"/>
  <c r="AR28" i="308"/>
  <c r="AS28" i="308" s="1"/>
  <c r="AV28" i="308" s="1"/>
  <c r="F28" i="308" s="1"/>
  <c r="I52" i="308"/>
  <c r="AR52" i="308"/>
  <c r="AS52" i="308" s="1"/>
  <c r="AV52" i="308" s="1"/>
  <c r="F52" i="308" s="1"/>
  <c r="I43" i="308"/>
  <c r="AR43" i="308"/>
  <c r="AS43" i="308" s="1"/>
  <c r="AV43" i="308" s="1"/>
  <c r="F43" i="308" s="1"/>
  <c r="I21" i="307"/>
  <c r="AR21" i="307"/>
  <c r="AS21" i="307" s="1"/>
  <c r="AV21" i="307" s="1"/>
  <c r="F21" i="307" s="1"/>
  <c r="AY21" i="307" s="1"/>
  <c r="G21" i="307" s="1"/>
  <c r="I45" i="307"/>
  <c r="AR45" i="307"/>
  <c r="AS45" i="307" s="1"/>
  <c r="AV45" i="307" s="1"/>
  <c r="F45" i="307" s="1"/>
  <c r="AY45" i="307" s="1"/>
  <c r="G45" i="307" s="1"/>
  <c r="I27" i="307"/>
  <c r="AR27" i="307"/>
  <c r="AS27" i="307" s="1"/>
  <c r="AV27" i="307" s="1"/>
  <c r="F27" i="307" s="1"/>
  <c r="AY27" i="307" s="1"/>
  <c r="G27" i="307" s="1"/>
  <c r="I39" i="307"/>
  <c r="AR39" i="307"/>
  <c r="AS39" i="307" s="1"/>
  <c r="AV39" i="307" s="1"/>
  <c r="F39" i="307" s="1"/>
  <c r="AY39" i="307" s="1"/>
  <c r="G39" i="307" s="1"/>
  <c r="I18" i="307"/>
  <c r="AR18" i="307"/>
  <c r="AS18" i="307" s="1"/>
  <c r="AV18" i="307" s="1"/>
  <c r="F18" i="307" s="1"/>
  <c r="AY18" i="307" s="1"/>
  <c r="G18" i="307" s="1"/>
  <c r="H24" i="307"/>
  <c r="H36" i="307"/>
  <c r="H48" i="307"/>
  <c r="H27" i="307"/>
  <c r="H39" i="307"/>
  <c r="H51" i="307"/>
  <c r="AP36" i="307"/>
  <c r="J36" i="307" s="1"/>
  <c r="AQ36" i="307" s="1"/>
  <c r="BB18" i="307"/>
  <c r="BD18" i="307" s="1"/>
  <c r="H18" i="307"/>
  <c r="H30" i="307"/>
  <c r="H42" i="307"/>
  <c r="AP42" i="307"/>
  <c r="J42" i="307" s="1"/>
  <c r="AQ42" i="307" s="1"/>
  <c r="AP51" i="307"/>
  <c r="J51" i="307" s="1"/>
  <c r="AQ51" i="307" s="1"/>
  <c r="BB21" i="307"/>
  <c r="BD21" i="307" s="1"/>
  <c r="H21" i="307"/>
  <c r="H33" i="307"/>
  <c r="BB45" i="307"/>
  <c r="BD45" i="307" s="1"/>
  <c r="H45" i="307"/>
  <c r="AP48" i="307"/>
  <c r="J48" i="307" s="1"/>
  <c r="AQ48" i="307" s="1"/>
  <c r="AP30" i="307"/>
  <c r="J30" i="307" s="1"/>
  <c r="AQ30" i="307" s="1"/>
  <c r="AP33" i="307"/>
  <c r="J33" i="307" s="1"/>
  <c r="AQ33" i="307" s="1"/>
  <c r="AP24" i="307"/>
  <c r="J24" i="307" s="1"/>
  <c r="AQ24" i="307" s="1"/>
  <c r="BB30" i="306"/>
  <c r="BD30" i="306" s="1"/>
  <c r="AP18" i="306"/>
  <c r="J18" i="306" s="1"/>
  <c r="AQ18" i="306" s="1"/>
  <c r="BB39" i="306"/>
  <c r="BD39" i="306" s="1"/>
  <c r="AP36" i="306"/>
  <c r="J36" i="306" s="1"/>
  <c r="AQ36" i="306" s="1"/>
  <c r="BB21" i="306"/>
  <c r="BD21" i="306" s="1"/>
  <c r="AP42" i="306"/>
  <c r="J42" i="306" s="1"/>
  <c r="AQ42" i="306" s="1"/>
  <c r="BA45" i="306"/>
  <c r="AZ45" i="306"/>
  <c r="BA51" i="306"/>
  <c r="AZ51" i="306"/>
  <c r="BA21" i="306"/>
  <c r="AZ21" i="306"/>
  <c r="BB45" i="306"/>
  <c r="BD45" i="306" s="1"/>
  <c r="I48" i="306"/>
  <c r="BB48" i="306"/>
  <c r="BD48" i="306" s="1"/>
  <c r="AR48" i="306"/>
  <c r="AS48" i="306" s="1"/>
  <c r="AV48" i="306" s="1"/>
  <c r="F48" i="306" s="1"/>
  <c r="AY48" i="306" s="1"/>
  <c r="G48" i="306" s="1"/>
  <c r="BB51" i="306"/>
  <c r="BD51" i="306" s="1"/>
  <c r="BA33" i="306"/>
  <c r="AZ33" i="306"/>
  <c r="BB33" i="306"/>
  <c r="BD33" i="306" s="1"/>
  <c r="BA39" i="306"/>
  <c r="AZ39" i="306"/>
  <c r="I27" i="305"/>
  <c r="AR27" i="305"/>
  <c r="AS27" i="305" s="1"/>
  <c r="AV27" i="305" s="1"/>
  <c r="F27" i="305" s="1"/>
  <c r="AY27" i="305" s="1"/>
  <c r="G27" i="305" s="1"/>
  <c r="I18" i="305"/>
  <c r="AR18" i="305"/>
  <c r="AS18" i="305" s="1"/>
  <c r="AV18" i="305" s="1"/>
  <c r="F18" i="305" s="1"/>
  <c r="AY18" i="305" s="1"/>
  <c r="G18" i="305" s="1"/>
  <c r="I30" i="305"/>
  <c r="AR30" i="305"/>
  <c r="AS30" i="305" s="1"/>
  <c r="AV30" i="305" s="1"/>
  <c r="F30" i="305" s="1"/>
  <c r="AY30" i="305" s="1"/>
  <c r="G30" i="305" s="1"/>
  <c r="I42" i="305"/>
  <c r="AR42" i="305"/>
  <c r="AS42" i="305" s="1"/>
  <c r="AV42" i="305" s="1"/>
  <c r="F42" i="305" s="1"/>
  <c r="AY42" i="305" s="1"/>
  <c r="G42" i="305" s="1"/>
  <c r="H21" i="305"/>
  <c r="H33" i="305"/>
  <c r="H45" i="305"/>
  <c r="I39" i="305"/>
  <c r="AR39" i="305"/>
  <c r="AS39" i="305" s="1"/>
  <c r="AV39" i="305" s="1"/>
  <c r="F39" i="305" s="1"/>
  <c r="AY39" i="305" s="1"/>
  <c r="G39" i="305" s="1"/>
  <c r="I36" i="305"/>
  <c r="AR36" i="305"/>
  <c r="AS36" i="305" s="1"/>
  <c r="AV36" i="305" s="1"/>
  <c r="F36" i="305" s="1"/>
  <c r="AY36" i="305" s="1"/>
  <c r="G36" i="305" s="1"/>
  <c r="I21" i="305"/>
  <c r="AR21" i="305"/>
  <c r="AS21" i="305" s="1"/>
  <c r="AV21" i="305" s="1"/>
  <c r="F21" i="305" s="1"/>
  <c r="AY21" i="305" s="1"/>
  <c r="G21" i="305" s="1"/>
  <c r="H24" i="305"/>
  <c r="H36" i="305"/>
  <c r="H48" i="305"/>
  <c r="AP24" i="305"/>
  <c r="J24" i="305" s="1"/>
  <c r="AQ24" i="305" s="1"/>
  <c r="AP33" i="305"/>
  <c r="J33" i="305" s="1"/>
  <c r="AQ33" i="305" s="1"/>
  <c r="H18" i="305"/>
  <c r="BB30" i="305"/>
  <c r="BD30" i="305" s="1"/>
  <c r="H30" i="305"/>
  <c r="H42" i="305"/>
  <c r="BB27" i="305"/>
  <c r="BD27" i="305" s="1"/>
  <c r="H27" i="305"/>
  <c r="H39" i="305"/>
  <c r="H51" i="305"/>
  <c r="AP48" i="305"/>
  <c r="J48" i="305" s="1"/>
  <c r="AQ48" i="305" s="1"/>
  <c r="AP45" i="305"/>
  <c r="J45" i="305" s="1"/>
  <c r="AQ45" i="305" s="1"/>
  <c r="AP51" i="305"/>
  <c r="J51" i="305" s="1"/>
  <c r="AQ51" i="305" s="1"/>
  <c r="BF27" i="285"/>
  <c r="BH27" i="285" s="1"/>
  <c r="BB27" i="286"/>
  <c r="BD27" i="286" s="1"/>
  <c r="AP18" i="266"/>
  <c r="J18" i="266" s="1"/>
  <c r="AQ18" i="266" s="1"/>
  <c r="AP36" i="266"/>
  <c r="J36" i="266" s="1"/>
  <c r="AQ36" i="266" s="1"/>
  <c r="AR45" i="266"/>
  <c r="AS45" i="266" s="1"/>
  <c r="AV45" i="266" s="1"/>
  <c r="F45" i="266" s="1"/>
  <c r="AY45" i="266" s="1"/>
  <c r="G45" i="266" s="1"/>
  <c r="AP42" i="266"/>
  <c r="J42" i="266" s="1"/>
  <c r="AQ42" i="266" s="1"/>
  <c r="BB39" i="265"/>
  <c r="BD39" i="265" s="1"/>
  <c r="BB24" i="265"/>
  <c r="BD24" i="265" s="1"/>
  <c r="AP18" i="265"/>
  <c r="J18" i="265" s="1"/>
  <c r="AQ18" i="265" s="1"/>
  <c r="AP30" i="265"/>
  <c r="J30" i="265" s="1"/>
  <c r="AQ30" i="265" s="1"/>
  <c r="AP36" i="265"/>
  <c r="J36" i="265" s="1"/>
  <c r="AQ36" i="265" s="1"/>
  <c r="AT24" i="304"/>
  <c r="J24" i="304" s="1"/>
  <c r="AU24" i="304" s="1"/>
  <c r="AT30" i="304"/>
  <c r="J30" i="304" s="1"/>
  <c r="AU30" i="304" s="1"/>
  <c r="AY30" i="276"/>
  <c r="G30" i="276" s="1"/>
  <c r="BB30" i="276"/>
  <c r="BD30" i="276" s="1"/>
  <c r="BB24" i="276"/>
  <c r="BD24" i="276" s="1"/>
  <c r="I30" i="276"/>
  <c r="BB18" i="288"/>
  <c r="BD18" i="288" s="1"/>
  <c r="AR27" i="288"/>
  <c r="AS27" i="288" s="1"/>
  <c r="AV27" i="288" s="1"/>
  <c r="F27" i="288" s="1"/>
  <c r="AY27" i="288" s="1"/>
  <c r="G27" i="288" s="1"/>
  <c r="BD36" i="288"/>
  <c r="AR33" i="288"/>
  <c r="AS33" i="288" s="1"/>
  <c r="AV33" i="288" s="1"/>
  <c r="F33" i="288" s="1"/>
  <c r="AY33" i="288" s="1"/>
  <c r="G33" i="288" s="1"/>
  <c r="AP48" i="288"/>
  <c r="J48" i="288" s="1"/>
  <c r="AQ48" i="288" s="1"/>
  <c r="BB24" i="288"/>
  <c r="BD24" i="288" s="1"/>
  <c r="BB21" i="288"/>
  <c r="BD21" i="288" s="1"/>
  <c r="AP51" i="288"/>
  <c r="J51" i="288" s="1"/>
  <c r="AQ51" i="288" s="1"/>
  <c r="BB30" i="287"/>
  <c r="BD30" i="287" s="1"/>
  <c r="BB27" i="287"/>
  <c r="BD27" i="287" s="1"/>
  <c r="AR48" i="287"/>
  <c r="AS48" i="287" s="1"/>
  <c r="AV48" i="287" s="1"/>
  <c r="F48" i="287" s="1"/>
  <c r="AY48" i="287" s="1"/>
  <c r="G48" i="287" s="1"/>
  <c r="AP33" i="287"/>
  <c r="J33" i="287" s="1"/>
  <c r="AQ33" i="287" s="1"/>
  <c r="AP45" i="287"/>
  <c r="J45" i="287" s="1"/>
  <c r="AQ45" i="287" s="1"/>
  <c r="BC33" i="303"/>
  <c r="G33" i="303" s="1"/>
  <c r="BF33" i="303"/>
  <c r="BH33" i="303" s="1"/>
  <c r="I33" i="303"/>
  <c r="BF45" i="303"/>
  <c r="BH45" i="303" s="1"/>
  <c r="BF24" i="303"/>
  <c r="BH24" i="303" s="1"/>
  <c r="AT30" i="274"/>
  <c r="J30" i="274" s="1"/>
  <c r="AU30" i="274" s="1"/>
  <c r="AT36" i="274"/>
  <c r="J36" i="274" s="1"/>
  <c r="AU36" i="274" s="1"/>
  <c r="AT18" i="274"/>
  <c r="J18" i="274" s="1"/>
  <c r="AU18" i="274" s="1"/>
  <c r="AT42" i="274"/>
  <c r="J42" i="274" s="1"/>
  <c r="AU42" i="274" s="1"/>
  <c r="BF39" i="274"/>
  <c r="BH39" i="274" s="1"/>
  <c r="BH51" i="274"/>
  <c r="AT24" i="274"/>
  <c r="J24" i="274" s="1"/>
  <c r="AU24" i="274" s="1"/>
  <c r="AT48" i="274"/>
  <c r="J48" i="274" s="1"/>
  <c r="AU48" i="274" s="1"/>
  <c r="AR24" i="289"/>
  <c r="AS24" i="289" s="1"/>
  <c r="AV24" i="289" s="1"/>
  <c r="F24" i="289" s="1"/>
  <c r="AY24" i="289" s="1"/>
  <c r="G24" i="289" s="1"/>
  <c r="BD18" i="289"/>
  <c r="I30" i="289"/>
  <c r="AR33" i="289"/>
  <c r="AS33" i="289" s="1"/>
  <c r="AV33" i="289" s="1"/>
  <c r="F33" i="289" s="1"/>
  <c r="AY33" i="289" s="1"/>
  <c r="G33" i="289" s="1"/>
  <c r="AP36" i="289"/>
  <c r="J36" i="289" s="1"/>
  <c r="AQ36" i="289" s="1"/>
  <c r="AP21" i="289"/>
  <c r="J21" i="289" s="1"/>
  <c r="AQ21" i="289" s="1"/>
  <c r="AP27" i="289"/>
  <c r="J27" i="289" s="1"/>
  <c r="AQ27" i="289" s="1"/>
  <c r="AP33" i="291"/>
  <c r="J33" i="291" s="1"/>
  <c r="AQ33" i="291" s="1"/>
  <c r="AP39" i="291"/>
  <c r="J39" i="291" s="1"/>
  <c r="AQ39" i="291" s="1"/>
  <c r="BB48" i="291"/>
  <c r="BD48" i="291" s="1"/>
  <c r="AP21" i="291"/>
  <c r="J21" i="291" s="1"/>
  <c r="AQ21" i="291" s="1"/>
  <c r="AP45" i="291"/>
  <c r="J45" i="291" s="1"/>
  <c r="AQ45" i="291" s="1"/>
  <c r="BB24" i="291"/>
  <c r="BD24" i="291" s="1"/>
  <c r="BD36" i="291"/>
  <c r="AP27" i="291"/>
  <c r="J27" i="291" s="1"/>
  <c r="AQ27" i="291" s="1"/>
  <c r="AP51" i="291"/>
  <c r="J51" i="291" s="1"/>
  <c r="AQ51" i="291" s="1"/>
  <c r="AV48" i="290"/>
  <c r="AW48" i="290" s="1"/>
  <c r="AZ48" i="290" s="1"/>
  <c r="F48" i="290" s="1"/>
  <c r="BC48" i="290" s="1"/>
  <c r="G48" i="290" s="1"/>
  <c r="AT39" i="290"/>
  <c r="J39" i="290" s="1"/>
  <c r="AU39" i="290" s="1"/>
  <c r="BF30" i="290"/>
  <c r="BH30" i="290" s="1"/>
  <c r="BF21" i="290"/>
  <c r="BH21" i="290" s="1"/>
  <c r="AT27" i="290"/>
  <c r="J27" i="290" s="1"/>
  <c r="AU27" i="290" s="1"/>
  <c r="AT51" i="290"/>
  <c r="J51" i="290" s="1"/>
  <c r="AU51" i="290" s="1"/>
  <c r="H51" i="261"/>
  <c r="AP51" i="261"/>
  <c r="J51" i="261" s="1"/>
  <c r="AQ51" i="261" s="1"/>
  <c r="AP24" i="261"/>
  <c r="J24" i="261" s="1"/>
  <c r="AQ24" i="261" s="1"/>
  <c r="BB39" i="261"/>
  <c r="BD39" i="261" s="1"/>
  <c r="AY24" i="260"/>
  <c r="G24" i="260" s="1"/>
  <c r="BB24" i="260"/>
  <c r="BD24" i="260" s="1"/>
  <c r="AR33" i="260"/>
  <c r="AS33" i="260" s="1"/>
  <c r="AV33" i="260" s="1"/>
  <c r="F33" i="260" s="1"/>
  <c r="AY33" i="260" s="1"/>
  <c r="G33" i="260" s="1"/>
  <c r="AR48" i="260"/>
  <c r="AS48" i="260" s="1"/>
  <c r="AV48" i="260" s="1"/>
  <c r="F48" i="260" s="1"/>
  <c r="AY48" i="260" s="1"/>
  <c r="G48" i="260" s="1"/>
  <c r="I24" i="260"/>
  <c r="BB48" i="260"/>
  <c r="BD48" i="260" s="1"/>
  <c r="AP39" i="260"/>
  <c r="J39" i="260" s="1"/>
  <c r="AQ39" i="260" s="1"/>
  <c r="AP45" i="260"/>
  <c r="J45" i="260" s="1"/>
  <c r="AQ45" i="260" s="1"/>
  <c r="AP27" i="260"/>
  <c r="J27" i="260" s="1"/>
  <c r="AQ27" i="260" s="1"/>
  <c r="AP51" i="260"/>
  <c r="J51" i="260" s="1"/>
  <c r="AQ51" i="260" s="1"/>
  <c r="AR18" i="130"/>
  <c r="AS18" i="130" s="1"/>
  <c r="AV18" i="130" s="1"/>
  <c r="F18" i="130" s="1"/>
  <c r="AY18" i="130" s="1"/>
  <c r="G18" i="130" s="1"/>
  <c r="BB42" i="130"/>
  <c r="BD42" i="130" s="1"/>
  <c r="BB27" i="130"/>
  <c r="BD27" i="130" s="1"/>
  <c r="AP24" i="130"/>
  <c r="J24" i="130" s="1"/>
  <c r="AQ24" i="130" s="1"/>
  <c r="AP21" i="130"/>
  <c r="J21" i="130" s="1"/>
  <c r="AQ21" i="130" s="1"/>
  <c r="AP45" i="130"/>
  <c r="J45" i="130" s="1"/>
  <c r="AQ45" i="130" s="1"/>
  <c r="AP36" i="130"/>
  <c r="J36" i="130" s="1"/>
  <c r="AQ36" i="130" s="1"/>
  <c r="AP33" i="130"/>
  <c r="J33" i="130" s="1"/>
  <c r="AQ33" i="130" s="1"/>
  <c r="AP48" i="129"/>
  <c r="J48" i="129" s="1"/>
  <c r="AQ48" i="129" s="1"/>
  <c r="BB39" i="129"/>
  <c r="AP24" i="129"/>
  <c r="J24" i="129" s="1"/>
  <c r="AQ24" i="129" s="1"/>
  <c r="BA36" i="129"/>
  <c r="AZ36" i="129"/>
  <c r="I36" i="129"/>
  <c r="AR30" i="129"/>
  <c r="AS30" i="129" s="1"/>
  <c r="AV30" i="129" s="1"/>
  <c r="F30" i="129" s="1"/>
  <c r="AY30" i="129" s="1"/>
  <c r="G30" i="129" s="1"/>
  <c r="AP33" i="129"/>
  <c r="J33" i="129" s="1"/>
  <c r="AQ33" i="129" s="1"/>
  <c r="AP51" i="129"/>
  <c r="J51" i="129" s="1"/>
  <c r="AQ51" i="129" s="1"/>
  <c r="BB40" i="117"/>
  <c r="BD40" i="117" s="1"/>
  <c r="AP37" i="117"/>
  <c r="J37" i="117" s="1"/>
  <c r="AQ37" i="117" s="1"/>
  <c r="AR31" i="117"/>
  <c r="AS31" i="117" s="1"/>
  <c r="AV31" i="117" s="1"/>
  <c r="F31" i="117" s="1"/>
  <c r="AY31" i="117" s="1"/>
  <c r="G31" i="117" s="1"/>
  <c r="AP19" i="117"/>
  <c r="J19" i="117" s="1"/>
  <c r="AQ19" i="117" s="1"/>
  <c r="AP43" i="117"/>
  <c r="J43" i="117" s="1"/>
  <c r="AQ43" i="117" s="1"/>
  <c r="BB46" i="117"/>
  <c r="BD46" i="117" s="1"/>
  <c r="AP25" i="117"/>
  <c r="J25" i="117" s="1"/>
  <c r="AQ25" i="117" s="1"/>
  <c r="AP49" i="117"/>
  <c r="J49" i="117" s="1"/>
  <c r="AQ49" i="117" s="1"/>
  <c r="BF18" i="301"/>
  <c r="BH18" i="301" s="1"/>
  <c r="AT36" i="301"/>
  <c r="J36" i="301" s="1"/>
  <c r="AU36" i="301" s="1"/>
  <c r="BD27" i="272"/>
  <c r="AT24" i="272"/>
  <c r="J24" i="272" s="1"/>
  <c r="AU24" i="272" s="1"/>
  <c r="AT30" i="272"/>
  <c r="J30" i="272" s="1"/>
  <c r="AU30" i="272" s="1"/>
  <c r="BF27" i="272"/>
  <c r="BH27" i="272" s="1"/>
  <c r="AT33" i="272"/>
  <c r="J33" i="272" s="1"/>
  <c r="AU33" i="272" s="1"/>
  <c r="BD33" i="281"/>
  <c r="I45" i="281"/>
  <c r="AP30" i="281"/>
  <c r="J30" i="281" s="1"/>
  <c r="AQ30" i="281" s="1"/>
  <c r="AP18" i="281"/>
  <c r="J18" i="281" s="1"/>
  <c r="AQ18" i="281" s="1"/>
  <c r="BD39" i="281"/>
  <c r="AP42" i="281"/>
  <c r="J42" i="281" s="1"/>
  <c r="AQ42" i="281" s="1"/>
  <c r="AP24" i="281"/>
  <c r="J24" i="281" s="1"/>
  <c r="AQ24" i="281" s="1"/>
  <c r="AP51" i="281"/>
  <c r="J51" i="281" s="1"/>
  <c r="AQ51" i="281" s="1"/>
  <c r="AP36" i="281"/>
  <c r="J36" i="281" s="1"/>
  <c r="AQ36" i="281" s="1"/>
  <c r="AY48" i="298"/>
  <c r="G48" i="298" s="1"/>
  <c r="BB48" i="298"/>
  <c r="BD48" i="298" s="1"/>
  <c r="I48" i="298"/>
  <c r="AP39" i="298"/>
  <c r="J39" i="298" s="1"/>
  <c r="AQ39" i="298" s="1"/>
  <c r="BB33" i="298"/>
  <c r="BD33" i="298" s="1"/>
  <c r="AR24" i="298"/>
  <c r="AS24" i="298" s="1"/>
  <c r="AV24" i="298" s="1"/>
  <c r="F24" i="298" s="1"/>
  <c r="AY24" i="298" s="1"/>
  <c r="G24" i="298" s="1"/>
  <c r="AP21" i="298"/>
  <c r="J21" i="298" s="1"/>
  <c r="AQ21" i="298" s="1"/>
  <c r="AP45" i="298"/>
  <c r="J45" i="298" s="1"/>
  <c r="AQ45" i="298" s="1"/>
  <c r="I36" i="298"/>
  <c r="BB18" i="298"/>
  <c r="BD18" i="298" s="1"/>
  <c r="AP27" i="298"/>
  <c r="J27" i="298" s="1"/>
  <c r="AQ27" i="298" s="1"/>
  <c r="AP51" i="298"/>
  <c r="J51" i="298" s="1"/>
  <c r="AQ51" i="298" s="1"/>
  <c r="AP36" i="270"/>
  <c r="J36" i="270" s="1"/>
  <c r="AQ36" i="270" s="1"/>
  <c r="BB48" i="270"/>
  <c r="BD48" i="270" s="1"/>
  <c r="AP18" i="270"/>
  <c r="J18" i="270" s="1"/>
  <c r="AQ18" i="270" s="1"/>
  <c r="AP42" i="270"/>
  <c r="J42" i="270" s="1"/>
  <c r="AQ42" i="270" s="1"/>
  <c r="I48" i="270"/>
  <c r="AP24" i="270"/>
  <c r="J24" i="270" s="1"/>
  <c r="AQ24" i="270" s="1"/>
  <c r="BB21" i="270"/>
  <c r="BD21" i="270" s="1"/>
  <c r="AP30" i="270"/>
  <c r="J30" i="270" s="1"/>
  <c r="AQ30" i="270" s="1"/>
  <c r="AP51" i="270"/>
  <c r="J51" i="270" s="1"/>
  <c r="AQ51" i="270" s="1"/>
  <c r="I27" i="280"/>
  <c r="AV39" i="280"/>
  <c r="AW39" i="280" s="1"/>
  <c r="AZ39" i="280" s="1"/>
  <c r="F39" i="280" s="1"/>
  <c r="BC39" i="280" s="1"/>
  <c r="G39" i="280" s="1"/>
  <c r="BF51" i="280"/>
  <c r="I36" i="280"/>
  <c r="AT18" i="280"/>
  <c r="J18" i="280" s="1"/>
  <c r="AU18" i="280" s="1"/>
  <c r="AT42" i="280"/>
  <c r="J42" i="280" s="1"/>
  <c r="AU42" i="280" s="1"/>
  <c r="AT24" i="280"/>
  <c r="J24" i="280" s="1"/>
  <c r="AU24" i="280" s="1"/>
  <c r="AT48" i="280"/>
  <c r="J48" i="280" s="1"/>
  <c r="AU48" i="280" s="1"/>
  <c r="AR18" i="293"/>
  <c r="AS18" i="293" s="1"/>
  <c r="AV18" i="293" s="1"/>
  <c r="F18" i="293" s="1"/>
  <c r="AY18" i="293" s="1"/>
  <c r="G18" i="293" s="1"/>
  <c r="AR42" i="293"/>
  <c r="AS42" i="293" s="1"/>
  <c r="AV42" i="293" s="1"/>
  <c r="F42" i="293" s="1"/>
  <c r="AY42" i="293" s="1"/>
  <c r="G42" i="293" s="1"/>
  <c r="AR51" i="293"/>
  <c r="AS51" i="293" s="1"/>
  <c r="AV51" i="293" s="1"/>
  <c r="F51" i="293" s="1"/>
  <c r="AY51" i="293" s="1"/>
  <c r="G51" i="293" s="1"/>
  <c r="AP24" i="293"/>
  <c r="J24" i="293" s="1"/>
  <c r="AQ24" i="293" s="1"/>
  <c r="BB18" i="293"/>
  <c r="BD18" i="293" s="1"/>
  <c r="BB30" i="293"/>
  <c r="BD30" i="293" s="1"/>
  <c r="BB27" i="293"/>
  <c r="BD27" i="293" s="1"/>
  <c r="BB39" i="293"/>
  <c r="BD39" i="293" s="1"/>
  <c r="AP36" i="293"/>
  <c r="J36" i="293" s="1"/>
  <c r="AQ36" i="293" s="1"/>
  <c r="AP48" i="293"/>
  <c r="J48" i="293" s="1"/>
  <c r="AQ48" i="293" s="1"/>
  <c r="AP33" i="294"/>
  <c r="J33" i="294" s="1"/>
  <c r="AQ33" i="294" s="1"/>
  <c r="AP39" i="294"/>
  <c r="J39" i="294" s="1"/>
  <c r="AQ39" i="294" s="1"/>
  <c r="BB18" i="294"/>
  <c r="BD18" i="294" s="1"/>
  <c r="AP21" i="294"/>
  <c r="J21" i="294" s="1"/>
  <c r="AQ21" i="294" s="1"/>
  <c r="AP45" i="294"/>
  <c r="J45" i="294" s="1"/>
  <c r="AQ45" i="294" s="1"/>
  <c r="AP27" i="294"/>
  <c r="J27" i="294" s="1"/>
  <c r="AQ27" i="294" s="1"/>
  <c r="AP51" i="294"/>
  <c r="J51" i="294" s="1"/>
  <c r="AQ51" i="294" s="1"/>
  <c r="AP18" i="256"/>
  <c r="J18" i="256" s="1"/>
  <c r="AQ18" i="256" s="1"/>
  <c r="AR27" i="256"/>
  <c r="AS27" i="256" s="1"/>
  <c r="AV27" i="256" s="1"/>
  <c r="F27" i="256" s="1"/>
  <c r="AY27" i="256" s="1"/>
  <c r="G27" i="256" s="1"/>
  <c r="AR39" i="256"/>
  <c r="AS39" i="256" s="1"/>
  <c r="AV39" i="256" s="1"/>
  <c r="F39" i="256" s="1"/>
  <c r="AY39" i="256" s="1"/>
  <c r="G39" i="256" s="1"/>
  <c r="BB51" i="256"/>
  <c r="AP33" i="256"/>
  <c r="J33" i="256" s="1"/>
  <c r="AQ33" i="256" s="1"/>
  <c r="AP45" i="256"/>
  <c r="J45" i="256" s="1"/>
  <c r="AQ45" i="256" s="1"/>
  <c r="I51" i="256"/>
  <c r="AP24" i="256"/>
  <c r="J24" i="256" s="1"/>
  <c r="AQ24" i="256" s="1"/>
  <c r="AP24" i="296"/>
  <c r="J24" i="296" s="1"/>
  <c r="AQ24" i="296" s="1"/>
  <c r="AR21" i="296"/>
  <c r="AS21" i="296" s="1"/>
  <c r="AV21" i="296" s="1"/>
  <c r="F21" i="296" s="1"/>
  <c r="AY21" i="296" s="1"/>
  <c r="G21" i="296" s="1"/>
  <c r="AZ21" i="296" s="1"/>
  <c r="AP30" i="296"/>
  <c r="J30" i="296" s="1"/>
  <c r="AQ30" i="296" s="1"/>
  <c r="AP36" i="296"/>
  <c r="J36" i="296" s="1"/>
  <c r="AQ36" i="296" s="1"/>
  <c r="AV33" i="268"/>
  <c r="AW33" i="268" s="1"/>
  <c r="AZ33" i="268" s="1"/>
  <c r="F33" i="268" s="1"/>
  <c r="BC33" i="268" s="1"/>
  <c r="G33" i="268" s="1"/>
  <c r="AV21" i="268"/>
  <c r="AW21" i="268" s="1"/>
  <c r="AZ21" i="268" s="1"/>
  <c r="F21" i="268" s="1"/>
  <c r="BC21" i="268" s="1"/>
  <c r="G21" i="268" s="1"/>
  <c r="BF24" i="268"/>
  <c r="BH24" i="268" s="1"/>
  <c r="AT36" i="268"/>
  <c r="J36" i="268" s="1"/>
  <c r="AU36" i="268" s="1"/>
  <c r="I21" i="278"/>
  <c r="AZ21" i="278"/>
  <c r="AP51" i="278"/>
  <c r="J51" i="278" s="1"/>
  <c r="AQ51" i="278" s="1"/>
  <c r="AP30" i="278"/>
  <c r="J30" i="278" s="1"/>
  <c r="AQ30" i="278" s="1"/>
  <c r="BD27" i="278"/>
  <c r="BB39" i="278"/>
  <c r="I51" i="304"/>
  <c r="AV51" i="304"/>
  <c r="AW51" i="304" s="1"/>
  <c r="AZ51" i="304" s="1"/>
  <c r="F51" i="304" s="1"/>
  <c r="BC51" i="304" s="1"/>
  <c r="G51" i="304" s="1"/>
  <c r="H36" i="304"/>
  <c r="H48" i="304"/>
  <c r="AT48" i="304"/>
  <c r="J48" i="304" s="1"/>
  <c r="AU48" i="304" s="1"/>
  <c r="H39" i="304"/>
  <c r="BF51" i="304"/>
  <c r="BH51" i="304" s="1"/>
  <c r="H51" i="304"/>
  <c r="BE27" i="304"/>
  <c r="BD27" i="304"/>
  <c r="H42" i="304"/>
  <c r="BE21" i="304"/>
  <c r="BD21" i="304"/>
  <c r="BF27" i="304"/>
  <c r="BH27" i="304" s="1"/>
  <c r="AT36" i="304"/>
  <c r="J36" i="304" s="1"/>
  <c r="AU36" i="304" s="1"/>
  <c r="BE18" i="304"/>
  <c r="BD18" i="304"/>
  <c r="H33" i="304"/>
  <c r="H45" i="304"/>
  <c r="BF21" i="304"/>
  <c r="BH21" i="304" s="1"/>
  <c r="AT45" i="304"/>
  <c r="J45" i="304" s="1"/>
  <c r="AU45" i="304" s="1"/>
  <c r="AT39" i="304"/>
  <c r="J39" i="304" s="1"/>
  <c r="AU39" i="304" s="1"/>
  <c r="BF18" i="304"/>
  <c r="BH18" i="304" s="1"/>
  <c r="AT42" i="304"/>
  <c r="J42" i="304" s="1"/>
  <c r="AU42" i="304" s="1"/>
  <c r="AT33" i="304"/>
  <c r="J33" i="304" s="1"/>
  <c r="AU33" i="304" s="1"/>
  <c r="BE21" i="303"/>
  <c r="BD21" i="303"/>
  <c r="BE39" i="303"/>
  <c r="BD39" i="303"/>
  <c r="BE18" i="303"/>
  <c r="BD18" i="303"/>
  <c r="BE42" i="303"/>
  <c r="BD42" i="303"/>
  <c r="BE48" i="303"/>
  <c r="BD48" i="303"/>
  <c r="BE33" i="303"/>
  <c r="BD33" i="303"/>
  <c r="BF39" i="303"/>
  <c r="BH39" i="303" s="1"/>
  <c r="BF18" i="303"/>
  <c r="BH18" i="303" s="1"/>
  <c r="BF36" i="303"/>
  <c r="BH36" i="303" s="1"/>
  <c r="BF42" i="303"/>
  <c r="BH42" i="303" s="1"/>
  <c r="BE51" i="303"/>
  <c r="BD51" i="303"/>
  <c r="BE30" i="303"/>
  <c r="BD30" i="303"/>
  <c r="BE36" i="303"/>
  <c r="BD36" i="303"/>
  <c r="BF51" i="303"/>
  <c r="BH51" i="303" s="1"/>
  <c r="BF21" i="303"/>
  <c r="BH21" i="303" s="1"/>
  <c r="BE27" i="303"/>
  <c r="BD27" i="303"/>
  <c r="BE45" i="303"/>
  <c r="BD45" i="303"/>
  <c r="BE24" i="303"/>
  <c r="BD24" i="303"/>
  <c r="BF30" i="303"/>
  <c r="BH30" i="303" s="1"/>
  <c r="BF48" i="303"/>
  <c r="BH48" i="303" s="1"/>
  <c r="H21" i="302"/>
  <c r="H33" i="302"/>
  <c r="H45" i="302"/>
  <c r="H24" i="302"/>
  <c r="H36" i="302"/>
  <c r="H48" i="302"/>
  <c r="I27" i="302"/>
  <c r="AR27" i="302"/>
  <c r="AS27" i="302" s="1"/>
  <c r="AV27" i="302" s="1"/>
  <c r="F27" i="302" s="1"/>
  <c r="AY27" i="302" s="1"/>
  <c r="G27" i="302" s="1"/>
  <c r="I18" i="302"/>
  <c r="AR18" i="302"/>
  <c r="AS18" i="302" s="1"/>
  <c r="AV18" i="302" s="1"/>
  <c r="F18" i="302" s="1"/>
  <c r="AY18" i="302" s="1"/>
  <c r="G18" i="302" s="1"/>
  <c r="AP36" i="302"/>
  <c r="J36" i="302" s="1"/>
  <c r="AQ36" i="302" s="1"/>
  <c r="I39" i="302"/>
  <c r="AR39" i="302"/>
  <c r="AS39" i="302" s="1"/>
  <c r="AV39" i="302" s="1"/>
  <c r="F39" i="302" s="1"/>
  <c r="AY39" i="302" s="1"/>
  <c r="G39" i="302" s="1"/>
  <c r="AP21" i="302"/>
  <c r="J21" i="302" s="1"/>
  <c r="AQ21" i="302" s="1"/>
  <c r="I30" i="302"/>
  <c r="AR30" i="302"/>
  <c r="AS30" i="302" s="1"/>
  <c r="AV30" i="302" s="1"/>
  <c r="F30" i="302" s="1"/>
  <c r="AY30" i="302" s="1"/>
  <c r="G30" i="302" s="1"/>
  <c r="H27" i="302"/>
  <c r="BB39" i="302"/>
  <c r="BD39" i="302" s="1"/>
  <c r="H39" i="302"/>
  <c r="H51" i="302"/>
  <c r="I42" i="302"/>
  <c r="AR42" i="302"/>
  <c r="AS42" i="302" s="1"/>
  <c r="AV42" i="302" s="1"/>
  <c r="F42" i="302" s="1"/>
  <c r="AY42" i="302" s="1"/>
  <c r="G42" i="302" s="1"/>
  <c r="AP45" i="302"/>
  <c r="J45" i="302" s="1"/>
  <c r="AQ45" i="302" s="1"/>
  <c r="AP24" i="302"/>
  <c r="J24" i="302" s="1"/>
  <c r="AQ24" i="302" s="1"/>
  <c r="I33" i="302"/>
  <c r="AR33" i="302"/>
  <c r="AS33" i="302" s="1"/>
  <c r="AV33" i="302" s="1"/>
  <c r="F33" i="302" s="1"/>
  <c r="AY33" i="302" s="1"/>
  <c r="G33" i="302" s="1"/>
  <c r="H18" i="302"/>
  <c r="H30" i="302"/>
  <c r="BB42" i="302"/>
  <c r="BD42" i="302" s="1"/>
  <c r="H42" i="302"/>
  <c r="AP48" i="302"/>
  <c r="J48" i="302" s="1"/>
  <c r="AQ48" i="302" s="1"/>
  <c r="AP51" i="302"/>
  <c r="J51" i="302" s="1"/>
  <c r="AQ51" i="302" s="1"/>
  <c r="H48" i="301"/>
  <c r="H51" i="301"/>
  <c r="BE27" i="301"/>
  <c r="BD27" i="301"/>
  <c r="BE33" i="301"/>
  <c r="BD33" i="301"/>
  <c r="BE30" i="301"/>
  <c r="BD30" i="301"/>
  <c r="H42" i="301"/>
  <c r="BE21" i="301"/>
  <c r="BD21" i="301"/>
  <c r="BF27" i="301"/>
  <c r="BH27" i="301" s="1"/>
  <c r="BE39" i="301"/>
  <c r="BD39" i="301"/>
  <c r="I45" i="301"/>
  <c r="AV45" i="301"/>
  <c r="AW45" i="301" s="1"/>
  <c r="AZ45" i="301" s="1"/>
  <c r="F45" i="301" s="1"/>
  <c r="BC45" i="301" s="1"/>
  <c r="G45" i="301" s="1"/>
  <c r="BE24" i="301"/>
  <c r="BD24" i="301"/>
  <c r="BF33" i="301"/>
  <c r="BH33" i="301" s="1"/>
  <c r="AT42" i="301"/>
  <c r="J42" i="301" s="1"/>
  <c r="AU42" i="301" s="1"/>
  <c r="BF30" i="301"/>
  <c r="BH30" i="301" s="1"/>
  <c r="H45" i="301"/>
  <c r="BF21" i="301"/>
  <c r="BH21" i="301" s="1"/>
  <c r="BF39" i="301"/>
  <c r="BH39" i="301" s="1"/>
  <c r="AT48" i="301"/>
  <c r="J48" i="301" s="1"/>
  <c r="AU48" i="301" s="1"/>
  <c r="AT51" i="301"/>
  <c r="J51" i="301" s="1"/>
  <c r="AU51" i="301" s="1"/>
  <c r="BE18" i="301"/>
  <c r="BD18" i="301"/>
  <c r="BF24" i="301"/>
  <c r="BH24" i="301" s="1"/>
  <c r="H25" i="300"/>
  <c r="H37" i="300"/>
  <c r="H49" i="300"/>
  <c r="I28" i="300"/>
  <c r="AR28" i="300"/>
  <c r="AS28" i="300" s="1"/>
  <c r="AV28" i="300" s="1"/>
  <c r="F28" i="300" s="1"/>
  <c r="AY28" i="300" s="1"/>
  <c r="G28" i="300" s="1"/>
  <c r="I22" i="300"/>
  <c r="AR22" i="300"/>
  <c r="AS22" i="300" s="1"/>
  <c r="AV22" i="300" s="1"/>
  <c r="F22" i="300" s="1"/>
  <c r="AY22" i="300" s="1"/>
  <c r="G22" i="300" s="1"/>
  <c r="I40" i="300"/>
  <c r="AR40" i="300"/>
  <c r="AS40" i="300" s="1"/>
  <c r="AV40" i="300" s="1"/>
  <c r="F40" i="300" s="1"/>
  <c r="AY40" i="300" s="1"/>
  <c r="G40" i="300" s="1"/>
  <c r="H28" i="300"/>
  <c r="H40" i="300"/>
  <c r="H52" i="300"/>
  <c r="AP37" i="300"/>
  <c r="J37" i="300" s="1"/>
  <c r="AQ37" i="300" s="1"/>
  <c r="I31" i="300"/>
  <c r="AR31" i="300"/>
  <c r="AS31" i="300" s="1"/>
  <c r="AV31" i="300" s="1"/>
  <c r="F31" i="300" s="1"/>
  <c r="AY31" i="300" s="1"/>
  <c r="G31" i="300" s="1"/>
  <c r="I46" i="300"/>
  <c r="AR46" i="300"/>
  <c r="AS46" i="300" s="1"/>
  <c r="AV46" i="300" s="1"/>
  <c r="F46" i="300" s="1"/>
  <c r="AY46" i="300" s="1"/>
  <c r="G46" i="300" s="1"/>
  <c r="H19" i="300"/>
  <c r="BB31" i="300"/>
  <c r="BD31" i="300" s="1"/>
  <c r="H31" i="300"/>
  <c r="H43" i="300"/>
  <c r="AP43" i="300"/>
  <c r="J43" i="300" s="1"/>
  <c r="AQ43" i="300" s="1"/>
  <c r="AP19" i="300"/>
  <c r="J19" i="300" s="1"/>
  <c r="AQ19" i="300" s="1"/>
  <c r="AP52" i="300"/>
  <c r="J52" i="300" s="1"/>
  <c r="AQ52" i="300" s="1"/>
  <c r="H22" i="300"/>
  <c r="BB22" i="300"/>
  <c r="BD22" i="300" s="1"/>
  <c r="H34" i="300"/>
  <c r="H46" i="300"/>
  <c r="AP49" i="300"/>
  <c r="J49" i="300" s="1"/>
  <c r="AQ49" i="300" s="1"/>
  <c r="AP34" i="300"/>
  <c r="J34" i="300" s="1"/>
  <c r="AQ34" i="300" s="1"/>
  <c r="AP25" i="300"/>
  <c r="J25" i="300" s="1"/>
  <c r="AQ25" i="300" s="1"/>
  <c r="AR24" i="299"/>
  <c r="AS24" i="299" s="1"/>
  <c r="AV24" i="299" s="1"/>
  <c r="F24" i="299" s="1"/>
  <c r="AY24" i="299" s="1"/>
  <c r="G24" i="299" s="1"/>
  <c r="I24" i="299"/>
  <c r="BC33" i="299"/>
  <c r="AR39" i="299"/>
  <c r="AS39" i="299" s="1"/>
  <c r="AV39" i="299" s="1"/>
  <c r="F39" i="299" s="1"/>
  <c r="AY39" i="299" s="1"/>
  <c r="G39" i="299" s="1"/>
  <c r="I39" i="299"/>
  <c r="I36" i="299"/>
  <c r="AR36" i="299"/>
  <c r="AS36" i="299" s="1"/>
  <c r="AV36" i="299" s="1"/>
  <c r="F36" i="299" s="1"/>
  <c r="AY36" i="299" s="1"/>
  <c r="G36" i="299" s="1"/>
  <c r="I48" i="299"/>
  <c r="AR48" i="299"/>
  <c r="AS48" i="299" s="1"/>
  <c r="AV48" i="299" s="1"/>
  <c r="F48" i="299" s="1"/>
  <c r="AY48" i="299" s="1"/>
  <c r="G48" i="299" s="1"/>
  <c r="BC21" i="299"/>
  <c r="BD21" i="299" s="1"/>
  <c r="BC27" i="299"/>
  <c r="AR33" i="299"/>
  <c r="AS33" i="299" s="1"/>
  <c r="AV33" i="299" s="1"/>
  <c r="F33" i="299" s="1"/>
  <c r="I33" i="299"/>
  <c r="BC51" i="299"/>
  <c r="BC30" i="299"/>
  <c r="BC42" i="299"/>
  <c r="H18" i="299"/>
  <c r="AR27" i="299"/>
  <c r="AS27" i="299" s="1"/>
  <c r="AV27" i="299" s="1"/>
  <c r="F27" i="299" s="1"/>
  <c r="AY27" i="299" s="1"/>
  <c r="G27" i="299" s="1"/>
  <c r="I27" i="299"/>
  <c r="BC45" i="299"/>
  <c r="AR51" i="299"/>
  <c r="AS51" i="299" s="1"/>
  <c r="AV51" i="299" s="1"/>
  <c r="F51" i="299" s="1"/>
  <c r="AY51" i="299" s="1"/>
  <c r="G51" i="299" s="1"/>
  <c r="I51" i="299"/>
  <c r="BC24" i="299"/>
  <c r="BB27" i="299"/>
  <c r="BD27" i="299" s="1"/>
  <c r="BB39" i="299"/>
  <c r="I30" i="299"/>
  <c r="AR30" i="299"/>
  <c r="AS30" i="299" s="1"/>
  <c r="AV30" i="299" s="1"/>
  <c r="F30" i="299" s="1"/>
  <c r="AY30" i="299" s="1"/>
  <c r="G30" i="299" s="1"/>
  <c r="I42" i="299"/>
  <c r="AR42" i="299"/>
  <c r="AS42" i="299" s="1"/>
  <c r="AV42" i="299" s="1"/>
  <c r="F42" i="299" s="1"/>
  <c r="AY42" i="299" s="1"/>
  <c r="G42" i="299" s="1"/>
  <c r="BC18" i="299"/>
  <c r="BB36" i="299"/>
  <c r="BC39" i="299"/>
  <c r="BD39" i="299" s="1"/>
  <c r="AR45" i="299"/>
  <c r="AS45" i="299" s="1"/>
  <c r="AV45" i="299" s="1"/>
  <c r="F45" i="299" s="1"/>
  <c r="AY45" i="299" s="1"/>
  <c r="G45" i="299" s="1"/>
  <c r="I45" i="299"/>
  <c r="AR18" i="299"/>
  <c r="AS18" i="299" s="1"/>
  <c r="AV18" i="299" s="1"/>
  <c r="F18" i="299" s="1"/>
  <c r="AY18" i="299" s="1"/>
  <c r="G18" i="299" s="1"/>
  <c r="I18" i="299"/>
  <c r="BC36" i="299"/>
  <c r="BC48" i="299"/>
  <c r="G21" i="299"/>
  <c r="BA36" i="298"/>
  <c r="AZ36" i="298"/>
  <c r="BB24" i="298"/>
  <c r="BD24" i="298" s="1"/>
  <c r="BA30" i="298"/>
  <c r="AZ30" i="298"/>
  <c r="BA48" i="298"/>
  <c r="AZ48" i="298"/>
  <c r="BA24" i="298"/>
  <c r="AZ24" i="298"/>
  <c r="BA42" i="298"/>
  <c r="AZ42" i="298"/>
  <c r="BA33" i="298"/>
  <c r="AZ33" i="298"/>
  <c r="BA18" i="298"/>
  <c r="AZ18" i="298"/>
  <c r="BB36" i="298"/>
  <c r="BD36" i="298" s="1"/>
  <c r="BB42" i="298"/>
  <c r="BD42" i="298" s="1"/>
  <c r="I18" i="297"/>
  <c r="AV18" i="297"/>
  <c r="AW18" i="297" s="1"/>
  <c r="AZ18" i="297" s="1"/>
  <c r="F18" i="297" s="1"/>
  <c r="BC18" i="297" s="1"/>
  <c r="G18" i="297" s="1"/>
  <c r="I42" i="297"/>
  <c r="AV42" i="297"/>
  <c r="AW42" i="297" s="1"/>
  <c r="AZ42" i="297" s="1"/>
  <c r="F42" i="297" s="1"/>
  <c r="BC42" i="297" s="1"/>
  <c r="G42" i="297" s="1"/>
  <c r="I21" i="297"/>
  <c r="AV21" i="297"/>
  <c r="AW21" i="297" s="1"/>
  <c r="AZ21" i="297" s="1"/>
  <c r="F21" i="297" s="1"/>
  <c r="BC21" i="297" s="1"/>
  <c r="G21" i="297" s="1"/>
  <c r="I45" i="297"/>
  <c r="AV45" i="297"/>
  <c r="AW45" i="297" s="1"/>
  <c r="AZ45" i="297" s="1"/>
  <c r="F45" i="297" s="1"/>
  <c r="BC45" i="297" s="1"/>
  <c r="G45" i="297" s="1"/>
  <c r="H24" i="297"/>
  <c r="H36" i="297"/>
  <c r="H48" i="297"/>
  <c r="I27" i="297"/>
  <c r="AV27" i="297"/>
  <c r="AW27" i="297" s="1"/>
  <c r="AZ27" i="297" s="1"/>
  <c r="F27" i="297" s="1"/>
  <c r="BC27" i="297" s="1"/>
  <c r="G27" i="297" s="1"/>
  <c r="H27" i="297"/>
  <c r="H39" i="297"/>
  <c r="H51" i="297"/>
  <c r="AT48" i="297"/>
  <c r="J48" i="297" s="1"/>
  <c r="AU48" i="297" s="1"/>
  <c r="AT36" i="297"/>
  <c r="J36" i="297" s="1"/>
  <c r="AU36" i="297" s="1"/>
  <c r="BF18" i="297"/>
  <c r="BH18" i="297" s="1"/>
  <c r="H18" i="297"/>
  <c r="H30" i="297"/>
  <c r="BF42" i="297"/>
  <c r="BH42" i="297" s="1"/>
  <c r="H42" i="297"/>
  <c r="AT24" i="297"/>
  <c r="J24" i="297" s="1"/>
  <c r="AU24" i="297" s="1"/>
  <c r="BF21" i="297"/>
  <c r="BH21" i="297" s="1"/>
  <c r="H21" i="297"/>
  <c r="H33" i="297"/>
  <c r="BF45" i="297"/>
  <c r="BH45" i="297" s="1"/>
  <c r="H45" i="297"/>
  <c r="AT39" i="297"/>
  <c r="J39" i="297" s="1"/>
  <c r="AU39" i="297" s="1"/>
  <c r="AT30" i="297"/>
  <c r="J30" i="297" s="1"/>
  <c r="AU30" i="297" s="1"/>
  <c r="AT33" i="297"/>
  <c r="J33" i="297" s="1"/>
  <c r="AU33" i="297" s="1"/>
  <c r="AT51" i="297"/>
  <c r="J51" i="297" s="1"/>
  <c r="AU51" i="297" s="1"/>
  <c r="I51" i="296"/>
  <c r="AR51" i="296"/>
  <c r="AS51" i="296" s="1"/>
  <c r="AV51" i="296" s="1"/>
  <c r="F51" i="296" s="1"/>
  <c r="AY51" i="296" s="1"/>
  <c r="G51" i="296" s="1"/>
  <c r="H45" i="296"/>
  <c r="I48" i="296"/>
  <c r="AR48" i="296"/>
  <c r="AS48" i="296" s="1"/>
  <c r="AV48" i="296" s="1"/>
  <c r="F48" i="296" s="1"/>
  <c r="AY48" i="296" s="1"/>
  <c r="G48" i="296" s="1"/>
  <c r="BA27" i="296"/>
  <c r="AZ27" i="296"/>
  <c r="BB33" i="296"/>
  <c r="BD33" i="296" s="1"/>
  <c r="H39" i="296"/>
  <c r="H51" i="296"/>
  <c r="AP39" i="296"/>
  <c r="J39" i="296" s="1"/>
  <c r="AQ39" i="296" s="1"/>
  <c r="I42" i="296"/>
  <c r="AR42" i="296"/>
  <c r="AS42" i="296" s="1"/>
  <c r="AV42" i="296" s="1"/>
  <c r="F42" i="296" s="1"/>
  <c r="AY42" i="296" s="1"/>
  <c r="G42" i="296" s="1"/>
  <c r="BB42" i="296"/>
  <c r="BD42" i="296" s="1"/>
  <c r="H42" i="296"/>
  <c r="BA33" i="296"/>
  <c r="AZ33" i="296"/>
  <c r="H18" i="296"/>
  <c r="BB48" i="296"/>
  <c r="BD48" i="296" s="1"/>
  <c r="H48" i="296"/>
  <c r="AP45" i="296"/>
  <c r="J45" i="296" s="1"/>
  <c r="AQ45" i="296" s="1"/>
  <c r="AP18" i="296"/>
  <c r="J18" i="296" s="1"/>
  <c r="AQ18" i="296" s="1"/>
  <c r="BB27" i="296"/>
  <c r="BD27" i="296" s="1"/>
  <c r="I45" i="295"/>
  <c r="AR45" i="295"/>
  <c r="AS45" i="295" s="1"/>
  <c r="AV45" i="295" s="1"/>
  <c r="F45" i="295" s="1"/>
  <c r="AY45" i="295" s="1"/>
  <c r="G45" i="295" s="1"/>
  <c r="I36" i="295"/>
  <c r="AR36" i="295"/>
  <c r="AS36" i="295" s="1"/>
  <c r="AV36" i="295" s="1"/>
  <c r="F36" i="295" s="1"/>
  <c r="AY36" i="295" s="1"/>
  <c r="G36" i="295" s="1"/>
  <c r="I30" i="295"/>
  <c r="AR30" i="295"/>
  <c r="AS30" i="295" s="1"/>
  <c r="AV30" i="295" s="1"/>
  <c r="F30" i="295" s="1"/>
  <c r="AY30" i="295" s="1"/>
  <c r="G30" i="295" s="1"/>
  <c r="H48" i="295"/>
  <c r="I21" i="295"/>
  <c r="AR21" i="295"/>
  <c r="AS21" i="295" s="1"/>
  <c r="AV21" i="295" s="1"/>
  <c r="F21" i="295" s="1"/>
  <c r="AY21" i="295" s="1"/>
  <c r="G21" i="295" s="1"/>
  <c r="H27" i="295"/>
  <c r="H39" i="295"/>
  <c r="H51" i="295"/>
  <c r="I39" i="295"/>
  <c r="AR39" i="295"/>
  <c r="AS39" i="295" s="1"/>
  <c r="AV39" i="295" s="1"/>
  <c r="F39" i="295" s="1"/>
  <c r="AY39" i="295" s="1"/>
  <c r="G39" i="295" s="1"/>
  <c r="H18" i="295"/>
  <c r="H30" i="295"/>
  <c r="BB30" i="295"/>
  <c r="BD30" i="295" s="1"/>
  <c r="H42" i="295"/>
  <c r="AP42" i="295"/>
  <c r="J42" i="295" s="1"/>
  <c r="AQ42" i="295" s="1"/>
  <c r="AP18" i="295"/>
  <c r="J18" i="295" s="1"/>
  <c r="AQ18" i="295" s="1"/>
  <c r="AP51" i="295"/>
  <c r="J51" i="295" s="1"/>
  <c r="AQ51" i="295" s="1"/>
  <c r="H24" i="295"/>
  <c r="H36" i="295"/>
  <c r="I27" i="295"/>
  <c r="AR27" i="295"/>
  <c r="AS27" i="295" s="1"/>
  <c r="AV27" i="295" s="1"/>
  <c r="F27" i="295" s="1"/>
  <c r="AY27" i="295" s="1"/>
  <c r="G27" i="295" s="1"/>
  <c r="H21" i="295"/>
  <c r="H33" i="295"/>
  <c r="BB45" i="295"/>
  <c r="BD45" i="295" s="1"/>
  <c r="H45" i="295"/>
  <c r="AP48" i="295"/>
  <c r="J48" i="295" s="1"/>
  <c r="AQ48" i="295" s="1"/>
  <c r="AP33" i="295"/>
  <c r="J33" i="295" s="1"/>
  <c r="AQ33" i="295" s="1"/>
  <c r="AP24" i="295"/>
  <c r="J24" i="295" s="1"/>
  <c r="AQ24" i="295" s="1"/>
  <c r="BA24" i="294"/>
  <c r="AZ24" i="294"/>
  <c r="BB30" i="294"/>
  <c r="BD30" i="294" s="1"/>
  <c r="BA48" i="294"/>
  <c r="AZ48" i="294"/>
  <c r="BA30" i="294"/>
  <c r="AZ30" i="294"/>
  <c r="BA18" i="294"/>
  <c r="AZ18" i="294"/>
  <c r="BB24" i="294"/>
  <c r="BD24" i="294" s="1"/>
  <c r="BB42" i="294"/>
  <c r="BD42" i="294" s="1"/>
  <c r="BB48" i="294"/>
  <c r="BD48" i="294" s="1"/>
  <c r="BA36" i="294"/>
  <c r="AZ36" i="294"/>
  <c r="BA42" i="294"/>
  <c r="AZ42" i="294"/>
  <c r="BA33" i="293"/>
  <c r="AZ33" i="293"/>
  <c r="BA42" i="293"/>
  <c r="AZ42" i="293"/>
  <c r="BA39" i="293"/>
  <c r="AZ39" i="293"/>
  <c r="BB33" i="293"/>
  <c r="BD33" i="293" s="1"/>
  <c r="BA45" i="293"/>
  <c r="AZ45" i="293"/>
  <c r="BB42" i="293"/>
  <c r="BD42" i="293" s="1"/>
  <c r="BA51" i="293"/>
  <c r="AZ51" i="293"/>
  <c r="BB45" i="293"/>
  <c r="BD45" i="293" s="1"/>
  <c r="BA18" i="293"/>
  <c r="AZ18" i="293"/>
  <c r="BB51" i="293"/>
  <c r="BD51" i="293" s="1"/>
  <c r="BA21" i="293"/>
  <c r="AZ21" i="293"/>
  <c r="BA30" i="293"/>
  <c r="AZ30" i="293"/>
  <c r="BA27" i="293"/>
  <c r="AZ27" i="293"/>
  <c r="I19" i="292"/>
  <c r="AR19" i="292"/>
  <c r="AS19" i="292" s="1"/>
  <c r="AV19" i="292" s="1"/>
  <c r="F19" i="292" s="1"/>
  <c r="AY19" i="292" s="1"/>
  <c r="G19" i="292" s="1"/>
  <c r="I43" i="292"/>
  <c r="AR43" i="292"/>
  <c r="AS43" i="292" s="1"/>
  <c r="AV43" i="292" s="1"/>
  <c r="F43" i="292" s="1"/>
  <c r="AY43" i="292" s="1"/>
  <c r="G43" i="292" s="1"/>
  <c r="I22" i="292"/>
  <c r="AR22" i="292"/>
  <c r="AS22" i="292" s="1"/>
  <c r="AV22" i="292" s="1"/>
  <c r="F22" i="292" s="1"/>
  <c r="AY22" i="292" s="1"/>
  <c r="G22" i="292" s="1"/>
  <c r="I34" i="292"/>
  <c r="AR34" i="292"/>
  <c r="AS34" i="292" s="1"/>
  <c r="AV34" i="292" s="1"/>
  <c r="F34" i="292" s="1"/>
  <c r="AY34" i="292" s="1"/>
  <c r="G34" i="292" s="1"/>
  <c r="I46" i="292"/>
  <c r="AR46" i="292"/>
  <c r="AS46" i="292" s="1"/>
  <c r="AV46" i="292" s="1"/>
  <c r="F46" i="292" s="1"/>
  <c r="AY46" i="292" s="1"/>
  <c r="G46" i="292" s="1"/>
  <c r="H25" i="292"/>
  <c r="H37" i="292"/>
  <c r="H49" i="292"/>
  <c r="AP37" i="292"/>
  <c r="J37" i="292" s="1"/>
  <c r="AQ37" i="292" s="1"/>
  <c r="H28" i="292"/>
  <c r="H40" i="292"/>
  <c r="H52" i="292"/>
  <c r="AP40" i="292"/>
  <c r="J40" i="292" s="1"/>
  <c r="AQ40" i="292" s="1"/>
  <c r="BB19" i="292"/>
  <c r="BD19" i="292" s="1"/>
  <c r="H19" i="292"/>
  <c r="H31" i="292"/>
  <c r="BB43" i="292"/>
  <c r="BD43" i="292" s="1"/>
  <c r="H43" i="292"/>
  <c r="AP25" i="292"/>
  <c r="J25" i="292" s="1"/>
  <c r="AQ25" i="292" s="1"/>
  <c r="AP49" i="292"/>
  <c r="J49" i="292" s="1"/>
  <c r="AQ49" i="292" s="1"/>
  <c r="BB22" i="292"/>
  <c r="BD22" i="292" s="1"/>
  <c r="H22" i="292"/>
  <c r="BB34" i="292"/>
  <c r="BD34" i="292" s="1"/>
  <c r="H34" i="292"/>
  <c r="BB46" i="292"/>
  <c r="BD46" i="292" s="1"/>
  <c r="H46" i="292"/>
  <c r="AP28" i="292"/>
  <c r="J28" i="292" s="1"/>
  <c r="AQ28" i="292" s="1"/>
  <c r="AP52" i="292"/>
  <c r="J52" i="292" s="1"/>
  <c r="AQ52" i="292" s="1"/>
  <c r="AP31" i="292"/>
  <c r="J31" i="292" s="1"/>
  <c r="AQ31" i="292" s="1"/>
  <c r="BB18" i="291"/>
  <c r="BD18" i="291" s="1"/>
  <c r="BA42" i="291"/>
  <c r="AZ42" i="291"/>
  <c r="BA30" i="291"/>
  <c r="AZ30" i="291"/>
  <c r="BA36" i="291"/>
  <c r="AZ36" i="291"/>
  <c r="BA18" i="291"/>
  <c r="AZ18" i="291"/>
  <c r="BA24" i="291"/>
  <c r="AZ24" i="291"/>
  <c r="BB30" i="291"/>
  <c r="BD30" i="291" s="1"/>
  <c r="BA48" i="291"/>
  <c r="AZ48" i="291"/>
  <c r="BE21" i="290"/>
  <c r="BD21" i="290"/>
  <c r="BF45" i="290"/>
  <c r="BH45" i="290" s="1"/>
  <c r="BE30" i="290"/>
  <c r="BD30" i="290"/>
  <c r="BF36" i="290"/>
  <c r="BH36" i="290" s="1"/>
  <c r="BE45" i="290"/>
  <c r="BD45" i="290"/>
  <c r="BE24" i="290"/>
  <c r="BD24" i="290"/>
  <c r="BE48" i="290"/>
  <c r="BD48" i="290"/>
  <c r="BF33" i="290"/>
  <c r="BH33" i="290" s="1"/>
  <c r="BE18" i="290"/>
  <c r="BD18" i="290"/>
  <c r="BF24" i="290"/>
  <c r="BH24" i="290" s="1"/>
  <c r="BF48" i="290"/>
  <c r="BH48" i="290" s="1"/>
  <c r="BE33" i="290"/>
  <c r="BD33" i="290"/>
  <c r="BF18" i="290"/>
  <c r="BH18" i="290" s="1"/>
  <c r="BE36" i="290"/>
  <c r="BD36" i="290"/>
  <c r="BE42" i="290"/>
  <c r="BD42" i="290"/>
  <c r="H45" i="289"/>
  <c r="BA30" i="289"/>
  <c r="AZ30" i="289"/>
  <c r="BA33" i="289"/>
  <c r="AZ33" i="289"/>
  <c r="H42" i="289"/>
  <c r="H48" i="289"/>
  <c r="AP42" i="289"/>
  <c r="J42" i="289" s="1"/>
  <c r="AQ42" i="289" s="1"/>
  <c r="BB30" i="289"/>
  <c r="BD30" i="289" s="1"/>
  <c r="I39" i="289"/>
  <c r="AR39" i="289"/>
  <c r="AS39" i="289" s="1"/>
  <c r="AV39" i="289" s="1"/>
  <c r="F39" i="289" s="1"/>
  <c r="AY39" i="289" s="1"/>
  <c r="G39" i="289" s="1"/>
  <c r="AP45" i="289"/>
  <c r="J45" i="289" s="1"/>
  <c r="AQ45" i="289" s="1"/>
  <c r="BA24" i="289"/>
  <c r="AZ24" i="289"/>
  <c r="BB33" i="289"/>
  <c r="BD33" i="289" s="1"/>
  <c r="H39" i="289"/>
  <c r="H51" i="289"/>
  <c r="AP51" i="289"/>
  <c r="J51" i="289" s="1"/>
  <c r="AQ51" i="289" s="1"/>
  <c r="BA18" i="289"/>
  <c r="AZ18" i="289"/>
  <c r="BB24" i="289"/>
  <c r="BD24" i="289" s="1"/>
  <c r="AP48" i="289"/>
  <c r="J48" i="289" s="1"/>
  <c r="AQ48" i="289" s="1"/>
  <c r="BA21" i="288"/>
  <c r="AZ21" i="288"/>
  <c r="BA39" i="288"/>
  <c r="AZ39" i="288"/>
  <c r="BB27" i="288"/>
  <c r="BD27" i="288" s="1"/>
  <c r="BB39" i="288"/>
  <c r="BD39" i="288" s="1"/>
  <c r="BA33" i="288"/>
  <c r="AZ33" i="288"/>
  <c r="BA18" i="288"/>
  <c r="AZ18" i="288"/>
  <c r="BB33" i="288"/>
  <c r="BD33" i="288" s="1"/>
  <c r="BA30" i="288"/>
  <c r="AZ30" i="288"/>
  <c r="BA24" i="288"/>
  <c r="AZ24" i="288"/>
  <c r="BA42" i="288"/>
  <c r="AZ42" i="288"/>
  <c r="BB30" i="288"/>
  <c r="BD30" i="288" s="1"/>
  <c r="BB42" i="288"/>
  <c r="BD42" i="288" s="1"/>
  <c r="BA27" i="288"/>
  <c r="AZ27" i="288"/>
  <c r="BA21" i="287"/>
  <c r="AZ21" i="287"/>
  <c r="BA42" i="287"/>
  <c r="AZ42" i="287"/>
  <c r="BA39" i="287"/>
  <c r="AZ39" i="287"/>
  <c r="BA18" i="287"/>
  <c r="AZ18" i="287"/>
  <c r="BA36" i="287"/>
  <c r="AZ36" i="287"/>
  <c r="BB21" i="287"/>
  <c r="BD21" i="287" s="1"/>
  <c r="BB42" i="287"/>
  <c r="BD42" i="287" s="1"/>
  <c r="BB39" i="287"/>
  <c r="BD39" i="287" s="1"/>
  <c r="BB18" i="287"/>
  <c r="BD18" i="287" s="1"/>
  <c r="BB36" i="287"/>
  <c r="BD36" i="287" s="1"/>
  <c r="BA48" i="287"/>
  <c r="AZ48" i="287"/>
  <c r="BB48" i="287"/>
  <c r="BD48" i="287" s="1"/>
  <c r="BA30" i="287"/>
  <c r="AZ30" i="287"/>
  <c r="BA27" i="287"/>
  <c r="AZ27" i="287"/>
  <c r="BA24" i="287"/>
  <c r="AZ24" i="287"/>
  <c r="H42" i="286"/>
  <c r="BB21" i="286"/>
  <c r="BD21" i="286" s="1"/>
  <c r="BA27" i="286"/>
  <c r="AZ27" i="286"/>
  <c r="BB36" i="286"/>
  <c r="BD36" i="286" s="1"/>
  <c r="AP42" i="286"/>
  <c r="J42" i="286" s="1"/>
  <c r="AQ42" i="286" s="1"/>
  <c r="BB30" i="286"/>
  <c r="BD30" i="286" s="1"/>
  <c r="H39" i="286"/>
  <c r="H51" i="286"/>
  <c r="BA33" i="286"/>
  <c r="AZ33" i="286"/>
  <c r="AP39" i="286"/>
  <c r="J39" i="286" s="1"/>
  <c r="AQ39" i="286" s="1"/>
  <c r="BA18" i="286"/>
  <c r="AZ18" i="286"/>
  <c r="H45" i="286"/>
  <c r="BA21" i="286"/>
  <c r="AZ21" i="286"/>
  <c r="AP45" i="286"/>
  <c r="J45" i="286" s="1"/>
  <c r="AQ45" i="286" s="1"/>
  <c r="BA36" i="286"/>
  <c r="AZ36" i="286"/>
  <c r="AP51" i="286"/>
  <c r="J51" i="286" s="1"/>
  <c r="AQ51" i="286" s="1"/>
  <c r="BB24" i="286"/>
  <c r="BD24" i="286" s="1"/>
  <c r="BA30" i="286"/>
  <c r="AZ30" i="286"/>
  <c r="I48" i="286"/>
  <c r="AR48" i="286"/>
  <c r="AS48" i="286" s="1"/>
  <c r="AV48" i="286" s="1"/>
  <c r="F48" i="286" s="1"/>
  <c r="AY48" i="286" s="1"/>
  <c r="G48" i="286" s="1"/>
  <c r="H48" i="286"/>
  <c r="BB33" i="286"/>
  <c r="BD33" i="286" s="1"/>
  <c r="BB18" i="286"/>
  <c r="BD18" i="286" s="1"/>
  <c r="BA24" i="286"/>
  <c r="AZ24" i="286"/>
  <c r="I33" i="285"/>
  <c r="AV33" i="285"/>
  <c r="AW33" i="285" s="1"/>
  <c r="AZ33" i="285" s="1"/>
  <c r="F33" i="285" s="1"/>
  <c r="BC33" i="285" s="1"/>
  <c r="G33" i="285" s="1"/>
  <c r="I42" i="285"/>
  <c r="AV42" i="285"/>
  <c r="AW42" i="285" s="1"/>
  <c r="AZ42" i="285" s="1"/>
  <c r="F42" i="285" s="1"/>
  <c r="BC42" i="285" s="1"/>
  <c r="G42" i="285" s="1"/>
  <c r="H39" i="285"/>
  <c r="H51" i="285"/>
  <c r="BE27" i="285"/>
  <c r="BD27" i="285"/>
  <c r="H30" i="285"/>
  <c r="H42" i="285"/>
  <c r="BE21" i="285"/>
  <c r="BD21" i="285"/>
  <c r="I48" i="285"/>
  <c r="AV48" i="285"/>
  <c r="AW48" i="285" s="1"/>
  <c r="AZ48" i="285" s="1"/>
  <c r="F48" i="285" s="1"/>
  <c r="BC48" i="285" s="1"/>
  <c r="G48" i="285" s="1"/>
  <c r="AT30" i="285"/>
  <c r="J30" i="285" s="1"/>
  <c r="AU30" i="285" s="1"/>
  <c r="BE24" i="285"/>
  <c r="BD24" i="285"/>
  <c r="AT39" i="285"/>
  <c r="J39" i="285" s="1"/>
  <c r="AU39" i="285" s="1"/>
  <c r="BF33" i="285"/>
  <c r="BH33" i="285" s="1"/>
  <c r="H33" i="285"/>
  <c r="H45" i="285"/>
  <c r="BF21" i="285"/>
  <c r="BH21" i="285" s="1"/>
  <c r="BE18" i="285"/>
  <c r="BD18" i="285"/>
  <c r="BF24" i="285"/>
  <c r="BH24" i="285" s="1"/>
  <c r="AT45" i="285"/>
  <c r="J45" i="285" s="1"/>
  <c r="AU45" i="285" s="1"/>
  <c r="H36" i="285"/>
  <c r="BF48" i="285"/>
  <c r="BH48" i="285" s="1"/>
  <c r="H48" i="285"/>
  <c r="AT36" i="285"/>
  <c r="J36" i="285" s="1"/>
  <c r="AU36" i="285" s="1"/>
  <c r="BF18" i="285"/>
  <c r="BH18" i="285" s="1"/>
  <c r="AT51" i="285"/>
  <c r="J51" i="285" s="1"/>
  <c r="AU51" i="285" s="1"/>
  <c r="I42" i="284"/>
  <c r="AV42" i="284"/>
  <c r="AW42" i="284" s="1"/>
  <c r="AZ42" i="284" s="1"/>
  <c r="F42" i="284" s="1"/>
  <c r="BC42" i="284" s="1"/>
  <c r="G42" i="284" s="1"/>
  <c r="H21" i="284"/>
  <c r="H33" i="284"/>
  <c r="H45" i="284"/>
  <c r="I51" i="284"/>
  <c r="AV51" i="284"/>
  <c r="AW51" i="284" s="1"/>
  <c r="AZ51" i="284" s="1"/>
  <c r="F51" i="284" s="1"/>
  <c r="BC51" i="284" s="1"/>
  <c r="G51" i="284" s="1"/>
  <c r="I30" i="284"/>
  <c r="AV30" i="284"/>
  <c r="AW30" i="284" s="1"/>
  <c r="AZ30" i="284" s="1"/>
  <c r="F30" i="284" s="1"/>
  <c r="BC30" i="284" s="1"/>
  <c r="G30" i="284" s="1"/>
  <c r="H24" i="284"/>
  <c r="H36" i="284"/>
  <c r="H48" i="284"/>
  <c r="I27" i="284"/>
  <c r="AV27" i="284"/>
  <c r="AW27" i="284" s="1"/>
  <c r="AZ27" i="284" s="1"/>
  <c r="F27" i="284" s="1"/>
  <c r="BC27" i="284" s="1"/>
  <c r="G27" i="284" s="1"/>
  <c r="I18" i="284"/>
  <c r="AV18" i="284"/>
  <c r="AW18" i="284" s="1"/>
  <c r="AZ18" i="284" s="1"/>
  <c r="F18" i="284" s="1"/>
  <c r="BC18" i="284" s="1"/>
  <c r="G18" i="284" s="1"/>
  <c r="AT21" i="284"/>
  <c r="J21" i="284" s="1"/>
  <c r="AU21" i="284" s="1"/>
  <c r="AT36" i="284"/>
  <c r="J36" i="284" s="1"/>
  <c r="AU36" i="284" s="1"/>
  <c r="I33" i="284"/>
  <c r="AV33" i="284"/>
  <c r="AW33" i="284" s="1"/>
  <c r="AZ33" i="284" s="1"/>
  <c r="F33" i="284" s="1"/>
  <c r="BC33" i="284" s="1"/>
  <c r="G33" i="284" s="1"/>
  <c r="H27" i="284"/>
  <c r="BF27" i="284"/>
  <c r="BH27" i="284" s="1"/>
  <c r="H39" i="284"/>
  <c r="BF51" i="284"/>
  <c r="BH51" i="284" s="1"/>
  <c r="H51" i="284"/>
  <c r="AT39" i="284"/>
  <c r="J39" i="284" s="1"/>
  <c r="AU39" i="284" s="1"/>
  <c r="AT24" i="284"/>
  <c r="J24" i="284" s="1"/>
  <c r="AU24" i="284" s="1"/>
  <c r="BF18" i="284"/>
  <c r="BH18" i="284" s="1"/>
  <c r="H18" i="284"/>
  <c r="H30" i="284"/>
  <c r="BF42" i="284"/>
  <c r="BH42" i="284" s="1"/>
  <c r="H42" i="284"/>
  <c r="AT45" i="284"/>
  <c r="J45" i="284" s="1"/>
  <c r="AU45" i="284" s="1"/>
  <c r="AT48" i="284"/>
  <c r="J48" i="284" s="1"/>
  <c r="AU48" i="284" s="1"/>
  <c r="I46" i="282"/>
  <c r="AR46" i="282"/>
  <c r="AS46" i="282" s="1"/>
  <c r="AV46" i="282" s="1"/>
  <c r="F46" i="282" s="1"/>
  <c r="AY46" i="282" s="1"/>
  <c r="G46" i="282" s="1"/>
  <c r="H25" i="282"/>
  <c r="H37" i="282"/>
  <c r="H49" i="282"/>
  <c r="I19" i="282"/>
  <c r="AR19" i="282"/>
  <c r="AS19" i="282" s="1"/>
  <c r="AV19" i="282" s="1"/>
  <c r="F19" i="282" s="1"/>
  <c r="AY19" i="282" s="1"/>
  <c r="G19" i="282" s="1"/>
  <c r="I31" i="282"/>
  <c r="AR31" i="282"/>
  <c r="AS31" i="282" s="1"/>
  <c r="AV31" i="282" s="1"/>
  <c r="F31" i="282" s="1"/>
  <c r="AY31" i="282" s="1"/>
  <c r="G31" i="282" s="1"/>
  <c r="AP37" i="282"/>
  <c r="J37" i="282" s="1"/>
  <c r="AQ37" i="282" s="1"/>
  <c r="H28" i="282"/>
  <c r="H40" i="282"/>
  <c r="H52" i="282"/>
  <c r="I22" i="282"/>
  <c r="AR22" i="282"/>
  <c r="AS22" i="282" s="1"/>
  <c r="AV22" i="282" s="1"/>
  <c r="F22" i="282" s="1"/>
  <c r="AY22" i="282" s="1"/>
  <c r="G22" i="282" s="1"/>
  <c r="I34" i="282"/>
  <c r="AR34" i="282"/>
  <c r="AS34" i="282" s="1"/>
  <c r="AV34" i="282" s="1"/>
  <c r="F34" i="282" s="1"/>
  <c r="AY34" i="282" s="1"/>
  <c r="G34" i="282" s="1"/>
  <c r="AP40" i="282"/>
  <c r="J40" i="282" s="1"/>
  <c r="AQ40" i="282" s="1"/>
  <c r="BB19" i="282"/>
  <c r="BD19" i="282" s="1"/>
  <c r="H19" i="282"/>
  <c r="BB31" i="282"/>
  <c r="BD31" i="282" s="1"/>
  <c r="H31" i="282"/>
  <c r="H43" i="282"/>
  <c r="AP25" i="282"/>
  <c r="J25" i="282" s="1"/>
  <c r="AQ25" i="282" s="1"/>
  <c r="AP43" i="282"/>
  <c r="J43" i="282" s="1"/>
  <c r="AQ43" i="282" s="1"/>
  <c r="BB22" i="282"/>
  <c r="BD22" i="282" s="1"/>
  <c r="H22" i="282"/>
  <c r="BB34" i="282"/>
  <c r="BD34" i="282" s="1"/>
  <c r="H34" i="282"/>
  <c r="BB46" i="282"/>
  <c r="BD46" i="282" s="1"/>
  <c r="H46" i="282"/>
  <c r="AP28" i="282"/>
  <c r="J28" i="282" s="1"/>
  <c r="AQ28" i="282" s="1"/>
  <c r="AP49" i="282"/>
  <c r="J49" i="282" s="1"/>
  <c r="AQ49" i="282" s="1"/>
  <c r="AP52" i="282"/>
  <c r="J52" i="282" s="1"/>
  <c r="AQ52" i="282" s="1"/>
  <c r="BA21" i="281"/>
  <c r="AZ21" i="281"/>
  <c r="BB27" i="281"/>
  <c r="BD27" i="281" s="1"/>
  <c r="BB21" i="281"/>
  <c r="BD21" i="281" s="1"/>
  <c r="BD45" i="281"/>
  <c r="BA27" i="281"/>
  <c r="AZ27" i="281"/>
  <c r="BA33" i="281"/>
  <c r="AZ33" i="281"/>
  <c r="BF21" i="280"/>
  <c r="BH21" i="280" s="1"/>
  <c r="BE39" i="280"/>
  <c r="BD39" i="280"/>
  <c r="BF45" i="280"/>
  <c r="BH45" i="280" s="1"/>
  <c r="BE36" i="280"/>
  <c r="BD36" i="280"/>
  <c r="BF39" i="280"/>
  <c r="BH39" i="280" s="1"/>
  <c r="BE30" i="280"/>
  <c r="BD30" i="280"/>
  <c r="BF36" i="280"/>
  <c r="BH36" i="280" s="1"/>
  <c r="BE21" i="280"/>
  <c r="BD21" i="280"/>
  <c r="BE27" i="280"/>
  <c r="BD27" i="280"/>
  <c r="BE45" i="280"/>
  <c r="BD45" i="280"/>
  <c r="BF27" i="280"/>
  <c r="BH27" i="280" s="1"/>
  <c r="BE33" i="280"/>
  <c r="BD33" i="280"/>
  <c r="BH51" i="280"/>
  <c r="BF30" i="280"/>
  <c r="BH30" i="280" s="1"/>
  <c r="BD39" i="278"/>
  <c r="BA42" i="278"/>
  <c r="AZ42" i="278"/>
  <c r="BB42" i="278"/>
  <c r="BD42" i="278" s="1"/>
  <c r="BA45" i="278"/>
  <c r="AZ45" i="278"/>
  <c r="BB45" i="278"/>
  <c r="BD45" i="278" s="1"/>
  <c r="BA39" i="278"/>
  <c r="AZ39" i="278"/>
  <c r="BA18" i="278"/>
  <c r="AZ18" i="278"/>
  <c r="I48" i="278"/>
  <c r="AR48" i="278"/>
  <c r="AS48" i="278" s="1"/>
  <c r="AV48" i="278" s="1"/>
  <c r="F48" i="278" s="1"/>
  <c r="AY48" i="278" s="1"/>
  <c r="G48" i="278" s="1"/>
  <c r="BB18" i="278"/>
  <c r="BD18" i="278" s="1"/>
  <c r="I27" i="277"/>
  <c r="AR27" i="277"/>
  <c r="AS27" i="277" s="1"/>
  <c r="AV27" i="277" s="1"/>
  <c r="F27" i="277" s="1"/>
  <c r="AY27" i="277" s="1"/>
  <c r="G27" i="277" s="1"/>
  <c r="I39" i="277"/>
  <c r="AR39" i="277"/>
  <c r="AS39" i="277" s="1"/>
  <c r="AV39" i="277" s="1"/>
  <c r="F39" i="277" s="1"/>
  <c r="AY39" i="277" s="1"/>
  <c r="G39" i="277" s="1"/>
  <c r="I18" i="277"/>
  <c r="AR18" i="277"/>
  <c r="AS18" i="277" s="1"/>
  <c r="AV18" i="277" s="1"/>
  <c r="F18" i="277" s="1"/>
  <c r="AY18" i="277" s="1"/>
  <c r="G18" i="277" s="1"/>
  <c r="I30" i="277"/>
  <c r="AR30" i="277"/>
  <c r="AS30" i="277" s="1"/>
  <c r="AV30" i="277" s="1"/>
  <c r="F30" i="277" s="1"/>
  <c r="AY30" i="277" s="1"/>
  <c r="G30" i="277" s="1"/>
  <c r="I42" i="277"/>
  <c r="AR42" i="277"/>
  <c r="AS42" i="277" s="1"/>
  <c r="AV42" i="277" s="1"/>
  <c r="F42" i="277" s="1"/>
  <c r="AY42" i="277" s="1"/>
  <c r="G42" i="277" s="1"/>
  <c r="H21" i="277"/>
  <c r="H33" i="277"/>
  <c r="H45" i="277"/>
  <c r="AP33" i="277"/>
  <c r="J33" i="277" s="1"/>
  <c r="AQ33" i="277" s="1"/>
  <c r="H24" i="277"/>
  <c r="H36" i="277"/>
  <c r="H48" i="277"/>
  <c r="AP36" i="277"/>
  <c r="J36" i="277" s="1"/>
  <c r="AQ36" i="277" s="1"/>
  <c r="H27" i="277"/>
  <c r="BB27" i="277"/>
  <c r="BD27" i="277" s="1"/>
  <c r="H39" i="277"/>
  <c r="H51" i="277"/>
  <c r="AP21" i="277"/>
  <c r="J21" i="277" s="1"/>
  <c r="AQ21" i="277" s="1"/>
  <c r="AP45" i="277"/>
  <c r="J45" i="277" s="1"/>
  <c r="AQ45" i="277" s="1"/>
  <c r="H18" i="277"/>
  <c r="H30" i="277"/>
  <c r="BB42" i="277"/>
  <c r="BD42" i="277" s="1"/>
  <c r="H42" i="277"/>
  <c r="AP48" i="277"/>
  <c r="J48" i="277" s="1"/>
  <c r="AQ48" i="277" s="1"/>
  <c r="AP24" i="277"/>
  <c r="J24" i="277" s="1"/>
  <c r="AQ24" i="277" s="1"/>
  <c r="AP51" i="277"/>
  <c r="J51" i="277" s="1"/>
  <c r="AQ51" i="277" s="1"/>
  <c r="BA33" i="276"/>
  <c r="AZ33" i="276"/>
  <c r="BB39" i="276"/>
  <c r="BD39" i="276" s="1"/>
  <c r="BB18" i="276"/>
  <c r="BD18" i="276" s="1"/>
  <c r="BA24" i="276"/>
  <c r="AZ24" i="276"/>
  <c r="BA27" i="276"/>
  <c r="AZ27" i="276"/>
  <c r="BB33" i="276"/>
  <c r="BD33" i="276" s="1"/>
  <c r="BA48" i="276"/>
  <c r="AZ48" i="276"/>
  <c r="BB21" i="276"/>
  <c r="BD21" i="276" s="1"/>
  <c r="BB27" i="276"/>
  <c r="BD27" i="276" s="1"/>
  <c r="BB45" i="276"/>
  <c r="BD45" i="276" s="1"/>
  <c r="BB42" i="276"/>
  <c r="BD42" i="276" s="1"/>
  <c r="BA36" i="276"/>
  <c r="AZ36" i="276"/>
  <c r="BB48" i="276"/>
  <c r="BD48" i="276" s="1"/>
  <c r="BB51" i="276"/>
  <c r="BD51" i="276" s="1"/>
  <c r="BA21" i="276"/>
  <c r="AZ21" i="276"/>
  <c r="BA39" i="276"/>
  <c r="AZ39" i="276"/>
  <c r="BA45" i="276"/>
  <c r="AZ45" i="276"/>
  <c r="BA18" i="276"/>
  <c r="AZ18" i="276"/>
  <c r="BA42" i="276"/>
  <c r="AZ42" i="276"/>
  <c r="BA51" i="276"/>
  <c r="AZ51" i="276"/>
  <c r="BA30" i="276"/>
  <c r="AZ30" i="276"/>
  <c r="BB36" i="276"/>
  <c r="BD36" i="276" s="1"/>
  <c r="I33" i="275"/>
  <c r="AR33" i="275"/>
  <c r="AS33" i="275" s="1"/>
  <c r="AV33" i="275" s="1"/>
  <c r="F33" i="275" s="1"/>
  <c r="AY33" i="275" s="1"/>
  <c r="G33" i="275" s="1"/>
  <c r="I45" i="275"/>
  <c r="AR45" i="275"/>
  <c r="AS45" i="275" s="1"/>
  <c r="AV45" i="275" s="1"/>
  <c r="F45" i="275" s="1"/>
  <c r="AY45" i="275" s="1"/>
  <c r="G45" i="275" s="1"/>
  <c r="I30" i="275"/>
  <c r="AR30" i="275"/>
  <c r="AS30" i="275" s="1"/>
  <c r="AV30" i="275" s="1"/>
  <c r="F30" i="275" s="1"/>
  <c r="AY30" i="275" s="1"/>
  <c r="G30" i="275" s="1"/>
  <c r="H24" i="275"/>
  <c r="H36" i="275"/>
  <c r="H48" i="275"/>
  <c r="AP24" i="275"/>
  <c r="J24" i="275" s="1"/>
  <c r="AQ24" i="275" s="1"/>
  <c r="AP48" i="275"/>
  <c r="J48" i="275" s="1"/>
  <c r="AQ48" i="275" s="1"/>
  <c r="H27" i="275"/>
  <c r="H39" i="275"/>
  <c r="H51" i="275"/>
  <c r="AP27" i="275"/>
  <c r="J27" i="275" s="1"/>
  <c r="AQ27" i="275" s="1"/>
  <c r="H18" i="275"/>
  <c r="H30" i="275"/>
  <c r="H42" i="275"/>
  <c r="AP18" i="275"/>
  <c r="J18" i="275" s="1"/>
  <c r="AQ18" i="275" s="1"/>
  <c r="AP39" i="275"/>
  <c r="J39" i="275" s="1"/>
  <c r="AQ39" i="275" s="1"/>
  <c r="H21" i="275"/>
  <c r="BB33" i="275"/>
  <c r="BD33" i="275" s="1"/>
  <c r="H33" i="275"/>
  <c r="H45" i="275"/>
  <c r="AP42" i="275"/>
  <c r="J42" i="275" s="1"/>
  <c r="AQ42" i="275" s="1"/>
  <c r="AP21" i="275"/>
  <c r="J21" i="275" s="1"/>
  <c r="AQ21" i="275" s="1"/>
  <c r="AP36" i="275"/>
  <c r="J36" i="275" s="1"/>
  <c r="AQ36" i="275" s="1"/>
  <c r="AP51" i="275"/>
  <c r="J51" i="275" s="1"/>
  <c r="AQ51" i="275" s="1"/>
  <c r="BF21" i="274"/>
  <c r="BH21" i="274" s="1"/>
  <c r="BF27" i="274"/>
  <c r="BH27" i="274" s="1"/>
  <c r="BE45" i="274"/>
  <c r="BD45" i="274"/>
  <c r="BE21" i="274"/>
  <c r="BD21" i="274"/>
  <c r="BE39" i="274"/>
  <c r="BD39" i="274"/>
  <c r="BF45" i="274"/>
  <c r="BH45" i="274" s="1"/>
  <c r="BE33" i="274"/>
  <c r="BD33" i="274"/>
  <c r="BE27" i="274"/>
  <c r="BD27" i="274"/>
  <c r="BF33" i="274"/>
  <c r="BH33" i="274" s="1"/>
  <c r="I42" i="272"/>
  <c r="AV42" i="272"/>
  <c r="AW42" i="272" s="1"/>
  <c r="AZ42" i="272" s="1"/>
  <c r="F42" i="272" s="1"/>
  <c r="BC42" i="272" s="1"/>
  <c r="G42" i="272" s="1"/>
  <c r="BF36" i="272"/>
  <c r="BH36" i="272" s="1"/>
  <c r="BE48" i="272"/>
  <c r="BD48" i="272"/>
  <c r="H18" i="272"/>
  <c r="BE36" i="272"/>
  <c r="BD36" i="272"/>
  <c r="AT18" i="272"/>
  <c r="J18" i="272" s="1"/>
  <c r="AU18" i="272" s="1"/>
  <c r="BF48" i="272"/>
  <c r="BH48" i="272" s="1"/>
  <c r="I45" i="272"/>
  <c r="AV45" i="272"/>
  <c r="AW45" i="272" s="1"/>
  <c r="AZ45" i="272" s="1"/>
  <c r="F45" i="272" s="1"/>
  <c r="BC45" i="272" s="1"/>
  <c r="G45" i="272" s="1"/>
  <c r="BA39" i="270"/>
  <c r="AZ39" i="270"/>
  <c r="BB45" i="270"/>
  <c r="BD45" i="270" s="1"/>
  <c r="BA33" i="270"/>
  <c r="AZ33" i="270"/>
  <c r="BA27" i="270"/>
  <c r="AZ27" i="270"/>
  <c r="BB33" i="270"/>
  <c r="BD33" i="270" s="1"/>
  <c r="BB39" i="270"/>
  <c r="BD39" i="270" s="1"/>
  <c r="BA21" i="270"/>
  <c r="AZ21" i="270"/>
  <c r="BB27" i="270"/>
  <c r="BD27" i="270" s="1"/>
  <c r="BA45" i="270"/>
  <c r="AZ45" i="270"/>
  <c r="I27" i="269"/>
  <c r="AR27" i="269"/>
  <c r="AS27" i="269" s="1"/>
  <c r="AV27" i="269" s="1"/>
  <c r="F27" i="269" s="1"/>
  <c r="AY27" i="269" s="1"/>
  <c r="G27" i="269" s="1"/>
  <c r="I45" i="269"/>
  <c r="AR45" i="269"/>
  <c r="AS45" i="269" s="1"/>
  <c r="AV45" i="269" s="1"/>
  <c r="F45" i="269" s="1"/>
  <c r="AY45" i="269" s="1"/>
  <c r="G45" i="269" s="1"/>
  <c r="H21" i="269"/>
  <c r="H33" i="269"/>
  <c r="H45" i="269"/>
  <c r="I48" i="269"/>
  <c r="AR48" i="269"/>
  <c r="AS48" i="269" s="1"/>
  <c r="AV48" i="269" s="1"/>
  <c r="F48" i="269" s="1"/>
  <c r="AY48" i="269" s="1"/>
  <c r="G48" i="269" s="1"/>
  <c r="AP21" i="269"/>
  <c r="J21" i="269" s="1"/>
  <c r="AQ21" i="269" s="1"/>
  <c r="I51" i="269"/>
  <c r="AR51" i="269"/>
  <c r="AS51" i="269" s="1"/>
  <c r="AV51" i="269" s="1"/>
  <c r="F51" i="269" s="1"/>
  <c r="AY51" i="269" s="1"/>
  <c r="G51" i="269" s="1"/>
  <c r="H18" i="269"/>
  <c r="H30" i="269"/>
  <c r="H42" i="269"/>
  <c r="AP42" i="269"/>
  <c r="J42" i="269" s="1"/>
  <c r="AQ42" i="269" s="1"/>
  <c r="H24" i="269"/>
  <c r="H36" i="269"/>
  <c r="BB48" i="269"/>
  <c r="BD48" i="269" s="1"/>
  <c r="H48" i="269"/>
  <c r="AP24" i="269"/>
  <c r="J24" i="269" s="1"/>
  <c r="AQ24" i="269" s="1"/>
  <c r="AP30" i="269"/>
  <c r="J30" i="269" s="1"/>
  <c r="AQ30" i="269" s="1"/>
  <c r="AP33" i="269"/>
  <c r="J33" i="269" s="1"/>
  <c r="AQ33" i="269" s="1"/>
  <c r="BB27" i="269"/>
  <c r="BD27" i="269" s="1"/>
  <c r="H27" i="269"/>
  <c r="H39" i="269"/>
  <c r="BB51" i="269"/>
  <c r="BD51" i="269" s="1"/>
  <c r="H51" i="269"/>
  <c r="AP36" i="269"/>
  <c r="J36" i="269" s="1"/>
  <c r="AQ36" i="269" s="1"/>
  <c r="AP18" i="269"/>
  <c r="J18" i="269" s="1"/>
  <c r="AQ18" i="269" s="1"/>
  <c r="AP39" i="269"/>
  <c r="J39" i="269" s="1"/>
  <c r="AQ39" i="269" s="1"/>
  <c r="I48" i="268"/>
  <c r="AV48" i="268"/>
  <c r="AW48" i="268" s="1"/>
  <c r="AZ48" i="268" s="1"/>
  <c r="F48" i="268" s="1"/>
  <c r="BC48" i="268" s="1"/>
  <c r="G48" i="268" s="1"/>
  <c r="H18" i="268"/>
  <c r="H51" i="268"/>
  <c r="BF30" i="268"/>
  <c r="BH30" i="268" s="1"/>
  <c r="BF33" i="268"/>
  <c r="BH33" i="268" s="1"/>
  <c r="BF27" i="268"/>
  <c r="BH27" i="268" s="1"/>
  <c r="H42" i="268"/>
  <c r="BE33" i="268"/>
  <c r="BD33" i="268"/>
  <c r="AT42" i="268"/>
  <c r="J42" i="268" s="1"/>
  <c r="AU42" i="268" s="1"/>
  <c r="BE27" i="268"/>
  <c r="BD27" i="268"/>
  <c r="AT51" i="268"/>
  <c r="J51" i="268" s="1"/>
  <c r="AU51" i="268" s="1"/>
  <c r="BF39" i="268"/>
  <c r="BH39" i="268" s="1"/>
  <c r="H45" i="268"/>
  <c r="AT45" i="268"/>
  <c r="J45" i="268" s="1"/>
  <c r="AU45" i="268" s="1"/>
  <c r="BF21" i="268"/>
  <c r="BH21" i="268" s="1"/>
  <c r="BE39" i="268"/>
  <c r="BD39" i="268"/>
  <c r="BF48" i="268"/>
  <c r="BH48" i="268" s="1"/>
  <c r="H48" i="268"/>
  <c r="BE30" i="268"/>
  <c r="BD30" i="268"/>
  <c r="AT18" i="268"/>
  <c r="J18" i="268" s="1"/>
  <c r="AU18" i="268" s="1"/>
  <c r="BE21" i="268"/>
  <c r="BD21" i="268"/>
  <c r="BE24" i="268"/>
  <c r="BD24" i="268"/>
  <c r="H22" i="267"/>
  <c r="H34" i="267"/>
  <c r="H46" i="267"/>
  <c r="I19" i="267"/>
  <c r="AR19" i="267"/>
  <c r="AS19" i="267" s="1"/>
  <c r="AV19" i="267" s="1"/>
  <c r="F19" i="267" s="1"/>
  <c r="AY19" i="267" s="1"/>
  <c r="G19" i="267" s="1"/>
  <c r="I40" i="267"/>
  <c r="AR40" i="267"/>
  <c r="AS40" i="267" s="1"/>
  <c r="AV40" i="267" s="1"/>
  <c r="F40" i="267" s="1"/>
  <c r="AY40" i="267" s="1"/>
  <c r="G40" i="267" s="1"/>
  <c r="H25" i="267"/>
  <c r="H37" i="267"/>
  <c r="H49" i="267"/>
  <c r="I28" i="267"/>
  <c r="AR28" i="267"/>
  <c r="AS28" i="267" s="1"/>
  <c r="AV28" i="267" s="1"/>
  <c r="F28" i="267" s="1"/>
  <c r="AY28" i="267" s="1"/>
  <c r="G28" i="267" s="1"/>
  <c r="AP37" i="267"/>
  <c r="J37" i="267" s="1"/>
  <c r="AQ37" i="267" s="1"/>
  <c r="AP46" i="267"/>
  <c r="J46" i="267" s="1"/>
  <c r="AQ46" i="267" s="1"/>
  <c r="AP34" i="267"/>
  <c r="J34" i="267" s="1"/>
  <c r="AQ34" i="267" s="1"/>
  <c r="BB28" i="267"/>
  <c r="BD28" i="267" s="1"/>
  <c r="H28" i="267"/>
  <c r="H40" i="267"/>
  <c r="H52" i="267"/>
  <c r="AP25" i="267"/>
  <c r="J25" i="267" s="1"/>
  <c r="AQ25" i="267" s="1"/>
  <c r="I43" i="267"/>
  <c r="AR43" i="267"/>
  <c r="AS43" i="267" s="1"/>
  <c r="AV43" i="267" s="1"/>
  <c r="F43" i="267" s="1"/>
  <c r="AY43" i="267" s="1"/>
  <c r="G43" i="267" s="1"/>
  <c r="AP52" i="267"/>
  <c r="J52" i="267" s="1"/>
  <c r="AQ52" i="267" s="1"/>
  <c r="BB19" i="267"/>
  <c r="BD19" i="267" s="1"/>
  <c r="H19" i="267"/>
  <c r="H31" i="267"/>
  <c r="H43" i="267"/>
  <c r="AP22" i="267"/>
  <c r="J22" i="267" s="1"/>
  <c r="AQ22" i="267" s="1"/>
  <c r="AP49" i="267"/>
  <c r="J49" i="267" s="1"/>
  <c r="AQ49" i="267" s="1"/>
  <c r="AP31" i="267"/>
  <c r="J31" i="267" s="1"/>
  <c r="AQ31" i="267" s="1"/>
  <c r="BA21" i="266"/>
  <c r="AZ21" i="266"/>
  <c r="BA30" i="266"/>
  <c r="AZ30" i="266"/>
  <c r="BB21" i="266"/>
  <c r="BD21" i="266" s="1"/>
  <c r="BB30" i="266"/>
  <c r="BD30" i="266" s="1"/>
  <c r="BA33" i="266"/>
  <c r="AZ33" i="266"/>
  <c r="BA39" i="266"/>
  <c r="AZ39" i="266"/>
  <c r="BA45" i="266"/>
  <c r="AZ45" i="266"/>
  <c r="BB45" i="266"/>
  <c r="BD45" i="266" s="1"/>
  <c r="BA51" i="266"/>
  <c r="AZ51" i="266"/>
  <c r="BB39" i="266"/>
  <c r="BD39" i="266" s="1"/>
  <c r="I48" i="266"/>
  <c r="AR48" i="266"/>
  <c r="AS48" i="266" s="1"/>
  <c r="AV48" i="266" s="1"/>
  <c r="F48" i="266" s="1"/>
  <c r="AY48" i="266" s="1"/>
  <c r="G48" i="266" s="1"/>
  <c r="BB33" i="266"/>
  <c r="BD33" i="266" s="1"/>
  <c r="BB51" i="266"/>
  <c r="BD51" i="266" s="1"/>
  <c r="BB21" i="265"/>
  <c r="BD21" i="265" s="1"/>
  <c r="BB27" i="265"/>
  <c r="BD27" i="265" s="1"/>
  <c r="BB45" i="265"/>
  <c r="BD45" i="265" s="1"/>
  <c r="BB51" i="265"/>
  <c r="BD51" i="265" s="1"/>
  <c r="BA21" i="265"/>
  <c r="AZ21" i="265"/>
  <c r="BA45" i="265"/>
  <c r="AZ45" i="265"/>
  <c r="BA48" i="265"/>
  <c r="AZ48" i="265"/>
  <c r="BA39" i="265"/>
  <c r="AZ39" i="265"/>
  <c r="BA24" i="265"/>
  <c r="AZ24" i="265"/>
  <c r="BA42" i="265"/>
  <c r="AZ42" i="265"/>
  <c r="BB48" i="265"/>
  <c r="BD48" i="265" s="1"/>
  <c r="BA27" i="265"/>
  <c r="AZ27" i="265"/>
  <c r="BA33" i="265"/>
  <c r="AZ33" i="265"/>
  <c r="BA51" i="265"/>
  <c r="AZ51" i="265"/>
  <c r="BB42" i="265"/>
  <c r="BD42" i="265" s="1"/>
  <c r="I21" i="262"/>
  <c r="AR21" i="262"/>
  <c r="AS21" i="262" s="1"/>
  <c r="AV21" i="262" s="1"/>
  <c r="F21" i="262" s="1"/>
  <c r="AY21" i="262" s="1"/>
  <c r="G21" i="262" s="1"/>
  <c r="I33" i="262"/>
  <c r="AR33" i="262"/>
  <c r="AS33" i="262" s="1"/>
  <c r="AV33" i="262" s="1"/>
  <c r="F33" i="262" s="1"/>
  <c r="AY33" i="262" s="1"/>
  <c r="G33" i="262" s="1"/>
  <c r="I45" i="262"/>
  <c r="AR45" i="262"/>
  <c r="AS45" i="262" s="1"/>
  <c r="AV45" i="262" s="1"/>
  <c r="F45" i="262" s="1"/>
  <c r="AY45" i="262" s="1"/>
  <c r="G45" i="262" s="1"/>
  <c r="I27" i="262"/>
  <c r="AR27" i="262"/>
  <c r="AS27" i="262" s="1"/>
  <c r="AV27" i="262" s="1"/>
  <c r="F27" i="262" s="1"/>
  <c r="AY27" i="262" s="1"/>
  <c r="G27" i="262" s="1"/>
  <c r="I18" i="262"/>
  <c r="AR18" i="262"/>
  <c r="AS18" i="262" s="1"/>
  <c r="AV18" i="262" s="1"/>
  <c r="F18" i="262" s="1"/>
  <c r="AY18" i="262" s="1"/>
  <c r="G18" i="262" s="1"/>
  <c r="I42" i="262"/>
  <c r="AR42" i="262"/>
  <c r="AS42" i="262" s="1"/>
  <c r="AV42" i="262" s="1"/>
  <c r="F42" i="262" s="1"/>
  <c r="AY42" i="262" s="1"/>
  <c r="G42" i="262" s="1"/>
  <c r="H24" i="262"/>
  <c r="H36" i="262"/>
  <c r="H48" i="262"/>
  <c r="AP24" i="262"/>
  <c r="J24" i="262" s="1"/>
  <c r="AQ24" i="262" s="1"/>
  <c r="H27" i="262"/>
  <c r="H39" i="262"/>
  <c r="H51" i="262"/>
  <c r="AP48" i="262"/>
  <c r="J48" i="262" s="1"/>
  <c r="AQ48" i="262" s="1"/>
  <c r="BB18" i="262"/>
  <c r="BD18" i="262" s="1"/>
  <c r="H18" i="262"/>
  <c r="H30" i="262"/>
  <c r="H42" i="262"/>
  <c r="BB21" i="262"/>
  <c r="BD21" i="262" s="1"/>
  <c r="H21" i="262"/>
  <c r="H33" i="262"/>
  <c r="BB45" i="262"/>
  <c r="BD45" i="262" s="1"/>
  <c r="H45" i="262"/>
  <c r="AP39" i="262"/>
  <c r="J39" i="262" s="1"/>
  <c r="AQ39" i="262" s="1"/>
  <c r="AP30" i="262"/>
  <c r="J30" i="262" s="1"/>
  <c r="AQ30" i="262" s="1"/>
  <c r="AP51" i="262"/>
  <c r="J51" i="262" s="1"/>
  <c r="AQ51" i="262" s="1"/>
  <c r="AP36" i="262"/>
  <c r="J36" i="262" s="1"/>
  <c r="AQ36" i="262" s="1"/>
  <c r="BB48" i="261"/>
  <c r="BD48" i="261" s="1"/>
  <c r="BA18" i="261"/>
  <c r="AZ18" i="261"/>
  <c r="BB36" i="261"/>
  <c r="BD36" i="261" s="1"/>
  <c r="BA48" i="261"/>
  <c r="AZ48" i="261"/>
  <c r="BA42" i="261"/>
  <c r="AZ42" i="261"/>
  <c r="BA36" i="261"/>
  <c r="AZ36" i="261"/>
  <c r="BA45" i="261"/>
  <c r="AZ45" i="261"/>
  <c r="BB42" i="261"/>
  <c r="BD42" i="261" s="1"/>
  <c r="BA30" i="261"/>
  <c r="AZ30" i="261"/>
  <c r="BB18" i="261"/>
  <c r="BD18" i="261" s="1"/>
  <c r="BB30" i="261"/>
  <c r="BD30" i="261" s="1"/>
  <c r="BA39" i="261"/>
  <c r="AZ39" i="261"/>
  <c r="BA21" i="260"/>
  <c r="AZ21" i="260"/>
  <c r="BA42" i="260"/>
  <c r="AZ42" i="260"/>
  <c r="BB21" i="260"/>
  <c r="BD21" i="260" s="1"/>
  <c r="BA18" i="260"/>
  <c r="AZ18" i="260"/>
  <c r="BA36" i="260"/>
  <c r="AZ36" i="260"/>
  <c r="BB42" i="260"/>
  <c r="BD42" i="260" s="1"/>
  <c r="BB33" i="260"/>
  <c r="BD33" i="260" s="1"/>
  <c r="BB30" i="260"/>
  <c r="BD30" i="260" s="1"/>
  <c r="BB36" i="260"/>
  <c r="BD36" i="260" s="1"/>
  <c r="BA33" i="260"/>
  <c r="AZ33" i="260"/>
  <c r="BA24" i="260"/>
  <c r="AZ24" i="260"/>
  <c r="BA30" i="260"/>
  <c r="AZ30" i="260"/>
  <c r="BA48" i="260"/>
  <c r="AZ48" i="260"/>
  <c r="I27" i="259"/>
  <c r="AV27" i="259"/>
  <c r="AW27" i="259" s="1"/>
  <c r="AZ27" i="259" s="1"/>
  <c r="F27" i="259" s="1"/>
  <c r="BC27" i="259" s="1"/>
  <c r="G27" i="259" s="1"/>
  <c r="I51" i="259"/>
  <c r="AV51" i="259"/>
  <c r="AW51" i="259" s="1"/>
  <c r="AZ51" i="259" s="1"/>
  <c r="F51" i="259" s="1"/>
  <c r="BC51" i="259" s="1"/>
  <c r="G51" i="259" s="1"/>
  <c r="I42" i="259"/>
  <c r="AV42" i="259"/>
  <c r="AW42" i="259" s="1"/>
  <c r="AZ42" i="259" s="1"/>
  <c r="F42" i="259" s="1"/>
  <c r="BC42" i="259" s="1"/>
  <c r="G42" i="259" s="1"/>
  <c r="H18" i="259"/>
  <c r="I39" i="259"/>
  <c r="AV39" i="259"/>
  <c r="AW39" i="259" s="1"/>
  <c r="AZ39" i="259" s="1"/>
  <c r="F39" i="259" s="1"/>
  <c r="BC39" i="259" s="1"/>
  <c r="G39" i="259" s="1"/>
  <c r="I36" i="259"/>
  <c r="AV36" i="259"/>
  <c r="AW36" i="259" s="1"/>
  <c r="AZ36" i="259" s="1"/>
  <c r="F36" i="259" s="1"/>
  <c r="BC36" i="259" s="1"/>
  <c r="G36" i="259" s="1"/>
  <c r="H21" i="259"/>
  <c r="H33" i="259"/>
  <c r="H45" i="259"/>
  <c r="AT45" i="259"/>
  <c r="J45" i="259" s="1"/>
  <c r="AU45" i="259" s="1"/>
  <c r="AT18" i="259"/>
  <c r="J18" i="259" s="1"/>
  <c r="AU18" i="259" s="1"/>
  <c r="H24" i="259"/>
  <c r="H36" i="259"/>
  <c r="H48" i="259"/>
  <c r="AT48" i="259"/>
  <c r="J48" i="259" s="1"/>
  <c r="AU48" i="259" s="1"/>
  <c r="H30" i="259"/>
  <c r="BF42" i="259"/>
  <c r="BH42" i="259" s="1"/>
  <c r="H42" i="259"/>
  <c r="AT30" i="259"/>
  <c r="J30" i="259" s="1"/>
  <c r="AU30" i="259" s="1"/>
  <c r="H27" i="259"/>
  <c r="BF39" i="259"/>
  <c r="BH39" i="259" s="1"/>
  <c r="H39" i="259"/>
  <c r="H51" i="259"/>
  <c r="AT33" i="259"/>
  <c r="J33" i="259" s="1"/>
  <c r="AU33" i="259" s="1"/>
  <c r="AT21" i="259"/>
  <c r="J21" i="259" s="1"/>
  <c r="AU21" i="259" s="1"/>
  <c r="AT24" i="259"/>
  <c r="J24" i="259" s="1"/>
  <c r="AU24" i="259" s="1"/>
  <c r="I33" i="258"/>
  <c r="AR33" i="258"/>
  <c r="AS33" i="258" s="1"/>
  <c r="AV33" i="258" s="1"/>
  <c r="F33" i="258" s="1"/>
  <c r="AY33" i="258" s="1"/>
  <c r="G33" i="258" s="1"/>
  <c r="H51" i="258"/>
  <c r="I42" i="258"/>
  <c r="AR42" i="258"/>
  <c r="AS42" i="258" s="1"/>
  <c r="AV42" i="258" s="1"/>
  <c r="F42" i="258" s="1"/>
  <c r="AY42" i="258" s="1"/>
  <c r="G42" i="258" s="1"/>
  <c r="I36" i="258"/>
  <c r="AR36" i="258"/>
  <c r="AS36" i="258" s="1"/>
  <c r="AV36" i="258" s="1"/>
  <c r="F36" i="258" s="1"/>
  <c r="AY36" i="258" s="1"/>
  <c r="G36" i="258" s="1"/>
  <c r="H18" i="258"/>
  <c r="H30" i="258"/>
  <c r="H42" i="258"/>
  <c r="AP30" i="258"/>
  <c r="J30" i="258" s="1"/>
  <c r="AQ30" i="258" s="1"/>
  <c r="I45" i="258"/>
  <c r="AR45" i="258"/>
  <c r="AS45" i="258" s="1"/>
  <c r="AV45" i="258" s="1"/>
  <c r="F45" i="258" s="1"/>
  <c r="AY45" i="258" s="1"/>
  <c r="G45" i="258" s="1"/>
  <c r="I24" i="258"/>
  <c r="AR24" i="258"/>
  <c r="AS24" i="258" s="1"/>
  <c r="AV24" i="258" s="1"/>
  <c r="F24" i="258" s="1"/>
  <c r="AY24" i="258" s="1"/>
  <c r="G24" i="258" s="1"/>
  <c r="I48" i="258"/>
  <c r="AR48" i="258"/>
  <c r="AS48" i="258" s="1"/>
  <c r="AV48" i="258" s="1"/>
  <c r="F48" i="258" s="1"/>
  <c r="AY48" i="258" s="1"/>
  <c r="G48" i="258" s="1"/>
  <c r="H39" i="258"/>
  <c r="H21" i="258"/>
  <c r="BB33" i="258"/>
  <c r="BD33" i="258" s="1"/>
  <c r="H33" i="258"/>
  <c r="H45" i="258"/>
  <c r="AP39" i="258"/>
  <c r="J39" i="258" s="1"/>
  <c r="AQ39" i="258" s="1"/>
  <c r="AP18" i="258"/>
  <c r="J18" i="258" s="1"/>
  <c r="AQ18" i="258" s="1"/>
  <c r="AP51" i="258"/>
  <c r="J51" i="258" s="1"/>
  <c r="AQ51" i="258" s="1"/>
  <c r="AP21" i="258"/>
  <c r="J21" i="258" s="1"/>
  <c r="AQ21" i="258" s="1"/>
  <c r="H27" i="258"/>
  <c r="H24" i="258"/>
  <c r="BB36" i="258"/>
  <c r="BD36" i="258" s="1"/>
  <c r="H36" i="258"/>
  <c r="BB48" i="258"/>
  <c r="BD48" i="258" s="1"/>
  <c r="H48" i="258"/>
  <c r="AP27" i="258"/>
  <c r="J27" i="258" s="1"/>
  <c r="AQ27" i="258" s="1"/>
  <c r="H25" i="257"/>
  <c r="H37" i="257"/>
  <c r="H49" i="257"/>
  <c r="I28" i="257"/>
  <c r="AR28" i="257"/>
  <c r="AS28" i="257" s="1"/>
  <c r="AV28" i="257" s="1"/>
  <c r="F28" i="257" s="1"/>
  <c r="AY28" i="257" s="1"/>
  <c r="G28" i="257" s="1"/>
  <c r="AP25" i="257"/>
  <c r="J25" i="257" s="1"/>
  <c r="AQ25" i="257" s="1"/>
  <c r="I34" i="257"/>
  <c r="AR34" i="257"/>
  <c r="AS34" i="257" s="1"/>
  <c r="AV34" i="257" s="1"/>
  <c r="F34" i="257" s="1"/>
  <c r="AY34" i="257" s="1"/>
  <c r="G34" i="257" s="1"/>
  <c r="H28" i="257"/>
  <c r="H40" i="257"/>
  <c r="H52" i="257"/>
  <c r="AP37" i="257"/>
  <c r="J37" i="257" s="1"/>
  <c r="AQ37" i="257" s="1"/>
  <c r="I31" i="257"/>
  <c r="AR31" i="257"/>
  <c r="AS31" i="257" s="1"/>
  <c r="AV31" i="257" s="1"/>
  <c r="F31" i="257" s="1"/>
  <c r="AY31" i="257" s="1"/>
  <c r="G31" i="257" s="1"/>
  <c r="I40" i="257"/>
  <c r="AR40" i="257"/>
  <c r="AS40" i="257" s="1"/>
  <c r="AV40" i="257" s="1"/>
  <c r="F40" i="257" s="1"/>
  <c r="AY40" i="257" s="1"/>
  <c r="G40" i="257" s="1"/>
  <c r="H19" i="257"/>
  <c r="H31" i="257"/>
  <c r="H43" i="257"/>
  <c r="AP43" i="257"/>
  <c r="J43" i="257" s="1"/>
  <c r="AQ43" i="257" s="1"/>
  <c r="AP19" i="257"/>
  <c r="J19" i="257" s="1"/>
  <c r="AQ19" i="257" s="1"/>
  <c r="I46" i="257"/>
  <c r="AR46" i="257"/>
  <c r="AS46" i="257" s="1"/>
  <c r="AV46" i="257" s="1"/>
  <c r="F46" i="257" s="1"/>
  <c r="AY46" i="257" s="1"/>
  <c r="G46" i="257" s="1"/>
  <c r="I22" i="257"/>
  <c r="AR22" i="257"/>
  <c r="AS22" i="257" s="1"/>
  <c r="AV22" i="257" s="1"/>
  <c r="F22" i="257" s="1"/>
  <c r="AY22" i="257" s="1"/>
  <c r="G22" i="257" s="1"/>
  <c r="H22" i="257"/>
  <c r="BB22" i="257"/>
  <c r="BD22" i="257" s="1"/>
  <c r="H34" i="257"/>
  <c r="H46" i="257"/>
  <c r="AP49" i="257"/>
  <c r="J49" i="257" s="1"/>
  <c r="AQ49" i="257" s="1"/>
  <c r="AP52" i="257"/>
  <c r="J52" i="257" s="1"/>
  <c r="AQ52" i="257" s="1"/>
  <c r="BA21" i="256"/>
  <c r="AZ21" i="256"/>
  <c r="BA27" i="256"/>
  <c r="AZ27" i="256"/>
  <c r="BA42" i="256"/>
  <c r="AZ42" i="256"/>
  <c r="BA48" i="256"/>
  <c r="AZ48" i="256"/>
  <c r="BB21" i="256"/>
  <c r="BD21" i="256" s="1"/>
  <c r="BA39" i="256"/>
  <c r="AZ39" i="256"/>
  <c r="BA36" i="256"/>
  <c r="AZ36" i="256"/>
  <c r="BB42" i="256"/>
  <c r="BD42" i="256" s="1"/>
  <c r="BB39" i="256"/>
  <c r="BD39" i="256" s="1"/>
  <c r="BA30" i="256"/>
  <c r="AZ30" i="256"/>
  <c r="BB36" i="256"/>
  <c r="BD36" i="256" s="1"/>
  <c r="BB27" i="256"/>
  <c r="BD27" i="256" s="1"/>
  <c r="BD51" i="256"/>
  <c r="BB30" i="256"/>
  <c r="BD30" i="256" s="1"/>
  <c r="BB48" i="256"/>
  <c r="BD48" i="256" s="1"/>
  <c r="AR42" i="226"/>
  <c r="AS42" i="226" s="1"/>
  <c r="AV42" i="226" s="1"/>
  <c r="F42" i="226" s="1"/>
  <c r="AY42" i="226" s="1"/>
  <c r="G42" i="226" s="1"/>
  <c r="AR27" i="226"/>
  <c r="AS27" i="226" s="1"/>
  <c r="AV27" i="226" s="1"/>
  <c r="F27" i="226" s="1"/>
  <c r="AY27" i="226" s="1"/>
  <c r="G27" i="226" s="1"/>
  <c r="AZ51" i="226"/>
  <c r="AP36" i="226"/>
  <c r="J36" i="226" s="1"/>
  <c r="AQ36" i="226" s="1"/>
  <c r="BB45" i="226"/>
  <c r="BD45" i="226" s="1"/>
  <c r="BB30" i="226"/>
  <c r="BD30" i="226" s="1"/>
  <c r="BB27" i="226"/>
  <c r="BD27" i="226" s="1"/>
  <c r="BB39" i="226"/>
  <c r="BD39" i="226" s="1"/>
  <c r="AP48" i="226"/>
  <c r="J48" i="226" s="1"/>
  <c r="AQ48" i="226" s="1"/>
  <c r="BB51" i="226"/>
  <c r="BD51" i="226" s="1"/>
  <c r="I51" i="226"/>
  <c r="AP24" i="226"/>
  <c r="J24" i="226" s="1"/>
  <c r="AQ24" i="226" s="1"/>
  <c r="AT33" i="224"/>
  <c r="J33" i="224" s="1"/>
  <c r="AU33" i="224" s="1"/>
  <c r="AT36" i="224"/>
  <c r="J36" i="224" s="1"/>
  <c r="AU36" i="224" s="1"/>
  <c r="BB21" i="222"/>
  <c r="BD21" i="222" s="1"/>
  <c r="BB48" i="222"/>
  <c r="BD48" i="222" s="1"/>
  <c r="AV33" i="220"/>
  <c r="AW33" i="220" s="1"/>
  <c r="AZ33" i="220" s="1"/>
  <c r="F33" i="220" s="1"/>
  <c r="I48" i="220"/>
  <c r="BF27" i="220"/>
  <c r="BH27" i="220" s="1"/>
  <c r="AT45" i="220"/>
  <c r="J45" i="220" s="1"/>
  <c r="AU45" i="220" s="1"/>
  <c r="BF48" i="220"/>
  <c r="BH48" i="220" s="1"/>
  <c r="AP36" i="219"/>
  <c r="J36" i="219" s="1"/>
  <c r="AQ36" i="219" s="1"/>
  <c r="BB51" i="142"/>
  <c r="BD51" i="142" s="1"/>
  <c r="AP42" i="142"/>
  <c r="J42" i="142" s="1"/>
  <c r="AQ42" i="142" s="1"/>
  <c r="AR18" i="142"/>
  <c r="AS18" i="142" s="1"/>
  <c r="AV18" i="142" s="1"/>
  <c r="F18" i="142" s="1"/>
  <c r="AY18" i="142" s="1"/>
  <c r="G18" i="142" s="1"/>
  <c r="BB27" i="142"/>
  <c r="BD27" i="142" s="1"/>
  <c r="BB24" i="142"/>
  <c r="BD24" i="142" s="1"/>
  <c r="BB30" i="142"/>
  <c r="BD30" i="142" s="1"/>
  <c r="AP39" i="141"/>
  <c r="J39" i="141" s="1"/>
  <c r="AQ39" i="141" s="1"/>
  <c r="AP21" i="141"/>
  <c r="J21" i="141" s="1"/>
  <c r="AQ21" i="141" s="1"/>
  <c r="AP30" i="141"/>
  <c r="J30" i="141" s="1"/>
  <c r="AQ30" i="141" s="1"/>
  <c r="AP24" i="141"/>
  <c r="J24" i="141" s="1"/>
  <c r="AQ24" i="141" s="1"/>
  <c r="I31" i="139"/>
  <c r="BB22" i="139"/>
  <c r="BD22" i="139" s="1"/>
  <c r="AR31" i="139"/>
  <c r="AS31" i="139" s="1"/>
  <c r="AV31" i="139" s="1"/>
  <c r="F31" i="139" s="1"/>
  <c r="AY31" i="139" s="1"/>
  <c r="G31" i="139" s="1"/>
  <c r="AR40" i="139"/>
  <c r="AS40" i="139" s="1"/>
  <c r="AV40" i="139" s="1"/>
  <c r="F40" i="139" s="1"/>
  <c r="AY40" i="139" s="1"/>
  <c r="G40" i="139" s="1"/>
  <c r="AP19" i="139"/>
  <c r="J19" i="139" s="1"/>
  <c r="AQ19" i="139" s="1"/>
  <c r="AP25" i="139"/>
  <c r="J25" i="139" s="1"/>
  <c r="AQ25" i="139" s="1"/>
  <c r="AP28" i="139"/>
  <c r="J28" i="139" s="1"/>
  <c r="AQ28" i="139" s="1"/>
  <c r="AP37" i="139"/>
  <c r="J37" i="139" s="1"/>
  <c r="AQ37" i="139" s="1"/>
  <c r="I36" i="137"/>
  <c r="I39" i="137"/>
  <c r="AZ36" i="137"/>
  <c r="AP42" i="137"/>
  <c r="J42" i="137" s="1"/>
  <c r="AQ42" i="137" s="1"/>
  <c r="I21" i="136"/>
  <c r="I33" i="136"/>
  <c r="AT24" i="136"/>
  <c r="J24" i="136" s="1"/>
  <c r="AU24" i="136" s="1"/>
  <c r="BD33" i="136"/>
  <c r="BD21" i="136"/>
  <c r="AT27" i="136"/>
  <c r="J27" i="136" s="1"/>
  <c r="AU27" i="136" s="1"/>
  <c r="AT18" i="136"/>
  <c r="J18" i="136" s="1"/>
  <c r="AU18" i="136" s="1"/>
  <c r="AV45" i="136"/>
  <c r="AW45" i="136" s="1"/>
  <c r="AZ45" i="136" s="1"/>
  <c r="F45" i="136" s="1"/>
  <c r="BC45" i="136" s="1"/>
  <c r="G45" i="136" s="1"/>
  <c r="AT42" i="136"/>
  <c r="J42" i="136" s="1"/>
  <c r="AU42" i="136" s="1"/>
  <c r="BF18" i="249"/>
  <c r="BH18" i="249" s="1"/>
  <c r="BF39" i="249"/>
  <c r="BH39" i="249" s="1"/>
  <c r="BB49" i="248"/>
  <c r="BD49" i="248" s="1"/>
  <c r="BB28" i="248"/>
  <c r="BD28" i="248" s="1"/>
  <c r="AP46" i="248"/>
  <c r="J46" i="248" s="1"/>
  <c r="AQ46" i="248" s="1"/>
  <c r="AP22" i="248"/>
  <c r="J22" i="248" s="1"/>
  <c r="AQ22" i="248" s="1"/>
  <c r="BB31" i="248"/>
  <c r="BD31" i="248" s="1"/>
  <c r="AP34" i="248"/>
  <c r="J34" i="248" s="1"/>
  <c r="AQ34" i="248" s="1"/>
  <c r="BB24" i="166"/>
  <c r="BD24" i="166" s="1"/>
  <c r="I33" i="166"/>
  <c r="I24" i="166"/>
  <c r="AZ24" i="166"/>
  <c r="AP21" i="166"/>
  <c r="J21" i="166" s="1"/>
  <c r="AQ21" i="166" s="1"/>
  <c r="AP45" i="166"/>
  <c r="J45" i="166" s="1"/>
  <c r="AQ45" i="166" s="1"/>
  <c r="AP21" i="165"/>
  <c r="J21" i="165" s="1"/>
  <c r="AQ21" i="165" s="1"/>
  <c r="AP33" i="165"/>
  <c r="J33" i="165" s="1"/>
  <c r="AQ33" i="165" s="1"/>
  <c r="AP45" i="165"/>
  <c r="J45" i="165" s="1"/>
  <c r="AQ45" i="165" s="1"/>
  <c r="BF33" i="164"/>
  <c r="BH33" i="164" s="1"/>
  <c r="AT30" i="164"/>
  <c r="J30" i="164" s="1"/>
  <c r="AU30" i="164" s="1"/>
  <c r="AT36" i="164"/>
  <c r="J36" i="164" s="1"/>
  <c r="AU36" i="164" s="1"/>
  <c r="AT18" i="164"/>
  <c r="J18" i="164" s="1"/>
  <c r="AU18" i="164" s="1"/>
  <c r="AT42" i="164"/>
  <c r="J42" i="164" s="1"/>
  <c r="AU42" i="164" s="1"/>
  <c r="AT24" i="164"/>
  <c r="J24" i="164" s="1"/>
  <c r="AU24" i="164" s="1"/>
  <c r="AT48" i="164"/>
  <c r="J48" i="164" s="1"/>
  <c r="AU48" i="164" s="1"/>
  <c r="BB37" i="163"/>
  <c r="BD37" i="163" s="1"/>
  <c r="BD24" i="195"/>
  <c r="AP33" i="195"/>
  <c r="J33" i="195" s="1"/>
  <c r="AQ33" i="195" s="1"/>
  <c r="BD27" i="195"/>
  <c r="BB39" i="195"/>
  <c r="BD39" i="195" s="1"/>
  <c r="AP51" i="195"/>
  <c r="J51" i="195" s="1"/>
  <c r="AQ51" i="195" s="1"/>
  <c r="BB18" i="218"/>
  <c r="BD18" i="218" s="1"/>
  <c r="BB30" i="218"/>
  <c r="BD30" i="218" s="1"/>
  <c r="AP27" i="218"/>
  <c r="J27" i="218" s="1"/>
  <c r="AQ27" i="218" s="1"/>
  <c r="AR45" i="217"/>
  <c r="AS45" i="217" s="1"/>
  <c r="AV45" i="217" s="1"/>
  <c r="F45" i="217" s="1"/>
  <c r="AY45" i="217" s="1"/>
  <c r="G45" i="217" s="1"/>
  <c r="BA45" i="217" s="1"/>
  <c r="I42" i="217"/>
  <c r="BB27" i="217"/>
  <c r="BD27" i="217" s="1"/>
  <c r="BB36" i="217"/>
  <c r="BD36" i="217" s="1"/>
  <c r="AP39" i="217"/>
  <c r="J39" i="217" s="1"/>
  <c r="AQ39" i="217" s="1"/>
  <c r="BB30" i="217"/>
  <c r="BD30" i="217" s="1"/>
  <c r="AP51" i="217"/>
  <c r="J51" i="217" s="1"/>
  <c r="AQ51" i="217" s="1"/>
  <c r="AV21" i="216"/>
  <c r="AW21" i="216" s="1"/>
  <c r="AZ21" i="216" s="1"/>
  <c r="F21" i="216" s="1"/>
  <c r="BF45" i="216"/>
  <c r="BH45" i="216" s="1"/>
  <c r="BF18" i="216"/>
  <c r="BH18" i="216" s="1"/>
  <c r="AT27" i="216"/>
  <c r="J27" i="216" s="1"/>
  <c r="AU27" i="216" s="1"/>
  <c r="AV42" i="216"/>
  <c r="AW42" i="216" s="1"/>
  <c r="AZ42" i="216" s="1"/>
  <c r="F42" i="216" s="1"/>
  <c r="BC42" i="216" s="1"/>
  <c r="G42" i="216" s="1"/>
  <c r="AT39" i="216"/>
  <c r="J39" i="216" s="1"/>
  <c r="AU39" i="216" s="1"/>
  <c r="AT51" i="216"/>
  <c r="J51" i="216" s="1"/>
  <c r="AU51" i="216" s="1"/>
  <c r="BB39" i="134"/>
  <c r="BD39" i="134" s="1"/>
  <c r="BB33" i="134"/>
  <c r="BD33" i="134" s="1"/>
  <c r="AP48" i="134"/>
  <c r="J48" i="134" s="1"/>
  <c r="AQ48" i="134" s="1"/>
  <c r="BB42" i="133"/>
  <c r="BD42" i="133" s="1"/>
  <c r="BB27" i="133"/>
  <c r="BD27" i="133" s="1"/>
  <c r="AP21" i="133"/>
  <c r="J21" i="133" s="1"/>
  <c r="AQ21" i="133" s="1"/>
  <c r="BB36" i="133"/>
  <c r="BD36" i="133" s="1"/>
  <c r="BB48" i="133"/>
  <c r="BD48" i="133" s="1"/>
  <c r="AP33" i="133"/>
  <c r="J33" i="133" s="1"/>
  <c r="AQ33" i="133" s="1"/>
  <c r="AP45" i="133"/>
  <c r="J45" i="133" s="1"/>
  <c r="AQ45" i="133" s="1"/>
  <c r="AT18" i="132"/>
  <c r="J18" i="132" s="1"/>
  <c r="AU18" i="132" s="1"/>
  <c r="AT30" i="132"/>
  <c r="J30" i="132" s="1"/>
  <c r="AU30" i="132" s="1"/>
  <c r="AT27" i="132"/>
  <c r="J27" i="132" s="1"/>
  <c r="AU27" i="132" s="1"/>
  <c r="AT42" i="132"/>
  <c r="J42" i="132" s="1"/>
  <c r="AU42" i="132" s="1"/>
  <c r="AT39" i="132"/>
  <c r="J39" i="132" s="1"/>
  <c r="AU39" i="132" s="1"/>
  <c r="AZ48" i="247"/>
  <c r="AP45" i="247"/>
  <c r="J45" i="247" s="1"/>
  <c r="AQ45" i="247" s="1"/>
  <c r="BB24" i="246"/>
  <c r="BD24" i="246" s="1"/>
  <c r="AR33" i="162"/>
  <c r="AS33" i="162" s="1"/>
  <c r="AV33" i="162" s="1"/>
  <c r="F33" i="162" s="1"/>
  <c r="AY33" i="162" s="1"/>
  <c r="G33" i="162" s="1"/>
  <c r="I30" i="162"/>
  <c r="BB27" i="192"/>
  <c r="BD27" i="192" s="1"/>
  <c r="I27" i="192"/>
  <c r="AP39" i="192"/>
  <c r="J39" i="192" s="1"/>
  <c r="AQ39" i="192" s="1"/>
  <c r="AP18" i="192"/>
  <c r="J18" i="192" s="1"/>
  <c r="AQ18" i="192" s="1"/>
  <c r="AP42" i="192"/>
  <c r="J42" i="192" s="1"/>
  <c r="AQ42" i="192" s="1"/>
  <c r="BD36" i="191"/>
  <c r="AP45" i="191"/>
  <c r="J45" i="191" s="1"/>
  <c r="AQ45" i="191" s="1"/>
  <c r="AP18" i="191"/>
  <c r="J18" i="191" s="1"/>
  <c r="AQ18" i="191" s="1"/>
  <c r="AP30" i="191"/>
  <c r="J30" i="191" s="1"/>
  <c r="AQ30" i="191" s="1"/>
  <c r="BD27" i="189"/>
  <c r="BB21" i="189"/>
  <c r="BD21" i="189" s="1"/>
  <c r="BB36" i="189"/>
  <c r="BD36" i="189" s="1"/>
  <c r="AP30" i="189"/>
  <c r="J30" i="189" s="1"/>
  <c r="AQ30" i="189" s="1"/>
  <c r="AP33" i="214"/>
  <c r="J33" i="214" s="1"/>
  <c r="AQ33" i="214" s="1"/>
  <c r="AP45" i="214"/>
  <c r="J45" i="214" s="1"/>
  <c r="AQ45" i="214" s="1"/>
  <c r="BB30" i="213"/>
  <c r="BD30" i="213" s="1"/>
  <c r="BB24" i="213"/>
  <c r="BD24" i="213" s="1"/>
  <c r="AP51" i="213"/>
  <c r="J51" i="213" s="1"/>
  <c r="AQ51" i="213" s="1"/>
  <c r="AP27" i="213"/>
  <c r="J27" i="213" s="1"/>
  <c r="AQ27" i="213" s="1"/>
  <c r="BB27" i="242"/>
  <c r="BD27" i="242" s="1"/>
  <c r="BB24" i="242"/>
  <c r="BD24" i="242" s="1"/>
  <c r="AR36" i="242"/>
  <c r="AS36" i="242" s="1"/>
  <c r="AV36" i="242" s="1"/>
  <c r="F36" i="242" s="1"/>
  <c r="AY36" i="242" s="1"/>
  <c r="G36" i="242" s="1"/>
  <c r="AP48" i="242"/>
  <c r="J48" i="242" s="1"/>
  <c r="AQ48" i="242" s="1"/>
  <c r="BC24" i="241"/>
  <c r="G24" i="241" s="1"/>
  <c r="BF24" i="241"/>
  <c r="BH24" i="241" s="1"/>
  <c r="AT45" i="241"/>
  <c r="J45" i="241" s="1"/>
  <c r="AU45" i="241" s="1"/>
  <c r="I24" i="241"/>
  <c r="BF48" i="241"/>
  <c r="BH48" i="241" s="1"/>
  <c r="BF27" i="241"/>
  <c r="BH27" i="241" s="1"/>
  <c r="BF51" i="241"/>
  <c r="BH51" i="241" s="1"/>
  <c r="I48" i="241"/>
  <c r="AT30" i="241"/>
  <c r="J30" i="241" s="1"/>
  <c r="AU30" i="241" s="1"/>
  <c r="AT21" i="241"/>
  <c r="J21" i="241" s="1"/>
  <c r="AU21" i="241" s="1"/>
  <c r="I51" i="241"/>
  <c r="BD51" i="241"/>
  <c r="AT33" i="241"/>
  <c r="J33" i="241" s="1"/>
  <c r="AU33" i="241" s="1"/>
  <c r="AT42" i="241"/>
  <c r="J42" i="241" s="1"/>
  <c r="AU42" i="241" s="1"/>
  <c r="BB18" i="240"/>
  <c r="BD18" i="240" s="1"/>
  <c r="BB22" i="158"/>
  <c r="BD22" i="158" s="1"/>
  <c r="AP34" i="157"/>
  <c r="J34" i="157" s="1"/>
  <c r="AQ34" i="157" s="1"/>
  <c r="AP52" i="157"/>
  <c r="J52" i="157" s="1"/>
  <c r="AQ52" i="157" s="1"/>
  <c r="AP28" i="157"/>
  <c r="J28" i="157" s="1"/>
  <c r="AQ28" i="157" s="1"/>
  <c r="AP31" i="157"/>
  <c r="J31" i="157" s="1"/>
  <c r="AQ31" i="157" s="1"/>
  <c r="AP43" i="157"/>
  <c r="J43" i="157" s="1"/>
  <c r="AQ43" i="157" s="1"/>
  <c r="BC30" i="156"/>
  <c r="G30" i="156" s="1"/>
  <c r="BF30" i="156"/>
  <c r="I45" i="156"/>
  <c r="BH30" i="156"/>
  <c r="I30" i="156"/>
  <c r="BH18" i="156"/>
  <c r="AV45" i="156"/>
  <c r="AW45" i="156" s="1"/>
  <c r="AZ45" i="156" s="1"/>
  <c r="F45" i="156" s="1"/>
  <c r="BC45" i="156" s="1"/>
  <c r="G45" i="156" s="1"/>
  <c r="AT51" i="156"/>
  <c r="J51" i="156" s="1"/>
  <c r="AU51" i="156" s="1"/>
  <c r="AT27" i="156"/>
  <c r="J27" i="156" s="1"/>
  <c r="AU27" i="156" s="1"/>
  <c r="BF48" i="156"/>
  <c r="BH48" i="156" s="1"/>
  <c r="BF33" i="156"/>
  <c r="BH33" i="156" s="1"/>
  <c r="AT39" i="156"/>
  <c r="J39" i="156" s="1"/>
  <c r="AU39" i="156" s="1"/>
  <c r="I46" i="155"/>
  <c r="AP40" i="155"/>
  <c r="J40" i="155" s="1"/>
  <c r="AQ40" i="155" s="1"/>
  <c r="BB37" i="155"/>
  <c r="BD37" i="155" s="1"/>
  <c r="AP34" i="155"/>
  <c r="J34" i="155" s="1"/>
  <c r="AQ34" i="155" s="1"/>
  <c r="AP52" i="155"/>
  <c r="J52" i="155" s="1"/>
  <c r="AQ52" i="155" s="1"/>
  <c r="I46" i="188"/>
  <c r="AR46" i="188"/>
  <c r="AS46" i="188" s="1"/>
  <c r="AV46" i="188" s="1"/>
  <c r="F46" i="188" s="1"/>
  <c r="AY46" i="188" s="1"/>
  <c r="G46" i="188" s="1"/>
  <c r="AP19" i="188"/>
  <c r="J19" i="188" s="1"/>
  <c r="AQ19" i="188" s="1"/>
  <c r="BB37" i="188"/>
  <c r="BD37" i="188" s="1"/>
  <c r="AP34" i="188"/>
  <c r="J34" i="188" s="1"/>
  <c r="AQ34" i="188" s="1"/>
  <c r="BB18" i="187"/>
  <c r="BD18" i="187" s="1"/>
  <c r="BB30" i="187"/>
  <c r="BD30" i="187" s="1"/>
  <c r="BB27" i="187"/>
  <c r="BD27" i="187" s="1"/>
  <c r="BB39" i="187"/>
  <c r="BD39" i="187" s="1"/>
  <c r="AP21" i="187"/>
  <c r="J21" i="187" s="1"/>
  <c r="AQ21" i="187" s="1"/>
  <c r="AP45" i="187"/>
  <c r="J45" i="187" s="1"/>
  <c r="AQ45" i="187" s="1"/>
  <c r="AP33" i="187"/>
  <c r="J33" i="187" s="1"/>
  <c r="AQ33" i="187" s="1"/>
  <c r="AP18" i="209"/>
  <c r="J18" i="209" s="1"/>
  <c r="AQ18" i="209" s="1"/>
  <c r="AP33" i="209"/>
  <c r="J33" i="209" s="1"/>
  <c r="AQ33" i="209" s="1"/>
  <c r="AP42" i="209"/>
  <c r="J42" i="209" s="1"/>
  <c r="AQ42" i="209" s="1"/>
  <c r="AP36" i="209"/>
  <c r="J36" i="209" s="1"/>
  <c r="AQ36" i="209" s="1"/>
  <c r="AP48" i="209"/>
  <c r="J48" i="209" s="1"/>
  <c r="AQ48" i="209" s="1"/>
  <c r="AP39" i="209"/>
  <c r="J39" i="209" s="1"/>
  <c r="AQ39" i="209" s="1"/>
  <c r="BF45" i="208"/>
  <c r="BH45" i="208" s="1"/>
  <c r="AT30" i="208"/>
  <c r="J30" i="208" s="1"/>
  <c r="AU30" i="208" s="1"/>
  <c r="AT42" i="208"/>
  <c r="J42" i="208" s="1"/>
  <c r="AU42" i="208" s="1"/>
  <c r="BB21" i="207"/>
  <c r="BD21" i="207" s="1"/>
  <c r="BB45" i="207"/>
  <c r="BD45" i="207" s="1"/>
  <c r="BB27" i="207"/>
  <c r="BD27" i="207" s="1"/>
  <c r="BB30" i="207"/>
  <c r="BD30" i="207" s="1"/>
  <c r="I27" i="127"/>
  <c r="AP39" i="127"/>
  <c r="J39" i="127" s="1"/>
  <c r="AQ39" i="127" s="1"/>
  <c r="BB51" i="127"/>
  <c r="BD51" i="127" s="1"/>
  <c r="BD24" i="127"/>
  <c r="AP36" i="127"/>
  <c r="J36" i="127" s="1"/>
  <c r="AQ36" i="127" s="1"/>
  <c r="AP33" i="127"/>
  <c r="J33" i="127" s="1"/>
  <c r="AQ33" i="127" s="1"/>
  <c r="AP18" i="126"/>
  <c r="J18" i="126" s="1"/>
  <c r="AQ18" i="126" s="1"/>
  <c r="AP42" i="126"/>
  <c r="J42" i="126" s="1"/>
  <c r="AQ42" i="126" s="1"/>
  <c r="AT45" i="125"/>
  <c r="J45" i="125" s="1"/>
  <c r="AU45" i="125" s="1"/>
  <c r="I42" i="125"/>
  <c r="BD21" i="125"/>
  <c r="BF21" i="125"/>
  <c r="BH21" i="125" s="1"/>
  <c r="AT27" i="125"/>
  <c r="J27" i="125" s="1"/>
  <c r="AU27" i="125" s="1"/>
  <c r="AT51" i="125"/>
  <c r="J51" i="125" s="1"/>
  <c r="AU51" i="125" s="1"/>
  <c r="BB51" i="124"/>
  <c r="BD51" i="124" s="1"/>
  <c r="AP48" i="124"/>
  <c r="J48" i="124" s="1"/>
  <c r="AQ48" i="124" s="1"/>
  <c r="AP18" i="124"/>
  <c r="J18" i="124" s="1"/>
  <c r="AQ18" i="124" s="1"/>
  <c r="AP24" i="124"/>
  <c r="J24" i="124" s="1"/>
  <c r="AQ24" i="124" s="1"/>
  <c r="AP33" i="124"/>
  <c r="J33" i="124" s="1"/>
  <c r="AQ33" i="124" s="1"/>
  <c r="BB27" i="124"/>
  <c r="BD27" i="124" s="1"/>
  <c r="AP36" i="124"/>
  <c r="J36" i="124" s="1"/>
  <c r="AQ36" i="124" s="1"/>
  <c r="AP45" i="124"/>
  <c r="J45" i="124" s="1"/>
  <c r="AQ45" i="124" s="1"/>
  <c r="AP30" i="237"/>
  <c r="J30" i="237" s="1"/>
  <c r="AQ30" i="237" s="1"/>
  <c r="AP33" i="237"/>
  <c r="J33" i="237" s="1"/>
  <c r="AQ33" i="237" s="1"/>
  <c r="AP36" i="237"/>
  <c r="J36" i="237" s="1"/>
  <c r="AQ36" i="237" s="1"/>
  <c r="AP27" i="154"/>
  <c r="J27" i="154" s="1"/>
  <c r="AQ27" i="154" s="1"/>
  <c r="AP45" i="154"/>
  <c r="J45" i="154" s="1"/>
  <c r="AQ45" i="154" s="1"/>
  <c r="AP21" i="154"/>
  <c r="J21" i="154" s="1"/>
  <c r="AQ21" i="154" s="1"/>
  <c r="AP24" i="154"/>
  <c r="J24" i="154" s="1"/>
  <c r="AQ24" i="154" s="1"/>
  <c r="BB51" i="153"/>
  <c r="BD51" i="153" s="1"/>
  <c r="AZ48" i="153"/>
  <c r="AP39" i="153"/>
  <c r="J39" i="153" s="1"/>
  <c r="AQ39" i="153" s="1"/>
  <c r="AR21" i="153"/>
  <c r="AS21" i="153" s="1"/>
  <c r="AV21" i="153" s="1"/>
  <c r="F21" i="153" s="1"/>
  <c r="AY21" i="153" s="1"/>
  <c r="G21" i="153" s="1"/>
  <c r="BB48" i="153"/>
  <c r="BD48" i="153" s="1"/>
  <c r="BB24" i="153"/>
  <c r="BD24" i="153" s="1"/>
  <c r="BB45" i="153"/>
  <c r="BD45" i="153" s="1"/>
  <c r="AP27" i="153"/>
  <c r="J27" i="153" s="1"/>
  <c r="AQ27" i="153" s="1"/>
  <c r="I48" i="153"/>
  <c r="BB36" i="153"/>
  <c r="BD36" i="153" s="1"/>
  <c r="AP33" i="153"/>
  <c r="J33" i="153" s="1"/>
  <c r="AQ33" i="153" s="1"/>
  <c r="BF33" i="152"/>
  <c r="BH33" i="152" s="1"/>
  <c r="AT18" i="152"/>
  <c r="J18" i="152" s="1"/>
  <c r="AU18" i="152" s="1"/>
  <c r="BF24" i="152"/>
  <c r="BH24" i="152" s="1"/>
  <c r="AT30" i="152"/>
  <c r="J30" i="152" s="1"/>
  <c r="AU30" i="152" s="1"/>
  <c r="AT42" i="152"/>
  <c r="J42" i="152" s="1"/>
  <c r="AU42" i="152" s="1"/>
  <c r="BB42" i="183"/>
  <c r="BD42" i="183" s="1"/>
  <c r="BB30" i="183"/>
  <c r="BD30" i="183" s="1"/>
  <c r="AP21" i="183"/>
  <c r="J21" i="183" s="1"/>
  <c r="AQ21" i="183" s="1"/>
  <c r="AP33" i="183"/>
  <c r="J33" i="183" s="1"/>
  <c r="AQ33" i="183" s="1"/>
  <c r="AP48" i="183"/>
  <c r="J48" i="183" s="1"/>
  <c r="AQ48" i="183" s="1"/>
  <c r="AP45" i="183"/>
  <c r="J45" i="183" s="1"/>
  <c r="AQ45" i="183" s="1"/>
  <c r="BB27" i="183"/>
  <c r="BD27" i="183" s="1"/>
  <c r="AP51" i="183"/>
  <c r="J51" i="183" s="1"/>
  <c r="AQ51" i="183" s="1"/>
  <c r="BB30" i="205"/>
  <c r="BD30" i="205" s="1"/>
  <c r="AP27" i="205"/>
  <c r="J27" i="205" s="1"/>
  <c r="AQ27" i="205" s="1"/>
  <c r="BB21" i="205"/>
  <c r="BD21" i="205" s="1"/>
  <c r="AP39" i="205"/>
  <c r="J39" i="205" s="1"/>
  <c r="AQ39" i="205" s="1"/>
  <c r="AP51" i="205"/>
  <c r="J51" i="205" s="1"/>
  <c r="AQ51" i="205" s="1"/>
  <c r="AP18" i="122"/>
  <c r="J18" i="122" s="1"/>
  <c r="AQ18" i="122" s="1"/>
  <c r="AP24" i="122"/>
  <c r="J24" i="122" s="1"/>
  <c r="AQ24" i="122" s="1"/>
  <c r="BF42" i="121"/>
  <c r="BH42" i="121" s="1"/>
  <c r="AT33" i="121"/>
  <c r="J33" i="121" s="1"/>
  <c r="AU33" i="121" s="1"/>
  <c r="AT45" i="121"/>
  <c r="J45" i="121" s="1"/>
  <c r="AU45" i="121" s="1"/>
  <c r="BB30" i="150"/>
  <c r="BD30" i="150" s="1"/>
  <c r="BB27" i="150"/>
  <c r="BD27" i="150" s="1"/>
  <c r="BB39" i="150"/>
  <c r="BD39" i="150" s="1"/>
  <c r="AP21" i="150"/>
  <c r="J21" i="150" s="1"/>
  <c r="AQ21" i="150" s="1"/>
  <c r="AP33" i="150"/>
  <c r="J33" i="150" s="1"/>
  <c r="AQ33" i="150" s="1"/>
  <c r="AP45" i="150"/>
  <c r="J45" i="150" s="1"/>
  <c r="AQ45" i="150" s="1"/>
  <c r="AP27" i="149"/>
  <c r="J27" i="149" s="1"/>
  <c r="AQ27" i="149" s="1"/>
  <c r="AP33" i="149"/>
  <c r="J33" i="149" s="1"/>
  <c r="AQ33" i="149" s="1"/>
  <c r="AP36" i="149"/>
  <c r="J36" i="149" s="1"/>
  <c r="AQ36" i="149" s="1"/>
  <c r="AT30" i="148"/>
  <c r="J30" i="148" s="1"/>
  <c r="AU30" i="148" s="1"/>
  <c r="AV42" i="148"/>
  <c r="AW42" i="148" s="1"/>
  <c r="AZ42" i="148" s="1"/>
  <c r="F42" i="148" s="1"/>
  <c r="AT27" i="148"/>
  <c r="J27" i="148" s="1"/>
  <c r="AU27" i="148" s="1"/>
  <c r="AT18" i="148"/>
  <c r="J18" i="148" s="1"/>
  <c r="AU18" i="148" s="1"/>
  <c r="AT51" i="148"/>
  <c r="J51" i="148" s="1"/>
  <c r="AU51" i="148" s="1"/>
  <c r="AP18" i="147"/>
  <c r="J18" i="147" s="1"/>
  <c r="AQ18" i="147" s="1"/>
  <c r="AP42" i="147"/>
  <c r="J42" i="147" s="1"/>
  <c r="AQ42" i="147" s="1"/>
  <c r="AP51" i="147"/>
  <c r="J51" i="147" s="1"/>
  <c r="AQ51" i="147" s="1"/>
  <c r="BB18" i="180"/>
  <c r="BD18" i="180" s="1"/>
  <c r="AP30" i="180"/>
  <c r="J30" i="180" s="1"/>
  <c r="AQ30" i="180" s="1"/>
  <c r="BB24" i="177"/>
  <c r="BD24" i="177" s="1"/>
  <c r="BB21" i="177"/>
  <c r="BD21" i="177" s="1"/>
  <c r="AP27" i="177"/>
  <c r="J27" i="177" s="1"/>
  <c r="AQ27" i="177" s="1"/>
  <c r="BF30" i="176"/>
  <c r="BH30" i="176" s="1"/>
  <c r="AT21" i="176"/>
  <c r="J21" i="176" s="1"/>
  <c r="AU21" i="176" s="1"/>
  <c r="AT33" i="176"/>
  <c r="J33" i="176" s="1"/>
  <c r="AU33" i="176" s="1"/>
  <c r="AV51" i="202"/>
  <c r="AW51" i="202" s="1"/>
  <c r="AZ51" i="202" s="1"/>
  <c r="F51" i="202" s="1"/>
  <c r="BC51" i="202" s="1"/>
  <c r="G51" i="202" s="1"/>
  <c r="BF42" i="202"/>
  <c r="BH42" i="202" s="1"/>
  <c r="AT21" i="202"/>
  <c r="J21" i="202" s="1"/>
  <c r="AU21" i="202" s="1"/>
  <c r="AT45" i="202"/>
  <c r="J45" i="202" s="1"/>
  <c r="AU45" i="202" s="1"/>
  <c r="BE42" i="202"/>
  <c r="I42" i="202"/>
  <c r="AT24" i="202"/>
  <c r="J24" i="202" s="1"/>
  <c r="AU24" i="202" s="1"/>
  <c r="AT48" i="202"/>
  <c r="J48" i="202" s="1"/>
  <c r="AU48" i="202" s="1"/>
  <c r="AP21" i="200"/>
  <c r="J21" i="200" s="1"/>
  <c r="AQ21" i="200" s="1"/>
  <c r="AP18" i="200"/>
  <c r="J18" i="200" s="1"/>
  <c r="AQ18" i="200" s="1"/>
  <c r="BB27" i="197"/>
  <c r="BD27" i="197" s="1"/>
  <c r="BB36" i="197"/>
  <c r="BD36" i="197" s="1"/>
  <c r="AP21" i="197"/>
  <c r="J21" i="197" s="1"/>
  <c r="AQ21" i="197" s="1"/>
  <c r="AP51" i="197"/>
  <c r="J51" i="197" s="1"/>
  <c r="AQ51" i="197" s="1"/>
  <c r="AP33" i="197"/>
  <c r="J33" i="197" s="1"/>
  <c r="AQ33" i="197" s="1"/>
  <c r="BB51" i="198"/>
  <c r="BD51" i="198" s="1"/>
  <c r="AR36" i="198"/>
  <c r="AS36" i="198" s="1"/>
  <c r="AV36" i="198" s="1"/>
  <c r="F36" i="198" s="1"/>
  <c r="AY36" i="198" s="1"/>
  <c r="G36" i="198" s="1"/>
  <c r="AP33" i="198"/>
  <c r="J33" i="198" s="1"/>
  <c r="AQ33" i="198" s="1"/>
  <c r="AZ51" i="198"/>
  <c r="I51" i="198"/>
  <c r="BD24" i="198"/>
  <c r="AP45" i="198"/>
  <c r="J45" i="198" s="1"/>
  <c r="AQ45" i="198" s="1"/>
  <c r="BB30" i="198"/>
  <c r="BD30" i="198" s="1"/>
  <c r="AP21" i="198"/>
  <c r="J21" i="198" s="1"/>
  <c r="AQ21" i="198" s="1"/>
  <c r="AT21" i="110"/>
  <c r="J21" i="110" s="1"/>
  <c r="AU21" i="110" s="1"/>
  <c r="AT45" i="110"/>
  <c r="J45" i="110" s="1"/>
  <c r="AU45" i="110" s="1"/>
  <c r="AP21" i="115"/>
  <c r="J21" i="115" s="1"/>
  <c r="AQ21" i="115" s="1"/>
  <c r="AP33" i="115"/>
  <c r="J33" i="115" s="1"/>
  <c r="AQ33" i="115" s="1"/>
  <c r="BA27" i="115"/>
  <c r="AZ27" i="115"/>
  <c r="AP45" i="115"/>
  <c r="J45" i="115" s="1"/>
  <c r="AQ45" i="115" s="1"/>
  <c r="AP18" i="115"/>
  <c r="J18" i="115" s="1"/>
  <c r="AQ18" i="115" s="1"/>
  <c r="AP30" i="115"/>
  <c r="J30" i="115" s="1"/>
  <c r="AQ30" i="115" s="1"/>
  <c r="BF27" i="112"/>
  <c r="BH27" i="112" s="1"/>
  <c r="BF51" i="112"/>
  <c r="BH51" i="112" s="1"/>
  <c r="AV45" i="112"/>
  <c r="AW45" i="112" s="1"/>
  <c r="AZ45" i="112" s="1"/>
  <c r="F45" i="112" s="1"/>
  <c r="BC45" i="112" s="1"/>
  <c r="G45" i="112" s="1"/>
  <c r="BH21" i="112"/>
  <c r="AT30" i="112"/>
  <c r="J30" i="112" s="1"/>
  <c r="AU30" i="112" s="1"/>
  <c r="AT42" i="112"/>
  <c r="J42" i="112" s="1"/>
  <c r="AU42" i="112" s="1"/>
  <c r="AP39" i="232"/>
  <c r="J39" i="232" s="1"/>
  <c r="AQ39" i="232" s="1"/>
  <c r="BB30" i="232"/>
  <c r="BD30" i="232" s="1"/>
  <c r="AP24" i="232"/>
  <c r="J24" i="232" s="1"/>
  <c r="AQ24" i="232" s="1"/>
  <c r="AP51" i="232"/>
  <c r="J51" i="232" s="1"/>
  <c r="AQ51" i="232" s="1"/>
  <c r="BB24" i="231"/>
  <c r="BD24" i="231" s="1"/>
  <c r="BB36" i="231"/>
  <c r="BD36" i="231" s="1"/>
  <c r="AR45" i="231"/>
  <c r="AS45" i="231" s="1"/>
  <c r="AV45" i="231" s="1"/>
  <c r="F45" i="231" s="1"/>
  <c r="AY45" i="231" s="1"/>
  <c r="G45" i="231" s="1"/>
  <c r="BA45" i="231" s="1"/>
  <c r="AP30" i="231"/>
  <c r="J30" i="231" s="1"/>
  <c r="AQ30" i="231" s="1"/>
  <c r="AR21" i="231"/>
  <c r="AS21" i="231" s="1"/>
  <c r="AV21" i="231" s="1"/>
  <c r="F21" i="231" s="1"/>
  <c r="AY21" i="231" s="1"/>
  <c r="G21" i="231" s="1"/>
  <c r="I48" i="231"/>
  <c r="AP27" i="231"/>
  <c r="J27" i="231" s="1"/>
  <c r="AQ27" i="231" s="1"/>
  <c r="AP42" i="231"/>
  <c r="J42" i="231" s="1"/>
  <c r="AQ42" i="231" s="1"/>
  <c r="BB18" i="231"/>
  <c r="BD18" i="231" s="1"/>
  <c r="BB28" i="227"/>
  <c r="BD28" i="227" s="1"/>
  <c r="AP52" i="228"/>
  <c r="J52" i="228" s="1"/>
  <c r="AQ52" i="228" s="1"/>
  <c r="BB25" i="228"/>
  <c r="BD25" i="228" s="1"/>
  <c r="BB31" i="228"/>
  <c r="BD31" i="228" s="1"/>
  <c r="AP28" i="228"/>
  <c r="J28" i="228" s="1"/>
  <c r="AQ28" i="228" s="1"/>
  <c r="AP40" i="228"/>
  <c r="J40" i="228" s="1"/>
  <c r="AQ40" i="228" s="1"/>
  <c r="BB18" i="174"/>
  <c r="BD18" i="174" s="1"/>
  <c r="AP30" i="174"/>
  <c r="J30" i="174" s="1"/>
  <c r="AQ30" i="174" s="1"/>
  <c r="BB33" i="174"/>
  <c r="BD33" i="174" s="1"/>
  <c r="AZ33" i="174"/>
  <c r="AZ24" i="174"/>
  <c r="BB24" i="174"/>
  <c r="BD24" i="174" s="1"/>
  <c r="I33" i="174"/>
  <c r="AP45" i="174"/>
  <c r="J45" i="174" s="1"/>
  <c r="AQ45" i="174" s="1"/>
  <c r="AP51" i="174"/>
  <c r="J51" i="174" s="1"/>
  <c r="AQ51" i="174" s="1"/>
  <c r="I24" i="174"/>
  <c r="AP21" i="174"/>
  <c r="J21" i="174" s="1"/>
  <c r="AQ21" i="174" s="1"/>
  <c r="AP39" i="174"/>
  <c r="J39" i="174" s="1"/>
  <c r="AQ39" i="174" s="1"/>
  <c r="AP27" i="174"/>
  <c r="J27" i="174" s="1"/>
  <c r="AQ27" i="174" s="1"/>
  <c r="AR27" i="172"/>
  <c r="AS27" i="172" s="1"/>
  <c r="AV27" i="172" s="1"/>
  <c r="F27" i="172" s="1"/>
  <c r="AY27" i="172" s="1"/>
  <c r="G27" i="172" s="1"/>
  <c r="BD21" i="172"/>
  <c r="AR39" i="172"/>
  <c r="AS39" i="172" s="1"/>
  <c r="AV39" i="172" s="1"/>
  <c r="F39" i="172" s="1"/>
  <c r="AY39" i="172" s="1"/>
  <c r="G39" i="172" s="1"/>
  <c r="AR51" i="172"/>
  <c r="AS51" i="172" s="1"/>
  <c r="AV51" i="172" s="1"/>
  <c r="F51" i="172" s="1"/>
  <c r="AY51" i="172" s="1"/>
  <c r="G51" i="172" s="1"/>
  <c r="AP18" i="172"/>
  <c r="J18" i="172" s="1"/>
  <c r="AQ18" i="172" s="1"/>
  <c r="AP42" i="172"/>
  <c r="J42" i="172" s="1"/>
  <c r="AQ42" i="172" s="1"/>
  <c r="AP24" i="172"/>
  <c r="J24" i="172" s="1"/>
  <c r="AQ24" i="172" s="1"/>
  <c r="AP48" i="172"/>
  <c r="J48" i="172" s="1"/>
  <c r="AQ48" i="172" s="1"/>
  <c r="AP39" i="146"/>
  <c r="J39" i="146" s="1"/>
  <c r="AQ39" i="146" s="1"/>
  <c r="AP36" i="146"/>
  <c r="J36" i="146" s="1"/>
  <c r="AQ36" i="146" s="1"/>
  <c r="AP48" i="146"/>
  <c r="J48" i="146" s="1"/>
  <c r="AQ48" i="146" s="1"/>
  <c r="AP51" i="146"/>
  <c r="J51" i="146" s="1"/>
  <c r="AQ51" i="146" s="1"/>
  <c r="BB24" i="145"/>
  <c r="BD24" i="145" s="1"/>
  <c r="AP27" i="145"/>
  <c r="J27" i="145" s="1"/>
  <c r="AQ27" i="145" s="1"/>
  <c r="AP42" i="145"/>
  <c r="J42" i="145" s="1"/>
  <c r="AQ42" i="145" s="1"/>
  <c r="BB21" i="143"/>
  <c r="BD21" i="143" s="1"/>
  <c r="AP27" i="143"/>
  <c r="J27" i="143" s="1"/>
  <c r="AQ27" i="143" s="1"/>
  <c r="I21" i="143"/>
  <c r="AP45" i="143"/>
  <c r="J45" i="143" s="1"/>
  <c r="AQ45" i="143" s="1"/>
  <c r="AT36" i="173"/>
  <c r="J36" i="173" s="1"/>
  <c r="AU36" i="173" s="1"/>
  <c r="BF27" i="173"/>
  <c r="BH27" i="173" s="1"/>
  <c r="AT42" i="173"/>
  <c r="J42" i="173" s="1"/>
  <c r="AU42" i="173" s="1"/>
  <c r="BF39" i="173"/>
  <c r="BH39" i="173" s="1"/>
  <c r="AT18" i="173"/>
  <c r="J18" i="173" s="1"/>
  <c r="AU18" i="173" s="1"/>
  <c r="AT24" i="173"/>
  <c r="J24" i="173" s="1"/>
  <c r="AU24" i="173" s="1"/>
  <c r="BF51" i="173"/>
  <c r="BH51" i="173" s="1"/>
  <c r="AT30" i="173"/>
  <c r="J30" i="173" s="1"/>
  <c r="AU30" i="173" s="1"/>
  <c r="AT48" i="173"/>
  <c r="J48" i="173" s="1"/>
  <c r="AU48" i="173" s="1"/>
  <c r="AP42" i="171"/>
  <c r="J42" i="171" s="1"/>
  <c r="AQ42" i="171" s="1"/>
  <c r="AP18" i="171"/>
  <c r="J18" i="171" s="1"/>
  <c r="AQ18" i="171" s="1"/>
  <c r="AP33" i="171"/>
  <c r="J33" i="171" s="1"/>
  <c r="AQ33" i="171" s="1"/>
  <c r="AP36" i="171"/>
  <c r="J36" i="171" s="1"/>
  <c r="AQ36" i="171" s="1"/>
  <c r="AP39" i="171"/>
  <c r="J39" i="171" s="1"/>
  <c r="AQ39" i="171" s="1"/>
  <c r="BB21" i="169"/>
  <c r="BD21" i="169" s="1"/>
  <c r="BB18" i="169"/>
  <c r="BD18" i="169" s="1"/>
  <c r="AT27" i="168"/>
  <c r="J27" i="168" s="1"/>
  <c r="AU27" i="168" s="1"/>
  <c r="AT39" i="168"/>
  <c r="J39" i="168" s="1"/>
  <c r="AU39" i="168" s="1"/>
  <c r="AT51" i="168"/>
  <c r="J51" i="168" s="1"/>
  <c r="AU51" i="168" s="1"/>
  <c r="BB24" i="167"/>
  <c r="BD24" i="167" s="1"/>
  <c r="BB27" i="167"/>
  <c r="BD27" i="167" s="1"/>
  <c r="I36" i="255"/>
  <c r="AR36" i="255"/>
  <c r="AS36" i="255" s="1"/>
  <c r="AV36" i="255" s="1"/>
  <c r="F36" i="255" s="1"/>
  <c r="AY36" i="255" s="1"/>
  <c r="G36" i="255" s="1"/>
  <c r="I27" i="255"/>
  <c r="AR27" i="255"/>
  <c r="AS27" i="255" s="1"/>
  <c r="AV27" i="255" s="1"/>
  <c r="F27" i="255" s="1"/>
  <c r="AY27" i="255" s="1"/>
  <c r="G27" i="255" s="1"/>
  <c r="I39" i="255"/>
  <c r="AR39" i="255"/>
  <c r="AS39" i="255" s="1"/>
  <c r="AV39" i="255" s="1"/>
  <c r="F39" i="255" s="1"/>
  <c r="AY39" i="255" s="1"/>
  <c r="G39" i="255" s="1"/>
  <c r="H21" i="255"/>
  <c r="H33" i="255"/>
  <c r="H45" i="255"/>
  <c r="AP21" i="255"/>
  <c r="J21" i="255" s="1"/>
  <c r="AQ21" i="255" s="1"/>
  <c r="H24" i="255"/>
  <c r="H36" i="255"/>
  <c r="H48" i="255"/>
  <c r="I42" i="255"/>
  <c r="AR42" i="255"/>
  <c r="AS42" i="255" s="1"/>
  <c r="AV42" i="255" s="1"/>
  <c r="F42" i="255" s="1"/>
  <c r="AY42" i="255" s="1"/>
  <c r="G42" i="255" s="1"/>
  <c r="AP24" i="255"/>
  <c r="J24" i="255" s="1"/>
  <c r="AQ24" i="255" s="1"/>
  <c r="AP48" i="255"/>
  <c r="J48" i="255" s="1"/>
  <c r="AQ48" i="255" s="1"/>
  <c r="BB27" i="255"/>
  <c r="BD27" i="255" s="1"/>
  <c r="H27" i="255"/>
  <c r="BB39" i="255"/>
  <c r="BD39" i="255" s="1"/>
  <c r="H39" i="255"/>
  <c r="H51" i="255"/>
  <c r="I30" i="255"/>
  <c r="AR30" i="255"/>
  <c r="AS30" i="255" s="1"/>
  <c r="AV30" i="255" s="1"/>
  <c r="F30" i="255" s="1"/>
  <c r="AY30" i="255" s="1"/>
  <c r="G30" i="255" s="1"/>
  <c r="AP51" i="255"/>
  <c r="J51" i="255" s="1"/>
  <c r="AQ51" i="255" s="1"/>
  <c r="AP45" i="255"/>
  <c r="J45" i="255" s="1"/>
  <c r="AQ45" i="255" s="1"/>
  <c r="H18" i="255"/>
  <c r="H30" i="255"/>
  <c r="BB42" i="255"/>
  <c r="BD42" i="255" s="1"/>
  <c r="H42" i="255"/>
  <c r="AP18" i="255"/>
  <c r="J18" i="255" s="1"/>
  <c r="AQ18" i="255" s="1"/>
  <c r="AP33" i="255"/>
  <c r="J33" i="255" s="1"/>
  <c r="AQ33" i="255" s="1"/>
  <c r="I21" i="254"/>
  <c r="AR21" i="254"/>
  <c r="AS21" i="254" s="1"/>
  <c r="AV21" i="254" s="1"/>
  <c r="F21" i="254" s="1"/>
  <c r="AY21" i="254" s="1"/>
  <c r="G21" i="254" s="1"/>
  <c r="I48" i="254"/>
  <c r="AR48" i="254"/>
  <c r="AS48" i="254" s="1"/>
  <c r="AV48" i="254" s="1"/>
  <c r="F48" i="254" s="1"/>
  <c r="AY48" i="254" s="1"/>
  <c r="G48" i="254" s="1"/>
  <c r="I27" i="254"/>
  <c r="AR27" i="254"/>
  <c r="AS27" i="254" s="1"/>
  <c r="AV27" i="254" s="1"/>
  <c r="F27" i="254" s="1"/>
  <c r="AY27" i="254" s="1"/>
  <c r="G27" i="254" s="1"/>
  <c r="I39" i="254"/>
  <c r="AR39" i="254"/>
  <c r="AS39" i="254" s="1"/>
  <c r="AV39" i="254" s="1"/>
  <c r="F39" i="254" s="1"/>
  <c r="AY39" i="254" s="1"/>
  <c r="G39" i="254" s="1"/>
  <c r="I51" i="254"/>
  <c r="AR51" i="254"/>
  <c r="AS51" i="254" s="1"/>
  <c r="AV51" i="254" s="1"/>
  <c r="F51" i="254" s="1"/>
  <c r="AY51" i="254" s="1"/>
  <c r="G51" i="254" s="1"/>
  <c r="H18" i="254"/>
  <c r="H30" i="254"/>
  <c r="H42" i="254"/>
  <c r="H21" i="254"/>
  <c r="H33" i="254"/>
  <c r="H45" i="254"/>
  <c r="AP45" i="254"/>
  <c r="J45" i="254" s="1"/>
  <c r="AQ45" i="254" s="1"/>
  <c r="AP30" i="254"/>
  <c r="J30" i="254" s="1"/>
  <c r="AQ30" i="254" s="1"/>
  <c r="H24" i="254"/>
  <c r="H36" i="254"/>
  <c r="H48" i="254"/>
  <c r="AP36" i="254"/>
  <c r="J36" i="254" s="1"/>
  <c r="AQ36" i="254" s="1"/>
  <c r="H27" i="254"/>
  <c r="H39" i="254"/>
  <c r="BB51" i="254"/>
  <c r="BD51" i="254" s="1"/>
  <c r="H51" i="254"/>
  <c r="AP33" i="254"/>
  <c r="J33" i="254" s="1"/>
  <c r="AQ33" i="254" s="1"/>
  <c r="AP18" i="254"/>
  <c r="J18" i="254" s="1"/>
  <c r="AQ18" i="254" s="1"/>
  <c r="AP42" i="254"/>
  <c r="J42" i="254" s="1"/>
  <c r="AQ42" i="254" s="1"/>
  <c r="AP24" i="254"/>
  <c r="J24" i="254" s="1"/>
  <c r="AQ24" i="254" s="1"/>
  <c r="I36" i="253"/>
  <c r="AV36" i="253"/>
  <c r="AW36" i="253" s="1"/>
  <c r="AZ36" i="253" s="1"/>
  <c r="F36" i="253" s="1"/>
  <c r="BC36" i="253" s="1"/>
  <c r="G36" i="253" s="1"/>
  <c r="I21" i="253"/>
  <c r="AV21" i="253"/>
  <c r="AW21" i="253" s="1"/>
  <c r="AZ21" i="253" s="1"/>
  <c r="F21" i="253" s="1"/>
  <c r="BC21" i="253" s="1"/>
  <c r="G21" i="253" s="1"/>
  <c r="I45" i="253"/>
  <c r="AV45" i="253"/>
  <c r="AW45" i="253" s="1"/>
  <c r="AZ45" i="253" s="1"/>
  <c r="F45" i="253" s="1"/>
  <c r="BC45" i="253" s="1"/>
  <c r="G45" i="253" s="1"/>
  <c r="H27" i="253"/>
  <c r="H39" i="253"/>
  <c r="H51" i="253"/>
  <c r="AT39" i="253"/>
  <c r="J39" i="253" s="1"/>
  <c r="AU39" i="253" s="1"/>
  <c r="H36" i="253"/>
  <c r="I33" i="253"/>
  <c r="AV33" i="253"/>
  <c r="AW33" i="253" s="1"/>
  <c r="AZ33" i="253" s="1"/>
  <c r="F33" i="253" s="1"/>
  <c r="BC33" i="253" s="1"/>
  <c r="G33" i="253" s="1"/>
  <c r="H18" i="253"/>
  <c r="H30" i="253"/>
  <c r="H42" i="253"/>
  <c r="AT18" i="253"/>
  <c r="J18" i="253" s="1"/>
  <c r="AU18" i="253" s="1"/>
  <c r="AT42" i="253"/>
  <c r="J42" i="253" s="1"/>
  <c r="AU42" i="253" s="1"/>
  <c r="H24" i="253"/>
  <c r="H48" i="253"/>
  <c r="I30" i="253"/>
  <c r="AV30" i="253"/>
  <c r="AW30" i="253" s="1"/>
  <c r="AZ30" i="253" s="1"/>
  <c r="F30" i="253" s="1"/>
  <c r="BC30" i="253" s="1"/>
  <c r="G30" i="253" s="1"/>
  <c r="BF21" i="253"/>
  <c r="BH21" i="253" s="1"/>
  <c r="H21" i="253"/>
  <c r="H33" i="253"/>
  <c r="BF45" i="253"/>
  <c r="BH45" i="253" s="1"/>
  <c r="H45" i="253"/>
  <c r="AT27" i="253"/>
  <c r="J27" i="253" s="1"/>
  <c r="AU27" i="253" s="1"/>
  <c r="AT51" i="253"/>
  <c r="J51" i="253" s="1"/>
  <c r="AU51" i="253" s="1"/>
  <c r="AT24" i="253"/>
  <c r="J24" i="253" s="1"/>
  <c r="AU24" i="253" s="1"/>
  <c r="AT48" i="253"/>
  <c r="J48" i="253" s="1"/>
  <c r="AU48" i="253" s="1"/>
  <c r="I27" i="252"/>
  <c r="AR27" i="252"/>
  <c r="AS27" i="252" s="1"/>
  <c r="AV27" i="252" s="1"/>
  <c r="F27" i="252" s="1"/>
  <c r="AY27" i="252" s="1"/>
  <c r="G27" i="252" s="1"/>
  <c r="I39" i="252"/>
  <c r="AR39" i="252"/>
  <c r="AS39" i="252" s="1"/>
  <c r="AV39" i="252" s="1"/>
  <c r="F39" i="252" s="1"/>
  <c r="AY39" i="252" s="1"/>
  <c r="G39" i="252" s="1"/>
  <c r="H21" i="252"/>
  <c r="H33" i="252"/>
  <c r="H45" i="252"/>
  <c r="I48" i="252"/>
  <c r="AR48" i="252"/>
  <c r="AS48" i="252" s="1"/>
  <c r="AV48" i="252" s="1"/>
  <c r="F48" i="252" s="1"/>
  <c r="AY48" i="252" s="1"/>
  <c r="G48" i="252" s="1"/>
  <c r="I36" i="252"/>
  <c r="AR36" i="252"/>
  <c r="AS36" i="252" s="1"/>
  <c r="AV36" i="252" s="1"/>
  <c r="F36" i="252" s="1"/>
  <c r="AY36" i="252" s="1"/>
  <c r="G36" i="252" s="1"/>
  <c r="H24" i="252"/>
  <c r="H36" i="252"/>
  <c r="H48" i="252"/>
  <c r="AP24" i="252"/>
  <c r="J24" i="252" s="1"/>
  <c r="AQ24" i="252" s="1"/>
  <c r="H27" i="252"/>
  <c r="BB27" i="252"/>
  <c r="BD27" i="252" s="1"/>
  <c r="H39" i="252"/>
  <c r="H51" i="252"/>
  <c r="I30" i="252"/>
  <c r="AR30" i="252"/>
  <c r="AS30" i="252" s="1"/>
  <c r="AV30" i="252" s="1"/>
  <c r="F30" i="252" s="1"/>
  <c r="AY30" i="252" s="1"/>
  <c r="G30" i="252" s="1"/>
  <c r="AP33" i="252"/>
  <c r="J33" i="252" s="1"/>
  <c r="AQ33" i="252" s="1"/>
  <c r="AP45" i="252"/>
  <c r="J45" i="252" s="1"/>
  <c r="AQ45" i="252" s="1"/>
  <c r="H18" i="252"/>
  <c r="H30" i="252"/>
  <c r="BB30" i="252"/>
  <c r="BD30" i="252" s="1"/>
  <c r="H42" i="252"/>
  <c r="AP18" i="252"/>
  <c r="J18" i="252" s="1"/>
  <c r="AQ18" i="252" s="1"/>
  <c r="AP42" i="252"/>
  <c r="J42" i="252" s="1"/>
  <c r="AQ42" i="252" s="1"/>
  <c r="AP21" i="252"/>
  <c r="J21" i="252" s="1"/>
  <c r="AQ21" i="252" s="1"/>
  <c r="AP51" i="252"/>
  <c r="J51" i="252" s="1"/>
  <c r="AQ51" i="252" s="1"/>
  <c r="I24" i="251"/>
  <c r="AR24" i="251"/>
  <c r="AS24" i="251" s="1"/>
  <c r="AV24" i="251" s="1"/>
  <c r="F24" i="251" s="1"/>
  <c r="AY24" i="251" s="1"/>
  <c r="G24" i="251" s="1"/>
  <c r="I36" i="251"/>
  <c r="AR36" i="251"/>
  <c r="AS36" i="251" s="1"/>
  <c r="AV36" i="251" s="1"/>
  <c r="F36" i="251" s="1"/>
  <c r="AY36" i="251" s="1"/>
  <c r="G36" i="251" s="1"/>
  <c r="I18" i="251"/>
  <c r="AR18" i="251"/>
  <c r="AS18" i="251" s="1"/>
  <c r="AV18" i="251" s="1"/>
  <c r="F18" i="251" s="1"/>
  <c r="AY18" i="251" s="1"/>
  <c r="G18" i="251" s="1"/>
  <c r="I42" i="251"/>
  <c r="AR42" i="251"/>
  <c r="AS42" i="251" s="1"/>
  <c r="AV42" i="251" s="1"/>
  <c r="F42" i="251" s="1"/>
  <c r="AY42" i="251" s="1"/>
  <c r="G42" i="251" s="1"/>
  <c r="H27" i="251"/>
  <c r="H39" i="251"/>
  <c r="H51" i="251"/>
  <c r="AP39" i="251"/>
  <c r="J39" i="251" s="1"/>
  <c r="AQ39" i="251" s="1"/>
  <c r="H18" i="251"/>
  <c r="H30" i="251"/>
  <c r="BB42" i="251"/>
  <c r="BD42" i="251" s="1"/>
  <c r="H42" i="251"/>
  <c r="I27" i="251"/>
  <c r="AR27" i="251"/>
  <c r="AS27" i="251" s="1"/>
  <c r="AV27" i="251" s="1"/>
  <c r="F27" i="251" s="1"/>
  <c r="AY27" i="251" s="1"/>
  <c r="G27" i="251" s="1"/>
  <c r="I21" i="251"/>
  <c r="AR21" i="251"/>
  <c r="AS21" i="251" s="1"/>
  <c r="AV21" i="251" s="1"/>
  <c r="F21" i="251" s="1"/>
  <c r="AY21" i="251" s="1"/>
  <c r="G21" i="251" s="1"/>
  <c r="I33" i="251"/>
  <c r="AR33" i="251"/>
  <c r="AS33" i="251" s="1"/>
  <c r="AV33" i="251" s="1"/>
  <c r="F33" i="251" s="1"/>
  <c r="AY33" i="251" s="1"/>
  <c r="G33" i="251" s="1"/>
  <c r="BB21" i="251"/>
  <c r="BD21" i="251" s="1"/>
  <c r="H21" i="251"/>
  <c r="H33" i="251"/>
  <c r="H45" i="251"/>
  <c r="AP45" i="251"/>
  <c r="J45" i="251" s="1"/>
  <c r="AQ45" i="251" s="1"/>
  <c r="BB24" i="251"/>
  <c r="BD24" i="251" s="1"/>
  <c r="H24" i="251"/>
  <c r="H36" i="251"/>
  <c r="H48" i="251"/>
  <c r="AP51" i="251"/>
  <c r="J51" i="251" s="1"/>
  <c r="AQ51" i="251" s="1"/>
  <c r="AP30" i="251"/>
  <c r="J30" i="251" s="1"/>
  <c r="AQ30" i="251" s="1"/>
  <c r="AP48" i="251"/>
  <c r="J48" i="251" s="1"/>
  <c r="AQ48" i="251" s="1"/>
  <c r="I22" i="250"/>
  <c r="AR22" i="250"/>
  <c r="AS22" i="250" s="1"/>
  <c r="AV22" i="250" s="1"/>
  <c r="F22" i="250" s="1"/>
  <c r="AY22" i="250" s="1"/>
  <c r="G22" i="250" s="1"/>
  <c r="H25" i="250"/>
  <c r="H37" i="250"/>
  <c r="H49" i="250"/>
  <c r="I28" i="250"/>
  <c r="AR28" i="250"/>
  <c r="AS28" i="250" s="1"/>
  <c r="AV28" i="250" s="1"/>
  <c r="F28" i="250" s="1"/>
  <c r="AY28" i="250" s="1"/>
  <c r="G28" i="250" s="1"/>
  <c r="I46" i="250"/>
  <c r="AR46" i="250"/>
  <c r="AS46" i="250" s="1"/>
  <c r="AV46" i="250" s="1"/>
  <c r="F46" i="250" s="1"/>
  <c r="AY46" i="250" s="1"/>
  <c r="G46" i="250" s="1"/>
  <c r="H28" i="250"/>
  <c r="H40" i="250"/>
  <c r="H52" i="250"/>
  <c r="AP52" i="250"/>
  <c r="J52" i="250" s="1"/>
  <c r="AQ52" i="250" s="1"/>
  <c r="AP37" i="250"/>
  <c r="J37" i="250" s="1"/>
  <c r="AQ37" i="250" s="1"/>
  <c r="H19" i="250"/>
  <c r="H31" i="250"/>
  <c r="H43" i="250"/>
  <c r="AP31" i="250"/>
  <c r="J31" i="250" s="1"/>
  <c r="AQ31" i="250" s="1"/>
  <c r="AP25" i="250"/>
  <c r="J25" i="250" s="1"/>
  <c r="AQ25" i="250" s="1"/>
  <c r="AP43" i="250"/>
  <c r="J43" i="250" s="1"/>
  <c r="AQ43" i="250" s="1"/>
  <c r="H22" i="250"/>
  <c r="BB22" i="250"/>
  <c r="BD22" i="250" s="1"/>
  <c r="H34" i="250"/>
  <c r="H46" i="250"/>
  <c r="AP19" i="250"/>
  <c r="J19" i="250" s="1"/>
  <c r="AQ19" i="250" s="1"/>
  <c r="AP40" i="250"/>
  <c r="J40" i="250" s="1"/>
  <c r="AQ40" i="250" s="1"/>
  <c r="AP34" i="250"/>
  <c r="J34" i="250" s="1"/>
  <c r="AQ34" i="250" s="1"/>
  <c r="AP49" i="250"/>
  <c r="J49" i="250" s="1"/>
  <c r="AQ49" i="250" s="1"/>
  <c r="H48" i="249"/>
  <c r="BE27" i="249"/>
  <c r="BD27" i="249"/>
  <c r="BF33" i="249"/>
  <c r="BH33" i="249" s="1"/>
  <c r="BE18" i="249"/>
  <c r="BD18" i="249"/>
  <c r="BF36" i="249"/>
  <c r="BH36" i="249" s="1"/>
  <c r="BF42" i="249"/>
  <c r="BH42" i="249" s="1"/>
  <c r="BE21" i="249"/>
  <c r="BD21" i="249"/>
  <c r="BE45" i="249"/>
  <c r="BD45" i="249"/>
  <c r="BE30" i="249"/>
  <c r="BD30" i="249"/>
  <c r="BE36" i="249"/>
  <c r="BD36" i="249"/>
  <c r="BF21" i="249"/>
  <c r="BH21" i="249" s="1"/>
  <c r="BE39" i="249"/>
  <c r="BD39" i="249"/>
  <c r="BF45" i="249"/>
  <c r="BH45" i="249" s="1"/>
  <c r="BE51" i="249"/>
  <c r="BD51" i="249"/>
  <c r="BF24" i="249"/>
  <c r="BH24" i="249" s="1"/>
  <c r="BF30" i="249"/>
  <c r="BH30" i="249" s="1"/>
  <c r="AT48" i="249"/>
  <c r="J48" i="249" s="1"/>
  <c r="AU48" i="249" s="1"/>
  <c r="BF51" i="249"/>
  <c r="BH51" i="249" s="1"/>
  <c r="BE33" i="249"/>
  <c r="BD33" i="249"/>
  <c r="BE24" i="249"/>
  <c r="BD24" i="249"/>
  <c r="BE42" i="249"/>
  <c r="BD42" i="249"/>
  <c r="BA25" i="248"/>
  <c r="AZ25" i="248"/>
  <c r="BA43" i="248"/>
  <c r="AZ43" i="248"/>
  <c r="BA40" i="248"/>
  <c r="AZ40" i="248"/>
  <c r="BB25" i="248"/>
  <c r="BD25" i="248" s="1"/>
  <c r="BA37" i="248"/>
  <c r="AZ37" i="248"/>
  <c r="BB43" i="248"/>
  <c r="BD43" i="248" s="1"/>
  <c r="BB40" i="248"/>
  <c r="BD40" i="248" s="1"/>
  <c r="BA52" i="248"/>
  <c r="AZ52" i="248"/>
  <c r="BA19" i="248"/>
  <c r="AZ19" i="248"/>
  <c r="BB52" i="248"/>
  <c r="BD52" i="248" s="1"/>
  <c r="BA49" i="248"/>
  <c r="AZ49" i="248"/>
  <c r="BB19" i="248"/>
  <c r="BD19" i="248" s="1"/>
  <c r="BA31" i="248"/>
  <c r="AZ31" i="248"/>
  <c r="BA28" i="248"/>
  <c r="AZ28" i="248"/>
  <c r="BA18" i="247"/>
  <c r="AZ18" i="247"/>
  <c r="BA27" i="247"/>
  <c r="AZ27" i="247"/>
  <c r="BB33" i="247"/>
  <c r="BD33" i="247" s="1"/>
  <c r="BA39" i="247"/>
  <c r="AZ39" i="247"/>
  <c r="BB18" i="247"/>
  <c r="BD18" i="247" s="1"/>
  <c r="BA36" i="247"/>
  <c r="AZ36" i="247"/>
  <c r="BA21" i="247"/>
  <c r="AZ21" i="247"/>
  <c r="BB27" i="247"/>
  <c r="BD27" i="247" s="1"/>
  <c r="BA30" i="247"/>
  <c r="AZ30" i="247"/>
  <c r="BB36" i="247"/>
  <c r="BD36" i="247" s="1"/>
  <c r="BB39" i="247"/>
  <c r="BD39" i="247" s="1"/>
  <c r="BB51" i="247"/>
  <c r="BD51" i="247" s="1"/>
  <c r="BA33" i="247"/>
  <c r="AZ33" i="247"/>
  <c r="BB21" i="247"/>
  <c r="BD21" i="247" s="1"/>
  <c r="BA51" i="247"/>
  <c r="AZ51" i="247"/>
  <c r="BA24" i="247"/>
  <c r="AZ24" i="247"/>
  <c r="BB30" i="247"/>
  <c r="BD30" i="247" s="1"/>
  <c r="I48" i="246"/>
  <c r="AR48" i="246"/>
  <c r="AS48" i="246" s="1"/>
  <c r="AV48" i="246" s="1"/>
  <c r="F48" i="246" s="1"/>
  <c r="AY48" i="246" s="1"/>
  <c r="G48" i="246" s="1"/>
  <c r="I39" i="246"/>
  <c r="AR39" i="246"/>
  <c r="AS39" i="246" s="1"/>
  <c r="AV39" i="246" s="1"/>
  <c r="F39" i="246" s="1"/>
  <c r="AY39" i="246" s="1"/>
  <c r="G39" i="246" s="1"/>
  <c r="I33" i="246"/>
  <c r="AR33" i="246"/>
  <c r="AS33" i="246" s="1"/>
  <c r="AV33" i="246" s="1"/>
  <c r="F33" i="246" s="1"/>
  <c r="AY33" i="246" s="1"/>
  <c r="G33" i="246" s="1"/>
  <c r="H42" i="246"/>
  <c r="BA21" i="246"/>
  <c r="AZ21" i="246"/>
  <c r="BB30" i="246"/>
  <c r="BD30" i="246" s="1"/>
  <c r="BB18" i="246"/>
  <c r="BD18" i="246" s="1"/>
  <c r="AP42" i="246"/>
  <c r="J42" i="246" s="1"/>
  <c r="AQ42" i="246" s="1"/>
  <c r="I36" i="246"/>
  <c r="AR36" i="246"/>
  <c r="AS36" i="246" s="1"/>
  <c r="AV36" i="246" s="1"/>
  <c r="F36" i="246" s="1"/>
  <c r="AY36" i="246" s="1"/>
  <c r="G36" i="246" s="1"/>
  <c r="H33" i="246"/>
  <c r="H45" i="246"/>
  <c r="BB21" i="246"/>
  <c r="BD21" i="246" s="1"/>
  <c r="AP45" i="246"/>
  <c r="J45" i="246" s="1"/>
  <c r="AQ45" i="246" s="1"/>
  <c r="BA27" i="246"/>
  <c r="AZ27" i="246"/>
  <c r="BB39" i="246"/>
  <c r="BD39" i="246" s="1"/>
  <c r="H39" i="246"/>
  <c r="H51" i="246"/>
  <c r="BA30" i="246"/>
  <c r="AZ30" i="246"/>
  <c r="BA18" i="246"/>
  <c r="AZ18" i="246"/>
  <c r="H36" i="246"/>
  <c r="BB48" i="246"/>
  <c r="BD48" i="246" s="1"/>
  <c r="H48" i="246"/>
  <c r="AP51" i="246"/>
  <c r="J51" i="246" s="1"/>
  <c r="AQ51" i="246" s="1"/>
  <c r="BB27" i="246"/>
  <c r="BD27" i="246" s="1"/>
  <c r="BA24" i="246"/>
  <c r="AZ24" i="246"/>
  <c r="I45" i="245"/>
  <c r="AV45" i="245"/>
  <c r="AW45" i="245" s="1"/>
  <c r="AZ45" i="245" s="1"/>
  <c r="F45" i="245" s="1"/>
  <c r="BC45" i="245" s="1"/>
  <c r="G45" i="245" s="1"/>
  <c r="H24" i="245"/>
  <c r="H36" i="245"/>
  <c r="H48" i="245"/>
  <c r="I18" i="245"/>
  <c r="AV18" i="245"/>
  <c r="AW18" i="245" s="1"/>
  <c r="AZ18" i="245" s="1"/>
  <c r="F18" i="245" s="1"/>
  <c r="BC18" i="245" s="1"/>
  <c r="G18" i="245" s="1"/>
  <c r="H27" i="245"/>
  <c r="H39" i="245"/>
  <c r="H51" i="245"/>
  <c r="AT48" i="245"/>
  <c r="J48" i="245" s="1"/>
  <c r="AU48" i="245" s="1"/>
  <c r="AT36" i="245"/>
  <c r="J36" i="245" s="1"/>
  <c r="AU36" i="245" s="1"/>
  <c r="I27" i="245"/>
  <c r="AV27" i="245"/>
  <c r="AW27" i="245" s="1"/>
  <c r="AZ27" i="245" s="1"/>
  <c r="F27" i="245" s="1"/>
  <c r="BC27" i="245" s="1"/>
  <c r="G27" i="245" s="1"/>
  <c r="I42" i="245"/>
  <c r="AV42" i="245"/>
  <c r="AW42" i="245" s="1"/>
  <c r="AZ42" i="245" s="1"/>
  <c r="F42" i="245" s="1"/>
  <c r="BC42" i="245" s="1"/>
  <c r="G42" i="245" s="1"/>
  <c r="H18" i="245"/>
  <c r="H30" i="245"/>
  <c r="H42" i="245"/>
  <c r="AT24" i="245"/>
  <c r="J24" i="245" s="1"/>
  <c r="AU24" i="245" s="1"/>
  <c r="I21" i="245"/>
  <c r="AV21" i="245"/>
  <c r="AW21" i="245" s="1"/>
  <c r="AZ21" i="245" s="1"/>
  <c r="F21" i="245" s="1"/>
  <c r="BC21" i="245" s="1"/>
  <c r="G21" i="245" s="1"/>
  <c r="BF21" i="245"/>
  <c r="BH21" i="245" s="1"/>
  <c r="H21" i="245"/>
  <c r="H33" i="245"/>
  <c r="BF45" i="245"/>
  <c r="BH45" i="245" s="1"/>
  <c r="H45" i="245"/>
  <c r="AT39" i="245"/>
  <c r="J39" i="245" s="1"/>
  <c r="AU39" i="245" s="1"/>
  <c r="AT30" i="245"/>
  <c r="J30" i="245" s="1"/>
  <c r="AU30" i="245" s="1"/>
  <c r="AT33" i="245"/>
  <c r="J33" i="245" s="1"/>
  <c r="AU33" i="245" s="1"/>
  <c r="AT51" i="245"/>
  <c r="J51" i="245" s="1"/>
  <c r="AU51" i="245" s="1"/>
  <c r="I30" i="244"/>
  <c r="AR30" i="244"/>
  <c r="AS30" i="244" s="1"/>
  <c r="AV30" i="244" s="1"/>
  <c r="F30" i="244" s="1"/>
  <c r="AY30" i="244" s="1"/>
  <c r="G30" i="244" s="1"/>
  <c r="I21" i="244"/>
  <c r="AR21" i="244"/>
  <c r="AS21" i="244" s="1"/>
  <c r="AV21" i="244" s="1"/>
  <c r="F21" i="244" s="1"/>
  <c r="AY21" i="244" s="1"/>
  <c r="G21" i="244" s="1"/>
  <c r="I45" i="244"/>
  <c r="AR45" i="244"/>
  <c r="AS45" i="244" s="1"/>
  <c r="AV45" i="244" s="1"/>
  <c r="F45" i="244" s="1"/>
  <c r="AY45" i="244" s="1"/>
  <c r="G45" i="244" s="1"/>
  <c r="H24" i="244"/>
  <c r="H36" i="244"/>
  <c r="H48" i="244"/>
  <c r="I27" i="244"/>
  <c r="AR27" i="244"/>
  <c r="AS27" i="244" s="1"/>
  <c r="AV27" i="244" s="1"/>
  <c r="F27" i="244" s="1"/>
  <c r="AY27" i="244" s="1"/>
  <c r="G27" i="244" s="1"/>
  <c r="AP24" i="244"/>
  <c r="J24" i="244" s="1"/>
  <c r="AQ24" i="244" s="1"/>
  <c r="I33" i="244"/>
  <c r="AR33" i="244"/>
  <c r="AS33" i="244" s="1"/>
  <c r="AV33" i="244" s="1"/>
  <c r="F33" i="244" s="1"/>
  <c r="AY33" i="244" s="1"/>
  <c r="G33" i="244" s="1"/>
  <c r="BB27" i="244"/>
  <c r="BD27" i="244" s="1"/>
  <c r="H27" i="244"/>
  <c r="H39" i="244"/>
  <c r="H51" i="244"/>
  <c r="AP36" i="244"/>
  <c r="J36" i="244" s="1"/>
  <c r="AQ36" i="244" s="1"/>
  <c r="AP39" i="244"/>
  <c r="J39" i="244" s="1"/>
  <c r="AQ39" i="244" s="1"/>
  <c r="H18" i="244"/>
  <c r="BB30" i="244"/>
  <c r="BD30" i="244" s="1"/>
  <c r="H30" i="244"/>
  <c r="H42" i="244"/>
  <c r="AP42" i="244"/>
  <c r="J42" i="244" s="1"/>
  <c r="AQ42" i="244" s="1"/>
  <c r="AP18" i="244"/>
  <c r="J18" i="244" s="1"/>
  <c r="AQ18" i="244" s="1"/>
  <c r="BB21" i="244"/>
  <c r="BD21" i="244" s="1"/>
  <c r="H21" i="244"/>
  <c r="H33" i="244"/>
  <c r="BB45" i="244"/>
  <c r="BD45" i="244" s="1"/>
  <c r="H45" i="244"/>
  <c r="AP48" i="244"/>
  <c r="J48" i="244" s="1"/>
  <c r="AQ48" i="244" s="1"/>
  <c r="AP51" i="244"/>
  <c r="J51" i="244" s="1"/>
  <c r="AQ51" i="244" s="1"/>
  <c r="I33" i="243"/>
  <c r="AR33" i="243"/>
  <c r="AS33" i="243" s="1"/>
  <c r="AV33" i="243" s="1"/>
  <c r="F33" i="243" s="1"/>
  <c r="AY33" i="243" s="1"/>
  <c r="G33" i="243" s="1"/>
  <c r="H21" i="243"/>
  <c r="H45" i="243"/>
  <c r="I42" i="243"/>
  <c r="AR42" i="243"/>
  <c r="AS42" i="243" s="1"/>
  <c r="AV42" i="243" s="1"/>
  <c r="F42" i="243" s="1"/>
  <c r="AY42" i="243" s="1"/>
  <c r="G42" i="243" s="1"/>
  <c r="H24" i="243"/>
  <c r="H36" i="243"/>
  <c r="H48" i="243"/>
  <c r="I27" i="243"/>
  <c r="AR27" i="243"/>
  <c r="AS27" i="243" s="1"/>
  <c r="AV27" i="243" s="1"/>
  <c r="F27" i="243" s="1"/>
  <c r="AY27" i="243" s="1"/>
  <c r="G27" i="243" s="1"/>
  <c r="AP48" i="243"/>
  <c r="J48" i="243" s="1"/>
  <c r="AQ48" i="243" s="1"/>
  <c r="I39" i="243"/>
  <c r="AR39" i="243"/>
  <c r="AS39" i="243" s="1"/>
  <c r="AV39" i="243" s="1"/>
  <c r="F39" i="243" s="1"/>
  <c r="AY39" i="243" s="1"/>
  <c r="G39" i="243" s="1"/>
  <c r="BB27" i="243"/>
  <c r="BD27" i="243" s="1"/>
  <c r="H27" i="243"/>
  <c r="H39" i="243"/>
  <c r="H51" i="243"/>
  <c r="AP24" i="243"/>
  <c r="J24" i="243" s="1"/>
  <c r="AQ24" i="243" s="1"/>
  <c r="AP45" i="243"/>
  <c r="J45" i="243" s="1"/>
  <c r="AQ45" i="243" s="1"/>
  <c r="AP21" i="243"/>
  <c r="J21" i="243" s="1"/>
  <c r="AQ21" i="243" s="1"/>
  <c r="BB33" i="243"/>
  <c r="BD33" i="243" s="1"/>
  <c r="H33" i="243"/>
  <c r="I18" i="243"/>
  <c r="AR18" i="243"/>
  <c r="AS18" i="243" s="1"/>
  <c r="AV18" i="243" s="1"/>
  <c r="F18" i="243" s="1"/>
  <c r="AY18" i="243" s="1"/>
  <c r="G18" i="243" s="1"/>
  <c r="H18" i="243"/>
  <c r="H30" i="243"/>
  <c r="BB42" i="243"/>
  <c r="BD42" i="243" s="1"/>
  <c r="H42" i="243"/>
  <c r="AP36" i="243"/>
  <c r="J36" i="243" s="1"/>
  <c r="AQ36" i="243" s="1"/>
  <c r="AP30" i="243"/>
  <c r="J30" i="243" s="1"/>
  <c r="AQ30" i="243" s="1"/>
  <c r="AP51" i="243"/>
  <c r="J51" i="243" s="1"/>
  <c r="AQ51" i="243" s="1"/>
  <c r="BA21" i="242"/>
  <c r="AZ21" i="242"/>
  <c r="BA45" i="242"/>
  <c r="AZ45" i="242"/>
  <c r="BB45" i="242"/>
  <c r="BD45" i="242" s="1"/>
  <c r="BA18" i="242"/>
  <c r="AZ18" i="242"/>
  <c r="BB21" i="242"/>
  <c r="BD21" i="242" s="1"/>
  <c r="BA39" i="242"/>
  <c r="AZ39" i="242"/>
  <c r="BB18" i="242"/>
  <c r="BD18" i="242" s="1"/>
  <c r="BA36" i="242"/>
  <c r="AZ36" i="242"/>
  <c r="BA33" i="242"/>
  <c r="AZ33" i="242"/>
  <c r="BB39" i="242"/>
  <c r="BD39" i="242" s="1"/>
  <c r="BD51" i="242"/>
  <c r="BA30" i="242"/>
  <c r="AZ30" i="242"/>
  <c r="BB36" i="242"/>
  <c r="BD36" i="242" s="1"/>
  <c r="BA27" i="242"/>
  <c r="AZ27" i="242"/>
  <c r="BB33" i="242"/>
  <c r="BD33" i="242" s="1"/>
  <c r="BA51" i="242"/>
  <c r="AZ51" i="242"/>
  <c r="BA24" i="242"/>
  <c r="AZ24" i="242"/>
  <c r="BB30" i="242"/>
  <c r="BD30" i="242" s="1"/>
  <c r="BE18" i="241"/>
  <c r="BD18" i="241"/>
  <c r="BE39" i="241"/>
  <c r="BD39" i="241"/>
  <c r="BE24" i="241"/>
  <c r="BD24" i="241"/>
  <c r="BF18" i="241"/>
  <c r="BH18" i="241" s="1"/>
  <c r="BF39" i="241"/>
  <c r="BH39" i="241" s="1"/>
  <c r="BE36" i="241"/>
  <c r="BD36" i="241"/>
  <c r="BF36" i="241"/>
  <c r="BH36" i="241" s="1"/>
  <c r="BE27" i="241"/>
  <c r="BD27" i="241"/>
  <c r="I42" i="240"/>
  <c r="AR42" i="240"/>
  <c r="AS42" i="240" s="1"/>
  <c r="AV42" i="240" s="1"/>
  <c r="F42" i="240" s="1"/>
  <c r="AY42" i="240" s="1"/>
  <c r="G42" i="240" s="1"/>
  <c r="H21" i="240"/>
  <c r="H33" i="240"/>
  <c r="H45" i="240"/>
  <c r="AP45" i="240"/>
  <c r="J45" i="240" s="1"/>
  <c r="AQ45" i="240" s="1"/>
  <c r="I24" i="240"/>
  <c r="AR24" i="240"/>
  <c r="AS24" i="240" s="1"/>
  <c r="AV24" i="240" s="1"/>
  <c r="F24" i="240" s="1"/>
  <c r="AY24" i="240" s="1"/>
  <c r="G24" i="240" s="1"/>
  <c r="H30" i="240"/>
  <c r="BB42" i="240"/>
  <c r="BD42" i="240" s="1"/>
  <c r="H42" i="240"/>
  <c r="I21" i="240"/>
  <c r="AR21" i="240"/>
  <c r="AS21" i="240" s="1"/>
  <c r="AV21" i="240" s="1"/>
  <c r="F21" i="240" s="1"/>
  <c r="AY21" i="240" s="1"/>
  <c r="G21" i="240" s="1"/>
  <c r="I36" i="240"/>
  <c r="AR36" i="240"/>
  <c r="AS36" i="240" s="1"/>
  <c r="AV36" i="240" s="1"/>
  <c r="F36" i="240" s="1"/>
  <c r="AY36" i="240" s="1"/>
  <c r="G36" i="240" s="1"/>
  <c r="I27" i="240"/>
  <c r="AR27" i="240"/>
  <c r="AS27" i="240" s="1"/>
  <c r="AV27" i="240" s="1"/>
  <c r="F27" i="240" s="1"/>
  <c r="AY27" i="240" s="1"/>
  <c r="G27" i="240" s="1"/>
  <c r="BB24" i="240"/>
  <c r="BD24" i="240" s="1"/>
  <c r="H24" i="240"/>
  <c r="H36" i="240"/>
  <c r="H48" i="240"/>
  <c r="I51" i="240"/>
  <c r="AR51" i="240"/>
  <c r="AS51" i="240" s="1"/>
  <c r="AV51" i="240" s="1"/>
  <c r="F51" i="240" s="1"/>
  <c r="AY51" i="240" s="1"/>
  <c r="G51" i="240" s="1"/>
  <c r="AP48" i="240"/>
  <c r="J48" i="240" s="1"/>
  <c r="AQ48" i="240" s="1"/>
  <c r="I39" i="240"/>
  <c r="AR39" i="240"/>
  <c r="AS39" i="240" s="1"/>
  <c r="AV39" i="240" s="1"/>
  <c r="F39" i="240" s="1"/>
  <c r="AY39" i="240" s="1"/>
  <c r="G39" i="240" s="1"/>
  <c r="BB27" i="240"/>
  <c r="BD27" i="240" s="1"/>
  <c r="H27" i="240"/>
  <c r="H39" i="240"/>
  <c r="BB51" i="240"/>
  <c r="BD51" i="240" s="1"/>
  <c r="H51" i="240"/>
  <c r="AP33" i="240"/>
  <c r="J33" i="240" s="1"/>
  <c r="AQ33" i="240" s="1"/>
  <c r="BA18" i="240"/>
  <c r="AZ18" i="240"/>
  <c r="AP30" i="240"/>
  <c r="J30" i="240" s="1"/>
  <c r="AQ30" i="240" s="1"/>
  <c r="I30" i="239"/>
  <c r="AR30" i="239"/>
  <c r="AS30" i="239" s="1"/>
  <c r="AV30" i="239" s="1"/>
  <c r="F30" i="239" s="1"/>
  <c r="AY30" i="239" s="1"/>
  <c r="G30" i="239" s="1"/>
  <c r="I21" i="239"/>
  <c r="AR21" i="239"/>
  <c r="AS21" i="239" s="1"/>
  <c r="AV21" i="239" s="1"/>
  <c r="F21" i="239" s="1"/>
  <c r="AY21" i="239" s="1"/>
  <c r="G21" i="239" s="1"/>
  <c r="I33" i="239"/>
  <c r="AR33" i="239"/>
  <c r="AS33" i="239" s="1"/>
  <c r="AV33" i="239" s="1"/>
  <c r="F33" i="239" s="1"/>
  <c r="AY33" i="239" s="1"/>
  <c r="G33" i="239" s="1"/>
  <c r="I45" i="239"/>
  <c r="AR45" i="239"/>
  <c r="AS45" i="239" s="1"/>
  <c r="AV45" i="239" s="1"/>
  <c r="F45" i="239" s="1"/>
  <c r="AY45" i="239" s="1"/>
  <c r="G45" i="239" s="1"/>
  <c r="H24" i="239"/>
  <c r="H36" i="239"/>
  <c r="H48" i="239"/>
  <c r="H27" i="239"/>
  <c r="H39" i="239"/>
  <c r="H51" i="239"/>
  <c r="AP39" i="239"/>
  <c r="J39" i="239" s="1"/>
  <c r="AQ39" i="239" s="1"/>
  <c r="AP36" i="239"/>
  <c r="J36" i="239" s="1"/>
  <c r="AQ36" i="239" s="1"/>
  <c r="H18" i="239"/>
  <c r="BB30" i="239"/>
  <c r="BD30" i="239" s="1"/>
  <c r="H30" i="239"/>
  <c r="H42" i="239"/>
  <c r="AP18" i="239"/>
  <c r="J18" i="239" s="1"/>
  <c r="AQ18" i="239" s="1"/>
  <c r="AP42" i="239"/>
  <c r="J42" i="239" s="1"/>
  <c r="AQ42" i="239" s="1"/>
  <c r="H21" i="239"/>
  <c r="BB33" i="239"/>
  <c r="BD33" i="239" s="1"/>
  <c r="H33" i="239"/>
  <c r="H45" i="239"/>
  <c r="AP27" i="239"/>
  <c r="J27" i="239" s="1"/>
  <c r="AQ27" i="239" s="1"/>
  <c r="AP51" i="239"/>
  <c r="J51" i="239" s="1"/>
  <c r="AQ51" i="239" s="1"/>
  <c r="AP24" i="239"/>
  <c r="J24" i="239" s="1"/>
  <c r="AQ24" i="239" s="1"/>
  <c r="AP48" i="239"/>
  <c r="J48" i="239" s="1"/>
  <c r="AQ48" i="239" s="1"/>
  <c r="I18" i="238"/>
  <c r="AR18" i="238"/>
  <c r="AS18" i="238" s="1"/>
  <c r="AV18" i="238" s="1"/>
  <c r="F18" i="238" s="1"/>
  <c r="AY18" i="238" s="1"/>
  <c r="G18" i="238" s="1"/>
  <c r="I48" i="238"/>
  <c r="AR48" i="238"/>
  <c r="AS48" i="238" s="1"/>
  <c r="AV48" i="238" s="1"/>
  <c r="F48" i="238" s="1"/>
  <c r="AY48" i="238" s="1"/>
  <c r="G48" i="238" s="1"/>
  <c r="H21" i="238"/>
  <c r="H33" i="238"/>
  <c r="H45" i="238"/>
  <c r="I39" i="238"/>
  <c r="AR39" i="238"/>
  <c r="AS39" i="238" s="1"/>
  <c r="AV39" i="238" s="1"/>
  <c r="F39" i="238" s="1"/>
  <c r="AY39" i="238" s="1"/>
  <c r="G39" i="238" s="1"/>
  <c r="AP33" i="238"/>
  <c r="J33" i="238" s="1"/>
  <c r="AQ33" i="238" s="1"/>
  <c r="H24" i="238"/>
  <c r="H36" i="238"/>
  <c r="H48" i="238"/>
  <c r="I27" i="238"/>
  <c r="AR27" i="238"/>
  <c r="AS27" i="238" s="1"/>
  <c r="AV27" i="238" s="1"/>
  <c r="F27" i="238" s="1"/>
  <c r="AY27" i="238" s="1"/>
  <c r="G27" i="238" s="1"/>
  <c r="I51" i="238"/>
  <c r="AR51" i="238"/>
  <c r="AS51" i="238" s="1"/>
  <c r="AV51" i="238" s="1"/>
  <c r="F51" i="238" s="1"/>
  <c r="AY51" i="238" s="1"/>
  <c r="G51" i="238" s="1"/>
  <c r="I30" i="238"/>
  <c r="AR30" i="238"/>
  <c r="AS30" i="238" s="1"/>
  <c r="AV30" i="238" s="1"/>
  <c r="F30" i="238" s="1"/>
  <c r="AY30" i="238" s="1"/>
  <c r="G30" i="238" s="1"/>
  <c r="AP24" i="238"/>
  <c r="J24" i="238" s="1"/>
  <c r="AQ24" i="238" s="1"/>
  <c r="AP21" i="238"/>
  <c r="J21" i="238" s="1"/>
  <c r="AQ21" i="238" s="1"/>
  <c r="BB27" i="238"/>
  <c r="BD27" i="238" s="1"/>
  <c r="H27" i="238"/>
  <c r="H39" i="238"/>
  <c r="BB51" i="238"/>
  <c r="BD51" i="238" s="1"/>
  <c r="H51" i="238"/>
  <c r="AP36" i="238"/>
  <c r="J36" i="238" s="1"/>
  <c r="AQ36" i="238" s="1"/>
  <c r="AP45" i="238"/>
  <c r="J45" i="238" s="1"/>
  <c r="AQ45" i="238" s="1"/>
  <c r="BB18" i="238"/>
  <c r="BD18" i="238" s="1"/>
  <c r="H18" i="238"/>
  <c r="BB30" i="238"/>
  <c r="BD30" i="238" s="1"/>
  <c r="H30" i="238"/>
  <c r="H42" i="238"/>
  <c r="AP42" i="238"/>
  <c r="J42" i="238" s="1"/>
  <c r="AQ42" i="238" s="1"/>
  <c r="I18" i="237"/>
  <c r="AR18" i="237"/>
  <c r="AS18" i="237" s="1"/>
  <c r="AV18" i="237" s="1"/>
  <c r="F18" i="237" s="1"/>
  <c r="AY18" i="237" s="1"/>
  <c r="G18" i="237" s="1"/>
  <c r="H48" i="237"/>
  <c r="BB39" i="237"/>
  <c r="BD39" i="237" s="1"/>
  <c r="BB24" i="237"/>
  <c r="BD24" i="237" s="1"/>
  <c r="H51" i="237"/>
  <c r="BA27" i="237"/>
  <c r="AZ27" i="237"/>
  <c r="BA39" i="237"/>
  <c r="AZ39" i="237"/>
  <c r="BA24" i="237"/>
  <c r="AZ24" i="237"/>
  <c r="BB27" i="237"/>
  <c r="BD27" i="237" s="1"/>
  <c r="BB18" i="237"/>
  <c r="BD18" i="237" s="1"/>
  <c r="H18" i="237"/>
  <c r="I45" i="237"/>
  <c r="AR45" i="237"/>
  <c r="AS45" i="237" s="1"/>
  <c r="AV45" i="237" s="1"/>
  <c r="F45" i="237" s="1"/>
  <c r="AY45" i="237" s="1"/>
  <c r="G45" i="237" s="1"/>
  <c r="BB45" i="237"/>
  <c r="BD45" i="237" s="1"/>
  <c r="H45" i="237"/>
  <c r="AP51" i="237"/>
  <c r="J51" i="237" s="1"/>
  <c r="AQ51" i="237" s="1"/>
  <c r="AP48" i="237"/>
  <c r="J48" i="237" s="1"/>
  <c r="AQ48" i="237" s="1"/>
  <c r="I33" i="236"/>
  <c r="AR33" i="236"/>
  <c r="AS33" i="236" s="1"/>
  <c r="AV33" i="236" s="1"/>
  <c r="F33" i="236" s="1"/>
  <c r="AY33" i="236" s="1"/>
  <c r="G33" i="236" s="1"/>
  <c r="I45" i="236"/>
  <c r="AR45" i="236"/>
  <c r="AS45" i="236" s="1"/>
  <c r="AV45" i="236" s="1"/>
  <c r="F45" i="236" s="1"/>
  <c r="AY45" i="236" s="1"/>
  <c r="G45" i="236" s="1"/>
  <c r="H24" i="236"/>
  <c r="H36" i="236"/>
  <c r="H48" i="236"/>
  <c r="I30" i="236"/>
  <c r="AR30" i="236"/>
  <c r="AS30" i="236" s="1"/>
  <c r="AV30" i="236" s="1"/>
  <c r="F30" i="236" s="1"/>
  <c r="AY30" i="236" s="1"/>
  <c r="G30" i="236" s="1"/>
  <c r="AP24" i="236"/>
  <c r="J24" i="236" s="1"/>
  <c r="AQ24" i="236" s="1"/>
  <c r="AP48" i="236"/>
  <c r="J48" i="236" s="1"/>
  <c r="AQ48" i="236" s="1"/>
  <c r="H27" i="236"/>
  <c r="H39" i="236"/>
  <c r="H51" i="236"/>
  <c r="AP27" i="236"/>
  <c r="J27" i="236" s="1"/>
  <c r="AQ27" i="236" s="1"/>
  <c r="H18" i="236"/>
  <c r="BB30" i="236"/>
  <c r="BD30" i="236" s="1"/>
  <c r="H30" i="236"/>
  <c r="H42" i="236"/>
  <c r="AP18" i="236"/>
  <c r="J18" i="236" s="1"/>
  <c r="AQ18" i="236" s="1"/>
  <c r="AP39" i="236"/>
  <c r="J39" i="236" s="1"/>
  <c r="AQ39" i="236" s="1"/>
  <c r="H21" i="236"/>
  <c r="BB33" i="236"/>
  <c r="BD33" i="236" s="1"/>
  <c r="H33" i="236"/>
  <c r="BB45" i="236"/>
  <c r="BD45" i="236" s="1"/>
  <c r="H45" i="236"/>
  <c r="AP42" i="236"/>
  <c r="J42" i="236" s="1"/>
  <c r="AQ42" i="236" s="1"/>
  <c r="AP21" i="236"/>
  <c r="J21" i="236" s="1"/>
  <c r="AQ21" i="236" s="1"/>
  <c r="AP36" i="236"/>
  <c r="J36" i="236" s="1"/>
  <c r="AQ36" i="236" s="1"/>
  <c r="AP51" i="236"/>
  <c r="J51" i="236" s="1"/>
  <c r="AQ51" i="236" s="1"/>
  <c r="I24" i="235"/>
  <c r="AR24" i="235"/>
  <c r="AS24" i="235" s="1"/>
  <c r="AV24" i="235" s="1"/>
  <c r="F24" i="235" s="1"/>
  <c r="AY24" i="235" s="1"/>
  <c r="G24" i="235" s="1"/>
  <c r="I39" i="235"/>
  <c r="AR39" i="235"/>
  <c r="AS39" i="235" s="1"/>
  <c r="AV39" i="235" s="1"/>
  <c r="F39" i="235" s="1"/>
  <c r="AY39" i="235" s="1"/>
  <c r="G39" i="235" s="1"/>
  <c r="H18" i="235"/>
  <c r="H30" i="235"/>
  <c r="H42" i="235"/>
  <c r="AP42" i="235"/>
  <c r="J42" i="235" s="1"/>
  <c r="AQ42" i="235" s="1"/>
  <c r="I21" i="235"/>
  <c r="AR21" i="235"/>
  <c r="AS21" i="235" s="1"/>
  <c r="AV21" i="235" s="1"/>
  <c r="F21" i="235" s="1"/>
  <c r="AY21" i="235" s="1"/>
  <c r="G21" i="235" s="1"/>
  <c r="I36" i="235"/>
  <c r="AR36" i="235"/>
  <c r="AS36" i="235" s="1"/>
  <c r="AV36" i="235" s="1"/>
  <c r="F36" i="235" s="1"/>
  <c r="AY36" i="235" s="1"/>
  <c r="G36" i="235" s="1"/>
  <c r="H21" i="235"/>
  <c r="H33" i="235"/>
  <c r="H45" i="235"/>
  <c r="I48" i="235"/>
  <c r="AR48" i="235"/>
  <c r="AS48" i="235" s="1"/>
  <c r="AV48" i="235" s="1"/>
  <c r="F48" i="235" s="1"/>
  <c r="AY48" i="235" s="1"/>
  <c r="G48" i="235" s="1"/>
  <c r="AP30" i="235"/>
  <c r="J30" i="235" s="1"/>
  <c r="AQ30" i="235" s="1"/>
  <c r="AP45" i="235"/>
  <c r="J45" i="235" s="1"/>
  <c r="AQ45" i="235" s="1"/>
  <c r="H27" i="235"/>
  <c r="BB39" i="235"/>
  <c r="BD39" i="235" s="1"/>
  <c r="H39" i="235"/>
  <c r="H51" i="235"/>
  <c r="I33" i="235"/>
  <c r="AR33" i="235"/>
  <c r="AS33" i="235" s="1"/>
  <c r="AV33" i="235" s="1"/>
  <c r="F33" i="235" s="1"/>
  <c r="AY33" i="235" s="1"/>
  <c r="G33" i="235" s="1"/>
  <c r="H24" i="235"/>
  <c r="BB24" i="235"/>
  <c r="BD24" i="235" s="1"/>
  <c r="H36" i="235"/>
  <c r="H48" i="235"/>
  <c r="AP27" i="235"/>
  <c r="J27" i="235" s="1"/>
  <c r="AQ27" i="235" s="1"/>
  <c r="AP18" i="235"/>
  <c r="J18" i="235" s="1"/>
  <c r="AQ18" i="235" s="1"/>
  <c r="AP51" i="235"/>
  <c r="J51" i="235" s="1"/>
  <c r="AQ51" i="235" s="1"/>
  <c r="I30" i="234"/>
  <c r="AV30" i="234"/>
  <c r="AW30" i="234" s="1"/>
  <c r="AZ30" i="234" s="1"/>
  <c r="F30" i="234" s="1"/>
  <c r="BC30" i="234" s="1"/>
  <c r="G30" i="234" s="1"/>
  <c r="H21" i="234"/>
  <c r="H33" i="234"/>
  <c r="H45" i="234"/>
  <c r="I48" i="234"/>
  <c r="AV48" i="234"/>
  <c r="AW48" i="234" s="1"/>
  <c r="AZ48" i="234" s="1"/>
  <c r="F48" i="234" s="1"/>
  <c r="BC48" i="234" s="1"/>
  <c r="G48" i="234" s="1"/>
  <c r="AT21" i="234"/>
  <c r="J21" i="234" s="1"/>
  <c r="AU21" i="234" s="1"/>
  <c r="I39" i="234"/>
  <c r="AV39" i="234"/>
  <c r="AW39" i="234" s="1"/>
  <c r="AZ39" i="234" s="1"/>
  <c r="F39" i="234" s="1"/>
  <c r="BC39" i="234" s="1"/>
  <c r="G39" i="234" s="1"/>
  <c r="H24" i="234"/>
  <c r="H36" i="234"/>
  <c r="BF48" i="234"/>
  <c r="BH48" i="234" s="1"/>
  <c r="H48" i="234"/>
  <c r="I27" i="234"/>
  <c r="AV27" i="234"/>
  <c r="AW27" i="234" s="1"/>
  <c r="AZ27" i="234" s="1"/>
  <c r="F27" i="234" s="1"/>
  <c r="BC27" i="234" s="1"/>
  <c r="G27" i="234" s="1"/>
  <c r="AT45" i="234"/>
  <c r="J45" i="234" s="1"/>
  <c r="AU45" i="234" s="1"/>
  <c r="BF27" i="234"/>
  <c r="BH27" i="234" s="1"/>
  <c r="H27" i="234"/>
  <c r="BF39" i="234"/>
  <c r="BH39" i="234" s="1"/>
  <c r="H39" i="234"/>
  <c r="H51" i="234"/>
  <c r="AT36" i="234"/>
  <c r="J36" i="234" s="1"/>
  <c r="AU36" i="234" s="1"/>
  <c r="AT51" i="234"/>
  <c r="J51" i="234" s="1"/>
  <c r="AU51" i="234" s="1"/>
  <c r="H18" i="234"/>
  <c r="BF30" i="234"/>
  <c r="BH30" i="234" s="1"/>
  <c r="H30" i="234"/>
  <c r="H42" i="234"/>
  <c r="AT42" i="234"/>
  <c r="J42" i="234" s="1"/>
  <c r="AU42" i="234" s="1"/>
  <c r="AT18" i="234"/>
  <c r="J18" i="234" s="1"/>
  <c r="AU18" i="234" s="1"/>
  <c r="AT33" i="234"/>
  <c r="J33" i="234" s="1"/>
  <c r="AU33" i="234" s="1"/>
  <c r="AT24" i="234"/>
  <c r="J24" i="234" s="1"/>
  <c r="AU24" i="234" s="1"/>
  <c r="I36" i="233"/>
  <c r="AR36" i="233"/>
  <c r="AS36" i="233" s="1"/>
  <c r="AV36" i="233" s="1"/>
  <c r="F36" i="233" s="1"/>
  <c r="AY36" i="233" s="1"/>
  <c r="G36" i="233" s="1"/>
  <c r="I48" i="233"/>
  <c r="AR48" i="233"/>
  <c r="AS48" i="233" s="1"/>
  <c r="AV48" i="233" s="1"/>
  <c r="F48" i="233" s="1"/>
  <c r="AY48" i="233" s="1"/>
  <c r="G48" i="233" s="1"/>
  <c r="H30" i="233"/>
  <c r="H42" i="233"/>
  <c r="AP42" i="233"/>
  <c r="J42" i="233" s="1"/>
  <c r="AQ42" i="233" s="1"/>
  <c r="BA24" i="233"/>
  <c r="AZ24" i="233"/>
  <c r="H33" i="233"/>
  <c r="H45" i="233"/>
  <c r="I39" i="233"/>
  <c r="AR39" i="233"/>
  <c r="AS39" i="233" s="1"/>
  <c r="AV39" i="233" s="1"/>
  <c r="F39" i="233" s="1"/>
  <c r="AY39" i="233" s="1"/>
  <c r="G39" i="233" s="1"/>
  <c r="AP30" i="233"/>
  <c r="J30" i="233" s="1"/>
  <c r="AQ30" i="233" s="1"/>
  <c r="BB24" i="233"/>
  <c r="BD24" i="233" s="1"/>
  <c r="AP33" i="233"/>
  <c r="J33" i="233" s="1"/>
  <c r="AQ33" i="233" s="1"/>
  <c r="H18" i="233"/>
  <c r="BB36" i="233"/>
  <c r="BD36" i="233" s="1"/>
  <c r="H36" i="233"/>
  <c r="H48" i="233"/>
  <c r="I27" i="233"/>
  <c r="AR27" i="233"/>
  <c r="AS27" i="233" s="1"/>
  <c r="AV27" i="233" s="1"/>
  <c r="F27" i="233" s="1"/>
  <c r="AY27" i="233" s="1"/>
  <c r="G27" i="233" s="1"/>
  <c r="AP18" i="233"/>
  <c r="J18" i="233" s="1"/>
  <c r="AQ18" i="233" s="1"/>
  <c r="BA21" i="233"/>
  <c r="AZ21" i="233"/>
  <c r="AP45" i="233"/>
  <c r="J45" i="233" s="1"/>
  <c r="AQ45" i="233" s="1"/>
  <c r="H27" i="233"/>
  <c r="BB39" i="233"/>
  <c r="BD39" i="233" s="1"/>
  <c r="H39" i="233"/>
  <c r="H51" i="233"/>
  <c r="BB21" i="233"/>
  <c r="BD21" i="233" s="1"/>
  <c r="AP51" i="233"/>
  <c r="J51" i="233" s="1"/>
  <c r="AQ51" i="233" s="1"/>
  <c r="BB27" i="232"/>
  <c r="BD27" i="232" s="1"/>
  <c r="BA27" i="232"/>
  <c r="AZ27" i="232"/>
  <c r="I42" i="232"/>
  <c r="AR42" i="232"/>
  <c r="AS42" i="232" s="1"/>
  <c r="AV42" i="232" s="1"/>
  <c r="F42" i="232" s="1"/>
  <c r="AY42" i="232" s="1"/>
  <c r="G42" i="232" s="1"/>
  <c r="BA18" i="232"/>
  <c r="AZ18" i="232"/>
  <c r="BA30" i="232"/>
  <c r="AZ30" i="232"/>
  <c r="BB18" i="232"/>
  <c r="BD18" i="232" s="1"/>
  <c r="I48" i="232"/>
  <c r="BB48" i="232"/>
  <c r="BD48" i="232" s="1"/>
  <c r="AR48" i="232"/>
  <c r="AS48" i="232" s="1"/>
  <c r="AV48" i="232" s="1"/>
  <c r="F48" i="232" s="1"/>
  <c r="AY48" i="232" s="1"/>
  <c r="G48" i="232" s="1"/>
  <c r="BA36" i="231"/>
  <c r="AZ36" i="231"/>
  <c r="BA21" i="231"/>
  <c r="AZ21" i="231"/>
  <c r="BA33" i="231"/>
  <c r="AZ33" i="231"/>
  <c r="BA48" i="231"/>
  <c r="AZ48" i="231"/>
  <c r="BA39" i="231"/>
  <c r="AZ39" i="231"/>
  <c r="BB33" i="231"/>
  <c r="BD33" i="231" s="1"/>
  <c r="BA18" i="231"/>
  <c r="AZ18" i="231"/>
  <c r="BB39" i="231"/>
  <c r="BD39" i="231" s="1"/>
  <c r="BB48" i="231"/>
  <c r="BD48" i="231" s="1"/>
  <c r="BA24" i="231"/>
  <c r="AZ24" i="231"/>
  <c r="BA51" i="231"/>
  <c r="AZ51" i="231"/>
  <c r="BB51" i="231"/>
  <c r="BD51" i="231" s="1"/>
  <c r="I28" i="230"/>
  <c r="AR28" i="230"/>
  <c r="AS28" i="230" s="1"/>
  <c r="AV28" i="230" s="1"/>
  <c r="F28" i="230" s="1"/>
  <c r="AY28" i="230" s="1"/>
  <c r="G28" i="230" s="1"/>
  <c r="I52" i="230"/>
  <c r="AR52" i="230"/>
  <c r="AS52" i="230" s="1"/>
  <c r="AV52" i="230" s="1"/>
  <c r="F52" i="230" s="1"/>
  <c r="AY52" i="230" s="1"/>
  <c r="G52" i="230" s="1"/>
  <c r="I22" i="230"/>
  <c r="AR22" i="230"/>
  <c r="AS22" i="230" s="1"/>
  <c r="AV22" i="230" s="1"/>
  <c r="F22" i="230" s="1"/>
  <c r="AY22" i="230" s="1"/>
  <c r="G22" i="230" s="1"/>
  <c r="I37" i="230"/>
  <c r="AR37" i="230"/>
  <c r="AS37" i="230" s="1"/>
  <c r="AV37" i="230" s="1"/>
  <c r="F37" i="230" s="1"/>
  <c r="AY37" i="230" s="1"/>
  <c r="G37" i="230" s="1"/>
  <c r="H19" i="230"/>
  <c r="H31" i="230"/>
  <c r="H43" i="230"/>
  <c r="AP31" i="230"/>
  <c r="J31" i="230" s="1"/>
  <c r="AQ31" i="230" s="1"/>
  <c r="H22" i="230"/>
  <c r="H34" i="230"/>
  <c r="H46" i="230"/>
  <c r="I40" i="230"/>
  <c r="AR40" i="230"/>
  <c r="AS40" i="230" s="1"/>
  <c r="AV40" i="230" s="1"/>
  <c r="F40" i="230" s="1"/>
  <c r="AY40" i="230" s="1"/>
  <c r="G40" i="230" s="1"/>
  <c r="AP19" i="230"/>
  <c r="J19" i="230" s="1"/>
  <c r="AQ19" i="230" s="1"/>
  <c r="H25" i="230"/>
  <c r="BB37" i="230"/>
  <c r="BD37" i="230" s="1"/>
  <c r="H37" i="230"/>
  <c r="H49" i="230"/>
  <c r="AP25" i="230"/>
  <c r="J25" i="230" s="1"/>
  <c r="AQ25" i="230" s="1"/>
  <c r="AP46" i="230"/>
  <c r="J46" i="230" s="1"/>
  <c r="AQ46" i="230" s="1"/>
  <c r="BB28" i="230"/>
  <c r="BD28" i="230" s="1"/>
  <c r="H28" i="230"/>
  <c r="BB40" i="230"/>
  <c r="BD40" i="230" s="1"/>
  <c r="H40" i="230"/>
  <c r="BB52" i="230"/>
  <c r="BD52" i="230" s="1"/>
  <c r="H52" i="230"/>
  <c r="AP43" i="230"/>
  <c r="J43" i="230" s="1"/>
  <c r="AQ43" i="230" s="1"/>
  <c r="AP34" i="230"/>
  <c r="J34" i="230" s="1"/>
  <c r="AQ34" i="230" s="1"/>
  <c r="AP49" i="230"/>
  <c r="J49" i="230" s="1"/>
  <c r="AQ49" i="230" s="1"/>
  <c r="I24" i="229"/>
  <c r="AV24" i="229"/>
  <c r="AW24" i="229" s="1"/>
  <c r="AZ24" i="229" s="1"/>
  <c r="F24" i="229" s="1"/>
  <c r="BC24" i="229" s="1"/>
  <c r="G24" i="229" s="1"/>
  <c r="I36" i="229"/>
  <c r="AV36" i="229"/>
  <c r="AW36" i="229" s="1"/>
  <c r="AZ36" i="229" s="1"/>
  <c r="F36" i="229" s="1"/>
  <c r="BC36" i="229" s="1"/>
  <c r="G36" i="229" s="1"/>
  <c r="I48" i="229"/>
  <c r="AV48" i="229"/>
  <c r="AW48" i="229" s="1"/>
  <c r="AZ48" i="229" s="1"/>
  <c r="F48" i="229" s="1"/>
  <c r="BC48" i="229" s="1"/>
  <c r="G48" i="229" s="1"/>
  <c r="I21" i="229"/>
  <c r="AV21" i="229"/>
  <c r="AW21" i="229" s="1"/>
  <c r="AZ21" i="229" s="1"/>
  <c r="F21" i="229" s="1"/>
  <c r="BC21" i="229" s="1"/>
  <c r="G21" i="229" s="1"/>
  <c r="I45" i="229"/>
  <c r="AV45" i="229"/>
  <c r="AW45" i="229" s="1"/>
  <c r="AZ45" i="229" s="1"/>
  <c r="F45" i="229" s="1"/>
  <c r="BC45" i="229" s="1"/>
  <c r="G45" i="229" s="1"/>
  <c r="H27" i="229"/>
  <c r="H39" i="229"/>
  <c r="H51" i="229"/>
  <c r="AT39" i="229"/>
  <c r="J39" i="229" s="1"/>
  <c r="AU39" i="229" s="1"/>
  <c r="H18" i="229"/>
  <c r="H30" i="229"/>
  <c r="H42" i="229"/>
  <c r="AT42" i="229"/>
  <c r="J42" i="229" s="1"/>
  <c r="AU42" i="229" s="1"/>
  <c r="H21" i="229"/>
  <c r="H33" i="229"/>
  <c r="BF45" i="229"/>
  <c r="BH45" i="229" s="1"/>
  <c r="H45" i="229"/>
  <c r="AT30" i="229"/>
  <c r="J30" i="229" s="1"/>
  <c r="AU30" i="229" s="1"/>
  <c r="AT51" i="229"/>
  <c r="J51" i="229" s="1"/>
  <c r="AU51" i="229" s="1"/>
  <c r="BF24" i="229"/>
  <c r="BH24" i="229" s="1"/>
  <c r="H24" i="229"/>
  <c r="BF36" i="229"/>
  <c r="BH36" i="229" s="1"/>
  <c r="H36" i="229"/>
  <c r="BF48" i="229"/>
  <c r="BH48" i="229" s="1"/>
  <c r="H48" i="229"/>
  <c r="AT27" i="229"/>
  <c r="J27" i="229" s="1"/>
  <c r="AU27" i="229" s="1"/>
  <c r="AT18" i="229"/>
  <c r="J18" i="229" s="1"/>
  <c r="AU18" i="229" s="1"/>
  <c r="AT33" i="229"/>
  <c r="J33" i="229" s="1"/>
  <c r="AU33" i="229" s="1"/>
  <c r="BA25" i="228"/>
  <c r="AZ25" i="228"/>
  <c r="BA22" i="228"/>
  <c r="AZ22" i="228"/>
  <c r="BB34" i="228"/>
  <c r="BD34" i="228" s="1"/>
  <c r="BB43" i="228"/>
  <c r="BD43" i="228" s="1"/>
  <c r="BA34" i="228"/>
  <c r="AZ34" i="228"/>
  <c r="BA46" i="228"/>
  <c r="AZ46" i="228"/>
  <c r="BA43" i="228"/>
  <c r="AZ43" i="228"/>
  <c r="BA37" i="228"/>
  <c r="AZ37" i="228"/>
  <c r="BA49" i="228"/>
  <c r="AZ49" i="228"/>
  <c r="BB46" i="228"/>
  <c r="BD46" i="228" s="1"/>
  <c r="BA19" i="228"/>
  <c r="AZ19" i="228"/>
  <c r="BB49" i="228"/>
  <c r="BD49" i="228" s="1"/>
  <c r="BB22" i="228"/>
  <c r="BD22" i="228" s="1"/>
  <c r="BB19" i="228"/>
  <c r="BD19" i="228" s="1"/>
  <c r="BA31" i="228"/>
  <c r="AZ31" i="228"/>
  <c r="BA22" i="227"/>
  <c r="AZ22" i="227"/>
  <c r="BA46" i="227"/>
  <c r="AZ46" i="227"/>
  <c r="BA19" i="227"/>
  <c r="AZ19" i="227"/>
  <c r="BB46" i="227"/>
  <c r="BD46" i="227" s="1"/>
  <c r="BB22" i="227"/>
  <c r="BD22" i="227" s="1"/>
  <c r="BA40" i="227"/>
  <c r="AZ40" i="227"/>
  <c r="BB19" i="227"/>
  <c r="BD19" i="227" s="1"/>
  <c r="BA37" i="227"/>
  <c r="AZ37" i="227"/>
  <c r="BA34" i="227"/>
  <c r="AZ34" i="227"/>
  <c r="BA31" i="227"/>
  <c r="AZ31" i="227"/>
  <c r="BB40" i="227"/>
  <c r="BD40" i="227" s="1"/>
  <c r="BB52" i="227"/>
  <c r="BD52" i="227" s="1"/>
  <c r="BA28" i="227"/>
  <c r="AZ28" i="227"/>
  <c r="BB34" i="227"/>
  <c r="BD34" i="227" s="1"/>
  <c r="BA52" i="227"/>
  <c r="AZ52" i="227"/>
  <c r="BA25" i="227"/>
  <c r="AZ25" i="227"/>
  <c r="BB31" i="227"/>
  <c r="BD31" i="227" s="1"/>
  <c r="BA45" i="226"/>
  <c r="AZ45" i="226"/>
  <c r="BA27" i="226"/>
  <c r="AZ27" i="226"/>
  <c r="H18" i="226"/>
  <c r="BA30" i="226"/>
  <c r="AZ30" i="226"/>
  <c r="BA39" i="226"/>
  <c r="AZ39" i="226"/>
  <c r="BA21" i="226"/>
  <c r="AZ21" i="226"/>
  <c r="BA42" i="226"/>
  <c r="AZ42" i="226"/>
  <c r="BB21" i="226"/>
  <c r="BD21" i="226" s="1"/>
  <c r="BA33" i="226"/>
  <c r="AZ33" i="226"/>
  <c r="BB42" i="226"/>
  <c r="BD42" i="226" s="1"/>
  <c r="AP18" i="226"/>
  <c r="J18" i="226" s="1"/>
  <c r="AQ18" i="226" s="1"/>
  <c r="H18" i="225"/>
  <c r="H30" i="225"/>
  <c r="H42" i="225"/>
  <c r="I33" i="225"/>
  <c r="AR33" i="225"/>
  <c r="AS33" i="225" s="1"/>
  <c r="AV33" i="225" s="1"/>
  <c r="F33" i="225" s="1"/>
  <c r="AY33" i="225" s="1"/>
  <c r="G33" i="225" s="1"/>
  <c r="I18" i="225"/>
  <c r="AR18" i="225"/>
  <c r="AS18" i="225" s="1"/>
  <c r="AV18" i="225" s="1"/>
  <c r="F18" i="225" s="1"/>
  <c r="AY18" i="225" s="1"/>
  <c r="G18" i="225" s="1"/>
  <c r="H21" i="225"/>
  <c r="H33" i="225"/>
  <c r="H45" i="225"/>
  <c r="I39" i="225"/>
  <c r="AR39" i="225"/>
  <c r="AS39" i="225" s="1"/>
  <c r="AV39" i="225" s="1"/>
  <c r="F39" i="225" s="1"/>
  <c r="AY39" i="225" s="1"/>
  <c r="G39" i="225" s="1"/>
  <c r="AP42" i="225"/>
  <c r="J42" i="225" s="1"/>
  <c r="AQ42" i="225" s="1"/>
  <c r="AP21" i="225"/>
  <c r="J21" i="225" s="1"/>
  <c r="AQ21" i="225" s="1"/>
  <c r="I36" i="225"/>
  <c r="AR36" i="225"/>
  <c r="AS36" i="225" s="1"/>
  <c r="AV36" i="225" s="1"/>
  <c r="F36" i="225" s="1"/>
  <c r="AY36" i="225" s="1"/>
  <c r="G36" i="225" s="1"/>
  <c r="H24" i="225"/>
  <c r="H36" i="225"/>
  <c r="H48" i="225"/>
  <c r="I27" i="225"/>
  <c r="AR27" i="225"/>
  <c r="AS27" i="225" s="1"/>
  <c r="AV27" i="225" s="1"/>
  <c r="F27" i="225" s="1"/>
  <c r="AY27" i="225" s="1"/>
  <c r="G27" i="225" s="1"/>
  <c r="I45" i="225"/>
  <c r="AR45" i="225"/>
  <c r="AS45" i="225" s="1"/>
  <c r="AV45" i="225" s="1"/>
  <c r="F45" i="225" s="1"/>
  <c r="AY45" i="225" s="1"/>
  <c r="G45" i="225" s="1"/>
  <c r="AP48" i="225"/>
  <c r="J48" i="225" s="1"/>
  <c r="AQ48" i="225" s="1"/>
  <c r="BB27" i="225"/>
  <c r="BD27" i="225" s="1"/>
  <c r="H27" i="225"/>
  <c r="H39" i="225"/>
  <c r="H51" i="225"/>
  <c r="AP24" i="225"/>
  <c r="J24" i="225" s="1"/>
  <c r="AQ24" i="225" s="1"/>
  <c r="AP51" i="225"/>
  <c r="J51" i="225" s="1"/>
  <c r="AQ51" i="225" s="1"/>
  <c r="AP30" i="225"/>
  <c r="J30" i="225" s="1"/>
  <c r="AQ30" i="225" s="1"/>
  <c r="BE30" i="224"/>
  <c r="BD30" i="224"/>
  <c r="BF39" i="224"/>
  <c r="BH39" i="224" s="1"/>
  <c r="H48" i="224"/>
  <c r="BE39" i="224"/>
  <c r="BD39" i="224"/>
  <c r="AT48" i="224"/>
  <c r="J48" i="224" s="1"/>
  <c r="AU48" i="224" s="1"/>
  <c r="BE45" i="224"/>
  <c r="BD45" i="224"/>
  <c r="H51" i="224"/>
  <c r="I42" i="224"/>
  <c r="AV42" i="224"/>
  <c r="AW42" i="224" s="1"/>
  <c r="AZ42" i="224" s="1"/>
  <c r="F42" i="224" s="1"/>
  <c r="BC42" i="224" s="1"/>
  <c r="G42" i="224" s="1"/>
  <c r="BF30" i="224"/>
  <c r="BH30" i="224" s="1"/>
  <c r="BF27" i="224"/>
  <c r="BH27" i="224" s="1"/>
  <c r="BF45" i="224"/>
  <c r="BH45" i="224" s="1"/>
  <c r="BE18" i="224"/>
  <c r="BD18" i="224"/>
  <c r="AT51" i="224"/>
  <c r="J51" i="224" s="1"/>
  <c r="AU51" i="224" s="1"/>
  <c r="BE27" i="224"/>
  <c r="BD27" i="224"/>
  <c r="BF18" i="224"/>
  <c r="BH18" i="224" s="1"/>
  <c r="BA30" i="223"/>
  <c r="AZ30" i="223"/>
  <c r="I48" i="223"/>
  <c r="AR48" i="223"/>
  <c r="AS48" i="223" s="1"/>
  <c r="AV48" i="223" s="1"/>
  <c r="F48" i="223" s="1"/>
  <c r="AY48" i="223" s="1"/>
  <c r="G48" i="223" s="1"/>
  <c r="BA27" i="223"/>
  <c r="AZ27" i="223"/>
  <c r="BA42" i="223"/>
  <c r="AZ42" i="223"/>
  <c r="BB18" i="223"/>
  <c r="BD18" i="223" s="1"/>
  <c r="I39" i="223"/>
  <c r="AR39" i="223"/>
  <c r="AS39" i="223" s="1"/>
  <c r="AV39" i="223" s="1"/>
  <c r="F39" i="223" s="1"/>
  <c r="AY39" i="223" s="1"/>
  <c r="G39" i="223" s="1"/>
  <c r="I51" i="223"/>
  <c r="AR51" i="223"/>
  <c r="AS51" i="223" s="1"/>
  <c r="AV51" i="223" s="1"/>
  <c r="F51" i="223" s="1"/>
  <c r="AY51" i="223" s="1"/>
  <c r="G51" i="223" s="1"/>
  <c r="BB42" i="223"/>
  <c r="BD42" i="223" s="1"/>
  <c r="BA18" i="223"/>
  <c r="AZ18" i="223"/>
  <c r="I36" i="223"/>
  <c r="AR36" i="223"/>
  <c r="AS36" i="223" s="1"/>
  <c r="AV36" i="223" s="1"/>
  <c r="F36" i="223" s="1"/>
  <c r="AY36" i="223" s="1"/>
  <c r="G36" i="223" s="1"/>
  <c r="BB27" i="223"/>
  <c r="BD27" i="223" s="1"/>
  <c r="BB45" i="223"/>
  <c r="BD45" i="223" s="1"/>
  <c r="BA45" i="223"/>
  <c r="AZ45" i="223"/>
  <c r="BB30" i="223"/>
  <c r="BD30" i="223" s="1"/>
  <c r="BA27" i="222"/>
  <c r="AZ27" i="222"/>
  <c r="BB33" i="222"/>
  <c r="BD33" i="222" s="1"/>
  <c r="BA51" i="222"/>
  <c r="AZ51" i="222"/>
  <c r="BA18" i="222"/>
  <c r="AZ18" i="222"/>
  <c r="BB24" i="222"/>
  <c r="BD24" i="222" s="1"/>
  <c r="BA42" i="222"/>
  <c r="AZ42" i="222"/>
  <c r="BA48" i="222"/>
  <c r="AZ48" i="222"/>
  <c r="BA33" i="222"/>
  <c r="AZ33" i="222"/>
  <c r="BA24" i="222"/>
  <c r="AZ24" i="222"/>
  <c r="BB27" i="222"/>
  <c r="BD27" i="222" s="1"/>
  <c r="BA45" i="222"/>
  <c r="AZ45" i="222"/>
  <c r="BB18" i="222"/>
  <c r="BD18" i="222" s="1"/>
  <c r="BA36" i="222"/>
  <c r="AZ36" i="222"/>
  <c r="BB42" i="222"/>
  <c r="BD42" i="222" s="1"/>
  <c r="BA39" i="222"/>
  <c r="AZ39" i="222"/>
  <c r="BA21" i="222"/>
  <c r="AZ21" i="222"/>
  <c r="BB39" i="222"/>
  <c r="BD39" i="222" s="1"/>
  <c r="BB45" i="222"/>
  <c r="BD45" i="222" s="1"/>
  <c r="BA30" i="222"/>
  <c r="AZ30" i="222"/>
  <c r="BB36" i="222"/>
  <c r="BD36" i="222" s="1"/>
  <c r="BB51" i="222"/>
  <c r="BD51" i="222" s="1"/>
  <c r="I39" i="221"/>
  <c r="AR39" i="221"/>
  <c r="AS39" i="221" s="1"/>
  <c r="AV39" i="221" s="1"/>
  <c r="F39" i="221" s="1"/>
  <c r="AY39" i="221" s="1"/>
  <c r="G39" i="221" s="1"/>
  <c r="I36" i="221"/>
  <c r="AR36" i="221"/>
  <c r="AS36" i="221" s="1"/>
  <c r="AV36" i="221" s="1"/>
  <c r="F36" i="221" s="1"/>
  <c r="AY36" i="221" s="1"/>
  <c r="G36" i="221" s="1"/>
  <c r="H18" i="221"/>
  <c r="H42" i="221"/>
  <c r="I33" i="221"/>
  <c r="AR33" i="221"/>
  <c r="AS33" i="221" s="1"/>
  <c r="AV33" i="221" s="1"/>
  <c r="F33" i="221" s="1"/>
  <c r="AY33" i="221" s="1"/>
  <c r="G33" i="221" s="1"/>
  <c r="H21" i="221"/>
  <c r="H33" i="221"/>
  <c r="H45" i="221"/>
  <c r="AP18" i="221"/>
  <c r="J18" i="221" s="1"/>
  <c r="AQ18" i="221" s="1"/>
  <c r="AP21" i="221"/>
  <c r="J21" i="221" s="1"/>
  <c r="AQ21" i="221" s="1"/>
  <c r="H30" i="221"/>
  <c r="I27" i="221"/>
  <c r="AR27" i="221"/>
  <c r="AS27" i="221" s="1"/>
  <c r="AV27" i="221" s="1"/>
  <c r="F27" i="221" s="1"/>
  <c r="AY27" i="221" s="1"/>
  <c r="G27" i="221" s="1"/>
  <c r="AP30" i="221"/>
  <c r="J30" i="221" s="1"/>
  <c r="AQ30" i="221" s="1"/>
  <c r="H24" i="221"/>
  <c r="H36" i="221"/>
  <c r="H48" i="221"/>
  <c r="AP24" i="221"/>
  <c r="J24" i="221" s="1"/>
  <c r="AQ24" i="221" s="1"/>
  <c r="AP42" i="221"/>
  <c r="J42" i="221" s="1"/>
  <c r="AQ42" i="221" s="1"/>
  <c r="AP45" i="221"/>
  <c r="J45" i="221" s="1"/>
  <c r="AQ45" i="221" s="1"/>
  <c r="H27" i="221"/>
  <c r="BB39" i="221"/>
  <c r="BD39" i="221" s="1"/>
  <c r="H39" i="221"/>
  <c r="H51" i="221"/>
  <c r="AP48" i="221"/>
  <c r="J48" i="221" s="1"/>
  <c r="AQ48" i="221" s="1"/>
  <c r="AP51" i="221"/>
  <c r="J51" i="221" s="1"/>
  <c r="AQ51" i="221" s="1"/>
  <c r="BF21" i="220"/>
  <c r="BH21" i="220" s="1"/>
  <c r="BE39" i="220"/>
  <c r="BD39" i="220"/>
  <c r="BF18" i="220"/>
  <c r="BH18" i="220" s="1"/>
  <c r="BE36" i="220"/>
  <c r="BD36" i="220"/>
  <c r="BE21" i="220"/>
  <c r="BD21" i="220"/>
  <c r="BE18" i="220"/>
  <c r="BD18" i="220"/>
  <c r="BE30" i="220"/>
  <c r="BD30" i="220"/>
  <c r="BF36" i="220"/>
  <c r="BH36" i="220" s="1"/>
  <c r="BF39" i="220"/>
  <c r="BH39" i="220" s="1"/>
  <c r="BF51" i="220"/>
  <c r="BH51" i="220" s="1"/>
  <c r="BE27" i="220"/>
  <c r="BD27" i="220"/>
  <c r="BE51" i="220"/>
  <c r="BD51" i="220"/>
  <c r="BE24" i="220"/>
  <c r="BD24" i="220"/>
  <c r="BF30" i="220"/>
  <c r="BH30" i="220" s="1"/>
  <c r="BB42" i="219"/>
  <c r="BD42" i="219" s="1"/>
  <c r="BA18" i="219"/>
  <c r="AZ18" i="219"/>
  <c r="BA30" i="219"/>
  <c r="AZ30" i="219"/>
  <c r="BA42" i="219"/>
  <c r="AZ42" i="219"/>
  <c r="BB30" i="219"/>
  <c r="BD30" i="219" s="1"/>
  <c r="BA45" i="219"/>
  <c r="AZ45" i="219"/>
  <c r="I48" i="219"/>
  <c r="AR48" i="219"/>
  <c r="AS48" i="219" s="1"/>
  <c r="AV48" i="219" s="1"/>
  <c r="F48" i="219" s="1"/>
  <c r="AY48" i="219" s="1"/>
  <c r="G48" i="219" s="1"/>
  <c r="I51" i="219"/>
  <c r="AR51" i="219"/>
  <c r="AS51" i="219" s="1"/>
  <c r="AV51" i="219" s="1"/>
  <c r="F51" i="219" s="1"/>
  <c r="AY51" i="219" s="1"/>
  <c r="G51" i="219" s="1"/>
  <c r="BB45" i="219"/>
  <c r="BD45" i="219" s="1"/>
  <c r="BB18" i="219"/>
  <c r="BD18" i="219" s="1"/>
  <c r="I36" i="218"/>
  <c r="AR36" i="218"/>
  <c r="AS36" i="218" s="1"/>
  <c r="AV36" i="218" s="1"/>
  <c r="F36" i="218" s="1"/>
  <c r="AY36" i="218" s="1"/>
  <c r="G36" i="218" s="1"/>
  <c r="I48" i="218"/>
  <c r="AR48" i="218"/>
  <c r="AS48" i="218" s="1"/>
  <c r="AV48" i="218" s="1"/>
  <c r="F48" i="218" s="1"/>
  <c r="AY48" i="218" s="1"/>
  <c r="G48" i="218" s="1"/>
  <c r="I45" i="218"/>
  <c r="AR45" i="218"/>
  <c r="AS45" i="218" s="1"/>
  <c r="AV45" i="218" s="1"/>
  <c r="F45" i="218" s="1"/>
  <c r="AY45" i="218" s="1"/>
  <c r="G45" i="218" s="1"/>
  <c r="H39" i="218"/>
  <c r="H51" i="218"/>
  <c r="BA18" i="218"/>
  <c r="AZ18" i="218"/>
  <c r="H36" i="218"/>
  <c r="BB36" i="218"/>
  <c r="BD36" i="218" s="1"/>
  <c r="H48" i="218"/>
  <c r="I42" i="218"/>
  <c r="AR42" i="218"/>
  <c r="AS42" i="218" s="1"/>
  <c r="AV42" i="218" s="1"/>
  <c r="F42" i="218" s="1"/>
  <c r="AY42" i="218" s="1"/>
  <c r="G42" i="218" s="1"/>
  <c r="H42" i="218"/>
  <c r="BA24" i="218"/>
  <c r="AZ24" i="218"/>
  <c r="H33" i="218"/>
  <c r="H45" i="218"/>
  <c r="BB24" i="218"/>
  <c r="BD24" i="218" s="1"/>
  <c r="AP33" i="218"/>
  <c r="J33" i="218" s="1"/>
  <c r="AQ33" i="218" s="1"/>
  <c r="BA21" i="218"/>
  <c r="AZ21" i="218"/>
  <c r="AP51" i="218"/>
  <c r="J51" i="218" s="1"/>
  <c r="AQ51" i="218" s="1"/>
  <c r="AP39" i="218"/>
  <c r="J39" i="218" s="1"/>
  <c r="AQ39" i="218" s="1"/>
  <c r="BA30" i="218"/>
  <c r="AZ30" i="218"/>
  <c r="BA21" i="217"/>
  <c r="AZ21" i="217"/>
  <c r="BA42" i="217"/>
  <c r="AZ42" i="217"/>
  <c r="BA18" i="217"/>
  <c r="AZ18" i="217"/>
  <c r="BB24" i="217"/>
  <c r="BD24" i="217" s="1"/>
  <c r="BA36" i="217"/>
  <c r="AZ36" i="217"/>
  <c r="BB21" i="217"/>
  <c r="BD21" i="217" s="1"/>
  <c r="BA48" i="217"/>
  <c r="AZ48" i="217"/>
  <c r="BB48" i="217"/>
  <c r="BD48" i="217" s="1"/>
  <c r="BA33" i="217"/>
  <c r="AZ33" i="217"/>
  <c r="BA30" i="217"/>
  <c r="AZ30" i="217"/>
  <c r="BA27" i="217"/>
  <c r="AZ27" i="217"/>
  <c r="BA24" i="217"/>
  <c r="AZ24" i="217"/>
  <c r="BB33" i="217"/>
  <c r="BD33" i="217" s="1"/>
  <c r="BE24" i="216"/>
  <c r="BD24" i="216"/>
  <c r="BE36" i="216"/>
  <c r="BD36" i="216"/>
  <c r="BF36" i="216"/>
  <c r="BH36" i="216" s="1"/>
  <c r="BE48" i="216"/>
  <c r="BD48" i="216"/>
  <c r="BE18" i="216"/>
  <c r="BD18" i="216"/>
  <c r="BF30" i="216"/>
  <c r="BH30" i="216" s="1"/>
  <c r="BF48" i="216"/>
  <c r="BH48" i="216" s="1"/>
  <c r="BE33" i="216"/>
  <c r="BD33" i="216"/>
  <c r="BE45" i="216"/>
  <c r="BD45" i="216"/>
  <c r="BE30" i="216"/>
  <c r="BD30" i="216"/>
  <c r="BE42" i="216"/>
  <c r="BD42" i="216"/>
  <c r="H42" i="215"/>
  <c r="BA21" i="215"/>
  <c r="AZ21" i="215"/>
  <c r="BB27" i="215"/>
  <c r="BD27" i="215" s="1"/>
  <c r="BA18" i="215"/>
  <c r="AZ18" i="215"/>
  <c r="BB24" i="215"/>
  <c r="BD24" i="215" s="1"/>
  <c r="BB30" i="215"/>
  <c r="BD30" i="215" s="1"/>
  <c r="I48" i="215"/>
  <c r="AR48" i="215"/>
  <c r="AS48" i="215" s="1"/>
  <c r="AV48" i="215" s="1"/>
  <c r="F48" i="215" s="1"/>
  <c r="AY48" i="215" s="1"/>
  <c r="G48" i="215" s="1"/>
  <c r="H39" i="215"/>
  <c r="H51" i="215"/>
  <c r="AP39" i="215"/>
  <c r="J39" i="215" s="1"/>
  <c r="AQ39" i="215" s="1"/>
  <c r="BA30" i="215"/>
  <c r="AZ30" i="215"/>
  <c r="H33" i="215"/>
  <c r="H45" i="215"/>
  <c r="BB21" i="215"/>
  <c r="BD21" i="215" s="1"/>
  <c r="BB18" i="215"/>
  <c r="BD18" i="215" s="1"/>
  <c r="BA27" i="215"/>
  <c r="AZ27" i="215"/>
  <c r="BA24" i="215"/>
  <c r="AZ24" i="215"/>
  <c r="I36" i="215"/>
  <c r="AR36" i="215"/>
  <c r="AS36" i="215" s="1"/>
  <c r="AV36" i="215" s="1"/>
  <c r="F36" i="215" s="1"/>
  <c r="AY36" i="215" s="1"/>
  <c r="G36" i="215" s="1"/>
  <c r="H36" i="215"/>
  <c r="BB48" i="215"/>
  <c r="BD48" i="215" s="1"/>
  <c r="H48" i="215"/>
  <c r="AP51" i="215"/>
  <c r="J51" i="215" s="1"/>
  <c r="AQ51" i="215" s="1"/>
  <c r="AP42" i="215"/>
  <c r="J42" i="215" s="1"/>
  <c r="AQ42" i="215" s="1"/>
  <c r="AP45" i="215"/>
  <c r="J45" i="215" s="1"/>
  <c r="AQ45" i="215" s="1"/>
  <c r="AP33" i="215"/>
  <c r="J33" i="215" s="1"/>
  <c r="AQ33" i="215" s="1"/>
  <c r="BB30" i="214"/>
  <c r="BD30" i="214" s="1"/>
  <c r="BB27" i="214"/>
  <c r="BD27" i="214" s="1"/>
  <c r="BB24" i="214"/>
  <c r="BD24" i="214" s="1"/>
  <c r="BB21" i="214"/>
  <c r="BD21" i="214" s="1"/>
  <c r="H18" i="214"/>
  <c r="BA30" i="214"/>
  <c r="AZ30" i="214"/>
  <c r="BB42" i="214"/>
  <c r="BD42" i="214" s="1"/>
  <c r="BA48" i="214"/>
  <c r="AZ48" i="214"/>
  <c r="BA27" i="214"/>
  <c r="AZ27" i="214"/>
  <c r="BB39" i="214"/>
  <c r="BD39" i="214" s="1"/>
  <c r="BA24" i="214"/>
  <c r="AZ24" i="214"/>
  <c r="BB36" i="214"/>
  <c r="BD36" i="214" s="1"/>
  <c r="BA21" i="214"/>
  <c r="AZ21" i="214"/>
  <c r="BA42" i="214"/>
  <c r="AZ42" i="214"/>
  <c r="BA39" i="214"/>
  <c r="AZ39" i="214"/>
  <c r="BA36" i="214"/>
  <c r="AZ36" i="214"/>
  <c r="BB48" i="214"/>
  <c r="BD48" i="214" s="1"/>
  <c r="AP18" i="214"/>
  <c r="J18" i="214" s="1"/>
  <c r="AQ18" i="214" s="1"/>
  <c r="BA18" i="213"/>
  <c r="AZ18" i="213"/>
  <c r="BA24" i="213"/>
  <c r="AZ24" i="213"/>
  <c r="BB36" i="213"/>
  <c r="BD36" i="213" s="1"/>
  <c r="BB21" i="213"/>
  <c r="BD21" i="213" s="1"/>
  <c r="BA30" i="213"/>
  <c r="AZ30" i="213"/>
  <c r="BB42" i="213"/>
  <c r="BD42" i="213" s="1"/>
  <c r="BB39" i="213"/>
  <c r="BD39" i="213" s="1"/>
  <c r="BA45" i="213"/>
  <c r="AZ45" i="213"/>
  <c r="BA36" i="213"/>
  <c r="AZ36" i="213"/>
  <c r="BA21" i="213"/>
  <c r="AZ21" i="213"/>
  <c r="BA48" i="213"/>
  <c r="AZ48" i="213"/>
  <c r="BA42" i="213"/>
  <c r="AZ42" i="213"/>
  <c r="BA39" i="213"/>
  <c r="AZ39" i="213"/>
  <c r="BB48" i="213"/>
  <c r="BD48" i="213" s="1"/>
  <c r="BA33" i="213"/>
  <c r="AZ33" i="213"/>
  <c r="BB45" i="213"/>
  <c r="BD45" i="213" s="1"/>
  <c r="BB18" i="213"/>
  <c r="BD18" i="213" s="1"/>
  <c r="I39" i="212"/>
  <c r="AV39" i="212"/>
  <c r="AW39" i="212" s="1"/>
  <c r="AZ39" i="212" s="1"/>
  <c r="F39" i="212" s="1"/>
  <c r="BC39" i="212" s="1"/>
  <c r="G39" i="212" s="1"/>
  <c r="I42" i="212"/>
  <c r="AV42" i="212"/>
  <c r="AW42" i="212" s="1"/>
  <c r="AZ42" i="212" s="1"/>
  <c r="F42" i="212" s="1"/>
  <c r="BC42" i="212" s="1"/>
  <c r="G42" i="212" s="1"/>
  <c r="I27" i="212"/>
  <c r="AV27" i="212"/>
  <c r="AW27" i="212" s="1"/>
  <c r="AZ27" i="212" s="1"/>
  <c r="F27" i="212" s="1"/>
  <c r="BC27" i="212" s="1"/>
  <c r="G27" i="212" s="1"/>
  <c r="I51" i="212"/>
  <c r="AV51" i="212"/>
  <c r="AW51" i="212" s="1"/>
  <c r="AZ51" i="212" s="1"/>
  <c r="F51" i="212" s="1"/>
  <c r="BC51" i="212" s="1"/>
  <c r="G51" i="212" s="1"/>
  <c r="H30" i="212"/>
  <c r="I24" i="212"/>
  <c r="AV24" i="212"/>
  <c r="AW24" i="212" s="1"/>
  <c r="AZ24" i="212" s="1"/>
  <c r="F24" i="212" s="1"/>
  <c r="BC24" i="212" s="1"/>
  <c r="G24" i="212" s="1"/>
  <c r="H21" i="212"/>
  <c r="H33" i="212"/>
  <c r="H45" i="212"/>
  <c r="AT33" i="212"/>
  <c r="J33" i="212" s="1"/>
  <c r="AU33" i="212" s="1"/>
  <c r="H18" i="212"/>
  <c r="H42" i="212"/>
  <c r="I45" i="212"/>
  <c r="AV45" i="212"/>
  <c r="AW45" i="212" s="1"/>
  <c r="AZ45" i="212" s="1"/>
  <c r="F45" i="212" s="1"/>
  <c r="BC45" i="212" s="1"/>
  <c r="G45" i="212" s="1"/>
  <c r="H24" i="212"/>
  <c r="H36" i="212"/>
  <c r="H48" i="212"/>
  <c r="AT48" i="212"/>
  <c r="J48" i="212" s="1"/>
  <c r="AU48" i="212" s="1"/>
  <c r="AT30" i="212"/>
  <c r="J30" i="212" s="1"/>
  <c r="AU30" i="212" s="1"/>
  <c r="AT21" i="212"/>
  <c r="J21" i="212" s="1"/>
  <c r="AU21" i="212" s="1"/>
  <c r="BF27" i="212"/>
  <c r="BH27" i="212" s="1"/>
  <c r="H27" i="212"/>
  <c r="H39" i="212"/>
  <c r="BF39" i="212"/>
  <c r="BH39" i="212" s="1"/>
  <c r="H51" i="212"/>
  <c r="AT18" i="212"/>
  <c r="J18" i="212" s="1"/>
  <c r="AU18" i="212" s="1"/>
  <c r="AT36" i="212"/>
  <c r="J36" i="212" s="1"/>
  <c r="AU36" i="212" s="1"/>
  <c r="I18" i="211"/>
  <c r="AR18" i="211"/>
  <c r="AS18" i="211" s="1"/>
  <c r="AV18" i="211" s="1"/>
  <c r="F18" i="211" s="1"/>
  <c r="AY18" i="211" s="1"/>
  <c r="G18" i="211" s="1"/>
  <c r="I27" i="211"/>
  <c r="AR27" i="211"/>
  <c r="AS27" i="211" s="1"/>
  <c r="AV27" i="211" s="1"/>
  <c r="F27" i="211" s="1"/>
  <c r="AY27" i="211" s="1"/>
  <c r="G27" i="211" s="1"/>
  <c r="I39" i="211"/>
  <c r="AR39" i="211"/>
  <c r="AS39" i="211" s="1"/>
  <c r="AV39" i="211" s="1"/>
  <c r="F39" i="211" s="1"/>
  <c r="AY39" i="211" s="1"/>
  <c r="G39" i="211" s="1"/>
  <c r="H21" i="211"/>
  <c r="H33" i="211"/>
  <c r="H45" i="211"/>
  <c r="I30" i="211"/>
  <c r="AR30" i="211"/>
  <c r="AS30" i="211" s="1"/>
  <c r="AV30" i="211" s="1"/>
  <c r="F30" i="211" s="1"/>
  <c r="AY30" i="211" s="1"/>
  <c r="G30" i="211" s="1"/>
  <c r="H24" i="211"/>
  <c r="H36" i="211"/>
  <c r="H48" i="211"/>
  <c r="AP36" i="211"/>
  <c r="J36" i="211" s="1"/>
  <c r="AQ36" i="211" s="1"/>
  <c r="I33" i="211"/>
  <c r="AR33" i="211"/>
  <c r="AS33" i="211" s="1"/>
  <c r="AV33" i="211" s="1"/>
  <c r="F33" i="211" s="1"/>
  <c r="AY33" i="211" s="1"/>
  <c r="G33" i="211" s="1"/>
  <c r="BB27" i="211"/>
  <c r="BD27" i="211" s="1"/>
  <c r="H27" i="211"/>
  <c r="BB39" i="211"/>
  <c r="BD39" i="211" s="1"/>
  <c r="H39" i="211"/>
  <c r="H51" i="211"/>
  <c r="I42" i="211"/>
  <c r="AR42" i="211"/>
  <c r="AS42" i="211" s="1"/>
  <c r="AV42" i="211" s="1"/>
  <c r="F42" i="211" s="1"/>
  <c r="AY42" i="211" s="1"/>
  <c r="G42" i="211" s="1"/>
  <c r="AP21" i="211"/>
  <c r="J21" i="211" s="1"/>
  <c r="AQ21" i="211" s="1"/>
  <c r="AP45" i="211"/>
  <c r="J45" i="211" s="1"/>
  <c r="AQ45" i="211" s="1"/>
  <c r="BB18" i="211"/>
  <c r="BD18" i="211" s="1"/>
  <c r="H18" i="211"/>
  <c r="BB30" i="211"/>
  <c r="BD30" i="211" s="1"/>
  <c r="H30" i="211"/>
  <c r="H42" i="211"/>
  <c r="AP48" i="211"/>
  <c r="J48" i="211" s="1"/>
  <c r="AQ48" i="211" s="1"/>
  <c r="AP24" i="211"/>
  <c r="J24" i="211" s="1"/>
  <c r="AQ24" i="211" s="1"/>
  <c r="AP51" i="211"/>
  <c r="J51" i="211" s="1"/>
  <c r="AQ51" i="211" s="1"/>
  <c r="I48" i="210"/>
  <c r="AR48" i="210"/>
  <c r="AS48" i="210" s="1"/>
  <c r="AV48" i="210" s="1"/>
  <c r="F48" i="210" s="1"/>
  <c r="AY48" i="210" s="1"/>
  <c r="G48" i="210" s="1"/>
  <c r="I27" i="210"/>
  <c r="AR27" i="210"/>
  <c r="AS27" i="210" s="1"/>
  <c r="AV27" i="210" s="1"/>
  <c r="F27" i="210" s="1"/>
  <c r="AY27" i="210" s="1"/>
  <c r="G27" i="210" s="1"/>
  <c r="I51" i="210"/>
  <c r="AR51" i="210"/>
  <c r="AS51" i="210" s="1"/>
  <c r="AV51" i="210" s="1"/>
  <c r="F51" i="210" s="1"/>
  <c r="AY51" i="210" s="1"/>
  <c r="G51" i="210" s="1"/>
  <c r="I18" i="210"/>
  <c r="AR18" i="210"/>
  <c r="AS18" i="210" s="1"/>
  <c r="AV18" i="210" s="1"/>
  <c r="F18" i="210" s="1"/>
  <c r="AY18" i="210" s="1"/>
  <c r="G18" i="210" s="1"/>
  <c r="I30" i="210"/>
  <c r="AR30" i="210"/>
  <c r="AS30" i="210" s="1"/>
  <c r="AV30" i="210" s="1"/>
  <c r="F30" i="210" s="1"/>
  <c r="AY30" i="210" s="1"/>
  <c r="G30" i="210" s="1"/>
  <c r="H21" i="210"/>
  <c r="H33" i="210"/>
  <c r="H45" i="210"/>
  <c r="AP45" i="210"/>
  <c r="J45" i="210" s="1"/>
  <c r="AQ45" i="210" s="1"/>
  <c r="H24" i="210"/>
  <c r="H36" i="210"/>
  <c r="H48" i="210"/>
  <c r="AP21" i="210"/>
  <c r="J21" i="210" s="1"/>
  <c r="AQ21" i="210" s="1"/>
  <c r="BB27" i="210"/>
  <c r="BD27" i="210" s="1"/>
  <c r="H27" i="210"/>
  <c r="H39" i="210"/>
  <c r="H51" i="210"/>
  <c r="AP33" i="210"/>
  <c r="J33" i="210" s="1"/>
  <c r="AQ33" i="210" s="1"/>
  <c r="AP36" i="210"/>
  <c r="J36" i="210" s="1"/>
  <c r="AQ36" i="210" s="1"/>
  <c r="BB18" i="210"/>
  <c r="BD18" i="210" s="1"/>
  <c r="H18" i="210"/>
  <c r="H30" i="210"/>
  <c r="H42" i="210"/>
  <c r="AP39" i="210"/>
  <c r="J39" i="210" s="1"/>
  <c r="AQ39" i="210" s="1"/>
  <c r="AP42" i="210"/>
  <c r="J42" i="210" s="1"/>
  <c r="AQ42" i="210" s="1"/>
  <c r="AP24" i="210"/>
  <c r="J24" i="210" s="1"/>
  <c r="AQ24" i="210" s="1"/>
  <c r="BB27" i="209"/>
  <c r="BD27" i="209" s="1"/>
  <c r="BA51" i="209"/>
  <c r="AZ51" i="209"/>
  <c r="BB51" i="209"/>
  <c r="BD51" i="209" s="1"/>
  <c r="BB30" i="209"/>
  <c r="BD30" i="209" s="1"/>
  <c r="BA30" i="209"/>
  <c r="AZ30" i="209"/>
  <c r="BA27" i="209"/>
  <c r="AZ27" i="209"/>
  <c r="H18" i="208"/>
  <c r="AT18" i="208"/>
  <c r="J18" i="208" s="1"/>
  <c r="AU18" i="208" s="1"/>
  <c r="BE24" i="208"/>
  <c r="BD24" i="208"/>
  <c r="BE21" i="208"/>
  <c r="BD21" i="208"/>
  <c r="BE27" i="208"/>
  <c r="BD27" i="208"/>
  <c r="BF24" i="208"/>
  <c r="BH24" i="208" s="1"/>
  <c r="BE36" i="208"/>
  <c r="BD36" i="208"/>
  <c r="BF21" i="208"/>
  <c r="BH21" i="208" s="1"/>
  <c r="BE33" i="208"/>
  <c r="BD33" i="208"/>
  <c r="BF27" i="208"/>
  <c r="BH27" i="208" s="1"/>
  <c r="BE39" i="208"/>
  <c r="BD39" i="208"/>
  <c r="BF36" i="208"/>
  <c r="BH36" i="208" s="1"/>
  <c r="BF33" i="208"/>
  <c r="BH33" i="208" s="1"/>
  <c r="BE45" i="208"/>
  <c r="BD45" i="208"/>
  <c r="BF39" i="208"/>
  <c r="BH39" i="208" s="1"/>
  <c r="BA21" i="207"/>
  <c r="AZ21" i="207"/>
  <c r="BA45" i="207"/>
  <c r="AZ45" i="207"/>
  <c r="BA30" i="207"/>
  <c r="AZ30" i="207"/>
  <c r="BA39" i="207"/>
  <c r="AZ39" i="207"/>
  <c r="BA24" i="207"/>
  <c r="AZ24" i="207"/>
  <c r="BA48" i="207"/>
  <c r="AZ48" i="207"/>
  <c r="BA33" i="207"/>
  <c r="AZ33" i="207"/>
  <c r="BB39" i="207"/>
  <c r="BD39" i="207" s="1"/>
  <c r="BA18" i="207"/>
  <c r="AZ18" i="207"/>
  <c r="BB24" i="207"/>
  <c r="BD24" i="207" s="1"/>
  <c r="BA42" i="207"/>
  <c r="AZ42" i="207"/>
  <c r="BB48" i="207"/>
  <c r="BD48" i="207" s="1"/>
  <c r="BA27" i="207"/>
  <c r="AZ27" i="207"/>
  <c r="BB33" i="207"/>
  <c r="BD33" i="207" s="1"/>
  <c r="BA51" i="207"/>
  <c r="AZ51" i="207"/>
  <c r="BB18" i="207"/>
  <c r="BD18" i="207" s="1"/>
  <c r="BA36" i="207"/>
  <c r="AZ36" i="207"/>
  <c r="BB42" i="207"/>
  <c r="BD42" i="207" s="1"/>
  <c r="I37" i="206"/>
  <c r="AR37" i="206"/>
  <c r="AS37" i="206" s="1"/>
  <c r="AV37" i="206" s="1"/>
  <c r="F37" i="206" s="1"/>
  <c r="AY37" i="206" s="1"/>
  <c r="G37" i="206" s="1"/>
  <c r="I28" i="206"/>
  <c r="AR28" i="206"/>
  <c r="AS28" i="206" s="1"/>
  <c r="AV28" i="206" s="1"/>
  <c r="F28" i="206" s="1"/>
  <c r="AY28" i="206" s="1"/>
  <c r="G28" i="206" s="1"/>
  <c r="I52" i="206"/>
  <c r="AR52" i="206"/>
  <c r="AS52" i="206" s="1"/>
  <c r="AV52" i="206" s="1"/>
  <c r="F52" i="206" s="1"/>
  <c r="AY52" i="206" s="1"/>
  <c r="G52" i="206" s="1"/>
  <c r="I40" i="206"/>
  <c r="AR40" i="206"/>
  <c r="AS40" i="206" s="1"/>
  <c r="AV40" i="206" s="1"/>
  <c r="F40" i="206" s="1"/>
  <c r="AY40" i="206" s="1"/>
  <c r="G40" i="206" s="1"/>
  <c r="H22" i="206"/>
  <c r="H34" i="206"/>
  <c r="H46" i="206"/>
  <c r="AP46" i="206"/>
  <c r="J46" i="206" s="1"/>
  <c r="AQ46" i="206" s="1"/>
  <c r="AP22" i="206"/>
  <c r="J22" i="206" s="1"/>
  <c r="AQ22" i="206" s="1"/>
  <c r="H19" i="206"/>
  <c r="H31" i="206"/>
  <c r="H43" i="206"/>
  <c r="AP19" i="206"/>
  <c r="J19" i="206" s="1"/>
  <c r="AQ19" i="206" s="1"/>
  <c r="H25" i="206"/>
  <c r="BB37" i="206"/>
  <c r="BD37" i="206" s="1"/>
  <c r="H37" i="206"/>
  <c r="H49" i="206"/>
  <c r="AP25" i="206"/>
  <c r="J25" i="206" s="1"/>
  <c r="AQ25" i="206" s="1"/>
  <c r="AP43" i="206"/>
  <c r="J43" i="206" s="1"/>
  <c r="AQ43" i="206" s="1"/>
  <c r="I34" i="206"/>
  <c r="AR34" i="206"/>
  <c r="AS34" i="206" s="1"/>
  <c r="AV34" i="206" s="1"/>
  <c r="F34" i="206" s="1"/>
  <c r="AY34" i="206" s="1"/>
  <c r="G34" i="206" s="1"/>
  <c r="H28" i="206"/>
  <c r="BB40" i="206"/>
  <c r="BD40" i="206" s="1"/>
  <c r="H40" i="206"/>
  <c r="BB52" i="206"/>
  <c r="BD52" i="206" s="1"/>
  <c r="H52" i="206"/>
  <c r="AP31" i="206"/>
  <c r="J31" i="206" s="1"/>
  <c r="AQ31" i="206" s="1"/>
  <c r="AP49" i="206"/>
  <c r="J49" i="206" s="1"/>
  <c r="AQ49" i="206" s="1"/>
  <c r="BA24" i="205"/>
  <c r="AZ24" i="205"/>
  <c r="BA33" i="205"/>
  <c r="AZ33" i="205"/>
  <c r="BA42" i="205"/>
  <c r="AZ42" i="205"/>
  <c r="BB24" i="205"/>
  <c r="BD24" i="205" s="1"/>
  <c r="BA36" i="205"/>
  <c r="AZ36" i="205"/>
  <c r="BB33" i="205"/>
  <c r="BD33" i="205" s="1"/>
  <c r="BA45" i="205"/>
  <c r="AZ45" i="205"/>
  <c r="BB42" i="205"/>
  <c r="BD42" i="205" s="1"/>
  <c r="BA48" i="205"/>
  <c r="AZ48" i="205"/>
  <c r="BB45" i="205"/>
  <c r="BD45" i="205" s="1"/>
  <c r="BA18" i="205"/>
  <c r="AZ18" i="205"/>
  <c r="BA21" i="205"/>
  <c r="AZ21" i="205"/>
  <c r="BB18" i="205"/>
  <c r="BD18" i="205" s="1"/>
  <c r="BA30" i="205"/>
  <c r="AZ30" i="205"/>
  <c r="BB48" i="205"/>
  <c r="BD48" i="205" s="1"/>
  <c r="I27" i="204"/>
  <c r="AV27" i="204"/>
  <c r="AW27" i="204" s="1"/>
  <c r="AZ27" i="204" s="1"/>
  <c r="F27" i="204" s="1"/>
  <c r="BC27" i="204" s="1"/>
  <c r="G27" i="204" s="1"/>
  <c r="I51" i="204"/>
  <c r="AV51" i="204"/>
  <c r="AW51" i="204" s="1"/>
  <c r="AZ51" i="204" s="1"/>
  <c r="F51" i="204" s="1"/>
  <c r="BC51" i="204" s="1"/>
  <c r="G51" i="204" s="1"/>
  <c r="H21" i="204"/>
  <c r="H33" i="204"/>
  <c r="H45" i="204"/>
  <c r="I18" i="204"/>
  <c r="AV18" i="204"/>
  <c r="AW18" i="204" s="1"/>
  <c r="AZ18" i="204" s="1"/>
  <c r="F18" i="204" s="1"/>
  <c r="BC18" i="204" s="1"/>
  <c r="G18" i="204" s="1"/>
  <c r="AT45" i="204"/>
  <c r="J45" i="204" s="1"/>
  <c r="AU45" i="204" s="1"/>
  <c r="I24" i="204"/>
  <c r="AV24" i="204"/>
  <c r="AW24" i="204" s="1"/>
  <c r="AZ24" i="204" s="1"/>
  <c r="F24" i="204" s="1"/>
  <c r="BC24" i="204" s="1"/>
  <c r="G24" i="204" s="1"/>
  <c r="H24" i="204"/>
  <c r="H36" i="204"/>
  <c r="H48" i="204"/>
  <c r="H27" i="204"/>
  <c r="BF27" i="204"/>
  <c r="BH27" i="204" s="1"/>
  <c r="H39" i="204"/>
  <c r="H51" i="204"/>
  <c r="I42" i="204"/>
  <c r="AV42" i="204"/>
  <c r="AW42" i="204" s="1"/>
  <c r="AZ42" i="204" s="1"/>
  <c r="F42" i="204" s="1"/>
  <c r="BC42" i="204" s="1"/>
  <c r="G42" i="204" s="1"/>
  <c r="AT33" i="204"/>
  <c r="J33" i="204" s="1"/>
  <c r="AU33" i="204" s="1"/>
  <c r="H18" i="204"/>
  <c r="H30" i="204"/>
  <c r="H42" i="204"/>
  <c r="AT48" i="204"/>
  <c r="J48" i="204" s="1"/>
  <c r="AU48" i="204" s="1"/>
  <c r="AT30" i="204"/>
  <c r="J30" i="204" s="1"/>
  <c r="AU30" i="204" s="1"/>
  <c r="AT21" i="204"/>
  <c r="J21" i="204" s="1"/>
  <c r="AU21" i="204" s="1"/>
  <c r="AT39" i="204"/>
  <c r="J39" i="204" s="1"/>
  <c r="AU39" i="204" s="1"/>
  <c r="AT36" i="204"/>
  <c r="J36" i="204" s="1"/>
  <c r="AU36" i="204" s="1"/>
  <c r="I42" i="203"/>
  <c r="AR42" i="203"/>
  <c r="AS42" i="203" s="1"/>
  <c r="AV42" i="203" s="1"/>
  <c r="F42" i="203" s="1"/>
  <c r="AY42" i="203" s="1"/>
  <c r="G42" i="203" s="1"/>
  <c r="I21" i="203"/>
  <c r="AR21" i="203"/>
  <c r="AS21" i="203" s="1"/>
  <c r="AV21" i="203" s="1"/>
  <c r="F21" i="203" s="1"/>
  <c r="AY21" i="203" s="1"/>
  <c r="G21" i="203" s="1"/>
  <c r="I24" i="203"/>
  <c r="AR24" i="203"/>
  <c r="AS24" i="203" s="1"/>
  <c r="AV24" i="203" s="1"/>
  <c r="F24" i="203" s="1"/>
  <c r="AY24" i="203" s="1"/>
  <c r="G24" i="203" s="1"/>
  <c r="I36" i="203"/>
  <c r="AR36" i="203"/>
  <c r="AS36" i="203" s="1"/>
  <c r="AV36" i="203" s="1"/>
  <c r="F36" i="203" s="1"/>
  <c r="AY36" i="203" s="1"/>
  <c r="G36" i="203" s="1"/>
  <c r="H27" i="203"/>
  <c r="H39" i="203"/>
  <c r="H51" i="203"/>
  <c r="H18" i="203"/>
  <c r="H30" i="203"/>
  <c r="BB42" i="203"/>
  <c r="BD42" i="203" s="1"/>
  <c r="H42" i="203"/>
  <c r="AP30" i="203"/>
  <c r="J30" i="203" s="1"/>
  <c r="AQ30" i="203" s="1"/>
  <c r="AP51" i="203"/>
  <c r="J51" i="203" s="1"/>
  <c r="AQ51" i="203" s="1"/>
  <c r="BB21" i="203"/>
  <c r="BD21" i="203" s="1"/>
  <c r="H21" i="203"/>
  <c r="H33" i="203"/>
  <c r="H45" i="203"/>
  <c r="AP39" i="203"/>
  <c r="J39" i="203" s="1"/>
  <c r="AQ39" i="203" s="1"/>
  <c r="AP18" i="203"/>
  <c r="J18" i="203" s="1"/>
  <c r="AQ18" i="203" s="1"/>
  <c r="AP45" i="203"/>
  <c r="J45" i="203" s="1"/>
  <c r="AQ45" i="203" s="1"/>
  <c r="H24" i="203"/>
  <c r="BB24" i="203"/>
  <c r="BD24" i="203" s="1"/>
  <c r="H36" i="203"/>
  <c r="BB36" i="203"/>
  <c r="BD36" i="203" s="1"/>
  <c r="H48" i="203"/>
  <c r="AP27" i="203"/>
  <c r="J27" i="203" s="1"/>
  <c r="AQ27" i="203" s="1"/>
  <c r="AP33" i="203"/>
  <c r="J33" i="203" s="1"/>
  <c r="AQ33" i="203" s="1"/>
  <c r="AP48" i="203"/>
  <c r="J48" i="203" s="1"/>
  <c r="AQ48" i="203" s="1"/>
  <c r="BE27" i="202"/>
  <c r="BD27" i="202"/>
  <c r="BE18" i="202"/>
  <c r="BD18" i="202"/>
  <c r="BF36" i="202"/>
  <c r="BH36" i="202" s="1"/>
  <c r="BE39" i="202"/>
  <c r="BD39" i="202"/>
  <c r="BF18" i="202"/>
  <c r="BH18" i="202" s="1"/>
  <c r="BF51" i="202"/>
  <c r="BH51" i="202" s="1"/>
  <c r="BE51" i="202"/>
  <c r="BD51" i="202"/>
  <c r="BF39" i="202"/>
  <c r="BH39" i="202" s="1"/>
  <c r="BE36" i="202"/>
  <c r="BD36" i="202"/>
  <c r="BF27" i="202"/>
  <c r="BH27" i="202" s="1"/>
  <c r="I21" i="201"/>
  <c r="AR21" i="201"/>
  <c r="AS21" i="201" s="1"/>
  <c r="AV21" i="201" s="1"/>
  <c r="F21" i="201" s="1"/>
  <c r="AY21" i="201" s="1"/>
  <c r="G21" i="201" s="1"/>
  <c r="I33" i="201"/>
  <c r="AR33" i="201"/>
  <c r="AS33" i="201" s="1"/>
  <c r="AV33" i="201" s="1"/>
  <c r="F33" i="201" s="1"/>
  <c r="AY33" i="201" s="1"/>
  <c r="G33" i="201" s="1"/>
  <c r="H24" i="201"/>
  <c r="H36" i="201"/>
  <c r="H48" i="201"/>
  <c r="I27" i="201"/>
  <c r="AR27" i="201"/>
  <c r="AS27" i="201" s="1"/>
  <c r="AV27" i="201" s="1"/>
  <c r="F27" i="201" s="1"/>
  <c r="AY27" i="201" s="1"/>
  <c r="G27" i="201" s="1"/>
  <c r="I18" i="201"/>
  <c r="AR18" i="201"/>
  <c r="AS18" i="201" s="1"/>
  <c r="AV18" i="201" s="1"/>
  <c r="F18" i="201" s="1"/>
  <c r="AY18" i="201" s="1"/>
  <c r="G18" i="201" s="1"/>
  <c r="H27" i="201"/>
  <c r="H39" i="201"/>
  <c r="H51" i="201"/>
  <c r="AP36" i="201"/>
  <c r="J36" i="201" s="1"/>
  <c r="AQ36" i="201" s="1"/>
  <c r="AP39" i="201"/>
  <c r="J39" i="201" s="1"/>
  <c r="AQ39" i="201" s="1"/>
  <c r="BB21" i="201"/>
  <c r="BD21" i="201" s="1"/>
  <c r="H21" i="201"/>
  <c r="H33" i="201"/>
  <c r="H45" i="201"/>
  <c r="I48" i="201"/>
  <c r="AR48" i="201"/>
  <c r="AS48" i="201" s="1"/>
  <c r="AV48" i="201" s="1"/>
  <c r="F48" i="201" s="1"/>
  <c r="AY48" i="201" s="1"/>
  <c r="G48" i="201" s="1"/>
  <c r="I30" i="201"/>
  <c r="AR30" i="201"/>
  <c r="AS30" i="201" s="1"/>
  <c r="AV30" i="201" s="1"/>
  <c r="F30" i="201" s="1"/>
  <c r="AY30" i="201" s="1"/>
  <c r="G30" i="201" s="1"/>
  <c r="I51" i="201"/>
  <c r="AR51" i="201"/>
  <c r="AS51" i="201" s="1"/>
  <c r="AV51" i="201" s="1"/>
  <c r="F51" i="201" s="1"/>
  <c r="AY51" i="201" s="1"/>
  <c r="G51" i="201" s="1"/>
  <c r="BB18" i="201"/>
  <c r="BD18" i="201" s="1"/>
  <c r="H18" i="201"/>
  <c r="H30" i="201"/>
  <c r="H42" i="201"/>
  <c r="AP42" i="201"/>
  <c r="J42" i="201" s="1"/>
  <c r="AQ42" i="201" s="1"/>
  <c r="AP45" i="201"/>
  <c r="J45" i="201" s="1"/>
  <c r="AQ45" i="201" s="1"/>
  <c r="AP24" i="201"/>
  <c r="J24" i="201" s="1"/>
  <c r="AQ24" i="201" s="1"/>
  <c r="I48" i="200"/>
  <c r="AR48" i="200"/>
  <c r="AS48" i="200" s="1"/>
  <c r="AV48" i="200" s="1"/>
  <c r="F48" i="200" s="1"/>
  <c r="AY48" i="200" s="1"/>
  <c r="G48" i="200" s="1"/>
  <c r="H45" i="200"/>
  <c r="BA30" i="200"/>
  <c r="AZ30" i="200"/>
  <c r="H48" i="200"/>
  <c r="I45" i="200"/>
  <c r="AR45" i="200"/>
  <c r="AS45" i="200" s="1"/>
  <c r="AV45" i="200" s="1"/>
  <c r="F45" i="200" s="1"/>
  <c r="AY45" i="200" s="1"/>
  <c r="G45" i="200" s="1"/>
  <c r="I36" i="200"/>
  <c r="AR36" i="200"/>
  <c r="AS36" i="200" s="1"/>
  <c r="AV36" i="200" s="1"/>
  <c r="F36" i="200" s="1"/>
  <c r="AY36" i="200" s="1"/>
  <c r="G36" i="200" s="1"/>
  <c r="BA39" i="200"/>
  <c r="AZ39" i="200"/>
  <c r="BA42" i="200"/>
  <c r="AZ42" i="200"/>
  <c r="H51" i="200"/>
  <c r="AP51" i="200"/>
  <c r="J51" i="200" s="1"/>
  <c r="AQ51" i="200" s="1"/>
  <c r="BB30" i="200"/>
  <c r="BD30" i="200" s="1"/>
  <c r="BB39" i="200"/>
  <c r="BD39" i="200" s="1"/>
  <c r="BB42" i="200"/>
  <c r="BD42" i="200" s="1"/>
  <c r="I45" i="199"/>
  <c r="AV45" i="199"/>
  <c r="AW45" i="199" s="1"/>
  <c r="AZ45" i="199" s="1"/>
  <c r="F45" i="199" s="1"/>
  <c r="BC45" i="199" s="1"/>
  <c r="G45" i="199" s="1"/>
  <c r="I24" i="199"/>
  <c r="AV24" i="199"/>
  <c r="AW24" i="199" s="1"/>
  <c r="AZ24" i="199" s="1"/>
  <c r="F24" i="199" s="1"/>
  <c r="BC24" i="199" s="1"/>
  <c r="G24" i="199" s="1"/>
  <c r="I27" i="199"/>
  <c r="AV27" i="199"/>
  <c r="AW27" i="199" s="1"/>
  <c r="AZ27" i="199" s="1"/>
  <c r="F27" i="199" s="1"/>
  <c r="BC27" i="199" s="1"/>
  <c r="G27" i="199" s="1"/>
  <c r="I39" i="199"/>
  <c r="AV39" i="199"/>
  <c r="AW39" i="199" s="1"/>
  <c r="AZ39" i="199" s="1"/>
  <c r="F39" i="199" s="1"/>
  <c r="BC39" i="199" s="1"/>
  <c r="G39" i="199" s="1"/>
  <c r="I51" i="199"/>
  <c r="AV51" i="199"/>
  <c r="AW51" i="199" s="1"/>
  <c r="AZ51" i="199" s="1"/>
  <c r="F51" i="199" s="1"/>
  <c r="BC51" i="199" s="1"/>
  <c r="G51" i="199" s="1"/>
  <c r="H18" i="199"/>
  <c r="H30" i="199"/>
  <c r="H42" i="199"/>
  <c r="H21" i="199"/>
  <c r="H33" i="199"/>
  <c r="H45" i="199"/>
  <c r="AT42" i="199"/>
  <c r="J42" i="199" s="1"/>
  <c r="AU42" i="199" s="1"/>
  <c r="AT33" i="199"/>
  <c r="J33" i="199" s="1"/>
  <c r="AU33" i="199" s="1"/>
  <c r="H24" i="199"/>
  <c r="H36" i="199"/>
  <c r="H48" i="199"/>
  <c r="AT48" i="199"/>
  <c r="J48" i="199" s="1"/>
  <c r="AU48" i="199" s="1"/>
  <c r="AT30" i="199"/>
  <c r="J30" i="199" s="1"/>
  <c r="AU30" i="199" s="1"/>
  <c r="AT21" i="199"/>
  <c r="J21" i="199" s="1"/>
  <c r="AU21" i="199" s="1"/>
  <c r="BF27" i="199"/>
  <c r="BH27" i="199" s="1"/>
  <c r="H27" i="199"/>
  <c r="BF39" i="199"/>
  <c r="BH39" i="199" s="1"/>
  <c r="H39" i="199"/>
  <c r="BF51" i="199"/>
  <c r="BH51" i="199" s="1"/>
  <c r="H51" i="199"/>
  <c r="AT18" i="199"/>
  <c r="J18" i="199" s="1"/>
  <c r="AU18" i="199" s="1"/>
  <c r="AT36" i="199"/>
  <c r="J36" i="199" s="1"/>
  <c r="AU36" i="199" s="1"/>
  <c r="H18" i="198"/>
  <c r="BA42" i="198"/>
  <c r="AZ42" i="198"/>
  <c r="BA27" i="198"/>
  <c r="AZ27" i="198"/>
  <c r="BA36" i="198"/>
  <c r="AZ36" i="198"/>
  <c r="BB42" i="198"/>
  <c r="BD42" i="198" s="1"/>
  <c r="BA48" i="198"/>
  <c r="AZ48" i="198"/>
  <c r="BB27" i="198"/>
  <c r="BD27" i="198" s="1"/>
  <c r="BA39" i="198"/>
  <c r="AZ39" i="198"/>
  <c r="BB36" i="198"/>
  <c r="BD36" i="198" s="1"/>
  <c r="BB48" i="198"/>
  <c r="BD48" i="198" s="1"/>
  <c r="BB39" i="198"/>
  <c r="BD39" i="198" s="1"/>
  <c r="BA30" i="198"/>
  <c r="AZ30" i="198"/>
  <c r="AP18" i="198"/>
  <c r="J18" i="198" s="1"/>
  <c r="AQ18" i="198" s="1"/>
  <c r="BA24" i="198"/>
  <c r="AZ24" i="198"/>
  <c r="H18" i="197"/>
  <c r="AP18" i="197"/>
  <c r="J18" i="197" s="1"/>
  <c r="AQ18" i="197" s="1"/>
  <c r="BA27" i="197"/>
  <c r="AZ27" i="197"/>
  <c r="BA24" i="197"/>
  <c r="AZ24" i="197"/>
  <c r="BA36" i="197"/>
  <c r="AZ36" i="197"/>
  <c r="BA48" i="197"/>
  <c r="AZ48" i="197"/>
  <c r="BB24" i="197"/>
  <c r="BD24" i="197" s="1"/>
  <c r="BB39" i="197"/>
  <c r="BD39" i="197" s="1"/>
  <c r="BB48" i="197"/>
  <c r="BD48" i="197" s="1"/>
  <c r="BA30" i="197"/>
  <c r="AZ30" i="197"/>
  <c r="BA39" i="197"/>
  <c r="AZ39" i="197"/>
  <c r="I46" i="196"/>
  <c r="AR46" i="196"/>
  <c r="AS46" i="196" s="1"/>
  <c r="AV46" i="196" s="1"/>
  <c r="F46" i="196" s="1"/>
  <c r="AY46" i="196" s="1"/>
  <c r="G46" i="196" s="1"/>
  <c r="I37" i="196"/>
  <c r="AR37" i="196"/>
  <c r="AS37" i="196" s="1"/>
  <c r="AV37" i="196" s="1"/>
  <c r="F37" i="196" s="1"/>
  <c r="AY37" i="196" s="1"/>
  <c r="G37" i="196" s="1"/>
  <c r="I28" i="196"/>
  <c r="AR28" i="196"/>
  <c r="AS28" i="196" s="1"/>
  <c r="AV28" i="196" s="1"/>
  <c r="F28" i="196" s="1"/>
  <c r="AY28" i="196" s="1"/>
  <c r="G28" i="196" s="1"/>
  <c r="I52" i="196"/>
  <c r="AR52" i="196"/>
  <c r="AS52" i="196" s="1"/>
  <c r="AV52" i="196" s="1"/>
  <c r="F52" i="196" s="1"/>
  <c r="AY52" i="196" s="1"/>
  <c r="G52" i="196" s="1"/>
  <c r="I22" i="196"/>
  <c r="AR22" i="196"/>
  <c r="AS22" i="196" s="1"/>
  <c r="AV22" i="196" s="1"/>
  <c r="F22" i="196" s="1"/>
  <c r="AY22" i="196" s="1"/>
  <c r="G22" i="196" s="1"/>
  <c r="H19" i="196"/>
  <c r="H31" i="196"/>
  <c r="H43" i="196"/>
  <c r="AP31" i="196"/>
  <c r="J31" i="196" s="1"/>
  <c r="AQ31" i="196" s="1"/>
  <c r="H22" i="196"/>
  <c r="H34" i="196"/>
  <c r="BB46" i="196"/>
  <c r="BD46" i="196" s="1"/>
  <c r="H46" i="196"/>
  <c r="H25" i="196"/>
  <c r="H37" i="196"/>
  <c r="H49" i="196"/>
  <c r="AP34" i="196"/>
  <c r="J34" i="196" s="1"/>
  <c r="AQ34" i="196" s="1"/>
  <c r="AP19" i="196"/>
  <c r="J19" i="196" s="1"/>
  <c r="AQ19" i="196" s="1"/>
  <c r="AP43" i="196"/>
  <c r="J43" i="196" s="1"/>
  <c r="AQ43" i="196" s="1"/>
  <c r="BB28" i="196"/>
  <c r="BD28" i="196" s="1"/>
  <c r="H28" i="196"/>
  <c r="H40" i="196"/>
  <c r="H52" i="196"/>
  <c r="AP40" i="196"/>
  <c r="J40" i="196" s="1"/>
  <c r="AQ40" i="196" s="1"/>
  <c r="AP25" i="196"/>
  <c r="J25" i="196" s="1"/>
  <c r="AQ25" i="196" s="1"/>
  <c r="AP49" i="196"/>
  <c r="J49" i="196" s="1"/>
  <c r="AQ49" i="196" s="1"/>
  <c r="BD18" i="195"/>
  <c r="BB45" i="195"/>
  <c r="BD45" i="195" s="1"/>
  <c r="BB42" i="195"/>
  <c r="BD42" i="195" s="1"/>
  <c r="BA30" i="195"/>
  <c r="AZ30" i="195"/>
  <c r="BA42" i="195"/>
  <c r="AZ42" i="195"/>
  <c r="BA21" i="195"/>
  <c r="AZ21" i="195"/>
  <c r="BA45" i="195"/>
  <c r="AZ45" i="195"/>
  <c r="BB21" i="195"/>
  <c r="BD21" i="195" s="1"/>
  <c r="BB30" i="195"/>
  <c r="BD30" i="195" s="1"/>
  <c r="I48" i="195"/>
  <c r="AR48" i="195"/>
  <c r="AS48" i="195" s="1"/>
  <c r="AV48" i="195" s="1"/>
  <c r="F48" i="195" s="1"/>
  <c r="AY48" i="195" s="1"/>
  <c r="G48" i="195" s="1"/>
  <c r="I18" i="194"/>
  <c r="AV18" i="194"/>
  <c r="AW18" i="194" s="1"/>
  <c r="AZ18" i="194" s="1"/>
  <c r="F18" i="194" s="1"/>
  <c r="BC18" i="194" s="1"/>
  <c r="G18" i="194" s="1"/>
  <c r="I30" i="194"/>
  <c r="AV30" i="194"/>
  <c r="AW30" i="194" s="1"/>
  <c r="AZ30" i="194" s="1"/>
  <c r="F30" i="194" s="1"/>
  <c r="BC30" i="194" s="1"/>
  <c r="G30" i="194" s="1"/>
  <c r="I48" i="194"/>
  <c r="AV48" i="194"/>
  <c r="AW48" i="194" s="1"/>
  <c r="AZ48" i="194" s="1"/>
  <c r="F48" i="194" s="1"/>
  <c r="BC48" i="194" s="1"/>
  <c r="G48" i="194" s="1"/>
  <c r="I27" i="194"/>
  <c r="AV27" i="194"/>
  <c r="AW27" i="194" s="1"/>
  <c r="AZ27" i="194" s="1"/>
  <c r="F27" i="194" s="1"/>
  <c r="BC27" i="194" s="1"/>
  <c r="G27" i="194" s="1"/>
  <c r="I51" i="194"/>
  <c r="AV51" i="194"/>
  <c r="AW51" i="194" s="1"/>
  <c r="AZ51" i="194" s="1"/>
  <c r="F51" i="194" s="1"/>
  <c r="BC51" i="194" s="1"/>
  <c r="G51" i="194" s="1"/>
  <c r="H21" i="194"/>
  <c r="H33" i="194"/>
  <c r="H45" i="194"/>
  <c r="H24" i="194"/>
  <c r="H36" i="194"/>
  <c r="H48" i="194"/>
  <c r="AT33" i="194"/>
  <c r="J33" i="194" s="1"/>
  <c r="AU33" i="194" s="1"/>
  <c r="H27" i="194"/>
  <c r="H39" i="194"/>
  <c r="BF51" i="194"/>
  <c r="BH51" i="194" s="1"/>
  <c r="H51" i="194"/>
  <c r="AT36" i="194"/>
  <c r="J36" i="194" s="1"/>
  <c r="AU36" i="194" s="1"/>
  <c r="AT21" i="194"/>
  <c r="J21" i="194" s="1"/>
  <c r="AU21" i="194" s="1"/>
  <c r="AT39" i="194"/>
  <c r="J39" i="194" s="1"/>
  <c r="AU39" i="194" s="1"/>
  <c r="H18" i="194"/>
  <c r="BF30" i="194"/>
  <c r="BH30" i="194" s="1"/>
  <c r="H30" i="194"/>
  <c r="H42" i="194"/>
  <c r="AT42" i="194"/>
  <c r="J42" i="194" s="1"/>
  <c r="AU42" i="194" s="1"/>
  <c r="AT45" i="194"/>
  <c r="J45" i="194" s="1"/>
  <c r="AU45" i="194" s="1"/>
  <c r="AT24" i="194"/>
  <c r="J24" i="194" s="1"/>
  <c r="AU24" i="194" s="1"/>
  <c r="I48" i="192"/>
  <c r="AR48" i="192"/>
  <c r="AS48" i="192" s="1"/>
  <c r="AV48" i="192" s="1"/>
  <c r="F48" i="192" s="1"/>
  <c r="AY48" i="192" s="1"/>
  <c r="G48" i="192" s="1"/>
  <c r="BB30" i="192"/>
  <c r="BD30" i="192" s="1"/>
  <c r="BB21" i="192"/>
  <c r="BD21" i="192" s="1"/>
  <c r="BA51" i="192"/>
  <c r="AZ51" i="192"/>
  <c r="BA21" i="192"/>
  <c r="AZ21" i="192"/>
  <c r="BA30" i="192"/>
  <c r="AZ30" i="192"/>
  <c r="BB51" i="192"/>
  <c r="BD51" i="192" s="1"/>
  <c r="BA33" i="192"/>
  <c r="AZ33" i="192"/>
  <c r="BB45" i="192"/>
  <c r="BD45" i="192" s="1"/>
  <c r="BA45" i="192"/>
  <c r="AZ45" i="192"/>
  <c r="BB33" i="192"/>
  <c r="BD33" i="192" s="1"/>
  <c r="BA42" i="191"/>
  <c r="AZ42" i="191"/>
  <c r="BA21" i="191"/>
  <c r="AZ21" i="191"/>
  <c r="BA39" i="191"/>
  <c r="AZ39" i="191"/>
  <c r="BA51" i="191"/>
  <c r="AZ51" i="191"/>
  <c r="BB27" i="191"/>
  <c r="BD27" i="191" s="1"/>
  <c r="BB39" i="191"/>
  <c r="BD39" i="191" s="1"/>
  <c r="BA24" i="191"/>
  <c r="AZ24" i="191"/>
  <c r="BB21" i="191"/>
  <c r="BD21" i="191" s="1"/>
  <c r="BA33" i="191"/>
  <c r="AZ33" i="191"/>
  <c r="BB24" i="191"/>
  <c r="BD24" i="191" s="1"/>
  <c r="BB33" i="191"/>
  <c r="BD33" i="191" s="1"/>
  <c r="BB51" i="191"/>
  <c r="BD51" i="191" s="1"/>
  <c r="BB42" i="191"/>
  <c r="BD42" i="191" s="1"/>
  <c r="BA27" i="191"/>
  <c r="AZ27" i="191"/>
  <c r="I39" i="190"/>
  <c r="AV39" i="190"/>
  <c r="AW39" i="190" s="1"/>
  <c r="AZ39" i="190" s="1"/>
  <c r="F39" i="190" s="1"/>
  <c r="BC39" i="190" s="1"/>
  <c r="G39" i="190" s="1"/>
  <c r="I48" i="190"/>
  <c r="AV48" i="190"/>
  <c r="AW48" i="190" s="1"/>
  <c r="AZ48" i="190" s="1"/>
  <c r="F48" i="190" s="1"/>
  <c r="BC48" i="190" s="1"/>
  <c r="G48" i="190" s="1"/>
  <c r="H18" i="190"/>
  <c r="H30" i="190"/>
  <c r="H42" i="190"/>
  <c r="H21" i="190"/>
  <c r="H33" i="190"/>
  <c r="H45" i="190"/>
  <c r="AT45" i="190"/>
  <c r="J45" i="190" s="1"/>
  <c r="AU45" i="190" s="1"/>
  <c r="AT21" i="190"/>
  <c r="J21" i="190" s="1"/>
  <c r="AU21" i="190" s="1"/>
  <c r="H24" i="190"/>
  <c r="H36" i="190"/>
  <c r="H48" i="190"/>
  <c r="I27" i="190"/>
  <c r="AV27" i="190"/>
  <c r="AW27" i="190" s="1"/>
  <c r="AZ27" i="190" s="1"/>
  <c r="F27" i="190" s="1"/>
  <c r="BC27" i="190" s="1"/>
  <c r="G27" i="190" s="1"/>
  <c r="I51" i="190"/>
  <c r="AV51" i="190"/>
  <c r="AW51" i="190" s="1"/>
  <c r="AZ51" i="190" s="1"/>
  <c r="F51" i="190" s="1"/>
  <c r="BC51" i="190" s="1"/>
  <c r="G51" i="190" s="1"/>
  <c r="AT30" i="190"/>
  <c r="J30" i="190" s="1"/>
  <c r="AU30" i="190" s="1"/>
  <c r="AT36" i="190"/>
  <c r="J36" i="190" s="1"/>
  <c r="AU36" i="190" s="1"/>
  <c r="H27" i="190"/>
  <c r="BF27" i="190"/>
  <c r="BH27" i="190" s="1"/>
  <c r="BF39" i="190"/>
  <c r="BH39" i="190" s="1"/>
  <c r="H39" i="190"/>
  <c r="H51" i="190"/>
  <c r="AT33" i="190"/>
  <c r="J33" i="190" s="1"/>
  <c r="AU33" i="190" s="1"/>
  <c r="AT18" i="190"/>
  <c r="J18" i="190" s="1"/>
  <c r="AU18" i="190" s="1"/>
  <c r="AT42" i="190"/>
  <c r="J42" i="190" s="1"/>
  <c r="AU42" i="190" s="1"/>
  <c r="AT24" i="190"/>
  <c r="J24" i="190" s="1"/>
  <c r="AU24" i="190" s="1"/>
  <c r="BA24" i="189"/>
  <c r="AZ24" i="189"/>
  <c r="BA42" i="189"/>
  <c r="AZ42" i="189"/>
  <c r="BA36" i="189"/>
  <c r="AZ36" i="189"/>
  <c r="BA21" i="189"/>
  <c r="AZ21" i="189"/>
  <c r="BB33" i="189"/>
  <c r="BD33" i="189" s="1"/>
  <c r="BA48" i="189"/>
  <c r="AZ48" i="189"/>
  <c r="BB18" i="189"/>
  <c r="BD18" i="189" s="1"/>
  <c r="BB39" i="189"/>
  <c r="BD39" i="189" s="1"/>
  <c r="BA33" i="189"/>
  <c r="AZ33" i="189"/>
  <c r="BA18" i="189"/>
  <c r="AZ18" i="189"/>
  <c r="BB51" i="189"/>
  <c r="BD51" i="189" s="1"/>
  <c r="BA39" i="189"/>
  <c r="AZ39" i="189"/>
  <c r="BB48" i="189"/>
  <c r="BD48" i="189" s="1"/>
  <c r="BB24" i="189"/>
  <c r="BD24" i="189" s="1"/>
  <c r="BA51" i="189"/>
  <c r="AZ51" i="189"/>
  <c r="BA45" i="189"/>
  <c r="AZ45" i="189"/>
  <c r="BA27" i="189"/>
  <c r="AZ27" i="189"/>
  <c r="BB42" i="189"/>
  <c r="BD42" i="189" s="1"/>
  <c r="BA52" i="188"/>
  <c r="AZ52" i="188"/>
  <c r="BB40" i="188"/>
  <c r="BD40" i="188" s="1"/>
  <c r="BA25" i="188"/>
  <c r="AZ25" i="188"/>
  <c r="BA40" i="188"/>
  <c r="AZ40" i="188"/>
  <c r="BA49" i="188"/>
  <c r="AZ49" i="188"/>
  <c r="I28" i="188"/>
  <c r="AR28" i="188"/>
  <c r="AS28" i="188" s="1"/>
  <c r="AV28" i="188" s="1"/>
  <c r="F28" i="188" s="1"/>
  <c r="AY28" i="188" s="1"/>
  <c r="G28" i="188" s="1"/>
  <c r="BA31" i="188"/>
  <c r="AZ31" i="188"/>
  <c r="BA22" i="188"/>
  <c r="AZ22" i="188"/>
  <c r="BA46" i="188"/>
  <c r="AZ46" i="188"/>
  <c r="BA37" i="188"/>
  <c r="AZ37" i="188"/>
  <c r="BB25" i="188"/>
  <c r="BD25" i="188" s="1"/>
  <c r="BA43" i="188"/>
  <c r="AZ43" i="188"/>
  <c r="BB31" i="188"/>
  <c r="BD31" i="188" s="1"/>
  <c r="BB43" i="188"/>
  <c r="BD43" i="188" s="1"/>
  <c r="BB22" i="188"/>
  <c r="BD22" i="188" s="1"/>
  <c r="BB52" i="188"/>
  <c r="BD52" i="188" s="1"/>
  <c r="BA24" i="187"/>
  <c r="AZ24" i="187"/>
  <c r="BA42" i="187"/>
  <c r="AZ42" i="187"/>
  <c r="BA39" i="187"/>
  <c r="AZ39" i="187"/>
  <c r="BB24" i="187"/>
  <c r="BD24" i="187" s="1"/>
  <c r="BA36" i="187"/>
  <c r="AZ36" i="187"/>
  <c r="BB42" i="187"/>
  <c r="BD42" i="187" s="1"/>
  <c r="BA51" i="187"/>
  <c r="AZ51" i="187"/>
  <c r="BA48" i="187"/>
  <c r="AZ48" i="187"/>
  <c r="BA18" i="187"/>
  <c r="AZ18" i="187"/>
  <c r="BB51" i="187"/>
  <c r="BD51" i="187" s="1"/>
  <c r="BB48" i="187"/>
  <c r="BD48" i="187" s="1"/>
  <c r="BA30" i="187"/>
  <c r="AZ30" i="187"/>
  <c r="BA27" i="187"/>
  <c r="AZ27" i="187"/>
  <c r="I21" i="186"/>
  <c r="AV21" i="186"/>
  <c r="AW21" i="186" s="1"/>
  <c r="AZ21" i="186" s="1"/>
  <c r="F21" i="186" s="1"/>
  <c r="BC21" i="186" s="1"/>
  <c r="G21" i="186" s="1"/>
  <c r="I33" i="186"/>
  <c r="AV33" i="186"/>
  <c r="AW33" i="186" s="1"/>
  <c r="AZ33" i="186" s="1"/>
  <c r="F33" i="186" s="1"/>
  <c r="BC33" i="186" s="1"/>
  <c r="G33" i="186" s="1"/>
  <c r="I27" i="186"/>
  <c r="AV27" i="186"/>
  <c r="AW27" i="186" s="1"/>
  <c r="AZ27" i="186" s="1"/>
  <c r="F27" i="186" s="1"/>
  <c r="BC27" i="186" s="1"/>
  <c r="G27" i="186" s="1"/>
  <c r="I51" i="186"/>
  <c r="AV51" i="186"/>
  <c r="AW51" i="186" s="1"/>
  <c r="AZ51" i="186" s="1"/>
  <c r="F51" i="186" s="1"/>
  <c r="BC51" i="186" s="1"/>
  <c r="G51" i="186" s="1"/>
  <c r="I18" i="186"/>
  <c r="AV18" i="186"/>
  <c r="AW18" i="186" s="1"/>
  <c r="AZ18" i="186" s="1"/>
  <c r="F18" i="186" s="1"/>
  <c r="BC18" i="186" s="1"/>
  <c r="G18" i="186" s="1"/>
  <c r="H24" i="186"/>
  <c r="H36" i="186"/>
  <c r="H48" i="186"/>
  <c r="H27" i="186"/>
  <c r="H39" i="186"/>
  <c r="H51" i="186"/>
  <c r="AT36" i="186"/>
  <c r="J36" i="186" s="1"/>
  <c r="AU36" i="186" s="1"/>
  <c r="H18" i="186"/>
  <c r="H30" i="186"/>
  <c r="H42" i="186"/>
  <c r="AT42" i="186"/>
  <c r="J42" i="186" s="1"/>
  <c r="AU42" i="186" s="1"/>
  <c r="AT39" i="186"/>
  <c r="J39" i="186" s="1"/>
  <c r="AU39" i="186" s="1"/>
  <c r="H21" i="186"/>
  <c r="BF21" i="186"/>
  <c r="BH21" i="186" s="1"/>
  <c r="H33" i="186"/>
  <c r="BF33" i="186"/>
  <c r="BH33" i="186" s="1"/>
  <c r="H45" i="186"/>
  <c r="AT48" i="186"/>
  <c r="J48" i="186" s="1"/>
  <c r="AU48" i="186" s="1"/>
  <c r="AT30" i="186"/>
  <c r="J30" i="186" s="1"/>
  <c r="AU30" i="186" s="1"/>
  <c r="AT45" i="186"/>
  <c r="J45" i="186" s="1"/>
  <c r="AU45" i="186" s="1"/>
  <c r="AT24" i="186"/>
  <c r="J24" i="186" s="1"/>
  <c r="AU24" i="186" s="1"/>
  <c r="I22" i="185"/>
  <c r="AR22" i="185"/>
  <c r="AS22" i="185" s="1"/>
  <c r="AV22" i="185" s="1"/>
  <c r="F22" i="185" s="1"/>
  <c r="AY22" i="185" s="1"/>
  <c r="G22" i="185" s="1"/>
  <c r="I46" i="185"/>
  <c r="AR46" i="185"/>
  <c r="AS46" i="185" s="1"/>
  <c r="AV46" i="185" s="1"/>
  <c r="F46" i="185" s="1"/>
  <c r="AY46" i="185" s="1"/>
  <c r="G46" i="185" s="1"/>
  <c r="I19" i="185"/>
  <c r="AR19" i="185"/>
  <c r="AS19" i="185" s="1"/>
  <c r="AV19" i="185" s="1"/>
  <c r="F19" i="185" s="1"/>
  <c r="AY19" i="185" s="1"/>
  <c r="G19" i="185" s="1"/>
  <c r="H25" i="185"/>
  <c r="H37" i="185"/>
  <c r="H49" i="185"/>
  <c r="I28" i="185"/>
  <c r="AR28" i="185"/>
  <c r="AS28" i="185" s="1"/>
  <c r="AV28" i="185" s="1"/>
  <c r="F28" i="185" s="1"/>
  <c r="AY28" i="185" s="1"/>
  <c r="G28" i="185" s="1"/>
  <c r="I31" i="185"/>
  <c r="AR31" i="185"/>
  <c r="AS31" i="185" s="1"/>
  <c r="AV31" i="185" s="1"/>
  <c r="F31" i="185" s="1"/>
  <c r="AY31" i="185" s="1"/>
  <c r="G31" i="185" s="1"/>
  <c r="I40" i="185"/>
  <c r="AR40" i="185"/>
  <c r="AS40" i="185" s="1"/>
  <c r="AV40" i="185" s="1"/>
  <c r="F40" i="185" s="1"/>
  <c r="AY40" i="185" s="1"/>
  <c r="G40" i="185" s="1"/>
  <c r="H28" i="185"/>
  <c r="H40" i="185"/>
  <c r="H52" i="185"/>
  <c r="AP37" i="185"/>
  <c r="J37" i="185" s="1"/>
  <c r="AQ37" i="185" s="1"/>
  <c r="BB19" i="185"/>
  <c r="BD19" i="185" s="1"/>
  <c r="H19" i="185"/>
  <c r="BB31" i="185"/>
  <c r="BD31" i="185" s="1"/>
  <c r="H31" i="185"/>
  <c r="H43" i="185"/>
  <c r="AP43" i="185"/>
  <c r="J43" i="185" s="1"/>
  <c r="AQ43" i="185" s="1"/>
  <c r="AP25" i="185"/>
  <c r="J25" i="185" s="1"/>
  <c r="AQ25" i="185" s="1"/>
  <c r="AP52" i="185"/>
  <c r="J52" i="185" s="1"/>
  <c r="AQ52" i="185" s="1"/>
  <c r="BB22" i="185"/>
  <c r="BD22" i="185" s="1"/>
  <c r="H22" i="185"/>
  <c r="H34" i="185"/>
  <c r="BB46" i="185"/>
  <c r="BD46" i="185" s="1"/>
  <c r="H46" i="185"/>
  <c r="AP49" i="185"/>
  <c r="J49" i="185" s="1"/>
  <c r="AQ49" i="185" s="1"/>
  <c r="AP34" i="185"/>
  <c r="J34" i="185" s="1"/>
  <c r="AQ34" i="185" s="1"/>
  <c r="H24" i="184"/>
  <c r="H36" i="184"/>
  <c r="H48" i="184"/>
  <c r="I33" i="184"/>
  <c r="AR33" i="184"/>
  <c r="AS33" i="184" s="1"/>
  <c r="AV33" i="184" s="1"/>
  <c r="F33" i="184" s="1"/>
  <c r="AY33" i="184" s="1"/>
  <c r="G33" i="184" s="1"/>
  <c r="I30" i="184"/>
  <c r="AR30" i="184"/>
  <c r="AS30" i="184" s="1"/>
  <c r="AV30" i="184" s="1"/>
  <c r="F30" i="184" s="1"/>
  <c r="AY30" i="184" s="1"/>
  <c r="G30" i="184" s="1"/>
  <c r="H27" i="184"/>
  <c r="H39" i="184"/>
  <c r="H51" i="184"/>
  <c r="AP39" i="184"/>
  <c r="J39" i="184" s="1"/>
  <c r="AQ39" i="184" s="1"/>
  <c r="AP36" i="184"/>
  <c r="J36" i="184" s="1"/>
  <c r="AQ36" i="184" s="1"/>
  <c r="H18" i="184"/>
  <c r="H30" i="184"/>
  <c r="H42" i="184"/>
  <c r="I21" i="184"/>
  <c r="AR21" i="184"/>
  <c r="AS21" i="184" s="1"/>
  <c r="AV21" i="184" s="1"/>
  <c r="F21" i="184" s="1"/>
  <c r="AY21" i="184" s="1"/>
  <c r="G21" i="184" s="1"/>
  <c r="I45" i="184"/>
  <c r="AR45" i="184"/>
  <c r="AS45" i="184" s="1"/>
  <c r="AV45" i="184" s="1"/>
  <c r="F45" i="184" s="1"/>
  <c r="AY45" i="184" s="1"/>
  <c r="G45" i="184" s="1"/>
  <c r="AP18" i="184"/>
  <c r="J18" i="184" s="1"/>
  <c r="AQ18" i="184" s="1"/>
  <c r="AP42" i="184"/>
  <c r="J42" i="184" s="1"/>
  <c r="AQ42" i="184" s="1"/>
  <c r="H21" i="184"/>
  <c r="BB33" i="184"/>
  <c r="BD33" i="184" s="1"/>
  <c r="H33" i="184"/>
  <c r="H45" i="184"/>
  <c r="AP27" i="184"/>
  <c r="J27" i="184" s="1"/>
  <c r="AQ27" i="184" s="1"/>
  <c r="AP51" i="184"/>
  <c r="J51" i="184" s="1"/>
  <c r="AQ51" i="184" s="1"/>
  <c r="AP24" i="184"/>
  <c r="J24" i="184" s="1"/>
  <c r="AQ24" i="184" s="1"/>
  <c r="AP48" i="184"/>
  <c r="J48" i="184" s="1"/>
  <c r="AQ48" i="184" s="1"/>
  <c r="BA24" i="183"/>
  <c r="AZ24" i="183"/>
  <c r="BB39" i="183"/>
  <c r="BD39" i="183" s="1"/>
  <c r="BA39" i="183"/>
  <c r="AZ39" i="183"/>
  <c r="BA36" i="183"/>
  <c r="AZ36" i="183"/>
  <c r="BA18" i="183"/>
  <c r="AZ18" i="183"/>
  <c r="BB36" i="183"/>
  <c r="BD36" i="183" s="1"/>
  <c r="BA42" i="183"/>
  <c r="AZ42" i="183"/>
  <c r="BB18" i="183"/>
  <c r="BD18" i="183" s="1"/>
  <c r="BA30" i="183"/>
  <c r="AZ30" i="183"/>
  <c r="BA27" i="183"/>
  <c r="AZ27" i="183"/>
  <c r="I24" i="182"/>
  <c r="AV24" i="182"/>
  <c r="AW24" i="182" s="1"/>
  <c r="AZ24" i="182" s="1"/>
  <c r="F24" i="182" s="1"/>
  <c r="BC24" i="182" s="1"/>
  <c r="G24" i="182" s="1"/>
  <c r="H27" i="182"/>
  <c r="H39" i="182"/>
  <c r="H51" i="182"/>
  <c r="I30" i="182"/>
  <c r="AV30" i="182"/>
  <c r="AW30" i="182" s="1"/>
  <c r="AZ30" i="182" s="1"/>
  <c r="F30" i="182" s="1"/>
  <c r="BC30" i="182" s="1"/>
  <c r="G30" i="182" s="1"/>
  <c r="H18" i="182"/>
  <c r="H30" i="182"/>
  <c r="H42" i="182"/>
  <c r="AT18" i="182"/>
  <c r="J18" i="182" s="1"/>
  <c r="AU18" i="182" s="1"/>
  <c r="I33" i="182"/>
  <c r="AV33" i="182"/>
  <c r="AW33" i="182" s="1"/>
  <c r="AZ33" i="182" s="1"/>
  <c r="F33" i="182" s="1"/>
  <c r="BC33" i="182" s="1"/>
  <c r="G33" i="182" s="1"/>
  <c r="I36" i="182"/>
  <c r="AV36" i="182"/>
  <c r="AW36" i="182" s="1"/>
  <c r="AZ36" i="182" s="1"/>
  <c r="F36" i="182" s="1"/>
  <c r="BC36" i="182" s="1"/>
  <c r="G36" i="182" s="1"/>
  <c r="I21" i="182"/>
  <c r="AV21" i="182"/>
  <c r="AW21" i="182" s="1"/>
  <c r="AZ21" i="182" s="1"/>
  <c r="F21" i="182" s="1"/>
  <c r="BC21" i="182" s="1"/>
  <c r="G21" i="182" s="1"/>
  <c r="H21" i="182"/>
  <c r="BF21" i="182"/>
  <c r="BH21" i="182" s="1"/>
  <c r="BF33" i="182"/>
  <c r="BH33" i="182" s="1"/>
  <c r="H33" i="182"/>
  <c r="H45" i="182"/>
  <c r="AT39" i="182"/>
  <c r="J39" i="182" s="1"/>
  <c r="AU39" i="182" s="1"/>
  <c r="AT42" i="182"/>
  <c r="J42" i="182" s="1"/>
  <c r="AU42" i="182" s="1"/>
  <c r="I51" i="182"/>
  <c r="AV51" i="182"/>
  <c r="AW51" i="182" s="1"/>
  <c r="AZ51" i="182" s="1"/>
  <c r="F51" i="182" s="1"/>
  <c r="BC51" i="182" s="1"/>
  <c r="G51" i="182" s="1"/>
  <c r="BF24" i="182"/>
  <c r="BH24" i="182" s="1"/>
  <c r="H24" i="182"/>
  <c r="H36" i="182"/>
  <c r="H48" i="182"/>
  <c r="AT27" i="182"/>
  <c r="J27" i="182" s="1"/>
  <c r="AU27" i="182" s="1"/>
  <c r="AT45" i="182"/>
  <c r="J45" i="182" s="1"/>
  <c r="AU45" i="182" s="1"/>
  <c r="AT48" i="182"/>
  <c r="J48" i="182" s="1"/>
  <c r="AU48" i="182" s="1"/>
  <c r="I45" i="180"/>
  <c r="AR45" i="180"/>
  <c r="AS45" i="180" s="1"/>
  <c r="AV45" i="180" s="1"/>
  <c r="F45" i="180" s="1"/>
  <c r="AY45" i="180" s="1"/>
  <c r="G45" i="180" s="1"/>
  <c r="BA27" i="180"/>
  <c r="AZ27" i="180"/>
  <c r="I51" i="180"/>
  <c r="AR51" i="180"/>
  <c r="AS51" i="180" s="1"/>
  <c r="AV51" i="180" s="1"/>
  <c r="F51" i="180" s="1"/>
  <c r="AY51" i="180" s="1"/>
  <c r="G51" i="180" s="1"/>
  <c r="BB27" i="180"/>
  <c r="BD27" i="180" s="1"/>
  <c r="BA18" i="180"/>
  <c r="AZ18" i="180"/>
  <c r="I42" i="180"/>
  <c r="AR42" i="180"/>
  <c r="AS42" i="180" s="1"/>
  <c r="AV42" i="180" s="1"/>
  <c r="F42" i="180" s="1"/>
  <c r="AY42" i="180" s="1"/>
  <c r="G42" i="180" s="1"/>
  <c r="I39" i="180"/>
  <c r="AR39" i="180"/>
  <c r="AS39" i="180" s="1"/>
  <c r="AV39" i="180" s="1"/>
  <c r="F39" i="180" s="1"/>
  <c r="AY39" i="180" s="1"/>
  <c r="G39" i="180" s="1"/>
  <c r="BA48" i="180"/>
  <c r="AZ48" i="180"/>
  <c r="I36" i="179"/>
  <c r="AR36" i="179"/>
  <c r="AS36" i="179" s="1"/>
  <c r="AV36" i="179" s="1"/>
  <c r="F36" i="179" s="1"/>
  <c r="AY36" i="179" s="1"/>
  <c r="G36" i="179" s="1"/>
  <c r="I48" i="179"/>
  <c r="AR48" i="179"/>
  <c r="AS48" i="179" s="1"/>
  <c r="AV48" i="179" s="1"/>
  <c r="F48" i="179" s="1"/>
  <c r="AY48" i="179" s="1"/>
  <c r="G48" i="179" s="1"/>
  <c r="H42" i="179"/>
  <c r="BB24" i="179"/>
  <c r="BD24" i="179" s="1"/>
  <c r="BA27" i="179"/>
  <c r="AZ27" i="179"/>
  <c r="BB33" i="179"/>
  <c r="BD33" i="179" s="1"/>
  <c r="H39" i="179"/>
  <c r="I18" i="179"/>
  <c r="AR18" i="179"/>
  <c r="AS18" i="179" s="1"/>
  <c r="AV18" i="179" s="1"/>
  <c r="F18" i="179" s="1"/>
  <c r="AY18" i="179" s="1"/>
  <c r="G18" i="179" s="1"/>
  <c r="BA33" i="179"/>
  <c r="AZ33" i="179"/>
  <c r="H18" i="179"/>
  <c r="H45" i="179"/>
  <c r="BA21" i="179"/>
  <c r="AZ21" i="179"/>
  <c r="BB27" i="179"/>
  <c r="BD27" i="179" s="1"/>
  <c r="BA24" i="179"/>
  <c r="AZ24" i="179"/>
  <c r="BA30" i="179"/>
  <c r="AZ30" i="179"/>
  <c r="BA51" i="179"/>
  <c r="AZ51" i="179"/>
  <c r="BB36" i="179"/>
  <c r="BD36" i="179" s="1"/>
  <c r="H36" i="179"/>
  <c r="BB48" i="179"/>
  <c r="BD48" i="179" s="1"/>
  <c r="H48" i="179"/>
  <c r="BB30" i="179"/>
  <c r="BD30" i="179" s="1"/>
  <c r="AP45" i="179"/>
  <c r="J45" i="179" s="1"/>
  <c r="AQ45" i="179" s="1"/>
  <c r="AP39" i="179"/>
  <c r="J39" i="179" s="1"/>
  <c r="AQ39" i="179" s="1"/>
  <c r="AP42" i="179"/>
  <c r="J42" i="179" s="1"/>
  <c r="AQ42" i="179" s="1"/>
  <c r="BB21" i="179"/>
  <c r="BD21" i="179" s="1"/>
  <c r="BB51" i="179"/>
  <c r="BD51" i="179" s="1"/>
  <c r="I21" i="178"/>
  <c r="AR21" i="178"/>
  <c r="AS21" i="178" s="1"/>
  <c r="AV21" i="178" s="1"/>
  <c r="F21" i="178" s="1"/>
  <c r="AY21" i="178" s="1"/>
  <c r="G21" i="178" s="1"/>
  <c r="I45" i="178"/>
  <c r="AR45" i="178"/>
  <c r="AS45" i="178" s="1"/>
  <c r="AV45" i="178" s="1"/>
  <c r="F45" i="178" s="1"/>
  <c r="AY45" i="178" s="1"/>
  <c r="G45" i="178" s="1"/>
  <c r="H24" i="178"/>
  <c r="H36" i="178"/>
  <c r="H48" i="178"/>
  <c r="I42" i="178"/>
  <c r="AR42" i="178"/>
  <c r="AS42" i="178" s="1"/>
  <c r="AV42" i="178" s="1"/>
  <c r="F42" i="178" s="1"/>
  <c r="AY42" i="178" s="1"/>
  <c r="G42" i="178" s="1"/>
  <c r="I18" i="178"/>
  <c r="AR18" i="178"/>
  <c r="AS18" i="178" s="1"/>
  <c r="AV18" i="178" s="1"/>
  <c r="F18" i="178" s="1"/>
  <c r="AY18" i="178" s="1"/>
  <c r="G18" i="178" s="1"/>
  <c r="H33" i="178"/>
  <c r="I39" i="178"/>
  <c r="AR39" i="178"/>
  <c r="AS39" i="178" s="1"/>
  <c r="AV39" i="178" s="1"/>
  <c r="F39" i="178" s="1"/>
  <c r="AY39" i="178" s="1"/>
  <c r="G39" i="178" s="1"/>
  <c r="H27" i="178"/>
  <c r="H39" i="178"/>
  <c r="H51" i="178"/>
  <c r="AP48" i="178"/>
  <c r="J48" i="178" s="1"/>
  <c r="AQ48" i="178" s="1"/>
  <c r="AP27" i="178"/>
  <c r="J27" i="178" s="1"/>
  <c r="AQ27" i="178" s="1"/>
  <c r="AP51" i="178"/>
  <c r="J51" i="178" s="1"/>
  <c r="AQ51" i="178" s="1"/>
  <c r="BB21" i="178"/>
  <c r="BD21" i="178" s="1"/>
  <c r="H21" i="178"/>
  <c r="H45" i="178"/>
  <c r="I36" i="178"/>
  <c r="AR36" i="178"/>
  <c r="AS36" i="178" s="1"/>
  <c r="AV36" i="178" s="1"/>
  <c r="F36" i="178" s="1"/>
  <c r="AY36" i="178" s="1"/>
  <c r="G36" i="178" s="1"/>
  <c r="BB18" i="178"/>
  <c r="BD18" i="178" s="1"/>
  <c r="H18" i="178"/>
  <c r="H30" i="178"/>
  <c r="H42" i="178"/>
  <c r="AP30" i="178"/>
  <c r="J30" i="178" s="1"/>
  <c r="AQ30" i="178" s="1"/>
  <c r="AP33" i="178"/>
  <c r="J33" i="178" s="1"/>
  <c r="AQ33" i="178" s="1"/>
  <c r="AP24" i="178"/>
  <c r="J24" i="178" s="1"/>
  <c r="AQ24" i="178" s="1"/>
  <c r="I36" i="177"/>
  <c r="AR36" i="177"/>
  <c r="AS36" i="177" s="1"/>
  <c r="AV36" i="177" s="1"/>
  <c r="F36" i="177" s="1"/>
  <c r="AY36" i="177" s="1"/>
  <c r="G36" i="177" s="1"/>
  <c r="H30" i="177"/>
  <c r="H42" i="177"/>
  <c r="BA24" i="177"/>
  <c r="AZ24" i="177"/>
  <c r="BA21" i="177"/>
  <c r="AZ21" i="177"/>
  <c r="AP42" i="177"/>
  <c r="J42" i="177" s="1"/>
  <c r="AQ42" i="177" s="1"/>
  <c r="H33" i="177"/>
  <c r="H45" i="177"/>
  <c r="AP30" i="177"/>
  <c r="J30" i="177" s="1"/>
  <c r="AQ30" i="177" s="1"/>
  <c r="AP33" i="177"/>
  <c r="J33" i="177" s="1"/>
  <c r="AQ33" i="177" s="1"/>
  <c r="H36" i="177"/>
  <c r="H48" i="177"/>
  <c r="I39" i="177"/>
  <c r="AR39" i="177"/>
  <c r="AS39" i="177" s="1"/>
  <c r="AV39" i="177" s="1"/>
  <c r="F39" i="177" s="1"/>
  <c r="AY39" i="177" s="1"/>
  <c r="G39" i="177" s="1"/>
  <c r="BA18" i="177"/>
  <c r="AZ18" i="177"/>
  <c r="AP45" i="177"/>
  <c r="J45" i="177" s="1"/>
  <c r="AQ45" i="177" s="1"/>
  <c r="BB39" i="177"/>
  <c r="BD39" i="177" s="1"/>
  <c r="H39" i="177"/>
  <c r="H51" i="177"/>
  <c r="AP48" i="177"/>
  <c r="J48" i="177" s="1"/>
  <c r="AQ48" i="177" s="1"/>
  <c r="BB18" i="177"/>
  <c r="BD18" i="177" s="1"/>
  <c r="AP51" i="177"/>
  <c r="J51" i="177" s="1"/>
  <c r="AQ51" i="177" s="1"/>
  <c r="BF42" i="176"/>
  <c r="BH42" i="176" s="1"/>
  <c r="I18" i="176"/>
  <c r="AV18" i="176"/>
  <c r="AW18" i="176" s="1"/>
  <c r="AZ18" i="176" s="1"/>
  <c r="F18" i="176" s="1"/>
  <c r="BC18" i="176" s="1"/>
  <c r="G18" i="176" s="1"/>
  <c r="BF24" i="176"/>
  <c r="BH24" i="176" s="1"/>
  <c r="BE36" i="176"/>
  <c r="BD36" i="176"/>
  <c r="BE45" i="176"/>
  <c r="BD45" i="176"/>
  <c r="H51" i="176"/>
  <c r="BE42" i="176"/>
  <c r="BD42" i="176"/>
  <c r="I48" i="176"/>
  <c r="AV48" i="176"/>
  <c r="AW48" i="176" s="1"/>
  <c r="AZ48" i="176" s="1"/>
  <c r="F48" i="176" s="1"/>
  <c r="BC48" i="176" s="1"/>
  <c r="G48" i="176" s="1"/>
  <c r="BE24" i="176"/>
  <c r="BD24" i="176"/>
  <c r="H18" i="176"/>
  <c r="BE27" i="176"/>
  <c r="BD27" i="176"/>
  <c r="BF36" i="176"/>
  <c r="BH36" i="176" s="1"/>
  <c r="AT51" i="176"/>
  <c r="J51" i="176" s="1"/>
  <c r="AU51" i="176" s="1"/>
  <c r="BF45" i="176"/>
  <c r="BH45" i="176" s="1"/>
  <c r="BF48" i="176"/>
  <c r="BH48" i="176" s="1"/>
  <c r="H48" i="176"/>
  <c r="BE30" i="176"/>
  <c r="BD30" i="176"/>
  <c r="BF27" i="176"/>
  <c r="BH27" i="176" s="1"/>
  <c r="BE39" i="176"/>
  <c r="BD39" i="176"/>
  <c r="I42" i="175"/>
  <c r="AR42" i="175"/>
  <c r="AS42" i="175" s="1"/>
  <c r="AV42" i="175" s="1"/>
  <c r="F42" i="175" s="1"/>
  <c r="AY42" i="175" s="1"/>
  <c r="G42" i="175" s="1"/>
  <c r="I45" i="175"/>
  <c r="AR45" i="175"/>
  <c r="AS45" i="175" s="1"/>
  <c r="AV45" i="175" s="1"/>
  <c r="F45" i="175" s="1"/>
  <c r="AY45" i="175" s="1"/>
  <c r="G45" i="175" s="1"/>
  <c r="H24" i="175"/>
  <c r="H36" i="175"/>
  <c r="H48" i="175"/>
  <c r="AP24" i="175"/>
  <c r="J24" i="175" s="1"/>
  <c r="AQ24" i="175" s="1"/>
  <c r="I33" i="175"/>
  <c r="AR33" i="175"/>
  <c r="AS33" i="175" s="1"/>
  <c r="AV33" i="175" s="1"/>
  <c r="F33" i="175" s="1"/>
  <c r="AY33" i="175" s="1"/>
  <c r="G33" i="175" s="1"/>
  <c r="AP36" i="175"/>
  <c r="J36" i="175" s="1"/>
  <c r="AQ36" i="175" s="1"/>
  <c r="H27" i="175"/>
  <c r="H39" i="175"/>
  <c r="BB51" i="175"/>
  <c r="BD51" i="175" s="1"/>
  <c r="H51" i="175"/>
  <c r="H18" i="175"/>
  <c r="H30" i="175"/>
  <c r="BB42" i="175"/>
  <c r="BD42" i="175" s="1"/>
  <c r="H42" i="175"/>
  <c r="I51" i="175"/>
  <c r="AR51" i="175"/>
  <c r="AS51" i="175" s="1"/>
  <c r="AV51" i="175" s="1"/>
  <c r="F51" i="175" s="1"/>
  <c r="AY51" i="175" s="1"/>
  <c r="G51" i="175" s="1"/>
  <c r="AP48" i="175"/>
  <c r="J48" i="175" s="1"/>
  <c r="AQ48" i="175" s="1"/>
  <c r="I27" i="175"/>
  <c r="AR27" i="175"/>
  <c r="AS27" i="175" s="1"/>
  <c r="AV27" i="175" s="1"/>
  <c r="F27" i="175" s="1"/>
  <c r="AY27" i="175" s="1"/>
  <c r="G27" i="175" s="1"/>
  <c r="H21" i="175"/>
  <c r="BB33" i="175"/>
  <c r="BD33" i="175" s="1"/>
  <c r="H33" i="175"/>
  <c r="BB45" i="175"/>
  <c r="BD45" i="175" s="1"/>
  <c r="H45" i="175"/>
  <c r="AP21" i="175"/>
  <c r="J21" i="175" s="1"/>
  <c r="AQ21" i="175" s="1"/>
  <c r="AP30" i="175"/>
  <c r="J30" i="175" s="1"/>
  <c r="AQ30" i="175" s="1"/>
  <c r="AP18" i="175"/>
  <c r="J18" i="175" s="1"/>
  <c r="AQ18" i="175" s="1"/>
  <c r="AP39" i="175"/>
  <c r="J39" i="175" s="1"/>
  <c r="AQ39" i="175" s="1"/>
  <c r="BA42" i="174"/>
  <c r="AZ42" i="174"/>
  <c r="BA18" i="174"/>
  <c r="AZ18" i="174"/>
  <c r="I48" i="174"/>
  <c r="AR48" i="174"/>
  <c r="AS48" i="174" s="1"/>
  <c r="AV48" i="174" s="1"/>
  <c r="F48" i="174" s="1"/>
  <c r="AY48" i="174" s="1"/>
  <c r="G48" i="174" s="1"/>
  <c r="BB42" i="174"/>
  <c r="BD42" i="174" s="1"/>
  <c r="I36" i="174"/>
  <c r="AR36" i="174"/>
  <c r="AS36" i="174" s="1"/>
  <c r="AV36" i="174" s="1"/>
  <c r="F36" i="174" s="1"/>
  <c r="AY36" i="174" s="1"/>
  <c r="G36" i="174" s="1"/>
  <c r="BE21" i="173"/>
  <c r="BD21" i="173"/>
  <c r="BF21" i="173"/>
  <c r="BH21" i="173" s="1"/>
  <c r="BE39" i="173"/>
  <c r="BD39" i="173"/>
  <c r="BF45" i="173"/>
  <c r="BH45" i="173" s="1"/>
  <c r="BE33" i="173"/>
  <c r="BD33" i="173"/>
  <c r="BE45" i="173"/>
  <c r="BD45" i="173"/>
  <c r="BE27" i="173"/>
  <c r="BD27" i="173"/>
  <c r="BF33" i="173"/>
  <c r="BH33" i="173" s="1"/>
  <c r="BE51" i="173"/>
  <c r="BD51" i="173"/>
  <c r="BB33" i="172"/>
  <c r="BD33" i="172" s="1"/>
  <c r="BB39" i="172"/>
  <c r="BD39" i="172" s="1"/>
  <c r="BA30" i="172"/>
  <c r="AZ30" i="172"/>
  <c r="BB36" i="172"/>
  <c r="BD36" i="172" s="1"/>
  <c r="BA27" i="172"/>
  <c r="AZ27" i="172"/>
  <c r="BA33" i="172"/>
  <c r="AZ33" i="172"/>
  <c r="BB51" i="172"/>
  <c r="BD51" i="172" s="1"/>
  <c r="BB30" i="172"/>
  <c r="BD30" i="172" s="1"/>
  <c r="BA45" i="172"/>
  <c r="AZ45" i="172"/>
  <c r="BA51" i="172"/>
  <c r="AZ51" i="172"/>
  <c r="BA21" i="172"/>
  <c r="AZ21" i="172"/>
  <c r="BA39" i="172"/>
  <c r="AZ39" i="172"/>
  <c r="BB45" i="172"/>
  <c r="BD45" i="172" s="1"/>
  <c r="BA36" i="172"/>
  <c r="AZ36" i="172"/>
  <c r="I48" i="171"/>
  <c r="AR48" i="171"/>
  <c r="AS48" i="171" s="1"/>
  <c r="AV48" i="171" s="1"/>
  <c r="F48" i="171" s="1"/>
  <c r="AY48" i="171" s="1"/>
  <c r="G48" i="171" s="1"/>
  <c r="BA51" i="171"/>
  <c r="AZ51" i="171"/>
  <c r="BA30" i="171"/>
  <c r="AZ30" i="171"/>
  <c r="BB51" i="171"/>
  <c r="BD51" i="171" s="1"/>
  <c r="BB30" i="171"/>
  <c r="BD30" i="171" s="1"/>
  <c r="BB27" i="171"/>
  <c r="BD27" i="171" s="1"/>
  <c r="BB45" i="171"/>
  <c r="BD45" i="171" s="1"/>
  <c r="BA45" i="171"/>
  <c r="AZ45" i="171"/>
  <c r="BA27" i="171"/>
  <c r="AZ27" i="171"/>
  <c r="I21" i="170"/>
  <c r="AR21" i="170"/>
  <c r="AS21" i="170" s="1"/>
  <c r="AV21" i="170" s="1"/>
  <c r="F21" i="170" s="1"/>
  <c r="AY21" i="170" s="1"/>
  <c r="G21" i="170" s="1"/>
  <c r="I33" i="170"/>
  <c r="AR33" i="170"/>
  <c r="AS33" i="170" s="1"/>
  <c r="AV33" i="170" s="1"/>
  <c r="F33" i="170" s="1"/>
  <c r="AY33" i="170" s="1"/>
  <c r="G33" i="170" s="1"/>
  <c r="I45" i="170"/>
  <c r="AR45" i="170"/>
  <c r="AS45" i="170" s="1"/>
  <c r="AV45" i="170" s="1"/>
  <c r="F45" i="170" s="1"/>
  <c r="AY45" i="170" s="1"/>
  <c r="G45" i="170" s="1"/>
  <c r="I18" i="170"/>
  <c r="AR18" i="170"/>
  <c r="AS18" i="170" s="1"/>
  <c r="AV18" i="170" s="1"/>
  <c r="F18" i="170" s="1"/>
  <c r="AY18" i="170" s="1"/>
  <c r="G18" i="170" s="1"/>
  <c r="H24" i="170"/>
  <c r="H36" i="170"/>
  <c r="H48" i="170"/>
  <c r="AP24" i="170"/>
  <c r="J24" i="170" s="1"/>
  <c r="AQ24" i="170" s="1"/>
  <c r="H27" i="170"/>
  <c r="H39" i="170"/>
  <c r="H51" i="170"/>
  <c r="AP39" i="170"/>
  <c r="J39" i="170" s="1"/>
  <c r="AQ39" i="170" s="1"/>
  <c r="H18" i="170"/>
  <c r="H30" i="170"/>
  <c r="H42" i="170"/>
  <c r="AP27" i="170"/>
  <c r="J27" i="170" s="1"/>
  <c r="AQ27" i="170" s="1"/>
  <c r="AP42" i="170"/>
  <c r="J42" i="170" s="1"/>
  <c r="AQ42" i="170" s="1"/>
  <c r="BB21" i="170"/>
  <c r="BD21" i="170" s="1"/>
  <c r="H21" i="170"/>
  <c r="H33" i="170"/>
  <c r="BB45" i="170"/>
  <c r="BD45" i="170" s="1"/>
  <c r="H45" i="170"/>
  <c r="AP36" i="170"/>
  <c r="J36" i="170" s="1"/>
  <c r="AQ36" i="170" s="1"/>
  <c r="AP48" i="170"/>
  <c r="J48" i="170" s="1"/>
  <c r="AQ48" i="170" s="1"/>
  <c r="AP30" i="170"/>
  <c r="J30" i="170" s="1"/>
  <c r="AQ30" i="170" s="1"/>
  <c r="AP51" i="170"/>
  <c r="J51" i="170" s="1"/>
  <c r="AQ51" i="170" s="1"/>
  <c r="I42" i="169"/>
  <c r="AR42" i="169"/>
  <c r="AS42" i="169" s="1"/>
  <c r="AV42" i="169" s="1"/>
  <c r="F42" i="169" s="1"/>
  <c r="AY42" i="169" s="1"/>
  <c r="G42" i="169" s="1"/>
  <c r="I45" i="169"/>
  <c r="AR45" i="169"/>
  <c r="AS45" i="169" s="1"/>
  <c r="AV45" i="169" s="1"/>
  <c r="F45" i="169" s="1"/>
  <c r="AY45" i="169" s="1"/>
  <c r="G45" i="169" s="1"/>
  <c r="H36" i="169"/>
  <c r="H48" i="169"/>
  <c r="BB27" i="169"/>
  <c r="BD27" i="169" s="1"/>
  <c r="AP36" i="169"/>
  <c r="J36" i="169" s="1"/>
  <c r="AQ36" i="169" s="1"/>
  <c r="I51" i="169"/>
  <c r="AR51" i="169"/>
  <c r="AS51" i="169" s="1"/>
  <c r="AV51" i="169" s="1"/>
  <c r="F51" i="169" s="1"/>
  <c r="AY51" i="169" s="1"/>
  <c r="G51" i="169" s="1"/>
  <c r="BA27" i="169"/>
  <c r="AZ27" i="169"/>
  <c r="H39" i="169"/>
  <c r="H51" i="169"/>
  <c r="BA24" i="169"/>
  <c r="AZ24" i="169"/>
  <c r="H33" i="169"/>
  <c r="H45" i="169"/>
  <c r="AP33" i="169"/>
  <c r="J33" i="169" s="1"/>
  <c r="AQ33" i="169" s="1"/>
  <c r="H30" i="169"/>
  <c r="BB42" i="169"/>
  <c r="BD42" i="169" s="1"/>
  <c r="H42" i="169"/>
  <c r="BA21" i="169"/>
  <c r="AZ21" i="169"/>
  <c r="AP48" i="169"/>
  <c r="J48" i="169" s="1"/>
  <c r="AQ48" i="169" s="1"/>
  <c r="AP30" i="169"/>
  <c r="J30" i="169" s="1"/>
  <c r="AQ30" i="169" s="1"/>
  <c r="BA18" i="169"/>
  <c r="AZ18" i="169"/>
  <c r="BB24" i="169"/>
  <c r="BD24" i="169" s="1"/>
  <c r="AP39" i="169"/>
  <c r="J39" i="169" s="1"/>
  <c r="AQ39" i="169" s="1"/>
  <c r="BE24" i="168"/>
  <c r="BD24" i="168"/>
  <c r="BE36" i="168"/>
  <c r="BD36" i="168"/>
  <c r="BE21" i="168"/>
  <c r="BD21" i="168"/>
  <c r="BE48" i="168"/>
  <c r="BD48" i="168"/>
  <c r="BE18" i="168"/>
  <c r="BD18" i="168"/>
  <c r="BE33" i="168"/>
  <c r="BD33" i="168"/>
  <c r="BF45" i="168"/>
  <c r="BH45" i="168" s="1"/>
  <c r="BE30" i="168"/>
  <c r="BD30" i="168"/>
  <c r="BF42" i="168"/>
  <c r="BH42" i="168" s="1"/>
  <c r="BF48" i="168"/>
  <c r="BH48" i="168" s="1"/>
  <c r="BF24" i="168"/>
  <c r="BH24" i="168" s="1"/>
  <c r="BE45" i="168"/>
  <c r="BD45" i="168"/>
  <c r="BE42" i="168"/>
  <c r="BD42" i="168"/>
  <c r="I30" i="167"/>
  <c r="AR30" i="167"/>
  <c r="AS30" i="167" s="1"/>
  <c r="AV30" i="167" s="1"/>
  <c r="F30" i="167" s="1"/>
  <c r="AY30" i="167" s="1"/>
  <c r="G30" i="167" s="1"/>
  <c r="I33" i="167"/>
  <c r="AR33" i="167"/>
  <c r="AS33" i="167" s="1"/>
  <c r="AV33" i="167" s="1"/>
  <c r="F33" i="167" s="1"/>
  <c r="AY33" i="167" s="1"/>
  <c r="G33" i="167" s="1"/>
  <c r="I45" i="167"/>
  <c r="AR45" i="167"/>
  <c r="AS45" i="167" s="1"/>
  <c r="AV45" i="167" s="1"/>
  <c r="F45" i="167" s="1"/>
  <c r="AY45" i="167" s="1"/>
  <c r="G45" i="167" s="1"/>
  <c r="H36" i="167"/>
  <c r="H48" i="167"/>
  <c r="I39" i="167"/>
  <c r="AR39" i="167"/>
  <c r="AS39" i="167" s="1"/>
  <c r="AV39" i="167" s="1"/>
  <c r="F39" i="167" s="1"/>
  <c r="AY39" i="167" s="1"/>
  <c r="G39" i="167" s="1"/>
  <c r="H18" i="167"/>
  <c r="H39" i="167"/>
  <c r="H51" i="167"/>
  <c r="I42" i="167"/>
  <c r="AR42" i="167"/>
  <c r="AS42" i="167" s="1"/>
  <c r="AV42" i="167" s="1"/>
  <c r="F42" i="167" s="1"/>
  <c r="AY42" i="167" s="1"/>
  <c r="G42" i="167" s="1"/>
  <c r="BB30" i="167"/>
  <c r="BD30" i="167" s="1"/>
  <c r="H30" i="167"/>
  <c r="H42" i="167"/>
  <c r="BA24" i="167"/>
  <c r="AZ24" i="167"/>
  <c r="AP18" i="167"/>
  <c r="J18" i="167" s="1"/>
  <c r="AQ18" i="167" s="1"/>
  <c r="AP48" i="167"/>
  <c r="J48" i="167" s="1"/>
  <c r="AQ48" i="167" s="1"/>
  <c r="AP51" i="167"/>
  <c r="J51" i="167" s="1"/>
  <c r="AQ51" i="167" s="1"/>
  <c r="BB33" i="167"/>
  <c r="BD33" i="167" s="1"/>
  <c r="H33" i="167"/>
  <c r="BB45" i="167"/>
  <c r="BD45" i="167" s="1"/>
  <c r="H45" i="167"/>
  <c r="AP36" i="167"/>
  <c r="J36" i="167" s="1"/>
  <c r="AQ36" i="167" s="1"/>
  <c r="BA21" i="167"/>
  <c r="AZ21" i="167"/>
  <c r="BA27" i="167"/>
  <c r="AZ27" i="167"/>
  <c r="BA18" i="166"/>
  <c r="AZ18" i="166"/>
  <c r="BA30" i="166"/>
  <c r="AZ30" i="166"/>
  <c r="BB30" i="166"/>
  <c r="BD30" i="166" s="1"/>
  <c r="BA42" i="166"/>
  <c r="AZ42" i="166"/>
  <c r="BB33" i="166"/>
  <c r="BD33" i="166" s="1"/>
  <c r="BA51" i="166"/>
  <c r="AZ51" i="166"/>
  <c r="BA33" i="166"/>
  <c r="AZ33" i="166"/>
  <c r="BB18" i="166"/>
  <c r="BD18" i="166" s="1"/>
  <c r="BB42" i="166"/>
  <c r="BD42" i="166" s="1"/>
  <c r="BB51" i="166"/>
  <c r="BD51" i="166" s="1"/>
  <c r="I48" i="166"/>
  <c r="AR48" i="166"/>
  <c r="AS48" i="166" s="1"/>
  <c r="AV48" i="166" s="1"/>
  <c r="F48" i="166" s="1"/>
  <c r="AY48" i="166" s="1"/>
  <c r="G48" i="166" s="1"/>
  <c r="BA18" i="165"/>
  <c r="AZ18" i="165"/>
  <c r="BB51" i="165"/>
  <c r="BD51" i="165" s="1"/>
  <c r="BA27" i="165"/>
  <c r="AZ27" i="165"/>
  <c r="BA24" i="165"/>
  <c r="AZ24" i="165"/>
  <c r="BA39" i="165"/>
  <c r="AZ39" i="165"/>
  <c r="BA51" i="165"/>
  <c r="AZ51" i="165"/>
  <c r="BB18" i="165"/>
  <c r="BD18" i="165" s="1"/>
  <c r="BA30" i="165"/>
  <c r="AZ30" i="165"/>
  <c r="BB27" i="165"/>
  <c r="BD27" i="165" s="1"/>
  <c r="BB24" i="165"/>
  <c r="BD24" i="165" s="1"/>
  <c r="BA36" i="165"/>
  <c r="AZ36" i="165"/>
  <c r="BB30" i="165"/>
  <c r="BD30" i="165" s="1"/>
  <c r="BB39" i="165"/>
  <c r="BD39" i="165" s="1"/>
  <c r="BB36" i="165"/>
  <c r="BD36" i="165" s="1"/>
  <c r="BF21" i="164"/>
  <c r="BH21" i="164" s="1"/>
  <c r="BE39" i="164"/>
  <c r="BD39" i="164"/>
  <c r="BF45" i="164"/>
  <c r="BH45" i="164" s="1"/>
  <c r="BE21" i="164"/>
  <c r="BD21" i="164"/>
  <c r="BE45" i="164"/>
  <c r="BD45" i="164"/>
  <c r="BE33" i="164"/>
  <c r="BD33" i="164"/>
  <c r="BF39" i="164"/>
  <c r="BH39" i="164" s="1"/>
  <c r="BE27" i="164"/>
  <c r="BD27" i="164"/>
  <c r="BF27" i="164"/>
  <c r="BH27" i="164" s="1"/>
  <c r="I28" i="163"/>
  <c r="AR28" i="163"/>
  <c r="AS28" i="163" s="1"/>
  <c r="AV28" i="163" s="1"/>
  <c r="F28" i="163" s="1"/>
  <c r="AY28" i="163" s="1"/>
  <c r="G28" i="163" s="1"/>
  <c r="I25" i="163"/>
  <c r="AR25" i="163"/>
  <c r="AS25" i="163" s="1"/>
  <c r="AV25" i="163" s="1"/>
  <c r="F25" i="163" s="1"/>
  <c r="AY25" i="163" s="1"/>
  <c r="G25" i="163" s="1"/>
  <c r="H19" i="163"/>
  <c r="H31" i="163"/>
  <c r="H22" i="163"/>
  <c r="H34" i="163"/>
  <c r="BA37" i="163"/>
  <c r="AZ37" i="163"/>
  <c r="BB40" i="163"/>
  <c r="BD40" i="163" s="1"/>
  <c r="H25" i="163"/>
  <c r="AP31" i="163"/>
  <c r="J31" i="163" s="1"/>
  <c r="AQ31" i="163" s="1"/>
  <c r="AP22" i="163"/>
  <c r="J22" i="163" s="1"/>
  <c r="AQ22" i="163" s="1"/>
  <c r="BA40" i="163"/>
  <c r="AZ40" i="163"/>
  <c r="BB28" i="163"/>
  <c r="BD28" i="163" s="1"/>
  <c r="H28" i="163"/>
  <c r="AP19" i="163"/>
  <c r="J19" i="163" s="1"/>
  <c r="AQ19" i="163" s="1"/>
  <c r="AP34" i="163"/>
  <c r="J34" i="163" s="1"/>
  <c r="AQ34" i="163" s="1"/>
  <c r="BA52" i="163"/>
  <c r="AZ52" i="163"/>
  <c r="BA21" i="162"/>
  <c r="AZ21" i="162"/>
  <c r="BA18" i="162"/>
  <c r="AZ18" i="162"/>
  <c r="BB30" i="162"/>
  <c r="BD30" i="162" s="1"/>
  <c r="BA39" i="162"/>
  <c r="AZ39" i="162"/>
  <c r="BB51" i="162"/>
  <c r="BD51" i="162" s="1"/>
  <c r="BA33" i="162"/>
  <c r="AZ33" i="162"/>
  <c r="I42" i="162"/>
  <c r="AR42" i="162"/>
  <c r="AS42" i="162" s="1"/>
  <c r="AV42" i="162" s="1"/>
  <c r="F42" i="162" s="1"/>
  <c r="AY42" i="162" s="1"/>
  <c r="G42" i="162" s="1"/>
  <c r="BB39" i="162"/>
  <c r="BD39" i="162" s="1"/>
  <c r="BA45" i="162"/>
  <c r="AZ45" i="162"/>
  <c r="BB33" i="162"/>
  <c r="BD33" i="162" s="1"/>
  <c r="BB18" i="162"/>
  <c r="BD18" i="162" s="1"/>
  <c r="BB45" i="162"/>
  <c r="BD45" i="162" s="1"/>
  <c r="I48" i="162"/>
  <c r="AR48" i="162"/>
  <c r="AS48" i="162" s="1"/>
  <c r="AV48" i="162" s="1"/>
  <c r="F48" i="162" s="1"/>
  <c r="AY48" i="162" s="1"/>
  <c r="G48" i="162" s="1"/>
  <c r="BA30" i="162"/>
  <c r="AZ30" i="162"/>
  <c r="BB21" i="162"/>
  <c r="BD21" i="162" s="1"/>
  <c r="BA51" i="162"/>
  <c r="AZ51" i="162"/>
  <c r="I30" i="161"/>
  <c r="AR30" i="161"/>
  <c r="AS30" i="161" s="1"/>
  <c r="AV30" i="161" s="1"/>
  <c r="F30" i="161" s="1"/>
  <c r="AY30" i="161" s="1"/>
  <c r="G30" i="161" s="1"/>
  <c r="I21" i="161"/>
  <c r="AR21" i="161"/>
  <c r="AS21" i="161" s="1"/>
  <c r="AV21" i="161" s="1"/>
  <c r="F21" i="161" s="1"/>
  <c r="AY21" i="161" s="1"/>
  <c r="G21" i="161" s="1"/>
  <c r="I33" i="161"/>
  <c r="AR33" i="161"/>
  <c r="AS33" i="161" s="1"/>
  <c r="AV33" i="161" s="1"/>
  <c r="F33" i="161" s="1"/>
  <c r="AY33" i="161" s="1"/>
  <c r="G33" i="161" s="1"/>
  <c r="I45" i="161"/>
  <c r="AR45" i="161"/>
  <c r="AS45" i="161" s="1"/>
  <c r="AV45" i="161" s="1"/>
  <c r="F45" i="161" s="1"/>
  <c r="AY45" i="161" s="1"/>
  <c r="G45" i="161" s="1"/>
  <c r="H24" i="161"/>
  <c r="H36" i="161"/>
  <c r="H48" i="161"/>
  <c r="H27" i="161"/>
  <c r="H39" i="161"/>
  <c r="H51" i="161"/>
  <c r="AP39" i="161"/>
  <c r="J39" i="161" s="1"/>
  <c r="AQ39" i="161" s="1"/>
  <c r="AP36" i="161"/>
  <c r="J36" i="161" s="1"/>
  <c r="AQ36" i="161" s="1"/>
  <c r="H18" i="161"/>
  <c r="BB30" i="161"/>
  <c r="BD30" i="161" s="1"/>
  <c r="H30" i="161"/>
  <c r="H42" i="161"/>
  <c r="AP18" i="161"/>
  <c r="J18" i="161" s="1"/>
  <c r="AQ18" i="161" s="1"/>
  <c r="AP42" i="161"/>
  <c r="J42" i="161" s="1"/>
  <c r="AQ42" i="161" s="1"/>
  <c r="H21" i="161"/>
  <c r="BB33" i="161"/>
  <c r="BD33" i="161" s="1"/>
  <c r="H33" i="161"/>
  <c r="H45" i="161"/>
  <c r="AP27" i="161"/>
  <c r="J27" i="161" s="1"/>
  <c r="AQ27" i="161" s="1"/>
  <c r="AP51" i="161"/>
  <c r="J51" i="161" s="1"/>
  <c r="AQ51" i="161" s="1"/>
  <c r="AP24" i="161"/>
  <c r="J24" i="161" s="1"/>
  <c r="AQ24" i="161" s="1"/>
  <c r="AP48" i="161"/>
  <c r="J48" i="161" s="1"/>
  <c r="AQ48" i="161" s="1"/>
  <c r="I36" i="160"/>
  <c r="AV36" i="160"/>
  <c r="AW36" i="160" s="1"/>
  <c r="AZ36" i="160" s="1"/>
  <c r="F36" i="160" s="1"/>
  <c r="BC36" i="160" s="1"/>
  <c r="G36" i="160" s="1"/>
  <c r="I27" i="160"/>
  <c r="AV27" i="160"/>
  <c r="AW27" i="160" s="1"/>
  <c r="AZ27" i="160" s="1"/>
  <c r="F27" i="160" s="1"/>
  <c r="BC27" i="160" s="1"/>
  <c r="G27" i="160" s="1"/>
  <c r="I39" i="160"/>
  <c r="AV39" i="160"/>
  <c r="AW39" i="160" s="1"/>
  <c r="AZ39" i="160" s="1"/>
  <c r="F39" i="160" s="1"/>
  <c r="BC39" i="160" s="1"/>
  <c r="G39" i="160" s="1"/>
  <c r="H18" i="160"/>
  <c r="H30" i="160"/>
  <c r="H42" i="160"/>
  <c r="AT18" i="160"/>
  <c r="J18" i="160" s="1"/>
  <c r="AU18" i="160" s="1"/>
  <c r="H21" i="160"/>
  <c r="H33" i="160"/>
  <c r="H45" i="160"/>
  <c r="AT33" i="160"/>
  <c r="J33" i="160" s="1"/>
  <c r="AU33" i="160" s="1"/>
  <c r="H24" i="160"/>
  <c r="H36" i="160"/>
  <c r="H48" i="160"/>
  <c r="AT42" i="160"/>
  <c r="J42" i="160" s="1"/>
  <c r="AU42" i="160" s="1"/>
  <c r="AT21" i="160"/>
  <c r="J21" i="160" s="1"/>
  <c r="AU21" i="160" s="1"/>
  <c r="AT45" i="160"/>
  <c r="J45" i="160" s="1"/>
  <c r="AU45" i="160" s="1"/>
  <c r="AT24" i="160"/>
  <c r="J24" i="160" s="1"/>
  <c r="AU24" i="160" s="1"/>
  <c r="BF27" i="160"/>
  <c r="BH27" i="160" s="1"/>
  <c r="H27" i="160"/>
  <c r="BF39" i="160"/>
  <c r="BH39" i="160" s="1"/>
  <c r="H39" i="160"/>
  <c r="H51" i="160"/>
  <c r="I48" i="160"/>
  <c r="AV48" i="160"/>
  <c r="AW48" i="160" s="1"/>
  <c r="AZ48" i="160" s="1"/>
  <c r="F48" i="160" s="1"/>
  <c r="BC48" i="160" s="1"/>
  <c r="G48" i="160" s="1"/>
  <c r="AT30" i="160"/>
  <c r="J30" i="160" s="1"/>
  <c r="AU30" i="160" s="1"/>
  <c r="AT51" i="160"/>
  <c r="J51" i="160" s="1"/>
  <c r="AU51" i="160" s="1"/>
  <c r="H19" i="158"/>
  <c r="H49" i="158"/>
  <c r="BA31" i="158"/>
  <c r="AZ31" i="158"/>
  <c r="BA28" i="158"/>
  <c r="AZ28" i="158"/>
  <c r="BB25" i="158"/>
  <c r="BD25" i="158" s="1"/>
  <c r="BA37" i="158"/>
  <c r="AZ37" i="158"/>
  <c r="H46" i="158"/>
  <c r="I43" i="158"/>
  <c r="AR43" i="158"/>
  <c r="AS43" i="158" s="1"/>
  <c r="AV43" i="158" s="1"/>
  <c r="F43" i="158" s="1"/>
  <c r="AY43" i="158" s="1"/>
  <c r="G43" i="158" s="1"/>
  <c r="H40" i="158"/>
  <c r="H52" i="158"/>
  <c r="BB31" i="158"/>
  <c r="BD31" i="158" s="1"/>
  <c r="AP40" i="158"/>
  <c r="J40" i="158" s="1"/>
  <c r="AQ40" i="158" s="1"/>
  <c r="BB28" i="158"/>
  <c r="BD28" i="158" s="1"/>
  <c r="BA34" i="158"/>
  <c r="AZ34" i="158"/>
  <c r="BB37" i="158"/>
  <c r="BD37" i="158" s="1"/>
  <c r="AP46" i="158"/>
  <c r="J46" i="158" s="1"/>
  <c r="AQ46" i="158" s="1"/>
  <c r="I19" i="158"/>
  <c r="AR19" i="158"/>
  <c r="AS19" i="158" s="1"/>
  <c r="AV19" i="158" s="1"/>
  <c r="F19" i="158" s="1"/>
  <c r="AY19" i="158" s="1"/>
  <c r="G19" i="158" s="1"/>
  <c r="BA25" i="158"/>
  <c r="AZ25" i="158"/>
  <c r="H43" i="158"/>
  <c r="BA22" i="158"/>
  <c r="AZ22" i="158"/>
  <c r="BB34" i="158"/>
  <c r="BD34" i="158" s="1"/>
  <c r="AP49" i="158"/>
  <c r="J49" i="158" s="1"/>
  <c r="AQ49" i="158" s="1"/>
  <c r="AP52" i="158"/>
  <c r="J52" i="158" s="1"/>
  <c r="AQ52" i="158" s="1"/>
  <c r="I37" i="157"/>
  <c r="AR37" i="157"/>
  <c r="AS37" i="157" s="1"/>
  <c r="AV37" i="157" s="1"/>
  <c r="F37" i="157" s="1"/>
  <c r="AY37" i="157" s="1"/>
  <c r="G37" i="157" s="1"/>
  <c r="H19" i="157"/>
  <c r="I49" i="157"/>
  <c r="AR49" i="157"/>
  <c r="AS49" i="157" s="1"/>
  <c r="AV49" i="157" s="1"/>
  <c r="F49" i="157" s="1"/>
  <c r="AY49" i="157" s="1"/>
  <c r="G49" i="157" s="1"/>
  <c r="I46" i="157"/>
  <c r="AR46" i="157"/>
  <c r="AS46" i="157" s="1"/>
  <c r="AV46" i="157" s="1"/>
  <c r="F46" i="157" s="1"/>
  <c r="AY46" i="157" s="1"/>
  <c r="G46" i="157" s="1"/>
  <c r="BA40" i="157"/>
  <c r="AZ40" i="157"/>
  <c r="AP19" i="157"/>
  <c r="J19" i="157" s="1"/>
  <c r="AQ19" i="157" s="1"/>
  <c r="BB25" i="157"/>
  <c r="BD25" i="157" s="1"/>
  <c r="BB40" i="157"/>
  <c r="BD40" i="157" s="1"/>
  <c r="BA25" i="157"/>
  <c r="AZ25" i="157"/>
  <c r="BE24" i="156"/>
  <c r="BD24" i="156"/>
  <c r="BF24" i="156"/>
  <c r="BH24" i="156" s="1"/>
  <c r="BE36" i="156"/>
  <c r="BD36" i="156"/>
  <c r="BE21" i="156"/>
  <c r="BD21" i="156"/>
  <c r="BE18" i="156"/>
  <c r="BD18" i="156"/>
  <c r="BF36" i="156"/>
  <c r="BH36" i="156" s="1"/>
  <c r="BE48" i="156"/>
  <c r="BD48" i="156"/>
  <c r="BF21" i="156"/>
  <c r="BH21" i="156" s="1"/>
  <c r="BE33" i="156"/>
  <c r="BD33" i="156"/>
  <c r="BE30" i="156"/>
  <c r="BD30" i="156"/>
  <c r="BE45" i="156"/>
  <c r="BD45" i="156"/>
  <c r="BE42" i="156"/>
  <c r="BD42" i="156"/>
  <c r="BA31" i="155"/>
  <c r="AZ31" i="155"/>
  <c r="BB43" i="155"/>
  <c r="BD43" i="155" s="1"/>
  <c r="BA43" i="155"/>
  <c r="AZ43" i="155"/>
  <c r="BB31" i="155"/>
  <c r="BD31" i="155" s="1"/>
  <c r="I49" i="155"/>
  <c r="AR49" i="155"/>
  <c r="AS49" i="155" s="1"/>
  <c r="AV49" i="155" s="1"/>
  <c r="F49" i="155" s="1"/>
  <c r="AY49" i="155" s="1"/>
  <c r="G49" i="155" s="1"/>
  <c r="BA28" i="155"/>
  <c r="AZ28" i="155"/>
  <c r="BB19" i="155"/>
  <c r="BD19" i="155" s="1"/>
  <c r="BA19" i="155"/>
  <c r="AZ19" i="155"/>
  <c r="BB28" i="155"/>
  <c r="BD28" i="155" s="1"/>
  <c r="BA18" i="154"/>
  <c r="AZ18" i="154"/>
  <c r="I48" i="154"/>
  <c r="AR48" i="154"/>
  <c r="AS48" i="154" s="1"/>
  <c r="AV48" i="154" s="1"/>
  <c r="F48" i="154" s="1"/>
  <c r="AY48" i="154" s="1"/>
  <c r="G48" i="154" s="1"/>
  <c r="BA39" i="154"/>
  <c r="AZ39" i="154"/>
  <c r="BB30" i="154"/>
  <c r="BD30" i="154" s="1"/>
  <c r="BB39" i="154"/>
  <c r="BD39" i="154" s="1"/>
  <c r="BA51" i="154"/>
  <c r="AZ51" i="154"/>
  <c r="BA30" i="154"/>
  <c r="AZ30" i="154"/>
  <c r="BB18" i="154"/>
  <c r="BD18" i="154" s="1"/>
  <c r="BB51" i="154"/>
  <c r="BD51" i="154" s="1"/>
  <c r="BA42" i="154"/>
  <c r="AZ42" i="154"/>
  <c r="BB42" i="154"/>
  <c r="BD42" i="154" s="1"/>
  <c r="BA36" i="153"/>
  <c r="AZ36" i="153"/>
  <c r="BA18" i="153"/>
  <c r="AZ18" i="153"/>
  <c r="BA51" i="153"/>
  <c r="AZ51" i="153"/>
  <c r="BA30" i="153"/>
  <c r="AZ30" i="153"/>
  <c r="BB18" i="153"/>
  <c r="BD18" i="153" s="1"/>
  <c r="BA21" i="153"/>
  <c r="AZ21" i="153"/>
  <c r="BA45" i="153"/>
  <c r="AZ45" i="153"/>
  <c r="BA24" i="153"/>
  <c r="AZ24" i="153"/>
  <c r="BB30" i="153"/>
  <c r="BD30" i="153" s="1"/>
  <c r="BE36" i="152"/>
  <c r="BD36" i="152"/>
  <c r="BE45" i="152"/>
  <c r="BD45" i="152"/>
  <c r="BE27" i="152"/>
  <c r="BD27" i="152"/>
  <c r="BF36" i="152"/>
  <c r="BH36" i="152" s="1"/>
  <c r="BE48" i="152"/>
  <c r="BD48" i="152"/>
  <c r="BF45" i="152"/>
  <c r="BH45" i="152" s="1"/>
  <c r="BF27" i="152"/>
  <c r="BH27" i="152" s="1"/>
  <c r="BE39" i="152"/>
  <c r="BD39" i="152"/>
  <c r="BE21" i="152"/>
  <c r="BD21" i="152"/>
  <c r="BF39" i="152"/>
  <c r="BH39" i="152" s="1"/>
  <c r="BE24" i="152"/>
  <c r="BD24" i="152"/>
  <c r="BF21" i="152"/>
  <c r="BH21" i="152" s="1"/>
  <c r="BE33" i="152"/>
  <c r="BD33" i="152"/>
  <c r="BF48" i="152"/>
  <c r="BH48" i="152" s="1"/>
  <c r="BA24" i="150"/>
  <c r="AZ24" i="150"/>
  <c r="BA42" i="150"/>
  <c r="AZ42" i="150"/>
  <c r="BA39" i="150"/>
  <c r="AZ39" i="150"/>
  <c r="BB24" i="150"/>
  <c r="BD24" i="150" s="1"/>
  <c r="BA36" i="150"/>
  <c r="AZ36" i="150"/>
  <c r="BB42" i="150"/>
  <c r="BD42" i="150" s="1"/>
  <c r="BA51" i="150"/>
  <c r="AZ51" i="150"/>
  <c r="BA48" i="150"/>
  <c r="AZ48" i="150"/>
  <c r="BA18" i="150"/>
  <c r="AZ18" i="150"/>
  <c r="BB51" i="150"/>
  <c r="BD51" i="150" s="1"/>
  <c r="BB48" i="150"/>
  <c r="BD48" i="150" s="1"/>
  <c r="BB18" i="150"/>
  <c r="BD18" i="150" s="1"/>
  <c r="BA30" i="150"/>
  <c r="AZ30" i="150"/>
  <c r="BA27" i="150"/>
  <c r="AZ27" i="150"/>
  <c r="I18" i="149"/>
  <c r="AR18" i="149"/>
  <c r="AS18" i="149" s="1"/>
  <c r="AV18" i="149" s="1"/>
  <c r="F18" i="149" s="1"/>
  <c r="AY18" i="149" s="1"/>
  <c r="G18" i="149" s="1"/>
  <c r="H18" i="149"/>
  <c r="BA48" i="149"/>
  <c r="AZ48" i="149"/>
  <c r="BA39" i="149"/>
  <c r="AZ39" i="149"/>
  <c r="I51" i="149"/>
  <c r="AR51" i="149"/>
  <c r="AS51" i="149" s="1"/>
  <c r="AV51" i="149" s="1"/>
  <c r="F51" i="149" s="1"/>
  <c r="AY51" i="149" s="1"/>
  <c r="G51" i="149" s="1"/>
  <c r="BB39" i="149"/>
  <c r="BD39" i="149" s="1"/>
  <c r="BE21" i="148"/>
  <c r="BD21" i="148"/>
  <c r="BE33" i="148"/>
  <c r="BD33" i="148"/>
  <c r="BE39" i="148"/>
  <c r="BD39" i="148"/>
  <c r="BE24" i="148"/>
  <c r="BD24" i="148"/>
  <c r="BE45" i="148"/>
  <c r="BD45" i="148"/>
  <c r="BF39" i="148"/>
  <c r="BH39" i="148" s="1"/>
  <c r="BE36" i="148"/>
  <c r="BD36" i="148"/>
  <c r="BF45" i="148"/>
  <c r="BH45" i="148" s="1"/>
  <c r="BE48" i="148"/>
  <c r="BD48" i="148"/>
  <c r="BF21" i="148"/>
  <c r="BH21" i="148" s="1"/>
  <c r="BA48" i="147"/>
  <c r="AZ48" i="147"/>
  <c r="BB27" i="147"/>
  <c r="BD27" i="147" s="1"/>
  <c r="BB36" i="147"/>
  <c r="BD36" i="147" s="1"/>
  <c r="BA27" i="147"/>
  <c r="AZ27" i="147"/>
  <c r="BA24" i="147"/>
  <c r="AZ24" i="147"/>
  <c r="BB39" i="147"/>
  <c r="BD39" i="147" s="1"/>
  <c r="BB24" i="147"/>
  <c r="BD24" i="147" s="1"/>
  <c r="BA39" i="147"/>
  <c r="AZ39" i="147"/>
  <c r="BA36" i="147"/>
  <c r="AZ36" i="147"/>
  <c r="BB48" i="147"/>
  <c r="BD48" i="147" s="1"/>
  <c r="I18" i="146"/>
  <c r="AR18" i="146"/>
  <c r="AS18" i="146" s="1"/>
  <c r="AV18" i="146" s="1"/>
  <c r="F18" i="146" s="1"/>
  <c r="AY18" i="146" s="1"/>
  <c r="G18" i="146" s="1"/>
  <c r="H21" i="146"/>
  <c r="AP21" i="146"/>
  <c r="J21" i="146" s="1"/>
  <c r="AQ21" i="146" s="1"/>
  <c r="BB33" i="146"/>
  <c r="BD33" i="146" s="1"/>
  <c r="BA45" i="146"/>
  <c r="AZ45" i="146"/>
  <c r="H24" i="146"/>
  <c r="BA42" i="146"/>
  <c r="AZ42" i="146"/>
  <c r="BB45" i="146"/>
  <c r="BD45" i="146" s="1"/>
  <c r="BB18" i="146"/>
  <c r="BD18" i="146" s="1"/>
  <c r="H18" i="146"/>
  <c r="H30" i="146"/>
  <c r="AP30" i="146"/>
  <c r="J30" i="146" s="1"/>
  <c r="AQ30" i="146" s="1"/>
  <c r="BA33" i="146"/>
  <c r="AZ33" i="146"/>
  <c r="H27" i="146"/>
  <c r="AP27" i="146"/>
  <c r="J27" i="146" s="1"/>
  <c r="AQ27" i="146" s="1"/>
  <c r="BB42" i="146"/>
  <c r="BD42" i="146" s="1"/>
  <c r="AP24" i="146"/>
  <c r="J24" i="146" s="1"/>
  <c r="AQ24" i="146" s="1"/>
  <c r="BA45" i="145"/>
  <c r="AZ45" i="145"/>
  <c r="I18" i="145"/>
  <c r="AR18" i="145"/>
  <c r="AS18" i="145" s="1"/>
  <c r="AV18" i="145" s="1"/>
  <c r="F18" i="145" s="1"/>
  <c r="AY18" i="145" s="1"/>
  <c r="G18" i="145" s="1"/>
  <c r="BA51" i="145"/>
  <c r="AZ51" i="145"/>
  <c r="I48" i="145"/>
  <c r="BB48" i="145"/>
  <c r="BD48" i="145" s="1"/>
  <c r="AR48" i="145"/>
  <c r="AS48" i="145" s="1"/>
  <c r="AV48" i="145" s="1"/>
  <c r="F48" i="145" s="1"/>
  <c r="AY48" i="145" s="1"/>
  <c r="G48" i="145" s="1"/>
  <c r="BB51" i="145"/>
  <c r="BD51" i="145" s="1"/>
  <c r="BA39" i="145"/>
  <c r="AZ39" i="145"/>
  <c r="BB18" i="145"/>
  <c r="BD18" i="145" s="1"/>
  <c r="H18" i="145"/>
  <c r="BB45" i="145"/>
  <c r="BD45" i="145" s="1"/>
  <c r="BB39" i="145"/>
  <c r="BD39" i="145" s="1"/>
  <c r="I36" i="145"/>
  <c r="BB36" i="145"/>
  <c r="BD36" i="145" s="1"/>
  <c r="AR36" i="145"/>
  <c r="AS36" i="145" s="1"/>
  <c r="AV36" i="145" s="1"/>
  <c r="F36" i="145" s="1"/>
  <c r="AY36" i="145" s="1"/>
  <c r="G36" i="145" s="1"/>
  <c r="BA24" i="145"/>
  <c r="AZ24" i="145"/>
  <c r="I30" i="144"/>
  <c r="AV30" i="144"/>
  <c r="AW30" i="144" s="1"/>
  <c r="AZ30" i="144" s="1"/>
  <c r="F30" i="144" s="1"/>
  <c r="BC30" i="144" s="1"/>
  <c r="G30" i="144" s="1"/>
  <c r="I36" i="144"/>
  <c r="AV36" i="144"/>
  <c r="AW36" i="144" s="1"/>
  <c r="AZ36" i="144" s="1"/>
  <c r="F36" i="144" s="1"/>
  <c r="BC36" i="144" s="1"/>
  <c r="G36" i="144" s="1"/>
  <c r="I27" i="144"/>
  <c r="AV27" i="144"/>
  <c r="AW27" i="144" s="1"/>
  <c r="AZ27" i="144" s="1"/>
  <c r="F27" i="144" s="1"/>
  <c r="BC27" i="144" s="1"/>
  <c r="G27" i="144" s="1"/>
  <c r="I51" i="144"/>
  <c r="AV51" i="144"/>
  <c r="AW51" i="144" s="1"/>
  <c r="AZ51" i="144" s="1"/>
  <c r="F51" i="144" s="1"/>
  <c r="BC51" i="144" s="1"/>
  <c r="G51" i="144" s="1"/>
  <c r="H42" i="144"/>
  <c r="H21" i="144"/>
  <c r="H33" i="144"/>
  <c r="H45" i="144"/>
  <c r="H18" i="144"/>
  <c r="I21" i="144"/>
  <c r="AV21" i="144"/>
  <c r="AW21" i="144" s="1"/>
  <c r="AZ21" i="144" s="1"/>
  <c r="F21" i="144" s="1"/>
  <c r="BC21" i="144" s="1"/>
  <c r="G21" i="144" s="1"/>
  <c r="H24" i="144"/>
  <c r="H36" i="144"/>
  <c r="H48" i="144"/>
  <c r="AT33" i="144"/>
  <c r="J33" i="144" s="1"/>
  <c r="AU33" i="144" s="1"/>
  <c r="AT18" i="144"/>
  <c r="J18" i="144" s="1"/>
  <c r="AU18" i="144" s="1"/>
  <c r="AT42" i="144"/>
  <c r="J42" i="144" s="1"/>
  <c r="AU42" i="144" s="1"/>
  <c r="BF30" i="144"/>
  <c r="BH30" i="144" s="1"/>
  <c r="H30" i="144"/>
  <c r="I45" i="144"/>
  <c r="AV45" i="144"/>
  <c r="AW45" i="144" s="1"/>
  <c r="AZ45" i="144" s="1"/>
  <c r="F45" i="144" s="1"/>
  <c r="BC45" i="144" s="1"/>
  <c r="G45" i="144" s="1"/>
  <c r="BF27" i="144"/>
  <c r="BH27" i="144" s="1"/>
  <c r="H27" i="144"/>
  <c r="H39" i="144"/>
  <c r="H51" i="144"/>
  <c r="AT39" i="144"/>
  <c r="J39" i="144" s="1"/>
  <c r="AU39" i="144" s="1"/>
  <c r="AT24" i="144"/>
  <c r="J24" i="144" s="1"/>
  <c r="AU24" i="144" s="1"/>
  <c r="AT48" i="144"/>
  <c r="J48" i="144" s="1"/>
  <c r="AU48" i="144" s="1"/>
  <c r="BA30" i="143"/>
  <c r="AZ30" i="143"/>
  <c r="BB18" i="143"/>
  <c r="BD18" i="143" s="1"/>
  <c r="BA42" i="143"/>
  <c r="AZ42" i="143"/>
  <c r="BA51" i="143"/>
  <c r="AZ51" i="143"/>
  <c r="BB42" i="143"/>
  <c r="BD42" i="143" s="1"/>
  <c r="BB51" i="143"/>
  <c r="BD51" i="143" s="1"/>
  <c r="BA18" i="143"/>
  <c r="AZ18" i="143"/>
  <c r="BA39" i="143"/>
  <c r="AZ39" i="143"/>
  <c r="BB30" i="143"/>
  <c r="BD30" i="143" s="1"/>
  <c r="BB39" i="143"/>
  <c r="BD39" i="143" s="1"/>
  <c r="I48" i="142"/>
  <c r="AR48" i="142"/>
  <c r="AS48" i="142" s="1"/>
  <c r="AV48" i="142" s="1"/>
  <c r="F48" i="142" s="1"/>
  <c r="AY48" i="142" s="1"/>
  <c r="G48" i="142" s="1"/>
  <c r="BA18" i="142"/>
  <c r="AZ18" i="142"/>
  <c r="BD39" i="142"/>
  <c r="BA30" i="142"/>
  <c r="AZ30" i="142"/>
  <c r="BA27" i="142"/>
  <c r="AZ27" i="142"/>
  <c r="I45" i="142"/>
  <c r="AR45" i="142"/>
  <c r="AS45" i="142" s="1"/>
  <c r="AV45" i="142" s="1"/>
  <c r="F45" i="142" s="1"/>
  <c r="AY45" i="142" s="1"/>
  <c r="G45" i="142" s="1"/>
  <c r="BA51" i="142"/>
  <c r="AZ51" i="142"/>
  <c r="BB18" i="141"/>
  <c r="BD18" i="141" s="1"/>
  <c r="BB42" i="141"/>
  <c r="BD42" i="141" s="1"/>
  <c r="BA18" i="141"/>
  <c r="AZ18" i="141"/>
  <c r="BA42" i="141"/>
  <c r="AZ42" i="141"/>
  <c r="BA48" i="141"/>
  <c r="AZ48" i="141"/>
  <c r="I45" i="141"/>
  <c r="AR45" i="141"/>
  <c r="AS45" i="141" s="1"/>
  <c r="AV45" i="141" s="1"/>
  <c r="F45" i="141" s="1"/>
  <c r="AY45" i="141" s="1"/>
  <c r="G45" i="141" s="1"/>
  <c r="BA27" i="141"/>
  <c r="AZ27" i="141"/>
  <c r="BB27" i="141"/>
  <c r="BD27" i="141" s="1"/>
  <c r="BA51" i="141"/>
  <c r="AZ51" i="141"/>
  <c r="BB48" i="141"/>
  <c r="BD48" i="141" s="1"/>
  <c r="BB51" i="141"/>
  <c r="BD51" i="141" s="1"/>
  <c r="I21" i="140"/>
  <c r="AV21" i="140"/>
  <c r="AW21" i="140" s="1"/>
  <c r="AZ21" i="140" s="1"/>
  <c r="F21" i="140" s="1"/>
  <c r="BC21" i="140" s="1"/>
  <c r="G21" i="140" s="1"/>
  <c r="I24" i="140"/>
  <c r="AV24" i="140"/>
  <c r="AW24" i="140" s="1"/>
  <c r="AZ24" i="140" s="1"/>
  <c r="F24" i="140" s="1"/>
  <c r="BC24" i="140" s="1"/>
  <c r="G24" i="140" s="1"/>
  <c r="I36" i="140"/>
  <c r="AV36" i="140"/>
  <c r="AW36" i="140" s="1"/>
  <c r="AZ36" i="140" s="1"/>
  <c r="F36" i="140" s="1"/>
  <c r="BC36" i="140" s="1"/>
  <c r="G36" i="140" s="1"/>
  <c r="I39" i="140"/>
  <c r="AV39" i="140"/>
  <c r="AW39" i="140" s="1"/>
  <c r="AZ39" i="140" s="1"/>
  <c r="F39" i="140" s="1"/>
  <c r="BC39" i="140" s="1"/>
  <c r="G39" i="140" s="1"/>
  <c r="H18" i="140"/>
  <c r="H30" i="140"/>
  <c r="H42" i="140"/>
  <c r="AT30" i="140"/>
  <c r="J30" i="140" s="1"/>
  <c r="AU30" i="140" s="1"/>
  <c r="BF21" i="140"/>
  <c r="BH21" i="140" s="1"/>
  <c r="H21" i="140"/>
  <c r="H33" i="140"/>
  <c r="H45" i="140"/>
  <c r="AT18" i="140"/>
  <c r="J18" i="140" s="1"/>
  <c r="AU18" i="140" s="1"/>
  <c r="AT33" i="140"/>
  <c r="J33" i="140" s="1"/>
  <c r="AU33" i="140" s="1"/>
  <c r="BF24" i="140"/>
  <c r="BH24" i="140" s="1"/>
  <c r="H24" i="140"/>
  <c r="BF36" i="140"/>
  <c r="BH36" i="140" s="1"/>
  <c r="H36" i="140"/>
  <c r="H48" i="140"/>
  <c r="I27" i="140"/>
  <c r="AV27" i="140"/>
  <c r="AW27" i="140" s="1"/>
  <c r="AZ27" i="140" s="1"/>
  <c r="F27" i="140" s="1"/>
  <c r="BC27" i="140" s="1"/>
  <c r="G27" i="140" s="1"/>
  <c r="AT42" i="140"/>
  <c r="J42" i="140" s="1"/>
  <c r="AU42" i="140" s="1"/>
  <c r="AT45" i="140"/>
  <c r="J45" i="140" s="1"/>
  <c r="AU45" i="140" s="1"/>
  <c r="H27" i="140"/>
  <c r="BF27" i="140"/>
  <c r="BH27" i="140" s="1"/>
  <c r="BF39" i="140"/>
  <c r="BH39" i="140" s="1"/>
  <c r="H39" i="140"/>
  <c r="H51" i="140"/>
  <c r="AT48" i="140"/>
  <c r="J48" i="140" s="1"/>
  <c r="AU48" i="140" s="1"/>
  <c r="AT51" i="140"/>
  <c r="J51" i="140" s="1"/>
  <c r="AU51" i="140" s="1"/>
  <c r="I43" i="139"/>
  <c r="AR43" i="139"/>
  <c r="AS43" i="139" s="1"/>
  <c r="AV43" i="139" s="1"/>
  <c r="F43" i="139" s="1"/>
  <c r="AY43" i="139" s="1"/>
  <c r="G43" i="139" s="1"/>
  <c r="H46" i="139"/>
  <c r="H49" i="139"/>
  <c r="BB34" i="139"/>
  <c r="BD34" i="139" s="1"/>
  <c r="AP46" i="139"/>
  <c r="J46" i="139" s="1"/>
  <c r="AQ46" i="139" s="1"/>
  <c r="BA34" i="139"/>
  <c r="AZ34" i="139"/>
  <c r="H52" i="139"/>
  <c r="BA31" i="139"/>
  <c r="AZ31" i="139"/>
  <c r="AP49" i="139"/>
  <c r="J49" i="139" s="1"/>
  <c r="AQ49" i="139" s="1"/>
  <c r="BB43" i="139"/>
  <c r="BD43" i="139" s="1"/>
  <c r="H43" i="139"/>
  <c r="BA22" i="139"/>
  <c r="AZ22" i="139"/>
  <c r="BA40" i="139"/>
  <c r="AZ40" i="139"/>
  <c r="AP52" i="139"/>
  <c r="J52" i="139" s="1"/>
  <c r="AQ52" i="139" s="1"/>
  <c r="I36" i="138"/>
  <c r="AR36" i="138"/>
  <c r="AS36" i="138" s="1"/>
  <c r="AV36" i="138" s="1"/>
  <c r="F36" i="138" s="1"/>
  <c r="AY36" i="138" s="1"/>
  <c r="G36" i="138" s="1"/>
  <c r="I21" i="138"/>
  <c r="AR21" i="138"/>
  <c r="AS21" i="138" s="1"/>
  <c r="AV21" i="138" s="1"/>
  <c r="F21" i="138" s="1"/>
  <c r="AY21" i="138" s="1"/>
  <c r="G21" i="138" s="1"/>
  <c r="I45" i="138"/>
  <c r="AR45" i="138"/>
  <c r="AS45" i="138" s="1"/>
  <c r="AV45" i="138" s="1"/>
  <c r="F45" i="138" s="1"/>
  <c r="AY45" i="138" s="1"/>
  <c r="G45" i="138" s="1"/>
  <c r="H27" i="138"/>
  <c r="H39" i="138"/>
  <c r="H51" i="138"/>
  <c r="AP39" i="138"/>
  <c r="J39" i="138" s="1"/>
  <c r="AQ39" i="138" s="1"/>
  <c r="H18" i="138"/>
  <c r="H30" i="138"/>
  <c r="H42" i="138"/>
  <c r="I30" i="138"/>
  <c r="AR30" i="138"/>
  <c r="AS30" i="138" s="1"/>
  <c r="AV30" i="138" s="1"/>
  <c r="F30" i="138" s="1"/>
  <c r="AY30" i="138" s="1"/>
  <c r="G30" i="138" s="1"/>
  <c r="H21" i="138"/>
  <c r="H33" i="138"/>
  <c r="BB45" i="138"/>
  <c r="BD45" i="138" s="1"/>
  <c r="H45" i="138"/>
  <c r="AP27" i="138"/>
  <c r="J27" i="138" s="1"/>
  <c r="AQ27" i="138" s="1"/>
  <c r="AP51" i="138"/>
  <c r="J51" i="138" s="1"/>
  <c r="AQ51" i="138" s="1"/>
  <c r="AP42" i="138"/>
  <c r="J42" i="138" s="1"/>
  <c r="AQ42" i="138" s="1"/>
  <c r="H24" i="138"/>
  <c r="BB36" i="138"/>
  <c r="BD36" i="138" s="1"/>
  <c r="H36" i="138"/>
  <c r="H48" i="138"/>
  <c r="AP33" i="138"/>
  <c r="J33" i="138" s="1"/>
  <c r="AQ33" i="138" s="1"/>
  <c r="AP18" i="138"/>
  <c r="J18" i="138" s="1"/>
  <c r="AQ18" i="138" s="1"/>
  <c r="AP24" i="138"/>
  <c r="J24" i="138" s="1"/>
  <c r="AQ24" i="138" s="1"/>
  <c r="AP48" i="138"/>
  <c r="J48" i="138" s="1"/>
  <c r="AQ48" i="138" s="1"/>
  <c r="I18" i="137"/>
  <c r="AR18" i="137"/>
  <c r="AS18" i="137" s="1"/>
  <c r="AV18" i="137" s="1"/>
  <c r="F18" i="137" s="1"/>
  <c r="AY18" i="137" s="1"/>
  <c r="G18" i="137" s="1"/>
  <c r="I21" i="137"/>
  <c r="AR21" i="137"/>
  <c r="AS21" i="137" s="1"/>
  <c r="AV21" i="137" s="1"/>
  <c r="F21" i="137" s="1"/>
  <c r="AY21" i="137" s="1"/>
  <c r="G21" i="137" s="1"/>
  <c r="H24" i="137"/>
  <c r="BA45" i="137"/>
  <c r="AZ45" i="137"/>
  <c r="BA33" i="137"/>
  <c r="AZ33" i="137"/>
  <c r="BB45" i="137"/>
  <c r="BD45" i="137" s="1"/>
  <c r="H18" i="137"/>
  <c r="I27" i="137"/>
  <c r="AR27" i="137"/>
  <c r="AS27" i="137" s="1"/>
  <c r="AV27" i="137" s="1"/>
  <c r="F27" i="137" s="1"/>
  <c r="AY27" i="137" s="1"/>
  <c r="G27" i="137" s="1"/>
  <c r="BA48" i="137"/>
  <c r="AZ48" i="137"/>
  <c r="AP24" i="137"/>
  <c r="J24" i="137" s="1"/>
  <c r="AQ24" i="137" s="1"/>
  <c r="BB30" i="137"/>
  <c r="BD30" i="137" s="1"/>
  <c r="BB48" i="137"/>
  <c r="BD48" i="137" s="1"/>
  <c r="H21" i="137"/>
  <c r="I51" i="137"/>
  <c r="AR51" i="137"/>
  <c r="AS51" i="137" s="1"/>
  <c r="AV51" i="137" s="1"/>
  <c r="F51" i="137" s="1"/>
  <c r="AY51" i="137" s="1"/>
  <c r="G51" i="137" s="1"/>
  <c r="BA30" i="137"/>
  <c r="AZ30" i="137"/>
  <c r="BB33" i="137"/>
  <c r="BD33" i="137" s="1"/>
  <c r="I48" i="136"/>
  <c r="AV48" i="136"/>
  <c r="AW48" i="136" s="1"/>
  <c r="AZ48" i="136" s="1"/>
  <c r="F48" i="136" s="1"/>
  <c r="BC48" i="136" s="1"/>
  <c r="G48" i="136" s="1"/>
  <c r="BF39" i="136"/>
  <c r="BH39" i="136" s="1"/>
  <c r="BE51" i="136"/>
  <c r="BD51" i="136"/>
  <c r="BE30" i="136"/>
  <c r="BD30" i="136"/>
  <c r="BE39" i="136"/>
  <c r="BD39" i="136"/>
  <c r="BF51" i="136"/>
  <c r="BH51" i="136" s="1"/>
  <c r="BF45" i="136"/>
  <c r="BH45" i="136" s="1"/>
  <c r="BE45" i="136"/>
  <c r="BD45" i="136"/>
  <c r="BF30" i="136"/>
  <c r="BH30" i="136" s="1"/>
  <c r="I21" i="135"/>
  <c r="AR21" i="135"/>
  <c r="AS21" i="135" s="1"/>
  <c r="AV21" i="135" s="1"/>
  <c r="F21" i="135" s="1"/>
  <c r="AY21" i="135" s="1"/>
  <c r="G21" i="135" s="1"/>
  <c r="I24" i="135"/>
  <c r="AR24" i="135"/>
  <c r="AS24" i="135" s="1"/>
  <c r="AV24" i="135" s="1"/>
  <c r="F24" i="135" s="1"/>
  <c r="AY24" i="135" s="1"/>
  <c r="G24" i="135" s="1"/>
  <c r="I36" i="135"/>
  <c r="AR36" i="135"/>
  <c r="AS36" i="135" s="1"/>
  <c r="AV36" i="135" s="1"/>
  <c r="F36" i="135" s="1"/>
  <c r="AY36" i="135" s="1"/>
  <c r="G36" i="135" s="1"/>
  <c r="H18" i="135"/>
  <c r="H30" i="135"/>
  <c r="H42" i="135"/>
  <c r="I51" i="135"/>
  <c r="AR51" i="135"/>
  <c r="AS51" i="135" s="1"/>
  <c r="AV51" i="135" s="1"/>
  <c r="F51" i="135" s="1"/>
  <c r="AY51" i="135" s="1"/>
  <c r="G51" i="135" s="1"/>
  <c r="AP30" i="135"/>
  <c r="J30" i="135" s="1"/>
  <c r="AQ30" i="135" s="1"/>
  <c r="H21" i="135"/>
  <c r="H33" i="135"/>
  <c r="H45" i="135"/>
  <c r="I39" i="135"/>
  <c r="AR39" i="135"/>
  <c r="AS39" i="135" s="1"/>
  <c r="AV39" i="135" s="1"/>
  <c r="F39" i="135" s="1"/>
  <c r="AY39" i="135" s="1"/>
  <c r="G39" i="135" s="1"/>
  <c r="AP18" i="135"/>
  <c r="J18" i="135" s="1"/>
  <c r="AQ18" i="135" s="1"/>
  <c r="H24" i="135"/>
  <c r="H36" i="135"/>
  <c r="BB36" i="135"/>
  <c r="BD36" i="135" s="1"/>
  <c r="H48" i="135"/>
  <c r="I27" i="135"/>
  <c r="AR27" i="135"/>
  <c r="AS27" i="135" s="1"/>
  <c r="AV27" i="135" s="1"/>
  <c r="F27" i="135" s="1"/>
  <c r="AY27" i="135" s="1"/>
  <c r="G27" i="135" s="1"/>
  <c r="AP45" i="135"/>
  <c r="J45" i="135" s="1"/>
  <c r="AQ45" i="135" s="1"/>
  <c r="H27" i="135"/>
  <c r="H39" i="135"/>
  <c r="BB51" i="135"/>
  <c r="BD51" i="135" s="1"/>
  <c r="H51" i="135"/>
  <c r="AP42" i="135"/>
  <c r="J42" i="135" s="1"/>
  <c r="AQ42" i="135" s="1"/>
  <c r="AP33" i="135"/>
  <c r="J33" i="135" s="1"/>
  <c r="AQ33" i="135" s="1"/>
  <c r="AP48" i="135"/>
  <c r="J48" i="135" s="1"/>
  <c r="AQ48" i="135" s="1"/>
  <c r="BA27" i="134"/>
  <c r="AZ27" i="134"/>
  <c r="BA36" i="134"/>
  <c r="AZ36" i="134"/>
  <c r="BB21" i="134"/>
  <c r="BD21" i="134" s="1"/>
  <c r="BB27" i="134"/>
  <c r="BD27" i="134" s="1"/>
  <c r="BA30" i="134"/>
  <c r="AZ30" i="134"/>
  <c r="BB36" i="134"/>
  <c r="BD36" i="134" s="1"/>
  <c r="BA18" i="134"/>
  <c r="AZ18" i="134"/>
  <c r="BA21" i="134"/>
  <c r="AZ21" i="134"/>
  <c r="BA39" i="134"/>
  <c r="AZ39" i="134"/>
  <c r="BA24" i="134"/>
  <c r="AZ24" i="134"/>
  <c r="BB30" i="134"/>
  <c r="BD30" i="134" s="1"/>
  <c r="BA33" i="134"/>
  <c r="AZ33" i="134"/>
  <c r="BB18" i="134"/>
  <c r="BD18" i="134" s="1"/>
  <c r="BB24" i="134"/>
  <c r="BD24" i="134" s="1"/>
  <c r="BA42" i="134"/>
  <c r="AZ42" i="134"/>
  <c r="BA51" i="133"/>
  <c r="AZ51" i="133"/>
  <c r="BA27" i="133"/>
  <c r="AZ27" i="133"/>
  <c r="BA24" i="133"/>
  <c r="AZ24" i="133"/>
  <c r="BA18" i="133"/>
  <c r="AZ18" i="133"/>
  <c r="BB24" i="133"/>
  <c r="BD24" i="133" s="1"/>
  <c r="BA36" i="133"/>
  <c r="AZ36" i="133"/>
  <c r="BB18" i="133"/>
  <c r="BD18" i="133" s="1"/>
  <c r="BB30" i="133"/>
  <c r="BD30" i="133" s="1"/>
  <c r="BB39" i="133"/>
  <c r="BD39" i="133" s="1"/>
  <c r="BB51" i="133"/>
  <c r="BD51" i="133" s="1"/>
  <c r="BA39" i="133"/>
  <c r="AZ39" i="133"/>
  <c r="BA48" i="133"/>
  <c r="AZ48" i="133"/>
  <c r="BA30" i="133"/>
  <c r="AZ30" i="133"/>
  <c r="BA42" i="133"/>
  <c r="AZ42" i="133"/>
  <c r="BE21" i="132"/>
  <c r="BD21" i="132"/>
  <c r="BF51" i="132"/>
  <c r="BH51" i="132" s="1"/>
  <c r="BF21" i="132"/>
  <c r="BH21" i="132" s="1"/>
  <c r="BE33" i="132"/>
  <c r="BD33" i="132"/>
  <c r="BE24" i="132"/>
  <c r="BD24" i="132"/>
  <c r="BF33" i="132"/>
  <c r="BH33" i="132" s="1"/>
  <c r="BE51" i="132"/>
  <c r="BD51" i="132"/>
  <c r="BF24" i="132"/>
  <c r="BH24" i="132" s="1"/>
  <c r="I21" i="131"/>
  <c r="AR21" i="131"/>
  <c r="AS21" i="131" s="1"/>
  <c r="AV21" i="131" s="1"/>
  <c r="F21" i="131" s="1"/>
  <c r="AY21" i="131" s="1"/>
  <c r="G21" i="131" s="1"/>
  <c r="I45" i="131"/>
  <c r="AR45" i="131"/>
  <c r="AS45" i="131" s="1"/>
  <c r="AV45" i="131" s="1"/>
  <c r="F45" i="131" s="1"/>
  <c r="AY45" i="131" s="1"/>
  <c r="G45" i="131" s="1"/>
  <c r="H27" i="131"/>
  <c r="H39" i="131"/>
  <c r="H51" i="131"/>
  <c r="I42" i="131"/>
  <c r="AR42" i="131"/>
  <c r="AS42" i="131" s="1"/>
  <c r="AV42" i="131" s="1"/>
  <c r="F42" i="131" s="1"/>
  <c r="AY42" i="131" s="1"/>
  <c r="G42" i="131" s="1"/>
  <c r="AP39" i="131"/>
  <c r="J39" i="131" s="1"/>
  <c r="AQ39" i="131" s="1"/>
  <c r="H24" i="131"/>
  <c r="H36" i="131"/>
  <c r="H48" i="131"/>
  <c r="AP24" i="131"/>
  <c r="J24" i="131" s="1"/>
  <c r="AQ24" i="131" s="1"/>
  <c r="AP36" i="131"/>
  <c r="J36" i="131" s="1"/>
  <c r="AQ36" i="131" s="1"/>
  <c r="I33" i="131"/>
  <c r="AR33" i="131"/>
  <c r="AS33" i="131" s="1"/>
  <c r="AV33" i="131" s="1"/>
  <c r="F33" i="131" s="1"/>
  <c r="AY33" i="131" s="1"/>
  <c r="G33" i="131" s="1"/>
  <c r="H18" i="131"/>
  <c r="H30" i="131"/>
  <c r="BB42" i="131"/>
  <c r="BD42" i="131" s="1"/>
  <c r="H42" i="131"/>
  <c r="AP48" i="131"/>
  <c r="J48" i="131" s="1"/>
  <c r="AQ48" i="131" s="1"/>
  <c r="BB21" i="131"/>
  <c r="BD21" i="131" s="1"/>
  <c r="H21" i="131"/>
  <c r="H33" i="131"/>
  <c r="H45" i="131"/>
  <c r="AP30" i="131"/>
  <c r="J30" i="131" s="1"/>
  <c r="AQ30" i="131" s="1"/>
  <c r="AP18" i="131"/>
  <c r="J18" i="131" s="1"/>
  <c r="AQ18" i="131" s="1"/>
  <c r="AP27" i="131"/>
  <c r="J27" i="131" s="1"/>
  <c r="AQ27" i="131" s="1"/>
  <c r="AP51" i="131"/>
  <c r="J51" i="131" s="1"/>
  <c r="AQ51" i="131" s="1"/>
  <c r="BA48" i="130"/>
  <c r="AZ48" i="130"/>
  <c r="BA39" i="130"/>
  <c r="AZ39" i="130"/>
  <c r="BB18" i="130"/>
  <c r="BD18" i="130" s="1"/>
  <c r="BA27" i="130"/>
  <c r="AZ27" i="130"/>
  <c r="BB39" i="130"/>
  <c r="BD39" i="130" s="1"/>
  <c r="BA51" i="130"/>
  <c r="AZ51" i="130"/>
  <c r="BA18" i="130"/>
  <c r="AZ18" i="130"/>
  <c r="BB48" i="130"/>
  <c r="BD48" i="130" s="1"/>
  <c r="BA42" i="130"/>
  <c r="AZ42" i="130"/>
  <c r="BA30" i="130"/>
  <c r="AZ30" i="130"/>
  <c r="BB51" i="130"/>
  <c r="BD51" i="130" s="1"/>
  <c r="BA45" i="129"/>
  <c r="AZ45" i="129"/>
  <c r="BD39" i="129"/>
  <c r="BA18" i="129"/>
  <c r="AZ18" i="129"/>
  <c r="I48" i="129"/>
  <c r="AR48" i="129"/>
  <c r="AS48" i="129" s="1"/>
  <c r="AV48" i="129" s="1"/>
  <c r="F48" i="129" s="1"/>
  <c r="AY48" i="129" s="1"/>
  <c r="G48" i="129" s="1"/>
  <c r="BA39" i="129"/>
  <c r="AZ39" i="129"/>
  <c r="BB30" i="129"/>
  <c r="BD30" i="129" s="1"/>
  <c r="BB42" i="129"/>
  <c r="BD42" i="129" s="1"/>
  <c r="BA30" i="129"/>
  <c r="AZ30" i="129"/>
  <c r="BB45" i="129"/>
  <c r="BD45" i="129" s="1"/>
  <c r="BA27" i="129"/>
  <c r="AZ27" i="129"/>
  <c r="BB18" i="129"/>
  <c r="BD18" i="129" s="1"/>
  <c r="BB27" i="129"/>
  <c r="BD27" i="129" s="1"/>
  <c r="BA42" i="129"/>
  <c r="AZ42" i="129"/>
  <c r="I36" i="128"/>
  <c r="AV36" i="128"/>
  <c r="AW36" i="128" s="1"/>
  <c r="AZ36" i="128" s="1"/>
  <c r="F36" i="128" s="1"/>
  <c r="BC36" i="128" s="1"/>
  <c r="G36" i="128" s="1"/>
  <c r="I27" i="128"/>
  <c r="AV27" i="128"/>
  <c r="AW27" i="128" s="1"/>
  <c r="AZ27" i="128" s="1"/>
  <c r="F27" i="128" s="1"/>
  <c r="BC27" i="128" s="1"/>
  <c r="G27" i="128" s="1"/>
  <c r="H18" i="128"/>
  <c r="H30" i="128"/>
  <c r="H42" i="128"/>
  <c r="I51" i="128"/>
  <c r="AV51" i="128"/>
  <c r="AW51" i="128" s="1"/>
  <c r="AZ51" i="128" s="1"/>
  <c r="F51" i="128" s="1"/>
  <c r="BC51" i="128" s="1"/>
  <c r="G51" i="128" s="1"/>
  <c r="AT30" i="128"/>
  <c r="J30" i="128" s="1"/>
  <c r="AU30" i="128" s="1"/>
  <c r="I24" i="128"/>
  <c r="AV24" i="128"/>
  <c r="AW24" i="128" s="1"/>
  <c r="AZ24" i="128" s="1"/>
  <c r="F24" i="128" s="1"/>
  <c r="BC24" i="128" s="1"/>
  <c r="G24" i="128" s="1"/>
  <c r="H21" i="128"/>
  <c r="H33" i="128"/>
  <c r="H45" i="128"/>
  <c r="AT18" i="128"/>
  <c r="J18" i="128" s="1"/>
  <c r="AU18" i="128" s="1"/>
  <c r="AT33" i="128"/>
  <c r="J33" i="128" s="1"/>
  <c r="AU33" i="128" s="1"/>
  <c r="AT21" i="128"/>
  <c r="J21" i="128" s="1"/>
  <c r="AU21" i="128" s="1"/>
  <c r="H24" i="128"/>
  <c r="BF36" i="128"/>
  <c r="BH36" i="128" s="1"/>
  <c r="H36" i="128"/>
  <c r="H48" i="128"/>
  <c r="AT42" i="128"/>
  <c r="J42" i="128" s="1"/>
  <c r="AU42" i="128" s="1"/>
  <c r="AT45" i="128"/>
  <c r="J45" i="128" s="1"/>
  <c r="AU45" i="128" s="1"/>
  <c r="BF27" i="128"/>
  <c r="BH27" i="128" s="1"/>
  <c r="H27" i="128"/>
  <c r="H39" i="128"/>
  <c r="BF51" i="128"/>
  <c r="BH51" i="128" s="1"/>
  <c r="H51" i="128"/>
  <c r="AT39" i="128"/>
  <c r="J39" i="128" s="1"/>
  <c r="AU39" i="128" s="1"/>
  <c r="AT48" i="128"/>
  <c r="J48" i="128" s="1"/>
  <c r="AU48" i="128" s="1"/>
  <c r="BA18" i="127"/>
  <c r="AZ18" i="127"/>
  <c r="BB30" i="127"/>
  <c r="BD30" i="127" s="1"/>
  <c r="BA48" i="127"/>
  <c r="AZ48" i="127"/>
  <c r="BA30" i="127"/>
  <c r="AZ30" i="127"/>
  <c r="BA42" i="127"/>
  <c r="AZ42" i="127"/>
  <c r="BB42" i="127"/>
  <c r="BD42" i="127" s="1"/>
  <c r="BB18" i="127"/>
  <c r="BD18" i="127" s="1"/>
  <c r="BB48" i="127"/>
  <c r="BD48" i="127" s="1"/>
  <c r="I45" i="127"/>
  <c r="AR45" i="127"/>
  <c r="AS45" i="127" s="1"/>
  <c r="AV45" i="127" s="1"/>
  <c r="F45" i="127" s="1"/>
  <c r="AY45" i="127" s="1"/>
  <c r="G45" i="127" s="1"/>
  <c r="BD27" i="127"/>
  <c r="BA51" i="127"/>
  <c r="AZ51" i="127"/>
  <c r="I48" i="126"/>
  <c r="AR48" i="126"/>
  <c r="AS48" i="126" s="1"/>
  <c r="AV48" i="126" s="1"/>
  <c r="F48" i="126" s="1"/>
  <c r="AY48" i="126" s="1"/>
  <c r="G48" i="126" s="1"/>
  <c r="BA27" i="126"/>
  <c r="AZ27" i="126"/>
  <c r="BA39" i="126"/>
  <c r="AZ39" i="126"/>
  <c r="BB30" i="126"/>
  <c r="BD30" i="126" s="1"/>
  <c r="BB39" i="126"/>
  <c r="BD39" i="126" s="1"/>
  <c r="BA51" i="126"/>
  <c r="AZ51" i="126"/>
  <c r="BA30" i="126"/>
  <c r="AZ30" i="126"/>
  <c r="BB51" i="126"/>
  <c r="BD51" i="126" s="1"/>
  <c r="BB27" i="126"/>
  <c r="BD27" i="126" s="1"/>
  <c r="BB45" i="126"/>
  <c r="BD45" i="126" s="1"/>
  <c r="BA45" i="126"/>
  <c r="AZ45" i="126"/>
  <c r="BE39" i="125"/>
  <c r="BD39" i="125"/>
  <c r="I45" i="125"/>
  <c r="AV45" i="125"/>
  <c r="AW45" i="125" s="1"/>
  <c r="AZ45" i="125" s="1"/>
  <c r="F45" i="125" s="1"/>
  <c r="BC45" i="125" s="1"/>
  <c r="G45" i="125" s="1"/>
  <c r="BF30" i="125"/>
  <c r="BH30" i="125" s="1"/>
  <c r="BE18" i="125"/>
  <c r="BD18" i="125"/>
  <c r="BE30" i="125"/>
  <c r="BD30" i="125"/>
  <c r="I48" i="125"/>
  <c r="AV48" i="125"/>
  <c r="AW48" i="125" s="1"/>
  <c r="AZ48" i="125" s="1"/>
  <c r="F48" i="125" s="1"/>
  <c r="BC48" i="125" s="1"/>
  <c r="G48" i="125" s="1"/>
  <c r="BF18" i="125"/>
  <c r="BH18" i="125" s="1"/>
  <c r="BF39" i="125"/>
  <c r="BH39" i="125" s="1"/>
  <c r="BA21" i="124"/>
  <c r="AZ21" i="124"/>
  <c r="BA42" i="124"/>
  <c r="AZ42" i="124"/>
  <c r="BA39" i="124"/>
  <c r="AZ39" i="124"/>
  <c r="BB21" i="124"/>
  <c r="BD21" i="124" s="1"/>
  <c r="BB42" i="124"/>
  <c r="BD42" i="124" s="1"/>
  <c r="BB39" i="124"/>
  <c r="BD39" i="124" s="1"/>
  <c r="BA30" i="124"/>
  <c r="AZ30" i="124"/>
  <c r="BA27" i="124"/>
  <c r="AZ27" i="124"/>
  <c r="BA51" i="124"/>
  <c r="AZ51" i="124"/>
  <c r="I27" i="123"/>
  <c r="AR27" i="123"/>
  <c r="AS27" i="123" s="1"/>
  <c r="AV27" i="123" s="1"/>
  <c r="F27" i="123" s="1"/>
  <c r="AY27" i="123" s="1"/>
  <c r="G27" i="123" s="1"/>
  <c r="I51" i="123"/>
  <c r="AR51" i="123"/>
  <c r="AS51" i="123" s="1"/>
  <c r="AV51" i="123" s="1"/>
  <c r="F51" i="123" s="1"/>
  <c r="AY51" i="123" s="1"/>
  <c r="G51" i="123" s="1"/>
  <c r="I30" i="123"/>
  <c r="AR30" i="123"/>
  <c r="AS30" i="123" s="1"/>
  <c r="AV30" i="123" s="1"/>
  <c r="F30" i="123" s="1"/>
  <c r="AY30" i="123" s="1"/>
  <c r="G30" i="123" s="1"/>
  <c r="H18" i="123"/>
  <c r="H42" i="123"/>
  <c r="I33" i="123"/>
  <c r="AR33" i="123"/>
  <c r="AS33" i="123" s="1"/>
  <c r="AV33" i="123" s="1"/>
  <c r="F33" i="123" s="1"/>
  <c r="AY33" i="123" s="1"/>
  <c r="G33" i="123" s="1"/>
  <c r="H21" i="123"/>
  <c r="H33" i="123"/>
  <c r="H45" i="123"/>
  <c r="AP18" i="123"/>
  <c r="J18" i="123" s="1"/>
  <c r="AQ18" i="123" s="1"/>
  <c r="I36" i="123"/>
  <c r="AR36" i="123"/>
  <c r="AS36" i="123" s="1"/>
  <c r="AV36" i="123" s="1"/>
  <c r="F36" i="123" s="1"/>
  <c r="AY36" i="123" s="1"/>
  <c r="G36" i="123" s="1"/>
  <c r="I39" i="123"/>
  <c r="AR39" i="123"/>
  <c r="AS39" i="123" s="1"/>
  <c r="AV39" i="123" s="1"/>
  <c r="F39" i="123" s="1"/>
  <c r="AY39" i="123" s="1"/>
  <c r="G39" i="123" s="1"/>
  <c r="H30" i="123"/>
  <c r="H24" i="123"/>
  <c r="BB36" i="123"/>
  <c r="BD36" i="123" s="1"/>
  <c r="H36" i="123"/>
  <c r="H48" i="123"/>
  <c r="AP42" i="123"/>
  <c r="J42" i="123" s="1"/>
  <c r="AQ42" i="123" s="1"/>
  <c r="AP21" i="123"/>
  <c r="J21" i="123" s="1"/>
  <c r="AQ21" i="123" s="1"/>
  <c r="BB27" i="123"/>
  <c r="BD27" i="123" s="1"/>
  <c r="H27" i="123"/>
  <c r="BB39" i="123"/>
  <c r="BD39" i="123" s="1"/>
  <c r="H39" i="123"/>
  <c r="H51" i="123"/>
  <c r="I48" i="123"/>
  <c r="AR48" i="123"/>
  <c r="AS48" i="123" s="1"/>
  <c r="AV48" i="123" s="1"/>
  <c r="F48" i="123" s="1"/>
  <c r="AY48" i="123" s="1"/>
  <c r="G48" i="123" s="1"/>
  <c r="I24" i="123"/>
  <c r="AR24" i="123"/>
  <c r="AS24" i="123" s="1"/>
  <c r="AV24" i="123" s="1"/>
  <c r="F24" i="123" s="1"/>
  <c r="AY24" i="123" s="1"/>
  <c r="G24" i="123" s="1"/>
  <c r="AP45" i="123"/>
  <c r="J45" i="123" s="1"/>
  <c r="AQ45" i="123" s="1"/>
  <c r="I48" i="122"/>
  <c r="AR48" i="122"/>
  <c r="AS48" i="122" s="1"/>
  <c r="AV48" i="122" s="1"/>
  <c r="F48" i="122" s="1"/>
  <c r="AY48" i="122" s="1"/>
  <c r="G48" i="122" s="1"/>
  <c r="I51" i="122"/>
  <c r="AR51" i="122"/>
  <c r="AS51" i="122" s="1"/>
  <c r="AV51" i="122" s="1"/>
  <c r="F51" i="122" s="1"/>
  <c r="AY51" i="122" s="1"/>
  <c r="G51" i="122" s="1"/>
  <c r="I30" i="122"/>
  <c r="AR30" i="122"/>
  <c r="AS30" i="122" s="1"/>
  <c r="AV30" i="122" s="1"/>
  <c r="F30" i="122" s="1"/>
  <c r="AY30" i="122" s="1"/>
  <c r="G30" i="122" s="1"/>
  <c r="H33" i="122"/>
  <c r="H45" i="122"/>
  <c r="BB21" i="122"/>
  <c r="BD21" i="122" s="1"/>
  <c r="H36" i="122"/>
  <c r="BB48" i="122"/>
  <c r="BD48" i="122" s="1"/>
  <c r="H48" i="122"/>
  <c r="AP45" i="122"/>
  <c r="J45" i="122" s="1"/>
  <c r="AQ45" i="122" s="1"/>
  <c r="AP36" i="122"/>
  <c r="J36" i="122" s="1"/>
  <c r="AQ36" i="122" s="1"/>
  <c r="H39" i="122"/>
  <c r="BB51" i="122"/>
  <c r="BD51" i="122" s="1"/>
  <c r="H51" i="122"/>
  <c r="BA27" i="122"/>
  <c r="AZ27" i="122"/>
  <c r="AP33" i="122"/>
  <c r="J33" i="122" s="1"/>
  <c r="AQ33" i="122" s="1"/>
  <c r="BB30" i="122"/>
  <c r="BD30" i="122" s="1"/>
  <c r="H30" i="122"/>
  <c r="H42" i="122"/>
  <c r="BA21" i="122"/>
  <c r="AZ21" i="122"/>
  <c r="BB27" i="122"/>
  <c r="BD27" i="122" s="1"/>
  <c r="AP42" i="122"/>
  <c r="J42" i="122" s="1"/>
  <c r="AQ42" i="122" s="1"/>
  <c r="AP39" i="122"/>
  <c r="J39" i="122" s="1"/>
  <c r="AQ39" i="122" s="1"/>
  <c r="BF27" i="121"/>
  <c r="BH27" i="121" s="1"/>
  <c r="BE42" i="121"/>
  <c r="BD42" i="121"/>
  <c r="BE18" i="121"/>
  <c r="BD18" i="121"/>
  <c r="I48" i="121"/>
  <c r="AV48" i="121"/>
  <c r="AW48" i="121" s="1"/>
  <c r="AZ48" i="121" s="1"/>
  <c r="F48" i="121" s="1"/>
  <c r="BC48" i="121" s="1"/>
  <c r="G48" i="121" s="1"/>
  <c r="BE27" i="121"/>
  <c r="BD27" i="121"/>
  <c r="BF30" i="121"/>
  <c r="BH30" i="121" s="1"/>
  <c r="BE51" i="121"/>
  <c r="BD51" i="121"/>
  <c r="BE30" i="121"/>
  <c r="BD30" i="121"/>
  <c r="BF18" i="121"/>
  <c r="BH18" i="121" s="1"/>
  <c r="BE39" i="121"/>
  <c r="BD39" i="121"/>
  <c r="BF51" i="121"/>
  <c r="BH51" i="121" s="1"/>
  <c r="I36" i="121"/>
  <c r="AV36" i="121"/>
  <c r="AW36" i="121" s="1"/>
  <c r="AZ36" i="121" s="1"/>
  <c r="F36" i="121" s="1"/>
  <c r="BC36" i="121" s="1"/>
  <c r="G36" i="121" s="1"/>
  <c r="BF39" i="121"/>
  <c r="BH39" i="121" s="1"/>
  <c r="BA22" i="117"/>
  <c r="AZ22" i="117"/>
  <c r="BA52" i="117"/>
  <c r="AZ52" i="117"/>
  <c r="BA31" i="117"/>
  <c r="AZ31" i="117"/>
  <c r="BB22" i="117"/>
  <c r="BD22" i="117" s="1"/>
  <c r="BA40" i="117"/>
  <c r="AZ40" i="117"/>
  <c r="BA46" i="117"/>
  <c r="AZ46" i="117"/>
  <c r="BB31" i="117"/>
  <c r="BD31" i="117" s="1"/>
  <c r="BA34" i="117"/>
  <c r="AZ34" i="117"/>
  <c r="BA28" i="117"/>
  <c r="AZ28" i="117"/>
  <c r="BB34" i="117"/>
  <c r="BD34" i="117" s="1"/>
  <c r="BB52" i="117"/>
  <c r="BD52" i="117" s="1"/>
  <c r="BA39" i="115"/>
  <c r="AZ39" i="115"/>
  <c r="BB39" i="115"/>
  <c r="BD39" i="115" s="1"/>
  <c r="I48" i="115"/>
  <c r="AR48" i="115"/>
  <c r="AS48" i="115" s="1"/>
  <c r="AV48" i="115" s="1"/>
  <c r="F48" i="115" s="1"/>
  <c r="AY48" i="115" s="1"/>
  <c r="G48" i="115" s="1"/>
  <c r="I42" i="115"/>
  <c r="AR42" i="115"/>
  <c r="AS42" i="115" s="1"/>
  <c r="AV42" i="115" s="1"/>
  <c r="F42" i="115" s="1"/>
  <c r="AY42" i="115" s="1"/>
  <c r="G42" i="115" s="1"/>
  <c r="BA51" i="115"/>
  <c r="AZ51" i="115"/>
  <c r="I21" i="114"/>
  <c r="AR21" i="114"/>
  <c r="AS21" i="114" s="1"/>
  <c r="AV21" i="114" s="1"/>
  <c r="F21" i="114" s="1"/>
  <c r="AY21" i="114" s="1"/>
  <c r="G21" i="114" s="1"/>
  <c r="I45" i="114"/>
  <c r="AR45" i="114"/>
  <c r="AS45" i="114" s="1"/>
  <c r="AV45" i="114" s="1"/>
  <c r="F45" i="114" s="1"/>
  <c r="AY45" i="114" s="1"/>
  <c r="G45" i="114" s="1"/>
  <c r="I18" i="114"/>
  <c r="AR18" i="114"/>
  <c r="AS18" i="114" s="1"/>
  <c r="AV18" i="114" s="1"/>
  <c r="F18" i="114" s="1"/>
  <c r="AY18" i="114" s="1"/>
  <c r="G18" i="114" s="1"/>
  <c r="I42" i="114"/>
  <c r="AR42" i="114"/>
  <c r="AS42" i="114" s="1"/>
  <c r="AV42" i="114" s="1"/>
  <c r="F42" i="114" s="1"/>
  <c r="AY42" i="114" s="1"/>
  <c r="G42" i="114" s="1"/>
  <c r="H24" i="114"/>
  <c r="H36" i="114"/>
  <c r="H48" i="114"/>
  <c r="I33" i="114"/>
  <c r="AR33" i="114"/>
  <c r="AS33" i="114" s="1"/>
  <c r="AV33" i="114" s="1"/>
  <c r="F33" i="114" s="1"/>
  <c r="AY33" i="114" s="1"/>
  <c r="G33" i="114" s="1"/>
  <c r="AP36" i="114"/>
  <c r="J36" i="114" s="1"/>
  <c r="AQ36" i="114" s="1"/>
  <c r="H27" i="114"/>
  <c r="H39" i="114"/>
  <c r="H51" i="114"/>
  <c r="AP39" i="114"/>
  <c r="J39" i="114" s="1"/>
  <c r="AQ39" i="114" s="1"/>
  <c r="H18" i="114"/>
  <c r="H30" i="114"/>
  <c r="H42" i="114"/>
  <c r="AP24" i="114"/>
  <c r="J24" i="114" s="1"/>
  <c r="AQ24" i="114" s="1"/>
  <c r="AP48" i="114"/>
  <c r="J48" i="114" s="1"/>
  <c r="AQ48" i="114" s="1"/>
  <c r="BB21" i="114"/>
  <c r="BD21" i="114" s="1"/>
  <c r="H21" i="114"/>
  <c r="BB33" i="114"/>
  <c r="BD33" i="114" s="1"/>
  <c r="H33" i="114"/>
  <c r="BB45" i="114"/>
  <c r="BD45" i="114" s="1"/>
  <c r="H45" i="114"/>
  <c r="AP27" i="114"/>
  <c r="J27" i="114" s="1"/>
  <c r="AQ27" i="114" s="1"/>
  <c r="AP51" i="114"/>
  <c r="J51" i="114" s="1"/>
  <c r="AQ51" i="114" s="1"/>
  <c r="AP30" i="114"/>
  <c r="J30" i="114" s="1"/>
  <c r="AQ30" i="114" s="1"/>
  <c r="I18" i="113"/>
  <c r="AR18" i="113"/>
  <c r="AS18" i="113" s="1"/>
  <c r="AV18" i="113" s="1"/>
  <c r="F18" i="113" s="1"/>
  <c r="AY18" i="113" s="1"/>
  <c r="G18" i="113" s="1"/>
  <c r="I36" i="113"/>
  <c r="AR36" i="113"/>
  <c r="AS36" i="113" s="1"/>
  <c r="AV36" i="113" s="1"/>
  <c r="F36" i="113" s="1"/>
  <c r="AY36" i="113" s="1"/>
  <c r="G36" i="113" s="1"/>
  <c r="I48" i="113"/>
  <c r="AR48" i="113"/>
  <c r="AS48" i="113" s="1"/>
  <c r="AV48" i="113" s="1"/>
  <c r="F48" i="113" s="1"/>
  <c r="AY48" i="113" s="1"/>
  <c r="G48" i="113" s="1"/>
  <c r="I27" i="113"/>
  <c r="AR27" i="113"/>
  <c r="AS27" i="113" s="1"/>
  <c r="AV27" i="113" s="1"/>
  <c r="F27" i="113" s="1"/>
  <c r="AY27" i="113" s="1"/>
  <c r="G27" i="113" s="1"/>
  <c r="H21" i="113"/>
  <c r="H33" i="113"/>
  <c r="H45" i="113"/>
  <c r="H24" i="113"/>
  <c r="H36" i="113"/>
  <c r="H48" i="113"/>
  <c r="AP33" i="113"/>
  <c r="J33" i="113" s="1"/>
  <c r="AQ33" i="113" s="1"/>
  <c r="AP45" i="113"/>
  <c r="J45" i="113" s="1"/>
  <c r="AQ45" i="113" s="1"/>
  <c r="H27" i="113"/>
  <c r="H39" i="113"/>
  <c r="H51" i="113"/>
  <c r="AP39" i="113"/>
  <c r="J39" i="113" s="1"/>
  <c r="AQ39" i="113" s="1"/>
  <c r="AP24" i="113"/>
  <c r="J24" i="113" s="1"/>
  <c r="AQ24" i="113" s="1"/>
  <c r="AP51" i="113"/>
  <c r="J51" i="113" s="1"/>
  <c r="AQ51" i="113" s="1"/>
  <c r="BB18" i="113"/>
  <c r="BD18" i="113" s="1"/>
  <c r="H18" i="113"/>
  <c r="H30" i="113"/>
  <c r="H42" i="113"/>
  <c r="AP21" i="113"/>
  <c r="J21" i="113" s="1"/>
  <c r="AQ21" i="113" s="1"/>
  <c r="AP42" i="113"/>
  <c r="J42" i="113" s="1"/>
  <c r="AQ42" i="113" s="1"/>
  <c r="AP30" i="113"/>
  <c r="J30" i="113" s="1"/>
  <c r="AQ30" i="113" s="1"/>
  <c r="BE39" i="112"/>
  <c r="BD39" i="112"/>
  <c r="BE18" i="112"/>
  <c r="BD18" i="112"/>
  <c r="I48" i="112"/>
  <c r="AV48" i="112"/>
  <c r="AW48" i="112" s="1"/>
  <c r="AZ48" i="112" s="1"/>
  <c r="F48" i="112" s="1"/>
  <c r="BC48" i="112" s="1"/>
  <c r="G48" i="112" s="1"/>
  <c r="BF39" i="112"/>
  <c r="BH39" i="112" s="1"/>
  <c r="BE45" i="112"/>
  <c r="BD45" i="112"/>
  <c r="BF45" i="112"/>
  <c r="BH45" i="112" s="1"/>
  <c r="I36" i="112"/>
  <c r="AV36" i="112"/>
  <c r="AW36" i="112" s="1"/>
  <c r="AZ36" i="112" s="1"/>
  <c r="F36" i="112" s="1"/>
  <c r="BC36" i="112" s="1"/>
  <c r="G36" i="112" s="1"/>
  <c r="BE27" i="112"/>
  <c r="BD27" i="112"/>
  <c r="BE51" i="112"/>
  <c r="BD51" i="112"/>
  <c r="I30" i="111"/>
  <c r="AR30" i="111"/>
  <c r="AS30" i="111" s="1"/>
  <c r="AV30" i="111" s="1"/>
  <c r="F30" i="111" s="1"/>
  <c r="AY30" i="111" s="1"/>
  <c r="G30" i="111" s="1"/>
  <c r="I45" i="111"/>
  <c r="AR45" i="111"/>
  <c r="AS45" i="111" s="1"/>
  <c r="AV45" i="111" s="1"/>
  <c r="F45" i="111" s="1"/>
  <c r="AY45" i="111" s="1"/>
  <c r="G45" i="111" s="1"/>
  <c r="I24" i="111"/>
  <c r="AR24" i="111"/>
  <c r="AS24" i="111" s="1"/>
  <c r="AV24" i="111" s="1"/>
  <c r="F24" i="111" s="1"/>
  <c r="AY24" i="111" s="1"/>
  <c r="G24" i="111" s="1"/>
  <c r="I48" i="111"/>
  <c r="AR48" i="111"/>
  <c r="AS48" i="111" s="1"/>
  <c r="AV48" i="111" s="1"/>
  <c r="F48" i="111" s="1"/>
  <c r="AY48" i="111" s="1"/>
  <c r="G48" i="111" s="1"/>
  <c r="H27" i="111"/>
  <c r="H39" i="111"/>
  <c r="H51" i="111"/>
  <c r="I36" i="111"/>
  <c r="AR36" i="111"/>
  <c r="AS36" i="111" s="1"/>
  <c r="AV36" i="111" s="1"/>
  <c r="F36" i="111" s="1"/>
  <c r="AY36" i="111" s="1"/>
  <c r="G36" i="111" s="1"/>
  <c r="H18" i="111"/>
  <c r="H30" i="111"/>
  <c r="H42" i="111"/>
  <c r="AP42" i="111"/>
  <c r="J42" i="111" s="1"/>
  <c r="AQ42" i="111" s="1"/>
  <c r="AP18" i="111"/>
  <c r="J18" i="111" s="1"/>
  <c r="AQ18" i="111" s="1"/>
  <c r="AP51" i="111"/>
  <c r="J51" i="111" s="1"/>
  <c r="AQ51" i="111" s="1"/>
  <c r="H21" i="111"/>
  <c r="H33" i="111"/>
  <c r="BB45" i="111"/>
  <c r="BD45" i="111" s="1"/>
  <c r="H45" i="111"/>
  <c r="AP33" i="111"/>
  <c r="J33" i="111" s="1"/>
  <c r="AQ33" i="111" s="1"/>
  <c r="H24" i="111"/>
  <c r="BB24" i="111"/>
  <c r="BD24" i="111" s="1"/>
  <c r="BB36" i="111"/>
  <c r="BD36" i="111" s="1"/>
  <c r="H36" i="111"/>
  <c r="H48" i="111"/>
  <c r="AP27" i="111"/>
  <c r="J27" i="111" s="1"/>
  <c r="AQ27" i="111" s="1"/>
  <c r="AP21" i="111"/>
  <c r="J21" i="111" s="1"/>
  <c r="AQ21" i="111" s="1"/>
  <c r="AP39" i="111"/>
  <c r="J39" i="111" s="1"/>
  <c r="AQ39" i="111" s="1"/>
  <c r="BE18" i="110"/>
  <c r="BD18" i="110"/>
  <c r="BE39" i="110"/>
  <c r="BD39" i="110"/>
  <c r="BF42" i="110"/>
  <c r="BH42" i="110" s="1"/>
  <c r="BE33" i="110"/>
  <c r="BD33" i="110"/>
  <c r="I48" i="110"/>
  <c r="AV48" i="110"/>
  <c r="AW48" i="110" s="1"/>
  <c r="AZ48" i="110" s="1"/>
  <c r="F48" i="110" s="1"/>
  <c r="BC48" i="110" s="1"/>
  <c r="G48" i="110" s="1"/>
  <c r="BF18" i="110"/>
  <c r="BH18" i="110" s="1"/>
  <c r="BE51" i="110"/>
  <c r="BD51" i="110"/>
  <c r="BF39" i="110"/>
  <c r="BH39" i="110" s="1"/>
  <c r="BE42" i="110"/>
  <c r="BD42" i="110"/>
  <c r="BH30" i="110"/>
  <c r="BF33" i="110"/>
  <c r="BH33" i="110" s="1"/>
  <c r="BF51" i="110"/>
  <c r="BH51" i="110" s="1"/>
  <c r="AP30" i="46"/>
  <c r="J30" i="46" s="1"/>
  <c r="AQ30" i="46" s="1"/>
  <c r="BD24" i="46"/>
  <c r="AP51" i="46"/>
  <c r="J51" i="46" s="1"/>
  <c r="AQ51" i="46" s="1"/>
  <c r="BF27" i="45"/>
  <c r="BH27" i="45" s="1"/>
  <c r="BF18" i="45"/>
  <c r="BH18" i="45" s="1"/>
  <c r="BH36" i="45"/>
  <c r="AP39" i="72"/>
  <c r="J39" i="72" s="1"/>
  <c r="AQ39" i="72" s="1"/>
  <c r="BB21" i="72"/>
  <c r="BD21" i="72" s="1"/>
  <c r="AR24" i="72"/>
  <c r="AS24" i="72" s="1"/>
  <c r="AV24" i="72" s="1"/>
  <c r="F24" i="72" s="1"/>
  <c r="AY24" i="72" s="1"/>
  <c r="G24" i="72" s="1"/>
  <c r="BB36" i="72"/>
  <c r="BD36" i="72" s="1"/>
  <c r="BB45" i="72"/>
  <c r="BD45" i="72" s="1"/>
  <c r="AP27" i="72"/>
  <c r="J27" i="72" s="1"/>
  <c r="AQ27" i="72" s="1"/>
  <c r="AP51" i="72"/>
  <c r="J51" i="72" s="1"/>
  <c r="AQ51" i="72" s="1"/>
  <c r="BF24" i="70"/>
  <c r="BH24" i="70" s="1"/>
  <c r="AT45" i="70"/>
  <c r="J45" i="70" s="1"/>
  <c r="AU45" i="70" s="1"/>
  <c r="AT21" i="70"/>
  <c r="J21" i="70" s="1"/>
  <c r="AU21" i="70" s="1"/>
  <c r="AT33" i="70"/>
  <c r="J33" i="70" s="1"/>
  <c r="AU33" i="70" s="1"/>
  <c r="BF51" i="70"/>
  <c r="BH51" i="70" s="1"/>
  <c r="AT30" i="70"/>
  <c r="J30" i="70" s="1"/>
  <c r="AU30" i="70" s="1"/>
  <c r="AP33" i="3"/>
  <c r="J33" i="3" s="1"/>
  <c r="AQ33" i="3" s="1"/>
  <c r="BB27" i="3"/>
  <c r="BD27" i="3" s="1"/>
  <c r="BB18" i="3"/>
  <c r="BD18" i="3" s="1"/>
  <c r="I27" i="3"/>
  <c r="BD24" i="3"/>
  <c r="AP30" i="3"/>
  <c r="J30" i="3" s="1"/>
  <c r="AQ30" i="3" s="1"/>
  <c r="AY49" i="89"/>
  <c r="G49" i="89" s="1"/>
  <c r="BB49" i="89"/>
  <c r="BD49" i="89" s="1"/>
  <c r="I49" i="89"/>
  <c r="AP40" i="89"/>
  <c r="J40" i="89" s="1"/>
  <c r="AQ40" i="89" s="1"/>
  <c r="AR34" i="89"/>
  <c r="AS34" i="89" s="1"/>
  <c r="AV34" i="89" s="1"/>
  <c r="F34" i="89" s="1"/>
  <c r="AP22" i="89"/>
  <c r="J22" i="89" s="1"/>
  <c r="AQ22" i="89" s="1"/>
  <c r="AP46" i="89"/>
  <c r="J46" i="89" s="1"/>
  <c r="AQ46" i="89" s="1"/>
  <c r="AP28" i="89"/>
  <c r="J28" i="89" s="1"/>
  <c r="AQ28" i="89" s="1"/>
  <c r="AP52" i="89"/>
  <c r="J52" i="89" s="1"/>
  <c r="AQ52" i="89" s="1"/>
  <c r="BB45" i="88"/>
  <c r="BD45" i="88" s="1"/>
  <c r="BA45" i="88"/>
  <c r="BB33" i="23"/>
  <c r="BD33" i="23" s="1"/>
  <c r="BB24" i="23"/>
  <c r="BD24" i="23" s="1"/>
  <c r="BB33" i="22"/>
  <c r="BD33" i="22" s="1"/>
  <c r="AP36" i="22"/>
  <c r="J36" i="22" s="1"/>
  <c r="AQ36" i="22" s="1"/>
  <c r="BB39" i="22"/>
  <c r="BD39" i="22" s="1"/>
  <c r="AP21" i="22"/>
  <c r="J21" i="22" s="1"/>
  <c r="AQ21" i="22" s="1"/>
  <c r="AT18" i="21"/>
  <c r="J18" i="21" s="1"/>
  <c r="AU18" i="21" s="1"/>
  <c r="BF33" i="21"/>
  <c r="BH33" i="21" s="1"/>
  <c r="AT36" i="21"/>
  <c r="J36" i="21" s="1"/>
  <c r="AU36" i="21" s="1"/>
  <c r="AT42" i="21"/>
  <c r="J42" i="21" s="1"/>
  <c r="AU42" i="21" s="1"/>
  <c r="BD24" i="20"/>
  <c r="BB27" i="20"/>
  <c r="BD27" i="20" s="1"/>
  <c r="BB42" i="20"/>
  <c r="BD42" i="20" s="1"/>
  <c r="BB18" i="20"/>
  <c r="BD18" i="20" s="1"/>
  <c r="AP18" i="108"/>
  <c r="J18" i="108" s="1"/>
  <c r="AQ18" i="108" s="1"/>
  <c r="AR27" i="108"/>
  <c r="AS27" i="108" s="1"/>
  <c r="AV27" i="108" s="1"/>
  <c r="F27" i="108" s="1"/>
  <c r="AY27" i="108" s="1"/>
  <c r="G27" i="108" s="1"/>
  <c r="AP42" i="108"/>
  <c r="J42" i="108" s="1"/>
  <c r="AQ42" i="108" s="1"/>
  <c r="AT39" i="107"/>
  <c r="J39" i="107" s="1"/>
  <c r="AU39" i="107" s="1"/>
  <c r="BF21" i="107"/>
  <c r="BH21" i="107" s="1"/>
  <c r="BF42" i="107"/>
  <c r="BH42" i="107" s="1"/>
  <c r="AT27" i="107"/>
  <c r="J27" i="107" s="1"/>
  <c r="AU27" i="107" s="1"/>
  <c r="AT51" i="107"/>
  <c r="J51" i="107" s="1"/>
  <c r="AU51" i="107" s="1"/>
  <c r="AP30" i="106"/>
  <c r="J30" i="106" s="1"/>
  <c r="AQ30" i="106" s="1"/>
  <c r="BB18" i="106"/>
  <c r="BD18" i="106" s="1"/>
  <c r="AP21" i="106"/>
  <c r="J21" i="106" s="1"/>
  <c r="AQ21" i="106" s="1"/>
  <c r="AP24" i="106"/>
  <c r="J24" i="106" s="1"/>
  <c r="AQ24" i="106" s="1"/>
  <c r="AP27" i="106"/>
  <c r="J27" i="106" s="1"/>
  <c r="AQ27" i="106" s="1"/>
  <c r="BD40" i="43"/>
  <c r="BF39" i="41"/>
  <c r="BH39" i="41" s="1"/>
  <c r="BH48" i="41"/>
  <c r="I39" i="41"/>
  <c r="AT33" i="41"/>
  <c r="J33" i="41" s="1"/>
  <c r="AU33" i="41" s="1"/>
  <c r="AP21" i="40"/>
  <c r="J21" i="40" s="1"/>
  <c r="AQ21" i="40" s="1"/>
  <c r="AP45" i="40"/>
  <c r="J45" i="40" s="1"/>
  <c r="AQ45" i="40" s="1"/>
  <c r="AR42" i="2"/>
  <c r="AS42" i="2" s="1"/>
  <c r="AV42" i="2" s="1"/>
  <c r="F42" i="2" s="1"/>
  <c r="AY42" i="2" s="1"/>
  <c r="G42" i="2" s="1"/>
  <c r="BD24" i="2"/>
  <c r="AP39" i="2"/>
  <c r="J39" i="2" s="1"/>
  <c r="AQ39" i="2" s="1"/>
  <c r="BB21" i="2"/>
  <c r="BD21" i="2" s="1"/>
  <c r="BB27" i="2"/>
  <c r="BD27" i="2" s="1"/>
  <c r="BB33" i="2"/>
  <c r="BD33" i="2" s="1"/>
  <c r="BB45" i="2"/>
  <c r="BD45" i="2" s="1"/>
  <c r="AP51" i="2"/>
  <c r="J51" i="2" s="1"/>
  <c r="AQ51" i="2" s="1"/>
  <c r="BB27" i="68"/>
  <c r="BD27" i="68" s="1"/>
  <c r="I42" i="68"/>
  <c r="AR39" i="68"/>
  <c r="AS39" i="68" s="1"/>
  <c r="AV39" i="68" s="1"/>
  <c r="F39" i="68" s="1"/>
  <c r="AY39" i="68" s="1"/>
  <c r="G39" i="68" s="1"/>
  <c r="AP48" i="68"/>
  <c r="J48" i="68" s="1"/>
  <c r="AQ48" i="68" s="1"/>
  <c r="AP24" i="68"/>
  <c r="J24" i="68" s="1"/>
  <c r="AQ24" i="68" s="1"/>
  <c r="BB21" i="68"/>
  <c r="BD21" i="68" s="1"/>
  <c r="AP36" i="68"/>
  <c r="J36" i="68" s="1"/>
  <c r="AQ36" i="68" s="1"/>
  <c r="AY48" i="66"/>
  <c r="G48" i="66" s="1"/>
  <c r="BB48" i="66"/>
  <c r="BD48" i="66" s="1"/>
  <c r="AR21" i="66"/>
  <c r="AS21" i="66" s="1"/>
  <c r="AV21" i="66" s="1"/>
  <c r="F21" i="66" s="1"/>
  <c r="I48" i="66"/>
  <c r="AR24" i="66"/>
  <c r="AS24" i="66" s="1"/>
  <c r="AV24" i="66" s="1"/>
  <c r="F24" i="66" s="1"/>
  <c r="AY24" i="66" s="1"/>
  <c r="G24" i="66" s="1"/>
  <c r="AR36" i="66"/>
  <c r="AS36" i="66" s="1"/>
  <c r="AV36" i="66" s="1"/>
  <c r="F36" i="66" s="1"/>
  <c r="AY36" i="66" s="1"/>
  <c r="G36" i="66" s="1"/>
  <c r="AP27" i="66"/>
  <c r="J27" i="66" s="1"/>
  <c r="AQ27" i="66" s="1"/>
  <c r="AP45" i="66"/>
  <c r="J45" i="66" s="1"/>
  <c r="AQ45" i="66" s="1"/>
  <c r="BD42" i="66"/>
  <c r="BB18" i="66"/>
  <c r="BD18" i="66" s="1"/>
  <c r="AP39" i="66"/>
  <c r="J39" i="66" s="1"/>
  <c r="AQ39" i="66" s="1"/>
  <c r="AP51" i="66"/>
  <c r="J51" i="66" s="1"/>
  <c r="AQ51" i="66" s="1"/>
  <c r="I30" i="64"/>
  <c r="AZ36" i="64"/>
  <c r="BB45" i="64"/>
  <c r="BD45" i="64" s="1"/>
  <c r="BD24" i="64"/>
  <c r="BB36" i="64"/>
  <c r="BD36" i="64" s="1"/>
  <c r="AP51" i="64"/>
  <c r="J51" i="64" s="1"/>
  <c r="AQ51" i="64" s="1"/>
  <c r="BB21" i="87"/>
  <c r="BD21" i="87" s="1"/>
  <c r="H39" i="87"/>
  <c r="AP39" i="87"/>
  <c r="J39" i="87" s="1"/>
  <c r="AQ39" i="87" s="1"/>
  <c r="H18" i="87"/>
  <c r="AP18" i="87"/>
  <c r="J18" i="87" s="1"/>
  <c r="AQ18" i="87" s="1"/>
  <c r="H51" i="87"/>
  <c r="AP51" i="87"/>
  <c r="J51" i="87" s="1"/>
  <c r="AQ51" i="87" s="1"/>
  <c r="AP18" i="86"/>
  <c r="J18" i="86" s="1"/>
  <c r="AQ18" i="86" s="1"/>
  <c r="BB33" i="86"/>
  <c r="BD33" i="86" s="1"/>
  <c r="AP30" i="86"/>
  <c r="J30" i="86" s="1"/>
  <c r="AQ30" i="86" s="1"/>
  <c r="BB24" i="86"/>
  <c r="BD24" i="86" s="1"/>
  <c r="BB48" i="86"/>
  <c r="BD48" i="86" s="1"/>
  <c r="AP42" i="86"/>
  <c r="J42" i="86" s="1"/>
  <c r="AQ42" i="86" s="1"/>
  <c r="AP19" i="18"/>
  <c r="J19" i="18" s="1"/>
  <c r="AQ19" i="18" s="1"/>
  <c r="AR49" i="18"/>
  <c r="AS49" i="18" s="1"/>
  <c r="AV49" i="18" s="1"/>
  <c r="F49" i="18" s="1"/>
  <c r="AY49" i="18" s="1"/>
  <c r="G49" i="18" s="1"/>
  <c r="AR40" i="18"/>
  <c r="AS40" i="18" s="1"/>
  <c r="AV40" i="18" s="1"/>
  <c r="F40" i="18" s="1"/>
  <c r="AY40" i="18" s="1"/>
  <c r="G40" i="18" s="1"/>
  <c r="BA40" i="18" s="1"/>
  <c r="BB52" i="18"/>
  <c r="BD52" i="18" s="1"/>
  <c r="AT48" i="17"/>
  <c r="J48" i="17" s="1"/>
  <c r="AU48" i="17" s="1"/>
  <c r="AT21" i="17"/>
  <c r="J21" i="17" s="1"/>
  <c r="AU21" i="17" s="1"/>
  <c r="AT24" i="17"/>
  <c r="J24" i="17" s="1"/>
  <c r="AU24" i="17" s="1"/>
  <c r="AT33" i="17"/>
  <c r="J33" i="17" s="1"/>
  <c r="AU33" i="17" s="1"/>
  <c r="AT36" i="17"/>
  <c r="J36" i="17" s="1"/>
  <c r="AU36" i="17" s="1"/>
  <c r="AT45" i="17"/>
  <c r="J45" i="17" s="1"/>
  <c r="AU45" i="17" s="1"/>
  <c r="BB28" i="16"/>
  <c r="BD28" i="16" s="1"/>
  <c r="AP19" i="16"/>
  <c r="J19" i="16" s="1"/>
  <c r="AQ19" i="16" s="1"/>
  <c r="AP31" i="16"/>
  <c r="J31" i="16" s="1"/>
  <c r="AQ31" i="16" s="1"/>
  <c r="BB34" i="16"/>
  <c r="BD34" i="16" s="1"/>
  <c r="AP43" i="16"/>
  <c r="J43" i="16" s="1"/>
  <c r="AQ43" i="16" s="1"/>
  <c r="AV18" i="103"/>
  <c r="AW18" i="103" s="1"/>
  <c r="AZ18" i="103" s="1"/>
  <c r="F18" i="103" s="1"/>
  <c r="BC18" i="103" s="1"/>
  <c r="G18" i="103" s="1"/>
  <c r="AV30" i="103"/>
  <c r="AW30" i="103" s="1"/>
  <c r="AZ30" i="103" s="1"/>
  <c r="F30" i="103" s="1"/>
  <c r="BC30" i="103" s="1"/>
  <c r="G30" i="103" s="1"/>
  <c r="AT51" i="103"/>
  <c r="J51" i="103" s="1"/>
  <c r="AU51" i="103" s="1"/>
  <c r="BB42" i="39"/>
  <c r="BD42" i="39" s="1"/>
  <c r="BB33" i="39"/>
  <c r="BD33" i="39" s="1"/>
  <c r="AZ42" i="39"/>
  <c r="AP30" i="39"/>
  <c r="J30" i="39" s="1"/>
  <c r="AQ30" i="39" s="1"/>
  <c r="I42" i="39"/>
  <c r="AP24" i="39"/>
  <c r="J24" i="39" s="1"/>
  <c r="AQ24" i="39" s="1"/>
  <c r="AP45" i="39"/>
  <c r="J45" i="39" s="1"/>
  <c r="AQ45" i="39" s="1"/>
  <c r="BD45" i="37"/>
  <c r="BH21" i="37"/>
  <c r="BE36" i="37"/>
  <c r="AT33" i="37"/>
  <c r="J33" i="37" s="1"/>
  <c r="AU33" i="37" s="1"/>
  <c r="I45" i="37"/>
  <c r="BF36" i="37"/>
  <c r="BH36" i="37" s="1"/>
  <c r="AT39" i="37"/>
  <c r="J39" i="37" s="1"/>
  <c r="AU39" i="37" s="1"/>
  <c r="AR48" i="36"/>
  <c r="AS48" i="36" s="1"/>
  <c r="AV48" i="36" s="1"/>
  <c r="F48" i="36" s="1"/>
  <c r="AY48" i="36" s="1"/>
  <c r="G48" i="36" s="1"/>
  <c r="AP42" i="36"/>
  <c r="J42" i="36" s="1"/>
  <c r="AQ42" i="36" s="1"/>
  <c r="BB33" i="63"/>
  <c r="BD33" i="63" s="1"/>
  <c r="AT48" i="61"/>
  <c r="J48" i="61" s="1"/>
  <c r="AU48" i="61" s="1"/>
  <c r="BF27" i="61"/>
  <c r="BH27" i="61" s="1"/>
  <c r="AT30" i="61"/>
  <c r="J30" i="61" s="1"/>
  <c r="AU30" i="61" s="1"/>
  <c r="BF36" i="61"/>
  <c r="BH36" i="61" s="1"/>
  <c r="AT24" i="61"/>
  <c r="J24" i="61" s="1"/>
  <c r="AU24" i="61" s="1"/>
  <c r="AT42" i="61"/>
  <c r="J42" i="61" s="1"/>
  <c r="AU42" i="61" s="1"/>
  <c r="BB27" i="60"/>
  <c r="BD27" i="60" s="1"/>
  <c r="AP24" i="60"/>
  <c r="J24" i="60" s="1"/>
  <c r="AQ24" i="60" s="1"/>
  <c r="AP36" i="60"/>
  <c r="J36" i="60" s="1"/>
  <c r="AQ36" i="60" s="1"/>
  <c r="AP48" i="60"/>
  <c r="J48" i="60" s="1"/>
  <c r="AQ48" i="60" s="1"/>
  <c r="AP48" i="83"/>
  <c r="J48" i="83" s="1"/>
  <c r="AQ48" i="83" s="1"/>
  <c r="AR42" i="83"/>
  <c r="AS42" i="83" s="1"/>
  <c r="AV42" i="83" s="1"/>
  <c r="F42" i="83" s="1"/>
  <c r="AY42" i="83" s="1"/>
  <c r="G42" i="83" s="1"/>
  <c r="AR27" i="83"/>
  <c r="AS27" i="83" s="1"/>
  <c r="AV27" i="83" s="1"/>
  <c r="F27" i="83" s="1"/>
  <c r="AY27" i="83" s="1"/>
  <c r="G27" i="83" s="1"/>
  <c r="BA27" i="83" s="1"/>
  <c r="AP18" i="83"/>
  <c r="J18" i="83" s="1"/>
  <c r="AQ18" i="83" s="1"/>
  <c r="BF27" i="81"/>
  <c r="BH27" i="81" s="1"/>
  <c r="AV33" i="81"/>
  <c r="AW33" i="81" s="1"/>
  <c r="AZ33" i="81" s="1"/>
  <c r="F33" i="81" s="1"/>
  <c r="BC33" i="81" s="1"/>
  <c r="G33" i="81" s="1"/>
  <c r="BF45" i="81"/>
  <c r="BH45" i="81" s="1"/>
  <c r="AT39" i="81"/>
  <c r="J39" i="81" s="1"/>
  <c r="AU39" i="81" s="1"/>
  <c r="AT51" i="81"/>
  <c r="J51" i="81" s="1"/>
  <c r="AU51" i="81" s="1"/>
  <c r="BF42" i="81"/>
  <c r="BH42" i="81" s="1"/>
  <c r="AT48" i="81"/>
  <c r="J48" i="81" s="1"/>
  <c r="AU48" i="81" s="1"/>
  <c r="AT36" i="81"/>
  <c r="J36" i="81" s="1"/>
  <c r="AU36" i="81" s="1"/>
  <c r="AP33" i="80"/>
  <c r="J33" i="80" s="1"/>
  <c r="AQ33" i="80" s="1"/>
  <c r="AR18" i="80"/>
  <c r="AS18" i="80" s="1"/>
  <c r="AV18" i="80" s="1"/>
  <c r="F18" i="80" s="1"/>
  <c r="AY18" i="80" s="1"/>
  <c r="G18" i="80" s="1"/>
  <c r="AZ21" i="80"/>
  <c r="AP36" i="80"/>
  <c r="J36" i="80" s="1"/>
  <c r="AQ36" i="80" s="1"/>
  <c r="BB21" i="80"/>
  <c r="BD21" i="80" s="1"/>
  <c r="BA36" i="14"/>
  <c r="AZ36" i="14"/>
  <c r="I36" i="14"/>
  <c r="BD33" i="14"/>
  <c r="BB27" i="14"/>
  <c r="BD27" i="14" s="1"/>
  <c r="BA24" i="14"/>
  <c r="AZ24" i="14"/>
  <c r="AP18" i="14"/>
  <c r="J18" i="14" s="1"/>
  <c r="AQ18" i="14" s="1"/>
  <c r="AP30" i="14"/>
  <c r="J30" i="14" s="1"/>
  <c r="AQ30" i="14" s="1"/>
  <c r="AT30" i="13"/>
  <c r="J30" i="13" s="1"/>
  <c r="AU30" i="13" s="1"/>
  <c r="BF27" i="13"/>
  <c r="BF33" i="13"/>
  <c r="BH33" i="13" s="1"/>
  <c r="AT39" i="13"/>
  <c r="J39" i="13" s="1"/>
  <c r="AU39" i="13" s="1"/>
  <c r="AT36" i="13"/>
  <c r="J36" i="13" s="1"/>
  <c r="AU36" i="13" s="1"/>
  <c r="BB30" i="12"/>
  <c r="BD30" i="12" s="1"/>
  <c r="I36" i="12"/>
  <c r="I48" i="12"/>
  <c r="AP27" i="12"/>
  <c r="J27" i="12" s="1"/>
  <c r="AQ27" i="12" s="1"/>
  <c r="AP21" i="12"/>
  <c r="J21" i="12" s="1"/>
  <c r="AQ21" i="12" s="1"/>
  <c r="AR24" i="12"/>
  <c r="AS24" i="12" s="1"/>
  <c r="AV24" i="12" s="1"/>
  <c r="F24" i="12" s="1"/>
  <c r="AY24" i="12" s="1"/>
  <c r="G24" i="12" s="1"/>
  <c r="AP39" i="12"/>
  <c r="J39" i="12" s="1"/>
  <c r="AQ39" i="12" s="1"/>
  <c r="AP33" i="12"/>
  <c r="J33" i="12" s="1"/>
  <c r="AQ33" i="12" s="1"/>
  <c r="BB33" i="100"/>
  <c r="BD33" i="100" s="1"/>
  <c r="BB30" i="100"/>
  <c r="BD30" i="100" s="1"/>
  <c r="BB27" i="100"/>
  <c r="BD27" i="100" s="1"/>
  <c r="BB24" i="100"/>
  <c r="BD24" i="100" s="1"/>
  <c r="BD51" i="100"/>
  <c r="AP18" i="98"/>
  <c r="J18" i="98" s="1"/>
  <c r="AQ18" i="98" s="1"/>
  <c r="AP30" i="98"/>
  <c r="J30" i="98" s="1"/>
  <c r="AQ30" i="98" s="1"/>
  <c r="AP42" i="98"/>
  <c r="J42" i="98" s="1"/>
  <c r="AQ42" i="98" s="1"/>
  <c r="BB33" i="98"/>
  <c r="BD33" i="98" s="1"/>
  <c r="BB51" i="98"/>
  <c r="BD51" i="98" s="1"/>
  <c r="AP24" i="98"/>
  <c r="J24" i="98" s="1"/>
  <c r="AQ24" i="98" s="1"/>
  <c r="AP36" i="98"/>
  <c r="J36" i="98" s="1"/>
  <c r="AQ36" i="98" s="1"/>
  <c r="AP48" i="98"/>
  <c r="J48" i="98" s="1"/>
  <c r="AQ48" i="98" s="1"/>
  <c r="AP34" i="35"/>
  <c r="J34" i="35" s="1"/>
  <c r="AQ34" i="35" s="1"/>
  <c r="AP46" i="35"/>
  <c r="J46" i="35" s="1"/>
  <c r="AQ46" i="35" s="1"/>
  <c r="I31" i="35"/>
  <c r="AP28" i="35"/>
  <c r="J28" i="35" s="1"/>
  <c r="AQ28" i="35" s="1"/>
  <c r="BB33" i="34"/>
  <c r="BD33" i="34" s="1"/>
  <c r="BB51" i="34"/>
  <c r="BD51" i="34" s="1"/>
  <c r="BB42" i="34"/>
  <c r="BD42" i="34" s="1"/>
  <c r="AR39" i="34"/>
  <c r="AS39" i="34" s="1"/>
  <c r="AV39" i="34" s="1"/>
  <c r="F39" i="34" s="1"/>
  <c r="AY39" i="34" s="1"/>
  <c r="G39" i="34" s="1"/>
  <c r="AZ39" i="34" s="1"/>
  <c r="AP24" i="34"/>
  <c r="J24" i="34" s="1"/>
  <c r="AQ24" i="34" s="1"/>
  <c r="AP36" i="34"/>
  <c r="J36" i="34" s="1"/>
  <c r="AQ36" i="34" s="1"/>
  <c r="AP48" i="34"/>
  <c r="J48" i="34" s="1"/>
  <c r="AQ48" i="34" s="1"/>
  <c r="BF42" i="33"/>
  <c r="AV48" i="33"/>
  <c r="AW48" i="33" s="1"/>
  <c r="AZ48" i="33" s="1"/>
  <c r="F48" i="33" s="1"/>
  <c r="AT27" i="33"/>
  <c r="J27" i="33" s="1"/>
  <c r="AU27" i="33" s="1"/>
  <c r="AT33" i="33"/>
  <c r="J33" i="33" s="1"/>
  <c r="AU33" i="33" s="1"/>
  <c r="AT51" i="33"/>
  <c r="J51" i="33" s="1"/>
  <c r="AU51" i="33" s="1"/>
  <c r="BH42" i="33"/>
  <c r="AT39" i="33"/>
  <c r="J39" i="33" s="1"/>
  <c r="AU39" i="33" s="1"/>
  <c r="AT21" i="33"/>
  <c r="J21" i="33" s="1"/>
  <c r="AU21" i="33" s="1"/>
  <c r="BB22" i="32"/>
  <c r="BD22" i="32" s="1"/>
  <c r="AP49" i="32"/>
  <c r="J49" i="32" s="1"/>
  <c r="AQ49" i="32" s="1"/>
  <c r="BB40" i="32"/>
  <c r="BD40" i="32" s="1"/>
  <c r="AZ31" i="32"/>
  <c r="AP34" i="32"/>
  <c r="J34" i="32" s="1"/>
  <c r="AQ34" i="32" s="1"/>
  <c r="I22" i="32"/>
  <c r="AR25" i="32"/>
  <c r="AS25" i="32" s="1"/>
  <c r="AV25" i="32" s="1"/>
  <c r="F25" i="32" s="1"/>
  <c r="AY25" i="32" s="1"/>
  <c r="G25" i="32" s="1"/>
  <c r="AP46" i="32"/>
  <c r="J46" i="32" s="1"/>
  <c r="AQ46" i="32" s="1"/>
  <c r="AR18" i="58"/>
  <c r="AS18" i="58" s="1"/>
  <c r="AV18" i="58" s="1"/>
  <c r="F18" i="58" s="1"/>
  <c r="AY18" i="58" s="1"/>
  <c r="G18" i="58" s="1"/>
  <c r="I33" i="58"/>
  <c r="BB51" i="58"/>
  <c r="BD51" i="58" s="1"/>
  <c r="AR48" i="58"/>
  <c r="AS48" i="58" s="1"/>
  <c r="AV48" i="58" s="1"/>
  <c r="F48" i="58" s="1"/>
  <c r="AY48" i="58" s="1"/>
  <c r="G48" i="58" s="1"/>
  <c r="AZ48" i="58" s="1"/>
  <c r="BB45" i="58"/>
  <c r="BD45" i="58" s="1"/>
  <c r="AR42" i="58"/>
  <c r="AS42" i="58" s="1"/>
  <c r="AV42" i="58" s="1"/>
  <c r="F42" i="58" s="1"/>
  <c r="AY42" i="58" s="1"/>
  <c r="G42" i="58" s="1"/>
  <c r="AP30" i="58"/>
  <c r="J30" i="58" s="1"/>
  <c r="AQ30" i="58" s="1"/>
  <c r="I39" i="58"/>
  <c r="AR39" i="58"/>
  <c r="AS39" i="58" s="1"/>
  <c r="AV39" i="58" s="1"/>
  <c r="F39" i="58" s="1"/>
  <c r="BH18" i="57"/>
  <c r="AV33" i="57"/>
  <c r="AW33" i="57" s="1"/>
  <c r="AZ33" i="57" s="1"/>
  <c r="F33" i="57" s="1"/>
  <c r="BC33" i="57" s="1"/>
  <c r="G33" i="57" s="1"/>
  <c r="I24" i="57"/>
  <c r="BD24" i="57"/>
  <c r="AT21" i="57"/>
  <c r="J21" i="57" s="1"/>
  <c r="AU21" i="57" s="1"/>
  <c r="AT51" i="57"/>
  <c r="J51" i="57" s="1"/>
  <c r="AU51" i="57" s="1"/>
  <c r="AY27" i="79"/>
  <c r="G27" i="79" s="1"/>
  <c r="BB27" i="79"/>
  <c r="BD27" i="79" s="1"/>
  <c r="I27" i="79"/>
  <c r="BB24" i="79"/>
  <c r="BD24" i="79" s="1"/>
  <c r="I30" i="79"/>
  <c r="AP33" i="79"/>
  <c r="J33" i="79" s="1"/>
  <c r="AQ33" i="79" s="1"/>
  <c r="AR18" i="79"/>
  <c r="AS18" i="79" s="1"/>
  <c r="AV18" i="79" s="1"/>
  <c r="F18" i="79" s="1"/>
  <c r="AY18" i="79" s="1"/>
  <c r="G18" i="79" s="1"/>
  <c r="AP21" i="79"/>
  <c r="J21" i="79" s="1"/>
  <c r="AQ21" i="79" s="1"/>
  <c r="AP45" i="79"/>
  <c r="J45" i="79" s="1"/>
  <c r="AQ45" i="79" s="1"/>
  <c r="AY30" i="78"/>
  <c r="G30" i="78" s="1"/>
  <c r="BB30" i="78"/>
  <c r="I30" i="78"/>
  <c r="AR21" i="78"/>
  <c r="AS21" i="78" s="1"/>
  <c r="AV21" i="78" s="1"/>
  <c r="F21" i="78" s="1"/>
  <c r="AY21" i="78" s="1"/>
  <c r="G21" i="78" s="1"/>
  <c r="AR45" i="78"/>
  <c r="AS45" i="78" s="1"/>
  <c r="AV45" i="78" s="1"/>
  <c r="F45" i="78" s="1"/>
  <c r="AY45" i="78" s="1"/>
  <c r="G45" i="78" s="1"/>
  <c r="AP51" i="78"/>
  <c r="J51" i="78" s="1"/>
  <c r="AQ51" i="78" s="1"/>
  <c r="AP27" i="78"/>
  <c r="J27" i="78" s="1"/>
  <c r="AQ27" i="78" s="1"/>
  <c r="BD30" i="78"/>
  <c r="AP39" i="78"/>
  <c r="J39" i="78" s="1"/>
  <c r="AQ39" i="78" s="1"/>
  <c r="I30" i="77"/>
  <c r="I33" i="77"/>
  <c r="AV39" i="77"/>
  <c r="AW39" i="77" s="1"/>
  <c r="AZ39" i="77" s="1"/>
  <c r="F39" i="77" s="1"/>
  <c r="BC39" i="77" s="1"/>
  <c r="G39" i="77" s="1"/>
  <c r="BE39" i="77" s="1"/>
  <c r="AV24" i="77"/>
  <c r="AW24" i="77" s="1"/>
  <c r="AZ24" i="77" s="1"/>
  <c r="F24" i="77" s="1"/>
  <c r="BC24" i="77" s="1"/>
  <c r="G24" i="77" s="1"/>
  <c r="AT21" i="77"/>
  <c r="J21" i="77" s="1"/>
  <c r="AU21" i="77" s="1"/>
  <c r="BB27" i="76"/>
  <c r="AZ39" i="76"/>
  <c r="I27" i="76"/>
  <c r="AR30" i="76"/>
  <c r="AS30" i="76" s="1"/>
  <c r="AV30" i="76" s="1"/>
  <c r="F30" i="76" s="1"/>
  <c r="AY30" i="76" s="1"/>
  <c r="G30" i="76" s="1"/>
  <c r="BB39" i="76"/>
  <c r="BD39" i="76" s="1"/>
  <c r="BB51" i="76"/>
  <c r="BD51" i="76" s="1"/>
  <c r="AP24" i="76"/>
  <c r="J24" i="76" s="1"/>
  <c r="AQ24" i="76" s="1"/>
  <c r="AP18" i="76"/>
  <c r="J18" i="76" s="1"/>
  <c r="AQ18" i="76" s="1"/>
  <c r="BB24" i="11"/>
  <c r="BD24" i="11" s="1"/>
  <c r="BB48" i="11"/>
  <c r="BD48" i="11" s="1"/>
  <c r="BB24" i="10"/>
  <c r="BD24" i="10" s="1"/>
  <c r="BB27" i="10"/>
  <c r="BD27" i="10" s="1"/>
  <c r="BB48" i="10"/>
  <c r="BD48" i="10" s="1"/>
  <c r="AP21" i="10"/>
  <c r="J21" i="10" s="1"/>
  <c r="AQ21" i="10" s="1"/>
  <c r="AP45" i="10"/>
  <c r="J45" i="10" s="1"/>
  <c r="AQ45" i="10" s="1"/>
  <c r="BB30" i="8"/>
  <c r="BD30" i="8" s="1"/>
  <c r="BB36" i="8"/>
  <c r="BD36" i="8" s="1"/>
  <c r="BB48" i="8"/>
  <c r="BD48" i="8" s="1"/>
  <c r="BB33" i="8"/>
  <c r="BD33" i="8" s="1"/>
  <c r="AP21" i="8"/>
  <c r="J21" i="8" s="1"/>
  <c r="AQ21" i="8" s="1"/>
  <c r="AP39" i="8"/>
  <c r="J39" i="8" s="1"/>
  <c r="AQ39" i="8" s="1"/>
  <c r="BB33" i="97"/>
  <c r="BD33" i="97" s="1"/>
  <c r="AP36" i="97"/>
  <c r="J36" i="97" s="1"/>
  <c r="AQ36" i="97" s="1"/>
  <c r="AP18" i="97"/>
  <c r="J18" i="97" s="1"/>
  <c r="AQ18" i="97" s="1"/>
  <c r="AP48" i="97"/>
  <c r="J48" i="97" s="1"/>
  <c r="AQ48" i="97" s="1"/>
  <c r="AP24" i="97"/>
  <c r="J24" i="97" s="1"/>
  <c r="AQ24" i="97" s="1"/>
  <c r="AP42" i="97"/>
  <c r="J42" i="97" s="1"/>
  <c r="AQ42" i="97" s="1"/>
  <c r="BF39" i="95"/>
  <c r="BH39" i="95" s="1"/>
  <c r="BF36" i="95"/>
  <c r="BH36" i="95" s="1"/>
  <c r="BB27" i="94"/>
  <c r="BD27" i="94" s="1"/>
  <c r="AP21" i="94"/>
  <c r="J21" i="94" s="1"/>
  <c r="AQ21" i="94" s="1"/>
  <c r="AP33" i="94"/>
  <c r="J33" i="94" s="1"/>
  <c r="AQ33" i="94" s="1"/>
  <c r="AP33" i="31"/>
  <c r="J33" i="31" s="1"/>
  <c r="AQ33" i="31" s="1"/>
  <c r="BD45" i="31"/>
  <c r="AR51" i="31"/>
  <c r="AS51" i="31" s="1"/>
  <c r="AV51" i="31" s="1"/>
  <c r="F51" i="31" s="1"/>
  <c r="AY51" i="31" s="1"/>
  <c r="G51" i="31" s="1"/>
  <c r="AP45" i="55"/>
  <c r="J45" i="55" s="1"/>
  <c r="AQ45" i="55" s="1"/>
  <c r="BB24" i="55"/>
  <c r="BD24" i="55" s="1"/>
  <c r="BB36" i="55"/>
  <c r="BD36" i="55" s="1"/>
  <c r="BB30" i="55"/>
  <c r="BD30" i="55" s="1"/>
  <c r="BB39" i="55"/>
  <c r="BD39" i="55" s="1"/>
  <c r="BD48" i="55"/>
  <c r="AP33" i="55"/>
  <c r="J33" i="55" s="1"/>
  <c r="AQ33" i="55" s="1"/>
  <c r="BB45" i="54"/>
  <c r="BD45" i="54" s="1"/>
  <c r="BB24" i="54"/>
  <c r="BD24" i="54" s="1"/>
  <c r="BB39" i="54"/>
  <c r="BD39" i="54" s="1"/>
  <c r="BB21" i="54"/>
  <c r="BD21" i="54" s="1"/>
  <c r="BB48" i="54"/>
  <c r="BD48" i="54" s="1"/>
  <c r="AR27" i="52"/>
  <c r="AS27" i="52" s="1"/>
  <c r="AV27" i="52" s="1"/>
  <c r="F27" i="52" s="1"/>
  <c r="AY27" i="52" s="1"/>
  <c r="G27" i="52" s="1"/>
  <c r="BB24" i="52"/>
  <c r="BD24" i="52" s="1"/>
  <c r="I37" i="90"/>
  <c r="AV34" i="90"/>
  <c r="AW34" i="90" s="1"/>
  <c r="AZ34" i="90" s="1"/>
  <c r="F34" i="90" s="1"/>
  <c r="BC34" i="90" s="1"/>
  <c r="G34" i="90" s="1"/>
  <c r="BF25" i="90"/>
  <c r="BH25" i="90" s="1"/>
  <c r="AT40" i="90"/>
  <c r="J40" i="90" s="1"/>
  <c r="AU40" i="90" s="1"/>
  <c r="AV25" i="90"/>
  <c r="AW25" i="90" s="1"/>
  <c r="AZ25" i="90" s="1"/>
  <c r="F25" i="90" s="1"/>
  <c r="BC25" i="90" s="1"/>
  <c r="G25" i="90" s="1"/>
  <c r="AT22" i="90"/>
  <c r="J22" i="90" s="1"/>
  <c r="AU22" i="90" s="1"/>
  <c r="AT46" i="90"/>
  <c r="J46" i="90" s="1"/>
  <c r="AU46" i="90" s="1"/>
  <c r="AT28" i="90"/>
  <c r="J28" i="90" s="1"/>
  <c r="AU28" i="90" s="1"/>
  <c r="AT52" i="90"/>
  <c r="J52" i="90" s="1"/>
  <c r="AU52" i="90" s="1"/>
  <c r="AY36" i="73"/>
  <c r="G36" i="73" s="1"/>
  <c r="BB36" i="73"/>
  <c r="BD36" i="73" s="1"/>
  <c r="BB30" i="73"/>
  <c r="BD30" i="73" s="1"/>
  <c r="BB51" i="73"/>
  <c r="BD51" i="73" s="1"/>
  <c r="AZ51" i="73"/>
  <c r="I51" i="73"/>
  <c r="AP33" i="73"/>
  <c r="J33" i="73" s="1"/>
  <c r="AQ33" i="73" s="1"/>
  <c r="BB18" i="73"/>
  <c r="BD18" i="73" s="1"/>
  <c r="AP39" i="73"/>
  <c r="J39" i="73" s="1"/>
  <c r="AQ39" i="73" s="1"/>
  <c r="AP21" i="73"/>
  <c r="J21" i="73" s="1"/>
  <c r="AQ21" i="73" s="1"/>
  <c r="BB51" i="7"/>
  <c r="BD51" i="7" s="1"/>
  <c r="AP48" i="7"/>
  <c r="J48" i="7" s="1"/>
  <c r="AQ48" i="7" s="1"/>
  <c r="AP36" i="7"/>
  <c r="J36" i="7" s="1"/>
  <c r="AQ36" i="7" s="1"/>
  <c r="AP24" i="7"/>
  <c r="J24" i="7" s="1"/>
  <c r="AQ24" i="7" s="1"/>
  <c r="BB33" i="7"/>
  <c r="BD33" i="7" s="1"/>
  <c r="AP18" i="7"/>
  <c r="J18" i="7" s="1"/>
  <c r="AQ18" i="7" s="1"/>
  <c r="AP42" i="7"/>
  <c r="J42" i="7" s="1"/>
  <c r="AQ42" i="7" s="1"/>
  <c r="AR51" i="6"/>
  <c r="AS51" i="6" s="1"/>
  <c r="AV51" i="6" s="1"/>
  <c r="F51" i="6" s="1"/>
  <c r="AY51" i="6" s="1"/>
  <c r="G51" i="6" s="1"/>
  <c r="I51" i="6"/>
  <c r="AP36" i="6"/>
  <c r="J36" i="6" s="1"/>
  <c r="AQ36" i="6" s="1"/>
  <c r="AR48" i="6"/>
  <c r="AS48" i="6" s="1"/>
  <c r="AV48" i="6" s="1"/>
  <c r="F48" i="6" s="1"/>
  <c r="AY48" i="6" s="1"/>
  <c r="G48" i="6" s="1"/>
  <c r="AP24" i="6"/>
  <c r="J24" i="6" s="1"/>
  <c r="AQ24" i="6" s="1"/>
  <c r="AP33" i="6"/>
  <c r="J33" i="6" s="1"/>
  <c r="AQ33" i="6" s="1"/>
  <c r="BB45" i="6"/>
  <c r="BD45" i="6" s="1"/>
  <c r="AP18" i="6"/>
  <c r="J18" i="6" s="1"/>
  <c r="AQ18" i="6" s="1"/>
  <c r="BF28" i="5"/>
  <c r="AT22" i="5"/>
  <c r="J22" i="5" s="1"/>
  <c r="AU22" i="5" s="1"/>
  <c r="AT43" i="5"/>
  <c r="J43" i="5" s="1"/>
  <c r="AU43" i="5" s="1"/>
  <c r="AP30" i="4"/>
  <c r="J30" i="4" s="1"/>
  <c r="AQ30" i="4" s="1"/>
  <c r="AP27" i="4"/>
  <c r="J27" i="4" s="1"/>
  <c r="AQ27" i="4" s="1"/>
  <c r="BB39" i="4"/>
  <c r="BD39" i="4" s="1"/>
  <c r="AR45" i="93"/>
  <c r="AS45" i="93" s="1"/>
  <c r="AV45" i="93" s="1"/>
  <c r="F45" i="93" s="1"/>
  <c r="AY45" i="93" s="1"/>
  <c r="G45" i="93" s="1"/>
  <c r="AR42" i="93"/>
  <c r="AS42" i="93" s="1"/>
  <c r="AV42" i="93" s="1"/>
  <c r="F42" i="93" s="1"/>
  <c r="AY42" i="93" s="1"/>
  <c r="G42" i="93" s="1"/>
  <c r="AP33" i="93"/>
  <c r="J33" i="93" s="1"/>
  <c r="AQ33" i="93" s="1"/>
  <c r="AP24" i="93"/>
  <c r="J24" i="93" s="1"/>
  <c r="AQ24" i="93" s="1"/>
  <c r="AP27" i="93"/>
  <c r="J27" i="93" s="1"/>
  <c r="AQ27" i="93" s="1"/>
  <c r="BB45" i="92"/>
  <c r="BD45" i="92" s="1"/>
  <c r="AR21" i="92"/>
  <c r="AS21" i="92" s="1"/>
  <c r="AV21" i="92" s="1"/>
  <c r="F21" i="92" s="1"/>
  <c r="AY21" i="92" s="1"/>
  <c r="G21" i="92" s="1"/>
  <c r="BB39" i="92"/>
  <c r="BD39" i="92" s="1"/>
  <c r="AP30" i="92"/>
  <c r="J30" i="92" s="1"/>
  <c r="AQ30" i="92" s="1"/>
  <c r="AP42" i="92"/>
  <c r="J42" i="92" s="1"/>
  <c r="AQ42" i="92" s="1"/>
  <c r="AP18" i="92"/>
  <c r="J18" i="92" s="1"/>
  <c r="AQ18" i="92" s="1"/>
  <c r="BD36" i="91"/>
  <c r="BB48" i="91"/>
  <c r="BD48" i="91" s="1"/>
  <c r="BD24" i="91"/>
  <c r="AR39" i="91"/>
  <c r="AS39" i="91" s="1"/>
  <c r="AV39" i="91" s="1"/>
  <c r="F39" i="91" s="1"/>
  <c r="AY39" i="91" s="1"/>
  <c r="G39" i="91" s="1"/>
  <c r="AZ39" i="91" s="1"/>
  <c r="AP51" i="91"/>
  <c r="J51" i="91" s="1"/>
  <c r="AQ51" i="91" s="1"/>
  <c r="I39" i="26"/>
  <c r="I30" i="26"/>
  <c r="BB45" i="26"/>
  <c r="BD45" i="26" s="1"/>
  <c r="AP33" i="26"/>
  <c r="J33" i="26" s="1"/>
  <c r="AQ33" i="26" s="1"/>
  <c r="BB21" i="26"/>
  <c r="BD21" i="26" s="1"/>
  <c r="I45" i="26"/>
  <c r="I21" i="24"/>
  <c r="AR18" i="24"/>
  <c r="AS18" i="24" s="1"/>
  <c r="AV18" i="24" s="1"/>
  <c r="F18" i="24" s="1"/>
  <c r="AY18" i="24" s="1"/>
  <c r="G18" i="24" s="1"/>
  <c r="BB33" i="24"/>
  <c r="BD33" i="24" s="1"/>
  <c r="AR45" i="24"/>
  <c r="AS45" i="24" s="1"/>
  <c r="AV45" i="24" s="1"/>
  <c r="F45" i="24" s="1"/>
  <c r="AY45" i="24" s="1"/>
  <c r="G45" i="24" s="1"/>
  <c r="AZ45" i="24" s="1"/>
  <c r="AP27" i="24"/>
  <c r="J27" i="24" s="1"/>
  <c r="AQ27" i="24" s="1"/>
  <c r="BB36" i="24"/>
  <c r="BD36" i="24" s="1"/>
  <c r="AP39" i="24"/>
  <c r="J39" i="24" s="1"/>
  <c r="AQ39" i="24" s="1"/>
  <c r="AP51" i="24"/>
  <c r="J51" i="24" s="1"/>
  <c r="AQ51" i="24" s="1"/>
  <c r="AP48" i="51"/>
  <c r="J48" i="51" s="1"/>
  <c r="AQ48" i="51" s="1"/>
  <c r="BB24" i="51"/>
  <c r="BD24" i="51" s="1"/>
  <c r="AP33" i="51"/>
  <c r="J33" i="51" s="1"/>
  <c r="AQ33" i="51" s="1"/>
  <c r="AP39" i="51"/>
  <c r="J39" i="51" s="1"/>
  <c r="AQ39" i="51" s="1"/>
  <c r="BB28" i="49"/>
  <c r="BD28" i="49" s="1"/>
  <c r="BB25" i="49"/>
  <c r="BD25" i="49" s="1"/>
  <c r="BD49" i="49"/>
  <c r="BB52" i="49"/>
  <c r="BD52" i="49" s="1"/>
  <c r="I48" i="109"/>
  <c r="AR48" i="109"/>
  <c r="AS48" i="109" s="1"/>
  <c r="AV48" i="109" s="1"/>
  <c r="F48" i="109" s="1"/>
  <c r="AY48" i="109" s="1"/>
  <c r="G48" i="109" s="1"/>
  <c r="H27" i="109"/>
  <c r="H39" i="109"/>
  <c r="H51" i="109"/>
  <c r="I45" i="109"/>
  <c r="AR45" i="109"/>
  <c r="AS45" i="109" s="1"/>
  <c r="AV45" i="109" s="1"/>
  <c r="F45" i="109" s="1"/>
  <c r="AY45" i="109" s="1"/>
  <c r="G45" i="109" s="1"/>
  <c r="H18" i="109"/>
  <c r="H30" i="109"/>
  <c r="H42" i="109"/>
  <c r="AP42" i="109"/>
  <c r="J42" i="109" s="1"/>
  <c r="AQ42" i="109" s="1"/>
  <c r="AP18" i="109"/>
  <c r="J18" i="109" s="1"/>
  <c r="AQ18" i="109" s="1"/>
  <c r="AP51" i="109"/>
  <c r="J51" i="109" s="1"/>
  <c r="AQ51" i="109" s="1"/>
  <c r="I24" i="109"/>
  <c r="AR24" i="109"/>
  <c r="AS24" i="109" s="1"/>
  <c r="AV24" i="109" s="1"/>
  <c r="F24" i="109" s="1"/>
  <c r="AY24" i="109" s="1"/>
  <c r="G24" i="109" s="1"/>
  <c r="H21" i="109"/>
  <c r="H33" i="109"/>
  <c r="BB45" i="109"/>
  <c r="BD45" i="109" s="1"/>
  <c r="H45" i="109"/>
  <c r="AP33" i="109"/>
  <c r="J33" i="109" s="1"/>
  <c r="AQ33" i="109" s="1"/>
  <c r="I36" i="109"/>
  <c r="AR36" i="109"/>
  <c r="AS36" i="109" s="1"/>
  <c r="AV36" i="109" s="1"/>
  <c r="F36" i="109" s="1"/>
  <c r="AY36" i="109" s="1"/>
  <c r="G36" i="109" s="1"/>
  <c r="I30" i="109"/>
  <c r="AR30" i="109"/>
  <c r="AS30" i="109" s="1"/>
  <c r="AV30" i="109" s="1"/>
  <c r="F30" i="109" s="1"/>
  <c r="AY30" i="109" s="1"/>
  <c r="G30" i="109" s="1"/>
  <c r="BB24" i="109"/>
  <c r="BD24" i="109" s="1"/>
  <c r="H24" i="109"/>
  <c r="H36" i="109"/>
  <c r="H48" i="109"/>
  <c r="AP27" i="109"/>
  <c r="J27" i="109" s="1"/>
  <c r="AQ27" i="109" s="1"/>
  <c r="AP21" i="109"/>
  <c r="J21" i="109" s="1"/>
  <c r="AQ21" i="109" s="1"/>
  <c r="AP39" i="109"/>
  <c r="J39" i="109" s="1"/>
  <c r="AQ39" i="109" s="1"/>
  <c r="I48" i="108"/>
  <c r="AR48" i="108"/>
  <c r="AS48" i="108" s="1"/>
  <c r="AV48" i="108" s="1"/>
  <c r="F48" i="108" s="1"/>
  <c r="AY48" i="108" s="1"/>
  <c r="G48" i="108" s="1"/>
  <c r="BA39" i="108"/>
  <c r="AZ39" i="108"/>
  <c r="BA30" i="108"/>
  <c r="AZ30" i="108"/>
  <c r="BB39" i="108"/>
  <c r="BD39" i="108" s="1"/>
  <c r="BB51" i="108"/>
  <c r="BD51" i="108" s="1"/>
  <c r="BA51" i="108"/>
  <c r="AZ51" i="108"/>
  <c r="BB30" i="108"/>
  <c r="BD30" i="108" s="1"/>
  <c r="BB45" i="108"/>
  <c r="BD45" i="108" s="1"/>
  <c r="BA27" i="108"/>
  <c r="AZ27" i="108"/>
  <c r="BB27" i="108"/>
  <c r="BD27" i="108" s="1"/>
  <c r="BA45" i="108"/>
  <c r="AZ45" i="108"/>
  <c r="BE30" i="107"/>
  <c r="BD30" i="107"/>
  <c r="BE24" i="107"/>
  <c r="BD24" i="107"/>
  <c r="BE33" i="107"/>
  <c r="BD33" i="107"/>
  <c r="H18" i="107"/>
  <c r="BF30" i="107"/>
  <c r="BH30" i="107" s="1"/>
  <c r="BF24" i="107"/>
  <c r="BH24" i="107" s="1"/>
  <c r="BE36" i="107"/>
  <c r="BD36" i="107"/>
  <c r="BF33" i="107"/>
  <c r="BH33" i="107" s="1"/>
  <c r="BE45" i="107"/>
  <c r="BD45" i="107"/>
  <c r="BE42" i="107"/>
  <c r="BD42" i="107"/>
  <c r="BF36" i="107"/>
  <c r="BH36" i="107" s="1"/>
  <c r="BE48" i="107"/>
  <c r="BD48" i="107"/>
  <c r="BF45" i="107"/>
  <c r="BH45" i="107" s="1"/>
  <c r="AT18" i="107"/>
  <c r="J18" i="107" s="1"/>
  <c r="AU18" i="107" s="1"/>
  <c r="BF48" i="107"/>
  <c r="BH48" i="107" s="1"/>
  <c r="BE21" i="107"/>
  <c r="BD21" i="107"/>
  <c r="BA39" i="106"/>
  <c r="AZ39" i="106"/>
  <c r="I45" i="106"/>
  <c r="AR45" i="106"/>
  <c r="AS45" i="106" s="1"/>
  <c r="AV45" i="106" s="1"/>
  <c r="F45" i="106" s="1"/>
  <c r="AY45" i="106" s="1"/>
  <c r="G45" i="106" s="1"/>
  <c r="BA51" i="106"/>
  <c r="AZ51" i="106"/>
  <c r="I48" i="106"/>
  <c r="BB48" i="106"/>
  <c r="BD48" i="106" s="1"/>
  <c r="AR48" i="106"/>
  <c r="AS48" i="106" s="1"/>
  <c r="AV48" i="106" s="1"/>
  <c r="F48" i="106" s="1"/>
  <c r="AY48" i="106" s="1"/>
  <c r="G48" i="106" s="1"/>
  <c r="BB42" i="106"/>
  <c r="BD42" i="106" s="1"/>
  <c r="BB39" i="106"/>
  <c r="BD39" i="106" s="1"/>
  <c r="BB51" i="106"/>
  <c r="BD51" i="106" s="1"/>
  <c r="BA18" i="106"/>
  <c r="AZ18" i="106"/>
  <c r="BA42" i="106"/>
  <c r="AZ42" i="106"/>
  <c r="I33" i="105"/>
  <c r="AR33" i="105"/>
  <c r="AS33" i="105" s="1"/>
  <c r="AV33" i="105" s="1"/>
  <c r="F33" i="105" s="1"/>
  <c r="AY33" i="105" s="1"/>
  <c r="G33" i="105" s="1"/>
  <c r="I24" i="105"/>
  <c r="AR24" i="105"/>
  <c r="AS24" i="105" s="1"/>
  <c r="AV24" i="105" s="1"/>
  <c r="F24" i="105" s="1"/>
  <c r="AY24" i="105" s="1"/>
  <c r="G24" i="105" s="1"/>
  <c r="I48" i="105"/>
  <c r="AR48" i="105"/>
  <c r="AS48" i="105" s="1"/>
  <c r="AV48" i="105" s="1"/>
  <c r="F48" i="105" s="1"/>
  <c r="AY48" i="105" s="1"/>
  <c r="G48" i="105" s="1"/>
  <c r="H27" i="105"/>
  <c r="H39" i="105"/>
  <c r="H51" i="105"/>
  <c r="I42" i="105"/>
  <c r="AR42" i="105"/>
  <c r="AS42" i="105" s="1"/>
  <c r="AV42" i="105" s="1"/>
  <c r="F42" i="105" s="1"/>
  <c r="AY42" i="105" s="1"/>
  <c r="G42" i="105" s="1"/>
  <c r="AP51" i="105"/>
  <c r="J51" i="105" s="1"/>
  <c r="AQ51" i="105" s="1"/>
  <c r="H18" i="105"/>
  <c r="H30" i="105"/>
  <c r="BB42" i="105"/>
  <c r="BD42" i="105" s="1"/>
  <c r="H42" i="105"/>
  <c r="H21" i="105"/>
  <c r="BB33" i="105"/>
  <c r="BD33" i="105" s="1"/>
  <c r="H33" i="105"/>
  <c r="H45" i="105"/>
  <c r="I36" i="105"/>
  <c r="AR36" i="105"/>
  <c r="AS36" i="105" s="1"/>
  <c r="AV36" i="105" s="1"/>
  <c r="F36" i="105" s="1"/>
  <c r="AY36" i="105" s="1"/>
  <c r="G36" i="105" s="1"/>
  <c r="I30" i="105"/>
  <c r="AR30" i="105"/>
  <c r="AS30" i="105" s="1"/>
  <c r="AV30" i="105" s="1"/>
  <c r="F30" i="105" s="1"/>
  <c r="AY30" i="105" s="1"/>
  <c r="G30" i="105" s="1"/>
  <c r="AP21" i="105"/>
  <c r="J21" i="105" s="1"/>
  <c r="AQ21" i="105" s="1"/>
  <c r="AP39" i="105"/>
  <c r="J39" i="105" s="1"/>
  <c r="AQ39" i="105" s="1"/>
  <c r="H24" i="105"/>
  <c r="BB24" i="105"/>
  <c r="BD24" i="105" s="1"/>
  <c r="H36" i="105"/>
  <c r="BB36" i="105"/>
  <c r="BD36" i="105" s="1"/>
  <c r="H48" i="105"/>
  <c r="AP27" i="105"/>
  <c r="J27" i="105" s="1"/>
  <c r="AQ27" i="105" s="1"/>
  <c r="AP18" i="105"/>
  <c r="J18" i="105" s="1"/>
  <c r="AQ18" i="105" s="1"/>
  <c r="AP45" i="105"/>
  <c r="J45" i="105" s="1"/>
  <c r="AQ45" i="105" s="1"/>
  <c r="H22" i="104"/>
  <c r="H34" i="104"/>
  <c r="H46" i="104"/>
  <c r="I52" i="104"/>
  <c r="AR52" i="104"/>
  <c r="AS52" i="104" s="1"/>
  <c r="AV52" i="104" s="1"/>
  <c r="F52" i="104" s="1"/>
  <c r="AY52" i="104" s="1"/>
  <c r="G52" i="104" s="1"/>
  <c r="I31" i="104"/>
  <c r="AR31" i="104"/>
  <c r="AS31" i="104" s="1"/>
  <c r="AV31" i="104" s="1"/>
  <c r="F31" i="104" s="1"/>
  <c r="AY31" i="104" s="1"/>
  <c r="G31" i="104" s="1"/>
  <c r="H25" i="104"/>
  <c r="H37" i="104"/>
  <c r="H49" i="104"/>
  <c r="I28" i="104"/>
  <c r="AR28" i="104"/>
  <c r="AS28" i="104" s="1"/>
  <c r="AV28" i="104" s="1"/>
  <c r="F28" i="104" s="1"/>
  <c r="AY28" i="104" s="1"/>
  <c r="G28" i="104" s="1"/>
  <c r="I19" i="104"/>
  <c r="AR19" i="104"/>
  <c r="AS19" i="104" s="1"/>
  <c r="AV19" i="104" s="1"/>
  <c r="F19" i="104" s="1"/>
  <c r="AY19" i="104" s="1"/>
  <c r="G19" i="104" s="1"/>
  <c r="AP34" i="104"/>
  <c r="J34" i="104" s="1"/>
  <c r="AQ34" i="104" s="1"/>
  <c r="I49" i="104"/>
  <c r="AR49" i="104"/>
  <c r="AS49" i="104" s="1"/>
  <c r="AV49" i="104" s="1"/>
  <c r="F49" i="104" s="1"/>
  <c r="AY49" i="104" s="1"/>
  <c r="G49" i="104" s="1"/>
  <c r="H28" i="104"/>
  <c r="H40" i="104"/>
  <c r="BB52" i="104"/>
  <c r="BD52" i="104" s="1"/>
  <c r="H52" i="104"/>
  <c r="AP40" i="104"/>
  <c r="J40" i="104" s="1"/>
  <c r="AQ40" i="104" s="1"/>
  <c r="AP22" i="104"/>
  <c r="J22" i="104" s="1"/>
  <c r="AQ22" i="104" s="1"/>
  <c r="AP37" i="104"/>
  <c r="J37" i="104" s="1"/>
  <c r="AQ37" i="104" s="1"/>
  <c r="H19" i="104"/>
  <c r="BB31" i="104"/>
  <c r="BD31" i="104" s="1"/>
  <c r="H31" i="104"/>
  <c r="H43" i="104"/>
  <c r="AP46" i="104"/>
  <c r="J46" i="104" s="1"/>
  <c r="AQ46" i="104" s="1"/>
  <c r="AP43" i="104"/>
  <c r="J43" i="104" s="1"/>
  <c r="AQ43" i="104" s="1"/>
  <c r="AP25" i="104"/>
  <c r="J25" i="104" s="1"/>
  <c r="AQ25" i="104" s="1"/>
  <c r="BE45" i="103"/>
  <c r="BD45" i="103"/>
  <c r="BE42" i="103"/>
  <c r="BD42" i="103"/>
  <c r="BE18" i="103"/>
  <c r="BD18" i="103"/>
  <c r="I48" i="103"/>
  <c r="AV48" i="103"/>
  <c r="AW48" i="103" s="1"/>
  <c r="AZ48" i="103" s="1"/>
  <c r="F48" i="103" s="1"/>
  <c r="BC48" i="103" s="1"/>
  <c r="G48" i="103" s="1"/>
  <c r="BE27" i="103"/>
  <c r="BD27" i="103"/>
  <c r="BF30" i="103"/>
  <c r="BH30" i="103" s="1"/>
  <c r="BF42" i="103"/>
  <c r="BH42" i="103" s="1"/>
  <c r="BF39" i="103"/>
  <c r="BH39" i="103" s="1"/>
  <c r="BE30" i="103"/>
  <c r="BD30" i="103"/>
  <c r="BF18" i="103"/>
  <c r="BH18" i="103" s="1"/>
  <c r="BF45" i="103"/>
  <c r="BH45" i="103" s="1"/>
  <c r="BE39" i="103"/>
  <c r="BD39" i="103"/>
  <c r="I36" i="103"/>
  <c r="AV36" i="103"/>
  <c r="AW36" i="103" s="1"/>
  <c r="AZ36" i="103" s="1"/>
  <c r="F36" i="103" s="1"/>
  <c r="BC36" i="103" s="1"/>
  <c r="G36" i="103" s="1"/>
  <c r="I24" i="102"/>
  <c r="AR24" i="102"/>
  <c r="AS24" i="102" s="1"/>
  <c r="AV24" i="102" s="1"/>
  <c r="F24" i="102" s="1"/>
  <c r="AY24" i="102" s="1"/>
  <c r="G24" i="102" s="1"/>
  <c r="I18" i="102"/>
  <c r="AR18" i="102"/>
  <c r="AS18" i="102" s="1"/>
  <c r="AV18" i="102" s="1"/>
  <c r="F18" i="102" s="1"/>
  <c r="AY18" i="102" s="1"/>
  <c r="G18" i="102" s="1"/>
  <c r="I27" i="102"/>
  <c r="AR27" i="102"/>
  <c r="AS27" i="102" s="1"/>
  <c r="AV27" i="102" s="1"/>
  <c r="F27" i="102" s="1"/>
  <c r="AY27" i="102" s="1"/>
  <c r="G27" i="102" s="1"/>
  <c r="I39" i="102"/>
  <c r="AR39" i="102"/>
  <c r="AS39" i="102" s="1"/>
  <c r="AV39" i="102" s="1"/>
  <c r="F39" i="102" s="1"/>
  <c r="AY39" i="102" s="1"/>
  <c r="G39" i="102" s="1"/>
  <c r="H30" i="102"/>
  <c r="I45" i="102"/>
  <c r="AR45" i="102"/>
  <c r="AS45" i="102" s="1"/>
  <c r="AV45" i="102" s="1"/>
  <c r="F45" i="102" s="1"/>
  <c r="AY45" i="102" s="1"/>
  <c r="G45" i="102" s="1"/>
  <c r="H21" i="102"/>
  <c r="H33" i="102"/>
  <c r="H45" i="102"/>
  <c r="AP33" i="102"/>
  <c r="J33" i="102" s="1"/>
  <c r="AQ33" i="102" s="1"/>
  <c r="BB18" i="102"/>
  <c r="BD18" i="102" s="1"/>
  <c r="H18" i="102"/>
  <c r="H42" i="102"/>
  <c r="I51" i="102"/>
  <c r="AR51" i="102"/>
  <c r="AS51" i="102" s="1"/>
  <c r="AV51" i="102" s="1"/>
  <c r="F51" i="102" s="1"/>
  <c r="AY51" i="102" s="1"/>
  <c r="G51" i="102" s="1"/>
  <c r="I48" i="102"/>
  <c r="AR48" i="102"/>
  <c r="AS48" i="102" s="1"/>
  <c r="AV48" i="102" s="1"/>
  <c r="F48" i="102" s="1"/>
  <c r="AY48" i="102" s="1"/>
  <c r="G48" i="102" s="1"/>
  <c r="AP30" i="102"/>
  <c r="J30" i="102" s="1"/>
  <c r="AQ30" i="102" s="1"/>
  <c r="H24" i="102"/>
  <c r="H36" i="102"/>
  <c r="H48" i="102"/>
  <c r="AP21" i="102"/>
  <c r="J21" i="102" s="1"/>
  <c r="AQ21" i="102" s="1"/>
  <c r="H27" i="102"/>
  <c r="H39" i="102"/>
  <c r="H51" i="102"/>
  <c r="BB51" i="102"/>
  <c r="BD51" i="102" s="1"/>
  <c r="I36" i="102"/>
  <c r="AR36" i="102"/>
  <c r="AS36" i="102" s="1"/>
  <c r="AV36" i="102" s="1"/>
  <c r="F36" i="102" s="1"/>
  <c r="AY36" i="102" s="1"/>
  <c r="G36" i="102" s="1"/>
  <c r="AP42" i="102"/>
  <c r="J42" i="102" s="1"/>
  <c r="AQ42" i="102" s="1"/>
  <c r="I48" i="101"/>
  <c r="AR48" i="101"/>
  <c r="AS48" i="101" s="1"/>
  <c r="AV48" i="101" s="1"/>
  <c r="F48" i="101" s="1"/>
  <c r="AY48" i="101" s="1"/>
  <c r="G48" i="101" s="1"/>
  <c r="H39" i="101"/>
  <c r="H51" i="101"/>
  <c r="I36" i="101"/>
  <c r="AR36" i="101"/>
  <c r="AS36" i="101" s="1"/>
  <c r="AV36" i="101" s="1"/>
  <c r="F36" i="101" s="1"/>
  <c r="AY36" i="101" s="1"/>
  <c r="G36" i="101" s="1"/>
  <c r="H18" i="101"/>
  <c r="H30" i="101"/>
  <c r="H42" i="101"/>
  <c r="AP39" i="101"/>
  <c r="J39" i="101" s="1"/>
  <c r="AQ39" i="101" s="1"/>
  <c r="AP42" i="101"/>
  <c r="J42" i="101" s="1"/>
  <c r="AQ42" i="101" s="1"/>
  <c r="H27" i="101"/>
  <c r="I33" i="101"/>
  <c r="AR33" i="101"/>
  <c r="AS33" i="101" s="1"/>
  <c r="AV33" i="101" s="1"/>
  <c r="F33" i="101" s="1"/>
  <c r="AY33" i="101" s="1"/>
  <c r="G33" i="101" s="1"/>
  <c r="I18" i="101"/>
  <c r="AR18" i="101"/>
  <c r="AS18" i="101" s="1"/>
  <c r="AV18" i="101" s="1"/>
  <c r="F18" i="101" s="1"/>
  <c r="AY18" i="101" s="1"/>
  <c r="G18" i="101" s="1"/>
  <c r="H21" i="101"/>
  <c r="H33" i="101"/>
  <c r="H45" i="101"/>
  <c r="AP45" i="101"/>
  <c r="J45" i="101" s="1"/>
  <c r="AQ45" i="101" s="1"/>
  <c r="H24" i="101"/>
  <c r="H36" i="101"/>
  <c r="BB48" i="101"/>
  <c r="BD48" i="101" s="1"/>
  <c r="H48" i="101"/>
  <c r="AP27" i="101"/>
  <c r="J27" i="101" s="1"/>
  <c r="AQ27" i="101" s="1"/>
  <c r="AP51" i="101"/>
  <c r="J51" i="101" s="1"/>
  <c r="AQ51" i="101" s="1"/>
  <c r="AP30" i="101"/>
  <c r="J30" i="101" s="1"/>
  <c r="AQ30" i="101" s="1"/>
  <c r="AP21" i="101"/>
  <c r="J21" i="101" s="1"/>
  <c r="AQ21" i="101" s="1"/>
  <c r="AP24" i="101"/>
  <c r="J24" i="101" s="1"/>
  <c r="AQ24" i="101" s="1"/>
  <c r="BA21" i="100"/>
  <c r="AZ21" i="100"/>
  <c r="BA45" i="100"/>
  <c r="AZ45" i="100"/>
  <c r="BA18" i="100"/>
  <c r="AZ18" i="100"/>
  <c r="BA42" i="100"/>
  <c r="AZ42" i="100"/>
  <c r="BB21" i="100"/>
  <c r="BD21" i="100" s="1"/>
  <c r="BA39" i="100"/>
  <c r="AZ39" i="100"/>
  <c r="BB45" i="100"/>
  <c r="BD45" i="100" s="1"/>
  <c r="BB18" i="100"/>
  <c r="BD18" i="100" s="1"/>
  <c r="BA36" i="100"/>
  <c r="AZ36" i="100"/>
  <c r="BB42" i="100"/>
  <c r="BD42" i="100" s="1"/>
  <c r="BA33" i="100"/>
  <c r="AZ33" i="100"/>
  <c r="BB39" i="100"/>
  <c r="BD39" i="100" s="1"/>
  <c r="BA30" i="100"/>
  <c r="AZ30" i="100"/>
  <c r="BB36" i="100"/>
  <c r="BD36" i="100" s="1"/>
  <c r="BA27" i="100"/>
  <c r="AZ27" i="100"/>
  <c r="BA24" i="100"/>
  <c r="AZ24" i="100"/>
  <c r="BA48" i="100"/>
  <c r="AZ48" i="100"/>
  <c r="I39" i="99"/>
  <c r="AV39" i="99"/>
  <c r="AW39" i="99" s="1"/>
  <c r="AZ39" i="99" s="1"/>
  <c r="F39" i="99" s="1"/>
  <c r="BC39" i="99" s="1"/>
  <c r="G39" i="99" s="1"/>
  <c r="I33" i="99"/>
  <c r="AV33" i="99"/>
  <c r="AW33" i="99" s="1"/>
  <c r="AZ33" i="99" s="1"/>
  <c r="F33" i="99" s="1"/>
  <c r="BC33" i="99" s="1"/>
  <c r="G33" i="99" s="1"/>
  <c r="I45" i="99"/>
  <c r="AV45" i="99"/>
  <c r="AW45" i="99" s="1"/>
  <c r="AZ45" i="99" s="1"/>
  <c r="F45" i="99" s="1"/>
  <c r="BC45" i="99" s="1"/>
  <c r="G45" i="99" s="1"/>
  <c r="H24" i="99"/>
  <c r="H36" i="99"/>
  <c r="H48" i="99"/>
  <c r="I18" i="99"/>
  <c r="AV18" i="99"/>
  <c r="AW18" i="99" s="1"/>
  <c r="AZ18" i="99" s="1"/>
  <c r="F18" i="99" s="1"/>
  <c r="BC18" i="99" s="1"/>
  <c r="G18" i="99" s="1"/>
  <c r="I30" i="99"/>
  <c r="AV30" i="99"/>
  <c r="AW30" i="99" s="1"/>
  <c r="AZ30" i="99" s="1"/>
  <c r="F30" i="99" s="1"/>
  <c r="BC30" i="99" s="1"/>
  <c r="G30" i="99" s="1"/>
  <c r="H27" i="99"/>
  <c r="BF39" i="99"/>
  <c r="BH39" i="99" s="1"/>
  <c r="H39" i="99"/>
  <c r="H51" i="99"/>
  <c r="I21" i="99"/>
  <c r="AV21" i="99"/>
  <c r="AW21" i="99" s="1"/>
  <c r="AZ21" i="99" s="1"/>
  <c r="F21" i="99" s="1"/>
  <c r="BC21" i="99" s="1"/>
  <c r="G21" i="99" s="1"/>
  <c r="I42" i="99"/>
  <c r="AV42" i="99"/>
  <c r="AW42" i="99" s="1"/>
  <c r="AZ42" i="99" s="1"/>
  <c r="F42" i="99" s="1"/>
  <c r="BC42" i="99" s="1"/>
  <c r="G42" i="99" s="1"/>
  <c r="H18" i="99"/>
  <c r="H30" i="99"/>
  <c r="H42" i="99"/>
  <c r="AT24" i="99"/>
  <c r="J24" i="99" s="1"/>
  <c r="AU24" i="99" s="1"/>
  <c r="AT36" i="99"/>
  <c r="J36" i="99" s="1"/>
  <c r="AU36" i="99" s="1"/>
  <c r="H21" i="99"/>
  <c r="H33" i="99"/>
  <c r="BF45" i="99"/>
  <c r="BH45" i="99" s="1"/>
  <c r="H45" i="99"/>
  <c r="AT51" i="99"/>
  <c r="J51" i="99" s="1"/>
  <c r="AU51" i="99" s="1"/>
  <c r="AT27" i="99"/>
  <c r="J27" i="99" s="1"/>
  <c r="AU27" i="99" s="1"/>
  <c r="AT48" i="99"/>
  <c r="J48" i="99" s="1"/>
  <c r="AU48" i="99" s="1"/>
  <c r="BA45" i="98"/>
  <c r="AZ45" i="98"/>
  <c r="BB21" i="98"/>
  <c r="BD21" i="98" s="1"/>
  <c r="BA39" i="98"/>
  <c r="AZ39" i="98"/>
  <c r="BB45" i="98"/>
  <c r="BD45" i="98" s="1"/>
  <c r="BA21" i="98"/>
  <c r="AZ21" i="98"/>
  <c r="BA27" i="98"/>
  <c r="AZ27" i="98"/>
  <c r="BB39" i="98"/>
  <c r="BD39" i="98" s="1"/>
  <c r="BB27" i="98"/>
  <c r="BD27" i="98" s="1"/>
  <c r="BA33" i="98"/>
  <c r="AZ33" i="98"/>
  <c r="BA51" i="98"/>
  <c r="AZ51" i="98"/>
  <c r="BA21" i="97"/>
  <c r="AZ21" i="97"/>
  <c r="BA45" i="97"/>
  <c r="AZ45" i="97"/>
  <c r="BA30" i="97"/>
  <c r="AZ30" i="97"/>
  <c r="BB27" i="97"/>
  <c r="BD27" i="97" s="1"/>
  <c r="BB21" i="97"/>
  <c r="BD21" i="97" s="1"/>
  <c r="BA39" i="97"/>
  <c r="AZ39" i="97"/>
  <c r="BB45" i="97"/>
  <c r="BD45" i="97" s="1"/>
  <c r="BB30" i="97"/>
  <c r="BD30" i="97" s="1"/>
  <c r="BA27" i="97"/>
  <c r="AZ27" i="97"/>
  <c r="BA33" i="97"/>
  <c r="AZ33" i="97"/>
  <c r="BB39" i="97"/>
  <c r="BD39" i="97" s="1"/>
  <c r="H51" i="96"/>
  <c r="H39" i="96"/>
  <c r="AP51" i="96"/>
  <c r="J51" i="96" s="1"/>
  <c r="AQ51" i="96" s="1"/>
  <c r="H18" i="96"/>
  <c r="BB30" i="96"/>
  <c r="BD30" i="96" s="1"/>
  <c r="H30" i="96"/>
  <c r="H42" i="96"/>
  <c r="AP18" i="96"/>
  <c r="J18" i="96" s="1"/>
  <c r="AQ18" i="96" s="1"/>
  <c r="I33" i="96"/>
  <c r="AR33" i="96"/>
  <c r="AS33" i="96" s="1"/>
  <c r="AV33" i="96" s="1"/>
  <c r="F33" i="96" s="1"/>
  <c r="AY33" i="96" s="1"/>
  <c r="G33" i="96" s="1"/>
  <c r="AP42" i="96"/>
  <c r="J42" i="96" s="1"/>
  <c r="AQ42" i="96" s="1"/>
  <c r="I24" i="96"/>
  <c r="AR24" i="96"/>
  <c r="AS24" i="96" s="1"/>
  <c r="AV24" i="96" s="1"/>
  <c r="F24" i="96" s="1"/>
  <c r="AY24" i="96" s="1"/>
  <c r="G24" i="96" s="1"/>
  <c r="I30" i="96"/>
  <c r="AR30" i="96"/>
  <c r="AS30" i="96" s="1"/>
  <c r="AV30" i="96" s="1"/>
  <c r="F30" i="96" s="1"/>
  <c r="AY30" i="96" s="1"/>
  <c r="G30" i="96" s="1"/>
  <c r="H21" i="96"/>
  <c r="BB33" i="96"/>
  <c r="BD33" i="96" s="1"/>
  <c r="H33" i="96"/>
  <c r="H45" i="96"/>
  <c r="AP39" i="96"/>
  <c r="J39" i="96" s="1"/>
  <c r="AQ39" i="96" s="1"/>
  <c r="H27" i="96"/>
  <c r="I21" i="96"/>
  <c r="AR21" i="96"/>
  <c r="AS21" i="96" s="1"/>
  <c r="AV21" i="96" s="1"/>
  <c r="F21" i="96" s="1"/>
  <c r="AY21" i="96" s="1"/>
  <c r="G21" i="96" s="1"/>
  <c r="I36" i="96"/>
  <c r="AR36" i="96"/>
  <c r="AS36" i="96" s="1"/>
  <c r="AV36" i="96" s="1"/>
  <c r="F36" i="96" s="1"/>
  <c r="AY36" i="96" s="1"/>
  <c r="G36" i="96" s="1"/>
  <c r="H24" i="96"/>
  <c r="H36" i="96"/>
  <c r="H48" i="96"/>
  <c r="AP27" i="96"/>
  <c r="J27" i="96" s="1"/>
  <c r="AQ27" i="96" s="1"/>
  <c r="AP45" i="96"/>
  <c r="J45" i="96" s="1"/>
  <c r="AQ45" i="96" s="1"/>
  <c r="AP48" i="96"/>
  <c r="J48" i="96" s="1"/>
  <c r="AQ48" i="96" s="1"/>
  <c r="BE30" i="95"/>
  <c r="BD30" i="95"/>
  <c r="BE27" i="95"/>
  <c r="BD27" i="95"/>
  <c r="BF33" i="95"/>
  <c r="BH33" i="95" s="1"/>
  <c r="BE51" i="95"/>
  <c r="BD51" i="95"/>
  <c r="BE24" i="95"/>
  <c r="BD24" i="95"/>
  <c r="BF30" i="95"/>
  <c r="BH30" i="95" s="1"/>
  <c r="BE48" i="95"/>
  <c r="BD48" i="95"/>
  <c r="BE21" i="95"/>
  <c r="BD21" i="95"/>
  <c r="BF27" i="95"/>
  <c r="BH27" i="95" s="1"/>
  <c r="BE45" i="95"/>
  <c r="BD45" i="95"/>
  <c r="BF51" i="95"/>
  <c r="BH51" i="95" s="1"/>
  <c r="BE18" i="95"/>
  <c r="BD18" i="95"/>
  <c r="BF24" i="95"/>
  <c r="BH24" i="95" s="1"/>
  <c r="BE42" i="95"/>
  <c r="BD42" i="95"/>
  <c r="BF48" i="95"/>
  <c r="BH48" i="95" s="1"/>
  <c r="BE33" i="95"/>
  <c r="BD33" i="95"/>
  <c r="BF21" i="95"/>
  <c r="BH21" i="95" s="1"/>
  <c r="BE39" i="95"/>
  <c r="BD39" i="95"/>
  <c r="BF45" i="95"/>
  <c r="BH45" i="95" s="1"/>
  <c r="BF18" i="95"/>
  <c r="BH18" i="95" s="1"/>
  <c r="BE36" i="95"/>
  <c r="BD36" i="95"/>
  <c r="BF42" i="95"/>
  <c r="BH42" i="95" s="1"/>
  <c r="BA45" i="94"/>
  <c r="AZ45" i="94"/>
  <c r="BA51" i="94"/>
  <c r="AZ51" i="94"/>
  <c r="BA30" i="94"/>
  <c r="AZ30" i="94"/>
  <c r="BA36" i="94"/>
  <c r="AZ36" i="94"/>
  <c r="BB39" i="94"/>
  <c r="BD39" i="94" s="1"/>
  <c r="BB45" i="94"/>
  <c r="BD45" i="94" s="1"/>
  <c r="BB24" i="94"/>
  <c r="BD24" i="94" s="1"/>
  <c r="BB30" i="94"/>
  <c r="BD30" i="94" s="1"/>
  <c r="BA48" i="94"/>
  <c r="AZ48" i="94"/>
  <c r="BA39" i="94"/>
  <c r="AZ39" i="94"/>
  <c r="BA18" i="94"/>
  <c r="AZ18" i="94"/>
  <c r="BA24" i="94"/>
  <c r="AZ24" i="94"/>
  <c r="BB48" i="94"/>
  <c r="BD48" i="94" s="1"/>
  <c r="BA27" i="94"/>
  <c r="AZ27" i="94"/>
  <c r="BB51" i="94"/>
  <c r="BD51" i="94" s="1"/>
  <c r="BB18" i="94"/>
  <c r="BD18" i="94" s="1"/>
  <c r="BB36" i="94"/>
  <c r="BD36" i="94" s="1"/>
  <c r="BA42" i="94"/>
  <c r="AZ42" i="94"/>
  <c r="BA45" i="93"/>
  <c r="AZ45" i="93"/>
  <c r="BA42" i="93"/>
  <c r="AZ42" i="93"/>
  <c r="BA18" i="93"/>
  <c r="AZ18" i="93"/>
  <c r="I48" i="93"/>
  <c r="AR48" i="93"/>
  <c r="AS48" i="93" s="1"/>
  <c r="AV48" i="93" s="1"/>
  <c r="F48" i="93" s="1"/>
  <c r="AY48" i="93" s="1"/>
  <c r="G48" i="93" s="1"/>
  <c r="BB30" i="93"/>
  <c r="BD30" i="93" s="1"/>
  <c r="BB42" i="93"/>
  <c r="BD42" i="93" s="1"/>
  <c r="BA51" i="93"/>
  <c r="AZ51" i="93"/>
  <c r="BA30" i="93"/>
  <c r="AZ30" i="93"/>
  <c r="BB45" i="93"/>
  <c r="BD45" i="93" s="1"/>
  <c r="BB18" i="93"/>
  <c r="BD18" i="93" s="1"/>
  <c r="BA39" i="93"/>
  <c r="AZ39" i="93"/>
  <c r="BB51" i="93"/>
  <c r="BD51" i="93" s="1"/>
  <c r="I36" i="93"/>
  <c r="AR36" i="93"/>
  <c r="AS36" i="93" s="1"/>
  <c r="AV36" i="93" s="1"/>
  <c r="F36" i="93" s="1"/>
  <c r="AY36" i="93" s="1"/>
  <c r="G36" i="93" s="1"/>
  <c r="BB39" i="93"/>
  <c r="BD39" i="93" s="1"/>
  <c r="BA27" i="92"/>
  <c r="AZ27" i="92"/>
  <c r="BA24" i="92"/>
  <c r="AZ24" i="92"/>
  <c r="BB36" i="92"/>
  <c r="BD36" i="92" s="1"/>
  <c r="BB21" i="92"/>
  <c r="BD21" i="92" s="1"/>
  <c r="BA36" i="92"/>
  <c r="AZ36" i="92"/>
  <c r="BA48" i="92"/>
  <c r="AZ48" i="92"/>
  <c r="BA51" i="92"/>
  <c r="AZ51" i="92"/>
  <c r="BA21" i="92"/>
  <c r="AZ21" i="92"/>
  <c r="BB33" i="92"/>
  <c r="BD33" i="92" s="1"/>
  <c r="BB48" i="92"/>
  <c r="BD48" i="92" s="1"/>
  <c r="BB27" i="92"/>
  <c r="BD27" i="92" s="1"/>
  <c r="BB51" i="92"/>
  <c r="BD51" i="92" s="1"/>
  <c r="BA33" i="92"/>
  <c r="AZ33" i="92"/>
  <c r="BA45" i="92"/>
  <c r="AZ45" i="92"/>
  <c r="BA39" i="92"/>
  <c r="AZ39" i="92"/>
  <c r="H18" i="91"/>
  <c r="BA27" i="91"/>
  <c r="AZ27" i="91"/>
  <c r="AP18" i="91"/>
  <c r="J18" i="91" s="1"/>
  <c r="AQ18" i="91" s="1"/>
  <c r="BB27" i="91"/>
  <c r="BD27" i="91" s="1"/>
  <c r="I45" i="91"/>
  <c r="AR45" i="91"/>
  <c r="AS45" i="91" s="1"/>
  <c r="AV45" i="91" s="1"/>
  <c r="F45" i="91" s="1"/>
  <c r="AY45" i="91" s="1"/>
  <c r="G45" i="91" s="1"/>
  <c r="BA39" i="91"/>
  <c r="I42" i="91"/>
  <c r="AR42" i="91"/>
  <c r="AS42" i="91" s="1"/>
  <c r="AV42" i="91" s="1"/>
  <c r="F42" i="91" s="1"/>
  <c r="AY42" i="91" s="1"/>
  <c r="G42" i="91" s="1"/>
  <c r="BA48" i="91"/>
  <c r="AZ48" i="91"/>
  <c r="BE31" i="90"/>
  <c r="BD31" i="90"/>
  <c r="BE49" i="90"/>
  <c r="BD49" i="90"/>
  <c r="BE34" i="90"/>
  <c r="BD34" i="90"/>
  <c r="BE19" i="90"/>
  <c r="BD19" i="90"/>
  <c r="BE25" i="90"/>
  <c r="BD25" i="90"/>
  <c r="BE43" i="90"/>
  <c r="BD43" i="90"/>
  <c r="BF49" i="90"/>
  <c r="BH49" i="90" s="1"/>
  <c r="BE37" i="90"/>
  <c r="BD37" i="90"/>
  <c r="BF34" i="90"/>
  <c r="BH34" i="90" s="1"/>
  <c r="BF19" i="90"/>
  <c r="BH19" i="90" s="1"/>
  <c r="BF37" i="90"/>
  <c r="BH37" i="90" s="1"/>
  <c r="BF43" i="90"/>
  <c r="BH43" i="90" s="1"/>
  <c r="BB19" i="89"/>
  <c r="BD19" i="89" s="1"/>
  <c r="BA37" i="89"/>
  <c r="AZ37" i="89"/>
  <c r="BB43" i="89"/>
  <c r="BD43" i="89" s="1"/>
  <c r="BA25" i="89"/>
  <c r="AZ25" i="89"/>
  <c r="BA43" i="89"/>
  <c r="AZ43" i="89"/>
  <c r="BA31" i="89"/>
  <c r="AZ31" i="89"/>
  <c r="BB37" i="89"/>
  <c r="BD37" i="89" s="1"/>
  <c r="BA19" i="89"/>
  <c r="AZ19" i="89"/>
  <c r="BB25" i="89"/>
  <c r="BD25" i="89" s="1"/>
  <c r="BB31" i="89"/>
  <c r="BD31" i="89" s="1"/>
  <c r="BA49" i="89"/>
  <c r="AZ49" i="89"/>
  <c r="I27" i="88"/>
  <c r="AR27" i="88"/>
  <c r="AS27" i="88" s="1"/>
  <c r="AV27" i="88" s="1"/>
  <c r="F27" i="88" s="1"/>
  <c r="AY27" i="88" s="1"/>
  <c r="G27" i="88" s="1"/>
  <c r="H30" i="88"/>
  <c r="BB18" i="88"/>
  <c r="BD18" i="88" s="1"/>
  <c r="I24" i="88"/>
  <c r="AR24" i="88"/>
  <c r="AS24" i="88" s="1"/>
  <c r="AV24" i="88" s="1"/>
  <c r="F24" i="88" s="1"/>
  <c r="AY24" i="88" s="1"/>
  <c r="G24" i="88" s="1"/>
  <c r="AR36" i="88"/>
  <c r="AS36" i="88" s="1"/>
  <c r="AV36" i="88" s="1"/>
  <c r="F36" i="88" s="1"/>
  <c r="AY36" i="88" s="1"/>
  <c r="G36" i="88" s="1"/>
  <c r="I36" i="88"/>
  <c r="AR42" i="88"/>
  <c r="AS42" i="88" s="1"/>
  <c r="AV42" i="88" s="1"/>
  <c r="F42" i="88" s="1"/>
  <c r="AY42" i="88" s="1"/>
  <c r="G42" i="88" s="1"/>
  <c r="I42" i="88"/>
  <c r="H21" i="88"/>
  <c r="H33" i="88"/>
  <c r="AP30" i="88"/>
  <c r="J30" i="88" s="1"/>
  <c r="AQ30" i="88" s="1"/>
  <c r="AP33" i="88"/>
  <c r="J33" i="88" s="1"/>
  <c r="AQ33" i="88" s="1"/>
  <c r="BB27" i="88"/>
  <c r="BD27" i="88" s="1"/>
  <c r="H27" i="88"/>
  <c r="BA18" i="88"/>
  <c r="AZ18" i="88"/>
  <c r="AR48" i="88"/>
  <c r="AS48" i="88" s="1"/>
  <c r="AV48" i="88" s="1"/>
  <c r="F48" i="88" s="1"/>
  <c r="AY48" i="88" s="1"/>
  <c r="G48" i="88" s="1"/>
  <c r="I48" i="88"/>
  <c r="H24" i="88"/>
  <c r="AP21" i="88"/>
  <c r="J21" i="88" s="1"/>
  <c r="AQ21" i="88" s="1"/>
  <c r="BB36" i="88"/>
  <c r="BC36" i="88"/>
  <c r="BC42" i="88"/>
  <c r="BC48" i="88"/>
  <c r="BA42" i="87"/>
  <c r="AZ42" i="87"/>
  <c r="BA36" i="87"/>
  <c r="AZ36" i="87"/>
  <c r="BA45" i="87"/>
  <c r="AZ45" i="87"/>
  <c r="BB24" i="87"/>
  <c r="BD24" i="87" s="1"/>
  <c r="BB30" i="87"/>
  <c r="BD30" i="87" s="1"/>
  <c r="BB27" i="87"/>
  <c r="BD27" i="87" s="1"/>
  <c r="BA33" i="87"/>
  <c r="AZ33" i="87"/>
  <c r="BA24" i="87"/>
  <c r="AZ24" i="87"/>
  <c r="BA30" i="87"/>
  <c r="AZ30" i="87"/>
  <c r="BA48" i="87"/>
  <c r="AZ48" i="87"/>
  <c r="BA27" i="87"/>
  <c r="AZ27" i="87"/>
  <c r="BB42" i="87"/>
  <c r="BD42" i="87" s="1"/>
  <c r="BB36" i="87"/>
  <c r="BD36" i="87" s="1"/>
  <c r="BA21" i="87"/>
  <c r="AZ21" i="87"/>
  <c r="BB45" i="87"/>
  <c r="BD45" i="87" s="1"/>
  <c r="BA39" i="86"/>
  <c r="AZ39" i="86"/>
  <c r="BA24" i="86"/>
  <c r="AZ24" i="86"/>
  <c r="BA36" i="86"/>
  <c r="AZ36" i="86"/>
  <c r="BA51" i="86"/>
  <c r="AZ51" i="86"/>
  <c r="BA33" i="86"/>
  <c r="AZ33" i="86"/>
  <c r="BB45" i="86"/>
  <c r="BD45" i="86" s="1"/>
  <c r="BA21" i="86"/>
  <c r="AZ21" i="86"/>
  <c r="BA45" i="86"/>
  <c r="AZ45" i="86"/>
  <c r="BA27" i="86"/>
  <c r="AZ27" i="86"/>
  <c r="BA48" i="86"/>
  <c r="AZ48" i="86"/>
  <c r="BB39" i="86"/>
  <c r="BD39" i="86" s="1"/>
  <c r="BB21" i="86"/>
  <c r="BD21" i="86" s="1"/>
  <c r="BB27" i="86"/>
  <c r="BD27" i="86" s="1"/>
  <c r="I36" i="85"/>
  <c r="AV36" i="85"/>
  <c r="AW36" i="85" s="1"/>
  <c r="AZ36" i="85" s="1"/>
  <c r="F36" i="85" s="1"/>
  <c r="BC36" i="85" s="1"/>
  <c r="G36" i="85" s="1"/>
  <c r="I51" i="85"/>
  <c r="AV51" i="85"/>
  <c r="AW51" i="85" s="1"/>
  <c r="AZ51" i="85" s="1"/>
  <c r="F51" i="85" s="1"/>
  <c r="BC51" i="85" s="1"/>
  <c r="G51" i="85" s="1"/>
  <c r="H18" i="85"/>
  <c r="H30" i="85"/>
  <c r="H42" i="85"/>
  <c r="AT42" i="85"/>
  <c r="J42" i="85" s="1"/>
  <c r="AU42" i="85" s="1"/>
  <c r="H51" i="85"/>
  <c r="I45" i="85"/>
  <c r="AV45" i="85"/>
  <c r="AW45" i="85" s="1"/>
  <c r="AZ45" i="85" s="1"/>
  <c r="F45" i="85" s="1"/>
  <c r="BC45" i="85" s="1"/>
  <c r="G45" i="85" s="1"/>
  <c r="I24" i="85"/>
  <c r="AV24" i="85"/>
  <c r="AW24" i="85" s="1"/>
  <c r="AZ24" i="85" s="1"/>
  <c r="F24" i="85" s="1"/>
  <c r="BC24" i="85" s="1"/>
  <c r="G24" i="85" s="1"/>
  <c r="H21" i="85"/>
  <c r="H33" i="85"/>
  <c r="H45" i="85"/>
  <c r="AT30" i="85"/>
  <c r="J30" i="85" s="1"/>
  <c r="AU30" i="85" s="1"/>
  <c r="H27" i="85"/>
  <c r="H39" i="85"/>
  <c r="I21" i="85"/>
  <c r="AV21" i="85"/>
  <c r="AW21" i="85" s="1"/>
  <c r="AZ21" i="85" s="1"/>
  <c r="F21" i="85" s="1"/>
  <c r="BC21" i="85" s="1"/>
  <c r="G21" i="85" s="1"/>
  <c r="H24" i="85"/>
  <c r="BF24" i="85"/>
  <c r="BH24" i="85" s="1"/>
  <c r="H36" i="85"/>
  <c r="H48" i="85"/>
  <c r="AT27" i="85"/>
  <c r="J27" i="85" s="1"/>
  <c r="AU27" i="85" s="1"/>
  <c r="AT18" i="85"/>
  <c r="J18" i="85" s="1"/>
  <c r="AU18" i="85" s="1"/>
  <c r="AT39" i="85"/>
  <c r="J39" i="85" s="1"/>
  <c r="AU39" i="85" s="1"/>
  <c r="AT33" i="85"/>
  <c r="J33" i="85" s="1"/>
  <c r="AU33" i="85" s="1"/>
  <c r="AT48" i="85"/>
  <c r="J48" i="85" s="1"/>
  <c r="AU48" i="85" s="1"/>
  <c r="I28" i="84"/>
  <c r="AR28" i="84"/>
  <c r="AS28" i="84" s="1"/>
  <c r="AV28" i="84" s="1"/>
  <c r="F28" i="84" s="1"/>
  <c r="AY28" i="84" s="1"/>
  <c r="G28" i="84" s="1"/>
  <c r="H22" i="84"/>
  <c r="H34" i="84"/>
  <c r="H46" i="84"/>
  <c r="I25" i="84"/>
  <c r="AR25" i="84"/>
  <c r="AS25" i="84" s="1"/>
  <c r="AV25" i="84" s="1"/>
  <c r="F25" i="84" s="1"/>
  <c r="AY25" i="84" s="1"/>
  <c r="G25" i="84" s="1"/>
  <c r="I43" i="84"/>
  <c r="AR43" i="84"/>
  <c r="AS43" i="84" s="1"/>
  <c r="AV43" i="84" s="1"/>
  <c r="F43" i="84" s="1"/>
  <c r="AY43" i="84" s="1"/>
  <c r="G43" i="84" s="1"/>
  <c r="I40" i="84"/>
  <c r="AR40" i="84"/>
  <c r="AS40" i="84" s="1"/>
  <c r="AV40" i="84" s="1"/>
  <c r="F40" i="84" s="1"/>
  <c r="AY40" i="84" s="1"/>
  <c r="G40" i="84" s="1"/>
  <c r="H25" i="84"/>
  <c r="H37" i="84"/>
  <c r="H49" i="84"/>
  <c r="AP46" i="84"/>
  <c r="J46" i="84" s="1"/>
  <c r="AQ46" i="84" s="1"/>
  <c r="AP49" i="84"/>
  <c r="J49" i="84" s="1"/>
  <c r="AQ49" i="84" s="1"/>
  <c r="H28" i="84"/>
  <c r="H40" i="84"/>
  <c r="H52" i="84"/>
  <c r="AP52" i="84"/>
  <c r="J52" i="84" s="1"/>
  <c r="AQ52" i="84" s="1"/>
  <c r="I31" i="84"/>
  <c r="AR31" i="84"/>
  <c r="AS31" i="84" s="1"/>
  <c r="AV31" i="84" s="1"/>
  <c r="F31" i="84" s="1"/>
  <c r="AY31" i="84" s="1"/>
  <c r="G31" i="84" s="1"/>
  <c r="AP34" i="84"/>
  <c r="J34" i="84" s="1"/>
  <c r="AQ34" i="84" s="1"/>
  <c r="H19" i="84"/>
  <c r="H31" i="84"/>
  <c r="BB31" i="84"/>
  <c r="BD31" i="84" s="1"/>
  <c r="H43" i="84"/>
  <c r="AP19" i="84"/>
  <c r="J19" i="84" s="1"/>
  <c r="AQ19" i="84" s="1"/>
  <c r="AP37" i="84"/>
  <c r="J37" i="84" s="1"/>
  <c r="AQ37" i="84" s="1"/>
  <c r="AP22" i="84"/>
  <c r="J22" i="84" s="1"/>
  <c r="AQ22" i="84" s="1"/>
  <c r="BA51" i="83"/>
  <c r="AZ51" i="83"/>
  <c r="BA30" i="83"/>
  <c r="AZ30" i="83"/>
  <c r="BA42" i="83"/>
  <c r="AZ42" i="83"/>
  <c r="BB42" i="83"/>
  <c r="BD42" i="83" s="1"/>
  <c r="BB51" i="83"/>
  <c r="BD51" i="83" s="1"/>
  <c r="BD24" i="83"/>
  <c r="BB30" i="83"/>
  <c r="BD30" i="83" s="1"/>
  <c r="BB39" i="83"/>
  <c r="BD39" i="83" s="1"/>
  <c r="BA39" i="83"/>
  <c r="AZ39" i="83"/>
  <c r="I36" i="82"/>
  <c r="AR36" i="82"/>
  <c r="AS36" i="82" s="1"/>
  <c r="AV36" i="82" s="1"/>
  <c r="F36" i="82" s="1"/>
  <c r="AY36" i="82" s="1"/>
  <c r="G36" i="82" s="1"/>
  <c r="I21" i="82"/>
  <c r="AR21" i="82"/>
  <c r="AS21" i="82" s="1"/>
  <c r="AV21" i="82" s="1"/>
  <c r="F21" i="82" s="1"/>
  <c r="AY21" i="82" s="1"/>
  <c r="G21" i="82" s="1"/>
  <c r="I45" i="82"/>
  <c r="AR45" i="82"/>
  <c r="AS45" i="82" s="1"/>
  <c r="AV45" i="82" s="1"/>
  <c r="F45" i="82" s="1"/>
  <c r="AY45" i="82" s="1"/>
  <c r="G45" i="82" s="1"/>
  <c r="H24" i="82"/>
  <c r="H48" i="82"/>
  <c r="I33" i="82"/>
  <c r="AR33" i="82"/>
  <c r="AS33" i="82" s="1"/>
  <c r="AV33" i="82" s="1"/>
  <c r="F33" i="82" s="1"/>
  <c r="AY33" i="82" s="1"/>
  <c r="G33" i="82" s="1"/>
  <c r="H27" i="82"/>
  <c r="H39" i="82"/>
  <c r="H51" i="82"/>
  <c r="AP39" i="82"/>
  <c r="J39" i="82" s="1"/>
  <c r="AQ39" i="82" s="1"/>
  <c r="H36" i="82"/>
  <c r="I30" i="82"/>
  <c r="AR30" i="82"/>
  <c r="AS30" i="82" s="1"/>
  <c r="AV30" i="82" s="1"/>
  <c r="F30" i="82" s="1"/>
  <c r="AY30" i="82" s="1"/>
  <c r="G30" i="82" s="1"/>
  <c r="H18" i="82"/>
  <c r="H30" i="82"/>
  <c r="H42" i="82"/>
  <c r="AP18" i="82"/>
  <c r="J18" i="82" s="1"/>
  <c r="AQ18" i="82" s="1"/>
  <c r="AP42" i="82"/>
  <c r="J42" i="82" s="1"/>
  <c r="AQ42" i="82" s="1"/>
  <c r="BB21" i="82"/>
  <c r="BD21" i="82" s="1"/>
  <c r="H21" i="82"/>
  <c r="H33" i="82"/>
  <c r="H45" i="82"/>
  <c r="AP27" i="82"/>
  <c r="J27" i="82" s="1"/>
  <c r="AQ27" i="82" s="1"/>
  <c r="AP51" i="82"/>
  <c r="J51" i="82" s="1"/>
  <c r="AQ51" i="82" s="1"/>
  <c r="AP24" i="82"/>
  <c r="J24" i="82" s="1"/>
  <c r="AQ24" i="82" s="1"/>
  <c r="AP48" i="82"/>
  <c r="J48" i="82" s="1"/>
  <c r="AQ48" i="82" s="1"/>
  <c r="BE24" i="81"/>
  <c r="BD24" i="81"/>
  <c r="BE18" i="81"/>
  <c r="BD18" i="81"/>
  <c r="BF24" i="81"/>
  <c r="BH24" i="81" s="1"/>
  <c r="BE21" i="81"/>
  <c r="BD21" i="81"/>
  <c r="BF18" i="81"/>
  <c r="BH18" i="81" s="1"/>
  <c r="BE30" i="81"/>
  <c r="BD30" i="81"/>
  <c r="BE33" i="81"/>
  <c r="BD33" i="81"/>
  <c r="BE27" i="81"/>
  <c r="BD27" i="81"/>
  <c r="BF33" i="81"/>
  <c r="BH33" i="81" s="1"/>
  <c r="BE45" i="81"/>
  <c r="BD45" i="81"/>
  <c r="BE42" i="81"/>
  <c r="BD42" i="81"/>
  <c r="BA45" i="80"/>
  <c r="AZ45" i="80"/>
  <c r="BB42" i="80"/>
  <c r="BD42" i="80" s="1"/>
  <c r="BB51" i="80"/>
  <c r="BD51" i="80" s="1"/>
  <c r="BA42" i="80"/>
  <c r="AZ42" i="80"/>
  <c r="BA18" i="80"/>
  <c r="AZ18" i="80"/>
  <c r="I48" i="80"/>
  <c r="AR48" i="80"/>
  <c r="AS48" i="80" s="1"/>
  <c r="AV48" i="80" s="1"/>
  <c r="F48" i="80" s="1"/>
  <c r="AY48" i="80" s="1"/>
  <c r="G48" i="80" s="1"/>
  <c r="BB30" i="80"/>
  <c r="BD30" i="80" s="1"/>
  <c r="BA51" i="80"/>
  <c r="AZ51" i="80"/>
  <c r="BA30" i="80"/>
  <c r="AZ30" i="80"/>
  <c r="BD27" i="80"/>
  <c r="BB45" i="80"/>
  <c r="BD45" i="80" s="1"/>
  <c r="BB18" i="80"/>
  <c r="BD18" i="80" s="1"/>
  <c r="BA18" i="79"/>
  <c r="AZ18" i="79"/>
  <c r="BA42" i="79"/>
  <c r="AZ42" i="79"/>
  <c r="BB39" i="79"/>
  <c r="BD39" i="79" s="1"/>
  <c r="BB18" i="79"/>
  <c r="BD18" i="79" s="1"/>
  <c r="BB36" i="79"/>
  <c r="BD36" i="79" s="1"/>
  <c r="BB42" i="79"/>
  <c r="BD42" i="79" s="1"/>
  <c r="BA39" i="79"/>
  <c r="AZ39" i="79"/>
  <c r="BA36" i="79"/>
  <c r="AZ36" i="79"/>
  <c r="BA27" i="79"/>
  <c r="AZ27" i="79"/>
  <c r="BA51" i="79"/>
  <c r="AZ51" i="79"/>
  <c r="BA24" i="79"/>
  <c r="AZ24" i="79"/>
  <c r="BA30" i="79"/>
  <c r="AZ30" i="79"/>
  <c r="BA48" i="79"/>
  <c r="AZ48" i="79"/>
  <c r="BB48" i="78"/>
  <c r="BD48" i="78" s="1"/>
  <c r="BA21" i="78"/>
  <c r="AZ21" i="78"/>
  <c r="BA18" i="78"/>
  <c r="AZ18" i="78"/>
  <c r="BA48" i="78"/>
  <c r="AZ48" i="78"/>
  <c r="BA24" i="78"/>
  <c r="AZ24" i="78"/>
  <c r="BB21" i="78"/>
  <c r="BD21" i="78" s="1"/>
  <c r="BA33" i="78"/>
  <c r="AZ33" i="78"/>
  <c r="BB18" i="78"/>
  <c r="BD18" i="78" s="1"/>
  <c r="BA30" i="78"/>
  <c r="AZ30" i="78"/>
  <c r="BA36" i="78"/>
  <c r="AZ36" i="78"/>
  <c r="BA45" i="78"/>
  <c r="AZ45" i="78"/>
  <c r="BA42" i="78"/>
  <c r="AZ42" i="78"/>
  <c r="BE45" i="77"/>
  <c r="BD45" i="77"/>
  <c r="BE42" i="77"/>
  <c r="BD42" i="77"/>
  <c r="I48" i="77"/>
  <c r="AV48" i="77"/>
  <c r="AW48" i="77" s="1"/>
  <c r="AZ48" i="77" s="1"/>
  <c r="F48" i="77" s="1"/>
  <c r="BC48" i="77" s="1"/>
  <c r="G48" i="77" s="1"/>
  <c r="BF51" i="77"/>
  <c r="BH51" i="77" s="1"/>
  <c r="BF42" i="77"/>
  <c r="BH42" i="77" s="1"/>
  <c r="BE51" i="77"/>
  <c r="BD51" i="77"/>
  <c r="H18" i="77"/>
  <c r="BF27" i="77"/>
  <c r="BH27" i="77" s="1"/>
  <c r="BE24" i="77"/>
  <c r="BD24" i="77"/>
  <c r="BF45" i="77"/>
  <c r="BH45" i="77" s="1"/>
  <c r="BF39" i="77"/>
  <c r="BH39" i="77" s="1"/>
  <c r="BE27" i="77"/>
  <c r="BD27" i="77"/>
  <c r="I36" i="77"/>
  <c r="BF36" i="77"/>
  <c r="BH36" i="77" s="1"/>
  <c r="AV36" i="77"/>
  <c r="AW36" i="77" s="1"/>
  <c r="AZ36" i="77" s="1"/>
  <c r="F36" i="77" s="1"/>
  <c r="BC36" i="77" s="1"/>
  <c r="G36" i="77" s="1"/>
  <c r="AT18" i="77"/>
  <c r="J18" i="77" s="1"/>
  <c r="AU18" i="77" s="1"/>
  <c r="BA45" i="76"/>
  <c r="AZ45" i="76"/>
  <c r="I48" i="76"/>
  <c r="AR48" i="76"/>
  <c r="AS48" i="76" s="1"/>
  <c r="AV48" i="76" s="1"/>
  <c r="F48" i="76" s="1"/>
  <c r="AY48" i="76" s="1"/>
  <c r="G48" i="76" s="1"/>
  <c r="BD27" i="76"/>
  <c r="BB45" i="76"/>
  <c r="BD45" i="76" s="1"/>
  <c r="BA42" i="76"/>
  <c r="AZ42" i="76"/>
  <c r="BA30" i="76"/>
  <c r="AZ30" i="76"/>
  <c r="BB42" i="76"/>
  <c r="BD42" i="76" s="1"/>
  <c r="BA51" i="76"/>
  <c r="AZ51" i="76"/>
  <c r="H21" i="75"/>
  <c r="H33" i="75"/>
  <c r="H45" i="75"/>
  <c r="AP21" i="75"/>
  <c r="J21" i="75" s="1"/>
  <c r="AQ21" i="75" s="1"/>
  <c r="AP33" i="75"/>
  <c r="J33" i="75" s="1"/>
  <c r="AQ33" i="75" s="1"/>
  <c r="AP45" i="75"/>
  <c r="J45" i="75" s="1"/>
  <c r="AQ45" i="75" s="1"/>
  <c r="H30" i="75"/>
  <c r="H42" i="75"/>
  <c r="AP30" i="75"/>
  <c r="J30" i="75" s="1"/>
  <c r="AQ30" i="75" s="1"/>
  <c r="H24" i="75"/>
  <c r="H36" i="75"/>
  <c r="H48" i="75"/>
  <c r="AP24" i="75"/>
  <c r="J24" i="75" s="1"/>
  <c r="AQ24" i="75" s="1"/>
  <c r="AP36" i="75"/>
  <c r="J36" i="75" s="1"/>
  <c r="AQ36" i="75" s="1"/>
  <c r="AP48" i="75"/>
  <c r="J48" i="75" s="1"/>
  <c r="AQ48" i="75" s="1"/>
  <c r="H18" i="75"/>
  <c r="AP18" i="75"/>
  <c r="J18" i="75" s="1"/>
  <c r="AQ18" i="75" s="1"/>
  <c r="AP42" i="75"/>
  <c r="J42" i="75" s="1"/>
  <c r="AQ42" i="75" s="1"/>
  <c r="H27" i="75"/>
  <c r="H39" i="75"/>
  <c r="H51" i="75"/>
  <c r="AP27" i="75"/>
  <c r="J27" i="75" s="1"/>
  <c r="AQ27" i="75" s="1"/>
  <c r="AP39" i="75"/>
  <c r="J39" i="75" s="1"/>
  <c r="AQ39" i="75" s="1"/>
  <c r="AP51" i="75"/>
  <c r="J51" i="75" s="1"/>
  <c r="AQ51" i="75" s="1"/>
  <c r="I27" i="74"/>
  <c r="AR27" i="74"/>
  <c r="AS27" i="74" s="1"/>
  <c r="AV27" i="74" s="1"/>
  <c r="F27" i="74" s="1"/>
  <c r="AY27" i="74" s="1"/>
  <c r="G27" i="74" s="1"/>
  <c r="I18" i="74"/>
  <c r="AR18" i="74"/>
  <c r="AS18" i="74" s="1"/>
  <c r="AV18" i="74" s="1"/>
  <c r="F18" i="74" s="1"/>
  <c r="AY18" i="74" s="1"/>
  <c r="G18" i="74" s="1"/>
  <c r="I30" i="74"/>
  <c r="AR30" i="74"/>
  <c r="AS30" i="74" s="1"/>
  <c r="AV30" i="74" s="1"/>
  <c r="F30" i="74" s="1"/>
  <c r="AY30" i="74" s="1"/>
  <c r="G30" i="74" s="1"/>
  <c r="I24" i="74"/>
  <c r="AR24" i="74"/>
  <c r="AS24" i="74" s="1"/>
  <c r="AV24" i="74" s="1"/>
  <c r="F24" i="74" s="1"/>
  <c r="AY24" i="74" s="1"/>
  <c r="G24" i="74" s="1"/>
  <c r="H21" i="74"/>
  <c r="H33" i="74"/>
  <c r="H45" i="74"/>
  <c r="I51" i="74"/>
  <c r="AR51" i="74"/>
  <c r="AS51" i="74" s="1"/>
  <c r="AV51" i="74" s="1"/>
  <c r="F51" i="74" s="1"/>
  <c r="AY51" i="74" s="1"/>
  <c r="G51" i="74" s="1"/>
  <c r="I42" i="74"/>
  <c r="AR42" i="74"/>
  <c r="AS42" i="74" s="1"/>
  <c r="AV42" i="74" s="1"/>
  <c r="F42" i="74" s="1"/>
  <c r="AY42" i="74" s="1"/>
  <c r="G42" i="74" s="1"/>
  <c r="BB24" i="74"/>
  <c r="BD24" i="74" s="1"/>
  <c r="H24" i="74"/>
  <c r="H36" i="74"/>
  <c r="H48" i="74"/>
  <c r="AP48" i="74"/>
  <c r="J48" i="74" s="1"/>
  <c r="AQ48" i="74" s="1"/>
  <c r="H27" i="74"/>
  <c r="H39" i="74"/>
  <c r="H51" i="74"/>
  <c r="AP39" i="74"/>
  <c r="J39" i="74" s="1"/>
  <c r="AQ39" i="74" s="1"/>
  <c r="AP33" i="74"/>
  <c r="J33" i="74" s="1"/>
  <c r="AQ33" i="74" s="1"/>
  <c r="BB18" i="74"/>
  <c r="BD18" i="74" s="1"/>
  <c r="H18" i="74"/>
  <c r="BB30" i="74"/>
  <c r="BD30" i="74" s="1"/>
  <c r="H30" i="74"/>
  <c r="BB42" i="74"/>
  <c r="BD42" i="74" s="1"/>
  <c r="H42" i="74"/>
  <c r="AP45" i="74"/>
  <c r="J45" i="74" s="1"/>
  <c r="AQ45" i="74" s="1"/>
  <c r="AP21" i="74"/>
  <c r="J21" i="74" s="1"/>
  <c r="AQ21" i="74" s="1"/>
  <c r="AP36" i="74"/>
  <c r="J36" i="74" s="1"/>
  <c r="AQ36" i="74" s="1"/>
  <c r="BA27" i="73"/>
  <c r="AZ27" i="73"/>
  <c r="BA24" i="73"/>
  <c r="AZ24" i="73"/>
  <c r="BB27" i="73"/>
  <c r="BD27" i="73" s="1"/>
  <c r="BB24" i="73"/>
  <c r="BD24" i="73" s="1"/>
  <c r="BD45" i="73"/>
  <c r="BA36" i="73"/>
  <c r="AZ36" i="73"/>
  <c r="BA30" i="73"/>
  <c r="AZ30" i="73"/>
  <c r="BA18" i="73"/>
  <c r="AZ18" i="73"/>
  <c r="BA42" i="72"/>
  <c r="AZ42" i="72"/>
  <c r="BA18" i="72"/>
  <c r="AZ18" i="72"/>
  <c r="BA21" i="72"/>
  <c r="AZ21" i="72"/>
  <c r="BA45" i="72"/>
  <c r="AZ45" i="72"/>
  <c r="BA30" i="72"/>
  <c r="AZ30" i="72"/>
  <c r="BA36" i="72"/>
  <c r="AZ36" i="72"/>
  <c r="BB33" i="72"/>
  <c r="BD33" i="72" s="1"/>
  <c r="BB30" i="72"/>
  <c r="BD30" i="72" s="1"/>
  <c r="BA48" i="72"/>
  <c r="AZ48" i="72"/>
  <c r="BA33" i="72"/>
  <c r="AZ33" i="72"/>
  <c r="BA24" i="72"/>
  <c r="AZ24" i="72"/>
  <c r="BB42" i="72"/>
  <c r="BD42" i="72" s="1"/>
  <c r="BB48" i="72"/>
  <c r="BD48" i="72" s="1"/>
  <c r="BB18" i="72"/>
  <c r="BD18" i="72" s="1"/>
  <c r="I19" i="71"/>
  <c r="AR19" i="71"/>
  <c r="AS19" i="71" s="1"/>
  <c r="AV19" i="71" s="1"/>
  <c r="F19" i="71" s="1"/>
  <c r="AY19" i="71" s="1"/>
  <c r="G19" i="71" s="1"/>
  <c r="I43" i="71"/>
  <c r="AR43" i="71"/>
  <c r="AS43" i="71" s="1"/>
  <c r="AV43" i="71" s="1"/>
  <c r="F43" i="71" s="1"/>
  <c r="AY43" i="71" s="1"/>
  <c r="G43" i="71" s="1"/>
  <c r="H25" i="71"/>
  <c r="H37" i="71"/>
  <c r="H49" i="71"/>
  <c r="I34" i="71"/>
  <c r="AR34" i="71"/>
  <c r="AS34" i="71" s="1"/>
  <c r="AV34" i="71" s="1"/>
  <c r="F34" i="71" s="1"/>
  <c r="AY34" i="71" s="1"/>
  <c r="G34" i="71" s="1"/>
  <c r="H28" i="71"/>
  <c r="H40" i="71"/>
  <c r="H52" i="71"/>
  <c r="AP40" i="71"/>
  <c r="J40" i="71" s="1"/>
  <c r="AQ40" i="71" s="1"/>
  <c r="AP25" i="71"/>
  <c r="J25" i="71" s="1"/>
  <c r="AQ25" i="71" s="1"/>
  <c r="AP49" i="71"/>
  <c r="J49" i="71" s="1"/>
  <c r="AQ49" i="71" s="1"/>
  <c r="H19" i="71"/>
  <c r="H31" i="71"/>
  <c r="H43" i="71"/>
  <c r="I22" i="71"/>
  <c r="AR22" i="71"/>
  <c r="AS22" i="71" s="1"/>
  <c r="AV22" i="71" s="1"/>
  <c r="F22" i="71" s="1"/>
  <c r="AY22" i="71" s="1"/>
  <c r="G22" i="71" s="1"/>
  <c r="I46" i="71"/>
  <c r="AR46" i="71"/>
  <c r="AS46" i="71" s="1"/>
  <c r="AV46" i="71" s="1"/>
  <c r="F46" i="71" s="1"/>
  <c r="AY46" i="71" s="1"/>
  <c r="G46" i="71" s="1"/>
  <c r="AP31" i="71"/>
  <c r="J31" i="71" s="1"/>
  <c r="AQ31" i="71" s="1"/>
  <c r="BB22" i="71"/>
  <c r="BD22" i="71" s="1"/>
  <c r="H22" i="71"/>
  <c r="BB34" i="71"/>
  <c r="BD34" i="71" s="1"/>
  <c r="H34" i="71"/>
  <c r="H46" i="71"/>
  <c r="AP28" i="71"/>
  <c r="J28" i="71" s="1"/>
  <c r="AQ28" i="71" s="1"/>
  <c r="AP52" i="71"/>
  <c r="J52" i="71" s="1"/>
  <c r="AQ52" i="71" s="1"/>
  <c r="AP37" i="71"/>
  <c r="J37" i="71" s="1"/>
  <c r="AQ37" i="71" s="1"/>
  <c r="BE24" i="70"/>
  <c r="BD24" i="70"/>
  <c r="BF36" i="70"/>
  <c r="BH36" i="70" s="1"/>
  <c r="BE18" i="70"/>
  <c r="BD18" i="70"/>
  <c r="BE36" i="70"/>
  <c r="BD36" i="70"/>
  <c r="BE48" i="70"/>
  <c r="BD48" i="70"/>
  <c r="BE27" i="70"/>
  <c r="BD27" i="70"/>
  <c r="BF48" i="70"/>
  <c r="BH48" i="70" s="1"/>
  <c r="BF18" i="70"/>
  <c r="BH18" i="70" s="1"/>
  <c r="BE39" i="70"/>
  <c r="BD39" i="70"/>
  <c r="BE51" i="70"/>
  <c r="BD51" i="70"/>
  <c r="BE42" i="70"/>
  <c r="BD42" i="70"/>
  <c r="BA51" i="68"/>
  <c r="AZ51" i="68"/>
  <c r="BA33" i="68"/>
  <c r="AZ33" i="68"/>
  <c r="BB51" i="68"/>
  <c r="BD51" i="68" s="1"/>
  <c r="BB33" i="68"/>
  <c r="BD33" i="68" s="1"/>
  <c r="BA45" i="68"/>
  <c r="AZ45" i="68"/>
  <c r="BA42" i="68"/>
  <c r="AZ42" i="68"/>
  <c r="BA39" i="68"/>
  <c r="AZ39" i="68"/>
  <c r="BB45" i="68"/>
  <c r="BD45" i="68" s="1"/>
  <c r="BA18" i="68"/>
  <c r="AZ18" i="68"/>
  <c r="BB39" i="68"/>
  <c r="BD39" i="68" s="1"/>
  <c r="BA27" i="68"/>
  <c r="AZ27" i="68"/>
  <c r="BA21" i="68"/>
  <c r="AZ21" i="68"/>
  <c r="BB18" i="68"/>
  <c r="BD18" i="68" s="1"/>
  <c r="BA30" i="68"/>
  <c r="AZ30" i="68"/>
  <c r="I27" i="67"/>
  <c r="AR27" i="67"/>
  <c r="AS27" i="67" s="1"/>
  <c r="AV27" i="67" s="1"/>
  <c r="F27" i="67" s="1"/>
  <c r="AY27" i="67" s="1"/>
  <c r="G27" i="67" s="1"/>
  <c r="I18" i="67"/>
  <c r="AR18" i="67"/>
  <c r="AS18" i="67" s="1"/>
  <c r="AV18" i="67" s="1"/>
  <c r="F18" i="67" s="1"/>
  <c r="AY18" i="67" s="1"/>
  <c r="G18" i="67" s="1"/>
  <c r="H30" i="67"/>
  <c r="I21" i="67"/>
  <c r="AR21" i="67"/>
  <c r="AS21" i="67" s="1"/>
  <c r="AV21" i="67" s="1"/>
  <c r="F21" i="67" s="1"/>
  <c r="AY21" i="67" s="1"/>
  <c r="G21" i="67" s="1"/>
  <c r="H21" i="67"/>
  <c r="H33" i="67"/>
  <c r="H45" i="67"/>
  <c r="I39" i="67"/>
  <c r="AR39" i="67"/>
  <c r="AS39" i="67" s="1"/>
  <c r="AV39" i="67" s="1"/>
  <c r="F39" i="67" s="1"/>
  <c r="AY39" i="67" s="1"/>
  <c r="G39" i="67" s="1"/>
  <c r="I24" i="67"/>
  <c r="AR24" i="67"/>
  <c r="AS24" i="67" s="1"/>
  <c r="AV24" i="67" s="1"/>
  <c r="F24" i="67" s="1"/>
  <c r="AY24" i="67" s="1"/>
  <c r="G24" i="67" s="1"/>
  <c r="H18" i="67"/>
  <c r="I48" i="67"/>
  <c r="AR48" i="67"/>
  <c r="AS48" i="67" s="1"/>
  <c r="AV48" i="67" s="1"/>
  <c r="F48" i="67" s="1"/>
  <c r="AY48" i="67" s="1"/>
  <c r="G48" i="67" s="1"/>
  <c r="BB24" i="67"/>
  <c r="BD24" i="67" s="1"/>
  <c r="H24" i="67"/>
  <c r="H36" i="67"/>
  <c r="H48" i="67"/>
  <c r="BB48" i="67"/>
  <c r="BD48" i="67" s="1"/>
  <c r="AP45" i="67"/>
  <c r="J45" i="67" s="1"/>
  <c r="AQ45" i="67" s="1"/>
  <c r="H42" i="67"/>
  <c r="I51" i="67"/>
  <c r="AR51" i="67"/>
  <c r="AS51" i="67" s="1"/>
  <c r="AV51" i="67" s="1"/>
  <c r="F51" i="67" s="1"/>
  <c r="AY51" i="67" s="1"/>
  <c r="G51" i="67" s="1"/>
  <c r="AP30" i="67"/>
  <c r="J30" i="67" s="1"/>
  <c r="AQ30" i="67" s="1"/>
  <c r="H27" i="67"/>
  <c r="BB27" i="67"/>
  <c r="BD27" i="67" s="1"/>
  <c r="H39" i="67"/>
  <c r="H51" i="67"/>
  <c r="AP42" i="67"/>
  <c r="J42" i="67" s="1"/>
  <c r="AQ42" i="67" s="1"/>
  <c r="AP33" i="67"/>
  <c r="J33" i="67" s="1"/>
  <c r="AQ33" i="67" s="1"/>
  <c r="AP36" i="67"/>
  <c r="J36" i="67" s="1"/>
  <c r="AQ36" i="67" s="1"/>
  <c r="BA24" i="66"/>
  <c r="AZ24" i="66"/>
  <c r="BA18" i="66"/>
  <c r="AZ18" i="66"/>
  <c r="BA36" i="66"/>
  <c r="AZ36" i="66"/>
  <c r="BA42" i="66"/>
  <c r="AZ42" i="66"/>
  <c r="BA30" i="66"/>
  <c r="AZ30" i="66"/>
  <c r="BB36" i="66"/>
  <c r="BD36" i="66" s="1"/>
  <c r="BA33" i="66"/>
  <c r="AZ33" i="66"/>
  <c r="BB24" i="66"/>
  <c r="BD24" i="66" s="1"/>
  <c r="BB30" i="66"/>
  <c r="BD30" i="66" s="1"/>
  <c r="BA48" i="66"/>
  <c r="AZ48" i="66"/>
  <c r="I27" i="65"/>
  <c r="AV27" i="65"/>
  <c r="AW27" i="65" s="1"/>
  <c r="AZ27" i="65" s="1"/>
  <c r="F27" i="65" s="1"/>
  <c r="BC27" i="65" s="1"/>
  <c r="G27" i="65" s="1"/>
  <c r="I39" i="65"/>
  <c r="AV39" i="65"/>
  <c r="AW39" i="65" s="1"/>
  <c r="AZ39" i="65" s="1"/>
  <c r="F39" i="65" s="1"/>
  <c r="BC39" i="65" s="1"/>
  <c r="G39" i="65" s="1"/>
  <c r="I18" i="65"/>
  <c r="AV18" i="65"/>
  <c r="AW18" i="65" s="1"/>
  <c r="AZ18" i="65" s="1"/>
  <c r="F18" i="65" s="1"/>
  <c r="BC18" i="65" s="1"/>
  <c r="G18" i="65" s="1"/>
  <c r="I30" i="65"/>
  <c r="AV30" i="65"/>
  <c r="AW30" i="65" s="1"/>
  <c r="AZ30" i="65" s="1"/>
  <c r="F30" i="65" s="1"/>
  <c r="BC30" i="65" s="1"/>
  <c r="G30" i="65" s="1"/>
  <c r="I21" i="65"/>
  <c r="AV21" i="65"/>
  <c r="AW21" i="65" s="1"/>
  <c r="AZ21" i="65" s="1"/>
  <c r="F21" i="65" s="1"/>
  <c r="BC21" i="65" s="1"/>
  <c r="G21" i="65" s="1"/>
  <c r="I45" i="65"/>
  <c r="AV45" i="65"/>
  <c r="AW45" i="65" s="1"/>
  <c r="AZ45" i="65" s="1"/>
  <c r="F45" i="65" s="1"/>
  <c r="BC45" i="65" s="1"/>
  <c r="G45" i="65" s="1"/>
  <c r="H33" i="65"/>
  <c r="H24" i="65"/>
  <c r="H36" i="65"/>
  <c r="H48" i="65"/>
  <c r="I48" i="65"/>
  <c r="AV48" i="65"/>
  <c r="AW48" i="65" s="1"/>
  <c r="AZ48" i="65" s="1"/>
  <c r="F48" i="65" s="1"/>
  <c r="BC48" i="65" s="1"/>
  <c r="G48" i="65" s="1"/>
  <c r="H27" i="65"/>
  <c r="H39" i="65"/>
  <c r="H51" i="65"/>
  <c r="AT36" i="65"/>
  <c r="J36" i="65" s="1"/>
  <c r="AU36" i="65" s="1"/>
  <c r="AT51" i="65"/>
  <c r="J51" i="65" s="1"/>
  <c r="AU51" i="65" s="1"/>
  <c r="H21" i="65"/>
  <c r="BF21" i="65"/>
  <c r="BH21" i="65" s="1"/>
  <c r="H45" i="65"/>
  <c r="I24" i="65"/>
  <c r="AV24" i="65"/>
  <c r="AW24" i="65" s="1"/>
  <c r="AZ24" i="65" s="1"/>
  <c r="F24" i="65" s="1"/>
  <c r="BC24" i="65" s="1"/>
  <c r="G24" i="65" s="1"/>
  <c r="AT33" i="65"/>
  <c r="J33" i="65" s="1"/>
  <c r="AU33" i="65" s="1"/>
  <c r="H18" i="65"/>
  <c r="BF30" i="65"/>
  <c r="BH30" i="65" s="1"/>
  <c r="H30" i="65"/>
  <c r="H42" i="65"/>
  <c r="AT42" i="65"/>
  <c r="J42" i="65" s="1"/>
  <c r="AU42" i="65" s="1"/>
  <c r="BA30" i="64"/>
  <c r="AZ30" i="64"/>
  <c r="I48" i="64"/>
  <c r="AR48" i="64"/>
  <c r="AS48" i="64" s="1"/>
  <c r="AV48" i="64" s="1"/>
  <c r="F48" i="64" s="1"/>
  <c r="AY48" i="64" s="1"/>
  <c r="G48" i="64" s="1"/>
  <c r="BA42" i="64"/>
  <c r="AZ42" i="64"/>
  <c r="BA27" i="64"/>
  <c r="AZ27" i="64"/>
  <c r="BA39" i="64"/>
  <c r="AZ39" i="64"/>
  <c r="BB30" i="64"/>
  <c r="BD30" i="64" s="1"/>
  <c r="BB39" i="64"/>
  <c r="BD39" i="64" s="1"/>
  <c r="BA18" i="64"/>
  <c r="AZ18" i="64"/>
  <c r="BD27" i="64"/>
  <c r="BA45" i="64"/>
  <c r="AZ45" i="64"/>
  <c r="BB18" i="64"/>
  <c r="BD18" i="64" s="1"/>
  <c r="BA36" i="63"/>
  <c r="AZ36" i="63"/>
  <c r="BA27" i="63"/>
  <c r="AZ27" i="63"/>
  <c r="BA45" i="63"/>
  <c r="AZ45" i="63"/>
  <c r="BA51" i="63"/>
  <c r="AZ51" i="63"/>
  <c r="H18" i="63"/>
  <c r="BB30" i="63"/>
  <c r="BD30" i="63" s="1"/>
  <c r="BB36" i="63"/>
  <c r="BD36" i="63" s="1"/>
  <c r="BA21" i="63"/>
  <c r="AZ21" i="63"/>
  <c r="BB39" i="63"/>
  <c r="BD39" i="63" s="1"/>
  <c r="BB45" i="63"/>
  <c r="BD45" i="63" s="1"/>
  <c r="BA30" i="63"/>
  <c r="AZ30" i="63"/>
  <c r="BA48" i="63"/>
  <c r="AZ48" i="63"/>
  <c r="BA39" i="63"/>
  <c r="AZ39" i="63"/>
  <c r="BA24" i="63"/>
  <c r="AZ24" i="63"/>
  <c r="BA42" i="63"/>
  <c r="AZ42" i="63"/>
  <c r="BB48" i="63"/>
  <c r="BD48" i="63" s="1"/>
  <c r="AP18" i="63"/>
  <c r="J18" i="63" s="1"/>
  <c r="AQ18" i="63" s="1"/>
  <c r="BB27" i="63"/>
  <c r="BD27" i="63" s="1"/>
  <c r="BA33" i="63"/>
  <c r="AZ33" i="63"/>
  <c r="BB51" i="63"/>
  <c r="BD51" i="63" s="1"/>
  <c r="I34" i="62"/>
  <c r="AR34" i="62"/>
  <c r="AS34" i="62" s="1"/>
  <c r="AV34" i="62" s="1"/>
  <c r="F34" i="62" s="1"/>
  <c r="AY34" i="62" s="1"/>
  <c r="G34" i="62" s="1"/>
  <c r="I40" i="62"/>
  <c r="AR40" i="62"/>
  <c r="AS40" i="62" s="1"/>
  <c r="AV40" i="62" s="1"/>
  <c r="F40" i="62" s="1"/>
  <c r="AY40" i="62" s="1"/>
  <c r="G40" i="62" s="1"/>
  <c r="H19" i="62"/>
  <c r="H31" i="62"/>
  <c r="H43" i="62"/>
  <c r="I37" i="62"/>
  <c r="AR37" i="62"/>
  <c r="AS37" i="62" s="1"/>
  <c r="AV37" i="62" s="1"/>
  <c r="F37" i="62" s="1"/>
  <c r="AY37" i="62" s="1"/>
  <c r="G37" i="62" s="1"/>
  <c r="I25" i="62"/>
  <c r="AR25" i="62"/>
  <c r="AS25" i="62" s="1"/>
  <c r="AV25" i="62" s="1"/>
  <c r="F25" i="62" s="1"/>
  <c r="AY25" i="62" s="1"/>
  <c r="G25" i="62" s="1"/>
  <c r="H22" i="62"/>
  <c r="H34" i="62"/>
  <c r="BB34" i="62"/>
  <c r="BD34" i="62" s="1"/>
  <c r="H46" i="62"/>
  <c r="AP43" i="62"/>
  <c r="J43" i="62" s="1"/>
  <c r="AQ43" i="62" s="1"/>
  <c r="AP31" i="62"/>
  <c r="J31" i="62" s="1"/>
  <c r="AQ31" i="62" s="1"/>
  <c r="AP22" i="62"/>
  <c r="J22" i="62" s="1"/>
  <c r="AQ22" i="62" s="1"/>
  <c r="H28" i="62"/>
  <c r="H40" i="62"/>
  <c r="H52" i="62"/>
  <c r="AP52" i="62"/>
  <c r="J52" i="62" s="1"/>
  <c r="AQ52" i="62" s="1"/>
  <c r="H25" i="62"/>
  <c r="BB25" i="62"/>
  <c r="BD25" i="62" s="1"/>
  <c r="H37" i="62"/>
  <c r="H49" i="62"/>
  <c r="AP28" i="62"/>
  <c r="J28" i="62" s="1"/>
  <c r="AQ28" i="62" s="1"/>
  <c r="AP19" i="62"/>
  <c r="J19" i="62" s="1"/>
  <c r="AQ19" i="62" s="1"/>
  <c r="AP46" i="62"/>
  <c r="J46" i="62" s="1"/>
  <c r="AQ46" i="62" s="1"/>
  <c r="AP49" i="62"/>
  <c r="J49" i="62" s="1"/>
  <c r="AQ49" i="62" s="1"/>
  <c r="BE21" i="61"/>
  <c r="BD21" i="61"/>
  <c r="BE51" i="61"/>
  <c r="BD51" i="61"/>
  <c r="BF21" i="61"/>
  <c r="BH21" i="61" s="1"/>
  <c r="BE33" i="61"/>
  <c r="BD33" i="61"/>
  <c r="BE39" i="61"/>
  <c r="BD39" i="61"/>
  <c r="BE18" i="61"/>
  <c r="BD18" i="61"/>
  <c r="BE45" i="61"/>
  <c r="BD45" i="61"/>
  <c r="BF45" i="61"/>
  <c r="BH45" i="61" s="1"/>
  <c r="BE27" i="61"/>
  <c r="BD27" i="61"/>
  <c r="BF33" i="61"/>
  <c r="BH33" i="61" s="1"/>
  <c r="BF51" i="61"/>
  <c r="BH51" i="61" s="1"/>
  <c r="BF18" i="61"/>
  <c r="BH18" i="61" s="1"/>
  <c r="BE36" i="61"/>
  <c r="BD36" i="61"/>
  <c r="I21" i="60"/>
  <c r="AR21" i="60"/>
  <c r="AS21" i="60" s="1"/>
  <c r="AV21" i="60" s="1"/>
  <c r="F21" i="60" s="1"/>
  <c r="AY21" i="60" s="1"/>
  <c r="G21" i="60" s="1"/>
  <c r="BA45" i="60"/>
  <c r="AZ45" i="60"/>
  <c r="BA51" i="60"/>
  <c r="AZ51" i="60"/>
  <c r="H18" i="60"/>
  <c r="BA33" i="60"/>
  <c r="AZ33" i="60"/>
  <c r="BB51" i="60"/>
  <c r="BD51" i="60" s="1"/>
  <c r="BA30" i="60"/>
  <c r="AZ30" i="60"/>
  <c r="BA42" i="60"/>
  <c r="AZ42" i="60"/>
  <c r="BB42" i="60"/>
  <c r="BD42" i="60" s="1"/>
  <c r="BA39" i="60"/>
  <c r="AZ39" i="60"/>
  <c r="BB21" i="60"/>
  <c r="BD21" i="60" s="1"/>
  <c r="H21" i="60"/>
  <c r="AP18" i="60"/>
  <c r="J18" i="60" s="1"/>
  <c r="AQ18" i="60" s="1"/>
  <c r="BB33" i="60"/>
  <c r="BD33" i="60" s="1"/>
  <c r="BB45" i="60"/>
  <c r="BD45" i="60" s="1"/>
  <c r="BB30" i="60"/>
  <c r="BD30" i="60" s="1"/>
  <c r="BA27" i="60"/>
  <c r="AZ27" i="60"/>
  <c r="I21" i="59"/>
  <c r="AR21" i="59"/>
  <c r="AS21" i="59" s="1"/>
  <c r="AV21" i="59" s="1"/>
  <c r="F21" i="59" s="1"/>
  <c r="AY21" i="59" s="1"/>
  <c r="G21" i="59" s="1"/>
  <c r="I24" i="59"/>
  <c r="AR24" i="59"/>
  <c r="AS24" i="59" s="1"/>
  <c r="AV24" i="59" s="1"/>
  <c r="F24" i="59" s="1"/>
  <c r="AY24" i="59" s="1"/>
  <c r="G24" i="59" s="1"/>
  <c r="I36" i="59"/>
  <c r="AR36" i="59"/>
  <c r="AS36" i="59" s="1"/>
  <c r="AV36" i="59" s="1"/>
  <c r="F36" i="59" s="1"/>
  <c r="AY36" i="59" s="1"/>
  <c r="G36" i="59" s="1"/>
  <c r="H18" i="59"/>
  <c r="H30" i="59"/>
  <c r="H42" i="59"/>
  <c r="I51" i="59"/>
  <c r="AR51" i="59"/>
  <c r="AS51" i="59" s="1"/>
  <c r="AV51" i="59" s="1"/>
  <c r="F51" i="59" s="1"/>
  <c r="AY51" i="59" s="1"/>
  <c r="G51" i="59" s="1"/>
  <c r="AP30" i="59"/>
  <c r="J30" i="59" s="1"/>
  <c r="AQ30" i="59" s="1"/>
  <c r="H21" i="59"/>
  <c r="H33" i="59"/>
  <c r="H45" i="59"/>
  <c r="I39" i="59"/>
  <c r="AR39" i="59"/>
  <c r="AS39" i="59" s="1"/>
  <c r="AV39" i="59" s="1"/>
  <c r="F39" i="59" s="1"/>
  <c r="AY39" i="59" s="1"/>
  <c r="G39" i="59" s="1"/>
  <c r="AP18" i="59"/>
  <c r="J18" i="59" s="1"/>
  <c r="AQ18" i="59" s="1"/>
  <c r="H24" i="59"/>
  <c r="BB24" i="59"/>
  <c r="BD24" i="59" s="1"/>
  <c r="H36" i="59"/>
  <c r="H48" i="59"/>
  <c r="I27" i="59"/>
  <c r="AR27" i="59"/>
  <c r="AS27" i="59" s="1"/>
  <c r="AV27" i="59" s="1"/>
  <c r="F27" i="59" s="1"/>
  <c r="AY27" i="59" s="1"/>
  <c r="G27" i="59" s="1"/>
  <c r="AP45" i="59"/>
  <c r="J45" i="59" s="1"/>
  <c r="AQ45" i="59" s="1"/>
  <c r="H27" i="59"/>
  <c r="H39" i="59"/>
  <c r="BB51" i="59"/>
  <c r="BD51" i="59" s="1"/>
  <c r="H51" i="59"/>
  <c r="AP42" i="59"/>
  <c r="J42" i="59" s="1"/>
  <c r="AQ42" i="59" s="1"/>
  <c r="AP33" i="59"/>
  <c r="J33" i="59" s="1"/>
  <c r="AQ33" i="59" s="1"/>
  <c r="AP48" i="59"/>
  <c r="J48" i="59" s="1"/>
  <c r="AQ48" i="59" s="1"/>
  <c r="BB36" i="58"/>
  <c r="BD36" i="58" s="1"/>
  <c r="BA45" i="58"/>
  <c r="AZ45" i="58"/>
  <c r="BA51" i="58"/>
  <c r="AZ51" i="58"/>
  <c r="BA42" i="58"/>
  <c r="AZ42" i="58"/>
  <c r="BA48" i="58"/>
  <c r="BA24" i="58"/>
  <c r="AZ24" i="58"/>
  <c r="BB42" i="58"/>
  <c r="BD42" i="58" s="1"/>
  <c r="BA36" i="58"/>
  <c r="AZ36" i="58"/>
  <c r="BA18" i="58"/>
  <c r="AZ18" i="58"/>
  <c r="BB24" i="58"/>
  <c r="BD24" i="58" s="1"/>
  <c r="BB48" i="58"/>
  <c r="BD48" i="58" s="1"/>
  <c r="BE18" i="57"/>
  <c r="BD18" i="57"/>
  <c r="BE30" i="57"/>
  <c r="BD30" i="57"/>
  <c r="I45" i="57"/>
  <c r="AV45" i="57"/>
  <c r="AW45" i="57" s="1"/>
  <c r="AZ45" i="57" s="1"/>
  <c r="F45" i="57" s="1"/>
  <c r="BC45" i="57" s="1"/>
  <c r="G45" i="57" s="1"/>
  <c r="BE42" i="57"/>
  <c r="BD42" i="57"/>
  <c r="I48" i="57"/>
  <c r="AV48" i="57"/>
  <c r="AW48" i="57" s="1"/>
  <c r="AZ48" i="57" s="1"/>
  <c r="F48" i="57" s="1"/>
  <c r="BC48" i="57" s="1"/>
  <c r="G48" i="57" s="1"/>
  <c r="BF30" i="57"/>
  <c r="BH30" i="57" s="1"/>
  <c r="BE39" i="57"/>
  <c r="BD39" i="57"/>
  <c r="BF42" i="57"/>
  <c r="BH42" i="57" s="1"/>
  <c r="BE33" i="57"/>
  <c r="BD33" i="57"/>
  <c r="BF39" i="57"/>
  <c r="BH39" i="57" s="1"/>
  <c r="I21" i="55"/>
  <c r="AR21" i="55"/>
  <c r="AS21" i="55" s="1"/>
  <c r="AV21" i="55" s="1"/>
  <c r="F21" i="55" s="1"/>
  <c r="AY21" i="55" s="1"/>
  <c r="G21" i="55" s="1"/>
  <c r="BA42" i="55"/>
  <c r="AZ42" i="55"/>
  <c r="BA24" i="55"/>
  <c r="AZ24" i="55"/>
  <c r="I18" i="55"/>
  <c r="AR18" i="55"/>
  <c r="AS18" i="55" s="1"/>
  <c r="AV18" i="55" s="1"/>
  <c r="F18" i="55" s="1"/>
  <c r="AY18" i="55" s="1"/>
  <c r="G18" i="55" s="1"/>
  <c r="BA51" i="55"/>
  <c r="AZ51" i="55"/>
  <c r="BB42" i="55"/>
  <c r="BD42" i="55" s="1"/>
  <c r="H18" i="55"/>
  <c r="BA36" i="55"/>
  <c r="AZ36" i="55"/>
  <c r="BA48" i="55"/>
  <c r="AZ48" i="55"/>
  <c r="BB27" i="55"/>
  <c r="BD27" i="55" s="1"/>
  <c r="BB51" i="55"/>
  <c r="BD51" i="55" s="1"/>
  <c r="H21" i="55"/>
  <c r="BB21" i="55"/>
  <c r="BD21" i="55" s="1"/>
  <c r="BA27" i="55"/>
  <c r="AZ27" i="55"/>
  <c r="BA30" i="55"/>
  <c r="AZ30" i="55"/>
  <c r="BA39" i="55"/>
  <c r="AZ39" i="55"/>
  <c r="BA27" i="54"/>
  <c r="AZ27" i="54"/>
  <c r="BB33" i="54"/>
  <c r="BD33" i="54" s="1"/>
  <c r="BA51" i="54"/>
  <c r="AZ51" i="54"/>
  <c r="BB18" i="54"/>
  <c r="BD18" i="54" s="1"/>
  <c r="BA36" i="54"/>
  <c r="AZ36" i="54"/>
  <c r="BB42" i="54"/>
  <c r="BD42" i="54" s="1"/>
  <c r="BA33" i="54"/>
  <c r="AZ33" i="54"/>
  <c r="BA18" i="54"/>
  <c r="AZ18" i="54"/>
  <c r="BA21" i="54"/>
  <c r="AZ21" i="54"/>
  <c r="BB27" i="54"/>
  <c r="BD27" i="54" s="1"/>
  <c r="BA45" i="54"/>
  <c r="AZ45" i="54"/>
  <c r="BB51" i="54"/>
  <c r="BD51" i="54" s="1"/>
  <c r="BA30" i="54"/>
  <c r="AZ30" i="54"/>
  <c r="BB36" i="54"/>
  <c r="BD36" i="54" s="1"/>
  <c r="BA42" i="54"/>
  <c r="AZ42" i="54"/>
  <c r="BA39" i="54"/>
  <c r="AZ39" i="54"/>
  <c r="BA24" i="54"/>
  <c r="AZ24" i="54"/>
  <c r="BA48" i="54"/>
  <c r="AZ48" i="54"/>
  <c r="I34" i="53"/>
  <c r="AV34" i="53"/>
  <c r="AW34" i="53" s="1"/>
  <c r="AZ34" i="53" s="1"/>
  <c r="F34" i="53" s="1"/>
  <c r="BC34" i="53" s="1"/>
  <c r="G34" i="53" s="1"/>
  <c r="I19" i="53"/>
  <c r="AV19" i="53"/>
  <c r="AW19" i="53" s="1"/>
  <c r="AZ19" i="53" s="1"/>
  <c r="F19" i="53" s="1"/>
  <c r="BC19" i="53" s="1"/>
  <c r="G19" i="53" s="1"/>
  <c r="H25" i="53"/>
  <c r="H37" i="53"/>
  <c r="H49" i="53"/>
  <c r="I28" i="53"/>
  <c r="AV28" i="53"/>
  <c r="AW28" i="53" s="1"/>
  <c r="AZ28" i="53" s="1"/>
  <c r="F28" i="53" s="1"/>
  <c r="BC28" i="53" s="1"/>
  <c r="G28" i="53" s="1"/>
  <c r="I31" i="53"/>
  <c r="AV31" i="53"/>
  <c r="AW31" i="53" s="1"/>
  <c r="AZ31" i="53" s="1"/>
  <c r="F31" i="53" s="1"/>
  <c r="BC31" i="53" s="1"/>
  <c r="G31" i="53" s="1"/>
  <c r="I40" i="53"/>
  <c r="AV40" i="53"/>
  <c r="AW40" i="53" s="1"/>
  <c r="AZ40" i="53" s="1"/>
  <c r="F40" i="53" s="1"/>
  <c r="BC40" i="53" s="1"/>
  <c r="G40" i="53" s="1"/>
  <c r="H22" i="53"/>
  <c r="BF34" i="53"/>
  <c r="BH34" i="53" s="1"/>
  <c r="H34" i="53"/>
  <c r="H46" i="53"/>
  <c r="H28" i="53"/>
  <c r="H40" i="53"/>
  <c r="H52" i="53"/>
  <c r="AT37" i="53"/>
  <c r="J37" i="53" s="1"/>
  <c r="AU37" i="53" s="1"/>
  <c r="AT46" i="53"/>
  <c r="J46" i="53" s="1"/>
  <c r="AU46" i="53" s="1"/>
  <c r="AT22" i="53"/>
  <c r="J22" i="53" s="1"/>
  <c r="AU22" i="53" s="1"/>
  <c r="I49" i="53"/>
  <c r="AV49" i="53"/>
  <c r="AW49" i="53" s="1"/>
  <c r="AZ49" i="53" s="1"/>
  <c r="F49" i="53" s="1"/>
  <c r="BC49" i="53" s="1"/>
  <c r="G49" i="53" s="1"/>
  <c r="H19" i="53"/>
  <c r="H31" i="53"/>
  <c r="BF31" i="53"/>
  <c r="BH31" i="53" s="1"/>
  <c r="H43" i="53"/>
  <c r="AT43" i="53"/>
  <c r="J43" i="53" s="1"/>
  <c r="AU43" i="53" s="1"/>
  <c r="AT52" i="53"/>
  <c r="J52" i="53" s="1"/>
  <c r="AU52" i="53" s="1"/>
  <c r="AT25" i="53"/>
  <c r="J25" i="53" s="1"/>
  <c r="AU25" i="53" s="1"/>
  <c r="H51" i="52"/>
  <c r="BA27" i="52"/>
  <c r="AZ27" i="52"/>
  <c r="BB33" i="52"/>
  <c r="BD33" i="52" s="1"/>
  <c r="AP51" i="52"/>
  <c r="J51" i="52" s="1"/>
  <c r="AQ51" i="52" s="1"/>
  <c r="BB30" i="52"/>
  <c r="BD30" i="52" s="1"/>
  <c r="BA48" i="52"/>
  <c r="AZ48" i="52"/>
  <c r="BA39" i="52"/>
  <c r="AZ39" i="52"/>
  <c r="BA30" i="52"/>
  <c r="AZ30" i="52"/>
  <c r="BA21" i="52"/>
  <c r="AZ21" i="52"/>
  <c r="BB27" i="52"/>
  <c r="BD27" i="52" s="1"/>
  <c r="BA45" i="52"/>
  <c r="AZ45" i="52"/>
  <c r="BA18" i="52"/>
  <c r="AZ18" i="52"/>
  <c r="BA24" i="52"/>
  <c r="AZ24" i="52"/>
  <c r="BA42" i="52"/>
  <c r="AZ42" i="52"/>
  <c r="BB48" i="52"/>
  <c r="BD48" i="52" s="1"/>
  <c r="BA33" i="52"/>
  <c r="AZ33" i="52"/>
  <c r="BA36" i="52"/>
  <c r="AZ36" i="52"/>
  <c r="BB21" i="52"/>
  <c r="BD21" i="52" s="1"/>
  <c r="BB39" i="52"/>
  <c r="BD39" i="52" s="1"/>
  <c r="BB45" i="52"/>
  <c r="BD45" i="52" s="1"/>
  <c r="BB18" i="52"/>
  <c r="BD18" i="52" s="1"/>
  <c r="BB36" i="52"/>
  <c r="BD36" i="52" s="1"/>
  <c r="BB42" i="52"/>
  <c r="BD42" i="52" s="1"/>
  <c r="BA45" i="51"/>
  <c r="AZ45" i="51"/>
  <c r="BA18" i="51"/>
  <c r="AZ18" i="51"/>
  <c r="BB45" i="51"/>
  <c r="BD45" i="51" s="1"/>
  <c r="BA27" i="51"/>
  <c r="AZ27" i="51"/>
  <c r="BB18" i="51"/>
  <c r="BD18" i="51" s="1"/>
  <c r="BA36" i="51"/>
  <c r="AZ36" i="51"/>
  <c r="BA21" i="51"/>
  <c r="AZ21" i="51"/>
  <c r="BB27" i="51"/>
  <c r="BD27" i="51" s="1"/>
  <c r="BA30" i="51"/>
  <c r="AZ30" i="51"/>
  <c r="BB36" i="51"/>
  <c r="BD36" i="51" s="1"/>
  <c r="BB51" i="51"/>
  <c r="BD51" i="51" s="1"/>
  <c r="BB21" i="51"/>
  <c r="BD21" i="51" s="1"/>
  <c r="BA51" i="51"/>
  <c r="AZ51" i="51"/>
  <c r="BA24" i="51"/>
  <c r="AZ24" i="51"/>
  <c r="BB30" i="51"/>
  <c r="BD30" i="51" s="1"/>
  <c r="BB22" i="49"/>
  <c r="BD22" i="49" s="1"/>
  <c r="BA40" i="49"/>
  <c r="AZ40" i="49"/>
  <c r="BB46" i="49"/>
  <c r="BD46" i="49" s="1"/>
  <c r="BB19" i="49"/>
  <c r="BD19" i="49" s="1"/>
  <c r="BA37" i="49"/>
  <c r="AZ37" i="49"/>
  <c r="BA43" i="49"/>
  <c r="AZ43" i="49"/>
  <c r="BA46" i="49"/>
  <c r="AZ46" i="49"/>
  <c r="BA34" i="49"/>
  <c r="AZ34" i="49"/>
  <c r="BB40" i="49"/>
  <c r="BD40" i="49" s="1"/>
  <c r="BA31" i="49"/>
  <c r="AZ31" i="49"/>
  <c r="BB37" i="49"/>
  <c r="BD37" i="49" s="1"/>
  <c r="BA22" i="49"/>
  <c r="AZ22" i="49"/>
  <c r="BA19" i="49"/>
  <c r="AZ19" i="49"/>
  <c r="BA28" i="49"/>
  <c r="AZ28" i="49"/>
  <c r="BA52" i="49"/>
  <c r="AZ52" i="49"/>
  <c r="BA25" i="49"/>
  <c r="AZ25" i="49"/>
  <c r="BA49" i="49"/>
  <c r="AZ49" i="49"/>
  <c r="I42" i="47"/>
  <c r="AR42" i="47"/>
  <c r="AS42" i="47" s="1"/>
  <c r="AV42" i="47" s="1"/>
  <c r="F42" i="47" s="1"/>
  <c r="AY42" i="47" s="1"/>
  <c r="G42" i="47" s="1"/>
  <c r="I27" i="47"/>
  <c r="AR27" i="47"/>
  <c r="AS27" i="47" s="1"/>
  <c r="AV27" i="47" s="1"/>
  <c r="F27" i="47" s="1"/>
  <c r="AY27" i="47" s="1"/>
  <c r="G27" i="47" s="1"/>
  <c r="I21" i="47"/>
  <c r="AR21" i="47"/>
  <c r="AS21" i="47" s="1"/>
  <c r="AV21" i="47" s="1"/>
  <c r="F21" i="47" s="1"/>
  <c r="AY21" i="47" s="1"/>
  <c r="G21" i="47" s="1"/>
  <c r="H21" i="47"/>
  <c r="BB21" i="47"/>
  <c r="BD21" i="47" s="1"/>
  <c r="H33" i="47"/>
  <c r="H45" i="47"/>
  <c r="I39" i="47"/>
  <c r="AR39" i="47"/>
  <c r="AS39" i="47" s="1"/>
  <c r="AV39" i="47" s="1"/>
  <c r="F39" i="47" s="1"/>
  <c r="AY39" i="47" s="1"/>
  <c r="G39" i="47" s="1"/>
  <c r="H18" i="47"/>
  <c r="H30" i="47"/>
  <c r="H42" i="47"/>
  <c r="H24" i="47"/>
  <c r="H36" i="47"/>
  <c r="H48" i="47"/>
  <c r="AP48" i="47"/>
  <c r="J48" i="47" s="1"/>
  <c r="AQ48" i="47" s="1"/>
  <c r="AP30" i="47"/>
  <c r="J30" i="47" s="1"/>
  <c r="AQ30" i="47" s="1"/>
  <c r="AP45" i="47"/>
  <c r="J45" i="47" s="1"/>
  <c r="AQ45" i="47" s="1"/>
  <c r="I24" i="47"/>
  <c r="AR24" i="47"/>
  <c r="AS24" i="47" s="1"/>
  <c r="AV24" i="47" s="1"/>
  <c r="F24" i="47" s="1"/>
  <c r="AY24" i="47" s="1"/>
  <c r="G24" i="47" s="1"/>
  <c r="H27" i="47"/>
  <c r="H39" i="47"/>
  <c r="H51" i="47"/>
  <c r="AP18" i="47"/>
  <c r="J18" i="47" s="1"/>
  <c r="AQ18" i="47" s="1"/>
  <c r="AP33" i="47"/>
  <c r="J33" i="47" s="1"/>
  <c r="AQ33" i="47" s="1"/>
  <c r="AP51" i="47"/>
  <c r="J51" i="47" s="1"/>
  <c r="AQ51" i="47" s="1"/>
  <c r="AP36" i="47"/>
  <c r="J36" i="47" s="1"/>
  <c r="AQ36" i="47" s="1"/>
  <c r="I48" i="46"/>
  <c r="AR48" i="46"/>
  <c r="AS48" i="46" s="1"/>
  <c r="AV48" i="46" s="1"/>
  <c r="F48" i="46" s="1"/>
  <c r="AY48" i="46" s="1"/>
  <c r="G48" i="46" s="1"/>
  <c r="BA39" i="46"/>
  <c r="AZ39" i="46"/>
  <c r="BB39" i="46"/>
  <c r="BD39" i="46" s="1"/>
  <c r="BB18" i="46"/>
  <c r="BD18" i="46" s="1"/>
  <c r="BA18" i="46"/>
  <c r="AZ18" i="46"/>
  <c r="BA27" i="46"/>
  <c r="AZ27" i="46"/>
  <c r="BA42" i="46"/>
  <c r="AZ42" i="46"/>
  <c r="BB27" i="46"/>
  <c r="BD27" i="46" s="1"/>
  <c r="BB45" i="46"/>
  <c r="BD45" i="46" s="1"/>
  <c r="BA45" i="46"/>
  <c r="AZ45" i="46"/>
  <c r="BB42" i="46"/>
  <c r="BD42" i="46" s="1"/>
  <c r="BF21" i="45"/>
  <c r="BH21" i="45" s="1"/>
  <c r="BF45" i="45"/>
  <c r="BH45" i="45" s="1"/>
  <c r="BE51" i="45"/>
  <c r="BD51" i="45"/>
  <c r="BF30" i="45"/>
  <c r="BH30" i="45" s="1"/>
  <c r="BE21" i="45"/>
  <c r="BD21" i="45"/>
  <c r="BE39" i="45"/>
  <c r="BD39" i="45"/>
  <c r="BE45" i="45"/>
  <c r="BD45" i="45"/>
  <c r="BE30" i="45"/>
  <c r="BD30" i="45"/>
  <c r="BE48" i="45"/>
  <c r="BD48" i="45"/>
  <c r="BE33" i="45"/>
  <c r="BD33" i="45"/>
  <c r="BF39" i="45"/>
  <c r="BH39" i="45" s="1"/>
  <c r="BE24" i="45"/>
  <c r="BD24" i="45"/>
  <c r="BE42" i="45"/>
  <c r="BD42" i="45"/>
  <c r="BF48" i="45"/>
  <c r="BH48" i="45" s="1"/>
  <c r="BE27" i="45"/>
  <c r="BD27" i="45"/>
  <c r="BF33" i="45"/>
  <c r="BH33" i="45" s="1"/>
  <c r="BF51" i="45"/>
  <c r="BH51" i="45" s="1"/>
  <c r="BE18" i="45"/>
  <c r="BD18" i="45"/>
  <c r="BE36" i="45"/>
  <c r="BD36" i="45"/>
  <c r="BF42" i="45"/>
  <c r="BH42" i="45" s="1"/>
  <c r="BA22" i="43"/>
  <c r="AZ22" i="43"/>
  <c r="BA31" i="43"/>
  <c r="AZ31" i="43"/>
  <c r="BB22" i="43"/>
  <c r="BD22" i="43" s="1"/>
  <c r="BA46" i="43"/>
  <c r="AZ46" i="43"/>
  <c r="BA25" i="43"/>
  <c r="AZ25" i="43"/>
  <c r="BB31" i="43"/>
  <c r="BD31" i="43" s="1"/>
  <c r="BA49" i="43"/>
  <c r="AZ49" i="43"/>
  <c r="BA52" i="43"/>
  <c r="AZ52" i="43"/>
  <c r="BA34" i="43"/>
  <c r="AZ34" i="43"/>
  <c r="BA40" i="43"/>
  <c r="AZ40" i="43"/>
  <c r="BA19" i="43"/>
  <c r="AZ19" i="43"/>
  <c r="BB25" i="43"/>
  <c r="BD25" i="43" s="1"/>
  <c r="BA43" i="43"/>
  <c r="AZ43" i="43"/>
  <c r="BB49" i="43"/>
  <c r="BD49" i="43" s="1"/>
  <c r="BA28" i="43"/>
  <c r="AZ28" i="43"/>
  <c r="BA37" i="43"/>
  <c r="AZ37" i="43"/>
  <c r="BB28" i="43"/>
  <c r="BD28" i="43" s="1"/>
  <c r="BB34" i="43"/>
  <c r="BD34" i="43" s="1"/>
  <c r="BB52" i="43"/>
  <c r="BD52" i="43" s="1"/>
  <c r="BB19" i="43"/>
  <c r="BD19" i="43" s="1"/>
  <c r="BB37" i="43"/>
  <c r="BD37" i="43" s="1"/>
  <c r="BB43" i="43"/>
  <c r="BD43" i="43" s="1"/>
  <c r="I24" i="42"/>
  <c r="AR24" i="42"/>
  <c r="AS24" i="42" s="1"/>
  <c r="AV24" i="42" s="1"/>
  <c r="F24" i="42" s="1"/>
  <c r="AY24" i="42" s="1"/>
  <c r="G24" i="42" s="1"/>
  <c r="H36" i="42"/>
  <c r="H48" i="42"/>
  <c r="I42" i="42"/>
  <c r="AR42" i="42"/>
  <c r="AS42" i="42" s="1"/>
  <c r="AV42" i="42" s="1"/>
  <c r="F42" i="42" s="1"/>
  <c r="AY42" i="42" s="1"/>
  <c r="G42" i="42" s="1"/>
  <c r="H27" i="42"/>
  <c r="H39" i="42"/>
  <c r="H51" i="42"/>
  <c r="I45" i="42"/>
  <c r="AR45" i="42"/>
  <c r="AS45" i="42" s="1"/>
  <c r="AV45" i="42" s="1"/>
  <c r="F45" i="42" s="1"/>
  <c r="AY45" i="42" s="1"/>
  <c r="G45" i="42" s="1"/>
  <c r="AP36" i="42"/>
  <c r="J36" i="42" s="1"/>
  <c r="AQ36" i="42" s="1"/>
  <c r="BB24" i="42"/>
  <c r="BD24" i="42" s="1"/>
  <c r="H24" i="42"/>
  <c r="I21" i="42"/>
  <c r="AR21" i="42"/>
  <c r="AS21" i="42" s="1"/>
  <c r="AV21" i="42" s="1"/>
  <c r="F21" i="42" s="1"/>
  <c r="AY21" i="42" s="1"/>
  <c r="G21" i="42" s="1"/>
  <c r="H18" i="42"/>
  <c r="H30" i="42"/>
  <c r="H42" i="42"/>
  <c r="AP27" i="42"/>
  <c r="J27" i="42" s="1"/>
  <c r="AQ27" i="42" s="1"/>
  <c r="AP39" i="42"/>
  <c r="J39" i="42" s="1"/>
  <c r="AQ39" i="42" s="1"/>
  <c r="AP48" i="42"/>
  <c r="J48" i="42" s="1"/>
  <c r="AQ48" i="42" s="1"/>
  <c r="I33" i="42"/>
  <c r="AR33" i="42"/>
  <c r="AS33" i="42" s="1"/>
  <c r="AV33" i="42" s="1"/>
  <c r="F33" i="42" s="1"/>
  <c r="AY33" i="42" s="1"/>
  <c r="G33" i="42" s="1"/>
  <c r="H21" i="42"/>
  <c r="H33" i="42"/>
  <c r="H45" i="42"/>
  <c r="AP18" i="42"/>
  <c r="J18" i="42" s="1"/>
  <c r="AQ18" i="42" s="1"/>
  <c r="AP30" i="42"/>
  <c r="J30" i="42" s="1"/>
  <c r="AQ30" i="42" s="1"/>
  <c r="AP51" i="42"/>
  <c r="J51" i="42" s="1"/>
  <c r="AQ51" i="42" s="1"/>
  <c r="BE30" i="41"/>
  <c r="BD30" i="41"/>
  <c r="BF30" i="41"/>
  <c r="BH30" i="41" s="1"/>
  <c r="BE21" i="41"/>
  <c r="BD21" i="41"/>
  <c r="BF45" i="41"/>
  <c r="BH45" i="41" s="1"/>
  <c r="BE45" i="41"/>
  <c r="BD45" i="41"/>
  <c r="BE42" i="41"/>
  <c r="BD42" i="41"/>
  <c r="BF42" i="41"/>
  <c r="BH42" i="41" s="1"/>
  <c r="I18" i="41"/>
  <c r="AV18" i="41"/>
  <c r="AW18" i="41" s="1"/>
  <c r="AZ18" i="41" s="1"/>
  <c r="F18" i="41" s="1"/>
  <c r="BC18" i="41" s="1"/>
  <c r="G18" i="41" s="1"/>
  <c r="H18" i="41"/>
  <c r="BF18" i="41"/>
  <c r="BH18" i="41" s="1"/>
  <c r="BA18" i="40"/>
  <c r="AZ18" i="40"/>
  <c r="BB18" i="40"/>
  <c r="BD18" i="40" s="1"/>
  <c r="BB30" i="40"/>
  <c r="BD30" i="40" s="1"/>
  <c r="BA33" i="40"/>
  <c r="AZ33" i="40"/>
  <c r="BB33" i="40"/>
  <c r="BD33" i="40" s="1"/>
  <c r="BA39" i="40"/>
  <c r="AZ39" i="40"/>
  <c r="BB42" i="40"/>
  <c r="BD42" i="40" s="1"/>
  <c r="BA42" i="40"/>
  <c r="AZ42" i="40"/>
  <c r="BA51" i="40"/>
  <c r="AZ51" i="40"/>
  <c r="BB39" i="40"/>
  <c r="BD39" i="40" s="1"/>
  <c r="BA30" i="40"/>
  <c r="AZ30" i="40"/>
  <c r="I48" i="40"/>
  <c r="AR48" i="40"/>
  <c r="AS48" i="40" s="1"/>
  <c r="AV48" i="40" s="1"/>
  <c r="F48" i="40" s="1"/>
  <c r="AY48" i="40" s="1"/>
  <c r="G48" i="40" s="1"/>
  <c r="BB51" i="40"/>
  <c r="BD51" i="40" s="1"/>
  <c r="BA39" i="39"/>
  <c r="AZ39" i="39"/>
  <c r="BA27" i="39"/>
  <c r="AZ27" i="39"/>
  <c r="I18" i="39"/>
  <c r="AR18" i="39"/>
  <c r="AS18" i="39" s="1"/>
  <c r="AV18" i="39" s="1"/>
  <c r="F18" i="39" s="1"/>
  <c r="AY18" i="39" s="1"/>
  <c r="G18" i="39" s="1"/>
  <c r="BA21" i="39"/>
  <c r="AZ21" i="39"/>
  <c r="BB27" i="39"/>
  <c r="BD27" i="39" s="1"/>
  <c r="BA51" i="39"/>
  <c r="AZ51" i="39"/>
  <c r="BB21" i="39"/>
  <c r="BD21" i="39" s="1"/>
  <c r="BB39" i="39"/>
  <c r="BD39" i="39" s="1"/>
  <c r="BB51" i="39"/>
  <c r="BD51" i="39" s="1"/>
  <c r="H18" i="39"/>
  <c r="BA33" i="39"/>
  <c r="AZ33" i="39"/>
  <c r="H28" i="38"/>
  <c r="H40" i="38"/>
  <c r="H52" i="38"/>
  <c r="I37" i="38"/>
  <c r="AR37" i="38"/>
  <c r="AS37" i="38" s="1"/>
  <c r="AV37" i="38" s="1"/>
  <c r="F37" i="38" s="1"/>
  <c r="AY37" i="38" s="1"/>
  <c r="G37" i="38" s="1"/>
  <c r="AP52" i="38"/>
  <c r="J52" i="38" s="1"/>
  <c r="AQ52" i="38" s="1"/>
  <c r="H19" i="38"/>
  <c r="H31" i="38"/>
  <c r="H43" i="38"/>
  <c r="AP43" i="38"/>
  <c r="J43" i="38" s="1"/>
  <c r="AQ43" i="38" s="1"/>
  <c r="AP31" i="38"/>
  <c r="J31" i="38" s="1"/>
  <c r="AQ31" i="38" s="1"/>
  <c r="I34" i="38"/>
  <c r="AR34" i="38"/>
  <c r="AS34" i="38" s="1"/>
  <c r="AV34" i="38" s="1"/>
  <c r="F34" i="38" s="1"/>
  <c r="AY34" i="38" s="1"/>
  <c r="G34" i="38" s="1"/>
  <c r="H22" i="38"/>
  <c r="H34" i="38"/>
  <c r="H46" i="38"/>
  <c r="AP19" i="38"/>
  <c r="J19" i="38" s="1"/>
  <c r="AQ19" i="38" s="1"/>
  <c r="AP40" i="38"/>
  <c r="J40" i="38" s="1"/>
  <c r="AQ40" i="38" s="1"/>
  <c r="AP22" i="38"/>
  <c r="J22" i="38" s="1"/>
  <c r="AQ22" i="38" s="1"/>
  <c r="H25" i="38"/>
  <c r="H37" i="38"/>
  <c r="H49" i="38"/>
  <c r="AP28" i="38"/>
  <c r="J28" i="38" s="1"/>
  <c r="AQ28" i="38" s="1"/>
  <c r="AP25" i="38"/>
  <c r="J25" i="38" s="1"/>
  <c r="AQ25" i="38" s="1"/>
  <c r="AP46" i="38"/>
  <c r="J46" i="38" s="1"/>
  <c r="AQ46" i="38" s="1"/>
  <c r="AP49" i="38"/>
  <c r="J49" i="38" s="1"/>
  <c r="AQ49" i="38" s="1"/>
  <c r="BE27" i="37"/>
  <c r="BD27" i="37"/>
  <c r="BE42" i="37"/>
  <c r="BD42" i="37"/>
  <c r="BF27" i="37"/>
  <c r="BH27" i="37" s="1"/>
  <c r="BF42" i="37"/>
  <c r="BH42" i="37" s="1"/>
  <c r="BE30" i="37"/>
  <c r="BD30" i="37"/>
  <c r="BE51" i="37"/>
  <c r="BD51" i="37"/>
  <c r="BF30" i="37"/>
  <c r="BH30" i="37" s="1"/>
  <c r="BF51" i="37"/>
  <c r="BH51" i="37" s="1"/>
  <c r="BE18" i="37"/>
  <c r="BD18" i="37"/>
  <c r="BF18" i="37"/>
  <c r="BH18" i="37" s="1"/>
  <c r="I33" i="36"/>
  <c r="AR33" i="36"/>
  <c r="AS33" i="36" s="1"/>
  <c r="AV33" i="36" s="1"/>
  <c r="F33" i="36" s="1"/>
  <c r="AY33" i="36" s="1"/>
  <c r="G33" i="36" s="1"/>
  <c r="H21" i="36"/>
  <c r="I24" i="36"/>
  <c r="AR24" i="36"/>
  <c r="AS24" i="36" s="1"/>
  <c r="AV24" i="36" s="1"/>
  <c r="F24" i="36" s="1"/>
  <c r="AY24" i="36" s="1"/>
  <c r="G24" i="36" s="1"/>
  <c r="BA45" i="36"/>
  <c r="AZ45" i="36"/>
  <c r="BB45" i="36"/>
  <c r="BD45" i="36" s="1"/>
  <c r="H27" i="36"/>
  <c r="AP21" i="36"/>
  <c r="J21" i="36" s="1"/>
  <c r="AQ21" i="36" s="1"/>
  <c r="BA48" i="36"/>
  <c r="AZ48" i="36"/>
  <c r="I18" i="36"/>
  <c r="AR18" i="36"/>
  <c r="AS18" i="36" s="1"/>
  <c r="AV18" i="36" s="1"/>
  <c r="F18" i="36" s="1"/>
  <c r="AY18" i="36" s="1"/>
  <c r="G18" i="36" s="1"/>
  <c r="H33" i="36"/>
  <c r="I36" i="36"/>
  <c r="AR36" i="36"/>
  <c r="AS36" i="36" s="1"/>
  <c r="AV36" i="36" s="1"/>
  <c r="F36" i="36" s="1"/>
  <c r="AY36" i="36" s="1"/>
  <c r="G36" i="36" s="1"/>
  <c r="H24" i="36"/>
  <c r="H36" i="36"/>
  <c r="H18" i="36"/>
  <c r="H30" i="36"/>
  <c r="AP27" i="36"/>
  <c r="J27" i="36" s="1"/>
  <c r="AQ27" i="36" s="1"/>
  <c r="I51" i="36"/>
  <c r="AR51" i="36"/>
  <c r="AS51" i="36" s="1"/>
  <c r="AV51" i="36" s="1"/>
  <c r="F51" i="36" s="1"/>
  <c r="AY51" i="36" s="1"/>
  <c r="G51" i="36" s="1"/>
  <c r="AP30" i="36"/>
  <c r="J30" i="36" s="1"/>
  <c r="AQ30" i="36" s="1"/>
  <c r="I37" i="35"/>
  <c r="BB37" i="35"/>
  <c r="BD37" i="35" s="1"/>
  <c r="AR37" i="35"/>
  <c r="AS37" i="35" s="1"/>
  <c r="AV37" i="35" s="1"/>
  <c r="F37" i="35" s="1"/>
  <c r="AY37" i="35" s="1"/>
  <c r="G37" i="35" s="1"/>
  <c r="BA52" i="35"/>
  <c r="AZ52" i="35"/>
  <c r="BB52" i="35"/>
  <c r="BD52" i="35" s="1"/>
  <c r="I22" i="35"/>
  <c r="AR22" i="35"/>
  <c r="AS22" i="35" s="1"/>
  <c r="AV22" i="35" s="1"/>
  <c r="F22" i="35" s="1"/>
  <c r="AY22" i="35" s="1"/>
  <c r="G22" i="35" s="1"/>
  <c r="BA25" i="35"/>
  <c r="AZ25" i="35"/>
  <c r="H19" i="35"/>
  <c r="AP19" i="35"/>
  <c r="J19" i="35" s="1"/>
  <c r="AQ19" i="35" s="1"/>
  <c r="BA43" i="35"/>
  <c r="AZ43" i="35"/>
  <c r="BA40" i="35"/>
  <c r="AZ40" i="35"/>
  <c r="BB22" i="35"/>
  <c r="BD22" i="35" s="1"/>
  <c r="H22" i="35"/>
  <c r="I49" i="35"/>
  <c r="AR49" i="35"/>
  <c r="AS49" i="35" s="1"/>
  <c r="AV49" i="35" s="1"/>
  <c r="F49" i="35" s="1"/>
  <c r="AY49" i="35" s="1"/>
  <c r="G49" i="35" s="1"/>
  <c r="BB25" i="35"/>
  <c r="BD25" i="35" s="1"/>
  <c r="BB43" i="35"/>
  <c r="BD43" i="35" s="1"/>
  <c r="BB40" i="35"/>
  <c r="BD40" i="35" s="1"/>
  <c r="BA30" i="34"/>
  <c r="AZ30" i="34"/>
  <c r="BA21" i="34"/>
  <c r="AZ21" i="34"/>
  <c r="BB27" i="34"/>
  <c r="BD27" i="34" s="1"/>
  <c r="BA42" i="34"/>
  <c r="AZ42" i="34"/>
  <c r="BA39" i="34"/>
  <c r="BA27" i="34"/>
  <c r="AZ27" i="34"/>
  <c r="BB21" i="34"/>
  <c r="BD21" i="34" s="1"/>
  <c r="BA33" i="34"/>
  <c r="AZ33" i="34"/>
  <c r="BB18" i="34"/>
  <c r="BD18" i="34" s="1"/>
  <c r="BA45" i="34"/>
  <c r="AZ45" i="34"/>
  <c r="BB45" i="34"/>
  <c r="BD45" i="34" s="1"/>
  <c r="BA51" i="34"/>
  <c r="AZ51" i="34"/>
  <c r="BA18" i="34"/>
  <c r="AZ18" i="34"/>
  <c r="BB30" i="34"/>
  <c r="BD30" i="34" s="1"/>
  <c r="BE30" i="33"/>
  <c r="BD30" i="33"/>
  <c r="BF45" i="33"/>
  <c r="BH45" i="33" s="1"/>
  <c r="BE24" i="33"/>
  <c r="BD24" i="33"/>
  <c r="BF30" i="33"/>
  <c r="BH30" i="33" s="1"/>
  <c r="BE45" i="33"/>
  <c r="BD45" i="33"/>
  <c r="BE18" i="33"/>
  <c r="BD18" i="33"/>
  <c r="BF24" i="33"/>
  <c r="BH24" i="33" s="1"/>
  <c r="BE36" i="33"/>
  <c r="BD36" i="33"/>
  <c r="BF18" i="33"/>
  <c r="BH18" i="33" s="1"/>
  <c r="BF36" i="33"/>
  <c r="BH36" i="33" s="1"/>
  <c r="BE42" i="33"/>
  <c r="BD42" i="33"/>
  <c r="BA52" i="32"/>
  <c r="AZ52" i="32"/>
  <c r="I49" i="32"/>
  <c r="AR49" i="32"/>
  <c r="AS49" i="32" s="1"/>
  <c r="AV49" i="32" s="1"/>
  <c r="F49" i="32" s="1"/>
  <c r="AY49" i="32" s="1"/>
  <c r="G49" i="32" s="1"/>
  <c r="BB52" i="32"/>
  <c r="BD52" i="32" s="1"/>
  <c r="H19" i="32"/>
  <c r="BA43" i="32"/>
  <c r="AZ43" i="32"/>
  <c r="I19" i="32"/>
  <c r="AR19" i="32"/>
  <c r="AS19" i="32" s="1"/>
  <c r="AV19" i="32" s="1"/>
  <c r="F19" i="32" s="1"/>
  <c r="AY19" i="32" s="1"/>
  <c r="G19" i="32" s="1"/>
  <c r="BA28" i="32"/>
  <c r="AZ28" i="32"/>
  <c r="I37" i="32"/>
  <c r="BB37" i="32"/>
  <c r="BD37" i="32" s="1"/>
  <c r="AR37" i="32"/>
  <c r="AS37" i="32" s="1"/>
  <c r="AV37" i="32" s="1"/>
  <c r="F37" i="32" s="1"/>
  <c r="AY37" i="32" s="1"/>
  <c r="G37" i="32" s="1"/>
  <c r="BA25" i="32"/>
  <c r="AZ25" i="32"/>
  <c r="BB28" i="32"/>
  <c r="BD28" i="32" s="1"/>
  <c r="BA40" i="32"/>
  <c r="AZ40" i="32"/>
  <c r="BB43" i="32"/>
  <c r="BD43" i="32" s="1"/>
  <c r="I24" i="31"/>
  <c r="AR24" i="31"/>
  <c r="AS24" i="31" s="1"/>
  <c r="AV24" i="31" s="1"/>
  <c r="F24" i="31" s="1"/>
  <c r="AY24" i="31" s="1"/>
  <c r="G24" i="31" s="1"/>
  <c r="BA21" i="31"/>
  <c r="AZ21" i="31"/>
  <c r="I39" i="31"/>
  <c r="AR39" i="31"/>
  <c r="AS39" i="31" s="1"/>
  <c r="AV39" i="31" s="1"/>
  <c r="F39" i="31" s="1"/>
  <c r="AY39" i="31" s="1"/>
  <c r="G39" i="31" s="1"/>
  <c r="BA48" i="31"/>
  <c r="AZ48" i="31"/>
  <c r="BA30" i="31"/>
  <c r="AZ30" i="31"/>
  <c r="BA45" i="31"/>
  <c r="AZ45" i="31"/>
  <c r="BB21" i="31"/>
  <c r="BD21" i="31" s="1"/>
  <c r="BB51" i="31"/>
  <c r="BD51" i="31" s="1"/>
  <c r="BA42" i="31"/>
  <c r="AZ42" i="31"/>
  <c r="BA51" i="31"/>
  <c r="AZ51" i="31"/>
  <c r="I27" i="31"/>
  <c r="AR27" i="31"/>
  <c r="AS27" i="31" s="1"/>
  <c r="AV27" i="31" s="1"/>
  <c r="F27" i="31" s="1"/>
  <c r="AY27" i="31" s="1"/>
  <c r="G27" i="31" s="1"/>
  <c r="I36" i="31"/>
  <c r="AR36" i="31"/>
  <c r="AS36" i="31" s="1"/>
  <c r="AV36" i="31" s="1"/>
  <c r="F36" i="31" s="1"/>
  <c r="AY36" i="31" s="1"/>
  <c r="G36" i="31" s="1"/>
  <c r="BB30" i="31"/>
  <c r="BD30" i="31" s="1"/>
  <c r="BA18" i="31"/>
  <c r="AZ18" i="31"/>
  <c r="BB42" i="31"/>
  <c r="BD42" i="31" s="1"/>
  <c r="I49" i="30"/>
  <c r="AR49" i="30"/>
  <c r="AS49" i="30" s="1"/>
  <c r="AV49" i="30" s="1"/>
  <c r="F49" i="30" s="1"/>
  <c r="AY49" i="30" s="1"/>
  <c r="G49" i="30" s="1"/>
  <c r="H22" i="30"/>
  <c r="H34" i="30"/>
  <c r="H46" i="30"/>
  <c r="I19" i="30"/>
  <c r="AR19" i="30"/>
  <c r="AS19" i="30" s="1"/>
  <c r="AV19" i="30" s="1"/>
  <c r="F19" i="30" s="1"/>
  <c r="AY19" i="30" s="1"/>
  <c r="G19" i="30" s="1"/>
  <c r="I31" i="30"/>
  <c r="AR31" i="30"/>
  <c r="AS31" i="30" s="1"/>
  <c r="AV31" i="30" s="1"/>
  <c r="F31" i="30" s="1"/>
  <c r="AY31" i="30" s="1"/>
  <c r="G31" i="30" s="1"/>
  <c r="I43" i="30"/>
  <c r="AR43" i="30"/>
  <c r="AS43" i="30" s="1"/>
  <c r="AV43" i="30" s="1"/>
  <c r="F43" i="30" s="1"/>
  <c r="AY43" i="30" s="1"/>
  <c r="G43" i="30" s="1"/>
  <c r="H25" i="30"/>
  <c r="H37" i="30"/>
  <c r="H49" i="30"/>
  <c r="BB49" i="30"/>
  <c r="BD49" i="30" s="1"/>
  <c r="AP22" i="30"/>
  <c r="J22" i="30" s="1"/>
  <c r="AQ22" i="30" s="1"/>
  <c r="AP34" i="30"/>
  <c r="J34" i="30" s="1"/>
  <c r="AQ34" i="30" s="1"/>
  <c r="AP46" i="30"/>
  <c r="J46" i="30" s="1"/>
  <c r="AQ46" i="30" s="1"/>
  <c r="H28" i="30"/>
  <c r="H40" i="30"/>
  <c r="H52" i="30"/>
  <c r="AP25" i="30"/>
  <c r="J25" i="30" s="1"/>
  <c r="AQ25" i="30" s="1"/>
  <c r="AP37" i="30"/>
  <c r="J37" i="30" s="1"/>
  <c r="AQ37" i="30" s="1"/>
  <c r="H19" i="30"/>
  <c r="H31" i="30"/>
  <c r="BB43" i="30"/>
  <c r="BD43" i="30" s="1"/>
  <c r="H43" i="30"/>
  <c r="AP52" i="30"/>
  <c r="J52" i="30" s="1"/>
  <c r="AQ52" i="30" s="1"/>
  <c r="AP28" i="30"/>
  <c r="J28" i="30" s="1"/>
  <c r="AQ28" i="30" s="1"/>
  <c r="AP40" i="30"/>
  <c r="J40" i="30" s="1"/>
  <c r="AQ40" i="30" s="1"/>
  <c r="I27" i="29"/>
  <c r="AV27" i="29"/>
  <c r="AW27" i="29" s="1"/>
  <c r="AZ27" i="29" s="1"/>
  <c r="F27" i="29" s="1"/>
  <c r="BC27" i="29" s="1"/>
  <c r="G27" i="29" s="1"/>
  <c r="I42" i="29"/>
  <c r="AV42" i="29"/>
  <c r="AW42" i="29" s="1"/>
  <c r="AZ42" i="29" s="1"/>
  <c r="F42" i="29" s="1"/>
  <c r="BC42" i="29" s="1"/>
  <c r="G42" i="29" s="1"/>
  <c r="H39" i="29"/>
  <c r="H51" i="29"/>
  <c r="AT39" i="29"/>
  <c r="J39" i="29" s="1"/>
  <c r="AU39" i="29" s="1"/>
  <c r="H30" i="29"/>
  <c r="I21" i="29"/>
  <c r="AV21" i="29"/>
  <c r="AW21" i="29" s="1"/>
  <c r="AZ21" i="29" s="1"/>
  <c r="F21" i="29" s="1"/>
  <c r="BC21" i="29" s="1"/>
  <c r="G21" i="29" s="1"/>
  <c r="I45" i="29"/>
  <c r="AV45" i="29"/>
  <c r="AW45" i="29" s="1"/>
  <c r="AZ45" i="29" s="1"/>
  <c r="F45" i="29" s="1"/>
  <c r="BC45" i="29" s="1"/>
  <c r="G45" i="29" s="1"/>
  <c r="H21" i="29"/>
  <c r="H33" i="29"/>
  <c r="BF45" i="29"/>
  <c r="BH45" i="29" s="1"/>
  <c r="H45" i="29"/>
  <c r="AT51" i="29"/>
  <c r="J51" i="29" s="1"/>
  <c r="AU51" i="29" s="1"/>
  <c r="BF27" i="29"/>
  <c r="BH27" i="29" s="1"/>
  <c r="H27" i="29"/>
  <c r="I30" i="29"/>
  <c r="AV30" i="29"/>
  <c r="AW30" i="29" s="1"/>
  <c r="AZ30" i="29" s="1"/>
  <c r="F30" i="29" s="1"/>
  <c r="BC30" i="29" s="1"/>
  <c r="G30" i="29" s="1"/>
  <c r="H18" i="29"/>
  <c r="H42" i="29"/>
  <c r="I36" i="29"/>
  <c r="AV36" i="29"/>
  <c r="AW36" i="29" s="1"/>
  <c r="AZ36" i="29" s="1"/>
  <c r="F36" i="29" s="1"/>
  <c r="BC36" i="29" s="1"/>
  <c r="G36" i="29" s="1"/>
  <c r="H24" i="29"/>
  <c r="H36" i="29"/>
  <c r="H48" i="29"/>
  <c r="AT33" i="29"/>
  <c r="J33" i="29" s="1"/>
  <c r="AU33" i="29" s="1"/>
  <c r="AT18" i="29"/>
  <c r="J18" i="29" s="1"/>
  <c r="AU18" i="29" s="1"/>
  <c r="AT24" i="29"/>
  <c r="J24" i="29" s="1"/>
  <c r="AU24" i="29" s="1"/>
  <c r="AT48" i="29"/>
  <c r="J48" i="29" s="1"/>
  <c r="AU48" i="29" s="1"/>
  <c r="I28" i="28"/>
  <c r="AR28" i="28"/>
  <c r="AS28" i="28" s="1"/>
  <c r="AV28" i="28" s="1"/>
  <c r="F28" i="28" s="1"/>
  <c r="AY28" i="28" s="1"/>
  <c r="G28" i="28" s="1"/>
  <c r="I19" i="28"/>
  <c r="AR19" i="28"/>
  <c r="AS19" i="28" s="1"/>
  <c r="AV19" i="28" s="1"/>
  <c r="F19" i="28" s="1"/>
  <c r="AY19" i="28" s="1"/>
  <c r="G19" i="28" s="1"/>
  <c r="I31" i="28"/>
  <c r="AR31" i="28"/>
  <c r="AS31" i="28" s="1"/>
  <c r="AV31" i="28" s="1"/>
  <c r="F31" i="28" s="1"/>
  <c r="AY31" i="28" s="1"/>
  <c r="G31" i="28" s="1"/>
  <c r="I43" i="28"/>
  <c r="AR43" i="28"/>
  <c r="AS43" i="28" s="1"/>
  <c r="AV43" i="28" s="1"/>
  <c r="F43" i="28" s="1"/>
  <c r="AY43" i="28" s="1"/>
  <c r="G43" i="28" s="1"/>
  <c r="I46" i="28"/>
  <c r="AR46" i="28"/>
  <c r="AS46" i="28" s="1"/>
  <c r="AV46" i="28" s="1"/>
  <c r="F46" i="28" s="1"/>
  <c r="AY46" i="28" s="1"/>
  <c r="G46" i="28" s="1"/>
  <c r="H22" i="28"/>
  <c r="H34" i="28"/>
  <c r="H46" i="28"/>
  <c r="I40" i="28"/>
  <c r="AR40" i="28"/>
  <c r="AS40" i="28" s="1"/>
  <c r="AV40" i="28" s="1"/>
  <c r="F40" i="28" s="1"/>
  <c r="AY40" i="28" s="1"/>
  <c r="G40" i="28" s="1"/>
  <c r="I52" i="28"/>
  <c r="AR52" i="28"/>
  <c r="AS52" i="28" s="1"/>
  <c r="AV52" i="28" s="1"/>
  <c r="F52" i="28" s="1"/>
  <c r="AY52" i="28" s="1"/>
  <c r="G52" i="28" s="1"/>
  <c r="I49" i="28"/>
  <c r="AR49" i="28"/>
  <c r="AS49" i="28" s="1"/>
  <c r="AV49" i="28" s="1"/>
  <c r="F49" i="28" s="1"/>
  <c r="AY49" i="28" s="1"/>
  <c r="G49" i="28" s="1"/>
  <c r="AP34" i="28"/>
  <c r="J34" i="28" s="1"/>
  <c r="AQ34" i="28" s="1"/>
  <c r="BB31" i="28"/>
  <c r="BD31" i="28" s="1"/>
  <c r="H31" i="28"/>
  <c r="H43" i="28"/>
  <c r="H25" i="28"/>
  <c r="H37" i="28"/>
  <c r="BB49" i="28"/>
  <c r="BD49" i="28" s="1"/>
  <c r="H49" i="28"/>
  <c r="AP25" i="28"/>
  <c r="J25" i="28" s="1"/>
  <c r="AQ25" i="28" s="1"/>
  <c r="AP22" i="28"/>
  <c r="J22" i="28" s="1"/>
  <c r="AQ22" i="28" s="1"/>
  <c r="BB19" i="28"/>
  <c r="BD19" i="28" s="1"/>
  <c r="H19" i="28"/>
  <c r="BB28" i="28"/>
  <c r="BD28" i="28" s="1"/>
  <c r="H28" i="28"/>
  <c r="BB40" i="28"/>
  <c r="BD40" i="28" s="1"/>
  <c r="H40" i="28"/>
  <c r="H52" i="28"/>
  <c r="AP37" i="28"/>
  <c r="J37" i="28" s="1"/>
  <c r="AQ37" i="28" s="1"/>
  <c r="I30" i="27"/>
  <c r="AR30" i="27"/>
  <c r="AS30" i="27" s="1"/>
  <c r="AV30" i="27" s="1"/>
  <c r="F30" i="27" s="1"/>
  <c r="AY30" i="27" s="1"/>
  <c r="G30" i="27" s="1"/>
  <c r="H36" i="27"/>
  <c r="H48" i="27"/>
  <c r="I51" i="27"/>
  <c r="AR51" i="27"/>
  <c r="AS51" i="27" s="1"/>
  <c r="AV51" i="27" s="1"/>
  <c r="F51" i="27" s="1"/>
  <c r="AY51" i="27" s="1"/>
  <c r="G51" i="27" s="1"/>
  <c r="H18" i="27"/>
  <c r="BB30" i="27"/>
  <c r="BD30" i="27" s="1"/>
  <c r="H30" i="27"/>
  <c r="H42" i="27"/>
  <c r="I33" i="27"/>
  <c r="AR33" i="27"/>
  <c r="AS33" i="27" s="1"/>
  <c r="AV33" i="27" s="1"/>
  <c r="F33" i="27" s="1"/>
  <c r="AY33" i="27" s="1"/>
  <c r="G33" i="27" s="1"/>
  <c r="I24" i="27"/>
  <c r="AR24" i="27"/>
  <c r="AS24" i="27" s="1"/>
  <c r="AV24" i="27" s="1"/>
  <c r="F24" i="27" s="1"/>
  <c r="AY24" i="27" s="1"/>
  <c r="G24" i="27" s="1"/>
  <c r="H21" i="27"/>
  <c r="H33" i="27"/>
  <c r="H45" i="27"/>
  <c r="I39" i="27"/>
  <c r="AR39" i="27"/>
  <c r="AS39" i="27" s="1"/>
  <c r="AV39" i="27" s="1"/>
  <c r="F39" i="27" s="1"/>
  <c r="AY39" i="27" s="1"/>
  <c r="G39" i="27" s="1"/>
  <c r="AP21" i="27"/>
  <c r="J21" i="27" s="1"/>
  <c r="AQ21" i="27" s="1"/>
  <c r="AP42" i="27"/>
  <c r="J42" i="27" s="1"/>
  <c r="AQ42" i="27" s="1"/>
  <c r="AP45" i="27"/>
  <c r="J45" i="27" s="1"/>
  <c r="AQ45" i="27" s="1"/>
  <c r="H24" i="27"/>
  <c r="BB24" i="27"/>
  <c r="BD24" i="27" s="1"/>
  <c r="I27" i="27"/>
  <c r="AR27" i="27"/>
  <c r="AS27" i="27" s="1"/>
  <c r="AV27" i="27" s="1"/>
  <c r="F27" i="27" s="1"/>
  <c r="AY27" i="27" s="1"/>
  <c r="G27" i="27" s="1"/>
  <c r="AP48" i="27"/>
  <c r="J48" i="27" s="1"/>
  <c r="AQ48" i="27" s="1"/>
  <c r="BB27" i="27"/>
  <c r="BD27" i="27" s="1"/>
  <c r="H27" i="27"/>
  <c r="H39" i="27"/>
  <c r="BB39" i="27"/>
  <c r="BD39" i="27" s="1"/>
  <c r="H51" i="27"/>
  <c r="AP18" i="27"/>
  <c r="J18" i="27" s="1"/>
  <c r="AQ18" i="27" s="1"/>
  <c r="AP36" i="27"/>
  <c r="J36" i="27" s="1"/>
  <c r="AQ36" i="27" s="1"/>
  <c r="I51" i="26"/>
  <c r="AR51" i="26"/>
  <c r="AS51" i="26" s="1"/>
  <c r="AV51" i="26" s="1"/>
  <c r="F51" i="26" s="1"/>
  <c r="AY51" i="26" s="1"/>
  <c r="G51" i="26" s="1"/>
  <c r="H18" i="26"/>
  <c r="BA27" i="26"/>
  <c r="AZ27" i="26"/>
  <c r="AP18" i="26"/>
  <c r="J18" i="26" s="1"/>
  <c r="AQ18" i="26" s="1"/>
  <c r="BB39" i="26"/>
  <c r="BD39" i="26" s="1"/>
  <c r="BB24" i="26"/>
  <c r="BD24" i="26" s="1"/>
  <c r="BA48" i="26"/>
  <c r="AZ48" i="26"/>
  <c r="BA39" i="26"/>
  <c r="AZ39" i="26"/>
  <c r="BB27" i="26"/>
  <c r="BD27" i="26" s="1"/>
  <c r="BB48" i="26"/>
  <c r="BD48" i="26" s="1"/>
  <c r="BA24" i="26"/>
  <c r="AZ24" i="26"/>
  <c r="BA36" i="26"/>
  <c r="AZ36" i="26"/>
  <c r="BB36" i="26"/>
  <c r="BD36" i="26" s="1"/>
  <c r="BE49" i="25"/>
  <c r="BD49" i="25"/>
  <c r="BE40" i="25"/>
  <c r="BD40" i="25"/>
  <c r="BE31" i="25"/>
  <c r="BD31" i="25"/>
  <c r="BE37" i="25"/>
  <c r="BD37" i="25"/>
  <c r="BE34" i="25"/>
  <c r="BD34" i="25"/>
  <c r="BF40" i="25"/>
  <c r="BH40" i="25" s="1"/>
  <c r="BF25" i="25"/>
  <c r="BH25" i="25" s="1"/>
  <c r="BF31" i="25"/>
  <c r="BH31" i="25" s="1"/>
  <c r="BE19" i="25"/>
  <c r="BD19" i="25"/>
  <c r="BF37" i="25"/>
  <c r="BH37" i="25" s="1"/>
  <c r="BE22" i="25"/>
  <c r="BD22" i="25"/>
  <c r="BE28" i="25"/>
  <c r="BD28" i="25"/>
  <c r="BE43" i="25"/>
  <c r="BD43" i="25"/>
  <c r="BF22" i="25"/>
  <c r="BH22" i="25" s="1"/>
  <c r="BE46" i="25"/>
  <c r="BD46" i="25"/>
  <c r="BF43" i="25"/>
  <c r="BH43" i="25" s="1"/>
  <c r="BF28" i="25"/>
  <c r="BH28" i="25" s="1"/>
  <c r="BE52" i="25"/>
  <c r="BD52" i="25"/>
  <c r="BE25" i="25"/>
  <c r="BD25" i="25"/>
  <c r="BF49" i="25"/>
  <c r="BH49" i="25" s="1"/>
  <c r="BF19" i="25"/>
  <c r="BH19" i="25" s="1"/>
  <c r="BA18" i="24"/>
  <c r="AZ18" i="24"/>
  <c r="BA36" i="24"/>
  <c r="AZ36" i="24"/>
  <c r="BA48" i="24"/>
  <c r="AZ48" i="24"/>
  <c r="BB21" i="24"/>
  <c r="BD21" i="24" s="1"/>
  <c r="BA42" i="24"/>
  <c r="AZ42" i="24"/>
  <c r="BA24" i="24"/>
  <c r="AZ24" i="24"/>
  <c r="BA45" i="24"/>
  <c r="BB24" i="24"/>
  <c r="BD24" i="24" s="1"/>
  <c r="BA21" i="24"/>
  <c r="AZ21" i="24"/>
  <c r="BB18" i="24"/>
  <c r="BD18" i="24" s="1"/>
  <c r="BB48" i="24"/>
  <c r="BD48" i="24" s="1"/>
  <c r="BA33" i="24"/>
  <c r="AZ33" i="24"/>
  <c r="BB45" i="24"/>
  <c r="BD45" i="24" s="1"/>
  <c r="BA30" i="24"/>
  <c r="AZ30" i="24"/>
  <c r="BB42" i="24"/>
  <c r="BD42" i="24" s="1"/>
  <c r="BB21" i="23"/>
  <c r="BD21" i="23" s="1"/>
  <c r="BA48" i="23"/>
  <c r="AZ48" i="23"/>
  <c r="BA39" i="23"/>
  <c r="AZ39" i="23"/>
  <c r="BA18" i="23"/>
  <c r="AZ18" i="23"/>
  <c r="BA24" i="23"/>
  <c r="AZ24" i="23"/>
  <c r="BA42" i="23"/>
  <c r="AZ42" i="23"/>
  <c r="BB48" i="23"/>
  <c r="BD48" i="23" s="1"/>
  <c r="BA21" i="23"/>
  <c r="AZ21" i="23"/>
  <c r="BA30" i="23"/>
  <c r="AZ30" i="23"/>
  <c r="BA45" i="23"/>
  <c r="AZ45" i="23"/>
  <c r="BB30" i="23"/>
  <c r="BD30" i="23" s="1"/>
  <c r="BA27" i="23"/>
  <c r="AZ27" i="23"/>
  <c r="BA33" i="23"/>
  <c r="AZ33" i="23"/>
  <c r="BA51" i="23"/>
  <c r="AZ51" i="23"/>
  <c r="BB18" i="23"/>
  <c r="BD18" i="23" s="1"/>
  <c r="BA36" i="23"/>
  <c r="AZ36" i="23"/>
  <c r="BB42" i="23"/>
  <c r="BD42" i="23" s="1"/>
  <c r="I24" i="22"/>
  <c r="AR24" i="22"/>
  <c r="AS24" i="22" s="1"/>
  <c r="AV24" i="22" s="1"/>
  <c r="F24" i="22" s="1"/>
  <c r="AY24" i="22" s="1"/>
  <c r="G24" i="22" s="1"/>
  <c r="BA39" i="22"/>
  <c r="AZ39" i="22"/>
  <c r="BA30" i="22"/>
  <c r="AZ30" i="22"/>
  <c r="I51" i="22"/>
  <c r="AR51" i="22"/>
  <c r="AS51" i="22" s="1"/>
  <c r="AV51" i="22" s="1"/>
  <c r="F51" i="22" s="1"/>
  <c r="AY51" i="22" s="1"/>
  <c r="G51" i="22" s="1"/>
  <c r="BA18" i="22"/>
  <c r="AZ18" i="22"/>
  <c r="BA42" i="22"/>
  <c r="AZ42" i="22"/>
  <c r="BA48" i="22"/>
  <c r="AZ48" i="22"/>
  <c r="I45" i="22"/>
  <c r="AR45" i="22"/>
  <c r="AS45" i="22" s="1"/>
  <c r="AV45" i="22" s="1"/>
  <c r="F45" i="22" s="1"/>
  <c r="AY45" i="22" s="1"/>
  <c r="G45" i="22" s="1"/>
  <c r="I27" i="22"/>
  <c r="AR27" i="22"/>
  <c r="AS27" i="22" s="1"/>
  <c r="AV27" i="22" s="1"/>
  <c r="F27" i="22" s="1"/>
  <c r="AY27" i="22" s="1"/>
  <c r="G27" i="22" s="1"/>
  <c r="I36" i="22"/>
  <c r="AR36" i="22"/>
  <c r="AS36" i="22" s="1"/>
  <c r="AV36" i="22" s="1"/>
  <c r="F36" i="22" s="1"/>
  <c r="AY36" i="22" s="1"/>
  <c r="G36" i="22" s="1"/>
  <c r="BB30" i="22"/>
  <c r="BD30" i="22" s="1"/>
  <c r="BA33" i="22"/>
  <c r="AZ33" i="22"/>
  <c r="BB42" i="22"/>
  <c r="BD42" i="22" s="1"/>
  <c r="BB18" i="22"/>
  <c r="BD18" i="22" s="1"/>
  <c r="I48" i="21"/>
  <c r="AV48" i="21"/>
  <c r="AW48" i="21" s="1"/>
  <c r="AZ48" i="21" s="1"/>
  <c r="F48" i="21" s="1"/>
  <c r="BC48" i="21" s="1"/>
  <c r="G48" i="21" s="1"/>
  <c r="BF30" i="21"/>
  <c r="BH30" i="21" s="1"/>
  <c r="BE33" i="21"/>
  <c r="BD33" i="21"/>
  <c r="BF21" i="21"/>
  <c r="BH21" i="21" s="1"/>
  <c r="BF45" i="21"/>
  <c r="BH45" i="21" s="1"/>
  <c r="BE51" i="21"/>
  <c r="BD51" i="21"/>
  <c r="BE30" i="21"/>
  <c r="BD30" i="21"/>
  <c r="BE21" i="21"/>
  <c r="BD21" i="21"/>
  <c r="BE45" i="21"/>
  <c r="BD45" i="21"/>
  <c r="BF51" i="21"/>
  <c r="BH51" i="21" s="1"/>
  <c r="BE39" i="21"/>
  <c r="BD39" i="21"/>
  <c r="BA45" i="20"/>
  <c r="AZ45" i="20"/>
  <c r="BA39" i="20"/>
  <c r="AZ39" i="20"/>
  <c r="BA24" i="20"/>
  <c r="AZ24" i="20"/>
  <c r="BA48" i="20"/>
  <c r="AZ48" i="20"/>
  <c r="BA21" i="20"/>
  <c r="AZ21" i="20"/>
  <c r="BB45" i="20"/>
  <c r="BD45" i="20" s="1"/>
  <c r="BB33" i="20"/>
  <c r="BD33" i="20" s="1"/>
  <c r="BB39" i="20"/>
  <c r="BD39" i="20" s="1"/>
  <c r="BA18" i="20"/>
  <c r="AZ18" i="20"/>
  <c r="BA36" i="20"/>
  <c r="AZ36" i="20"/>
  <c r="BB48" i="20"/>
  <c r="BD48" i="20" s="1"/>
  <c r="BB21" i="20"/>
  <c r="BD21" i="20" s="1"/>
  <c r="BA27" i="20"/>
  <c r="AZ27" i="20"/>
  <c r="BA33" i="20"/>
  <c r="AZ33" i="20"/>
  <c r="BA51" i="20"/>
  <c r="AZ51" i="20"/>
  <c r="BA42" i="20"/>
  <c r="AZ42" i="20"/>
  <c r="BA30" i="20"/>
  <c r="AZ30" i="20"/>
  <c r="BB36" i="20"/>
  <c r="BD36" i="20" s="1"/>
  <c r="I30" i="19"/>
  <c r="AR30" i="19"/>
  <c r="AS30" i="19" s="1"/>
  <c r="AV30" i="19" s="1"/>
  <c r="F30" i="19" s="1"/>
  <c r="AY30" i="19" s="1"/>
  <c r="G30" i="19" s="1"/>
  <c r="I27" i="19"/>
  <c r="AR27" i="19"/>
  <c r="AS27" i="19" s="1"/>
  <c r="AV27" i="19" s="1"/>
  <c r="F27" i="19" s="1"/>
  <c r="AY27" i="19" s="1"/>
  <c r="G27" i="19" s="1"/>
  <c r="H18" i="19"/>
  <c r="I21" i="19"/>
  <c r="AR21" i="19"/>
  <c r="AS21" i="19" s="1"/>
  <c r="AV21" i="19" s="1"/>
  <c r="F21" i="19" s="1"/>
  <c r="AY21" i="19" s="1"/>
  <c r="G21" i="19" s="1"/>
  <c r="H21" i="19"/>
  <c r="H33" i="19"/>
  <c r="H45" i="19"/>
  <c r="I36" i="19"/>
  <c r="AR36" i="19"/>
  <c r="AS36" i="19" s="1"/>
  <c r="AV36" i="19" s="1"/>
  <c r="F36" i="19" s="1"/>
  <c r="AY36" i="19" s="1"/>
  <c r="G36" i="19" s="1"/>
  <c r="H24" i="19"/>
  <c r="H36" i="19"/>
  <c r="H48" i="19"/>
  <c r="AP48" i="19"/>
  <c r="J48" i="19" s="1"/>
  <c r="AQ48" i="19" s="1"/>
  <c r="AP24" i="19"/>
  <c r="J24" i="19" s="1"/>
  <c r="AQ24" i="19" s="1"/>
  <c r="AP45" i="19"/>
  <c r="J45" i="19" s="1"/>
  <c r="AQ45" i="19" s="1"/>
  <c r="H30" i="19"/>
  <c r="BB30" i="19"/>
  <c r="BD30" i="19" s="1"/>
  <c r="H42" i="19"/>
  <c r="I39" i="19"/>
  <c r="AR39" i="19"/>
  <c r="AS39" i="19" s="1"/>
  <c r="AV39" i="19" s="1"/>
  <c r="F39" i="19" s="1"/>
  <c r="AY39" i="19" s="1"/>
  <c r="G39" i="19" s="1"/>
  <c r="AP42" i="19"/>
  <c r="J42" i="19" s="1"/>
  <c r="AQ42" i="19" s="1"/>
  <c r="H27" i="19"/>
  <c r="H39" i="19"/>
  <c r="H51" i="19"/>
  <c r="AP18" i="19"/>
  <c r="J18" i="19" s="1"/>
  <c r="AQ18" i="19" s="1"/>
  <c r="AP33" i="19"/>
  <c r="J33" i="19" s="1"/>
  <c r="AQ33" i="19" s="1"/>
  <c r="AP51" i="19"/>
  <c r="J51" i="19" s="1"/>
  <c r="AQ51" i="19" s="1"/>
  <c r="BB37" i="18"/>
  <c r="BD37" i="18" s="1"/>
  <c r="BB31" i="18"/>
  <c r="BD31" i="18" s="1"/>
  <c r="BA43" i="18"/>
  <c r="AZ43" i="18"/>
  <c r="BB43" i="18"/>
  <c r="BD43" i="18" s="1"/>
  <c r="BB34" i="18"/>
  <c r="BD34" i="18" s="1"/>
  <c r="I25" i="18"/>
  <c r="AR25" i="18"/>
  <c r="AS25" i="18" s="1"/>
  <c r="AV25" i="18" s="1"/>
  <c r="F25" i="18" s="1"/>
  <c r="AY25" i="18" s="1"/>
  <c r="G25" i="18" s="1"/>
  <c r="BA34" i="18"/>
  <c r="AZ34" i="18"/>
  <c r="BA22" i="18"/>
  <c r="AZ22" i="18"/>
  <c r="BA49" i="18"/>
  <c r="AZ49" i="18"/>
  <c r="BA52" i="18"/>
  <c r="AZ52" i="18"/>
  <c r="BA37" i="18"/>
  <c r="AZ37" i="18"/>
  <c r="BA31" i="18"/>
  <c r="AZ31" i="18"/>
  <c r="I28" i="18"/>
  <c r="AR28" i="18"/>
  <c r="AS28" i="18" s="1"/>
  <c r="AV28" i="18" s="1"/>
  <c r="F28" i="18" s="1"/>
  <c r="AY28" i="18" s="1"/>
  <c r="G28" i="18" s="1"/>
  <c r="BA46" i="18"/>
  <c r="AZ46" i="18"/>
  <c r="BB22" i="18"/>
  <c r="BD22" i="18" s="1"/>
  <c r="AZ40" i="18"/>
  <c r="BB46" i="18"/>
  <c r="BD46" i="18" s="1"/>
  <c r="BE51" i="17"/>
  <c r="BD51" i="17"/>
  <c r="H18" i="17"/>
  <c r="BF30" i="17"/>
  <c r="BH30" i="17" s="1"/>
  <c r="AT18" i="17"/>
  <c r="J18" i="17" s="1"/>
  <c r="AU18" i="17" s="1"/>
  <c r="BF51" i="17"/>
  <c r="BH51" i="17" s="1"/>
  <c r="BE30" i="17"/>
  <c r="BD30" i="17"/>
  <c r="BE42" i="17"/>
  <c r="BD42" i="17"/>
  <c r="BF27" i="17"/>
  <c r="BH27" i="17" s="1"/>
  <c r="BE27" i="17"/>
  <c r="BD27" i="17"/>
  <c r="BE39" i="17"/>
  <c r="BD39" i="17"/>
  <c r="BA22" i="16"/>
  <c r="AZ22" i="16"/>
  <c r="I52" i="16"/>
  <c r="AR52" i="16"/>
  <c r="AS52" i="16" s="1"/>
  <c r="AV52" i="16" s="1"/>
  <c r="F52" i="16" s="1"/>
  <c r="AY52" i="16" s="1"/>
  <c r="G52" i="16" s="1"/>
  <c r="BB22" i="16"/>
  <c r="BD22" i="16" s="1"/>
  <c r="BA40" i="16"/>
  <c r="AZ40" i="16"/>
  <c r="BA46" i="16"/>
  <c r="AZ46" i="16"/>
  <c r="BA37" i="16"/>
  <c r="AZ37" i="16"/>
  <c r="H49" i="16"/>
  <c r="BB40" i="16"/>
  <c r="BD40" i="16" s="1"/>
  <c r="BB37" i="16"/>
  <c r="BD37" i="16" s="1"/>
  <c r="H52" i="16"/>
  <c r="BA28" i="16"/>
  <c r="AZ28" i="16"/>
  <c r="BA34" i="16"/>
  <c r="AZ34" i="16"/>
  <c r="BA25" i="16"/>
  <c r="AZ25" i="16"/>
  <c r="AP49" i="16"/>
  <c r="J49" i="16" s="1"/>
  <c r="AQ49" i="16" s="1"/>
  <c r="I21" i="15"/>
  <c r="AR21" i="15"/>
  <c r="AS21" i="15" s="1"/>
  <c r="AV21" i="15" s="1"/>
  <c r="F21" i="15" s="1"/>
  <c r="AY21" i="15" s="1"/>
  <c r="G21" i="15" s="1"/>
  <c r="I30" i="15"/>
  <c r="AR30" i="15"/>
  <c r="AS30" i="15" s="1"/>
  <c r="AV30" i="15" s="1"/>
  <c r="F30" i="15" s="1"/>
  <c r="AY30" i="15" s="1"/>
  <c r="G30" i="15" s="1"/>
  <c r="BA45" i="15"/>
  <c r="AZ45" i="15"/>
  <c r="H24" i="15"/>
  <c r="H36" i="15"/>
  <c r="BA48" i="15"/>
  <c r="AZ48" i="15"/>
  <c r="AP36" i="15"/>
  <c r="J36" i="15" s="1"/>
  <c r="AQ36" i="15" s="1"/>
  <c r="BB45" i="15"/>
  <c r="BD45" i="15" s="1"/>
  <c r="H27" i="15"/>
  <c r="I51" i="15"/>
  <c r="AR51" i="15"/>
  <c r="AS51" i="15" s="1"/>
  <c r="AV51" i="15" s="1"/>
  <c r="F51" i="15" s="1"/>
  <c r="AY51" i="15" s="1"/>
  <c r="G51" i="15" s="1"/>
  <c r="BD42" i="15"/>
  <c r="H21" i="15"/>
  <c r="H33" i="15"/>
  <c r="AP33" i="15"/>
  <c r="J33" i="15" s="1"/>
  <c r="AQ33" i="15" s="1"/>
  <c r="H18" i="15"/>
  <c r="BB30" i="15"/>
  <c r="BD30" i="15" s="1"/>
  <c r="H30" i="15"/>
  <c r="AP27" i="15"/>
  <c r="J27" i="15" s="1"/>
  <c r="AQ27" i="15" s="1"/>
  <c r="AP18" i="15"/>
  <c r="J18" i="15" s="1"/>
  <c r="AQ18" i="15" s="1"/>
  <c r="AP24" i="15"/>
  <c r="J24" i="15" s="1"/>
  <c r="AQ24" i="15" s="1"/>
  <c r="BA51" i="14"/>
  <c r="AZ51" i="14"/>
  <c r="BA45" i="14"/>
  <c r="AZ45" i="14"/>
  <c r="BB51" i="14"/>
  <c r="BD51" i="14" s="1"/>
  <c r="I48" i="14"/>
  <c r="AR48" i="14"/>
  <c r="AS48" i="14" s="1"/>
  <c r="AV48" i="14" s="1"/>
  <c r="F48" i="14" s="1"/>
  <c r="AY48" i="14" s="1"/>
  <c r="G48" i="14" s="1"/>
  <c r="BA39" i="14"/>
  <c r="AZ39" i="14"/>
  <c r="BB39" i="14"/>
  <c r="BD39" i="14" s="1"/>
  <c r="BB45" i="14"/>
  <c r="BD45" i="14" s="1"/>
  <c r="BA27" i="14"/>
  <c r="AZ27" i="14"/>
  <c r="I42" i="14"/>
  <c r="AR42" i="14"/>
  <c r="AS42" i="14" s="1"/>
  <c r="AV42" i="14" s="1"/>
  <c r="F42" i="14" s="1"/>
  <c r="AY42" i="14" s="1"/>
  <c r="G42" i="14" s="1"/>
  <c r="BE18" i="13"/>
  <c r="BD18" i="13"/>
  <c r="BE42" i="13"/>
  <c r="BD42" i="13"/>
  <c r="BE45" i="13"/>
  <c r="BD45" i="13"/>
  <c r="BH27" i="13"/>
  <c r="BE27" i="13"/>
  <c r="BD27" i="13"/>
  <c r="I51" i="13"/>
  <c r="BF51" i="13"/>
  <c r="BH51" i="13" s="1"/>
  <c r="AV51" i="13"/>
  <c r="AW51" i="13" s="1"/>
  <c r="AZ51" i="13" s="1"/>
  <c r="F51" i="13" s="1"/>
  <c r="BC51" i="13" s="1"/>
  <c r="G51" i="13" s="1"/>
  <c r="I48" i="13"/>
  <c r="AV48" i="13"/>
  <c r="AW48" i="13" s="1"/>
  <c r="AZ48" i="13" s="1"/>
  <c r="F48" i="13" s="1"/>
  <c r="BC48" i="13" s="1"/>
  <c r="G48" i="13" s="1"/>
  <c r="BF18" i="13"/>
  <c r="BH18" i="13" s="1"/>
  <c r="BF42" i="13"/>
  <c r="BH42" i="13" s="1"/>
  <c r="BF45" i="13"/>
  <c r="BH45" i="13" s="1"/>
  <c r="BA18" i="12"/>
  <c r="AZ18" i="12"/>
  <c r="BA42" i="12"/>
  <c r="AZ42" i="12"/>
  <c r="BA48" i="12"/>
  <c r="AZ48" i="12"/>
  <c r="BB48" i="12"/>
  <c r="BD48" i="12" s="1"/>
  <c r="BA45" i="12"/>
  <c r="AZ45" i="12"/>
  <c r="BA24" i="12"/>
  <c r="AZ24" i="12"/>
  <c r="BB45" i="12"/>
  <c r="BD45" i="12" s="1"/>
  <c r="BB18" i="12"/>
  <c r="BD18" i="12" s="1"/>
  <c r="BA30" i="12"/>
  <c r="AZ30" i="12"/>
  <c r="BA36" i="12"/>
  <c r="AZ36" i="12"/>
  <c r="BB21" i="11"/>
  <c r="BD21" i="11" s="1"/>
  <c r="BA27" i="11"/>
  <c r="AZ27" i="11"/>
  <c r="BB45" i="11"/>
  <c r="BD45" i="11" s="1"/>
  <c r="BB30" i="11"/>
  <c r="BD30" i="11" s="1"/>
  <c r="BA36" i="11"/>
  <c r="AZ36" i="11"/>
  <c r="BA39" i="11"/>
  <c r="AZ39" i="11"/>
  <c r="BA45" i="11"/>
  <c r="AZ45" i="11"/>
  <c r="BA30" i="11"/>
  <c r="AZ30" i="11"/>
  <c r="BA21" i="11"/>
  <c r="AZ21" i="11"/>
  <c r="BB39" i="11"/>
  <c r="BD39" i="11" s="1"/>
  <c r="BA18" i="11"/>
  <c r="AZ18" i="11"/>
  <c r="BA24" i="11"/>
  <c r="AZ24" i="11"/>
  <c r="BA42" i="11"/>
  <c r="AZ42" i="11"/>
  <c r="BA48" i="11"/>
  <c r="AZ48" i="11"/>
  <c r="BA33" i="11"/>
  <c r="AZ33" i="11"/>
  <c r="BB27" i="11"/>
  <c r="BD27" i="11" s="1"/>
  <c r="BB33" i="11"/>
  <c r="BD33" i="11" s="1"/>
  <c r="BA51" i="11"/>
  <c r="AZ51" i="11"/>
  <c r="BB18" i="11"/>
  <c r="BD18" i="11" s="1"/>
  <c r="BB36" i="11"/>
  <c r="BD36" i="11" s="1"/>
  <c r="BB42" i="11"/>
  <c r="BD42" i="11" s="1"/>
  <c r="BA18" i="10"/>
  <c r="AZ18" i="10"/>
  <c r="BA42" i="10"/>
  <c r="AZ42" i="10"/>
  <c r="BB39" i="10"/>
  <c r="BD39" i="10" s="1"/>
  <c r="BB18" i="10"/>
  <c r="BD18" i="10" s="1"/>
  <c r="BA36" i="10"/>
  <c r="AZ36" i="10"/>
  <c r="BB42" i="10"/>
  <c r="BD42" i="10" s="1"/>
  <c r="BA33" i="10"/>
  <c r="AZ33" i="10"/>
  <c r="BA39" i="10"/>
  <c r="AZ39" i="10"/>
  <c r="BA30" i="10"/>
  <c r="AZ30" i="10"/>
  <c r="BB36" i="10"/>
  <c r="BD36" i="10" s="1"/>
  <c r="BA27" i="10"/>
  <c r="AZ27" i="10"/>
  <c r="BB33" i="10"/>
  <c r="BD33" i="10" s="1"/>
  <c r="BA51" i="10"/>
  <c r="AZ51" i="10"/>
  <c r="BA24" i="10"/>
  <c r="AZ24" i="10"/>
  <c r="BB30" i="10"/>
  <c r="BD30" i="10" s="1"/>
  <c r="BA48" i="10"/>
  <c r="AZ48" i="10"/>
  <c r="I21" i="9"/>
  <c r="AV21" i="9"/>
  <c r="AW21" i="9" s="1"/>
  <c r="AZ21" i="9" s="1"/>
  <c r="F21" i="9" s="1"/>
  <c r="BC21" i="9" s="1"/>
  <c r="G21" i="9" s="1"/>
  <c r="I39" i="9"/>
  <c r="AV39" i="9"/>
  <c r="AW39" i="9" s="1"/>
  <c r="AZ39" i="9" s="1"/>
  <c r="F39" i="9" s="1"/>
  <c r="BC39" i="9" s="1"/>
  <c r="G39" i="9" s="1"/>
  <c r="H48" i="9"/>
  <c r="I30" i="9"/>
  <c r="AV30" i="9"/>
  <c r="AW30" i="9" s="1"/>
  <c r="AZ30" i="9" s="1"/>
  <c r="F30" i="9" s="1"/>
  <c r="BC30" i="9" s="1"/>
  <c r="G30" i="9" s="1"/>
  <c r="H24" i="9"/>
  <c r="H36" i="9"/>
  <c r="I27" i="9"/>
  <c r="AV27" i="9"/>
  <c r="AW27" i="9" s="1"/>
  <c r="AZ27" i="9" s="1"/>
  <c r="F27" i="9" s="1"/>
  <c r="BC27" i="9" s="1"/>
  <c r="G27" i="9" s="1"/>
  <c r="H39" i="9"/>
  <c r="AT36" i="9"/>
  <c r="J36" i="9" s="1"/>
  <c r="AU36" i="9" s="1"/>
  <c r="H18" i="9"/>
  <c r="H42" i="9"/>
  <c r="AT18" i="9"/>
  <c r="J18" i="9" s="1"/>
  <c r="AU18" i="9" s="1"/>
  <c r="I33" i="9"/>
  <c r="AV33" i="9"/>
  <c r="AW33" i="9" s="1"/>
  <c r="AZ33" i="9" s="1"/>
  <c r="F33" i="9" s="1"/>
  <c r="BC33" i="9" s="1"/>
  <c r="G33" i="9" s="1"/>
  <c r="I51" i="9"/>
  <c r="AV51" i="9"/>
  <c r="AW51" i="9" s="1"/>
  <c r="AZ51" i="9" s="1"/>
  <c r="F51" i="9" s="1"/>
  <c r="BC51" i="9" s="1"/>
  <c r="G51" i="9" s="1"/>
  <c r="H27" i="9"/>
  <c r="H51" i="9"/>
  <c r="AT24" i="9"/>
  <c r="J24" i="9" s="1"/>
  <c r="AU24" i="9" s="1"/>
  <c r="H30" i="9"/>
  <c r="AT42" i="9"/>
  <c r="J42" i="9" s="1"/>
  <c r="AU42" i="9" s="1"/>
  <c r="H21" i="9"/>
  <c r="H33" i="9"/>
  <c r="H45" i="9"/>
  <c r="AT48" i="9"/>
  <c r="J48" i="9" s="1"/>
  <c r="AU48" i="9" s="1"/>
  <c r="AT45" i="9"/>
  <c r="J45" i="9" s="1"/>
  <c r="AU45" i="9" s="1"/>
  <c r="BB45" i="8"/>
  <c r="BD45" i="8" s="1"/>
  <c r="BA24" i="8"/>
  <c r="AZ24" i="8"/>
  <c r="BA30" i="8"/>
  <c r="AZ30" i="8"/>
  <c r="BA45" i="8"/>
  <c r="AZ45" i="8"/>
  <c r="BA33" i="8"/>
  <c r="AZ33" i="8"/>
  <c r="BB18" i="8"/>
  <c r="BD18" i="8" s="1"/>
  <c r="BB24" i="8"/>
  <c r="BD24" i="8" s="1"/>
  <c r="BA42" i="8"/>
  <c r="AZ42" i="8"/>
  <c r="BA48" i="8"/>
  <c r="AZ48" i="8"/>
  <c r="BA27" i="8"/>
  <c r="AZ27" i="8"/>
  <c r="BA18" i="8"/>
  <c r="AZ18" i="8"/>
  <c r="BA36" i="8"/>
  <c r="AZ36" i="8"/>
  <c r="BB42" i="8"/>
  <c r="BD42" i="8" s="1"/>
  <c r="BA45" i="7"/>
  <c r="AZ45" i="7"/>
  <c r="BA39" i="7"/>
  <c r="AZ39" i="7"/>
  <c r="BB45" i="7"/>
  <c r="BD45" i="7" s="1"/>
  <c r="BA21" i="7"/>
  <c r="AZ21" i="7"/>
  <c r="BB21" i="7"/>
  <c r="BD21" i="7" s="1"/>
  <c r="BA33" i="7"/>
  <c r="AZ33" i="7"/>
  <c r="BB39" i="7"/>
  <c r="BD39" i="7" s="1"/>
  <c r="BA30" i="7"/>
  <c r="AZ30" i="7"/>
  <c r="BA27" i="7"/>
  <c r="AZ27" i="7"/>
  <c r="BA51" i="7"/>
  <c r="AZ51" i="7"/>
  <c r="BB30" i="7"/>
  <c r="BD30" i="7" s="1"/>
  <c r="BA48" i="6"/>
  <c r="AZ48" i="6"/>
  <c r="BA21" i="6"/>
  <c r="AZ21" i="6"/>
  <c r="BA45" i="6"/>
  <c r="AZ45" i="6"/>
  <c r="BA30" i="6"/>
  <c r="AZ30" i="6"/>
  <c r="I27" i="6"/>
  <c r="AR27" i="6"/>
  <c r="AS27" i="6" s="1"/>
  <c r="AV27" i="6" s="1"/>
  <c r="F27" i="6" s="1"/>
  <c r="AY27" i="6" s="1"/>
  <c r="G27" i="6" s="1"/>
  <c r="BB42" i="6"/>
  <c r="BD42" i="6" s="1"/>
  <c r="BB21" i="6"/>
  <c r="BD21" i="6" s="1"/>
  <c r="BB30" i="6"/>
  <c r="BD30" i="6" s="1"/>
  <c r="BA39" i="6"/>
  <c r="AZ39" i="6"/>
  <c r="BA42" i="6"/>
  <c r="AZ42" i="6"/>
  <c r="BA51" i="6"/>
  <c r="AZ51" i="6"/>
  <c r="BB48" i="6"/>
  <c r="BD48" i="6" s="1"/>
  <c r="BB39" i="6"/>
  <c r="BD39" i="6" s="1"/>
  <c r="BE52" i="5"/>
  <c r="BD52" i="5"/>
  <c r="BF52" i="5"/>
  <c r="BH52" i="5" s="1"/>
  <c r="BE28" i="5"/>
  <c r="BD28" i="5"/>
  <c r="BE40" i="5"/>
  <c r="BD40" i="5"/>
  <c r="BH28" i="5"/>
  <c r="BE31" i="5"/>
  <c r="BD31" i="5"/>
  <c r="BE19" i="5"/>
  <c r="BD19" i="5"/>
  <c r="BF19" i="5"/>
  <c r="BH19" i="5" s="1"/>
  <c r="BF31" i="5"/>
  <c r="BH31" i="5" s="1"/>
  <c r="BF40" i="5"/>
  <c r="BH40" i="5" s="1"/>
  <c r="I33" i="4"/>
  <c r="AR33" i="4"/>
  <c r="AS33" i="4" s="1"/>
  <c r="AV33" i="4" s="1"/>
  <c r="F33" i="4" s="1"/>
  <c r="AY33" i="4" s="1"/>
  <c r="G33" i="4" s="1"/>
  <c r="BA51" i="4"/>
  <c r="AZ51" i="4"/>
  <c r="BB51" i="4"/>
  <c r="BD51" i="4" s="1"/>
  <c r="BB42" i="4"/>
  <c r="BD42" i="4" s="1"/>
  <c r="BA42" i="4"/>
  <c r="AZ42" i="4"/>
  <c r="I21" i="4"/>
  <c r="AR21" i="4"/>
  <c r="AS21" i="4" s="1"/>
  <c r="AV21" i="4" s="1"/>
  <c r="F21" i="4" s="1"/>
  <c r="AY21" i="4" s="1"/>
  <c r="G21" i="4" s="1"/>
  <c r="I45" i="4"/>
  <c r="AR45" i="4"/>
  <c r="AS45" i="4" s="1"/>
  <c r="AV45" i="4" s="1"/>
  <c r="F45" i="4" s="1"/>
  <c r="AY45" i="4" s="1"/>
  <c r="G45" i="4" s="1"/>
  <c r="BA18" i="4"/>
  <c r="AZ18" i="4"/>
  <c r="I48" i="4"/>
  <c r="BB48" i="4"/>
  <c r="BD48" i="4" s="1"/>
  <c r="AR48" i="4"/>
  <c r="AS48" i="4" s="1"/>
  <c r="AV48" i="4" s="1"/>
  <c r="F48" i="4" s="1"/>
  <c r="AY48" i="4" s="1"/>
  <c r="G48" i="4" s="1"/>
  <c r="I24" i="4"/>
  <c r="AR24" i="4"/>
  <c r="AS24" i="4" s="1"/>
  <c r="AV24" i="4" s="1"/>
  <c r="F24" i="4" s="1"/>
  <c r="AY24" i="4" s="1"/>
  <c r="G24" i="4" s="1"/>
  <c r="I36" i="4"/>
  <c r="BB36" i="4"/>
  <c r="BD36" i="4" s="1"/>
  <c r="AR36" i="4"/>
  <c r="AS36" i="4" s="1"/>
  <c r="AV36" i="4" s="1"/>
  <c r="F36" i="4" s="1"/>
  <c r="AY36" i="4" s="1"/>
  <c r="G36" i="4" s="1"/>
  <c r="BA39" i="4"/>
  <c r="AZ39" i="4"/>
  <c r="H45" i="3"/>
  <c r="H36" i="3"/>
  <c r="H48" i="3"/>
  <c r="I39" i="3"/>
  <c r="AR39" i="3"/>
  <c r="AS39" i="3" s="1"/>
  <c r="AV39" i="3" s="1"/>
  <c r="F39" i="3" s="1"/>
  <c r="AY39" i="3" s="1"/>
  <c r="G39" i="3" s="1"/>
  <c r="I42" i="3"/>
  <c r="AR42" i="3"/>
  <c r="AS42" i="3" s="1"/>
  <c r="AV42" i="3" s="1"/>
  <c r="F42" i="3" s="1"/>
  <c r="AY42" i="3" s="1"/>
  <c r="G42" i="3" s="1"/>
  <c r="BA27" i="3"/>
  <c r="AZ27" i="3"/>
  <c r="H39" i="3"/>
  <c r="H51" i="3"/>
  <c r="AP45" i="3"/>
  <c r="J45" i="3" s="1"/>
  <c r="AQ45" i="3" s="1"/>
  <c r="AP36" i="3"/>
  <c r="J36" i="3" s="1"/>
  <c r="AQ36" i="3" s="1"/>
  <c r="BB42" i="3"/>
  <c r="BD42" i="3" s="1"/>
  <c r="H42" i="3"/>
  <c r="BA18" i="3"/>
  <c r="AZ18" i="3"/>
  <c r="AP51" i="3"/>
  <c r="J51" i="3" s="1"/>
  <c r="AQ51" i="3" s="1"/>
  <c r="AP48" i="3"/>
  <c r="J48" i="3" s="1"/>
  <c r="AQ48" i="3" s="1"/>
  <c r="I18" i="2"/>
  <c r="AR18" i="2"/>
  <c r="AS18" i="2" s="1"/>
  <c r="AV18" i="2" s="1"/>
  <c r="F18" i="2" s="1"/>
  <c r="AY18" i="2" s="1"/>
  <c r="G18" i="2" s="1"/>
  <c r="H18" i="2"/>
  <c r="BA36" i="2"/>
  <c r="AZ36" i="2"/>
  <c r="BA42" i="2"/>
  <c r="AZ42" i="2"/>
  <c r="BA33" i="2"/>
  <c r="AZ33" i="2"/>
  <c r="BA27" i="2"/>
  <c r="AZ27" i="2"/>
  <c r="BA48" i="2"/>
  <c r="AZ48" i="2"/>
  <c r="BB36" i="2"/>
  <c r="BD36" i="2" s="1"/>
  <c r="BA30" i="2"/>
  <c r="AZ30" i="2"/>
  <c r="BB30" i="2"/>
  <c r="BD30" i="2" s="1"/>
  <c r="BA24" i="2"/>
  <c r="AZ24" i="2"/>
  <c r="BB42" i="2"/>
  <c r="BD42" i="2" s="1"/>
  <c r="BA21" i="2"/>
  <c r="AZ21" i="2"/>
  <c r="BA45" i="2"/>
  <c r="AZ45" i="2"/>
  <c r="I42" i="320" l="1"/>
  <c r="AV42" i="320"/>
  <c r="AW42" i="320" s="1"/>
  <c r="AZ42" i="320" s="1"/>
  <c r="F42" i="320" s="1"/>
  <c r="BC42" i="320" s="1"/>
  <c r="G42" i="320" s="1"/>
  <c r="I36" i="320"/>
  <c r="AV36" i="320"/>
  <c r="AW36" i="320" s="1"/>
  <c r="AZ36" i="320" s="1"/>
  <c r="F36" i="320" s="1"/>
  <c r="BC36" i="320" s="1"/>
  <c r="G36" i="320" s="1"/>
  <c r="I24" i="320"/>
  <c r="AV24" i="320"/>
  <c r="AW24" i="320" s="1"/>
  <c r="AZ24" i="320" s="1"/>
  <c r="F24" i="320" s="1"/>
  <c r="BC24" i="320" s="1"/>
  <c r="G24" i="320" s="1"/>
  <c r="I18" i="320"/>
  <c r="AV18" i="320"/>
  <c r="AW18" i="320" s="1"/>
  <c r="AZ18" i="320" s="1"/>
  <c r="F18" i="320" s="1"/>
  <c r="BF42" i="320"/>
  <c r="BH42" i="320" s="1"/>
  <c r="I51" i="320"/>
  <c r="AV51" i="320"/>
  <c r="AW51" i="320" s="1"/>
  <c r="AZ51" i="320" s="1"/>
  <c r="F51" i="320" s="1"/>
  <c r="AV30" i="320"/>
  <c r="AW30" i="320" s="1"/>
  <c r="AZ30" i="320" s="1"/>
  <c r="F30" i="320" s="1"/>
  <c r="BC30" i="320" s="1"/>
  <c r="G30" i="320" s="1"/>
  <c r="BF30" i="320"/>
  <c r="BH30" i="320" s="1"/>
  <c r="I30" i="320"/>
  <c r="I48" i="320"/>
  <c r="AV48" i="320"/>
  <c r="AW48" i="320" s="1"/>
  <c r="AZ48" i="320" s="1"/>
  <c r="F48" i="320" s="1"/>
  <c r="BC48" i="320" s="1"/>
  <c r="G48" i="320" s="1"/>
  <c r="I18" i="319"/>
  <c r="AR18" i="319"/>
  <c r="AS18" i="319" s="1"/>
  <c r="AV18" i="319" s="1"/>
  <c r="F18" i="319" s="1"/>
  <c r="AY18" i="319" s="1"/>
  <c r="G18" i="319" s="1"/>
  <c r="BA21" i="319"/>
  <c r="AZ21" i="319"/>
  <c r="BB21" i="319"/>
  <c r="BD21" i="319" s="1"/>
  <c r="BA24" i="319"/>
  <c r="AZ24" i="319"/>
  <c r="I27" i="319"/>
  <c r="AR27" i="319"/>
  <c r="AS27" i="319" s="1"/>
  <c r="AV27" i="319" s="1"/>
  <c r="F27" i="319" s="1"/>
  <c r="AY27" i="319" s="1"/>
  <c r="G27" i="319" s="1"/>
  <c r="BB36" i="319"/>
  <c r="BD36" i="319" s="1"/>
  <c r="I42" i="319"/>
  <c r="AR42" i="319"/>
  <c r="AS42" i="319" s="1"/>
  <c r="AV42" i="319" s="1"/>
  <c r="F42" i="319" s="1"/>
  <c r="AY42" i="319" s="1"/>
  <c r="G42" i="319" s="1"/>
  <c r="BA36" i="319"/>
  <c r="AZ36" i="319"/>
  <c r="I51" i="319"/>
  <c r="AR51" i="319"/>
  <c r="AS51" i="319" s="1"/>
  <c r="AV51" i="319" s="1"/>
  <c r="F51" i="319" s="1"/>
  <c r="I39" i="319"/>
  <c r="AR39" i="319"/>
  <c r="AS39" i="319" s="1"/>
  <c r="AV39" i="319" s="1"/>
  <c r="F39" i="319" s="1"/>
  <c r="AY39" i="319" s="1"/>
  <c r="G39" i="319" s="1"/>
  <c r="BB39" i="319"/>
  <c r="BD39" i="319" s="1"/>
  <c r="BB18" i="319"/>
  <c r="BD18" i="319" s="1"/>
  <c r="BA48" i="319"/>
  <c r="AZ48" i="319"/>
  <c r="BA45" i="319"/>
  <c r="AZ45" i="319"/>
  <c r="I33" i="319"/>
  <c r="AR33" i="319"/>
  <c r="AS33" i="319" s="1"/>
  <c r="AV33" i="319" s="1"/>
  <c r="F33" i="319" s="1"/>
  <c r="BB48" i="319"/>
  <c r="BD48" i="319" s="1"/>
  <c r="BB24" i="319"/>
  <c r="BD24" i="319" s="1"/>
  <c r="I30" i="319"/>
  <c r="AR30" i="319"/>
  <c r="AS30" i="319" s="1"/>
  <c r="AV30" i="319" s="1"/>
  <c r="F30" i="319" s="1"/>
  <c r="BB27" i="319"/>
  <c r="BD27" i="319" s="1"/>
  <c r="BB42" i="319"/>
  <c r="BD42" i="319" s="1"/>
  <c r="BB28" i="318"/>
  <c r="BD28" i="318" s="1"/>
  <c r="I19" i="318"/>
  <c r="AR19" i="318"/>
  <c r="AS19" i="318" s="1"/>
  <c r="AV19" i="318" s="1"/>
  <c r="F19" i="318" s="1"/>
  <c r="I34" i="318"/>
  <c r="AR34" i="318"/>
  <c r="AS34" i="318" s="1"/>
  <c r="AV34" i="318" s="1"/>
  <c r="F34" i="318" s="1"/>
  <c r="AY34" i="318" s="1"/>
  <c r="G34" i="318" s="1"/>
  <c r="BA28" i="318"/>
  <c r="AZ28" i="318"/>
  <c r="I36" i="317"/>
  <c r="AR36" i="317"/>
  <c r="AS36" i="317" s="1"/>
  <c r="AV36" i="317" s="1"/>
  <c r="F36" i="317" s="1"/>
  <c r="AY36" i="317" s="1"/>
  <c r="G36" i="317" s="1"/>
  <c r="BB51" i="317"/>
  <c r="BD51" i="317" s="1"/>
  <c r="I48" i="317"/>
  <c r="AR48" i="317"/>
  <c r="AS48" i="317" s="1"/>
  <c r="AV48" i="317" s="1"/>
  <c r="F48" i="317" s="1"/>
  <c r="AR18" i="317"/>
  <c r="AS18" i="317" s="1"/>
  <c r="AV18" i="317" s="1"/>
  <c r="F18" i="317" s="1"/>
  <c r="I18" i="317"/>
  <c r="AR30" i="317"/>
  <c r="AS30" i="317" s="1"/>
  <c r="AV30" i="317" s="1"/>
  <c r="F30" i="317" s="1"/>
  <c r="AY30" i="317" s="1"/>
  <c r="G30" i="317" s="1"/>
  <c r="I30" i="317"/>
  <c r="BB36" i="317"/>
  <c r="BD36" i="317" s="1"/>
  <c r="AR42" i="317"/>
  <c r="AS42" i="317" s="1"/>
  <c r="AV42" i="317" s="1"/>
  <c r="F42" i="317" s="1"/>
  <c r="I42" i="317"/>
  <c r="BB25" i="316"/>
  <c r="BD25" i="316" s="1"/>
  <c r="I40" i="316"/>
  <c r="AR40" i="316"/>
  <c r="AS40" i="316" s="1"/>
  <c r="AV40" i="316" s="1"/>
  <c r="F40" i="316" s="1"/>
  <c r="AY40" i="316" s="1"/>
  <c r="G40" i="316" s="1"/>
  <c r="BA19" i="316"/>
  <c r="AZ19" i="316"/>
  <c r="BB43" i="316"/>
  <c r="BD43" i="316" s="1"/>
  <c r="BB19" i="316"/>
  <c r="BD19" i="316" s="1"/>
  <c r="I28" i="316"/>
  <c r="AR28" i="316"/>
  <c r="AS28" i="316" s="1"/>
  <c r="AV28" i="316" s="1"/>
  <c r="F28" i="316" s="1"/>
  <c r="AY28" i="316" s="1"/>
  <c r="G28" i="316" s="1"/>
  <c r="I37" i="316"/>
  <c r="AR37" i="316"/>
  <c r="AS37" i="316" s="1"/>
  <c r="AV37" i="316" s="1"/>
  <c r="F37" i="316" s="1"/>
  <c r="BB46" i="316"/>
  <c r="BD46" i="316" s="1"/>
  <c r="BB28" i="316"/>
  <c r="BD28" i="316" s="1"/>
  <c r="BA22" i="316"/>
  <c r="AZ22" i="316"/>
  <c r="BA49" i="316"/>
  <c r="AZ49" i="316"/>
  <c r="BA46" i="316"/>
  <c r="AZ46" i="316"/>
  <c r="I52" i="316"/>
  <c r="AR52" i="316"/>
  <c r="AS52" i="316" s="1"/>
  <c r="AV52" i="316" s="1"/>
  <c r="F52" i="316" s="1"/>
  <c r="AY52" i="316" s="1"/>
  <c r="G52" i="316" s="1"/>
  <c r="I25" i="316"/>
  <c r="AR25" i="316"/>
  <c r="AS25" i="316" s="1"/>
  <c r="AV25" i="316" s="1"/>
  <c r="F25" i="316" s="1"/>
  <c r="AY25" i="316" s="1"/>
  <c r="G25" i="316" s="1"/>
  <c r="BA43" i="316"/>
  <c r="AZ43" i="316"/>
  <c r="BA34" i="316"/>
  <c r="AZ34" i="316"/>
  <c r="I31" i="316"/>
  <c r="AR31" i="316"/>
  <c r="AS31" i="316" s="1"/>
  <c r="AV31" i="316" s="1"/>
  <c r="F31" i="316" s="1"/>
  <c r="AY31" i="316" s="1"/>
  <c r="G31" i="316" s="1"/>
  <c r="BB31" i="316"/>
  <c r="BD31" i="316" s="1"/>
  <c r="I45" i="315"/>
  <c r="AR45" i="315"/>
  <c r="AS45" i="315" s="1"/>
  <c r="AV45" i="315" s="1"/>
  <c r="F45" i="315" s="1"/>
  <c r="AY45" i="315" s="1"/>
  <c r="G45" i="315" s="1"/>
  <c r="BB45" i="315"/>
  <c r="BD45" i="315" s="1"/>
  <c r="BB21" i="315"/>
  <c r="BD21" i="315" s="1"/>
  <c r="BA27" i="315"/>
  <c r="AZ27" i="315"/>
  <c r="BA21" i="315"/>
  <c r="AZ21" i="315"/>
  <c r="BA48" i="315"/>
  <c r="AZ48" i="315"/>
  <c r="I51" i="315"/>
  <c r="AR51" i="315"/>
  <c r="AS51" i="315" s="1"/>
  <c r="AV51" i="315" s="1"/>
  <c r="F51" i="315" s="1"/>
  <c r="I42" i="315"/>
  <c r="AR42" i="315"/>
  <c r="AS42" i="315" s="1"/>
  <c r="AV42" i="315" s="1"/>
  <c r="F42" i="315" s="1"/>
  <c r="AY42" i="315" s="1"/>
  <c r="G42" i="315" s="1"/>
  <c r="I24" i="315"/>
  <c r="AR24" i="315"/>
  <c r="AS24" i="315" s="1"/>
  <c r="AV24" i="315" s="1"/>
  <c r="F24" i="315" s="1"/>
  <c r="AY24" i="315" s="1"/>
  <c r="G24" i="315" s="1"/>
  <c r="BA39" i="315"/>
  <c r="AZ39" i="315"/>
  <c r="BB42" i="315"/>
  <c r="BD42" i="315" s="1"/>
  <c r="BA30" i="315"/>
  <c r="AZ30" i="315"/>
  <c r="BA36" i="315"/>
  <c r="AZ36" i="315"/>
  <c r="I33" i="315"/>
  <c r="AR33" i="315"/>
  <c r="AS33" i="315" s="1"/>
  <c r="AV33" i="315" s="1"/>
  <c r="F33" i="315" s="1"/>
  <c r="AY33" i="315" s="1"/>
  <c r="G33" i="315" s="1"/>
  <c r="I18" i="315"/>
  <c r="AR18" i="315"/>
  <c r="AS18" i="315" s="1"/>
  <c r="AV18" i="315" s="1"/>
  <c r="F18" i="315" s="1"/>
  <c r="BB48" i="315"/>
  <c r="BD48" i="315" s="1"/>
  <c r="I30" i="314"/>
  <c r="AR30" i="314"/>
  <c r="AS30" i="314" s="1"/>
  <c r="AV30" i="314" s="1"/>
  <c r="F30" i="314" s="1"/>
  <c r="AY30" i="314" s="1"/>
  <c r="G30" i="314" s="1"/>
  <c r="I33" i="314"/>
  <c r="AR33" i="314"/>
  <c r="AS33" i="314" s="1"/>
  <c r="AV33" i="314" s="1"/>
  <c r="F33" i="314" s="1"/>
  <c r="AY33" i="314" s="1"/>
  <c r="G33" i="314" s="1"/>
  <c r="I45" i="314"/>
  <c r="AR45" i="314"/>
  <c r="AS45" i="314" s="1"/>
  <c r="AV45" i="314" s="1"/>
  <c r="F45" i="314" s="1"/>
  <c r="AY45" i="314" s="1"/>
  <c r="G45" i="314" s="1"/>
  <c r="BA27" i="314"/>
  <c r="AZ27" i="314"/>
  <c r="I51" i="314"/>
  <c r="AR51" i="314"/>
  <c r="AS51" i="314" s="1"/>
  <c r="AV51" i="314" s="1"/>
  <c r="F51" i="314" s="1"/>
  <c r="I42" i="314"/>
  <c r="AR42" i="314"/>
  <c r="AS42" i="314" s="1"/>
  <c r="AV42" i="314" s="1"/>
  <c r="F42" i="314" s="1"/>
  <c r="AY42" i="314" s="1"/>
  <c r="G42" i="314" s="1"/>
  <c r="BB42" i="314"/>
  <c r="BD42" i="314" s="1"/>
  <c r="I36" i="314"/>
  <c r="AR36" i="314"/>
  <c r="AS36" i="314" s="1"/>
  <c r="AV36" i="314" s="1"/>
  <c r="F36" i="314" s="1"/>
  <c r="AY36" i="314" s="1"/>
  <c r="G36" i="314" s="1"/>
  <c r="BA39" i="314"/>
  <c r="AZ39" i="314"/>
  <c r="BA24" i="314"/>
  <c r="AZ24" i="314"/>
  <c r="I21" i="314"/>
  <c r="AR21" i="314"/>
  <c r="AS21" i="314" s="1"/>
  <c r="AV21" i="314" s="1"/>
  <c r="F21" i="314" s="1"/>
  <c r="I48" i="314"/>
  <c r="AR48" i="314"/>
  <c r="AS48" i="314" s="1"/>
  <c r="AV48" i="314" s="1"/>
  <c r="F48" i="314" s="1"/>
  <c r="AY48" i="314" s="1"/>
  <c r="G48" i="314" s="1"/>
  <c r="BB48" i="314"/>
  <c r="BD48" i="314" s="1"/>
  <c r="BB24" i="314"/>
  <c r="BD24" i="314" s="1"/>
  <c r="I18" i="314"/>
  <c r="AR18" i="314"/>
  <c r="AS18" i="314" s="1"/>
  <c r="AV18" i="314" s="1"/>
  <c r="F18" i="314" s="1"/>
  <c r="AY18" i="314" s="1"/>
  <c r="G18" i="314" s="1"/>
  <c r="BB30" i="314"/>
  <c r="BD30" i="314" s="1"/>
  <c r="I39" i="313"/>
  <c r="AV39" i="313"/>
  <c r="AW39" i="313" s="1"/>
  <c r="AZ39" i="313" s="1"/>
  <c r="F39" i="313" s="1"/>
  <c r="I42" i="313"/>
  <c r="AV42" i="313"/>
  <c r="AW42" i="313" s="1"/>
  <c r="AZ42" i="313" s="1"/>
  <c r="F42" i="313" s="1"/>
  <c r="I48" i="313"/>
  <c r="AV48" i="313"/>
  <c r="AW48" i="313" s="1"/>
  <c r="AZ48" i="313" s="1"/>
  <c r="F48" i="313" s="1"/>
  <c r="BC48" i="313" s="1"/>
  <c r="G48" i="313" s="1"/>
  <c r="I27" i="313"/>
  <c r="AV27" i="313"/>
  <c r="AW27" i="313" s="1"/>
  <c r="AZ27" i="313" s="1"/>
  <c r="F27" i="313" s="1"/>
  <c r="BC27" i="313" s="1"/>
  <c r="G27" i="313" s="1"/>
  <c r="I30" i="313"/>
  <c r="AV30" i="313"/>
  <c r="AW30" i="313" s="1"/>
  <c r="AZ30" i="313" s="1"/>
  <c r="F30" i="313" s="1"/>
  <c r="BC30" i="313" s="1"/>
  <c r="G30" i="313" s="1"/>
  <c r="BF30" i="313"/>
  <c r="BH30" i="313" s="1"/>
  <c r="I36" i="313"/>
  <c r="AV36" i="313"/>
  <c r="AW36" i="313" s="1"/>
  <c r="AZ36" i="313" s="1"/>
  <c r="F36" i="313" s="1"/>
  <c r="BC36" i="313" s="1"/>
  <c r="G36" i="313" s="1"/>
  <c r="I45" i="313"/>
  <c r="AV45" i="313"/>
  <c r="AW45" i="313" s="1"/>
  <c r="AZ45" i="313" s="1"/>
  <c r="F45" i="313" s="1"/>
  <c r="BC45" i="313" s="1"/>
  <c r="G45" i="313" s="1"/>
  <c r="I24" i="313"/>
  <c r="AV24" i="313"/>
  <c r="AW24" i="313" s="1"/>
  <c r="AZ24" i="313" s="1"/>
  <c r="F24" i="313" s="1"/>
  <c r="BC24" i="313" s="1"/>
  <c r="G24" i="313" s="1"/>
  <c r="I33" i="313"/>
  <c r="AV33" i="313"/>
  <c r="AW33" i="313" s="1"/>
  <c r="AZ33" i="313" s="1"/>
  <c r="F33" i="313" s="1"/>
  <c r="BC33" i="313" s="1"/>
  <c r="G33" i="313" s="1"/>
  <c r="BE18" i="313"/>
  <c r="BD18" i="313"/>
  <c r="I51" i="313"/>
  <c r="AV51" i="313"/>
  <c r="AW51" i="313" s="1"/>
  <c r="AZ51" i="313" s="1"/>
  <c r="F51" i="313" s="1"/>
  <c r="BC51" i="313" s="1"/>
  <c r="G51" i="313" s="1"/>
  <c r="I21" i="313"/>
  <c r="AV21" i="313"/>
  <c r="AW21" i="313" s="1"/>
  <c r="AZ21" i="313" s="1"/>
  <c r="F21" i="313" s="1"/>
  <c r="BC21" i="313" s="1"/>
  <c r="G21" i="313" s="1"/>
  <c r="AR42" i="311"/>
  <c r="AS42" i="311" s="1"/>
  <c r="AV42" i="311" s="1"/>
  <c r="F42" i="311" s="1"/>
  <c r="AY42" i="311" s="1"/>
  <c r="G42" i="311" s="1"/>
  <c r="BB42" i="311"/>
  <c r="BD42" i="311" s="1"/>
  <c r="I42" i="311"/>
  <c r="I30" i="311"/>
  <c r="AR30" i="311"/>
  <c r="AS30" i="311" s="1"/>
  <c r="AV30" i="311" s="1"/>
  <c r="F30" i="311" s="1"/>
  <c r="I18" i="311"/>
  <c r="AR18" i="311"/>
  <c r="AS18" i="311" s="1"/>
  <c r="AV18" i="311" s="1"/>
  <c r="F18" i="311" s="1"/>
  <c r="AY18" i="311" s="1"/>
  <c r="G18" i="311" s="1"/>
  <c r="I48" i="310"/>
  <c r="AV48" i="310"/>
  <c r="AW48" i="310" s="1"/>
  <c r="AZ48" i="310" s="1"/>
  <c r="F48" i="310" s="1"/>
  <c r="BC48" i="310" s="1"/>
  <c r="G48" i="310" s="1"/>
  <c r="BF18" i="310"/>
  <c r="BH18" i="310" s="1"/>
  <c r="AV24" i="310"/>
  <c r="AW24" i="310" s="1"/>
  <c r="AZ24" i="310" s="1"/>
  <c r="F24" i="310" s="1"/>
  <c r="BC24" i="310" s="1"/>
  <c r="G24" i="310" s="1"/>
  <c r="I24" i="310"/>
  <c r="AV36" i="310"/>
  <c r="AW36" i="310" s="1"/>
  <c r="AZ36" i="310" s="1"/>
  <c r="F36" i="310" s="1"/>
  <c r="I36" i="310"/>
  <c r="BE21" i="309"/>
  <c r="BD21" i="309"/>
  <c r="I24" i="309"/>
  <c r="AV24" i="309"/>
  <c r="AW24" i="309" s="1"/>
  <c r="AZ24" i="309" s="1"/>
  <c r="F24" i="309" s="1"/>
  <c r="BC24" i="309" s="1"/>
  <c r="G24" i="309" s="1"/>
  <c r="I51" i="309"/>
  <c r="AV51" i="309"/>
  <c r="AW51" i="309" s="1"/>
  <c r="AZ51" i="309" s="1"/>
  <c r="F51" i="309" s="1"/>
  <c r="I42" i="309"/>
  <c r="AV42" i="309"/>
  <c r="AW42" i="309" s="1"/>
  <c r="AZ42" i="309" s="1"/>
  <c r="F42" i="309" s="1"/>
  <c r="I36" i="309"/>
  <c r="AV36" i="309"/>
  <c r="AW36" i="309" s="1"/>
  <c r="AZ36" i="309" s="1"/>
  <c r="F36" i="309" s="1"/>
  <c r="BE33" i="309"/>
  <c r="BD33" i="309"/>
  <c r="BE30" i="309"/>
  <c r="BD30" i="309"/>
  <c r="I48" i="309"/>
  <c r="AV48" i="309"/>
  <c r="AW48" i="309" s="1"/>
  <c r="AZ48" i="309" s="1"/>
  <c r="F48" i="309" s="1"/>
  <c r="BC48" i="309" s="1"/>
  <c r="G48" i="309" s="1"/>
  <c r="BE45" i="309"/>
  <c r="BD45" i="309"/>
  <c r="BF45" i="309"/>
  <c r="BH45" i="309" s="1"/>
  <c r="BF21" i="309"/>
  <c r="BH21" i="309" s="1"/>
  <c r="I27" i="309"/>
  <c r="AV27" i="309"/>
  <c r="AW27" i="309" s="1"/>
  <c r="AZ27" i="309" s="1"/>
  <c r="F27" i="309" s="1"/>
  <c r="I18" i="309"/>
  <c r="AV18" i="309"/>
  <c r="AW18" i="309" s="1"/>
  <c r="AZ18" i="309" s="1"/>
  <c r="F18" i="309" s="1"/>
  <c r="I39" i="309"/>
  <c r="AV39" i="309"/>
  <c r="AW39" i="309" s="1"/>
  <c r="AZ39" i="309" s="1"/>
  <c r="F39" i="309" s="1"/>
  <c r="BC39" i="309" s="1"/>
  <c r="G39" i="309" s="1"/>
  <c r="BF39" i="309"/>
  <c r="BH39" i="309" s="1"/>
  <c r="BF48" i="309"/>
  <c r="BH48" i="309" s="1"/>
  <c r="AY43" i="308"/>
  <c r="G43" i="308" s="1"/>
  <c r="BB43" i="308"/>
  <c r="BD43" i="308" s="1"/>
  <c r="AY28" i="308"/>
  <c r="G28" i="308" s="1"/>
  <c r="BB28" i="308"/>
  <c r="BD28" i="308" s="1"/>
  <c r="BB46" i="308"/>
  <c r="BD46" i="308" s="1"/>
  <c r="AY34" i="308"/>
  <c r="G34" i="308" s="1"/>
  <c r="BB34" i="308"/>
  <c r="BD34" i="308" s="1"/>
  <c r="BA46" i="308"/>
  <c r="AZ46" i="308"/>
  <c r="BA22" i="308"/>
  <c r="AZ22" i="308"/>
  <c r="BA19" i="308"/>
  <c r="AZ19" i="308"/>
  <c r="AY40" i="308"/>
  <c r="G40" i="308" s="1"/>
  <c r="BB40" i="308"/>
  <c r="BD40" i="308" s="1"/>
  <c r="AY52" i="308"/>
  <c r="G52" i="308" s="1"/>
  <c r="BB52" i="308"/>
  <c r="BD52" i="308" s="1"/>
  <c r="AY25" i="308"/>
  <c r="G25" i="308" s="1"/>
  <c r="BB25" i="308"/>
  <c r="BD25" i="308" s="1"/>
  <c r="AY31" i="308"/>
  <c r="G31" i="308" s="1"/>
  <c r="BB31" i="308"/>
  <c r="BD31" i="308" s="1"/>
  <c r="BB19" i="308"/>
  <c r="BD19" i="308" s="1"/>
  <c r="I33" i="307"/>
  <c r="AR33" i="307"/>
  <c r="AS33" i="307" s="1"/>
  <c r="AV33" i="307" s="1"/>
  <c r="F33" i="307" s="1"/>
  <c r="AY33" i="307" s="1"/>
  <c r="G33" i="307" s="1"/>
  <c r="BA39" i="307"/>
  <c r="AZ39" i="307"/>
  <c r="BA45" i="307"/>
  <c r="AZ45" i="307"/>
  <c r="I30" i="307"/>
  <c r="AR30" i="307"/>
  <c r="AS30" i="307" s="1"/>
  <c r="AV30" i="307" s="1"/>
  <c r="F30" i="307" s="1"/>
  <c r="AY30" i="307" s="1"/>
  <c r="G30" i="307" s="1"/>
  <c r="I51" i="307"/>
  <c r="AR51" i="307"/>
  <c r="AS51" i="307" s="1"/>
  <c r="AV51" i="307" s="1"/>
  <c r="F51" i="307" s="1"/>
  <c r="AY51" i="307" s="1"/>
  <c r="G51" i="307" s="1"/>
  <c r="I36" i="307"/>
  <c r="AR36" i="307"/>
  <c r="AS36" i="307" s="1"/>
  <c r="AV36" i="307" s="1"/>
  <c r="F36" i="307" s="1"/>
  <c r="AY36" i="307" s="1"/>
  <c r="G36" i="307" s="1"/>
  <c r="BB39" i="307"/>
  <c r="BD39" i="307" s="1"/>
  <c r="I48" i="307"/>
  <c r="AR48" i="307"/>
  <c r="AS48" i="307" s="1"/>
  <c r="AV48" i="307" s="1"/>
  <c r="F48" i="307" s="1"/>
  <c r="AY48" i="307" s="1"/>
  <c r="G48" i="307" s="1"/>
  <c r="I42" i="307"/>
  <c r="AR42" i="307"/>
  <c r="AS42" i="307" s="1"/>
  <c r="AV42" i="307" s="1"/>
  <c r="F42" i="307" s="1"/>
  <c r="BA18" i="307"/>
  <c r="AZ18" i="307"/>
  <c r="BA27" i="307"/>
  <c r="AZ27" i="307"/>
  <c r="BA21" i="307"/>
  <c r="AZ21" i="307"/>
  <c r="I24" i="307"/>
  <c r="AR24" i="307"/>
  <c r="AS24" i="307" s="1"/>
  <c r="AV24" i="307" s="1"/>
  <c r="F24" i="307" s="1"/>
  <c r="AY24" i="307" s="1"/>
  <c r="G24" i="307" s="1"/>
  <c r="BB27" i="307"/>
  <c r="BD27" i="307" s="1"/>
  <c r="BB36" i="307"/>
  <c r="BD36" i="307" s="1"/>
  <c r="AR36" i="306"/>
  <c r="AS36" i="306" s="1"/>
  <c r="AV36" i="306" s="1"/>
  <c r="F36" i="306" s="1"/>
  <c r="AY36" i="306" s="1"/>
  <c r="G36" i="306" s="1"/>
  <c r="I36" i="306"/>
  <c r="I42" i="306"/>
  <c r="AR42" i="306"/>
  <c r="AS42" i="306" s="1"/>
  <c r="AV42" i="306" s="1"/>
  <c r="F42" i="306" s="1"/>
  <c r="AY42" i="306" s="1"/>
  <c r="G42" i="306" s="1"/>
  <c r="AR18" i="306"/>
  <c r="AS18" i="306" s="1"/>
  <c r="AV18" i="306" s="1"/>
  <c r="F18" i="306" s="1"/>
  <c r="AY18" i="306" s="1"/>
  <c r="G18" i="306" s="1"/>
  <c r="I18" i="306"/>
  <c r="BB18" i="306"/>
  <c r="BD18" i="306" s="1"/>
  <c r="BB42" i="306"/>
  <c r="BD42" i="306" s="1"/>
  <c r="BA48" i="306"/>
  <c r="AZ48" i="306"/>
  <c r="I33" i="305"/>
  <c r="AR33" i="305"/>
  <c r="AS33" i="305" s="1"/>
  <c r="AV33" i="305" s="1"/>
  <c r="F33" i="305" s="1"/>
  <c r="AY33" i="305" s="1"/>
  <c r="G33" i="305" s="1"/>
  <c r="BA21" i="305"/>
  <c r="AZ21" i="305"/>
  <c r="BA39" i="305"/>
  <c r="AZ39" i="305"/>
  <c r="BA42" i="305"/>
  <c r="AZ42" i="305"/>
  <c r="BA18" i="305"/>
  <c r="AZ18" i="305"/>
  <c r="I51" i="305"/>
  <c r="AR51" i="305"/>
  <c r="AS51" i="305" s="1"/>
  <c r="AV51" i="305" s="1"/>
  <c r="F51" i="305" s="1"/>
  <c r="AY51" i="305" s="1"/>
  <c r="G51" i="305" s="1"/>
  <c r="I24" i="305"/>
  <c r="AR24" i="305"/>
  <c r="AS24" i="305" s="1"/>
  <c r="AV24" i="305" s="1"/>
  <c r="F24" i="305" s="1"/>
  <c r="AY24" i="305" s="1"/>
  <c r="G24" i="305" s="1"/>
  <c r="BB36" i="305"/>
  <c r="BD36" i="305" s="1"/>
  <c r="BB33" i="305"/>
  <c r="BD33" i="305" s="1"/>
  <c r="I45" i="305"/>
  <c r="AR45" i="305"/>
  <c r="AS45" i="305" s="1"/>
  <c r="AV45" i="305" s="1"/>
  <c r="F45" i="305" s="1"/>
  <c r="AY45" i="305" s="1"/>
  <c r="G45" i="305" s="1"/>
  <c r="BA36" i="305"/>
  <c r="AZ36" i="305"/>
  <c r="BA30" i="305"/>
  <c r="AZ30" i="305"/>
  <c r="BA27" i="305"/>
  <c r="AZ27" i="305"/>
  <c r="I48" i="305"/>
  <c r="AR48" i="305"/>
  <c r="AS48" i="305" s="1"/>
  <c r="AV48" i="305" s="1"/>
  <c r="F48" i="305" s="1"/>
  <c r="AY48" i="305" s="1"/>
  <c r="G48" i="305" s="1"/>
  <c r="BB39" i="305"/>
  <c r="BD39" i="305" s="1"/>
  <c r="BB42" i="305"/>
  <c r="BD42" i="305" s="1"/>
  <c r="BB18" i="305"/>
  <c r="BD18" i="305" s="1"/>
  <c r="BB48" i="305"/>
  <c r="BD48" i="305" s="1"/>
  <c r="BB24" i="305"/>
  <c r="BD24" i="305" s="1"/>
  <c r="BB21" i="305"/>
  <c r="BD21" i="305" s="1"/>
  <c r="BB48" i="286"/>
  <c r="BD48" i="286" s="1"/>
  <c r="I42" i="266"/>
  <c r="AR42" i="266"/>
  <c r="AS42" i="266" s="1"/>
  <c r="AV42" i="266" s="1"/>
  <c r="F42" i="266" s="1"/>
  <c r="AY42" i="266" s="1"/>
  <c r="G42" i="266" s="1"/>
  <c r="AR36" i="266"/>
  <c r="AS36" i="266" s="1"/>
  <c r="AV36" i="266" s="1"/>
  <c r="F36" i="266" s="1"/>
  <c r="AY36" i="266" s="1"/>
  <c r="G36" i="266" s="1"/>
  <c r="I36" i="266"/>
  <c r="BB36" i="266"/>
  <c r="BD36" i="266" s="1"/>
  <c r="BB48" i="266"/>
  <c r="BD48" i="266" s="1"/>
  <c r="I18" i="266"/>
  <c r="AR18" i="266"/>
  <c r="AS18" i="266" s="1"/>
  <c r="AV18" i="266" s="1"/>
  <c r="F18" i="266" s="1"/>
  <c r="I30" i="265"/>
  <c r="AR30" i="265"/>
  <c r="AS30" i="265" s="1"/>
  <c r="AV30" i="265" s="1"/>
  <c r="F30" i="265" s="1"/>
  <c r="AR18" i="265"/>
  <c r="AS18" i="265" s="1"/>
  <c r="AV18" i="265" s="1"/>
  <c r="F18" i="265" s="1"/>
  <c r="AY18" i="265" s="1"/>
  <c r="G18" i="265" s="1"/>
  <c r="I18" i="265"/>
  <c r="I36" i="265"/>
  <c r="AR36" i="265"/>
  <c r="AS36" i="265" s="1"/>
  <c r="AV36" i="265" s="1"/>
  <c r="F36" i="265" s="1"/>
  <c r="I30" i="304"/>
  <c r="AV30" i="304"/>
  <c r="AW30" i="304" s="1"/>
  <c r="AZ30" i="304" s="1"/>
  <c r="F30" i="304" s="1"/>
  <c r="I24" i="304"/>
  <c r="AV24" i="304"/>
  <c r="AW24" i="304" s="1"/>
  <c r="AZ24" i="304" s="1"/>
  <c r="F24" i="304" s="1"/>
  <c r="BB18" i="277"/>
  <c r="BD18" i="277" s="1"/>
  <c r="BB30" i="277"/>
  <c r="BD30" i="277" s="1"/>
  <c r="BB39" i="277"/>
  <c r="BD39" i="277" s="1"/>
  <c r="AR51" i="288"/>
  <c r="AS51" i="288" s="1"/>
  <c r="AV51" i="288" s="1"/>
  <c r="F51" i="288" s="1"/>
  <c r="I51" i="288"/>
  <c r="AR48" i="288"/>
  <c r="AS48" i="288" s="1"/>
  <c r="AV48" i="288" s="1"/>
  <c r="F48" i="288" s="1"/>
  <c r="AY48" i="288" s="1"/>
  <c r="G48" i="288" s="1"/>
  <c r="I48" i="288"/>
  <c r="I33" i="287"/>
  <c r="AR33" i="287"/>
  <c r="AS33" i="287" s="1"/>
  <c r="AV33" i="287" s="1"/>
  <c r="F33" i="287" s="1"/>
  <c r="I45" i="287"/>
  <c r="AR45" i="287"/>
  <c r="AS45" i="287" s="1"/>
  <c r="AV45" i="287" s="1"/>
  <c r="F45" i="287" s="1"/>
  <c r="BB27" i="262"/>
  <c r="BD27" i="262" s="1"/>
  <c r="BB30" i="302"/>
  <c r="BD30" i="302" s="1"/>
  <c r="BB27" i="302"/>
  <c r="BD27" i="302" s="1"/>
  <c r="BB18" i="302"/>
  <c r="BD18" i="302" s="1"/>
  <c r="BB45" i="275"/>
  <c r="BD45" i="275" s="1"/>
  <c r="BB30" i="275"/>
  <c r="BD30" i="275" s="1"/>
  <c r="I48" i="274"/>
  <c r="AV48" i="274"/>
  <c r="AW48" i="274" s="1"/>
  <c r="AZ48" i="274" s="1"/>
  <c r="F48" i="274" s="1"/>
  <c r="I42" i="274"/>
  <c r="AV42" i="274"/>
  <c r="AW42" i="274" s="1"/>
  <c r="AZ42" i="274" s="1"/>
  <c r="F42" i="274" s="1"/>
  <c r="I24" i="274"/>
  <c r="AV24" i="274"/>
  <c r="AW24" i="274" s="1"/>
  <c r="AZ24" i="274" s="1"/>
  <c r="F24" i="274" s="1"/>
  <c r="I18" i="274"/>
  <c r="AV18" i="274"/>
  <c r="AW18" i="274" s="1"/>
  <c r="AZ18" i="274" s="1"/>
  <c r="F18" i="274" s="1"/>
  <c r="BC18" i="274" s="1"/>
  <c r="G18" i="274" s="1"/>
  <c r="AV36" i="274"/>
  <c r="AW36" i="274" s="1"/>
  <c r="AZ36" i="274" s="1"/>
  <c r="F36" i="274" s="1"/>
  <c r="BC36" i="274" s="1"/>
  <c r="G36" i="274" s="1"/>
  <c r="I36" i="274"/>
  <c r="I30" i="274"/>
  <c r="AV30" i="274"/>
  <c r="AW30" i="274" s="1"/>
  <c r="AZ30" i="274" s="1"/>
  <c r="F30" i="274" s="1"/>
  <c r="BC30" i="274" s="1"/>
  <c r="G30" i="274" s="1"/>
  <c r="BB39" i="289"/>
  <c r="BD39" i="289" s="1"/>
  <c r="I21" i="289"/>
  <c r="AR21" i="289"/>
  <c r="AS21" i="289" s="1"/>
  <c r="AV21" i="289" s="1"/>
  <c r="F21" i="289" s="1"/>
  <c r="I36" i="289"/>
  <c r="AR36" i="289"/>
  <c r="AS36" i="289" s="1"/>
  <c r="AV36" i="289" s="1"/>
  <c r="F36" i="289" s="1"/>
  <c r="AR27" i="289"/>
  <c r="AS27" i="289" s="1"/>
  <c r="AV27" i="289" s="1"/>
  <c r="F27" i="289" s="1"/>
  <c r="AY27" i="289" s="1"/>
  <c r="G27" i="289" s="1"/>
  <c r="I27" i="289"/>
  <c r="I27" i="291"/>
  <c r="AR27" i="291"/>
  <c r="AS27" i="291" s="1"/>
  <c r="AV27" i="291" s="1"/>
  <c r="F27" i="291" s="1"/>
  <c r="AR21" i="291"/>
  <c r="AS21" i="291" s="1"/>
  <c r="AV21" i="291" s="1"/>
  <c r="F21" i="291" s="1"/>
  <c r="AY21" i="291" s="1"/>
  <c r="G21" i="291" s="1"/>
  <c r="BB21" i="291"/>
  <c r="BD21" i="291" s="1"/>
  <c r="I21" i="291"/>
  <c r="I39" i="291"/>
  <c r="AR39" i="291"/>
  <c r="AS39" i="291" s="1"/>
  <c r="AV39" i="291" s="1"/>
  <c r="F39" i="291" s="1"/>
  <c r="I51" i="291"/>
  <c r="AR51" i="291"/>
  <c r="AS51" i="291" s="1"/>
  <c r="AV51" i="291" s="1"/>
  <c r="F51" i="291" s="1"/>
  <c r="I45" i="291"/>
  <c r="AR45" i="291"/>
  <c r="AS45" i="291" s="1"/>
  <c r="AV45" i="291" s="1"/>
  <c r="F45" i="291" s="1"/>
  <c r="BB33" i="291"/>
  <c r="BD33" i="291" s="1"/>
  <c r="I33" i="291"/>
  <c r="AR33" i="291"/>
  <c r="AS33" i="291" s="1"/>
  <c r="AV33" i="291" s="1"/>
  <c r="F33" i="291" s="1"/>
  <c r="AY33" i="291" s="1"/>
  <c r="G33" i="291" s="1"/>
  <c r="I51" i="290"/>
  <c r="AV51" i="290"/>
  <c r="AW51" i="290" s="1"/>
  <c r="AZ51" i="290" s="1"/>
  <c r="F51" i="290" s="1"/>
  <c r="I39" i="290"/>
  <c r="AV39" i="290"/>
  <c r="AW39" i="290" s="1"/>
  <c r="AZ39" i="290" s="1"/>
  <c r="F39" i="290" s="1"/>
  <c r="I27" i="290"/>
  <c r="AV27" i="290"/>
  <c r="AW27" i="290" s="1"/>
  <c r="AZ27" i="290" s="1"/>
  <c r="F27" i="290" s="1"/>
  <c r="I24" i="261"/>
  <c r="AR24" i="261"/>
  <c r="AS24" i="261" s="1"/>
  <c r="AV24" i="261" s="1"/>
  <c r="F24" i="261" s="1"/>
  <c r="I51" i="261"/>
  <c r="AR51" i="261"/>
  <c r="AS51" i="261" s="1"/>
  <c r="AV51" i="261" s="1"/>
  <c r="F51" i="261" s="1"/>
  <c r="AR39" i="260"/>
  <c r="AS39" i="260" s="1"/>
  <c r="AV39" i="260" s="1"/>
  <c r="F39" i="260" s="1"/>
  <c r="AY39" i="260" s="1"/>
  <c r="G39" i="260" s="1"/>
  <c r="I39" i="260"/>
  <c r="AR51" i="260"/>
  <c r="AS51" i="260" s="1"/>
  <c r="AV51" i="260" s="1"/>
  <c r="F51" i="260" s="1"/>
  <c r="AY51" i="260" s="1"/>
  <c r="G51" i="260" s="1"/>
  <c r="I51" i="260"/>
  <c r="I27" i="260"/>
  <c r="BB27" i="260"/>
  <c r="BD27" i="260" s="1"/>
  <c r="AR27" i="260"/>
  <c r="AS27" i="260" s="1"/>
  <c r="AV27" i="260" s="1"/>
  <c r="F27" i="260" s="1"/>
  <c r="AY27" i="260" s="1"/>
  <c r="G27" i="260" s="1"/>
  <c r="I45" i="260"/>
  <c r="AR45" i="260"/>
  <c r="AS45" i="260" s="1"/>
  <c r="AV45" i="260" s="1"/>
  <c r="F45" i="260" s="1"/>
  <c r="AY45" i="260" s="1"/>
  <c r="G45" i="260" s="1"/>
  <c r="BB45" i="260"/>
  <c r="BD45" i="260" s="1"/>
  <c r="AR33" i="130"/>
  <c r="AS33" i="130" s="1"/>
  <c r="AV33" i="130" s="1"/>
  <c r="F33" i="130" s="1"/>
  <c r="AY33" i="130" s="1"/>
  <c r="G33" i="130" s="1"/>
  <c r="I33" i="130"/>
  <c r="BB33" i="130"/>
  <c r="BD33" i="130" s="1"/>
  <c r="AR24" i="130"/>
  <c r="AS24" i="130" s="1"/>
  <c r="AV24" i="130" s="1"/>
  <c r="F24" i="130" s="1"/>
  <c r="AY24" i="130" s="1"/>
  <c r="G24" i="130" s="1"/>
  <c r="I24" i="130"/>
  <c r="AR36" i="130"/>
  <c r="AS36" i="130" s="1"/>
  <c r="AV36" i="130" s="1"/>
  <c r="F36" i="130" s="1"/>
  <c r="I36" i="130"/>
  <c r="AR45" i="130"/>
  <c r="AS45" i="130" s="1"/>
  <c r="AV45" i="130" s="1"/>
  <c r="F45" i="130" s="1"/>
  <c r="I45" i="130"/>
  <c r="AR21" i="130"/>
  <c r="AS21" i="130" s="1"/>
  <c r="AV21" i="130" s="1"/>
  <c r="F21" i="130" s="1"/>
  <c r="I21" i="130"/>
  <c r="AR24" i="129"/>
  <c r="AS24" i="129" s="1"/>
  <c r="AV24" i="129" s="1"/>
  <c r="F24" i="129" s="1"/>
  <c r="I24" i="129"/>
  <c r="I51" i="129"/>
  <c r="AR51" i="129"/>
  <c r="AS51" i="129" s="1"/>
  <c r="AV51" i="129" s="1"/>
  <c r="F51" i="129" s="1"/>
  <c r="AR33" i="129"/>
  <c r="AS33" i="129" s="1"/>
  <c r="AV33" i="129" s="1"/>
  <c r="F33" i="129" s="1"/>
  <c r="AY33" i="129" s="1"/>
  <c r="G33" i="129" s="1"/>
  <c r="I33" i="129"/>
  <c r="BF24" i="128"/>
  <c r="BH24" i="128" s="1"/>
  <c r="AR43" i="117"/>
  <c r="AS43" i="117" s="1"/>
  <c r="AV43" i="117" s="1"/>
  <c r="F43" i="117" s="1"/>
  <c r="I43" i="117"/>
  <c r="I37" i="117"/>
  <c r="AR37" i="117"/>
  <c r="AS37" i="117" s="1"/>
  <c r="AV37" i="117" s="1"/>
  <c r="F37" i="117" s="1"/>
  <c r="AY37" i="117" s="1"/>
  <c r="G37" i="117" s="1"/>
  <c r="I49" i="117"/>
  <c r="AR49" i="117"/>
  <c r="AS49" i="117" s="1"/>
  <c r="AV49" i="117" s="1"/>
  <c r="F49" i="117" s="1"/>
  <c r="I19" i="117"/>
  <c r="AR19" i="117"/>
  <c r="AS19" i="117" s="1"/>
  <c r="AV19" i="117" s="1"/>
  <c r="F19" i="117" s="1"/>
  <c r="AR25" i="117"/>
  <c r="AS25" i="117" s="1"/>
  <c r="AV25" i="117" s="1"/>
  <c r="F25" i="117" s="1"/>
  <c r="AY25" i="117" s="1"/>
  <c r="G25" i="117" s="1"/>
  <c r="I25" i="117"/>
  <c r="BB25" i="117"/>
  <c r="BD25" i="117" s="1"/>
  <c r="BF45" i="301"/>
  <c r="BH45" i="301" s="1"/>
  <c r="I36" i="301"/>
  <c r="AV36" i="301"/>
  <c r="AW36" i="301" s="1"/>
  <c r="AZ36" i="301" s="1"/>
  <c r="F36" i="301" s="1"/>
  <c r="I24" i="272"/>
  <c r="AV24" i="272"/>
  <c r="AW24" i="272" s="1"/>
  <c r="AZ24" i="272" s="1"/>
  <c r="F24" i="272" s="1"/>
  <c r="AV33" i="272"/>
  <c r="AW33" i="272" s="1"/>
  <c r="AZ33" i="272" s="1"/>
  <c r="F33" i="272" s="1"/>
  <c r="BC33" i="272" s="1"/>
  <c r="G33" i="272" s="1"/>
  <c r="I33" i="272"/>
  <c r="AV30" i="272"/>
  <c r="AW30" i="272" s="1"/>
  <c r="AZ30" i="272" s="1"/>
  <c r="F30" i="272" s="1"/>
  <c r="BC30" i="272" s="1"/>
  <c r="G30" i="272" s="1"/>
  <c r="I30" i="272"/>
  <c r="BF30" i="272"/>
  <c r="BH30" i="272" s="1"/>
  <c r="AR51" i="281"/>
  <c r="AS51" i="281" s="1"/>
  <c r="AV51" i="281" s="1"/>
  <c r="F51" i="281" s="1"/>
  <c r="AY51" i="281" s="1"/>
  <c r="G51" i="281" s="1"/>
  <c r="I51" i="281"/>
  <c r="AR18" i="281"/>
  <c r="AS18" i="281" s="1"/>
  <c r="AV18" i="281" s="1"/>
  <c r="F18" i="281" s="1"/>
  <c r="AY18" i="281" s="1"/>
  <c r="G18" i="281" s="1"/>
  <c r="I18" i="281"/>
  <c r="I24" i="281"/>
  <c r="BB24" i="281"/>
  <c r="BD24" i="281" s="1"/>
  <c r="AR24" i="281"/>
  <c r="AS24" i="281" s="1"/>
  <c r="AV24" i="281" s="1"/>
  <c r="F24" i="281" s="1"/>
  <c r="AY24" i="281" s="1"/>
  <c r="G24" i="281" s="1"/>
  <c r="I30" i="281"/>
  <c r="AR30" i="281"/>
  <c r="AS30" i="281" s="1"/>
  <c r="AV30" i="281" s="1"/>
  <c r="F30" i="281" s="1"/>
  <c r="AR42" i="281"/>
  <c r="AS42" i="281" s="1"/>
  <c r="AV42" i="281" s="1"/>
  <c r="F42" i="281" s="1"/>
  <c r="AY42" i="281" s="1"/>
  <c r="G42" i="281" s="1"/>
  <c r="I42" i="281"/>
  <c r="I36" i="281"/>
  <c r="AR36" i="281"/>
  <c r="AS36" i="281" s="1"/>
  <c r="AV36" i="281" s="1"/>
  <c r="F36" i="281" s="1"/>
  <c r="BB45" i="258"/>
  <c r="BD45" i="258" s="1"/>
  <c r="BB24" i="258"/>
  <c r="BD24" i="258" s="1"/>
  <c r="BB24" i="299"/>
  <c r="BD24" i="299" s="1"/>
  <c r="BD36" i="299"/>
  <c r="BB51" i="299"/>
  <c r="BD51" i="299" s="1"/>
  <c r="BB48" i="299"/>
  <c r="BD48" i="299" s="1"/>
  <c r="AR51" i="298"/>
  <c r="AS51" i="298" s="1"/>
  <c r="AV51" i="298" s="1"/>
  <c r="F51" i="298" s="1"/>
  <c r="AY51" i="298" s="1"/>
  <c r="G51" i="298" s="1"/>
  <c r="I51" i="298"/>
  <c r="I45" i="298"/>
  <c r="AR45" i="298"/>
  <c r="AS45" i="298" s="1"/>
  <c r="AV45" i="298" s="1"/>
  <c r="F45" i="298" s="1"/>
  <c r="AY45" i="298" s="1"/>
  <c r="G45" i="298" s="1"/>
  <c r="I39" i="298"/>
  <c r="AR39" i="298"/>
  <c r="AS39" i="298" s="1"/>
  <c r="AV39" i="298" s="1"/>
  <c r="F39" i="298" s="1"/>
  <c r="AY39" i="298" s="1"/>
  <c r="G39" i="298" s="1"/>
  <c r="AR27" i="298"/>
  <c r="AS27" i="298" s="1"/>
  <c r="AV27" i="298" s="1"/>
  <c r="F27" i="298" s="1"/>
  <c r="I27" i="298"/>
  <c r="I21" i="298"/>
  <c r="AR21" i="298"/>
  <c r="AS21" i="298" s="1"/>
  <c r="AV21" i="298" s="1"/>
  <c r="F21" i="298" s="1"/>
  <c r="AY21" i="298" s="1"/>
  <c r="G21" i="298" s="1"/>
  <c r="BB51" i="298"/>
  <c r="BD51" i="298" s="1"/>
  <c r="I30" i="270"/>
  <c r="AR30" i="270"/>
  <c r="AS30" i="270" s="1"/>
  <c r="AV30" i="270" s="1"/>
  <c r="F30" i="270" s="1"/>
  <c r="AR42" i="270"/>
  <c r="AS42" i="270" s="1"/>
  <c r="AV42" i="270" s="1"/>
  <c r="F42" i="270" s="1"/>
  <c r="AY42" i="270" s="1"/>
  <c r="G42" i="270" s="1"/>
  <c r="I42" i="270"/>
  <c r="AR18" i="270"/>
  <c r="AS18" i="270" s="1"/>
  <c r="AV18" i="270" s="1"/>
  <c r="F18" i="270" s="1"/>
  <c r="I18" i="270"/>
  <c r="I24" i="270"/>
  <c r="AR24" i="270"/>
  <c r="AS24" i="270" s="1"/>
  <c r="AV24" i="270" s="1"/>
  <c r="F24" i="270" s="1"/>
  <c r="AR51" i="270"/>
  <c r="AS51" i="270" s="1"/>
  <c r="AV51" i="270" s="1"/>
  <c r="F51" i="270" s="1"/>
  <c r="I51" i="270"/>
  <c r="I36" i="270"/>
  <c r="AR36" i="270"/>
  <c r="AS36" i="270" s="1"/>
  <c r="AV36" i="270" s="1"/>
  <c r="F36" i="270" s="1"/>
  <c r="AV48" i="280"/>
  <c r="AW48" i="280" s="1"/>
  <c r="AZ48" i="280" s="1"/>
  <c r="F48" i="280" s="1"/>
  <c r="I48" i="280"/>
  <c r="AV24" i="280"/>
  <c r="AW24" i="280" s="1"/>
  <c r="AZ24" i="280" s="1"/>
  <c r="F24" i="280" s="1"/>
  <c r="BC24" i="280" s="1"/>
  <c r="G24" i="280" s="1"/>
  <c r="I24" i="280"/>
  <c r="AV42" i="280"/>
  <c r="AW42" i="280" s="1"/>
  <c r="AZ42" i="280" s="1"/>
  <c r="F42" i="280" s="1"/>
  <c r="I42" i="280"/>
  <c r="BF18" i="280"/>
  <c r="BH18" i="280" s="1"/>
  <c r="I18" i="280"/>
  <c r="AV18" i="280"/>
  <c r="AW18" i="280" s="1"/>
  <c r="AZ18" i="280" s="1"/>
  <c r="F18" i="280" s="1"/>
  <c r="BC18" i="280" s="1"/>
  <c r="G18" i="280" s="1"/>
  <c r="AR48" i="293"/>
  <c r="AS48" i="293" s="1"/>
  <c r="AV48" i="293" s="1"/>
  <c r="F48" i="293" s="1"/>
  <c r="AY48" i="293" s="1"/>
  <c r="G48" i="293" s="1"/>
  <c r="I48" i="293"/>
  <c r="I24" i="293"/>
  <c r="AR24" i="293"/>
  <c r="AS24" i="293" s="1"/>
  <c r="AV24" i="293" s="1"/>
  <c r="F24" i="293" s="1"/>
  <c r="AR36" i="293"/>
  <c r="AS36" i="293" s="1"/>
  <c r="AV36" i="293" s="1"/>
  <c r="F36" i="293" s="1"/>
  <c r="I36" i="293"/>
  <c r="AR21" i="294"/>
  <c r="AS21" i="294" s="1"/>
  <c r="AV21" i="294" s="1"/>
  <c r="F21" i="294" s="1"/>
  <c r="I21" i="294"/>
  <c r="I51" i="294"/>
  <c r="AR51" i="294"/>
  <c r="AS51" i="294" s="1"/>
  <c r="AV51" i="294" s="1"/>
  <c r="F51" i="294" s="1"/>
  <c r="I27" i="294"/>
  <c r="AR27" i="294"/>
  <c r="AS27" i="294" s="1"/>
  <c r="AV27" i="294" s="1"/>
  <c r="F27" i="294" s="1"/>
  <c r="AY27" i="294" s="1"/>
  <c r="G27" i="294" s="1"/>
  <c r="I39" i="294"/>
  <c r="AR39" i="294"/>
  <c r="AS39" i="294" s="1"/>
  <c r="AV39" i="294" s="1"/>
  <c r="F39" i="294" s="1"/>
  <c r="I45" i="294"/>
  <c r="AR45" i="294"/>
  <c r="AS45" i="294" s="1"/>
  <c r="AV45" i="294" s="1"/>
  <c r="F45" i="294" s="1"/>
  <c r="I33" i="294"/>
  <c r="AR33" i="294"/>
  <c r="AS33" i="294" s="1"/>
  <c r="AV33" i="294" s="1"/>
  <c r="F33" i="294" s="1"/>
  <c r="BB34" i="257"/>
  <c r="BD34" i="257" s="1"/>
  <c r="BB28" i="257"/>
  <c r="BD28" i="257" s="1"/>
  <c r="AR45" i="256"/>
  <c r="AS45" i="256" s="1"/>
  <c r="AV45" i="256" s="1"/>
  <c r="F45" i="256" s="1"/>
  <c r="I45" i="256"/>
  <c r="I33" i="256"/>
  <c r="AR33" i="256"/>
  <c r="AS33" i="256" s="1"/>
  <c r="AV33" i="256" s="1"/>
  <c r="F33" i="256" s="1"/>
  <c r="I24" i="256"/>
  <c r="AR24" i="256"/>
  <c r="AS24" i="256" s="1"/>
  <c r="AV24" i="256" s="1"/>
  <c r="F24" i="256" s="1"/>
  <c r="AY24" i="256" s="1"/>
  <c r="G24" i="256" s="1"/>
  <c r="BB24" i="256"/>
  <c r="BD24" i="256" s="1"/>
  <c r="I18" i="256"/>
  <c r="AR18" i="256"/>
  <c r="AS18" i="256" s="1"/>
  <c r="AV18" i="256" s="1"/>
  <c r="F18" i="256" s="1"/>
  <c r="BA21" i="296"/>
  <c r="I30" i="296"/>
  <c r="AR30" i="296"/>
  <c r="AS30" i="296" s="1"/>
  <c r="AV30" i="296" s="1"/>
  <c r="F30" i="296" s="1"/>
  <c r="AR24" i="296"/>
  <c r="AS24" i="296" s="1"/>
  <c r="AV24" i="296" s="1"/>
  <c r="F24" i="296" s="1"/>
  <c r="I24" i="296"/>
  <c r="AR36" i="296"/>
  <c r="AS36" i="296" s="1"/>
  <c r="AV36" i="296" s="1"/>
  <c r="F36" i="296" s="1"/>
  <c r="AY36" i="296" s="1"/>
  <c r="G36" i="296" s="1"/>
  <c r="BB36" i="296"/>
  <c r="BD36" i="296" s="1"/>
  <c r="I36" i="296"/>
  <c r="BB21" i="296"/>
  <c r="BD21" i="296" s="1"/>
  <c r="I36" i="268"/>
  <c r="AV36" i="268"/>
  <c r="AW36" i="268" s="1"/>
  <c r="AZ36" i="268" s="1"/>
  <c r="F36" i="268" s="1"/>
  <c r="BC36" i="268" s="1"/>
  <c r="G36" i="268" s="1"/>
  <c r="BB40" i="267"/>
  <c r="BD40" i="267" s="1"/>
  <c r="BB43" i="267"/>
  <c r="BD43" i="267" s="1"/>
  <c r="BB27" i="295"/>
  <c r="BD27" i="295" s="1"/>
  <c r="I51" i="278"/>
  <c r="AR51" i="278"/>
  <c r="AS51" i="278" s="1"/>
  <c r="AV51" i="278" s="1"/>
  <c r="F51" i="278" s="1"/>
  <c r="I30" i="278"/>
  <c r="AR30" i="278"/>
  <c r="AS30" i="278" s="1"/>
  <c r="AV30" i="278" s="1"/>
  <c r="F30" i="278" s="1"/>
  <c r="I42" i="304"/>
  <c r="AV42" i="304"/>
  <c r="AW42" i="304" s="1"/>
  <c r="AZ42" i="304" s="1"/>
  <c r="F42" i="304" s="1"/>
  <c r="BC42" i="304" s="1"/>
  <c r="G42" i="304" s="1"/>
  <c r="I36" i="304"/>
  <c r="AV36" i="304"/>
  <c r="AW36" i="304" s="1"/>
  <c r="AZ36" i="304" s="1"/>
  <c r="F36" i="304" s="1"/>
  <c r="BC36" i="304" s="1"/>
  <c r="G36" i="304" s="1"/>
  <c r="I39" i="304"/>
  <c r="AV39" i="304"/>
  <c r="AW39" i="304" s="1"/>
  <c r="AZ39" i="304" s="1"/>
  <c r="F39" i="304" s="1"/>
  <c r="BC39" i="304" s="1"/>
  <c r="G39" i="304" s="1"/>
  <c r="BE51" i="304"/>
  <c r="BD51" i="304"/>
  <c r="I33" i="304"/>
  <c r="AV33" i="304"/>
  <c r="AW33" i="304" s="1"/>
  <c r="AZ33" i="304" s="1"/>
  <c r="F33" i="304" s="1"/>
  <c r="BC33" i="304" s="1"/>
  <c r="G33" i="304" s="1"/>
  <c r="I45" i="304"/>
  <c r="AV45" i="304"/>
  <c r="AW45" i="304" s="1"/>
  <c r="AZ45" i="304" s="1"/>
  <c r="F45" i="304" s="1"/>
  <c r="BC45" i="304" s="1"/>
  <c r="G45" i="304" s="1"/>
  <c r="I48" i="304"/>
  <c r="AV48" i="304"/>
  <c r="AW48" i="304" s="1"/>
  <c r="AZ48" i="304" s="1"/>
  <c r="F48" i="304" s="1"/>
  <c r="BC48" i="304" s="1"/>
  <c r="G48" i="304" s="1"/>
  <c r="I24" i="302"/>
  <c r="AR24" i="302"/>
  <c r="AS24" i="302" s="1"/>
  <c r="AV24" i="302" s="1"/>
  <c r="F24" i="302" s="1"/>
  <c r="AY24" i="302" s="1"/>
  <c r="G24" i="302" s="1"/>
  <c r="I21" i="302"/>
  <c r="AR21" i="302"/>
  <c r="AS21" i="302" s="1"/>
  <c r="AV21" i="302" s="1"/>
  <c r="F21" i="302" s="1"/>
  <c r="AY21" i="302" s="1"/>
  <c r="G21" i="302" s="1"/>
  <c r="BA18" i="302"/>
  <c r="AZ18" i="302"/>
  <c r="I45" i="302"/>
  <c r="AR45" i="302"/>
  <c r="AS45" i="302" s="1"/>
  <c r="AV45" i="302" s="1"/>
  <c r="F45" i="302" s="1"/>
  <c r="AY45" i="302" s="1"/>
  <c r="G45" i="302" s="1"/>
  <c r="BA39" i="302"/>
  <c r="AZ39" i="302"/>
  <c r="BB33" i="302"/>
  <c r="BD33" i="302" s="1"/>
  <c r="I51" i="302"/>
  <c r="AR51" i="302"/>
  <c r="AS51" i="302" s="1"/>
  <c r="AV51" i="302" s="1"/>
  <c r="F51" i="302" s="1"/>
  <c r="AY51" i="302" s="1"/>
  <c r="G51" i="302" s="1"/>
  <c r="BA33" i="302"/>
  <c r="AZ33" i="302"/>
  <c r="BA42" i="302"/>
  <c r="AZ42" i="302"/>
  <c r="BA30" i="302"/>
  <c r="AZ30" i="302"/>
  <c r="BA27" i="302"/>
  <c r="AZ27" i="302"/>
  <c r="I48" i="302"/>
  <c r="AR48" i="302"/>
  <c r="AS48" i="302" s="1"/>
  <c r="AV48" i="302" s="1"/>
  <c r="F48" i="302" s="1"/>
  <c r="AY48" i="302" s="1"/>
  <c r="G48" i="302" s="1"/>
  <c r="I36" i="302"/>
  <c r="AR36" i="302"/>
  <c r="AS36" i="302" s="1"/>
  <c r="AV36" i="302" s="1"/>
  <c r="F36" i="302" s="1"/>
  <c r="AY36" i="302" s="1"/>
  <c r="G36" i="302" s="1"/>
  <c r="I48" i="301"/>
  <c r="AV48" i="301"/>
  <c r="AW48" i="301" s="1"/>
  <c r="AZ48" i="301" s="1"/>
  <c r="F48" i="301" s="1"/>
  <c r="BC48" i="301" s="1"/>
  <c r="G48" i="301" s="1"/>
  <c r="I42" i="301"/>
  <c r="AV42" i="301"/>
  <c r="AW42" i="301" s="1"/>
  <c r="AZ42" i="301" s="1"/>
  <c r="F42" i="301" s="1"/>
  <c r="BC42" i="301" s="1"/>
  <c r="G42" i="301" s="1"/>
  <c r="BE45" i="301"/>
  <c r="BD45" i="301"/>
  <c r="I51" i="301"/>
  <c r="AV51" i="301"/>
  <c r="AW51" i="301" s="1"/>
  <c r="AZ51" i="301" s="1"/>
  <c r="F51" i="301" s="1"/>
  <c r="BC51" i="301" s="1"/>
  <c r="G51" i="301" s="1"/>
  <c r="I34" i="300"/>
  <c r="AR34" i="300"/>
  <c r="AS34" i="300" s="1"/>
  <c r="AV34" i="300" s="1"/>
  <c r="F34" i="300" s="1"/>
  <c r="AY34" i="300" s="1"/>
  <c r="G34" i="300" s="1"/>
  <c r="I52" i="300"/>
  <c r="AR52" i="300"/>
  <c r="AS52" i="300" s="1"/>
  <c r="AV52" i="300" s="1"/>
  <c r="F52" i="300" s="1"/>
  <c r="AY52" i="300" s="1"/>
  <c r="G52" i="300" s="1"/>
  <c r="BA40" i="300"/>
  <c r="AZ40" i="300"/>
  <c r="BA28" i="300"/>
  <c r="AZ28" i="300"/>
  <c r="I49" i="300"/>
  <c r="AR49" i="300"/>
  <c r="AS49" i="300" s="1"/>
  <c r="AV49" i="300" s="1"/>
  <c r="F49" i="300" s="1"/>
  <c r="AY49" i="300" s="1"/>
  <c r="G49" i="300" s="1"/>
  <c r="I19" i="300"/>
  <c r="AR19" i="300"/>
  <c r="AS19" i="300" s="1"/>
  <c r="AV19" i="300" s="1"/>
  <c r="F19" i="300" s="1"/>
  <c r="AY19" i="300" s="1"/>
  <c r="G19" i="300" s="1"/>
  <c r="BA46" i="300"/>
  <c r="AZ46" i="300"/>
  <c r="I37" i="300"/>
  <c r="AR37" i="300"/>
  <c r="AS37" i="300" s="1"/>
  <c r="AV37" i="300" s="1"/>
  <c r="F37" i="300" s="1"/>
  <c r="AY37" i="300" s="1"/>
  <c r="G37" i="300" s="1"/>
  <c r="BB40" i="300"/>
  <c r="BD40" i="300" s="1"/>
  <c r="BB37" i="300"/>
  <c r="BD37" i="300" s="1"/>
  <c r="I43" i="300"/>
  <c r="AR43" i="300"/>
  <c r="AS43" i="300" s="1"/>
  <c r="AV43" i="300" s="1"/>
  <c r="F43" i="300" s="1"/>
  <c r="BA22" i="300"/>
  <c r="AZ22" i="300"/>
  <c r="I25" i="300"/>
  <c r="AR25" i="300"/>
  <c r="AS25" i="300" s="1"/>
  <c r="AV25" i="300" s="1"/>
  <c r="F25" i="300" s="1"/>
  <c r="AY25" i="300" s="1"/>
  <c r="G25" i="300" s="1"/>
  <c r="BB46" i="300"/>
  <c r="BD46" i="300" s="1"/>
  <c r="BB19" i="300"/>
  <c r="BD19" i="300" s="1"/>
  <c r="BA31" i="300"/>
  <c r="AZ31" i="300"/>
  <c r="BB52" i="300"/>
  <c r="BD52" i="300" s="1"/>
  <c r="BB28" i="300"/>
  <c r="BD28" i="300" s="1"/>
  <c r="BB25" i="300"/>
  <c r="BD25" i="300" s="1"/>
  <c r="AZ18" i="299"/>
  <c r="BA18" i="299"/>
  <c r="AZ36" i="299"/>
  <c r="BA36" i="299"/>
  <c r="BA39" i="299"/>
  <c r="AZ39" i="299"/>
  <c r="AZ24" i="299"/>
  <c r="BA24" i="299"/>
  <c r="AZ42" i="299"/>
  <c r="BA42" i="299"/>
  <c r="BB18" i="299"/>
  <c r="BD18" i="299" s="1"/>
  <c r="AY33" i="299"/>
  <c r="G33" i="299" s="1"/>
  <c r="BB33" i="299"/>
  <c r="BD33" i="299" s="1"/>
  <c r="BB42" i="299"/>
  <c r="BD42" i="299" s="1"/>
  <c r="AZ21" i="299"/>
  <c r="BA21" i="299"/>
  <c r="BA45" i="299"/>
  <c r="AZ45" i="299"/>
  <c r="AZ48" i="299"/>
  <c r="BA48" i="299"/>
  <c r="BB30" i="299"/>
  <c r="BD30" i="299" s="1"/>
  <c r="AZ30" i="299"/>
  <c r="BA30" i="299"/>
  <c r="BA51" i="299"/>
  <c r="AZ51" i="299"/>
  <c r="BA27" i="299"/>
  <c r="AZ27" i="299"/>
  <c r="BB45" i="299"/>
  <c r="BD45" i="299" s="1"/>
  <c r="I33" i="297"/>
  <c r="AV33" i="297"/>
  <c r="AW33" i="297" s="1"/>
  <c r="AZ33" i="297" s="1"/>
  <c r="F33" i="297" s="1"/>
  <c r="BC33" i="297" s="1"/>
  <c r="G33" i="297" s="1"/>
  <c r="I36" i="297"/>
  <c r="AV36" i="297"/>
  <c r="AW36" i="297" s="1"/>
  <c r="AZ36" i="297" s="1"/>
  <c r="F36" i="297" s="1"/>
  <c r="BC36" i="297" s="1"/>
  <c r="G36" i="297" s="1"/>
  <c r="BE27" i="297"/>
  <c r="BD27" i="297"/>
  <c r="BE45" i="297"/>
  <c r="BD45" i="297"/>
  <c r="BE42" i="297"/>
  <c r="BD42" i="297"/>
  <c r="I30" i="297"/>
  <c r="AV30" i="297"/>
  <c r="AW30" i="297" s="1"/>
  <c r="AZ30" i="297" s="1"/>
  <c r="F30" i="297" s="1"/>
  <c r="BC30" i="297" s="1"/>
  <c r="G30" i="297" s="1"/>
  <c r="I24" i="297"/>
  <c r="AV24" i="297"/>
  <c r="AW24" i="297" s="1"/>
  <c r="AZ24" i="297" s="1"/>
  <c r="F24" i="297" s="1"/>
  <c r="BC24" i="297" s="1"/>
  <c r="G24" i="297" s="1"/>
  <c r="I48" i="297"/>
  <c r="AV48" i="297"/>
  <c r="AW48" i="297" s="1"/>
  <c r="AZ48" i="297" s="1"/>
  <c r="F48" i="297" s="1"/>
  <c r="BC48" i="297" s="1"/>
  <c r="G48" i="297" s="1"/>
  <c r="BF36" i="297"/>
  <c r="BH36" i="297" s="1"/>
  <c r="I39" i="297"/>
  <c r="AV39" i="297"/>
  <c r="AW39" i="297" s="1"/>
  <c r="AZ39" i="297" s="1"/>
  <c r="F39" i="297" s="1"/>
  <c r="BC39" i="297" s="1"/>
  <c r="G39" i="297" s="1"/>
  <c r="BE21" i="297"/>
  <c r="BD21" i="297"/>
  <c r="BE18" i="297"/>
  <c r="BD18" i="297"/>
  <c r="I51" i="297"/>
  <c r="AV51" i="297"/>
  <c r="AW51" i="297" s="1"/>
  <c r="AZ51" i="297" s="1"/>
  <c r="F51" i="297" s="1"/>
  <c r="BC51" i="297" s="1"/>
  <c r="G51" i="297" s="1"/>
  <c r="BF51" i="297"/>
  <c r="BH51" i="297" s="1"/>
  <c r="BF27" i="297"/>
  <c r="BH27" i="297" s="1"/>
  <c r="BF48" i="297"/>
  <c r="BH48" i="297" s="1"/>
  <c r="I45" i="296"/>
  <c r="AR45" i="296"/>
  <c r="AS45" i="296" s="1"/>
  <c r="AV45" i="296" s="1"/>
  <c r="F45" i="296" s="1"/>
  <c r="AY45" i="296" s="1"/>
  <c r="G45" i="296" s="1"/>
  <c r="BA42" i="296"/>
  <c r="AZ42" i="296"/>
  <c r="BA48" i="296"/>
  <c r="AZ48" i="296"/>
  <c r="BA51" i="296"/>
  <c r="AZ51" i="296"/>
  <c r="I18" i="296"/>
  <c r="AR18" i="296"/>
  <c r="AS18" i="296" s="1"/>
  <c r="AV18" i="296" s="1"/>
  <c r="F18" i="296" s="1"/>
  <c r="AY18" i="296" s="1"/>
  <c r="G18" i="296" s="1"/>
  <c r="I39" i="296"/>
  <c r="AR39" i="296"/>
  <c r="AS39" i="296" s="1"/>
  <c r="AV39" i="296" s="1"/>
  <c r="F39" i="296" s="1"/>
  <c r="AY39" i="296" s="1"/>
  <c r="G39" i="296" s="1"/>
  <c r="BB51" i="296"/>
  <c r="BD51" i="296" s="1"/>
  <c r="BA36" i="295"/>
  <c r="AZ36" i="295"/>
  <c r="BB21" i="295"/>
  <c r="BD21" i="295" s="1"/>
  <c r="I51" i="295"/>
  <c r="AR51" i="295"/>
  <c r="AS51" i="295" s="1"/>
  <c r="AV51" i="295" s="1"/>
  <c r="F51" i="295" s="1"/>
  <c r="AY51" i="295" s="1"/>
  <c r="G51" i="295" s="1"/>
  <c r="I24" i="295"/>
  <c r="AR24" i="295"/>
  <c r="AS24" i="295" s="1"/>
  <c r="AV24" i="295" s="1"/>
  <c r="F24" i="295" s="1"/>
  <c r="BB36" i="295"/>
  <c r="BD36" i="295" s="1"/>
  <c r="I18" i="295"/>
  <c r="AR18" i="295"/>
  <c r="AS18" i="295" s="1"/>
  <c r="AV18" i="295" s="1"/>
  <c r="F18" i="295" s="1"/>
  <c r="AY18" i="295" s="1"/>
  <c r="G18" i="295" s="1"/>
  <c r="BA39" i="295"/>
  <c r="AZ39" i="295"/>
  <c r="BA21" i="295"/>
  <c r="AZ21" i="295"/>
  <c r="BA30" i="295"/>
  <c r="AZ30" i="295"/>
  <c r="BA45" i="295"/>
  <c r="AZ45" i="295"/>
  <c r="I48" i="295"/>
  <c r="AR48" i="295"/>
  <c r="AS48" i="295" s="1"/>
  <c r="AV48" i="295" s="1"/>
  <c r="F48" i="295" s="1"/>
  <c r="AY48" i="295" s="1"/>
  <c r="G48" i="295" s="1"/>
  <c r="I33" i="295"/>
  <c r="AR33" i="295"/>
  <c r="AS33" i="295" s="1"/>
  <c r="AV33" i="295" s="1"/>
  <c r="F33" i="295" s="1"/>
  <c r="AY33" i="295" s="1"/>
  <c r="G33" i="295" s="1"/>
  <c r="BA27" i="295"/>
  <c r="AZ27" i="295"/>
  <c r="I42" i="295"/>
  <c r="AR42" i="295"/>
  <c r="AS42" i="295" s="1"/>
  <c r="AV42" i="295" s="1"/>
  <c r="F42" i="295" s="1"/>
  <c r="AY42" i="295" s="1"/>
  <c r="G42" i="295" s="1"/>
  <c r="BB39" i="295"/>
  <c r="BD39" i="295" s="1"/>
  <c r="I52" i="292"/>
  <c r="AR52" i="292"/>
  <c r="AS52" i="292" s="1"/>
  <c r="AV52" i="292" s="1"/>
  <c r="F52" i="292" s="1"/>
  <c r="AY52" i="292" s="1"/>
  <c r="G52" i="292" s="1"/>
  <c r="I49" i="292"/>
  <c r="AR49" i="292"/>
  <c r="AS49" i="292" s="1"/>
  <c r="AV49" i="292" s="1"/>
  <c r="F49" i="292" s="1"/>
  <c r="AY49" i="292" s="1"/>
  <c r="G49" i="292" s="1"/>
  <c r="I40" i="292"/>
  <c r="AR40" i="292"/>
  <c r="AS40" i="292" s="1"/>
  <c r="AV40" i="292" s="1"/>
  <c r="F40" i="292" s="1"/>
  <c r="AY40" i="292" s="1"/>
  <c r="G40" i="292" s="1"/>
  <c r="BA34" i="292"/>
  <c r="AZ34" i="292"/>
  <c r="BA43" i="292"/>
  <c r="AZ43" i="292"/>
  <c r="I28" i="292"/>
  <c r="AR28" i="292"/>
  <c r="AS28" i="292" s="1"/>
  <c r="AV28" i="292" s="1"/>
  <c r="F28" i="292" s="1"/>
  <c r="AY28" i="292" s="1"/>
  <c r="G28" i="292" s="1"/>
  <c r="I25" i="292"/>
  <c r="AR25" i="292"/>
  <c r="AS25" i="292" s="1"/>
  <c r="AV25" i="292" s="1"/>
  <c r="F25" i="292" s="1"/>
  <c r="AY25" i="292" s="1"/>
  <c r="G25" i="292" s="1"/>
  <c r="BB49" i="292"/>
  <c r="BD49" i="292" s="1"/>
  <c r="BB28" i="292"/>
  <c r="BD28" i="292" s="1"/>
  <c r="BA46" i="292"/>
  <c r="AZ46" i="292"/>
  <c r="BA22" i="292"/>
  <c r="AZ22" i="292"/>
  <c r="BA19" i="292"/>
  <c r="AZ19" i="292"/>
  <c r="I31" i="292"/>
  <c r="AR31" i="292"/>
  <c r="AS31" i="292" s="1"/>
  <c r="AV31" i="292" s="1"/>
  <c r="F31" i="292" s="1"/>
  <c r="AY31" i="292" s="1"/>
  <c r="G31" i="292" s="1"/>
  <c r="I37" i="292"/>
  <c r="AR37" i="292"/>
  <c r="AS37" i="292" s="1"/>
  <c r="AV37" i="292" s="1"/>
  <c r="F37" i="292" s="1"/>
  <c r="AY37" i="292" s="1"/>
  <c r="G37" i="292" s="1"/>
  <c r="I48" i="289"/>
  <c r="AR48" i="289"/>
  <c r="AS48" i="289" s="1"/>
  <c r="AV48" i="289" s="1"/>
  <c r="F48" i="289" s="1"/>
  <c r="AY48" i="289" s="1"/>
  <c r="G48" i="289" s="1"/>
  <c r="I51" i="289"/>
  <c r="AR51" i="289"/>
  <c r="AS51" i="289" s="1"/>
  <c r="AV51" i="289" s="1"/>
  <c r="F51" i="289" s="1"/>
  <c r="AY51" i="289" s="1"/>
  <c r="G51" i="289" s="1"/>
  <c r="I45" i="289"/>
  <c r="AR45" i="289"/>
  <c r="AS45" i="289" s="1"/>
  <c r="AV45" i="289" s="1"/>
  <c r="F45" i="289" s="1"/>
  <c r="AY45" i="289" s="1"/>
  <c r="G45" i="289" s="1"/>
  <c r="I42" i="289"/>
  <c r="AR42" i="289"/>
  <c r="AS42" i="289" s="1"/>
  <c r="AV42" i="289" s="1"/>
  <c r="F42" i="289" s="1"/>
  <c r="AY42" i="289" s="1"/>
  <c r="G42" i="289" s="1"/>
  <c r="BA39" i="289"/>
  <c r="AZ39" i="289"/>
  <c r="I39" i="286"/>
  <c r="AR39" i="286"/>
  <c r="AS39" i="286" s="1"/>
  <c r="AV39" i="286" s="1"/>
  <c r="F39" i="286" s="1"/>
  <c r="AY39" i="286" s="1"/>
  <c r="G39" i="286" s="1"/>
  <c r="I42" i="286"/>
  <c r="AR42" i="286"/>
  <c r="AS42" i="286" s="1"/>
  <c r="AV42" i="286" s="1"/>
  <c r="F42" i="286" s="1"/>
  <c r="AY42" i="286" s="1"/>
  <c r="G42" i="286" s="1"/>
  <c r="BA48" i="286"/>
  <c r="AZ48" i="286"/>
  <c r="I45" i="286"/>
  <c r="AR45" i="286"/>
  <c r="AS45" i="286" s="1"/>
  <c r="AV45" i="286" s="1"/>
  <c r="F45" i="286" s="1"/>
  <c r="AY45" i="286" s="1"/>
  <c r="G45" i="286" s="1"/>
  <c r="I51" i="286"/>
  <c r="AR51" i="286"/>
  <c r="AS51" i="286" s="1"/>
  <c r="AV51" i="286" s="1"/>
  <c r="F51" i="286" s="1"/>
  <c r="I36" i="285"/>
  <c r="AV36" i="285"/>
  <c r="AW36" i="285" s="1"/>
  <c r="AZ36" i="285" s="1"/>
  <c r="F36" i="285" s="1"/>
  <c r="BC36" i="285" s="1"/>
  <c r="G36" i="285" s="1"/>
  <c r="BE42" i="285"/>
  <c r="BD42" i="285"/>
  <c r="I45" i="285"/>
  <c r="AV45" i="285"/>
  <c r="AW45" i="285" s="1"/>
  <c r="AZ45" i="285" s="1"/>
  <c r="F45" i="285" s="1"/>
  <c r="BC45" i="285" s="1"/>
  <c r="G45" i="285" s="1"/>
  <c r="I30" i="285"/>
  <c r="AV30" i="285"/>
  <c r="AW30" i="285" s="1"/>
  <c r="AZ30" i="285" s="1"/>
  <c r="F30" i="285" s="1"/>
  <c r="BC30" i="285" s="1"/>
  <c r="G30" i="285" s="1"/>
  <c r="BF30" i="285"/>
  <c r="BH30" i="285" s="1"/>
  <c r="I51" i="285"/>
  <c r="AV51" i="285"/>
  <c r="AW51" i="285" s="1"/>
  <c r="AZ51" i="285" s="1"/>
  <c r="F51" i="285" s="1"/>
  <c r="I39" i="285"/>
  <c r="AV39" i="285"/>
  <c r="AW39" i="285" s="1"/>
  <c r="AZ39" i="285" s="1"/>
  <c r="F39" i="285" s="1"/>
  <c r="BC39" i="285" s="1"/>
  <c r="G39" i="285" s="1"/>
  <c r="BE48" i="285"/>
  <c r="BD48" i="285"/>
  <c r="BE33" i="285"/>
  <c r="BD33" i="285"/>
  <c r="BF45" i="285"/>
  <c r="BH45" i="285" s="1"/>
  <c r="BF42" i="285"/>
  <c r="BH42" i="285" s="1"/>
  <c r="BE30" i="284"/>
  <c r="BD30" i="284"/>
  <c r="I21" i="284"/>
  <c r="AV21" i="284"/>
  <c r="AW21" i="284" s="1"/>
  <c r="AZ21" i="284" s="1"/>
  <c r="F21" i="284" s="1"/>
  <c r="BC21" i="284" s="1"/>
  <c r="G21" i="284" s="1"/>
  <c r="I36" i="284"/>
  <c r="AV36" i="284"/>
  <c r="AW36" i="284" s="1"/>
  <c r="AZ36" i="284" s="1"/>
  <c r="F36" i="284" s="1"/>
  <c r="BC36" i="284" s="1"/>
  <c r="G36" i="284" s="1"/>
  <c r="I48" i="284"/>
  <c r="AV48" i="284"/>
  <c r="AW48" i="284" s="1"/>
  <c r="AZ48" i="284" s="1"/>
  <c r="F48" i="284" s="1"/>
  <c r="BC48" i="284" s="1"/>
  <c r="G48" i="284" s="1"/>
  <c r="BF30" i="284"/>
  <c r="BH30" i="284" s="1"/>
  <c r="I24" i="284"/>
  <c r="AV24" i="284"/>
  <c r="AW24" i="284" s="1"/>
  <c r="AZ24" i="284" s="1"/>
  <c r="F24" i="284" s="1"/>
  <c r="BC24" i="284" s="1"/>
  <c r="G24" i="284" s="1"/>
  <c r="BE33" i="284"/>
  <c r="BD33" i="284"/>
  <c r="BE18" i="284"/>
  <c r="BD18" i="284"/>
  <c r="BE51" i="284"/>
  <c r="BD51" i="284"/>
  <c r="BF33" i="284"/>
  <c r="BH33" i="284" s="1"/>
  <c r="BE42" i="284"/>
  <c r="BD42" i="284"/>
  <c r="BE27" i="284"/>
  <c r="BD27" i="284"/>
  <c r="I45" i="284"/>
  <c r="AV45" i="284"/>
  <c r="AW45" i="284" s="1"/>
  <c r="AZ45" i="284" s="1"/>
  <c r="F45" i="284" s="1"/>
  <c r="I39" i="284"/>
  <c r="AV39" i="284"/>
  <c r="AW39" i="284" s="1"/>
  <c r="AZ39" i="284" s="1"/>
  <c r="F39" i="284" s="1"/>
  <c r="BC39" i="284" s="1"/>
  <c r="G39" i="284" s="1"/>
  <c r="BF24" i="284"/>
  <c r="BH24" i="284" s="1"/>
  <c r="I49" i="282"/>
  <c r="AR49" i="282"/>
  <c r="AS49" i="282" s="1"/>
  <c r="AV49" i="282" s="1"/>
  <c r="F49" i="282" s="1"/>
  <c r="AY49" i="282" s="1"/>
  <c r="G49" i="282" s="1"/>
  <c r="I43" i="282"/>
  <c r="AR43" i="282"/>
  <c r="AS43" i="282" s="1"/>
  <c r="AV43" i="282" s="1"/>
  <c r="F43" i="282" s="1"/>
  <c r="AY43" i="282" s="1"/>
  <c r="G43" i="282" s="1"/>
  <c r="I40" i="282"/>
  <c r="AR40" i="282"/>
  <c r="AS40" i="282" s="1"/>
  <c r="AV40" i="282" s="1"/>
  <c r="F40" i="282" s="1"/>
  <c r="AY40" i="282" s="1"/>
  <c r="G40" i="282" s="1"/>
  <c r="BA31" i="282"/>
  <c r="AZ31" i="282"/>
  <c r="I28" i="282"/>
  <c r="AR28" i="282"/>
  <c r="AS28" i="282" s="1"/>
  <c r="AV28" i="282" s="1"/>
  <c r="F28" i="282" s="1"/>
  <c r="AY28" i="282" s="1"/>
  <c r="G28" i="282" s="1"/>
  <c r="I25" i="282"/>
  <c r="AR25" i="282"/>
  <c r="AS25" i="282" s="1"/>
  <c r="AV25" i="282" s="1"/>
  <c r="F25" i="282" s="1"/>
  <c r="AY25" i="282" s="1"/>
  <c r="G25" i="282" s="1"/>
  <c r="BA34" i="282"/>
  <c r="AZ34" i="282"/>
  <c r="BB28" i="282"/>
  <c r="BD28" i="282" s="1"/>
  <c r="BA19" i="282"/>
  <c r="AZ19" i="282"/>
  <c r="BA46" i="282"/>
  <c r="AZ46" i="282"/>
  <c r="I52" i="282"/>
  <c r="AR52" i="282"/>
  <c r="AS52" i="282" s="1"/>
  <c r="AV52" i="282" s="1"/>
  <c r="F52" i="282" s="1"/>
  <c r="AY52" i="282" s="1"/>
  <c r="G52" i="282" s="1"/>
  <c r="BB43" i="282"/>
  <c r="BD43" i="282" s="1"/>
  <c r="BA22" i="282"/>
  <c r="AZ22" i="282"/>
  <c r="I37" i="282"/>
  <c r="AR37" i="282"/>
  <c r="AS37" i="282" s="1"/>
  <c r="AV37" i="282" s="1"/>
  <c r="F37" i="282" s="1"/>
  <c r="AY37" i="282" s="1"/>
  <c r="G37" i="282" s="1"/>
  <c r="BB48" i="278"/>
  <c r="BD48" i="278" s="1"/>
  <c r="BA48" i="278"/>
  <c r="AZ48" i="278"/>
  <c r="I24" i="277"/>
  <c r="AR24" i="277"/>
  <c r="AS24" i="277" s="1"/>
  <c r="AV24" i="277" s="1"/>
  <c r="F24" i="277" s="1"/>
  <c r="AY24" i="277" s="1"/>
  <c r="G24" i="277" s="1"/>
  <c r="I45" i="277"/>
  <c r="AR45" i="277"/>
  <c r="AS45" i="277" s="1"/>
  <c r="AV45" i="277" s="1"/>
  <c r="F45" i="277" s="1"/>
  <c r="AY45" i="277" s="1"/>
  <c r="G45" i="277" s="1"/>
  <c r="I36" i="277"/>
  <c r="AR36" i="277"/>
  <c r="AS36" i="277" s="1"/>
  <c r="AV36" i="277" s="1"/>
  <c r="F36" i="277" s="1"/>
  <c r="AY36" i="277" s="1"/>
  <c r="G36" i="277" s="1"/>
  <c r="BA30" i="277"/>
  <c r="AZ30" i="277"/>
  <c r="BA39" i="277"/>
  <c r="AZ39" i="277"/>
  <c r="I48" i="277"/>
  <c r="AR48" i="277"/>
  <c r="AS48" i="277" s="1"/>
  <c r="AV48" i="277" s="1"/>
  <c r="F48" i="277" s="1"/>
  <c r="AY48" i="277" s="1"/>
  <c r="G48" i="277" s="1"/>
  <c r="I21" i="277"/>
  <c r="AR21" i="277"/>
  <c r="AS21" i="277" s="1"/>
  <c r="AV21" i="277" s="1"/>
  <c r="F21" i="277" s="1"/>
  <c r="AY21" i="277" s="1"/>
  <c r="G21" i="277" s="1"/>
  <c r="BB48" i="277"/>
  <c r="BD48" i="277" s="1"/>
  <c r="BB24" i="277"/>
  <c r="BD24" i="277" s="1"/>
  <c r="BA42" i="277"/>
  <c r="AZ42" i="277"/>
  <c r="BA18" i="277"/>
  <c r="AZ18" i="277"/>
  <c r="BA27" i="277"/>
  <c r="AZ27" i="277"/>
  <c r="I51" i="277"/>
  <c r="AR51" i="277"/>
  <c r="AS51" i="277" s="1"/>
  <c r="AV51" i="277" s="1"/>
  <c r="F51" i="277" s="1"/>
  <c r="AY51" i="277" s="1"/>
  <c r="G51" i="277" s="1"/>
  <c r="I33" i="277"/>
  <c r="AR33" i="277"/>
  <c r="AS33" i="277" s="1"/>
  <c r="AV33" i="277" s="1"/>
  <c r="F33" i="277" s="1"/>
  <c r="AY33" i="277" s="1"/>
  <c r="G33" i="277" s="1"/>
  <c r="BB33" i="277"/>
  <c r="BD33" i="277" s="1"/>
  <c r="I42" i="275"/>
  <c r="AR42" i="275"/>
  <c r="AS42" i="275" s="1"/>
  <c r="AV42" i="275" s="1"/>
  <c r="F42" i="275" s="1"/>
  <c r="AY42" i="275" s="1"/>
  <c r="G42" i="275" s="1"/>
  <c r="I18" i="275"/>
  <c r="AR18" i="275"/>
  <c r="AS18" i="275" s="1"/>
  <c r="AV18" i="275" s="1"/>
  <c r="F18" i="275" s="1"/>
  <c r="AY18" i="275" s="1"/>
  <c r="G18" i="275" s="1"/>
  <c r="BA45" i="275"/>
  <c r="AZ45" i="275"/>
  <c r="I51" i="275"/>
  <c r="AR51" i="275"/>
  <c r="AS51" i="275" s="1"/>
  <c r="AV51" i="275" s="1"/>
  <c r="F51" i="275" s="1"/>
  <c r="AY51" i="275" s="1"/>
  <c r="G51" i="275" s="1"/>
  <c r="I36" i="275"/>
  <c r="AR36" i="275"/>
  <c r="AS36" i="275" s="1"/>
  <c r="AV36" i="275" s="1"/>
  <c r="F36" i="275" s="1"/>
  <c r="AY36" i="275" s="1"/>
  <c r="G36" i="275" s="1"/>
  <c r="BB42" i="275"/>
  <c r="BD42" i="275" s="1"/>
  <c r="BB18" i="275"/>
  <c r="BD18" i="275" s="1"/>
  <c r="I48" i="275"/>
  <c r="AR48" i="275"/>
  <c r="AS48" i="275" s="1"/>
  <c r="AV48" i="275" s="1"/>
  <c r="F48" i="275" s="1"/>
  <c r="AY48" i="275" s="1"/>
  <c r="G48" i="275" s="1"/>
  <c r="BA30" i="275"/>
  <c r="AZ30" i="275"/>
  <c r="BA33" i="275"/>
  <c r="AZ33" i="275"/>
  <c r="I21" i="275"/>
  <c r="AR21" i="275"/>
  <c r="AS21" i="275" s="1"/>
  <c r="AV21" i="275" s="1"/>
  <c r="F21" i="275" s="1"/>
  <c r="I39" i="275"/>
  <c r="AR39" i="275"/>
  <c r="AS39" i="275" s="1"/>
  <c r="AV39" i="275" s="1"/>
  <c r="F39" i="275" s="1"/>
  <c r="AY39" i="275" s="1"/>
  <c r="G39" i="275" s="1"/>
  <c r="I27" i="275"/>
  <c r="AR27" i="275"/>
  <c r="AS27" i="275" s="1"/>
  <c r="AV27" i="275" s="1"/>
  <c r="F27" i="275" s="1"/>
  <c r="AY27" i="275" s="1"/>
  <c r="G27" i="275" s="1"/>
  <c r="I24" i="275"/>
  <c r="AR24" i="275"/>
  <c r="AS24" i="275" s="1"/>
  <c r="AV24" i="275" s="1"/>
  <c r="F24" i="275" s="1"/>
  <c r="AY24" i="275" s="1"/>
  <c r="G24" i="275" s="1"/>
  <c r="BB36" i="275"/>
  <c r="BD36" i="275" s="1"/>
  <c r="BF45" i="272"/>
  <c r="BH45" i="272" s="1"/>
  <c r="BF42" i="272"/>
  <c r="BH42" i="272" s="1"/>
  <c r="BE45" i="272"/>
  <c r="BD45" i="272"/>
  <c r="I18" i="272"/>
  <c r="AV18" i="272"/>
  <c r="AW18" i="272" s="1"/>
  <c r="AZ18" i="272" s="1"/>
  <c r="F18" i="272" s="1"/>
  <c r="BC18" i="272" s="1"/>
  <c r="G18" i="272" s="1"/>
  <c r="BE42" i="272"/>
  <c r="BD42" i="272"/>
  <c r="I39" i="269"/>
  <c r="AR39" i="269"/>
  <c r="AS39" i="269" s="1"/>
  <c r="AV39" i="269" s="1"/>
  <c r="F39" i="269" s="1"/>
  <c r="AY39" i="269" s="1"/>
  <c r="G39" i="269" s="1"/>
  <c r="BA48" i="269"/>
  <c r="AZ48" i="269"/>
  <c r="BA45" i="269"/>
  <c r="AZ45" i="269"/>
  <c r="I18" i="269"/>
  <c r="AR18" i="269"/>
  <c r="AS18" i="269" s="1"/>
  <c r="AV18" i="269" s="1"/>
  <c r="F18" i="269" s="1"/>
  <c r="AY18" i="269" s="1"/>
  <c r="G18" i="269" s="1"/>
  <c r="I33" i="269"/>
  <c r="AR33" i="269"/>
  <c r="AS33" i="269" s="1"/>
  <c r="AV33" i="269" s="1"/>
  <c r="F33" i="269" s="1"/>
  <c r="AY33" i="269" s="1"/>
  <c r="G33" i="269" s="1"/>
  <c r="BA51" i="269"/>
  <c r="AZ51" i="269"/>
  <c r="I36" i="269"/>
  <c r="AR36" i="269"/>
  <c r="AS36" i="269" s="1"/>
  <c r="AV36" i="269" s="1"/>
  <c r="F36" i="269" s="1"/>
  <c r="AY36" i="269" s="1"/>
  <c r="G36" i="269" s="1"/>
  <c r="BB39" i="269"/>
  <c r="BD39" i="269" s="1"/>
  <c r="I30" i="269"/>
  <c r="AR30" i="269"/>
  <c r="AS30" i="269" s="1"/>
  <c r="AV30" i="269" s="1"/>
  <c r="F30" i="269" s="1"/>
  <c r="AY30" i="269" s="1"/>
  <c r="G30" i="269" s="1"/>
  <c r="I42" i="269"/>
  <c r="AR42" i="269"/>
  <c r="AS42" i="269" s="1"/>
  <c r="AV42" i="269" s="1"/>
  <c r="F42" i="269" s="1"/>
  <c r="BA27" i="269"/>
  <c r="AZ27" i="269"/>
  <c r="I24" i="269"/>
  <c r="AR24" i="269"/>
  <c r="AS24" i="269" s="1"/>
  <c r="AV24" i="269" s="1"/>
  <c r="F24" i="269" s="1"/>
  <c r="AY24" i="269" s="1"/>
  <c r="G24" i="269" s="1"/>
  <c r="BB36" i="269"/>
  <c r="BD36" i="269" s="1"/>
  <c r="I21" i="269"/>
  <c r="AR21" i="269"/>
  <c r="AS21" i="269" s="1"/>
  <c r="AV21" i="269" s="1"/>
  <c r="F21" i="269" s="1"/>
  <c r="AY21" i="269" s="1"/>
  <c r="G21" i="269" s="1"/>
  <c r="BB45" i="269"/>
  <c r="BD45" i="269" s="1"/>
  <c r="BB21" i="269"/>
  <c r="BD21" i="269" s="1"/>
  <c r="I18" i="268"/>
  <c r="AV18" i="268"/>
  <c r="AW18" i="268" s="1"/>
  <c r="AZ18" i="268" s="1"/>
  <c r="F18" i="268" s="1"/>
  <c r="BC18" i="268" s="1"/>
  <c r="G18" i="268" s="1"/>
  <c r="I45" i="268"/>
  <c r="AV45" i="268"/>
  <c r="AW45" i="268" s="1"/>
  <c r="AZ45" i="268" s="1"/>
  <c r="F45" i="268" s="1"/>
  <c r="I42" i="268"/>
  <c r="AV42" i="268"/>
  <c r="AW42" i="268" s="1"/>
  <c r="AZ42" i="268" s="1"/>
  <c r="F42" i="268" s="1"/>
  <c r="BC42" i="268" s="1"/>
  <c r="G42" i="268" s="1"/>
  <c r="BE48" i="268"/>
  <c r="BD48" i="268"/>
  <c r="I51" i="268"/>
  <c r="AV51" i="268"/>
  <c r="AW51" i="268" s="1"/>
  <c r="AZ51" i="268" s="1"/>
  <c r="F51" i="268" s="1"/>
  <c r="BC51" i="268" s="1"/>
  <c r="G51" i="268" s="1"/>
  <c r="I31" i="267"/>
  <c r="AR31" i="267"/>
  <c r="AS31" i="267" s="1"/>
  <c r="AV31" i="267" s="1"/>
  <c r="F31" i="267" s="1"/>
  <c r="AY31" i="267" s="1"/>
  <c r="G31" i="267" s="1"/>
  <c r="I25" i="267"/>
  <c r="AR25" i="267"/>
  <c r="AS25" i="267" s="1"/>
  <c r="AV25" i="267" s="1"/>
  <c r="F25" i="267" s="1"/>
  <c r="AY25" i="267" s="1"/>
  <c r="G25" i="267" s="1"/>
  <c r="I46" i="267"/>
  <c r="AR46" i="267"/>
  <c r="AS46" i="267" s="1"/>
  <c r="AV46" i="267" s="1"/>
  <c r="F46" i="267" s="1"/>
  <c r="AY46" i="267" s="1"/>
  <c r="G46" i="267" s="1"/>
  <c r="BA19" i="267"/>
  <c r="AZ19" i="267"/>
  <c r="I49" i="267"/>
  <c r="AR49" i="267"/>
  <c r="AS49" i="267" s="1"/>
  <c r="AV49" i="267" s="1"/>
  <c r="F49" i="267" s="1"/>
  <c r="AY49" i="267" s="1"/>
  <c r="G49" i="267" s="1"/>
  <c r="I52" i="267"/>
  <c r="AR52" i="267"/>
  <c r="AS52" i="267" s="1"/>
  <c r="AV52" i="267" s="1"/>
  <c r="F52" i="267" s="1"/>
  <c r="AY52" i="267" s="1"/>
  <c r="G52" i="267" s="1"/>
  <c r="I37" i="267"/>
  <c r="AR37" i="267"/>
  <c r="AS37" i="267" s="1"/>
  <c r="AV37" i="267" s="1"/>
  <c r="F37" i="267" s="1"/>
  <c r="AY37" i="267" s="1"/>
  <c r="G37" i="267" s="1"/>
  <c r="I22" i="267"/>
  <c r="AR22" i="267"/>
  <c r="AS22" i="267" s="1"/>
  <c r="AV22" i="267" s="1"/>
  <c r="F22" i="267" s="1"/>
  <c r="AY22" i="267" s="1"/>
  <c r="G22" i="267" s="1"/>
  <c r="BB31" i="267"/>
  <c r="BD31" i="267" s="1"/>
  <c r="BA43" i="267"/>
  <c r="AZ43" i="267"/>
  <c r="BB52" i="267"/>
  <c r="BD52" i="267" s="1"/>
  <c r="BA28" i="267"/>
  <c r="AZ28" i="267"/>
  <c r="BA40" i="267"/>
  <c r="AZ40" i="267"/>
  <c r="I34" i="267"/>
  <c r="AR34" i="267"/>
  <c r="AS34" i="267" s="1"/>
  <c r="AV34" i="267" s="1"/>
  <c r="F34" i="267" s="1"/>
  <c r="AY34" i="267" s="1"/>
  <c r="G34" i="267" s="1"/>
  <c r="BB46" i="267"/>
  <c r="BD46" i="267" s="1"/>
  <c r="BA48" i="266"/>
  <c r="AZ48" i="266"/>
  <c r="I30" i="262"/>
  <c r="AR30" i="262"/>
  <c r="AS30" i="262" s="1"/>
  <c r="AV30" i="262" s="1"/>
  <c r="F30" i="262" s="1"/>
  <c r="AY30" i="262" s="1"/>
  <c r="G30" i="262" s="1"/>
  <c r="BA42" i="262"/>
  <c r="AZ42" i="262"/>
  <c r="BA27" i="262"/>
  <c r="AZ27" i="262"/>
  <c r="BA33" i="262"/>
  <c r="AZ33" i="262"/>
  <c r="I39" i="262"/>
  <c r="AR39" i="262"/>
  <c r="AS39" i="262" s="1"/>
  <c r="AV39" i="262" s="1"/>
  <c r="F39" i="262" s="1"/>
  <c r="AY39" i="262" s="1"/>
  <c r="G39" i="262" s="1"/>
  <c r="BB33" i="262"/>
  <c r="BD33" i="262" s="1"/>
  <c r="BB42" i="262"/>
  <c r="BD42" i="262" s="1"/>
  <c r="I24" i="262"/>
  <c r="AR24" i="262"/>
  <c r="AS24" i="262" s="1"/>
  <c r="AV24" i="262" s="1"/>
  <c r="F24" i="262" s="1"/>
  <c r="AY24" i="262" s="1"/>
  <c r="G24" i="262" s="1"/>
  <c r="I36" i="262"/>
  <c r="AR36" i="262"/>
  <c r="AS36" i="262" s="1"/>
  <c r="AV36" i="262" s="1"/>
  <c r="F36" i="262" s="1"/>
  <c r="AY36" i="262" s="1"/>
  <c r="G36" i="262" s="1"/>
  <c r="I48" i="262"/>
  <c r="AR48" i="262"/>
  <c r="AS48" i="262" s="1"/>
  <c r="AV48" i="262" s="1"/>
  <c r="F48" i="262" s="1"/>
  <c r="AY48" i="262" s="1"/>
  <c r="G48" i="262" s="1"/>
  <c r="BA18" i="262"/>
  <c r="AZ18" i="262"/>
  <c r="BA45" i="262"/>
  <c r="AZ45" i="262"/>
  <c r="BA21" i="262"/>
  <c r="AZ21" i="262"/>
  <c r="I51" i="262"/>
  <c r="AR51" i="262"/>
  <c r="AS51" i="262" s="1"/>
  <c r="AV51" i="262" s="1"/>
  <c r="F51" i="262" s="1"/>
  <c r="BB24" i="262"/>
  <c r="BD24" i="262" s="1"/>
  <c r="I21" i="259"/>
  <c r="AV21" i="259"/>
  <c r="AW21" i="259" s="1"/>
  <c r="AZ21" i="259" s="1"/>
  <c r="F21" i="259" s="1"/>
  <c r="BC21" i="259" s="1"/>
  <c r="G21" i="259" s="1"/>
  <c r="I30" i="259"/>
  <c r="AV30" i="259"/>
  <c r="AW30" i="259" s="1"/>
  <c r="AZ30" i="259" s="1"/>
  <c r="F30" i="259" s="1"/>
  <c r="BC30" i="259" s="1"/>
  <c r="G30" i="259" s="1"/>
  <c r="I18" i="259"/>
  <c r="AV18" i="259"/>
  <c r="AW18" i="259" s="1"/>
  <c r="AZ18" i="259" s="1"/>
  <c r="F18" i="259" s="1"/>
  <c r="BC18" i="259" s="1"/>
  <c r="G18" i="259" s="1"/>
  <c r="BE36" i="259"/>
  <c r="BD36" i="259"/>
  <c r="BE51" i="259"/>
  <c r="BD51" i="259"/>
  <c r="I33" i="259"/>
  <c r="AV33" i="259"/>
  <c r="AW33" i="259" s="1"/>
  <c r="AZ33" i="259" s="1"/>
  <c r="F33" i="259" s="1"/>
  <c r="BC33" i="259" s="1"/>
  <c r="G33" i="259" s="1"/>
  <c r="I48" i="259"/>
  <c r="AV48" i="259"/>
  <c r="AW48" i="259" s="1"/>
  <c r="AZ48" i="259" s="1"/>
  <c r="F48" i="259" s="1"/>
  <c r="BC48" i="259" s="1"/>
  <c r="G48" i="259" s="1"/>
  <c r="BF36" i="259"/>
  <c r="BH36" i="259" s="1"/>
  <c r="I45" i="259"/>
  <c r="AV45" i="259"/>
  <c r="AW45" i="259" s="1"/>
  <c r="AZ45" i="259" s="1"/>
  <c r="F45" i="259" s="1"/>
  <c r="BC45" i="259" s="1"/>
  <c r="G45" i="259" s="1"/>
  <c r="BE39" i="259"/>
  <c r="BD39" i="259"/>
  <c r="BE42" i="259"/>
  <c r="BD42" i="259"/>
  <c r="BE27" i="259"/>
  <c r="BD27" i="259"/>
  <c r="I24" i="259"/>
  <c r="AV24" i="259"/>
  <c r="AW24" i="259" s="1"/>
  <c r="AZ24" i="259" s="1"/>
  <c r="F24" i="259" s="1"/>
  <c r="BC24" i="259" s="1"/>
  <c r="G24" i="259" s="1"/>
  <c r="BF51" i="259"/>
  <c r="BH51" i="259" s="1"/>
  <c r="BF27" i="259"/>
  <c r="BH27" i="259" s="1"/>
  <c r="BF45" i="259"/>
  <c r="BH45" i="259" s="1"/>
  <c r="I51" i="258"/>
  <c r="AR51" i="258"/>
  <c r="AS51" i="258" s="1"/>
  <c r="AV51" i="258" s="1"/>
  <c r="F51" i="258" s="1"/>
  <c r="AY51" i="258" s="1"/>
  <c r="G51" i="258" s="1"/>
  <c r="BA36" i="258"/>
  <c r="AZ36" i="258"/>
  <c r="I18" i="258"/>
  <c r="AR18" i="258"/>
  <c r="AS18" i="258" s="1"/>
  <c r="AV18" i="258" s="1"/>
  <c r="F18" i="258" s="1"/>
  <c r="AY18" i="258" s="1"/>
  <c r="G18" i="258" s="1"/>
  <c r="BA24" i="258"/>
  <c r="AZ24" i="258"/>
  <c r="I30" i="258"/>
  <c r="AR30" i="258"/>
  <c r="AS30" i="258" s="1"/>
  <c r="AV30" i="258" s="1"/>
  <c r="F30" i="258" s="1"/>
  <c r="AY30" i="258" s="1"/>
  <c r="G30" i="258" s="1"/>
  <c r="I27" i="258"/>
  <c r="AR27" i="258"/>
  <c r="AS27" i="258" s="1"/>
  <c r="AV27" i="258" s="1"/>
  <c r="F27" i="258" s="1"/>
  <c r="AY27" i="258" s="1"/>
  <c r="G27" i="258" s="1"/>
  <c r="I39" i="258"/>
  <c r="AR39" i="258"/>
  <c r="AS39" i="258" s="1"/>
  <c r="AV39" i="258" s="1"/>
  <c r="F39" i="258" s="1"/>
  <c r="AY39" i="258" s="1"/>
  <c r="G39" i="258" s="1"/>
  <c r="BA42" i="258"/>
  <c r="AZ42" i="258"/>
  <c r="BA33" i="258"/>
  <c r="AZ33" i="258"/>
  <c r="I21" i="258"/>
  <c r="AR21" i="258"/>
  <c r="AS21" i="258" s="1"/>
  <c r="AV21" i="258" s="1"/>
  <c r="F21" i="258" s="1"/>
  <c r="AY21" i="258" s="1"/>
  <c r="G21" i="258" s="1"/>
  <c r="BA48" i="258"/>
  <c r="AZ48" i="258"/>
  <c r="BA45" i="258"/>
  <c r="AZ45" i="258"/>
  <c r="BB42" i="258"/>
  <c r="BD42" i="258" s="1"/>
  <c r="BB18" i="258"/>
  <c r="BD18" i="258" s="1"/>
  <c r="BA46" i="257"/>
  <c r="AZ46" i="257"/>
  <c r="BA31" i="257"/>
  <c r="AZ31" i="257"/>
  <c r="BA28" i="257"/>
  <c r="AZ28" i="257"/>
  <c r="BB46" i="257"/>
  <c r="BD46" i="257" s="1"/>
  <c r="BA34" i="257"/>
  <c r="AZ34" i="257"/>
  <c r="I52" i="257"/>
  <c r="AR52" i="257"/>
  <c r="AS52" i="257" s="1"/>
  <c r="AV52" i="257" s="1"/>
  <c r="F52" i="257" s="1"/>
  <c r="AY52" i="257" s="1"/>
  <c r="G52" i="257" s="1"/>
  <c r="BA22" i="257"/>
  <c r="AZ22" i="257"/>
  <c r="I19" i="257"/>
  <c r="AR19" i="257"/>
  <c r="AS19" i="257" s="1"/>
  <c r="AV19" i="257" s="1"/>
  <c r="F19" i="257" s="1"/>
  <c r="BA40" i="257"/>
  <c r="AZ40" i="257"/>
  <c r="I37" i="257"/>
  <c r="AR37" i="257"/>
  <c r="AS37" i="257" s="1"/>
  <c r="AV37" i="257" s="1"/>
  <c r="F37" i="257" s="1"/>
  <c r="AY37" i="257" s="1"/>
  <c r="G37" i="257" s="1"/>
  <c r="BB40" i="257"/>
  <c r="BD40" i="257" s="1"/>
  <c r="I49" i="257"/>
  <c r="AR49" i="257"/>
  <c r="AS49" i="257" s="1"/>
  <c r="AV49" i="257" s="1"/>
  <c r="F49" i="257" s="1"/>
  <c r="AY49" i="257" s="1"/>
  <c r="G49" i="257" s="1"/>
  <c r="I43" i="257"/>
  <c r="AR43" i="257"/>
  <c r="AS43" i="257" s="1"/>
  <c r="AV43" i="257" s="1"/>
  <c r="F43" i="257" s="1"/>
  <c r="AY43" i="257" s="1"/>
  <c r="G43" i="257" s="1"/>
  <c r="BB31" i="257"/>
  <c r="BD31" i="257" s="1"/>
  <c r="I25" i="257"/>
  <c r="AR25" i="257"/>
  <c r="AS25" i="257" s="1"/>
  <c r="AV25" i="257" s="1"/>
  <c r="F25" i="257" s="1"/>
  <c r="AY25" i="257" s="1"/>
  <c r="G25" i="257" s="1"/>
  <c r="BB49" i="257"/>
  <c r="BD49" i="257" s="1"/>
  <c r="BB36" i="226"/>
  <c r="BD36" i="226" s="1"/>
  <c r="AR36" i="226"/>
  <c r="AS36" i="226" s="1"/>
  <c r="AV36" i="226" s="1"/>
  <c r="F36" i="226" s="1"/>
  <c r="AY36" i="226" s="1"/>
  <c r="G36" i="226" s="1"/>
  <c r="I36" i="226"/>
  <c r="AR24" i="226"/>
  <c r="AS24" i="226" s="1"/>
  <c r="AV24" i="226" s="1"/>
  <c r="F24" i="226" s="1"/>
  <c r="AY24" i="226" s="1"/>
  <c r="G24" i="226" s="1"/>
  <c r="I24" i="226"/>
  <c r="AR48" i="226"/>
  <c r="AS48" i="226" s="1"/>
  <c r="AV48" i="226" s="1"/>
  <c r="F48" i="226" s="1"/>
  <c r="AY48" i="226" s="1"/>
  <c r="G48" i="226" s="1"/>
  <c r="I48" i="226"/>
  <c r="BB48" i="226"/>
  <c r="BD48" i="226" s="1"/>
  <c r="BB39" i="225"/>
  <c r="BD39" i="225" s="1"/>
  <c r="I36" i="224"/>
  <c r="AV36" i="224"/>
  <c r="AW36" i="224" s="1"/>
  <c r="AZ36" i="224" s="1"/>
  <c r="F36" i="224" s="1"/>
  <c r="AV33" i="224"/>
  <c r="AW33" i="224" s="1"/>
  <c r="AZ33" i="224" s="1"/>
  <c r="F33" i="224" s="1"/>
  <c r="BC33" i="224" s="1"/>
  <c r="G33" i="224" s="1"/>
  <c r="I33" i="224"/>
  <c r="BB36" i="223"/>
  <c r="BD36" i="223" s="1"/>
  <c r="AV45" i="220"/>
  <c r="AW45" i="220" s="1"/>
  <c r="AZ45" i="220" s="1"/>
  <c r="F45" i="220" s="1"/>
  <c r="BC45" i="220" s="1"/>
  <c r="G45" i="220" s="1"/>
  <c r="I45" i="220"/>
  <c r="BF45" i="220"/>
  <c r="BH45" i="220" s="1"/>
  <c r="BC33" i="220"/>
  <c r="G33" i="220" s="1"/>
  <c r="BF33" i="220"/>
  <c r="BH33" i="220" s="1"/>
  <c r="BB48" i="219"/>
  <c r="BD48" i="219" s="1"/>
  <c r="AR36" i="219"/>
  <c r="AS36" i="219" s="1"/>
  <c r="AV36" i="219" s="1"/>
  <c r="F36" i="219" s="1"/>
  <c r="AY36" i="219" s="1"/>
  <c r="G36" i="219" s="1"/>
  <c r="I36" i="219"/>
  <c r="AR42" i="142"/>
  <c r="AS42" i="142" s="1"/>
  <c r="AV42" i="142" s="1"/>
  <c r="F42" i="142" s="1"/>
  <c r="I42" i="142"/>
  <c r="BB45" i="142"/>
  <c r="BD45" i="142" s="1"/>
  <c r="BB18" i="142"/>
  <c r="BD18" i="142" s="1"/>
  <c r="AR24" i="141"/>
  <c r="AS24" i="141" s="1"/>
  <c r="AV24" i="141" s="1"/>
  <c r="F24" i="141" s="1"/>
  <c r="AY24" i="141" s="1"/>
  <c r="G24" i="141" s="1"/>
  <c r="I24" i="141"/>
  <c r="AR30" i="141"/>
  <c r="AS30" i="141" s="1"/>
  <c r="AV30" i="141" s="1"/>
  <c r="F30" i="141" s="1"/>
  <c r="I30" i="141"/>
  <c r="AR21" i="141"/>
  <c r="AS21" i="141" s="1"/>
  <c r="AV21" i="141" s="1"/>
  <c r="F21" i="141" s="1"/>
  <c r="AY21" i="141" s="1"/>
  <c r="G21" i="141" s="1"/>
  <c r="I21" i="141"/>
  <c r="BB21" i="141"/>
  <c r="BD21" i="141" s="1"/>
  <c r="AR39" i="141"/>
  <c r="AS39" i="141" s="1"/>
  <c r="AV39" i="141" s="1"/>
  <c r="F39" i="141" s="1"/>
  <c r="I39" i="141"/>
  <c r="AR25" i="139"/>
  <c r="AS25" i="139" s="1"/>
  <c r="AV25" i="139" s="1"/>
  <c r="F25" i="139" s="1"/>
  <c r="I25" i="139"/>
  <c r="I37" i="139"/>
  <c r="AR37" i="139"/>
  <c r="AS37" i="139" s="1"/>
  <c r="AV37" i="139" s="1"/>
  <c r="F37" i="139" s="1"/>
  <c r="AR19" i="139"/>
  <c r="AS19" i="139" s="1"/>
  <c r="AV19" i="139" s="1"/>
  <c r="F19" i="139" s="1"/>
  <c r="AY19" i="139" s="1"/>
  <c r="G19" i="139" s="1"/>
  <c r="I19" i="139"/>
  <c r="AR28" i="139"/>
  <c r="AS28" i="139" s="1"/>
  <c r="AV28" i="139" s="1"/>
  <c r="F28" i="139" s="1"/>
  <c r="I28" i="139"/>
  <c r="BB40" i="139"/>
  <c r="BD40" i="139" s="1"/>
  <c r="BB31" i="139"/>
  <c r="BD31" i="139" s="1"/>
  <c r="BB30" i="138"/>
  <c r="BD30" i="138" s="1"/>
  <c r="I42" i="137"/>
  <c r="AR42" i="137"/>
  <c r="AS42" i="137" s="1"/>
  <c r="AV42" i="137" s="1"/>
  <c r="F42" i="137" s="1"/>
  <c r="AY42" i="137" s="1"/>
  <c r="G42" i="137" s="1"/>
  <c r="BB18" i="137"/>
  <c r="BD18" i="137" s="1"/>
  <c r="I18" i="136"/>
  <c r="AV18" i="136"/>
  <c r="AW18" i="136" s="1"/>
  <c r="AZ18" i="136" s="1"/>
  <c r="F18" i="136" s="1"/>
  <c r="AV24" i="136"/>
  <c r="AW24" i="136" s="1"/>
  <c r="AZ24" i="136" s="1"/>
  <c r="F24" i="136" s="1"/>
  <c r="BC24" i="136" s="1"/>
  <c r="G24" i="136" s="1"/>
  <c r="BF24" i="136"/>
  <c r="BH24" i="136" s="1"/>
  <c r="I24" i="136"/>
  <c r="BF48" i="136"/>
  <c r="BH48" i="136" s="1"/>
  <c r="AV27" i="136"/>
  <c r="AW27" i="136" s="1"/>
  <c r="AZ27" i="136" s="1"/>
  <c r="F27" i="136" s="1"/>
  <c r="I27" i="136"/>
  <c r="AV42" i="136"/>
  <c r="AW42" i="136" s="1"/>
  <c r="AZ42" i="136" s="1"/>
  <c r="F42" i="136" s="1"/>
  <c r="I42" i="136"/>
  <c r="BB21" i="135"/>
  <c r="BD21" i="135" s="1"/>
  <c r="BB39" i="135"/>
  <c r="BD39" i="135" s="1"/>
  <c r="BB36" i="255"/>
  <c r="BD36" i="255" s="1"/>
  <c r="BB27" i="254"/>
  <c r="BD27" i="254" s="1"/>
  <c r="BF30" i="253"/>
  <c r="BH30" i="253" s="1"/>
  <c r="BF33" i="253"/>
  <c r="BH33" i="253" s="1"/>
  <c r="BF36" i="253"/>
  <c r="BH36" i="253" s="1"/>
  <c r="BB39" i="252"/>
  <c r="BD39" i="252" s="1"/>
  <c r="BB33" i="251"/>
  <c r="BD33" i="251" s="1"/>
  <c r="BB18" i="251"/>
  <c r="BD18" i="251" s="1"/>
  <c r="I22" i="248"/>
  <c r="AR22" i="248"/>
  <c r="AS22" i="248" s="1"/>
  <c r="AV22" i="248" s="1"/>
  <c r="F22" i="248" s="1"/>
  <c r="AR46" i="248"/>
  <c r="AS46" i="248" s="1"/>
  <c r="AV46" i="248" s="1"/>
  <c r="F46" i="248" s="1"/>
  <c r="AY46" i="248" s="1"/>
  <c r="G46" i="248" s="1"/>
  <c r="I46" i="248"/>
  <c r="AR34" i="248"/>
  <c r="AS34" i="248" s="1"/>
  <c r="AV34" i="248" s="1"/>
  <c r="F34" i="248" s="1"/>
  <c r="I34" i="248"/>
  <c r="I45" i="166"/>
  <c r="AR45" i="166"/>
  <c r="AS45" i="166" s="1"/>
  <c r="AV45" i="166" s="1"/>
  <c r="F45" i="166" s="1"/>
  <c r="AR21" i="166"/>
  <c r="AS21" i="166" s="1"/>
  <c r="AV21" i="166" s="1"/>
  <c r="F21" i="166" s="1"/>
  <c r="I21" i="166"/>
  <c r="AR45" i="165"/>
  <c r="AS45" i="165" s="1"/>
  <c r="AV45" i="165" s="1"/>
  <c r="F45" i="165" s="1"/>
  <c r="AY45" i="165" s="1"/>
  <c r="G45" i="165" s="1"/>
  <c r="I45" i="165"/>
  <c r="AR21" i="165"/>
  <c r="AS21" i="165" s="1"/>
  <c r="AV21" i="165" s="1"/>
  <c r="F21" i="165" s="1"/>
  <c r="AY21" i="165" s="1"/>
  <c r="G21" i="165" s="1"/>
  <c r="I21" i="165"/>
  <c r="AR33" i="165"/>
  <c r="AS33" i="165" s="1"/>
  <c r="AV33" i="165" s="1"/>
  <c r="F33" i="165" s="1"/>
  <c r="AY33" i="165" s="1"/>
  <c r="G33" i="165" s="1"/>
  <c r="I33" i="165"/>
  <c r="I18" i="164"/>
  <c r="AV18" i="164"/>
  <c r="AW18" i="164" s="1"/>
  <c r="AZ18" i="164" s="1"/>
  <c r="F18" i="164" s="1"/>
  <c r="I48" i="164"/>
  <c r="BF48" i="164"/>
  <c r="BH48" i="164" s="1"/>
  <c r="AV48" i="164"/>
  <c r="AW48" i="164" s="1"/>
  <c r="AZ48" i="164" s="1"/>
  <c r="F48" i="164" s="1"/>
  <c r="BC48" i="164" s="1"/>
  <c r="G48" i="164" s="1"/>
  <c r="I36" i="164"/>
  <c r="AV36" i="164"/>
  <c r="AW36" i="164" s="1"/>
  <c r="AZ36" i="164" s="1"/>
  <c r="F36" i="164" s="1"/>
  <c r="I24" i="164"/>
  <c r="AV24" i="164"/>
  <c r="AW24" i="164" s="1"/>
  <c r="AZ24" i="164" s="1"/>
  <c r="F24" i="164" s="1"/>
  <c r="AV30" i="164"/>
  <c r="AW30" i="164" s="1"/>
  <c r="AZ30" i="164" s="1"/>
  <c r="F30" i="164" s="1"/>
  <c r="BC30" i="164" s="1"/>
  <c r="G30" i="164" s="1"/>
  <c r="I30" i="164"/>
  <c r="AV42" i="164"/>
  <c r="AW42" i="164" s="1"/>
  <c r="AZ42" i="164" s="1"/>
  <c r="F42" i="164" s="1"/>
  <c r="I42" i="164"/>
  <c r="BB22" i="196"/>
  <c r="BD22" i="196" s="1"/>
  <c r="AR33" i="195"/>
  <c r="AS33" i="195" s="1"/>
  <c r="AV33" i="195" s="1"/>
  <c r="F33" i="195" s="1"/>
  <c r="I33" i="195"/>
  <c r="AR51" i="195"/>
  <c r="AS51" i="195" s="1"/>
  <c r="AV51" i="195" s="1"/>
  <c r="F51" i="195" s="1"/>
  <c r="I51" i="195"/>
  <c r="BF48" i="194"/>
  <c r="BH48" i="194" s="1"/>
  <c r="BF18" i="194"/>
  <c r="BH18" i="194" s="1"/>
  <c r="BF27" i="194"/>
  <c r="BH27" i="194" s="1"/>
  <c r="I27" i="218"/>
  <c r="AR27" i="218"/>
  <c r="AS27" i="218" s="1"/>
  <c r="AV27" i="218" s="1"/>
  <c r="F27" i="218" s="1"/>
  <c r="AY27" i="218" s="1"/>
  <c r="G27" i="218" s="1"/>
  <c r="BB27" i="218"/>
  <c r="BD27" i="218" s="1"/>
  <c r="AZ45" i="217"/>
  <c r="I39" i="217"/>
  <c r="AR39" i="217"/>
  <c r="AS39" i="217" s="1"/>
  <c r="AV39" i="217" s="1"/>
  <c r="F39" i="217" s="1"/>
  <c r="AY39" i="217" s="1"/>
  <c r="G39" i="217" s="1"/>
  <c r="BB45" i="217"/>
  <c r="BD45" i="217" s="1"/>
  <c r="AR51" i="217"/>
  <c r="AS51" i="217" s="1"/>
  <c r="AV51" i="217" s="1"/>
  <c r="F51" i="217" s="1"/>
  <c r="I51" i="217"/>
  <c r="AV51" i="216"/>
  <c r="AW51" i="216" s="1"/>
  <c r="AZ51" i="216" s="1"/>
  <c r="F51" i="216" s="1"/>
  <c r="I51" i="216"/>
  <c r="AV39" i="216"/>
  <c r="AW39" i="216" s="1"/>
  <c r="AZ39" i="216" s="1"/>
  <c r="F39" i="216" s="1"/>
  <c r="I39" i="216"/>
  <c r="BC21" i="216"/>
  <c r="G21" i="216" s="1"/>
  <c r="BF21" i="216"/>
  <c r="BH21" i="216" s="1"/>
  <c r="I27" i="216"/>
  <c r="AV27" i="216"/>
  <c r="AW27" i="216" s="1"/>
  <c r="AZ27" i="216" s="1"/>
  <c r="F27" i="216" s="1"/>
  <c r="BF42" i="216"/>
  <c r="BH42" i="216" s="1"/>
  <c r="I48" i="134"/>
  <c r="AR48" i="134"/>
  <c r="AS48" i="134" s="1"/>
  <c r="AV48" i="134" s="1"/>
  <c r="F48" i="134" s="1"/>
  <c r="I45" i="133"/>
  <c r="AR45" i="133"/>
  <c r="AS45" i="133" s="1"/>
  <c r="AV45" i="133" s="1"/>
  <c r="F45" i="133" s="1"/>
  <c r="AY45" i="133" s="1"/>
  <c r="G45" i="133" s="1"/>
  <c r="I21" i="133"/>
  <c r="AR21" i="133"/>
  <c r="AS21" i="133" s="1"/>
  <c r="AV21" i="133" s="1"/>
  <c r="F21" i="133" s="1"/>
  <c r="I33" i="133"/>
  <c r="AR33" i="133"/>
  <c r="AS33" i="133" s="1"/>
  <c r="AV33" i="133" s="1"/>
  <c r="F33" i="133" s="1"/>
  <c r="AY33" i="133" s="1"/>
  <c r="G33" i="133" s="1"/>
  <c r="AV42" i="132"/>
  <c r="AW42" i="132" s="1"/>
  <c r="AZ42" i="132" s="1"/>
  <c r="F42" i="132" s="1"/>
  <c r="I42" i="132"/>
  <c r="I27" i="132"/>
  <c r="AV27" i="132"/>
  <c r="AW27" i="132" s="1"/>
  <c r="AZ27" i="132" s="1"/>
  <c r="F27" i="132" s="1"/>
  <c r="I30" i="132"/>
  <c r="AV30" i="132"/>
  <c r="AW30" i="132" s="1"/>
  <c r="AZ30" i="132" s="1"/>
  <c r="F30" i="132" s="1"/>
  <c r="BC30" i="132" s="1"/>
  <c r="G30" i="132" s="1"/>
  <c r="I39" i="132"/>
  <c r="AV39" i="132"/>
  <c r="AW39" i="132" s="1"/>
  <c r="AZ39" i="132" s="1"/>
  <c r="F39" i="132" s="1"/>
  <c r="I18" i="132"/>
  <c r="AV18" i="132"/>
  <c r="AW18" i="132" s="1"/>
  <c r="AZ18" i="132" s="1"/>
  <c r="F18" i="132" s="1"/>
  <c r="BC18" i="132" s="1"/>
  <c r="G18" i="132" s="1"/>
  <c r="I45" i="247"/>
  <c r="AR45" i="247"/>
  <c r="AS45" i="247" s="1"/>
  <c r="AV45" i="247" s="1"/>
  <c r="F45" i="247" s="1"/>
  <c r="BB36" i="246"/>
  <c r="BD36" i="246" s="1"/>
  <c r="BB33" i="246"/>
  <c r="BD33" i="246" s="1"/>
  <c r="BB33" i="244"/>
  <c r="BD33" i="244" s="1"/>
  <c r="BB48" i="162"/>
  <c r="BD48" i="162" s="1"/>
  <c r="BB42" i="162"/>
  <c r="BD42" i="162" s="1"/>
  <c r="BB45" i="161"/>
  <c r="BD45" i="161" s="1"/>
  <c r="BB21" i="161"/>
  <c r="BD21" i="161" s="1"/>
  <c r="BF36" i="160"/>
  <c r="BH36" i="160" s="1"/>
  <c r="AR39" i="192"/>
  <c r="AS39" i="192" s="1"/>
  <c r="AV39" i="192" s="1"/>
  <c r="F39" i="192" s="1"/>
  <c r="AY39" i="192" s="1"/>
  <c r="G39" i="192" s="1"/>
  <c r="I39" i="192"/>
  <c r="BB39" i="192"/>
  <c r="BD39" i="192" s="1"/>
  <c r="I42" i="192"/>
  <c r="AR42" i="192"/>
  <c r="AS42" i="192" s="1"/>
  <c r="AV42" i="192" s="1"/>
  <c r="F42" i="192" s="1"/>
  <c r="I18" i="192"/>
  <c r="AR18" i="192"/>
  <c r="AS18" i="192" s="1"/>
  <c r="AV18" i="192" s="1"/>
  <c r="F18" i="192" s="1"/>
  <c r="I18" i="191"/>
  <c r="AR18" i="191"/>
  <c r="AS18" i="191" s="1"/>
  <c r="AV18" i="191" s="1"/>
  <c r="F18" i="191" s="1"/>
  <c r="AY18" i="191" s="1"/>
  <c r="G18" i="191" s="1"/>
  <c r="AR45" i="191"/>
  <c r="AS45" i="191" s="1"/>
  <c r="AV45" i="191" s="1"/>
  <c r="F45" i="191" s="1"/>
  <c r="AY45" i="191" s="1"/>
  <c r="G45" i="191" s="1"/>
  <c r="I45" i="191"/>
  <c r="BB18" i="191"/>
  <c r="BD18" i="191" s="1"/>
  <c r="AR30" i="191"/>
  <c r="AS30" i="191" s="1"/>
  <c r="AV30" i="191" s="1"/>
  <c r="F30" i="191" s="1"/>
  <c r="I30" i="191"/>
  <c r="I30" i="189"/>
  <c r="AR30" i="189"/>
  <c r="AS30" i="189" s="1"/>
  <c r="AV30" i="189" s="1"/>
  <c r="F30" i="189" s="1"/>
  <c r="AY30" i="189" s="1"/>
  <c r="G30" i="189" s="1"/>
  <c r="AR45" i="214"/>
  <c r="AS45" i="214" s="1"/>
  <c r="AV45" i="214" s="1"/>
  <c r="F45" i="214" s="1"/>
  <c r="I45" i="214"/>
  <c r="I33" i="214"/>
  <c r="AR33" i="214"/>
  <c r="AS33" i="214" s="1"/>
  <c r="AV33" i="214" s="1"/>
  <c r="F33" i="214" s="1"/>
  <c r="I27" i="213"/>
  <c r="AR27" i="213"/>
  <c r="AS27" i="213" s="1"/>
  <c r="AV27" i="213" s="1"/>
  <c r="F27" i="213" s="1"/>
  <c r="AY27" i="213" s="1"/>
  <c r="G27" i="213" s="1"/>
  <c r="I51" i="213"/>
  <c r="AR51" i="213"/>
  <c r="AS51" i="213" s="1"/>
  <c r="AV51" i="213" s="1"/>
  <c r="F51" i="213" s="1"/>
  <c r="BF45" i="212"/>
  <c r="BH45" i="212" s="1"/>
  <c r="AR48" i="242"/>
  <c r="AS48" i="242" s="1"/>
  <c r="AV48" i="242" s="1"/>
  <c r="F48" i="242" s="1"/>
  <c r="AY48" i="242" s="1"/>
  <c r="G48" i="242" s="1"/>
  <c r="I48" i="242"/>
  <c r="I42" i="241"/>
  <c r="AV42" i="241"/>
  <c r="AW42" i="241" s="1"/>
  <c r="AZ42" i="241" s="1"/>
  <c r="F42" i="241" s="1"/>
  <c r="I21" i="241"/>
  <c r="AV21" i="241"/>
  <c r="AW21" i="241" s="1"/>
  <c r="AZ21" i="241" s="1"/>
  <c r="F21" i="241" s="1"/>
  <c r="BC21" i="241" s="1"/>
  <c r="G21" i="241" s="1"/>
  <c r="I33" i="241"/>
  <c r="AV33" i="241"/>
  <c r="AW33" i="241" s="1"/>
  <c r="AZ33" i="241" s="1"/>
  <c r="F33" i="241" s="1"/>
  <c r="I30" i="241"/>
  <c r="AV30" i="241"/>
  <c r="AW30" i="241" s="1"/>
  <c r="AZ30" i="241" s="1"/>
  <c r="F30" i="241" s="1"/>
  <c r="AV45" i="241"/>
  <c r="AW45" i="241" s="1"/>
  <c r="AZ45" i="241" s="1"/>
  <c r="F45" i="241" s="1"/>
  <c r="I45" i="241"/>
  <c r="BB39" i="240"/>
  <c r="BD39" i="240" s="1"/>
  <c r="BB43" i="158"/>
  <c r="BD43" i="158" s="1"/>
  <c r="AR31" i="157"/>
  <c r="AS31" i="157" s="1"/>
  <c r="AV31" i="157" s="1"/>
  <c r="F31" i="157" s="1"/>
  <c r="AY31" i="157" s="1"/>
  <c r="G31" i="157" s="1"/>
  <c r="I31" i="157"/>
  <c r="BB31" i="157"/>
  <c r="BD31" i="157" s="1"/>
  <c r="AR28" i="157"/>
  <c r="AS28" i="157" s="1"/>
  <c r="AV28" i="157" s="1"/>
  <c r="F28" i="157" s="1"/>
  <c r="I28" i="157"/>
  <c r="I52" i="157"/>
  <c r="AR52" i="157"/>
  <c r="AS52" i="157" s="1"/>
  <c r="AV52" i="157" s="1"/>
  <c r="F52" i="157" s="1"/>
  <c r="AR43" i="157"/>
  <c r="AS43" i="157" s="1"/>
  <c r="AV43" i="157" s="1"/>
  <c r="F43" i="157" s="1"/>
  <c r="I43" i="157"/>
  <c r="AR34" i="157"/>
  <c r="AS34" i="157" s="1"/>
  <c r="AV34" i="157" s="1"/>
  <c r="F34" i="157" s="1"/>
  <c r="AY34" i="157" s="1"/>
  <c r="G34" i="157" s="1"/>
  <c r="BB34" i="157"/>
  <c r="BD34" i="157" s="1"/>
  <c r="I34" i="157"/>
  <c r="BF45" i="156"/>
  <c r="BH45" i="156" s="1"/>
  <c r="I27" i="156"/>
  <c r="AV27" i="156"/>
  <c r="AW27" i="156" s="1"/>
  <c r="AZ27" i="156" s="1"/>
  <c r="F27" i="156" s="1"/>
  <c r="I39" i="156"/>
  <c r="AV39" i="156"/>
  <c r="AW39" i="156" s="1"/>
  <c r="AZ39" i="156" s="1"/>
  <c r="F39" i="156" s="1"/>
  <c r="I51" i="156"/>
  <c r="AV51" i="156"/>
  <c r="AW51" i="156" s="1"/>
  <c r="AZ51" i="156" s="1"/>
  <c r="F51" i="156" s="1"/>
  <c r="AR34" i="155"/>
  <c r="AS34" i="155" s="1"/>
  <c r="AV34" i="155" s="1"/>
  <c r="F34" i="155" s="1"/>
  <c r="AY34" i="155" s="1"/>
  <c r="G34" i="155" s="1"/>
  <c r="I34" i="155"/>
  <c r="AR40" i="155"/>
  <c r="AS40" i="155" s="1"/>
  <c r="AV40" i="155" s="1"/>
  <c r="F40" i="155" s="1"/>
  <c r="AY40" i="155" s="1"/>
  <c r="G40" i="155" s="1"/>
  <c r="I40" i="155"/>
  <c r="AR52" i="155"/>
  <c r="AS52" i="155" s="1"/>
  <c r="AV52" i="155" s="1"/>
  <c r="F52" i="155" s="1"/>
  <c r="I52" i="155"/>
  <c r="I19" i="188"/>
  <c r="AR19" i="188"/>
  <c r="AS19" i="188" s="1"/>
  <c r="AV19" i="188" s="1"/>
  <c r="F19" i="188" s="1"/>
  <c r="BB46" i="188"/>
  <c r="BD46" i="188" s="1"/>
  <c r="AR34" i="188"/>
  <c r="AS34" i="188" s="1"/>
  <c r="AV34" i="188" s="1"/>
  <c r="F34" i="188" s="1"/>
  <c r="I34" i="188"/>
  <c r="I33" i="187"/>
  <c r="AR33" i="187"/>
  <c r="AS33" i="187" s="1"/>
  <c r="AV33" i="187" s="1"/>
  <c r="F33" i="187" s="1"/>
  <c r="I45" i="187"/>
  <c r="AR45" i="187"/>
  <c r="AS45" i="187" s="1"/>
  <c r="AV45" i="187" s="1"/>
  <c r="F45" i="187" s="1"/>
  <c r="AR21" i="187"/>
  <c r="AS21" i="187" s="1"/>
  <c r="AV21" i="187" s="1"/>
  <c r="F21" i="187" s="1"/>
  <c r="AY21" i="187" s="1"/>
  <c r="G21" i="187" s="1"/>
  <c r="I21" i="187"/>
  <c r="BF27" i="186"/>
  <c r="BH27" i="186" s="1"/>
  <c r="BB30" i="210"/>
  <c r="BD30" i="210" s="1"/>
  <c r="BB48" i="210"/>
  <c r="BD48" i="210" s="1"/>
  <c r="BB51" i="210"/>
  <c r="BD51" i="210" s="1"/>
  <c r="AR36" i="209"/>
  <c r="AS36" i="209" s="1"/>
  <c r="AV36" i="209" s="1"/>
  <c r="F36" i="209" s="1"/>
  <c r="AY36" i="209" s="1"/>
  <c r="G36" i="209" s="1"/>
  <c r="I36" i="209"/>
  <c r="AR42" i="209"/>
  <c r="AS42" i="209" s="1"/>
  <c r="AV42" i="209" s="1"/>
  <c r="F42" i="209" s="1"/>
  <c r="I42" i="209"/>
  <c r="I39" i="209"/>
  <c r="AR39" i="209"/>
  <c r="AS39" i="209" s="1"/>
  <c r="AV39" i="209" s="1"/>
  <c r="F39" i="209" s="1"/>
  <c r="AR33" i="209"/>
  <c r="AS33" i="209" s="1"/>
  <c r="AV33" i="209" s="1"/>
  <c r="F33" i="209" s="1"/>
  <c r="AY33" i="209" s="1"/>
  <c r="G33" i="209" s="1"/>
  <c r="I33" i="209"/>
  <c r="AR48" i="209"/>
  <c r="AS48" i="209" s="1"/>
  <c r="AV48" i="209" s="1"/>
  <c r="F48" i="209" s="1"/>
  <c r="AY48" i="209" s="1"/>
  <c r="G48" i="209" s="1"/>
  <c r="I48" i="209"/>
  <c r="I18" i="209"/>
  <c r="AR18" i="209"/>
  <c r="AS18" i="209" s="1"/>
  <c r="AV18" i="209" s="1"/>
  <c r="F18" i="209" s="1"/>
  <c r="I42" i="208"/>
  <c r="AV42" i="208"/>
  <c r="AW42" i="208" s="1"/>
  <c r="AZ42" i="208" s="1"/>
  <c r="F42" i="208" s="1"/>
  <c r="AV30" i="208"/>
  <c r="AW30" i="208" s="1"/>
  <c r="AZ30" i="208" s="1"/>
  <c r="F30" i="208" s="1"/>
  <c r="I30" i="208"/>
  <c r="BB45" i="127"/>
  <c r="BD45" i="127" s="1"/>
  <c r="AR33" i="127"/>
  <c r="AS33" i="127" s="1"/>
  <c r="AV33" i="127" s="1"/>
  <c r="F33" i="127" s="1"/>
  <c r="AY33" i="127" s="1"/>
  <c r="G33" i="127" s="1"/>
  <c r="I33" i="127"/>
  <c r="I39" i="127"/>
  <c r="AR39" i="127"/>
  <c r="AS39" i="127" s="1"/>
  <c r="AV39" i="127" s="1"/>
  <c r="F39" i="127" s="1"/>
  <c r="AR36" i="127"/>
  <c r="AS36" i="127" s="1"/>
  <c r="AV36" i="127" s="1"/>
  <c r="F36" i="127" s="1"/>
  <c r="AY36" i="127" s="1"/>
  <c r="G36" i="127" s="1"/>
  <c r="BB36" i="127"/>
  <c r="BD36" i="127" s="1"/>
  <c r="I36" i="127"/>
  <c r="AR42" i="126"/>
  <c r="AS42" i="126" s="1"/>
  <c r="AV42" i="126" s="1"/>
  <c r="F42" i="126" s="1"/>
  <c r="I42" i="126"/>
  <c r="BB48" i="126"/>
  <c r="BD48" i="126" s="1"/>
  <c r="I18" i="126"/>
  <c r="AR18" i="126"/>
  <c r="AS18" i="126" s="1"/>
  <c r="AV18" i="126" s="1"/>
  <c r="F18" i="126" s="1"/>
  <c r="AV51" i="125"/>
  <c r="AW51" i="125" s="1"/>
  <c r="AZ51" i="125" s="1"/>
  <c r="F51" i="125" s="1"/>
  <c r="BC51" i="125" s="1"/>
  <c r="G51" i="125" s="1"/>
  <c r="I51" i="125"/>
  <c r="I27" i="125"/>
  <c r="AV27" i="125"/>
  <c r="AW27" i="125" s="1"/>
  <c r="AZ27" i="125" s="1"/>
  <c r="F27" i="125" s="1"/>
  <c r="AR45" i="124"/>
  <c r="AS45" i="124" s="1"/>
  <c r="AV45" i="124" s="1"/>
  <c r="F45" i="124" s="1"/>
  <c r="AY45" i="124" s="1"/>
  <c r="G45" i="124" s="1"/>
  <c r="I45" i="124"/>
  <c r="I24" i="124"/>
  <c r="AR24" i="124"/>
  <c r="AS24" i="124" s="1"/>
  <c r="AV24" i="124" s="1"/>
  <c r="F24" i="124" s="1"/>
  <c r="AR36" i="124"/>
  <c r="AS36" i="124" s="1"/>
  <c r="AV36" i="124" s="1"/>
  <c r="F36" i="124" s="1"/>
  <c r="AY36" i="124" s="1"/>
  <c r="G36" i="124" s="1"/>
  <c r="I36" i="124"/>
  <c r="BB36" i="124"/>
  <c r="BD36" i="124" s="1"/>
  <c r="I18" i="124"/>
  <c r="AR18" i="124"/>
  <c r="AS18" i="124" s="1"/>
  <c r="AV18" i="124" s="1"/>
  <c r="F18" i="124" s="1"/>
  <c r="AY18" i="124" s="1"/>
  <c r="G18" i="124" s="1"/>
  <c r="AR48" i="124"/>
  <c r="AS48" i="124" s="1"/>
  <c r="AV48" i="124" s="1"/>
  <c r="F48" i="124" s="1"/>
  <c r="I48" i="124"/>
  <c r="I33" i="124"/>
  <c r="AR33" i="124"/>
  <c r="AS33" i="124" s="1"/>
  <c r="AV33" i="124" s="1"/>
  <c r="F33" i="124" s="1"/>
  <c r="AR36" i="237"/>
  <c r="AS36" i="237" s="1"/>
  <c r="AV36" i="237" s="1"/>
  <c r="F36" i="237" s="1"/>
  <c r="I36" i="237"/>
  <c r="AR33" i="237"/>
  <c r="AS33" i="237" s="1"/>
  <c r="AV33" i="237" s="1"/>
  <c r="F33" i="237" s="1"/>
  <c r="AY33" i="237" s="1"/>
  <c r="G33" i="237" s="1"/>
  <c r="I33" i="237"/>
  <c r="AR30" i="237"/>
  <c r="AS30" i="237" s="1"/>
  <c r="AV30" i="237" s="1"/>
  <c r="F30" i="237" s="1"/>
  <c r="AY30" i="237" s="1"/>
  <c r="G30" i="237" s="1"/>
  <c r="BB30" i="237"/>
  <c r="BD30" i="237" s="1"/>
  <c r="I30" i="237"/>
  <c r="AR24" i="154"/>
  <c r="AS24" i="154" s="1"/>
  <c r="AV24" i="154" s="1"/>
  <c r="F24" i="154" s="1"/>
  <c r="AY24" i="154" s="1"/>
  <c r="G24" i="154" s="1"/>
  <c r="I24" i="154"/>
  <c r="AR21" i="154"/>
  <c r="AS21" i="154" s="1"/>
  <c r="AV21" i="154" s="1"/>
  <c r="F21" i="154" s="1"/>
  <c r="AY21" i="154" s="1"/>
  <c r="G21" i="154" s="1"/>
  <c r="I21" i="154"/>
  <c r="I45" i="154"/>
  <c r="AR45" i="154"/>
  <c r="AS45" i="154" s="1"/>
  <c r="AV45" i="154" s="1"/>
  <c r="F45" i="154" s="1"/>
  <c r="BB48" i="154"/>
  <c r="BD48" i="154" s="1"/>
  <c r="I27" i="154"/>
  <c r="AR27" i="154"/>
  <c r="AS27" i="154" s="1"/>
  <c r="AV27" i="154" s="1"/>
  <c r="F27" i="154" s="1"/>
  <c r="AR33" i="153"/>
  <c r="AS33" i="153" s="1"/>
  <c r="AV33" i="153" s="1"/>
  <c r="F33" i="153" s="1"/>
  <c r="AY33" i="153" s="1"/>
  <c r="G33" i="153" s="1"/>
  <c r="I33" i="153"/>
  <c r="AR39" i="153"/>
  <c r="AS39" i="153" s="1"/>
  <c r="AV39" i="153" s="1"/>
  <c r="F39" i="153" s="1"/>
  <c r="I39" i="153"/>
  <c r="I27" i="153"/>
  <c r="AR27" i="153"/>
  <c r="AS27" i="153" s="1"/>
  <c r="AV27" i="153" s="1"/>
  <c r="F27" i="153" s="1"/>
  <c r="BB21" i="153"/>
  <c r="BD21" i="153" s="1"/>
  <c r="AV30" i="152"/>
  <c r="AW30" i="152" s="1"/>
  <c r="AZ30" i="152" s="1"/>
  <c r="F30" i="152" s="1"/>
  <c r="BC30" i="152" s="1"/>
  <c r="G30" i="152" s="1"/>
  <c r="I30" i="152"/>
  <c r="AV18" i="152"/>
  <c r="AW18" i="152" s="1"/>
  <c r="AZ18" i="152" s="1"/>
  <c r="F18" i="152" s="1"/>
  <c r="I18" i="152"/>
  <c r="I42" i="152"/>
  <c r="AV42" i="152"/>
  <c r="AW42" i="152" s="1"/>
  <c r="AZ42" i="152" s="1"/>
  <c r="F42" i="152" s="1"/>
  <c r="BB30" i="184"/>
  <c r="BD30" i="184" s="1"/>
  <c r="AR51" i="183"/>
  <c r="AS51" i="183" s="1"/>
  <c r="AV51" i="183" s="1"/>
  <c r="F51" i="183" s="1"/>
  <c r="AY51" i="183" s="1"/>
  <c r="G51" i="183" s="1"/>
  <c r="I51" i="183"/>
  <c r="I33" i="183"/>
  <c r="AR33" i="183"/>
  <c r="AS33" i="183" s="1"/>
  <c r="AV33" i="183" s="1"/>
  <c r="F33" i="183" s="1"/>
  <c r="I21" i="183"/>
  <c r="AR21" i="183"/>
  <c r="AS21" i="183" s="1"/>
  <c r="AV21" i="183" s="1"/>
  <c r="F21" i="183" s="1"/>
  <c r="AY21" i="183" s="1"/>
  <c r="G21" i="183" s="1"/>
  <c r="AR45" i="183"/>
  <c r="AS45" i="183" s="1"/>
  <c r="AV45" i="183" s="1"/>
  <c r="F45" i="183" s="1"/>
  <c r="AY45" i="183" s="1"/>
  <c r="G45" i="183" s="1"/>
  <c r="I45" i="183"/>
  <c r="AR48" i="183"/>
  <c r="AS48" i="183" s="1"/>
  <c r="AV48" i="183" s="1"/>
  <c r="F48" i="183" s="1"/>
  <c r="AY48" i="183" s="1"/>
  <c r="G48" i="183" s="1"/>
  <c r="BB48" i="183"/>
  <c r="BD48" i="183" s="1"/>
  <c r="I48" i="183"/>
  <c r="BB34" i="206"/>
  <c r="BD34" i="206" s="1"/>
  <c r="I39" i="205"/>
  <c r="AR39" i="205"/>
  <c r="AS39" i="205" s="1"/>
  <c r="AV39" i="205" s="1"/>
  <c r="F39" i="205" s="1"/>
  <c r="AR27" i="205"/>
  <c r="AS27" i="205" s="1"/>
  <c r="AV27" i="205" s="1"/>
  <c r="F27" i="205" s="1"/>
  <c r="I27" i="205"/>
  <c r="AR51" i="205"/>
  <c r="AS51" i="205" s="1"/>
  <c r="AV51" i="205" s="1"/>
  <c r="F51" i="205" s="1"/>
  <c r="AY51" i="205" s="1"/>
  <c r="G51" i="205" s="1"/>
  <c r="I51" i="205"/>
  <c r="BB51" i="205"/>
  <c r="BD51" i="205" s="1"/>
  <c r="BF24" i="204"/>
  <c r="BH24" i="204" s="1"/>
  <c r="BB48" i="123"/>
  <c r="BD48" i="123" s="1"/>
  <c r="BB30" i="123"/>
  <c r="BD30" i="123" s="1"/>
  <c r="I24" i="122"/>
  <c r="AR24" i="122"/>
  <c r="AS24" i="122" s="1"/>
  <c r="AV24" i="122" s="1"/>
  <c r="F24" i="122" s="1"/>
  <c r="AR18" i="122"/>
  <c r="AS18" i="122" s="1"/>
  <c r="AV18" i="122" s="1"/>
  <c r="F18" i="122" s="1"/>
  <c r="I18" i="122"/>
  <c r="AV45" i="121"/>
  <c r="AW45" i="121" s="1"/>
  <c r="AZ45" i="121" s="1"/>
  <c r="F45" i="121" s="1"/>
  <c r="I45" i="121"/>
  <c r="AV33" i="121"/>
  <c r="AW33" i="121" s="1"/>
  <c r="AZ33" i="121" s="1"/>
  <c r="F33" i="121" s="1"/>
  <c r="BC33" i="121" s="1"/>
  <c r="G33" i="121" s="1"/>
  <c r="I33" i="121"/>
  <c r="BF33" i="121"/>
  <c r="BH33" i="121" s="1"/>
  <c r="BB36" i="235"/>
  <c r="BD36" i="235" s="1"/>
  <c r="BB21" i="235"/>
  <c r="BD21" i="235" s="1"/>
  <c r="AR21" i="150"/>
  <c r="AS21" i="150" s="1"/>
  <c r="AV21" i="150" s="1"/>
  <c r="F21" i="150" s="1"/>
  <c r="AY21" i="150" s="1"/>
  <c r="G21" i="150" s="1"/>
  <c r="I21" i="150"/>
  <c r="BB21" i="150"/>
  <c r="BD21" i="150" s="1"/>
  <c r="I45" i="150"/>
  <c r="AR45" i="150"/>
  <c r="AS45" i="150" s="1"/>
  <c r="AV45" i="150" s="1"/>
  <c r="F45" i="150" s="1"/>
  <c r="AR33" i="150"/>
  <c r="AS33" i="150" s="1"/>
  <c r="AV33" i="150" s="1"/>
  <c r="F33" i="150" s="1"/>
  <c r="I33" i="150"/>
  <c r="BB18" i="149"/>
  <c r="BD18" i="149" s="1"/>
  <c r="AR36" i="149"/>
  <c r="AS36" i="149" s="1"/>
  <c r="AV36" i="149" s="1"/>
  <c r="F36" i="149" s="1"/>
  <c r="AY36" i="149" s="1"/>
  <c r="G36" i="149" s="1"/>
  <c r="I36" i="149"/>
  <c r="BB36" i="149"/>
  <c r="BD36" i="149" s="1"/>
  <c r="AR33" i="149"/>
  <c r="AS33" i="149" s="1"/>
  <c r="AV33" i="149" s="1"/>
  <c r="F33" i="149" s="1"/>
  <c r="AY33" i="149" s="1"/>
  <c r="G33" i="149" s="1"/>
  <c r="I33" i="149"/>
  <c r="BB33" i="149"/>
  <c r="BD33" i="149" s="1"/>
  <c r="AR27" i="149"/>
  <c r="AS27" i="149" s="1"/>
  <c r="AV27" i="149" s="1"/>
  <c r="F27" i="149" s="1"/>
  <c r="I27" i="149"/>
  <c r="I27" i="148"/>
  <c r="AV27" i="148"/>
  <c r="AW27" i="148" s="1"/>
  <c r="AZ27" i="148" s="1"/>
  <c r="F27" i="148" s="1"/>
  <c r="BC42" i="148"/>
  <c r="G42" i="148" s="1"/>
  <c r="BF42" i="148"/>
  <c r="BH42" i="148" s="1"/>
  <c r="I51" i="148"/>
  <c r="AV51" i="148"/>
  <c r="AW51" i="148" s="1"/>
  <c r="AZ51" i="148" s="1"/>
  <c r="F51" i="148" s="1"/>
  <c r="I18" i="148"/>
  <c r="AV18" i="148"/>
  <c r="AW18" i="148" s="1"/>
  <c r="AZ18" i="148" s="1"/>
  <c r="F18" i="148" s="1"/>
  <c r="I30" i="148"/>
  <c r="AV30" i="148"/>
  <c r="AW30" i="148" s="1"/>
  <c r="AZ30" i="148" s="1"/>
  <c r="F30" i="148" s="1"/>
  <c r="BC30" i="148" s="1"/>
  <c r="G30" i="148" s="1"/>
  <c r="I51" i="147"/>
  <c r="AR51" i="147"/>
  <c r="AS51" i="147" s="1"/>
  <c r="AV51" i="147" s="1"/>
  <c r="F51" i="147" s="1"/>
  <c r="AR42" i="147"/>
  <c r="AS42" i="147" s="1"/>
  <c r="AV42" i="147" s="1"/>
  <c r="F42" i="147" s="1"/>
  <c r="AY42" i="147" s="1"/>
  <c r="G42" i="147" s="1"/>
  <c r="I42" i="147"/>
  <c r="AR18" i="147"/>
  <c r="AS18" i="147" s="1"/>
  <c r="AV18" i="147" s="1"/>
  <c r="F18" i="147" s="1"/>
  <c r="I18" i="147"/>
  <c r="BB39" i="180"/>
  <c r="BD39" i="180" s="1"/>
  <c r="AR30" i="180"/>
  <c r="AS30" i="180" s="1"/>
  <c r="AV30" i="180" s="1"/>
  <c r="F30" i="180" s="1"/>
  <c r="AY30" i="180" s="1"/>
  <c r="G30" i="180" s="1"/>
  <c r="I30" i="180"/>
  <c r="BB30" i="180"/>
  <c r="BD30" i="180" s="1"/>
  <c r="AR27" i="177"/>
  <c r="AS27" i="177" s="1"/>
  <c r="AV27" i="177" s="1"/>
  <c r="F27" i="177" s="1"/>
  <c r="AY27" i="177" s="1"/>
  <c r="G27" i="177" s="1"/>
  <c r="I27" i="177"/>
  <c r="BB36" i="177"/>
  <c r="BD36" i="177" s="1"/>
  <c r="I33" i="176"/>
  <c r="AV33" i="176"/>
  <c r="AW33" i="176" s="1"/>
  <c r="AZ33" i="176" s="1"/>
  <c r="F33" i="176" s="1"/>
  <c r="AV21" i="176"/>
  <c r="AW21" i="176" s="1"/>
  <c r="AZ21" i="176" s="1"/>
  <c r="F21" i="176" s="1"/>
  <c r="BC21" i="176" s="1"/>
  <c r="G21" i="176" s="1"/>
  <c r="I21" i="176"/>
  <c r="AV24" i="202"/>
  <c r="AW24" i="202" s="1"/>
  <c r="AZ24" i="202" s="1"/>
  <c r="F24" i="202" s="1"/>
  <c r="BC24" i="202" s="1"/>
  <c r="G24" i="202" s="1"/>
  <c r="I24" i="202"/>
  <c r="AV45" i="202"/>
  <c r="AW45" i="202" s="1"/>
  <c r="AZ45" i="202" s="1"/>
  <c r="F45" i="202" s="1"/>
  <c r="BC45" i="202" s="1"/>
  <c r="G45" i="202" s="1"/>
  <c r="I45" i="202"/>
  <c r="BF45" i="202"/>
  <c r="BH45" i="202" s="1"/>
  <c r="AV21" i="202"/>
  <c r="AW21" i="202" s="1"/>
  <c r="AZ21" i="202" s="1"/>
  <c r="F21" i="202" s="1"/>
  <c r="I21" i="202"/>
  <c r="BF24" i="202"/>
  <c r="BH24" i="202" s="1"/>
  <c r="AV48" i="202"/>
  <c r="AW48" i="202" s="1"/>
  <c r="AZ48" i="202" s="1"/>
  <c r="F48" i="202" s="1"/>
  <c r="BC48" i="202" s="1"/>
  <c r="G48" i="202" s="1"/>
  <c r="I48" i="202"/>
  <c r="BB51" i="201"/>
  <c r="BD51" i="201" s="1"/>
  <c r="AR18" i="200"/>
  <c r="AS18" i="200" s="1"/>
  <c r="AV18" i="200" s="1"/>
  <c r="F18" i="200" s="1"/>
  <c r="I18" i="200"/>
  <c r="BB48" i="200"/>
  <c r="BD48" i="200" s="1"/>
  <c r="AR21" i="200"/>
  <c r="AS21" i="200" s="1"/>
  <c r="AV21" i="200" s="1"/>
  <c r="F21" i="200" s="1"/>
  <c r="AY21" i="200" s="1"/>
  <c r="G21" i="200" s="1"/>
  <c r="I21" i="200"/>
  <c r="I51" i="197"/>
  <c r="AR51" i="197"/>
  <c r="AS51" i="197" s="1"/>
  <c r="AV51" i="197" s="1"/>
  <c r="F51" i="197" s="1"/>
  <c r="AY51" i="197" s="1"/>
  <c r="G51" i="197" s="1"/>
  <c r="I21" i="197"/>
  <c r="AR21" i="197"/>
  <c r="AS21" i="197" s="1"/>
  <c r="AV21" i="197" s="1"/>
  <c r="F21" i="197" s="1"/>
  <c r="I33" i="197"/>
  <c r="AR33" i="197"/>
  <c r="AS33" i="197" s="1"/>
  <c r="AV33" i="197" s="1"/>
  <c r="F33" i="197" s="1"/>
  <c r="BF45" i="199"/>
  <c r="BH45" i="199" s="1"/>
  <c r="I45" i="198"/>
  <c r="AR45" i="198"/>
  <c r="AS45" i="198" s="1"/>
  <c r="AV45" i="198" s="1"/>
  <c r="F45" i="198" s="1"/>
  <c r="AY45" i="198" s="1"/>
  <c r="G45" i="198" s="1"/>
  <c r="BB45" i="198"/>
  <c r="BD45" i="198" s="1"/>
  <c r="I33" i="198"/>
  <c r="AR33" i="198"/>
  <c r="AS33" i="198" s="1"/>
  <c r="AV33" i="198" s="1"/>
  <c r="F33" i="198" s="1"/>
  <c r="I21" i="198"/>
  <c r="AR21" i="198"/>
  <c r="AS21" i="198" s="1"/>
  <c r="AV21" i="198" s="1"/>
  <c r="F21" i="198" s="1"/>
  <c r="AY21" i="198" s="1"/>
  <c r="G21" i="198" s="1"/>
  <c r="AV45" i="110"/>
  <c r="AW45" i="110" s="1"/>
  <c r="AZ45" i="110" s="1"/>
  <c r="F45" i="110" s="1"/>
  <c r="BC45" i="110" s="1"/>
  <c r="G45" i="110" s="1"/>
  <c r="I45" i="110"/>
  <c r="I21" i="110"/>
  <c r="AV21" i="110"/>
  <c r="AW21" i="110" s="1"/>
  <c r="AZ21" i="110" s="1"/>
  <c r="F21" i="110" s="1"/>
  <c r="BC21" i="110" s="1"/>
  <c r="G21" i="110" s="1"/>
  <c r="BB48" i="115"/>
  <c r="BD48" i="115" s="1"/>
  <c r="I30" i="115"/>
  <c r="AR30" i="115"/>
  <c r="AS30" i="115" s="1"/>
  <c r="AV30" i="115" s="1"/>
  <c r="F30" i="115" s="1"/>
  <c r="AY30" i="115" s="1"/>
  <c r="G30" i="115" s="1"/>
  <c r="I18" i="115"/>
  <c r="AR18" i="115"/>
  <c r="AS18" i="115" s="1"/>
  <c r="AV18" i="115" s="1"/>
  <c r="F18" i="115" s="1"/>
  <c r="AR33" i="115"/>
  <c r="AS33" i="115" s="1"/>
  <c r="AV33" i="115" s="1"/>
  <c r="F33" i="115" s="1"/>
  <c r="I33" i="115"/>
  <c r="I45" i="115"/>
  <c r="AR45" i="115"/>
  <c r="AS45" i="115" s="1"/>
  <c r="AV45" i="115" s="1"/>
  <c r="F45" i="115" s="1"/>
  <c r="I21" i="115"/>
  <c r="AR21" i="115"/>
  <c r="AS21" i="115" s="1"/>
  <c r="AV21" i="115" s="1"/>
  <c r="F21" i="115" s="1"/>
  <c r="BB18" i="114"/>
  <c r="BD18" i="114" s="1"/>
  <c r="AV42" i="112"/>
  <c r="AW42" i="112" s="1"/>
  <c r="AZ42" i="112" s="1"/>
  <c r="F42" i="112" s="1"/>
  <c r="I42" i="112"/>
  <c r="I30" i="112"/>
  <c r="AV30" i="112"/>
  <c r="AW30" i="112" s="1"/>
  <c r="AZ30" i="112" s="1"/>
  <c r="F30" i="112" s="1"/>
  <c r="BB30" i="111"/>
  <c r="BD30" i="111" s="1"/>
  <c r="AR51" i="232"/>
  <c r="AS51" i="232" s="1"/>
  <c r="AV51" i="232" s="1"/>
  <c r="F51" i="232" s="1"/>
  <c r="I51" i="232"/>
  <c r="AR24" i="232"/>
  <c r="AS24" i="232" s="1"/>
  <c r="AV24" i="232" s="1"/>
  <c r="F24" i="232" s="1"/>
  <c r="AY24" i="232" s="1"/>
  <c r="G24" i="232" s="1"/>
  <c r="I24" i="232"/>
  <c r="BB42" i="232"/>
  <c r="BD42" i="232" s="1"/>
  <c r="I39" i="232"/>
  <c r="AR39" i="232"/>
  <c r="AS39" i="232" s="1"/>
  <c r="AV39" i="232" s="1"/>
  <c r="F39" i="232" s="1"/>
  <c r="AR27" i="231"/>
  <c r="AS27" i="231" s="1"/>
  <c r="AV27" i="231" s="1"/>
  <c r="F27" i="231" s="1"/>
  <c r="AY27" i="231" s="1"/>
  <c r="G27" i="231" s="1"/>
  <c r="I27" i="231"/>
  <c r="BB27" i="231"/>
  <c r="BD27" i="231" s="1"/>
  <c r="BB45" i="231"/>
  <c r="BD45" i="231" s="1"/>
  <c r="AZ45" i="231"/>
  <c r="AR42" i="231"/>
  <c r="AS42" i="231" s="1"/>
  <c r="AV42" i="231" s="1"/>
  <c r="F42" i="231" s="1"/>
  <c r="I42" i="231"/>
  <c r="AR30" i="231"/>
  <c r="AS30" i="231" s="1"/>
  <c r="AV30" i="231" s="1"/>
  <c r="F30" i="231" s="1"/>
  <c r="AY30" i="231" s="1"/>
  <c r="G30" i="231" s="1"/>
  <c r="I30" i="231"/>
  <c r="BB21" i="231"/>
  <c r="BD21" i="231" s="1"/>
  <c r="BF21" i="229"/>
  <c r="BH21" i="229" s="1"/>
  <c r="I28" i="228"/>
  <c r="AR28" i="228"/>
  <c r="AS28" i="228" s="1"/>
  <c r="AV28" i="228" s="1"/>
  <c r="F28" i="228" s="1"/>
  <c r="I40" i="228"/>
  <c r="BB40" i="228"/>
  <c r="BD40" i="228" s="1"/>
  <c r="AR40" i="228"/>
  <c r="AS40" i="228" s="1"/>
  <c r="AV40" i="228" s="1"/>
  <c r="F40" i="228" s="1"/>
  <c r="AY40" i="228" s="1"/>
  <c r="G40" i="228" s="1"/>
  <c r="I52" i="228"/>
  <c r="AR52" i="228"/>
  <c r="AS52" i="228" s="1"/>
  <c r="AV52" i="228" s="1"/>
  <c r="F52" i="228" s="1"/>
  <c r="I30" i="174"/>
  <c r="AR30" i="174"/>
  <c r="AS30" i="174" s="1"/>
  <c r="AV30" i="174" s="1"/>
  <c r="F30" i="174" s="1"/>
  <c r="AR51" i="174"/>
  <c r="AS51" i="174" s="1"/>
  <c r="AV51" i="174" s="1"/>
  <c r="F51" i="174" s="1"/>
  <c r="AY51" i="174" s="1"/>
  <c r="G51" i="174" s="1"/>
  <c r="I51" i="174"/>
  <c r="AR45" i="174"/>
  <c r="AS45" i="174" s="1"/>
  <c r="AV45" i="174" s="1"/>
  <c r="F45" i="174" s="1"/>
  <c r="AY45" i="174" s="1"/>
  <c r="G45" i="174" s="1"/>
  <c r="I45" i="174"/>
  <c r="I39" i="174"/>
  <c r="AR39" i="174"/>
  <c r="AS39" i="174" s="1"/>
  <c r="AV39" i="174" s="1"/>
  <c r="F39" i="174" s="1"/>
  <c r="AR21" i="174"/>
  <c r="AS21" i="174" s="1"/>
  <c r="AV21" i="174" s="1"/>
  <c r="F21" i="174" s="1"/>
  <c r="AY21" i="174" s="1"/>
  <c r="G21" i="174" s="1"/>
  <c r="I21" i="174"/>
  <c r="I27" i="174"/>
  <c r="AR27" i="174"/>
  <c r="AS27" i="174" s="1"/>
  <c r="AV27" i="174" s="1"/>
  <c r="F27" i="174" s="1"/>
  <c r="AY27" i="174" s="1"/>
  <c r="G27" i="174" s="1"/>
  <c r="I24" i="172"/>
  <c r="AR24" i="172"/>
  <c r="AS24" i="172" s="1"/>
  <c r="AV24" i="172" s="1"/>
  <c r="F24" i="172" s="1"/>
  <c r="AY24" i="172" s="1"/>
  <c r="G24" i="172" s="1"/>
  <c r="AR42" i="172"/>
  <c r="AS42" i="172" s="1"/>
  <c r="AV42" i="172" s="1"/>
  <c r="F42" i="172" s="1"/>
  <c r="I42" i="172"/>
  <c r="BB27" i="172"/>
  <c r="BD27" i="172" s="1"/>
  <c r="I18" i="172"/>
  <c r="AR18" i="172"/>
  <c r="AS18" i="172" s="1"/>
  <c r="AV18" i="172" s="1"/>
  <c r="F18" i="172" s="1"/>
  <c r="AY18" i="172" s="1"/>
  <c r="G18" i="172" s="1"/>
  <c r="I48" i="172"/>
  <c r="AR48" i="172"/>
  <c r="AS48" i="172" s="1"/>
  <c r="AV48" i="172" s="1"/>
  <c r="F48" i="172" s="1"/>
  <c r="I51" i="146"/>
  <c r="AR51" i="146"/>
  <c r="AS51" i="146" s="1"/>
  <c r="AV51" i="146" s="1"/>
  <c r="F51" i="146" s="1"/>
  <c r="AY51" i="146" s="1"/>
  <c r="G51" i="146" s="1"/>
  <c r="AR48" i="146"/>
  <c r="AS48" i="146" s="1"/>
  <c r="AV48" i="146" s="1"/>
  <c r="F48" i="146" s="1"/>
  <c r="AY48" i="146" s="1"/>
  <c r="G48" i="146" s="1"/>
  <c r="I48" i="146"/>
  <c r="AR36" i="146"/>
  <c r="AS36" i="146" s="1"/>
  <c r="AV36" i="146" s="1"/>
  <c r="F36" i="146" s="1"/>
  <c r="I36" i="146"/>
  <c r="I39" i="146"/>
  <c r="AR39" i="146"/>
  <c r="AS39" i="146" s="1"/>
  <c r="AV39" i="146" s="1"/>
  <c r="F39" i="146" s="1"/>
  <c r="AR42" i="145"/>
  <c r="AS42" i="145" s="1"/>
  <c r="AV42" i="145" s="1"/>
  <c r="F42" i="145" s="1"/>
  <c r="I42" i="145"/>
  <c r="I27" i="145"/>
  <c r="AR27" i="145"/>
  <c r="AS27" i="145" s="1"/>
  <c r="AV27" i="145" s="1"/>
  <c r="F27" i="145" s="1"/>
  <c r="AR45" i="143"/>
  <c r="AS45" i="143" s="1"/>
  <c r="AV45" i="143" s="1"/>
  <c r="F45" i="143" s="1"/>
  <c r="AY45" i="143" s="1"/>
  <c r="G45" i="143" s="1"/>
  <c r="I45" i="143"/>
  <c r="I27" i="143"/>
  <c r="AR27" i="143"/>
  <c r="AS27" i="143" s="1"/>
  <c r="AV27" i="143" s="1"/>
  <c r="F27" i="143" s="1"/>
  <c r="I30" i="173"/>
  <c r="AV30" i="173"/>
  <c r="AW30" i="173" s="1"/>
  <c r="AZ30" i="173" s="1"/>
  <c r="F30" i="173" s="1"/>
  <c r="I42" i="173"/>
  <c r="AV42" i="173"/>
  <c r="AW42" i="173" s="1"/>
  <c r="AZ42" i="173" s="1"/>
  <c r="F42" i="173" s="1"/>
  <c r="I24" i="173"/>
  <c r="AV24" i="173"/>
  <c r="AW24" i="173" s="1"/>
  <c r="AZ24" i="173" s="1"/>
  <c r="F24" i="173" s="1"/>
  <c r="BC24" i="173" s="1"/>
  <c r="G24" i="173" s="1"/>
  <c r="AV48" i="173"/>
  <c r="AW48" i="173" s="1"/>
  <c r="AZ48" i="173" s="1"/>
  <c r="F48" i="173" s="1"/>
  <c r="BC48" i="173" s="1"/>
  <c r="G48" i="173" s="1"/>
  <c r="I48" i="173"/>
  <c r="AV18" i="173"/>
  <c r="AW18" i="173" s="1"/>
  <c r="AZ18" i="173" s="1"/>
  <c r="F18" i="173" s="1"/>
  <c r="I18" i="173"/>
  <c r="AV36" i="173"/>
  <c r="AW36" i="173" s="1"/>
  <c r="AZ36" i="173" s="1"/>
  <c r="F36" i="173" s="1"/>
  <c r="BC36" i="173" s="1"/>
  <c r="G36" i="173" s="1"/>
  <c r="I36" i="173"/>
  <c r="AR36" i="171"/>
  <c r="AS36" i="171" s="1"/>
  <c r="AV36" i="171" s="1"/>
  <c r="F36" i="171" s="1"/>
  <c r="AY36" i="171" s="1"/>
  <c r="G36" i="171" s="1"/>
  <c r="I36" i="171"/>
  <c r="AR33" i="171"/>
  <c r="AS33" i="171" s="1"/>
  <c r="AV33" i="171" s="1"/>
  <c r="F33" i="171" s="1"/>
  <c r="AY33" i="171" s="1"/>
  <c r="G33" i="171" s="1"/>
  <c r="I33" i="171"/>
  <c r="BB48" i="171"/>
  <c r="BD48" i="171" s="1"/>
  <c r="AR18" i="171"/>
  <c r="AS18" i="171" s="1"/>
  <c r="AV18" i="171" s="1"/>
  <c r="F18" i="171" s="1"/>
  <c r="I18" i="171"/>
  <c r="I39" i="171"/>
  <c r="AR39" i="171"/>
  <c r="AS39" i="171" s="1"/>
  <c r="AV39" i="171" s="1"/>
  <c r="F39" i="171" s="1"/>
  <c r="AY39" i="171" s="1"/>
  <c r="G39" i="171" s="1"/>
  <c r="I42" i="171"/>
  <c r="AR42" i="171"/>
  <c r="AS42" i="171" s="1"/>
  <c r="AV42" i="171" s="1"/>
  <c r="F42" i="171" s="1"/>
  <c r="AY42" i="171" s="1"/>
  <c r="G42" i="171" s="1"/>
  <c r="I51" i="168"/>
  <c r="AV51" i="168"/>
  <c r="AW51" i="168" s="1"/>
  <c r="AZ51" i="168" s="1"/>
  <c r="F51" i="168" s="1"/>
  <c r="BC51" i="168" s="1"/>
  <c r="G51" i="168" s="1"/>
  <c r="I39" i="168"/>
  <c r="AV39" i="168"/>
  <c r="AW39" i="168" s="1"/>
  <c r="AZ39" i="168" s="1"/>
  <c r="F39" i="168" s="1"/>
  <c r="BC39" i="168" s="1"/>
  <c r="G39" i="168" s="1"/>
  <c r="AV27" i="168"/>
  <c r="AW27" i="168" s="1"/>
  <c r="AZ27" i="168" s="1"/>
  <c r="F27" i="168" s="1"/>
  <c r="BC27" i="168" s="1"/>
  <c r="G27" i="168" s="1"/>
  <c r="I27" i="168"/>
  <c r="I18" i="255"/>
  <c r="AR18" i="255"/>
  <c r="AS18" i="255" s="1"/>
  <c r="AV18" i="255" s="1"/>
  <c r="F18" i="255" s="1"/>
  <c r="AY18" i="255" s="1"/>
  <c r="G18" i="255" s="1"/>
  <c r="BB30" i="255"/>
  <c r="BD30" i="255" s="1"/>
  <c r="I51" i="255"/>
  <c r="AR51" i="255"/>
  <c r="AS51" i="255" s="1"/>
  <c r="AV51" i="255" s="1"/>
  <c r="F51" i="255" s="1"/>
  <c r="AY51" i="255" s="1"/>
  <c r="G51" i="255" s="1"/>
  <c r="BB51" i="255"/>
  <c r="BD51" i="255" s="1"/>
  <c r="BA27" i="255"/>
  <c r="AZ27" i="255"/>
  <c r="BA30" i="255"/>
  <c r="AZ30" i="255"/>
  <c r="I48" i="255"/>
  <c r="AR48" i="255"/>
  <c r="AS48" i="255" s="1"/>
  <c r="AV48" i="255" s="1"/>
  <c r="F48" i="255" s="1"/>
  <c r="AY48" i="255" s="1"/>
  <c r="G48" i="255" s="1"/>
  <c r="I24" i="255"/>
  <c r="AR24" i="255"/>
  <c r="AS24" i="255" s="1"/>
  <c r="AV24" i="255" s="1"/>
  <c r="F24" i="255" s="1"/>
  <c r="AY24" i="255" s="1"/>
  <c r="G24" i="255" s="1"/>
  <c r="BA39" i="255"/>
  <c r="AZ39" i="255"/>
  <c r="BA36" i="255"/>
  <c r="AZ36" i="255"/>
  <c r="I33" i="255"/>
  <c r="AR33" i="255"/>
  <c r="AS33" i="255" s="1"/>
  <c r="AV33" i="255" s="1"/>
  <c r="F33" i="255" s="1"/>
  <c r="AY33" i="255" s="1"/>
  <c r="G33" i="255" s="1"/>
  <c r="I45" i="255"/>
  <c r="AR45" i="255"/>
  <c r="AS45" i="255" s="1"/>
  <c r="AV45" i="255" s="1"/>
  <c r="F45" i="255" s="1"/>
  <c r="AY45" i="255" s="1"/>
  <c r="G45" i="255" s="1"/>
  <c r="BA42" i="255"/>
  <c r="AZ42" i="255"/>
  <c r="I21" i="255"/>
  <c r="AR21" i="255"/>
  <c r="AS21" i="255" s="1"/>
  <c r="AV21" i="255" s="1"/>
  <c r="F21" i="255" s="1"/>
  <c r="AY21" i="255" s="1"/>
  <c r="G21" i="255" s="1"/>
  <c r="BA39" i="254"/>
  <c r="AZ39" i="254"/>
  <c r="I18" i="254"/>
  <c r="AR18" i="254"/>
  <c r="AS18" i="254" s="1"/>
  <c r="AV18" i="254" s="1"/>
  <c r="F18" i="254" s="1"/>
  <c r="I36" i="254"/>
  <c r="AR36" i="254"/>
  <c r="AS36" i="254" s="1"/>
  <c r="AV36" i="254" s="1"/>
  <c r="F36" i="254" s="1"/>
  <c r="AY36" i="254" s="1"/>
  <c r="G36" i="254" s="1"/>
  <c r="I45" i="254"/>
  <c r="AR45" i="254"/>
  <c r="AS45" i="254" s="1"/>
  <c r="AV45" i="254" s="1"/>
  <c r="F45" i="254" s="1"/>
  <c r="AY45" i="254" s="1"/>
  <c r="G45" i="254" s="1"/>
  <c r="I42" i="254"/>
  <c r="AR42" i="254"/>
  <c r="AS42" i="254" s="1"/>
  <c r="AV42" i="254" s="1"/>
  <c r="F42" i="254" s="1"/>
  <c r="AY42" i="254" s="1"/>
  <c r="G42" i="254" s="1"/>
  <c r="I30" i="254"/>
  <c r="AR30" i="254"/>
  <c r="AS30" i="254" s="1"/>
  <c r="AV30" i="254" s="1"/>
  <c r="F30" i="254" s="1"/>
  <c r="AY30" i="254" s="1"/>
  <c r="G30" i="254" s="1"/>
  <c r="BA48" i="254"/>
  <c r="AZ48" i="254"/>
  <c r="I33" i="254"/>
  <c r="AR33" i="254"/>
  <c r="AS33" i="254" s="1"/>
  <c r="AV33" i="254" s="1"/>
  <c r="F33" i="254" s="1"/>
  <c r="BB39" i="254"/>
  <c r="BD39" i="254" s="1"/>
  <c r="BA51" i="254"/>
  <c r="AZ51" i="254"/>
  <c r="BA27" i="254"/>
  <c r="AZ27" i="254"/>
  <c r="BA21" i="254"/>
  <c r="AZ21" i="254"/>
  <c r="I24" i="254"/>
  <c r="AR24" i="254"/>
  <c r="AS24" i="254" s="1"/>
  <c r="AV24" i="254" s="1"/>
  <c r="F24" i="254" s="1"/>
  <c r="AY24" i="254" s="1"/>
  <c r="G24" i="254" s="1"/>
  <c r="BB48" i="254"/>
  <c r="BD48" i="254" s="1"/>
  <c r="BB21" i="254"/>
  <c r="BD21" i="254" s="1"/>
  <c r="BB30" i="254"/>
  <c r="BD30" i="254" s="1"/>
  <c r="BE21" i="253"/>
  <c r="BD21" i="253"/>
  <c r="I51" i="253"/>
  <c r="AV51" i="253"/>
  <c r="AW51" i="253" s="1"/>
  <c r="AZ51" i="253" s="1"/>
  <c r="F51" i="253" s="1"/>
  <c r="BC51" i="253" s="1"/>
  <c r="G51" i="253" s="1"/>
  <c r="BE30" i="253"/>
  <c r="BD30" i="253"/>
  <c r="I24" i="253"/>
  <c r="AV24" i="253"/>
  <c r="AW24" i="253" s="1"/>
  <c r="AZ24" i="253" s="1"/>
  <c r="F24" i="253" s="1"/>
  <c r="BC24" i="253" s="1"/>
  <c r="G24" i="253" s="1"/>
  <c r="I18" i="253"/>
  <c r="AV18" i="253"/>
  <c r="AW18" i="253" s="1"/>
  <c r="AZ18" i="253" s="1"/>
  <c r="F18" i="253" s="1"/>
  <c r="BC18" i="253" s="1"/>
  <c r="G18" i="253" s="1"/>
  <c r="I27" i="253"/>
  <c r="AV27" i="253"/>
  <c r="AW27" i="253" s="1"/>
  <c r="AZ27" i="253" s="1"/>
  <c r="F27" i="253" s="1"/>
  <c r="BC27" i="253" s="1"/>
  <c r="G27" i="253" s="1"/>
  <c r="BF18" i="253"/>
  <c r="BH18" i="253" s="1"/>
  <c r="BE45" i="253"/>
  <c r="BD45" i="253"/>
  <c r="BE36" i="253"/>
  <c r="BD36" i="253"/>
  <c r="I48" i="253"/>
  <c r="AV48" i="253"/>
  <c r="AW48" i="253" s="1"/>
  <c r="AZ48" i="253" s="1"/>
  <c r="F48" i="253" s="1"/>
  <c r="I42" i="253"/>
  <c r="AV42" i="253"/>
  <c r="AW42" i="253" s="1"/>
  <c r="AZ42" i="253" s="1"/>
  <c r="F42" i="253" s="1"/>
  <c r="BC42" i="253" s="1"/>
  <c r="G42" i="253" s="1"/>
  <c r="BE33" i="253"/>
  <c r="BD33" i="253"/>
  <c r="I39" i="253"/>
  <c r="AV39" i="253"/>
  <c r="AW39" i="253" s="1"/>
  <c r="AZ39" i="253" s="1"/>
  <c r="F39" i="253" s="1"/>
  <c r="BC39" i="253" s="1"/>
  <c r="G39" i="253" s="1"/>
  <c r="I21" i="252"/>
  <c r="AR21" i="252"/>
  <c r="AS21" i="252" s="1"/>
  <c r="AV21" i="252" s="1"/>
  <c r="F21" i="252" s="1"/>
  <c r="AY21" i="252" s="1"/>
  <c r="G21" i="252" s="1"/>
  <c r="BA48" i="252"/>
  <c r="AZ48" i="252"/>
  <c r="BA39" i="252"/>
  <c r="AZ39" i="252"/>
  <c r="I42" i="252"/>
  <c r="AR42" i="252"/>
  <c r="AS42" i="252" s="1"/>
  <c r="AV42" i="252" s="1"/>
  <c r="F42" i="252" s="1"/>
  <c r="AY42" i="252" s="1"/>
  <c r="G42" i="252" s="1"/>
  <c r="I45" i="252"/>
  <c r="AR45" i="252"/>
  <c r="AS45" i="252" s="1"/>
  <c r="AV45" i="252" s="1"/>
  <c r="F45" i="252" s="1"/>
  <c r="AY45" i="252" s="1"/>
  <c r="G45" i="252" s="1"/>
  <c r="BB48" i="252"/>
  <c r="BD48" i="252" s="1"/>
  <c r="I18" i="252"/>
  <c r="AR18" i="252"/>
  <c r="AS18" i="252" s="1"/>
  <c r="AV18" i="252" s="1"/>
  <c r="F18" i="252" s="1"/>
  <c r="I33" i="252"/>
  <c r="AR33" i="252"/>
  <c r="AS33" i="252" s="1"/>
  <c r="AV33" i="252" s="1"/>
  <c r="F33" i="252" s="1"/>
  <c r="AY33" i="252" s="1"/>
  <c r="G33" i="252" s="1"/>
  <c r="BA36" i="252"/>
  <c r="AZ36" i="252"/>
  <c r="BA27" i="252"/>
  <c r="AZ27" i="252"/>
  <c r="I51" i="252"/>
  <c r="AR51" i="252"/>
  <c r="AS51" i="252" s="1"/>
  <c r="AV51" i="252" s="1"/>
  <c r="F51" i="252" s="1"/>
  <c r="AY51" i="252" s="1"/>
  <c r="G51" i="252" s="1"/>
  <c r="BA30" i="252"/>
  <c r="AZ30" i="252"/>
  <c r="I24" i="252"/>
  <c r="AR24" i="252"/>
  <c r="AS24" i="252" s="1"/>
  <c r="AV24" i="252" s="1"/>
  <c r="F24" i="252" s="1"/>
  <c r="BB36" i="252"/>
  <c r="BD36" i="252" s="1"/>
  <c r="BA36" i="251"/>
  <c r="AZ36" i="251"/>
  <c r="I48" i="251"/>
  <c r="AR48" i="251"/>
  <c r="AS48" i="251" s="1"/>
  <c r="AV48" i="251" s="1"/>
  <c r="F48" i="251" s="1"/>
  <c r="AY48" i="251" s="1"/>
  <c r="G48" i="251" s="1"/>
  <c r="BA33" i="251"/>
  <c r="AZ33" i="251"/>
  <c r="BA27" i="251"/>
  <c r="AZ27" i="251"/>
  <c r="I39" i="251"/>
  <c r="AR39" i="251"/>
  <c r="AS39" i="251" s="1"/>
  <c r="AV39" i="251" s="1"/>
  <c r="F39" i="251" s="1"/>
  <c r="AY39" i="251" s="1"/>
  <c r="G39" i="251" s="1"/>
  <c r="BA42" i="251"/>
  <c r="AZ42" i="251"/>
  <c r="I30" i="251"/>
  <c r="AR30" i="251"/>
  <c r="AS30" i="251" s="1"/>
  <c r="AV30" i="251" s="1"/>
  <c r="F30" i="251" s="1"/>
  <c r="AY30" i="251" s="1"/>
  <c r="G30" i="251" s="1"/>
  <c r="I45" i="251"/>
  <c r="AR45" i="251"/>
  <c r="AS45" i="251" s="1"/>
  <c r="AV45" i="251" s="1"/>
  <c r="F45" i="251" s="1"/>
  <c r="BA18" i="251"/>
  <c r="AZ18" i="251"/>
  <c r="BA24" i="251"/>
  <c r="AZ24" i="251"/>
  <c r="I51" i="251"/>
  <c r="AR51" i="251"/>
  <c r="AS51" i="251" s="1"/>
  <c r="AV51" i="251" s="1"/>
  <c r="F51" i="251" s="1"/>
  <c r="AY51" i="251" s="1"/>
  <c r="G51" i="251" s="1"/>
  <c r="BB36" i="251"/>
  <c r="BD36" i="251" s="1"/>
  <c r="BA21" i="251"/>
  <c r="AZ21" i="251"/>
  <c r="BB51" i="251"/>
  <c r="BD51" i="251" s="1"/>
  <c r="BB27" i="251"/>
  <c r="BD27" i="251" s="1"/>
  <c r="I49" i="250"/>
  <c r="AR49" i="250"/>
  <c r="AS49" i="250" s="1"/>
  <c r="AV49" i="250" s="1"/>
  <c r="F49" i="250" s="1"/>
  <c r="AY49" i="250" s="1"/>
  <c r="G49" i="250" s="1"/>
  <c r="I31" i="250"/>
  <c r="AR31" i="250"/>
  <c r="AS31" i="250" s="1"/>
  <c r="AV31" i="250" s="1"/>
  <c r="F31" i="250" s="1"/>
  <c r="I52" i="250"/>
  <c r="AR52" i="250"/>
  <c r="AS52" i="250" s="1"/>
  <c r="AV52" i="250" s="1"/>
  <c r="F52" i="250" s="1"/>
  <c r="AY52" i="250" s="1"/>
  <c r="G52" i="250" s="1"/>
  <c r="BA46" i="250"/>
  <c r="AZ46" i="250"/>
  <c r="I34" i="250"/>
  <c r="AR34" i="250"/>
  <c r="AS34" i="250" s="1"/>
  <c r="AV34" i="250" s="1"/>
  <c r="F34" i="250" s="1"/>
  <c r="BB46" i="250"/>
  <c r="BD46" i="250" s="1"/>
  <c r="BA28" i="250"/>
  <c r="AZ28" i="250"/>
  <c r="BA22" i="250"/>
  <c r="AZ22" i="250"/>
  <c r="I19" i="250"/>
  <c r="AR19" i="250"/>
  <c r="AS19" i="250" s="1"/>
  <c r="AV19" i="250" s="1"/>
  <c r="F19" i="250" s="1"/>
  <c r="AY19" i="250" s="1"/>
  <c r="G19" i="250" s="1"/>
  <c r="I25" i="250"/>
  <c r="AR25" i="250"/>
  <c r="AS25" i="250" s="1"/>
  <c r="AV25" i="250" s="1"/>
  <c r="F25" i="250" s="1"/>
  <c r="AY25" i="250" s="1"/>
  <c r="G25" i="250" s="1"/>
  <c r="I37" i="250"/>
  <c r="AR37" i="250"/>
  <c r="AS37" i="250" s="1"/>
  <c r="AV37" i="250" s="1"/>
  <c r="F37" i="250" s="1"/>
  <c r="AY37" i="250" s="1"/>
  <c r="G37" i="250" s="1"/>
  <c r="I40" i="250"/>
  <c r="AR40" i="250"/>
  <c r="AS40" i="250" s="1"/>
  <c r="AV40" i="250" s="1"/>
  <c r="F40" i="250" s="1"/>
  <c r="AY40" i="250" s="1"/>
  <c r="G40" i="250" s="1"/>
  <c r="I43" i="250"/>
  <c r="AR43" i="250"/>
  <c r="AS43" i="250" s="1"/>
  <c r="AV43" i="250" s="1"/>
  <c r="F43" i="250" s="1"/>
  <c r="AY43" i="250" s="1"/>
  <c r="G43" i="250" s="1"/>
  <c r="BB19" i="250"/>
  <c r="BD19" i="250" s="1"/>
  <c r="BB52" i="250"/>
  <c r="BD52" i="250" s="1"/>
  <c r="BB28" i="250"/>
  <c r="BD28" i="250" s="1"/>
  <c r="I48" i="249"/>
  <c r="AV48" i="249"/>
  <c r="AW48" i="249" s="1"/>
  <c r="AZ48" i="249" s="1"/>
  <c r="F48" i="249" s="1"/>
  <c r="BC48" i="249" s="1"/>
  <c r="G48" i="249" s="1"/>
  <c r="I51" i="246"/>
  <c r="AR51" i="246"/>
  <c r="AS51" i="246" s="1"/>
  <c r="AV51" i="246" s="1"/>
  <c r="F51" i="246" s="1"/>
  <c r="AY51" i="246" s="1"/>
  <c r="G51" i="246" s="1"/>
  <c r="BA39" i="246"/>
  <c r="AZ39" i="246"/>
  <c r="BA36" i="246"/>
  <c r="AZ36" i="246"/>
  <c r="BA33" i="246"/>
  <c r="AZ33" i="246"/>
  <c r="BA48" i="246"/>
  <c r="AZ48" i="246"/>
  <c r="I45" i="246"/>
  <c r="AR45" i="246"/>
  <c r="AS45" i="246" s="1"/>
  <c r="AV45" i="246" s="1"/>
  <c r="F45" i="246" s="1"/>
  <c r="I42" i="246"/>
  <c r="AR42" i="246"/>
  <c r="AS42" i="246" s="1"/>
  <c r="AV42" i="246" s="1"/>
  <c r="F42" i="246" s="1"/>
  <c r="I33" i="245"/>
  <c r="AV33" i="245"/>
  <c r="AW33" i="245" s="1"/>
  <c r="AZ33" i="245" s="1"/>
  <c r="F33" i="245" s="1"/>
  <c r="BC33" i="245" s="1"/>
  <c r="G33" i="245" s="1"/>
  <c r="BE27" i="245"/>
  <c r="BD27" i="245"/>
  <c r="I30" i="245"/>
  <c r="AV30" i="245"/>
  <c r="AW30" i="245" s="1"/>
  <c r="AZ30" i="245" s="1"/>
  <c r="F30" i="245" s="1"/>
  <c r="BC30" i="245" s="1"/>
  <c r="G30" i="245" s="1"/>
  <c r="BE21" i="245"/>
  <c r="BD21" i="245"/>
  <c r="BF42" i="245"/>
  <c r="BH42" i="245" s="1"/>
  <c r="BF18" i="245"/>
  <c r="BH18" i="245" s="1"/>
  <c r="BF27" i="245"/>
  <c r="BH27" i="245" s="1"/>
  <c r="I39" i="245"/>
  <c r="AV39" i="245"/>
  <c r="AW39" i="245" s="1"/>
  <c r="AZ39" i="245" s="1"/>
  <c r="F39" i="245" s="1"/>
  <c r="BC39" i="245" s="1"/>
  <c r="G39" i="245" s="1"/>
  <c r="BF33" i="245"/>
  <c r="BH33" i="245" s="1"/>
  <c r="BE42" i="245"/>
  <c r="BD42" i="245"/>
  <c r="I36" i="245"/>
  <c r="AV36" i="245"/>
  <c r="AW36" i="245" s="1"/>
  <c r="AZ36" i="245" s="1"/>
  <c r="F36" i="245" s="1"/>
  <c r="BC36" i="245" s="1"/>
  <c r="G36" i="245" s="1"/>
  <c r="BE18" i="245"/>
  <c r="BD18" i="245"/>
  <c r="BE45" i="245"/>
  <c r="BD45" i="245"/>
  <c r="I51" i="245"/>
  <c r="AV51" i="245"/>
  <c r="AW51" i="245" s="1"/>
  <c r="AZ51" i="245" s="1"/>
  <c r="F51" i="245" s="1"/>
  <c r="BC51" i="245" s="1"/>
  <c r="G51" i="245" s="1"/>
  <c r="I24" i="245"/>
  <c r="AV24" i="245"/>
  <c r="AW24" i="245" s="1"/>
  <c r="AZ24" i="245" s="1"/>
  <c r="F24" i="245" s="1"/>
  <c r="BC24" i="245" s="1"/>
  <c r="G24" i="245" s="1"/>
  <c r="I48" i="245"/>
  <c r="AV48" i="245"/>
  <c r="AW48" i="245" s="1"/>
  <c r="AZ48" i="245" s="1"/>
  <c r="F48" i="245" s="1"/>
  <c r="BC48" i="245" s="1"/>
  <c r="G48" i="245" s="1"/>
  <c r="BF39" i="245"/>
  <c r="BH39" i="245" s="1"/>
  <c r="I48" i="244"/>
  <c r="AR48" i="244"/>
  <c r="AS48" i="244" s="1"/>
  <c r="AV48" i="244" s="1"/>
  <c r="F48" i="244" s="1"/>
  <c r="AY48" i="244" s="1"/>
  <c r="G48" i="244" s="1"/>
  <c r="I42" i="244"/>
  <c r="AR42" i="244"/>
  <c r="AS42" i="244" s="1"/>
  <c r="AV42" i="244" s="1"/>
  <c r="F42" i="244" s="1"/>
  <c r="AY42" i="244" s="1"/>
  <c r="G42" i="244" s="1"/>
  <c r="I36" i="244"/>
  <c r="AR36" i="244"/>
  <c r="AS36" i="244" s="1"/>
  <c r="AV36" i="244" s="1"/>
  <c r="F36" i="244" s="1"/>
  <c r="AY36" i="244" s="1"/>
  <c r="G36" i="244" s="1"/>
  <c r="BA21" i="244"/>
  <c r="AZ21" i="244"/>
  <c r="I24" i="244"/>
  <c r="AR24" i="244"/>
  <c r="AS24" i="244" s="1"/>
  <c r="AV24" i="244" s="1"/>
  <c r="F24" i="244" s="1"/>
  <c r="AY24" i="244" s="1"/>
  <c r="G24" i="244" s="1"/>
  <c r="BB48" i="244"/>
  <c r="BD48" i="244" s="1"/>
  <c r="BA27" i="244"/>
  <c r="AZ27" i="244"/>
  <c r="BA45" i="244"/>
  <c r="AZ45" i="244"/>
  <c r="BA30" i="244"/>
  <c r="AZ30" i="244"/>
  <c r="I51" i="244"/>
  <c r="AR51" i="244"/>
  <c r="AS51" i="244" s="1"/>
  <c r="AV51" i="244" s="1"/>
  <c r="F51" i="244" s="1"/>
  <c r="AY51" i="244" s="1"/>
  <c r="G51" i="244" s="1"/>
  <c r="I18" i="244"/>
  <c r="AR18" i="244"/>
  <c r="AS18" i="244" s="1"/>
  <c r="AV18" i="244" s="1"/>
  <c r="F18" i="244" s="1"/>
  <c r="I39" i="244"/>
  <c r="AR39" i="244"/>
  <c r="AS39" i="244" s="1"/>
  <c r="AV39" i="244" s="1"/>
  <c r="F39" i="244" s="1"/>
  <c r="BA33" i="244"/>
  <c r="AZ33" i="244"/>
  <c r="BB36" i="244"/>
  <c r="BD36" i="244" s="1"/>
  <c r="I30" i="243"/>
  <c r="AR30" i="243"/>
  <c r="AS30" i="243" s="1"/>
  <c r="AV30" i="243" s="1"/>
  <c r="F30" i="243" s="1"/>
  <c r="AY30" i="243" s="1"/>
  <c r="G30" i="243" s="1"/>
  <c r="BA18" i="243"/>
  <c r="AZ18" i="243"/>
  <c r="I21" i="243"/>
  <c r="AR21" i="243"/>
  <c r="AS21" i="243" s="1"/>
  <c r="AV21" i="243" s="1"/>
  <c r="F21" i="243" s="1"/>
  <c r="AY21" i="243" s="1"/>
  <c r="G21" i="243" s="1"/>
  <c r="BA27" i="243"/>
  <c r="AZ27" i="243"/>
  <c r="BA42" i="243"/>
  <c r="AZ42" i="243"/>
  <c r="I36" i="243"/>
  <c r="AR36" i="243"/>
  <c r="AS36" i="243" s="1"/>
  <c r="AV36" i="243" s="1"/>
  <c r="F36" i="243" s="1"/>
  <c r="AY36" i="243" s="1"/>
  <c r="G36" i="243" s="1"/>
  <c r="I45" i="243"/>
  <c r="AR45" i="243"/>
  <c r="AS45" i="243" s="1"/>
  <c r="AV45" i="243" s="1"/>
  <c r="F45" i="243" s="1"/>
  <c r="AY45" i="243" s="1"/>
  <c r="G45" i="243" s="1"/>
  <c r="BA39" i="243"/>
  <c r="AZ39" i="243"/>
  <c r="BB18" i="243"/>
  <c r="BD18" i="243" s="1"/>
  <c r="I24" i="243"/>
  <c r="AR24" i="243"/>
  <c r="AS24" i="243" s="1"/>
  <c r="AV24" i="243" s="1"/>
  <c r="F24" i="243" s="1"/>
  <c r="AY24" i="243" s="1"/>
  <c r="G24" i="243" s="1"/>
  <c r="BB39" i="243"/>
  <c r="BD39" i="243" s="1"/>
  <c r="BB24" i="243"/>
  <c r="BD24" i="243" s="1"/>
  <c r="BA33" i="243"/>
  <c r="AZ33" i="243"/>
  <c r="I51" i="243"/>
  <c r="AR51" i="243"/>
  <c r="AS51" i="243" s="1"/>
  <c r="AV51" i="243" s="1"/>
  <c r="F51" i="243" s="1"/>
  <c r="AY51" i="243" s="1"/>
  <c r="G51" i="243" s="1"/>
  <c r="I48" i="243"/>
  <c r="AR48" i="243"/>
  <c r="AS48" i="243" s="1"/>
  <c r="AV48" i="243" s="1"/>
  <c r="F48" i="243" s="1"/>
  <c r="AY48" i="243" s="1"/>
  <c r="G48" i="243" s="1"/>
  <c r="BA39" i="240"/>
  <c r="AZ39" i="240"/>
  <c r="BB36" i="240"/>
  <c r="BD36" i="240" s="1"/>
  <c r="I33" i="240"/>
  <c r="AR33" i="240"/>
  <c r="AS33" i="240" s="1"/>
  <c r="AV33" i="240" s="1"/>
  <c r="F33" i="240" s="1"/>
  <c r="AY33" i="240" s="1"/>
  <c r="G33" i="240" s="1"/>
  <c r="BA36" i="240"/>
  <c r="AZ36" i="240"/>
  <c r="BA24" i="240"/>
  <c r="AZ24" i="240"/>
  <c r="BB21" i="240"/>
  <c r="BD21" i="240" s="1"/>
  <c r="I30" i="240"/>
  <c r="AR30" i="240"/>
  <c r="AS30" i="240" s="1"/>
  <c r="AV30" i="240" s="1"/>
  <c r="F30" i="240" s="1"/>
  <c r="AY30" i="240" s="1"/>
  <c r="G30" i="240" s="1"/>
  <c r="I48" i="240"/>
  <c r="AR48" i="240"/>
  <c r="AS48" i="240" s="1"/>
  <c r="AV48" i="240" s="1"/>
  <c r="F48" i="240" s="1"/>
  <c r="AY48" i="240" s="1"/>
  <c r="G48" i="240" s="1"/>
  <c r="BA42" i="240"/>
  <c r="AZ42" i="240"/>
  <c r="BA51" i="240"/>
  <c r="AZ51" i="240"/>
  <c r="BA27" i="240"/>
  <c r="AZ27" i="240"/>
  <c r="BA21" i="240"/>
  <c r="AZ21" i="240"/>
  <c r="I45" i="240"/>
  <c r="AR45" i="240"/>
  <c r="AS45" i="240" s="1"/>
  <c r="AV45" i="240" s="1"/>
  <c r="F45" i="240" s="1"/>
  <c r="AY45" i="240" s="1"/>
  <c r="G45" i="240" s="1"/>
  <c r="I48" i="239"/>
  <c r="AR48" i="239"/>
  <c r="AS48" i="239" s="1"/>
  <c r="AV48" i="239" s="1"/>
  <c r="F48" i="239" s="1"/>
  <c r="AY48" i="239" s="1"/>
  <c r="G48" i="239" s="1"/>
  <c r="BA21" i="239"/>
  <c r="AZ21" i="239"/>
  <c r="I24" i="239"/>
  <c r="AR24" i="239"/>
  <c r="AS24" i="239" s="1"/>
  <c r="AV24" i="239" s="1"/>
  <c r="F24" i="239" s="1"/>
  <c r="AY24" i="239" s="1"/>
  <c r="G24" i="239" s="1"/>
  <c r="BB45" i="239"/>
  <c r="BD45" i="239" s="1"/>
  <c r="BB21" i="239"/>
  <c r="BD21" i="239" s="1"/>
  <c r="BA45" i="239"/>
  <c r="AZ45" i="239"/>
  <c r="I51" i="239"/>
  <c r="AR51" i="239"/>
  <c r="AS51" i="239" s="1"/>
  <c r="AV51" i="239" s="1"/>
  <c r="F51" i="239" s="1"/>
  <c r="AY51" i="239" s="1"/>
  <c r="G51" i="239" s="1"/>
  <c r="I42" i="239"/>
  <c r="AR42" i="239"/>
  <c r="AS42" i="239" s="1"/>
  <c r="AV42" i="239" s="1"/>
  <c r="F42" i="239" s="1"/>
  <c r="AY42" i="239" s="1"/>
  <c r="G42" i="239" s="1"/>
  <c r="I36" i="239"/>
  <c r="AR36" i="239"/>
  <c r="AS36" i="239" s="1"/>
  <c r="AV36" i="239" s="1"/>
  <c r="F36" i="239" s="1"/>
  <c r="AY36" i="239" s="1"/>
  <c r="G36" i="239" s="1"/>
  <c r="BA33" i="239"/>
  <c r="AZ33" i="239"/>
  <c r="BA30" i="239"/>
  <c r="AZ30" i="239"/>
  <c r="I27" i="239"/>
  <c r="AR27" i="239"/>
  <c r="AS27" i="239" s="1"/>
  <c r="AV27" i="239" s="1"/>
  <c r="F27" i="239" s="1"/>
  <c r="AY27" i="239" s="1"/>
  <c r="G27" i="239" s="1"/>
  <c r="I18" i="239"/>
  <c r="AR18" i="239"/>
  <c r="AS18" i="239" s="1"/>
  <c r="AV18" i="239" s="1"/>
  <c r="F18" i="239" s="1"/>
  <c r="AY18" i="239" s="1"/>
  <c r="G18" i="239" s="1"/>
  <c r="I39" i="239"/>
  <c r="AR39" i="239"/>
  <c r="AS39" i="239" s="1"/>
  <c r="AV39" i="239" s="1"/>
  <c r="F39" i="239" s="1"/>
  <c r="AY39" i="239" s="1"/>
  <c r="G39" i="239" s="1"/>
  <c r="BA39" i="238"/>
  <c r="AZ39" i="238"/>
  <c r="BA48" i="238"/>
  <c r="AZ48" i="238"/>
  <c r="I45" i="238"/>
  <c r="AR45" i="238"/>
  <c r="AS45" i="238" s="1"/>
  <c r="AV45" i="238" s="1"/>
  <c r="F45" i="238" s="1"/>
  <c r="AY45" i="238" s="1"/>
  <c r="G45" i="238" s="1"/>
  <c r="I21" i="238"/>
  <c r="AR21" i="238"/>
  <c r="AS21" i="238" s="1"/>
  <c r="AV21" i="238" s="1"/>
  <c r="F21" i="238" s="1"/>
  <c r="AY21" i="238" s="1"/>
  <c r="G21" i="238" s="1"/>
  <c r="BA51" i="238"/>
  <c r="AZ51" i="238"/>
  <c r="I42" i="238"/>
  <c r="AR42" i="238"/>
  <c r="AS42" i="238" s="1"/>
  <c r="AV42" i="238" s="1"/>
  <c r="F42" i="238" s="1"/>
  <c r="I36" i="238"/>
  <c r="AR36" i="238"/>
  <c r="AS36" i="238" s="1"/>
  <c r="AV36" i="238" s="1"/>
  <c r="F36" i="238" s="1"/>
  <c r="BB39" i="238"/>
  <c r="BD39" i="238" s="1"/>
  <c r="I24" i="238"/>
  <c r="AR24" i="238"/>
  <c r="AS24" i="238" s="1"/>
  <c r="AV24" i="238" s="1"/>
  <c r="F24" i="238" s="1"/>
  <c r="AY24" i="238" s="1"/>
  <c r="G24" i="238" s="1"/>
  <c r="BB48" i="238"/>
  <c r="BD48" i="238" s="1"/>
  <c r="BA18" i="238"/>
  <c r="AZ18" i="238"/>
  <c r="BA30" i="238"/>
  <c r="AZ30" i="238"/>
  <c r="BA27" i="238"/>
  <c r="AZ27" i="238"/>
  <c r="I33" i="238"/>
  <c r="AR33" i="238"/>
  <c r="AS33" i="238" s="1"/>
  <c r="AV33" i="238" s="1"/>
  <c r="F33" i="238" s="1"/>
  <c r="BB21" i="238"/>
  <c r="BD21" i="238" s="1"/>
  <c r="BA45" i="237"/>
  <c r="AZ45" i="237"/>
  <c r="I48" i="237"/>
  <c r="AR48" i="237"/>
  <c r="AS48" i="237" s="1"/>
  <c r="AV48" i="237" s="1"/>
  <c r="F48" i="237" s="1"/>
  <c r="BA18" i="237"/>
  <c r="AZ18" i="237"/>
  <c r="I51" i="237"/>
  <c r="AR51" i="237"/>
  <c r="AS51" i="237" s="1"/>
  <c r="AV51" i="237" s="1"/>
  <c r="F51" i="237" s="1"/>
  <c r="I42" i="236"/>
  <c r="AR42" i="236"/>
  <c r="AS42" i="236" s="1"/>
  <c r="AV42" i="236" s="1"/>
  <c r="F42" i="236" s="1"/>
  <c r="AY42" i="236" s="1"/>
  <c r="G42" i="236" s="1"/>
  <c r="I18" i="236"/>
  <c r="AR18" i="236"/>
  <c r="AS18" i="236" s="1"/>
  <c r="AV18" i="236" s="1"/>
  <c r="F18" i="236" s="1"/>
  <c r="AY18" i="236" s="1"/>
  <c r="G18" i="236" s="1"/>
  <c r="BA30" i="236"/>
  <c r="AZ30" i="236"/>
  <c r="BA45" i="236"/>
  <c r="AZ45" i="236"/>
  <c r="I51" i="236"/>
  <c r="AR51" i="236"/>
  <c r="AS51" i="236" s="1"/>
  <c r="AV51" i="236" s="1"/>
  <c r="F51" i="236" s="1"/>
  <c r="AY51" i="236" s="1"/>
  <c r="G51" i="236" s="1"/>
  <c r="I36" i="236"/>
  <c r="AR36" i="236"/>
  <c r="AS36" i="236" s="1"/>
  <c r="AV36" i="236" s="1"/>
  <c r="F36" i="236" s="1"/>
  <c r="AY36" i="236" s="1"/>
  <c r="G36" i="236" s="1"/>
  <c r="I48" i="236"/>
  <c r="AR48" i="236"/>
  <c r="AS48" i="236" s="1"/>
  <c r="AV48" i="236" s="1"/>
  <c r="F48" i="236" s="1"/>
  <c r="AY48" i="236" s="1"/>
  <c r="G48" i="236" s="1"/>
  <c r="BA33" i="236"/>
  <c r="AZ33" i="236"/>
  <c r="I21" i="236"/>
  <c r="AR21" i="236"/>
  <c r="AS21" i="236" s="1"/>
  <c r="AV21" i="236" s="1"/>
  <c r="F21" i="236" s="1"/>
  <c r="AY21" i="236" s="1"/>
  <c r="G21" i="236" s="1"/>
  <c r="I39" i="236"/>
  <c r="AR39" i="236"/>
  <c r="AS39" i="236" s="1"/>
  <c r="AV39" i="236" s="1"/>
  <c r="F39" i="236" s="1"/>
  <c r="AY39" i="236" s="1"/>
  <c r="G39" i="236" s="1"/>
  <c r="I27" i="236"/>
  <c r="AR27" i="236"/>
  <c r="AS27" i="236" s="1"/>
  <c r="AV27" i="236" s="1"/>
  <c r="F27" i="236" s="1"/>
  <c r="AY27" i="236" s="1"/>
  <c r="G27" i="236" s="1"/>
  <c r="I24" i="236"/>
  <c r="AR24" i="236"/>
  <c r="AS24" i="236" s="1"/>
  <c r="AV24" i="236" s="1"/>
  <c r="F24" i="236" s="1"/>
  <c r="AY24" i="236" s="1"/>
  <c r="G24" i="236" s="1"/>
  <c r="BB48" i="236"/>
  <c r="BD48" i="236" s="1"/>
  <c r="I27" i="235"/>
  <c r="AR27" i="235"/>
  <c r="AS27" i="235" s="1"/>
  <c r="AV27" i="235" s="1"/>
  <c r="F27" i="235" s="1"/>
  <c r="AY27" i="235" s="1"/>
  <c r="G27" i="235" s="1"/>
  <c r="I30" i="235"/>
  <c r="AR30" i="235"/>
  <c r="AS30" i="235" s="1"/>
  <c r="AV30" i="235" s="1"/>
  <c r="F30" i="235" s="1"/>
  <c r="AY30" i="235" s="1"/>
  <c r="G30" i="235" s="1"/>
  <c r="BA39" i="235"/>
  <c r="AZ39" i="235"/>
  <c r="BA48" i="235"/>
  <c r="AZ48" i="235"/>
  <c r="BA36" i="235"/>
  <c r="AZ36" i="235"/>
  <c r="I42" i="235"/>
  <c r="AR42" i="235"/>
  <c r="AS42" i="235" s="1"/>
  <c r="AV42" i="235" s="1"/>
  <c r="F42" i="235" s="1"/>
  <c r="AY42" i="235" s="1"/>
  <c r="G42" i="235" s="1"/>
  <c r="I51" i="235"/>
  <c r="AR51" i="235"/>
  <c r="AS51" i="235" s="1"/>
  <c r="AV51" i="235" s="1"/>
  <c r="F51" i="235" s="1"/>
  <c r="AY51" i="235" s="1"/>
  <c r="G51" i="235" s="1"/>
  <c r="BB48" i="235"/>
  <c r="BD48" i="235" s="1"/>
  <c r="BB51" i="235"/>
  <c r="BD51" i="235" s="1"/>
  <c r="BB27" i="235"/>
  <c r="BD27" i="235" s="1"/>
  <c r="BB33" i="235"/>
  <c r="BD33" i="235" s="1"/>
  <c r="BA24" i="235"/>
  <c r="AZ24" i="235"/>
  <c r="I18" i="235"/>
  <c r="AR18" i="235"/>
  <c r="AS18" i="235" s="1"/>
  <c r="AV18" i="235" s="1"/>
  <c r="F18" i="235" s="1"/>
  <c r="AY18" i="235" s="1"/>
  <c r="G18" i="235" s="1"/>
  <c r="BA33" i="235"/>
  <c r="AZ33" i="235"/>
  <c r="I45" i="235"/>
  <c r="AR45" i="235"/>
  <c r="AS45" i="235" s="1"/>
  <c r="AV45" i="235" s="1"/>
  <c r="F45" i="235" s="1"/>
  <c r="AY45" i="235" s="1"/>
  <c r="G45" i="235" s="1"/>
  <c r="BA21" i="235"/>
  <c r="AZ21" i="235"/>
  <c r="I24" i="234"/>
  <c r="AV24" i="234"/>
  <c r="AW24" i="234" s="1"/>
  <c r="AZ24" i="234" s="1"/>
  <c r="F24" i="234" s="1"/>
  <c r="BC24" i="234" s="1"/>
  <c r="G24" i="234" s="1"/>
  <c r="I33" i="234"/>
  <c r="AV33" i="234"/>
  <c r="AW33" i="234" s="1"/>
  <c r="AZ33" i="234" s="1"/>
  <c r="F33" i="234" s="1"/>
  <c r="BC33" i="234" s="1"/>
  <c r="G33" i="234" s="1"/>
  <c r="I21" i="234"/>
  <c r="AV21" i="234"/>
  <c r="AW21" i="234" s="1"/>
  <c r="AZ21" i="234" s="1"/>
  <c r="F21" i="234" s="1"/>
  <c r="BC21" i="234" s="1"/>
  <c r="G21" i="234" s="1"/>
  <c r="I18" i="234"/>
  <c r="AV18" i="234"/>
  <c r="AW18" i="234" s="1"/>
  <c r="AZ18" i="234" s="1"/>
  <c r="F18" i="234" s="1"/>
  <c r="BC18" i="234" s="1"/>
  <c r="G18" i="234" s="1"/>
  <c r="I51" i="234"/>
  <c r="AV51" i="234"/>
  <c r="AW51" i="234" s="1"/>
  <c r="AZ51" i="234" s="1"/>
  <c r="F51" i="234" s="1"/>
  <c r="BC51" i="234" s="1"/>
  <c r="G51" i="234" s="1"/>
  <c r="I45" i="234"/>
  <c r="AV45" i="234"/>
  <c r="AW45" i="234" s="1"/>
  <c r="AZ45" i="234" s="1"/>
  <c r="F45" i="234" s="1"/>
  <c r="BC45" i="234" s="1"/>
  <c r="G45" i="234" s="1"/>
  <c r="BF24" i="234"/>
  <c r="BH24" i="234" s="1"/>
  <c r="BE48" i="234"/>
  <c r="BD48" i="234"/>
  <c r="BE30" i="234"/>
  <c r="BD30" i="234"/>
  <c r="I42" i="234"/>
  <c r="AV42" i="234"/>
  <c r="AW42" i="234" s="1"/>
  <c r="AZ42" i="234" s="1"/>
  <c r="F42" i="234" s="1"/>
  <c r="BC42" i="234" s="1"/>
  <c r="G42" i="234" s="1"/>
  <c r="I36" i="234"/>
  <c r="AV36" i="234"/>
  <c r="AW36" i="234" s="1"/>
  <c r="AZ36" i="234" s="1"/>
  <c r="F36" i="234" s="1"/>
  <c r="BC36" i="234" s="1"/>
  <c r="G36" i="234" s="1"/>
  <c r="BE27" i="234"/>
  <c r="BD27" i="234"/>
  <c r="BE39" i="234"/>
  <c r="BD39" i="234"/>
  <c r="BF33" i="234"/>
  <c r="BH33" i="234" s="1"/>
  <c r="BA27" i="233"/>
  <c r="AZ27" i="233"/>
  <c r="BA48" i="233"/>
  <c r="AZ48" i="233"/>
  <c r="I30" i="233"/>
  <c r="AR30" i="233"/>
  <c r="AS30" i="233" s="1"/>
  <c r="AV30" i="233" s="1"/>
  <c r="F30" i="233" s="1"/>
  <c r="AY30" i="233" s="1"/>
  <c r="G30" i="233" s="1"/>
  <c r="BA36" i="233"/>
  <c r="AZ36" i="233"/>
  <c r="I51" i="233"/>
  <c r="AR51" i="233"/>
  <c r="AS51" i="233" s="1"/>
  <c r="AV51" i="233" s="1"/>
  <c r="F51" i="233" s="1"/>
  <c r="AY51" i="233" s="1"/>
  <c r="G51" i="233" s="1"/>
  <c r="I45" i="233"/>
  <c r="AR45" i="233"/>
  <c r="AS45" i="233" s="1"/>
  <c r="AV45" i="233" s="1"/>
  <c r="F45" i="233" s="1"/>
  <c r="AY45" i="233" s="1"/>
  <c r="G45" i="233" s="1"/>
  <c r="I33" i="233"/>
  <c r="AR33" i="233"/>
  <c r="AS33" i="233" s="1"/>
  <c r="AV33" i="233" s="1"/>
  <c r="F33" i="233" s="1"/>
  <c r="BB27" i="233"/>
  <c r="BD27" i="233" s="1"/>
  <c r="I18" i="233"/>
  <c r="AR18" i="233"/>
  <c r="AS18" i="233" s="1"/>
  <c r="AV18" i="233" s="1"/>
  <c r="F18" i="233" s="1"/>
  <c r="AY18" i="233" s="1"/>
  <c r="G18" i="233" s="1"/>
  <c r="BB48" i="233"/>
  <c r="BD48" i="233" s="1"/>
  <c r="BA39" i="233"/>
  <c r="AZ39" i="233"/>
  <c r="I42" i="233"/>
  <c r="AR42" i="233"/>
  <c r="AS42" i="233" s="1"/>
  <c r="AV42" i="233" s="1"/>
  <c r="F42" i="233" s="1"/>
  <c r="AY42" i="233" s="1"/>
  <c r="G42" i="233" s="1"/>
  <c r="BA48" i="232"/>
  <c r="AZ48" i="232"/>
  <c r="BA42" i="232"/>
  <c r="AZ42" i="232"/>
  <c r="I34" i="230"/>
  <c r="AR34" i="230"/>
  <c r="AS34" i="230" s="1"/>
  <c r="AV34" i="230" s="1"/>
  <c r="F34" i="230" s="1"/>
  <c r="AY34" i="230" s="1"/>
  <c r="G34" i="230" s="1"/>
  <c r="I46" i="230"/>
  <c r="AR46" i="230"/>
  <c r="AS46" i="230" s="1"/>
  <c r="AV46" i="230" s="1"/>
  <c r="F46" i="230" s="1"/>
  <c r="AY46" i="230" s="1"/>
  <c r="G46" i="230" s="1"/>
  <c r="I19" i="230"/>
  <c r="AR19" i="230"/>
  <c r="AS19" i="230" s="1"/>
  <c r="AV19" i="230" s="1"/>
  <c r="F19" i="230" s="1"/>
  <c r="AY19" i="230" s="1"/>
  <c r="G19" i="230" s="1"/>
  <c r="BA37" i="230"/>
  <c r="AZ37" i="230"/>
  <c r="BA52" i="230"/>
  <c r="AZ52" i="230"/>
  <c r="I43" i="230"/>
  <c r="AR43" i="230"/>
  <c r="AS43" i="230" s="1"/>
  <c r="AV43" i="230" s="1"/>
  <c r="F43" i="230" s="1"/>
  <c r="AY43" i="230" s="1"/>
  <c r="G43" i="230" s="1"/>
  <c r="I25" i="230"/>
  <c r="AR25" i="230"/>
  <c r="AS25" i="230" s="1"/>
  <c r="AV25" i="230" s="1"/>
  <c r="F25" i="230" s="1"/>
  <c r="AY25" i="230" s="1"/>
  <c r="G25" i="230" s="1"/>
  <c r="BA40" i="230"/>
  <c r="AZ40" i="230"/>
  <c r="I31" i="230"/>
  <c r="AR31" i="230"/>
  <c r="AS31" i="230" s="1"/>
  <c r="AV31" i="230" s="1"/>
  <c r="F31" i="230" s="1"/>
  <c r="AY31" i="230" s="1"/>
  <c r="G31" i="230" s="1"/>
  <c r="BB34" i="230"/>
  <c r="BD34" i="230" s="1"/>
  <c r="BB19" i="230"/>
  <c r="BD19" i="230" s="1"/>
  <c r="BA22" i="230"/>
  <c r="AZ22" i="230"/>
  <c r="BA28" i="230"/>
  <c r="AZ28" i="230"/>
  <c r="I49" i="230"/>
  <c r="AR49" i="230"/>
  <c r="AS49" i="230" s="1"/>
  <c r="AV49" i="230" s="1"/>
  <c r="F49" i="230" s="1"/>
  <c r="AY49" i="230" s="1"/>
  <c r="G49" i="230" s="1"/>
  <c r="BB25" i="230"/>
  <c r="BD25" i="230" s="1"/>
  <c r="BB22" i="230"/>
  <c r="BD22" i="230" s="1"/>
  <c r="BB43" i="230"/>
  <c r="BD43" i="230" s="1"/>
  <c r="I18" i="229"/>
  <c r="AV18" i="229"/>
  <c r="AW18" i="229" s="1"/>
  <c r="AZ18" i="229" s="1"/>
  <c r="F18" i="229" s="1"/>
  <c r="BC18" i="229" s="1"/>
  <c r="G18" i="229" s="1"/>
  <c r="I51" i="229"/>
  <c r="AV51" i="229"/>
  <c r="AW51" i="229" s="1"/>
  <c r="AZ51" i="229" s="1"/>
  <c r="F51" i="229" s="1"/>
  <c r="BC51" i="229" s="1"/>
  <c r="G51" i="229" s="1"/>
  <c r="I42" i="229"/>
  <c r="AV42" i="229"/>
  <c r="AW42" i="229" s="1"/>
  <c r="AZ42" i="229" s="1"/>
  <c r="F42" i="229" s="1"/>
  <c r="BC42" i="229" s="1"/>
  <c r="G42" i="229" s="1"/>
  <c r="BE21" i="229"/>
  <c r="BD21" i="229"/>
  <c r="BE36" i="229"/>
  <c r="BD36" i="229"/>
  <c r="I27" i="229"/>
  <c r="AV27" i="229"/>
  <c r="AW27" i="229" s="1"/>
  <c r="AZ27" i="229" s="1"/>
  <c r="F27" i="229" s="1"/>
  <c r="BC27" i="229" s="1"/>
  <c r="G27" i="229" s="1"/>
  <c r="I30" i="229"/>
  <c r="AV30" i="229"/>
  <c r="AW30" i="229" s="1"/>
  <c r="AZ30" i="229" s="1"/>
  <c r="F30" i="229" s="1"/>
  <c r="BC30" i="229" s="1"/>
  <c r="G30" i="229" s="1"/>
  <c r="BF51" i="229"/>
  <c r="BH51" i="229" s="1"/>
  <c r="BE45" i="229"/>
  <c r="BD45" i="229"/>
  <c r="BE48" i="229"/>
  <c r="BD48" i="229"/>
  <c r="BE24" i="229"/>
  <c r="BD24" i="229"/>
  <c r="I33" i="229"/>
  <c r="AV33" i="229"/>
  <c r="AW33" i="229" s="1"/>
  <c r="AZ33" i="229" s="1"/>
  <c r="F33" i="229" s="1"/>
  <c r="I39" i="229"/>
  <c r="AV39" i="229"/>
  <c r="AW39" i="229" s="1"/>
  <c r="AZ39" i="229" s="1"/>
  <c r="F39" i="229" s="1"/>
  <c r="BC39" i="229" s="1"/>
  <c r="G39" i="229" s="1"/>
  <c r="I18" i="226"/>
  <c r="AR18" i="226"/>
  <c r="AS18" i="226" s="1"/>
  <c r="AV18" i="226" s="1"/>
  <c r="F18" i="226" s="1"/>
  <c r="AY18" i="226" s="1"/>
  <c r="G18" i="226" s="1"/>
  <c r="I24" i="225"/>
  <c r="AR24" i="225"/>
  <c r="AS24" i="225" s="1"/>
  <c r="AV24" i="225" s="1"/>
  <c r="F24" i="225" s="1"/>
  <c r="AY24" i="225" s="1"/>
  <c r="G24" i="225" s="1"/>
  <c r="BA45" i="225"/>
  <c r="AZ45" i="225"/>
  <c r="I21" i="225"/>
  <c r="AR21" i="225"/>
  <c r="AS21" i="225" s="1"/>
  <c r="AV21" i="225" s="1"/>
  <c r="F21" i="225" s="1"/>
  <c r="AY21" i="225" s="1"/>
  <c r="G21" i="225" s="1"/>
  <c r="BA33" i="225"/>
  <c r="AZ33" i="225"/>
  <c r="I42" i="225"/>
  <c r="AR42" i="225"/>
  <c r="AS42" i="225" s="1"/>
  <c r="AV42" i="225" s="1"/>
  <c r="F42" i="225" s="1"/>
  <c r="AY42" i="225" s="1"/>
  <c r="G42" i="225" s="1"/>
  <c r="BB45" i="225"/>
  <c r="BD45" i="225" s="1"/>
  <c r="I30" i="225"/>
  <c r="AR30" i="225"/>
  <c r="AS30" i="225" s="1"/>
  <c r="AV30" i="225" s="1"/>
  <c r="F30" i="225" s="1"/>
  <c r="AY30" i="225" s="1"/>
  <c r="G30" i="225" s="1"/>
  <c r="BA27" i="225"/>
  <c r="AZ27" i="225"/>
  <c r="BA36" i="225"/>
  <c r="AZ36" i="225"/>
  <c r="BA39" i="225"/>
  <c r="AZ39" i="225"/>
  <c r="BA18" i="225"/>
  <c r="AZ18" i="225"/>
  <c r="BB18" i="225"/>
  <c r="BD18" i="225" s="1"/>
  <c r="I51" i="225"/>
  <c r="AR51" i="225"/>
  <c r="AS51" i="225" s="1"/>
  <c r="AV51" i="225" s="1"/>
  <c r="F51" i="225" s="1"/>
  <c r="AY51" i="225" s="1"/>
  <c r="G51" i="225" s="1"/>
  <c r="I48" i="225"/>
  <c r="AR48" i="225"/>
  <c r="AS48" i="225" s="1"/>
  <c r="AV48" i="225" s="1"/>
  <c r="F48" i="225" s="1"/>
  <c r="BB36" i="225"/>
  <c r="BD36" i="225" s="1"/>
  <c r="BB33" i="225"/>
  <c r="BD33" i="225" s="1"/>
  <c r="BE42" i="224"/>
  <c r="BD42" i="224"/>
  <c r="I48" i="224"/>
  <c r="AV48" i="224"/>
  <c r="AW48" i="224" s="1"/>
  <c r="AZ48" i="224" s="1"/>
  <c r="F48" i="224" s="1"/>
  <c r="BC48" i="224" s="1"/>
  <c r="G48" i="224" s="1"/>
  <c r="I51" i="224"/>
  <c r="AV51" i="224"/>
  <c r="AW51" i="224" s="1"/>
  <c r="AZ51" i="224" s="1"/>
  <c r="F51" i="224" s="1"/>
  <c r="BC51" i="224" s="1"/>
  <c r="G51" i="224" s="1"/>
  <c r="BF42" i="224"/>
  <c r="BH42" i="224" s="1"/>
  <c r="BA51" i="223"/>
  <c r="AZ51" i="223"/>
  <c r="BB39" i="223"/>
  <c r="BD39" i="223" s="1"/>
  <c r="BB48" i="223"/>
  <c r="BD48" i="223" s="1"/>
  <c r="BB51" i="223"/>
  <c r="BD51" i="223" s="1"/>
  <c r="BA36" i="223"/>
  <c r="AZ36" i="223"/>
  <c r="BA39" i="223"/>
  <c r="AZ39" i="223"/>
  <c r="BA48" i="223"/>
  <c r="AZ48" i="223"/>
  <c r="I45" i="221"/>
  <c r="AR45" i="221"/>
  <c r="AS45" i="221" s="1"/>
  <c r="AV45" i="221" s="1"/>
  <c r="F45" i="221" s="1"/>
  <c r="AY45" i="221" s="1"/>
  <c r="G45" i="221" s="1"/>
  <c r="BA36" i="221"/>
  <c r="AZ36" i="221"/>
  <c r="I48" i="221"/>
  <c r="AR48" i="221"/>
  <c r="AS48" i="221" s="1"/>
  <c r="AV48" i="221" s="1"/>
  <c r="F48" i="221" s="1"/>
  <c r="I42" i="221"/>
  <c r="AR42" i="221"/>
  <c r="AS42" i="221" s="1"/>
  <c r="AV42" i="221" s="1"/>
  <c r="F42" i="221" s="1"/>
  <c r="AY42" i="221" s="1"/>
  <c r="G42" i="221" s="1"/>
  <c r="I30" i="221"/>
  <c r="AR30" i="221"/>
  <c r="AS30" i="221" s="1"/>
  <c r="AV30" i="221" s="1"/>
  <c r="F30" i="221" s="1"/>
  <c r="AY30" i="221" s="1"/>
  <c r="G30" i="221" s="1"/>
  <c r="BB45" i="221"/>
  <c r="BD45" i="221" s="1"/>
  <c r="I51" i="221"/>
  <c r="AR51" i="221"/>
  <c r="AS51" i="221" s="1"/>
  <c r="AV51" i="221" s="1"/>
  <c r="F51" i="221" s="1"/>
  <c r="AY51" i="221" s="1"/>
  <c r="G51" i="221" s="1"/>
  <c r="I24" i="221"/>
  <c r="AR24" i="221"/>
  <c r="AS24" i="221" s="1"/>
  <c r="AV24" i="221" s="1"/>
  <c r="F24" i="221" s="1"/>
  <c r="BB36" i="221"/>
  <c r="BD36" i="221" s="1"/>
  <c r="BA27" i="221"/>
  <c r="AZ27" i="221"/>
  <c r="I21" i="221"/>
  <c r="AR21" i="221"/>
  <c r="AS21" i="221" s="1"/>
  <c r="AV21" i="221" s="1"/>
  <c r="F21" i="221" s="1"/>
  <c r="BA33" i="221"/>
  <c r="AZ33" i="221"/>
  <c r="BA39" i="221"/>
  <c r="AZ39" i="221"/>
  <c r="BB51" i="221"/>
  <c r="BD51" i="221" s="1"/>
  <c r="BB27" i="221"/>
  <c r="BD27" i="221" s="1"/>
  <c r="I18" i="221"/>
  <c r="AR18" i="221"/>
  <c r="AS18" i="221" s="1"/>
  <c r="AV18" i="221" s="1"/>
  <c r="F18" i="221" s="1"/>
  <c r="AY18" i="221" s="1"/>
  <c r="G18" i="221" s="1"/>
  <c r="BB33" i="221"/>
  <c r="BD33" i="221" s="1"/>
  <c r="BA51" i="219"/>
  <c r="AZ51" i="219"/>
  <c r="BB51" i="219"/>
  <c r="BD51" i="219" s="1"/>
  <c r="BA48" i="219"/>
  <c r="AZ48" i="219"/>
  <c r="I39" i="218"/>
  <c r="AR39" i="218"/>
  <c r="AS39" i="218" s="1"/>
  <c r="AV39" i="218" s="1"/>
  <c r="F39" i="218" s="1"/>
  <c r="AY39" i="218" s="1"/>
  <c r="G39" i="218" s="1"/>
  <c r="I33" i="218"/>
  <c r="AR33" i="218"/>
  <c r="AS33" i="218" s="1"/>
  <c r="AV33" i="218" s="1"/>
  <c r="F33" i="218" s="1"/>
  <c r="AY33" i="218" s="1"/>
  <c r="G33" i="218" s="1"/>
  <c r="BA48" i="218"/>
  <c r="AZ48" i="218"/>
  <c r="I51" i="218"/>
  <c r="AR51" i="218"/>
  <c r="AS51" i="218" s="1"/>
  <c r="AV51" i="218" s="1"/>
  <c r="F51" i="218" s="1"/>
  <c r="AY51" i="218" s="1"/>
  <c r="G51" i="218" s="1"/>
  <c r="BB42" i="218"/>
  <c r="BD42" i="218" s="1"/>
  <c r="BB48" i="218"/>
  <c r="BD48" i="218" s="1"/>
  <c r="BB39" i="218"/>
  <c r="BD39" i="218" s="1"/>
  <c r="BA42" i="218"/>
  <c r="AZ42" i="218"/>
  <c r="BA45" i="218"/>
  <c r="AZ45" i="218"/>
  <c r="BA36" i="218"/>
  <c r="AZ36" i="218"/>
  <c r="BB45" i="218"/>
  <c r="BD45" i="218" s="1"/>
  <c r="BB51" i="218"/>
  <c r="BD51" i="218" s="1"/>
  <c r="I42" i="215"/>
  <c r="AR42" i="215"/>
  <c r="AS42" i="215" s="1"/>
  <c r="AV42" i="215" s="1"/>
  <c r="F42" i="215" s="1"/>
  <c r="AY42" i="215" s="1"/>
  <c r="G42" i="215" s="1"/>
  <c r="I39" i="215"/>
  <c r="AR39" i="215"/>
  <c r="AS39" i="215" s="1"/>
  <c r="AV39" i="215" s="1"/>
  <c r="F39" i="215" s="1"/>
  <c r="AY39" i="215" s="1"/>
  <c r="G39" i="215" s="1"/>
  <c r="I51" i="215"/>
  <c r="AR51" i="215"/>
  <c r="AS51" i="215" s="1"/>
  <c r="AV51" i="215" s="1"/>
  <c r="F51" i="215" s="1"/>
  <c r="AY51" i="215" s="1"/>
  <c r="G51" i="215" s="1"/>
  <c r="BB36" i="215"/>
  <c r="BD36" i="215" s="1"/>
  <c r="BA48" i="215"/>
  <c r="AZ48" i="215"/>
  <c r="I33" i="215"/>
  <c r="AR33" i="215"/>
  <c r="AS33" i="215" s="1"/>
  <c r="AV33" i="215" s="1"/>
  <c r="F33" i="215" s="1"/>
  <c r="AY33" i="215" s="1"/>
  <c r="G33" i="215" s="1"/>
  <c r="BA36" i="215"/>
  <c r="AZ36" i="215"/>
  <c r="I45" i="215"/>
  <c r="AR45" i="215"/>
  <c r="AS45" i="215" s="1"/>
  <c r="AV45" i="215" s="1"/>
  <c r="F45" i="215" s="1"/>
  <c r="AY45" i="215" s="1"/>
  <c r="G45" i="215" s="1"/>
  <c r="BB42" i="215"/>
  <c r="BD42" i="215" s="1"/>
  <c r="I18" i="214"/>
  <c r="AR18" i="214"/>
  <c r="AS18" i="214" s="1"/>
  <c r="AV18" i="214" s="1"/>
  <c r="F18" i="214" s="1"/>
  <c r="AY18" i="214" s="1"/>
  <c r="G18" i="214" s="1"/>
  <c r="BE42" i="212"/>
  <c r="BD42" i="212"/>
  <c r="BF51" i="212"/>
  <c r="BH51" i="212" s="1"/>
  <c r="BF24" i="212"/>
  <c r="BH24" i="212" s="1"/>
  <c r="BF42" i="212"/>
  <c r="BH42" i="212" s="1"/>
  <c r="I33" i="212"/>
  <c r="AV33" i="212"/>
  <c r="AW33" i="212" s="1"/>
  <c r="AZ33" i="212" s="1"/>
  <c r="F33" i="212" s="1"/>
  <c r="I48" i="212"/>
  <c r="AV48" i="212"/>
  <c r="AW48" i="212" s="1"/>
  <c r="AZ48" i="212" s="1"/>
  <c r="F48" i="212" s="1"/>
  <c r="BC48" i="212" s="1"/>
  <c r="G48" i="212" s="1"/>
  <c r="BE51" i="212"/>
  <c r="BD51" i="212"/>
  <c r="I36" i="212"/>
  <c r="AV36" i="212"/>
  <c r="AW36" i="212" s="1"/>
  <c r="AZ36" i="212" s="1"/>
  <c r="F36" i="212" s="1"/>
  <c r="BC36" i="212" s="1"/>
  <c r="G36" i="212" s="1"/>
  <c r="I21" i="212"/>
  <c r="AV21" i="212"/>
  <c r="AW21" i="212" s="1"/>
  <c r="AZ21" i="212" s="1"/>
  <c r="F21" i="212" s="1"/>
  <c r="BC21" i="212" s="1"/>
  <c r="G21" i="212" s="1"/>
  <c r="BE27" i="212"/>
  <c r="BD27" i="212"/>
  <c r="BE39" i="212"/>
  <c r="BD39" i="212"/>
  <c r="BE24" i="212"/>
  <c r="BD24" i="212"/>
  <c r="I18" i="212"/>
  <c r="AV18" i="212"/>
  <c r="AW18" i="212" s="1"/>
  <c r="AZ18" i="212" s="1"/>
  <c r="F18" i="212" s="1"/>
  <c r="BC18" i="212" s="1"/>
  <c r="G18" i="212" s="1"/>
  <c r="I30" i="212"/>
  <c r="AV30" i="212"/>
  <c r="AW30" i="212" s="1"/>
  <c r="AZ30" i="212" s="1"/>
  <c r="F30" i="212" s="1"/>
  <c r="BC30" i="212" s="1"/>
  <c r="G30" i="212" s="1"/>
  <c r="BE45" i="212"/>
  <c r="BD45" i="212"/>
  <c r="I48" i="211"/>
  <c r="AR48" i="211"/>
  <c r="AS48" i="211" s="1"/>
  <c r="AV48" i="211" s="1"/>
  <c r="F48" i="211" s="1"/>
  <c r="AY48" i="211" s="1"/>
  <c r="G48" i="211" s="1"/>
  <c r="I21" i="211"/>
  <c r="AR21" i="211"/>
  <c r="AS21" i="211" s="1"/>
  <c r="AV21" i="211" s="1"/>
  <c r="F21" i="211" s="1"/>
  <c r="AY21" i="211" s="1"/>
  <c r="G21" i="211" s="1"/>
  <c r="BA27" i="211"/>
  <c r="AZ27" i="211"/>
  <c r="BA42" i="211"/>
  <c r="AZ42" i="211"/>
  <c r="BA33" i="211"/>
  <c r="AZ33" i="211"/>
  <c r="BB48" i="211"/>
  <c r="BD48" i="211" s="1"/>
  <c r="BB21" i="211"/>
  <c r="BD21" i="211" s="1"/>
  <c r="I51" i="211"/>
  <c r="AR51" i="211"/>
  <c r="AS51" i="211" s="1"/>
  <c r="AV51" i="211" s="1"/>
  <c r="F51" i="211" s="1"/>
  <c r="BB42" i="211"/>
  <c r="BD42" i="211" s="1"/>
  <c r="BA30" i="211"/>
  <c r="AZ30" i="211"/>
  <c r="BA39" i="211"/>
  <c r="AZ39" i="211"/>
  <c r="BA18" i="211"/>
  <c r="AZ18" i="211"/>
  <c r="I24" i="211"/>
  <c r="AR24" i="211"/>
  <c r="AS24" i="211" s="1"/>
  <c r="AV24" i="211" s="1"/>
  <c r="F24" i="211" s="1"/>
  <c r="I45" i="211"/>
  <c r="AR45" i="211"/>
  <c r="AS45" i="211" s="1"/>
  <c r="AV45" i="211" s="1"/>
  <c r="F45" i="211" s="1"/>
  <c r="I36" i="211"/>
  <c r="AR36" i="211"/>
  <c r="AS36" i="211" s="1"/>
  <c r="AV36" i="211" s="1"/>
  <c r="F36" i="211" s="1"/>
  <c r="AY36" i="211" s="1"/>
  <c r="G36" i="211" s="1"/>
  <c r="BB33" i="211"/>
  <c r="BD33" i="211" s="1"/>
  <c r="I42" i="210"/>
  <c r="AR42" i="210"/>
  <c r="AS42" i="210" s="1"/>
  <c r="AV42" i="210" s="1"/>
  <c r="F42" i="210" s="1"/>
  <c r="AY42" i="210" s="1"/>
  <c r="G42" i="210" s="1"/>
  <c r="I36" i="210"/>
  <c r="AR36" i="210"/>
  <c r="AS36" i="210" s="1"/>
  <c r="AV36" i="210" s="1"/>
  <c r="F36" i="210" s="1"/>
  <c r="AY36" i="210" s="1"/>
  <c r="G36" i="210" s="1"/>
  <c r="I21" i="210"/>
  <c r="AR21" i="210"/>
  <c r="AS21" i="210" s="1"/>
  <c r="AV21" i="210" s="1"/>
  <c r="F21" i="210" s="1"/>
  <c r="AY21" i="210" s="1"/>
  <c r="G21" i="210" s="1"/>
  <c r="BA18" i="210"/>
  <c r="AZ18" i="210"/>
  <c r="BA27" i="210"/>
  <c r="AZ27" i="210"/>
  <c r="I39" i="210"/>
  <c r="AR39" i="210"/>
  <c r="AS39" i="210" s="1"/>
  <c r="AV39" i="210" s="1"/>
  <c r="F39" i="210" s="1"/>
  <c r="AY39" i="210" s="1"/>
  <c r="G39" i="210" s="1"/>
  <c r="I33" i="210"/>
  <c r="AR33" i="210"/>
  <c r="AS33" i="210" s="1"/>
  <c r="AV33" i="210" s="1"/>
  <c r="F33" i="210" s="1"/>
  <c r="AY33" i="210" s="1"/>
  <c r="G33" i="210" s="1"/>
  <c r="BA30" i="210"/>
  <c r="AZ30" i="210"/>
  <c r="BA51" i="210"/>
  <c r="AZ51" i="210"/>
  <c r="BA48" i="210"/>
  <c r="AZ48" i="210"/>
  <c r="I24" i="210"/>
  <c r="AR24" i="210"/>
  <c r="AS24" i="210" s="1"/>
  <c r="AV24" i="210" s="1"/>
  <c r="F24" i="210" s="1"/>
  <c r="AY24" i="210" s="1"/>
  <c r="G24" i="210" s="1"/>
  <c r="BB42" i="210"/>
  <c r="BD42" i="210" s="1"/>
  <c r="I45" i="210"/>
  <c r="AR45" i="210"/>
  <c r="AS45" i="210" s="1"/>
  <c r="AV45" i="210" s="1"/>
  <c r="F45" i="210" s="1"/>
  <c r="AY45" i="210" s="1"/>
  <c r="G45" i="210" s="1"/>
  <c r="BB33" i="210"/>
  <c r="BD33" i="210" s="1"/>
  <c r="I18" i="208"/>
  <c r="AV18" i="208"/>
  <c r="AW18" i="208" s="1"/>
  <c r="AZ18" i="208" s="1"/>
  <c r="F18" i="208" s="1"/>
  <c r="BC18" i="208" s="1"/>
  <c r="G18" i="208" s="1"/>
  <c r="BB28" i="206"/>
  <c r="BD28" i="206" s="1"/>
  <c r="I43" i="206"/>
  <c r="AR43" i="206"/>
  <c r="AS43" i="206" s="1"/>
  <c r="AV43" i="206" s="1"/>
  <c r="F43" i="206" s="1"/>
  <c r="AY43" i="206" s="1"/>
  <c r="G43" i="206" s="1"/>
  <c r="I19" i="206"/>
  <c r="AR19" i="206"/>
  <c r="AS19" i="206" s="1"/>
  <c r="AV19" i="206" s="1"/>
  <c r="F19" i="206" s="1"/>
  <c r="AY19" i="206" s="1"/>
  <c r="G19" i="206" s="1"/>
  <c r="I46" i="206"/>
  <c r="AR46" i="206"/>
  <c r="AS46" i="206" s="1"/>
  <c r="AV46" i="206" s="1"/>
  <c r="F46" i="206" s="1"/>
  <c r="AY46" i="206" s="1"/>
  <c r="G46" i="206" s="1"/>
  <c r="I31" i="206"/>
  <c r="AR31" i="206"/>
  <c r="AS31" i="206" s="1"/>
  <c r="AV31" i="206" s="1"/>
  <c r="F31" i="206" s="1"/>
  <c r="AY31" i="206" s="1"/>
  <c r="G31" i="206" s="1"/>
  <c r="I22" i="206"/>
  <c r="AR22" i="206"/>
  <c r="AS22" i="206" s="1"/>
  <c r="AV22" i="206" s="1"/>
  <c r="F22" i="206" s="1"/>
  <c r="AY22" i="206" s="1"/>
  <c r="G22" i="206" s="1"/>
  <c r="BA40" i="206"/>
  <c r="AZ40" i="206"/>
  <c r="I25" i="206"/>
  <c r="AR25" i="206"/>
  <c r="AS25" i="206" s="1"/>
  <c r="AV25" i="206" s="1"/>
  <c r="F25" i="206" s="1"/>
  <c r="AY25" i="206" s="1"/>
  <c r="G25" i="206" s="1"/>
  <c r="BB19" i="206"/>
  <c r="BD19" i="206" s="1"/>
  <c r="BA52" i="206"/>
  <c r="AZ52" i="206"/>
  <c r="BA37" i="206"/>
  <c r="AZ37" i="206"/>
  <c r="BA28" i="206"/>
  <c r="AZ28" i="206"/>
  <c r="I49" i="206"/>
  <c r="AR49" i="206"/>
  <c r="AS49" i="206" s="1"/>
  <c r="AV49" i="206" s="1"/>
  <c r="F49" i="206" s="1"/>
  <c r="BA34" i="206"/>
  <c r="AZ34" i="206"/>
  <c r="BB25" i="206"/>
  <c r="BD25" i="206" s="1"/>
  <c r="I39" i="204"/>
  <c r="AV39" i="204"/>
  <c r="AW39" i="204" s="1"/>
  <c r="AZ39" i="204" s="1"/>
  <c r="F39" i="204" s="1"/>
  <c r="BC39" i="204" s="1"/>
  <c r="G39" i="204" s="1"/>
  <c r="BE18" i="204"/>
  <c r="BD18" i="204"/>
  <c r="BE51" i="204"/>
  <c r="BD51" i="204"/>
  <c r="I21" i="204"/>
  <c r="AV21" i="204"/>
  <c r="AW21" i="204" s="1"/>
  <c r="AZ21" i="204" s="1"/>
  <c r="F21" i="204" s="1"/>
  <c r="BF42" i="204"/>
  <c r="BH42" i="204" s="1"/>
  <c r="BF18" i="204"/>
  <c r="BH18" i="204" s="1"/>
  <c r="BE24" i="204"/>
  <c r="BD24" i="204"/>
  <c r="I30" i="204"/>
  <c r="AV30" i="204"/>
  <c r="AW30" i="204" s="1"/>
  <c r="AZ30" i="204" s="1"/>
  <c r="F30" i="204" s="1"/>
  <c r="BC30" i="204" s="1"/>
  <c r="G30" i="204" s="1"/>
  <c r="I33" i="204"/>
  <c r="AV33" i="204"/>
  <c r="AW33" i="204" s="1"/>
  <c r="AZ33" i="204" s="1"/>
  <c r="F33" i="204" s="1"/>
  <c r="BC33" i="204" s="1"/>
  <c r="G33" i="204" s="1"/>
  <c r="BF51" i="204"/>
  <c r="BH51" i="204" s="1"/>
  <c r="BE27" i="204"/>
  <c r="BD27" i="204"/>
  <c r="I36" i="204"/>
  <c r="AV36" i="204"/>
  <c r="AW36" i="204" s="1"/>
  <c r="AZ36" i="204" s="1"/>
  <c r="F36" i="204" s="1"/>
  <c r="BC36" i="204" s="1"/>
  <c r="G36" i="204" s="1"/>
  <c r="I48" i="204"/>
  <c r="AV48" i="204"/>
  <c r="AW48" i="204" s="1"/>
  <c r="AZ48" i="204" s="1"/>
  <c r="F48" i="204" s="1"/>
  <c r="BE42" i="204"/>
  <c r="BD42" i="204"/>
  <c r="I45" i="204"/>
  <c r="AV45" i="204"/>
  <c r="AW45" i="204" s="1"/>
  <c r="AZ45" i="204" s="1"/>
  <c r="F45" i="204" s="1"/>
  <c r="BC45" i="204" s="1"/>
  <c r="G45" i="204" s="1"/>
  <c r="I48" i="203"/>
  <c r="AR48" i="203"/>
  <c r="AS48" i="203" s="1"/>
  <c r="AV48" i="203" s="1"/>
  <c r="F48" i="203" s="1"/>
  <c r="AY48" i="203" s="1"/>
  <c r="G48" i="203" s="1"/>
  <c r="BA36" i="203"/>
  <c r="AZ36" i="203"/>
  <c r="BA21" i="203"/>
  <c r="AZ21" i="203"/>
  <c r="I33" i="203"/>
  <c r="AR33" i="203"/>
  <c r="AS33" i="203" s="1"/>
  <c r="AV33" i="203" s="1"/>
  <c r="F33" i="203" s="1"/>
  <c r="AY33" i="203" s="1"/>
  <c r="G33" i="203" s="1"/>
  <c r="I45" i="203"/>
  <c r="AR45" i="203"/>
  <c r="AS45" i="203" s="1"/>
  <c r="AV45" i="203" s="1"/>
  <c r="F45" i="203" s="1"/>
  <c r="AY45" i="203" s="1"/>
  <c r="G45" i="203" s="1"/>
  <c r="I27" i="203"/>
  <c r="AR27" i="203"/>
  <c r="AS27" i="203" s="1"/>
  <c r="AV27" i="203" s="1"/>
  <c r="F27" i="203" s="1"/>
  <c r="AY27" i="203" s="1"/>
  <c r="G27" i="203" s="1"/>
  <c r="I18" i="203"/>
  <c r="AR18" i="203"/>
  <c r="AS18" i="203" s="1"/>
  <c r="AV18" i="203" s="1"/>
  <c r="F18" i="203" s="1"/>
  <c r="AY18" i="203" s="1"/>
  <c r="G18" i="203" s="1"/>
  <c r="I51" i="203"/>
  <c r="AR51" i="203"/>
  <c r="AS51" i="203" s="1"/>
  <c r="AV51" i="203" s="1"/>
  <c r="F51" i="203" s="1"/>
  <c r="AY51" i="203" s="1"/>
  <c r="G51" i="203" s="1"/>
  <c r="BA24" i="203"/>
  <c r="AZ24" i="203"/>
  <c r="BA42" i="203"/>
  <c r="AZ42" i="203"/>
  <c r="I39" i="203"/>
  <c r="AR39" i="203"/>
  <c r="AS39" i="203" s="1"/>
  <c r="AV39" i="203" s="1"/>
  <c r="F39" i="203" s="1"/>
  <c r="AY39" i="203" s="1"/>
  <c r="G39" i="203" s="1"/>
  <c r="I30" i="203"/>
  <c r="AR30" i="203"/>
  <c r="AS30" i="203" s="1"/>
  <c r="AV30" i="203" s="1"/>
  <c r="F30" i="203" s="1"/>
  <c r="AY30" i="203" s="1"/>
  <c r="G30" i="203" s="1"/>
  <c r="BB30" i="203"/>
  <c r="BD30" i="203" s="1"/>
  <c r="BA30" i="201"/>
  <c r="AZ30" i="201"/>
  <c r="BA27" i="201"/>
  <c r="AZ27" i="201"/>
  <c r="BA33" i="201"/>
  <c r="AZ33" i="201"/>
  <c r="I24" i="201"/>
  <c r="AR24" i="201"/>
  <c r="AS24" i="201" s="1"/>
  <c r="AV24" i="201" s="1"/>
  <c r="F24" i="201" s="1"/>
  <c r="AY24" i="201" s="1"/>
  <c r="G24" i="201" s="1"/>
  <c r="BB27" i="201"/>
  <c r="BD27" i="201" s="1"/>
  <c r="I45" i="201"/>
  <c r="AR45" i="201"/>
  <c r="AS45" i="201" s="1"/>
  <c r="AV45" i="201" s="1"/>
  <c r="F45" i="201" s="1"/>
  <c r="BB30" i="201"/>
  <c r="BD30" i="201" s="1"/>
  <c r="BA51" i="201"/>
  <c r="AZ51" i="201"/>
  <c r="BA48" i="201"/>
  <c r="AZ48" i="201"/>
  <c r="I39" i="201"/>
  <c r="AR39" i="201"/>
  <c r="AS39" i="201" s="1"/>
  <c r="AV39" i="201" s="1"/>
  <c r="F39" i="201" s="1"/>
  <c r="AY39" i="201" s="1"/>
  <c r="G39" i="201" s="1"/>
  <c r="BA18" i="201"/>
  <c r="AZ18" i="201"/>
  <c r="BA21" i="201"/>
  <c r="AZ21" i="201"/>
  <c r="I42" i="201"/>
  <c r="AR42" i="201"/>
  <c r="AS42" i="201" s="1"/>
  <c r="AV42" i="201" s="1"/>
  <c r="F42" i="201" s="1"/>
  <c r="BB33" i="201"/>
  <c r="BD33" i="201" s="1"/>
  <c r="I36" i="201"/>
  <c r="AR36" i="201"/>
  <c r="AS36" i="201" s="1"/>
  <c r="AV36" i="201" s="1"/>
  <c r="F36" i="201" s="1"/>
  <c r="BB39" i="201"/>
  <c r="BD39" i="201" s="1"/>
  <c r="BB48" i="201"/>
  <c r="BD48" i="201" s="1"/>
  <c r="BA45" i="200"/>
  <c r="AZ45" i="200"/>
  <c r="BB45" i="200"/>
  <c r="BD45" i="200" s="1"/>
  <c r="BA36" i="200"/>
  <c r="AZ36" i="200"/>
  <c r="BA48" i="200"/>
  <c r="AZ48" i="200"/>
  <c r="I51" i="200"/>
  <c r="AR51" i="200"/>
  <c r="AS51" i="200" s="1"/>
  <c r="AV51" i="200" s="1"/>
  <c r="F51" i="200" s="1"/>
  <c r="AY51" i="200" s="1"/>
  <c r="G51" i="200" s="1"/>
  <c r="BB36" i="200"/>
  <c r="BD36" i="200" s="1"/>
  <c r="I48" i="199"/>
  <c r="AV48" i="199"/>
  <c r="AW48" i="199" s="1"/>
  <c r="AZ48" i="199" s="1"/>
  <c r="F48" i="199" s="1"/>
  <c r="BC48" i="199" s="1"/>
  <c r="G48" i="199" s="1"/>
  <c r="I42" i="199"/>
  <c r="AV42" i="199"/>
  <c r="AW42" i="199" s="1"/>
  <c r="AZ42" i="199" s="1"/>
  <c r="F42" i="199" s="1"/>
  <c r="BC42" i="199" s="1"/>
  <c r="G42" i="199" s="1"/>
  <c r="I33" i="199"/>
  <c r="AV33" i="199"/>
  <c r="AW33" i="199" s="1"/>
  <c r="AZ33" i="199" s="1"/>
  <c r="F33" i="199" s="1"/>
  <c r="BC33" i="199" s="1"/>
  <c r="G33" i="199" s="1"/>
  <c r="BE39" i="199"/>
  <c r="BD39" i="199"/>
  <c r="BE51" i="199"/>
  <c r="BD51" i="199"/>
  <c r="BE27" i="199"/>
  <c r="BD27" i="199"/>
  <c r="BE45" i="199"/>
  <c r="BD45" i="199"/>
  <c r="I18" i="199"/>
  <c r="AV18" i="199"/>
  <c r="AW18" i="199" s="1"/>
  <c r="AZ18" i="199" s="1"/>
  <c r="F18" i="199" s="1"/>
  <c r="BC18" i="199" s="1"/>
  <c r="G18" i="199" s="1"/>
  <c r="I30" i="199"/>
  <c r="AV30" i="199"/>
  <c r="AW30" i="199" s="1"/>
  <c r="AZ30" i="199" s="1"/>
  <c r="F30" i="199" s="1"/>
  <c r="BC30" i="199" s="1"/>
  <c r="G30" i="199" s="1"/>
  <c r="BE24" i="199"/>
  <c r="BD24" i="199"/>
  <c r="I36" i="199"/>
  <c r="AV36" i="199"/>
  <c r="AW36" i="199" s="1"/>
  <c r="AZ36" i="199" s="1"/>
  <c r="F36" i="199" s="1"/>
  <c r="I21" i="199"/>
  <c r="AV21" i="199"/>
  <c r="AW21" i="199" s="1"/>
  <c r="AZ21" i="199" s="1"/>
  <c r="F21" i="199" s="1"/>
  <c r="BC21" i="199" s="1"/>
  <c r="G21" i="199" s="1"/>
  <c r="BF48" i="199"/>
  <c r="BH48" i="199" s="1"/>
  <c r="BF24" i="199"/>
  <c r="BH24" i="199" s="1"/>
  <c r="I18" i="198"/>
  <c r="AR18" i="198"/>
  <c r="AS18" i="198" s="1"/>
  <c r="AV18" i="198" s="1"/>
  <c r="F18" i="198" s="1"/>
  <c r="AY18" i="198" s="1"/>
  <c r="G18" i="198" s="1"/>
  <c r="I18" i="197"/>
  <c r="AR18" i="197"/>
  <c r="AS18" i="197" s="1"/>
  <c r="AV18" i="197" s="1"/>
  <c r="F18" i="197" s="1"/>
  <c r="AY18" i="197" s="1"/>
  <c r="G18" i="197" s="1"/>
  <c r="I25" i="196"/>
  <c r="AR25" i="196"/>
  <c r="AS25" i="196" s="1"/>
  <c r="AV25" i="196" s="1"/>
  <c r="F25" i="196" s="1"/>
  <c r="AY25" i="196" s="1"/>
  <c r="G25" i="196" s="1"/>
  <c r="BA37" i="196"/>
  <c r="AZ37" i="196"/>
  <c r="I40" i="196"/>
  <c r="AR40" i="196"/>
  <c r="AS40" i="196" s="1"/>
  <c r="AV40" i="196" s="1"/>
  <c r="F40" i="196" s="1"/>
  <c r="AY40" i="196" s="1"/>
  <c r="G40" i="196" s="1"/>
  <c r="I19" i="196"/>
  <c r="AR19" i="196"/>
  <c r="AS19" i="196" s="1"/>
  <c r="AV19" i="196" s="1"/>
  <c r="F19" i="196" s="1"/>
  <c r="AY19" i="196" s="1"/>
  <c r="G19" i="196" s="1"/>
  <c r="BB19" i="196"/>
  <c r="BD19" i="196" s="1"/>
  <c r="I43" i="196"/>
  <c r="AR43" i="196"/>
  <c r="AS43" i="196" s="1"/>
  <c r="AV43" i="196" s="1"/>
  <c r="F43" i="196" s="1"/>
  <c r="AY43" i="196" s="1"/>
  <c r="G43" i="196" s="1"/>
  <c r="BA52" i="196"/>
  <c r="AZ52" i="196"/>
  <c r="I34" i="196"/>
  <c r="AR34" i="196"/>
  <c r="AS34" i="196" s="1"/>
  <c r="AV34" i="196" s="1"/>
  <c r="F34" i="196" s="1"/>
  <c r="BB37" i="196"/>
  <c r="BD37" i="196" s="1"/>
  <c r="BA22" i="196"/>
  <c r="AZ22" i="196"/>
  <c r="BA28" i="196"/>
  <c r="AZ28" i="196"/>
  <c r="BA46" i="196"/>
  <c r="AZ46" i="196"/>
  <c r="I49" i="196"/>
  <c r="AR49" i="196"/>
  <c r="AS49" i="196" s="1"/>
  <c r="AV49" i="196" s="1"/>
  <c r="F49" i="196" s="1"/>
  <c r="BB52" i="196"/>
  <c r="BD52" i="196" s="1"/>
  <c r="I31" i="196"/>
  <c r="AR31" i="196"/>
  <c r="AS31" i="196" s="1"/>
  <c r="AV31" i="196" s="1"/>
  <c r="F31" i="196" s="1"/>
  <c r="AY31" i="196" s="1"/>
  <c r="G31" i="196" s="1"/>
  <c r="BB31" i="196"/>
  <c r="BD31" i="196" s="1"/>
  <c r="BA48" i="195"/>
  <c r="AZ48" i="195"/>
  <c r="BB48" i="195"/>
  <c r="BD48" i="195" s="1"/>
  <c r="I45" i="194"/>
  <c r="AV45" i="194"/>
  <c r="AW45" i="194" s="1"/>
  <c r="AZ45" i="194" s="1"/>
  <c r="F45" i="194" s="1"/>
  <c r="BC45" i="194" s="1"/>
  <c r="G45" i="194" s="1"/>
  <c r="I39" i="194"/>
  <c r="AV39" i="194"/>
  <c r="AW39" i="194" s="1"/>
  <c r="AZ39" i="194" s="1"/>
  <c r="F39" i="194" s="1"/>
  <c r="BC39" i="194" s="1"/>
  <c r="G39" i="194" s="1"/>
  <c r="BE27" i="194"/>
  <c r="BD27" i="194"/>
  <c r="BE30" i="194"/>
  <c r="BD30" i="194"/>
  <c r="I42" i="194"/>
  <c r="AV42" i="194"/>
  <c r="AW42" i="194" s="1"/>
  <c r="AZ42" i="194" s="1"/>
  <c r="F42" i="194" s="1"/>
  <c r="BC42" i="194" s="1"/>
  <c r="G42" i="194" s="1"/>
  <c r="I21" i="194"/>
  <c r="AV21" i="194"/>
  <c r="AW21" i="194" s="1"/>
  <c r="AZ21" i="194" s="1"/>
  <c r="F21" i="194" s="1"/>
  <c r="BC21" i="194" s="1"/>
  <c r="G21" i="194" s="1"/>
  <c r="I33" i="194"/>
  <c r="AV33" i="194"/>
  <c r="AW33" i="194" s="1"/>
  <c r="AZ33" i="194" s="1"/>
  <c r="F33" i="194" s="1"/>
  <c r="BC33" i="194" s="1"/>
  <c r="G33" i="194" s="1"/>
  <c r="BF21" i="194"/>
  <c r="BH21" i="194" s="1"/>
  <c r="I36" i="194"/>
  <c r="AV36" i="194"/>
  <c r="AW36" i="194" s="1"/>
  <c r="AZ36" i="194" s="1"/>
  <c r="F36" i="194" s="1"/>
  <c r="BC36" i="194" s="1"/>
  <c r="G36" i="194" s="1"/>
  <c r="BF39" i="194"/>
  <c r="BH39" i="194" s="1"/>
  <c r="BE51" i="194"/>
  <c r="BD51" i="194"/>
  <c r="BE48" i="194"/>
  <c r="BD48" i="194"/>
  <c r="BE18" i="194"/>
  <c r="BD18" i="194"/>
  <c r="I24" i="194"/>
  <c r="AV24" i="194"/>
  <c r="AW24" i="194" s="1"/>
  <c r="AZ24" i="194" s="1"/>
  <c r="F24" i="194" s="1"/>
  <c r="BC24" i="194" s="1"/>
  <c r="G24" i="194" s="1"/>
  <c r="BA48" i="192"/>
  <c r="AZ48" i="192"/>
  <c r="BB48" i="192"/>
  <c r="BD48" i="192" s="1"/>
  <c r="BE48" i="190"/>
  <c r="BD48" i="190"/>
  <c r="I42" i="190"/>
  <c r="AV42" i="190"/>
  <c r="AW42" i="190" s="1"/>
  <c r="AZ42" i="190" s="1"/>
  <c r="F42" i="190" s="1"/>
  <c r="BC42" i="190" s="1"/>
  <c r="G42" i="190" s="1"/>
  <c r="BF51" i="190"/>
  <c r="BH51" i="190" s="1"/>
  <c r="BF48" i="190"/>
  <c r="BH48" i="190" s="1"/>
  <c r="I24" i="190"/>
  <c r="AV24" i="190"/>
  <c r="AW24" i="190" s="1"/>
  <c r="AZ24" i="190" s="1"/>
  <c r="F24" i="190" s="1"/>
  <c r="BC24" i="190" s="1"/>
  <c r="G24" i="190" s="1"/>
  <c r="BE51" i="190"/>
  <c r="BD51" i="190"/>
  <c r="I18" i="190"/>
  <c r="AV18" i="190"/>
  <c r="AW18" i="190" s="1"/>
  <c r="AZ18" i="190" s="1"/>
  <c r="F18" i="190" s="1"/>
  <c r="BC18" i="190" s="1"/>
  <c r="G18" i="190" s="1"/>
  <c r="I36" i="190"/>
  <c r="AV36" i="190"/>
  <c r="AW36" i="190" s="1"/>
  <c r="AZ36" i="190" s="1"/>
  <c r="F36" i="190" s="1"/>
  <c r="BC36" i="190" s="1"/>
  <c r="G36" i="190" s="1"/>
  <c r="BE27" i="190"/>
  <c r="BD27" i="190"/>
  <c r="I21" i="190"/>
  <c r="AV21" i="190"/>
  <c r="AW21" i="190" s="1"/>
  <c r="AZ21" i="190" s="1"/>
  <c r="F21" i="190" s="1"/>
  <c r="BE39" i="190"/>
  <c r="BD39" i="190"/>
  <c r="I33" i="190"/>
  <c r="AV33" i="190"/>
  <c r="AW33" i="190" s="1"/>
  <c r="AZ33" i="190" s="1"/>
  <c r="F33" i="190" s="1"/>
  <c r="BC33" i="190" s="1"/>
  <c r="G33" i="190" s="1"/>
  <c r="I30" i="190"/>
  <c r="AV30" i="190"/>
  <c r="AW30" i="190" s="1"/>
  <c r="AZ30" i="190" s="1"/>
  <c r="F30" i="190" s="1"/>
  <c r="BF36" i="190"/>
  <c r="BH36" i="190" s="1"/>
  <c r="I45" i="190"/>
  <c r="AV45" i="190"/>
  <c r="AW45" i="190" s="1"/>
  <c r="AZ45" i="190" s="1"/>
  <c r="F45" i="190" s="1"/>
  <c r="BF42" i="190"/>
  <c r="BH42" i="190" s="1"/>
  <c r="BB28" i="188"/>
  <c r="BD28" i="188" s="1"/>
  <c r="BA28" i="188"/>
  <c r="AZ28" i="188"/>
  <c r="I45" i="186"/>
  <c r="AV45" i="186"/>
  <c r="AW45" i="186" s="1"/>
  <c r="AZ45" i="186" s="1"/>
  <c r="F45" i="186" s="1"/>
  <c r="BC45" i="186" s="1"/>
  <c r="G45" i="186" s="1"/>
  <c r="BE51" i="186"/>
  <c r="BD51" i="186"/>
  <c r="BE33" i="186"/>
  <c r="BD33" i="186"/>
  <c r="I30" i="186"/>
  <c r="AV30" i="186"/>
  <c r="AW30" i="186" s="1"/>
  <c r="AZ30" i="186" s="1"/>
  <c r="F30" i="186" s="1"/>
  <c r="BC30" i="186" s="1"/>
  <c r="G30" i="186" s="1"/>
  <c r="I39" i="186"/>
  <c r="AV39" i="186"/>
  <c r="AW39" i="186" s="1"/>
  <c r="AZ39" i="186" s="1"/>
  <c r="F39" i="186" s="1"/>
  <c r="BC39" i="186" s="1"/>
  <c r="G39" i="186" s="1"/>
  <c r="I36" i="186"/>
  <c r="AV36" i="186"/>
  <c r="AW36" i="186" s="1"/>
  <c r="AZ36" i="186" s="1"/>
  <c r="F36" i="186" s="1"/>
  <c r="BC36" i="186" s="1"/>
  <c r="G36" i="186" s="1"/>
  <c r="I48" i="186"/>
  <c r="AV48" i="186"/>
  <c r="AW48" i="186" s="1"/>
  <c r="AZ48" i="186" s="1"/>
  <c r="F48" i="186" s="1"/>
  <c r="BC48" i="186" s="1"/>
  <c r="G48" i="186" s="1"/>
  <c r="I42" i="186"/>
  <c r="AV42" i="186"/>
  <c r="AW42" i="186" s="1"/>
  <c r="AZ42" i="186" s="1"/>
  <c r="F42" i="186" s="1"/>
  <c r="BC42" i="186" s="1"/>
  <c r="G42" i="186" s="1"/>
  <c r="BE18" i="186"/>
  <c r="BD18" i="186"/>
  <c r="BE27" i="186"/>
  <c r="BD27" i="186"/>
  <c r="BE21" i="186"/>
  <c r="BD21" i="186"/>
  <c r="I24" i="186"/>
  <c r="AV24" i="186"/>
  <c r="AW24" i="186" s="1"/>
  <c r="AZ24" i="186" s="1"/>
  <c r="F24" i="186" s="1"/>
  <c r="BC24" i="186" s="1"/>
  <c r="G24" i="186" s="1"/>
  <c r="BF18" i="186"/>
  <c r="BH18" i="186" s="1"/>
  <c r="BF51" i="186"/>
  <c r="BH51" i="186" s="1"/>
  <c r="BF36" i="186"/>
  <c r="BH36" i="186" s="1"/>
  <c r="I43" i="185"/>
  <c r="AR43" i="185"/>
  <c r="AS43" i="185" s="1"/>
  <c r="AV43" i="185" s="1"/>
  <c r="F43" i="185" s="1"/>
  <c r="AY43" i="185" s="1"/>
  <c r="G43" i="185" s="1"/>
  <c r="BA31" i="185"/>
  <c r="AZ31" i="185"/>
  <c r="BA46" i="185"/>
  <c r="AZ46" i="185"/>
  <c r="BB28" i="185"/>
  <c r="BD28" i="185" s="1"/>
  <c r="I34" i="185"/>
  <c r="AR34" i="185"/>
  <c r="AS34" i="185" s="1"/>
  <c r="AV34" i="185" s="1"/>
  <c r="F34" i="185" s="1"/>
  <c r="AY34" i="185" s="1"/>
  <c r="G34" i="185" s="1"/>
  <c r="I52" i="185"/>
  <c r="AR52" i="185"/>
  <c r="AS52" i="185" s="1"/>
  <c r="AV52" i="185" s="1"/>
  <c r="F52" i="185" s="1"/>
  <c r="AY52" i="185" s="1"/>
  <c r="G52" i="185" s="1"/>
  <c r="BA40" i="185"/>
  <c r="AZ40" i="185"/>
  <c r="BA28" i="185"/>
  <c r="AZ28" i="185"/>
  <c r="BA19" i="185"/>
  <c r="AZ19" i="185"/>
  <c r="BA22" i="185"/>
  <c r="AZ22" i="185"/>
  <c r="I49" i="185"/>
  <c r="AR49" i="185"/>
  <c r="AS49" i="185" s="1"/>
  <c r="AV49" i="185" s="1"/>
  <c r="F49" i="185" s="1"/>
  <c r="AY49" i="185" s="1"/>
  <c r="G49" i="185" s="1"/>
  <c r="I25" i="185"/>
  <c r="AR25" i="185"/>
  <c r="AS25" i="185" s="1"/>
  <c r="AV25" i="185" s="1"/>
  <c r="F25" i="185" s="1"/>
  <c r="AY25" i="185" s="1"/>
  <c r="G25" i="185" s="1"/>
  <c r="I37" i="185"/>
  <c r="AR37" i="185"/>
  <c r="AS37" i="185" s="1"/>
  <c r="AV37" i="185" s="1"/>
  <c r="F37" i="185" s="1"/>
  <c r="AY37" i="185" s="1"/>
  <c r="G37" i="185" s="1"/>
  <c r="BB40" i="185"/>
  <c r="BD40" i="185" s="1"/>
  <c r="I48" i="184"/>
  <c r="AR48" i="184"/>
  <c r="AS48" i="184" s="1"/>
  <c r="AV48" i="184" s="1"/>
  <c r="F48" i="184" s="1"/>
  <c r="AY48" i="184" s="1"/>
  <c r="G48" i="184" s="1"/>
  <c r="BA45" i="184"/>
  <c r="AZ45" i="184"/>
  <c r="BA33" i="184"/>
  <c r="AZ33" i="184"/>
  <c r="I24" i="184"/>
  <c r="AR24" i="184"/>
  <c r="AS24" i="184" s="1"/>
  <c r="AV24" i="184" s="1"/>
  <c r="F24" i="184" s="1"/>
  <c r="AY24" i="184" s="1"/>
  <c r="G24" i="184" s="1"/>
  <c r="BB45" i="184"/>
  <c r="BD45" i="184" s="1"/>
  <c r="BB21" i="184"/>
  <c r="BD21" i="184" s="1"/>
  <c r="I51" i="184"/>
  <c r="AR51" i="184"/>
  <c r="AS51" i="184" s="1"/>
  <c r="AV51" i="184" s="1"/>
  <c r="F51" i="184" s="1"/>
  <c r="AY51" i="184" s="1"/>
  <c r="G51" i="184" s="1"/>
  <c r="I42" i="184"/>
  <c r="AR42" i="184"/>
  <c r="AS42" i="184" s="1"/>
  <c r="AV42" i="184" s="1"/>
  <c r="F42" i="184" s="1"/>
  <c r="AY42" i="184" s="1"/>
  <c r="G42" i="184" s="1"/>
  <c r="BA21" i="184"/>
  <c r="AZ21" i="184"/>
  <c r="I36" i="184"/>
  <c r="AR36" i="184"/>
  <c r="AS36" i="184" s="1"/>
  <c r="AV36" i="184" s="1"/>
  <c r="F36" i="184" s="1"/>
  <c r="AY36" i="184" s="1"/>
  <c r="G36" i="184" s="1"/>
  <c r="BA30" i="184"/>
  <c r="AZ30" i="184"/>
  <c r="I27" i="184"/>
  <c r="AR27" i="184"/>
  <c r="AS27" i="184" s="1"/>
  <c r="AV27" i="184" s="1"/>
  <c r="F27" i="184" s="1"/>
  <c r="AY27" i="184" s="1"/>
  <c r="G27" i="184" s="1"/>
  <c r="I18" i="184"/>
  <c r="AR18" i="184"/>
  <c r="AS18" i="184" s="1"/>
  <c r="AV18" i="184" s="1"/>
  <c r="F18" i="184" s="1"/>
  <c r="AY18" i="184" s="1"/>
  <c r="G18" i="184" s="1"/>
  <c r="I39" i="184"/>
  <c r="AR39" i="184"/>
  <c r="AS39" i="184" s="1"/>
  <c r="AV39" i="184" s="1"/>
  <c r="F39" i="184" s="1"/>
  <c r="AY39" i="184" s="1"/>
  <c r="G39" i="184" s="1"/>
  <c r="BB24" i="184"/>
  <c r="BD24" i="184" s="1"/>
  <c r="I27" i="182"/>
  <c r="AV27" i="182"/>
  <c r="AW27" i="182" s="1"/>
  <c r="AZ27" i="182" s="1"/>
  <c r="F27" i="182" s="1"/>
  <c r="BC27" i="182" s="1"/>
  <c r="G27" i="182" s="1"/>
  <c r="BF36" i="182"/>
  <c r="BH36" i="182" s="1"/>
  <c r="I42" i="182"/>
  <c r="AV42" i="182"/>
  <c r="AW42" i="182" s="1"/>
  <c r="AZ42" i="182" s="1"/>
  <c r="F42" i="182" s="1"/>
  <c r="BC42" i="182" s="1"/>
  <c r="G42" i="182" s="1"/>
  <c r="BE21" i="182"/>
  <c r="BD21" i="182"/>
  <c r="BE33" i="182"/>
  <c r="BD33" i="182"/>
  <c r="BF51" i="182"/>
  <c r="BH51" i="182" s="1"/>
  <c r="I48" i="182"/>
  <c r="AV48" i="182"/>
  <c r="AW48" i="182" s="1"/>
  <c r="AZ48" i="182" s="1"/>
  <c r="F48" i="182" s="1"/>
  <c r="BC48" i="182" s="1"/>
  <c r="G48" i="182" s="1"/>
  <c r="I39" i="182"/>
  <c r="AV39" i="182"/>
  <c r="AW39" i="182" s="1"/>
  <c r="AZ39" i="182" s="1"/>
  <c r="F39" i="182" s="1"/>
  <c r="BC39" i="182" s="1"/>
  <c r="G39" i="182" s="1"/>
  <c r="BE30" i="182"/>
  <c r="BD30" i="182"/>
  <c r="BE24" i="182"/>
  <c r="BD24" i="182"/>
  <c r="I45" i="182"/>
  <c r="AV45" i="182"/>
  <c r="AW45" i="182" s="1"/>
  <c r="AZ45" i="182" s="1"/>
  <c r="F45" i="182" s="1"/>
  <c r="BC45" i="182" s="1"/>
  <c r="G45" i="182" s="1"/>
  <c r="BE51" i="182"/>
  <c r="BD51" i="182"/>
  <c r="BE36" i="182"/>
  <c r="BD36" i="182"/>
  <c r="I18" i="182"/>
  <c r="AV18" i="182"/>
  <c r="AW18" i="182" s="1"/>
  <c r="AZ18" i="182" s="1"/>
  <c r="F18" i="182" s="1"/>
  <c r="BC18" i="182" s="1"/>
  <c r="G18" i="182" s="1"/>
  <c r="BF30" i="182"/>
  <c r="BH30" i="182" s="1"/>
  <c r="BA51" i="180"/>
  <c r="AZ51" i="180"/>
  <c r="BB51" i="180"/>
  <c r="BD51" i="180" s="1"/>
  <c r="BA45" i="180"/>
  <c r="AZ45" i="180"/>
  <c r="BA42" i="180"/>
  <c r="AZ42" i="180"/>
  <c r="BB45" i="180"/>
  <c r="BD45" i="180" s="1"/>
  <c r="BA39" i="180"/>
  <c r="AZ39" i="180"/>
  <c r="BB42" i="180"/>
  <c r="BD42" i="180" s="1"/>
  <c r="I39" i="179"/>
  <c r="AR39" i="179"/>
  <c r="AS39" i="179" s="1"/>
  <c r="AV39" i="179" s="1"/>
  <c r="F39" i="179" s="1"/>
  <c r="AY39" i="179" s="1"/>
  <c r="G39" i="179" s="1"/>
  <c r="BA48" i="179"/>
  <c r="AZ48" i="179"/>
  <c r="I45" i="179"/>
  <c r="AR45" i="179"/>
  <c r="AS45" i="179" s="1"/>
  <c r="AV45" i="179" s="1"/>
  <c r="F45" i="179" s="1"/>
  <c r="AY45" i="179" s="1"/>
  <c r="G45" i="179" s="1"/>
  <c r="BB45" i="179"/>
  <c r="BD45" i="179" s="1"/>
  <c r="BB39" i="179"/>
  <c r="BD39" i="179" s="1"/>
  <c r="BA18" i="179"/>
  <c r="AZ18" i="179"/>
  <c r="BA36" i="179"/>
  <c r="AZ36" i="179"/>
  <c r="I42" i="179"/>
  <c r="AR42" i="179"/>
  <c r="AS42" i="179" s="1"/>
  <c r="AV42" i="179" s="1"/>
  <c r="F42" i="179" s="1"/>
  <c r="AY42" i="179" s="1"/>
  <c r="G42" i="179" s="1"/>
  <c r="BB18" i="179"/>
  <c r="BD18" i="179" s="1"/>
  <c r="I51" i="178"/>
  <c r="AR51" i="178"/>
  <c r="AS51" i="178" s="1"/>
  <c r="AV51" i="178" s="1"/>
  <c r="F51" i="178" s="1"/>
  <c r="AY51" i="178" s="1"/>
  <c r="G51" i="178" s="1"/>
  <c r="BB36" i="178"/>
  <c r="BD36" i="178" s="1"/>
  <c r="I24" i="178"/>
  <c r="AR24" i="178"/>
  <c r="AS24" i="178" s="1"/>
  <c r="AV24" i="178" s="1"/>
  <c r="F24" i="178" s="1"/>
  <c r="AY24" i="178" s="1"/>
  <c r="G24" i="178" s="1"/>
  <c r="BB42" i="178"/>
  <c r="BD42" i="178" s="1"/>
  <c r="BB45" i="178"/>
  <c r="BD45" i="178" s="1"/>
  <c r="I27" i="178"/>
  <c r="AR27" i="178"/>
  <c r="AS27" i="178" s="1"/>
  <c r="AV27" i="178" s="1"/>
  <c r="F27" i="178" s="1"/>
  <c r="AY27" i="178" s="1"/>
  <c r="G27" i="178" s="1"/>
  <c r="BA39" i="178"/>
  <c r="AZ39" i="178"/>
  <c r="BA18" i="178"/>
  <c r="AZ18" i="178"/>
  <c r="BA21" i="178"/>
  <c r="AZ21" i="178"/>
  <c r="I30" i="178"/>
  <c r="AR30" i="178"/>
  <c r="AS30" i="178" s="1"/>
  <c r="AV30" i="178" s="1"/>
  <c r="F30" i="178" s="1"/>
  <c r="AY30" i="178" s="1"/>
  <c r="G30" i="178" s="1"/>
  <c r="BA42" i="178"/>
  <c r="AZ42" i="178"/>
  <c r="BA45" i="178"/>
  <c r="AZ45" i="178"/>
  <c r="I33" i="178"/>
  <c r="AR33" i="178"/>
  <c r="AS33" i="178" s="1"/>
  <c r="AV33" i="178" s="1"/>
  <c r="F33" i="178" s="1"/>
  <c r="AY33" i="178" s="1"/>
  <c r="G33" i="178" s="1"/>
  <c r="BA36" i="178"/>
  <c r="AZ36" i="178"/>
  <c r="I48" i="178"/>
  <c r="AR48" i="178"/>
  <c r="AS48" i="178" s="1"/>
  <c r="AV48" i="178" s="1"/>
  <c r="F48" i="178" s="1"/>
  <c r="AY48" i="178" s="1"/>
  <c r="G48" i="178" s="1"/>
  <c r="BB39" i="178"/>
  <c r="BD39" i="178" s="1"/>
  <c r="I45" i="177"/>
  <c r="AR45" i="177"/>
  <c r="AS45" i="177" s="1"/>
  <c r="AV45" i="177" s="1"/>
  <c r="F45" i="177" s="1"/>
  <c r="AY45" i="177" s="1"/>
  <c r="G45" i="177" s="1"/>
  <c r="I51" i="177"/>
  <c r="AR51" i="177"/>
  <c r="AS51" i="177" s="1"/>
  <c r="AV51" i="177" s="1"/>
  <c r="F51" i="177" s="1"/>
  <c r="AY51" i="177" s="1"/>
  <c r="G51" i="177" s="1"/>
  <c r="I33" i="177"/>
  <c r="AR33" i="177"/>
  <c r="AS33" i="177" s="1"/>
  <c r="AV33" i="177" s="1"/>
  <c r="F33" i="177" s="1"/>
  <c r="AY33" i="177" s="1"/>
  <c r="G33" i="177" s="1"/>
  <c r="I42" i="177"/>
  <c r="AR42" i="177"/>
  <c r="AS42" i="177" s="1"/>
  <c r="AV42" i="177" s="1"/>
  <c r="F42" i="177" s="1"/>
  <c r="I30" i="177"/>
  <c r="AR30" i="177"/>
  <c r="AS30" i="177" s="1"/>
  <c r="AV30" i="177" s="1"/>
  <c r="F30" i="177" s="1"/>
  <c r="AY30" i="177" s="1"/>
  <c r="G30" i="177" s="1"/>
  <c r="BA36" i="177"/>
  <c r="AZ36" i="177"/>
  <c r="I48" i="177"/>
  <c r="AR48" i="177"/>
  <c r="AS48" i="177" s="1"/>
  <c r="AV48" i="177" s="1"/>
  <c r="F48" i="177" s="1"/>
  <c r="AY48" i="177" s="1"/>
  <c r="G48" i="177" s="1"/>
  <c r="BA39" i="177"/>
  <c r="AZ39" i="177"/>
  <c r="I51" i="176"/>
  <c r="AV51" i="176"/>
  <c r="AW51" i="176" s="1"/>
  <c r="AZ51" i="176" s="1"/>
  <c r="F51" i="176" s="1"/>
  <c r="BC51" i="176" s="1"/>
  <c r="G51" i="176" s="1"/>
  <c r="BE48" i="176"/>
  <c r="BD48" i="176"/>
  <c r="BE18" i="176"/>
  <c r="BD18" i="176"/>
  <c r="BF18" i="176"/>
  <c r="BH18" i="176" s="1"/>
  <c r="BF51" i="176"/>
  <c r="BH51" i="176" s="1"/>
  <c r="I18" i="175"/>
  <c r="AR18" i="175"/>
  <c r="AS18" i="175" s="1"/>
  <c r="AV18" i="175" s="1"/>
  <c r="F18" i="175" s="1"/>
  <c r="AY18" i="175" s="1"/>
  <c r="G18" i="175" s="1"/>
  <c r="BA51" i="175"/>
  <c r="AZ51" i="175"/>
  <c r="BA45" i="175"/>
  <c r="AZ45" i="175"/>
  <c r="I30" i="175"/>
  <c r="AR30" i="175"/>
  <c r="AS30" i="175" s="1"/>
  <c r="AV30" i="175" s="1"/>
  <c r="F30" i="175" s="1"/>
  <c r="AY30" i="175" s="1"/>
  <c r="G30" i="175" s="1"/>
  <c r="BA27" i="175"/>
  <c r="AZ27" i="175"/>
  <c r="BB27" i="175"/>
  <c r="BD27" i="175" s="1"/>
  <c r="I24" i="175"/>
  <c r="AR24" i="175"/>
  <c r="AS24" i="175" s="1"/>
  <c r="AV24" i="175" s="1"/>
  <c r="F24" i="175" s="1"/>
  <c r="AY24" i="175" s="1"/>
  <c r="G24" i="175" s="1"/>
  <c r="I21" i="175"/>
  <c r="AR21" i="175"/>
  <c r="AS21" i="175" s="1"/>
  <c r="AV21" i="175" s="1"/>
  <c r="F21" i="175" s="1"/>
  <c r="I36" i="175"/>
  <c r="AR36" i="175"/>
  <c r="AS36" i="175" s="1"/>
  <c r="AV36" i="175" s="1"/>
  <c r="F36" i="175" s="1"/>
  <c r="AY36" i="175" s="1"/>
  <c r="G36" i="175" s="1"/>
  <c r="BA42" i="175"/>
  <c r="AZ42" i="175"/>
  <c r="I39" i="175"/>
  <c r="AR39" i="175"/>
  <c r="AS39" i="175" s="1"/>
  <c r="AV39" i="175" s="1"/>
  <c r="F39" i="175" s="1"/>
  <c r="AY39" i="175" s="1"/>
  <c r="G39" i="175" s="1"/>
  <c r="I48" i="175"/>
  <c r="AR48" i="175"/>
  <c r="AS48" i="175" s="1"/>
  <c r="AV48" i="175" s="1"/>
  <c r="F48" i="175" s="1"/>
  <c r="AY48" i="175" s="1"/>
  <c r="G48" i="175" s="1"/>
  <c r="BA33" i="175"/>
  <c r="AZ33" i="175"/>
  <c r="BA36" i="174"/>
  <c r="AZ36" i="174"/>
  <c r="BB36" i="174"/>
  <c r="BD36" i="174" s="1"/>
  <c r="BA48" i="174"/>
  <c r="AZ48" i="174"/>
  <c r="BB48" i="174"/>
  <c r="BD48" i="174" s="1"/>
  <c r="BA48" i="171"/>
  <c r="AZ48" i="171"/>
  <c r="BA18" i="170"/>
  <c r="AZ18" i="170"/>
  <c r="I30" i="170"/>
  <c r="AR30" i="170"/>
  <c r="AS30" i="170" s="1"/>
  <c r="AV30" i="170" s="1"/>
  <c r="F30" i="170" s="1"/>
  <c r="AY30" i="170" s="1"/>
  <c r="G30" i="170" s="1"/>
  <c r="BB18" i="170"/>
  <c r="BD18" i="170" s="1"/>
  <c r="I24" i="170"/>
  <c r="AR24" i="170"/>
  <c r="AS24" i="170" s="1"/>
  <c r="AV24" i="170" s="1"/>
  <c r="F24" i="170" s="1"/>
  <c r="AY24" i="170" s="1"/>
  <c r="G24" i="170" s="1"/>
  <c r="I48" i="170"/>
  <c r="AR48" i="170"/>
  <c r="AS48" i="170" s="1"/>
  <c r="AV48" i="170" s="1"/>
  <c r="F48" i="170" s="1"/>
  <c r="AY48" i="170" s="1"/>
  <c r="G48" i="170" s="1"/>
  <c r="I42" i="170"/>
  <c r="AR42" i="170"/>
  <c r="AS42" i="170" s="1"/>
  <c r="AV42" i="170" s="1"/>
  <c r="F42" i="170" s="1"/>
  <c r="I39" i="170"/>
  <c r="AR39" i="170"/>
  <c r="AS39" i="170" s="1"/>
  <c r="AV39" i="170" s="1"/>
  <c r="F39" i="170" s="1"/>
  <c r="AY39" i="170" s="1"/>
  <c r="G39" i="170" s="1"/>
  <c r="BA45" i="170"/>
  <c r="AZ45" i="170"/>
  <c r="BA21" i="170"/>
  <c r="AZ21" i="170"/>
  <c r="I51" i="170"/>
  <c r="AR51" i="170"/>
  <c r="AS51" i="170" s="1"/>
  <c r="AV51" i="170" s="1"/>
  <c r="F51" i="170" s="1"/>
  <c r="AY51" i="170" s="1"/>
  <c r="G51" i="170" s="1"/>
  <c r="BA33" i="170"/>
  <c r="AZ33" i="170"/>
  <c r="I36" i="170"/>
  <c r="AR36" i="170"/>
  <c r="AS36" i="170" s="1"/>
  <c r="AV36" i="170" s="1"/>
  <c r="F36" i="170" s="1"/>
  <c r="BB33" i="170"/>
  <c r="BD33" i="170" s="1"/>
  <c r="I27" i="170"/>
  <c r="AR27" i="170"/>
  <c r="AS27" i="170" s="1"/>
  <c r="AV27" i="170" s="1"/>
  <c r="F27" i="170" s="1"/>
  <c r="BB48" i="170"/>
  <c r="BD48" i="170" s="1"/>
  <c r="I48" i="169"/>
  <c r="AR48" i="169"/>
  <c r="AS48" i="169" s="1"/>
  <c r="AV48" i="169" s="1"/>
  <c r="F48" i="169" s="1"/>
  <c r="AY48" i="169" s="1"/>
  <c r="G48" i="169" s="1"/>
  <c r="BA51" i="169"/>
  <c r="AZ51" i="169"/>
  <c r="BA45" i="169"/>
  <c r="AZ45" i="169"/>
  <c r="BB45" i="169"/>
  <c r="BD45" i="169" s="1"/>
  <c r="I36" i="169"/>
  <c r="AR36" i="169"/>
  <c r="AS36" i="169" s="1"/>
  <c r="AV36" i="169" s="1"/>
  <c r="F36" i="169" s="1"/>
  <c r="AY36" i="169" s="1"/>
  <c r="G36" i="169" s="1"/>
  <c r="BA42" i="169"/>
  <c r="AZ42" i="169"/>
  <c r="I39" i="169"/>
  <c r="AR39" i="169"/>
  <c r="AS39" i="169" s="1"/>
  <c r="AV39" i="169" s="1"/>
  <c r="F39" i="169" s="1"/>
  <c r="AY39" i="169" s="1"/>
  <c r="G39" i="169" s="1"/>
  <c r="I30" i="169"/>
  <c r="AR30" i="169"/>
  <c r="AS30" i="169" s="1"/>
  <c r="AV30" i="169" s="1"/>
  <c r="F30" i="169" s="1"/>
  <c r="AY30" i="169" s="1"/>
  <c r="G30" i="169" s="1"/>
  <c r="I33" i="169"/>
  <c r="AR33" i="169"/>
  <c r="AS33" i="169" s="1"/>
  <c r="AV33" i="169" s="1"/>
  <c r="F33" i="169" s="1"/>
  <c r="AY33" i="169" s="1"/>
  <c r="G33" i="169" s="1"/>
  <c r="BB51" i="169"/>
  <c r="BD51" i="169" s="1"/>
  <c r="I48" i="167"/>
  <c r="AR48" i="167"/>
  <c r="AS48" i="167" s="1"/>
  <c r="AV48" i="167" s="1"/>
  <c r="F48" i="167" s="1"/>
  <c r="AY48" i="167" s="1"/>
  <c r="G48" i="167" s="1"/>
  <c r="BA42" i="167"/>
  <c r="AZ42" i="167"/>
  <c r="BA39" i="167"/>
  <c r="AZ39" i="167"/>
  <c r="BA33" i="167"/>
  <c r="AZ33" i="167"/>
  <c r="I18" i="167"/>
  <c r="AR18" i="167"/>
  <c r="AS18" i="167" s="1"/>
  <c r="AV18" i="167" s="1"/>
  <c r="F18" i="167" s="1"/>
  <c r="AY18" i="167" s="1"/>
  <c r="G18" i="167" s="1"/>
  <c r="BB42" i="167"/>
  <c r="BD42" i="167" s="1"/>
  <c r="BB39" i="167"/>
  <c r="BD39" i="167" s="1"/>
  <c r="I36" i="167"/>
  <c r="AR36" i="167"/>
  <c r="AS36" i="167" s="1"/>
  <c r="AV36" i="167" s="1"/>
  <c r="F36" i="167" s="1"/>
  <c r="AY36" i="167" s="1"/>
  <c r="G36" i="167" s="1"/>
  <c r="BA45" i="167"/>
  <c r="AZ45" i="167"/>
  <c r="BA30" i="167"/>
  <c r="AZ30" i="167"/>
  <c r="I51" i="167"/>
  <c r="AR51" i="167"/>
  <c r="AS51" i="167" s="1"/>
  <c r="AV51" i="167" s="1"/>
  <c r="F51" i="167" s="1"/>
  <c r="AY51" i="167" s="1"/>
  <c r="G51" i="167" s="1"/>
  <c r="BB48" i="167"/>
  <c r="BD48" i="167" s="1"/>
  <c r="BA48" i="166"/>
  <c r="AZ48" i="166"/>
  <c r="BB48" i="166"/>
  <c r="BD48" i="166" s="1"/>
  <c r="I19" i="163"/>
  <c r="AR19" i="163"/>
  <c r="AS19" i="163" s="1"/>
  <c r="AV19" i="163" s="1"/>
  <c r="F19" i="163" s="1"/>
  <c r="AY19" i="163" s="1"/>
  <c r="G19" i="163" s="1"/>
  <c r="BA25" i="163"/>
  <c r="AZ25" i="163"/>
  <c r="I22" i="163"/>
  <c r="AR22" i="163"/>
  <c r="AS22" i="163" s="1"/>
  <c r="AV22" i="163" s="1"/>
  <c r="F22" i="163" s="1"/>
  <c r="AY22" i="163" s="1"/>
  <c r="G22" i="163" s="1"/>
  <c r="I31" i="163"/>
  <c r="AR31" i="163"/>
  <c r="AS31" i="163" s="1"/>
  <c r="AV31" i="163" s="1"/>
  <c r="F31" i="163" s="1"/>
  <c r="AY31" i="163" s="1"/>
  <c r="G31" i="163" s="1"/>
  <c r="BA28" i="163"/>
  <c r="AZ28" i="163"/>
  <c r="I34" i="163"/>
  <c r="AR34" i="163"/>
  <c r="AS34" i="163" s="1"/>
  <c r="AV34" i="163" s="1"/>
  <c r="F34" i="163" s="1"/>
  <c r="AY34" i="163" s="1"/>
  <c r="G34" i="163" s="1"/>
  <c r="BB25" i="163"/>
  <c r="BD25" i="163" s="1"/>
  <c r="BA48" i="162"/>
  <c r="AZ48" i="162"/>
  <c r="BA42" i="162"/>
  <c r="AZ42" i="162"/>
  <c r="I48" i="161"/>
  <c r="AR48" i="161"/>
  <c r="AS48" i="161" s="1"/>
  <c r="AV48" i="161" s="1"/>
  <c r="F48" i="161" s="1"/>
  <c r="AY48" i="161" s="1"/>
  <c r="G48" i="161" s="1"/>
  <c r="BA45" i="161"/>
  <c r="AZ45" i="161"/>
  <c r="BA21" i="161"/>
  <c r="AZ21" i="161"/>
  <c r="I24" i="161"/>
  <c r="AR24" i="161"/>
  <c r="AS24" i="161" s="1"/>
  <c r="AV24" i="161" s="1"/>
  <c r="F24" i="161" s="1"/>
  <c r="AY24" i="161" s="1"/>
  <c r="G24" i="161" s="1"/>
  <c r="I51" i="161"/>
  <c r="AR51" i="161"/>
  <c r="AS51" i="161" s="1"/>
  <c r="AV51" i="161" s="1"/>
  <c r="F51" i="161" s="1"/>
  <c r="AY51" i="161" s="1"/>
  <c r="G51" i="161" s="1"/>
  <c r="I42" i="161"/>
  <c r="AR42" i="161"/>
  <c r="AS42" i="161" s="1"/>
  <c r="AV42" i="161" s="1"/>
  <c r="F42" i="161" s="1"/>
  <c r="AY42" i="161" s="1"/>
  <c r="G42" i="161" s="1"/>
  <c r="I36" i="161"/>
  <c r="AR36" i="161"/>
  <c r="AS36" i="161" s="1"/>
  <c r="AV36" i="161" s="1"/>
  <c r="F36" i="161" s="1"/>
  <c r="AY36" i="161" s="1"/>
  <c r="G36" i="161" s="1"/>
  <c r="BA33" i="161"/>
  <c r="AZ33" i="161"/>
  <c r="BA30" i="161"/>
  <c r="AZ30" i="161"/>
  <c r="I27" i="161"/>
  <c r="AR27" i="161"/>
  <c r="AS27" i="161" s="1"/>
  <c r="AV27" i="161" s="1"/>
  <c r="F27" i="161" s="1"/>
  <c r="AY27" i="161" s="1"/>
  <c r="G27" i="161" s="1"/>
  <c r="I18" i="161"/>
  <c r="AR18" i="161"/>
  <c r="AS18" i="161" s="1"/>
  <c r="AV18" i="161" s="1"/>
  <c r="F18" i="161" s="1"/>
  <c r="AY18" i="161" s="1"/>
  <c r="G18" i="161" s="1"/>
  <c r="I39" i="161"/>
  <c r="AR39" i="161"/>
  <c r="AS39" i="161" s="1"/>
  <c r="AV39" i="161" s="1"/>
  <c r="F39" i="161" s="1"/>
  <c r="AY39" i="161" s="1"/>
  <c r="G39" i="161" s="1"/>
  <c r="BB48" i="161"/>
  <c r="BD48" i="161" s="1"/>
  <c r="BB24" i="161"/>
  <c r="BD24" i="161" s="1"/>
  <c r="I51" i="160"/>
  <c r="AV51" i="160"/>
  <c r="AW51" i="160" s="1"/>
  <c r="AZ51" i="160" s="1"/>
  <c r="F51" i="160" s="1"/>
  <c r="BC51" i="160" s="1"/>
  <c r="G51" i="160" s="1"/>
  <c r="I21" i="160"/>
  <c r="AV21" i="160"/>
  <c r="AW21" i="160" s="1"/>
  <c r="AZ21" i="160" s="1"/>
  <c r="F21" i="160" s="1"/>
  <c r="BC21" i="160" s="1"/>
  <c r="G21" i="160" s="1"/>
  <c r="I33" i="160"/>
  <c r="AV33" i="160"/>
  <c r="AW33" i="160" s="1"/>
  <c r="AZ33" i="160" s="1"/>
  <c r="F33" i="160" s="1"/>
  <c r="BC33" i="160" s="1"/>
  <c r="G33" i="160" s="1"/>
  <c r="BE27" i="160"/>
  <c r="BD27" i="160"/>
  <c r="I30" i="160"/>
  <c r="AV30" i="160"/>
  <c r="AW30" i="160" s="1"/>
  <c r="AZ30" i="160" s="1"/>
  <c r="F30" i="160" s="1"/>
  <c r="BC30" i="160" s="1"/>
  <c r="G30" i="160" s="1"/>
  <c r="I42" i="160"/>
  <c r="AV42" i="160"/>
  <c r="AW42" i="160" s="1"/>
  <c r="AZ42" i="160" s="1"/>
  <c r="F42" i="160" s="1"/>
  <c r="BC42" i="160" s="1"/>
  <c r="G42" i="160" s="1"/>
  <c r="BE48" i="160"/>
  <c r="BD48" i="160"/>
  <c r="I24" i="160"/>
  <c r="AV24" i="160"/>
  <c r="AW24" i="160" s="1"/>
  <c r="AZ24" i="160" s="1"/>
  <c r="F24" i="160" s="1"/>
  <c r="BC24" i="160" s="1"/>
  <c r="G24" i="160" s="1"/>
  <c r="BE39" i="160"/>
  <c r="BD39" i="160"/>
  <c r="BE36" i="160"/>
  <c r="BD36" i="160"/>
  <c r="I45" i="160"/>
  <c r="AV45" i="160"/>
  <c r="AW45" i="160" s="1"/>
  <c r="AZ45" i="160" s="1"/>
  <c r="F45" i="160" s="1"/>
  <c r="BC45" i="160" s="1"/>
  <c r="G45" i="160" s="1"/>
  <c r="BF48" i="160"/>
  <c r="BH48" i="160" s="1"/>
  <c r="I18" i="160"/>
  <c r="AV18" i="160"/>
  <c r="AW18" i="160" s="1"/>
  <c r="AZ18" i="160" s="1"/>
  <c r="F18" i="160" s="1"/>
  <c r="BC18" i="160" s="1"/>
  <c r="G18" i="160" s="1"/>
  <c r="BF30" i="160"/>
  <c r="BH30" i="160" s="1"/>
  <c r="BA43" i="158"/>
  <c r="AZ43" i="158"/>
  <c r="I49" i="158"/>
  <c r="AR49" i="158"/>
  <c r="AS49" i="158" s="1"/>
  <c r="AV49" i="158" s="1"/>
  <c r="F49" i="158" s="1"/>
  <c r="AY49" i="158" s="1"/>
  <c r="G49" i="158" s="1"/>
  <c r="I46" i="158"/>
  <c r="AR46" i="158"/>
  <c r="AS46" i="158" s="1"/>
  <c r="AV46" i="158" s="1"/>
  <c r="F46" i="158" s="1"/>
  <c r="BA19" i="158"/>
  <c r="AZ19" i="158"/>
  <c r="I52" i="158"/>
  <c r="AR52" i="158"/>
  <c r="AS52" i="158" s="1"/>
  <c r="AV52" i="158" s="1"/>
  <c r="F52" i="158" s="1"/>
  <c r="AY52" i="158" s="1"/>
  <c r="G52" i="158" s="1"/>
  <c r="I40" i="158"/>
  <c r="AR40" i="158"/>
  <c r="AS40" i="158" s="1"/>
  <c r="AV40" i="158" s="1"/>
  <c r="F40" i="158" s="1"/>
  <c r="BB19" i="158"/>
  <c r="BD19" i="158" s="1"/>
  <c r="BA49" i="157"/>
  <c r="AZ49" i="157"/>
  <c r="BA37" i="157"/>
  <c r="AZ37" i="157"/>
  <c r="BA46" i="157"/>
  <c r="AZ46" i="157"/>
  <c r="BB49" i="157"/>
  <c r="BD49" i="157" s="1"/>
  <c r="BB37" i="157"/>
  <c r="BD37" i="157" s="1"/>
  <c r="I19" i="157"/>
  <c r="AR19" i="157"/>
  <c r="AS19" i="157" s="1"/>
  <c r="AV19" i="157" s="1"/>
  <c r="F19" i="157" s="1"/>
  <c r="AY19" i="157" s="1"/>
  <c r="G19" i="157" s="1"/>
  <c r="BB46" i="157"/>
  <c r="BD46" i="157" s="1"/>
  <c r="BB19" i="157"/>
  <c r="BD19" i="157" s="1"/>
  <c r="BA49" i="155"/>
  <c r="AZ49" i="155"/>
  <c r="BB49" i="155"/>
  <c r="BD49" i="155" s="1"/>
  <c r="BA48" i="154"/>
  <c r="AZ48" i="154"/>
  <c r="BA51" i="149"/>
  <c r="AZ51" i="149"/>
  <c r="BB51" i="149"/>
  <c r="BD51" i="149" s="1"/>
  <c r="BA18" i="149"/>
  <c r="AZ18" i="149"/>
  <c r="I27" i="146"/>
  <c r="AR27" i="146"/>
  <c r="AS27" i="146" s="1"/>
  <c r="AV27" i="146" s="1"/>
  <c r="F27" i="146" s="1"/>
  <c r="AY27" i="146" s="1"/>
  <c r="G27" i="146" s="1"/>
  <c r="I30" i="146"/>
  <c r="AR30" i="146"/>
  <c r="AS30" i="146" s="1"/>
  <c r="AV30" i="146" s="1"/>
  <c r="F30" i="146" s="1"/>
  <c r="AY30" i="146" s="1"/>
  <c r="G30" i="146" s="1"/>
  <c r="I21" i="146"/>
  <c r="AR21" i="146"/>
  <c r="AS21" i="146" s="1"/>
  <c r="AV21" i="146" s="1"/>
  <c r="F21" i="146" s="1"/>
  <c r="AY21" i="146" s="1"/>
  <c r="G21" i="146" s="1"/>
  <c r="I24" i="146"/>
  <c r="AR24" i="146"/>
  <c r="AS24" i="146" s="1"/>
  <c r="AV24" i="146" s="1"/>
  <c r="F24" i="146" s="1"/>
  <c r="AY24" i="146" s="1"/>
  <c r="G24" i="146" s="1"/>
  <c r="BB27" i="146"/>
  <c r="BD27" i="146" s="1"/>
  <c r="BB30" i="146"/>
  <c r="BD30" i="146" s="1"/>
  <c r="BA18" i="146"/>
  <c r="AZ18" i="146"/>
  <c r="BA18" i="145"/>
  <c r="AZ18" i="145"/>
  <c r="BA36" i="145"/>
  <c r="AZ36" i="145"/>
  <c r="BA48" i="145"/>
  <c r="AZ48" i="145"/>
  <c r="I18" i="144"/>
  <c r="AV18" i="144"/>
  <c r="AW18" i="144" s="1"/>
  <c r="AZ18" i="144" s="1"/>
  <c r="F18" i="144" s="1"/>
  <c r="BC18" i="144" s="1"/>
  <c r="G18" i="144" s="1"/>
  <c r="BE21" i="144"/>
  <c r="BD21" i="144"/>
  <c r="BE36" i="144"/>
  <c r="BD36" i="144"/>
  <c r="I33" i="144"/>
  <c r="AV33" i="144"/>
  <c r="AW33" i="144" s="1"/>
  <c r="AZ33" i="144" s="1"/>
  <c r="F33" i="144" s="1"/>
  <c r="BC33" i="144" s="1"/>
  <c r="G33" i="144" s="1"/>
  <c r="BF36" i="144"/>
  <c r="BH36" i="144" s="1"/>
  <c r="BF45" i="144"/>
  <c r="BH45" i="144" s="1"/>
  <c r="BF21" i="144"/>
  <c r="BH21" i="144" s="1"/>
  <c r="I48" i="144"/>
  <c r="AV48" i="144"/>
  <c r="AW48" i="144" s="1"/>
  <c r="AZ48" i="144" s="1"/>
  <c r="F48" i="144" s="1"/>
  <c r="BC48" i="144" s="1"/>
  <c r="G48" i="144" s="1"/>
  <c r="BF51" i="144"/>
  <c r="BH51" i="144" s="1"/>
  <c r="BE27" i="144"/>
  <c r="BD27" i="144"/>
  <c r="BE30" i="144"/>
  <c r="BD30" i="144"/>
  <c r="I39" i="144"/>
  <c r="AV39" i="144"/>
  <c r="AW39" i="144" s="1"/>
  <c r="AZ39" i="144" s="1"/>
  <c r="F39" i="144" s="1"/>
  <c r="BC39" i="144" s="1"/>
  <c r="G39" i="144" s="1"/>
  <c r="BE51" i="144"/>
  <c r="BD51" i="144"/>
  <c r="I24" i="144"/>
  <c r="AV24" i="144"/>
  <c r="AW24" i="144" s="1"/>
  <c r="AZ24" i="144" s="1"/>
  <c r="F24" i="144" s="1"/>
  <c r="BC24" i="144" s="1"/>
  <c r="G24" i="144" s="1"/>
  <c r="BE45" i="144"/>
  <c r="BD45" i="144"/>
  <c r="I42" i="144"/>
  <c r="AV42" i="144"/>
  <c r="AW42" i="144" s="1"/>
  <c r="AZ42" i="144" s="1"/>
  <c r="F42" i="144" s="1"/>
  <c r="BC42" i="144" s="1"/>
  <c r="G42" i="144" s="1"/>
  <c r="BF48" i="144"/>
  <c r="BH48" i="144" s="1"/>
  <c r="BF24" i="144"/>
  <c r="BH24" i="144" s="1"/>
  <c r="BF33" i="144"/>
  <c r="BH33" i="144" s="1"/>
  <c r="BA45" i="142"/>
  <c r="AZ45" i="142"/>
  <c r="BA48" i="142"/>
  <c r="AZ48" i="142"/>
  <c r="BB48" i="142"/>
  <c r="BD48" i="142" s="1"/>
  <c r="BB45" i="141"/>
  <c r="BD45" i="141" s="1"/>
  <c r="BA45" i="141"/>
  <c r="AZ45" i="141"/>
  <c r="BE27" i="140"/>
  <c r="BD27" i="140"/>
  <c r="I33" i="140"/>
  <c r="AV33" i="140"/>
  <c r="AW33" i="140" s="1"/>
  <c r="AZ33" i="140" s="1"/>
  <c r="F33" i="140" s="1"/>
  <c r="BC33" i="140" s="1"/>
  <c r="G33" i="140" s="1"/>
  <c r="I30" i="140"/>
  <c r="AV30" i="140"/>
  <c r="AW30" i="140" s="1"/>
  <c r="AZ30" i="140" s="1"/>
  <c r="F30" i="140" s="1"/>
  <c r="BC30" i="140" s="1"/>
  <c r="G30" i="140" s="1"/>
  <c r="I42" i="140"/>
  <c r="AV42" i="140"/>
  <c r="AW42" i="140" s="1"/>
  <c r="AZ42" i="140" s="1"/>
  <c r="F42" i="140" s="1"/>
  <c r="BC42" i="140" s="1"/>
  <c r="G42" i="140" s="1"/>
  <c r="BE39" i="140"/>
  <c r="BD39" i="140"/>
  <c r="I18" i="140"/>
  <c r="AV18" i="140"/>
  <c r="AW18" i="140" s="1"/>
  <c r="AZ18" i="140" s="1"/>
  <c r="F18" i="140" s="1"/>
  <c r="BC18" i="140" s="1"/>
  <c r="G18" i="140" s="1"/>
  <c r="BF33" i="140"/>
  <c r="BH33" i="140" s="1"/>
  <c r="BE36" i="140"/>
  <c r="BD36" i="140"/>
  <c r="BE21" i="140"/>
  <c r="BD21" i="140"/>
  <c r="I48" i="140"/>
  <c r="AV48" i="140"/>
  <c r="AW48" i="140" s="1"/>
  <c r="AZ48" i="140" s="1"/>
  <c r="F48" i="140" s="1"/>
  <c r="BC48" i="140" s="1"/>
  <c r="G48" i="140" s="1"/>
  <c r="BF48" i="140"/>
  <c r="BH48" i="140" s="1"/>
  <c r="BE24" i="140"/>
  <c r="BD24" i="140"/>
  <c r="I51" i="140"/>
  <c r="AV51" i="140"/>
  <c r="AW51" i="140" s="1"/>
  <c r="AZ51" i="140" s="1"/>
  <c r="F51" i="140" s="1"/>
  <c r="BC51" i="140" s="1"/>
  <c r="G51" i="140" s="1"/>
  <c r="I45" i="140"/>
  <c r="AV45" i="140"/>
  <c r="AW45" i="140" s="1"/>
  <c r="AZ45" i="140" s="1"/>
  <c r="F45" i="140" s="1"/>
  <c r="BF42" i="140"/>
  <c r="BH42" i="140" s="1"/>
  <c r="BF18" i="140"/>
  <c r="BH18" i="140" s="1"/>
  <c r="I52" i="139"/>
  <c r="AR52" i="139"/>
  <c r="AS52" i="139" s="1"/>
  <c r="AV52" i="139" s="1"/>
  <c r="F52" i="139" s="1"/>
  <c r="AY52" i="139" s="1"/>
  <c r="G52" i="139" s="1"/>
  <c r="I46" i="139"/>
  <c r="AR46" i="139"/>
  <c r="AS46" i="139" s="1"/>
  <c r="AV46" i="139" s="1"/>
  <c r="F46" i="139" s="1"/>
  <c r="AY46" i="139" s="1"/>
  <c r="G46" i="139" s="1"/>
  <c r="BA43" i="139"/>
  <c r="AZ43" i="139"/>
  <c r="I49" i="139"/>
  <c r="AR49" i="139"/>
  <c r="AS49" i="139" s="1"/>
  <c r="AV49" i="139" s="1"/>
  <c r="F49" i="139" s="1"/>
  <c r="AY49" i="139" s="1"/>
  <c r="G49" i="139" s="1"/>
  <c r="I48" i="138"/>
  <c r="AR48" i="138"/>
  <c r="AS48" i="138" s="1"/>
  <c r="AV48" i="138" s="1"/>
  <c r="F48" i="138" s="1"/>
  <c r="AY48" i="138" s="1"/>
  <c r="G48" i="138" s="1"/>
  <c r="I24" i="138"/>
  <c r="AR24" i="138"/>
  <c r="AS24" i="138" s="1"/>
  <c r="AV24" i="138" s="1"/>
  <c r="F24" i="138" s="1"/>
  <c r="AY24" i="138" s="1"/>
  <c r="G24" i="138" s="1"/>
  <c r="BB24" i="138"/>
  <c r="BD24" i="138" s="1"/>
  <c r="BA21" i="138"/>
  <c r="AZ21" i="138"/>
  <c r="I18" i="138"/>
  <c r="AR18" i="138"/>
  <c r="AS18" i="138" s="1"/>
  <c r="AV18" i="138" s="1"/>
  <c r="F18" i="138" s="1"/>
  <c r="AY18" i="138" s="1"/>
  <c r="G18" i="138" s="1"/>
  <c r="I42" i="138"/>
  <c r="AR42" i="138"/>
  <c r="AS42" i="138" s="1"/>
  <c r="AV42" i="138" s="1"/>
  <c r="F42" i="138" s="1"/>
  <c r="AY42" i="138" s="1"/>
  <c r="G42" i="138" s="1"/>
  <c r="BB21" i="138"/>
  <c r="BD21" i="138" s="1"/>
  <c r="BB42" i="138"/>
  <c r="BD42" i="138" s="1"/>
  <c r="BA45" i="138"/>
  <c r="AZ45" i="138"/>
  <c r="BA36" i="138"/>
  <c r="AZ36" i="138"/>
  <c r="I27" i="138"/>
  <c r="AR27" i="138"/>
  <c r="AS27" i="138" s="1"/>
  <c r="AV27" i="138" s="1"/>
  <c r="F27" i="138" s="1"/>
  <c r="AY27" i="138" s="1"/>
  <c r="G27" i="138" s="1"/>
  <c r="I33" i="138"/>
  <c r="AR33" i="138"/>
  <c r="AS33" i="138" s="1"/>
  <c r="AV33" i="138" s="1"/>
  <c r="F33" i="138" s="1"/>
  <c r="I51" i="138"/>
  <c r="AR51" i="138"/>
  <c r="AS51" i="138" s="1"/>
  <c r="AV51" i="138" s="1"/>
  <c r="F51" i="138" s="1"/>
  <c r="BA30" i="138"/>
  <c r="AZ30" i="138"/>
  <c r="I39" i="138"/>
  <c r="AR39" i="138"/>
  <c r="AS39" i="138" s="1"/>
  <c r="AV39" i="138" s="1"/>
  <c r="F39" i="138" s="1"/>
  <c r="AY39" i="138" s="1"/>
  <c r="G39" i="138" s="1"/>
  <c r="BA27" i="137"/>
  <c r="AZ27" i="137"/>
  <c r="BA21" i="137"/>
  <c r="AZ21" i="137"/>
  <c r="I24" i="137"/>
  <c r="AR24" i="137"/>
  <c r="AS24" i="137" s="1"/>
  <c r="AV24" i="137" s="1"/>
  <c r="F24" i="137" s="1"/>
  <c r="AY24" i="137" s="1"/>
  <c r="G24" i="137" s="1"/>
  <c r="BB27" i="137"/>
  <c r="BD27" i="137" s="1"/>
  <c r="BA51" i="137"/>
  <c r="AZ51" i="137"/>
  <c r="BB21" i="137"/>
  <c r="BD21" i="137" s="1"/>
  <c r="BA18" i="137"/>
  <c r="AZ18" i="137"/>
  <c r="BB51" i="137"/>
  <c r="BD51" i="137" s="1"/>
  <c r="BB24" i="137"/>
  <c r="BD24" i="137" s="1"/>
  <c r="BE48" i="136"/>
  <c r="BD48" i="136"/>
  <c r="I42" i="135"/>
  <c r="AR42" i="135"/>
  <c r="AS42" i="135" s="1"/>
  <c r="AV42" i="135" s="1"/>
  <c r="F42" i="135" s="1"/>
  <c r="AY42" i="135" s="1"/>
  <c r="G42" i="135" s="1"/>
  <c r="BA27" i="135"/>
  <c r="AZ27" i="135"/>
  <c r="I18" i="135"/>
  <c r="AR18" i="135"/>
  <c r="AS18" i="135" s="1"/>
  <c r="AV18" i="135" s="1"/>
  <c r="F18" i="135" s="1"/>
  <c r="AY18" i="135" s="1"/>
  <c r="G18" i="135" s="1"/>
  <c r="BA24" i="135"/>
  <c r="AZ24" i="135"/>
  <c r="BA39" i="135"/>
  <c r="AZ39" i="135"/>
  <c r="I30" i="135"/>
  <c r="AR30" i="135"/>
  <c r="AS30" i="135" s="1"/>
  <c r="AV30" i="135" s="1"/>
  <c r="F30" i="135" s="1"/>
  <c r="AY30" i="135" s="1"/>
  <c r="G30" i="135" s="1"/>
  <c r="I48" i="135"/>
  <c r="AR48" i="135"/>
  <c r="AS48" i="135" s="1"/>
  <c r="AV48" i="135" s="1"/>
  <c r="F48" i="135" s="1"/>
  <c r="AY48" i="135" s="1"/>
  <c r="G48" i="135" s="1"/>
  <c r="BB27" i="135"/>
  <c r="BD27" i="135" s="1"/>
  <c r="BA51" i="135"/>
  <c r="AZ51" i="135"/>
  <c r="BA36" i="135"/>
  <c r="AZ36" i="135"/>
  <c r="BA21" i="135"/>
  <c r="AZ21" i="135"/>
  <c r="I33" i="135"/>
  <c r="AR33" i="135"/>
  <c r="AS33" i="135" s="1"/>
  <c r="AV33" i="135" s="1"/>
  <c r="F33" i="135" s="1"/>
  <c r="AY33" i="135" s="1"/>
  <c r="G33" i="135" s="1"/>
  <c r="I45" i="135"/>
  <c r="AR45" i="135"/>
  <c r="AS45" i="135" s="1"/>
  <c r="AV45" i="135" s="1"/>
  <c r="F45" i="135" s="1"/>
  <c r="BB48" i="135"/>
  <c r="BD48" i="135" s="1"/>
  <c r="BB24" i="135"/>
  <c r="BD24" i="135" s="1"/>
  <c r="I51" i="131"/>
  <c r="AR51" i="131"/>
  <c r="AS51" i="131" s="1"/>
  <c r="AV51" i="131" s="1"/>
  <c r="F51" i="131" s="1"/>
  <c r="AY51" i="131" s="1"/>
  <c r="G51" i="131" s="1"/>
  <c r="I24" i="131"/>
  <c r="AR24" i="131"/>
  <c r="AS24" i="131" s="1"/>
  <c r="AV24" i="131" s="1"/>
  <c r="F24" i="131" s="1"/>
  <c r="AY24" i="131" s="1"/>
  <c r="G24" i="131" s="1"/>
  <c r="BA42" i="131"/>
  <c r="AZ42" i="131"/>
  <c r="BA45" i="131"/>
  <c r="AZ45" i="131"/>
  <c r="I27" i="131"/>
  <c r="AR27" i="131"/>
  <c r="AS27" i="131" s="1"/>
  <c r="AV27" i="131" s="1"/>
  <c r="F27" i="131" s="1"/>
  <c r="AY27" i="131" s="1"/>
  <c r="G27" i="131" s="1"/>
  <c r="BB45" i="131"/>
  <c r="BD45" i="131" s="1"/>
  <c r="BA33" i="131"/>
  <c r="AZ33" i="131"/>
  <c r="I18" i="131"/>
  <c r="AR18" i="131"/>
  <c r="AS18" i="131" s="1"/>
  <c r="AV18" i="131" s="1"/>
  <c r="F18" i="131" s="1"/>
  <c r="I48" i="131"/>
  <c r="AR48" i="131"/>
  <c r="AS48" i="131" s="1"/>
  <c r="AV48" i="131" s="1"/>
  <c r="F48" i="131" s="1"/>
  <c r="AY48" i="131" s="1"/>
  <c r="G48" i="131" s="1"/>
  <c r="BB48" i="131"/>
  <c r="BD48" i="131" s="1"/>
  <c r="BB24" i="131"/>
  <c r="BD24" i="131" s="1"/>
  <c r="BA21" i="131"/>
  <c r="AZ21" i="131"/>
  <c r="I30" i="131"/>
  <c r="AR30" i="131"/>
  <c r="AS30" i="131" s="1"/>
  <c r="AV30" i="131" s="1"/>
  <c r="F30" i="131" s="1"/>
  <c r="AY30" i="131" s="1"/>
  <c r="G30" i="131" s="1"/>
  <c r="BB33" i="131"/>
  <c r="BD33" i="131" s="1"/>
  <c r="I36" i="131"/>
  <c r="AR36" i="131"/>
  <c r="AS36" i="131" s="1"/>
  <c r="AV36" i="131" s="1"/>
  <c r="F36" i="131" s="1"/>
  <c r="I39" i="131"/>
  <c r="AR39" i="131"/>
  <c r="AS39" i="131" s="1"/>
  <c r="AV39" i="131" s="1"/>
  <c r="F39" i="131" s="1"/>
  <c r="BA48" i="129"/>
  <c r="AZ48" i="129"/>
  <c r="BB48" i="129"/>
  <c r="BD48" i="129" s="1"/>
  <c r="I48" i="128"/>
  <c r="AV48" i="128"/>
  <c r="AW48" i="128" s="1"/>
  <c r="AZ48" i="128" s="1"/>
  <c r="F48" i="128" s="1"/>
  <c r="BC48" i="128" s="1"/>
  <c r="G48" i="128" s="1"/>
  <c r="I45" i="128"/>
  <c r="AV45" i="128"/>
  <c r="AW45" i="128" s="1"/>
  <c r="AZ45" i="128" s="1"/>
  <c r="F45" i="128" s="1"/>
  <c r="BC45" i="128" s="1"/>
  <c r="G45" i="128" s="1"/>
  <c r="I21" i="128"/>
  <c r="AV21" i="128"/>
  <c r="AW21" i="128" s="1"/>
  <c r="AZ21" i="128" s="1"/>
  <c r="F21" i="128" s="1"/>
  <c r="BC21" i="128" s="1"/>
  <c r="G21" i="128" s="1"/>
  <c r="BE51" i="128"/>
  <c r="BD51" i="128"/>
  <c r="BE27" i="128"/>
  <c r="BD27" i="128"/>
  <c r="I39" i="128"/>
  <c r="AV39" i="128"/>
  <c r="AW39" i="128" s="1"/>
  <c r="AZ39" i="128" s="1"/>
  <c r="F39" i="128" s="1"/>
  <c r="BC39" i="128" s="1"/>
  <c r="G39" i="128" s="1"/>
  <c r="BF39" i="128"/>
  <c r="BH39" i="128" s="1"/>
  <c r="I42" i="128"/>
  <c r="AV42" i="128"/>
  <c r="AW42" i="128" s="1"/>
  <c r="AZ42" i="128" s="1"/>
  <c r="F42" i="128" s="1"/>
  <c r="BC42" i="128" s="1"/>
  <c r="G42" i="128" s="1"/>
  <c r="I33" i="128"/>
  <c r="AV33" i="128"/>
  <c r="AW33" i="128" s="1"/>
  <c r="AZ33" i="128" s="1"/>
  <c r="F33" i="128" s="1"/>
  <c r="BC33" i="128" s="1"/>
  <c r="G33" i="128" s="1"/>
  <c r="BE24" i="128"/>
  <c r="BD24" i="128"/>
  <c r="I18" i="128"/>
  <c r="AV18" i="128"/>
  <c r="AW18" i="128" s="1"/>
  <c r="AZ18" i="128" s="1"/>
  <c r="F18" i="128" s="1"/>
  <c r="BC18" i="128" s="1"/>
  <c r="G18" i="128" s="1"/>
  <c r="BE36" i="128"/>
  <c r="BD36" i="128"/>
  <c r="BF48" i="128"/>
  <c r="BH48" i="128" s="1"/>
  <c r="BF21" i="128"/>
  <c r="BH21" i="128" s="1"/>
  <c r="I30" i="128"/>
  <c r="AV30" i="128"/>
  <c r="AW30" i="128" s="1"/>
  <c r="AZ30" i="128" s="1"/>
  <c r="F30" i="128" s="1"/>
  <c r="BC30" i="128" s="1"/>
  <c r="G30" i="128" s="1"/>
  <c r="BF42" i="128"/>
  <c r="BH42" i="128" s="1"/>
  <c r="BA45" i="127"/>
  <c r="AZ45" i="127"/>
  <c r="BA48" i="126"/>
  <c r="AZ48" i="126"/>
  <c r="BE48" i="125"/>
  <c r="BD48" i="125"/>
  <c r="BE45" i="125"/>
  <c r="BD45" i="125"/>
  <c r="BF48" i="125"/>
  <c r="BH48" i="125" s="1"/>
  <c r="BF45" i="125"/>
  <c r="BH45" i="125" s="1"/>
  <c r="I45" i="123"/>
  <c r="AR45" i="123"/>
  <c r="AS45" i="123" s="1"/>
  <c r="AV45" i="123" s="1"/>
  <c r="F45" i="123" s="1"/>
  <c r="AY45" i="123" s="1"/>
  <c r="G45" i="123" s="1"/>
  <c r="I42" i="123"/>
  <c r="AR42" i="123"/>
  <c r="AS42" i="123" s="1"/>
  <c r="AV42" i="123" s="1"/>
  <c r="F42" i="123" s="1"/>
  <c r="AY42" i="123" s="1"/>
  <c r="G42" i="123" s="1"/>
  <c r="BA33" i="123"/>
  <c r="AZ33" i="123"/>
  <c r="BA51" i="123"/>
  <c r="AZ51" i="123"/>
  <c r="BA24" i="123"/>
  <c r="AZ24" i="123"/>
  <c r="BA39" i="123"/>
  <c r="AZ39" i="123"/>
  <c r="I18" i="123"/>
  <c r="AR18" i="123"/>
  <c r="AS18" i="123" s="1"/>
  <c r="AV18" i="123" s="1"/>
  <c r="F18" i="123" s="1"/>
  <c r="AY18" i="123" s="1"/>
  <c r="G18" i="123" s="1"/>
  <c r="BB33" i="123"/>
  <c r="BD33" i="123" s="1"/>
  <c r="BB51" i="123"/>
  <c r="BD51" i="123" s="1"/>
  <c r="BB24" i="123"/>
  <c r="BD24" i="123" s="1"/>
  <c r="BA30" i="123"/>
  <c r="AZ30" i="123"/>
  <c r="BA27" i="123"/>
  <c r="AZ27" i="123"/>
  <c r="BA48" i="123"/>
  <c r="AZ48" i="123"/>
  <c r="I21" i="123"/>
  <c r="AR21" i="123"/>
  <c r="AS21" i="123" s="1"/>
  <c r="AV21" i="123" s="1"/>
  <c r="F21" i="123" s="1"/>
  <c r="AY21" i="123" s="1"/>
  <c r="G21" i="123" s="1"/>
  <c r="BA36" i="123"/>
  <c r="AZ36" i="123"/>
  <c r="BB45" i="123"/>
  <c r="BD45" i="123" s="1"/>
  <c r="BB21" i="123"/>
  <c r="BD21" i="123" s="1"/>
  <c r="BA51" i="122"/>
  <c r="AZ51" i="122"/>
  <c r="I39" i="122"/>
  <c r="AR39" i="122"/>
  <c r="AS39" i="122" s="1"/>
  <c r="AV39" i="122" s="1"/>
  <c r="F39" i="122" s="1"/>
  <c r="AY39" i="122" s="1"/>
  <c r="G39" i="122" s="1"/>
  <c r="I42" i="122"/>
  <c r="AR42" i="122"/>
  <c r="AS42" i="122" s="1"/>
  <c r="AV42" i="122" s="1"/>
  <c r="F42" i="122" s="1"/>
  <c r="AY42" i="122" s="1"/>
  <c r="G42" i="122" s="1"/>
  <c r="I36" i="122"/>
  <c r="AR36" i="122"/>
  <c r="AS36" i="122" s="1"/>
  <c r="AV36" i="122" s="1"/>
  <c r="F36" i="122" s="1"/>
  <c r="AY36" i="122" s="1"/>
  <c r="G36" i="122" s="1"/>
  <c r="BA30" i="122"/>
  <c r="AZ30" i="122"/>
  <c r="BA48" i="122"/>
  <c r="AZ48" i="122"/>
  <c r="I33" i="122"/>
  <c r="AR33" i="122"/>
  <c r="AS33" i="122" s="1"/>
  <c r="AV33" i="122" s="1"/>
  <c r="F33" i="122" s="1"/>
  <c r="AY33" i="122" s="1"/>
  <c r="G33" i="122" s="1"/>
  <c r="I45" i="122"/>
  <c r="AR45" i="122"/>
  <c r="AS45" i="122" s="1"/>
  <c r="AV45" i="122" s="1"/>
  <c r="F45" i="122" s="1"/>
  <c r="AY45" i="122" s="1"/>
  <c r="G45" i="122" s="1"/>
  <c r="BB36" i="122"/>
  <c r="BD36" i="122" s="1"/>
  <c r="BF36" i="121"/>
  <c r="BH36" i="121" s="1"/>
  <c r="BE48" i="121"/>
  <c r="BD48" i="121"/>
  <c r="BE36" i="121"/>
  <c r="BD36" i="121"/>
  <c r="BF48" i="121"/>
  <c r="BH48" i="121" s="1"/>
  <c r="BA42" i="115"/>
  <c r="AZ42" i="115"/>
  <c r="BB42" i="115"/>
  <c r="BD42" i="115" s="1"/>
  <c r="BA48" i="115"/>
  <c r="AZ48" i="115"/>
  <c r="I51" i="114"/>
  <c r="AR51" i="114"/>
  <c r="AS51" i="114" s="1"/>
  <c r="AV51" i="114" s="1"/>
  <c r="F51" i="114" s="1"/>
  <c r="AY51" i="114" s="1"/>
  <c r="G51" i="114" s="1"/>
  <c r="I48" i="114"/>
  <c r="AR48" i="114"/>
  <c r="AS48" i="114" s="1"/>
  <c r="AV48" i="114" s="1"/>
  <c r="F48" i="114" s="1"/>
  <c r="AY48" i="114" s="1"/>
  <c r="G48" i="114" s="1"/>
  <c r="I39" i="114"/>
  <c r="AR39" i="114"/>
  <c r="AS39" i="114" s="1"/>
  <c r="AV39" i="114" s="1"/>
  <c r="F39" i="114" s="1"/>
  <c r="AY39" i="114" s="1"/>
  <c r="G39" i="114" s="1"/>
  <c r="BA33" i="114"/>
  <c r="AZ33" i="114"/>
  <c r="BA42" i="114"/>
  <c r="AZ42" i="114"/>
  <c r="BA45" i="114"/>
  <c r="AZ45" i="114"/>
  <c r="I27" i="114"/>
  <c r="AR27" i="114"/>
  <c r="AS27" i="114" s="1"/>
  <c r="AV27" i="114" s="1"/>
  <c r="F27" i="114" s="1"/>
  <c r="AY27" i="114" s="1"/>
  <c r="G27" i="114" s="1"/>
  <c r="I24" i="114"/>
  <c r="AR24" i="114"/>
  <c r="AS24" i="114" s="1"/>
  <c r="AV24" i="114" s="1"/>
  <c r="F24" i="114" s="1"/>
  <c r="AY24" i="114" s="1"/>
  <c r="G24" i="114" s="1"/>
  <c r="BB27" i="114"/>
  <c r="BD27" i="114" s="1"/>
  <c r="BA18" i="114"/>
  <c r="AZ18" i="114"/>
  <c r="BA21" i="114"/>
  <c r="AZ21" i="114"/>
  <c r="I30" i="114"/>
  <c r="AR30" i="114"/>
  <c r="AS30" i="114" s="1"/>
  <c r="AV30" i="114" s="1"/>
  <c r="F30" i="114" s="1"/>
  <c r="AY30" i="114" s="1"/>
  <c r="G30" i="114" s="1"/>
  <c r="BB42" i="114"/>
  <c r="BD42" i="114" s="1"/>
  <c r="I36" i="114"/>
  <c r="AR36" i="114"/>
  <c r="AS36" i="114" s="1"/>
  <c r="AV36" i="114" s="1"/>
  <c r="F36" i="114" s="1"/>
  <c r="AY36" i="114" s="1"/>
  <c r="G36" i="114" s="1"/>
  <c r="BB48" i="114"/>
  <c r="BD48" i="114" s="1"/>
  <c r="I30" i="113"/>
  <c r="AR30" i="113"/>
  <c r="AS30" i="113" s="1"/>
  <c r="AV30" i="113" s="1"/>
  <c r="F30" i="113" s="1"/>
  <c r="AY30" i="113" s="1"/>
  <c r="G30" i="113" s="1"/>
  <c r="BA27" i="113"/>
  <c r="AZ27" i="113"/>
  <c r="BA36" i="113"/>
  <c r="AZ36" i="113"/>
  <c r="I42" i="113"/>
  <c r="AR42" i="113"/>
  <c r="AS42" i="113" s="1"/>
  <c r="AV42" i="113" s="1"/>
  <c r="F42" i="113" s="1"/>
  <c r="I51" i="113"/>
  <c r="AR51" i="113"/>
  <c r="AS51" i="113" s="1"/>
  <c r="AV51" i="113" s="1"/>
  <c r="F51" i="113" s="1"/>
  <c r="AY51" i="113" s="1"/>
  <c r="G51" i="113" s="1"/>
  <c r="BB27" i="113"/>
  <c r="BD27" i="113" s="1"/>
  <c r="BB48" i="113"/>
  <c r="BD48" i="113" s="1"/>
  <c r="I21" i="113"/>
  <c r="AR21" i="113"/>
  <c r="AS21" i="113" s="1"/>
  <c r="AV21" i="113" s="1"/>
  <c r="F21" i="113" s="1"/>
  <c r="AY21" i="113" s="1"/>
  <c r="G21" i="113" s="1"/>
  <c r="I24" i="113"/>
  <c r="AR24" i="113"/>
  <c r="AS24" i="113" s="1"/>
  <c r="AV24" i="113" s="1"/>
  <c r="F24" i="113" s="1"/>
  <c r="AY24" i="113" s="1"/>
  <c r="G24" i="113" s="1"/>
  <c r="I45" i="113"/>
  <c r="AR45" i="113"/>
  <c r="AS45" i="113" s="1"/>
  <c r="AV45" i="113" s="1"/>
  <c r="F45" i="113" s="1"/>
  <c r="AY45" i="113" s="1"/>
  <c r="G45" i="113" s="1"/>
  <c r="BA48" i="113"/>
  <c r="AZ48" i="113"/>
  <c r="BA18" i="113"/>
  <c r="AZ18" i="113"/>
  <c r="I39" i="113"/>
  <c r="AR39" i="113"/>
  <c r="AS39" i="113" s="1"/>
  <c r="AV39" i="113" s="1"/>
  <c r="F39" i="113" s="1"/>
  <c r="AY39" i="113" s="1"/>
  <c r="G39" i="113" s="1"/>
  <c r="I33" i="113"/>
  <c r="AR33" i="113"/>
  <c r="AS33" i="113" s="1"/>
  <c r="AV33" i="113" s="1"/>
  <c r="F33" i="113" s="1"/>
  <c r="AY33" i="113" s="1"/>
  <c r="G33" i="113" s="1"/>
  <c r="BB36" i="113"/>
  <c r="BD36" i="113" s="1"/>
  <c r="BB21" i="113"/>
  <c r="BD21" i="113" s="1"/>
  <c r="BE36" i="112"/>
  <c r="BD36" i="112"/>
  <c r="BF36" i="112"/>
  <c r="BH36" i="112" s="1"/>
  <c r="BE48" i="112"/>
  <c r="BD48" i="112"/>
  <c r="BF48" i="112"/>
  <c r="BH48" i="112" s="1"/>
  <c r="I21" i="111"/>
  <c r="AR21" i="111"/>
  <c r="AS21" i="111" s="1"/>
  <c r="AV21" i="111" s="1"/>
  <c r="F21" i="111" s="1"/>
  <c r="AY21" i="111" s="1"/>
  <c r="G21" i="111" s="1"/>
  <c r="I33" i="111"/>
  <c r="AR33" i="111"/>
  <c r="AS33" i="111" s="1"/>
  <c r="AV33" i="111" s="1"/>
  <c r="F33" i="111" s="1"/>
  <c r="AY33" i="111" s="1"/>
  <c r="G33" i="111" s="1"/>
  <c r="I18" i="111"/>
  <c r="AR18" i="111"/>
  <c r="AS18" i="111" s="1"/>
  <c r="AV18" i="111" s="1"/>
  <c r="F18" i="111" s="1"/>
  <c r="AY18" i="111" s="1"/>
  <c r="G18" i="111" s="1"/>
  <c r="BA36" i="111"/>
  <c r="AZ36" i="111"/>
  <c r="BA48" i="111"/>
  <c r="AZ48" i="111"/>
  <c r="BA45" i="111"/>
  <c r="AZ45" i="111"/>
  <c r="I27" i="111"/>
  <c r="AR27" i="111"/>
  <c r="AS27" i="111" s="1"/>
  <c r="AV27" i="111" s="1"/>
  <c r="F27" i="111" s="1"/>
  <c r="AY27" i="111" s="1"/>
  <c r="G27" i="111" s="1"/>
  <c r="I42" i="111"/>
  <c r="AR42" i="111"/>
  <c r="AS42" i="111" s="1"/>
  <c r="AV42" i="111" s="1"/>
  <c r="F42" i="111" s="1"/>
  <c r="AY42" i="111" s="1"/>
  <c r="G42" i="111" s="1"/>
  <c r="BB18" i="111"/>
  <c r="BD18" i="111" s="1"/>
  <c r="BA24" i="111"/>
  <c r="AZ24" i="111"/>
  <c r="BA30" i="111"/>
  <c r="AZ30" i="111"/>
  <c r="I39" i="111"/>
  <c r="AR39" i="111"/>
  <c r="AS39" i="111" s="1"/>
  <c r="AV39" i="111" s="1"/>
  <c r="F39" i="111" s="1"/>
  <c r="AY39" i="111" s="1"/>
  <c r="G39" i="111" s="1"/>
  <c r="BB48" i="111"/>
  <c r="BD48" i="111" s="1"/>
  <c r="BB33" i="111"/>
  <c r="BD33" i="111" s="1"/>
  <c r="I51" i="111"/>
  <c r="AR51" i="111"/>
  <c r="AS51" i="111" s="1"/>
  <c r="AV51" i="111" s="1"/>
  <c r="F51" i="111" s="1"/>
  <c r="AY51" i="111" s="1"/>
  <c r="G51" i="111" s="1"/>
  <c r="BB42" i="111"/>
  <c r="BD42" i="111" s="1"/>
  <c r="BB51" i="111"/>
  <c r="BD51" i="111" s="1"/>
  <c r="BF48" i="110"/>
  <c r="BH48" i="110" s="1"/>
  <c r="BE48" i="110"/>
  <c r="BD48" i="110"/>
  <c r="BB24" i="47"/>
  <c r="BD24" i="47" s="1"/>
  <c r="BB39" i="47"/>
  <c r="BD39" i="47" s="1"/>
  <c r="BB42" i="47"/>
  <c r="BD42" i="47" s="1"/>
  <c r="I51" i="46"/>
  <c r="AR51" i="46"/>
  <c r="AS51" i="46" s="1"/>
  <c r="AV51" i="46" s="1"/>
  <c r="F51" i="46" s="1"/>
  <c r="AR30" i="46"/>
  <c r="AS30" i="46" s="1"/>
  <c r="AV30" i="46" s="1"/>
  <c r="F30" i="46" s="1"/>
  <c r="AY30" i="46" s="1"/>
  <c r="G30" i="46" s="1"/>
  <c r="BB30" i="46"/>
  <c r="BD30" i="46" s="1"/>
  <c r="I30" i="46"/>
  <c r="AR51" i="72"/>
  <c r="AS51" i="72" s="1"/>
  <c r="AV51" i="72" s="1"/>
  <c r="F51" i="72" s="1"/>
  <c r="AY51" i="72" s="1"/>
  <c r="G51" i="72" s="1"/>
  <c r="I51" i="72"/>
  <c r="I27" i="72"/>
  <c r="AR27" i="72"/>
  <c r="AS27" i="72" s="1"/>
  <c r="AV27" i="72" s="1"/>
  <c r="F27" i="72" s="1"/>
  <c r="I39" i="72"/>
  <c r="AR39" i="72"/>
  <c r="AS39" i="72" s="1"/>
  <c r="AV39" i="72" s="1"/>
  <c r="F39" i="72" s="1"/>
  <c r="BB24" i="72"/>
  <c r="BD24" i="72" s="1"/>
  <c r="BB19" i="71"/>
  <c r="BD19" i="71" s="1"/>
  <c r="I33" i="70"/>
  <c r="AV33" i="70"/>
  <c r="AW33" i="70" s="1"/>
  <c r="AZ33" i="70" s="1"/>
  <c r="F33" i="70" s="1"/>
  <c r="I21" i="70"/>
  <c r="AV21" i="70"/>
  <c r="AW21" i="70" s="1"/>
  <c r="AZ21" i="70" s="1"/>
  <c r="F21" i="70" s="1"/>
  <c r="I30" i="70"/>
  <c r="AV30" i="70"/>
  <c r="AW30" i="70" s="1"/>
  <c r="AZ30" i="70" s="1"/>
  <c r="F30" i="70" s="1"/>
  <c r="BC30" i="70" s="1"/>
  <c r="G30" i="70" s="1"/>
  <c r="I45" i="70"/>
  <c r="AV45" i="70"/>
  <c r="AW45" i="70" s="1"/>
  <c r="AZ45" i="70" s="1"/>
  <c r="F45" i="70" s="1"/>
  <c r="AR30" i="3"/>
  <c r="AS30" i="3" s="1"/>
  <c r="AV30" i="3" s="1"/>
  <c r="F30" i="3" s="1"/>
  <c r="I30" i="3"/>
  <c r="BB39" i="3"/>
  <c r="BD39" i="3" s="1"/>
  <c r="AR33" i="3"/>
  <c r="AS33" i="3" s="1"/>
  <c r="AV33" i="3" s="1"/>
  <c r="F33" i="3" s="1"/>
  <c r="I33" i="3"/>
  <c r="I52" i="89"/>
  <c r="AR52" i="89"/>
  <c r="AS52" i="89" s="1"/>
  <c r="AV52" i="89" s="1"/>
  <c r="F52" i="89" s="1"/>
  <c r="AY52" i="89" s="1"/>
  <c r="G52" i="89" s="1"/>
  <c r="BB52" i="89"/>
  <c r="BD52" i="89" s="1"/>
  <c r="AR40" i="89"/>
  <c r="AS40" i="89" s="1"/>
  <c r="AV40" i="89" s="1"/>
  <c r="F40" i="89" s="1"/>
  <c r="AY40" i="89" s="1"/>
  <c r="G40" i="89" s="1"/>
  <c r="I40" i="89"/>
  <c r="I28" i="89"/>
  <c r="AR28" i="89"/>
  <c r="AS28" i="89" s="1"/>
  <c r="AV28" i="89" s="1"/>
  <c r="F28" i="89" s="1"/>
  <c r="AY28" i="89" s="1"/>
  <c r="G28" i="89" s="1"/>
  <c r="AR22" i="89"/>
  <c r="AS22" i="89" s="1"/>
  <c r="AV22" i="89" s="1"/>
  <c r="F22" i="89" s="1"/>
  <c r="AY22" i="89" s="1"/>
  <c r="G22" i="89" s="1"/>
  <c r="BB22" i="89"/>
  <c r="BD22" i="89" s="1"/>
  <c r="I22" i="89"/>
  <c r="AR46" i="89"/>
  <c r="AS46" i="89" s="1"/>
  <c r="AV46" i="89" s="1"/>
  <c r="F46" i="89" s="1"/>
  <c r="AY46" i="89" s="1"/>
  <c r="G46" i="89" s="1"/>
  <c r="BB46" i="89"/>
  <c r="BD46" i="89" s="1"/>
  <c r="I46" i="89"/>
  <c r="AY34" i="89"/>
  <c r="G34" i="89" s="1"/>
  <c r="BB34" i="89"/>
  <c r="BD34" i="89" s="1"/>
  <c r="BD36" i="88"/>
  <c r="AR21" i="22"/>
  <c r="AS21" i="22" s="1"/>
  <c r="AV21" i="22" s="1"/>
  <c r="F21" i="22" s="1"/>
  <c r="AY21" i="22" s="1"/>
  <c r="G21" i="22" s="1"/>
  <c r="I21" i="22"/>
  <c r="BB24" i="22"/>
  <c r="BD24" i="22" s="1"/>
  <c r="I42" i="21"/>
  <c r="AV42" i="21"/>
  <c r="AW42" i="21" s="1"/>
  <c r="AZ42" i="21" s="1"/>
  <c r="F42" i="21" s="1"/>
  <c r="BC42" i="21" s="1"/>
  <c r="G42" i="21" s="1"/>
  <c r="AV36" i="21"/>
  <c r="AW36" i="21" s="1"/>
  <c r="AZ36" i="21" s="1"/>
  <c r="F36" i="21" s="1"/>
  <c r="BC36" i="21" s="1"/>
  <c r="G36" i="21" s="1"/>
  <c r="I36" i="21"/>
  <c r="AV18" i="21"/>
  <c r="AW18" i="21" s="1"/>
  <c r="AZ18" i="21" s="1"/>
  <c r="F18" i="21" s="1"/>
  <c r="I18" i="21"/>
  <c r="BB48" i="109"/>
  <c r="BD48" i="109" s="1"/>
  <c r="I42" i="108"/>
  <c r="AR42" i="108"/>
  <c r="AS42" i="108" s="1"/>
  <c r="AV42" i="108" s="1"/>
  <c r="F42" i="108" s="1"/>
  <c r="AY42" i="108" s="1"/>
  <c r="G42" i="108" s="1"/>
  <c r="AR18" i="108"/>
  <c r="AS18" i="108" s="1"/>
  <c r="AV18" i="108" s="1"/>
  <c r="F18" i="108" s="1"/>
  <c r="I18" i="108"/>
  <c r="AV27" i="107"/>
  <c r="AW27" i="107" s="1"/>
  <c r="AZ27" i="107" s="1"/>
  <c r="F27" i="107" s="1"/>
  <c r="BC27" i="107" s="1"/>
  <c r="G27" i="107" s="1"/>
  <c r="I27" i="107"/>
  <c r="BF27" i="107"/>
  <c r="BH27" i="107" s="1"/>
  <c r="I51" i="107"/>
  <c r="AV51" i="107"/>
  <c r="AW51" i="107" s="1"/>
  <c r="AZ51" i="107" s="1"/>
  <c r="F51" i="107" s="1"/>
  <c r="I39" i="107"/>
  <c r="AV39" i="107"/>
  <c r="AW39" i="107" s="1"/>
  <c r="AZ39" i="107" s="1"/>
  <c r="F39" i="107" s="1"/>
  <c r="AR24" i="106"/>
  <c r="AS24" i="106" s="1"/>
  <c r="AV24" i="106" s="1"/>
  <c r="F24" i="106" s="1"/>
  <c r="AY24" i="106" s="1"/>
  <c r="G24" i="106" s="1"/>
  <c r="I24" i="106"/>
  <c r="BB24" i="106"/>
  <c r="BD24" i="106" s="1"/>
  <c r="AR21" i="106"/>
  <c r="AS21" i="106" s="1"/>
  <c r="AV21" i="106" s="1"/>
  <c r="F21" i="106" s="1"/>
  <c r="AY21" i="106" s="1"/>
  <c r="G21" i="106" s="1"/>
  <c r="I21" i="106"/>
  <c r="AR27" i="106"/>
  <c r="AS27" i="106" s="1"/>
  <c r="AV27" i="106" s="1"/>
  <c r="F27" i="106" s="1"/>
  <c r="I27" i="106"/>
  <c r="I30" i="106"/>
  <c r="AR30" i="106"/>
  <c r="AS30" i="106" s="1"/>
  <c r="AV30" i="106" s="1"/>
  <c r="F30" i="106" s="1"/>
  <c r="BB21" i="42"/>
  <c r="BD21" i="42" s="1"/>
  <c r="AV33" i="41"/>
  <c r="AW33" i="41" s="1"/>
  <c r="AZ33" i="41" s="1"/>
  <c r="F33" i="41" s="1"/>
  <c r="BC33" i="41" s="1"/>
  <c r="G33" i="41" s="1"/>
  <c r="I33" i="41"/>
  <c r="I45" i="40"/>
  <c r="AR45" i="40"/>
  <c r="AS45" i="40" s="1"/>
  <c r="AV45" i="40" s="1"/>
  <c r="F45" i="40" s="1"/>
  <c r="I21" i="40"/>
  <c r="AR21" i="40"/>
  <c r="AS21" i="40" s="1"/>
  <c r="AV21" i="40" s="1"/>
  <c r="F21" i="40" s="1"/>
  <c r="AR39" i="2"/>
  <c r="AS39" i="2" s="1"/>
  <c r="AV39" i="2" s="1"/>
  <c r="F39" i="2" s="1"/>
  <c r="I39" i="2"/>
  <c r="AR51" i="2"/>
  <c r="AS51" i="2" s="1"/>
  <c r="AV51" i="2" s="1"/>
  <c r="F51" i="2" s="1"/>
  <c r="AY51" i="2" s="1"/>
  <c r="G51" i="2" s="1"/>
  <c r="I51" i="2"/>
  <c r="BB18" i="2"/>
  <c r="BD18" i="2" s="1"/>
  <c r="I48" i="68"/>
  <c r="AR48" i="68"/>
  <c r="AS48" i="68" s="1"/>
  <c r="AV48" i="68" s="1"/>
  <c r="F48" i="68" s="1"/>
  <c r="I36" i="68"/>
  <c r="BB36" i="68"/>
  <c r="BD36" i="68" s="1"/>
  <c r="AR36" i="68"/>
  <c r="AS36" i="68" s="1"/>
  <c r="AV36" i="68" s="1"/>
  <c r="F36" i="68" s="1"/>
  <c r="AY36" i="68" s="1"/>
  <c r="G36" i="68" s="1"/>
  <c r="I24" i="68"/>
  <c r="AR24" i="68"/>
  <c r="AS24" i="68" s="1"/>
  <c r="AV24" i="68" s="1"/>
  <c r="F24" i="68" s="1"/>
  <c r="I51" i="66"/>
  <c r="AR51" i="66"/>
  <c r="AS51" i="66" s="1"/>
  <c r="AV51" i="66" s="1"/>
  <c r="F51" i="66" s="1"/>
  <c r="AY51" i="66" s="1"/>
  <c r="G51" i="66" s="1"/>
  <c r="I39" i="66"/>
  <c r="AR39" i="66"/>
  <c r="AS39" i="66" s="1"/>
  <c r="AV39" i="66" s="1"/>
  <c r="F39" i="66" s="1"/>
  <c r="AY39" i="66" s="1"/>
  <c r="G39" i="66" s="1"/>
  <c r="AR27" i="66"/>
  <c r="AS27" i="66" s="1"/>
  <c r="AV27" i="66" s="1"/>
  <c r="F27" i="66" s="1"/>
  <c r="I27" i="66"/>
  <c r="AY21" i="66"/>
  <c r="G21" i="66" s="1"/>
  <c r="BB21" i="66"/>
  <c r="BD21" i="66" s="1"/>
  <c r="AR45" i="66"/>
  <c r="AS45" i="66" s="1"/>
  <c r="AV45" i="66" s="1"/>
  <c r="F45" i="66" s="1"/>
  <c r="AY45" i="66" s="1"/>
  <c r="G45" i="66" s="1"/>
  <c r="I45" i="66"/>
  <c r="BF27" i="65"/>
  <c r="BH27" i="65" s="1"/>
  <c r="BF18" i="65"/>
  <c r="BH18" i="65" s="1"/>
  <c r="AR51" i="64"/>
  <c r="AS51" i="64" s="1"/>
  <c r="AV51" i="64" s="1"/>
  <c r="F51" i="64" s="1"/>
  <c r="I51" i="64"/>
  <c r="AR39" i="87"/>
  <c r="AS39" i="87" s="1"/>
  <c r="AV39" i="87" s="1"/>
  <c r="F39" i="87" s="1"/>
  <c r="AY39" i="87" s="1"/>
  <c r="G39" i="87" s="1"/>
  <c r="I39" i="87"/>
  <c r="BB39" i="87"/>
  <c r="BD39" i="87" s="1"/>
  <c r="I51" i="87"/>
  <c r="AR51" i="87"/>
  <c r="AS51" i="87" s="1"/>
  <c r="AV51" i="87" s="1"/>
  <c r="F51" i="87" s="1"/>
  <c r="AY51" i="87" s="1"/>
  <c r="G51" i="87" s="1"/>
  <c r="I18" i="87"/>
  <c r="AR18" i="87"/>
  <c r="AS18" i="87" s="1"/>
  <c r="AV18" i="87" s="1"/>
  <c r="F18" i="87" s="1"/>
  <c r="AY18" i="87" s="1"/>
  <c r="G18" i="87" s="1"/>
  <c r="BB18" i="87"/>
  <c r="BD18" i="87" s="1"/>
  <c r="BB51" i="87"/>
  <c r="BD51" i="87" s="1"/>
  <c r="AR30" i="86"/>
  <c r="AS30" i="86" s="1"/>
  <c r="AV30" i="86" s="1"/>
  <c r="F30" i="86" s="1"/>
  <c r="I30" i="86"/>
  <c r="I42" i="86"/>
  <c r="AR42" i="86"/>
  <c r="AS42" i="86" s="1"/>
  <c r="AV42" i="86" s="1"/>
  <c r="F42" i="86" s="1"/>
  <c r="AR18" i="86"/>
  <c r="AS18" i="86" s="1"/>
  <c r="AV18" i="86" s="1"/>
  <c r="F18" i="86" s="1"/>
  <c r="I18" i="86"/>
  <c r="BF36" i="85"/>
  <c r="BH36" i="85" s="1"/>
  <c r="BF21" i="85"/>
  <c r="BH21" i="85" s="1"/>
  <c r="BB25" i="84"/>
  <c r="BD25" i="84" s="1"/>
  <c r="BB28" i="84"/>
  <c r="BD28" i="84" s="1"/>
  <c r="BB39" i="19"/>
  <c r="BD39" i="19" s="1"/>
  <c r="BB25" i="18"/>
  <c r="BD25" i="18" s="1"/>
  <c r="BB40" i="18"/>
  <c r="BD40" i="18" s="1"/>
  <c r="BB49" i="18"/>
  <c r="BD49" i="18" s="1"/>
  <c r="AR19" i="18"/>
  <c r="AS19" i="18" s="1"/>
  <c r="AV19" i="18" s="1"/>
  <c r="F19" i="18" s="1"/>
  <c r="AY19" i="18" s="1"/>
  <c r="G19" i="18" s="1"/>
  <c r="I19" i="18"/>
  <c r="I45" i="17"/>
  <c r="AV45" i="17"/>
  <c r="AW45" i="17" s="1"/>
  <c r="AZ45" i="17" s="1"/>
  <c r="F45" i="17" s="1"/>
  <c r="AV21" i="17"/>
  <c r="AW21" i="17" s="1"/>
  <c r="AZ21" i="17" s="1"/>
  <c r="F21" i="17" s="1"/>
  <c r="BC21" i="17" s="1"/>
  <c r="G21" i="17" s="1"/>
  <c r="I21" i="17"/>
  <c r="AV24" i="17"/>
  <c r="AW24" i="17" s="1"/>
  <c r="AZ24" i="17" s="1"/>
  <c r="F24" i="17" s="1"/>
  <c r="BC24" i="17" s="1"/>
  <c r="G24" i="17" s="1"/>
  <c r="BF24" i="17"/>
  <c r="BH24" i="17" s="1"/>
  <c r="I24" i="17"/>
  <c r="AV36" i="17"/>
  <c r="AW36" i="17" s="1"/>
  <c r="AZ36" i="17" s="1"/>
  <c r="F36" i="17" s="1"/>
  <c r="BC36" i="17" s="1"/>
  <c r="G36" i="17" s="1"/>
  <c r="BF36" i="17"/>
  <c r="BH36" i="17" s="1"/>
  <c r="I36" i="17"/>
  <c r="AV48" i="17"/>
  <c r="AW48" i="17" s="1"/>
  <c r="AZ48" i="17" s="1"/>
  <c r="F48" i="17" s="1"/>
  <c r="I48" i="17"/>
  <c r="AV33" i="17"/>
  <c r="AW33" i="17" s="1"/>
  <c r="AZ33" i="17" s="1"/>
  <c r="F33" i="17" s="1"/>
  <c r="BC33" i="17" s="1"/>
  <c r="G33" i="17" s="1"/>
  <c r="I33" i="17"/>
  <c r="I31" i="16"/>
  <c r="AR31" i="16"/>
  <c r="AS31" i="16" s="1"/>
  <c r="AV31" i="16" s="1"/>
  <c r="F31" i="16" s="1"/>
  <c r="I19" i="16"/>
  <c r="AR19" i="16"/>
  <c r="AS19" i="16" s="1"/>
  <c r="AV19" i="16" s="1"/>
  <c r="F19" i="16" s="1"/>
  <c r="BB52" i="16"/>
  <c r="BD52" i="16" s="1"/>
  <c r="I43" i="16"/>
  <c r="AR43" i="16"/>
  <c r="AS43" i="16" s="1"/>
  <c r="AV43" i="16" s="1"/>
  <c r="F43" i="16" s="1"/>
  <c r="BB48" i="105"/>
  <c r="BD48" i="105" s="1"/>
  <c r="BB28" i="104"/>
  <c r="BD28" i="104" s="1"/>
  <c r="AV51" i="103"/>
  <c r="AW51" i="103" s="1"/>
  <c r="AZ51" i="103" s="1"/>
  <c r="F51" i="103" s="1"/>
  <c r="BC51" i="103" s="1"/>
  <c r="G51" i="103" s="1"/>
  <c r="I51" i="103"/>
  <c r="BF51" i="103"/>
  <c r="BH51" i="103" s="1"/>
  <c r="BF48" i="103"/>
  <c r="BH48" i="103" s="1"/>
  <c r="BB24" i="102"/>
  <c r="BD24" i="102" s="1"/>
  <c r="BB27" i="102"/>
  <c r="BD27" i="102" s="1"/>
  <c r="BB36" i="102"/>
  <c r="BD36" i="102" s="1"/>
  <c r="I24" i="39"/>
  <c r="AR24" i="39"/>
  <c r="AS24" i="39" s="1"/>
  <c r="AV24" i="39" s="1"/>
  <c r="F24" i="39" s="1"/>
  <c r="AY24" i="39" s="1"/>
  <c r="G24" i="39" s="1"/>
  <c r="BB24" i="39"/>
  <c r="BD24" i="39" s="1"/>
  <c r="I45" i="39"/>
  <c r="AR45" i="39"/>
  <c r="AS45" i="39" s="1"/>
  <c r="AV45" i="39" s="1"/>
  <c r="F45" i="39" s="1"/>
  <c r="AY45" i="39" s="1"/>
  <c r="G45" i="39" s="1"/>
  <c r="I30" i="39"/>
  <c r="AR30" i="39"/>
  <c r="AS30" i="39" s="1"/>
  <c r="AV30" i="39" s="1"/>
  <c r="F30" i="39" s="1"/>
  <c r="AY30" i="39" s="1"/>
  <c r="G30" i="39" s="1"/>
  <c r="AV33" i="37"/>
  <c r="AW33" i="37" s="1"/>
  <c r="AZ33" i="37" s="1"/>
  <c r="F33" i="37" s="1"/>
  <c r="BC33" i="37" s="1"/>
  <c r="G33" i="37" s="1"/>
  <c r="I33" i="37"/>
  <c r="I39" i="37"/>
  <c r="AV39" i="37"/>
  <c r="AW39" i="37" s="1"/>
  <c r="AZ39" i="37" s="1"/>
  <c r="F39" i="37" s="1"/>
  <c r="AR42" i="36"/>
  <c r="AS42" i="36" s="1"/>
  <c r="AV42" i="36" s="1"/>
  <c r="F42" i="36" s="1"/>
  <c r="AY42" i="36" s="1"/>
  <c r="G42" i="36" s="1"/>
  <c r="I42" i="36"/>
  <c r="BB42" i="36"/>
  <c r="BD42" i="36" s="1"/>
  <c r="BB33" i="36"/>
  <c r="BD33" i="36" s="1"/>
  <c r="BB48" i="36"/>
  <c r="BD48" i="36" s="1"/>
  <c r="I42" i="61"/>
  <c r="AV42" i="61"/>
  <c r="AW42" i="61" s="1"/>
  <c r="AZ42" i="61" s="1"/>
  <c r="F42" i="61" s="1"/>
  <c r="BF24" i="61"/>
  <c r="BH24" i="61" s="1"/>
  <c r="I24" i="61"/>
  <c r="AV24" i="61"/>
  <c r="AW24" i="61" s="1"/>
  <c r="AZ24" i="61" s="1"/>
  <c r="F24" i="61" s="1"/>
  <c r="BC24" i="61" s="1"/>
  <c r="G24" i="61" s="1"/>
  <c r="AV48" i="61"/>
  <c r="AW48" i="61" s="1"/>
  <c r="AZ48" i="61" s="1"/>
  <c r="F48" i="61" s="1"/>
  <c r="I48" i="61"/>
  <c r="BF30" i="61"/>
  <c r="BH30" i="61" s="1"/>
  <c r="AV30" i="61"/>
  <c r="AW30" i="61" s="1"/>
  <c r="AZ30" i="61" s="1"/>
  <c r="F30" i="61" s="1"/>
  <c r="BC30" i="61" s="1"/>
  <c r="G30" i="61" s="1"/>
  <c r="I30" i="61"/>
  <c r="AR36" i="60"/>
  <c r="AS36" i="60" s="1"/>
  <c r="AV36" i="60" s="1"/>
  <c r="F36" i="60" s="1"/>
  <c r="AY36" i="60" s="1"/>
  <c r="G36" i="60" s="1"/>
  <c r="I36" i="60"/>
  <c r="BB36" i="60"/>
  <c r="BD36" i="60" s="1"/>
  <c r="AR24" i="60"/>
  <c r="AS24" i="60" s="1"/>
  <c r="AV24" i="60" s="1"/>
  <c r="F24" i="60" s="1"/>
  <c r="AY24" i="60" s="1"/>
  <c r="G24" i="60" s="1"/>
  <c r="I24" i="60"/>
  <c r="I48" i="60"/>
  <c r="AR48" i="60"/>
  <c r="AS48" i="60" s="1"/>
  <c r="AV48" i="60" s="1"/>
  <c r="F48" i="60" s="1"/>
  <c r="AZ27" i="83"/>
  <c r="BB27" i="83"/>
  <c r="BD27" i="83" s="1"/>
  <c r="I18" i="83"/>
  <c r="AR18" i="83"/>
  <c r="AS18" i="83" s="1"/>
  <c r="AV18" i="83" s="1"/>
  <c r="F18" i="83" s="1"/>
  <c r="AR48" i="83"/>
  <c r="AS48" i="83" s="1"/>
  <c r="AV48" i="83" s="1"/>
  <c r="F48" i="83" s="1"/>
  <c r="AY48" i="83" s="1"/>
  <c r="G48" i="83" s="1"/>
  <c r="I48" i="83"/>
  <c r="BB45" i="82"/>
  <c r="BD45" i="82" s="1"/>
  <c r="BB36" i="82"/>
  <c r="BD36" i="82" s="1"/>
  <c r="AV51" i="81"/>
  <c r="AW51" i="81" s="1"/>
  <c r="AZ51" i="81" s="1"/>
  <c r="F51" i="81" s="1"/>
  <c r="I51" i="81"/>
  <c r="I48" i="81"/>
  <c r="AV48" i="81"/>
  <c r="AW48" i="81" s="1"/>
  <c r="AZ48" i="81" s="1"/>
  <c r="F48" i="81" s="1"/>
  <c r="BC48" i="81" s="1"/>
  <c r="G48" i="81" s="1"/>
  <c r="I36" i="81"/>
  <c r="AV36" i="81"/>
  <c r="AW36" i="81" s="1"/>
  <c r="AZ36" i="81" s="1"/>
  <c r="F36" i="81" s="1"/>
  <c r="BC36" i="81" s="1"/>
  <c r="G36" i="81" s="1"/>
  <c r="I39" i="81"/>
  <c r="AV39" i="81"/>
  <c r="AW39" i="81" s="1"/>
  <c r="AZ39" i="81" s="1"/>
  <c r="F39" i="81" s="1"/>
  <c r="BC39" i="81" s="1"/>
  <c r="G39" i="81" s="1"/>
  <c r="BF36" i="81"/>
  <c r="BH36" i="81" s="1"/>
  <c r="AR33" i="80"/>
  <c r="AS33" i="80" s="1"/>
  <c r="AV33" i="80" s="1"/>
  <c r="F33" i="80" s="1"/>
  <c r="AY33" i="80" s="1"/>
  <c r="G33" i="80" s="1"/>
  <c r="I33" i="80"/>
  <c r="AR36" i="80"/>
  <c r="AS36" i="80" s="1"/>
  <c r="AV36" i="80" s="1"/>
  <c r="F36" i="80" s="1"/>
  <c r="AY36" i="80" s="1"/>
  <c r="G36" i="80" s="1"/>
  <c r="BB36" i="80"/>
  <c r="BD36" i="80" s="1"/>
  <c r="I36" i="80"/>
  <c r="BB33" i="80"/>
  <c r="BD33" i="80" s="1"/>
  <c r="AR18" i="14"/>
  <c r="AS18" i="14" s="1"/>
  <c r="AV18" i="14" s="1"/>
  <c r="F18" i="14" s="1"/>
  <c r="AY18" i="14" s="1"/>
  <c r="G18" i="14" s="1"/>
  <c r="BB18" i="14"/>
  <c r="BD18" i="14" s="1"/>
  <c r="I18" i="14"/>
  <c r="AR30" i="14"/>
  <c r="AS30" i="14" s="1"/>
  <c r="AV30" i="14" s="1"/>
  <c r="F30" i="14" s="1"/>
  <c r="I30" i="14"/>
  <c r="I39" i="13"/>
  <c r="AV39" i="13"/>
  <c r="AW39" i="13" s="1"/>
  <c r="AZ39" i="13" s="1"/>
  <c r="F39" i="13" s="1"/>
  <c r="BC39" i="13" s="1"/>
  <c r="G39" i="13" s="1"/>
  <c r="BF39" i="13"/>
  <c r="BH39" i="13" s="1"/>
  <c r="AV36" i="13"/>
  <c r="AW36" i="13" s="1"/>
  <c r="AZ36" i="13" s="1"/>
  <c r="F36" i="13" s="1"/>
  <c r="BC36" i="13" s="1"/>
  <c r="G36" i="13" s="1"/>
  <c r="I36" i="13"/>
  <c r="AV30" i="13"/>
  <c r="AW30" i="13" s="1"/>
  <c r="AZ30" i="13" s="1"/>
  <c r="F30" i="13" s="1"/>
  <c r="I30" i="13"/>
  <c r="I39" i="12"/>
  <c r="AR39" i="12"/>
  <c r="AS39" i="12" s="1"/>
  <c r="AV39" i="12" s="1"/>
  <c r="F39" i="12" s="1"/>
  <c r="AY39" i="12" s="1"/>
  <c r="G39" i="12" s="1"/>
  <c r="I21" i="12"/>
  <c r="AR21" i="12"/>
  <c r="AS21" i="12" s="1"/>
  <c r="AV21" i="12" s="1"/>
  <c r="F21" i="12" s="1"/>
  <c r="AR33" i="12"/>
  <c r="AS33" i="12" s="1"/>
  <c r="AV33" i="12" s="1"/>
  <c r="F33" i="12" s="1"/>
  <c r="AY33" i="12" s="1"/>
  <c r="G33" i="12" s="1"/>
  <c r="I33" i="12"/>
  <c r="I27" i="12"/>
  <c r="AR27" i="12"/>
  <c r="AS27" i="12" s="1"/>
  <c r="AV27" i="12" s="1"/>
  <c r="F27" i="12" s="1"/>
  <c r="AY27" i="12" s="1"/>
  <c r="G27" i="12" s="1"/>
  <c r="BB24" i="12"/>
  <c r="BD24" i="12" s="1"/>
  <c r="I48" i="98"/>
  <c r="AR48" i="98"/>
  <c r="AS48" i="98" s="1"/>
  <c r="AV48" i="98" s="1"/>
  <c r="F48" i="98" s="1"/>
  <c r="AR36" i="98"/>
  <c r="AS36" i="98" s="1"/>
  <c r="AV36" i="98" s="1"/>
  <c r="F36" i="98" s="1"/>
  <c r="AY36" i="98" s="1"/>
  <c r="G36" i="98" s="1"/>
  <c r="BB36" i="98"/>
  <c r="BD36" i="98" s="1"/>
  <c r="I36" i="98"/>
  <c r="I42" i="98"/>
  <c r="AR42" i="98"/>
  <c r="AS42" i="98" s="1"/>
  <c r="AV42" i="98" s="1"/>
  <c r="F42" i="98" s="1"/>
  <c r="AY42" i="98" s="1"/>
  <c r="G42" i="98" s="1"/>
  <c r="BB42" i="98"/>
  <c r="BD42" i="98" s="1"/>
  <c r="I24" i="98"/>
  <c r="AR24" i="98"/>
  <c r="AS24" i="98" s="1"/>
  <c r="AV24" i="98" s="1"/>
  <c r="F24" i="98" s="1"/>
  <c r="BB30" i="98"/>
  <c r="BD30" i="98" s="1"/>
  <c r="I30" i="98"/>
  <c r="AR30" i="98"/>
  <c r="AS30" i="98" s="1"/>
  <c r="AV30" i="98" s="1"/>
  <c r="F30" i="98" s="1"/>
  <c r="AY30" i="98" s="1"/>
  <c r="G30" i="98" s="1"/>
  <c r="AR18" i="98"/>
  <c r="AS18" i="98" s="1"/>
  <c r="AV18" i="98" s="1"/>
  <c r="F18" i="98" s="1"/>
  <c r="AY18" i="98" s="1"/>
  <c r="G18" i="98" s="1"/>
  <c r="BB18" i="98"/>
  <c r="BD18" i="98" s="1"/>
  <c r="I18" i="98"/>
  <c r="AR28" i="35"/>
  <c r="AS28" i="35" s="1"/>
  <c r="AV28" i="35" s="1"/>
  <c r="F28" i="35" s="1"/>
  <c r="AY28" i="35" s="1"/>
  <c r="G28" i="35" s="1"/>
  <c r="I28" i="35"/>
  <c r="BB28" i="35"/>
  <c r="BD28" i="35" s="1"/>
  <c r="I46" i="35"/>
  <c r="AR46" i="35"/>
  <c r="AS46" i="35" s="1"/>
  <c r="AV46" i="35" s="1"/>
  <c r="F46" i="35" s="1"/>
  <c r="AY46" i="35" s="1"/>
  <c r="G46" i="35" s="1"/>
  <c r="BB46" i="35"/>
  <c r="BD46" i="35" s="1"/>
  <c r="AR34" i="35"/>
  <c r="AS34" i="35" s="1"/>
  <c r="AV34" i="35" s="1"/>
  <c r="F34" i="35" s="1"/>
  <c r="I34" i="35"/>
  <c r="BB39" i="34"/>
  <c r="BD39" i="34" s="1"/>
  <c r="AR48" i="34"/>
  <c r="AS48" i="34" s="1"/>
  <c r="AV48" i="34" s="1"/>
  <c r="F48" i="34" s="1"/>
  <c r="I48" i="34"/>
  <c r="I36" i="34"/>
  <c r="AR36" i="34"/>
  <c r="AS36" i="34" s="1"/>
  <c r="AV36" i="34" s="1"/>
  <c r="F36" i="34" s="1"/>
  <c r="I24" i="34"/>
  <c r="AR24" i="34"/>
  <c r="AS24" i="34" s="1"/>
  <c r="AV24" i="34" s="1"/>
  <c r="F24" i="34" s="1"/>
  <c r="AY24" i="34" s="1"/>
  <c r="G24" i="34" s="1"/>
  <c r="I39" i="33"/>
  <c r="AV39" i="33"/>
  <c r="AW39" i="33" s="1"/>
  <c r="AZ39" i="33" s="1"/>
  <c r="F39" i="33" s="1"/>
  <c r="I27" i="33"/>
  <c r="AV27" i="33"/>
  <c r="AW27" i="33" s="1"/>
  <c r="AZ27" i="33" s="1"/>
  <c r="F27" i="33" s="1"/>
  <c r="BC48" i="33"/>
  <c r="G48" i="33" s="1"/>
  <c r="BF48" i="33"/>
  <c r="BH48" i="33" s="1"/>
  <c r="AV51" i="33"/>
  <c r="AW51" i="33" s="1"/>
  <c r="AZ51" i="33" s="1"/>
  <c r="F51" i="33" s="1"/>
  <c r="BC51" i="33" s="1"/>
  <c r="G51" i="33" s="1"/>
  <c r="I51" i="33"/>
  <c r="AV21" i="33"/>
  <c r="AW21" i="33" s="1"/>
  <c r="AZ21" i="33" s="1"/>
  <c r="F21" i="33" s="1"/>
  <c r="I21" i="33"/>
  <c r="AV33" i="33"/>
  <c r="AW33" i="33" s="1"/>
  <c r="AZ33" i="33" s="1"/>
  <c r="F33" i="33" s="1"/>
  <c r="I33" i="33"/>
  <c r="I46" i="32"/>
  <c r="AR46" i="32"/>
  <c r="AS46" i="32" s="1"/>
  <c r="AV46" i="32" s="1"/>
  <c r="F46" i="32" s="1"/>
  <c r="AY46" i="32" s="1"/>
  <c r="G46" i="32" s="1"/>
  <c r="AR34" i="32"/>
  <c r="AS34" i="32" s="1"/>
  <c r="AV34" i="32" s="1"/>
  <c r="F34" i="32" s="1"/>
  <c r="AY34" i="32" s="1"/>
  <c r="G34" i="32" s="1"/>
  <c r="I34" i="32"/>
  <c r="BB46" i="32"/>
  <c r="BD46" i="32" s="1"/>
  <c r="BB25" i="32"/>
  <c r="BD25" i="32" s="1"/>
  <c r="BB39" i="59"/>
  <c r="BD39" i="59" s="1"/>
  <c r="BB21" i="59"/>
  <c r="BD21" i="59" s="1"/>
  <c r="BB36" i="59"/>
  <c r="BD36" i="59" s="1"/>
  <c r="AR30" i="58"/>
  <c r="AS30" i="58" s="1"/>
  <c r="AV30" i="58" s="1"/>
  <c r="F30" i="58" s="1"/>
  <c r="AY30" i="58" s="1"/>
  <c r="G30" i="58" s="1"/>
  <c r="I30" i="58"/>
  <c r="AY39" i="58"/>
  <c r="G39" i="58" s="1"/>
  <c r="BB39" i="58"/>
  <c r="BD39" i="58" s="1"/>
  <c r="BB18" i="58"/>
  <c r="BD18" i="58" s="1"/>
  <c r="AV51" i="57"/>
  <c r="AW51" i="57" s="1"/>
  <c r="AZ51" i="57" s="1"/>
  <c r="F51" i="57" s="1"/>
  <c r="I51" i="57"/>
  <c r="I21" i="57"/>
  <c r="AV21" i="57"/>
  <c r="AW21" i="57" s="1"/>
  <c r="AZ21" i="57" s="1"/>
  <c r="F21" i="57" s="1"/>
  <c r="BC21" i="57" s="1"/>
  <c r="G21" i="57" s="1"/>
  <c r="BF33" i="57"/>
  <c r="BH33" i="57" s="1"/>
  <c r="I21" i="79"/>
  <c r="AR21" i="79"/>
  <c r="AS21" i="79" s="1"/>
  <c r="AV21" i="79" s="1"/>
  <c r="F21" i="79" s="1"/>
  <c r="AY21" i="79" s="1"/>
  <c r="G21" i="79" s="1"/>
  <c r="BB21" i="79"/>
  <c r="BD21" i="79" s="1"/>
  <c r="AR33" i="79"/>
  <c r="AS33" i="79" s="1"/>
  <c r="AV33" i="79" s="1"/>
  <c r="F33" i="79" s="1"/>
  <c r="AY33" i="79" s="1"/>
  <c r="G33" i="79" s="1"/>
  <c r="I33" i="79"/>
  <c r="BB45" i="79"/>
  <c r="BD45" i="79" s="1"/>
  <c r="I45" i="79"/>
  <c r="AR45" i="79"/>
  <c r="AS45" i="79" s="1"/>
  <c r="AV45" i="79" s="1"/>
  <c r="F45" i="79" s="1"/>
  <c r="AY45" i="79" s="1"/>
  <c r="G45" i="79" s="1"/>
  <c r="I27" i="78"/>
  <c r="AR27" i="78"/>
  <c r="AS27" i="78" s="1"/>
  <c r="AV27" i="78" s="1"/>
  <c r="F27" i="78" s="1"/>
  <c r="AY27" i="78" s="1"/>
  <c r="G27" i="78" s="1"/>
  <c r="AR51" i="78"/>
  <c r="AS51" i="78" s="1"/>
  <c r="AV51" i="78" s="1"/>
  <c r="F51" i="78" s="1"/>
  <c r="I51" i="78"/>
  <c r="BB45" i="78"/>
  <c r="BD45" i="78" s="1"/>
  <c r="AR39" i="78"/>
  <c r="AS39" i="78" s="1"/>
  <c r="AV39" i="78" s="1"/>
  <c r="F39" i="78" s="1"/>
  <c r="I39" i="78"/>
  <c r="BD39" i="77"/>
  <c r="AV21" i="77"/>
  <c r="AW21" i="77" s="1"/>
  <c r="AZ21" i="77" s="1"/>
  <c r="F21" i="77" s="1"/>
  <c r="BC21" i="77" s="1"/>
  <c r="G21" i="77" s="1"/>
  <c r="I21" i="77"/>
  <c r="BF21" i="77"/>
  <c r="BH21" i="77" s="1"/>
  <c r="BF24" i="77"/>
  <c r="BH24" i="77" s="1"/>
  <c r="BB30" i="76"/>
  <c r="BD30" i="76" s="1"/>
  <c r="I18" i="76"/>
  <c r="AR18" i="76"/>
  <c r="AS18" i="76" s="1"/>
  <c r="AV18" i="76" s="1"/>
  <c r="F18" i="76" s="1"/>
  <c r="AR24" i="76"/>
  <c r="AS24" i="76" s="1"/>
  <c r="AV24" i="76" s="1"/>
  <c r="F24" i="76" s="1"/>
  <c r="AY24" i="76" s="1"/>
  <c r="G24" i="76" s="1"/>
  <c r="I24" i="76"/>
  <c r="I21" i="10"/>
  <c r="AR21" i="10"/>
  <c r="AS21" i="10" s="1"/>
  <c r="AV21" i="10" s="1"/>
  <c r="F21" i="10" s="1"/>
  <c r="AY21" i="10" s="1"/>
  <c r="G21" i="10" s="1"/>
  <c r="BB21" i="10"/>
  <c r="BD21" i="10" s="1"/>
  <c r="AR45" i="10"/>
  <c r="AS45" i="10" s="1"/>
  <c r="AV45" i="10" s="1"/>
  <c r="F45" i="10" s="1"/>
  <c r="I45" i="10"/>
  <c r="BF30" i="9"/>
  <c r="BH30" i="9" s="1"/>
  <c r="BF27" i="9"/>
  <c r="BH27" i="9" s="1"/>
  <c r="BF21" i="9"/>
  <c r="BH21" i="9" s="1"/>
  <c r="I39" i="8"/>
  <c r="AR39" i="8"/>
  <c r="AS39" i="8" s="1"/>
  <c r="AV39" i="8" s="1"/>
  <c r="F39" i="8" s="1"/>
  <c r="AY39" i="8" s="1"/>
  <c r="G39" i="8" s="1"/>
  <c r="I21" i="8"/>
  <c r="AR21" i="8"/>
  <c r="AS21" i="8" s="1"/>
  <c r="AV21" i="8" s="1"/>
  <c r="F21" i="8" s="1"/>
  <c r="AR48" i="97"/>
  <c r="AS48" i="97" s="1"/>
  <c r="AV48" i="97" s="1"/>
  <c r="F48" i="97" s="1"/>
  <c r="AY48" i="97" s="1"/>
  <c r="G48" i="97" s="1"/>
  <c r="I48" i="97"/>
  <c r="I18" i="97"/>
  <c r="AR18" i="97"/>
  <c r="AS18" i="97" s="1"/>
  <c r="AV18" i="97" s="1"/>
  <c r="F18" i="97" s="1"/>
  <c r="AY18" i="97" s="1"/>
  <c r="G18" i="97" s="1"/>
  <c r="AR42" i="97"/>
  <c r="AS42" i="97" s="1"/>
  <c r="AV42" i="97" s="1"/>
  <c r="F42" i="97" s="1"/>
  <c r="AY42" i="97" s="1"/>
  <c r="G42" i="97" s="1"/>
  <c r="I42" i="97"/>
  <c r="I36" i="97"/>
  <c r="AR36" i="97"/>
  <c r="AS36" i="97" s="1"/>
  <c r="AV36" i="97" s="1"/>
  <c r="F36" i="97" s="1"/>
  <c r="I24" i="97"/>
  <c r="AR24" i="97"/>
  <c r="AS24" i="97" s="1"/>
  <c r="AV24" i="97" s="1"/>
  <c r="F24" i="97" s="1"/>
  <c r="BB21" i="96"/>
  <c r="BD21" i="96" s="1"/>
  <c r="BB24" i="96"/>
  <c r="BD24" i="96" s="1"/>
  <c r="I33" i="94"/>
  <c r="AR33" i="94"/>
  <c r="AS33" i="94" s="1"/>
  <c r="AV33" i="94" s="1"/>
  <c r="F33" i="94" s="1"/>
  <c r="AY33" i="94" s="1"/>
  <c r="G33" i="94" s="1"/>
  <c r="AR21" i="94"/>
  <c r="AS21" i="94" s="1"/>
  <c r="AV21" i="94" s="1"/>
  <c r="F21" i="94" s="1"/>
  <c r="AY21" i="94" s="1"/>
  <c r="G21" i="94" s="1"/>
  <c r="I21" i="94"/>
  <c r="BB36" i="31"/>
  <c r="BD36" i="31" s="1"/>
  <c r="BB39" i="31"/>
  <c r="BD39" i="31" s="1"/>
  <c r="I33" i="31"/>
  <c r="AR33" i="31"/>
  <c r="AS33" i="31" s="1"/>
  <c r="AV33" i="31" s="1"/>
  <c r="F33" i="31" s="1"/>
  <c r="BB19" i="30"/>
  <c r="BD19" i="30" s="1"/>
  <c r="BF21" i="29"/>
  <c r="BH21" i="29" s="1"/>
  <c r="BB46" i="28"/>
  <c r="BD46" i="28" s="1"/>
  <c r="I33" i="55"/>
  <c r="AR33" i="55"/>
  <c r="AS33" i="55" s="1"/>
  <c r="AV33" i="55" s="1"/>
  <c r="F33" i="55" s="1"/>
  <c r="I45" i="55"/>
  <c r="AR45" i="55"/>
  <c r="AS45" i="55" s="1"/>
  <c r="AV45" i="55" s="1"/>
  <c r="F45" i="55" s="1"/>
  <c r="BB27" i="74"/>
  <c r="BD27" i="74" s="1"/>
  <c r="BB51" i="74"/>
  <c r="BD51" i="74" s="1"/>
  <c r="AV46" i="90"/>
  <c r="AW46" i="90" s="1"/>
  <c r="AZ46" i="90" s="1"/>
  <c r="F46" i="90" s="1"/>
  <c r="BC46" i="90" s="1"/>
  <c r="G46" i="90" s="1"/>
  <c r="I46" i="90"/>
  <c r="BF46" i="90"/>
  <c r="BH46" i="90" s="1"/>
  <c r="AV28" i="90"/>
  <c r="AW28" i="90" s="1"/>
  <c r="AZ28" i="90" s="1"/>
  <c r="F28" i="90" s="1"/>
  <c r="I28" i="90"/>
  <c r="I22" i="90"/>
  <c r="AV22" i="90"/>
  <c r="AW22" i="90" s="1"/>
  <c r="AZ22" i="90" s="1"/>
  <c r="F22" i="90" s="1"/>
  <c r="BC22" i="90" s="1"/>
  <c r="G22" i="90" s="1"/>
  <c r="BF22" i="90"/>
  <c r="BH22" i="90" s="1"/>
  <c r="I40" i="90"/>
  <c r="AV40" i="90"/>
  <c r="AW40" i="90" s="1"/>
  <c r="AZ40" i="90" s="1"/>
  <c r="F40" i="90" s="1"/>
  <c r="BC40" i="90" s="1"/>
  <c r="G40" i="90" s="1"/>
  <c r="I52" i="90"/>
  <c r="AV52" i="90"/>
  <c r="AW52" i="90" s="1"/>
  <c r="AZ52" i="90" s="1"/>
  <c r="F52" i="90" s="1"/>
  <c r="AR33" i="73"/>
  <c r="AS33" i="73" s="1"/>
  <c r="AV33" i="73" s="1"/>
  <c r="F33" i="73" s="1"/>
  <c r="AY33" i="73" s="1"/>
  <c r="G33" i="73" s="1"/>
  <c r="I33" i="73"/>
  <c r="BB33" i="73"/>
  <c r="BD33" i="73" s="1"/>
  <c r="AR21" i="73"/>
  <c r="AS21" i="73" s="1"/>
  <c r="AV21" i="73" s="1"/>
  <c r="F21" i="73" s="1"/>
  <c r="I21" i="73"/>
  <c r="AR39" i="73"/>
  <c r="AS39" i="73" s="1"/>
  <c r="AV39" i="73" s="1"/>
  <c r="F39" i="73" s="1"/>
  <c r="AY39" i="73" s="1"/>
  <c r="G39" i="73" s="1"/>
  <c r="I39" i="73"/>
  <c r="BB39" i="73"/>
  <c r="BD39" i="73" s="1"/>
  <c r="I42" i="7"/>
  <c r="AR42" i="7"/>
  <c r="AS42" i="7" s="1"/>
  <c r="AV42" i="7" s="1"/>
  <c r="F42" i="7" s="1"/>
  <c r="I36" i="7"/>
  <c r="AR36" i="7"/>
  <c r="AS36" i="7" s="1"/>
  <c r="AV36" i="7" s="1"/>
  <c r="F36" i="7" s="1"/>
  <c r="I24" i="7"/>
  <c r="AR24" i="7"/>
  <c r="AS24" i="7" s="1"/>
  <c r="AV24" i="7" s="1"/>
  <c r="F24" i="7" s="1"/>
  <c r="AY24" i="7" s="1"/>
  <c r="G24" i="7" s="1"/>
  <c r="I18" i="7"/>
  <c r="AR18" i="7"/>
  <c r="AS18" i="7" s="1"/>
  <c r="AV18" i="7" s="1"/>
  <c r="F18" i="7" s="1"/>
  <c r="I48" i="7"/>
  <c r="AR48" i="7"/>
  <c r="AS48" i="7" s="1"/>
  <c r="AV48" i="7" s="1"/>
  <c r="F48" i="7" s="1"/>
  <c r="BB24" i="7"/>
  <c r="BD24" i="7" s="1"/>
  <c r="I36" i="6"/>
  <c r="AR36" i="6"/>
  <c r="AS36" i="6" s="1"/>
  <c r="AV36" i="6" s="1"/>
  <c r="F36" i="6" s="1"/>
  <c r="AR33" i="6"/>
  <c r="AS33" i="6" s="1"/>
  <c r="AV33" i="6" s="1"/>
  <c r="F33" i="6" s="1"/>
  <c r="AY33" i="6" s="1"/>
  <c r="G33" i="6" s="1"/>
  <c r="I33" i="6"/>
  <c r="I24" i="6"/>
  <c r="AR24" i="6"/>
  <c r="AS24" i="6" s="1"/>
  <c r="AV24" i="6" s="1"/>
  <c r="F24" i="6" s="1"/>
  <c r="BB27" i="6"/>
  <c r="BD27" i="6" s="1"/>
  <c r="I18" i="6"/>
  <c r="AR18" i="6"/>
  <c r="AS18" i="6" s="1"/>
  <c r="AV18" i="6" s="1"/>
  <c r="F18" i="6" s="1"/>
  <c r="BB51" i="6"/>
  <c r="BD51" i="6" s="1"/>
  <c r="I43" i="5"/>
  <c r="AV43" i="5"/>
  <c r="AW43" i="5" s="1"/>
  <c r="AZ43" i="5" s="1"/>
  <c r="F43" i="5" s="1"/>
  <c r="BC43" i="5" s="1"/>
  <c r="G43" i="5" s="1"/>
  <c r="I22" i="5"/>
  <c r="AV22" i="5"/>
  <c r="AW22" i="5" s="1"/>
  <c r="AZ22" i="5" s="1"/>
  <c r="F22" i="5" s="1"/>
  <c r="BB21" i="4"/>
  <c r="BD21" i="4" s="1"/>
  <c r="I27" i="4"/>
  <c r="AR27" i="4"/>
  <c r="AS27" i="4" s="1"/>
  <c r="AV27" i="4" s="1"/>
  <c r="F27" i="4" s="1"/>
  <c r="I30" i="4"/>
  <c r="AR30" i="4"/>
  <c r="AS30" i="4" s="1"/>
  <c r="AV30" i="4" s="1"/>
  <c r="F30" i="4" s="1"/>
  <c r="AR33" i="93"/>
  <c r="AS33" i="93" s="1"/>
  <c r="AV33" i="93" s="1"/>
  <c r="F33" i="93" s="1"/>
  <c r="AY33" i="93" s="1"/>
  <c r="G33" i="93" s="1"/>
  <c r="I33" i="93"/>
  <c r="AR24" i="93"/>
  <c r="AS24" i="93" s="1"/>
  <c r="AV24" i="93" s="1"/>
  <c r="F24" i="93" s="1"/>
  <c r="AY24" i="93" s="1"/>
  <c r="G24" i="93" s="1"/>
  <c r="I24" i="93"/>
  <c r="I27" i="93"/>
  <c r="AR27" i="93"/>
  <c r="AS27" i="93" s="1"/>
  <c r="AV27" i="93" s="1"/>
  <c r="F27" i="93" s="1"/>
  <c r="AY27" i="93" s="1"/>
  <c r="G27" i="93" s="1"/>
  <c r="BB27" i="93"/>
  <c r="BD27" i="93" s="1"/>
  <c r="BB48" i="93"/>
  <c r="BD48" i="93" s="1"/>
  <c r="I18" i="92"/>
  <c r="AR18" i="92"/>
  <c r="AS18" i="92" s="1"/>
  <c r="AV18" i="92" s="1"/>
  <c r="F18" i="92" s="1"/>
  <c r="AY18" i="92" s="1"/>
  <c r="G18" i="92" s="1"/>
  <c r="AR30" i="92"/>
  <c r="AS30" i="92" s="1"/>
  <c r="AV30" i="92" s="1"/>
  <c r="F30" i="92" s="1"/>
  <c r="AY30" i="92" s="1"/>
  <c r="G30" i="92" s="1"/>
  <c r="BB30" i="92"/>
  <c r="BD30" i="92" s="1"/>
  <c r="I30" i="92"/>
  <c r="BB18" i="92"/>
  <c r="BD18" i="92" s="1"/>
  <c r="AR42" i="92"/>
  <c r="AS42" i="92" s="1"/>
  <c r="AV42" i="92" s="1"/>
  <c r="F42" i="92" s="1"/>
  <c r="AY42" i="92" s="1"/>
  <c r="G42" i="92" s="1"/>
  <c r="I42" i="92"/>
  <c r="BB42" i="92"/>
  <c r="BD42" i="92" s="1"/>
  <c r="BB42" i="91"/>
  <c r="BD42" i="91" s="1"/>
  <c r="BB39" i="91"/>
  <c r="BD39" i="91" s="1"/>
  <c r="AR51" i="91"/>
  <c r="AS51" i="91" s="1"/>
  <c r="AV51" i="91" s="1"/>
  <c r="F51" i="91" s="1"/>
  <c r="I51" i="91"/>
  <c r="AR33" i="26"/>
  <c r="AS33" i="26" s="1"/>
  <c r="AV33" i="26" s="1"/>
  <c r="F33" i="26" s="1"/>
  <c r="AY33" i="26" s="1"/>
  <c r="G33" i="26" s="1"/>
  <c r="I33" i="26"/>
  <c r="BB33" i="26"/>
  <c r="BD33" i="26" s="1"/>
  <c r="I39" i="24"/>
  <c r="AR39" i="24"/>
  <c r="AS39" i="24" s="1"/>
  <c r="AV39" i="24" s="1"/>
  <c r="F39" i="24" s="1"/>
  <c r="AR51" i="24"/>
  <c r="AS51" i="24" s="1"/>
  <c r="AV51" i="24" s="1"/>
  <c r="F51" i="24" s="1"/>
  <c r="AY51" i="24" s="1"/>
  <c r="G51" i="24" s="1"/>
  <c r="I51" i="24"/>
  <c r="AR27" i="24"/>
  <c r="AS27" i="24" s="1"/>
  <c r="AV27" i="24" s="1"/>
  <c r="F27" i="24" s="1"/>
  <c r="I27" i="24"/>
  <c r="I39" i="51"/>
  <c r="AR39" i="51"/>
  <c r="AS39" i="51" s="1"/>
  <c r="AV39" i="51" s="1"/>
  <c r="F39" i="51" s="1"/>
  <c r="AR33" i="51"/>
  <c r="AS33" i="51" s="1"/>
  <c r="AV33" i="51" s="1"/>
  <c r="F33" i="51" s="1"/>
  <c r="I33" i="51"/>
  <c r="AR48" i="51"/>
  <c r="AS48" i="51" s="1"/>
  <c r="AV48" i="51" s="1"/>
  <c r="F48" i="51" s="1"/>
  <c r="AY48" i="51" s="1"/>
  <c r="G48" i="51" s="1"/>
  <c r="I48" i="51"/>
  <c r="BB48" i="51"/>
  <c r="BD48" i="51" s="1"/>
  <c r="I33" i="109"/>
  <c r="AR33" i="109"/>
  <c r="AS33" i="109" s="1"/>
  <c r="AV33" i="109" s="1"/>
  <c r="F33" i="109" s="1"/>
  <c r="AY33" i="109" s="1"/>
  <c r="G33" i="109" s="1"/>
  <c r="I27" i="109"/>
  <c r="AR27" i="109"/>
  <c r="AS27" i="109" s="1"/>
  <c r="AV27" i="109" s="1"/>
  <c r="F27" i="109" s="1"/>
  <c r="BB36" i="109"/>
  <c r="BD36" i="109" s="1"/>
  <c r="I51" i="109"/>
  <c r="AR51" i="109"/>
  <c r="AS51" i="109" s="1"/>
  <c r="AV51" i="109" s="1"/>
  <c r="F51" i="109" s="1"/>
  <c r="AY51" i="109" s="1"/>
  <c r="G51" i="109" s="1"/>
  <c r="BB51" i="109"/>
  <c r="BD51" i="109" s="1"/>
  <c r="BA36" i="109"/>
  <c r="AZ36" i="109"/>
  <c r="I18" i="109"/>
  <c r="AR18" i="109"/>
  <c r="AS18" i="109" s="1"/>
  <c r="AV18" i="109" s="1"/>
  <c r="F18" i="109" s="1"/>
  <c r="AY18" i="109" s="1"/>
  <c r="G18" i="109" s="1"/>
  <c r="BB30" i="109"/>
  <c r="BD30" i="109" s="1"/>
  <c r="BA45" i="109"/>
  <c r="AZ45" i="109"/>
  <c r="BA48" i="109"/>
  <c r="AZ48" i="109"/>
  <c r="I21" i="109"/>
  <c r="AR21" i="109"/>
  <c r="AS21" i="109" s="1"/>
  <c r="AV21" i="109" s="1"/>
  <c r="F21" i="109" s="1"/>
  <c r="AY21" i="109" s="1"/>
  <c r="G21" i="109" s="1"/>
  <c r="BA30" i="109"/>
  <c r="AZ30" i="109"/>
  <c r="I39" i="109"/>
  <c r="AR39" i="109"/>
  <c r="AS39" i="109" s="1"/>
  <c r="AV39" i="109" s="1"/>
  <c r="F39" i="109" s="1"/>
  <c r="AY39" i="109" s="1"/>
  <c r="G39" i="109" s="1"/>
  <c r="BA24" i="109"/>
  <c r="AZ24" i="109"/>
  <c r="I42" i="109"/>
  <c r="AR42" i="109"/>
  <c r="AS42" i="109" s="1"/>
  <c r="AV42" i="109" s="1"/>
  <c r="F42" i="109" s="1"/>
  <c r="BA48" i="108"/>
  <c r="AZ48" i="108"/>
  <c r="BB48" i="108"/>
  <c r="BD48" i="108" s="1"/>
  <c r="I18" i="107"/>
  <c r="AV18" i="107"/>
  <c r="AW18" i="107" s="1"/>
  <c r="AZ18" i="107" s="1"/>
  <c r="F18" i="107" s="1"/>
  <c r="BC18" i="107" s="1"/>
  <c r="G18" i="107" s="1"/>
  <c r="BF18" i="107"/>
  <c r="BH18" i="107" s="1"/>
  <c r="BA48" i="106"/>
  <c r="AZ48" i="106"/>
  <c r="BA45" i="106"/>
  <c r="AZ45" i="106"/>
  <c r="BB45" i="106"/>
  <c r="BD45" i="106" s="1"/>
  <c r="I27" i="105"/>
  <c r="AR27" i="105"/>
  <c r="AS27" i="105" s="1"/>
  <c r="AV27" i="105" s="1"/>
  <c r="F27" i="105" s="1"/>
  <c r="AY27" i="105" s="1"/>
  <c r="G27" i="105" s="1"/>
  <c r="I21" i="105"/>
  <c r="AR21" i="105"/>
  <c r="AS21" i="105" s="1"/>
  <c r="AV21" i="105" s="1"/>
  <c r="F21" i="105" s="1"/>
  <c r="AY21" i="105" s="1"/>
  <c r="G21" i="105" s="1"/>
  <c r="BA24" i="105"/>
  <c r="AZ24" i="105"/>
  <c r="BA30" i="105"/>
  <c r="AZ30" i="105"/>
  <c r="I51" i="105"/>
  <c r="AR51" i="105"/>
  <c r="AS51" i="105" s="1"/>
  <c r="AV51" i="105" s="1"/>
  <c r="F51" i="105" s="1"/>
  <c r="AY51" i="105" s="1"/>
  <c r="G51" i="105" s="1"/>
  <c r="BB51" i="105"/>
  <c r="BD51" i="105" s="1"/>
  <c r="I45" i="105"/>
  <c r="AR45" i="105"/>
  <c r="AS45" i="105" s="1"/>
  <c r="AV45" i="105" s="1"/>
  <c r="F45" i="105" s="1"/>
  <c r="AY45" i="105" s="1"/>
  <c r="G45" i="105" s="1"/>
  <c r="BB30" i="105"/>
  <c r="BD30" i="105" s="1"/>
  <c r="BA42" i="105"/>
  <c r="AZ42" i="105"/>
  <c r="BA48" i="105"/>
  <c r="AZ48" i="105"/>
  <c r="BA33" i="105"/>
  <c r="AZ33" i="105"/>
  <c r="I18" i="105"/>
  <c r="AR18" i="105"/>
  <c r="AS18" i="105" s="1"/>
  <c r="AV18" i="105" s="1"/>
  <c r="F18" i="105" s="1"/>
  <c r="AY18" i="105" s="1"/>
  <c r="G18" i="105" s="1"/>
  <c r="I39" i="105"/>
  <c r="AR39" i="105"/>
  <c r="AS39" i="105" s="1"/>
  <c r="AV39" i="105" s="1"/>
  <c r="F39" i="105" s="1"/>
  <c r="AY39" i="105" s="1"/>
  <c r="G39" i="105" s="1"/>
  <c r="BA36" i="105"/>
  <c r="AZ36" i="105"/>
  <c r="I37" i="104"/>
  <c r="AR37" i="104"/>
  <c r="AS37" i="104" s="1"/>
  <c r="AV37" i="104" s="1"/>
  <c r="F37" i="104" s="1"/>
  <c r="AY37" i="104" s="1"/>
  <c r="G37" i="104" s="1"/>
  <c r="BA19" i="104"/>
  <c r="AZ19" i="104"/>
  <c r="I46" i="104"/>
  <c r="AR46" i="104"/>
  <c r="AS46" i="104" s="1"/>
  <c r="AV46" i="104" s="1"/>
  <c r="F46" i="104" s="1"/>
  <c r="AY46" i="104" s="1"/>
  <c r="G46" i="104" s="1"/>
  <c r="I22" i="104"/>
  <c r="AR22" i="104"/>
  <c r="AS22" i="104" s="1"/>
  <c r="AV22" i="104" s="1"/>
  <c r="F22" i="104" s="1"/>
  <c r="AY22" i="104" s="1"/>
  <c r="G22" i="104" s="1"/>
  <c r="BA49" i="104"/>
  <c r="AZ49" i="104"/>
  <c r="BB49" i="104"/>
  <c r="BD49" i="104" s="1"/>
  <c r="I43" i="104"/>
  <c r="AR43" i="104"/>
  <c r="AS43" i="104" s="1"/>
  <c r="AV43" i="104" s="1"/>
  <c r="F43" i="104" s="1"/>
  <c r="AY43" i="104" s="1"/>
  <c r="G43" i="104" s="1"/>
  <c r="BA52" i="104"/>
  <c r="AZ52" i="104"/>
  <c r="BB19" i="104"/>
  <c r="BD19" i="104" s="1"/>
  <c r="I40" i="104"/>
  <c r="AR40" i="104"/>
  <c r="AS40" i="104" s="1"/>
  <c r="AV40" i="104" s="1"/>
  <c r="F40" i="104" s="1"/>
  <c r="AY40" i="104" s="1"/>
  <c r="G40" i="104" s="1"/>
  <c r="BB40" i="104"/>
  <c r="BD40" i="104" s="1"/>
  <c r="BA28" i="104"/>
  <c r="AZ28" i="104"/>
  <c r="BA31" i="104"/>
  <c r="AZ31" i="104"/>
  <c r="I25" i="104"/>
  <c r="AR25" i="104"/>
  <c r="AS25" i="104" s="1"/>
  <c r="AV25" i="104" s="1"/>
  <c r="F25" i="104" s="1"/>
  <c r="I34" i="104"/>
  <c r="AR34" i="104"/>
  <c r="AS34" i="104" s="1"/>
  <c r="AV34" i="104" s="1"/>
  <c r="F34" i="104" s="1"/>
  <c r="BB46" i="104"/>
  <c r="BD46" i="104" s="1"/>
  <c r="BE36" i="103"/>
  <c r="BD36" i="103"/>
  <c r="BF36" i="103"/>
  <c r="BH36" i="103" s="1"/>
  <c r="BE48" i="103"/>
  <c r="BD48" i="103"/>
  <c r="I30" i="102"/>
  <c r="AR30" i="102"/>
  <c r="AS30" i="102" s="1"/>
  <c r="AV30" i="102" s="1"/>
  <c r="F30" i="102" s="1"/>
  <c r="AY30" i="102" s="1"/>
  <c r="G30" i="102" s="1"/>
  <c r="BA18" i="102"/>
  <c r="AZ18" i="102"/>
  <c r="BA36" i="102"/>
  <c r="AZ36" i="102"/>
  <c r="I21" i="102"/>
  <c r="AR21" i="102"/>
  <c r="AS21" i="102" s="1"/>
  <c r="AV21" i="102" s="1"/>
  <c r="F21" i="102" s="1"/>
  <c r="AY21" i="102" s="1"/>
  <c r="G21" i="102" s="1"/>
  <c r="BA48" i="102"/>
  <c r="AZ48" i="102"/>
  <c r="I33" i="102"/>
  <c r="AR33" i="102"/>
  <c r="AS33" i="102" s="1"/>
  <c r="AV33" i="102" s="1"/>
  <c r="F33" i="102" s="1"/>
  <c r="AY33" i="102" s="1"/>
  <c r="G33" i="102" s="1"/>
  <c r="I42" i="102"/>
  <c r="AR42" i="102"/>
  <c r="AS42" i="102" s="1"/>
  <c r="AV42" i="102" s="1"/>
  <c r="F42" i="102" s="1"/>
  <c r="AY42" i="102" s="1"/>
  <c r="G42" i="102" s="1"/>
  <c r="BA39" i="102"/>
  <c r="AZ39" i="102"/>
  <c r="BB39" i="102"/>
  <c r="BD39" i="102" s="1"/>
  <c r="BA27" i="102"/>
  <c r="AZ27" i="102"/>
  <c r="BA24" i="102"/>
  <c r="AZ24" i="102"/>
  <c r="BA45" i="102"/>
  <c r="AZ45" i="102"/>
  <c r="BB48" i="102"/>
  <c r="BD48" i="102" s="1"/>
  <c r="BA51" i="102"/>
  <c r="AZ51" i="102"/>
  <c r="BB45" i="102"/>
  <c r="BD45" i="102" s="1"/>
  <c r="I27" i="101"/>
  <c r="AR27" i="101"/>
  <c r="AS27" i="101" s="1"/>
  <c r="AV27" i="101" s="1"/>
  <c r="F27" i="101" s="1"/>
  <c r="AY27" i="101" s="1"/>
  <c r="G27" i="101" s="1"/>
  <c r="BA33" i="101"/>
  <c r="AZ33" i="101"/>
  <c r="I42" i="101"/>
  <c r="AR42" i="101"/>
  <c r="AS42" i="101" s="1"/>
  <c r="AV42" i="101" s="1"/>
  <c r="F42" i="101" s="1"/>
  <c r="AY42" i="101" s="1"/>
  <c r="G42" i="101" s="1"/>
  <c r="I21" i="101"/>
  <c r="AR21" i="101"/>
  <c r="AS21" i="101" s="1"/>
  <c r="AV21" i="101" s="1"/>
  <c r="F21" i="101" s="1"/>
  <c r="AY21" i="101" s="1"/>
  <c r="G21" i="101" s="1"/>
  <c r="I39" i="101"/>
  <c r="AR39" i="101"/>
  <c r="AS39" i="101" s="1"/>
  <c r="AV39" i="101" s="1"/>
  <c r="F39" i="101" s="1"/>
  <c r="AY39" i="101" s="1"/>
  <c r="G39" i="101" s="1"/>
  <c r="BB39" i="101"/>
  <c r="BD39" i="101" s="1"/>
  <c r="BA36" i="101"/>
  <c r="AZ36" i="101"/>
  <c r="I30" i="101"/>
  <c r="AR30" i="101"/>
  <c r="AS30" i="101" s="1"/>
  <c r="AV30" i="101" s="1"/>
  <c r="F30" i="101" s="1"/>
  <c r="AY30" i="101" s="1"/>
  <c r="G30" i="101" s="1"/>
  <c r="BA18" i="101"/>
  <c r="AZ18" i="101"/>
  <c r="BA48" i="101"/>
  <c r="AZ48" i="101"/>
  <c r="I24" i="101"/>
  <c r="AR24" i="101"/>
  <c r="AS24" i="101" s="1"/>
  <c r="AV24" i="101" s="1"/>
  <c r="F24" i="101" s="1"/>
  <c r="AY24" i="101" s="1"/>
  <c r="G24" i="101" s="1"/>
  <c r="BB36" i="101"/>
  <c r="BD36" i="101" s="1"/>
  <c r="I51" i="101"/>
  <c r="AR51" i="101"/>
  <c r="AS51" i="101" s="1"/>
  <c r="AV51" i="101" s="1"/>
  <c r="F51" i="101" s="1"/>
  <c r="AY51" i="101" s="1"/>
  <c r="G51" i="101" s="1"/>
  <c r="I45" i="101"/>
  <c r="AR45" i="101"/>
  <c r="AS45" i="101" s="1"/>
  <c r="AV45" i="101" s="1"/>
  <c r="F45" i="101" s="1"/>
  <c r="BB33" i="101"/>
  <c r="BD33" i="101" s="1"/>
  <c r="BB27" i="101"/>
  <c r="BD27" i="101" s="1"/>
  <c r="BB42" i="101"/>
  <c r="BD42" i="101" s="1"/>
  <c r="BB18" i="101"/>
  <c r="BD18" i="101" s="1"/>
  <c r="BB51" i="101"/>
  <c r="BD51" i="101" s="1"/>
  <c r="BE21" i="99"/>
  <c r="BD21" i="99"/>
  <c r="BE30" i="99"/>
  <c r="BD30" i="99"/>
  <c r="BE33" i="99"/>
  <c r="BD33" i="99"/>
  <c r="I48" i="99"/>
  <c r="AV48" i="99"/>
  <c r="AW48" i="99" s="1"/>
  <c r="AZ48" i="99" s="1"/>
  <c r="F48" i="99" s="1"/>
  <c r="BC48" i="99" s="1"/>
  <c r="G48" i="99" s="1"/>
  <c r="BF21" i="99"/>
  <c r="BH21" i="99" s="1"/>
  <c r="BF42" i="99"/>
  <c r="BH42" i="99" s="1"/>
  <c r="BF18" i="99"/>
  <c r="BH18" i="99" s="1"/>
  <c r="I27" i="99"/>
  <c r="AV27" i="99"/>
  <c r="AW27" i="99" s="1"/>
  <c r="AZ27" i="99" s="1"/>
  <c r="F27" i="99" s="1"/>
  <c r="BC27" i="99" s="1"/>
  <c r="G27" i="99" s="1"/>
  <c r="I36" i="99"/>
  <c r="AV36" i="99"/>
  <c r="AW36" i="99" s="1"/>
  <c r="AZ36" i="99" s="1"/>
  <c r="F36" i="99" s="1"/>
  <c r="BC36" i="99" s="1"/>
  <c r="G36" i="99" s="1"/>
  <c r="BE42" i="99"/>
  <c r="BD42" i="99"/>
  <c r="BE18" i="99"/>
  <c r="BD18" i="99"/>
  <c r="BE45" i="99"/>
  <c r="BD45" i="99"/>
  <c r="BE39" i="99"/>
  <c r="BD39" i="99"/>
  <c r="I51" i="99"/>
  <c r="AV51" i="99"/>
  <c r="AW51" i="99" s="1"/>
  <c r="AZ51" i="99" s="1"/>
  <c r="F51" i="99" s="1"/>
  <c r="BC51" i="99" s="1"/>
  <c r="G51" i="99" s="1"/>
  <c r="BF33" i="99"/>
  <c r="BH33" i="99" s="1"/>
  <c r="I24" i="99"/>
  <c r="AV24" i="99"/>
  <c r="AW24" i="99" s="1"/>
  <c r="AZ24" i="99" s="1"/>
  <c r="F24" i="99" s="1"/>
  <c r="BC24" i="99" s="1"/>
  <c r="G24" i="99" s="1"/>
  <c r="BF30" i="99"/>
  <c r="BH30" i="99" s="1"/>
  <c r="I27" i="96"/>
  <c r="AR27" i="96"/>
  <c r="AS27" i="96" s="1"/>
  <c r="AV27" i="96" s="1"/>
  <c r="F27" i="96" s="1"/>
  <c r="AY27" i="96" s="1"/>
  <c r="G27" i="96" s="1"/>
  <c r="BB36" i="96"/>
  <c r="BD36" i="96" s="1"/>
  <c r="BA30" i="96"/>
  <c r="AZ30" i="96"/>
  <c r="I42" i="96"/>
  <c r="AR42" i="96"/>
  <c r="AS42" i="96" s="1"/>
  <c r="AV42" i="96" s="1"/>
  <c r="F42" i="96" s="1"/>
  <c r="AY42" i="96" s="1"/>
  <c r="G42" i="96" s="1"/>
  <c r="I45" i="96"/>
  <c r="AR45" i="96"/>
  <c r="AS45" i="96" s="1"/>
  <c r="AV45" i="96" s="1"/>
  <c r="F45" i="96" s="1"/>
  <c r="AY45" i="96" s="1"/>
  <c r="G45" i="96" s="1"/>
  <c r="I18" i="96"/>
  <c r="AR18" i="96"/>
  <c r="AS18" i="96" s="1"/>
  <c r="AV18" i="96" s="1"/>
  <c r="F18" i="96" s="1"/>
  <c r="AY18" i="96" s="1"/>
  <c r="G18" i="96" s="1"/>
  <c r="BA21" i="96"/>
  <c r="AZ21" i="96"/>
  <c r="I39" i="96"/>
  <c r="AR39" i="96"/>
  <c r="AS39" i="96" s="1"/>
  <c r="AV39" i="96" s="1"/>
  <c r="F39" i="96" s="1"/>
  <c r="AY39" i="96" s="1"/>
  <c r="G39" i="96" s="1"/>
  <c r="BA33" i="96"/>
  <c r="AZ33" i="96"/>
  <c r="BB42" i="96"/>
  <c r="BD42" i="96" s="1"/>
  <c r="BB18" i="96"/>
  <c r="BD18" i="96" s="1"/>
  <c r="BA36" i="96"/>
  <c r="AZ36" i="96"/>
  <c r="I48" i="96"/>
  <c r="AR48" i="96"/>
  <c r="AS48" i="96" s="1"/>
  <c r="AV48" i="96" s="1"/>
  <c r="F48" i="96" s="1"/>
  <c r="AY48" i="96" s="1"/>
  <c r="G48" i="96" s="1"/>
  <c r="BB48" i="96"/>
  <c r="BD48" i="96" s="1"/>
  <c r="BA24" i="96"/>
  <c r="AZ24" i="96"/>
  <c r="I51" i="96"/>
  <c r="AR51" i="96"/>
  <c r="AS51" i="96" s="1"/>
  <c r="AV51" i="96" s="1"/>
  <c r="F51" i="96" s="1"/>
  <c r="AY51" i="96" s="1"/>
  <c r="G51" i="96" s="1"/>
  <c r="BA36" i="93"/>
  <c r="AZ36" i="93"/>
  <c r="BB36" i="93"/>
  <c r="BD36" i="93" s="1"/>
  <c r="BA48" i="93"/>
  <c r="AZ48" i="93"/>
  <c r="BA45" i="91"/>
  <c r="AZ45" i="91"/>
  <c r="BB45" i="91"/>
  <c r="BD45" i="91" s="1"/>
  <c r="BA42" i="91"/>
  <c r="AZ42" i="91"/>
  <c r="I18" i="91"/>
  <c r="AR18" i="91"/>
  <c r="AS18" i="91" s="1"/>
  <c r="AV18" i="91" s="1"/>
  <c r="F18" i="91" s="1"/>
  <c r="AY18" i="91" s="1"/>
  <c r="G18" i="91" s="1"/>
  <c r="BA24" i="88"/>
  <c r="AZ24" i="88"/>
  <c r="I21" i="88"/>
  <c r="AR21" i="88"/>
  <c r="AS21" i="88" s="1"/>
  <c r="AV21" i="88" s="1"/>
  <c r="F21" i="88" s="1"/>
  <c r="AY21" i="88" s="1"/>
  <c r="G21" i="88" s="1"/>
  <c r="AZ48" i="88"/>
  <c r="BA48" i="88"/>
  <c r="AZ42" i="88"/>
  <c r="BA42" i="88"/>
  <c r="BB42" i="88"/>
  <c r="BD42" i="88" s="1"/>
  <c r="I33" i="88"/>
  <c r="AR33" i="88"/>
  <c r="AS33" i="88" s="1"/>
  <c r="AV33" i="88" s="1"/>
  <c r="F33" i="88" s="1"/>
  <c r="BA27" i="88"/>
  <c r="AZ27" i="88"/>
  <c r="BB48" i="88"/>
  <c r="BD48" i="88" s="1"/>
  <c r="BB24" i="88"/>
  <c r="BD24" i="88" s="1"/>
  <c r="I30" i="88"/>
  <c r="AR30" i="88"/>
  <c r="AS30" i="88" s="1"/>
  <c r="AV30" i="88" s="1"/>
  <c r="F30" i="88" s="1"/>
  <c r="AZ36" i="88"/>
  <c r="BA36" i="88"/>
  <c r="I39" i="85"/>
  <c r="AV39" i="85"/>
  <c r="AW39" i="85" s="1"/>
  <c r="AZ39" i="85" s="1"/>
  <c r="F39" i="85" s="1"/>
  <c r="BC39" i="85" s="1"/>
  <c r="G39" i="85" s="1"/>
  <c r="BE45" i="85"/>
  <c r="BD45" i="85"/>
  <c r="I42" i="85"/>
  <c r="AV42" i="85"/>
  <c r="AW42" i="85" s="1"/>
  <c r="AZ42" i="85" s="1"/>
  <c r="F42" i="85" s="1"/>
  <c r="BC42" i="85" s="1"/>
  <c r="G42" i="85" s="1"/>
  <c r="I33" i="85"/>
  <c r="AV33" i="85"/>
  <c r="AW33" i="85" s="1"/>
  <c r="AZ33" i="85" s="1"/>
  <c r="F33" i="85" s="1"/>
  <c r="BC33" i="85" s="1"/>
  <c r="G33" i="85" s="1"/>
  <c r="I30" i="85"/>
  <c r="AV30" i="85"/>
  <c r="AW30" i="85" s="1"/>
  <c r="AZ30" i="85" s="1"/>
  <c r="F30" i="85" s="1"/>
  <c r="BC30" i="85" s="1"/>
  <c r="G30" i="85" s="1"/>
  <c r="BF51" i="85"/>
  <c r="BH51" i="85" s="1"/>
  <c r="I18" i="85"/>
  <c r="AV18" i="85"/>
  <c r="AW18" i="85" s="1"/>
  <c r="AZ18" i="85" s="1"/>
  <c r="F18" i="85" s="1"/>
  <c r="BC18" i="85" s="1"/>
  <c r="G18" i="85" s="1"/>
  <c r="BE21" i="85"/>
  <c r="BD21" i="85"/>
  <c r="BF45" i="85"/>
  <c r="BH45" i="85" s="1"/>
  <c r="BE36" i="85"/>
  <c r="BD36" i="85"/>
  <c r="BE51" i="85"/>
  <c r="BD51" i="85"/>
  <c r="I48" i="85"/>
  <c r="AV48" i="85"/>
  <c r="AW48" i="85" s="1"/>
  <c r="AZ48" i="85" s="1"/>
  <c r="F48" i="85" s="1"/>
  <c r="I27" i="85"/>
  <c r="AV27" i="85"/>
  <c r="AW27" i="85" s="1"/>
  <c r="AZ27" i="85" s="1"/>
  <c r="F27" i="85" s="1"/>
  <c r="BC27" i="85" s="1"/>
  <c r="G27" i="85" s="1"/>
  <c r="BE24" i="85"/>
  <c r="BD24" i="85"/>
  <c r="I19" i="84"/>
  <c r="AR19" i="84"/>
  <c r="AS19" i="84" s="1"/>
  <c r="AV19" i="84" s="1"/>
  <c r="F19" i="84" s="1"/>
  <c r="AY19" i="84" s="1"/>
  <c r="G19" i="84" s="1"/>
  <c r="BA31" i="84"/>
  <c r="AZ31" i="84"/>
  <c r="I34" i="84"/>
  <c r="AR34" i="84"/>
  <c r="AS34" i="84" s="1"/>
  <c r="AV34" i="84" s="1"/>
  <c r="F34" i="84" s="1"/>
  <c r="AY34" i="84" s="1"/>
  <c r="G34" i="84" s="1"/>
  <c r="I49" i="84"/>
  <c r="AR49" i="84"/>
  <c r="AS49" i="84" s="1"/>
  <c r="AV49" i="84" s="1"/>
  <c r="F49" i="84" s="1"/>
  <c r="BA40" i="84"/>
  <c r="AZ40" i="84"/>
  <c r="BA25" i="84"/>
  <c r="AZ25" i="84"/>
  <c r="BA28" i="84"/>
  <c r="AZ28" i="84"/>
  <c r="I37" i="84"/>
  <c r="AR37" i="84"/>
  <c r="AS37" i="84" s="1"/>
  <c r="AV37" i="84" s="1"/>
  <c r="F37" i="84" s="1"/>
  <c r="AY37" i="84" s="1"/>
  <c r="G37" i="84" s="1"/>
  <c r="BA43" i="84"/>
  <c r="AZ43" i="84"/>
  <c r="I22" i="84"/>
  <c r="AR22" i="84"/>
  <c r="AS22" i="84" s="1"/>
  <c r="AV22" i="84" s="1"/>
  <c r="F22" i="84" s="1"/>
  <c r="BB43" i="84"/>
  <c r="BD43" i="84" s="1"/>
  <c r="BB19" i="84"/>
  <c r="BD19" i="84" s="1"/>
  <c r="I52" i="84"/>
  <c r="AR52" i="84"/>
  <c r="AS52" i="84" s="1"/>
  <c r="AV52" i="84" s="1"/>
  <c r="F52" i="84" s="1"/>
  <c r="BB40" i="84"/>
  <c r="BD40" i="84" s="1"/>
  <c r="I46" i="84"/>
  <c r="AR46" i="84"/>
  <c r="AS46" i="84" s="1"/>
  <c r="AV46" i="84" s="1"/>
  <c r="F46" i="84" s="1"/>
  <c r="BB37" i="84"/>
  <c r="BD37" i="84" s="1"/>
  <c r="BB34" i="84"/>
  <c r="BD34" i="84" s="1"/>
  <c r="I51" i="82"/>
  <c r="AR51" i="82"/>
  <c r="AS51" i="82" s="1"/>
  <c r="AV51" i="82" s="1"/>
  <c r="F51" i="82" s="1"/>
  <c r="AY51" i="82" s="1"/>
  <c r="G51" i="82" s="1"/>
  <c r="I42" i="82"/>
  <c r="AR42" i="82"/>
  <c r="AS42" i="82" s="1"/>
  <c r="AV42" i="82" s="1"/>
  <c r="F42" i="82" s="1"/>
  <c r="BA30" i="82"/>
  <c r="AZ30" i="82"/>
  <c r="I39" i="82"/>
  <c r="AR39" i="82"/>
  <c r="AS39" i="82" s="1"/>
  <c r="AV39" i="82" s="1"/>
  <c r="F39" i="82" s="1"/>
  <c r="AY39" i="82" s="1"/>
  <c r="G39" i="82" s="1"/>
  <c r="BA33" i="82"/>
  <c r="AZ33" i="82"/>
  <c r="I27" i="82"/>
  <c r="AR27" i="82"/>
  <c r="AS27" i="82" s="1"/>
  <c r="AV27" i="82" s="1"/>
  <c r="F27" i="82" s="1"/>
  <c r="AY27" i="82" s="1"/>
  <c r="G27" i="82" s="1"/>
  <c r="BB33" i="82"/>
  <c r="BD33" i="82" s="1"/>
  <c r="I18" i="82"/>
  <c r="AR18" i="82"/>
  <c r="AS18" i="82" s="1"/>
  <c r="AV18" i="82" s="1"/>
  <c r="F18" i="82" s="1"/>
  <c r="BB30" i="82"/>
  <c r="BD30" i="82" s="1"/>
  <c r="BA45" i="82"/>
  <c r="AZ45" i="82"/>
  <c r="BA36" i="82"/>
  <c r="AZ36" i="82"/>
  <c r="I24" i="82"/>
  <c r="AR24" i="82"/>
  <c r="AS24" i="82" s="1"/>
  <c r="AV24" i="82" s="1"/>
  <c r="F24" i="82" s="1"/>
  <c r="AY24" i="82" s="1"/>
  <c r="G24" i="82" s="1"/>
  <c r="BA21" i="82"/>
  <c r="AZ21" i="82"/>
  <c r="I48" i="82"/>
  <c r="AR48" i="82"/>
  <c r="AS48" i="82" s="1"/>
  <c r="AV48" i="82" s="1"/>
  <c r="F48" i="82" s="1"/>
  <c r="AY48" i="82" s="1"/>
  <c r="G48" i="82" s="1"/>
  <c r="BB51" i="82"/>
  <c r="BD51" i="82" s="1"/>
  <c r="BA48" i="80"/>
  <c r="AZ48" i="80"/>
  <c r="BB48" i="80"/>
  <c r="BD48" i="80" s="1"/>
  <c r="BE48" i="77"/>
  <c r="BD48" i="77"/>
  <c r="I18" i="77"/>
  <c r="AV18" i="77"/>
  <c r="AW18" i="77" s="1"/>
  <c r="AZ18" i="77" s="1"/>
  <c r="F18" i="77" s="1"/>
  <c r="BC18" i="77" s="1"/>
  <c r="G18" i="77" s="1"/>
  <c r="BF48" i="77"/>
  <c r="BH48" i="77" s="1"/>
  <c r="BE36" i="77"/>
  <c r="BD36" i="77"/>
  <c r="BA48" i="76"/>
  <c r="AZ48" i="76"/>
  <c r="BB48" i="76"/>
  <c r="BD48" i="76" s="1"/>
  <c r="I33" i="75"/>
  <c r="AR33" i="75"/>
  <c r="AS33" i="75" s="1"/>
  <c r="AV33" i="75" s="1"/>
  <c r="F33" i="75" s="1"/>
  <c r="AY33" i="75" s="1"/>
  <c r="G33" i="75" s="1"/>
  <c r="I39" i="75"/>
  <c r="AR39" i="75"/>
  <c r="AS39" i="75" s="1"/>
  <c r="AV39" i="75" s="1"/>
  <c r="F39" i="75" s="1"/>
  <c r="AY39" i="75" s="1"/>
  <c r="G39" i="75" s="1"/>
  <c r="I42" i="75"/>
  <c r="AR42" i="75"/>
  <c r="AS42" i="75" s="1"/>
  <c r="AV42" i="75" s="1"/>
  <c r="F42" i="75" s="1"/>
  <c r="I48" i="75"/>
  <c r="AR48" i="75"/>
  <c r="AS48" i="75" s="1"/>
  <c r="AV48" i="75" s="1"/>
  <c r="F48" i="75" s="1"/>
  <c r="AY48" i="75" s="1"/>
  <c r="G48" i="75" s="1"/>
  <c r="I21" i="75"/>
  <c r="AR21" i="75"/>
  <c r="AS21" i="75" s="1"/>
  <c r="AV21" i="75" s="1"/>
  <c r="F21" i="75" s="1"/>
  <c r="AY21" i="75" s="1"/>
  <c r="G21" i="75" s="1"/>
  <c r="I51" i="75"/>
  <c r="AR51" i="75"/>
  <c r="AS51" i="75" s="1"/>
  <c r="AV51" i="75" s="1"/>
  <c r="F51" i="75" s="1"/>
  <c r="AY51" i="75" s="1"/>
  <c r="G51" i="75" s="1"/>
  <c r="I27" i="75"/>
  <c r="AR27" i="75"/>
  <c r="AS27" i="75" s="1"/>
  <c r="AV27" i="75" s="1"/>
  <c r="F27" i="75" s="1"/>
  <c r="AY27" i="75" s="1"/>
  <c r="G27" i="75" s="1"/>
  <c r="I18" i="75"/>
  <c r="AR18" i="75"/>
  <c r="AS18" i="75" s="1"/>
  <c r="AV18" i="75" s="1"/>
  <c r="F18" i="75" s="1"/>
  <c r="I36" i="75"/>
  <c r="AR36" i="75"/>
  <c r="AS36" i="75" s="1"/>
  <c r="AV36" i="75" s="1"/>
  <c r="F36" i="75" s="1"/>
  <c r="AY36" i="75" s="1"/>
  <c r="G36" i="75" s="1"/>
  <c r="I30" i="75"/>
  <c r="AR30" i="75"/>
  <c r="AS30" i="75" s="1"/>
  <c r="AV30" i="75" s="1"/>
  <c r="F30" i="75" s="1"/>
  <c r="I24" i="75"/>
  <c r="AR24" i="75"/>
  <c r="AS24" i="75" s="1"/>
  <c r="AV24" i="75" s="1"/>
  <c r="F24" i="75" s="1"/>
  <c r="I45" i="75"/>
  <c r="AR45" i="75"/>
  <c r="AS45" i="75" s="1"/>
  <c r="AV45" i="75" s="1"/>
  <c r="F45" i="75" s="1"/>
  <c r="AY45" i="75" s="1"/>
  <c r="G45" i="75" s="1"/>
  <c r="I45" i="74"/>
  <c r="AR45" i="74"/>
  <c r="AS45" i="74" s="1"/>
  <c r="AV45" i="74" s="1"/>
  <c r="F45" i="74" s="1"/>
  <c r="AY45" i="74" s="1"/>
  <c r="G45" i="74" s="1"/>
  <c r="I39" i="74"/>
  <c r="AR39" i="74"/>
  <c r="AS39" i="74" s="1"/>
  <c r="AV39" i="74" s="1"/>
  <c r="F39" i="74" s="1"/>
  <c r="AY39" i="74" s="1"/>
  <c r="G39" i="74" s="1"/>
  <c r="BA51" i="74"/>
  <c r="AZ51" i="74"/>
  <c r="BA24" i="74"/>
  <c r="AZ24" i="74"/>
  <c r="BA18" i="74"/>
  <c r="AZ18" i="74"/>
  <c r="I36" i="74"/>
  <c r="AR36" i="74"/>
  <c r="AS36" i="74" s="1"/>
  <c r="AV36" i="74" s="1"/>
  <c r="F36" i="74" s="1"/>
  <c r="AY36" i="74" s="1"/>
  <c r="G36" i="74" s="1"/>
  <c r="BA42" i="74"/>
  <c r="AZ42" i="74"/>
  <c r="BA30" i="74"/>
  <c r="AZ30" i="74"/>
  <c r="BA27" i="74"/>
  <c r="AZ27" i="74"/>
  <c r="I21" i="74"/>
  <c r="AR21" i="74"/>
  <c r="AS21" i="74" s="1"/>
  <c r="AV21" i="74" s="1"/>
  <c r="F21" i="74" s="1"/>
  <c r="AY21" i="74" s="1"/>
  <c r="G21" i="74" s="1"/>
  <c r="I33" i="74"/>
  <c r="AR33" i="74"/>
  <c r="AS33" i="74" s="1"/>
  <c r="AV33" i="74" s="1"/>
  <c r="F33" i="74" s="1"/>
  <c r="AY33" i="74" s="1"/>
  <c r="G33" i="74" s="1"/>
  <c r="I48" i="74"/>
  <c r="AR48" i="74"/>
  <c r="AS48" i="74" s="1"/>
  <c r="AV48" i="74" s="1"/>
  <c r="F48" i="74" s="1"/>
  <c r="BB36" i="74"/>
  <c r="BD36" i="74" s="1"/>
  <c r="BB45" i="74"/>
  <c r="BD45" i="74" s="1"/>
  <c r="I52" i="71"/>
  <c r="AR52" i="71"/>
  <c r="AS52" i="71" s="1"/>
  <c r="AV52" i="71" s="1"/>
  <c r="F52" i="71" s="1"/>
  <c r="AY52" i="71" s="1"/>
  <c r="G52" i="71" s="1"/>
  <c r="I31" i="71"/>
  <c r="AR31" i="71"/>
  <c r="AS31" i="71" s="1"/>
  <c r="AV31" i="71" s="1"/>
  <c r="F31" i="71" s="1"/>
  <c r="AY31" i="71" s="1"/>
  <c r="G31" i="71" s="1"/>
  <c r="I25" i="71"/>
  <c r="AR25" i="71"/>
  <c r="AS25" i="71" s="1"/>
  <c r="AV25" i="71" s="1"/>
  <c r="F25" i="71" s="1"/>
  <c r="AY25" i="71" s="1"/>
  <c r="G25" i="71" s="1"/>
  <c r="BA34" i="71"/>
  <c r="AZ34" i="71"/>
  <c r="BA43" i="71"/>
  <c r="AZ43" i="71"/>
  <c r="I28" i="71"/>
  <c r="AR28" i="71"/>
  <c r="AS28" i="71" s="1"/>
  <c r="AV28" i="71" s="1"/>
  <c r="F28" i="71" s="1"/>
  <c r="AY28" i="71" s="1"/>
  <c r="G28" i="71" s="1"/>
  <c r="BA46" i="71"/>
  <c r="AZ46" i="71"/>
  <c r="I40" i="71"/>
  <c r="AR40" i="71"/>
  <c r="AS40" i="71" s="1"/>
  <c r="AV40" i="71" s="1"/>
  <c r="F40" i="71" s="1"/>
  <c r="AY40" i="71" s="1"/>
  <c r="G40" i="71" s="1"/>
  <c r="BB43" i="71"/>
  <c r="BD43" i="71" s="1"/>
  <c r="BA19" i="71"/>
  <c r="AZ19" i="71"/>
  <c r="I37" i="71"/>
  <c r="AR37" i="71"/>
  <c r="AS37" i="71" s="1"/>
  <c r="AV37" i="71" s="1"/>
  <c r="F37" i="71" s="1"/>
  <c r="AY37" i="71" s="1"/>
  <c r="G37" i="71" s="1"/>
  <c r="BB46" i="71"/>
  <c r="BD46" i="71" s="1"/>
  <c r="BA22" i="71"/>
  <c r="AZ22" i="71"/>
  <c r="I49" i="71"/>
  <c r="AR49" i="71"/>
  <c r="AS49" i="71" s="1"/>
  <c r="AV49" i="71" s="1"/>
  <c r="F49" i="71" s="1"/>
  <c r="AY49" i="71" s="1"/>
  <c r="G49" i="71" s="1"/>
  <c r="BB25" i="71"/>
  <c r="BD25" i="71" s="1"/>
  <c r="I42" i="67"/>
  <c r="AR42" i="67"/>
  <c r="AS42" i="67" s="1"/>
  <c r="AV42" i="67" s="1"/>
  <c r="F42" i="67" s="1"/>
  <c r="AY42" i="67" s="1"/>
  <c r="G42" i="67" s="1"/>
  <c r="BA51" i="67"/>
  <c r="AZ51" i="67"/>
  <c r="BB51" i="67"/>
  <c r="BD51" i="67" s="1"/>
  <c r="BA39" i="67"/>
  <c r="AZ39" i="67"/>
  <c r="BA18" i="67"/>
  <c r="AZ18" i="67"/>
  <c r="I36" i="67"/>
  <c r="AR36" i="67"/>
  <c r="AS36" i="67" s="1"/>
  <c r="AV36" i="67" s="1"/>
  <c r="F36" i="67" s="1"/>
  <c r="BB18" i="67"/>
  <c r="BD18" i="67" s="1"/>
  <c r="I45" i="67"/>
  <c r="AR45" i="67"/>
  <c r="AS45" i="67" s="1"/>
  <c r="AV45" i="67" s="1"/>
  <c r="F45" i="67" s="1"/>
  <c r="AY45" i="67" s="1"/>
  <c r="G45" i="67" s="1"/>
  <c r="BA21" i="67"/>
  <c r="AZ21" i="67"/>
  <c r="I33" i="67"/>
  <c r="AR33" i="67"/>
  <c r="AS33" i="67" s="1"/>
  <c r="AV33" i="67" s="1"/>
  <c r="F33" i="67" s="1"/>
  <c r="BB39" i="67"/>
  <c r="BD39" i="67" s="1"/>
  <c r="I30" i="67"/>
  <c r="AR30" i="67"/>
  <c r="AS30" i="67" s="1"/>
  <c r="AV30" i="67" s="1"/>
  <c r="F30" i="67" s="1"/>
  <c r="AY30" i="67" s="1"/>
  <c r="G30" i="67" s="1"/>
  <c r="BB42" i="67"/>
  <c r="BD42" i="67" s="1"/>
  <c r="BA48" i="67"/>
  <c r="AZ48" i="67"/>
  <c r="BA24" i="67"/>
  <c r="AZ24" i="67"/>
  <c r="BB45" i="67"/>
  <c r="BD45" i="67" s="1"/>
  <c r="BB21" i="67"/>
  <c r="BD21" i="67" s="1"/>
  <c r="BA27" i="67"/>
  <c r="AZ27" i="67"/>
  <c r="I42" i="65"/>
  <c r="AV42" i="65"/>
  <c r="AW42" i="65" s="1"/>
  <c r="AZ42" i="65" s="1"/>
  <c r="F42" i="65" s="1"/>
  <c r="BC42" i="65" s="1"/>
  <c r="G42" i="65" s="1"/>
  <c r="BE39" i="65"/>
  <c r="BD39" i="65"/>
  <c r="BF48" i="65"/>
  <c r="BH48" i="65" s="1"/>
  <c r="BF24" i="65"/>
  <c r="BH24" i="65" s="1"/>
  <c r="BE24" i="65"/>
  <c r="BD24" i="65"/>
  <c r="BE30" i="65"/>
  <c r="BD30" i="65"/>
  <c r="I51" i="65"/>
  <c r="AV51" i="65"/>
  <c r="AW51" i="65" s="1"/>
  <c r="AZ51" i="65" s="1"/>
  <c r="F51" i="65" s="1"/>
  <c r="BC51" i="65" s="1"/>
  <c r="G51" i="65" s="1"/>
  <c r="BE48" i="65"/>
  <c r="BD48" i="65"/>
  <c r="BE21" i="65"/>
  <c r="BD21" i="65"/>
  <c r="BE18" i="65"/>
  <c r="BD18" i="65"/>
  <c r="BE27" i="65"/>
  <c r="BD27" i="65"/>
  <c r="BE45" i="65"/>
  <c r="BD45" i="65"/>
  <c r="I33" i="65"/>
  <c r="AV33" i="65"/>
  <c r="AW33" i="65" s="1"/>
  <c r="AZ33" i="65" s="1"/>
  <c r="F33" i="65" s="1"/>
  <c r="BC33" i="65" s="1"/>
  <c r="G33" i="65" s="1"/>
  <c r="BF45" i="65"/>
  <c r="BH45" i="65" s="1"/>
  <c r="I36" i="65"/>
  <c r="AV36" i="65"/>
  <c r="AW36" i="65" s="1"/>
  <c r="AZ36" i="65" s="1"/>
  <c r="F36" i="65" s="1"/>
  <c r="BC36" i="65" s="1"/>
  <c r="G36" i="65" s="1"/>
  <c r="BF39" i="65"/>
  <c r="BH39" i="65" s="1"/>
  <c r="BF36" i="65"/>
  <c r="BH36" i="65" s="1"/>
  <c r="BA48" i="64"/>
  <c r="AZ48" i="64"/>
  <c r="BB48" i="64"/>
  <c r="BD48" i="64" s="1"/>
  <c r="I18" i="63"/>
  <c r="AR18" i="63"/>
  <c r="AS18" i="63" s="1"/>
  <c r="AV18" i="63" s="1"/>
  <c r="F18" i="63" s="1"/>
  <c r="AY18" i="63" s="1"/>
  <c r="G18" i="63" s="1"/>
  <c r="I46" i="62"/>
  <c r="AR46" i="62"/>
  <c r="AS46" i="62" s="1"/>
  <c r="AV46" i="62" s="1"/>
  <c r="F46" i="62" s="1"/>
  <c r="AY46" i="62" s="1"/>
  <c r="G46" i="62" s="1"/>
  <c r="I22" i="62"/>
  <c r="AR22" i="62"/>
  <c r="AS22" i="62" s="1"/>
  <c r="AV22" i="62" s="1"/>
  <c r="F22" i="62" s="1"/>
  <c r="I49" i="62"/>
  <c r="AR49" i="62"/>
  <c r="AS49" i="62" s="1"/>
  <c r="AV49" i="62" s="1"/>
  <c r="F49" i="62" s="1"/>
  <c r="AY49" i="62" s="1"/>
  <c r="G49" i="62" s="1"/>
  <c r="BA40" i="62"/>
  <c r="AZ40" i="62"/>
  <c r="I19" i="62"/>
  <c r="AR19" i="62"/>
  <c r="AS19" i="62" s="1"/>
  <c r="AV19" i="62" s="1"/>
  <c r="F19" i="62" s="1"/>
  <c r="AY19" i="62" s="1"/>
  <c r="G19" i="62" s="1"/>
  <c r="BB37" i="62"/>
  <c r="BD37" i="62" s="1"/>
  <c r="I52" i="62"/>
  <c r="AR52" i="62"/>
  <c r="AS52" i="62" s="1"/>
  <c r="AV52" i="62" s="1"/>
  <c r="F52" i="62" s="1"/>
  <c r="BB40" i="62"/>
  <c r="BD40" i="62" s="1"/>
  <c r="I31" i="62"/>
  <c r="AR31" i="62"/>
  <c r="AS31" i="62" s="1"/>
  <c r="AV31" i="62" s="1"/>
  <c r="F31" i="62" s="1"/>
  <c r="BA25" i="62"/>
  <c r="AZ25" i="62"/>
  <c r="BA34" i="62"/>
  <c r="AZ34" i="62"/>
  <c r="BA37" i="62"/>
  <c r="AZ37" i="62"/>
  <c r="I28" i="62"/>
  <c r="AR28" i="62"/>
  <c r="AS28" i="62" s="1"/>
  <c r="AV28" i="62" s="1"/>
  <c r="F28" i="62" s="1"/>
  <c r="AY28" i="62" s="1"/>
  <c r="G28" i="62" s="1"/>
  <c r="I43" i="62"/>
  <c r="AR43" i="62"/>
  <c r="AS43" i="62" s="1"/>
  <c r="AV43" i="62" s="1"/>
  <c r="F43" i="62" s="1"/>
  <c r="AY43" i="62" s="1"/>
  <c r="G43" i="62" s="1"/>
  <c r="BA21" i="60"/>
  <c r="AZ21" i="60"/>
  <c r="I18" i="60"/>
  <c r="AR18" i="60"/>
  <c r="AS18" i="60" s="1"/>
  <c r="AV18" i="60" s="1"/>
  <c r="F18" i="60" s="1"/>
  <c r="I42" i="59"/>
  <c r="AR42" i="59"/>
  <c r="AS42" i="59" s="1"/>
  <c r="AV42" i="59" s="1"/>
  <c r="F42" i="59" s="1"/>
  <c r="AY42" i="59" s="1"/>
  <c r="G42" i="59" s="1"/>
  <c r="BA27" i="59"/>
  <c r="AZ27" i="59"/>
  <c r="I18" i="59"/>
  <c r="AR18" i="59"/>
  <c r="AS18" i="59" s="1"/>
  <c r="AV18" i="59" s="1"/>
  <c r="F18" i="59" s="1"/>
  <c r="AY18" i="59" s="1"/>
  <c r="G18" i="59" s="1"/>
  <c r="BA24" i="59"/>
  <c r="AZ24" i="59"/>
  <c r="BA39" i="59"/>
  <c r="AZ39" i="59"/>
  <c r="I30" i="59"/>
  <c r="AR30" i="59"/>
  <c r="AS30" i="59" s="1"/>
  <c r="AV30" i="59" s="1"/>
  <c r="F30" i="59" s="1"/>
  <c r="AY30" i="59" s="1"/>
  <c r="G30" i="59" s="1"/>
  <c r="BB18" i="59"/>
  <c r="BD18" i="59" s="1"/>
  <c r="I48" i="59"/>
  <c r="AR48" i="59"/>
  <c r="AS48" i="59" s="1"/>
  <c r="AV48" i="59" s="1"/>
  <c r="F48" i="59" s="1"/>
  <c r="AY48" i="59" s="1"/>
  <c r="G48" i="59" s="1"/>
  <c r="BB27" i="59"/>
  <c r="BD27" i="59" s="1"/>
  <c r="BA51" i="59"/>
  <c r="AZ51" i="59"/>
  <c r="BA36" i="59"/>
  <c r="AZ36" i="59"/>
  <c r="BA21" i="59"/>
  <c r="AZ21" i="59"/>
  <c r="I33" i="59"/>
  <c r="AR33" i="59"/>
  <c r="AS33" i="59" s="1"/>
  <c r="AV33" i="59" s="1"/>
  <c r="F33" i="59" s="1"/>
  <c r="I45" i="59"/>
  <c r="AR45" i="59"/>
  <c r="AS45" i="59" s="1"/>
  <c r="AV45" i="59" s="1"/>
  <c r="F45" i="59" s="1"/>
  <c r="BF48" i="57"/>
  <c r="BH48" i="57" s="1"/>
  <c r="BE45" i="57"/>
  <c r="BD45" i="57"/>
  <c r="BF45" i="57"/>
  <c r="BH45" i="57" s="1"/>
  <c r="BE48" i="57"/>
  <c r="BD48" i="57"/>
  <c r="BA18" i="55"/>
  <c r="AZ18" i="55"/>
  <c r="BA21" i="55"/>
  <c r="AZ21" i="55"/>
  <c r="BB18" i="55"/>
  <c r="BD18" i="55" s="1"/>
  <c r="BE40" i="53"/>
  <c r="BD40" i="53"/>
  <c r="BF19" i="53"/>
  <c r="BH19" i="53" s="1"/>
  <c r="I22" i="53"/>
  <c r="AV22" i="53"/>
  <c r="AW22" i="53" s="1"/>
  <c r="AZ22" i="53" s="1"/>
  <c r="F22" i="53" s="1"/>
  <c r="BC22" i="53" s="1"/>
  <c r="G22" i="53" s="1"/>
  <c r="BF28" i="53"/>
  <c r="BH28" i="53" s="1"/>
  <c r="BE28" i="53"/>
  <c r="BD28" i="53"/>
  <c r="I25" i="53"/>
  <c r="AV25" i="53"/>
  <c r="AW25" i="53" s="1"/>
  <c r="AZ25" i="53" s="1"/>
  <c r="F25" i="53" s="1"/>
  <c r="BC25" i="53" s="1"/>
  <c r="G25" i="53" s="1"/>
  <c r="I46" i="53"/>
  <c r="AV46" i="53"/>
  <c r="AW46" i="53" s="1"/>
  <c r="AZ46" i="53" s="1"/>
  <c r="F46" i="53" s="1"/>
  <c r="BC46" i="53" s="1"/>
  <c r="G46" i="53" s="1"/>
  <c r="BE31" i="53"/>
  <c r="BD31" i="53"/>
  <c r="BE34" i="53"/>
  <c r="BD34" i="53"/>
  <c r="I43" i="53"/>
  <c r="AV43" i="53"/>
  <c r="AW43" i="53" s="1"/>
  <c r="AZ43" i="53" s="1"/>
  <c r="F43" i="53" s="1"/>
  <c r="BC43" i="53" s="1"/>
  <c r="G43" i="53" s="1"/>
  <c r="BE19" i="53"/>
  <c r="BD19" i="53"/>
  <c r="I52" i="53"/>
  <c r="AV52" i="53"/>
  <c r="AW52" i="53" s="1"/>
  <c r="AZ52" i="53" s="1"/>
  <c r="F52" i="53" s="1"/>
  <c r="BE49" i="53"/>
  <c r="BD49" i="53"/>
  <c r="I37" i="53"/>
  <c r="AV37" i="53"/>
  <c r="AW37" i="53" s="1"/>
  <c r="AZ37" i="53" s="1"/>
  <c r="F37" i="53" s="1"/>
  <c r="BF40" i="53"/>
  <c r="BH40" i="53" s="1"/>
  <c r="BF22" i="53"/>
  <c r="BH22" i="53" s="1"/>
  <c r="BF49" i="53"/>
  <c r="BH49" i="53" s="1"/>
  <c r="BF25" i="53"/>
  <c r="BH25" i="53" s="1"/>
  <c r="I51" i="52"/>
  <c r="AR51" i="52"/>
  <c r="AS51" i="52" s="1"/>
  <c r="AV51" i="52" s="1"/>
  <c r="F51" i="52" s="1"/>
  <c r="AY51" i="52" s="1"/>
  <c r="G51" i="52" s="1"/>
  <c r="BB51" i="52"/>
  <c r="BD51" i="52" s="1"/>
  <c r="I51" i="47"/>
  <c r="AR51" i="47"/>
  <c r="AS51" i="47" s="1"/>
  <c r="AV51" i="47" s="1"/>
  <c r="F51" i="47" s="1"/>
  <c r="AY51" i="47" s="1"/>
  <c r="G51" i="47" s="1"/>
  <c r="BB51" i="47"/>
  <c r="BD51" i="47" s="1"/>
  <c r="BA27" i="47"/>
  <c r="AZ27" i="47"/>
  <c r="I33" i="47"/>
  <c r="AR33" i="47"/>
  <c r="AS33" i="47" s="1"/>
  <c r="AV33" i="47" s="1"/>
  <c r="F33" i="47" s="1"/>
  <c r="AY33" i="47" s="1"/>
  <c r="G33" i="47" s="1"/>
  <c r="BA24" i="47"/>
  <c r="AZ24" i="47"/>
  <c r="I48" i="47"/>
  <c r="AR48" i="47"/>
  <c r="AS48" i="47" s="1"/>
  <c r="AV48" i="47" s="1"/>
  <c r="F48" i="47" s="1"/>
  <c r="AY48" i="47" s="1"/>
  <c r="G48" i="47" s="1"/>
  <c r="I18" i="47"/>
  <c r="AR18" i="47"/>
  <c r="AS18" i="47" s="1"/>
  <c r="AV18" i="47" s="1"/>
  <c r="F18" i="47" s="1"/>
  <c r="BA39" i="47"/>
  <c r="AZ39" i="47"/>
  <c r="BA21" i="47"/>
  <c r="AZ21" i="47"/>
  <c r="BA42" i="47"/>
  <c r="AZ42" i="47"/>
  <c r="I30" i="47"/>
  <c r="AR30" i="47"/>
  <c r="AS30" i="47" s="1"/>
  <c r="AV30" i="47" s="1"/>
  <c r="F30" i="47" s="1"/>
  <c r="AY30" i="47" s="1"/>
  <c r="G30" i="47" s="1"/>
  <c r="I36" i="47"/>
  <c r="AR36" i="47"/>
  <c r="AS36" i="47" s="1"/>
  <c r="AV36" i="47" s="1"/>
  <c r="F36" i="47" s="1"/>
  <c r="BB27" i="47"/>
  <c r="BD27" i="47" s="1"/>
  <c r="I45" i="47"/>
  <c r="AR45" i="47"/>
  <c r="AS45" i="47" s="1"/>
  <c r="AV45" i="47" s="1"/>
  <c r="F45" i="47" s="1"/>
  <c r="BA48" i="46"/>
  <c r="AZ48" i="46"/>
  <c r="BB48" i="46"/>
  <c r="BD48" i="46" s="1"/>
  <c r="I27" i="42"/>
  <c r="AR27" i="42"/>
  <c r="AS27" i="42" s="1"/>
  <c r="AV27" i="42" s="1"/>
  <c r="F27" i="42" s="1"/>
  <c r="AY27" i="42" s="1"/>
  <c r="G27" i="42" s="1"/>
  <c r="I18" i="42"/>
  <c r="AR18" i="42"/>
  <c r="AS18" i="42" s="1"/>
  <c r="AV18" i="42" s="1"/>
  <c r="F18" i="42" s="1"/>
  <c r="AY18" i="42" s="1"/>
  <c r="G18" i="42" s="1"/>
  <c r="BB33" i="42"/>
  <c r="BD33" i="42" s="1"/>
  <c r="BA33" i="42"/>
  <c r="AZ33" i="42"/>
  <c r="BA45" i="42"/>
  <c r="AZ45" i="42"/>
  <c r="I48" i="42"/>
  <c r="AR48" i="42"/>
  <c r="AS48" i="42" s="1"/>
  <c r="AV48" i="42" s="1"/>
  <c r="F48" i="42" s="1"/>
  <c r="AY48" i="42" s="1"/>
  <c r="G48" i="42" s="1"/>
  <c r="BB42" i="42"/>
  <c r="BD42" i="42" s="1"/>
  <c r="BA24" i="42"/>
  <c r="AZ24" i="42"/>
  <c r="I30" i="42"/>
  <c r="AR30" i="42"/>
  <c r="AS30" i="42" s="1"/>
  <c r="AV30" i="42" s="1"/>
  <c r="F30" i="42" s="1"/>
  <c r="AY30" i="42" s="1"/>
  <c r="G30" i="42" s="1"/>
  <c r="BB30" i="42"/>
  <c r="BD30" i="42" s="1"/>
  <c r="BA42" i="42"/>
  <c r="AZ42" i="42"/>
  <c r="I51" i="42"/>
  <c r="AR51" i="42"/>
  <c r="AS51" i="42" s="1"/>
  <c r="AV51" i="42" s="1"/>
  <c r="F51" i="42" s="1"/>
  <c r="AY51" i="42" s="1"/>
  <c r="G51" i="42" s="1"/>
  <c r="BB45" i="42"/>
  <c r="BD45" i="42" s="1"/>
  <c r="I39" i="42"/>
  <c r="AR39" i="42"/>
  <c r="AS39" i="42" s="1"/>
  <c r="AV39" i="42" s="1"/>
  <c r="F39" i="42" s="1"/>
  <c r="BA21" i="42"/>
  <c r="AZ21" i="42"/>
  <c r="I36" i="42"/>
  <c r="AR36" i="42"/>
  <c r="AS36" i="42" s="1"/>
  <c r="AV36" i="42" s="1"/>
  <c r="F36" i="42" s="1"/>
  <c r="BB27" i="42"/>
  <c r="BD27" i="42" s="1"/>
  <c r="BB48" i="42"/>
  <c r="BD48" i="42" s="1"/>
  <c r="BE18" i="41"/>
  <c r="BD18" i="41"/>
  <c r="BA48" i="40"/>
  <c r="AZ48" i="40"/>
  <c r="BB48" i="40"/>
  <c r="BD48" i="40" s="1"/>
  <c r="BA18" i="39"/>
  <c r="AZ18" i="39"/>
  <c r="BB18" i="39"/>
  <c r="BD18" i="39" s="1"/>
  <c r="I25" i="38"/>
  <c r="AR25" i="38"/>
  <c r="AS25" i="38" s="1"/>
  <c r="AV25" i="38" s="1"/>
  <c r="F25" i="38" s="1"/>
  <c r="AY25" i="38" s="1"/>
  <c r="G25" i="38" s="1"/>
  <c r="I22" i="38"/>
  <c r="AR22" i="38"/>
  <c r="AS22" i="38" s="1"/>
  <c r="AV22" i="38" s="1"/>
  <c r="F22" i="38" s="1"/>
  <c r="I43" i="38"/>
  <c r="AR43" i="38"/>
  <c r="AS43" i="38" s="1"/>
  <c r="AV43" i="38" s="1"/>
  <c r="F43" i="38" s="1"/>
  <c r="AY43" i="38" s="1"/>
  <c r="G43" i="38" s="1"/>
  <c r="BA37" i="38"/>
  <c r="AZ37" i="38"/>
  <c r="I28" i="38"/>
  <c r="AR28" i="38"/>
  <c r="AS28" i="38" s="1"/>
  <c r="AV28" i="38" s="1"/>
  <c r="F28" i="38" s="1"/>
  <c r="AY28" i="38" s="1"/>
  <c r="G28" i="38" s="1"/>
  <c r="BB37" i="38"/>
  <c r="BD37" i="38" s="1"/>
  <c r="I40" i="38"/>
  <c r="AR40" i="38"/>
  <c r="AS40" i="38" s="1"/>
  <c r="AV40" i="38" s="1"/>
  <c r="F40" i="38" s="1"/>
  <c r="AY40" i="38" s="1"/>
  <c r="G40" i="38" s="1"/>
  <c r="BA34" i="38"/>
  <c r="AZ34" i="38"/>
  <c r="I49" i="38"/>
  <c r="AR49" i="38"/>
  <c r="AS49" i="38" s="1"/>
  <c r="AV49" i="38" s="1"/>
  <c r="F49" i="38" s="1"/>
  <c r="AY49" i="38" s="1"/>
  <c r="G49" i="38" s="1"/>
  <c r="I19" i="38"/>
  <c r="AR19" i="38"/>
  <c r="AS19" i="38" s="1"/>
  <c r="AV19" i="38" s="1"/>
  <c r="F19" i="38" s="1"/>
  <c r="AY19" i="38" s="1"/>
  <c r="G19" i="38" s="1"/>
  <c r="BB34" i="38"/>
  <c r="BD34" i="38" s="1"/>
  <c r="BB43" i="38"/>
  <c r="BD43" i="38" s="1"/>
  <c r="I46" i="38"/>
  <c r="AR46" i="38"/>
  <c r="AS46" i="38" s="1"/>
  <c r="AV46" i="38" s="1"/>
  <c r="F46" i="38" s="1"/>
  <c r="BB49" i="38"/>
  <c r="BD49" i="38" s="1"/>
  <c r="BB25" i="38"/>
  <c r="BD25" i="38" s="1"/>
  <c r="I31" i="38"/>
  <c r="AR31" i="38"/>
  <c r="AS31" i="38" s="1"/>
  <c r="AV31" i="38" s="1"/>
  <c r="F31" i="38" s="1"/>
  <c r="I52" i="38"/>
  <c r="AR52" i="38"/>
  <c r="AS52" i="38" s="1"/>
  <c r="AV52" i="38" s="1"/>
  <c r="F52" i="38" s="1"/>
  <c r="AY52" i="38" s="1"/>
  <c r="G52" i="38" s="1"/>
  <c r="BB27" i="36"/>
  <c r="BD27" i="36" s="1"/>
  <c r="BA51" i="36"/>
  <c r="AZ51" i="36"/>
  <c r="BA36" i="36"/>
  <c r="AZ36" i="36"/>
  <c r="I21" i="36"/>
  <c r="AR21" i="36"/>
  <c r="AS21" i="36" s="1"/>
  <c r="AV21" i="36" s="1"/>
  <c r="F21" i="36" s="1"/>
  <c r="AY21" i="36" s="1"/>
  <c r="G21" i="36" s="1"/>
  <c r="BB51" i="36"/>
  <c r="BD51" i="36" s="1"/>
  <c r="BB36" i="36"/>
  <c r="BD36" i="36" s="1"/>
  <c r="I30" i="36"/>
  <c r="AR30" i="36"/>
  <c r="AS30" i="36" s="1"/>
  <c r="AV30" i="36" s="1"/>
  <c r="F30" i="36" s="1"/>
  <c r="AY30" i="36" s="1"/>
  <c r="G30" i="36" s="1"/>
  <c r="BA24" i="36"/>
  <c r="AZ24" i="36"/>
  <c r="BA33" i="36"/>
  <c r="AZ33" i="36"/>
  <c r="BA18" i="36"/>
  <c r="AZ18" i="36"/>
  <c r="I27" i="36"/>
  <c r="AR27" i="36"/>
  <c r="AS27" i="36" s="1"/>
  <c r="AV27" i="36" s="1"/>
  <c r="F27" i="36" s="1"/>
  <c r="AY27" i="36" s="1"/>
  <c r="G27" i="36" s="1"/>
  <c r="BB18" i="36"/>
  <c r="BD18" i="36" s="1"/>
  <c r="BB24" i="36"/>
  <c r="BD24" i="36" s="1"/>
  <c r="BA49" i="35"/>
  <c r="AZ49" i="35"/>
  <c r="BB49" i="35"/>
  <c r="BD49" i="35" s="1"/>
  <c r="BA22" i="35"/>
  <c r="AZ22" i="35"/>
  <c r="I19" i="35"/>
  <c r="AR19" i="35"/>
  <c r="AS19" i="35" s="1"/>
  <c r="AV19" i="35" s="1"/>
  <c r="F19" i="35" s="1"/>
  <c r="AY19" i="35" s="1"/>
  <c r="G19" i="35" s="1"/>
  <c r="BA37" i="35"/>
  <c r="AZ37" i="35"/>
  <c r="BA19" i="32"/>
  <c r="AZ19" i="32"/>
  <c r="BA49" i="32"/>
  <c r="AZ49" i="32"/>
  <c r="BB19" i="32"/>
  <c r="BD19" i="32" s="1"/>
  <c r="BB49" i="32"/>
  <c r="BD49" i="32" s="1"/>
  <c r="BA37" i="32"/>
  <c r="AZ37" i="32"/>
  <c r="BA24" i="31"/>
  <c r="AZ24" i="31"/>
  <c r="BA27" i="31"/>
  <c r="AZ27" i="31"/>
  <c r="BB24" i="31"/>
  <c r="BD24" i="31" s="1"/>
  <c r="BA36" i="31"/>
  <c r="AZ36" i="31"/>
  <c r="BB27" i="31"/>
  <c r="BD27" i="31" s="1"/>
  <c r="BA39" i="31"/>
  <c r="AZ39" i="31"/>
  <c r="I40" i="30"/>
  <c r="AR40" i="30"/>
  <c r="AS40" i="30" s="1"/>
  <c r="AV40" i="30" s="1"/>
  <c r="F40" i="30" s="1"/>
  <c r="AY40" i="30" s="1"/>
  <c r="G40" i="30" s="1"/>
  <c r="BA31" i="30"/>
  <c r="AZ31" i="30"/>
  <c r="I52" i="30"/>
  <c r="AR52" i="30"/>
  <c r="AS52" i="30" s="1"/>
  <c r="AV52" i="30" s="1"/>
  <c r="F52" i="30" s="1"/>
  <c r="BB31" i="30"/>
  <c r="BD31" i="30" s="1"/>
  <c r="I25" i="30"/>
  <c r="AR25" i="30"/>
  <c r="AS25" i="30" s="1"/>
  <c r="AV25" i="30" s="1"/>
  <c r="F25" i="30" s="1"/>
  <c r="I34" i="30"/>
  <c r="AR34" i="30"/>
  <c r="AS34" i="30" s="1"/>
  <c r="AV34" i="30" s="1"/>
  <c r="F34" i="30" s="1"/>
  <c r="AY34" i="30" s="1"/>
  <c r="G34" i="30" s="1"/>
  <c r="BA43" i="30"/>
  <c r="AZ43" i="30"/>
  <c r="BA19" i="30"/>
  <c r="AZ19" i="30"/>
  <c r="BA49" i="30"/>
  <c r="AZ49" i="30"/>
  <c r="I28" i="30"/>
  <c r="AR28" i="30"/>
  <c r="AS28" i="30" s="1"/>
  <c r="AV28" i="30" s="1"/>
  <c r="F28" i="30" s="1"/>
  <c r="AY28" i="30" s="1"/>
  <c r="G28" i="30" s="1"/>
  <c r="I37" i="30"/>
  <c r="AR37" i="30"/>
  <c r="AS37" i="30" s="1"/>
  <c r="AV37" i="30" s="1"/>
  <c r="F37" i="30" s="1"/>
  <c r="AY37" i="30" s="1"/>
  <c r="G37" i="30" s="1"/>
  <c r="I46" i="30"/>
  <c r="AR46" i="30"/>
  <c r="AS46" i="30" s="1"/>
  <c r="AV46" i="30" s="1"/>
  <c r="F46" i="30" s="1"/>
  <c r="I22" i="30"/>
  <c r="AR22" i="30"/>
  <c r="AS22" i="30" s="1"/>
  <c r="AV22" i="30" s="1"/>
  <c r="F22" i="30" s="1"/>
  <c r="I18" i="29"/>
  <c r="AV18" i="29"/>
  <c r="AW18" i="29" s="1"/>
  <c r="AZ18" i="29" s="1"/>
  <c r="F18" i="29" s="1"/>
  <c r="BC18" i="29" s="1"/>
  <c r="G18" i="29" s="1"/>
  <c r="BE36" i="29"/>
  <c r="BD36" i="29"/>
  <c r="BE42" i="29"/>
  <c r="BD42" i="29"/>
  <c r="I33" i="29"/>
  <c r="AV33" i="29"/>
  <c r="AW33" i="29" s="1"/>
  <c r="AZ33" i="29" s="1"/>
  <c r="F33" i="29" s="1"/>
  <c r="BC33" i="29" s="1"/>
  <c r="G33" i="29" s="1"/>
  <c r="BF36" i="29"/>
  <c r="BH36" i="29" s="1"/>
  <c r="BF18" i="29"/>
  <c r="BH18" i="29" s="1"/>
  <c r="BE45" i="29"/>
  <c r="BD45" i="29"/>
  <c r="I48" i="29"/>
  <c r="AV48" i="29"/>
  <c r="AW48" i="29" s="1"/>
  <c r="AZ48" i="29" s="1"/>
  <c r="F48" i="29" s="1"/>
  <c r="BC48" i="29" s="1"/>
  <c r="G48" i="29" s="1"/>
  <c r="BE30" i="29"/>
  <c r="BD30" i="29"/>
  <c r="I51" i="29"/>
  <c r="AV51" i="29"/>
  <c r="AW51" i="29" s="1"/>
  <c r="AZ51" i="29" s="1"/>
  <c r="F51" i="29" s="1"/>
  <c r="BF30" i="29"/>
  <c r="BH30" i="29" s="1"/>
  <c r="BE27" i="29"/>
  <c r="BD27" i="29"/>
  <c r="I24" i="29"/>
  <c r="AV24" i="29"/>
  <c r="AW24" i="29" s="1"/>
  <c r="AZ24" i="29" s="1"/>
  <c r="F24" i="29" s="1"/>
  <c r="BC24" i="29" s="1"/>
  <c r="G24" i="29" s="1"/>
  <c r="BF42" i="29"/>
  <c r="BH42" i="29" s="1"/>
  <c r="BE21" i="29"/>
  <c r="BD21" i="29"/>
  <c r="I39" i="29"/>
  <c r="AV39" i="29"/>
  <c r="AW39" i="29" s="1"/>
  <c r="AZ39" i="29" s="1"/>
  <c r="F39" i="29" s="1"/>
  <c r="BC39" i="29" s="1"/>
  <c r="G39" i="29" s="1"/>
  <c r="I22" i="28"/>
  <c r="AR22" i="28"/>
  <c r="AS22" i="28" s="1"/>
  <c r="AV22" i="28" s="1"/>
  <c r="F22" i="28" s="1"/>
  <c r="AY22" i="28" s="1"/>
  <c r="G22" i="28" s="1"/>
  <c r="I34" i="28"/>
  <c r="AR34" i="28"/>
  <c r="AS34" i="28" s="1"/>
  <c r="AV34" i="28" s="1"/>
  <c r="F34" i="28" s="1"/>
  <c r="AY34" i="28" s="1"/>
  <c r="G34" i="28" s="1"/>
  <c r="BA52" i="28"/>
  <c r="AZ52" i="28"/>
  <c r="BA19" i="28"/>
  <c r="AZ19" i="28"/>
  <c r="BB52" i="28"/>
  <c r="BD52" i="28" s="1"/>
  <c r="BA49" i="28"/>
  <c r="AZ49" i="28"/>
  <c r="BA40" i="28"/>
  <c r="AZ40" i="28"/>
  <c r="BB34" i="28"/>
  <c r="BD34" i="28" s="1"/>
  <c r="BA46" i="28"/>
  <c r="AZ46" i="28"/>
  <c r="BA31" i="28"/>
  <c r="AZ31" i="28"/>
  <c r="BA28" i="28"/>
  <c r="AZ28" i="28"/>
  <c r="I37" i="28"/>
  <c r="AR37" i="28"/>
  <c r="AS37" i="28" s="1"/>
  <c r="AV37" i="28" s="1"/>
  <c r="F37" i="28" s="1"/>
  <c r="AY37" i="28" s="1"/>
  <c r="G37" i="28" s="1"/>
  <c r="BA43" i="28"/>
  <c r="AZ43" i="28"/>
  <c r="I25" i="28"/>
  <c r="AR25" i="28"/>
  <c r="AS25" i="28" s="1"/>
  <c r="AV25" i="28" s="1"/>
  <c r="F25" i="28" s="1"/>
  <c r="BB43" i="28"/>
  <c r="BD43" i="28" s="1"/>
  <c r="BA51" i="27"/>
  <c r="AZ51" i="27"/>
  <c r="I36" i="27"/>
  <c r="AR36" i="27"/>
  <c r="AS36" i="27" s="1"/>
  <c r="AV36" i="27" s="1"/>
  <c r="F36" i="27" s="1"/>
  <c r="I48" i="27"/>
  <c r="AR48" i="27"/>
  <c r="AS48" i="27" s="1"/>
  <c r="AV48" i="27" s="1"/>
  <c r="F48" i="27" s="1"/>
  <c r="AY48" i="27" s="1"/>
  <c r="G48" i="27" s="1"/>
  <c r="BA39" i="27"/>
  <c r="AZ39" i="27"/>
  <c r="BA24" i="27"/>
  <c r="AZ24" i="27"/>
  <c r="BA30" i="27"/>
  <c r="AZ30" i="27"/>
  <c r="I42" i="27"/>
  <c r="AR42" i="27"/>
  <c r="AS42" i="27" s="1"/>
  <c r="AV42" i="27" s="1"/>
  <c r="F42" i="27" s="1"/>
  <c r="AY42" i="27" s="1"/>
  <c r="G42" i="27" s="1"/>
  <c r="BA33" i="27"/>
  <c r="AZ33" i="27"/>
  <c r="BB51" i="27"/>
  <c r="BD51" i="27" s="1"/>
  <c r="I21" i="27"/>
  <c r="AR21" i="27"/>
  <c r="AS21" i="27" s="1"/>
  <c r="AV21" i="27" s="1"/>
  <c r="F21" i="27" s="1"/>
  <c r="I18" i="27"/>
  <c r="AR18" i="27"/>
  <c r="AS18" i="27" s="1"/>
  <c r="AV18" i="27" s="1"/>
  <c r="F18" i="27" s="1"/>
  <c r="AY18" i="27" s="1"/>
  <c r="G18" i="27" s="1"/>
  <c r="BA27" i="27"/>
  <c r="AZ27" i="27"/>
  <c r="I45" i="27"/>
  <c r="AR45" i="27"/>
  <c r="AS45" i="27" s="1"/>
  <c r="AV45" i="27" s="1"/>
  <c r="F45" i="27" s="1"/>
  <c r="BB33" i="27"/>
  <c r="BD33" i="27" s="1"/>
  <c r="BB42" i="27"/>
  <c r="BD42" i="27" s="1"/>
  <c r="BB18" i="27"/>
  <c r="BD18" i="27" s="1"/>
  <c r="I18" i="26"/>
  <c r="AR18" i="26"/>
  <c r="AS18" i="26" s="1"/>
  <c r="AV18" i="26" s="1"/>
  <c r="F18" i="26" s="1"/>
  <c r="AY18" i="26" s="1"/>
  <c r="G18" i="26" s="1"/>
  <c r="BA51" i="26"/>
  <c r="AZ51" i="26"/>
  <c r="BB51" i="26"/>
  <c r="BD51" i="26" s="1"/>
  <c r="BB27" i="22"/>
  <c r="BD27" i="22" s="1"/>
  <c r="BA51" i="22"/>
  <c r="AZ51" i="22"/>
  <c r="BA27" i="22"/>
  <c r="AZ27" i="22"/>
  <c r="BA36" i="22"/>
  <c r="AZ36" i="22"/>
  <c r="BB36" i="22"/>
  <c r="BD36" i="22" s="1"/>
  <c r="BB45" i="22"/>
  <c r="BD45" i="22" s="1"/>
  <c r="BA45" i="22"/>
  <c r="AZ45" i="22"/>
  <c r="BA24" i="22"/>
  <c r="AZ24" i="22"/>
  <c r="BB51" i="22"/>
  <c r="BD51" i="22" s="1"/>
  <c r="BE48" i="21"/>
  <c r="BD48" i="21"/>
  <c r="BF48" i="21"/>
  <c r="BH48" i="21" s="1"/>
  <c r="BA30" i="19"/>
  <c r="AZ30" i="19"/>
  <c r="I33" i="19"/>
  <c r="AR33" i="19"/>
  <c r="AS33" i="19" s="1"/>
  <c r="AV33" i="19" s="1"/>
  <c r="F33" i="19" s="1"/>
  <c r="AY33" i="19" s="1"/>
  <c r="G33" i="19" s="1"/>
  <c r="I42" i="19"/>
  <c r="AR42" i="19"/>
  <c r="AS42" i="19" s="1"/>
  <c r="AV42" i="19" s="1"/>
  <c r="F42" i="19" s="1"/>
  <c r="AY42" i="19" s="1"/>
  <c r="G42" i="19" s="1"/>
  <c r="BB42" i="19"/>
  <c r="BD42" i="19" s="1"/>
  <c r="I24" i="19"/>
  <c r="AR24" i="19"/>
  <c r="AS24" i="19" s="1"/>
  <c r="AV24" i="19" s="1"/>
  <c r="F24" i="19" s="1"/>
  <c r="AY24" i="19" s="1"/>
  <c r="G24" i="19" s="1"/>
  <c r="BA36" i="19"/>
  <c r="AZ36" i="19"/>
  <c r="BA21" i="19"/>
  <c r="AZ21" i="19"/>
  <c r="BA27" i="19"/>
  <c r="AZ27" i="19"/>
  <c r="I18" i="19"/>
  <c r="AR18" i="19"/>
  <c r="AS18" i="19" s="1"/>
  <c r="AV18" i="19" s="1"/>
  <c r="F18" i="19" s="1"/>
  <c r="AY18" i="19" s="1"/>
  <c r="G18" i="19" s="1"/>
  <c r="BA39" i="19"/>
  <c r="AZ39" i="19"/>
  <c r="I48" i="19"/>
  <c r="AR48" i="19"/>
  <c r="AS48" i="19" s="1"/>
  <c r="AV48" i="19" s="1"/>
  <c r="F48" i="19" s="1"/>
  <c r="AY48" i="19" s="1"/>
  <c r="G48" i="19" s="1"/>
  <c r="BB36" i="19"/>
  <c r="BD36" i="19" s="1"/>
  <c r="BB21" i="19"/>
  <c r="BD21" i="19" s="1"/>
  <c r="I51" i="19"/>
  <c r="AR51" i="19"/>
  <c r="AS51" i="19" s="1"/>
  <c r="AV51" i="19" s="1"/>
  <c r="F51" i="19" s="1"/>
  <c r="AY51" i="19" s="1"/>
  <c r="G51" i="19" s="1"/>
  <c r="BB51" i="19"/>
  <c r="BD51" i="19" s="1"/>
  <c r="BB27" i="19"/>
  <c r="BD27" i="19" s="1"/>
  <c r="I45" i="19"/>
  <c r="AR45" i="19"/>
  <c r="AS45" i="19" s="1"/>
  <c r="AV45" i="19" s="1"/>
  <c r="F45" i="19" s="1"/>
  <c r="AY45" i="19" s="1"/>
  <c r="G45" i="19" s="1"/>
  <c r="BA28" i="18"/>
  <c r="AZ28" i="18"/>
  <c r="BB28" i="18"/>
  <c r="BD28" i="18" s="1"/>
  <c r="BA25" i="18"/>
  <c r="AZ25" i="18"/>
  <c r="I18" i="17"/>
  <c r="AV18" i="17"/>
  <c r="AW18" i="17" s="1"/>
  <c r="AZ18" i="17" s="1"/>
  <c r="F18" i="17" s="1"/>
  <c r="BA52" i="16"/>
  <c r="AZ52" i="16"/>
  <c r="I49" i="16"/>
  <c r="AR49" i="16"/>
  <c r="AS49" i="16" s="1"/>
  <c r="AV49" i="16" s="1"/>
  <c r="F49" i="16" s="1"/>
  <c r="AY49" i="16" s="1"/>
  <c r="G49" i="16" s="1"/>
  <c r="I27" i="15"/>
  <c r="AR27" i="15"/>
  <c r="AS27" i="15" s="1"/>
  <c r="AV27" i="15" s="1"/>
  <c r="F27" i="15" s="1"/>
  <c r="BB51" i="15"/>
  <c r="BD51" i="15" s="1"/>
  <c r="BA21" i="15"/>
  <c r="AZ21" i="15"/>
  <c r="I24" i="15"/>
  <c r="AR24" i="15"/>
  <c r="AS24" i="15" s="1"/>
  <c r="AV24" i="15" s="1"/>
  <c r="F24" i="15" s="1"/>
  <c r="AY24" i="15" s="1"/>
  <c r="G24" i="15" s="1"/>
  <c r="BA30" i="15"/>
  <c r="AZ30" i="15"/>
  <c r="I18" i="15"/>
  <c r="AR18" i="15"/>
  <c r="AS18" i="15" s="1"/>
  <c r="AV18" i="15" s="1"/>
  <c r="F18" i="15" s="1"/>
  <c r="AY18" i="15" s="1"/>
  <c r="G18" i="15" s="1"/>
  <c r="BA51" i="15"/>
  <c r="AZ51" i="15"/>
  <c r="I33" i="15"/>
  <c r="AR33" i="15"/>
  <c r="AS33" i="15" s="1"/>
  <c r="AV33" i="15" s="1"/>
  <c r="F33" i="15" s="1"/>
  <c r="BB21" i="15"/>
  <c r="BD21" i="15" s="1"/>
  <c r="I36" i="15"/>
  <c r="AR36" i="15"/>
  <c r="AS36" i="15" s="1"/>
  <c r="AV36" i="15" s="1"/>
  <c r="F36" i="15" s="1"/>
  <c r="AY36" i="15" s="1"/>
  <c r="G36" i="15" s="1"/>
  <c r="BA42" i="14"/>
  <c r="AZ42" i="14"/>
  <c r="BA48" i="14"/>
  <c r="AZ48" i="14"/>
  <c r="BB42" i="14"/>
  <c r="BD42" i="14" s="1"/>
  <c r="BB48" i="14"/>
  <c r="BD48" i="14" s="1"/>
  <c r="BE48" i="13"/>
  <c r="BD48" i="13"/>
  <c r="BF48" i="13"/>
  <c r="BH48" i="13" s="1"/>
  <c r="BE51" i="13"/>
  <c r="BD51" i="13"/>
  <c r="I24" i="9"/>
  <c r="AV24" i="9"/>
  <c r="AW24" i="9" s="1"/>
  <c r="AZ24" i="9" s="1"/>
  <c r="F24" i="9" s="1"/>
  <c r="BC24" i="9" s="1"/>
  <c r="G24" i="9" s="1"/>
  <c r="BF39" i="9"/>
  <c r="BH39" i="9" s="1"/>
  <c r="BE33" i="9"/>
  <c r="BD33" i="9"/>
  <c r="BE30" i="9"/>
  <c r="BD30" i="9"/>
  <c r="I45" i="9"/>
  <c r="AV45" i="9"/>
  <c r="AW45" i="9" s="1"/>
  <c r="AZ45" i="9" s="1"/>
  <c r="F45" i="9" s="1"/>
  <c r="BE51" i="9"/>
  <c r="BD51" i="9"/>
  <c r="BE27" i="9"/>
  <c r="BD27" i="9"/>
  <c r="BE21" i="9"/>
  <c r="BD21" i="9"/>
  <c r="BE39" i="9"/>
  <c r="BD39" i="9"/>
  <c r="I42" i="9"/>
  <c r="AV42" i="9"/>
  <c r="AW42" i="9" s="1"/>
  <c r="AZ42" i="9" s="1"/>
  <c r="F42" i="9" s="1"/>
  <c r="I18" i="9"/>
  <c r="AV18" i="9"/>
  <c r="AW18" i="9" s="1"/>
  <c r="AZ18" i="9" s="1"/>
  <c r="F18" i="9" s="1"/>
  <c r="BC18" i="9" s="1"/>
  <c r="G18" i="9" s="1"/>
  <c r="I48" i="9"/>
  <c r="AV48" i="9"/>
  <c r="AW48" i="9" s="1"/>
  <c r="AZ48" i="9" s="1"/>
  <c r="F48" i="9" s="1"/>
  <c r="BC48" i="9" s="1"/>
  <c r="G48" i="9" s="1"/>
  <c r="BF33" i="9"/>
  <c r="BH33" i="9" s="1"/>
  <c r="BF51" i="9"/>
  <c r="BH51" i="9" s="1"/>
  <c r="I36" i="9"/>
  <c r="AV36" i="9"/>
  <c r="AW36" i="9" s="1"/>
  <c r="AZ36" i="9" s="1"/>
  <c r="F36" i="9" s="1"/>
  <c r="BA27" i="6"/>
  <c r="AZ27" i="6"/>
  <c r="BA33" i="4"/>
  <c r="AZ33" i="4"/>
  <c r="BA45" i="4"/>
  <c r="AZ45" i="4"/>
  <c r="BA24" i="4"/>
  <c r="AZ24" i="4"/>
  <c r="BB33" i="4"/>
  <c r="BD33" i="4" s="1"/>
  <c r="BB45" i="4"/>
  <c r="BD45" i="4" s="1"/>
  <c r="BA36" i="4"/>
  <c r="AZ36" i="4"/>
  <c r="BB24" i="4"/>
  <c r="BD24" i="4" s="1"/>
  <c r="BA48" i="4"/>
  <c r="AZ48" i="4"/>
  <c r="BA21" i="4"/>
  <c r="AZ21" i="4"/>
  <c r="I51" i="3"/>
  <c r="AR51" i="3"/>
  <c r="AS51" i="3" s="1"/>
  <c r="AV51" i="3" s="1"/>
  <c r="F51" i="3" s="1"/>
  <c r="AY51" i="3" s="1"/>
  <c r="G51" i="3" s="1"/>
  <c r="I45" i="3"/>
  <c r="AR45" i="3"/>
  <c r="AS45" i="3" s="1"/>
  <c r="AV45" i="3" s="1"/>
  <c r="F45" i="3" s="1"/>
  <c r="AY45" i="3" s="1"/>
  <c r="G45" i="3" s="1"/>
  <c r="BA39" i="3"/>
  <c r="AZ39" i="3"/>
  <c r="I48" i="3"/>
  <c r="AR48" i="3"/>
  <c r="AS48" i="3" s="1"/>
  <c r="AV48" i="3" s="1"/>
  <c r="F48" i="3" s="1"/>
  <c r="I36" i="3"/>
  <c r="AR36" i="3"/>
  <c r="AS36" i="3" s="1"/>
  <c r="AV36" i="3" s="1"/>
  <c r="F36" i="3" s="1"/>
  <c r="BA42" i="3"/>
  <c r="AZ42" i="3"/>
  <c r="BA18" i="2"/>
  <c r="AZ18" i="2"/>
  <c r="BE24" i="320" l="1"/>
  <c r="BD24" i="320"/>
  <c r="BE36" i="320"/>
  <c r="BD36" i="320"/>
  <c r="BE30" i="320"/>
  <c r="BD30" i="320"/>
  <c r="BC18" i="320"/>
  <c r="G18" i="320" s="1"/>
  <c r="BF18" i="320"/>
  <c r="BH18" i="320" s="1"/>
  <c r="BF24" i="320"/>
  <c r="BH24" i="320" s="1"/>
  <c r="BD42" i="320"/>
  <c r="BE42" i="320"/>
  <c r="BC51" i="320"/>
  <c r="G51" i="320" s="1"/>
  <c r="BF51" i="320"/>
  <c r="BH51" i="320" s="1"/>
  <c r="BF36" i="320"/>
  <c r="BH36" i="320" s="1"/>
  <c r="BE48" i="320"/>
  <c r="BD48" i="320"/>
  <c r="BF48" i="320"/>
  <c r="BH48" i="320" s="1"/>
  <c r="AY51" i="319"/>
  <c r="G51" i="319" s="1"/>
  <c r="BB51" i="319"/>
  <c r="BD51" i="319" s="1"/>
  <c r="BA42" i="319"/>
  <c r="AZ42" i="319"/>
  <c r="AY30" i="319"/>
  <c r="G30" i="319" s="1"/>
  <c r="BB30" i="319"/>
  <c r="BD30" i="319" s="1"/>
  <c r="AY33" i="319"/>
  <c r="G33" i="319" s="1"/>
  <c r="BB33" i="319"/>
  <c r="BD33" i="319" s="1"/>
  <c r="BA39" i="319"/>
  <c r="AZ39" i="319"/>
  <c r="BA18" i="319"/>
  <c r="AZ18" i="319"/>
  <c r="BA27" i="319"/>
  <c r="AZ27" i="319"/>
  <c r="AY19" i="318"/>
  <c r="G19" i="318" s="1"/>
  <c r="BB19" i="318"/>
  <c r="BD19" i="318" s="1"/>
  <c r="AZ34" i="318"/>
  <c r="BA34" i="318"/>
  <c r="BB34" i="318"/>
  <c r="BD34" i="318" s="1"/>
  <c r="AY42" i="317"/>
  <c r="G42" i="317" s="1"/>
  <c r="BB42" i="317"/>
  <c r="BD42" i="317" s="1"/>
  <c r="AY18" i="317"/>
  <c r="G18" i="317" s="1"/>
  <c r="BB18" i="317"/>
  <c r="BD18" i="317" s="1"/>
  <c r="BA36" i="317"/>
  <c r="AZ36" i="317"/>
  <c r="AY48" i="317"/>
  <c r="G48" i="317" s="1"/>
  <c r="BB48" i="317"/>
  <c r="BD48" i="317" s="1"/>
  <c r="BA30" i="317"/>
  <c r="AZ30" i="317"/>
  <c r="BB30" i="317"/>
  <c r="BD30" i="317" s="1"/>
  <c r="BA40" i="316"/>
  <c r="AZ40" i="316"/>
  <c r="BA31" i="316"/>
  <c r="AZ31" i="316"/>
  <c r="BA52" i="316"/>
  <c r="AZ52" i="316"/>
  <c r="BB40" i="316"/>
  <c r="BD40" i="316" s="1"/>
  <c r="BA28" i="316"/>
  <c r="AZ28" i="316"/>
  <c r="BA25" i="316"/>
  <c r="AZ25" i="316"/>
  <c r="AY37" i="316"/>
  <c r="G37" i="316" s="1"/>
  <c r="BB37" i="316"/>
  <c r="BD37" i="316" s="1"/>
  <c r="BB52" i="316"/>
  <c r="BD52" i="316" s="1"/>
  <c r="BA33" i="315"/>
  <c r="AZ33" i="315"/>
  <c r="BA42" i="315"/>
  <c r="AZ42" i="315"/>
  <c r="BA45" i="315"/>
  <c r="AZ45" i="315"/>
  <c r="BB24" i="315"/>
  <c r="BD24" i="315" s="1"/>
  <c r="AY18" i="315"/>
  <c r="G18" i="315" s="1"/>
  <c r="BB18" i="315"/>
  <c r="BD18" i="315" s="1"/>
  <c r="BA24" i="315"/>
  <c r="AZ24" i="315"/>
  <c r="AY51" i="315"/>
  <c r="G51" i="315" s="1"/>
  <c r="BB51" i="315"/>
  <c r="BD51" i="315" s="1"/>
  <c r="BB33" i="315"/>
  <c r="BD33" i="315" s="1"/>
  <c r="BA45" i="314"/>
  <c r="AZ45" i="314"/>
  <c r="BA18" i="314"/>
  <c r="AZ18" i="314"/>
  <c r="BA48" i="314"/>
  <c r="AZ48" i="314"/>
  <c r="BB45" i="314"/>
  <c r="BD45" i="314" s="1"/>
  <c r="BA42" i="314"/>
  <c r="AZ42" i="314"/>
  <c r="BA36" i="314"/>
  <c r="AZ36" i="314"/>
  <c r="BA33" i="314"/>
  <c r="AZ33" i="314"/>
  <c r="BB18" i="314"/>
  <c r="BD18" i="314" s="1"/>
  <c r="BA30" i="314"/>
  <c r="AZ30" i="314"/>
  <c r="AY21" i="314"/>
  <c r="G21" i="314" s="1"/>
  <c r="BB21" i="314"/>
  <c r="BD21" i="314" s="1"/>
  <c r="AY51" i="314"/>
  <c r="G51" i="314" s="1"/>
  <c r="BB51" i="314"/>
  <c r="BD51" i="314" s="1"/>
  <c r="BB33" i="314"/>
  <c r="BD33" i="314" s="1"/>
  <c r="BB36" i="314"/>
  <c r="BD36" i="314" s="1"/>
  <c r="BF36" i="313"/>
  <c r="BH36" i="313" s="1"/>
  <c r="BF27" i="313"/>
  <c r="BH27" i="313" s="1"/>
  <c r="BE21" i="313"/>
  <c r="BD21" i="313"/>
  <c r="BE51" i="313"/>
  <c r="BD51" i="313"/>
  <c r="BE33" i="313"/>
  <c r="BD33" i="313"/>
  <c r="BE36" i="313"/>
  <c r="BD36" i="313"/>
  <c r="BE48" i="313"/>
  <c r="BD48" i="313"/>
  <c r="BC39" i="313"/>
  <c r="G39" i="313" s="1"/>
  <c r="BF39" i="313"/>
  <c r="BH39" i="313" s="1"/>
  <c r="BF45" i="313"/>
  <c r="BH45" i="313" s="1"/>
  <c r="BE27" i="313"/>
  <c r="BD27" i="313"/>
  <c r="BE45" i="313"/>
  <c r="BD45" i="313"/>
  <c r="BC42" i="313"/>
  <c r="G42" i="313" s="1"/>
  <c r="BF42" i="313"/>
  <c r="BH42" i="313" s="1"/>
  <c r="BF21" i="313"/>
  <c r="BH21" i="313" s="1"/>
  <c r="BF33" i="313"/>
  <c r="BH33" i="313" s="1"/>
  <c r="BF51" i="313"/>
  <c r="BH51" i="313" s="1"/>
  <c r="BE24" i="313"/>
  <c r="BD24" i="313"/>
  <c r="BE30" i="313"/>
  <c r="BD30" i="313"/>
  <c r="BF48" i="313"/>
  <c r="BH48" i="313" s="1"/>
  <c r="BF24" i="313"/>
  <c r="BH24" i="313" s="1"/>
  <c r="BA18" i="311"/>
  <c r="AZ18" i="311"/>
  <c r="AY30" i="311"/>
  <c r="G30" i="311" s="1"/>
  <c r="BB30" i="311"/>
  <c r="BD30" i="311" s="1"/>
  <c r="BA42" i="311"/>
  <c r="AZ42" i="311"/>
  <c r="BB18" i="311"/>
  <c r="BD18" i="311" s="1"/>
  <c r="BC36" i="310"/>
  <c r="G36" i="310" s="1"/>
  <c r="BF36" i="310"/>
  <c r="BH36" i="310" s="1"/>
  <c r="BD48" i="310"/>
  <c r="BE48" i="310"/>
  <c r="BD24" i="310"/>
  <c r="BE24" i="310"/>
  <c r="BF48" i="310"/>
  <c r="BH48" i="310" s="1"/>
  <c r="BF24" i="310"/>
  <c r="BH24" i="310" s="1"/>
  <c r="BE24" i="309"/>
  <c r="BD24" i="309"/>
  <c r="BE39" i="309"/>
  <c r="BD39" i="309"/>
  <c r="BC27" i="309"/>
  <c r="G27" i="309" s="1"/>
  <c r="BF27" i="309"/>
  <c r="BH27" i="309" s="1"/>
  <c r="BC36" i="309"/>
  <c r="G36" i="309" s="1"/>
  <c r="BF36" i="309"/>
  <c r="BH36" i="309" s="1"/>
  <c r="BC51" i="309"/>
  <c r="G51" i="309" s="1"/>
  <c r="BF51" i="309"/>
  <c r="BH51" i="309" s="1"/>
  <c r="BC18" i="309"/>
  <c r="G18" i="309" s="1"/>
  <c r="BF18" i="309"/>
  <c r="BH18" i="309" s="1"/>
  <c r="BE48" i="309"/>
  <c r="BD48" i="309"/>
  <c r="BC42" i="309"/>
  <c r="G42" i="309" s="1"/>
  <c r="BF42" i="309"/>
  <c r="BH42" i="309" s="1"/>
  <c r="BF24" i="309"/>
  <c r="BH24" i="309" s="1"/>
  <c r="BA31" i="308"/>
  <c r="AZ31" i="308"/>
  <c r="BA52" i="308"/>
  <c r="AZ52" i="308"/>
  <c r="BA28" i="308"/>
  <c r="AZ28" i="308"/>
  <c r="AZ25" i="308"/>
  <c r="BA25" i="308"/>
  <c r="BA40" i="308"/>
  <c r="AZ40" i="308"/>
  <c r="BA34" i="308"/>
  <c r="AZ34" i="308"/>
  <c r="BA43" i="308"/>
  <c r="AZ43" i="308"/>
  <c r="AY42" i="307"/>
  <c r="G42" i="307" s="1"/>
  <c r="BB42" i="307"/>
  <c r="BD42" i="307" s="1"/>
  <c r="BA51" i="307"/>
  <c r="AZ51" i="307"/>
  <c r="BA33" i="307"/>
  <c r="AZ33" i="307"/>
  <c r="BB51" i="307"/>
  <c r="BD51" i="307" s="1"/>
  <c r="BB33" i="307"/>
  <c r="BD33" i="307" s="1"/>
  <c r="BA36" i="307"/>
  <c r="AZ36" i="307"/>
  <c r="BA30" i="307"/>
  <c r="AZ30" i="307"/>
  <c r="BB48" i="307"/>
  <c r="BD48" i="307" s="1"/>
  <c r="BA24" i="307"/>
  <c r="AZ24" i="307"/>
  <c r="BB30" i="307"/>
  <c r="BD30" i="307" s="1"/>
  <c r="BA48" i="307"/>
  <c r="AZ48" i="307"/>
  <c r="BB24" i="307"/>
  <c r="BD24" i="307" s="1"/>
  <c r="BB36" i="306"/>
  <c r="BD36" i="306" s="1"/>
  <c r="BA18" i="306"/>
  <c r="AZ18" i="306"/>
  <c r="BA42" i="306"/>
  <c r="AZ42" i="306"/>
  <c r="BA36" i="306"/>
  <c r="AZ36" i="306"/>
  <c r="BA51" i="305"/>
  <c r="AZ51" i="305"/>
  <c r="BA48" i="305"/>
  <c r="AZ48" i="305"/>
  <c r="BA45" i="305"/>
  <c r="AZ45" i="305"/>
  <c r="BA24" i="305"/>
  <c r="AZ24" i="305"/>
  <c r="BA33" i="305"/>
  <c r="AZ33" i="305"/>
  <c r="BB45" i="305"/>
  <c r="BD45" i="305" s="1"/>
  <c r="BB51" i="305"/>
  <c r="BD51" i="305" s="1"/>
  <c r="BF36" i="285"/>
  <c r="BH36" i="285" s="1"/>
  <c r="BB39" i="286"/>
  <c r="BD39" i="286" s="1"/>
  <c r="AZ36" i="266"/>
  <c r="BA36" i="266"/>
  <c r="BB42" i="266"/>
  <c r="BD42" i="266" s="1"/>
  <c r="AZ42" i="266"/>
  <c r="BA42" i="266"/>
  <c r="AY18" i="266"/>
  <c r="G18" i="266" s="1"/>
  <c r="BB18" i="266"/>
  <c r="BD18" i="266" s="1"/>
  <c r="BB18" i="265"/>
  <c r="BD18" i="265" s="1"/>
  <c r="AY36" i="265"/>
  <c r="G36" i="265" s="1"/>
  <c r="BB36" i="265"/>
  <c r="BD36" i="265" s="1"/>
  <c r="AZ18" i="265"/>
  <c r="BA18" i="265"/>
  <c r="AY30" i="265"/>
  <c r="G30" i="265" s="1"/>
  <c r="BB30" i="265"/>
  <c r="BD30" i="265" s="1"/>
  <c r="BC24" i="304"/>
  <c r="G24" i="304" s="1"/>
  <c r="BF24" i="304"/>
  <c r="BH24" i="304" s="1"/>
  <c r="BC30" i="304"/>
  <c r="G30" i="304" s="1"/>
  <c r="BF30" i="304"/>
  <c r="BH30" i="304" s="1"/>
  <c r="BF36" i="304"/>
  <c r="BH36" i="304" s="1"/>
  <c r="BB45" i="277"/>
  <c r="BD45" i="277" s="1"/>
  <c r="BF48" i="284"/>
  <c r="BH48" i="284" s="1"/>
  <c r="BB48" i="288"/>
  <c r="BD48" i="288" s="1"/>
  <c r="BA48" i="288"/>
  <c r="AZ48" i="288"/>
  <c r="AY51" i="288"/>
  <c r="G51" i="288" s="1"/>
  <c r="BB51" i="288"/>
  <c r="BD51" i="288" s="1"/>
  <c r="AY45" i="287"/>
  <c r="G45" i="287" s="1"/>
  <c r="BB45" i="287"/>
  <c r="BD45" i="287" s="1"/>
  <c r="AY33" i="287"/>
  <c r="G33" i="287" s="1"/>
  <c r="BB33" i="287"/>
  <c r="BD33" i="287" s="1"/>
  <c r="BB39" i="262"/>
  <c r="BD39" i="262" s="1"/>
  <c r="BB21" i="302"/>
  <c r="BD21" i="302" s="1"/>
  <c r="BB45" i="302"/>
  <c r="BD45" i="302" s="1"/>
  <c r="BF36" i="274"/>
  <c r="BH36" i="274" s="1"/>
  <c r="BC42" i="274"/>
  <c r="G42" i="274" s="1"/>
  <c r="BF42" i="274"/>
  <c r="BH42" i="274" s="1"/>
  <c r="BF30" i="274"/>
  <c r="BH30" i="274" s="1"/>
  <c r="BF18" i="274"/>
  <c r="BH18" i="274" s="1"/>
  <c r="BE30" i="274"/>
  <c r="BD30" i="274"/>
  <c r="BE36" i="274"/>
  <c r="BD36" i="274"/>
  <c r="BC24" i="274"/>
  <c r="G24" i="274" s="1"/>
  <c r="BF24" i="274"/>
  <c r="BH24" i="274" s="1"/>
  <c r="BC48" i="274"/>
  <c r="G48" i="274" s="1"/>
  <c r="BF48" i="274"/>
  <c r="BH48" i="274" s="1"/>
  <c r="BE18" i="274"/>
  <c r="BD18" i="274"/>
  <c r="AY21" i="289"/>
  <c r="G21" i="289" s="1"/>
  <c r="BB21" i="289"/>
  <c r="BD21" i="289" s="1"/>
  <c r="BA27" i="289"/>
  <c r="AZ27" i="289"/>
  <c r="BB45" i="289"/>
  <c r="BD45" i="289" s="1"/>
  <c r="AY36" i="289"/>
  <c r="G36" i="289" s="1"/>
  <c r="BB36" i="289"/>
  <c r="BD36" i="289" s="1"/>
  <c r="BB27" i="289"/>
  <c r="BD27" i="289" s="1"/>
  <c r="AY45" i="291"/>
  <c r="G45" i="291" s="1"/>
  <c r="BB45" i="291"/>
  <c r="BD45" i="291" s="1"/>
  <c r="AY39" i="291"/>
  <c r="G39" i="291" s="1"/>
  <c r="BB39" i="291"/>
  <c r="BD39" i="291" s="1"/>
  <c r="BA21" i="291"/>
  <c r="AZ21" i="291"/>
  <c r="BA33" i="291"/>
  <c r="AZ33" i="291"/>
  <c r="AY27" i="291"/>
  <c r="G27" i="291" s="1"/>
  <c r="BB27" i="291"/>
  <c r="BD27" i="291" s="1"/>
  <c r="AY51" i="291"/>
  <c r="G51" i="291" s="1"/>
  <c r="BB51" i="291"/>
  <c r="BD51" i="291" s="1"/>
  <c r="BC39" i="290"/>
  <c r="G39" i="290" s="1"/>
  <c r="BF39" i="290"/>
  <c r="BH39" i="290" s="1"/>
  <c r="BC27" i="290"/>
  <c r="G27" i="290" s="1"/>
  <c r="BF27" i="290"/>
  <c r="BH27" i="290" s="1"/>
  <c r="BC51" i="290"/>
  <c r="G51" i="290" s="1"/>
  <c r="BF51" i="290"/>
  <c r="BH51" i="290" s="1"/>
  <c r="BB37" i="292"/>
  <c r="BD37" i="292" s="1"/>
  <c r="BB52" i="292"/>
  <c r="BD52" i="292" s="1"/>
  <c r="BB25" i="292"/>
  <c r="BD25" i="292" s="1"/>
  <c r="AY51" i="261"/>
  <c r="G51" i="261" s="1"/>
  <c r="BB51" i="261"/>
  <c r="BD51" i="261" s="1"/>
  <c r="AY24" i="261"/>
  <c r="G24" i="261" s="1"/>
  <c r="BB24" i="261"/>
  <c r="BD24" i="261" s="1"/>
  <c r="BA51" i="260"/>
  <c r="AZ51" i="260"/>
  <c r="BA45" i="260"/>
  <c r="AZ45" i="260"/>
  <c r="BB51" i="260"/>
  <c r="BD51" i="260" s="1"/>
  <c r="BB39" i="260"/>
  <c r="BD39" i="260" s="1"/>
  <c r="BA27" i="260"/>
  <c r="AZ27" i="260"/>
  <c r="BA39" i="260"/>
  <c r="AZ39" i="260"/>
  <c r="AZ24" i="130"/>
  <c r="BA24" i="130"/>
  <c r="AY21" i="130"/>
  <c r="G21" i="130" s="1"/>
  <c r="BB21" i="130"/>
  <c r="BD21" i="130" s="1"/>
  <c r="AY36" i="130"/>
  <c r="G36" i="130" s="1"/>
  <c r="BB36" i="130"/>
  <c r="BD36" i="130" s="1"/>
  <c r="AY45" i="130"/>
  <c r="G45" i="130" s="1"/>
  <c r="BB45" i="130"/>
  <c r="BD45" i="130" s="1"/>
  <c r="BB24" i="130"/>
  <c r="BD24" i="130" s="1"/>
  <c r="BA33" i="130"/>
  <c r="AZ33" i="130"/>
  <c r="AY51" i="129"/>
  <c r="G51" i="129" s="1"/>
  <c r="BB51" i="129"/>
  <c r="BD51" i="129" s="1"/>
  <c r="BB33" i="129"/>
  <c r="BD33" i="129" s="1"/>
  <c r="BA33" i="129"/>
  <c r="AZ33" i="129"/>
  <c r="AY24" i="129"/>
  <c r="G24" i="129" s="1"/>
  <c r="BB24" i="129"/>
  <c r="BD24" i="129" s="1"/>
  <c r="BF45" i="128"/>
  <c r="BH45" i="128" s="1"/>
  <c r="AY19" i="117"/>
  <c r="G19" i="117" s="1"/>
  <c r="BB19" i="117"/>
  <c r="BD19" i="117" s="1"/>
  <c r="AZ37" i="117"/>
  <c r="BA37" i="117"/>
  <c r="BA25" i="117"/>
  <c r="AZ25" i="117"/>
  <c r="AY49" i="117"/>
  <c r="G49" i="117" s="1"/>
  <c r="BB49" i="117"/>
  <c r="BD49" i="117" s="1"/>
  <c r="BB37" i="117"/>
  <c r="BD37" i="117" s="1"/>
  <c r="AY43" i="117"/>
  <c r="G43" i="117" s="1"/>
  <c r="BB43" i="117"/>
  <c r="BD43" i="117" s="1"/>
  <c r="BF51" i="301"/>
  <c r="BH51" i="301" s="1"/>
  <c r="BC36" i="301"/>
  <c r="G36" i="301" s="1"/>
  <c r="BF36" i="301"/>
  <c r="BH36" i="301" s="1"/>
  <c r="BB49" i="300"/>
  <c r="BD49" i="300" s="1"/>
  <c r="BE33" i="272"/>
  <c r="BD33" i="272"/>
  <c r="BC24" i="272"/>
  <c r="G24" i="272" s="1"/>
  <c r="BF24" i="272"/>
  <c r="BH24" i="272" s="1"/>
  <c r="BD30" i="272"/>
  <c r="BE30" i="272"/>
  <c r="BF33" i="272"/>
  <c r="BH33" i="272" s="1"/>
  <c r="BB37" i="282"/>
  <c r="BD37" i="282" s="1"/>
  <c r="BB25" i="282"/>
  <c r="BD25" i="282" s="1"/>
  <c r="AY36" i="281"/>
  <c r="G36" i="281" s="1"/>
  <c r="BB36" i="281"/>
  <c r="BD36" i="281" s="1"/>
  <c r="AZ42" i="281"/>
  <c r="BA42" i="281"/>
  <c r="BA18" i="281"/>
  <c r="AZ18" i="281"/>
  <c r="AY30" i="281"/>
  <c r="G30" i="281" s="1"/>
  <c r="BB30" i="281"/>
  <c r="BD30" i="281" s="1"/>
  <c r="BB51" i="281"/>
  <c r="BD51" i="281" s="1"/>
  <c r="BB18" i="281"/>
  <c r="BD18" i="281" s="1"/>
  <c r="BB42" i="281"/>
  <c r="BD42" i="281" s="1"/>
  <c r="BA24" i="281"/>
  <c r="AZ24" i="281"/>
  <c r="BA51" i="281"/>
  <c r="AZ51" i="281"/>
  <c r="BF21" i="259"/>
  <c r="BH21" i="259" s="1"/>
  <c r="BF18" i="259"/>
  <c r="BH18" i="259" s="1"/>
  <c r="BF24" i="259"/>
  <c r="BH24" i="259" s="1"/>
  <c r="BF48" i="259"/>
  <c r="BH48" i="259" s="1"/>
  <c r="BF33" i="259"/>
  <c r="BH33" i="259" s="1"/>
  <c r="BB39" i="258"/>
  <c r="BD39" i="258" s="1"/>
  <c r="AZ21" i="298"/>
  <c r="BA21" i="298"/>
  <c r="BA39" i="298"/>
  <c r="AZ39" i="298"/>
  <c r="BB45" i="298"/>
  <c r="BD45" i="298" s="1"/>
  <c r="BB39" i="298"/>
  <c r="BD39" i="298" s="1"/>
  <c r="BB21" i="298"/>
  <c r="BD21" i="298" s="1"/>
  <c r="AY27" i="298"/>
  <c r="G27" i="298" s="1"/>
  <c r="BB27" i="298"/>
  <c r="BD27" i="298" s="1"/>
  <c r="AZ45" i="298"/>
  <c r="BA45" i="298"/>
  <c r="AZ51" i="298"/>
  <c r="BA51" i="298"/>
  <c r="BA42" i="270"/>
  <c r="AZ42" i="270"/>
  <c r="AY51" i="270"/>
  <c r="G51" i="270" s="1"/>
  <c r="BB51" i="270"/>
  <c r="BD51" i="270" s="1"/>
  <c r="AY18" i="270"/>
  <c r="G18" i="270" s="1"/>
  <c r="BB18" i="270"/>
  <c r="BD18" i="270" s="1"/>
  <c r="AY30" i="270"/>
  <c r="G30" i="270" s="1"/>
  <c r="BB30" i="270"/>
  <c r="BD30" i="270" s="1"/>
  <c r="AY36" i="270"/>
  <c r="G36" i="270" s="1"/>
  <c r="BB36" i="270"/>
  <c r="BD36" i="270" s="1"/>
  <c r="AY24" i="270"/>
  <c r="G24" i="270" s="1"/>
  <c r="BB24" i="270"/>
  <c r="BD24" i="270" s="1"/>
  <c r="BB42" i="270"/>
  <c r="BD42" i="270" s="1"/>
  <c r="BE24" i="280"/>
  <c r="BD24" i="280"/>
  <c r="BF24" i="280"/>
  <c r="BH24" i="280" s="1"/>
  <c r="BD18" i="280"/>
  <c r="BE18" i="280"/>
  <c r="BC42" i="280"/>
  <c r="G42" i="280" s="1"/>
  <c r="BF42" i="280"/>
  <c r="BH42" i="280" s="1"/>
  <c r="BC48" i="280"/>
  <c r="G48" i="280" s="1"/>
  <c r="BF48" i="280"/>
  <c r="BH48" i="280" s="1"/>
  <c r="AY36" i="293"/>
  <c r="G36" i="293" s="1"/>
  <c r="BB36" i="293"/>
  <c r="BD36" i="293" s="1"/>
  <c r="BB48" i="293"/>
  <c r="BD48" i="293" s="1"/>
  <c r="AY24" i="293"/>
  <c r="G24" i="293" s="1"/>
  <c r="BB24" i="293"/>
  <c r="BD24" i="293" s="1"/>
  <c r="BA48" i="293"/>
  <c r="AZ48" i="293"/>
  <c r="AY51" i="294"/>
  <c r="G51" i="294" s="1"/>
  <c r="BB51" i="294"/>
  <c r="BD51" i="294" s="1"/>
  <c r="AY45" i="294"/>
  <c r="G45" i="294" s="1"/>
  <c r="BB45" i="294"/>
  <c r="BD45" i="294" s="1"/>
  <c r="BB27" i="294"/>
  <c r="BD27" i="294" s="1"/>
  <c r="BA27" i="294"/>
  <c r="AZ27" i="294"/>
  <c r="AY33" i="294"/>
  <c r="G33" i="294" s="1"/>
  <c r="BB33" i="294"/>
  <c r="BD33" i="294" s="1"/>
  <c r="AY39" i="294"/>
  <c r="G39" i="294" s="1"/>
  <c r="BB39" i="294"/>
  <c r="BD39" i="294" s="1"/>
  <c r="AY21" i="294"/>
  <c r="G21" i="294" s="1"/>
  <c r="BB21" i="294"/>
  <c r="BD21" i="294" s="1"/>
  <c r="AY33" i="256"/>
  <c r="G33" i="256" s="1"/>
  <c r="BB33" i="256"/>
  <c r="BD33" i="256" s="1"/>
  <c r="BA24" i="256"/>
  <c r="AZ24" i="256"/>
  <c r="AY18" i="256"/>
  <c r="G18" i="256" s="1"/>
  <c r="BB18" i="256"/>
  <c r="BD18" i="256" s="1"/>
  <c r="AY45" i="256"/>
  <c r="G45" i="256" s="1"/>
  <c r="BB45" i="256"/>
  <c r="BD45" i="256" s="1"/>
  <c r="BF24" i="297"/>
  <c r="BH24" i="297" s="1"/>
  <c r="AY24" i="296"/>
  <c r="G24" i="296" s="1"/>
  <c r="BB24" i="296"/>
  <c r="BD24" i="296" s="1"/>
  <c r="AY30" i="296"/>
  <c r="G30" i="296" s="1"/>
  <c r="BB30" i="296"/>
  <c r="BD30" i="296" s="1"/>
  <c r="AZ36" i="296"/>
  <c r="BA36" i="296"/>
  <c r="BF36" i="268"/>
  <c r="BH36" i="268" s="1"/>
  <c r="BD36" i="268"/>
  <c r="BE36" i="268"/>
  <c r="BB25" i="267"/>
  <c r="BD25" i="267" s="1"/>
  <c r="BB33" i="295"/>
  <c r="BD33" i="295" s="1"/>
  <c r="AY51" i="278"/>
  <c r="G51" i="278" s="1"/>
  <c r="BB51" i="278"/>
  <c r="BD51" i="278" s="1"/>
  <c r="AY30" i="278"/>
  <c r="G30" i="278" s="1"/>
  <c r="BB30" i="278"/>
  <c r="BD30" i="278" s="1"/>
  <c r="BF48" i="304"/>
  <c r="BH48" i="304" s="1"/>
  <c r="BE42" i="304"/>
  <c r="BD42" i="304"/>
  <c r="BE48" i="304"/>
  <c r="BD48" i="304"/>
  <c r="BE33" i="304"/>
  <c r="BD33" i="304"/>
  <c r="BF39" i="304"/>
  <c r="BH39" i="304" s="1"/>
  <c r="BF42" i="304"/>
  <c r="BH42" i="304" s="1"/>
  <c r="BE39" i="304"/>
  <c r="BD39" i="304"/>
  <c r="BE36" i="304"/>
  <c r="BD36" i="304"/>
  <c r="BF45" i="304"/>
  <c r="BH45" i="304" s="1"/>
  <c r="BE45" i="304"/>
  <c r="BD45" i="304"/>
  <c r="BF33" i="304"/>
  <c r="BH33" i="304" s="1"/>
  <c r="BA36" i="302"/>
  <c r="AZ36" i="302"/>
  <c r="BA51" i="302"/>
  <c r="AZ51" i="302"/>
  <c r="BA24" i="302"/>
  <c r="AZ24" i="302"/>
  <c r="BA48" i="302"/>
  <c r="AZ48" i="302"/>
  <c r="BA45" i="302"/>
  <c r="AZ45" i="302"/>
  <c r="BA21" i="302"/>
  <c r="AZ21" i="302"/>
  <c r="BB48" i="302"/>
  <c r="BD48" i="302" s="1"/>
  <c r="BB36" i="302"/>
  <c r="BD36" i="302" s="1"/>
  <c r="BB24" i="302"/>
  <c r="BD24" i="302" s="1"/>
  <c r="BB51" i="302"/>
  <c r="BD51" i="302" s="1"/>
  <c r="BE42" i="301"/>
  <c r="BD42" i="301"/>
  <c r="BF48" i="301"/>
  <c r="BH48" i="301" s="1"/>
  <c r="BF42" i="301"/>
  <c r="BH42" i="301" s="1"/>
  <c r="BE48" i="301"/>
  <c r="BD48" i="301"/>
  <c r="BE51" i="301"/>
  <c r="BD51" i="301"/>
  <c r="BA49" i="300"/>
  <c r="AZ49" i="300"/>
  <c r="BB34" i="300"/>
  <c r="BD34" i="300" s="1"/>
  <c r="BA34" i="300"/>
  <c r="AZ34" i="300"/>
  <c r="BA25" i="300"/>
  <c r="AZ25" i="300"/>
  <c r="AY43" i="300"/>
  <c r="G43" i="300" s="1"/>
  <c r="BB43" i="300"/>
  <c r="BD43" i="300" s="1"/>
  <c r="BA37" i="300"/>
  <c r="AZ37" i="300"/>
  <c r="BA19" i="300"/>
  <c r="AZ19" i="300"/>
  <c r="BA52" i="300"/>
  <c r="AZ52" i="300"/>
  <c r="BA33" i="299"/>
  <c r="AZ33" i="299"/>
  <c r="BE51" i="297"/>
  <c r="BD51" i="297"/>
  <c r="BF30" i="297"/>
  <c r="BH30" i="297" s="1"/>
  <c r="BE24" i="297"/>
  <c r="BD24" i="297"/>
  <c r="BE33" i="297"/>
  <c r="BD33" i="297"/>
  <c r="BF33" i="297"/>
  <c r="BH33" i="297" s="1"/>
  <c r="BE48" i="297"/>
  <c r="BD48" i="297"/>
  <c r="BE39" i="297"/>
  <c r="BD39" i="297"/>
  <c r="BE30" i="297"/>
  <c r="BD30" i="297"/>
  <c r="BE36" i="297"/>
  <c r="BD36" i="297"/>
  <c r="BF39" i="297"/>
  <c r="BH39" i="297" s="1"/>
  <c r="BA45" i="296"/>
  <c r="AZ45" i="296"/>
  <c r="BA39" i="296"/>
  <c r="AZ39" i="296"/>
  <c r="BB18" i="296"/>
  <c r="BD18" i="296" s="1"/>
  <c r="BA18" i="296"/>
  <c r="AZ18" i="296"/>
  <c r="BB45" i="296"/>
  <c r="BD45" i="296" s="1"/>
  <c r="BB39" i="296"/>
  <c r="BD39" i="296" s="1"/>
  <c r="BA48" i="295"/>
  <c r="AZ48" i="295"/>
  <c r="BA51" i="295"/>
  <c r="AZ51" i="295"/>
  <c r="BA42" i="295"/>
  <c r="AZ42" i="295"/>
  <c r="AY24" i="295"/>
  <c r="G24" i="295" s="1"/>
  <c r="BB24" i="295"/>
  <c r="BD24" i="295" s="1"/>
  <c r="BB18" i="295"/>
  <c r="BD18" i="295" s="1"/>
  <c r="BA33" i="295"/>
  <c r="AZ33" i="295"/>
  <c r="BA18" i="295"/>
  <c r="AZ18" i="295"/>
  <c r="BB48" i="295"/>
  <c r="BD48" i="295" s="1"/>
  <c r="BB51" i="295"/>
  <c r="BD51" i="295" s="1"/>
  <c r="BB42" i="295"/>
  <c r="BD42" i="295" s="1"/>
  <c r="BA31" i="292"/>
  <c r="AZ31" i="292"/>
  <c r="BA25" i="292"/>
  <c r="AZ25" i="292"/>
  <c r="BB40" i="292"/>
  <c r="BD40" i="292" s="1"/>
  <c r="BA40" i="292"/>
  <c r="AZ40" i="292"/>
  <c r="BA52" i="292"/>
  <c r="AZ52" i="292"/>
  <c r="BA37" i="292"/>
  <c r="AZ37" i="292"/>
  <c r="BA28" i="292"/>
  <c r="AZ28" i="292"/>
  <c r="BA49" i="292"/>
  <c r="AZ49" i="292"/>
  <c r="BB31" i="292"/>
  <c r="BD31" i="292" s="1"/>
  <c r="BA48" i="289"/>
  <c r="AZ48" i="289"/>
  <c r="BA42" i="289"/>
  <c r="AZ42" i="289"/>
  <c r="BB51" i="289"/>
  <c r="BD51" i="289" s="1"/>
  <c r="BA51" i="289"/>
  <c r="AZ51" i="289"/>
  <c r="BB42" i="289"/>
  <c r="BD42" i="289" s="1"/>
  <c r="BA45" i="289"/>
  <c r="AZ45" i="289"/>
  <c r="BB48" i="289"/>
  <c r="BD48" i="289" s="1"/>
  <c r="BA45" i="286"/>
  <c r="AZ45" i="286"/>
  <c r="BA42" i="286"/>
  <c r="AZ42" i="286"/>
  <c r="BB42" i="286"/>
  <c r="BD42" i="286" s="1"/>
  <c r="BA39" i="286"/>
  <c r="AZ39" i="286"/>
  <c r="AY51" i="286"/>
  <c r="G51" i="286" s="1"/>
  <c r="BB51" i="286"/>
  <c r="BD51" i="286" s="1"/>
  <c r="BB45" i="286"/>
  <c r="BD45" i="286" s="1"/>
  <c r="BC51" i="285"/>
  <c r="G51" i="285" s="1"/>
  <c r="BF51" i="285"/>
  <c r="BH51" i="285" s="1"/>
  <c r="BE45" i="285"/>
  <c r="BD45" i="285"/>
  <c r="BE39" i="285"/>
  <c r="BD39" i="285"/>
  <c r="BE36" i="285"/>
  <c r="BD36" i="285"/>
  <c r="BF39" i="285"/>
  <c r="BH39" i="285" s="1"/>
  <c r="BE30" i="285"/>
  <c r="BD30" i="285"/>
  <c r="BE39" i="284"/>
  <c r="BD39" i="284"/>
  <c r="BE36" i="284"/>
  <c r="BD36" i="284"/>
  <c r="BC45" i="284"/>
  <c r="G45" i="284" s="1"/>
  <c r="BF45" i="284"/>
  <c r="BH45" i="284" s="1"/>
  <c r="BE48" i="284"/>
  <c r="BD48" i="284"/>
  <c r="BF21" i="284"/>
  <c r="BH21" i="284" s="1"/>
  <c r="BF39" i="284"/>
  <c r="BH39" i="284" s="1"/>
  <c r="BE24" i="284"/>
  <c r="BD24" i="284"/>
  <c r="BE21" i="284"/>
  <c r="BD21" i="284"/>
  <c r="BF36" i="284"/>
  <c r="BH36" i="284" s="1"/>
  <c r="BA28" i="282"/>
  <c r="AZ28" i="282"/>
  <c r="BB40" i="282"/>
  <c r="BD40" i="282" s="1"/>
  <c r="BA40" i="282"/>
  <c r="AZ40" i="282"/>
  <c r="BA49" i="282"/>
  <c r="AZ49" i="282"/>
  <c r="BA37" i="282"/>
  <c r="AZ37" i="282"/>
  <c r="BA25" i="282"/>
  <c r="AZ25" i="282"/>
  <c r="BA52" i="282"/>
  <c r="AZ52" i="282"/>
  <c r="BB49" i="282"/>
  <c r="BD49" i="282" s="1"/>
  <c r="BA43" i="282"/>
  <c r="AZ43" i="282"/>
  <c r="BB52" i="282"/>
  <c r="BD52" i="282" s="1"/>
  <c r="BB51" i="277"/>
  <c r="BD51" i="277" s="1"/>
  <c r="BA21" i="277"/>
  <c r="AZ21" i="277"/>
  <c r="BB36" i="277"/>
  <c r="BD36" i="277" s="1"/>
  <c r="BA51" i="277"/>
  <c r="AZ51" i="277"/>
  <c r="BA36" i="277"/>
  <c r="AZ36" i="277"/>
  <c r="BA24" i="277"/>
  <c r="AZ24" i="277"/>
  <c r="BA33" i="277"/>
  <c r="AZ33" i="277"/>
  <c r="BA48" i="277"/>
  <c r="AZ48" i="277"/>
  <c r="BA45" i="277"/>
  <c r="AZ45" i="277"/>
  <c r="BB21" i="277"/>
  <c r="BD21" i="277" s="1"/>
  <c r="BA27" i="275"/>
  <c r="AZ27" i="275"/>
  <c r="AY21" i="275"/>
  <c r="G21" i="275" s="1"/>
  <c r="BB21" i="275"/>
  <c r="BD21" i="275" s="1"/>
  <c r="BB51" i="275"/>
  <c r="BD51" i="275" s="1"/>
  <c r="BA24" i="275"/>
  <c r="AZ24" i="275"/>
  <c r="BA51" i="275"/>
  <c r="AZ51" i="275"/>
  <c r="BA18" i="275"/>
  <c r="AZ18" i="275"/>
  <c r="BB24" i="275"/>
  <c r="BD24" i="275" s="1"/>
  <c r="BA39" i="275"/>
  <c r="AZ39" i="275"/>
  <c r="BA48" i="275"/>
  <c r="AZ48" i="275"/>
  <c r="BA36" i="275"/>
  <c r="AZ36" i="275"/>
  <c r="BB48" i="275"/>
  <c r="BD48" i="275" s="1"/>
  <c r="BB39" i="275"/>
  <c r="BD39" i="275" s="1"/>
  <c r="BA42" i="275"/>
  <c r="AZ42" i="275"/>
  <c r="BB27" i="275"/>
  <c r="BD27" i="275" s="1"/>
  <c r="BF18" i="272"/>
  <c r="BH18" i="272" s="1"/>
  <c r="BE18" i="272"/>
  <c r="BD18" i="272"/>
  <c r="BA30" i="269"/>
  <c r="AZ30" i="269"/>
  <c r="BA33" i="269"/>
  <c r="AZ33" i="269"/>
  <c r="BA39" i="269"/>
  <c r="AZ39" i="269"/>
  <c r="BA24" i="269"/>
  <c r="AZ24" i="269"/>
  <c r="BB30" i="269"/>
  <c r="BD30" i="269" s="1"/>
  <c r="BB33" i="269"/>
  <c r="BD33" i="269" s="1"/>
  <c r="BA21" i="269"/>
  <c r="AZ21" i="269"/>
  <c r="AY42" i="269"/>
  <c r="G42" i="269" s="1"/>
  <c r="BB42" i="269"/>
  <c r="BD42" i="269" s="1"/>
  <c r="BA18" i="269"/>
  <c r="AZ18" i="269"/>
  <c r="BB24" i="269"/>
  <c r="BD24" i="269" s="1"/>
  <c r="BA36" i="269"/>
  <c r="AZ36" i="269"/>
  <c r="BB18" i="269"/>
  <c r="BD18" i="269" s="1"/>
  <c r="BE51" i="268"/>
  <c r="BD51" i="268"/>
  <c r="BE42" i="268"/>
  <c r="BD42" i="268"/>
  <c r="BE18" i="268"/>
  <c r="BD18" i="268"/>
  <c r="BF18" i="268"/>
  <c r="BH18" i="268" s="1"/>
  <c r="BF51" i="268"/>
  <c r="BH51" i="268" s="1"/>
  <c r="BC45" i="268"/>
  <c r="G45" i="268" s="1"/>
  <c r="BF45" i="268"/>
  <c r="BH45" i="268" s="1"/>
  <c r="BF42" i="268"/>
  <c r="BH42" i="268" s="1"/>
  <c r="BB22" i="267"/>
  <c r="BD22" i="267" s="1"/>
  <c r="BB49" i="267"/>
  <c r="BD49" i="267" s="1"/>
  <c r="BA22" i="267"/>
  <c r="AZ22" i="267"/>
  <c r="BA37" i="267"/>
  <c r="AZ37" i="267"/>
  <c r="BA49" i="267"/>
  <c r="AZ49" i="267"/>
  <c r="BA46" i="267"/>
  <c r="AZ46" i="267"/>
  <c r="BA31" i="267"/>
  <c r="AZ31" i="267"/>
  <c r="BB37" i="267"/>
  <c r="BD37" i="267" s="1"/>
  <c r="BA34" i="267"/>
  <c r="AZ34" i="267"/>
  <c r="BA52" i="267"/>
  <c r="AZ52" i="267"/>
  <c r="BA25" i="267"/>
  <c r="AZ25" i="267"/>
  <c r="BB34" i="267"/>
  <c r="BD34" i="267" s="1"/>
  <c r="AY51" i="262"/>
  <c r="G51" i="262" s="1"/>
  <c r="BB51" i="262"/>
  <c r="BD51" i="262" s="1"/>
  <c r="BA48" i="262"/>
  <c r="AZ48" i="262"/>
  <c r="BA24" i="262"/>
  <c r="AZ24" i="262"/>
  <c r="BA39" i="262"/>
  <c r="AZ39" i="262"/>
  <c r="BA30" i="262"/>
  <c r="AZ30" i="262"/>
  <c r="BB48" i="262"/>
  <c r="BD48" i="262" s="1"/>
  <c r="BB30" i="262"/>
  <c r="BD30" i="262" s="1"/>
  <c r="BA36" i="262"/>
  <c r="AZ36" i="262"/>
  <c r="BB36" i="262"/>
  <c r="BD36" i="262" s="1"/>
  <c r="BE24" i="259"/>
  <c r="BD24" i="259"/>
  <c r="BE30" i="259"/>
  <c r="BD30" i="259"/>
  <c r="BE48" i="259"/>
  <c r="BD48" i="259"/>
  <c r="BE18" i="259"/>
  <c r="BD18" i="259"/>
  <c r="BE45" i="259"/>
  <c r="BD45" i="259"/>
  <c r="BE21" i="259"/>
  <c r="BD21" i="259"/>
  <c r="BE33" i="259"/>
  <c r="BD33" i="259"/>
  <c r="BF30" i="259"/>
  <c r="BH30" i="259" s="1"/>
  <c r="BB27" i="258"/>
  <c r="BD27" i="258" s="1"/>
  <c r="BB30" i="258"/>
  <c r="BD30" i="258" s="1"/>
  <c r="BA27" i="258"/>
  <c r="AZ27" i="258"/>
  <c r="BA30" i="258"/>
  <c r="AZ30" i="258"/>
  <c r="BA18" i="258"/>
  <c r="AZ18" i="258"/>
  <c r="BA51" i="258"/>
  <c r="AZ51" i="258"/>
  <c r="BA39" i="258"/>
  <c r="AZ39" i="258"/>
  <c r="BA21" i="258"/>
  <c r="AZ21" i="258"/>
  <c r="BB51" i="258"/>
  <c r="BD51" i="258" s="1"/>
  <c r="BB21" i="258"/>
  <c r="BD21" i="258" s="1"/>
  <c r="BA43" i="257"/>
  <c r="AZ43" i="257"/>
  <c r="BB37" i="257"/>
  <c r="BD37" i="257" s="1"/>
  <c r="BA25" i="257"/>
  <c r="AZ25" i="257"/>
  <c r="BA37" i="257"/>
  <c r="AZ37" i="257"/>
  <c r="AY19" i="257"/>
  <c r="G19" i="257" s="1"/>
  <c r="BB19" i="257"/>
  <c r="BD19" i="257" s="1"/>
  <c r="BA52" i="257"/>
  <c r="AZ52" i="257"/>
  <c r="BB43" i="257"/>
  <c r="BD43" i="257" s="1"/>
  <c r="BA49" i="257"/>
  <c r="AZ49" i="257"/>
  <c r="BB52" i="257"/>
  <c r="BD52" i="257" s="1"/>
  <c r="BB25" i="257"/>
  <c r="BD25" i="257" s="1"/>
  <c r="AZ24" i="226"/>
  <c r="BA24" i="226"/>
  <c r="BA48" i="226"/>
  <c r="AZ48" i="226"/>
  <c r="BB24" i="226"/>
  <c r="BD24" i="226" s="1"/>
  <c r="AZ36" i="226"/>
  <c r="BA36" i="226"/>
  <c r="BB18" i="226"/>
  <c r="BD18" i="226" s="1"/>
  <c r="BB42" i="225"/>
  <c r="BD42" i="225" s="1"/>
  <c r="BE33" i="224"/>
  <c r="BD33" i="224"/>
  <c r="BC36" i="224"/>
  <c r="G36" i="224" s="1"/>
  <c r="BF36" i="224"/>
  <c r="BH36" i="224" s="1"/>
  <c r="BF33" i="224"/>
  <c r="BH33" i="224" s="1"/>
  <c r="BB18" i="221"/>
  <c r="BD18" i="221" s="1"/>
  <c r="BB30" i="221"/>
  <c r="BD30" i="221" s="1"/>
  <c r="BD33" i="220"/>
  <c r="BE33" i="220"/>
  <c r="BD45" i="220"/>
  <c r="BE45" i="220"/>
  <c r="BB36" i="219"/>
  <c r="BD36" i="219" s="1"/>
  <c r="BA36" i="219"/>
  <c r="AZ36" i="219"/>
  <c r="AY42" i="142"/>
  <c r="G42" i="142" s="1"/>
  <c r="BB42" i="142"/>
  <c r="BD42" i="142" s="1"/>
  <c r="AY30" i="141"/>
  <c r="G30" i="141" s="1"/>
  <c r="BB30" i="141"/>
  <c r="BD30" i="141" s="1"/>
  <c r="BB24" i="141"/>
  <c r="BD24" i="141" s="1"/>
  <c r="BA21" i="141"/>
  <c r="AZ21" i="141"/>
  <c r="AY39" i="141"/>
  <c r="G39" i="141" s="1"/>
  <c r="BB39" i="141"/>
  <c r="BD39" i="141" s="1"/>
  <c r="AZ24" i="141"/>
  <c r="BA24" i="141"/>
  <c r="BF30" i="140"/>
  <c r="BH30" i="140" s="1"/>
  <c r="BB49" i="139"/>
  <c r="BD49" i="139" s="1"/>
  <c r="AY28" i="139"/>
  <c r="G28" i="139" s="1"/>
  <c r="BB28" i="139"/>
  <c r="BD28" i="139" s="1"/>
  <c r="AY37" i="139"/>
  <c r="G37" i="139" s="1"/>
  <c r="BB37" i="139"/>
  <c r="BD37" i="139" s="1"/>
  <c r="BB19" i="139"/>
  <c r="BD19" i="139" s="1"/>
  <c r="BA19" i="139"/>
  <c r="AZ19" i="139"/>
  <c r="AY25" i="139"/>
  <c r="G25" i="139" s="1"/>
  <c r="BB25" i="139"/>
  <c r="BD25" i="139" s="1"/>
  <c r="BB18" i="138"/>
  <c r="BD18" i="138" s="1"/>
  <c r="BB48" i="138"/>
  <c r="BD48" i="138" s="1"/>
  <c r="AZ42" i="137"/>
  <c r="BA42" i="137"/>
  <c r="BB42" i="137"/>
  <c r="BD42" i="137" s="1"/>
  <c r="BC27" i="136"/>
  <c r="G27" i="136" s="1"/>
  <c r="BF27" i="136"/>
  <c r="BH27" i="136" s="1"/>
  <c r="BD24" i="136"/>
  <c r="BE24" i="136"/>
  <c r="BC18" i="136"/>
  <c r="G18" i="136" s="1"/>
  <c r="BF18" i="136"/>
  <c r="BH18" i="136" s="1"/>
  <c r="BC42" i="136"/>
  <c r="G42" i="136" s="1"/>
  <c r="BF42" i="136"/>
  <c r="BH42" i="136" s="1"/>
  <c r="BB30" i="135"/>
  <c r="BD30" i="135" s="1"/>
  <c r="BB18" i="135"/>
  <c r="BD18" i="135" s="1"/>
  <c r="BB33" i="255"/>
  <c r="BD33" i="255" s="1"/>
  <c r="BB24" i="255"/>
  <c r="BD24" i="255" s="1"/>
  <c r="BB48" i="255"/>
  <c r="BD48" i="255" s="1"/>
  <c r="BB45" i="254"/>
  <c r="BD45" i="254" s="1"/>
  <c r="BB36" i="254"/>
  <c r="BD36" i="254" s="1"/>
  <c r="BF24" i="253"/>
  <c r="BH24" i="253" s="1"/>
  <c r="BB21" i="252"/>
  <c r="BD21" i="252" s="1"/>
  <c r="BB39" i="251"/>
  <c r="BD39" i="251" s="1"/>
  <c r="BA46" i="248"/>
  <c r="AZ46" i="248"/>
  <c r="BB46" i="248"/>
  <c r="BD46" i="248" s="1"/>
  <c r="AY34" i="248"/>
  <c r="G34" i="248" s="1"/>
  <c r="BB34" i="248"/>
  <c r="BD34" i="248" s="1"/>
  <c r="AY22" i="248"/>
  <c r="G22" i="248" s="1"/>
  <c r="BB22" i="248"/>
  <c r="BD22" i="248" s="1"/>
  <c r="AY21" i="166"/>
  <c r="G21" i="166" s="1"/>
  <c r="BB21" i="166"/>
  <c r="BD21" i="166" s="1"/>
  <c r="AY45" i="166"/>
  <c r="G45" i="166" s="1"/>
  <c r="BB45" i="166"/>
  <c r="BD45" i="166" s="1"/>
  <c r="AZ33" i="165"/>
  <c r="BA33" i="165"/>
  <c r="BB21" i="165"/>
  <c r="BD21" i="165" s="1"/>
  <c r="BB33" i="165"/>
  <c r="BD33" i="165" s="1"/>
  <c r="BB45" i="165"/>
  <c r="BD45" i="165" s="1"/>
  <c r="BA21" i="165"/>
  <c r="AZ21" i="165"/>
  <c r="BA45" i="165"/>
  <c r="AZ45" i="165"/>
  <c r="BE30" i="164"/>
  <c r="BD30" i="164"/>
  <c r="BC36" i="164"/>
  <c r="G36" i="164" s="1"/>
  <c r="BF36" i="164"/>
  <c r="BH36" i="164" s="1"/>
  <c r="BF30" i="164"/>
  <c r="BH30" i="164" s="1"/>
  <c r="BC18" i="164"/>
  <c r="G18" i="164" s="1"/>
  <c r="BF18" i="164"/>
  <c r="BH18" i="164" s="1"/>
  <c r="BC42" i="164"/>
  <c r="G42" i="164" s="1"/>
  <c r="BF42" i="164"/>
  <c r="BH42" i="164" s="1"/>
  <c r="BC24" i="164"/>
  <c r="G24" i="164" s="1"/>
  <c r="BF24" i="164"/>
  <c r="BH24" i="164" s="1"/>
  <c r="BD48" i="164"/>
  <c r="BE48" i="164"/>
  <c r="BB40" i="196"/>
  <c r="BD40" i="196" s="1"/>
  <c r="BB25" i="196"/>
  <c r="BD25" i="196" s="1"/>
  <c r="AY51" i="195"/>
  <c r="G51" i="195" s="1"/>
  <c r="BB51" i="195"/>
  <c r="BD51" i="195" s="1"/>
  <c r="AY33" i="195"/>
  <c r="G33" i="195" s="1"/>
  <c r="BB33" i="195"/>
  <c r="BD33" i="195" s="1"/>
  <c r="AZ27" i="218"/>
  <c r="BA27" i="218"/>
  <c r="BB39" i="217"/>
  <c r="BD39" i="217" s="1"/>
  <c r="AZ39" i="217"/>
  <c r="BA39" i="217"/>
  <c r="AY51" i="217"/>
  <c r="G51" i="217" s="1"/>
  <c r="BB51" i="217"/>
  <c r="BD51" i="217" s="1"/>
  <c r="BC27" i="216"/>
  <c r="G27" i="216" s="1"/>
  <c r="BF27" i="216"/>
  <c r="BH27" i="216" s="1"/>
  <c r="BC39" i="216"/>
  <c r="G39" i="216" s="1"/>
  <c r="BF39" i="216"/>
  <c r="BH39" i="216" s="1"/>
  <c r="BD21" i="216"/>
  <c r="BE21" i="216"/>
  <c r="BC51" i="216"/>
  <c r="G51" i="216" s="1"/>
  <c r="BF51" i="216"/>
  <c r="BH51" i="216" s="1"/>
  <c r="BB45" i="215"/>
  <c r="BD45" i="215" s="1"/>
  <c r="AY48" i="134"/>
  <c r="G48" i="134" s="1"/>
  <c r="BB48" i="134"/>
  <c r="BD48" i="134" s="1"/>
  <c r="BA33" i="133"/>
  <c r="AZ33" i="133"/>
  <c r="BB33" i="133"/>
  <c r="BD33" i="133" s="1"/>
  <c r="BA45" i="133"/>
  <c r="AZ45" i="133"/>
  <c r="BB45" i="133"/>
  <c r="BD45" i="133" s="1"/>
  <c r="AY21" i="133"/>
  <c r="G21" i="133" s="1"/>
  <c r="BB21" i="133"/>
  <c r="BD21" i="133" s="1"/>
  <c r="BC27" i="132"/>
  <c r="G27" i="132" s="1"/>
  <c r="BF27" i="132"/>
  <c r="BH27" i="132" s="1"/>
  <c r="BF18" i="132"/>
  <c r="BH18" i="132" s="1"/>
  <c r="BD30" i="132"/>
  <c r="BE30" i="132"/>
  <c r="BF30" i="132"/>
  <c r="BH30" i="132" s="1"/>
  <c r="BE18" i="132"/>
  <c r="BD18" i="132"/>
  <c r="BC39" i="132"/>
  <c r="G39" i="132" s="1"/>
  <c r="BF39" i="132"/>
  <c r="BH39" i="132" s="1"/>
  <c r="BC42" i="132"/>
  <c r="G42" i="132" s="1"/>
  <c r="BF42" i="132"/>
  <c r="BH42" i="132" s="1"/>
  <c r="BB27" i="131"/>
  <c r="BD27" i="131" s="1"/>
  <c r="AY45" i="247"/>
  <c r="G45" i="247" s="1"/>
  <c r="BB45" i="247"/>
  <c r="BD45" i="247" s="1"/>
  <c r="BB51" i="246"/>
  <c r="BD51" i="246" s="1"/>
  <c r="BF24" i="160"/>
  <c r="BH24" i="160" s="1"/>
  <c r="BF21" i="160"/>
  <c r="BH21" i="160" s="1"/>
  <c r="AY18" i="192"/>
  <c r="G18" i="192" s="1"/>
  <c r="BB18" i="192"/>
  <c r="BD18" i="192" s="1"/>
  <c r="AY42" i="192"/>
  <c r="G42" i="192" s="1"/>
  <c r="BB42" i="192"/>
  <c r="BD42" i="192" s="1"/>
  <c r="BA39" i="192"/>
  <c r="AZ39" i="192"/>
  <c r="AY30" i="191"/>
  <c r="G30" i="191" s="1"/>
  <c r="BB30" i="191"/>
  <c r="BD30" i="191" s="1"/>
  <c r="BA45" i="191"/>
  <c r="AZ45" i="191"/>
  <c r="BA18" i="191"/>
  <c r="AZ18" i="191"/>
  <c r="BB45" i="191"/>
  <c r="BD45" i="191" s="1"/>
  <c r="BF18" i="190"/>
  <c r="BH18" i="190" s="1"/>
  <c r="AZ30" i="189"/>
  <c r="BA30" i="189"/>
  <c r="BB30" i="189"/>
  <c r="BD30" i="189" s="1"/>
  <c r="AY33" i="214"/>
  <c r="G33" i="214" s="1"/>
  <c r="BB33" i="214"/>
  <c r="BD33" i="214" s="1"/>
  <c r="AY45" i="214"/>
  <c r="G45" i="214" s="1"/>
  <c r="BB45" i="214"/>
  <c r="BD45" i="214" s="1"/>
  <c r="BB27" i="213"/>
  <c r="BD27" i="213" s="1"/>
  <c r="BA27" i="213"/>
  <c r="AZ27" i="213"/>
  <c r="AY51" i="213"/>
  <c r="G51" i="213" s="1"/>
  <c r="BB51" i="213"/>
  <c r="BD51" i="213" s="1"/>
  <c r="BF18" i="212"/>
  <c r="BH18" i="212" s="1"/>
  <c r="BB36" i="211"/>
  <c r="BD36" i="211" s="1"/>
  <c r="BB45" i="243"/>
  <c r="BD45" i="243" s="1"/>
  <c r="BB21" i="243"/>
  <c r="BD21" i="243" s="1"/>
  <c r="BB48" i="242"/>
  <c r="BD48" i="242" s="1"/>
  <c r="BA48" i="242"/>
  <c r="AZ48" i="242"/>
  <c r="BC30" i="241"/>
  <c r="G30" i="241" s="1"/>
  <c r="BF30" i="241"/>
  <c r="BH30" i="241" s="1"/>
  <c r="BE21" i="241"/>
  <c r="BD21" i="241"/>
  <c r="BF21" i="241"/>
  <c r="BH21" i="241" s="1"/>
  <c r="BC33" i="241"/>
  <c r="G33" i="241" s="1"/>
  <c r="BF33" i="241"/>
  <c r="BH33" i="241" s="1"/>
  <c r="BC42" i="241"/>
  <c r="G42" i="241" s="1"/>
  <c r="BF42" i="241"/>
  <c r="BH42" i="241" s="1"/>
  <c r="BC45" i="241"/>
  <c r="G45" i="241" s="1"/>
  <c r="BF45" i="241"/>
  <c r="BH45" i="241" s="1"/>
  <c r="AY43" i="157"/>
  <c r="G43" i="157" s="1"/>
  <c r="BB43" i="157"/>
  <c r="BD43" i="157" s="1"/>
  <c r="AY28" i="157"/>
  <c r="G28" i="157" s="1"/>
  <c r="BB28" i="157"/>
  <c r="BD28" i="157" s="1"/>
  <c r="AY52" i="157"/>
  <c r="G52" i="157" s="1"/>
  <c r="BB52" i="157"/>
  <c r="BD52" i="157" s="1"/>
  <c r="AZ34" i="157"/>
  <c r="BA34" i="157"/>
  <c r="BA31" i="157"/>
  <c r="AZ31" i="157"/>
  <c r="BC51" i="156"/>
  <c r="G51" i="156" s="1"/>
  <c r="BF51" i="156"/>
  <c r="BH51" i="156" s="1"/>
  <c r="BC27" i="156"/>
  <c r="G27" i="156" s="1"/>
  <c r="BF27" i="156"/>
  <c r="BH27" i="156" s="1"/>
  <c r="BC39" i="156"/>
  <c r="G39" i="156" s="1"/>
  <c r="BF39" i="156"/>
  <c r="BH39" i="156" s="1"/>
  <c r="BB40" i="155"/>
  <c r="BD40" i="155" s="1"/>
  <c r="AY52" i="155"/>
  <c r="G52" i="155" s="1"/>
  <c r="BB52" i="155"/>
  <c r="BD52" i="155" s="1"/>
  <c r="BB34" i="155"/>
  <c r="BD34" i="155" s="1"/>
  <c r="AZ40" i="155"/>
  <c r="BA40" i="155"/>
  <c r="BA34" i="155"/>
  <c r="AZ34" i="155"/>
  <c r="AY34" i="188"/>
  <c r="G34" i="188" s="1"/>
  <c r="BB34" i="188"/>
  <c r="BD34" i="188" s="1"/>
  <c r="AY19" i="188"/>
  <c r="G19" i="188" s="1"/>
  <c r="BB19" i="188"/>
  <c r="BD19" i="188" s="1"/>
  <c r="AY45" i="187"/>
  <c r="G45" i="187" s="1"/>
  <c r="BB45" i="187"/>
  <c r="BD45" i="187" s="1"/>
  <c r="BA21" i="187"/>
  <c r="AZ21" i="187"/>
  <c r="AY33" i="187"/>
  <c r="G33" i="187" s="1"/>
  <c r="BB33" i="187"/>
  <c r="BD33" i="187" s="1"/>
  <c r="BB21" i="187"/>
  <c r="BD21" i="187" s="1"/>
  <c r="BF39" i="186"/>
  <c r="BH39" i="186" s="1"/>
  <c r="BB37" i="185"/>
  <c r="BD37" i="185" s="1"/>
  <c r="BB43" i="185"/>
  <c r="BD43" i="185" s="1"/>
  <c r="AZ48" i="209"/>
  <c r="BA48" i="209"/>
  <c r="BA33" i="209"/>
  <c r="AZ33" i="209"/>
  <c r="AY42" i="209"/>
  <c r="G42" i="209" s="1"/>
  <c r="BB42" i="209"/>
  <c r="BD42" i="209" s="1"/>
  <c r="AY18" i="209"/>
  <c r="G18" i="209" s="1"/>
  <c r="BB18" i="209"/>
  <c r="BD18" i="209" s="1"/>
  <c r="BB48" i="209"/>
  <c r="BD48" i="209" s="1"/>
  <c r="AY39" i="209"/>
  <c r="G39" i="209" s="1"/>
  <c r="BB39" i="209"/>
  <c r="BD39" i="209" s="1"/>
  <c r="BB33" i="209"/>
  <c r="BD33" i="209" s="1"/>
  <c r="BB36" i="209"/>
  <c r="BD36" i="209" s="1"/>
  <c r="BA36" i="209"/>
  <c r="AZ36" i="209"/>
  <c r="BC30" i="208"/>
  <c r="G30" i="208" s="1"/>
  <c r="BF30" i="208"/>
  <c r="BH30" i="208" s="1"/>
  <c r="BC42" i="208"/>
  <c r="G42" i="208" s="1"/>
  <c r="BF42" i="208"/>
  <c r="BH42" i="208" s="1"/>
  <c r="BB33" i="127"/>
  <c r="BD33" i="127" s="1"/>
  <c r="AZ36" i="127"/>
  <c r="BA36" i="127"/>
  <c r="AY39" i="127"/>
  <c r="G39" i="127" s="1"/>
  <c r="BB39" i="127"/>
  <c r="BD39" i="127" s="1"/>
  <c r="BA33" i="127"/>
  <c r="AZ33" i="127"/>
  <c r="AY18" i="126"/>
  <c r="G18" i="126" s="1"/>
  <c r="BB18" i="126"/>
  <c r="BD18" i="126" s="1"/>
  <c r="AY42" i="126"/>
  <c r="G42" i="126" s="1"/>
  <c r="BB42" i="126"/>
  <c r="BD42" i="126" s="1"/>
  <c r="BF51" i="125"/>
  <c r="BH51" i="125" s="1"/>
  <c r="BC27" i="125"/>
  <c r="G27" i="125" s="1"/>
  <c r="BF27" i="125"/>
  <c r="BH27" i="125" s="1"/>
  <c r="BD51" i="125"/>
  <c r="BE51" i="125"/>
  <c r="AY48" i="124"/>
  <c r="G48" i="124" s="1"/>
  <c r="BB48" i="124"/>
  <c r="BD48" i="124" s="1"/>
  <c r="AY33" i="124"/>
  <c r="G33" i="124" s="1"/>
  <c r="BB33" i="124"/>
  <c r="BD33" i="124" s="1"/>
  <c r="BA18" i="124"/>
  <c r="AZ18" i="124"/>
  <c r="BB45" i="124"/>
  <c r="BD45" i="124" s="1"/>
  <c r="BB18" i="124"/>
  <c r="BD18" i="124" s="1"/>
  <c r="BA36" i="124"/>
  <c r="AZ36" i="124"/>
  <c r="AY24" i="124"/>
  <c r="G24" i="124" s="1"/>
  <c r="BB24" i="124"/>
  <c r="BD24" i="124" s="1"/>
  <c r="AZ45" i="124"/>
  <c r="BA45" i="124"/>
  <c r="BB42" i="239"/>
  <c r="BD42" i="239" s="1"/>
  <c r="BB39" i="239"/>
  <c r="BD39" i="239" s="1"/>
  <c r="BB45" i="238"/>
  <c r="BD45" i="238" s="1"/>
  <c r="BA33" i="237"/>
  <c r="AZ33" i="237"/>
  <c r="BA30" i="237"/>
  <c r="AZ30" i="237"/>
  <c r="BB33" i="237"/>
  <c r="BD33" i="237" s="1"/>
  <c r="AY36" i="237"/>
  <c r="G36" i="237" s="1"/>
  <c r="BB36" i="237"/>
  <c r="BD36" i="237" s="1"/>
  <c r="AY45" i="154"/>
  <c r="G45" i="154" s="1"/>
  <c r="BB45" i="154"/>
  <c r="BD45" i="154" s="1"/>
  <c r="BA21" i="154"/>
  <c r="AZ21" i="154"/>
  <c r="AY27" i="154"/>
  <c r="G27" i="154" s="1"/>
  <c r="BB27" i="154"/>
  <c r="BD27" i="154" s="1"/>
  <c r="BB21" i="154"/>
  <c r="BD21" i="154" s="1"/>
  <c r="BB24" i="154"/>
  <c r="BD24" i="154" s="1"/>
  <c r="BA24" i="154"/>
  <c r="AZ24" i="154"/>
  <c r="AY39" i="153"/>
  <c r="G39" i="153" s="1"/>
  <c r="BB39" i="153"/>
  <c r="BD39" i="153" s="1"/>
  <c r="AY27" i="153"/>
  <c r="G27" i="153" s="1"/>
  <c r="BB27" i="153"/>
  <c r="BD27" i="153" s="1"/>
  <c r="BB33" i="153"/>
  <c r="BD33" i="153" s="1"/>
  <c r="BA33" i="153"/>
  <c r="AZ33" i="153"/>
  <c r="BC18" i="152"/>
  <c r="G18" i="152" s="1"/>
  <c r="BF18" i="152"/>
  <c r="BH18" i="152" s="1"/>
  <c r="BC42" i="152"/>
  <c r="G42" i="152" s="1"/>
  <c r="BF42" i="152"/>
  <c r="BH42" i="152" s="1"/>
  <c r="BE30" i="152"/>
  <c r="BD30" i="152"/>
  <c r="BF30" i="152"/>
  <c r="BH30" i="152" s="1"/>
  <c r="BB48" i="184"/>
  <c r="BD48" i="184" s="1"/>
  <c r="BA48" i="183"/>
  <c r="AZ48" i="183"/>
  <c r="BA21" i="183"/>
  <c r="AZ21" i="183"/>
  <c r="BB21" i="183"/>
  <c r="BD21" i="183" s="1"/>
  <c r="BB51" i="183"/>
  <c r="BD51" i="183" s="1"/>
  <c r="BB45" i="183"/>
  <c r="BD45" i="183" s="1"/>
  <c r="AZ45" i="183"/>
  <c r="BA45" i="183"/>
  <c r="AY33" i="183"/>
  <c r="G33" i="183" s="1"/>
  <c r="BB33" i="183"/>
  <c r="BD33" i="183" s="1"/>
  <c r="BA51" i="183"/>
  <c r="AZ51" i="183"/>
  <c r="AY27" i="205"/>
  <c r="G27" i="205" s="1"/>
  <c r="BB27" i="205"/>
  <c r="BD27" i="205" s="1"/>
  <c r="AY39" i="205"/>
  <c r="G39" i="205" s="1"/>
  <c r="BB39" i="205"/>
  <c r="BD39" i="205" s="1"/>
  <c r="BA51" i="205"/>
  <c r="AZ51" i="205"/>
  <c r="BF45" i="204"/>
  <c r="BH45" i="204" s="1"/>
  <c r="BF30" i="204"/>
  <c r="BH30" i="204" s="1"/>
  <c r="BB27" i="203"/>
  <c r="BD27" i="203" s="1"/>
  <c r="BB33" i="203"/>
  <c r="BD33" i="203" s="1"/>
  <c r="BB18" i="123"/>
  <c r="BD18" i="123" s="1"/>
  <c r="AY18" i="122"/>
  <c r="G18" i="122" s="1"/>
  <c r="BB18" i="122"/>
  <c r="BD18" i="122" s="1"/>
  <c r="AY24" i="122"/>
  <c r="G24" i="122" s="1"/>
  <c r="BB24" i="122"/>
  <c r="BD24" i="122" s="1"/>
  <c r="BB39" i="122"/>
  <c r="BD39" i="122" s="1"/>
  <c r="BE33" i="121"/>
  <c r="BD33" i="121"/>
  <c r="BC45" i="121"/>
  <c r="G45" i="121" s="1"/>
  <c r="BF45" i="121"/>
  <c r="BH45" i="121" s="1"/>
  <c r="BB42" i="236"/>
  <c r="BD42" i="236" s="1"/>
  <c r="BB36" i="236"/>
  <c r="BD36" i="236" s="1"/>
  <c r="BB42" i="235"/>
  <c r="BD42" i="235" s="1"/>
  <c r="AY33" i="150"/>
  <c r="G33" i="150" s="1"/>
  <c r="BB33" i="150"/>
  <c r="BD33" i="150" s="1"/>
  <c r="AY45" i="150"/>
  <c r="G45" i="150" s="1"/>
  <c r="BB45" i="150"/>
  <c r="BD45" i="150" s="1"/>
  <c r="AZ21" i="150"/>
  <c r="BA21" i="150"/>
  <c r="AY27" i="149"/>
  <c r="G27" i="149" s="1"/>
  <c r="BB27" i="149"/>
  <c r="BD27" i="149" s="1"/>
  <c r="BA36" i="149"/>
  <c r="AZ36" i="149"/>
  <c r="BA33" i="149"/>
  <c r="AZ33" i="149"/>
  <c r="BE42" i="148"/>
  <c r="BD42" i="148"/>
  <c r="BE30" i="148"/>
  <c r="BD30" i="148"/>
  <c r="BC51" i="148"/>
  <c r="G51" i="148" s="1"/>
  <c r="BF51" i="148"/>
  <c r="BH51" i="148" s="1"/>
  <c r="BC27" i="148"/>
  <c r="G27" i="148" s="1"/>
  <c r="BF27" i="148"/>
  <c r="BH27" i="148" s="1"/>
  <c r="BC18" i="148"/>
  <c r="G18" i="148" s="1"/>
  <c r="BF18" i="148"/>
  <c r="BH18" i="148" s="1"/>
  <c r="BF30" i="148"/>
  <c r="BH30" i="148" s="1"/>
  <c r="BB42" i="147"/>
  <c r="BD42" i="147" s="1"/>
  <c r="BA42" i="147"/>
  <c r="AZ42" i="147"/>
  <c r="AY18" i="147"/>
  <c r="G18" i="147" s="1"/>
  <c r="BB18" i="147"/>
  <c r="BD18" i="147" s="1"/>
  <c r="AY51" i="147"/>
  <c r="G51" i="147" s="1"/>
  <c r="BB51" i="147"/>
  <c r="BD51" i="147" s="1"/>
  <c r="BA30" i="180"/>
  <c r="AZ30" i="180"/>
  <c r="BB42" i="179"/>
  <c r="BD42" i="179" s="1"/>
  <c r="BB30" i="178"/>
  <c r="BD30" i="178" s="1"/>
  <c r="BB27" i="177"/>
  <c r="BD27" i="177" s="1"/>
  <c r="BB45" i="177"/>
  <c r="BD45" i="177" s="1"/>
  <c r="BA27" i="177"/>
  <c r="AZ27" i="177"/>
  <c r="BD21" i="176"/>
  <c r="BE21" i="176"/>
  <c r="BF21" i="176"/>
  <c r="BH21" i="176" s="1"/>
  <c r="BC33" i="176"/>
  <c r="G33" i="176" s="1"/>
  <c r="BF33" i="176"/>
  <c r="BH33" i="176" s="1"/>
  <c r="BB39" i="175"/>
  <c r="BD39" i="175" s="1"/>
  <c r="BB24" i="175"/>
  <c r="BD24" i="175" s="1"/>
  <c r="BF48" i="202"/>
  <c r="BH48" i="202" s="1"/>
  <c r="BE45" i="202"/>
  <c r="BD45" i="202"/>
  <c r="BC21" i="202"/>
  <c r="G21" i="202" s="1"/>
  <c r="BF21" i="202"/>
  <c r="BH21" i="202" s="1"/>
  <c r="BE48" i="202"/>
  <c r="BD48" i="202"/>
  <c r="BE24" i="202"/>
  <c r="BD24" i="202"/>
  <c r="BA21" i="200"/>
  <c r="AZ21" i="200"/>
  <c r="BB21" i="200"/>
  <c r="BD21" i="200" s="1"/>
  <c r="AY18" i="200"/>
  <c r="G18" i="200" s="1"/>
  <c r="BB18" i="200"/>
  <c r="BD18" i="200" s="1"/>
  <c r="BB18" i="197"/>
  <c r="BD18" i="197" s="1"/>
  <c r="AY33" i="197"/>
  <c r="G33" i="197" s="1"/>
  <c r="BB33" i="197"/>
  <c r="BD33" i="197" s="1"/>
  <c r="AZ51" i="197"/>
  <c r="BA51" i="197"/>
  <c r="AY21" i="197"/>
  <c r="G21" i="197" s="1"/>
  <c r="BB21" i="197"/>
  <c r="BD21" i="197" s="1"/>
  <c r="BB51" i="197"/>
  <c r="BD51" i="197" s="1"/>
  <c r="BF42" i="199"/>
  <c r="BH42" i="199" s="1"/>
  <c r="BF30" i="199"/>
  <c r="BH30" i="199" s="1"/>
  <c r="BA21" i="198"/>
  <c r="AZ21" i="198"/>
  <c r="BB21" i="198"/>
  <c r="BD21" i="198" s="1"/>
  <c r="AZ45" i="198"/>
  <c r="BA45" i="198"/>
  <c r="BB18" i="198"/>
  <c r="BD18" i="198" s="1"/>
  <c r="AY33" i="198"/>
  <c r="G33" i="198" s="1"/>
  <c r="BB33" i="198"/>
  <c r="BD33" i="198" s="1"/>
  <c r="BF45" i="110"/>
  <c r="BH45" i="110" s="1"/>
  <c r="BF21" i="110"/>
  <c r="BH21" i="110" s="1"/>
  <c r="BE21" i="110"/>
  <c r="BD21" i="110"/>
  <c r="BE45" i="110"/>
  <c r="BD45" i="110"/>
  <c r="AY21" i="115"/>
  <c r="G21" i="115" s="1"/>
  <c r="BB21" i="115"/>
  <c r="BD21" i="115" s="1"/>
  <c r="BA30" i="115"/>
  <c r="AZ30" i="115"/>
  <c r="AY33" i="115"/>
  <c r="G33" i="115" s="1"/>
  <c r="BB33" i="115"/>
  <c r="BD33" i="115" s="1"/>
  <c r="BB30" i="115"/>
  <c r="BD30" i="115" s="1"/>
  <c r="AY45" i="115"/>
  <c r="G45" i="115" s="1"/>
  <c r="BB45" i="115"/>
  <c r="BD45" i="115" s="1"/>
  <c r="AY18" i="115"/>
  <c r="G18" i="115" s="1"/>
  <c r="BB18" i="115"/>
  <c r="BD18" i="115" s="1"/>
  <c r="BB24" i="114"/>
  <c r="BD24" i="114" s="1"/>
  <c r="BB51" i="114"/>
  <c r="BD51" i="114" s="1"/>
  <c r="BC30" i="112"/>
  <c r="G30" i="112" s="1"/>
  <c r="BF30" i="112"/>
  <c r="BH30" i="112" s="1"/>
  <c r="BC42" i="112"/>
  <c r="G42" i="112" s="1"/>
  <c r="BF42" i="112"/>
  <c r="BH42" i="112" s="1"/>
  <c r="BB21" i="111"/>
  <c r="BD21" i="111" s="1"/>
  <c r="AY39" i="232"/>
  <c r="G39" i="232" s="1"/>
  <c r="BB39" i="232"/>
  <c r="BD39" i="232" s="1"/>
  <c r="BA24" i="232"/>
  <c r="AZ24" i="232"/>
  <c r="BB24" i="232"/>
  <c r="BD24" i="232" s="1"/>
  <c r="AY51" i="232"/>
  <c r="G51" i="232" s="1"/>
  <c r="BB51" i="232"/>
  <c r="BD51" i="232" s="1"/>
  <c r="AZ30" i="231"/>
  <c r="BA30" i="231"/>
  <c r="BB30" i="231"/>
  <c r="BD30" i="231" s="1"/>
  <c r="AY42" i="231"/>
  <c r="G42" i="231" s="1"/>
  <c r="BB42" i="231"/>
  <c r="BD42" i="231" s="1"/>
  <c r="BA27" i="231"/>
  <c r="AZ27" i="231"/>
  <c r="BB46" i="230"/>
  <c r="BD46" i="230" s="1"/>
  <c r="BF39" i="229"/>
  <c r="BH39" i="229" s="1"/>
  <c r="BF30" i="229"/>
  <c r="BH30" i="229" s="1"/>
  <c r="AY52" i="228"/>
  <c r="G52" i="228" s="1"/>
  <c r="BB52" i="228"/>
  <c r="BD52" i="228" s="1"/>
  <c r="AY28" i="228"/>
  <c r="G28" i="228" s="1"/>
  <c r="BB28" i="228"/>
  <c r="BD28" i="228" s="1"/>
  <c r="BA40" i="228"/>
  <c r="AZ40" i="228"/>
  <c r="AY30" i="174"/>
  <c r="G30" i="174" s="1"/>
  <c r="BB30" i="174"/>
  <c r="BD30" i="174" s="1"/>
  <c r="AZ45" i="174"/>
  <c r="BA45" i="174"/>
  <c r="BB45" i="174"/>
  <c r="BD45" i="174" s="1"/>
  <c r="BA51" i="174"/>
  <c r="AZ51" i="174"/>
  <c r="BB51" i="174"/>
  <c r="BD51" i="174" s="1"/>
  <c r="BB27" i="174"/>
  <c r="BD27" i="174" s="1"/>
  <c r="AZ21" i="174"/>
  <c r="BA21" i="174"/>
  <c r="BA27" i="174"/>
  <c r="AZ27" i="174"/>
  <c r="AY39" i="174"/>
  <c r="G39" i="174" s="1"/>
  <c r="BB39" i="174"/>
  <c r="BD39" i="174" s="1"/>
  <c r="BB21" i="174"/>
  <c r="BD21" i="174" s="1"/>
  <c r="AZ18" i="172"/>
  <c r="BA18" i="172"/>
  <c r="AY42" i="172"/>
  <c r="G42" i="172" s="1"/>
  <c r="BB42" i="172"/>
  <c r="BD42" i="172" s="1"/>
  <c r="AY48" i="172"/>
  <c r="G48" i="172" s="1"/>
  <c r="BB48" i="172"/>
  <c r="BD48" i="172" s="1"/>
  <c r="BA24" i="172"/>
  <c r="AZ24" i="172"/>
  <c r="BB24" i="172"/>
  <c r="BD24" i="172" s="1"/>
  <c r="BB18" i="172"/>
  <c r="BD18" i="172" s="1"/>
  <c r="BA48" i="146"/>
  <c r="AZ48" i="146"/>
  <c r="AY36" i="146"/>
  <c r="G36" i="146" s="1"/>
  <c r="BB36" i="146"/>
  <c r="BD36" i="146" s="1"/>
  <c r="BA51" i="146"/>
  <c r="AZ51" i="146"/>
  <c r="AY39" i="146"/>
  <c r="G39" i="146" s="1"/>
  <c r="BB39" i="146"/>
  <c r="BD39" i="146" s="1"/>
  <c r="BB48" i="146"/>
  <c r="BD48" i="146" s="1"/>
  <c r="BB51" i="146"/>
  <c r="BD51" i="146" s="1"/>
  <c r="AY27" i="145"/>
  <c r="G27" i="145" s="1"/>
  <c r="BB27" i="145"/>
  <c r="BD27" i="145" s="1"/>
  <c r="AY42" i="145"/>
  <c r="G42" i="145" s="1"/>
  <c r="BB42" i="145"/>
  <c r="BD42" i="145" s="1"/>
  <c r="BF18" i="144"/>
  <c r="BH18" i="144" s="1"/>
  <c r="BB45" i="143"/>
  <c r="BD45" i="143" s="1"/>
  <c r="AY27" i="143"/>
  <c r="G27" i="143" s="1"/>
  <c r="BB27" i="143"/>
  <c r="BD27" i="143" s="1"/>
  <c r="BA45" i="143"/>
  <c r="AZ45" i="143"/>
  <c r="BE48" i="173"/>
  <c r="BD48" i="173"/>
  <c r="BC42" i="173"/>
  <c r="G42" i="173" s="1"/>
  <c r="BF42" i="173"/>
  <c r="BH42" i="173" s="1"/>
  <c r="BC18" i="173"/>
  <c r="G18" i="173" s="1"/>
  <c r="BF18" i="173"/>
  <c r="BH18" i="173" s="1"/>
  <c r="BD24" i="173"/>
  <c r="BE24" i="173"/>
  <c r="BE36" i="173"/>
  <c r="BD36" i="173"/>
  <c r="BF48" i="173"/>
  <c r="BH48" i="173" s="1"/>
  <c r="BF24" i="173"/>
  <c r="BH24" i="173" s="1"/>
  <c r="BC30" i="173"/>
  <c r="G30" i="173" s="1"/>
  <c r="BF30" i="173"/>
  <c r="BH30" i="173" s="1"/>
  <c r="BF36" i="173"/>
  <c r="BH36" i="173" s="1"/>
  <c r="AZ39" i="171"/>
  <c r="BA39" i="171"/>
  <c r="AY18" i="171"/>
  <c r="G18" i="171" s="1"/>
  <c r="BB18" i="171"/>
  <c r="BD18" i="171" s="1"/>
  <c r="BA33" i="171"/>
  <c r="AZ33" i="171"/>
  <c r="BA42" i="171"/>
  <c r="AZ42" i="171"/>
  <c r="BB36" i="171"/>
  <c r="BD36" i="171" s="1"/>
  <c r="BB42" i="171"/>
  <c r="BD42" i="171" s="1"/>
  <c r="BB39" i="171"/>
  <c r="BD39" i="171" s="1"/>
  <c r="BB33" i="171"/>
  <c r="BD33" i="171" s="1"/>
  <c r="BA36" i="171"/>
  <c r="AZ36" i="171"/>
  <c r="BB24" i="170"/>
  <c r="BD24" i="170" s="1"/>
  <c r="BF27" i="168"/>
  <c r="BH27" i="168" s="1"/>
  <c r="BF39" i="168"/>
  <c r="BH39" i="168" s="1"/>
  <c r="BE27" i="168"/>
  <c r="BD27" i="168"/>
  <c r="BF51" i="168"/>
  <c r="BH51" i="168" s="1"/>
  <c r="BE39" i="168"/>
  <c r="BD39" i="168"/>
  <c r="BE51" i="168"/>
  <c r="BD51" i="168"/>
  <c r="BB18" i="167"/>
  <c r="BD18" i="167" s="1"/>
  <c r="BA21" i="255"/>
  <c r="AZ21" i="255"/>
  <c r="BA45" i="255"/>
  <c r="AZ45" i="255"/>
  <c r="BB18" i="255"/>
  <c r="BD18" i="255" s="1"/>
  <c r="BA51" i="255"/>
  <c r="AZ51" i="255"/>
  <c r="BA48" i="255"/>
  <c r="AZ48" i="255"/>
  <c r="BB21" i="255"/>
  <c r="BD21" i="255" s="1"/>
  <c r="BA18" i="255"/>
  <c r="AZ18" i="255"/>
  <c r="BA33" i="255"/>
  <c r="AZ33" i="255"/>
  <c r="BA24" i="255"/>
  <c r="AZ24" i="255"/>
  <c r="BB45" i="255"/>
  <c r="BD45" i="255" s="1"/>
  <c r="BA24" i="254"/>
  <c r="AZ24" i="254"/>
  <c r="BA36" i="254"/>
  <c r="AZ36" i="254"/>
  <c r="BA42" i="254"/>
  <c r="AZ42" i="254"/>
  <c r="AY33" i="254"/>
  <c r="G33" i="254" s="1"/>
  <c r="BB33" i="254"/>
  <c r="BD33" i="254" s="1"/>
  <c r="BA30" i="254"/>
  <c r="AZ30" i="254"/>
  <c r="BA45" i="254"/>
  <c r="AZ45" i="254"/>
  <c r="BB24" i="254"/>
  <c r="BD24" i="254" s="1"/>
  <c r="AY18" i="254"/>
  <c r="G18" i="254" s="1"/>
  <c r="BB18" i="254"/>
  <c r="BD18" i="254" s="1"/>
  <c r="BB42" i="254"/>
  <c r="BD42" i="254" s="1"/>
  <c r="BC48" i="253"/>
  <c r="G48" i="253" s="1"/>
  <c r="BF48" i="253"/>
  <c r="BH48" i="253" s="1"/>
  <c r="BE27" i="253"/>
  <c r="BD27" i="253"/>
  <c r="BE24" i="253"/>
  <c r="BD24" i="253"/>
  <c r="BF39" i="253"/>
  <c r="BH39" i="253" s="1"/>
  <c r="BE51" i="253"/>
  <c r="BD51" i="253"/>
  <c r="BF42" i="253"/>
  <c r="BH42" i="253" s="1"/>
  <c r="BE39" i="253"/>
  <c r="BD39" i="253"/>
  <c r="BE42" i="253"/>
  <c r="BD42" i="253"/>
  <c r="BE18" i="253"/>
  <c r="BD18" i="253"/>
  <c r="BF51" i="253"/>
  <c r="BH51" i="253" s="1"/>
  <c r="BF27" i="253"/>
  <c r="BH27" i="253" s="1"/>
  <c r="AY24" i="252"/>
  <c r="G24" i="252" s="1"/>
  <c r="BB24" i="252"/>
  <c r="BD24" i="252" s="1"/>
  <c r="BA51" i="252"/>
  <c r="AZ51" i="252"/>
  <c r="AY18" i="252"/>
  <c r="G18" i="252" s="1"/>
  <c r="BB18" i="252"/>
  <c r="BD18" i="252" s="1"/>
  <c r="BA42" i="252"/>
  <c r="AZ42" i="252"/>
  <c r="BB42" i="252"/>
  <c r="BD42" i="252" s="1"/>
  <c r="BB45" i="252"/>
  <c r="BD45" i="252" s="1"/>
  <c r="BA33" i="252"/>
  <c r="AZ33" i="252"/>
  <c r="BB33" i="252"/>
  <c r="BD33" i="252" s="1"/>
  <c r="BA45" i="252"/>
  <c r="AZ45" i="252"/>
  <c r="BA21" i="252"/>
  <c r="AZ21" i="252"/>
  <c r="BB51" i="252"/>
  <c r="BD51" i="252" s="1"/>
  <c r="BA48" i="251"/>
  <c r="AZ48" i="251"/>
  <c r="BB30" i="251"/>
  <c r="BD30" i="251" s="1"/>
  <c r="BA39" i="251"/>
  <c r="AZ39" i="251"/>
  <c r="BA30" i="251"/>
  <c r="AZ30" i="251"/>
  <c r="AY45" i="251"/>
  <c r="G45" i="251" s="1"/>
  <c r="BB45" i="251"/>
  <c r="BD45" i="251" s="1"/>
  <c r="BA51" i="251"/>
  <c r="AZ51" i="251"/>
  <c r="BB48" i="251"/>
  <c r="BD48" i="251" s="1"/>
  <c r="BA40" i="250"/>
  <c r="AZ40" i="250"/>
  <c r="BA25" i="250"/>
  <c r="AZ25" i="250"/>
  <c r="AY31" i="250"/>
  <c r="G31" i="250" s="1"/>
  <c r="BB31" i="250"/>
  <c r="BD31" i="250" s="1"/>
  <c r="BB37" i="250"/>
  <c r="BD37" i="250" s="1"/>
  <c r="BB43" i="250"/>
  <c r="BD43" i="250" s="1"/>
  <c r="AY34" i="250"/>
  <c r="G34" i="250" s="1"/>
  <c r="BB34" i="250"/>
  <c r="BD34" i="250" s="1"/>
  <c r="BB49" i="250"/>
  <c r="BD49" i="250" s="1"/>
  <c r="BB40" i="250"/>
  <c r="BD40" i="250" s="1"/>
  <c r="BA43" i="250"/>
  <c r="AZ43" i="250"/>
  <c r="BA37" i="250"/>
  <c r="AZ37" i="250"/>
  <c r="BA19" i="250"/>
  <c r="AZ19" i="250"/>
  <c r="BA52" i="250"/>
  <c r="AZ52" i="250"/>
  <c r="BA49" i="250"/>
  <c r="AZ49" i="250"/>
  <c r="BB25" i="250"/>
  <c r="BD25" i="250" s="1"/>
  <c r="BF48" i="249"/>
  <c r="BH48" i="249" s="1"/>
  <c r="BE48" i="249"/>
  <c r="BD48" i="249"/>
  <c r="AY42" i="246"/>
  <c r="G42" i="246" s="1"/>
  <c r="BB42" i="246"/>
  <c r="BD42" i="246" s="1"/>
  <c r="BA51" i="246"/>
  <c r="AZ51" i="246"/>
  <c r="AY45" i="246"/>
  <c r="G45" i="246" s="1"/>
  <c r="BB45" i="246"/>
  <c r="BD45" i="246" s="1"/>
  <c r="BE48" i="245"/>
  <c r="BD48" i="245"/>
  <c r="BE39" i="245"/>
  <c r="BD39" i="245"/>
  <c r="BE51" i="245"/>
  <c r="BD51" i="245"/>
  <c r="BF24" i="245"/>
  <c r="BH24" i="245" s="1"/>
  <c r="BF36" i="245"/>
  <c r="BH36" i="245" s="1"/>
  <c r="BF30" i="245"/>
  <c r="BH30" i="245" s="1"/>
  <c r="BF48" i="245"/>
  <c r="BH48" i="245" s="1"/>
  <c r="BE24" i="245"/>
  <c r="BD24" i="245"/>
  <c r="BE36" i="245"/>
  <c r="BD36" i="245"/>
  <c r="BE30" i="245"/>
  <c r="BD30" i="245"/>
  <c r="BE33" i="245"/>
  <c r="BD33" i="245"/>
  <c r="BF51" i="245"/>
  <c r="BH51" i="245" s="1"/>
  <c r="AY18" i="244"/>
  <c r="G18" i="244" s="1"/>
  <c r="BB18" i="244"/>
  <c r="BD18" i="244" s="1"/>
  <c r="BA24" i="244"/>
  <c r="AZ24" i="244"/>
  <c r="BA36" i="244"/>
  <c r="AZ36" i="244"/>
  <c r="BA48" i="244"/>
  <c r="AZ48" i="244"/>
  <c r="AY39" i="244"/>
  <c r="G39" i="244" s="1"/>
  <c r="BB39" i="244"/>
  <c r="BD39" i="244" s="1"/>
  <c r="BA51" i="244"/>
  <c r="AZ51" i="244"/>
  <c r="BB42" i="244"/>
  <c r="BD42" i="244" s="1"/>
  <c r="BB24" i="244"/>
  <c r="BD24" i="244" s="1"/>
  <c r="BA42" i="244"/>
  <c r="AZ42" i="244"/>
  <c r="BB51" i="244"/>
  <c r="BD51" i="244" s="1"/>
  <c r="BB48" i="243"/>
  <c r="BD48" i="243" s="1"/>
  <c r="BA30" i="243"/>
  <c r="AZ30" i="243"/>
  <c r="BA48" i="243"/>
  <c r="AZ48" i="243"/>
  <c r="BA24" i="243"/>
  <c r="AZ24" i="243"/>
  <c r="BA36" i="243"/>
  <c r="AZ36" i="243"/>
  <c r="BB36" i="243"/>
  <c r="BD36" i="243" s="1"/>
  <c r="BA51" i="243"/>
  <c r="AZ51" i="243"/>
  <c r="BA45" i="243"/>
  <c r="AZ45" i="243"/>
  <c r="BA21" i="243"/>
  <c r="AZ21" i="243"/>
  <c r="BB30" i="243"/>
  <c r="BD30" i="243" s="1"/>
  <c r="BB51" i="243"/>
  <c r="BD51" i="243" s="1"/>
  <c r="BB33" i="240"/>
  <c r="BD33" i="240" s="1"/>
  <c r="BA48" i="240"/>
  <c r="AZ48" i="240"/>
  <c r="BA45" i="240"/>
  <c r="AZ45" i="240"/>
  <c r="BA30" i="240"/>
  <c r="AZ30" i="240"/>
  <c r="BB45" i="240"/>
  <c r="BD45" i="240" s="1"/>
  <c r="BA33" i="240"/>
  <c r="AZ33" i="240"/>
  <c r="BB48" i="240"/>
  <c r="BD48" i="240" s="1"/>
  <c r="BB30" i="240"/>
  <c r="BD30" i="240" s="1"/>
  <c r="BA39" i="239"/>
  <c r="AZ39" i="239"/>
  <c r="BA27" i="239"/>
  <c r="AZ27" i="239"/>
  <c r="BA42" i="239"/>
  <c r="AZ42" i="239"/>
  <c r="BA24" i="239"/>
  <c r="AZ24" i="239"/>
  <c r="BA48" i="239"/>
  <c r="AZ48" i="239"/>
  <c r="BB27" i="239"/>
  <c r="BD27" i="239" s="1"/>
  <c r="BB24" i="239"/>
  <c r="BD24" i="239" s="1"/>
  <c r="BB36" i="239"/>
  <c r="BD36" i="239" s="1"/>
  <c r="BB48" i="239"/>
  <c r="BD48" i="239" s="1"/>
  <c r="BA18" i="239"/>
  <c r="AZ18" i="239"/>
  <c r="BA36" i="239"/>
  <c r="AZ36" i="239"/>
  <c r="BA51" i="239"/>
  <c r="AZ51" i="239"/>
  <c r="BB18" i="239"/>
  <c r="BD18" i="239" s="1"/>
  <c r="BB51" i="239"/>
  <c r="BD51" i="239" s="1"/>
  <c r="AY42" i="238"/>
  <c r="G42" i="238" s="1"/>
  <c r="BB42" i="238"/>
  <c r="BD42" i="238" s="1"/>
  <c r="BA21" i="238"/>
  <c r="AZ21" i="238"/>
  <c r="AY33" i="238"/>
  <c r="G33" i="238" s="1"/>
  <c r="BB33" i="238"/>
  <c r="BD33" i="238" s="1"/>
  <c r="BB24" i="238"/>
  <c r="BD24" i="238" s="1"/>
  <c r="AY36" i="238"/>
  <c r="G36" i="238" s="1"/>
  <c r="BB36" i="238"/>
  <c r="BD36" i="238" s="1"/>
  <c r="BA45" i="238"/>
  <c r="AZ45" i="238"/>
  <c r="BA24" i="238"/>
  <c r="AZ24" i="238"/>
  <c r="AY51" i="237"/>
  <c r="G51" i="237" s="1"/>
  <c r="BB51" i="237"/>
  <c r="BD51" i="237" s="1"/>
  <c r="AY48" i="237"/>
  <c r="G48" i="237" s="1"/>
  <c r="BB48" i="237"/>
  <c r="BD48" i="237" s="1"/>
  <c r="BA18" i="236"/>
  <c r="AZ18" i="236"/>
  <c r="BA27" i="236"/>
  <c r="AZ27" i="236"/>
  <c r="BA21" i="236"/>
  <c r="AZ21" i="236"/>
  <c r="BA48" i="236"/>
  <c r="AZ48" i="236"/>
  <c r="BA36" i="236"/>
  <c r="AZ36" i="236"/>
  <c r="BA39" i="236"/>
  <c r="AZ39" i="236"/>
  <c r="BB18" i="236"/>
  <c r="BD18" i="236" s="1"/>
  <c r="BB51" i="236"/>
  <c r="BD51" i="236" s="1"/>
  <c r="BB27" i="236"/>
  <c r="BD27" i="236" s="1"/>
  <c r="BA24" i="236"/>
  <c r="AZ24" i="236"/>
  <c r="BB24" i="236"/>
  <c r="BD24" i="236" s="1"/>
  <c r="BB39" i="236"/>
  <c r="BD39" i="236" s="1"/>
  <c r="BA51" i="236"/>
  <c r="AZ51" i="236"/>
  <c r="BA42" i="236"/>
  <c r="AZ42" i="236"/>
  <c r="BB21" i="236"/>
  <c r="BD21" i="236" s="1"/>
  <c r="BA27" i="235"/>
  <c r="AZ27" i="235"/>
  <c r="BA42" i="235"/>
  <c r="AZ42" i="235"/>
  <c r="BB30" i="235"/>
  <c r="BD30" i="235" s="1"/>
  <c r="BA30" i="235"/>
  <c r="AZ30" i="235"/>
  <c r="BB18" i="235"/>
  <c r="BD18" i="235" s="1"/>
  <c r="BA45" i="235"/>
  <c r="AZ45" i="235"/>
  <c r="BA18" i="235"/>
  <c r="AZ18" i="235"/>
  <c r="BA51" i="235"/>
  <c r="AZ51" i="235"/>
  <c r="BB45" i="235"/>
  <c r="BD45" i="235" s="1"/>
  <c r="BE51" i="234"/>
  <c r="BD51" i="234"/>
  <c r="BF21" i="234"/>
  <c r="BH21" i="234" s="1"/>
  <c r="BF42" i="234"/>
  <c r="BH42" i="234" s="1"/>
  <c r="BE36" i="234"/>
  <c r="BD36" i="234"/>
  <c r="BE21" i="234"/>
  <c r="BD21" i="234"/>
  <c r="BE24" i="234"/>
  <c r="BD24" i="234"/>
  <c r="BF18" i="234"/>
  <c r="BH18" i="234" s="1"/>
  <c r="BE45" i="234"/>
  <c r="BD45" i="234"/>
  <c r="BE18" i="234"/>
  <c r="BD18" i="234"/>
  <c r="BF36" i="234"/>
  <c r="BH36" i="234" s="1"/>
  <c r="BE42" i="234"/>
  <c r="BD42" i="234"/>
  <c r="BE33" i="234"/>
  <c r="BD33" i="234"/>
  <c r="BF45" i="234"/>
  <c r="BH45" i="234" s="1"/>
  <c r="BF51" i="234"/>
  <c r="BH51" i="234" s="1"/>
  <c r="BA18" i="233"/>
  <c r="AZ18" i="233"/>
  <c r="BA51" i="233"/>
  <c r="AZ51" i="233"/>
  <c r="BB30" i="233"/>
  <c r="BD30" i="233" s="1"/>
  <c r="AY33" i="233"/>
  <c r="G33" i="233" s="1"/>
  <c r="BB33" i="233"/>
  <c r="BD33" i="233" s="1"/>
  <c r="BA30" i="233"/>
  <c r="AZ30" i="233"/>
  <c r="BA42" i="233"/>
  <c r="AZ42" i="233"/>
  <c r="BB18" i="233"/>
  <c r="BD18" i="233" s="1"/>
  <c r="BA45" i="233"/>
  <c r="AZ45" i="233"/>
  <c r="BB45" i="233"/>
  <c r="BD45" i="233" s="1"/>
  <c r="BB51" i="233"/>
  <c r="BD51" i="233" s="1"/>
  <c r="BB42" i="233"/>
  <c r="BD42" i="233" s="1"/>
  <c r="BA49" i="230"/>
  <c r="AZ49" i="230"/>
  <c r="BA31" i="230"/>
  <c r="AZ31" i="230"/>
  <c r="BA25" i="230"/>
  <c r="AZ25" i="230"/>
  <c r="BA19" i="230"/>
  <c r="AZ19" i="230"/>
  <c r="BA34" i="230"/>
  <c r="AZ34" i="230"/>
  <c r="BA43" i="230"/>
  <c r="AZ43" i="230"/>
  <c r="BB49" i="230"/>
  <c r="BD49" i="230" s="1"/>
  <c r="BA46" i="230"/>
  <c r="AZ46" i="230"/>
  <c r="BB31" i="230"/>
  <c r="BD31" i="230" s="1"/>
  <c r="BE30" i="229"/>
  <c r="BD30" i="229"/>
  <c r="BE42" i="229"/>
  <c r="BD42" i="229"/>
  <c r="BE18" i="229"/>
  <c r="BD18" i="229"/>
  <c r="BC33" i="229"/>
  <c r="G33" i="229" s="1"/>
  <c r="BF33" i="229"/>
  <c r="BH33" i="229" s="1"/>
  <c r="BF18" i="229"/>
  <c r="BH18" i="229" s="1"/>
  <c r="BE39" i="229"/>
  <c r="BD39" i="229"/>
  <c r="BF42" i="229"/>
  <c r="BH42" i="229" s="1"/>
  <c r="BE27" i="229"/>
  <c r="BD27" i="229"/>
  <c r="BE51" i="229"/>
  <c r="BD51" i="229"/>
  <c r="BF27" i="229"/>
  <c r="BH27" i="229" s="1"/>
  <c r="BA18" i="226"/>
  <c r="AZ18" i="226"/>
  <c r="BA51" i="225"/>
  <c r="AZ51" i="225"/>
  <c r="BA24" i="225"/>
  <c r="AZ24" i="225"/>
  <c r="BB24" i="225"/>
  <c r="BD24" i="225" s="1"/>
  <c r="AY48" i="225"/>
  <c r="G48" i="225" s="1"/>
  <c r="BB48" i="225"/>
  <c r="BD48" i="225" s="1"/>
  <c r="BA42" i="225"/>
  <c r="AZ42" i="225"/>
  <c r="BB21" i="225"/>
  <c r="BD21" i="225" s="1"/>
  <c r="BB51" i="225"/>
  <c r="BD51" i="225" s="1"/>
  <c r="BA30" i="225"/>
  <c r="AZ30" i="225"/>
  <c r="BA21" i="225"/>
  <c r="AZ21" i="225"/>
  <c r="BB30" i="225"/>
  <c r="BD30" i="225" s="1"/>
  <c r="BE51" i="224"/>
  <c r="BD51" i="224"/>
  <c r="BF48" i="224"/>
  <c r="BH48" i="224" s="1"/>
  <c r="BE48" i="224"/>
  <c r="BD48" i="224"/>
  <c r="BF51" i="224"/>
  <c r="BH51" i="224" s="1"/>
  <c r="BA42" i="221"/>
  <c r="AZ42" i="221"/>
  <c r="BA51" i="221"/>
  <c r="AZ51" i="221"/>
  <c r="BA18" i="221"/>
  <c r="AZ18" i="221"/>
  <c r="AY21" i="221"/>
  <c r="G21" i="221" s="1"/>
  <c r="BB21" i="221"/>
  <c r="BD21" i="221" s="1"/>
  <c r="BA30" i="221"/>
  <c r="AZ30" i="221"/>
  <c r="AY48" i="221"/>
  <c r="G48" i="221" s="1"/>
  <c r="BB48" i="221"/>
  <c r="BD48" i="221" s="1"/>
  <c r="BA45" i="221"/>
  <c r="AZ45" i="221"/>
  <c r="AY24" i="221"/>
  <c r="G24" i="221" s="1"/>
  <c r="BB24" i="221"/>
  <c r="BD24" i="221" s="1"/>
  <c r="BB42" i="221"/>
  <c r="BD42" i="221" s="1"/>
  <c r="BA51" i="218"/>
  <c r="AZ51" i="218"/>
  <c r="BA33" i="218"/>
  <c r="AZ33" i="218"/>
  <c r="BA39" i="218"/>
  <c r="AZ39" i="218"/>
  <c r="BB33" i="218"/>
  <c r="BD33" i="218" s="1"/>
  <c r="BA42" i="215"/>
  <c r="AZ42" i="215"/>
  <c r="BB51" i="215"/>
  <c r="BD51" i="215" s="1"/>
  <c r="BA45" i="215"/>
  <c r="AZ45" i="215"/>
  <c r="BB39" i="215"/>
  <c r="BD39" i="215" s="1"/>
  <c r="BA51" i="215"/>
  <c r="AZ51" i="215"/>
  <c r="BA33" i="215"/>
  <c r="AZ33" i="215"/>
  <c r="BA39" i="215"/>
  <c r="AZ39" i="215"/>
  <c r="BB33" i="215"/>
  <c r="BD33" i="215" s="1"/>
  <c r="BA18" i="214"/>
  <c r="AZ18" i="214"/>
  <c r="BB18" i="214"/>
  <c r="BD18" i="214" s="1"/>
  <c r="BE21" i="212"/>
  <c r="BD21" i="212"/>
  <c r="BE18" i="212"/>
  <c r="BD18" i="212"/>
  <c r="BF21" i="212"/>
  <c r="BH21" i="212" s="1"/>
  <c r="BE36" i="212"/>
  <c r="BD36" i="212"/>
  <c r="BE48" i="212"/>
  <c r="BD48" i="212"/>
  <c r="BE30" i="212"/>
  <c r="BD30" i="212"/>
  <c r="BC33" i="212"/>
  <c r="G33" i="212" s="1"/>
  <c r="BF33" i="212"/>
  <c r="BH33" i="212" s="1"/>
  <c r="BF36" i="212"/>
  <c r="BH36" i="212" s="1"/>
  <c r="BF48" i="212"/>
  <c r="BH48" i="212" s="1"/>
  <c r="BF30" i="212"/>
  <c r="BH30" i="212" s="1"/>
  <c r="BA21" i="211"/>
  <c r="AZ21" i="211"/>
  <c r="BA36" i="211"/>
  <c r="AZ36" i="211"/>
  <c r="AY24" i="211"/>
  <c r="G24" i="211" s="1"/>
  <c r="BB24" i="211"/>
  <c r="BD24" i="211" s="1"/>
  <c r="AY51" i="211"/>
  <c r="G51" i="211" s="1"/>
  <c r="BB51" i="211"/>
  <c r="BD51" i="211" s="1"/>
  <c r="BA48" i="211"/>
  <c r="AZ48" i="211"/>
  <c r="AY45" i="211"/>
  <c r="G45" i="211" s="1"/>
  <c r="BB45" i="211"/>
  <c r="BD45" i="211" s="1"/>
  <c r="BA42" i="210"/>
  <c r="AZ42" i="210"/>
  <c r="BA24" i="210"/>
  <c r="AZ24" i="210"/>
  <c r="BB21" i="210"/>
  <c r="BD21" i="210" s="1"/>
  <c r="BA39" i="210"/>
  <c r="AZ39" i="210"/>
  <c r="BA21" i="210"/>
  <c r="AZ21" i="210"/>
  <c r="BA45" i="210"/>
  <c r="AZ45" i="210"/>
  <c r="BB39" i="210"/>
  <c r="BD39" i="210" s="1"/>
  <c r="BA36" i="210"/>
  <c r="AZ36" i="210"/>
  <c r="BB45" i="210"/>
  <c r="BD45" i="210" s="1"/>
  <c r="BA33" i="210"/>
  <c r="AZ33" i="210"/>
  <c r="BB36" i="210"/>
  <c r="BD36" i="210" s="1"/>
  <c r="BB24" i="210"/>
  <c r="BD24" i="210" s="1"/>
  <c r="BF18" i="208"/>
  <c r="BH18" i="208" s="1"/>
  <c r="BE18" i="208"/>
  <c r="BD18" i="208"/>
  <c r="BA25" i="206"/>
  <c r="AZ25" i="206"/>
  <c r="BA43" i="206"/>
  <c r="AZ43" i="206"/>
  <c r="BB22" i="206"/>
  <c r="BD22" i="206" s="1"/>
  <c r="BA22" i="206"/>
  <c r="AZ22" i="206"/>
  <c r="BA46" i="206"/>
  <c r="AZ46" i="206"/>
  <c r="BB46" i="206"/>
  <c r="BD46" i="206" s="1"/>
  <c r="BA31" i="206"/>
  <c r="AZ31" i="206"/>
  <c r="BA19" i="206"/>
  <c r="AZ19" i="206"/>
  <c r="BB43" i="206"/>
  <c r="BD43" i="206" s="1"/>
  <c r="AY49" i="206"/>
  <c r="G49" i="206" s="1"/>
  <c r="BB49" i="206"/>
  <c r="BD49" i="206" s="1"/>
  <c r="BB31" i="206"/>
  <c r="BD31" i="206" s="1"/>
  <c r="BE45" i="204"/>
  <c r="BD45" i="204"/>
  <c r="BC48" i="204"/>
  <c r="G48" i="204" s="1"/>
  <c r="BF48" i="204"/>
  <c r="BH48" i="204" s="1"/>
  <c r="BC21" i="204"/>
  <c r="G21" i="204" s="1"/>
  <c r="BF21" i="204"/>
  <c r="BH21" i="204" s="1"/>
  <c r="BF33" i="204"/>
  <c r="BH33" i="204" s="1"/>
  <c r="BE33" i="204"/>
  <c r="BD33" i="204"/>
  <c r="BE39" i="204"/>
  <c r="BD39" i="204"/>
  <c r="BE36" i="204"/>
  <c r="BD36" i="204"/>
  <c r="BE30" i="204"/>
  <c r="BD30" i="204"/>
  <c r="BF39" i="204"/>
  <c r="BH39" i="204" s="1"/>
  <c r="BF36" i="204"/>
  <c r="BH36" i="204" s="1"/>
  <c r="BA51" i="203"/>
  <c r="AZ51" i="203"/>
  <c r="BA27" i="203"/>
  <c r="AZ27" i="203"/>
  <c r="BA48" i="203"/>
  <c r="AZ48" i="203"/>
  <c r="BB51" i="203"/>
  <c r="BD51" i="203" s="1"/>
  <c r="BA33" i="203"/>
  <c r="AZ33" i="203"/>
  <c r="BA39" i="203"/>
  <c r="AZ39" i="203"/>
  <c r="BA18" i="203"/>
  <c r="AZ18" i="203"/>
  <c r="BB45" i="203"/>
  <c r="BD45" i="203" s="1"/>
  <c r="BB39" i="203"/>
  <c r="BD39" i="203" s="1"/>
  <c r="BA30" i="203"/>
  <c r="AZ30" i="203"/>
  <c r="BA45" i="203"/>
  <c r="AZ45" i="203"/>
  <c r="BB48" i="203"/>
  <c r="BD48" i="203" s="1"/>
  <c r="BB18" i="203"/>
  <c r="BD18" i="203" s="1"/>
  <c r="AY36" i="201"/>
  <c r="G36" i="201" s="1"/>
  <c r="BB36" i="201"/>
  <c r="BD36" i="201" s="1"/>
  <c r="BA24" i="201"/>
  <c r="AZ24" i="201"/>
  <c r="AY45" i="201"/>
  <c r="G45" i="201" s="1"/>
  <c r="BB45" i="201"/>
  <c r="BD45" i="201" s="1"/>
  <c r="BA39" i="201"/>
  <c r="AZ39" i="201"/>
  <c r="AY42" i="201"/>
  <c r="G42" i="201" s="1"/>
  <c r="BB42" i="201"/>
  <c r="BD42" i="201" s="1"/>
  <c r="BB24" i="201"/>
  <c r="BD24" i="201" s="1"/>
  <c r="BA51" i="200"/>
  <c r="AZ51" i="200"/>
  <c r="BB51" i="200"/>
  <c r="BD51" i="200" s="1"/>
  <c r="BE21" i="199"/>
  <c r="BD21" i="199"/>
  <c r="BE18" i="199"/>
  <c r="BD18" i="199"/>
  <c r="BF21" i="199"/>
  <c r="BH21" i="199" s="1"/>
  <c r="BE42" i="199"/>
  <c r="BD42" i="199"/>
  <c r="BF33" i="199"/>
  <c r="BH33" i="199" s="1"/>
  <c r="BE48" i="199"/>
  <c r="BD48" i="199"/>
  <c r="BC36" i="199"/>
  <c r="G36" i="199" s="1"/>
  <c r="BF36" i="199"/>
  <c r="BH36" i="199" s="1"/>
  <c r="BE30" i="199"/>
  <c r="BD30" i="199"/>
  <c r="BE33" i="199"/>
  <c r="BD33" i="199"/>
  <c r="BF18" i="199"/>
  <c r="BH18" i="199" s="1"/>
  <c r="BA18" i="198"/>
  <c r="AZ18" i="198"/>
  <c r="BA18" i="197"/>
  <c r="AZ18" i="197"/>
  <c r="AY49" i="196"/>
  <c r="G49" i="196" s="1"/>
  <c r="BB49" i="196"/>
  <c r="BD49" i="196" s="1"/>
  <c r="BA40" i="196"/>
  <c r="AZ40" i="196"/>
  <c r="BA25" i="196"/>
  <c r="AZ25" i="196"/>
  <c r="BA31" i="196"/>
  <c r="AZ31" i="196"/>
  <c r="AY34" i="196"/>
  <c r="G34" i="196" s="1"/>
  <c r="BB34" i="196"/>
  <c r="BD34" i="196" s="1"/>
  <c r="BA19" i="196"/>
  <c r="AZ19" i="196"/>
  <c r="BA43" i="196"/>
  <c r="AZ43" i="196"/>
  <c r="BB43" i="196"/>
  <c r="BD43" i="196" s="1"/>
  <c r="BE36" i="194"/>
  <c r="BD36" i="194"/>
  <c r="BE33" i="194"/>
  <c r="BD33" i="194"/>
  <c r="BE42" i="194"/>
  <c r="BD42" i="194"/>
  <c r="BE45" i="194"/>
  <c r="BD45" i="194"/>
  <c r="BF33" i="194"/>
  <c r="BH33" i="194" s="1"/>
  <c r="BF42" i="194"/>
  <c r="BH42" i="194" s="1"/>
  <c r="BE21" i="194"/>
  <c r="BD21" i="194"/>
  <c r="BE39" i="194"/>
  <c r="BD39" i="194"/>
  <c r="BF24" i="194"/>
  <c r="BH24" i="194" s="1"/>
  <c r="BE24" i="194"/>
  <c r="BD24" i="194"/>
  <c r="BF45" i="194"/>
  <c r="BH45" i="194" s="1"/>
  <c r="BF36" i="194"/>
  <c r="BH36" i="194" s="1"/>
  <c r="BE36" i="190"/>
  <c r="BD36" i="190"/>
  <c r="BF33" i="190"/>
  <c r="BH33" i="190" s="1"/>
  <c r="BC30" i="190"/>
  <c r="G30" i="190" s="1"/>
  <c r="BF30" i="190"/>
  <c r="BH30" i="190" s="1"/>
  <c r="BE33" i="190"/>
  <c r="BD33" i="190"/>
  <c r="BC21" i="190"/>
  <c r="G21" i="190" s="1"/>
  <c r="BF21" i="190"/>
  <c r="BH21" i="190" s="1"/>
  <c r="BC45" i="190"/>
  <c r="G45" i="190" s="1"/>
  <c r="BF45" i="190"/>
  <c r="BH45" i="190" s="1"/>
  <c r="BE18" i="190"/>
  <c r="BD18" i="190"/>
  <c r="BE24" i="190"/>
  <c r="BD24" i="190"/>
  <c r="BE42" i="190"/>
  <c r="BD42" i="190"/>
  <c r="BF24" i="190"/>
  <c r="BH24" i="190" s="1"/>
  <c r="BF30" i="186"/>
  <c r="BH30" i="186" s="1"/>
  <c r="BF48" i="186"/>
  <c r="BH48" i="186" s="1"/>
  <c r="BE30" i="186"/>
  <c r="BD30" i="186"/>
  <c r="BE24" i="186"/>
  <c r="BD24" i="186"/>
  <c r="BE42" i="186"/>
  <c r="BD42" i="186"/>
  <c r="BE39" i="186"/>
  <c r="BD39" i="186"/>
  <c r="BF45" i="186"/>
  <c r="BH45" i="186" s="1"/>
  <c r="BF42" i="186"/>
  <c r="BH42" i="186" s="1"/>
  <c r="BE48" i="186"/>
  <c r="BD48" i="186"/>
  <c r="BE36" i="186"/>
  <c r="BD36" i="186"/>
  <c r="BE45" i="186"/>
  <c r="BD45" i="186"/>
  <c r="BF24" i="186"/>
  <c r="BH24" i="186" s="1"/>
  <c r="BA25" i="185"/>
  <c r="AZ25" i="185"/>
  <c r="BA34" i="185"/>
  <c r="AZ34" i="185"/>
  <c r="BB49" i="185"/>
  <c r="BD49" i="185" s="1"/>
  <c r="BA37" i="185"/>
  <c r="AZ37" i="185"/>
  <c r="BB34" i="185"/>
  <c r="BD34" i="185" s="1"/>
  <c r="BA52" i="185"/>
  <c r="AZ52" i="185"/>
  <c r="BB25" i="185"/>
  <c r="BD25" i="185" s="1"/>
  <c r="BA49" i="185"/>
  <c r="AZ49" i="185"/>
  <c r="BA43" i="185"/>
  <c r="AZ43" i="185"/>
  <c r="BB52" i="185"/>
  <c r="BD52" i="185" s="1"/>
  <c r="BB39" i="184"/>
  <c r="BD39" i="184" s="1"/>
  <c r="BB42" i="184"/>
  <c r="BD42" i="184" s="1"/>
  <c r="BA39" i="184"/>
  <c r="AZ39" i="184"/>
  <c r="BA27" i="184"/>
  <c r="AZ27" i="184"/>
  <c r="BA36" i="184"/>
  <c r="AZ36" i="184"/>
  <c r="BA42" i="184"/>
  <c r="AZ42" i="184"/>
  <c r="BA48" i="184"/>
  <c r="AZ48" i="184"/>
  <c r="BB27" i="184"/>
  <c r="BD27" i="184" s="1"/>
  <c r="BB36" i="184"/>
  <c r="BD36" i="184" s="1"/>
  <c r="BA18" i="184"/>
  <c r="AZ18" i="184"/>
  <c r="BA51" i="184"/>
  <c r="AZ51" i="184"/>
  <c r="BA24" i="184"/>
  <c r="AZ24" i="184"/>
  <c r="BB18" i="184"/>
  <c r="BD18" i="184" s="1"/>
  <c r="BB51" i="184"/>
  <c r="BD51" i="184" s="1"/>
  <c r="BE48" i="182"/>
  <c r="BD48" i="182"/>
  <c r="BE42" i="182"/>
  <c r="BD42" i="182"/>
  <c r="BE27" i="182"/>
  <c r="BD27" i="182"/>
  <c r="BE18" i="182"/>
  <c r="BD18" i="182"/>
  <c r="BE39" i="182"/>
  <c r="BD39" i="182"/>
  <c r="BF27" i="182"/>
  <c r="BH27" i="182" s="1"/>
  <c r="BF18" i="182"/>
  <c r="BH18" i="182" s="1"/>
  <c r="BF39" i="182"/>
  <c r="BH39" i="182" s="1"/>
  <c r="BE45" i="182"/>
  <c r="BD45" i="182"/>
  <c r="BF48" i="182"/>
  <c r="BH48" i="182" s="1"/>
  <c r="BF42" i="182"/>
  <c r="BH42" i="182" s="1"/>
  <c r="BF45" i="182"/>
  <c r="BH45" i="182" s="1"/>
  <c r="BA42" i="179"/>
  <c r="AZ42" i="179"/>
  <c r="BA45" i="179"/>
  <c r="AZ45" i="179"/>
  <c r="BA39" i="179"/>
  <c r="AZ39" i="179"/>
  <c r="BA51" i="178"/>
  <c r="AZ51" i="178"/>
  <c r="BA48" i="178"/>
  <c r="AZ48" i="178"/>
  <c r="BA33" i="178"/>
  <c r="AZ33" i="178"/>
  <c r="BA24" i="178"/>
  <c r="AZ24" i="178"/>
  <c r="BB48" i="178"/>
  <c r="BD48" i="178" s="1"/>
  <c r="BB27" i="178"/>
  <c r="BD27" i="178" s="1"/>
  <c r="BA27" i="178"/>
  <c r="AZ27" i="178"/>
  <c r="BA30" i="178"/>
  <c r="AZ30" i="178"/>
  <c r="BB24" i="178"/>
  <c r="BD24" i="178" s="1"/>
  <c r="BB51" i="178"/>
  <c r="BD51" i="178" s="1"/>
  <c r="BB33" i="178"/>
  <c r="BD33" i="178" s="1"/>
  <c r="AY42" i="177"/>
  <c r="G42" i="177" s="1"/>
  <c r="BB42" i="177"/>
  <c r="BD42" i="177" s="1"/>
  <c r="BB51" i="177"/>
  <c r="BD51" i="177" s="1"/>
  <c r="BA48" i="177"/>
  <c r="AZ48" i="177"/>
  <c r="BA51" i="177"/>
  <c r="AZ51" i="177"/>
  <c r="BB30" i="177"/>
  <c r="BD30" i="177" s="1"/>
  <c r="BA30" i="177"/>
  <c r="AZ30" i="177"/>
  <c r="BA33" i="177"/>
  <c r="AZ33" i="177"/>
  <c r="BB33" i="177"/>
  <c r="BD33" i="177" s="1"/>
  <c r="BA45" i="177"/>
  <c r="AZ45" i="177"/>
  <c r="BB48" i="177"/>
  <c r="BD48" i="177" s="1"/>
  <c r="BE51" i="176"/>
  <c r="BD51" i="176"/>
  <c r="BB30" i="175"/>
  <c r="BD30" i="175" s="1"/>
  <c r="BA39" i="175"/>
  <c r="AZ39" i="175"/>
  <c r="BA36" i="175"/>
  <c r="AZ36" i="175"/>
  <c r="BA24" i="175"/>
  <c r="AZ24" i="175"/>
  <c r="BA18" i="175"/>
  <c r="AZ18" i="175"/>
  <c r="BB48" i="175"/>
  <c r="BD48" i="175" s="1"/>
  <c r="BB18" i="175"/>
  <c r="BD18" i="175" s="1"/>
  <c r="BA48" i="175"/>
  <c r="AZ48" i="175"/>
  <c r="AY21" i="175"/>
  <c r="G21" i="175" s="1"/>
  <c r="BB21" i="175"/>
  <c r="BD21" i="175" s="1"/>
  <c r="BA30" i="175"/>
  <c r="AZ30" i="175"/>
  <c r="BB36" i="175"/>
  <c r="BD36" i="175" s="1"/>
  <c r="AY42" i="170"/>
  <c r="G42" i="170" s="1"/>
  <c r="BB42" i="170"/>
  <c r="BD42" i="170" s="1"/>
  <c r="BA24" i="170"/>
  <c r="AZ24" i="170"/>
  <c r="AY27" i="170"/>
  <c r="G27" i="170" s="1"/>
  <c r="BB27" i="170"/>
  <c r="BD27" i="170" s="1"/>
  <c r="BA30" i="170"/>
  <c r="AZ30" i="170"/>
  <c r="BB39" i="170"/>
  <c r="BD39" i="170" s="1"/>
  <c r="BA51" i="170"/>
  <c r="AZ51" i="170"/>
  <c r="BB30" i="170"/>
  <c r="BD30" i="170" s="1"/>
  <c r="AY36" i="170"/>
  <c r="G36" i="170" s="1"/>
  <c r="BB36" i="170"/>
  <c r="BD36" i="170" s="1"/>
  <c r="BB51" i="170"/>
  <c r="BD51" i="170" s="1"/>
  <c r="BA39" i="170"/>
  <c r="AZ39" i="170"/>
  <c r="BA48" i="170"/>
  <c r="AZ48" i="170"/>
  <c r="BA33" i="169"/>
  <c r="AZ33" i="169"/>
  <c r="BA39" i="169"/>
  <c r="AZ39" i="169"/>
  <c r="BA36" i="169"/>
  <c r="AZ36" i="169"/>
  <c r="BA48" i="169"/>
  <c r="AZ48" i="169"/>
  <c r="BB36" i="169"/>
  <c r="BD36" i="169" s="1"/>
  <c r="BA30" i="169"/>
  <c r="AZ30" i="169"/>
  <c r="BB48" i="169"/>
  <c r="BD48" i="169" s="1"/>
  <c r="BB30" i="169"/>
  <c r="BD30" i="169" s="1"/>
  <c r="BB33" i="169"/>
  <c r="BD33" i="169" s="1"/>
  <c r="BB39" i="169"/>
  <c r="BD39" i="169" s="1"/>
  <c r="BA36" i="167"/>
  <c r="AZ36" i="167"/>
  <c r="BA18" i="167"/>
  <c r="AZ18" i="167"/>
  <c r="BA48" i="167"/>
  <c r="AZ48" i="167"/>
  <c r="BB51" i="167"/>
  <c r="BD51" i="167" s="1"/>
  <c r="BA51" i="167"/>
  <c r="AZ51" i="167"/>
  <c r="BB36" i="167"/>
  <c r="BD36" i="167" s="1"/>
  <c r="BA22" i="163"/>
  <c r="AZ22" i="163"/>
  <c r="BA19" i="163"/>
  <c r="AZ19" i="163"/>
  <c r="BA34" i="163"/>
  <c r="AZ34" i="163"/>
  <c r="BB19" i="163"/>
  <c r="BD19" i="163" s="1"/>
  <c r="BA31" i="163"/>
  <c r="AZ31" i="163"/>
  <c r="BB31" i="163"/>
  <c r="BD31" i="163" s="1"/>
  <c r="BB22" i="163"/>
  <c r="BD22" i="163" s="1"/>
  <c r="BB34" i="163"/>
  <c r="BD34" i="163" s="1"/>
  <c r="BB27" i="161"/>
  <c r="BD27" i="161" s="1"/>
  <c r="BA18" i="161"/>
  <c r="AZ18" i="161"/>
  <c r="BA36" i="161"/>
  <c r="AZ36" i="161"/>
  <c r="BA51" i="161"/>
  <c r="AZ51" i="161"/>
  <c r="BA48" i="161"/>
  <c r="AZ48" i="161"/>
  <c r="BB42" i="161"/>
  <c r="BD42" i="161" s="1"/>
  <c r="BB39" i="161"/>
  <c r="BD39" i="161" s="1"/>
  <c r="BB51" i="161"/>
  <c r="BD51" i="161" s="1"/>
  <c r="BA39" i="161"/>
  <c r="AZ39" i="161"/>
  <c r="BA27" i="161"/>
  <c r="AZ27" i="161"/>
  <c r="BA42" i="161"/>
  <c r="AZ42" i="161"/>
  <c r="BA24" i="161"/>
  <c r="AZ24" i="161"/>
  <c r="BB18" i="161"/>
  <c r="BD18" i="161" s="1"/>
  <c r="BB36" i="161"/>
  <c r="BD36" i="161" s="1"/>
  <c r="BE18" i="160"/>
  <c r="BD18" i="160"/>
  <c r="BE45" i="160"/>
  <c r="BD45" i="160"/>
  <c r="BE42" i="160"/>
  <c r="BD42" i="160"/>
  <c r="BE33" i="160"/>
  <c r="BD33" i="160"/>
  <c r="BE51" i="160"/>
  <c r="BD51" i="160"/>
  <c r="BF51" i="160"/>
  <c r="BH51" i="160" s="1"/>
  <c r="BE21" i="160"/>
  <c r="BD21" i="160"/>
  <c r="BF45" i="160"/>
  <c r="BH45" i="160" s="1"/>
  <c r="BE24" i="160"/>
  <c r="BD24" i="160"/>
  <c r="BF42" i="160"/>
  <c r="BH42" i="160" s="1"/>
  <c r="BE30" i="160"/>
  <c r="BD30" i="160"/>
  <c r="BF33" i="160"/>
  <c r="BH33" i="160" s="1"/>
  <c r="BF18" i="160"/>
  <c r="BH18" i="160" s="1"/>
  <c r="BA52" i="158"/>
  <c r="AZ52" i="158"/>
  <c r="AY46" i="158"/>
  <c r="G46" i="158" s="1"/>
  <c r="BB46" i="158"/>
  <c r="BD46" i="158" s="1"/>
  <c r="AY40" i="158"/>
  <c r="G40" i="158" s="1"/>
  <c r="BB40" i="158"/>
  <c r="BD40" i="158" s="1"/>
  <c r="BA49" i="158"/>
  <c r="AZ49" i="158"/>
  <c r="BB49" i="158"/>
  <c r="BD49" i="158" s="1"/>
  <c r="BB52" i="158"/>
  <c r="BD52" i="158" s="1"/>
  <c r="BA19" i="157"/>
  <c r="AZ19" i="157"/>
  <c r="BB21" i="146"/>
  <c r="BD21" i="146" s="1"/>
  <c r="BA21" i="146"/>
  <c r="AZ21" i="146"/>
  <c r="BA27" i="146"/>
  <c r="AZ27" i="146"/>
  <c r="BA24" i="146"/>
  <c r="AZ24" i="146"/>
  <c r="BA30" i="146"/>
  <c r="AZ30" i="146"/>
  <c r="BB24" i="146"/>
  <c r="BD24" i="146" s="1"/>
  <c r="BE18" i="144"/>
  <c r="BD18" i="144"/>
  <c r="BF42" i="144"/>
  <c r="BH42" i="144" s="1"/>
  <c r="BE48" i="144"/>
  <c r="BD48" i="144"/>
  <c r="BE42" i="144"/>
  <c r="BD42" i="144"/>
  <c r="BE24" i="144"/>
  <c r="BD24" i="144"/>
  <c r="BE39" i="144"/>
  <c r="BD39" i="144"/>
  <c r="BE33" i="144"/>
  <c r="BD33" i="144"/>
  <c r="BF39" i="144"/>
  <c r="BH39" i="144" s="1"/>
  <c r="BE30" i="140"/>
  <c r="BD30" i="140"/>
  <c r="BE51" i="140"/>
  <c r="BD51" i="140"/>
  <c r="BE18" i="140"/>
  <c r="BD18" i="140"/>
  <c r="BE42" i="140"/>
  <c r="BD42" i="140"/>
  <c r="BC45" i="140"/>
  <c r="G45" i="140" s="1"/>
  <c r="BF45" i="140"/>
  <c r="BH45" i="140" s="1"/>
  <c r="BE48" i="140"/>
  <c r="BD48" i="140"/>
  <c r="BE33" i="140"/>
  <c r="BD33" i="140"/>
  <c r="BF51" i="140"/>
  <c r="BH51" i="140" s="1"/>
  <c r="BA52" i="139"/>
  <c r="AZ52" i="139"/>
  <c r="BB52" i="139"/>
  <c r="BD52" i="139" s="1"/>
  <c r="BA49" i="139"/>
  <c r="AZ49" i="139"/>
  <c r="BA46" i="139"/>
  <c r="AZ46" i="139"/>
  <c r="BB46" i="139"/>
  <c r="BD46" i="139" s="1"/>
  <c r="AY33" i="138"/>
  <c r="G33" i="138" s="1"/>
  <c r="BB33" i="138"/>
  <c r="BD33" i="138" s="1"/>
  <c r="BB39" i="138"/>
  <c r="BD39" i="138" s="1"/>
  <c r="BA18" i="138"/>
  <c r="AZ18" i="138"/>
  <c r="BA48" i="138"/>
  <c r="AZ48" i="138"/>
  <c r="BA39" i="138"/>
  <c r="AZ39" i="138"/>
  <c r="AY51" i="138"/>
  <c r="G51" i="138" s="1"/>
  <c r="BB51" i="138"/>
  <c r="BD51" i="138" s="1"/>
  <c r="BA27" i="138"/>
  <c r="AZ27" i="138"/>
  <c r="BA42" i="138"/>
  <c r="AZ42" i="138"/>
  <c r="BA24" i="138"/>
  <c r="AZ24" i="138"/>
  <c r="BB27" i="138"/>
  <c r="BD27" i="138" s="1"/>
  <c r="BA24" i="137"/>
  <c r="AZ24" i="137"/>
  <c r="AY45" i="135"/>
  <c r="G45" i="135" s="1"/>
  <c r="BB45" i="135"/>
  <c r="BD45" i="135" s="1"/>
  <c r="BA18" i="135"/>
  <c r="AZ18" i="135"/>
  <c r="BA42" i="135"/>
  <c r="AZ42" i="135"/>
  <c r="BA33" i="135"/>
  <c r="AZ33" i="135"/>
  <c r="BB42" i="135"/>
  <c r="BD42" i="135" s="1"/>
  <c r="BA48" i="135"/>
  <c r="AZ48" i="135"/>
  <c r="BA30" i="135"/>
  <c r="AZ30" i="135"/>
  <c r="BB33" i="135"/>
  <c r="BD33" i="135" s="1"/>
  <c r="BA30" i="131"/>
  <c r="AZ30" i="131"/>
  <c r="AY18" i="131"/>
  <c r="G18" i="131" s="1"/>
  <c r="BB18" i="131"/>
  <c r="BD18" i="131" s="1"/>
  <c r="BA27" i="131"/>
  <c r="AZ27" i="131"/>
  <c r="BB51" i="131"/>
  <c r="BD51" i="131" s="1"/>
  <c r="BA48" i="131"/>
  <c r="AZ48" i="131"/>
  <c r="AY36" i="131"/>
  <c r="G36" i="131" s="1"/>
  <c r="BB36" i="131"/>
  <c r="BD36" i="131" s="1"/>
  <c r="BA51" i="131"/>
  <c r="AZ51" i="131"/>
  <c r="AY39" i="131"/>
  <c r="G39" i="131" s="1"/>
  <c r="BB39" i="131"/>
  <c r="BD39" i="131" s="1"/>
  <c r="BA24" i="131"/>
  <c r="AZ24" i="131"/>
  <c r="BB30" i="131"/>
  <c r="BD30" i="131" s="1"/>
  <c r="BF18" i="128"/>
  <c r="BH18" i="128" s="1"/>
  <c r="BF33" i="128"/>
  <c r="BH33" i="128" s="1"/>
  <c r="BE18" i="128"/>
  <c r="BD18" i="128"/>
  <c r="BE33" i="128"/>
  <c r="BD33" i="128"/>
  <c r="BE21" i="128"/>
  <c r="BD21" i="128"/>
  <c r="BE48" i="128"/>
  <c r="BD48" i="128"/>
  <c r="BE30" i="128"/>
  <c r="BD30" i="128"/>
  <c r="BE39" i="128"/>
  <c r="BD39" i="128"/>
  <c r="BE42" i="128"/>
  <c r="BD42" i="128"/>
  <c r="BE45" i="128"/>
  <c r="BD45" i="128"/>
  <c r="BF30" i="128"/>
  <c r="BH30" i="128" s="1"/>
  <c r="BA42" i="123"/>
  <c r="AZ42" i="123"/>
  <c r="BB42" i="123"/>
  <c r="BD42" i="123" s="1"/>
  <c r="BA21" i="123"/>
  <c r="AZ21" i="123"/>
  <c r="BA18" i="123"/>
  <c r="AZ18" i="123"/>
  <c r="BA45" i="123"/>
  <c r="AZ45" i="123"/>
  <c r="BA45" i="122"/>
  <c r="AZ45" i="122"/>
  <c r="BA36" i="122"/>
  <c r="AZ36" i="122"/>
  <c r="BA42" i="122"/>
  <c r="AZ42" i="122"/>
  <c r="BB45" i="122"/>
  <c r="BD45" i="122" s="1"/>
  <c r="BA33" i="122"/>
  <c r="AZ33" i="122"/>
  <c r="BB42" i="122"/>
  <c r="BD42" i="122" s="1"/>
  <c r="BA39" i="122"/>
  <c r="AZ39" i="122"/>
  <c r="BB33" i="122"/>
  <c r="BD33" i="122" s="1"/>
  <c r="BA39" i="114"/>
  <c r="AZ39" i="114"/>
  <c r="BA51" i="114"/>
  <c r="AZ51" i="114"/>
  <c r="BA30" i="114"/>
  <c r="AZ30" i="114"/>
  <c r="BA24" i="114"/>
  <c r="AZ24" i="114"/>
  <c r="BA36" i="114"/>
  <c r="AZ36" i="114"/>
  <c r="BA48" i="114"/>
  <c r="AZ48" i="114"/>
  <c r="BB30" i="114"/>
  <c r="BD30" i="114" s="1"/>
  <c r="BA27" i="114"/>
  <c r="AZ27" i="114"/>
  <c r="BB39" i="114"/>
  <c r="BD39" i="114" s="1"/>
  <c r="BB36" i="114"/>
  <c r="BD36" i="114" s="1"/>
  <c r="BA39" i="113"/>
  <c r="AZ39" i="113"/>
  <c r="BA51" i="113"/>
  <c r="AZ51" i="113"/>
  <c r="BA30" i="113"/>
  <c r="AZ30" i="113"/>
  <c r="BA33" i="113"/>
  <c r="AZ33" i="113"/>
  <c r="BA45" i="113"/>
  <c r="AZ45" i="113"/>
  <c r="BB30" i="113"/>
  <c r="BD30" i="113" s="1"/>
  <c r="AY42" i="113"/>
  <c r="G42" i="113" s="1"/>
  <c r="BB42" i="113"/>
  <c r="BD42" i="113" s="1"/>
  <c r="BB24" i="113"/>
  <c r="BD24" i="113" s="1"/>
  <c r="BA24" i="113"/>
  <c r="AZ24" i="113"/>
  <c r="BB45" i="113"/>
  <c r="BD45" i="113" s="1"/>
  <c r="BB39" i="113"/>
  <c r="BD39" i="113" s="1"/>
  <c r="BA21" i="113"/>
  <c r="AZ21" i="113"/>
  <c r="BB51" i="113"/>
  <c r="BD51" i="113" s="1"/>
  <c r="BB33" i="113"/>
  <c r="BD33" i="113" s="1"/>
  <c r="BB27" i="111"/>
  <c r="BD27" i="111" s="1"/>
  <c r="BA27" i="111"/>
  <c r="AZ27" i="111"/>
  <c r="BA18" i="111"/>
  <c r="AZ18" i="111"/>
  <c r="BA21" i="111"/>
  <c r="AZ21" i="111"/>
  <c r="BA51" i="111"/>
  <c r="AZ51" i="111"/>
  <c r="BA39" i="111"/>
  <c r="AZ39" i="111"/>
  <c r="BA42" i="111"/>
  <c r="AZ42" i="111"/>
  <c r="BA33" i="111"/>
  <c r="AZ33" i="111"/>
  <c r="BB39" i="111"/>
  <c r="BD39" i="111" s="1"/>
  <c r="BB48" i="47"/>
  <c r="BD48" i="47" s="1"/>
  <c r="BB33" i="47"/>
  <c r="BD33" i="47" s="1"/>
  <c r="BA30" i="46"/>
  <c r="AZ30" i="46"/>
  <c r="AY51" i="46"/>
  <c r="G51" i="46" s="1"/>
  <c r="BB51" i="46"/>
  <c r="BD51" i="46" s="1"/>
  <c r="AY39" i="72"/>
  <c r="G39" i="72" s="1"/>
  <c r="BB39" i="72"/>
  <c r="BD39" i="72" s="1"/>
  <c r="AZ51" i="72"/>
  <c r="BA51" i="72"/>
  <c r="AY27" i="72"/>
  <c r="G27" i="72" s="1"/>
  <c r="BB27" i="72"/>
  <c r="BD27" i="72" s="1"/>
  <c r="BB51" i="72"/>
  <c r="BD51" i="72" s="1"/>
  <c r="BB49" i="71"/>
  <c r="BD49" i="71" s="1"/>
  <c r="BB28" i="71"/>
  <c r="BD28" i="71" s="1"/>
  <c r="BB40" i="71"/>
  <c r="BD40" i="71" s="1"/>
  <c r="BB52" i="71"/>
  <c r="BD52" i="71" s="1"/>
  <c r="BE30" i="70"/>
  <c r="BD30" i="70"/>
  <c r="BF30" i="70"/>
  <c r="BH30" i="70" s="1"/>
  <c r="BC33" i="70"/>
  <c r="G33" i="70" s="1"/>
  <c r="BF33" i="70"/>
  <c r="BH33" i="70" s="1"/>
  <c r="BC21" i="70"/>
  <c r="G21" i="70" s="1"/>
  <c r="BF21" i="70"/>
  <c r="BH21" i="70" s="1"/>
  <c r="BC45" i="70"/>
  <c r="G45" i="70" s="1"/>
  <c r="BF45" i="70"/>
  <c r="BH45" i="70" s="1"/>
  <c r="AY33" i="3"/>
  <c r="G33" i="3" s="1"/>
  <c r="BB33" i="3"/>
  <c r="BD33" i="3" s="1"/>
  <c r="BB51" i="3"/>
  <c r="BD51" i="3" s="1"/>
  <c r="AY30" i="3"/>
  <c r="G30" i="3" s="1"/>
  <c r="BB30" i="3"/>
  <c r="BD30" i="3" s="1"/>
  <c r="AZ34" i="89"/>
  <c r="BA34" i="89"/>
  <c r="BA40" i="89"/>
  <c r="AZ40" i="89"/>
  <c r="AZ22" i="89"/>
  <c r="BA22" i="89"/>
  <c r="BA52" i="89"/>
  <c r="AZ52" i="89"/>
  <c r="BA28" i="89"/>
  <c r="AZ28" i="89"/>
  <c r="AZ46" i="89"/>
  <c r="BA46" i="89"/>
  <c r="BB28" i="89"/>
  <c r="BD28" i="89" s="1"/>
  <c r="BB40" i="89"/>
  <c r="BD40" i="89" s="1"/>
  <c r="BB21" i="22"/>
  <c r="BD21" i="22" s="1"/>
  <c r="BA21" i="22"/>
  <c r="AZ21" i="22"/>
  <c r="BE36" i="21"/>
  <c r="BD36" i="21"/>
  <c r="BC18" i="21"/>
  <c r="G18" i="21" s="1"/>
  <c r="BF18" i="21"/>
  <c r="BH18" i="21" s="1"/>
  <c r="BD42" i="21"/>
  <c r="BE42" i="21"/>
  <c r="BF36" i="21"/>
  <c r="BH36" i="21" s="1"/>
  <c r="BF42" i="21"/>
  <c r="BH42" i="21" s="1"/>
  <c r="BB39" i="109"/>
  <c r="BD39" i="109" s="1"/>
  <c r="AY18" i="108"/>
  <c r="G18" i="108" s="1"/>
  <c r="BB18" i="108"/>
  <c r="BD18" i="108" s="1"/>
  <c r="BA42" i="108"/>
  <c r="AZ42" i="108"/>
  <c r="BB42" i="108"/>
  <c r="BD42" i="108" s="1"/>
  <c r="BC39" i="107"/>
  <c r="G39" i="107" s="1"/>
  <c r="BF39" i="107"/>
  <c r="BH39" i="107" s="1"/>
  <c r="BC51" i="107"/>
  <c r="G51" i="107" s="1"/>
  <c r="BF51" i="107"/>
  <c r="BH51" i="107" s="1"/>
  <c r="BD27" i="107"/>
  <c r="BE27" i="107"/>
  <c r="AY27" i="106"/>
  <c r="G27" i="106" s="1"/>
  <c r="BB27" i="106"/>
  <c r="BD27" i="106" s="1"/>
  <c r="BA21" i="106"/>
  <c r="AZ21" i="106"/>
  <c r="AY30" i="106"/>
  <c r="G30" i="106" s="1"/>
  <c r="BB30" i="106"/>
  <c r="BD30" i="106" s="1"/>
  <c r="BB21" i="106"/>
  <c r="BD21" i="106" s="1"/>
  <c r="AZ24" i="106"/>
  <c r="BA24" i="106"/>
  <c r="BB51" i="42"/>
  <c r="BD51" i="42" s="1"/>
  <c r="BD33" i="41"/>
  <c r="BE33" i="41"/>
  <c r="BF33" i="41"/>
  <c r="BH33" i="41" s="1"/>
  <c r="AY21" i="40"/>
  <c r="G21" i="40" s="1"/>
  <c r="BB21" i="40"/>
  <c r="BD21" i="40" s="1"/>
  <c r="AY45" i="40"/>
  <c r="G45" i="40" s="1"/>
  <c r="BB45" i="40"/>
  <c r="BD45" i="40" s="1"/>
  <c r="BA51" i="2"/>
  <c r="AZ51" i="2"/>
  <c r="BB51" i="2"/>
  <c r="BD51" i="2" s="1"/>
  <c r="AY39" i="2"/>
  <c r="G39" i="2" s="1"/>
  <c r="BB39" i="2"/>
  <c r="BD39" i="2" s="1"/>
  <c r="AY24" i="68"/>
  <c r="G24" i="68" s="1"/>
  <c r="BB24" i="68"/>
  <c r="BD24" i="68" s="1"/>
  <c r="AY48" i="68"/>
  <c r="G48" i="68" s="1"/>
  <c r="BB48" i="68"/>
  <c r="BD48" i="68" s="1"/>
  <c r="AZ36" i="68"/>
  <c r="BA36" i="68"/>
  <c r="BB30" i="67"/>
  <c r="BD30" i="67" s="1"/>
  <c r="BB45" i="66"/>
  <c r="BD45" i="66" s="1"/>
  <c r="AY27" i="66"/>
  <c r="G27" i="66" s="1"/>
  <c r="BB27" i="66"/>
  <c r="BD27" i="66" s="1"/>
  <c r="BA51" i="66"/>
  <c r="AZ51" i="66"/>
  <c r="BA45" i="66"/>
  <c r="AZ45" i="66"/>
  <c r="BA39" i="66"/>
  <c r="AZ39" i="66"/>
  <c r="AZ21" i="66"/>
  <c r="BA21" i="66"/>
  <c r="BB39" i="66"/>
  <c r="BD39" i="66" s="1"/>
  <c r="BB51" i="66"/>
  <c r="BD51" i="66" s="1"/>
  <c r="BF33" i="65"/>
  <c r="BH33" i="65" s="1"/>
  <c r="BF42" i="65"/>
  <c r="BH42" i="65" s="1"/>
  <c r="AY51" i="64"/>
  <c r="G51" i="64" s="1"/>
  <c r="BB51" i="64"/>
  <c r="BD51" i="64" s="1"/>
  <c r="BA18" i="87"/>
  <c r="AZ18" i="87"/>
  <c r="AZ51" i="87"/>
  <c r="BA51" i="87"/>
  <c r="BA39" i="87"/>
  <c r="AZ39" i="87"/>
  <c r="AY42" i="86"/>
  <c r="G42" i="86" s="1"/>
  <c r="BB42" i="86"/>
  <c r="BD42" i="86" s="1"/>
  <c r="AY18" i="86"/>
  <c r="G18" i="86" s="1"/>
  <c r="BB18" i="86"/>
  <c r="BD18" i="86" s="1"/>
  <c r="AY30" i="86"/>
  <c r="G30" i="86" s="1"/>
  <c r="BB30" i="86"/>
  <c r="BD30" i="86" s="1"/>
  <c r="BF30" i="85"/>
  <c r="BH30" i="85" s="1"/>
  <c r="BF42" i="85"/>
  <c r="BH42" i="85" s="1"/>
  <c r="BB18" i="19"/>
  <c r="BD18" i="19" s="1"/>
  <c r="BB48" i="19"/>
  <c r="BD48" i="19" s="1"/>
  <c r="BB24" i="19"/>
  <c r="BD24" i="19" s="1"/>
  <c r="BA19" i="18"/>
  <c r="AZ19" i="18"/>
  <c r="BB19" i="18"/>
  <c r="BD19" i="18" s="1"/>
  <c r="BD33" i="17"/>
  <c r="BE33" i="17"/>
  <c r="BF21" i="17"/>
  <c r="BH21" i="17" s="1"/>
  <c r="BC48" i="17"/>
  <c r="G48" i="17" s="1"/>
  <c r="BF48" i="17"/>
  <c r="BH48" i="17" s="1"/>
  <c r="BF33" i="17"/>
  <c r="BH33" i="17" s="1"/>
  <c r="BE24" i="17"/>
  <c r="BD24" i="17"/>
  <c r="BC45" i="17"/>
  <c r="G45" i="17" s="1"/>
  <c r="BF45" i="17"/>
  <c r="BH45" i="17" s="1"/>
  <c r="BE21" i="17"/>
  <c r="BD21" i="17"/>
  <c r="BD36" i="17"/>
  <c r="BE36" i="17"/>
  <c r="AY43" i="16"/>
  <c r="G43" i="16" s="1"/>
  <c r="BB43" i="16"/>
  <c r="BD43" i="16" s="1"/>
  <c r="AY19" i="16"/>
  <c r="G19" i="16" s="1"/>
  <c r="BB19" i="16"/>
  <c r="BD19" i="16" s="1"/>
  <c r="AY31" i="16"/>
  <c r="G31" i="16" s="1"/>
  <c r="BB31" i="16"/>
  <c r="BD31" i="16" s="1"/>
  <c r="BB21" i="105"/>
  <c r="BD21" i="105" s="1"/>
  <c r="BB43" i="104"/>
  <c r="BD43" i="104" s="1"/>
  <c r="BE51" i="103"/>
  <c r="BD51" i="103"/>
  <c r="BB21" i="102"/>
  <c r="BD21" i="102" s="1"/>
  <c r="BB30" i="102"/>
  <c r="BD30" i="102" s="1"/>
  <c r="BA24" i="39"/>
  <c r="AZ24" i="39"/>
  <c r="BA30" i="39"/>
  <c r="AZ30" i="39"/>
  <c r="BA45" i="39"/>
  <c r="AZ45" i="39"/>
  <c r="BB45" i="39"/>
  <c r="BD45" i="39" s="1"/>
  <c r="BB30" i="39"/>
  <c r="BD30" i="39" s="1"/>
  <c r="BB52" i="38"/>
  <c r="BD52" i="38" s="1"/>
  <c r="BB40" i="38"/>
  <c r="BD40" i="38" s="1"/>
  <c r="BF33" i="37"/>
  <c r="BH33" i="37" s="1"/>
  <c r="BC39" i="37"/>
  <c r="G39" i="37" s="1"/>
  <c r="BF39" i="37"/>
  <c r="BH39" i="37" s="1"/>
  <c r="BD33" i="37"/>
  <c r="BE33" i="37"/>
  <c r="AZ42" i="36"/>
  <c r="BA42" i="36"/>
  <c r="BB18" i="63"/>
  <c r="BD18" i="63" s="1"/>
  <c r="BB28" i="62"/>
  <c r="BD28" i="62" s="1"/>
  <c r="BB43" i="62"/>
  <c r="BD43" i="62" s="1"/>
  <c r="BC48" i="61"/>
  <c r="G48" i="61" s="1"/>
  <c r="BF48" i="61"/>
  <c r="BH48" i="61" s="1"/>
  <c r="BC42" i="61"/>
  <c r="G42" i="61" s="1"/>
  <c r="BF42" i="61"/>
  <c r="BH42" i="61" s="1"/>
  <c r="BD30" i="61"/>
  <c r="BE30" i="61"/>
  <c r="BD24" i="61"/>
  <c r="BE24" i="61"/>
  <c r="AZ36" i="60"/>
  <c r="BA36" i="60"/>
  <c r="AY48" i="60"/>
  <c r="G48" i="60" s="1"/>
  <c r="BB48" i="60"/>
  <c r="BD48" i="60" s="1"/>
  <c r="BA24" i="60"/>
  <c r="AZ24" i="60"/>
  <c r="BB24" i="60"/>
  <c r="BD24" i="60" s="1"/>
  <c r="AY18" i="83"/>
  <c r="G18" i="83" s="1"/>
  <c r="BB18" i="83"/>
  <c r="BD18" i="83" s="1"/>
  <c r="BB48" i="83"/>
  <c r="BD48" i="83" s="1"/>
  <c r="BA48" i="83"/>
  <c r="AZ48" i="83"/>
  <c r="BB27" i="82"/>
  <c r="BD27" i="82" s="1"/>
  <c r="BE36" i="81"/>
  <c r="BD36" i="81"/>
  <c r="BD39" i="81"/>
  <c r="BE39" i="81"/>
  <c r="BC51" i="81"/>
  <c r="G51" i="81" s="1"/>
  <c r="BF51" i="81"/>
  <c r="BH51" i="81" s="1"/>
  <c r="BF39" i="81"/>
  <c r="BH39" i="81" s="1"/>
  <c r="BD48" i="81"/>
  <c r="BE48" i="81"/>
  <c r="BF48" i="81"/>
  <c r="BH48" i="81" s="1"/>
  <c r="AZ36" i="80"/>
  <c r="BA36" i="80"/>
  <c r="BA33" i="80"/>
  <c r="AZ33" i="80"/>
  <c r="AY30" i="14"/>
  <c r="G30" i="14" s="1"/>
  <c r="BB30" i="14"/>
  <c r="BD30" i="14" s="1"/>
  <c r="BA18" i="14"/>
  <c r="AZ18" i="14"/>
  <c r="BE36" i="13"/>
  <c r="BD36" i="13"/>
  <c r="BC30" i="13"/>
  <c r="G30" i="13" s="1"/>
  <c r="BF30" i="13"/>
  <c r="BH30" i="13" s="1"/>
  <c r="BF36" i="13"/>
  <c r="BH36" i="13" s="1"/>
  <c r="BE39" i="13"/>
  <c r="BD39" i="13"/>
  <c r="AZ27" i="12"/>
  <c r="BA27" i="12"/>
  <c r="BA33" i="12"/>
  <c r="AZ33" i="12"/>
  <c r="BB39" i="12"/>
  <c r="BD39" i="12" s="1"/>
  <c r="BB33" i="12"/>
  <c r="BD33" i="12" s="1"/>
  <c r="AZ39" i="12"/>
  <c r="BA39" i="12"/>
  <c r="BB27" i="12"/>
  <c r="BD27" i="12" s="1"/>
  <c r="AY21" i="12"/>
  <c r="G21" i="12" s="1"/>
  <c r="BB21" i="12"/>
  <c r="BD21" i="12" s="1"/>
  <c r="BF48" i="99"/>
  <c r="BH48" i="99" s="1"/>
  <c r="BF36" i="99"/>
  <c r="BH36" i="99" s="1"/>
  <c r="AZ42" i="98"/>
  <c r="BA42" i="98"/>
  <c r="BA36" i="98"/>
  <c r="AZ36" i="98"/>
  <c r="BA18" i="98"/>
  <c r="AZ18" i="98"/>
  <c r="AY24" i="98"/>
  <c r="G24" i="98" s="1"/>
  <c r="BB24" i="98"/>
  <c r="BD24" i="98" s="1"/>
  <c r="AY48" i="98"/>
  <c r="G48" i="98" s="1"/>
  <c r="BB48" i="98"/>
  <c r="BD48" i="98" s="1"/>
  <c r="BA30" i="98"/>
  <c r="AZ30" i="98"/>
  <c r="AY34" i="35"/>
  <c r="G34" i="35" s="1"/>
  <c r="BB34" i="35"/>
  <c r="BD34" i="35" s="1"/>
  <c r="BB19" i="35"/>
  <c r="BD19" i="35" s="1"/>
  <c r="BA46" i="35"/>
  <c r="AZ46" i="35"/>
  <c r="BA28" i="35"/>
  <c r="AZ28" i="35"/>
  <c r="BB24" i="34"/>
  <c r="BD24" i="34" s="1"/>
  <c r="AZ24" i="34"/>
  <c r="BA24" i="34"/>
  <c r="AY48" i="34"/>
  <c r="G48" i="34" s="1"/>
  <c r="BB48" i="34"/>
  <c r="BD48" i="34" s="1"/>
  <c r="AY36" i="34"/>
  <c r="G36" i="34" s="1"/>
  <c r="BB36" i="34"/>
  <c r="BD36" i="34" s="1"/>
  <c r="BC33" i="33"/>
  <c r="G33" i="33" s="1"/>
  <c r="BF33" i="33"/>
  <c r="BH33" i="33" s="1"/>
  <c r="BE51" i="33"/>
  <c r="BD51" i="33"/>
  <c r="BC27" i="33"/>
  <c r="G27" i="33" s="1"/>
  <c r="BF27" i="33"/>
  <c r="BH27" i="33" s="1"/>
  <c r="BF51" i="33"/>
  <c r="BH51" i="33" s="1"/>
  <c r="BC21" i="33"/>
  <c r="G21" i="33" s="1"/>
  <c r="BF21" i="33"/>
  <c r="BH21" i="33" s="1"/>
  <c r="BC39" i="33"/>
  <c r="G39" i="33" s="1"/>
  <c r="BF39" i="33"/>
  <c r="BH39" i="33" s="1"/>
  <c r="BE48" i="33"/>
  <c r="BD48" i="33"/>
  <c r="BA34" i="32"/>
  <c r="AZ34" i="32"/>
  <c r="BA46" i="32"/>
  <c r="AZ46" i="32"/>
  <c r="BB34" i="32"/>
  <c r="BD34" i="32" s="1"/>
  <c r="BB30" i="59"/>
  <c r="BD30" i="59" s="1"/>
  <c r="BB42" i="59"/>
  <c r="BD42" i="59" s="1"/>
  <c r="AZ30" i="58"/>
  <c r="BA30" i="58"/>
  <c r="AZ39" i="58"/>
  <c r="BA39" i="58"/>
  <c r="BB30" i="58"/>
  <c r="BD30" i="58" s="1"/>
  <c r="BF21" i="57"/>
  <c r="BH21" i="57" s="1"/>
  <c r="BD21" i="57"/>
  <c r="BE21" i="57"/>
  <c r="BC51" i="57"/>
  <c r="G51" i="57" s="1"/>
  <c r="BF51" i="57"/>
  <c r="BH51" i="57" s="1"/>
  <c r="AZ21" i="79"/>
  <c r="BA21" i="79"/>
  <c r="BA33" i="79"/>
  <c r="AZ33" i="79"/>
  <c r="BA45" i="79"/>
  <c r="AZ45" i="79"/>
  <c r="BB33" i="79"/>
  <c r="BD33" i="79" s="1"/>
  <c r="AY39" i="78"/>
  <c r="G39" i="78" s="1"/>
  <c r="BB39" i="78"/>
  <c r="BD39" i="78" s="1"/>
  <c r="BA27" i="78"/>
  <c r="AZ27" i="78"/>
  <c r="AY51" i="78"/>
  <c r="G51" i="78" s="1"/>
  <c r="BB51" i="78"/>
  <c r="BD51" i="78" s="1"/>
  <c r="BB27" i="78"/>
  <c r="BD27" i="78" s="1"/>
  <c r="BE21" i="77"/>
  <c r="BD21" i="77"/>
  <c r="AY18" i="76"/>
  <c r="G18" i="76" s="1"/>
  <c r="BB18" i="76"/>
  <c r="BD18" i="76" s="1"/>
  <c r="AZ24" i="76"/>
  <c r="BA24" i="76"/>
  <c r="BB24" i="76"/>
  <c r="BD24" i="76" s="1"/>
  <c r="AY45" i="10"/>
  <c r="G45" i="10" s="1"/>
  <c r="BB45" i="10"/>
  <c r="BD45" i="10" s="1"/>
  <c r="BA21" i="10"/>
  <c r="AZ21" i="10"/>
  <c r="AZ39" i="8"/>
  <c r="BA39" i="8"/>
  <c r="BB39" i="8"/>
  <c r="BD39" i="8" s="1"/>
  <c r="AY21" i="8"/>
  <c r="G21" i="8" s="1"/>
  <c r="BB21" i="8"/>
  <c r="BD21" i="8" s="1"/>
  <c r="BB48" i="97"/>
  <c r="BD48" i="97" s="1"/>
  <c r="BB42" i="97"/>
  <c r="BD42" i="97" s="1"/>
  <c r="BB18" i="97"/>
  <c r="BD18" i="97" s="1"/>
  <c r="AY36" i="97"/>
  <c r="G36" i="97" s="1"/>
  <c r="BB36" i="97"/>
  <c r="BD36" i="97" s="1"/>
  <c r="AZ42" i="97"/>
  <c r="BA42" i="97"/>
  <c r="AY24" i="97"/>
  <c r="G24" i="97" s="1"/>
  <c r="BB24" i="97"/>
  <c r="BD24" i="97" s="1"/>
  <c r="BA18" i="97"/>
  <c r="AZ18" i="97"/>
  <c r="BA48" i="97"/>
  <c r="AZ48" i="97"/>
  <c r="BB51" i="96"/>
  <c r="BD51" i="96" s="1"/>
  <c r="BB45" i="96"/>
  <c r="BD45" i="96" s="1"/>
  <c r="BA21" i="94"/>
  <c r="AZ21" i="94"/>
  <c r="BB33" i="94"/>
  <c r="BD33" i="94" s="1"/>
  <c r="BA33" i="94"/>
  <c r="AZ33" i="94"/>
  <c r="BB21" i="94"/>
  <c r="BD21" i="94" s="1"/>
  <c r="AY33" i="31"/>
  <c r="G33" i="31" s="1"/>
  <c r="BB33" i="31"/>
  <c r="BD33" i="31" s="1"/>
  <c r="BB37" i="30"/>
  <c r="BD37" i="30" s="1"/>
  <c r="BF39" i="29"/>
  <c r="BH39" i="29" s="1"/>
  <c r="AY45" i="55"/>
  <c r="G45" i="55" s="1"/>
  <c r="BB45" i="55"/>
  <c r="BD45" i="55" s="1"/>
  <c r="AY33" i="55"/>
  <c r="G33" i="55" s="1"/>
  <c r="BB33" i="55"/>
  <c r="BD33" i="55" s="1"/>
  <c r="BF46" i="53"/>
  <c r="BH46" i="53" s="1"/>
  <c r="BB48" i="75"/>
  <c r="BD48" i="75" s="1"/>
  <c r="BB21" i="75"/>
  <c r="BD21" i="75" s="1"/>
  <c r="BD40" i="90"/>
  <c r="BE40" i="90"/>
  <c r="BD22" i="90"/>
  <c r="BE22" i="90"/>
  <c r="BC28" i="90"/>
  <c r="G28" i="90" s="1"/>
  <c r="BF28" i="90"/>
  <c r="BH28" i="90" s="1"/>
  <c r="BC52" i="90"/>
  <c r="G52" i="90" s="1"/>
  <c r="BF52" i="90"/>
  <c r="BH52" i="90" s="1"/>
  <c r="BF40" i="90"/>
  <c r="BH40" i="90" s="1"/>
  <c r="BE46" i="90"/>
  <c r="BD46" i="90"/>
  <c r="BA39" i="73"/>
  <c r="AZ39" i="73"/>
  <c r="AY21" i="73"/>
  <c r="G21" i="73" s="1"/>
  <c r="BB21" i="73"/>
  <c r="BD21" i="73" s="1"/>
  <c r="AZ33" i="73"/>
  <c r="BA33" i="73"/>
  <c r="AY18" i="7"/>
  <c r="G18" i="7" s="1"/>
  <c r="BB18" i="7"/>
  <c r="BD18" i="7" s="1"/>
  <c r="AY48" i="7"/>
  <c r="G48" i="7" s="1"/>
  <c r="BB48" i="7"/>
  <c r="BD48" i="7" s="1"/>
  <c r="BA24" i="7"/>
  <c r="AZ24" i="7"/>
  <c r="AY42" i="7"/>
  <c r="G42" i="7" s="1"/>
  <c r="BB42" i="7"/>
  <c r="BD42" i="7" s="1"/>
  <c r="AY36" i="7"/>
  <c r="G36" i="7" s="1"/>
  <c r="BB36" i="7"/>
  <c r="BD36" i="7" s="1"/>
  <c r="AY24" i="6"/>
  <c r="G24" i="6" s="1"/>
  <c r="BB24" i="6"/>
  <c r="BD24" i="6" s="1"/>
  <c r="AZ33" i="6"/>
  <c r="BA33" i="6"/>
  <c r="AY18" i="6"/>
  <c r="G18" i="6" s="1"/>
  <c r="BB18" i="6"/>
  <c r="BD18" i="6" s="1"/>
  <c r="AY36" i="6"/>
  <c r="G36" i="6" s="1"/>
  <c r="BB36" i="6"/>
  <c r="BD36" i="6" s="1"/>
  <c r="BB33" i="6"/>
  <c r="BD33" i="6" s="1"/>
  <c r="BD43" i="5"/>
  <c r="BE43" i="5"/>
  <c r="BC22" i="5"/>
  <c r="G22" i="5" s="1"/>
  <c r="BF22" i="5"/>
  <c r="BH22" i="5" s="1"/>
  <c r="BF43" i="5"/>
  <c r="BH43" i="5" s="1"/>
  <c r="AY27" i="4"/>
  <c r="G27" i="4" s="1"/>
  <c r="BB27" i="4"/>
  <c r="BD27" i="4" s="1"/>
  <c r="AY30" i="4"/>
  <c r="G30" i="4" s="1"/>
  <c r="BB30" i="4"/>
  <c r="BD30" i="4" s="1"/>
  <c r="AZ27" i="93"/>
  <c r="BA27" i="93"/>
  <c r="BB24" i="93"/>
  <c r="BD24" i="93" s="1"/>
  <c r="BB33" i="93"/>
  <c r="BD33" i="93" s="1"/>
  <c r="BA24" i="93"/>
  <c r="AZ24" i="93"/>
  <c r="AZ33" i="93"/>
  <c r="BA33" i="93"/>
  <c r="BA42" i="92"/>
  <c r="AZ42" i="92"/>
  <c r="AZ30" i="92"/>
  <c r="BA30" i="92"/>
  <c r="AZ18" i="92"/>
  <c r="BA18" i="92"/>
  <c r="BB18" i="91"/>
  <c r="BD18" i="91" s="1"/>
  <c r="AY51" i="91"/>
  <c r="G51" i="91" s="1"/>
  <c r="BB51" i="91"/>
  <c r="BD51" i="91" s="1"/>
  <c r="BA33" i="26"/>
  <c r="AZ33" i="26"/>
  <c r="BB51" i="24"/>
  <c r="BD51" i="24" s="1"/>
  <c r="AY27" i="24"/>
  <c r="G27" i="24" s="1"/>
  <c r="BB27" i="24"/>
  <c r="BD27" i="24" s="1"/>
  <c r="AY39" i="24"/>
  <c r="G39" i="24" s="1"/>
  <c r="BB39" i="24"/>
  <c r="BD39" i="24" s="1"/>
  <c r="AZ51" i="24"/>
  <c r="BA51" i="24"/>
  <c r="AY33" i="51"/>
  <c r="G33" i="51" s="1"/>
  <c r="BB33" i="51"/>
  <c r="BD33" i="51" s="1"/>
  <c r="AY39" i="51"/>
  <c r="G39" i="51" s="1"/>
  <c r="BB39" i="51"/>
  <c r="BD39" i="51" s="1"/>
  <c r="BA48" i="51"/>
  <c r="AZ48" i="51"/>
  <c r="BA33" i="109"/>
  <c r="AZ33" i="109"/>
  <c r="AY42" i="109"/>
  <c r="G42" i="109" s="1"/>
  <c r="BB42" i="109"/>
  <c r="BD42" i="109" s="1"/>
  <c r="BB33" i="109"/>
  <c r="BD33" i="109" s="1"/>
  <c r="BA18" i="109"/>
  <c r="AZ18" i="109"/>
  <c r="AY27" i="109"/>
  <c r="G27" i="109" s="1"/>
  <c r="BB27" i="109"/>
  <c r="BD27" i="109" s="1"/>
  <c r="BB18" i="109"/>
  <c r="BD18" i="109" s="1"/>
  <c r="BA39" i="109"/>
  <c r="AZ39" i="109"/>
  <c r="BA21" i="109"/>
  <c r="AZ21" i="109"/>
  <c r="BA51" i="109"/>
  <c r="AZ51" i="109"/>
  <c r="BB21" i="109"/>
  <c r="BD21" i="109" s="1"/>
  <c r="BE18" i="107"/>
  <c r="BD18" i="107"/>
  <c r="BA39" i="105"/>
  <c r="AZ39" i="105"/>
  <c r="BA45" i="105"/>
  <c r="AZ45" i="105"/>
  <c r="BB39" i="105"/>
  <c r="BD39" i="105" s="1"/>
  <c r="BA27" i="105"/>
  <c r="AZ27" i="105"/>
  <c r="BA18" i="105"/>
  <c r="AZ18" i="105"/>
  <c r="BB27" i="105"/>
  <c r="BD27" i="105" s="1"/>
  <c r="BB45" i="105"/>
  <c r="BD45" i="105" s="1"/>
  <c r="BA51" i="105"/>
  <c r="AZ51" i="105"/>
  <c r="BA21" i="105"/>
  <c r="AZ21" i="105"/>
  <c r="BB18" i="105"/>
  <c r="BD18" i="105" s="1"/>
  <c r="AY34" i="104"/>
  <c r="G34" i="104" s="1"/>
  <c r="BB34" i="104"/>
  <c r="BD34" i="104" s="1"/>
  <c r="BB22" i="104"/>
  <c r="BD22" i="104" s="1"/>
  <c r="BA40" i="104"/>
  <c r="AZ40" i="104"/>
  <c r="BA46" i="104"/>
  <c r="AZ46" i="104"/>
  <c r="BA37" i="104"/>
  <c r="AZ37" i="104"/>
  <c r="BA22" i="104"/>
  <c r="AZ22" i="104"/>
  <c r="BB37" i="104"/>
  <c r="BD37" i="104" s="1"/>
  <c r="AY25" i="104"/>
  <c r="G25" i="104" s="1"/>
  <c r="BB25" i="104"/>
  <c r="BD25" i="104" s="1"/>
  <c r="BA43" i="104"/>
  <c r="AZ43" i="104"/>
  <c r="BA21" i="102"/>
  <c r="AZ21" i="102"/>
  <c r="BB42" i="102"/>
  <c r="BD42" i="102" s="1"/>
  <c r="BA30" i="102"/>
  <c r="AZ30" i="102"/>
  <c r="BA33" i="102"/>
  <c r="AZ33" i="102"/>
  <c r="BA42" i="102"/>
  <c r="AZ42" i="102"/>
  <c r="BB33" i="102"/>
  <c r="BD33" i="102" s="1"/>
  <c r="BA24" i="101"/>
  <c r="AZ24" i="101"/>
  <c r="BA42" i="101"/>
  <c r="AZ42" i="101"/>
  <c r="BA27" i="101"/>
  <c r="AZ27" i="101"/>
  <c r="BA51" i="101"/>
  <c r="AZ51" i="101"/>
  <c r="BB21" i="101"/>
  <c r="BD21" i="101" s="1"/>
  <c r="BA30" i="101"/>
  <c r="AZ30" i="101"/>
  <c r="BA21" i="101"/>
  <c r="AZ21" i="101"/>
  <c r="BB24" i="101"/>
  <c r="BD24" i="101" s="1"/>
  <c r="AY45" i="101"/>
  <c r="G45" i="101" s="1"/>
  <c r="BB45" i="101"/>
  <c r="BD45" i="101" s="1"/>
  <c r="BA39" i="101"/>
  <c r="AZ39" i="101"/>
  <c r="BB30" i="101"/>
  <c r="BD30" i="101" s="1"/>
  <c r="BF51" i="99"/>
  <c r="BH51" i="99" s="1"/>
  <c r="BE51" i="99"/>
  <c r="BD51" i="99"/>
  <c r="BE27" i="99"/>
  <c r="BD27" i="99"/>
  <c r="BE24" i="99"/>
  <c r="BD24" i="99"/>
  <c r="BF27" i="99"/>
  <c r="BH27" i="99" s="1"/>
  <c r="BE36" i="99"/>
  <c r="BD36" i="99"/>
  <c r="BE48" i="99"/>
  <c r="BD48" i="99"/>
  <c r="BF24" i="99"/>
  <c r="BH24" i="99" s="1"/>
  <c r="BA51" i="96"/>
  <c r="AZ51" i="96"/>
  <c r="BA45" i="96"/>
  <c r="AZ45" i="96"/>
  <c r="BA27" i="96"/>
  <c r="AZ27" i="96"/>
  <c r="BA48" i="96"/>
  <c r="AZ48" i="96"/>
  <c r="BA39" i="96"/>
  <c r="AZ39" i="96"/>
  <c r="BA18" i="96"/>
  <c r="AZ18" i="96"/>
  <c r="BA42" i="96"/>
  <c r="AZ42" i="96"/>
  <c r="BB27" i="96"/>
  <c r="BD27" i="96" s="1"/>
  <c r="BB39" i="96"/>
  <c r="BD39" i="96" s="1"/>
  <c r="BA18" i="91"/>
  <c r="AZ18" i="91"/>
  <c r="BA21" i="88"/>
  <c r="AZ21" i="88"/>
  <c r="AY33" i="88"/>
  <c r="G33" i="88" s="1"/>
  <c r="BB33" i="88"/>
  <c r="BD33" i="88" s="1"/>
  <c r="BB21" i="88"/>
  <c r="BD21" i="88" s="1"/>
  <c r="AY30" i="88"/>
  <c r="G30" i="88" s="1"/>
  <c r="BB30" i="88"/>
  <c r="BD30" i="88" s="1"/>
  <c r="BE27" i="85"/>
  <c r="BD27" i="85"/>
  <c r="BF18" i="85"/>
  <c r="BH18" i="85" s="1"/>
  <c r="BE18" i="85"/>
  <c r="BD18" i="85"/>
  <c r="BE39" i="85"/>
  <c r="BD39" i="85"/>
  <c r="BE33" i="85"/>
  <c r="BD33" i="85"/>
  <c r="BC48" i="85"/>
  <c r="G48" i="85" s="1"/>
  <c r="BF48" i="85"/>
  <c r="BH48" i="85" s="1"/>
  <c r="BF33" i="85"/>
  <c r="BH33" i="85" s="1"/>
  <c r="BE30" i="85"/>
  <c r="BD30" i="85"/>
  <c r="BE42" i="85"/>
  <c r="BD42" i="85"/>
  <c r="BF39" i="85"/>
  <c r="BH39" i="85" s="1"/>
  <c r="BF27" i="85"/>
  <c r="BH27" i="85" s="1"/>
  <c r="AY52" i="84"/>
  <c r="G52" i="84" s="1"/>
  <c r="BB52" i="84"/>
  <c r="BD52" i="84" s="1"/>
  <c r="AY22" i="84"/>
  <c r="G22" i="84" s="1"/>
  <c r="BB22" i="84"/>
  <c r="BD22" i="84" s="1"/>
  <c r="BA37" i="84"/>
  <c r="AZ37" i="84"/>
  <c r="AY49" i="84"/>
  <c r="G49" i="84" s="1"/>
  <c r="BB49" i="84"/>
  <c r="BD49" i="84" s="1"/>
  <c r="AY46" i="84"/>
  <c r="G46" i="84" s="1"/>
  <c r="BB46" i="84"/>
  <c r="BD46" i="84" s="1"/>
  <c r="BA34" i="84"/>
  <c r="AZ34" i="84"/>
  <c r="BA19" i="84"/>
  <c r="AZ19" i="84"/>
  <c r="BA48" i="82"/>
  <c r="AZ48" i="82"/>
  <c r="BA24" i="82"/>
  <c r="AZ24" i="82"/>
  <c r="BB48" i="82"/>
  <c r="BD48" i="82" s="1"/>
  <c r="BA51" i="82"/>
  <c r="AZ51" i="82"/>
  <c r="BA27" i="82"/>
  <c r="AZ27" i="82"/>
  <c r="BB39" i="82"/>
  <c r="BD39" i="82" s="1"/>
  <c r="AY18" i="82"/>
  <c r="G18" i="82" s="1"/>
  <c r="BB18" i="82"/>
  <c r="BD18" i="82" s="1"/>
  <c r="BA39" i="82"/>
  <c r="AZ39" i="82"/>
  <c r="AY42" i="82"/>
  <c r="G42" i="82" s="1"/>
  <c r="BB42" i="82"/>
  <c r="BD42" i="82" s="1"/>
  <c r="BB24" i="82"/>
  <c r="BD24" i="82" s="1"/>
  <c r="BE18" i="77"/>
  <c r="BD18" i="77"/>
  <c r="BF18" i="77"/>
  <c r="BH18" i="77" s="1"/>
  <c r="BA45" i="75"/>
  <c r="AZ45" i="75"/>
  <c r="BA36" i="75"/>
  <c r="AZ36" i="75"/>
  <c r="BA27" i="75"/>
  <c r="AZ27" i="75"/>
  <c r="BA33" i="75"/>
  <c r="AZ33" i="75"/>
  <c r="BA51" i="75"/>
  <c r="AZ51" i="75"/>
  <c r="BB27" i="75"/>
  <c r="BD27" i="75" s="1"/>
  <c r="BB33" i="75"/>
  <c r="BD33" i="75" s="1"/>
  <c r="BA48" i="75"/>
  <c r="AZ48" i="75"/>
  <c r="BB39" i="75"/>
  <c r="BD39" i="75" s="1"/>
  <c r="AY24" i="75"/>
  <c r="G24" i="75" s="1"/>
  <c r="BB24" i="75"/>
  <c r="BD24" i="75" s="1"/>
  <c r="AY42" i="75"/>
  <c r="G42" i="75" s="1"/>
  <c r="BB42" i="75"/>
  <c r="BD42" i="75" s="1"/>
  <c r="BB36" i="75"/>
  <c r="BD36" i="75" s="1"/>
  <c r="AY30" i="75"/>
  <c r="G30" i="75" s="1"/>
  <c r="BB30" i="75"/>
  <c r="BD30" i="75" s="1"/>
  <c r="AY18" i="75"/>
  <c r="G18" i="75" s="1"/>
  <c r="BB18" i="75"/>
  <c r="BD18" i="75" s="1"/>
  <c r="BB51" i="75"/>
  <c r="BD51" i="75" s="1"/>
  <c r="BA21" i="75"/>
  <c r="AZ21" i="75"/>
  <c r="BA39" i="75"/>
  <c r="AZ39" i="75"/>
  <c r="BB45" i="75"/>
  <c r="BD45" i="75" s="1"/>
  <c r="BA33" i="74"/>
  <c r="AZ33" i="74"/>
  <c r="BA45" i="74"/>
  <c r="AZ45" i="74"/>
  <c r="AY48" i="74"/>
  <c r="G48" i="74" s="1"/>
  <c r="BB48" i="74"/>
  <c r="BD48" i="74" s="1"/>
  <c r="BA21" i="74"/>
  <c r="AZ21" i="74"/>
  <c r="BA36" i="74"/>
  <c r="AZ36" i="74"/>
  <c r="BB39" i="74"/>
  <c r="BD39" i="74" s="1"/>
  <c r="BB21" i="74"/>
  <c r="BD21" i="74" s="1"/>
  <c r="BA39" i="74"/>
  <c r="AZ39" i="74"/>
  <c r="BB33" i="74"/>
  <c r="BD33" i="74" s="1"/>
  <c r="BA37" i="71"/>
  <c r="AZ37" i="71"/>
  <c r="BA25" i="71"/>
  <c r="AZ25" i="71"/>
  <c r="BA52" i="71"/>
  <c r="AZ52" i="71"/>
  <c r="BA40" i="71"/>
  <c r="AZ40" i="71"/>
  <c r="BA28" i="71"/>
  <c r="AZ28" i="71"/>
  <c r="BB31" i="71"/>
  <c r="BD31" i="71" s="1"/>
  <c r="BA49" i="71"/>
  <c r="AZ49" i="71"/>
  <c r="BA31" i="71"/>
  <c r="AZ31" i="71"/>
  <c r="BB37" i="71"/>
  <c r="BD37" i="71" s="1"/>
  <c r="AY36" i="67"/>
  <c r="G36" i="67" s="1"/>
  <c r="BB36" i="67"/>
  <c r="BD36" i="67" s="1"/>
  <c r="AY33" i="67"/>
  <c r="G33" i="67" s="1"/>
  <c r="BB33" i="67"/>
  <c r="BD33" i="67" s="1"/>
  <c r="BA45" i="67"/>
  <c r="AZ45" i="67"/>
  <c r="BA42" i="67"/>
  <c r="AZ42" i="67"/>
  <c r="BA30" i="67"/>
  <c r="AZ30" i="67"/>
  <c r="BE42" i="65"/>
  <c r="BD42" i="65"/>
  <c r="BE33" i="65"/>
  <c r="BD33" i="65"/>
  <c r="BE51" i="65"/>
  <c r="BD51" i="65"/>
  <c r="BE36" i="65"/>
  <c r="BD36" i="65"/>
  <c r="BF51" i="65"/>
  <c r="BH51" i="65" s="1"/>
  <c r="BA18" i="63"/>
  <c r="AZ18" i="63"/>
  <c r="BA28" i="62"/>
  <c r="AZ28" i="62"/>
  <c r="AY52" i="62"/>
  <c r="G52" i="62" s="1"/>
  <c r="BB52" i="62"/>
  <c r="BD52" i="62" s="1"/>
  <c r="BA46" i="62"/>
  <c r="AZ46" i="62"/>
  <c r="BA19" i="62"/>
  <c r="AZ19" i="62"/>
  <c r="BA43" i="62"/>
  <c r="AZ43" i="62"/>
  <c r="AY31" i="62"/>
  <c r="G31" i="62" s="1"/>
  <c r="BB31" i="62"/>
  <c r="BD31" i="62" s="1"/>
  <c r="BB46" i="62"/>
  <c r="BD46" i="62" s="1"/>
  <c r="BA49" i="62"/>
  <c r="AZ49" i="62"/>
  <c r="BB19" i="62"/>
  <c r="BD19" i="62" s="1"/>
  <c r="AY22" i="62"/>
  <c r="G22" i="62" s="1"/>
  <c r="BB22" i="62"/>
  <c r="BD22" i="62" s="1"/>
  <c r="BB49" i="62"/>
  <c r="BD49" i="62" s="1"/>
  <c r="AY18" i="60"/>
  <c r="G18" i="60" s="1"/>
  <c r="BB18" i="60"/>
  <c r="BD18" i="60" s="1"/>
  <c r="AY45" i="59"/>
  <c r="G45" i="59" s="1"/>
  <c r="BB45" i="59"/>
  <c r="BD45" i="59" s="1"/>
  <c r="BA48" i="59"/>
  <c r="AZ48" i="59"/>
  <c r="AY33" i="59"/>
  <c r="G33" i="59" s="1"/>
  <c r="BB33" i="59"/>
  <c r="BD33" i="59" s="1"/>
  <c r="BA18" i="59"/>
  <c r="AZ18" i="59"/>
  <c r="BA42" i="59"/>
  <c r="AZ42" i="59"/>
  <c r="BB48" i="59"/>
  <c r="BD48" i="59" s="1"/>
  <c r="BA30" i="59"/>
  <c r="AZ30" i="59"/>
  <c r="BC37" i="53"/>
  <c r="G37" i="53" s="1"/>
  <c r="BF37" i="53"/>
  <c r="BH37" i="53" s="1"/>
  <c r="BE43" i="53"/>
  <c r="BD43" i="53"/>
  <c r="BE22" i="53"/>
  <c r="BD22" i="53"/>
  <c r="BC52" i="53"/>
  <c r="G52" i="53" s="1"/>
  <c r="BF52" i="53"/>
  <c r="BH52" i="53" s="1"/>
  <c r="BE25" i="53"/>
  <c r="BD25" i="53"/>
  <c r="BE46" i="53"/>
  <c r="BD46" i="53"/>
  <c r="BF43" i="53"/>
  <c r="BH43" i="53" s="1"/>
  <c r="BA51" i="52"/>
  <c r="AZ51" i="52"/>
  <c r="AY36" i="47"/>
  <c r="G36" i="47" s="1"/>
  <c r="BB36" i="47"/>
  <c r="BD36" i="47" s="1"/>
  <c r="AY45" i="47"/>
  <c r="G45" i="47" s="1"/>
  <c r="BB45" i="47"/>
  <c r="BD45" i="47" s="1"/>
  <c r="BA48" i="47"/>
  <c r="AZ48" i="47"/>
  <c r="BA33" i="47"/>
  <c r="AZ33" i="47"/>
  <c r="BA30" i="47"/>
  <c r="AZ30" i="47"/>
  <c r="BA51" i="47"/>
  <c r="AZ51" i="47"/>
  <c r="BB30" i="47"/>
  <c r="BD30" i="47" s="1"/>
  <c r="AY18" i="47"/>
  <c r="G18" i="47" s="1"/>
  <c r="BB18" i="47"/>
  <c r="BD18" i="47" s="1"/>
  <c r="BA48" i="42"/>
  <c r="AZ48" i="42"/>
  <c r="BA18" i="42"/>
  <c r="AZ18" i="42"/>
  <c r="BA51" i="42"/>
  <c r="AZ51" i="42"/>
  <c r="BA27" i="42"/>
  <c r="AZ27" i="42"/>
  <c r="AY36" i="42"/>
  <c r="G36" i="42" s="1"/>
  <c r="BB36" i="42"/>
  <c r="BD36" i="42" s="1"/>
  <c r="AY39" i="42"/>
  <c r="G39" i="42" s="1"/>
  <c r="BB39" i="42"/>
  <c r="BD39" i="42" s="1"/>
  <c r="BA30" i="42"/>
  <c r="AZ30" i="42"/>
  <c r="BB18" i="42"/>
  <c r="BD18" i="42" s="1"/>
  <c r="AY22" i="38"/>
  <c r="G22" i="38" s="1"/>
  <c r="BB22" i="38"/>
  <c r="BD22" i="38" s="1"/>
  <c r="BA49" i="38"/>
  <c r="AZ49" i="38"/>
  <c r="BA43" i="38"/>
  <c r="AZ43" i="38"/>
  <c r="BA25" i="38"/>
  <c r="AZ25" i="38"/>
  <c r="BA19" i="38"/>
  <c r="AZ19" i="38"/>
  <c r="BA52" i="38"/>
  <c r="AZ52" i="38"/>
  <c r="BB19" i="38"/>
  <c r="BD19" i="38" s="1"/>
  <c r="BA28" i="38"/>
  <c r="AZ28" i="38"/>
  <c r="BB28" i="38"/>
  <c r="BD28" i="38" s="1"/>
  <c r="AY31" i="38"/>
  <c r="G31" i="38" s="1"/>
  <c r="BB31" i="38"/>
  <c r="BD31" i="38" s="1"/>
  <c r="AY46" i="38"/>
  <c r="G46" i="38" s="1"/>
  <c r="BB46" i="38"/>
  <c r="BD46" i="38" s="1"/>
  <c r="BA40" i="38"/>
  <c r="AZ40" i="38"/>
  <c r="BA21" i="36"/>
  <c r="AZ21" i="36"/>
  <c r="BB21" i="36"/>
  <c r="BD21" i="36" s="1"/>
  <c r="BA27" i="36"/>
  <c r="AZ27" i="36"/>
  <c r="BA30" i="36"/>
  <c r="AZ30" i="36"/>
  <c r="BB30" i="36"/>
  <c r="BD30" i="36" s="1"/>
  <c r="BA19" i="35"/>
  <c r="AZ19" i="35"/>
  <c r="BA34" i="30"/>
  <c r="AZ34" i="30"/>
  <c r="AY46" i="30"/>
  <c r="G46" i="30" s="1"/>
  <c r="BB46" i="30"/>
  <c r="BD46" i="30" s="1"/>
  <c r="BA28" i="30"/>
  <c r="AZ28" i="30"/>
  <c r="AY22" i="30"/>
  <c r="G22" i="30" s="1"/>
  <c r="BB22" i="30"/>
  <c r="BD22" i="30" s="1"/>
  <c r="AY52" i="30"/>
  <c r="G52" i="30" s="1"/>
  <c r="BB52" i="30"/>
  <c r="BD52" i="30" s="1"/>
  <c r="BA37" i="30"/>
  <c r="AZ37" i="30"/>
  <c r="AY25" i="30"/>
  <c r="G25" i="30" s="1"/>
  <c r="BB25" i="30"/>
  <c r="BD25" i="30" s="1"/>
  <c r="BA40" i="30"/>
  <c r="AZ40" i="30"/>
  <c r="BB34" i="30"/>
  <c r="BD34" i="30" s="1"/>
  <c r="BB28" i="30"/>
  <c r="BD28" i="30" s="1"/>
  <c r="BB40" i="30"/>
  <c r="BD40" i="30" s="1"/>
  <c r="BE24" i="29"/>
  <c r="BD24" i="29"/>
  <c r="BE33" i="29"/>
  <c r="BD33" i="29"/>
  <c r="BE39" i="29"/>
  <c r="BD39" i="29"/>
  <c r="BF33" i="29"/>
  <c r="BH33" i="29" s="1"/>
  <c r="BF24" i="29"/>
  <c r="BH24" i="29" s="1"/>
  <c r="BC51" i="29"/>
  <c r="G51" i="29" s="1"/>
  <c r="BF51" i="29"/>
  <c r="BH51" i="29" s="1"/>
  <c r="BE48" i="29"/>
  <c r="BD48" i="29"/>
  <c r="BE18" i="29"/>
  <c r="BD18" i="29"/>
  <c r="BF48" i="29"/>
  <c r="BH48" i="29" s="1"/>
  <c r="BA22" i="28"/>
  <c r="AZ22" i="28"/>
  <c r="AY25" i="28"/>
  <c r="G25" i="28" s="1"/>
  <c r="BB25" i="28"/>
  <c r="BD25" i="28" s="1"/>
  <c r="BB22" i="28"/>
  <c r="BD22" i="28" s="1"/>
  <c r="BA37" i="28"/>
  <c r="AZ37" i="28"/>
  <c r="BA34" i="28"/>
  <c r="AZ34" i="28"/>
  <c r="BB37" i="28"/>
  <c r="BD37" i="28" s="1"/>
  <c r="AY36" i="27"/>
  <c r="G36" i="27" s="1"/>
  <c r="BB36" i="27"/>
  <c r="BD36" i="27" s="1"/>
  <c r="AY21" i="27"/>
  <c r="G21" i="27" s="1"/>
  <c r="BB21" i="27"/>
  <c r="BD21" i="27" s="1"/>
  <c r="BA42" i="27"/>
  <c r="AZ42" i="27"/>
  <c r="BA48" i="27"/>
  <c r="AZ48" i="27"/>
  <c r="BB48" i="27"/>
  <c r="BD48" i="27" s="1"/>
  <c r="AY45" i="27"/>
  <c r="G45" i="27" s="1"/>
  <c r="BB45" i="27"/>
  <c r="BD45" i="27" s="1"/>
  <c r="BA18" i="27"/>
  <c r="AZ18" i="27"/>
  <c r="BA18" i="26"/>
  <c r="AZ18" i="26"/>
  <c r="BB18" i="26"/>
  <c r="BD18" i="26" s="1"/>
  <c r="BA33" i="19"/>
  <c r="AZ33" i="19"/>
  <c r="BA45" i="19"/>
  <c r="AZ45" i="19"/>
  <c r="BA51" i="19"/>
  <c r="AZ51" i="19"/>
  <c r="BB33" i="19"/>
  <c r="BD33" i="19" s="1"/>
  <c r="BA42" i="19"/>
  <c r="AZ42" i="19"/>
  <c r="BB45" i="19"/>
  <c r="BD45" i="19" s="1"/>
  <c r="BA48" i="19"/>
  <c r="AZ48" i="19"/>
  <c r="BA18" i="19"/>
  <c r="AZ18" i="19"/>
  <c r="BA24" i="19"/>
  <c r="AZ24" i="19"/>
  <c r="BC18" i="17"/>
  <c r="G18" i="17" s="1"/>
  <c r="BF18" i="17"/>
  <c r="BH18" i="17" s="1"/>
  <c r="BA49" i="16"/>
  <c r="AZ49" i="16"/>
  <c r="BB49" i="16"/>
  <c r="BD49" i="16" s="1"/>
  <c r="BA24" i="15"/>
  <c r="AZ24" i="15"/>
  <c r="BA36" i="15"/>
  <c r="AZ36" i="15"/>
  <c r="BA18" i="15"/>
  <c r="AZ18" i="15"/>
  <c r="BB24" i="15"/>
  <c r="BD24" i="15" s="1"/>
  <c r="AY27" i="15"/>
  <c r="G27" i="15" s="1"/>
  <c r="BB27" i="15"/>
  <c r="BD27" i="15" s="1"/>
  <c r="BB36" i="15"/>
  <c r="BD36" i="15" s="1"/>
  <c r="AY33" i="15"/>
  <c r="G33" i="15" s="1"/>
  <c r="BB33" i="15"/>
  <c r="BD33" i="15" s="1"/>
  <c r="BB18" i="15"/>
  <c r="BD18" i="15" s="1"/>
  <c r="BC36" i="9"/>
  <c r="G36" i="9" s="1"/>
  <c r="BF36" i="9"/>
  <c r="BH36" i="9" s="1"/>
  <c r="BC42" i="9"/>
  <c r="G42" i="9" s="1"/>
  <c r="BF42" i="9"/>
  <c r="BH42" i="9" s="1"/>
  <c r="BF48" i="9"/>
  <c r="BH48" i="9" s="1"/>
  <c r="BC45" i="9"/>
  <c r="G45" i="9" s="1"/>
  <c r="BF45" i="9"/>
  <c r="BH45" i="9" s="1"/>
  <c r="BE48" i="9"/>
  <c r="BD48" i="9"/>
  <c r="BE24" i="9"/>
  <c r="BD24" i="9"/>
  <c r="BE18" i="9"/>
  <c r="BD18" i="9"/>
  <c r="BF24" i="9"/>
  <c r="BH24" i="9" s="1"/>
  <c r="BF18" i="9"/>
  <c r="BH18" i="9" s="1"/>
  <c r="BA45" i="3"/>
  <c r="AZ45" i="3"/>
  <c r="AY36" i="3"/>
  <c r="G36" i="3" s="1"/>
  <c r="BB36" i="3"/>
  <c r="BD36" i="3" s="1"/>
  <c r="BB45" i="3"/>
  <c r="BD45" i="3" s="1"/>
  <c r="BA51" i="3"/>
  <c r="AZ51" i="3"/>
  <c r="AY48" i="3"/>
  <c r="G48" i="3" s="1"/>
  <c r="BB48" i="3"/>
  <c r="BD48" i="3" s="1"/>
  <c r="BD51" i="320" l="1"/>
  <c r="BE51" i="320"/>
  <c r="BE18" i="320"/>
  <c r="BD18" i="320"/>
  <c r="BA33" i="319"/>
  <c r="AZ33" i="319"/>
  <c r="BA30" i="319"/>
  <c r="AZ30" i="319"/>
  <c r="BA51" i="319"/>
  <c r="AZ51" i="319"/>
  <c r="BA19" i="318"/>
  <c r="AZ19" i="318"/>
  <c r="AZ48" i="317"/>
  <c r="BA48" i="317"/>
  <c r="AZ18" i="317"/>
  <c r="BA18" i="317"/>
  <c r="AZ42" i="317"/>
  <c r="BA42" i="317"/>
  <c r="BA37" i="316"/>
  <c r="AZ37" i="316"/>
  <c r="BA51" i="315"/>
  <c r="AZ51" i="315"/>
  <c r="BA18" i="315"/>
  <c r="AZ18" i="315"/>
  <c r="BA51" i="314"/>
  <c r="AZ51" i="314"/>
  <c r="BA21" i="314"/>
  <c r="AZ21" i="314"/>
  <c r="BE39" i="313"/>
  <c r="BD39" i="313"/>
  <c r="BE42" i="313"/>
  <c r="BD42" i="313"/>
  <c r="BA30" i="311"/>
  <c r="AZ30" i="311"/>
  <c r="BE36" i="310"/>
  <c r="BD36" i="310"/>
  <c r="BE42" i="309"/>
  <c r="BD42" i="309"/>
  <c r="BE18" i="309"/>
  <c r="BD18" i="309"/>
  <c r="BE36" i="309"/>
  <c r="BD36" i="309"/>
  <c r="BE51" i="309"/>
  <c r="BD51" i="309"/>
  <c r="BE27" i="309"/>
  <c r="BD27" i="309"/>
  <c r="BA42" i="307"/>
  <c r="AZ42" i="307"/>
  <c r="AZ18" i="266"/>
  <c r="BA18" i="266"/>
  <c r="BA30" i="265"/>
  <c r="AZ30" i="265"/>
  <c r="BA36" i="265"/>
  <c r="AZ36" i="265"/>
  <c r="BE30" i="304"/>
  <c r="BD30" i="304"/>
  <c r="BE24" i="304"/>
  <c r="BD24" i="304"/>
  <c r="BA51" i="288"/>
  <c r="AZ51" i="288"/>
  <c r="BA33" i="287"/>
  <c r="AZ33" i="287"/>
  <c r="BA45" i="287"/>
  <c r="AZ45" i="287"/>
  <c r="BE48" i="274"/>
  <c r="BD48" i="274"/>
  <c r="BE24" i="274"/>
  <c r="BD24" i="274"/>
  <c r="BD42" i="274"/>
  <c r="BE42" i="274"/>
  <c r="BA36" i="289"/>
  <c r="AZ36" i="289"/>
  <c r="BA21" i="289"/>
  <c r="AZ21" i="289"/>
  <c r="BA51" i="291"/>
  <c r="AZ51" i="291"/>
  <c r="BA39" i="291"/>
  <c r="AZ39" i="291"/>
  <c r="BA27" i="291"/>
  <c r="AZ27" i="291"/>
  <c r="AZ45" i="291"/>
  <c r="BA45" i="291"/>
  <c r="BD27" i="290"/>
  <c r="BE27" i="290"/>
  <c r="BD51" i="290"/>
  <c r="BE51" i="290"/>
  <c r="BE39" i="290"/>
  <c r="BD39" i="290"/>
  <c r="AZ24" i="261"/>
  <c r="BA24" i="261"/>
  <c r="BA51" i="261"/>
  <c r="AZ51" i="261"/>
  <c r="BA45" i="130"/>
  <c r="AZ45" i="130"/>
  <c r="BA21" i="130"/>
  <c r="AZ21" i="130"/>
  <c r="BA36" i="130"/>
  <c r="AZ36" i="130"/>
  <c r="BA24" i="129"/>
  <c r="AZ24" i="129"/>
  <c r="BA51" i="129"/>
  <c r="AZ51" i="129"/>
  <c r="BA49" i="117"/>
  <c r="AZ49" i="117"/>
  <c r="BA43" i="117"/>
  <c r="AZ43" i="117"/>
  <c r="BA19" i="117"/>
  <c r="AZ19" i="117"/>
  <c r="BD36" i="301"/>
  <c r="BE36" i="301"/>
  <c r="BD24" i="272"/>
  <c r="BE24" i="272"/>
  <c r="AZ30" i="281"/>
  <c r="BA30" i="281"/>
  <c r="AZ36" i="281"/>
  <c r="BA36" i="281"/>
  <c r="BA27" i="298"/>
  <c r="AZ27" i="298"/>
  <c r="BA24" i="270"/>
  <c r="AZ24" i="270"/>
  <c r="AZ30" i="270"/>
  <c r="BA30" i="270"/>
  <c r="AZ51" i="270"/>
  <c r="BA51" i="270"/>
  <c r="BA36" i="270"/>
  <c r="AZ36" i="270"/>
  <c r="BA18" i="270"/>
  <c r="AZ18" i="270"/>
  <c r="BE48" i="280"/>
  <c r="BD48" i="280"/>
  <c r="BE42" i="280"/>
  <c r="BD42" i="280"/>
  <c r="AZ24" i="293"/>
  <c r="BA24" i="293"/>
  <c r="BA36" i="293"/>
  <c r="AZ36" i="293"/>
  <c r="AZ21" i="294"/>
  <c r="BA21" i="294"/>
  <c r="AZ33" i="294"/>
  <c r="BA33" i="294"/>
  <c r="BA45" i="294"/>
  <c r="AZ45" i="294"/>
  <c r="BA39" i="294"/>
  <c r="AZ39" i="294"/>
  <c r="BA51" i="294"/>
  <c r="AZ51" i="294"/>
  <c r="BA45" i="256"/>
  <c r="AZ45" i="256"/>
  <c r="BA18" i="256"/>
  <c r="AZ18" i="256"/>
  <c r="BA33" i="256"/>
  <c r="AZ33" i="256"/>
  <c r="BA30" i="296"/>
  <c r="AZ30" i="296"/>
  <c r="BA24" i="296"/>
  <c r="AZ24" i="296"/>
  <c r="BA51" i="278"/>
  <c r="AZ51" i="278"/>
  <c r="BA30" i="278"/>
  <c r="AZ30" i="278"/>
  <c r="BA43" i="300"/>
  <c r="AZ43" i="300"/>
  <c r="BA24" i="295"/>
  <c r="AZ24" i="295"/>
  <c r="BA51" i="286"/>
  <c r="AZ51" i="286"/>
  <c r="BE51" i="285"/>
  <c r="BD51" i="285"/>
  <c r="BE45" i="284"/>
  <c r="BD45" i="284"/>
  <c r="BA21" i="275"/>
  <c r="AZ21" i="275"/>
  <c r="BA42" i="269"/>
  <c r="AZ42" i="269"/>
  <c r="BE45" i="268"/>
  <c r="BD45" i="268"/>
  <c r="BA51" i="262"/>
  <c r="AZ51" i="262"/>
  <c r="BA19" i="257"/>
  <c r="AZ19" i="257"/>
  <c r="BD36" i="224"/>
  <c r="BE36" i="224"/>
  <c r="AZ42" i="142"/>
  <c r="BA42" i="142"/>
  <c r="BA39" i="141"/>
  <c r="AZ39" i="141"/>
  <c r="BA30" i="141"/>
  <c r="AZ30" i="141"/>
  <c r="AZ37" i="139"/>
  <c r="BA37" i="139"/>
  <c r="BA28" i="139"/>
  <c r="AZ28" i="139"/>
  <c r="BA25" i="139"/>
  <c r="AZ25" i="139"/>
  <c r="BD42" i="136"/>
  <c r="BE42" i="136"/>
  <c r="BE18" i="136"/>
  <c r="BD18" i="136"/>
  <c r="BE27" i="136"/>
  <c r="BD27" i="136"/>
  <c r="BA34" i="248"/>
  <c r="AZ34" i="248"/>
  <c r="BA22" i="248"/>
  <c r="AZ22" i="248"/>
  <c r="AZ45" i="166"/>
  <c r="BA45" i="166"/>
  <c r="AZ21" i="166"/>
  <c r="BA21" i="166"/>
  <c r="BD42" i="164"/>
  <c r="BE42" i="164"/>
  <c r="BE36" i="164"/>
  <c r="BD36" i="164"/>
  <c r="BD24" i="164"/>
  <c r="BE24" i="164"/>
  <c r="BE18" i="164"/>
  <c r="BD18" i="164"/>
  <c r="BA33" i="195"/>
  <c r="AZ33" i="195"/>
  <c r="BA51" i="195"/>
  <c r="AZ51" i="195"/>
  <c r="AZ51" i="217"/>
  <c r="BA51" i="217"/>
  <c r="BE51" i="216"/>
  <c r="BD51" i="216"/>
  <c r="BE39" i="216"/>
  <c r="BD39" i="216"/>
  <c r="BE27" i="216"/>
  <c r="BD27" i="216"/>
  <c r="AZ48" i="134"/>
  <c r="BA48" i="134"/>
  <c r="BA21" i="133"/>
  <c r="AZ21" i="133"/>
  <c r="BE42" i="132"/>
  <c r="BD42" i="132"/>
  <c r="BE39" i="132"/>
  <c r="BD39" i="132"/>
  <c r="BE27" i="132"/>
  <c r="BD27" i="132"/>
  <c r="AZ45" i="247"/>
  <c r="BA45" i="247"/>
  <c r="BA42" i="192"/>
  <c r="AZ42" i="192"/>
  <c r="BA18" i="192"/>
  <c r="AZ18" i="192"/>
  <c r="BA30" i="191"/>
  <c r="AZ30" i="191"/>
  <c r="BA45" i="214"/>
  <c r="AZ45" i="214"/>
  <c r="BA33" i="214"/>
  <c r="AZ33" i="214"/>
  <c r="AZ51" i="213"/>
  <c r="BA51" i="213"/>
  <c r="BE42" i="241"/>
  <c r="BD42" i="241"/>
  <c r="BE45" i="241"/>
  <c r="BD45" i="241"/>
  <c r="BE33" i="241"/>
  <c r="BD33" i="241"/>
  <c r="BD30" i="241"/>
  <c r="BE30" i="241"/>
  <c r="BA28" i="157"/>
  <c r="AZ28" i="157"/>
  <c r="BA52" i="157"/>
  <c r="AZ52" i="157"/>
  <c r="BA43" i="157"/>
  <c r="AZ43" i="157"/>
  <c r="BE51" i="156"/>
  <c r="BD51" i="156"/>
  <c r="BE39" i="156"/>
  <c r="BD39" i="156"/>
  <c r="BE27" i="156"/>
  <c r="BD27" i="156"/>
  <c r="BA52" i="155"/>
  <c r="AZ52" i="155"/>
  <c r="BA19" i="188"/>
  <c r="AZ19" i="188"/>
  <c r="AZ34" i="188"/>
  <c r="BA34" i="188"/>
  <c r="BA33" i="187"/>
  <c r="AZ33" i="187"/>
  <c r="BA45" i="187"/>
  <c r="AZ45" i="187"/>
  <c r="BA18" i="209"/>
  <c r="AZ18" i="209"/>
  <c r="BA39" i="209"/>
  <c r="AZ39" i="209"/>
  <c r="BA42" i="209"/>
  <c r="AZ42" i="209"/>
  <c r="BE42" i="208"/>
  <c r="BD42" i="208"/>
  <c r="BE30" i="208"/>
  <c r="BD30" i="208"/>
  <c r="BA39" i="127"/>
  <c r="AZ39" i="127"/>
  <c r="BA42" i="126"/>
  <c r="AZ42" i="126"/>
  <c r="BA18" i="126"/>
  <c r="AZ18" i="126"/>
  <c r="BD27" i="125"/>
  <c r="BE27" i="125"/>
  <c r="BA24" i="124"/>
  <c r="AZ24" i="124"/>
  <c r="BA33" i="124"/>
  <c r="AZ33" i="124"/>
  <c r="AZ48" i="124"/>
  <c r="BA48" i="124"/>
  <c r="AZ36" i="237"/>
  <c r="BA36" i="237"/>
  <c r="BA27" i="154"/>
  <c r="AZ27" i="154"/>
  <c r="BA45" i="154"/>
  <c r="AZ45" i="154"/>
  <c r="BA27" i="153"/>
  <c r="AZ27" i="153"/>
  <c r="BA39" i="153"/>
  <c r="AZ39" i="153"/>
  <c r="BE42" i="152"/>
  <c r="BD42" i="152"/>
  <c r="BE18" i="152"/>
  <c r="BD18" i="152"/>
  <c r="BA33" i="183"/>
  <c r="AZ33" i="183"/>
  <c r="BA39" i="205"/>
  <c r="AZ39" i="205"/>
  <c r="BA27" i="205"/>
  <c r="AZ27" i="205"/>
  <c r="BA24" i="122"/>
  <c r="AZ24" i="122"/>
  <c r="BA18" i="122"/>
  <c r="AZ18" i="122"/>
  <c r="BE45" i="121"/>
  <c r="BD45" i="121"/>
  <c r="BA45" i="150"/>
  <c r="AZ45" i="150"/>
  <c r="BA33" i="150"/>
  <c r="AZ33" i="150"/>
  <c r="BA27" i="149"/>
  <c r="AZ27" i="149"/>
  <c r="BE27" i="148"/>
  <c r="BD27" i="148"/>
  <c r="BE18" i="148"/>
  <c r="BD18" i="148"/>
  <c r="BE51" i="148"/>
  <c r="BD51" i="148"/>
  <c r="BA18" i="147"/>
  <c r="AZ18" i="147"/>
  <c r="BA51" i="147"/>
  <c r="AZ51" i="147"/>
  <c r="BE33" i="176"/>
  <c r="BD33" i="176"/>
  <c r="BE21" i="202"/>
  <c r="BD21" i="202"/>
  <c r="AZ18" i="200"/>
  <c r="BA18" i="200"/>
  <c r="BA21" i="197"/>
  <c r="AZ21" i="197"/>
  <c r="BA33" i="197"/>
  <c r="AZ33" i="197"/>
  <c r="AZ33" i="198"/>
  <c r="BA33" i="198"/>
  <c r="BA45" i="115"/>
  <c r="AZ45" i="115"/>
  <c r="BA18" i="115"/>
  <c r="AZ18" i="115"/>
  <c r="BA33" i="115"/>
  <c r="AZ33" i="115"/>
  <c r="BA21" i="115"/>
  <c r="AZ21" i="115"/>
  <c r="BD42" i="112"/>
  <c r="BE42" i="112"/>
  <c r="BE30" i="112"/>
  <c r="BD30" i="112"/>
  <c r="BA51" i="232"/>
  <c r="AZ51" i="232"/>
  <c r="AZ39" i="232"/>
  <c r="BA39" i="232"/>
  <c r="BA42" i="231"/>
  <c r="AZ42" i="231"/>
  <c r="AZ28" i="228"/>
  <c r="BA28" i="228"/>
  <c r="BA52" i="228"/>
  <c r="AZ52" i="228"/>
  <c r="AZ30" i="174"/>
  <c r="BA30" i="174"/>
  <c r="BA39" i="174"/>
  <c r="AZ39" i="174"/>
  <c r="BA42" i="172"/>
  <c r="AZ42" i="172"/>
  <c r="BA48" i="172"/>
  <c r="AZ48" i="172"/>
  <c r="BA39" i="146"/>
  <c r="AZ39" i="146"/>
  <c r="AZ36" i="146"/>
  <c r="BA36" i="146"/>
  <c r="AZ42" i="145"/>
  <c r="BA42" i="145"/>
  <c r="BA27" i="145"/>
  <c r="AZ27" i="145"/>
  <c r="BA27" i="143"/>
  <c r="AZ27" i="143"/>
  <c r="BE42" i="173"/>
  <c r="BD42" i="173"/>
  <c r="BE30" i="173"/>
  <c r="BD30" i="173"/>
  <c r="BE18" i="173"/>
  <c r="BD18" i="173"/>
  <c r="BA18" i="171"/>
  <c r="AZ18" i="171"/>
  <c r="BA33" i="254"/>
  <c r="AZ33" i="254"/>
  <c r="BA18" i="254"/>
  <c r="AZ18" i="254"/>
  <c r="BE48" i="253"/>
  <c r="BD48" i="253"/>
  <c r="BA18" i="252"/>
  <c r="AZ18" i="252"/>
  <c r="BA24" i="252"/>
  <c r="AZ24" i="252"/>
  <c r="BA45" i="251"/>
  <c r="AZ45" i="251"/>
  <c r="BA34" i="250"/>
  <c r="AZ34" i="250"/>
  <c r="BA31" i="250"/>
  <c r="AZ31" i="250"/>
  <c r="BA45" i="246"/>
  <c r="AZ45" i="246"/>
  <c r="BA42" i="246"/>
  <c r="AZ42" i="246"/>
  <c r="BA39" i="244"/>
  <c r="AZ39" i="244"/>
  <c r="BA18" i="244"/>
  <c r="AZ18" i="244"/>
  <c r="BA36" i="238"/>
  <c r="AZ36" i="238"/>
  <c r="BA33" i="238"/>
  <c r="AZ33" i="238"/>
  <c r="BA42" i="238"/>
  <c r="AZ42" i="238"/>
  <c r="BA48" i="237"/>
  <c r="AZ48" i="237"/>
  <c r="BA51" i="237"/>
  <c r="AZ51" i="237"/>
  <c r="BA33" i="233"/>
  <c r="AZ33" i="233"/>
  <c r="BE33" i="229"/>
  <c r="BD33" i="229"/>
  <c r="BA48" i="225"/>
  <c r="AZ48" i="225"/>
  <c r="BA24" i="221"/>
  <c r="AZ24" i="221"/>
  <c r="BA48" i="221"/>
  <c r="AZ48" i="221"/>
  <c r="BA21" i="221"/>
  <c r="AZ21" i="221"/>
  <c r="BE33" i="212"/>
  <c r="BD33" i="212"/>
  <c r="BA45" i="211"/>
  <c r="AZ45" i="211"/>
  <c r="BA51" i="211"/>
  <c r="AZ51" i="211"/>
  <c r="BA24" i="211"/>
  <c r="AZ24" i="211"/>
  <c r="BA49" i="206"/>
  <c r="AZ49" i="206"/>
  <c r="BE48" i="204"/>
  <c r="BD48" i="204"/>
  <c r="BE21" i="204"/>
  <c r="BD21" i="204"/>
  <c r="BA42" i="201"/>
  <c r="AZ42" i="201"/>
  <c r="BA45" i="201"/>
  <c r="AZ45" i="201"/>
  <c r="BA36" i="201"/>
  <c r="AZ36" i="201"/>
  <c r="BE36" i="199"/>
  <c r="BD36" i="199"/>
  <c r="BA34" i="196"/>
  <c r="AZ34" i="196"/>
  <c r="BA49" i="196"/>
  <c r="AZ49" i="196"/>
  <c r="BE30" i="190"/>
  <c r="BD30" i="190"/>
  <c r="BE45" i="190"/>
  <c r="BD45" i="190"/>
  <c r="BE21" i="190"/>
  <c r="BD21" i="190"/>
  <c r="BA42" i="177"/>
  <c r="AZ42" i="177"/>
  <c r="BA21" i="175"/>
  <c r="AZ21" i="175"/>
  <c r="BA36" i="170"/>
  <c r="AZ36" i="170"/>
  <c r="BA27" i="170"/>
  <c r="AZ27" i="170"/>
  <c r="BA42" i="170"/>
  <c r="AZ42" i="170"/>
  <c r="BA46" i="158"/>
  <c r="AZ46" i="158"/>
  <c r="BA40" i="158"/>
  <c r="AZ40" i="158"/>
  <c r="BE45" i="140"/>
  <c r="BD45" i="140"/>
  <c r="BA51" i="138"/>
  <c r="AZ51" i="138"/>
  <c r="BA33" i="138"/>
  <c r="AZ33" i="138"/>
  <c r="BA45" i="135"/>
  <c r="AZ45" i="135"/>
  <c r="BA18" i="131"/>
  <c r="AZ18" i="131"/>
  <c r="BA39" i="131"/>
  <c r="AZ39" i="131"/>
  <c r="BA36" i="131"/>
  <c r="AZ36" i="131"/>
  <c r="BA42" i="113"/>
  <c r="AZ42" i="113"/>
  <c r="BA51" i="46"/>
  <c r="AZ51" i="46"/>
  <c r="AZ27" i="72"/>
  <c r="BA27" i="72"/>
  <c r="AZ39" i="72"/>
  <c r="BA39" i="72"/>
  <c r="BE33" i="70"/>
  <c r="BD33" i="70"/>
  <c r="BE21" i="70"/>
  <c r="BD21" i="70"/>
  <c r="BE45" i="70"/>
  <c r="BD45" i="70"/>
  <c r="BA30" i="3"/>
  <c r="AZ30" i="3"/>
  <c r="BA33" i="3"/>
  <c r="AZ33" i="3"/>
  <c r="BE18" i="21"/>
  <c r="BD18" i="21"/>
  <c r="BA18" i="108"/>
  <c r="AZ18" i="108"/>
  <c r="BE51" i="107"/>
  <c r="BD51" i="107"/>
  <c r="BE39" i="107"/>
  <c r="BD39" i="107"/>
  <c r="BA30" i="106"/>
  <c r="AZ30" i="106"/>
  <c r="AZ27" i="106"/>
  <c r="BA27" i="106"/>
  <c r="AZ45" i="40"/>
  <c r="BA45" i="40"/>
  <c r="AZ21" i="40"/>
  <c r="BA21" i="40"/>
  <c r="AZ39" i="2"/>
  <c r="BA39" i="2"/>
  <c r="BA48" i="68"/>
  <c r="AZ48" i="68"/>
  <c r="BA24" i="68"/>
  <c r="AZ24" i="68"/>
  <c r="BA27" i="66"/>
  <c r="AZ27" i="66"/>
  <c r="AZ51" i="64"/>
  <c r="BA51" i="64"/>
  <c r="BA18" i="86"/>
  <c r="AZ18" i="86"/>
  <c r="AZ30" i="86"/>
  <c r="BA30" i="86"/>
  <c r="AZ42" i="86"/>
  <c r="BA42" i="86"/>
  <c r="BD48" i="17"/>
  <c r="BE48" i="17"/>
  <c r="BD45" i="17"/>
  <c r="BE45" i="17"/>
  <c r="BA19" i="16"/>
  <c r="AZ19" i="16"/>
  <c r="BA31" i="16"/>
  <c r="AZ31" i="16"/>
  <c r="BA43" i="16"/>
  <c r="AZ43" i="16"/>
  <c r="BD39" i="37"/>
  <c r="BE39" i="37"/>
  <c r="BE42" i="61"/>
  <c r="BD42" i="61"/>
  <c r="BD48" i="61"/>
  <c r="BE48" i="61"/>
  <c r="AZ48" i="60"/>
  <c r="BA48" i="60"/>
  <c r="BA18" i="83"/>
  <c r="AZ18" i="83"/>
  <c r="BE51" i="81"/>
  <c r="BD51" i="81"/>
  <c r="BA30" i="14"/>
  <c r="AZ30" i="14"/>
  <c r="BE30" i="13"/>
  <c r="BD30" i="13"/>
  <c r="AZ21" i="12"/>
  <c r="BA21" i="12"/>
  <c r="BA24" i="98"/>
  <c r="AZ24" i="98"/>
  <c r="AZ48" i="98"/>
  <c r="BA48" i="98"/>
  <c r="BA34" i="35"/>
  <c r="AZ34" i="35"/>
  <c r="BA48" i="34"/>
  <c r="AZ48" i="34"/>
  <c r="BA36" i="34"/>
  <c r="AZ36" i="34"/>
  <c r="BD21" i="33"/>
  <c r="BE21" i="33"/>
  <c r="BD39" i="33"/>
  <c r="BE39" i="33"/>
  <c r="BD27" i="33"/>
  <c r="BE27" i="33"/>
  <c r="BD33" i="33"/>
  <c r="BE33" i="33"/>
  <c r="BE51" i="57"/>
  <c r="BD51" i="57"/>
  <c r="BA51" i="78"/>
  <c r="AZ51" i="78"/>
  <c r="BA39" i="78"/>
  <c r="AZ39" i="78"/>
  <c r="BA18" i="76"/>
  <c r="AZ18" i="76"/>
  <c r="BA45" i="10"/>
  <c r="AZ45" i="10"/>
  <c r="AZ21" i="8"/>
  <c r="BA21" i="8"/>
  <c r="AZ24" i="97"/>
  <c r="BA24" i="97"/>
  <c r="BA36" i="97"/>
  <c r="AZ36" i="97"/>
  <c r="AZ33" i="31"/>
  <c r="BA33" i="31"/>
  <c r="BA33" i="55"/>
  <c r="AZ33" i="55"/>
  <c r="AZ45" i="55"/>
  <c r="BA45" i="55"/>
  <c r="BD52" i="90"/>
  <c r="BE52" i="90"/>
  <c r="BD28" i="90"/>
  <c r="BE28" i="90"/>
  <c r="BA21" i="73"/>
  <c r="AZ21" i="73"/>
  <c r="BA42" i="7"/>
  <c r="AZ42" i="7"/>
  <c r="BA48" i="7"/>
  <c r="AZ48" i="7"/>
  <c r="BA36" i="7"/>
  <c r="AZ36" i="7"/>
  <c r="BA18" i="7"/>
  <c r="AZ18" i="7"/>
  <c r="AZ36" i="6"/>
  <c r="BA36" i="6"/>
  <c r="BA18" i="6"/>
  <c r="AZ18" i="6"/>
  <c r="BA24" i="6"/>
  <c r="AZ24" i="6"/>
  <c r="BD22" i="5"/>
  <c r="BE22" i="5"/>
  <c r="BA30" i="4"/>
  <c r="AZ30" i="4"/>
  <c r="AZ27" i="4"/>
  <c r="BA27" i="4"/>
  <c r="AZ51" i="91"/>
  <c r="BA51" i="91"/>
  <c r="BA39" i="24"/>
  <c r="AZ39" i="24"/>
  <c r="BA27" i="24"/>
  <c r="AZ27" i="24"/>
  <c r="BA39" i="51"/>
  <c r="AZ39" i="51"/>
  <c r="AZ33" i="51"/>
  <c r="BA33" i="51"/>
  <c r="BA27" i="109"/>
  <c r="AZ27" i="109"/>
  <c r="BA42" i="109"/>
  <c r="AZ42" i="109"/>
  <c r="BA25" i="104"/>
  <c r="AZ25" i="104"/>
  <c r="BA34" i="104"/>
  <c r="AZ34" i="104"/>
  <c r="BA45" i="101"/>
  <c r="AZ45" i="101"/>
  <c r="AZ33" i="88"/>
  <c r="BA33" i="88"/>
  <c r="BA30" i="88"/>
  <c r="AZ30" i="88"/>
  <c r="BE48" i="85"/>
  <c r="BD48" i="85"/>
  <c r="BA49" i="84"/>
  <c r="AZ49" i="84"/>
  <c r="BA22" i="84"/>
  <c r="AZ22" i="84"/>
  <c r="BA46" i="84"/>
  <c r="AZ46" i="84"/>
  <c r="BA52" i="84"/>
  <c r="AZ52" i="84"/>
  <c r="BA42" i="82"/>
  <c r="AZ42" i="82"/>
  <c r="BA18" i="82"/>
  <c r="AZ18" i="82"/>
  <c r="BA18" i="75"/>
  <c r="AZ18" i="75"/>
  <c r="BA24" i="75"/>
  <c r="AZ24" i="75"/>
  <c r="BA42" i="75"/>
  <c r="AZ42" i="75"/>
  <c r="BA30" i="75"/>
  <c r="AZ30" i="75"/>
  <c r="BA48" i="74"/>
  <c r="AZ48" i="74"/>
  <c r="BA33" i="67"/>
  <c r="AZ33" i="67"/>
  <c r="BA36" i="67"/>
  <c r="AZ36" i="67"/>
  <c r="BA52" i="62"/>
  <c r="AZ52" i="62"/>
  <c r="BA31" i="62"/>
  <c r="AZ31" i="62"/>
  <c r="BA22" i="62"/>
  <c r="AZ22" i="62"/>
  <c r="BA18" i="60"/>
  <c r="AZ18" i="60"/>
  <c r="BA33" i="59"/>
  <c r="AZ33" i="59"/>
  <c r="BA45" i="59"/>
  <c r="AZ45" i="59"/>
  <c r="BE52" i="53"/>
  <c r="BD52" i="53"/>
  <c r="BE37" i="53"/>
  <c r="BD37" i="53"/>
  <c r="BA45" i="47"/>
  <c r="AZ45" i="47"/>
  <c r="BA18" i="47"/>
  <c r="AZ18" i="47"/>
  <c r="BA36" i="47"/>
  <c r="AZ36" i="47"/>
  <c r="BA39" i="42"/>
  <c r="AZ39" i="42"/>
  <c r="BA36" i="42"/>
  <c r="AZ36" i="42"/>
  <c r="BA46" i="38"/>
  <c r="AZ46" i="38"/>
  <c r="BA31" i="38"/>
  <c r="AZ31" i="38"/>
  <c r="BA22" i="38"/>
  <c r="AZ22" i="38"/>
  <c r="BA22" i="30"/>
  <c r="AZ22" i="30"/>
  <c r="BA46" i="30"/>
  <c r="AZ46" i="30"/>
  <c r="BA25" i="30"/>
  <c r="AZ25" i="30"/>
  <c r="BA52" i="30"/>
  <c r="AZ52" i="30"/>
  <c r="BE51" i="29"/>
  <c r="BD51" i="29"/>
  <c r="BA25" i="28"/>
  <c r="AZ25" i="28"/>
  <c r="BA21" i="27"/>
  <c r="AZ21" i="27"/>
  <c r="BA45" i="27"/>
  <c r="AZ45" i="27"/>
  <c r="BA36" i="27"/>
  <c r="AZ36" i="27"/>
  <c r="BE18" i="17"/>
  <c r="BD18" i="17"/>
  <c r="BA27" i="15"/>
  <c r="AZ27" i="15"/>
  <c r="BA33" i="15"/>
  <c r="AZ33" i="15"/>
  <c r="BE42" i="9"/>
  <c r="BD42" i="9"/>
  <c r="BE45" i="9"/>
  <c r="BD45" i="9"/>
  <c r="BE36" i="9"/>
  <c r="BD36" i="9"/>
  <c r="BA48" i="3"/>
  <c r="AZ48" i="3"/>
  <c r="BA36" i="3"/>
  <c r="AZ36" i="3"/>
</calcChain>
</file>

<file path=xl/sharedStrings.xml><?xml version="1.0" encoding="utf-8"?>
<sst xmlns="http://schemas.openxmlformats.org/spreadsheetml/2006/main" count="60990" uniqueCount="13148">
  <si>
    <t xml:space="preserve">"15:42:43 Flow: Fixed -&gt; 300 umol/s"
</t>
  </si>
  <si>
    <t>Remark=</t>
  </si>
  <si>
    <t xml:space="preserve">"15:42:43 Coolers: Off"
</t>
  </si>
  <si>
    <t xml:space="preserve">"15:42:43 CO2 Mixer: CO2R -&gt; 400 uml"
</t>
  </si>
  <si>
    <t xml:space="preserve">"15:42:43 Lamp: ParIn -&gt;  2000 uml"
</t>
  </si>
  <si>
    <t>15:42:16</t>
  </si>
  <si>
    <t xml:space="preserve">"15:39:15 Lamp: ParIn -&gt;  2000 uml"
</t>
  </si>
  <si>
    <t>15:38:48</t>
  </si>
  <si>
    <t xml:space="preserve">"15:39:15 Flow: Fixed -&gt; 300 umol/s"
</t>
  </si>
  <si>
    <t xml:space="preserve">"15:35:46 Lamp: ParIn -&gt;  1600 uml"
</t>
  </si>
  <si>
    <t>15:35:20</t>
  </si>
  <si>
    <t xml:space="preserve">"15:35:46 Flow: Fixed -&gt; 300 umol/s"
</t>
  </si>
  <si>
    <t xml:space="preserve">"15:32:19 Lamp: ParIn -&gt;  1250 uml"
</t>
  </si>
  <si>
    <t>15:31:53</t>
  </si>
  <si>
    <t xml:space="preserve">"15:32:19 Flow: Fixed -&gt; 300 umol/s"
</t>
  </si>
  <si>
    <t xml:space="preserve">"15:28:52 Lamp: ParIn -&gt;  1000 uml"
</t>
  </si>
  <si>
    <t>15:28:26</t>
  </si>
  <si>
    <t xml:space="preserve">"15:28:52 Flow: Fixed -&gt; 300 umol/s"
</t>
  </si>
  <si>
    <t xml:space="preserve">"15:25:25 Lamp: ParIn -&gt;  750 uml"
</t>
  </si>
  <si>
    <t>15:24:59</t>
  </si>
  <si>
    <t xml:space="preserve">"15:25:25 Flow: Fixed -&gt; 300 umol/s"
</t>
  </si>
  <si>
    <t xml:space="preserve">"15:21:58 Lamp: ParIn -&gt;  500 uml"
</t>
  </si>
  <si>
    <t>15:21:32</t>
  </si>
  <si>
    <t xml:space="preserve">"15:21:58 Flow: Fixed -&gt; 300 umol/s"
</t>
  </si>
  <si>
    <t xml:space="preserve">"15:18:31 Lamp: ParIn -&gt;  300 uml"
</t>
  </si>
  <si>
    <t>15:18:06</t>
  </si>
  <si>
    <t xml:space="preserve">"15:18:31 Flow: Fixed -&gt; 300 umol/s"
</t>
  </si>
  <si>
    <t xml:space="preserve">"15:15:05 Lamp: ParIn -&gt;  150 uml"
</t>
  </si>
  <si>
    <t>15:14:40</t>
  </si>
  <si>
    <t xml:space="preserve">"15:15:05 Flow: Fixed -&gt; 300 umol/s"
</t>
  </si>
  <si>
    <t xml:space="preserve">"15:11:39 Lamp: ParIn -&gt;  100 uml"
</t>
  </si>
  <si>
    <t>15:11:13</t>
  </si>
  <si>
    <t xml:space="preserve">"15:11:39 Flow: Fixed -&gt; 300 umol/s"
</t>
  </si>
  <si>
    <t xml:space="preserve">"15:08:12 Lamp: ParIn -&gt;  50 uml"
</t>
  </si>
  <si>
    <t>15:07:46</t>
  </si>
  <si>
    <t xml:space="preserve">"15:08:11 Flow: Fixed -&gt; 300 umol/s"
</t>
  </si>
  <si>
    <t xml:space="preserve">"15:04:45 Lamp: ParIn -&gt;  25 uml"
</t>
  </si>
  <si>
    <t>15:04:18</t>
  </si>
  <si>
    <t xml:space="preserve">"15:04:44 Flow: Fixed -&gt; 300 umol/s"
</t>
  </si>
  <si>
    <t xml:space="preserve">"15:01:17 Lamp: ParIn -&gt;  0 uml"
</t>
  </si>
  <si>
    <t xml:space="preserve">"15:01:17 Flow: Fixed -&gt; 300 umol/s"
</t>
  </si>
  <si>
    <t xml:space="preserve">"15:01:17 Coolers: Off"
</t>
  </si>
  <si>
    <t xml:space="preserve">"15:01:17 CO2 Mixer: CO2R -&gt; 400 uml"
</t>
  </si>
  <si>
    <t xml:space="preserve">"15:01:17 Lamp: Off"
</t>
  </si>
  <si>
    <t xml:space="preserve">"15:01:08 Launched AutoProg /User/Configs/AutoProgs/LightCurve2"
</t>
  </si>
  <si>
    <t>out</t>
  </si>
  <si>
    <t>in</t>
  </si>
  <si>
    <t>AHs/Cs</t>
  </si>
  <si>
    <t>C2sfc</t>
  </si>
  <si>
    <t>RHsfc</t>
  </si>
  <si>
    <t>Ci/Ca</t>
  </si>
  <si>
    <t>Ci_Pa</t>
  </si>
  <si>
    <t>CndCO2</t>
  </si>
  <si>
    <t>VpdA</t>
  </si>
  <si>
    <t>vp_kPa</t>
  </si>
  <si>
    <t>CndTotal</t>
  </si>
  <si>
    <t>SVTair</t>
  </si>
  <si>
    <t>CTair</t>
  </si>
  <si>
    <t>h20diff</t>
  </si>
  <si>
    <t>h2o_i</t>
  </si>
  <si>
    <t>SVTleaf</t>
  </si>
  <si>
    <t>Tl-Ta</t>
  </si>
  <si>
    <t>R(W/m2)</t>
  </si>
  <si>
    <t>Twall_K</t>
  </si>
  <si>
    <t>Tair_K</t>
  </si>
  <si>
    <t>Trans</t>
  </si>
  <si>
    <t>fda</t>
  </si>
  <si>
    <t>Status</t>
  </si>
  <si>
    <t>alphaK</t>
  </si>
  <si>
    <t>f_parout</t>
  </si>
  <si>
    <t>f_parin</t>
  </si>
  <si>
    <t>BLCoffst</t>
  </si>
  <si>
    <t>BLCslope</t>
  </si>
  <si>
    <t>StableF</t>
  </si>
  <si>
    <t>HsMch</t>
  </si>
  <si>
    <t>CsMch</t>
  </si>
  <si>
    <t>Press</t>
  </si>
  <si>
    <t>PARo</t>
  </si>
  <si>
    <t>PARi</t>
  </si>
  <si>
    <t>Flow</t>
  </si>
  <si>
    <t>RH_S</t>
  </si>
  <si>
    <t>RH_R</t>
  </si>
  <si>
    <t>H2OS</t>
  </si>
  <si>
    <t>H2OR</t>
  </si>
  <si>
    <t>CO2S</t>
  </si>
  <si>
    <t>CO2R</t>
  </si>
  <si>
    <t>TBlk</t>
  </si>
  <si>
    <t>Tleaf</t>
  </si>
  <si>
    <t>Tair</t>
  </si>
  <si>
    <t>BLCond</t>
  </si>
  <si>
    <t>StmRat</t>
  </si>
  <si>
    <t>BLC_1</t>
  </si>
  <si>
    <t>Area</t>
  </si>
  <si>
    <t>CTleaf</t>
  </si>
  <si>
    <t>VpdL</t>
  </si>
  <si>
    <t>Trmmol</t>
  </si>
  <si>
    <t>Ci</t>
  </si>
  <si>
    <t>Cond</t>
  </si>
  <si>
    <t>Photo</t>
  </si>
  <si>
    <t>EBal?</t>
  </si>
  <si>
    <t>FTime</t>
  </si>
  <si>
    <t>HHMMSS</t>
  </si>
  <si>
    <t>Obs</t>
  </si>
  <si>
    <t/>
  </si>
  <si>
    <t>/User/Configs/UserPrefs/LED2x3.xml</t>
  </si>
  <si>
    <t>Config=</t>
  </si>
  <si>
    <t>A/D AvgTime=</t>
  </si>
  <si>
    <t>6400-02 or -02B LED Source</t>
  </si>
  <si>
    <t>LightSource=</t>
  </si>
  <si>
    <t>PSC-2325</t>
  </si>
  <si>
    <t>Unit=</t>
  </si>
  <si>
    <t>Mon May  9 2022 15:01:08</t>
  </si>
  <si>
    <t>OPEN 6.3.4</t>
  </si>
  <si>
    <t xml:space="preserve">"16:28:05 Flow: Fixed -&gt; 300 umol/s"
</t>
  </si>
  <si>
    <t xml:space="preserve">"16:28:05 Coolers: Off"
</t>
  </si>
  <si>
    <t xml:space="preserve">"16:28:05 CO2 Mixer: CO2R -&gt; 400 uml"
</t>
  </si>
  <si>
    <t xml:space="preserve">"16:28:05 Lamp: ParIn -&gt;  2000 uml"
</t>
  </si>
  <si>
    <t>16:27:38</t>
  </si>
  <si>
    <t xml:space="preserve">"16:28:04 Flow: Fixed -&gt; 300 umol/s"
</t>
  </si>
  <si>
    <t xml:space="preserve">"16:24:37 Lamp: ParIn -&gt;  2000 uml"
</t>
  </si>
  <si>
    <t>16:24:11</t>
  </si>
  <si>
    <t xml:space="preserve">"16:24:37 Flow: Fixed -&gt; 300 umol/s"
</t>
  </si>
  <si>
    <t xml:space="preserve">"16:21:10 Lamp: ParIn -&gt;  1600 uml"
</t>
  </si>
  <si>
    <t>16:20:44</t>
  </si>
  <si>
    <t xml:space="preserve">"16:21:10 Flow: Fixed -&gt; 300 umol/s"
</t>
  </si>
  <si>
    <t xml:space="preserve">"16:17:43 Lamp: ParIn -&gt;  1250 uml"
</t>
  </si>
  <si>
    <t>16:17:17</t>
  </si>
  <si>
    <t xml:space="preserve">"16:17:43 Flow: Fixed -&gt; 300 umol/s"
</t>
  </si>
  <si>
    <t xml:space="preserve">"16:14:16 Lamp: ParIn -&gt;  1000 uml"
</t>
  </si>
  <si>
    <t>16:13:50</t>
  </si>
  <si>
    <t xml:space="preserve">"16:14:15 Flow: Fixed -&gt; 300 umol/s"
</t>
  </si>
  <si>
    <t xml:space="preserve">"16:10:49 Lamp: ParIn -&gt;  750 uml"
</t>
  </si>
  <si>
    <t>16:10:23</t>
  </si>
  <si>
    <t xml:space="preserve">"16:10:48 Flow: Fixed -&gt; 300 umol/s"
</t>
  </si>
  <si>
    <t xml:space="preserve">"16:07:22 Lamp: ParIn -&gt;  500 uml"
</t>
  </si>
  <si>
    <t>16:06:56</t>
  </si>
  <si>
    <t xml:space="preserve">"16:07:22 Flow: Fixed -&gt; 300 umol/s"
</t>
  </si>
  <si>
    <t xml:space="preserve">"16:03:55 Lamp: ParIn -&gt;  300 uml"
</t>
  </si>
  <si>
    <t>16:03:30</t>
  </si>
  <si>
    <t xml:space="preserve">"16:03:55 Flow: Fixed -&gt; 300 umol/s"
</t>
  </si>
  <si>
    <t xml:space="preserve">"16:00:29 Lamp: ParIn -&gt;  150 uml"
</t>
  </si>
  <si>
    <t>16:00:04</t>
  </si>
  <si>
    <t xml:space="preserve">"16:00:29 Flow: Fixed -&gt; 300 umol/s"
</t>
  </si>
  <si>
    <t xml:space="preserve">"15:57:03 Lamp: ParIn -&gt;  100 uml"
</t>
  </si>
  <si>
    <t>15:56:37</t>
  </si>
  <si>
    <t xml:space="preserve">"15:57:03 Flow: Fixed -&gt; 300 umol/s"
</t>
  </si>
  <si>
    <t xml:space="preserve">"15:53:36 Lamp: ParIn -&gt;  50 uml"
</t>
  </si>
  <si>
    <t>15:53:10</t>
  </si>
  <si>
    <t xml:space="preserve">"15:53:35 Flow: Fixed -&gt; 300 umol/s"
</t>
  </si>
  <si>
    <t xml:space="preserve">"15:50:09 Lamp: ParIn -&gt;  25 uml"
</t>
  </si>
  <si>
    <t>15:49:43</t>
  </si>
  <si>
    <t xml:space="preserve">"15:50:09 Flow: Fixed -&gt; 300 umol/s"
</t>
  </si>
  <si>
    <t xml:space="preserve">"15:46:42 Lamp: ParIn -&gt;  0 uml"
</t>
  </si>
  <si>
    <t xml:space="preserve">"15:46:42 Flow: Fixed -&gt; 300 umol/s"
</t>
  </si>
  <si>
    <t xml:space="preserve">"15:46:42 Coolers: Off"
</t>
  </si>
  <si>
    <t xml:space="preserve">"15:46:42 CO2 Mixer: CO2R -&gt; 400 uml"
</t>
  </si>
  <si>
    <t xml:space="preserve">"15:46:42 Lamp: Off"
</t>
  </si>
  <si>
    <t xml:space="preserve">"15:46:40 Launched AutoProg /User/Configs/AutoProgs/LightCurve2"
</t>
  </si>
  <si>
    <t>Mon May  9 2022 15:46:40</t>
  </si>
  <si>
    <t xml:space="preserve">"14:38:30 Flow: Fixed -&gt; 300 umol/s"
</t>
  </si>
  <si>
    <t xml:space="preserve">"14:38:30 Coolers: Off"
</t>
  </si>
  <si>
    <t xml:space="preserve">"14:38:30 CO2 Mixer: CO2R -&gt; 400 uml"
</t>
  </si>
  <si>
    <t xml:space="preserve">"14:38:29 Lamp: ParIn -&gt;  2000 uml"
</t>
  </si>
  <si>
    <t>14:38:05</t>
  </si>
  <si>
    <t xml:space="preserve">"14:38:29 Flow: Fixed -&gt; 300 umol/s"
</t>
  </si>
  <si>
    <t xml:space="preserve">"14:35:04 Lamp: ParIn -&gt;  2000 uml"
</t>
  </si>
  <si>
    <t>14:34:40</t>
  </si>
  <si>
    <t xml:space="preserve">"14:35:04 Flow: Fixed -&gt; 300 umol/s"
</t>
  </si>
  <si>
    <t xml:space="preserve">"14:31:39 Lamp: ParIn -&gt;  1600 uml"
</t>
  </si>
  <si>
    <t>14:31:14</t>
  </si>
  <si>
    <t xml:space="preserve">"14:31:39 Flow: Fixed -&gt; 300 umol/s"
</t>
  </si>
  <si>
    <t xml:space="preserve">"14:28:13 Lamp: ParIn -&gt;  1250 uml"
</t>
  </si>
  <si>
    <t>14:27:48</t>
  </si>
  <si>
    <t xml:space="preserve">"14:28:13 Flow: Fixed -&gt; 300 umol/s"
</t>
  </si>
  <si>
    <t xml:space="preserve">"14:24:47 Lamp: ParIn -&gt;  1000 uml"
</t>
  </si>
  <si>
    <t>14:24:22</t>
  </si>
  <si>
    <t xml:space="preserve">"14:24:47 Flow: Fixed -&gt; 300 umol/s"
</t>
  </si>
  <si>
    <t xml:space="preserve">"14:21:21 Lamp: ParIn -&gt;  750 uml"
</t>
  </si>
  <si>
    <t>14:20:56</t>
  </si>
  <si>
    <t xml:space="preserve">"14:21:21 Flow: Fixed -&gt; 300 umol/s"
</t>
  </si>
  <si>
    <t xml:space="preserve">"14:17:55 Lamp: ParIn -&gt;  500 uml"
</t>
  </si>
  <si>
    <t>14:17:30</t>
  </si>
  <si>
    <t xml:space="preserve">"14:17:55 Flow: Fixed -&gt; 300 umol/s"
</t>
  </si>
  <si>
    <t xml:space="preserve">"14:14:29 Lamp: ParIn -&gt;  300 uml"
</t>
  </si>
  <si>
    <t>14:14:04</t>
  </si>
  <si>
    <t xml:space="preserve">"14:14:28 Flow: Fixed -&gt; 300 umol/s"
</t>
  </si>
  <si>
    <t xml:space="preserve">"14:11:03 Lamp: ParIn -&gt;  150 uml"
</t>
  </si>
  <si>
    <t>14:10:38</t>
  </si>
  <si>
    <t xml:space="preserve">"14:11:03 Flow: Fixed -&gt; 300 umol/s"
</t>
  </si>
  <si>
    <t xml:space="preserve">"14:07:37 Lamp: ParIn -&gt;  100 uml"
</t>
  </si>
  <si>
    <t>14:07:12</t>
  </si>
  <si>
    <t xml:space="preserve">"14:07:37 Flow: Fixed -&gt; 300 umol/s"
</t>
  </si>
  <si>
    <t xml:space="preserve">"14:04:11 Lamp: ParIn -&gt;  50 uml"
</t>
  </si>
  <si>
    <t>14:03:46</t>
  </si>
  <si>
    <t xml:space="preserve">"14:04:10 Flow: Fixed -&gt; 300 umol/s"
</t>
  </si>
  <si>
    <t xml:space="preserve">"14:00:45 Lamp: ParIn -&gt;  25 uml"
</t>
  </si>
  <si>
    <t>14:00:20</t>
  </si>
  <si>
    <t xml:space="preserve">"14:00:45 Flow: Fixed -&gt; 300 umol/s"
</t>
  </si>
  <si>
    <t xml:space="preserve">"13:57:19 Lamp: ParIn -&gt;  0 uml"
</t>
  </si>
  <si>
    <t xml:space="preserve">"13:57:19 Flow: Fixed -&gt; 300 umol/s"
</t>
  </si>
  <si>
    <t xml:space="preserve">"13:57:19 Coolers: Off"
</t>
  </si>
  <si>
    <t xml:space="preserve">"13:57:19 CO2 Mixer: CO2R -&gt; 400 uml"
</t>
  </si>
  <si>
    <t xml:space="preserve">"13:57:19 Lamp: Off"
</t>
  </si>
  <si>
    <t xml:space="preserve">"13:55:24 Launched AutoProg /User/Configs/AutoProgs/LightCurve2"
</t>
  </si>
  <si>
    <t>/User/Configs/UserPrefs/LED2x3n.xml</t>
  </si>
  <si>
    <t>PSC-2302</t>
  </si>
  <si>
    <t>Thr May  5 2022 13:55:24</t>
  </si>
  <si>
    <t xml:space="preserve">"13:59:17 Flow: Fixed -&gt; 300 umol/s"
</t>
  </si>
  <si>
    <t xml:space="preserve">"13:59:17 Coolers: Off"
</t>
  </si>
  <si>
    <t xml:space="preserve">"13:59:17 CO2 Mixer: CO2R -&gt; 400 uml"
</t>
  </si>
  <si>
    <t xml:space="preserve">"13:59:17 Lamp: ParIn -&gt;  2000 uml"
</t>
  </si>
  <si>
    <t>13:58:55</t>
  </si>
  <si>
    <t xml:space="preserve">"13:55:54 Lamp: ParIn -&gt;  2000 uml"
</t>
  </si>
  <si>
    <t>13:55:32</t>
  </si>
  <si>
    <t xml:space="preserve">"13:55:54 Flow: Fixed -&gt; 300 umol/s"
</t>
  </si>
  <si>
    <t xml:space="preserve">"13:52:31 Lamp: ParIn -&gt;  1600 uml"
</t>
  </si>
  <si>
    <t>13:52:09</t>
  </si>
  <si>
    <t xml:space="preserve">"13:52:31 Flow: Fixed -&gt; 300 umol/s"
</t>
  </si>
  <si>
    <t xml:space="preserve">"13:49:08 Lamp: ParIn -&gt;  1250 uml"
</t>
  </si>
  <si>
    <t>13:48:46</t>
  </si>
  <si>
    <t xml:space="preserve">"13:49:08 Flow: Fixed -&gt; 300 umol/s"
</t>
  </si>
  <si>
    <t xml:space="preserve">"13:45:45 Lamp: ParIn -&gt;  1000 uml"
</t>
  </si>
  <si>
    <t>13:45:23</t>
  </si>
  <si>
    <t xml:space="preserve">"13:45:45 Flow: Fixed -&gt; 300 umol/s"
</t>
  </si>
  <si>
    <t xml:space="preserve">"13:42:22 Lamp: ParIn -&gt;  750 uml"
</t>
  </si>
  <si>
    <t>13:42:00</t>
  </si>
  <si>
    <t xml:space="preserve">"13:42:22 Flow: Fixed -&gt; 300 umol/s"
</t>
  </si>
  <si>
    <t xml:space="preserve">"13:38:59 Lamp: ParIn -&gt;  500 uml"
</t>
  </si>
  <si>
    <t>13:38:37</t>
  </si>
  <si>
    <t xml:space="preserve">"13:38:59 Flow: Fixed -&gt; 300 umol/s"
</t>
  </si>
  <si>
    <t xml:space="preserve">"13:35:36 Lamp: ParIn -&gt;  300 uml"
</t>
  </si>
  <si>
    <t>13:35:14</t>
  </si>
  <si>
    <t xml:space="preserve">"13:35:36 Flow: Fixed -&gt; 300 umol/s"
</t>
  </si>
  <si>
    <t xml:space="preserve">"13:32:13 Lamp: ParIn -&gt;  150 uml"
</t>
  </si>
  <si>
    <t>13:31:51</t>
  </si>
  <si>
    <t xml:space="preserve">"13:32:13 Flow: Fixed -&gt; 300 umol/s"
</t>
  </si>
  <si>
    <t xml:space="preserve">"13:28:50 Lamp: ParIn -&gt;  100 uml"
</t>
  </si>
  <si>
    <t>13:28:28</t>
  </si>
  <si>
    <t xml:space="preserve">"13:28:50 Flow: Fixed -&gt; 300 umol/s"
</t>
  </si>
  <si>
    <t xml:space="preserve">"13:25:27 Lamp: ParIn -&gt;  50 uml"
</t>
  </si>
  <si>
    <t>13:25:05</t>
  </si>
  <si>
    <t xml:space="preserve">"13:25:27 Flow: Fixed -&gt; 300 umol/s"
</t>
  </si>
  <si>
    <t xml:space="preserve">"13:22:04 Lamp: ParIn -&gt;  25 uml"
</t>
  </si>
  <si>
    <t>13:21:42</t>
  </si>
  <si>
    <t xml:space="preserve">"13:22:04 Flow: Fixed -&gt; 300 umol/s"
</t>
  </si>
  <si>
    <t xml:space="preserve">"13:22:03 Warning! Large Deltas in match: CO2=-6.2, H2O=1.85"
</t>
  </si>
  <si>
    <t xml:space="preserve">"13:18:41 Lamp: ParIn -&gt;  0 uml"
</t>
  </si>
  <si>
    <t xml:space="preserve">"13:18:41 Flow: Fixed -&gt; 300 umol/s"
</t>
  </si>
  <si>
    <t xml:space="preserve">"13:18:41 Coolers: Off"
</t>
  </si>
  <si>
    <t xml:space="preserve">"13:18:41 CO2 Mixer: CO2R -&gt; 400 uml"
</t>
  </si>
  <si>
    <t xml:space="preserve">"13:18:41 Lamp: Off"
</t>
  </si>
  <si>
    <t xml:space="preserve">"13:16:36 Launched AutoProg /User/Configs/AutoProgs/LightCurve2"
</t>
  </si>
  <si>
    <t>HrMchSD</t>
  </si>
  <si>
    <t>CrMchSD</t>
  </si>
  <si>
    <t>HsMchSD</t>
  </si>
  <si>
    <t>CsMchSD</t>
  </si>
  <si>
    <t>/User/Configs/UserPrefs/2x3 LED.xml</t>
  </si>
  <si>
    <t>PSC-1052</t>
  </si>
  <si>
    <t>Thr May  5 2022 13:16:36</t>
  </si>
  <si>
    <t xml:space="preserve">"13:57:52 Flow: Fixed -&gt; 300 umol/s"
</t>
  </si>
  <si>
    <t xml:space="preserve">"13:57:52 Coolers: Off"
</t>
  </si>
  <si>
    <t xml:space="preserve">"13:57:52 CO2 Mixer: CO2R -&gt; 400 uml"
</t>
  </si>
  <si>
    <t xml:space="preserve">"13:57:52 Lamp: ParIn -&gt;  2000 uml"
</t>
  </si>
  <si>
    <t>13:57:29</t>
  </si>
  <si>
    <t xml:space="preserve">"13:54:28 Lamp: ParIn -&gt;  2000 uml"
</t>
  </si>
  <si>
    <t>13:54:05</t>
  </si>
  <si>
    <t xml:space="preserve">"13:54:28 Flow: Fixed -&gt; 300 umol/s"
</t>
  </si>
  <si>
    <t xml:space="preserve">"13:51:04 Lamp: ParIn -&gt;  1600 uml"
</t>
  </si>
  <si>
    <t>13:50:41</t>
  </si>
  <si>
    <t xml:space="preserve">"13:51:04 Flow: Fixed -&gt; 300 umol/s"
</t>
  </si>
  <si>
    <t xml:space="preserve">"13:47:40 Lamp: ParIn -&gt;  1250 uml"
</t>
  </si>
  <si>
    <t>13:47:17</t>
  </si>
  <si>
    <t xml:space="preserve">"13:47:40 Flow: Fixed -&gt; 300 umol/s"
</t>
  </si>
  <si>
    <t xml:space="preserve">"13:44:16 Lamp: ParIn -&gt;  1000 uml"
</t>
  </si>
  <si>
    <t>13:43:53</t>
  </si>
  <si>
    <t xml:space="preserve">"13:44:16 Flow: Fixed -&gt; 300 umol/s"
</t>
  </si>
  <si>
    <t xml:space="preserve">"13:40:52 Lamp: ParIn -&gt;  750 uml"
</t>
  </si>
  <si>
    <t>13:40:29</t>
  </si>
  <si>
    <t xml:space="preserve">"13:40:52 Flow: Fixed -&gt; 300 umol/s"
</t>
  </si>
  <si>
    <t xml:space="preserve">"13:37:28 Lamp: ParIn -&gt;  500 uml"
</t>
  </si>
  <si>
    <t>13:37:05</t>
  </si>
  <si>
    <t xml:space="preserve">"13:37:28 Flow: Fixed -&gt; 300 umol/s"
</t>
  </si>
  <si>
    <t xml:space="preserve">"13:34:04 Lamp: ParIn -&gt;  300 uml"
</t>
  </si>
  <si>
    <t>13:33:41</t>
  </si>
  <si>
    <t xml:space="preserve">"13:34:04 Flow: Fixed -&gt; 300 umol/s"
</t>
  </si>
  <si>
    <t xml:space="preserve">"13:30:40 Lamp: ParIn -&gt;  150 uml"
</t>
  </si>
  <si>
    <t>13:30:17</t>
  </si>
  <si>
    <t xml:space="preserve">"13:30:40 Flow: Fixed -&gt; 300 umol/s"
</t>
  </si>
  <si>
    <t xml:space="preserve">"13:27:16 Lamp: ParIn -&gt;  100 uml"
</t>
  </si>
  <si>
    <t>13:26:53</t>
  </si>
  <si>
    <t xml:space="preserve">"13:27:16 Flow: Fixed -&gt; 300 umol/s"
</t>
  </si>
  <si>
    <t xml:space="preserve">"13:23:52 Lamp: ParIn -&gt;  50 uml"
</t>
  </si>
  <si>
    <t>13:23:29</t>
  </si>
  <si>
    <t xml:space="preserve">"13:23:52 Flow: Fixed -&gt; 300 umol/s"
</t>
  </si>
  <si>
    <t xml:space="preserve">"13:20:28 Lamp: ParIn -&gt;  25 uml"
</t>
  </si>
  <si>
    <t>13:20:05</t>
  </si>
  <si>
    <t xml:space="preserve">"13:20:28 Flow: Fixed -&gt; 300 umol/s"
</t>
  </si>
  <si>
    <t xml:space="preserve">"13:17:04 Lamp: ParIn -&gt;  0 uml"
</t>
  </si>
  <si>
    <t xml:space="preserve">"13:17:04 Flow: Fixed -&gt; 300 umol/s"
</t>
  </si>
  <si>
    <t xml:space="preserve">"13:17:03 Coolers: Off"
</t>
  </si>
  <si>
    <t xml:space="preserve">"13:17:03 CO2 Mixer: CO2R -&gt; 400 uml"
</t>
  </si>
  <si>
    <t xml:space="preserve">"13:17:03 Lamp: Off"
</t>
  </si>
  <si>
    <t xml:space="preserve">"13:16:59 Launched AutoProg /User/Configs/AutoProgs/LightCurve2"
</t>
  </si>
  <si>
    <t>PSC-3427</t>
  </si>
  <si>
    <t>Thr May  5 2022 13:16:59</t>
  </si>
  <si>
    <t xml:space="preserve">"16:01:58 Flow: Fixed -&gt; 300 umol/s"
</t>
  </si>
  <si>
    <t xml:space="preserve">"16:01:58 Coolers: Off"
</t>
  </si>
  <si>
    <t xml:space="preserve">"16:01:58 CO2 Mixer: CO2R -&gt; 400 uml"
</t>
  </si>
  <si>
    <t xml:space="preserve">"16:01:57 Lamp: ParIn -&gt;  2000 uml"
</t>
  </si>
  <si>
    <t>16:01:32</t>
  </si>
  <si>
    <t xml:space="preserve">"16:01:57 Flow: Fixed -&gt; 300 umol/s"
</t>
  </si>
  <si>
    <t xml:space="preserve">"15:58:31 Lamp: ParIn -&gt;  2000 uml"
</t>
  </si>
  <si>
    <t>15:58:06</t>
  </si>
  <si>
    <t xml:space="preserve">"15:58:31 Flow: Fixed -&gt; 300 umol/s"
</t>
  </si>
  <si>
    <t xml:space="preserve">"15:55:05 Lamp: ParIn -&gt;  1600 uml"
</t>
  </si>
  <si>
    <t>15:54:40</t>
  </si>
  <si>
    <t xml:space="preserve">"15:55:05 Flow: Fixed -&gt; 300 umol/s"
</t>
  </si>
  <si>
    <t xml:space="preserve">"15:51:39 Lamp: ParIn -&gt;  1250 uml"
</t>
  </si>
  <si>
    <t>15:51:15</t>
  </si>
  <si>
    <t xml:space="preserve">"15:51:39 Flow: Fixed -&gt; 300 umol/s"
</t>
  </si>
  <si>
    <t xml:space="preserve">"15:48:14 Lamp: ParIn -&gt;  1000 uml"
</t>
  </si>
  <si>
    <t>15:47:50</t>
  </si>
  <si>
    <t xml:space="preserve">"15:48:14 Flow: Fixed -&gt; 300 umol/s"
</t>
  </si>
  <si>
    <t xml:space="preserve">"15:44:49 Lamp: ParIn -&gt;  750 uml"
</t>
  </si>
  <si>
    <t>15:44:24</t>
  </si>
  <si>
    <t xml:space="preserve">"15:44:49 Flow: Fixed -&gt; 300 umol/s"
</t>
  </si>
  <si>
    <t xml:space="preserve">"15:41:23 Lamp: ParIn -&gt;  500 uml"
</t>
  </si>
  <si>
    <t>15:40:58</t>
  </si>
  <si>
    <t xml:space="preserve">"15:41:22 Flow: Fixed -&gt; 300 umol/s"
</t>
  </si>
  <si>
    <t xml:space="preserve">"15:37:57 Lamp: ParIn -&gt;  300 uml"
</t>
  </si>
  <si>
    <t>15:37:33</t>
  </si>
  <si>
    <t xml:space="preserve">"15:37:57 Flow: Fixed -&gt; 300 umol/s"
</t>
  </si>
  <si>
    <t xml:space="preserve">"15:34:32 Lamp: ParIn -&gt;  150 uml"
</t>
  </si>
  <si>
    <t>15:34:08</t>
  </si>
  <si>
    <t xml:space="preserve">"15:34:32 Flow: Fixed -&gt; 300 umol/s"
</t>
  </si>
  <si>
    <t xml:space="preserve">"15:31:07 Lamp: ParIn -&gt;  100 uml"
</t>
  </si>
  <si>
    <t>15:30:43</t>
  </si>
  <si>
    <t xml:space="preserve">"15:31:07 Flow: Fixed -&gt; 300 umol/s"
</t>
  </si>
  <si>
    <t xml:space="preserve">"15:27:42 Lamp: ParIn -&gt;  50 uml"
</t>
  </si>
  <si>
    <t>15:27:18</t>
  </si>
  <si>
    <t xml:space="preserve">"15:27:42 Flow: Fixed -&gt; 300 umol/s"
</t>
  </si>
  <si>
    <t xml:space="preserve">"15:24:17 Lamp: ParIn -&gt;  25 uml"
</t>
  </si>
  <si>
    <t>15:23:52</t>
  </si>
  <si>
    <t xml:space="preserve">"15:24:17 Flow: Fixed -&gt; 300 umol/s"
</t>
  </si>
  <si>
    <t xml:space="preserve">"15:20:51 Lamp: ParIn -&gt;  0 uml"
</t>
  </si>
  <si>
    <t xml:space="preserve">"15:20:51 Flow: Fixed -&gt; 300 umol/s"
</t>
  </si>
  <si>
    <t xml:space="preserve">"15:20:51 Coolers: Off"
</t>
  </si>
  <si>
    <t xml:space="preserve">"15:20:51 CO2 Mixer: CO2R -&gt; 400 uml"
</t>
  </si>
  <si>
    <t xml:space="preserve">"15:20:51 Lamp: Off"
</t>
  </si>
  <si>
    <t xml:space="preserve">"15:20:44 Launched AutoProg /User/Configs/AutoProgs/LightCurve2"
</t>
  </si>
  <si>
    <t>Thr May  5 2022 15:20:44</t>
  </si>
  <si>
    <t xml:space="preserve">"17:02:08 Flow: Fixed -&gt; 300 umol/s"
</t>
  </si>
  <si>
    <t xml:space="preserve">"17:02:08 Coolers: Off"
</t>
  </si>
  <si>
    <t xml:space="preserve">"17:02:08 CO2 Mixer: CO2R -&gt; 400 uml"
</t>
  </si>
  <si>
    <t xml:space="preserve">"17:02:08 Lamp: ParIn -&gt;  2000 uml"
</t>
  </si>
  <si>
    <t>17:01:41</t>
  </si>
  <si>
    <t xml:space="preserve">"16:58:40 Lamp: ParIn -&gt;  2000 uml"
</t>
  </si>
  <si>
    <t>16:58:14</t>
  </si>
  <si>
    <t xml:space="preserve">"16:58:40 Flow: Fixed -&gt; 300 umol/s"
</t>
  </si>
  <si>
    <t xml:space="preserve">"16:55:13 Lamp: ParIn -&gt;  1600 uml"
</t>
  </si>
  <si>
    <t>16:54:48</t>
  </si>
  <si>
    <t xml:space="preserve">"16:55:13 Flow: Fixed -&gt; 300 umol/s"
</t>
  </si>
  <si>
    <t xml:space="preserve">"16:51:47 Lamp: ParIn -&gt;  1250 uml"
</t>
  </si>
  <si>
    <t>16:51:21</t>
  </si>
  <si>
    <t xml:space="preserve">"16:51:47 Flow: Fixed -&gt; 300 umol/s"
</t>
  </si>
  <si>
    <t xml:space="preserve">"16:48:20 Lamp: ParIn -&gt;  1000 uml"
</t>
  </si>
  <si>
    <t>16:47:54</t>
  </si>
  <si>
    <t xml:space="preserve">"16:48:19 Flow: Fixed -&gt; 300 umol/s"
</t>
  </si>
  <si>
    <t xml:space="preserve">"16:44:53 Lamp: ParIn -&gt;  750 uml"
</t>
  </si>
  <si>
    <t>16:44:28</t>
  </si>
  <si>
    <t xml:space="preserve">"16:44:53 Flow: Fixed -&gt; 300 umol/s"
</t>
  </si>
  <si>
    <t xml:space="preserve">"16:41:27 Lamp: ParIn -&gt;  500 uml"
</t>
  </si>
  <si>
    <t>16:41:02</t>
  </si>
  <si>
    <t xml:space="preserve">"16:41:27 Flow: Fixed -&gt; 300 umol/s"
</t>
  </si>
  <si>
    <t xml:space="preserve">"16:38:01 Lamp: ParIn -&gt;  300 uml"
</t>
  </si>
  <si>
    <t>16:37:36</t>
  </si>
  <si>
    <t xml:space="preserve">"16:38:01 Flow: Fixed -&gt; 300 umol/s"
</t>
  </si>
  <si>
    <t xml:space="preserve">"16:34:35 Lamp: ParIn -&gt;  150 uml"
</t>
  </si>
  <si>
    <t>16:34:10</t>
  </si>
  <si>
    <t xml:space="preserve">"16:34:35 Flow: Fixed -&gt; 300 umol/s"
</t>
  </si>
  <si>
    <t xml:space="preserve">"16:31:09 Lamp: ParIn -&gt;  100 uml"
</t>
  </si>
  <si>
    <t>16:30:44</t>
  </si>
  <si>
    <t xml:space="preserve">"16:31:09 Flow: Fixed -&gt; 300 umol/s"
</t>
  </si>
  <si>
    <t xml:space="preserve">"16:27:43 Lamp: ParIn -&gt;  50 uml"
</t>
  </si>
  <si>
    <t>16:27:18</t>
  </si>
  <si>
    <t xml:space="preserve">"16:27:43 Flow: Fixed -&gt; 300 umol/s"
</t>
  </si>
  <si>
    <t xml:space="preserve">"16:24:17 Lamp: ParIn -&gt;  25 uml"
</t>
  </si>
  <si>
    <t>16:23:52</t>
  </si>
  <si>
    <t xml:space="preserve">"16:24:17 Flow: Fixed -&gt; 300 umol/s"
</t>
  </si>
  <si>
    <t xml:space="preserve">"16:20:51 Lamp: ParIn -&gt;  0 uml"
</t>
  </si>
  <si>
    <t xml:space="preserve">"16:20:51 Flow: Fixed -&gt; 300 umol/s"
</t>
  </si>
  <si>
    <t xml:space="preserve">"16:20:50 Coolers: Off"
</t>
  </si>
  <si>
    <t xml:space="preserve">"16:20:50 CO2 Mixer: CO2R -&gt; 400 uml"
</t>
  </si>
  <si>
    <t xml:space="preserve">"16:20:50 Lamp: Off"
</t>
  </si>
  <si>
    <t xml:space="preserve">"16:20:10 Launched AutoProg /User/Configs/AutoProgs/LightCurve2"
</t>
  </si>
  <si>
    <t>Fri May  6 2022 16:20:10</t>
  </si>
  <si>
    <t xml:space="preserve">"16:23:05 Flow: Fixed -&gt; 300 umol/s"
</t>
  </si>
  <si>
    <t xml:space="preserve">"16:23:05 Coolers: Off"
</t>
  </si>
  <si>
    <t xml:space="preserve">"16:23:05 CO2 Mixer: CO2R -&gt; 400 uml"
</t>
  </si>
  <si>
    <t xml:space="preserve">"16:23:05 Lamp: ParIn -&gt;  2000 uml"
</t>
  </si>
  <si>
    <t>16:22:41</t>
  </si>
  <si>
    <t xml:space="preserve">"16:19:40 Lamp: ParIn -&gt;  2000 uml"
</t>
  </si>
  <si>
    <t>16:19:16</t>
  </si>
  <si>
    <t xml:space="preserve">"16:19:40 Flow: Fixed -&gt; 300 umol/s"
</t>
  </si>
  <si>
    <t xml:space="preserve">"16:16:15 Lamp: ParIn -&gt;  1600 uml"
</t>
  </si>
  <si>
    <t>16:15:51</t>
  </si>
  <si>
    <t xml:space="preserve">"16:16:14 Flow: Fixed -&gt; 300 umol/s"
</t>
  </si>
  <si>
    <t xml:space="preserve">"16:12:50 Lamp: ParIn -&gt;  1250 uml"
</t>
  </si>
  <si>
    <t>16:12:26</t>
  </si>
  <si>
    <t xml:space="preserve">"16:12:50 Flow: Fixed -&gt; 300 umol/s"
</t>
  </si>
  <si>
    <t xml:space="preserve">"16:09:25 Lamp: ParIn -&gt;  1000 uml"
</t>
  </si>
  <si>
    <t>16:09:01</t>
  </si>
  <si>
    <t xml:space="preserve">"16:09:25 Flow: Fixed -&gt; 300 umol/s"
</t>
  </si>
  <si>
    <t xml:space="preserve">"16:05:59 Lamp: ParIn -&gt;  750 uml"
</t>
  </si>
  <si>
    <t>16:05:36</t>
  </si>
  <si>
    <t xml:space="preserve">"16:05:59 Flow: Fixed -&gt; 300 umol/s"
</t>
  </si>
  <si>
    <t xml:space="preserve">"16:02:35 Lamp: ParIn -&gt;  500 uml"
</t>
  </si>
  <si>
    <t>16:02:11</t>
  </si>
  <si>
    <t xml:space="preserve">"16:02:35 Flow: Fixed -&gt; 300 umol/s"
</t>
  </si>
  <si>
    <t xml:space="preserve">"15:59:10 Lamp: ParIn -&gt;  300 uml"
</t>
  </si>
  <si>
    <t>15:58:46</t>
  </si>
  <si>
    <t xml:space="preserve">"15:59:10 Flow: Fixed -&gt; 300 umol/s"
</t>
  </si>
  <si>
    <t xml:space="preserve">"15:55:45 Lamp: ParIn -&gt;  150 uml"
</t>
  </si>
  <si>
    <t>15:55:21</t>
  </si>
  <si>
    <t xml:space="preserve">"15:55:45 Flow: Fixed -&gt; 300 umol/s"
</t>
  </si>
  <si>
    <t xml:space="preserve">"15:52:20 Lamp: ParIn -&gt;  100 uml"
</t>
  </si>
  <si>
    <t>15:51:57</t>
  </si>
  <si>
    <t xml:space="preserve">"15:52:20 Flow: Fixed -&gt; 300 umol/s"
</t>
  </si>
  <si>
    <t xml:space="preserve">"15:48:56 Lamp: ParIn -&gt;  50 uml"
</t>
  </si>
  <si>
    <t>15:48:32</t>
  </si>
  <si>
    <t xml:space="preserve">"15:48:56 Flow: Fixed -&gt; 300 umol/s"
</t>
  </si>
  <si>
    <t xml:space="preserve">"15:45:31 Lamp: ParIn -&gt;  25 uml"
</t>
  </si>
  <si>
    <t>15:45:07</t>
  </si>
  <si>
    <t xml:space="preserve">"15:45:31 Flow: Fixed -&gt; 300 umol/s"
</t>
  </si>
  <si>
    <t xml:space="preserve">"15:42:06 Lamp: ParIn -&gt;  0 uml"
</t>
  </si>
  <si>
    <t xml:space="preserve">"15:42:06 Flow: Fixed -&gt; 300 umol/s"
</t>
  </si>
  <si>
    <t xml:space="preserve">"15:42:06 Coolers: Off"
</t>
  </si>
  <si>
    <t xml:space="preserve">"15:42:06 CO2 Mixer: CO2R -&gt; 400 uml"
</t>
  </si>
  <si>
    <t xml:space="preserve">"15:42:06 Lamp: Off"
</t>
  </si>
  <si>
    <t xml:space="preserve">"15:41:25 Launched AutoProg /User/Configs/AutoProgs/LightCurve2"
</t>
  </si>
  <si>
    <t>Fri May  6 2022 15:41:25</t>
  </si>
  <si>
    <t xml:space="preserve">"16:21:22 Flow: Fixed -&gt; 300 umol/s"
</t>
  </si>
  <si>
    <t xml:space="preserve">"16:21:22 Coolers: Off"
</t>
  </si>
  <si>
    <t xml:space="preserve">"16:21:22 CO2 Mixer: CO2R -&gt; 400 uml"
</t>
  </si>
  <si>
    <t xml:space="preserve">"16:21:22 Lamp: ParIn -&gt;  2000 uml"
</t>
  </si>
  <si>
    <t>16:20:58</t>
  </si>
  <si>
    <t xml:space="preserve">"16:17:57 Lamp: ParIn -&gt;  2000 uml"
</t>
  </si>
  <si>
    <t>16:17:33</t>
  </si>
  <si>
    <t xml:space="preserve">"16:17:57 Flow: Fixed -&gt; 300 umol/s"
</t>
  </si>
  <si>
    <t xml:space="preserve">"16:14:32 Lamp: ParIn -&gt;  1600 uml"
</t>
  </si>
  <si>
    <t>16:14:08</t>
  </si>
  <si>
    <t xml:space="preserve">"16:14:32 Flow: Fixed -&gt; 300 umol/s"
</t>
  </si>
  <si>
    <t xml:space="preserve">"16:11:07 Lamp: ParIn -&gt;  1250 uml"
</t>
  </si>
  <si>
    <t>16:10:43</t>
  </si>
  <si>
    <t xml:space="preserve">"16:11:07 Flow: Fixed -&gt; 300 umol/s"
</t>
  </si>
  <si>
    <t xml:space="preserve">"16:07:42 Lamp: ParIn -&gt;  1000 uml"
</t>
  </si>
  <si>
    <t>16:07:18</t>
  </si>
  <si>
    <t xml:space="preserve">"16:07:42 Flow: Fixed -&gt; 300 umol/s"
</t>
  </si>
  <si>
    <t xml:space="preserve">"16:04:17 Lamp: ParIn -&gt;  750 uml"
</t>
  </si>
  <si>
    <t>16:03:53</t>
  </si>
  <si>
    <t xml:space="preserve">"16:04:17 Flow: Fixed -&gt; 300 umol/s"
</t>
  </si>
  <si>
    <t xml:space="preserve">"16:00:52 Lamp: ParIn -&gt;  500 uml"
</t>
  </si>
  <si>
    <t>16:00:28</t>
  </si>
  <si>
    <t xml:space="preserve">"16:00:52 Flow: Fixed -&gt; 300 umol/s"
</t>
  </si>
  <si>
    <t xml:space="preserve">"15:57:27 Lamp: ParIn -&gt;  300 uml"
</t>
  </si>
  <si>
    <t>15:57:03</t>
  </si>
  <si>
    <t xml:space="preserve">"15:57:27 Flow: Fixed -&gt; 300 umol/s"
</t>
  </si>
  <si>
    <t xml:space="preserve">"15:54:02 Lamp: ParIn -&gt;  150 uml"
</t>
  </si>
  <si>
    <t>15:53:38</t>
  </si>
  <si>
    <t xml:space="preserve">"15:54:01 Flow: Fixed -&gt; 300 umol/s"
</t>
  </si>
  <si>
    <t xml:space="preserve">"15:50:37 Lamp: ParIn -&gt;  100 uml"
</t>
  </si>
  <si>
    <t>15:50:14</t>
  </si>
  <si>
    <t xml:space="preserve">"15:50:37 Flow: Fixed -&gt; 300 umol/s"
</t>
  </si>
  <si>
    <t xml:space="preserve">"15:47:13 Lamp: ParIn -&gt;  50 uml"
</t>
  </si>
  <si>
    <t>15:46:49</t>
  </si>
  <si>
    <t xml:space="preserve">"15:47:13 Flow: Fixed -&gt; 300 umol/s"
</t>
  </si>
  <si>
    <t xml:space="preserve">"15:43:48 Lamp: ParIn -&gt;  25 uml"
</t>
  </si>
  <si>
    <t>15:43:24</t>
  </si>
  <si>
    <t xml:space="preserve">"15:43:48 Flow: Fixed -&gt; 300 umol/s"
</t>
  </si>
  <si>
    <t xml:space="preserve">"15:40:23 Lamp: ParIn -&gt;  0 uml"
</t>
  </si>
  <si>
    <t xml:space="preserve">"15:40:23 Flow: Fixed -&gt; 300 umol/s"
</t>
  </si>
  <si>
    <t xml:space="preserve">"15:40:23 Coolers: Off"
</t>
  </si>
  <si>
    <t xml:space="preserve">"15:40:23 CO2 Mixer: CO2R -&gt; 400 uml"
</t>
  </si>
  <si>
    <t xml:space="preserve">"15:40:23 Lamp: Off"
</t>
  </si>
  <si>
    <t xml:space="preserve">"15:40:21 Launched AutoProg /User/Configs/AutoProgs/LightCurve2"
</t>
  </si>
  <si>
    <t>Fri May  6 2022 15:40:21</t>
  </si>
  <si>
    <t xml:space="preserve">"18:25:45 Flow: Fixed -&gt; 300 umol/s"
</t>
  </si>
  <si>
    <t xml:space="preserve">"18:25:45 Coolers: Off"
</t>
  </si>
  <si>
    <t xml:space="preserve">"18:25:45 CO2 Mixer: CO2R -&gt; 400 uml"
</t>
  </si>
  <si>
    <t xml:space="preserve">"18:25:44 Lamp: ParIn -&gt;  2000 uml"
</t>
  </si>
  <si>
    <t>18:25:18</t>
  </si>
  <si>
    <t xml:space="preserve">"18:25:44 Flow: Fixed -&gt; 300 umol/s"
</t>
  </si>
  <si>
    <t xml:space="preserve">"18:22:17 Lamp: ParIn -&gt;  2000 uml"
</t>
  </si>
  <si>
    <t>18:21:51</t>
  </si>
  <si>
    <t xml:space="preserve">"18:22:17 Flow: Fixed -&gt; 300 umol/s"
</t>
  </si>
  <si>
    <t xml:space="preserve">"18:18:50 Lamp: ParIn -&gt;  1600 uml"
</t>
  </si>
  <si>
    <t>18:18:24</t>
  </si>
  <si>
    <t xml:space="preserve">"18:18:50 Flow: Fixed -&gt; 300 umol/s"
</t>
  </si>
  <si>
    <t xml:space="preserve">"18:15:23 Lamp: ParIn -&gt;  1250 uml"
</t>
  </si>
  <si>
    <t>18:14:57</t>
  </si>
  <si>
    <t xml:space="preserve">"18:15:23 Flow: Fixed -&gt; 300 umol/s"
</t>
  </si>
  <si>
    <t xml:space="preserve">"18:11:55 Lamp: ParIn -&gt;  1000 uml"
</t>
  </si>
  <si>
    <t>18:11:30</t>
  </si>
  <si>
    <t xml:space="preserve">"18:11:55 Flow: Fixed -&gt; 300 umol/s"
</t>
  </si>
  <si>
    <t xml:space="preserve">"18:08:29 Lamp: ParIn -&gt;  750 uml"
</t>
  </si>
  <si>
    <t>18:08:04</t>
  </si>
  <si>
    <t xml:space="preserve">"18:08:29 Flow: Fixed -&gt; 300 umol/s"
</t>
  </si>
  <si>
    <t xml:space="preserve">"18:05:03 Lamp: ParIn -&gt;  500 uml"
</t>
  </si>
  <si>
    <t>18:04:37</t>
  </si>
  <si>
    <t xml:space="preserve">"18:05:03 Flow: Fixed -&gt; 300 umol/s"
</t>
  </si>
  <si>
    <t xml:space="preserve">"18:01:36 Lamp: ParIn -&gt;  300 uml"
</t>
  </si>
  <si>
    <t>18:01:10</t>
  </si>
  <si>
    <t xml:space="preserve">"18:01:35 Flow: Fixed -&gt; 300 umol/s"
</t>
  </si>
  <si>
    <t xml:space="preserve">"17:58:08 Lamp: ParIn -&gt;  150 uml"
</t>
  </si>
  <si>
    <t>17:57:43</t>
  </si>
  <si>
    <t xml:space="preserve">"17:58:08 Flow: Fixed -&gt; 300 umol/s"
</t>
  </si>
  <si>
    <t xml:space="preserve">"17:54:42 Lamp: ParIn -&gt;  100 uml"
</t>
  </si>
  <si>
    <t>17:54:17</t>
  </si>
  <si>
    <t xml:space="preserve">"17:54:42 Flow: Fixed -&gt; 300 umol/s"
</t>
  </si>
  <si>
    <t xml:space="preserve">"17:51:16 Lamp: ParIn -&gt;  50 uml"
</t>
  </si>
  <si>
    <t>17:50:51</t>
  </si>
  <si>
    <t xml:space="preserve">"17:51:16 Flow: Fixed -&gt; 300 umol/s"
</t>
  </si>
  <si>
    <t xml:space="preserve">"17:47:50 Lamp: ParIn -&gt;  25 uml"
</t>
  </si>
  <si>
    <t>17:47:25</t>
  </si>
  <si>
    <t xml:space="preserve">"17:47:50 Flow: Fixed -&gt; 300 umol/s"
</t>
  </si>
  <si>
    <t xml:space="preserve">"17:44:24 Lamp: ParIn -&gt;  0 uml"
</t>
  </si>
  <si>
    <t xml:space="preserve">"17:44:24 Flow: Fixed -&gt; 300 umol/s"
</t>
  </si>
  <si>
    <t xml:space="preserve">"17:44:24 Coolers: Off"
</t>
  </si>
  <si>
    <t xml:space="preserve">"17:44:24 CO2 Mixer: CO2R -&gt; 400 uml"
</t>
  </si>
  <si>
    <t xml:space="preserve">"17:44:24 Lamp: Off"
</t>
  </si>
  <si>
    <t xml:space="preserve">"17:43:13 Launched AutoProg /User/Configs/AutoProgs/LightCurve2"
</t>
  </si>
  <si>
    <t>Fri May  6 2022 17:43:12</t>
  </si>
  <si>
    <t xml:space="preserve">"15:58:28 Flow: Fixed -&gt; 300 umol/s"
</t>
  </si>
  <si>
    <t xml:space="preserve">"15:58:28 Coolers: Off"
</t>
  </si>
  <si>
    <t xml:space="preserve">"15:58:28 CO2 Mixer: CO2R -&gt; 400 uml"
</t>
  </si>
  <si>
    <t xml:space="preserve">"15:58:28 Lamp: ParIn -&gt;  2000 uml"
</t>
  </si>
  <si>
    <t>15:58:00</t>
  </si>
  <si>
    <t xml:space="preserve">"15:58:27 Flow: Fixed -&gt; 300 umol/s"
</t>
  </si>
  <si>
    <t xml:space="preserve">"15:54:59 Lamp: ParIn -&gt;  2000 uml"
</t>
  </si>
  <si>
    <t>15:54:32</t>
  </si>
  <si>
    <t xml:space="preserve">"15:54:59 Flow: Fixed -&gt; 300 umol/s"
</t>
  </si>
  <si>
    <t xml:space="preserve">"15:51:31 Lamp: ParIn -&gt;  1600 uml"
</t>
  </si>
  <si>
    <t>15:51:05</t>
  </si>
  <si>
    <t xml:space="preserve">"15:51:31 Flow: Fixed -&gt; 300 umol/s"
</t>
  </si>
  <si>
    <t xml:space="preserve">"15:48:04 Lamp: ParIn -&gt;  1250 uml"
</t>
  </si>
  <si>
    <t>15:47:37</t>
  </si>
  <si>
    <t xml:space="preserve">"15:48:04 Flow: Fixed -&gt; 300 umol/s"
</t>
  </si>
  <si>
    <t xml:space="preserve">"15:44:36 Lamp: ParIn -&gt;  1000 uml"
</t>
  </si>
  <si>
    <t>15:44:10</t>
  </si>
  <si>
    <t xml:space="preserve">"15:44:36 Flow: Fixed -&gt; 300 umol/s"
</t>
  </si>
  <si>
    <t xml:space="preserve">"15:41:09 Lamp: ParIn -&gt;  750 uml"
</t>
  </si>
  <si>
    <t>15:40:43</t>
  </si>
  <si>
    <t xml:space="preserve">"15:41:09 Flow: Fixed -&gt; 300 umol/s"
</t>
  </si>
  <si>
    <t xml:space="preserve">"15:37:42 Lamp: ParIn -&gt;  500 uml"
</t>
  </si>
  <si>
    <t>15:37:16</t>
  </si>
  <si>
    <t xml:space="preserve">"15:37:42 Flow: Fixed -&gt; 300 umol/s"
</t>
  </si>
  <si>
    <t xml:space="preserve">"15:34:15 Lamp: ParIn -&gt;  300 uml"
</t>
  </si>
  <si>
    <t>15:33:49</t>
  </si>
  <si>
    <t xml:space="preserve">"15:34:15 Flow: Fixed -&gt; 300 umol/s"
</t>
  </si>
  <si>
    <t xml:space="preserve">"15:30:48 Lamp: ParIn -&gt;  150 uml"
</t>
  </si>
  <si>
    <t>15:30:22</t>
  </si>
  <si>
    <t xml:space="preserve">"15:30:48 Flow: Fixed -&gt; 300 umol/s"
</t>
  </si>
  <si>
    <t xml:space="preserve">"15:27:21 Lamp: ParIn -&gt;  100 uml"
</t>
  </si>
  <si>
    <t>15:26:55</t>
  </si>
  <si>
    <t xml:space="preserve">"15:27:21 Flow: Fixed -&gt; 300 umol/s"
</t>
  </si>
  <si>
    <t xml:space="preserve">"15:23:54 Lamp: ParIn -&gt;  50 uml"
</t>
  </si>
  <si>
    <t>15:23:28</t>
  </si>
  <si>
    <t xml:space="preserve">"15:23:54 Flow: Fixed -&gt; 300 umol/s"
</t>
  </si>
  <si>
    <t xml:space="preserve">"15:20:27 Lamp: ParIn -&gt;  25 uml"
</t>
  </si>
  <si>
    <t>15:20:01</t>
  </si>
  <si>
    <t xml:space="preserve">"15:20:27 Flow: Fixed -&gt; 300 umol/s"
</t>
  </si>
  <si>
    <t xml:space="preserve">"15:17:00 Lamp: ParIn -&gt;  0 uml"
</t>
  </si>
  <si>
    <t xml:space="preserve">"15:16:59 Flow: Fixed -&gt; 300 umol/s"
</t>
  </si>
  <si>
    <t xml:space="preserve">"15:16:59 Coolers: Off"
</t>
  </si>
  <si>
    <t xml:space="preserve">"15:16:59 CO2 Mixer: CO2R -&gt; 400 uml"
</t>
  </si>
  <si>
    <t xml:space="preserve">"15:16:59 Lamp: Off"
</t>
  </si>
  <si>
    <t xml:space="preserve">"15:16:47 Launched AutoProg /User/Configs/AutoProgs/LightCurve2"
</t>
  </si>
  <si>
    <t>Sat May  7 2022 15:16:47</t>
  </si>
  <si>
    <t xml:space="preserve">"15:19:23 Flow: Fixed -&gt; 300 umol/s"
</t>
  </si>
  <si>
    <t xml:space="preserve">"15:19:22 Coolers: Off"
</t>
  </si>
  <si>
    <t xml:space="preserve">"15:19:22 CO2 Mixer: CO2R -&gt; 400 uml"
</t>
  </si>
  <si>
    <t xml:space="preserve">"15:19:22 Lamp: ParIn -&gt;  2000 uml"
</t>
  </si>
  <si>
    <t>15:18:57</t>
  </si>
  <si>
    <t xml:space="preserve">"15:19:22 Flow: Fixed -&gt; 300 umol/s"
</t>
  </si>
  <si>
    <t xml:space="preserve">"15:15:56 Lamp: ParIn -&gt;  2000 uml"
</t>
  </si>
  <si>
    <t>15:15:31</t>
  </si>
  <si>
    <t xml:space="preserve">"15:15:56 Flow: Fixed -&gt; 300 umol/s"
</t>
  </si>
  <si>
    <t xml:space="preserve">"15:12:30 Lamp: ParIn -&gt;  1600 uml"
</t>
  </si>
  <si>
    <t>15:12:05</t>
  </si>
  <si>
    <t xml:space="preserve">"15:12:30 Flow: Fixed -&gt; 300 umol/s"
</t>
  </si>
  <si>
    <t xml:space="preserve">"15:09:04 Lamp: ParIn -&gt;  1250 uml"
</t>
  </si>
  <si>
    <t>15:08:38</t>
  </si>
  <si>
    <t xml:space="preserve">"15:09:03 Flow: Fixed -&gt; 300 umol/s"
</t>
  </si>
  <si>
    <t xml:space="preserve">"15:05:37 Lamp: ParIn -&gt;  1000 uml"
</t>
  </si>
  <si>
    <t>15:05:12</t>
  </si>
  <si>
    <t xml:space="preserve">"15:05:37 Flow: Fixed -&gt; 300 umol/s"
</t>
  </si>
  <si>
    <t xml:space="preserve">"15:02:11 Lamp: ParIn -&gt;  750 uml"
</t>
  </si>
  <si>
    <t>15:01:46</t>
  </si>
  <si>
    <t xml:space="preserve">"15:02:11 Flow: Fixed -&gt; 300 umol/s"
</t>
  </si>
  <si>
    <t xml:space="preserve">"14:58:45 Lamp: ParIn -&gt;  500 uml"
</t>
  </si>
  <si>
    <t>14:58:20</t>
  </si>
  <si>
    <t xml:space="preserve">"14:58:45 Flow: Fixed -&gt; 300 umol/s"
</t>
  </si>
  <si>
    <t xml:space="preserve">"14:55:19 Lamp: ParIn -&gt;  300 uml"
</t>
  </si>
  <si>
    <t>14:54:54</t>
  </si>
  <si>
    <t xml:space="preserve">"14:55:19 Flow: Fixed -&gt; 300 umol/s"
</t>
  </si>
  <si>
    <t xml:space="preserve">"14:51:53 Lamp: ParIn -&gt;  150 uml"
</t>
  </si>
  <si>
    <t>14:51:28</t>
  </si>
  <si>
    <t xml:space="preserve">"14:51:53 Flow: Fixed -&gt; 300 umol/s"
</t>
  </si>
  <si>
    <t xml:space="preserve">"14:48:27 Lamp: ParIn -&gt;  100 uml"
</t>
  </si>
  <si>
    <t>14:48:02</t>
  </si>
  <si>
    <t xml:space="preserve">"14:48:27 Flow: Fixed -&gt; 300 umol/s"
</t>
  </si>
  <si>
    <t xml:space="preserve">"14:45:01 Lamp: ParIn -&gt;  50 uml"
</t>
  </si>
  <si>
    <t>14:44:36</t>
  </si>
  <si>
    <t xml:space="preserve">"14:45:01 Flow: Fixed -&gt; 300 umol/s"
</t>
  </si>
  <si>
    <t xml:space="preserve">"14:41:35 Lamp: ParIn -&gt;  25 uml"
</t>
  </si>
  <si>
    <t>14:41:10</t>
  </si>
  <si>
    <t xml:space="preserve">"14:41:35 Flow: Fixed -&gt; 300 umol/s"
</t>
  </si>
  <si>
    <t xml:space="preserve">"14:38:09 Lamp: ParIn -&gt;  0 uml"
</t>
  </si>
  <si>
    <t xml:space="preserve">"14:38:09 Flow: Fixed -&gt; 300 umol/s"
</t>
  </si>
  <si>
    <t xml:space="preserve">"14:38:09 Coolers: Off"
</t>
  </si>
  <si>
    <t xml:space="preserve">"14:38:09 CO2 Mixer: CO2R -&gt; 400 uml"
</t>
  </si>
  <si>
    <t xml:space="preserve">"14:38:09 Lamp: Off"
</t>
  </si>
  <si>
    <t xml:space="preserve">"14:37:51 Launched AutoProg /User/Configs/AutoProgs/LightCurve2"
</t>
  </si>
  <si>
    <t>Sat May  7 2022 14:37:50</t>
  </si>
  <si>
    <t xml:space="preserve">"15:17:26 Flow: Fixed -&gt; 300 umol/s"
</t>
  </si>
  <si>
    <t xml:space="preserve">"15:17:26 Coolers: Off"
</t>
  </si>
  <si>
    <t xml:space="preserve">"15:17:25 CO2 Mixer: CO2R -&gt; 400 uml"
</t>
  </si>
  <si>
    <t xml:space="preserve">"15:17:25 Lamp: ParIn -&gt;  2000 uml"
</t>
  </si>
  <si>
    <t>15:17:01</t>
  </si>
  <si>
    <t xml:space="preserve">"15:17:25 Flow: Fixed -&gt; 300 umol/s"
</t>
  </si>
  <si>
    <t xml:space="preserve">"15:14:00 Lamp: ParIn -&gt;  2000 uml"
</t>
  </si>
  <si>
    <t>15:13:36</t>
  </si>
  <si>
    <t xml:space="preserve">"15:14:00 Flow: Fixed -&gt; 300 umol/s"
</t>
  </si>
  <si>
    <t xml:space="preserve">"15:10:35 Lamp: ParIn -&gt;  1600 uml"
</t>
  </si>
  <si>
    <t>15:10:11</t>
  </si>
  <si>
    <t xml:space="preserve">"15:10:35 Flow: Fixed -&gt; 300 umol/s"
</t>
  </si>
  <si>
    <t xml:space="preserve">"15:07:10 Lamp: ParIn -&gt;  1250 uml"
</t>
  </si>
  <si>
    <t>15:06:46</t>
  </si>
  <si>
    <t xml:space="preserve">"15:07:10 Flow: Fixed -&gt; 300 umol/s"
</t>
  </si>
  <si>
    <t xml:space="preserve">"15:03:45 Lamp: ParIn -&gt;  1000 uml"
</t>
  </si>
  <si>
    <t>15:03:21</t>
  </si>
  <si>
    <t xml:space="preserve">"15:03:45 Flow: Fixed -&gt; 300 umol/s"
</t>
  </si>
  <si>
    <t xml:space="preserve">"15:00:20 Lamp: ParIn -&gt;  750 uml"
</t>
  </si>
  <si>
    <t>14:59:56</t>
  </si>
  <si>
    <t xml:space="preserve">"15:00:20 Flow: Fixed -&gt; 300 umol/s"
</t>
  </si>
  <si>
    <t xml:space="preserve">"14:56:55 Lamp: ParIn -&gt;  500 uml"
</t>
  </si>
  <si>
    <t>14:56:32</t>
  </si>
  <si>
    <t xml:space="preserve">"14:56:55 Flow: Fixed -&gt; 300 umol/s"
</t>
  </si>
  <si>
    <t xml:space="preserve">"14:53:31 Lamp: ParIn -&gt;  300 uml"
</t>
  </si>
  <si>
    <t>14:53:08</t>
  </si>
  <si>
    <t xml:space="preserve">"14:53:31 Flow: Fixed -&gt; 300 umol/s"
</t>
  </si>
  <si>
    <t xml:space="preserve">"14:50:07 Lamp: ParIn -&gt;  150 uml"
</t>
  </si>
  <si>
    <t>14:49:43</t>
  </si>
  <si>
    <t xml:space="preserve">"14:50:07 Flow: Fixed -&gt; 300 umol/s"
</t>
  </si>
  <si>
    <t xml:space="preserve">"14:46:42 Lamp: ParIn -&gt;  100 uml"
</t>
  </si>
  <si>
    <t>14:46:18</t>
  </si>
  <si>
    <t xml:space="preserve">"14:46:42 Flow: Fixed -&gt; 300 umol/s"
</t>
  </si>
  <si>
    <t xml:space="preserve">"14:43:17 Lamp: ParIn -&gt;  50 uml"
</t>
  </si>
  <si>
    <t>14:42:53</t>
  </si>
  <si>
    <t xml:space="preserve">"14:43:16 Flow: Fixed -&gt; 300 umol/s"
</t>
  </si>
  <si>
    <t xml:space="preserve">"14:39:52 Lamp: ParIn -&gt;  25 uml"
</t>
  </si>
  <si>
    <t>14:39:28</t>
  </si>
  <si>
    <t xml:space="preserve">"14:39:52 Flow: Fixed -&gt; 300 umol/s"
</t>
  </si>
  <si>
    <t xml:space="preserve">"14:36:27 Lamp: ParIn -&gt;  0 uml"
</t>
  </si>
  <si>
    <t xml:space="preserve">"14:36:27 Flow: Fixed -&gt; 300 umol/s"
</t>
  </si>
  <si>
    <t xml:space="preserve">"14:36:27 Coolers: Off"
</t>
  </si>
  <si>
    <t xml:space="preserve">"14:36:27 CO2 Mixer: CO2R -&gt; 400 uml"
</t>
  </si>
  <si>
    <t xml:space="preserve">"14:36:27 Lamp: Off"
</t>
  </si>
  <si>
    <t xml:space="preserve">"14:36:01 Launched AutoProg /User/Configs/AutoProgs/LightCurve2"
</t>
  </si>
  <si>
    <t>Sat May  7 2022 14:36:01</t>
  </si>
  <si>
    <t xml:space="preserve">"17:22:03 Flow: Fixed -&gt; 300 umol/s"
</t>
  </si>
  <si>
    <t xml:space="preserve">"17:22:03 Coolers: Off"
</t>
  </si>
  <si>
    <t xml:space="preserve">"17:22:03 CO2 Mixer: CO2R -&gt; 400 uml"
</t>
  </si>
  <si>
    <t xml:space="preserve">"17:22:03 Lamp: ParIn -&gt;  2000 uml"
</t>
  </si>
  <si>
    <t>17:21:36</t>
  </si>
  <si>
    <t xml:space="preserve">"17:22:02 Flow: Fixed -&gt; 300 umol/s"
</t>
  </si>
  <si>
    <t xml:space="preserve">"17:18:35 Lamp: ParIn -&gt;  2000 uml"
</t>
  </si>
  <si>
    <t>17:18:09</t>
  </si>
  <si>
    <t xml:space="preserve">"17:18:35 Flow: Fixed -&gt; 300 umol/s"
</t>
  </si>
  <si>
    <t xml:space="preserve">"17:15:08 Lamp: ParIn -&gt;  1600 uml"
</t>
  </si>
  <si>
    <t>17:14:41</t>
  </si>
  <si>
    <t xml:space="preserve">"17:15:08 Flow: Fixed -&gt; 300 umol/s"
</t>
  </si>
  <si>
    <t xml:space="preserve">"17:11:40 Lamp: ParIn -&gt;  1250 uml"
</t>
  </si>
  <si>
    <t>17:11:14</t>
  </si>
  <si>
    <t xml:space="preserve">"17:11:40 Flow: Fixed -&gt; 300 umol/s"
</t>
  </si>
  <si>
    <t xml:space="preserve">"17:08:13 Lamp: ParIn -&gt;  1000 uml"
</t>
  </si>
  <si>
    <t>17:07:47</t>
  </si>
  <si>
    <t xml:space="preserve">"17:08:13 Flow: Fixed -&gt; 300 umol/s"
</t>
  </si>
  <si>
    <t xml:space="preserve">"17:04:46 Lamp: ParIn -&gt;  750 uml"
</t>
  </si>
  <si>
    <t>17:04:20</t>
  </si>
  <si>
    <t xml:space="preserve">"17:04:46 Flow: Fixed -&gt; 300 umol/s"
</t>
  </si>
  <si>
    <t xml:space="preserve">"17:01:19 Lamp: ParIn -&gt;  500 uml"
</t>
  </si>
  <si>
    <t>17:00:53</t>
  </si>
  <si>
    <t xml:space="preserve">"17:01:19 Flow: Fixed -&gt; 300 umol/s"
</t>
  </si>
  <si>
    <t xml:space="preserve">"16:57:52 Lamp: ParIn -&gt;  300 uml"
</t>
  </si>
  <si>
    <t>16:57:26</t>
  </si>
  <si>
    <t xml:space="preserve">"16:57:52 Flow: Fixed -&gt; 300 umol/s"
</t>
  </si>
  <si>
    <t xml:space="preserve">"16:54:25 Lamp: ParIn -&gt;  150 uml"
</t>
  </si>
  <si>
    <t>16:53:59</t>
  </si>
  <si>
    <t xml:space="preserve">"16:54:25 Flow: Fixed -&gt; 300 umol/s"
</t>
  </si>
  <si>
    <t xml:space="preserve">"16:50:58 Lamp: ParIn -&gt;  100 uml"
</t>
  </si>
  <si>
    <t>16:50:32</t>
  </si>
  <si>
    <t xml:space="preserve">"16:50:58 Flow: Fixed -&gt; 300 umol/s"
</t>
  </si>
  <si>
    <t xml:space="preserve">"16:47:31 Lamp: ParIn -&gt;  50 uml"
</t>
  </si>
  <si>
    <t>16:47:05</t>
  </si>
  <si>
    <t xml:space="preserve">"16:47:31 Flow: Fixed -&gt; 300 umol/s"
</t>
  </si>
  <si>
    <t xml:space="preserve">"16:44:04 Lamp: ParIn -&gt;  25 uml"
</t>
  </si>
  <si>
    <t>16:43:37</t>
  </si>
  <si>
    <t xml:space="preserve">"16:44:04 Flow: Fixed -&gt; 300 umol/s"
</t>
  </si>
  <si>
    <t xml:space="preserve">"16:40:36 Lamp: ParIn -&gt;  0 uml"
</t>
  </si>
  <si>
    <t xml:space="preserve">"16:40:36 Flow: Fixed -&gt; 300 umol/s"
</t>
  </si>
  <si>
    <t xml:space="preserve">"16:40:36 Coolers: Off"
</t>
  </si>
  <si>
    <t xml:space="preserve">"16:40:36 CO2 Mixer: CO2R -&gt; 400 uml"
</t>
  </si>
  <si>
    <t xml:space="preserve">"16:40:36 Lamp: Off"
</t>
  </si>
  <si>
    <t xml:space="preserve">"16:40:03 Launched AutoProg /User/Configs/AutoProgs/LightCurve2"
</t>
  </si>
  <si>
    <t>Sat May  7 2022 16:40:03</t>
  </si>
  <si>
    <t xml:space="preserve">"11:15:50 Flow: Fixed -&gt; 300 umol/s"
</t>
  </si>
  <si>
    <t xml:space="preserve">"11:15:50 Coolers: Off"
</t>
  </si>
  <si>
    <t xml:space="preserve">"11:15:50 CO2 Mixer: CO2R -&gt; 400 uml"
</t>
  </si>
  <si>
    <t xml:space="preserve">"11:15:50 Lamp: ParIn -&gt;  2000 uml"
</t>
  </si>
  <si>
    <t>11:15:22</t>
  </si>
  <si>
    <t xml:space="preserve">"11:15:49 Flow: Fixed -&gt; 300 umol/s"
</t>
  </si>
  <si>
    <t xml:space="preserve">"11:12:21 Lamp: ParIn -&gt;  2000 uml"
</t>
  </si>
  <si>
    <t>11:11:54</t>
  </si>
  <si>
    <t xml:space="preserve">"11:12:21 Flow: Fixed -&gt; 300 umol/s"
</t>
  </si>
  <si>
    <t xml:space="preserve">"11:08:53 Lamp: ParIn -&gt;  1600 uml"
</t>
  </si>
  <si>
    <t>11:08:26</t>
  </si>
  <si>
    <t xml:space="preserve">"11:08:53 Flow: Fixed -&gt; 300 umol/s"
</t>
  </si>
  <si>
    <t xml:space="preserve">"11:05:25 Lamp: ParIn -&gt;  1250 uml"
</t>
  </si>
  <si>
    <t>11:04:58</t>
  </si>
  <si>
    <t xml:space="preserve">"11:05:24 Flow: Fixed -&gt; 300 umol/s"
</t>
  </si>
  <si>
    <t xml:space="preserve">"11:01:57 Lamp: ParIn -&gt;  1000 uml"
</t>
  </si>
  <si>
    <t>11:01:31</t>
  </si>
  <si>
    <t xml:space="preserve">"11:01:57 Flow: Fixed -&gt; 300 umol/s"
</t>
  </si>
  <si>
    <t xml:space="preserve">"10:58:30 Lamp: ParIn -&gt;  750 uml"
</t>
  </si>
  <si>
    <t>10:58:03</t>
  </si>
  <si>
    <t xml:space="preserve">"10:58:30 Flow: Fixed -&gt; 300 umol/s"
</t>
  </si>
  <si>
    <t xml:space="preserve">"10:55:02 Lamp: ParIn -&gt;  500 uml"
</t>
  </si>
  <si>
    <t>10:54:36</t>
  </si>
  <si>
    <t xml:space="preserve">"10:55:02 Flow: Fixed -&gt; 300 umol/s"
</t>
  </si>
  <si>
    <t xml:space="preserve">"10:51:35 Lamp: ParIn -&gt;  300 uml"
</t>
  </si>
  <si>
    <t>10:51:09</t>
  </si>
  <si>
    <t xml:space="preserve">"10:51:35 Flow: Fixed -&gt; 300 umol/s"
</t>
  </si>
  <si>
    <t xml:space="preserve">"10:48:08 Lamp: ParIn -&gt;  150 uml"
</t>
  </si>
  <si>
    <t>10:47:42</t>
  </si>
  <si>
    <t xml:space="preserve">"10:48:08 Flow: Fixed -&gt; 300 umol/s"
</t>
  </si>
  <si>
    <t xml:space="preserve">"10:44:41 Lamp: ParIn -&gt;  100 uml"
</t>
  </si>
  <si>
    <t>10:44:15</t>
  </si>
  <si>
    <t xml:space="preserve">"10:44:41 Flow: Fixed -&gt; 300 umol/s"
</t>
  </si>
  <si>
    <t xml:space="preserve">"10:41:14 Lamp: ParIn -&gt;  50 uml"
</t>
  </si>
  <si>
    <t>10:40:48</t>
  </si>
  <si>
    <t xml:space="preserve">"10:41:14 Flow: Fixed -&gt; 300 umol/s"
</t>
  </si>
  <si>
    <t xml:space="preserve">"10:37:47 Lamp: ParIn -&gt;  25 uml"
</t>
  </si>
  <si>
    <t>10:37:19</t>
  </si>
  <si>
    <t xml:space="preserve">"10:37:46 Flow: Fixed -&gt; 300 umol/s"
</t>
  </si>
  <si>
    <t xml:space="preserve">"10:37:46 Warning! Large Deltas in match: CO2=-6.8, H2O=1.16"
</t>
  </si>
  <si>
    <t xml:space="preserve">"10:34:18 Lamp: ParIn -&gt;  0 uml"
</t>
  </si>
  <si>
    <t xml:space="preserve">"10:34:18 Flow: Fixed -&gt; 300 umol/s"
</t>
  </si>
  <si>
    <t xml:space="preserve">"10:34:18 Coolers: Off"
</t>
  </si>
  <si>
    <t xml:space="preserve">"10:34:18 CO2 Mixer: CO2R -&gt; 400 uml"
</t>
  </si>
  <si>
    <t xml:space="preserve">"10:34:17 Lamp: Off"
</t>
  </si>
  <si>
    <t xml:space="preserve">"10:34:15 Launched AutoProg /User/Configs/AutoProgs/LightCurve2"
</t>
  </si>
  <si>
    <t>Sun May  8 2022 10:34:15</t>
  </si>
  <si>
    <t xml:space="preserve">"10:36:30 Flow: Fixed -&gt; 300 umol/s"
</t>
  </si>
  <si>
    <t xml:space="preserve">"10:36:30 Coolers: Off"
</t>
  </si>
  <si>
    <t xml:space="preserve">"10:36:30 CO2 Mixer: CO2R -&gt; 400 uml"
</t>
  </si>
  <si>
    <t xml:space="preserve">"10:36:30 Lamp: ParIn -&gt;  2000 uml"
</t>
  </si>
  <si>
    <t>10:36:05</t>
  </si>
  <si>
    <t xml:space="preserve">"10:33:04 Lamp: ParIn -&gt;  2000 uml"
</t>
  </si>
  <si>
    <t>10:32:39</t>
  </si>
  <si>
    <t xml:space="preserve">"10:33:04 Flow: Fixed -&gt; 300 umol/s"
</t>
  </si>
  <si>
    <t xml:space="preserve">"10:29:38 Lamp: ParIn -&gt;  1600 uml"
</t>
  </si>
  <si>
    <t>10:29:14</t>
  </si>
  <si>
    <t xml:space="preserve">"10:29:38 Flow: Fixed -&gt; 300 umol/s"
</t>
  </si>
  <si>
    <t xml:space="preserve">"10:26:13 Lamp: ParIn -&gt;  1250 uml"
</t>
  </si>
  <si>
    <t>10:25:48</t>
  </si>
  <si>
    <t xml:space="preserve">"10:26:13 Flow: Fixed -&gt; 300 umol/s"
</t>
  </si>
  <si>
    <t xml:space="preserve">"10:22:47 Lamp: ParIn -&gt;  1000 uml"
</t>
  </si>
  <si>
    <t>10:22:22</t>
  </si>
  <si>
    <t xml:space="preserve">"10:22:47 Flow: Fixed -&gt; 300 umol/s"
</t>
  </si>
  <si>
    <t xml:space="preserve">"10:19:21 Lamp: ParIn -&gt;  750 uml"
</t>
  </si>
  <si>
    <t>10:18:56</t>
  </si>
  <si>
    <t xml:space="preserve">"10:19:20 Flow: Fixed -&gt; 300 umol/s"
</t>
  </si>
  <si>
    <t xml:space="preserve">"10:15:55 Lamp: ParIn -&gt;  500 uml"
</t>
  </si>
  <si>
    <t>10:15:30</t>
  </si>
  <si>
    <t xml:space="preserve">"10:15:55 Flow: Fixed -&gt; 300 umol/s"
</t>
  </si>
  <si>
    <t xml:space="preserve">"10:12:29 Lamp: ParIn -&gt;  300 uml"
</t>
  </si>
  <si>
    <t>10:12:04</t>
  </si>
  <si>
    <t xml:space="preserve">"10:12:29 Flow: Fixed -&gt; 300 umol/s"
</t>
  </si>
  <si>
    <t xml:space="preserve">"10:09:02 Lamp: ParIn -&gt;  150 uml"
</t>
  </si>
  <si>
    <t>10:08:38</t>
  </si>
  <si>
    <t xml:space="preserve">"10:09:02 Flow: Fixed -&gt; 300 umol/s"
</t>
  </si>
  <si>
    <t xml:space="preserve">"10:05:37 Lamp: ParIn -&gt;  100 uml"
</t>
  </si>
  <si>
    <t>10:05:13</t>
  </si>
  <si>
    <t xml:space="preserve">"10:05:37 Flow: Fixed -&gt; 300 umol/s"
</t>
  </si>
  <si>
    <t xml:space="preserve">"10:02:12 Lamp: ParIn -&gt;  50 uml"
</t>
  </si>
  <si>
    <t>10:01:47</t>
  </si>
  <si>
    <t xml:space="preserve">"10:02:12 Flow: Fixed -&gt; 300 umol/s"
</t>
  </si>
  <si>
    <t xml:space="preserve">"09:58:46 Lamp: ParIn -&gt;  25 uml"
</t>
  </si>
  <si>
    <t>09:58:21</t>
  </si>
  <si>
    <t xml:space="preserve">"09:58:45 Flow: Fixed -&gt; 300 umol/s"
</t>
  </si>
  <si>
    <t xml:space="preserve">"09:55:20 Lamp: ParIn -&gt;  0 uml"
</t>
  </si>
  <si>
    <t xml:space="preserve">"09:55:20 Flow: Fixed -&gt; 300 umol/s"
</t>
  </si>
  <si>
    <t xml:space="preserve">"09:55:20 Coolers: Off"
</t>
  </si>
  <si>
    <t xml:space="preserve">"09:55:20 CO2 Mixer: CO2R -&gt; 400 uml"
</t>
  </si>
  <si>
    <t xml:space="preserve">"09:55:20 Lamp: Off"
</t>
  </si>
  <si>
    <t xml:space="preserve">"09:54:52 Launched AutoProg /User/Configs/AutoProgs/LightCurve2"
</t>
  </si>
  <si>
    <t>Sun May  8 2022 09:54:51</t>
  </si>
  <si>
    <t xml:space="preserve">"10:34:46 Flow: Fixed -&gt; 300 umol/s"
</t>
  </si>
  <si>
    <t xml:space="preserve">"10:34:46 Coolers: Off"
</t>
  </si>
  <si>
    <t xml:space="preserve">"10:34:46 CO2 Mixer: CO2R -&gt; 400 uml"
</t>
  </si>
  <si>
    <t xml:space="preserve">"10:34:46 Lamp: ParIn -&gt;  2000 uml"
</t>
  </si>
  <si>
    <t>10:34:21</t>
  </si>
  <si>
    <t xml:space="preserve">"10:31:20 Lamp: ParIn -&gt;  2000 uml"
</t>
  </si>
  <si>
    <t>10:30:55</t>
  </si>
  <si>
    <t xml:space="preserve">"10:31:20 Flow: Fixed -&gt; 300 umol/s"
</t>
  </si>
  <si>
    <t xml:space="preserve">"10:27:54 Lamp: ParIn -&gt;  1600 uml"
</t>
  </si>
  <si>
    <t>10:27:29</t>
  </si>
  <si>
    <t xml:space="preserve">"10:27:53 Flow: Fixed -&gt; 300 umol/s"
</t>
  </si>
  <si>
    <t xml:space="preserve">"10:24:28 Lamp: ParIn -&gt;  1250 uml"
</t>
  </si>
  <si>
    <t>10:24:04</t>
  </si>
  <si>
    <t xml:space="preserve">"10:24:28 Flow: Fixed -&gt; 300 umol/s"
</t>
  </si>
  <si>
    <t xml:space="preserve">"10:21:03 Lamp: ParIn -&gt;  1000 uml"
</t>
  </si>
  <si>
    <t>10:20:39</t>
  </si>
  <si>
    <t xml:space="preserve">"10:21:03 Flow: Fixed -&gt; 300 umol/s"
</t>
  </si>
  <si>
    <t xml:space="preserve">"10:17:38 Lamp: ParIn -&gt;  750 uml"
</t>
  </si>
  <si>
    <t>10:17:14</t>
  </si>
  <si>
    <t xml:space="preserve">"10:17:38 Flow: Fixed -&gt; 300 umol/s"
</t>
  </si>
  <si>
    <t xml:space="preserve">"10:14:13 Lamp: ParIn -&gt;  500 uml"
</t>
  </si>
  <si>
    <t>10:13:50</t>
  </si>
  <si>
    <t xml:space="preserve">"10:14:13 Flow: Fixed -&gt; 300 umol/s"
</t>
  </si>
  <si>
    <t xml:space="preserve">"10:10:49 Lamp: ParIn -&gt;  300 uml"
</t>
  </si>
  <si>
    <t>10:10:25</t>
  </si>
  <si>
    <t xml:space="preserve">"10:10:49 Flow: Fixed -&gt; 300 umol/s"
</t>
  </si>
  <si>
    <t xml:space="preserve">"10:07:24 Lamp: ParIn -&gt;  150 uml"
</t>
  </si>
  <si>
    <t>10:07:00</t>
  </si>
  <si>
    <t xml:space="preserve">"10:07:23 Flow: Fixed -&gt; 300 umol/s"
</t>
  </si>
  <si>
    <t xml:space="preserve">"10:03:58 Lamp: ParIn -&gt;  100 uml"
</t>
  </si>
  <si>
    <t>10:03:35</t>
  </si>
  <si>
    <t xml:space="preserve">"10:03:58 Flow: Fixed -&gt; 300 umol/s"
</t>
  </si>
  <si>
    <t xml:space="preserve">"10:00:34 Lamp: ParIn -&gt;  50 uml"
</t>
  </si>
  <si>
    <t>10:00:11</t>
  </si>
  <si>
    <t xml:space="preserve">"10:00:34 Flow: Fixed -&gt; 300 umol/s"
</t>
  </si>
  <si>
    <t xml:space="preserve">"09:57:10 Lamp: ParIn -&gt;  25 uml"
</t>
  </si>
  <si>
    <t>09:56:43</t>
  </si>
  <si>
    <t xml:space="preserve">"09:57:10 Flow: Fixed -&gt; 300 umol/s"
</t>
  </si>
  <si>
    <t xml:space="preserve">"09:57:10 Warning! Large Deltas in match: CO2=-5.7, H2O=1.24"
</t>
  </si>
  <si>
    <t xml:space="preserve">"09:53:42 Lamp: ParIn -&gt;  0 uml"
</t>
  </si>
  <si>
    <t xml:space="preserve">"09:53:42 Flow: Fixed -&gt; 300 umol/s"
</t>
  </si>
  <si>
    <t xml:space="preserve">"09:53:42 Coolers: Off"
</t>
  </si>
  <si>
    <t xml:space="preserve">"09:53:42 CO2 Mixer: CO2R -&gt; 400 uml"
</t>
  </si>
  <si>
    <t xml:space="preserve">"09:53:42 Lamp: Off"
</t>
  </si>
  <si>
    <t xml:space="preserve">"09:52:44 Launched AutoProg /User/Configs/AutoProgs/LightCurve2"
</t>
  </si>
  <si>
    <t>Sun May  8 2022 09:52:44</t>
  </si>
  <si>
    <t xml:space="preserve">"12:39:21 Flow: Fixed -&gt; 300 umol/s"
</t>
  </si>
  <si>
    <t xml:space="preserve">"12:39:21 Coolers: Off"
</t>
  </si>
  <si>
    <t xml:space="preserve">"12:39:21 CO2 Mixer: CO2R -&gt; 400 uml"
</t>
  </si>
  <si>
    <t xml:space="preserve">"12:39:21 Lamp: ParIn -&gt;  2000 uml"
</t>
  </si>
  <si>
    <t>12:38:54</t>
  </si>
  <si>
    <t xml:space="preserve">"12:39:20 Flow: Fixed -&gt; 300 umol/s"
</t>
  </si>
  <si>
    <t xml:space="preserve">"12:35:53 Lamp: ParIn -&gt;  2000 uml"
</t>
  </si>
  <si>
    <t>12:35:27</t>
  </si>
  <si>
    <t xml:space="preserve">"12:35:53 Flow: Fixed -&gt; 300 umol/s"
</t>
  </si>
  <si>
    <t xml:space="preserve">"12:32:26 Lamp: ParIn -&gt;  1600 uml"
</t>
  </si>
  <si>
    <t>12:32:01</t>
  </si>
  <si>
    <t xml:space="preserve">"12:32:26 Flow: Fixed -&gt; 300 umol/s"
</t>
  </si>
  <si>
    <t xml:space="preserve">"12:29:00 Lamp: ParIn -&gt;  1250 uml"
</t>
  </si>
  <si>
    <t>12:28:34</t>
  </si>
  <si>
    <t xml:space="preserve">"12:29:00 Flow: Fixed -&gt; 300 umol/s"
</t>
  </si>
  <si>
    <t xml:space="preserve">"12:25:33 Lamp: ParIn -&gt;  1000 uml"
</t>
  </si>
  <si>
    <t>12:25:07</t>
  </si>
  <si>
    <t xml:space="preserve">"12:25:32 Flow: Fixed -&gt; 300 umol/s"
</t>
  </si>
  <si>
    <t xml:space="preserve">"12:22:06 Lamp: ParIn -&gt;  750 uml"
</t>
  </si>
  <si>
    <t>12:21:41</t>
  </si>
  <si>
    <t xml:space="preserve">"12:22:06 Flow: Fixed -&gt; 300 umol/s"
</t>
  </si>
  <si>
    <t xml:space="preserve">"12:18:40 Lamp: ParIn -&gt;  500 uml"
</t>
  </si>
  <si>
    <t>12:18:15</t>
  </si>
  <si>
    <t xml:space="preserve">"12:18:40 Flow: Fixed -&gt; 300 umol/s"
</t>
  </si>
  <si>
    <t xml:space="preserve">"12:15:14 Lamp: ParIn -&gt;  300 uml"
</t>
  </si>
  <si>
    <t>12:14:49</t>
  </si>
  <si>
    <t xml:space="preserve">"12:15:14 Flow: Fixed -&gt; 300 umol/s"
</t>
  </si>
  <si>
    <t xml:space="preserve">"12:11:48 Lamp: ParIn -&gt;  150 uml"
</t>
  </si>
  <si>
    <t>12:11:23</t>
  </si>
  <si>
    <t xml:space="preserve">"12:11:48 Flow: Fixed -&gt; 300 umol/s"
</t>
  </si>
  <si>
    <t xml:space="preserve">"12:08:22 Lamp: ParIn -&gt;  100 uml"
</t>
  </si>
  <si>
    <t>12:07:57</t>
  </si>
  <si>
    <t xml:space="preserve">"12:08:22 Flow: Fixed -&gt; 300 umol/s"
</t>
  </si>
  <si>
    <t xml:space="preserve">"12:04:56 Lamp: ParIn -&gt;  50 uml"
</t>
  </si>
  <si>
    <t>12:04:31</t>
  </si>
  <si>
    <t xml:space="preserve">"12:04:56 Flow: Fixed -&gt; 300 umol/s"
</t>
  </si>
  <si>
    <t xml:space="preserve">"12:01:30 Lamp: ParIn -&gt;  25 uml"
</t>
  </si>
  <si>
    <t>12:01:03</t>
  </si>
  <si>
    <t xml:space="preserve">"12:01:30 Flow: Fixed -&gt; 300 umol/s"
</t>
  </si>
  <si>
    <t xml:space="preserve">"11:58:01 Lamp: ParIn -&gt;  0 uml"
</t>
  </si>
  <si>
    <t xml:space="preserve">"11:58:01 Flow: Fixed -&gt; 300 umol/s"
</t>
  </si>
  <si>
    <t xml:space="preserve">"11:58:01 Coolers: Off"
</t>
  </si>
  <si>
    <t xml:space="preserve">"11:58:01 CO2 Mixer: CO2R -&gt; 400 uml"
</t>
  </si>
  <si>
    <t xml:space="preserve">"11:58:01 Lamp: Off"
</t>
  </si>
  <si>
    <t xml:space="preserve">"11:56:45 Launched AutoProg /User/Configs/AutoProgs/LightCurve2"
</t>
  </si>
  <si>
    <t>Sun May  8 2022 11:56:45</t>
  </si>
  <si>
    <t xml:space="preserve">"14:55:47 Flow: Fixed -&gt; 300 umol/s"
</t>
  </si>
  <si>
    <t xml:space="preserve">"14:55:47 Coolers: Off"
</t>
  </si>
  <si>
    <t xml:space="preserve">"14:55:47 CO2 Mixer: CO2R -&gt; 400 uml"
</t>
  </si>
  <si>
    <t xml:space="preserve">"14:55:47 Lamp: ParIn -&gt;  2000 uml"
</t>
  </si>
  <si>
    <t>14:55:21</t>
  </si>
  <si>
    <t xml:space="preserve">"14:52:20 Lamp: ParIn -&gt;  2000 uml"
</t>
  </si>
  <si>
    <t>14:51:54</t>
  </si>
  <si>
    <t xml:space="preserve">"14:52:20 Flow: Fixed -&gt; 300 umol/s"
</t>
  </si>
  <si>
    <t xml:space="preserve">"14:48:53 Lamp: ParIn -&gt;  1600 uml"
</t>
  </si>
  <si>
    <t>14:48:28</t>
  </si>
  <si>
    <t xml:space="preserve">"14:48:53 Flow: Fixed -&gt; 300 umol/s"
</t>
  </si>
  <si>
    <t xml:space="preserve">"14:45:27 Lamp: ParIn -&gt;  1250 uml"
</t>
  </si>
  <si>
    <t>14:45:02</t>
  </si>
  <si>
    <t xml:space="preserve">"14:45:27 Flow: Fixed -&gt; 300 umol/s"
</t>
  </si>
  <si>
    <t xml:space="preserve">"14:42:01 Lamp: ParIn -&gt;  1000 uml"
</t>
  </si>
  <si>
    <t>14:41:36</t>
  </si>
  <si>
    <t xml:space="preserve">"14:42:01 Flow: Fixed -&gt; 300 umol/s"
</t>
  </si>
  <si>
    <t xml:space="preserve">"14:38:35 Lamp: ParIn -&gt;  750 uml"
</t>
  </si>
  <si>
    <t>14:38:10</t>
  </si>
  <si>
    <t xml:space="preserve">"14:38:35 Flow: Fixed -&gt; 300 umol/s"
</t>
  </si>
  <si>
    <t xml:space="preserve">"14:35:09 Lamp: ParIn -&gt;  500 uml"
</t>
  </si>
  <si>
    <t>14:34:44</t>
  </si>
  <si>
    <t xml:space="preserve">"14:35:09 Flow: Fixed -&gt; 300 umol/s"
</t>
  </si>
  <si>
    <t xml:space="preserve">"14:31:43 Lamp: ParIn -&gt;  300 uml"
</t>
  </si>
  <si>
    <t>14:31:18</t>
  </si>
  <si>
    <t xml:space="preserve">"14:31:43 Flow: Fixed -&gt; 300 umol/s"
</t>
  </si>
  <si>
    <t xml:space="preserve">"14:28:17 Lamp: ParIn -&gt;  150 uml"
</t>
  </si>
  <si>
    <t>14:27:52</t>
  </si>
  <si>
    <t xml:space="preserve">"14:28:16 Flow: Fixed -&gt; 300 umol/s"
</t>
  </si>
  <si>
    <t xml:space="preserve">"14:24:51 Lamp: ParIn -&gt;  100 uml"
</t>
  </si>
  <si>
    <t>14:24:27</t>
  </si>
  <si>
    <t xml:space="preserve">"14:24:51 Flow: Fixed -&gt; 300 umol/s"
</t>
  </si>
  <si>
    <t xml:space="preserve">"14:21:26 Lamp: ParIn -&gt;  50 uml"
</t>
  </si>
  <si>
    <t>14:21:01</t>
  </si>
  <si>
    <t xml:space="preserve">"14:21:26 Flow: Fixed -&gt; 300 umol/s"
</t>
  </si>
  <si>
    <t xml:space="preserve">"14:18:00 Lamp: ParIn -&gt;  25 uml"
</t>
  </si>
  <si>
    <t>14:17:35</t>
  </si>
  <si>
    <t xml:space="preserve">"14:18:00 Flow: Fixed -&gt; 300 umol/s"
</t>
  </si>
  <si>
    <t xml:space="preserve">"14:14:34 Lamp: ParIn -&gt;  0 uml"
</t>
  </si>
  <si>
    <t xml:space="preserve">"14:14:34 Flow: Fixed -&gt; 300 umol/s"
</t>
  </si>
  <si>
    <t xml:space="preserve">"14:14:34 Coolers: Off"
</t>
  </si>
  <si>
    <t xml:space="preserve">"14:14:34 CO2 Mixer: CO2R -&gt; 400 uml"
</t>
  </si>
  <si>
    <t xml:space="preserve">"14:14:34 Lamp: Off"
</t>
  </si>
  <si>
    <t xml:space="preserve">"14:14:31 Launched AutoProg /User/Configs/AutoProgs/LightCurve2"
</t>
  </si>
  <si>
    <t>Sun May  8 2022 14:14:31</t>
  </si>
  <si>
    <t xml:space="preserve">"14:16:37 Flow: Fixed -&gt; 300 umol/s"
</t>
  </si>
  <si>
    <t xml:space="preserve">"14:16:37 Coolers: Off"
</t>
  </si>
  <si>
    <t xml:space="preserve">"14:16:37 CO2 Mixer: CO2R -&gt; 400 uml"
</t>
  </si>
  <si>
    <t xml:space="preserve">"14:16:37 Lamp: ParIn -&gt;  2000 uml"
</t>
  </si>
  <si>
    <t>14:16:12</t>
  </si>
  <si>
    <t xml:space="preserve">"14:13:11 Lamp: ParIn -&gt;  2000 uml"
</t>
  </si>
  <si>
    <t>14:12:47</t>
  </si>
  <si>
    <t xml:space="preserve">"14:13:11 Flow: Fixed -&gt; 300 umol/s"
</t>
  </si>
  <si>
    <t xml:space="preserve">"14:09:46 Lamp: ParIn -&gt;  1600 uml"
</t>
  </si>
  <si>
    <t>14:09:22</t>
  </si>
  <si>
    <t xml:space="preserve">"14:09:46 Flow: Fixed -&gt; 300 umol/s"
</t>
  </si>
  <si>
    <t xml:space="preserve">"14:06:21 Lamp: ParIn -&gt;  1250 uml"
</t>
  </si>
  <si>
    <t>14:05:57</t>
  </si>
  <si>
    <t xml:space="preserve">"14:06:21 Flow: Fixed -&gt; 300 umol/s"
</t>
  </si>
  <si>
    <t xml:space="preserve">"14:02:56 Lamp: ParIn -&gt;  1000 uml"
</t>
  </si>
  <si>
    <t>14:02:32</t>
  </si>
  <si>
    <t xml:space="preserve">"14:02:56 Flow: Fixed -&gt; 300 umol/s"
</t>
  </si>
  <si>
    <t xml:space="preserve">"13:59:31 Lamp: ParIn -&gt;  750 uml"
</t>
  </si>
  <si>
    <t>13:59:07</t>
  </si>
  <si>
    <t xml:space="preserve">"13:59:31 Flow: Fixed -&gt; 300 umol/s"
</t>
  </si>
  <si>
    <t xml:space="preserve">"13:56:06 Lamp: ParIn -&gt;  500 uml"
</t>
  </si>
  <si>
    <t>13:55:42</t>
  </si>
  <si>
    <t xml:space="preserve">"13:56:06 Flow: Fixed -&gt; 300 umol/s"
</t>
  </si>
  <si>
    <t xml:space="preserve">"13:52:41 Lamp: ParIn -&gt;  300 uml"
</t>
  </si>
  <si>
    <t>13:52:17</t>
  </si>
  <si>
    <t xml:space="preserve">"13:52:41 Flow: Fixed -&gt; 300 umol/s"
</t>
  </si>
  <si>
    <t xml:space="preserve">"13:49:16 Lamp: ParIn -&gt;  150 uml"
</t>
  </si>
  <si>
    <t>13:48:52</t>
  </si>
  <si>
    <t xml:space="preserve">"13:49:16 Flow: Fixed -&gt; 300 umol/s"
</t>
  </si>
  <si>
    <t xml:space="preserve">"13:45:51 Lamp: ParIn -&gt;  100 uml"
</t>
  </si>
  <si>
    <t>13:45:27</t>
  </si>
  <si>
    <t xml:space="preserve">"13:45:51 Flow: Fixed -&gt; 300 umol/s"
</t>
  </si>
  <si>
    <t xml:space="preserve">"13:42:26 Lamp: ParIn -&gt;  50 uml"
</t>
  </si>
  <si>
    <t>13:42:02</t>
  </si>
  <si>
    <t xml:space="preserve">"13:42:26 Flow: Fixed -&gt; 300 umol/s"
</t>
  </si>
  <si>
    <t xml:space="preserve">"13:39:01 Lamp: ParIn -&gt;  25 uml"
</t>
  </si>
  <si>
    <t xml:space="preserve">"13:39:01 Flow: Fixed -&gt; 300 umol/s"
</t>
  </si>
  <si>
    <t xml:space="preserve">"13:35:36 Lamp: ParIn -&gt;  0 uml"
</t>
  </si>
  <si>
    <t xml:space="preserve">"13:35:36 Coolers: Off"
</t>
  </si>
  <si>
    <t xml:space="preserve">"13:35:36 CO2 Mixer: CO2R -&gt; 400 uml"
</t>
  </si>
  <si>
    <t xml:space="preserve">"13:35:36 Lamp: Off"
</t>
  </si>
  <si>
    <t xml:space="preserve">"13:35:27 Launched AutoProg /User/Configs/AutoProgs/LightCurve2"
</t>
  </si>
  <si>
    <t>Sun May  8 2022 13:35:27</t>
  </si>
  <si>
    <t xml:space="preserve">"14:14:59 Flow: Fixed -&gt; 300 umol/s"
</t>
  </si>
  <si>
    <t xml:space="preserve">"14:14:59 Coolers: Off"
</t>
  </si>
  <si>
    <t xml:space="preserve">"14:14:59 CO2 Mixer: CO2R -&gt; 400 uml"
</t>
  </si>
  <si>
    <t xml:space="preserve">"14:14:59 Lamp: ParIn -&gt;  2000 uml"
</t>
  </si>
  <si>
    <t>14:14:34</t>
  </si>
  <si>
    <t xml:space="preserve">"14:11:33 Lamp: ParIn -&gt;  2000 uml"
</t>
  </si>
  <si>
    <t>14:11:09</t>
  </si>
  <si>
    <t xml:space="preserve">"14:11:33 Flow: Fixed -&gt; 300 umol/s"
</t>
  </si>
  <si>
    <t xml:space="preserve">"14:08:08 Lamp: ParIn -&gt;  1600 uml"
</t>
  </si>
  <si>
    <t>14:07:44</t>
  </si>
  <si>
    <t xml:space="preserve">"14:08:08 Flow: Fixed -&gt; 300 umol/s"
</t>
  </si>
  <si>
    <t xml:space="preserve">"14:04:43 Lamp: ParIn -&gt;  1250 uml"
</t>
  </si>
  <si>
    <t>14:04:19</t>
  </si>
  <si>
    <t xml:space="preserve">"14:04:43 Flow: Fixed -&gt; 300 umol/s"
</t>
  </si>
  <si>
    <t xml:space="preserve">"14:01:18 Lamp: ParIn -&gt;  1000 uml"
</t>
  </si>
  <si>
    <t>14:00:54</t>
  </si>
  <si>
    <t xml:space="preserve">"14:01:18 Flow: Fixed -&gt; 300 umol/s"
</t>
  </si>
  <si>
    <t xml:space="preserve">"13:57:53 Lamp: ParIn -&gt;  750 uml"
</t>
  </si>
  <si>
    <t xml:space="preserve">"13:57:53 Flow: Fixed -&gt; 300 umol/s"
</t>
  </si>
  <si>
    <t xml:space="preserve">"13:54:28 Lamp: ParIn -&gt;  500 uml"
</t>
  </si>
  <si>
    <t>13:54:04</t>
  </si>
  <si>
    <t xml:space="preserve">"13:51:03 Lamp: ParIn -&gt;  300 uml"
</t>
  </si>
  <si>
    <t>13:50:39</t>
  </si>
  <si>
    <t xml:space="preserve">"13:51:02 Flow: Fixed -&gt; 300 umol/s"
</t>
  </si>
  <si>
    <t xml:space="preserve">"13:47:38 Lamp: ParIn -&gt;  150 uml"
</t>
  </si>
  <si>
    <t>13:47:15</t>
  </si>
  <si>
    <t xml:space="preserve">"13:47:38 Flow: Fixed -&gt; 300 umol/s"
</t>
  </si>
  <si>
    <t xml:space="preserve">"13:44:14 Lamp: ParIn -&gt;  100 uml"
</t>
  </si>
  <si>
    <t>13:43:50</t>
  </si>
  <si>
    <t xml:space="preserve">"13:44:14 Flow: Fixed -&gt; 300 umol/s"
</t>
  </si>
  <si>
    <t xml:space="preserve">"13:40:49 Lamp: ParIn -&gt;  50 uml"
</t>
  </si>
  <si>
    <t>13:40:25</t>
  </si>
  <si>
    <t xml:space="preserve">"13:40:48 Flow: Fixed -&gt; 300 umol/s"
</t>
  </si>
  <si>
    <t xml:space="preserve">"13:37:24 Lamp: ParIn -&gt;  25 uml"
</t>
  </si>
  <si>
    <t>13:37:00</t>
  </si>
  <si>
    <t xml:space="preserve">"13:37:24 Flow: Fixed -&gt; 300 umol/s"
</t>
  </si>
  <si>
    <t xml:space="preserve">"13:33:59 Lamp: ParIn -&gt;  0 uml"
</t>
  </si>
  <si>
    <t xml:space="preserve">"13:33:59 Flow: Fixed -&gt; 300 umol/s"
</t>
  </si>
  <si>
    <t xml:space="preserve">"13:33:58 Coolers: Off"
</t>
  </si>
  <si>
    <t xml:space="preserve">"13:33:58 CO2 Mixer: CO2R -&gt; 400 uml"
</t>
  </si>
  <si>
    <t xml:space="preserve">"13:33:58 Lamp: Off"
</t>
  </si>
  <si>
    <t xml:space="preserve">"13:33:33 Launched AutoProg /User/Configs/AutoProgs/LightCurve2"
</t>
  </si>
  <si>
    <t>Sun May  8 2022 13:33:33</t>
  </si>
  <si>
    <t xml:space="preserve">"16:19:42 Flow: Fixed -&gt; 300 umol/s"
</t>
  </si>
  <si>
    <t xml:space="preserve">"16:19:42 Coolers: Off"
</t>
  </si>
  <si>
    <t xml:space="preserve">"16:19:42 CO2 Mixer: CO2R -&gt; 400 uml"
</t>
  </si>
  <si>
    <t xml:space="preserve">"16:19:42 Lamp: ParIn -&gt;  2000 uml"
</t>
  </si>
  <si>
    <t>16:19:15</t>
  </si>
  <si>
    <t xml:space="preserve">"16:16:13 Lamp: ParIn -&gt;  2000 uml"
</t>
  </si>
  <si>
    <t>16:15:47</t>
  </si>
  <si>
    <t xml:space="preserve">"16:16:13 Flow: Fixed -&gt; 300 umol/s"
</t>
  </si>
  <si>
    <t xml:space="preserve">"16:12:46 Lamp: ParIn -&gt;  1600 uml"
</t>
  </si>
  <si>
    <t>16:12:20</t>
  </si>
  <si>
    <t xml:space="preserve">"16:12:46 Flow: Fixed -&gt; 300 umol/s"
</t>
  </si>
  <si>
    <t xml:space="preserve">"16:09:19 Lamp: ParIn -&gt;  1250 uml"
</t>
  </si>
  <si>
    <t>16:08:53</t>
  </si>
  <si>
    <t xml:space="preserve">"16:09:19 Flow: Fixed -&gt; 300 umol/s"
</t>
  </si>
  <si>
    <t xml:space="preserve">"16:05:52 Lamp: ParIn -&gt;  1000 uml"
</t>
  </si>
  <si>
    <t>16:05:26</t>
  </si>
  <si>
    <t xml:space="preserve">"16:05:52 Flow: Fixed -&gt; 300 umol/s"
</t>
  </si>
  <si>
    <t xml:space="preserve">"16:02:25 Lamp: ParIn -&gt;  750 uml"
</t>
  </si>
  <si>
    <t>16:01:59</t>
  </si>
  <si>
    <t xml:space="preserve">"16:02:24 Flow: Fixed -&gt; 300 umol/s"
</t>
  </si>
  <si>
    <t xml:space="preserve">"15:58:58 Lamp: ParIn -&gt;  500 uml"
</t>
  </si>
  <si>
    <t>15:58:33</t>
  </si>
  <si>
    <t xml:space="preserve">"15:58:58 Flow: Fixed -&gt; 300 umol/s"
</t>
  </si>
  <si>
    <t xml:space="preserve">"15:55:32 Lamp: ParIn -&gt;  300 uml"
</t>
  </si>
  <si>
    <t>15:55:06</t>
  </si>
  <si>
    <t xml:space="preserve">"15:55:32 Flow: Fixed -&gt; 300 umol/s"
</t>
  </si>
  <si>
    <t xml:space="preserve">"15:52:05 Lamp: ParIn -&gt;  150 uml"
</t>
  </si>
  <si>
    <t>15:51:39</t>
  </si>
  <si>
    <t xml:space="preserve">"15:52:05 Flow: Fixed -&gt; 300 umol/s"
</t>
  </si>
  <si>
    <t xml:space="preserve">"15:48:38 Lamp: ParIn -&gt;  100 uml"
</t>
  </si>
  <si>
    <t>15:48:12</t>
  </si>
  <si>
    <t xml:space="preserve">"15:48:37 Flow: Fixed -&gt; 300 umol/s"
</t>
  </si>
  <si>
    <t xml:space="preserve">"15:45:11 Lamp: ParIn -&gt;  50 uml"
</t>
  </si>
  <si>
    <t>15:44:46</t>
  </si>
  <si>
    <t xml:space="preserve">"15:45:11 Flow: Fixed -&gt; 300 umol/s"
</t>
  </si>
  <si>
    <t xml:space="preserve">"15:41:45 Lamp: ParIn -&gt;  25 uml"
</t>
  </si>
  <si>
    <t>15:41:19</t>
  </si>
  <si>
    <t xml:space="preserve">"15:41:45 Flow: Fixed -&gt; 300 umol/s"
</t>
  </si>
  <si>
    <t xml:space="preserve">"15:38:18 Lamp: ParIn -&gt;  0 uml"
</t>
  </si>
  <si>
    <t xml:space="preserve">"15:38:17 Flow: Fixed -&gt; 300 umol/s"
</t>
  </si>
  <si>
    <t xml:space="preserve">"15:38:17 Coolers: Off"
</t>
  </si>
  <si>
    <t xml:space="preserve">"15:38:17 CO2 Mixer: CO2R -&gt; 400 uml"
</t>
  </si>
  <si>
    <t xml:space="preserve">"15:38:17 Lamp: Off"
</t>
  </si>
  <si>
    <t xml:space="preserve">"15:37:44 Launched AutoProg /User/Configs/AutoProgs/LightCurve2"
</t>
  </si>
  <si>
    <t>Sun May  8 2022 15:37:44</t>
  </si>
  <si>
    <t xml:space="preserve">"13:08:27 Flow: Fixed -&gt; 300 umol/s"
</t>
  </si>
  <si>
    <t xml:space="preserve">"13:08:27 Coolers: Off"
</t>
  </si>
  <si>
    <t xml:space="preserve">"13:08:27 CO2 Mixer: CO2R -&gt; 400 uml"
</t>
  </si>
  <si>
    <t xml:space="preserve">"13:08:27 Lamp: ParIn -&gt;  2000 uml"
</t>
  </si>
  <si>
    <t>13:08:02</t>
  </si>
  <si>
    <t xml:space="preserve">"13:05:01 Lamp: ParIn -&gt;  2000 uml"
</t>
  </si>
  <si>
    <t>13:04:36</t>
  </si>
  <si>
    <t xml:space="preserve">"13:05:01 Flow: Fixed -&gt; 300 umol/s"
</t>
  </si>
  <si>
    <t xml:space="preserve">"13:01:35 Lamp: ParIn -&gt;  1600 uml"
</t>
  </si>
  <si>
    <t>13:01:10</t>
  </si>
  <si>
    <t xml:space="preserve">"13:01:34 Flow: Fixed -&gt; 300 umol/s"
</t>
  </si>
  <si>
    <t xml:space="preserve">"12:58:09 Lamp: ParIn -&gt;  1250 uml"
</t>
  </si>
  <si>
    <t>12:57:45</t>
  </si>
  <si>
    <t xml:space="preserve">"12:58:09 Flow: Fixed -&gt; 300 umol/s"
</t>
  </si>
  <si>
    <t xml:space="preserve">"12:54:44 Lamp: ParIn -&gt;  1000 uml"
</t>
  </si>
  <si>
    <t>12:54:19</t>
  </si>
  <si>
    <t xml:space="preserve">"12:54:44 Flow: Fixed -&gt; 300 umol/s"
</t>
  </si>
  <si>
    <t xml:space="preserve">"12:51:18 Lamp: ParIn -&gt;  750 uml"
</t>
  </si>
  <si>
    <t>12:50:53</t>
  </si>
  <si>
    <t xml:space="preserve">"12:51:17 Flow: Fixed -&gt; 300 umol/s"
</t>
  </si>
  <si>
    <t xml:space="preserve">"12:47:51 Lamp: ParIn -&gt;  500 uml"
</t>
  </si>
  <si>
    <t>12:47:27</t>
  </si>
  <si>
    <t xml:space="preserve">"12:47:51 Flow: Fixed -&gt; 300 umol/s"
</t>
  </si>
  <si>
    <t xml:space="preserve">"12:44:26 Lamp: ParIn -&gt;  300 uml"
</t>
  </si>
  <si>
    <t>12:44:02</t>
  </si>
  <si>
    <t xml:space="preserve">"12:44:26 Flow: Fixed -&gt; 300 umol/s"
</t>
  </si>
  <si>
    <t xml:space="preserve">"12:41:01 Lamp: ParIn -&gt;  150 uml"
</t>
  </si>
  <si>
    <t>12:40:37</t>
  </si>
  <si>
    <t xml:space="preserve">"12:41:01 Flow: Fixed -&gt; 300 umol/s"
</t>
  </si>
  <si>
    <t xml:space="preserve">"12:37:36 Lamp: ParIn -&gt;  100 uml"
</t>
  </si>
  <si>
    <t>12:37:12</t>
  </si>
  <si>
    <t xml:space="preserve">"12:37:36 Flow: Fixed -&gt; 300 umol/s"
</t>
  </si>
  <si>
    <t xml:space="preserve">"12:34:11 Lamp: ParIn -&gt;  50 uml"
</t>
  </si>
  <si>
    <t>12:33:47</t>
  </si>
  <si>
    <t xml:space="preserve">"12:34:11 Flow: Fixed -&gt; 300 umol/s"
</t>
  </si>
  <si>
    <t xml:space="preserve">"12:30:46 Lamp: ParIn -&gt;  25 uml"
</t>
  </si>
  <si>
    <t>12:30:22</t>
  </si>
  <si>
    <t xml:space="preserve">"12:30:46 Flow: Fixed -&gt; 300 umol/s"
</t>
  </si>
  <si>
    <t xml:space="preserve">"12:27:21 Lamp: ParIn -&gt;  0 uml"
</t>
  </si>
  <si>
    <t xml:space="preserve">"12:27:21 Flow: Fixed -&gt; 300 umol/s"
</t>
  </si>
  <si>
    <t xml:space="preserve">"12:27:21 Coolers: Off"
</t>
  </si>
  <si>
    <t xml:space="preserve">"12:27:21 CO2 Mixer: CO2R -&gt; 400 uml"
</t>
  </si>
  <si>
    <t xml:space="preserve">"12:27:21 Lamp: Off"
</t>
  </si>
  <si>
    <t xml:space="preserve">"12:27:11 Launched AutoProg /User/Configs/AutoProgs/LightCurve2"
</t>
  </si>
  <si>
    <t>Thr May  5 2022 12:27:11</t>
  </si>
  <si>
    <t xml:space="preserve">"12:31:08 Flow: Fixed -&gt; 300 umol/s"
</t>
  </si>
  <si>
    <t xml:space="preserve">"12:31:08 Coolers: Off"
</t>
  </si>
  <si>
    <t xml:space="preserve">"12:31:08 CO2 Mixer: CO2R -&gt; 400 uml"
</t>
  </si>
  <si>
    <t xml:space="preserve">"12:31:08 Lamp: ParIn -&gt;  2000 uml"
</t>
  </si>
  <si>
    <t xml:space="preserve">"12:29:31 Flow: Fixed -&gt; 300 umol/s"
</t>
  </si>
  <si>
    <t xml:space="preserve">"12:29:31 Coolers: Off"
</t>
  </si>
  <si>
    <t xml:space="preserve">"12:29:31 CO2 Mixer: CO2R -&gt; 400 uml"
</t>
  </si>
  <si>
    <t xml:space="preserve">"12:29:31 Lamp: ParIn -&gt;  2000 uml"
</t>
  </si>
  <si>
    <t>12:29:08</t>
  </si>
  <si>
    <t xml:space="preserve">"12:29:30 Flow: Fixed -&gt; 300 umol/s"
</t>
  </si>
  <si>
    <t xml:space="preserve">"12:26:07 Lamp: ParIn -&gt;  2000 uml"
</t>
  </si>
  <si>
    <t>12:25:44</t>
  </si>
  <si>
    <t xml:space="preserve">"12:26:07 Flow: Fixed -&gt; 300 umol/s"
</t>
  </si>
  <si>
    <t xml:space="preserve">"12:22:43 Lamp: ParIn -&gt;  1600 uml"
</t>
  </si>
  <si>
    <t>12:22:20</t>
  </si>
  <si>
    <t xml:space="preserve">"12:22:42 Flow: Fixed -&gt; 300 umol/s"
</t>
  </si>
  <si>
    <t xml:space="preserve">"12:19:19 Lamp: ParIn -&gt;  1250 uml"
</t>
  </si>
  <si>
    <t>12:18:56</t>
  </si>
  <si>
    <t xml:space="preserve">"12:19:19 Flow: Fixed -&gt; 300 umol/s"
</t>
  </si>
  <si>
    <t xml:space="preserve">"12:15:55 Lamp: ParIn -&gt;  1000 uml"
</t>
  </si>
  <si>
    <t>12:15:32</t>
  </si>
  <si>
    <t xml:space="preserve">"12:15:55 Flow: Fixed -&gt; 300 umol/s"
</t>
  </si>
  <si>
    <t xml:space="preserve">"12:12:31 Lamp: ParIn -&gt;  750 uml"
</t>
  </si>
  <si>
    <t>12:12:08</t>
  </si>
  <si>
    <t xml:space="preserve">"12:12:31 Flow: Fixed -&gt; 300 umol/s"
</t>
  </si>
  <si>
    <t xml:space="preserve">"12:09:07 Lamp: ParIn -&gt;  500 uml"
</t>
  </si>
  <si>
    <t>12:08:44</t>
  </si>
  <si>
    <t xml:space="preserve">"12:09:07 Flow: Fixed -&gt; 300 umol/s"
</t>
  </si>
  <si>
    <t xml:space="preserve">"12:05:43 Lamp: ParIn -&gt;  300 uml"
</t>
  </si>
  <si>
    <t>12:05:20</t>
  </si>
  <si>
    <t xml:space="preserve">"12:05:43 Flow: Fixed -&gt; 300 umol/s"
</t>
  </si>
  <si>
    <t xml:space="preserve">"12:02:19 Lamp: ParIn -&gt;  150 uml"
</t>
  </si>
  <si>
    <t>12:01:56</t>
  </si>
  <si>
    <t xml:space="preserve">"12:02:19 Flow: Fixed -&gt; 300 umol/s"
</t>
  </si>
  <si>
    <t xml:space="preserve">"11:58:55 Lamp: ParIn -&gt;  100 uml"
</t>
  </si>
  <si>
    <t>11:58:32</t>
  </si>
  <si>
    <t xml:space="preserve">"11:58:54 Flow: Fixed -&gt; 300 umol/s"
</t>
  </si>
  <si>
    <t xml:space="preserve">"11:55:31 Lamp: ParIn -&gt;  50 uml"
</t>
  </si>
  <si>
    <t>11:55:08</t>
  </si>
  <si>
    <t xml:space="preserve">"11:55:31 Flow: Fixed -&gt; 300 umol/s"
</t>
  </si>
  <si>
    <t xml:space="preserve">"11:52:07 Lamp: ParIn -&gt;  25 uml"
</t>
  </si>
  <si>
    <t>11:51:44</t>
  </si>
  <si>
    <t xml:space="preserve">"11:52:06 Flow: Fixed -&gt; 300 umol/s"
</t>
  </si>
  <si>
    <t xml:space="preserve">"11:52:06 Warning! Large Deltas in match: CO2=-1.5, H2O=-3.85"
</t>
  </si>
  <si>
    <t xml:space="preserve">"11:48:43 Lamp: ParIn -&gt;  0 uml"
</t>
  </si>
  <si>
    <t xml:space="preserve">"11:48:43 Flow: Fixed -&gt; 300 umol/s"
</t>
  </si>
  <si>
    <t xml:space="preserve">"11:48:43 Coolers: Off"
</t>
  </si>
  <si>
    <t xml:space="preserve">"11:48:43 CO2 Mixer: CO2R -&gt; 400 uml"
</t>
  </si>
  <si>
    <t xml:space="preserve">"11:48:43 Lamp: Off"
</t>
  </si>
  <si>
    <t xml:space="preserve">"11:48:32 Launched AutoProg /User/Configs/AutoProgs/LightCurve2"
</t>
  </si>
  <si>
    <t>Thr May  5 2022 11:48:32</t>
  </si>
  <si>
    <t xml:space="preserve">"12:27:48 Flow: Fixed -&gt; 300 umol/s"
</t>
  </si>
  <si>
    <t xml:space="preserve">"12:27:48 Coolers: Off"
</t>
  </si>
  <si>
    <t xml:space="preserve">"12:27:48 CO2 Mixer: CO2R -&gt; 400 uml"
</t>
  </si>
  <si>
    <t xml:space="preserve">"12:27:48 Lamp: ParIn -&gt;  2000 uml"
</t>
  </si>
  <si>
    <t>12:27:24</t>
  </si>
  <si>
    <t xml:space="preserve">"12:27:47 Flow: Fixed -&gt; 300 umol/s"
</t>
  </si>
  <si>
    <t xml:space="preserve">"12:24:23 Lamp: ParIn -&gt;  2000 uml"
</t>
  </si>
  <si>
    <t>12:24:00</t>
  </si>
  <si>
    <t xml:space="preserve">"12:24:23 Flow: Fixed -&gt; 300 umol/s"
</t>
  </si>
  <si>
    <t xml:space="preserve">"12:20:59 Lamp: ParIn -&gt;  1600 uml"
</t>
  </si>
  <si>
    <t>12:20:36</t>
  </si>
  <si>
    <t xml:space="preserve">"12:20:59 Flow: Fixed -&gt; 300 umol/s"
</t>
  </si>
  <si>
    <t xml:space="preserve">"12:17:35 Lamp: ParIn -&gt;  1250 uml"
</t>
  </si>
  <si>
    <t>12:17:12</t>
  </si>
  <si>
    <t xml:space="preserve">"12:17:35 Flow: Fixed -&gt; 300 umol/s"
</t>
  </si>
  <si>
    <t xml:space="preserve">"12:14:11 Lamp: ParIn -&gt;  1000 uml"
</t>
  </si>
  <si>
    <t>12:13:48</t>
  </si>
  <si>
    <t xml:space="preserve">"12:14:11 Flow: Fixed -&gt; 300 umol/s"
</t>
  </si>
  <si>
    <t xml:space="preserve">"12:10:47 Lamp: ParIn -&gt;  750 uml"
</t>
  </si>
  <si>
    <t>12:10:25</t>
  </si>
  <si>
    <t xml:space="preserve">"12:10:47 Flow: Fixed -&gt; 300 umol/s"
</t>
  </si>
  <si>
    <t xml:space="preserve">"12:07:24 Lamp: ParIn -&gt;  500 uml"
</t>
  </si>
  <si>
    <t>12:07:01</t>
  </si>
  <si>
    <t xml:space="preserve">"12:07:24 Flow: Fixed -&gt; 300 umol/s"
</t>
  </si>
  <si>
    <t xml:space="preserve">"12:04:00 Lamp: ParIn -&gt;  300 uml"
</t>
  </si>
  <si>
    <t>12:03:37</t>
  </si>
  <si>
    <t xml:space="preserve">"12:03:59 Flow: Fixed -&gt; 300 umol/s"
</t>
  </si>
  <si>
    <t xml:space="preserve">"12:00:36 Lamp: ParIn -&gt;  150 uml"
</t>
  </si>
  <si>
    <t>12:00:14</t>
  </si>
  <si>
    <t xml:space="preserve">"12:00:36 Flow: Fixed -&gt; 300 umol/s"
</t>
  </si>
  <si>
    <t xml:space="preserve">"11:57:13 Lamp: ParIn -&gt;  100 uml"
</t>
  </si>
  <si>
    <t>11:56:51</t>
  </si>
  <si>
    <t xml:space="preserve">"11:57:13 Flow: Fixed -&gt; 300 umol/s"
</t>
  </si>
  <si>
    <t xml:space="preserve">"11:53:50 Lamp: ParIn -&gt;  50 uml"
</t>
  </si>
  <si>
    <t>11:53:27</t>
  </si>
  <si>
    <t xml:space="preserve">"11:53:50 Flow: Fixed -&gt; 300 umol/s"
</t>
  </si>
  <si>
    <t xml:space="preserve">"11:50:26 Lamp: ParIn -&gt;  25 uml"
</t>
  </si>
  <si>
    <t>11:50:03</t>
  </si>
  <si>
    <t xml:space="preserve">"11:50:25 Flow: Fixed -&gt; 300 umol/s"
</t>
  </si>
  <si>
    <t xml:space="preserve">"11:47:02 Lamp: ParIn -&gt;  0 uml"
</t>
  </si>
  <si>
    <t xml:space="preserve">"11:47:02 Flow: Fixed -&gt; 300 umol/s"
</t>
  </si>
  <si>
    <t xml:space="preserve">"11:47:02 Coolers: Off"
</t>
  </si>
  <si>
    <t xml:space="preserve">"11:47:02 CO2 Mixer: CO2R -&gt; 400 uml"
</t>
  </si>
  <si>
    <t xml:space="preserve">"11:47:01 Lamp: Off"
</t>
  </si>
  <si>
    <t xml:space="preserve">"11:46:37 Launched AutoProg /User/Configs/AutoProgs/LightCurve2"
</t>
  </si>
  <si>
    <t>Thr May  5 2022 11:46:37</t>
  </si>
  <si>
    <t xml:space="preserve">"14:31:41 Flow: Fixed -&gt; 300 umol/s"
</t>
  </si>
  <si>
    <t xml:space="preserve">"14:31:41 Coolers: Off"
</t>
  </si>
  <si>
    <t xml:space="preserve">"14:31:41 CO2 Mixer: CO2R -&gt; 400 uml"
</t>
  </si>
  <si>
    <t xml:space="preserve">"14:31:41 Lamp: ParIn -&gt;  2000 uml"
</t>
  </si>
  <si>
    <t xml:space="preserve">"14:28:17 Lamp: ParIn -&gt;  2000 uml"
</t>
  </si>
  <si>
    <t>14:27:54</t>
  </si>
  <si>
    <t xml:space="preserve">"14:28:17 Flow: Fixed -&gt; 300 umol/s"
</t>
  </si>
  <si>
    <t xml:space="preserve">"14:24:53 Lamp: ParIn -&gt;  1600 uml"
</t>
  </si>
  <si>
    <t>14:24:30</t>
  </si>
  <si>
    <t xml:space="preserve">"14:24:53 Flow: Fixed -&gt; 300 umol/s"
</t>
  </si>
  <si>
    <t xml:space="preserve">"14:21:29 Lamp: ParIn -&gt;  1250 uml"
</t>
  </si>
  <si>
    <t>14:21:06</t>
  </si>
  <si>
    <t xml:space="preserve">"14:21:29 Flow: Fixed -&gt; 300 umol/s"
</t>
  </si>
  <si>
    <t xml:space="preserve">"14:18:05 Lamp: ParIn -&gt;  1000 uml"
</t>
  </si>
  <si>
    <t>14:17:42</t>
  </si>
  <si>
    <t xml:space="preserve">"14:18:05 Flow: Fixed -&gt; 300 umol/s"
</t>
  </si>
  <si>
    <t xml:space="preserve">"14:14:41 Lamp: ParIn -&gt;  750 uml"
</t>
  </si>
  <si>
    <t>14:14:18</t>
  </si>
  <si>
    <t xml:space="preserve">"14:14:41 Flow: Fixed -&gt; 300 umol/s"
</t>
  </si>
  <si>
    <t xml:space="preserve">"14:11:17 Lamp: ParIn -&gt;  500 uml"
</t>
  </si>
  <si>
    <t>14:10:54</t>
  </si>
  <si>
    <t xml:space="preserve">"14:11:17 Flow: Fixed -&gt; 300 umol/s"
</t>
  </si>
  <si>
    <t xml:space="preserve">"14:07:53 Lamp: ParIn -&gt;  300 uml"
</t>
  </si>
  <si>
    <t>14:07:29</t>
  </si>
  <si>
    <t xml:space="preserve">"14:07:53 Flow: Fixed -&gt; 300 umol/s"
</t>
  </si>
  <si>
    <t xml:space="preserve">"14:04:28 Lamp: ParIn -&gt;  150 uml"
</t>
  </si>
  <si>
    <t>14:04:04</t>
  </si>
  <si>
    <t xml:space="preserve">"14:04:27 Flow: Fixed -&gt; 300 umol/s"
</t>
  </si>
  <si>
    <t xml:space="preserve">"14:01:02 Lamp: ParIn -&gt;  100 uml"
</t>
  </si>
  <si>
    <t>14:00:39</t>
  </si>
  <si>
    <t xml:space="preserve">"14:01:02 Flow: Fixed -&gt; 300 umol/s"
</t>
  </si>
  <si>
    <t xml:space="preserve">"13:57:38 Lamp: ParIn -&gt;  50 uml"
</t>
  </si>
  <si>
    <t>13:57:15</t>
  </si>
  <si>
    <t xml:space="preserve">"13:57:38 Flow: Fixed -&gt; 300 umol/s"
</t>
  </si>
  <si>
    <t xml:space="preserve">"13:54:14 Lamp: ParIn -&gt;  25 uml"
</t>
  </si>
  <si>
    <t>13:53:50</t>
  </si>
  <si>
    <t xml:space="preserve">"13:54:14 Flow: Fixed -&gt; 300 umol/s"
</t>
  </si>
  <si>
    <t xml:space="preserve">"13:50:49 Lamp: ParIn -&gt;  0 uml"
</t>
  </si>
  <si>
    <t xml:space="preserve">"13:50:49 Flow: Fixed -&gt; 300 umol/s"
</t>
  </si>
  <si>
    <t xml:space="preserve">"13:50:49 Coolers: Off"
</t>
  </si>
  <si>
    <t xml:space="preserve">"13:50:49 CO2 Mixer: CO2R -&gt; 400 uml"
</t>
  </si>
  <si>
    <t xml:space="preserve">"13:50:49 Lamp: Off"
</t>
  </si>
  <si>
    <t xml:space="preserve">"13:50:47 Launched AutoProg /User/Configs/AutoProgs/LightCurve2"
</t>
  </si>
  <si>
    <t>Thr May  5 2022 13:50:47</t>
  </si>
  <si>
    <t xml:space="preserve">"15:31:58 Flow: Fixed -&gt; 300 umol/s"
</t>
  </si>
  <si>
    <t xml:space="preserve">"15:31:58 Coolers: Off"
</t>
  </si>
  <si>
    <t xml:space="preserve">"15:31:58 CO2 Mixer: CO2R -&gt; 400 uml"
</t>
  </si>
  <si>
    <t xml:space="preserve">"15:31:58 Lamp: ParIn -&gt;  2000 uml"
</t>
  </si>
  <si>
    <t>15:31:32</t>
  </si>
  <si>
    <t xml:space="preserve">"15:28:31 Lamp: ParIn -&gt;  2000 uml"
</t>
  </si>
  <si>
    <t>15:28:06</t>
  </si>
  <si>
    <t xml:space="preserve">"15:28:31 Flow: Fixed -&gt; 300 umol/s"
</t>
  </si>
  <si>
    <t xml:space="preserve">"15:25:05 Lamp: ParIn -&gt;  1600 uml"
</t>
  </si>
  <si>
    <t>15:24:40</t>
  </si>
  <si>
    <t xml:space="preserve">"15:25:05 Flow: Fixed -&gt; 300 umol/s"
</t>
  </si>
  <si>
    <t xml:space="preserve">"15:21:39 Lamp: ParIn -&gt;  1250 uml"
</t>
  </si>
  <si>
    <t>15:21:14</t>
  </si>
  <si>
    <t xml:space="preserve">"15:21:39 Flow: Fixed -&gt; 300 umol/s"
</t>
  </si>
  <si>
    <t xml:space="preserve">"15:18:13 Lamp: ParIn -&gt;  1000 uml"
</t>
  </si>
  <si>
    <t>15:17:48</t>
  </si>
  <si>
    <t xml:space="preserve">"15:18:13 Flow: Fixed -&gt; 300 umol/s"
</t>
  </si>
  <si>
    <t xml:space="preserve">"15:14:47 Lamp: ParIn -&gt;  750 uml"
</t>
  </si>
  <si>
    <t>15:14:22</t>
  </si>
  <si>
    <t xml:space="preserve">"15:14:47 Flow: Fixed -&gt; 300 umol/s"
</t>
  </si>
  <si>
    <t xml:space="preserve">"15:11:21 Lamp: ParIn -&gt;  500 uml"
</t>
  </si>
  <si>
    <t>15:10:56</t>
  </si>
  <si>
    <t xml:space="preserve">"15:11:21 Flow: Fixed -&gt; 300 umol/s"
</t>
  </si>
  <si>
    <t xml:space="preserve">"15:07:55 Lamp: ParIn -&gt;  300 uml"
</t>
  </si>
  <si>
    <t>15:07:30</t>
  </si>
  <si>
    <t xml:space="preserve">"15:07:54 Flow: Fixed -&gt; 300 umol/s"
</t>
  </si>
  <si>
    <t xml:space="preserve">"15:04:29 Lamp: ParIn -&gt;  150 uml"
</t>
  </si>
  <si>
    <t>15:04:04</t>
  </si>
  <si>
    <t xml:space="preserve">"15:04:28 Flow: Fixed -&gt; 300 umol/s"
</t>
  </si>
  <si>
    <t xml:space="preserve">"15:01:03 Lamp: ParIn -&gt;  100 uml"
</t>
  </si>
  <si>
    <t>15:00:38</t>
  </si>
  <si>
    <t xml:space="preserve">"15:01:03 Flow: Fixed -&gt; 300 umol/s"
</t>
  </si>
  <si>
    <t xml:space="preserve">"14:57:37 Lamp: ParIn -&gt;  50 uml"
</t>
  </si>
  <si>
    <t>14:57:12</t>
  </si>
  <si>
    <t xml:space="preserve">"14:57:36 Flow: Fixed -&gt; 300 umol/s"
</t>
  </si>
  <si>
    <t xml:space="preserve">"14:54:11 Lamp: ParIn -&gt;  25 uml"
</t>
  </si>
  <si>
    <t>14:53:45</t>
  </si>
  <si>
    <t xml:space="preserve">"14:54:11 Flow: Fixed -&gt; 300 umol/s"
</t>
  </si>
  <si>
    <t xml:space="preserve">"14:54:11 Warning! Large Deltas in match: CO2=-14.9, H2O=2.48"
</t>
  </si>
  <si>
    <t xml:space="preserve">"14:50:44 Lamp: ParIn -&gt;  0 uml"
</t>
  </si>
  <si>
    <t xml:space="preserve">"14:50:43 Flow: Fixed -&gt; 300 umol/s"
</t>
  </si>
  <si>
    <t xml:space="preserve">"14:50:43 Coolers: Off"
</t>
  </si>
  <si>
    <t xml:space="preserve">"14:50:43 CO2 Mixer: CO2R -&gt; 400 uml"
</t>
  </si>
  <si>
    <t xml:space="preserve">"14:50:43 Lamp: Off"
</t>
  </si>
  <si>
    <t xml:space="preserve">"14:50:41 Launched AutoProg /User/Configs/AutoProgs/LightCurve2"
</t>
  </si>
  <si>
    <t>Fri May  6 2022 14:50:41</t>
  </si>
  <si>
    <t xml:space="preserve">"14:52:57 Flow: Fixed -&gt; 300 umol/s"
</t>
  </si>
  <si>
    <t xml:space="preserve">"14:52:57 Coolers: Off"
</t>
  </si>
  <si>
    <t xml:space="preserve">"14:52:57 CO2 Mixer: CO2R -&gt; 400 uml"
</t>
  </si>
  <si>
    <t xml:space="preserve">"14:52:57 Lamp: ParIn -&gt;  2000 uml"
</t>
  </si>
  <si>
    <t>14:52:32</t>
  </si>
  <si>
    <t xml:space="preserve">"14:49:31 Lamp: ParIn -&gt;  2000 uml"
</t>
  </si>
  <si>
    <t>14:49:07</t>
  </si>
  <si>
    <t xml:space="preserve">"14:49:31 Flow: Fixed -&gt; 300 umol/s"
</t>
  </si>
  <si>
    <t xml:space="preserve">"14:46:06 Lamp: ParIn -&gt;  1600 uml"
</t>
  </si>
  <si>
    <t>14:45:42</t>
  </si>
  <si>
    <t xml:space="preserve">"14:46:06 Flow: Fixed -&gt; 300 umol/s"
</t>
  </si>
  <si>
    <t xml:space="preserve">"14:42:41 Lamp: ParIn -&gt;  1250 uml"
</t>
  </si>
  <si>
    <t>14:42:17</t>
  </si>
  <si>
    <t xml:space="preserve">"14:42:41 Flow: Fixed -&gt; 300 umol/s"
</t>
  </si>
  <si>
    <t xml:space="preserve">"14:39:16 Lamp: ParIn -&gt;  1000 uml"
</t>
  </si>
  <si>
    <t>14:38:52</t>
  </si>
  <si>
    <t xml:space="preserve">"14:39:15 Flow: Fixed -&gt; 300 umol/s"
</t>
  </si>
  <si>
    <t xml:space="preserve">"14:35:51 Lamp: ParIn -&gt;  750 uml"
</t>
  </si>
  <si>
    <t>14:35:28</t>
  </si>
  <si>
    <t xml:space="preserve">"14:35:51 Flow: Fixed -&gt; 300 umol/s"
</t>
  </si>
  <si>
    <t xml:space="preserve">"14:32:27 Lamp: ParIn -&gt;  500 uml"
</t>
  </si>
  <si>
    <t>14:32:04</t>
  </si>
  <si>
    <t xml:space="preserve">"14:32:27 Flow: Fixed -&gt; 300 umol/s"
</t>
  </si>
  <si>
    <t xml:space="preserve">"14:29:03 Lamp: ParIn -&gt;  300 uml"
</t>
  </si>
  <si>
    <t>14:28:39</t>
  </si>
  <si>
    <t xml:space="preserve">"14:29:03 Flow: Fixed -&gt; 300 umol/s"
</t>
  </si>
  <si>
    <t xml:space="preserve">"14:25:38 Lamp: ParIn -&gt;  150 uml"
</t>
  </si>
  <si>
    <t>14:25:14</t>
  </si>
  <si>
    <t xml:space="preserve">"14:25:38 Flow: Fixed -&gt; 300 umol/s"
</t>
  </si>
  <si>
    <t xml:space="preserve">"14:22:13 Lamp: ParIn -&gt;  100 uml"
</t>
  </si>
  <si>
    <t>14:21:49</t>
  </si>
  <si>
    <t xml:space="preserve">"14:22:12 Flow: Fixed -&gt; 300 umol/s"
</t>
  </si>
  <si>
    <t xml:space="preserve">"14:18:48 Lamp: ParIn -&gt;  50 uml"
</t>
  </si>
  <si>
    <t>14:18:25</t>
  </si>
  <si>
    <t xml:space="preserve">"14:18:48 Flow: Fixed -&gt; 300 umol/s"
</t>
  </si>
  <si>
    <t xml:space="preserve">"14:15:24 Lamp: ParIn -&gt;  25 uml"
</t>
  </si>
  <si>
    <t>14:15:00</t>
  </si>
  <si>
    <t xml:space="preserve">"14:15:24 Flow: Fixed -&gt; 300 umol/s"
</t>
  </si>
  <si>
    <t xml:space="preserve">"14:11:59 Lamp: ParIn -&gt;  0 uml"
</t>
  </si>
  <si>
    <t xml:space="preserve">"14:11:59 Flow: Fixed -&gt; 300 umol/s"
</t>
  </si>
  <si>
    <t xml:space="preserve">"14:11:59 Coolers: Off"
</t>
  </si>
  <si>
    <t xml:space="preserve">"14:11:59 CO2 Mixer: CO2R -&gt; 400 uml"
</t>
  </si>
  <si>
    <t xml:space="preserve">"14:11:59 Lamp: Off"
</t>
  </si>
  <si>
    <t xml:space="preserve">"14:11:17 Launched AutoProg /User/Configs/AutoProgs/LightCurve2"
</t>
  </si>
  <si>
    <t>Fri May  6 2022 14:11:17</t>
  </si>
  <si>
    <t xml:space="preserve">"14:51:21 Flow: Fixed -&gt; 300 umol/s"
</t>
  </si>
  <si>
    <t xml:space="preserve">"14:51:21 Coolers: Off"
</t>
  </si>
  <si>
    <t xml:space="preserve">"14:51:21 CO2 Mixer: CO2R -&gt; 400 uml"
</t>
  </si>
  <si>
    <t xml:space="preserve">"14:51:21 Lamp: ParIn -&gt;  2000 uml"
</t>
  </si>
  <si>
    <t>14:50:57</t>
  </si>
  <si>
    <t xml:space="preserve">"14:47:56 Lamp: ParIn -&gt;  2000 uml"
</t>
  </si>
  <si>
    <t>14:47:32</t>
  </si>
  <si>
    <t xml:space="preserve">"14:47:56 Flow: Fixed -&gt; 300 umol/s"
</t>
  </si>
  <si>
    <t xml:space="preserve">"14:44:31 Lamp: ParIn -&gt;  1600 uml"
</t>
  </si>
  <si>
    <t>14:44:07</t>
  </si>
  <si>
    <t xml:space="preserve">"14:44:31 Flow: Fixed -&gt; 300 umol/s"
</t>
  </si>
  <si>
    <t xml:space="preserve">"14:41:05 Lamp: ParIn -&gt;  1250 uml"
</t>
  </si>
  <si>
    <t>14:40:42</t>
  </si>
  <si>
    <t xml:space="preserve">"14:41:05 Flow: Fixed -&gt; 300 umol/s"
</t>
  </si>
  <si>
    <t xml:space="preserve">"14:37:41 Lamp: ParIn -&gt;  1000 uml"
</t>
  </si>
  <si>
    <t>14:37:18</t>
  </si>
  <si>
    <t xml:space="preserve">"14:37:41 Flow: Fixed -&gt; 300 umol/s"
</t>
  </si>
  <si>
    <t xml:space="preserve">"14:34:17 Lamp: ParIn -&gt;  750 uml"
</t>
  </si>
  <si>
    <t>14:33:53</t>
  </si>
  <si>
    <t xml:space="preserve">"14:34:17 Flow: Fixed -&gt; 300 umol/s"
</t>
  </si>
  <si>
    <t xml:space="preserve">"14:30:52 Lamp: ParIn -&gt;  500 uml"
</t>
  </si>
  <si>
    <t>14:30:28</t>
  </si>
  <si>
    <t xml:space="preserve">"14:30:52 Flow: Fixed -&gt; 300 umol/s"
</t>
  </si>
  <si>
    <t xml:space="preserve">"14:27:27 Lamp: ParIn -&gt;  300 uml"
</t>
  </si>
  <si>
    <t>14:27:03</t>
  </si>
  <si>
    <t xml:space="preserve">"14:27:26 Flow: Fixed -&gt; 300 umol/s"
</t>
  </si>
  <si>
    <t xml:space="preserve">"14:24:02 Lamp: ParIn -&gt;  150 uml"
</t>
  </si>
  <si>
    <t>14:23:39</t>
  </si>
  <si>
    <t xml:space="preserve">"14:24:02 Flow: Fixed -&gt; 300 umol/s"
</t>
  </si>
  <si>
    <t xml:space="preserve">"14:20:38 Lamp: ParIn -&gt;  100 uml"
</t>
  </si>
  <si>
    <t>14:20:14</t>
  </si>
  <si>
    <t xml:space="preserve">"14:20:38 Flow: Fixed -&gt; 300 umol/s"
</t>
  </si>
  <si>
    <t xml:space="preserve">"14:17:13 Lamp: ParIn -&gt;  50 uml"
</t>
  </si>
  <si>
    <t>14:16:49</t>
  </si>
  <si>
    <t xml:space="preserve">"14:17:13 Flow: Fixed -&gt; 300 umol/s"
</t>
  </si>
  <si>
    <t xml:space="preserve">"14:13:48 Lamp: ParIn -&gt;  25 uml"
</t>
  </si>
  <si>
    <t>14:13:22</t>
  </si>
  <si>
    <t xml:space="preserve">"14:13:47 Flow: Fixed -&gt; 300 umol/s"
</t>
  </si>
  <si>
    <t xml:space="preserve">"14:13:47 Warning! Large Deltas in match: CO2=-4.8, H2O=1.04"
</t>
  </si>
  <si>
    <t xml:space="preserve">"14:10:21 Lamp: ParIn -&gt;  0 uml"
</t>
  </si>
  <si>
    <t xml:space="preserve">"14:10:21 Flow: Fixed -&gt; 300 umol/s"
</t>
  </si>
  <si>
    <t xml:space="preserve">"14:10:21 Coolers: Off"
</t>
  </si>
  <si>
    <t xml:space="preserve">"14:10:21 CO2 Mixer: CO2R -&gt; 400 uml"
</t>
  </si>
  <si>
    <t xml:space="preserve">"14:10:21 Lamp: Off"
</t>
  </si>
  <si>
    <t xml:space="preserve">"14:09:10 Launched AutoProg /User/Configs/AutoProgs/LightCurve2"
</t>
  </si>
  <si>
    <t>Fri May  6 2022 14:09:09</t>
  </si>
  <si>
    <t xml:space="preserve">"16:55:33 Flow: Fixed -&gt; 300 umol/s"
</t>
  </si>
  <si>
    <t xml:space="preserve">"16:55:33 Coolers: Off"
</t>
  </si>
  <si>
    <t xml:space="preserve">"16:55:33 CO2 Mixer: CO2R -&gt; 400 uml"
</t>
  </si>
  <si>
    <t xml:space="preserve">"16:55:33 Lamp: ParIn -&gt;  2000 uml"
</t>
  </si>
  <si>
    <t>16:55:07</t>
  </si>
  <si>
    <t xml:space="preserve">"16:52:06 Lamp: ParIn -&gt;  2000 uml"
</t>
  </si>
  <si>
    <t>16:51:41</t>
  </si>
  <si>
    <t xml:space="preserve">"16:52:06 Flow: Fixed -&gt; 300 umol/s"
</t>
  </si>
  <si>
    <t xml:space="preserve">"16:48:40 Lamp: ParIn -&gt;  1600 uml"
</t>
  </si>
  <si>
    <t>16:48:15</t>
  </si>
  <si>
    <t xml:space="preserve">"16:48:40 Flow: Fixed -&gt; 300 umol/s"
</t>
  </si>
  <si>
    <t xml:space="preserve">"16:45:14 Lamp: ParIn -&gt;  1250 uml"
</t>
  </si>
  <si>
    <t>16:44:49</t>
  </si>
  <si>
    <t xml:space="preserve">"16:45:14 Flow: Fixed -&gt; 300 umol/s"
</t>
  </si>
  <si>
    <t xml:space="preserve">"16:41:48 Lamp: ParIn -&gt;  1000 uml"
</t>
  </si>
  <si>
    <t>16:41:23</t>
  </si>
  <si>
    <t xml:space="preserve">"16:41:48 Flow: Fixed -&gt; 300 umol/s"
</t>
  </si>
  <si>
    <t xml:space="preserve">"16:38:22 Lamp: ParIn -&gt;  750 uml"
</t>
  </si>
  <si>
    <t>16:37:58</t>
  </si>
  <si>
    <t xml:space="preserve">"16:38:22 Flow: Fixed -&gt; 300 umol/s"
</t>
  </si>
  <si>
    <t xml:space="preserve">"16:34:57 Lamp: ParIn -&gt;  500 uml"
</t>
  </si>
  <si>
    <t>16:34:32</t>
  </si>
  <si>
    <t xml:space="preserve">"16:34:57 Flow: Fixed -&gt; 300 umol/s"
</t>
  </si>
  <si>
    <t xml:space="preserve">"16:31:31 Lamp: ParIn -&gt;  300 uml"
</t>
  </si>
  <si>
    <t>16:31:06</t>
  </si>
  <si>
    <t xml:space="preserve">"16:31:30 Flow: Fixed -&gt; 300 umol/s"
</t>
  </si>
  <si>
    <t xml:space="preserve">"16:28:04 Lamp: ParIn -&gt;  150 uml"
</t>
  </si>
  <si>
    <t>16:27:40</t>
  </si>
  <si>
    <t xml:space="preserve">"16:24:39 Lamp: ParIn -&gt;  100 uml"
</t>
  </si>
  <si>
    <t>16:24:15</t>
  </si>
  <si>
    <t xml:space="preserve">"16:24:39 Flow: Fixed -&gt; 300 umol/s"
</t>
  </si>
  <si>
    <t xml:space="preserve">"16:21:14 Lamp: ParIn -&gt;  50 uml"
</t>
  </si>
  <si>
    <t>16:20:49</t>
  </si>
  <si>
    <t xml:space="preserve">"16:21:14 Flow: Fixed -&gt; 300 umol/s"
</t>
  </si>
  <si>
    <t xml:space="preserve">"16:17:48 Lamp: ParIn -&gt;  25 uml"
</t>
  </si>
  <si>
    <t>16:17:22</t>
  </si>
  <si>
    <t xml:space="preserve">"16:17:47 Flow: Fixed -&gt; 300 umol/s"
</t>
  </si>
  <si>
    <t xml:space="preserve">"16:14:21 Lamp: ParIn -&gt;  0 uml"
</t>
  </si>
  <si>
    <t xml:space="preserve">"16:14:21 Flow: Fixed -&gt; 300 umol/s"
</t>
  </si>
  <si>
    <t xml:space="preserve">"16:14:21 Coolers: Off"
</t>
  </si>
  <si>
    <t xml:space="preserve">"16:14:21 CO2 Mixer: CO2R -&gt; 400 uml"
</t>
  </si>
  <si>
    <t xml:space="preserve">"16:14:21 Lamp: Off"
</t>
  </si>
  <si>
    <t xml:space="preserve">"16:12:49 Launched AutoProg /User/Configs/AutoProgs/LightCurve2"
</t>
  </si>
  <si>
    <t>Fri May  6 2022 16:12:49</t>
  </si>
  <si>
    <t xml:space="preserve">"19:16:20 Flow: Fixed -&gt; 300 umol/s"
</t>
  </si>
  <si>
    <t xml:space="preserve">"19:16:20 Coolers: Off"
</t>
  </si>
  <si>
    <t xml:space="preserve">"19:16:20 CO2 Mixer: CO2R -&gt; 400 uml"
</t>
  </si>
  <si>
    <t xml:space="preserve">"19:16:20 Lamp: ParIn -&gt;  2000 uml"
</t>
  </si>
  <si>
    <t>19:15:53</t>
  </si>
  <si>
    <t xml:space="preserve">"19:12:52 Lamp: ParIn -&gt;  2000 uml"
</t>
  </si>
  <si>
    <t>19:12:26</t>
  </si>
  <si>
    <t xml:space="preserve">"19:12:52 Flow: Fixed -&gt; 300 umol/s"
</t>
  </si>
  <si>
    <t xml:space="preserve">"19:09:24 Lamp: ParIn -&gt;  1600 uml"
</t>
  </si>
  <si>
    <t>19:08:59</t>
  </si>
  <si>
    <t xml:space="preserve">"19:09:24 Flow: Fixed -&gt; 300 umol/s"
</t>
  </si>
  <si>
    <t xml:space="preserve">"19:05:58 Lamp: ParIn -&gt;  1250 uml"
</t>
  </si>
  <si>
    <t>19:05:33</t>
  </si>
  <si>
    <t xml:space="preserve">"19:05:58 Flow: Fixed -&gt; 300 umol/s"
</t>
  </si>
  <si>
    <t xml:space="preserve">"19:02:32 Lamp: ParIn -&gt;  1000 uml"
</t>
  </si>
  <si>
    <t>19:02:06</t>
  </si>
  <si>
    <t xml:space="preserve">"19:02:32 Flow: Fixed -&gt; 300 umol/s"
</t>
  </si>
  <si>
    <t xml:space="preserve">"18:59:05 Lamp: ParIn -&gt;  750 uml"
</t>
  </si>
  <si>
    <t>18:58:39</t>
  </si>
  <si>
    <t xml:space="preserve">"18:59:04 Flow: Fixed -&gt; 300 umol/s"
</t>
  </si>
  <si>
    <t xml:space="preserve">"18:55:38 Lamp: ParIn -&gt;  500 uml"
</t>
  </si>
  <si>
    <t>18:55:13</t>
  </si>
  <si>
    <t xml:space="preserve">"18:55:38 Flow: Fixed -&gt; 300 umol/s"
</t>
  </si>
  <si>
    <t xml:space="preserve">"18:52:12 Lamp: ParIn -&gt;  300 uml"
</t>
  </si>
  <si>
    <t>18:51:47</t>
  </si>
  <si>
    <t xml:space="preserve">"18:52:12 Flow: Fixed -&gt; 300 umol/s"
</t>
  </si>
  <si>
    <t xml:space="preserve">"18:48:46 Lamp: ParIn -&gt;  150 uml"
</t>
  </si>
  <si>
    <t>18:48:21</t>
  </si>
  <si>
    <t xml:space="preserve">"18:48:46 Flow: Fixed -&gt; 300 umol/s"
</t>
  </si>
  <si>
    <t xml:space="preserve">"18:45:20 Lamp: ParIn -&gt;  100 uml"
</t>
  </si>
  <si>
    <t>18:44:55</t>
  </si>
  <si>
    <t xml:space="preserve">"18:45:20 Flow: Fixed -&gt; 300 umol/s"
</t>
  </si>
  <si>
    <t xml:space="preserve">"18:41:54 Lamp: ParIn -&gt;  50 uml"
</t>
  </si>
  <si>
    <t>18:41:29</t>
  </si>
  <si>
    <t xml:space="preserve">"18:41:54 Flow: Fixed -&gt; 300 umol/s"
</t>
  </si>
  <si>
    <t xml:space="preserve">"18:38:28 Lamp: ParIn -&gt;  25 uml"
</t>
  </si>
  <si>
    <t>18:38:02</t>
  </si>
  <si>
    <t xml:space="preserve">"18:38:28 Flow: Fixed -&gt; 300 umol/s"
</t>
  </si>
  <si>
    <t xml:space="preserve">"18:38:28 Warning! Large Deltas in match: CO2=-4.7, H2O=1.88"
</t>
  </si>
  <si>
    <t xml:space="preserve">"18:35:01 Lamp: ParIn -&gt;  0 uml"
</t>
  </si>
  <si>
    <t xml:space="preserve">"18:35:01 Flow: Fixed -&gt; 300 umol/s"
</t>
  </si>
  <si>
    <t xml:space="preserve">"18:35:01 Coolers: Off"
</t>
  </si>
  <si>
    <t xml:space="preserve">"18:35:01 CO2 Mixer: CO2R -&gt; 400 uml"
</t>
  </si>
  <si>
    <t xml:space="preserve">"18:35:01 Lamp: Off"
</t>
  </si>
  <si>
    <t xml:space="preserve">"18:34:59 Launched AutoProg /User/Configs/AutoProgs/LightCurve2"
</t>
  </si>
  <si>
    <t>Fri May  6 2022 18:34:59</t>
  </si>
  <si>
    <t xml:space="preserve">"18:37:18 Flow: Fixed -&gt; 300 umol/s"
</t>
  </si>
  <si>
    <t xml:space="preserve">"18:37:18 Coolers: Off"
</t>
  </si>
  <si>
    <t xml:space="preserve">"18:37:18 CO2 Mixer: CO2R -&gt; 400 uml"
</t>
  </si>
  <si>
    <t xml:space="preserve">"18:37:18 Lamp: ParIn -&gt;  2000 uml"
</t>
  </si>
  <si>
    <t>18:36:54</t>
  </si>
  <si>
    <t xml:space="preserve">"18:33:53 Lamp: ParIn -&gt;  2000 uml"
</t>
  </si>
  <si>
    <t>18:33:28</t>
  </si>
  <si>
    <t xml:space="preserve">"18:33:52 Flow: Fixed -&gt; 300 umol/s"
</t>
  </si>
  <si>
    <t xml:space="preserve">"18:30:26 Lamp: ParIn -&gt;  1600 uml"
</t>
  </si>
  <si>
    <t>18:30:02</t>
  </si>
  <si>
    <t xml:space="preserve">"18:30:26 Flow: Fixed -&gt; 300 umol/s"
</t>
  </si>
  <si>
    <t xml:space="preserve">"18:27:01 Lamp: ParIn -&gt;  1250 uml"
</t>
  </si>
  <si>
    <t>18:26:37</t>
  </si>
  <si>
    <t xml:space="preserve">"18:27:01 Flow: Fixed -&gt; 300 umol/s"
</t>
  </si>
  <si>
    <t xml:space="preserve">"18:23:36 Lamp: ParIn -&gt;  1000 uml"
</t>
  </si>
  <si>
    <t>18:23:12</t>
  </si>
  <si>
    <t xml:space="preserve">"18:23:36 Flow: Fixed -&gt; 300 umol/s"
</t>
  </si>
  <si>
    <t xml:space="preserve">"18:20:11 Lamp: ParIn -&gt;  750 uml"
</t>
  </si>
  <si>
    <t>18:19:47</t>
  </si>
  <si>
    <t xml:space="preserve">"18:20:11 Flow: Fixed -&gt; 300 umol/s"
</t>
  </si>
  <si>
    <t xml:space="preserve">"18:16:46 Lamp: ParIn -&gt;  500 uml"
</t>
  </si>
  <si>
    <t>18:16:22</t>
  </si>
  <si>
    <t xml:space="preserve">"18:16:46 Flow: Fixed -&gt; 300 umol/s"
</t>
  </si>
  <si>
    <t xml:space="preserve">"18:13:21 Lamp: ParIn -&gt;  300 uml"
</t>
  </si>
  <si>
    <t>18:12:57</t>
  </si>
  <si>
    <t xml:space="preserve">"18:13:21 Flow: Fixed -&gt; 300 umol/s"
</t>
  </si>
  <si>
    <t xml:space="preserve">"18:09:56 Lamp: ParIn -&gt;  150 uml"
</t>
  </si>
  <si>
    <t>18:09:32</t>
  </si>
  <si>
    <t xml:space="preserve">"18:09:55 Flow: Fixed -&gt; 300 umol/s"
</t>
  </si>
  <si>
    <t xml:space="preserve">"18:06:31 Lamp: ParIn -&gt;  100 uml"
</t>
  </si>
  <si>
    <t>18:06:08</t>
  </si>
  <si>
    <t xml:space="preserve">"18:06:31 Flow: Fixed -&gt; 300 umol/s"
</t>
  </si>
  <si>
    <t xml:space="preserve">"18:03:07 Lamp: ParIn -&gt;  50 uml"
</t>
  </si>
  <si>
    <t>18:02:43</t>
  </si>
  <si>
    <t xml:space="preserve">"18:03:07 Flow: Fixed -&gt; 300 umol/s"
</t>
  </si>
  <si>
    <t xml:space="preserve">"17:59:42 Lamp: ParIn -&gt;  25 uml"
</t>
  </si>
  <si>
    <t>17:59:18</t>
  </si>
  <si>
    <t xml:space="preserve">"17:59:42 Flow: Fixed -&gt; 300 umol/s"
</t>
  </si>
  <si>
    <t xml:space="preserve">"17:56:17 Lamp: ParIn -&gt;  0 uml"
</t>
  </si>
  <si>
    <t xml:space="preserve">"17:56:17 Flow: Fixed -&gt; 300 umol/s"
</t>
  </si>
  <si>
    <t xml:space="preserve">"17:56:17 Coolers: Off"
</t>
  </si>
  <si>
    <t xml:space="preserve">"17:56:17 CO2 Mixer: CO2R -&gt; 400 uml"
</t>
  </si>
  <si>
    <t xml:space="preserve">"17:56:17 Lamp: Off"
</t>
  </si>
  <si>
    <t xml:space="preserve">"17:55:55 Launched AutoProg /User/Configs/AutoProgs/LightCurve2"
</t>
  </si>
  <si>
    <t>Fri May  6 2022 17:55:55</t>
  </si>
  <si>
    <t xml:space="preserve">"18:35:30 Flow: Fixed -&gt; 300 umol/s"
</t>
  </si>
  <si>
    <t xml:space="preserve">"18:35:30 Coolers: Off"
</t>
  </si>
  <si>
    <t xml:space="preserve">"18:35:30 CO2 Mixer: CO2R -&gt; 400 uml"
</t>
  </si>
  <si>
    <t xml:space="preserve">"18:35:30 Lamp: ParIn -&gt;  2000 uml"
</t>
  </si>
  <si>
    <t>18:35:06</t>
  </si>
  <si>
    <t xml:space="preserve">"18:32:05 Lamp: ParIn -&gt;  2000 uml"
</t>
  </si>
  <si>
    <t>18:31:41</t>
  </si>
  <si>
    <t xml:space="preserve">"18:32:05 Flow: Fixed -&gt; 300 umol/s"
</t>
  </si>
  <si>
    <t xml:space="preserve">"18:28:40 Lamp: ParIn -&gt;  1600 uml"
</t>
  </si>
  <si>
    <t>18:28:16</t>
  </si>
  <si>
    <t xml:space="preserve">"18:28:40 Flow: Fixed -&gt; 300 umol/s"
</t>
  </si>
  <si>
    <t xml:space="preserve">"18:25:15 Lamp: ParIn -&gt;  1250 uml"
</t>
  </si>
  <si>
    <t>18:24:51</t>
  </si>
  <si>
    <t xml:space="preserve">"18:25:15 Flow: Fixed -&gt; 300 umol/s"
</t>
  </si>
  <si>
    <t xml:space="preserve">"18:21:50 Lamp: ParIn -&gt;  1000 uml"
</t>
  </si>
  <si>
    <t>18:21:26</t>
  </si>
  <si>
    <t xml:space="preserve">"18:21:50 Flow: Fixed -&gt; 300 umol/s"
</t>
  </si>
  <si>
    <t xml:space="preserve">"18:18:25 Lamp: ParIn -&gt;  750 uml"
</t>
  </si>
  <si>
    <t>18:18:01</t>
  </si>
  <si>
    <t xml:space="preserve">"18:18:25 Flow: Fixed -&gt; 300 umol/s"
</t>
  </si>
  <si>
    <t xml:space="preserve">"18:15:00 Lamp: ParIn -&gt;  500 uml"
</t>
  </si>
  <si>
    <t>18:14:36</t>
  </si>
  <si>
    <t xml:space="preserve">"18:15:00 Flow: Fixed -&gt; 300 umol/s"
</t>
  </si>
  <si>
    <t xml:space="preserve">"18:11:35 Lamp: ParIn -&gt;  300 uml"
</t>
  </si>
  <si>
    <t>18:11:12</t>
  </si>
  <si>
    <t xml:space="preserve">"18:11:35 Flow: Fixed -&gt; 300 umol/s"
</t>
  </si>
  <si>
    <t xml:space="preserve">"18:08:11 Lamp: ParIn -&gt;  150 uml"
</t>
  </si>
  <si>
    <t>18:07:47</t>
  </si>
  <si>
    <t xml:space="preserve">"18:08:11 Flow: Fixed -&gt; 300 umol/s"
</t>
  </si>
  <si>
    <t xml:space="preserve">"18:04:46 Lamp: ParIn -&gt;  100 uml"
</t>
  </si>
  <si>
    <t>18:04:22</t>
  </si>
  <si>
    <t xml:space="preserve">"18:04:45 Flow: Fixed -&gt; 300 umol/s"
</t>
  </si>
  <si>
    <t xml:space="preserve">"18:01:21 Lamp: ParIn -&gt;  50 uml"
</t>
  </si>
  <si>
    <t>18:00:58</t>
  </si>
  <si>
    <t xml:space="preserve">"18:01:21 Flow: Fixed -&gt; 300 umol/s"
</t>
  </si>
  <si>
    <t xml:space="preserve">"17:57:57 Lamp: ParIn -&gt;  25 uml"
</t>
  </si>
  <si>
    <t>17:57:33</t>
  </si>
  <si>
    <t xml:space="preserve">"17:57:57 Flow: Fixed -&gt; 300 umol/s"
</t>
  </si>
  <si>
    <t xml:space="preserve">"17:54:32 Lamp: ParIn -&gt;  0 uml"
</t>
  </si>
  <si>
    <t xml:space="preserve">"17:54:32 Flow: Fixed -&gt; 300 umol/s"
</t>
  </si>
  <si>
    <t xml:space="preserve">"17:54:32 Coolers: Off"
</t>
  </si>
  <si>
    <t xml:space="preserve">"17:54:32 CO2 Mixer: CO2R -&gt; 400 uml"
</t>
  </si>
  <si>
    <t xml:space="preserve">"17:54:32 Lamp: Off"
</t>
  </si>
  <si>
    <t xml:space="preserve">"17:54:22 Launched AutoProg /User/Configs/AutoProgs/LightCurve2"
</t>
  </si>
  <si>
    <t>Fri May  6 2022 17:54:22</t>
  </si>
  <si>
    <t xml:space="preserve">"20:39:55 Flow: Fixed -&gt; 300 umol/s"
</t>
  </si>
  <si>
    <t xml:space="preserve">"20:39:55 Coolers: Off"
</t>
  </si>
  <si>
    <t xml:space="preserve">"20:39:55 CO2 Mixer: CO2R -&gt; 400 uml"
</t>
  </si>
  <si>
    <t xml:space="preserve">"20:39:55 Lamp: ParIn -&gt;  2000 uml"
</t>
  </si>
  <si>
    <t>20:39:27</t>
  </si>
  <si>
    <t xml:space="preserve">"20:36:26 Lamp: ParIn -&gt;  2000 uml"
</t>
  </si>
  <si>
    <t>20:35:59</t>
  </si>
  <si>
    <t xml:space="preserve">"20:36:26 Flow: Fixed -&gt; 300 umol/s"
</t>
  </si>
  <si>
    <t xml:space="preserve">"20:32:58 Lamp: ParIn -&gt;  1600 uml"
</t>
  </si>
  <si>
    <t>20:32:32</t>
  </si>
  <si>
    <t xml:space="preserve">"20:32:58 Flow: Fixed -&gt; 300 umol/s"
</t>
  </si>
  <si>
    <t xml:space="preserve">"20:29:31 Lamp: ParIn -&gt;  1250 uml"
</t>
  </si>
  <si>
    <t>20:29:05</t>
  </si>
  <si>
    <t xml:space="preserve">"20:29:31 Flow: Fixed -&gt; 300 umol/s"
</t>
  </si>
  <si>
    <t xml:space="preserve">"20:26:04 Lamp: ParIn -&gt;  1000 uml"
</t>
  </si>
  <si>
    <t>20:25:38</t>
  </si>
  <si>
    <t xml:space="preserve">"20:26:04 Flow: Fixed -&gt; 300 umol/s"
</t>
  </si>
  <si>
    <t xml:space="preserve">"20:22:37 Lamp: ParIn -&gt;  750 uml"
</t>
  </si>
  <si>
    <t>20:22:11</t>
  </si>
  <si>
    <t xml:space="preserve">"20:22:36 Flow: Fixed -&gt; 300 umol/s"
</t>
  </si>
  <si>
    <t xml:space="preserve">"20:19:10 Lamp: ParIn -&gt;  500 uml"
</t>
  </si>
  <si>
    <t>20:18:44</t>
  </si>
  <si>
    <t xml:space="preserve">"20:19:09 Flow: Fixed -&gt; 300 umol/s"
</t>
  </si>
  <si>
    <t xml:space="preserve">"20:15:43 Lamp: ParIn -&gt;  300 uml"
</t>
  </si>
  <si>
    <t>20:15:18</t>
  </si>
  <si>
    <t xml:space="preserve">"20:15:43 Flow: Fixed -&gt; 300 umol/s"
</t>
  </si>
  <si>
    <t xml:space="preserve">"20:12:17 Lamp: ParIn -&gt;  150 uml"
</t>
  </si>
  <si>
    <t>20:11:52</t>
  </si>
  <si>
    <t xml:space="preserve">"20:12:17 Flow: Fixed -&gt; 300 umol/s"
</t>
  </si>
  <si>
    <t xml:space="preserve">"20:08:51 Lamp: ParIn -&gt;  100 uml"
</t>
  </si>
  <si>
    <t>20:08:26</t>
  </si>
  <si>
    <t xml:space="preserve">"20:08:51 Flow: Fixed -&gt; 300 umol/s"
</t>
  </si>
  <si>
    <t xml:space="preserve">"20:05:25 Lamp: ParIn -&gt;  50 uml"
</t>
  </si>
  <si>
    <t>20:05:00</t>
  </si>
  <si>
    <t xml:space="preserve">"20:05:25 Flow: Fixed -&gt; 300 umol/s"
</t>
  </si>
  <si>
    <t xml:space="preserve">"20:01:59 Lamp: ParIn -&gt;  25 uml"
</t>
  </si>
  <si>
    <t>20:01:33</t>
  </si>
  <si>
    <t xml:space="preserve">"20:01:58 Flow: Fixed -&gt; 300 umol/s"
</t>
  </si>
  <si>
    <t xml:space="preserve">"20:01:58 Warning! Large Deltas in match: CO2=-19.8, H2O=-0.33"
</t>
  </si>
  <si>
    <t xml:space="preserve">"19:58:32 Lamp: ParIn -&gt;  0 uml"
</t>
  </si>
  <si>
    <t xml:space="preserve">"19:58:32 Flow: Fixed -&gt; 300 umol/s"
</t>
  </si>
  <si>
    <t xml:space="preserve">"19:58:32 Coolers: Off"
</t>
  </si>
  <si>
    <t xml:space="preserve">"19:58:32 CO2 Mixer: CO2R -&gt; 400 uml"
</t>
  </si>
  <si>
    <t xml:space="preserve">"19:58:32 Lamp: Off"
</t>
  </si>
  <si>
    <t xml:space="preserve">"19:58:29 Launched AutoProg /User/Configs/AutoProgs/LightCurve2"
</t>
  </si>
  <si>
    <t>Fri May  6 2022 19:58:29</t>
  </si>
  <si>
    <t xml:space="preserve">"12:05:38 Flow: Fixed -&gt; 300 umol/s"
</t>
  </si>
  <si>
    <t xml:space="preserve">"12:05:38 Coolers: Off"
</t>
  </si>
  <si>
    <t xml:space="preserve">"12:05:38 CO2 Mixer: CO2R -&gt; 400 uml"
</t>
  </si>
  <si>
    <t xml:space="preserve">"12:05:38 Lamp: ParIn -&gt;  2000 uml"
</t>
  </si>
  <si>
    <t>12:05:11</t>
  </si>
  <si>
    <t xml:space="preserve">"12:02:10 Lamp: ParIn -&gt;  2000 uml"
</t>
  </si>
  <si>
    <t>12:01:44</t>
  </si>
  <si>
    <t xml:space="preserve">"12:02:10 Flow: Fixed -&gt; 300 umol/s"
</t>
  </si>
  <si>
    <t xml:space="preserve">"11:58:43 Lamp: ParIn -&gt;  1600 uml"
</t>
  </si>
  <si>
    <t>11:58:17</t>
  </si>
  <si>
    <t xml:space="preserve">"11:58:43 Flow: Fixed -&gt; 300 umol/s"
</t>
  </si>
  <si>
    <t xml:space="preserve">"11:55:16 Lamp: ParIn -&gt;  1250 uml"
</t>
  </si>
  <si>
    <t>11:54:50</t>
  </si>
  <si>
    <t xml:space="preserve">"11:55:15 Flow: Fixed -&gt; 300 umol/s"
</t>
  </si>
  <si>
    <t xml:space="preserve">"11:51:49 Lamp: ParIn -&gt;  1000 uml"
</t>
  </si>
  <si>
    <t>11:51:24</t>
  </si>
  <si>
    <t xml:space="preserve">"11:51:49 Flow: Fixed -&gt; 300 umol/s"
</t>
  </si>
  <si>
    <t xml:space="preserve">"11:48:23 Lamp: ParIn -&gt;  750 uml"
</t>
  </si>
  <si>
    <t>11:47:58</t>
  </si>
  <si>
    <t xml:space="preserve">"11:48:23 Flow: Fixed -&gt; 300 umol/s"
</t>
  </si>
  <si>
    <t xml:space="preserve">"11:44:57 Lamp: ParIn -&gt;  500 uml"
</t>
  </si>
  <si>
    <t>11:44:32</t>
  </si>
  <si>
    <t xml:space="preserve">"11:44:57 Flow: Fixed -&gt; 300 umol/s"
</t>
  </si>
  <si>
    <t xml:space="preserve">"11:41:31 Lamp: ParIn -&gt;  300 uml"
</t>
  </si>
  <si>
    <t>11:41:06</t>
  </si>
  <si>
    <t xml:space="preserve">"11:41:30 Flow: Fixed -&gt; 300 umol/s"
</t>
  </si>
  <si>
    <t xml:space="preserve">"11:38:05 Lamp: ParIn -&gt;  150 uml"
</t>
  </si>
  <si>
    <t>11:37:41</t>
  </si>
  <si>
    <t xml:space="preserve">"11:38:05 Flow: Fixed -&gt; 300 umol/s"
</t>
  </si>
  <si>
    <t xml:space="preserve">"11:34:40 Lamp: ParIn -&gt;  100 uml"
</t>
  </si>
  <si>
    <t>11:34:16</t>
  </si>
  <si>
    <t xml:space="preserve">"11:34:40 Flow: Fixed -&gt; 300 umol/s"
</t>
  </si>
  <si>
    <t xml:space="preserve">"11:31:15 Lamp: ParIn -&gt;  50 uml"
</t>
  </si>
  <si>
    <t>11:30:50</t>
  </si>
  <si>
    <t xml:space="preserve">"11:31:15 Flow: Fixed -&gt; 300 umol/s"
</t>
  </si>
  <si>
    <t xml:space="preserve">"11:27:49 Lamp: ParIn -&gt;  25 uml"
</t>
  </si>
  <si>
    <t>11:27:24</t>
  </si>
  <si>
    <t xml:space="preserve">"11:27:49 Flow: Fixed -&gt; 300 umol/s"
</t>
  </si>
  <si>
    <t xml:space="preserve">"11:24:23 Lamp: ParIn -&gt;  0 uml"
</t>
  </si>
  <si>
    <t xml:space="preserve">"11:24:23 Flow: Fixed -&gt; 300 umol/s"
</t>
  </si>
  <si>
    <t xml:space="preserve">"11:24:23 Coolers: Off"
</t>
  </si>
  <si>
    <t xml:space="preserve">"11:24:23 CO2 Mixer: CO2R -&gt; 400 uml"
</t>
  </si>
  <si>
    <t xml:space="preserve">"11:24:23 Lamp: Off"
</t>
  </si>
  <si>
    <t xml:space="preserve">"11:23:40 Launched AutoProg /User/Configs/AutoProgs/LightCurve2"
</t>
  </si>
  <si>
    <t>Sat May  7 2022 11:23:40</t>
  </si>
  <si>
    <t xml:space="preserve">"11:26:49 Flow: Fixed -&gt; 300 umol/s"
</t>
  </si>
  <si>
    <t xml:space="preserve">"11:26:49 Coolers: Off"
</t>
  </si>
  <si>
    <t xml:space="preserve">"11:26:49 CO2 Mixer: CO2R -&gt; 400 uml"
</t>
  </si>
  <si>
    <t xml:space="preserve">"11:26:49 Lamp: ParIn -&gt;  2000 uml"
</t>
  </si>
  <si>
    <t>11:26:23</t>
  </si>
  <si>
    <t xml:space="preserve">"11:23:22 Lamp: ParIn -&gt;  2000 uml"
</t>
  </si>
  <si>
    <t>11:22:56</t>
  </si>
  <si>
    <t xml:space="preserve">"11:23:22 Flow: Fixed -&gt; 300 umol/s"
</t>
  </si>
  <si>
    <t xml:space="preserve">"11:19:55 Lamp: ParIn -&gt;  1600 uml"
</t>
  </si>
  <si>
    <t>11:19:30</t>
  </si>
  <si>
    <t xml:space="preserve">"11:19:55 Flow: Fixed -&gt; 300 umol/s"
</t>
  </si>
  <si>
    <t xml:space="preserve">"11:16:29 Lamp: ParIn -&gt;  1250 uml"
</t>
  </si>
  <si>
    <t>11:16:04</t>
  </si>
  <si>
    <t xml:space="preserve">"11:16:29 Flow: Fixed -&gt; 300 umol/s"
</t>
  </si>
  <si>
    <t xml:space="preserve">"11:13:03 Lamp: ParIn -&gt;  1000 uml"
</t>
  </si>
  <si>
    <t>11:12:37</t>
  </si>
  <si>
    <t xml:space="preserve">"11:13:02 Flow: Fixed -&gt; 300 umol/s"
</t>
  </si>
  <si>
    <t xml:space="preserve">"11:09:36 Lamp: ParIn -&gt;  750 uml"
</t>
  </si>
  <si>
    <t>11:09:11</t>
  </si>
  <si>
    <t xml:space="preserve">"11:09:36 Flow: Fixed -&gt; 300 umol/s"
</t>
  </si>
  <si>
    <t xml:space="preserve">"11:06:10 Lamp: ParIn -&gt;  500 uml"
</t>
  </si>
  <si>
    <t>11:05:45</t>
  </si>
  <si>
    <t xml:space="preserve">"11:06:10 Flow: Fixed -&gt; 300 umol/s"
</t>
  </si>
  <si>
    <t xml:space="preserve">"11:02:44 Lamp: ParIn -&gt;  300 uml"
</t>
  </si>
  <si>
    <t>11:02:19</t>
  </si>
  <si>
    <t xml:space="preserve">"11:02:44 Flow: Fixed -&gt; 300 umol/s"
</t>
  </si>
  <si>
    <t xml:space="preserve">"10:59:18 Lamp: ParIn -&gt;  150 uml"
</t>
  </si>
  <si>
    <t>10:58:53</t>
  </si>
  <si>
    <t xml:space="preserve">"10:59:18 Flow: Fixed -&gt; 300 umol/s"
</t>
  </si>
  <si>
    <t xml:space="preserve">"10:55:52 Lamp: ParIn -&gt;  100 uml"
</t>
  </si>
  <si>
    <t>10:55:27</t>
  </si>
  <si>
    <t xml:space="preserve">"10:55:52 Flow: Fixed -&gt; 300 umol/s"
</t>
  </si>
  <si>
    <t xml:space="preserve">"10:52:26 Lamp: ParIn -&gt;  50 uml"
</t>
  </si>
  <si>
    <t>10:52:01</t>
  </si>
  <si>
    <t xml:space="preserve">"10:52:26 Flow: Fixed -&gt; 300 umol/s"
</t>
  </si>
  <si>
    <t xml:space="preserve">"10:49:00 Lamp: ParIn -&gt;  25 uml"
</t>
  </si>
  <si>
    <t>10:48:34</t>
  </si>
  <si>
    <t xml:space="preserve">"10:49:00 Flow: Fixed -&gt; 300 umol/s"
</t>
  </si>
  <si>
    <t xml:space="preserve">"10:45:33 Lamp: ParIn -&gt;  0 uml"
</t>
  </si>
  <si>
    <t xml:space="preserve">"10:45:33 Flow: Fixed -&gt; 300 umol/s"
</t>
  </si>
  <si>
    <t xml:space="preserve">"10:45:33 Coolers: Off"
</t>
  </si>
  <si>
    <t xml:space="preserve">"10:45:33 CO2 Mixer: CO2R -&gt; 400 uml"
</t>
  </si>
  <si>
    <t xml:space="preserve">"10:45:33 Lamp: Off"
</t>
  </si>
  <si>
    <t xml:space="preserve">"10:44:56 Launched AutoProg /User/Configs/AutoProgs/LightCurve2"
</t>
  </si>
  <si>
    <t>Sat May  7 2022 10:44:56</t>
  </si>
  <si>
    <t xml:space="preserve">"11:24:48 Flow: Fixed -&gt; 300 umol/s"
</t>
  </si>
  <si>
    <t xml:space="preserve">"11:24:48 Coolers: Off"
</t>
  </si>
  <si>
    <t xml:space="preserve">"11:24:48 CO2 Mixer: CO2R -&gt; 400 uml"
</t>
  </si>
  <si>
    <t xml:space="preserve">"11:24:48 Lamp: ParIn -&gt;  2000 uml"
</t>
  </si>
  <si>
    <t>11:24:23</t>
  </si>
  <si>
    <t xml:space="preserve">"11:24:47 Flow: Fixed -&gt; 300 umol/s"
</t>
  </si>
  <si>
    <t xml:space="preserve">"11:21:22 Lamp: ParIn -&gt;  2000 uml"
</t>
  </si>
  <si>
    <t>11:20:58</t>
  </si>
  <si>
    <t xml:space="preserve">"11:21:22 Flow: Fixed -&gt; 300 umol/s"
</t>
  </si>
  <si>
    <t xml:space="preserve">"11:17:57 Lamp: ParIn -&gt;  1600 uml"
</t>
  </si>
  <si>
    <t>11:17:33</t>
  </si>
  <si>
    <t xml:space="preserve">"11:17:57 Flow: Fixed -&gt; 300 umol/s"
</t>
  </si>
  <si>
    <t xml:space="preserve">"11:14:32 Lamp: ParIn -&gt;  1250 uml"
</t>
  </si>
  <si>
    <t>11:14:08</t>
  </si>
  <si>
    <t xml:space="preserve">"11:14:32 Flow: Fixed -&gt; 300 umol/s"
</t>
  </si>
  <si>
    <t xml:space="preserve">"11:11:07 Lamp: ParIn -&gt;  1000 uml"
</t>
  </si>
  <si>
    <t>11:10:44</t>
  </si>
  <si>
    <t xml:space="preserve">"11:11:07 Flow: Fixed -&gt; 300 umol/s"
</t>
  </si>
  <si>
    <t xml:space="preserve">"11:07:43 Lamp: ParIn -&gt;  750 uml"
</t>
  </si>
  <si>
    <t>11:07:20</t>
  </si>
  <si>
    <t xml:space="preserve">"11:07:43 Flow: Fixed -&gt; 300 umol/s"
</t>
  </si>
  <si>
    <t xml:space="preserve">"11:04:19 Lamp: ParIn -&gt;  500 uml"
</t>
  </si>
  <si>
    <t>11:03:55</t>
  </si>
  <si>
    <t xml:space="preserve">"11:04:19 Flow: Fixed -&gt; 300 umol/s"
</t>
  </si>
  <si>
    <t xml:space="preserve">"11:00:54 Lamp: ParIn -&gt;  300 uml"
</t>
  </si>
  <si>
    <t>11:00:30</t>
  </si>
  <si>
    <t xml:space="preserve">"11:00:53 Flow: Fixed -&gt; 300 umol/s"
</t>
  </si>
  <si>
    <t xml:space="preserve">"10:57:29 Lamp: ParIn -&gt;  150 uml"
</t>
  </si>
  <si>
    <t>10:57:06</t>
  </si>
  <si>
    <t xml:space="preserve">"10:57:29 Flow: Fixed -&gt; 300 umol/s"
</t>
  </si>
  <si>
    <t xml:space="preserve">"10:54:05 Lamp: ParIn -&gt;  100 uml"
</t>
  </si>
  <si>
    <t>10:53:41</t>
  </si>
  <si>
    <t xml:space="preserve">"10:54:05 Flow: Fixed -&gt; 300 umol/s"
</t>
  </si>
  <si>
    <t xml:space="preserve">"10:50:40 Lamp: ParIn -&gt;  50 uml"
</t>
  </si>
  <si>
    <t>10:50:16</t>
  </si>
  <si>
    <t xml:space="preserve">"10:50:39 Flow: Fixed -&gt; 300 umol/s"
</t>
  </si>
  <si>
    <t xml:space="preserve">"10:47:15 Lamp: ParIn -&gt;  25 uml"
</t>
  </si>
  <si>
    <t>10:46:51</t>
  </si>
  <si>
    <t xml:space="preserve">"10:47:14 Flow: Fixed -&gt; 300 umol/s"
</t>
  </si>
  <si>
    <t xml:space="preserve">"10:47:14 Warning! Large Deltas in match: CO2=-10.9, H2O=-0.24"
</t>
  </si>
  <si>
    <t xml:space="preserve">"10:43:50 Lamp: ParIn -&gt;  0 uml"
</t>
  </si>
  <si>
    <t xml:space="preserve">"10:43:50 Flow: Fixed -&gt; 300 umol/s"
</t>
  </si>
  <si>
    <t xml:space="preserve">"10:43:50 Coolers: Off"
</t>
  </si>
  <si>
    <t xml:space="preserve">"10:43:50 CO2 Mixer: CO2R -&gt; 400 uml"
</t>
  </si>
  <si>
    <t xml:space="preserve">"10:43:50 Lamp: Off"
</t>
  </si>
  <si>
    <t xml:space="preserve">"10:43:29 Launched AutoProg /User/Configs/AutoProgs/LightCurve2"
</t>
  </si>
  <si>
    <t>Sat May  7 2022 10:43:29</t>
  </si>
  <si>
    <t xml:space="preserve">"13:29:26 Flow: Fixed -&gt; 300 umol/s"
</t>
  </si>
  <si>
    <t xml:space="preserve">"13:29:26 Coolers: Off"
</t>
  </si>
  <si>
    <t xml:space="preserve">"13:29:26 CO2 Mixer: CO2R -&gt; 400 uml"
</t>
  </si>
  <si>
    <t xml:space="preserve">"13:29:26 Lamp: ParIn -&gt;  2000 uml"
</t>
  </si>
  <si>
    <t>13:28:58</t>
  </si>
  <si>
    <t xml:space="preserve">"13:29:25 Flow: Fixed -&gt; 300 umol/s"
</t>
  </si>
  <si>
    <t xml:space="preserve">"13:25:57 Lamp: ParIn -&gt;  2000 uml"
</t>
  </si>
  <si>
    <t>13:25:30</t>
  </si>
  <si>
    <t xml:space="preserve">"13:25:57 Flow: Fixed -&gt; 300 umol/s"
</t>
  </si>
  <si>
    <t xml:space="preserve">"13:22:29 Lamp: ParIn -&gt;  1600 uml"
</t>
  </si>
  <si>
    <t>13:22:02</t>
  </si>
  <si>
    <t xml:space="preserve">"13:22:29 Flow: Fixed -&gt; 300 umol/s"
</t>
  </si>
  <si>
    <t xml:space="preserve">"13:19:01 Lamp: ParIn -&gt;  1250 uml"
</t>
  </si>
  <si>
    <t>13:18:35</t>
  </si>
  <si>
    <t xml:space="preserve">"13:19:01 Flow: Fixed -&gt; 300 umol/s"
</t>
  </si>
  <si>
    <t xml:space="preserve">"13:15:34 Lamp: ParIn -&gt;  1000 uml"
</t>
  </si>
  <si>
    <t>13:15:08</t>
  </si>
  <si>
    <t xml:space="preserve">"13:15:34 Flow: Fixed -&gt; 300 umol/s"
</t>
  </si>
  <si>
    <t xml:space="preserve">"13:12:07 Lamp: ParIn -&gt;  750 uml"
</t>
  </si>
  <si>
    <t>13:11:41</t>
  </si>
  <si>
    <t xml:space="preserve">"13:12:07 Flow: Fixed -&gt; 300 umol/s"
</t>
  </si>
  <si>
    <t xml:space="preserve">"13:08:40 Lamp: ParIn -&gt;  500 uml"
</t>
  </si>
  <si>
    <t>13:08:14</t>
  </si>
  <si>
    <t xml:space="preserve">"13:08:40 Flow: Fixed -&gt; 300 umol/s"
</t>
  </si>
  <si>
    <t xml:space="preserve">"13:05:13 Lamp: ParIn -&gt;  300 uml"
</t>
  </si>
  <si>
    <t>13:04:47</t>
  </si>
  <si>
    <t xml:space="preserve">"13:05:12 Flow: Fixed -&gt; 300 umol/s"
</t>
  </si>
  <si>
    <t xml:space="preserve">"13:01:46 Lamp: ParIn -&gt;  150 uml"
</t>
  </si>
  <si>
    <t>13:01:20</t>
  </si>
  <si>
    <t xml:space="preserve">"13:01:46 Flow: Fixed -&gt; 300 umol/s"
</t>
  </si>
  <si>
    <t xml:space="preserve">"12:58:19 Lamp: ParIn -&gt;  100 uml"
</t>
  </si>
  <si>
    <t>12:57:53</t>
  </si>
  <si>
    <t xml:space="preserve">"12:58:18 Flow: Fixed -&gt; 300 umol/s"
</t>
  </si>
  <si>
    <t xml:space="preserve">"12:54:52 Lamp: ParIn -&gt;  50 uml"
</t>
  </si>
  <si>
    <t>12:54:27</t>
  </si>
  <si>
    <t xml:space="preserve">"12:54:52 Flow: Fixed -&gt; 300 umol/s"
</t>
  </si>
  <si>
    <t xml:space="preserve">"12:51:26 Lamp: ParIn -&gt;  25 uml"
</t>
  </si>
  <si>
    <t>12:51:00</t>
  </si>
  <si>
    <t xml:space="preserve">"12:51:26 Flow: Fixed -&gt; 300 umol/s"
</t>
  </si>
  <si>
    <t xml:space="preserve">"12:47:59 Lamp: ParIn -&gt;  0 uml"
</t>
  </si>
  <si>
    <t xml:space="preserve">"12:47:59 Flow: Fixed -&gt; 300 umol/s"
</t>
  </si>
  <si>
    <t xml:space="preserve">"12:47:59 Coolers: Off"
</t>
  </si>
  <si>
    <t xml:space="preserve">"12:47:59 CO2 Mixer: CO2R -&gt; 400 uml"
</t>
  </si>
  <si>
    <t xml:space="preserve">"12:47:59 Lamp: Off"
</t>
  </si>
  <si>
    <t xml:space="preserve">"12:47:50 Launched AutoProg /User/Configs/AutoProgs/LightCurve2"
</t>
  </si>
  <si>
    <t>Sat May  7 2022 12:47:50</t>
  </si>
  <si>
    <t xml:space="preserve">"13:28:48 Flow: Fixed -&gt; 300 umol/s"
</t>
  </si>
  <si>
    <t xml:space="preserve">"13:28:48 Coolers: Off"
</t>
  </si>
  <si>
    <t xml:space="preserve">"13:28:48 CO2 Mixer: CO2R -&gt; 400 uml"
</t>
  </si>
  <si>
    <t xml:space="preserve">"13:28:47 Lamp: ParIn -&gt;  2000 uml"
</t>
  </si>
  <si>
    <t>13:28:24</t>
  </si>
  <si>
    <t xml:space="preserve">"13:28:47 Flow: Fixed -&gt; 300 umol/s"
</t>
  </si>
  <si>
    <t xml:space="preserve">"13:25:23 Lamp: ParIn -&gt;  2000 uml"
</t>
  </si>
  <si>
    <t>13:24:59</t>
  </si>
  <si>
    <t xml:space="preserve">"13:25:23 Flow: Fixed -&gt; 300 umol/s"
</t>
  </si>
  <si>
    <t xml:space="preserve">"13:21:58 Lamp: ParIn -&gt;  1600 uml"
</t>
  </si>
  <si>
    <t>13:21:34</t>
  </si>
  <si>
    <t xml:space="preserve">"13:21:58 Flow: Fixed -&gt; 300 umol/s"
</t>
  </si>
  <si>
    <t xml:space="preserve">"13:18:33 Lamp: ParIn -&gt;  1250 uml"
</t>
  </si>
  <si>
    <t>13:18:09</t>
  </si>
  <si>
    <t xml:space="preserve">"13:18:33 Flow: Fixed -&gt; 300 umol/s"
</t>
  </si>
  <si>
    <t xml:space="preserve">"13:15:08 Lamp: ParIn -&gt;  1000 uml"
</t>
  </si>
  <si>
    <t>13:14:43</t>
  </si>
  <si>
    <t xml:space="preserve">"13:15:07 Flow: Fixed -&gt; 300 umol/s"
</t>
  </si>
  <si>
    <t xml:space="preserve">"13:11:42 Lamp: ParIn -&gt;  750 uml"
</t>
  </si>
  <si>
    <t>13:11:18</t>
  </si>
  <si>
    <t xml:space="preserve">"13:11:42 Flow: Fixed -&gt; 300 umol/s"
</t>
  </si>
  <si>
    <t xml:space="preserve">"13:08:17 Lamp: ParIn -&gt;  500 uml"
</t>
  </si>
  <si>
    <t>13:07:52</t>
  </si>
  <si>
    <t xml:space="preserve">"13:08:17 Flow: Fixed -&gt; 300 umol/s"
</t>
  </si>
  <si>
    <t xml:space="preserve">"13:04:51 Lamp: ParIn -&gt;  300 uml"
</t>
  </si>
  <si>
    <t>13:04:26</t>
  </si>
  <si>
    <t xml:space="preserve">"13:04:51 Flow: Fixed -&gt; 300 umol/s"
</t>
  </si>
  <si>
    <t xml:space="preserve">"13:01:25 Lamp: ParIn -&gt;  150 uml"
</t>
  </si>
  <si>
    <t>13:01:00</t>
  </si>
  <si>
    <t xml:space="preserve">"13:01:25 Flow: Fixed -&gt; 300 umol/s"
</t>
  </si>
  <si>
    <t xml:space="preserve">"12:57:59 Lamp: ParIn -&gt;  100 uml"
</t>
  </si>
  <si>
    <t>12:57:34</t>
  </si>
  <si>
    <t xml:space="preserve">"12:57:59 Flow: Fixed -&gt; 300 umol/s"
</t>
  </si>
  <si>
    <t xml:space="preserve">"12:54:33 Lamp: ParIn -&gt;  50 uml"
</t>
  </si>
  <si>
    <t>12:54:08</t>
  </si>
  <si>
    <t xml:space="preserve">"12:54:33 Flow: Fixed -&gt; 300 umol/s"
</t>
  </si>
  <si>
    <t xml:space="preserve">"12:51:07 Lamp: ParIn -&gt;  25 uml"
</t>
  </si>
  <si>
    <t>12:50:41</t>
  </si>
  <si>
    <t xml:space="preserve">"12:51:07 Flow: Fixed -&gt; 300 umol/s"
</t>
  </si>
  <si>
    <t xml:space="preserve">"12:47:40 Lamp: ParIn -&gt;  0 uml"
</t>
  </si>
  <si>
    <t xml:space="preserve">"12:47:40 Flow: Fixed -&gt; 300 umol/s"
</t>
  </si>
  <si>
    <t xml:space="preserve">"12:47:40 Coolers: Off"
</t>
  </si>
  <si>
    <t xml:space="preserve">"12:47:40 CO2 Mixer: CO2R -&gt; 400 uml"
</t>
  </si>
  <si>
    <t xml:space="preserve">"12:47:40 Lamp: Off"
</t>
  </si>
  <si>
    <t xml:space="preserve">"12:47:29 Launched AutoProg /User/Configs/AutoProgs/LightCurve2"
</t>
  </si>
  <si>
    <t>Sun May  8 2022 12:47:29</t>
  </si>
  <si>
    <t xml:space="preserve">"12:49:57 Flow: Fixed -&gt; 300 umol/s"
</t>
  </si>
  <si>
    <t xml:space="preserve">"12:49:57 Coolers: Off"
</t>
  </si>
  <si>
    <t xml:space="preserve">"12:49:57 CO2 Mixer: CO2R -&gt; 400 uml"
</t>
  </si>
  <si>
    <t xml:space="preserve">"12:49:56 Lamp: ParIn -&gt;  2000 uml"
</t>
  </si>
  <si>
    <t>12:49:31</t>
  </si>
  <si>
    <t xml:space="preserve">"12:49:56 Flow: Fixed -&gt; 300 umol/s"
</t>
  </si>
  <si>
    <t xml:space="preserve">"12:46:30 Lamp: ParIn -&gt;  2000 uml"
</t>
  </si>
  <si>
    <t>12:46:04</t>
  </si>
  <si>
    <t xml:space="preserve">"12:46:30 Flow: Fixed -&gt; 300 umol/s"
</t>
  </si>
  <si>
    <t xml:space="preserve">"12:43:03 Lamp: ParIn -&gt;  1600 uml"
</t>
  </si>
  <si>
    <t>12:42:37</t>
  </si>
  <si>
    <t xml:space="preserve">"12:43:02 Flow: Fixed -&gt; 300 umol/s"
</t>
  </si>
  <si>
    <t xml:space="preserve">"12:39:36 Lamp: ParIn -&gt;  1250 uml"
</t>
  </si>
  <si>
    <t>12:39:11</t>
  </si>
  <si>
    <t xml:space="preserve">"12:39:36 Flow: Fixed -&gt; 300 umol/s"
</t>
  </si>
  <si>
    <t xml:space="preserve">"12:36:10 Lamp: ParIn -&gt;  1000 uml"
</t>
  </si>
  <si>
    <t>12:35:45</t>
  </si>
  <si>
    <t xml:space="preserve">"12:36:10 Flow: Fixed -&gt; 300 umol/s"
</t>
  </si>
  <si>
    <t xml:space="preserve">"12:32:44 Lamp: ParIn -&gt;  750 uml"
</t>
  </si>
  <si>
    <t>12:32:19</t>
  </si>
  <si>
    <t xml:space="preserve">"12:32:44 Flow: Fixed -&gt; 300 umol/s"
</t>
  </si>
  <si>
    <t xml:space="preserve">"12:29:18 Lamp: ParIn -&gt;  500 uml"
</t>
  </si>
  <si>
    <t>12:28:53</t>
  </si>
  <si>
    <t xml:space="preserve">"12:29:18 Flow: Fixed -&gt; 300 umol/s"
</t>
  </si>
  <si>
    <t xml:space="preserve">"12:25:52 Lamp: ParIn -&gt;  300 uml"
</t>
  </si>
  <si>
    <t>12:25:27</t>
  </si>
  <si>
    <t xml:space="preserve">"12:25:52 Flow: Fixed -&gt; 300 umol/s"
</t>
  </si>
  <si>
    <t xml:space="preserve">"12:22:26 Lamp: ParIn -&gt;  150 uml"
</t>
  </si>
  <si>
    <t>12:22:01</t>
  </si>
  <si>
    <t xml:space="preserve">"12:22:26 Flow: Fixed -&gt; 300 umol/s"
</t>
  </si>
  <si>
    <t xml:space="preserve">"12:19:00 Lamp: ParIn -&gt;  100 uml"
</t>
  </si>
  <si>
    <t>12:18:35</t>
  </si>
  <si>
    <t xml:space="preserve">"12:19:00 Flow: Fixed -&gt; 300 umol/s"
</t>
  </si>
  <si>
    <t xml:space="preserve">"12:15:34 Lamp: ParIn -&gt;  50 uml"
</t>
  </si>
  <si>
    <t>12:15:10</t>
  </si>
  <si>
    <t xml:space="preserve">"12:15:34 Flow: Fixed -&gt; 300 umol/s"
</t>
  </si>
  <si>
    <t xml:space="preserve">"12:12:09 Lamp: ParIn -&gt;  25 uml"
</t>
  </si>
  <si>
    <t>12:11:44</t>
  </si>
  <si>
    <t xml:space="preserve">"12:12:09 Flow: Fixed -&gt; 300 umol/s"
</t>
  </si>
  <si>
    <t xml:space="preserve">"12:08:43 Lamp: ParIn -&gt;  0 uml"
</t>
  </si>
  <si>
    <t xml:space="preserve">"12:08:43 Flow: Fixed -&gt; 300 umol/s"
</t>
  </si>
  <si>
    <t xml:space="preserve">"12:08:43 Coolers: Off"
</t>
  </si>
  <si>
    <t xml:space="preserve">"12:08:43 CO2 Mixer: CO2R -&gt; 400 uml"
</t>
  </si>
  <si>
    <t xml:space="preserve">"12:08:43 Lamp: Off"
</t>
  </si>
  <si>
    <t xml:space="preserve">"12:08:25 Launched AutoProg /User/Configs/AutoProgs/LightCurve2"
</t>
  </si>
  <si>
    <t>Sun May  8 2022 12:08:25</t>
  </si>
  <si>
    <t xml:space="preserve">"12:47:59 Lamp: ParIn -&gt;  2000 uml"
</t>
  </si>
  <si>
    <t>12:47:35</t>
  </si>
  <si>
    <t xml:space="preserve">"12:44:34 Lamp: ParIn -&gt;  2000 uml"
</t>
  </si>
  <si>
    <t>12:44:10</t>
  </si>
  <si>
    <t xml:space="preserve">"12:44:34 Flow: Fixed -&gt; 300 umol/s"
</t>
  </si>
  <si>
    <t xml:space="preserve">"12:41:09 Lamp: ParIn -&gt;  1600 uml"
</t>
  </si>
  <si>
    <t>12:40:45</t>
  </si>
  <si>
    <t xml:space="preserve">"12:41:09 Flow: Fixed -&gt; 300 umol/s"
</t>
  </si>
  <si>
    <t xml:space="preserve">"12:37:44 Lamp: ParIn -&gt;  1250 uml"
</t>
  </si>
  <si>
    <t>12:37:20</t>
  </si>
  <si>
    <t xml:space="preserve">"12:37:44 Flow: Fixed -&gt; 300 umol/s"
</t>
  </si>
  <si>
    <t xml:space="preserve">"12:34:19 Lamp: ParIn -&gt;  1000 uml"
</t>
  </si>
  <si>
    <t>12:33:55</t>
  </si>
  <si>
    <t xml:space="preserve">"12:34:19 Flow: Fixed -&gt; 300 umol/s"
</t>
  </si>
  <si>
    <t xml:space="preserve">"12:30:54 Lamp: ParIn -&gt;  750 uml"
</t>
  </si>
  <si>
    <t>12:30:30</t>
  </si>
  <si>
    <t xml:space="preserve">"12:30:54 Flow: Fixed -&gt; 300 umol/s"
</t>
  </si>
  <si>
    <t xml:space="preserve">"12:27:29 Lamp: ParIn -&gt;  500 uml"
</t>
  </si>
  <si>
    <t>12:27:06</t>
  </si>
  <si>
    <t xml:space="preserve">"12:27:29 Flow: Fixed -&gt; 300 umol/s"
</t>
  </si>
  <si>
    <t xml:space="preserve">"12:24:05 Lamp: ParIn -&gt;  300 uml"
</t>
  </si>
  <si>
    <t>12:23:41</t>
  </si>
  <si>
    <t xml:space="preserve">"12:24:05 Flow: Fixed -&gt; 300 umol/s"
</t>
  </si>
  <si>
    <t xml:space="preserve">"12:20:40 Lamp: ParIn -&gt;  150 uml"
</t>
  </si>
  <si>
    <t>12:20:16</t>
  </si>
  <si>
    <t xml:space="preserve">"12:20:40 Flow: Fixed -&gt; 300 umol/s"
</t>
  </si>
  <si>
    <t xml:space="preserve">"12:17:15 Lamp: ParIn -&gt;  100 uml"
</t>
  </si>
  <si>
    <t>12:16:52</t>
  </si>
  <si>
    <t xml:space="preserve">"12:17:15 Flow: Fixed -&gt; 300 umol/s"
</t>
  </si>
  <si>
    <t xml:space="preserve">"12:13:51 Lamp: ParIn -&gt;  50 uml"
</t>
  </si>
  <si>
    <t>12:13:27</t>
  </si>
  <si>
    <t xml:space="preserve">"12:13:51 Flow: Fixed -&gt; 300 umol/s"
</t>
  </si>
  <si>
    <t xml:space="preserve">"12:10:26 Lamp: ParIn -&gt;  25 uml"
</t>
  </si>
  <si>
    <t>12:10:02</t>
  </si>
  <si>
    <t xml:space="preserve">"12:10:26 Flow: Fixed -&gt; 300 umol/s"
</t>
  </si>
  <si>
    <t xml:space="preserve">"12:07:01 Lamp: ParIn -&gt;  0 uml"
</t>
  </si>
  <si>
    <t xml:space="preserve">"12:07:01 Flow: Fixed -&gt; 300 umol/s"
</t>
  </si>
  <si>
    <t xml:space="preserve">"12:07:01 Coolers: Off"
</t>
  </si>
  <si>
    <t xml:space="preserve">"12:07:01 CO2 Mixer: CO2R -&gt; 400 uml"
</t>
  </si>
  <si>
    <t xml:space="preserve">"12:07:01 Lamp: Off"
</t>
  </si>
  <si>
    <t xml:space="preserve">"12:06:39 Launched AutoProg /User/Configs/AutoProgs/LightCurve2"
</t>
  </si>
  <si>
    <t>Sun May  8 2022 12:06:39</t>
  </si>
  <si>
    <t xml:space="preserve">"14:52:38 Flow: Fixed -&gt; 300 umol/s"
</t>
  </si>
  <si>
    <t xml:space="preserve">"14:52:38 Coolers: Off"
</t>
  </si>
  <si>
    <t xml:space="preserve">"14:52:38 CO2 Mixer: CO2R -&gt; 400 uml"
</t>
  </si>
  <si>
    <t xml:space="preserve">"14:52:37 Lamp: ParIn -&gt;  2000 uml"
</t>
  </si>
  <si>
    <t>14:52:11</t>
  </si>
  <si>
    <t xml:space="preserve">"14:52:37 Flow: Fixed -&gt; 300 umol/s"
</t>
  </si>
  <si>
    <t xml:space="preserve">"14:49:10 Lamp: ParIn -&gt;  2000 uml"
</t>
  </si>
  <si>
    <t>14:48:44</t>
  </si>
  <si>
    <t xml:space="preserve">"14:49:10 Flow: Fixed -&gt; 300 umol/s"
</t>
  </si>
  <si>
    <t xml:space="preserve">"14:45:43 Lamp: ParIn -&gt;  1600 uml"
</t>
  </si>
  <si>
    <t>14:45:17</t>
  </si>
  <si>
    <t xml:space="preserve">"14:45:43 Flow: Fixed -&gt; 300 umol/s"
</t>
  </si>
  <si>
    <t xml:space="preserve">"14:42:16 Lamp: ParIn -&gt;  1250 uml"
</t>
  </si>
  <si>
    <t>14:41:50</t>
  </si>
  <si>
    <t xml:space="preserve">"14:42:15 Flow: Fixed -&gt; 300 umol/s"
</t>
  </si>
  <si>
    <t xml:space="preserve">"14:38:49 Lamp: ParIn -&gt;  1000 uml"
</t>
  </si>
  <si>
    <t>14:38:24</t>
  </si>
  <si>
    <t xml:space="preserve">"14:38:49 Flow: Fixed -&gt; 300 umol/s"
</t>
  </si>
  <si>
    <t xml:space="preserve">"14:35:23 Lamp: ParIn -&gt;  750 uml"
</t>
  </si>
  <si>
    <t>14:34:58</t>
  </si>
  <si>
    <t xml:space="preserve">"14:35:23 Flow: Fixed -&gt; 300 umol/s"
</t>
  </si>
  <si>
    <t xml:space="preserve">"14:31:57 Lamp: ParIn -&gt;  500 uml"
</t>
  </si>
  <si>
    <t>14:31:32</t>
  </si>
  <si>
    <t xml:space="preserve">"14:31:57 Flow: Fixed -&gt; 300 umol/s"
</t>
  </si>
  <si>
    <t xml:space="preserve">"14:28:31 Lamp: ParIn -&gt;  300 uml"
</t>
  </si>
  <si>
    <t>14:28:06</t>
  </si>
  <si>
    <t xml:space="preserve">"14:28:31 Flow: Fixed -&gt; 300 umol/s"
</t>
  </si>
  <si>
    <t xml:space="preserve">"14:25:05 Lamp: ParIn -&gt;  150 uml"
</t>
  </si>
  <si>
    <t>14:24:40</t>
  </si>
  <si>
    <t xml:space="preserve">"14:25:05 Flow: Fixed -&gt; 300 umol/s"
</t>
  </si>
  <si>
    <t xml:space="preserve">"14:21:39 Lamp: ParIn -&gt;  100 uml"
</t>
  </si>
  <si>
    <t>14:21:14</t>
  </si>
  <si>
    <t xml:space="preserve">"14:21:39 Flow: Fixed -&gt; 300 umol/s"
</t>
  </si>
  <si>
    <t xml:space="preserve">"14:18:13 Lamp: ParIn -&gt;  50 uml"
</t>
  </si>
  <si>
    <t>14:17:48</t>
  </si>
  <si>
    <t xml:space="preserve">"14:18:13 Flow: Fixed -&gt; 300 umol/s"
</t>
  </si>
  <si>
    <t xml:space="preserve">"14:14:47 Lamp: ParIn -&gt;  25 uml"
</t>
  </si>
  <si>
    <t>14:14:21</t>
  </si>
  <si>
    <t xml:space="preserve">"14:14:47 Flow: Fixed -&gt; 300 umol/s"
</t>
  </si>
  <si>
    <t xml:space="preserve">"14:14:47 Warning! Large Deltas in match: CO2=-21.7, H2O=-0.28"
</t>
  </si>
  <si>
    <t xml:space="preserve">"14:11:20 Lamp: ParIn -&gt;  0 uml"
</t>
  </si>
  <si>
    <t xml:space="preserve">"14:11:20 Flow: Fixed -&gt; 300 umol/s"
</t>
  </si>
  <si>
    <t xml:space="preserve">"14:11:20 Coolers: Off"
</t>
  </si>
  <si>
    <t xml:space="preserve">"14:11:20 CO2 Mixer: CO2R -&gt; 400 uml"
</t>
  </si>
  <si>
    <t xml:space="preserve">"14:11:20 Lamp: Off"
</t>
  </si>
  <si>
    <t xml:space="preserve">"14:10:51 Launched AutoProg /User/Configs/AutoProgs/LightCurve2"
</t>
  </si>
  <si>
    <t>Sun May  8 2022 14:10:50</t>
  </si>
  <si>
    <t>11:57:02</t>
  </si>
  <si>
    <t xml:space="preserve">"11:54:01 Flow: Fixed -&gt; 300 umol/s"
</t>
  </si>
  <si>
    <t>11:46:41</t>
  </si>
  <si>
    <t xml:space="preserve">"11:21:37 Flow: Fixed -&gt; 300 umol/s"
</t>
  </si>
  <si>
    <t xml:space="preserve">"11:21:37 Coolers: Off"
</t>
  </si>
  <si>
    <t xml:space="preserve">"11:21:37 CO2 Mixer: CO2R -&gt; 400 uml"
</t>
  </si>
  <si>
    <t xml:space="preserve">"11:21:37 Lamp: ParIn -&gt;  2000 uml"
</t>
  </si>
  <si>
    <t>11:21:14</t>
  </si>
  <si>
    <t xml:space="preserve">"11:18:13 Lamp: ParIn -&gt;  2000 uml"
</t>
  </si>
  <si>
    <t>11:17:50</t>
  </si>
  <si>
    <t xml:space="preserve">"11:18:13 Flow: Fixed -&gt; 300 umol/s"
</t>
  </si>
  <si>
    <t xml:space="preserve">"11:14:49 Lamp: ParIn -&gt;  1600 uml"
</t>
  </si>
  <si>
    <t>11:14:26</t>
  </si>
  <si>
    <t xml:space="preserve">"11:14:49 Flow: Fixed -&gt; 300 umol/s"
</t>
  </si>
  <si>
    <t xml:space="preserve">"11:11:25 Lamp: ParIn -&gt;  1250 uml"
</t>
  </si>
  <si>
    <t>11:11:01</t>
  </si>
  <si>
    <t xml:space="preserve">"11:11:24 Flow: Fixed -&gt; 300 umol/s"
</t>
  </si>
  <si>
    <t xml:space="preserve">"11:08:00 Lamp: ParIn -&gt;  1000 uml"
</t>
  </si>
  <si>
    <t>11:07:36</t>
  </si>
  <si>
    <t xml:space="preserve">"11:08:00 Flow: Fixed -&gt; 300 umol/s"
</t>
  </si>
  <si>
    <t xml:space="preserve">"11:04:35 Lamp: ParIn -&gt;  750 uml"
</t>
  </si>
  <si>
    <t>11:04:10</t>
  </si>
  <si>
    <t xml:space="preserve">"11:04:35 Flow: Fixed -&gt; 300 umol/s"
</t>
  </si>
  <si>
    <t xml:space="preserve">"11:01:09 Lamp: ParIn -&gt;  500 uml"
</t>
  </si>
  <si>
    <t>11:00:44</t>
  </si>
  <si>
    <t xml:space="preserve">"11:01:08 Flow: Fixed -&gt; 300 umol/s"
</t>
  </si>
  <si>
    <t xml:space="preserve">"10:57:42 Lamp: ParIn -&gt;  300 uml"
</t>
  </si>
  <si>
    <t>10:57:18</t>
  </si>
  <si>
    <t xml:space="preserve">"10:57:42 Flow: Fixed -&gt; 300 umol/s"
</t>
  </si>
  <si>
    <t xml:space="preserve">"10:54:17 Lamp: ParIn -&gt;  150 uml"
</t>
  </si>
  <si>
    <t>10:53:52</t>
  </si>
  <si>
    <t xml:space="preserve">"10:54:17 Flow: Fixed -&gt; 300 umol/s"
</t>
  </si>
  <si>
    <t xml:space="preserve">"10:50:51 Lamp: ParIn -&gt;  100 uml"
</t>
  </si>
  <si>
    <t>10:50:26</t>
  </si>
  <si>
    <t xml:space="preserve">"10:50:51 Flow: Fixed -&gt; 300 umol/s"
</t>
  </si>
  <si>
    <t xml:space="preserve">"10:47:25 Lamp: ParIn -&gt;  50 uml"
</t>
  </si>
  <si>
    <t>10:47:00</t>
  </si>
  <si>
    <t xml:space="preserve">"10:47:24 Flow: Fixed -&gt; 300 umol/s"
</t>
  </si>
  <si>
    <t xml:space="preserve">"10:43:59 Lamp: ParIn -&gt;  25 uml"
</t>
  </si>
  <si>
    <t>10:43:34</t>
  </si>
  <si>
    <t xml:space="preserve">"10:43:59 Flow: Fixed -&gt; 300 umol/s"
</t>
  </si>
  <si>
    <t xml:space="preserve">"10:40:33 Lamp: ParIn -&gt;  0 uml"
</t>
  </si>
  <si>
    <t xml:space="preserve">"10:40:33 Flow: Fixed -&gt; 300 umol/s"
</t>
  </si>
  <si>
    <t xml:space="preserve">"10:40:33 Coolers: Off"
</t>
  </si>
  <si>
    <t xml:space="preserve">"10:40:33 CO2 Mixer: CO2R -&gt; 400 uml"
</t>
  </si>
  <si>
    <t xml:space="preserve">"10:40:33 Lamp: Off"
</t>
  </si>
  <si>
    <t xml:space="preserve">"10:40:25 Launched AutoProg /User/Configs/AutoProgs/LightCurve2"
</t>
  </si>
  <si>
    <t>Mon May  9 2022 10:40:24</t>
  </si>
  <si>
    <t xml:space="preserve">"11:19:52 Flow: Fixed -&gt; 300 umol/s"
</t>
  </si>
  <si>
    <t xml:space="preserve">"11:19:52 Coolers: Off"
</t>
  </si>
  <si>
    <t xml:space="preserve">"11:19:52 CO2 Mixer: CO2R -&gt; 400 uml"
</t>
  </si>
  <si>
    <t xml:space="preserve">"11:19:52 Lamp: ParIn -&gt;  2000 uml"
</t>
  </si>
  <si>
    <t>11:19:28</t>
  </si>
  <si>
    <t xml:space="preserve">"11:19:51 Flow: Fixed -&gt; 300 umol/s"
</t>
  </si>
  <si>
    <t xml:space="preserve">"11:16:27 Lamp: ParIn -&gt;  2000 uml"
</t>
  </si>
  <si>
    <t>11:16:03</t>
  </si>
  <si>
    <t xml:space="preserve">"11:16:27 Flow: Fixed -&gt; 300 umol/s"
</t>
  </si>
  <si>
    <t xml:space="preserve">"11:13:02 Lamp: ParIn -&gt;  1600 uml"
</t>
  </si>
  <si>
    <t>11:12:38</t>
  </si>
  <si>
    <t xml:space="preserve">"11:09:37 Lamp: ParIn -&gt;  1250 uml"
</t>
  </si>
  <si>
    <t>11:09:13</t>
  </si>
  <si>
    <t xml:space="preserve">"11:09:37 Flow: Fixed -&gt; 300 umol/s"
</t>
  </si>
  <si>
    <t xml:space="preserve">"11:06:12 Lamp: ParIn -&gt;  1000 uml"
</t>
  </si>
  <si>
    <t>11:05:48</t>
  </si>
  <si>
    <t xml:space="preserve">"11:06:12 Flow: Fixed -&gt; 300 umol/s"
</t>
  </si>
  <si>
    <t xml:space="preserve">"11:02:47 Lamp: ParIn -&gt;  750 uml"
</t>
  </si>
  <si>
    <t>11:02:23</t>
  </si>
  <si>
    <t xml:space="preserve">"11:02:46 Flow: Fixed -&gt; 300 umol/s"
</t>
  </si>
  <si>
    <t xml:space="preserve">"10:59:22 Lamp: ParIn -&gt;  500 uml"
</t>
  </si>
  <si>
    <t>10:58:59</t>
  </si>
  <si>
    <t xml:space="preserve">"10:59:22 Flow: Fixed -&gt; 300 umol/s"
</t>
  </si>
  <si>
    <t xml:space="preserve">"10:55:58 Lamp: ParIn -&gt;  300 uml"
</t>
  </si>
  <si>
    <t>10:55:34</t>
  </si>
  <si>
    <t xml:space="preserve">"10:55:58 Flow: Fixed -&gt; 300 umol/s"
</t>
  </si>
  <si>
    <t xml:space="preserve">"10:52:33 Lamp: ParIn -&gt;  150 uml"
</t>
  </si>
  <si>
    <t>10:52:09</t>
  </si>
  <si>
    <t xml:space="preserve">"10:52:33 Flow: Fixed -&gt; 300 umol/s"
</t>
  </si>
  <si>
    <t xml:space="preserve">"10:49:08 Lamp: ParIn -&gt;  100 uml"
</t>
  </si>
  <si>
    <t>10:48:44</t>
  </si>
  <si>
    <t xml:space="preserve">"10:49:07 Flow: Fixed -&gt; 300 umol/s"
</t>
  </si>
  <si>
    <t xml:space="preserve">"10:45:43 Lamp: ParIn -&gt;  50 uml"
</t>
  </si>
  <si>
    <t>10:45:20</t>
  </si>
  <si>
    <t xml:space="preserve">"10:45:43 Flow: Fixed -&gt; 300 umol/s"
</t>
  </si>
  <si>
    <t xml:space="preserve">"10:42:19 Lamp: ParIn -&gt;  25 uml"
</t>
  </si>
  <si>
    <t>10:41:55</t>
  </si>
  <si>
    <t xml:space="preserve">"10:42:19 Flow: Fixed -&gt; 300 umol/s"
</t>
  </si>
  <si>
    <t xml:space="preserve">"10:38:54 Lamp: ParIn -&gt;  0 uml"
</t>
  </si>
  <si>
    <t xml:space="preserve">"10:38:54 Flow: Fixed -&gt; 300 umol/s"
</t>
  </si>
  <si>
    <t xml:space="preserve">"10:38:54 Coolers: Off"
</t>
  </si>
  <si>
    <t xml:space="preserve">"10:38:54 CO2 Mixer: CO2R -&gt; 400 uml"
</t>
  </si>
  <si>
    <t xml:space="preserve">"10:38:54 Lamp: Off"
</t>
  </si>
  <si>
    <t xml:space="preserve">"10:38:36 Launched AutoProg /User/Configs/AutoProgs/LightCurve2"
</t>
  </si>
  <si>
    <t>Mon May  9 2022 10:38:36</t>
  </si>
  <si>
    <t xml:space="preserve">"13:24:44 Flow: Fixed -&gt; 300 umol/s"
</t>
  </si>
  <si>
    <t xml:space="preserve">"13:24:44 Coolers: Off"
</t>
  </si>
  <si>
    <t xml:space="preserve">"13:24:44 CO2 Mixer: CO2R -&gt; 400 uml"
</t>
  </si>
  <si>
    <t xml:space="preserve">"13:24:44 Lamp: ParIn -&gt;  2000 uml"
</t>
  </si>
  <si>
    <t>13:24:19</t>
  </si>
  <si>
    <t xml:space="preserve">"13:21:18 Lamp: ParIn -&gt;  2000 uml"
</t>
  </si>
  <si>
    <t>13:20:52</t>
  </si>
  <si>
    <t xml:space="preserve">"13:21:18 Flow: Fixed -&gt; 300 umol/s"
</t>
  </si>
  <si>
    <t xml:space="preserve">"13:17:51 Lamp: ParIn -&gt;  1600 uml"
</t>
  </si>
  <si>
    <t>13:17:25</t>
  </si>
  <si>
    <t xml:space="preserve">"13:17:50 Flow: Fixed -&gt; 300 umol/s"
</t>
  </si>
  <si>
    <t xml:space="preserve">"13:14:24 Lamp: ParIn -&gt;  1250 uml"
</t>
  </si>
  <si>
    <t>13:13:59</t>
  </si>
  <si>
    <t xml:space="preserve">"13:14:24 Flow: Fixed -&gt; 300 umol/s"
</t>
  </si>
  <si>
    <t xml:space="preserve">"13:10:58 Lamp: ParIn -&gt;  1000 uml"
</t>
  </si>
  <si>
    <t>13:10:33</t>
  </si>
  <si>
    <t xml:space="preserve">"13:10:58 Flow: Fixed -&gt; 300 umol/s"
</t>
  </si>
  <si>
    <t xml:space="preserve">"13:07:32 Lamp: ParIn -&gt;  750 uml"
</t>
  </si>
  <si>
    <t>13:07:06</t>
  </si>
  <si>
    <t xml:space="preserve">"13:07:32 Flow: Fixed -&gt; 300 umol/s"
</t>
  </si>
  <si>
    <t xml:space="preserve">"13:04:05 Lamp: ParIn -&gt;  500 uml"
</t>
  </si>
  <si>
    <t>13:03:39</t>
  </si>
  <si>
    <t xml:space="preserve">"13:04:04 Flow: Fixed -&gt; 300 umol/s"
</t>
  </si>
  <si>
    <t xml:space="preserve">"13:00:38 Lamp: ParIn -&gt;  300 uml"
</t>
  </si>
  <si>
    <t>13:00:13</t>
  </si>
  <si>
    <t xml:space="preserve">"13:00:38 Flow: Fixed -&gt; 300 umol/s"
</t>
  </si>
  <si>
    <t xml:space="preserve">"12:57:12 Lamp: ParIn -&gt;  150 uml"
</t>
  </si>
  <si>
    <t>12:56:47</t>
  </si>
  <si>
    <t xml:space="preserve">"12:57:12 Flow: Fixed -&gt; 300 umol/s"
</t>
  </si>
  <si>
    <t xml:space="preserve">"12:53:46 Lamp: ParIn -&gt;  100 uml"
</t>
  </si>
  <si>
    <t>12:53:20</t>
  </si>
  <si>
    <t xml:space="preserve">"12:53:46 Flow: Fixed -&gt; 300 umol/s"
</t>
  </si>
  <si>
    <t xml:space="preserve">"12:50:19 Lamp: ParIn -&gt;  50 uml"
</t>
  </si>
  <si>
    <t>12:49:53</t>
  </si>
  <si>
    <t xml:space="preserve">"12:50:18 Flow: Fixed -&gt; 300 umol/s"
</t>
  </si>
  <si>
    <t xml:space="preserve">"12:46:52 Lamp: ParIn -&gt;  25 uml"
</t>
  </si>
  <si>
    <t>12:46:26</t>
  </si>
  <si>
    <t xml:space="preserve">"12:46:52 Flow: Fixed -&gt; 300 umol/s"
</t>
  </si>
  <si>
    <t xml:space="preserve">"12:43:25 Lamp: ParIn -&gt;  0 uml"
</t>
  </si>
  <si>
    <t xml:space="preserve">"12:43:24 Flow: Fixed -&gt; 300 umol/s"
</t>
  </si>
  <si>
    <t xml:space="preserve">"12:43:24 Coolers: Off"
</t>
  </si>
  <si>
    <t xml:space="preserve">"12:43:24 CO2 Mixer: CO2R -&gt; 400 uml"
</t>
  </si>
  <si>
    <t xml:space="preserve">"12:43:24 Lamp: Off"
</t>
  </si>
  <si>
    <t xml:space="preserve">"12:43:00 Launched AutoProg /User/Configs/AutoProgs/LightCurve2"
</t>
  </si>
  <si>
    <t>Mon May  9 2022 12:42:59</t>
  </si>
  <si>
    <t xml:space="preserve">"12:22:34 Flow: Fixed -&gt; 300 umol/s"
</t>
  </si>
  <si>
    <t xml:space="preserve">"12:22:34 Coolers: Off"
</t>
  </si>
  <si>
    <t xml:space="preserve">"12:22:34 CO2 Mixer: CO2R -&gt; 400 uml"
</t>
  </si>
  <si>
    <t xml:space="preserve">"12:22:34 Lamp: ParIn -&gt;  2000 uml"
</t>
  </si>
  <si>
    <t>12:22:08</t>
  </si>
  <si>
    <t xml:space="preserve">"12:19:07 Lamp: ParIn -&gt;  2000 uml"
</t>
  </si>
  <si>
    <t>12:18:41</t>
  </si>
  <si>
    <t xml:space="preserve">"12:19:06 Flow: Fixed -&gt; 300 umol/s"
</t>
  </si>
  <si>
    <t xml:space="preserve">"12:15:40 Lamp: ParIn -&gt;  1600 uml"
</t>
  </si>
  <si>
    <t>12:15:15</t>
  </si>
  <si>
    <t xml:space="preserve">"12:15:40 Flow: Fixed -&gt; 300 umol/s"
</t>
  </si>
  <si>
    <t xml:space="preserve">"12:12:14 Lamp: ParIn -&gt;  1250 uml"
</t>
  </si>
  <si>
    <t>12:11:49</t>
  </si>
  <si>
    <t xml:space="preserve">"12:12:14 Flow: Fixed -&gt; 300 umol/s"
</t>
  </si>
  <si>
    <t xml:space="preserve">"12:08:48 Lamp: ParIn -&gt;  1000 uml"
</t>
  </si>
  <si>
    <t>12:08:23</t>
  </si>
  <si>
    <t xml:space="preserve">"12:08:48 Flow: Fixed -&gt; 300 umol/s"
</t>
  </si>
  <si>
    <t xml:space="preserve">"12:05:22 Lamp: ParIn -&gt;  750 uml"
</t>
  </si>
  <si>
    <t>12:04:57</t>
  </si>
  <si>
    <t xml:space="preserve">"12:05:22 Flow: Fixed -&gt; 300 umol/s"
</t>
  </si>
  <si>
    <t xml:space="preserve">"12:01:56 Lamp: ParIn -&gt;  500 uml"
</t>
  </si>
  <si>
    <t>12:01:32</t>
  </si>
  <si>
    <t xml:space="preserve">"12:01:56 Flow: Fixed -&gt; 300 umol/s"
</t>
  </si>
  <si>
    <t xml:space="preserve">"11:58:31 Lamp: ParIn -&gt;  300 uml"
</t>
  </si>
  <si>
    <t>11:58:07</t>
  </si>
  <si>
    <t xml:space="preserve">"11:58:31 Flow: Fixed -&gt; 300 umol/s"
</t>
  </si>
  <si>
    <t xml:space="preserve">"11:55:06 Lamp: ParIn -&gt;  150 uml"
</t>
  </si>
  <si>
    <t>11:54:42</t>
  </si>
  <si>
    <t xml:space="preserve">"11:55:06 Flow: Fixed -&gt; 300 umol/s"
</t>
  </si>
  <si>
    <t xml:space="preserve">"11:51:41 Lamp: ParIn -&gt;  100 uml"
</t>
  </si>
  <si>
    <t>11:51:17</t>
  </si>
  <si>
    <t xml:space="preserve">"11:51:41 Flow: Fixed -&gt; 300 umol/s"
</t>
  </si>
  <si>
    <t xml:space="preserve">"11:48:16 Lamp: ParIn -&gt;  50 uml"
</t>
  </si>
  <si>
    <t>11:47:52</t>
  </si>
  <si>
    <t xml:space="preserve">"11:48:15 Flow: Fixed -&gt; 300 umol/s"
</t>
  </si>
  <si>
    <t xml:space="preserve">"11:44:51 Lamp: ParIn -&gt;  25 uml"
</t>
  </si>
  <si>
    <t>11:44:26</t>
  </si>
  <si>
    <t xml:space="preserve">"11:44:50 Flow: Fixed -&gt; 300 umol/s"
</t>
  </si>
  <si>
    <t xml:space="preserve">"11:44:50 Warning! Large Deltas in match: CO2=-16.8, H2O=0.35"
</t>
  </si>
  <si>
    <t xml:space="preserve">"11:41:25 Lamp: ParIn -&gt;  0 uml"
</t>
  </si>
  <si>
    <t xml:space="preserve">"11:41:25 Flow: Fixed -&gt; 300 umol/s"
</t>
  </si>
  <si>
    <t xml:space="preserve">"11:41:25 Coolers: Off"
</t>
  </si>
  <si>
    <t xml:space="preserve">"11:41:25 CO2 Mixer: CO2R -&gt; 400 uml"
</t>
  </si>
  <si>
    <t xml:space="preserve">"11:41:25 Lamp: Off"
</t>
  </si>
  <si>
    <t xml:space="preserve">"11:41:23 Launched AutoProg /User/Configs/AutoProgs/LightCurve2"
</t>
  </si>
  <si>
    <t>Thr May  5 2022 11:41:23</t>
  </si>
  <si>
    <t>11:39:11</t>
  </si>
  <si>
    <t xml:space="preserve">"11:36:10 Flow: Fixed -&gt; 300 umol/s"
</t>
  </si>
  <si>
    <t xml:space="preserve">"11:32:49 Flow: Fixed -&gt; 300 umol/s"
</t>
  </si>
  <si>
    <t>11:22:30</t>
  </si>
  <si>
    <t xml:space="preserve">"13:45:47 Flow: Fixed -&gt; 300 umol/s"
</t>
  </si>
  <si>
    <t xml:space="preserve">"13:45:47 Coolers: Off"
</t>
  </si>
  <si>
    <t xml:space="preserve">"13:45:47 CO2 Mixer: CO2R -&gt; 400 uml"
</t>
  </si>
  <si>
    <t xml:space="preserve">"13:45:47 Lamp: ParIn -&gt;  2000 uml"
</t>
  </si>
  <si>
    <t>13:45:24</t>
  </si>
  <si>
    <t xml:space="preserve">"13:42:23 Lamp: ParIn -&gt;  2000 uml"
</t>
  </si>
  <si>
    <t xml:space="preserve">"13:42:23 Flow: Fixed -&gt; 300 umol/s"
</t>
  </si>
  <si>
    <t xml:space="preserve">"13:38:59 Lamp: ParIn -&gt;  1600 uml"
</t>
  </si>
  <si>
    <t>13:38:36</t>
  </si>
  <si>
    <t xml:space="preserve">"13:35:35 Lamp: ParIn -&gt;  1250 uml"
</t>
  </si>
  <si>
    <t>13:35:11</t>
  </si>
  <si>
    <t xml:space="preserve">"13:35:34 Flow: Fixed -&gt; 300 umol/s"
</t>
  </si>
  <si>
    <t xml:space="preserve">"13:32:10 Lamp: ParIn -&gt;  1000 uml"
</t>
  </si>
  <si>
    <t>13:31:47</t>
  </si>
  <si>
    <t xml:space="preserve">"13:32:10 Flow: Fixed -&gt; 300 umol/s"
</t>
  </si>
  <si>
    <t xml:space="preserve">"13:28:46 Lamp: ParIn -&gt;  750 uml"
</t>
  </si>
  <si>
    <t>13:28:23</t>
  </si>
  <si>
    <t xml:space="preserve">"13:28:46 Flow: Fixed -&gt; 300 umol/s"
</t>
  </si>
  <si>
    <t xml:space="preserve">"13:25:22 Lamp: ParIn -&gt;  500 uml"
</t>
  </si>
  <si>
    <t xml:space="preserve">"13:25:22 Flow: Fixed -&gt; 300 umol/s"
</t>
  </si>
  <si>
    <t xml:space="preserve">"13:21:58 Lamp: ParIn -&gt;  300 uml"
</t>
  </si>
  <si>
    <t>13:21:35</t>
  </si>
  <si>
    <t xml:space="preserve">"13:18:34 Lamp: ParIn -&gt;  150 uml"
</t>
  </si>
  <si>
    <t>13:18:11</t>
  </si>
  <si>
    <t xml:space="preserve">"13:18:34 Flow: Fixed -&gt; 300 umol/s"
</t>
  </si>
  <si>
    <t xml:space="preserve">"13:15:10 Lamp: ParIn -&gt;  100 uml"
</t>
  </si>
  <si>
    <t>13:14:47</t>
  </si>
  <si>
    <t xml:space="preserve">"13:15:10 Flow: Fixed -&gt; 300 umol/s"
</t>
  </si>
  <si>
    <t xml:space="preserve">"13:11:46 Lamp: ParIn -&gt;  50 uml"
</t>
  </si>
  <si>
    <t>13:11:23</t>
  </si>
  <si>
    <t xml:space="preserve">"13:11:46 Flow: Fixed -&gt; 300 umol/s"
</t>
  </si>
  <si>
    <t xml:space="preserve">"13:08:22 Lamp: ParIn -&gt;  25 uml"
</t>
  </si>
  <si>
    <t>13:07:58</t>
  </si>
  <si>
    <t xml:space="preserve">"13:08:21 Flow: Fixed -&gt; 300 umol/s"
</t>
  </si>
  <si>
    <t xml:space="preserve">"13:04:57 Lamp: ParIn -&gt;  0 uml"
</t>
  </si>
  <si>
    <t xml:space="preserve">"13:04:57 Flow: Fixed -&gt; 300 umol/s"
</t>
  </si>
  <si>
    <t xml:space="preserve">"13:04:57 Coolers: Off"
</t>
  </si>
  <si>
    <t xml:space="preserve">"13:04:57 CO2 Mixer: CO2R -&gt; 400 uml"
</t>
  </si>
  <si>
    <t xml:space="preserve">"13:04:57 Lamp: Off"
</t>
  </si>
  <si>
    <t xml:space="preserve">"13:04:29 Launched AutoProg /User/Configs/AutoProgs/LightCurve2"
</t>
  </si>
  <si>
    <t>Thr May  5 2022 13:04:29</t>
  </si>
  <si>
    <t xml:space="preserve">"16:05:50 Flow: Fixed -&gt; 300 umol/s"
</t>
  </si>
  <si>
    <t xml:space="preserve">"16:05:50 Coolers: Off"
</t>
  </si>
  <si>
    <t xml:space="preserve">"16:05:50 CO2 Mixer: CO2R -&gt; 400 uml"
</t>
  </si>
  <si>
    <t xml:space="preserve">"16:05:50 Lamp: ParIn -&gt;  2000 uml"
</t>
  </si>
  <si>
    <t>16:05:28</t>
  </si>
  <si>
    <t xml:space="preserve">"16:02:27 Lamp: ParIn -&gt;  2000 uml"
</t>
  </si>
  <si>
    <t>16:02:04</t>
  </si>
  <si>
    <t xml:space="preserve">"16:02:27 Flow: Fixed -&gt; 300 umol/s"
</t>
  </si>
  <si>
    <t xml:space="preserve">"15:59:03 Lamp: ParIn -&gt;  1600 uml"
</t>
  </si>
  <si>
    <t>15:58:39</t>
  </si>
  <si>
    <t xml:space="preserve">"15:59:03 Flow: Fixed -&gt; 300 umol/s"
</t>
  </si>
  <si>
    <t xml:space="preserve">"15:55:38 Lamp: ParIn -&gt;  1250 uml"
</t>
  </si>
  <si>
    <t>15:55:14</t>
  </si>
  <si>
    <t xml:space="preserve">"15:55:38 Flow: Fixed -&gt; 300 umol/s"
</t>
  </si>
  <si>
    <t xml:space="preserve">"15:52:13 Lamp: ParIn -&gt;  1000 uml"
</t>
  </si>
  <si>
    <t>15:51:49</t>
  </si>
  <si>
    <t xml:space="preserve">"15:52:13 Flow: Fixed -&gt; 300 umol/s"
</t>
  </si>
  <si>
    <t xml:space="preserve">"15:48:48 Lamp: ParIn -&gt;  750 uml"
</t>
  </si>
  <si>
    <t>15:48:23</t>
  </si>
  <si>
    <t xml:space="preserve">"15:48:48 Flow: Fixed -&gt; 300 umol/s"
</t>
  </si>
  <si>
    <t xml:space="preserve">"15:45:22 Lamp: ParIn -&gt;  500 uml"
</t>
  </si>
  <si>
    <t>15:44:57</t>
  </si>
  <si>
    <t xml:space="preserve">"15:45:22 Flow: Fixed -&gt; 300 umol/s"
</t>
  </si>
  <si>
    <t xml:space="preserve">"15:41:56 Lamp: ParIn -&gt;  300 uml"
</t>
  </si>
  <si>
    <t>15:41:31</t>
  </si>
  <si>
    <t xml:space="preserve">"15:41:56 Flow: Fixed -&gt; 300 umol/s"
</t>
  </si>
  <si>
    <t xml:space="preserve">"15:38:30 Lamp: ParIn -&gt;  150 uml"
</t>
  </si>
  <si>
    <t>15:38:06</t>
  </si>
  <si>
    <t xml:space="preserve">"15:38:30 Flow: Fixed -&gt; 300 umol/s"
</t>
  </si>
  <si>
    <t xml:space="preserve">"15:35:05 Lamp: ParIn -&gt;  100 uml"
</t>
  </si>
  <si>
    <t>15:34:40</t>
  </si>
  <si>
    <t xml:space="preserve">"15:35:05 Flow: Fixed -&gt; 300 umol/s"
</t>
  </si>
  <si>
    <t xml:space="preserve">"15:31:39 Lamp: ParIn -&gt;  50 uml"
</t>
  </si>
  <si>
    <t>15:31:14</t>
  </si>
  <si>
    <t xml:space="preserve">"15:31:38 Flow: Fixed -&gt; 300 umol/s"
</t>
  </si>
  <si>
    <t xml:space="preserve">"15:28:13 Lamp: ParIn -&gt;  25 uml"
</t>
  </si>
  <si>
    <t>15:27:48</t>
  </si>
  <si>
    <t xml:space="preserve">"15:28:13 Flow: Fixed -&gt; 300 umol/s"
</t>
  </si>
  <si>
    <t xml:space="preserve">"15:24:47 Lamp: ParIn -&gt;  0 uml"
</t>
  </si>
  <si>
    <t xml:space="preserve">"15:24:47 Flow: Fixed -&gt; 300 umol/s"
</t>
  </si>
  <si>
    <t xml:space="preserve">"15:24:47 Coolers: Off"
</t>
  </si>
  <si>
    <t xml:space="preserve">"15:24:47 CO2 Mixer: CO2R -&gt; 400 uml"
</t>
  </si>
  <si>
    <t xml:space="preserve">"15:24:46 Lamp: Off"
</t>
  </si>
  <si>
    <t xml:space="preserve">"15:24:15 Launched AutoProg /User/Configs/AutoProgs/LightCurve2"
</t>
  </si>
  <si>
    <t>Thr May  5 2022 15:24:15</t>
  </si>
  <si>
    <t xml:space="preserve">"15:26:45 Flow: Fixed -&gt; 300 umol/s"
</t>
  </si>
  <si>
    <t xml:space="preserve">"15:26:45 Coolers: Off"
</t>
  </si>
  <si>
    <t xml:space="preserve">"15:26:45 CO2 Mixer: CO2R -&gt; 400 uml"
</t>
  </si>
  <si>
    <t xml:space="preserve">"15:26:45 Lamp: ParIn -&gt;  2000 uml"
</t>
  </si>
  <si>
    <t>15:26:23</t>
  </si>
  <si>
    <t xml:space="preserve">"15:23:22 Lamp: ParIn -&gt;  2000 uml"
</t>
  </si>
  <si>
    <t>15:23:00</t>
  </si>
  <si>
    <t xml:space="preserve">"15:23:22 Flow: Fixed -&gt; 300 umol/s"
</t>
  </si>
  <si>
    <t xml:space="preserve">"15:19:59 Lamp: ParIn -&gt;  1600 uml"
</t>
  </si>
  <si>
    <t>15:19:37</t>
  </si>
  <si>
    <t xml:space="preserve">"15:19:59 Flow: Fixed -&gt; 300 umol/s"
</t>
  </si>
  <si>
    <t xml:space="preserve">"15:16:36 Lamp: ParIn -&gt;  1250 uml"
</t>
  </si>
  <si>
    <t>15:16:14</t>
  </si>
  <si>
    <t xml:space="preserve">"15:16:36 Flow: Fixed -&gt; 300 umol/s"
</t>
  </si>
  <si>
    <t xml:space="preserve">"15:13:13 Lamp: ParIn -&gt;  1000 uml"
</t>
  </si>
  <si>
    <t>15:12:51</t>
  </si>
  <si>
    <t xml:space="preserve">"15:13:13 Flow: Fixed -&gt; 300 umol/s"
</t>
  </si>
  <si>
    <t xml:space="preserve">"15:09:50 Lamp: ParIn -&gt;  750 uml"
</t>
  </si>
  <si>
    <t>15:09:28</t>
  </si>
  <si>
    <t xml:space="preserve">"15:09:49 Flow: Fixed -&gt; 300 umol/s"
</t>
  </si>
  <si>
    <t xml:space="preserve">"15:06:27 Lamp: ParIn -&gt;  500 uml"
</t>
  </si>
  <si>
    <t>15:06:06</t>
  </si>
  <si>
    <t xml:space="preserve">"15:06:27 Flow: Fixed -&gt; 300 umol/s"
</t>
  </si>
  <si>
    <t xml:space="preserve">"15:03:05 Lamp: ParIn -&gt;  300 uml"
</t>
  </si>
  <si>
    <t>15:02:43</t>
  </si>
  <si>
    <t xml:space="preserve">"15:03:05 Flow: Fixed -&gt; 300 umol/s"
</t>
  </si>
  <si>
    <t xml:space="preserve">"14:59:42 Lamp: ParIn -&gt;  150 uml"
</t>
  </si>
  <si>
    <t>14:59:20</t>
  </si>
  <si>
    <t xml:space="preserve">"14:59:42 Flow: Fixed -&gt; 300 umol/s"
</t>
  </si>
  <si>
    <t xml:space="preserve">"14:56:19 Lamp: ParIn -&gt;  100 uml"
</t>
  </si>
  <si>
    <t>14:55:57</t>
  </si>
  <si>
    <t xml:space="preserve">"14:56:18 Flow: Fixed -&gt; 300 umol/s"
</t>
  </si>
  <si>
    <t xml:space="preserve">"14:52:56 Lamp: ParIn -&gt;  50 uml"
</t>
  </si>
  <si>
    <t>14:52:35</t>
  </si>
  <si>
    <t xml:space="preserve">"14:52:56 Flow: Fixed -&gt; 300 umol/s"
</t>
  </si>
  <si>
    <t xml:space="preserve">"14:49:34 Lamp: ParIn -&gt;  25 uml"
</t>
  </si>
  <si>
    <t>14:49:12</t>
  </si>
  <si>
    <t xml:space="preserve">"14:49:34 Flow: Fixed -&gt; 300 umol/s"
</t>
  </si>
  <si>
    <t xml:space="preserve">"14:49:33 Warning! Large Deltas in match: CO2=-1.2, H2O=1.32"
</t>
  </si>
  <si>
    <t xml:space="preserve">"14:46:11 Lamp: ParIn -&gt;  0 uml"
</t>
  </si>
  <si>
    <t xml:space="preserve">"14:46:10 Flow: Fixed -&gt; 300 umol/s"
</t>
  </si>
  <si>
    <t xml:space="preserve">"14:46:10 Coolers: Off"
</t>
  </si>
  <si>
    <t xml:space="preserve">"14:46:10 CO2 Mixer: CO2R -&gt; 400 uml"
</t>
  </si>
  <si>
    <t xml:space="preserve">"14:46:10 Lamp: Off"
</t>
  </si>
  <si>
    <t xml:space="preserve">"14:45:37 Launched AutoProg /User/Configs/AutoProgs/LightCurve2"
</t>
  </si>
  <si>
    <t>Thr May  5 2022 14:45:37</t>
  </si>
  <si>
    <t xml:space="preserve">"15:25:24 Flow: Fixed -&gt; 300 umol/s"
</t>
  </si>
  <si>
    <t xml:space="preserve">"15:25:24 Coolers: Off"
</t>
  </si>
  <si>
    <t xml:space="preserve">"15:25:24 CO2 Mixer: CO2R -&gt; 400 uml"
</t>
  </si>
  <si>
    <t xml:space="preserve">"15:25:24 Lamp: ParIn -&gt;  2000 uml"
</t>
  </si>
  <si>
    <t>15:25:01</t>
  </si>
  <si>
    <t xml:space="preserve">"15:22:00 Lamp: ParIn -&gt;  2000 uml"
</t>
  </si>
  <si>
    <t>15:21:37</t>
  </si>
  <si>
    <t xml:space="preserve">"15:22:00 Flow: Fixed -&gt; 300 umol/s"
</t>
  </si>
  <si>
    <t xml:space="preserve">"15:18:36 Lamp: ParIn -&gt;  1600 uml"
</t>
  </si>
  <si>
    <t>15:18:12</t>
  </si>
  <si>
    <t xml:space="preserve">"15:18:36 Flow: Fixed -&gt; 300 umol/s"
</t>
  </si>
  <si>
    <t xml:space="preserve">"15:15:11 Lamp: ParIn -&gt;  1250 uml"
</t>
  </si>
  <si>
    <t>15:14:47</t>
  </si>
  <si>
    <t xml:space="preserve">"15:15:11 Flow: Fixed -&gt; 300 umol/s"
</t>
  </si>
  <si>
    <t xml:space="preserve">"15:11:46 Lamp: ParIn -&gt;  1000 uml"
</t>
  </si>
  <si>
    <t>15:11:22</t>
  </si>
  <si>
    <t xml:space="preserve">"15:11:45 Flow: Fixed -&gt; 300 umol/s"
</t>
  </si>
  <si>
    <t xml:space="preserve">"15:08:21 Lamp: ParIn -&gt;  750 uml"
</t>
  </si>
  <si>
    <t>15:07:58</t>
  </si>
  <si>
    <t xml:space="preserve">"15:08:21 Flow: Fixed -&gt; 300 umol/s"
</t>
  </si>
  <si>
    <t xml:space="preserve">"15:04:57 Lamp: ParIn -&gt;  500 uml"
</t>
  </si>
  <si>
    <t>15:04:33</t>
  </si>
  <si>
    <t xml:space="preserve">"15:04:57 Flow: Fixed -&gt; 300 umol/s"
</t>
  </si>
  <si>
    <t xml:space="preserve">"15:01:32 Lamp: ParIn -&gt;  300 uml"
</t>
  </si>
  <si>
    <t>15:01:08</t>
  </si>
  <si>
    <t xml:space="preserve">"15:01:31 Flow: Fixed -&gt; 300 umol/s"
</t>
  </si>
  <si>
    <t xml:space="preserve">"14:58:07 Lamp: ParIn -&gt;  150 uml"
</t>
  </si>
  <si>
    <t>14:57:44</t>
  </si>
  <si>
    <t xml:space="preserve">"14:58:07 Flow: Fixed -&gt; 300 umol/s"
</t>
  </si>
  <si>
    <t xml:space="preserve">"14:54:43 Lamp: ParIn -&gt;  100 uml"
</t>
  </si>
  <si>
    <t>14:54:20</t>
  </si>
  <si>
    <t xml:space="preserve">"14:54:43 Flow: Fixed -&gt; 300 umol/s"
</t>
  </si>
  <si>
    <t xml:space="preserve">"14:51:19 Lamp: ParIn -&gt;  50 uml"
</t>
  </si>
  <si>
    <t>14:50:55</t>
  </si>
  <si>
    <t xml:space="preserve">"14:51:19 Flow: Fixed -&gt; 300 umol/s"
</t>
  </si>
  <si>
    <t xml:space="preserve">"14:47:54 Lamp: ParIn -&gt;  25 uml"
</t>
  </si>
  <si>
    <t>14:47:30</t>
  </si>
  <si>
    <t xml:space="preserve">"14:47:53 Flow: Fixed -&gt; 300 umol/s"
</t>
  </si>
  <si>
    <t xml:space="preserve">"14:44:29 Lamp: ParIn -&gt;  0 uml"
</t>
  </si>
  <si>
    <t xml:space="preserve">"14:44:29 Flow: Fixed -&gt; 300 umol/s"
</t>
  </si>
  <si>
    <t xml:space="preserve">"14:44:29 Coolers: Off"
</t>
  </si>
  <si>
    <t xml:space="preserve">"14:44:29 CO2 Mixer: CO2R -&gt; 400 uml"
</t>
  </si>
  <si>
    <t xml:space="preserve">"14:44:29 Lamp: Off"
</t>
  </si>
  <si>
    <t xml:space="preserve">"14:44:06 Launched AutoProg /User/Configs/AutoProgs/LightCurve2"
</t>
  </si>
  <si>
    <t>Thr May  5 2022 14:44:06</t>
  </si>
  <si>
    <t xml:space="preserve">"17:29:21 Flow: Fixed -&gt; 300 umol/s"
</t>
  </si>
  <si>
    <t xml:space="preserve">"17:29:21 Coolers: Off"
</t>
  </si>
  <si>
    <t xml:space="preserve">"17:29:21 CO2 Mixer: CO2R -&gt; 400 uml"
</t>
  </si>
  <si>
    <t xml:space="preserve">"17:29:21 Lamp: ParIn -&gt;  2000 uml"
</t>
  </si>
  <si>
    <t>17:28:57</t>
  </si>
  <si>
    <t xml:space="preserve">"17:29:20 Flow: Fixed -&gt; 300 umol/s"
</t>
  </si>
  <si>
    <t xml:space="preserve">"17:25:56 Lamp: ParIn -&gt;  2000 uml"
</t>
  </si>
  <si>
    <t>17:25:32</t>
  </si>
  <si>
    <t xml:space="preserve">"17:25:55 Flow: Fixed -&gt; 300 umol/s"
</t>
  </si>
  <si>
    <t xml:space="preserve">"17:22:31 Lamp: ParIn -&gt;  1600 uml"
</t>
  </si>
  <si>
    <t>17:22:08</t>
  </si>
  <si>
    <t xml:space="preserve">"17:22:31 Flow: Fixed -&gt; 300 umol/s"
</t>
  </si>
  <si>
    <t xml:space="preserve">"17:19:07 Lamp: ParIn -&gt;  1250 uml"
</t>
  </si>
  <si>
    <t>17:18:43</t>
  </si>
  <si>
    <t xml:space="preserve">"17:19:07 Flow: Fixed -&gt; 300 umol/s"
</t>
  </si>
  <si>
    <t xml:space="preserve">"17:15:42 Lamp: ParIn -&gt;  1000 uml"
</t>
  </si>
  <si>
    <t>17:15:18</t>
  </si>
  <si>
    <t xml:space="preserve">"17:15:42 Flow: Fixed -&gt; 300 umol/s"
</t>
  </si>
  <si>
    <t xml:space="preserve">"17:12:17 Lamp: ParIn -&gt;  750 uml"
</t>
  </si>
  <si>
    <t>17:11:53</t>
  </si>
  <si>
    <t xml:space="preserve">"17:12:17 Flow: Fixed -&gt; 300 umol/s"
</t>
  </si>
  <si>
    <t xml:space="preserve">"17:08:52 Lamp: ParIn -&gt;  500 uml"
</t>
  </si>
  <si>
    <t>17:08:28</t>
  </si>
  <si>
    <t xml:space="preserve">"17:08:52 Flow: Fixed -&gt; 300 umol/s"
</t>
  </si>
  <si>
    <t xml:space="preserve">"17:05:27 Lamp: ParIn -&gt;  300 uml"
</t>
  </si>
  <si>
    <t>17:05:02</t>
  </si>
  <si>
    <t xml:space="preserve">"17:05:26 Flow: Fixed -&gt; 300 umol/s"
</t>
  </si>
  <si>
    <t xml:space="preserve">"17:02:01 Lamp: ParIn -&gt;  150 uml"
</t>
  </si>
  <si>
    <t>17:01:37</t>
  </si>
  <si>
    <t xml:space="preserve">"17:02:01 Flow: Fixed -&gt; 300 umol/s"
</t>
  </si>
  <si>
    <t xml:space="preserve">"16:58:36 Lamp: ParIn -&gt;  100 uml"
</t>
  </si>
  <si>
    <t>16:58:12</t>
  </si>
  <si>
    <t xml:space="preserve">"16:58:36 Flow: Fixed -&gt; 300 umol/s"
</t>
  </si>
  <si>
    <t xml:space="preserve">"16:55:11 Lamp: ParIn -&gt;  50 uml"
</t>
  </si>
  <si>
    <t>16:54:46</t>
  </si>
  <si>
    <t xml:space="preserve">"16:55:11 Flow: Fixed -&gt; 300 umol/s"
</t>
  </si>
  <si>
    <t xml:space="preserve">"16:51:45 Lamp: ParIn -&gt;  25 uml"
</t>
  </si>
  <si>
    <t>16:51:20</t>
  </si>
  <si>
    <t xml:space="preserve">"16:51:44 Flow: Fixed -&gt; 300 umol/s"
</t>
  </si>
  <si>
    <t xml:space="preserve">"16:48:19 Lamp: ParIn -&gt;  0 uml"
</t>
  </si>
  <si>
    <t xml:space="preserve">"16:48:19 Coolers: Off"
</t>
  </si>
  <si>
    <t xml:space="preserve">"16:48:19 CO2 Mixer: CO2R -&gt; 400 uml"
</t>
  </si>
  <si>
    <t xml:space="preserve">"16:48:19 Lamp: Off"
</t>
  </si>
  <si>
    <t xml:space="preserve">"16:48:11 Launched AutoProg /User/Configs/AutoProgs/LightCurve2"
</t>
  </si>
  <si>
    <t>Thr May  5 2022 16:48:11</t>
  </si>
  <si>
    <t xml:space="preserve">"17:52:50 Flow: Fixed -&gt; 300 umol/s"
</t>
  </si>
  <si>
    <t xml:space="preserve">"17:52:50 Coolers: Off"
</t>
  </si>
  <si>
    <t xml:space="preserve">"17:52:50 CO2 Mixer: CO2R -&gt; 400 uml"
</t>
  </si>
  <si>
    <t xml:space="preserve">"17:52:50 Lamp: ParIn -&gt;  2000 uml"
</t>
  </si>
  <si>
    <t>17:52:27</t>
  </si>
  <si>
    <t xml:space="preserve">"17:49:26 Lamp: ParIn -&gt;  2000 uml"
</t>
  </si>
  <si>
    <t>17:49:02</t>
  </si>
  <si>
    <t xml:space="preserve">"17:49:25 Flow: Fixed -&gt; 300 umol/s"
</t>
  </si>
  <si>
    <t xml:space="preserve">"17:46:01 Lamp: ParIn -&gt;  1600 uml"
</t>
  </si>
  <si>
    <t>17:45:37</t>
  </si>
  <si>
    <t xml:space="preserve">"17:46:01 Flow: Fixed -&gt; 300 umol/s"
</t>
  </si>
  <si>
    <t xml:space="preserve">"17:42:36 Lamp: ParIn -&gt;  1250 uml"
</t>
  </si>
  <si>
    <t>17:42:12</t>
  </si>
  <si>
    <t xml:space="preserve">"17:42:36 Flow: Fixed -&gt; 300 umol/s"
</t>
  </si>
  <si>
    <t xml:space="preserve">"17:39:11 Lamp: ParIn -&gt;  1000 uml"
</t>
  </si>
  <si>
    <t>17:38:46</t>
  </si>
  <si>
    <t xml:space="preserve">"17:39:10 Flow: Fixed -&gt; 300 umol/s"
</t>
  </si>
  <si>
    <t xml:space="preserve">"17:35:45 Lamp: ParIn -&gt;  750 uml"
</t>
  </si>
  <si>
    <t>17:35:21</t>
  </si>
  <si>
    <t xml:space="preserve">"17:35:45 Flow: Fixed -&gt; 300 umol/s"
</t>
  </si>
  <si>
    <t xml:space="preserve">"17:32:20 Lamp: ParIn -&gt;  500 uml"
</t>
  </si>
  <si>
    <t>17:31:56</t>
  </si>
  <si>
    <t xml:space="preserve">"17:32:20 Flow: Fixed -&gt; 300 umol/s"
</t>
  </si>
  <si>
    <t xml:space="preserve">"17:28:55 Lamp: ParIn -&gt;  300 uml"
</t>
  </si>
  <si>
    <t>17:28:31</t>
  </si>
  <si>
    <t xml:space="preserve">"17:28:55 Flow: Fixed -&gt; 300 umol/s"
</t>
  </si>
  <si>
    <t xml:space="preserve">"17:25:30 Lamp: ParIn -&gt;  150 uml"
</t>
  </si>
  <si>
    <t>17:25:06</t>
  </si>
  <si>
    <t xml:space="preserve">"17:25:30 Flow: Fixed -&gt; 300 umol/s"
</t>
  </si>
  <si>
    <t xml:space="preserve">"17:22:05 Lamp: ParIn -&gt;  100 uml"
</t>
  </si>
  <si>
    <t>17:21:41</t>
  </si>
  <si>
    <t xml:space="preserve">"17:22:05 Flow: Fixed -&gt; 300 umol/s"
</t>
  </si>
  <si>
    <t xml:space="preserve">"17:18:40 Lamp: ParIn -&gt;  50 uml"
</t>
  </si>
  <si>
    <t>17:18:16</t>
  </si>
  <si>
    <t xml:space="preserve">"17:18:40 Flow: Fixed -&gt; 300 umol/s"
</t>
  </si>
  <si>
    <t xml:space="preserve">"17:15:15 Lamp: ParIn -&gt;  25 uml"
</t>
  </si>
  <si>
    <t>17:14:50</t>
  </si>
  <si>
    <t xml:space="preserve">"17:15:14 Flow: Fixed -&gt; 300 umol/s"
</t>
  </si>
  <si>
    <t xml:space="preserve">"17:11:49 Lamp: ParIn -&gt;  0 uml"
</t>
  </si>
  <si>
    <t xml:space="preserve">"17:11:49 Flow: Fixed -&gt; 300 umol/s"
</t>
  </si>
  <si>
    <t xml:space="preserve">"17:11:49 Coolers: Off"
</t>
  </si>
  <si>
    <t xml:space="preserve">"17:11:49 CO2 Mixer: CO2R -&gt; 400 uml"
</t>
  </si>
  <si>
    <t xml:space="preserve">"17:11:49 Lamp: Off"
</t>
  </si>
  <si>
    <t xml:space="preserve">"17:11:19 Launched AutoProg /User/Configs/AutoProgs/LightCurve2"
</t>
  </si>
  <si>
    <t>Fri May  6 2022 17:11:19</t>
  </si>
  <si>
    <t xml:space="preserve">"17:51:09 Flow: Fixed -&gt; 300 umol/s"
</t>
  </si>
  <si>
    <t xml:space="preserve">"17:51:09 Coolers: Off"
</t>
  </si>
  <si>
    <t xml:space="preserve">"17:51:09 CO2 Mixer: CO2R -&gt; 400 uml"
</t>
  </si>
  <si>
    <t xml:space="preserve">"17:51:09 Lamp: ParIn -&gt;  2000 uml"
</t>
  </si>
  <si>
    <t>17:50:45</t>
  </si>
  <si>
    <t xml:space="preserve">"17:47:44 Lamp: ParIn -&gt;  2000 uml"
</t>
  </si>
  <si>
    <t>17:47:20</t>
  </si>
  <si>
    <t xml:space="preserve">"17:47:44 Flow: Fixed -&gt; 300 umol/s"
</t>
  </si>
  <si>
    <t xml:space="preserve">"17:44:19 Lamp: ParIn -&gt;  1600 uml"
</t>
  </si>
  <si>
    <t>17:43:55</t>
  </si>
  <si>
    <t xml:space="preserve">"17:44:19 Flow: Fixed -&gt; 300 umol/s"
</t>
  </si>
  <si>
    <t xml:space="preserve">"17:40:54 Lamp: ParIn -&gt;  1250 uml"
</t>
  </si>
  <si>
    <t>17:40:30</t>
  </si>
  <si>
    <t xml:space="preserve">"17:40:54 Flow: Fixed -&gt; 300 umol/s"
</t>
  </si>
  <si>
    <t xml:space="preserve">"17:37:29 Lamp: ParIn -&gt;  1000 uml"
</t>
  </si>
  <si>
    <t>17:37:05</t>
  </si>
  <si>
    <t xml:space="preserve">"17:37:29 Flow: Fixed -&gt; 300 umol/s"
</t>
  </si>
  <si>
    <t xml:space="preserve">"17:34:04 Lamp: ParIn -&gt;  750 uml"
</t>
  </si>
  <si>
    <t>17:33:41</t>
  </si>
  <si>
    <t xml:space="preserve">"17:34:04 Flow: Fixed -&gt; 300 umol/s"
</t>
  </si>
  <si>
    <t xml:space="preserve">"17:30:40 Lamp: ParIn -&gt;  500 uml"
</t>
  </si>
  <si>
    <t>17:30:16</t>
  </si>
  <si>
    <t xml:space="preserve">"17:30:40 Flow: Fixed -&gt; 300 umol/s"
</t>
  </si>
  <si>
    <t xml:space="preserve">"17:27:15 Lamp: ParIn -&gt;  300 uml"
</t>
  </si>
  <si>
    <t>17:26:51</t>
  </si>
  <si>
    <t xml:space="preserve">"17:27:14 Flow: Fixed -&gt; 300 umol/s"
</t>
  </si>
  <si>
    <t xml:space="preserve">"17:23:50 Lamp: ParIn -&gt;  150 uml"
</t>
  </si>
  <si>
    <t>17:23:27</t>
  </si>
  <si>
    <t xml:space="preserve">"17:23:50 Flow: Fixed -&gt; 300 umol/s"
</t>
  </si>
  <si>
    <t xml:space="preserve">"17:20:26 Lamp: ParIn -&gt;  100 uml"
</t>
  </si>
  <si>
    <t>17:20:02</t>
  </si>
  <si>
    <t xml:space="preserve">"17:20:26 Flow: Fixed -&gt; 300 umol/s"
</t>
  </si>
  <si>
    <t xml:space="preserve">"17:17:01 Lamp: ParIn -&gt;  50 uml"
</t>
  </si>
  <si>
    <t>17:16:38</t>
  </si>
  <si>
    <t xml:space="preserve">"17:17:01 Flow: Fixed -&gt; 300 umol/s"
</t>
  </si>
  <si>
    <t xml:space="preserve">"17:13:37 Lamp: ParIn -&gt;  25 uml"
</t>
  </si>
  <si>
    <t>17:13:13</t>
  </si>
  <si>
    <t xml:space="preserve">"17:13:37 Flow: Fixed -&gt; 300 umol/s"
</t>
  </si>
  <si>
    <t xml:space="preserve">"17:10:12 Lamp: ParIn -&gt;  0 uml"
</t>
  </si>
  <si>
    <t xml:space="preserve">"17:10:11 Flow: Fixed -&gt; 300 umol/s"
</t>
  </si>
  <si>
    <t xml:space="preserve">"17:10:11 Coolers: Off"
</t>
  </si>
  <si>
    <t xml:space="preserve">"17:10:11 CO2 Mixer: CO2R -&gt; 400 uml"
</t>
  </si>
  <si>
    <t xml:space="preserve">"17:10:11 Lamp: Off"
</t>
  </si>
  <si>
    <t xml:space="preserve">"17:09:56 Launched AutoProg /User/Configs/AutoProgs/LightCurve2"
</t>
  </si>
  <si>
    <t>Fri May  6 2022 17:09:56</t>
  </si>
  <si>
    <t xml:space="preserve">"19:55:25 Flow: Fixed -&gt; 300 umol/s"
</t>
  </si>
  <si>
    <t xml:space="preserve">"19:55:25 Coolers: Off"
</t>
  </si>
  <si>
    <t xml:space="preserve">"19:55:25 CO2 Mixer: CO2R -&gt; 400 uml"
</t>
  </si>
  <si>
    <t xml:space="preserve">"19:55:24 Lamp: ParIn -&gt;  2000 uml"
</t>
  </si>
  <si>
    <t>19:55:00</t>
  </si>
  <si>
    <t xml:space="preserve">"19:55:24 Flow: Fixed -&gt; 300 umol/s"
</t>
  </si>
  <si>
    <t xml:space="preserve">"19:51:59 Lamp: ParIn -&gt;  2000 uml"
</t>
  </si>
  <si>
    <t>19:51:34</t>
  </si>
  <si>
    <t xml:space="preserve">"19:51:59 Flow: Fixed -&gt; 300 umol/s"
</t>
  </si>
  <si>
    <t xml:space="preserve">"19:48:33 Lamp: ParIn -&gt;  1600 uml"
</t>
  </si>
  <si>
    <t>19:48:09</t>
  </si>
  <si>
    <t xml:space="preserve">"19:48:33 Flow: Fixed -&gt; 300 umol/s"
</t>
  </si>
  <si>
    <t xml:space="preserve">"19:45:08 Lamp: ParIn -&gt;  1250 uml"
</t>
  </si>
  <si>
    <t>19:44:43</t>
  </si>
  <si>
    <t xml:space="preserve">"19:45:08 Flow: Fixed -&gt; 300 umol/s"
</t>
  </si>
  <si>
    <t xml:space="preserve">"19:41:42 Lamp: ParIn -&gt;  1000 uml"
</t>
  </si>
  <si>
    <t>19:41:17</t>
  </si>
  <si>
    <t xml:space="preserve">"19:41:42 Flow: Fixed -&gt; 300 umol/s"
</t>
  </si>
  <si>
    <t xml:space="preserve">"19:38:16 Lamp: ParIn -&gt;  750 uml"
</t>
  </si>
  <si>
    <t>19:37:51</t>
  </si>
  <si>
    <t xml:space="preserve">"19:38:16 Flow: Fixed -&gt; 300 umol/s"
</t>
  </si>
  <si>
    <t xml:space="preserve">"19:34:50 Lamp: ParIn -&gt;  500 uml"
</t>
  </si>
  <si>
    <t>19:34:25</t>
  </si>
  <si>
    <t xml:space="preserve">"19:34:50 Flow: Fixed -&gt; 300 umol/s"
</t>
  </si>
  <si>
    <t xml:space="preserve">"19:31:24 Lamp: ParIn -&gt;  300 uml"
</t>
  </si>
  <si>
    <t>19:30:59</t>
  </si>
  <si>
    <t xml:space="preserve">"19:31:24 Flow: Fixed -&gt; 300 umol/s"
</t>
  </si>
  <si>
    <t xml:space="preserve">"19:27:58 Lamp: ParIn -&gt;  150 uml"
</t>
  </si>
  <si>
    <t>19:27:33</t>
  </si>
  <si>
    <t xml:space="preserve">"19:27:58 Flow: Fixed -&gt; 300 umol/s"
</t>
  </si>
  <si>
    <t xml:space="preserve">"19:24:32 Lamp: ParIn -&gt;  100 uml"
</t>
  </si>
  <si>
    <t>19:24:06</t>
  </si>
  <si>
    <t xml:space="preserve">"19:24:31 Flow: Fixed -&gt; 300 umol/s"
</t>
  </si>
  <si>
    <t xml:space="preserve">"19:21:05 Lamp: ParIn -&gt;  50 uml"
</t>
  </si>
  <si>
    <t>19:20:40</t>
  </si>
  <si>
    <t xml:space="preserve">"19:21:05 Flow: Fixed -&gt; 300 umol/s"
</t>
  </si>
  <si>
    <t xml:space="preserve">"19:17:39 Lamp: ParIn -&gt;  25 uml"
</t>
  </si>
  <si>
    <t>19:17:13</t>
  </si>
  <si>
    <t xml:space="preserve">"19:17:39 Flow: Fixed -&gt; 300 umol/s"
</t>
  </si>
  <si>
    <t xml:space="preserve">"19:14:12 Lamp: ParIn -&gt;  0 uml"
</t>
  </si>
  <si>
    <t xml:space="preserve">"19:14:12 Flow: Fixed -&gt; 300 umol/s"
</t>
  </si>
  <si>
    <t xml:space="preserve">"19:14:11 Coolers: Off"
</t>
  </si>
  <si>
    <t xml:space="preserve">"19:14:11 CO2 Mixer: CO2R -&gt; 400 uml"
</t>
  </si>
  <si>
    <t xml:space="preserve">"19:14:11 Lamp: Off"
</t>
  </si>
  <si>
    <t xml:space="preserve">"19:14:05 Launched AutoProg /User/Configs/AutoProgs/LightCurve2"
</t>
  </si>
  <si>
    <t>Fri May  6 2022 19:14:05</t>
  </si>
  <si>
    <t xml:space="preserve">"11:21:45 Flow: Fixed -&gt; 300 umol/s"
</t>
  </si>
  <si>
    <t xml:space="preserve">"11:21:45 Coolers: Off"
</t>
  </si>
  <si>
    <t xml:space="preserve">"11:21:45 CO2 Mixer: CO2R -&gt; 400 uml"
</t>
  </si>
  <si>
    <t xml:space="preserve">"11:21:45 Lamp: ParIn -&gt;  2000 uml"
</t>
  </si>
  <si>
    <t>11:21:19</t>
  </si>
  <si>
    <t xml:space="preserve">"11:18:18 Lamp: ParIn -&gt;  2000 uml"
</t>
  </si>
  <si>
    <t>11:17:52</t>
  </si>
  <si>
    <t xml:space="preserve">"11:18:18 Flow: Fixed -&gt; 300 umol/s"
</t>
  </si>
  <si>
    <t xml:space="preserve">"11:14:51 Lamp: ParIn -&gt;  1600 uml"
</t>
  </si>
  <si>
    <t>11:14:25</t>
  </si>
  <si>
    <t xml:space="preserve">"11:14:50 Flow: Fixed -&gt; 300 umol/s"
</t>
  </si>
  <si>
    <t xml:space="preserve">"11:11:24 Lamp: ParIn -&gt;  1250 uml"
</t>
  </si>
  <si>
    <t>11:10:59</t>
  </si>
  <si>
    <t xml:space="preserve">"11:07:58 Lamp: ParIn -&gt;  1000 uml"
</t>
  </si>
  <si>
    <t>11:07:33</t>
  </si>
  <si>
    <t xml:space="preserve">"11:07:58 Flow: Fixed -&gt; 300 umol/s"
</t>
  </si>
  <si>
    <t xml:space="preserve">"11:04:32 Lamp: ParIn -&gt;  750 uml"
</t>
  </si>
  <si>
    <t>11:04:07</t>
  </si>
  <si>
    <t xml:space="preserve">"11:04:32 Flow: Fixed -&gt; 300 umol/s"
</t>
  </si>
  <si>
    <t xml:space="preserve">"11:01:06 Lamp: ParIn -&gt;  500 uml"
</t>
  </si>
  <si>
    <t>11:00:41</t>
  </si>
  <si>
    <t xml:space="preserve">"11:01:06 Flow: Fixed -&gt; 300 umol/s"
</t>
  </si>
  <si>
    <t xml:space="preserve">"10:57:40 Lamp: ParIn -&gt;  300 uml"
</t>
  </si>
  <si>
    <t>10:57:15</t>
  </si>
  <si>
    <t xml:space="preserve">"10:57:40 Flow: Fixed -&gt; 300 umol/s"
</t>
  </si>
  <si>
    <t xml:space="preserve">"10:54:14 Lamp: ParIn -&gt;  150 uml"
</t>
  </si>
  <si>
    <t>10:53:49</t>
  </si>
  <si>
    <t xml:space="preserve">"10:54:14 Flow: Fixed -&gt; 300 umol/s"
</t>
  </si>
  <si>
    <t xml:space="preserve">"10:50:48 Lamp: ParIn -&gt;  100 uml"
</t>
  </si>
  <si>
    <t>10:50:23</t>
  </si>
  <si>
    <t xml:space="preserve">"10:50:48 Flow: Fixed -&gt; 300 umol/s"
</t>
  </si>
  <si>
    <t xml:space="preserve">"10:47:22 Lamp: ParIn -&gt;  50 uml"
</t>
  </si>
  <si>
    <t>10:46:57</t>
  </si>
  <si>
    <t xml:space="preserve">"10:47:22 Flow: Fixed -&gt; 300 umol/s"
</t>
  </si>
  <si>
    <t xml:space="preserve">"10:43:56 Lamp: ParIn -&gt;  25 uml"
</t>
  </si>
  <si>
    <t>10:43:30</t>
  </si>
  <si>
    <t xml:space="preserve">"10:43:56 Flow: Fixed -&gt; 300 umol/s"
</t>
  </si>
  <si>
    <t xml:space="preserve">"10:40:29 Lamp: ParIn -&gt;  0 uml"
</t>
  </si>
  <si>
    <t xml:space="preserve">"10:40:28 Flow: Fixed -&gt; 300 umol/s"
</t>
  </si>
  <si>
    <t xml:space="preserve">"10:40:28 Coolers: Off"
</t>
  </si>
  <si>
    <t xml:space="preserve">"10:40:28 CO2 Mixer: CO2R -&gt; 400 uml"
</t>
  </si>
  <si>
    <t xml:space="preserve">"10:40:28 Lamp: Off"
</t>
  </si>
  <si>
    <t xml:space="preserve">"10:40:26 Launched AutoProg /User/Configs/AutoProgs/LightCurve2"
</t>
  </si>
  <si>
    <t>Sat May  7 2022 10:40:26</t>
  </si>
  <si>
    <t xml:space="preserve">"10:42:39 Flow: Fixed -&gt; 300 umol/s"
</t>
  </si>
  <si>
    <t xml:space="preserve">"10:42:39 Coolers: Off"
</t>
  </si>
  <si>
    <t xml:space="preserve">"10:42:39 CO2 Mixer: CO2R -&gt; 400 uml"
</t>
  </si>
  <si>
    <t xml:space="preserve">"10:42:39 Lamp: ParIn -&gt;  2000 uml"
</t>
  </si>
  <si>
    <t>10:42:16</t>
  </si>
  <si>
    <t xml:space="preserve">"10:39:15 Lamp: ParIn -&gt;  2000 uml"
</t>
  </si>
  <si>
    <t>10:38:52</t>
  </si>
  <si>
    <t xml:space="preserve">"10:39:15 Flow: Fixed -&gt; 300 umol/s"
</t>
  </si>
  <si>
    <t xml:space="preserve">"10:35:51 Lamp: ParIn -&gt;  1600 uml"
</t>
  </si>
  <si>
    <t>10:35:28</t>
  </si>
  <si>
    <t xml:space="preserve">"10:35:51 Flow: Fixed -&gt; 300 umol/s"
</t>
  </si>
  <si>
    <t xml:space="preserve">"10:32:27 Lamp: ParIn -&gt;  1250 uml"
</t>
  </si>
  <si>
    <t>10:32:04</t>
  </si>
  <si>
    <t xml:space="preserve">"10:32:27 Flow: Fixed -&gt; 300 umol/s"
</t>
  </si>
  <si>
    <t xml:space="preserve">"10:29:03 Lamp: ParIn -&gt;  1000 uml"
</t>
  </si>
  <si>
    <t>10:28:39</t>
  </si>
  <si>
    <t xml:space="preserve">"10:29:03 Flow: Fixed -&gt; 300 umol/s"
</t>
  </si>
  <si>
    <t xml:space="preserve">"10:25:38 Lamp: ParIn -&gt;  750 uml"
</t>
  </si>
  <si>
    <t>10:25:14</t>
  </si>
  <si>
    <t xml:space="preserve">"10:25:38 Flow: Fixed -&gt; 300 umol/s"
</t>
  </si>
  <si>
    <t xml:space="preserve">"10:22:13 Lamp: ParIn -&gt;  500 uml"
</t>
  </si>
  <si>
    <t>10:21:48</t>
  </si>
  <si>
    <t xml:space="preserve">"10:22:12 Flow: Fixed -&gt; 300 umol/s"
</t>
  </si>
  <si>
    <t xml:space="preserve">"10:18:47 Lamp: ParIn -&gt;  300 uml"
</t>
  </si>
  <si>
    <t>10:18:23</t>
  </si>
  <si>
    <t xml:space="preserve">"10:18:47 Flow: Fixed -&gt; 300 umol/s"
</t>
  </si>
  <si>
    <t xml:space="preserve">"10:15:22 Lamp: ParIn -&gt;  150 uml"
</t>
  </si>
  <si>
    <t>10:14:58</t>
  </si>
  <si>
    <t xml:space="preserve">"10:15:22 Flow: Fixed -&gt; 300 umol/s"
</t>
  </si>
  <si>
    <t xml:space="preserve">"10:11:57 Lamp: ParIn -&gt;  100 uml"
</t>
  </si>
  <si>
    <t>10:11:32</t>
  </si>
  <si>
    <t xml:space="preserve">"10:11:56 Flow: Fixed -&gt; 300 umol/s"
</t>
  </si>
  <si>
    <t xml:space="preserve">"10:08:31 Lamp: ParIn -&gt;  50 uml"
</t>
  </si>
  <si>
    <t>10:08:07</t>
  </si>
  <si>
    <t xml:space="preserve">"10:08:31 Flow: Fixed -&gt; 300 umol/s"
</t>
  </si>
  <si>
    <t xml:space="preserve">"10:05:06 Lamp: ParIn -&gt;  25 uml"
</t>
  </si>
  <si>
    <t>10:04:41</t>
  </si>
  <si>
    <t xml:space="preserve">"10:05:06 Flow: Fixed -&gt; 300 umol/s"
</t>
  </si>
  <si>
    <t xml:space="preserve">"10:01:40 Lamp: ParIn -&gt;  0 uml"
</t>
  </si>
  <si>
    <t xml:space="preserve">"10:01:40 Flow: Fixed -&gt; 300 umol/s"
</t>
  </si>
  <si>
    <t xml:space="preserve">"10:01:40 Coolers: Off"
</t>
  </si>
  <si>
    <t xml:space="preserve">"10:01:40 CO2 Mixer: CO2R -&gt; 400 uml"
</t>
  </si>
  <si>
    <t xml:space="preserve">"10:01:40 Lamp: Off"
</t>
  </si>
  <si>
    <t xml:space="preserve">"10:01:17 Launched AutoProg /User/Configs/AutoProgs/LightCurve2"
</t>
  </si>
  <si>
    <t>Sat May  7 2022 10:01:17</t>
  </si>
  <si>
    <t xml:space="preserve">"10:41:00 Flow: Fixed -&gt; 300 umol/s"
</t>
  </si>
  <si>
    <t xml:space="preserve">"10:41:00 Coolers: Off"
</t>
  </si>
  <si>
    <t xml:space="preserve">"10:41:00 CO2 Mixer: CO2R -&gt; 400 uml"
</t>
  </si>
  <si>
    <t xml:space="preserve">"10:41:00 Lamp: ParIn -&gt;  2000 uml"
</t>
  </si>
  <si>
    <t>10:40:36</t>
  </si>
  <si>
    <t xml:space="preserve">"10:37:35 Lamp: ParIn -&gt;  2000 uml"
</t>
  </si>
  <si>
    <t>10:37:11</t>
  </si>
  <si>
    <t xml:space="preserve">"10:37:34 Flow: Fixed -&gt; 300 umol/s"
</t>
  </si>
  <si>
    <t xml:space="preserve">"10:34:10 Lamp: ParIn -&gt;  1600 uml"
</t>
  </si>
  <si>
    <t>10:33:46</t>
  </si>
  <si>
    <t xml:space="preserve">"10:34:10 Flow: Fixed -&gt; 300 umol/s"
</t>
  </si>
  <si>
    <t xml:space="preserve">"10:30:45 Lamp: ParIn -&gt;  1250 uml"
</t>
  </si>
  <si>
    <t>10:30:21</t>
  </si>
  <si>
    <t xml:space="preserve">"10:30:44 Flow: Fixed -&gt; 300 umol/s"
</t>
  </si>
  <si>
    <t xml:space="preserve">"10:27:20 Lamp: ParIn -&gt;  1000 uml"
</t>
  </si>
  <si>
    <t>10:26:56</t>
  </si>
  <si>
    <t xml:space="preserve">"10:27:20 Flow: Fixed -&gt; 300 umol/s"
</t>
  </si>
  <si>
    <t xml:space="preserve">"10:23:55 Lamp: ParIn -&gt;  750 uml"
</t>
  </si>
  <si>
    <t>10:23:31</t>
  </si>
  <si>
    <t xml:space="preserve">"10:23:55 Flow: Fixed -&gt; 300 umol/s"
</t>
  </si>
  <si>
    <t xml:space="preserve">"10:20:30 Lamp: ParIn -&gt;  500 uml"
</t>
  </si>
  <si>
    <t>10:20:06</t>
  </si>
  <si>
    <t xml:space="preserve">"10:20:30 Flow: Fixed -&gt; 300 umol/s"
</t>
  </si>
  <si>
    <t xml:space="preserve">"10:17:05 Lamp: ParIn -&gt;  300 uml"
</t>
  </si>
  <si>
    <t>10:16:41</t>
  </si>
  <si>
    <t xml:space="preserve">"10:17:05 Flow: Fixed -&gt; 300 umol/s"
</t>
  </si>
  <si>
    <t xml:space="preserve">"10:13:40 Lamp: ParIn -&gt;  150 uml"
</t>
  </si>
  <si>
    <t>10:13:16</t>
  </si>
  <si>
    <t xml:space="preserve">"10:13:40 Flow: Fixed -&gt; 300 umol/s"
</t>
  </si>
  <si>
    <t xml:space="preserve">"10:10:15 Lamp: ParIn -&gt;  100 uml"
</t>
  </si>
  <si>
    <t>10:09:51</t>
  </si>
  <si>
    <t xml:space="preserve">"10:10:15 Flow: Fixed -&gt; 300 umol/s"
</t>
  </si>
  <si>
    <t xml:space="preserve">"10:06:50 Lamp: ParIn -&gt;  50 uml"
</t>
  </si>
  <si>
    <t>10:06:26</t>
  </si>
  <si>
    <t xml:space="preserve">"10:06:50 Flow: Fixed -&gt; 300 umol/s"
</t>
  </si>
  <si>
    <t xml:space="preserve">"10:03:25 Lamp: ParIn -&gt;  25 uml"
</t>
  </si>
  <si>
    <t>10:02:59</t>
  </si>
  <si>
    <t xml:space="preserve">"10:03:24 Flow: Fixed -&gt; 300 umol/s"
</t>
  </si>
  <si>
    <t xml:space="preserve">"10:03:24 Warning! Large Deltas in match: CO2=-6.4, H2O=1.78"
</t>
  </si>
  <si>
    <t xml:space="preserve">"09:59:58 Lamp: ParIn -&gt;  0 uml"
</t>
  </si>
  <si>
    <t xml:space="preserve">"09:59:58 Flow: Fixed -&gt; 300 umol/s"
</t>
  </si>
  <si>
    <t xml:space="preserve">"09:59:58 Coolers: Off"
</t>
  </si>
  <si>
    <t xml:space="preserve">"09:59:58 CO2 Mixer: CO2R -&gt; 400 uml"
</t>
  </si>
  <si>
    <t xml:space="preserve">"09:59:58 Lamp: Off"
</t>
  </si>
  <si>
    <t xml:space="preserve">"09:59:00 Launched AutoProg /User/Configs/AutoProgs/LightCurve2"
</t>
  </si>
  <si>
    <t>Sat May  7 2022 09:59:00</t>
  </si>
  <si>
    <t xml:space="preserve">"12:45:32 Flow: Fixed -&gt; 300 umol/s"
</t>
  </si>
  <si>
    <t xml:space="preserve">"12:45:32 Coolers: Off"
</t>
  </si>
  <si>
    <t xml:space="preserve">"12:45:32 CO2 Mixer: CO2R -&gt; 400 uml"
</t>
  </si>
  <si>
    <t xml:space="preserve">"12:45:32 Lamp: ParIn -&gt;  2000 uml"
</t>
  </si>
  <si>
    <t>12:45:05</t>
  </si>
  <si>
    <t xml:space="preserve">"12:45:31 Flow: Fixed -&gt; 300 umol/s"
</t>
  </si>
  <si>
    <t xml:space="preserve">"12:42:04 Lamp: ParIn -&gt;  2000 uml"
</t>
  </si>
  <si>
    <t>12:41:37</t>
  </si>
  <si>
    <t xml:space="preserve">"12:42:03 Flow: Fixed -&gt; 300 umol/s"
</t>
  </si>
  <si>
    <t xml:space="preserve">"12:38:36 Lamp: ParIn -&gt;  1600 uml"
</t>
  </si>
  <si>
    <t>12:38:10</t>
  </si>
  <si>
    <t xml:space="preserve">"12:38:36 Flow: Fixed -&gt; 300 umol/s"
</t>
  </si>
  <si>
    <t xml:space="preserve">"12:35:09 Lamp: ParIn -&gt;  1250 uml"
</t>
  </si>
  <si>
    <t>12:34:43</t>
  </si>
  <si>
    <t xml:space="preserve">"12:35:09 Flow: Fixed -&gt; 300 umol/s"
</t>
  </si>
  <si>
    <t xml:space="preserve">"12:31:42 Lamp: ParIn -&gt;  1000 uml"
</t>
  </si>
  <si>
    <t>12:31:16</t>
  </si>
  <si>
    <t xml:space="preserve">"12:31:42 Flow: Fixed -&gt; 300 umol/s"
</t>
  </si>
  <si>
    <t xml:space="preserve">"12:28:15 Lamp: ParIn -&gt;  750 uml"
</t>
  </si>
  <si>
    <t>12:27:49</t>
  </si>
  <si>
    <t xml:space="preserve">"12:28:14 Flow: Fixed -&gt; 300 umol/s"
</t>
  </si>
  <si>
    <t xml:space="preserve">"12:24:48 Lamp: ParIn -&gt;  500 uml"
</t>
  </si>
  <si>
    <t>12:24:23</t>
  </si>
  <si>
    <t xml:space="preserve">"12:24:48 Flow: Fixed -&gt; 300 umol/s"
</t>
  </si>
  <si>
    <t xml:space="preserve">"12:21:22 Lamp: ParIn -&gt;  300 uml"
</t>
  </si>
  <si>
    <t>12:20:56</t>
  </si>
  <si>
    <t xml:space="preserve">"12:21:22 Flow: Fixed -&gt; 300 umol/s"
</t>
  </si>
  <si>
    <t xml:space="preserve">"12:17:55 Lamp: ParIn -&gt;  150 uml"
</t>
  </si>
  <si>
    <t>12:17:30</t>
  </si>
  <si>
    <t xml:space="preserve">"12:17:55 Flow: Fixed -&gt; 300 umol/s"
</t>
  </si>
  <si>
    <t xml:space="preserve">"12:14:29 Lamp: ParIn -&gt;  100 uml"
</t>
  </si>
  <si>
    <t>12:14:04</t>
  </si>
  <si>
    <t xml:space="preserve">"12:14:29 Flow: Fixed -&gt; 300 umol/s"
</t>
  </si>
  <si>
    <t xml:space="preserve">"12:11:03 Lamp: ParIn -&gt;  50 uml"
</t>
  </si>
  <si>
    <t>12:10:38</t>
  </si>
  <si>
    <t xml:space="preserve">"12:11:03 Flow: Fixed -&gt; 300 umol/s"
</t>
  </si>
  <si>
    <t xml:space="preserve">"12:07:37 Lamp: ParIn -&gt;  25 uml"
</t>
  </si>
  <si>
    <t>12:07:10</t>
  </si>
  <si>
    <t xml:space="preserve">"12:07:37 Flow: Fixed -&gt; 300 umol/s"
</t>
  </si>
  <si>
    <t xml:space="preserve">"12:04:09 Lamp: ParIn -&gt;  0 uml"
</t>
  </si>
  <si>
    <t xml:space="preserve">"12:04:09 Flow: Fixed -&gt; 300 umol/s"
</t>
  </si>
  <si>
    <t xml:space="preserve">"12:04:09 Coolers: Off"
</t>
  </si>
  <si>
    <t xml:space="preserve">"12:04:09 CO2 Mixer: CO2R -&gt; 400 uml"
</t>
  </si>
  <si>
    <t xml:space="preserve">"12:04:09 Lamp: Off"
</t>
  </si>
  <si>
    <t xml:space="preserve">"12:02:38 Launched AutoProg /User/Configs/AutoProgs/LightCurve2"
</t>
  </si>
  <si>
    <t>Sat May  7 2022 12:02:38</t>
  </si>
  <si>
    <t xml:space="preserve">"12:45:14 Flow: Fixed -&gt; 300 umol/s"
</t>
  </si>
  <si>
    <t xml:space="preserve">"12:45:14 Coolers: Off"
</t>
  </si>
  <si>
    <t xml:space="preserve">"12:45:13 CO2 Mixer: CO2R -&gt; 400 uml"
</t>
  </si>
  <si>
    <t xml:space="preserve">"12:45:13 Lamp: ParIn -&gt;  2000 uml"
</t>
  </si>
  <si>
    <t>12:44:48</t>
  </si>
  <si>
    <t xml:space="preserve">"12:45:13 Flow: Fixed -&gt; 300 umol/s"
</t>
  </si>
  <si>
    <t xml:space="preserve">"12:41:47 Lamp: ParIn -&gt;  2000 uml"
</t>
  </si>
  <si>
    <t>12:41:21</t>
  </si>
  <si>
    <t xml:space="preserve">"12:41:47 Flow: Fixed -&gt; 300 umol/s"
</t>
  </si>
  <si>
    <t xml:space="preserve">"12:38:20 Lamp: ParIn -&gt;  1600 uml"
</t>
  </si>
  <si>
    <t>12:37:54</t>
  </si>
  <si>
    <t xml:space="preserve">"12:38:19 Flow: Fixed -&gt; 300 umol/s"
</t>
  </si>
  <si>
    <t xml:space="preserve">"12:34:52 Lamp: ParIn -&gt;  1250 uml"
</t>
  </si>
  <si>
    <t>12:34:27</t>
  </si>
  <si>
    <t xml:space="preserve">"12:34:52 Flow: Fixed -&gt; 300 umol/s"
</t>
  </si>
  <si>
    <t xml:space="preserve">"12:31:26 Lamp: ParIn -&gt;  1000 uml"
</t>
  </si>
  <si>
    <t>12:31:01</t>
  </si>
  <si>
    <t xml:space="preserve">"12:31:26 Flow: Fixed -&gt; 300 umol/s"
</t>
  </si>
  <si>
    <t xml:space="preserve">"12:28:00 Lamp: ParIn -&gt;  750 uml"
</t>
  </si>
  <si>
    <t>12:27:35</t>
  </si>
  <si>
    <t xml:space="preserve">"12:28:00 Flow: Fixed -&gt; 300 umol/s"
</t>
  </si>
  <si>
    <t xml:space="preserve">"12:24:34 Lamp: ParIn -&gt;  500 uml"
</t>
  </si>
  <si>
    <t>12:24:09</t>
  </si>
  <si>
    <t xml:space="preserve">"12:24:34 Flow: Fixed -&gt; 300 umol/s"
</t>
  </si>
  <si>
    <t xml:space="preserve">"12:21:08 Lamp: ParIn -&gt;  300 uml"
</t>
  </si>
  <si>
    <t>12:20:43</t>
  </si>
  <si>
    <t xml:space="preserve">"12:21:08 Flow: Fixed -&gt; 300 umol/s"
</t>
  </si>
  <si>
    <t xml:space="preserve">"12:17:42 Lamp: ParIn -&gt;  150 uml"
</t>
  </si>
  <si>
    <t>12:17:16</t>
  </si>
  <si>
    <t xml:space="preserve">"12:17:42 Flow: Fixed -&gt; 300 umol/s"
</t>
  </si>
  <si>
    <t xml:space="preserve">"12:14:15 Lamp: ParIn -&gt;  100 uml"
</t>
  </si>
  <si>
    <t>12:13:50</t>
  </si>
  <si>
    <t xml:space="preserve">"12:14:15 Flow: Fixed -&gt; 300 umol/s"
</t>
  </si>
  <si>
    <t xml:space="preserve">"12:10:49 Lamp: ParIn -&gt;  50 uml"
</t>
  </si>
  <si>
    <t>12:10:24</t>
  </si>
  <si>
    <t xml:space="preserve">"12:10:49 Flow: Fixed -&gt; 300 umol/s"
</t>
  </si>
  <si>
    <t xml:space="preserve">"12:07:23 Lamp: ParIn -&gt;  25 uml"
</t>
  </si>
  <si>
    <t>12:06:58</t>
  </si>
  <si>
    <t xml:space="preserve">"12:07:23 Flow: Fixed -&gt; 300 umol/s"
</t>
  </si>
  <si>
    <t xml:space="preserve">"12:03:57 Lamp: ParIn -&gt;  0 uml"
</t>
  </si>
  <si>
    <t xml:space="preserve">"12:03:56 Flow: Fixed -&gt; 300 umol/s"
</t>
  </si>
  <si>
    <t xml:space="preserve">"12:03:56 Coolers: Off"
</t>
  </si>
  <si>
    <t xml:space="preserve">"12:03:56 CO2 Mixer: CO2R -&gt; 400 uml"
</t>
  </si>
  <si>
    <t xml:space="preserve">"12:03:56 Lamp: Off"
</t>
  </si>
  <si>
    <t xml:space="preserve">"12:03:49 Launched AutoProg /User/Configs/AutoProgs/LightCurve2"
</t>
  </si>
  <si>
    <t>Sun May  8 2022 12:03:49</t>
  </si>
  <si>
    <t xml:space="preserve">"12:06:12 Flow: Fixed -&gt; 300 umol/s"
</t>
  </si>
  <si>
    <t xml:space="preserve">"12:06:12 Coolers: Off"
</t>
  </si>
  <si>
    <t xml:space="preserve">"12:06:12 CO2 Mixer: CO2R -&gt; 400 uml"
</t>
  </si>
  <si>
    <t xml:space="preserve">"12:06:12 Lamp: ParIn -&gt;  2000 uml"
</t>
  </si>
  <si>
    <t>12:05:46</t>
  </si>
  <si>
    <t xml:space="preserve">"12:02:45 Lamp: ParIn -&gt;  2000 uml"
</t>
  </si>
  <si>
    <t>12:02:19</t>
  </si>
  <si>
    <t xml:space="preserve">"12:02:44 Flow: Fixed -&gt; 300 umol/s"
</t>
  </si>
  <si>
    <t xml:space="preserve">"11:59:18 Lamp: ParIn -&gt;  1600 uml"
</t>
  </si>
  <si>
    <t>11:58:53</t>
  </si>
  <si>
    <t xml:space="preserve">"11:59:18 Flow: Fixed -&gt; 300 umol/s"
</t>
  </si>
  <si>
    <t xml:space="preserve">"11:55:52 Lamp: ParIn -&gt;  1250 uml"
</t>
  </si>
  <si>
    <t>11:55:27</t>
  </si>
  <si>
    <t xml:space="preserve">"11:55:52 Flow: Fixed -&gt; 300 umol/s"
</t>
  </si>
  <si>
    <t xml:space="preserve">"11:52:26 Lamp: ParIn -&gt;  1000 uml"
</t>
  </si>
  <si>
    <t>11:52:00</t>
  </si>
  <si>
    <t xml:space="preserve">"11:52:26 Flow: Fixed -&gt; 300 umol/s"
</t>
  </si>
  <si>
    <t xml:space="preserve">"11:48:59 Lamp: ParIn -&gt;  750 uml"
</t>
  </si>
  <si>
    <t>11:48:34</t>
  </si>
  <si>
    <t xml:space="preserve">"11:48:59 Flow: Fixed -&gt; 300 umol/s"
</t>
  </si>
  <si>
    <t xml:space="preserve">"11:45:33 Lamp: ParIn -&gt;  500 uml"
</t>
  </si>
  <si>
    <t>11:45:08</t>
  </si>
  <si>
    <t xml:space="preserve">"11:45:33 Flow: Fixed -&gt; 300 umol/s"
</t>
  </si>
  <si>
    <t xml:space="preserve">"11:42:07 Lamp: ParIn -&gt;  300 uml"
</t>
  </si>
  <si>
    <t>11:41:42</t>
  </si>
  <si>
    <t xml:space="preserve">"11:42:07 Flow: Fixed -&gt; 300 umol/s"
</t>
  </si>
  <si>
    <t xml:space="preserve">"11:38:41 Lamp: ParIn -&gt;  150 uml"
</t>
  </si>
  <si>
    <t>11:38:16</t>
  </si>
  <si>
    <t xml:space="preserve">"11:38:41 Flow: Fixed -&gt; 300 umol/s"
</t>
  </si>
  <si>
    <t xml:space="preserve">"11:35:15 Lamp: ParIn -&gt;  100 uml"
</t>
  </si>
  <si>
    <t>11:34:50</t>
  </si>
  <si>
    <t xml:space="preserve">"11:35:15 Flow: Fixed -&gt; 300 umol/s"
</t>
  </si>
  <si>
    <t xml:space="preserve">"11:31:49 Lamp: ParIn -&gt;  50 uml"
</t>
  </si>
  <si>
    <t>11:31:25</t>
  </si>
  <si>
    <t xml:space="preserve">"11:31:49 Flow: Fixed -&gt; 300 umol/s"
</t>
  </si>
  <si>
    <t xml:space="preserve">"11:28:24 Lamp: ParIn -&gt;  25 uml"
</t>
  </si>
  <si>
    <t>11:27:59</t>
  </si>
  <si>
    <t xml:space="preserve">"11:28:24 Flow: Fixed -&gt; 300 umol/s"
</t>
  </si>
  <si>
    <t xml:space="preserve">"11:24:58 Lamp: ParIn -&gt;  0 uml"
</t>
  </si>
  <si>
    <t xml:space="preserve">"11:24:58 Flow: Fixed -&gt; 300 umol/s"
</t>
  </si>
  <si>
    <t xml:space="preserve">"11:24:58 Coolers: Off"
</t>
  </si>
  <si>
    <t xml:space="preserve">"11:24:58 CO2 Mixer: CO2R -&gt; 400 uml"
</t>
  </si>
  <si>
    <t xml:space="preserve">"11:24:58 Lamp: Off"
</t>
  </si>
  <si>
    <t xml:space="preserve">"11:24:43 Launched AutoProg /User/Configs/AutoProgs/LightCurve2"
</t>
  </si>
  <si>
    <t>Sun May  8 2022 11:24:43</t>
  </si>
  <si>
    <t xml:space="preserve">"12:04:14 Flow: Fixed -&gt; 300 umol/s"
</t>
  </si>
  <si>
    <t xml:space="preserve">"12:04:14 Coolers: Off"
</t>
  </si>
  <si>
    <t xml:space="preserve">"12:04:14 CO2 Mixer: CO2R -&gt; 400 uml"
</t>
  </si>
  <si>
    <t xml:space="preserve">"12:04:14 Lamp: ParIn -&gt;  2000 uml"
</t>
  </si>
  <si>
    <t>12:03:51</t>
  </si>
  <si>
    <t xml:space="preserve">"12:00:50 Lamp: ParIn -&gt;  2000 uml"
</t>
  </si>
  <si>
    <t>12:00:27</t>
  </si>
  <si>
    <t xml:space="preserve">"12:00:50 Flow: Fixed -&gt; 300 umol/s"
</t>
  </si>
  <si>
    <t xml:space="preserve">"11:57:26 Lamp: ParIn -&gt;  1600 uml"
</t>
  </si>
  <si>
    <t xml:space="preserve">"11:57:26 Flow: Fixed -&gt; 300 umol/s"
</t>
  </si>
  <si>
    <t xml:space="preserve">"11:54:01 Lamp: ParIn -&gt;  1250 uml"
</t>
  </si>
  <si>
    <t>11:53:38</t>
  </si>
  <si>
    <t xml:space="preserve">"11:50:37 Lamp: ParIn -&gt;  1000 uml"
</t>
  </si>
  <si>
    <t>11:50:13</t>
  </si>
  <si>
    <t xml:space="preserve">"11:50:37 Flow: Fixed -&gt; 300 umol/s"
</t>
  </si>
  <si>
    <t xml:space="preserve">"11:47:12 Lamp: ParIn -&gt;  750 uml"
</t>
  </si>
  <si>
    <t>11:46:48</t>
  </si>
  <si>
    <t xml:space="preserve">"11:47:12 Flow: Fixed -&gt; 300 umol/s"
</t>
  </si>
  <si>
    <t xml:space="preserve">"11:43:47 Lamp: ParIn -&gt;  500 uml"
</t>
  </si>
  <si>
    <t>11:43:23</t>
  </si>
  <si>
    <t xml:space="preserve">"11:43:47 Flow: Fixed -&gt; 300 umol/s"
</t>
  </si>
  <si>
    <t xml:space="preserve">"11:40:22 Lamp: ParIn -&gt;  300 uml"
</t>
  </si>
  <si>
    <t>11:39:59</t>
  </si>
  <si>
    <t xml:space="preserve">"11:40:22 Flow: Fixed -&gt; 300 umol/s"
</t>
  </si>
  <si>
    <t xml:space="preserve">"11:36:58 Lamp: ParIn -&gt;  150 uml"
</t>
  </si>
  <si>
    <t>11:36:34</t>
  </si>
  <si>
    <t xml:space="preserve">"11:36:58 Flow: Fixed -&gt; 300 umol/s"
</t>
  </si>
  <si>
    <t xml:space="preserve">"11:33:33 Lamp: ParIn -&gt;  100 uml"
</t>
  </si>
  <si>
    <t>11:33:09</t>
  </si>
  <si>
    <t xml:space="preserve">"11:33:33 Flow: Fixed -&gt; 300 umol/s"
</t>
  </si>
  <si>
    <t xml:space="preserve">"11:30:08 Lamp: ParIn -&gt;  50 uml"
</t>
  </si>
  <si>
    <t>11:29:44</t>
  </si>
  <si>
    <t xml:space="preserve">"11:30:07 Flow: Fixed -&gt; 300 umol/s"
</t>
  </si>
  <si>
    <t xml:space="preserve">"11:26:43 Lamp: ParIn -&gt;  25 uml"
</t>
  </si>
  <si>
    <t>11:26:19</t>
  </si>
  <si>
    <t xml:space="preserve">"11:26:43 Flow: Fixed -&gt; 300 umol/s"
</t>
  </si>
  <si>
    <t xml:space="preserve">"11:23:18 Lamp: ParIn -&gt;  0 uml"
</t>
  </si>
  <si>
    <t xml:space="preserve">"11:23:18 Flow: Fixed -&gt; 300 umol/s"
</t>
  </si>
  <si>
    <t xml:space="preserve">"11:23:18 Coolers: Off"
</t>
  </si>
  <si>
    <t xml:space="preserve">"11:23:18 CO2 Mixer: CO2R -&gt; 400 uml"
</t>
  </si>
  <si>
    <t xml:space="preserve">"11:23:18 Lamp: Off"
</t>
  </si>
  <si>
    <t xml:space="preserve">"11:22:53 Launched AutoProg /User/Configs/AutoProgs/LightCurve2"
</t>
  </si>
  <si>
    <t>Sun May  8 2022 11:22:52</t>
  </si>
  <si>
    <t xml:space="preserve">"14:08:49 Flow: Fixed -&gt; 300 umol/s"
</t>
  </si>
  <si>
    <t xml:space="preserve">"14:08:49 Coolers: Off"
</t>
  </si>
  <si>
    <t xml:space="preserve">"14:08:49 CO2 Mixer: CO2R -&gt; 400 uml"
</t>
  </si>
  <si>
    <t xml:space="preserve">"14:08:49 Lamp: ParIn -&gt;  2000 uml"
</t>
  </si>
  <si>
    <t>14:08:25</t>
  </si>
  <si>
    <t xml:space="preserve">"14:08:48 Flow: Fixed -&gt; 300 umol/s"
</t>
  </si>
  <si>
    <t xml:space="preserve">"14:05:24 Lamp: ParIn -&gt;  2000 uml"
</t>
  </si>
  <si>
    <t>14:05:00</t>
  </si>
  <si>
    <t xml:space="preserve">"14:05:24 Flow: Fixed -&gt; 300 umol/s"
</t>
  </si>
  <si>
    <t xml:space="preserve">"14:01:59 Lamp: ParIn -&gt;  1600 uml"
</t>
  </si>
  <si>
    <t>14:01:34</t>
  </si>
  <si>
    <t xml:space="preserve">"14:01:59 Flow: Fixed -&gt; 300 umol/s"
</t>
  </si>
  <si>
    <t xml:space="preserve">"13:58:33 Lamp: ParIn -&gt;  1250 uml"
</t>
  </si>
  <si>
    <t>13:58:08</t>
  </si>
  <si>
    <t xml:space="preserve">"13:58:33 Flow: Fixed -&gt; 300 umol/s"
</t>
  </si>
  <si>
    <t xml:space="preserve">"13:55:07 Lamp: ParIn -&gt;  1000 uml"
</t>
  </si>
  <si>
    <t>13:54:42</t>
  </si>
  <si>
    <t xml:space="preserve">"13:55:06 Flow: Fixed -&gt; 300 umol/s"
</t>
  </si>
  <si>
    <t xml:space="preserve">"13:51:41 Lamp: ParIn -&gt;  750 uml"
</t>
  </si>
  <si>
    <t>13:51:17</t>
  </si>
  <si>
    <t xml:space="preserve">"13:51:41 Flow: Fixed -&gt; 300 umol/s"
</t>
  </si>
  <si>
    <t xml:space="preserve">"13:48:16 Lamp: ParIn -&gt;  500 uml"
</t>
  </si>
  <si>
    <t>13:47:51</t>
  </si>
  <si>
    <t xml:space="preserve">"13:48:16 Flow: Fixed -&gt; 300 umol/s"
</t>
  </si>
  <si>
    <t xml:space="preserve">"13:44:50 Lamp: ParIn -&gt;  300 uml"
</t>
  </si>
  <si>
    <t>13:44:25</t>
  </si>
  <si>
    <t xml:space="preserve">"13:44:50 Flow: Fixed -&gt; 300 umol/s"
</t>
  </si>
  <si>
    <t xml:space="preserve">"13:41:24 Lamp: ParIn -&gt;  150 uml"
</t>
  </si>
  <si>
    <t>13:40:59</t>
  </si>
  <si>
    <t xml:space="preserve">"13:41:24 Flow: Fixed -&gt; 300 umol/s"
</t>
  </si>
  <si>
    <t xml:space="preserve">"13:37:58 Lamp: ParIn -&gt;  100 uml"
</t>
  </si>
  <si>
    <t>13:37:33</t>
  </si>
  <si>
    <t xml:space="preserve">"13:37:58 Flow: Fixed -&gt; 300 umol/s"
</t>
  </si>
  <si>
    <t xml:space="preserve">"13:34:32 Lamp: ParIn -&gt;  50 uml"
</t>
  </si>
  <si>
    <t>13:34:07</t>
  </si>
  <si>
    <t xml:space="preserve">"13:34:32 Flow: Fixed -&gt; 300 umol/s"
</t>
  </si>
  <si>
    <t xml:space="preserve">"13:31:06 Lamp: ParIn -&gt;  25 uml"
</t>
  </si>
  <si>
    <t>13:30:40</t>
  </si>
  <si>
    <t xml:space="preserve">"13:31:06 Flow: Fixed -&gt; 300 umol/s"
</t>
  </si>
  <si>
    <t xml:space="preserve">"13:27:39 Lamp: ParIn -&gt;  0 uml"
</t>
  </si>
  <si>
    <t xml:space="preserve">"13:27:39 Flow: Fixed -&gt; 300 umol/s"
</t>
  </si>
  <si>
    <t xml:space="preserve">"13:27:39 Coolers: Off"
</t>
  </si>
  <si>
    <t xml:space="preserve">"13:27:39 CO2 Mixer: CO2R -&gt; 400 uml"
</t>
  </si>
  <si>
    <t xml:space="preserve">"13:27:39 Lamp: Off"
</t>
  </si>
  <si>
    <t xml:space="preserve">"13:26:38 Launched AutoProg /User/Configs/AutoProgs/LightCurve2"
</t>
  </si>
  <si>
    <t>Sun May  8 2022 13:26:38</t>
  </si>
  <si>
    <t xml:space="preserve">"13:37:31 Flow: Fixed -&gt; 300 umol/s"
</t>
  </si>
  <si>
    <t xml:space="preserve">"13:37:31 Coolers: Off"
</t>
  </si>
  <si>
    <t xml:space="preserve">"13:37:31 CO2 Mixer: CO2R -&gt; 400 uml"
</t>
  </si>
  <si>
    <t xml:space="preserve">"13:37:31 Lamp: ParIn -&gt;  2000 uml"
</t>
  </si>
  <si>
    <t>13:37:09</t>
  </si>
  <si>
    <t xml:space="preserve">"13:37:30 Flow: Fixed -&gt; 300 umol/s"
</t>
  </si>
  <si>
    <t xml:space="preserve">"13:34:08 Lamp: ParIn -&gt;  2000 uml"
</t>
  </si>
  <si>
    <t>13:33:46</t>
  </si>
  <si>
    <t xml:space="preserve">"13:34:08 Flow: Fixed -&gt; 300 umol/s"
</t>
  </si>
  <si>
    <t xml:space="preserve">"13:30:45 Lamp: ParIn -&gt;  1600 uml"
</t>
  </si>
  <si>
    <t>13:30:23</t>
  </si>
  <si>
    <t xml:space="preserve">"13:30:44 Flow: Fixed -&gt; 300 umol/s"
</t>
  </si>
  <si>
    <t xml:space="preserve">"13:27:22 Lamp: ParIn -&gt;  1250 uml"
</t>
  </si>
  <si>
    <t>13:27:00</t>
  </si>
  <si>
    <t xml:space="preserve">"13:27:22 Flow: Fixed -&gt; 300 umol/s"
</t>
  </si>
  <si>
    <t xml:space="preserve">"13:23:59 Lamp: ParIn -&gt;  1000 uml"
</t>
  </si>
  <si>
    <t>13:23:37</t>
  </si>
  <si>
    <t xml:space="preserve">"13:23:59 Flow: Fixed -&gt; 300 umol/s"
</t>
  </si>
  <si>
    <t xml:space="preserve">"13:20:36 Lamp: ParIn -&gt;  750 uml"
</t>
  </si>
  <si>
    <t>13:20:13</t>
  </si>
  <si>
    <t xml:space="preserve">"13:20:36 Flow: Fixed -&gt; 300 umol/s"
</t>
  </si>
  <si>
    <t xml:space="preserve">"13:17:12 Lamp: ParIn -&gt;  500 uml"
</t>
  </si>
  <si>
    <t>13:16:49</t>
  </si>
  <si>
    <t xml:space="preserve">"13:17:12 Flow: Fixed -&gt; 300 umol/s"
</t>
  </si>
  <si>
    <t xml:space="preserve">"13:13:48 Lamp: ParIn -&gt;  300 uml"
</t>
  </si>
  <si>
    <t>13:13:25</t>
  </si>
  <si>
    <t xml:space="preserve">"13:13:48 Flow: Fixed -&gt; 300 umol/s"
</t>
  </si>
  <si>
    <t xml:space="preserve">"13:10:24 Lamp: ParIn -&gt;  150 uml"
</t>
  </si>
  <si>
    <t>13:10:01</t>
  </si>
  <si>
    <t xml:space="preserve">"13:10:24 Flow: Fixed -&gt; 300 umol/s"
</t>
  </si>
  <si>
    <t xml:space="preserve">"13:07:00 Lamp: ParIn -&gt;  100 uml"
</t>
  </si>
  <si>
    <t>13:06:37</t>
  </si>
  <si>
    <t xml:space="preserve">"13:07:00 Flow: Fixed -&gt; 300 umol/s"
</t>
  </si>
  <si>
    <t xml:space="preserve">"13:03:36 Lamp: ParIn -&gt;  50 uml"
</t>
  </si>
  <si>
    <t>13:03:13</t>
  </si>
  <si>
    <t xml:space="preserve">"13:03:36 Flow: Fixed -&gt; 300 umol/s"
</t>
  </si>
  <si>
    <t xml:space="preserve">"13:00:12 Lamp: ParIn -&gt;  25 uml"
</t>
  </si>
  <si>
    <t>12:59:48</t>
  </si>
  <si>
    <t xml:space="preserve">"13:00:12 Flow: Fixed -&gt; 300 umol/s"
</t>
  </si>
  <si>
    <t xml:space="preserve">"12:56:47 Lamp: ParIn -&gt;  0 uml"
</t>
  </si>
  <si>
    <t xml:space="preserve">"12:56:47 Flow: Fixed -&gt; 300 umol/s"
</t>
  </si>
  <si>
    <t xml:space="preserve">"12:56:47 Coolers: Off"
</t>
  </si>
  <si>
    <t xml:space="preserve">"12:56:47 CO2 Mixer: CO2R -&gt; 400 uml"
</t>
  </si>
  <si>
    <t xml:space="preserve">"12:56:47 Lamp: Off"
</t>
  </si>
  <si>
    <t xml:space="preserve">"12:55:56 Launched AutoProg /User/Configs/AutoProgs/LightCurve2"
</t>
  </si>
  <si>
    <t>Mon May  9 2022 12:55:55</t>
  </si>
  <si>
    <t xml:space="preserve">"11:10:37 Flow: Fixed -&gt; 300 umol/s"
</t>
  </si>
  <si>
    <t>10:39:18</t>
  </si>
  <si>
    <t xml:space="preserve">"10:36:17 Flow: Fixed -&gt; 300 umol/s"
</t>
  </si>
  <si>
    <t xml:space="preserve">"10:38:27 Flow: Fixed -&gt; 300 umol/s"
</t>
  </si>
  <si>
    <t xml:space="preserve">"10:38:27 Coolers: Off"
</t>
  </si>
  <si>
    <t xml:space="preserve">"10:38:27 CO2 Mixer: CO2R -&gt; 400 uml"
</t>
  </si>
  <si>
    <t xml:space="preserve">"10:38:26 Lamp: ParIn -&gt;  2000 uml"
</t>
  </si>
  <si>
    <t>10:38:01</t>
  </si>
  <si>
    <t xml:space="preserve">"10:38:26 Flow: Fixed -&gt; 300 umol/s"
</t>
  </si>
  <si>
    <t xml:space="preserve">"10:35:00 Lamp: ParIn -&gt;  2000 uml"
</t>
  </si>
  <si>
    <t>10:34:34</t>
  </si>
  <si>
    <t xml:space="preserve">"10:35:00 Flow: Fixed -&gt; 300 umol/s"
</t>
  </si>
  <si>
    <t xml:space="preserve">"10:31:33 Lamp: ParIn -&gt;  1600 uml"
</t>
  </si>
  <si>
    <t>10:31:07</t>
  </si>
  <si>
    <t xml:space="preserve">"10:31:32 Flow: Fixed -&gt; 300 umol/s"
</t>
  </si>
  <si>
    <t xml:space="preserve">"10:28:06 Lamp: ParIn -&gt;  1250 uml"
</t>
  </si>
  <si>
    <t>10:27:41</t>
  </si>
  <si>
    <t xml:space="preserve">"10:28:06 Flow: Fixed -&gt; 300 umol/s"
</t>
  </si>
  <si>
    <t xml:space="preserve">"10:24:40 Lamp: ParIn -&gt;  1000 uml"
</t>
  </si>
  <si>
    <t>10:24:15</t>
  </si>
  <si>
    <t xml:space="preserve">"10:24:40 Flow: Fixed -&gt; 300 umol/s"
</t>
  </si>
  <si>
    <t xml:space="preserve">"10:21:14 Lamp: ParIn -&gt;  750 uml"
</t>
  </si>
  <si>
    <t>10:20:49</t>
  </si>
  <si>
    <t xml:space="preserve">"10:21:14 Flow: Fixed -&gt; 300 umol/s"
</t>
  </si>
  <si>
    <t xml:space="preserve">"10:17:48 Lamp: ParIn -&gt;  500 uml"
</t>
  </si>
  <si>
    <t>10:17:23</t>
  </si>
  <si>
    <t xml:space="preserve">"10:17:48 Flow: Fixed -&gt; 300 umol/s"
</t>
  </si>
  <si>
    <t xml:space="preserve">"10:14:22 Lamp: ParIn -&gt;  300 uml"
</t>
  </si>
  <si>
    <t>10:13:57</t>
  </si>
  <si>
    <t xml:space="preserve">"10:14:22 Flow: Fixed -&gt; 300 umol/s"
</t>
  </si>
  <si>
    <t xml:space="preserve">"10:10:56 Lamp: ParIn -&gt;  150 uml"
</t>
  </si>
  <si>
    <t>10:10:31</t>
  </si>
  <si>
    <t xml:space="preserve">"10:10:56 Flow: Fixed -&gt; 300 umol/s"
</t>
  </si>
  <si>
    <t xml:space="preserve">"10:07:30 Lamp: ParIn -&gt;  100 uml"
</t>
  </si>
  <si>
    <t>10:07:05</t>
  </si>
  <si>
    <t xml:space="preserve">"10:07:29 Flow: Fixed -&gt; 300 umol/s"
</t>
  </si>
  <si>
    <t xml:space="preserve">"10:04:04 Lamp: ParIn -&gt;  50 uml"
</t>
  </si>
  <si>
    <t>10:03:40</t>
  </si>
  <si>
    <t xml:space="preserve">"10:04:04 Flow: Fixed -&gt; 300 umol/s"
</t>
  </si>
  <si>
    <t xml:space="preserve">"10:00:39 Lamp: ParIn -&gt;  25 uml"
</t>
  </si>
  <si>
    <t>10:00:14</t>
  </si>
  <si>
    <t xml:space="preserve">"10:00:39 Flow: Fixed -&gt; 300 umol/s"
</t>
  </si>
  <si>
    <t xml:space="preserve">"09:57:13 Lamp: ParIn -&gt;  0 uml"
</t>
  </si>
  <si>
    <t xml:space="preserve">"09:57:13 Flow: Fixed -&gt; 300 umol/s"
</t>
  </si>
  <si>
    <t xml:space="preserve">"09:57:13 Coolers: Off"
</t>
  </si>
  <si>
    <t xml:space="preserve">"09:57:13 CO2 Mixer: CO2R -&gt; 400 uml"
</t>
  </si>
  <si>
    <t xml:space="preserve">"09:57:13 Lamp: Off"
</t>
  </si>
  <si>
    <t xml:space="preserve">"09:56:44 Launched AutoProg /User/Configs/AutoProgs/LightCurve2"
</t>
  </si>
  <si>
    <t>Mon May  9 2022 09:56:43</t>
  </si>
  <si>
    <t xml:space="preserve">"10:36:32 Flow: Fixed -&gt; 300 umol/s"
</t>
  </si>
  <si>
    <t xml:space="preserve">"10:36:32 Coolers: Off"
</t>
  </si>
  <si>
    <t xml:space="preserve">"10:36:32 CO2 Mixer: CO2R -&gt; 400 uml"
</t>
  </si>
  <si>
    <t xml:space="preserve">"10:36:32 Lamp: ParIn -&gt;  2000 uml"
</t>
  </si>
  <si>
    <t>10:36:09</t>
  </si>
  <si>
    <t xml:space="preserve">"10:33:08 Lamp: ParIn -&gt;  2000 uml"
</t>
  </si>
  <si>
    <t>10:32:45</t>
  </si>
  <si>
    <t xml:space="preserve">"10:33:08 Flow: Fixed -&gt; 300 umol/s"
</t>
  </si>
  <si>
    <t xml:space="preserve">"10:29:44 Lamp: ParIn -&gt;  1600 uml"
</t>
  </si>
  <si>
    <t>10:29:20</t>
  </si>
  <si>
    <t xml:space="preserve">"10:29:43 Flow: Fixed -&gt; 300 umol/s"
</t>
  </si>
  <si>
    <t xml:space="preserve">"10:26:18 Lamp: ParIn -&gt;  1250 uml"
</t>
  </si>
  <si>
    <t>10:25:55</t>
  </si>
  <si>
    <t xml:space="preserve">"10:26:18 Flow: Fixed -&gt; 300 umol/s"
</t>
  </si>
  <si>
    <t xml:space="preserve">"10:22:54 Lamp: ParIn -&gt;  1000 uml"
</t>
  </si>
  <si>
    <t>10:22:31</t>
  </si>
  <si>
    <t xml:space="preserve">"10:22:54 Flow: Fixed -&gt; 300 umol/s"
</t>
  </si>
  <si>
    <t xml:space="preserve">"10:19:30 Lamp: ParIn -&gt;  750 uml"
</t>
  </si>
  <si>
    <t>10:19:06</t>
  </si>
  <si>
    <t xml:space="preserve">"10:19:30 Flow: Fixed -&gt; 300 umol/s"
</t>
  </si>
  <si>
    <t xml:space="preserve">"10:16:05 Lamp: ParIn -&gt;  500 uml"
</t>
  </si>
  <si>
    <t>10:15:41</t>
  </si>
  <si>
    <t xml:space="preserve">"10:16:04 Flow: Fixed -&gt; 300 umol/s"
</t>
  </si>
  <si>
    <t xml:space="preserve">"10:12:40 Lamp: ParIn -&gt;  300 uml"
</t>
  </si>
  <si>
    <t>10:12:17</t>
  </si>
  <si>
    <t xml:space="preserve">"10:12:40 Flow: Fixed -&gt; 300 umol/s"
</t>
  </si>
  <si>
    <t xml:space="preserve">"10:09:16 Lamp: ParIn -&gt;  150 uml"
</t>
  </si>
  <si>
    <t>10:08:52</t>
  </si>
  <si>
    <t xml:space="preserve">"10:09:16 Flow: Fixed -&gt; 300 umol/s"
</t>
  </si>
  <si>
    <t xml:space="preserve">"10:05:51 Lamp: ParIn -&gt;  100 uml"
</t>
  </si>
  <si>
    <t>10:05:27</t>
  </si>
  <si>
    <t xml:space="preserve">"10:05:50 Flow: Fixed -&gt; 300 umol/s"
</t>
  </si>
  <si>
    <t xml:space="preserve">"10:02:26 Lamp: ParIn -&gt;  50 uml"
</t>
  </si>
  <si>
    <t>10:02:03</t>
  </si>
  <si>
    <t xml:space="preserve">"10:02:26 Flow: Fixed -&gt; 300 umol/s"
</t>
  </si>
  <si>
    <t xml:space="preserve">"09:59:02 Lamp: ParIn -&gt;  25 uml"
</t>
  </si>
  <si>
    <t>09:58:36</t>
  </si>
  <si>
    <t xml:space="preserve">"09:59:02 Flow: Fixed -&gt; 300 umol/s"
</t>
  </si>
  <si>
    <t xml:space="preserve">"09:59:01 Warning! Large Deltas in match: CO2=-4.7, H2O=1.35"
</t>
  </si>
  <si>
    <t xml:space="preserve">"09:55:35 Lamp: ParIn -&gt;  0 uml"
</t>
  </si>
  <si>
    <t xml:space="preserve">"09:55:35 Flow: Fixed -&gt; 300 umol/s"
</t>
  </si>
  <si>
    <t xml:space="preserve">"09:55:35 Coolers: Off"
</t>
  </si>
  <si>
    <t xml:space="preserve">"09:55:35 CO2 Mixer: CO2R -&gt; 400 uml"
</t>
  </si>
  <si>
    <t xml:space="preserve">"09:55:35 Lamp: Off"
</t>
  </si>
  <si>
    <t xml:space="preserve">"09:54:18 Launched AutoProg /User/Configs/AutoProgs/LightCurve2"
</t>
  </si>
  <si>
    <t>Mon May  9 2022 09:54:18</t>
  </si>
  <si>
    <t xml:space="preserve">"12:41:22 Flow: Fixed -&gt; 300 umol/s"
</t>
  </si>
  <si>
    <t xml:space="preserve">"12:41:22 Coolers: Off"
</t>
  </si>
  <si>
    <t xml:space="preserve">"12:41:22 CO2 Mixer: CO2R -&gt; 400 uml"
</t>
  </si>
  <si>
    <t xml:space="preserve">"12:41:22 Lamp: ParIn -&gt;  2000 uml"
</t>
  </si>
  <si>
    <t>12:40:57</t>
  </si>
  <si>
    <t xml:space="preserve">"12:37:56 Lamp: ParIn -&gt;  2000 uml"
</t>
  </si>
  <si>
    <t>12:37:31</t>
  </si>
  <si>
    <t xml:space="preserve">"12:37:56 Flow: Fixed -&gt; 300 umol/s"
</t>
  </si>
  <si>
    <t xml:space="preserve">"12:34:30 Lamp: ParIn -&gt;  1600 uml"
</t>
  </si>
  <si>
    <t>12:34:04</t>
  </si>
  <si>
    <t xml:space="preserve">"12:34:30 Flow: Fixed -&gt; 300 umol/s"
</t>
  </si>
  <si>
    <t xml:space="preserve">"12:31:03 Lamp: ParIn -&gt;  1250 uml"
</t>
  </si>
  <si>
    <t>12:30:37</t>
  </si>
  <si>
    <t xml:space="preserve">"12:31:03 Flow: Fixed -&gt; 300 umol/s"
</t>
  </si>
  <si>
    <t xml:space="preserve">"12:27:36 Lamp: ParIn -&gt;  1000 uml"
</t>
  </si>
  <si>
    <t>12:27:10</t>
  </si>
  <si>
    <t xml:space="preserve">"12:27:35 Flow: Fixed -&gt; 300 umol/s"
</t>
  </si>
  <si>
    <t xml:space="preserve">"12:24:09 Lamp: ParIn -&gt;  750 uml"
</t>
  </si>
  <si>
    <t>12:23:44</t>
  </si>
  <si>
    <t xml:space="preserve">"12:24:09 Flow: Fixed -&gt; 300 umol/s"
</t>
  </si>
  <si>
    <t xml:space="preserve">"12:20:43 Lamp: ParIn -&gt;  500 uml"
</t>
  </si>
  <si>
    <t>12:20:18</t>
  </si>
  <si>
    <t xml:space="preserve">"12:20:43 Flow: Fixed -&gt; 300 umol/s"
</t>
  </si>
  <si>
    <t xml:space="preserve">"12:17:17 Lamp: ParIn -&gt;  300 uml"
</t>
  </si>
  <si>
    <t xml:space="preserve">"12:17:17 Flow: Fixed -&gt; 300 umol/s"
</t>
  </si>
  <si>
    <t xml:space="preserve">"12:13:51 Lamp: ParIn -&gt;  150 uml"
</t>
  </si>
  <si>
    <t>12:13:26</t>
  </si>
  <si>
    <t xml:space="preserve">"12:10:25 Lamp: ParIn -&gt;  100 uml"
</t>
  </si>
  <si>
    <t>12:10:00</t>
  </si>
  <si>
    <t xml:space="preserve">"12:10:25 Flow: Fixed -&gt; 300 umol/s"
</t>
  </si>
  <si>
    <t xml:space="preserve">"12:06:59 Lamp: ParIn -&gt;  50 uml"
</t>
  </si>
  <si>
    <t>12:06:34</t>
  </si>
  <si>
    <t xml:space="preserve">"12:06:59 Flow: Fixed -&gt; 300 umol/s"
</t>
  </si>
  <si>
    <t xml:space="preserve">"12:03:33 Lamp: ParIn -&gt;  25 uml"
</t>
  </si>
  <si>
    <t>12:03:06</t>
  </si>
  <si>
    <t xml:space="preserve">"12:03:33 Flow: Fixed -&gt; 300 umol/s"
</t>
  </si>
  <si>
    <t xml:space="preserve">"12:00:05 Lamp: ParIn -&gt;  0 uml"
</t>
  </si>
  <si>
    <t xml:space="preserve">"12:00:05 Flow: Fixed -&gt; 300 umol/s"
</t>
  </si>
  <si>
    <t xml:space="preserve">"12:00:05 Coolers: Off"
</t>
  </si>
  <si>
    <t xml:space="preserve">"12:00:04 CO2 Mixer: CO2R -&gt; 400 uml"
</t>
  </si>
  <si>
    <t xml:space="preserve">"12:00:04 Lamp: Off"
</t>
  </si>
  <si>
    <t xml:space="preserve">"11:58:25 Launched AutoProg /User/Configs/AutoProgs/LightCurve2"
</t>
  </si>
  <si>
    <t>Mon May  9 2022 11:58:25</t>
  </si>
  <si>
    <t xml:space="preserve">"15:21:58 Coolers: Off"
</t>
  </si>
  <si>
    <t xml:space="preserve">"15:21:58 CO2 Mixer: CO2R -&gt; 400 uml"
</t>
  </si>
  <si>
    <t xml:space="preserve">"15:21:58 Lamp: ParIn -&gt;  2000 uml"
</t>
  </si>
  <si>
    <t>15:21:31</t>
  </si>
  <si>
    <t xml:space="preserve">"15:18:30 Lamp: ParIn -&gt;  2000 uml"
</t>
  </si>
  <si>
    <t>15:18:03</t>
  </si>
  <si>
    <t xml:space="preserve">"15:18:30 Flow: Fixed -&gt; 300 umol/s"
</t>
  </si>
  <si>
    <t xml:space="preserve">"15:15:02 Lamp: ParIn -&gt;  1600 uml"
</t>
  </si>
  <si>
    <t>15:14:36</t>
  </si>
  <si>
    <t xml:space="preserve">"15:15:02 Flow: Fixed -&gt; 300 umol/s"
</t>
  </si>
  <si>
    <t xml:space="preserve">"15:11:35 Lamp: ParIn -&gt;  1250 uml"
</t>
  </si>
  <si>
    <t>15:11:09</t>
  </si>
  <si>
    <t xml:space="preserve">"15:11:35 Flow: Fixed -&gt; 300 umol/s"
</t>
  </si>
  <si>
    <t xml:space="preserve">"15:08:08 Lamp: ParIn -&gt;  1000 uml"
</t>
  </si>
  <si>
    <t>15:07:42</t>
  </si>
  <si>
    <t xml:space="preserve">"15:08:08 Flow: Fixed -&gt; 300 umol/s"
</t>
  </si>
  <si>
    <t xml:space="preserve">"15:04:41 Lamp: ParIn -&gt;  750 uml"
</t>
  </si>
  <si>
    <t>15:04:15</t>
  </si>
  <si>
    <t xml:space="preserve">"15:04:40 Flow: Fixed -&gt; 300 umol/s"
</t>
  </si>
  <si>
    <t xml:space="preserve">"15:01:14 Lamp: ParIn -&gt;  500 uml"
</t>
  </si>
  <si>
    <t>15:00:49</t>
  </si>
  <si>
    <t xml:space="preserve">"15:01:14 Flow: Fixed -&gt; 300 umol/s"
</t>
  </si>
  <si>
    <t xml:space="preserve">"14:57:48 Lamp: ParIn -&gt;  300 uml"
</t>
  </si>
  <si>
    <t>14:57:23</t>
  </si>
  <si>
    <t xml:space="preserve">"14:57:48 Flow: Fixed -&gt; 300 umol/s"
</t>
  </si>
  <si>
    <t xml:space="preserve">"14:54:22 Lamp: ParIn -&gt;  150 uml"
</t>
  </si>
  <si>
    <t>14:53:57</t>
  </si>
  <si>
    <t xml:space="preserve">"14:54:22 Flow: Fixed -&gt; 300 umol/s"
</t>
  </si>
  <si>
    <t xml:space="preserve">"14:50:56 Lamp: ParIn -&gt;  100 uml"
</t>
  </si>
  <si>
    <t>14:50:31</t>
  </si>
  <si>
    <t xml:space="preserve">"14:50:56 Flow: Fixed -&gt; 300 umol/s"
</t>
  </si>
  <si>
    <t xml:space="preserve">"14:47:30 Lamp: ParIn -&gt;  50 uml"
</t>
  </si>
  <si>
    <t>14:47:05</t>
  </si>
  <si>
    <t xml:space="preserve">"14:47:30 Flow: Fixed -&gt; 300 umol/s"
</t>
  </si>
  <si>
    <t xml:space="preserve">"14:44:04 Lamp: ParIn -&gt;  25 uml"
</t>
  </si>
  <si>
    <t>14:43:38</t>
  </si>
  <si>
    <t xml:space="preserve">"14:44:04 Flow: Fixed -&gt; 300 umol/s"
</t>
  </si>
  <si>
    <t xml:space="preserve">"14:40:37 Lamp: ParIn -&gt;  0 uml"
</t>
  </si>
  <si>
    <t xml:space="preserve">"14:40:37 Flow: Fixed -&gt; 300 umol/s"
</t>
  </si>
  <si>
    <t xml:space="preserve">"14:40:37 Coolers: Off"
</t>
  </si>
  <si>
    <t xml:space="preserve">"14:40:37 CO2 Mixer: CO2R -&gt; 400 uml"
</t>
  </si>
  <si>
    <t xml:space="preserve">"14:40:37 Lamp: Off"
</t>
  </si>
  <si>
    <t xml:space="preserve">"14:40:05 Launched AutoProg /User/Configs/AutoProgs/LightCurve2"
</t>
  </si>
  <si>
    <t>Thr May  5 2022 14:40:05</t>
  </si>
  <si>
    <t xml:space="preserve">"14:41:14 Flow: Fixed -&gt; 300 umol/s"
</t>
  </si>
  <si>
    <t xml:space="preserve">"14:41:14 Coolers: Off"
</t>
  </si>
  <si>
    <t xml:space="preserve">"14:41:14 CO2 Mixer: CO2R -&gt; 400 uml"
</t>
  </si>
  <si>
    <t xml:space="preserve">"14:41:14 Lamp: ParIn -&gt;  2000 uml"
</t>
  </si>
  <si>
    <t>14:40:50</t>
  </si>
  <si>
    <t xml:space="preserve">"14:37:49 Lamp: ParIn -&gt;  2000 uml"
</t>
  </si>
  <si>
    <t>14:37:25</t>
  </si>
  <si>
    <t xml:space="preserve">"14:37:48 Flow: Fixed -&gt; 300 umol/s"
</t>
  </si>
  <si>
    <t xml:space="preserve">"14:34:24 Lamp: ParIn -&gt;  1600 uml"
</t>
  </si>
  <si>
    <t>14:34:00</t>
  </si>
  <si>
    <t xml:space="preserve">"14:34:24 Flow: Fixed -&gt; 300 umol/s"
</t>
  </si>
  <si>
    <t xml:space="preserve">"14:30:59 Lamp: ParIn -&gt;  1250 uml"
</t>
  </si>
  <si>
    <t>14:30:35</t>
  </si>
  <si>
    <t xml:space="preserve">"14:30:58 Flow: Fixed -&gt; 300 umol/s"
</t>
  </si>
  <si>
    <t xml:space="preserve">"14:27:34 Lamp: ParIn -&gt;  1000 uml"
</t>
  </si>
  <si>
    <t>14:27:11</t>
  </si>
  <si>
    <t xml:space="preserve">"14:27:34 Flow: Fixed -&gt; 300 umol/s"
</t>
  </si>
  <si>
    <t xml:space="preserve">"14:24:10 Lamp: ParIn -&gt;  750 uml"
</t>
  </si>
  <si>
    <t>14:23:46</t>
  </si>
  <si>
    <t xml:space="preserve">"14:24:10 Flow: Fixed -&gt; 300 umol/s"
</t>
  </si>
  <si>
    <t xml:space="preserve">"14:20:45 Lamp: ParIn -&gt;  500 uml"
</t>
  </si>
  <si>
    <t>14:20:21</t>
  </si>
  <si>
    <t xml:space="preserve">"14:20:45 Flow: Fixed -&gt; 300 umol/s"
</t>
  </si>
  <si>
    <t xml:space="preserve">"14:17:20 Lamp: ParIn -&gt;  300 uml"
</t>
  </si>
  <si>
    <t>14:16:56</t>
  </si>
  <si>
    <t xml:space="preserve">"14:17:19 Flow: Fixed -&gt; 300 umol/s"
</t>
  </si>
  <si>
    <t xml:space="preserve">"14:13:55 Lamp: ParIn -&gt;  150 uml"
</t>
  </si>
  <si>
    <t>14:13:32</t>
  </si>
  <si>
    <t xml:space="preserve">"14:13:55 Flow: Fixed -&gt; 300 umol/s"
</t>
  </si>
  <si>
    <t xml:space="preserve">"14:10:31 Lamp: ParIn -&gt;  100 uml"
</t>
  </si>
  <si>
    <t>14:10:07</t>
  </si>
  <si>
    <t xml:space="preserve">"14:10:31 Flow: Fixed -&gt; 300 umol/s"
</t>
  </si>
  <si>
    <t xml:space="preserve">"14:07:06 Lamp: ParIn -&gt;  50 uml"
</t>
  </si>
  <si>
    <t>14:06:42</t>
  </si>
  <si>
    <t xml:space="preserve">"14:07:05 Flow: Fixed -&gt; 300 umol/s"
</t>
  </si>
  <si>
    <t xml:space="preserve">"14:03:41 Lamp: ParIn -&gt;  25 uml"
</t>
  </si>
  <si>
    <t>14:03:18</t>
  </si>
  <si>
    <t xml:space="preserve">"14:03:41 Flow: Fixed -&gt; 300 umol/s"
</t>
  </si>
  <si>
    <t xml:space="preserve">"14:00:17 Lamp: ParIn -&gt;  0 uml"
</t>
  </si>
  <si>
    <t xml:space="preserve">"14:00:17 Flow: Fixed -&gt; 300 umol/s"
</t>
  </si>
  <si>
    <t xml:space="preserve">"14:00:17 Coolers: Off"
</t>
  </si>
  <si>
    <t xml:space="preserve">"14:00:17 CO2 Mixer: CO2R -&gt; 400 uml"
</t>
  </si>
  <si>
    <t xml:space="preserve">"14:00:17 Lamp: Off"
</t>
  </si>
  <si>
    <t xml:space="preserve">"14:00:03 Launched AutoProg /User/Configs/AutoProgs/LightCurve2"
</t>
  </si>
  <si>
    <t>Thr May  5 2022 14:00:03</t>
  </si>
  <si>
    <t xml:space="preserve">"16:45:15 Flow: Fixed -&gt; 300 umol/s"
</t>
  </si>
  <si>
    <t xml:space="preserve">"16:45:15 Coolers: Off"
</t>
  </si>
  <si>
    <t xml:space="preserve">"16:45:15 CO2 Mixer: CO2R -&gt; 400 uml"
</t>
  </si>
  <si>
    <t xml:space="preserve">"16:45:15 Lamp: ParIn -&gt;  2000 uml"
</t>
  </si>
  <si>
    <t xml:space="preserve">"16:41:48 Lamp: ParIn -&gt;  2000 uml"
</t>
  </si>
  <si>
    <t>16:41:22</t>
  </si>
  <si>
    <t xml:space="preserve">"16:41:47 Flow: Fixed -&gt; 300 umol/s"
</t>
  </si>
  <si>
    <t xml:space="preserve">"16:38:21 Lamp: ParIn -&gt;  1600 uml"
</t>
  </si>
  <si>
    <t>16:37:56</t>
  </si>
  <si>
    <t xml:space="preserve">"16:38:21 Flow: Fixed -&gt; 300 umol/s"
</t>
  </si>
  <si>
    <t xml:space="preserve">"16:34:55 Lamp: ParIn -&gt;  1250 uml"
</t>
  </si>
  <si>
    <t>16:34:30</t>
  </si>
  <si>
    <t xml:space="preserve">"16:34:55 Flow: Fixed -&gt; 300 umol/s"
</t>
  </si>
  <si>
    <t xml:space="preserve">"16:31:29 Lamp: ParIn -&gt;  1000 uml"
</t>
  </si>
  <si>
    <t>16:31:04</t>
  </si>
  <si>
    <t xml:space="preserve">"16:31:29 Flow: Fixed -&gt; 300 umol/s"
</t>
  </si>
  <si>
    <t xml:space="preserve">"16:28:03 Lamp: ParIn -&gt;  750 uml"
</t>
  </si>
  <si>
    <t xml:space="preserve">"16:28:03 Flow: Fixed -&gt; 300 umol/s"
</t>
  </si>
  <si>
    <t xml:space="preserve">"16:24:37 Lamp: ParIn -&gt;  500 uml"
</t>
  </si>
  <si>
    <t>16:24:13</t>
  </si>
  <si>
    <t xml:space="preserve">"16:21:12 Lamp: ParIn -&gt;  300 uml"
</t>
  </si>
  <si>
    <t>16:20:48</t>
  </si>
  <si>
    <t xml:space="preserve">"16:21:12 Flow: Fixed -&gt; 300 umol/s"
</t>
  </si>
  <si>
    <t xml:space="preserve">"16:17:47 Lamp: ParIn -&gt;  150 uml"
</t>
  </si>
  <si>
    <t xml:space="preserve">"16:14:21 Lamp: ParIn -&gt;  100 uml"
</t>
  </si>
  <si>
    <t>16:13:56</t>
  </si>
  <si>
    <t xml:space="preserve">"16:14:20 Flow: Fixed -&gt; 300 umol/s"
</t>
  </si>
  <si>
    <t xml:space="preserve">"16:10:55 Lamp: ParIn -&gt;  50 uml"
</t>
  </si>
  <si>
    <t>16:10:31</t>
  </si>
  <si>
    <t xml:space="preserve">"16:10:55 Flow: Fixed -&gt; 300 umol/s"
</t>
  </si>
  <si>
    <t xml:space="preserve">"16:07:30 Lamp: ParIn -&gt;  25 uml"
</t>
  </si>
  <si>
    <t>16:07:05</t>
  </si>
  <si>
    <t xml:space="preserve">"16:07:30 Flow: Fixed -&gt; 300 umol/s"
</t>
  </si>
  <si>
    <t xml:space="preserve">"16:04:04 Lamp: ParIn -&gt;  0 uml"
</t>
  </si>
  <si>
    <t xml:space="preserve">"16:04:04 Flow: Fixed -&gt; 300 umol/s"
</t>
  </si>
  <si>
    <t xml:space="preserve">"16:04:04 Coolers: Off"
</t>
  </si>
  <si>
    <t xml:space="preserve">"16:04:04 CO2 Mixer: CO2R -&gt; 400 uml"
</t>
  </si>
  <si>
    <t xml:space="preserve">"16:04:04 Lamp: Off"
</t>
  </si>
  <si>
    <t xml:space="preserve">"16:04:01 Launched AutoProg /User/Configs/AutoProgs/LightCurve2"
</t>
  </si>
  <si>
    <t>Thr May  5 2022 16:04:01</t>
  </si>
  <si>
    <t xml:space="preserve">"17:45:59 Flow: Fixed -&gt; 300 umol/s"
</t>
  </si>
  <si>
    <t xml:space="preserve">"17:45:59 Coolers: Off"
</t>
  </si>
  <si>
    <t xml:space="preserve">"17:45:59 CO2 Mixer: CO2R -&gt; 400 uml"
</t>
  </si>
  <si>
    <t xml:space="preserve">"17:45:59 Lamp: ParIn -&gt;  2000 uml"
</t>
  </si>
  <si>
    <t>17:45:29</t>
  </si>
  <si>
    <t xml:space="preserve">"17:42:27 Lamp: ParIn -&gt;  2000 uml"
</t>
  </si>
  <si>
    <t>17:41:59</t>
  </si>
  <si>
    <t xml:space="preserve">"17:42:27 Flow: Fixed -&gt; 300 umol/s"
</t>
  </si>
  <si>
    <t xml:space="preserve">"17:38:58 Lamp: ParIn -&gt;  1600 uml"
</t>
  </si>
  <si>
    <t>17:38:31</t>
  </si>
  <si>
    <t xml:space="preserve">"17:38:58 Flow: Fixed -&gt; 300 umol/s"
</t>
  </si>
  <si>
    <t xml:space="preserve">"17:35:30 Lamp: ParIn -&gt;  1250 uml"
</t>
  </si>
  <si>
    <t>17:35:03</t>
  </si>
  <si>
    <t xml:space="preserve">"17:35:30 Flow: Fixed -&gt; 300 umol/s"
</t>
  </si>
  <si>
    <t xml:space="preserve">"17:32:02 Lamp: ParIn -&gt;  1000 uml"
</t>
  </si>
  <si>
    <t>17:31:35</t>
  </si>
  <si>
    <t xml:space="preserve">"17:32:02 Flow: Fixed -&gt; 300 umol/s"
</t>
  </si>
  <si>
    <t xml:space="preserve">"17:28:34 Lamp: ParIn -&gt;  750 uml"
</t>
  </si>
  <si>
    <t>17:28:08</t>
  </si>
  <si>
    <t xml:space="preserve">"17:28:34 Flow: Fixed -&gt; 300 umol/s"
</t>
  </si>
  <si>
    <t xml:space="preserve">"17:25:07 Lamp: ParIn -&gt;  500 uml"
</t>
  </si>
  <si>
    <t>17:24:42</t>
  </si>
  <si>
    <t xml:space="preserve">"17:25:07 Flow: Fixed -&gt; 300 umol/s"
</t>
  </si>
  <si>
    <t xml:space="preserve">"17:21:41 Lamp: ParIn -&gt;  300 uml"
</t>
  </si>
  <si>
    <t>17:21:15</t>
  </si>
  <si>
    <t xml:space="preserve">"17:21:41 Flow: Fixed -&gt; 300 umol/s"
</t>
  </si>
  <si>
    <t xml:space="preserve">"17:18:14 Lamp: ParIn -&gt;  150 uml"
</t>
  </si>
  <si>
    <t>17:17:48</t>
  </si>
  <si>
    <t xml:space="preserve">"17:18:13 Flow: Fixed -&gt; 300 umol/s"
</t>
  </si>
  <si>
    <t xml:space="preserve">"17:14:47 Lamp: ParIn -&gt;  100 uml"
</t>
  </si>
  <si>
    <t>17:14:22</t>
  </si>
  <si>
    <t xml:space="preserve">"17:14:47 Flow: Fixed -&gt; 300 umol/s"
</t>
  </si>
  <si>
    <t xml:space="preserve">"17:11:21 Lamp: ParIn -&gt;  50 uml"
</t>
  </si>
  <si>
    <t>17:10:55</t>
  </si>
  <si>
    <t xml:space="preserve">"17:11:21 Flow: Fixed -&gt; 300 umol/s"
</t>
  </si>
  <si>
    <t xml:space="preserve">"17:07:54 Lamp: ParIn -&gt;  25 uml"
</t>
  </si>
  <si>
    <t>17:07:28</t>
  </si>
  <si>
    <t xml:space="preserve">"17:07:53 Flow: Fixed -&gt; 300 umol/s"
</t>
  </si>
  <si>
    <t xml:space="preserve">"17:04:27 Lamp: ParIn -&gt;  0 uml"
</t>
  </si>
  <si>
    <t xml:space="preserve">"17:04:27 Flow: Fixed -&gt; 300 umol/s"
</t>
  </si>
  <si>
    <t xml:space="preserve">"17:04:27 Coolers: Off"
</t>
  </si>
  <si>
    <t xml:space="preserve">"17:04:27 CO2 Mixer: CO2R -&gt; 400 uml"
</t>
  </si>
  <si>
    <t xml:space="preserve">"17:04:27 Lamp: Off"
</t>
  </si>
  <si>
    <t xml:space="preserve">"17:04:24 Launched AutoProg /User/Configs/AutoProgs/LightCurve2"
</t>
  </si>
  <si>
    <t>Fri May  6 2022 17:04:24</t>
  </si>
  <si>
    <t xml:space="preserve">"17:06:45 Flow: Fixed -&gt; 300 umol/s"
</t>
  </si>
  <si>
    <t xml:space="preserve">"17:06:45 Coolers: Off"
</t>
  </si>
  <si>
    <t xml:space="preserve">"17:06:45 CO2 Mixer: CO2R -&gt; 400 uml"
</t>
  </si>
  <si>
    <t xml:space="preserve">"17:06:45 Lamp: ParIn -&gt;  2000 uml"
</t>
  </si>
  <si>
    <t>17:06:20</t>
  </si>
  <si>
    <t xml:space="preserve">"17:03:19 Lamp: ParIn -&gt;  2000 uml"
</t>
  </si>
  <si>
    <t>17:02:55</t>
  </si>
  <si>
    <t xml:space="preserve">"17:03:19 Flow: Fixed -&gt; 300 umol/s"
</t>
  </si>
  <si>
    <t xml:space="preserve">"16:59:54 Lamp: ParIn -&gt;  1600 uml"
</t>
  </si>
  <si>
    <t>16:59:30</t>
  </si>
  <si>
    <t xml:space="preserve">"16:59:54 Flow: Fixed -&gt; 300 umol/s"
</t>
  </si>
  <si>
    <t xml:space="preserve">"16:56:29 Lamp: ParIn -&gt;  1250 uml"
</t>
  </si>
  <si>
    <t>16:56:05</t>
  </si>
  <si>
    <t xml:space="preserve">"16:56:29 Flow: Fixed -&gt; 300 umol/s"
</t>
  </si>
  <si>
    <t xml:space="preserve">"16:53:04 Lamp: ParIn -&gt;  1000 uml"
</t>
  </si>
  <si>
    <t>16:52:40</t>
  </si>
  <si>
    <t xml:space="preserve">"16:53:04 Flow: Fixed -&gt; 300 umol/s"
</t>
  </si>
  <si>
    <t xml:space="preserve">"16:49:39 Lamp: ParIn -&gt;  750 uml"
</t>
  </si>
  <si>
    <t>16:49:15</t>
  </si>
  <si>
    <t xml:space="preserve">"16:49:39 Flow: Fixed -&gt; 300 umol/s"
</t>
  </si>
  <si>
    <t xml:space="preserve">"16:46:14 Lamp: ParIn -&gt;  500 uml"
</t>
  </si>
  <si>
    <t>16:45:50</t>
  </si>
  <si>
    <t xml:space="preserve">"16:46:14 Flow: Fixed -&gt; 300 umol/s"
</t>
  </si>
  <si>
    <t xml:space="preserve">"16:42:49 Lamp: ParIn -&gt;  300 uml"
</t>
  </si>
  <si>
    <t>16:42:25</t>
  </si>
  <si>
    <t xml:space="preserve">"16:42:49 Flow: Fixed -&gt; 300 umol/s"
</t>
  </si>
  <si>
    <t xml:space="preserve">"16:39:24 Lamp: ParIn -&gt;  150 uml"
</t>
  </si>
  <si>
    <t>16:39:00</t>
  </si>
  <si>
    <t xml:space="preserve">"16:39:24 Flow: Fixed -&gt; 300 umol/s"
</t>
  </si>
  <si>
    <t xml:space="preserve">"16:35:59 Lamp: ParIn -&gt;  100 uml"
</t>
  </si>
  <si>
    <t>16:35:35</t>
  </si>
  <si>
    <t xml:space="preserve">"16:35:59 Flow: Fixed -&gt; 300 umol/s"
</t>
  </si>
  <si>
    <t xml:space="preserve">"16:32:34 Lamp: ParIn -&gt;  50 uml"
</t>
  </si>
  <si>
    <t>16:32:10</t>
  </si>
  <si>
    <t xml:space="preserve">"16:32:34 Flow: Fixed -&gt; 300 umol/s"
</t>
  </si>
  <si>
    <t xml:space="preserve">"16:29:09 Lamp: ParIn -&gt;  25 uml"
</t>
  </si>
  <si>
    <t>16:28:44</t>
  </si>
  <si>
    <t xml:space="preserve">"16:29:09 Flow: Fixed -&gt; 300 umol/s"
</t>
  </si>
  <si>
    <t xml:space="preserve">"16:25:43 Lamp: ParIn -&gt;  0 uml"
</t>
  </si>
  <si>
    <t xml:space="preserve">"16:25:42 Flow: Fixed -&gt; 300 umol/s"
</t>
  </si>
  <si>
    <t xml:space="preserve">"16:25:42 Coolers: Off"
</t>
  </si>
  <si>
    <t xml:space="preserve">"16:25:42 CO2 Mixer: CO2R -&gt; 400 uml"
</t>
  </si>
  <si>
    <t xml:space="preserve">"16:25:42 Lamp: Off"
</t>
  </si>
  <si>
    <t xml:space="preserve">"16:25:30 Launched AutoProg /User/Configs/AutoProgs/LightCurve2"
</t>
  </si>
  <si>
    <t>Fri May  6 2022 16:25:29</t>
  </si>
  <si>
    <t xml:space="preserve">"17:05:06 Flow: Fixed -&gt; 300 umol/s"
</t>
  </si>
  <si>
    <t xml:space="preserve">"17:05:06 Coolers: Off"
</t>
  </si>
  <si>
    <t xml:space="preserve">"17:05:06 CO2 Mixer: CO2R -&gt; 400 uml"
</t>
  </si>
  <si>
    <t xml:space="preserve">"17:05:06 Lamp: ParIn -&gt;  2000 uml"
</t>
  </si>
  <si>
    <t>17:04:42</t>
  </si>
  <si>
    <t xml:space="preserve">"17:01:41 Lamp: ParIn -&gt;  2000 uml"
</t>
  </si>
  <si>
    <t>17:01:17</t>
  </si>
  <si>
    <t xml:space="preserve">"17:01:41 Flow: Fixed -&gt; 300 umol/s"
</t>
  </si>
  <si>
    <t xml:space="preserve">"16:58:16 Lamp: ParIn -&gt;  1600 uml"
</t>
  </si>
  <si>
    <t>16:57:52</t>
  </si>
  <si>
    <t xml:space="preserve">"16:58:16 Flow: Fixed -&gt; 300 umol/s"
</t>
  </si>
  <si>
    <t xml:space="preserve">"16:54:51 Lamp: ParIn -&gt;  1250 uml"
</t>
  </si>
  <si>
    <t>16:54:27</t>
  </si>
  <si>
    <t xml:space="preserve">"16:54:51 Flow: Fixed -&gt; 300 umol/s"
</t>
  </si>
  <si>
    <t xml:space="preserve">"16:51:26 Lamp: ParIn -&gt;  1000 uml"
</t>
  </si>
  <si>
    <t>16:51:02</t>
  </si>
  <si>
    <t xml:space="preserve">"16:51:26 Flow: Fixed -&gt; 300 umol/s"
</t>
  </si>
  <si>
    <t xml:space="preserve">"16:48:01 Lamp: ParIn -&gt;  750 uml"
</t>
  </si>
  <si>
    <t>16:47:37</t>
  </si>
  <si>
    <t xml:space="preserve">"16:48:01 Flow: Fixed -&gt; 300 umol/s"
</t>
  </si>
  <si>
    <t xml:space="preserve">"16:44:36 Lamp: ParIn -&gt;  500 uml"
</t>
  </si>
  <si>
    <t>16:44:12</t>
  </si>
  <si>
    <t xml:space="preserve">"16:44:36 Flow: Fixed -&gt; 300 umol/s"
</t>
  </si>
  <si>
    <t xml:space="preserve">"16:41:11 Lamp: ParIn -&gt;  300 uml"
</t>
  </si>
  <si>
    <t>16:40:47</t>
  </si>
  <si>
    <t xml:space="preserve">"16:41:11 Flow: Fixed -&gt; 300 umol/s"
</t>
  </si>
  <si>
    <t xml:space="preserve">"16:37:46 Lamp: ParIn -&gt;  150 uml"
</t>
  </si>
  <si>
    <t>16:37:22</t>
  </si>
  <si>
    <t xml:space="preserve">"16:37:46 Flow: Fixed -&gt; 300 umol/s"
</t>
  </si>
  <si>
    <t xml:space="preserve">"16:34:21 Lamp: ParIn -&gt;  100 uml"
</t>
  </si>
  <si>
    <t>16:33:57</t>
  </si>
  <si>
    <t xml:space="preserve">"16:34:21 Flow: Fixed -&gt; 300 umol/s"
</t>
  </si>
  <si>
    <t xml:space="preserve">"16:30:56 Lamp: ParIn -&gt;  50 uml"
</t>
  </si>
  <si>
    <t>16:30:32</t>
  </si>
  <si>
    <t xml:space="preserve">"16:30:56 Flow: Fixed -&gt; 300 umol/s"
</t>
  </si>
  <si>
    <t xml:space="preserve">"16:27:31 Lamp: ParIn -&gt;  25 uml"
</t>
  </si>
  <si>
    <t>16:27:07</t>
  </si>
  <si>
    <t xml:space="preserve">"16:27:31 Flow: Fixed -&gt; 300 umol/s"
</t>
  </si>
  <si>
    <t xml:space="preserve">"16:24:06 Lamp: ParIn -&gt;  0 uml"
</t>
  </si>
  <si>
    <t xml:space="preserve">"16:24:06 Flow: Fixed -&gt; 300 umol/s"
</t>
  </si>
  <si>
    <t xml:space="preserve">"16:24:06 Coolers: Off"
</t>
  </si>
  <si>
    <t xml:space="preserve">"16:24:06 CO2 Mixer: CO2R -&gt; 400 uml"
</t>
  </si>
  <si>
    <t xml:space="preserve">"16:24:06 Lamp: Off"
</t>
  </si>
  <si>
    <t xml:space="preserve">"16:23:35 Launched AutoProg /User/Configs/AutoProgs/LightCurve2"
</t>
  </si>
  <si>
    <t>Fri May  6 2022 16:23:35</t>
  </si>
  <si>
    <t xml:space="preserve">"19:09:26 Flow: Fixed -&gt; 300 umol/s"
</t>
  </si>
  <si>
    <t xml:space="preserve">"19:09:26 Coolers: Off"
</t>
  </si>
  <si>
    <t xml:space="preserve">"19:09:26 CO2 Mixer: CO2R -&gt; 400 uml"
</t>
  </si>
  <si>
    <t xml:space="preserve">"19:09:26 Lamp: ParIn -&gt;  2000 uml"
</t>
  </si>
  <si>
    <t xml:space="preserve">"19:05:58 Lamp: ParIn -&gt;  2000 uml"
</t>
  </si>
  <si>
    <t>19:05:32</t>
  </si>
  <si>
    <t xml:space="preserve">"19:02:31 Lamp: ParIn -&gt;  1600 uml"
</t>
  </si>
  <si>
    <t>19:02:05</t>
  </si>
  <si>
    <t xml:space="preserve">"19:02:31 Flow: Fixed -&gt; 300 umol/s"
</t>
  </si>
  <si>
    <t xml:space="preserve">"18:59:04 Lamp: ParIn -&gt;  1250 uml"
</t>
  </si>
  <si>
    <t xml:space="preserve">"18:55:38 Lamp: ParIn -&gt;  1000 uml"
</t>
  </si>
  <si>
    <t>18:55:12</t>
  </si>
  <si>
    <t xml:space="preserve">"18:52:11 Lamp: ParIn -&gt;  750 uml"
</t>
  </si>
  <si>
    <t>18:51:45</t>
  </si>
  <si>
    <t xml:space="preserve">"18:52:10 Flow: Fixed -&gt; 300 umol/s"
</t>
  </si>
  <si>
    <t xml:space="preserve">"18:48:44 Lamp: ParIn -&gt;  500 uml"
</t>
  </si>
  <si>
    <t>18:48:19</t>
  </si>
  <si>
    <t xml:space="preserve">"18:48:44 Flow: Fixed -&gt; 300 umol/s"
</t>
  </si>
  <si>
    <t xml:space="preserve">"18:45:18 Lamp: ParIn -&gt;  300 uml"
</t>
  </si>
  <si>
    <t>18:44:52</t>
  </si>
  <si>
    <t xml:space="preserve">"18:45:18 Flow: Fixed -&gt; 300 umol/s"
</t>
  </si>
  <si>
    <t xml:space="preserve">"18:41:51 Lamp: ParIn -&gt;  150 uml"
</t>
  </si>
  <si>
    <t>18:41:26</t>
  </si>
  <si>
    <t xml:space="preserve">"18:41:51 Flow: Fixed -&gt; 300 umol/s"
</t>
  </si>
  <si>
    <t xml:space="preserve">"18:38:25 Lamp: ParIn -&gt;  100 uml"
</t>
  </si>
  <si>
    <t>18:37:59</t>
  </si>
  <si>
    <t xml:space="preserve">"18:38:24 Flow: Fixed -&gt; 300 umol/s"
</t>
  </si>
  <si>
    <t xml:space="preserve">"18:34:58 Lamp: ParIn -&gt;  50 uml"
</t>
  </si>
  <si>
    <t>18:34:33</t>
  </si>
  <si>
    <t xml:space="preserve">"18:34:58 Flow: Fixed -&gt; 300 umol/s"
</t>
  </si>
  <si>
    <t xml:space="preserve">"18:31:32 Lamp: ParIn -&gt;  25 uml"
</t>
  </si>
  <si>
    <t>18:31:06</t>
  </si>
  <si>
    <t xml:space="preserve">"18:31:32 Flow: Fixed -&gt; 300 umol/s"
</t>
  </si>
  <si>
    <t xml:space="preserve">"18:28:05 Lamp: ParIn -&gt;  0 uml"
</t>
  </si>
  <si>
    <t xml:space="preserve">"18:28:05 Flow: Fixed -&gt; 300 umol/s"
</t>
  </si>
  <si>
    <t xml:space="preserve">"18:28:05 Coolers: Off"
</t>
  </si>
  <si>
    <t xml:space="preserve">"18:28:05 CO2 Mixer: CO2R -&gt; 400 uml"
</t>
  </si>
  <si>
    <t xml:space="preserve">"18:28:05 Lamp: Off"
</t>
  </si>
  <si>
    <t xml:space="preserve">"18:27:27 Launched AutoProg /User/Configs/AutoProgs/LightCurve2"
</t>
  </si>
  <si>
    <t>Fri May  6 2022 18:27:27</t>
  </si>
  <si>
    <t xml:space="preserve">"16:41:48 Coolers: Off"
</t>
  </si>
  <si>
    <t xml:space="preserve">"16:41:48 CO2 Mixer: CO2R -&gt; 400 uml"
</t>
  </si>
  <si>
    <t>16:41:21</t>
  </si>
  <si>
    <t xml:space="preserve">"16:38:20 Lamp: ParIn -&gt;  2000 uml"
</t>
  </si>
  <si>
    <t>16:37:54</t>
  </si>
  <si>
    <t xml:space="preserve">"16:38:20 Flow: Fixed -&gt; 300 umol/s"
</t>
  </si>
  <si>
    <t xml:space="preserve">"16:34:53 Lamp: ParIn -&gt;  1600 uml"
</t>
  </si>
  <si>
    <t>16:34:27</t>
  </si>
  <si>
    <t xml:space="preserve">"16:34:53 Flow: Fixed -&gt; 300 umol/s"
</t>
  </si>
  <si>
    <t xml:space="preserve">"16:31:26 Lamp: ParIn -&gt;  1250 uml"
</t>
  </si>
  <si>
    <t>16:31:00</t>
  </si>
  <si>
    <t xml:space="preserve">"16:31:25 Flow: Fixed -&gt; 300 umol/s"
</t>
  </si>
  <si>
    <t xml:space="preserve">"16:27:59 Lamp: ParIn -&gt;  1000 uml"
</t>
  </si>
  <si>
    <t>16:27:34</t>
  </si>
  <si>
    <t xml:space="preserve">"16:27:59 Flow: Fixed -&gt; 300 umol/s"
</t>
  </si>
  <si>
    <t xml:space="preserve">"16:24:33 Lamp: ParIn -&gt;  750 uml"
</t>
  </si>
  <si>
    <t>16:24:07</t>
  </si>
  <si>
    <t xml:space="preserve">"16:24:33 Flow: Fixed -&gt; 300 umol/s"
</t>
  </si>
  <si>
    <t xml:space="preserve">"16:21:06 Lamp: ParIn -&gt;  500 uml"
</t>
  </si>
  <si>
    <t>16:20:41</t>
  </si>
  <si>
    <t xml:space="preserve">"16:21:06 Flow: Fixed -&gt; 300 umol/s"
</t>
  </si>
  <si>
    <t xml:space="preserve">"16:17:40 Lamp: ParIn -&gt;  300 uml"
</t>
  </si>
  <si>
    <t>16:17:15</t>
  </si>
  <si>
    <t xml:space="preserve">"16:17:40 Flow: Fixed -&gt; 300 umol/s"
</t>
  </si>
  <si>
    <t xml:space="preserve">"16:14:14 Lamp: ParIn -&gt;  150 uml"
</t>
  </si>
  <si>
    <t>16:13:49</t>
  </si>
  <si>
    <t xml:space="preserve">"16:14:14 Flow: Fixed -&gt; 300 umol/s"
</t>
  </si>
  <si>
    <t xml:space="preserve">"16:10:48 Lamp: ParIn -&gt;  100 uml"
</t>
  </si>
  <si>
    <t>16:10:22</t>
  </si>
  <si>
    <t xml:space="preserve">"16:07:21 Lamp: ParIn -&gt;  50 uml"
</t>
  </si>
  <si>
    <t>16:06:55</t>
  </si>
  <si>
    <t xml:space="preserve">"16:07:20 Flow: Fixed -&gt; 300 umol/s"
</t>
  </si>
  <si>
    <t xml:space="preserve">"16:03:54 Lamp: ParIn -&gt;  25 uml"
</t>
  </si>
  <si>
    <t>16:03:28</t>
  </si>
  <si>
    <t xml:space="preserve">"16:03:54 Flow: Fixed -&gt; 300 umol/s"
</t>
  </si>
  <si>
    <t xml:space="preserve">"16:00:27 Lamp: ParIn -&gt;  0 uml"
</t>
  </si>
  <si>
    <t xml:space="preserve">"16:00:27 Flow: Fixed -&gt; 300 umol/s"
</t>
  </si>
  <si>
    <t xml:space="preserve">"16:00:27 Coolers: Off"
</t>
  </si>
  <si>
    <t xml:space="preserve">"16:00:27 CO2 Mixer: CO2R -&gt; 400 uml"
</t>
  </si>
  <si>
    <t xml:space="preserve">"16:00:27 Lamp: Off"
</t>
  </si>
  <si>
    <t xml:space="preserve">"16:00:25 Launched AutoProg /User/Configs/AutoProgs/LightCurve2"
</t>
  </si>
  <si>
    <t>Sat May  7 2022 16:00:24</t>
  </si>
  <si>
    <t xml:space="preserve">"16:02:49 Flow: Fixed -&gt; 300 umol/s"
</t>
  </si>
  <si>
    <t xml:space="preserve">"16:02:49 Coolers: Off"
</t>
  </si>
  <si>
    <t xml:space="preserve">"16:02:49 CO2 Mixer: CO2R -&gt; 400 uml"
</t>
  </si>
  <si>
    <t xml:space="preserve">"16:02:49 Lamp: ParIn -&gt;  2000 uml"
</t>
  </si>
  <si>
    <t>16:02:23</t>
  </si>
  <si>
    <t xml:space="preserve">"15:59:22 Lamp: ParIn -&gt;  2000 uml"
</t>
  </si>
  <si>
    <t>15:58:57</t>
  </si>
  <si>
    <t xml:space="preserve">"15:59:22 Flow: Fixed -&gt; 300 umol/s"
</t>
  </si>
  <si>
    <t xml:space="preserve">"15:55:56 Lamp: ParIn -&gt;  1600 uml"
</t>
  </si>
  <si>
    <t>15:55:31</t>
  </si>
  <si>
    <t xml:space="preserve">"15:55:56 Flow: Fixed -&gt; 300 umol/s"
</t>
  </si>
  <si>
    <t xml:space="preserve">"15:52:30 Lamp: ParIn -&gt;  1250 uml"
</t>
  </si>
  <si>
    <t>15:52:05</t>
  </si>
  <si>
    <t xml:space="preserve">"15:52:30 Flow: Fixed -&gt; 300 umol/s"
</t>
  </si>
  <si>
    <t xml:space="preserve">"15:49:04 Lamp: ParIn -&gt;  1000 uml"
</t>
  </si>
  <si>
    <t>15:48:39</t>
  </si>
  <si>
    <t xml:space="preserve">"15:49:04 Flow: Fixed -&gt; 300 umol/s"
</t>
  </si>
  <si>
    <t xml:space="preserve">"15:45:38 Lamp: ParIn -&gt;  750 uml"
</t>
  </si>
  <si>
    <t>15:45:13</t>
  </si>
  <si>
    <t xml:space="preserve">"15:45:38 Flow: Fixed -&gt; 300 umol/s"
</t>
  </si>
  <si>
    <t xml:space="preserve">"15:42:12 Lamp: ParIn -&gt;  500 uml"
</t>
  </si>
  <si>
    <t>15:41:47</t>
  </si>
  <si>
    <t xml:space="preserve">"15:42:12 Flow: Fixed -&gt; 300 umol/s"
</t>
  </si>
  <si>
    <t xml:space="preserve">"15:38:46 Lamp: ParIn -&gt;  300 uml"
</t>
  </si>
  <si>
    <t>15:38:21</t>
  </si>
  <si>
    <t xml:space="preserve">"15:38:46 Flow: Fixed -&gt; 300 umol/s"
</t>
  </si>
  <si>
    <t xml:space="preserve">"15:35:20 Lamp: ParIn -&gt;  150 uml"
</t>
  </si>
  <si>
    <t>15:34:55</t>
  </si>
  <si>
    <t xml:space="preserve">"15:35:20 Flow: Fixed -&gt; 300 umol/s"
</t>
  </si>
  <si>
    <t xml:space="preserve">"15:31:54 Lamp: ParIn -&gt;  100 uml"
</t>
  </si>
  <si>
    <t>15:31:29</t>
  </si>
  <si>
    <t xml:space="preserve">"15:31:53 Flow: Fixed -&gt; 300 umol/s"
</t>
  </si>
  <si>
    <t xml:space="preserve">"15:28:28 Lamp: ParIn -&gt;  50 uml"
</t>
  </si>
  <si>
    <t>15:28:04</t>
  </si>
  <si>
    <t xml:space="preserve">"15:28:28 Flow: Fixed -&gt; 300 umol/s"
</t>
  </si>
  <si>
    <t xml:space="preserve">"15:25:03 Lamp: ParIn -&gt;  25 uml"
</t>
  </si>
  <si>
    <t>15:24:38</t>
  </si>
  <si>
    <t xml:space="preserve">"15:25:03 Flow: Fixed -&gt; 300 umol/s"
</t>
  </si>
  <si>
    <t xml:space="preserve">"15:21:37 Lamp: ParIn -&gt;  0 uml"
</t>
  </si>
  <si>
    <t xml:space="preserve">"15:21:37 Flow: Fixed -&gt; 300 umol/s"
</t>
  </si>
  <si>
    <t xml:space="preserve">"15:21:37 Coolers: Off"
</t>
  </si>
  <si>
    <t xml:space="preserve">"15:21:37 CO2 Mixer: CO2R -&gt; 400 uml"
</t>
  </si>
  <si>
    <t xml:space="preserve">"15:21:37 Lamp: Off"
</t>
  </si>
  <si>
    <t xml:space="preserve">"15:21:24 Launched AutoProg /User/Configs/AutoProgs/LightCurve2"
</t>
  </si>
  <si>
    <t>Sat May  7 2022 15:21:24</t>
  </si>
  <si>
    <t xml:space="preserve">"16:01:02 Flow: Fixed -&gt; 300 umol/s"
</t>
  </si>
  <si>
    <t xml:space="preserve">"16:01:02 Coolers: Off"
</t>
  </si>
  <si>
    <t xml:space="preserve">"16:01:02 CO2 Mixer: CO2R -&gt; 400 uml"
</t>
  </si>
  <si>
    <t xml:space="preserve">"16:01:02 Lamp: ParIn -&gt;  2000 uml"
</t>
  </si>
  <si>
    <t>16:00:37</t>
  </si>
  <si>
    <t xml:space="preserve">"15:57:36 Lamp: ParIn -&gt;  2000 uml"
</t>
  </si>
  <si>
    <t>15:57:11</t>
  </si>
  <si>
    <t xml:space="preserve">"15:57:35 Flow: Fixed -&gt; 300 umol/s"
</t>
  </si>
  <si>
    <t xml:space="preserve">"15:54:10 Lamp: ParIn -&gt;  1600 uml"
</t>
  </si>
  <si>
    <t>15:53:46</t>
  </si>
  <si>
    <t xml:space="preserve">"15:54:10 Flow: Fixed -&gt; 300 umol/s"
</t>
  </si>
  <si>
    <t xml:space="preserve">"15:50:45 Lamp: ParIn -&gt;  1250 uml"
</t>
  </si>
  <si>
    <t>15:50:21</t>
  </si>
  <si>
    <t xml:space="preserve">"15:50:45 Flow: Fixed -&gt; 300 umol/s"
</t>
  </si>
  <si>
    <t xml:space="preserve">"15:47:20 Lamp: ParIn -&gt;  1000 uml"
</t>
  </si>
  <si>
    <t>15:46:56</t>
  </si>
  <si>
    <t xml:space="preserve">"15:47:20 Flow: Fixed -&gt; 300 umol/s"
</t>
  </si>
  <si>
    <t xml:space="preserve">"15:43:55 Lamp: ParIn -&gt;  750 uml"
</t>
  </si>
  <si>
    <t>15:43:31</t>
  </si>
  <si>
    <t xml:space="preserve">"15:43:55 Flow: Fixed -&gt; 300 umol/s"
</t>
  </si>
  <si>
    <t xml:space="preserve">"15:40:30 Lamp: ParIn -&gt;  500 uml"
</t>
  </si>
  <si>
    <t>15:40:06</t>
  </si>
  <si>
    <t xml:space="preserve">"15:40:30 Flow: Fixed -&gt; 300 umol/s"
</t>
  </si>
  <si>
    <t xml:space="preserve">"15:37:05 Lamp: ParIn -&gt;  300 uml"
</t>
  </si>
  <si>
    <t>15:36:41</t>
  </si>
  <si>
    <t xml:space="preserve">"15:37:05 Flow: Fixed -&gt; 300 umol/s"
</t>
  </si>
  <si>
    <t xml:space="preserve">"15:33:40 Lamp: ParIn -&gt;  150 uml"
</t>
  </si>
  <si>
    <t>15:33:16</t>
  </si>
  <si>
    <t xml:space="preserve">"15:33:40 Flow: Fixed -&gt; 300 umol/s"
</t>
  </si>
  <si>
    <t xml:space="preserve">"15:30:15 Lamp: ParIn -&gt;  100 uml"
</t>
  </si>
  <si>
    <t>15:29:51</t>
  </si>
  <si>
    <t xml:space="preserve">"15:30:14 Flow: Fixed -&gt; 300 umol/s"
</t>
  </si>
  <si>
    <t xml:space="preserve">"15:26:50 Lamp: ParIn -&gt;  50 uml"
</t>
  </si>
  <si>
    <t>15:26:26</t>
  </si>
  <si>
    <t xml:space="preserve">"15:26:50 Flow: Fixed -&gt; 300 umol/s"
</t>
  </si>
  <si>
    <t xml:space="preserve">"15:23:25 Lamp: ParIn -&gt;  25 uml"
</t>
  </si>
  <si>
    <t>15:23:01</t>
  </si>
  <si>
    <t xml:space="preserve">"15:23:25 Flow: Fixed -&gt; 300 umol/s"
</t>
  </si>
  <si>
    <t xml:space="preserve">"15:20:00 Lamp: ParIn -&gt;  0 uml"
</t>
  </si>
  <si>
    <t xml:space="preserve">"15:20:00 Flow: Fixed -&gt; 300 umol/s"
</t>
  </si>
  <si>
    <t xml:space="preserve">"15:20:00 Coolers: Off"
</t>
  </si>
  <si>
    <t xml:space="preserve">"15:20:00 CO2 Mixer: CO2R -&gt; 400 uml"
</t>
  </si>
  <si>
    <t xml:space="preserve">"15:20:00 Lamp: Off"
</t>
  </si>
  <si>
    <t xml:space="preserve">"15:19:27 Launched AutoProg /User/Configs/AutoProgs/LightCurve2"
</t>
  </si>
  <si>
    <t>Sat May  7 2022 15:19:27</t>
  </si>
  <si>
    <t xml:space="preserve">"18:05:29 Flow: Fixed -&gt; 300 umol/s"
</t>
  </si>
  <si>
    <t xml:space="preserve">"18:05:29 Coolers: Off"
</t>
  </si>
  <si>
    <t xml:space="preserve">"18:05:29 CO2 Mixer: CO2R -&gt; 400 uml"
</t>
  </si>
  <si>
    <t xml:space="preserve">"18:05:29 Lamp: ParIn -&gt;  2000 uml"
</t>
  </si>
  <si>
    <t>18:05:02</t>
  </si>
  <si>
    <t xml:space="preserve">"18:02:01 Lamp: ParIn -&gt;  2000 uml"
</t>
  </si>
  <si>
    <t>18:01:34</t>
  </si>
  <si>
    <t xml:space="preserve">"18:02:00 Flow: Fixed -&gt; 300 umol/s"
</t>
  </si>
  <si>
    <t xml:space="preserve">"17:58:33 Lamp: ParIn -&gt;  1600 uml"
</t>
  </si>
  <si>
    <t>17:58:07</t>
  </si>
  <si>
    <t xml:space="preserve">"17:58:33 Flow: Fixed -&gt; 300 umol/s"
</t>
  </si>
  <si>
    <t xml:space="preserve">"17:55:06 Lamp: ParIn -&gt;  1250 uml"
</t>
  </si>
  <si>
    <t>17:54:40</t>
  </si>
  <si>
    <t xml:space="preserve">"17:55:06 Flow: Fixed -&gt; 300 umol/s"
</t>
  </si>
  <si>
    <t xml:space="preserve">"17:51:39 Lamp: ParIn -&gt;  1000 uml"
</t>
  </si>
  <si>
    <t>17:51:13</t>
  </si>
  <si>
    <t xml:space="preserve">"17:51:38 Flow: Fixed -&gt; 300 umol/s"
</t>
  </si>
  <si>
    <t xml:space="preserve">"17:48:12 Lamp: ParIn -&gt;  750 uml"
</t>
  </si>
  <si>
    <t>17:47:46</t>
  </si>
  <si>
    <t xml:space="preserve">"17:48:11 Flow: Fixed -&gt; 300 umol/s"
</t>
  </si>
  <si>
    <t xml:space="preserve">"17:44:45 Lamp: ParIn -&gt;  500 uml"
</t>
  </si>
  <si>
    <t>17:44:20</t>
  </si>
  <si>
    <t xml:space="preserve">"17:44:45 Flow: Fixed -&gt; 300 umol/s"
</t>
  </si>
  <si>
    <t xml:space="preserve">"17:41:19 Lamp: ParIn -&gt;  300 uml"
</t>
  </si>
  <si>
    <t>17:40:54</t>
  </si>
  <si>
    <t xml:space="preserve">"17:41:19 Flow: Fixed -&gt; 300 umol/s"
</t>
  </si>
  <si>
    <t xml:space="preserve">"17:37:53 Lamp: ParIn -&gt;  150 uml"
</t>
  </si>
  <si>
    <t>17:37:28</t>
  </si>
  <si>
    <t xml:space="preserve">"17:37:53 Flow: Fixed -&gt; 300 umol/s"
</t>
  </si>
  <si>
    <t xml:space="preserve">"17:34:27 Lamp: ParIn -&gt;  100 uml"
</t>
  </si>
  <si>
    <t>17:34:02</t>
  </si>
  <si>
    <t xml:space="preserve">"17:34:27 Flow: Fixed -&gt; 300 umol/s"
</t>
  </si>
  <si>
    <t xml:space="preserve">"17:31:01 Lamp: ParIn -&gt;  50 uml"
</t>
  </si>
  <si>
    <t>17:30:36</t>
  </si>
  <si>
    <t xml:space="preserve">"17:31:01 Flow: Fixed -&gt; 300 umol/s"
</t>
  </si>
  <si>
    <t xml:space="preserve">"17:27:35 Lamp: ParIn -&gt;  25 uml"
</t>
  </si>
  <si>
    <t>17:27:10</t>
  </si>
  <si>
    <t xml:space="preserve">"17:27:35 Flow: Fixed -&gt; 300 umol/s"
</t>
  </si>
  <si>
    <t xml:space="preserve">"17:24:09 Lamp: ParIn -&gt;  0 uml"
</t>
  </si>
  <si>
    <t xml:space="preserve">"17:24:08 Flow: Fixed -&gt; 300 umol/s"
</t>
  </si>
  <si>
    <t xml:space="preserve">"17:24:08 Coolers: Off"
</t>
  </si>
  <si>
    <t xml:space="preserve">"17:24:08 CO2 Mixer: CO2R -&gt; 400 uml"
</t>
  </si>
  <si>
    <t xml:space="preserve">"17:24:08 Lamp: Off"
</t>
  </si>
  <si>
    <t xml:space="preserve">"17:23:29 Launched AutoProg /User/Configs/AutoProgs/LightCurve2"
</t>
  </si>
  <si>
    <t>Sat May  7 2022 17:23:29</t>
  </si>
  <si>
    <t xml:space="preserve">"12:00:17 Flow: Fixed -&gt; 300 umol/s"
</t>
  </si>
  <si>
    <t xml:space="preserve">"12:00:17 Coolers: Off"
</t>
  </si>
  <si>
    <t xml:space="preserve">"12:00:17 CO2 Mixer: CO2R -&gt; 400 uml"
</t>
  </si>
  <si>
    <t xml:space="preserve">"12:00:17 Lamp: ParIn -&gt;  2000 uml"
</t>
  </si>
  <si>
    <t>11:59:51</t>
  </si>
  <si>
    <t xml:space="preserve">"11:56:50 Lamp: ParIn -&gt;  2000 uml"
</t>
  </si>
  <si>
    <t>11:56:24</t>
  </si>
  <si>
    <t xml:space="preserve">"11:56:50 Flow: Fixed -&gt; 300 umol/s"
</t>
  </si>
  <si>
    <t xml:space="preserve">"11:53:23 Lamp: ParIn -&gt;  1600 uml"
</t>
  </si>
  <si>
    <t>11:52:57</t>
  </si>
  <si>
    <t xml:space="preserve">"11:53:23 Flow: Fixed -&gt; 300 umol/s"
</t>
  </si>
  <si>
    <t xml:space="preserve">"11:49:56 Lamp: ParIn -&gt;  1250 uml"
</t>
  </si>
  <si>
    <t>11:49:30</t>
  </si>
  <si>
    <t xml:space="preserve">"11:49:56 Flow: Fixed -&gt; 300 umol/s"
</t>
  </si>
  <si>
    <t xml:space="preserve">"11:46:29 Lamp: ParIn -&gt;  1000 uml"
</t>
  </si>
  <si>
    <t>11:46:03</t>
  </si>
  <si>
    <t xml:space="preserve">"11:46:29 Flow: Fixed -&gt; 300 umol/s"
</t>
  </si>
  <si>
    <t xml:space="preserve">"11:43:02 Lamp: ParIn -&gt;  750 uml"
</t>
  </si>
  <si>
    <t>11:42:36</t>
  </si>
  <si>
    <t xml:space="preserve">"11:43:01 Flow: Fixed -&gt; 300 umol/s"
</t>
  </si>
  <si>
    <t xml:space="preserve">"11:39:35 Lamp: ParIn -&gt;  500 uml"
</t>
  </si>
  <si>
    <t>11:39:10</t>
  </si>
  <si>
    <t xml:space="preserve">"11:39:35 Flow: Fixed -&gt; 300 umol/s"
</t>
  </si>
  <si>
    <t xml:space="preserve">"11:36:09 Lamp: ParIn -&gt;  300 uml"
</t>
  </si>
  <si>
    <t>11:35:43</t>
  </si>
  <si>
    <t xml:space="preserve">"11:36:09 Flow: Fixed -&gt; 300 umol/s"
</t>
  </si>
  <si>
    <t xml:space="preserve">"11:32:42 Lamp: ParIn -&gt;  150 uml"
</t>
  </si>
  <si>
    <t>11:32:16</t>
  </si>
  <si>
    <t xml:space="preserve">"11:32:41 Flow: Fixed -&gt; 300 umol/s"
</t>
  </si>
  <si>
    <t xml:space="preserve">"11:29:15 Lamp: ParIn -&gt;  100 uml"
</t>
  </si>
  <si>
    <t>11:28:50</t>
  </si>
  <si>
    <t xml:space="preserve">"11:29:15 Flow: Fixed -&gt; 300 umol/s"
</t>
  </si>
  <si>
    <t xml:space="preserve">"11:25:49 Lamp: ParIn -&gt;  50 uml"
</t>
  </si>
  <si>
    <t>11:25:23</t>
  </si>
  <si>
    <t xml:space="preserve">"11:25:49 Flow: Fixed -&gt; 300 umol/s"
</t>
  </si>
  <si>
    <t xml:space="preserve">"11:22:22 Lamp: ParIn -&gt;  25 uml"
</t>
  </si>
  <si>
    <t>11:21:56</t>
  </si>
  <si>
    <t xml:space="preserve">"11:22:22 Flow: Fixed -&gt; 300 umol/s"
</t>
  </si>
  <si>
    <t xml:space="preserve">"11:22:21 Warning! Large Deltas in match: CO2=-16.2, H2O=-0.65"
</t>
  </si>
  <si>
    <t xml:space="preserve">"11:18:55 Lamp: ParIn -&gt;  0 uml"
</t>
  </si>
  <si>
    <t xml:space="preserve">"11:18:55 Flow: Fixed -&gt; 300 umol/s"
</t>
  </si>
  <si>
    <t xml:space="preserve">"11:18:55 Coolers: Off"
</t>
  </si>
  <si>
    <t xml:space="preserve">"11:18:55 CO2 Mixer: CO2R -&gt; 400 uml"
</t>
  </si>
  <si>
    <t xml:space="preserve">"11:18:55 Lamp: Off"
</t>
  </si>
  <si>
    <t xml:space="preserve">"11:18:17 Launched AutoProg /User/Configs/AutoProgs/LightCurve2"
</t>
  </si>
  <si>
    <t>Sun May  8 2022 11:18:17</t>
  </si>
  <si>
    <t xml:space="preserve">"11:21:04 Flow: Fixed -&gt; 300 umol/s"
</t>
  </si>
  <si>
    <t xml:space="preserve">"11:21:04 Coolers: Off"
</t>
  </si>
  <si>
    <t xml:space="preserve">"11:21:04 CO2 Mixer: CO2R -&gt; 400 uml"
</t>
  </si>
  <si>
    <t xml:space="preserve">"11:21:04 Lamp: ParIn -&gt;  2000 uml"
</t>
  </si>
  <si>
    <t>11:20:39</t>
  </si>
  <si>
    <t xml:space="preserve">"11:17:38 Lamp: ParIn -&gt;  2000 uml"
</t>
  </si>
  <si>
    <t>11:17:13</t>
  </si>
  <si>
    <t xml:space="preserve">"11:17:37 Flow: Fixed -&gt; 300 umol/s"
</t>
  </si>
  <si>
    <t xml:space="preserve">"11:14:12 Lamp: ParIn -&gt;  1600 uml"
</t>
  </si>
  <si>
    <t>11:13:48</t>
  </si>
  <si>
    <t xml:space="preserve">"11:14:12 Flow: Fixed -&gt; 300 umol/s"
</t>
  </si>
  <si>
    <t xml:space="preserve">"11:10:47 Lamp: ParIn -&gt;  1250 uml"
</t>
  </si>
  <si>
    <t>11:10:23</t>
  </si>
  <si>
    <t xml:space="preserve">"11:10:47 Flow: Fixed -&gt; 300 umol/s"
</t>
  </si>
  <si>
    <t xml:space="preserve">"11:07:22 Lamp: ParIn -&gt;  1000 uml"
</t>
  </si>
  <si>
    <t>11:06:57</t>
  </si>
  <si>
    <t xml:space="preserve">"11:07:21 Flow: Fixed -&gt; 300 umol/s"
</t>
  </si>
  <si>
    <t xml:space="preserve">"11:03:56 Lamp: ParIn -&gt;  750 uml"
</t>
  </si>
  <si>
    <t>11:03:31</t>
  </si>
  <si>
    <t xml:space="preserve">"11:03:55 Flow: Fixed -&gt; 300 umol/s"
</t>
  </si>
  <si>
    <t xml:space="preserve">"11:00:30 Lamp: ParIn -&gt;  500 uml"
</t>
  </si>
  <si>
    <t>11:00:06</t>
  </si>
  <si>
    <t xml:space="preserve">"11:00:30 Flow: Fixed -&gt; 300 umol/s"
</t>
  </si>
  <si>
    <t xml:space="preserve">"10:57:05 Lamp: ParIn -&gt;  300 uml"
</t>
  </si>
  <si>
    <t>10:56:41</t>
  </si>
  <si>
    <t xml:space="preserve">"10:57:05 Flow: Fixed -&gt; 300 umol/s"
</t>
  </si>
  <si>
    <t xml:space="preserve">"10:53:40 Lamp: ParIn -&gt;  150 uml"
</t>
  </si>
  <si>
    <t>10:53:15</t>
  </si>
  <si>
    <t xml:space="preserve">"10:53:39 Flow: Fixed -&gt; 300 umol/s"
</t>
  </si>
  <si>
    <t xml:space="preserve">"10:50:14 Lamp: ParIn -&gt;  100 uml"
</t>
  </si>
  <si>
    <t>10:49:50</t>
  </si>
  <si>
    <t xml:space="preserve">"10:50:14 Flow: Fixed -&gt; 300 umol/s"
</t>
  </si>
  <si>
    <t xml:space="preserve">"10:46:49 Lamp: ParIn -&gt;  50 uml"
</t>
  </si>
  <si>
    <t>10:46:25</t>
  </si>
  <si>
    <t xml:space="preserve">"10:46:49 Flow: Fixed -&gt; 300 umol/s"
</t>
  </si>
  <si>
    <t xml:space="preserve">"10:43:24 Lamp: ParIn -&gt;  25 uml"
</t>
  </si>
  <si>
    <t>10:42:59</t>
  </si>
  <si>
    <t xml:space="preserve">"10:43:23 Flow: Fixed -&gt; 300 umol/s"
</t>
  </si>
  <si>
    <t xml:space="preserve">"10:39:58 Lamp: ParIn -&gt;  0 uml"
</t>
  </si>
  <si>
    <t xml:space="preserve">"10:39:58 Flow: Fixed -&gt; 300 umol/s"
</t>
  </si>
  <si>
    <t xml:space="preserve">"10:39:58 Coolers: Off"
</t>
  </si>
  <si>
    <t xml:space="preserve">"10:39:58 CO2 Mixer: CO2R -&gt; 400 uml"
</t>
  </si>
  <si>
    <t xml:space="preserve">"10:39:57 Lamp: Off"
</t>
  </si>
  <si>
    <t xml:space="preserve">"10:39:19 Launched AutoProg /User/Configs/AutoProgs/LightCurve2"
</t>
  </si>
  <si>
    <t>Sun May  8 2022 10:39:19</t>
  </si>
  <si>
    <t xml:space="preserve">"11:19:18 Flow: Fixed -&gt; 300 umol/s"
</t>
  </si>
  <si>
    <t xml:space="preserve">"11:19:18 Coolers: Off"
</t>
  </si>
  <si>
    <t xml:space="preserve">"11:19:18 CO2 Mixer: CO2R -&gt; 400 uml"
</t>
  </si>
  <si>
    <t xml:space="preserve">"11:19:18 Lamp: ParIn -&gt;  2000 uml"
</t>
  </si>
  <si>
    <t>11:18:53</t>
  </si>
  <si>
    <t xml:space="preserve">"11:15:51 Lamp: ParIn -&gt;  2000 uml"
</t>
  </si>
  <si>
    <t>11:15:27</t>
  </si>
  <si>
    <t xml:space="preserve">"11:15:51 Flow: Fixed -&gt; 300 umol/s"
</t>
  </si>
  <si>
    <t xml:space="preserve">"11:12:26 Lamp: ParIn -&gt;  1600 uml"
</t>
  </si>
  <si>
    <t>11:12:02</t>
  </si>
  <si>
    <t xml:space="preserve">"11:12:26 Flow: Fixed -&gt; 300 umol/s"
</t>
  </si>
  <si>
    <t xml:space="preserve">"11:09:01 Lamp: ParIn -&gt;  1250 uml"
</t>
  </si>
  <si>
    <t>11:08:37</t>
  </si>
  <si>
    <t xml:space="preserve">"11:09:01 Flow: Fixed -&gt; 300 umol/s"
</t>
  </si>
  <si>
    <t xml:space="preserve">"11:05:36 Lamp: ParIn -&gt;  1000 uml"
</t>
  </si>
  <si>
    <t>11:05:12</t>
  </si>
  <si>
    <t xml:space="preserve">"11:05:36 Flow: Fixed -&gt; 300 umol/s"
</t>
  </si>
  <si>
    <t xml:space="preserve">"11:02:11 Lamp: ParIn -&gt;  750 uml"
</t>
  </si>
  <si>
    <t>11:01:47</t>
  </si>
  <si>
    <t xml:space="preserve">"11:02:11 Flow: Fixed -&gt; 300 umol/s"
</t>
  </si>
  <si>
    <t xml:space="preserve">"10:58:46 Lamp: ParIn -&gt;  500 uml"
</t>
  </si>
  <si>
    <t>10:58:22</t>
  </si>
  <si>
    <t xml:space="preserve">"10:58:46 Flow: Fixed -&gt; 300 umol/s"
</t>
  </si>
  <si>
    <t xml:space="preserve">"10:55:21 Lamp: ParIn -&gt;  300 uml"
</t>
  </si>
  <si>
    <t>10:54:57</t>
  </si>
  <si>
    <t xml:space="preserve">"10:55:21 Flow: Fixed -&gt; 300 umol/s"
</t>
  </si>
  <si>
    <t xml:space="preserve">"10:51:56 Lamp: ParIn -&gt;  150 uml"
</t>
  </si>
  <si>
    <t>10:51:32</t>
  </si>
  <si>
    <t xml:space="preserve">"10:51:56 Flow: Fixed -&gt; 300 umol/s"
</t>
  </si>
  <si>
    <t xml:space="preserve">"10:48:31 Lamp: ParIn -&gt;  100 uml"
</t>
  </si>
  <si>
    <t>10:48:07</t>
  </si>
  <si>
    <t xml:space="preserve">"10:48:31 Flow: Fixed -&gt; 300 umol/s"
</t>
  </si>
  <si>
    <t xml:space="preserve">"10:45:06 Lamp: ParIn -&gt;  50 uml"
</t>
  </si>
  <si>
    <t>10:44:42</t>
  </si>
  <si>
    <t xml:space="preserve">"10:45:06 Flow: Fixed -&gt; 300 umol/s"
</t>
  </si>
  <si>
    <t xml:space="preserve">"10:41:41 Lamp: ParIn -&gt;  25 uml"
</t>
  </si>
  <si>
    <t>10:41:17</t>
  </si>
  <si>
    <t xml:space="preserve">"10:41:41 Flow: Fixed -&gt; 300 umol/s"
</t>
  </si>
  <si>
    <t xml:space="preserve">"10:38:16 Lamp: ParIn -&gt;  0 uml"
</t>
  </si>
  <si>
    <t xml:space="preserve">"10:38:16 Flow: Fixed -&gt; 300 umol/s"
</t>
  </si>
  <si>
    <t xml:space="preserve">"10:38:16 Coolers: Off"
</t>
  </si>
  <si>
    <t xml:space="preserve">"10:38:16 CO2 Mixer: CO2R -&gt; 400 uml"
</t>
  </si>
  <si>
    <t xml:space="preserve">"10:38:16 Lamp: Off"
</t>
  </si>
  <si>
    <t xml:space="preserve">"10:38:13 Launched AutoProg /User/Configs/AutoProgs/LightCurve2"
</t>
  </si>
  <si>
    <t>Sun May  8 2022 10:38:13</t>
  </si>
  <si>
    <t xml:space="preserve">"13:23:57 Flow: Fixed -&gt; 300 umol/s"
</t>
  </si>
  <si>
    <t xml:space="preserve">"13:23:57 Coolers: Off"
</t>
  </si>
  <si>
    <t xml:space="preserve">"13:23:57 CO2 Mixer: CO2R -&gt; 400 uml"
</t>
  </si>
  <si>
    <t xml:space="preserve">"13:23:57 Lamp: ParIn -&gt;  2000 uml"
</t>
  </si>
  <si>
    <t>13:23:30</t>
  </si>
  <si>
    <t xml:space="preserve">"13:20:29 Lamp: ParIn -&gt;  2000 uml"
</t>
  </si>
  <si>
    <t>13:20:03</t>
  </si>
  <si>
    <t xml:space="preserve">"13:20:29 Flow: Fixed -&gt; 300 umol/s"
</t>
  </si>
  <si>
    <t xml:space="preserve">"13:17:02 Lamp: ParIn -&gt;  1600 uml"
</t>
  </si>
  <si>
    <t>13:16:36</t>
  </si>
  <si>
    <t xml:space="preserve">"13:17:02 Flow: Fixed -&gt; 300 umol/s"
</t>
  </si>
  <si>
    <t xml:space="preserve">"13:13:35 Lamp: ParIn -&gt;  1250 uml"
</t>
  </si>
  <si>
    <t>13:13:09</t>
  </si>
  <si>
    <t xml:space="preserve">"13:13:35 Flow: Fixed -&gt; 300 umol/s"
</t>
  </si>
  <si>
    <t xml:space="preserve">"13:10:08 Lamp: ParIn -&gt;  1000 uml"
</t>
  </si>
  <si>
    <t>13:09:43</t>
  </si>
  <si>
    <t xml:space="preserve">"13:10:08 Flow: Fixed -&gt; 300 umol/s"
</t>
  </si>
  <si>
    <t xml:space="preserve">"13:06:42 Lamp: ParIn -&gt;  750 uml"
</t>
  </si>
  <si>
    <t>13:06:17</t>
  </si>
  <si>
    <t xml:space="preserve">"13:06:42 Flow: Fixed -&gt; 300 umol/s"
</t>
  </si>
  <si>
    <t xml:space="preserve">"13:03:16 Lamp: ParIn -&gt;  500 uml"
</t>
  </si>
  <si>
    <t>13:02:50</t>
  </si>
  <si>
    <t xml:space="preserve">"13:03:16 Flow: Fixed -&gt; 300 umol/s"
</t>
  </si>
  <si>
    <t xml:space="preserve">"12:59:49 Lamp: ParIn -&gt;  300 uml"
</t>
  </si>
  <si>
    <t>12:59:23</t>
  </si>
  <si>
    <t xml:space="preserve">"12:59:48 Flow: Fixed -&gt; 300 umol/s"
</t>
  </si>
  <si>
    <t xml:space="preserve">"12:56:22 Lamp: ParIn -&gt;  150 uml"
</t>
  </si>
  <si>
    <t>12:55:56</t>
  </si>
  <si>
    <t xml:space="preserve">"12:56:21 Flow: Fixed -&gt; 300 umol/s"
</t>
  </si>
  <si>
    <t xml:space="preserve">"12:52:55 Lamp: ParIn -&gt;  100 uml"
</t>
  </si>
  <si>
    <t>12:52:30</t>
  </si>
  <si>
    <t xml:space="preserve">"12:52:55 Flow: Fixed -&gt; 300 umol/s"
</t>
  </si>
  <si>
    <t xml:space="preserve">"12:49:29 Lamp: ParIn -&gt;  50 uml"
</t>
  </si>
  <si>
    <t>12:49:03</t>
  </si>
  <si>
    <t xml:space="preserve">"12:49:29 Flow: Fixed -&gt; 300 umol/s"
</t>
  </si>
  <si>
    <t xml:space="preserve">"12:46:02 Lamp: ParIn -&gt;  25 uml"
</t>
  </si>
  <si>
    <t>12:45:36</t>
  </si>
  <si>
    <t xml:space="preserve">"12:46:02 Flow: Fixed -&gt; 300 umol/s"
</t>
  </si>
  <si>
    <t xml:space="preserve">"12:42:35 Lamp: ParIn -&gt;  0 uml"
</t>
  </si>
  <si>
    <t xml:space="preserve">"12:42:35 Flow: Fixed -&gt; 300 umol/s"
</t>
  </si>
  <si>
    <t xml:space="preserve">"12:42:35 Coolers: Off"
</t>
  </si>
  <si>
    <t xml:space="preserve">"12:42:35 CO2 Mixer: CO2R -&gt; 400 uml"
</t>
  </si>
  <si>
    <t xml:space="preserve">"12:42:35 Lamp: Off"
</t>
  </si>
  <si>
    <t xml:space="preserve">"12:41:37 Launched AutoProg /User/Configs/AutoProgs/LightCurve2"
</t>
  </si>
  <si>
    <t>Sun May  8 2022 12:41:37</t>
  </si>
  <si>
    <t xml:space="preserve">"15:04:22 Flow: Fixed -&gt; 300 umol/s"
</t>
  </si>
  <si>
    <t xml:space="preserve">"15:04:22 Coolers: Off"
</t>
  </si>
  <si>
    <t xml:space="preserve">"15:04:22 CO2 Mixer: CO2R -&gt; 400 uml"
</t>
  </si>
  <si>
    <t xml:space="preserve">"15:04:22 Lamp: ParIn -&gt;  2000 uml"
</t>
  </si>
  <si>
    <t>15:03:56</t>
  </si>
  <si>
    <t xml:space="preserve">"15:04:21 Flow: Fixed -&gt; 300 umol/s"
</t>
  </si>
  <si>
    <t xml:space="preserve">"15:00:55 Lamp: ParIn -&gt;  2000 uml"
</t>
  </si>
  <si>
    <t>15:00:30</t>
  </si>
  <si>
    <t xml:space="preserve">"15:00:55 Flow: Fixed -&gt; 300 umol/s"
</t>
  </si>
  <si>
    <t xml:space="preserve">"14:57:29 Lamp: ParIn -&gt;  1600 uml"
</t>
  </si>
  <si>
    <t>14:57:03</t>
  </si>
  <si>
    <t xml:space="preserve">"14:57:29 Flow: Fixed -&gt; 300 umol/s"
</t>
  </si>
  <si>
    <t xml:space="preserve">"14:54:02 Lamp: ParIn -&gt;  1250 uml"
</t>
  </si>
  <si>
    <t>14:53:37</t>
  </si>
  <si>
    <t xml:space="preserve">"14:54:02 Flow: Fixed -&gt; 300 umol/s"
</t>
  </si>
  <si>
    <t xml:space="preserve">"14:50:36 Lamp: ParIn -&gt;  1000 uml"
</t>
  </si>
  <si>
    <t>14:50:10</t>
  </si>
  <si>
    <t xml:space="preserve">"14:50:36 Flow: Fixed -&gt; 300 umol/s"
</t>
  </si>
  <si>
    <t xml:space="preserve">"14:47:09 Lamp: ParIn -&gt;  750 uml"
</t>
  </si>
  <si>
    <t>14:46:43</t>
  </si>
  <si>
    <t xml:space="preserve">"14:47:08 Flow: Fixed -&gt; 300 umol/s"
</t>
  </si>
  <si>
    <t xml:space="preserve">"14:43:42 Lamp: ParIn -&gt;  500 uml"
</t>
  </si>
  <si>
    <t>14:43:17</t>
  </si>
  <si>
    <t xml:space="preserve">"14:43:42 Flow: Fixed -&gt; 300 umol/s"
</t>
  </si>
  <si>
    <t xml:space="preserve">"14:40:16 Lamp: ParIn -&gt;  300 uml"
</t>
  </si>
  <si>
    <t>14:39:51</t>
  </si>
  <si>
    <t xml:space="preserve">"14:40:16 Flow: Fixed -&gt; 300 umol/s"
</t>
  </si>
  <si>
    <t xml:space="preserve">"14:36:50 Lamp: ParIn -&gt;  150 uml"
</t>
  </si>
  <si>
    <t>14:36:25</t>
  </si>
  <si>
    <t xml:space="preserve">"14:36:50 Flow: Fixed -&gt; 300 umol/s"
</t>
  </si>
  <si>
    <t xml:space="preserve">"14:33:24 Lamp: ParIn -&gt;  100 uml"
</t>
  </si>
  <si>
    <t>14:32:59</t>
  </si>
  <si>
    <t xml:space="preserve">"14:33:24 Flow: Fixed -&gt; 300 umol/s"
</t>
  </si>
  <si>
    <t xml:space="preserve">"14:29:58 Lamp: ParIn -&gt;  50 uml"
</t>
  </si>
  <si>
    <t>14:29:33</t>
  </si>
  <si>
    <t xml:space="preserve">"14:29:58 Flow: Fixed -&gt; 300 umol/s"
</t>
  </si>
  <si>
    <t xml:space="preserve">"14:26:32 Lamp: ParIn -&gt;  25 uml"
</t>
  </si>
  <si>
    <t>14:26:06</t>
  </si>
  <si>
    <t xml:space="preserve">"14:26:32 Flow: Fixed -&gt; 300 umol/s"
</t>
  </si>
  <si>
    <t xml:space="preserve">"14:23:05 Lamp: ParIn -&gt;  0 uml"
</t>
  </si>
  <si>
    <t xml:space="preserve">"14:23:05 Flow: Fixed -&gt; 300 umol/s"
</t>
  </si>
  <si>
    <t xml:space="preserve">"14:23:05 Coolers: Off"
</t>
  </si>
  <si>
    <t xml:space="preserve">"14:23:05 CO2 Mixer: CO2R -&gt; 400 uml"
</t>
  </si>
  <si>
    <t xml:space="preserve">"14:23:05 Lamp: Off"
</t>
  </si>
  <si>
    <t xml:space="preserve">"14:23:03 Launched AutoProg /User/Configs/AutoProgs/LightCurve2"
</t>
  </si>
  <si>
    <t>Mon May  9 2022 14:23:03</t>
  </si>
  <si>
    <t xml:space="preserve">"14:23:12 Flow: Fixed -&gt; 300 umol/s"
</t>
  </si>
  <si>
    <t xml:space="preserve">"14:23:12 Coolers: Off"
</t>
  </si>
  <si>
    <t xml:space="preserve">"14:23:12 CO2 Mixer: CO2R -&gt; 400 uml"
</t>
  </si>
  <si>
    <t xml:space="preserve">"14:23:12 Lamp: ParIn -&gt;  2000 uml"
</t>
  </si>
  <si>
    <t>14:22:48</t>
  </si>
  <si>
    <t xml:space="preserve">"14:19:47 Lamp: ParIn -&gt;  2000 uml"
</t>
  </si>
  <si>
    <t>14:19:23</t>
  </si>
  <si>
    <t xml:space="preserve">"14:19:47 Flow: Fixed -&gt; 300 umol/s"
</t>
  </si>
  <si>
    <t xml:space="preserve">"14:16:22 Lamp: ParIn -&gt;  1600 uml"
</t>
  </si>
  <si>
    <t>14:15:58</t>
  </si>
  <si>
    <t xml:space="preserve">"14:16:22 Flow: Fixed -&gt; 300 umol/s"
</t>
  </si>
  <si>
    <t xml:space="preserve">"14:12:57 Lamp: ParIn -&gt;  1250 uml"
</t>
  </si>
  <si>
    <t>14:12:33</t>
  </si>
  <si>
    <t xml:space="preserve">"14:12:56 Flow: Fixed -&gt; 300 umol/s"
</t>
  </si>
  <si>
    <t xml:space="preserve">"14:09:32 Lamp: ParIn -&gt;  1000 uml"
</t>
  </si>
  <si>
    <t>14:09:09</t>
  </si>
  <si>
    <t xml:space="preserve">"14:09:32 Flow: Fixed -&gt; 300 umol/s"
</t>
  </si>
  <si>
    <t xml:space="preserve">"14:06:08 Lamp: ParIn -&gt;  750 uml"
</t>
  </si>
  <si>
    <t>14:05:44</t>
  </si>
  <si>
    <t xml:space="preserve">"14:06:08 Flow: Fixed -&gt; 300 umol/s"
</t>
  </si>
  <si>
    <t xml:space="preserve">"14:02:43 Lamp: ParIn -&gt;  500 uml"
</t>
  </si>
  <si>
    <t>14:02:19</t>
  </si>
  <si>
    <t xml:space="preserve">"14:02:42 Flow: Fixed -&gt; 300 umol/s"
</t>
  </si>
  <si>
    <t xml:space="preserve">"13:59:18 Lamp: ParIn -&gt;  300 uml"
</t>
  </si>
  <si>
    <t xml:space="preserve">"13:59:18 Flow: Fixed -&gt; 300 umol/s"
</t>
  </si>
  <si>
    <t xml:space="preserve">"13:55:54 Lamp: ParIn -&gt;  150 uml"
</t>
  </si>
  <si>
    <t>13:55:30</t>
  </si>
  <si>
    <t xml:space="preserve">"13:52:29 Lamp: ParIn -&gt;  100 uml"
</t>
  </si>
  <si>
    <t>13:52:05</t>
  </si>
  <si>
    <t xml:space="preserve">"13:52:29 Flow: Fixed -&gt; 300 umol/s"
</t>
  </si>
  <si>
    <t xml:space="preserve">"13:49:03 Lamp: ParIn -&gt;  50 uml"
</t>
  </si>
  <si>
    <t>13:48:40</t>
  </si>
  <si>
    <t xml:space="preserve">"13:49:03 Flow: Fixed -&gt; 300 umol/s"
</t>
  </si>
  <si>
    <t xml:space="preserve">"13:45:39 Lamp: ParIn -&gt;  25 uml"
</t>
  </si>
  <si>
    <t>13:45:14</t>
  </si>
  <si>
    <t xml:space="preserve">"13:45:39 Flow: Fixed -&gt; 300 umol/s"
</t>
  </si>
  <si>
    <t xml:space="preserve">"13:45:38 Warning! Large Deltas in match: CO2=-70.3, H2O=-1.73"
</t>
  </si>
  <si>
    <t xml:space="preserve">"13:42:13 Lamp: ParIn -&gt;  0 uml"
</t>
  </si>
  <si>
    <t xml:space="preserve">"13:42:12 Flow: Fixed -&gt; 300 umol/s"
</t>
  </si>
  <si>
    <t xml:space="preserve">"13:42:12 Coolers: Off"
</t>
  </si>
  <si>
    <t xml:space="preserve">"13:42:12 CO2 Mixer: CO2R -&gt; 400 uml"
</t>
  </si>
  <si>
    <t xml:space="preserve">"13:42:12 Lamp: Off"
</t>
  </si>
  <si>
    <t xml:space="preserve">"13:41:55 Launched AutoProg /User/Configs/AutoProgs/LightCurve2"
</t>
  </si>
  <si>
    <t>Mon May  9 2022 13:41:55</t>
  </si>
  <si>
    <t xml:space="preserve">"14:42:35 Flow: Fixed -&gt; 300 umol/s"
</t>
  </si>
  <si>
    <t xml:space="preserve">"14:42:35 Coolers: Off"
</t>
  </si>
  <si>
    <t xml:space="preserve">"14:42:35 CO2 Mixer: CO2R -&gt; 400 uml"
</t>
  </si>
  <si>
    <t xml:space="preserve">"14:42:35 Lamp: ParIn -&gt;  2000 uml"
</t>
  </si>
  <si>
    <t>14:42:13</t>
  </si>
  <si>
    <t xml:space="preserve">"14:39:12 Lamp: ParIn -&gt;  2000 uml"
</t>
  </si>
  <si>
    <t>14:38:50</t>
  </si>
  <si>
    <t xml:space="preserve">"14:39:12 Flow: Fixed -&gt; 300 umol/s"
</t>
  </si>
  <si>
    <t xml:space="preserve">"14:35:49 Lamp: ParIn -&gt;  1600 uml"
</t>
  </si>
  <si>
    <t>14:35:27</t>
  </si>
  <si>
    <t xml:space="preserve">"14:35:49 Flow: Fixed -&gt; 300 umol/s"
</t>
  </si>
  <si>
    <t xml:space="preserve">"14:32:26 Lamp: ParIn -&gt;  1250 uml"
</t>
  </si>
  <si>
    <t xml:space="preserve">"14:32:26 Flow: Fixed -&gt; 300 umol/s"
</t>
  </si>
  <si>
    <t xml:space="preserve">"14:29:03 Lamp: ParIn -&gt;  1000 uml"
</t>
  </si>
  <si>
    <t>14:28:41</t>
  </si>
  <si>
    <t xml:space="preserve">"14:25:40 Lamp: ParIn -&gt;  750 uml"
</t>
  </si>
  <si>
    <t>14:25:18</t>
  </si>
  <si>
    <t xml:space="preserve">"14:25:40 Flow: Fixed -&gt; 300 umol/s"
</t>
  </si>
  <si>
    <t xml:space="preserve">"14:22:17 Lamp: ParIn -&gt;  500 uml"
</t>
  </si>
  <si>
    <t>14:21:55</t>
  </si>
  <si>
    <t xml:space="preserve">"14:22:17 Flow: Fixed -&gt; 300 umol/s"
</t>
  </si>
  <si>
    <t xml:space="preserve">"14:18:54 Lamp: ParIn -&gt;  300 uml"
</t>
  </si>
  <si>
    <t>14:18:32</t>
  </si>
  <si>
    <t xml:space="preserve">"14:18:54 Flow: Fixed -&gt; 300 umol/s"
</t>
  </si>
  <si>
    <t xml:space="preserve">"14:15:31 Lamp: ParIn -&gt;  150 uml"
</t>
  </si>
  <si>
    <t>14:15:09</t>
  </si>
  <si>
    <t xml:space="preserve">"14:15:31 Flow: Fixed -&gt; 300 umol/s"
</t>
  </si>
  <si>
    <t xml:space="preserve">"14:12:08 Lamp: ParIn -&gt;  100 uml"
</t>
  </si>
  <si>
    <t>14:11:46</t>
  </si>
  <si>
    <t xml:space="preserve">"14:12:08 Flow: Fixed -&gt; 300 umol/s"
</t>
  </si>
  <si>
    <t xml:space="preserve">"14:08:45 Lamp: ParIn -&gt;  50 uml"
</t>
  </si>
  <si>
    <t>14:08:23</t>
  </si>
  <si>
    <t xml:space="preserve">"14:08:45 Flow: Fixed -&gt; 300 umol/s"
</t>
  </si>
  <si>
    <t xml:space="preserve">"14:05:22 Lamp: ParIn -&gt;  25 uml"
</t>
  </si>
  <si>
    <t xml:space="preserve">"14:05:22 Flow: Fixed -&gt; 300 umol/s"
</t>
  </si>
  <si>
    <t xml:space="preserve">"14:05:22 Warning! Large Deltas in match: CO2=-7.4, H2O=1.34"
</t>
  </si>
  <si>
    <t xml:space="preserve">"14:01:59 Lamp: ParIn -&gt;  0 uml"
</t>
  </si>
  <si>
    <t xml:space="preserve">"14:01:59 Coolers: Off"
</t>
  </si>
  <si>
    <t xml:space="preserve">"14:01:59 CO2 Mixer: CO2R -&gt; 400 uml"
</t>
  </si>
  <si>
    <t xml:space="preserve">"14:01:58 Lamp: Off"
</t>
  </si>
  <si>
    <t xml:space="preserve">"14:01:34 Launched AutoProg /User/Configs/AutoProgs/LightCurve2"
</t>
  </si>
  <si>
    <t>Thr May  5 2022 14:01:34</t>
  </si>
  <si>
    <t xml:space="preserve">"13:51:33 Flow: Fixed -&gt; 300 umol/s"
</t>
  </si>
  <si>
    <t xml:space="preserve">"13:51:33 Coolers: Off"
</t>
  </si>
  <si>
    <t xml:space="preserve">"13:51:33 CO2 Mixer: CO2R -&gt; 400 uml"
</t>
  </si>
  <si>
    <t xml:space="preserve">"13:51:33 Lamp: ParIn -&gt;  2000 uml"
</t>
  </si>
  <si>
    <t>13:51:08</t>
  </si>
  <si>
    <t xml:space="preserve">"13:48:07 Lamp: ParIn -&gt;  2000 uml"
</t>
  </si>
  <si>
    <t>13:47:42</t>
  </si>
  <si>
    <t xml:space="preserve">"13:48:07 Flow: Fixed -&gt; 300 umol/s"
</t>
  </si>
  <si>
    <t xml:space="preserve">"13:44:41 Lamp: ParIn -&gt;  1600 uml"
</t>
  </si>
  <si>
    <t>13:44:16</t>
  </si>
  <si>
    <t xml:space="preserve">"13:44:41 Flow: Fixed -&gt; 300 umol/s"
</t>
  </si>
  <si>
    <t xml:space="preserve">"13:41:15 Lamp: ParIn -&gt;  1250 uml"
</t>
  </si>
  <si>
    <t>13:40:50</t>
  </si>
  <si>
    <t xml:space="preserve">"13:41:15 Flow: Fixed -&gt; 300 umol/s"
</t>
  </si>
  <si>
    <t xml:space="preserve">"13:37:49 Lamp: ParIn -&gt;  1000 uml"
</t>
  </si>
  <si>
    <t>13:37:24</t>
  </si>
  <si>
    <t xml:space="preserve">"13:37:49 Flow: Fixed -&gt; 300 umol/s"
</t>
  </si>
  <si>
    <t xml:space="preserve">"13:34:23 Lamp: ParIn -&gt;  750 uml"
</t>
  </si>
  <si>
    <t>13:33:58</t>
  </si>
  <si>
    <t xml:space="preserve">"13:34:23 Flow: Fixed -&gt; 300 umol/s"
</t>
  </si>
  <si>
    <t xml:space="preserve">"13:30:57 Lamp: ParIn -&gt;  500 uml"
</t>
  </si>
  <si>
    <t>13:30:32</t>
  </si>
  <si>
    <t xml:space="preserve">"13:30:56 Flow: Fixed -&gt; 300 umol/s"
</t>
  </si>
  <si>
    <t xml:space="preserve">"13:27:31 Lamp: ParIn -&gt;  300 uml"
</t>
  </si>
  <si>
    <t>13:27:07</t>
  </si>
  <si>
    <t xml:space="preserve">"13:27:31 Flow: Fixed -&gt; 300 umol/s"
</t>
  </si>
  <si>
    <t xml:space="preserve">"13:24:06 Lamp: ParIn -&gt;  150 uml"
</t>
  </si>
  <si>
    <t>13:23:42</t>
  </si>
  <si>
    <t xml:space="preserve">"13:24:06 Flow: Fixed -&gt; 300 umol/s"
</t>
  </si>
  <si>
    <t xml:space="preserve">"13:20:41 Lamp: ParIn -&gt;  100 uml"
</t>
  </si>
  <si>
    <t>13:20:16</t>
  </si>
  <si>
    <t xml:space="preserve">"13:20:41 Flow: Fixed -&gt; 300 umol/s"
</t>
  </si>
  <si>
    <t xml:space="preserve">"13:17:15 Lamp: ParIn -&gt;  50 uml"
</t>
  </si>
  <si>
    <t>13:16:50</t>
  </si>
  <si>
    <t xml:space="preserve">"13:17:14 Flow: Fixed -&gt; 300 umol/s"
</t>
  </si>
  <si>
    <t xml:space="preserve">"13:13:49 Lamp: ParIn -&gt;  25 uml"
</t>
  </si>
  <si>
    <t>13:13:24</t>
  </si>
  <si>
    <t xml:space="preserve">"13:13:49 Flow: Fixed -&gt; 300 umol/s"
</t>
  </si>
  <si>
    <t xml:space="preserve">"13:10:23 Lamp: ParIn -&gt;  0 uml"
</t>
  </si>
  <si>
    <t xml:space="preserve">"13:10:23 Flow: Fixed -&gt; 300 umol/s"
</t>
  </si>
  <si>
    <t xml:space="preserve">"13:10:23 Coolers: Off"
</t>
  </si>
  <si>
    <t xml:space="preserve">"13:10:23 CO2 Mixer: CO2R -&gt; 400 uml"
</t>
  </si>
  <si>
    <t xml:space="preserve">"13:10:23 Lamp: Off"
</t>
  </si>
  <si>
    <t xml:space="preserve">"13:10:02 Launched AutoProg /User/Configs/AutoProgs/LightCurve2"
</t>
  </si>
  <si>
    <t>Thr May  5 2022 13:10:02</t>
  </si>
  <si>
    <t xml:space="preserve">"13:10:55 Flow: Fixed -&gt; 300 umol/s"
</t>
  </si>
  <si>
    <t xml:space="preserve">"13:10:55 Coolers: Off"
</t>
  </si>
  <si>
    <t xml:space="preserve">"13:10:55 CO2 Mixer: CO2R -&gt; 400 uml"
</t>
  </si>
  <si>
    <t xml:space="preserve">"13:10:55 Lamp: ParIn -&gt;  2000 uml"
</t>
  </si>
  <si>
    <t>13:10:32</t>
  </si>
  <si>
    <t xml:space="preserve">"13:07:31 Lamp: ParIn -&gt;  2000 uml"
</t>
  </si>
  <si>
    <t>13:07:07</t>
  </si>
  <si>
    <t xml:space="preserve">"13:07:31 Flow: Fixed -&gt; 300 umol/s"
</t>
  </si>
  <si>
    <t xml:space="preserve">"13:04:06 Lamp: ParIn -&gt;  1600 uml"
</t>
  </si>
  <si>
    <t>13:03:43</t>
  </si>
  <si>
    <t xml:space="preserve">"13:04:06 Flow: Fixed -&gt; 300 umol/s"
</t>
  </si>
  <si>
    <t xml:space="preserve">"13:00:42 Lamp: ParIn -&gt;  1250 uml"
</t>
  </si>
  <si>
    <t>13:00:19</t>
  </si>
  <si>
    <t xml:space="preserve">"13:00:42 Flow: Fixed -&gt; 300 umol/s"
</t>
  </si>
  <si>
    <t xml:space="preserve">"12:57:18 Lamp: ParIn -&gt;  1000 uml"
</t>
  </si>
  <si>
    <t>12:56:55</t>
  </si>
  <si>
    <t xml:space="preserve">"12:57:18 Flow: Fixed -&gt; 300 umol/s"
</t>
  </si>
  <si>
    <t xml:space="preserve">"12:53:54 Lamp: ParIn -&gt;  750 uml"
</t>
  </si>
  <si>
    <t>12:53:31</t>
  </si>
  <si>
    <t xml:space="preserve">"12:53:54 Flow: Fixed -&gt; 300 umol/s"
</t>
  </si>
  <si>
    <t xml:space="preserve">"12:50:30 Lamp: ParIn -&gt;  500 uml"
</t>
  </si>
  <si>
    <t>12:50:07</t>
  </si>
  <si>
    <t xml:space="preserve">"12:50:30 Flow: Fixed -&gt; 300 umol/s"
</t>
  </si>
  <si>
    <t xml:space="preserve">"12:47:06 Lamp: ParIn -&gt;  300 uml"
</t>
  </si>
  <si>
    <t>12:46:43</t>
  </si>
  <si>
    <t xml:space="preserve">"12:47:06 Flow: Fixed -&gt; 300 umol/s"
</t>
  </si>
  <si>
    <t xml:space="preserve">"12:43:42 Lamp: ParIn -&gt;  150 uml"
</t>
  </si>
  <si>
    <t>12:43:19</t>
  </si>
  <si>
    <t xml:space="preserve">"12:43:42 Flow: Fixed -&gt; 300 umol/s"
</t>
  </si>
  <si>
    <t xml:space="preserve">"12:40:18 Lamp: ParIn -&gt;  100 uml"
</t>
  </si>
  <si>
    <t>12:39:55</t>
  </si>
  <si>
    <t xml:space="preserve">"12:40:18 Flow: Fixed -&gt; 300 umol/s"
</t>
  </si>
  <si>
    <t xml:space="preserve">"12:36:54 Lamp: ParIn -&gt;  50 uml"
</t>
  </si>
  <si>
    <t>12:36:31</t>
  </si>
  <si>
    <t xml:space="preserve">"12:36:54 Flow: Fixed -&gt; 300 umol/s"
</t>
  </si>
  <si>
    <t xml:space="preserve">"12:33:30 Lamp: ParIn -&gt;  25 uml"
</t>
  </si>
  <si>
    <t>12:33:07</t>
  </si>
  <si>
    <t xml:space="preserve">"12:33:30 Flow: Fixed -&gt; 300 umol/s"
</t>
  </si>
  <si>
    <t xml:space="preserve">"12:30:06 Lamp: ParIn -&gt;  0 uml"
</t>
  </si>
  <si>
    <t xml:space="preserve">"12:30:06 Flow: Fixed -&gt; 300 umol/s"
</t>
  </si>
  <si>
    <t xml:space="preserve">"12:30:06 Coolers: Off"
</t>
  </si>
  <si>
    <t xml:space="preserve">"12:30:06 CO2 Mixer: CO2R -&gt; 400 uml"
</t>
  </si>
  <si>
    <t xml:space="preserve">"12:30:06 Lamp: Off"
</t>
  </si>
  <si>
    <t xml:space="preserve">"12:29:27 Launched AutoProg /User/Configs/AutoProgs/LightCurve2"
</t>
  </si>
  <si>
    <t>Thr May  5 2022 12:29:27</t>
  </si>
  <si>
    <t xml:space="preserve">"15:15:02 Coolers: Off"
</t>
  </si>
  <si>
    <t xml:space="preserve">"15:15:02 CO2 Mixer: CO2R -&gt; 400 uml"
</t>
  </si>
  <si>
    <t xml:space="preserve">"15:15:02 Lamp: ParIn -&gt;  2000 uml"
</t>
  </si>
  <si>
    <t>15:14:35</t>
  </si>
  <si>
    <t xml:space="preserve">"15:11:33 Lamp: ParIn -&gt;  2000 uml"
</t>
  </si>
  <si>
    <t>15:11:08</t>
  </si>
  <si>
    <t xml:space="preserve">"15:11:33 Flow: Fixed -&gt; 300 umol/s"
</t>
  </si>
  <si>
    <t xml:space="preserve">"15:08:07 Lamp: ParIn -&gt;  1600 uml"
</t>
  </si>
  <si>
    <t xml:space="preserve">"15:08:07 Flow: Fixed -&gt; 300 umol/s"
</t>
  </si>
  <si>
    <t xml:space="preserve">"15:04:41 Lamp: ParIn -&gt;  1250 uml"
</t>
  </si>
  <si>
    <t>15:04:16</t>
  </si>
  <si>
    <t xml:space="preserve">"15:04:41 Flow: Fixed -&gt; 300 umol/s"
</t>
  </si>
  <si>
    <t xml:space="preserve">"15:01:15 Lamp: ParIn -&gt;  1000 uml"
</t>
  </si>
  <si>
    <t>15:00:50</t>
  </si>
  <si>
    <t xml:space="preserve">"15:01:15 Flow: Fixed -&gt; 300 umol/s"
</t>
  </si>
  <si>
    <t xml:space="preserve">"14:57:49 Lamp: ParIn -&gt;  750 uml"
</t>
  </si>
  <si>
    <t>14:57:25</t>
  </si>
  <si>
    <t xml:space="preserve">"14:57:49 Flow: Fixed -&gt; 300 umol/s"
</t>
  </si>
  <si>
    <t xml:space="preserve">"14:54:24 Lamp: ParIn -&gt;  500 uml"
</t>
  </si>
  <si>
    <t>14:54:00</t>
  </si>
  <si>
    <t xml:space="preserve">"14:54:24 Flow: Fixed -&gt; 300 umol/s"
</t>
  </si>
  <si>
    <t xml:space="preserve">"14:50:59 Lamp: ParIn -&gt;  300 uml"
</t>
  </si>
  <si>
    <t>14:50:35</t>
  </si>
  <si>
    <t xml:space="preserve">"14:50:59 Flow: Fixed -&gt; 300 umol/s"
</t>
  </si>
  <si>
    <t xml:space="preserve">"14:47:34 Lamp: ParIn -&gt;  150 uml"
</t>
  </si>
  <si>
    <t>14:47:10</t>
  </si>
  <si>
    <t xml:space="preserve">"14:47:34 Flow: Fixed -&gt; 300 umol/s"
</t>
  </si>
  <si>
    <t xml:space="preserve">"14:44:09 Lamp: ParIn -&gt;  100 uml"
</t>
  </si>
  <si>
    <t>14:43:45</t>
  </si>
  <si>
    <t xml:space="preserve">"14:44:08 Flow: Fixed -&gt; 300 umol/s"
</t>
  </si>
  <si>
    <t xml:space="preserve">"14:40:44 Lamp: ParIn -&gt;  50 uml"
</t>
  </si>
  <si>
    <t>14:40:21</t>
  </si>
  <si>
    <t xml:space="preserve">"14:40:44 Flow: Fixed -&gt; 300 umol/s"
</t>
  </si>
  <si>
    <t xml:space="preserve">"14:37:20 Lamp: ParIn -&gt;  25 uml"
</t>
  </si>
  <si>
    <t>14:36:56</t>
  </si>
  <si>
    <t xml:space="preserve">"14:37:20 Flow: Fixed -&gt; 300 umol/s"
</t>
  </si>
  <si>
    <t xml:space="preserve">"14:33:55 Lamp: ParIn -&gt;  0 uml"
</t>
  </si>
  <si>
    <t xml:space="preserve">"14:33:54 Flow: Fixed -&gt; 300 umol/s"
</t>
  </si>
  <si>
    <t xml:space="preserve">"14:33:54 Coolers: Off"
</t>
  </si>
  <si>
    <t xml:space="preserve">"14:33:54 CO2 Mixer: CO2R -&gt; 400 uml"
</t>
  </si>
  <si>
    <t xml:space="preserve">"14:33:54 Lamp: Off"
</t>
  </si>
  <si>
    <t xml:space="preserve">"14:33:05 Launched AutoProg /User/Configs/AutoProgs/LightCurve2"
</t>
  </si>
  <si>
    <t>Thr May  5 2022 14:33:05</t>
  </si>
  <si>
    <t xml:space="preserve">"16:16:48 Flow: Fixed -&gt; 300 umol/s"
</t>
  </si>
  <si>
    <t xml:space="preserve">"16:16:48 Coolers: Off"
</t>
  </si>
  <si>
    <t xml:space="preserve">"16:16:48 CO2 Mixer: CO2R -&gt; 400 uml"
</t>
  </si>
  <si>
    <t xml:space="preserve">"16:16:48 Lamp: ParIn -&gt;  2000 uml"
</t>
  </si>
  <si>
    <t>16:16:22</t>
  </si>
  <si>
    <t xml:space="preserve">"16:13:21 Lamp: ParIn -&gt;  2000 uml"
</t>
  </si>
  <si>
    <t>16:12:55</t>
  </si>
  <si>
    <t xml:space="preserve">"16:13:21 Flow: Fixed -&gt; 300 umol/s"
</t>
  </si>
  <si>
    <t xml:space="preserve">"16:09:54 Lamp: ParIn -&gt;  1600 uml"
</t>
  </si>
  <si>
    <t>16:09:29</t>
  </si>
  <si>
    <t xml:space="preserve">"16:09:54 Flow: Fixed -&gt; 300 umol/s"
</t>
  </si>
  <si>
    <t xml:space="preserve">"16:06:28 Lamp: ParIn -&gt;  1250 uml"
</t>
  </si>
  <si>
    <t>16:06:02</t>
  </si>
  <si>
    <t xml:space="preserve">"16:06:28 Flow: Fixed -&gt; 300 umol/s"
</t>
  </si>
  <si>
    <t xml:space="preserve">"16:03:01 Lamp: ParIn -&gt;  1000 uml"
</t>
  </si>
  <si>
    <t>16:02:36</t>
  </si>
  <si>
    <t xml:space="preserve">"16:03:01 Flow: Fixed -&gt; 300 umol/s"
</t>
  </si>
  <si>
    <t xml:space="preserve">"15:59:35 Lamp: ParIn -&gt;  750 uml"
</t>
  </si>
  <si>
    <t>15:59:10</t>
  </si>
  <si>
    <t xml:space="preserve">"15:59:35 Flow: Fixed -&gt; 300 umol/s"
</t>
  </si>
  <si>
    <t xml:space="preserve">"15:56:09 Lamp: ParIn -&gt;  500 uml"
</t>
  </si>
  <si>
    <t>15:55:44</t>
  </si>
  <si>
    <t xml:space="preserve">"15:56:09 Flow: Fixed -&gt; 300 umol/s"
</t>
  </si>
  <si>
    <t xml:space="preserve">"15:52:43 Lamp: ParIn -&gt;  300 uml"
</t>
  </si>
  <si>
    <t>15:52:18</t>
  </si>
  <si>
    <t xml:space="preserve">"15:52:43 Flow: Fixed -&gt; 300 umol/s"
</t>
  </si>
  <si>
    <t xml:space="preserve">"15:49:17 Lamp: ParIn -&gt;  150 uml"
</t>
  </si>
  <si>
    <t>15:48:52</t>
  </si>
  <si>
    <t xml:space="preserve">"15:49:17 Flow: Fixed -&gt; 300 umol/s"
</t>
  </si>
  <si>
    <t xml:space="preserve">"15:45:51 Lamp: ParIn -&gt;  100 uml"
</t>
  </si>
  <si>
    <t>15:45:26</t>
  </si>
  <si>
    <t xml:space="preserve">"15:45:51 Flow: Fixed -&gt; 300 umol/s"
</t>
  </si>
  <si>
    <t xml:space="preserve">"15:42:25 Lamp: ParIn -&gt;  50 uml"
</t>
  </si>
  <si>
    <t>15:42:00</t>
  </si>
  <si>
    <t xml:space="preserve">"15:42:25 Flow: Fixed -&gt; 300 umol/s"
</t>
  </si>
  <si>
    <t xml:space="preserve">"15:38:59 Lamp: ParIn -&gt;  25 uml"
</t>
  </si>
  <si>
    <t>15:38:34</t>
  </si>
  <si>
    <t xml:space="preserve">"15:38:59 Flow: Fixed -&gt; 300 umol/s"
</t>
  </si>
  <si>
    <t xml:space="preserve">"15:35:33 Lamp: ParIn -&gt;  0 uml"
</t>
  </si>
  <si>
    <t xml:space="preserve">"15:35:33 Flow: Fixed -&gt; 300 umol/s"
</t>
  </si>
  <si>
    <t xml:space="preserve">"15:35:33 Coolers: Off"
</t>
  </si>
  <si>
    <t xml:space="preserve">"15:35:33 CO2 Mixer: CO2R -&gt; 400 uml"
</t>
  </si>
  <si>
    <t xml:space="preserve">"15:35:33 Lamp: Off"
</t>
  </si>
  <si>
    <t xml:space="preserve">"15:34:50 Launched AutoProg /User/Configs/AutoProgs/LightCurve2"
</t>
  </si>
  <si>
    <t>Fri May  6 2022 15:34:50</t>
  </si>
  <si>
    <t xml:space="preserve">"15:37:51 Flow: Fixed -&gt; 300 umol/s"
</t>
  </si>
  <si>
    <t xml:space="preserve">"15:37:51 Coolers: Off"
</t>
  </si>
  <si>
    <t xml:space="preserve">"15:37:51 CO2 Mixer: CO2R -&gt; 400 uml"
</t>
  </si>
  <si>
    <t xml:space="preserve">"15:37:50 Lamp: ParIn -&gt;  2000 uml"
</t>
  </si>
  <si>
    <t>15:37:26</t>
  </si>
  <si>
    <t xml:space="preserve">"15:37:50 Flow: Fixed -&gt; 300 umol/s"
</t>
  </si>
  <si>
    <t xml:space="preserve">"15:34:25 Lamp: ParIn -&gt;  2000 uml"
</t>
  </si>
  <si>
    <t>15:34:01</t>
  </si>
  <si>
    <t xml:space="preserve">"15:34:25 Flow: Fixed -&gt; 300 umol/s"
</t>
  </si>
  <si>
    <t xml:space="preserve">"15:31:00 Lamp: ParIn -&gt;  1600 uml"
</t>
  </si>
  <si>
    <t>15:30:35</t>
  </si>
  <si>
    <t xml:space="preserve">"15:31:00 Flow: Fixed -&gt; 300 umol/s"
</t>
  </si>
  <si>
    <t xml:space="preserve">"15:27:34 Lamp: ParIn -&gt;  1250 uml"
</t>
  </si>
  <si>
    <t>15:27:10</t>
  </si>
  <si>
    <t xml:space="preserve">"15:27:34 Flow: Fixed -&gt; 300 umol/s"
</t>
  </si>
  <si>
    <t xml:space="preserve">"15:24:09 Lamp: ParIn -&gt;  1000 uml"
</t>
  </si>
  <si>
    <t>15:23:45</t>
  </si>
  <si>
    <t xml:space="preserve">"15:24:09 Flow: Fixed -&gt; 300 umol/s"
</t>
  </si>
  <si>
    <t xml:space="preserve">"15:20:44 Lamp: ParIn -&gt;  750 uml"
</t>
  </si>
  <si>
    <t>15:20:20</t>
  </si>
  <si>
    <t xml:space="preserve">"15:20:44 Flow: Fixed -&gt; 300 umol/s"
</t>
  </si>
  <si>
    <t xml:space="preserve">"15:17:19 Lamp: ParIn -&gt;  500 uml"
</t>
  </si>
  <si>
    <t>15:16:55</t>
  </si>
  <si>
    <t xml:space="preserve">"15:17:18 Flow: Fixed -&gt; 300 umol/s"
</t>
  </si>
  <si>
    <t xml:space="preserve">"15:13:54 Lamp: ParIn -&gt;  300 uml"
</t>
  </si>
  <si>
    <t>15:13:30</t>
  </si>
  <si>
    <t xml:space="preserve">"15:13:54 Flow: Fixed -&gt; 300 umol/s"
</t>
  </si>
  <si>
    <t xml:space="preserve">"15:10:29 Lamp: ParIn -&gt;  150 uml"
</t>
  </si>
  <si>
    <t>15:10:05</t>
  </si>
  <si>
    <t xml:space="preserve">"15:10:29 Flow: Fixed -&gt; 300 umol/s"
</t>
  </si>
  <si>
    <t xml:space="preserve">"15:07:04 Lamp: ParIn -&gt;  100 uml"
</t>
  </si>
  <si>
    <t>15:06:40</t>
  </si>
  <si>
    <t xml:space="preserve">"15:07:04 Flow: Fixed -&gt; 300 umol/s"
</t>
  </si>
  <si>
    <t xml:space="preserve">"15:03:39 Lamp: ParIn -&gt;  50 uml"
</t>
  </si>
  <si>
    <t>15:03:15</t>
  </si>
  <si>
    <t xml:space="preserve">"15:03:38 Flow: Fixed -&gt; 300 umol/s"
</t>
  </si>
  <si>
    <t xml:space="preserve">"15:00:14 Lamp: ParIn -&gt;  25 uml"
</t>
  </si>
  <si>
    <t>14:59:50</t>
  </si>
  <si>
    <t xml:space="preserve">"15:00:14 Flow: Fixed -&gt; 300 umol/s"
</t>
  </si>
  <si>
    <t xml:space="preserve">"14:56:49 Lamp: ParIn -&gt;  0 uml"
</t>
  </si>
  <si>
    <t xml:space="preserve">"14:56:49 Flow: Fixed -&gt; 300 umol/s"
</t>
  </si>
  <si>
    <t xml:space="preserve">"14:56:49 Coolers: Off"
</t>
  </si>
  <si>
    <t xml:space="preserve">"14:56:49 CO2 Mixer: CO2R -&gt; 400 uml"
</t>
  </si>
  <si>
    <t xml:space="preserve">"14:56:49 Lamp: Off"
</t>
  </si>
  <si>
    <t xml:space="preserve">"14:56:07 Launched AutoProg /User/Configs/AutoProgs/LightCurve2"
</t>
  </si>
  <si>
    <t>Fri May  6 2022 14:56:07</t>
  </si>
  <si>
    <t xml:space="preserve">"15:36:12 Flow: Fixed -&gt; 300 umol/s"
</t>
  </si>
  <si>
    <t xml:space="preserve">"15:36:12 Coolers: Off"
</t>
  </si>
  <si>
    <t xml:space="preserve">"15:36:12 CO2 Mixer: CO2R -&gt; 400 uml"
</t>
  </si>
  <si>
    <t xml:space="preserve">"15:36:12 Lamp: ParIn -&gt;  2000 uml"
</t>
  </si>
  <si>
    <t>15:35:46</t>
  </si>
  <si>
    <t xml:space="preserve">"15:32:45 Lamp: ParIn -&gt;  2000 uml"
</t>
  </si>
  <si>
    <t>15:32:20</t>
  </si>
  <si>
    <t xml:space="preserve">"15:32:45 Flow: Fixed -&gt; 300 umol/s"
</t>
  </si>
  <si>
    <t xml:space="preserve">"15:29:19 Lamp: ParIn -&gt;  1600 uml"
</t>
  </si>
  <si>
    <t>15:28:54</t>
  </si>
  <si>
    <t xml:space="preserve">"15:29:19 Flow: Fixed -&gt; 300 umol/s"
</t>
  </si>
  <si>
    <t xml:space="preserve">"15:25:53 Lamp: ParIn -&gt;  1250 uml"
</t>
  </si>
  <si>
    <t>15:25:28</t>
  </si>
  <si>
    <t xml:space="preserve">"15:25:53 Flow: Fixed -&gt; 300 umol/s"
</t>
  </si>
  <si>
    <t xml:space="preserve">"15:22:27 Lamp: ParIn -&gt;  1000 uml"
</t>
  </si>
  <si>
    <t>15:22:03</t>
  </si>
  <si>
    <t xml:space="preserve">"15:22:27 Flow: Fixed -&gt; 300 umol/s"
</t>
  </si>
  <si>
    <t xml:space="preserve">"15:19:02 Lamp: ParIn -&gt;  750 uml"
</t>
  </si>
  <si>
    <t>15:18:38</t>
  </si>
  <si>
    <t xml:space="preserve">"15:19:02 Flow: Fixed -&gt; 300 umol/s"
</t>
  </si>
  <si>
    <t xml:space="preserve">"15:15:37 Lamp: ParIn -&gt;  500 uml"
</t>
  </si>
  <si>
    <t>15:15:13</t>
  </si>
  <si>
    <t xml:space="preserve">"15:15:37 Flow: Fixed -&gt; 300 umol/s"
</t>
  </si>
  <si>
    <t xml:space="preserve">"15:12:12 Lamp: ParIn -&gt;  300 uml"
</t>
  </si>
  <si>
    <t>15:11:48</t>
  </si>
  <si>
    <t xml:space="preserve">"15:12:12 Flow: Fixed -&gt; 300 umol/s"
</t>
  </si>
  <si>
    <t xml:space="preserve">"15:08:47 Lamp: ParIn -&gt;  150 uml"
</t>
  </si>
  <si>
    <t>15:08:23</t>
  </si>
  <si>
    <t xml:space="preserve">"15:08:47 Flow: Fixed -&gt; 300 umol/s"
</t>
  </si>
  <si>
    <t xml:space="preserve">"15:05:22 Lamp: ParIn -&gt;  100 uml"
</t>
  </si>
  <si>
    <t>15:04:58</t>
  </si>
  <si>
    <t xml:space="preserve">"15:05:22 Flow: Fixed -&gt; 300 umol/s"
</t>
  </si>
  <si>
    <t xml:space="preserve">"15:01:57 Lamp: ParIn -&gt;  50 uml"
</t>
  </si>
  <si>
    <t>15:01:33</t>
  </si>
  <si>
    <t xml:space="preserve">"15:01:56 Flow: Fixed -&gt; 300 umol/s"
</t>
  </si>
  <si>
    <t xml:space="preserve">"14:58:32 Lamp: ParIn -&gt;  25 uml"
</t>
  </si>
  <si>
    <t>14:58:08</t>
  </si>
  <si>
    <t xml:space="preserve">"14:58:32 Flow: Fixed -&gt; 300 umol/s"
</t>
  </si>
  <si>
    <t xml:space="preserve">"14:55:07 Lamp: ParIn -&gt;  0 uml"
</t>
  </si>
  <si>
    <t xml:space="preserve">"14:55:07 Flow: Fixed -&gt; 300 umol/s"
</t>
  </si>
  <si>
    <t xml:space="preserve">"14:55:07 Coolers: Off"
</t>
  </si>
  <si>
    <t xml:space="preserve">"14:55:07 CO2 Mixer: CO2R -&gt; 400 uml"
</t>
  </si>
  <si>
    <t xml:space="preserve">"14:55:07 Lamp: Off"
</t>
  </si>
  <si>
    <t xml:space="preserve">"14:54:10 Launched AutoProg /User/Configs/AutoProgs/LightCurve2"
</t>
  </si>
  <si>
    <t>Fri May  6 2022 14:54:10</t>
  </si>
  <si>
    <t xml:space="preserve">"17:40:25 Flow: Fixed -&gt; 300 umol/s"
</t>
  </si>
  <si>
    <t xml:space="preserve">"17:40:25 Coolers: Off"
</t>
  </si>
  <si>
    <t xml:space="preserve">"17:40:25 CO2 Mixer: CO2R -&gt; 400 uml"
</t>
  </si>
  <si>
    <t xml:space="preserve">"17:40:25 Lamp: ParIn -&gt;  2000 uml"
</t>
  </si>
  <si>
    <t>17:39:58</t>
  </si>
  <si>
    <t xml:space="preserve">"17:36:57 Lamp: ParIn -&gt;  2000 uml"
</t>
  </si>
  <si>
    <t>17:36:31</t>
  </si>
  <si>
    <t xml:space="preserve">"17:36:57 Flow: Fixed -&gt; 300 umol/s"
</t>
  </si>
  <si>
    <t xml:space="preserve">"17:33:30 Lamp: ParIn -&gt;  1600 uml"
</t>
  </si>
  <si>
    <t>17:33:04</t>
  </si>
  <si>
    <t xml:space="preserve">"17:33:30 Flow: Fixed -&gt; 300 umol/s"
</t>
  </si>
  <si>
    <t xml:space="preserve">"17:30:03 Lamp: ParIn -&gt;  1250 uml"
</t>
  </si>
  <si>
    <t>17:29:38</t>
  </si>
  <si>
    <t xml:space="preserve">"17:30:03 Flow: Fixed -&gt; 300 umol/s"
</t>
  </si>
  <si>
    <t xml:space="preserve">"17:26:37 Lamp: ParIn -&gt;  1000 uml"
</t>
  </si>
  <si>
    <t>17:26:11</t>
  </si>
  <si>
    <t xml:space="preserve">"17:26:37 Flow: Fixed -&gt; 300 umol/s"
</t>
  </si>
  <si>
    <t xml:space="preserve">"17:23:10 Lamp: ParIn -&gt;  750 uml"
</t>
  </si>
  <si>
    <t>17:22:45</t>
  </si>
  <si>
    <t xml:space="preserve">"17:23:10 Flow: Fixed -&gt; 300 umol/s"
</t>
  </si>
  <si>
    <t xml:space="preserve">"17:19:44 Lamp: ParIn -&gt;  500 uml"
</t>
  </si>
  <si>
    <t>17:19:19</t>
  </si>
  <si>
    <t xml:space="preserve">"17:19:44 Flow: Fixed -&gt; 300 umol/s"
</t>
  </si>
  <si>
    <t xml:space="preserve">"17:16:18 Lamp: ParIn -&gt;  300 uml"
</t>
  </si>
  <si>
    <t>17:15:53</t>
  </si>
  <si>
    <t xml:space="preserve">"17:16:18 Flow: Fixed -&gt; 300 umol/s"
</t>
  </si>
  <si>
    <t xml:space="preserve">"17:12:52 Lamp: ParIn -&gt;  150 uml"
</t>
  </si>
  <si>
    <t>17:12:27</t>
  </si>
  <si>
    <t xml:space="preserve">"17:12:52 Flow: Fixed -&gt; 300 umol/s"
</t>
  </si>
  <si>
    <t xml:space="preserve">"17:09:26 Lamp: ParIn -&gt;  100 uml"
</t>
  </si>
  <si>
    <t>17:09:01</t>
  </si>
  <si>
    <t xml:space="preserve">"17:09:26 Flow: Fixed -&gt; 300 umol/s"
</t>
  </si>
  <si>
    <t xml:space="preserve">"17:06:00 Lamp: ParIn -&gt;  50 uml"
</t>
  </si>
  <si>
    <t>17:05:35</t>
  </si>
  <si>
    <t xml:space="preserve">"17:06:00 Flow: Fixed -&gt; 300 umol/s"
</t>
  </si>
  <si>
    <t xml:space="preserve">"17:02:33 Lamp: ParIn -&gt;  25 uml"
</t>
  </si>
  <si>
    <t>17:02:08</t>
  </si>
  <si>
    <t xml:space="preserve">"17:02:33 Flow: Fixed -&gt; 300 umol/s"
</t>
  </si>
  <si>
    <t xml:space="preserve">"16:59:07 Lamp: ParIn -&gt;  0 uml"
</t>
  </si>
  <si>
    <t xml:space="preserve">"16:59:07 Flow: Fixed -&gt; 300 umol/s"
</t>
  </si>
  <si>
    <t xml:space="preserve">"16:59:07 Coolers: Off"
</t>
  </si>
  <si>
    <t xml:space="preserve">"16:59:07 CO2 Mixer: CO2R -&gt; 400 uml"
</t>
  </si>
  <si>
    <t xml:space="preserve">"16:59:07 Lamp: Off"
</t>
  </si>
  <si>
    <t xml:space="preserve">"16:59:03 Launched AutoProg /User/Configs/AutoProgs/LightCurve2"
</t>
  </si>
  <si>
    <t>Fri May  6 2022 16:59:03</t>
  </si>
  <si>
    <t xml:space="preserve">"15:13:28 Flow: Fixed -&gt; 300 umol/s"
</t>
  </si>
  <si>
    <t xml:space="preserve">"15:13:28 Coolers: Off"
</t>
  </si>
  <si>
    <t xml:space="preserve">"15:13:28 CO2 Mixer: CO2R -&gt; 400 uml"
</t>
  </si>
  <si>
    <t xml:space="preserve">"15:13:28 Lamp: ParIn -&gt;  2000 uml"
</t>
  </si>
  <si>
    <t>15:13:00</t>
  </si>
  <si>
    <t xml:space="preserve">"15:09:59 Lamp: ParIn -&gt;  2000 uml"
</t>
  </si>
  <si>
    <t>15:09:32</t>
  </si>
  <si>
    <t xml:space="preserve">"15:09:59 Flow: Fixed -&gt; 300 umol/s"
</t>
  </si>
  <si>
    <t xml:space="preserve">"15:06:31 Lamp: ParIn -&gt;  1600 uml"
</t>
  </si>
  <si>
    <t>15:06:04</t>
  </si>
  <si>
    <t xml:space="preserve">"15:06:30 Flow: Fixed -&gt; 300 umol/s"
</t>
  </si>
  <si>
    <t xml:space="preserve">"15:03:03 Lamp: ParIn -&gt;  1250 uml"
</t>
  </si>
  <si>
    <t>15:02:37</t>
  </si>
  <si>
    <t xml:space="preserve">"15:03:03 Flow: Fixed -&gt; 300 umol/s"
</t>
  </si>
  <si>
    <t xml:space="preserve">"14:59:36 Lamp: ParIn -&gt;  1000 uml"
</t>
  </si>
  <si>
    <t>14:59:10</t>
  </si>
  <si>
    <t xml:space="preserve">"14:59:36 Flow: Fixed -&gt; 300 umol/s"
</t>
  </si>
  <si>
    <t xml:space="preserve">"14:56:09 Lamp: ParIn -&gt;  750 uml"
</t>
  </si>
  <si>
    <t>14:55:43</t>
  </si>
  <si>
    <t xml:space="preserve">"14:56:09 Flow: Fixed -&gt; 300 umol/s"
</t>
  </si>
  <si>
    <t xml:space="preserve">"14:52:42 Lamp: ParIn -&gt;  500 uml"
</t>
  </si>
  <si>
    <t>14:52:16</t>
  </si>
  <si>
    <t xml:space="preserve">"14:52:42 Flow: Fixed -&gt; 300 umol/s"
</t>
  </si>
  <si>
    <t xml:space="preserve">"14:49:15 Lamp: ParIn -&gt;  300 uml"
</t>
  </si>
  <si>
    <t>14:48:49</t>
  </si>
  <si>
    <t xml:space="preserve">"14:49:15 Flow: Fixed -&gt; 300 umol/s"
</t>
  </si>
  <si>
    <t xml:space="preserve">"14:45:48 Lamp: ParIn -&gt;  150 uml"
</t>
  </si>
  <si>
    <t>14:45:22</t>
  </si>
  <si>
    <t xml:space="preserve">"14:45:48 Flow: Fixed -&gt; 300 umol/s"
</t>
  </si>
  <si>
    <t xml:space="preserve">"14:42:21 Lamp: ParIn -&gt;  100 uml"
</t>
  </si>
  <si>
    <t>14:41:55</t>
  </si>
  <si>
    <t xml:space="preserve">"14:42:21 Flow: Fixed -&gt; 300 umol/s"
</t>
  </si>
  <si>
    <t xml:space="preserve">"14:38:54 Lamp: ParIn -&gt;  50 uml"
</t>
  </si>
  <si>
    <t>14:38:28</t>
  </si>
  <si>
    <t xml:space="preserve">"14:38:54 Flow: Fixed -&gt; 300 umol/s"
</t>
  </si>
  <si>
    <t xml:space="preserve">"14:35:27 Lamp: ParIn -&gt;  25 uml"
</t>
  </si>
  <si>
    <t>14:34:59</t>
  </si>
  <si>
    <t xml:space="preserve">"14:35:26 Flow: Fixed -&gt; 300 umol/s"
</t>
  </si>
  <si>
    <t xml:space="preserve">"14:31:58 Lamp: ParIn -&gt;  0 uml"
</t>
  </si>
  <si>
    <t xml:space="preserve">"14:31:58 Flow: Fixed -&gt; 300 umol/s"
</t>
  </si>
  <si>
    <t xml:space="preserve">"14:31:58 Coolers: Off"
</t>
  </si>
  <si>
    <t xml:space="preserve">"14:31:58 CO2 Mixer: CO2R -&gt; 400 uml"
</t>
  </si>
  <si>
    <t xml:space="preserve">"14:31:58 Lamp: Off"
</t>
  </si>
  <si>
    <t xml:space="preserve">"14:31:56 Launched AutoProg /User/Configs/AutoProgs/LightCurve2"
</t>
  </si>
  <si>
    <t>Sat May  7 2022 14:31:56</t>
  </si>
  <si>
    <t xml:space="preserve">"14:34:02 Flow: Fixed -&gt; 300 umol/s"
</t>
  </si>
  <si>
    <t xml:space="preserve">"14:34:02 Coolers: Off"
</t>
  </si>
  <si>
    <t xml:space="preserve">"14:34:02 CO2 Mixer: CO2R -&gt; 400 uml"
</t>
  </si>
  <si>
    <t xml:space="preserve">"14:34:02 Lamp: ParIn -&gt;  2000 uml"
</t>
  </si>
  <si>
    <t>14:33:38</t>
  </si>
  <si>
    <t xml:space="preserve">"14:30:37 Lamp: ParIn -&gt;  2000 uml"
</t>
  </si>
  <si>
    <t>14:30:13</t>
  </si>
  <si>
    <t xml:space="preserve">"14:30:37 Flow: Fixed -&gt; 300 umol/s"
</t>
  </si>
  <si>
    <t xml:space="preserve">"14:27:12 Lamp: ParIn -&gt;  1600 uml"
</t>
  </si>
  <si>
    <t>14:26:48</t>
  </si>
  <si>
    <t xml:space="preserve">"14:27:12 Flow: Fixed -&gt; 300 umol/s"
</t>
  </si>
  <si>
    <t xml:space="preserve">"14:23:47 Lamp: ParIn -&gt;  1250 uml"
</t>
  </si>
  <si>
    <t>14:23:24</t>
  </si>
  <si>
    <t xml:space="preserve">"14:23:47 Flow: Fixed -&gt; 300 umol/s"
</t>
  </si>
  <si>
    <t xml:space="preserve">"14:20:23 Lamp: ParIn -&gt;  1000 uml"
</t>
  </si>
  <si>
    <t>14:20:00</t>
  </si>
  <si>
    <t xml:space="preserve">"14:20:23 Flow: Fixed -&gt; 300 umol/s"
</t>
  </si>
  <si>
    <t xml:space="preserve">"14:16:59 Lamp: ParIn -&gt;  750 uml"
</t>
  </si>
  <si>
    <t>14:16:35</t>
  </si>
  <si>
    <t xml:space="preserve">"14:16:59 Flow: Fixed -&gt; 300 umol/s"
</t>
  </si>
  <si>
    <t xml:space="preserve">"14:13:34 Lamp: ParIn -&gt;  500 uml"
</t>
  </si>
  <si>
    <t>14:13:11</t>
  </si>
  <si>
    <t xml:space="preserve">"14:13:34 Flow: Fixed -&gt; 300 umol/s"
</t>
  </si>
  <si>
    <t xml:space="preserve">"14:10:10 Lamp: ParIn -&gt;  300 uml"
</t>
  </si>
  <si>
    <t>14:09:47</t>
  </si>
  <si>
    <t xml:space="preserve">"14:10:10 Flow: Fixed -&gt; 300 umol/s"
</t>
  </si>
  <si>
    <t xml:space="preserve">"14:06:46 Lamp: ParIn -&gt;  150 uml"
</t>
  </si>
  <si>
    <t>14:06:23</t>
  </si>
  <si>
    <t xml:space="preserve">"14:06:46 Flow: Fixed -&gt; 300 umol/s"
</t>
  </si>
  <si>
    <t xml:space="preserve">"14:03:22 Lamp: ParIn -&gt;  100 uml"
</t>
  </si>
  <si>
    <t>14:02:59</t>
  </si>
  <si>
    <t xml:space="preserve">"14:03:22 Flow: Fixed -&gt; 300 umol/s"
</t>
  </si>
  <si>
    <t xml:space="preserve">"13:59:58 Lamp: ParIn -&gt;  50 uml"
</t>
  </si>
  <si>
    <t>13:59:34</t>
  </si>
  <si>
    <t xml:space="preserve">"13:59:58 Flow: Fixed -&gt; 300 umol/s"
</t>
  </si>
  <si>
    <t xml:space="preserve">"13:56:33 Lamp: ParIn -&gt;  25 uml"
</t>
  </si>
  <si>
    <t>13:56:09</t>
  </si>
  <si>
    <t xml:space="preserve">"13:56:33 Flow: Fixed -&gt; 300 umol/s"
</t>
  </si>
  <si>
    <t xml:space="preserve">"13:53:08 Lamp: ParIn -&gt;  0 uml"
</t>
  </si>
  <si>
    <t xml:space="preserve">"13:53:08 Flow: Fixed -&gt; 300 umol/s"
</t>
  </si>
  <si>
    <t xml:space="preserve">"13:53:08 Coolers: Off"
</t>
  </si>
  <si>
    <t xml:space="preserve">"13:53:08 CO2 Mixer: CO2R -&gt; 400 uml"
</t>
  </si>
  <si>
    <t xml:space="preserve">"13:53:08 Lamp: Off"
</t>
  </si>
  <si>
    <t xml:space="preserve">"13:52:48 Launched AutoProg /User/Configs/AutoProgs/LightCurve2"
</t>
  </si>
  <si>
    <t>Sat May  7 2022 13:52:48</t>
  </si>
  <si>
    <t xml:space="preserve">"14:32:31 Flow: Fixed -&gt; 300 umol/s"
</t>
  </si>
  <si>
    <t xml:space="preserve">"14:32:31 Coolers: Off"
</t>
  </si>
  <si>
    <t xml:space="preserve">"14:32:31 CO2 Mixer: CO2R -&gt; 400 uml"
</t>
  </si>
  <si>
    <t xml:space="preserve">"14:32:31 Lamp: ParIn -&gt;  2000 uml"
</t>
  </si>
  <si>
    <t>14:32:06</t>
  </si>
  <si>
    <t xml:space="preserve">"14:29:05 Lamp: ParIn -&gt;  2000 uml"
</t>
  </si>
  <si>
    <t xml:space="preserve">"14:29:05 Flow: Fixed -&gt; 300 umol/s"
</t>
  </si>
  <si>
    <t xml:space="preserve">"14:25:40 Lamp: ParIn -&gt;  1600 uml"
</t>
  </si>
  <si>
    <t>14:25:16</t>
  </si>
  <si>
    <t xml:space="preserve">"14:22:15 Lamp: ParIn -&gt;  1250 uml"
</t>
  </si>
  <si>
    <t>14:21:51</t>
  </si>
  <si>
    <t xml:space="preserve">"14:22:15 Flow: Fixed -&gt; 300 umol/s"
</t>
  </si>
  <si>
    <t xml:space="preserve">"14:18:50 Lamp: ParIn -&gt;  1000 uml"
</t>
  </si>
  <si>
    <t>14:18:26</t>
  </si>
  <si>
    <t xml:space="preserve">"14:18:50 Flow: Fixed -&gt; 300 umol/s"
</t>
  </si>
  <si>
    <t xml:space="preserve">"14:15:25 Lamp: ParIn -&gt;  750 uml"
</t>
  </si>
  <si>
    <t>14:15:01</t>
  </si>
  <si>
    <t xml:space="preserve">"14:15:25 Flow: Fixed -&gt; 300 umol/s"
</t>
  </si>
  <si>
    <t xml:space="preserve">"14:12:00 Lamp: ParIn -&gt;  500 uml"
</t>
  </si>
  <si>
    <t>14:11:36</t>
  </si>
  <si>
    <t xml:space="preserve">"14:12:00 Flow: Fixed -&gt; 300 umol/s"
</t>
  </si>
  <si>
    <t xml:space="preserve">"14:08:35 Lamp: ParIn -&gt;  300 uml"
</t>
  </si>
  <si>
    <t>14:08:12</t>
  </si>
  <si>
    <t xml:space="preserve">"14:08:35 Flow: Fixed -&gt; 300 umol/s"
</t>
  </si>
  <si>
    <t xml:space="preserve">"14:05:11 Lamp: ParIn -&gt;  150 uml"
</t>
  </si>
  <si>
    <t>14:04:47</t>
  </si>
  <si>
    <t xml:space="preserve">"14:05:11 Flow: Fixed -&gt; 300 umol/s"
</t>
  </si>
  <si>
    <t xml:space="preserve">"14:01:46 Lamp: ParIn -&gt;  100 uml"
</t>
  </si>
  <si>
    <t>14:01:22</t>
  </si>
  <si>
    <t xml:space="preserve">"14:01:46 Flow: Fixed -&gt; 300 umol/s"
</t>
  </si>
  <si>
    <t xml:space="preserve">"13:58:20 Lamp: ParIn -&gt;  50 uml"
</t>
  </si>
  <si>
    <t>13:57:57</t>
  </si>
  <si>
    <t xml:space="preserve">"13:58:20 Flow: Fixed -&gt; 300 umol/s"
</t>
  </si>
  <si>
    <t xml:space="preserve">"13:54:56 Lamp: ParIn -&gt;  25 uml"
</t>
  </si>
  <si>
    <t>13:54:31</t>
  </si>
  <si>
    <t xml:space="preserve">"13:54:56 Flow: Fixed -&gt; 300 umol/s"
</t>
  </si>
  <si>
    <t xml:space="preserve">"13:51:30 Lamp: ParIn -&gt;  0 uml"
</t>
  </si>
  <si>
    <t xml:space="preserve">"13:51:30 Flow: Fixed -&gt; 300 umol/s"
</t>
  </si>
  <si>
    <t xml:space="preserve">"13:51:30 Coolers: Off"
</t>
  </si>
  <si>
    <t xml:space="preserve">"13:51:30 CO2 Mixer: CO2R -&gt; 400 uml"
</t>
  </si>
  <si>
    <t xml:space="preserve">"13:51:30 Lamp: Off"
</t>
  </si>
  <si>
    <t xml:space="preserve">"13:50:48 Launched AutoProg /User/Configs/AutoProgs/LightCurve2"
</t>
  </si>
  <si>
    <t>Sat May  7 2022 13:50:48</t>
  </si>
  <si>
    <t xml:space="preserve">"16:37:03 Flow: Fixed -&gt; 300 umol/s"
</t>
  </si>
  <si>
    <t xml:space="preserve">"16:37:03 Coolers: Off"
</t>
  </si>
  <si>
    <t xml:space="preserve">"16:37:03 CO2 Mixer: CO2R -&gt; 400 uml"
</t>
  </si>
  <si>
    <t xml:space="preserve">"16:37:03 Lamp: ParIn -&gt;  2000 uml"
</t>
  </si>
  <si>
    <t>16:36:36</t>
  </si>
  <si>
    <t xml:space="preserve">"16:33:35 Lamp: ParIn -&gt;  2000 uml"
</t>
  </si>
  <si>
    <t>16:33:08</t>
  </si>
  <si>
    <t xml:space="preserve">"16:33:35 Flow: Fixed -&gt; 300 umol/s"
</t>
  </si>
  <si>
    <t xml:space="preserve">"16:30:07 Lamp: ParIn -&gt;  1600 uml"
</t>
  </si>
  <si>
    <t>16:29:41</t>
  </si>
  <si>
    <t xml:space="preserve">"16:30:07 Flow: Fixed -&gt; 300 umol/s"
</t>
  </si>
  <si>
    <t xml:space="preserve">"16:26:40 Lamp: ParIn -&gt;  1250 uml"
</t>
  </si>
  <si>
    <t>16:26:14</t>
  </si>
  <si>
    <t xml:space="preserve">"16:26:40 Flow: Fixed -&gt; 300 umol/s"
</t>
  </si>
  <si>
    <t xml:space="preserve">"16:23:13 Lamp: ParIn -&gt;  1000 uml"
</t>
  </si>
  <si>
    <t>16:22:48</t>
  </si>
  <si>
    <t xml:space="preserve">"16:23:13 Flow: Fixed -&gt; 300 umol/s"
</t>
  </si>
  <si>
    <t xml:space="preserve">"16:19:47 Lamp: ParIn -&gt;  750 uml"
</t>
  </si>
  <si>
    <t>16:19:21</t>
  </si>
  <si>
    <t xml:space="preserve">"16:19:47 Flow: Fixed -&gt; 300 umol/s"
</t>
  </si>
  <si>
    <t xml:space="preserve">"16:16:20 Lamp: ParIn -&gt;  500 uml"
</t>
  </si>
  <si>
    <t>16:15:54</t>
  </si>
  <si>
    <t xml:space="preserve">"16:16:19 Flow: Fixed -&gt; 300 umol/s"
</t>
  </si>
  <si>
    <t xml:space="preserve">"16:12:53 Lamp: ParIn -&gt;  300 uml"
</t>
  </si>
  <si>
    <t>16:12:28</t>
  </si>
  <si>
    <t xml:space="preserve">"16:12:53 Flow: Fixed -&gt; 300 umol/s"
</t>
  </si>
  <si>
    <t xml:space="preserve">"16:09:27 Lamp: ParIn -&gt;  150 uml"
</t>
  </si>
  <si>
    <t>16:09:02</t>
  </si>
  <si>
    <t xml:space="preserve">"16:09:27 Flow: Fixed -&gt; 300 umol/s"
</t>
  </si>
  <si>
    <t xml:space="preserve">"16:06:01 Lamp: ParIn -&gt;  100 uml"
</t>
  </si>
  <si>
    <t>16:05:35</t>
  </si>
  <si>
    <t xml:space="preserve">"16:06:01 Flow: Fixed -&gt; 300 umol/s"
</t>
  </si>
  <si>
    <t xml:space="preserve">"16:02:34 Lamp: ParIn -&gt;  50 uml"
</t>
  </si>
  <si>
    <t>16:02:08</t>
  </si>
  <si>
    <t xml:space="preserve">"16:02:33 Flow: Fixed -&gt; 300 umol/s"
</t>
  </si>
  <si>
    <t xml:space="preserve">"15:59:07 Lamp: ParIn -&gt;  25 uml"
</t>
  </si>
  <si>
    <t>15:58:40</t>
  </si>
  <si>
    <t xml:space="preserve">"15:59:07 Flow: Fixed -&gt; 300 umol/s"
</t>
  </si>
  <si>
    <t xml:space="preserve">"15:55:39 Lamp: ParIn -&gt;  0 uml"
</t>
  </si>
  <si>
    <t xml:space="preserve">"15:55:39 Flow: Fixed -&gt; 300 umol/s"
</t>
  </si>
  <si>
    <t xml:space="preserve">"15:55:39 Coolers: Off"
</t>
  </si>
  <si>
    <t xml:space="preserve">"15:55:39 CO2 Mixer: CO2R -&gt; 400 uml"
</t>
  </si>
  <si>
    <t xml:space="preserve">"15:55:38 Lamp: Off"
</t>
  </si>
  <si>
    <t xml:space="preserve">"15:54:45 Launched AutoProg /User/Configs/AutoProgs/LightCurve2"
</t>
  </si>
  <si>
    <t>Sat May  7 2022 15:54:45</t>
  </si>
  <si>
    <t xml:space="preserve">"12:50:53 Flow: Fixed -&gt; 300 umol/s"
</t>
  </si>
  <si>
    <t xml:space="preserve">"12:50:53 Coolers: Off"
</t>
  </si>
  <si>
    <t xml:space="preserve">"12:50:53 CO2 Mixer: CO2R -&gt; 400 uml"
</t>
  </si>
  <si>
    <t xml:space="preserve">"12:50:53 Lamp: ParIn -&gt;  2000 uml"
</t>
  </si>
  <si>
    <t>12:50:26</t>
  </si>
  <si>
    <t xml:space="preserve">"12:47:25 Lamp: ParIn -&gt;  2000 uml"
</t>
  </si>
  <si>
    <t>12:46:58</t>
  </si>
  <si>
    <t xml:space="preserve">"12:47:24 Flow: Fixed -&gt; 300 umol/s"
</t>
  </si>
  <si>
    <t xml:space="preserve">"12:43:57 Lamp: ParIn -&gt;  1600 uml"
</t>
  </si>
  <si>
    <t>12:43:31</t>
  </si>
  <si>
    <t xml:space="preserve">"12:43:57 Flow: Fixed -&gt; 300 umol/s"
</t>
  </si>
  <si>
    <t xml:space="preserve">"12:40:30 Lamp: ParIn -&gt;  1250 uml"
</t>
  </si>
  <si>
    <t>12:40:04</t>
  </si>
  <si>
    <t xml:space="preserve">"12:40:30 Flow: Fixed -&gt; 300 umol/s"
</t>
  </si>
  <si>
    <t xml:space="preserve">"12:37:03 Lamp: ParIn -&gt;  1000 uml"
</t>
  </si>
  <si>
    <t>12:36:37</t>
  </si>
  <si>
    <t xml:space="preserve">"12:37:02 Flow: Fixed -&gt; 300 umol/s"
</t>
  </si>
  <si>
    <t xml:space="preserve">"12:33:35 Lamp: ParIn -&gt;  750 uml"
</t>
  </si>
  <si>
    <t>12:33:10</t>
  </si>
  <si>
    <t xml:space="preserve">"12:33:35 Flow: Fixed -&gt; 300 umol/s"
</t>
  </si>
  <si>
    <t xml:space="preserve">"12:30:09 Lamp: ParIn -&gt;  500 uml"
</t>
  </si>
  <si>
    <t>12:29:44</t>
  </si>
  <si>
    <t xml:space="preserve">"12:30:09 Flow: Fixed -&gt; 300 umol/s"
</t>
  </si>
  <si>
    <t xml:space="preserve">"12:26:43 Lamp: ParIn -&gt;  300 uml"
</t>
  </si>
  <si>
    <t>12:26:17</t>
  </si>
  <si>
    <t xml:space="preserve">"12:26:43 Flow: Fixed -&gt; 300 umol/s"
</t>
  </si>
  <si>
    <t xml:space="preserve">"12:23:16 Lamp: ParIn -&gt;  150 uml"
</t>
  </si>
  <si>
    <t>12:22:50</t>
  </si>
  <si>
    <t xml:space="preserve">"12:23:15 Flow: Fixed -&gt; 300 umol/s"
</t>
  </si>
  <si>
    <t xml:space="preserve">"12:19:49 Lamp: ParIn -&gt;  100 uml"
</t>
  </si>
  <si>
    <t>12:19:24</t>
  </si>
  <si>
    <t xml:space="preserve">"12:19:49 Flow: Fixed -&gt; 300 umol/s"
</t>
  </si>
  <si>
    <t xml:space="preserve">"12:16:23 Lamp: ParIn -&gt;  50 uml"
</t>
  </si>
  <si>
    <t>12:15:58</t>
  </si>
  <si>
    <t xml:space="preserve">"12:16:23 Flow: Fixed -&gt; 300 umol/s"
</t>
  </si>
  <si>
    <t xml:space="preserve">"12:12:57 Lamp: ParIn -&gt;  25 uml"
</t>
  </si>
  <si>
    <t>12:12:31</t>
  </si>
  <si>
    <t xml:space="preserve">"12:12:57 Flow: Fixed -&gt; 300 umol/s"
</t>
  </si>
  <si>
    <t xml:space="preserve">"12:09:30 Lamp: ParIn -&gt;  0 uml"
</t>
  </si>
  <si>
    <t xml:space="preserve">"12:09:30 Flow: Fixed -&gt; 300 umol/s"
</t>
  </si>
  <si>
    <t xml:space="preserve">"12:09:30 Coolers: Off"
</t>
  </si>
  <si>
    <t xml:space="preserve">"12:09:30 CO2 Mixer: CO2R -&gt; 400 uml"
</t>
  </si>
  <si>
    <t xml:space="preserve">"12:09:30 Lamp: Off"
</t>
  </si>
  <si>
    <t xml:space="preserve">"12:09:26 Launched AutoProg /User/Configs/AutoProgs/LightCurve2"
</t>
  </si>
  <si>
    <t>Sat May  7 2022 12:09:26</t>
  </si>
  <si>
    <t xml:space="preserve">"12:11:50 Flow: Fixed -&gt; 300 umol/s"
</t>
  </si>
  <si>
    <t xml:space="preserve">"12:11:50 Coolers: Off"
</t>
  </si>
  <si>
    <t xml:space="preserve">"12:11:50 CO2 Mixer: CO2R -&gt; 400 uml"
</t>
  </si>
  <si>
    <t xml:space="preserve">"12:11:50 Lamp: ParIn -&gt;  2000 uml"
</t>
  </si>
  <si>
    <t>12:11:25</t>
  </si>
  <si>
    <t xml:space="preserve">"12:11:49 Flow: Fixed -&gt; 300 umol/s"
</t>
  </si>
  <si>
    <t xml:space="preserve">"12:08:24 Lamp: ParIn -&gt;  2000 uml"
</t>
  </si>
  <si>
    <t>12:08:00</t>
  </si>
  <si>
    <t xml:space="preserve">"12:08:24 Flow: Fixed -&gt; 300 umol/s"
</t>
  </si>
  <si>
    <t xml:space="preserve">"12:04:59 Lamp: ParIn -&gt;  1600 uml"
</t>
  </si>
  <si>
    <t>12:04:34</t>
  </si>
  <si>
    <t xml:space="preserve">"12:04:59 Flow: Fixed -&gt; 300 umol/s"
</t>
  </si>
  <si>
    <t xml:space="preserve">"12:01:33 Lamp: ParIn -&gt;  1250 uml"
</t>
  </si>
  <si>
    <t>12:01:08</t>
  </si>
  <si>
    <t xml:space="preserve">"12:01:32 Flow: Fixed -&gt; 300 umol/s"
</t>
  </si>
  <si>
    <t xml:space="preserve">"11:58:07 Lamp: ParIn -&gt;  1000 uml"
</t>
  </si>
  <si>
    <t>11:57:43</t>
  </si>
  <si>
    <t xml:space="preserve">"11:58:07 Flow: Fixed -&gt; 300 umol/s"
</t>
  </si>
  <si>
    <t xml:space="preserve">"11:54:42 Lamp: ParIn -&gt;  750 uml"
</t>
  </si>
  <si>
    <t>11:54:17</t>
  </si>
  <si>
    <t xml:space="preserve">"11:54:42 Flow: Fixed -&gt; 300 umol/s"
</t>
  </si>
  <si>
    <t xml:space="preserve">"11:51:16 Lamp: ParIn -&gt;  500 uml"
</t>
  </si>
  <si>
    <t>11:50:51</t>
  </si>
  <si>
    <t xml:space="preserve">"11:51:16 Flow: Fixed -&gt; 300 umol/s"
</t>
  </si>
  <si>
    <t xml:space="preserve">"11:47:50 Lamp: ParIn -&gt;  300 uml"
</t>
  </si>
  <si>
    <t>11:47:25</t>
  </si>
  <si>
    <t xml:space="preserve">"11:47:50 Flow: Fixed -&gt; 300 umol/s"
</t>
  </si>
  <si>
    <t xml:space="preserve">"11:44:24 Lamp: ParIn -&gt;  150 uml"
</t>
  </si>
  <si>
    <t>11:43:59</t>
  </si>
  <si>
    <t xml:space="preserve">"11:44:24 Flow: Fixed -&gt; 300 umol/s"
</t>
  </si>
  <si>
    <t xml:space="preserve">"11:40:58 Lamp: ParIn -&gt;  100 uml"
</t>
  </si>
  <si>
    <t>11:40:33</t>
  </si>
  <si>
    <t xml:space="preserve">"11:40:58 Flow: Fixed -&gt; 300 umol/s"
</t>
  </si>
  <si>
    <t xml:space="preserve">"11:37:32 Lamp: ParIn -&gt;  50 uml"
</t>
  </si>
  <si>
    <t>11:37:07</t>
  </si>
  <si>
    <t xml:space="preserve">"11:37:32 Flow: Fixed -&gt; 300 umol/s"
</t>
  </si>
  <si>
    <t xml:space="preserve">"11:34:06 Lamp: ParIn -&gt;  25 uml"
</t>
  </si>
  <si>
    <t>11:33:41</t>
  </si>
  <si>
    <t xml:space="preserve">"11:34:06 Flow: Fixed -&gt; 300 umol/s"
</t>
  </si>
  <si>
    <t xml:space="preserve">"11:30:40 Lamp: ParIn -&gt;  0 uml"
</t>
  </si>
  <si>
    <t xml:space="preserve">"11:30:39 Flow: Fixed -&gt; 300 umol/s"
</t>
  </si>
  <si>
    <t xml:space="preserve">"11:30:39 Coolers: Off"
</t>
  </si>
  <si>
    <t xml:space="preserve">"11:30:39 CO2 Mixer: CO2R -&gt; 400 uml"
</t>
  </si>
  <si>
    <t xml:space="preserve">"11:30:39 Lamp: Off"
</t>
  </si>
  <si>
    <t xml:space="preserve">"11:30:28 Launched AutoProg /User/Configs/AutoProgs/LightCurve2"
</t>
  </si>
  <si>
    <t>Sat May  7 2022 11:30:28</t>
  </si>
  <si>
    <t xml:space="preserve">"12:10:01 Flow: Fixed -&gt; 300 umol/s"
</t>
  </si>
  <si>
    <t xml:space="preserve">"12:10:01 Coolers: Off"
</t>
  </si>
  <si>
    <t xml:space="preserve">"12:10:01 CO2 Mixer: CO2R -&gt; 400 uml"
</t>
  </si>
  <si>
    <t xml:space="preserve">"12:10:01 Lamp: ParIn -&gt;  2000 uml"
</t>
  </si>
  <si>
    <t>12:09:37</t>
  </si>
  <si>
    <t xml:space="preserve">"12:06:36 Lamp: ParIn -&gt;  2000 uml"
</t>
  </si>
  <si>
    <t>12:06:12</t>
  </si>
  <si>
    <t xml:space="preserve">"12:06:36 Flow: Fixed -&gt; 300 umol/s"
</t>
  </si>
  <si>
    <t xml:space="preserve">"12:03:11 Lamp: ParIn -&gt;  1600 uml"
</t>
  </si>
  <si>
    <t>12:02:47</t>
  </si>
  <si>
    <t xml:space="preserve">"12:03:11 Flow: Fixed -&gt; 300 umol/s"
</t>
  </si>
  <si>
    <t xml:space="preserve">"11:59:46 Lamp: ParIn -&gt;  1250 uml"
</t>
  </si>
  <si>
    <t>11:59:22</t>
  </si>
  <si>
    <t xml:space="preserve">"11:59:46 Flow: Fixed -&gt; 300 umol/s"
</t>
  </si>
  <si>
    <t xml:space="preserve">"11:56:21 Lamp: ParIn -&gt;  1000 uml"
</t>
  </si>
  <si>
    <t>11:55:57</t>
  </si>
  <si>
    <t xml:space="preserve">"11:56:21 Flow: Fixed -&gt; 300 umol/s"
</t>
  </si>
  <si>
    <t xml:space="preserve">"11:52:56 Lamp: ParIn -&gt;  750 uml"
</t>
  </si>
  <si>
    <t>11:52:32</t>
  </si>
  <si>
    <t xml:space="preserve">"11:52:56 Flow: Fixed -&gt; 300 umol/s"
</t>
  </si>
  <si>
    <t xml:space="preserve">"11:49:31 Lamp: ParIn -&gt;  500 uml"
</t>
  </si>
  <si>
    <t>11:49:07</t>
  </si>
  <si>
    <t xml:space="preserve">"11:49:30 Flow: Fixed -&gt; 300 umol/s"
</t>
  </si>
  <si>
    <t xml:space="preserve">"11:46:06 Lamp: ParIn -&gt;  300 uml"
</t>
  </si>
  <si>
    <t>11:45:43</t>
  </si>
  <si>
    <t xml:space="preserve">"11:46:06 Flow: Fixed -&gt; 300 umol/s"
</t>
  </si>
  <si>
    <t xml:space="preserve">"11:42:42 Lamp: ParIn -&gt;  150 uml"
</t>
  </si>
  <si>
    <t>11:42:18</t>
  </si>
  <si>
    <t xml:space="preserve">"11:42:42 Flow: Fixed -&gt; 300 umol/s"
</t>
  </si>
  <si>
    <t xml:space="preserve">"11:39:17 Lamp: ParIn -&gt;  100 uml"
</t>
  </si>
  <si>
    <t>11:38:53</t>
  </si>
  <si>
    <t xml:space="preserve">"11:39:17 Flow: Fixed -&gt; 300 umol/s"
</t>
  </si>
  <si>
    <t xml:space="preserve">"11:35:52 Lamp: ParIn -&gt;  50 uml"
</t>
  </si>
  <si>
    <t>11:35:28</t>
  </si>
  <si>
    <t xml:space="preserve">"11:35:51 Flow: Fixed -&gt; 300 umol/s"
</t>
  </si>
  <si>
    <t xml:space="preserve">"11:32:27 Lamp: ParIn -&gt;  25 uml"
</t>
  </si>
  <si>
    <t>11:32:03</t>
  </si>
  <si>
    <t xml:space="preserve">"11:32:27 Flow: Fixed -&gt; 300 umol/s"
</t>
  </si>
  <si>
    <t xml:space="preserve">"11:32:26 Warning! Large Deltas in match: CO2=-11.1, H2O=-0.52"
</t>
  </si>
  <si>
    <t xml:space="preserve">"11:29:02 Lamp: ParIn -&gt;  0 uml"
</t>
  </si>
  <si>
    <t xml:space="preserve">"11:29:01 Flow: Fixed -&gt; 300 umol/s"
</t>
  </si>
  <si>
    <t xml:space="preserve">"11:29:01 Coolers: Off"
</t>
  </si>
  <si>
    <t xml:space="preserve">"11:29:01 CO2 Mixer: CO2R -&gt; 400 uml"
</t>
  </si>
  <si>
    <t xml:space="preserve">"11:29:01 Lamp: Off"
</t>
  </si>
  <si>
    <t xml:space="preserve">"11:28:35 Launched AutoProg /User/Configs/AutoProgs/LightCurve2"
</t>
  </si>
  <si>
    <t>Sat May  7 2022 11:28:35</t>
  </si>
  <si>
    <t xml:space="preserve">"14:14:33 Flow: Fixed -&gt; 300 umol/s"
</t>
  </si>
  <si>
    <t xml:space="preserve">"14:14:33 Coolers: Off"
</t>
  </si>
  <si>
    <t xml:space="preserve">"14:14:33 CO2 Mixer: CO2R -&gt; 400 uml"
</t>
  </si>
  <si>
    <t xml:space="preserve">"14:14:33 Lamp: ParIn -&gt;  2000 uml"
</t>
  </si>
  <si>
    <t>14:14:07</t>
  </si>
  <si>
    <t xml:space="preserve">"14:11:06 Lamp: ParIn -&gt;  2000 uml"
</t>
  </si>
  <si>
    <t>14:10:40</t>
  </si>
  <si>
    <t xml:space="preserve">"14:11:06 Flow: Fixed -&gt; 300 umol/s"
</t>
  </si>
  <si>
    <t xml:space="preserve">"14:07:39 Lamp: ParIn -&gt;  1600 uml"
</t>
  </si>
  <si>
    <t>14:07:13</t>
  </si>
  <si>
    <t xml:space="preserve">"14:07:39 Flow: Fixed -&gt; 300 umol/s"
</t>
  </si>
  <si>
    <t xml:space="preserve">"14:04:12 Lamp: ParIn -&gt;  1250 uml"
</t>
  </si>
  <si>
    <t xml:space="preserve">"14:04:12 Flow: Fixed -&gt; 300 umol/s"
</t>
  </si>
  <si>
    <t xml:space="preserve">"14:00:45 Lamp: ParIn -&gt;  1000 uml"
</t>
  </si>
  <si>
    <t>14:00:19</t>
  </si>
  <si>
    <t xml:space="preserve">"14:00:44 Flow: Fixed -&gt; 300 umol/s"
</t>
  </si>
  <si>
    <t xml:space="preserve">"13:57:18 Lamp: ParIn -&gt;  750 uml"
</t>
  </si>
  <si>
    <t>13:56:52</t>
  </si>
  <si>
    <t xml:space="preserve">"13:57:17 Flow: Fixed -&gt; 300 umol/s"
</t>
  </si>
  <si>
    <t xml:space="preserve">"13:53:51 Lamp: ParIn -&gt;  500 uml"
</t>
  </si>
  <si>
    <t>13:53:25</t>
  </si>
  <si>
    <t xml:space="preserve">"13:53:51 Flow: Fixed -&gt; 300 umol/s"
</t>
  </si>
  <si>
    <t xml:space="preserve">"13:50:24 Lamp: ParIn -&gt;  300 uml"
</t>
  </si>
  <si>
    <t>13:49:58</t>
  </si>
  <si>
    <t xml:space="preserve">"13:50:23 Flow: Fixed -&gt; 300 umol/s"
</t>
  </si>
  <si>
    <t xml:space="preserve">"13:46:56 Lamp: ParIn -&gt;  150 uml"
</t>
  </si>
  <si>
    <t>13:46:31</t>
  </si>
  <si>
    <t xml:space="preserve">"13:46:56 Flow: Fixed -&gt; 300 umol/s"
</t>
  </si>
  <si>
    <t xml:space="preserve">"13:43:30 Lamp: ParIn -&gt;  100 uml"
</t>
  </si>
  <si>
    <t>13:43:05</t>
  </si>
  <si>
    <t xml:space="preserve">"13:43:30 Flow: Fixed -&gt; 300 umol/s"
</t>
  </si>
  <si>
    <t xml:space="preserve">"13:40:04 Lamp: ParIn -&gt;  50 uml"
</t>
  </si>
  <si>
    <t>13:39:38</t>
  </si>
  <si>
    <t xml:space="preserve">"13:40:04 Flow: Fixed -&gt; 300 umol/s"
</t>
  </si>
  <si>
    <t xml:space="preserve">"13:36:37 Lamp: ParIn -&gt;  25 uml"
</t>
  </si>
  <si>
    <t>13:36:11</t>
  </si>
  <si>
    <t xml:space="preserve">"13:36:36 Flow: Fixed -&gt; 300 umol/s"
</t>
  </si>
  <si>
    <t xml:space="preserve">"13:33:10 Lamp: ParIn -&gt;  0 uml"
</t>
  </si>
  <si>
    <t xml:space="preserve">"13:33:10 Flow: Fixed -&gt; 300 umol/s"
</t>
  </si>
  <si>
    <t xml:space="preserve">"13:33:10 Coolers: Off"
</t>
  </si>
  <si>
    <t xml:space="preserve">"13:33:10 CO2 Mixer: CO2R -&gt; 400 uml"
</t>
  </si>
  <si>
    <t xml:space="preserve">"13:33:10 Lamp: Off"
</t>
  </si>
  <si>
    <t xml:space="preserve">"13:32:36 Launched AutoProg /User/Configs/AutoProgs/LightCurve2"
</t>
  </si>
  <si>
    <t>Sat May  7 2022 13:32:36</t>
  </si>
  <si>
    <t xml:space="preserve">"14:12:29 Flow: Fixed -&gt; 300 umol/s"
</t>
  </si>
  <si>
    <t xml:space="preserve">"14:12:29 Coolers: Off"
</t>
  </si>
  <si>
    <t xml:space="preserve">"14:12:29 CO2 Mixer: CO2R -&gt; 400 uml"
</t>
  </si>
  <si>
    <t xml:space="preserve">"14:12:29 Lamp: ParIn -&gt;  2000 uml"
</t>
  </si>
  <si>
    <t>14:12:03</t>
  </si>
  <si>
    <t xml:space="preserve">"14:09:02 Lamp: ParIn -&gt;  2000 uml"
</t>
  </si>
  <si>
    <t>14:08:36</t>
  </si>
  <si>
    <t xml:space="preserve">"14:09:02 Flow: Fixed -&gt; 300 umol/s"
</t>
  </si>
  <si>
    <t xml:space="preserve">"14:05:35 Lamp: ParIn -&gt;  1600 uml"
</t>
  </si>
  <si>
    <t>14:05:09</t>
  </si>
  <si>
    <t xml:space="preserve">"14:05:35 Flow: Fixed -&gt; 300 umol/s"
</t>
  </si>
  <si>
    <t xml:space="preserve">"14:02:08 Lamp: ParIn -&gt;  1250 uml"
</t>
  </si>
  <si>
    <t>14:01:42</t>
  </si>
  <si>
    <t xml:space="preserve">"14:02:07 Flow: Fixed -&gt; 300 umol/s"
</t>
  </si>
  <si>
    <t xml:space="preserve">"13:58:41 Lamp: ParIn -&gt;  1000 uml"
</t>
  </si>
  <si>
    <t>13:58:16</t>
  </si>
  <si>
    <t xml:space="preserve">"13:58:41 Flow: Fixed -&gt; 300 umol/s"
</t>
  </si>
  <si>
    <t xml:space="preserve">"13:55:15 Lamp: ParIn -&gt;  750 uml"
</t>
  </si>
  <si>
    <t>13:54:50</t>
  </si>
  <si>
    <t xml:space="preserve">"13:55:15 Flow: Fixed -&gt; 300 umol/s"
</t>
  </si>
  <si>
    <t xml:space="preserve">"13:51:49 Lamp: ParIn -&gt;  500 uml"
</t>
  </si>
  <si>
    <t>13:51:24</t>
  </si>
  <si>
    <t xml:space="preserve">"13:51:49 Flow: Fixed -&gt; 300 umol/s"
</t>
  </si>
  <si>
    <t xml:space="preserve">"13:48:23 Lamp: ParIn -&gt;  300 uml"
</t>
  </si>
  <si>
    <t>13:47:58</t>
  </si>
  <si>
    <t xml:space="preserve">"13:48:23 Flow: Fixed -&gt; 300 umol/s"
</t>
  </si>
  <si>
    <t xml:space="preserve">"13:44:57 Lamp: ParIn -&gt;  150 uml"
</t>
  </si>
  <si>
    <t>13:44:32</t>
  </si>
  <si>
    <t xml:space="preserve">"13:44:57 Flow: Fixed -&gt; 300 umol/s"
</t>
  </si>
  <si>
    <t xml:space="preserve">"13:41:31 Lamp: ParIn -&gt;  100 uml"
</t>
  </si>
  <si>
    <t>13:41:06</t>
  </si>
  <si>
    <t xml:space="preserve">"13:41:31 Flow: Fixed -&gt; 300 umol/s"
</t>
  </si>
  <si>
    <t xml:space="preserve">"13:38:05 Lamp: ParIn -&gt;  50 uml"
</t>
  </si>
  <si>
    <t>13:37:41</t>
  </si>
  <si>
    <t xml:space="preserve">"13:38:05 Flow: Fixed -&gt; 300 umol/s"
</t>
  </si>
  <si>
    <t xml:space="preserve">"13:34:40 Lamp: ParIn -&gt;  25 uml"
</t>
  </si>
  <si>
    <t>13:34:15</t>
  </si>
  <si>
    <t xml:space="preserve">"13:34:40 Flow: Fixed -&gt; 300 umol/s"
</t>
  </si>
  <si>
    <t xml:space="preserve">"13:31:14 Lamp: ParIn -&gt;  0 uml"
</t>
  </si>
  <si>
    <t xml:space="preserve">"13:31:14 Flow: Fixed -&gt; 300 umol/s"
</t>
  </si>
  <si>
    <t xml:space="preserve">"13:31:14 Coolers: Off"
</t>
  </si>
  <si>
    <t xml:space="preserve">"13:31:14 CO2 Mixer: CO2R -&gt; 400 uml"
</t>
  </si>
  <si>
    <t xml:space="preserve">"13:31:14 Lamp: Off"
</t>
  </si>
  <si>
    <t xml:space="preserve">"13:31:12 Launched AutoProg /User/Configs/AutoProgs/LightCurve2"
</t>
  </si>
  <si>
    <t>Sun May  8 2022 13:31:12</t>
  </si>
  <si>
    <t xml:space="preserve">"13:33:27 Flow: Fixed -&gt; 300 umol/s"
</t>
  </si>
  <si>
    <t xml:space="preserve">"13:33:27 Coolers: Off"
</t>
  </si>
  <si>
    <t xml:space="preserve">"13:33:27 CO2 Mixer: CO2R -&gt; 400 uml"
</t>
  </si>
  <si>
    <t xml:space="preserve">"13:33:27 Lamp: ParIn -&gt;  2000 uml"
</t>
  </si>
  <si>
    <t>13:33:02</t>
  </si>
  <si>
    <t xml:space="preserve">"13:33:26 Flow: Fixed -&gt; 300 umol/s"
</t>
  </si>
  <si>
    <t xml:space="preserve">"13:30:01 Lamp: ParIn -&gt;  2000 uml"
</t>
  </si>
  <si>
    <t>13:29:37</t>
  </si>
  <si>
    <t xml:space="preserve">"13:30:01 Flow: Fixed -&gt; 300 umol/s"
</t>
  </si>
  <si>
    <t xml:space="preserve">"13:26:36 Lamp: ParIn -&gt;  1600 uml"
</t>
  </si>
  <si>
    <t>13:26:11</t>
  </si>
  <si>
    <t xml:space="preserve">"13:26:36 Flow: Fixed -&gt; 300 umol/s"
</t>
  </si>
  <si>
    <t xml:space="preserve">"13:23:10 Lamp: ParIn -&gt;  1250 uml"
</t>
  </si>
  <si>
    <t>13:22:45</t>
  </si>
  <si>
    <t xml:space="preserve">"13:23:09 Flow: Fixed -&gt; 300 umol/s"
</t>
  </si>
  <si>
    <t xml:space="preserve">"13:19:44 Lamp: ParIn -&gt;  1000 uml"
</t>
  </si>
  <si>
    <t>13:19:19</t>
  </si>
  <si>
    <t xml:space="preserve">"13:19:43 Flow: Fixed -&gt; 300 umol/s"
</t>
  </si>
  <si>
    <t xml:space="preserve">"13:16:18 Lamp: ParIn -&gt;  750 uml"
</t>
  </si>
  <si>
    <t>13:15:54</t>
  </si>
  <si>
    <t xml:space="preserve">"13:16:18 Flow: Fixed -&gt; 300 umol/s"
</t>
  </si>
  <si>
    <t xml:space="preserve">"13:12:53 Lamp: ParIn -&gt;  500 uml"
</t>
  </si>
  <si>
    <t>13:12:28</t>
  </si>
  <si>
    <t xml:space="preserve">"13:12:53 Flow: Fixed -&gt; 300 umol/s"
</t>
  </si>
  <si>
    <t xml:space="preserve">"13:09:27 Lamp: ParIn -&gt;  300 uml"
</t>
  </si>
  <si>
    <t>13:09:02</t>
  </si>
  <si>
    <t xml:space="preserve">"13:09:27 Flow: Fixed -&gt; 300 umol/s"
</t>
  </si>
  <si>
    <t xml:space="preserve">"13:06:01 Lamp: ParIn -&gt;  150 uml"
</t>
  </si>
  <si>
    <t>13:05:36</t>
  </si>
  <si>
    <t xml:space="preserve">"13:06:01 Flow: Fixed -&gt; 300 umol/s"
</t>
  </si>
  <si>
    <t xml:space="preserve">"13:02:35 Lamp: ParIn -&gt;  100 uml"
</t>
  </si>
  <si>
    <t>13:02:10</t>
  </si>
  <si>
    <t xml:space="preserve">"13:02:35 Flow: Fixed -&gt; 300 umol/s"
</t>
  </si>
  <si>
    <t xml:space="preserve">"12:59:09 Lamp: ParIn -&gt;  50 uml"
</t>
  </si>
  <si>
    <t>12:58:44</t>
  </si>
  <si>
    <t xml:space="preserve">"12:59:09 Flow: Fixed -&gt; 300 umol/s"
</t>
  </si>
  <si>
    <t xml:space="preserve">"12:55:43 Lamp: ParIn -&gt;  25 uml"
</t>
  </si>
  <si>
    <t>12:55:18</t>
  </si>
  <si>
    <t xml:space="preserve">"12:55:43 Flow: Fixed -&gt; 300 umol/s"
</t>
  </si>
  <si>
    <t xml:space="preserve">"12:52:17 Lamp: ParIn -&gt;  0 uml"
</t>
  </si>
  <si>
    <t xml:space="preserve">"12:52:17 Flow: Fixed -&gt; 300 umol/s"
</t>
  </si>
  <si>
    <t xml:space="preserve">"12:52:17 Coolers: Off"
</t>
  </si>
  <si>
    <t xml:space="preserve">"12:52:17 CO2 Mixer: CO2R -&gt; 400 uml"
</t>
  </si>
  <si>
    <t xml:space="preserve">"12:52:16 Lamp: Off"
</t>
  </si>
  <si>
    <t xml:space="preserve">"12:52:07 Launched AutoProg /User/Configs/AutoProgs/LightCurve2"
</t>
  </si>
  <si>
    <t>Sun May  8 2022 12:52:07</t>
  </si>
  <si>
    <t xml:space="preserve">"13:31:39 Flow: Fixed -&gt; 300 umol/s"
</t>
  </si>
  <si>
    <t xml:space="preserve">"13:31:39 Coolers: Off"
</t>
  </si>
  <si>
    <t xml:space="preserve">"13:31:39 CO2 Mixer: CO2R -&gt; 400 uml"
</t>
  </si>
  <si>
    <t xml:space="preserve">"13:31:39 Lamp: ParIn -&gt;  2000 uml"
</t>
  </si>
  <si>
    <t>13:31:15</t>
  </si>
  <si>
    <t xml:space="preserve">"13:28:14 Lamp: ParIn -&gt;  2000 uml"
</t>
  </si>
  <si>
    <t>13:27:50</t>
  </si>
  <si>
    <t xml:space="preserve">"13:28:14 Flow: Fixed -&gt; 300 umol/s"
</t>
  </si>
  <si>
    <t xml:space="preserve">"13:24:49 Lamp: ParIn -&gt;  1600 uml"
</t>
  </si>
  <si>
    <t>13:24:25</t>
  </si>
  <si>
    <t xml:space="preserve">"13:24:49 Flow: Fixed -&gt; 300 umol/s"
</t>
  </si>
  <si>
    <t xml:space="preserve">"13:21:24 Lamp: ParIn -&gt;  1250 uml"
</t>
  </si>
  <si>
    <t>13:21:00</t>
  </si>
  <si>
    <t xml:space="preserve">"13:21:24 Flow: Fixed -&gt; 300 umol/s"
</t>
  </si>
  <si>
    <t xml:space="preserve">"13:17:59 Lamp: ParIn -&gt;  1000 uml"
</t>
  </si>
  <si>
    <t>13:17:35</t>
  </si>
  <si>
    <t xml:space="preserve">"13:17:59 Flow: Fixed -&gt; 300 umol/s"
</t>
  </si>
  <si>
    <t xml:space="preserve">"13:14:34 Lamp: ParIn -&gt;  750 uml"
</t>
  </si>
  <si>
    <t>13:14:10</t>
  </si>
  <si>
    <t xml:space="preserve">"13:14:34 Flow: Fixed -&gt; 300 umol/s"
</t>
  </si>
  <si>
    <t xml:space="preserve">"13:11:09 Lamp: ParIn -&gt;  500 uml"
</t>
  </si>
  <si>
    <t>13:10:45</t>
  </si>
  <si>
    <t xml:space="preserve">"13:11:09 Flow: Fixed -&gt; 300 umol/s"
</t>
  </si>
  <si>
    <t xml:space="preserve">"13:07:44 Lamp: ParIn -&gt;  300 uml"
</t>
  </si>
  <si>
    <t>13:07:20</t>
  </si>
  <si>
    <t xml:space="preserve">"13:07:44 Flow: Fixed -&gt; 300 umol/s"
</t>
  </si>
  <si>
    <t xml:space="preserve">"13:04:19 Lamp: ParIn -&gt;  150 uml"
</t>
  </si>
  <si>
    <t>13:03:55</t>
  </si>
  <si>
    <t xml:space="preserve">"13:04:19 Flow: Fixed -&gt; 300 umol/s"
</t>
  </si>
  <si>
    <t xml:space="preserve">"13:00:54 Lamp: ParIn -&gt;  100 uml"
</t>
  </si>
  <si>
    <t>13:00:30</t>
  </si>
  <si>
    <t xml:space="preserve">"13:00:54 Flow: Fixed -&gt; 300 umol/s"
</t>
  </si>
  <si>
    <t xml:space="preserve">"12:57:29 Lamp: ParIn -&gt;  50 uml"
</t>
  </si>
  <si>
    <t>12:57:05</t>
  </si>
  <si>
    <t xml:space="preserve">"12:57:29 Flow: Fixed -&gt; 300 umol/s"
</t>
  </si>
  <si>
    <t xml:space="preserve">"12:54:04 Lamp: ParIn -&gt;  25 uml"
</t>
  </si>
  <si>
    <t>12:53:40</t>
  </si>
  <si>
    <t xml:space="preserve">"12:54:04 Flow: Fixed -&gt; 300 umol/s"
</t>
  </si>
  <si>
    <t xml:space="preserve">"12:50:39 Lamp: ParIn -&gt;  0 uml"
</t>
  </si>
  <si>
    <t xml:space="preserve">"12:50:39 Flow: Fixed -&gt; 300 umol/s"
</t>
  </si>
  <si>
    <t xml:space="preserve">"12:50:39 Coolers: Off"
</t>
  </si>
  <si>
    <t xml:space="preserve">"12:50:39 CO2 Mixer: CO2R -&gt; 400 uml"
</t>
  </si>
  <si>
    <t xml:space="preserve">"12:50:39 Lamp: Off"
</t>
  </si>
  <si>
    <t xml:space="preserve">"12:50:10 Launched AutoProg /User/Configs/AutoProgs/LightCurve2"
</t>
  </si>
  <si>
    <t>Sun May  8 2022 12:50:10</t>
  </si>
  <si>
    <t xml:space="preserve">"15:36:20 Flow: Fixed -&gt; 300 umol/s"
</t>
  </si>
  <si>
    <t xml:space="preserve">"15:36:20 Coolers: Off"
</t>
  </si>
  <si>
    <t xml:space="preserve">"15:36:20 CO2 Mixer: CO2R -&gt; 400 uml"
</t>
  </si>
  <si>
    <t xml:space="preserve">"15:36:20 Lamp: ParIn -&gt;  2000 uml"
</t>
  </si>
  <si>
    <t>15:35:53</t>
  </si>
  <si>
    <t xml:space="preserve">"15:32:52 Lamp: ParIn -&gt;  2000 uml"
</t>
  </si>
  <si>
    <t>15:32:25</t>
  </si>
  <si>
    <t xml:space="preserve">"15:32:51 Flow: Fixed -&gt; 300 umol/s"
</t>
  </si>
  <si>
    <t xml:space="preserve">"15:29:24 Lamp: ParIn -&gt;  1600 uml"
</t>
  </si>
  <si>
    <t>15:28:58</t>
  </si>
  <si>
    <t xml:space="preserve">"15:29:24 Flow: Fixed -&gt; 300 umol/s"
</t>
  </si>
  <si>
    <t xml:space="preserve">"15:25:57 Lamp: ParIn -&gt;  1250 uml"
</t>
  </si>
  <si>
    <t>15:25:31</t>
  </si>
  <si>
    <t xml:space="preserve">"15:25:57 Flow: Fixed -&gt; 300 umol/s"
</t>
  </si>
  <si>
    <t xml:space="preserve">"15:22:30 Lamp: ParIn -&gt;  1000 uml"
</t>
  </si>
  <si>
    <t>15:22:04</t>
  </si>
  <si>
    <t xml:space="preserve">"15:22:30 Flow: Fixed -&gt; 300 umol/s"
</t>
  </si>
  <si>
    <t xml:space="preserve">"15:19:03 Lamp: ParIn -&gt;  750 uml"
</t>
  </si>
  <si>
    <t>15:18:37</t>
  </si>
  <si>
    <t xml:space="preserve">"15:15:36 Lamp: ParIn -&gt;  500 uml"
</t>
  </si>
  <si>
    <t>15:15:11</t>
  </si>
  <si>
    <t xml:space="preserve">"15:15:36 Flow: Fixed -&gt; 300 umol/s"
</t>
  </si>
  <si>
    <t xml:space="preserve">"15:12:10 Lamp: ParIn -&gt;  300 uml"
</t>
  </si>
  <si>
    <t>15:11:45</t>
  </si>
  <si>
    <t xml:space="preserve">"15:12:10 Flow: Fixed -&gt; 300 umol/s"
</t>
  </si>
  <si>
    <t xml:space="preserve">"15:08:44 Lamp: ParIn -&gt;  150 uml"
</t>
  </si>
  <si>
    <t>15:08:18</t>
  </si>
  <si>
    <t xml:space="preserve">"15:08:44 Flow: Fixed -&gt; 300 umol/s"
</t>
  </si>
  <si>
    <t xml:space="preserve">"15:05:17 Lamp: ParIn -&gt;  100 uml"
</t>
  </si>
  <si>
    <t>15:04:51</t>
  </si>
  <si>
    <t xml:space="preserve">"15:05:16 Flow: Fixed -&gt; 300 umol/s"
</t>
  </si>
  <si>
    <t xml:space="preserve">"15:01:50 Lamp: ParIn -&gt;  50 uml"
</t>
  </si>
  <si>
    <t>15:01:25</t>
  </si>
  <si>
    <t xml:space="preserve">"15:01:50 Flow: Fixed -&gt; 300 umol/s"
</t>
  </si>
  <si>
    <t xml:space="preserve">"14:58:24 Lamp: ParIn -&gt;  25 uml"
</t>
  </si>
  <si>
    <t>14:57:59</t>
  </si>
  <si>
    <t xml:space="preserve">"14:58:24 Flow: Fixed -&gt; 300 umol/s"
</t>
  </si>
  <si>
    <t xml:space="preserve">"14:54:58 Lamp: ParIn -&gt;  0 uml"
</t>
  </si>
  <si>
    <t xml:space="preserve">"14:54:58 Flow: Fixed -&gt; 300 umol/s"
</t>
  </si>
  <si>
    <t xml:space="preserve">"14:54:58 Coolers: Off"
</t>
  </si>
  <si>
    <t xml:space="preserve">"14:54:58 CO2 Mixer: CO2R -&gt; 400 uml"
</t>
  </si>
  <si>
    <t xml:space="preserve">"14:54:58 Lamp: Off"
</t>
  </si>
  <si>
    <t xml:space="preserve">"14:54:22 Launched AutoProg /User/Configs/AutoProgs/LightCurve2"
</t>
  </si>
  <si>
    <t>Sun May  8 2022 14:54:22</t>
  </si>
  <si>
    <t xml:space="preserve">"14:08:38 Flow: Fixed -&gt; 300 umol/s"
</t>
  </si>
  <si>
    <t xml:space="preserve">"14:08:38 Coolers: Off"
</t>
  </si>
  <si>
    <t xml:space="preserve">"14:08:38 CO2 Mixer: CO2R -&gt; 400 uml"
</t>
  </si>
  <si>
    <t xml:space="preserve">"14:08:38 Lamp: ParIn -&gt;  2000 uml"
</t>
  </si>
  <si>
    <t>14:08:13</t>
  </si>
  <si>
    <t xml:space="preserve">"14:08:37 Flow: Fixed -&gt; 300 umol/s"
</t>
  </si>
  <si>
    <t xml:space="preserve">"14:05:12 Lamp: ParIn -&gt;  2000 uml"
</t>
  </si>
  <si>
    <t>14:04:48</t>
  </si>
  <si>
    <t xml:space="preserve">"14:05:12 Flow: Fixed -&gt; 300 umol/s"
</t>
  </si>
  <si>
    <t xml:space="preserve">"14:01:47 Lamp: ParIn -&gt;  1600 uml"
</t>
  </si>
  <si>
    <t>14:01:23</t>
  </si>
  <si>
    <t xml:space="preserve">"14:01:47 Flow: Fixed -&gt; 300 umol/s"
</t>
  </si>
  <si>
    <t xml:space="preserve">"13:58:22 Lamp: ParIn -&gt;  1250 uml"
</t>
  </si>
  <si>
    <t>13:57:58</t>
  </si>
  <si>
    <t xml:space="preserve">"13:58:22 Flow: Fixed -&gt; 300 umol/s"
</t>
  </si>
  <si>
    <t xml:space="preserve">"13:54:57 Lamp: ParIn -&gt;  1000 uml"
</t>
  </si>
  <si>
    <t>13:54:33</t>
  </si>
  <si>
    <t xml:space="preserve">"13:54:57 Flow: Fixed -&gt; 300 umol/s"
</t>
  </si>
  <si>
    <t xml:space="preserve">"13:51:32 Lamp: ParIn -&gt;  750 uml"
</t>
  </si>
  <si>
    <t xml:space="preserve">"13:51:32 Flow: Fixed -&gt; 300 umol/s"
</t>
  </si>
  <si>
    <t xml:space="preserve">"13:48:07 Lamp: ParIn -&gt;  500 uml"
</t>
  </si>
  <si>
    <t>13:47:43</t>
  </si>
  <si>
    <t xml:space="preserve">"13:44:42 Lamp: ParIn -&gt;  300 uml"
</t>
  </si>
  <si>
    <t>13:44:18</t>
  </si>
  <si>
    <t xml:space="preserve">"13:44:42 Flow: Fixed -&gt; 300 umol/s"
</t>
  </si>
  <si>
    <t xml:space="preserve">"13:41:17 Lamp: ParIn -&gt;  150 uml"
</t>
  </si>
  <si>
    <t>13:40:53</t>
  </si>
  <si>
    <t xml:space="preserve">"13:41:17 Flow: Fixed -&gt; 300 umol/s"
</t>
  </si>
  <si>
    <t xml:space="preserve">"13:37:52 Lamp: ParIn -&gt;  100 uml"
</t>
  </si>
  <si>
    <t>13:37:28</t>
  </si>
  <si>
    <t xml:space="preserve">"13:37:52 Flow: Fixed -&gt; 300 umol/s"
</t>
  </si>
  <si>
    <t xml:space="preserve">"13:34:27 Lamp: ParIn -&gt;  50 uml"
</t>
  </si>
  <si>
    <t>13:34:03</t>
  </si>
  <si>
    <t xml:space="preserve">"13:34:26 Flow: Fixed -&gt; 300 umol/s"
</t>
  </si>
  <si>
    <t xml:space="preserve">"13:31:02 Lamp: ParIn -&gt;  25 uml"
</t>
  </si>
  <si>
    <t>13:30:38</t>
  </si>
  <si>
    <t xml:space="preserve">"13:31:02 Flow: Fixed -&gt; 300 umol/s"
</t>
  </si>
  <si>
    <t xml:space="preserve">"13:27:37 Lamp: ParIn -&gt;  0 uml"
</t>
  </si>
  <si>
    <t xml:space="preserve">"13:27:37 Flow: Fixed -&gt; 300 umol/s"
</t>
  </si>
  <si>
    <t xml:space="preserve">"13:27:37 Coolers: Off"
</t>
  </si>
  <si>
    <t xml:space="preserve">"13:27:37 CO2 Mixer: CO2R -&gt; 400 uml"
</t>
  </si>
  <si>
    <t xml:space="preserve">"13:27:36 Lamp: Off"
</t>
  </si>
  <si>
    <t xml:space="preserve">"13:27:28 Launched AutoProg /User/Configs/AutoProgs/LightCurve2"
</t>
  </si>
  <si>
    <t>Mon May 16 2022 13:27:28</t>
  </si>
  <si>
    <t xml:space="preserve">"14:59:13 Flow: Fixed -&gt; 300 umol/s"
</t>
  </si>
  <si>
    <t xml:space="preserve">"14:59:13 Coolers: Off"
</t>
  </si>
  <si>
    <t xml:space="preserve">"14:59:13 CO2 Mixer: CO2R -&gt; 400 uml"
</t>
  </si>
  <si>
    <t xml:space="preserve">"14:59:13 Lamp: ParIn -&gt;  2000 uml"
</t>
  </si>
  <si>
    <t>14:58:49</t>
  </si>
  <si>
    <t xml:space="preserve">"14:55:48 Lamp: ParIn -&gt;  2000 uml"
</t>
  </si>
  <si>
    <t>14:55:24</t>
  </si>
  <si>
    <t xml:space="preserve">"14:55:48 Flow: Fixed -&gt; 300 umol/s"
</t>
  </si>
  <si>
    <t xml:space="preserve">"14:52:23 Lamp: ParIn -&gt;  1600 uml"
</t>
  </si>
  <si>
    <t>14:51:59</t>
  </si>
  <si>
    <t xml:space="preserve">"14:52:23 Flow: Fixed -&gt; 300 umol/s"
</t>
  </si>
  <si>
    <t xml:space="preserve">"14:48:58 Lamp: ParIn -&gt;  1250 uml"
</t>
  </si>
  <si>
    <t>14:48:34</t>
  </si>
  <si>
    <t xml:space="preserve">"14:48:58 Flow: Fixed -&gt; 300 umol/s"
</t>
  </si>
  <si>
    <t xml:space="preserve">"14:45:33 Lamp: ParIn -&gt;  1000 uml"
</t>
  </si>
  <si>
    <t>14:45:09</t>
  </si>
  <si>
    <t xml:space="preserve">"14:45:33 Flow: Fixed -&gt; 300 umol/s"
</t>
  </si>
  <si>
    <t xml:space="preserve">"14:42:08 Lamp: ParIn -&gt;  750 uml"
</t>
  </si>
  <si>
    <t>14:41:44</t>
  </si>
  <si>
    <t xml:space="preserve">"14:42:08 Flow: Fixed -&gt; 300 umol/s"
</t>
  </si>
  <si>
    <t xml:space="preserve">"14:38:43 Lamp: ParIn -&gt;  500 uml"
</t>
  </si>
  <si>
    <t>14:38:19</t>
  </si>
  <si>
    <t xml:space="preserve">"14:38:43 Flow: Fixed -&gt; 300 umol/s"
</t>
  </si>
  <si>
    <t xml:space="preserve">"14:35:18 Lamp: ParIn -&gt;  300 uml"
</t>
  </si>
  <si>
    <t>14:34:54</t>
  </si>
  <si>
    <t xml:space="preserve">"14:35:18 Flow: Fixed -&gt; 300 umol/s"
</t>
  </si>
  <si>
    <t xml:space="preserve">"14:31:53 Lamp: ParIn -&gt;  150 uml"
</t>
  </si>
  <si>
    <t>14:31:29</t>
  </si>
  <si>
    <t xml:space="preserve">"14:31:53 Flow: Fixed -&gt; 300 umol/s"
</t>
  </si>
  <si>
    <t xml:space="preserve">"14:28:28 Lamp: ParIn -&gt;  100 uml"
</t>
  </si>
  <si>
    <t>14:28:04</t>
  </si>
  <si>
    <t xml:space="preserve">"14:28:28 Flow: Fixed -&gt; 300 umol/s"
</t>
  </si>
  <si>
    <t xml:space="preserve">"14:25:03 Lamp: ParIn -&gt;  50 uml"
</t>
  </si>
  <si>
    <t>14:24:39</t>
  </si>
  <si>
    <t xml:space="preserve">"14:25:03 Flow: Fixed -&gt; 300 umol/s"
</t>
  </si>
  <si>
    <t xml:space="preserve">"14:21:38 Lamp: ParIn -&gt;  25 uml"
</t>
  </si>
  <si>
    <t>14:21:13</t>
  </si>
  <si>
    <t xml:space="preserve">"14:21:38 Flow: Fixed -&gt; 300 umol/s"
</t>
  </si>
  <si>
    <t xml:space="preserve">"14:18:12 Lamp: ParIn -&gt;  0 uml"
</t>
  </si>
  <si>
    <t xml:space="preserve">"14:18:12 Flow: Fixed -&gt; 300 umol/s"
</t>
  </si>
  <si>
    <t xml:space="preserve">"14:18:12 Coolers: Off"
</t>
  </si>
  <si>
    <t xml:space="preserve">"14:18:12 CO2 Mixer: CO2R -&gt; 400 uml"
</t>
  </si>
  <si>
    <t xml:space="preserve">"14:18:12 Lamp: Off"
</t>
  </si>
  <si>
    <t xml:space="preserve">"14:18:10 Launched AutoProg /User/Configs/AutoProgs/LightCurve2"
</t>
  </si>
  <si>
    <t>Wed May 11 2022 14:18:10</t>
  </si>
  <si>
    <t xml:space="preserve">"14:20:08 Flow: Fixed -&gt; 300 umol/s"
</t>
  </si>
  <si>
    <t xml:space="preserve">"14:20:08 Coolers: Off"
</t>
  </si>
  <si>
    <t xml:space="preserve">"14:20:08 CO2 Mixer: CO2R -&gt; 400 uml"
</t>
  </si>
  <si>
    <t xml:space="preserve">"14:20:08 Lamp: ParIn -&gt;  2000 uml"
</t>
  </si>
  <si>
    <t>14:19:42</t>
  </si>
  <si>
    <t xml:space="preserve">"14:16:41 Lamp: ParIn -&gt;  2000 uml"
</t>
  </si>
  <si>
    <t>14:16:15</t>
  </si>
  <si>
    <t xml:space="preserve">"14:16:41 Flow: Fixed -&gt; 300 umol/s"
</t>
  </si>
  <si>
    <t xml:space="preserve">"14:13:14 Lamp: ParIn -&gt;  1600 uml"
</t>
  </si>
  <si>
    <t>14:12:49</t>
  </si>
  <si>
    <t xml:space="preserve">"14:13:14 Flow: Fixed -&gt; 300 umol/s"
</t>
  </si>
  <si>
    <t xml:space="preserve">"14:09:48 Lamp: ParIn -&gt;  1250 uml"
</t>
  </si>
  <si>
    <t>14:09:23</t>
  </si>
  <si>
    <t xml:space="preserve">"14:09:48 Flow: Fixed -&gt; 300 umol/s"
</t>
  </si>
  <si>
    <t xml:space="preserve">"14:06:22 Lamp: ParIn -&gt;  1000 uml"
</t>
  </si>
  <si>
    <t xml:space="preserve">"14:06:22 Flow: Fixed -&gt; 300 umol/s"
</t>
  </si>
  <si>
    <t xml:space="preserve">"14:02:56 Lamp: ParIn -&gt;  750 uml"
</t>
  </si>
  <si>
    <t>14:02:31</t>
  </si>
  <si>
    <t xml:space="preserve">"13:59:29 Lamp: ParIn -&gt;  500 uml"
</t>
  </si>
  <si>
    <t>13:59:05</t>
  </si>
  <si>
    <t xml:space="preserve">"13:59:29 Flow: Fixed -&gt; 300 umol/s"
</t>
  </si>
  <si>
    <t xml:space="preserve">"13:56:04 Lamp: ParIn -&gt;  300 uml"
</t>
  </si>
  <si>
    <t>13:55:40</t>
  </si>
  <si>
    <t xml:space="preserve">"13:56:04 Flow: Fixed -&gt; 300 umol/s"
</t>
  </si>
  <si>
    <t xml:space="preserve">"13:52:39 Lamp: ParIn -&gt;  150 uml"
</t>
  </si>
  <si>
    <t>13:52:14</t>
  </si>
  <si>
    <t xml:space="preserve">"13:52:39 Flow: Fixed -&gt; 300 umol/s"
</t>
  </si>
  <si>
    <t xml:space="preserve">"13:49:13 Lamp: ParIn -&gt;  100 uml"
</t>
  </si>
  <si>
    <t>13:48:49</t>
  </si>
  <si>
    <t xml:space="preserve">"13:49:13 Flow: Fixed -&gt; 300 umol/s"
</t>
  </si>
  <si>
    <t xml:space="preserve">"13:45:48 Lamp: ParIn -&gt;  50 uml"
</t>
  </si>
  <si>
    <t xml:space="preserve">"13:45:48 Flow: Fixed -&gt; 300 umol/s"
</t>
  </si>
  <si>
    <t xml:space="preserve">"13:42:22 Lamp: ParIn -&gt;  25 uml"
</t>
  </si>
  <si>
    <t>13:41:57</t>
  </si>
  <si>
    <t xml:space="preserve">"13:38:56 Lamp: ParIn -&gt;  0 uml"
</t>
  </si>
  <si>
    <t xml:space="preserve">"13:38:56 Flow: Fixed -&gt; 300 umol/s"
</t>
  </si>
  <si>
    <t xml:space="preserve">"13:38:56 Coolers: Off"
</t>
  </si>
  <si>
    <t xml:space="preserve">"13:38:56 CO2 Mixer: CO2R -&gt; 400 uml"
</t>
  </si>
  <si>
    <t xml:space="preserve">"13:38:56 Lamp: Off"
</t>
  </si>
  <si>
    <t xml:space="preserve">"13:38:46 Launched AutoProg /User/Configs/AutoProgs/LightCurve2"
</t>
  </si>
  <si>
    <t>Wed May 11 2022 13:38:46</t>
  </si>
  <si>
    <t xml:space="preserve">"14:18:14 Flow: Fixed -&gt; 300 umol/s"
</t>
  </si>
  <si>
    <t xml:space="preserve">"14:18:14 Coolers: Off"
</t>
  </si>
  <si>
    <t xml:space="preserve">"14:18:14 CO2 Mixer: CO2R -&gt; 400 uml"
</t>
  </si>
  <si>
    <t xml:space="preserve">"14:18:14 Lamp: ParIn -&gt;  2000 uml"
</t>
  </si>
  <si>
    <t>14:17:50</t>
  </si>
  <si>
    <t xml:space="preserve">"14:14:49 Lamp: ParIn -&gt;  2000 uml"
</t>
  </si>
  <si>
    <t>14:14:26</t>
  </si>
  <si>
    <t xml:space="preserve">"14:14:49 Flow: Fixed -&gt; 300 umol/s"
</t>
  </si>
  <si>
    <t xml:space="preserve">"14:11:25 Lamp: ParIn -&gt;  1600 uml"
</t>
  </si>
  <si>
    <t>14:11:01</t>
  </si>
  <si>
    <t xml:space="preserve">"14:11:25 Flow: Fixed -&gt; 300 umol/s"
</t>
  </si>
  <si>
    <t xml:space="preserve">"14:08:00 Lamp: ParIn -&gt;  1250 uml"
</t>
  </si>
  <si>
    <t>14:07:36</t>
  </si>
  <si>
    <t xml:space="preserve">"14:08:00 Flow: Fixed -&gt; 300 umol/s"
</t>
  </si>
  <si>
    <t xml:space="preserve">"14:04:35 Lamp: ParIn -&gt;  1000 uml"
</t>
  </si>
  <si>
    <t>14:04:11</t>
  </si>
  <si>
    <t xml:space="preserve">"14:04:34 Flow: Fixed -&gt; 300 umol/s"
</t>
  </si>
  <si>
    <t xml:space="preserve">"14:01:10 Lamp: ParIn -&gt;  750 uml"
</t>
  </si>
  <si>
    <t>14:00:47</t>
  </si>
  <si>
    <t xml:space="preserve">"14:01:10 Flow: Fixed -&gt; 300 umol/s"
</t>
  </si>
  <si>
    <t xml:space="preserve">"13:57:46 Lamp: ParIn -&gt;  500 uml"
</t>
  </si>
  <si>
    <t>13:57:22</t>
  </si>
  <si>
    <t xml:space="preserve">"13:57:46 Flow: Fixed -&gt; 300 umol/s"
</t>
  </si>
  <si>
    <t xml:space="preserve">"13:54:21 Lamp: ParIn -&gt;  300 uml"
</t>
  </si>
  <si>
    <t>13:53:57</t>
  </si>
  <si>
    <t xml:space="preserve">"13:54:20 Flow: Fixed -&gt; 300 umol/s"
</t>
  </si>
  <si>
    <t xml:space="preserve">"13:50:56 Lamp: ParIn -&gt;  150 uml"
</t>
  </si>
  <si>
    <t>13:50:33</t>
  </si>
  <si>
    <t xml:space="preserve">"13:50:56 Flow: Fixed -&gt; 300 umol/s"
</t>
  </si>
  <si>
    <t xml:space="preserve">"13:47:32 Lamp: ParIn -&gt;  100 uml"
</t>
  </si>
  <si>
    <t>13:47:08</t>
  </si>
  <si>
    <t xml:space="preserve">"13:47:32 Flow: Fixed -&gt; 300 umol/s"
</t>
  </si>
  <si>
    <t xml:space="preserve">"13:44:07 Lamp: ParIn -&gt;  50 uml"
</t>
  </si>
  <si>
    <t>13:43:43</t>
  </si>
  <si>
    <t xml:space="preserve">"13:44:07 Flow: Fixed -&gt; 300 umol/s"
</t>
  </si>
  <si>
    <t xml:space="preserve">"13:40:42 Lamp: ParIn -&gt;  25 uml"
</t>
  </si>
  <si>
    <t>13:40:18</t>
  </si>
  <si>
    <t xml:space="preserve">"13:40:41 Flow: Fixed -&gt; 300 umol/s"
</t>
  </si>
  <si>
    <t xml:space="preserve">"13:37:17 Lamp: ParIn -&gt;  0 uml"
</t>
  </si>
  <si>
    <t xml:space="preserve">"13:37:17 Flow: Fixed -&gt; 300 umol/s"
</t>
  </si>
  <si>
    <t xml:space="preserve">"13:37:17 Coolers: Off"
</t>
  </si>
  <si>
    <t xml:space="preserve">"13:37:17 CO2 Mixer: CO2R -&gt; 400 uml"
</t>
  </si>
  <si>
    <t xml:space="preserve">"13:37:17 Lamp: Off"
</t>
  </si>
  <si>
    <t xml:space="preserve">"13:36:58 Launched AutoProg /User/Configs/AutoProgs/LightCurve2"
</t>
  </si>
  <si>
    <t>Wed May 11 2022 13:36:58</t>
  </si>
  <si>
    <t xml:space="preserve">"16:23:25 Flow: Fixed -&gt; 300 umol/s"
</t>
  </si>
  <si>
    <t xml:space="preserve">"16:23:25 Coolers: Off"
</t>
  </si>
  <si>
    <t xml:space="preserve">"16:23:25 CO2 Mixer: CO2R -&gt; 400 uml"
</t>
  </si>
  <si>
    <t xml:space="preserve">"16:23:25 Lamp: ParIn -&gt;  2000 uml"
</t>
  </si>
  <si>
    <t>16:22:59</t>
  </si>
  <si>
    <t xml:space="preserve">"16:23:24 Flow: Fixed -&gt; 300 umol/s"
</t>
  </si>
  <si>
    <t xml:space="preserve">"16:19:58 Lamp: ParIn -&gt;  2000 uml"
</t>
  </si>
  <si>
    <t>16:19:33</t>
  </si>
  <si>
    <t xml:space="preserve">"16:19:58 Flow: Fixed -&gt; 300 umol/s"
</t>
  </si>
  <si>
    <t xml:space="preserve">"16:16:32 Lamp: ParIn -&gt;  1600 uml"
</t>
  </si>
  <si>
    <t>16:16:06</t>
  </si>
  <si>
    <t xml:space="preserve">"16:16:32 Flow: Fixed -&gt; 300 umol/s"
</t>
  </si>
  <si>
    <t xml:space="preserve">"16:13:05 Lamp: ParIn -&gt;  1250 uml"
</t>
  </si>
  <si>
    <t>16:12:39</t>
  </si>
  <si>
    <t xml:space="preserve">"16:13:04 Flow: Fixed -&gt; 300 umol/s"
</t>
  </si>
  <si>
    <t xml:space="preserve">"16:09:38 Lamp: ParIn -&gt;  1000 uml"
</t>
  </si>
  <si>
    <t>16:09:13</t>
  </si>
  <si>
    <t xml:space="preserve">"16:09:38 Flow: Fixed -&gt; 300 umol/s"
</t>
  </si>
  <si>
    <t xml:space="preserve">"16:06:12 Lamp: ParIn -&gt;  750 uml"
</t>
  </si>
  <si>
    <t>16:05:47</t>
  </si>
  <si>
    <t xml:space="preserve">"16:06:12 Flow: Fixed -&gt; 300 umol/s"
</t>
  </si>
  <si>
    <t xml:space="preserve">"16:02:46 Lamp: ParIn -&gt;  500 uml"
</t>
  </si>
  <si>
    <t>16:02:20</t>
  </si>
  <si>
    <t xml:space="preserve">"16:02:46 Flow: Fixed -&gt; 300 umol/s"
</t>
  </si>
  <si>
    <t xml:space="preserve">"15:59:19 Lamp: ParIn -&gt;  300 uml"
</t>
  </si>
  <si>
    <t>15:58:53</t>
  </si>
  <si>
    <t xml:space="preserve">"15:59:18 Flow: Fixed -&gt; 300 umol/s"
</t>
  </si>
  <si>
    <t xml:space="preserve">"15:55:52 Lamp: ParIn -&gt;  150 uml"
</t>
  </si>
  <si>
    <t>15:55:27</t>
  </si>
  <si>
    <t xml:space="preserve">"15:55:52 Flow: Fixed -&gt; 300 umol/s"
</t>
  </si>
  <si>
    <t xml:space="preserve">"15:52:26 Lamp: ParIn -&gt;  100 uml"
</t>
  </si>
  <si>
    <t>15:52:01</t>
  </si>
  <si>
    <t xml:space="preserve">"15:52:26 Flow: Fixed -&gt; 300 umol/s"
</t>
  </si>
  <si>
    <t xml:space="preserve">"15:49:00 Lamp: ParIn -&gt;  50 uml"
</t>
  </si>
  <si>
    <t>15:48:35</t>
  </si>
  <si>
    <t xml:space="preserve">"15:49:00 Flow: Fixed -&gt; 300 umol/s"
</t>
  </si>
  <si>
    <t xml:space="preserve">"15:45:34 Lamp: ParIn -&gt;  25 uml"
</t>
  </si>
  <si>
    <t>15:45:08</t>
  </si>
  <si>
    <t xml:space="preserve">"15:45:33 Flow: Fixed -&gt; 300 umol/s"
</t>
  </si>
  <si>
    <t xml:space="preserve">"15:42:07 Lamp: ParIn -&gt;  0 uml"
</t>
  </si>
  <si>
    <t xml:space="preserve">"15:42:07 Flow: Fixed -&gt; 300 umol/s"
</t>
  </si>
  <si>
    <t xml:space="preserve">"15:42:07 Coolers: Off"
</t>
  </si>
  <si>
    <t xml:space="preserve">"15:42:07 CO2 Mixer: CO2R -&gt; 400 uml"
</t>
  </si>
  <si>
    <t xml:space="preserve">"15:42:07 Lamp: Off"
</t>
  </si>
  <si>
    <t xml:space="preserve">"15:41:38 Launched AutoProg /User/Configs/AutoProgs/LightCurve2"
</t>
  </si>
  <si>
    <t>Wed May 11 2022 15:41:38</t>
  </si>
  <si>
    <t xml:space="preserve">"14:48:39 Flow: Fixed -&gt; 300 umol/s"
</t>
  </si>
  <si>
    <t xml:space="preserve">"14:48:39 Coolers: Off"
</t>
  </si>
  <si>
    <t xml:space="preserve">"14:48:39 CO2 Mixer: CO2R -&gt; 400 uml"
</t>
  </si>
  <si>
    <t xml:space="preserve">"14:48:39 Lamp: ParIn -&gt;  2000 uml"
</t>
  </si>
  <si>
    <t>14:48:14</t>
  </si>
  <si>
    <t xml:space="preserve">"14:45:13 Lamp: ParIn -&gt;  2000 uml"
</t>
  </si>
  <si>
    <t>14:44:48</t>
  </si>
  <si>
    <t xml:space="preserve">"14:45:13 Flow: Fixed -&gt; 300 umol/s"
</t>
  </si>
  <si>
    <t xml:space="preserve">"14:41:47 Lamp: ParIn -&gt;  1600 uml"
</t>
  </si>
  <si>
    <t>14:41:22</t>
  </si>
  <si>
    <t xml:space="preserve">"14:41:47 Flow: Fixed -&gt; 300 umol/s"
</t>
  </si>
  <si>
    <t xml:space="preserve">"14:38:21 Lamp: ParIn -&gt;  1250 uml"
</t>
  </si>
  <si>
    <t>14:37:56</t>
  </si>
  <si>
    <t xml:space="preserve">"14:38:21 Flow: Fixed -&gt; 300 umol/s"
</t>
  </si>
  <si>
    <t xml:space="preserve">"14:34:55 Lamp: ParIn -&gt;  1000 uml"
</t>
  </si>
  <si>
    <t>14:34:31</t>
  </si>
  <si>
    <t xml:space="preserve">"14:34:55 Flow: Fixed -&gt; 300 umol/s"
</t>
  </si>
  <si>
    <t xml:space="preserve">"14:31:30 Lamp: ParIn -&gt;  750 uml"
</t>
  </si>
  <si>
    <t>14:31:05</t>
  </si>
  <si>
    <t xml:space="preserve">"14:31:30 Flow: Fixed -&gt; 300 umol/s"
</t>
  </si>
  <si>
    <t xml:space="preserve">"14:28:04 Lamp: ParIn -&gt;  500 uml"
</t>
  </si>
  <si>
    <t>14:27:39</t>
  </si>
  <si>
    <t xml:space="preserve">"14:28:03 Flow: Fixed -&gt; 300 umol/s"
</t>
  </si>
  <si>
    <t xml:space="preserve">"14:24:38 Lamp: ParIn -&gt;  300 uml"
</t>
  </si>
  <si>
    <t>14:24:13</t>
  </si>
  <si>
    <t xml:space="preserve">"14:24:38 Flow: Fixed -&gt; 300 umol/s"
</t>
  </si>
  <si>
    <t xml:space="preserve">"14:21:12 Lamp: ParIn -&gt;  150 uml"
</t>
  </si>
  <si>
    <t>14:20:47</t>
  </si>
  <si>
    <t xml:space="preserve">"14:21:12 Flow: Fixed -&gt; 300 umol/s"
</t>
  </si>
  <si>
    <t xml:space="preserve">"14:17:46 Lamp: ParIn -&gt;  100 uml"
</t>
  </si>
  <si>
    <t>14:17:21</t>
  </si>
  <si>
    <t xml:space="preserve">"14:17:46 Flow: Fixed -&gt; 300 umol/s"
</t>
  </si>
  <si>
    <t xml:space="preserve">"14:14:20 Lamp: ParIn -&gt;  50 uml"
</t>
  </si>
  <si>
    <t>14:13:55</t>
  </si>
  <si>
    <t xml:space="preserve">"14:14:20 Flow: Fixed -&gt; 300 umol/s"
</t>
  </si>
  <si>
    <t xml:space="preserve">"14:10:54 Lamp: ParIn -&gt;  25 uml"
</t>
  </si>
  <si>
    <t>14:10:28</t>
  </si>
  <si>
    <t xml:space="preserve">"14:10:54 Flow: Fixed -&gt; 300 umol/s"
</t>
  </si>
  <si>
    <t xml:space="preserve">"14:07:27 Lamp: ParIn -&gt;  0 uml"
</t>
  </si>
  <si>
    <t xml:space="preserve">"14:07:27 Flow: Fixed -&gt; 300 umol/s"
</t>
  </si>
  <si>
    <t xml:space="preserve">"14:07:27 Coolers: Off"
</t>
  </si>
  <si>
    <t xml:space="preserve">"14:07:27 CO2 Mixer: CO2R -&gt; 400 uml"
</t>
  </si>
  <si>
    <t xml:space="preserve">"14:07:27 Lamp: Off"
</t>
  </si>
  <si>
    <t xml:space="preserve">"14:07:25 Launched AutoProg /User/Configs/AutoProgs/LightCurve2"
</t>
  </si>
  <si>
    <t>Mon May 16 2022 14:07:25</t>
  </si>
  <si>
    <t xml:space="preserve">"12:06:21 Flow: Fixed -&gt; 300 umol/s"
</t>
  </si>
  <si>
    <t xml:space="preserve">"12:06:21 Coolers: Off"
</t>
  </si>
  <si>
    <t xml:space="preserve">"12:06:21 CO2 Mixer: CO2R -&gt; 400 uml"
</t>
  </si>
  <si>
    <t xml:space="preserve">"12:06:21 Lamp: ParIn -&gt;  2000 uml"
</t>
  </si>
  <si>
    <t>12:05:56</t>
  </si>
  <si>
    <t xml:space="preserve">"12:02:55 Lamp: ParIn -&gt;  2000 uml"
</t>
  </si>
  <si>
    <t>12:02:30</t>
  </si>
  <si>
    <t xml:space="preserve">"12:02:55 Flow: Fixed -&gt; 300 umol/s"
</t>
  </si>
  <si>
    <t xml:space="preserve">"11:59:29 Lamp: ParIn -&gt;  1600 uml"
</t>
  </si>
  <si>
    <t>11:59:04</t>
  </si>
  <si>
    <t xml:space="preserve">"11:59:29 Flow: Fixed -&gt; 300 umol/s"
</t>
  </si>
  <si>
    <t xml:space="preserve">"11:56:03 Lamp: ParIn -&gt;  1250 uml"
</t>
  </si>
  <si>
    <t>11:55:38</t>
  </si>
  <si>
    <t xml:space="preserve">"11:56:03 Flow: Fixed -&gt; 300 umol/s"
</t>
  </si>
  <si>
    <t xml:space="preserve">"11:52:37 Lamp: ParIn -&gt;  1000 uml"
</t>
  </si>
  <si>
    <t>11:52:12</t>
  </si>
  <si>
    <t xml:space="preserve">"11:52:37 Flow: Fixed -&gt; 300 umol/s"
</t>
  </si>
  <si>
    <t xml:space="preserve">"11:49:11 Lamp: ParIn -&gt;  750 uml"
</t>
  </si>
  <si>
    <t>11:48:46</t>
  </si>
  <si>
    <t xml:space="preserve">"11:49:11 Flow: Fixed -&gt; 300 umol/s"
</t>
  </si>
  <si>
    <t xml:space="preserve">"11:45:45 Lamp: ParIn -&gt;  500 uml"
</t>
  </si>
  <si>
    <t>11:45:20</t>
  </si>
  <si>
    <t xml:space="preserve">"11:45:45 Flow: Fixed -&gt; 300 umol/s"
</t>
  </si>
  <si>
    <t xml:space="preserve">"11:42:19 Lamp: ParIn -&gt;  300 uml"
</t>
  </si>
  <si>
    <t>11:41:54</t>
  </si>
  <si>
    <t xml:space="preserve">"11:42:19 Flow: Fixed -&gt; 300 umol/s"
</t>
  </si>
  <si>
    <t xml:space="preserve">"11:38:53 Lamp: ParIn -&gt;  150 uml"
</t>
  </si>
  <si>
    <t>11:38:28</t>
  </si>
  <si>
    <t xml:space="preserve">"11:38:53 Flow: Fixed -&gt; 300 umol/s"
</t>
  </si>
  <si>
    <t xml:space="preserve">"11:35:27 Lamp: ParIn -&gt;  100 uml"
</t>
  </si>
  <si>
    <t>11:35:02</t>
  </si>
  <si>
    <t xml:space="preserve">"11:35:27 Flow: Fixed -&gt; 300 umol/s"
</t>
  </si>
  <si>
    <t xml:space="preserve">"11:32:01 Lamp: ParIn -&gt;  50 uml"
</t>
  </si>
  <si>
    <t>11:31:36</t>
  </si>
  <si>
    <t xml:space="preserve">"11:32:01 Flow: Fixed -&gt; 300 umol/s"
</t>
  </si>
  <si>
    <t xml:space="preserve">"11:28:34 Lamp: ParIn -&gt;  25 uml"
</t>
  </si>
  <si>
    <t>11:28:09</t>
  </si>
  <si>
    <t xml:space="preserve">"11:28:34 Flow: Fixed -&gt; 300 umol/s"
</t>
  </si>
  <si>
    <t xml:space="preserve">"11:28:34 Warning! Large Deltas in match: CO2=13.3, H2O=1.52"
</t>
  </si>
  <si>
    <t xml:space="preserve">"11:25:08 Lamp: ParIn -&gt;  0 uml"
</t>
  </si>
  <si>
    <t xml:space="preserve">"11:25:08 Flow: Fixed -&gt; 300 umol/s"
</t>
  </si>
  <si>
    <t xml:space="preserve">"11:25:08 Coolers: Off"
</t>
  </si>
  <si>
    <t xml:space="preserve">"11:25:08 CO2 Mixer: CO2R -&gt; 400 uml"
</t>
  </si>
  <si>
    <t xml:space="preserve">"11:25:08 Lamp: Off"
</t>
  </si>
  <si>
    <t xml:space="preserve">"11:24:24 Launched AutoProg /User/Configs/AutoProgs/LightCurve2"
</t>
  </si>
  <si>
    <t>Sat May 14 2022 11:24:24</t>
  </si>
  <si>
    <t xml:space="preserve">"14:32:40 Flow: Fixed -&gt; 300 umol/s"
</t>
  </si>
  <si>
    <t xml:space="preserve">"14:32:40 Coolers: Off"
</t>
  </si>
  <si>
    <t xml:space="preserve">"14:32:40 CO2 Mixer: CO2R -&gt; 400 uml"
</t>
  </si>
  <si>
    <t xml:space="preserve">"14:32:40 Lamp: ParIn -&gt;  2000 uml"
</t>
  </si>
  <si>
    <t>14:32:15</t>
  </si>
  <si>
    <t xml:space="preserve">"14:29:14 Lamp: ParIn -&gt;  2000 uml"
</t>
  </si>
  <si>
    <t>14:28:49</t>
  </si>
  <si>
    <t xml:space="preserve">"14:29:14 Flow: Fixed -&gt; 300 umol/s"
</t>
  </si>
  <si>
    <t xml:space="preserve">"14:25:48 Lamp: ParIn -&gt;  1600 uml"
</t>
  </si>
  <si>
    <t>14:25:23</t>
  </si>
  <si>
    <t xml:space="preserve">"14:25:48 Flow: Fixed -&gt; 300 umol/s"
</t>
  </si>
  <si>
    <t xml:space="preserve">"14:22:22 Lamp: ParIn -&gt;  1250 uml"
</t>
  </si>
  <si>
    <t>14:21:58</t>
  </si>
  <si>
    <t xml:space="preserve">"14:22:22 Flow: Fixed -&gt; 300 umol/s"
</t>
  </si>
  <si>
    <t xml:space="preserve">"14:18:57 Lamp: ParIn -&gt;  1000 uml"
</t>
  </si>
  <si>
    <t>14:18:33</t>
  </si>
  <si>
    <t xml:space="preserve">"14:18:57 Flow: Fixed -&gt; 300 umol/s"
</t>
  </si>
  <si>
    <t xml:space="preserve">"14:15:32 Lamp: ParIn -&gt;  750 uml"
</t>
  </si>
  <si>
    <t>14:15:07</t>
  </si>
  <si>
    <t xml:space="preserve">"14:12:06 Lamp: ParIn -&gt;  500 uml"
</t>
  </si>
  <si>
    <t>14:11:42</t>
  </si>
  <si>
    <t xml:space="preserve">"14:12:06 Flow: Fixed -&gt; 300 umol/s"
</t>
  </si>
  <si>
    <t xml:space="preserve">"14:08:41 Lamp: ParIn -&gt;  300 uml"
</t>
  </si>
  <si>
    <t>14:08:17</t>
  </si>
  <si>
    <t xml:space="preserve">"14:08:41 Flow: Fixed -&gt; 300 umol/s"
</t>
  </si>
  <si>
    <t xml:space="preserve">"14:05:16 Lamp: ParIn -&gt;  150 uml"
</t>
  </si>
  <si>
    <t>14:04:52</t>
  </si>
  <si>
    <t xml:space="preserve">"14:05:16 Flow: Fixed -&gt; 300 umol/s"
</t>
  </si>
  <si>
    <t xml:space="preserve">"14:01:51 Lamp: ParIn -&gt;  100 uml"
</t>
  </si>
  <si>
    <t>14:01:27</t>
  </si>
  <si>
    <t xml:space="preserve">"14:01:51 Flow: Fixed -&gt; 300 umol/s"
</t>
  </si>
  <si>
    <t xml:space="preserve">"13:58:26 Lamp: ParIn -&gt;  50 uml"
</t>
  </si>
  <si>
    <t>13:58:02</t>
  </si>
  <si>
    <t xml:space="preserve">"13:58:26 Flow: Fixed -&gt; 300 umol/s"
</t>
  </si>
  <si>
    <t xml:space="preserve">"13:55:01 Lamp: ParIn -&gt;  25 uml"
</t>
  </si>
  <si>
    <t>13:54:36</t>
  </si>
  <si>
    <t xml:space="preserve">"13:55:01 Flow: Fixed -&gt; 300 umol/s"
</t>
  </si>
  <si>
    <t xml:space="preserve">"13:51:35 Lamp: ParIn -&gt;  0 uml"
</t>
  </si>
  <si>
    <t xml:space="preserve">"13:51:34 Flow: Fixed -&gt; 300 umol/s"
</t>
  </si>
  <si>
    <t xml:space="preserve">"13:51:34 Coolers: Off"
</t>
  </si>
  <si>
    <t xml:space="preserve">"13:51:34 CO2 Mixer: CO2R -&gt; 400 uml"
</t>
  </si>
  <si>
    <t xml:space="preserve">"13:51:34 Lamp: Off"
</t>
  </si>
  <si>
    <t xml:space="preserve">"13:51:23 Launched AutoProg /User/Configs/AutoProgs/LightCurve2"
</t>
  </si>
  <si>
    <t>Thr May 12 2022 13:51:23</t>
  </si>
  <si>
    <t xml:space="preserve">"14:30:48 Flow: Fixed -&gt; 300 umol/s"
</t>
  </si>
  <si>
    <t xml:space="preserve">"14:30:48 Coolers: Off"
</t>
  </si>
  <si>
    <t xml:space="preserve">"14:30:48 CO2 Mixer: CO2R -&gt; 400 uml"
</t>
  </si>
  <si>
    <t xml:space="preserve">"14:30:48 Lamp: ParIn -&gt;  2000 uml"
</t>
  </si>
  <si>
    <t>14:30:25</t>
  </si>
  <si>
    <t xml:space="preserve">"14:27:24 Lamp: ParIn -&gt;  2000 uml"
</t>
  </si>
  <si>
    <t>14:27:00</t>
  </si>
  <si>
    <t xml:space="preserve">"14:27:24 Flow: Fixed -&gt; 300 umol/s"
</t>
  </si>
  <si>
    <t xml:space="preserve">"14:23:59 Lamp: ParIn -&gt;  1600 uml"
</t>
  </si>
  <si>
    <t>14:23:35</t>
  </si>
  <si>
    <t xml:space="preserve">"14:23:59 Flow: Fixed -&gt; 300 umol/s"
</t>
  </si>
  <si>
    <t xml:space="preserve">"14:20:33 Lamp: ParIn -&gt;  1250 uml"
</t>
  </si>
  <si>
    <t>14:20:10</t>
  </si>
  <si>
    <t xml:space="preserve">"14:20:33 Flow: Fixed -&gt; 300 umol/s"
</t>
  </si>
  <si>
    <t xml:space="preserve">"14:17:09 Lamp: ParIn -&gt;  1000 uml"
</t>
  </si>
  <si>
    <t>14:16:46</t>
  </si>
  <si>
    <t xml:space="preserve">"14:17:09 Flow: Fixed -&gt; 300 umol/s"
</t>
  </si>
  <si>
    <t xml:space="preserve">"14:13:45 Lamp: ParIn -&gt;  750 uml"
</t>
  </si>
  <si>
    <t xml:space="preserve">"14:13:45 Flow: Fixed -&gt; 300 umol/s"
</t>
  </si>
  <si>
    <t xml:space="preserve">"14:10:21 Lamp: ParIn -&gt;  500 uml"
</t>
  </si>
  <si>
    <t>14:09:58</t>
  </si>
  <si>
    <t xml:space="preserve">"14:06:57 Lamp: ParIn -&gt;  300 uml"
</t>
  </si>
  <si>
    <t>14:06:34</t>
  </si>
  <si>
    <t xml:space="preserve">"14:06:57 Flow: Fixed -&gt; 300 umol/s"
</t>
  </si>
  <si>
    <t xml:space="preserve">"14:03:33 Lamp: ParIn -&gt;  150 uml"
</t>
  </si>
  <si>
    <t>14:03:10</t>
  </si>
  <si>
    <t xml:space="preserve">"14:03:33 Flow: Fixed -&gt; 300 umol/s"
</t>
  </si>
  <si>
    <t xml:space="preserve">"14:00:09 Lamp: ParIn -&gt;  100 uml"
</t>
  </si>
  <si>
    <t>13:59:46</t>
  </si>
  <si>
    <t xml:space="preserve">"14:00:09 Flow: Fixed -&gt; 300 umol/s"
</t>
  </si>
  <si>
    <t xml:space="preserve">"13:56:45 Lamp: ParIn -&gt;  50 uml"
</t>
  </si>
  <si>
    <t>13:56:22</t>
  </si>
  <si>
    <t xml:space="preserve">"13:56:45 Flow: Fixed -&gt; 300 umol/s"
</t>
  </si>
  <si>
    <t xml:space="preserve">"13:53:21 Lamp: ParIn -&gt;  25 uml"
</t>
  </si>
  <si>
    <t>13:52:57</t>
  </si>
  <si>
    <t xml:space="preserve">"13:53:21 Flow: Fixed -&gt; 300 umol/s"
</t>
  </si>
  <si>
    <t xml:space="preserve">"13:49:56 Lamp: ParIn -&gt;  0 uml"
</t>
  </si>
  <si>
    <t xml:space="preserve">"13:49:56 Flow: Fixed -&gt; 300 umol/s"
</t>
  </si>
  <si>
    <t xml:space="preserve">"13:49:56 Coolers: Off"
</t>
  </si>
  <si>
    <t xml:space="preserve">"13:49:56 CO2 Mixer: CO2R -&gt; 400 uml"
</t>
  </si>
  <si>
    <t xml:space="preserve">"13:49:56 Lamp: Off"
</t>
  </si>
  <si>
    <t xml:space="preserve">"13:49:34 Launched AutoProg /User/Configs/AutoProgs/LightCurve2"
</t>
  </si>
  <si>
    <t>Thr May 12 2022 13:49:34</t>
  </si>
  <si>
    <t xml:space="preserve">"16:36:20 Flow: Fixed -&gt; 300 umol/s"
</t>
  </si>
  <si>
    <t xml:space="preserve">"16:36:20 Coolers: Off"
</t>
  </si>
  <si>
    <t xml:space="preserve">"16:36:20 CO2 Mixer: CO2R -&gt; 400 uml"
</t>
  </si>
  <si>
    <t xml:space="preserve">"16:36:20 Lamp: ParIn -&gt;  2000 uml"
</t>
  </si>
  <si>
    <t>16:35:53</t>
  </si>
  <si>
    <t xml:space="preserve">"16:32:52 Lamp: ParIn -&gt;  2000 uml"
</t>
  </si>
  <si>
    <t>16:32:25</t>
  </si>
  <si>
    <t xml:space="preserve">"16:32:51 Flow: Fixed -&gt; 300 umol/s"
</t>
  </si>
  <si>
    <t xml:space="preserve">"16:29:24 Lamp: ParIn -&gt;  1600 uml"
</t>
  </si>
  <si>
    <t>16:28:58</t>
  </si>
  <si>
    <t xml:space="preserve">"16:29:24 Flow: Fixed -&gt; 300 umol/s"
</t>
  </si>
  <si>
    <t xml:space="preserve">"16:25:57 Lamp: ParIn -&gt;  1250 uml"
</t>
  </si>
  <si>
    <t>16:25:31</t>
  </si>
  <si>
    <t xml:space="preserve">"16:25:57 Flow: Fixed -&gt; 300 umol/s"
</t>
  </si>
  <si>
    <t xml:space="preserve">"16:22:30 Lamp: ParIn -&gt;  1000 uml"
</t>
  </si>
  <si>
    <t>16:22:04</t>
  </si>
  <si>
    <t xml:space="preserve">"16:22:30 Flow: Fixed -&gt; 300 umol/s"
</t>
  </si>
  <si>
    <t xml:space="preserve">"16:19:03 Lamp: ParIn -&gt;  750 uml"
</t>
  </si>
  <si>
    <t>16:18:37</t>
  </si>
  <si>
    <t xml:space="preserve">"16:19:02 Flow: Fixed -&gt; 300 umol/s"
</t>
  </si>
  <si>
    <t xml:space="preserve">"16:15:36 Lamp: ParIn -&gt;  500 uml"
</t>
  </si>
  <si>
    <t>16:15:10</t>
  </si>
  <si>
    <t xml:space="preserve">"16:15:35 Flow: Fixed -&gt; 300 umol/s"
</t>
  </si>
  <si>
    <t xml:space="preserve">"16:12:09 Lamp: ParIn -&gt;  300 uml"
</t>
  </si>
  <si>
    <t>16:11:44</t>
  </si>
  <si>
    <t xml:space="preserve">"16:12:09 Flow: Fixed -&gt; 300 umol/s"
</t>
  </si>
  <si>
    <t xml:space="preserve">"16:08:43 Lamp: ParIn -&gt;  150 uml"
</t>
  </si>
  <si>
    <t>16:08:17</t>
  </si>
  <si>
    <t xml:space="preserve">"16:08:43 Flow: Fixed -&gt; 300 umol/s"
</t>
  </si>
  <si>
    <t xml:space="preserve">"16:05:16 Lamp: ParIn -&gt;  100 uml"
</t>
  </si>
  <si>
    <t>16:04:50</t>
  </si>
  <si>
    <t xml:space="preserve">"16:05:15 Flow: Fixed -&gt; 300 umol/s"
</t>
  </si>
  <si>
    <t xml:space="preserve">"16:01:49 Lamp: ParIn -&gt;  50 uml"
</t>
  </si>
  <si>
    <t>16:01:24</t>
  </si>
  <si>
    <t xml:space="preserve">"16:01:49 Flow: Fixed -&gt; 300 umol/s"
</t>
  </si>
  <si>
    <t xml:space="preserve">"15:58:23 Lamp: ParIn -&gt;  25 uml"
</t>
  </si>
  <si>
    <t>15:57:57</t>
  </si>
  <si>
    <t xml:space="preserve">"15:58:23 Flow: Fixed -&gt; 300 umol/s"
</t>
  </si>
  <si>
    <t xml:space="preserve">"15:54:56 Lamp: ParIn -&gt;  0 uml"
</t>
  </si>
  <si>
    <t xml:space="preserve">"15:54:56 Flow: Fixed -&gt; 300 umol/s"
</t>
  </si>
  <si>
    <t xml:space="preserve">"15:54:56 Coolers: Off"
</t>
  </si>
  <si>
    <t xml:space="preserve">"15:54:56 CO2 Mixer: CO2R -&gt; 400 uml"
</t>
  </si>
  <si>
    <t xml:space="preserve">"15:54:56 Lamp: Off"
</t>
  </si>
  <si>
    <t xml:space="preserve">"15:54:25 Launched AutoProg /User/Configs/AutoProgs/LightCurve2"
</t>
  </si>
  <si>
    <t>Thr May 12 2022 15:54:25</t>
  </si>
  <si>
    <t xml:space="preserve">"17:40:04 Flow: Fixed -&gt; 300 umol/s"
</t>
  </si>
  <si>
    <t xml:space="preserve">"17:40:04 Coolers: Off"
</t>
  </si>
  <si>
    <t xml:space="preserve">"17:40:04 CO2 Mixer: CO2R -&gt; 400 uml"
</t>
  </si>
  <si>
    <t xml:space="preserve">"17:40:04 Lamp: ParIn -&gt;  2000 uml"
</t>
  </si>
  <si>
    <t>17:39:39</t>
  </si>
  <si>
    <t xml:space="preserve">"17:36:38 Lamp: ParIn -&gt;  2000 uml"
</t>
  </si>
  <si>
    <t>17:36:12</t>
  </si>
  <si>
    <t xml:space="preserve">"17:36:38 Flow: Fixed -&gt; 300 umol/s"
</t>
  </si>
  <si>
    <t xml:space="preserve">"17:33:11 Lamp: ParIn -&gt;  1600 uml"
</t>
  </si>
  <si>
    <t>17:32:46</t>
  </si>
  <si>
    <t xml:space="preserve">"17:33:11 Flow: Fixed -&gt; 300 umol/s"
</t>
  </si>
  <si>
    <t xml:space="preserve">"17:29:45 Lamp: ParIn -&gt;  1250 uml"
</t>
  </si>
  <si>
    <t>17:29:20</t>
  </si>
  <si>
    <t xml:space="preserve">"17:29:45 Flow: Fixed -&gt; 300 umol/s"
</t>
  </si>
  <si>
    <t xml:space="preserve">"17:26:19 Lamp: ParIn -&gt;  1000 uml"
</t>
  </si>
  <si>
    <t>17:25:54</t>
  </si>
  <si>
    <t xml:space="preserve">"17:26:19 Flow: Fixed -&gt; 300 umol/s"
</t>
  </si>
  <si>
    <t xml:space="preserve">"17:22:53 Lamp: ParIn -&gt;  750 uml"
</t>
  </si>
  <si>
    <t>17:22:28</t>
  </si>
  <si>
    <t xml:space="preserve">"17:22:53 Flow: Fixed -&gt; 300 umol/s"
</t>
  </si>
  <si>
    <t xml:space="preserve">"17:19:27 Lamp: ParIn -&gt;  500 uml"
</t>
  </si>
  <si>
    <t>17:19:03</t>
  </si>
  <si>
    <t xml:space="preserve">"17:19:27 Flow: Fixed -&gt; 300 umol/s"
</t>
  </si>
  <si>
    <t xml:space="preserve">"17:16:02 Lamp: ParIn -&gt;  300 uml"
</t>
  </si>
  <si>
    <t>17:15:37</t>
  </si>
  <si>
    <t xml:space="preserve">"17:16:02 Flow: Fixed -&gt; 300 umol/s"
</t>
  </si>
  <si>
    <t xml:space="preserve">"17:12:36 Lamp: ParIn -&gt;  150 uml"
</t>
  </si>
  <si>
    <t>17:12:11</t>
  </si>
  <si>
    <t xml:space="preserve">"17:12:35 Flow: Fixed -&gt; 300 umol/s"
</t>
  </si>
  <si>
    <t xml:space="preserve">"17:09:10 Lamp: ParIn -&gt;  100 uml"
</t>
  </si>
  <si>
    <t>17:08:46</t>
  </si>
  <si>
    <t xml:space="preserve">"17:09:10 Flow: Fixed -&gt; 300 umol/s"
</t>
  </si>
  <si>
    <t xml:space="preserve">"17:05:45 Lamp: ParIn -&gt;  50 uml"
</t>
  </si>
  <si>
    <t>17:05:20</t>
  </si>
  <si>
    <t xml:space="preserve">"17:05:45 Flow: Fixed -&gt; 300 umol/s"
</t>
  </si>
  <si>
    <t xml:space="preserve">"17:02:19 Lamp: ParIn -&gt;  25 uml"
</t>
  </si>
  <si>
    <t>17:01:54</t>
  </si>
  <si>
    <t xml:space="preserve">"17:02:19 Flow: Fixed -&gt; 300 umol/s"
</t>
  </si>
  <si>
    <t xml:space="preserve">"16:58:53 Lamp: ParIn -&gt;  0 uml"
</t>
  </si>
  <si>
    <t xml:space="preserve">"16:58:53 Flow: Fixed -&gt; 300 umol/s"
</t>
  </si>
  <si>
    <t xml:space="preserve">"16:58:53 Coolers: Off"
</t>
  </si>
  <si>
    <t xml:space="preserve">"16:58:53 CO2 Mixer: CO2R -&gt; 400 uml"
</t>
  </si>
  <si>
    <t xml:space="preserve">"16:58:53 Lamp: Off"
</t>
  </si>
  <si>
    <t xml:space="preserve">"16:58:25 Launched AutoProg /User/Configs/AutoProgs/LightCurve2"
</t>
  </si>
  <si>
    <t>Fri May 13 2022 16:58:25</t>
  </si>
  <si>
    <t xml:space="preserve">"17:00:26 Flow: Fixed -&gt; 300 umol/s"
</t>
  </si>
  <si>
    <t xml:space="preserve">"17:00:26 Coolers: Off"
</t>
  </si>
  <si>
    <t xml:space="preserve">"17:00:26 CO2 Mixer: CO2R -&gt; 400 uml"
</t>
  </si>
  <si>
    <t xml:space="preserve">"17:00:25 Lamp: ParIn -&gt;  2000 uml"
</t>
  </si>
  <si>
    <t>17:00:01</t>
  </si>
  <si>
    <t xml:space="preserve">"17:00:25 Flow: Fixed -&gt; 300 umol/s"
</t>
  </si>
  <si>
    <t xml:space="preserve">"16:57:00 Lamp: ParIn -&gt;  2000 uml"
</t>
  </si>
  <si>
    <t>16:56:35</t>
  </si>
  <si>
    <t xml:space="preserve">"16:57:00 Flow: Fixed -&gt; 300 umol/s"
</t>
  </si>
  <si>
    <t xml:space="preserve">"16:53:34 Lamp: ParIn -&gt;  1600 uml"
</t>
  </si>
  <si>
    <t>16:53:09</t>
  </si>
  <si>
    <t xml:space="preserve">"16:53:34 Flow: Fixed -&gt; 300 umol/s"
</t>
  </si>
  <si>
    <t xml:space="preserve">"16:50:07 Lamp: ParIn -&gt;  1250 uml"
</t>
  </si>
  <si>
    <t>16:49:43</t>
  </si>
  <si>
    <t xml:space="preserve">"16:50:07 Flow: Fixed -&gt; 300 umol/s"
</t>
  </si>
  <si>
    <t xml:space="preserve">"16:46:42 Lamp: ParIn -&gt;  1000 uml"
</t>
  </si>
  <si>
    <t>16:46:18</t>
  </si>
  <si>
    <t xml:space="preserve">"16:46:42 Flow: Fixed -&gt; 300 umol/s"
</t>
  </si>
  <si>
    <t xml:space="preserve">"16:43:17 Lamp: ParIn -&gt;  750 uml"
</t>
  </si>
  <si>
    <t>16:42:53</t>
  </si>
  <si>
    <t xml:space="preserve">"16:43:17 Flow: Fixed -&gt; 300 umol/s"
</t>
  </si>
  <si>
    <t xml:space="preserve">"16:39:52 Lamp: ParIn -&gt;  500 uml"
</t>
  </si>
  <si>
    <t>16:39:28</t>
  </si>
  <si>
    <t xml:space="preserve">"16:39:52 Flow: Fixed -&gt; 300 umol/s"
</t>
  </si>
  <si>
    <t xml:space="preserve">"16:36:27 Lamp: ParIn -&gt;  300 uml"
</t>
  </si>
  <si>
    <t>16:36:03</t>
  </si>
  <si>
    <t xml:space="preserve">"16:36:27 Flow: Fixed -&gt; 300 umol/s"
</t>
  </si>
  <si>
    <t xml:space="preserve">"16:33:02 Lamp: ParIn -&gt;  150 uml"
</t>
  </si>
  <si>
    <t>16:32:38</t>
  </si>
  <si>
    <t xml:space="preserve">"16:33:02 Flow: Fixed -&gt; 300 umol/s"
</t>
  </si>
  <si>
    <t xml:space="preserve">"16:29:37 Lamp: ParIn -&gt;  100 uml"
</t>
  </si>
  <si>
    <t>16:29:13</t>
  </si>
  <si>
    <t xml:space="preserve">"16:29:37 Flow: Fixed -&gt; 300 umol/s"
</t>
  </si>
  <si>
    <t xml:space="preserve">"16:26:12 Lamp: ParIn -&gt;  50 uml"
</t>
  </si>
  <si>
    <t>16:25:48</t>
  </si>
  <si>
    <t xml:space="preserve">"16:26:11 Flow: Fixed -&gt; 300 umol/s"
</t>
  </si>
  <si>
    <t xml:space="preserve">"16:22:47 Lamp: ParIn -&gt;  25 uml"
</t>
  </si>
  <si>
    <t>16:22:23</t>
  </si>
  <si>
    <t xml:space="preserve">"16:22:47 Flow: Fixed -&gt; 300 umol/s"
</t>
  </si>
  <si>
    <t xml:space="preserve">"16:19:22 Lamp: ParIn -&gt;  0 uml"
</t>
  </si>
  <si>
    <t xml:space="preserve">"16:19:22 Flow: Fixed -&gt; 300 umol/s"
</t>
  </si>
  <si>
    <t xml:space="preserve">"16:19:22 Coolers: Off"
</t>
  </si>
  <si>
    <t xml:space="preserve">"16:19:22 CO2 Mixer: CO2R -&gt; 400 uml"
</t>
  </si>
  <si>
    <t xml:space="preserve">"16:19:22 Lamp: Off"
</t>
  </si>
  <si>
    <t xml:space="preserve">"16:19:01 Launched AutoProg /User/Configs/AutoProgs/LightCurve2"
</t>
  </si>
  <si>
    <t>Fri May 13 2022 16:19:01</t>
  </si>
  <si>
    <t xml:space="preserve">"16:58:35 Flow: Fixed -&gt; 300 umol/s"
</t>
  </si>
  <si>
    <t xml:space="preserve">"16:58:35 Coolers: Off"
</t>
  </si>
  <si>
    <t xml:space="preserve">"16:58:35 CO2 Mixer: CO2R -&gt; 400 uml"
</t>
  </si>
  <si>
    <t xml:space="preserve">"16:58:35 Lamp: ParIn -&gt;  2000 uml"
</t>
  </si>
  <si>
    <t>16:58:11</t>
  </si>
  <si>
    <t xml:space="preserve">"16:55:09 Lamp: ParIn -&gt;  2000 uml"
</t>
  </si>
  <si>
    <t xml:space="preserve">"16:55:09 Flow: Fixed -&gt; 300 umol/s"
</t>
  </si>
  <si>
    <t xml:space="preserve">"16:51:45 Lamp: ParIn -&gt;  1600 uml"
</t>
  </si>
  <si>
    <t>16:51:22</t>
  </si>
  <si>
    <t xml:space="preserve">"16:51:45 Flow: Fixed -&gt; 300 umol/s"
</t>
  </si>
  <si>
    <t xml:space="preserve">"16:48:21 Lamp: ParIn -&gt;  1250 uml"
</t>
  </si>
  <si>
    <t>16:47:57</t>
  </si>
  <si>
    <t xml:space="preserve">"16:48:21 Flow: Fixed -&gt; 300 umol/s"
</t>
  </si>
  <si>
    <t xml:space="preserve">"16:44:56 Lamp: ParIn -&gt;  1000 uml"
</t>
  </si>
  <si>
    <t>16:44:32</t>
  </si>
  <si>
    <t xml:space="preserve">"16:44:55 Flow: Fixed -&gt; 300 umol/s"
</t>
  </si>
  <si>
    <t xml:space="preserve">"16:41:31 Lamp: ParIn -&gt;  750 uml"
</t>
  </si>
  <si>
    <t>16:41:08</t>
  </si>
  <si>
    <t xml:space="preserve">"16:41:31 Flow: Fixed -&gt; 300 umol/s"
</t>
  </si>
  <si>
    <t xml:space="preserve">"16:38:07 Lamp: ParIn -&gt;  500 uml"
</t>
  </si>
  <si>
    <t>16:37:43</t>
  </si>
  <si>
    <t xml:space="preserve">"16:38:07 Flow: Fixed -&gt; 300 umol/s"
</t>
  </si>
  <si>
    <t xml:space="preserve">"16:34:42 Lamp: ParIn -&gt;  300 uml"
</t>
  </si>
  <si>
    <t>16:34:18</t>
  </si>
  <si>
    <t xml:space="preserve">"16:34:42 Flow: Fixed -&gt; 300 umol/s"
</t>
  </si>
  <si>
    <t xml:space="preserve">"16:31:17 Lamp: ParIn -&gt;  150 uml"
</t>
  </si>
  <si>
    <t>16:30:54</t>
  </si>
  <si>
    <t xml:space="preserve">"16:31:17 Flow: Fixed -&gt; 300 umol/s"
</t>
  </si>
  <si>
    <t xml:space="preserve">"16:27:53 Lamp: ParIn -&gt;  100 uml"
</t>
  </si>
  <si>
    <t>16:27:29</t>
  </si>
  <si>
    <t xml:space="preserve">"16:27:53 Flow: Fixed -&gt; 300 umol/s"
</t>
  </si>
  <si>
    <t xml:space="preserve">"16:24:28 Lamp: ParIn -&gt;  50 uml"
</t>
  </si>
  <si>
    <t>16:24:04</t>
  </si>
  <si>
    <t xml:space="preserve">"16:24:28 Flow: Fixed -&gt; 300 umol/s"
</t>
  </si>
  <si>
    <t xml:space="preserve">"16:21:02 Lamp: ParIn -&gt;  25 uml"
</t>
  </si>
  <si>
    <t>16:20:39</t>
  </si>
  <si>
    <t xml:space="preserve">"16:21:02 Flow: Fixed -&gt; 300 umol/s"
</t>
  </si>
  <si>
    <t xml:space="preserve">"16:17:38 Lamp: ParIn -&gt;  0 uml"
</t>
  </si>
  <si>
    <t xml:space="preserve">"16:17:38 Flow: Fixed -&gt; 300 umol/s"
</t>
  </si>
  <si>
    <t xml:space="preserve">"16:17:38 Coolers: Off"
</t>
  </si>
  <si>
    <t xml:space="preserve">"16:17:38 CO2 Mixer: CO2R -&gt; 400 uml"
</t>
  </si>
  <si>
    <t xml:space="preserve">"16:17:38 Lamp: Off"
</t>
  </si>
  <si>
    <t xml:space="preserve">"16:17:27 Launched AutoProg /User/Configs/AutoProgs/LightCurve2"
</t>
  </si>
  <si>
    <t>Fri May 13 2022 16:17:27</t>
  </si>
  <si>
    <t xml:space="preserve">"19:04:16 Flow: Fixed -&gt; 300 umol/s"
</t>
  </si>
  <si>
    <t xml:space="preserve">"19:04:16 Coolers: Off"
</t>
  </si>
  <si>
    <t xml:space="preserve">"19:04:16 CO2 Mixer: CO2R -&gt; 400 uml"
</t>
  </si>
  <si>
    <t xml:space="preserve">"19:04:16 Lamp: ParIn -&gt;  2000 uml"
</t>
  </si>
  <si>
    <t>19:03:50</t>
  </si>
  <si>
    <t xml:space="preserve">"19:00:49 Lamp: ParIn -&gt;  2000 uml"
</t>
  </si>
  <si>
    <t>19:00:22</t>
  </si>
  <si>
    <t xml:space="preserve">"19:00:49 Flow: Fixed -&gt; 300 umol/s"
</t>
  </si>
  <si>
    <t xml:space="preserve">"18:57:21 Lamp: ParIn -&gt;  1600 uml"
</t>
  </si>
  <si>
    <t>18:56:55</t>
  </si>
  <si>
    <t xml:space="preserve">"18:57:21 Flow: Fixed -&gt; 300 umol/s"
</t>
  </si>
  <si>
    <t xml:space="preserve">"18:53:54 Lamp: ParIn -&gt;  1250 uml"
</t>
  </si>
  <si>
    <t>18:53:28</t>
  </si>
  <si>
    <t xml:space="preserve">"18:53:54 Flow: Fixed -&gt; 300 umol/s"
</t>
  </si>
  <si>
    <t xml:space="preserve">"18:50:27 Lamp: ParIn -&gt;  1000 uml"
</t>
  </si>
  <si>
    <t>18:50:01</t>
  </si>
  <si>
    <t xml:space="preserve">"18:50:27 Flow: Fixed -&gt; 300 umol/s"
</t>
  </si>
  <si>
    <t xml:space="preserve">"18:47:00 Lamp: ParIn -&gt;  750 uml"
</t>
  </si>
  <si>
    <t>18:46:34</t>
  </si>
  <si>
    <t xml:space="preserve">"18:46:59 Flow: Fixed -&gt; 300 umol/s"
</t>
  </si>
  <si>
    <t xml:space="preserve">"18:43:33 Lamp: ParIn -&gt;  500 uml"
</t>
  </si>
  <si>
    <t>18:43:07</t>
  </si>
  <si>
    <t xml:space="preserve">"18:43:32 Flow: Fixed -&gt; 300 umol/s"
</t>
  </si>
  <si>
    <t xml:space="preserve">"18:40:06 Lamp: ParIn -&gt;  300 uml"
</t>
  </si>
  <si>
    <t>18:39:41</t>
  </si>
  <si>
    <t xml:space="preserve">"18:40:06 Flow: Fixed -&gt; 300 umol/s"
</t>
  </si>
  <si>
    <t xml:space="preserve">"18:36:40 Lamp: ParIn -&gt;  150 uml"
</t>
  </si>
  <si>
    <t>18:36:14</t>
  </si>
  <si>
    <t xml:space="preserve">"18:36:40 Flow: Fixed -&gt; 300 umol/s"
</t>
  </si>
  <si>
    <t xml:space="preserve">"18:33:13 Lamp: ParIn -&gt;  100 uml"
</t>
  </si>
  <si>
    <t>18:32:47</t>
  </si>
  <si>
    <t xml:space="preserve">"18:33:12 Flow: Fixed -&gt; 300 umol/s"
</t>
  </si>
  <si>
    <t xml:space="preserve">"18:29:45 Lamp: ParIn -&gt;  50 uml"
</t>
  </si>
  <si>
    <t>18:29:20</t>
  </si>
  <si>
    <t xml:space="preserve">"18:29:45 Flow: Fixed -&gt; 300 umol/s"
</t>
  </si>
  <si>
    <t xml:space="preserve">"18:26:19 Lamp: ParIn -&gt;  25 uml"
</t>
  </si>
  <si>
    <t>18:25:53</t>
  </si>
  <si>
    <t xml:space="preserve">"18:26:19 Flow: Fixed -&gt; 300 umol/s"
</t>
  </si>
  <si>
    <t xml:space="preserve">"18:22:52 Lamp: ParIn -&gt;  0 uml"
</t>
  </si>
  <si>
    <t xml:space="preserve">"18:22:52 Flow: Fixed -&gt; 300 umol/s"
</t>
  </si>
  <si>
    <t xml:space="preserve">"18:22:52 Coolers: Off"
</t>
  </si>
  <si>
    <t xml:space="preserve">"18:22:51 CO2 Mixer: CO2R -&gt; 400 uml"
</t>
  </si>
  <si>
    <t xml:space="preserve">"18:22:51 Lamp: Off"
</t>
  </si>
  <si>
    <t xml:space="preserve">"18:22:49 Launched AutoProg /User/Configs/AutoProgs/LightCurve2"
</t>
  </si>
  <si>
    <t>Fri May 13 2022 18:22:49</t>
  </si>
  <si>
    <t xml:space="preserve">"11:26:56 Flow: Fixed -&gt; 300 umol/s"
</t>
  </si>
  <si>
    <t xml:space="preserve">"11:26:56 Coolers: Off"
</t>
  </si>
  <si>
    <t xml:space="preserve">"11:26:56 CO2 Mixer: CO2R -&gt; 400 uml"
</t>
  </si>
  <si>
    <t xml:space="preserve">"11:26:56 Lamp: ParIn -&gt;  2000 uml"
</t>
  </si>
  <si>
    <t>11:26:29</t>
  </si>
  <si>
    <t xml:space="preserve">"11:23:28 Lamp: ParIn -&gt;  2000 uml"
</t>
  </si>
  <si>
    <t>11:23:01</t>
  </si>
  <si>
    <t xml:space="preserve">"11:23:27 Flow: Fixed -&gt; 300 umol/s"
</t>
  </si>
  <si>
    <t xml:space="preserve">"11:20:00 Lamp: ParIn -&gt;  1600 uml"
</t>
  </si>
  <si>
    <t>11:19:34</t>
  </si>
  <si>
    <t xml:space="preserve">"11:20:00 Flow: Fixed -&gt; 300 umol/s"
</t>
  </si>
  <si>
    <t xml:space="preserve">"11:16:33 Lamp: ParIn -&gt;  1250 uml"
</t>
  </si>
  <si>
    <t>11:16:08</t>
  </si>
  <si>
    <t xml:space="preserve">"11:16:33 Flow: Fixed -&gt; 300 umol/s"
</t>
  </si>
  <si>
    <t xml:space="preserve">"11:13:07 Lamp: ParIn -&gt;  1000 uml"
</t>
  </si>
  <si>
    <t>11:12:41</t>
  </si>
  <si>
    <t xml:space="preserve">"11:13:07 Flow: Fixed -&gt; 300 umol/s"
</t>
  </si>
  <si>
    <t xml:space="preserve">"11:09:40 Lamp: ParIn -&gt;  750 uml"
</t>
  </si>
  <si>
    <t>11:09:14</t>
  </si>
  <si>
    <t xml:space="preserve">"11:09:40 Flow: Fixed -&gt; 300 umol/s"
</t>
  </si>
  <si>
    <t xml:space="preserve">"11:06:13 Lamp: ParIn -&gt;  500 uml"
</t>
  </si>
  <si>
    <t>11:05:47</t>
  </si>
  <si>
    <t xml:space="preserve">"11:06:13 Flow: Fixed -&gt; 300 umol/s"
</t>
  </si>
  <si>
    <t xml:space="preserve">"11:02:46 Lamp: ParIn -&gt;  300 uml"
</t>
  </si>
  <si>
    <t>11:02:20</t>
  </si>
  <si>
    <t xml:space="preserve">"10:59:19 Lamp: ParIn -&gt;  150 uml"
</t>
  </si>
  <si>
    <t xml:space="preserve">"10:59:19 Flow: Fixed -&gt; 300 umol/s"
</t>
  </si>
  <si>
    <t>10:55:26</t>
  </si>
  <si>
    <t xml:space="preserve">"10:52:25 Lamp: ParIn -&gt;  50 uml"
</t>
  </si>
  <si>
    <t>10:52:00</t>
  </si>
  <si>
    <t xml:space="preserve">"10:52:25 Flow: Fixed -&gt; 300 umol/s"
</t>
  </si>
  <si>
    <t xml:space="preserve">"10:48:59 Lamp: ParIn -&gt;  25 uml"
</t>
  </si>
  <si>
    <t>10:48:33</t>
  </si>
  <si>
    <t xml:space="preserve">"10:48:59 Flow: Fixed -&gt; 300 umol/s"
</t>
  </si>
  <si>
    <t xml:space="preserve">"10:45:32 Lamp: ParIn -&gt;  0 uml"
</t>
  </si>
  <si>
    <t xml:space="preserve">"10:45:31 Flow: Fixed -&gt; 300 umol/s"
</t>
  </si>
  <si>
    <t xml:space="preserve">"10:45:31 Coolers: Off"
</t>
  </si>
  <si>
    <t xml:space="preserve">"10:45:31 CO2 Mixer: CO2R -&gt; 400 uml"
</t>
  </si>
  <si>
    <t xml:space="preserve">"10:45:31 Lamp: Off"
</t>
  </si>
  <si>
    <t xml:space="preserve">"10:44:55 Launched AutoProg /User/Configs/AutoProgs/LightCurve2"
</t>
  </si>
  <si>
    <t>Sat May 14 2022 10:44:54</t>
  </si>
  <si>
    <t>11:10:43</t>
  </si>
  <si>
    <t xml:space="preserve">"11:07:42 Lamp: ParIn -&gt;  750 uml"
</t>
  </si>
  <si>
    <t>11:07:19</t>
  </si>
  <si>
    <t xml:space="preserve">"11:07:42 Flow: Fixed -&gt; 300 umol/s"
</t>
  </si>
  <si>
    <t xml:space="preserve">"11:04:18 Lamp: ParIn -&gt;  500 uml"
</t>
  </si>
  <si>
    <t>11:03:54</t>
  </si>
  <si>
    <t xml:space="preserve">"11:04:18 Flow: Fixed -&gt; 300 umol/s"
</t>
  </si>
  <si>
    <t xml:space="preserve">"11:00:53 Lamp: ParIn -&gt;  300 uml"
</t>
  </si>
  <si>
    <t>11:00:29</t>
  </si>
  <si>
    <t xml:space="preserve">"10:57:28 Lamp: ParIn -&gt;  150 uml"
</t>
  </si>
  <si>
    <t>10:57:04</t>
  </si>
  <si>
    <t xml:space="preserve">"10:57:27 Flow: Fixed -&gt; 300 umol/s"
</t>
  </si>
  <si>
    <t xml:space="preserve">"10:54:03 Lamp: ParIn -&gt;  100 uml"
</t>
  </si>
  <si>
    <t>10:53:40</t>
  </si>
  <si>
    <t xml:space="preserve">"10:54:03 Flow: Fixed -&gt; 300 umol/s"
</t>
  </si>
  <si>
    <t xml:space="preserve">"10:50:39 Lamp: ParIn -&gt;  50 uml"
</t>
  </si>
  <si>
    <t>10:50:15</t>
  </si>
  <si>
    <t xml:space="preserve">"10:47:14 Lamp: ParIn -&gt;  25 uml"
</t>
  </si>
  <si>
    <t>10:46:49</t>
  </si>
  <si>
    <t xml:space="preserve">"10:47:13 Flow: Fixed -&gt; 300 umol/s"
</t>
  </si>
  <si>
    <t xml:space="preserve">"10:43:48 Lamp: ParIn -&gt;  0 uml"
</t>
  </si>
  <si>
    <t xml:space="preserve">"10:43:48 Flow: Fixed -&gt; 300 umol/s"
</t>
  </si>
  <si>
    <t xml:space="preserve">"10:43:48 Coolers: Off"
</t>
  </si>
  <si>
    <t xml:space="preserve">"10:43:48 CO2 Mixer: CO2R -&gt; 400 uml"
</t>
  </si>
  <si>
    <t xml:space="preserve">"10:43:48 Lamp: Off"
</t>
  </si>
  <si>
    <t xml:space="preserve">"10:43:28 Launched AutoProg /User/Configs/AutoProgs/LightCurve2"
</t>
  </si>
  <si>
    <t>Sat May 14 2022 10:43:28</t>
  </si>
  <si>
    <t xml:space="preserve">"13:30:31 Flow: Fixed -&gt; 300 umol/s"
</t>
  </si>
  <si>
    <t xml:space="preserve">"13:30:31 Coolers: Off"
</t>
  </si>
  <si>
    <t xml:space="preserve">"13:30:31 CO2 Mixer: CO2R -&gt; 400 uml"
</t>
  </si>
  <si>
    <t xml:space="preserve">"13:30:30 Lamp: ParIn -&gt;  2000 uml"
</t>
  </si>
  <si>
    <t>13:30:05</t>
  </si>
  <si>
    <t xml:space="preserve">"13:30:30 Flow: Fixed -&gt; 300 umol/s"
</t>
  </si>
  <si>
    <t xml:space="preserve">"13:27:04 Lamp: ParIn -&gt;  2000 uml"
</t>
  </si>
  <si>
    <t>13:26:38</t>
  </si>
  <si>
    <t xml:space="preserve">"13:27:04 Flow: Fixed -&gt; 300 umol/s"
</t>
  </si>
  <si>
    <t xml:space="preserve">"13:23:37 Lamp: ParIn -&gt;  1600 uml"
</t>
  </si>
  <si>
    <t>13:23:12</t>
  </si>
  <si>
    <t xml:space="preserve">"13:23:37 Flow: Fixed -&gt; 300 umol/s"
</t>
  </si>
  <si>
    <t xml:space="preserve">"13:20:11 Lamp: ParIn -&gt;  1250 uml"
</t>
  </si>
  <si>
    <t>13:19:45</t>
  </si>
  <si>
    <t xml:space="preserve">"13:20:11 Flow: Fixed -&gt; 300 umol/s"
</t>
  </si>
  <si>
    <t xml:space="preserve">"13:16:44 Lamp: ParIn -&gt;  1000 uml"
</t>
  </si>
  <si>
    <t>13:16:18</t>
  </si>
  <si>
    <t xml:space="preserve">"13:16:44 Flow: Fixed -&gt; 300 umol/s"
</t>
  </si>
  <si>
    <t xml:space="preserve">"13:13:17 Lamp: ParIn -&gt;  750 uml"
</t>
  </si>
  <si>
    <t>13:12:51</t>
  </si>
  <si>
    <t xml:space="preserve">"13:13:16 Flow: Fixed -&gt; 300 umol/s"
</t>
  </si>
  <si>
    <t xml:space="preserve">"13:09:50 Lamp: ParIn -&gt;  500 uml"
</t>
  </si>
  <si>
    <t>13:09:25</t>
  </si>
  <si>
    <t xml:space="preserve">"13:09:50 Flow: Fixed -&gt; 300 umol/s"
</t>
  </si>
  <si>
    <t xml:space="preserve">"13:06:24 Lamp: ParIn -&gt;  300 uml"
</t>
  </si>
  <si>
    <t>13:05:58</t>
  </si>
  <si>
    <t xml:space="preserve">"13:06:24 Flow: Fixed -&gt; 300 umol/s"
</t>
  </si>
  <si>
    <t xml:space="preserve">"13:02:57 Lamp: ParIn -&gt;  150 uml"
</t>
  </si>
  <si>
    <t>13:02:31</t>
  </si>
  <si>
    <t xml:space="preserve">"13:02:57 Flow: Fixed -&gt; 300 umol/s"
</t>
  </si>
  <si>
    <t xml:space="preserve">"12:59:30 Lamp: ParIn -&gt;  100 uml"
</t>
  </si>
  <si>
    <t>12:59:04</t>
  </si>
  <si>
    <t xml:space="preserve">"12:59:29 Flow: Fixed -&gt; 300 umol/s"
</t>
  </si>
  <si>
    <t xml:space="preserve">"12:56:03 Lamp: ParIn -&gt;  50 uml"
</t>
  </si>
  <si>
    <t>12:55:38</t>
  </si>
  <si>
    <t xml:space="preserve">"12:56:03 Flow: Fixed -&gt; 300 umol/s"
</t>
  </si>
  <si>
    <t xml:space="preserve">"12:52:37 Lamp: ParIn -&gt;  25 uml"
</t>
  </si>
  <si>
    <t>12:52:11</t>
  </si>
  <si>
    <t xml:space="preserve">"12:52:37 Flow: Fixed -&gt; 300 umol/s"
</t>
  </si>
  <si>
    <t xml:space="preserve">"12:49:10 Lamp: ParIn -&gt;  0 uml"
</t>
  </si>
  <si>
    <t xml:space="preserve">"12:49:10 Flow: Fixed -&gt; 300 umol/s"
</t>
  </si>
  <si>
    <t xml:space="preserve">"12:49:10 Coolers: Off"
</t>
  </si>
  <si>
    <t xml:space="preserve">"12:49:10 CO2 Mixer: CO2R -&gt; 400 uml"
</t>
  </si>
  <si>
    <t xml:space="preserve">"12:49:10 Lamp: Off"
</t>
  </si>
  <si>
    <t xml:space="preserve">"12:49:08 Launched AutoProg /User/Configs/AutoProgs/LightCurve2"
</t>
  </si>
  <si>
    <t>Sat May 14 2022 12:49:08</t>
  </si>
  <si>
    <t xml:space="preserve">"14:15:28 Flow: Fixed -&gt; 300 umol/s"
</t>
  </si>
  <si>
    <t xml:space="preserve">"14:15:28 Coolers: Off"
</t>
  </si>
  <si>
    <t xml:space="preserve">"14:15:28 CO2 Mixer: CO2R -&gt; 400 uml"
</t>
  </si>
  <si>
    <t xml:space="preserve">"14:15:28 Lamp: ParIn -&gt;  2000 uml"
</t>
  </si>
  <si>
    <t>14:15:03</t>
  </si>
  <si>
    <t xml:space="preserve">"14:12:02 Lamp: ParIn -&gt;  2000 uml"
</t>
  </si>
  <si>
    <t>14:11:37</t>
  </si>
  <si>
    <t xml:space="preserve">"14:12:02 Flow: Fixed -&gt; 300 umol/s"
</t>
  </si>
  <si>
    <t xml:space="preserve">"14:08:36 Lamp: ParIn -&gt;  1600 uml"
</t>
  </si>
  <si>
    <t>14:08:11</t>
  </si>
  <si>
    <t xml:space="preserve">"14:08:36 Flow: Fixed -&gt; 300 umol/s"
</t>
  </si>
  <si>
    <t xml:space="preserve">"14:05:10 Lamp: ParIn -&gt;  1250 uml"
</t>
  </si>
  <si>
    <t>14:04:45</t>
  </si>
  <si>
    <t xml:space="preserve">"14:05:10 Flow: Fixed -&gt; 300 umol/s"
</t>
  </si>
  <si>
    <t xml:space="preserve">"14:01:44 Lamp: ParIn -&gt;  1000 uml"
</t>
  </si>
  <si>
    <t>14:01:19</t>
  </si>
  <si>
    <t xml:space="preserve">"14:01:44 Flow: Fixed -&gt; 300 umol/s"
</t>
  </si>
  <si>
    <t xml:space="preserve">"13:58:18 Lamp: ParIn -&gt;  750 uml"
</t>
  </si>
  <si>
    <t>13:57:53</t>
  </si>
  <si>
    <t xml:space="preserve">"13:58:18 Flow: Fixed -&gt; 300 umol/s"
</t>
  </si>
  <si>
    <t xml:space="preserve">"13:54:52 Lamp: ParIn -&gt;  500 uml"
</t>
  </si>
  <si>
    <t>13:54:27</t>
  </si>
  <si>
    <t xml:space="preserve">"13:54:52 Flow: Fixed -&gt; 300 umol/s"
</t>
  </si>
  <si>
    <t xml:space="preserve">"13:51:26 Lamp: ParIn -&gt;  300 uml"
</t>
  </si>
  <si>
    <t>13:51:01</t>
  </si>
  <si>
    <t xml:space="preserve">"13:51:26 Flow: Fixed -&gt; 300 umol/s"
</t>
  </si>
  <si>
    <t xml:space="preserve">"13:48:00 Lamp: ParIn -&gt;  150 uml"
</t>
  </si>
  <si>
    <t>13:47:35</t>
  </si>
  <si>
    <t xml:space="preserve">"13:48:00 Flow: Fixed -&gt; 300 umol/s"
</t>
  </si>
  <si>
    <t xml:space="preserve">"13:44:34 Lamp: ParIn -&gt;  100 uml"
</t>
  </si>
  <si>
    <t>13:44:09</t>
  </si>
  <si>
    <t xml:space="preserve">"13:44:34 Flow: Fixed -&gt; 300 umol/s"
</t>
  </si>
  <si>
    <t xml:space="preserve">"13:41:08 Lamp: ParIn -&gt;  50 uml"
</t>
  </si>
  <si>
    <t>13:40:43</t>
  </si>
  <si>
    <t xml:space="preserve">"13:41:08 Flow: Fixed -&gt; 300 umol/s"
</t>
  </si>
  <si>
    <t xml:space="preserve">"13:37:42 Lamp: ParIn -&gt;  25 uml"
</t>
  </si>
  <si>
    <t>13:37:16</t>
  </si>
  <si>
    <t xml:space="preserve">"13:37:42 Flow: Fixed -&gt; 300 umol/s"
</t>
  </si>
  <si>
    <t xml:space="preserve">"13:34:15 Lamp: ParIn -&gt;  0 uml"
</t>
  </si>
  <si>
    <t xml:space="preserve">"13:34:15 Flow: Fixed -&gt; 300 umol/s"
</t>
  </si>
  <si>
    <t xml:space="preserve">"13:34:15 Coolers: Off"
</t>
  </si>
  <si>
    <t xml:space="preserve">"13:34:15 CO2 Mixer: CO2R -&gt; 400 uml"
</t>
  </si>
  <si>
    <t xml:space="preserve">"13:34:15 Lamp: Off"
</t>
  </si>
  <si>
    <t xml:space="preserve">"13:33:18 Launched AutoProg /User/Configs/AutoProgs/LightCurve2"
</t>
  </si>
  <si>
    <t>Sun May 15 2022 13:33:18</t>
  </si>
  <si>
    <t xml:space="preserve">"13:35:33 Flow: Fixed -&gt; 300 umol/s"
</t>
  </si>
  <si>
    <t xml:space="preserve">"13:35:33 Coolers: Off"
</t>
  </si>
  <si>
    <t xml:space="preserve">"13:35:33 CO2 Mixer: CO2R -&gt; 400 uml"
</t>
  </si>
  <si>
    <t xml:space="preserve">"13:35:33 Lamp: ParIn -&gt;  2000 uml"
</t>
  </si>
  <si>
    <t>13:35:08</t>
  </si>
  <si>
    <t xml:space="preserve">"13:32:07 Lamp: ParIn -&gt;  2000 uml"
</t>
  </si>
  <si>
    <t>13:31:43</t>
  </si>
  <si>
    <t xml:space="preserve">"13:32:07 Flow: Fixed -&gt; 300 umol/s"
</t>
  </si>
  <si>
    <t xml:space="preserve">"13:28:42 Lamp: ParIn -&gt;  1600 uml"
</t>
  </si>
  <si>
    <t>13:28:18</t>
  </si>
  <si>
    <t xml:space="preserve">"13:28:42 Flow: Fixed -&gt; 300 umol/s"
</t>
  </si>
  <si>
    <t xml:space="preserve">"13:25:17 Lamp: ParIn -&gt;  1250 uml"
</t>
  </si>
  <si>
    <t>13:24:52</t>
  </si>
  <si>
    <t xml:space="preserve">"13:25:17 Flow: Fixed -&gt; 300 umol/s"
</t>
  </si>
  <si>
    <t xml:space="preserve">"13:21:51 Lamp: ParIn -&gt;  1000 uml"
</t>
  </si>
  <si>
    <t>13:21:27</t>
  </si>
  <si>
    <t xml:space="preserve">"13:21:51 Flow: Fixed -&gt; 300 umol/s"
</t>
  </si>
  <si>
    <t xml:space="preserve">"13:18:26 Lamp: ParIn -&gt;  750 uml"
</t>
  </si>
  <si>
    <t>13:18:02</t>
  </si>
  <si>
    <t xml:space="preserve">"13:18:26 Flow: Fixed -&gt; 300 umol/s"
</t>
  </si>
  <si>
    <t xml:space="preserve">"13:15:01 Lamp: ParIn -&gt;  500 uml"
</t>
  </si>
  <si>
    <t>13:14:37</t>
  </si>
  <si>
    <t xml:space="preserve">"13:15:01 Flow: Fixed -&gt; 300 umol/s"
</t>
  </si>
  <si>
    <t xml:space="preserve">"13:11:36 Lamp: ParIn -&gt;  300 uml"
</t>
  </si>
  <si>
    <t>13:11:12</t>
  </si>
  <si>
    <t xml:space="preserve">"13:11:36 Flow: Fixed -&gt; 300 umol/s"
</t>
  </si>
  <si>
    <t xml:space="preserve">"13:08:11 Lamp: ParIn -&gt;  150 uml"
</t>
  </si>
  <si>
    <t>13:07:47</t>
  </si>
  <si>
    <t xml:space="preserve">"13:08:11 Flow: Fixed -&gt; 300 umol/s"
</t>
  </si>
  <si>
    <t xml:space="preserve">"13:04:46 Lamp: ParIn -&gt;  100 uml"
</t>
  </si>
  <si>
    <t>13:04:22</t>
  </si>
  <si>
    <t xml:space="preserve">"13:04:46 Flow: Fixed -&gt; 300 umol/s"
</t>
  </si>
  <si>
    <t xml:space="preserve">"13:01:21 Lamp: ParIn -&gt;  50 uml"
</t>
  </si>
  <si>
    <t>13:00:57</t>
  </si>
  <si>
    <t xml:space="preserve">"13:01:21 Flow: Fixed -&gt; 300 umol/s"
</t>
  </si>
  <si>
    <t xml:space="preserve">"12:57:56 Lamp: ParIn -&gt;  25 uml"
</t>
  </si>
  <si>
    <t>12:57:32</t>
  </si>
  <si>
    <t xml:space="preserve">"12:57:56 Flow: Fixed -&gt; 300 umol/s"
</t>
  </si>
  <si>
    <t xml:space="preserve">"12:54:31 Lamp: ParIn -&gt;  0 uml"
</t>
  </si>
  <si>
    <t xml:space="preserve">"12:54:31 Flow: Fixed -&gt; 300 umol/s"
</t>
  </si>
  <si>
    <t xml:space="preserve">"12:54:31 Coolers: Off"
</t>
  </si>
  <si>
    <t xml:space="preserve">"12:54:31 CO2 Mixer: CO2R -&gt; 400 uml"
</t>
  </si>
  <si>
    <t xml:space="preserve">"12:54:31 Lamp: Off"
</t>
  </si>
  <si>
    <t xml:space="preserve">"12:53:50 Launched AutoProg /User/Configs/AutoProgs/LightCurve2"
</t>
  </si>
  <si>
    <t>Sun May 15 2022 12:53:50</t>
  </si>
  <si>
    <t xml:space="preserve">"13:33:45 Flow: Fixed -&gt; 300 umol/s"
</t>
  </si>
  <si>
    <t xml:space="preserve">"13:33:45 Coolers: Off"
</t>
  </si>
  <si>
    <t xml:space="preserve">"13:33:45 CO2 Mixer: CO2R -&gt; 400 uml"
</t>
  </si>
  <si>
    <t xml:space="preserve">"13:33:44 Lamp: ParIn -&gt;  2000 uml"
</t>
  </si>
  <si>
    <t>13:33:20</t>
  </si>
  <si>
    <t xml:space="preserve">"13:33:44 Flow: Fixed -&gt; 300 umol/s"
</t>
  </si>
  <si>
    <t xml:space="preserve">"13:30:19 Lamp: ParIn -&gt;  2000 uml"
</t>
  </si>
  <si>
    <t>13:29:55</t>
  </si>
  <si>
    <t xml:space="preserve">"13:30:19 Flow: Fixed -&gt; 300 umol/s"
</t>
  </si>
  <si>
    <t xml:space="preserve">"13:26:54 Lamp: ParIn -&gt;  1600 uml"
</t>
  </si>
  <si>
    <t>13:26:30</t>
  </si>
  <si>
    <t xml:space="preserve">"13:26:54 Flow: Fixed -&gt; 300 umol/s"
</t>
  </si>
  <si>
    <t xml:space="preserve">"13:23:29 Lamp: ParIn -&gt;  1250 uml"
</t>
  </si>
  <si>
    <t>13:23:05</t>
  </si>
  <si>
    <t xml:space="preserve">"13:23:29 Flow: Fixed -&gt; 300 umol/s"
</t>
  </si>
  <si>
    <t xml:space="preserve">"13:20:04 Lamp: ParIn -&gt;  1000 uml"
</t>
  </si>
  <si>
    <t>13:19:40</t>
  </si>
  <si>
    <t xml:space="preserve">"13:20:04 Flow: Fixed -&gt; 300 umol/s"
</t>
  </si>
  <si>
    <t xml:space="preserve">"13:16:39 Lamp: ParIn -&gt;  750 uml"
</t>
  </si>
  <si>
    <t>13:16:15</t>
  </si>
  <si>
    <t xml:space="preserve">"13:16:39 Flow: Fixed -&gt; 300 umol/s"
</t>
  </si>
  <si>
    <t xml:space="preserve">"13:13:14 Lamp: ParIn -&gt;  500 uml"
</t>
  </si>
  <si>
    <t>13:12:50</t>
  </si>
  <si>
    <t xml:space="preserve">"13:13:13 Flow: Fixed -&gt; 300 umol/s"
</t>
  </si>
  <si>
    <t xml:space="preserve">"13:09:49 Lamp: ParIn -&gt;  300 uml"
</t>
  </si>
  <si>
    <t>13:09:26</t>
  </si>
  <si>
    <t xml:space="preserve">"13:09:49 Flow: Fixed -&gt; 300 umol/s"
</t>
  </si>
  <si>
    <t xml:space="preserve">"13:06:25 Lamp: ParIn -&gt;  150 uml"
</t>
  </si>
  <si>
    <t>13:06:02</t>
  </si>
  <si>
    <t xml:space="preserve">"13:06:25 Flow: Fixed -&gt; 300 umol/s"
</t>
  </si>
  <si>
    <t xml:space="preserve">"13:03:01 Lamp: ParIn -&gt;  100 uml"
</t>
  </si>
  <si>
    <t>13:02:37</t>
  </si>
  <si>
    <t xml:space="preserve">"13:03:01 Flow: Fixed -&gt; 300 umol/s"
</t>
  </si>
  <si>
    <t xml:space="preserve">"12:59:36 Lamp: ParIn -&gt;  50 uml"
</t>
  </si>
  <si>
    <t>12:59:12</t>
  </si>
  <si>
    <t xml:space="preserve">"12:59:36 Flow: Fixed -&gt; 300 umol/s"
</t>
  </si>
  <si>
    <t xml:space="preserve">"12:56:11 Lamp: ParIn -&gt;  25 uml"
</t>
  </si>
  <si>
    <t>12:55:47</t>
  </si>
  <si>
    <t xml:space="preserve">"12:56:11 Flow: Fixed -&gt; 300 umol/s"
</t>
  </si>
  <si>
    <t xml:space="preserve">"12:52:46 Lamp: ParIn -&gt;  0 uml"
</t>
  </si>
  <si>
    <t xml:space="preserve">"12:52:46 Flow: Fixed -&gt; 300 umol/s"
</t>
  </si>
  <si>
    <t xml:space="preserve">"12:52:46 Coolers: Off"
</t>
  </si>
  <si>
    <t xml:space="preserve">"12:52:46 CO2 Mixer: CO2R -&gt; 400 uml"
</t>
  </si>
  <si>
    <t xml:space="preserve">"12:52:46 Lamp: Off"
</t>
  </si>
  <si>
    <t xml:space="preserve">"12:52:32 Launched AutoProg /User/Configs/AutoProgs/LightCurve2"
</t>
  </si>
  <si>
    <t>Sun May 15 2022 12:52:32</t>
  </si>
  <si>
    <t xml:space="preserve">"15:39:37 Flow: Fixed -&gt; 300 umol/s"
</t>
  </si>
  <si>
    <t xml:space="preserve">"15:39:37 Coolers: Off"
</t>
  </si>
  <si>
    <t xml:space="preserve">"15:39:37 CO2 Mixer: CO2R -&gt; 400 uml"
</t>
  </si>
  <si>
    <t xml:space="preserve">"15:39:37 Lamp: ParIn -&gt;  2000 uml"
</t>
  </si>
  <si>
    <t>15:39:10</t>
  </si>
  <si>
    <t xml:space="preserve">"15:36:09 Lamp: ParIn -&gt;  2000 uml"
</t>
  </si>
  <si>
    <t>15:35:43</t>
  </si>
  <si>
    <t xml:space="preserve">"15:36:09 Flow: Fixed -&gt; 300 umol/s"
</t>
  </si>
  <si>
    <t xml:space="preserve">"15:32:42 Lamp: ParIn -&gt;  1600 uml"
</t>
  </si>
  <si>
    <t>15:32:17</t>
  </si>
  <si>
    <t xml:space="preserve">"15:32:42 Flow: Fixed -&gt; 300 umol/s"
</t>
  </si>
  <si>
    <t xml:space="preserve">"15:29:16 Lamp: ParIn -&gt;  1250 uml"
</t>
  </si>
  <si>
    <t>15:28:50</t>
  </si>
  <si>
    <t xml:space="preserve">"15:29:16 Flow: Fixed -&gt; 300 umol/s"
</t>
  </si>
  <si>
    <t xml:space="preserve">"15:25:49 Lamp: ParIn -&gt;  1000 uml"
</t>
  </si>
  <si>
    <t>15:25:23</t>
  </si>
  <si>
    <t xml:space="preserve">"15:25:48 Flow: Fixed -&gt; 300 umol/s"
</t>
  </si>
  <si>
    <t xml:space="preserve">"15:22:22 Lamp: ParIn -&gt;  750 uml"
</t>
  </si>
  <si>
    <t>15:21:57</t>
  </si>
  <si>
    <t xml:space="preserve">"15:22:22 Flow: Fixed -&gt; 300 umol/s"
</t>
  </si>
  <si>
    <t xml:space="preserve">"15:18:56 Lamp: ParIn -&gt;  500 uml"
</t>
  </si>
  <si>
    <t>15:18:31</t>
  </si>
  <si>
    <t xml:space="preserve">"15:18:56 Flow: Fixed -&gt; 300 umol/s"
</t>
  </si>
  <si>
    <t xml:space="preserve">"15:15:30 Lamp: ParIn -&gt;  300 uml"
</t>
  </si>
  <si>
    <t>15:15:05</t>
  </si>
  <si>
    <t xml:space="preserve">"15:15:30 Flow: Fixed -&gt; 300 umol/s"
</t>
  </si>
  <si>
    <t xml:space="preserve">"15:12:04 Lamp: ParIn -&gt;  150 uml"
</t>
  </si>
  <si>
    <t>15:11:39</t>
  </si>
  <si>
    <t xml:space="preserve">"15:12:04 Flow: Fixed -&gt; 300 umol/s"
</t>
  </si>
  <si>
    <t xml:space="preserve">"15:08:38 Lamp: ParIn -&gt;  100 uml"
</t>
  </si>
  <si>
    <t>15:08:13</t>
  </si>
  <si>
    <t xml:space="preserve">"15:08:38 Flow: Fixed -&gt; 300 umol/s"
</t>
  </si>
  <si>
    <t xml:space="preserve">"15:05:12 Lamp: ParIn -&gt;  50 uml"
</t>
  </si>
  <si>
    <t>15:04:47</t>
  </si>
  <si>
    <t xml:space="preserve">"15:05:12 Flow: Fixed -&gt; 300 umol/s"
</t>
  </si>
  <si>
    <t xml:space="preserve">"15:01:46 Lamp: ParIn -&gt;  25 uml"
</t>
  </si>
  <si>
    <t>15:01:20</t>
  </si>
  <si>
    <t xml:space="preserve">"15:01:46 Flow: Fixed -&gt; 300 umol/s"
</t>
  </si>
  <si>
    <t xml:space="preserve">"14:58:19 Lamp: ParIn -&gt;  0 uml"
</t>
  </si>
  <si>
    <t xml:space="preserve">"14:58:19 Flow: Fixed -&gt; 300 umol/s"
</t>
  </si>
  <si>
    <t xml:space="preserve">"14:58:19 Coolers: Off"
</t>
  </si>
  <si>
    <t xml:space="preserve">"14:58:19 CO2 Mixer: CO2R -&gt; 400 uml"
</t>
  </si>
  <si>
    <t xml:space="preserve">"14:58:19 Lamp: Off"
</t>
  </si>
  <si>
    <t xml:space="preserve">"14:58:17 Launched AutoProg /User/Configs/AutoProgs/LightCurve2"
</t>
  </si>
  <si>
    <t>Sun May 15 2022 14:58:17</t>
  </si>
  <si>
    <t xml:space="preserve">"12:02:10 Coolers: Off"
</t>
  </si>
  <si>
    <t xml:space="preserve">"12:02:10 CO2 Mixer: CO2R -&gt; 400 uml"
</t>
  </si>
  <si>
    <t>12:01:43</t>
  </si>
  <si>
    <t xml:space="preserve">"11:58:42 Lamp: ParIn -&gt;  2000 uml"
</t>
  </si>
  <si>
    <t>11:58:15</t>
  </si>
  <si>
    <t xml:space="preserve">"11:58:42 Flow: Fixed -&gt; 300 umol/s"
</t>
  </si>
  <si>
    <t xml:space="preserve">"11:55:14 Lamp: ParIn -&gt;  1600 uml"
</t>
  </si>
  <si>
    <t>11:54:48</t>
  </si>
  <si>
    <t xml:space="preserve">"11:55:14 Flow: Fixed -&gt; 300 umol/s"
</t>
  </si>
  <si>
    <t xml:space="preserve">"11:51:47 Lamp: ParIn -&gt;  1250 uml"
</t>
  </si>
  <si>
    <t>11:51:22</t>
  </si>
  <si>
    <t xml:space="preserve">"11:51:47 Flow: Fixed -&gt; 300 umol/s"
</t>
  </si>
  <si>
    <t xml:space="preserve">"11:48:21 Lamp: ParIn -&gt;  1000 uml"
</t>
  </si>
  <si>
    <t>11:47:55</t>
  </si>
  <si>
    <t xml:space="preserve">"11:48:21 Flow: Fixed -&gt; 300 umol/s"
</t>
  </si>
  <si>
    <t xml:space="preserve">"11:44:54 Lamp: ParIn -&gt;  750 uml"
</t>
  </si>
  <si>
    <t>11:44:28</t>
  </si>
  <si>
    <t xml:space="preserve">"11:44:54 Flow: Fixed -&gt; 300 umol/s"
</t>
  </si>
  <si>
    <t xml:space="preserve">"11:41:26 Lamp: ParIn -&gt;  500 uml"
</t>
  </si>
  <si>
    <t>11:41:01</t>
  </si>
  <si>
    <t xml:space="preserve">"11:41:26 Flow: Fixed -&gt; 300 umol/s"
</t>
  </si>
  <si>
    <t xml:space="preserve">"11:38:00 Lamp: ParIn -&gt;  300 uml"
</t>
  </si>
  <si>
    <t>11:37:35</t>
  </si>
  <si>
    <t xml:space="preserve">"11:38:00 Flow: Fixed -&gt; 300 umol/s"
</t>
  </si>
  <si>
    <t xml:space="preserve">"11:34:34 Lamp: ParIn -&gt;  150 uml"
</t>
  </si>
  <si>
    <t>11:34:09</t>
  </si>
  <si>
    <t xml:space="preserve">"11:34:34 Flow: Fixed -&gt; 300 umol/s"
</t>
  </si>
  <si>
    <t xml:space="preserve">"11:31:08 Lamp: ParIn -&gt;  100 uml"
</t>
  </si>
  <si>
    <t>11:30:43</t>
  </si>
  <si>
    <t xml:space="preserve">"11:31:08 Flow: Fixed -&gt; 300 umol/s"
</t>
  </si>
  <si>
    <t xml:space="preserve">"11:27:42 Lamp: ParIn -&gt;  50 uml"
</t>
  </si>
  <si>
    <t>11:27:17</t>
  </si>
  <si>
    <t xml:space="preserve">"11:27:42 Flow: Fixed -&gt; 300 umol/s"
</t>
  </si>
  <si>
    <t xml:space="preserve">"11:24:16 Lamp: ParIn -&gt;  25 uml"
</t>
  </si>
  <si>
    <t>11:23:50</t>
  </si>
  <si>
    <t xml:space="preserve">"11:24:16 Flow: Fixed -&gt; 300 umol/s"
</t>
  </si>
  <si>
    <t xml:space="preserve">"11:20:48 Lamp: ParIn -&gt;  0 uml"
</t>
  </si>
  <si>
    <t xml:space="preserve">"11:20:48 Flow: Fixed -&gt; 300 umol/s"
</t>
  </si>
  <si>
    <t xml:space="preserve">"11:20:48 Coolers: Off"
</t>
  </si>
  <si>
    <t xml:space="preserve">"11:20:48 CO2 Mixer: CO2R -&gt; 400 uml"
</t>
  </si>
  <si>
    <t xml:space="preserve">"11:20:48 Lamp: Off"
</t>
  </si>
  <si>
    <t xml:space="preserve">"11:20:46 Launched AutoProg /User/Configs/AutoProgs/LightCurve2"
</t>
  </si>
  <si>
    <t>Wed May 11 2022 11:20:46</t>
  </si>
  <si>
    <t xml:space="preserve">"11:22:46 Flow: Fixed -&gt; 300 umol/s"
</t>
  </si>
  <si>
    <t xml:space="preserve">"11:22:46 Coolers: Off"
</t>
  </si>
  <si>
    <t xml:space="preserve">"11:22:46 CO2 Mixer: CO2R -&gt; 400 uml"
</t>
  </si>
  <si>
    <t xml:space="preserve">"11:22:46 Lamp: ParIn -&gt;  2000 uml"
</t>
  </si>
  <si>
    <t>11:22:20</t>
  </si>
  <si>
    <t xml:space="preserve">"11:19:19 Lamp: ParIn -&gt;  2000 uml"
</t>
  </si>
  <si>
    <t xml:space="preserve">"11:15:52 Lamp: ParIn -&gt;  1600 uml"
</t>
  </si>
  <si>
    <t xml:space="preserve">"11:15:52 Flow: Fixed -&gt; 300 umol/s"
</t>
  </si>
  <si>
    <t xml:space="preserve">"11:12:26 Lamp: ParIn -&gt;  1250 uml"
</t>
  </si>
  <si>
    <t>11:12:01</t>
  </si>
  <si>
    <t xml:space="preserve">"11:09:00 Lamp: ParIn -&gt;  1000 uml"
</t>
  </si>
  <si>
    <t>11:08:35</t>
  </si>
  <si>
    <t xml:space="preserve">"11:09:00 Flow: Fixed -&gt; 300 umol/s"
</t>
  </si>
  <si>
    <t xml:space="preserve">"11:05:34 Lamp: ParIn -&gt;  750 uml"
</t>
  </si>
  <si>
    <t>11:05:09</t>
  </si>
  <si>
    <t xml:space="preserve">"11:05:34 Flow: Fixed -&gt; 300 umol/s"
</t>
  </si>
  <si>
    <t xml:space="preserve">"11:02:08 Lamp: ParIn -&gt;  500 uml"
</t>
  </si>
  <si>
    <t>11:01:43</t>
  </si>
  <si>
    <t xml:space="preserve">"11:02:08 Flow: Fixed -&gt; 300 umol/s"
</t>
  </si>
  <si>
    <t xml:space="preserve">"10:58:42 Lamp: ParIn -&gt;  300 uml"
</t>
  </si>
  <si>
    <t>10:58:17</t>
  </si>
  <si>
    <t xml:space="preserve">"10:58:41 Flow: Fixed -&gt; 300 umol/s"
</t>
  </si>
  <si>
    <t xml:space="preserve">"10:55:16 Lamp: ParIn -&gt;  150 uml"
</t>
  </si>
  <si>
    <t>10:54:51</t>
  </si>
  <si>
    <t xml:space="preserve">"10:55:16 Flow: Fixed -&gt; 300 umol/s"
</t>
  </si>
  <si>
    <t xml:space="preserve">"10:51:50 Lamp: ParIn -&gt;  100 uml"
</t>
  </si>
  <si>
    <t>10:51:25</t>
  </si>
  <si>
    <t xml:space="preserve">"10:51:50 Flow: Fixed -&gt; 300 umol/s"
</t>
  </si>
  <si>
    <t xml:space="preserve">"10:48:24 Lamp: ParIn -&gt;  50 uml"
</t>
  </si>
  <si>
    <t>10:47:59</t>
  </si>
  <si>
    <t xml:space="preserve">"10:48:24 Flow: Fixed -&gt; 300 umol/s"
</t>
  </si>
  <si>
    <t xml:space="preserve">"10:44:58 Lamp: ParIn -&gt;  25 uml"
</t>
  </si>
  <si>
    <t>10:44:33</t>
  </si>
  <si>
    <t xml:space="preserve">"10:44:58 Flow: Fixed -&gt; 300 umol/s"
</t>
  </si>
  <si>
    <t xml:space="preserve">"10:41:32 Lamp: ParIn -&gt;  0 uml"
</t>
  </si>
  <si>
    <t xml:space="preserve">"10:41:32 Flow: Fixed -&gt; 300 umol/s"
</t>
  </si>
  <si>
    <t xml:space="preserve">"10:41:32 Coolers: Off"
</t>
  </si>
  <si>
    <t xml:space="preserve">"10:41:32 CO2 Mixer: CO2R -&gt; 400 uml"
</t>
  </si>
  <si>
    <t xml:space="preserve">"10:41:32 Lamp: Off"
</t>
  </si>
  <si>
    <t xml:space="preserve">"10:41:22 Launched AutoProg /User/Configs/AutoProgs/LightCurve2"
</t>
  </si>
  <si>
    <t>Wed May 11 2022 10:41:22</t>
  </si>
  <si>
    <t xml:space="preserve">"11:20:52 Flow: Fixed -&gt; 300 umol/s"
</t>
  </si>
  <si>
    <t xml:space="preserve">"11:20:52 Coolers: Off"
</t>
  </si>
  <si>
    <t xml:space="preserve">"11:20:52 CO2 Mixer: CO2R -&gt; 400 uml"
</t>
  </si>
  <si>
    <t xml:space="preserve">"11:20:52 Lamp: ParIn -&gt;  2000 uml"
</t>
  </si>
  <si>
    <t>11:20:28</t>
  </si>
  <si>
    <t xml:space="preserve">"11:17:27 Lamp: ParIn -&gt;  2000 uml"
</t>
  </si>
  <si>
    <t>11:17:03</t>
  </si>
  <si>
    <t xml:space="preserve">"11:17:27 Flow: Fixed -&gt; 300 umol/s"
</t>
  </si>
  <si>
    <t xml:space="preserve">"11:14:02 Lamp: ParIn -&gt;  1600 uml"
</t>
  </si>
  <si>
    <t>11:13:38</t>
  </si>
  <si>
    <t xml:space="preserve">"11:14:01 Flow: Fixed -&gt; 300 umol/s"
</t>
  </si>
  <si>
    <t xml:space="preserve">"11:10:37 Lamp: ParIn -&gt;  1250 uml"
</t>
  </si>
  <si>
    <t>11:10:14</t>
  </si>
  <si>
    <t xml:space="preserve">"11:07:13 Lamp: ParIn -&gt;  1000 uml"
</t>
  </si>
  <si>
    <t>11:06:49</t>
  </si>
  <si>
    <t xml:space="preserve">"11:07:13 Flow: Fixed -&gt; 300 umol/s"
</t>
  </si>
  <si>
    <t xml:space="preserve">"11:03:48 Lamp: ParIn -&gt;  750 uml"
</t>
  </si>
  <si>
    <t>11:03:24</t>
  </si>
  <si>
    <t xml:space="preserve">"11:03:47 Flow: Fixed -&gt; 300 umol/s"
</t>
  </si>
  <si>
    <t xml:space="preserve">"11:00:23 Lamp: ParIn -&gt;  500 uml"
</t>
  </si>
  <si>
    <t>10:59:59</t>
  </si>
  <si>
    <t xml:space="preserve">"11:00:23 Flow: Fixed -&gt; 300 umol/s"
</t>
  </si>
  <si>
    <t xml:space="preserve">"10:56:58 Lamp: ParIn -&gt;  300 uml"
</t>
  </si>
  <si>
    <t>10:56:34</t>
  </si>
  <si>
    <t xml:space="preserve">"10:56:58 Flow: Fixed -&gt; 300 umol/s"
</t>
  </si>
  <si>
    <t xml:space="preserve">"10:53:33 Lamp: ParIn -&gt;  150 uml"
</t>
  </si>
  <si>
    <t>10:53:09</t>
  </si>
  <si>
    <t xml:space="preserve">"10:53:32 Flow: Fixed -&gt; 300 umol/s"
</t>
  </si>
  <si>
    <t xml:space="preserve">"10:50:08 Lamp: ParIn -&gt;  100 uml"
</t>
  </si>
  <si>
    <t>10:49:45</t>
  </si>
  <si>
    <t xml:space="preserve">"10:50:08 Flow: Fixed -&gt; 300 umol/s"
</t>
  </si>
  <si>
    <t xml:space="preserve">"10:46:44 Lamp: ParIn -&gt;  50 uml"
</t>
  </si>
  <si>
    <t>10:46:20</t>
  </si>
  <si>
    <t xml:space="preserve">"10:46:44 Flow: Fixed -&gt; 300 umol/s"
</t>
  </si>
  <si>
    <t xml:space="preserve">"10:43:19 Lamp: ParIn -&gt;  25 uml"
</t>
  </si>
  <si>
    <t>10:42:55</t>
  </si>
  <si>
    <t xml:space="preserve">"10:43:18 Flow: Fixed -&gt; 300 umol/s"
</t>
  </si>
  <si>
    <t xml:space="preserve">"10:39:54 Lamp: ParIn -&gt;  0 uml"
</t>
  </si>
  <si>
    <t xml:space="preserve">"10:39:54 Flow: Fixed -&gt; 300 umol/s"
</t>
  </si>
  <si>
    <t xml:space="preserve">"10:39:54 Coolers: Off"
</t>
  </si>
  <si>
    <t xml:space="preserve">"10:39:54 CO2 Mixer: CO2R -&gt; 400 uml"
</t>
  </si>
  <si>
    <t xml:space="preserve">"10:39:54 Lamp: Off"
</t>
  </si>
  <si>
    <t xml:space="preserve">"10:39:33 Launched AutoProg /User/Configs/AutoProgs/LightCurve2"
</t>
  </si>
  <si>
    <t>Wed May 11 2022 10:39:33</t>
  </si>
  <si>
    <t xml:space="preserve">"13:25:56 Flow: Fixed -&gt; 300 umol/s"
</t>
  </si>
  <si>
    <t xml:space="preserve">"13:25:56 Coolers: Off"
</t>
  </si>
  <si>
    <t xml:space="preserve">"13:25:56 CO2 Mixer: CO2R -&gt; 400 uml"
</t>
  </si>
  <si>
    <t xml:space="preserve">"13:25:56 Lamp: ParIn -&gt;  2000 uml"
</t>
  </si>
  <si>
    <t>13:25:31</t>
  </si>
  <si>
    <t xml:space="preserve">"13:22:30 Lamp: ParIn -&gt;  2000 uml"
</t>
  </si>
  <si>
    <t>13:22:05</t>
  </si>
  <si>
    <t xml:space="preserve">"13:22:30 Flow: Fixed -&gt; 300 umol/s"
</t>
  </si>
  <si>
    <t xml:space="preserve">"13:19:04 Lamp: ParIn -&gt;  1600 uml"
</t>
  </si>
  <si>
    <t>13:18:39</t>
  </si>
  <si>
    <t xml:space="preserve">"13:19:04 Flow: Fixed -&gt; 300 umol/s"
</t>
  </si>
  <si>
    <t xml:space="preserve">"13:15:38 Lamp: ParIn -&gt;  1250 uml"
</t>
  </si>
  <si>
    <t>13:15:13</t>
  </si>
  <si>
    <t xml:space="preserve">"13:15:38 Flow: Fixed -&gt; 300 umol/s"
</t>
  </si>
  <si>
    <t xml:space="preserve">"13:12:12 Lamp: ParIn -&gt;  1000 uml"
</t>
  </si>
  <si>
    <t>13:11:47</t>
  </si>
  <si>
    <t xml:space="preserve">"13:12:12 Flow: Fixed -&gt; 300 umol/s"
</t>
  </si>
  <si>
    <t xml:space="preserve">"13:08:46 Lamp: ParIn -&gt;  750 uml"
</t>
  </si>
  <si>
    <t>13:08:21</t>
  </si>
  <si>
    <t xml:space="preserve">"13:08:46 Flow: Fixed -&gt; 300 umol/s"
</t>
  </si>
  <si>
    <t xml:space="preserve">"13:05:20 Lamp: ParIn -&gt;  500 uml"
</t>
  </si>
  <si>
    <t>13:04:55</t>
  </si>
  <si>
    <t xml:space="preserve">"13:05:20 Flow: Fixed -&gt; 300 umol/s"
</t>
  </si>
  <si>
    <t xml:space="preserve">"13:01:54 Lamp: ParIn -&gt;  300 uml"
</t>
  </si>
  <si>
    <t>13:01:29</t>
  </si>
  <si>
    <t xml:space="preserve">"13:01:54 Flow: Fixed -&gt; 300 umol/s"
</t>
  </si>
  <si>
    <t xml:space="preserve">"12:58:28 Lamp: ParIn -&gt;  150 uml"
</t>
  </si>
  <si>
    <t>12:58:03</t>
  </si>
  <si>
    <t xml:space="preserve">"12:58:28 Flow: Fixed -&gt; 300 umol/s"
</t>
  </si>
  <si>
    <t xml:space="preserve">"12:55:02 Lamp: ParIn -&gt;  100 uml"
</t>
  </si>
  <si>
    <t>12:54:37</t>
  </si>
  <si>
    <t xml:space="preserve">"12:55:02 Flow: Fixed -&gt; 300 umol/s"
</t>
  </si>
  <si>
    <t xml:space="preserve">"12:51:36 Lamp: ParIn -&gt;  50 uml"
</t>
  </si>
  <si>
    <t>12:51:11</t>
  </si>
  <si>
    <t xml:space="preserve">"12:51:36 Flow: Fixed -&gt; 300 umol/s"
</t>
  </si>
  <si>
    <t xml:space="preserve">"12:48:10 Lamp: ParIn -&gt;  25 uml"
</t>
  </si>
  <si>
    <t>12:47:44</t>
  </si>
  <si>
    <t xml:space="preserve">"12:48:10 Flow: Fixed -&gt; 300 umol/s"
</t>
  </si>
  <si>
    <t xml:space="preserve">"12:44:43 Lamp: ParIn -&gt;  0 uml"
</t>
  </si>
  <si>
    <t xml:space="preserve">"12:44:43 Flow: Fixed -&gt; 300 umol/s"
</t>
  </si>
  <si>
    <t xml:space="preserve">"12:44:43 Coolers: Off"
</t>
  </si>
  <si>
    <t xml:space="preserve">"12:44:43 CO2 Mixer: CO2R -&gt; 400 uml"
</t>
  </si>
  <si>
    <t xml:space="preserve">"12:44:43 Lamp: Off"
</t>
  </si>
  <si>
    <t xml:space="preserve">"12:44:14 Launched AutoProg /User/Configs/AutoProgs/LightCurve2"
</t>
  </si>
  <si>
    <t>Wed May 11 2022 12:44:14</t>
  </si>
  <si>
    <t xml:space="preserve">"11:48:46 Flow: Fixed -&gt; 300 umol/s"
</t>
  </si>
  <si>
    <t xml:space="preserve">"11:48:46 Coolers: Off"
</t>
  </si>
  <si>
    <t xml:space="preserve">"11:48:46 CO2 Mixer: CO2R -&gt; 400 uml"
</t>
  </si>
  <si>
    <t xml:space="preserve">"11:48:46 Lamp: ParIn -&gt;  2000 uml"
</t>
  </si>
  <si>
    <t>11:48:21</t>
  </si>
  <si>
    <t xml:space="preserve">"11:45:20 Lamp: ParIn -&gt;  2000 uml"
</t>
  </si>
  <si>
    <t>11:44:55</t>
  </si>
  <si>
    <t xml:space="preserve">"11:45:20 Flow: Fixed -&gt; 300 umol/s"
</t>
  </si>
  <si>
    <t xml:space="preserve">"11:41:54 Lamp: ParIn -&gt;  1600 uml"
</t>
  </si>
  <si>
    <t>11:41:29</t>
  </si>
  <si>
    <t xml:space="preserve">"11:41:54 Flow: Fixed -&gt; 300 umol/s"
</t>
  </si>
  <si>
    <t xml:space="preserve">"11:38:28 Lamp: ParIn -&gt;  1250 uml"
</t>
  </si>
  <si>
    <t>11:38:04</t>
  </si>
  <si>
    <t xml:space="preserve">"11:38:28 Flow: Fixed -&gt; 300 umol/s"
</t>
  </si>
  <si>
    <t xml:space="preserve">"11:35:03 Lamp: ParIn -&gt;  1000 uml"
</t>
  </si>
  <si>
    <t>11:34:38</t>
  </si>
  <si>
    <t xml:space="preserve">"11:35:03 Flow: Fixed -&gt; 300 umol/s"
</t>
  </si>
  <si>
    <t xml:space="preserve">"11:31:37 Lamp: ParIn -&gt;  750 uml"
</t>
  </si>
  <si>
    <t>11:31:12</t>
  </si>
  <si>
    <t xml:space="preserve">"11:31:36 Flow: Fixed -&gt; 300 umol/s"
</t>
  </si>
  <si>
    <t xml:space="preserve">"11:28:11 Lamp: ParIn -&gt;  500 uml"
</t>
  </si>
  <si>
    <t>11:27:46</t>
  </si>
  <si>
    <t xml:space="preserve">"11:28:10 Flow: Fixed -&gt; 300 umol/s"
</t>
  </si>
  <si>
    <t xml:space="preserve">"11:24:45 Lamp: ParIn -&gt;  300 uml"
</t>
  </si>
  <si>
    <t>11:24:21</t>
  </si>
  <si>
    <t xml:space="preserve">"11:24:45 Flow: Fixed -&gt; 300 umol/s"
</t>
  </si>
  <si>
    <t xml:space="preserve">"11:21:20 Lamp: ParIn -&gt;  150 uml"
</t>
  </si>
  <si>
    <t>11:20:55</t>
  </si>
  <si>
    <t xml:space="preserve">"11:21:20 Flow: Fixed -&gt; 300 umol/s"
</t>
  </si>
  <si>
    <t xml:space="preserve">"11:17:54 Lamp: ParIn -&gt;  100 uml"
</t>
  </si>
  <si>
    <t>11:17:29</t>
  </si>
  <si>
    <t xml:space="preserve">"11:17:53 Flow: Fixed -&gt; 300 umol/s"
</t>
  </si>
  <si>
    <t xml:space="preserve">"11:14:28 Lamp: ParIn -&gt;  50 uml"
</t>
  </si>
  <si>
    <t>11:14:04</t>
  </si>
  <si>
    <t xml:space="preserve">"11:14:28 Flow: Fixed -&gt; 300 umol/s"
</t>
  </si>
  <si>
    <t xml:space="preserve">"11:11:03 Lamp: ParIn -&gt;  25 uml"
</t>
  </si>
  <si>
    <t>11:10:37</t>
  </si>
  <si>
    <t xml:space="preserve">"11:11:03 Flow: Fixed -&gt; 300 umol/s"
</t>
  </si>
  <si>
    <t xml:space="preserve">"11:11:02 Warning! Large Deltas in match: CO2=-14.9, H2O=-0.83"
</t>
  </si>
  <si>
    <t xml:space="preserve">"11:07:36 Lamp: ParIn -&gt;  0 uml"
</t>
  </si>
  <si>
    <t xml:space="preserve">"11:07:36 Flow: Fixed -&gt; 300 umol/s"
</t>
  </si>
  <si>
    <t xml:space="preserve">"11:07:36 Coolers: Off"
</t>
  </si>
  <si>
    <t xml:space="preserve">"11:07:36 CO2 Mixer: CO2R -&gt; 400 uml"
</t>
  </si>
  <si>
    <t xml:space="preserve">"11:07:36 Lamp: Off"
</t>
  </si>
  <si>
    <t xml:space="preserve">"11:05:02 Launched AutoProg /User/Configs/AutoProgs/LightCurve2"
</t>
  </si>
  <si>
    <t>Mon May 16 2022 11:05:02</t>
  </si>
  <si>
    <t xml:space="preserve">"11:09:01 Coolers: Off"
</t>
  </si>
  <si>
    <t xml:space="preserve">"11:09:01 CO2 Mixer: CO2R -&gt; 400 uml"
</t>
  </si>
  <si>
    <t xml:space="preserve">"11:09:01 Lamp: ParIn -&gt;  2000 uml"
</t>
  </si>
  <si>
    <t xml:space="preserve">"11:05:34 Lamp: ParIn -&gt;  2000 uml"
</t>
  </si>
  <si>
    <t xml:space="preserve">"11:02:08 Lamp: ParIn -&gt;  1600 uml"
</t>
  </si>
  <si>
    <t>11:01:42</t>
  </si>
  <si>
    <t xml:space="preserve">"10:58:41 Lamp: ParIn -&gt;  1250 uml"
</t>
  </si>
  <si>
    <t>10:58:15</t>
  </si>
  <si>
    <t xml:space="preserve">"10:58:40 Flow: Fixed -&gt; 300 umol/s"
</t>
  </si>
  <si>
    <t xml:space="preserve">"10:55:14 Lamp: ParIn -&gt;  1000 uml"
</t>
  </si>
  <si>
    <t>10:54:49</t>
  </si>
  <si>
    <t xml:space="preserve">"10:55:14 Flow: Fixed -&gt; 300 umol/s"
</t>
  </si>
  <si>
    <t xml:space="preserve">"10:51:48 Lamp: ParIn -&gt;  750 uml"
</t>
  </si>
  <si>
    <t>10:51:23</t>
  </si>
  <si>
    <t xml:space="preserve">"10:51:48 Flow: Fixed -&gt; 300 umol/s"
</t>
  </si>
  <si>
    <t xml:space="preserve">"10:48:22 Lamp: ParIn -&gt;  500 uml"
</t>
  </si>
  <si>
    <t>10:47:57</t>
  </si>
  <si>
    <t xml:space="preserve">"10:48:22 Flow: Fixed -&gt; 300 umol/s"
</t>
  </si>
  <si>
    <t xml:space="preserve">"10:44:56 Lamp: ParIn -&gt;  300 uml"
</t>
  </si>
  <si>
    <t>10:44:31</t>
  </si>
  <si>
    <t xml:space="preserve">"10:44:56 Flow: Fixed -&gt; 300 umol/s"
</t>
  </si>
  <si>
    <t xml:space="preserve">"10:41:30 Lamp: ParIn -&gt;  150 uml"
</t>
  </si>
  <si>
    <t>10:41:05</t>
  </si>
  <si>
    <t xml:space="preserve">"10:41:30 Flow: Fixed -&gt; 300 umol/s"
</t>
  </si>
  <si>
    <t xml:space="preserve">"10:38:04 Lamp: ParIn -&gt;  100 uml"
</t>
  </si>
  <si>
    <t>10:37:39</t>
  </si>
  <si>
    <t xml:space="preserve">"10:38:04 Flow: Fixed -&gt; 300 umol/s"
</t>
  </si>
  <si>
    <t xml:space="preserve">"10:34:38 Lamp: ParIn -&gt;  50 uml"
</t>
  </si>
  <si>
    <t>10:34:13</t>
  </si>
  <si>
    <t xml:space="preserve">"10:34:38 Flow: Fixed -&gt; 300 umol/s"
</t>
  </si>
  <si>
    <t xml:space="preserve">"10:31:12 Lamp: ParIn -&gt;  25 uml"
</t>
  </si>
  <si>
    <t>10:30:46</t>
  </si>
  <si>
    <t xml:space="preserve">"10:31:11 Flow: Fixed -&gt; 300 umol/s"
</t>
  </si>
  <si>
    <t xml:space="preserve">"10:27:45 Lamp: ParIn -&gt;  0 uml"
</t>
  </si>
  <si>
    <t xml:space="preserve">"10:27:45 Flow: Fixed -&gt; 300 umol/s"
</t>
  </si>
  <si>
    <t xml:space="preserve">"10:27:45 Coolers: Off"
</t>
  </si>
  <si>
    <t xml:space="preserve">"10:27:45 CO2 Mixer: CO2R -&gt; 400 uml"
</t>
  </si>
  <si>
    <t xml:space="preserve">"10:27:45 Lamp: Off"
</t>
  </si>
  <si>
    <t xml:space="preserve">"10:24:56 Launched AutoProg /User/Configs/AutoProgs/LightCurve2"
</t>
  </si>
  <si>
    <t>Mon May 16 2022 10:24:56</t>
  </si>
  <si>
    <t xml:space="preserve">"11:07:02 Flow: Fixed -&gt; 300 umol/s"
</t>
  </si>
  <si>
    <t xml:space="preserve">"11:07:02 Coolers: Off"
</t>
  </si>
  <si>
    <t xml:space="preserve">"11:07:02 CO2 Mixer: CO2R -&gt; 400 uml"
</t>
  </si>
  <si>
    <t xml:space="preserve">"11:07:02 Lamp: ParIn -&gt;  2000 uml"
</t>
  </si>
  <si>
    <t>11:06:37</t>
  </si>
  <si>
    <t xml:space="preserve">"11:07:01 Flow: Fixed -&gt; 300 umol/s"
</t>
  </si>
  <si>
    <t xml:space="preserve">"11:03:36 Lamp: ParIn -&gt;  2000 uml"
</t>
  </si>
  <si>
    <t>11:03:12</t>
  </si>
  <si>
    <t xml:space="preserve">"11:03:36 Flow: Fixed -&gt; 300 umol/s"
</t>
  </si>
  <si>
    <t xml:space="preserve">"11:00:11 Lamp: ParIn -&gt;  1600 uml"
</t>
  </si>
  <si>
    <t>10:59:47</t>
  </si>
  <si>
    <t xml:space="preserve">"11:00:11 Flow: Fixed -&gt; 300 umol/s"
</t>
  </si>
  <si>
    <t xml:space="preserve">"10:56:46 Lamp: ParIn -&gt;  1250 uml"
</t>
  </si>
  <si>
    <t>10:56:22</t>
  </si>
  <si>
    <t xml:space="preserve">"10:56:46 Flow: Fixed -&gt; 300 umol/s"
</t>
  </si>
  <si>
    <t xml:space="preserve">"10:53:21 Lamp: ParIn -&gt;  1000 uml"
</t>
  </si>
  <si>
    <t>10:52:57</t>
  </si>
  <si>
    <t xml:space="preserve">"10:53:21 Flow: Fixed -&gt; 300 umol/s"
</t>
  </si>
  <si>
    <t xml:space="preserve">"10:49:56 Lamp: ParIn -&gt;  750 uml"
</t>
  </si>
  <si>
    <t>10:49:32</t>
  </si>
  <si>
    <t xml:space="preserve">"10:49:56 Flow: Fixed -&gt; 300 umol/s"
</t>
  </si>
  <si>
    <t xml:space="preserve">"10:46:31 Lamp: ParIn -&gt;  500 uml"
</t>
  </si>
  <si>
    <t>10:46:07</t>
  </si>
  <si>
    <t xml:space="preserve">"10:46:31 Flow: Fixed -&gt; 300 umol/s"
</t>
  </si>
  <si>
    <t xml:space="preserve">"10:43:06 Lamp: ParIn -&gt;  300 uml"
</t>
  </si>
  <si>
    <t>10:42:42</t>
  </si>
  <si>
    <t xml:space="preserve">"10:43:05 Flow: Fixed -&gt; 300 umol/s"
</t>
  </si>
  <si>
    <t xml:space="preserve">"10:39:41 Lamp: ParIn -&gt;  150 uml"
</t>
  </si>
  <si>
    <t xml:space="preserve">"10:39:41 Flow: Fixed -&gt; 300 umol/s"
</t>
  </si>
  <si>
    <t xml:space="preserve">"10:36:17 Lamp: ParIn -&gt;  100 uml"
</t>
  </si>
  <si>
    <t>10:35:53</t>
  </si>
  <si>
    <t xml:space="preserve">"10:32:52 Lamp: ParIn -&gt;  50 uml"
</t>
  </si>
  <si>
    <t>10:32:28</t>
  </si>
  <si>
    <t xml:space="preserve">"10:32:51 Flow: Fixed -&gt; 300 umol/s"
</t>
  </si>
  <si>
    <t xml:space="preserve">"10:29:27 Lamp: ParIn -&gt;  25 uml"
</t>
  </si>
  <si>
    <t>10:29:02</t>
  </si>
  <si>
    <t xml:space="preserve">"10:29:27 Flow: Fixed -&gt; 300 umol/s"
</t>
  </si>
  <si>
    <t xml:space="preserve">"10:26:01 Lamp: ParIn -&gt;  0 uml"
</t>
  </si>
  <si>
    <t xml:space="preserve">"10:26:01 Flow: Fixed -&gt; 300 umol/s"
</t>
  </si>
  <si>
    <t xml:space="preserve">"10:26:01 Coolers: Off"
</t>
  </si>
  <si>
    <t xml:space="preserve">"10:26:01 CO2 Mixer: CO2R -&gt; 400 uml"
</t>
  </si>
  <si>
    <t xml:space="preserve">"10:26:01 Lamp: Off"
</t>
  </si>
  <si>
    <t xml:space="preserve">"10:24:01 Launched AutoProg /User/Configs/AutoProgs/LightCurve2"
</t>
  </si>
  <si>
    <t>Mon May 16 2022 10:24:01</t>
  </si>
  <si>
    <t xml:space="preserve">"13:13:01 Flow: Fixed -&gt; 300 umol/s"
</t>
  </si>
  <si>
    <t xml:space="preserve">"13:13:01 Coolers: Off"
</t>
  </si>
  <si>
    <t xml:space="preserve">"13:13:01 CO2 Mixer: CO2R -&gt; 400 uml"
</t>
  </si>
  <si>
    <t xml:space="preserve">"13:13:01 Lamp: ParIn -&gt;  2000 uml"
</t>
  </si>
  <si>
    <t>13:12:35</t>
  </si>
  <si>
    <t xml:space="preserve">"13:09:34 Lamp: ParIn -&gt;  2000 uml"
</t>
  </si>
  <si>
    <t>13:09:08</t>
  </si>
  <si>
    <t xml:space="preserve">"13:09:34 Flow: Fixed -&gt; 300 umol/s"
</t>
  </si>
  <si>
    <t xml:space="preserve">"13:06:07 Lamp: ParIn -&gt;  1600 uml"
</t>
  </si>
  <si>
    <t>13:05:42</t>
  </si>
  <si>
    <t xml:space="preserve">"13:06:07 Flow: Fixed -&gt; 300 umol/s"
</t>
  </si>
  <si>
    <t xml:space="preserve">"13:02:41 Lamp: ParIn -&gt;  1250 uml"
</t>
  </si>
  <si>
    <t>13:02:15</t>
  </si>
  <si>
    <t xml:space="preserve">"13:02:41 Flow: Fixed -&gt; 300 umol/s"
</t>
  </si>
  <si>
    <t xml:space="preserve">"12:59:14 Lamp: ParIn -&gt;  1000 uml"
</t>
  </si>
  <si>
    <t>12:58:48</t>
  </si>
  <si>
    <t xml:space="preserve">"12:59:13 Flow: Fixed -&gt; 300 umol/s"
</t>
  </si>
  <si>
    <t xml:space="preserve">"12:55:47 Lamp: ParIn -&gt;  750 uml"
</t>
  </si>
  <si>
    <t>12:55:22</t>
  </si>
  <si>
    <t xml:space="preserve">"12:55:47 Flow: Fixed -&gt; 300 umol/s"
</t>
  </si>
  <si>
    <t xml:space="preserve">"12:52:21 Lamp: ParIn -&gt;  500 uml"
</t>
  </si>
  <si>
    <t>12:51:56</t>
  </si>
  <si>
    <t xml:space="preserve">"12:52:21 Flow: Fixed -&gt; 300 umol/s"
</t>
  </si>
  <si>
    <t xml:space="preserve">"12:48:55 Lamp: ParIn -&gt;  300 uml"
</t>
  </si>
  <si>
    <t>12:48:30</t>
  </si>
  <si>
    <t xml:space="preserve">"12:48:55 Flow: Fixed -&gt; 300 umol/s"
</t>
  </si>
  <si>
    <t xml:space="preserve">"12:45:29 Lamp: ParIn -&gt;  150 uml"
</t>
  </si>
  <si>
    <t>12:45:04</t>
  </si>
  <si>
    <t xml:space="preserve">"12:45:29 Flow: Fixed -&gt; 300 umol/s"
</t>
  </si>
  <si>
    <t xml:space="preserve">"12:42:03 Lamp: ParIn -&gt;  100 uml"
</t>
  </si>
  <si>
    <t>12:41:38</t>
  </si>
  <si>
    <t xml:space="preserve">"12:38:37 Lamp: ParIn -&gt;  50 uml"
</t>
  </si>
  <si>
    <t>12:38:12</t>
  </si>
  <si>
    <t xml:space="preserve">"12:38:37 Flow: Fixed -&gt; 300 umol/s"
</t>
  </si>
  <si>
    <t xml:space="preserve">"12:35:11 Lamp: ParIn -&gt;  25 uml"
</t>
  </si>
  <si>
    <t>12:34:44</t>
  </si>
  <si>
    <t xml:space="preserve">"12:35:11 Flow: Fixed -&gt; 300 umol/s"
</t>
  </si>
  <si>
    <t xml:space="preserve">"12:31:43 Lamp: ParIn -&gt;  0 uml"
</t>
  </si>
  <si>
    <t xml:space="preserve">"12:31:43 Flow: Fixed -&gt; 300 umol/s"
</t>
  </si>
  <si>
    <t xml:space="preserve">"12:31:43 Coolers: Off"
</t>
  </si>
  <si>
    <t xml:space="preserve">"12:31:43 CO2 Mixer: CO2R -&gt; 400 uml"
</t>
  </si>
  <si>
    <t xml:space="preserve">"12:31:43 Lamp: Off"
</t>
  </si>
  <si>
    <t xml:space="preserve">"12:30:30 Launched AutoProg /User/Configs/AutoProgs/LightCurve2"
</t>
  </si>
  <si>
    <t>Mon May 16 2022 12:30:30</t>
  </si>
  <si>
    <t xml:space="preserve">"14:13:48 Flow: Fixed -&gt; 300 umol/s"
</t>
  </si>
  <si>
    <t xml:space="preserve">"14:13:48 Coolers: Off"
</t>
  </si>
  <si>
    <t xml:space="preserve">"14:13:48 CO2 Mixer: CO2R -&gt; 400 uml"
</t>
  </si>
  <si>
    <t xml:space="preserve">"14:13:48 Lamp: ParIn -&gt;  2000 uml"
</t>
  </si>
  <si>
    <t>14:13:23</t>
  </si>
  <si>
    <t xml:space="preserve">"14:10:22 Lamp: ParIn -&gt;  2000 uml"
</t>
  </si>
  <si>
    <t>14:09:57</t>
  </si>
  <si>
    <t xml:space="preserve">"14:10:22 Flow: Fixed -&gt; 300 umol/s"
</t>
  </si>
  <si>
    <t xml:space="preserve">"14:06:56 Lamp: ParIn -&gt;  1600 uml"
</t>
  </si>
  <si>
    <t>14:06:32</t>
  </si>
  <si>
    <t xml:space="preserve">"14:06:56 Flow: Fixed -&gt; 300 umol/s"
</t>
  </si>
  <si>
    <t xml:space="preserve">"14:03:31 Lamp: ParIn -&gt;  1250 uml"
</t>
  </si>
  <si>
    <t>14:03:06</t>
  </si>
  <si>
    <t xml:space="preserve">"14:03:31 Flow: Fixed -&gt; 300 umol/s"
</t>
  </si>
  <si>
    <t xml:space="preserve">"14:00:05 Lamp: ParIn -&gt;  1000 uml"
</t>
  </si>
  <si>
    <t>13:59:40</t>
  </si>
  <si>
    <t xml:space="preserve">"14:00:05 Flow: Fixed -&gt; 300 umol/s"
</t>
  </si>
  <si>
    <t xml:space="preserve">"13:56:38 Lamp: ParIn -&gt;  750 uml"
</t>
  </si>
  <si>
    <t>13:56:14</t>
  </si>
  <si>
    <t xml:space="preserve">"13:56:38 Flow: Fixed -&gt; 300 umol/s"
</t>
  </si>
  <si>
    <t xml:space="preserve">"13:53:13 Lamp: ParIn -&gt;  500 uml"
</t>
  </si>
  <si>
    <t>13:52:49</t>
  </si>
  <si>
    <t xml:space="preserve">"13:53:13 Flow: Fixed -&gt; 300 umol/s"
</t>
  </si>
  <si>
    <t xml:space="preserve">"13:49:48 Lamp: ParIn -&gt;  300 uml"
</t>
  </si>
  <si>
    <t>13:49:23</t>
  </si>
  <si>
    <t xml:space="preserve">"13:49:48 Flow: Fixed -&gt; 300 umol/s"
</t>
  </si>
  <si>
    <t xml:space="preserve">"13:46:22 Lamp: ParIn -&gt;  150 uml"
</t>
  </si>
  <si>
    <t>13:45:57</t>
  </si>
  <si>
    <t xml:space="preserve">"13:46:22 Flow: Fixed -&gt; 300 umol/s"
</t>
  </si>
  <si>
    <t xml:space="preserve">"13:42:56 Lamp: ParIn -&gt;  100 uml"
</t>
  </si>
  <si>
    <t>13:42:31</t>
  </si>
  <si>
    <t xml:space="preserve">"13:42:55 Flow: Fixed -&gt; 300 umol/s"
</t>
  </si>
  <si>
    <t xml:space="preserve">"13:39:30 Lamp: ParIn -&gt;  50 uml"
</t>
  </si>
  <si>
    <t>13:39:06</t>
  </si>
  <si>
    <t xml:space="preserve">"13:39:30 Flow: Fixed -&gt; 300 umol/s"
</t>
  </si>
  <si>
    <t xml:space="preserve">"13:36:05 Lamp: ParIn -&gt;  25 uml"
</t>
  </si>
  <si>
    <t>13:35:40</t>
  </si>
  <si>
    <t xml:space="preserve">"13:36:05 Flow: Fixed -&gt; 300 umol/s"
</t>
  </si>
  <si>
    <t xml:space="preserve">"13:32:39 Lamp: ParIn -&gt;  0 uml"
</t>
  </si>
  <si>
    <t xml:space="preserve">"13:32:39 Flow: Fixed -&gt; 300 umol/s"
</t>
  </si>
  <si>
    <t xml:space="preserve">"13:32:39 Coolers: Off"
</t>
  </si>
  <si>
    <t xml:space="preserve">"13:32:39 CO2 Mixer: CO2R -&gt; 400 uml"
</t>
  </si>
  <si>
    <t xml:space="preserve">"13:32:39 Lamp: Off"
</t>
  </si>
  <si>
    <t xml:space="preserve">"13:32:37 Launched AutoProg /User/Configs/AutoProgs/LightCurve2"
</t>
  </si>
  <si>
    <t>Wed May 11 2022 13:32:36</t>
  </si>
  <si>
    <t xml:space="preserve">"13:34:36 Flow: Fixed -&gt; 300 umol/s"
</t>
  </si>
  <si>
    <t xml:space="preserve">"13:34:36 Coolers: Off"
</t>
  </si>
  <si>
    <t xml:space="preserve">"13:34:36 CO2 Mixer: CO2R -&gt; 400 uml"
</t>
  </si>
  <si>
    <t xml:space="preserve">"13:34:36 Lamp: ParIn -&gt;  2000 uml"
</t>
  </si>
  <si>
    <t>13:34:10</t>
  </si>
  <si>
    <t xml:space="preserve">"13:34:35 Flow: Fixed -&gt; 300 umol/s"
</t>
  </si>
  <si>
    <t xml:space="preserve">"13:31:08 Lamp: ParIn -&gt;  2000 uml"
</t>
  </si>
  <si>
    <t>13:30:43</t>
  </si>
  <si>
    <t xml:space="preserve">"13:31:08 Flow: Fixed -&gt; 300 umol/s"
</t>
  </si>
  <si>
    <t xml:space="preserve">"13:27:42 Lamp: ParIn -&gt;  1600 uml"
</t>
  </si>
  <si>
    <t>13:27:17</t>
  </si>
  <si>
    <t xml:space="preserve">"13:27:42 Flow: Fixed -&gt; 300 umol/s"
</t>
  </si>
  <si>
    <t xml:space="preserve">"13:24:16 Lamp: ParIn -&gt;  1250 uml"
</t>
  </si>
  <si>
    <t>13:23:50</t>
  </si>
  <si>
    <t xml:space="preserve">"13:24:16 Flow: Fixed -&gt; 300 umol/s"
</t>
  </si>
  <si>
    <t xml:space="preserve">"13:20:49 Lamp: ParIn -&gt;  1000 uml"
</t>
  </si>
  <si>
    <t>13:20:24</t>
  </si>
  <si>
    <t xml:space="preserve">"13:20:49 Flow: Fixed -&gt; 300 umol/s"
</t>
  </si>
  <si>
    <t xml:space="preserve">"13:17:23 Lamp: ParIn -&gt;  750 uml"
</t>
  </si>
  <si>
    <t>13:16:58</t>
  </si>
  <si>
    <t xml:space="preserve">"13:17:23 Flow: Fixed -&gt; 300 umol/s"
</t>
  </si>
  <si>
    <t xml:space="preserve">"13:13:57 Lamp: ParIn -&gt;  500 uml"
</t>
  </si>
  <si>
    <t>13:13:32</t>
  </si>
  <si>
    <t xml:space="preserve">"13:13:57 Flow: Fixed -&gt; 300 umol/s"
</t>
  </si>
  <si>
    <t xml:space="preserve">"13:10:31 Lamp: ParIn -&gt;  300 uml"
</t>
  </si>
  <si>
    <t>13:10:06</t>
  </si>
  <si>
    <t xml:space="preserve">"13:10:31 Flow: Fixed -&gt; 300 umol/s"
</t>
  </si>
  <si>
    <t xml:space="preserve">"13:07:05 Lamp: ParIn -&gt;  150 uml"
</t>
  </si>
  <si>
    <t>13:06:40</t>
  </si>
  <si>
    <t xml:space="preserve">"13:07:05 Flow: Fixed -&gt; 300 umol/s"
</t>
  </si>
  <si>
    <t xml:space="preserve">"13:03:39 Lamp: ParIn -&gt;  100 uml"
</t>
  </si>
  <si>
    <t>13:03:15</t>
  </si>
  <si>
    <t xml:space="preserve">"13:03:39 Flow: Fixed -&gt; 300 umol/s"
</t>
  </si>
  <si>
    <t xml:space="preserve">"13:00:14 Lamp: ParIn -&gt;  50 uml"
</t>
  </si>
  <si>
    <t>12:59:49</t>
  </si>
  <si>
    <t xml:space="preserve">"13:00:14 Flow: Fixed -&gt; 300 umol/s"
</t>
  </si>
  <si>
    <t xml:space="preserve">"12:56:48 Lamp: ParIn -&gt;  25 uml"
</t>
  </si>
  <si>
    <t>12:56:23</t>
  </si>
  <si>
    <t xml:space="preserve">"12:56:48 Flow: Fixed -&gt; 300 umol/s"
</t>
  </si>
  <si>
    <t xml:space="preserve">"12:53:22 Lamp: ParIn -&gt;  0 uml"
</t>
  </si>
  <si>
    <t xml:space="preserve">"12:53:22 Flow: Fixed -&gt; 300 umol/s"
</t>
  </si>
  <si>
    <t xml:space="preserve">"12:53:22 Coolers: Off"
</t>
  </si>
  <si>
    <t xml:space="preserve">"12:53:22 CO2 Mixer: CO2R -&gt; 400 uml"
</t>
  </si>
  <si>
    <t xml:space="preserve">"12:53:22 Lamp: Off"
</t>
  </si>
  <si>
    <t xml:space="preserve">"12:53:12 Launched AutoProg /User/Configs/AutoProgs/LightCurve2"
</t>
  </si>
  <si>
    <t>Wed May 11 2022 12:53:12</t>
  </si>
  <si>
    <t xml:space="preserve">"13:32:38 Flow: Fixed -&gt; 300 umol/s"
</t>
  </si>
  <si>
    <t xml:space="preserve">"13:32:38 Coolers: Off"
</t>
  </si>
  <si>
    <t xml:space="preserve">"13:32:38 CO2 Mixer: CO2R -&gt; 400 uml"
</t>
  </si>
  <si>
    <t xml:space="preserve">"13:32:38 Lamp: ParIn -&gt;  2000 uml"
</t>
  </si>
  <si>
    <t>13:32:14</t>
  </si>
  <si>
    <t xml:space="preserve">"13:29:13 Lamp: ParIn -&gt;  2000 uml"
</t>
  </si>
  <si>
    <t>13:28:49</t>
  </si>
  <si>
    <t xml:space="preserve">"13:29:13 Flow: Fixed -&gt; 300 umol/s"
</t>
  </si>
  <si>
    <t xml:space="preserve">"13:25:48 Lamp: ParIn -&gt;  1600 uml"
</t>
  </si>
  <si>
    <t>13:25:25</t>
  </si>
  <si>
    <t xml:space="preserve">"13:25:48 Flow: Fixed -&gt; 300 umol/s"
</t>
  </si>
  <si>
    <t xml:space="preserve">"13:22:24 Lamp: ParIn -&gt;  1250 uml"
</t>
  </si>
  <si>
    <t>13:22:00</t>
  </si>
  <si>
    <t xml:space="preserve">"13:22:24 Flow: Fixed -&gt; 300 umol/s"
</t>
  </si>
  <si>
    <t xml:space="preserve">"13:18:59 Lamp: ParIn -&gt;  1000 uml"
</t>
  </si>
  <si>
    <t xml:space="preserve">"13:18:59 Flow: Fixed -&gt; 300 umol/s"
</t>
  </si>
  <si>
    <t xml:space="preserve">"13:15:34 Lamp: ParIn -&gt;  750 uml"
</t>
  </si>
  <si>
    <t>13:15:10</t>
  </si>
  <si>
    <t xml:space="preserve">"13:15:33 Flow: Fixed -&gt; 300 umol/s"
</t>
  </si>
  <si>
    <t xml:space="preserve">"13:12:09 Lamp: ParIn -&gt;  500 uml"
</t>
  </si>
  <si>
    <t>13:11:46</t>
  </si>
  <si>
    <t xml:space="preserve">"13:12:09 Flow: Fixed -&gt; 300 umol/s"
</t>
  </si>
  <si>
    <t xml:space="preserve">"13:08:45 Lamp: ParIn -&gt;  300 uml"
</t>
  </si>
  <si>
    <t xml:space="preserve">"13:08:45 Flow: Fixed -&gt; 300 umol/s"
</t>
  </si>
  <si>
    <t xml:space="preserve">"13:05:20 Lamp: ParIn -&gt;  150 uml"
</t>
  </si>
  <si>
    <t>13:04:57</t>
  </si>
  <si>
    <t xml:space="preserve">"13:01:56 Lamp: ParIn -&gt;  100 uml"
</t>
  </si>
  <si>
    <t>13:01:33</t>
  </si>
  <si>
    <t xml:space="preserve">"13:01:56 Flow: Fixed -&gt; 300 umol/s"
</t>
  </si>
  <si>
    <t xml:space="preserve">"12:58:32 Lamp: ParIn -&gt;  50 uml"
</t>
  </si>
  <si>
    <t>12:58:09</t>
  </si>
  <si>
    <t xml:space="preserve">"12:58:32 Flow: Fixed -&gt; 300 umol/s"
</t>
  </si>
  <si>
    <t xml:space="preserve">"12:55:08 Lamp: ParIn -&gt;  25 uml"
</t>
  </si>
  <si>
    <t>12:54:45</t>
  </si>
  <si>
    <t xml:space="preserve">"12:55:08 Flow: Fixed -&gt; 300 umol/s"
</t>
  </si>
  <si>
    <t xml:space="preserve">"12:51:44 Lamp: ParIn -&gt;  0 uml"
</t>
  </si>
  <si>
    <t xml:space="preserve">"12:51:43 Flow: Fixed -&gt; 300 umol/s"
</t>
  </si>
  <si>
    <t xml:space="preserve">"12:51:43 Coolers: Off"
</t>
  </si>
  <si>
    <t xml:space="preserve">"12:51:43 CO2 Mixer: CO2R -&gt; 400 uml"
</t>
  </si>
  <si>
    <t xml:space="preserve">"12:51:43 Lamp: Off"
</t>
  </si>
  <si>
    <t xml:space="preserve">"12:51:24 Launched AutoProg /User/Configs/AutoProgs/LightCurve2"
</t>
  </si>
  <si>
    <t>Wed May 11 2022 12:51:24</t>
  </si>
  <si>
    <t xml:space="preserve">"15:37:46 Flow: Fixed -&gt; 300 umol/s"
</t>
  </si>
  <si>
    <t xml:space="preserve">"15:37:46 Coolers: Off"
</t>
  </si>
  <si>
    <t xml:space="preserve">"15:37:46 CO2 Mixer: CO2R -&gt; 400 uml"
</t>
  </si>
  <si>
    <t xml:space="preserve">"15:37:45 Lamp: ParIn -&gt;  2000 uml"
</t>
  </si>
  <si>
    <t>15:37:20</t>
  </si>
  <si>
    <t xml:space="preserve">"15:37:45 Flow: Fixed -&gt; 300 umol/s"
</t>
  </si>
  <si>
    <t xml:space="preserve">"15:34:19 Lamp: ParIn -&gt;  2000 uml"
</t>
  </si>
  <si>
    <t>15:33:53</t>
  </si>
  <si>
    <t xml:space="preserve">"15:34:19 Flow: Fixed -&gt; 300 umol/s"
</t>
  </si>
  <si>
    <t xml:space="preserve">"15:30:52 Lamp: ParIn -&gt;  1600 uml"
</t>
  </si>
  <si>
    <t>15:30:27</t>
  </si>
  <si>
    <t xml:space="preserve">"15:30:52 Flow: Fixed -&gt; 300 umol/s"
</t>
  </si>
  <si>
    <t xml:space="preserve">"15:27:26 Lamp: ParIn -&gt;  1250 uml"
</t>
  </si>
  <si>
    <t>15:27:01</t>
  </si>
  <si>
    <t xml:space="preserve">"15:27:26 Flow: Fixed -&gt; 300 umol/s"
</t>
  </si>
  <si>
    <t xml:space="preserve">"15:24:00 Lamp: ParIn -&gt;  1000 uml"
</t>
  </si>
  <si>
    <t>15:23:35</t>
  </si>
  <si>
    <t xml:space="preserve">"15:24:00 Flow: Fixed -&gt; 300 umol/s"
</t>
  </si>
  <si>
    <t xml:space="preserve">"15:20:34 Lamp: ParIn -&gt;  750 uml"
</t>
  </si>
  <si>
    <t>15:20:09</t>
  </si>
  <si>
    <t xml:space="preserve">"15:20:34 Flow: Fixed -&gt; 300 umol/s"
</t>
  </si>
  <si>
    <t xml:space="preserve">"15:17:08 Lamp: ParIn -&gt;  500 uml"
</t>
  </si>
  <si>
    <t>15:16:43</t>
  </si>
  <si>
    <t xml:space="preserve">"15:17:07 Flow: Fixed -&gt; 300 umol/s"
</t>
  </si>
  <si>
    <t xml:space="preserve">"15:13:42 Lamp: ParIn -&gt;  300 uml"
</t>
  </si>
  <si>
    <t>15:13:17</t>
  </si>
  <si>
    <t xml:space="preserve">"15:13:41 Flow: Fixed -&gt; 300 umol/s"
</t>
  </si>
  <si>
    <t xml:space="preserve">"15:10:16 Lamp: ParIn -&gt;  150 uml"
</t>
  </si>
  <si>
    <t>15:09:52</t>
  </si>
  <si>
    <t xml:space="preserve">"15:10:16 Flow: Fixed -&gt; 300 umol/s"
</t>
  </si>
  <si>
    <t xml:space="preserve">"15:06:51 Lamp: ParIn -&gt;  100 uml"
</t>
  </si>
  <si>
    <t>15:06:26</t>
  </si>
  <si>
    <t xml:space="preserve">"15:06:51 Flow: Fixed -&gt; 300 umol/s"
</t>
  </si>
  <si>
    <t xml:space="preserve">"15:03:25 Lamp: ParIn -&gt;  50 uml"
</t>
  </si>
  <si>
    <t>15:03:00</t>
  </si>
  <si>
    <t xml:space="preserve">"15:03:24 Flow: Fixed -&gt; 300 umol/s"
</t>
  </si>
  <si>
    <t xml:space="preserve">"14:59:59 Lamp: ParIn -&gt;  25 uml"
</t>
  </si>
  <si>
    <t>14:59:34</t>
  </si>
  <si>
    <t xml:space="preserve">"14:59:59 Flow: Fixed -&gt; 300 umol/s"
</t>
  </si>
  <si>
    <t xml:space="preserve">"14:56:33 Lamp: ParIn -&gt;  0 uml"
</t>
  </si>
  <si>
    <t xml:space="preserve">"14:56:33 Flow: Fixed -&gt; 300 umol/s"
</t>
  </si>
  <si>
    <t xml:space="preserve">"14:56:33 Coolers: Off"
</t>
  </si>
  <si>
    <t xml:space="preserve">"14:56:33 CO2 Mixer: CO2R -&gt; 400 uml"
</t>
  </si>
  <si>
    <t xml:space="preserve">"14:56:33 Lamp: Off"
</t>
  </si>
  <si>
    <t xml:space="preserve">"14:56:06 Launched AutoProg /User/Configs/AutoProgs/LightCurve2"
</t>
  </si>
  <si>
    <t>Wed May 11 2022 14:56:06</t>
  </si>
  <si>
    <t xml:space="preserve">"14:28:57 Flow: Fixed -&gt; 300 umol/s"
</t>
  </si>
  <si>
    <t xml:space="preserve">"14:28:57 Coolers: Off"
</t>
  </si>
  <si>
    <t xml:space="preserve">"14:28:57 CO2 Mixer: CO2R -&gt; 400 uml"
</t>
  </si>
  <si>
    <t xml:space="preserve">"14:28:57 Lamp: ParIn -&gt;  2000 uml"
</t>
  </si>
  <si>
    <t>14:28:33</t>
  </si>
  <si>
    <t xml:space="preserve">"14:28:56 Flow: Fixed -&gt; 300 umol/s"
</t>
  </si>
  <si>
    <t xml:space="preserve">"14:25:32 Lamp: ParIn -&gt;  2000 uml"
</t>
  </si>
  <si>
    <t>14:25:08</t>
  </si>
  <si>
    <t xml:space="preserve">"14:25:32 Flow: Fixed -&gt; 300 umol/s"
</t>
  </si>
  <si>
    <t xml:space="preserve">"14:22:07 Lamp: ParIn -&gt;  1600 uml"
</t>
  </si>
  <si>
    <t>14:21:43</t>
  </si>
  <si>
    <t xml:space="preserve">"14:22:07 Flow: Fixed -&gt; 300 umol/s"
</t>
  </si>
  <si>
    <t xml:space="preserve">"14:18:42 Lamp: ParIn -&gt;  1250 uml"
</t>
  </si>
  <si>
    <t>14:18:17</t>
  </si>
  <si>
    <t xml:space="preserve">"14:18:41 Flow: Fixed -&gt; 300 umol/s"
</t>
  </si>
  <si>
    <t xml:space="preserve">"14:15:16 Lamp: ParIn -&gt;  1000 uml"
</t>
  </si>
  <si>
    <t>14:14:52</t>
  </si>
  <si>
    <t xml:space="preserve">"14:15:16 Flow: Fixed -&gt; 300 umol/s"
</t>
  </si>
  <si>
    <t xml:space="preserve">"14:11:51 Lamp: ParIn -&gt;  750 uml"
</t>
  </si>
  <si>
    <t>14:11:26</t>
  </si>
  <si>
    <t xml:space="preserve">"14:11:51 Flow: Fixed -&gt; 300 umol/s"
</t>
  </si>
  <si>
    <t xml:space="preserve">"14:08:25 Lamp: ParIn -&gt;  500 uml"
</t>
  </si>
  <si>
    <t>14:08:00</t>
  </si>
  <si>
    <t xml:space="preserve">"14:08:25 Flow: Fixed -&gt; 300 umol/s"
</t>
  </si>
  <si>
    <t xml:space="preserve">"14:04:59 Lamp: ParIn -&gt;  300 uml"
</t>
  </si>
  <si>
    <t>14:04:34</t>
  </si>
  <si>
    <t xml:space="preserve">"14:04:59 Flow: Fixed -&gt; 300 umol/s"
</t>
  </si>
  <si>
    <t xml:space="preserve">"14:01:33 Lamp: ParIn -&gt;  150 uml"
</t>
  </si>
  <si>
    <t>14:01:08</t>
  </si>
  <si>
    <t xml:space="preserve">"14:01:33 Flow: Fixed -&gt; 300 umol/s"
</t>
  </si>
  <si>
    <t xml:space="preserve">"13:58:07 Lamp: ParIn -&gt;  100 uml"
</t>
  </si>
  <si>
    <t>13:57:42</t>
  </si>
  <si>
    <t xml:space="preserve">"13:58:07 Flow: Fixed -&gt; 300 umol/s"
</t>
  </si>
  <si>
    <t xml:space="preserve">"13:54:41 Lamp: ParIn -&gt;  50 uml"
</t>
  </si>
  <si>
    <t>13:54:16</t>
  </si>
  <si>
    <t xml:space="preserve">"13:54:41 Flow: Fixed -&gt; 300 umol/s"
</t>
  </si>
  <si>
    <t xml:space="preserve">"13:51:15 Lamp: ParIn -&gt;  25 uml"
</t>
  </si>
  <si>
    <t>13:50:50</t>
  </si>
  <si>
    <t xml:space="preserve">"13:51:15 Flow: Fixed -&gt; 300 umol/s"
</t>
  </si>
  <si>
    <t xml:space="preserve">"13:47:49 Lamp: ParIn -&gt;  0 uml"
</t>
  </si>
  <si>
    <t xml:space="preserve">"13:47:49 Flow: Fixed -&gt; 300 umol/s"
</t>
  </si>
  <si>
    <t xml:space="preserve">"13:47:49 Coolers: Off"
</t>
  </si>
  <si>
    <t xml:space="preserve">"13:47:49 CO2 Mixer: CO2R -&gt; 400 uml"
</t>
  </si>
  <si>
    <t xml:space="preserve">"13:47:49 Lamp: Off"
</t>
  </si>
  <si>
    <t xml:space="preserve">"13:47:39 Launched AutoProg /User/Configs/AutoProgs/LightCurve2"
</t>
  </si>
  <si>
    <t>Thr May 12 2022 13:47:39</t>
  </si>
  <si>
    <t xml:space="preserve">"13:49:28 Flow: Fixed -&gt; 300 umol/s"
</t>
  </si>
  <si>
    <t xml:space="preserve">"13:49:28 Coolers: Off"
</t>
  </si>
  <si>
    <t xml:space="preserve">"13:49:28 CO2 Mixer: CO2R -&gt; 400 uml"
</t>
  </si>
  <si>
    <t xml:space="preserve">"13:49:28 Lamp: ParIn -&gt;  2000 uml"
</t>
  </si>
  <si>
    <t>13:49:03</t>
  </si>
  <si>
    <t xml:space="preserve">"13:46:01 Lamp: ParIn -&gt;  2000 uml"
</t>
  </si>
  <si>
    <t>13:45:37</t>
  </si>
  <si>
    <t xml:space="preserve">"13:46:01 Flow: Fixed -&gt; 300 umol/s"
</t>
  </si>
  <si>
    <t xml:space="preserve">"13:42:36 Lamp: ParIn -&gt;  1600 uml"
</t>
  </si>
  <si>
    <t>13:42:12</t>
  </si>
  <si>
    <t xml:space="preserve">"13:42:36 Flow: Fixed -&gt; 300 umol/s"
</t>
  </si>
  <si>
    <t xml:space="preserve">"13:39:11 Lamp: ParIn -&gt;  1250 uml"
</t>
  </si>
  <si>
    <t>13:38:47</t>
  </si>
  <si>
    <t xml:space="preserve">"13:39:11 Flow: Fixed -&gt; 300 umol/s"
</t>
  </si>
  <si>
    <t xml:space="preserve">"13:35:46 Lamp: ParIn -&gt;  1000 uml"
</t>
  </si>
  <si>
    <t>13:35:22</t>
  </si>
  <si>
    <t xml:space="preserve">"13:35:46 Flow: Fixed -&gt; 300 umol/s"
</t>
  </si>
  <si>
    <t xml:space="preserve">"13:32:21 Lamp: ParIn -&gt;  750 uml"
</t>
  </si>
  <si>
    <t>13:31:56</t>
  </si>
  <si>
    <t xml:space="preserve">"13:32:20 Flow: Fixed -&gt; 300 umol/s"
</t>
  </si>
  <si>
    <t xml:space="preserve">"13:28:55 Lamp: ParIn -&gt;  500 uml"
</t>
  </si>
  <si>
    <t>13:28:31</t>
  </si>
  <si>
    <t xml:space="preserve">"13:28:55 Flow: Fixed -&gt; 300 umol/s"
</t>
  </si>
  <si>
    <t xml:space="preserve">"13:25:30 Lamp: ParIn -&gt;  300 uml"
</t>
  </si>
  <si>
    <t>13:25:06</t>
  </si>
  <si>
    <t xml:space="preserve">"13:25:30 Flow: Fixed -&gt; 300 umol/s"
</t>
  </si>
  <si>
    <t xml:space="preserve">"13:22:05 Lamp: ParIn -&gt;  150 uml"
</t>
  </si>
  <si>
    <t>13:21:41</t>
  </si>
  <si>
    <t xml:space="preserve">"13:22:05 Flow: Fixed -&gt; 300 umol/s"
</t>
  </si>
  <si>
    <t xml:space="preserve">"13:18:40 Lamp: ParIn -&gt;  100 uml"
</t>
  </si>
  <si>
    <t>13:18:16</t>
  </si>
  <si>
    <t xml:space="preserve">"13:18:40 Flow: Fixed -&gt; 300 umol/s"
</t>
  </si>
  <si>
    <t xml:space="preserve">"13:15:15 Lamp: ParIn -&gt;  50 uml"
</t>
  </si>
  <si>
    <t>13:14:51</t>
  </si>
  <si>
    <t xml:space="preserve">"13:15:15 Flow: Fixed -&gt; 300 umol/s"
</t>
  </si>
  <si>
    <t xml:space="preserve">"13:11:50 Lamp: ParIn -&gt;  25 uml"
</t>
  </si>
  <si>
    <t>13:11:26</t>
  </si>
  <si>
    <t xml:space="preserve">"13:11:50 Flow: Fixed -&gt; 300 umol/s"
</t>
  </si>
  <si>
    <t xml:space="preserve">"13:08:25 Lamp: ParIn -&gt;  0 uml"
</t>
  </si>
  <si>
    <t xml:space="preserve">"13:08:25 Flow: Fixed -&gt; 300 umol/s"
</t>
  </si>
  <si>
    <t xml:space="preserve">"13:08:25 Coolers: Off"
</t>
  </si>
  <si>
    <t xml:space="preserve">"13:08:25 CO2 Mixer: CO2R -&gt; 400 uml"
</t>
  </si>
  <si>
    <t xml:space="preserve">"13:08:25 Lamp: Off"
</t>
  </si>
  <si>
    <t xml:space="preserve">"13:08:09 Launched AutoProg /User/Configs/AutoProgs/LightCurve2"
</t>
  </si>
  <si>
    <t>Thr May 12 2022 13:08:09</t>
  </si>
  <si>
    <t xml:space="preserve">"13:47:30 Flow: Fixed -&gt; 300 umol/s"
</t>
  </si>
  <si>
    <t xml:space="preserve">"13:47:30 Coolers: Off"
</t>
  </si>
  <si>
    <t xml:space="preserve">"13:47:30 CO2 Mixer: CO2R -&gt; 400 uml"
</t>
  </si>
  <si>
    <t xml:space="preserve">"13:47:30 Lamp: ParIn -&gt;  2000 uml"
</t>
  </si>
  <si>
    <t xml:space="preserve">"13:44:07 Lamp: ParIn -&gt;  2000 uml"
</t>
  </si>
  <si>
    <t>13:43:45</t>
  </si>
  <si>
    <t xml:space="preserve">"13:40:44 Lamp: ParIn -&gt;  1600 uml"
</t>
  </si>
  <si>
    <t>13:40:21</t>
  </si>
  <si>
    <t xml:space="preserve">"13:40:44 Flow: Fixed -&gt; 300 umol/s"
</t>
  </si>
  <si>
    <t xml:space="preserve">"13:37:20 Lamp: ParIn -&gt;  1250 uml"
</t>
  </si>
  <si>
    <t>13:36:57</t>
  </si>
  <si>
    <t xml:space="preserve">"13:37:20 Flow: Fixed -&gt; 300 umol/s"
</t>
  </si>
  <si>
    <t xml:space="preserve">"13:33:56 Lamp: ParIn -&gt;  1000 uml"
</t>
  </si>
  <si>
    <t>13:33:33</t>
  </si>
  <si>
    <t xml:space="preserve">"13:33:56 Flow: Fixed -&gt; 300 umol/s"
</t>
  </si>
  <si>
    <t xml:space="preserve">"13:30:32 Lamp: ParIn -&gt;  750 uml"
</t>
  </si>
  <si>
    <t>13:30:09</t>
  </si>
  <si>
    <t xml:space="preserve">"13:30:32 Flow: Fixed -&gt; 300 umol/s"
</t>
  </si>
  <si>
    <t xml:space="preserve">"13:27:08 Lamp: ParIn -&gt;  500 uml"
</t>
  </si>
  <si>
    <t>13:26:45</t>
  </si>
  <si>
    <t xml:space="preserve">"13:27:08 Flow: Fixed -&gt; 300 umol/s"
</t>
  </si>
  <si>
    <t xml:space="preserve">"13:23:44 Lamp: ParIn -&gt;  300 uml"
</t>
  </si>
  <si>
    <t>13:23:21</t>
  </si>
  <si>
    <t xml:space="preserve">"13:23:44 Flow: Fixed -&gt; 300 umol/s"
</t>
  </si>
  <si>
    <t xml:space="preserve">"13:20:20 Lamp: ParIn -&gt;  150 uml"
</t>
  </si>
  <si>
    <t>13:19:57</t>
  </si>
  <si>
    <t xml:space="preserve">"13:20:20 Flow: Fixed -&gt; 300 umol/s"
</t>
  </si>
  <si>
    <t xml:space="preserve">"13:16:56 Lamp: ParIn -&gt;  100 uml"
</t>
  </si>
  <si>
    <t>13:16:33</t>
  </si>
  <si>
    <t xml:space="preserve">"13:16:56 Flow: Fixed -&gt; 300 umol/s"
</t>
  </si>
  <si>
    <t xml:space="preserve">"13:13:32 Lamp: ParIn -&gt;  50 uml"
</t>
  </si>
  <si>
    <t xml:space="preserve">"13:13:32 Flow: Fixed -&gt; 300 umol/s"
</t>
  </si>
  <si>
    <t xml:space="preserve">"13:10:07 Lamp: ParIn -&gt;  25 uml"
</t>
  </si>
  <si>
    <t xml:space="preserve">"13:10:07 Flow: Fixed -&gt; 300 umol/s"
</t>
  </si>
  <si>
    <t xml:space="preserve">"13:06:42 Lamp: ParIn -&gt;  0 uml"
</t>
  </si>
  <si>
    <t xml:space="preserve">"13:06:42 Coolers: Off"
</t>
  </si>
  <si>
    <t xml:space="preserve">"13:06:42 CO2 Mixer: CO2R -&gt; 400 uml"
</t>
  </si>
  <si>
    <t xml:space="preserve">"13:06:42 Lamp: Off"
</t>
  </si>
  <si>
    <t xml:space="preserve">"13:06:20 Launched AutoProg /User/Configs/AutoProgs/LightCurve2"
</t>
  </si>
  <si>
    <t>Thr May 12 2022 13:06:20</t>
  </si>
  <si>
    <t xml:space="preserve">"15:53:02 Flow: Fixed -&gt; 300 umol/s"
</t>
  </si>
  <si>
    <t xml:space="preserve">"15:53:02 Coolers: Off"
</t>
  </si>
  <si>
    <t xml:space="preserve">"15:53:02 CO2 Mixer: CO2R -&gt; 400 uml"
</t>
  </si>
  <si>
    <t xml:space="preserve">"15:53:02 Lamp: ParIn -&gt;  2000 uml"
</t>
  </si>
  <si>
    <t>15:52:36</t>
  </si>
  <si>
    <t xml:space="preserve">"15:49:35 Lamp: ParIn -&gt;  2000 uml"
</t>
  </si>
  <si>
    <t>15:49:09</t>
  </si>
  <si>
    <t xml:space="preserve">"15:49:35 Flow: Fixed -&gt; 300 umol/s"
</t>
  </si>
  <si>
    <t xml:space="preserve">"15:46:08 Lamp: ParIn -&gt;  1600 uml"
</t>
  </si>
  <si>
    <t>15:45:42</t>
  </si>
  <si>
    <t xml:space="preserve">"15:46:07 Flow: Fixed -&gt; 300 umol/s"
</t>
  </si>
  <si>
    <t xml:space="preserve">"15:42:41 Lamp: ParIn -&gt;  1250 uml"
</t>
  </si>
  <si>
    <t xml:space="preserve">"15:42:41 Flow: Fixed -&gt; 300 umol/s"
</t>
  </si>
  <si>
    <t xml:space="preserve">"15:39:15 Lamp: ParIn -&gt;  1000 uml"
</t>
  </si>
  <si>
    <t>15:38:50</t>
  </si>
  <si>
    <t xml:space="preserve">"15:35:49 Lamp: ParIn -&gt;  750 uml"
</t>
  </si>
  <si>
    <t>15:35:23</t>
  </si>
  <si>
    <t xml:space="preserve">"15:35:48 Flow: Fixed -&gt; 300 umol/s"
</t>
  </si>
  <si>
    <t xml:space="preserve">"15:32:21 Lamp: ParIn -&gt;  500 uml"
</t>
  </si>
  <si>
    <t>15:31:56</t>
  </si>
  <si>
    <t xml:space="preserve">"15:32:21 Flow: Fixed -&gt; 300 umol/s"
</t>
  </si>
  <si>
    <t xml:space="preserve">"15:28:55 Lamp: ParIn -&gt;  300 uml"
</t>
  </si>
  <si>
    <t>15:28:30</t>
  </si>
  <si>
    <t xml:space="preserve">"15:28:55 Flow: Fixed -&gt; 300 umol/s"
</t>
  </si>
  <si>
    <t xml:space="preserve">"15:25:29 Lamp: ParIn -&gt;  150 uml"
</t>
  </si>
  <si>
    <t>15:25:04</t>
  </si>
  <si>
    <t xml:space="preserve">"15:25:29 Flow: Fixed -&gt; 300 umol/s"
</t>
  </si>
  <si>
    <t xml:space="preserve">"15:22:03 Lamp: ParIn -&gt;  100 uml"
</t>
  </si>
  <si>
    <t>15:21:38</t>
  </si>
  <si>
    <t xml:space="preserve">"15:22:03 Flow: Fixed -&gt; 300 umol/s"
</t>
  </si>
  <si>
    <t xml:space="preserve">"15:18:37 Lamp: ParIn -&gt;  50 uml"
</t>
  </si>
  <si>
    <t>15:18:11</t>
  </si>
  <si>
    <t xml:space="preserve">"15:15:10 Lamp: ParIn -&gt;  25 uml"
</t>
  </si>
  <si>
    <t>15:14:44</t>
  </si>
  <si>
    <t xml:space="preserve">"15:15:09 Flow: Fixed -&gt; 300 umol/s"
</t>
  </si>
  <si>
    <t xml:space="preserve">"15:11:43 Lamp: ParIn -&gt;  0 uml"
</t>
  </si>
  <si>
    <t xml:space="preserve">"15:11:43 Flow: Fixed -&gt; 300 umol/s"
</t>
  </si>
  <si>
    <t xml:space="preserve">"15:11:43 Coolers: Off"
</t>
  </si>
  <si>
    <t xml:space="preserve">"15:11:43 CO2 Mixer: CO2R -&gt; 400 uml"
</t>
  </si>
  <si>
    <t xml:space="preserve">"15:11:42 Lamp: Off"
</t>
  </si>
  <si>
    <t xml:space="preserve">"15:11:15 Launched AutoProg /User/Configs/AutoProgs/LightCurve2"
</t>
  </si>
  <si>
    <t>Thr May 12 2022 15:11:15</t>
  </si>
  <si>
    <t xml:space="preserve">"16:17:07 Flow: Fixed -&gt; 300 umol/s"
</t>
  </si>
  <si>
    <t xml:space="preserve">"16:17:07 Coolers: Off"
</t>
  </si>
  <si>
    <t xml:space="preserve">"16:17:07 CO2 Mixer: CO2R -&gt; 400 uml"
</t>
  </si>
  <si>
    <t xml:space="preserve">"16:17:07 Lamp: ParIn -&gt;  2000 uml"
</t>
  </si>
  <si>
    <t>16:16:42</t>
  </si>
  <si>
    <t xml:space="preserve">"16:17:06 Flow: Fixed -&gt; 300 umol/s"
</t>
  </si>
  <si>
    <t xml:space="preserve">"16:13:41 Lamp: ParIn -&gt;  2000 uml"
</t>
  </si>
  <si>
    <t>16:13:17</t>
  </si>
  <si>
    <t xml:space="preserve">"16:13:41 Flow: Fixed -&gt; 300 umol/s"
</t>
  </si>
  <si>
    <t xml:space="preserve">"16:10:16 Lamp: ParIn -&gt;  1600 uml"
</t>
  </si>
  <si>
    <t>16:09:51</t>
  </si>
  <si>
    <t xml:space="preserve">"16:10:16 Flow: Fixed -&gt; 300 umol/s"
</t>
  </si>
  <si>
    <t xml:space="preserve">"16:06:50 Lamp: ParIn -&gt;  1250 uml"
</t>
  </si>
  <si>
    <t>16:06:25</t>
  </si>
  <si>
    <t xml:space="preserve">"16:06:50 Flow: Fixed -&gt; 300 umol/s"
</t>
  </si>
  <si>
    <t xml:space="preserve">"16:03:24 Lamp: ParIn -&gt;  1000 uml"
</t>
  </si>
  <si>
    <t>16:03:00</t>
  </si>
  <si>
    <t xml:space="preserve">"16:03:24 Flow: Fixed -&gt; 300 umol/s"
</t>
  </si>
  <si>
    <t xml:space="preserve">"15:59:59 Lamp: ParIn -&gt;  750 uml"
</t>
  </si>
  <si>
    <t>15:59:35</t>
  </si>
  <si>
    <t xml:space="preserve">"15:59:59 Flow: Fixed -&gt; 300 umol/s"
</t>
  </si>
  <si>
    <t xml:space="preserve">"15:56:34 Lamp: ParIn -&gt;  500 uml"
</t>
  </si>
  <si>
    <t>15:56:10</t>
  </si>
  <si>
    <t xml:space="preserve">"15:56:34 Flow: Fixed -&gt; 300 umol/s"
</t>
  </si>
  <si>
    <t xml:space="preserve">"15:53:09 Lamp: ParIn -&gt;  300 uml"
</t>
  </si>
  <si>
    <t>15:52:45</t>
  </si>
  <si>
    <t xml:space="preserve">"15:53:09 Flow: Fixed -&gt; 300 umol/s"
</t>
  </si>
  <si>
    <t xml:space="preserve">"15:49:44 Lamp: ParIn -&gt;  150 uml"
</t>
  </si>
  <si>
    <t>15:49:20</t>
  </si>
  <si>
    <t xml:space="preserve">"15:49:44 Flow: Fixed -&gt; 300 umol/s"
</t>
  </si>
  <si>
    <t xml:space="preserve">"15:46:19 Lamp: ParIn -&gt;  100 uml"
</t>
  </si>
  <si>
    <t>15:45:55</t>
  </si>
  <si>
    <t xml:space="preserve">"15:46:19 Flow: Fixed -&gt; 300 umol/s"
</t>
  </si>
  <si>
    <t xml:space="preserve">"15:42:54 Lamp: ParIn -&gt;  50 uml"
</t>
  </si>
  <si>
    <t>15:42:30</t>
  </si>
  <si>
    <t xml:space="preserve">"15:42:54 Flow: Fixed -&gt; 300 umol/s"
</t>
  </si>
  <si>
    <t xml:space="preserve">"15:39:29 Lamp: ParIn -&gt;  25 uml"
</t>
  </si>
  <si>
    <t>15:39:04</t>
  </si>
  <si>
    <t xml:space="preserve">"15:39:28 Flow: Fixed -&gt; 300 umol/s"
</t>
  </si>
  <si>
    <t xml:space="preserve">"15:36:03 Lamp: ParIn -&gt;  0 uml"
</t>
  </si>
  <si>
    <t xml:space="preserve">"15:36:03 Flow: Fixed -&gt; 300 umol/s"
</t>
  </si>
  <si>
    <t xml:space="preserve">"15:36:03 Coolers: Off"
</t>
  </si>
  <si>
    <t xml:space="preserve">"15:36:03 CO2 Mixer: CO2R -&gt; 400 uml"
</t>
  </si>
  <si>
    <t xml:space="preserve">"15:36:03 Lamp: Off"
</t>
  </si>
  <si>
    <t xml:space="preserve">"15:36:01 Launched AutoProg /User/Configs/AutoProgs/LightCurve2"
</t>
  </si>
  <si>
    <t>Fri May 13 2022 15:36:01</t>
  </si>
  <si>
    <t xml:space="preserve">"16:15:20 Flow: Fixed -&gt; 300 umol/s"
</t>
  </si>
  <si>
    <t xml:space="preserve">"16:15:20 Coolers: Off"
</t>
  </si>
  <si>
    <t xml:space="preserve">"16:15:20 CO2 Mixer: CO2R -&gt; 400 uml"
</t>
  </si>
  <si>
    <t xml:space="preserve">"16:15:20 Lamp: ParIn -&gt;  2000 uml"
</t>
  </si>
  <si>
    <t>16:14:56</t>
  </si>
  <si>
    <t xml:space="preserve">"16:11:55 Lamp: ParIn -&gt;  2000 uml"
</t>
  </si>
  <si>
    <t>16:11:31</t>
  </si>
  <si>
    <t xml:space="preserve">"16:11:55 Flow: Fixed -&gt; 300 umol/s"
</t>
  </si>
  <si>
    <t xml:space="preserve">"16:08:30 Lamp: ParIn -&gt;  1600 uml"
</t>
  </si>
  <si>
    <t>16:08:06</t>
  </si>
  <si>
    <t xml:space="preserve">"16:08:30 Flow: Fixed -&gt; 300 umol/s"
</t>
  </si>
  <si>
    <t xml:space="preserve">"16:05:05 Lamp: ParIn -&gt;  1250 uml"
</t>
  </si>
  <si>
    <t>16:04:41</t>
  </si>
  <si>
    <t xml:space="preserve">"16:05:04 Flow: Fixed -&gt; 300 umol/s"
</t>
  </si>
  <si>
    <t xml:space="preserve">"16:01:40 Lamp: ParIn -&gt;  1000 uml"
</t>
  </si>
  <si>
    <t>16:01:17</t>
  </si>
  <si>
    <t xml:space="preserve">"16:01:40 Flow: Fixed -&gt; 300 umol/s"
</t>
  </si>
  <si>
    <t xml:space="preserve">"15:58:16 Lamp: ParIn -&gt;  750 uml"
</t>
  </si>
  <si>
    <t>15:57:52</t>
  </si>
  <si>
    <t xml:space="preserve">"15:58:16 Flow: Fixed -&gt; 300 umol/s"
</t>
  </si>
  <si>
    <t xml:space="preserve">"15:54:51 Lamp: ParIn -&gt;  500 uml"
</t>
  </si>
  <si>
    <t>15:54:27</t>
  </si>
  <si>
    <t xml:space="preserve">"15:54:51 Flow: Fixed -&gt; 300 umol/s"
</t>
  </si>
  <si>
    <t xml:space="preserve">"15:51:26 Lamp: ParIn -&gt;  300 uml"
</t>
  </si>
  <si>
    <t>15:51:02</t>
  </si>
  <si>
    <t xml:space="preserve">"15:51:25 Flow: Fixed -&gt; 300 umol/s"
</t>
  </si>
  <si>
    <t xml:space="preserve">"15:48:01 Lamp: ParIn -&gt;  150 uml"
</t>
  </si>
  <si>
    <t>15:47:38</t>
  </si>
  <si>
    <t xml:space="preserve">"15:48:01 Flow: Fixed -&gt; 300 umol/s"
</t>
  </si>
  <si>
    <t xml:space="preserve">"15:44:37 Lamp: ParIn -&gt;  100 uml"
</t>
  </si>
  <si>
    <t>15:44:13</t>
  </si>
  <si>
    <t xml:space="preserve">"15:44:37 Flow: Fixed -&gt; 300 umol/s"
</t>
  </si>
  <si>
    <t xml:space="preserve">"15:41:12 Lamp: ParIn -&gt;  50 uml"
</t>
  </si>
  <si>
    <t>15:40:48</t>
  </si>
  <si>
    <t xml:space="preserve">"15:41:11 Flow: Fixed -&gt; 300 umol/s"
</t>
  </si>
  <si>
    <t xml:space="preserve">"15:37:47 Lamp: ParIn -&gt;  25 uml"
</t>
  </si>
  <si>
    <t>15:37:24</t>
  </si>
  <si>
    <t xml:space="preserve">"15:37:47 Flow: Fixed -&gt; 300 umol/s"
</t>
  </si>
  <si>
    <t xml:space="preserve">"15:34:23 Lamp: ParIn -&gt;  0 uml"
</t>
  </si>
  <si>
    <t xml:space="preserve">"15:34:23 Flow: Fixed -&gt; 300 umol/s"
</t>
  </si>
  <si>
    <t xml:space="preserve">"15:34:23 Coolers: Off"
</t>
  </si>
  <si>
    <t xml:space="preserve">"15:34:23 CO2 Mixer: CO2R -&gt; 400 uml"
</t>
  </si>
  <si>
    <t xml:space="preserve">"15:34:23 Lamp: Off"
</t>
  </si>
  <si>
    <t xml:space="preserve">"15:34:00 Launched AutoProg /User/Configs/AutoProgs/LightCurve2"
</t>
  </si>
  <si>
    <t>Fri May 13 2022 15:34:00</t>
  </si>
  <si>
    <t xml:space="preserve">"18:20:58 Flow: Fixed -&gt; 300 umol/s"
</t>
  </si>
  <si>
    <t xml:space="preserve">"18:20:58 Coolers: Off"
</t>
  </si>
  <si>
    <t xml:space="preserve">"18:20:58 CO2 Mixer: CO2R -&gt; 400 uml"
</t>
  </si>
  <si>
    <t xml:space="preserve">"18:20:58 Lamp: ParIn -&gt;  2000 uml"
</t>
  </si>
  <si>
    <t>18:20:31</t>
  </si>
  <si>
    <t xml:space="preserve">"18:17:30 Lamp: ParIn -&gt;  2000 uml"
</t>
  </si>
  <si>
    <t>18:17:04</t>
  </si>
  <si>
    <t xml:space="preserve">"18:17:30 Flow: Fixed -&gt; 300 umol/s"
</t>
  </si>
  <si>
    <t xml:space="preserve">"18:14:02 Lamp: ParIn -&gt;  1600 uml"
</t>
  </si>
  <si>
    <t>18:13:37</t>
  </si>
  <si>
    <t xml:space="preserve">"18:14:02 Flow: Fixed -&gt; 300 umol/s"
</t>
  </si>
  <si>
    <t xml:space="preserve">"18:10:36 Lamp: ParIn -&gt;  1250 uml"
</t>
  </si>
  <si>
    <t>18:10:11</t>
  </si>
  <si>
    <t xml:space="preserve">"18:10:36 Flow: Fixed -&gt; 300 umol/s"
</t>
  </si>
  <si>
    <t xml:space="preserve">"18:07:10 Lamp: ParIn -&gt;  1000 uml"
</t>
  </si>
  <si>
    <t>18:06:44</t>
  </si>
  <si>
    <t xml:space="preserve">"18:07:10 Flow: Fixed -&gt; 300 umol/s"
</t>
  </si>
  <si>
    <t xml:space="preserve">"18:03:43 Lamp: ParIn -&gt;  750 uml"
</t>
  </si>
  <si>
    <t>18:03:17</t>
  </si>
  <si>
    <t xml:space="preserve">"18:03:42 Flow: Fixed -&gt; 300 umol/s"
</t>
  </si>
  <si>
    <t xml:space="preserve">"18:00:15 Lamp: ParIn -&gt;  500 uml"
</t>
  </si>
  <si>
    <t>17:59:50</t>
  </si>
  <si>
    <t xml:space="preserve">"18:00:15 Flow: Fixed -&gt; 300 umol/s"
</t>
  </si>
  <si>
    <t xml:space="preserve">"17:56:49 Lamp: ParIn -&gt;  300 uml"
</t>
  </si>
  <si>
    <t>17:56:24</t>
  </si>
  <si>
    <t xml:space="preserve">"17:56:49 Flow: Fixed -&gt; 300 umol/s"
</t>
  </si>
  <si>
    <t xml:space="preserve">"17:53:23 Lamp: ParIn -&gt;  150 uml"
</t>
  </si>
  <si>
    <t>17:52:57</t>
  </si>
  <si>
    <t xml:space="preserve">"17:53:23 Flow: Fixed -&gt; 300 umol/s"
</t>
  </si>
  <si>
    <t xml:space="preserve">"17:49:56 Lamp: ParIn -&gt;  100 uml"
</t>
  </si>
  <si>
    <t>17:49:30</t>
  </si>
  <si>
    <t xml:space="preserve">"17:49:55 Flow: Fixed -&gt; 300 umol/s"
</t>
  </si>
  <si>
    <t xml:space="preserve">"17:46:29 Lamp: ParIn -&gt;  50 uml"
</t>
  </si>
  <si>
    <t>17:46:04</t>
  </si>
  <si>
    <t xml:space="preserve">"17:46:29 Flow: Fixed -&gt; 300 umol/s"
</t>
  </si>
  <si>
    <t xml:space="preserve">"17:43:03 Lamp: ParIn -&gt;  25 uml"
</t>
  </si>
  <si>
    <t>17:42:38</t>
  </si>
  <si>
    <t xml:space="preserve">"17:43:03 Flow: Fixed -&gt; 300 umol/s"
</t>
  </si>
  <si>
    <t xml:space="preserve">"17:39:37 Lamp: ParIn -&gt;  0 uml"
</t>
  </si>
  <si>
    <t xml:space="preserve">"17:39:36 Flow: Fixed -&gt; 300 umol/s"
</t>
  </si>
  <si>
    <t xml:space="preserve">"17:39:36 Coolers: Off"
</t>
  </si>
  <si>
    <t xml:space="preserve">"17:39:36 CO2 Mixer: CO2R -&gt; 400 uml"
</t>
  </si>
  <si>
    <t xml:space="preserve">"17:39:36 Lamp: Off"
</t>
  </si>
  <si>
    <t xml:space="preserve">"17:39:07 Launched AutoProg /User/Configs/AutoProgs/LightCurve2"
</t>
  </si>
  <si>
    <t>Fri May 13 2022 17:39:07</t>
  </si>
  <si>
    <t xml:space="preserve">"11:20:43 Flow: Fixed -&gt; 300 umol/s"
</t>
  </si>
  <si>
    <t xml:space="preserve">"11:20:43 Coolers: Off"
</t>
  </si>
  <si>
    <t xml:space="preserve">"11:20:43 CO2 Mixer: CO2R -&gt; 400 uml"
</t>
  </si>
  <si>
    <t xml:space="preserve">"11:20:42 Lamp: ParIn -&gt;  2000 uml"
</t>
  </si>
  <si>
    <t>11:20:16</t>
  </si>
  <si>
    <t xml:space="preserve">"11:20:42 Flow: Fixed -&gt; 300 umol/s"
</t>
  </si>
  <si>
    <t xml:space="preserve">"11:17:15 Lamp: ParIn -&gt;  2000 uml"
</t>
  </si>
  <si>
    <t>11:16:49</t>
  </si>
  <si>
    <t xml:space="preserve">"11:17:15 Flow: Fixed -&gt; 300 umol/s"
</t>
  </si>
  <si>
    <t xml:space="preserve">"11:13:48 Lamp: ParIn -&gt;  1600 uml"
</t>
  </si>
  <si>
    <t>11:13:22</t>
  </si>
  <si>
    <t xml:space="preserve">"11:13:47 Flow: Fixed -&gt; 300 umol/s"
</t>
  </si>
  <si>
    <t xml:space="preserve">"11:10:21 Lamp: ParIn -&gt;  1250 uml"
</t>
  </si>
  <si>
    <t>11:09:56</t>
  </si>
  <si>
    <t xml:space="preserve">"11:10:21 Flow: Fixed -&gt; 300 umol/s"
</t>
  </si>
  <si>
    <t xml:space="preserve">"11:06:55 Lamp: ParIn -&gt;  1000 uml"
</t>
  </si>
  <si>
    <t>11:06:30</t>
  </si>
  <si>
    <t xml:space="preserve">"11:06:55 Flow: Fixed -&gt; 300 umol/s"
</t>
  </si>
  <si>
    <t xml:space="preserve">"11:03:29 Lamp: ParIn -&gt;  750 uml"
</t>
  </si>
  <si>
    <t>11:03:04</t>
  </si>
  <si>
    <t xml:space="preserve">"11:03:29 Flow: Fixed -&gt; 300 umol/s"
</t>
  </si>
  <si>
    <t xml:space="preserve">"11:00:03 Lamp: ParIn -&gt;  500 uml"
</t>
  </si>
  <si>
    <t>10:59:38</t>
  </si>
  <si>
    <t xml:space="preserve">"11:00:03 Flow: Fixed -&gt; 300 umol/s"
</t>
  </si>
  <si>
    <t xml:space="preserve">"10:56:37 Lamp: ParIn -&gt;  300 uml"
</t>
  </si>
  <si>
    <t>10:56:12</t>
  </si>
  <si>
    <t xml:space="preserve">"10:56:37 Flow: Fixed -&gt; 300 umol/s"
</t>
  </si>
  <si>
    <t xml:space="preserve">"10:53:11 Lamp: ParIn -&gt;  150 uml"
</t>
  </si>
  <si>
    <t>10:52:46</t>
  </si>
  <si>
    <t xml:space="preserve">"10:53:11 Flow: Fixed -&gt; 300 umol/s"
</t>
  </si>
  <si>
    <t xml:space="preserve">"10:49:45 Lamp: ParIn -&gt;  100 uml"
</t>
  </si>
  <si>
    <t>10:49:20</t>
  </si>
  <si>
    <t xml:space="preserve">"10:49:45 Flow: Fixed -&gt; 300 umol/s"
</t>
  </si>
  <si>
    <t xml:space="preserve">"10:46:19 Lamp: ParIn -&gt;  50 uml"
</t>
  </si>
  <si>
    <t>10:45:54</t>
  </si>
  <si>
    <t xml:space="preserve">"10:46:18 Flow: Fixed -&gt; 300 umol/s"
</t>
  </si>
  <si>
    <t xml:space="preserve">"10:42:52 Lamp: ParIn -&gt;  25 uml"
</t>
  </si>
  <si>
    <t>10:42:27</t>
  </si>
  <si>
    <t xml:space="preserve">"10:42:52 Flow: Fixed -&gt; 300 umol/s"
</t>
  </si>
  <si>
    <t xml:space="preserve">"10:42:52 Warning! Large Deltas in match: CO2=-9.9, H2O=-7.23"
</t>
  </si>
  <si>
    <t xml:space="preserve">"10:39:26 Lamp: ParIn -&gt;  0 uml"
</t>
  </si>
  <si>
    <t xml:space="preserve">"10:39:26 Flow: Fixed -&gt; 300 umol/s"
</t>
  </si>
  <si>
    <t xml:space="preserve">"10:39:25 Coolers: Off"
</t>
  </si>
  <si>
    <t xml:space="preserve">"10:39:25 CO2 Mixer: CO2R -&gt; 400 uml"
</t>
  </si>
  <si>
    <t xml:space="preserve">"10:39:25 Lamp: Off"
</t>
  </si>
  <si>
    <t xml:space="preserve">"10:39:21 Launched AutoProg /User/Configs/AutoProgs/LightCurve2"
</t>
  </si>
  <si>
    <t>Sat May 14 2022 10:39:21</t>
  </si>
  <si>
    <t xml:space="preserve">"10:41:10 Flow: Fixed -&gt; 300 umol/s"
</t>
  </si>
  <si>
    <t xml:space="preserve">"10:41:10 Coolers: Off"
</t>
  </si>
  <si>
    <t xml:space="preserve">"10:41:10 CO2 Mixer: CO2R -&gt; 400 uml"
</t>
  </si>
  <si>
    <t xml:space="preserve">"10:41:09 Lamp: ParIn -&gt;  2000 uml"
</t>
  </si>
  <si>
    <t>10:40:44</t>
  </si>
  <si>
    <t xml:space="preserve">"10:41:09 Flow: Fixed -&gt; 300 umol/s"
</t>
  </si>
  <si>
    <t xml:space="preserve">"10:37:43 Lamp: ParIn -&gt;  2000 uml"
</t>
  </si>
  <si>
    <t>10:37:17</t>
  </si>
  <si>
    <t xml:space="preserve">"10:37:43 Flow: Fixed -&gt; 300 umol/s"
</t>
  </si>
  <si>
    <t xml:space="preserve">"10:34:16 Lamp: ParIn -&gt;  1600 uml"
</t>
  </si>
  <si>
    <t>10:33:50</t>
  </si>
  <si>
    <t xml:space="preserve">"10:34:16 Flow: Fixed -&gt; 300 umol/s"
</t>
  </si>
  <si>
    <t xml:space="preserve">"10:30:49 Lamp: ParIn -&gt;  1250 uml"
</t>
  </si>
  <si>
    <t>10:30:23</t>
  </si>
  <si>
    <t xml:space="preserve">"10:30:48 Flow: Fixed -&gt; 300 umol/s"
</t>
  </si>
  <si>
    <t xml:space="preserve">"10:27:22 Lamp: ParIn -&gt;  1000 uml"
</t>
  </si>
  <si>
    <t>10:26:57</t>
  </si>
  <si>
    <t xml:space="preserve">"10:27:22 Flow: Fixed -&gt; 300 umol/s"
</t>
  </si>
  <si>
    <t xml:space="preserve">"10:23:56 Lamp: ParIn -&gt;  750 uml"
</t>
  </si>
  <si>
    <t>10:23:30</t>
  </si>
  <si>
    <t xml:space="preserve">"10:23:56 Flow: Fixed -&gt; 300 umol/s"
</t>
  </si>
  <si>
    <t xml:space="preserve">"10:20:29 Lamp: ParIn -&gt;  500 uml"
</t>
  </si>
  <si>
    <t>10:20:03</t>
  </si>
  <si>
    <t xml:space="preserve">"10:20:29 Flow: Fixed -&gt; 300 umol/s"
</t>
  </si>
  <si>
    <t xml:space="preserve">"10:17:02 Lamp: ParIn -&gt;  300 uml"
</t>
  </si>
  <si>
    <t>10:16:36</t>
  </si>
  <si>
    <t xml:space="preserve">"10:17:01 Flow: Fixed -&gt; 300 umol/s"
</t>
  </si>
  <si>
    <t xml:space="preserve">"10:13:35 Lamp: ParIn -&gt;  150 uml"
</t>
  </si>
  <si>
    <t>10:13:10</t>
  </si>
  <si>
    <t xml:space="preserve">"10:13:35 Flow: Fixed -&gt; 300 umol/s"
</t>
  </si>
  <si>
    <t xml:space="preserve">"10:10:09 Lamp: ParIn -&gt;  100 uml"
</t>
  </si>
  <si>
    <t>10:09:43</t>
  </si>
  <si>
    <t xml:space="preserve">"10:10:09 Flow: Fixed -&gt; 300 umol/s"
</t>
  </si>
  <si>
    <t xml:space="preserve">"10:06:42 Lamp: ParIn -&gt;  50 uml"
</t>
  </si>
  <si>
    <t>10:06:17</t>
  </si>
  <si>
    <t xml:space="preserve">"10:06:42 Flow: Fixed -&gt; 300 umol/s"
</t>
  </si>
  <si>
    <t xml:space="preserve">"10:03:16 Lamp: ParIn -&gt;  25 uml"
</t>
  </si>
  <si>
    <t>10:02:50</t>
  </si>
  <si>
    <t xml:space="preserve">"10:03:16 Flow: Fixed -&gt; 300 umol/s"
</t>
  </si>
  <si>
    <t xml:space="preserve">"09:59:49 Lamp: ParIn -&gt;  0 uml"
</t>
  </si>
  <si>
    <t xml:space="preserve">"09:59:49 Flow: Fixed -&gt; 300 umol/s"
</t>
  </si>
  <si>
    <t xml:space="preserve">"09:59:49 Coolers: Off"
</t>
  </si>
  <si>
    <t xml:space="preserve">"09:59:49 CO2 Mixer: CO2R -&gt; 400 uml"
</t>
  </si>
  <si>
    <t xml:space="preserve">"09:59:49 Lamp: Off"
</t>
  </si>
  <si>
    <t xml:space="preserve">"09:55:00 Launched AutoProg /User/Configs/AutoProgs/LightCurve2"
</t>
  </si>
  <si>
    <t>Sat May 14 2022 09:55:00</t>
  </si>
  <si>
    <t xml:space="preserve">"10:38:58 Flow: Fixed -&gt; 300 umol/s"
</t>
  </si>
  <si>
    <t xml:space="preserve">"10:38:58 Coolers: Off"
</t>
  </si>
  <si>
    <t xml:space="preserve">"10:38:58 CO2 Mixer: CO2R -&gt; 400 uml"
</t>
  </si>
  <si>
    <t xml:space="preserve">"10:38:57 Lamp: ParIn -&gt;  2000 uml"
</t>
  </si>
  <si>
    <t>10:38:36</t>
  </si>
  <si>
    <t xml:space="preserve">"10:38:57 Flow: Fixed -&gt; 300 umol/s"
</t>
  </si>
  <si>
    <t xml:space="preserve">"10:35:35 Lamp: ParIn -&gt;  2000 uml"
</t>
  </si>
  <si>
    <t>10:35:13</t>
  </si>
  <si>
    <t xml:space="preserve">"10:35:35 Flow: Fixed -&gt; 300 umol/s"
</t>
  </si>
  <si>
    <t xml:space="preserve">"10:32:12 Lamp: ParIn -&gt;  1600 uml"
</t>
  </si>
  <si>
    <t>10:31:49</t>
  </si>
  <si>
    <t xml:space="preserve">"10:32:12 Flow: Fixed -&gt; 300 umol/s"
</t>
  </si>
  <si>
    <t xml:space="preserve">"10:28:48 Lamp: ParIn -&gt;  1250 uml"
</t>
  </si>
  <si>
    <t>10:28:25</t>
  </si>
  <si>
    <t xml:space="preserve">"10:28:48 Flow: Fixed -&gt; 300 umol/s"
</t>
  </si>
  <si>
    <t xml:space="preserve">"10:25:24 Lamp: ParIn -&gt;  1000 uml"
</t>
  </si>
  <si>
    <t>10:25:01</t>
  </si>
  <si>
    <t xml:space="preserve">"10:25:24 Flow: Fixed -&gt; 300 umol/s"
</t>
  </si>
  <si>
    <t xml:space="preserve">"10:22:00 Lamp: ParIn -&gt;  750 uml"
</t>
  </si>
  <si>
    <t>10:21:37</t>
  </si>
  <si>
    <t xml:space="preserve">"10:22:00 Flow: Fixed -&gt; 300 umol/s"
</t>
  </si>
  <si>
    <t xml:space="preserve">"10:18:36 Lamp: ParIn -&gt;  500 uml"
</t>
  </si>
  <si>
    <t>10:18:13</t>
  </si>
  <si>
    <t xml:space="preserve">"10:18:36 Flow: Fixed -&gt; 300 umol/s"
</t>
  </si>
  <si>
    <t xml:space="preserve">"10:15:12 Lamp: ParIn -&gt;  300 uml"
</t>
  </si>
  <si>
    <t>10:14:49</t>
  </si>
  <si>
    <t xml:space="preserve">"10:15:12 Flow: Fixed -&gt; 300 umol/s"
</t>
  </si>
  <si>
    <t xml:space="preserve">"10:11:48 Lamp: ParIn -&gt;  150 uml"
</t>
  </si>
  <si>
    <t>10:11:25</t>
  </si>
  <si>
    <t xml:space="preserve">"10:11:48 Flow: Fixed -&gt; 300 umol/s"
</t>
  </si>
  <si>
    <t xml:space="preserve">"10:08:24 Lamp: ParIn -&gt;  100 uml"
</t>
  </si>
  <si>
    <t>10:08:01</t>
  </si>
  <si>
    <t xml:space="preserve">"10:08:24 Flow: Fixed -&gt; 300 umol/s"
</t>
  </si>
  <si>
    <t xml:space="preserve">"10:05:00 Lamp: ParIn -&gt;  50 uml"
</t>
  </si>
  <si>
    <t>10:04:37</t>
  </si>
  <si>
    <t xml:space="preserve">"10:05:00 Flow: Fixed -&gt; 300 umol/s"
</t>
  </si>
  <si>
    <t xml:space="preserve">"10:01:35 Lamp: ParIn -&gt;  25 uml"
</t>
  </si>
  <si>
    <t>10:01:11</t>
  </si>
  <si>
    <t xml:space="preserve">"10:01:35 Flow: Fixed -&gt; 300 umol/s"
</t>
  </si>
  <si>
    <t xml:space="preserve">"10:01:35 Warning! Large Deltas in match: CO2=-16.3, H2O=0.41"
</t>
  </si>
  <si>
    <t xml:space="preserve">"09:58:10 Lamp: ParIn -&gt;  0 uml"
</t>
  </si>
  <si>
    <t xml:space="preserve">"09:58:10 Flow: Fixed -&gt; 300 umol/s"
</t>
  </si>
  <si>
    <t xml:space="preserve">"09:58:10 Coolers: Off"
</t>
  </si>
  <si>
    <t xml:space="preserve">"09:58:10 CO2 Mixer: CO2R -&gt; 400 uml"
</t>
  </si>
  <si>
    <t xml:space="preserve">"09:58:10 Lamp: Off"
</t>
  </si>
  <si>
    <t xml:space="preserve">"09:53:39 Launched AutoProg /User/Configs/AutoProgs/LightCurve2"
</t>
  </si>
  <si>
    <t>Sat May 14 2022 09:53:39</t>
  </si>
  <si>
    <t xml:space="preserve">"12:44:49 Flow: Fixed -&gt; 300 umol/s"
</t>
  </si>
  <si>
    <t xml:space="preserve">"12:44:49 Coolers: Off"
</t>
  </si>
  <si>
    <t xml:space="preserve">"12:44:49 CO2 Mixer: CO2R -&gt; 400 uml"
</t>
  </si>
  <si>
    <t xml:space="preserve">"12:44:49 Lamp: ParIn -&gt;  2000 uml"
</t>
  </si>
  <si>
    <t>12:44:23</t>
  </si>
  <si>
    <t>12:40:56</t>
  </si>
  <si>
    <t xml:space="preserve">"12:37:55 Lamp: ParIn -&gt;  1600 uml"
</t>
  </si>
  <si>
    <t>12:37:29</t>
  </si>
  <si>
    <t xml:space="preserve">"12:37:54 Flow: Fixed -&gt; 300 umol/s"
</t>
  </si>
  <si>
    <t xml:space="preserve">"12:34:28 Lamp: ParIn -&gt;  1250 uml"
</t>
  </si>
  <si>
    <t>12:34:03</t>
  </si>
  <si>
    <t xml:space="preserve">"12:34:28 Flow: Fixed -&gt; 300 umol/s"
</t>
  </si>
  <si>
    <t xml:space="preserve">"12:31:02 Lamp: ParIn -&gt;  1000 uml"
</t>
  </si>
  <si>
    <t xml:space="preserve">"12:31:02 Flow: Fixed -&gt; 300 umol/s"
</t>
  </si>
  <si>
    <t xml:space="preserve">"12:27:36 Lamp: ParIn -&gt;  750 uml"
</t>
  </si>
  <si>
    <t xml:space="preserve">"12:27:36 Flow: Fixed -&gt; 300 umol/s"
</t>
  </si>
  <si>
    <t xml:space="preserve">"12:24:09 Lamp: ParIn -&gt;  500 uml"
</t>
  </si>
  <si>
    <t xml:space="preserve">"12:20:43 Lamp: ParIn -&gt;  300 uml"
</t>
  </si>
  <si>
    <t xml:space="preserve">"12:17:17 Lamp: ParIn -&gt;  150 uml"
</t>
  </si>
  <si>
    <t xml:space="preserve">"12:13:51 Lamp: ParIn -&gt;  100 uml"
</t>
  </si>
  <si>
    <t xml:space="preserve">"12:10:25 Lamp: ParIn -&gt;  50 uml"
</t>
  </si>
  <si>
    <t xml:space="preserve">"12:06:59 Lamp: ParIn -&gt;  25 uml"
</t>
  </si>
  <si>
    <t>12:06:33</t>
  </si>
  <si>
    <t xml:space="preserve">"12:06:58 Flow: Fixed -&gt; 300 umol/s"
</t>
  </si>
  <si>
    <t xml:space="preserve">"12:06:58 Warning! Large Deltas in match: CO2=-12.3, H2O=-0.56"
</t>
  </si>
  <si>
    <t xml:space="preserve">"12:03:32 Lamp: ParIn -&gt;  0 uml"
</t>
  </si>
  <si>
    <t xml:space="preserve">"12:03:32 Flow: Fixed -&gt; 300 umol/s"
</t>
  </si>
  <si>
    <t xml:space="preserve">"12:03:32 Coolers: Off"
</t>
  </si>
  <si>
    <t xml:space="preserve">"12:03:32 CO2 Mixer: CO2R -&gt; 400 uml"
</t>
  </si>
  <si>
    <t xml:space="preserve">"12:03:32 Lamp: Off"
</t>
  </si>
  <si>
    <t xml:space="preserve">"12:02:14 Launched AutoProg /User/Configs/AutoProgs/LightCurve2"
</t>
  </si>
  <si>
    <t>Sat May 14 2022 12:02:14</t>
  </si>
  <si>
    <t>13:08:59</t>
  </si>
  <si>
    <t xml:space="preserve">"13:05:58 Lamp: ParIn -&gt;  300 uml"
</t>
  </si>
  <si>
    <t>13:05:33</t>
  </si>
  <si>
    <t xml:space="preserve">"13:05:58 Flow: Fixed -&gt; 300 umol/s"
</t>
  </si>
  <si>
    <t xml:space="preserve">"13:02:32 Lamp: ParIn -&gt;  150 uml"
</t>
  </si>
  <si>
    <t>13:02:07</t>
  </si>
  <si>
    <t xml:space="preserve">"13:02:32 Flow: Fixed -&gt; 300 umol/s"
</t>
  </si>
  <si>
    <t xml:space="preserve">"12:59:06 Lamp: ParIn -&gt;  100 uml"
</t>
  </si>
  <si>
    <t>12:58:41</t>
  </si>
  <si>
    <t xml:space="preserve">"12:59:06 Flow: Fixed -&gt; 300 umol/s"
</t>
  </si>
  <si>
    <t xml:space="preserve">"12:55:40 Lamp: ParIn -&gt;  50 uml"
</t>
  </si>
  <si>
    <t>12:55:15</t>
  </si>
  <si>
    <t xml:space="preserve">"12:55:40 Flow: Fixed -&gt; 300 umol/s"
</t>
  </si>
  <si>
    <t xml:space="preserve">"12:52:14 Lamp: ParIn -&gt;  25 uml"
</t>
  </si>
  <si>
    <t>12:51:49</t>
  </si>
  <si>
    <t xml:space="preserve">"12:52:14 Flow: Fixed -&gt; 300 umol/s"
</t>
  </si>
  <si>
    <t xml:space="preserve">"12:48:48 Lamp: ParIn -&gt;  0 uml"
</t>
  </si>
  <si>
    <t xml:space="preserve">"12:48:48 Flow: Fixed -&gt; 300 umol/s"
</t>
  </si>
  <si>
    <t xml:space="preserve">"12:48:48 Coolers: Off"
</t>
  </si>
  <si>
    <t xml:space="preserve">"12:48:48 CO2 Mixer: CO2R -&gt; 400 uml"
</t>
  </si>
  <si>
    <t xml:space="preserve">"12:48:48 Lamp: Off"
</t>
  </si>
  <si>
    <t xml:space="preserve">"12:50:07 Flow: Fixed -&gt; 300 umol/s"
</t>
  </si>
  <si>
    <t xml:space="preserve">"12:50:07 Coolers: Off"
</t>
  </si>
  <si>
    <t xml:space="preserve">"12:50:07 CO2 Mixer: CO2R -&gt; 400 uml"
</t>
  </si>
  <si>
    <t xml:space="preserve">"12:50:07 Lamp: ParIn -&gt;  2000 uml"
</t>
  </si>
  <si>
    <t>12:49:42</t>
  </si>
  <si>
    <t xml:space="preserve">"12:46:41 Lamp: ParIn -&gt;  2000 uml"
</t>
  </si>
  <si>
    <t>12:46:17</t>
  </si>
  <si>
    <t xml:space="preserve">"12:46:41 Flow: Fixed -&gt; 300 umol/s"
</t>
  </si>
  <si>
    <t xml:space="preserve">"12:43:16 Lamp: ParIn -&gt;  1600 uml"
</t>
  </si>
  <si>
    <t>12:42:52</t>
  </si>
  <si>
    <t xml:space="preserve">"12:43:16 Flow: Fixed -&gt; 300 umol/s"
</t>
  </si>
  <si>
    <t xml:space="preserve">"12:39:51 Lamp: ParIn -&gt;  1250 uml"
</t>
  </si>
  <si>
    <t>12:39:26</t>
  </si>
  <si>
    <t xml:space="preserve">"12:39:51 Flow: Fixed -&gt; 300 umol/s"
</t>
  </si>
  <si>
    <t xml:space="preserve">"12:36:25 Lamp: ParIn -&gt;  1000 uml"
</t>
  </si>
  <si>
    <t>12:36:01</t>
  </si>
  <si>
    <t xml:space="preserve">"12:36:25 Flow: Fixed -&gt; 300 umol/s"
</t>
  </si>
  <si>
    <t xml:space="preserve">"12:33:00 Lamp: ParIn -&gt;  750 uml"
</t>
  </si>
  <si>
    <t>12:32:36</t>
  </si>
  <si>
    <t xml:space="preserve">"12:33:00 Flow: Fixed -&gt; 300 umol/s"
</t>
  </si>
  <si>
    <t xml:space="preserve">"12:29:35 Lamp: ParIn -&gt;  500 uml"
</t>
  </si>
  <si>
    <t>12:29:11</t>
  </si>
  <si>
    <t xml:space="preserve">"12:29:35 Flow: Fixed -&gt; 300 umol/s"
</t>
  </si>
  <si>
    <t xml:space="preserve">"12:26:10 Lamp: ParIn -&gt;  300 uml"
</t>
  </si>
  <si>
    <t>12:25:46</t>
  </si>
  <si>
    <t xml:space="preserve">"12:26:10 Flow: Fixed -&gt; 300 umol/s"
</t>
  </si>
  <si>
    <t xml:space="preserve">"12:22:45 Lamp: ParIn -&gt;  150 uml"
</t>
  </si>
  <si>
    <t>12:22:21</t>
  </si>
  <si>
    <t xml:space="preserve">"12:22:45 Flow: Fixed -&gt; 300 umol/s"
</t>
  </si>
  <si>
    <t xml:space="preserve">"12:19:20 Lamp: ParIn -&gt;  100 uml"
</t>
  </si>
  <si>
    <t xml:space="preserve">"12:19:20 Flow: Fixed -&gt; 300 umol/s"
</t>
  </si>
  <si>
    <t xml:space="preserve">"12:15:55 Lamp: ParIn -&gt;  50 uml"
</t>
  </si>
  <si>
    <t>12:15:31</t>
  </si>
  <si>
    <t xml:space="preserve">"12:12:30 Lamp: ParIn -&gt;  25 uml"
</t>
  </si>
  <si>
    <t>12:12:06</t>
  </si>
  <si>
    <t xml:space="preserve">"12:12:30 Flow: Fixed -&gt; 300 umol/s"
</t>
  </si>
  <si>
    <t xml:space="preserve">"12:09:05 Lamp: ParIn -&gt;  0 uml"
</t>
  </si>
  <si>
    <t xml:space="preserve">"12:09:04 Flow: Fixed -&gt; 300 umol/s"
</t>
  </si>
  <si>
    <t xml:space="preserve">"12:09:04 Coolers: Off"
</t>
  </si>
  <si>
    <t xml:space="preserve">"12:09:04 CO2 Mixer: CO2R -&gt; 400 uml"
</t>
  </si>
  <si>
    <t xml:space="preserve">"12:09:04 Lamp: Off"
</t>
  </si>
  <si>
    <t xml:space="preserve">"12:08:32 Launched AutoProg /User/Configs/AutoProgs/LightCurve2"
</t>
  </si>
  <si>
    <t>Sun May 15 2022 12:08:32</t>
  </si>
  <si>
    <t xml:space="preserve">"12:48:16 Flow: Fixed -&gt; 300 umol/s"
</t>
  </si>
  <si>
    <t xml:space="preserve">"12:48:16 Coolers: Off"
</t>
  </si>
  <si>
    <t xml:space="preserve">"12:48:16 CO2 Mixer: CO2R -&gt; 400 uml"
</t>
  </si>
  <si>
    <t xml:space="preserve">"12:48:16 Lamp: ParIn -&gt;  2000 uml"
</t>
  </si>
  <si>
    <t>12:47:51</t>
  </si>
  <si>
    <t xml:space="preserve">"12:44:50 Lamp: ParIn -&gt;  2000 uml"
</t>
  </si>
  <si>
    <t>12:44:26</t>
  </si>
  <si>
    <t xml:space="preserve">"12:44:50 Flow: Fixed -&gt; 300 umol/s"
</t>
  </si>
  <si>
    <t xml:space="preserve">"12:41:25 Lamp: ParIn -&gt;  1600 uml"
</t>
  </si>
  <si>
    <t>12:41:01</t>
  </si>
  <si>
    <t xml:space="preserve">"12:41:25 Flow: Fixed -&gt; 300 umol/s"
</t>
  </si>
  <si>
    <t xml:space="preserve">"12:38:00 Lamp: ParIn -&gt;  1250 uml"
</t>
  </si>
  <si>
    <t>12:37:37</t>
  </si>
  <si>
    <t xml:space="preserve">"12:38:00 Flow: Fixed -&gt; 300 umol/s"
</t>
  </si>
  <si>
    <t xml:space="preserve">"12:34:36 Lamp: ParIn -&gt;  1000 uml"
</t>
  </si>
  <si>
    <t>12:34:12</t>
  </si>
  <si>
    <t xml:space="preserve">"12:34:36 Flow: Fixed -&gt; 300 umol/s"
</t>
  </si>
  <si>
    <t xml:space="preserve">"12:31:11 Lamp: ParIn -&gt;  750 uml"
</t>
  </si>
  <si>
    <t>12:30:47</t>
  </si>
  <si>
    <t xml:space="preserve">"12:31:10 Flow: Fixed -&gt; 300 umol/s"
</t>
  </si>
  <si>
    <t xml:space="preserve">"12:27:46 Lamp: ParIn -&gt;  500 uml"
</t>
  </si>
  <si>
    <t>12:27:23</t>
  </si>
  <si>
    <t xml:space="preserve">"12:27:46 Flow: Fixed -&gt; 300 umol/s"
</t>
  </si>
  <si>
    <t xml:space="preserve">"12:24:22 Lamp: ParIn -&gt;  300 uml"
</t>
  </si>
  <si>
    <t>12:23:58</t>
  </si>
  <si>
    <t xml:space="preserve">"12:24:22 Flow: Fixed -&gt; 300 umol/s"
</t>
  </si>
  <si>
    <t xml:space="preserve">"12:20:57 Lamp: ParIn -&gt;  150 uml"
</t>
  </si>
  <si>
    <t>12:20:33</t>
  </si>
  <si>
    <t xml:space="preserve">"12:20:57 Flow: Fixed -&gt; 300 umol/s"
</t>
  </si>
  <si>
    <t xml:space="preserve">"12:17:32 Lamp: ParIn -&gt;  100 uml"
</t>
  </si>
  <si>
    <t>12:17:09</t>
  </si>
  <si>
    <t xml:space="preserve">"12:17:32 Flow: Fixed -&gt; 300 umol/s"
</t>
  </si>
  <si>
    <t xml:space="preserve">"12:14:08 Lamp: ParIn -&gt;  50 uml"
</t>
  </si>
  <si>
    <t>12:13:45</t>
  </si>
  <si>
    <t xml:space="preserve">"12:14:08 Flow: Fixed -&gt; 300 umol/s"
</t>
  </si>
  <si>
    <t xml:space="preserve">"12:10:44 Lamp: ParIn -&gt;  25 uml"
</t>
  </si>
  <si>
    <t>12:10:20</t>
  </si>
  <si>
    <t xml:space="preserve">"12:10:44 Flow: Fixed -&gt; 300 umol/s"
</t>
  </si>
  <si>
    <t xml:space="preserve">"12:07:19 Lamp: ParIn -&gt;  0 uml"
</t>
  </si>
  <si>
    <t xml:space="preserve">"12:07:19 Flow: Fixed -&gt; 300 umol/s"
</t>
  </si>
  <si>
    <t xml:space="preserve">"12:07:19 Coolers: Off"
</t>
  </si>
  <si>
    <t xml:space="preserve">"12:07:19 CO2 Mixer: CO2R -&gt; 400 uml"
</t>
  </si>
  <si>
    <t xml:space="preserve">"12:07:19 Lamp: Off"
</t>
  </si>
  <si>
    <t xml:space="preserve">"12:07:07 Launched AutoProg /User/Configs/AutoProgs/LightCurve2"
</t>
  </si>
  <si>
    <t>Sun May 15 2022 12:07:07</t>
  </si>
  <si>
    <t xml:space="preserve">"14:54:11 Coolers: Off"
</t>
  </si>
  <si>
    <t xml:space="preserve">"14:54:11 CO2 Mixer: CO2R -&gt; 400 uml"
</t>
  </si>
  <si>
    <t xml:space="preserve">"14:54:10 Lamp: ParIn -&gt;  2000 uml"
</t>
  </si>
  <si>
    <t>14:53:46</t>
  </si>
  <si>
    <t xml:space="preserve">"14:54:10 Flow: Fixed -&gt; 300 umol/s"
</t>
  </si>
  <si>
    <t xml:space="preserve">"14:50:45 Lamp: ParIn -&gt;  2000 uml"
</t>
  </si>
  <si>
    <t>14:50:20</t>
  </si>
  <si>
    <t xml:space="preserve">"14:50:45 Flow: Fixed -&gt; 300 umol/s"
</t>
  </si>
  <si>
    <t xml:space="preserve">"14:47:19 Lamp: ParIn -&gt;  1600 uml"
</t>
  </si>
  <si>
    <t>14:46:54</t>
  </si>
  <si>
    <t xml:space="preserve">"14:47:19 Flow: Fixed -&gt; 300 umol/s"
</t>
  </si>
  <si>
    <t xml:space="preserve">"14:43:53 Lamp: ParIn -&gt;  1250 uml"
</t>
  </si>
  <si>
    <t>14:43:27</t>
  </si>
  <si>
    <t xml:space="preserve">"14:43:52 Flow: Fixed -&gt; 300 umol/s"
</t>
  </si>
  <si>
    <t xml:space="preserve">"14:40:26 Lamp: ParIn -&gt;  1000 uml"
</t>
  </si>
  <si>
    <t>14:40:01</t>
  </si>
  <si>
    <t xml:space="preserve">"14:40:26 Flow: Fixed -&gt; 300 umol/s"
</t>
  </si>
  <si>
    <t xml:space="preserve">"14:37:00 Lamp: ParIn -&gt;  750 uml"
</t>
  </si>
  <si>
    <t>14:36:35</t>
  </si>
  <si>
    <t xml:space="preserve">"14:37:00 Flow: Fixed -&gt; 300 umol/s"
</t>
  </si>
  <si>
    <t xml:space="preserve">"14:33:34 Lamp: ParIn -&gt;  500 uml"
</t>
  </si>
  <si>
    <t>14:33:08</t>
  </si>
  <si>
    <t xml:space="preserve">"14:33:34 Flow: Fixed -&gt; 300 umol/s"
</t>
  </si>
  <si>
    <t xml:space="preserve">"14:30:07 Lamp: ParIn -&gt;  300 uml"
</t>
  </si>
  <si>
    <t>14:29:41</t>
  </si>
  <si>
    <t xml:space="preserve">"14:30:06 Flow: Fixed -&gt; 300 umol/s"
</t>
  </si>
  <si>
    <t xml:space="preserve">"14:26:40 Lamp: ParIn -&gt;  150 uml"
</t>
  </si>
  <si>
    <t>14:26:15</t>
  </si>
  <si>
    <t xml:space="preserve">"14:26:40 Flow: Fixed -&gt; 300 umol/s"
</t>
  </si>
  <si>
    <t xml:space="preserve">"14:23:14 Lamp: ParIn -&gt;  100 uml"
</t>
  </si>
  <si>
    <t xml:space="preserve">"14:23:14 Flow: Fixed -&gt; 300 umol/s"
</t>
  </si>
  <si>
    <t xml:space="preserve">"14:19:47 Lamp: ParIn -&gt;  50 uml"
</t>
  </si>
  <si>
    <t>14:19:21</t>
  </si>
  <si>
    <t xml:space="preserve">"14:19:46 Flow: Fixed -&gt; 300 umol/s"
</t>
  </si>
  <si>
    <t xml:space="preserve">"14:16:20 Lamp: ParIn -&gt;  25 uml"
</t>
  </si>
  <si>
    <t>14:15:54</t>
  </si>
  <si>
    <t xml:space="preserve">"14:16:20 Flow: Fixed -&gt; 300 umol/s"
</t>
  </si>
  <si>
    <t xml:space="preserve">"14:12:53 Lamp: ParIn -&gt;  0 uml"
</t>
  </si>
  <si>
    <t xml:space="preserve">"14:12:52 Flow: Fixed -&gt; 300 umol/s"
</t>
  </si>
  <si>
    <t xml:space="preserve">"14:12:52 Coolers: Off"
</t>
  </si>
  <si>
    <t xml:space="preserve">"14:12:52 CO2 Mixer: CO2R -&gt; 400 uml"
</t>
  </si>
  <si>
    <t xml:space="preserve">"14:12:52 Lamp: Off"
</t>
  </si>
  <si>
    <t xml:space="preserve">"14:12:50 Launched AutoProg /User/Configs/AutoProgs/LightCurve2"
</t>
  </si>
  <si>
    <t>Sun May 15 2022 14:12:50</t>
  </si>
  <si>
    <t xml:space="preserve">"12:46:26 Flow: Fixed -&gt; 300 umol/s"
</t>
  </si>
  <si>
    <t xml:space="preserve">"12:46:26 Coolers: Off"
</t>
  </si>
  <si>
    <t xml:space="preserve">"12:46:26 CO2 Mixer: CO2R -&gt; 400 uml"
</t>
  </si>
  <si>
    <t xml:space="preserve">"12:46:26 Lamp: ParIn -&gt;  2000 uml"
</t>
  </si>
  <si>
    <t>12:45:59</t>
  </si>
  <si>
    <t xml:space="preserve">"12:46:25 Flow: Fixed -&gt; 300 umol/s"
</t>
  </si>
  <si>
    <t xml:space="preserve">"12:42:58 Lamp: ParIn -&gt;  2000 uml"
</t>
  </si>
  <si>
    <t>12:42:32</t>
  </si>
  <si>
    <t xml:space="preserve">"12:42:58 Flow: Fixed -&gt; 300 umol/s"
</t>
  </si>
  <si>
    <t xml:space="preserve">"12:39:31 Lamp: ParIn -&gt;  1600 uml"
</t>
  </si>
  <si>
    <t>12:39:05</t>
  </si>
  <si>
    <t xml:space="preserve">"12:39:31 Flow: Fixed -&gt; 300 umol/s"
</t>
  </si>
  <si>
    <t xml:space="preserve">"12:36:04 Lamp: ParIn -&gt;  1250 uml"
</t>
  </si>
  <si>
    <t>12:35:38</t>
  </si>
  <si>
    <t xml:space="preserve">"12:36:03 Flow: Fixed -&gt; 300 umol/s"
</t>
  </si>
  <si>
    <t xml:space="preserve">"12:32:37 Lamp: ParIn -&gt;  1000 uml"
</t>
  </si>
  <si>
    <t>12:32:11</t>
  </si>
  <si>
    <t xml:space="preserve">"12:32:36 Flow: Fixed -&gt; 300 umol/s"
</t>
  </si>
  <si>
    <t xml:space="preserve">"12:29:10 Lamp: ParIn -&gt;  750 uml"
</t>
  </si>
  <si>
    <t>12:28:44</t>
  </si>
  <si>
    <t xml:space="preserve">"12:29:10 Flow: Fixed -&gt; 300 umol/s"
</t>
  </si>
  <si>
    <t xml:space="preserve">"12:25:43 Lamp: ParIn -&gt;  500 uml"
</t>
  </si>
  <si>
    <t>12:25:17</t>
  </si>
  <si>
    <t xml:space="preserve">"12:25:42 Flow: Fixed -&gt; 300 umol/s"
</t>
  </si>
  <si>
    <t xml:space="preserve">"12:22:16 Lamp: ParIn -&gt;  300 uml"
</t>
  </si>
  <si>
    <t>12:21:51</t>
  </si>
  <si>
    <t xml:space="preserve">"12:22:16 Flow: Fixed -&gt; 300 umol/s"
</t>
  </si>
  <si>
    <t xml:space="preserve">"12:18:50 Lamp: ParIn -&gt;  150 uml"
</t>
  </si>
  <si>
    <t>12:18:25</t>
  </si>
  <si>
    <t xml:space="preserve">"12:18:50 Flow: Fixed -&gt; 300 umol/s"
</t>
  </si>
  <si>
    <t xml:space="preserve">"12:15:24 Lamp: ParIn -&gt;  100 uml"
</t>
  </si>
  <si>
    <t>12:14:59</t>
  </si>
  <si>
    <t xml:space="preserve">"12:15:24 Flow: Fixed -&gt; 300 umol/s"
</t>
  </si>
  <si>
    <t xml:space="preserve">"12:11:58 Lamp: ParIn -&gt;  50 uml"
</t>
  </si>
  <si>
    <t>12:11:33</t>
  </si>
  <si>
    <t xml:space="preserve">"12:11:58 Flow: Fixed -&gt; 300 umol/s"
</t>
  </si>
  <si>
    <t xml:space="preserve">"12:08:32 Lamp: ParIn -&gt;  25 uml"
</t>
  </si>
  <si>
    <t>12:08:06</t>
  </si>
  <si>
    <t xml:space="preserve">"12:08:32 Flow: Fixed -&gt; 300 umol/s"
</t>
  </si>
  <si>
    <t xml:space="preserve">"12:08:32 Warning! Large Deltas in match: CO2=-31.2, H2O=-1.06"
</t>
  </si>
  <si>
    <t xml:space="preserve">"12:05:05 Lamp: ParIn -&gt;  0 uml"
</t>
  </si>
  <si>
    <t xml:space="preserve">"12:05:05 Flow: Fixed -&gt; 300 umol/s"
</t>
  </si>
  <si>
    <t xml:space="preserve">"12:05:05 Coolers: Off"
</t>
  </si>
  <si>
    <t xml:space="preserve">"12:05:05 CO2 Mixer: CO2R -&gt; 400 uml"
</t>
  </si>
  <si>
    <t xml:space="preserve">"12:05:05 Lamp: Off"
</t>
  </si>
  <si>
    <t xml:space="preserve">"12:04:21 Launched AutoProg /User/Configs/AutoProgs/LightCurve2"
</t>
  </si>
  <si>
    <t>Sun May 15 2022 12:04:21</t>
  </si>
  <si>
    <t xml:space="preserve">"12:06:37 Flow: Fixed -&gt; 300 umol/s"
</t>
  </si>
  <si>
    <t xml:space="preserve">"12:06:37 Coolers: Off"
</t>
  </si>
  <si>
    <t xml:space="preserve">"12:06:37 CO2 Mixer: CO2R -&gt; 400 uml"
</t>
  </si>
  <si>
    <t xml:space="preserve">"12:06:37 Lamp: ParIn -&gt;  2000 uml"
</t>
  </si>
  <si>
    <t>12:06:11</t>
  </si>
  <si>
    <t xml:space="preserve">"12:03:10 Lamp: ParIn -&gt;  2000 uml"
</t>
  </si>
  <si>
    <t>12:02:45</t>
  </si>
  <si>
    <t xml:space="preserve">"12:03:10 Flow: Fixed -&gt; 300 umol/s"
</t>
  </si>
  <si>
    <t xml:space="preserve">"11:59:44 Lamp: ParIn -&gt;  1600 uml"
</t>
  </si>
  <si>
    <t>11:59:19</t>
  </si>
  <si>
    <t xml:space="preserve">"11:59:44 Flow: Fixed -&gt; 300 umol/s"
</t>
  </si>
  <si>
    <t xml:space="preserve">"11:56:18 Lamp: ParIn -&gt;  1250 uml"
</t>
  </si>
  <si>
    <t>11:55:52</t>
  </si>
  <si>
    <t xml:space="preserve">"11:56:18 Flow: Fixed -&gt; 300 umol/s"
</t>
  </si>
  <si>
    <t xml:space="preserve">"11:52:51 Lamp: ParIn -&gt;  1000 uml"
</t>
  </si>
  <si>
    <t>11:52:25</t>
  </si>
  <si>
    <t xml:space="preserve">"11:52:50 Flow: Fixed -&gt; 300 umol/s"
</t>
  </si>
  <si>
    <t xml:space="preserve">"11:49:24 Lamp: ParIn -&gt;  750 uml"
</t>
  </si>
  <si>
    <t>11:48:59</t>
  </si>
  <si>
    <t xml:space="preserve">"11:49:24 Flow: Fixed -&gt; 300 umol/s"
</t>
  </si>
  <si>
    <t xml:space="preserve">"11:45:58 Lamp: ParIn -&gt;  500 uml"
</t>
  </si>
  <si>
    <t>11:45:33</t>
  </si>
  <si>
    <t xml:space="preserve">"11:45:58 Flow: Fixed -&gt; 300 umol/s"
</t>
  </si>
  <si>
    <t xml:space="preserve">"11:42:32 Lamp: ParIn -&gt;  300 uml"
</t>
  </si>
  <si>
    <t>11:42:07</t>
  </si>
  <si>
    <t xml:space="preserve">"11:42:32 Flow: Fixed -&gt; 300 umol/s"
</t>
  </si>
  <si>
    <t xml:space="preserve">"11:39:06 Lamp: ParIn -&gt;  150 uml"
</t>
  </si>
  <si>
    <t>11:38:41</t>
  </si>
  <si>
    <t xml:space="preserve">"11:39:06 Flow: Fixed -&gt; 300 umol/s"
</t>
  </si>
  <si>
    <t xml:space="preserve">"11:35:40 Lamp: ParIn -&gt;  100 uml"
</t>
  </si>
  <si>
    <t>11:35:15</t>
  </si>
  <si>
    <t xml:space="preserve">"11:35:40 Flow: Fixed -&gt; 300 umol/s"
</t>
  </si>
  <si>
    <t xml:space="preserve">"11:32:14 Lamp: ParIn -&gt;  50 uml"
</t>
  </si>
  <si>
    <t>11:31:49</t>
  </si>
  <si>
    <t xml:space="preserve">"11:32:14 Flow: Fixed -&gt; 300 umol/s"
</t>
  </si>
  <si>
    <t xml:space="preserve">"11:28:48 Lamp: ParIn -&gt;  25 uml"
</t>
  </si>
  <si>
    <t>11:28:22</t>
  </si>
  <si>
    <t xml:space="preserve">"11:28:48 Flow: Fixed -&gt; 300 umol/s"
</t>
  </si>
  <si>
    <t xml:space="preserve">"11:25:21 Lamp: ParIn -&gt;  0 uml"
</t>
  </si>
  <si>
    <t xml:space="preserve">"11:25:21 Flow: Fixed -&gt; 300 umol/s"
</t>
  </si>
  <si>
    <t xml:space="preserve">"11:25:21 Coolers: Off"
</t>
  </si>
  <si>
    <t xml:space="preserve">"11:25:21 CO2 Mixer: CO2R -&gt; 400 uml"
</t>
  </si>
  <si>
    <t xml:space="preserve">"11:25:21 Lamp: Off"
</t>
  </si>
  <si>
    <t xml:space="preserve">"11:24:45 Launched AutoProg /User/Configs/AutoProgs/LightCurve2"
</t>
  </si>
  <si>
    <t>Sun May 15 2022 11:24:45</t>
  </si>
  <si>
    <t xml:space="preserve">"12:04:28 Flow: Fixed -&gt; 300 umol/s"
</t>
  </si>
  <si>
    <t xml:space="preserve">"12:04:28 Coolers: Off"
</t>
  </si>
  <si>
    <t xml:space="preserve">"12:04:28 CO2 Mixer: CO2R -&gt; 400 uml"
</t>
  </si>
  <si>
    <t xml:space="preserve">"12:04:28 Lamp: ParIn -&gt;  2000 uml"
</t>
  </si>
  <si>
    <t>12:04:05</t>
  </si>
  <si>
    <t xml:space="preserve">"12:01:04 Lamp: ParIn -&gt;  2000 uml"
</t>
  </si>
  <si>
    <t>12:00:41</t>
  </si>
  <si>
    <t xml:space="preserve">"12:01:04 Flow: Fixed -&gt; 300 umol/s"
</t>
  </si>
  <si>
    <t xml:space="preserve">"11:57:40 Lamp: ParIn -&gt;  1600 uml"
</t>
  </si>
  <si>
    <t>11:57:17</t>
  </si>
  <si>
    <t xml:space="preserve">"11:57:40 Flow: Fixed -&gt; 300 umol/s"
</t>
  </si>
  <si>
    <t xml:space="preserve">"11:54:16 Lamp: ParIn -&gt;  1250 uml"
</t>
  </si>
  <si>
    <t>11:53:53</t>
  </si>
  <si>
    <t xml:space="preserve">"11:54:16 Flow: Fixed -&gt; 300 umol/s"
</t>
  </si>
  <si>
    <t xml:space="preserve">"11:50:52 Lamp: ParIn -&gt;  1000 uml"
</t>
  </si>
  <si>
    <t>11:50:29</t>
  </si>
  <si>
    <t xml:space="preserve">"11:50:52 Flow: Fixed -&gt; 300 umol/s"
</t>
  </si>
  <si>
    <t xml:space="preserve">"11:47:28 Lamp: ParIn -&gt;  750 uml"
</t>
  </si>
  <si>
    <t>11:47:05</t>
  </si>
  <si>
    <t xml:space="preserve">"11:47:28 Flow: Fixed -&gt; 300 umol/s"
</t>
  </si>
  <si>
    <t xml:space="preserve">"11:44:04 Lamp: ParIn -&gt;  500 uml"
</t>
  </si>
  <si>
    <t>11:43:41</t>
  </si>
  <si>
    <t xml:space="preserve">"11:44:04 Flow: Fixed -&gt; 300 umol/s"
</t>
  </si>
  <si>
    <t xml:space="preserve">"11:40:40 Lamp: ParIn -&gt;  300 uml"
</t>
  </si>
  <si>
    <t>11:40:16</t>
  </si>
  <si>
    <t xml:space="preserve">"11:40:39 Flow: Fixed -&gt; 300 umol/s"
</t>
  </si>
  <si>
    <t xml:space="preserve">"11:37:15 Lamp: ParIn -&gt;  150 uml"
</t>
  </si>
  <si>
    <t>11:36:52</t>
  </si>
  <si>
    <t xml:space="preserve">"11:37:15 Flow: Fixed -&gt; 300 umol/s"
</t>
  </si>
  <si>
    <t xml:space="preserve">"11:33:51 Lamp: ParIn -&gt;  100 uml"
</t>
  </si>
  <si>
    <t>11:33:27</t>
  </si>
  <si>
    <t xml:space="preserve">"11:33:51 Flow: Fixed -&gt; 300 umol/s"
</t>
  </si>
  <si>
    <t xml:space="preserve">"11:30:26 Lamp: ParIn -&gt;  50 uml"
</t>
  </si>
  <si>
    <t>11:30:02</t>
  </si>
  <si>
    <t xml:space="preserve">"11:30:25 Flow: Fixed -&gt; 300 umol/s"
</t>
  </si>
  <si>
    <t xml:space="preserve">"11:27:01 Lamp: ParIn -&gt;  25 uml"
</t>
  </si>
  <si>
    <t>11:26:37</t>
  </si>
  <si>
    <t xml:space="preserve">"11:27:00 Flow: Fixed -&gt; 300 umol/s"
</t>
  </si>
  <si>
    <t xml:space="preserve">"11:23:36 Lamp: ParIn -&gt;  0 uml"
</t>
  </si>
  <si>
    <t xml:space="preserve">"11:23:36 Flow: Fixed -&gt; 300 umol/s"
</t>
  </si>
  <si>
    <t xml:space="preserve">"11:23:36 Coolers: Off"
</t>
  </si>
  <si>
    <t xml:space="preserve">"11:23:36 CO2 Mixer: CO2R -&gt; 400 uml"
</t>
  </si>
  <si>
    <t xml:space="preserve">"11:23:36 Lamp: Off"
</t>
  </si>
  <si>
    <t xml:space="preserve">"11:23:16 Launched AutoProg /User/Configs/AutoProgs/LightCurve2"
</t>
  </si>
  <si>
    <t>Sun May 15 2022 11:23:16</t>
  </si>
  <si>
    <t xml:space="preserve">"14:10:26 Flow: Fixed -&gt; 300 umol/s"
</t>
  </si>
  <si>
    <t xml:space="preserve">"14:10:26 Coolers: Off"
</t>
  </si>
  <si>
    <t xml:space="preserve">"14:10:26 CO2 Mixer: CO2R -&gt; 400 uml"
</t>
  </si>
  <si>
    <t xml:space="preserve">"14:10:26 Lamp: ParIn -&gt;  2000 uml"
</t>
  </si>
  <si>
    <t>14:10:00</t>
  </si>
  <si>
    <t xml:space="preserve">"14:06:58 Lamp: ParIn -&gt;  2000 uml"
</t>
  </si>
  <si>
    <t>14:06:33</t>
  </si>
  <si>
    <t xml:space="preserve">"14:06:58 Flow: Fixed -&gt; 300 umol/s"
</t>
  </si>
  <si>
    <t xml:space="preserve">"14:03:32 Lamp: ParIn -&gt;  1600 uml"
</t>
  </si>
  <si>
    <t>14:03:07</t>
  </si>
  <si>
    <t xml:space="preserve">"14:03:32 Flow: Fixed -&gt; 300 umol/s"
</t>
  </si>
  <si>
    <t xml:space="preserve">"14:00:06 Lamp: ParIn -&gt;  1250 uml"
</t>
  </si>
  <si>
    <t xml:space="preserve">"14:00:06 Flow: Fixed -&gt; 300 umol/s"
</t>
  </si>
  <si>
    <t xml:space="preserve">"13:56:39 Lamp: ParIn -&gt;  1000 uml"
</t>
  </si>
  <si>
    <t>13:56:13</t>
  </si>
  <si>
    <t xml:space="preserve">"13:53:12 Lamp: ParIn -&gt;  750 uml"
</t>
  </si>
  <si>
    <t>13:52:47</t>
  </si>
  <si>
    <t xml:space="preserve">"13:53:12 Flow: Fixed -&gt; 300 umol/s"
</t>
  </si>
  <si>
    <t xml:space="preserve">"13:49:46 Lamp: ParIn -&gt;  500 uml"
</t>
  </si>
  <si>
    <t>13:49:21</t>
  </si>
  <si>
    <t xml:space="preserve">"13:49:46 Flow: Fixed -&gt; 300 umol/s"
</t>
  </si>
  <si>
    <t xml:space="preserve">"13:46:20 Lamp: ParIn -&gt;  300 uml"
</t>
  </si>
  <si>
    <t>13:45:55</t>
  </si>
  <si>
    <t xml:space="preserve">"13:46:20 Flow: Fixed -&gt; 300 umol/s"
</t>
  </si>
  <si>
    <t xml:space="preserve">"13:42:54 Lamp: ParIn -&gt;  150 uml"
</t>
  </si>
  <si>
    <t>13:42:29</t>
  </si>
  <si>
    <t xml:space="preserve">"13:42:54 Flow: Fixed -&gt; 300 umol/s"
</t>
  </si>
  <si>
    <t xml:space="preserve">"13:39:28 Lamp: ParIn -&gt;  100 uml"
</t>
  </si>
  <si>
    <t>13:39:03</t>
  </si>
  <si>
    <t xml:space="preserve">"13:39:28 Flow: Fixed -&gt; 300 umol/s"
</t>
  </si>
  <si>
    <t xml:space="preserve">"13:36:02 Lamp: ParIn -&gt;  50 uml"
</t>
  </si>
  <si>
    <t>13:35:37</t>
  </si>
  <si>
    <t xml:space="preserve">"13:36:02 Flow: Fixed -&gt; 300 umol/s"
</t>
  </si>
  <si>
    <t xml:space="preserve">"13:32:36 Lamp: ParIn -&gt;  25 uml"
</t>
  </si>
  <si>
    <t>13:32:10</t>
  </si>
  <si>
    <t xml:space="preserve">"13:32:36 Flow: Fixed -&gt; 300 umol/s"
</t>
  </si>
  <si>
    <t xml:space="preserve">"13:29:09 Lamp: ParIn -&gt;  0 uml"
</t>
  </si>
  <si>
    <t xml:space="preserve">"13:29:09 Flow: Fixed -&gt; 300 umol/s"
</t>
  </si>
  <si>
    <t xml:space="preserve">"13:29:09 Coolers: Off"
</t>
  </si>
  <si>
    <t xml:space="preserve">"13:29:09 CO2 Mixer: CO2R -&gt; 400 uml"
</t>
  </si>
  <si>
    <t xml:space="preserve">"13:29:09 Lamp: Off"
</t>
  </si>
  <si>
    <t xml:space="preserve">"13:29:06 Launched AutoProg /User/Configs/AutoProgs/LightCurve2"
</t>
  </si>
  <si>
    <t>Sun May 15 2022 13:29:06</t>
  </si>
  <si>
    <t xml:space="preserve">"13:29:59 Flow: Fixed -&gt; 300 umol/s"
</t>
  </si>
  <si>
    <t xml:space="preserve">"13:29:59 Coolers: Off"
</t>
  </si>
  <si>
    <t xml:space="preserve">"13:29:59 CO2 Mixer: CO2R -&gt; 400 uml"
</t>
  </si>
  <si>
    <t xml:space="preserve">"13:29:59 Lamp: ParIn -&gt;  2000 uml"
</t>
  </si>
  <si>
    <t>13:29:34</t>
  </si>
  <si>
    <t xml:space="preserve">"13:26:33 Lamp: ParIn -&gt;  2000 uml"
</t>
  </si>
  <si>
    <t>13:26:08</t>
  </si>
  <si>
    <t xml:space="preserve">"13:26:33 Flow: Fixed -&gt; 300 umol/s"
</t>
  </si>
  <si>
    <t xml:space="preserve">"13:23:07 Lamp: ParIn -&gt;  1600 uml"
</t>
  </si>
  <si>
    <t>13:22:42</t>
  </si>
  <si>
    <t xml:space="preserve">"13:23:07 Flow: Fixed -&gt; 300 umol/s"
</t>
  </si>
  <si>
    <t xml:space="preserve">"13:19:41 Lamp: ParIn -&gt;  1250 uml"
</t>
  </si>
  <si>
    <t>13:19:16</t>
  </si>
  <si>
    <t xml:space="preserve">"13:19:41 Flow: Fixed -&gt; 300 umol/s"
</t>
  </si>
  <si>
    <t xml:space="preserve">"13:16:15 Lamp: ParIn -&gt;  1000 uml"
</t>
  </si>
  <si>
    <t>13:15:50</t>
  </si>
  <si>
    <t xml:space="preserve">"13:16:15 Flow: Fixed -&gt; 300 umol/s"
</t>
  </si>
  <si>
    <t xml:space="preserve">"13:12:48 Lamp: ParIn -&gt;  750 uml"
</t>
  </si>
  <si>
    <t>13:12:24</t>
  </si>
  <si>
    <t xml:space="preserve">"13:12:48 Flow: Fixed -&gt; 300 umol/s"
</t>
  </si>
  <si>
    <t xml:space="preserve">"13:09:23 Lamp: ParIn -&gt;  500 uml"
</t>
  </si>
  <si>
    <t xml:space="preserve">"13:09:23 Flow: Fixed -&gt; 300 umol/s"
</t>
  </si>
  <si>
    <t xml:space="preserve">"12:48:46 Launched AutoProg /User/Configs/AutoProgs/LightCurve2"
</t>
  </si>
  <si>
    <t>Wed May 11 2022 12:48:46</t>
  </si>
  <si>
    <t xml:space="preserve">"12:50:37 Flow: Fixed -&gt; 300 umol/s"
</t>
  </si>
  <si>
    <t xml:space="preserve">"12:50:37 Coolers: Off"
</t>
  </si>
  <si>
    <t xml:space="preserve">"12:50:37 CO2 Mixer: CO2R -&gt; 400 uml"
</t>
  </si>
  <si>
    <t xml:space="preserve">"12:50:37 Lamp: ParIn -&gt;  2000 uml"
</t>
  </si>
  <si>
    <t>12:50:13</t>
  </si>
  <si>
    <t xml:space="preserve">"12:47:12 Lamp: ParIn -&gt;  2000 uml"
</t>
  </si>
  <si>
    <t>12:46:47</t>
  </si>
  <si>
    <t xml:space="preserve">"12:47:11 Flow: Fixed -&gt; 300 umol/s"
</t>
  </si>
  <si>
    <t xml:space="preserve">"12:43:46 Lamp: ParIn -&gt;  1600 uml"
</t>
  </si>
  <si>
    <t>12:43:22</t>
  </si>
  <si>
    <t xml:space="preserve">"12:43:46 Flow: Fixed -&gt; 300 umol/s"
</t>
  </si>
  <si>
    <t xml:space="preserve">"12:40:21 Lamp: ParIn -&gt;  1250 uml"
</t>
  </si>
  <si>
    <t>12:39:56</t>
  </si>
  <si>
    <t xml:space="preserve">"12:40:21 Flow: Fixed -&gt; 300 umol/s"
</t>
  </si>
  <si>
    <t xml:space="preserve">"12:36:55 Lamp: ParIn -&gt;  1000 uml"
</t>
  </si>
  <si>
    <t>12:36:30</t>
  </si>
  <si>
    <t xml:space="preserve">"12:33:29 Lamp: ParIn -&gt;  750 uml"
</t>
  </si>
  <si>
    <t>12:33:05</t>
  </si>
  <si>
    <t xml:space="preserve">"12:33:29 Flow: Fixed -&gt; 300 umol/s"
</t>
  </si>
  <si>
    <t xml:space="preserve">"12:30:04 Lamp: ParIn -&gt;  500 uml"
</t>
  </si>
  <si>
    <t>12:29:40</t>
  </si>
  <si>
    <t xml:space="preserve">"12:30:04 Flow: Fixed -&gt; 300 umol/s"
</t>
  </si>
  <si>
    <t xml:space="preserve">"12:26:39 Lamp: ParIn -&gt;  300 uml"
</t>
  </si>
  <si>
    <t>12:26:14</t>
  </si>
  <si>
    <t xml:space="preserve">"12:26:39 Flow: Fixed -&gt; 300 umol/s"
</t>
  </si>
  <si>
    <t xml:space="preserve">"12:23:13 Lamp: ParIn -&gt;  150 uml"
</t>
  </si>
  <si>
    <t>12:22:49</t>
  </si>
  <si>
    <t xml:space="preserve">"12:23:13 Flow: Fixed -&gt; 300 umol/s"
</t>
  </si>
  <si>
    <t xml:space="preserve">"12:19:48 Lamp: ParIn -&gt;  100 uml"
</t>
  </si>
  <si>
    <t xml:space="preserve">"12:19:48 Flow: Fixed -&gt; 300 umol/s"
</t>
  </si>
  <si>
    <t>12:12:32</t>
  </si>
  <si>
    <t xml:space="preserve">"12:09:31 Lamp: ParIn -&gt;  0 uml"
</t>
  </si>
  <si>
    <t xml:space="preserve">"12:09:31 Flow: Fixed -&gt; 300 umol/s"
</t>
  </si>
  <si>
    <t xml:space="preserve">"12:09:31 Coolers: Off"
</t>
  </si>
  <si>
    <t xml:space="preserve">"12:09:31 CO2 Mixer: CO2R -&gt; 400 uml"
</t>
  </si>
  <si>
    <t xml:space="preserve">"12:09:31 Lamp: Off"
</t>
  </si>
  <si>
    <t xml:space="preserve">"12:09:15 Launched AutoProg /User/Configs/AutoProgs/LightCurve2"
</t>
  </si>
  <si>
    <t>Wed May 11 2022 12:09:15</t>
  </si>
  <si>
    <t xml:space="preserve">"12:48:47 Flow: Fixed -&gt; 300 umol/s"
</t>
  </si>
  <si>
    <t xml:space="preserve">"12:48:47 Coolers: Off"
</t>
  </si>
  <si>
    <t xml:space="preserve">"12:48:47 CO2 Mixer: CO2R -&gt; 400 uml"
</t>
  </si>
  <si>
    <t xml:space="preserve">"12:48:47 Lamp: ParIn -&gt;  2000 uml"
</t>
  </si>
  <si>
    <t>12:48:23</t>
  </si>
  <si>
    <t xml:space="preserve">"12:45:22 Lamp: ParIn -&gt;  2000 uml"
</t>
  </si>
  <si>
    <t>12:44:58</t>
  </si>
  <si>
    <t xml:space="preserve">"12:45:21 Flow: Fixed -&gt; 300 umol/s"
</t>
  </si>
  <si>
    <t xml:space="preserve">"12:41:57 Lamp: ParIn -&gt;  1600 uml"
</t>
  </si>
  <si>
    <t>12:41:34</t>
  </si>
  <si>
    <t xml:space="preserve">"12:41:57 Flow: Fixed -&gt; 300 umol/s"
</t>
  </si>
  <si>
    <t xml:space="preserve">"12:38:33 Lamp: ParIn -&gt;  1250 uml"
</t>
  </si>
  <si>
    <t>12:38:09</t>
  </si>
  <si>
    <t xml:space="preserve">"12:38:33 Flow: Fixed -&gt; 300 umol/s"
</t>
  </si>
  <si>
    <t xml:space="preserve">"12:35:08 Lamp: ParIn -&gt;  1000 uml"
</t>
  </si>
  <si>
    <t xml:space="preserve">"12:35:08 Flow: Fixed -&gt; 300 umol/s"
</t>
  </si>
  <si>
    <t xml:space="preserve">"12:31:42 Lamp: ParIn -&gt;  750 uml"
</t>
  </si>
  <si>
    <t>12:31:19</t>
  </si>
  <si>
    <t xml:space="preserve">"12:28:18 Lamp: ParIn -&gt;  500 uml"
</t>
  </si>
  <si>
    <t>12:27:55</t>
  </si>
  <si>
    <t xml:space="preserve">"12:28:18 Flow: Fixed -&gt; 300 umol/s"
</t>
  </si>
  <si>
    <t xml:space="preserve">"12:24:54 Lamp: ParIn -&gt;  300 uml"
</t>
  </si>
  <si>
    <t>12:24:31</t>
  </si>
  <si>
    <t xml:space="preserve">"12:24:54 Flow: Fixed -&gt; 300 umol/s"
</t>
  </si>
  <si>
    <t xml:space="preserve">"12:21:30 Lamp: ParIn -&gt;  150 uml"
</t>
  </si>
  <si>
    <t>12:21:07</t>
  </si>
  <si>
    <t xml:space="preserve">"12:21:30 Flow: Fixed -&gt; 300 umol/s"
</t>
  </si>
  <si>
    <t xml:space="preserve">"12:18:06 Lamp: ParIn -&gt;  100 uml"
</t>
  </si>
  <si>
    <t>12:17:43</t>
  </si>
  <si>
    <t xml:space="preserve">"12:18:06 Flow: Fixed -&gt; 300 umol/s"
</t>
  </si>
  <si>
    <t xml:space="preserve">"12:14:42 Lamp: ParIn -&gt;  50 uml"
</t>
  </si>
  <si>
    <t>12:14:19</t>
  </si>
  <si>
    <t xml:space="preserve">"12:14:42 Flow: Fixed -&gt; 300 umol/s"
</t>
  </si>
  <si>
    <t xml:space="preserve">"12:11:18 Lamp: ParIn -&gt;  25 uml"
</t>
  </si>
  <si>
    <t>12:10:54</t>
  </si>
  <si>
    <t xml:space="preserve">"12:11:17 Flow: Fixed -&gt; 300 umol/s"
</t>
  </si>
  <si>
    <t xml:space="preserve">"12:07:53 Lamp: ParIn -&gt;  0 uml"
</t>
  </si>
  <si>
    <t xml:space="preserve">"12:07:53 Flow: Fixed -&gt; 300 umol/s"
</t>
  </si>
  <si>
    <t xml:space="preserve">"12:07:53 Coolers: Off"
</t>
  </si>
  <si>
    <t xml:space="preserve">"12:07:53 CO2 Mixer: CO2R -&gt; 400 uml"
</t>
  </si>
  <si>
    <t xml:space="preserve">"12:07:53 Lamp: Off"
</t>
  </si>
  <si>
    <t xml:space="preserve">"12:07:21 Launched AutoProg /User/Configs/AutoProgs/LightCurve2"
</t>
  </si>
  <si>
    <t>Wed May 11 2022 12:07:21</t>
  </si>
  <si>
    <t xml:space="preserve">"14:54:01 Flow: Fixed -&gt; 300 umol/s"
</t>
  </si>
  <si>
    <t xml:space="preserve">"14:54:01 Coolers: Off"
</t>
  </si>
  <si>
    <t xml:space="preserve">"14:54:01 CO2 Mixer: CO2R -&gt; 400 uml"
</t>
  </si>
  <si>
    <t xml:space="preserve">"14:54:01 Lamp: ParIn -&gt;  2000 uml"
</t>
  </si>
  <si>
    <t>14:53:35</t>
  </si>
  <si>
    <t xml:space="preserve">"14:50:34 Lamp: ParIn -&gt;  2000 uml"
</t>
  </si>
  <si>
    <t>14:50:08</t>
  </si>
  <si>
    <t xml:space="preserve">"14:50:34 Flow: Fixed -&gt; 300 umol/s"
</t>
  </si>
  <si>
    <t xml:space="preserve">"14:47:07 Lamp: ParIn -&gt;  1600 uml"
</t>
  </si>
  <si>
    <t>14:46:41</t>
  </si>
  <si>
    <t xml:space="preserve">"14:47:07 Flow: Fixed -&gt; 300 umol/s"
</t>
  </si>
  <si>
    <t xml:space="preserve">"14:43:40 Lamp: ParIn -&gt;  1250 uml"
</t>
  </si>
  <si>
    <t>14:43:14</t>
  </si>
  <si>
    <t xml:space="preserve">"14:43:40 Flow: Fixed -&gt; 300 umol/s"
</t>
  </si>
  <si>
    <t xml:space="preserve">"14:40:13 Lamp: ParIn -&gt;  1000 uml"
</t>
  </si>
  <si>
    <t>14:39:47</t>
  </si>
  <si>
    <t xml:space="preserve">"14:40:13 Flow: Fixed -&gt; 300 umol/s"
</t>
  </si>
  <si>
    <t xml:space="preserve">"14:36:46 Lamp: ParIn -&gt;  750 uml"
</t>
  </si>
  <si>
    <t>14:36:20</t>
  </si>
  <si>
    <t xml:space="preserve">"14:36:45 Flow: Fixed -&gt; 300 umol/s"
</t>
  </si>
  <si>
    <t xml:space="preserve">"14:33:19 Lamp: ParIn -&gt;  500 uml"
</t>
  </si>
  <si>
    <t>14:32:54</t>
  </si>
  <si>
    <t xml:space="preserve">"14:33:19 Flow: Fixed -&gt; 300 umol/s"
</t>
  </si>
  <si>
    <t xml:space="preserve">"14:29:53 Lamp: ParIn -&gt;  300 uml"
</t>
  </si>
  <si>
    <t>14:29:28</t>
  </si>
  <si>
    <t xml:space="preserve">"14:29:53 Flow: Fixed -&gt; 300 umol/s"
</t>
  </si>
  <si>
    <t xml:space="preserve">"14:26:27 Lamp: ParIn -&gt;  150 uml"
</t>
  </si>
  <si>
    <t>14:26:02</t>
  </si>
  <si>
    <t xml:space="preserve">"14:26:27 Flow: Fixed -&gt; 300 umol/s"
</t>
  </si>
  <si>
    <t xml:space="preserve">"14:23:01 Lamp: ParIn -&gt;  100 uml"
</t>
  </si>
  <si>
    <t>14:22:36</t>
  </si>
  <si>
    <t xml:space="preserve">"14:23:01 Flow: Fixed -&gt; 300 umol/s"
</t>
  </si>
  <si>
    <t xml:space="preserve">"14:19:35 Lamp: ParIn -&gt;  50 uml"
</t>
  </si>
  <si>
    <t>14:19:10</t>
  </si>
  <si>
    <t xml:space="preserve">"14:19:35 Flow: Fixed -&gt; 300 umol/s"
</t>
  </si>
  <si>
    <t xml:space="preserve">"14:16:09 Lamp: ParIn -&gt;  25 uml"
</t>
  </si>
  <si>
    <t>14:15:44</t>
  </si>
  <si>
    <t xml:space="preserve">"14:16:09 Flow: Fixed -&gt; 300 umol/s"
</t>
  </si>
  <si>
    <t xml:space="preserve">"14:12:43 Lamp: ParIn -&gt;  0 uml"
</t>
  </si>
  <si>
    <t xml:space="preserve">"14:12:42 Flow: Fixed -&gt; 300 umol/s"
</t>
  </si>
  <si>
    <t xml:space="preserve">"14:12:42 Coolers: Off"
</t>
  </si>
  <si>
    <t xml:space="preserve">"14:12:42 CO2 Mixer: CO2R -&gt; 400 uml"
</t>
  </si>
  <si>
    <t xml:space="preserve">"14:12:42 Lamp: Off"
</t>
  </si>
  <si>
    <t xml:space="preserve">"14:11:58 Launched AutoProg /User/Configs/AutoProgs/LightCurve2"
</t>
  </si>
  <si>
    <t>Wed May 11 2022 14:11:58</t>
  </si>
  <si>
    <t xml:space="preserve">"14:01:28 Flow: Fixed -&gt; 300 umol/s"
</t>
  </si>
  <si>
    <t xml:space="preserve">"14:01:28 Coolers: Off"
</t>
  </si>
  <si>
    <t xml:space="preserve">"14:01:28 CO2 Mixer: CO2R -&gt; 400 uml"
</t>
  </si>
  <si>
    <t xml:space="preserve">"14:01:27 Lamp: ParIn -&gt;  2000 uml"
</t>
  </si>
  <si>
    <t>14:01:02</t>
  </si>
  <si>
    <t xml:space="preserve">"14:01:27 Flow: Fixed -&gt; 300 umol/s"
</t>
  </si>
  <si>
    <t xml:space="preserve">"13:58:01 Lamp: ParIn -&gt;  2000 uml"
</t>
  </si>
  <si>
    <t>13:57:35</t>
  </si>
  <si>
    <t xml:space="preserve">"13:58:01 Flow: Fixed -&gt; 300 umol/s"
</t>
  </si>
  <si>
    <t xml:space="preserve">"13:54:34 Lamp: ParIn -&gt;  1600 uml"
</t>
  </si>
  <si>
    <t>13:54:08</t>
  </si>
  <si>
    <t xml:space="preserve">"13:54:33 Flow: Fixed -&gt; 300 umol/s"
</t>
  </si>
  <si>
    <t xml:space="preserve">"13:51:07 Lamp: ParIn -&gt;  1250 uml"
</t>
  </si>
  <si>
    <t>13:50:42</t>
  </si>
  <si>
    <t xml:space="preserve">"13:51:07 Flow: Fixed -&gt; 300 umol/s"
</t>
  </si>
  <si>
    <t xml:space="preserve">"13:47:41 Lamp: ParIn -&gt;  1000 uml"
</t>
  </si>
  <si>
    <t>13:47:16</t>
  </si>
  <si>
    <t xml:space="preserve">"13:47:41 Flow: Fixed -&gt; 300 umol/s"
</t>
  </si>
  <si>
    <t xml:space="preserve">"13:44:15 Lamp: ParIn -&gt;  750 uml"
</t>
  </si>
  <si>
    <t xml:space="preserve">"13:44:15 Flow: Fixed -&gt; 300 umol/s"
</t>
  </si>
  <si>
    <t xml:space="preserve">"13:40:49 Lamp: ParIn -&gt;  500 uml"
</t>
  </si>
  <si>
    <t>13:40:24</t>
  </si>
  <si>
    <t xml:space="preserve">"13:40:49 Flow: Fixed -&gt; 300 umol/s"
</t>
  </si>
  <si>
    <t xml:space="preserve">"13:37:23 Lamp: ParIn -&gt;  300 uml"
</t>
  </si>
  <si>
    <t>13:36:58</t>
  </si>
  <si>
    <t xml:space="preserve">"13:37:23 Flow: Fixed -&gt; 300 umol/s"
</t>
  </si>
  <si>
    <t xml:space="preserve">"13:33:57 Lamp: ParIn -&gt;  150 uml"
</t>
  </si>
  <si>
    <t>13:33:32</t>
  </si>
  <si>
    <t xml:space="preserve">"13:33:57 Flow: Fixed -&gt; 300 umol/s"
</t>
  </si>
  <si>
    <t xml:space="preserve">"13:30:31 Lamp: ParIn -&gt;  100 uml"
</t>
  </si>
  <si>
    <t>13:30:06</t>
  </si>
  <si>
    <t xml:space="preserve">"13:27:05 Lamp: ParIn -&gt;  50 uml"
</t>
  </si>
  <si>
    <t>13:26:40</t>
  </si>
  <si>
    <t xml:space="preserve">"13:27:05 Flow: Fixed -&gt; 300 umol/s"
</t>
  </si>
  <si>
    <t xml:space="preserve">"13:23:39 Lamp: ParIn -&gt;  25 uml"
</t>
  </si>
  <si>
    <t>13:23:14</t>
  </si>
  <si>
    <t xml:space="preserve">"13:23:39 Flow: Fixed -&gt; 300 umol/s"
</t>
  </si>
  <si>
    <t xml:space="preserve">"13:20:13 Lamp: ParIn -&gt;  0 uml"
</t>
  </si>
  <si>
    <t xml:space="preserve">"13:20:13 Flow: Fixed -&gt; 300 umol/s"
</t>
  </si>
  <si>
    <t xml:space="preserve">"13:20:13 Coolers: Off"
</t>
  </si>
  <si>
    <t xml:space="preserve">"13:20:13 CO2 Mixer: CO2R -&gt; 400 uml"
</t>
  </si>
  <si>
    <t xml:space="preserve">"13:20:13 Lamp: Off"
</t>
  </si>
  <si>
    <t xml:space="preserve">"13:19:15 Launched AutoProg /User/Configs/AutoProgs/LightCurve2"
</t>
  </si>
  <si>
    <t>Mon May 16 2022 13:19:15</t>
  </si>
  <si>
    <t xml:space="preserve">"13:19:34 Flow: Fixed -&gt; 300 umol/s"
</t>
  </si>
  <si>
    <t xml:space="preserve">"13:19:34 Coolers: Off"
</t>
  </si>
  <si>
    <t xml:space="preserve">"13:19:34 CO2 Mixer: CO2R -&gt; 400 uml"
</t>
  </si>
  <si>
    <t xml:space="preserve">"13:19:34 Lamp: ParIn -&gt;  2000 uml"
</t>
  </si>
  <si>
    <t>13:19:10</t>
  </si>
  <si>
    <t xml:space="preserve">"13:16:09 Lamp: ParIn -&gt;  2000 uml"
</t>
  </si>
  <si>
    <t>13:15:45</t>
  </si>
  <si>
    <t xml:space="preserve">"13:16:09 Flow: Fixed -&gt; 300 umol/s"
</t>
  </si>
  <si>
    <t xml:space="preserve">"13:12:44 Lamp: ParIn -&gt;  1600 uml"
</t>
  </si>
  <si>
    <t>13:12:20</t>
  </si>
  <si>
    <t xml:space="preserve">"13:12:43 Flow: Fixed -&gt; 300 umol/s"
</t>
  </si>
  <si>
    <t xml:space="preserve">"13:09:19 Lamp: ParIn -&gt;  1250 uml"
</t>
  </si>
  <si>
    <t>13:08:56</t>
  </si>
  <si>
    <t xml:space="preserve">"13:09:19 Flow: Fixed -&gt; 300 umol/s"
</t>
  </si>
  <si>
    <t xml:space="preserve">"13:05:55 Lamp: ParIn -&gt;  1000 uml"
</t>
  </si>
  <si>
    <t>13:05:31</t>
  </si>
  <si>
    <t xml:space="preserve">"13:05:55 Flow: Fixed -&gt; 300 umol/s"
</t>
  </si>
  <si>
    <t xml:space="preserve">"13:02:30 Lamp: ParIn -&gt;  750 uml"
</t>
  </si>
  <si>
    <t xml:space="preserve">"13:02:30 Flow: Fixed -&gt; 300 umol/s"
</t>
  </si>
  <si>
    <t xml:space="preserve">"12:59:06 Lamp: ParIn -&gt;  500 uml"
</t>
  </si>
  <si>
    <t>12:58:42</t>
  </si>
  <si>
    <t xml:space="preserve">"12:55:41 Lamp: ParIn -&gt;  300 uml"
</t>
  </si>
  <si>
    <t>12:55:17</t>
  </si>
  <si>
    <t xml:space="preserve">"12:52:16 Lamp: ParIn -&gt;  150 uml"
</t>
  </si>
  <si>
    <t>12:51:53</t>
  </si>
  <si>
    <t xml:space="preserve">"12:52:16 Flow: Fixed -&gt; 300 umol/s"
</t>
  </si>
  <si>
    <t xml:space="preserve">"12:48:52 Lamp: ParIn -&gt;  100 uml"
</t>
  </si>
  <si>
    <t>12:48:29</t>
  </si>
  <si>
    <t xml:space="preserve">"12:48:52 Flow: Fixed -&gt; 300 umol/s"
</t>
  </si>
  <si>
    <t xml:space="preserve">"12:45:28 Lamp: ParIn -&gt;  50 uml"
</t>
  </si>
  <si>
    <t xml:space="preserve">"12:45:27 Flow: Fixed -&gt; 300 umol/s"
</t>
  </si>
  <si>
    <t xml:space="preserve">"12:42:02 Lamp: ParIn -&gt;  25 uml"
</t>
  </si>
  <si>
    <t>12:41:39</t>
  </si>
  <si>
    <t xml:space="preserve">"12:42:02 Flow: Fixed -&gt; 300 umol/s"
</t>
  </si>
  <si>
    <t xml:space="preserve">"12:38:38 Lamp: ParIn -&gt;  0 uml"
</t>
  </si>
  <si>
    <t xml:space="preserve">"12:38:38 Flow: Fixed -&gt; 300 umol/s"
</t>
  </si>
  <si>
    <t xml:space="preserve">"12:38:38 Coolers: Off"
</t>
  </si>
  <si>
    <t xml:space="preserve">"12:38:38 CO2 Mixer: CO2R -&gt; 400 uml"
</t>
  </si>
  <si>
    <t xml:space="preserve">"12:38:38 Lamp: Off"
</t>
  </si>
  <si>
    <t xml:space="preserve">"12:38:16 Launched AutoProg /User/Configs/AutoProgs/LightCurve2"
</t>
  </si>
  <si>
    <t>Mon May 16 2022 12:38:16</t>
  </si>
  <si>
    <t xml:space="preserve">"13:21:27 Flow: Fixed -&gt; 300 umol/s"
</t>
  </si>
  <si>
    <t xml:space="preserve">"13:21:27 Coolers: Off"
</t>
  </si>
  <si>
    <t xml:space="preserve">"13:21:27 CO2 Mixer: CO2R -&gt; 400 uml"
</t>
  </si>
  <si>
    <t xml:space="preserve">"13:21:27 Lamp: ParIn -&gt;  2000 uml"
</t>
  </si>
  <si>
    <t>13:21:02</t>
  </si>
  <si>
    <t xml:space="preserve">"13:18:01 Lamp: ParIn -&gt;  2000 uml"
</t>
  </si>
  <si>
    <t>13:17:36</t>
  </si>
  <si>
    <t xml:space="preserve">"13:18:00 Flow: Fixed -&gt; 300 umol/s"
</t>
  </si>
  <si>
    <t xml:space="preserve">"13:14:35 Lamp: ParIn -&gt;  1600 uml"
</t>
  </si>
  <si>
    <t xml:space="preserve">"13:11:09 Lamp: ParIn -&gt;  1250 uml"
</t>
  </si>
  <si>
    <t xml:space="preserve">"13:07:44 Lamp: ParIn -&gt;  1000 uml"
</t>
  </si>
  <si>
    <t xml:space="preserve">"13:04:19 Lamp: ParIn -&gt;  750 uml"
</t>
  </si>
  <si>
    <t xml:space="preserve">"13:00:54 Lamp: ParIn -&gt;  500 uml"
</t>
  </si>
  <si>
    <t xml:space="preserve">"12:57:29 Lamp: ParIn -&gt;  300 uml"
</t>
  </si>
  <si>
    <t xml:space="preserve">"12:54:04 Lamp: ParIn -&gt;  150 uml"
</t>
  </si>
  <si>
    <t xml:space="preserve">"12:50:39 Lamp: ParIn -&gt;  100 uml"
</t>
  </si>
  <si>
    <t>12:50:15</t>
  </si>
  <si>
    <t xml:space="preserve">"12:47:14 Lamp: ParIn -&gt;  50 uml"
</t>
  </si>
  <si>
    <t>12:46:50</t>
  </si>
  <si>
    <t xml:space="preserve">"12:47:14 Flow: Fixed -&gt; 300 umol/s"
</t>
  </si>
  <si>
    <t xml:space="preserve">"12:43:49 Lamp: ParIn -&gt;  25 uml"
</t>
  </si>
  <si>
    <t>12:43:24</t>
  </si>
  <si>
    <t xml:space="preserve">"12:43:49 Flow: Fixed -&gt; 300 umol/s"
</t>
  </si>
  <si>
    <t xml:space="preserve">"12:40:23 Lamp: ParIn -&gt;  0 uml"
</t>
  </si>
  <si>
    <t xml:space="preserve">"12:40:23 Flow: Fixed -&gt; 300 umol/s"
</t>
  </si>
  <si>
    <t xml:space="preserve">"12:40:23 Coolers: Off"
</t>
  </si>
  <si>
    <t xml:space="preserve">"12:40:23 CO2 Mixer: CO2R -&gt; 400 uml"
</t>
  </si>
  <si>
    <t xml:space="preserve">"12:40:23 Lamp: Off"
</t>
  </si>
  <si>
    <t xml:space="preserve">"12:39:37 Launched AutoProg /User/Configs/AutoProgs/LightCurve2"
</t>
  </si>
  <si>
    <t>Mon May 16 2022 12:39:37</t>
  </si>
  <si>
    <t xml:space="preserve">"15:25:40 Flow: Fixed -&gt; 300 umol/s"
</t>
  </si>
  <si>
    <t xml:space="preserve">"15:25:40 Coolers: Off"
</t>
  </si>
  <si>
    <t xml:space="preserve">"15:25:40 CO2 Mixer: CO2R -&gt; 400 uml"
</t>
  </si>
  <si>
    <t xml:space="preserve">"15:25:40 Lamp: ParIn -&gt;  2000 uml"
</t>
  </si>
  <si>
    <t>15:25:13</t>
  </si>
  <si>
    <t xml:space="preserve">"15:22:12 Lamp: ParIn -&gt;  2000 uml"
</t>
  </si>
  <si>
    <t>15:21:46</t>
  </si>
  <si>
    <t xml:space="preserve">"15:22:12 Flow: Fixed -&gt; 300 umol/s"
</t>
  </si>
  <si>
    <t xml:space="preserve">"15:18:45 Lamp: ParIn -&gt;  1600 uml"
</t>
  </si>
  <si>
    <t>15:18:19</t>
  </si>
  <si>
    <t xml:space="preserve">"15:18:45 Flow: Fixed -&gt; 300 umol/s"
</t>
  </si>
  <si>
    <t xml:space="preserve">"15:15:18 Lamp: ParIn -&gt;  1250 uml"
</t>
  </si>
  <si>
    <t>15:14:52</t>
  </si>
  <si>
    <t xml:space="preserve">"15:15:18 Flow: Fixed -&gt; 300 umol/s"
</t>
  </si>
  <si>
    <t xml:space="preserve">"15:11:51 Lamp: ParIn -&gt;  1000 uml"
</t>
  </si>
  <si>
    <t>15:11:25</t>
  </si>
  <si>
    <t xml:space="preserve">"15:11:50 Flow: Fixed -&gt; 300 umol/s"
</t>
  </si>
  <si>
    <t xml:space="preserve">"15:08:24 Lamp: ParIn -&gt;  750 uml"
</t>
  </si>
  <si>
    <t>15:07:59</t>
  </si>
  <si>
    <t xml:space="preserve">"15:08:24 Flow: Fixed -&gt; 300 umol/s"
</t>
  </si>
  <si>
    <t xml:space="preserve">"15:04:58 Lamp: ParIn -&gt;  500 uml"
</t>
  </si>
  <si>
    <t xml:space="preserve">"15:04:58 Flow: Fixed -&gt; 300 umol/s"
</t>
  </si>
  <si>
    <t>15:01:07</t>
  </si>
  <si>
    <t xml:space="preserve">"15:01:32 Flow: Fixed -&gt; 300 umol/s"
</t>
  </si>
  <si>
    <t xml:space="preserve">"14:58:06 Lamp: ParIn -&gt;  150 uml"
</t>
  </si>
  <si>
    <t>14:57:41</t>
  </si>
  <si>
    <t xml:space="preserve">"14:58:06 Flow: Fixed -&gt; 300 umol/s"
</t>
  </si>
  <si>
    <t xml:space="preserve">"14:54:40 Lamp: ParIn -&gt;  100 uml"
</t>
  </si>
  <si>
    <t>14:54:15</t>
  </si>
  <si>
    <t xml:space="preserve">"14:54:40 Flow: Fixed -&gt; 300 umol/s"
</t>
  </si>
  <si>
    <t xml:space="preserve">"14:51:14 Lamp: ParIn -&gt;  50 uml"
</t>
  </si>
  <si>
    <t>14:50:49</t>
  </si>
  <si>
    <t xml:space="preserve">"14:51:14 Flow: Fixed -&gt; 300 umol/s"
</t>
  </si>
  <si>
    <t xml:space="preserve">"14:47:48 Lamp: ParIn -&gt;  25 uml"
</t>
  </si>
  <si>
    <t>14:47:23</t>
  </si>
  <si>
    <t xml:space="preserve">"14:47:48 Flow: Fixed -&gt; 300 umol/s"
</t>
  </si>
  <si>
    <t xml:space="preserve">"14:44:22 Lamp: ParIn -&gt;  0 uml"
</t>
  </si>
  <si>
    <t xml:space="preserve">"14:44:21 Flow: Fixed -&gt; 300 umol/s"
</t>
  </si>
  <si>
    <t xml:space="preserve">"14:44:21 Coolers: Off"
</t>
  </si>
  <si>
    <t xml:space="preserve">"14:44:21 CO2 Mixer: CO2R -&gt; 400 uml"
</t>
  </si>
  <si>
    <t xml:space="preserve">"14:44:21 Lamp: Off"
</t>
  </si>
  <si>
    <t xml:space="preserve">"14:44:19 Launched AutoProg /User/Configs/AutoProgs/LightCurve2"
</t>
  </si>
  <si>
    <t>Mon May 16 2022 14:44:19</t>
  </si>
  <si>
    <t xml:space="preserve">"13:44:11 Flow: Fixed -&gt; 300 umol/s"
</t>
  </si>
  <si>
    <t xml:space="preserve">"13:44:11 Coolers: Off"
</t>
  </si>
  <si>
    <t xml:space="preserve">"13:44:11 CO2 Mixer: CO2R -&gt; 400 uml"
</t>
  </si>
  <si>
    <t xml:space="preserve">"13:44:11 Lamp: ParIn -&gt;  2000 uml"
</t>
  </si>
  <si>
    <t>13:43:46</t>
  </si>
  <si>
    <t xml:space="preserve">"13:40:45 Lamp: ParIn -&gt;  2000 uml"
</t>
  </si>
  <si>
    <t>13:40:20</t>
  </si>
  <si>
    <t xml:space="preserve">"13:40:45 Flow: Fixed -&gt; 300 umol/s"
</t>
  </si>
  <si>
    <t xml:space="preserve">"13:37:19 Lamp: ParIn -&gt;  1600 uml"
</t>
  </si>
  <si>
    <t>13:36:54</t>
  </si>
  <si>
    <t xml:space="preserve">"13:37:19 Flow: Fixed -&gt; 300 umol/s"
</t>
  </si>
  <si>
    <t xml:space="preserve">"13:33:53 Lamp: ParIn -&gt;  1250 uml"
</t>
  </si>
  <si>
    <t>13:33:28</t>
  </si>
  <si>
    <t xml:space="preserve">"13:33:53 Flow: Fixed -&gt; 300 umol/s"
</t>
  </si>
  <si>
    <t xml:space="preserve">"13:30:27 Lamp: ParIn -&gt;  1000 uml"
</t>
  </si>
  <si>
    <t>13:30:02</t>
  </si>
  <si>
    <t xml:space="preserve">"13:30:27 Flow: Fixed -&gt; 300 umol/s"
</t>
  </si>
  <si>
    <t xml:space="preserve">"13:27:01 Lamp: ParIn -&gt;  750 uml"
</t>
  </si>
  <si>
    <t>13:26:36</t>
  </si>
  <si>
    <t xml:space="preserve">"13:27:01 Flow: Fixed -&gt; 300 umol/s"
</t>
  </si>
  <si>
    <t xml:space="preserve">"13:23:35 Lamp: ParIn -&gt;  500 uml"
</t>
  </si>
  <si>
    <t>13:23:10</t>
  </si>
  <si>
    <t xml:space="preserve">"13:23:35 Flow: Fixed -&gt; 300 umol/s"
</t>
  </si>
  <si>
    <t xml:space="preserve">"13:20:09 Lamp: ParIn -&gt;  300 uml"
</t>
  </si>
  <si>
    <t>13:19:44</t>
  </si>
  <si>
    <t xml:space="preserve">"13:20:09 Flow: Fixed -&gt; 300 umol/s"
</t>
  </si>
  <si>
    <t xml:space="preserve">"13:16:43 Lamp: ParIn -&gt;  150 uml"
</t>
  </si>
  <si>
    <t xml:space="preserve">"13:16:43 Flow: Fixed -&gt; 300 umol/s"
</t>
  </si>
  <si>
    <t xml:space="preserve">"13:13:17 Lamp: ParIn -&gt;  100 uml"
</t>
  </si>
  <si>
    <t>13:12:52</t>
  </si>
  <si>
    <t xml:space="preserve">"13:13:17 Flow: Fixed -&gt; 300 umol/s"
</t>
  </si>
  <si>
    <t xml:space="preserve">"13:09:51 Lamp: ParIn -&gt;  50 uml"
</t>
  </si>
  <si>
    <t xml:space="preserve">"13:09:51 Flow: Fixed -&gt; 300 umol/s"
</t>
  </si>
  <si>
    <t xml:space="preserve">"13:06:25 Lamp: ParIn -&gt;  25 uml"
</t>
  </si>
  <si>
    <t>13:06:00</t>
  </si>
  <si>
    <t xml:space="preserve">"13:02:59 Lamp: ParIn -&gt;  0 uml"
</t>
  </si>
  <si>
    <t xml:space="preserve">"13:02:59 Flow: Fixed -&gt; 300 umol/s"
</t>
  </si>
  <si>
    <t xml:space="preserve">"13:02:59 Coolers: Off"
</t>
  </si>
  <si>
    <t xml:space="preserve">"13:02:59 CO2 Mixer: CO2R -&gt; 400 uml"
</t>
  </si>
  <si>
    <t xml:space="preserve">"13:02:59 Lamp: Off"
</t>
  </si>
  <si>
    <t xml:space="preserve">"13:02:57 Launched AutoProg /User/Configs/AutoProgs/LightCurve2"
</t>
  </si>
  <si>
    <t>Thr May 12 2022 13:02:57</t>
  </si>
  <si>
    <t xml:space="preserve">"13:04:41 Flow: Fixed -&gt; 300 umol/s"
</t>
  </si>
  <si>
    <t xml:space="preserve">"13:04:41 Coolers: Off"
</t>
  </si>
  <si>
    <t xml:space="preserve">"13:04:41 CO2 Mixer: CO2R -&gt; 400 uml"
</t>
  </si>
  <si>
    <t xml:space="preserve">"13:04:41 Lamp: ParIn -&gt;  2000 uml"
</t>
  </si>
  <si>
    <t>13:04:16</t>
  </si>
  <si>
    <t xml:space="preserve">"13:01:15 Lamp: ParIn -&gt;  2000 uml"
</t>
  </si>
  <si>
    <t>13:00:50</t>
  </si>
  <si>
    <t xml:space="preserve">"13:01:15 Flow: Fixed -&gt; 300 umol/s"
</t>
  </si>
  <si>
    <t xml:space="preserve">"12:57:49 Lamp: ParIn -&gt;  1600 uml"
</t>
  </si>
  <si>
    <t>12:57:25</t>
  </si>
  <si>
    <t xml:space="preserve">"12:57:49 Flow: Fixed -&gt; 300 umol/s"
</t>
  </si>
  <si>
    <t xml:space="preserve">"12:54:24 Lamp: ParIn -&gt;  1250 uml"
</t>
  </si>
  <si>
    <t>12:53:59</t>
  </si>
  <si>
    <t xml:space="preserve">"12:54:24 Flow: Fixed -&gt; 300 umol/s"
</t>
  </si>
  <si>
    <t xml:space="preserve">"12:50:58 Lamp: ParIn -&gt;  1000 uml"
</t>
  </si>
  <si>
    <t>12:50:33</t>
  </si>
  <si>
    <t xml:space="preserve">"12:50:58 Flow: Fixed -&gt; 300 umol/s"
</t>
  </si>
  <si>
    <t xml:space="preserve">"12:47:32 Lamp: ParIn -&gt;  750 uml"
</t>
  </si>
  <si>
    <t>12:47:08</t>
  </si>
  <si>
    <t xml:space="preserve">"12:47:32 Flow: Fixed -&gt; 300 umol/s"
</t>
  </si>
  <si>
    <t xml:space="preserve">"12:44:07 Lamp: ParIn -&gt;  500 uml"
</t>
  </si>
  <si>
    <t>12:43:43</t>
  </si>
  <si>
    <t xml:space="preserve">"12:44:07 Flow: Fixed -&gt; 300 umol/s"
</t>
  </si>
  <si>
    <t xml:space="preserve">"12:40:42 Lamp: ParIn -&gt;  300 uml"
</t>
  </si>
  <si>
    <t>12:40:18</t>
  </si>
  <si>
    <t xml:space="preserve">"12:40:42 Flow: Fixed -&gt; 300 umol/s"
</t>
  </si>
  <si>
    <t xml:space="preserve">"12:37:17 Lamp: ParIn -&gt;  150 uml"
</t>
  </si>
  <si>
    <t>12:36:53</t>
  </si>
  <si>
    <t xml:space="preserve">"12:37:17 Flow: Fixed -&gt; 300 umol/s"
</t>
  </si>
  <si>
    <t xml:space="preserve">"12:33:52 Lamp: ParIn -&gt;  100 uml"
</t>
  </si>
  <si>
    <t>12:33:28</t>
  </si>
  <si>
    <t xml:space="preserve">"12:33:52 Flow: Fixed -&gt; 300 umol/s"
</t>
  </si>
  <si>
    <t xml:space="preserve">"12:30:27 Lamp: ParIn -&gt;  50 uml"
</t>
  </si>
  <si>
    <t>12:30:03</t>
  </si>
  <si>
    <t xml:space="preserve">"12:30:27 Flow: Fixed -&gt; 300 umol/s"
</t>
  </si>
  <si>
    <t xml:space="preserve">"12:27:02 Lamp: ParIn -&gt;  25 uml"
</t>
  </si>
  <si>
    <t>12:26:37</t>
  </si>
  <si>
    <t xml:space="preserve">"12:27:02 Flow: Fixed -&gt; 300 umol/s"
</t>
  </si>
  <si>
    <t xml:space="preserve">"12:23:36 Lamp: ParIn -&gt;  0 uml"
</t>
  </si>
  <si>
    <t xml:space="preserve">"12:23:35 Flow: Fixed -&gt; 300 umol/s"
</t>
  </si>
  <si>
    <t xml:space="preserve">"12:23:35 Coolers: Off"
</t>
  </si>
  <si>
    <t xml:space="preserve">"12:23:35 CO2 Mixer: CO2R -&gt; 400 uml"
</t>
  </si>
  <si>
    <t xml:space="preserve">"12:23:35 Lamp: Off"
</t>
  </si>
  <si>
    <t xml:space="preserve">"12:23:24 Launched AutoProg /User/Configs/AutoProgs/LightCurve2"
</t>
  </si>
  <si>
    <t>Thr May 12 2022 12:23:24</t>
  </si>
  <si>
    <t xml:space="preserve">"13:02:45 Flow: Fixed -&gt; 300 umol/s"
</t>
  </si>
  <si>
    <t xml:space="preserve">"13:02:45 Coolers: Off"
</t>
  </si>
  <si>
    <t xml:space="preserve">"13:02:44 CO2 Mixer: CO2R -&gt; 400 uml"
</t>
  </si>
  <si>
    <t xml:space="preserve">"13:02:44 Lamp: ParIn -&gt;  2000 uml"
</t>
  </si>
  <si>
    <t>13:02:23</t>
  </si>
  <si>
    <t xml:space="preserve">"13:02:44 Flow: Fixed -&gt; 300 umol/s"
</t>
  </si>
  <si>
    <t xml:space="preserve">"12:59:22 Lamp: ParIn -&gt;  2000 uml"
</t>
  </si>
  <si>
    <t>12:59:00</t>
  </si>
  <si>
    <t xml:space="preserve">"12:59:22 Flow: Fixed -&gt; 300 umol/s"
</t>
  </si>
  <si>
    <t xml:space="preserve">"12:55:59 Lamp: ParIn -&gt;  1600 uml"
</t>
  </si>
  <si>
    <t>12:55:37</t>
  </si>
  <si>
    <t xml:space="preserve">"12:55:59 Flow: Fixed -&gt; 300 umol/s"
</t>
  </si>
  <si>
    <t xml:space="preserve">"12:52:36 Lamp: ParIn -&gt;  1250 uml"
</t>
  </si>
  <si>
    <t>12:52:14</t>
  </si>
  <si>
    <t xml:space="preserve">"12:52:36 Flow: Fixed -&gt; 300 umol/s"
</t>
  </si>
  <si>
    <t xml:space="preserve">"12:49:13 Lamp: ParIn -&gt;  1000 uml"
</t>
  </si>
  <si>
    <t>12:48:50</t>
  </si>
  <si>
    <t xml:space="preserve">"12:49:13 Flow: Fixed -&gt; 300 umol/s"
</t>
  </si>
  <si>
    <t xml:space="preserve">"12:45:49 Lamp: ParIn -&gt;  750 uml"
</t>
  </si>
  <si>
    <t>12:45:26</t>
  </si>
  <si>
    <t xml:space="preserve">"12:45:49 Flow: Fixed -&gt; 300 umol/s"
</t>
  </si>
  <si>
    <t xml:space="preserve">"12:42:25 Lamp: ParIn -&gt;  500 uml"
</t>
  </si>
  <si>
    <t>12:42:01</t>
  </si>
  <si>
    <t xml:space="preserve">"12:42:25 Flow: Fixed -&gt; 300 umol/s"
</t>
  </si>
  <si>
    <t xml:space="preserve">"12:39:00 Lamp: ParIn -&gt;  300 uml"
</t>
  </si>
  <si>
    <t>12:38:36</t>
  </si>
  <si>
    <t xml:space="preserve">"12:38:59 Flow: Fixed -&gt; 300 umol/s"
</t>
  </si>
  <si>
    <t xml:space="preserve">"12:35:35 Lamp: ParIn -&gt;  150 uml"
</t>
  </si>
  <si>
    <t>12:35:12</t>
  </si>
  <si>
    <t xml:space="preserve">"12:35:35 Flow: Fixed -&gt; 300 umol/s"
</t>
  </si>
  <si>
    <t xml:space="preserve">"12:32:11 Lamp: ParIn -&gt;  100 uml"
</t>
  </si>
  <si>
    <t>12:31:47</t>
  </si>
  <si>
    <t xml:space="preserve">"12:32:11 Flow: Fixed -&gt; 300 umol/s"
</t>
  </si>
  <si>
    <t xml:space="preserve">"12:28:46 Lamp: ParIn -&gt;  50 uml"
</t>
  </si>
  <si>
    <t>12:28:22</t>
  </si>
  <si>
    <t xml:space="preserve">"12:28:45 Flow: Fixed -&gt; 300 umol/s"
</t>
  </si>
  <si>
    <t xml:space="preserve">"12:25:21 Lamp: ParIn -&gt;  25 uml"
</t>
  </si>
  <si>
    <t>12:24:58</t>
  </si>
  <si>
    <t xml:space="preserve">"12:25:21 Flow: Fixed -&gt; 300 umol/s"
</t>
  </si>
  <si>
    <t xml:space="preserve">"12:21:57 Lamp: ParIn -&gt;  0 uml"
</t>
  </si>
  <si>
    <t xml:space="preserve">"12:21:56 Flow: Fixed -&gt; 300 umol/s"
</t>
  </si>
  <si>
    <t xml:space="preserve">"12:21:56 Coolers: Off"
</t>
  </si>
  <si>
    <t xml:space="preserve">"12:21:56 CO2 Mixer: CO2R -&gt; 400 uml"
</t>
  </si>
  <si>
    <t xml:space="preserve">"12:21:56 Lamp: Off"
</t>
  </si>
  <si>
    <t xml:space="preserve">"12:21:33 Launched AutoProg /User/Configs/AutoProgs/LightCurve2"
</t>
  </si>
  <si>
    <t>Thr May 12 2022 12:21:33</t>
  </si>
  <si>
    <t xml:space="preserve">"15:08:19 Flow: Fixed -&gt; 300 umol/s"
</t>
  </si>
  <si>
    <t xml:space="preserve">"15:08:19 Coolers: Off"
</t>
  </si>
  <si>
    <t xml:space="preserve">"15:08:19 CO2 Mixer: CO2R -&gt; 400 uml"
</t>
  </si>
  <si>
    <t xml:space="preserve">"15:08:19 Lamp: ParIn -&gt;  2000 uml"
</t>
  </si>
  <si>
    <t>15:07:52</t>
  </si>
  <si>
    <t xml:space="preserve">"15:04:51 Lamp: ParIn -&gt;  2000 uml"
</t>
  </si>
  <si>
    <t>15:04:25</t>
  </si>
  <si>
    <t xml:space="preserve">"15:04:51 Flow: Fixed -&gt; 300 umol/s"
</t>
  </si>
  <si>
    <t xml:space="preserve">"15:01:24 Lamp: ParIn -&gt;  1600 uml"
</t>
  </si>
  <si>
    <t>15:00:58</t>
  </si>
  <si>
    <t xml:space="preserve">"15:01:24 Flow: Fixed -&gt; 300 umol/s"
</t>
  </si>
  <si>
    <t xml:space="preserve">"14:57:57 Lamp: ParIn -&gt;  1250 uml"
</t>
  </si>
  <si>
    <t>14:57:31</t>
  </si>
  <si>
    <t xml:space="preserve">"14:57:57 Flow: Fixed -&gt; 300 umol/s"
</t>
  </si>
  <si>
    <t xml:space="preserve">"14:54:30 Lamp: ParIn -&gt;  1000 uml"
</t>
  </si>
  <si>
    <t>14:54:05</t>
  </si>
  <si>
    <t xml:space="preserve">"14:54:30 Flow: Fixed -&gt; 300 umol/s"
</t>
  </si>
  <si>
    <t xml:space="preserve">"14:51:04 Lamp: ParIn -&gt;  750 uml"
</t>
  </si>
  <si>
    <t>14:50:38</t>
  </si>
  <si>
    <t xml:space="preserve">"14:51:04 Flow: Fixed -&gt; 300 umol/s"
</t>
  </si>
  <si>
    <t xml:space="preserve">"14:47:37 Lamp: ParIn -&gt;  500 uml"
</t>
  </si>
  <si>
    <t>14:47:11</t>
  </si>
  <si>
    <t xml:space="preserve">"14:47:36 Flow: Fixed -&gt; 300 umol/s"
</t>
  </si>
  <si>
    <t xml:space="preserve">"14:44:10 Lamp: ParIn -&gt;  300 uml"
</t>
  </si>
  <si>
    <t xml:space="preserve">"14:44:10 Flow: Fixed -&gt; 300 umol/s"
</t>
  </si>
  <si>
    <t xml:space="preserve">"14:40:44 Lamp: ParIn -&gt;  150 uml"
</t>
  </si>
  <si>
    <t>14:40:19</t>
  </si>
  <si>
    <t xml:space="preserve">"14:37:18 Lamp: ParIn -&gt;  100 uml"
</t>
  </si>
  <si>
    <t>14:36:52</t>
  </si>
  <si>
    <t xml:space="preserve">"14:37:18 Flow: Fixed -&gt; 300 umol/s"
</t>
  </si>
  <si>
    <t xml:space="preserve">"14:33:51 Lamp: ParIn -&gt;  50 uml"
</t>
  </si>
  <si>
    <t>14:33:25</t>
  </si>
  <si>
    <t xml:space="preserve">"14:33:50 Flow: Fixed -&gt; 300 umol/s"
</t>
  </si>
  <si>
    <t xml:space="preserve">"14:30:23 Lamp: ParIn -&gt;  25 uml"
</t>
  </si>
  <si>
    <t>14:29:58</t>
  </si>
  <si>
    <t xml:space="preserve">"14:30:23 Flow: Fixed -&gt; 300 umol/s"
</t>
  </si>
  <si>
    <t xml:space="preserve">"14:26:57 Lamp: ParIn -&gt;  0 uml"
</t>
  </si>
  <si>
    <t xml:space="preserve">"14:26:57 Flow: Fixed -&gt; 300 umol/s"
</t>
  </si>
  <si>
    <t xml:space="preserve">"14:26:57 Coolers: Off"
</t>
  </si>
  <si>
    <t xml:space="preserve">"14:26:57 CO2 Mixer: CO2R -&gt; 400 uml"
</t>
  </si>
  <si>
    <t xml:space="preserve">"14:26:57 Lamp: Off"
</t>
  </si>
  <si>
    <t xml:space="preserve">"14:26:21 Launched AutoProg /User/Configs/AutoProgs/LightCurve2"
</t>
  </si>
  <si>
    <t>Thr May 12 2022 14:26:21</t>
  </si>
  <si>
    <t xml:space="preserve">"14:51:48 Flow: Fixed -&gt; 300 umol/s"
</t>
  </si>
  <si>
    <t xml:space="preserve">"14:51:48 Coolers: Off"
</t>
  </si>
  <si>
    <t xml:space="preserve">"14:51:48 CO2 Mixer: CO2R -&gt; 400 uml"
</t>
  </si>
  <si>
    <t xml:space="preserve">"14:51:48 Lamp: ParIn -&gt;  2000 uml"
</t>
  </si>
  <si>
    <t>14:51:25</t>
  </si>
  <si>
    <t xml:space="preserve">"14:48:24 Lamp: ParIn -&gt;  2000 uml"
</t>
  </si>
  <si>
    <t>14:48:01</t>
  </si>
  <si>
    <t xml:space="preserve">"14:48:24 Flow: Fixed -&gt; 300 umol/s"
</t>
  </si>
  <si>
    <t xml:space="preserve">"14:45:00 Lamp: ParIn -&gt;  1600 uml"
</t>
  </si>
  <si>
    <t>14:44:37</t>
  </si>
  <si>
    <t xml:space="preserve">"14:45:00 Flow: Fixed -&gt; 300 umol/s"
</t>
  </si>
  <si>
    <t xml:space="preserve">"14:41:36 Lamp: ParIn -&gt;  1250 uml"
</t>
  </si>
  <si>
    <t>14:41:13</t>
  </si>
  <si>
    <t xml:space="preserve">"14:41:36 Flow: Fixed -&gt; 300 umol/s"
</t>
  </si>
  <si>
    <t xml:space="preserve">"14:38:12 Lamp: ParIn -&gt;  1000 uml"
</t>
  </si>
  <si>
    <t>14:37:48</t>
  </si>
  <si>
    <t xml:space="preserve">"14:38:12 Flow: Fixed -&gt; 300 umol/s"
</t>
  </si>
  <si>
    <t xml:space="preserve">"14:34:47 Lamp: ParIn -&gt;  750 uml"
</t>
  </si>
  <si>
    <t>14:34:23</t>
  </si>
  <si>
    <t xml:space="preserve">"14:34:46 Flow: Fixed -&gt; 300 umol/s"
</t>
  </si>
  <si>
    <t xml:space="preserve">"14:31:22 Lamp: ParIn -&gt;  500 uml"
</t>
  </si>
  <si>
    <t>14:30:59</t>
  </si>
  <si>
    <t xml:space="preserve">"14:31:22 Flow: Fixed -&gt; 300 umol/s"
</t>
  </si>
  <si>
    <t xml:space="preserve">"14:27:58 Lamp: ParIn -&gt;  300 uml"
</t>
  </si>
  <si>
    <t>14:27:34</t>
  </si>
  <si>
    <t xml:space="preserve">"14:27:58 Flow: Fixed -&gt; 300 umol/s"
</t>
  </si>
  <si>
    <t xml:space="preserve">"14:24:33 Lamp: ParIn -&gt;  150 uml"
</t>
  </si>
  <si>
    <t>14:24:09</t>
  </si>
  <si>
    <t xml:space="preserve">"14:24:33 Flow: Fixed -&gt; 300 umol/s"
</t>
  </si>
  <si>
    <t xml:space="preserve">"14:21:08 Lamp: ParIn -&gt;  100 uml"
</t>
  </si>
  <si>
    <t>14:20:44</t>
  </si>
  <si>
    <t xml:space="preserve">"14:21:07 Flow: Fixed -&gt; 300 umol/s"
</t>
  </si>
  <si>
    <t xml:space="preserve">"14:17:43 Lamp: ParIn -&gt;  50 uml"
</t>
  </si>
  <si>
    <t>14:17:20</t>
  </si>
  <si>
    <t xml:space="preserve">"14:17:43 Flow: Fixed -&gt; 300 umol/s"
</t>
  </si>
  <si>
    <t xml:space="preserve">"14:14:19 Lamp: ParIn -&gt;  25 uml"
</t>
  </si>
  <si>
    <t xml:space="preserve">"14:14:19 Flow: Fixed -&gt; 300 umol/s"
</t>
  </si>
  <si>
    <t xml:space="preserve">"14:10:54 Lamp: ParIn -&gt;  0 uml"
</t>
  </si>
  <si>
    <t xml:space="preserve">"14:10:54 Coolers: Off"
</t>
  </si>
  <si>
    <t xml:space="preserve">"14:10:54 CO2 Mixer: CO2R -&gt; 400 uml"
</t>
  </si>
  <si>
    <t xml:space="preserve">"14:10:54 Lamp: Off"
</t>
  </si>
  <si>
    <t xml:space="preserve">"14:10:14 Launched AutoProg /User/Configs/AutoProgs/LightCurve2"
</t>
  </si>
  <si>
    <t>Mon May 16 2022 14:10:13</t>
  </si>
  <si>
    <t xml:space="preserve">"16:57:54 Flow: Fixed -&gt; 300 umol/s"
</t>
  </si>
  <si>
    <t xml:space="preserve">"16:57:54 Coolers: Off"
</t>
  </si>
  <si>
    <t xml:space="preserve">"16:57:54 CO2 Mixer: CO2R -&gt; 400 uml"
</t>
  </si>
  <si>
    <t xml:space="preserve">"16:57:54 Lamp: ParIn -&gt;  2000 uml"
</t>
  </si>
  <si>
    <t>16:57:28</t>
  </si>
  <si>
    <t xml:space="preserve">"16:54:27 Lamp: ParIn -&gt;  2000 uml"
</t>
  </si>
  <si>
    <t>16:54:01</t>
  </si>
  <si>
    <t xml:space="preserve">"16:54:27 Flow: Fixed -&gt; 300 umol/s"
</t>
  </si>
  <si>
    <t xml:space="preserve">"16:51:00 Lamp: ParIn -&gt;  1600 uml"
</t>
  </si>
  <si>
    <t>16:50:34</t>
  </si>
  <si>
    <t xml:space="preserve">"16:51:00 Flow: Fixed -&gt; 300 umol/s"
</t>
  </si>
  <si>
    <t xml:space="preserve">"16:47:33 Lamp: ParIn -&gt;  1250 uml"
</t>
  </si>
  <si>
    <t>16:47:07</t>
  </si>
  <si>
    <t xml:space="preserve">"16:47:32 Flow: Fixed -&gt; 300 umol/s"
</t>
  </si>
  <si>
    <t xml:space="preserve">"16:44:06 Lamp: ParIn -&gt;  1000 uml"
</t>
  </si>
  <si>
    <t>16:43:41</t>
  </si>
  <si>
    <t xml:space="preserve">"16:44:06 Flow: Fixed -&gt; 300 umol/s"
</t>
  </si>
  <si>
    <t xml:space="preserve">"16:40:40 Lamp: ParIn -&gt;  750 uml"
</t>
  </si>
  <si>
    <t>16:40:15</t>
  </si>
  <si>
    <t xml:space="preserve">"16:40:40 Flow: Fixed -&gt; 300 umol/s"
</t>
  </si>
  <si>
    <t xml:space="preserve">"16:37:14 Lamp: ParIn -&gt;  500 uml"
</t>
  </si>
  <si>
    <t>16:36:48</t>
  </si>
  <si>
    <t xml:space="preserve">"16:37:14 Flow: Fixed -&gt; 300 umol/s"
</t>
  </si>
  <si>
    <t xml:space="preserve">"16:33:47 Lamp: ParIn -&gt;  300 uml"
</t>
  </si>
  <si>
    <t>16:33:22</t>
  </si>
  <si>
    <t xml:space="preserve">"16:33:47 Flow: Fixed -&gt; 300 umol/s"
</t>
  </si>
  <si>
    <t xml:space="preserve">"16:30:21 Lamp: ParIn -&gt;  150 uml"
</t>
  </si>
  <si>
    <t>16:29:56</t>
  </si>
  <si>
    <t xml:space="preserve">"16:30:21 Flow: Fixed -&gt; 300 umol/s"
</t>
  </si>
  <si>
    <t xml:space="preserve">"16:26:55 Lamp: ParIn -&gt;  100 uml"
</t>
  </si>
  <si>
    <t>16:26:30</t>
  </si>
  <si>
    <t xml:space="preserve">"16:26:55 Flow: Fixed -&gt; 300 umol/s"
</t>
  </si>
  <si>
    <t xml:space="preserve">"16:23:29 Lamp: ParIn -&gt;  50 uml"
</t>
  </si>
  <si>
    <t>16:23:04</t>
  </si>
  <si>
    <t xml:space="preserve">"16:23:29 Flow: Fixed -&gt; 300 umol/s"
</t>
  </si>
  <si>
    <t xml:space="preserve">"16:20:03 Lamp: ParIn -&gt;  25 uml"
</t>
  </si>
  <si>
    <t>16:19:37</t>
  </si>
  <si>
    <t xml:space="preserve">"16:20:02 Flow: Fixed -&gt; 300 umol/s"
</t>
  </si>
  <si>
    <t xml:space="preserve">"16:16:36 Lamp: ParIn -&gt;  0 uml"
</t>
  </si>
  <si>
    <t xml:space="preserve">"16:16:36 Flow: Fixed -&gt; 300 umol/s"
</t>
  </si>
  <si>
    <t xml:space="preserve">"16:16:36 Coolers: Off"
</t>
  </si>
  <si>
    <t xml:space="preserve">"16:16:36 CO2 Mixer: CO2R -&gt; 400 uml"
</t>
  </si>
  <si>
    <t xml:space="preserve">"16:16:36 Lamp: Off"
</t>
  </si>
  <si>
    <t xml:space="preserve">"16:16:15 Launched AutoProg /User/Configs/AutoProgs/LightCurve2"
</t>
  </si>
  <si>
    <t>Mon May 16 2022 16:16:15</t>
  </si>
  <si>
    <t xml:space="preserve">"15:33:41 Flow: Fixed -&gt; 300 umol/s"
</t>
  </si>
  <si>
    <t xml:space="preserve">"15:33:41 Coolers: Off"
</t>
  </si>
  <si>
    <t xml:space="preserve">"15:33:41 CO2 Mixer: CO2R -&gt; 400 uml"
</t>
  </si>
  <si>
    <t xml:space="preserve">"15:33:41 Lamp: ParIn -&gt;  2000 uml"
</t>
  </si>
  <si>
    <t xml:space="preserve">"15:30:15 Lamp: ParIn -&gt;  2000 uml"
</t>
  </si>
  <si>
    <t>15:29:50</t>
  </si>
  <si>
    <t xml:space="preserve">"15:26:49 Lamp: ParIn -&gt;  1600 uml"
</t>
  </si>
  <si>
    <t>15:26:25</t>
  </si>
  <si>
    <t xml:space="preserve">"15:26:49 Flow: Fixed -&gt; 300 umol/s"
</t>
  </si>
  <si>
    <t xml:space="preserve">"15:23:24 Lamp: ParIn -&gt;  1250 uml"
</t>
  </si>
  <si>
    <t>15:22:59</t>
  </si>
  <si>
    <t xml:space="preserve">"15:23:24 Flow: Fixed -&gt; 300 umol/s"
</t>
  </si>
  <si>
    <t xml:space="preserve">"15:19:58 Lamp: ParIn -&gt;  1000 uml"
</t>
  </si>
  <si>
    <t>15:19:34</t>
  </si>
  <si>
    <t xml:space="preserve">"15:19:58 Flow: Fixed -&gt; 300 umol/s"
</t>
  </si>
  <si>
    <t xml:space="preserve">"15:16:33 Lamp: ParIn -&gt;  750 uml"
</t>
  </si>
  <si>
    <t>15:16:09</t>
  </si>
  <si>
    <t xml:space="preserve">"15:16:33 Flow: Fixed -&gt; 300 umol/s"
</t>
  </si>
  <si>
    <t xml:space="preserve">"15:13:08 Lamp: ParIn -&gt;  500 uml"
</t>
  </si>
  <si>
    <t>15:12:44</t>
  </si>
  <si>
    <t xml:space="preserve">"15:13:08 Flow: Fixed -&gt; 300 umol/s"
</t>
  </si>
  <si>
    <t xml:space="preserve">"15:09:43 Lamp: ParIn -&gt;  300 uml"
</t>
  </si>
  <si>
    <t>15:09:19</t>
  </si>
  <si>
    <t xml:space="preserve">"15:09:43 Flow: Fixed -&gt; 300 umol/s"
</t>
  </si>
  <si>
    <t xml:space="preserve">"15:06:18 Lamp: ParIn -&gt;  150 uml"
</t>
  </si>
  <si>
    <t>15:05:54</t>
  </si>
  <si>
    <t xml:space="preserve">"15:06:18 Flow: Fixed -&gt; 300 umol/s"
</t>
  </si>
  <si>
    <t xml:space="preserve">"15:02:53 Lamp: ParIn -&gt;  100 uml"
</t>
  </si>
  <si>
    <t>15:02:29</t>
  </si>
  <si>
    <t xml:space="preserve">"15:02:53 Flow: Fixed -&gt; 300 umol/s"
</t>
  </si>
  <si>
    <t xml:space="preserve">"14:59:28 Lamp: ParIn -&gt;  50 uml"
</t>
  </si>
  <si>
    <t>14:59:04</t>
  </si>
  <si>
    <t xml:space="preserve">"14:59:28 Flow: Fixed -&gt; 300 umol/s"
</t>
  </si>
  <si>
    <t xml:space="preserve">"14:56:03 Lamp: ParIn -&gt;  25 uml"
</t>
  </si>
  <si>
    <t>14:55:39</t>
  </si>
  <si>
    <t xml:space="preserve">"14:56:03 Flow: Fixed -&gt; 300 umol/s"
</t>
  </si>
  <si>
    <t xml:space="preserve">"14:52:38 Lamp: ParIn -&gt;  0 uml"
</t>
  </si>
  <si>
    <t xml:space="preserve">"14:52:38 Lamp: Off"
</t>
  </si>
  <si>
    <t xml:space="preserve">"14:52:27 Launched AutoProg /User/Configs/AutoProgs/LightCurve2"
</t>
  </si>
  <si>
    <t>Fri May 13 2022 14:52:27</t>
  </si>
  <si>
    <t xml:space="preserve">"15:31:54 Flow: Fixed -&gt; 300 umol/s"
</t>
  </si>
  <si>
    <t xml:space="preserve">"15:31:54 Coolers: Off"
</t>
  </si>
  <si>
    <t xml:space="preserve">"15:31:54 CO2 Mixer: CO2R -&gt; 400 uml"
</t>
  </si>
  <si>
    <t xml:space="preserve">"15:31:54 Lamp: ParIn -&gt;  2000 uml"
</t>
  </si>
  <si>
    <t>15:31:31</t>
  </si>
  <si>
    <t xml:space="preserve">"15:28:30 Lamp: ParIn -&gt;  2000 uml"
</t>
  </si>
  <si>
    <t>15:28:07</t>
  </si>
  <si>
    <t xml:space="preserve">"15:28:30 Flow: Fixed -&gt; 300 umol/s"
</t>
  </si>
  <si>
    <t xml:space="preserve">"15:25:06 Lamp: ParIn -&gt;  1600 uml"
</t>
  </si>
  <si>
    <t>15:24:42</t>
  </si>
  <si>
    <t xml:space="preserve">"15:25:06 Flow: Fixed -&gt; 300 umol/s"
</t>
  </si>
  <si>
    <t xml:space="preserve">"15:21:40 Lamp: ParIn -&gt;  1250 uml"
</t>
  </si>
  <si>
    <t>15:21:17</t>
  </si>
  <si>
    <t xml:space="preserve">"15:21:40 Flow: Fixed -&gt; 300 umol/s"
</t>
  </si>
  <si>
    <t xml:space="preserve">"15:18:16 Lamp: ParIn -&gt;  1000 uml"
</t>
  </si>
  <si>
    <t>15:17:53</t>
  </si>
  <si>
    <t xml:space="preserve">"15:18:16 Flow: Fixed -&gt; 300 umol/s"
</t>
  </si>
  <si>
    <t xml:space="preserve">"15:14:52 Lamp: ParIn -&gt;  750 uml"
</t>
  </si>
  <si>
    <t>15:14:28</t>
  </si>
  <si>
    <t xml:space="preserve">"15:14:52 Flow: Fixed -&gt; 300 umol/s"
</t>
  </si>
  <si>
    <t xml:space="preserve">"15:11:27 Lamp: ParIn -&gt;  500 uml"
</t>
  </si>
  <si>
    <t>15:11:03</t>
  </si>
  <si>
    <t xml:space="preserve">"15:11:27 Flow: Fixed -&gt; 300 umol/s"
</t>
  </si>
  <si>
    <t xml:space="preserve">"15:08:02 Lamp: ParIn -&gt;  300 uml"
</t>
  </si>
  <si>
    <t>15:07:38</t>
  </si>
  <si>
    <t xml:space="preserve">"15:08:01 Flow: Fixed -&gt; 300 umol/s"
</t>
  </si>
  <si>
    <t xml:space="preserve">"15:04:37 Lamp: ParIn -&gt;  150 uml"
</t>
  </si>
  <si>
    <t>15:04:14</t>
  </si>
  <si>
    <t xml:space="preserve">"15:04:37 Flow: Fixed -&gt; 300 umol/s"
</t>
  </si>
  <si>
    <t xml:space="preserve">"15:01:13 Lamp: ParIn -&gt;  100 uml"
</t>
  </si>
  <si>
    <t xml:space="preserve">"15:01:13 Flow: Fixed -&gt; 300 umol/s"
</t>
  </si>
  <si>
    <t xml:space="preserve">"14:57:48 Lamp: ParIn -&gt;  50 uml"
</t>
  </si>
  <si>
    <t>14:57:24</t>
  </si>
  <si>
    <t xml:space="preserve">"14:57:47 Flow: Fixed -&gt; 300 umol/s"
</t>
  </si>
  <si>
    <t xml:space="preserve">"14:54:23 Lamp: ParIn -&gt;  25 uml"
</t>
  </si>
  <si>
    <t xml:space="preserve">"14:54:23 Flow: Fixed -&gt; 300 umol/s"
</t>
  </si>
  <si>
    <t xml:space="preserve">"14:50:59 Lamp: ParIn -&gt;  0 uml"
</t>
  </si>
  <si>
    <t xml:space="preserve">"14:50:58 Flow: Fixed -&gt; 300 umol/s"
</t>
  </si>
  <si>
    <t xml:space="preserve">"14:50:58 Coolers: Off"
</t>
  </si>
  <si>
    <t xml:space="preserve">"14:50:58 CO2 Mixer: CO2R -&gt; 400 uml"
</t>
  </si>
  <si>
    <t xml:space="preserve">"14:50:58 Lamp: Off"
</t>
  </si>
  <si>
    <t xml:space="preserve">"14:50:37 Launched AutoProg /User/Configs/AutoProgs/LightCurve2"
</t>
  </si>
  <si>
    <t>Fri May 13 2022 14:50:37</t>
  </si>
  <si>
    <t xml:space="preserve">"17:37:33 Flow: Fixed -&gt; 300 umol/s"
</t>
  </si>
  <si>
    <t xml:space="preserve">"17:37:33 Coolers: Off"
</t>
  </si>
  <si>
    <t xml:space="preserve">"17:37:33 CO2 Mixer: CO2R -&gt; 400 uml"
</t>
  </si>
  <si>
    <t xml:space="preserve">"17:37:33 Lamp: ParIn -&gt;  2000 uml"
</t>
  </si>
  <si>
    <t>17:37:07</t>
  </si>
  <si>
    <t xml:space="preserve">"17:34:06 Lamp: ParIn -&gt;  2000 uml"
</t>
  </si>
  <si>
    <t>17:33:40</t>
  </si>
  <si>
    <t xml:space="preserve">"17:34:06 Flow: Fixed -&gt; 300 umol/s"
</t>
  </si>
  <si>
    <t xml:space="preserve">"17:30:39 Lamp: ParIn -&gt;  1600 uml"
</t>
  </si>
  <si>
    <t>17:30:13</t>
  </si>
  <si>
    <t xml:space="preserve">"17:30:39 Flow: Fixed -&gt; 300 umol/s"
</t>
  </si>
  <si>
    <t xml:space="preserve">"17:27:12 Lamp: ParIn -&gt;  1250 uml"
</t>
  </si>
  <si>
    <t>17:26:46</t>
  </si>
  <si>
    <t xml:space="preserve">"17:27:12 Flow: Fixed -&gt; 300 umol/s"
</t>
  </si>
  <si>
    <t xml:space="preserve">"17:23:45 Lamp: ParIn -&gt;  1000 uml"
</t>
  </si>
  <si>
    <t>17:23:20</t>
  </si>
  <si>
    <t xml:space="preserve">"17:23:45 Flow: Fixed -&gt; 300 umol/s"
</t>
  </si>
  <si>
    <t xml:space="preserve">"17:20:19 Lamp: ParIn -&gt;  750 uml"
</t>
  </si>
  <si>
    <t>17:19:54</t>
  </si>
  <si>
    <t xml:space="preserve">"17:20:19 Flow: Fixed -&gt; 300 umol/s"
</t>
  </si>
  <si>
    <t xml:space="preserve">"17:16:53 Lamp: ParIn -&gt;  500 uml"
</t>
  </si>
  <si>
    <t>17:16:27</t>
  </si>
  <si>
    <t xml:space="preserve">"17:16:53 Flow: Fixed -&gt; 300 umol/s"
</t>
  </si>
  <si>
    <t xml:space="preserve">"17:13:26 Lamp: ParIn -&gt;  300 uml"
</t>
  </si>
  <si>
    <t>17:13:00</t>
  </si>
  <si>
    <t xml:space="preserve">"17:13:25 Flow: Fixed -&gt; 300 umol/s"
</t>
  </si>
  <si>
    <t xml:space="preserve">"17:09:59 Lamp: ParIn -&gt;  150 uml"
</t>
  </si>
  <si>
    <t>17:09:34</t>
  </si>
  <si>
    <t xml:space="preserve">"17:09:59 Flow: Fixed -&gt; 300 umol/s"
</t>
  </si>
  <si>
    <t xml:space="preserve">"17:06:33 Lamp: ParIn -&gt;  100 uml"
</t>
  </si>
  <si>
    <t>17:06:07</t>
  </si>
  <si>
    <t xml:space="preserve">"17:06:33 Flow: Fixed -&gt; 300 umol/s"
</t>
  </si>
  <si>
    <t xml:space="preserve">"17:03:06 Lamp: ParIn -&gt;  50 uml"
</t>
  </si>
  <si>
    <t>17:02:40</t>
  </si>
  <si>
    <t xml:space="preserve">"17:03:06 Flow: Fixed -&gt; 300 umol/s"
</t>
  </si>
  <si>
    <t xml:space="preserve">"16:59:39 Lamp: ParIn -&gt;  25 uml"
</t>
  </si>
  <si>
    <t>16:59:13</t>
  </si>
  <si>
    <t xml:space="preserve">"16:59:39 Flow: Fixed -&gt; 300 umol/s"
</t>
  </si>
  <si>
    <t xml:space="preserve">"16:56:12 Lamp: ParIn -&gt;  0 uml"
</t>
  </si>
  <si>
    <t xml:space="preserve">"16:56:12 Flow: Fixed -&gt; 300 umol/s"
</t>
  </si>
  <si>
    <t xml:space="preserve">"16:56:12 Coolers: Off"
</t>
  </si>
  <si>
    <t xml:space="preserve">"16:56:12 CO2 Mixer: CO2R -&gt; 400 uml"
</t>
  </si>
  <si>
    <t xml:space="preserve">"16:56:12 Lamp: Off"
</t>
  </si>
  <si>
    <t xml:space="preserve">"16:55:42 Launched AutoProg /User/Configs/AutoProgs/LightCurve2"
</t>
  </si>
  <si>
    <t>Fri May 13 2022 16:55:41</t>
  </si>
  <si>
    <t xml:space="preserve">"10:28:33 Flow: Fixed -&gt; 300 umol/s"
</t>
  </si>
  <si>
    <t xml:space="preserve">"10:28:33 Coolers: Off"
</t>
  </si>
  <si>
    <t xml:space="preserve">"10:28:33 CO2 Mixer: CO2R -&gt; 400 uml"
</t>
  </si>
  <si>
    <t xml:space="preserve">"10:28:32 Lamp: ParIn -&gt;  2000 uml"
</t>
  </si>
  <si>
    <t>10:28:11</t>
  </si>
  <si>
    <t xml:space="preserve">"10:28:32 Flow: Fixed -&gt; 300 umol/s"
</t>
  </si>
  <si>
    <t xml:space="preserve">"10:25:10 Lamp: ParIn -&gt;  2000 uml"
</t>
  </si>
  <si>
    <t>10:24:48</t>
  </si>
  <si>
    <t xml:space="preserve">"10:25:10 Flow: Fixed -&gt; 300 umol/s"
</t>
  </si>
  <si>
    <t xml:space="preserve">"10:21:47 Lamp: ParIn -&gt;  1600 uml"
</t>
  </si>
  <si>
    <t>10:21:25</t>
  </si>
  <si>
    <t xml:space="preserve">"10:21:47 Flow: Fixed -&gt; 300 umol/s"
</t>
  </si>
  <si>
    <t xml:space="preserve">"10:18:24 Lamp: ParIn -&gt;  1250 uml"
</t>
  </si>
  <si>
    <t>10:18:02</t>
  </si>
  <si>
    <t xml:space="preserve">"10:18:24 Flow: Fixed -&gt; 300 umol/s"
</t>
  </si>
  <si>
    <t xml:space="preserve">"10:15:01 Lamp: ParIn -&gt;  1000 uml"
</t>
  </si>
  <si>
    <t>10:14:38</t>
  </si>
  <si>
    <t xml:space="preserve">"10:15:01 Flow: Fixed -&gt; 300 umol/s"
</t>
  </si>
  <si>
    <t xml:space="preserve">"10:11:37 Lamp: ParIn -&gt;  750 uml"
</t>
  </si>
  <si>
    <t>10:11:14</t>
  </si>
  <si>
    <t xml:space="preserve">"10:11:37 Flow: Fixed -&gt; 300 umol/s"
</t>
  </si>
  <si>
    <t xml:space="preserve">"10:08:13 Lamp: ParIn -&gt;  500 uml"
</t>
  </si>
  <si>
    <t>10:07:50</t>
  </si>
  <si>
    <t xml:space="preserve">"10:08:13 Flow: Fixed -&gt; 300 umol/s"
</t>
  </si>
  <si>
    <t xml:space="preserve">"10:04:49 Lamp: ParIn -&gt;  300 uml"
</t>
  </si>
  <si>
    <t>10:04:26</t>
  </si>
  <si>
    <t xml:space="preserve">"10:04:49 Flow: Fixed -&gt; 300 umol/s"
</t>
  </si>
  <si>
    <t xml:space="preserve">"10:01:25 Lamp: ParIn -&gt;  150 uml"
</t>
  </si>
  <si>
    <t>10:01:02</t>
  </si>
  <si>
    <t xml:space="preserve">"10:01:25 Flow: Fixed -&gt; 300 umol/s"
</t>
  </si>
  <si>
    <t xml:space="preserve">"09:58:01 Lamp: ParIn -&gt;  100 uml"
</t>
  </si>
  <si>
    <t>09:57:37</t>
  </si>
  <si>
    <t xml:space="preserve">"09:58:00 Flow: Fixed -&gt; 300 umol/s"
</t>
  </si>
  <si>
    <t xml:space="preserve">"09:54:36 Lamp: ParIn -&gt;  50 uml"
</t>
  </si>
  <si>
    <t>09:54:13</t>
  </si>
  <si>
    <t xml:space="preserve">"09:54:36 Flow: Fixed -&gt; 300 umol/s"
</t>
  </si>
  <si>
    <t xml:space="preserve">"09:51:12 Lamp: ParIn -&gt;  25 uml"
</t>
  </si>
  <si>
    <t>09:50:47</t>
  </si>
  <si>
    <t xml:space="preserve">"09:51:12 Flow: Fixed -&gt; 300 umol/s"
</t>
  </si>
  <si>
    <t xml:space="preserve">"09:51:12 Warning! Large Deltas in match: CO2=-22.5, H2O=-2.47"
</t>
  </si>
  <si>
    <t xml:space="preserve">"09:47:46 Lamp: ParIn -&gt;  0 uml"
</t>
  </si>
  <si>
    <t xml:space="preserve">"09:47:46 Flow: Fixed -&gt; 300 umol/s"
</t>
  </si>
  <si>
    <t xml:space="preserve">"09:47:46 Coolers: Off"
</t>
  </si>
  <si>
    <t xml:space="preserve">"09:47:46 CO2 Mixer: CO2R -&gt; 400 uml"
</t>
  </si>
  <si>
    <t xml:space="preserve">"09:47:46 Lamp: Off"
</t>
  </si>
  <si>
    <t xml:space="preserve">"09:46:21 Launched AutoProg /User/Configs/AutoProgs/LightCurve2"
</t>
  </si>
  <si>
    <t>Sat May 14 2022 09:46:20</t>
  </si>
  <si>
    <t xml:space="preserve">"09:49:30 Flow: Fixed -&gt; 300 umol/s"
</t>
  </si>
  <si>
    <t xml:space="preserve">"09:49:30 Coolers: Off"
</t>
  </si>
  <si>
    <t xml:space="preserve">"09:49:29 CO2 Mixer: CO2R -&gt; 400 uml"
</t>
  </si>
  <si>
    <t xml:space="preserve">"09:49:29 Lamp: ParIn -&gt;  2000 uml"
</t>
  </si>
  <si>
    <t>09:49:04</t>
  </si>
  <si>
    <t xml:space="preserve">"09:49:29 Flow: Fixed -&gt; 300 umol/s"
</t>
  </si>
  <si>
    <t xml:space="preserve">"09:46:03 Lamp: ParIn -&gt;  2000 uml"
</t>
  </si>
  <si>
    <t>09:45:37</t>
  </si>
  <si>
    <t xml:space="preserve">"09:46:03 Flow: Fixed -&gt; 300 umol/s"
</t>
  </si>
  <si>
    <t xml:space="preserve">"09:42:36 Lamp: ParIn -&gt;  1600 uml"
</t>
  </si>
  <si>
    <t>09:42:10</t>
  </si>
  <si>
    <t xml:space="preserve">"09:42:36 Flow: Fixed -&gt; 300 umol/s"
</t>
  </si>
  <si>
    <t xml:space="preserve">"09:39:09 Lamp: ParIn -&gt;  1250 uml"
</t>
  </si>
  <si>
    <t>09:38:43</t>
  </si>
  <si>
    <t xml:space="preserve">"09:39:08 Flow: Fixed -&gt; 300 umol/s"
</t>
  </si>
  <si>
    <t xml:space="preserve">"09:35:42 Lamp: ParIn -&gt;  1000 uml"
</t>
  </si>
  <si>
    <t>09:35:17</t>
  </si>
  <si>
    <t xml:space="preserve">"09:35:42 Flow: Fixed -&gt; 300 umol/s"
</t>
  </si>
  <si>
    <t xml:space="preserve">"09:32:16 Lamp: ParIn -&gt;  750 uml"
</t>
  </si>
  <si>
    <t>09:31:50</t>
  </si>
  <si>
    <t xml:space="preserve">"09:32:16 Flow: Fixed -&gt; 300 umol/s"
</t>
  </si>
  <si>
    <t xml:space="preserve">"09:28:49 Lamp: ParIn -&gt;  500 uml"
</t>
  </si>
  <si>
    <t>09:28:24</t>
  </si>
  <si>
    <t xml:space="preserve">"09:28:49 Flow: Fixed -&gt; 300 umol/s"
</t>
  </si>
  <si>
    <t xml:space="preserve">"09:25:23 Lamp: ParIn -&gt;  300 uml"
</t>
  </si>
  <si>
    <t>09:24:58</t>
  </si>
  <si>
    <t xml:space="preserve">"09:25:23 Flow: Fixed -&gt; 300 umol/s"
</t>
  </si>
  <si>
    <t xml:space="preserve">"09:21:57 Lamp: ParIn -&gt;  150 uml"
</t>
  </si>
  <si>
    <t>09:21:31</t>
  </si>
  <si>
    <t xml:space="preserve">"09:21:56 Flow: Fixed -&gt; 300 umol/s"
</t>
  </si>
  <si>
    <t xml:space="preserve">"09:18:30 Lamp: ParIn -&gt;  100 uml"
</t>
  </si>
  <si>
    <t>09:18:05</t>
  </si>
  <si>
    <t xml:space="preserve">"09:18:30 Flow: Fixed -&gt; 300 umol/s"
</t>
  </si>
  <si>
    <t xml:space="preserve">"09:15:04 Lamp: ParIn -&gt;  50 uml"
</t>
  </si>
  <si>
    <t>09:14:38</t>
  </si>
  <si>
    <t xml:space="preserve">"09:15:04 Flow: Fixed -&gt; 300 umol/s"
</t>
  </si>
  <si>
    <t xml:space="preserve">"09:11:37 Lamp: ParIn -&gt;  25 uml"
</t>
  </si>
  <si>
    <t>09:11:11</t>
  </si>
  <si>
    <t xml:space="preserve">"09:11:36 Flow: Fixed -&gt; 300 umol/s"
</t>
  </si>
  <si>
    <t xml:space="preserve">"09:08:10 Lamp: ParIn -&gt;  0 uml"
</t>
  </si>
  <si>
    <t xml:space="preserve">"09:08:10 Flow: Fixed -&gt; 300 umol/s"
</t>
  </si>
  <si>
    <t xml:space="preserve">"09:08:10 Coolers: Off"
</t>
  </si>
  <si>
    <t xml:space="preserve">"09:08:10 CO2 Mixer: CO2R -&gt; 400 uml"
</t>
  </si>
  <si>
    <t xml:space="preserve">"09:08:10 Lamp: Off"
</t>
  </si>
  <si>
    <t xml:space="preserve">"09:07:19 Launched AutoProg /User/Configs/AutoProgs/LightCurve2"
</t>
  </si>
  <si>
    <t>Sat May 14 2022 09:07:19</t>
  </si>
  <si>
    <t xml:space="preserve">"09:47:01 Flow: Fixed -&gt; 300 umol/s"
</t>
  </si>
  <si>
    <t xml:space="preserve">"09:47:01 Coolers: Off"
</t>
  </si>
  <si>
    <t xml:space="preserve">"09:47:01 CO2 Mixer: CO2R -&gt; 400 uml"
</t>
  </si>
  <si>
    <t xml:space="preserve">"09:47:01 Lamp: ParIn -&gt;  2000 uml"
</t>
  </si>
  <si>
    <t>09:46:40</t>
  </si>
  <si>
    <t xml:space="preserve">"09:43:39 Lamp: ParIn -&gt;  2000 uml"
</t>
  </si>
  <si>
    <t>09:43:18</t>
  </si>
  <si>
    <t xml:space="preserve">"09:43:39 Flow: Fixed -&gt; 300 umol/s"
</t>
  </si>
  <si>
    <t xml:space="preserve">"09:40:17 Lamp: ParIn -&gt;  1600 uml"
</t>
  </si>
  <si>
    <t>09:39:56</t>
  </si>
  <si>
    <t xml:space="preserve">"09:40:17 Flow: Fixed -&gt; 300 umol/s"
</t>
  </si>
  <si>
    <t xml:space="preserve">"09:36:55 Lamp: ParIn -&gt;  1250 uml"
</t>
  </si>
  <si>
    <t>09:36:34</t>
  </si>
  <si>
    <t xml:space="preserve">"09:36:55 Flow: Fixed -&gt; 300 umol/s"
</t>
  </si>
  <si>
    <t xml:space="preserve">"09:33:33 Lamp: ParIn -&gt;  1000 uml"
</t>
  </si>
  <si>
    <t>09:33:11</t>
  </si>
  <si>
    <t xml:space="preserve">"09:33:32 Flow: Fixed -&gt; 300 umol/s"
</t>
  </si>
  <si>
    <t xml:space="preserve">"09:30:09 Lamp: ParIn -&gt;  750 uml"
</t>
  </si>
  <si>
    <t>09:29:48</t>
  </si>
  <si>
    <t xml:space="preserve">"09:30:09 Flow: Fixed -&gt; 300 umol/s"
</t>
  </si>
  <si>
    <t xml:space="preserve">"09:26:47 Lamp: ParIn -&gt;  500 uml"
</t>
  </si>
  <si>
    <t>09:26:25</t>
  </si>
  <si>
    <t xml:space="preserve">"09:26:47 Flow: Fixed -&gt; 300 umol/s"
</t>
  </si>
  <si>
    <t xml:space="preserve">"09:23:24 Lamp: ParIn -&gt;  300 uml"
</t>
  </si>
  <si>
    <t>09:23:02</t>
  </si>
  <si>
    <t xml:space="preserve">"09:23:24 Flow: Fixed -&gt; 300 umol/s"
</t>
  </si>
  <si>
    <t xml:space="preserve">"09:20:01 Lamp: ParIn -&gt;  150 uml"
</t>
  </si>
  <si>
    <t>09:19:39</t>
  </si>
  <si>
    <t xml:space="preserve">"09:20:01 Flow: Fixed -&gt; 300 umol/s"
</t>
  </si>
  <si>
    <t xml:space="preserve">"09:16:38 Lamp: ParIn -&gt;  100 uml"
</t>
  </si>
  <si>
    <t>09:16:15</t>
  </si>
  <si>
    <t xml:space="preserve">"09:16:38 Flow: Fixed -&gt; 300 umol/s"
</t>
  </si>
  <si>
    <t xml:space="preserve">"09:13:14 Lamp: ParIn -&gt;  50 uml"
</t>
  </si>
  <si>
    <t>09:12:51</t>
  </si>
  <si>
    <t xml:space="preserve">"09:13:14 Flow: Fixed -&gt; 300 umol/s"
</t>
  </si>
  <si>
    <t xml:space="preserve">"09:09:50 Lamp: ParIn -&gt;  25 uml"
</t>
  </si>
  <si>
    <t>09:09:26</t>
  </si>
  <si>
    <t xml:space="preserve">"09:09:50 Flow: Fixed -&gt; 300 umol/s"
</t>
  </si>
  <si>
    <t xml:space="preserve">"09:06:25 Lamp: ParIn -&gt;  0 uml"
</t>
  </si>
  <si>
    <t xml:space="preserve">"09:06:25 Flow: Fixed -&gt; 300 umol/s"
</t>
  </si>
  <si>
    <t xml:space="preserve">"09:06:25 Coolers: Off"
</t>
  </si>
  <si>
    <t xml:space="preserve">"09:06:25 CO2 Mixer: CO2R -&gt; 400 uml"
</t>
  </si>
  <si>
    <t xml:space="preserve">"09:06:25 Lamp: Off"
</t>
  </si>
  <si>
    <t xml:space="preserve">"09:06:04 Launched AutoProg /User/Configs/AutoProgs/LightCurve2"
</t>
  </si>
  <si>
    <t>Sat May 14 2022 09:06:04</t>
  </si>
  <si>
    <t xml:space="preserve">"11:53:05 Flow: Fixed -&gt; 300 umol/s"
</t>
  </si>
  <si>
    <t xml:space="preserve">"11:53:05 Coolers: Off"
</t>
  </si>
  <si>
    <t xml:space="preserve">"11:53:05 CO2 Mixer: CO2R -&gt; 400 uml"
</t>
  </si>
  <si>
    <t xml:space="preserve">"11:53:05 Lamp: ParIn -&gt;  2000 uml"
</t>
  </si>
  <si>
    <t>11:52:39</t>
  </si>
  <si>
    <t xml:space="preserve">"11:53:04 Flow: Fixed -&gt; 300 umol/s"
</t>
  </si>
  <si>
    <t xml:space="preserve">"11:49:38 Lamp: ParIn -&gt;  2000 uml"
</t>
  </si>
  <si>
    <t>11:49:13</t>
  </si>
  <si>
    <t xml:space="preserve">"11:49:38 Flow: Fixed -&gt; 300 umol/s"
</t>
  </si>
  <si>
    <t xml:space="preserve">"11:46:12 Lamp: ParIn -&gt;  1600 uml"
</t>
  </si>
  <si>
    <t>11:45:46</t>
  </si>
  <si>
    <t xml:space="preserve">"11:46:12 Flow: Fixed -&gt; 300 umol/s"
</t>
  </si>
  <si>
    <t xml:space="preserve">"11:42:45 Lamp: ParIn -&gt;  1250 uml"
</t>
  </si>
  <si>
    <t>11:42:19</t>
  </si>
  <si>
    <t xml:space="preserve">"11:42:44 Flow: Fixed -&gt; 300 umol/s"
</t>
  </si>
  <si>
    <t xml:space="preserve">"11:39:18 Lamp: ParIn -&gt;  1000 uml"
</t>
  </si>
  <si>
    <t xml:space="preserve">"11:39:18 Flow: Fixed -&gt; 300 umol/s"
</t>
  </si>
  <si>
    <t xml:space="preserve">"11:35:52 Lamp: ParIn -&gt;  750 uml"
</t>
  </si>
  <si>
    <t>11:35:27</t>
  </si>
  <si>
    <t xml:space="preserve">"11:35:52 Flow: Fixed -&gt; 300 umol/s"
</t>
  </si>
  <si>
    <t xml:space="preserve">"11:32:26 Lamp: ParIn -&gt;  500 uml"
</t>
  </si>
  <si>
    <t>11:32:00</t>
  </si>
  <si>
    <t xml:space="preserve">"11:32:26 Flow: Fixed -&gt; 300 umol/s"
</t>
  </si>
  <si>
    <t xml:space="preserve">"11:28:59 Lamp: ParIn -&gt;  300 uml"
</t>
  </si>
  <si>
    <t>11:28:34</t>
  </si>
  <si>
    <t xml:space="preserve">"11:28:59 Flow: Fixed -&gt; 300 umol/s"
</t>
  </si>
  <si>
    <t xml:space="preserve">"11:25:33 Lamp: ParIn -&gt;  150 uml"
</t>
  </si>
  <si>
    <t>11:25:08</t>
  </si>
  <si>
    <t xml:space="preserve">"11:25:33 Flow: Fixed -&gt; 300 umol/s"
</t>
  </si>
  <si>
    <t xml:space="preserve">"11:22:07 Lamp: ParIn -&gt;  100 uml"
</t>
  </si>
  <si>
    <t>11:21:42</t>
  </si>
  <si>
    <t xml:space="preserve">"11:22:07 Flow: Fixed -&gt; 300 umol/s"
</t>
  </si>
  <si>
    <t xml:space="preserve">"11:18:41 Lamp: ParIn -&gt;  50 uml"
</t>
  </si>
  <si>
    <t>11:18:16</t>
  </si>
  <si>
    <t xml:space="preserve">"11:18:41 Flow: Fixed -&gt; 300 umol/s"
</t>
  </si>
  <si>
    <t xml:space="preserve">"11:15:15 Lamp: ParIn -&gt;  25 uml"
</t>
  </si>
  <si>
    <t>11:14:48</t>
  </si>
  <si>
    <t xml:space="preserve">"11:15:15 Flow: Fixed -&gt; 300 umol/s"
</t>
  </si>
  <si>
    <t xml:space="preserve">"11:15:15 Warning! Large Deltas in match: CO2=-14.4, H2O=0.69"
</t>
  </si>
  <si>
    <t xml:space="preserve">"11:11:47 Lamp: ParIn -&gt;  0 uml"
</t>
  </si>
  <si>
    <t xml:space="preserve">"11:11:47 Flow: Fixed -&gt; 300 umol/s"
</t>
  </si>
  <si>
    <t xml:space="preserve">"11:11:47 Coolers: Off"
</t>
  </si>
  <si>
    <t xml:space="preserve">"11:11:47 CO2 Mixer: CO2R -&gt; 400 uml"
</t>
  </si>
  <si>
    <t xml:space="preserve">"11:11:47 Lamp: Off"
</t>
  </si>
  <si>
    <t xml:space="preserve">"11:11:44 Launched AutoProg /User/Configs/AutoProgs/LightCurve2"
</t>
  </si>
  <si>
    <t>Sat May 14 2022 11:11:44</t>
  </si>
  <si>
    <t xml:space="preserve">"14:19:08 Flow: Fixed -&gt; 300 umol/s"
</t>
  </si>
  <si>
    <t xml:space="preserve">"14:19:08 Coolers: Off"
</t>
  </si>
  <si>
    <t xml:space="preserve">"14:19:08 CO2 Mixer: CO2R -&gt; 400 uml"
</t>
  </si>
  <si>
    <t xml:space="preserve">"14:19:08 Lamp: ParIn -&gt;  2000 uml"
</t>
  </si>
  <si>
    <t>14:18:43</t>
  </si>
  <si>
    <t xml:space="preserve">"14:19:07 Flow: Fixed -&gt; 300 umol/s"
</t>
  </si>
  <si>
    <t xml:space="preserve">"14:15:42 Lamp: ParIn -&gt;  2000 uml"
</t>
  </si>
  <si>
    <t>14:15:18</t>
  </si>
  <si>
    <t xml:space="preserve">"14:15:42 Flow: Fixed -&gt; 300 umol/s"
</t>
  </si>
  <si>
    <t xml:space="preserve">"14:12:17 Lamp: ParIn -&gt;  1600 uml"
</t>
  </si>
  <si>
    <t>14:11:52</t>
  </si>
  <si>
    <t xml:space="preserve">"14:12:17 Flow: Fixed -&gt; 300 umol/s"
</t>
  </si>
  <si>
    <t xml:space="preserve">"14:08:51 Lamp: ParIn -&gt;  1250 uml"
</t>
  </si>
  <si>
    <t>14:08:26</t>
  </si>
  <si>
    <t xml:space="preserve">"14:08:50 Flow: Fixed -&gt; 300 umol/s"
</t>
  </si>
  <si>
    <t xml:space="preserve">"14:05:25 Lamp: ParIn -&gt;  1000 uml"
</t>
  </si>
  <si>
    <t xml:space="preserve">"14:05:25 Flow: Fixed -&gt; 300 umol/s"
</t>
  </si>
  <si>
    <t xml:space="preserve">"14:01:59 Lamp: ParIn -&gt;  750 uml"
</t>
  </si>
  <si>
    <t xml:space="preserve">"13:58:33 Lamp: ParIn -&gt;  500 uml"
</t>
  </si>
  <si>
    <t xml:space="preserve">"13:58:32 Flow: Fixed -&gt; 300 umol/s"
</t>
  </si>
  <si>
    <t xml:space="preserve">"13:55:07 Lamp: ParIn -&gt;  300 uml"
</t>
  </si>
  <si>
    <t>13:54:43</t>
  </si>
  <si>
    <t xml:space="preserve">"13:55:07 Flow: Fixed -&gt; 300 umol/s"
</t>
  </si>
  <si>
    <t xml:space="preserve">"13:51:42 Lamp: ParIn -&gt;  150 uml"
</t>
  </si>
  <si>
    <t xml:space="preserve">"13:51:42 Flow: Fixed -&gt; 300 umol/s"
</t>
  </si>
  <si>
    <t xml:space="preserve">"13:48:16 Lamp: ParIn -&gt;  100 uml"
</t>
  </si>
  <si>
    <t xml:space="preserve">"13:48:15 Flow: Fixed -&gt; 300 umol/s"
</t>
  </si>
  <si>
    <t xml:space="preserve">"13:44:49 Lamp: ParIn -&gt;  50 uml"
</t>
  </si>
  <si>
    <t xml:space="preserve">"13:44:49 Flow: Fixed -&gt; 300 umol/s"
</t>
  </si>
  <si>
    <t xml:space="preserve">"13:41:24 Lamp: ParIn -&gt;  25 uml"
</t>
  </si>
  <si>
    <t xml:space="preserve">"13:37:58 Lamp: ParIn -&gt;  0 uml"
</t>
  </si>
  <si>
    <t xml:space="preserve">"13:37:58 Coolers: Off"
</t>
  </si>
  <si>
    <t xml:space="preserve">"13:37:58 CO2 Mixer: CO2R -&gt; 400 uml"
</t>
  </si>
  <si>
    <t xml:space="preserve">"13:37:58 Lamp: Off"
</t>
  </si>
  <si>
    <t xml:space="preserve">"13:37:00 Launched AutoProg /User/Configs/AutoProgs/LightCurve2"
</t>
  </si>
  <si>
    <t>Sat May 14 2022 13:37:00</t>
  </si>
  <si>
    <t xml:space="preserve">"13:39:05 Flow: Fixed -&gt; 300 umol/s"
</t>
  </si>
  <si>
    <t xml:space="preserve">"13:39:05 Coolers: Off"
</t>
  </si>
  <si>
    <t xml:space="preserve">"13:39:05 CO2 Mixer: CO2R -&gt; 400 uml"
</t>
  </si>
  <si>
    <t xml:space="preserve">"13:39:05 Lamp: ParIn -&gt;  2000 uml"
</t>
  </si>
  <si>
    <t>13:38:43</t>
  </si>
  <si>
    <t xml:space="preserve">"13:35:42 Lamp: ParIn -&gt;  2000 uml"
</t>
  </si>
  <si>
    <t>13:35:20</t>
  </si>
  <si>
    <t xml:space="preserve">"13:35:42 Flow: Fixed -&gt; 300 umol/s"
</t>
  </si>
  <si>
    <t xml:space="preserve">"13:32:19 Lamp: ParIn -&gt;  1600 uml"
</t>
  </si>
  <si>
    <t>13:31:57</t>
  </si>
  <si>
    <t xml:space="preserve">"13:32:18 Flow: Fixed -&gt; 300 umol/s"
</t>
  </si>
  <si>
    <t xml:space="preserve">"13:28:56 Lamp: ParIn -&gt;  1250 uml"
</t>
  </si>
  <si>
    <t>13:28:34</t>
  </si>
  <si>
    <t xml:space="preserve">"13:28:56 Flow: Fixed -&gt; 300 umol/s"
</t>
  </si>
  <si>
    <t xml:space="preserve">"13:25:33 Lamp: ParIn -&gt;  1000 uml"
</t>
  </si>
  <si>
    <t>13:25:11</t>
  </si>
  <si>
    <t xml:space="preserve">"13:25:33 Flow: Fixed -&gt; 300 umol/s"
</t>
  </si>
  <si>
    <t xml:space="preserve">"13:22:10 Lamp: ParIn -&gt;  750 uml"
</t>
  </si>
  <si>
    <t>13:21:47</t>
  </si>
  <si>
    <t xml:space="preserve">"13:22:09 Flow: Fixed -&gt; 300 umol/s"
</t>
  </si>
  <si>
    <t xml:space="preserve">"13:18:46 Lamp: ParIn -&gt;  500 uml"
</t>
  </si>
  <si>
    <t>13:18:24</t>
  </si>
  <si>
    <t xml:space="preserve">"13:18:46 Flow: Fixed -&gt; 300 umol/s"
</t>
  </si>
  <si>
    <t xml:space="preserve">"13:15:23 Lamp: ParIn -&gt;  300 uml"
</t>
  </si>
  <si>
    <t>13:15:00</t>
  </si>
  <si>
    <t xml:space="preserve">"13:15:23 Flow: Fixed -&gt; 300 umol/s"
</t>
  </si>
  <si>
    <t xml:space="preserve">"13:11:59 Lamp: ParIn -&gt;  150 uml"
</t>
  </si>
  <si>
    <t>13:11:36</t>
  </si>
  <si>
    <t xml:space="preserve">"13:11:59 Flow: Fixed -&gt; 300 umol/s"
</t>
  </si>
  <si>
    <t xml:space="preserve">"13:08:35 Lamp: ParIn -&gt;  100 uml"
</t>
  </si>
  <si>
    <t>13:08:12</t>
  </si>
  <si>
    <t xml:space="preserve">"13:08:35 Flow: Fixed -&gt; 300 umol/s"
</t>
  </si>
  <si>
    <t xml:space="preserve">"13:05:11 Lamp: ParIn -&gt;  50 uml"
</t>
  </si>
  <si>
    <t>13:04:48</t>
  </si>
  <si>
    <t xml:space="preserve">"13:05:11 Flow: Fixed -&gt; 300 umol/s"
</t>
  </si>
  <si>
    <t xml:space="preserve">"13:01:47 Lamp: ParIn -&gt;  25 uml"
</t>
  </si>
  <si>
    <t>13:01:23</t>
  </si>
  <si>
    <t xml:space="preserve">"13:01:47 Flow: Fixed -&gt; 300 umol/s"
</t>
  </si>
  <si>
    <t xml:space="preserve">"12:58:22 Lamp: ParIn -&gt;  0 uml"
</t>
  </si>
  <si>
    <t xml:space="preserve">"12:58:22 Flow: Fixed -&gt; 300 umol/s"
</t>
  </si>
  <si>
    <t xml:space="preserve">"12:58:22 Coolers: Off"
</t>
  </si>
  <si>
    <t xml:space="preserve">"12:58:22 CO2 Mixer: CO2R -&gt; 400 uml"
</t>
  </si>
  <si>
    <t xml:space="preserve">"12:58:22 Lamp: Off"
</t>
  </si>
  <si>
    <t xml:space="preserve">"12:57:37 Launched AutoProg /User/Configs/AutoProgs/LightCurve2"
</t>
  </si>
  <si>
    <t>Sat May 14 2022 12:57:37</t>
  </si>
  <si>
    <t xml:space="preserve">"13:37:35 Flow: Fixed -&gt; 300 umol/s"
</t>
  </si>
  <si>
    <t xml:space="preserve">"13:37:35 Coolers: Off"
</t>
  </si>
  <si>
    <t xml:space="preserve">"13:37:35 CO2 Mixer: CO2R -&gt; 400 uml"
</t>
  </si>
  <si>
    <t xml:space="preserve">"13:37:35 Lamp: ParIn -&gt;  2000 uml"
</t>
  </si>
  <si>
    <t>13:37:11</t>
  </si>
  <si>
    <t xml:space="preserve">"13:34:10 Lamp: ParIn -&gt;  2000 uml"
</t>
  </si>
  <si>
    <t xml:space="preserve">"13:34:09 Flow: Fixed -&gt; 300 umol/s"
</t>
  </si>
  <si>
    <t>13:30:22</t>
  </si>
  <si>
    <t xml:space="preserve">"13:30:45 Flow: Fixed -&gt; 300 umol/s"
</t>
  </si>
  <si>
    <t xml:space="preserve">"13:27:21 Lamp: ParIn -&gt;  1250 uml"
</t>
  </si>
  <si>
    <t>13:26:58</t>
  </si>
  <si>
    <t xml:space="preserve">"13:27:21 Flow: Fixed -&gt; 300 umol/s"
</t>
  </si>
  <si>
    <t xml:space="preserve">"13:23:57 Lamp: ParIn -&gt;  1000 uml"
</t>
  </si>
  <si>
    <t>13:23:33</t>
  </si>
  <si>
    <t xml:space="preserve">"13:20:32 Lamp: ParIn -&gt;  750 uml"
</t>
  </si>
  <si>
    <t>13:20:08</t>
  </si>
  <si>
    <t xml:space="preserve">"13:20:32 Flow: Fixed -&gt; 300 umol/s"
</t>
  </si>
  <si>
    <t xml:space="preserve">"13:17:07 Lamp: ParIn -&gt;  500 uml"
</t>
  </si>
  <si>
    <t>13:16:43</t>
  </si>
  <si>
    <t xml:space="preserve">"13:17:06 Flow: Fixed -&gt; 300 umol/s"
</t>
  </si>
  <si>
    <t xml:space="preserve">"13:13:42 Lamp: ParIn -&gt;  300 uml"
</t>
  </si>
  <si>
    <t>13:13:19</t>
  </si>
  <si>
    <t xml:space="preserve">"13:13:42 Flow: Fixed -&gt; 300 umol/s"
</t>
  </si>
  <si>
    <t xml:space="preserve">"13:10:18 Lamp: ParIn -&gt;  150 uml"
</t>
  </si>
  <si>
    <t>13:09:54</t>
  </si>
  <si>
    <t xml:space="preserve">"13:10:18 Flow: Fixed -&gt; 300 umol/s"
</t>
  </si>
  <si>
    <t xml:space="preserve">"13:06:53 Lamp: ParIn -&gt;  100 uml"
</t>
  </si>
  <si>
    <t>13:06:29</t>
  </si>
  <si>
    <t xml:space="preserve">"13:06:52 Flow: Fixed -&gt; 300 umol/s"
</t>
  </si>
  <si>
    <t xml:space="preserve">"13:03:27 Lamp: ParIn -&gt;  50 uml"
</t>
  </si>
  <si>
    <t>13:03:04</t>
  </si>
  <si>
    <t xml:space="preserve">"13:03:27 Flow: Fixed -&gt; 300 umol/s"
</t>
  </si>
  <si>
    <t xml:space="preserve">"13:00:03 Lamp: ParIn -&gt;  25 uml"
</t>
  </si>
  <si>
    <t>12:59:39</t>
  </si>
  <si>
    <t xml:space="preserve">"13:00:03 Flow: Fixed -&gt; 300 umol/s"
</t>
  </si>
  <si>
    <t xml:space="preserve">"12:56:38 Lamp: ParIn -&gt;  0 uml"
</t>
  </si>
  <si>
    <t xml:space="preserve">"12:56:38 Flow: Fixed -&gt; 300 umol/s"
</t>
  </si>
  <si>
    <t xml:space="preserve">"12:56:38 Coolers: Off"
</t>
  </si>
  <si>
    <t xml:space="preserve">"12:56:38 CO2 Mixer: CO2R -&gt; 400 uml"
</t>
  </si>
  <si>
    <t xml:space="preserve">"12:56:38 Lamp: Off"
</t>
  </si>
  <si>
    <t xml:space="preserve">"12:56:20 Launched AutoProg /User/Configs/AutoProgs/LightCurve2"
</t>
  </si>
  <si>
    <t>Sat May 14 2022 12:56:20</t>
  </si>
  <si>
    <t xml:space="preserve">"15:43:05 Flow: Fixed -&gt; 300 umol/s"
</t>
  </si>
  <si>
    <t xml:space="preserve">"15:43:05 Coolers: Off"
</t>
  </si>
  <si>
    <t xml:space="preserve">"15:43:05 CO2 Mixer: CO2R -&gt; 400 uml"
</t>
  </si>
  <si>
    <t xml:space="preserve">"15:43:05 Lamp: ParIn -&gt;  2000 uml"
</t>
  </si>
  <si>
    <t>15:42:43</t>
  </si>
  <si>
    <t xml:space="preserve">"15:39:42 Lamp: ParIn -&gt;  2000 uml"
</t>
  </si>
  <si>
    <t>15:39:18</t>
  </si>
  <si>
    <t xml:space="preserve">"15:39:41 Flow: Fixed -&gt; 300 umol/s"
</t>
  </si>
  <si>
    <t xml:space="preserve">"15:36:17 Lamp: ParIn -&gt;  1600 uml"
</t>
  </si>
  <si>
    <t xml:space="preserve">"15:36:17 Flow: Fixed -&gt; 300 umol/s"
</t>
  </si>
  <si>
    <t xml:space="preserve">"15:32:52 Lamp: ParIn -&gt;  1250 uml"
</t>
  </si>
  <si>
    <t>15:32:28</t>
  </si>
  <si>
    <t xml:space="preserve">"15:32:52 Flow: Fixed -&gt; 300 umol/s"
</t>
  </si>
  <si>
    <t xml:space="preserve">"15:29:27 Lamp: ParIn -&gt;  1000 uml"
</t>
  </si>
  <si>
    <t>15:29:02</t>
  </si>
  <si>
    <t xml:space="preserve">"15:29:27 Flow: Fixed -&gt; 300 umol/s"
</t>
  </si>
  <si>
    <t xml:space="preserve">"15:26:01 Lamp: ParIn -&gt;  750 uml"
</t>
  </si>
  <si>
    <t>15:25:37</t>
  </si>
  <si>
    <t xml:space="preserve">"15:26:01 Flow: Fixed -&gt; 300 umol/s"
</t>
  </si>
  <si>
    <t xml:space="preserve">"15:22:36 Lamp: ParIn -&gt;  500 uml"
</t>
  </si>
  <si>
    <t>15:22:12</t>
  </si>
  <si>
    <t xml:space="preserve">"15:22:36 Flow: Fixed -&gt; 300 umol/s"
</t>
  </si>
  <si>
    <t xml:space="preserve">"15:19:11 Lamp: ParIn -&gt;  300 uml"
</t>
  </si>
  <si>
    <t>15:18:46</t>
  </si>
  <si>
    <t xml:space="preserve">"15:19:11 Flow: Fixed -&gt; 300 umol/s"
</t>
  </si>
  <si>
    <t xml:space="preserve">"15:15:45 Lamp: ParIn -&gt;  150 uml"
</t>
  </si>
  <si>
    <t>15:15:20</t>
  </si>
  <si>
    <t xml:space="preserve">"15:15:45 Flow: Fixed -&gt; 300 umol/s"
</t>
  </si>
  <si>
    <t xml:space="preserve">"15:12:19 Lamp: ParIn -&gt;  100 uml"
</t>
  </si>
  <si>
    <t>15:11:54</t>
  </si>
  <si>
    <t xml:space="preserve">"15:12:19 Flow: Fixed -&gt; 300 umol/s"
</t>
  </si>
  <si>
    <t xml:space="preserve">"15:08:53 Lamp: ParIn -&gt;  50 uml"
</t>
  </si>
  <si>
    <t>15:08:28</t>
  </si>
  <si>
    <t xml:space="preserve">"15:08:53 Flow: Fixed -&gt; 300 umol/s"
</t>
  </si>
  <si>
    <t xml:space="preserve">"15:05:27 Lamp: ParIn -&gt;  25 uml"
</t>
  </si>
  <si>
    <t>15:05:01</t>
  </si>
  <si>
    <t xml:space="preserve">"15:05:27 Flow: Fixed -&gt; 300 umol/s"
</t>
  </si>
  <si>
    <t xml:space="preserve">"15:02:00 Lamp: ParIn -&gt;  0 uml"
</t>
  </si>
  <si>
    <t xml:space="preserve">"15:02:00 Flow: Fixed -&gt; 300 umol/s"
</t>
  </si>
  <si>
    <t xml:space="preserve">"15:02:00 Coolers: Off"
</t>
  </si>
  <si>
    <t xml:space="preserve">"15:02:00 CO2 Mixer: CO2R -&gt; 400 uml"
</t>
  </si>
  <si>
    <t xml:space="preserve">"15:02:00 Lamp: Off"
</t>
  </si>
  <si>
    <t xml:space="preserve">"15:01:57 Launched AutoProg /User/Configs/AutoProgs/LightCurve2"
</t>
  </si>
  <si>
    <t>Sat May 14 2022 15:01:57</t>
  </si>
  <si>
    <t xml:space="preserve">"11:23:46 Flow: Fixed -&gt; 300 umol/s"
</t>
  </si>
  <si>
    <t xml:space="preserve">"11:21:44 Flow: Fixed -&gt; 300 umol/s"
</t>
  </si>
  <si>
    <t xml:space="preserve">"11:21:44 Coolers: Off"
</t>
  </si>
  <si>
    <t xml:space="preserve">"11:21:44 CO2 Mixer: CO2R -&gt; 400 uml"
</t>
  </si>
  <si>
    <t xml:space="preserve">"11:21:44 Lamp: ParIn -&gt;  2000 uml"
</t>
  </si>
  <si>
    <t>11:21:20</t>
  </si>
  <si>
    <t xml:space="preserve">"11:18:19 Lamp: ParIn -&gt;  2000 uml"
</t>
  </si>
  <si>
    <t>11:17:54</t>
  </si>
  <si>
    <t xml:space="preserve">"11:14:53 Lamp: ParIn -&gt;  1600 uml"
</t>
  </si>
  <si>
    <t>11:14:28</t>
  </si>
  <si>
    <t xml:space="preserve">"11:14:53 Flow: Fixed -&gt; 300 umol/s"
</t>
  </si>
  <si>
    <t xml:space="preserve">"11:11:27 Lamp: ParIn -&gt;  1250 uml"
</t>
  </si>
  <si>
    <t>11:11:02</t>
  </si>
  <si>
    <t xml:space="preserve">"11:11:27 Flow: Fixed -&gt; 300 umol/s"
</t>
  </si>
  <si>
    <t xml:space="preserve">"11:08:01 Lamp: ParIn -&gt;  1000 uml"
</t>
  </si>
  <si>
    <t xml:space="preserve">"11:08:01 Flow: Fixed -&gt; 300 umol/s"
</t>
  </si>
  <si>
    <t>11:04:11</t>
  </si>
  <si>
    <t xml:space="preserve">"11:01:10 Lamp: ParIn -&gt;  500 uml"
</t>
  </si>
  <si>
    <t>11:00:45</t>
  </si>
  <si>
    <t xml:space="preserve">"11:01:10 Flow: Fixed -&gt; 300 umol/s"
</t>
  </si>
  <si>
    <t xml:space="preserve">"10:57:44 Lamp: ParIn -&gt;  300 uml"
</t>
  </si>
  <si>
    <t>10:57:19</t>
  </si>
  <si>
    <t xml:space="preserve">"10:57:44 Flow: Fixed -&gt; 300 umol/s"
</t>
  </si>
  <si>
    <t xml:space="preserve">"10:54:18 Lamp: ParIn -&gt;  150 uml"
</t>
  </si>
  <si>
    <t>10:53:53</t>
  </si>
  <si>
    <t xml:space="preserve">"10:50:52 Lamp: ParIn -&gt;  100 uml"
</t>
  </si>
  <si>
    <t>10:50:28</t>
  </si>
  <si>
    <t xml:space="preserve">"10:50:52 Flow: Fixed -&gt; 300 umol/s"
</t>
  </si>
  <si>
    <t xml:space="preserve">"10:47:27 Lamp: ParIn -&gt;  50 uml"
</t>
  </si>
  <si>
    <t>10:47:02</t>
  </si>
  <si>
    <t xml:space="preserve">"10:47:27 Flow: Fixed -&gt; 300 umol/s"
</t>
  </si>
  <si>
    <t xml:space="preserve">"10:44:01 Lamp: ParIn -&gt;  25 uml"
</t>
  </si>
  <si>
    <t>10:43:36</t>
  </si>
  <si>
    <t xml:space="preserve">"10:44:01 Flow: Fixed -&gt; 300 umol/s"
</t>
  </si>
  <si>
    <t xml:space="preserve">"10:40:35 Lamp: ParIn -&gt;  0 uml"
</t>
  </si>
  <si>
    <t xml:space="preserve">"10:40:35 Flow: Fixed -&gt; 300 umol/s"
</t>
  </si>
  <si>
    <t xml:space="preserve">"10:40:35 Coolers: Off"
</t>
  </si>
  <si>
    <t xml:space="preserve">"10:40:35 CO2 Mixer: CO2R -&gt; 400 uml"
</t>
  </si>
  <si>
    <t xml:space="preserve">"10:40:34 Lamp: Off"
</t>
  </si>
  <si>
    <t xml:space="preserve">"10:40:22 Launched AutoProg /User/Configs/AutoProgs/LightCurve2"
</t>
  </si>
  <si>
    <t>Sun May 15 2022 10:40:22</t>
  </si>
  <si>
    <t xml:space="preserve">"11:19:54 Flow: Fixed -&gt; 300 umol/s"
</t>
  </si>
  <si>
    <t xml:space="preserve">"11:19:54 Coolers: Off"
</t>
  </si>
  <si>
    <t xml:space="preserve">"11:19:54 CO2 Mixer: CO2R -&gt; 400 uml"
</t>
  </si>
  <si>
    <t xml:space="preserve">"11:19:54 Lamp: ParIn -&gt;  2000 uml"
</t>
  </si>
  <si>
    <t xml:space="preserve">"11:16:29 Lamp: ParIn -&gt;  2000 uml"
</t>
  </si>
  <si>
    <t>11:16:05</t>
  </si>
  <si>
    <t xml:space="preserve">"11:13:04 Lamp: ParIn -&gt;  1600 uml"
</t>
  </si>
  <si>
    <t>11:12:40</t>
  </si>
  <si>
    <t xml:space="preserve">"11:13:04 Flow: Fixed -&gt; 300 umol/s"
</t>
  </si>
  <si>
    <t xml:space="preserve">"11:09:39 Lamp: ParIn -&gt;  1250 uml"
</t>
  </si>
  <si>
    <t>11:09:15</t>
  </si>
  <si>
    <t xml:space="preserve">"11:09:39 Flow: Fixed -&gt; 300 umol/s"
</t>
  </si>
  <si>
    <t xml:space="preserve">"11:06:14 Lamp: ParIn -&gt;  1000 uml"
</t>
  </si>
  <si>
    <t>11:05:51</t>
  </si>
  <si>
    <t xml:space="preserve">"11:06:14 Flow: Fixed -&gt; 300 umol/s"
</t>
  </si>
  <si>
    <t xml:space="preserve">"11:02:50 Lamp: ParIn -&gt;  750 uml"
</t>
  </si>
  <si>
    <t>11:02:26</t>
  </si>
  <si>
    <t xml:space="preserve">"11:02:50 Flow: Fixed -&gt; 300 umol/s"
</t>
  </si>
  <si>
    <t xml:space="preserve">"10:59:25 Lamp: ParIn -&gt;  500 uml"
</t>
  </si>
  <si>
    <t>10:59:01</t>
  </si>
  <si>
    <t xml:space="preserve">"10:59:24 Flow: Fixed -&gt; 300 umol/s"
</t>
  </si>
  <si>
    <t xml:space="preserve">"10:55:59 Lamp: ParIn -&gt;  300 uml"
</t>
  </si>
  <si>
    <t>10:55:36</t>
  </si>
  <si>
    <t xml:space="preserve">"10:55:59 Flow: Fixed -&gt; 300 umol/s"
</t>
  </si>
  <si>
    <t xml:space="preserve">"10:52:35 Lamp: ParIn -&gt;  150 uml"
</t>
  </si>
  <si>
    <t>10:52:12</t>
  </si>
  <si>
    <t xml:space="preserve">"10:52:35 Flow: Fixed -&gt; 300 umol/s"
</t>
  </si>
  <si>
    <t xml:space="preserve">"10:49:11 Lamp: ParIn -&gt;  100 uml"
</t>
  </si>
  <si>
    <t>10:48:47</t>
  </si>
  <si>
    <t xml:space="preserve">"10:49:11 Flow: Fixed -&gt; 300 umol/s"
</t>
  </si>
  <si>
    <t xml:space="preserve">"10:45:46 Lamp: ParIn -&gt;  50 uml"
</t>
  </si>
  <si>
    <t>10:45:22</t>
  </si>
  <si>
    <t xml:space="preserve">"10:45:45 Flow: Fixed -&gt; 300 umol/s"
</t>
  </si>
  <si>
    <t xml:space="preserve">"10:42:21 Lamp: ParIn -&gt;  25 uml"
</t>
  </si>
  <si>
    <t>10:41:56</t>
  </si>
  <si>
    <t xml:space="preserve">"10:42:21 Flow: Fixed -&gt; 300 umol/s"
</t>
  </si>
  <si>
    <t xml:space="preserve">"10:38:55 Lamp: ParIn -&gt;  0 uml"
</t>
  </si>
  <si>
    <t xml:space="preserve">"10:38:55 Flow: Fixed -&gt; 300 umol/s"
</t>
  </si>
  <si>
    <t xml:space="preserve">"10:38:55 Coolers: Off"
</t>
  </si>
  <si>
    <t xml:space="preserve">"10:38:55 CO2 Mixer: CO2R -&gt; 400 uml"
</t>
  </si>
  <si>
    <t xml:space="preserve">"10:38:55 Lamp: Off"
</t>
  </si>
  <si>
    <t xml:space="preserve">"10:37:17 Launched AutoProg /User/Configs/AutoProgs/LightCurve2"
</t>
  </si>
  <si>
    <t>Sun May 15 2022 10:37:17</t>
  </si>
  <si>
    <t xml:space="preserve">"13:25:41 Flow: Fixed -&gt; 300 umol/s"
</t>
  </si>
  <si>
    <t xml:space="preserve">"13:25:41 Coolers: Off"
</t>
  </si>
  <si>
    <t xml:space="preserve">"13:25:41 CO2 Mixer: CO2R -&gt; 400 uml"
</t>
  </si>
  <si>
    <t xml:space="preserve">"13:25:40 Lamp: ParIn -&gt;  2000 uml"
</t>
  </si>
  <si>
    <t>13:25:16</t>
  </si>
  <si>
    <t xml:space="preserve">"13:25:40 Flow: Fixed -&gt; 300 umol/s"
</t>
  </si>
  <si>
    <t xml:space="preserve">"13:22:15 Lamp: ParIn -&gt;  2000 uml"
</t>
  </si>
  <si>
    <t>13:21:51</t>
  </si>
  <si>
    <t xml:space="preserve">"13:22:15 Flow: Fixed -&gt; 300 umol/s"
</t>
  </si>
  <si>
    <t xml:space="preserve">"13:18:50 Lamp: ParIn -&gt;  1600 uml"
</t>
  </si>
  <si>
    <t>13:18:25</t>
  </si>
  <si>
    <t xml:space="preserve">"13:18:50 Flow: Fixed -&gt; 300 umol/s"
</t>
  </si>
  <si>
    <t xml:space="preserve">"13:15:24 Lamp: ParIn -&gt;  1250 uml"
</t>
  </si>
  <si>
    <t>13:14:59</t>
  </si>
  <si>
    <t xml:space="preserve">"13:15:24 Flow: Fixed -&gt; 300 umol/s"
</t>
  </si>
  <si>
    <t xml:space="preserve">"13:11:58 Lamp: ParIn -&gt;  1000 uml"
</t>
  </si>
  <si>
    <t>13:11:33</t>
  </si>
  <si>
    <t xml:space="preserve">"13:11:58 Flow: Fixed -&gt; 300 umol/s"
</t>
  </si>
  <si>
    <t xml:space="preserve">"13:08:32 Lamp: ParIn -&gt;  750 uml"
</t>
  </si>
  <si>
    <t>13:08:07</t>
  </si>
  <si>
    <t xml:space="preserve">"13:08:32 Flow: Fixed -&gt; 300 umol/s"
</t>
  </si>
  <si>
    <t xml:space="preserve">"13:05:06 Lamp: ParIn -&gt;  500 uml"
</t>
  </si>
  <si>
    <t>13:04:41</t>
  </si>
  <si>
    <t xml:space="preserve">"13:05:06 Flow: Fixed -&gt; 300 umol/s"
</t>
  </si>
  <si>
    <t xml:space="preserve">"13:01:40 Lamp: ParIn -&gt;  300 uml"
</t>
  </si>
  <si>
    <t>13:01:15</t>
  </si>
  <si>
    <t xml:space="preserve">"13:01:40 Flow: Fixed -&gt; 300 umol/s"
</t>
  </si>
  <si>
    <t xml:space="preserve">"12:58:14 Lamp: ParIn -&gt;  150 uml"
</t>
  </si>
  <si>
    <t>12:57:49</t>
  </si>
  <si>
    <t xml:space="preserve">"12:58:14 Flow: Fixed -&gt; 300 umol/s"
</t>
  </si>
  <si>
    <t xml:space="preserve">"12:54:48 Lamp: ParIn -&gt;  100 uml"
</t>
  </si>
  <si>
    <t>12:54:23</t>
  </si>
  <si>
    <t xml:space="preserve">"12:54:48 Flow: Fixed -&gt; 300 umol/s"
</t>
  </si>
  <si>
    <t xml:space="preserve">"12:51:22 Lamp: ParIn -&gt;  50 uml"
</t>
  </si>
  <si>
    <t>12:50:57</t>
  </si>
  <si>
    <t xml:space="preserve">"12:51:22 Flow: Fixed -&gt; 300 umol/s"
</t>
  </si>
  <si>
    <t xml:space="preserve">"12:47:56 Lamp: ParIn -&gt;  25 uml"
</t>
  </si>
  <si>
    <t>12:47:29</t>
  </si>
  <si>
    <t xml:space="preserve">"12:47:55 Flow: Fixed -&gt; 300 umol/s"
</t>
  </si>
  <si>
    <t xml:space="preserve">"12:47:55 Warning! Large Deltas in match: CO2=-10.8, H2O=0.00"
</t>
  </si>
  <si>
    <t xml:space="preserve">"12:44:28 Lamp: ParIn -&gt;  0 uml"
</t>
  </si>
  <si>
    <t xml:space="preserve">"12:44:28 Flow: Fixed -&gt; 300 umol/s"
</t>
  </si>
  <si>
    <t xml:space="preserve">"12:44:28 Coolers: Off"
</t>
  </si>
  <si>
    <t xml:space="preserve">"12:44:28 CO2 Mixer: CO2R -&gt; 400 uml"
</t>
  </si>
  <si>
    <t xml:space="preserve">"12:44:28 Lamp: Off"
</t>
  </si>
  <si>
    <t xml:space="preserve">"12:42:27 Launched AutoProg /User/Configs/AutoProgs/LightCurve2"
</t>
  </si>
  <si>
    <t>Sun May 15 2022 12:42:27</t>
  </si>
  <si>
    <t xml:space="preserve">"12:19:00 Coolers: Off"
</t>
  </si>
  <si>
    <t xml:space="preserve">"12:19:00 CO2 Mixer: CO2R -&gt; 400 uml"
</t>
  </si>
  <si>
    <t xml:space="preserve">"12:19:00 Lamp: ParIn -&gt;  2000 uml"
</t>
  </si>
  <si>
    <t>12:18:36</t>
  </si>
  <si>
    <t xml:space="preserve">"12:15:35 Lamp: ParIn -&gt;  2000 uml"
</t>
  </si>
  <si>
    <t>12:15:12</t>
  </si>
  <si>
    <t xml:space="preserve">"12:15:35 Flow: Fixed -&gt; 300 umol/s"
</t>
  </si>
  <si>
    <t xml:space="preserve">"12:12:11 Lamp: ParIn -&gt;  1600 uml"
</t>
  </si>
  <si>
    <t>12:11:47</t>
  </si>
  <si>
    <t xml:space="preserve">"12:12:11 Flow: Fixed -&gt; 300 umol/s"
</t>
  </si>
  <si>
    <t xml:space="preserve">"12:08:46 Lamp: ParIn -&gt;  1250 uml"
</t>
  </si>
  <si>
    <t>12:08:22</t>
  </si>
  <si>
    <t xml:space="preserve">"12:08:46 Flow: Fixed -&gt; 300 umol/s"
</t>
  </si>
  <si>
    <t xml:space="preserve">"12:05:20 Lamp: ParIn -&gt;  1000 uml"
</t>
  </si>
  <si>
    <t xml:space="preserve">"12:05:20 Flow: Fixed -&gt; 300 umol/s"
</t>
  </si>
  <si>
    <t xml:space="preserve">"12:01:56 Lamp: ParIn -&gt;  750 uml"
</t>
  </si>
  <si>
    <t>12:01:33</t>
  </si>
  <si>
    <t xml:space="preserve">"11:58:32 Lamp: ParIn -&gt;  500 uml"
</t>
  </si>
  <si>
    <t>11:58:08</t>
  </si>
  <si>
    <t xml:space="preserve">"11:58:32 Flow: Fixed -&gt; 300 umol/s"
</t>
  </si>
  <si>
    <t xml:space="preserve">"11:55:07 Lamp: ParIn -&gt;  300 uml"
</t>
  </si>
  <si>
    <t>11:54:43</t>
  </si>
  <si>
    <t xml:space="preserve">"11:55:07 Flow: Fixed -&gt; 300 umol/s"
</t>
  </si>
  <si>
    <t xml:space="preserve">"11:51:42 Lamp: ParIn -&gt;  150 uml"
</t>
  </si>
  <si>
    <t>11:51:18</t>
  </si>
  <si>
    <t xml:space="preserve">"11:48:17 Lamp: ParIn -&gt;  100 uml"
</t>
  </si>
  <si>
    <t>11:47:54</t>
  </si>
  <si>
    <t xml:space="preserve">"11:48:17 Flow: Fixed -&gt; 300 umol/s"
</t>
  </si>
  <si>
    <t xml:space="preserve">"11:44:53 Lamp: ParIn -&gt;  50 uml"
</t>
  </si>
  <si>
    <t>11:44:29</t>
  </si>
  <si>
    <t xml:space="preserve">"11:44:53 Flow: Fixed -&gt; 300 umol/s"
</t>
  </si>
  <si>
    <t xml:space="preserve">"11:41:28 Lamp: ParIn -&gt;  25 uml"
</t>
  </si>
  <si>
    <t>11:41:04</t>
  </si>
  <si>
    <t xml:space="preserve">"11:41:27 Flow: Fixed -&gt; 300 umol/s"
</t>
  </si>
  <si>
    <t xml:space="preserve">"11:38:03 Lamp: ParIn -&gt;  0 uml"
</t>
  </si>
  <si>
    <t xml:space="preserve">"11:38:03 Flow: Fixed -&gt; 300 umol/s"
</t>
  </si>
  <si>
    <t xml:space="preserve">"11:38:03 Coolers: Off"
</t>
  </si>
  <si>
    <t xml:space="preserve">"11:38:03 CO2 Mixer: CO2R -&gt; 400 uml"
</t>
  </si>
  <si>
    <t xml:space="preserve">"11:38:03 Lamp: Off"
</t>
  </si>
  <si>
    <t xml:space="preserve">"11:37:42 Launched AutoProg /User/Configs/AutoProgs/LightCurve2"
</t>
  </si>
  <si>
    <t>Thr May 12 2022 11:37:42</t>
  </si>
  <si>
    <t xml:space="preserve">"13:00:21 Flow: Fixed -&gt; 300 umol/s"
</t>
  </si>
  <si>
    <t xml:space="preserve">"13:00:21 Coolers: Off"
</t>
  </si>
  <si>
    <t xml:space="preserve">"13:00:21 CO2 Mixer: CO2R -&gt; 400 uml"
</t>
  </si>
  <si>
    <t xml:space="preserve">"13:00:21 Lamp: ParIn -&gt;  2000 uml"
</t>
  </si>
  <si>
    <t>12:59:55</t>
  </si>
  <si>
    <t xml:space="preserve">"12:56:53 Lamp: ParIn -&gt;  2000 uml"
</t>
  </si>
  <si>
    <t>12:56:28</t>
  </si>
  <si>
    <t xml:space="preserve">"12:56:53 Flow: Fixed -&gt; 300 umol/s"
</t>
  </si>
  <si>
    <t xml:space="preserve">"12:53:27 Lamp: ParIn -&gt;  1600 uml"
</t>
  </si>
  <si>
    <t>12:53:02</t>
  </si>
  <si>
    <t xml:space="preserve">"12:53:27 Flow: Fixed -&gt; 300 umol/s"
</t>
  </si>
  <si>
    <t xml:space="preserve">"12:50:01 Lamp: ParIn -&gt;  1250 uml"
</t>
  </si>
  <si>
    <t>12:49:35</t>
  </si>
  <si>
    <t xml:space="preserve">"12:50:01 Flow: Fixed -&gt; 300 umol/s"
</t>
  </si>
  <si>
    <t xml:space="preserve">"12:46:34 Lamp: ParIn -&gt;  1000 uml"
</t>
  </si>
  <si>
    <t>12:46:09</t>
  </si>
  <si>
    <t xml:space="preserve">"12:46:34 Flow: Fixed -&gt; 300 umol/s"
</t>
  </si>
  <si>
    <t xml:space="preserve">"12:43:08 Lamp: ParIn -&gt;  750 uml"
</t>
  </si>
  <si>
    <t>12:42:43</t>
  </si>
  <si>
    <t xml:space="preserve">"12:43:08 Flow: Fixed -&gt; 300 umol/s"
</t>
  </si>
  <si>
    <t xml:space="preserve">"12:39:42 Lamp: ParIn -&gt;  500 uml"
</t>
  </si>
  <si>
    <t>12:39:17</t>
  </si>
  <si>
    <t xml:space="preserve">"12:39:42 Flow: Fixed -&gt; 300 umol/s"
</t>
  </si>
  <si>
    <t xml:space="preserve">"12:36:16 Lamp: ParIn -&gt;  300 uml"
</t>
  </si>
  <si>
    <t>12:35:51</t>
  </si>
  <si>
    <t xml:space="preserve">"12:36:16 Flow: Fixed -&gt; 300 umol/s"
</t>
  </si>
  <si>
    <t xml:space="preserve">"12:32:50 Lamp: ParIn -&gt;  150 uml"
</t>
  </si>
  <si>
    <t>12:32:25</t>
  </si>
  <si>
    <t xml:space="preserve">"12:32:50 Flow: Fixed -&gt; 300 umol/s"
</t>
  </si>
  <si>
    <t xml:space="preserve">"12:29:24 Lamp: ParIn -&gt;  100 uml"
</t>
  </si>
  <si>
    <t>12:28:59</t>
  </si>
  <si>
    <t xml:space="preserve">"12:29:24 Flow: Fixed -&gt; 300 umol/s"
</t>
  </si>
  <si>
    <t xml:space="preserve">"12:25:58 Lamp: ParIn -&gt;  50 uml"
</t>
  </si>
  <si>
    <t>12:25:33</t>
  </si>
  <si>
    <t xml:space="preserve">"12:25:58 Flow: Fixed -&gt; 300 umol/s"
</t>
  </si>
  <si>
    <t xml:space="preserve">"12:22:32 Lamp: ParIn -&gt;  25 uml"
</t>
  </si>
  <si>
    <t>12:22:06</t>
  </si>
  <si>
    <t xml:space="preserve">"12:22:31 Flow: Fixed -&gt; 300 umol/s"
</t>
  </si>
  <si>
    <t xml:space="preserve">"12:19:05 Lamp: ParIn -&gt;  0 uml"
</t>
  </si>
  <si>
    <t xml:space="preserve">"12:19:05 Flow: Fixed -&gt; 300 umol/s"
</t>
  </si>
  <si>
    <t xml:space="preserve">"12:19:05 Coolers: Off"
</t>
  </si>
  <si>
    <t xml:space="preserve">"12:19:05 CO2 Mixer: CO2R -&gt; 400 uml"
</t>
  </si>
  <si>
    <t xml:space="preserve">"12:19:05 Lamp: Off"
</t>
  </si>
  <si>
    <t xml:space="preserve">"12:19:03 Launched AutoProg /User/Configs/AutoProgs/LightCurve2"
</t>
  </si>
  <si>
    <t>Thr May 12 2022 12:19:03</t>
  </si>
  <si>
    <t xml:space="preserve">"12:20:50 Flow: Fixed -&gt; 300 umol/s"
</t>
  </si>
  <si>
    <t xml:space="preserve">"12:20:50 Coolers: Off"
</t>
  </si>
  <si>
    <t xml:space="preserve">"12:20:50 CO2 Mixer: CO2R -&gt; 400 uml"
</t>
  </si>
  <si>
    <t xml:space="preserve">"12:20:50 Lamp: ParIn -&gt;  2000 uml"
</t>
  </si>
  <si>
    <t>12:20:25</t>
  </si>
  <si>
    <t xml:space="preserve">"12:17:24 Lamp: ParIn -&gt;  2000 uml"
</t>
  </si>
  <si>
    <t>12:16:59</t>
  </si>
  <si>
    <t xml:space="preserve">"12:17:24 Flow: Fixed -&gt; 300 umol/s"
</t>
  </si>
  <si>
    <t xml:space="preserve">"12:13:58 Lamp: ParIn -&gt;  1600 uml"
</t>
  </si>
  <si>
    <t>12:13:33</t>
  </si>
  <si>
    <t xml:space="preserve">"12:13:58 Flow: Fixed -&gt; 300 umol/s"
</t>
  </si>
  <si>
    <t xml:space="preserve">"12:10:32 Lamp: ParIn -&gt;  1250 uml"
</t>
  </si>
  <si>
    <t>12:10:07</t>
  </si>
  <si>
    <t xml:space="preserve">"12:10:32 Flow: Fixed -&gt; 300 umol/s"
</t>
  </si>
  <si>
    <t xml:space="preserve">"12:07:06 Lamp: ParIn -&gt;  1000 uml"
</t>
  </si>
  <si>
    <t>12:06:41</t>
  </si>
  <si>
    <t xml:space="preserve">"12:07:05 Flow: Fixed -&gt; 300 umol/s"
</t>
  </si>
  <si>
    <t xml:space="preserve">"12:03:40 Lamp: ParIn -&gt;  750 uml"
</t>
  </si>
  <si>
    <t>12:03:16</t>
  </si>
  <si>
    <t xml:space="preserve">"12:03:40 Flow: Fixed -&gt; 300 umol/s"
</t>
  </si>
  <si>
    <t xml:space="preserve">"12:00:15 Lamp: ParIn -&gt;  500 uml"
</t>
  </si>
  <si>
    <t>11:59:50</t>
  </si>
  <si>
    <t xml:space="preserve">"12:00:15 Flow: Fixed -&gt; 300 umol/s"
</t>
  </si>
  <si>
    <t xml:space="preserve">"11:56:49 Lamp: ParIn -&gt;  300 uml"
</t>
  </si>
  <si>
    <t>11:56:25</t>
  </si>
  <si>
    <t xml:space="preserve">"11:56:49 Flow: Fixed -&gt; 300 umol/s"
</t>
  </si>
  <si>
    <t xml:space="preserve">"11:53:24 Lamp: ParIn -&gt;  150 uml"
</t>
  </si>
  <si>
    <t>11:52:59</t>
  </si>
  <si>
    <t xml:space="preserve">"11:49:58 Lamp: ParIn -&gt;  100 uml"
</t>
  </si>
  <si>
    <t>11:49:34</t>
  </si>
  <si>
    <t xml:space="preserve">"11:49:58 Flow: Fixed -&gt; 300 umol/s"
</t>
  </si>
  <si>
    <t xml:space="preserve">"11:46:33 Lamp: ParIn -&gt;  50 uml"
</t>
  </si>
  <si>
    <t>11:46:08</t>
  </si>
  <si>
    <t xml:space="preserve">"11:46:33 Flow: Fixed -&gt; 300 umol/s"
</t>
  </si>
  <si>
    <t xml:space="preserve">"11:43:07 Lamp: ParIn -&gt;  25 uml"
</t>
  </si>
  <si>
    <t>11:42:42</t>
  </si>
  <si>
    <t xml:space="preserve">"11:43:07 Flow: Fixed -&gt; 300 umol/s"
</t>
  </si>
  <si>
    <t xml:space="preserve">"11:39:41 Lamp: ParIn -&gt;  0 uml"
</t>
  </si>
  <si>
    <t xml:space="preserve">"11:39:41 Flow: Fixed -&gt; 300 umol/s"
</t>
  </si>
  <si>
    <t xml:space="preserve">"11:39:41 Coolers: Off"
</t>
  </si>
  <si>
    <t xml:space="preserve">"11:39:41 CO2 Mixer: CO2R -&gt; 400 uml"
</t>
  </si>
  <si>
    <t xml:space="preserve">"11:39:41 Lamp: Off"
</t>
  </si>
  <si>
    <t xml:space="preserve">"11:39:32 Launched AutoProg /User/Configs/AutoProgs/LightCurve2"
</t>
  </si>
  <si>
    <t>Thr May 12 2022 11:39:32</t>
  </si>
  <si>
    <t xml:space="preserve">"14:24:25 Flow: Fixed -&gt; 300 umol/s"
</t>
  </si>
  <si>
    <t xml:space="preserve">"14:24:25 Coolers: Off"
</t>
  </si>
  <si>
    <t xml:space="preserve">"14:24:25 CO2 Mixer: CO2R -&gt; 400 uml"
</t>
  </si>
  <si>
    <t xml:space="preserve">"14:24:24 Lamp: ParIn -&gt;  2000 uml"
</t>
  </si>
  <si>
    <t>14:23:58</t>
  </si>
  <si>
    <t xml:space="preserve">"14:24:24 Flow: Fixed -&gt; 300 umol/s"
</t>
  </si>
  <si>
    <t xml:space="preserve">"14:20:57 Lamp: ParIn -&gt;  2000 uml"
</t>
  </si>
  <si>
    <t>14:20:31</t>
  </si>
  <si>
    <t xml:space="preserve">"14:20:57 Flow: Fixed -&gt; 300 umol/s"
</t>
  </si>
  <si>
    <t xml:space="preserve">"14:17:30 Lamp: ParIn -&gt;  1600 uml"
</t>
  </si>
  <si>
    <t>14:17:04</t>
  </si>
  <si>
    <t xml:space="preserve">"14:17:30 Flow: Fixed -&gt; 300 umol/s"
</t>
  </si>
  <si>
    <t xml:space="preserve">"14:14:03 Lamp: ParIn -&gt;  1250 uml"
</t>
  </si>
  <si>
    <t>14:13:37</t>
  </si>
  <si>
    <t xml:space="preserve">"14:14:03 Flow: Fixed -&gt; 300 umol/s"
</t>
  </si>
  <si>
    <t xml:space="preserve">"14:10:36 Lamp: ParIn -&gt;  1000 uml"
</t>
  </si>
  <si>
    <t>14:10:10</t>
  </si>
  <si>
    <t xml:space="preserve">"14:10:35 Flow: Fixed -&gt; 300 umol/s"
</t>
  </si>
  <si>
    <t xml:space="preserve">"14:07:09 Lamp: ParIn -&gt;  750 uml"
</t>
  </si>
  <si>
    <t>14:06:44</t>
  </si>
  <si>
    <t xml:space="preserve">"14:07:09 Flow: Fixed -&gt; 300 umol/s"
</t>
  </si>
  <si>
    <t xml:space="preserve">"14:03:43 Lamp: ParIn -&gt;  500 uml"
</t>
  </si>
  <si>
    <t>14:03:17</t>
  </si>
  <si>
    <t xml:space="preserve">"14:03:43 Flow: Fixed -&gt; 300 umol/s"
</t>
  </si>
  <si>
    <t xml:space="preserve">"14:00:16 Lamp: ParIn -&gt;  300 uml"
</t>
  </si>
  <si>
    <t>13:59:51</t>
  </si>
  <si>
    <t xml:space="preserve">"14:00:16 Flow: Fixed -&gt; 300 umol/s"
</t>
  </si>
  <si>
    <t xml:space="preserve">"13:56:50 Lamp: ParIn -&gt;  150 uml"
</t>
  </si>
  <si>
    <t>13:56:24</t>
  </si>
  <si>
    <t xml:space="preserve">"13:56:50 Flow: Fixed -&gt; 300 umol/s"
</t>
  </si>
  <si>
    <t xml:space="preserve">"13:53:23 Lamp: ParIn -&gt;  100 uml"
</t>
  </si>
  <si>
    <t xml:space="preserve">"13:53:22 Flow: Fixed -&gt; 300 umol/s"
</t>
  </si>
  <si>
    <t xml:space="preserve">"13:49:56 Lamp: ParIn -&gt;  50 uml"
</t>
  </si>
  <si>
    <t>13:49:31</t>
  </si>
  <si>
    <t xml:space="preserve">"13:46:29 Lamp: ParIn -&gt;  25 uml"
</t>
  </si>
  <si>
    <t>13:46:04</t>
  </si>
  <si>
    <t xml:space="preserve">"13:46:29 Flow: Fixed -&gt; 300 umol/s"
</t>
  </si>
  <si>
    <t xml:space="preserve">"13:43:03 Lamp: ParIn -&gt;  0 uml"
</t>
  </si>
  <si>
    <t xml:space="preserve">"13:43:03 Flow: Fixed -&gt; 300 umol/s"
</t>
  </si>
  <si>
    <t xml:space="preserve">"13:43:03 Coolers: Off"
</t>
  </si>
  <si>
    <t xml:space="preserve">"13:43:03 CO2 Mixer: CO2R -&gt; 400 uml"
</t>
  </si>
  <si>
    <t xml:space="preserve">"13:43:03 Lamp: Off"
</t>
  </si>
  <si>
    <t xml:space="preserve">"13:42:35 Launched AutoProg /User/Configs/AutoProgs/LightCurve2"
</t>
  </si>
  <si>
    <t>Thr May 12 2022 13:42:35</t>
  </si>
  <si>
    <t xml:space="preserve">"15:33:39 Flow: Fixed -&gt; 300 umol/s"
</t>
  </si>
  <si>
    <t xml:space="preserve">"15:33:39 Coolers: Off"
</t>
  </si>
  <si>
    <t xml:space="preserve">"15:33:39 CO2 Mixer: CO2R -&gt; 400 uml"
</t>
  </si>
  <si>
    <t xml:space="preserve">"15:33:39 Lamp: ParIn -&gt;  2000 uml"
</t>
  </si>
  <si>
    <t>15:33:12</t>
  </si>
  <si>
    <t xml:space="preserve">"15:30:11 Lamp: ParIn -&gt;  2000 uml"
</t>
  </si>
  <si>
    <t>15:29:45</t>
  </si>
  <si>
    <t xml:space="preserve">"15:30:11 Flow: Fixed -&gt; 300 umol/s"
</t>
  </si>
  <si>
    <t xml:space="preserve">"15:26:44 Lamp: ParIn -&gt;  1600 uml"
</t>
  </si>
  <si>
    <t>15:26:18</t>
  </si>
  <si>
    <t xml:space="preserve">"15:26:43 Flow: Fixed -&gt; 300 umol/s"
</t>
  </si>
  <si>
    <t xml:space="preserve">"15:23:17 Lamp: ParIn -&gt;  1250 uml"
</t>
  </si>
  <si>
    <t>15:22:52</t>
  </si>
  <si>
    <t xml:space="preserve">"15:23:17 Flow: Fixed -&gt; 300 umol/s"
</t>
  </si>
  <si>
    <t xml:space="preserve">"15:19:51 Lamp: ParIn -&gt;  1000 uml"
</t>
  </si>
  <si>
    <t>15:19:26</t>
  </si>
  <si>
    <t xml:space="preserve">"15:19:51 Flow: Fixed -&gt; 300 umol/s"
</t>
  </si>
  <si>
    <t xml:space="preserve">"15:16:25 Lamp: ParIn -&gt;  750 uml"
</t>
  </si>
  <si>
    <t>15:16:00</t>
  </si>
  <si>
    <t xml:space="preserve">"15:16:25 Flow: Fixed -&gt; 300 umol/s"
</t>
  </si>
  <si>
    <t xml:space="preserve">"15:12:59 Lamp: ParIn -&gt;  500 uml"
</t>
  </si>
  <si>
    <t>15:12:34</t>
  </si>
  <si>
    <t xml:space="preserve">"15:12:59 Flow: Fixed -&gt; 300 umol/s"
</t>
  </si>
  <si>
    <t xml:space="preserve">"15:09:33 Lamp: ParIn -&gt;  300 uml"
</t>
  </si>
  <si>
    <t>15:09:09</t>
  </si>
  <si>
    <t xml:space="preserve">"15:09:33 Flow: Fixed -&gt; 300 umol/s"
</t>
  </si>
  <si>
    <t xml:space="preserve">"15:06:08 Lamp: ParIn -&gt;  150 uml"
</t>
  </si>
  <si>
    <t>15:05:43</t>
  </si>
  <si>
    <t xml:space="preserve">"15:06:08 Flow: Fixed -&gt; 300 umol/s"
</t>
  </si>
  <si>
    <t xml:space="preserve">"15:02:42 Lamp: ParIn -&gt;  100 uml"
</t>
  </si>
  <si>
    <t>15:02:17</t>
  </si>
  <si>
    <t xml:space="preserve">"15:02:42 Flow: Fixed -&gt; 300 umol/s"
</t>
  </si>
  <si>
    <t xml:space="preserve">"14:59:16 Lamp: ParIn -&gt;  50 uml"
</t>
  </si>
  <si>
    <t>14:58:51</t>
  </si>
  <si>
    <t xml:space="preserve">"14:59:15 Flow: Fixed -&gt; 300 umol/s"
</t>
  </si>
  <si>
    <t xml:space="preserve">"14:55:50 Lamp: ParIn -&gt;  25 uml"
</t>
  </si>
  <si>
    <t>14:55:25</t>
  </si>
  <si>
    <t xml:space="preserve">"14:55:50 Flow: Fixed -&gt; 300 umol/s"
</t>
  </si>
  <si>
    <t xml:space="preserve">"14:52:24 Lamp: ParIn -&gt;  0 uml"
</t>
  </si>
  <si>
    <t xml:space="preserve">"14:52:24 Flow: Fixed -&gt; 300 umol/s"
</t>
  </si>
  <si>
    <t xml:space="preserve">"14:52:24 Coolers: Off"
</t>
  </si>
  <si>
    <t xml:space="preserve">"14:52:24 CO2 Mixer: CO2R -&gt; 400 uml"
</t>
  </si>
  <si>
    <t xml:space="preserve">"14:52:24 Lamp: Off"
</t>
  </si>
  <si>
    <t xml:space="preserve">"14:52:21 Launched AutoProg /User/Configs/AutoProgs/LightCurve2"
</t>
  </si>
  <si>
    <t>Mon May 16 2022 14:52:21</t>
  </si>
  <si>
    <t xml:space="preserve">"14:53:43 Flow: Fixed -&gt; 300 umol/s"
</t>
  </si>
  <si>
    <t xml:space="preserve">"14:53:43 Coolers: Off"
</t>
  </si>
  <si>
    <t xml:space="preserve">"14:53:43 CO2 Mixer: CO2R -&gt; 400 uml"
</t>
  </si>
  <si>
    <t xml:space="preserve">"14:53:43 Lamp: ParIn -&gt;  2000 uml"
</t>
  </si>
  <si>
    <t>14:53:18</t>
  </si>
  <si>
    <t xml:space="preserve">"14:50:17 Lamp: ParIn -&gt;  2000 uml"
</t>
  </si>
  <si>
    <t>14:49:52</t>
  </si>
  <si>
    <t xml:space="preserve">"14:50:17 Flow: Fixed -&gt; 300 umol/s"
</t>
  </si>
  <si>
    <t xml:space="preserve">"14:46:51 Lamp: ParIn -&gt;  1600 uml"
</t>
  </si>
  <si>
    <t>14:46:27</t>
  </si>
  <si>
    <t xml:space="preserve">"14:46:51 Flow: Fixed -&gt; 300 umol/s"
</t>
  </si>
  <si>
    <t xml:space="preserve">"14:43:26 Lamp: ParIn -&gt;  1250 uml"
</t>
  </si>
  <si>
    <t>14:43:01</t>
  </si>
  <si>
    <t xml:space="preserve">"14:43:26 Flow: Fixed -&gt; 300 umol/s"
</t>
  </si>
  <si>
    <t xml:space="preserve">"14:40:00 Lamp: ParIn -&gt;  1000 uml"
</t>
  </si>
  <si>
    <t>14:39:35</t>
  </si>
  <si>
    <t xml:space="preserve">"14:40:00 Flow: Fixed -&gt; 300 umol/s"
</t>
  </si>
  <si>
    <t xml:space="preserve">"14:36:34 Lamp: ParIn -&gt;  750 uml"
</t>
  </si>
  <si>
    <t>14:36:09</t>
  </si>
  <si>
    <t xml:space="preserve">"14:36:33 Flow: Fixed -&gt; 300 umol/s"
</t>
  </si>
  <si>
    <t xml:space="preserve">"14:33:08 Lamp: ParIn -&gt;  500 uml"
</t>
  </si>
  <si>
    <t>14:32:44</t>
  </si>
  <si>
    <t xml:space="preserve">"14:33:08 Flow: Fixed -&gt; 300 umol/s"
</t>
  </si>
  <si>
    <t xml:space="preserve">"14:29:43 Lamp: ParIn -&gt;  300 uml"
</t>
  </si>
  <si>
    <t>14:29:18</t>
  </si>
  <si>
    <t xml:space="preserve">"14:29:43 Flow: Fixed -&gt; 300 umol/s"
</t>
  </si>
  <si>
    <t xml:space="preserve">"14:26:17 Lamp: ParIn -&gt;  150 uml"
</t>
  </si>
  <si>
    <t>14:25:52</t>
  </si>
  <si>
    <t xml:space="preserve">"14:26:16 Flow: Fixed -&gt; 300 umol/s"
</t>
  </si>
  <si>
    <t xml:space="preserve">"14:22:51 Lamp: ParIn -&gt;  100 uml"
</t>
  </si>
  <si>
    <t>14:22:26</t>
  </si>
  <si>
    <t xml:space="preserve">"14:22:50 Flow: Fixed -&gt; 300 umol/s"
</t>
  </si>
  <si>
    <t xml:space="preserve">"14:19:25 Lamp: ParIn -&gt;  50 uml"
</t>
  </si>
  <si>
    <t>14:19:01</t>
  </si>
  <si>
    <t xml:space="preserve">"14:19:25 Flow: Fixed -&gt; 300 umol/s"
</t>
  </si>
  <si>
    <t xml:space="preserve">"14:16:00 Lamp: ParIn -&gt;  25 uml"
</t>
  </si>
  <si>
    <t>14:15:35</t>
  </si>
  <si>
    <t xml:space="preserve">"14:16:00 Flow: Fixed -&gt; 300 umol/s"
</t>
  </si>
  <si>
    <t xml:space="preserve">"14:12:34 Lamp: ParIn -&gt;  0 uml"
</t>
  </si>
  <si>
    <t xml:space="preserve">"14:12:34 Flow: Fixed -&gt; 300 umol/s"
</t>
  </si>
  <si>
    <t xml:space="preserve">"14:12:34 Coolers: Off"
</t>
  </si>
  <si>
    <t xml:space="preserve">"14:12:34 CO2 Mixer: CO2R -&gt; 400 uml"
</t>
  </si>
  <si>
    <t xml:space="preserve">"14:12:34 Lamp: Off"
</t>
  </si>
  <si>
    <t xml:space="preserve">"14:12:23 Launched AutoProg /User/Configs/AutoProgs/LightCurve2"
</t>
  </si>
  <si>
    <t>Mon May 16 2022 14:12:23</t>
  </si>
  <si>
    <t xml:space="preserve">"15:29:17 Flow: Fixed -&gt; 300 umol/s"
</t>
  </si>
  <si>
    <t xml:space="preserve">"15:29:17 Coolers: Off"
</t>
  </si>
  <si>
    <t xml:space="preserve">"15:29:17 CO2 Mixer: CO2R -&gt; 400 uml"
</t>
  </si>
  <si>
    <t xml:space="preserve">"15:29:17 Lamp: ParIn -&gt;  2000 uml"
</t>
  </si>
  <si>
    <t>15:28:51</t>
  </si>
  <si>
    <t xml:space="preserve">"15:25:50 Lamp: ParIn -&gt;  2000 uml"
</t>
  </si>
  <si>
    <t>15:25:25</t>
  </si>
  <si>
    <t xml:space="preserve">"15:25:50 Flow: Fixed -&gt; 300 umol/s"
</t>
  </si>
  <si>
    <t xml:space="preserve">"15:22:24 Lamp: ParIn -&gt;  1600 uml"
</t>
  </si>
  <si>
    <t>15:21:58</t>
  </si>
  <si>
    <t xml:space="preserve">"15:22:24 Flow: Fixed -&gt; 300 umol/s"
</t>
  </si>
  <si>
    <t xml:space="preserve">"15:18:57 Lamp: ParIn -&gt;  1250 uml"
</t>
  </si>
  <si>
    <t>15:18:32</t>
  </si>
  <si>
    <t xml:space="preserve">"15:18:57 Flow: Fixed -&gt; 300 umol/s"
</t>
  </si>
  <si>
    <t xml:space="preserve">"15:15:31 Lamp: ParIn -&gt;  1000 uml"
</t>
  </si>
  <si>
    <t>15:15:06</t>
  </si>
  <si>
    <t xml:space="preserve">"15:15:31 Flow: Fixed -&gt; 300 umol/s"
</t>
  </si>
  <si>
    <t xml:space="preserve">"15:12:05 Lamp: ParIn -&gt;  750 uml"
</t>
  </si>
  <si>
    <t>15:11:40</t>
  </si>
  <si>
    <t xml:space="preserve">"15:12:05 Flow: Fixed -&gt; 300 umol/s"
</t>
  </si>
  <si>
    <t xml:space="preserve">"15:08:39 Lamp: ParIn -&gt;  500 uml"
</t>
  </si>
  <si>
    <t>15:08:14</t>
  </si>
  <si>
    <t xml:space="preserve">"15:08:39 Flow: Fixed -&gt; 300 umol/s"
</t>
  </si>
  <si>
    <t xml:space="preserve">"15:05:13 Lamp: ParIn -&gt;  300 uml"
</t>
  </si>
  <si>
    <t>15:04:48</t>
  </si>
  <si>
    <t xml:space="preserve">"15:05:13 Flow: Fixed -&gt; 300 umol/s"
</t>
  </si>
  <si>
    <t xml:space="preserve">"15:01:47 Lamp: ParIn -&gt;  150 uml"
</t>
  </si>
  <si>
    <t>15:01:22</t>
  </si>
  <si>
    <t xml:space="preserve">"15:01:47 Flow: Fixed -&gt; 300 umol/s"
</t>
  </si>
  <si>
    <t xml:space="preserve">"14:58:21 Lamp: ParIn -&gt;  100 uml"
</t>
  </si>
  <si>
    <t>14:57:57</t>
  </si>
  <si>
    <t xml:space="preserve">"14:58:21 Flow: Fixed -&gt; 300 umol/s"
</t>
  </si>
  <si>
    <t xml:space="preserve">"14:54:56 Lamp: ParIn -&gt;  50 uml"
</t>
  </si>
  <si>
    <t>14:54:31</t>
  </si>
  <si>
    <t xml:space="preserve">"14:54:56 Flow: Fixed -&gt; 300 umol/s"
</t>
  </si>
  <si>
    <t xml:space="preserve">"14:51:30 Lamp: ParIn -&gt;  25 uml"
</t>
  </si>
  <si>
    <t>14:51:03</t>
  </si>
  <si>
    <t xml:space="preserve">"14:51:29 Flow: Fixed -&gt; 300 umol/s"
</t>
  </si>
  <si>
    <t xml:space="preserve">"14:48:02 Lamp: ParIn -&gt;  0 uml"
</t>
  </si>
  <si>
    <t xml:space="preserve">"14:48:02 Flow: Fixed -&gt; 300 umol/s"
</t>
  </si>
  <si>
    <t xml:space="preserve">"14:48:02 Coolers: Off"
</t>
  </si>
  <si>
    <t xml:space="preserve">"14:48:02 CO2 Mixer: CO2R -&gt; 400 uml"
</t>
  </si>
  <si>
    <t xml:space="preserve">"14:48:01 Lamp: Off"
</t>
  </si>
  <si>
    <t xml:space="preserve">"14:47:59 Launched AutoProg /User/Configs/AutoProgs/LightCurve2"
</t>
  </si>
  <si>
    <t>Fri May 13 2022 14:47:59</t>
  </si>
  <si>
    <t xml:space="preserve">"14:49:37 Flow: Fixed -&gt; 300 umol/s"
</t>
  </si>
  <si>
    <t xml:space="preserve">"14:49:37 Coolers: Off"
</t>
  </si>
  <si>
    <t xml:space="preserve">"14:49:37 CO2 Mixer: CO2R -&gt; 400 uml"
</t>
  </si>
  <si>
    <t xml:space="preserve">"14:49:37 Lamp: ParIn -&gt;  2000 uml"
</t>
  </si>
  <si>
    <t xml:space="preserve">"14:46:11 Lamp: ParIn -&gt;  2000 uml"
</t>
  </si>
  <si>
    <t>14:45:46</t>
  </si>
  <si>
    <t xml:space="preserve">"14:42:45 Lamp: ParIn -&gt;  1600 uml"
</t>
  </si>
  <si>
    <t>14:42:21</t>
  </si>
  <si>
    <t xml:space="preserve">"14:42:45 Flow: Fixed -&gt; 300 umol/s"
</t>
  </si>
  <si>
    <t xml:space="preserve">"14:39:20 Lamp: ParIn -&gt;  1250 uml"
</t>
  </si>
  <si>
    <t>14:38:55</t>
  </si>
  <si>
    <t xml:space="preserve">"14:39:20 Flow: Fixed -&gt; 300 umol/s"
</t>
  </si>
  <si>
    <t xml:space="preserve">"14:35:54 Lamp: ParIn -&gt;  1000 uml"
</t>
  </si>
  <si>
    <t>14:35:29</t>
  </si>
  <si>
    <t xml:space="preserve">"14:35:54 Flow: Fixed -&gt; 300 umol/s"
</t>
  </si>
  <si>
    <t xml:space="preserve">"14:32:28 Lamp: ParIn -&gt;  750 uml"
</t>
  </si>
  <si>
    <t>14:32:03</t>
  </si>
  <si>
    <t xml:space="preserve">"14:29:02 Lamp: ParIn -&gt;  500 uml"
</t>
  </si>
  <si>
    <t>14:28:38</t>
  </si>
  <si>
    <t xml:space="preserve">"14:29:02 Flow: Fixed -&gt; 300 umol/s"
</t>
  </si>
  <si>
    <t xml:space="preserve">"14:25:37 Lamp: ParIn -&gt;  300 uml"
</t>
  </si>
  <si>
    <t>14:25:13</t>
  </si>
  <si>
    <t xml:space="preserve">"14:25:37 Flow: Fixed -&gt; 300 umol/s"
</t>
  </si>
  <si>
    <t xml:space="preserve">"14:22:12 Lamp: ParIn -&gt;  150 uml"
</t>
  </si>
  <si>
    <t>14:21:48</t>
  </si>
  <si>
    <t xml:space="preserve">"14:18:47 Lamp: ParIn -&gt;  100 uml"
</t>
  </si>
  <si>
    <t>14:18:23</t>
  </si>
  <si>
    <t xml:space="preserve">"14:18:47 Flow: Fixed -&gt; 300 umol/s"
</t>
  </si>
  <si>
    <t xml:space="preserve">"14:15:22 Lamp: ParIn -&gt;  50 uml"
</t>
  </si>
  <si>
    <t>14:14:58</t>
  </si>
  <si>
    <t xml:space="preserve">"14:15:22 Flow: Fixed -&gt; 300 umol/s"
</t>
  </si>
  <si>
    <t xml:space="preserve">"14:11:57 Lamp: ParIn -&gt;  25 uml"
</t>
  </si>
  <si>
    <t>14:11:32</t>
  </si>
  <si>
    <t xml:space="preserve">"14:11:57 Flow: Fixed -&gt; 300 umol/s"
</t>
  </si>
  <si>
    <t xml:space="preserve">"14:08:31 Lamp: ParIn -&gt;  0 uml"
</t>
  </si>
  <si>
    <t xml:space="preserve">"14:08:31 Flow: Fixed -&gt; 300 umol/s"
</t>
  </si>
  <si>
    <t xml:space="preserve">"14:08:31 Coolers: Off"
</t>
  </si>
  <si>
    <t xml:space="preserve">"14:08:31 CO2 Mixer: CO2R -&gt; 400 uml"
</t>
  </si>
  <si>
    <t xml:space="preserve">"14:08:31 Lamp: Off"
</t>
  </si>
  <si>
    <t xml:space="preserve">"14:07:47 Launched AutoProg /User/Configs/AutoProgs/LightCurve2"
</t>
  </si>
  <si>
    <t>Fri May 13 2022 14:07:47</t>
  </si>
  <si>
    <t xml:space="preserve">"14:47:59 Flow: Fixed -&gt; 300 umol/s"
</t>
  </si>
  <si>
    <t xml:space="preserve">"14:47:59 Coolers: Off"
</t>
  </si>
  <si>
    <t xml:space="preserve">"14:47:59 CO2 Mixer: CO2R -&gt; 400 uml"
</t>
  </si>
  <si>
    <t xml:space="preserve">"14:47:59 Lamp: ParIn -&gt;  2000 uml"
</t>
  </si>
  <si>
    <t>14:47:35</t>
  </si>
  <si>
    <t xml:space="preserve">"14:44:34 Lamp: ParIn -&gt;  2000 uml"
</t>
  </si>
  <si>
    <t>14:44:10</t>
  </si>
  <si>
    <t xml:space="preserve">"14:44:33 Flow: Fixed -&gt; 300 umol/s"
</t>
  </si>
  <si>
    <t xml:space="preserve">"14:41:09 Lamp: ParIn -&gt;  1600 uml"
</t>
  </si>
  <si>
    <t>14:40:45</t>
  </si>
  <si>
    <t xml:space="preserve">"14:41:09 Flow: Fixed -&gt; 300 umol/s"
</t>
  </si>
  <si>
    <t xml:space="preserve">"14:37:44 Lamp: ParIn -&gt;  1250 uml"
</t>
  </si>
  <si>
    <t>14:37:20</t>
  </si>
  <si>
    <t xml:space="preserve">"14:37:44 Flow: Fixed -&gt; 300 umol/s"
</t>
  </si>
  <si>
    <t xml:space="preserve">"14:34:19 Lamp: ParIn -&gt;  1000 uml"
</t>
  </si>
  <si>
    <t>14:33:55</t>
  </si>
  <si>
    <t xml:space="preserve">"14:34:19 Flow: Fixed -&gt; 300 umol/s"
</t>
  </si>
  <si>
    <t xml:space="preserve">"14:30:54 Lamp: ParIn -&gt;  750 uml"
</t>
  </si>
  <si>
    <t>14:30:30</t>
  </si>
  <si>
    <t xml:space="preserve">"14:30:53 Flow: Fixed -&gt; 300 umol/s"
</t>
  </si>
  <si>
    <t xml:space="preserve">"14:27:29 Lamp: ParIn -&gt;  500 uml"
</t>
  </si>
  <si>
    <t>14:27:06</t>
  </si>
  <si>
    <t xml:space="preserve">"14:27:29 Flow: Fixed -&gt; 300 umol/s"
</t>
  </si>
  <si>
    <t xml:space="preserve">"14:24:05 Lamp: ParIn -&gt;  300 uml"
</t>
  </si>
  <si>
    <t>14:23:41</t>
  </si>
  <si>
    <t xml:space="preserve">"14:24:05 Flow: Fixed -&gt; 300 umol/s"
</t>
  </si>
  <si>
    <t xml:space="preserve">"14:20:40 Lamp: ParIn -&gt;  150 uml"
</t>
  </si>
  <si>
    <t>14:20:16</t>
  </si>
  <si>
    <t xml:space="preserve">"14:20:39 Flow: Fixed -&gt; 300 umol/s"
</t>
  </si>
  <si>
    <t xml:space="preserve">"14:17:15 Lamp: ParIn -&gt;  100 uml"
</t>
  </si>
  <si>
    <t>14:16:51</t>
  </si>
  <si>
    <t xml:space="preserve">"14:17:15 Flow: Fixed -&gt; 300 umol/s"
</t>
  </si>
  <si>
    <t xml:space="preserve">"14:13:50 Lamp: ParIn -&gt;  50 uml"
</t>
  </si>
  <si>
    <t>14:13:26</t>
  </si>
  <si>
    <t xml:space="preserve">"14:13:50 Flow: Fixed -&gt; 300 umol/s"
</t>
  </si>
  <si>
    <t xml:space="preserve">"14:10:25 Lamp: ParIn -&gt;  25 uml"
</t>
  </si>
  <si>
    <t>14:09:59</t>
  </si>
  <si>
    <t xml:space="preserve">"14:10:24 Flow: Fixed -&gt; 300 umol/s"
</t>
  </si>
  <si>
    <t xml:space="preserve">"14:06:58 Lamp: ParIn -&gt;  0 uml"
</t>
  </si>
  <si>
    <t xml:space="preserve">"14:06:58 Coolers: Off"
</t>
  </si>
  <si>
    <t xml:space="preserve">"14:06:58 CO2 Mixer: CO2R -&gt; 400 uml"
</t>
  </si>
  <si>
    <t xml:space="preserve">"14:06:58 Lamp: Off"
</t>
  </si>
  <si>
    <t xml:space="preserve">"14:06:56 Launched AutoProg /User/Configs/AutoProgs/LightCurve2"
</t>
  </si>
  <si>
    <t>Fri May 13 2022 14:06:56</t>
  </si>
  <si>
    <t xml:space="preserve">"16:53:37 Flow: Fixed -&gt; 300 umol/s"
</t>
  </si>
  <si>
    <t xml:space="preserve">"16:53:37 Coolers: Off"
</t>
  </si>
  <si>
    <t xml:space="preserve">"16:53:37 CO2 Mixer: CO2R -&gt; 400 uml"
</t>
  </si>
  <si>
    <t xml:space="preserve">"16:53:36 Lamp: ParIn -&gt;  2000 uml"
</t>
  </si>
  <si>
    <t>16:53:10</t>
  </si>
  <si>
    <t xml:space="preserve">"16:53:36 Flow: Fixed -&gt; 300 umol/s"
</t>
  </si>
  <si>
    <t xml:space="preserve">"16:50:09 Lamp: ParIn -&gt;  2000 uml"
</t>
  </si>
  <si>
    <t xml:space="preserve">"16:50:09 Flow: Fixed -&gt; 300 umol/s"
</t>
  </si>
  <si>
    <t xml:space="preserve">"16:46:42 Lamp: ParIn -&gt;  1600 uml"
</t>
  </si>
  <si>
    <t>16:46:16</t>
  </si>
  <si>
    <t xml:space="preserve">"16:43:15 Lamp: ParIn -&gt;  1250 uml"
</t>
  </si>
  <si>
    <t>16:42:49</t>
  </si>
  <si>
    <t xml:space="preserve">"16:43:15 Flow: Fixed -&gt; 300 umol/s"
</t>
  </si>
  <si>
    <t xml:space="preserve">"16:39:48 Lamp: ParIn -&gt;  1000 uml"
</t>
  </si>
  <si>
    <t>16:39:23</t>
  </si>
  <si>
    <t xml:space="preserve">"16:39:48 Flow: Fixed -&gt; 300 umol/s"
</t>
  </si>
  <si>
    <t xml:space="preserve">"16:36:22 Lamp: ParIn -&gt;  750 uml"
</t>
  </si>
  <si>
    <t>16:35:56</t>
  </si>
  <si>
    <t xml:space="preserve">"16:36:22 Flow: Fixed -&gt; 300 umol/s"
</t>
  </si>
  <si>
    <t xml:space="preserve">"16:32:55 Lamp: ParIn -&gt;  500 uml"
</t>
  </si>
  <si>
    <t>16:32:29</t>
  </si>
  <si>
    <t xml:space="preserve">"16:32:54 Flow: Fixed -&gt; 300 umol/s"
</t>
  </si>
  <si>
    <t xml:space="preserve">"16:29:27 Lamp: ParIn -&gt;  300 uml"
</t>
  </si>
  <si>
    <t>16:29:02</t>
  </si>
  <si>
    <t xml:space="preserve">"16:29:27 Flow: Fixed -&gt; 300 umol/s"
</t>
  </si>
  <si>
    <t xml:space="preserve">"16:26:01 Lamp: ParIn -&gt;  150 uml"
</t>
  </si>
  <si>
    <t>16:25:36</t>
  </si>
  <si>
    <t xml:space="preserve">"16:26:01 Flow: Fixed -&gt; 300 umol/s"
</t>
  </si>
  <si>
    <t xml:space="preserve">"16:22:35 Lamp: ParIn -&gt;  100 uml"
</t>
  </si>
  <si>
    <t>16:22:09</t>
  </si>
  <si>
    <t xml:space="preserve">"16:22:35 Flow: Fixed -&gt; 300 umol/s"
</t>
  </si>
  <si>
    <t xml:space="preserve">"16:19:08 Lamp: ParIn -&gt;  50 uml"
</t>
  </si>
  <si>
    <t>16:18:42</t>
  </si>
  <si>
    <t xml:space="preserve">"16:19:07 Flow: Fixed -&gt; 300 umol/s"
</t>
  </si>
  <si>
    <t xml:space="preserve">"16:15:41 Lamp: ParIn -&gt;  25 uml"
</t>
  </si>
  <si>
    <t>16:15:13</t>
  </si>
  <si>
    <t xml:space="preserve">"16:15:40 Flow: Fixed -&gt; 300 umol/s"
</t>
  </si>
  <si>
    <t xml:space="preserve">"16:15:40 Warning! Large Deltas in match: CO2=-8.6, H2O=1.32"
</t>
  </si>
  <si>
    <t xml:space="preserve">"16:12:12 Lamp: ParIn -&gt;  0 uml"
</t>
  </si>
  <si>
    <t xml:space="preserve">"16:12:11 Flow: Fixed -&gt; 300 umol/s"
</t>
  </si>
  <si>
    <t xml:space="preserve">"16:12:11 Coolers: Off"
</t>
  </si>
  <si>
    <t xml:space="preserve">"16:12:11 CO2 Mixer: CO2R -&gt; 400 uml"
</t>
  </si>
  <si>
    <t xml:space="preserve">"16:12:11 Lamp: Off"
</t>
  </si>
  <si>
    <t xml:space="preserve">"16:10:05 Launched AutoProg /User/Configs/AutoProgs/LightCurve2"
</t>
  </si>
  <si>
    <t>Fri May 13 2022 16:10:05</t>
  </si>
  <si>
    <t xml:space="preserve">"19:10:52 Flow: Fixed -&gt; 300 umol/s"
</t>
  </si>
  <si>
    <t xml:space="preserve">"19:10:52 Coolers: Off"
</t>
  </si>
  <si>
    <t xml:space="preserve">"19:10:52 CO2 Mixer: CO2R -&gt; 400 uml"
</t>
  </si>
  <si>
    <t xml:space="preserve">"19:10:52 Lamp: ParIn -&gt;  2000 uml"
</t>
  </si>
  <si>
    <t>19:10:27</t>
  </si>
  <si>
    <t xml:space="preserve">"19:07:26 Lamp: ParIn -&gt;  2000 uml"
</t>
  </si>
  <si>
    <t>19:07:01</t>
  </si>
  <si>
    <t xml:space="preserve">"19:07:26 Flow: Fixed -&gt; 300 umol/s"
</t>
  </si>
  <si>
    <t xml:space="preserve">"19:04:00 Lamp: ParIn -&gt;  1600 uml"
</t>
  </si>
  <si>
    <t>19:03:35</t>
  </si>
  <si>
    <t xml:space="preserve">"19:04:00 Flow: Fixed -&gt; 300 umol/s"
</t>
  </si>
  <si>
    <t xml:space="preserve">"19:00:34 Lamp: ParIn -&gt;  1250 uml"
</t>
  </si>
  <si>
    <t>19:00:09</t>
  </si>
  <si>
    <t xml:space="preserve">"19:00:34 Flow: Fixed -&gt; 300 umol/s"
</t>
  </si>
  <si>
    <t xml:space="preserve">"18:57:08 Lamp: ParIn -&gt;  1000 uml"
</t>
  </si>
  <si>
    <t>18:56:43</t>
  </si>
  <si>
    <t xml:space="preserve">"18:57:08 Flow: Fixed -&gt; 300 umol/s"
</t>
  </si>
  <si>
    <t xml:space="preserve">"18:53:42 Lamp: ParIn -&gt;  750 uml"
</t>
  </si>
  <si>
    <t>18:53:18</t>
  </si>
  <si>
    <t xml:space="preserve">"18:53:42 Flow: Fixed -&gt; 300 umol/s"
</t>
  </si>
  <si>
    <t xml:space="preserve">"18:50:17 Lamp: ParIn -&gt;  500 uml"
</t>
  </si>
  <si>
    <t>18:49:52</t>
  </si>
  <si>
    <t xml:space="preserve">"18:50:17 Flow: Fixed -&gt; 300 umol/s"
</t>
  </si>
  <si>
    <t xml:space="preserve">"18:46:51 Lamp: ParIn -&gt;  300 uml"
</t>
  </si>
  <si>
    <t>18:46:26</t>
  </si>
  <si>
    <t xml:space="preserve">"18:46:50 Flow: Fixed -&gt; 300 umol/s"
</t>
  </si>
  <si>
    <t xml:space="preserve">"18:43:25 Lamp: ParIn -&gt;  150 uml"
</t>
  </si>
  <si>
    <t>18:43:01</t>
  </si>
  <si>
    <t xml:space="preserve">"18:43:25 Flow: Fixed -&gt; 300 umol/s"
</t>
  </si>
  <si>
    <t xml:space="preserve">"18:40:00 Lamp: ParIn -&gt;  100 uml"
</t>
  </si>
  <si>
    <t>18:39:36</t>
  </si>
  <si>
    <t xml:space="preserve">"18:40:00 Flow: Fixed -&gt; 300 umol/s"
</t>
  </si>
  <si>
    <t xml:space="preserve">"18:36:35 Lamp: ParIn -&gt;  50 uml"
</t>
  </si>
  <si>
    <t>18:36:10</t>
  </si>
  <si>
    <t xml:space="preserve">"18:36:35 Flow: Fixed -&gt; 300 umol/s"
</t>
  </si>
  <si>
    <t xml:space="preserve">"18:33:09 Lamp: ParIn -&gt;  25 uml"
</t>
  </si>
  <si>
    <t>18:32:44</t>
  </si>
  <si>
    <t xml:space="preserve">"18:33:09 Flow: Fixed -&gt; 300 umol/s"
</t>
  </si>
  <si>
    <t xml:space="preserve">"18:29:43 Lamp: ParIn -&gt;  0 uml"
</t>
  </si>
  <si>
    <t xml:space="preserve">"18:29:43 Flow: Fixed -&gt; 300 umol/s"
</t>
  </si>
  <si>
    <t xml:space="preserve">"18:29:43 Coolers: Off"
</t>
  </si>
  <si>
    <t xml:space="preserve">"18:29:43 CO2 Mixer: CO2R -&gt; 400 uml"
</t>
  </si>
  <si>
    <t xml:space="preserve">"18:29:43 Lamp: Off"
</t>
  </si>
  <si>
    <t xml:space="preserve">"18:29:40 Launched AutoProg /User/Configs/AutoProgs/LightCurve2"
</t>
  </si>
  <si>
    <t>Fri May 13 2022 18:29:40</t>
  </si>
  <si>
    <t xml:space="preserve">"18:31:12 Flow: Fixed -&gt; 300 umol/s"
</t>
  </si>
  <si>
    <t xml:space="preserve">"18:31:12 Coolers: Off"
</t>
  </si>
  <si>
    <t xml:space="preserve">"18:31:12 CO2 Mixer: CO2R -&gt; 400 uml"
</t>
  </si>
  <si>
    <t xml:space="preserve">"18:31:12 Lamp: ParIn -&gt;  2000 uml"
</t>
  </si>
  <si>
    <t>18:30:47</t>
  </si>
  <si>
    <t xml:space="preserve">"18:27:46 Lamp: ParIn -&gt;  2000 uml"
</t>
  </si>
  <si>
    <t>18:27:22</t>
  </si>
  <si>
    <t xml:space="preserve">"18:27:46 Flow: Fixed -&gt; 300 umol/s"
</t>
  </si>
  <si>
    <t xml:space="preserve">"18:24:21 Lamp: ParIn -&gt;  1600 uml"
</t>
  </si>
  <si>
    <t>18:23:57</t>
  </si>
  <si>
    <t xml:space="preserve">"18:24:21 Flow: Fixed -&gt; 300 umol/s"
</t>
  </si>
  <si>
    <t xml:space="preserve">"18:20:56 Lamp: ParIn -&gt;  1250 uml"
</t>
  </si>
  <si>
    <t>18:20:32</t>
  </si>
  <si>
    <t xml:space="preserve">"18:20:56 Flow: Fixed -&gt; 300 umol/s"
</t>
  </si>
  <si>
    <t xml:space="preserve">"18:17:31 Lamp: ParIn -&gt;  1000 uml"
</t>
  </si>
  <si>
    <t>18:17:07</t>
  </si>
  <si>
    <t xml:space="preserve">"18:17:31 Flow: Fixed -&gt; 300 umol/s"
</t>
  </si>
  <si>
    <t xml:space="preserve">"18:14:06 Lamp: ParIn -&gt;  750 uml"
</t>
  </si>
  <si>
    <t>18:13:42</t>
  </si>
  <si>
    <t xml:space="preserve">"18:14:06 Flow: Fixed -&gt; 300 umol/s"
</t>
  </si>
  <si>
    <t xml:space="preserve">"18:10:41 Lamp: ParIn -&gt;  500 uml"
</t>
  </si>
  <si>
    <t>18:10:17</t>
  </si>
  <si>
    <t xml:space="preserve">"18:10:41 Flow: Fixed -&gt; 300 umol/s"
</t>
  </si>
  <si>
    <t xml:space="preserve">"18:07:16 Lamp: ParIn -&gt;  300 uml"
</t>
  </si>
  <si>
    <t>18:06:52</t>
  </si>
  <si>
    <t xml:space="preserve">"18:07:16 Flow: Fixed -&gt; 300 umol/s"
</t>
  </si>
  <si>
    <t xml:space="preserve">"18:03:51 Lamp: ParIn -&gt;  150 uml"
</t>
  </si>
  <si>
    <t>18:03:27</t>
  </si>
  <si>
    <t xml:space="preserve">"18:03:50 Flow: Fixed -&gt; 300 umol/s"
</t>
  </si>
  <si>
    <t xml:space="preserve">"18:00:26 Lamp: ParIn -&gt;  100 uml"
</t>
  </si>
  <si>
    <t>18:00:03</t>
  </si>
  <si>
    <t xml:space="preserve">"18:00:26 Flow: Fixed -&gt; 300 umol/s"
</t>
  </si>
  <si>
    <t xml:space="preserve">"17:57:02 Lamp: ParIn -&gt;  50 uml"
</t>
  </si>
  <si>
    <t>17:56:38</t>
  </si>
  <si>
    <t xml:space="preserve">"17:57:02 Flow: Fixed -&gt; 300 umol/s"
</t>
  </si>
  <si>
    <t xml:space="preserve">"17:53:37 Lamp: ParIn -&gt;  25 uml"
</t>
  </si>
  <si>
    <t>17:53:13</t>
  </si>
  <si>
    <t xml:space="preserve">"17:53:37 Flow: Fixed -&gt; 300 umol/s"
</t>
  </si>
  <si>
    <t xml:space="preserve">"17:50:12 Lamp: ParIn -&gt;  0 uml"
</t>
  </si>
  <si>
    <t xml:space="preserve">"17:50:12 Flow: Fixed -&gt; 300 umol/s"
</t>
  </si>
  <si>
    <t xml:space="preserve">"17:50:12 Coolers: Off"
</t>
  </si>
  <si>
    <t xml:space="preserve">"17:50:12 CO2 Mixer: CO2R -&gt; 400 uml"
</t>
  </si>
  <si>
    <t xml:space="preserve">"17:50:12 Lamp: Off"
</t>
  </si>
  <si>
    <t xml:space="preserve">"17:50:03 Launched AutoProg /User/Configs/AutoProgs/LightCurve2"
</t>
  </si>
  <si>
    <t>Fri May 13 2022 17:50:03</t>
  </si>
  <si>
    <t xml:space="preserve">"18:29:27 Flow: Fixed -&gt; 300 umol/s"
</t>
  </si>
  <si>
    <t xml:space="preserve">"18:29:27 Coolers: Off"
</t>
  </si>
  <si>
    <t xml:space="preserve">"18:29:27 CO2 Mixer: CO2R -&gt; 400 uml"
</t>
  </si>
  <si>
    <t xml:space="preserve">"18:29:27 Lamp: ParIn -&gt;  2000 uml"
</t>
  </si>
  <si>
    <t>18:29:03</t>
  </si>
  <si>
    <t xml:space="preserve">"18:26:02 Lamp: ParIn -&gt;  2000 uml"
</t>
  </si>
  <si>
    <t>18:25:38</t>
  </si>
  <si>
    <t xml:space="preserve">"18:26:02 Flow: Fixed -&gt; 300 umol/s"
</t>
  </si>
  <si>
    <t xml:space="preserve">"18:22:37 Lamp: ParIn -&gt;  1600 uml"
</t>
  </si>
  <si>
    <t>18:22:13</t>
  </si>
  <si>
    <t xml:space="preserve">"18:22:36 Flow: Fixed -&gt; 300 umol/s"
</t>
  </si>
  <si>
    <t xml:space="preserve">"18:19:12 Lamp: ParIn -&gt;  1250 uml"
</t>
  </si>
  <si>
    <t>18:18:49</t>
  </si>
  <si>
    <t xml:space="preserve">"18:19:12 Flow: Fixed -&gt; 300 umol/s"
</t>
  </si>
  <si>
    <t xml:space="preserve">"18:15:48 Lamp: ParIn -&gt;  1000 uml"
</t>
  </si>
  <si>
    <t>18:15:24</t>
  </si>
  <si>
    <t xml:space="preserve">"18:15:48 Flow: Fixed -&gt; 300 umol/s"
</t>
  </si>
  <si>
    <t xml:space="preserve">"18:12:23 Lamp: ParIn -&gt;  750 uml"
</t>
  </si>
  <si>
    <t>18:12:00</t>
  </si>
  <si>
    <t xml:space="preserve">"18:12:23 Flow: Fixed -&gt; 300 umol/s"
</t>
  </si>
  <si>
    <t xml:space="preserve">"18:08:59 Lamp: ParIn -&gt;  500 uml"
</t>
  </si>
  <si>
    <t>18:08:36</t>
  </si>
  <si>
    <t xml:space="preserve">"18:08:59 Flow: Fixed -&gt; 300 umol/s"
</t>
  </si>
  <si>
    <t xml:space="preserve">"18:05:35 Lamp: ParIn -&gt;  300 uml"
</t>
  </si>
  <si>
    <t>18:05:12</t>
  </si>
  <si>
    <t xml:space="preserve">"18:05:35 Flow: Fixed -&gt; 300 umol/s"
</t>
  </si>
  <si>
    <t xml:space="preserve">"18:02:11 Lamp: ParIn -&gt;  150 uml"
</t>
  </si>
  <si>
    <t>18:01:48</t>
  </si>
  <si>
    <t xml:space="preserve">"18:02:11 Flow: Fixed -&gt; 300 umol/s"
</t>
  </si>
  <si>
    <t xml:space="preserve">"17:58:47 Lamp: ParIn -&gt;  100 uml"
</t>
  </si>
  <si>
    <t>17:58:24</t>
  </si>
  <si>
    <t xml:space="preserve">"17:58:47 Flow: Fixed -&gt; 300 umol/s"
</t>
  </si>
  <si>
    <t xml:space="preserve">"17:55:23 Lamp: ParIn -&gt;  50 uml"
</t>
  </si>
  <si>
    <t>17:54:59</t>
  </si>
  <si>
    <t xml:space="preserve">"17:55:23 Flow: Fixed -&gt; 300 umol/s"
</t>
  </si>
  <si>
    <t xml:space="preserve">"17:51:58 Lamp: ParIn -&gt;  25 uml"
</t>
  </si>
  <si>
    <t>17:51:34</t>
  </si>
  <si>
    <t xml:space="preserve">"17:51:58 Flow: Fixed -&gt; 300 umol/s"
</t>
  </si>
  <si>
    <t xml:space="preserve">"17:48:33 Lamp: ParIn -&gt;  0 uml"
</t>
  </si>
  <si>
    <t xml:space="preserve">"17:48:33 Flow: Fixed -&gt; 300 umol/s"
</t>
  </si>
  <si>
    <t xml:space="preserve">"17:48:33 Coolers: Off"
</t>
  </si>
  <si>
    <t xml:space="preserve">"17:48:33 CO2 Mixer: CO2R -&gt; 400 uml"
</t>
  </si>
  <si>
    <t xml:space="preserve">"17:48:33 Lamp: Off"
</t>
  </si>
  <si>
    <t xml:space="preserve">"17:48:11 Launched AutoProg /User/Configs/AutoProgs/LightCurve2"
</t>
  </si>
  <si>
    <t>Fri May 13 2022 17:48:10</t>
  </si>
  <si>
    <t xml:space="preserve">"20:35:10 Flow: Fixed -&gt; 300 umol/s"
</t>
  </si>
  <si>
    <t xml:space="preserve">"20:35:10 Coolers: Off"
</t>
  </si>
  <si>
    <t xml:space="preserve">"20:35:10 CO2 Mixer: CO2R -&gt; 400 uml"
</t>
  </si>
  <si>
    <t xml:space="preserve">"20:35:10 Lamp: ParIn -&gt;  2000 uml"
</t>
  </si>
  <si>
    <t>20:34:43</t>
  </si>
  <si>
    <t xml:space="preserve">"20:31:42 Lamp: ParIn -&gt;  2000 uml"
</t>
  </si>
  <si>
    <t>20:31:15</t>
  </si>
  <si>
    <t xml:space="preserve">"20:31:41 Flow: Fixed -&gt; 300 umol/s"
</t>
  </si>
  <si>
    <t xml:space="preserve">"20:28:14 Lamp: ParIn -&gt;  1600 uml"
</t>
  </si>
  <si>
    <t>20:27:48</t>
  </si>
  <si>
    <t xml:space="preserve">"20:28:14 Flow: Fixed -&gt; 300 umol/s"
</t>
  </si>
  <si>
    <t xml:space="preserve">"20:24:47 Lamp: ParIn -&gt;  1250 uml"
</t>
  </si>
  <si>
    <t>20:24:21</t>
  </si>
  <si>
    <t xml:space="preserve">"20:24:47 Flow: Fixed -&gt; 300 umol/s"
</t>
  </si>
  <si>
    <t xml:space="preserve">"20:21:20 Lamp: ParIn -&gt;  1000 uml"
</t>
  </si>
  <si>
    <t>20:20:54</t>
  </si>
  <si>
    <t xml:space="preserve">"20:21:20 Flow: Fixed -&gt; 300 umol/s"
</t>
  </si>
  <si>
    <t xml:space="preserve">"20:17:53 Lamp: ParIn -&gt;  750 uml"
</t>
  </si>
  <si>
    <t>20:17:27</t>
  </si>
  <si>
    <t xml:space="preserve">"20:17:53 Flow: Fixed -&gt; 300 umol/s"
</t>
  </si>
  <si>
    <t xml:space="preserve">"20:14:26 Lamp: ParIn -&gt;  500 uml"
</t>
  </si>
  <si>
    <t>20:14:01</t>
  </si>
  <si>
    <t xml:space="preserve">"20:14:26 Flow: Fixed -&gt; 300 umol/s"
</t>
  </si>
  <si>
    <t xml:space="preserve">"20:11:00 Lamp: ParIn -&gt;  300 uml"
</t>
  </si>
  <si>
    <t>20:10:35</t>
  </si>
  <si>
    <t xml:space="preserve">"20:11:00 Flow: Fixed -&gt; 300 umol/s"
</t>
  </si>
  <si>
    <t xml:space="preserve">"20:07:34 Lamp: ParIn -&gt;  150 uml"
</t>
  </si>
  <si>
    <t>20:07:08</t>
  </si>
  <si>
    <t xml:space="preserve">"20:07:34 Flow: Fixed -&gt; 300 umol/s"
</t>
  </si>
  <si>
    <t xml:space="preserve">"20:04:07 Lamp: ParIn -&gt;  100 uml"
</t>
  </si>
  <si>
    <t>20:03:41</t>
  </si>
  <si>
    <t xml:space="preserve">"20:04:06 Flow: Fixed -&gt; 300 umol/s"
</t>
  </si>
  <si>
    <t xml:space="preserve">"20:00:40 Lamp: ParIn -&gt;  50 uml"
</t>
  </si>
  <si>
    <t>20:00:15</t>
  </si>
  <si>
    <t xml:space="preserve">"20:00:40 Flow: Fixed -&gt; 300 umol/s"
</t>
  </si>
  <si>
    <t xml:space="preserve">"19:57:14 Lamp: ParIn -&gt;  25 uml"
</t>
  </si>
  <si>
    <t>19:56:48</t>
  </si>
  <si>
    <t xml:space="preserve">"19:57:14 Flow: Fixed -&gt; 300 umol/s"
</t>
  </si>
  <si>
    <t xml:space="preserve">"19:53:47 Lamp: ParIn -&gt;  0 uml"
</t>
  </si>
  <si>
    <t xml:space="preserve">"19:53:46 Flow: Fixed -&gt; 300 umol/s"
</t>
  </si>
  <si>
    <t xml:space="preserve">"19:53:46 Coolers: Off"
</t>
  </si>
  <si>
    <t xml:space="preserve">"19:53:46 CO2 Mixer: CO2R -&gt; 400 uml"
</t>
  </si>
  <si>
    <t xml:space="preserve">"19:53:46 Lamp: Off"
</t>
  </si>
  <si>
    <t xml:space="preserve">"19:53:17 Launched AutoProg /User/Configs/AutoProgs/LightCurve2"
</t>
  </si>
  <si>
    <t>Fri May 13 2022 19:53:17</t>
  </si>
  <si>
    <t xml:space="preserve">"13:34:45 Flow: Fixed -&gt; 300 umol/s"
</t>
  </si>
  <si>
    <t xml:space="preserve">"13:34:45 Coolers: Off"
</t>
  </si>
  <si>
    <t xml:space="preserve">"13:34:45 CO2 Mixer: CO2R -&gt; 400 uml"
</t>
  </si>
  <si>
    <t xml:space="preserve">"13:34:45 Lamp: ParIn -&gt;  2000 uml"
</t>
  </si>
  <si>
    <t>13:34:18</t>
  </si>
  <si>
    <t xml:space="preserve">"13:34:44 Flow: Fixed -&gt; 300 umol/s"
</t>
  </si>
  <si>
    <t xml:space="preserve">"13:31:17 Lamp: ParIn -&gt;  2000 uml"
</t>
  </si>
  <si>
    <t>13:30:51</t>
  </si>
  <si>
    <t xml:space="preserve">"13:31:17 Flow: Fixed -&gt; 300 umol/s"
</t>
  </si>
  <si>
    <t xml:space="preserve">"13:27:50 Lamp: ParIn -&gt;  1600 uml"
</t>
  </si>
  <si>
    <t>13:27:24</t>
  </si>
  <si>
    <t xml:space="preserve">"13:27:50 Flow: Fixed -&gt; 300 umol/s"
</t>
  </si>
  <si>
    <t xml:space="preserve">"13:24:23 Lamp: ParIn -&gt;  1250 uml"
</t>
  </si>
  <si>
    <t>13:23:57</t>
  </si>
  <si>
    <t xml:space="preserve">"13:24:22 Flow: Fixed -&gt; 300 umol/s"
</t>
  </si>
  <si>
    <t xml:space="preserve">"13:20:56 Lamp: ParIn -&gt;  1000 uml"
</t>
  </si>
  <si>
    <t>13:20:31</t>
  </si>
  <si>
    <t xml:space="preserve">"13:20:56 Flow: Fixed -&gt; 300 umol/s"
</t>
  </si>
  <si>
    <t xml:space="preserve">"13:17:30 Lamp: ParIn -&gt;  750 uml"
</t>
  </si>
  <si>
    <t>13:17:05</t>
  </si>
  <si>
    <t xml:space="preserve">"13:17:30 Flow: Fixed -&gt; 300 umol/s"
</t>
  </si>
  <si>
    <t xml:space="preserve">"13:14:04 Lamp: ParIn -&gt;  500 uml"
</t>
  </si>
  <si>
    <t>13:13:39</t>
  </si>
  <si>
    <t xml:space="preserve">"13:14:04 Flow: Fixed -&gt; 300 umol/s"
</t>
  </si>
  <si>
    <t xml:space="preserve">"13:10:38 Lamp: ParIn -&gt;  300 uml"
</t>
  </si>
  <si>
    <t>13:10:13</t>
  </si>
  <si>
    <t xml:space="preserve">"13:10:38 Flow: Fixed -&gt; 300 umol/s"
</t>
  </si>
  <si>
    <t xml:space="preserve">"13:07:12 Lamp: ParIn -&gt;  150 uml"
</t>
  </si>
  <si>
    <t>13:06:47</t>
  </si>
  <si>
    <t xml:space="preserve">"13:07:12 Flow: Fixed -&gt; 300 umol/s"
</t>
  </si>
  <si>
    <t xml:space="preserve">"13:03:46 Lamp: ParIn -&gt;  100 uml"
</t>
  </si>
  <si>
    <t>13:03:21</t>
  </si>
  <si>
    <t xml:space="preserve">"13:03:46 Flow: Fixed -&gt; 300 umol/s"
</t>
  </si>
  <si>
    <t xml:space="preserve">"13:00:20 Lamp: ParIn -&gt;  50 uml"
</t>
  </si>
  <si>
    <t xml:space="preserve">"13:00:20 Flow: Fixed -&gt; 300 umol/s"
</t>
  </si>
  <si>
    <t xml:space="preserve">"12:56:54 Lamp: ParIn -&gt;  25 uml"
</t>
  </si>
  <si>
    <t xml:space="preserve">"12:53:27 Lamp: ParIn -&gt;  0 uml"
</t>
  </si>
  <si>
    <t xml:space="preserve">"12:53:27 Coolers: Off"
</t>
  </si>
  <si>
    <t xml:space="preserve">"12:53:27 CO2 Mixer: CO2R -&gt; 400 uml"
</t>
  </si>
  <si>
    <t xml:space="preserve">"12:53:27 Lamp: Off"
</t>
  </si>
  <si>
    <t xml:space="preserve">"12:53:25 Launched AutoProg /User/Configs/AutoProgs/LightCurve2"
</t>
  </si>
  <si>
    <t>Sat May 14 2022 12:53:25</t>
  </si>
  <si>
    <t xml:space="preserve">"12:54:58 Flow: Fixed -&gt; 300 umol/s"
</t>
  </si>
  <si>
    <t xml:space="preserve">"12:54:58 Coolers: Off"
</t>
  </si>
  <si>
    <t xml:space="preserve">"12:54:58 CO2 Mixer: CO2R -&gt; 400 uml"
</t>
  </si>
  <si>
    <t xml:space="preserve">"12:54:58 Lamp: ParIn -&gt;  2000 uml"
</t>
  </si>
  <si>
    <t>12:54:32</t>
  </si>
  <si>
    <t xml:space="preserve">"12:51:30 Lamp: ParIn -&gt;  2000 uml"
</t>
  </si>
  <si>
    <t>12:51:05</t>
  </si>
  <si>
    <t xml:space="preserve">"12:51:30 Flow: Fixed -&gt; 300 umol/s"
</t>
  </si>
  <si>
    <t xml:space="preserve">"12:48:04 Lamp: ParIn -&gt;  1600 uml"
</t>
  </si>
  <si>
    <t>12:47:39</t>
  </si>
  <si>
    <t xml:space="preserve">"12:48:04 Flow: Fixed -&gt; 300 umol/s"
</t>
  </si>
  <si>
    <t xml:space="preserve">"12:44:38 Lamp: ParIn -&gt;  1250 uml"
</t>
  </si>
  <si>
    <t>12:44:13</t>
  </si>
  <si>
    <t xml:space="preserve">"12:44:38 Flow: Fixed -&gt; 300 umol/s"
</t>
  </si>
  <si>
    <t xml:space="preserve">"12:41:12 Lamp: ParIn -&gt;  1000 uml"
</t>
  </si>
  <si>
    <t>12:40:47</t>
  </si>
  <si>
    <t xml:space="preserve">"12:41:11 Flow: Fixed -&gt; 300 umol/s"
</t>
  </si>
  <si>
    <t xml:space="preserve">"12:37:46 Lamp: ParIn -&gt;  750 uml"
</t>
  </si>
  <si>
    <t>12:37:22</t>
  </si>
  <si>
    <t xml:space="preserve">"12:37:46 Flow: Fixed -&gt; 300 umol/s"
</t>
  </si>
  <si>
    <t xml:space="preserve">"12:34:21 Lamp: ParIn -&gt;  500 uml"
</t>
  </si>
  <si>
    <t>12:33:57</t>
  </si>
  <si>
    <t xml:space="preserve">"12:34:21 Flow: Fixed -&gt; 300 umol/s"
</t>
  </si>
  <si>
    <t xml:space="preserve">"12:30:56 Lamp: ParIn -&gt;  300 uml"
</t>
  </si>
  <si>
    <t>12:30:32</t>
  </si>
  <si>
    <t xml:space="preserve">"12:30:56 Flow: Fixed -&gt; 300 umol/s"
</t>
  </si>
  <si>
    <t xml:space="preserve">"12:27:31 Lamp: ParIn -&gt;  150 uml"
</t>
  </si>
  <si>
    <t>12:27:07</t>
  </si>
  <si>
    <t xml:space="preserve">"12:27:31 Flow: Fixed -&gt; 300 umol/s"
</t>
  </si>
  <si>
    <t xml:space="preserve">"12:24:06 Lamp: ParIn -&gt;  100 uml"
</t>
  </si>
  <si>
    <t>12:23:42</t>
  </si>
  <si>
    <t xml:space="preserve">"12:24:06 Flow: Fixed -&gt; 300 umol/s"
</t>
  </si>
  <si>
    <t xml:space="preserve">"12:20:41 Lamp: ParIn -&gt;  50 uml"
</t>
  </si>
  <si>
    <t>12:20:17</t>
  </si>
  <si>
    <t xml:space="preserve">"12:20:41 Flow: Fixed -&gt; 300 umol/s"
</t>
  </si>
  <si>
    <t xml:space="preserve">"12:17:16 Lamp: ParIn -&gt;  25 uml"
</t>
  </si>
  <si>
    <t>12:16:51</t>
  </si>
  <si>
    <t xml:space="preserve">"12:17:16 Flow: Fixed -&gt; 300 umol/s"
</t>
  </si>
  <si>
    <t xml:space="preserve">"12:13:50 Lamp: ParIn -&gt;  0 uml"
</t>
  </si>
  <si>
    <t xml:space="preserve">"12:13:50 Flow: Fixed -&gt; 300 umol/s"
</t>
  </si>
  <si>
    <t xml:space="preserve">"12:13:50 Coolers: Off"
</t>
  </si>
  <si>
    <t xml:space="preserve">"12:13:50 CO2 Mixer: CO2R -&gt; 400 uml"
</t>
  </si>
  <si>
    <t xml:space="preserve">"12:13:50 Lamp: Off"
</t>
  </si>
  <si>
    <t xml:space="preserve">"12:13:41 Launched AutoProg /User/Configs/AutoProgs/LightCurve2"
</t>
  </si>
  <si>
    <t>Sat May 14 2022 12:13:41</t>
  </si>
  <si>
    <t xml:space="preserve">"12:53:08 Flow: Fixed -&gt; 300 umol/s"
</t>
  </si>
  <si>
    <t xml:space="preserve">"12:53:08 Coolers: Off"
</t>
  </si>
  <si>
    <t xml:space="preserve">"12:53:08 CO2 Mixer: CO2R -&gt; 400 uml"
</t>
  </si>
  <si>
    <t xml:space="preserve">"12:53:08 Lamp: ParIn -&gt;  2000 uml"
</t>
  </si>
  <si>
    <t>12:52:44</t>
  </si>
  <si>
    <t xml:space="preserve">"12:49:43 Lamp: ParIn -&gt;  2000 uml"
</t>
  </si>
  <si>
    <t>12:49:19</t>
  </si>
  <si>
    <t xml:space="preserve">"12:49:43 Flow: Fixed -&gt; 300 umol/s"
</t>
  </si>
  <si>
    <t xml:space="preserve">"12:46:18 Lamp: ParIn -&gt;  1600 uml"
</t>
  </si>
  <si>
    <t>12:45:55</t>
  </si>
  <si>
    <t xml:space="preserve">"12:46:18 Flow: Fixed -&gt; 300 umol/s"
</t>
  </si>
  <si>
    <t xml:space="preserve">"12:42:54 Lamp: ParIn -&gt;  1250 uml"
</t>
  </si>
  <si>
    <t>12:42:30</t>
  </si>
  <si>
    <t xml:space="preserve">"12:42:54 Flow: Fixed -&gt; 300 umol/s"
</t>
  </si>
  <si>
    <t xml:space="preserve">"12:39:29 Lamp: ParIn -&gt;  1000 uml"
</t>
  </si>
  <si>
    <t xml:space="preserve">"12:39:28 Flow: Fixed -&gt; 300 umol/s"
</t>
  </si>
  <si>
    <t xml:space="preserve">"12:36:04 Lamp: ParIn -&gt;  750 uml"
</t>
  </si>
  <si>
    <t>12:35:40</t>
  </si>
  <si>
    <t xml:space="preserve">"12:36:04 Flow: Fixed -&gt; 300 umol/s"
</t>
  </si>
  <si>
    <t xml:space="preserve">"12:32:39 Lamp: ParIn -&gt;  500 uml"
</t>
  </si>
  <si>
    <t>12:32:16</t>
  </si>
  <si>
    <t xml:space="preserve">"12:32:39 Flow: Fixed -&gt; 300 umol/s"
</t>
  </si>
  <si>
    <t xml:space="preserve">"12:29:15 Lamp: ParIn -&gt;  300 uml"
</t>
  </si>
  <si>
    <t>12:28:51</t>
  </si>
  <si>
    <t xml:space="preserve">"12:29:15 Flow: Fixed -&gt; 300 umol/s"
</t>
  </si>
  <si>
    <t xml:space="preserve">"12:25:50 Lamp: ParIn -&gt;  150 uml"
</t>
  </si>
  <si>
    <t>12:25:26</t>
  </si>
  <si>
    <t xml:space="preserve">"12:25:50 Flow: Fixed -&gt; 300 umol/s"
</t>
  </si>
  <si>
    <t xml:space="preserve">"12:22:25 Lamp: ParIn -&gt;  100 uml"
</t>
  </si>
  <si>
    <t xml:space="preserve">"12:22:24 Flow: Fixed -&gt; 300 umol/s"
</t>
  </si>
  <si>
    <t xml:space="preserve">"12:19:00 Lamp: ParIn -&gt;  50 uml"
</t>
  </si>
  <si>
    <t>12:18:37</t>
  </si>
  <si>
    <t xml:space="preserve">"12:15:36 Lamp: ParIn -&gt;  25 uml"
</t>
  </si>
  <si>
    <t xml:space="preserve">"12:15:36 Flow: Fixed -&gt; 300 umol/s"
</t>
  </si>
  <si>
    <t xml:space="preserve">"12:12:11 Lamp: ParIn -&gt;  0 uml"
</t>
  </si>
  <si>
    <t xml:space="preserve">"12:12:11 Coolers: Off"
</t>
  </si>
  <si>
    <t xml:space="preserve">"12:12:11 CO2 Mixer: CO2R -&gt; 400 uml"
</t>
  </si>
  <si>
    <t xml:space="preserve">"12:12:11 Lamp: Off"
</t>
  </si>
  <si>
    <t xml:space="preserve">"12:11:42 Launched AutoProg /User/Configs/AutoProgs/LightCurve2"
</t>
  </si>
  <si>
    <t>Sat May 14 2022 12:11:42</t>
  </si>
  <si>
    <t xml:space="preserve">"14:58:56 Flow: Fixed -&gt; 300 umol/s"
</t>
  </si>
  <si>
    <t xml:space="preserve">"14:58:56 Coolers: Off"
</t>
  </si>
  <si>
    <t xml:space="preserve">"14:58:56 CO2 Mixer: CO2R -&gt; 400 uml"
</t>
  </si>
  <si>
    <t xml:space="preserve">"14:58:55 Lamp: ParIn -&gt;  2000 uml"
</t>
  </si>
  <si>
    <t>14:58:29</t>
  </si>
  <si>
    <t xml:space="preserve">"14:58:55 Flow: Fixed -&gt; 300 umol/s"
</t>
  </si>
  <si>
    <t xml:space="preserve">"14:55:28 Lamp: ParIn -&gt;  2000 uml"
</t>
  </si>
  <si>
    <t>14:55:02</t>
  </si>
  <si>
    <t xml:space="preserve">"14:55:28 Flow: Fixed -&gt; 300 umol/s"
</t>
  </si>
  <si>
    <t xml:space="preserve">"14:52:01 Lamp: ParIn -&gt;  1600 uml"
</t>
  </si>
  <si>
    <t>14:51:35</t>
  </si>
  <si>
    <t xml:space="preserve">"14:52:01 Flow: Fixed -&gt; 300 umol/s"
</t>
  </si>
  <si>
    <t xml:space="preserve">"14:48:34 Lamp: ParIn -&gt;  1250 uml"
</t>
  </si>
  <si>
    <t>14:48:08</t>
  </si>
  <si>
    <t xml:space="preserve">"14:48:34 Flow: Fixed -&gt; 300 umol/s"
</t>
  </si>
  <si>
    <t xml:space="preserve">"14:45:07 Lamp: ParIn -&gt;  1000 uml"
</t>
  </si>
  <si>
    <t>14:44:41</t>
  </si>
  <si>
    <t xml:space="preserve">"14:45:07 Flow: Fixed -&gt; 300 umol/s"
</t>
  </si>
  <si>
    <t xml:space="preserve">"14:41:40 Lamp: ParIn -&gt;  750 uml"
</t>
  </si>
  <si>
    <t>14:41:14</t>
  </si>
  <si>
    <t xml:space="preserve">"14:41:39 Flow: Fixed -&gt; 300 umol/s"
</t>
  </si>
  <si>
    <t xml:space="preserve">"14:38:13 Lamp: ParIn -&gt;  500 uml"
</t>
  </si>
  <si>
    <t>14:37:47</t>
  </si>
  <si>
    <t xml:space="preserve">"14:34:46 Lamp: ParIn -&gt;  300 uml"
</t>
  </si>
  <si>
    <t>14:34:21</t>
  </si>
  <si>
    <t xml:space="preserve">"14:31:20 Lamp: ParIn -&gt;  150 uml"
</t>
  </si>
  <si>
    <t>14:30:55</t>
  </si>
  <si>
    <t xml:space="preserve">"14:31:20 Flow: Fixed -&gt; 300 umol/s"
</t>
  </si>
  <si>
    <t xml:space="preserve">"14:27:54 Lamp: ParIn -&gt;  100 uml"
</t>
  </si>
  <si>
    <t>14:27:28</t>
  </si>
  <si>
    <t xml:space="preserve">"14:27:54 Flow: Fixed -&gt; 300 umol/s"
</t>
  </si>
  <si>
    <t xml:space="preserve">"14:24:27 Lamp: ParIn -&gt;  50 uml"
</t>
  </si>
  <si>
    <t>14:24:01</t>
  </si>
  <si>
    <t xml:space="preserve">"14:24:26 Flow: Fixed -&gt; 300 umol/s"
</t>
  </si>
  <si>
    <t xml:space="preserve">"14:21:00 Lamp: ParIn -&gt;  25 uml"
</t>
  </si>
  <si>
    <t>14:20:34</t>
  </si>
  <si>
    <t xml:space="preserve">"14:21:00 Flow: Fixed -&gt; 300 umol/s"
</t>
  </si>
  <si>
    <t xml:space="preserve">"14:17:33 Lamp: ParIn -&gt;  0 uml"
</t>
  </si>
  <si>
    <t xml:space="preserve">"14:17:33 Flow: Fixed -&gt; 300 umol/s"
</t>
  </si>
  <si>
    <t xml:space="preserve">"14:17:33 Coolers: Off"
</t>
  </si>
  <si>
    <t xml:space="preserve">"14:17:33 CO2 Mixer: CO2R -&gt; 400 uml"
</t>
  </si>
  <si>
    <t xml:space="preserve">"14:17:33 Lamp: Off"
</t>
  </si>
  <si>
    <t xml:space="preserve">"14:16:55 Launched AutoProg /User/Configs/AutoProgs/LightCurve2"
</t>
  </si>
  <si>
    <t>Sat May 14 2022 14:16:55</t>
  </si>
  <si>
    <t xml:space="preserve">"15:45:14 Flow: Fixed -&gt; 300 umol/s"
</t>
  </si>
  <si>
    <t xml:space="preserve">"15:45:14 Coolers: Off"
</t>
  </si>
  <si>
    <t xml:space="preserve">"15:45:14 CO2 Mixer: CO2R -&gt; 400 uml"
</t>
  </si>
  <si>
    <t xml:space="preserve">"15:45:14 Lamp: ParIn -&gt;  2000 uml"
</t>
  </si>
  <si>
    <t>15:44:48</t>
  </si>
  <si>
    <t xml:space="preserve">"15:41:47 Lamp: ParIn -&gt;  2000 uml"
</t>
  </si>
  <si>
    <t>15:41:21</t>
  </si>
  <si>
    <t xml:space="preserve">"15:41:47 Flow: Fixed -&gt; 300 umol/s"
</t>
  </si>
  <si>
    <t xml:space="preserve">"15:38:20 Lamp: ParIn -&gt;  1600 uml"
</t>
  </si>
  <si>
    <t>15:37:54</t>
  </si>
  <si>
    <t xml:space="preserve">"15:38:19 Flow: Fixed -&gt; 300 umol/s"
</t>
  </si>
  <si>
    <t xml:space="preserve">"15:34:53 Lamp: ParIn -&gt;  1250 uml"
</t>
  </si>
  <si>
    <t>15:34:28</t>
  </si>
  <si>
    <t xml:space="preserve">"15:34:53 Flow: Fixed -&gt; 300 umol/s"
</t>
  </si>
  <si>
    <t xml:space="preserve">"15:31:27 Lamp: ParIn -&gt;  1000 uml"
</t>
  </si>
  <si>
    <t>15:31:02</t>
  </si>
  <si>
    <t xml:space="preserve">"15:31:27 Flow: Fixed -&gt; 300 umol/s"
</t>
  </si>
  <si>
    <t xml:space="preserve">"15:28:01 Lamp: ParIn -&gt;  750 uml"
</t>
  </si>
  <si>
    <t>15:27:36</t>
  </si>
  <si>
    <t xml:space="preserve">"15:28:01 Flow: Fixed -&gt; 300 umol/s"
</t>
  </si>
  <si>
    <t xml:space="preserve">"15:24:35 Lamp: ParIn -&gt;  500 uml"
</t>
  </si>
  <si>
    <t>15:24:10</t>
  </si>
  <si>
    <t xml:space="preserve">"15:24:35 Flow: Fixed -&gt; 300 umol/s"
</t>
  </si>
  <si>
    <t xml:space="preserve">"15:21:09 Lamp: ParIn -&gt;  300 uml"
</t>
  </si>
  <si>
    <t>15:20:45</t>
  </si>
  <si>
    <t xml:space="preserve">"15:21:09 Flow: Fixed -&gt; 300 umol/s"
</t>
  </si>
  <si>
    <t xml:space="preserve">"15:17:44 Lamp: ParIn -&gt;  150 uml"
</t>
  </si>
  <si>
    <t>15:17:19</t>
  </si>
  <si>
    <t xml:space="preserve">"15:17:44 Flow: Fixed -&gt; 300 umol/s"
</t>
  </si>
  <si>
    <t xml:space="preserve">"15:14:18 Lamp: ParIn -&gt;  100 uml"
</t>
  </si>
  <si>
    <t>15:13:53</t>
  </si>
  <si>
    <t xml:space="preserve">"15:14:18 Flow: Fixed -&gt; 300 umol/s"
</t>
  </si>
  <si>
    <t xml:space="preserve">"15:10:52 Lamp: ParIn -&gt;  50 uml"
</t>
  </si>
  <si>
    <t>15:10:27</t>
  </si>
  <si>
    <t xml:space="preserve">"15:10:51 Flow: Fixed -&gt; 300 umol/s"
</t>
  </si>
  <si>
    <t xml:space="preserve">"15:07:26 Lamp: ParIn -&gt;  25 uml"
</t>
  </si>
  <si>
    <t>15:07:00</t>
  </si>
  <si>
    <t xml:space="preserve">"15:07:26 Flow: Fixed -&gt; 300 umol/s"
</t>
  </si>
  <si>
    <t xml:space="preserve">"15:03:58 Lamp: ParIn -&gt;  0 uml"
</t>
  </si>
  <si>
    <t xml:space="preserve">"15:03:58 Flow: Fixed -&gt; 300 umol/s"
</t>
  </si>
  <si>
    <t xml:space="preserve">"15:03:58 Coolers: Off"
</t>
  </si>
  <si>
    <t xml:space="preserve">"15:03:58 CO2 Mixer: CO2R -&gt; 400 uml"
</t>
  </si>
  <si>
    <t xml:space="preserve">"15:03:58 Lamp: Off"
</t>
  </si>
  <si>
    <t xml:space="preserve">"15:03:09 Launched AutoProg /User/Configs/AutoProgs/LightCurve2"
</t>
  </si>
  <si>
    <t>Sun May 15 2022 15:03:09</t>
  </si>
  <si>
    <t xml:space="preserve">"15:05:30 Flow: Fixed -&gt; 300 umol/s"
</t>
  </si>
  <si>
    <t xml:space="preserve">"15:05:30 Coolers: Off"
</t>
  </si>
  <si>
    <t xml:space="preserve">"15:05:30 CO2 Mixer: CO2R -&gt; 400 uml"
</t>
  </si>
  <si>
    <t xml:space="preserve">"15:05:30 Lamp: ParIn -&gt;  2000 uml"
</t>
  </si>
  <si>
    <t>15:05:04</t>
  </si>
  <si>
    <t xml:space="preserve">"15:02:03 Lamp: ParIn -&gt;  2000 uml"
</t>
  </si>
  <si>
    <t>15:01:37</t>
  </si>
  <si>
    <t xml:space="preserve">"15:02:03 Flow: Fixed -&gt; 300 umol/s"
</t>
  </si>
  <si>
    <t xml:space="preserve">"14:58:36 Lamp: ParIn -&gt;  1600 uml"
</t>
  </si>
  <si>
    <t>14:58:10</t>
  </si>
  <si>
    <t xml:space="preserve">"14:58:35 Flow: Fixed -&gt; 300 umol/s"
</t>
  </si>
  <si>
    <t xml:space="preserve">"14:55:09 Lamp: ParIn -&gt;  1250 uml"
</t>
  </si>
  <si>
    <t>14:54:44</t>
  </si>
  <si>
    <t xml:space="preserve">"14:55:09 Flow: Fixed -&gt; 300 umol/s"
</t>
  </si>
  <si>
    <t xml:space="preserve">"14:51:43 Lamp: ParIn -&gt;  1000 uml"
</t>
  </si>
  <si>
    <t>14:51:17</t>
  </si>
  <si>
    <t xml:space="preserve">"14:51:43 Flow: Fixed -&gt; 300 umol/s"
</t>
  </si>
  <si>
    <t xml:space="preserve">"14:48:16 Lamp: ParIn -&gt;  750 uml"
</t>
  </si>
  <si>
    <t>14:47:51</t>
  </si>
  <si>
    <t xml:space="preserve">"14:48:16 Flow: Fixed -&gt; 300 umol/s"
</t>
  </si>
  <si>
    <t xml:space="preserve">"14:44:50 Lamp: ParIn -&gt;  500 uml"
</t>
  </si>
  <si>
    <t>14:44:25</t>
  </si>
  <si>
    <t xml:space="preserve">"14:44:50 Flow: Fixed -&gt; 300 umol/s"
</t>
  </si>
  <si>
    <t xml:space="preserve">"14:41:24 Lamp: ParIn -&gt;  300 uml"
</t>
  </si>
  <si>
    <t>14:40:59</t>
  </si>
  <si>
    <t xml:space="preserve">"14:41:24 Flow: Fixed -&gt; 300 umol/s"
</t>
  </si>
  <si>
    <t xml:space="preserve">"14:37:58 Lamp: ParIn -&gt;  150 uml"
</t>
  </si>
  <si>
    <t>14:37:33</t>
  </si>
  <si>
    <t xml:space="preserve">"14:37:58 Flow: Fixed -&gt; 300 umol/s"
</t>
  </si>
  <si>
    <t xml:space="preserve">"14:34:32 Lamp: ParIn -&gt;  100 uml"
</t>
  </si>
  <si>
    <t>14:34:07</t>
  </si>
  <si>
    <t xml:space="preserve">"14:34:32 Flow: Fixed -&gt; 300 umol/s"
</t>
  </si>
  <si>
    <t xml:space="preserve">"14:31:06 Lamp: ParIn -&gt;  50 uml"
</t>
  </si>
  <si>
    <t>14:30:41</t>
  </si>
  <si>
    <t xml:space="preserve">"14:31:06 Flow: Fixed -&gt; 300 umol/s"
</t>
  </si>
  <si>
    <t xml:space="preserve">"14:27:40 Lamp: ParIn -&gt;  25 uml"
</t>
  </si>
  <si>
    <t>14:27:14</t>
  </si>
  <si>
    <t xml:space="preserve">"14:27:39 Flow: Fixed -&gt; 300 umol/s"
</t>
  </si>
  <si>
    <t xml:space="preserve">"14:24:13 Lamp: ParIn -&gt;  0 uml"
</t>
  </si>
  <si>
    <t xml:space="preserve">"14:24:13 Flow: Fixed -&gt; 300 umol/s"
</t>
  </si>
  <si>
    <t xml:space="preserve">"14:24:13 Coolers: Off"
</t>
  </si>
  <si>
    <t xml:space="preserve">"14:24:13 CO2 Mixer: CO2R -&gt; 400 uml"
</t>
  </si>
  <si>
    <t xml:space="preserve">"14:24:13 Lamp: Off"
</t>
  </si>
  <si>
    <t xml:space="preserve">"14:23:32 Launched AutoProg /User/Configs/AutoProgs/LightCurve2"
</t>
  </si>
  <si>
    <t>Sun May 15 2022 14:23:32</t>
  </si>
  <si>
    <t xml:space="preserve">"15:03:29 Flow: Fixed -&gt; 300 umol/s"
</t>
  </si>
  <si>
    <t xml:space="preserve">"15:03:29 Coolers: Off"
</t>
  </si>
  <si>
    <t xml:space="preserve">"15:03:29 CO2 Mixer: CO2R -&gt; 400 uml"
</t>
  </si>
  <si>
    <t xml:space="preserve">"15:03:29 Lamp: ParIn -&gt;  2000 uml"
</t>
  </si>
  <si>
    <t>15:03:05</t>
  </si>
  <si>
    <t xml:space="preserve">"15:00:04 Lamp: ParIn -&gt;  2000 uml"
</t>
  </si>
  <si>
    <t>14:59:40</t>
  </si>
  <si>
    <t xml:space="preserve">"15:00:04 Flow: Fixed -&gt; 300 umol/s"
</t>
  </si>
  <si>
    <t xml:space="preserve">"14:56:39 Lamp: ParIn -&gt;  1600 uml"
</t>
  </si>
  <si>
    <t>14:56:15</t>
  </si>
  <si>
    <t xml:space="preserve">"14:56:39 Flow: Fixed -&gt; 300 umol/s"
</t>
  </si>
  <si>
    <t xml:space="preserve">"14:53:14 Lamp: ParIn -&gt;  1250 uml"
</t>
  </si>
  <si>
    <t>14:52:50</t>
  </si>
  <si>
    <t xml:space="preserve">"14:53:14 Flow: Fixed -&gt; 300 umol/s"
</t>
  </si>
  <si>
    <t xml:space="preserve">"14:49:49 Lamp: ParIn -&gt;  1000 uml"
</t>
  </si>
  <si>
    <t>14:49:25</t>
  </si>
  <si>
    <t xml:space="preserve">"14:49:49 Flow: Fixed -&gt; 300 umol/s"
</t>
  </si>
  <si>
    <t xml:space="preserve">"14:46:24 Lamp: ParIn -&gt;  750 uml"
</t>
  </si>
  <si>
    <t>14:46:00</t>
  </si>
  <si>
    <t xml:space="preserve">"14:46:23 Flow: Fixed -&gt; 300 umol/s"
</t>
  </si>
  <si>
    <t xml:space="preserve">"14:42:59 Lamp: ParIn -&gt;  500 uml"
</t>
  </si>
  <si>
    <t>14:42:36</t>
  </si>
  <si>
    <t xml:space="preserve">"14:42:59 Flow: Fixed -&gt; 300 umol/s"
</t>
  </si>
  <si>
    <t xml:space="preserve">"14:39:35 Lamp: ParIn -&gt;  300 uml"
</t>
  </si>
  <si>
    <t>14:39:12</t>
  </si>
  <si>
    <t xml:space="preserve">"14:39:35 Flow: Fixed -&gt; 300 umol/s"
</t>
  </si>
  <si>
    <t xml:space="preserve">"14:36:11 Lamp: ParIn -&gt;  150 uml"
</t>
  </si>
  <si>
    <t>14:35:47</t>
  </si>
  <si>
    <t xml:space="preserve">"14:36:11 Flow: Fixed -&gt; 300 umol/s"
</t>
  </si>
  <si>
    <t xml:space="preserve">"14:32:46 Lamp: ParIn -&gt;  100 uml"
</t>
  </si>
  <si>
    <t>14:32:22</t>
  </si>
  <si>
    <t xml:space="preserve">"14:32:45 Flow: Fixed -&gt; 300 umol/s"
</t>
  </si>
  <si>
    <t xml:space="preserve">"14:29:21 Lamp: ParIn -&gt;  50 uml"
</t>
  </si>
  <si>
    <t>14:28:58</t>
  </si>
  <si>
    <t xml:space="preserve">"14:29:21 Flow: Fixed -&gt; 300 umol/s"
</t>
  </si>
  <si>
    <t xml:space="preserve">"14:25:57 Lamp: ParIn -&gt;  25 uml"
</t>
  </si>
  <si>
    <t>14:25:33</t>
  </si>
  <si>
    <t xml:space="preserve">"14:25:57 Flow: Fixed -&gt; 300 umol/s"
</t>
  </si>
  <si>
    <t xml:space="preserve">"14:22:32 Lamp: ParIn -&gt;  0 uml"
</t>
  </si>
  <si>
    <t xml:space="preserve">"14:22:32 Flow: Fixed -&gt; 300 umol/s"
</t>
  </si>
  <si>
    <t xml:space="preserve">"14:22:32 Coolers: Off"
</t>
  </si>
  <si>
    <t xml:space="preserve">"14:22:32 CO2 Mixer: CO2R -&gt; 400 uml"
</t>
  </si>
  <si>
    <t xml:space="preserve">"14:22:32 Lamp: Off"
</t>
  </si>
  <si>
    <t xml:space="preserve">"14:21:57 Launched AutoProg /User/Configs/AutoProgs/LightCurve2"
</t>
  </si>
  <si>
    <t>Sun May 15 2022 14:21:57</t>
  </si>
  <si>
    <t xml:space="preserve">"17:09:23 Flow: Fixed -&gt; 300 umol/s"
</t>
  </si>
  <si>
    <t xml:space="preserve">"17:09:23 Coolers: Off"
</t>
  </si>
  <si>
    <t xml:space="preserve">"17:09:23 CO2 Mixer: CO2R -&gt; 400 uml"
</t>
  </si>
  <si>
    <t xml:space="preserve">"17:09:23 Lamp: ParIn -&gt;  2000 uml"
</t>
  </si>
  <si>
    <t>17:08:57</t>
  </si>
  <si>
    <t xml:space="preserve">"17:05:56 Lamp: ParIn -&gt;  2000 uml"
</t>
  </si>
  <si>
    <t>17:05:30</t>
  </si>
  <si>
    <t xml:space="preserve">"17:05:56 Flow: Fixed -&gt; 300 umol/s"
</t>
  </si>
  <si>
    <t xml:space="preserve">"17:02:29 Lamp: ParIn -&gt;  1600 uml"
</t>
  </si>
  <si>
    <t>17:02:04</t>
  </si>
  <si>
    <t xml:space="preserve">"17:02:29 Flow: Fixed -&gt; 300 umol/s"
</t>
  </si>
  <si>
    <t xml:space="preserve">"16:59:03 Lamp: ParIn -&gt;  1250 uml"
</t>
  </si>
  <si>
    <t>16:58:37</t>
  </si>
  <si>
    <t xml:space="preserve">"16:59:03 Flow: Fixed -&gt; 300 umol/s"
</t>
  </si>
  <si>
    <t xml:space="preserve">"16:55:36 Lamp: ParIn -&gt;  1000 uml"
</t>
  </si>
  <si>
    <t>16:55:10</t>
  </si>
  <si>
    <t xml:space="preserve">"16:55:36 Flow: Fixed -&gt; 300 umol/s"
</t>
  </si>
  <si>
    <t xml:space="preserve">"16:52:09 Lamp: ParIn -&gt;  750 uml"
</t>
  </si>
  <si>
    <t>16:51:44</t>
  </si>
  <si>
    <t xml:space="preserve">"16:52:09 Flow: Fixed -&gt; 300 umol/s"
</t>
  </si>
  <si>
    <t xml:space="preserve">"16:48:43 Lamp: ParIn -&gt;  500 uml"
</t>
  </si>
  <si>
    <t>16:48:17</t>
  </si>
  <si>
    <t xml:space="preserve">"16:48:43 Flow: Fixed -&gt; 300 umol/s"
</t>
  </si>
  <si>
    <t xml:space="preserve">"16:45:16 Lamp: ParIn -&gt;  300 uml"
</t>
  </si>
  <si>
    <t>16:44:51</t>
  </si>
  <si>
    <t xml:space="preserve">"16:45:16 Flow: Fixed -&gt; 300 umol/s"
</t>
  </si>
  <si>
    <t xml:space="preserve">"16:41:50 Lamp: ParIn -&gt;  150 uml"
</t>
  </si>
  <si>
    <t>16:41:24</t>
  </si>
  <si>
    <t xml:space="preserve">"16:41:49 Flow: Fixed -&gt; 300 umol/s"
</t>
  </si>
  <si>
    <t xml:space="preserve">"16:38:23 Lamp: ParIn -&gt;  100 uml"
</t>
  </si>
  <si>
    <t xml:space="preserve">"16:38:23 Flow: Fixed -&gt; 300 umol/s"
</t>
  </si>
  <si>
    <t xml:space="preserve">"16:34:57 Lamp: ParIn -&gt;  50 uml"
</t>
  </si>
  <si>
    <t xml:space="preserve">"16:31:31 Lamp: ParIn -&gt;  25 uml"
</t>
  </si>
  <si>
    <t>16:31:05</t>
  </si>
  <si>
    <t xml:space="preserve">"16:31:31 Flow: Fixed -&gt; 300 umol/s"
</t>
  </si>
  <si>
    <t xml:space="preserve">"16:28:04 Lamp: ParIn -&gt;  0 uml"
</t>
  </si>
  <si>
    <t xml:space="preserve">"16:28:04 Coolers: Off"
</t>
  </si>
  <si>
    <t xml:space="preserve">"16:28:04 CO2 Mixer: CO2R -&gt; 400 uml"
</t>
  </si>
  <si>
    <t xml:space="preserve">"16:28:04 Lamp: Off"
</t>
  </si>
  <si>
    <t xml:space="preserve">"16:28:00 Launched AutoProg /User/Configs/AutoProgs/LightCurve2"
</t>
  </si>
  <si>
    <t>Sun May 15 2022 16:28:00</t>
  </si>
  <si>
    <t xml:space="preserve">"12:45:27 Coolers: Off"
</t>
  </si>
  <si>
    <t xml:space="preserve">"12:45:27 CO2 Mixer: CO2R -&gt; 400 uml"
</t>
  </si>
  <si>
    <t xml:space="preserve">"12:45:27 Lamp: ParIn -&gt;  2000 uml"
</t>
  </si>
  <si>
    <t>12:45:00</t>
  </si>
  <si>
    <t xml:space="preserve">"12:41:59 Lamp: ParIn -&gt;  2000 uml"
</t>
  </si>
  <si>
    <t>12:41:33</t>
  </si>
  <si>
    <t xml:space="preserve">"12:41:59 Flow: Fixed -&gt; 300 umol/s"
</t>
  </si>
  <si>
    <t xml:space="preserve">"12:38:32 Lamp: ParIn -&gt;  1600 uml"
</t>
  </si>
  <si>
    <t>12:38:07</t>
  </si>
  <si>
    <t xml:space="preserve">"12:38:32 Flow: Fixed -&gt; 300 umol/s"
</t>
  </si>
  <si>
    <t xml:space="preserve">"12:35:06 Lamp: ParIn -&gt;  1250 uml"
</t>
  </si>
  <si>
    <t>12:34:40</t>
  </si>
  <si>
    <t xml:space="preserve">"12:35:06 Flow: Fixed -&gt; 300 umol/s"
</t>
  </si>
  <si>
    <t xml:space="preserve">"12:31:39 Lamp: ParIn -&gt;  1000 uml"
</t>
  </si>
  <si>
    <t>12:31:13</t>
  </si>
  <si>
    <t xml:space="preserve">"12:31:38 Flow: Fixed -&gt; 300 umol/s"
</t>
  </si>
  <si>
    <t xml:space="preserve">"12:28:12 Lamp: ParIn -&gt;  750 uml"
</t>
  </si>
  <si>
    <t>12:27:47</t>
  </si>
  <si>
    <t xml:space="preserve">"12:28:12 Flow: Fixed -&gt; 300 umol/s"
</t>
  </si>
  <si>
    <t xml:space="preserve">"12:24:46 Lamp: ParIn -&gt;  500 uml"
</t>
  </si>
  <si>
    <t>12:24:21</t>
  </si>
  <si>
    <t xml:space="preserve">"12:24:46 Flow: Fixed -&gt; 300 umol/s"
</t>
  </si>
  <si>
    <t xml:space="preserve">"12:21:20 Lamp: ParIn -&gt;  300 uml"
</t>
  </si>
  <si>
    <t>12:20:55</t>
  </si>
  <si>
    <t xml:space="preserve">"12:21:20 Flow: Fixed -&gt; 300 umol/s"
</t>
  </si>
  <si>
    <t xml:space="preserve">"12:17:54 Lamp: ParIn -&gt;  150 uml"
</t>
  </si>
  <si>
    <t>12:17:29</t>
  </si>
  <si>
    <t xml:space="preserve">"12:17:54 Flow: Fixed -&gt; 300 umol/s"
</t>
  </si>
  <si>
    <t xml:space="preserve">"12:14:28 Lamp: ParIn -&gt;  100 uml"
</t>
  </si>
  <si>
    <t>12:14:03</t>
  </si>
  <si>
    <t xml:space="preserve">"12:14:28 Flow: Fixed -&gt; 300 umol/s"
</t>
  </si>
  <si>
    <t xml:space="preserve">"12:11:02 Lamp: ParIn -&gt;  50 uml"
</t>
  </si>
  <si>
    <t>12:10:37</t>
  </si>
  <si>
    <t xml:space="preserve">"12:11:02 Flow: Fixed -&gt; 300 umol/s"
</t>
  </si>
  <si>
    <t xml:space="preserve">"12:07:36 Lamp: ParIn -&gt;  25 uml"
</t>
  </si>
  <si>
    <t xml:space="preserve">"12:07:36 Flow: Fixed -&gt; 300 umol/s"
</t>
  </si>
  <si>
    <t xml:space="preserve">"12:04:06 Launched AutoProg /User/Configs/AutoProgs/LightCurve2"
</t>
  </si>
  <si>
    <t>Wed May 11 2022 12:04:06</t>
  </si>
  <si>
    <t xml:space="preserve">"12:06:04 Flow: Fixed -&gt; 300 umol/s"
</t>
  </si>
  <si>
    <t xml:space="preserve">"12:06:04 Coolers: Off"
</t>
  </si>
  <si>
    <t xml:space="preserve">"12:06:04 CO2 Mixer: CO2R -&gt; 400 uml"
</t>
  </si>
  <si>
    <t xml:space="preserve">"12:06:03 Lamp: ParIn -&gt;  2000 uml"
</t>
  </si>
  <si>
    <t>12:05:38</t>
  </si>
  <si>
    <t xml:space="preserve">"12:06:03 Flow: Fixed -&gt; 300 umol/s"
</t>
  </si>
  <si>
    <t xml:space="preserve">"12:02:37 Lamp: ParIn -&gt;  2000 uml"
</t>
  </si>
  <si>
    <t>12:02:11</t>
  </si>
  <si>
    <t xml:space="preserve">"12:02:37 Flow: Fixed -&gt; 300 umol/s"
</t>
  </si>
  <si>
    <t xml:space="preserve">"11:59:10 Lamp: ParIn -&gt;  1600 uml"
</t>
  </si>
  <si>
    <t>11:58:45</t>
  </si>
  <si>
    <t xml:space="preserve">"11:59:10 Flow: Fixed -&gt; 300 umol/s"
</t>
  </si>
  <si>
    <t xml:space="preserve">"11:55:44 Lamp: ParIn -&gt;  1250 uml"
</t>
  </si>
  <si>
    <t>11:55:19</t>
  </si>
  <si>
    <t xml:space="preserve">"11:55:44 Flow: Fixed -&gt; 300 umol/s"
</t>
  </si>
  <si>
    <t xml:space="preserve">"11:52:18 Lamp: ParIn -&gt;  1000 uml"
</t>
  </si>
  <si>
    <t>11:51:53</t>
  </si>
  <si>
    <t xml:space="preserve">"11:52:18 Flow: Fixed -&gt; 300 umol/s"
</t>
  </si>
  <si>
    <t xml:space="preserve">"11:48:52 Lamp: ParIn -&gt;  750 uml"
</t>
  </si>
  <si>
    <t>11:48:27</t>
  </si>
  <si>
    <t xml:space="preserve">"11:48:52 Flow: Fixed -&gt; 300 umol/s"
</t>
  </si>
  <si>
    <t xml:space="preserve">"11:45:26 Lamp: ParIn -&gt;  500 uml"
</t>
  </si>
  <si>
    <t>11:45:02</t>
  </si>
  <si>
    <t xml:space="preserve">"11:45:26 Flow: Fixed -&gt; 300 umol/s"
</t>
  </si>
  <si>
    <t xml:space="preserve">"11:42:01 Lamp: ParIn -&gt;  300 uml"
</t>
  </si>
  <si>
    <t>11:41:36</t>
  </si>
  <si>
    <t xml:space="preserve">"11:42:01 Flow: Fixed -&gt; 300 umol/s"
</t>
  </si>
  <si>
    <t xml:space="preserve">"11:38:35 Lamp: ParIn -&gt;  150 uml"
</t>
  </si>
  <si>
    <t>11:38:10</t>
  </si>
  <si>
    <t xml:space="preserve">"11:38:35 Flow: Fixed -&gt; 300 umol/s"
</t>
  </si>
  <si>
    <t xml:space="preserve">"11:35:09 Lamp: ParIn -&gt;  100 uml"
</t>
  </si>
  <si>
    <t>11:34:44</t>
  </si>
  <si>
    <t xml:space="preserve">"11:35:09 Flow: Fixed -&gt; 300 umol/s"
</t>
  </si>
  <si>
    <t xml:space="preserve">"11:31:43 Lamp: ParIn -&gt;  50 uml"
</t>
  </si>
  <si>
    <t>11:31:18</t>
  </si>
  <si>
    <t xml:space="preserve">"11:31:42 Flow: Fixed -&gt; 300 umol/s"
</t>
  </si>
  <si>
    <t xml:space="preserve">"11:28:17 Lamp: ParIn -&gt;  25 uml"
</t>
  </si>
  <si>
    <t>11:27:53</t>
  </si>
  <si>
    <t xml:space="preserve">"11:28:17 Flow: Fixed -&gt; 300 umol/s"
</t>
  </si>
  <si>
    <t xml:space="preserve">"11:24:52 Lamp: ParIn -&gt;  0 uml"
</t>
  </si>
  <si>
    <t xml:space="preserve">"11:24:52 Flow: Fixed -&gt; 300 umol/s"
</t>
  </si>
  <si>
    <t xml:space="preserve">"11:24:52 Coolers: Off"
</t>
  </si>
  <si>
    <t xml:space="preserve">"11:24:51 CO2 Mixer: CO2R -&gt; 400 uml"
</t>
  </si>
  <si>
    <t xml:space="preserve">"11:24:51 Lamp: Off"
</t>
  </si>
  <si>
    <t xml:space="preserve">"11:24:41 Launched AutoProg /User/Configs/AutoProgs/LightCurve2"
</t>
  </si>
  <si>
    <t>Wed May 11 2022 11:24:41</t>
  </si>
  <si>
    <t xml:space="preserve">"12:04:09 Lamp: ParIn -&gt;  2000 uml"
</t>
  </si>
  <si>
    <t>12:03:45</t>
  </si>
  <si>
    <t xml:space="preserve">"12:00:44 Lamp: ParIn -&gt;  2000 uml"
</t>
  </si>
  <si>
    <t>12:00:20</t>
  </si>
  <si>
    <t xml:space="preserve">"12:00:44 Flow: Fixed -&gt; 300 umol/s"
</t>
  </si>
  <si>
    <t xml:space="preserve">"11:57:19 Lamp: ParIn -&gt;  1600 uml"
</t>
  </si>
  <si>
    <t>11:56:55</t>
  </si>
  <si>
    <t xml:space="preserve">"11:57:18 Flow: Fixed -&gt; 300 umol/s"
</t>
  </si>
  <si>
    <t xml:space="preserve">"11:53:54 Lamp: ParIn -&gt;  1250 uml"
</t>
  </si>
  <si>
    <t>11:53:31</t>
  </si>
  <si>
    <t xml:space="preserve">"11:53:54 Flow: Fixed -&gt; 300 umol/s"
</t>
  </si>
  <si>
    <t xml:space="preserve">"11:50:30 Lamp: ParIn -&gt;  1000 uml"
</t>
  </si>
  <si>
    <t>11:50:06</t>
  </si>
  <si>
    <t xml:space="preserve">"11:50:30 Flow: Fixed -&gt; 300 umol/s"
</t>
  </si>
  <si>
    <t xml:space="preserve">"11:47:05 Lamp: ParIn -&gt;  750 uml"
</t>
  </si>
  <si>
    <t xml:space="preserve">"11:47:05 Flow: Fixed -&gt; 300 umol/s"
</t>
  </si>
  <si>
    <t xml:space="preserve">"11:43:40 Lamp: ParIn -&gt;  500 uml"
</t>
  </si>
  <si>
    <t>11:43:16</t>
  </si>
  <si>
    <t xml:space="preserve">"11:43:39 Flow: Fixed -&gt; 300 umol/s"
</t>
  </si>
  <si>
    <t xml:space="preserve">"11:40:15 Lamp: ParIn -&gt;  300 uml"
</t>
  </si>
  <si>
    <t>11:39:52</t>
  </si>
  <si>
    <t xml:space="preserve">"11:40:15 Flow: Fixed -&gt; 300 umol/s"
</t>
  </si>
  <si>
    <t xml:space="preserve">"11:36:51 Lamp: ParIn -&gt;  150 uml"
</t>
  </si>
  <si>
    <t>11:36:28</t>
  </si>
  <si>
    <t xml:space="preserve">"11:36:51 Flow: Fixed -&gt; 300 umol/s"
</t>
  </si>
  <si>
    <t xml:space="preserve">"11:33:27 Lamp: ParIn -&gt;  100 uml"
</t>
  </si>
  <si>
    <t>11:33:04</t>
  </si>
  <si>
    <t xml:space="preserve">"11:33:27 Flow: Fixed -&gt; 300 umol/s"
</t>
  </si>
  <si>
    <t xml:space="preserve">"11:30:03 Lamp: ParIn -&gt;  50 uml"
</t>
  </si>
  <si>
    <t>11:29:40</t>
  </si>
  <si>
    <t xml:space="preserve">"11:30:03 Flow: Fixed -&gt; 300 umol/s"
</t>
  </si>
  <si>
    <t xml:space="preserve">"11:26:39 Lamp: ParIn -&gt;  25 uml"
</t>
  </si>
  <si>
    <t>11:26:15</t>
  </si>
  <si>
    <t xml:space="preserve">"11:26:39 Flow: Fixed -&gt; 300 umol/s"
</t>
  </si>
  <si>
    <t xml:space="preserve">"11:23:13 Lamp: ParIn -&gt;  0 uml"
</t>
  </si>
  <si>
    <t xml:space="preserve">"11:23:13 Flow: Fixed -&gt; 300 umol/s"
</t>
  </si>
  <si>
    <t xml:space="preserve">"11:23:13 Coolers: Off"
</t>
  </si>
  <si>
    <t xml:space="preserve">"11:23:13 CO2 Mixer: CO2R -&gt; 400 uml"
</t>
  </si>
  <si>
    <t xml:space="preserve">"11:23:13 Lamp: Off"
</t>
  </si>
  <si>
    <t xml:space="preserve">"11:22:51 Launched AutoProg /User/Configs/AutoProgs/LightCurve2"
</t>
  </si>
  <si>
    <t>Wed May 11 2022 11:22:51</t>
  </si>
  <si>
    <t xml:space="preserve">"14:09:20 Flow: Fixed -&gt; 300 umol/s"
</t>
  </si>
  <si>
    <t xml:space="preserve">"14:09:20 Coolers: Off"
</t>
  </si>
  <si>
    <t xml:space="preserve">"14:09:20 CO2 Mixer: CO2R -&gt; 400 uml"
</t>
  </si>
  <si>
    <t xml:space="preserve">"14:09:20 Lamp: ParIn -&gt;  2000 uml"
</t>
  </si>
  <si>
    <t>14:08:54</t>
  </si>
  <si>
    <t xml:space="preserve">"14:05:53 Lamp: ParIn -&gt;  2000 uml"
</t>
  </si>
  <si>
    <t>14:05:27</t>
  </si>
  <si>
    <t xml:space="preserve">"14:05:53 Flow: Fixed -&gt; 300 umol/s"
</t>
  </si>
  <si>
    <t xml:space="preserve">"14:02:26 Lamp: ParIn -&gt;  1600 uml"
</t>
  </si>
  <si>
    <t>14:02:00</t>
  </si>
  <si>
    <t xml:space="preserve">"14:02:25 Flow: Fixed -&gt; 300 umol/s"
</t>
  </si>
  <si>
    <t xml:space="preserve">"13:58:59 Lamp: ParIn -&gt;  1250 uml"
</t>
  </si>
  <si>
    <t>13:58:33</t>
  </si>
  <si>
    <t xml:space="preserve">"13:58:58 Flow: Fixed -&gt; 300 umol/s"
</t>
  </si>
  <si>
    <t xml:space="preserve">"13:55:32 Lamp: ParIn -&gt;  1000 uml"
</t>
  </si>
  <si>
    <t>13:55:07</t>
  </si>
  <si>
    <t xml:space="preserve">"13:55:32 Flow: Fixed -&gt; 300 umol/s"
</t>
  </si>
  <si>
    <t xml:space="preserve">"13:52:06 Lamp: ParIn -&gt;  750 uml"
</t>
  </si>
  <si>
    <t>13:51:41</t>
  </si>
  <si>
    <t xml:space="preserve">"13:52:06 Flow: Fixed -&gt; 300 umol/s"
</t>
  </si>
  <si>
    <t xml:space="preserve">"13:48:40 Lamp: ParIn -&gt;  500 uml"
</t>
  </si>
  <si>
    <t>13:48:15</t>
  </si>
  <si>
    <t xml:space="preserve">"13:48:40 Flow: Fixed -&gt; 300 umol/s"
</t>
  </si>
  <si>
    <t xml:space="preserve">"13:45:14 Lamp: ParIn -&gt;  300 uml"
</t>
  </si>
  <si>
    <t>13:44:49</t>
  </si>
  <si>
    <t xml:space="preserve">"13:45:14 Flow: Fixed -&gt; 300 umol/s"
</t>
  </si>
  <si>
    <t xml:space="preserve">"13:41:48 Lamp: ParIn -&gt;  150 uml"
</t>
  </si>
  <si>
    <t>13:41:23</t>
  </si>
  <si>
    <t xml:space="preserve">"13:41:48 Flow: Fixed -&gt; 300 umol/s"
</t>
  </si>
  <si>
    <t xml:space="preserve">"13:38:22 Lamp: ParIn -&gt;  100 uml"
</t>
  </si>
  <si>
    <t>13:37:57</t>
  </si>
  <si>
    <t xml:space="preserve">"13:38:22 Flow: Fixed -&gt; 300 umol/s"
</t>
  </si>
  <si>
    <t xml:space="preserve">"13:34:56 Lamp: ParIn -&gt;  50 uml"
</t>
  </si>
  <si>
    <t>13:34:31</t>
  </si>
  <si>
    <t xml:space="preserve">"13:34:56 Flow: Fixed -&gt; 300 umol/s"
</t>
  </si>
  <si>
    <t xml:space="preserve">"13:31:30 Lamp: ParIn -&gt;  25 uml"
</t>
  </si>
  <si>
    <t>13:31:04</t>
  </si>
  <si>
    <t xml:space="preserve">"13:31:29 Flow: Fixed -&gt; 300 umol/s"
</t>
  </si>
  <si>
    <t xml:space="preserve">"13:28:03 Lamp: ParIn -&gt;  0 uml"
</t>
  </si>
  <si>
    <t xml:space="preserve">"13:28:03 Flow: Fixed -&gt; 300 umol/s"
</t>
  </si>
  <si>
    <t xml:space="preserve">"13:28:03 Coolers: Off"
</t>
  </si>
  <si>
    <t xml:space="preserve">"13:28:03 CO2 Mixer: CO2R -&gt; 400 uml"
</t>
  </si>
  <si>
    <t xml:space="preserve">"13:28:03 Lamp: Off"
</t>
  </si>
  <si>
    <t xml:space="preserve">"13:27:33 Launched AutoProg /User/Configs/AutoProgs/LightCurve2"
</t>
  </si>
  <si>
    <t>Wed May 11 2022 13:27:33</t>
  </si>
  <si>
    <t xml:space="preserve">"13:17:02 Coolers: Off"
</t>
  </si>
  <si>
    <t xml:space="preserve">"13:17:02 CO2 Mixer: CO2R -&gt; 400 uml"
</t>
  </si>
  <si>
    <t xml:space="preserve">"13:17:02 Lamp: ParIn -&gt;  2000 uml"
</t>
  </si>
  <si>
    <t xml:space="preserve">"13:13:35 Lamp: ParIn -&gt;  2000 uml"
</t>
  </si>
  <si>
    <t xml:space="preserve">"13:10:08 Lamp: ParIn -&gt;  1600 uml"
</t>
  </si>
  <si>
    <t xml:space="preserve">"13:06:42 Lamp: ParIn -&gt;  1250 uml"
</t>
  </si>
  <si>
    <t>13:06:16</t>
  </si>
  <si>
    <t xml:space="preserve">"13:03:15 Lamp: ParIn -&gt;  1000 uml"
</t>
  </si>
  <si>
    <t>13:02:49</t>
  </si>
  <si>
    <t xml:space="preserve">"13:03:15 Flow: Fixed -&gt; 300 umol/s"
</t>
  </si>
  <si>
    <t xml:space="preserve">"12:59:48 Lamp: ParIn -&gt;  750 uml"
</t>
  </si>
  <si>
    <t xml:space="preserve">"12:56:22 Lamp: ParIn -&gt;  500 uml"
</t>
  </si>
  <si>
    <t>12:55:57</t>
  </si>
  <si>
    <t xml:space="preserve">"12:56:22 Flow: Fixed -&gt; 300 umol/s"
</t>
  </si>
  <si>
    <t xml:space="preserve">"12:52:56 Lamp: ParIn -&gt;  300 uml"
</t>
  </si>
  <si>
    <t>12:52:31</t>
  </si>
  <si>
    <t xml:space="preserve">"12:52:56 Flow: Fixed -&gt; 300 umol/s"
</t>
  </si>
  <si>
    <t xml:space="preserve">"12:49:30 Lamp: ParIn -&gt;  150 uml"
</t>
  </si>
  <si>
    <t>12:49:05</t>
  </si>
  <si>
    <t xml:space="preserve">"12:49:30 Flow: Fixed -&gt; 300 umol/s"
</t>
  </si>
  <si>
    <t xml:space="preserve">"12:46:04 Lamp: ParIn -&gt;  100 uml"
</t>
  </si>
  <si>
    <t>12:45:39</t>
  </si>
  <si>
    <t xml:space="preserve">"12:46:04 Flow: Fixed -&gt; 300 umol/s"
</t>
  </si>
  <si>
    <t xml:space="preserve">"12:42:38 Lamp: ParIn -&gt;  50 uml"
</t>
  </si>
  <si>
    <t>12:42:13</t>
  </si>
  <si>
    <t xml:space="preserve">"12:42:38 Flow: Fixed -&gt; 300 umol/s"
</t>
  </si>
  <si>
    <t xml:space="preserve">"12:39:12 Lamp: ParIn -&gt;  25 uml"
</t>
  </si>
  <si>
    <t>12:38:46</t>
  </si>
  <si>
    <t xml:space="preserve">"12:39:11 Flow: Fixed -&gt; 300 umol/s"
</t>
  </si>
  <si>
    <t xml:space="preserve">"12:35:45 Lamp: ParIn -&gt;  0 uml"
</t>
  </si>
  <si>
    <t xml:space="preserve">"12:35:45 Flow: Fixed -&gt; 300 umol/s"
</t>
  </si>
  <si>
    <t xml:space="preserve">"12:35:45 Coolers: Off"
</t>
  </si>
  <si>
    <t xml:space="preserve">"12:35:45 CO2 Mixer: CO2R -&gt; 400 uml"
</t>
  </si>
  <si>
    <t xml:space="preserve">"12:35:45 Lamp: Off"
</t>
  </si>
  <si>
    <t xml:space="preserve">"12:35:42 Launched AutoProg /User/Configs/AutoProgs/LightCurve2"
</t>
  </si>
  <si>
    <t>Mon May 16 2022 12:35:42</t>
  </si>
  <si>
    <t xml:space="preserve">"12:36:59 Flow: Fixed -&gt; 300 umol/s"
</t>
  </si>
  <si>
    <t xml:space="preserve">"12:36:59 Coolers: Off"
</t>
  </si>
  <si>
    <t xml:space="preserve">"12:36:59 CO2 Mixer: CO2R -&gt; 400 uml"
</t>
  </si>
  <si>
    <t xml:space="preserve">"12:36:59 Lamp: ParIn -&gt;  2000 uml"
</t>
  </si>
  <si>
    <t>12:36:34</t>
  </si>
  <si>
    <t xml:space="preserve">"12:33:33 Lamp: ParIn -&gt;  2000 uml"
</t>
  </si>
  <si>
    <t>12:33:08</t>
  </si>
  <si>
    <t xml:space="preserve">"12:33:33 Flow: Fixed -&gt; 300 umol/s"
</t>
  </si>
  <si>
    <t xml:space="preserve">"12:30:07 Lamp: ParIn -&gt;  1600 uml"
</t>
  </si>
  <si>
    <t>12:29:43</t>
  </si>
  <si>
    <t xml:space="preserve">"12:30:07 Flow: Fixed -&gt; 300 umol/s"
</t>
  </si>
  <si>
    <t xml:space="preserve">"12:26:42 Lamp: ParIn -&gt;  1250 uml"
</t>
  </si>
  <si>
    <t xml:space="preserve">"12:26:41 Flow: Fixed -&gt; 300 umol/s"
</t>
  </si>
  <si>
    <t xml:space="preserve">"12:23:16 Lamp: ParIn -&gt;  1000 uml"
</t>
  </si>
  <si>
    <t>12:22:52</t>
  </si>
  <si>
    <t xml:space="preserve">"12:23:16 Flow: Fixed -&gt; 300 umol/s"
</t>
  </si>
  <si>
    <t xml:space="preserve">"12:19:51 Lamp: ParIn -&gt;  750 uml"
</t>
  </si>
  <si>
    <t>12:19:26</t>
  </si>
  <si>
    <t xml:space="preserve">"12:19:51 Flow: Fixed -&gt; 300 umol/s"
</t>
  </si>
  <si>
    <t xml:space="preserve">"12:16:25 Lamp: ParIn -&gt;  500 uml"
</t>
  </si>
  <si>
    <t>12:16:01</t>
  </si>
  <si>
    <t xml:space="preserve">"12:16:25 Flow: Fixed -&gt; 300 umol/s"
</t>
  </si>
  <si>
    <t xml:space="preserve">"12:13:00 Lamp: ParIn -&gt;  300 uml"
</t>
  </si>
  <si>
    <t>12:12:36</t>
  </si>
  <si>
    <t xml:space="preserve">"12:13:00 Flow: Fixed -&gt; 300 umol/s"
</t>
  </si>
  <si>
    <t xml:space="preserve">"12:09:35 Lamp: ParIn -&gt;  150 uml"
</t>
  </si>
  <si>
    <t>12:09:11</t>
  </si>
  <si>
    <t xml:space="preserve">"12:09:35 Flow: Fixed -&gt; 300 umol/s"
</t>
  </si>
  <si>
    <t xml:space="preserve">"12:06:10 Lamp: ParIn -&gt;  100 uml"
</t>
  </si>
  <si>
    <t xml:space="preserve">"12:06:10 Flow: Fixed -&gt; 300 umol/s"
</t>
  </si>
  <si>
    <t xml:space="preserve">"12:02:45 Lamp: ParIn -&gt;  50 uml"
</t>
  </si>
  <si>
    <t>12:02:21</t>
  </si>
  <si>
    <t xml:space="preserve">"12:02:45 Flow: Fixed -&gt; 300 umol/s"
</t>
  </si>
  <si>
    <t xml:space="preserve">"11:59:20 Lamp: ParIn -&gt;  25 uml"
</t>
  </si>
  <si>
    <t>11:58:56</t>
  </si>
  <si>
    <t xml:space="preserve">"11:59:20 Flow: Fixed -&gt; 300 umol/s"
</t>
  </si>
  <si>
    <t xml:space="preserve">"11:55:55 Lamp: ParIn -&gt;  0 uml"
</t>
  </si>
  <si>
    <t xml:space="preserve">"11:55:55 Flow: Fixed -&gt; 300 umol/s"
</t>
  </si>
  <si>
    <t xml:space="preserve">"11:55:55 Coolers: Off"
</t>
  </si>
  <si>
    <t xml:space="preserve">"11:55:55 CO2 Mixer: CO2R -&gt; 400 uml"
</t>
  </si>
  <si>
    <t xml:space="preserve">"11:55:55 Lamp: Off"
</t>
  </si>
  <si>
    <t xml:space="preserve">"11:55:45 Launched AutoProg /User/Configs/AutoProgs/LightCurve2"
</t>
  </si>
  <si>
    <t>Mon May 16 2022 11:55:45</t>
  </si>
  <si>
    <t xml:space="preserve">"12:35:12 Flow: Fixed -&gt; 300 umol/s"
</t>
  </si>
  <si>
    <t xml:space="preserve">"12:35:12 Coolers: Off"
</t>
  </si>
  <si>
    <t xml:space="preserve">"12:35:12 CO2 Mixer: CO2R -&gt; 400 uml"
</t>
  </si>
  <si>
    <t xml:space="preserve">"12:35:12 Lamp: ParIn -&gt;  2000 uml"
</t>
  </si>
  <si>
    <t>12:34:48</t>
  </si>
  <si>
    <t xml:space="preserve">"12:31:47 Lamp: ParIn -&gt;  2000 uml"
</t>
  </si>
  <si>
    <t>12:31:23</t>
  </si>
  <si>
    <t xml:space="preserve">"12:31:47 Flow: Fixed -&gt; 300 umol/s"
</t>
  </si>
  <si>
    <t xml:space="preserve">"12:28:22 Lamp: ParIn -&gt;  1600 uml"
</t>
  </si>
  <si>
    <t>12:27:58</t>
  </si>
  <si>
    <t xml:space="preserve">"12:28:22 Flow: Fixed -&gt; 300 umol/s"
</t>
  </si>
  <si>
    <t xml:space="preserve">"12:24:57 Lamp: ParIn -&gt;  1250 uml"
</t>
  </si>
  <si>
    <t>12:24:33</t>
  </si>
  <si>
    <t xml:space="preserve">"12:24:57 Flow: Fixed -&gt; 300 umol/s"
</t>
  </si>
  <si>
    <t xml:space="preserve">"12:21:32 Lamp: ParIn -&gt;  1000 uml"
</t>
  </si>
  <si>
    <t>12:21:09</t>
  </si>
  <si>
    <t xml:space="preserve">"12:21:32 Flow: Fixed -&gt; 300 umol/s"
</t>
  </si>
  <si>
    <t xml:space="preserve">"12:18:08 Lamp: ParIn -&gt;  750 uml"
</t>
  </si>
  <si>
    <t>12:17:45</t>
  </si>
  <si>
    <t xml:space="preserve">"12:18:08 Flow: Fixed -&gt; 300 umol/s"
</t>
  </si>
  <si>
    <t xml:space="preserve">"12:14:44 Lamp: ParIn -&gt;  500 uml"
</t>
  </si>
  <si>
    <t>12:14:20</t>
  </si>
  <si>
    <t xml:space="preserve">"12:14:44 Flow: Fixed -&gt; 300 umol/s"
</t>
  </si>
  <si>
    <t xml:space="preserve">"12:11:19 Lamp: ParIn -&gt;  300 uml"
</t>
  </si>
  <si>
    <t>12:10:55</t>
  </si>
  <si>
    <t xml:space="preserve">"12:11:19 Flow: Fixed -&gt; 300 umol/s"
</t>
  </si>
  <si>
    <t xml:space="preserve">"12:07:54 Lamp: ParIn -&gt;  150 uml"
</t>
  </si>
  <si>
    <t>12:07:30</t>
  </si>
  <si>
    <t xml:space="preserve">"12:04:29 Lamp: ParIn -&gt;  100 uml"
</t>
  </si>
  <si>
    <t>12:04:06</t>
  </si>
  <si>
    <t xml:space="preserve">"12:04:29 Flow: Fixed -&gt; 300 umol/s"
</t>
  </si>
  <si>
    <t xml:space="preserve">"12:01:05 Lamp: ParIn -&gt;  50 uml"
</t>
  </si>
  <si>
    <t xml:space="preserve">"12:01:05 Flow: Fixed -&gt; 300 umol/s"
</t>
  </si>
  <si>
    <t xml:space="preserve">"11:57:40 Lamp: ParIn -&gt;  25 uml"
</t>
  </si>
  <si>
    <t>11:57:16</t>
  </si>
  <si>
    <t xml:space="preserve">"11:57:39 Flow: Fixed -&gt; 300 umol/s"
</t>
  </si>
  <si>
    <t xml:space="preserve">"11:54:15 Lamp: ParIn -&gt;  0 uml"
</t>
  </si>
  <si>
    <t xml:space="preserve">"11:54:15 Flow: Fixed -&gt; 300 umol/s"
</t>
  </si>
  <si>
    <t xml:space="preserve">"11:54:15 Coolers: Off"
</t>
  </si>
  <si>
    <t xml:space="preserve">"11:54:15 CO2 Mixer: CO2R -&gt; 400 uml"
</t>
  </si>
  <si>
    <t xml:space="preserve">"11:54:15 Lamp: Off"
</t>
  </si>
  <si>
    <t xml:space="preserve">"11:53:42 Launched AutoProg /User/Configs/AutoProgs/LightCurve2"
</t>
  </si>
  <si>
    <t>Mon May 16 2022 11:53:42</t>
  </si>
  <si>
    <t xml:space="preserve">"14:41:17 Flow: Fixed -&gt; 300 umol/s"
</t>
  </si>
  <si>
    <t xml:space="preserve">"14:41:17 Coolers: Off"
</t>
  </si>
  <si>
    <t xml:space="preserve">"14:41:17 CO2 Mixer: CO2R -&gt; 400 uml"
</t>
  </si>
  <si>
    <t xml:space="preserve">"14:41:17 Lamp: ParIn -&gt;  2000 uml"
</t>
  </si>
  <si>
    <t>14:37:22</t>
  </si>
  <si>
    <t xml:space="preserve">"14:37:49 Flow: Fixed -&gt; 300 umol/s"
</t>
  </si>
  <si>
    <t xml:space="preserve">"14:34:21 Lamp: ParIn -&gt;  1600 uml"
</t>
  </si>
  <si>
    <t xml:space="preserve">"14:34:21 Flow: Fixed -&gt; 300 umol/s"
</t>
  </si>
  <si>
    <t xml:space="preserve">"14:30:54 Lamp: ParIn -&gt;  1250 uml"
</t>
  </si>
  <si>
    <t xml:space="preserve">"14:27:27 Lamp: ParIn -&gt;  1000 uml"
</t>
  </si>
  <si>
    <t>14:27:02</t>
  </si>
  <si>
    <t xml:space="preserve">"14:27:27 Flow: Fixed -&gt; 300 umol/s"
</t>
  </si>
  <si>
    <t xml:space="preserve">"14:24:01 Lamp: ParIn -&gt;  750 uml"
</t>
  </si>
  <si>
    <t>14:23:36</t>
  </si>
  <si>
    <t xml:space="preserve">"14:24:01 Flow: Fixed -&gt; 300 umol/s"
</t>
  </si>
  <si>
    <t xml:space="preserve">"14:20:35 Lamp: ParIn -&gt;  500 uml"
</t>
  </si>
  <si>
    <t xml:space="preserve">"14:20:35 Flow: Fixed -&gt; 300 umol/s"
</t>
  </si>
  <si>
    <t xml:space="preserve">"14:17:09 Lamp: ParIn -&gt;  300 uml"
</t>
  </si>
  <si>
    <t>14:16:44</t>
  </si>
  <si>
    <t xml:space="preserve">"14:13:43 Lamp: ParIn -&gt;  150 uml"
</t>
  </si>
  <si>
    <t>14:13:18</t>
  </si>
  <si>
    <t xml:space="preserve">"14:13:43 Flow: Fixed -&gt; 300 umol/s"
</t>
  </si>
  <si>
    <t xml:space="preserve">"14:10:17 Lamp: ParIn -&gt;  100 uml"
</t>
  </si>
  <si>
    <t>14:09:52</t>
  </si>
  <si>
    <t xml:space="preserve">"14:10:17 Flow: Fixed -&gt; 300 umol/s"
</t>
  </si>
  <si>
    <t xml:space="preserve">"14:06:51 Lamp: ParIn -&gt;  50 uml"
</t>
  </si>
  <si>
    <t>14:06:26</t>
  </si>
  <si>
    <t xml:space="preserve">"14:06:51 Flow: Fixed -&gt; 300 umol/s"
</t>
  </si>
  <si>
    <t xml:space="preserve">"14:03:25 Lamp: ParIn -&gt;  25 uml"
</t>
  </si>
  <si>
    <t xml:space="preserve">"14:03:24 Flow: Fixed -&gt; 300 umol/s"
</t>
  </si>
  <si>
    <t xml:space="preserve">"13:59:58 Lamp: ParIn -&gt;  0 uml"
</t>
  </si>
  <si>
    <t xml:space="preserve">"13:59:58 Coolers: Off"
</t>
  </si>
  <si>
    <t xml:space="preserve">"13:59:58 CO2 Mixer: CO2R -&gt; 400 uml"
</t>
  </si>
  <si>
    <t xml:space="preserve">"13:59:58 Lamp: Off"
</t>
  </si>
  <si>
    <t xml:space="preserve">"13:59:19 Launched AutoProg /User/Configs/AutoProgs/LightCurve2"
</t>
  </si>
  <si>
    <t>Mon May 16 2022 13:59:19</t>
  </si>
  <si>
    <t xml:space="preserve">"11:35:19 Flow: Fixed -&gt; 300 umol/s"
</t>
  </si>
  <si>
    <t xml:space="preserve">"11:35:19 Coolers: Off"
</t>
  </si>
  <si>
    <t xml:space="preserve">"11:35:19 CO2 Mixer: CO2R -&gt; 400 uml"
</t>
  </si>
  <si>
    <t xml:space="preserve">"11:35:19 Lamp: ParIn -&gt;  2000 uml"
</t>
  </si>
  <si>
    <t>11:34:55</t>
  </si>
  <si>
    <t xml:space="preserve">"11:31:54 Lamp: ParIn -&gt;  2000 uml"
</t>
  </si>
  <si>
    <t>11:31:30</t>
  </si>
  <si>
    <t xml:space="preserve">"11:31:54 Flow: Fixed -&gt; 300 umol/s"
</t>
  </si>
  <si>
    <t xml:space="preserve">"11:28:29 Lamp: ParIn -&gt;  1600 uml"
</t>
  </si>
  <si>
    <t>11:28:05</t>
  </si>
  <si>
    <t xml:space="preserve">"11:28:29 Flow: Fixed -&gt; 300 umol/s"
</t>
  </si>
  <si>
    <t xml:space="preserve">"11:25:04 Lamp: ParIn -&gt;  1250 uml"
</t>
  </si>
  <si>
    <t>11:24:40</t>
  </si>
  <si>
    <t xml:space="preserve">"11:25:04 Flow: Fixed -&gt; 300 umol/s"
</t>
  </si>
  <si>
    <t xml:space="preserve">"11:21:39 Lamp: ParIn -&gt;  1000 uml"
</t>
  </si>
  <si>
    <t>11:21:15</t>
  </si>
  <si>
    <t xml:space="preserve">"11:21:39 Flow: Fixed -&gt; 300 umol/s"
</t>
  </si>
  <si>
    <t xml:space="preserve">"11:18:13 Lamp: ParIn -&gt;  750 uml"
</t>
  </si>
  <si>
    <t xml:space="preserve">"11:14:49 Lamp: ParIn -&gt;  500 uml"
</t>
  </si>
  <si>
    <t xml:space="preserve">"11:11:25 Lamp: ParIn -&gt;  300 uml"
</t>
  </si>
  <si>
    <t xml:space="preserve">"11:11:25 Flow: Fixed -&gt; 300 umol/s"
</t>
  </si>
  <si>
    <t xml:space="preserve">"11:08:00 Lamp: ParIn -&gt;  150 uml"
</t>
  </si>
  <si>
    <t xml:space="preserve">"11:04:34 Lamp: ParIn -&gt;  100 uml"
</t>
  </si>
  <si>
    <t xml:space="preserve">"11:04:34 Flow: Fixed -&gt; 300 umol/s"
</t>
  </si>
  <si>
    <t xml:space="preserve">"11:01:10 Lamp: ParIn -&gt;  50 uml"
</t>
  </si>
  <si>
    <t>11:00:47</t>
  </si>
  <si>
    <t xml:space="preserve">"10:57:46 Lamp: ParIn -&gt;  25 uml"
</t>
  </si>
  <si>
    <t>10:57:21</t>
  </si>
  <si>
    <t xml:space="preserve">"10:57:46 Flow: Fixed -&gt; 300 umol/s"
</t>
  </si>
  <si>
    <t xml:space="preserve">"10:57:46 Warning! Large Deltas in match: CO2=-9.3, H2O=1.16"
</t>
  </si>
  <si>
    <t xml:space="preserve">"10:54:20 Lamp: ParIn -&gt;  0 uml"
</t>
  </si>
  <si>
    <t xml:space="preserve">"10:54:20 Flow: Fixed -&gt; 300 umol/s"
</t>
  </si>
  <si>
    <t xml:space="preserve">"10:54:20 Coolers: Off"
</t>
  </si>
  <si>
    <t xml:space="preserve">"10:54:20 CO2 Mixer: CO2R -&gt; 400 uml"
</t>
  </si>
  <si>
    <t xml:space="preserve">"10:54:20 Lamp: Off"
</t>
  </si>
  <si>
    <t xml:space="preserve">"10:53:57 Launched AutoProg /User/Configs/AutoProgs/LightCurve2"
</t>
  </si>
  <si>
    <t>Thr May 12 2022 10:53:57</t>
  </si>
  <si>
    <t xml:space="preserve">"12:16:38 Flow: Fixed -&gt; 300 umol/s"
</t>
  </si>
  <si>
    <t xml:space="preserve">"12:16:38 Coolers: Off"
</t>
  </si>
  <si>
    <t xml:space="preserve">"12:16:38 CO2 Mixer: CO2R -&gt; 400 uml"
</t>
  </si>
  <si>
    <t xml:space="preserve">"12:16:38 Lamp: ParIn -&gt;  2000 uml"
</t>
  </si>
  <si>
    <t>12:16:12</t>
  </si>
  <si>
    <t xml:space="preserve">"12:13:11 Lamp: ParIn -&gt;  2000 uml"
</t>
  </si>
  <si>
    <t>12:12:46</t>
  </si>
  <si>
    <t xml:space="preserve">"12:13:11 Flow: Fixed -&gt; 300 umol/s"
</t>
  </si>
  <si>
    <t xml:space="preserve">"12:09:45 Lamp: ParIn -&gt;  1600 uml"
</t>
  </si>
  <si>
    <t>12:09:20</t>
  </si>
  <si>
    <t xml:space="preserve">"12:09:45 Flow: Fixed -&gt; 300 umol/s"
</t>
  </si>
  <si>
    <t xml:space="preserve">"12:06:19 Lamp: ParIn -&gt;  1250 uml"
</t>
  </si>
  <si>
    <t>12:05:54</t>
  </si>
  <si>
    <t xml:space="preserve">"12:06:19 Flow: Fixed -&gt; 300 umol/s"
</t>
  </si>
  <si>
    <t xml:space="preserve">"12:02:53 Lamp: ParIn -&gt;  1000 uml"
</t>
  </si>
  <si>
    <t>12:02:28</t>
  </si>
  <si>
    <t xml:space="preserve">"12:02:53 Flow: Fixed -&gt; 300 umol/s"
</t>
  </si>
  <si>
    <t xml:space="preserve">"11:59:27 Lamp: ParIn -&gt;  750 uml"
</t>
  </si>
  <si>
    <t>11:59:02</t>
  </si>
  <si>
    <t xml:space="preserve">"11:59:26 Flow: Fixed -&gt; 300 umol/s"
</t>
  </si>
  <si>
    <t xml:space="preserve">"11:56:01 Lamp: ParIn -&gt;  500 uml"
</t>
  </si>
  <si>
    <t>11:55:37</t>
  </si>
  <si>
    <t xml:space="preserve">"11:56:01 Flow: Fixed -&gt; 300 umol/s"
</t>
  </si>
  <si>
    <t xml:space="preserve">"11:52:36 Lamp: ParIn -&gt;  300 uml"
</t>
  </si>
  <si>
    <t xml:space="preserve">"11:52:36 Flow: Fixed -&gt; 300 umol/s"
</t>
  </si>
  <si>
    <t xml:space="preserve">"11:49:11 Lamp: ParIn -&gt;  150 uml"
</t>
  </si>
  <si>
    <t xml:space="preserve">"11:45:45 Lamp: ParIn -&gt;  100 uml"
</t>
  </si>
  <si>
    <t xml:space="preserve">"11:42:19 Lamp: ParIn -&gt;  50 uml"
</t>
  </si>
  <si>
    <t xml:space="preserve">"11:42:18 Flow: Fixed -&gt; 300 umol/s"
</t>
  </si>
  <si>
    <t xml:space="preserve">"11:38:53 Lamp: ParIn -&gt;  25 uml"
</t>
  </si>
  <si>
    <t xml:space="preserve">"11:38:53 Warning! Large Deltas in match: CO2=-9.3, H2O=-2.43"
</t>
  </si>
  <si>
    <t xml:space="preserve">"11:35:27 Lamp: ParIn -&gt;  0 uml"
</t>
  </si>
  <si>
    <t xml:space="preserve">"11:35:27 Coolers: Off"
</t>
  </si>
  <si>
    <t xml:space="preserve">"11:35:27 CO2 Mixer: CO2R -&gt; 400 uml"
</t>
  </si>
  <si>
    <t xml:space="preserve">"11:35:27 Lamp: Off"
</t>
  </si>
  <si>
    <t xml:space="preserve">"11:34:31 Launched AutoProg /User/Configs/AutoProgs/LightCurve2"
</t>
  </si>
  <si>
    <t>Thr May 12 2022 11:34:30</t>
  </si>
  <si>
    <t xml:space="preserve">"11:37:12 Flow: Fixed -&gt; 300 umol/s"
</t>
  </si>
  <si>
    <t xml:space="preserve">"11:37:12 Coolers: Off"
</t>
  </si>
  <si>
    <t xml:space="preserve">"11:37:12 CO2 Mixer: CO2R -&gt; 400 uml"
</t>
  </si>
  <si>
    <t xml:space="preserve">"11:37:12 Lamp: ParIn -&gt;  2000 uml"
</t>
  </si>
  <si>
    <t>11:36:47</t>
  </si>
  <si>
    <t xml:space="preserve">"11:33:46 Lamp: ParIn -&gt;  2000 uml"
</t>
  </si>
  <si>
    <t>11:33:21</t>
  </si>
  <si>
    <t xml:space="preserve">"11:33:46 Flow: Fixed -&gt; 300 umol/s"
</t>
  </si>
  <si>
    <t xml:space="preserve">"11:30:20 Lamp: ParIn -&gt;  1600 uml"
</t>
  </si>
  <si>
    <t>11:29:55</t>
  </si>
  <si>
    <t xml:space="preserve">"11:30:19 Flow: Fixed -&gt; 300 umol/s"
</t>
  </si>
  <si>
    <t xml:space="preserve">"11:26:54 Lamp: ParIn -&gt;  1250 uml"
</t>
  </si>
  <si>
    <t xml:space="preserve">"11:26:54 Flow: Fixed -&gt; 300 umol/s"
</t>
  </si>
  <si>
    <t xml:space="preserve">"11:23:28 Lamp: ParIn -&gt;  1000 uml"
</t>
  </si>
  <si>
    <t>11:23:03</t>
  </si>
  <si>
    <t xml:space="preserve">"11:23:28 Flow: Fixed -&gt; 300 umol/s"
</t>
  </si>
  <si>
    <t xml:space="preserve">"11:20:02 Lamp: ParIn -&gt;  750 uml"
</t>
  </si>
  <si>
    <t>11:19:37</t>
  </si>
  <si>
    <t xml:space="preserve">"11:20:01 Flow: Fixed -&gt; 300 umol/s"
</t>
  </si>
  <si>
    <t xml:space="preserve">"11:16:36 Lamp: ParIn -&gt;  500 uml"
</t>
  </si>
  <si>
    <t>11:16:12</t>
  </si>
  <si>
    <t xml:space="preserve">"11:16:36 Flow: Fixed -&gt; 300 umol/s"
</t>
  </si>
  <si>
    <t xml:space="preserve">"11:13:11 Lamp: ParIn -&gt;  300 uml"
</t>
  </si>
  <si>
    <t>11:12:47</t>
  </si>
  <si>
    <t xml:space="preserve">"11:13:11 Flow: Fixed -&gt; 300 umol/s"
</t>
  </si>
  <si>
    <t xml:space="preserve">"11:09:46 Lamp: ParIn -&gt;  150 uml"
</t>
  </si>
  <si>
    <t>11:09:21</t>
  </si>
  <si>
    <t xml:space="preserve">"11:09:46 Flow: Fixed -&gt; 300 umol/s"
</t>
  </si>
  <si>
    <t xml:space="preserve">"11:06:20 Lamp: ParIn -&gt;  100 uml"
</t>
  </si>
  <si>
    <t>11:05:55</t>
  </si>
  <si>
    <t xml:space="preserve">"11:06:19 Flow: Fixed -&gt; 300 umol/s"
</t>
  </si>
  <si>
    <t xml:space="preserve">"11:02:54 Lamp: ParIn -&gt;  50 uml"
</t>
  </si>
  <si>
    <t>11:02:30</t>
  </si>
  <si>
    <t xml:space="preserve">"11:02:54 Flow: Fixed -&gt; 300 umol/s"
</t>
  </si>
  <si>
    <t xml:space="preserve">"10:59:29 Lamp: ParIn -&gt;  25 uml"
</t>
  </si>
  <si>
    <t>10:59:04</t>
  </si>
  <si>
    <t xml:space="preserve">"10:59:29 Flow: Fixed -&gt; 300 umol/s"
</t>
  </si>
  <si>
    <t xml:space="preserve">"10:56:03 Lamp: ParIn -&gt;  0 uml"
</t>
  </si>
  <si>
    <t xml:space="preserve">"10:56:03 Flow: Fixed -&gt; 300 umol/s"
</t>
  </si>
  <si>
    <t xml:space="preserve">"10:56:03 Coolers: Off"
</t>
  </si>
  <si>
    <t xml:space="preserve">"10:56:03 CO2 Mixer: CO2R -&gt; 400 uml"
</t>
  </si>
  <si>
    <t xml:space="preserve">"10:56:03 Lamp: Off"
</t>
  </si>
  <si>
    <t xml:space="preserve">"10:55:25 Launched AutoProg /User/Configs/AutoProgs/LightCurve2"
</t>
  </si>
  <si>
    <t>Thr May 12 2022 10:55:25</t>
  </si>
  <si>
    <t xml:space="preserve">"13:40:41 Coolers: Off"
</t>
  </si>
  <si>
    <t xml:space="preserve">"13:40:41 CO2 Mixer: CO2R -&gt; 400 uml"
</t>
  </si>
  <si>
    <t xml:space="preserve">"13:40:41 Lamp: ParIn -&gt;  2000 uml"
</t>
  </si>
  <si>
    <t>13:40:14</t>
  </si>
  <si>
    <t xml:space="preserve">"13:37:13 Lamp: ParIn -&gt;  2000 uml"
</t>
  </si>
  <si>
    <t>13:36:47</t>
  </si>
  <si>
    <t xml:space="preserve">"13:37:13 Flow: Fixed -&gt; 300 umol/s"
</t>
  </si>
  <si>
    <t xml:space="preserve">"13:33:46 Lamp: ParIn -&gt;  1600 uml"
</t>
  </si>
  <si>
    <t xml:space="preserve">"13:33:46 Flow: Fixed -&gt; 300 umol/s"
</t>
  </si>
  <si>
    <t xml:space="preserve">"13:30:18 Lamp: ParIn -&gt;  1250 uml"
</t>
  </si>
  <si>
    <t>13:29:53</t>
  </si>
  <si>
    <t xml:space="preserve">"13:30:18 Flow: Fixed -&gt; 300 umol/s"
</t>
  </si>
  <si>
    <t xml:space="preserve">"13:26:52 Lamp: ParIn -&gt;  1000 uml"
</t>
  </si>
  <si>
    <t>13:26:27</t>
  </si>
  <si>
    <t xml:space="preserve">"13:26:52 Flow: Fixed -&gt; 300 umol/s"
</t>
  </si>
  <si>
    <t xml:space="preserve">"13:23:26 Lamp: ParIn -&gt;  750 uml"
</t>
  </si>
  <si>
    <t>13:23:00</t>
  </si>
  <si>
    <t xml:space="preserve">"13:23:26 Flow: Fixed -&gt; 300 umol/s"
</t>
  </si>
  <si>
    <t xml:space="preserve">"13:19:59 Lamp: ParIn -&gt;  500 uml"
</t>
  </si>
  <si>
    <t>13:19:34</t>
  </si>
  <si>
    <t xml:space="preserve">"13:19:59 Flow: Fixed -&gt; 300 umol/s"
</t>
  </si>
  <si>
    <t xml:space="preserve">"13:16:33 Lamp: ParIn -&gt;  300 uml"
</t>
  </si>
  <si>
    <t>13:16:08</t>
  </si>
  <si>
    <t xml:space="preserve">"13:16:33 Flow: Fixed -&gt; 300 umol/s"
</t>
  </si>
  <si>
    <t xml:space="preserve">"13:13:07 Lamp: ParIn -&gt;  150 uml"
</t>
  </si>
  <si>
    <t>13:12:42</t>
  </si>
  <si>
    <t xml:space="preserve">"13:13:07 Flow: Fixed -&gt; 300 umol/s"
</t>
  </si>
  <si>
    <t xml:space="preserve">"13:09:41 Lamp: ParIn -&gt;  100 uml"
</t>
  </si>
  <si>
    <t>13:09:16</t>
  </si>
  <si>
    <t xml:space="preserve">"13:09:41 Flow: Fixed -&gt; 300 umol/s"
</t>
  </si>
  <si>
    <t xml:space="preserve">"13:06:15 Lamp: ParIn -&gt;  50 uml"
</t>
  </si>
  <si>
    <t>13:05:50</t>
  </si>
  <si>
    <t xml:space="preserve">"13:06:15 Flow: Fixed -&gt; 300 umol/s"
</t>
  </si>
  <si>
    <t xml:space="preserve">"13:02:49 Lamp: ParIn -&gt;  25 uml"
</t>
  </si>
  <si>
    <t>13:02:22</t>
  </si>
  <si>
    <t xml:space="preserve">"13:02:49 Flow: Fixed -&gt; 300 umol/s"
</t>
  </si>
  <si>
    <t xml:space="preserve">"13:02:49 Warning! Large Deltas in match: CO2=-7.0, H2O=1.01"
</t>
  </si>
  <si>
    <t xml:space="preserve">"12:59:21 Lamp: ParIn -&gt;  0 uml"
</t>
  </si>
  <si>
    <t xml:space="preserve">"12:59:20 Flow: Fixed -&gt; 300 umol/s"
</t>
  </si>
  <si>
    <t xml:space="preserve">"12:59:20 Coolers: Off"
</t>
  </si>
  <si>
    <t xml:space="preserve">"12:59:20 CO2 Mixer: CO2R -&gt; 400 uml"
</t>
  </si>
  <si>
    <t xml:space="preserve">"12:59:20 Lamp: Off"
</t>
  </si>
  <si>
    <t xml:space="preserve">"12:59:18 Launched AutoProg /User/Configs/AutoProgs/LightCurve2"
</t>
  </si>
  <si>
    <t>Thr May 12 2022 12:59:18</t>
  </si>
  <si>
    <t xml:space="preserve">"14:07:37 Coolers: Off"
</t>
  </si>
  <si>
    <t xml:space="preserve">"14:07:37 CO2 Mixer: CO2R -&gt; 400 uml"
</t>
  </si>
  <si>
    <t xml:space="preserve">"14:07:37 Lamp: ParIn -&gt;  2000 uml"
</t>
  </si>
  <si>
    <t>14:07:14</t>
  </si>
  <si>
    <t xml:space="preserve">"14:04:13 Lamp: ParIn -&gt;  2000 uml"
</t>
  </si>
  <si>
    <t>14:03:50</t>
  </si>
  <si>
    <t xml:space="preserve">"14:04:13 Flow: Fixed -&gt; 300 umol/s"
</t>
  </si>
  <si>
    <t xml:space="preserve">"14:00:49 Lamp: ParIn -&gt;  1600 uml"
</t>
  </si>
  <si>
    <t>14:00:26</t>
  </si>
  <si>
    <t xml:space="preserve">"14:00:49 Flow: Fixed -&gt; 300 umol/s"
</t>
  </si>
  <si>
    <t xml:space="preserve">"13:57:25 Lamp: ParIn -&gt;  1250 uml"
</t>
  </si>
  <si>
    <t>13:57:01</t>
  </si>
  <si>
    <t xml:space="preserve">"13:57:25 Flow: Fixed -&gt; 300 umol/s"
</t>
  </si>
  <si>
    <t xml:space="preserve">"13:54:00 Lamp: ParIn -&gt;  1000 uml"
</t>
  </si>
  <si>
    <t>13:53:37</t>
  </si>
  <si>
    <t xml:space="preserve">"13:54:00 Flow: Fixed -&gt; 300 umol/s"
</t>
  </si>
  <si>
    <t xml:space="preserve">"13:50:36 Lamp: ParIn -&gt;  750 uml"
</t>
  </si>
  <si>
    <t>13:50:13</t>
  </si>
  <si>
    <t xml:space="preserve">"13:50:36 Flow: Fixed -&gt; 300 umol/s"
</t>
  </si>
  <si>
    <t xml:space="preserve">"13:47:12 Lamp: ParIn -&gt;  500 uml"
</t>
  </si>
  <si>
    <t>13:46:48</t>
  </si>
  <si>
    <t xml:space="preserve">"13:47:12 Flow: Fixed -&gt; 300 umol/s"
</t>
  </si>
  <si>
    <t xml:space="preserve">"13:43:47 Lamp: ParIn -&gt;  300 uml"
</t>
  </si>
  <si>
    <t>13:43:23</t>
  </si>
  <si>
    <t xml:space="preserve">"13:43:47 Flow: Fixed -&gt; 300 umol/s"
</t>
  </si>
  <si>
    <t xml:space="preserve">"13:40:21 Lamp: ParIn -&gt;  150 uml"
</t>
  </si>
  <si>
    <t>13:39:58</t>
  </si>
  <si>
    <t xml:space="preserve">"13:40:21 Flow: Fixed -&gt; 300 umol/s"
</t>
  </si>
  <si>
    <t xml:space="preserve">"13:36:57 Lamp: ParIn -&gt;  100 uml"
</t>
  </si>
  <si>
    <t>13:36:34</t>
  </si>
  <si>
    <t xml:space="preserve">"13:36:57 Flow: Fixed -&gt; 300 umol/s"
</t>
  </si>
  <si>
    <t xml:space="preserve">"13:33:33 Lamp: ParIn -&gt;  50 uml"
</t>
  </si>
  <si>
    <t>13:33:09</t>
  </si>
  <si>
    <t xml:space="preserve">"13:33:33 Flow: Fixed -&gt; 300 umol/s"
</t>
  </si>
  <si>
    <t xml:space="preserve">"13:30:08 Lamp: ParIn -&gt;  25 uml"
</t>
  </si>
  <si>
    <t>13:29:44</t>
  </si>
  <si>
    <t xml:space="preserve">"13:30:07 Flow: Fixed -&gt; 300 umol/s"
</t>
  </si>
  <si>
    <t xml:space="preserve">"13:26:43 Lamp: ParIn -&gt;  0 uml"
</t>
  </si>
  <si>
    <t xml:space="preserve">"13:26:43 Flow: Fixed -&gt; 300 umol/s"
</t>
  </si>
  <si>
    <t xml:space="preserve">"13:26:43 Coolers: Off"
</t>
  </si>
  <si>
    <t xml:space="preserve">"13:26:43 CO2 Mixer: CO2R -&gt; 400 uml"
</t>
  </si>
  <si>
    <t xml:space="preserve">"13:26:43 Lamp: Off"
</t>
  </si>
  <si>
    <t xml:space="preserve">"13:26:27 Launched AutoProg /User/Configs/AutoProgs/LightCurve2"
</t>
  </si>
  <si>
    <t>Mon May 16 2022 13:26:27</t>
  </si>
  <si>
    <t xml:space="preserve">"16:13:46 Flow: Fixed -&gt; 300 umol/s"
</t>
  </si>
  <si>
    <t xml:space="preserve">"16:13:46 Coolers: Off"
</t>
  </si>
  <si>
    <t xml:space="preserve">"16:13:46 CO2 Mixer: CO2R -&gt; 400 uml"
</t>
  </si>
  <si>
    <t xml:space="preserve">"16:13:46 Lamp: ParIn -&gt;  2000 uml"
</t>
  </si>
  <si>
    <t>16:13:19</t>
  </si>
  <si>
    <t xml:space="preserve">"16:10:18 Lamp: ParIn -&gt;  2000 uml"
</t>
  </si>
  <si>
    <t>16:09:52</t>
  </si>
  <si>
    <t xml:space="preserve">"16:10:18 Flow: Fixed -&gt; 300 umol/s"
</t>
  </si>
  <si>
    <t xml:space="preserve">"16:06:51 Lamp: ParIn -&gt;  1600 uml"
</t>
  </si>
  <si>
    <t xml:space="preserve">"16:06:51 Flow: Fixed -&gt; 300 umol/s"
</t>
  </si>
  <si>
    <t xml:space="preserve">"16:03:24 Lamp: ParIn -&gt;  1250 uml"
</t>
  </si>
  <si>
    <t>16:02:59</t>
  </si>
  <si>
    <t xml:space="preserve">"15:59:58 Lamp: ParIn -&gt;  1000 uml"
</t>
  </si>
  <si>
    <t>15:59:33</t>
  </si>
  <si>
    <t xml:space="preserve">"15:59:58 Flow: Fixed -&gt; 300 umol/s"
</t>
  </si>
  <si>
    <t xml:space="preserve">"15:56:32 Lamp: ParIn -&gt;  750 uml"
</t>
  </si>
  <si>
    <t>15:56:06</t>
  </si>
  <si>
    <t xml:space="preserve">"15:56:32 Flow: Fixed -&gt; 300 umol/s"
</t>
  </si>
  <si>
    <t xml:space="preserve">"15:53:05 Lamp: ParIn -&gt;  500 uml"
</t>
  </si>
  <si>
    <t>15:52:39</t>
  </si>
  <si>
    <t xml:space="preserve">"15:53:04 Flow: Fixed -&gt; 300 umol/s"
</t>
  </si>
  <si>
    <t xml:space="preserve">"15:49:38 Lamp: ParIn -&gt;  300 uml"
</t>
  </si>
  <si>
    <t>15:49:13</t>
  </si>
  <si>
    <t xml:space="preserve">"15:49:38 Flow: Fixed -&gt; 300 umol/s"
</t>
  </si>
  <si>
    <t xml:space="preserve">"15:46:12 Lamp: ParIn -&gt;  150 uml"
</t>
  </si>
  <si>
    <t>15:45:47</t>
  </si>
  <si>
    <t xml:space="preserve">"15:46:12 Flow: Fixed -&gt; 300 umol/s"
</t>
  </si>
  <si>
    <t xml:space="preserve">"15:42:46 Lamp: ParIn -&gt;  100 uml"
</t>
  </si>
  <si>
    <t>15:42:20</t>
  </si>
  <si>
    <t xml:space="preserve">"15:42:45 Flow: Fixed -&gt; 300 umol/s"
</t>
  </si>
  <si>
    <t xml:space="preserve">"15:39:19 Lamp: ParIn -&gt;  50 uml"
</t>
  </si>
  <si>
    <t>15:38:54</t>
  </si>
  <si>
    <t xml:space="preserve">"15:39:19 Flow: Fixed -&gt; 300 umol/s"
</t>
  </si>
  <si>
    <t xml:space="preserve">"15:35:53 Lamp: ParIn -&gt;  25 uml"
</t>
  </si>
  <si>
    <t>15:35:27</t>
  </si>
  <si>
    <t xml:space="preserve">"15:35:53 Flow: Fixed -&gt; 300 umol/s"
</t>
  </si>
  <si>
    <t xml:space="preserve">"15:32:26 Lamp: ParIn -&gt;  0 uml"
</t>
  </si>
  <si>
    <t xml:space="preserve">"15:32:26 Flow: Fixed -&gt; 300 umol/s"
</t>
  </si>
  <si>
    <t xml:space="preserve">"15:32:26 Coolers: Off"
</t>
  </si>
  <si>
    <t xml:space="preserve">"15:32:26 CO2 Mixer: CO2R -&gt; 400 uml"
</t>
  </si>
  <si>
    <t xml:space="preserve">"15:32:26 Lamp: Off"
</t>
  </si>
  <si>
    <t xml:space="preserve">"15:32:24 Launched AutoProg /User/Configs/AutoProgs/LightCurve2"
</t>
  </si>
  <si>
    <t>Mon May 16 2022 15:32:24</t>
  </si>
  <si>
    <t xml:space="preserve">"15:55:35 Flow: Fixed -&gt; 300 umol/s"
</t>
  </si>
  <si>
    <t xml:space="preserve">"15:55:35 Coolers: Off"
</t>
  </si>
  <si>
    <t xml:space="preserve">"15:55:35 CO2 Mixer: CO2R -&gt; 400 uml"
</t>
  </si>
  <si>
    <t xml:space="preserve">"15:55:35 Lamp: ParIn -&gt;  2000 uml"
</t>
  </si>
  <si>
    <t>15:55:09</t>
  </si>
  <si>
    <t xml:space="preserve">"15:52:08 Lamp: ParIn -&gt;  2000 uml"
</t>
  </si>
  <si>
    <t>15:51:42</t>
  </si>
  <si>
    <t xml:space="preserve">"15:52:08 Flow: Fixed -&gt; 300 umol/s"
</t>
  </si>
  <si>
    <t xml:space="preserve">"15:48:41 Lamp: ParIn -&gt;  1600 uml"
</t>
  </si>
  <si>
    <t>15:48:15</t>
  </si>
  <si>
    <t xml:space="preserve">"15:48:40 Flow: Fixed -&gt; 300 umol/s"
</t>
  </si>
  <si>
    <t xml:space="preserve">"15:45:13 Lamp: ParIn -&gt;  1250 uml"
</t>
  </si>
  <si>
    <t xml:space="preserve">"15:45:13 Flow: Fixed -&gt; 300 umol/s"
</t>
  </si>
  <si>
    <t xml:space="preserve">"15:41:47 Lamp: ParIn -&gt;  1000 uml"
</t>
  </si>
  <si>
    <t>15:41:22</t>
  </si>
  <si>
    <t xml:space="preserve">"15:38:21 Lamp: ParIn -&gt;  750 uml"
</t>
  </si>
  <si>
    <t>15:37:56</t>
  </si>
  <si>
    <t xml:space="preserve">"15:38:21 Flow: Fixed -&gt; 300 umol/s"
</t>
  </si>
  <si>
    <t xml:space="preserve">"15:34:55 Lamp: ParIn -&gt;  500 uml"
</t>
  </si>
  <si>
    <t>15:34:30</t>
  </si>
  <si>
    <t xml:space="preserve">"15:34:55 Flow: Fixed -&gt; 300 umol/s"
</t>
  </si>
  <si>
    <t xml:space="preserve">"15:31:29 Lamp: ParIn -&gt;  300 uml"
</t>
  </si>
  <si>
    <t>15:31:04</t>
  </si>
  <si>
    <t xml:space="preserve">"15:31:29 Flow: Fixed -&gt; 300 umol/s"
</t>
  </si>
  <si>
    <t xml:space="preserve">"15:28:03 Lamp: ParIn -&gt;  150 uml"
</t>
  </si>
  <si>
    <t>15:27:38</t>
  </si>
  <si>
    <t xml:space="preserve">"15:28:03 Flow: Fixed -&gt; 300 umol/s"
</t>
  </si>
  <si>
    <t xml:space="preserve">"15:24:37 Lamp: ParIn -&gt;  100 uml"
</t>
  </si>
  <si>
    <t>15:24:12</t>
  </si>
  <si>
    <t xml:space="preserve">"15:24:37 Flow: Fixed -&gt; 300 umol/s"
</t>
  </si>
  <si>
    <t xml:space="preserve">"15:21:11 Lamp: ParIn -&gt;  50 uml"
</t>
  </si>
  <si>
    <t>15:20:46</t>
  </si>
  <si>
    <t xml:space="preserve">"15:21:11 Flow: Fixed -&gt; 300 umol/s"
</t>
  </si>
  <si>
    <t xml:space="preserve">"15:17:45 Lamp: ParIn -&gt;  25 uml"
</t>
  </si>
  <si>
    <t>15:17:20</t>
  </si>
  <si>
    <t xml:space="preserve">"15:17:45 Flow: Fixed -&gt; 300 umol/s"
</t>
  </si>
  <si>
    <t xml:space="preserve">"15:14:19 Lamp: ParIn -&gt;  0 uml"
</t>
  </si>
  <si>
    <t xml:space="preserve">"15:14:19 Flow: Fixed -&gt; 300 umol/s"
</t>
  </si>
  <si>
    <t xml:space="preserve">"15:14:19 Coolers: Off"
</t>
  </si>
  <si>
    <t xml:space="preserve">"15:14:19 CO2 Mixer: CO2R -&gt; 400 uml"
</t>
  </si>
  <si>
    <t xml:space="preserve">"15:14:19 Lamp: Off"
</t>
  </si>
  <si>
    <t xml:space="preserve">"15:14:17 Launched AutoProg /User/Configs/AutoProgs/LightCurve2"
</t>
  </si>
  <si>
    <t>Thr May 12 2022 15:14:17</t>
  </si>
  <si>
    <t xml:space="preserve">"15:15:57 Flow: Fixed -&gt; 300 umol/s"
</t>
  </si>
  <si>
    <t xml:space="preserve">"15:15:57 Coolers: Off"
</t>
  </si>
  <si>
    <t xml:space="preserve">"15:15:57 CO2 Mixer: CO2R -&gt; 400 uml"
</t>
  </si>
  <si>
    <t xml:space="preserve">"15:15:57 Lamp: ParIn -&gt;  2000 uml"
</t>
  </si>
  <si>
    <t>15:15:32</t>
  </si>
  <si>
    <t xml:space="preserve">"15:12:31 Lamp: ParIn -&gt;  2000 uml"
</t>
  </si>
  <si>
    <t>15:12:06</t>
  </si>
  <si>
    <t xml:space="preserve">"15:12:31 Flow: Fixed -&gt; 300 umol/s"
</t>
  </si>
  <si>
    <t xml:space="preserve">"15:09:05 Lamp: ParIn -&gt;  1600 uml"
</t>
  </si>
  <si>
    <t>15:08:41</t>
  </si>
  <si>
    <t xml:space="preserve">"15:09:05 Flow: Fixed -&gt; 300 umol/s"
</t>
  </si>
  <si>
    <t xml:space="preserve">"15:05:40 Lamp: ParIn -&gt;  1250 uml"
</t>
  </si>
  <si>
    <t>15:05:16</t>
  </si>
  <si>
    <t xml:space="preserve">"15:05:40 Flow: Fixed -&gt; 300 umol/s"
</t>
  </si>
  <si>
    <t xml:space="preserve">"15:02:15 Lamp: ParIn -&gt;  1000 uml"
</t>
  </si>
  <si>
    <t>15:01:51</t>
  </si>
  <si>
    <t xml:space="preserve">"15:02:15 Flow: Fixed -&gt; 300 umol/s"
</t>
  </si>
  <si>
    <t xml:space="preserve">"14:58:50 Lamp: ParIn -&gt;  750 uml"
</t>
  </si>
  <si>
    <t>14:58:26</t>
  </si>
  <si>
    <t xml:space="preserve">"14:58:50 Flow: Fixed -&gt; 300 umol/s"
</t>
  </si>
  <si>
    <t xml:space="preserve">"14:55:25 Lamp: ParIn -&gt;  500 uml"
</t>
  </si>
  <si>
    <t>14:55:01</t>
  </si>
  <si>
    <t xml:space="preserve">"14:55:25 Flow: Fixed -&gt; 300 umol/s"
</t>
  </si>
  <si>
    <t xml:space="preserve">"14:52:00 Lamp: ParIn -&gt;  300 uml"
</t>
  </si>
  <si>
    <t>14:51:36</t>
  </si>
  <si>
    <t xml:space="preserve">"14:52:00 Flow: Fixed -&gt; 300 umol/s"
</t>
  </si>
  <si>
    <t xml:space="preserve">"14:48:35 Lamp: ParIn -&gt;  150 uml"
</t>
  </si>
  <si>
    <t>14:48:11</t>
  </si>
  <si>
    <t xml:space="preserve">"14:48:35 Flow: Fixed -&gt; 300 umol/s"
</t>
  </si>
  <si>
    <t xml:space="preserve">"14:45:10 Lamp: ParIn -&gt;  100 uml"
</t>
  </si>
  <si>
    <t>14:44:46</t>
  </si>
  <si>
    <t xml:space="preserve">"14:45:10 Flow: Fixed -&gt; 300 umol/s"
</t>
  </si>
  <si>
    <t xml:space="preserve">"14:41:45 Lamp: ParIn -&gt;  50 uml"
</t>
  </si>
  <si>
    <t>14:41:21</t>
  </si>
  <si>
    <t xml:space="preserve">"14:41:45 Flow: Fixed -&gt; 300 umol/s"
</t>
  </si>
  <si>
    <t xml:space="preserve">"14:38:20 Lamp: ParIn -&gt;  25 uml"
</t>
  </si>
  <si>
    <t xml:space="preserve">"14:38:20 Flow: Fixed -&gt; 300 umol/s"
</t>
  </si>
  <si>
    <t xml:space="preserve">"14:34:55 Lamp: ParIn -&gt;  0 uml"
</t>
  </si>
  <si>
    <t xml:space="preserve">"14:34:55 Coolers: Off"
</t>
  </si>
  <si>
    <t xml:space="preserve">"14:34:55 CO2 Mixer: CO2R -&gt; 400 uml"
</t>
  </si>
  <si>
    <t xml:space="preserve">"14:34:55 Lamp: Off"
</t>
  </si>
  <si>
    <t xml:space="preserve">"14:34:45 Launched AutoProg /User/Configs/AutoProgs/LightCurve2"
</t>
  </si>
  <si>
    <t>Thr May 12 2022 14:34:45</t>
  </si>
  <si>
    <t xml:space="preserve">"15:14:12 Flow: Fixed -&gt; 300 umol/s"
</t>
  </si>
  <si>
    <t xml:space="preserve">"15:14:12 Coolers: Off"
</t>
  </si>
  <si>
    <t xml:space="preserve">"15:14:12 CO2 Mixer: CO2R -&gt; 400 uml"
</t>
  </si>
  <si>
    <t xml:space="preserve">"15:14:12 Lamp: ParIn -&gt;  2000 uml"
</t>
  </si>
  <si>
    <t>15:13:49</t>
  </si>
  <si>
    <t xml:space="preserve">"15:10:48 Lamp: ParIn -&gt;  2000 uml"
</t>
  </si>
  <si>
    <t>15:10:23</t>
  </si>
  <si>
    <t xml:space="preserve">"15:10:48 Flow: Fixed -&gt; 300 umol/s"
</t>
  </si>
  <si>
    <t xml:space="preserve">"15:07:21 Lamp: ParIn -&gt;  1600 uml"
</t>
  </si>
  <si>
    <t>15:06:58</t>
  </si>
  <si>
    <t xml:space="preserve">"15:07:21 Flow: Fixed -&gt; 300 umol/s"
</t>
  </si>
  <si>
    <t xml:space="preserve">"15:03:57 Lamp: ParIn -&gt;  1250 uml"
</t>
  </si>
  <si>
    <t>15:03:34</t>
  </si>
  <si>
    <t xml:space="preserve">"15:03:57 Flow: Fixed -&gt; 300 umol/s"
</t>
  </si>
  <si>
    <t xml:space="preserve">"15:00:33 Lamp: ParIn -&gt;  1000 uml"
</t>
  </si>
  <si>
    <t>15:00:09</t>
  </si>
  <si>
    <t xml:space="preserve">"15:00:33 Flow: Fixed -&gt; 300 umol/s"
</t>
  </si>
  <si>
    <t xml:space="preserve">"14:57:08 Lamp: ParIn -&gt;  750 uml"
</t>
  </si>
  <si>
    <t>14:56:44</t>
  </si>
  <si>
    <t xml:space="preserve">"14:57:08 Flow: Fixed -&gt; 300 umol/s"
</t>
  </si>
  <si>
    <t xml:space="preserve">"14:53:42 Lamp: ParIn -&gt;  500 uml"
</t>
  </si>
  <si>
    <t>14:53:19</t>
  </si>
  <si>
    <t xml:space="preserve">"14:53:42 Flow: Fixed -&gt; 300 umol/s"
</t>
  </si>
  <si>
    <t xml:space="preserve">"14:50:18 Lamp: ParIn -&gt;  300 uml"
</t>
  </si>
  <si>
    <t>14:49:55</t>
  </si>
  <si>
    <t xml:space="preserve">"14:50:18 Flow: Fixed -&gt; 300 umol/s"
</t>
  </si>
  <si>
    <t xml:space="preserve">"14:46:54 Lamp: ParIn -&gt;  150 uml"
</t>
  </si>
  <si>
    <t>14:46:30</t>
  </si>
  <si>
    <t xml:space="preserve">"14:46:54 Flow: Fixed -&gt; 300 umol/s"
</t>
  </si>
  <si>
    <t xml:space="preserve">"14:43:29 Lamp: ParIn -&gt;  100 uml"
</t>
  </si>
  <si>
    <t>14:43:06</t>
  </si>
  <si>
    <t xml:space="preserve">"14:43:29 Flow: Fixed -&gt; 300 umol/s"
</t>
  </si>
  <si>
    <t xml:space="preserve">"14:40:05 Lamp: ParIn -&gt;  50 uml"
</t>
  </si>
  <si>
    <t>14:39:42</t>
  </si>
  <si>
    <t xml:space="preserve">"14:40:05 Flow: Fixed -&gt; 300 umol/s"
</t>
  </si>
  <si>
    <t xml:space="preserve">"14:36:41 Lamp: ParIn -&gt;  25 uml"
</t>
  </si>
  <si>
    <t>14:36:18</t>
  </si>
  <si>
    <t xml:space="preserve">"14:36:41 Flow: Fixed -&gt; 300 umol/s"
</t>
  </si>
  <si>
    <t xml:space="preserve">"14:33:17 Lamp: ParIn -&gt;  0 uml"
</t>
  </si>
  <si>
    <t xml:space="preserve">"14:33:16 Flow: Fixed -&gt; 300 umol/s"
</t>
  </si>
  <si>
    <t xml:space="preserve">"14:33:16 Coolers: Off"
</t>
  </si>
  <si>
    <t xml:space="preserve">"14:33:16 CO2 Mixer: CO2R -&gt; 400 uml"
</t>
  </si>
  <si>
    <t xml:space="preserve">"14:33:16 Lamp: Off"
</t>
  </si>
  <si>
    <t xml:space="preserve">"14:32:57 Launched AutoProg /User/Configs/AutoProgs/LightCurve2"
</t>
  </si>
  <si>
    <t>Thr May 12 2022 14:32:57</t>
  </si>
  <si>
    <t xml:space="preserve">"17:19:38 Flow: Fixed -&gt; 300 umol/s"
</t>
  </si>
  <si>
    <t xml:space="preserve">"17:19:38 Coolers: Off"
</t>
  </si>
  <si>
    <t xml:space="preserve">"17:19:38 CO2 Mixer: CO2R -&gt; 400 uml"
</t>
  </si>
  <si>
    <t xml:space="preserve">"17:19:38 Lamp: ParIn -&gt;  2000 uml"
</t>
  </si>
  <si>
    <t>17:19:11</t>
  </si>
  <si>
    <t xml:space="preserve">"17:16:10 Lamp: ParIn -&gt;  2000 uml"
</t>
  </si>
  <si>
    <t>17:15:44</t>
  </si>
  <si>
    <t xml:space="preserve">"17:16:10 Flow: Fixed -&gt; 300 umol/s"
</t>
  </si>
  <si>
    <t xml:space="preserve">"17:12:43 Lamp: ParIn -&gt;  1600 uml"
</t>
  </si>
  <si>
    <t>17:12:17</t>
  </si>
  <si>
    <t xml:space="preserve">"17:12:42 Flow: Fixed -&gt; 300 umol/s"
</t>
  </si>
  <si>
    <t xml:space="preserve">"17:09:16 Lamp: ParIn -&gt;  1250 uml"
</t>
  </si>
  <si>
    <t>17:08:51</t>
  </si>
  <si>
    <t xml:space="preserve">"17:09:16 Flow: Fixed -&gt; 300 umol/s"
</t>
  </si>
  <si>
    <t xml:space="preserve">"17:05:50 Lamp: ParIn -&gt;  1000 uml"
</t>
  </si>
  <si>
    <t>17:05:24</t>
  </si>
  <si>
    <t xml:space="preserve">"17:05:50 Flow: Fixed -&gt; 300 umol/s"
</t>
  </si>
  <si>
    <t xml:space="preserve">"17:02:23 Lamp: ParIn -&gt;  750 uml"
</t>
  </si>
  <si>
    <t>17:01:57</t>
  </si>
  <si>
    <t xml:space="preserve">"17:02:22 Flow: Fixed -&gt; 300 umol/s"
</t>
  </si>
  <si>
    <t xml:space="preserve">"16:58:55 Lamp: ParIn -&gt;  500 uml"
</t>
  </si>
  <si>
    <t>16:58:30</t>
  </si>
  <si>
    <t xml:space="preserve">"16:58:55 Flow: Fixed -&gt; 300 umol/s"
</t>
  </si>
  <si>
    <t xml:space="preserve">"16:55:29 Lamp: ParIn -&gt;  300 uml"
</t>
  </si>
  <si>
    <t>16:55:04</t>
  </si>
  <si>
    <t xml:space="preserve">"16:55:29 Flow: Fixed -&gt; 300 umol/s"
</t>
  </si>
  <si>
    <t xml:space="preserve">"16:52:03 Lamp: ParIn -&gt;  150 uml"
</t>
  </si>
  <si>
    <t>16:51:37</t>
  </si>
  <si>
    <t xml:space="preserve">"16:52:03 Flow: Fixed -&gt; 300 umol/s"
</t>
  </si>
  <si>
    <t xml:space="preserve">"16:48:36 Lamp: ParIn -&gt;  100 uml"
</t>
  </si>
  <si>
    <t>16:48:11</t>
  </si>
  <si>
    <t xml:space="preserve">"16:48:36 Flow: Fixed -&gt; 300 umol/s"
</t>
  </si>
  <si>
    <t xml:space="preserve">"16:45:09 Lamp: ParIn -&gt;  50 uml"
</t>
  </si>
  <si>
    <t>16:44:44</t>
  </si>
  <si>
    <t xml:space="preserve">"16:45:09 Flow: Fixed -&gt; 300 umol/s"
</t>
  </si>
  <si>
    <t xml:space="preserve">"16:41:43 Lamp: ParIn -&gt;  25 uml"
</t>
  </si>
  <si>
    <t>16:41:18</t>
  </si>
  <si>
    <t xml:space="preserve">"16:41:43 Flow: Fixed -&gt; 300 umol/s"
</t>
  </si>
  <si>
    <t xml:space="preserve">"16:38:17 Lamp: ParIn -&gt;  0 uml"
</t>
  </si>
  <si>
    <t xml:space="preserve">"16:38:17 Flow: Fixed -&gt; 300 umol/s"
</t>
  </si>
  <si>
    <t xml:space="preserve">"16:38:17 Coolers: Off"
</t>
  </si>
  <si>
    <t xml:space="preserve">"16:38:17 CO2 Mixer: CO2R -&gt; 400 uml"
</t>
  </si>
  <si>
    <t xml:space="preserve">"16:38:17 Lamp: Off"
</t>
  </si>
  <si>
    <t xml:space="preserve">"16:37:49 Launched AutoProg /User/Configs/AutoProgs/LightCurve2"
</t>
  </si>
  <si>
    <t>Thr May 12 2022 16:37:49</t>
  </si>
  <si>
    <t xml:space="preserve">"18:27:19 Flow: Fixed -&gt; 300 umol/s"
</t>
  </si>
  <si>
    <t xml:space="preserve">"18:27:19 Coolers: Off"
</t>
  </si>
  <si>
    <t xml:space="preserve">"18:27:19 CO2 Mixer: CO2R -&gt; 400 uml"
</t>
  </si>
  <si>
    <t xml:space="preserve">"18:27:19 Lamp: ParIn -&gt;  2000 uml"
</t>
  </si>
  <si>
    <t>18:26:53</t>
  </si>
  <si>
    <t xml:space="preserve">"18:23:52 Lamp: ParIn -&gt;  2000 uml"
</t>
  </si>
  <si>
    <t>18:23:26</t>
  </si>
  <si>
    <t xml:space="preserve">"18:23:52 Flow: Fixed -&gt; 300 umol/s"
</t>
  </si>
  <si>
    <t xml:space="preserve">"18:20:25 Lamp: ParIn -&gt;  1600 uml"
</t>
  </si>
  <si>
    <t>18:19:59</t>
  </si>
  <si>
    <t xml:space="preserve">"18:20:25 Flow: Fixed -&gt; 300 umol/s"
</t>
  </si>
  <si>
    <t xml:space="preserve">"18:16:58 Lamp: ParIn -&gt;  1250 uml"
</t>
  </si>
  <si>
    <t>18:16:32</t>
  </si>
  <si>
    <t xml:space="preserve">"18:16:57 Flow: Fixed -&gt; 300 umol/s"
</t>
  </si>
  <si>
    <t xml:space="preserve">"18:13:31 Lamp: ParIn -&gt;  1000 uml"
</t>
  </si>
  <si>
    <t>18:13:06</t>
  </si>
  <si>
    <t xml:space="preserve">"18:13:31 Flow: Fixed -&gt; 300 umol/s"
</t>
  </si>
  <si>
    <t xml:space="preserve">"18:10:05 Lamp: ParIn -&gt;  750 uml"
</t>
  </si>
  <si>
    <t>18:09:40</t>
  </si>
  <si>
    <t xml:space="preserve">"18:10:05 Flow: Fixed -&gt; 300 umol/s"
</t>
  </si>
  <si>
    <t xml:space="preserve">"18:06:39 Lamp: ParIn -&gt;  500 uml"
</t>
  </si>
  <si>
    <t>18:06:14</t>
  </si>
  <si>
    <t xml:space="preserve">"18:06:39 Flow: Fixed -&gt; 300 umol/s"
</t>
  </si>
  <si>
    <t xml:space="preserve">"18:03:13 Lamp: ParIn -&gt;  300 uml"
</t>
  </si>
  <si>
    <t>18:02:48</t>
  </si>
  <si>
    <t xml:space="preserve">"18:03:13 Flow: Fixed -&gt; 300 umol/s"
</t>
  </si>
  <si>
    <t xml:space="preserve">"17:59:47 Lamp: ParIn -&gt;  150 uml"
</t>
  </si>
  <si>
    <t>17:59:22</t>
  </si>
  <si>
    <t xml:space="preserve">"17:59:47 Flow: Fixed -&gt; 300 umol/s"
</t>
  </si>
  <si>
    <t xml:space="preserve">"17:56:21 Lamp: ParIn -&gt;  100 uml"
</t>
  </si>
  <si>
    <t>17:55:56</t>
  </si>
  <si>
    <t xml:space="preserve">"17:56:21 Flow: Fixed -&gt; 300 umol/s"
</t>
  </si>
  <si>
    <t xml:space="preserve">"17:52:55 Lamp: ParIn -&gt;  50 uml"
</t>
  </si>
  <si>
    <t>17:52:30</t>
  </si>
  <si>
    <t xml:space="preserve">"17:52:55 Flow: Fixed -&gt; 300 umol/s"
</t>
  </si>
  <si>
    <t xml:space="preserve">"17:49:29 Lamp: ParIn -&gt;  25 uml"
</t>
  </si>
  <si>
    <t>17:49:04</t>
  </si>
  <si>
    <t xml:space="preserve">"17:49:29 Flow: Fixed -&gt; 300 umol/s"
</t>
  </si>
  <si>
    <t xml:space="preserve">"17:46:03 Lamp: ParIn -&gt;  0 uml"
</t>
  </si>
  <si>
    <t xml:space="preserve">"17:46:03 Flow: Fixed -&gt; 300 umol/s"
</t>
  </si>
  <si>
    <t xml:space="preserve">"17:46:03 Coolers: Off"
</t>
  </si>
  <si>
    <t xml:space="preserve">"17:46:03 CO2 Mixer: CO2R -&gt; 400 uml"
</t>
  </si>
  <si>
    <t xml:space="preserve">"17:46:03 Lamp: Off"
</t>
  </si>
  <si>
    <t xml:space="preserve">"17:46:01 Launched AutoProg /User/Configs/AutoProgs/LightCurve2"
</t>
  </si>
  <si>
    <t>Fri May 13 2022 17:46:01</t>
  </si>
  <si>
    <t xml:space="preserve">"17:45:52 Flow: Fixed -&gt; 300 umol/s"
</t>
  </si>
  <si>
    <t xml:space="preserve">"17:45:52 Coolers: Off"
</t>
  </si>
  <si>
    <t xml:space="preserve">"17:45:52 CO2 Mixer: CO2R -&gt; 400 uml"
</t>
  </si>
  <si>
    <t xml:space="preserve">"17:45:51 Lamp: ParIn -&gt;  2000 uml"
</t>
  </si>
  <si>
    <t>17:45:27</t>
  </si>
  <si>
    <t xml:space="preserve">"17:45:51 Flow: Fixed -&gt; 300 umol/s"
</t>
  </si>
  <si>
    <t xml:space="preserve">"17:42:26 Lamp: ParIn -&gt;  2000 uml"
</t>
  </si>
  <si>
    <t>17:42:02</t>
  </si>
  <si>
    <t xml:space="preserve">"17:42:26 Flow: Fixed -&gt; 300 umol/s"
</t>
  </si>
  <si>
    <t xml:space="preserve">"17:39:01 Lamp: ParIn -&gt;  1600 uml"
</t>
  </si>
  <si>
    <t>17:38:37</t>
  </si>
  <si>
    <t xml:space="preserve">"17:39:01 Flow: Fixed -&gt; 300 umol/s"
</t>
  </si>
  <si>
    <t xml:space="preserve">"17:35:36 Lamp: ParIn -&gt;  1250 uml"
</t>
  </si>
  <si>
    <t>17:35:12</t>
  </si>
  <si>
    <t xml:space="preserve">"17:35:36 Flow: Fixed -&gt; 300 umol/s"
</t>
  </si>
  <si>
    <t xml:space="preserve">"17:32:11 Lamp: ParIn -&gt;  1000 uml"
</t>
  </si>
  <si>
    <t>17:31:48</t>
  </si>
  <si>
    <t xml:space="preserve">"17:32:11 Flow: Fixed -&gt; 300 umol/s"
</t>
  </si>
  <si>
    <t xml:space="preserve">"17:28:47 Lamp: ParIn -&gt;  750 uml"
</t>
  </si>
  <si>
    <t>17:28:23</t>
  </si>
  <si>
    <t xml:space="preserve">"17:28:47 Flow: Fixed -&gt; 300 umol/s"
</t>
  </si>
  <si>
    <t xml:space="preserve">"17:25:22 Lamp: ParIn -&gt;  500 uml"
</t>
  </si>
  <si>
    <t>17:24:58</t>
  </si>
  <si>
    <t xml:space="preserve">"17:25:22 Flow: Fixed -&gt; 300 umol/s"
</t>
  </si>
  <si>
    <t xml:space="preserve">"17:21:57 Lamp: ParIn -&gt;  300 uml"
</t>
  </si>
  <si>
    <t>17:21:33</t>
  </si>
  <si>
    <t xml:space="preserve">"17:21:56 Flow: Fixed -&gt; 300 umol/s"
</t>
  </si>
  <si>
    <t xml:space="preserve">"17:18:32 Lamp: ParIn -&gt;  150 uml"
</t>
  </si>
  <si>
    <t xml:space="preserve">"17:18:32 Flow: Fixed -&gt; 300 umol/s"
</t>
  </si>
  <si>
    <t xml:space="preserve">"17:15:08 Lamp: ParIn -&gt;  100 uml"
</t>
  </si>
  <si>
    <t>17:14:44</t>
  </si>
  <si>
    <t xml:space="preserve">"17:11:43 Lamp: ParIn -&gt;  50 uml"
</t>
  </si>
  <si>
    <t>17:11:19</t>
  </si>
  <si>
    <t xml:space="preserve">"17:11:42 Flow: Fixed -&gt; 300 umol/s"
</t>
  </si>
  <si>
    <t xml:space="preserve">"17:08:18 Lamp: ParIn -&gt;  25 uml"
</t>
  </si>
  <si>
    <t>17:07:54</t>
  </si>
  <si>
    <t xml:space="preserve">"17:08:18 Flow: Fixed -&gt; 300 umol/s"
</t>
  </si>
  <si>
    <t xml:space="preserve">"17:04:53 Lamp: ParIn -&gt;  0 uml"
</t>
  </si>
  <si>
    <t xml:space="preserve">"17:04:53 Flow: Fixed -&gt; 300 umol/s"
</t>
  </si>
  <si>
    <t xml:space="preserve">"17:04:53 Coolers: Off"
</t>
  </si>
  <si>
    <t xml:space="preserve">"17:04:52 CO2 Mixer: CO2R -&gt; 400 uml"
</t>
  </si>
  <si>
    <t xml:space="preserve">"17:04:52 Lamp: Off"
</t>
  </si>
  <si>
    <t xml:space="preserve">"17:04:33 Launched AutoProg /User/Configs/AutoProgs/LightCurve2"
</t>
  </si>
  <si>
    <t>Fri May 13 2022 17:04:33</t>
  </si>
  <si>
    <t xml:space="preserve">"19:51:30 Flow: Fixed -&gt; 300 umol/s"
</t>
  </si>
  <si>
    <t xml:space="preserve">"19:51:30 Coolers: Off"
</t>
  </si>
  <si>
    <t xml:space="preserve">"19:51:30 CO2 Mixer: CO2R -&gt; 400 uml"
</t>
  </si>
  <si>
    <t xml:space="preserve">"19:51:30 Lamp: ParIn -&gt;  2000 uml"
</t>
  </si>
  <si>
    <t>19:51:03</t>
  </si>
  <si>
    <t xml:space="preserve">"19:48:02 Lamp: ParIn -&gt;  2000 uml"
</t>
  </si>
  <si>
    <t>19:47:35</t>
  </si>
  <si>
    <t xml:space="preserve">"19:48:01 Flow: Fixed -&gt; 300 umol/s"
</t>
  </si>
  <si>
    <t xml:space="preserve">"19:44:34 Lamp: ParIn -&gt;  1600 uml"
</t>
  </si>
  <si>
    <t>19:44:08</t>
  </si>
  <si>
    <t xml:space="preserve">"19:44:34 Flow: Fixed -&gt; 300 umol/s"
</t>
  </si>
  <si>
    <t xml:space="preserve">"19:41:07 Lamp: ParIn -&gt;  1250 uml"
</t>
  </si>
  <si>
    <t>19:40:41</t>
  </si>
  <si>
    <t xml:space="preserve">"19:41:07 Flow: Fixed -&gt; 300 umol/s"
</t>
  </si>
  <si>
    <t xml:space="preserve">"19:37:40 Lamp: ParIn -&gt;  1000 uml"
</t>
  </si>
  <si>
    <t>19:37:14</t>
  </si>
  <si>
    <t xml:space="preserve">"19:37:40 Flow: Fixed -&gt; 300 umol/s"
</t>
  </si>
  <si>
    <t xml:space="preserve">"19:34:13 Lamp: ParIn -&gt;  750 uml"
</t>
  </si>
  <si>
    <t>19:33:47</t>
  </si>
  <si>
    <t xml:space="preserve">"19:34:12 Flow: Fixed -&gt; 300 umol/s"
</t>
  </si>
  <si>
    <t xml:space="preserve">"19:30:45 Lamp: ParIn -&gt;  500 uml"
</t>
  </si>
  <si>
    <t>19:30:20</t>
  </si>
  <si>
    <t xml:space="preserve">"19:30:45 Flow: Fixed -&gt; 300 umol/s"
</t>
  </si>
  <si>
    <t xml:space="preserve">"19:27:19 Lamp: ParIn -&gt;  300 uml"
</t>
  </si>
  <si>
    <t>19:26:54</t>
  </si>
  <si>
    <t xml:space="preserve">"19:27:19 Flow: Fixed -&gt; 300 umol/s"
</t>
  </si>
  <si>
    <t xml:space="preserve">"19:23:53 Lamp: ParIn -&gt;  150 uml"
</t>
  </si>
  <si>
    <t>19:23:27</t>
  </si>
  <si>
    <t xml:space="preserve">"19:23:53 Flow: Fixed -&gt; 300 umol/s"
</t>
  </si>
  <si>
    <t xml:space="preserve">"19:20:26 Lamp: ParIn -&gt;  100 uml"
</t>
  </si>
  <si>
    <t>19:20:00</t>
  </si>
  <si>
    <t xml:space="preserve">"19:20:25 Flow: Fixed -&gt; 300 umol/s"
</t>
  </si>
  <si>
    <t xml:space="preserve">"19:16:59 Lamp: ParIn -&gt;  50 uml"
</t>
  </si>
  <si>
    <t>19:16:34</t>
  </si>
  <si>
    <t xml:space="preserve">"19:16:59 Flow: Fixed -&gt; 300 umol/s"
</t>
  </si>
  <si>
    <t xml:space="preserve">"19:13:33 Lamp: ParIn -&gt;  25 uml"
</t>
  </si>
  <si>
    <t>19:13:07</t>
  </si>
  <si>
    <t xml:space="preserve">"19:13:33 Flow: Fixed -&gt; 300 umol/s"
</t>
  </si>
  <si>
    <t xml:space="preserve">"19:10:06 Lamp: ParIn -&gt;  0 uml"
</t>
  </si>
  <si>
    <t xml:space="preserve">"19:10:06 Flow: Fixed -&gt; 300 umol/s"
</t>
  </si>
  <si>
    <t xml:space="preserve">"19:10:06 Coolers: Off"
</t>
  </si>
  <si>
    <t xml:space="preserve">"19:10:06 CO2 Mixer: CO2R -&gt; 400 uml"
</t>
  </si>
  <si>
    <t xml:space="preserve">"19:10:06 Lamp: Off"
</t>
  </si>
  <si>
    <t xml:space="preserve">"19:09:40 Launched AutoProg /User/Configs/AutoProgs/LightCurve2"
</t>
  </si>
  <si>
    <t>Fri May 13 2022 19:09:40</t>
  </si>
  <si>
    <t xml:space="preserve">"12:51:27 Flow: Fixed -&gt; 300 umol/s"
</t>
  </si>
  <si>
    <t xml:space="preserve">"12:51:27 Coolers: Off"
</t>
  </si>
  <si>
    <t xml:space="preserve">"12:51:26 CO2 Mixer: CO2R -&gt; 400 uml"
</t>
  </si>
  <si>
    <t xml:space="preserve">"12:51:26 Lamp: ParIn -&gt;  2000 uml"
</t>
  </si>
  <si>
    <t>12:51:01</t>
  </si>
  <si>
    <t xml:space="preserve">"12:48:00 Lamp: ParIn -&gt;  2000 uml"
</t>
  </si>
  <si>
    <t>12:47:34</t>
  </si>
  <si>
    <t xml:space="preserve">"12:48:00 Flow: Fixed -&gt; 300 umol/s"
</t>
  </si>
  <si>
    <t xml:space="preserve">"12:44:33 Lamp: ParIn -&gt;  1600 uml"
</t>
  </si>
  <si>
    <t>12:44:07</t>
  </si>
  <si>
    <t xml:space="preserve">"12:44:32 Flow: Fixed -&gt; 300 umol/s"
</t>
  </si>
  <si>
    <t xml:space="preserve">"12:41:06 Lamp: ParIn -&gt;  1250 uml"
</t>
  </si>
  <si>
    <t>12:40:41</t>
  </si>
  <si>
    <t xml:space="preserve">"12:41:06 Flow: Fixed -&gt; 300 umol/s"
</t>
  </si>
  <si>
    <t xml:space="preserve">"12:37:40 Lamp: ParIn -&gt;  1000 uml"
</t>
  </si>
  <si>
    <t>12:37:15</t>
  </si>
  <si>
    <t xml:space="preserve">"12:37:40 Flow: Fixed -&gt; 300 umol/s"
</t>
  </si>
  <si>
    <t xml:space="preserve">"12:34:14 Lamp: ParIn -&gt;  750 uml"
</t>
  </si>
  <si>
    <t>12:33:49</t>
  </si>
  <si>
    <t xml:space="preserve">"12:34:14 Flow: Fixed -&gt; 300 umol/s"
</t>
  </si>
  <si>
    <t xml:space="preserve">"12:30:48 Lamp: ParIn -&gt;  500 uml"
</t>
  </si>
  <si>
    <t>12:30:23</t>
  </si>
  <si>
    <t xml:space="preserve">"12:30:48 Flow: Fixed -&gt; 300 umol/s"
</t>
  </si>
  <si>
    <t xml:space="preserve">"12:27:22 Lamp: ParIn -&gt;  300 uml"
</t>
  </si>
  <si>
    <t>12:26:57</t>
  </si>
  <si>
    <t xml:space="preserve">"12:27:22 Flow: Fixed -&gt; 300 umol/s"
</t>
  </si>
  <si>
    <t xml:space="preserve">"12:23:56 Lamp: ParIn -&gt;  150 uml"
</t>
  </si>
  <si>
    <t>12:23:31</t>
  </si>
  <si>
    <t xml:space="preserve">"12:23:56 Flow: Fixed -&gt; 300 umol/s"
</t>
  </si>
  <si>
    <t xml:space="preserve">"12:20:30 Lamp: ParIn -&gt;  100 uml"
</t>
  </si>
  <si>
    <t>12:20:05</t>
  </si>
  <si>
    <t xml:space="preserve">"12:20:30 Flow: Fixed -&gt; 300 umol/s"
</t>
  </si>
  <si>
    <t xml:space="preserve">"12:17:04 Lamp: ParIn -&gt;  50 uml"
</t>
  </si>
  <si>
    <t>12:16:39</t>
  </si>
  <si>
    <t xml:space="preserve">"12:17:04 Flow: Fixed -&gt; 300 umol/s"
</t>
  </si>
  <si>
    <t xml:space="preserve">"12:13:38 Lamp: ParIn -&gt;  25 uml"
</t>
  </si>
  <si>
    <t>12:13:13</t>
  </si>
  <si>
    <t xml:space="preserve">"12:13:38 Flow: Fixed -&gt; 300 umol/s"
</t>
  </si>
  <si>
    <t xml:space="preserve">"12:10:12 Lamp: ParIn -&gt;  0 uml"
</t>
  </si>
  <si>
    <t xml:space="preserve">"12:10:12 Flow: Fixed -&gt; 300 umol/s"
</t>
  </si>
  <si>
    <t xml:space="preserve">"12:10:12 Coolers: Off"
</t>
  </si>
  <si>
    <t xml:space="preserve">"12:10:12 CO2 Mixer: CO2R -&gt; 400 uml"
</t>
  </si>
  <si>
    <t xml:space="preserve">"12:10:12 Lamp: Off"
</t>
  </si>
  <si>
    <t xml:space="preserve">"12:09:29 Launched AutoProg /User/Configs/AutoProgs/LightCurve2"
</t>
  </si>
  <si>
    <t>Sat May 14 2022 12:09:29</t>
  </si>
  <si>
    <t xml:space="preserve">"12:11:38 Flow: Fixed -&gt; 300 umol/s"
</t>
  </si>
  <si>
    <t xml:space="preserve">"12:11:38 Coolers: Off"
</t>
  </si>
  <si>
    <t xml:space="preserve">"12:11:38 CO2 Mixer: CO2R -&gt; 400 uml"
</t>
  </si>
  <si>
    <t xml:space="preserve">"12:11:38 Lamp: ParIn -&gt;  2000 uml"
</t>
  </si>
  <si>
    <t>12:11:14</t>
  </si>
  <si>
    <t xml:space="preserve">"12:11:37 Flow: Fixed -&gt; 300 umol/s"
</t>
  </si>
  <si>
    <t xml:space="preserve">"12:08:13 Lamp: ParIn -&gt;  2000 uml"
</t>
  </si>
  <si>
    <t>12:07:49</t>
  </si>
  <si>
    <t xml:space="preserve">"12:08:13 Flow: Fixed -&gt; 300 umol/s"
</t>
  </si>
  <si>
    <t xml:space="preserve">"12:04:48 Lamp: ParIn -&gt;  1600 uml"
</t>
  </si>
  <si>
    <t>12:04:24</t>
  </si>
  <si>
    <t xml:space="preserve">"12:04:48 Flow: Fixed -&gt; 300 umol/s"
</t>
  </si>
  <si>
    <t xml:space="preserve">"12:01:23 Lamp: ParIn -&gt;  1250 uml"
</t>
  </si>
  <si>
    <t>12:00:59</t>
  </si>
  <si>
    <t xml:space="preserve">"12:01:22 Flow: Fixed -&gt; 300 umol/s"
</t>
  </si>
  <si>
    <t xml:space="preserve">"11:57:58 Lamp: ParIn -&gt;  1000 uml"
</t>
  </si>
  <si>
    <t>11:57:34</t>
  </si>
  <si>
    <t xml:space="preserve">"11:57:58 Flow: Fixed -&gt; 300 umol/s"
</t>
  </si>
  <si>
    <t xml:space="preserve">"11:54:33 Lamp: ParIn -&gt;  750 uml"
</t>
  </si>
  <si>
    <t>11:54:09</t>
  </si>
  <si>
    <t xml:space="preserve">"11:54:33 Flow: Fixed -&gt; 300 umol/s"
</t>
  </si>
  <si>
    <t xml:space="preserve">"11:51:08 Lamp: ParIn -&gt;  500 uml"
</t>
  </si>
  <si>
    <t>11:50:44</t>
  </si>
  <si>
    <t xml:space="preserve">"11:51:08 Flow: Fixed -&gt; 300 umol/s"
</t>
  </si>
  <si>
    <t xml:space="preserve">"11:47:43 Lamp: ParIn -&gt;  300 uml"
</t>
  </si>
  <si>
    <t>11:47:19</t>
  </si>
  <si>
    <t xml:space="preserve">"11:47:43 Flow: Fixed -&gt; 300 umol/s"
</t>
  </si>
  <si>
    <t xml:space="preserve">"11:44:18 Lamp: ParIn -&gt;  150 uml"
</t>
  </si>
  <si>
    <t>11:43:54</t>
  </si>
  <si>
    <t xml:space="preserve">"11:44:18 Flow: Fixed -&gt; 300 umol/s"
</t>
  </si>
  <si>
    <t xml:space="preserve">"11:40:53 Lamp: ParIn -&gt;  100 uml"
</t>
  </si>
  <si>
    <t>11:40:28</t>
  </si>
  <si>
    <t xml:space="preserve">"11:40:52 Flow: Fixed -&gt; 300 umol/s"
</t>
  </si>
  <si>
    <t xml:space="preserve">"11:37:27 Lamp: ParIn -&gt;  50 uml"
</t>
  </si>
  <si>
    <t>11:37:03</t>
  </si>
  <si>
    <t xml:space="preserve">"11:37:27 Flow: Fixed -&gt; 300 umol/s"
</t>
  </si>
  <si>
    <t xml:space="preserve">"11:34:02 Lamp: ParIn -&gt;  25 uml"
</t>
  </si>
  <si>
    <t>11:33:37</t>
  </si>
  <si>
    <t xml:space="preserve">"11:34:02 Flow: Fixed -&gt; 300 umol/s"
</t>
  </si>
  <si>
    <t xml:space="preserve">"11:30:36 Lamp: ParIn -&gt;  0 uml"
</t>
  </si>
  <si>
    <t xml:space="preserve">"11:30:36 Flow: Fixed -&gt; 300 umol/s"
</t>
  </si>
  <si>
    <t xml:space="preserve">"11:30:36 Coolers: Off"
</t>
  </si>
  <si>
    <t xml:space="preserve">"11:30:36 CO2 Mixer: CO2R -&gt; 400 uml"
</t>
  </si>
  <si>
    <t xml:space="preserve">"11:30:36 Lamp: Off"
</t>
  </si>
  <si>
    <t xml:space="preserve">"11:29:43 Launched AutoProg /User/Configs/AutoProgs/LightCurve2"
</t>
  </si>
  <si>
    <t>Sat May 14 2022 11:29:43</t>
  </si>
  <si>
    <t xml:space="preserve">"12:09:56 Flow: Fixed -&gt; 300 umol/s"
</t>
  </si>
  <si>
    <t xml:space="preserve">"12:09:56 Coolers: Off"
</t>
  </si>
  <si>
    <t xml:space="preserve">"12:09:56 CO2 Mixer: CO2R -&gt; 400 uml"
</t>
  </si>
  <si>
    <t xml:space="preserve">"12:09:56 Lamp: ParIn -&gt;  2000 uml"
</t>
  </si>
  <si>
    <t>12:09:32</t>
  </si>
  <si>
    <t xml:space="preserve">"12:06:31 Lamp: ParIn -&gt;  2000 uml"
</t>
  </si>
  <si>
    <t>12:06:07</t>
  </si>
  <si>
    <t xml:space="preserve">"12:06:31 Flow: Fixed -&gt; 300 umol/s"
</t>
  </si>
  <si>
    <t xml:space="preserve">"12:03:06 Lamp: ParIn -&gt;  1600 uml"
</t>
  </si>
  <si>
    <t>12:02:42</t>
  </si>
  <si>
    <t xml:space="preserve">"12:03:06 Flow: Fixed -&gt; 300 umol/s"
</t>
  </si>
  <si>
    <t xml:space="preserve">"11:59:41 Lamp: ParIn -&gt;  1250 uml"
</t>
  </si>
  <si>
    <t>11:59:17</t>
  </si>
  <si>
    <t xml:space="preserve">"11:59:41 Flow: Fixed -&gt; 300 umol/s"
</t>
  </si>
  <si>
    <t xml:space="preserve">"11:56:16 Lamp: ParIn -&gt;  1000 uml"
</t>
  </si>
  <si>
    <t>11:55:53</t>
  </si>
  <si>
    <t xml:space="preserve">"11:56:16 Flow: Fixed -&gt; 300 umol/s"
</t>
  </si>
  <si>
    <t xml:space="preserve">"11:52:52 Lamp: ParIn -&gt;  750 uml"
</t>
  </si>
  <si>
    <t>11:52:28</t>
  </si>
  <si>
    <t xml:space="preserve">"11:52:52 Flow: Fixed -&gt; 300 umol/s"
</t>
  </si>
  <si>
    <t xml:space="preserve">"11:49:27 Lamp: ParIn -&gt;  500 uml"
</t>
  </si>
  <si>
    <t>11:49:03</t>
  </si>
  <si>
    <t xml:space="preserve">"11:49:26 Flow: Fixed -&gt; 300 umol/s"
</t>
  </si>
  <si>
    <t xml:space="preserve">"11:46:02 Lamp: ParIn -&gt;  300 uml"
</t>
  </si>
  <si>
    <t>11:45:39</t>
  </si>
  <si>
    <t xml:space="preserve">"11:46:02 Flow: Fixed -&gt; 300 umol/s"
</t>
  </si>
  <si>
    <t xml:space="preserve">"11:42:38 Lamp: ParIn -&gt;  150 uml"
</t>
  </si>
  <si>
    <t>11:42:14</t>
  </si>
  <si>
    <t xml:space="preserve">"11:42:38 Flow: Fixed -&gt; 300 umol/s"
</t>
  </si>
  <si>
    <t xml:space="preserve">"11:39:13 Lamp: ParIn -&gt;  100 uml"
</t>
  </si>
  <si>
    <t>11:38:49</t>
  </si>
  <si>
    <t xml:space="preserve">"11:39:13 Flow: Fixed -&gt; 300 umol/s"
</t>
  </si>
  <si>
    <t xml:space="preserve">"11:35:48 Lamp: ParIn -&gt;  50 uml"
</t>
  </si>
  <si>
    <t>11:35:24</t>
  </si>
  <si>
    <t xml:space="preserve">"11:35:47 Flow: Fixed -&gt; 300 umol/s"
</t>
  </si>
  <si>
    <t xml:space="preserve">"11:32:23 Lamp: ParIn -&gt;  25 uml"
</t>
  </si>
  <si>
    <t>11:31:59</t>
  </si>
  <si>
    <t xml:space="preserve">"11:32:23 Flow: Fixed -&gt; 300 umol/s"
</t>
  </si>
  <si>
    <t xml:space="preserve">"11:28:58 Lamp: ParIn -&gt;  0 uml"
</t>
  </si>
  <si>
    <t xml:space="preserve">"11:28:58 Flow: Fixed -&gt; 300 umol/s"
</t>
  </si>
  <si>
    <t xml:space="preserve">"11:28:58 Coolers: Off"
</t>
  </si>
  <si>
    <t xml:space="preserve">"11:28:57 CO2 Mixer: CO2R -&gt; 400 uml"
</t>
  </si>
  <si>
    <t xml:space="preserve">"11:28:57 Lamp: Off"
</t>
  </si>
  <si>
    <t xml:space="preserve">"11:28:49 Launched AutoProg /User/Configs/AutoProgs/LightCurve2"
</t>
  </si>
  <si>
    <t>Sat May 14 2022 11:28:48</t>
  </si>
  <si>
    <t xml:space="preserve">"14:15:43 Flow: Fixed -&gt; 300 umol/s"
</t>
  </si>
  <si>
    <t xml:space="preserve">"14:15:43 Coolers: Off"
</t>
  </si>
  <si>
    <t xml:space="preserve">"14:15:43 CO2 Mixer: CO2R -&gt; 400 uml"
</t>
  </si>
  <si>
    <t xml:space="preserve">"14:15:43 Lamp: ParIn -&gt;  2000 uml"
</t>
  </si>
  <si>
    <t>14:15:16</t>
  </si>
  <si>
    <t xml:space="preserve">"14:12:15 Lamp: ParIn -&gt;  2000 uml"
</t>
  </si>
  <si>
    <t>14:11:49</t>
  </si>
  <si>
    <t xml:space="preserve">"14:12:15 Flow: Fixed -&gt; 300 umol/s"
</t>
  </si>
  <si>
    <t xml:space="preserve">"14:08:48 Lamp: ParIn -&gt;  1600 uml"
</t>
  </si>
  <si>
    <t>14:08:22</t>
  </si>
  <si>
    <t xml:space="preserve">"14:05:21 Lamp: ParIn -&gt;  1250 uml"
</t>
  </si>
  <si>
    <t>14:04:55</t>
  </si>
  <si>
    <t xml:space="preserve">"14:05:21 Flow: Fixed -&gt; 300 umol/s"
</t>
  </si>
  <si>
    <t xml:space="preserve">"14:01:54 Lamp: ParIn -&gt;  1000 uml"
</t>
  </si>
  <si>
    <t>14:01:28</t>
  </si>
  <si>
    <t xml:space="preserve">"14:01:54 Flow: Fixed -&gt; 300 umol/s"
</t>
  </si>
  <si>
    <t xml:space="preserve">"13:58:27 Lamp: ParIn -&gt;  750 uml"
</t>
  </si>
  <si>
    <t>13:58:01</t>
  </si>
  <si>
    <t xml:space="preserve">"13:58:27 Flow: Fixed -&gt; 300 umol/s"
</t>
  </si>
  <si>
    <t xml:space="preserve">"13:55:00 Lamp: ParIn -&gt;  500 uml"
</t>
  </si>
  <si>
    <t>13:54:34</t>
  </si>
  <si>
    <t xml:space="preserve">"13:55:00 Flow: Fixed -&gt; 300 umol/s"
</t>
  </si>
  <si>
    <t xml:space="preserve">"13:51:33 Lamp: ParIn -&gt;  300 uml"
</t>
  </si>
  <si>
    <t xml:space="preserve">"13:48:07 Lamp: ParIn -&gt;  150 uml"
</t>
  </si>
  <si>
    <t>13:47:41</t>
  </si>
  <si>
    <t xml:space="preserve">"13:44:40 Lamp: ParIn -&gt;  100 uml"
</t>
  </si>
  <si>
    <t>13:44:14</t>
  </si>
  <si>
    <t xml:space="preserve">"13:44:39 Flow: Fixed -&gt; 300 umol/s"
</t>
  </si>
  <si>
    <t xml:space="preserve">"13:41:13 Lamp: ParIn -&gt;  50 uml"
</t>
  </si>
  <si>
    <t>13:40:48</t>
  </si>
  <si>
    <t xml:space="preserve">"13:41:13 Flow: Fixed -&gt; 300 umol/s"
</t>
  </si>
  <si>
    <t xml:space="preserve">"13:37:47 Lamp: ParIn -&gt;  25 uml"
</t>
  </si>
  <si>
    <t>13:37:21</t>
  </si>
  <si>
    <t xml:space="preserve">"13:37:47 Flow: Fixed -&gt; 300 umol/s"
</t>
  </si>
  <si>
    <t xml:space="preserve">"13:34:20 Lamp: ParIn -&gt;  0 uml"
</t>
  </si>
  <si>
    <t xml:space="preserve">"13:34:19 Flow: Fixed -&gt; 300 umol/s"
</t>
  </si>
  <si>
    <t xml:space="preserve">"13:34:19 Coolers: Off"
</t>
  </si>
  <si>
    <t xml:space="preserve">"13:34:19 CO2 Mixer: CO2R -&gt; 400 uml"
</t>
  </si>
  <si>
    <t xml:space="preserve">"13:34:19 Lamp: Off"
</t>
  </si>
  <si>
    <t xml:space="preserve">"13:33:03 Launched AutoProg /User/Configs/AutoProgs/LightCurve2"
</t>
  </si>
  <si>
    <t>Sat May 14 2022 13:33:03</t>
  </si>
  <si>
    <t xml:space="preserve">"15:00:27 Flow: Fixed -&gt; 300 umol/s"
</t>
  </si>
  <si>
    <t xml:space="preserve">"15:00:27 Coolers: Off"
</t>
  </si>
  <si>
    <t xml:space="preserve">"15:00:27 CO2 Mixer: CO2R -&gt; 400 uml"
</t>
  </si>
  <si>
    <t xml:space="preserve">"15:00:27 Lamp: ParIn -&gt;  2000 uml"
</t>
  </si>
  <si>
    <t>15:00:01</t>
  </si>
  <si>
    <t xml:space="preserve">"15:00:26 Flow: Fixed -&gt; 300 umol/s"
</t>
  </si>
  <si>
    <t xml:space="preserve">"14:57:00 Lamp: ParIn -&gt;  2000 uml"
</t>
  </si>
  <si>
    <t>14:56:34</t>
  </si>
  <si>
    <t xml:space="preserve">"14:56:59 Flow: Fixed -&gt; 300 umol/s"
</t>
  </si>
  <si>
    <t xml:space="preserve">"14:53:33 Lamp: ParIn -&gt;  1600 uml"
</t>
  </si>
  <si>
    <t xml:space="preserve">"14:53:33 Flow: Fixed -&gt; 300 umol/s"
</t>
  </si>
  <si>
    <t xml:space="preserve">"14:50:07 Lamp: ParIn -&gt;  1250 uml"
</t>
  </si>
  <si>
    <t>14:49:42</t>
  </si>
  <si>
    <t xml:space="preserve">"14:46:41 Lamp: ParIn -&gt;  1000 uml"
</t>
  </si>
  <si>
    <t>14:46:16</t>
  </si>
  <si>
    <t xml:space="preserve">"14:46:41 Flow: Fixed -&gt; 300 umol/s"
</t>
  </si>
  <si>
    <t xml:space="preserve">"14:43:15 Lamp: ParIn -&gt;  750 uml"
</t>
  </si>
  <si>
    <t>14:42:50</t>
  </si>
  <si>
    <t xml:space="preserve">"14:43:15 Flow: Fixed -&gt; 300 umol/s"
</t>
  </si>
  <si>
    <t xml:space="preserve">"14:39:49 Lamp: ParIn -&gt;  500 uml"
</t>
  </si>
  <si>
    <t>14:39:24</t>
  </si>
  <si>
    <t xml:space="preserve">"14:39:49 Flow: Fixed -&gt; 300 umol/s"
</t>
  </si>
  <si>
    <t xml:space="preserve">"14:36:23 Lamp: ParIn -&gt;  300 uml"
</t>
  </si>
  <si>
    <t>14:35:58</t>
  </si>
  <si>
    <t xml:space="preserve">"14:36:23 Flow: Fixed -&gt; 300 umol/s"
</t>
  </si>
  <si>
    <t xml:space="preserve">"14:32:56 Lamp: ParIn -&gt;  150 uml"
</t>
  </si>
  <si>
    <t>14:32:32</t>
  </si>
  <si>
    <t xml:space="preserve">"14:32:56 Flow: Fixed -&gt; 300 umol/s"
</t>
  </si>
  <si>
    <t xml:space="preserve">"14:29:31 Lamp: ParIn -&gt;  100 uml"
</t>
  </si>
  <si>
    <t>14:29:07</t>
  </si>
  <si>
    <t xml:space="preserve">"14:29:31 Flow: Fixed -&gt; 300 umol/s"
</t>
  </si>
  <si>
    <t xml:space="preserve">"14:26:06 Lamp: ParIn -&gt;  50 uml"
</t>
  </si>
  <si>
    <t>14:25:41</t>
  </si>
  <si>
    <t xml:space="preserve">"14:26:06 Flow: Fixed -&gt; 300 umol/s"
</t>
  </si>
  <si>
    <t xml:space="preserve">"14:22:40 Lamp: ParIn -&gt;  25 uml"
</t>
  </si>
  <si>
    <t>14:22:15</t>
  </si>
  <si>
    <t xml:space="preserve">"14:22:40 Flow: Fixed -&gt; 300 umol/s"
</t>
  </si>
  <si>
    <t xml:space="preserve">"14:19:14 Lamp: ParIn -&gt;  0 uml"
</t>
  </si>
  <si>
    <t xml:space="preserve">"14:19:14 Flow: Fixed -&gt; 300 umol/s"
</t>
  </si>
  <si>
    <t xml:space="preserve">"14:19:14 Coolers: Off"
</t>
  </si>
  <si>
    <t xml:space="preserve">"14:19:14 CO2 Mixer: CO2R -&gt; 400 uml"
</t>
  </si>
  <si>
    <t xml:space="preserve">"14:19:14 Lamp: Off"
</t>
  </si>
  <si>
    <t xml:space="preserve">"14:18:09 Launched AutoProg /User/Configs/AutoProgs/LightCurve2"
</t>
  </si>
  <si>
    <t>Sun May 15 2022 14:18:09</t>
  </si>
  <si>
    <t xml:space="preserve">"14:20:49 Flow: Fixed -&gt; 300 umol/s"
</t>
  </si>
  <si>
    <t xml:space="preserve">"14:20:49 Coolers: Off"
</t>
  </si>
  <si>
    <t xml:space="preserve">"14:20:49 CO2 Mixer: CO2R -&gt; 400 uml"
</t>
  </si>
  <si>
    <t xml:space="preserve">"14:20:49 Lamp: ParIn -&gt;  2000 uml"
</t>
  </si>
  <si>
    <t>14:20:23</t>
  </si>
  <si>
    <t xml:space="preserve">"14:17:22 Lamp: ParIn -&gt;  2000 uml"
</t>
  </si>
  <si>
    <t xml:space="preserve">"14:17:22 Flow: Fixed -&gt; 300 umol/s"
</t>
  </si>
  <si>
    <t xml:space="preserve">"14:13:55 Lamp: ParIn -&gt;  1600 uml"
</t>
  </si>
  <si>
    <t>14:13:30</t>
  </si>
  <si>
    <t xml:space="preserve">"14:10:29 Lamp: ParIn -&gt;  1250 uml"
</t>
  </si>
  <si>
    <t>14:10:03</t>
  </si>
  <si>
    <t xml:space="preserve">"14:10:29 Flow: Fixed -&gt; 300 umol/s"
</t>
  </si>
  <si>
    <t xml:space="preserve">"14:07:02 Lamp: ParIn -&gt;  1000 uml"
</t>
  </si>
  <si>
    <t>14:06:36</t>
  </si>
  <si>
    <t xml:space="preserve">"14:07:01 Flow: Fixed -&gt; 300 umol/s"
</t>
  </si>
  <si>
    <t xml:space="preserve">"14:03:35 Lamp: ParIn -&gt;  750 uml"
</t>
  </si>
  <si>
    <t xml:space="preserve">"14:03:35 Flow: Fixed -&gt; 300 umol/s"
</t>
  </si>
  <si>
    <t xml:space="preserve">"14:00:09 Lamp: ParIn -&gt;  500 uml"
</t>
  </si>
  <si>
    <t>13:59:44</t>
  </si>
  <si>
    <t xml:space="preserve">"13:56:43 Lamp: ParIn -&gt;  300 uml"
</t>
  </si>
  <si>
    <t>13:56:17</t>
  </si>
  <si>
    <t xml:space="preserve">"13:56:42 Flow: Fixed -&gt; 300 umol/s"
</t>
  </si>
  <si>
    <t xml:space="preserve">"13:53:16 Lamp: ParIn -&gt;  150 uml"
</t>
  </si>
  <si>
    <t>13:52:51</t>
  </si>
  <si>
    <t xml:space="preserve">"13:53:16 Flow: Fixed -&gt; 300 umol/s"
</t>
  </si>
  <si>
    <t xml:space="preserve">"13:49:50 Lamp: ParIn -&gt;  100 uml"
</t>
  </si>
  <si>
    <t>13:49:25</t>
  </si>
  <si>
    <t xml:space="preserve">"13:49:50 Flow: Fixed -&gt; 300 umol/s"
</t>
  </si>
  <si>
    <t xml:space="preserve">"13:46:24 Lamp: ParIn -&gt;  50 uml"
</t>
  </si>
  <si>
    <t>13:45:59</t>
  </si>
  <si>
    <t xml:space="preserve">"13:46:24 Flow: Fixed -&gt; 300 umol/s"
</t>
  </si>
  <si>
    <t xml:space="preserve">"13:42:58 Lamp: ParIn -&gt;  25 uml"
</t>
  </si>
  <si>
    <t>13:42:32</t>
  </si>
  <si>
    <t xml:space="preserve">"13:42:58 Flow: Fixed -&gt; 300 umol/s"
</t>
  </si>
  <si>
    <t xml:space="preserve">"13:39:31 Lamp: ParIn -&gt;  0 uml"
</t>
  </si>
  <si>
    <t xml:space="preserve">"13:39:31 Flow: Fixed -&gt; 300 umol/s"
</t>
  </si>
  <si>
    <t xml:space="preserve">"13:39:31 Coolers: Off"
</t>
  </si>
  <si>
    <t xml:space="preserve">"13:39:31 CO2 Mixer: CO2R -&gt; 400 uml"
</t>
  </si>
  <si>
    <t xml:space="preserve">"13:39:30 Lamp: Off"
</t>
  </si>
  <si>
    <t xml:space="preserve">"13:39:29 Launched AutoProg /User/Configs/AutoProgs/LightCurve2"
</t>
  </si>
  <si>
    <t>Sun May 15 2022 13:39:28</t>
  </si>
  <si>
    <t xml:space="preserve">"14:18:47 Coolers: Off"
</t>
  </si>
  <si>
    <t xml:space="preserve">"14:18:47 CO2 Mixer: CO2R -&gt; 400 uml"
</t>
  </si>
  <si>
    <t xml:space="preserve">"14:18:47 Lamp: ParIn -&gt;  2000 uml"
</t>
  </si>
  <si>
    <t xml:space="preserve">"14:15:22 Lamp: ParIn -&gt;  2000 uml"
</t>
  </si>
  <si>
    <t xml:space="preserve">"14:11:57 Lamp: ParIn -&gt;  1600 uml"
</t>
  </si>
  <si>
    <t>14:11:33</t>
  </si>
  <si>
    <t xml:space="preserve">"14:08:32 Lamp: ParIn -&gt;  1250 uml"
</t>
  </si>
  <si>
    <t>14:08:08</t>
  </si>
  <si>
    <t xml:space="preserve">"14:05:07 Lamp: ParIn -&gt;  1000 uml"
</t>
  </si>
  <si>
    <t>14:04:44</t>
  </si>
  <si>
    <t xml:space="preserve">"14:05:07 Flow: Fixed -&gt; 300 umol/s"
</t>
  </si>
  <si>
    <t xml:space="preserve">"14:01:43 Lamp: ParIn -&gt;  750 uml"
</t>
  </si>
  <si>
    <t xml:space="preserve">"14:01:43 Flow: Fixed -&gt; 300 umol/s"
</t>
  </si>
  <si>
    <t xml:space="preserve">"13:58:18 Lamp: ParIn -&gt;  500 uml"
</t>
  </si>
  <si>
    <t>13:57:54</t>
  </si>
  <si>
    <t xml:space="preserve">"13:54:53 Lamp: ParIn -&gt;  300 uml"
</t>
  </si>
  <si>
    <t>13:54:29</t>
  </si>
  <si>
    <t xml:space="preserve">"13:51:28 Lamp: ParIn -&gt;  150 uml"
</t>
  </si>
  <si>
    <t>13:51:05</t>
  </si>
  <si>
    <t xml:space="preserve">"13:51:28 Flow: Fixed -&gt; 300 umol/s"
</t>
  </si>
  <si>
    <t xml:space="preserve">"13:48:04 Lamp: ParIn -&gt;  100 uml"
</t>
  </si>
  <si>
    <t>13:47:40</t>
  </si>
  <si>
    <t xml:space="preserve">"13:48:04 Flow: Fixed -&gt; 300 umol/s"
</t>
  </si>
  <si>
    <t xml:space="preserve">"13:44:39 Lamp: ParIn -&gt;  50 uml"
</t>
  </si>
  <si>
    <t xml:space="preserve">"13:41:15 Lamp: ParIn -&gt;  25 uml"
</t>
  </si>
  <si>
    <t>13:40:51</t>
  </si>
  <si>
    <t xml:space="preserve">"13:37:50 Lamp: ParIn -&gt;  0 uml"
</t>
  </si>
  <si>
    <t xml:space="preserve">"13:37:49 Coolers: Off"
</t>
  </si>
  <si>
    <t xml:space="preserve">"13:37:49 CO2 Mixer: CO2R -&gt; 400 uml"
</t>
  </si>
  <si>
    <t xml:space="preserve">"13:37:49 Lamp: Off"
</t>
  </si>
  <si>
    <t xml:space="preserve">"13:37:05 Launched AutoProg /User/Configs/AutoProgs/LightCurve2"
</t>
  </si>
  <si>
    <t>Sun May 15 2022 13:37:04</t>
  </si>
  <si>
    <t xml:space="preserve">"16:24:50 Flow: Fixed -&gt; 300 umol/s"
</t>
  </si>
  <si>
    <t xml:space="preserve">"16:24:50 Coolers: Off"
</t>
  </si>
  <si>
    <t xml:space="preserve">"16:24:50 CO2 Mixer: CO2R -&gt; 400 uml"
</t>
  </si>
  <si>
    <t xml:space="preserve">"16:24:50 Lamp: ParIn -&gt;  2000 uml"
</t>
  </si>
  <si>
    <t>16:24:22</t>
  </si>
  <si>
    <t xml:space="preserve">"16:21:21 Lamp: ParIn -&gt;  2000 uml"
</t>
  </si>
  <si>
    <t>16:20:54</t>
  </si>
  <si>
    <t xml:space="preserve">"16:21:21 Flow: Fixed -&gt; 300 umol/s"
</t>
  </si>
  <si>
    <t xml:space="preserve">"16:17:53 Lamp: ParIn -&gt;  1600 uml"
</t>
  </si>
  <si>
    <t>16:17:26</t>
  </si>
  <si>
    <t xml:space="preserve">"16:17:53 Flow: Fixed -&gt; 300 umol/s"
</t>
  </si>
  <si>
    <t xml:space="preserve">"16:14:25 Lamp: ParIn -&gt;  1250 uml"
</t>
  </si>
  <si>
    <t>16:13:58</t>
  </si>
  <si>
    <t xml:space="preserve">"16:14:25 Flow: Fixed -&gt; 300 umol/s"
</t>
  </si>
  <si>
    <t xml:space="preserve">"16:10:57 Lamp: ParIn -&gt;  1000 uml"
</t>
  </si>
  <si>
    <t xml:space="preserve">"16:10:57 Flow: Fixed -&gt; 300 umol/s"
</t>
  </si>
  <si>
    <t xml:space="preserve">"16:07:30 Lamp: ParIn -&gt;  750 uml"
</t>
  </si>
  <si>
    <t>16:07:04</t>
  </si>
  <si>
    <t xml:space="preserve">"16:04:03 Lamp: ParIn -&gt;  500 uml"
</t>
  </si>
  <si>
    <t>16:03:38</t>
  </si>
  <si>
    <t xml:space="preserve">"16:04:03 Flow: Fixed -&gt; 300 umol/s"
</t>
  </si>
  <si>
    <t xml:space="preserve">"16:00:37 Lamp: ParIn -&gt;  300 uml"
</t>
  </si>
  <si>
    <t>16:00:11</t>
  </si>
  <si>
    <t xml:space="preserve">"16:00:37 Flow: Fixed -&gt; 300 umol/s"
</t>
  </si>
  <si>
    <t xml:space="preserve">"15:57:10 Lamp: ParIn -&gt;  150 uml"
</t>
  </si>
  <si>
    <t>15:56:44</t>
  </si>
  <si>
    <t xml:space="preserve">"15:57:09 Flow: Fixed -&gt; 300 umol/s"
</t>
  </si>
  <si>
    <t xml:space="preserve">"15:53:43 Lamp: ParIn -&gt;  100 uml"
</t>
  </si>
  <si>
    <t>15:53:17</t>
  </si>
  <si>
    <t xml:space="preserve">"15:53:42 Flow: Fixed -&gt; 300 umol/s"
</t>
  </si>
  <si>
    <t xml:space="preserve">"15:50:16 Lamp: ParIn -&gt;  50 uml"
</t>
  </si>
  <si>
    <t>15:49:51</t>
  </si>
  <si>
    <t xml:space="preserve">"15:50:16 Flow: Fixed -&gt; 300 umol/s"
</t>
  </si>
  <si>
    <t xml:space="preserve">"15:46:50 Lamp: ParIn -&gt;  25 uml"
</t>
  </si>
  <si>
    <t>15:46:24</t>
  </si>
  <si>
    <t xml:space="preserve">"15:46:50 Flow: Fixed -&gt; 300 umol/s"
</t>
  </si>
  <si>
    <t xml:space="preserve">"15:43:23 Lamp: ParIn -&gt;  0 uml"
</t>
  </si>
  <si>
    <t xml:space="preserve">"15:43:23 Flow: Fixed -&gt; 300 umol/s"
</t>
  </si>
  <si>
    <t xml:space="preserve">"15:43:23 Coolers: Off"
</t>
  </si>
  <si>
    <t xml:space="preserve">"15:43:23 CO2 Mixer: CO2R -&gt; 400 uml"
</t>
  </si>
  <si>
    <t xml:space="preserve">"15:43:23 Lamp: Off"
</t>
  </si>
  <si>
    <t xml:space="preserve">"15:42:54 Launched AutoProg /User/Configs/AutoProgs/LightCurve2"
</t>
  </si>
  <si>
    <t>Sun May 15 2022 15:42:54</t>
  </si>
  <si>
    <t xml:space="preserve">"11:18:40 Flow: Fixed -&gt; 300 umol/s"
</t>
  </si>
  <si>
    <t xml:space="preserve">"11:18:40 Coolers: Off"
</t>
  </si>
  <si>
    <t xml:space="preserve">"11:18:40 CO2 Mixer: CO2R -&gt; 400 uml"
</t>
  </si>
  <si>
    <t xml:space="preserve">"11:18:40 Lamp: ParIn -&gt;  2000 uml"
</t>
  </si>
  <si>
    <t>11:18:14</t>
  </si>
  <si>
    <t xml:space="preserve">"11:15:13 Lamp: ParIn -&gt;  2000 uml"
</t>
  </si>
  <si>
    <t>11:14:47</t>
  </si>
  <si>
    <t xml:space="preserve">"11:15:12 Flow: Fixed -&gt; 300 umol/s"
</t>
  </si>
  <si>
    <t xml:space="preserve">"11:11:46 Lamp: ParIn -&gt;  1600 uml"
</t>
  </si>
  <si>
    <t>11:11:21</t>
  </si>
  <si>
    <t xml:space="preserve">"11:11:46 Flow: Fixed -&gt; 300 umol/s"
</t>
  </si>
  <si>
    <t xml:space="preserve">"11:08:20 Lamp: ParIn -&gt;  1250 uml"
</t>
  </si>
  <si>
    <t>11:07:55</t>
  </si>
  <si>
    <t xml:space="preserve">"11:08:20 Flow: Fixed -&gt; 300 umol/s"
</t>
  </si>
  <si>
    <t xml:space="preserve">"11:04:54 Lamp: ParIn -&gt;  1000 uml"
</t>
  </si>
  <si>
    <t>11:04:29</t>
  </si>
  <si>
    <t xml:space="preserve">"11:04:54 Flow: Fixed -&gt; 300 umol/s"
</t>
  </si>
  <si>
    <t xml:space="preserve">"11:01:28 Lamp: ParIn -&gt;  750 uml"
</t>
  </si>
  <si>
    <t>11:01:03</t>
  </si>
  <si>
    <t xml:space="preserve">"11:01:28 Flow: Fixed -&gt; 300 umol/s"
</t>
  </si>
  <si>
    <t xml:space="preserve">"10:58:02 Lamp: ParIn -&gt;  500 uml"
</t>
  </si>
  <si>
    <t>10:57:37</t>
  </si>
  <si>
    <t xml:space="preserve">"10:58:01 Flow: Fixed -&gt; 300 umol/s"
</t>
  </si>
  <si>
    <t xml:space="preserve">"10:54:36 Lamp: ParIn -&gt;  300 uml"
</t>
  </si>
  <si>
    <t>10:54:12</t>
  </si>
  <si>
    <t xml:space="preserve">"10:54:36 Flow: Fixed -&gt; 300 umol/s"
</t>
  </si>
  <si>
    <t xml:space="preserve">"10:51:11 Lamp: ParIn -&gt;  150 uml"
</t>
  </si>
  <si>
    <t>10:50:46</t>
  </si>
  <si>
    <t xml:space="preserve">"10:51:11 Flow: Fixed -&gt; 300 umol/s"
</t>
  </si>
  <si>
    <t xml:space="preserve">"10:47:45 Lamp: ParIn -&gt;  100 uml"
</t>
  </si>
  <si>
    <t>10:47:20</t>
  </si>
  <si>
    <t xml:space="preserve">"10:47:44 Flow: Fixed -&gt; 300 umol/s"
</t>
  </si>
  <si>
    <t xml:space="preserve">"10:44:19 Lamp: ParIn -&gt;  50 uml"
</t>
  </si>
  <si>
    <t>10:43:54</t>
  </si>
  <si>
    <t xml:space="preserve">"10:44:18 Flow: Fixed -&gt; 300 umol/s"
</t>
  </si>
  <si>
    <t xml:space="preserve">"10:40:53 Lamp: ParIn -&gt;  25 uml"
</t>
  </si>
  <si>
    <t>10:40:27</t>
  </si>
  <si>
    <t xml:space="preserve">"10:40:53 Flow: Fixed -&gt; 300 umol/s"
</t>
  </si>
  <si>
    <t xml:space="preserve">"10:40:52 Warning! Large Deltas in match: CO2=-7.8, H2O=-2.44"
</t>
  </si>
  <si>
    <t xml:space="preserve">"10:37:26 Lamp: ParIn -&gt;  0 uml"
</t>
  </si>
  <si>
    <t xml:space="preserve">"10:37:26 Flow: Fixed -&gt; 300 umol/s"
</t>
  </si>
  <si>
    <t xml:space="preserve">"10:37:26 Coolers: Off"
</t>
  </si>
  <si>
    <t xml:space="preserve">"10:37:26 CO2 Mixer: CO2R -&gt; 400 uml"
</t>
  </si>
  <si>
    <t xml:space="preserve">"10:37:26 Lamp: Off"
</t>
  </si>
  <si>
    <t xml:space="preserve">"10:37:24 Launched AutoProg /User/Configs/AutoProgs/LightCurve2"
</t>
  </si>
  <si>
    <t>Wed May 11 2022 10:37:24</t>
  </si>
  <si>
    <t xml:space="preserve">"10:39:21 Flow: Fixed -&gt; 300 umol/s"
</t>
  </si>
  <si>
    <t xml:space="preserve">"10:39:21 Coolers: Off"
</t>
  </si>
  <si>
    <t xml:space="preserve">"10:39:21 CO2 Mixer: CO2R -&gt; 400 uml"
</t>
  </si>
  <si>
    <t xml:space="preserve">"10:39:21 Lamp: ParIn -&gt;  2000 uml"
</t>
  </si>
  <si>
    <t>10:38:55</t>
  </si>
  <si>
    <t xml:space="preserve">"10:39:20 Flow: Fixed -&gt; 300 umol/s"
</t>
  </si>
  <si>
    <t xml:space="preserve">"10:35:54 Lamp: ParIn -&gt;  2000 uml"
</t>
  </si>
  <si>
    <t>10:35:29</t>
  </si>
  <si>
    <t xml:space="preserve">"10:35:54 Flow: Fixed -&gt; 300 umol/s"
</t>
  </si>
  <si>
    <t xml:space="preserve">"10:32:28 Lamp: ParIn -&gt;  1600 uml"
</t>
  </si>
  <si>
    <t>10:32:03</t>
  </si>
  <si>
    <t xml:space="preserve">"10:32:28 Flow: Fixed -&gt; 300 umol/s"
</t>
  </si>
  <si>
    <t xml:space="preserve">"10:29:02 Lamp: ParIn -&gt;  1250 uml"
</t>
  </si>
  <si>
    <t>10:28:37</t>
  </si>
  <si>
    <t xml:space="preserve">"10:29:02 Flow: Fixed -&gt; 300 umol/s"
</t>
  </si>
  <si>
    <t xml:space="preserve">"10:25:36 Lamp: ParIn -&gt;  1000 uml"
</t>
  </si>
  <si>
    <t>10:25:11</t>
  </si>
  <si>
    <t xml:space="preserve">"10:25:36 Flow: Fixed -&gt; 300 umol/s"
</t>
  </si>
  <si>
    <t xml:space="preserve">"10:22:10 Lamp: ParIn -&gt;  750 uml"
</t>
  </si>
  <si>
    <t>10:21:45</t>
  </si>
  <si>
    <t xml:space="preserve">"10:22:10 Flow: Fixed -&gt; 300 umol/s"
</t>
  </si>
  <si>
    <t xml:space="preserve">"10:18:44 Lamp: ParIn -&gt;  500 uml"
</t>
  </si>
  <si>
    <t>10:18:19</t>
  </si>
  <si>
    <t xml:space="preserve">"10:18:44 Flow: Fixed -&gt; 300 umol/s"
</t>
  </si>
  <si>
    <t xml:space="preserve">"10:15:18 Lamp: ParIn -&gt;  300 uml"
</t>
  </si>
  <si>
    <t>10:14:53</t>
  </si>
  <si>
    <t xml:space="preserve">"10:15:18 Flow: Fixed -&gt; 300 umol/s"
</t>
  </si>
  <si>
    <t xml:space="preserve">"10:11:52 Lamp: ParIn -&gt;  150 uml"
</t>
  </si>
  <si>
    <t>10:11:27</t>
  </si>
  <si>
    <t xml:space="preserve">"10:11:51 Flow: Fixed -&gt; 300 umol/s"
</t>
  </si>
  <si>
    <t xml:space="preserve">"10:08:26 Lamp: ParIn -&gt;  100 uml"
</t>
  </si>
  <si>
    <t>10:08:02</t>
  </si>
  <si>
    <t xml:space="preserve">"10:08:26 Flow: Fixed -&gt; 300 umol/s"
</t>
  </si>
  <si>
    <t xml:space="preserve">"10:05:01 Lamp: ParIn -&gt;  50 uml"
</t>
  </si>
  <si>
    <t>10:04:36</t>
  </si>
  <si>
    <t xml:space="preserve">"10:05:01 Flow: Fixed -&gt; 300 umol/s"
</t>
  </si>
  <si>
    <t>10:01:10</t>
  </si>
  <si>
    <t xml:space="preserve">"09:58:09 Lamp: ParIn -&gt;  0 uml"
</t>
  </si>
  <si>
    <t xml:space="preserve">"09:58:09 Flow: Fixed -&gt; 300 umol/s"
</t>
  </si>
  <si>
    <t xml:space="preserve">"09:58:09 Coolers: Off"
</t>
  </si>
  <si>
    <t xml:space="preserve">"09:58:09 CO2 Mixer: CO2R -&gt; 400 uml"
</t>
  </si>
  <si>
    <t xml:space="preserve">"09:58:09 Lamp: Off"
</t>
  </si>
  <si>
    <t xml:space="preserve">"09:57:34 Launched AutoProg /User/Configs/AutoProgs/LightCurve2"
</t>
  </si>
  <si>
    <t>Wed May 11 2022 09:57:34</t>
  </si>
  <si>
    <t xml:space="preserve">"10:37:31 Flow: Fixed -&gt; 300 umol/s"
</t>
  </si>
  <si>
    <t xml:space="preserve">"10:37:31 Coolers: Off"
</t>
  </si>
  <si>
    <t xml:space="preserve">"10:37:31 CO2 Mixer: CO2R -&gt; 400 uml"
</t>
  </si>
  <si>
    <t xml:space="preserve">"10:37:31 Lamp: ParIn -&gt;  2000 uml"
</t>
  </si>
  <si>
    <t>10:37:06</t>
  </si>
  <si>
    <t xml:space="preserve">"10:34:05 Lamp: ParIn -&gt;  2000 uml"
</t>
  </si>
  <si>
    <t>10:33:41</t>
  </si>
  <si>
    <t xml:space="preserve">"10:34:05 Flow: Fixed -&gt; 300 umol/s"
</t>
  </si>
  <si>
    <t xml:space="preserve">"10:30:40 Lamp: ParIn -&gt;  1600 uml"
</t>
  </si>
  <si>
    <t>10:30:17</t>
  </si>
  <si>
    <t xml:space="preserve">"10:30:40 Flow: Fixed -&gt; 300 umol/s"
</t>
  </si>
  <si>
    <t xml:space="preserve">"10:27:16 Lamp: ParIn -&gt;  1250 uml"
</t>
  </si>
  <si>
    <t>10:26:52</t>
  </si>
  <si>
    <t xml:space="preserve">"10:27:16 Flow: Fixed -&gt; 300 umol/s"
</t>
  </si>
  <si>
    <t xml:space="preserve">"10:23:51 Lamp: ParIn -&gt;  1000 uml"
</t>
  </si>
  <si>
    <t>10:23:27</t>
  </si>
  <si>
    <t xml:space="preserve">"10:23:50 Flow: Fixed -&gt; 300 umol/s"
</t>
  </si>
  <si>
    <t xml:space="preserve">"10:20:26 Lamp: ParIn -&gt;  750 uml"
</t>
  </si>
  <si>
    <t xml:space="preserve">"10:20:26 Flow: Fixed -&gt; 300 umol/s"
</t>
  </si>
  <si>
    <t xml:space="preserve">"10:17:02 Lamp: ParIn -&gt;  500 uml"
</t>
  </si>
  <si>
    <t>10:16:38</t>
  </si>
  <si>
    <t xml:space="preserve">"10:17:02 Flow: Fixed -&gt; 300 umol/s"
</t>
  </si>
  <si>
    <t xml:space="preserve">"10:13:37 Lamp: ParIn -&gt;  300 uml"
</t>
  </si>
  <si>
    <t>10:13:13</t>
  </si>
  <si>
    <t xml:space="preserve">"10:13:36 Flow: Fixed -&gt; 300 umol/s"
</t>
  </si>
  <si>
    <t xml:space="preserve">"10:10:12 Lamp: ParIn -&gt;  150 uml"
</t>
  </si>
  <si>
    <t>10:09:48</t>
  </si>
  <si>
    <t xml:space="preserve">"10:10:11 Flow: Fixed -&gt; 300 umol/s"
</t>
  </si>
  <si>
    <t xml:space="preserve">"10:06:47 Lamp: ParIn -&gt;  100 uml"
</t>
  </si>
  <si>
    <t>10:06:24</t>
  </si>
  <si>
    <t xml:space="preserve">"10:06:47 Flow: Fixed -&gt; 300 umol/s"
</t>
  </si>
  <si>
    <t xml:space="preserve">"10:03:23 Lamp: ParIn -&gt;  50 uml"
</t>
  </si>
  <si>
    <t xml:space="preserve">"10:03:23 Flow: Fixed -&gt; 300 umol/s"
</t>
  </si>
  <si>
    <t xml:space="preserve">"09:59:58 Lamp: ParIn -&gt;  25 uml"
</t>
  </si>
  <si>
    <t>09:59:32</t>
  </si>
  <si>
    <t xml:space="preserve">"09:59:57 Warning! Large Deltas in match: CO2=-9.1, H2O=1.02"
</t>
  </si>
  <si>
    <t xml:space="preserve">"09:56:31 Lamp: ParIn -&gt;  0 uml"
</t>
  </si>
  <si>
    <t xml:space="preserve">"09:56:31 Flow: Fixed -&gt; 300 umol/s"
</t>
  </si>
  <si>
    <t xml:space="preserve">"09:56:31 Coolers: Off"
</t>
  </si>
  <si>
    <t xml:space="preserve">"09:56:31 CO2 Mixer: CO2R -&gt; 400 uml"
</t>
  </si>
  <si>
    <t xml:space="preserve">"09:56:31 Lamp: Off"
</t>
  </si>
  <si>
    <t xml:space="preserve">"09:55:14 Launched AutoProg /User/Configs/AutoProgs/LightCurve2"
</t>
  </si>
  <si>
    <t>Wed May 11 2022 09:55:14</t>
  </si>
  <si>
    <t xml:space="preserve">"12:42:35 Lamp: ParIn -&gt;  2000 uml"
</t>
  </si>
  <si>
    <t>12:42:09</t>
  </si>
  <si>
    <t xml:space="preserve">"12:39:08 Lamp: ParIn -&gt;  2000 uml"
</t>
  </si>
  <si>
    <t>12:38:42</t>
  </si>
  <si>
    <t xml:space="preserve">"12:39:07 Flow: Fixed -&gt; 300 umol/s"
</t>
  </si>
  <si>
    <t xml:space="preserve">"12:35:41 Lamp: ParIn -&gt;  1600 uml"
</t>
  </si>
  <si>
    <t>12:35:16</t>
  </si>
  <si>
    <t xml:space="preserve">"12:35:41 Flow: Fixed -&gt; 300 umol/s"
</t>
  </si>
  <si>
    <t xml:space="preserve">"12:32:15 Lamp: ParIn -&gt;  1250 uml"
</t>
  </si>
  <si>
    <t>12:31:50</t>
  </si>
  <si>
    <t xml:space="preserve">"12:32:15 Flow: Fixed -&gt; 300 umol/s"
</t>
  </si>
  <si>
    <t xml:space="preserve">"12:28:49 Lamp: ParIn -&gt;  1000 uml"
</t>
  </si>
  <si>
    <t>12:28:24</t>
  </si>
  <si>
    <t xml:space="preserve">"12:28:49 Flow: Fixed -&gt; 300 umol/s"
</t>
  </si>
  <si>
    <t xml:space="preserve">"12:25:23 Lamp: ParIn -&gt;  750 uml"
</t>
  </si>
  <si>
    <t xml:space="preserve">"12:25:23 Flow: Fixed -&gt; 300 umol/s"
</t>
  </si>
  <si>
    <t xml:space="preserve">"12:21:56 Lamp: ParIn -&gt;  500 uml"
</t>
  </si>
  <si>
    <t>12:21:32</t>
  </si>
  <si>
    <t xml:space="preserve">"12:18:31 Lamp: ParIn -&gt;  300 uml"
</t>
  </si>
  <si>
    <t>12:18:07</t>
  </si>
  <si>
    <t xml:space="preserve">"12:18:31 Flow: Fixed -&gt; 300 umol/s"
</t>
  </si>
  <si>
    <t xml:space="preserve">"12:15:06 Lamp: ParIn -&gt;  150 uml"
</t>
  </si>
  <si>
    <t>12:14:41</t>
  </si>
  <si>
    <t xml:space="preserve">"12:15:06 Flow: Fixed -&gt; 300 umol/s"
</t>
  </si>
  <si>
    <t xml:space="preserve">"12:11:40 Lamp: ParIn -&gt;  100 uml"
</t>
  </si>
  <si>
    <t>12:11:15</t>
  </si>
  <si>
    <t xml:space="preserve">"12:11:39 Flow: Fixed -&gt; 300 umol/s"
</t>
  </si>
  <si>
    <t xml:space="preserve">"12:08:14 Lamp: ParIn -&gt;  50 uml"
</t>
  </si>
  <si>
    <t xml:space="preserve">"12:04:48 Lamp: ParIn -&gt;  25 uml"
</t>
  </si>
  <si>
    <t>12:04:22</t>
  </si>
  <si>
    <t xml:space="preserve">"12:01:21 Lamp: ParIn -&gt;  0 uml"
</t>
  </si>
  <si>
    <t xml:space="preserve">"12:01:20 Flow: Fixed -&gt; 300 umol/s"
</t>
  </si>
  <si>
    <t xml:space="preserve">"12:01:20 Coolers: Off"
</t>
  </si>
  <si>
    <t xml:space="preserve">"12:01:20 CO2 Mixer: CO2R -&gt; 400 uml"
</t>
  </si>
  <si>
    <t xml:space="preserve">"12:01:20 Lamp: Off"
</t>
  </si>
  <si>
    <t xml:space="preserve">"11:59:32 Launched AutoProg /User/Configs/AutoProgs/LightCurve2"
</t>
  </si>
  <si>
    <t>Wed May 11 2022 11:59:32</t>
  </si>
  <si>
    <t xml:space="preserve">"12:32:58 Flow: Fixed -&gt; 300 umol/s"
</t>
  </si>
  <si>
    <t xml:space="preserve">"12:32:58 Coolers: Off"
</t>
  </si>
  <si>
    <t xml:space="preserve">"12:32:58 CO2 Mixer: CO2R -&gt; 400 uml"
</t>
  </si>
  <si>
    <t xml:space="preserve">"12:32:58 Lamp: ParIn -&gt;  2000 uml"
</t>
  </si>
  <si>
    <t>12:32:32</t>
  </si>
  <si>
    <t>12:29:06</t>
  </si>
  <si>
    <t xml:space="preserve">"12:26:05 Lamp: ParIn -&gt;  1600 uml"
</t>
  </si>
  <si>
    <t>12:25:39</t>
  </si>
  <si>
    <t xml:space="preserve">"12:26:05 Flow: Fixed -&gt; 300 umol/s"
</t>
  </si>
  <si>
    <t xml:space="preserve">"12:22:38 Lamp: ParIn -&gt;  1250 uml"
</t>
  </si>
  <si>
    <t>12:22:12</t>
  </si>
  <si>
    <t xml:space="preserve">"12:22:37 Flow: Fixed -&gt; 300 umol/s"
</t>
  </si>
  <si>
    <t xml:space="preserve">"12:19:11 Lamp: ParIn -&gt;  1000 uml"
</t>
  </si>
  <si>
    <t>12:18:46</t>
  </si>
  <si>
    <t xml:space="preserve">"12:19:11 Flow: Fixed -&gt; 300 umol/s"
</t>
  </si>
  <si>
    <t xml:space="preserve">"12:15:45 Lamp: ParIn -&gt;  750 uml"
</t>
  </si>
  <si>
    <t>12:15:20</t>
  </si>
  <si>
    <t xml:space="preserve">"12:15:45 Flow: Fixed -&gt; 300 umol/s"
</t>
  </si>
  <si>
    <t xml:space="preserve">"12:12:19 Lamp: ParIn -&gt;  500 uml"
</t>
  </si>
  <si>
    <t>12:11:54</t>
  </si>
  <si>
    <t xml:space="preserve">"12:12:19 Flow: Fixed -&gt; 300 umol/s"
</t>
  </si>
  <si>
    <t xml:space="preserve">"12:08:53 Lamp: ParIn -&gt;  300 uml"
</t>
  </si>
  <si>
    <t>12:08:28</t>
  </si>
  <si>
    <t xml:space="preserve">"12:08:53 Flow: Fixed -&gt; 300 umol/s"
</t>
  </si>
  <si>
    <t xml:space="preserve">"12:05:27 Lamp: ParIn -&gt;  150 uml"
</t>
  </si>
  <si>
    <t>12:05:02</t>
  </si>
  <si>
    <t xml:space="preserve">"12:05:27 Flow: Fixed -&gt; 300 umol/s"
</t>
  </si>
  <si>
    <t xml:space="preserve">"12:02:01 Lamp: ParIn -&gt;  100 uml"
</t>
  </si>
  <si>
    <t>12:01:36</t>
  </si>
  <si>
    <t xml:space="preserve">"12:02:01 Flow: Fixed -&gt; 300 umol/s"
</t>
  </si>
  <si>
    <t xml:space="preserve">"11:58:35 Lamp: ParIn -&gt;  50 uml"
</t>
  </si>
  <si>
    <t>11:58:10</t>
  </si>
  <si>
    <t xml:space="preserve">"11:58:35 Flow: Fixed -&gt; 300 umol/s"
</t>
  </si>
  <si>
    <t xml:space="preserve">"11:55:09 Lamp: ParIn -&gt;  25 uml"
</t>
  </si>
  <si>
    <t>11:54:44</t>
  </si>
  <si>
    <t xml:space="preserve">"11:55:09 Flow: Fixed -&gt; 300 umol/s"
</t>
  </si>
  <si>
    <t xml:space="preserve">"11:51:43 Lamp: ParIn -&gt;  0 uml"
</t>
  </si>
  <si>
    <t xml:space="preserve">"11:51:42 Flow: Fixed -&gt; 300 umol/s"
</t>
  </si>
  <si>
    <t xml:space="preserve">"11:51:42 Coolers: Off"
</t>
  </si>
  <si>
    <t xml:space="preserve">"11:51:42 CO2 Mixer: CO2R -&gt; 400 uml"
</t>
  </si>
  <si>
    <t xml:space="preserve">"11:51:42 Lamp: Off"
</t>
  </si>
  <si>
    <t xml:space="preserve">"11:51:22 Launched AutoProg /User/Configs/AutoProgs/LightCurve2"
</t>
  </si>
  <si>
    <t>Mon May 16 2022 11:51:22</t>
  </si>
  <si>
    <t xml:space="preserve">"11:53:03 Flow: Fixed -&gt; 300 umol/s"
</t>
  </si>
  <si>
    <t xml:space="preserve">"11:53:03 Coolers: Off"
</t>
  </si>
  <si>
    <t xml:space="preserve">"11:53:03 CO2 Mixer: CO2R -&gt; 400 uml"
</t>
  </si>
  <si>
    <t xml:space="preserve">"11:53:03 Lamp: ParIn -&gt;  2000 uml"
</t>
  </si>
  <si>
    <t>11:52:38</t>
  </si>
  <si>
    <t xml:space="preserve">"11:49:37 Lamp: ParIn -&gt;  2000 uml"
</t>
  </si>
  <si>
    <t>11:49:12</t>
  </si>
  <si>
    <t xml:space="preserve">"11:49:37 Flow: Fixed -&gt; 300 umol/s"
</t>
  </si>
  <si>
    <t xml:space="preserve">"11:46:11 Lamp: ParIn -&gt;  1600 uml"
</t>
  </si>
  <si>
    <t xml:space="preserve">"11:46:11 Flow: Fixed -&gt; 300 umol/s"
</t>
  </si>
  <si>
    <t>11:42:20</t>
  </si>
  <si>
    <t xml:space="preserve">"11:39:19 Lamp: ParIn -&gt;  1000 uml"
</t>
  </si>
  <si>
    <t>11:38:54</t>
  </si>
  <si>
    <t xml:space="preserve">"11:39:19 Flow: Fixed -&gt; 300 umol/s"
</t>
  </si>
  <si>
    <t xml:space="preserve">"11:35:53 Lamp: ParIn -&gt;  750 uml"
</t>
  </si>
  <si>
    <t xml:space="preserve">"11:35:53 Flow: Fixed -&gt; 300 umol/s"
</t>
  </si>
  <si>
    <t xml:space="preserve">"11:32:27 Lamp: ParIn -&gt;  500 uml"
</t>
  </si>
  <si>
    <t>11:32:02</t>
  </si>
  <si>
    <t xml:space="preserve">"11:29:01 Lamp: ParIn -&gt;  300 uml"
</t>
  </si>
  <si>
    <t>11:28:37</t>
  </si>
  <si>
    <t xml:space="preserve">"11:25:36 Lamp: ParIn -&gt;  150 uml"
</t>
  </si>
  <si>
    <t>11:25:11</t>
  </si>
  <si>
    <t xml:space="preserve">"11:25:36 Flow: Fixed -&gt; 300 umol/s"
</t>
  </si>
  <si>
    <t xml:space="preserve">"11:22:10 Lamp: ParIn -&gt;  100 uml"
</t>
  </si>
  <si>
    <t>11:21:45</t>
  </si>
  <si>
    <t xml:space="preserve">"11:22:10 Flow: Fixed -&gt; 300 umol/s"
</t>
  </si>
  <si>
    <t xml:space="preserve">"11:18:44 Lamp: ParIn -&gt;  50 uml"
</t>
  </si>
  <si>
    <t>11:18:19</t>
  </si>
  <si>
    <t xml:space="preserve">"11:18:43 Flow: Fixed -&gt; 300 umol/s"
</t>
  </si>
  <si>
    <t xml:space="preserve">"11:15:18 Lamp: ParIn -&gt;  25 uml"
</t>
  </si>
  <si>
    <t>11:14:53</t>
  </si>
  <si>
    <t xml:space="preserve">"11:15:18 Flow: Fixed -&gt; 300 umol/s"
</t>
  </si>
  <si>
    <t xml:space="preserve">"11:11:52 Lamp: ParIn -&gt;  0 uml"
</t>
  </si>
  <si>
    <t xml:space="preserve">"11:11:52 Flow: Fixed -&gt; 300 umol/s"
</t>
  </si>
  <si>
    <t xml:space="preserve">"11:11:52 Coolers: Off"
</t>
  </si>
  <si>
    <t xml:space="preserve">"11:11:52 CO2 Mixer: CO2R -&gt; 400 uml"
</t>
  </si>
  <si>
    <t xml:space="preserve">"11:11:52 Lamp: Off"
</t>
  </si>
  <si>
    <t xml:space="preserve">"11:11:26 Launched AutoProg /User/Configs/AutoProgs/LightCurve2"
</t>
  </si>
  <si>
    <t>Mon May 16 2022 11:11:26</t>
  </si>
  <si>
    <t xml:space="preserve">"11:51:05 Flow: Fixed -&gt; 300 umol/s"
</t>
  </si>
  <si>
    <t xml:space="preserve">"11:51:05 Coolers: Off"
</t>
  </si>
  <si>
    <t xml:space="preserve">"11:51:05 CO2 Mixer: CO2R -&gt; 400 uml"
</t>
  </si>
  <si>
    <t xml:space="preserve">"11:51:05 Lamp: ParIn -&gt;  2000 uml"
</t>
  </si>
  <si>
    <t>11:50:41</t>
  </si>
  <si>
    <t xml:space="preserve">"11:47:40 Lamp: ParIn -&gt;  2000 uml"
</t>
  </si>
  <si>
    <t>11:47:16</t>
  </si>
  <si>
    <t xml:space="preserve">"11:47:40 Flow: Fixed -&gt; 300 umol/s"
</t>
  </si>
  <si>
    <t xml:space="preserve">"11:44:15 Lamp: ParIn -&gt;  1600 uml"
</t>
  </si>
  <si>
    <t>11:43:51</t>
  </si>
  <si>
    <t xml:space="preserve">"11:44:15 Flow: Fixed -&gt; 300 umol/s"
</t>
  </si>
  <si>
    <t xml:space="preserve">"11:40:49 Lamp: ParIn -&gt;  1250 uml"
</t>
  </si>
  <si>
    <t>11:40:26</t>
  </si>
  <si>
    <t xml:space="preserve">"11:40:49 Flow: Fixed -&gt; 300 umol/s"
</t>
  </si>
  <si>
    <t xml:space="preserve">"11:37:25 Lamp: ParIn -&gt;  1000 uml"
</t>
  </si>
  <si>
    <t>11:37:02</t>
  </si>
  <si>
    <t xml:space="preserve">"11:37:25 Flow: Fixed -&gt; 300 umol/s"
</t>
  </si>
  <si>
    <t xml:space="preserve">"11:34:01 Lamp: ParIn -&gt;  750 uml"
</t>
  </si>
  <si>
    <t xml:space="preserve">"11:34:01 Flow: Fixed -&gt; 300 umol/s"
</t>
  </si>
  <si>
    <t xml:space="preserve">"11:30:36 Lamp: ParIn -&gt;  500 uml"
</t>
  </si>
  <si>
    <t>11:30:12</t>
  </si>
  <si>
    <t xml:space="preserve">"11:27:11 Lamp: ParIn -&gt;  300 uml"
</t>
  </si>
  <si>
    <t>11:26:47</t>
  </si>
  <si>
    <t xml:space="preserve">"11:27:10 Flow: Fixed -&gt; 300 umol/s"
</t>
  </si>
  <si>
    <t xml:space="preserve">"11:23:46 Lamp: ParIn -&gt;  150 uml"
</t>
  </si>
  <si>
    <t>11:23:23</t>
  </si>
  <si>
    <t xml:space="preserve">"11:20:22 Lamp: ParIn -&gt;  100 uml"
</t>
  </si>
  <si>
    <t>11:19:58</t>
  </si>
  <si>
    <t xml:space="preserve">"11:20:22 Flow: Fixed -&gt; 300 umol/s"
</t>
  </si>
  <si>
    <t xml:space="preserve">"11:16:57 Lamp: ParIn -&gt;  50 uml"
</t>
  </si>
  <si>
    <t>11:16:33</t>
  </si>
  <si>
    <t xml:space="preserve">"11:16:56 Flow: Fixed -&gt; 300 umol/s"
</t>
  </si>
  <si>
    <t xml:space="preserve">"11:13:32 Lamp: ParIn -&gt;  25 uml"
</t>
  </si>
  <si>
    <t>11:13:09</t>
  </si>
  <si>
    <t xml:space="preserve">"11:13:32 Flow: Fixed -&gt; 300 umol/s"
</t>
  </si>
  <si>
    <t xml:space="preserve">"11:10:08 Lamp: ParIn -&gt;  0 uml"
</t>
  </si>
  <si>
    <t xml:space="preserve">"11:10:08 Flow: Fixed -&gt; 300 umol/s"
</t>
  </si>
  <si>
    <t xml:space="preserve">"11:10:08 Coolers: Off"
</t>
  </si>
  <si>
    <t xml:space="preserve">"11:10:08 CO2 Mixer: CO2R -&gt; 400 uml"
</t>
  </si>
  <si>
    <t xml:space="preserve">"11:10:08 Lamp: Off"
</t>
  </si>
  <si>
    <t xml:space="preserve">"11:09:56 Launched AutoProg /User/Configs/AutoProgs/LightCurve2"
</t>
  </si>
  <si>
    <t>Mon May 16 2022 11:09:56</t>
  </si>
  <si>
    <t xml:space="preserve">"13:57:06 Flow: Fixed -&gt; 300 umol/s"
</t>
  </si>
  <si>
    <t xml:space="preserve">"13:57:06 Coolers: Off"
</t>
  </si>
  <si>
    <t xml:space="preserve">"13:57:06 CO2 Mixer: CO2R -&gt; 400 uml"
</t>
  </si>
  <si>
    <t xml:space="preserve">"13:57:06 Lamp: ParIn -&gt;  2000 uml"
</t>
  </si>
  <si>
    <t>13:56:40</t>
  </si>
  <si>
    <t xml:space="preserve">"13:53:39 Lamp: ParIn -&gt;  2000 uml"
</t>
  </si>
  <si>
    <t>13:53:13</t>
  </si>
  <si>
    <t xml:space="preserve">"13:53:39 Flow: Fixed -&gt; 300 umol/s"
</t>
  </si>
  <si>
    <t xml:space="preserve">"13:50:12 Lamp: ParIn -&gt;  1600 uml"
</t>
  </si>
  <si>
    <t>13:49:47</t>
  </si>
  <si>
    <t xml:space="preserve">"13:50:12 Flow: Fixed -&gt; 300 umol/s"
</t>
  </si>
  <si>
    <t xml:space="preserve">"13:46:46 Lamp: ParIn -&gt;  1250 uml"
</t>
  </si>
  <si>
    <t>13:46:21</t>
  </si>
  <si>
    <t xml:space="preserve">"13:46:46 Flow: Fixed -&gt; 300 umol/s"
</t>
  </si>
  <si>
    <t xml:space="preserve">"13:43:20 Lamp: ParIn -&gt;  1000 uml"
</t>
  </si>
  <si>
    <t>13:42:55</t>
  </si>
  <si>
    <t xml:space="preserve">"13:43:20 Flow: Fixed -&gt; 300 umol/s"
</t>
  </si>
  <si>
    <t xml:space="preserve">"13:39:54 Lamp: ParIn -&gt;  750 uml"
</t>
  </si>
  <si>
    <t>13:39:29</t>
  </si>
  <si>
    <t xml:space="preserve">"13:39:54 Flow: Fixed -&gt; 300 umol/s"
</t>
  </si>
  <si>
    <t xml:space="preserve">"13:36:28 Lamp: ParIn -&gt;  500 uml"
</t>
  </si>
  <si>
    <t>13:36:03</t>
  </si>
  <si>
    <t xml:space="preserve">"13:36:28 Flow: Fixed -&gt; 300 umol/s"
</t>
  </si>
  <si>
    <t xml:space="preserve">"13:33:02 Lamp: ParIn -&gt;  300 uml"
</t>
  </si>
  <si>
    <t>13:32:37</t>
  </si>
  <si>
    <t xml:space="preserve">"13:33:02 Flow: Fixed -&gt; 300 umol/s"
</t>
  </si>
  <si>
    <t xml:space="preserve">"13:29:36 Lamp: ParIn -&gt;  150 uml"
</t>
  </si>
  <si>
    <t>13:29:11</t>
  </si>
  <si>
    <t xml:space="preserve">"13:29:36 Flow: Fixed -&gt; 300 umol/s"
</t>
  </si>
  <si>
    <t xml:space="preserve">"13:26:10 Lamp: ParIn -&gt;  100 uml"
</t>
  </si>
  <si>
    <t>13:25:45</t>
  </si>
  <si>
    <t xml:space="preserve">"13:26:10 Flow: Fixed -&gt; 300 umol/s"
</t>
  </si>
  <si>
    <t xml:space="preserve">"13:22:44 Lamp: ParIn -&gt;  50 uml"
</t>
  </si>
  <si>
    <t>13:22:19</t>
  </si>
  <si>
    <t xml:space="preserve">"13:22:44 Flow: Fixed -&gt; 300 umol/s"
</t>
  </si>
  <si>
    <t xml:space="preserve">"13:19:18 Lamp: ParIn -&gt;  25 uml"
</t>
  </si>
  <si>
    <t>13:18:53</t>
  </si>
  <si>
    <t xml:space="preserve">"13:19:18 Flow: Fixed -&gt; 300 umol/s"
</t>
  </si>
  <si>
    <t xml:space="preserve">"13:15:52 Lamp: ParIn -&gt;  0 uml"
</t>
  </si>
  <si>
    <t xml:space="preserve">"13:15:51 Flow: Fixed -&gt; 300 umol/s"
</t>
  </si>
  <si>
    <t xml:space="preserve">"13:15:51 Coolers: Off"
</t>
  </si>
  <si>
    <t xml:space="preserve">"13:15:51 CO2 Mixer: CO2R -&gt; 400 uml"
</t>
  </si>
  <si>
    <t xml:space="preserve">"13:15:51 Lamp: Off"
</t>
  </si>
  <si>
    <t xml:space="preserve">"13:15:48 Launched AutoProg /User/Configs/AutoProgs/LightCurve2"
</t>
  </si>
  <si>
    <t>Mon May 16 2022 13:15:48</t>
  </si>
  <si>
    <t xml:space="preserve">"13:44:07 Coolers: Off"
</t>
  </si>
  <si>
    <t xml:space="preserve">"13:44:07 CO2 Mixer: CO2R -&gt; 400 uml"
</t>
  </si>
  <si>
    <t>13:43:44</t>
  </si>
  <si>
    <t xml:space="preserve">"13:40:43 Lamp: ParIn -&gt;  2000 uml"
</t>
  </si>
  <si>
    <t xml:space="preserve">"13:40:43 Flow: Fixed -&gt; 300 umol/s"
</t>
  </si>
  <si>
    <t>13:36:56</t>
  </si>
  <si>
    <t xml:space="preserve">"13:33:55 Lamp: ParIn -&gt;  1250 uml"
</t>
  </si>
  <si>
    <t xml:space="preserve">"13:33:55 Flow: Fixed -&gt; 300 umol/s"
</t>
  </si>
  <si>
    <t xml:space="preserve">"13:30:31 Lamp: ParIn -&gt;  1000 uml"
</t>
  </si>
  <si>
    <t>13:30:08</t>
  </si>
  <si>
    <t xml:space="preserve">"13:27:07 Lamp: ParIn -&gt;  750 uml"
</t>
  </si>
  <si>
    <t>13:26:43</t>
  </si>
  <si>
    <t xml:space="preserve">"13:27:07 Flow: Fixed -&gt; 300 umol/s"
</t>
  </si>
  <si>
    <t xml:space="preserve">"13:23:42 Lamp: ParIn -&gt;  500 uml"
</t>
  </si>
  <si>
    <t>13:23:18</t>
  </si>
  <si>
    <t xml:space="preserve">"13:23:41 Flow: Fixed -&gt; 300 umol/s"
</t>
  </si>
  <si>
    <t xml:space="preserve">"13:20:17 Lamp: ParIn -&gt;  300 uml"
</t>
  </si>
  <si>
    <t>13:19:54</t>
  </si>
  <si>
    <t xml:space="preserve">"13:20:17 Flow: Fixed -&gt; 300 umol/s"
</t>
  </si>
  <si>
    <t xml:space="preserve">"13:16:53 Lamp: ParIn -&gt;  150 uml"
</t>
  </si>
  <si>
    <t>13:16:29</t>
  </si>
  <si>
    <t xml:space="preserve">"13:16:53 Flow: Fixed -&gt; 300 umol/s"
</t>
  </si>
  <si>
    <t xml:space="preserve">"13:13:28 Lamp: ParIn -&gt;  100 uml"
</t>
  </si>
  <si>
    <t>13:13:05</t>
  </si>
  <si>
    <t xml:space="preserve">"13:13:28 Flow: Fixed -&gt; 300 umol/s"
</t>
  </si>
  <si>
    <t xml:space="preserve">"13:10:04 Lamp: ParIn -&gt;  50 uml"
</t>
  </si>
  <si>
    <t>13:09:41</t>
  </si>
  <si>
    <t xml:space="preserve">"13:10:04 Flow: Fixed -&gt; 300 umol/s"
</t>
  </si>
  <si>
    <t xml:space="preserve">"13:06:40 Lamp: ParIn -&gt;  25 uml"
</t>
  </si>
  <si>
    <t xml:space="preserve">"13:06:40 Flow: Fixed -&gt; 300 umol/s"
</t>
  </si>
  <si>
    <t xml:space="preserve">"13:03:15 Lamp: ParIn -&gt;  0 uml"
</t>
  </si>
  <si>
    <t xml:space="preserve">"13:03:15 Coolers: Off"
</t>
  </si>
  <si>
    <t xml:space="preserve">"13:03:15 CO2 Mixer: CO2R -&gt; 400 uml"
</t>
  </si>
  <si>
    <t xml:space="preserve">"13:03:15 Lamp: Off"
</t>
  </si>
  <si>
    <t xml:space="preserve">"13:02:11 Launched AutoProg /User/Configs/AutoProgs/LightCurve2"
</t>
  </si>
  <si>
    <t>Tue May 17 2022 13:02:11</t>
  </si>
  <si>
    <t xml:space="preserve">"15:53:28 Flow: Fixed -&gt; 300 umol/s"
</t>
  </si>
  <si>
    <t xml:space="preserve">"15:53:28 Coolers: Off"
</t>
  </si>
  <si>
    <t xml:space="preserve">"15:53:28 CO2 Mixer: CO2R -&gt; 400 uml"
</t>
  </si>
  <si>
    <t xml:space="preserve">"15:53:28 Lamp: ParIn -&gt;  2000 uml"
</t>
  </si>
  <si>
    <t>15:53:03</t>
  </si>
  <si>
    <t xml:space="preserve">"15:50:02 Lamp: ParIn -&gt;  2000 uml"
</t>
  </si>
  <si>
    <t>15:49:21</t>
  </si>
  <si>
    <t xml:space="preserve">"15:50:02 Flow: Fixed -&gt; 300 umol/s"
</t>
  </si>
  <si>
    <t xml:space="preserve">"15:46:20 Lamp: ParIn -&gt;  1600 uml"
</t>
  </si>
  <si>
    <t>15:45:37</t>
  </si>
  <si>
    <t xml:space="preserve">"15:42:36 Lamp: ParIn -&gt;  1250 uml"
</t>
  </si>
  <si>
    <t>15:41:54</t>
  </si>
  <si>
    <t xml:space="preserve">"15:42:36 Flow: Fixed -&gt; 300 umol/s"
</t>
  </si>
  <si>
    <t xml:space="preserve">"15:38:53 Lamp: ParIn -&gt;  1000 uml"
</t>
  </si>
  <si>
    <t>15:38:11</t>
  </si>
  <si>
    <t xml:space="preserve">"15:38:53 Flow: Fixed -&gt; 300 umol/s"
</t>
  </si>
  <si>
    <t xml:space="preserve">"15:35:10 Lamp: ParIn -&gt;  750 uml"
</t>
  </si>
  <si>
    <t xml:space="preserve">"15:35:10 Flow: Fixed -&gt; 300 umol/s"
</t>
  </si>
  <si>
    <t xml:space="preserve">"15:31:27 Lamp: ParIn -&gt;  500 uml"
</t>
  </si>
  <si>
    <t>15:30:45</t>
  </si>
  <si>
    <t xml:space="preserve">"15:31:26 Flow: Fixed -&gt; 300 umol/s"
</t>
  </si>
  <si>
    <t xml:space="preserve">"15:27:44 Lamp: ParIn -&gt;  300 uml"
</t>
  </si>
  <si>
    <t>15:27:03</t>
  </si>
  <si>
    <t xml:space="preserve">"15:27:44 Flow: Fixed -&gt; 300 umol/s"
</t>
  </si>
  <si>
    <t xml:space="preserve">"15:24:02 Lamp: ParIn -&gt;  150 uml"
</t>
  </si>
  <si>
    <t>15:23:21</t>
  </si>
  <si>
    <t xml:space="preserve">"15:24:02 Flow: Fixed -&gt; 300 umol/s"
</t>
  </si>
  <si>
    <t xml:space="preserve">"15:20:20 Lamp: ParIn -&gt;  100 uml"
</t>
  </si>
  <si>
    <t>15:19:39</t>
  </si>
  <si>
    <t xml:space="preserve">"15:20:20 Flow: Fixed -&gt; 300 umol/s"
</t>
  </si>
  <si>
    <t xml:space="preserve">"15:16:38 Lamp: ParIn -&gt;  50 uml"
</t>
  </si>
  <si>
    <t>15:15:56</t>
  </si>
  <si>
    <t xml:space="preserve">"15:16:38 Flow: Fixed -&gt; 300 umol/s"
</t>
  </si>
  <si>
    <t xml:space="preserve">"15:12:55 Lamp: ParIn -&gt;  25 uml"
</t>
  </si>
  <si>
    <t>15:12:10</t>
  </si>
  <si>
    <t xml:space="preserve">"15:12:55 Flow: Fixed -&gt; 300 umol/s"
</t>
  </si>
  <si>
    <t xml:space="preserve">"15:12:55 Warning! Large Deltas in match: CO2=-7.4, H2O=1.18"
</t>
  </si>
  <si>
    <t xml:space="preserve">"15:09:09 Lamp: ParIn -&gt;  0 uml"
</t>
  </si>
  <si>
    <t xml:space="preserve">"15:09:09 Flow: Fixed -&gt; 300 umol/s"
</t>
  </si>
  <si>
    <t xml:space="preserve">"15:09:09 Coolers: Off"
</t>
  </si>
  <si>
    <t xml:space="preserve">"15:09:09 CO2 Mixer: CO2R -&gt; 400 uml"
</t>
  </si>
  <si>
    <t xml:space="preserve">"15:09:09 Lamp: Off"
</t>
  </si>
  <si>
    <t xml:space="preserve">"15:08:04 Launched AutoProg /User/Configs/AutoProgs/LightCurve2"
</t>
  </si>
  <si>
    <t>Tue May 17 2022 15:08:04</t>
  </si>
  <si>
    <t xml:space="preserve">"16:41:58 Flow: Fixed -&gt; 300 umol/s"
</t>
  </si>
  <si>
    <t xml:space="preserve">"16:41:57 Coolers: Off"
</t>
  </si>
  <si>
    <t xml:space="preserve">"16:41:57 CO2 Mixer: CO2R -&gt; 400 uml"
</t>
  </si>
  <si>
    <t xml:space="preserve">"16:41:57 Lamp: ParIn -&gt;  2000 uml"
</t>
  </si>
  <si>
    <t>16:41:32</t>
  </si>
  <si>
    <t xml:space="preserve">"16:41:57 Flow: Fixed -&gt; 300 umol/s"
</t>
  </si>
  <si>
    <t xml:space="preserve">"16:38:31 Lamp: ParIn -&gt;  2000 uml"
</t>
  </si>
  <si>
    <t>16:38:06</t>
  </si>
  <si>
    <t xml:space="preserve">"16:38:31 Flow: Fixed -&gt; 300 umol/s"
</t>
  </si>
  <si>
    <t xml:space="preserve">"16:35:05 Lamp: ParIn -&gt;  1600 uml"
</t>
  </si>
  <si>
    <t>16:34:40</t>
  </si>
  <si>
    <t xml:space="preserve">"16:35:05 Flow: Fixed -&gt; 300 umol/s"
</t>
  </si>
  <si>
    <t xml:space="preserve">"16:31:39 Lamp: ParIn -&gt;  1250 uml"
</t>
  </si>
  <si>
    <t>16:31:14</t>
  </si>
  <si>
    <t xml:space="preserve">"16:31:39 Flow: Fixed -&gt; 300 umol/s"
</t>
  </si>
  <si>
    <t xml:space="preserve">"16:28:13 Lamp: ParIn -&gt;  1000 uml"
</t>
  </si>
  <si>
    <t>16:27:49</t>
  </si>
  <si>
    <t xml:space="preserve">"16:28:13 Flow: Fixed -&gt; 300 umol/s"
</t>
  </si>
  <si>
    <t xml:space="preserve">"16:24:48 Lamp: ParIn -&gt;  750 uml"
</t>
  </si>
  <si>
    <t>16:24:23</t>
  </si>
  <si>
    <t xml:space="preserve">"16:24:48 Flow: Fixed -&gt; 300 umol/s"
</t>
  </si>
  <si>
    <t xml:space="preserve">"16:21:22 Lamp: ParIn -&gt;  500 uml"
</t>
  </si>
  <si>
    <t>16:20:57</t>
  </si>
  <si>
    <t xml:space="preserve">"16:17:56 Lamp: ParIn -&gt;  300 uml"
</t>
  </si>
  <si>
    <t>16:17:32</t>
  </si>
  <si>
    <t xml:space="preserve">"16:17:56 Flow: Fixed -&gt; 300 umol/s"
</t>
  </si>
  <si>
    <t xml:space="preserve">"16:14:31 Lamp: ParIn -&gt;  150 uml"
</t>
  </si>
  <si>
    <t>16:14:06</t>
  </si>
  <si>
    <t xml:space="preserve">"16:14:31 Flow: Fixed -&gt; 300 umol/s"
</t>
  </si>
  <si>
    <t xml:space="preserve">"16:11:05 Lamp: ParIn -&gt;  100 uml"
</t>
  </si>
  <si>
    <t>16:10:40</t>
  </si>
  <si>
    <t xml:space="preserve">"16:11:04 Flow: Fixed -&gt; 300 umol/s"
</t>
  </si>
  <si>
    <t xml:space="preserve">"16:07:39 Lamp: ParIn -&gt;  50 uml"
</t>
  </si>
  <si>
    <t>16:07:15</t>
  </si>
  <si>
    <t xml:space="preserve">"16:07:39 Flow: Fixed -&gt; 300 umol/s"
</t>
  </si>
  <si>
    <t xml:space="preserve">"16:04:14 Lamp: ParIn -&gt;  25 uml"
</t>
  </si>
  <si>
    <t>16:03:49</t>
  </si>
  <si>
    <t xml:space="preserve">"16:04:14 Flow: Fixed -&gt; 300 umol/s"
</t>
  </si>
  <si>
    <t xml:space="preserve">"16:00:48 Lamp: ParIn -&gt;  0 uml"
</t>
  </si>
  <si>
    <t xml:space="preserve">"16:00:48 Flow: Fixed -&gt; 300 umol/s"
</t>
  </si>
  <si>
    <t xml:space="preserve">"16:00:48 Coolers: Off"
</t>
  </si>
  <si>
    <t xml:space="preserve">"16:00:48 CO2 Mixer: CO2R -&gt; 400 uml"
</t>
  </si>
  <si>
    <t xml:space="preserve">"16:00:48 Lamp: Off"
</t>
  </si>
  <si>
    <t xml:space="preserve">"16:00:45 Launched AutoProg /User/Configs/AutoProgs/LightCurve2"
</t>
  </si>
  <si>
    <t>Tue May 17 2022 16:00:45</t>
  </si>
  <si>
    <t xml:space="preserve">"16:02:13 Flow: Fixed -&gt; 300 umol/s"
</t>
  </si>
  <si>
    <t xml:space="preserve">"16:02:13 Coolers: Off"
</t>
  </si>
  <si>
    <t xml:space="preserve">"16:02:13 CO2 Mixer: CO2R -&gt; 400 uml"
</t>
  </si>
  <si>
    <t xml:space="preserve">"16:02:13 Lamp: ParIn -&gt;  2000 uml"
</t>
  </si>
  <si>
    <t>16:01:47</t>
  </si>
  <si>
    <t xml:space="preserve">"15:58:46 Lamp: ParIn -&gt;  2000 uml"
</t>
  </si>
  <si>
    <t>15:58:20</t>
  </si>
  <si>
    <t xml:space="preserve">"15:58:46 Flow: Fixed -&gt; 300 umol/s"
</t>
  </si>
  <si>
    <t xml:space="preserve">"15:55:19 Lamp: ParIn -&gt;  1600 uml"
</t>
  </si>
  <si>
    <t>15:54:53</t>
  </si>
  <si>
    <t xml:space="preserve">"15:55:19 Flow: Fixed -&gt; 300 umol/s"
</t>
  </si>
  <si>
    <t xml:space="preserve">"15:51:52 Lamp: ParIn -&gt;  1250 uml"
</t>
  </si>
  <si>
    <t>15:51:26</t>
  </si>
  <si>
    <t xml:space="preserve">"15:51:52 Flow: Fixed -&gt; 300 umol/s"
</t>
  </si>
  <si>
    <t xml:space="preserve">"15:48:25 Lamp: ParIn -&gt;  1000 uml"
</t>
  </si>
  <si>
    <t>15:48:00</t>
  </si>
  <si>
    <t xml:space="preserve">"15:48:25 Flow: Fixed -&gt; 300 umol/s"
</t>
  </si>
  <si>
    <t xml:space="preserve">"15:44:59 Lamp: ParIn -&gt;  750 uml"
</t>
  </si>
  <si>
    <t>15:44:33</t>
  </si>
  <si>
    <t xml:space="preserve">"15:44:59 Flow: Fixed -&gt; 300 umol/s"
</t>
  </si>
  <si>
    <t xml:space="preserve">"15:41:32 Lamp: ParIn -&gt;  500 uml"
</t>
  </si>
  <si>
    <t>15:41:06</t>
  </si>
  <si>
    <t xml:space="preserve">"15:41:31 Flow: Fixed -&gt; 300 umol/s"
</t>
  </si>
  <si>
    <t xml:space="preserve">"15:38:05 Lamp: ParIn -&gt;  300 uml"
</t>
  </si>
  <si>
    <t>15:37:40</t>
  </si>
  <si>
    <t xml:space="preserve">"15:38:05 Flow: Fixed -&gt; 300 umol/s"
</t>
  </si>
  <si>
    <t xml:space="preserve">"15:34:39 Lamp: ParIn -&gt;  150 uml"
</t>
  </si>
  <si>
    <t>15:34:13</t>
  </si>
  <si>
    <t xml:space="preserve">"15:34:39 Flow: Fixed -&gt; 300 umol/s"
</t>
  </si>
  <si>
    <t xml:space="preserve">"15:31:12 Lamp: ParIn -&gt;  100 uml"
</t>
  </si>
  <si>
    <t>15:30:46</t>
  </si>
  <si>
    <t xml:space="preserve">"15:31:12 Flow: Fixed -&gt; 300 umol/s"
</t>
  </si>
  <si>
    <t xml:space="preserve">"15:27:45 Lamp: ParIn -&gt;  50 uml"
</t>
  </si>
  <si>
    <t>15:27:19</t>
  </si>
  <si>
    <t xml:space="preserve">"15:24:18 Lamp: ParIn -&gt;  25 uml"
</t>
  </si>
  <si>
    <t>15:23:53</t>
  </si>
  <si>
    <t xml:space="preserve">"15:24:18 Flow: Fixed -&gt; 300 umol/s"
</t>
  </si>
  <si>
    <t xml:space="preserve">"15:20:52 Lamp: ParIn -&gt;  0 uml"
</t>
  </si>
  <si>
    <t xml:space="preserve">"15:20:52 Flow: Fixed -&gt; 300 umol/s"
</t>
  </si>
  <si>
    <t xml:space="preserve">"15:20:39 Launched AutoProg /User/Configs/AutoProgs/LightCurve2"
</t>
  </si>
  <si>
    <t>Tue May 17 2022 15:20:39</t>
  </si>
  <si>
    <t xml:space="preserve">"12:05:52 Flow: Fixed -&gt; 300 umol/s"
</t>
  </si>
  <si>
    <t xml:space="preserve">"12:05:52 Coolers: Off"
</t>
  </si>
  <si>
    <t xml:space="preserve">"12:05:52 CO2 Mixer: CO2R -&gt; 400 uml"
</t>
  </si>
  <si>
    <t xml:space="preserve">"12:05:51 Lamp: ParIn -&gt;  2000 uml"
</t>
  </si>
  <si>
    <t>12:05:28</t>
  </si>
  <si>
    <t xml:space="preserve">"12:05:51 Flow: Fixed -&gt; 300 umol/s"
</t>
  </si>
  <si>
    <t xml:space="preserve">"12:02:27 Lamp: ParIn -&gt;  2000 uml"
</t>
  </si>
  <si>
    <t>12:02:03</t>
  </si>
  <si>
    <t xml:space="preserve">"12:02:27 Flow: Fixed -&gt; 300 umol/s"
</t>
  </si>
  <si>
    <t xml:space="preserve">"11:59:02 Lamp: ParIn -&gt;  1600 uml"
</t>
  </si>
  <si>
    <t>11:58:38</t>
  </si>
  <si>
    <t xml:space="preserve">"11:59:02 Flow: Fixed -&gt; 300 umol/s"
</t>
  </si>
  <si>
    <t xml:space="preserve">"11:55:37 Lamp: ParIn -&gt;  1250 uml"
</t>
  </si>
  <si>
    <t>11:55:14</t>
  </si>
  <si>
    <t xml:space="preserve">"11:55:37 Flow: Fixed -&gt; 300 umol/s"
</t>
  </si>
  <si>
    <t xml:space="preserve">"11:52:13 Lamp: ParIn -&gt;  1000 uml"
</t>
  </si>
  <si>
    <t>11:51:50</t>
  </si>
  <si>
    <t xml:space="preserve">"11:52:13 Flow: Fixed -&gt; 300 umol/s"
</t>
  </si>
  <si>
    <t xml:space="preserve">"11:48:49 Lamp: ParIn -&gt;  750 uml"
</t>
  </si>
  <si>
    <t>11:48:26</t>
  </si>
  <si>
    <t xml:space="preserve">"11:48:49 Flow: Fixed -&gt; 300 umol/s"
</t>
  </si>
  <si>
    <t xml:space="preserve">"11:45:25 Lamp: ParIn -&gt;  500 uml"
</t>
  </si>
  <si>
    <t xml:space="preserve">"11:45:25 Flow: Fixed -&gt; 300 umol/s"
</t>
  </si>
  <si>
    <t>11:41:38</t>
  </si>
  <si>
    <t xml:space="preserve">"11:38:37 Lamp: ParIn -&gt;  150 uml"
</t>
  </si>
  <si>
    <t>11:38:14</t>
  </si>
  <si>
    <t xml:space="preserve">"11:38:37 Flow: Fixed -&gt; 300 umol/s"
</t>
  </si>
  <si>
    <t xml:space="preserve">"11:35:13 Lamp: ParIn -&gt;  100 uml"
</t>
  </si>
  <si>
    <t xml:space="preserve">"11:35:13 Flow: Fixed -&gt; 300 umol/s"
</t>
  </si>
  <si>
    <t>11:31:26</t>
  </si>
  <si>
    <t xml:space="preserve">"11:28:25 Lamp: ParIn -&gt;  25 uml"
</t>
  </si>
  <si>
    <t>11:28:01</t>
  </si>
  <si>
    <t xml:space="preserve">"11:28:25 Flow: Fixed -&gt; 300 umol/s"
</t>
  </si>
  <si>
    <t xml:space="preserve">"11:25:00 Lamp: ParIn -&gt;  0 uml"
</t>
  </si>
  <si>
    <t xml:space="preserve">"11:25:00 Flow: Fixed -&gt; 300 umol/s"
</t>
  </si>
  <si>
    <t xml:space="preserve">"11:25:00 Coolers: Off"
</t>
  </si>
  <si>
    <t xml:space="preserve">"11:25:00 CO2 Mixer: CO2R -&gt; 400 uml"
</t>
  </si>
  <si>
    <t xml:space="preserve">"11:24:59 Lamp: Off"
</t>
  </si>
  <si>
    <t xml:space="preserve">"11:24:35 Launched AutoProg /User/Configs/AutoProgs/LightCurve2"
</t>
  </si>
  <si>
    <t>Tue May 17 2022 11:24:35</t>
  </si>
  <si>
    <t xml:space="preserve">"14:15:35 Flow: Fixed -&gt; 300 umol/s"
</t>
  </si>
  <si>
    <t xml:space="preserve">"14:15:35 Coolers: Off"
</t>
  </si>
  <si>
    <t xml:space="preserve">"14:15:35 CO2 Mixer: CO2R -&gt; 400 uml"
</t>
  </si>
  <si>
    <t xml:space="preserve">"14:15:35 Lamp: ParIn -&gt;  2000 uml"
</t>
  </si>
  <si>
    <t>14:14:49</t>
  </si>
  <si>
    <t xml:space="preserve">"14:15:34 Flow: Fixed -&gt; 300 umol/s"
</t>
  </si>
  <si>
    <t xml:space="preserve">"14:11:48 Lamp: ParIn -&gt;  2000 uml"
</t>
  </si>
  <si>
    <t>14:11:04</t>
  </si>
  <si>
    <t xml:space="preserve">"14:11:48 Flow: Fixed -&gt; 300 umol/s"
</t>
  </si>
  <si>
    <t xml:space="preserve">"14:08:03 Lamp: ParIn -&gt;  1600 uml"
</t>
  </si>
  <si>
    <t>14:07:19</t>
  </si>
  <si>
    <t xml:space="preserve">"14:08:03 Flow: Fixed -&gt; 300 umol/s"
</t>
  </si>
  <si>
    <t xml:space="preserve">"14:04:18 Lamp: ParIn -&gt;  1250 uml"
</t>
  </si>
  <si>
    <t>14:03:35</t>
  </si>
  <si>
    <t xml:space="preserve">"14:04:17 Flow: Fixed -&gt; 300 umol/s"
</t>
  </si>
  <si>
    <t xml:space="preserve">"14:00:34 Lamp: ParIn -&gt;  1000 uml"
</t>
  </si>
  <si>
    <t>13:59:52</t>
  </si>
  <si>
    <t xml:space="preserve">"14:00:34 Flow: Fixed -&gt; 300 umol/s"
</t>
  </si>
  <si>
    <t xml:space="preserve">"13:56:51 Lamp: ParIn -&gt;  750 uml"
</t>
  </si>
  <si>
    <t>13:56:10</t>
  </si>
  <si>
    <t xml:space="preserve">"13:56:51 Flow: Fixed -&gt; 300 umol/s"
</t>
  </si>
  <si>
    <t xml:space="preserve">"13:53:09 Lamp: ParIn -&gt;  500 uml"
</t>
  </si>
  <si>
    <t>13:52:28</t>
  </si>
  <si>
    <t xml:space="preserve">"13:53:09 Flow: Fixed -&gt; 300 umol/s"
</t>
  </si>
  <si>
    <t xml:space="preserve">"13:49:27 Lamp: ParIn -&gt;  300 uml"
</t>
  </si>
  <si>
    <t>13:48:45</t>
  </si>
  <si>
    <t xml:space="preserve">"13:49:27 Flow: Fixed -&gt; 300 umol/s"
</t>
  </si>
  <si>
    <t xml:space="preserve">"13:45:44 Lamp: ParIn -&gt;  150 uml"
</t>
  </si>
  <si>
    <t>13:45:03</t>
  </si>
  <si>
    <t xml:space="preserve">"13:45:44 Flow: Fixed -&gt; 300 umol/s"
</t>
  </si>
  <si>
    <t xml:space="preserve">"13:42:02 Lamp: ParIn -&gt;  100 uml"
</t>
  </si>
  <si>
    <t>13:41:21</t>
  </si>
  <si>
    <t xml:space="preserve">"13:42:02 Flow: Fixed -&gt; 300 umol/s"
</t>
  </si>
  <si>
    <t xml:space="preserve">"13:38:20 Lamp: ParIn -&gt;  50 uml"
</t>
  </si>
  <si>
    <t>13:37:39</t>
  </si>
  <si>
    <t xml:space="preserve">"13:38:20 Flow: Fixed -&gt; 300 umol/s"
</t>
  </si>
  <si>
    <t xml:space="preserve">"13:34:38 Lamp: ParIn -&gt;  25 uml"
</t>
  </si>
  <si>
    <t>13:33:55</t>
  </si>
  <si>
    <t xml:space="preserve">"13:34:38 Flow: Fixed -&gt; 300 umol/s"
</t>
  </si>
  <si>
    <t xml:space="preserve">"13:30:54 Lamp: ParIn -&gt;  0 uml"
</t>
  </si>
  <si>
    <t xml:space="preserve">"13:30:54 Flow: Fixed -&gt; 300 umol/s"
</t>
  </si>
  <si>
    <t xml:space="preserve">"13:30:54 Coolers: Off"
</t>
  </si>
  <si>
    <t xml:space="preserve">"13:30:54 CO2 Mixer: CO2R -&gt; 400 uml"
</t>
  </si>
  <si>
    <t xml:space="preserve">"13:30:54 Lamp: Off"
</t>
  </si>
  <si>
    <t xml:space="preserve">"13:30:22 Launched AutoProg /User/Configs/AutoProgs/LightCurve2"
</t>
  </si>
  <si>
    <t>Tue May 17 2022 13:30:22</t>
  </si>
  <si>
    <t xml:space="preserve">"13:28:44 Flow: Fixed -&gt; 300 umol/s"
</t>
  </si>
  <si>
    <t xml:space="preserve">"13:28:44 Coolers: Off"
</t>
  </si>
  <si>
    <t xml:space="preserve">"13:28:44 CO2 Mixer: CO2R -&gt; 400 uml"
</t>
  </si>
  <si>
    <t xml:space="preserve">"13:28:44 Lamp: ParIn -&gt;  2000 uml"
</t>
  </si>
  <si>
    <t>13:28:20</t>
  </si>
  <si>
    <t xml:space="preserve">"13:25:19 Lamp: ParIn -&gt;  2000 uml"
</t>
  </si>
  <si>
    <t>13:24:55</t>
  </si>
  <si>
    <t xml:space="preserve">"13:25:19 Flow: Fixed -&gt; 300 umol/s"
</t>
  </si>
  <si>
    <t xml:space="preserve">"13:21:53 Lamp: ParIn -&gt;  1600 uml"
</t>
  </si>
  <si>
    <t>13:21:30</t>
  </si>
  <si>
    <t xml:space="preserve">"13:21:53 Flow: Fixed -&gt; 300 umol/s"
</t>
  </si>
  <si>
    <t xml:space="preserve">"13:18:29 Lamp: ParIn -&gt;  1250 uml"
</t>
  </si>
  <si>
    <t>13:18:06</t>
  </si>
  <si>
    <t xml:space="preserve">"13:18:29 Flow: Fixed -&gt; 300 umol/s"
</t>
  </si>
  <si>
    <t xml:space="preserve">"13:15:05 Lamp: ParIn -&gt;  1000 uml"
</t>
  </si>
  <si>
    <t>13:14:41</t>
  </si>
  <si>
    <t xml:space="preserve">"13:15:05 Flow: Fixed -&gt; 300 umol/s"
</t>
  </si>
  <si>
    <t xml:space="preserve">"13:11:40 Lamp: ParIn -&gt;  750 uml"
</t>
  </si>
  <si>
    <t>13:11:16</t>
  </si>
  <si>
    <t xml:space="preserve">"13:11:40 Flow: Fixed -&gt; 300 umol/s"
</t>
  </si>
  <si>
    <t xml:space="preserve">"13:08:15 Lamp: ParIn -&gt;  500 uml"
</t>
  </si>
  <si>
    <t xml:space="preserve">"13:08:15 Flow: Fixed -&gt; 300 umol/s"
</t>
  </si>
  <si>
    <t>13:04:28</t>
  </si>
  <si>
    <t xml:space="preserve">"13:01:27 Lamp: ParIn -&gt;  150 uml"
</t>
  </si>
  <si>
    <t>13:01:04</t>
  </si>
  <si>
    <t xml:space="preserve">"13:01:27 Flow: Fixed -&gt; 300 umol/s"
</t>
  </si>
  <si>
    <t xml:space="preserve">"12:58:03 Lamp: ParIn -&gt;  100 uml"
</t>
  </si>
  <si>
    <t>12:57:40</t>
  </si>
  <si>
    <t xml:space="preserve">"12:58:03 Flow: Fixed -&gt; 300 umol/s"
</t>
  </si>
  <si>
    <t xml:space="preserve">"12:54:39 Lamp: ParIn -&gt;  50 uml"
</t>
  </si>
  <si>
    <t>12:54:16</t>
  </si>
  <si>
    <t xml:space="preserve">"12:54:39 Flow: Fixed -&gt; 300 umol/s"
</t>
  </si>
  <si>
    <t xml:space="preserve">"12:51:15 Lamp: ParIn -&gt;  25 uml"
</t>
  </si>
  <si>
    <t>12:50:51</t>
  </si>
  <si>
    <t xml:space="preserve">"12:51:15 Flow: Fixed -&gt; 300 umol/s"
</t>
  </si>
  <si>
    <t xml:space="preserve">"12:47:50 Lamp: ParIn -&gt;  0 uml"
</t>
  </si>
  <si>
    <t xml:space="preserve">"12:47:50 Flow: Fixed -&gt; 300 umol/s"
</t>
  </si>
  <si>
    <t xml:space="preserve">"12:47:50 Coolers: Off"
</t>
  </si>
  <si>
    <t xml:space="preserve">"12:47:50 CO2 Mixer: CO2R -&gt; 400 uml"
</t>
  </si>
  <si>
    <t xml:space="preserve">"12:47:50 Lamp: Off"
</t>
  </si>
  <si>
    <t xml:space="preserve">"12:46:13 Launched AutoProg /User/Configs/AutoProgs/LightCurve2"
</t>
  </si>
  <si>
    <t>Wed May 18 2022 12:46:13</t>
  </si>
  <si>
    <t xml:space="preserve">"12:00:03 Flow: Fixed -&gt; 300 umol/s"
</t>
  </si>
  <si>
    <t xml:space="preserve">"12:00:03 Coolers: Off"
</t>
  </si>
  <si>
    <t xml:space="preserve">"12:00:03 CO2 Mixer: CO2R -&gt; 400 uml"
</t>
  </si>
  <si>
    <t xml:space="preserve">"12:00:03 Lamp: ParIn -&gt;  2000 uml"
</t>
  </si>
  <si>
    <t>11:59:39</t>
  </si>
  <si>
    <t xml:space="preserve">"11:56:38 Lamp: ParIn -&gt;  2000 uml"
</t>
  </si>
  <si>
    <t>11:56:14</t>
  </si>
  <si>
    <t xml:space="preserve">"11:56:38 Flow: Fixed -&gt; 300 umol/s"
</t>
  </si>
  <si>
    <t xml:space="preserve">"11:53:13 Lamp: ParIn -&gt;  1600 uml"
</t>
  </si>
  <si>
    <t>11:52:49</t>
  </si>
  <si>
    <t xml:space="preserve">"11:53:12 Flow: Fixed -&gt; 300 umol/s"
</t>
  </si>
  <si>
    <t xml:space="preserve">"11:49:48 Lamp: ParIn -&gt;  1250 uml"
</t>
  </si>
  <si>
    <t>11:49:25</t>
  </si>
  <si>
    <t xml:space="preserve">"11:49:48 Flow: Fixed -&gt; 300 umol/s"
</t>
  </si>
  <si>
    <t xml:space="preserve">"11:46:24 Lamp: ParIn -&gt;  1000 uml"
</t>
  </si>
  <si>
    <t>11:46:00</t>
  </si>
  <si>
    <t xml:space="preserve">"11:46:24 Flow: Fixed -&gt; 300 umol/s"
</t>
  </si>
  <si>
    <t xml:space="preserve">"11:42:59 Lamp: ParIn -&gt;  750 uml"
</t>
  </si>
  <si>
    <t>11:42:35</t>
  </si>
  <si>
    <t xml:space="preserve">"11:42:58 Flow: Fixed -&gt; 300 umol/s"
</t>
  </si>
  <si>
    <t xml:space="preserve">"11:39:34 Lamp: ParIn -&gt;  500 uml"
</t>
  </si>
  <si>
    <t xml:space="preserve">"11:39:34 Flow: Fixed -&gt; 300 umol/s"
</t>
  </si>
  <si>
    <t xml:space="preserve">"11:36:10 Lamp: ParIn -&gt;  300 uml"
</t>
  </si>
  <si>
    <t>11:35:46</t>
  </si>
  <si>
    <t xml:space="preserve">"11:32:45 Lamp: ParIn -&gt;  150 uml"
</t>
  </si>
  <si>
    <t>11:32:22</t>
  </si>
  <si>
    <t xml:space="preserve">"11:32:45 Flow: Fixed -&gt; 300 umol/s"
</t>
  </si>
  <si>
    <t xml:space="preserve">"11:29:21 Lamp: ParIn -&gt;  100 uml"
</t>
  </si>
  <si>
    <t>11:28:58</t>
  </si>
  <si>
    <t xml:space="preserve">"11:29:21 Flow: Fixed -&gt; 300 umol/s"
</t>
  </si>
  <si>
    <t xml:space="preserve">"11:25:57 Lamp: ParIn -&gt;  50 uml"
</t>
  </si>
  <si>
    <t>11:25:34</t>
  </si>
  <si>
    <t xml:space="preserve">"11:25:57 Flow: Fixed -&gt; 300 umol/s"
</t>
  </si>
  <si>
    <t xml:space="preserve">"11:22:33 Lamp: ParIn -&gt;  25 uml"
</t>
  </si>
  <si>
    <t>11:22:09</t>
  </si>
  <si>
    <t xml:space="preserve">"11:22:32 Flow: Fixed -&gt; 300 umol/s"
</t>
  </si>
  <si>
    <t xml:space="preserve">"11:19:08 Lamp: ParIn -&gt;  0 uml"
</t>
  </si>
  <si>
    <t xml:space="preserve">"11:19:08 Flow: Fixed -&gt; 300 umol/s"
</t>
  </si>
  <si>
    <t xml:space="preserve">"11:19:08 Coolers: Off"
</t>
  </si>
  <si>
    <t xml:space="preserve">"11:19:08 CO2 Mixer: CO2R -&gt; 400 uml"
</t>
  </si>
  <si>
    <t xml:space="preserve">"11:19:07 Lamp: Off"
</t>
  </si>
  <si>
    <t xml:space="preserve">"11:17:52 Launched AutoProg /User/Configs/AutoProgs/LightCurve2"
</t>
  </si>
  <si>
    <t>Wed May 18 2022 11:17:52</t>
  </si>
  <si>
    <t xml:space="preserve">"14:10:50 Flow: Fixed -&gt; 300 umol/s"
</t>
  </si>
  <si>
    <t xml:space="preserve">"14:10:50 Coolers: Off"
</t>
  </si>
  <si>
    <t xml:space="preserve">"14:10:50 CO2 Mixer: CO2R -&gt; 400 uml"
</t>
  </si>
  <si>
    <t xml:space="preserve">"14:10:49 Lamp: ParIn -&gt;  2000 uml"
</t>
  </si>
  <si>
    <t>14:10:25</t>
  </si>
  <si>
    <t xml:space="preserve">"14:10:49 Flow: Fixed -&gt; 300 umol/s"
</t>
  </si>
  <si>
    <t xml:space="preserve">"14:07:24 Lamp: ParIn -&gt;  2000 uml"
</t>
  </si>
  <si>
    <t>14:06:59</t>
  </si>
  <si>
    <t xml:space="preserve">"14:07:24 Flow: Fixed -&gt; 300 umol/s"
</t>
  </si>
  <si>
    <t xml:space="preserve">"14:03:58 Lamp: ParIn -&gt;  1600 uml"
</t>
  </si>
  <si>
    <t>14:03:33</t>
  </si>
  <si>
    <t xml:space="preserve">"14:03:58 Flow: Fixed -&gt; 300 umol/s"
</t>
  </si>
  <si>
    <t xml:space="preserve">"14:00:32 Lamp: ParIn -&gt;  1250 uml"
</t>
  </si>
  <si>
    <t>14:00:07</t>
  </si>
  <si>
    <t xml:space="preserve">"14:00:32 Flow: Fixed -&gt; 300 umol/s"
</t>
  </si>
  <si>
    <t xml:space="preserve">"13:57:06 Lamp: ParIn -&gt;  1000 uml"
</t>
  </si>
  <si>
    <t xml:space="preserve">"13:53:39 Lamp: ParIn -&gt;  750 uml"
</t>
  </si>
  <si>
    <t xml:space="preserve">"13:53:38 Flow: Fixed -&gt; 300 umol/s"
</t>
  </si>
  <si>
    <t xml:space="preserve">"13:50:12 Lamp: ParIn -&gt;  500 uml"
</t>
  </si>
  <si>
    <t xml:space="preserve">"13:46:46 Lamp: ParIn -&gt;  300 uml"
</t>
  </si>
  <si>
    <t xml:space="preserve">"13:43:20 Lamp: ParIn -&gt;  150 uml"
</t>
  </si>
  <si>
    <t>13:42:54</t>
  </si>
  <si>
    <t xml:space="preserve">"13:39:53 Lamp: ParIn -&gt;  100 uml"
</t>
  </si>
  <si>
    <t>13:39:27</t>
  </si>
  <si>
    <t xml:space="preserve">"13:39:52 Flow: Fixed -&gt; 300 umol/s"
</t>
  </si>
  <si>
    <t xml:space="preserve">"13:36:26 Lamp: ParIn -&gt;  50 uml"
</t>
  </si>
  <si>
    <t>13:36:01</t>
  </si>
  <si>
    <t xml:space="preserve">"13:36:26 Flow: Fixed -&gt; 300 umol/s"
</t>
  </si>
  <si>
    <t xml:space="preserve">"13:33:00 Lamp: ParIn -&gt;  25 uml"
</t>
  </si>
  <si>
    <t>13:32:34</t>
  </si>
  <si>
    <t xml:space="preserve">"13:33:00 Flow: Fixed -&gt; 300 umol/s"
</t>
  </si>
  <si>
    <t xml:space="preserve">"13:29:33 Lamp: ParIn -&gt;  0 uml"
</t>
  </si>
  <si>
    <t xml:space="preserve">"13:29:32 Flow: Fixed -&gt; 300 umol/s"
</t>
  </si>
  <si>
    <t xml:space="preserve">"13:29:32 Coolers: Off"
</t>
  </si>
  <si>
    <t xml:space="preserve">"13:29:32 CO2 Mixer: CO2R -&gt; 400 uml"
</t>
  </si>
  <si>
    <t xml:space="preserve">"13:29:32 Lamp: Off"
</t>
  </si>
  <si>
    <t xml:space="preserve">"13:29:30 Launched AutoProg /User/Configs/AutoProgs/LightCurve2"
</t>
  </si>
  <si>
    <t>1</t>
  </si>
  <si>
    <t>Wed May 18 2022 13:29:30</t>
  </si>
  <si>
    <t xml:space="preserve">"14:26:05 Flow: Fixed -&gt; 300 umol/s"
</t>
  </si>
  <si>
    <t xml:space="preserve">"14:26:05 Coolers: Off"
</t>
  </si>
  <si>
    <t xml:space="preserve">"14:26:05 CO2 Mixer: CO2R -&gt; 400 uml"
</t>
  </si>
  <si>
    <t xml:space="preserve">"14:26:05 Lamp: ParIn -&gt;  2000 uml"
</t>
  </si>
  <si>
    <t>14:25:40</t>
  </si>
  <si>
    <t xml:space="preserve">"14:26:04 Flow: Fixed -&gt; 300 umol/s"
</t>
  </si>
  <si>
    <t xml:space="preserve">"14:22:39 Lamp: ParIn -&gt;  2000 uml"
</t>
  </si>
  <si>
    <t>14:22:14</t>
  </si>
  <si>
    <t xml:space="preserve">"14:22:39 Flow: Fixed -&gt; 300 umol/s"
</t>
  </si>
  <si>
    <t xml:space="preserve">"14:19:13 Lamp: ParIn -&gt;  1600 uml"
</t>
  </si>
  <si>
    <t>14:18:48</t>
  </si>
  <si>
    <t xml:space="preserve">"14:19:13 Flow: Fixed -&gt; 300 umol/s"
</t>
  </si>
  <si>
    <t xml:space="preserve">"14:15:46 Lamp: ParIn -&gt;  1250 uml"
</t>
  </si>
  <si>
    <t>14:15:22</t>
  </si>
  <si>
    <t xml:space="preserve">"14:15:46 Flow: Fixed -&gt; 300 umol/s"
</t>
  </si>
  <si>
    <t xml:space="preserve">"14:12:21 Lamp: ParIn -&gt;  1000 uml"
</t>
  </si>
  <si>
    <t>14:11:57</t>
  </si>
  <si>
    <t xml:space="preserve">"14:12:21 Flow: Fixed -&gt; 300 umol/s"
</t>
  </si>
  <si>
    <t xml:space="preserve">"14:08:56 Lamp: ParIn -&gt;  750 uml"
</t>
  </si>
  <si>
    <t>14:08:31</t>
  </si>
  <si>
    <t xml:space="preserve">"14:08:56 Flow: Fixed -&gt; 300 umol/s"
</t>
  </si>
  <si>
    <t xml:space="preserve">"14:05:30 Lamp: ParIn -&gt;  500 uml"
</t>
  </si>
  <si>
    <t>14:05:06</t>
  </si>
  <si>
    <t xml:space="preserve">"14:05:30 Flow: Fixed -&gt; 300 umol/s"
</t>
  </si>
  <si>
    <t xml:space="preserve">"14:02:05 Lamp: ParIn -&gt;  300 uml"
</t>
  </si>
  <si>
    <t>14:01:41</t>
  </si>
  <si>
    <t xml:space="preserve">"14:02:05 Flow: Fixed -&gt; 300 umol/s"
</t>
  </si>
  <si>
    <t xml:space="preserve">"13:58:40 Lamp: ParIn -&gt;  150 uml"
</t>
  </si>
  <si>
    <t xml:space="preserve">"13:58:40 Flow: Fixed -&gt; 300 umol/s"
</t>
  </si>
  <si>
    <t xml:space="preserve">"13:55:15 Lamp: ParIn -&gt;  100 uml"
</t>
  </si>
  <si>
    <t xml:space="preserve">"13:51:49 Lamp: ParIn -&gt;  50 uml"
</t>
  </si>
  <si>
    <t xml:space="preserve">"13:51:48 Flow: Fixed -&gt; 300 umol/s"
</t>
  </si>
  <si>
    <t xml:space="preserve">"13:48:23 Lamp: ParIn -&gt;  25 uml"
</t>
  </si>
  <si>
    <t xml:space="preserve">"13:48:23 Warning! Large Deltas in match: CO2=-9.3, H2O=2.36"
</t>
  </si>
  <si>
    <t xml:space="preserve">"13:44:57 Lamp: ParIn -&gt;  0 uml"
</t>
  </si>
  <si>
    <t xml:space="preserve">"13:44:56 Flow: Fixed -&gt; 300 umol/s"
</t>
  </si>
  <si>
    <t xml:space="preserve">"13:44:56 Coolers: Off"
</t>
  </si>
  <si>
    <t xml:space="preserve">"13:44:56 CO2 Mixer: CO2R -&gt; 400 uml"
</t>
  </si>
  <si>
    <t xml:space="preserve">"13:44:56 Lamp: Off"
</t>
  </si>
  <si>
    <t xml:space="preserve">"13:43:53 Launched AutoProg /User/Configs/AutoProgs/LightCurve2"
</t>
  </si>
  <si>
    <t>Tue May 17 2022 13:43:53</t>
  </si>
  <si>
    <t xml:space="preserve">"13:46:01 Coolers: Off"
</t>
  </si>
  <si>
    <t xml:space="preserve">"13:46:01 CO2 Mixer: CO2R -&gt; 400 uml"
</t>
  </si>
  <si>
    <t>13:45:36</t>
  </si>
  <si>
    <t xml:space="preserve">"13:42:35 Lamp: ParIn -&gt;  2000 uml"
</t>
  </si>
  <si>
    <t>13:42:11</t>
  </si>
  <si>
    <t xml:space="preserve">"13:42:35 Flow: Fixed -&gt; 300 umol/s"
</t>
  </si>
  <si>
    <t xml:space="preserve">"13:39:10 Lamp: ParIn -&gt;  1600 uml"
</t>
  </si>
  <si>
    <t>13:38:46</t>
  </si>
  <si>
    <t xml:space="preserve">"13:39:10 Flow: Fixed -&gt; 300 umol/s"
</t>
  </si>
  <si>
    <t xml:space="preserve">"13:35:45 Lamp: ParIn -&gt;  1250 uml"
</t>
  </si>
  <si>
    <t>13:35:21</t>
  </si>
  <si>
    <t xml:space="preserve">"13:35:45 Flow: Fixed -&gt; 300 umol/s"
</t>
  </si>
  <si>
    <t xml:space="preserve">"13:32:20 Lamp: ParIn -&gt;  1000 uml"
</t>
  </si>
  <si>
    <t xml:space="preserve">"13:28:55 Lamp: ParIn -&gt;  750 uml"
</t>
  </si>
  <si>
    <t xml:space="preserve">"13:25:30 Lamp: ParIn -&gt;  500 uml"
</t>
  </si>
  <si>
    <t xml:space="preserve">"13:25:29 Flow: Fixed -&gt; 300 umol/s"
</t>
  </si>
  <si>
    <t xml:space="preserve">"13:22:05 Lamp: ParIn -&gt;  300 uml"
</t>
  </si>
  <si>
    <t xml:space="preserve">"13:18:41 Lamp: ParIn -&gt;  150 uml"
</t>
  </si>
  <si>
    <t>13:18:17</t>
  </si>
  <si>
    <t xml:space="preserve">"13:15:16 Lamp: ParIn -&gt;  100 uml"
</t>
  </si>
  <si>
    <t>13:14:52</t>
  </si>
  <si>
    <t xml:space="preserve">"13:11:51 Lamp: ParIn -&gt;  50 uml"
</t>
  </si>
  <si>
    <t>13:11:27</t>
  </si>
  <si>
    <t xml:space="preserve">"13:11:51 Flow: Fixed -&gt; 300 umol/s"
</t>
  </si>
  <si>
    <t xml:space="preserve">"13:08:26 Lamp: ParIn -&gt;  25 uml"
</t>
  </si>
  <si>
    <t xml:space="preserve">"13:08:26 Flow: Fixed -&gt; 300 umol/s"
</t>
  </si>
  <si>
    <t xml:space="preserve">"13:05:01 Lamp: ParIn -&gt;  0 uml"
</t>
  </si>
  <si>
    <t xml:space="preserve">"13:05:01 Coolers: Off"
</t>
  </si>
  <si>
    <t xml:space="preserve">"13:05:01 CO2 Mixer: CO2R -&gt; 400 uml"
</t>
  </si>
  <si>
    <t xml:space="preserve">"13:05:00 Lamp: Off"
</t>
  </si>
  <si>
    <t xml:space="preserve">"13:03:56 Launched AutoProg /User/Configs/AutoProgs/LightCurve2"
</t>
  </si>
  <si>
    <t>Tue May 17 2022 13:03:56</t>
  </si>
  <si>
    <t xml:space="preserve">"15:16:05 Flow: Fixed -&gt; 300 umol/s"
</t>
  </si>
  <si>
    <t xml:space="preserve">"15:16:05 Coolers: Off"
</t>
  </si>
  <si>
    <t xml:space="preserve">"15:16:05 CO2 Mixer: CO2R -&gt; 400 uml"
</t>
  </si>
  <si>
    <t xml:space="preserve">"15:16:04 Lamp: ParIn -&gt;  2000 uml"
</t>
  </si>
  <si>
    <t>15:15:41</t>
  </si>
  <si>
    <t xml:space="preserve">"15:16:04 Flow: Fixed -&gt; 300 umol/s"
</t>
  </si>
  <si>
    <t xml:space="preserve">"15:12:40 Lamp: ParIn -&gt;  2000 uml"
</t>
  </si>
  <si>
    <t>15:12:17</t>
  </si>
  <si>
    <t xml:space="preserve">"15:12:40 Flow: Fixed -&gt; 300 umol/s"
</t>
  </si>
  <si>
    <t xml:space="preserve">"15:09:16 Lamp: ParIn -&gt;  1600 uml"
</t>
  </si>
  <si>
    <t>15:08:53</t>
  </si>
  <si>
    <t xml:space="preserve">"15:09:16 Flow: Fixed -&gt; 300 umol/s"
</t>
  </si>
  <si>
    <t xml:space="preserve">"15:05:52 Lamp: ParIn -&gt;  1250 uml"
</t>
  </si>
  <si>
    <t>15:05:29</t>
  </si>
  <si>
    <t xml:space="preserve">"15:05:52 Flow: Fixed -&gt; 300 umol/s"
</t>
  </si>
  <si>
    <t xml:space="preserve">"15:02:28 Lamp: ParIn -&gt;  1000 uml"
</t>
  </si>
  <si>
    <t>15:02:05</t>
  </si>
  <si>
    <t xml:space="preserve">"15:02:28 Flow: Fixed -&gt; 300 umol/s"
</t>
  </si>
  <si>
    <t xml:space="preserve">"14:59:04 Lamp: ParIn -&gt;  750 uml"
</t>
  </si>
  <si>
    <t>14:58:41</t>
  </si>
  <si>
    <t xml:space="preserve">"14:59:04 Flow: Fixed -&gt; 300 umol/s"
</t>
  </si>
  <si>
    <t xml:space="preserve">"14:55:40 Lamp: ParIn -&gt;  500 uml"
</t>
  </si>
  <si>
    <t>14:55:17</t>
  </si>
  <si>
    <t xml:space="preserve">"14:55:40 Flow: Fixed -&gt; 300 umol/s"
</t>
  </si>
  <si>
    <t xml:space="preserve">"14:52:16 Lamp: ParIn -&gt;  300 uml"
</t>
  </si>
  <si>
    <t>14:51:53</t>
  </si>
  <si>
    <t xml:space="preserve">"14:52:16 Flow: Fixed -&gt; 300 umol/s"
</t>
  </si>
  <si>
    <t xml:space="preserve">"14:48:52 Lamp: ParIn -&gt;  150 uml"
</t>
  </si>
  <si>
    <t>14:48:29</t>
  </si>
  <si>
    <t xml:space="preserve">"14:48:52 Flow: Fixed -&gt; 300 umol/s"
</t>
  </si>
  <si>
    <t xml:space="preserve">"14:45:28 Lamp: ParIn -&gt;  100 uml"
</t>
  </si>
  <si>
    <t>14:45:05</t>
  </si>
  <si>
    <t xml:space="preserve">"14:45:28 Flow: Fixed -&gt; 300 umol/s"
</t>
  </si>
  <si>
    <t xml:space="preserve">"14:42:04 Lamp: ParIn -&gt;  50 uml"
</t>
  </si>
  <si>
    <t>14:41:41</t>
  </si>
  <si>
    <t xml:space="preserve">"14:42:04 Flow: Fixed -&gt; 300 umol/s"
</t>
  </si>
  <si>
    <t xml:space="preserve">"14:38:40 Lamp: ParIn -&gt;  25 uml"
</t>
  </si>
  <si>
    <t>14:38:17</t>
  </si>
  <si>
    <t xml:space="preserve">"14:38:40 Flow: Fixed -&gt; 300 umol/s"
</t>
  </si>
  <si>
    <t xml:space="preserve">"14:35:16 Lamp: ParIn -&gt;  0 uml"
</t>
  </si>
  <si>
    <t xml:space="preserve">"14:35:16 Flow: Fixed -&gt; 300 umol/s"
</t>
  </si>
  <si>
    <t xml:space="preserve">"14:35:16 Coolers: Off"
</t>
  </si>
  <si>
    <t xml:space="preserve">"14:35:16 CO2 Mixer: CO2R -&gt; 400 uml"
</t>
  </si>
  <si>
    <t xml:space="preserve">"14:35:16 Lamp: Off"
</t>
  </si>
  <si>
    <t xml:space="preserve">"14:34:51 Launched AutoProg /User/Configs/AutoProgs/LightCurve2"
</t>
  </si>
  <si>
    <t>Tue May 17 2022 14:34:51</t>
  </si>
  <si>
    <t xml:space="preserve">"17:22:28 Flow: Fixed -&gt; 300 umol/s"
</t>
  </si>
  <si>
    <t xml:space="preserve">"17:22:28 Coolers: Off"
</t>
  </si>
  <si>
    <t xml:space="preserve">"17:22:28 CO2 Mixer: CO2R -&gt; 400 uml"
</t>
  </si>
  <si>
    <t xml:space="preserve">"17:22:28 Lamp: ParIn -&gt;  2000 uml"
</t>
  </si>
  <si>
    <t>17:22:02</t>
  </si>
  <si>
    <t xml:space="preserve">"17:19:01 Lamp: ParIn -&gt;  2000 uml"
</t>
  </si>
  <si>
    <t>17:18:35</t>
  </si>
  <si>
    <t xml:space="preserve">"17:19:01 Flow: Fixed -&gt; 300 umol/s"
</t>
  </si>
  <si>
    <t xml:space="preserve">"17:15:34 Lamp: ParIn -&gt;  1600 uml"
</t>
  </si>
  <si>
    <t>17:15:08</t>
  </si>
  <si>
    <t xml:space="preserve">"17:15:34 Flow: Fixed -&gt; 300 umol/s"
</t>
  </si>
  <si>
    <t xml:space="preserve">"17:12:07 Lamp: ParIn -&gt;  1250 uml"
</t>
  </si>
  <si>
    <t>17:11:41</t>
  </si>
  <si>
    <t xml:space="preserve">"17:12:06 Flow: Fixed -&gt; 300 umol/s"
</t>
  </si>
  <si>
    <t xml:space="preserve">"17:08:40 Lamp: ParIn -&gt;  1000 uml"
</t>
  </si>
  <si>
    <t>17:08:15</t>
  </si>
  <si>
    <t xml:space="preserve">"17:08:40 Flow: Fixed -&gt; 300 umol/s"
</t>
  </si>
  <si>
    <t xml:space="preserve">"17:05:14 Lamp: ParIn -&gt;  750 uml"
</t>
  </si>
  <si>
    <t>17:04:48</t>
  </si>
  <si>
    <t xml:space="preserve">"17:05:14 Flow: Fixed -&gt; 300 umol/s"
</t>
  </si>
  <si>
    <t xml:space="preserve">"17:01:47 Lamp: ParIn -&gt;  500 uml"
</t>
  </si>
  <si>
    <t>17:01:22</t>
  </si>
  <si>
    <t xml:space="preserve">"17:01:47 Flow: Fixed -&gt; 300 umol/s"
</t>
  </si>
  <si>
    <t xml:space="preserve">"16:58:21 Lamp: ParIn -&gt;  300 uml"
</t>
  </si>
  <si>
    <t>16:57:56</t>
  </si>
  <si>
    <t xml:space="preserve">"16:58:21 Flow: Fixed -&gt; 300 umol/s"
</t>
  </si>
  <si>
    <t xml:space="preserve">"16:54:55 Lamp: ParIn -&gt;  150 uml"
</t>
  </si>
  <si>
    <t>16:54:30</t>
  </si>
  <si>
    <t xml:space="preserve">"16:54:55 Flow: Fixed -&gt; 300 umol/s"
</t>
  </si>
  <si>
    <t xml:space="preserve">"16:51:29 Lamp: ParIn -&gt;  100 uml"
</t>
  </si>
  <si>
    <t>16:51:04</t>
  </si>
  <si>
    <t xml:space="preserve">"16:51:29 Flow: Fixed -&gt; 300 umol/s"
</t>
  </si>
  <si>
    <t xml:space="preserve">"16:48:03 Lamp: ParIn -&gt;  50 uml"
</t>
  </si>
  <si>
    <t>16:47:38</t>
  </si>
  <si>
    <t xml:space="preserve">"16:48:03 Flow: Fixed -&gt; 300 umol/s"
</t>
  </si>
  <si>
    <t xml:space="preserve">"16:44:37 Lamp: ParIn -&gt;  25 uml"
</t>
  </si>
  <si>
    <t>16:44:11</t>
  </si>
  <si>
    <t xml:space="preserve">"16:41:10 Lamp: ParIn -&gt;  0 uml"
</t>
  </si>
  <si>
    <t xml:space="preserve">"16:41:10 Flow: Fixed -&gt; 300 umol/s"
</t>
  </si>
  <si>
    <t xml:space="preserve">"16:41:10 Coolers: Off"
</t>
  </si>
  <si>
    <t xml:space="preserve">"16:41:10 CO2 Mixer: CO2R -&gt; 400 uml"
</t>
  </si>
  <si>
    <t xml:space="preserve">"16:41:10 Lamp: Off"
</t>
  </si>
  <si>
    <t xml:space="preserve">"16:40:46 Launched AutoProg /User/Configs/AutoProgs/LightCurve2"
</t>
  </si>
  <si>
    <t>Tue May 17 2022 16:40:46</t>
  </si>
  <si>
    <t>12:33:37</t>
  </si>
  <si>
    <t xml:space="preserve">"12:30:36 Flow: Fixed -&gt; 300 umol/s"
</t>
  </si>
  <si>
    <t xml:space="preserve">"12:27:09 Flow: Fixed -&gt; 300 umol/s"
</t>
  </si>
  <si>
    <t xml:space="preserve">"12:07:48 Flow: Fixed -&gt; 300 umol/s"
</t>
  </si>
  <si>
    <t xml:space="preserve">"12:07:48 Coolers: Off"
</t>
  </si>
  <si>
    <t xml:space="preserve">"12:07:48 CO2 Mixer: CO2R -&gt; 400 uml"
</t>
  </si>
  <si>
    <t xml:space="preserve">"12:07:48 Lamp: ParIn -&gt;  2000 uml"
</t>
  </si>
  <si>
    <t>12:07:23</t>
  </si>
  <si>
    <t xml:space="preserve">"12:04:22 Lamp: ParIn -&gt;  2000 uml"
</t>
  </si>
  <si>
    <t>12:03:58</t>
  </si>
  <si>
    <t xml:space="preserve">"12:04:22 Flow: Fixed -&gt; 300 umol/s"
</t>
  </si>
  <si>
    <t xml:space="preserve">"12:00:57 Lamp: ParIn -&gt;  1600 uml"
</t>
  </si>
  <si>
    <t>12:00:32</t>
  </si>
  <si>
    <t xml:space="preserve">"12:00:57 Flow: Fixed -&gt; 300 umol/s"
</t>
  </si>
  <si>
    <t xml:space="preserve">"11:57:31 Lamp: ParIn -&gt;  1250 uml"
</t>
  </si>
  <si>
    <t>11:57:06</t>
  </si>
  <si>
    <t xml:space="preserve">"11:57:31 Flow: Fixed -&gt; 300 umol/s"
</t>
  </si>
  <si>
    <t xml:space="preserve">"11:54:05 Lamp: ParIn -&gt;  1000 uml"
</t>
  </si>
  <si>
    <t>11:53:40</t>
  </si>
  <si>
    <t xml:space="preserve">"11:54:05 Flow: Fixed -&gt; 300 umol/s"
</t>
  </si>
  <si>
    <t xml:space="preserve">"11:50:39 Lamp: ParIn -&gt;  750 uml"
</t>
  </si>
  <si>
    <t>11:50:15</t>
  </si>
  <si>
    <t xml:space="preserve">"11:50:39 Flow: Fixed -&gt; 300 umol/s"
</t>
  </si>
  <si>
    <t xml:space="preserve">"11:47:14 Lamp: ParIn -&gt;  500 uml"
</t>
  </si>
  <si>
    <t>11:46:49</t>
  </si>
  <si>
    <t xml:space="preserve">"11:47:14 Flow: Fixed -&gt; 300 umol/s"
</t>
  </si>
  <si>
    <t xml:space="preserve">"11:43:48 Lamp: ParIn -&gt;  300 uml"
</t>
  </si>
  <si>
    <t xml:space="preserve">"11:40:22 Lamp: ParIn -&gt;  150 uml"
</t>
  </si>
  <si>
    <t>11:39:58</t>
  </si>
  <si>
    <t xml:space="preserve">"11:36:57 Lamp: ParIn -&gt;  100 uml"
</t>
  </si>
  <si>
    <t>11:36:33</t>
  </si>
  <si>
    <t xml:space="preserve">"11:36:57 Flow: Fixed -&gt; 300 umol/s"
</t>
  </si>
  <si>
    <t xml:space="preserve">"11:33:32 Lamp: ParIn -&gt;  50 uml"
</t>
  </si>
  <si>
    <t>11:33:07</t>
  </si>
  <si>
    <t xml:space="preserve">"11:33:32 Flow: Fixed -&gt; 300 umol/s"
</t>
  </si>
  <si>
    <t xml:space="preserve">"11:30:06 Lamp: ParIn -&gt;  25 uml"
</t>
  </si>
  <si>
    <t>11:29:41</t>
  </si>
  <si>
    <t xml:space="preserve">"11:30:06 Flow: Fixed -&gt; 300 umol/s"
</t>
  </si>
  <si>
    <t xml:space="preserve">"11:26:40 Lamp: ParIn -&gt;  0 uml"
</t>
  </si>
  <si>
    <t xml:space="preserve">"11:26:40 Flow: Fixed -&gt; 300 umol/s"
</t>
  </si>
  <si>
    <t xml:space="preserve">"11:26:40 Coolers: Off"
</t>
  </si>
  <si>
    <t xml:space="preserve">"11:26:40 CO2 Mixer: CO2R -&gt; 400 uml"
</t>
  </si>
  <si>
    <t xml:space="preserve">"11:26:40 Lamp: Off"
</t>
  </si>
  <si>
    <t xml:space="preserve">"11:26:27 Launched AutoProg /User/Configs/AutoProgs/LightCurve2"
</t>
  </si>
  <si>
    <t>Tue May 17 2022 11:26:27</t>
  </si>
  <si>
    <t xml:space="preserve">"13:30:52 Flow: Fixed -&gt; 300 umol/s"
</t>
  </si>
  <si>
    <t xml:space="preserve">"13:30:52 Coolers: Off"
</t>
  </si>
  <si>
    <t xml:space="preserve">"13:30:52 CO2 Mixer: CO2R -&gt; 400 uml"
</t>
  </si>
  <si>
    <t xml:space="preserve">"13:30:52 Lamp: ParIn -&gt;  2000 uml"
</t>
  </si>
  <si>
    <t>13:30:26</t>
  </si>
  <si>
    <t xml:space="preserve">"13:30:51 Flow: Fixed -&gt; 300 umol/s"
</t>
  </si>
  <si>
    <t xml:space="preserve">"13:27:25 Lamp: ParIn -&gt;  2000 uml"
</t>
  </si>
  <si>
    <t xml:space="preserve">"13:27:25 Flow: Fixed -&gt; 300 umol/s"
</t>
  </si>
  <si>
    <t xml:space="preserve">"13:23:59 Lamp: ParIn -&gt;  1600 uml"
</t>
  </si>
  <si>
    <t xml:space="preserve">"13:20:32 Lamp: ParIn -&gt;  1250 uml"
</t>
  </si>
  <si>
    <t>13:20:06</t>
  </si>
  <si>
    <t xml:space="preserve">"13:20:31 Flow: Fixed -&gt; 300 umol/s"
</t>
  </si>
  <si>
    <t xml:space="preserve">"13:17:05 Lamp: ParIn -&gt;  1000 uml"
</t>
  </si>
  <si>
    <t>13:16:39</t>
  </si>
  <si>
    <t xml:space="preserve">"13:13:38 Lamp: ParIn -&gt;  750 uml"
</t>
  </si>
  <si>
    <t>13:13:13</t>
  </si>
  <si>
    <t xml:space="preserve">"13:13:38 Flow: Fixed -&gt; 300 umol/s"
</t>
  </si>
  <si>
    <t xml:space="preserve">"13:10:12 Lamp: ParIn -&gt;  500 uml"
</t>
  </si>
  <si>
    <t>13:09:47</t>
  </si>
  <si>
    <t xml:space="preserve">"13:10:12 Flow: Fixed -&gt; 300 umol/s"
</t>
  </si>
  <si>
    <t xml:space="preserve">"13:06:46 Lamp: ParIn -&gt;  300 uml"
</t>
  </si>
  <si>
    <t>13:06:21</t>
  </si>
  <si>
    <t xml:space="preserve">"13:06:46 Flow: Fixed -&gt; 300 umol/s"
</t>
  </si>
  <si>
    <t xml:space="preserve">"13:03:20 Lamp: ParIn -&gt;  150 uml"
</t>
  </si>
  <si>
    <t>13:02:55</t>
  </si>
  <si>
    <t xml:space="preserve">"13:03:20 Flow: Fixed -&gt; 300 umol/s"
</t>
  </si>
  <si>
    <t xml:space="preserve">"12:59:54 Lamp: ParIn -&gt;  100 uml"
</t>
  </si>
  <si>
    <t>12:59:29</t>
  </si>
  <si>
    <t xml:space="preserve">"12:59:54 Flow: Fixed -&gt; 300 umol/s"
</t>
  </si>
  <si>
    <t xml:space="preserve">"12:56:28 Lamp: ParIn -&gt;  50 uml"
</t>
  </si>
  <si>
    <t>12:56:03</t>
  </si>
  <si>
    <t xml:space="preserve">"12:56:28 Flow: Fixed -&gt; 300 umol/s"
</t>
  </si>
  <si>
    <t xml:space="preserve">"12:53:02 Lamp: ParIn -&gt;  25 uml"
</t>
  </si>
  <si>
    <t>12:52:36</t>
  </si>
  <si>
    <t xml:space="preserve">"12:53:01 Flow: Fixed -&gt; 300 umol/s"
</t>
  </si>
  <si>
    <t xml:space="preserve">"12:49:35 Lamp: ParIn -&gt;  0 uml"
</t>
  </si>
  <si>
    <t xml:space="preserve">"12:49:35 Flow: Fixed -&gt; 300 umol/s"
</t>
  </si>
  <si>
    <t xml:space="preserve">"12:49:35 Coolers: Off"
</t>
  </si>
  <si>
    <t xml:space="preserve">"12:49:35 CO2 Mixer: CO2R -&gt; 400 uml"
</t>
  </si>
  <si>
    <t xml:space="preserve">"12:49:35 Lamp: Off"
</t>
  </si>
  <si>
    <t xml:space="preserve">"12:48:34 Launched AutoProg /User/Configs/AutoProgs/LightCurve2"
</t>
  </si>
  <si>
    <t>Wed May 18 2022 12:48:34</t>
  </si>
  <si>
    <t xml:space="preserve">"15:35:20 Coolers: Off"
</t>
  </si>
  <si>
    <t xml:space="preserve">"15:35:20 CO2 Mixer: CO2R -&gt; 400 uml"
</t>
  </si>
  <si>
    <t xml:space="preserve">"15:35:20 Lamp: ParIn -&gt;  2000 uml"
</t>
  </si>
  <si>
    <t>15:34:52</t>
  </si>
  <si>
    <t xml:space="preserve">"15:31:51 Lamp: ParIn -&gt;  2000 uml"
</t>
  </si>
  <si>
    <t>15:31:24</t>
  </si>
  <si>
    <t xml:space="preserve">"15:31:50 Flow: Fixed -&gt; 300 umol/s"
</t>
  </si>
  <si>
    <t xml:space="preserve">"15:28:23 Lamp: ParIn -&gt;  1600 uml"
</t>
  </si>
  <si>
    <t>15:27:57</t>
  </si>
  <si>
    <t xml:space="preserve">"15:28:23 Flow: Fixed -&gt; 300 umol/s"
</t>
  </si>
  <si>
    <t xml:space="preserve">"15:24:56 Lamp: ParIn -&gt;  1250 uml"
</t>
  </si>
  <si>
    <t>15:24:30</t>
  </si>
  <si>
    <t xml:space="preserve">"15:24:56 Flow: Fixed -&gt; 300 umol/s"
</t>
  </si>
  <si>
    <t xml:space="preserve">"15:21:29 Lamp: ParIn -&gt;  1000 uml"
</t>
  </si>
  <si>
    <t>15:21:03</t>
  </si>
  <si>
    <t xml:space="preserve">"15:21:29 Flow: Fixed -&gt; 300 umol/s"
</t>
  </si>
  <si>
    <t xml:space="preserve">"15:18:02 Lamp: ParIn -&gt;  750 uml"
</t>
  </si>
  <si>
    <t>15:17:36</t>
  </si>
  <si>
    <t xml:space="preserve">"15:18:02 Flow: Fixed -&gt; 300 umol/s"
</t>
  </si>
  <si>
    <t xml:space="preserve">"15:14:35 Lamp: ParIn -&gt;  500 uml"
</t>
  </si>
  <si>
    <t>15:14:09</t>
  </si>
  <si>
    <t xml:space="preserve">"15:14:35 Flow: Fixed -&gt; 300 umol/s"
</t>
  </si>
  <si>
    <t xml:space="preserve">"15:11:08 Lamp: ParIn -&gt;  300 uml"
</t>
  </si>
  <si>
    <t>15:10:43</t>
  </si>
  <si>
    <t xml:space="preserve">"15:11:08 Flow: Fixed -&gt; 300 umol/s"
</t>
  </si>
  <si>
    <t xml:space="preserve">"15:07:42 Lamp: ParIn -&gt;  150 uml"
</t>
  </si>
  <si>
    <t>15:07:16</t>
  </si>
  <si>
    <t xml:space="preserve">"15:07:42 Flow: Fixed -&gt; 300 umol/s"
</t>
  </si>
  <si>
    <t xml:space="preserve">"15:04:15 Lamp: ParIn -&gt;  100 uml"
</t>
  </si>
  <si>
    <t>15:03:49</t>
  </si>
  <si>
    <t xml:space="preserve">"15:04:15 Flow: Fixed -&gt; 300 umol/s"
</t>
  </si>
  <si>
    <t xml:space="preserve">"15:00:48 Lamp: ParIn -&gt;  50 uml"
</t>
  </si>
  <si>
    <t>15:00:22</t>
  </si>
  <si>
    <t xml:space="preserve">"15:00:47 Flow: Fixed -&gt; 300 umol/s"
</t>
  </si>
  <si>
    <t xml:space="preserve">"14:57:21 Lamp: ParIn -&gt;  25 uml"
</t>
  </si>
  <si>
    <t>14:56:55</t>
  </si>
  <si>
    <t xml:space="preserve">"14:57:21 Flow: Fixed -&gt; 300 umol/s"
</t>
  </si>
  <si>
    <t xml:space="preserve">"14:53:54 Lamp: ParIn -&gt;  0 uml"
</t>
  </si>
  <si>
    <t xml:space="preserve">"14:53:54 Flow: Fixed -&gt; 300 umol/s"
</t>
  </si>
  <si>
    <t xml:space="preserve">"14:53:54 Coolers: Off"
</t>
  </si>
  <si>
    <t xml:space="preserve">"14:53:54 CO2 Mixer: CO2R -&gt; 400 uml"
</t>
  </si>
  <si>
    <t xml:space="preserve">"14:53:54 Lamp: Off"
</t>
  </si>
  <si>
    <t xml:space="preserve">"14:53:52 Launched AutoProg /User/Configs/AutoProgs/LightCurve2"
</t>
  </si>
  <si>
    <t>Wed May 18 2022 14:53:52</t>
  </si>
  <si>
    <t xml:space="preserve">"11:14:36 Flow: Fixed -&gt; 300 umol/s"
</t>
  </si>
  <si>
    <t xml:space="preserve">"11:14:36 Coolers: Off"
</t>
  </si>
  <si>
    <t xml:space="preserve">"11:14:36 CO2 Mixer: CO2R -&gt; 400 uml"
</t>
  </si>
  <si>
    <t xml:space="preserve">"11:14:36 Lamp: ParIn -&gt;  2000 uml"
</t>
  </si>
  <si>
    <t>11:14:12</t>
  </si>
  <si>
    <t xml:space="preserve">"11:11:11 Lamp: ParIn -&gt;  2000 uml"
</t>
  </si>
  <si>
    <t>11:10:47</t>
  </si>
  <si>
    <t xml:space="preserve">"11:11:11 Flow: Fixed -&gt; 300 umol/s"
</t>
  </si>
  <si>
    <t xml:space="preserve">"11:07:46 Lamp: ParIn -&gt;  1600 uml"
</t>
  </si>
  <si>
    <t>11:07:22</t>
  </si>
  <si>
    <t xml:space="preserve">"11:07:45 Flow: Fixed -&gt; 300 umol/s"
</t>
  </si>
  <si>
    <t xml:space="preserve">"11:04:21 Lamp: ParIn -&gt;  1250 uml"
</t>
  </si>
  <si>
    <t>11:03:58</t>
  </si>
  <si>
    <t xml:space="preserve">"11:04:21 Flow: Fixed -&gt; 300 umol/s"
</t>
  </si>
  <si>
    <t xml:space="preserve">"11:00:57 Lamp: ParIn -&gt;  1000 uml"
</t>
  </si>
  <si>
    <t>11:00:33</t>
  </si>
  <si>
    <t xml:space="preserve">"11:00:57 Flow: Fixed -&gt; 300 umol/s"
</t>
  </si>
  <si>
    <t xml:space="preserve">"10:57:32 Lamp: ParIn -&gt;  750 uml"
</t>
  </si>
  <si>
    <t>10:57:09</t>
  </si>
  <si>
    <t xml:space="preserve">"10:57:32 Flow: Fixed -&gt; 300 umol/s"
</t>
  </si>
  <si>
    <t xml:space="preserve">"10:54:08 Lamp: ParIn -&gt;  500 uml"
</t>
  </si>
  <si>
    <t>10:53:44</t>
  </si>
  <si>
    <t xml:space="preserve">"10:54:07 Flow: Fixed -&gt; 300 umol/s"
</t>
  </si>
  <si>
    <t xml:space="preserve">"10:50:43 Lamp: ParIn -&gt;  300 uml"
</t>
  </si>
  <si>
    <t>10:50:20</t>
  </si>
  <si>
    <t xml:space="preserve">"10:50:43 Flow: Fixed -&gt; 300 umol/s"
</t>
  </si>
  <si>
    <t xml:space="preserve">"10:47:19 Lamp: ParIn -&gt;  150 uml"
</t>
  </si>
  <si>
    <t>10:46:56</t>
  </si>
  <si>
    <t xml:space="preserve">"10:47:19 Flow: Fixed -&gt; 300 umol/s"
</t>
  </si>
  <si>
    <t xml:space="preserve">"10:43:55 Lamp: ParIn -&gt;  100 uml"
</t>
  </si>
  <si>
    <t>10:43:32</t>
  </si>
  <si>
    <t xml:space="preserve">"10:43:55 Flow: Fixed -&gt; 300 umol/s"
</t>
  </si>
  <si>
    <t xml:space="preserve">"10:40:31 Lamp: ParIn -&gt;  50 uml"
</t>
  </si>
  <si>
    <t>10:40:08</t>
  </si>
  <si>
    <t xml:space="preserve">"10:40:31 Flow: Fixed -&gt; 300 umol/s"
</t>
  </si>
  <si>
    <t xml:space="preserve">"10:37:07 Lamp: ParIn -&gt;  25 uml"
</t>
  </si>
  <si>
    <t>10:36:43</t>
  </si>
  <si>
    <t xml:space="preserve">"10:37:07 Flow: Fixed -&gt; 300 umol/s"
</t>
  </si>
  <si>
    <t xml:space="preserve">"10:33:42 Lamp: ParIn -&gt;  0 uml"
</t>
  </si>
  <si>
    <t xml:space="preserve">"10:33:42 Flow: Fixed -&gt; 300 umol/s"
</t>
  </si>
  <si>
    <t xml:space="preserve">"10:33:42 Coolers: Off"
</t>
  </si>
  <si>
    <t xml:space="preserve">"10:33:42 CO2 Mixer: CO2R -&gt; 400 uml"
</t>
  </si>
  <si>
    <t xml:space="preserve">"10:33:42 Lamp: Off"
</t>
  </si>
  <si>
    <t xml:space="preserve">"10:33:18 Launched AutoProg /User/Configs/AutoProgs/LightCurve2"
</t>
  </si>
  <si>
    <t>Wed May 18 2022 10:33:18</t>
  </si>
  <si>
    <t xml:space="preserve">"13:21:07 Flow: Fixed -&gt; 300 umol/s"
</t>
  </si>
  <si>
    <t xml:space="preserve">"13:21:07 Coolers: Off"
</t>
  </si>
  <si>
    <t xml:space="preserve">"13:21:07 CO2 Mixer: CO2R -&gt; 400 uml"
</t>
  </si>
  <si>
    <t xml:space="preserve">"13:21:07 Lamp: ParIn -&gt;  2000 uml"
</t>
  </si>
  <si>
    <t>13:20:40</t>
  </si>
  <si>
    <t xml:space="preserve">"13:17:39 Lamp: ParIn -&gt;  2000 uml"
</t>
  </si>
  <si>
    <t>13:17:13</t>
  </si>
  <si>
    <t xml:space="preserve">"13:17:39 Flow: Fixed -&gt; 300 umol/s"
</t>
  </si>
  <si>
    <t xml:space="preserve">"13:14:12 Lamp: ParIn -&gt;  1600 uml"
</t>
  </si>
  <si>
    <t>13:13:46</t>
  </si>
  <si>
    <t xml:space="preserve">"13:14:12 Flow: Fixed -&gt; 300 umol/s"
</t>
  </si>
  <si>
    <t xml:space="preserve">"13:10:45 Lamp: ParIn -&gt;  1250 uml"
</t>
  </si>
  <si>
    <t>13:10:19</t>
  </si>
  <si>
    <t xml:space="preserve">"13:10:45 Flow: Fixed -&gt; 300 umol/s"
</t>
  </si>
  <si>
    <t xml:space="preserve">"13:07:18 Lamp: ParIn -&gt;  1000 uml"
</t>
  </si>
  <si>
    <t>13:06:52</t>
  </si>
  <si>
    <t xml:space="preserve">"13:07:18 Flow: Fixed -&gt; 300 umol/s"
</t>
  </si>
  <si>
    <t xml:space="preserve">"13:03:51 Lamp: ParIn -&gt;  750 uml"
</t>
  </si>
  <si>
    <t>13:03:26</t>
  </si>
  <si>
    <t xml:space="preserve">"13:03:51 Flow: Fixed -&gt; 300 umol/s"
</t>
  </si>
  <si>
    <t xml:space="preserve">"13:00:25 Lamp: ParIn -&gt;  500 uml"
</t>
  </si>
  <si>
    <t>13:00:00</t>
  </si>
  <si>
    <t xml:space="preserve">"13:00:25 Flow: Fixed -&gt; 300 umol/s"
</t>
  </si>
  <si>
    <t xml:space="preserve">"12:56:59 Lamp: ParIn -&gt;  300 uml"
</t>
  </si>
  <si>
    <t>12:56:33</t>
  </si>
  <si>
    <t xml:space="preserve">"12:56:59 Flow: Fixed -&gt; 300 umol/s"
</t>
  </si>
  <si>
    <t xml:space="preserve">"12:53:32 Lamp: ParIn -&gt;  150 uml"
</t>
  </si>
  <si>
    <t>12:53:06</t>
  </si>
  <si>
    <t xml:space="preserve">"12:53:31 Flow: Fixed -&gt; 300 umol/s"
</t>
  </si>
  <si>
    <t xml:space="preserve">"12:50:05 Lamp: ParIn -&gt;  100 uml"
</t>
  </si>
  <si>
    <t>12:49:40</t>
  </si>
  <si>
    <t xml:space="preserve">"12:50:05 Flow: Fixed -&gt; 300 umol/s"
</t>
  </si>
  <si>
    <t xml:space="preserve">"12:46:39 Lamp: ParIn -&gt;  50 uml"
</t>
  </si>
  <si>
    <t>12:46:14</t>
  </si>
  <si>
    <t xml:space="preserve">"12:46:39 Flow: Fixed -&gt; 300 umol/s"
</t>
  </si>
  <si>
    <t xml:space="preserve">"12:43:13 Lamp: ParIn -&gt;  25 uml"
</t>
  </si>
  <si>
    <t>12:42:47</t>
  </si>
  <si>
    <t xml:space="preserve">"12:43:13 Flow: Fixed -&gt; 300 umol/s"
</t>
  </si>
  <si>
    <t xml:space="preserve">"12:39:46 Lamp: ParIn -&gt;  0 uml"
</t>
  </si>
  <si>
    <t xml:space="preserve">"12:39:46 Flow: Fixed -&gt; 300 umol/s"
</t>
  </si>
  <si>
    <t xml:space="preserve">"12:39:46 Coolers: Off"
</t>
  </si>
  <si>
    <t xml:space="preserve">"12:39:46 CO2 Mixer: CO2R -&gt; 400 uml"
</t>
  </si>
  <si>
    <t xml:space="preserve">"12:39:46 Lamp: Off"
</t>
  </si>
  <si>
    <t xml:space="preserve">"12:39:12 Launched AutoProg /User/Configs/AutoProgs/LightCurve2"
</t>
  </si>
  <si>
    <t>Wed May 18 2022 12:39:12</t>
  </si>
  <si>
    <t xml:space="preserve">"12:44:25 Flow: Fixed -&gt; 300 umol/s"
</t>
  </si>
  <si>
    <t xml:space="preserve">"12:44:25 Coolers: Off"
</t>
  </si>
  <si>
    <t xml:space="preserve">"12:44:25 CO2 Mixer: CO2R -&gt; 400 uml"
</t>
  </si>
  <si>
    <t xml:space="preserve">"12:44:25 Lamp: ParIn -&gt;  2000 uml"
</t>
  </si>
  <si>
    <t>12:44:04</t>
  </si>
  <si>
    <t xml:space="preserve">"12:41:03 Lamp: ParIn -&gt;  2000 uml"
</t>
  </si>
  <si>
    <t>12:40:42</t>
  </si>
  <si>
    <t xml:space="preserve">"12:41:03 Flow: Fixed -&gt; 300 umol/s"
</t>
  </si>
  <si>
    <t xml:space="preserve">"12:37:41 Lamp: ParIn -&gt;  1600 uml"
</t>
  </si>
  <si>
    <t xml:space="preserve">"12:37:41 Flow: Fixed -&gt; 300 umol/s"
</t>
  </si>
  <si>
    <t xml:space="preserve">"12:34:19 Lamp: ParIn -&gt;  1250 uml"
</t>
  </si>
  <si>
    <t xml:space="preserve">"12:30:56 Lamp: ParIn -&gt;  1000 uml"
</t>
  </si>
  <si>
    <t>12:30:34</t>
  </si>
  <si>
    <t xml:space="preserve">"12:27:32 Lamp: ParIn -&gt;  750 uml"
</t>
  </si>
  <si>
    <t xml:space="preserve">"12:27:32 Flow: Fixed -&gt; 300 umol/s"
</t>
  </si>
  <si>
    <t>12:23:47</t>
  </si>
  <si>
    <t xml:space="preserve">"12:20:46 Lamp: ParIn -&gt;  300 uml"
</t>
  </si>
  <si>
    <t>12:20:23</t>
  </si>
  <si>
    <t xml:space="preserve">"12:20:46 Flow: Fixed -&gt; 300 umol/s"
</t>
  </si>
  <si>
    <t xml:space="preserve">"12:17:22 Lamp: ParIn -&gt;  150 uml"
</t>
  </si>
  <si>
    <t xml:space="preserve">"12:17:22 Flow: Fixed -&gt; 300 umol/s"
</t>
  </si>
  <si>
    <t xml:space="preserve">"12:13:58 Lamp: ParIn -&gt;  100 uml"
</t>
  </si>
  <si>
    <t>12:13:35</t>
  </si>
  <si>
    <t xml:space="preserve">"12:10:34 Lamp: ParIn -&gt;  50 uml"
</t>
  </si>
  <si>
    <t>12:10:11</t>
  </si>
  <si>
    <t xml:space="preserve">"12:10:34 Flow: Fixed -&gt; 300 umol/s"
</t>
  </si>
  <si>
    <t xml:space="preserve">"12:07:10 Lamp: ParIn -&gt;  25 uml"
</t>
  </si>
  <si>
    <t>12:06:46</t>
  </si>
  <si>
    <t xml:space="preserve">"12:07:10 Flow: Fixed -&gt; 300 umol/s"
</t>
  </si>
  <si>
    <t xml:space="preserve">"12:03:45 Lamp: ParIn -&gt;  0 uml"
</t>
  </si>
  <si>
    <t xml:space="preserve">"12:03:45 Flow: Fixed -&gt; 300 umol/s"
</t>
  </si>
  <si>
    <t xml:space="preserve">"12:03:45 Coolers: Off"
</t>
  </si>
  <si>
    <t xml:space="preserve">"12:03:45 CO2 Mixer: CO2R -&gt; 400 uml"
</t>
  </si>
  <si>
    <t xml:space="preserve">"12:03:45 Lamp: Off"
</t>
  </si>
  <si>
    <t xml:space="preserve">"12:02:56 Launched AutoProg /User/Configs/AutoProgs/LightCurve2"
</t>
  </si>
  <si>
    <t>Wed May 18 2022 12:02:56</t>
  </si>
  <si>
    <t xml:space="preserve">"15:18:15 Flow: Fixed -&gt; 300 umol/s"
</t>
  </si>
  <si>
    <t xml:space="preserve">"15:18:15 Coolers: Off"
</t>
  </si>
  <si>
    <t xml:space="preserve">"15:18:15 CO2 Mixer: CO2R -&gt; 400 uml"
</t>
  </si>
  <si>
    <t xml:space="preserve">"15:18:15 Lamp: ParIn -&gt;  2000 uml"
</t>
  </si>
  <si>
    <t>15:17:49</t>
  </si>
  <si>
    <t xml:space="preserve">"15:14:48 Lamp: ParIn -&gt;  2000 uml"
</t>
  </si>
  <si>
    <t>15:14:23</t>
  </si>
  <si>
    <t xml:space="preserve">"15:14:48 Flow: Fixed -&gt; 300 umol/s"
</t>
  </si>
  <si>
    <t xml:space="preserve">"15:11:22 Lamp: ParIn -&gt;  1600 uml"
</t>
  </si>
  <si>
    <t xml:space="preserve">"15:11:22 Flow: Fixed -&gt; 300 umol/s"
</t>
  </si>
  <si>
    <t xml:space="preserve">"15:07:55 Lamp: ParIn -&gt;  1250 uml"
</t>
  </si>
  <si>
    <t>15:07:29</t>
  </si>
  <si>
    <t xml:space="preserve">"15:04:28 Lamp: ParIn -&gt;  1000 uml"
</t>
  </si>
  <si>
    <t>15:04:03</t>
  </si>
  <si>
    <t xml:space="preserve">"15:01:02 Lamp: ParIn -&gt;  750 uml"
</t>
  </si>
  <si>
    <t>15:00:36</t>
  </si>
  <si>
    <t xml:space="preserve">"15:01:02 Flow: Fixed -&gt; 300 umol/s"
</t>
  </si>
  <si>
    <t xml:space="preserve">"14:57:35 Lamp: ParIn -&gt;  500 uml"
</t>
  </si>
  <si>
    <t>14:57:09</t>
  </si>
  <si>
    <t xml:space="preserve">"14:57:35 Flow: Fixed -&gt; 300 umol/s"
</t>
  </si>
  <si>
    <t xml:space="preserve">"14:54:08 Lamp: ParIn -&gt;  300 uml"
</t>
  </si>
  <si>
    <t>14:53:42</t>
  </si>
  <si>
    <t xml:space="preserve">"14:54:07 Flow: Fixed -&gt; 300 umol/s"
</t>
  </si>
  <si>
    <t xml:space="preserve">"14:50:41 Lamp: ParIn -&gt;  150 uml"
</t>
  </si>
  <si>
    <t>14:50:16</t>
  </si>
  <si>
    <t xml:space="preserve">"14:50:41 Flow: Fixed -&gt; 300 umol/s"
</t>
  </si>
  <si>
    <t xml:space="preserve">"14:47:15 Lamp: ParIn -&gt;  100 uml"
</t>
  </si>
  <si>
    <t>14:46:50</t>
  </si>
  <si>
    <t xml:space="preserve">"14:47:15 Flow: Fixed -&gt; 300 umol/s"
</t>
  </si>
  <si>
    <t xml:space="preserve">"14:43:49 Lamp: ParIn -&gt;  50 uml"
</t>
  </si>
  <si>
    <t>14:43:24</t>
  </si>
  <si>
    <t xml:space="preserve">"14:43:49 Flow: Fixed -&gt; 300 umol/s"
</t>
  </si>
  <si>
    <t xml:space="preserve">"14:40:23 Lamp: ParIn -&gt;  25 uml"
</t>
  </si>
  <si>
    <t>14:39:58</t>
  </si>
  <si>
    <t xml:space="preserve">"14:40:23 Flow: Fixed -&gt; 300 umol/s"
</t>
  </si>
  <si>
    <t xml:space="preserve">"14:36:57 Lamp: ParIn -&gt;  0 uml"
</t>
  </si>
  <si>
    <t xml:space="preserve">"14:36:57 Flow: Fixed -&gt; 300 umol/s"
</t>
  </si>
  <si>
    <t xml:space="preserve">"14:36:57 Coolers: Off"
</t>
  </si>
  <si>
    <t xml:space="preserve">"14:36:57 CO2 Mixer: CO2R -&gt; 400 uml"
</t>
  </si>
  <si>
    <t xml:space="preserve">"14:36:56 Lamp: Off"
</t>
  </si>
  <si>
    <t xml:space="preserve">"14:36:45 Launched AutoProg /User/Configs/AutoProgs/LightCurve2"
</t>
  </si>
  <si>
    <t>Tue May 17 2022 14:36:45</t>
  </si>
  <si>
    <t xml:space="preserve">"11:18:41 Coolers: Off"
</t>
  </si>
  <si>
    <t xml:space="preserve">"11:18:41 CO2 Mixer: CO2R -&gt; 400 uml"
</t>
  </si>
  <si>
    <t xml:space="preserve">"11:18:41 Lamp: ParIn -&gt;  2000 uml"
</t>
  </si>
  <si>
    <t xml:space="preserve">"11:15:18 Lamp: ParIn -&gt;  2000 uml"
</t>
  </si>
  <si>
    <t>11:14:56</t>
  </si>
  <si>
    <t xml:space="preserve">"11:11:55 Lamp: ParIn -&gt;  1600 uml"
</t>
  </si>
  <si>
    <t>11:11:33</t>
  </si>
  <si>
    <t xml:space="preserve">"11:11:55 Flow: Fixed -&gt; 300 umol/s"
</t>
  </si>
  <si>
    <t xml:space="preserve">"11:08:32 Lamp: ParIn -&gt;  1250 uml"
</t>
  </si>
  <si>
    <t>11:08:10</t>
  </si>
  <si>
    <t xml:space="preserve">"11:08:32 Flow: Fixed -&gt; 300 umol/s"
</t>
  </si>
  <si>
    <t xml:space="preserve">"11:05:09 Lamp: ParIn -&gt;  1000 uml"
</t>
  </si>
  <si>
    <t>11:04:46</t>
  </si>
  <si>
    <t xml:space="preserve">"11:05:09 Flow: Fixed -&gt; 300 umol/s"
</t>
  </si>
  <si>
    <t xml:space="preserve">"11:01:45 Lamp: ParIn -&gt;  750 uml"
</t>
  </si>
  <si>
    <t>11:01:22</t>
  </si>
  <si>
    <t xml:space="preserve">"11:01:45 Flow: Fixed -&gt; 300 umol/s"
</t>
  </si>
  <si>
    <t xml:space="preserve">"10:58:21 Lamp: ParIn -&gt;  500 uml"
</t>
  </si>
  <si>
    <t>10:57:58</t>
  </si>
  <si>
    <t xml:space="preserve">"10:58:21 Flow: Fixed -&gt; 300 umol/s"
</t>
  </si>
  <si>
    <t xml:space="preserve">"10:54:57 Lamp: ParIn -&gt;  300 uml"
</t>
  </si>
  <si>
    <t>10:54:33</t>
  </si>
  <si>
    <t xml:space="preserve">"10:54:56 Flow: Fixed -&gt; 300 umol/s"
</t>
  </si>
  <si>
    <t xml:space="preserve">"10:51:32 Lamp: ParIn -&gt;  150 uml"
</t>
  </si>
  <si>
    <t xml:space="preserve">"10:51:32 Flow: Fixed -&gt; 300 umol/s"
</t>
  </si>
  <si>
    <t xml:space="preserve">"10:48:08 Lamp: ParIn -&gt;  100 uml"
</t>
  </si>
  <si>
    <t>10:47:44</t>
  </si>
  <si>
    <t xml:space="preserve">"10:44:43 Lamp: ParIn -&gt;  50 uml"
</t>
  </si>
  <si>
    <t>10:44:19</t>
  </si>
  <si>
    <t xml:space="preserve">"10:44:42 Flow: Fixed -&gt; 300 umol/s"
</t>
  </si>
  <si>
    <t xml:space="preserve">"10:41:18 Lamp: ParIn -&gt;  25 uml"
</t>
  </si>
  <si>
    <t>10:40:54</t>
  </si>
  <si>
    <t xml:space="preserve">"10:41:18 Flow: Fixed -&gt; 300 umol/s"
</t>
  </si>
  <si>
    <t xml:space="preserve">"10:37:53 Lamp: ParIn -&gt;  0 uml"
</t>
  </si>
  <si>
    <t xml:space="preserve">"10:37:53 Flow: Fixed -&gt; 300 umol/s"
</t>
  </si>
  <si>
    <t xml:space="preserve">"10:37:53 Coolers: Off"
</t>
  </si>
  <si>
    <t xml:space="preserve">"10:37:53 CO2 Mixer: CO2R -&gt; 400 uml"
</t>
  </si>
  <si>
    <t xml:space="preserve">"10:37:53 Lamp: Off"
</t>
  </si>
  <si>
    <t xml:space="preserve">"10:37:43 Launched AutoProg /User/Configs/AutoProgs/LightCurve2"
</t>
  </si>
  <si>
    <t>Tue May 17 2022 10:37:43</t>
  </si>
  <si>
    <t xml:space="preserve">"13:28:15 Flow: Fixed -&gt; 300 umol/s"
</t>
  </si>
  <si>
    <t xml:space="preserve">"13:28:15 Coolers: Off"
</t>
  </si>
  <si>
    <t xml:space="preserve">"13:28:15 CO2 Mixer: CO2R -&gt; 400 uml"
</t>
  </si>
  <si>
    <t xml:space="preserve">"13:28:15 Lamp: ParIn -&gt;  2000 uml"
</t>
  </si>
  <si>
    <t>13:27:35</t>
  </si>
  <si>
    <t xml:space="preserve">"13:24:34 Lamp: ParIn -&gt;  2000 uml"
</t>
  </si>
  <si>
    <t>13:23:53</t>
  </si>
  <si>
    <t xml:space="preserve">"13:24:34 Flow: Fixed -&gt; 300 umol/s"
</t>
  </si>
  <si>
    <t xml:space="preserve">"13:20:52 Lamp: ParIn -&gt;  1600 uml"
</t>
  </si>
  <si>
    <t>13:20:10</t>
  </si>
  <si>
    <t xml:space="preserve">"13:20:52 Flow: Fixed -&gt; 300 umol/s"
</t>
  </si>
  <si>
    <t xml:space="preserve">"13:17:09 Lamp: ParIn -&gt;  1250 uml"
</t>
  </si>
  <si>
    <t>13:16:27</t>
  </si>
  <si>
    <t xml:space="preserve">"13:17:09 Flow: Fixed -&gt; 300 umol/s"
</t>
  </si>
  <si>
    <t xml:space="preserve">"13:13:26 Lamp: ParIn -&gt;  1000 uml"
</t>
  </si>
  <si>
    <t>13:12:45</t>
  </si>
  <si>
    <t xml:space="preserve">"13:13:26 Flow: Fixed -&gt; 300 umol/s"
</t>
  </si>
  <si>
    <t xml:space="preserve">"13:09:44 Lamp: ParIn -&gt;  750 uml"
</t>
  </si>
  <si>
    <t>13:09:03</t>
  </si>
  <si>
    <t xml:space="preserve">"13:09:44 Flow: Fixed -&gt; 300 umol/s"
</t>
  </si>
  <si>
    <t xml:space="preserve">"13:06:02 Lamp: ParIn -&gt;  500 uml"
</t>
  </si>
  <si>
    <t>13:05:21</t>
  </si>
  <si>
    <t xml:space="preserve">"13:06:02 Flow: Fixed -&gt; 300 umol/s"
</t>
  </si>
  <si>
    <t xml:space="preserve">"13:02:20 Lamp: ParIn -&gt;  300 uml"
</t>
  </si>
  <si>
    <t>13:01:39</t>
  </si>
  <si>
    <t xml:space="preserve">"13:02:20 Flow: Fixed -&gt; 300 umol/s"
</t>
  </si>
  <si>
    <t xml:space="preserve">"12:58:38 Lamp: ParIn -&gt;  150 uml"
</t>
  </si>
  <si>
    <t>12:57:57</t>
  </si>
  <si>
    <t xml:space="preserve">"12:58:37 Flow: Fixed -&gt; 300 umol/s"
</t>
  </si>
  <si>
    <t xml:space="preserve">"12:54:56 Lamp: ParIn -&gt;  100 uml"
</t>
  </si>
  <si>
    <t>12:54:15</t>
  </si>
  <si>
    <t xml:space="preserve">"12:54:55 Flow: Fixed -&gt; 300 umol/s"
</t>
  </si>
  <si>
    <t xml:space="preserve">"12:51:14 Lamp: ParIn -&gt;  50 uml"
</t>
  </si>
  <si>
    <t>12:50:34</t>
  </si>
  <si>
    <t xml:space="preserve">"12:51:14 Flow: Fixed -&gt; 300 umol/s"
</t>
  </si>
  <si>
    <t xml:space="preserve">"12:47:33 Lamp: ParIn -&gt;  25 uml"
</t>
  </si>
  <si>
    <t>12:46:48</t>
  </si>
  <si>
    <t xml:space="preserve">"12:47:33 Flow: Fixed -&gt; 300 umol/s"
</t>
  </si>
  <si>
    <t xml:space="preserve">"12:47:32 Warning! Large Deltas in match: CO2=-7.3, H2O=1.27"
</t>
  </si>
  <si>
    <t xml:space="preserve">"12:43:47 Lamp: ParIn -&gt;  0 uml"
</t>
  </si>
  <si>
    <t xml:space="preserve">"12:43:47 Flow: Fixed -&gt; 300 umol/s"
</t>
  </si>
  <si>
    <t xml:space="preserve">"12:43:47 Coolers: Off"
</t>
  </si>
  <si>
    <t xml:space="preserve">"12:43:47 CO2 Mixer: CO2R -&gt; 400 uml"
</t>
  </si>
  <si>
    <t xml:space="preserve">"12:43:47 Lamp: Off"
</t>
  </si>
  <si>
    <t xml:space="preserve">"12:43:36 Launched AutoProg /User/Configs/AutoProgs/LightCurve2"
</t>
  </si>
  <si>
    <t>Tue May 17 2022 12:43:36</t>
  </si>
  <si>
    <t xml:space="preserve">"11:16:43 Flow: Fixed -&gt; 300 umol/s"
</t>
  </si>
  <si>
    <t xml:space="preserve">"11:16:43 Coolers: Off"
</t>
  </si>
  <si>
    <t xml:space="preserve">"11:16:43 CO2 Mixer: CO2R -&gt; 400 uml"
</t>
  </si>
  <si>
    <t xml:space="preserve">"11:16:43 Lamp: ParIn -&gt;  2000 uml"
</t>
  </si>
  <si>
    <t>11:16:17</t>
  </si>
  <si>
    <t xml:space="preserve">"11:13:16 Lamp: ParIn -&gt;  2000 uml"
</t>
  </si>
  <si>
    <t>11:12:50</t>
  </si>
  <si>
    <t xml:space="preserve">"11:13:16 Flow: Fixed -&gt; 300 umol/s"
</t>
  </si>
  <si>
    <t xml:space="preserve">"11:09:49 Lamp: ParIn -&gt;  1600 uml"
</t>
  </si>
  <si>
    <t>11:09:24</t>
  </si>
  <si>
    <t xml:space="preserve">"11:09:49 Flow: Fixed -&gt; 300 umol/s"
</t>
  </si>
  <si>
    <t xml:space="preserve">"11:06:23 Lamp: ParIn -&gt;  1250 uml"
</t>
  </si>
  <si>
    <t>11:05:57</t>
  </si>
  <si>
    <t xml:space="preserve">"11:06:23 Flow: Fixed -&gt; 300 umol/s"
</t>
  </si>
  <si>
    <t xml:space="preserve">"11:02:56 Lamp: ParIn -&gt;  1000 uml"
</t>
  </si>
  <si>
    <t xml:space="preserve">"11:02:55 Flow: Fixed -&gt; 300 umol/s"
</t>
  </si>
  <si>
    <t xml:space="preserve">"10:59:29 Lamp: ParIn -&gt;  750 uml"
</t>
  </si>
  <si>
    <t xml:space="preserve">"10:56:03 Lamp: ParIn -&gt;  500 uml"
</t>
  </si>
  <si>
    <t>10:55:37</t>
  </si>
  <si>
    <t xml:space="preserve">"10:52:36 Lamp: ParIn -&gt;  300 uml"
</t>
  </si>
  <si>
    <t>10:52:10</t>
  </si>
  <si>
    <t xml:space="preserve">"10:52:36 Flow: Fixed -&gt; 300 umol/s"
</t>
  </si>
  <si>
    <t xml:space="preserve">"10:49:09 Lamp: ParIn -&gt;  150 uml"
</t>
  </si>
  <si>
    <t>10:48:43</t>
  </si>
  <si>
    <t xml:space="preserve">"10:49:08 Flow: Fixed -&gt; 300 umol/s"
</t>
  </si>
  <si>
    <t xml:space="preserve">"10:45:42 Lamp: ParIn -&gt;  100 uml"
</t>
  </si>
  <si>
    <t>10:45:17</t>
  </si>
  <si>
    <t xml:space="preserve">"10:45:42 Flow: Fixed -&gt; 300 umol/s"
</t>
  </si>
  <si>
    <t xml:space="preserve">"10:42:16 Lamp: ParIn -&gt;  50 uml"
</t>
  </si>
  <si>
    <t>10:41:51</t>
  </si>
  <si>
    <t xml:space="preserve">"10:42:16 Flow: Fixed -&gt; 300 umol/s"
</t>
  </si>
  <si>
    <t xml:space="preserve">"10:38:50 Lamp: ParIn -&gt;  25 uml"
</t>
  </si>
  <si>
    <t>10:38:24</t>
  </si>
  <si>
    <t xml:space="preserve">"10:38:49 Flow: Fixed -&gt; 300 umol/s"
</t>
  </si>
  <si>
    <t xml:space="preserve">"10:35:23 Lamp: ParIn -&gt;  0 uml"
</t>
  </si>
  <si>
    <t xml:space="preserve">"10:35:23 Flow: Fixed -&gt; 300 umol/s"
</t>
  </si>
  <si>
    <t xml:space="preserve">"10:35:23 Coolers: Off"
</t>
  </si>
  <si>
    <t xml:space="preserve">"10:35:23 CO2 Mixer: CO2R -&gt; 400 uml"
</t>
  </si>
  <si>
    <t xml:space="preserve">"10:35:23 Lamp: Off"
</t>
  </si>
  <si>
    <t xml:space="preserve">"10:35:10 Launched AutoProg /User/Configs/AutoProgs/LightCurve2"
</t>
  </si>
  <si>
    <t>Wed May 18 2022 10:35:10</t>
  </si>
  <si>
    <t xml:space="preserve">"12:46:43 Flow: Fixed -&gt; 300 umol/s"
</t>
  </si>
  <si>
    <t xml:space="preserve">"12:46:43 Coolers: Off"
</t>
  </si>
  <si>
    <t xml:space="preserve">"12:46:43 CO2 Mixer: CO2R -&gt; 400 uml"
</t>
  </si>
  <si>
    <t xml:space="preserve">"12:46:43 Lamp: ParIn -&gt;  2000 uml"
</t>
  </si>
  <si>
    <t xml:space="preserve">"12:43:16 Lamp: ParIn -&gt;  2000 uml"
</t>
  </si>
  <si>
    <t>12:42:51</t>
  </si>
  <si>
    <t xml:space="preserve">"12:39:50 Lamp: ParIn -&gt;  1600 uml"
</t>
  </si>
  <si>
    <t>12:39:24</t>
  </si>
  <si>
    <t xml:space="preserve">"12:39:49 Flow: Fixed -&gt; 300 umol/s"
</t>
  </si>
  <si>
    <t xml:space="preserve">"12:36:23 Lamp: ParIn -&gt;  1250 uml"
</t>
  </si>
  <si>
    <t>12:35:58</t>
  </si>
  <si>
    <t xml:space="preserve">"12:36:23 Flow: Fixed -&gt; 300 umol/s"
</t>
  </si>
  <si>
    <t xml:space="preserve">"12:32:57 Lamp: ParIn -&gt;  1000 uml"
</t>
  </si>
  <si>
    <t>12:32:31</t>
  </si>
  <si>
    <t xml:space="preserve">"12:32:57 Flow: Fixed -&gt; 300 umol/s"
</t>
  </si>
  <si>
    <t xml:space="preserve">"12:29:30 Lamp: ParIn -&gt;  750 uml"
</t>
  </si>
  <si>
    <t>12:29:05</t>
  </si>
  <si>
    <t xml:space="preserve">"12:26:04 Lamp: ParIn -&gt;  500 uml"
</t>
  </si>
  <si>
    <t xml:space="preserve">"12:26:03 Flow: Fixed -&gt; 300 umol/s"
</t>
  </si>
  <si>
    <t xml:space="preserve">"12:22:38 Lamp: ParIn -&gt;  300 uml"
</t>
  </si>
  <si>
    <t>12:22:13</t>
  </si>
  <si>
    <t xml:space="preserve">"12:22:38 Flow: Fixed -&gt; 300 umol/s"
</t>
  </si>
  <si>
    <t xml:space="preserve">"12:19:12 Lamp: ParIn -&gt;  150 uml"
</t>
  </si>
  <si>
    <t>12:18:47</t>
  </si>
  <si>
    <t xml:space="preserve">"12:19:12 Flow: Fixed -&gt; 300 umol/s"
</t>
  </si>
  <si>
    <t xml:space="preserve">"12:15:46 Lamp: ParIn -&gt;  100 uml"
</t>
  </si>
  <si>
    <t>12:15:21</t>
  </si>
  <si>
    <t xml:space="preserve">"12:15:46 Flow: Fixed -&gt; 300 umol/s"
</t>
  </si>
  <si>
    <t xml:space="preserve">"12:12:20 Lamp: ParIn -&gt;  50 uml"
</t>
  </si>
  <si>
    <t>12:11:55</t>
  </si>
  <si>
    <t xml:space="preserve">"12:12:20 Flow: Fixed -&gt; 300 umol/s"
</t>
  </si>
  <si>
    <t xml:space="preserve">"12:08:54 Lamp: ParIn -&gt;  25 uml"
</t>
  </si>
  <si>
    <t>12:08:29</t>
  </si>
  <si>
    <t xml:space="preserve">"12:08:54 Flow: Fixed -&gt; 300 umol/s"
</t>
  </si>
  <si>
    <t xml:space="preserve">"12:05:28 Lamp: ParIn -&gt;  0 uml"
</t>
  </si>
  <si>
    <t xml:space="preserve">"12:05:28 Flow: Fixed -&gt; 300 umol/s"
</t>
  </si>
  <si>
    <t xml:space="preserve">"12:05:28 Coolers: Off"
</t>
  </si>
  <si>
    <t xml:space="preserve">"12:05:28 CO2 Mixer: CO2R -&gt; 400 uml"
</t>
  </si>
  <si>
    <t xml:space="preserve">"12:05:28 Lamp: Off"
</t>
  </si>
  <si>
    <t xml:space="preserve">"12:04:10 Launched AutoProg /User/Configs/AutoProgs/LightCurve2"
</t>
  </si>
  <si>
    <t>Wed May 18 2022 12:04:10</t>
  </si>
  <si>
    <t xml:space="preserve">"13:26:47 Flow: Fixed -&gt; 300 umol/s"
</t>
  </si>
  <si>
    <t xml:space="preserve">"13:26:47 Coolers: Off"
</t>
  </si>
  <si>
    <t xml:space="preserve">"13:26:47 CO2 Mixer: CO2R -&gt; 400 uml"
</t>
  </si>
  <si>
    <t xml:space="preserve">"13:26:47 Lamp: ParIn -&gt;  2000 uml"
</t>
  </si>
  <si>
    <t>13:26:21</t>
  </si>
  <si>
    <t xml:space="preserve">"13:23:20 Lamp: ParIn -&gt;  2000 uml"
</t>
  </si>
  <si>
    <t>13:22:54</t>
  </si>
  <si>
    <t xml:space="preserve">"13:23:19 Flow: Fixed -&gt; 300 umol/s"
</t>
  </si>
  <si>
    <t xml:space="preserve">"13:19:53 Lamp: ParIn -&gt;  1600 uml"
</t>
  </si>
  <si>
    <t>13:19:28</t>
  </si>
  <si>
    <t xml:space="preserve">"13:19:53 Flow: Fixed -&gt; 300 umol/s"
</t>
  </si>
  <si>
    <t xml:space="preserve">"13:16:27 Lamp: ParIn -&gt;  1250 uml"
</t>
  </si>
  <si>
    <t>13:16:02</t>
  </si>
  <si>
    <t xml:space="preserve">"13:16:27 Flow: Fixed -&gt; 300 umol/s"
</t>
  </si>
  <si>
    <t xml:space="preserve">"13:13:01 Lamp: ParIn -&gt;  1000 uml"
</t>
  </si>
  <si>
    <t>13:12:36</t>
  </si>
  <si>
    <t xml:space="preserve">"13:09:35 Lamp: ParIn -&gt;  750 uml"
</t>
  </si>
  <si>
    <t>13:09:10</t>
  </si>
  <si>
    <t xml:space="preserve">"13:09:35 Flow: Fixed -&gt; 300 umol/s"
</t>
  </si>
  <si>
    <t xml:space="preserve">"13:06:09 Lamp: ParIn -&gt;  500 uml"
</t>
  </si>
  <si>
    <t>13:05:44</t>
  </si>
  <si>
    <t xml:space="preserve">"13:06:09 Flow: Fixed -&gt; 300 umol/s"
</t>
  </si>
  <si>
    <t xml:space="preserve">"13:02:43 Lamp: ParIn -&gt;  300 uml"
</t>
  </si>
  <si>
    <t>13:02:18</t>
  </si>
  <si>
    <t xml:space="preserve">"13:02:43 Flow: Fixed -&gt; 300 umol/s"
</t>
  </si>
  <si>
    <t xml:space="preserve">"12:59:17 Lamp: ParIn -&gt;  150 uml"
</t>
  </si>
  <si>
    <t>12:58:52</t>
  </si>
  <si>
    <t xml:space="preserve">"12:59:17 Flow: Fixed -&gt; 300 umol/s"
</t>
  </si>
  <si>
    <t xml:space="preserve">"12:55:51 Lamp: ParIn -&gt;  100 uml"
</t>
  </si>
  <si>
    <t>12:55:27</t>
  </si>
  <si>
    <t xml:space="preserve">"12:55:51 Flow: Fixed -&gt; 300 umol/s"
</t>
  </si>
  <si>
    <t xml:space="preserve">"12:52:26 Lamp: ParIn -&gt;  50 uml"
</t>
  </si>
  <si>
    <t>12:52:01</t>
  </si>
  <si>
    <t xml:space="preserve">"12:52:26 Flow: Fixed -&gt; 300 umol/s"
</t>
  </si>
  <si>
    <t xml:space="preserve">"12:49:00 Lamp: ParIn -&gt;  25 uml"
</t>
  </si>
  <si>
    <t>12:48:34</t>
  </si>
  <si>
    <t xml:space="preserve">"12:48:59 Flow: Fixed -&gt; 300 umol/s"
</t>
  </si>
  <si>
    <t xml:space="preserve">"12:45:33 Lamp: ParIn -&gt;  0 uml"
</t>
  </si>
  <si>
    <t xml:space="preserve">"12:45:33 Flow: Fixed -&gt; 300 umol/s"
</t>
  </si>
  <si>
    <t xml:space="preserve">"12:45:33 Coolers: Off"
</t>
  </si>
  <si>
    <t xml:space="preserve">"12:45:33 CO2 Mixer: CO2R -&gt; 400 uml"
</t>
  </si>
  <si>
    <t xml:space="preserve">"12:45:33 Lamp: Off"
</t>
  </si>
  <si>
    <t xml:space="preserve">"12:43:51 Launched AutoProg /User/Configs/AutoProgs/LightCurve2"
</t>
  </si>
  <si>
    <t>Wed May 18 2022 12:43:51</t>
  </si>
  <si>
    <t xml:space="preserve">"14:12:36 Flow: Fixed -&gt; 300 umol/s"
</t>
  </si>
  <si>
    <t xml:space="preserve">"14:12:36 Coolers: Off"
</t>
  </si>
  <si>
    <t xml:space="preserve">"14:12:36 CO2 Mixer: CO2R -&gt; 400 uml"
</t>
  </si>
  <si>
    <t xml:space="preserve">"14:12:36 Lamp: ParIn -&gt;  2000 uml"
</t>
  </si>
  <si>
    <t>14:12:12</t>
  </si>
  <si>
    <t xml:space="preserve">"14:09:11 Lamp: ParIn -&gt;  2000 uml"
</t>
  </si>
  <si>
    <t>14:08:47</t>
  </si>
  <si>
    <t xml:space="preserve">"14:09:11 Flow: Fixed -&gt; 300 umol/s"
</t>
  </si>
  <si>
    <t xml:space="preserve">"14:05:46 Lamp: ParIn -&gt;  1600 uml"
</t>
  </si>
  <si>
    <t>14:05:23</t>
  </si>
  <si>
    <t xml:space="preserve">"14:05:46 Flow: Fixed -&gt; 300 umol/s"
</t>
  </si>
  <si>
    <t xml:space="preserve">"14:02:22 Lamp: ParIn -&gt;  1250 uml"
</t>
  </si>
  <si>
    <t>14:01:58</t>
  </si>
  <si>
    <t xml:space="preserve">"14:02:22 Flow: Fixed -&gt; 300 umol/s"
</t>
  </si>
  <si>
    <t xml:space="preserve">"13:58:57 Lamp: ParIn -&gt;  1000 uml"
</t>
  </si>
  <si>
    <t xml:space="preserve">"13:58:56 Flow: Fixed -&gt; 300 umol/s"
</t>
  </si>
  <si>
    <t xml:space="preserve">"13:55:32 Lamp: ParIn -&gt;  750 uml"
</t>
  </si>
  <si>
    <t>13:55:09</t>
  </si>
  <si>
    <t xml:space="preserve">"13:52:08 Lamp: ParIn -&gt;  500 uml"
</t>
  </si>
  <si>
    <t>13:51:44</t>
  </si>
  <si>
    <t xml:space="preserve">"13:52:08 Flow: Fixed -&gt; 300 umol/s"
</t>
  </si>
  <si>
    <t xml:space="preserve">"13:48:43 Lamp: ParIn -&gt;  300 uml"
</t>
  </si>
  <si>
    <t>13:48:19</t>
  </si>
  <si>
    <t xml:space="preserve">"13:48:42 Flow: Fixed -&gt; 300 umol/s"
</t>
  </si>
  <si>
    <t xml:space="preserve">"13:45:18 Lamp: ParIn -&gt;  150 uml"
</t>
  </si>
  <si>
    <t>13:44:55</t>
  </si>
  <si>
    <t xml:space="preserve">"13:45:18 Flow: Fixed -&gt; 300 umol/s"
</t>
  </si>
  <si>
    <t xml:space="preserve">"13:41:54 Lamp: ParIn -&gt;  100 uml"
</t>
  </si>
  <si>
    <t>13:41:30</t>
  </si>
  <si>
    <t xml:space="preserve">"13:41:54 Flow: Fixed -&gt; 300 umol/s"
</t>
  </si>
  <si>
    <t xml:space="preserve">"13:38:29 Lamp: ParIn -&gt;  50 uml"
</t>
  </si>
  <si>
    <t>13:38:05</t>
  </si>
  <si>
    <t xml:space="preserve">"13:38:28 Flow: Fixed -&gt; 300 umol/s"
</t>
  </si>
  <si>
    <t xml:space="preserve">"13:35:04 Lamp: ParIn -&gt;  25 uml"
</t>
  </si>
  <si>
    <t>13:34:41</t>
  </si>
  <si>
    <t xml:space="preserve">"13:35:04 Flow: Fixed -&gt; 300 umol/s"
</t>
  </si>
  <si>
    <t xml:space="preserve">"13:31:40 Lamp: ParIn -&gt;  0 uml"
</t>
  </si>
  <si>
    <t xml:space="preserve">"13:31:39 Lamp: Off"
</t>
  </si>
  <si>
    <t xml:space="preserve">"13:31:13 Launched AutoProg /User/Configs/AutoProgs/LightCurve2"
</t>
  </si>
  <si>
    <t>Wed May 18 2022 13:31:13</t>
  </si>
  <si>
    <t xml:space="preserve">"16:19:06 Flow: Fixed -&gt; 300 umol/s"
</t>
  </si>
  <si>
    <t xml:space="preserve">"16:19:06 Coolers: Off"
</t>
  </si>
  <si>
    <t xml:space="preserve">"16:19:06 CO2 Mixer: CO2R -&gt; 400 uml"
</t>
  </si>
  <si>
    <t xml:space="preserve">"16:19:06 Lamp: ParIn -&gt;  2000 uml"
</t>
  </si>
  <si>
    <t>16:18:40</t>
  </si>
  <si>
    <t xml:space="preserve">"16:15:39 Lamp: ParIn -&gt;  2000 uml"
</t>
  </si>
  <si>
    <t xml:space="preserve">"16:15:39 Flow: Fixed -&gt; 300 umol/s"
</t>
  </si>
  <si>
    <t xml:space="preserve">"16:12:12 Lamp: ParIn -&gt;  1600 uml"
</t>
  </si>
  <si>
    <t>16:11:46</t>
  </si>
  <si>
    <t xml:space="preserve">"16:12:12 Flow: Fixed -&gt; 300 umol/s"
</t>
  </si>
  <si>
    <t xml:space="preserve">"16:08:45 Lamp: ParIn -&gt;  1250 uml"
</t>
  </si>
  <si>
    <t>16:08:19</t>
  </si>
  <si>
    <t xml:space="preserve">"16:08:45 Flow: Fixed -&gt; 300 umol/s"
</t>
  </si>
  <si>
    <t xml:space="preserve">"16:05:18 Lamp: ParIn -&gt;  1000 uml"
</t>
  </si>
  <si>
    <t>16:04:52</t>
  </si>
  <si>
    <t xml:space="preserve">"16:05:17 Flow: Fixed -&gt; 300 umol/s"
</t>
  </si>
  <si>
    <t xml:space="preserve">"16:01:51 Lamp: ParIn -&gt;  750 uml"
</t>
  </si>
  <si>
    <t>16:01:26</t>
  </si>
  <si>
    <t xml:space="preserve">"16:01:51 Flow: Fixed -&gt; 300 umol/s"
</t>
  </si>
  <si>
    <t xml:space="preserve">"15:58:25 Lamp: ParIn -&gt;  500 uml"
</t>
  </si>
  <si>
    <t>15:57:59</t>
  </si>
  <si>
    <t xml:space="preserve">"15:58:25 Flow: Fixed -&gt; 300 umol/s"
</t>
  </si>
  <si>
    <t xml:space="preserve">"15:54:58 Lamp: ParIn -&gt;  300 uml"
</t>
  </si>
  <si>
    <t>15:54:33</t>
  </si>
  <si>
    <t xml:space="preserve">"15:54:58 Flow: Fixed -&gt; 300 umol/s"
</t>
  </si>
  <si>
    <t xml:space="preserve">"15:51:32 Lamp: ParIn -&gt;  150 uml"
</t>
  </si>
  <si>
    <t>15:51:06</t>
  </si>
  <si>
    <t xml:space="preserve">"15:51:32 Flow: Fixed -&gt; 300 umol/s"
</t>
  </si>
  <si>
    <t xml:space="preserve">"15:48:05 Lamp: ParIn -&gt;  100 uml"
</t>
  </si>
  <si>
    <t>15:47:39</t>
  </si>
  <si>
    <t xml:space="preserve">"15:44:37 Lamp: ParIn -&gt;  50 uml"
</t>
  </si>
  <si>
    <t>15:44:12</t>
  </si>
  <si>
    <t xml:space="preserve">"15:41:11 Lamp: ParIn -&gt;  25 uml"
</t>
  </si>
  <si>
    <t>15:40:45</t>
  </si>
  <si>
    <t xml:space="preserve">"15:37:44 Lamp: ParIn -&gt;  0 uml"
</t>
  </si>
  <si>
    <t xml:space="preserve">"15:37:43 Flow: Fixed -&gt; 300 umol/s"
</t>
  </si>
  <si>
    <t xml:space="preserve">"15:37:43 Coolers: Off"
</t>
  </si>
  <si>
    <t xml:space="preserve">"15:37:43 CO2 Mixer: CO2R -&gt; 400 uml"
</t>
  </si>
  <si>
    <t xml:space="preserve">"15:37:43 Lamp: Off"
</t>
  </si>
  <si>
    <t xml:space="preserve">"15:37:10 Launched AutoProg /User/Configs/AutoProgs/LightCurve2"
</t>
  </si>
  <si>
    <t>Wed May 18 2022 15:37:10</t>
  </si>
  <si>
    <t xml:space="preserve">"12:37:32 Flow: Fixed -&gt; 300 umol/s"
</t>
  </si>
  <si>
    <t xml:space="preserve">"12:37:32 Coolers: Off"
</t>
  </si>
  <si>
    <t xml:space="preserve">"12:37:32 CO2 Mixer: CO2R -&gt; 400 uml"
</t>
  </si>
  <si>
    <t xml:space="preserve">"12:37:32 Lamp: ParIn -&gt;  2000 uml"
</t>
  </si>
  <si>
    <t>12:37:05</t>
  </si>
  <si>
    <t xml:space="preserve">"12:34:04 Lamp: ParIn -&gt;  2000 uml"
</t>
  </si>
  <si>
    <t xml:space="preserve">"12:34:03 Flow: Fixed -&gt; 300 umol/s"
</t>
  </si>
  <si>
    <t xml:space="preserve">"12:30:36 Lamp: ParIn -&gt;  1600 uml"
</t>
  </si>
  <si>
    <t>12:30:10</t>
  </si>
  <si>
    <t xml:space="preserve">"12:27:09 Lamp: ParIn -&gt;  1250 uml"
</t>
  </si>
  <si>
    <t>12:26:43</t>
  </si>
  <si>
    <t xml:space="preserve">"12:23:42 Lamp: ParIn -&gt;  1000 uml"
</t>
  </si>
  <si>
    <t>12:23:16</t>
  </si>
  <si>
    <t xml:space="preserve">"12:23:42 Flow: Fixed -&gt; 300 umol/s"
</t>
  </si>
  <si>
    <t xml:space="preserve">"12:20:15 Lamp: ParIn -&gt;  750 uml"
</t>
  </si>
  <si>
    <t>12:19:49</t>
  </si>
  <si>
    <t xml:space="preserve">"12:20:14 Flow: Fixed -&gt; 300 umol/s"
</t>
  </si>
  <si>
    <t xml:space="preserve">"12:16:48 Lamp: ParIn -&gt;  500 uml"
</t>
  </si>
  <si>
    <t>12:16:22</t>
  </si>
  <si>
    <t xml:space="preserve">"12:16:47 Flow: Fixed -&gt; 300 umol/s"
</t>
  </si>
  <si>
    <t xml:space="preserve">"12:13:21 Lamp: ParIn -&gt;  300 uml"
</t>
  </si>
  <si>
    <t>12:12:56</t>
  </si>
  <si>
    <t xml:space="preserve">"12:13:21 Flow: Fixed -&gt; 300 umol/s"
</t>
  </si>
  <si>
    <t xml:space="preserve">"12:09:55 Lamp: ParIn -&gt;  150 uml"
</t>
  </si>
  <si>
    <t>12:09:29</t>
  </si>
  <si>
    <t xml:space="preserve">"12:09:55 Flow: Fixed -&gt; 300 umol/s"
</t>
  </si>
  <si>
    <t xml:space="preserve">"12:06:28 Lamp: ParIn -&gt;  100 uml"
</t>
  </si>
  <si>
    <t>12:06:02</t>
  </si>
  <si>
    <t xml:space="preserve">"12:06:27 Flow: Fixed -&gt; 300 umol/s"
</t>
  </si>
  <si>
    <t xml:space="preserve">"12:03:01 Lamp: ParIn -&gt;  50 uml"
</t>
  </si>
  <si>
    <t>12:02:35</t>
  </si>
  <si>
    <t xml:space="preserve">"12:03:00 Flow: Fixed -&gt; 300 umol/s"
</t>
  </si>
  <si>
    <t xml:space="preserve">"11:59:34 Lamp: ParIn -&gt;  25 uml"
</t>
  </si>
  <si>
    <t>11:59:07</t>
  </si>
  <si>
    <t xml:space="preserve">"11:59:34 Flow: Fixed -&gt; 300 umol/s"
</t>
  </si>
  <si>
    <t xml:space="preserve">"11:56:06 Lamp: ParIn -&gt;  0 uml"
</t>
  </si>
  <si>
    <t xml:space="preserve">"11:56:06 Flow: Fixed -&gt; 300 umol/s"
</t>
  </si>
  <si>
    <t xml:space="preserve">"11:56:06 Coolers: Off"
</t>
  </si>
  <si>
    <t xml:space="preserve">"11:56:06 CO2 Mixer: CO2R -&gt; 400 uml"
</t>
  </si>
  <si>
    <t xml:space="preserve">"11:56:06 Lamp: Off"
</t>
  </si>
  <si>
    <t xml:space="preserve">"11:54:41 Launched AutoProg /User/Configs/AutoProgs/LightCurve2"
</t>
  </si>
  <si>
    <t>Wed May 18 2022 11:54:41</t>
  </si>
  <si>
    <t xml:space="preserve">"11:20:50 Flow: Fixed -&gt; 300 umol/s"
</t>
  </si>
  <si>
    <t xml:space="preserve">"11:20:50 Coolers: Off"
</t>
  </si>
  <si>
    <t xml:space="preserve">"11:20:50 CO2 Mixer: CO2R -&gt; 400 uml"
</t>
  </si>
  <si>
    <t xml:space="preserve">"11:20:50 Lamp: ParIn -&gt;  2000 uml"
</t>
  </si>
  <si>
    <t>11:20:24</t>
  </si>
  <si>
    <t xml:space="preserve">"11:17:23 Lamp: ParIn -&gt;  2000 uml"
</t>
  </si>
  <si>
    <t>11:16:58</t>
  </si>
  <si>
    <t xml:space="preserve">"11:17:23 Flow: Fixed -&gt; 300 umol/s"
</t>
  </si>
  <si>
    <t xml:space="preserve">"11:13:57 Lamp: ParIn -&gt;  1600 uml"
</t>
  </si>
  <si>
    <t>11:13:31</t>
  </si>
  <si>
    <t xml:space="preserve">"11:13:57 Flow: Fixed -&gt; 300 umol/s"
</t>
  </si>
  <si>
    <t xml:space="preserve">"11:10:30 Lamp: ParIn -&gt;  1250 uml"
</t>
  </si>
  <si>
    <t>11:10:04</t>
  </si>
  <si>
    <t xml:space="preserve">"11:10:30 Flow: Fixed -&gt; 300 umol/s"
</t>
  </si>
  <si>
    <t xml:space="preserve">"11:07:03 Lamp: ParIn -&gt;  1000 uml"
</t>
  </si>
  <si>
    <t xml:space="preserve">"11:03:36 Lamp: ParIn -&gt;  750 uml"
</t>
  </si>
  <si>
    <t>11:03:11</t>
  </si>
  <si>
    <t xml:space="preserve">"11:00:10 Lamp: ParIn -&gt;  500 uml"
</t>
  </si>
  <si>
    <t>10:59:45</t>
  </si>
  <si>
    <t xml:space="preserve">"11:00:10 Flow: Fixed -&gt; 300 umol/s"
</t>
  </si>
  <si>
    <t xml:space="preserve">"10:56:44 Lamp: ParIn -&gt;  300 uml"
</t>
  </si>
  <si>
    <t>10:56:19</t>
  </si>
  <si>
    <t xml:space="preserve">"10:56:44 Flow: Fixed -&gt; 300 umol/s"
</t>
  </si>
  <si>
    <t xml:space="preserve">"10:53:18 Lamp: ParIn -&gt;  150 uml"
</t>
  </si>
  <si>
    <t>10:52:53</t>
  </si>
  <si>
    <t xml:space="preserve">"10:53:18 Flow: Fixed -&gt; 300 umol/s"
</t>
  </si>
  <si>
    <t xml:space="preserve">"10:49:52 Lamp: ParIn -&gt;  100 uml"
</t>
  </si>
  <si>
    <t>10:49:27</t>
  </si>
  <si>
    <t xml:space="preserve">"10:49:52 Flow: Fixed -&gt; 300 umol/s"
</t>
  </si>
  <si>
    <t xml:space="preserve">"10:46:26 Lamp: ParIn -&gt;  50 uml"
</t>
  </si>
  <si>
    <t>10:46:01</t>
  </si>
  <si>
    <t xml:space="preserve">"10:46:26 Flow: Fixed -&gt; 300 umol/s"
</t>
  </si>
  <si>
    <t xml:space="preserve">"10:43:00 Lamp: ParIn -&gt;  25 uml"
</t>
  </si>
  <si>
    <t>10:42:34</t>
  </si>
  <si>
    <t xml:space="preserve">"10:43:00 Flow: Fixed -&gt; 300 umol/s"
</t>
  </si>
  <si>
    <t xml:space="preserve">"10:39:33 Lamp: ParIn -&gt;  0 uml"
</t>
  </si>
  <si>
    <t xml:space="preserve">"10:39:33 Flow: Fixed -&gt; 300 umol/s"
</t>
  </si>
  <si>
    <t xml:space="preserve">"10:39:33 Coolers: Off"
</t>
  </si>
  <si>
    <t xml:space="preserve">"10:39:33 CO2 Mixer: CO2R -&gt; 400 uml"
</t>
  </si>
  <si>
    <t xml:space="preserve">"10:39:33 Lamp: Off"
</t>
  </si>
  <si>
    <t xml:space="preserve">"10:39:29 Launched AutoProg /User/Configs/AutoProgs/LightCurve2"
</t>
  </si>
  <si>
    <t>Tue May 17 2022 10:39:29</t>
  </si>
  <si>
    <t xml:space="preserve">"10:30:58 Flow: Fixed -&gt; 300 umol/s"
</t>
  </si>
  <si>
    <t xml:space="preserve">"10:30:58 Coolers: Off"
</t>
  </si>
  <si>
    <t xml:space="preserve">"10:30:58 CO2 Mixer: CO2R -&gt; 400 uml"
</t>
  </si>
  <si>
    <t xml:space="preserve">"10:30:58 Lamp: ParIn -&gt;  2000 uml"
</t>
  </si>
  <si>
    <t>10:30:34</t>
  </si>
  <si>
    <t xml:space="preserve">"10:27:33 Lamp: ParIn -&gt;  2000 uml"
</t>
  </si>
  <si>
    <t>10:27:09</t>
  </si>
  <si>
    <t xml:space="preserve">"10:27:32 Flow: Fixed -&gt; 300 umol/s"
</t>
  </si>
  <si>
    <t xml:space="preserve">"10:24:08 Lamp: ParIn -&gt;  1600 uml"
</t>
  </si>
  <si>
    <t>10:23:45</t>
  </si>
  <si>
    <t xml:space="preserve">"10:24:08 Flow: Fixed -&gt; 300 umol/s"
</t>
  </si>
  <si>
    <t xml:space="preserve">"10:20:44 Lamp: ParIn -&gt;  1250 uml"
</t>
  </si>
  <si>
    <t>10:20:20</t>
  </si>
  <si>
    <t xml:space="preserve">"10:20:44 Flow: Fixed -&gt; 300 umol/s"
</t>
  </si>
  <si>
    <t xml:space="preserve">"10:17:19 Lamp: ParIn -&gt;  1000 uml"
</t>
  </si>
  <si>
    <t>10:16:55</t>
  </si>
  <si>
    <t xml:space="preserve">"10:17:19 Flow: Fixed -&gt; 300 umol/s"
</t>
  </si>
  <si>
    <t xml:space="preserve">"10:13:54 Lamp: ParIn -&gt;  750 uml"
</t>
  </si>
  <si>
    <t>10:13:30</t>
  </si>
  <si>
    <t xml:space="preserve">"10:13:53 Flow: Fixed -&gt; 300 umol/s"
</t>
  </si>
  <si>
    <t xml:space="preserve">"10:10:29 Lamp: ParIn -&gt;  500 uml"
</t>
  </si>
  <si>
    <t>10:10:06</t>
  </si>
  <si>
    <t xml:space="preserve">"10:10:29 Flow: Fixed -&gt; 300 umol/s"
</t>
  </si>
  <si>
    <t xml:space="preserve">"10:07:05 Lamp: ParIn -&gt;  300 uml"
</t>
  </si>
  <si>
    <t>10:06:41</t>
  </si>
  <si>
    <t xml:space="preserve">"10:07:05 Flow: Fixed -&gt; 300 umol/s"
</t>
  </si>
  <si>
    <t xml:space="preserve">"10:03:40 Lamp: ParIn -&gt;  150 uml"
</t>
  </si>
  <si>
    <t>10:03:17</t>
  </si>
  <si>
    <t xml:space="preserve">"10:03:40 Flow: Fixed -&gt; 300 umol/s"
</t>
  </si>
  <si>
    <t xml:space="preserve">"10:00:16 Lamp: ParIn -&gt;  100 uml"
</t>
  </si>
  <si>
    <t>09:59:53</t>
  </si>
  <si>
    <t xml:space="preserve">"10:00:16 Flow: Fixed -&gt; 300 umol/s"
</t>
  </si>
  <si>
    <t xml:space="preserve">"09:56:52 Lamp: ParIn -&gt;  50 uml"
</t>
  </si>
  <si>
    <t>09:56:29</t>
  </si>
  <si>
    <t xml:space="preserve">"09:56:52 Flow: Fixed -&gt; 300 umol/s"
</t>
  </si>
  <si>
    <t xml:space="preserve">"09:53:28 Lamp: ParIn -&gt;  25 uml"
</t>
  </si>
  <si>
    <t>09:53:03</t>
  </si>
  <si>
    <t xml:space="preserve">"09:53:28 Flow: Fixed -&gt; 300 umol/s"
</t>
  </si>
  <si>
    <t xml:space="preserve">"09:50:02 Lamp: ParIn -&gt;  0 uml"
</t>
  </si>
  <si>
    <t xml:space="preserve">"09:50:02 Flow: Fixed -&gt; 300 umol/s"
</t>
  </si>
  <si>
    <t xml:space="preserve">"09:50:02 Coolers: Off"
</t>
  </si>
  <si>
    <t xml:space="preserve">"09:50:02 CO2 Mixer: CO2R -&gt; 400 uml"
</t>
  </si>
  <si>
    <t xml:space="preserve">"09:50:01 Lamp: Off"
</t>
  </si>
  <si>
    <t xml:space="preserve">"09:48:59 Launched AutoProg /User/Configs/AutoProgs/LightCurve2"
</t>
  </si>
  <si>
    <t>Wed May 18 2022 09:48:59</t>
  </si>
  <si>
    <t xml:space="preserve">"12:00:36 Coolers: Off"
</t>
  </si>
  <si>
    <t xml:space="preserve">"12:00:36 CO2 Mixer: CO2R -&gt; 400 uml"
</t>
  </si>
  <si>
    <t xml:space="preserve">"12:00:36 Lamp: ParIn -&gt;  2000 uml"
</t>
  </si>
  <si>
    <t>12:00:10</t>
  </si>
  <si>
    <t xml:space="preserve">"11:57:09 Lamp: ParIn -&gt;  2000 uml"
</t>
  </si>
  <si>
    <t>11:56:44</t>
  </si>
  <si>
    <t xml:space="preserve">"11:57:09 Flow: Fixed -&gt; 300 umol/s"
</t>
  </si>
  <si>
    <t xml:space="preserve">"11:53:43 Lamp: ParIn -&gt;  1600 uml"
</t>
  </si>
  <si>
    <t>11:53:18</t>
  </si>
  <si>
    <t xml:space="preserve">"11:53:43 Flow: Fixed -&gt; 300 umol/s"
</t>
  </si>
  <si>
    <t xml:space="preserve">"11:50:17 Lamp: ParIn -&gt;  1250 uml"
</t>
  </si>
  <si>
    <t>11:49:52</t>
  </si>
  <si>
    <t xml:space="preserve">"11:50:17 Flow: Fixed -&gt; 300 umol/s"
</t>
  </si>
  <si>
    <t xml:space="preserve">"11:46:51 Lamp: ParIn -&gt;  1000 uml"
</t>
  </si>
  <si>
    <t>11:46:26</t>
  </si>
  <si>
    <t xml:space="preserve">"11:46:50 Flow: Fixed -&gt; 300 umol/s"
</t>
  </si>
  <si>
    <t xml:space="preserve">"11:43:25 Lamp: ParIn -&gt;  750 uml"
</t>
  </si>
  <si>
    <t>11:43:01</t>
  </si>
  <si>
    <t xml:space="preserve">"11:43:25 Flow: Fixed -&gt; 300 umol/s"
</t>
  </si>
  <si>
    <t xml:space="preserve">"11:40:00 Lamp: ParIn -&gt;  500 uml"
</t>
  </si>
  <si>
    <t>11:39:36</t>
  </si>
  <si>
    <t xml:space="preserve">"11:40:00 Flow: Fixed -&gt; 300 umol/s"
</t>
  </si>
  <si>
    <t xml:space="preserve">"11:36:35 Lamp: ParIn -&gt;  300 uml"
</t>
  </si>
  <si>
    <t>11:36:11</t>
  </si>
  <si>
    <t xml:space="preserve">"11:36:35 Flow: Fixed -&gt; 300 umol/s"
</t>
  </si>
  <si>
    <t xml:space="preserve">"11:33:10 Lamp: ParIn -&gt;  150 uml"
</t>
  </si>
  <si>
    <t>11:32:46</t>
  </si>
  <si>
    <t xml:space="preserve">"11:33:10 Flow: Fixed -&gt; 300 umol/s"
</t>
  </si>
  <si>
    <t xml:space="preserve">"11:29:45 Lamp: ParIn -&gt;  100 uml"
</t>
  </si>
  <si>
    <t>11:29:21</t>
  </si>
  <si>
    <t xml:space="preserve">"11:29:45 Flow: Fixed -&gt; 300 umol/s"
</t>
  </si>
  <si>
    <t xml:space="preserve">"11:26:20 Lamp: ParIn -&gt;  50 uml"
</t>
  </si>
  <si>
    <t>11:25:56</t>
  </si>
  <si>
    <t xml:space="preserve">"11:26:20 Flow: Fixed -&gt; 300 umol/s"
</t>
  </si>
  <si>
    <t xml:space="preserve">"11:22:55 Lamp: ParIn -&gt;  25 uml"
</t>
  </si>
  <si>
    <t xml:space="preserve">"11:22:55 Flow: Fixed -&gt; 300 umol/s"
</t>
  </si>
  <si>
    <t xml:space="preserve">"11:22:54 Warning! Large Deltas in match: CO2=-9.6, H2O=2.51"
</t>
  </si>
  <si>
    <t xml:space="preserve">"11:19:29 Lamp: ParIn -&gt;  0 uml"
</t>
  </si>
  <si>
    <t xml:space="preserve">"11:19:29 Flow: Fixed -&gt; 300 umol/s"
</t>
  </si>
  <si>
    <t xml:space="preserve">"11:19:29 Coolers: Off"
</t>
  </si>
  <si>
    <t xml:space="preserve">"11:19:29 CO2 Mixer: CO2R -&gt; 400 uml"
</t>
  </si>
  <si>
    <t xml:space="preserve">"11:19:29 Lamp: Off"
</t>
  </si>
  <si>
    <t xml:space="preserve">"11:19:27 Launched AutoProg /User/Configs/AutoProgs/LightCurve2"
</t>
  </si>
  <si>
    <t>Tue May 17 2022 11:19:27</t>
  </si>
  <si>
    <t xml:space="preserve">"16:38:42 Flow: Fixed -&gt; 300 umol/s"
</t>
  </si>
  <si>
    <t xml:space="preserve">"16:38:42 Coolers: Off"
</t>
  </si>
  <si>
    <t xml:space="preserve">"16:38:42 CO2 Mixer: CO2R -&gt; 400 uml"
</t>
  </si>
  <si>
    <t xml:space="preserve">"16:38:42 Lamp: ParIn -&gt;  2000 uml"
</t>
  </si>
  <si>
    <t>16:38:16</t>
  </si>
  <si>
    <t xml:space="preserve">"16:35:15 Lamp: ParIn -&gt;  2000 uml"
</t>
  </si>
  <si>
    <t>16:34:49</t>
  </si>
  <si>
    <t xml:space="preserve">"16:35:15 Flow: Fixed -&gt; 300 umol/s"
</t>
  </si>
  <si>
    <t xml:space="preserve">"16:31:48 Lamp: ParIn -&gt;  1600 uml"
</t>
  </si>
  <si>
    <t>16:31:22</t>
  </si>
  <si>
    <t xml:space="preserve">"16:31:48 Flow: Fixed -&gt; 300 umol/s"
</t>
  </si>
  <si>
    <t xml:space="preserve">"16:28:21 Lamp: ParIn -&gt;  1250 uml"
</t>
  </si>
  <si>
    <t>16:27:55</t>
  </si>
  <si>
    <t xml:space="preserve">"16:28:20 Flow: Fixed -&gt; 300 umol/s"
</t>
  </si>
  <si>
    <t xml:space="preserve">"16:24:54 Lamp: ParIn -&gt;  1000 uml"
</t>
  </si>
  <si>
    <t>16:24:29</t>
  </si>
  <si>
    <t xml:space="preserve">"16:24:54 Flow: Fixed -&gt; 300 umol/s"
</t>
  </si>
  <si>
    <t xml:space="preserve">"16:21:28 Lamp: ParIn -&gt;  750 uml"
</t>
  </si>
  <si>
    <t>16:21:02</t>
  </si>
  <si>
    <t xml:space="preserve">"16:21:28 Flow: Fixed -&gt; 300 umol/s"
</t>
  </si>
  <si>
    <t xml:space="preserve">"16:18:01 Lamp: ParIn -&gt;  500 uml"
</t>
  </si>
  <si>
    <t>16:17:36</t>
  </si>
  <si>
    <t xml:space="preserve">"16:18:01 Flow: Fixed -&gt; 300 umol/s"
</t>
  </si>
  <si>
    <t xml:space="preserve">"16:14:35 Lamp: ParIn -&gt;  300 uml"
</t>
  </si>
  <si>
    <t>16:14:10</t>
  </si>
  <si>
    <t xml:space="preserve">"16:14:35 Flow: Fixed -&gt; 300 umol/s"
</t>
  </si>
  <si>
    <t xml:space="preserve">"16:11:09 Lamp: ParIn -&gt;  150 uml"
</t>
  </si>
  <si>
    <t>16:10:44</t>
  </si>
  <si>
    <t xml:space="preserve">"16:11:09 Flow: Fixed -&gt; 300 umol/s"
</t>
  </si>
  <si>
    <t xml:space="preserve">"16:07:43 Lamp: ParIn -&gt;  100 uml"
</t>
  </si>
  <si>
    <t xml:space="preserve">"16:07:43 Flow: Fixed -&gt; 300 umol/s"
</t>
  </si>
  <si>
    <t xml:space="preserve">"16:04:17 Lamp: ParIn -&gt;  50 uml"
</t>
  </si>
  <si>
    <t>16:03:52</t>
  </si>
  <si>
    <t xml:space="preserve">"16:00:51 Lamp: ParIn -&gt;  25 uml"
</t>
  </si>
  <si>
    <t>16:00:26</t>
  </si>
  <si>
    <t xml:space="preserve">"16:00:51 Flow: Fixed -&gt; 300 umol/s"
</t>
  </si>
  <si>
    <t xml:space="preserve">"15:57:25 Lamp: ParIn -&gt;  0 uml"
</t>
  </si>
  <si>
    <t xml:space="preserve">"15:57:24 Flow: Fixed -&gt; 300 umol/s"
</t>
  </si>
  <si>
    <t xml:space="preserve">"15:57:24 Coolers: Off"
</t>
  </si>
  <si>
    <t xml:space="preserve">"15:57:24 CO2 Mixer: CO2R -&gt; 400 uml"
</t>
  </si>
  <si>
    <t xml:space="preserve">"15:57:24 Lamp: Off"
</t>
  </si>
  <si>
    <t xml:space="preserve">"15:57:17 Launched AutoProg /User/Configs/AutoProgs/LightCurve2"
</t>
  </si>
  <si>
    <t>Tue May 17 2022 15:57:17</t>
  </si>
  <si>
    <t xml:space="preserve">"14:32:20 Flow: Fixed -&gt; 300 umol/s"
</t>
  </si>
  <si>
    <t xml:space="preserve">"14:32:20 Coolers: Off"
</t>
  </si>
  <si>
    <t xml:space="preserve">"14:32:20 CO2 Mixer: CO2R -&gt; 400 uml"
</t>
  </si>
  <si>
    <t xml:space="preserve">"14:32:20 Lamp: ParIn -&gt;  2000 uml"
</t>
  </si>
  <si>
    <t>14:31:56</t>
  </si>
  <si>
    <t xml:space="preserve">"14:32:19 Flow: Fixed -&gt; 300 umol/s"
</t>
  </si>
  <si>
    <t xml:space="preserve">"14:28:55 Lamp: ParIn -&gt;  2000 uml"
</t>
  </si>
  <si>
    <t>14:28:32</t>
  </si>
  <si>
    <t xml:space="preserve">"14:28:55 Flow: Fixed -&gt; 300 umol/s"
</t>
  </si>
  <si>
    <t xml:space="preserve">"14:25:31 Lamp: ParIn -&gt;  1600 uml"
</t>
  </si>
  <si>
    <t xml:space="preserve">"14:25:31 Flow: Fixed -&gt; 300 umol/s"
</t>
  </si>
  <si>
    <t xml:space="preserve">"14:22:07 Lamp: ParIn -&gt;  1250 uml"
</t>
  </si>
  <si>
    <t>14:21:44</t>
  </si>
  <si>
    <t xml:space="preserve">"14:18:43 Lamp: ParIn -&gt;  1000 uml"
</t>
  </si>
  <si>
    <t>14:18:20</t>
  </si>
  <si>
    <t xml:space="preserve">"14:18:43 Flow: Fixed -&gt; 300 umol/s"
</t>
  </si>
  <si>
    <t xml:space="preserve">"14:15:19 Lamp: ParIn -&gt;  750 uml"
</t>
  </si>
  <si>
    <t>14:14:56</t>
  </si>
  <si>
    <t xml:space="preserve">"14:15:19 Flow: Fixed -&gt; 300 umol/s"
</t>
  </si>
  <si>
    <t xml:space="preserve">"14:11:55 Lamp: ParIn -&gt;  500 uml"
</t>
  </si>
  <si>
    <t xml:space="preserve">"14:11:55 Flow: Fixed -&gt; 300 umol/s"
</t>
  </si>
  <si>
    <t xml:space="preserve">"14:08:31 Lamp: ParIn -&gt;  300 uml"
</t>
  </si>
  <si>
    <t xml:space="preserve">"14:05:07 Lamp: ParIn -&gt;  150 uml"
</t>
  </si>
  <si>
    <t xml:space="preserve">"14:01:43 Lamp: ParIn -&gt;  100 uml"
</t>
  </si>
  <si>
    <t>14:01:20</t>
  </si>
  <si>
    <t xml:space="preserve">"13:58:19 Lamp: ParIn -&gt;  50 uml"
</t>
  </si>
  <si>
    <t>13:57:56</t>
  </si>
  <si>
    <t xml:space="preserve">"13:58:19 Flow: Fixed -&gt; 300 umol/s"
</t>
  </si>
  <si>
    <t xml:space="preserve">"13:54:55 Lamp: ParIn -&gt;  25 uml"
</t>
  </si>
  <si>
    <t xml:space="preserve">"13:54:55 Flow: Fixed -&gt; 300 umol/s"
</t>
  </si>
  <si>
    <t xml:space="preserve">"13:49:55 Launched AutoProg /User/Configs/AutoProgs/LightCurve2"
</t>
  </si>
  <si>
    <t>Tue May 17 2022 13:49:55</t>
  </si>
  <si>
    <t xml:space="preserve">"14:52:50 Flow: Fixed -&gt; 300 umol/s"
</t>
  </si>
  <si>
    <t xml:space="preserve">"14:52:50 Coolers: Off"
</t>
  </si>
  <si>
    <t xml:space="preserve">"14:52:50 CO2 Mixer: CO2R -&gt; 400 uml"
</t>
  </si>
  <si>
    <t xml:space="preserve">"14:52:49 Lamp: ParIn -&gt;  2000 uml"
</t>
  </si>
  <si>
    <t>14:52:23</t>
  </si>
  <si>
    <t xml:space="preserve">"14:52:49 Flow: Fixed -&gt; 300 umol/s"
</t>
  </si>
  <si>
    <t xml:space="preserve">"14:49:22 Lamp: ParIn -&gt;  2000 uml"
</t>
  </si>
  <si>
    <t>14:48:56</t>
  </si>
  <si>
    <t xml:space="preserve">"14:49:22 Flow: Fixed -&gt; 300 umol/s"
</t>
  </si>
  <si>
    <t xml:space="preserve">"14:45:55 Lamp: ParIn -&gt;  1600 uml"
</t>
  </si>
  <si>
    <t>14:45:29</t>
  </si>
  <si>
    <t xml:space="preserve">"14:45:55 Flow: Fixed -&gt; 300 umol/s"
</t>
  </si>
  <si>
    <t xml:space="preserve">"14:42:28 Lamp: ParIn -&gt;  1250 uml"
</t>
  </si>
  <si>
    <t>14:42:02</t>
  </si>
  <si>
    <t xml:space="preserve">"14:42:27 Flow: Fixed -&gt; 300 umol/s"
</t>
  </si>
  <si>
    <t xml:space="preserve">"14:39:01 Lamp: ParIn -&gt;  1000 uml"
</t>
  </si>
  <si>
    <t>14:38:36</t>
  </si>
  <si>
    <t xml:space="preserve">"14:39:01 Flow: Fixed -&gt; 300 umol/s"
</t>
  </si>
  <si>
    <t xml:space="preserve">"14:35:35 Lamp: ParIn -&gt;  750 uml"
</t>
  </si>
  <si>
    <t>14:35:09</t>
  </si>
  <si>
    <t xml:space="preserve">"14:35:35 Flow: Fixed -&gt; 300 umol/s"
</t>
  </si>
  <si>
    <t xml:space="preserve">"14:32:08 Lamp: ParIn -&gt;  500 uml"
</t>
  </si>
  <si>
    <t>14:31:42</t>
  </si>
  <si>
    <t xml:space="preserve">"14:32:08 Flow: Fixed -&gt; 300 umol/s"
</t>
  </si>
  <si>
    <t xml:space="preserve">"14:28:41 Lamp: ParIn -&gt;  300 uml"
</t>
  </si>
  <si>
    <t>14:28:15</t>
  </si>
  <si>
    <t xml:space="preserve">"14:28:40 Flow: Fixed -&gt; 300 umol/s"
</t>
  </si>
  <si>
    <t xml:space="preserve">"14:25:14 Lamp: ParIn -&gt;  150 uml"
</t>
  </si>
  <si>
    <t>14:24:49</t>
  </si>
  <si>
    <t xml:space="preserve">"14:25:14 Flow: Fixed -&gt; 300 umol/s"
</t>
  </si>
  <si>
    <t xml:space="preserve">"14:21:48 Lamp: ParIn -&gt;  100 uml"
</t>
  </si>
  <si>
    <t>14:21:22</t>
  </si>
  <si>
    <t xml:space="preserve">"14:21:48 Flow: Fixed -&gt; 300 umol/s"
</t>
  </si>
  <si>
    <t xml:space="preserve">"14:18:21 Lamp: ParIn -&gt;  50 uml"
</t>
  </si>
  <si>
    <t>14:17:55</t>
  </si>
  <si>
    <t xml:space="preserve">"14:18:21 Flow: Fixed -&gt; 300 umol/s"
</t>
  </si>
  <si>
    <t xml:space="preserve">"14:14:54 Lamp: ParIn -&gt;  25 uml"
</t>
  </si>
  <si>
    <t>14:14:28</t>
  </si>
  <si>
    <t xml:space="preserve">"14:14:54 Flow: Fixed -&gt; 300 umol/s"
</t>
  </si>
  <si>
    <t xml:space="preserve">"14:11:27 Lamp: ParIn -&gt;  0 uml"
</t>
  </si>
  <si>
    <t xml:space="preserve">"14:11:27 Flow: Fixed -&gt; 300 umol/s"
</t>
  </si>
  <si>
    <t xml:space="preserve">"14:11:27 Coolers: Off"
</t>
  </si>
  <si>
    <t xml:space="preserve">"14:11:27 CO2 Mixer: CO2R -&gt; 400 uml"
</t>
  </si>
  <si>
    <t xml:space="preserve">"14:11:27 Lamp: Off"
</t>
  </si>
  <si>
    <t xml:space="preserve">"14:11:25 Launched AutoProg /User/Configs/AutoProgs/LightCurve2"
</t>
  </si>
  <si>
    <t>Wed May 18 2022 14:11:25</t>
  </si>
  <si>
    <t xml:space="preserve">"15:14:18 Coolers: Off"
</t>
  </si>
  <si>
    <t xml:space="preserve">"15:14:17 CO2 Mixer: CO2R -&gt; 400 uml"
</t>
  </si>
  <si>
    <t xml:space="preserve">"15:14:17 Lamp: ParIn -&gt;  2000 uml"
</t>
  </si>
  <si>
    <t>15:13:52</t>
  </si>
  <si>
    <t xml:space="preserve">"15:14:17 Flow: Fixed -&gt; 300 umol/s"
</t>
  </si>
  <si>
    <t xml:space="preserve">"15:10:51 Lamp: ParIn -&gt;  2000 uml"
</t>
  </si>
  <si>
    <t>15:10:26</t>
  </si>
  <si>
    <t xml:space="preserve">"15:07:25 Lamp: ParIn -&gt;  1600 uml"
</t>
  </si>
  <si>
    <t xml:space="preserve">"15:07:25 Flow: Fixed -&gt; 300 umol/s"
</t>
  </si>
  <si>
    <t xml:space="preserve">"15:03:59 Lamp: ParIn -&gt;  1250 uml"
</t>
  </si>
  <si>
    <t xml:space="preserve">"15:03:59 Flow: Fixed -&gt; 300 umol/s"
</t>
  </si>
  <si>
    <t>15:00:08</t>
  </si>
  <si>
    <t xml:space="preserve">"14:57:07 Lamp: ParIn -&gt;  750 uml"
</t>
  </si>
  <si>
    <t>14:56:42</t>
  </si>
  <si>
    <t xml:space="preserve">"14:57:06 Flow: Fixed -&gt; 300 umol/s"
</t>
  </si>
  <si>
    <t xml:space="preserve">"14:53:41 Lamp: ParIn -&gt;  500 uml"
</t>
  </si>
  <si>
    <t>14:53:17</t>
  </si>
  <si>
    <t xml:space="preserve">"14:53:41 Flow: Fixed -&gt; 300 umol/s"
</t>
  </si>
  <si>
    <t xml:space="preserve">"14:50:16 Lamp: ParIn -&gt;  300 uml"
</t>
  </si>
  <si>
    <t>14:49:51</t>
  </si>
  <si>
    <t xml:space="preserve">"14:50:16 Flow: Fixed -&gt; 300 umol/s"
</t>
  </si>
  <si>
    <t xml:space="preserve">"14:46:50 Lamp: ParIn -&gt;  150 uml"
</t>
  </si>
  <si>
    <t>14:46:25</t>
  </si>
  <si>
    <t xml:space="preserve">"14:46:49 Flow: Fixed -&gt; 300 umol/s"
</t>
  </si>
  <si>
    <t xml:space="preserve">"14:43:24 Lamp: ParIn -&gt;  100 uml"
</t>
  </si>
  <si>
    <t>14:43:00</t>
  </si>
  <si>
    <t xml:space="preserve">"14:43:24 Flow: Fixed -&gt; 300 umol/s"
</t>
  </si>
  <si>
    <t xml:space="preserve">"14:39:59 Lamp: ParIn -&gt;  50 uml"
</t>
  </si>
  <si>
    <t>14:39:34</t>
  </si>
  <si>
    <t xml:space="preserve">"14:39:59 Flow: Fixed -&gt; 300 umol/s"
</t>
  </si>
  <si>
    <t xml:space="preserve">"14:36:33 Lamp: ParIn -&gt;  25 uml"
</t>
  </si>
  <si>
    <t>14:36:08</t>
  </si>
  <si>
    <t xml:space="preserve">"14:33:07 Lamp: ParIn -&gt;  0 uml"
</t>
  </si>
  <si>
    <t xml:space="preserve">"14:33:07 Flow: Fixed -&gt; 300 umol/s"
</t>
  </si>
  <si>
    <t xml:space="preserve">"14:33:07 Coolers: Off"
</t>
  </si>
  <si>
    <t xml:space="preserve">"14:33:07 CO2 Mixer: CO2R -&gt; 400 uml"
</t>
  </si>
  <si>
    <t xml:space="preserve">"14:33:07 Lamp: Off"
</t>
  </si>
  <si>
    <t xml:space="preserve">"14:30:59 Launched AutoProg /User/Configs/AutoProgs/LightCurve2"
</t>
  </si>
  <si>
    <t>Tue May 17 2022 14:30:59</t>
  </si>
  <si>
    <t xml:space="preserve">"14:34:33 Flow: Fixed -&gt; 300 umol/s"
</t>
  </si>
  <si>
    <t xml:space="preserve">"14:34:33 Coolers: Off"
</t>
  </si>
  <si>
    <t xml:space="preserve">"14:34:33 CO2 Mixer: CO2R -&gt; 400 uml"
</t>
  </si>
  <si>
    <t xml:space="preserve">"14:34:33 Lamp: ParIn -&gt;  2000 uml"
</t>
  </si>
  <si>
    <t>14:34:06</t>
  </si>
  <si>
    <t xml:space="preserve">"14:31:05 Lamp: ParIn -&gt;  2000 uml"
</t>
  </si>
  <si>
    <t>14:30:39</t>
  </si>
  <si>
    <t xml:space="preserve">"14:31:05 Flow: Fixed -&gt; 300 umol/s"
</t>
  </si>
  <si>
    <t xml:space="preserve">"14:27:38 Lamp: ParIn -&gt;  1600 uml"
</t>
  </si>
  <si>
    <t>14:27:12</t>
  </si>
  <si>
    <t xml:space="preserve">"14:27:38 Flow: Fixed -&gt; 300 umol/s"
</t>
  </si>
  <si>
    <t xml:space="preserve">"14:24:11 Lamp: ParIn -&gt;  1250 uml"
</t>
  </si>
  <si>
    <t>14:23:45</t>
  </si>
  <si>
    <t xml:space="preserve">"14:24:11 Flow: Fixed -&gt; 300 umol/s"
</t>
  </si>
  <si>
    <t xml:space="preserve">"14:20:44 Lamp: ParIn -&gt;  1000 uml"
</t>
  </si>
  <si>
    <t>14:20:18</t>
  </si>
  <si>
    <t xml:space="preserve">"14:20:44 Flow: Fixed -&gt; 300 umol/s"
</t>
  </si>
  <si>
    <t xml:space="preserve">"14:17:17 Lamp: ParIn -&gt;  750 uml"
</t>
  </si>
  <si>
    <t>14:16:52</t>
  </si>
  <si>
    <t xml:space="preserve">"14:17:17 Flow: Fixed -&gt; 300 umol/s"
</t>
  </si>
  <si>
    <t xml:space="preserve">"14:13:51 Lamp: ParIn -&gt;  500 uml"
</t>
  </si>
  <si>
    <t>14:13:25</t>
  </si>
  <si>
    <t xml:space="preserve">"14:13:51 Flow: Fixed -&gt; 300 umol/s"
</t>
  </si>
  <si>
    <t xml:space="preserve">"14:10:24 Lamp: ParIn -&gt;  300 uml"
</t>
  </si>
  <si>
    <t xml:space="preserve">"14:10:23 Flow: Fixed -&gt; 300 umol/s"
</t>
  </si>
  <si>
    <t xml:space="preserve">"14:06:57 Lamp: ParIn -&gt;  150 uml"
</t>
  </si>
  <si>
    <t xml:space="preserve">"14:03:31 Lamp: ParIn -&gt;  100 uml"
</t>
  </si>
  <si>
    <t xml:space="preserve">"14:00:05 Lamp: ParIn -&gt;  50 uml"
</t>
  </si>
  <si>
    <t>13:59:39</t>
  </si>
  <si>
    <t xml:space="preserve">"13:56:38 Lamp: ParIn -&gt;  25 uml"
</t>
  </si>
  <si>
    <t>13:56:12</t>
  </si>
  <si>
    <t xml:space="preserve">"13:53:11 Lamp: ParIn -&gt;  0 uml"
</t>
  </si>
  <si>
    <t xml:space="preserve">"13:53:11 Flow: Fixed -&gt; 300 umol/s"
</t>
  </si>
  <si>
    <t xml:space="preserve">"13:53:11 Coolers: Off"
</t>
  </si>
  <si>
    <t xml:space="preserve">"13:53:11 CO2 Mixer: CO2R -&gt; 400 uml"
</t>
  </si>
  <si>
    <t xml:space="preserve">"13:53:11 Lamp: Off"
</t>
  </si>
  <si>
    <t xml:space="preserve">"13:51:18 Launched AutoProg /User/Configs/AutoProgs/LightCurve2"
</t>
  </si>
  <si>
    <t>Tue May 17 2022 13:51:18</t>
  </si>
  <si>
    <t xml:space="preserve">"16:00:04 Flow: Fixed -&gt; 300 umol/s"
</t>
  </si>
  <si>
    <t xml:space="preserve">"16:00:03 Coolers: Off"
</t>
  </si>
  <si>
    <t xml:space="preserve">"16:00:03 CO2 Mixer: CO2R -&gt; 400 uml"
</t>
  </si>
  <si>
    <t xml:space="preserve">"16:00:03 Lamp: ParIn -&gt;  2000 uml"
</t>
  </si>
  <si>
    <t>15:59:40</t>
  </si>
  <si>
    <t xml:space="preserve">"16:00:03 Flow: Fixed -&gt; 300 umol/s"
</t>
  </si>
  <si>
    <t xml:space="preserve">"15:56:39 Lamp: ParIn -&gt;  2000 uml"
</t>
  </si>
  <si>
    <t>15:56:15</t>
  </si>
  <si>
    <t xml:space="preserve">"15:56:39 Flow: Fixed -&gt; 300 umol/s"
</t>
  </si>
  <si>
    <t xml:space="preserve">"15:53:14 Lamp: ParIn -&gt;  1600 uml"
</t>
  </si>
  <si>
    <t>15:52:50</t>
  </si>
  <si>
    <t xml:space="preserve">"15:53:13 Flow: Fixed -&gt; 300 umol/s"
</t>
  </si>
  <si>
    <t xml:space="preserve">"15:49:49 Lamp: ParIn -&gt;  1250 uml"
</t>
  </si>
  <si>
    <t>15:49:25</t>
  </si>
  <si>
    <t xml:space="preserve">"15:49:49 Flow: Fixed -&gt; 300 umol/s"
</t>
  </si>
  <si>
    <t xml:space="preserve">"15:46:24 Lamp: ParIn -&gt;  1000 uml"
</t>
  </si>
  <si>
    <t>15:46:01</t>
  </si>
  <si>
    <t xml:space="preserve">"15:46:24 Flow: Fixed -&gt; 300 umol/s"
</t>
  </si>
  <si>
    <t xml:space="preserve">"15:43:00 Lamp: ParIn -&gt;  750 uml"
</t>
  </si>
  <si>
    <t>15:42:37</t>
  </si>
  <si>
    <t xml:space="preserve">"15:43:00 Flow: Fixed -&gt; 300 umol/s"
</t>
  </si>
  <si>
    <t xml:space="preserve">"15:39:36 Lamp: ParIn -&gt;  500 uml"
</t>
  </si>
  <si>
    <t>15:39:13</t>
  </si>
  <si>
    <t xml:space="preserve">"15:39:36 Flow: Fixed -&gt; 300 umol/s"
</t>
  </si>
  <si>
    <t xml:space="preserve">"15:36:12 Lamp: ParIn -&gt;  300 uml"
</t>
  </si>
  <si>
    <t>15:35:49</t>
  </si>
  <si>
    <t xml:space="preserve">"15:32:48 Lamp: ParIn -&gt;  150 uml"
</t>
  </si>
  <si>
    <t xml:space="preserve">"15:32:48 Flow: Fixed -&gt; 300 umol/s"
</t>
  </si>
  <si>
    <t xml:space="preserve">"15:29:24 Lamp: ParIn -&gt;  100 uml"
</t>
  </si>
  <si>
    <t>15:29:01</t>
  </si>
  <si>
    <t xml:space="preserve">"15:26:00 Lamp: ParIn -&gt;  50 uml"
</t>
  </si>
  <si>
    <t xml:space="preserve">"15:26:00 Flow: Fixed -&gt; 300 umol/s"
</t>
  </si>
  <si>
    <t xml:space="preserve">"15:22:36 Lamp: ParIn -&gt;  25 uml"
</t>
  </si>
  <si>
    <t xml:space="preserve">"15:22:35 Flow: Fixed -&gt; 300 umol/s"
</t>
  </si>
  <si>
    <t xml:space="preserve">"15:19:11 Lamp: ParIn -&gt;  0 uml"
</t>
  </si>
  <si>
    <t xml:space="preserve">"15:19:11 Coolers: Off"
</t>
  </si>
  <si>
    <t xml:space="preserve">"15:19:11 CO2 Mixer: CO2R -&gt; 400 uml"
</t>
  </si>
  <si>
    <t xml:space="preserve">"15:19:11 Lamp: Off"
</t>
  </si>
  <si>
    <t xml:space="preserve">"15:18:48 Launched AutoProg /User/Configs/AutoProgs/LightCurve2"
</t>
  </si>
  <si>
    <t>Tue May 17 2022 15:18:47</t>
  </si>
  <si>
    <t xml:space="preserve">"18:06:29 Flow: Fixed -&gt; 300 umol/s"
</t>
  </si>
  <si>
    <t xml:space="preserve">"18:06:29 Coolers: Off"
</t>
  </si>
  <si>
    <t xml:space="preserve">"18:06:29 CO2 Mixer: CO2R -&gt; 400 uml"
</t>
  </si>
  <si>
    <t xml:space="preserve">"18:06:29 Lamp: ParIn -&gt;  2000 uml"
</t>
  </si>
  <si>
    <t>18:06:02</t>
  </si>
  <si>
    <t xml:space="preserve">"18:03:01 Lamp: ParIn -&gt;  2000 uml"
</t>
  </si>
  <si>
    <t>18:02:34</t>
  </si>
  <si>
    <t xml:space="preserve">"18:03:00 Flow: Fixed -&gt; 300 umol/s"
</t>
  </si>
  <si>
    <t xml:space="preserve">"17:59:33 Lamp: ParIn -&gt;  1600 uml"
</t>
  </si>
  <si>
    <t>17:59:07</t>
  </si>
  <si>
    <t xml:space="preserve">"17:59:33 Flow: Fixed -&gt; 300 umol/s"
</t>
  </si>
  <si>
    <t xml:space="preserve">"17:56:06 Lamp: ParIn -&gt;  1250 uml"
</t>
  </si>
  <si>
    <t>17:55:40</t>
  </si>
  <si>
    <t xml:space="preserve">"17:56:06 Flow: Fixed -&gt; 300 umol/s"
</t>
  </si>
  <si>
    <t xml:space="preserve">"17:52:39 Lamp: ParIn -&gt;  1000 uml"
</t>
  </si>
  <si>
    <t>17:52:13</t>
  </si>
  <si>
    <t xml:space="preserve">"17:52:39 Flow: Fixed -&gt; 300 umol/s"
</t>
  </si>
  <si>
    <t xml:space="preserve">"17:49:12 Lamp: ParIn -&gt;  750 uml"
</t>
  </si>
  <si>
    <t>17:48:46</t>
  </si>
  <si>
    <t xml:space="preserve">"17:49:11 Flow: Fixed -&gt; 300 umol/s"
</t>
  </si>
  <si>
    <t xml:space="preserve">"17:45:45 Lamp: ParIn -&gt;  500 uml"
</t>
  </si>
  <si>
    <t>17:45:20</t>
  </si>
  <si>
    <t xml:space="preserve">"17:45:45 Flow: Fixed -&gt; 300 umol/s"
</t>
  </si>
  <si>
    <t xml:space="preserve">"17:42:19 Lamp: ParIn -&gt;  300 uml"
</t>
  </si>
  <si>
    <t>17:41:54</t>
  </si>
  <si>
    <t xml:space="preserve">"17:42:19 Flow: Fixed -&gt; 300 umol/s"
</t>
  </si>
  <si>
    <t xml:space="preserve">"17:38:53 Lamp: ParIn -&gt;  150 uml"
</t>
  </si>
  <si>
    <t>17:38:27</t>
  </si>
  <si>
    <t xml:space="preserve">"17:38:53 Flow: Fixed -&gt; 300 umol/s"
</t>
  </si>
  <si>
    <t xml:space="preserve">"17:35:26 Lamp: ParIn -&gt;  100 uml"
</t>
  </si>
  <si>
    <t>17:35:00</t>
  </si>
  <si>
    <t xml:space="preserve">"17:35:25 Flow: Fixed -&gt; 300 umol/s"
</t>
  </si>
  <si>
    <t xml:space="preserve">"17:31:59 Lamp: ParIn -&gt;  50 uml"
</t>
  </si>
  <si>
    <t>17:31:34</t>
  </si>
  <si>
    <t xml:space="preserve">"17:31:59 Flow: Fixed -&gt; 300 umol/s"
</t>
  </si>
  <si>
    <t xml:space="preserve">"17:28:33 Lamp: ParIn -&gt;  25 uml"
</t>
  </si>
  <si>
    <t>17:28:07</t>
  </si>
  <si>
    <t xml:space="preserve">"17:28:33 Flow: Fixed -&gt; 300 umol/s"
</t>
  </si>
  <si>
    <t xml:space="preserve">"17:25:06 Lamp: ParIn -&gt;  0 uml"
</t>
  </si>
  <si>
    <t xml:space="preserve">"17:25:05 Flow: Fixed -&gt; 300 umol/s"
</t>
  </si>
  <si>
    <t xml:space="preserve">"17:25:05 Coolers: Off"
</t>
  </si>
  <si>
    <t xml:space="preserve">"17:25:05 CO2 Mixer: CO2R -&gt; 400 uml"
</t>
  </si>
  <si>
    <t xml:space="preserve">"17:25:05 Lamp: Off"
</t>
  </si>
  <si>
    <t xml:space="preserve">"17:24:33 Launched AutoProg /User/Configs/AutoProgs/LightCurve2"
</t>
  </si>
  <si>
    <t>Tue May 17 2022 17:24:33</t>
  </si>
  <si>
    <t xml:space="preserve">"11:13:05 Flow: Fixed -&gt; 300 umol/s"
</t>
  </si>
  <si>
    <t xml:space="preserve">"11:13:05 Coolers: Off"
</t>
  </si>
  <si>
    <t xml:space="preserve">"11:13:05 CO2 Mixer: CO2R -&gt; 400 uml"
</t>
  </si>
  <si>
    <t xml:space="preserve">"11:13:05 Lamp: ParIn -&gt;  2000 uml"
</t>
  </si>
  <si>
    <t>11:12:39</t>
  </si>
  <si>
    <t xml:space="preserve">"11:09:38 Lamp: ParIn -&gt;  2000 uml"
</t>
  </si>
  <si>
    <t>11:09:12</t>
  </si>
  <si>
    <t xml:space="preserve">"11:09:38 Flow: Fixed -&gt; 300 umol/s"
</t>
  </si>
  <si>
    <t xml:space="preserve">"11:06:11 Lamp: ParIn -&gt;  1600 uml"
</t>
  </si>
  <si>
    <t xml:space="preserve">"11:06:11 Flow: Fixed -&gt; 300 umol/s"
</t>
  </si>
  <si>
    <t xml:space="preserve">"11:02:44 Lamp: ParIn -&gt;  1250 uml"
</t>
  </si>
  <si>
    <t xml:space="preserve">"10:59:18 Lamp: ParIn -&gt;  1000 uml"
</t>
  </si>
  <si>
    <t xml:space="preserve">"10:55:52 Lamp: ParIn -&gt;  750 uml"
</t>
  </si>
  <si>
    <t xml:space="preserve">"10:52:26 Lamp: ParIn -&gt;  500 uml"
</t>
  </si>
  <si>
    <t xml:space="preserve">"10:48:59 Lamp: ParIn -&gt;  300 uml"
</t>
  </si>
  <si>
    <t>10:48:35</t>
  </si>
  <si>
    <t xml:space="preserve">"10:45:34 Lamp: ParIn -&gt;  150 uml"
</t>
  </si>
  <si>
    <t>10:45:10</t>
  </si>
  <si>
    <t xml:space="preserve">"10:45:34 Flow: Fixed -&gt; 300 umol/s"
</t>
  </si>
  <si>
    <t xml:space="preserve">"10:42:09 Lamp: ParIn -&gt;  100 uml"
</t>
  </si>
  <si>
    <t>10:41:44</t>
  </si>
  <si>
    <t xml:space="preserve">"10:42:09 Flow: Fixed -&gt; 300 umol/s"
</t>
  </si>
  <si>
    <t xml:space="preserve">"10:38:43 Lamp: ParIn -&gt;  50 uml"
</t>
  </si>
  <si>
    <t>10:38:19</t>
  </si>
  <si>
    <t xml:space="preserve">"10:38:43 Flow: Fixed -&gt; 300 umol/s"
</t>
  </si>
  <si>
    <t xml:space="preserve">"10:35:18 Lamp: ParIn -&gt;  25 uml"
</t>
  </si>
  <si>
    <t>10:34:52</t>
  </si>
  <si>
    <t xml:space="preserve">"10:35:18 Flow: Fixed -&gt; 300 umol/s"
</t>
  </si>
  <si>
    <t xml:space="preserve">"10:35:18 Warning! Large Deltas in match: CO2=-10.2, H2O=-0.43"
</t>
  </si>
  <si>
    <t xml:space="preserve">"10:31:51 Lamp: ParIn -&gt;  0 uml"
</t>
  </si>
  <si>
    <t xml:space="preserve">"10:31:51 Flow: Fixed -&gt; 300 umol/s"
</t>
  </si>
  <si>
    <t xml:space="preserve">"10:31:51 Coolers: Off"
</t>
  </si>
  <si>
    <t xml:space="preserve">"10:31:51 CO2 Mixer: CO2R -&gt; 400 uml"
</t>
  </si>
  <si>
    <t xml:space="preserve">"10:31:51 Lamp: Off"
</t>
  </si>
  <si>
    <t xml:space="preserve">"10:31:39 Launched AutoProg /User/Configs/AutoProgs/LightCurve2"
</t>
  </si>
  <si>
    <t>Wed May 18 2022 10:31:39</t>
  </si>
  <si>
    <t xml:space="preserve">"10:33:09 Flow: Fixed -&gt; 300 umol/s"
</t>
  </si>
  <si>
    <t xml:space="preserve">"10:33:09 Coolers: Off"
</t>
  </si>
  <si>
    <t xml:space="preserve">"10:33:09 CO2 Mixer: CO2R -&gt; 400 uml"
</t>
  </si>
  <si>
    <t xml:space="preserve">"10:33:09 Lamp: ParIn -&gt;  2000 uml"
</t>
  </si>
  <si>
    <t>10:32:43</t>
  </si>
  <si>
    <t xml:space="preserve">"10:29:42 Lamp: ParIn -&gt;  2000 uml"
</t>
  </si>
  <si>
    <t>10:29:16</t>
  </si>
  <si>
    <t xml:space="preserve">"10:29:42 Flow: Fixed -&gt; 300 umol/s"
</t>
  </si>
  <si>
    <t xml:space="preserve">"10:26:15 Lamp: ParIn -&gt;  1600 uml"
</t>
  </si>
  <si>
    <t>10:25:49</t>
  </si>
  <si>
    <t xml:space="preserve">"10:26:15 Flow: Fixed -&gt; 300 umol/s"
</t>
  </si>
  <si>
    <t xml:space="preserve">"10:22:48 Lamp: ParIn -&gt;  1250 uml"
</t>
  </si>
  <si>
    <t>10:22:23</t>
  </si>
  <si>
    <t xml:space="preserve">"10:22:48 Flow: Fixed -&gt; 300 umol/s"
</t>
  </si>
  <si>
    <t xml:space="preserve">"10:19:22 Lamp: ParIn -&gt;  1000 uml"
</t>
  </si>
  <si>
    <t xml:space="preserve">"10:19:22 Flow: Fixed -&gt; 300 umol/s"
</t>
  </si>
  <si>
    <t xml:space="preserve">"10:15:55 Lamp: ParIn -&gt;  750 uml"
</t>
  </si>
  <si>
    <t>10:15:29</t>
  </si>
  <si>
    <t xml:space="preserve">"10:15:54 Flow: Fixed -&gt; 300 umol/s"
</t>
  </si>
  <si>
    <t xml:space="preserve">"10:12:28 Lamp: ParIn -&gt;  500 uml"
</t>
  </si>
  <si>
    <t>10:12:02</t>
  </si>
  <si>
    <t xml:space="preserve">"10:12:28 Flow: Fixed -&gt; 300 umol/s"
</t>
  </si>
  <si>
    <t xml:space="preserve">"10:09:01 Lamp: ParIn -&gt;  300 uml"
</t>
  </si>
  <si>
    <t>10:08:36</t>
  </si>
  <si>
    <t xml:space="preserve">"10:09:01 Flow: Fixed -&gt; 300 umol/s"
</t>
  </si>
  <si>
    <t xml:space="preserve">"10:05:35 Lamp: ParIn -&gt;  150 uml"
</t>
  </si>
  <si>
    <t>10:05:09</t>
  </si>
  <si>
    <t xml:space="preserve">"10:05:35 Flow: Fixed -&gt; 300 umol/s"
</t>
  </si>
  <si>
    <t xml:space="preserve">"10:02:08 Lamp: ParIn -&gt;  100 uml"
</t>
  </si>
  <si>
    <t>10:01:43</t>
  </si>
  <si>
    <t xml:space="preserve">"10:02:08 Flow: Fixed -&gt; 300 umol/s"
</t>
  </si>
  <si>
    <t xml:space="preserve">"09:58:42 Lamp: ParIn -&gt;  50 uml"
</t>
  </si>
  <si>
    <t>09:58:16</t>
  </si>
  <si>
    <t xml:space="preserve">"09:58:42 Flow: Fixed -&gt; 300 umol/s"
</t>
  </si>
  <si>
    <t xml:space="preserve">"09:55:15 Lamp: ParIn -&gt;  25 uml"
</t>
  </si>
  <si>
    <t>09:54:49</t>
  </si>
  <si>
    <t xml:space="preserve">"09:55:15 Flow: Fixed -&gt; 300 umol/s"
</t>
  </si>
  <si>
    <t xml:space="preserve">"09:51:48 Lamp: ParIn -&gt;  0 uml"
</t>
  </si>
  <si>
    <t xml:space="preserve">"09:51:48 Flow: Fixed -&gt; 300 umol/s"
</t>
  </si>
  <si>
    <t xml:space="preserve">"09:51:48 Coolers: Off"
</t>
  </si>
  <si>
    <t xml:space="preserve">"09:51:48 CO2 Mixer: CO2R -&gt; 400 uml"
</t>
  </si>
  <si>
    <t xml:space="preserve">"09:51:48 Lamp: Off"
</t>
  </si>
  <si>
    <t xml:space="preserve">"09:51:10 Launched AutoProg /User/Configs/AutoProgs/LightCurve2"
</t>
  </si>
  <si>
    <t>Wed May 18 2022 09:51:10</t>
  </si>
  <si>
    <t xml:space="preserve">"14:54:41 Flow: Fixed -&gt; 300 umol/s"
</t>
  </si>
  <si>
    <t xml:space="preserve">"14:54:41 Coolers: Off"
</t>
  </si>
  <si>
    <t xml:space="preserve">"14:54:41 CO2 Mixer: CO2R -&gt; 400 uml"
</t>
  </si>
  <si>
    <t xml:space="preserve">"14:54:41 Lamp: ParIn -&gt;  2000 uml"
</t>
  </si>
  <si>
    <t xml:space="preserve">"14:51:14 Lamp: ParIn -&gt;  2000 uml"
</t>
  </si>
  <si>
    <t>14:50:48</t>
  </si>
  <si>
    <t xml:space="preserve">"14:47:47 Lamp: ParIn -&gt;  1600 uml"
</t>
  </si>
  <si>
    <t>14:47:21</t>
  </si>
  <si>
    <t xml:space="preserve">"14:47:46 Flow: Fixed -&gt; 300 umol/s"
</t>
  </si>
  <si>
    <t xml:space="preserve">"14:44:20 Lamp: ParIn -&gt;  1250 uml"
</t>
  </si>
  <si>
    <t>14:43:54</t>
  </si>
  <si>
    <t xml:space="preserve">"14:44:20 Flow: Fixed -&gt; 300 umol/s"
</t>
  </si>
  <si>
    <t xml:space="preserve">"14:40:53 Lamp: ParIn -&gt;  1000 uml"
</t>
  </si>
  <si>
    <t>14:40:27</t>
  </si>
  <si>
    <t xml:space="preserve">"14:40:52 Flow: Fixed -&gt; 300 umol/s"
</t>
  </si>
  <si>
    <t xml:space="preserve">"14:37:26 Lamp: ParIn -&gt;  750 uml"
</t>
  </si>
  <si>
    <t>14:37:01</t>
  </si>
  <si>
    <t xml:space="preserve">"14:37:26 Flow: Fixed -&gt; 300 umol/s"
</t>
  </si>
  <si>
    <t xml:space="preserve">"14:34:00 Lamp: ParIn -&gt;  500 uml"
</t>
  </si>
  <si>
    <t>14:33:35</t>
  </si>
  <si>
    <t xml:space="preserve">"14:34:00 Flow: Fixed -&gt; 300 umol/s"
</t>
  </si>
  <si>
    <t xml:space="preserve">"14:30:34 Lamp: ParIn -&gt;  300 uml"
</t>
  </si>
  <si>
    <t>14:30:09</t>
  </si>
  <si>
    <t xml:space="preserve">"14:30:34 Flow: Fixed -&gt; 300 umol/s"
</t>
  </si>
  <si>
    <t xml:space="preserve">"14:27:08 Lamp: ParIn -&gt;  150 uml"
</t>
  </si>
  <si>
    <t>14:26:43</t>
  </si>
  <si>
    <t xml:space="preserve">"14:27:08 Flow: Fixed -&gt; 300 umol/s"
</t>
  </si>
  <si>
    <t xml:space="preserve">"14:23:42 Lamp: ParIn -&gt;  100 uml"
</t>
  </si>
  <si>
    <t>14:23:17</t>
  </si>
  <si>
    <t xml:space="preserve">"14:23:42 Flow: Fixed -&gt; 300 umol/s"
</t>
  </si>
  <si>
    <t xml:space="preserve">"14:20:16 Lamp: ParIn -&gt;  50 uml"
</t>
  </si>
  <si>
    <t>14:19:51</t>
  </si>
  <si>
    <t xml:space="preserve">"14:20:16 Flow: Fixed -&gt; 300 umol/s"
</t>
  </si>
  <si>
    <t xml:space="preserve">"14:16:50 Lamp: ParIn -&gt;  25 uml"
</t>
  </si>
  <si>
    <t>14:16:24</t>
  </si>
  <si>
    <t xml:space="preserve">"14:16:49 Flow: Fixed -&gt; 300 umol/s"
</t>
  </si>
  <si>
    <t xml:space="preserve">"14:13:23 Lamp: ParIn -&gt;  0 uml"
</t>
  </si>
  <si>
    <t xml:space="preserve">"14:13:23 Flow: Fixed -&gt; 300 umol/s"
</t>
  </si>
  <si>
    <t xml:space="preserve">"14:13:23 Coolers: Off"
</t>
  </si>
  <si>
    <t xml:space="preserve">"14:13:23 CO2 Mixer: CO2R -&gt; 400 uml"
</t>
  </si>
  <si>
    <t xml:space="preserve">"14:13:23 Lamp: Off"
</t>
  </si>
  <si>
    <t xml:space="preserve">"14:13:20 Launched AutoProg /User/Configs/AutoProgs/LightCurve2"
</t>
  </si>
  <si>
    <t>Wed May 18 2022 14:13:20</t>
  </si>
  <si>
    <t xml:space="preserve">"14:14:38 Flow: Fixed -&gt; 300 umol/s"
</t>
  </si>
  <si>
    <t xml:space="preserve">"14:14:38 Coolers: Off"
</t>
  </si>
  <si>
    <t xml:space="preserve">"14:14:38 CO2 Mixer: CO2R -&gt; 400 uml"
</t>
  </si>
  <si>
    <t xml:space="preserve">"14:14:38 Lamp: ParIn -&gt;  2000 uml"
</t>
  </si>
  <si>
    <t>14:14:12</t>
  </si>
  <si>
    <t xml:space="preserve">"14:11:11 Lamp: ParIn -&gt;  2000 uml"
</t>
  </si>
  <si>
    <t>14:10:45</t>
  </si>
  <si>
    <t xml:space="preserve">"14:11:10 Flow: Fixed -&gt; 300 umol/s"
</t>
  </si>
  <si>
    <t xml:space="preserve">"14:07:44 Lamp: ParIn -&gt;  1600 uml"
</t>
  </si>
  <si>
    <t>14:07:18</t>
  </si>
  <si>
    <t xml:space="preserve">"14:07:44 Flow: Fixed -&gt; 300 umol/s"
</t>
  </si>
  <si>
    <t xml:space="preserve">"14:04:17 Lamp: ParIn -&gt;  1250 uml"
</t>
  </si>
  <si>
    <t>14:03:51</t>
  </si>
  <si>
    <t xml:space="preserve">"14:00:50 Lamp: ParIn -&gt;  1000 uml"
</t>
  </si>
  <si>
    <t>14:00:25</t>
  </si>
  <si>
    <t xml:space="preserve">"14:00:50 Flow: Fixed -&gt; 300 umol/s"
</t>
  </si>
  <si>
    <t xml:space="preserve">"13:57:24 Lamp: ParIn -&gt;  750 uml"
</t>
  </si>
  <si>
    <t>13:56:58</t>
  </si>
  <si>
    <t xml:space="preserve">"13:57:24 Flow: Fixed -&gt; 300 umol/s"
</t>
  </si>
  <si>
    <t xml:space="preserve">"13:53:57 Lamp: ParIn -&gt;  500 uml"
</t>
  </si>
  <si>
    <t>13:53:32</t>
  </si>
  <si>
    <t xml:space="preserve">"13:53:57 Flow: Fixed -&gt; 300 umol/s"
</t>
  </si>
  <si>
    <t xml:space="preserve">"13:50:31 Lamp: ParIn -&gt;  300 uml"
</t>
  </si>
  <si>
    <t>13:50:06</t>
  </si>
  <si>
    <t xml:space="preserve">"13:50:31 Flow: Fixed -&gt; 300 umol/s"
</t>
  </si>
  <si>
    <t xml:space="preserve">"13:47:05 Lamp: ParIn -&gt;  150 uml"
</t>
  </si>
  <si>
    <t>13:46:40</t>
  </si>
  <si>
    <t xml:space="preserve">"13:47:05 Flow: Fixed -&gt; 300 umol/s"
</t>
  </si>
  <si>
    <t xml:space="preserve">"13:43:39 Lamp: ParIn -&gt;  100 uml"
</t>
  </si>
  <si>
    <t>13:43:14</t>
  </si>
  <si>
    <t xml:space="preserve">"13:43:39 Flow: Fixed -&gt; 300 umol/s"
</t>
  </si>
  <si>
    <t xml:space="preserve">"13:40:13 Lamp: ParIn -&gt;  50 uml"
</t>
  </si>
  <si>
    <t>13:39:48</t>
  </si>
  <si>
    <t xml:space="preserve">"13:40:13 Flow: Fixed -&gt; 300 umol/s"
</t>
  </si>
  <si>
    <t xml:space="preserve">"13:36:47 Lamp: ParIn -&gt;  25 uml"
</t>
  </si>
  <si>
    <t>13:36:22</t>
  </si>
  <si>
    <t xml:space="preserve">"13:36:47 Flow: Fixed -&gt; 300 umol/s"
</t>
  </si>
  <si>
    <t xml:space="preserve">"13:33:21 Lamp: ParIn -&gt;  0 uml"
</t>
  </si>
  <si>
    <t xml:space="preserve">"13:33:20 Flow: Fixed -&gt; 300 umol/s"
</t>
  </si>
  <si>
    <t xml:space="preserve">"13:33:20 Coolers: Off"
</t>
  </si>
  <si>
    <t xml:space="preserve">"13:33:20 CO2 Mixer: CO2R -&gt; 400 uml"
</t>
  </si>
  <si>
    <t xml:space="preserve">"13:33:20 Lamp: Off"
</t>
  </si>
  <si>
    <t xml:space="preserve">"13:33:10 Launched AutoProg /User/Configs/AutoProgs/LightCurve2"
</t>
  </si>
  <si>
    <t>Wed May 18 2022 13:33:10</t>
  </si>
  <si>
    <t xml:space="preserve">"12:02:12 Flow: Fixed -&gt; 300 umol/s"
</t>
  </si>
  <si>
    <t xml:space="preserve">"12:02:11 Coolers: Off"
</t>
  </si>
  <si>
    <t xml:space="preserve">"12:02:11 CO2 Mixer: CO2R -&gt; 400 uml"
</t>
  </si>
  <si>
    <t xml:space="preserve">"12:02:11 Lamp: ParIn -&gt;  2000 uml"
</t>
  </si>
  <si>
    <t>12:01:45</t>
  </si>
  <si>
    <t xml:space="preserve">"12:02:11 Flow: Fixed -&gt; 300 umol/s"
</t>
  </si>
  <si>
    <t xml:space="preserve">"11:58:44 Lamp: ParIn -&gt;  2000 uml"
</t>
  </si>
  <si>
    <t xml:space="preserve">"11:55:16 Lamp: ParIn -&gt;  1600 uml"
</t>
  </si>
  <si>
    <t>11:54:51</t>
  </si>
  <si>
    <t xml:space="preserve">"11:55:16 Flow: Fixed -&gt; 300 umol/s"
</t>
  </si>
  <si>
    <t xml:space="preserve">"11:51:50 Lamp: ParIn -&gt;  1250 uml"
</t>
  </si>
  <si>
    <t>11:51:25</t>
  </si>
  <si>
    <t xml:space="preserve">"11:51:50 Flow: Fixed -&gt; 300 umol/s"
</t>
  </si>
  <si>
    <t xml:space="preserve">"11:48:24 Lamp: ParIn -&gt;  1000 uml"
</t>
  </si>
  <si>
    <t xml:space="preserve">"11:48:24 Flow: Fixed -&gt; 300 umol/s"
</t>
  </si>
  <si>
    <t xml:space="preserve">"11:44:57 Lamp: ParIn -&gt;  750 uml"
</t>
  </si>
  <si>
    <t>11:44:31</t>
  </si>
  <si>
    <t xml:space="preserve">"11:41:30 Lamp: ParIn -&gt;  500 uml"
</t>
  </si>
  <si>
    <t xml:space="preserve">"11:41:29 Flow: Fixed -&gt; 300 umol/s"
</t>
  </si>
  <si>
    <t xml:space="preserve">"11:38:03 Lamp: ParIn -&gt;  300 uml"
</t>
  </si>
  <si>
    <t>11:37:38</t>
  </si>
  <si>
    <t xml:space="preserve">"11:34:37 Lamp: ParIn -&gt;  150 uml"
</t>
  </si>
  <si>
    <t>11:34:11</t>
  </si>
  <si>
    <t xml:space="preserve">"11:34:37 Flow: Fixed -&gt; 300 umol/s"
</t>
  </si>
  <si>
    <t xml:space="preserve">"11:31:10 Lamp: ParIn -&gt;  100 uml"
</t>
  </si>
  <si>
    <t>11:30:44</t>
  </si>
  <si>
    <t xml:space="preserve">"11:31:09 Flow: Fixed -&gt; 300 umol/s"
</t>
  </si>
  <si>
    <t xml:space="preserve">"11:20:49 Lamp: ParIn -&gt;  0 uml"
</t>
  </si>
  <si>
    <t xml:space="preserve">"11:20:49 Flow: Fixed -&gt; 300 umol/s"
</t>
  </si>
  <si>
    <t xml:space="preserve">"11:20:49 Coolers: Off"
</t>
  </si>
  <si>
    <t xml:space="preserve">"11:20:49 CO2 Mixer: CO2R -&gt; 400 uml"
</t>
  </si>
  <si>
    <t xml:space="preserve">"11:19:44 Launched AutoProg /User/Configs/AutoProgs/LightCurve2"
</t>
  </si>
  <si>
    <t>Wed May 18 2022 11:19:44</t>
  </si>
  <si>
    <t xml:space="preserve">"16:37:00 Flow: Fixed -&gt; 300 umol/s"
</t>
  </si>
  <si>
    <t xml:space="preserve">"16:37:00 Coolers: Off"
</t>
  </si>
  <si>
    <t xml:space="preserve">"16:37:00 CO2 Mixer: CO2R -&gt; 400 uml"
</t>
  </si>
  <si>
    <t xml:space="preserve">"16:37:00 Lamp: ParIn -&gt;  2000 uml"
</t>
  </si>
  <si>
    <t>16:36:34</t>
  </si>
  <si>
    <t xml:space="preserve">"16:36:59 Flow: Fixed -&gt; 300 umol/s"
</t>
  </si>
  <si>
    <t xml:space="preserve">"16:33:33 Lamp: ParIn -&gt;  2000 uml"
</t>
  </si>
  <si>
    <t xml:space="preserve">"16:33:33 Flow: Fixed -&gt; 300 umol/s"
</t>
  </si>
  <si>
    <t>16:29:42</t>
  </si>
  <si>
    <t xml:space="preserve">"16:26:41 Lamp: ParIn -&gt;  1250 uml"
</t>
  </si>
  <si>
    <t>16:26:16</t>
  </si>
  <si>
    <t xml:space="preserve">"16:26:41 Flow: Fixed -&gt; 300 umol/s"
</t>
  </si>
  <si>
    <t xml:space="preserve">"16:23:15 Lamp: ParIn -&gt;  1000 uml"
</t>
  </si>
  <si>
    <t>16:22:50</t>
  </si>
  <si>
    <t xml:space="preserve">"16:23:15 Flow: Fixed -&gt; 300 umol/s"
</t>
  </si>
  <si>
    <t xml:space="preserve">"16:19:49 Lamp: ParIn -&gt;  750 uml"
</t>
  </si>
  <si>
    <t>16:19:24</t>
  </si>
  <si>
    <t xml:space="preserve">"16:19:49 Flow: Fixed -&gt; 300 umol/s"
</t>
  </si>
  <si>
    <t xml:space="preserve">"16:16:23 Lamp: ParIn -&gt;  500 uml"
</t>
  </si>
  <si>
    <t>16:15:58</t>
  </si>
  <si>
    <t xml:space="preserve">"16:16:23 Flow: Fixed -&gt; 300 umol/s"
</t>
  </si>
  <si>
    <t xml:space="preserve">"16:12:57 Lamp: ParIn -&gt;  300 uml"
</t>
  </si>
  <si>
    <t>16:12:32</t>
  </si>
  <si>
    <t xml:space="preserve">"16:12:57 Flow: Fixed -&gt; 300 umol/s"
</t>
  </si>
  <si>
    <t xml:space="preserve">"16:09:31 Lamp: ParIn -&gt;  150 uml"
</t>
  </si>
  <si>
    <t>16:09:06</t>
  </si>
  <si>
    <t xml:space="preserve">"16:09:31 Flow: Fixed -&gt; 300 umol/s"
</t>
  </si>
  <si>
    <t xml:space="preserve">"16:06:05 Lamp: ParIn -&gt;  100 uml"
</t>
  </si>
  <si>
    <t>16:05:40</t>
  </si>
  <si>
    <t xml:space="preserve">"16:06:05 Flow: Fixed -&gt; 300 umol/s"
</t>
  </si>
  <si>
    <t xml:space="preserve">"16:02:39 Lamp: ParIn -&gt;  50 uml"
</t>
  </si>
  <si>
    <t>16:02:15</t>
  </si>
  <si>
    <t xml:space="preserve">"16:02:39 Flow: Fixed -&gt; 300 umol/s"
</t>
  </si>
  <si>
    <t xml:space="preserve">"15:59:14 Lamp: ParIn -&gt;  25 uml"
</t>
  </si>
  <si>
    <t>15:58:47</t>
  </si>
  <si>
    <t xml:space="preserve">"15:59:14 Flow: Fixed -&gt; 300 umol/s"
</t>
  </si>
  <si>
    <t xml:space="preserve">"15:55:45 Lamp: ParIn -&gt;  0 uml"
</t>
  </si>
  <si>
    <t xml:space="preserve">"15:55:45 Coolers: Off"
</t>
  </si>
  <si>
    <t xml:space="preserve">"15:55:45 CO2 Mixer: CO2R -&gt; 400 uml"
</t>
  </si>
  <si>
    <t xml:space="preserve">"15:55:45 Lamp: Off"
</t>
  </si>
  <si>
    <t xml:space="preserve">"15:55:15 Launched AutoProg /User/Configs/AutoProgs/LightCurve2"
</t>
  </si>
  <si>
    <t>Sat May 21 2022 15:55:15</t>
  </si>
  <si>
    <t xml:space="preserve">"14:13:32 Flow: Fixed -&gt; 300 umol/s"
</t>
  </si>
  <si>
    <t xml:space="preserve">"14:13:32 Coolers: Off"
</t>
  </si>
  <si>
    <t xml:space="preserve">"14:13:32 CO2 Mixer: CO2R -&gt; 400 uml"
</t>
  </si>
  <si>
    <t xml:space="preserve">"14:13:32 Lamp: ParIn -&gt;  2000 uml"
</t>
  </si>
  <si>
    <t>14:13:06</t>
  </si>
  <si>
    <t xml:space="preserve">"14:10:05 Lamp: ParIn -&gt;  2000 uml"
</t>
  </si>
  <si>
    <t>14:09:39</t>
  </si>
  <si>
    <t xml:space="preserve">"14:10:05 Flow: Fixed -&gt; 300 umol/s"
</t>
  </si>
  <si>
    <t xml:space="preserve">"14:06:38 Lamp: ParIn -&gt;  1600 uml"
</t>
  </si>
  <si>
    <t>14:06:13</t>
  </si>
  <si>
    <t xml:space="preserve">"14:06:38 Flow: Fixed -&gt; 300 umol/s"
</t>
  </si>
  <si>
    <t xml:space="preserve">"14:03:12 Lamp: ParIn -&gt;  1250 uml"
</t>
  </si>
  <si>
    <t>14:02:47</t>
  </si>
  <si>
    <t xml:space="preserve">"14:03:12 Flow: Fixed -&gt; 300 umol/s"
</t>
  </si>
  <si>
    <t xml:space="preserve">"13:59:46 Lamp: ParIn -&gt;  1000 uml"
</t>
  </si>
  <si>
    <t>13:59:21</t>
  </si>
  <si>
    <t xml:space="preserve">"13:59:46 Flow: Fixed -&gt; 300 umol/s"
</t>
  </si>
  <si>
    <t xml:space="preserve">"13:56:20 Lamp: ParIn -&gt;  750 uml"
</t>
  </si>
  <si>
    <t>13:55:55</t>
  </si>
  <si>
    <t xml:space="preserve">"13:56:20 Flow: Fixed -&gt; 300 umol/s"
</t>
  </si>
  <si>
    <t xml:space="preserve">"13:52:54 Lamp: ParIn -&gt;  500 uml"
</t>
  </si>
  <si>
    <t>13:52:29</t>
  </si>
  <si>
    <t xml:space="preserve">"13:52:54 Flow: Fixed -&gt; 300 umol/s"
</t>
  </si>
  <si>
    <t xml:space="preserve">"13:49:28 Lamp: ParIn -&gt;  300 uml"
</t>
  </si>
  <si>
    <t xml:space="preserve">"13:46:02 Lamp: ParIn -&gt;  150 uml"
</t>
  </si>
  <si>
    <t xml:space="preserve">"13:46:02 Flow: Fixed -&gt; 300 umol/s"
</t>
  </si>
  <si>
    <t xml:space="preserve">"13:42:36 Lamp: ParIn -&gt;  100 uml"
</t>
  </si>
  <si>
    <t xml:space="preserve">"13:39:10 Lamp: ParIn -&gt;  50 uml"
</t>
  </si>
  <si>
    <t>13:38:45</t>
  </si>
  <si>
    <t xml:space="preserve">"13:35:44 Lamp: ParIn -&gt;  25 uml"
</t>
  </si>
  <si>
    <t>13:35:18</t>
  </si>
  <si>
    <t xml:space="preserve">"13:35:43 Flow: Fixed -&gt; 300 umol/s"
</t>
  </si>
  <si>
    <t xml:space="preserve">"13:32:17 Lamp: ParIn -&gt;  0 uml"
</t>
  </si>
  <si>
    <t xml:space="preserve">"13:32:17 Flow: Fixed -&gt; 300 umol/s"
</t>
  </si>
  <si>
    <t xml:space="preserve">"13:32:17 Coolers: Off"
</t>
  </si>
  <si>
    <t xml:space="preserve">"13:32:17 CO2 Mixer: CO2R -&gt; 400 uml"
</t>
  </si>
  <si>
    <t xml:space="preserve">"13:32:17 Lamp: Off"
</t>
  </si>
  <si>
    <t xml:space="preserve">"13:30:49 Launched AutoProg /User/Configs/AutoProgs/LightCurve2"
</t>
  </si>
  <si>
    <t>Sat May 21 2022 13:30:49</t>
  </si>
  <si>
    <t xml:space="preserve">"15:14:08 Flow: Fixed -&gt; 300 umol/s"
</t>
  </si>
  <si>
    <t xml:space="preserve">"15:14:08 Coolers: Off"
</t>
  </si>
  <si>
    <t xml:space="preserve">"15:14:08 CO2 Mixer: CO2R -&gt; 400 uml"
</t>
  </si>
  <si>
    <t xml:space="preserve">"15:14:08 Lamp: ParIn -&gt;  2000 uml"
</t>
  </si>
  <si>
    <t>15:13:44</t>
  </si>
  <si>
    <t xml:space="preserve">"15:10:43 Lamp: ParIn -&gt;  2000 uml"
</t>
  </si>
  <si>
    <t>15:10:19</t>
  </si>
  <si>
    <t xml:space="preserve">"15:10:42 Flow: Fixed -&gt; 300 umol/s"
</t>
  </si>
  <si>
    <t xml:space="preserve">"15:07:18 Lamp: ParIn -&gt;  1600 uml"
</t>
  </si>
  <si>
    <t>15:06:54</t>
  </si>
  <si>
    <t xml:space="preserve">"15:07:18 Flow: Fixed -&gt; 300 umol/s"
</t>
  </si>
  <si>
    <t xml:space="preserve">"15:03:53 Lamp: ParIn -&gt;  1250 uml"
</t>
  </si>
  <si>
    <t>15:03:29</t>
  </si>
  <si>
    <t xml:space="preserve">"15:03:53 Flow: Fixed -&gt; 300 umol/s"
</t>
  </si>
  <si>
    <t xml:space="preserve">"15:00:28 Lamp: ParIn -&gt;  1000 uml"
</t>
  </si>
  <si>
    <t>15:00:04</t>
  </si>
  <si>
    <t xml:space="preserve">"15:00:28 Flow: Fixed -&gt; 300 umol/s"
</t>
  </si>
  <si>
    <t xml:space="preserve">"14:57:03 Lamp: ParIn -&gt;  750 uml"
</t>
  </si>
  <si>
    <t>14:56:39</t>
  </si>
  <si>
    <t xml:space="preserve">"14:57:03 Flow: Fixed -&gt; 300 umol/s"
</t>
  </si>
  <si>
    <t xml:space="preserve">"14:53:38 Lamp: ParIn -&gt;  500 uml"
</t>
  </si>
  <si>
    <t>14:53:14</t>
  </si>
  <si>
    <t xml:space="preserve">"14:53:38 Flow: Fixed -&gt; 300 umol/s"
</t>
  </si>
  <si>
    <t xml:space="preserve">"14:50:13 Lamp: ParIn -&gt;  300 uml"
</t>
  </si>
  <si>
    <t>14:49:49</t>
  </si>
  <si>
    <t xml:space="preserve">"14:50:13 Flow: Fixed -&gt; 300 umol/s"
</t>
  </si>
  <si>
    <t xml:space="preserve">"14:46:48 Lamp: ParIn -&gt;  150 uml"
</t>
  </si>
  <si>
    <t xml:space="preserve">"14:46:48 Flow: Fixed -&gt; 300 umol/s"
</t>
  </si>
  <si>
    <t xml:space="preserve">"14:40:00 Lamp: ParIn -&gt;  50 uml"
</t>
  </si>
  <si>
    <t>14:39:36</t>
  </si>
  <si>
    <t xml:space="preserve">"14:36:35 Lamp: ParIn -&gt;  25 uml"
</t>
  </si>
  <si>
    <t>14:36:10</t>
  </si>
  <si>
    <t xml:space="preserve">"14:36:34 Flow: Fixed -&gt; 300 umol/s"
</t>
  </si>
  <si>
    <t xml:space="preserve">"14:33:09 Lamp: ParIn -&gt;  0 uml"
</t>
  </si>
  <si>
    <t xml:space="preserve">"14:33:09 Flow: Fixed -&gt; 300 umol/s"
</t>
  </si>
  <si>
    <t xml:space="preserve">"14:33:09 Coolers: Off"
</t>
  </si>
  <si>
    <t xml:space="preserve">"14:33:09 CO2 Mixer: CO2R -&gt; 400 uml"
</t>
  </si>
  <si>
    <t xml:space="preserve">"14:33:09 Lamp: Off"
</t>
  </si>
  <si>
    <t xml:space="preserve">"14:32:39 Launched AutoProg /User/Configs/AutoProgs/LightCurve2"
</t>
  </si>
  <si>
    <t>Sat May 21 2022 14:32:39</t>
  </si>
  <si>
    <t xml:space="preserve">"15:56:29 Flow: Fixed -&gt; 300 umol/s"
</t>
  </si>
  <si>
    <t xml:space="preserve">"15:56:29 Coolers: Off"
</t>
  </si>
  <si>
    <t xml:space="preserve">"15:56:29 CO2 Mixer: CO2R -&gt; 400 uml"
</t>
  </si>
  <si>
    <t xml:space="preserve">"15:56:29 Lamp: ParIn -&gt;  2000 uml"
</t>
  </si>
  <si>
    <t>15:56:03</t>
  </si>
  <si>
    <t xml:space="preserve">"15:49:35 Lamp: ParIn -&gt;  1600 uml"
</t>
  </si>
  <si>
    <t xml:space="preserve">"15:49:34 Flow: Fixed -&gt; 300 umol/s"
</t>
  </si>
  <si>
    <t xml:space="preserve">"15:46:08 Lamp: ParIn -&gt;  1250 uml"
</t>
  </si>
  <si>
    <t>15:45:43</t>
  </si>
  <si>
    <t xml:space="preserve">"15:46:08 Flow: Fixed -&gt; 300 umol/s"
</t>
  </si>
  <si>
    <t xml:space="preserve">"15:42:42 Lamp: ParIn -&gt;  1000 uml"
</t>
  </si>
  <si>
    <t>15:42:17</t>
  </si>
  <si>
    <t xml:space="preserve">"15:42:42 Flow: Fixed -&gt; 300 umol/s"
</t>
  </si>
  <si>
    <t xml:space="preserve">"15:39:16 Lamp: ParIn -&gt;  750 uml"
</t>
  </si>
  <si>
    <t>15:38:51</t>
  </si>
  <si>
    <t xml:space="preserve">"15:39:16 Flow: Fixed -&gt; 300 umol/s"
</t>
  </si>
  <si>
    <t xml:space="preserve">"15:35:50 Lamp: ParIn -&gt;  500 uml"
</t>
  </si>
  <si>
    <t>15:35:25</t>
  </si>
  <si>
    <t xml:space="preserve">"15:35:50 Flow: Fixed -&gt; 300 umol/s"
</t>
  </si>
  <si>
    <t xml:space="preserve">"15:32:24 Lamp: ParIn -&gt;  300 uml"
</t>
  </si>
  <si>
    <t>15:31:59</t>
  </si>
  <si>
    <t xml:space="preserve">"15:32:24 Flow: Fixed -&gt; 300 umol/s"
</t>
  </si>
  <si>
    <t xml:space="preserve">"15:28:58 Lamp: ParIn -&gt;  150 uml"
</t>
  </si>
  <si>
    <t>15:28:33</t>
  </si>
  <si>
    <t xml:space="preserve">"15:28:58 Flow: Fixed -&gt; 300 umol/s"
</t>
  </si>
  <si>
    <t xml:space="preserve">"15:25:32 Lamp: ParIn -&gt;  100 uml"
</t>
  </si>
  <si>
    <t>15:25:07</t>
  </si>
  <si>
    <t xml:space="preserve">"15:25:32 Flow: Fixed -&gt; 300 umol/s"
</t>
  </si>
  <si>
    <t xml:space="preserve">"15:22:06 Lamp: ParIn -&gt;  50 uml"
</t>
  </si>
  <si>
    <t>15:21:41</t>
  </si>
  <si>
    <t xml:space="preserve">"15:22:05 Flow: Fixed -&gt; 300 umol/s"
</t>
  </si>
  <si>
    <t xml:space="preserve">"15:18:40 Lamp: ParIn -&gt;  25 uml"
</t>
  </si>
  <si>
    <t>15:18:13</t>
  </si>
  <si>
    <t xml:space="preserve">"15:18:39 Flow: Fixed -&gt; 300 umol/s"
</t>
  </si>
  <si>
    <t xml:space="preserve">"15:18:39 Warning! Large Deltas in match: CO2=-7.1, H2O=-2.32"
</t>
  </si>
  <si>
    <t xml:space="preserve">"15:15:12 Lamp: ParIn -&gt;  0 uml"
</t>
  </si>
  <si>
    <t xml:space="preserve">"15:15:12 Flow: Fixed -&gt; 300 umol/s"
</t>
  </si>
  <si>
    <t xml:space="preserve">"15:15:12 Coolers: Off"
</t>
  </si>
  <si>
    <t xml:space="preserve">"15:15:12 CO2 Mixer: CO2R -&gt; 400 uml"
</t>
  </si>
  <si>
    <t xml:space="preserve">"15:15:12 Lamp: Off"
</t>
  </si>
  <si>
    <t xml:space="preserve">"15:15:09 Launched AutoProg /User/Configs/AutoProgs/LightCurve2"
</t>
  </si>
  <si>
    <t>Sat May 21 2022 15:15:09</t>
  </si>
  <si>
    <t xml:space="preserve">"15:16:04 Coolers: Off"
</t>
  </si>
  <si>
    <t xml:space="preserve">"15:16:04 CO2 Mixer: CO2R -&gt; 400 uml"
</t>
  </si>
  <si>
    <t xml:space="preserve">"15:16:03 Lamp: ParIn -&gt;  2000 uml"
</t>
  </si>
  <si>
    <t>15:15:38</t>
  </si>
  <si>
    <t xml:space="preserve">"15:16:03 Flow: Fixed -&gt; 300 umol/s"
</t>
  </si>
  <si>
    <t xml:space="preserve">"15:12:37 Lamp: ParIn -&gt;  2000 uml"
</t>
  </si>
  <si>
    <t>15:12:12</t>
  </si>
  <si>
    <t xml:space="preserve">"15:12:37 Flow: Fixed -&gt; 300 umol/s"
</t>
  </si>
  <si>
    <t xml:space="preserve">"15:09:11 Lamp: ParIn -&gt;  1600 uml"
</t>
  </si>
  <si>
    <t>15:08:46</t>
  </si>
  <si>
    <t xml:space="preserve">"15:09:11 Flow: Fixed -&gt; 300 umol/s"
</t>
  </si>
  <si>
    <t xml:space="preserve">"15:05:45 Lamp: ParIn -&gt;  1250 uml"
</t>
  </si>
  <si>
    <t>15:05:19</t>
  </si>
  <si>
    <t xml:space="preserve">"15:05:45 Flow: Fixed -&gt; 300 umol/s"
</t>
  </si>
  <si>
    <t xml:space="preserve">"15:02:18 Lamp: ParIn -&gt;  1000 uml"
</t>
  </si>
  <si>
    <t>15:01:53</t>
  </si>
  <si>
    <t xml:space="preserve">"15:02:18 Flow: Fixed -&gt; 300 umol/s"
</t>
  </si>
  <si>
    <t xml:space="preserve">"14:58:52 Lamp: ParIn -&gt;  750 uml"
</t>
  </si>
  <si>
    <t>14:58:27</t>
  </si>
  <si>
    <t xml:space="preserve">"14:58:52 Flow: Fixed -&gt; 300 umol/s"
</t>
  </si>
  <si>
    <t xml:space="preserve">"14:55:26 Lamp: ParIn -&gt;  500 uml"
</t>
  </si>
  <si>
    <t xml:space="preserve">"14:55:26 Flow: Fixed -&gt; 300 umol/s"
</t>
  </si>
  <si>
    <t xml:space="preserve">"14:48:34 Lamp: ParIn -&gt;  150 uml"
</t>
  </si>
  <si>
    <t>14:48:09</t>
  </si>
  <si>
    <t xml:space="preserve">"14:45:08 Lamp: ParIn -&gt;  100 uml"
</t>
  </si>
  <si>
    <t>14:44:43</t>
  </si>
  <si>
    <t xml:space="preserve">"14:45:08 Flow: Fixed -&gt; 300 umol/s"
</t>
  </si>
  <si>
    <t xml:space="preserve">"14:41:42 Lamp: ParIn -&gt;  50 uml"
</t>
  </si>
  <si>
    <t>14:41:17</t>
  </si>
  <si>
    <t xml:space="preserve">"14:41:42 Flow: Fixed -&gt; 300 umol/s"
</t>
  </si>
  <si>
    <t xml:space="preserve">"14:38:16 Lamp: ParIn -&gt;  25 uml"
</t>
  </si>
  <si>
    <t>14:37:50</t>
  </si>
  <si>
    <t xml:space="preserve">"14:38:16 Flow: Fixed -&gt; 300 umol/s"
</t>
  </si>
  <si>
    <t xml:space="preserve">"14:34:49 Lamp: ParIn -&gt;  0 uml"
</t>
  </si>
  <si>
    <t xml:space="preserve">"14:34:49 Flow: Fixed -&gt; 300 umol/s"
</t>
  </si>
  <si>
    <t xml:space="preserve">"14:34:49 Coolers: Off"
</t>
  </si>
  <si>
    <t xml:space="preserve">"14:34:49 CO2 Mixer: CO2R -&gt; 400 uml"
</t>
  </si>
  <si>
    <t xml:space="preserve">"14:34:49 Lamp: Off"
</t>
  </si>
  <si>
    <t xml:space="preserve">"14:34:33 Launched AutoProg /User/Configs/AutoProgs/LightCurve2"
</t>
  </si>
  <si>
    <t>Sat May 21 2022 14:34:33</t>
  </si>
  <si>
    <t xml:space="preserve">"14:32:02 Flow: Fixed -&gt; 300 umol/s"
</t>
  </si>
  <si>
    <t xml:space="preserve">"14:32:02 Coolers: Off"
</t>
  </si>
  <si>
    <t xml:space="preserve">"14:32:02 CO2 Mixer: CO2R -&gt; 400 uml"
</t>
  </si>
  <si>
    <t xml:space="preserve">"14:32:02 Lamp: ParIn -&gt;  2000 uml"
</t>
  </si>
  <si>
    <t>14:31:38</t>
  </si>
  <si>
    <t xml:space="preserve">"14:28:37 Lamp: ParIn -&gt;  2000 uml"
</t>
  </si>
  <si>
    <t>14:28:13</t>
  </si>
  <si>
    <t xml:space="preserve">"14:28:37 Flow: Fixed -&gt; 300 umol/s"
</t>
  </si>
  <si>
    <t xml:space="preserve">"14:25:12 Lamp: ParIn -&gt;  1600 uml"
</t>
  </si>
  <si>
    <t>14:24:47</t>
  </si>
  <si>
    <t xml:space="preserve">"14:25:12 Flow: Fixed -&gt; 300 umol/s"
</t>
  </si>
  <si>
    <t xml:space="preserve">"14:21:46 Lamp: ParIn -&gt;  1250 uml"
</t>
  </si>
  <si>
    <t>14:21:21</t>
  </si>
  <si>
    <t xml:space="preserve">"14:21:46 Flow: Fixed -&gt; 300 umol/s"
</t>
  </si>
  <si>
    <t xml:space="preserve">"14:18:20 Lamp: ParIn -&gt;  1000 uml"
</t>
  </si>
  <si>
    <t xml:space="preserve">"14:18:19 Flow: Fixed -&gt; 300 umol/s"
</t>
  </si>
  <si>
    <t xml:space="preserve">"14:14:54 Lamp: ParIn -&gt;  750 uml"
</t>
  </si>
  <si>
    <t>14:14:30</t>
  </si>
  <si>
    <t xml:space="preserve">"14:11:29 Lamp: ParIn -&gt;  500 uml"
</t>
  </si>
  <si>
    <t xml:space="preserve">"14:11:29 Flow: Fixed -&gt; 300 umol/s"
</t>
  </si>
  <si>
    <t xml:space="preserve">"14:08:03 Lamp: ParIn -&gt;  300 uml"
</t>
  </si>
  <si>
    <t>14:07:38</t>
  </si>
  <si>
    <t xml:space="preserve">"14:08:02 Flow: Fixed -&gt; 300 umol/s"
</t>
  </si>
  <si>
    <t xml:space="preserve">"14:04:37 Lamp: ParIn -&gt;  150 uml"
</t>
  </si>
  <si>
    <t>14:04:12</t>
  </si>
  <si>
    <t xml:space="preserve">"14:04:37 Flow: Fixed -&gt; 300 umol/s"
</t>
  </si>
  <si>
    <t xml:space="preserve">"14:01:11 Lamp: ParIn -&gt;  100 uml"
</t>
  </si>
  <si>
    <t xml:space="preserve">"14:01:11 Flow: Fixed -&gt; 300 umol/s"
</t>
  </si>
  <si>
    <t xml:space="preserve">"13:57:46 Lamp: ParIn -&gt;  50 uml"
</t>
  </si>
  <si>
    <t>13:57:21</t>
  </si>
  <si>
    <t xml:space="preserve">"13:54:20 Lamp: ParIn -&gt;  25 uml"
</t>
  </si>
  <si>
    <t>13:53:54</t>
  </si>
  <si>
    <t xml:space="preserve">"13:50:53 Lamp: ParIn -&gt;  0 uml"
</t>
  </si>
  <si>
    <t xml:space="preserve">"13:50:53 Flow: Fixed -&gt; 300 umol/s"
</t>
  </si>
  <si>
    <t xml:space="preserve">"13:50:53 Coolers: Off"
</t>
  </si>
  <si>
    <t xml:space="preserve">"13:50:53 CO2 Mixer: CO2R -&gt; 400 uml"
</t>
  </si>
  <si>
    <t xml:space="preserve">"13:50:53 Lamp: Off"
</t>
  </si>
  <si>
    <t xml:space="preserve">"13:50:49 Launched AutoProg /User/Configs/AutoProgs/LightCurve2"
</t>
  </si>
  <si>
    <t>Sat May 21 2022 13:50:49</t>
  </si>
  <si>
    <t xml:space="preserve">"17:20:58 Flow: Fixed -&gt; 300 umol/s"
</t>
  </si>
  <si>
    <t xml:space="preserve">"17:20:58 Coolers: Off"
</t>
  </si>
  <si>
    <t xml:space="preserve">"17:20:58 CO2 Mixer: CO2R -&gt; 400 uml"
</t>
  </si>
  <si>
    <t xml:space="preserve">"17:20:58 Lamp: ParIn -&gt;  2000 uml"
</t>
  </si>
  <si>
    <t>17:20:32</t>
  </si>
  <si>
    <t xml:space="preserve">"17:17:31 Lamp: ParIn -&gt;  2000 uml"
</t>
  </si>
  <si>
    <t>17:17:05</t>
  </si>
  <si>
    <t xml:space="preserve">"17:17:30 Flow: Fixed -&gt; 300 umol/s"
</t>
  </si>
  <si>
    <t xml:space="preserve">"17:14:04 Lamp: ParIn -&gt;  1600 uml"
</t>
  </si>
  <si>
    <t>17:13:39</t>
  </si>
  <si>
    <t xml:space="preserve">"17:14:04 Flow: Fixed -&gt; 300 umol/s"
</t>
  </si>
  <si>
    <t xml:space="preserve">"17:10:38 Lamp: ParIn -&gt;  1250 uml"
</t>
  </si>
  <si>
    <t>17:10:13</t>
  </si>
  <si>
    <t xml:space="preserve">"17:10:38 Flow: Fixed -&gt; 300 umol/s"
</t>
  </si>
  <si>
    <t xml:space="preserve">"17:07:12 Lamp: ParIn -&gt;  1000 uml"
</t>
  </si>
  <si>
    <t>17:06:47</t>
  </si>
  <si>
    <t xml:space="preserve">"17:07:12 Flow: Fixed -&gt; 300 umol/s"
</t>
  </si>
  <si>
    <t xml:space="preserve">"17:03:46 Lamp: ParIn -&gt;  750 uml"
</t>
  </si>
  <si>
    <t>17:03:21</t>
  </si>
  <si>
    <t xml:space="preserve">"17:03:46 Flow: Fixed -&gt; 300 umol/s"
</t>
  </si>
  <si>
    <t xml:space="preserve">"17:00:20 Lamp: ParIn -&gt;  500 uml"
</t>
  </si>
  <si>
    <t>16:59:55</t>
  </si>
  <si>
    <t xml:space="preserve">"17:00:19 Flow: Fixed -&gt; 300 umol/s"
</t>
  </si>
  <si>
    <t xml:space="preserve">"16:56:54 Lamp: ParIn -&gt;  300 uml"
</t>
  </si>
  <si>
    <t>16:56:30</t>
  </si>
  <si>
    <t xml:space="preserve">"16:56:54 Flow: Fixed -&gt; 300 umol/s"
</t>
  </si>
  <si>
    <t xml:space="preserve">"16:53:29 Lamp: ParIn -&gt;  150 uml"
</t>
  </si>
  <si>
    <t>16:53:04</t>
  </si>
  <si>
    <t xml:space="preserve">"16:53:29 Flow: Fixed -&gt; 300 umol/s"
</t>
  </si>
  <si>
    <t xml:space="preserve">"16:50:03 Lamp: ParIn -&gt;  100 uml"
</t>
  </si>
  <si>
    <t>16:49:38</t>
  </si>
  <si>
    <t xml:space="preserve">"16:50:02 Flow: Fixed -&gt; 300 umol/s"
</t>
  </si>
  <si>
    <t xml:space="preserve">"16:46:37 Lamp: ParIn -&gt;  50 uml"
</t>
  </si>
  <si>
    <t>16:46:12</t>
  </si>
  <si>
    <t xml:space="preserve">"16:46:36 Flow: Fixed -&gt; 300 umol/s"
</t>
  </si>
  <si>
    <t xml:space="preserve">"16:43:11 Lamp: ParIn -&gt;  25 uml"
</t>
  </si>
  <si>
    <t>16:42:46</t>
  </si>
  <si>
    <t xml:space="preserve">"16:43:11 Flow: Fixed -&gt; 300 umol/s"
</t>
  </si>
  <si>
    <t xml:space="preserve">"16:39:45 Lamp: ParIn -&gt;  0 uml"
</t>
  </si>
  <si>
    <t xml:space="preserve">"16:39:44 Flow: Fixed -&gt; 300 umol/s"
</t>
  </si>
  <si>
    <t xml:space="preserve">"16:39:44 Coolers: Off"
</t>
  </si>
  <si>
    <t xml:space="preserve">"16:39:44 CO2 Mixer: CO2R -&gt; 400 uml"
</t>
  </si>
  <si>
    <t xml:space="preserve">"16:39:44 Lamp: Off"
</t>
  </si>
  <si>
    <t xml:space="preserve">"16:39:01 Launched AutoProg /User/Configs/AutoProgs/LightCurve2"
</t>
  </si>
  <si>
    <t>Sat May 21 2022 16:39:01</t>
  </si>
  <si>
    <t xml:space="preserve">"11:21:18 Flow: Fixed -&gt; 300 umol/s"
</t>
  </si>
  <si>
    <t xml:space="preserve">"11:21:18 Coolers: Off"
</t>
  </si>
  <si>
    <t xml:space="preserve">"11:21:18 CO2 Mixer: CO2R -&gt; 400 uml"
</t>
  </si>
  <si>
    <t xml:space="preserve">"11:21:18 Lamp: ParIn -&gt;  2000 uml"
</t>
  </si>
  <si>
    <t>11:20:54</t>
  </si>
  <si>
    <t xml:space="preserve">"11:17:53 Lamp: ParIn -&gt;  2000 uml"
</t>
  </si>
  <si>
    <t xml:space="preserve">"11:17:52 Flow: Fixed -&gt; 300 umol/s"
</t>
  </si>
  <si>
    <t xml:space="preserve">"11:14:28 Lamp: ParIn -&gt;  1600 uml"
</t>
  </si>
  <si>
    <t>11:14:05</t>
  </si>
  <si>
    <t xml:space="preserve">"11:11:04 Lamp: ParIn -&gt;  1250 uml"
</t>
  </si>
  <si>
    <t>11:10:41</t>
  </si>
  <si>
    <t xml:space="preserve">"11:11:04 Flow: Fixed -&gt; 300 umol/s"
</t>
  </si>
  <si>
    <t xml:space="preserve">"11:07:40 Lamp: ParIn -&gt;  1000 uml"
</t>
  </si>
  <si>
    <t>11:07:17</t>
  </si>
  <si>
    <t xml:space="preserve">"11:07:40 Flow: Fixed -&gt; 300 umol/s"
</t>
  </si>
  <si>
    <t xml:space="preserve">"11:04:16 Lamp: ParIn -&gt;  750 uml"
</t>
  </si>
  <si>
    <t>11:03:53</t>
  </si>
  <si>
    <t xml:space="preserve">"11:04:16 Flow: Fixed -&gt; 300 umol/s"
</t>
  </si>
  <si>
    <t xml:space="preserve">"11:00:52 Lamp: ParIn -&gt;  500 uml"
</t>
  </si>
  <si>
    <t xml:space="preserve">"11:00:52 Flow: Fixed -&gt; 300 umol/s"
</t>
  </si>
  <si>
    <t xml:space="preserve">"10:57:28 Lamp: ParIn -&gt;  300 uml"
</t>
  </si>
  <si>
    <t>10:57:05</t>
  </si>
  <si>
    <t xml:space="preserve">"10:57:28 Flow: Fixed -&gt; 300 umol/s"
</t>
  </si>
  <si>
    <t xml:space="preserve">"10:54:04 Lamp: ParIn -&gt;  150 uml"
</t>
  </si>
  <si>
    <t xml:space="preserve">"10:54:04 Flow: Fixed -&gt; 300 umol/s"
</t>
  </si>
  <si>
    <t xml:space="preserve">"10:50:40 Lamp: ParIn -&gt;  100 uml"
</t>
  </si>
  <si>
    <t>10:50:17</t>
  </si>
  <si>
    <t xml:space="preserve">"10:50:40 Flow: Fixed -&gt; 300 umol/s"
</t>
  </si>
  <si>
    <t xml:space="preserve">"10:47:16 Lamp: ParIn -&gt;  50 uml"
</t>
  </si>
  <si>
    <t>10:46:53</t>
  </si>
  <si>
    <t xml:space="preserve">"10:47:16 Flow: Fixed -&gt; 300 umol/s"
</t>
  </si>
  <si>
    <t xml:space="preserve">"10:43:52 Lamp: ParIn -&gt;  25 uml"
</t>
  </si>
  <si>
    <t>10:43:28</t>
  </si>
  <si>
    <t xml:space="preserve">"10:43:51 Flow: Fixed -&gt; 300 umol/s"
</t>
  </si>
  <si>
    <t xml:space="preserve">"10:40:27 Lamp: ParIn -&gt;  0 uml"
</t>
  </si>
  <si>
    <t xml:space="preserve">"10:40:27 Flow: Fixed -&gt; 300 umol/s"
</t>
  </si>
  <si>
    <t xml:space="preserve">"10:40:27 Coolers: Off"
</t>
  </si>
  <si>
    <t xml:space="preserve">"10:40:27 CO2 Mixer: CO2R -&gt; 400 uml"
</t>
  </si>
  <si>
    <t xml:space="preserve">"10:40:27 Lamp: Off"
</t>
  </si>
  <si>
    <t xml:space="preserve">"10:39:40 Launched AutoProg /User/Configs/AutoProgs/LightCurve2"
</t>
  </si>
  <si>
    <t>Sat May 21 2022 10:39:40</t>
  </si>
  <si>
    <t xml:space="preserve">"12:08:40 Flow: Fixed -&gt; 300 umol/s"
</t>
  </si>
  <si>
    <t xml:space="preserve">"12:08:40 Coolers: Off"
</t>
  </si>
  <si>
    <t xml:space="preserve">"12:08:40 CO2 Mixer: CO2R -&gt; 400 uml"
</t>
  </si>
  <si>
    <t xml:space="preserve">"12:08:40 Lamp: ParIn -&gt;  2000 uml"
</t>
  </si>
  <si>
    <t>12:08:14</t>
  </si>
  <si>
    <t xml:space="preserve">"12:05:13 Lamp: ParIn -&gt;  2000 uml"
</t>
  </si>
  <si>
    <t>12:04:48</t>
  </si>
  <si>
    <t xml:space="preserve">"12:05:13 Flow: Fixed -&gt; 300 umol/s"
</t>
  </si>
  <si>
    <t xml:space="preserve">"12:01:47 Lamp: ParIn -&gt;  1600 uml"
</t>
  </si>
  <si>
    <t>12:01:22</t>
  </si>
  <si>
    <t xml:space="preserve">"12:01:47 Flow: Fixed -&gt; 300 umol/s"
</t>
  </si>
  <si>
    <t xml:space="preserve">"11:58:21 Lamp: ParIn -&gt;  1250 uml"
</t>
  </si>
  <si>
    <t>11:57:55</t>
  </si>
  <si>
    <t xml:space="preserve">"11:58:21 Flow: Fixed -&gt; 300 umol/s"
</t>
  </si>
  <si>
    <t xml:space="preserve">"11:54:54 Lamp: ParIn -&gt;  1000 uml"
</t>
  </si>
  <si>
    <t>11:54:29</t>
  </si>
  <si>
    <t xml:space="preserve">"11:54:54 Flow: Fixed -&gt; 300 umol/s"
</t>
  </si>
  <si>
    <t xml:space="preserve">"11:51:28 Lamp: ParIn -&gt;  750 uml"
</t>
  </si>
  <si>
    <t>11:51:03</t>
  </si>
  <si>
    <t xml:space="preserve">"11:51:28 Flow: Fixed -&gt; 300 umol/s"
</t>
  </si>
  <si>
    <t xml:space="preserve">"11:48:02 Lamp: ParIn -&gt;  500 uml"
</t>
  </si>
  <si>
    <t>11:47:37</t>
  </si>
  <si>
    <t xml:space="preserve">"11:48:02 Flow: Fixed -&gt; 300 umol/s"
</t>
  </si>
  <si>
    <t xml:space="preserve">"11:44:36 Lamp: ParIn -&gt;  300 uml"
</t>
  </si>
  <si>
    <t>11:44:11</t>
  </si>
  <si>
    <t xml:space="preserve">"11:44:36 Flow: Fixed -&gt; 300 umol/s"
</t>
  </si>
  <si>
    <t xml:space="preserve">"11:41:10 Lamp: ParIn -&gt;  150 uml"
</t>
  </si>
  <si>
    <t>11:40:45</t>
  </si>
  <si>
    <t xml:space="preserve">"11:41:10 Flow: Fixed -&gt; 300 umol/s"
</t>
  </si>
  <si>
    <t xml:space="preserve">"11:37:44 Lamp: ParIn -&gt;  100 uml"
</t>
  </si>
  <si>
    <t>11:37:19</t>
  </si>
  <si>
    <t xml:space="preserve">"11:37:44 Flow: Fixed -&gt; 300 umol/s"
</t>
  </si>
  <si>
    <t xml:space="preserve">"11:34:18 Lamp: ParIn -&gt;  50 uml"
</t>
  </si>
  <si>
    <t>11:33:53</t>
  </si>
  <si>
    <t xml:space="preserve">"11:34:17 Flow: Fixed -&gt; 300 umol/s"
</t>
  </si>
  <si>
    <t xml:space="preserve">"11:30:52 Lamp: ParIn -&gt;  25 uml"
</t>
  </si>
  <si>
    <t>11:30:27</t>
  </si>
  <si>
    <t xml:space="preserve">"11:30:52 Flow: Fixed -&gt; 300 umol/s"
</t>
  </si>
  <si>
    <t xml:space="preserve">"11:27:26 Lamp: ParIn -&gt;  0 uml"
</t>
  </si>
  <si>
    <t xml:space="preserve">"11:27:26 Flow: Fixed -&gt; 300 umol/s"
</t>
  </si>
  <si>
    <t xml:space="preserve">"11:27:26 Coolers: Off"
</t>
  </si>
  <si>
    <t xml:space="preserve">"11:27:26 CO2 Mixer: CO2R -&gt; 400 uml"
</t>
  </si>
  <si>
    <t xml:space="preserve">"11:27:26 Lamp: Off"
</t>
  </si>
  <si>
    <t xml:space="preserve">"11:26:19 Launched AutoProg /User/Configs/AutoProgs/LightCurve2"
</t>
  </si>
  <si>
    <t>Sat May 21 2022 11:26:19</t>
  </si>
  <si>
    <t xml:space="preserve">"12:49:03 Flow: Fixed -&gt; 300 umol/s"
</t>
  </si>
  <si>
    <t xml:space="preserve">"12:49:03 Coolers: Off"
</t>
  </si>
  <si>
    <t xml:space="preserve">"12:49:03 CO2 Mixer: CO2R -&gt; 400 uml"
</t>
  </si>
  <si>
    <t xml:space="preserve">"12:49:03 Lamp: ParIn -&gt;  2000 uml"
</t>
  </si>
  <si>
    <t>12:48:37</t>
  </si>
  <si>
    <t xml:space="preserve">"12:49:02 Flow: Fixed -&gt; 300 umol/s"
</t>
  </si>
  <si>
    <t xml:space="preserve">"12:45:36 Lamp: ParIn -&gt;  2000 uml"
</t>
  </si>
  <si>
    <t>12:45:10</t>
  </si>
  <si>
    <t xml:space="preserve">"12:45:35 Flow: Fixed -&gt; 300 umol/s"
</t>
  </si>
  <si>
    <t xml:space="preserve">"12:42:09 Lamp: ParIn -&gt;  1600 uml"
</t>
  </si>
  <si>
    <t>12:41:44</t>
  </si>
  <si>
    <t xml:space="preserve">"12:42:09 Flow: Fixed -&gt; 300 umol/s"
</t>
  </si>
  <si>
    <t xml:space="preserve">"12:38:43 Lamp: ParIn -&gt;  1250 uml"
</t>
  </si>
  <si>
    <t>12:38:18</t>
  </si>
  <si>
    <t xml:space="preserve">"12:38:43 Flow: Fixed -&gt; 300 umol/s"
</t>
  </si>
  <si>
    <t xml:space="preserve">"12:35:17 Lamp: ParIn -&gt;  1000 uml"
</t>
  </si>
  <si>
    <t>12:34:52</t>
  </si>
  <si>
    <t xml:space="preserve">"12:35:17 Flow: Fixed -&gt; 300 umol/s"
</t>
  </si>
  <si>
    <t xml:space="preserve">"12:31:51 Lamp: ParIn -&gt;  750 uml"
</t>
  </si>
  <si>
    <t>12:31:26</t>
  </si>
  <si>
    <t xml:space="preserve">"12:31:51 Flow: Fixed -&gt; 300 umol/s"
</t>
  </si>
  <si>
    <t xml:space="preserve">"12:28:25 Lamp: ParIn -&gt;  500 uml"
</t>
  </si>
  <si>
    <t>12:28:00</t>
  </si>
  <si>
    <t xml:space="preserve">"12:28:25 Flow: Fixed -&gt; 300 umol/s"
</t>
  </si>
  <si>
    <t xml:space="preserve">"12:24:59 Lamp: ParIn -&gt;  300 uml"
</t>
  </si>
  <si>
    <t>12:24:34</t>
  </si>
  <si>
    <t xml:space="preserve">"12:24:59 Flow: Fixed -&gt; 300 umol/s"
</t>
  </si>
  <si>
    <t xml:space="preserve">"12:21:33 Lamp: ParIn -&gt;  150 uml"
</t>
  </si>
  <si>
    <t>12:21:08</t>
  </si>
  <si>
    <t xml:space="preserve">"12:18:07 Lamp: ParIn -&gt;  100 uml"
</t>
  </si>
  <si>
    <t>12:17:42</t>
  </si>
  <si>
    <t xml:space="preserve">"12:18:07 Flow: Fixed -&gt; 300 umol/s"
</t>
  </si>
  <si>
    <t xml:space="preserve">"12:14:41 Lamp: ParIn -&gt;  50 uml"
</t>
  </si>
  <si>
    <t>12:14:16</t>
  </si>
  <si>
    <t xml:space="preserve">"12:14:40 Flow: Fixed -&gt; 300 umol/s"
</t>
  </si>
  <si>
    <t xml:space="preserve">"12:11:15 Lamp: ParIn -&gt;  25 uml"
</t>
  </si>
  <si>
    <t>12:10:50</t>
  </si>
  <si>
    <t xml:space="preserve">"12:11:15 Flow: Fixed -&gt; 300 umol/s"
</t>
  </si>
  <si>
    <t xml:space="preserve">"12:07:49 Lamp: ParIn -&gt;  0 uml"
</t>
  </si>
  <si>
    <t xml:space="preserve">"12:07:49 Flow: Fixed -&gt; 300 umol/s"
</t>
  </si>
  <si>
    <t xml:space="preserve">"12:07:49 Coolers: Off"
</t>
  </si>
  <si>
    <t xml:space="preserve">"12:07:49 CO2 Mixer: CO2R -&gt; 400 uml"
</t>
  </si>
  <si>
    <t xml:space="preserve">"12:07:48 Lamp: Off"
</t>
  </si>
  <si>
    <t xml:space="preserve">"12:06:52 Launched AutoProg /User/Configs/AutoProgs/LightCurve2"
</t>
  </si>
  <si>
    <t>Sat May 21 2022 12:06:52</t>
  </si>
  <si>
    <t>12:06:13</t>
  </si>
  <si>
    <t xml:space="preserve">"12:03:12 Lamp: ParIn -&gt;  2000 uml"
</t>
  </si>
  <si>
    <t>12:02:48</t>
  </si>
  <si>
    <t xml:space="preserve">"12:03:12 Flow: Fixed -&gt; 300 umol/s"
</t>
  </si>
  <si>
    <t xml:space="preserve">"11:59:46 Lamp: ParIn -&gt;  1600 uml"
</t>
  </si>
  <si>
    <t>11:59:23</t>
  </si>
  <si>
    <t xml:space="preserve">"11:56:22 Lamp: ParIn -&gt;  1250 uml"
</t>
  </si>
  <si>
    <t>11:55:59</t>
  </si>
  <si>
    <t xml:space="preserve">"11:56:22 Flow: Fixed -&gt; 300 umol/s"
</t>
  </si>
  <si>
    <t xml:space="preserve">"11:52:58 Lamp: ParIn -&gt;  1000 uml"
</t>
  </si>
  <si>
    <t>11:52:34</t>
  </si>
  <si>
    <t xml:space="preserve">"11:52:58 Flow: Fixed -&gt; 300 umol/s"
</t>
  </si>
  <si>
    <t xml:space="preserve">"11:49:33 Lamp: ParIn -&gt;  750 uml"
</t>
  </si>
  <si>
    <t>11:49:09</t>
  </si>
  <si>
    <t xml:space="preserve">"11:49:33 Flow: Fixed -&gt; 300 umol/s"
</t>
  </si>
  <si>
    <t xml:space="preserve">"11:46:08 Lamp: ParIn -&gt;  500 uml"
</t>
  </si>
  <si>
    <t>11:45:44</t>
  </si>
  <si>
    <t xml:space="preserve">"11:46:07 Flow: Fixed -&gt; 300 umol/s"
</t>
  </si>
  <si>
    <t xml:space="preserve">"11:42:43 Lamp: ParIn -&gt;  300 uml"
</t>
  </si>
  <si>
    <t xml:space="preserve">"11:42:43 Flow: Fixed -&gt; 300 umol/s"
</t>
  </si>
  <si>
    <t xml:space="preserve">"11:39:19 Lamp: ParIn -&gt;  150 uml"
</t>
  </si>
  <si>
    <t>11:38:55</t>
  </si>
  <si>
    <t xml:space="preserve">"11:35:54 Lamp: ParIn -&gt;  100 uml"
</t>
  </si>
  <si>
    <t>11:35:31</t>
  </si>
  <si>
    <t xml:space="preserve">"11:35:54 Flow: Fixed -&gt; 300 umol/s"
</t>
  </si>
  <si>
    <t xml:space="preserve">"11:32:30 Lamp: ParIn -&gt;  50 uml"
</t>
  </si>
  <si>
    <t>11:32:07</t>
  </si>
  <si>
    <t xml:space="preserve">"11:32:30 Flow: Fixed -&gt; 300 umol/s"
</t>
  </si>
  <si>
    <t xml:space="preserve">"11:29:06 Lamp: ParIn -&gt;  25 uml"
</t>
  </si>
  <si>
    <t>11:28:42</t>
  </si>
  <si>
    <t xml:space="preserve">"11:29:06 Flow: Fixed -&gt; 300 umol/s"
</t>
  </si>
  <si>
    <t xml:space="preserve">"11:25:41 Lamp: ParIn -&gt;  0 uml"
</t>
  </si>
  <si>
    <t xml:space="preserve">"11:25:41 Flow: Fixed -&gt; 300 umol/s"
</t>
  </si>
  <si>
    <t xml:space="preserve">"11:25:41 Coolers: Off"
</t>
  </si>
  <si>
    <t xml:space="preserve">"11:25:41 CO2 Mixer: CO2R -&gt; 400 uml"
</t>
  </si>
  <si>
    <t xml:space="preserve">"11:25:41 Lamp: Off"
</t>
  </si>
  <si>
    <t xml:space="preserve">"11:25:36 Launched AutoProg /User/Configs/AutoProgs/LightCurve2"
</t>
  </si>
  <si>
    <t>Sat May 21 2022 11:25:36</t>
  </si>
  <si>
    <t xml:space="preserve">"12:03:42 Flow: Fixed -&gt; 300 umol/s"
</t>
  </si>
  <si>
    <t xml:space="preserve">"12:03:42 Coolers: Off"
</t>
  </si>
  <si>
    <t xml:space="preserve">"12:03:42 CO2 Mixer: CO2R -&gt; 400 uml"
</t>
  </si>
  <si>
    <t xml:space="preserve">"12:03:41 Lamp: ParIn -&gt;  2000 uml"
</t>
  </si>
  <si>
    <t xml:space="preserve">"12:03:41 Flow: Fixed -&gt; 300 umol/s"
</t>
  </si>
  <si>
    <t xml:space="preserve">"12:00:15 Lamp: ParIn -&gt;  2000 uml"
</t>
  </si>
  <si>
    <t xml:space="preserve">"11:56:49 Lamp: ParIn -&gt;  1600 uml"
</t>
  </si>
  <si>
    <t xml:space="preserve">"11:53:23 Lamp: ParIn -&gt;  1250 uml"
</t>
  </si>
  <si>
    <t>11:52:58</t>
  </si>
  <si>
    <t xml:space="preserve">"11:49:57 Lamp: ParIn -&gt;  1000 uml"
</t>
  </si>
  <si>
    <t>11:49:33</t>
  </si>
  <si>
    <t xml:space="preserve">"11:49:57 Flow: Fixed -&gt; 300 umol/s"
</t>
  </si>
  <si>
    <t xml:space="preserve">"11:46:32 Lamp: ParIn -&gt;  750 uml"
</t>
  </si>
  <si>
    <t>11:46:07</t>
  </si>
  <si>
    <t xml:space="preserve">"11:46:32 Flow: Fixed -&gt; 300 umol/s"
</t>
  </si>
  <si>
    <t xml:space="preserve">"11:43:06 Lamp: ParIn -&gt;  500 uml"
</t>
  </si>
  <si>
    <t>11:42:41</t>
  </si>
  <si>
    <t xml:space="preserve">"11:43:05 Flow: Fixed -&gt; 300 umol/s"
</t>
  </si>
  <si>
    <t xml:space="preserve">"11:39:40 Lamp: ParIn -&gt;  300 uml"
</t>
  </si>
  <si>
    <t>11:39:16</t>
  </si>
  <si>
    <t xml:space="preserve">"11:39:40 Flow: Fixed -&gt; 300 umol/s"
</t>
  </si>
  <si>
    <t xml:space="preserve">"11:36:15 Lamp: ParIn -&gt;  150 uml"
</t>
  </si>
  <si>
    <t>11:35:50</t>
  </si>
  <si>
    <t xml:space="preserve">"11:36:15 Flow: Fixed -&gt; 300 umol/s"
</t>
  </si>
  <si>
    <t xml:space="preserve">"11:32:49 Lamp: ParIn -&gt;  100 uml"
</t>
  </si>
  <si>
    <t>11:32:24</t>
  </si>
  <si>
    <t xml:space="preserve">"11:29:23 Lamp: ParIn -&gt;  50 uml"
</t>
  </si>
  <si>
    <t xml:space="preserve">"11:29:22 Flow: Fixed -&gt; 300 umol/s"
</t>
  </si>
  <si>
    <t xml:space="preserve">"11:25:56 Lamp: ParIn -&gt;  25 uml"
</t>
  </si>
  <si>
    <t>11:25:31</t>
  </si>
  <si>
    <t xml:space="preserve">"11:25:56 Flow: Fixed -&gt; 300 umol/s"
</t>
  </si>
  <si>
    <t xml:space="preserve">"11:25:56 Warning! Large Deltas in match: CO2=-3.4, H2O=-1.05"
</t>
  </si>
  <si>
    <t xml:space="preserve">"11:22:30 Lamp: ParIn -&gt;  0 uml"
</t>
  </si>
  <si>
    <t xml:space="preserve">"11:22:30 Flow: Fixed -&gt; 300 umol/s"
</t>
  </si>
  <si>
    <t xml:space="preserve">"11:22:30 Coolers: Off"
</t>
  </si>
  <si>
    <t xml:space="preserve">"11:22:30 CO2 Mixer: CO2R -&gt; 400 uml"
</t>
  </si>
  <si>
    <t xml:space="preserve">"11:22:30 Lamp: Off"
</t>
  </si>
  <si>
    <t xml:space="preserve">"11:22:22 Launched AutoProg /User/Configs/AutoProgs/LightCurve2"
</t>
  </si>
  <si>
    <t>Sat May 21 2022 11:22:22</t>
  </si>
  <si>
    <t xml:space="preserve">"10:36:19 Flow: Fixed -&gt; 300 umol/s"
</t>
  </si>
  <si>
    <t xml:space="preserve">"10:36:19 Coolers: Off"
</t>
  </si>
  <si>
    <t xml:space="preserve">"10:36:19 CO2 Mixer: CO2R -&gt; 400 uml"
</t>
  </si>
  <si>
    <t xml:space="preserve">"10:36:19 Lamp: ParIn -&gt;  2000 uml"
</t>
  </si>
  <si>
    <t>10:35:58</t>
  </si>
  <si>
    <t xml:space="preserve">"10:32:57 Lamp: ParIn -&gt;  2000 uml"
</t>
  </si>
  <si>
    <t>10:32:36</t>
  </si>
  <si>
    <t xml:space="preserve">"10:32:57 Flow: Fixed -&gt; 300 umol/s"
</t>
  </si>
  <si>
    <t xml:space="preserve">"10:29:35 Lamp: ParIn -&gt;  1600 uml"
</t>
  </si>
  <si>
    <t xml:space="preserve">"10:29:35 Flow: Fixed -&gt; 300 umol/s"
</t>
  </si>
  <si>
    <t>10:25:52</t>
  </si>
  <si>
    <t xml:space="preserve">"10:22:51 Lamp: ParIn -&gt;  1000 uml"
</t>
  </si>
  <si>
    <t>10:22:29</t>
  </si>
  <si>
    <t xml:space="preserve">"10:22:51 Flow: Fixed -&gt; 300 umol/s"
</t>
  </si>
  <si>
    <t xml:space="preserve">"10:19:28 Lamp: ParIn -&gt;  750 uml"
</t>
  </si>
  <si>
    <t>10:19:05</t>
  </si>
  <si>
    <t xml:space="preserve">"10:19:28 Flow: Fixed -&gt; 300 umol/s"
</t>
  </si>
  <si>
    <t xml:space="preserve">"10:16:04 Lamp: ParIn -&gt;  500 uml"
</t>
  </si>
  <si>
    <t xml:space="preserve">"10:16:03 Flow: Fixed -&gt; 300 umol/s"
</t>
  </si>
  <si>
    <t>10:12:18</t>
  </si>
  <si>
    <t xml:space="preserve">"10:09:17 Lamp: ParIn -&gt;  150 uml"
</t>
  </si>
  <si>
    <t>10:08:54</t>
  </si>
  <si>
    <t xml:space="preserve">"10:09:17 Flow: Fixed -&gt; 300 umol/s"
</t>
  </si>
  <si>
    <t xml:space="preserve">"10:05:53 Lamp: ParIn -&gt;  100 uml"
</t>
  </si>
  <si>
    <t>10:05:30</t>
  </si>
  <si>
    <t xml:space="preserve">"10:05:53 Flow: Fixed -&gt; 300 umol/s"
</t>
  </si>
  <si>
    <t xml:space="preserve">"10:02:29 Lamp: ParIn -&gt;  50 uml"
</t>
  </si>
  <si>
    <t>10:02:07</t>
  </si>
  <si>
    <t xml:space="preserve">"10:02:29 Flow: Fixed -&gt; 300 umol/s"
</t>
  </si>
  <si>
    <t xml:space="preserve">"09:59:06 Lamp: ParIn -&gt;  25 uml"
</t>
  </si>
  <si>
    <t>09:58:44</t>
  </si>
  <si>
    <t xml:space="preserve">"09:59:06 Flow: Fixed -&gt; 300 umol/s"
</t>
  </si>
  <si>
    <t xml:space="preserve">"09:55:43 Lamp: ParIn -&gt;  0 uml"
</t>
  </si>
  <si>
    <t xml:space="preserve">"09:55:43 Flow: Fixed -&gt; 300 umol/s"
</t>
  </si>
  <si>
    <t xml:space="preserve">"09:55:43 Coolers: Off"
</t>
  </si>
  <si>
    <t xml:space="preserve">"09:55:43 CO2 Mixer: CO2R -&gt; 400 uml"
</t>
  </si>
  <si>
    <t xml:space="preserve">"09:55:43 Lamp: Off"
</t>
  </si>
  <si>
    <t xml:space="preserve">"09:53:28 Launched AutoProg /User/Configs/AutoProgs/LightCurve2"
</t>
  </si>
  <si>
    <t>Sat May 21 2022 09:53:28</t>
  </si>
  <si>
    <t xml:space="preserve">"11:18:49 Flow: Fixed -&gt; 300 umol/s"
</t>
  </si>
  <si>
    <t xml:space="preserve">"11:18:49 Coolers: Off"
</t>
  </si>
  <si>
    <t xml:space="preserve">"11:18:49 CO2 Mixer: CO2R -&gt; 400 uml"
</t>
  </si>
  <si>
    <t xml:space="preserve">"11:18:49 Lamp: ParIn -&gt;  2000 uml"
</t>
  </si>
  <si>
    <t>11:18:26</t>
  </si>
  <si>
    <t xml:space="preserve">"11:15:25 Lamp: ParIn -&gt;  2000 uml"
</t>
  </si>
  <si>
    <t>11:15:02</t>
  </si>
  <si>
    <t xml:space="preserve">"11:15:25 Flow: Fixed -&gt; 300 umol/s"
</t>
  </si>
  <si>
    <t xml:space="preserve">"11:12:01 Lamp: ParIn -&gt;  1600 uml"
</t>
  </si>
  <si>
    <t>11:11:37</t>
  </si>
  <si>
    <t xml:space="preserve">"11:12:00 Flow: Fixed -&gt; 300 umol/s"
</t>
  </si>
  <si>
    <t xml:space="preserve">"11:08:36 Lamp: ParIn -&gt;  1250 uml"
</t>
  </si>
  <si>
    <t>11:08:13</t>
  </si>
  <si>
    <t xml:space="preserve">"11:08:36 Flow: Fixed -&gt; 300 umol/s"
</t>
  </si>
  <si>
    <t xml:space="preserve">"11:05:12 Lamp: ParIn -&gt;  1000 uml"
</t>
  </si>
  <si>
    <t>11:04:48</t>
  </si>
  <si>
    <t xml:space="preserve">"11:05:12 Flow: Fixed -&gt; 300 umol/s"
</t>
  </si>
  <si>
    <t xml:space="preserve">"11:01:47 Lamp: ParIn -&gt;  750 uml"
</t>
  </si>
  <si>
    <t>11:01:23</t>
  </si>
  <si>
    <t xml:space="preserve">"11:01:47 Flow: Fixed -&gt; 300 umol/s"
</t>
  </si>
  <si>
    <t xml:space="preserve">"10:58:22 Lamp: ParIn -&gt;  500 uml"
</t>
  </si>
  <si>
    <t>10:57:57</t>
  </si>
  <si>
    <t xml:space="preserve">"10:54:56 Lamp: ParIn -&gt;  300 uml"
</t>
  </si>
  <si>
    <t>10:54:32</t>
  </si>
  <si>
    <t xml:space="preserve">"10:51:31 Lamp: ParIn -&gt;  150 uml"
</t>
  </si>
  <si>
    <t>10:51:06</t>
  </si>
  <si>
    <t xml:space="preserve">"10:51:31 Flow: Fixed -&gt; 300 umol/s"
</t>
  </si>
  <si>
    <t xml:space="preserve">"10:48:05 Lamp: ParIn -&gt;  100 uml"
</t>
  </si>
  <si>
    <t>10:47:40</t>
  </si>
  <si>
    <t xml:space="preserve">"10:48:05 Flow: Fixed -&gt; 300 umol/s"
</t>
  </si>
  <si>
    <t xml:space="preserve">"10:44:39 Lamp: ParIn -&gt;  50 uml"
</t>
  </si>
  <si>
    <t>10:44:14</t>
  </si>
  <si>
    <t xml:space="preserve">"10:44:38 Flow: Fixed -&gt; 300 umol/s"
</t>
  </si>
  <si>
    <t xml:space="preserve">"10:41:13 Lamp: ParIn -&gt;  25 uml"
</t>
  </si>
  <si>
    <t>10:40:47</t>
  </si>
  <si>
    <t xml:space="preserve">"10:41:12 Flow: Fixed -&gt; 300 umol/s"
</t>
  </si>
  <si>
    <t xml:space="preserve">"10:41:12 Warning! Large Deltas in match: CO2=-9.6, H2O=-1.99"
</t>
  </si>
  <si>
    <t xml:space="preserve">"10:37:46 Lamp: ParIn -&gt;  0 uml"
</t>
  </si>
  <si>
    <t xml:space="preserve">"10:37:46 Coolers: Off"
</t>
  </si>
  <si>
    <t xml:space="preserve">"10:37:46 CO2 Mixer: CO2R -&gt; 400 uml"
</t>
  </si>
  <si>
    <t xml:space="preserve">"10:37:46 Lamp: Off"
</t>
  </si>
  <si>
    <t xml:space="preserve">"10:37:42 Launched AutoProg /User/Configs/AutoProgs/LightCurve2"
</t>
  </si>
  <si>
    <t>Sat May 21 2022 10:37:42</t>
  </si>
  <si>
    <t xml:space="preserve">"12:43:38 Flow: Fixed -&gt; 300 umol/s"
</t>
  </si>
  <si>
    <t xml:space="preserve">"12:43:38 Coolers: Off"
</t>
  </si>
  <si>
    <t xml:space="preserve">"12:43:38 CO2 Mixer: CO2R -&gt; 400 uml"
</t>
  </si>
  <si>
    <t xml:space="preserve">"12:43:38 Lamp: ParIn -&gt;  2000 uml"
</t>
  </si>
  <si>
    <t>12:43:12</t>
  </si>
  <si>
    <t xml:space="preserve">"12:40:11 Lamp: ParIn -&gt;  2000 uml"
</t>
  </si>
  <si>
    <t>12:39:45</t>
  </si>
  <si>
    <t xml:space="preserve">"12:40:11 Flow: Fixed -&gt; 300 umol/s"
</t>
  </si>
  <si>
    <t xml:space="preserve">"12:36:44 Lamp: ParIn -&gt;  1600 uml"
</t>
  </si>
  <si>
    <t>12:36:18</t>
  </si>
  <si>
    <t xml:space="preserve">"12:36:44 Flow: Fixed -&gt; 300 umol/s"
</t>
  </si>
  <si>
    <t xml:space="preserve">"12:33:17 Lamp: ParIn -&gt;  1250 uml"
</t>
  </si>
  <si>
    <t>12:32:51</t>
  </si>
  <si>
    <t xml:space="preserve">"12:33:17 Flow: Fixed -&gt; 300 umol/s"
</t>
  </si>
  <si>
    <t xml:space="preserve">"12:29:50 Lamp: ParIn -&gt;  1000 uml"
</t>
  </si>
  <si>
    <t>12:29:24</t>
  </si>
  <si>
    <t xml:space="preserve">"12:29:49 Flow: Fixed -&gt; 300 umol/s"
</t>
  </si>
  <si>
    <t xml:space="preserve">"12:26:23 Lamp: ParIn -&gt;  750 uml"
</t>
  </si>
  <si>
    <t>12:25:58</t>
  </si>
  <si>
    <t xml:space="preserve">"12:26:23 Flow: Fixed -&gt; 300 umol/s"
</t>
  </si>
  <si>
    <t xml:space="preserve">"12:22:57 Lamp: ParIn -&gt;  500 uml"
</t>
  </si>
  <si>
    <t>12:22:32</t>
  </si>
  <si>
    <t xml:space="preserve">"12:22:57 Flow: Fixed -&gt; 300 umol/s"
</t>
  </si>
  <si>
    <t xml:space="preserve">"12:19:31 Lamp: ParIn -&gt;  300 uml"
</t>
  </si>
  <si>
    <t>12:19:06</t>
  </si>
  <si>
    <t xml:space="preserve">"12:19:31 Flow: Fixed -&gt; 300 umol/s"
</t>
  </si>
  <si>
    <t xml:space="preserve">"12:16:05 Lamp: ParIn -&gt;  150 uml"
</t>
  </si>
  <si>
    <t>12:15:40</t>
  </si>
  <si>
    <t xml:space="preserve">"12:16:05 Flow: Fixed -&gt; 300 umol/s"
</t>
  </si>
  <si>
    <t xml:space="preserve">"12:12:39 Lamp: ParIn -&gt;  100 uml"
</t>
  </si>
  <si>
    <t>12:12:14</t>
  </si>
  <si>
    <t xml:space="preserve">"12:12:39 Flow: Fixed -&gt; 300 umol/s"
</t>
  </si>
  <si>
    <t xml:space="preserve">"12:09:13 Lamp: ParIn -&gt;  50 uml"
</t>
  </si>
  <si>
    <t>12:08:48</t>
  </si>
  <si>
    <t xml:space="preserve">"12:09:13 Flow: Fixed -&gt; 300 umol/s"
</t>
  </si>
  <si>
    <t xml:space="preserve">"12:05:47 Lamp: ParIn -&gt;  25 uml"
</t>
  </si>
  <si>
    <t xml:space="preserve">"12:05:47 Flow: Fixed -&gt; 300 umol/s"
</t>
  </si>
  <si>
    <t xml:space="preserve">"12:02:19 Lamp: ParIn -&gt;  0 uml"
</t>
  </si>
  <si>
    <t xml:space="preserve">"12:02:19 Coolers: Off"
</t>
  </si>
  <si>
    <t xml:space="preserve">"12:02:19 CO2 Mixer: CO2R -&gt; 400 uml"
</t>
  </si>
  <si>
    <t xml:space="preserve">"12:02:19 Lamp: Off"
</t>
  </si>
  <si>
    <t xml:space="preserve">"11:59:28 Launched AutoProg /User/Configs/AutoProgs/LightCurve2"
</t>
  </si>
  <si>
    <t>Sat May 21 2022 11:59:28</t>
  </si>
  <si>
    <t xml:space="preserve">"10:38:43 Coolers: Off"
</t>
  </si>
  <si>
    <t xml:space="preserve">"10:38:43 CO2 Mixer: CO2R -&gt; 400 uml"
</t>
  </si>
  <si>
    <t xml:space="preserve">"10:38:43 Lamp: ParIn -&gt;  2000 uml"
</t>
  </si>
  <si>
    <t>10:38:17</t>
  </si>
  <si>
    <t xml:space="preserve">"10:35:16 Lamp: ParIn -&gt;  2000 uml"
</t>
  </si>
  <si>
    <t>10:34:50</t>
  </si>
  <si>
    <t xml:space="preserve">"10:35:16 Flow: Fixed -&gt; 300 umol/s"
</t>
  </si>
  <si>
    <t xml:space="preserve">"10:31:49 Lamp: ParIn -&gt;  1600 uml"
</t>
  </si>
  <si>
    <t>10:31:23</t>
  </si>
  <si>
    <t xml:space="preserve">"10:31:49 Flow: Fixed -&gt; 300 umol/s"
</t>
  </si>
  <si>
    <t xml:space="preserve">"10:28:22 Lamp: ParIn -&gt;  1250 uml"
</t>
  </si>
  <si>
    <t>10:27:56</t>
  </si>
  <si>
    <t xml:space="preserve">"10:28:21 Flow: Fixed -&gt; 300 umol/s"
</t>
  </si>
  <si>
    <t xml:space="preserve">"10:24:55 Lamp: ParIn -&gt;  1000 uml"
</t>
  </si>
  <si>
    <t>10:24:30</t>
  </si>
  <si>
    <t xml:space="preserve">"10:24:55 Flow: Fixed -&gt; 300 umol/s"
</t>
  </si>
  <si>
    <t xml:space="preserve">"10:21:29 Lamp: ParIn -&gt;  750 uml"
</t>
  </si>
  <si>
    <t>10:21:03</t>
  </si>
  <si>
    <t xml:space="preserve">"10:21:29 Flow: Fixed -&gt; 300 umol/s"
</t>
  </si>
  <si>
    <t xml:space="preserve">"10:18:02 Lamp: ParIn -&gt;  500 uml"
</t>
  </si>
  <si>
    <t>10:17:36</t>
  </si>
  <si>
    <t xml:space="preserve">"10:18:01 Flow: Fixed -&gt; 300 umol/s"
</t>
  </si>
  <si>
    <t xml:space="preserve">"10:14:35 Lamp: ParIn -&gt;  300 uml"
</t>
  </si>
  <si>
    <t>10:14:10</t>
  </si>
  <si>
    <t xml:space="preserve">"10:14:35 Flow: Fixed -&gt; 300 umol/s"
</t>
  </si>
  <si>
    <t xml:space="preserve">"10:11:09 Lamp: ParIn -&gt;  150 uml"
</t>
  </si>
  <si>
    <t>10:10:44</t>
  </si>
  <si>
    <t xml:space="preserve">"10:11:09 Flow: Fixed -&gt; 300 umol/s"
</t>
  </si>
  <si>
    <t xml:space="preserve">"10:07:43 Lamp: ParIn -&gt;  100 uml"
</t>
  </si>
  <si>
    <t>10:07:18</t>
  </si>
  <si>
    <t xml:space="preserve">"10:07:43 Flow: Fixed -&gt; 300 umol/s"
</t>
  </si>
  <si>
    <t xml:space="preserve">"10:04:17 Lamp: ParIn -&gt;  50 uml"
</t>
  </si>
  <si>
    <t>10:03:52</t>
  </si>
  <si>
    <t xml:space="preserve">"10:04:17 Flow: Fixed -&gt; 300 umol/s"
</t>
  </si>
  <si>
    <t xml:space="preserve">"10:00:51 Lamp: ParIn -&gt;  25 uml"
</t>
  </si>
  <si>
    <t>10:00:25</t>
  </si>
  <si>
    <t xml:space="preserve">"10:00:51 Flow: Fixed -&gt; 300 umol/s"
</t>
  </si>
  <si>
    <t xml:space="preserve">"09:57:24 Lamp: ParIn -&gt;  0 uml"
</t>
  </si>
  <si>
    <t xml:space="preserve">"09:57:23 Flow: Fixed -&gt; 300 umol/s"
</t>
  </si>
  <si>
    <t xml:space="preserve">"09:57:23 Coolers: Off"
</t>
  </si>
  <si>
    <t xml:space="preserve">"09:57:23 CO2 Mixer: CO2R -&gt; 400 uml"
</t>
  </si>
  <si>
    <t xml:space="preserve">"09:57:23 Lamp: Off"
</t>
  </si>
  <si>
    <t xml:space="preserve">"09:57:18 Launched AutoProg /User/Configs/AutoProgs/LightCurve2"
</t>
  </si>
  <si>
    <t>Sat May 21 2022 09:57:18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</si>
</sst>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303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calcChain" Target="calcChain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71" Type="http://schemas.openxmlformats.org/officeDocument/2006/relationships/worksheet" Target="worksheets/sheet271.xml"/><Relationship Id="rId276" Type="http://schemas.openxmlformats.org/officeDocument/2006/relationships/worksheet" Target="worksheets/sheet276.xml"/><Relationship Id="rId292" Type="http://schemas.openxmlformats.org/officeDocument/2006/relationships/worksheet" Target="worksheets/sheet292.xml"/><Relationship Id="rId297" Type="http://schemas.openxmlformats.org/officeDocument/2006/relationships/worksheet" Target="worksheets/sheet297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261" Type="http://schemas.openxmlformats.org/officeDocument/2006/relationships/worksheet" Target="worksheets/sheet261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282" Type="http://schemas.openxmlformats.org/officeDocument/2006/relationships/worksheet" Target="worksheets/sheet28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2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EB738-EEE9-440B-97BE-6E401D5F61C9}">
  <dimension ref="A1:BD56"/>
  <sheetViews>
    <sheetView topLeftCell="A6"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2172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2171</v>
      </c>
    </row>
    <row r="12" spans="1:56" x14ac:dyDescent="0.25">
      <c r="A12" s="1" t="s">
        <v>1</v>
      </c>
      <c r="B12" s="1" t="s">
        <v>2170</v>
      </c>
    </row>
    <row r="13" spans="1:56" x14ac:dyDescent="0.25">
      <c r="A13" s="1" t="s">
        <v>1</v>
      </c>
      <c r="B13" s="1" t="s">
        <v>2169</v>
      </c>
    </row>
    <row r="14" spans="1:56" x14ac:dyDescent="0.25">
      <c r="A14" s="1" t="s">
        <v>1</v>
      </c>
      <c r="B14" s="1" t="s">
        <v>2168</v>
      </c>
    </row>
    <row r="15" spans="1:56" x14ac:dyDescent="0.25">
      <c r="A15" s="1" t="s">
        <v>1</v>
      </c>
      <c r="B15" s="1" t="s">
        <v>2167</v>
      </c>
    </row>
    <row r="16" spans="1:56" x14ac:dyDescent="0.25">
      <c r="A16" s="1" t="s">
        <v>1</v>
      </c>
      <c r="B16" s="1" t="s">
        <v>2166</v>
      </c>
    </row>
    <row r="17" spans="1:56" x14ac:dyDescent="0.25">
      <c r="A17" s="1" t="s">
        <v>1</v>
      </c>
      <c r="B17" s="1" t="s">
        <v>2165</v>
      </c>
    </row>
    <row r="18" spans="1:56" x14ac:dyDescent="0.25">
      <c r="A18" s="1" t="s">
        <v>1</v>
      </c>
      <c r="B18" s="1" t="s">
        <v>2164</v>
      </c>
    </row>
    <row r="19" spans="1:56" x14ac:dyDescent="0.25">
      <c r="A19" s="1">
        <v>1</v>
      </c>
      <c r="B19" s="1" t="s">
        <v>2163</v>
      </c>
      <c r="C19" s="1">
        <v>377.00000004470348</v>
      </c>
      <c r="D19" s="1">
        <v>0</v>
      </c>
      <c r="E19">
        <f>(R19-S19*(1000-T19)/(1000-U19))*AK19</f>
        <v>-2.5806758946208395</v>
      </c>
      <c r="F19">
        <f>IF(AV19&lt;&gt;0,1/(1/AV19-1/N19),0)</f>
        <v>4.3105533558135551</v>
      </c>
      <c r="G19">
        <f>((AY19-AL19/2)*S19-E19)/(AY19+AL19/2)</f>
        <v>388.52387514045876</v>
      </c>
      <c r="H19">
        <f>AL19*1000</f>
        <v>24.705929170225474</v>
      </c>
      <c r="I19">
        <f>(AQ19-AW19)</f>
        <v>0.98942025181420279</v>
      </c>
      <c r="J19">
        <f>(P19+AP19*D19)</f>
        <v>23.591981887817383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24.742254257202148</v>
      </c>
      <c r="P19" s="1">
        <v>23.591981887817383</v>
      </c>
      <c r="Q19" s="1">
        <v>24.898427963256836</v>
      </c>
      <c r="R19" s="1">
        <v>399.87564086914063</v>
      </c>
      <c r="S19" s="1">
        <v>393.41696166992188</v>
      </c>
      <c r="T19" s="1">
        <v>-6.628778763115406E-3</v>
      </c>
      <c r="U19" s="1">
        <v>21.856224060058594</v>
      </c>
      <c r="V19" s="1">
        <v>-1.8722834065556526E-2</v>
      </c>
      <c r="W19" s="1">
        <v>61.732406616210938</v>
      </c>
      <c r="X19" s="1">
        <v>300.65328979492188</v>
      </c>
      <c r="Y19" s="1">
        <v>-0.18568645417690277</v>
      </c>
      <c r="Z19" s="1">
        <v>5.8823575973510742</v>
      </c>
      <c r="AA19" s="1">
        <v>88.438438415527344</v>
      </c>
      <c r="AB19" s="1">
        <v>8.8766727447509766</v>
      </c>
      <c r="AC19" s="1">
        <v>-0.43678364157676697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1.1053429771872125</v>
      </c>
      <c r="AL19">
        <f>(U19-T19)/(1000-U19)*AK19</f>
        <v>2.4705929170225474E-2</v>
      </c>
      <c r="AM19">
        <f>(P19+273.15)</f>
        <v>296.74198188781736</v>
      </c>
      <c r="AN19">
        <f>(O19+273.15)</f>
        <v>297.89225425720213</v>
      </c>
      <c r="AO19">
        <f>(Y19*AG19+Z19*AH19)*AI19</f>
        <v>-2.9709832004237935E-2</v>
      </c>
      <c r="AP19">
        <f>((AO19+0.00000010773*(AN19^4-AM19^4))-AL19*44100)/(L19*51.4+0.00000043092*AM19^3)</f>
        <v>-8.8775437951203049</v>
      </c>
      <c r="AQ19">
        <f>0.61365*EXP(17.502*J19/(240.97+J19))</f>
        <v>2.9223505773456617</v>
      </c>
      <c r="AR19">
        <f>AQ19*1000/AA19</f>
        <v>33.043896180244829</v>
      </c>
      <c r="AS19">
        <f>(AR19-U19)</f>
        <v>11.187672120186235</v>
      </c>
      <c r="AT19">
        <f>IF(D19,P19,(O19+P19)/2)</f>
        <v>24.167118072509766</v>
      </c>
      <c r="AU19">
        <f>0.61365*EXP(17.502*AT19/(240.97+AT19))</f>
        <v>3.0251726274658886</v>
      </c>
      <c r="AV19">
        <f>IF(AS19&lt;&gt;0,(1000-(AR19+U19)/2)/AS19*AL19,0)</f>
        <v>2.1476987948033104</v>
      </c>
      <c r="AW19">
        <f>U19*AA19/1000</f>
        <v>1.9329303255314589</v>
      </c>
      <c r="AX19">
        <f>(AU19-AW19)</f>
        <v>1.0922423019344296</v>
      </c>
      <c r="AY19">
        <f>1/(1.6/F19+1.37/N19)</f>
        <v>1.4466557105680107</v>
      </c>
      <c r="AZ19">
        <f>G19*AA19*0.001</f>
        <v>34.3604448045715</v>
      </c>
      <c r="BA19">
        <f>G19/S19</f>
        <v>0.98756259387319345</v>
      </c>
      <c r="BB19">
        <f>(1-AL19*AA19/AQ19/F19)*100</f>
        <v>82.654895613218699</v>
      </c>
      <c r="BC19">
        <f>(S19-E19/(N19/1.35))</f>
        <v>394.23089372355491</v>
      </c>
      <c r="BD19">
        <f>E19*BB19/100/BC19</f>
        <v>-5.4106743047644228E-3</v>
      </c>
    </row>
    <row r="20" spans="1:56" x14ac:dyDescent="0.25">
      <c r="A20" s="1" t="s">
        <v>1</v>
      </c>
      <c r="B20" s="1" t="s">
        <v>2162</v>
      </c>
      <c r="K20" s="1">
        <v>2.72</v>
      </c>
    </row>
    <row r="21" spans="1:56" x14ac:dyDescent="0.25">
      <c r="A21" s="1" t="s">
        <v>1</v>
      </c>
      <c r="B21" s="1" t="s">
        <v>2161</v>
      </c>
      <c r="K21" s="1">
        <v>2.72</v>
      </c>
    </row>
    <row r="22" spans="1:56" x14ac:dyDescent="0.25">
      <c r="A22" s="1">
        <v>2</v>
      </c>
      <c r="B22" s="1" t="s">
        <v>2160</v>
      </c>
      <c r="C22" s="1">
        <v>582.00000006705523</v>
      </c>
      <c r="D22" s="1">
        <v>0</v>
      </c>
      <c r="E22">
        <f>(R22-S22*(1000-T22)/(1000-U22))*AK22</f>
        <v>-1.9695436192042772</v>
      </c>
      <c r="F22">
        <f>IF(AV22&lt;&gt;0,1/(1/AV22-1/N22),0)</f>
        <v>4.510814604203671</v>
      </c>
      <c r="G22">
        <f>((AY22-AL22/2)*S22-E22)/(AY22+AL22/2)</f>
        <v>387.88387459735333</v>
      </c>
      <c r="H22">
        <f>AL22*1000</f>
        <v>24.668287322052528</v>
      </c>
      <c r="I22">
        <f>(AQ22-AW22)</f>
        <v>0.96616739834609322</v>
      </c>
      <c r="J22">
        <f>(P22+AP22*D22)</f>
        <v>23.443925857543945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24.726457595825195</v>
      </c>
      <c r="P22" s="1">
        <v>23.443925857543945</v>
      </c>
      <c r="Q22" s="1">
        <v>24.911849975585938</v>
      </c>
      <c r="R22" s="1">
        <v>400.04501342773438</v>
      </c>
      <c r="S22" s="1">
        <v>393.05441284179688</v>
      </c>
      <c r="T22" s="1">
        <v>-5.1337825134396553E-3</v>
      </c>
      <c r="U22" s="1">
        <v>21.826694488525391</v>
      </c>
      <c r="V22" s="1">
        <v>-1.4513152651488781E-2</v>
      </c>
      <c r="W22" s="1">
        <v>61.703849792480469</v>
      </c>
      <c r="X22" s="1">
        <v>300.63088989257813</v>
      </c>
      <c r="Y22" s="1">
        <v>26.202627182006836</v>
      </c>
      <c r="Z22" s="1">
        <v>5.9822368621826172</v>
      </c>
      <c r="AA22" s="1">
        <v>88.433631896972656</v>
      </c>
      <c r="AB22" s="1">
        <v>9.0000400543212891</v>
      </c>
      <c r="AC22" s="1">
        <v>-0.40111327171325684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1.1052606246050665</v>
      </c>
      <c r="AL22">
        <f>(U22-T22)/(1000-U22)*AK22</f>
        <v>2.4668287322052528E-2</v>
      </c>
      <c r="AM22">
        <f>(P22+273.15)</f>
        <v>296.59392585754392</v>
      </c>
      <c r="AN22">
        <f>(O22+273.15)</f>
        <v>297.87645759582517</v>
      </c>
      <c r="AO22">
        <f>(Y22*AG22+Z22*AH22)*AI22</f>
        <v>4.1924202554131966</v>
      </c>
      <c r="AP22">
        <f>((AO22+0.00000010773*(AN22^4-AM22^4))-AL22*44100)/(L22*51.4+0.00000043092*AM22^3)</f>
        <v>-8.8180087537662377</v>
      </c>
      <c r="AQ22">
        <f>0.61365*EXP(17.502*J22/(240.97+J22))</f>
        <v>2.8963812642720295</v>
      </c>
      <c r="AR22">
        <f>AQ22*1000/AA22</f>
        <v>32.752033385289259</v>
      </c>
      <c r="AS22">
        <f>(AR22-U22)</f>
        <v>10.925338896763868</v>
      </c>
      <c r="AT22">
        <f>IF(D22,P22,(O22+P22)/2)</f>
        <v>24.08519172668457</v>
      </c>
      <c r="AU22">
        <f>0.61365*EXP(17.502*AT22/(240.97+AT22))</f>
        <v>3.0103354817441184</v>
      </c>
      <c r="AV22">
        <f>IF(AS22&lt;&gt;0,(1000-(AR22+U22)/2)/AS22*AL22,0)</f>
        <v>2.1962801958233342</v>
      </c>
      <c r="AW22">
        <f>U22*AA22/1000</f>
        <v>1.9302138659259362</v>
      </c>
      <c r="AX22">
        <f>(AU22-AW22)</f>
        <v>1.0801216158181821</v>
      </c>
      <c r="AY22">
        <f>1/(1.6/F22+1.37/N22)</f>
        <v>1.4819852491567114</v>
      </c>
      <c r="AZ22">
        <f>G22*AA22*0.001</f>
        <v>34.301979784913847</v>
      </c>
      <c r="BA22">
        <f>G22/S22</f>
        <v>0.98684523548009451</v>
      </c>
      <c r="BB22">
        <f>(1-AL22*AA22/AQ22/F22)*100</f>
        <v>83.302719140556462</v>
      </c>
      <c r="BC22">
        <f>(S22-E22/(N22/1.35))</f>
        <v>393.67559688355902</v>
      </c>
      <c r="BD22">
        <f>E22*BB22/100/BC22</f>
        <v>-4.1676024687447664E-3</v>
      </c>
    </row>
    <row r="23" spans="1:56" x14ac:dyDescent="0.25">
      <c r="A23" s="1" t="s">
        <v>1</v>
      </c>
      <c r="B23" s="1" t="s">
        <v>2159</v>
      </c>
      <c r="K23" s="1">
        <v>2.72</v>
      </c>
    </row>
    <row r="24" spans="1:56" x14ac:dyDescent="0.25">
      <c r="A24" s="1" t="s">
        <v>1</v>
      </c>
      <c r="B24" s="1" t="s">
        <v>2158</v>
      </c>
      <c r="K24" s="1">
        <v>2.72</v>
      </c>
    </row>
    <row r="25" spans="1:56" x14ac:dyDescent="0.25">
      <c r="A25" s="1">
        <v>3</v>
      </c>
      <c r="B25" s="1" t="s">
        <v>2157</v>
      </c>
      <c r="C25" s="1">
        <v>787.50000005587935</v>
      </c>
      <c r="D25" s="1">
        <v>0</v>
      </c>
      <c r="E25">
        <f>(R25-S25*(1000-T25)/(1000-U25))*AK25</f>
        <v>-1.8429931595523548</v>
      </c>
      <c r="F25">
        <f>IF(AV25&lt;&gt;0,1/(1/AV25-1/N25),0)</f>
        <v>4.5631964378751428</v>
      </c>
      <c r="G25">
        <f>((AY25-AL25/2)*S25-E25)/(AY25+AL25/2)</f>
        <v>387.66107133074331</v>
      </c>
      <c r="H25">
        <f>AL25*1000</f>
        <v>24.584463662973874</v>
      </c>
      <c r="I25">
        <f>(AQ25-AW25)</f>
        <v>0.95759995091445993</v>
      </c>
      <c r="J25">
        <f>(P25+AP25*D25)</f>
        <v>23.357780456542969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24.6905517578125</v>
      </c>
      <c r="P25" s="1">
        <v>23.357780456542969</v>
      </c>
      <c r="Q25" s="1">
        <v>24.889921188354492</v>
      </c>
      <c r="R25" s="1">
        <v>399.9307861328125</v>
      </c>
      <c r="S25" s="1">
        <v>392.85989379882813</v>
      </c>
      <c r="T25" s="1">
        <v>-4.7844615764915943E-3</v>
      </c>
      <c r="U25" s="1">
        <v>21.754253387451172</v>
      </c>
      <c r="V25" s="1">
        <v>-1.355436909943819E-2</v>
      </c>
      <c r="W25" s="1">
        <v>61.629753112792969</v>
      </c>
      <c r="X25" s="1">
        <v>300.63388061523438</v>
      </c>
      <c r="Y25" s="1">
        <v>50.078227996826172</v>
      </c>
      <c r="Z25" s="1">
        <v>5.9568996429443359</v>
      </c>
      <c r="AA25" s="1">
        <v>88.431640625</v>
      </c>
      <c r="AB25" s="1">
        <v>9.2001161575317383</v>
      </c>
      <c r="AC25" s="1">
        <v>-0.3904874324798584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1.1052716199089496</v>
      </c>
      <c r="AL25">
        <f>(U25-T25)/(1000-U25)*AK25</f>
        <v>2.4584463662973875E-2</v>
      </c>
      <c r="AM25">
        <f>(P25+273.15)</f>
        <v>296.50778045654295</v>
      </c>
      <c r="AN25">
        <f>(O25+273.15)</f>
        <v>297.84055175781248</v>
      </c>
      <c r="AO25">
        <f>(Y25*AG25+Z25*AH25)*AI25</f>
        <v>8.0125163003984881</v>
      </c>
      <c r="AP25">
        <f>((AO25+0.00000010773*(AN25^4-AM25^4))-AL25*44100)/(L25*51.4+0.00000043092*AM25^3)</f>
        <v>-8.752108758477652</v>
      </c>
      <c r="AQ25">
        <f>0.61365*EXP(17.502*J25/(240.97+J25))</f>
        <v>2.8813642685387308</v>
      </c>
      <c r="AR25">
        <f>AQ25*1000/AA25</f>
        <v>32.582956147532528</v>
      </c>
      <c r="AS25">
        <f>(AR25-U25)</f>
        <v>10.828702760081356</v>
      </c>
      <c r="AT25">
        <f>IF(D25,P25,(O25+P25)/2)</f>
        <v>24.024166107177734</v>
      </c>
      <c r="AU25">
        <f>0.61365*EXP(17.502*AT25/(240.97+AT25))</f>
        <v>2.9993249149700807</v>
      </c>
      <c r="AV25">
        <f>IF(AS25&lt;&gt;0,(1000-(AR25+U25)/2)/AS25*AL25,0)</f>
        <v>2.2086244877326457</v>
      </c>
      <c r="AW25">
        <f>U25*AA25/1000</f>
        <v>1.9237643176242709</v>
      </c>
      <c r="AX25">
        <f>(AU25-AW25)</f>
        <v>1.0755605973458098</v>
      </c>
      <c r="AY25">
        <f>1/(1.6/F25+1.37/N25)</f>
        <v>1.4909821485040409</v>
      </c>
      <c r="AZ25">
        <f>G25*AA25*0.001</f>
        <v>34.281504544222784</v>
      </c>
      <c r="BA25">
        <f>G25/S25</f>
        <v>0.98676672638223795</v>
      </c>
      <c r="BB25">
        <f>(1-AL25*AA25/AQ25/F25)*100</f>
        <v>83.465118401968439</v>
      </c>
      <c r="BC25">
        <f>(S25-E25/(N25/1.35))</f>
        <v>393.44116446916405</v>
      </c>
      <c r="BD25">
        <f>E25*BB25/100/BC25</f>
        <v>-3.9097495678572106E-3</v>
      </c>
    </row>
    <row r="26" spans="1:56" x14ac:dyDescent="0.25">
      <c r="A26" s="1" t="s">
        <v>1</v>
      </c>
      <c r="B26" s="1" t="s">
        <v>2156</v>
      </c>
      <c r="K26" s="1">
        <v>2.72</v>
      </c>
    </row>
    <row r="27" spans="1:56" x14ac:dyDescent="0.25">
      <c r="A27" s="1" t="s">
        <v>1</v>
      </c>
      <c r="B27" s="1" t="s">
        <v>2155</v>
      </c>
      <c r="K27" s="1">
        <v>2.72</v>
      </c>
    </row>
    <row r="28" spans="1:56" x14ac:dyDescent="0.25">
      <c r="A28" s="1">
        <v>4</v>
      </c>
      <c r="B28" s="1" t="s">
        <v>2154</v>
      </c>
      <c r="C28" s="1">
        <v>992.50000005587935</v>
      </c>
      <c r="D28" s="1">
        <v>0</v>
      </c>
      <c r="E28">
        <f>(R28-S28*(1000-T28)/(1000-U28))*AK28</f>
        <v>-1.6273768991411743</v>
      </c>
      <c r="F28">
        <f>IF(AV28&lt;&gt;0,1/(1/AV28-1/N28),0)</f>
        <v>4.6984627166008295</v>
      </c>
      <c r="G28">
        <f>((AY28-AL28/2)*S28-E28)/(AY28+AL28/2)</f>
        <v>387.52796560783656</v>
      </c>
      <c r="H28">
        <f>AL28*1000</f>
        <v>24.631368461071538</v>
      </c>
      <c r="I28">
        <f>(AQ28-AW28)</f>
        <v>0.94603588780353465</v>
      </c>
      <c r="J28">
        <f>(P28+AP28*D28)</f>
        <v>23.311946868896484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24.670299530029297</v>
      </c>
      <c r="P28" s="1">
        <v>23.311946868896484</v>
      </c>
      <c r="Q28" s="1">
        <v>24.870473861694336</v>
      </c>
      <c r="R28" s="1">
        <v>400.082763671875</v>
      </c>
      <c r="S28" s="1">
        <v>392.801513671875</v>
      </c>
      <c r="T28" s="1">
        <v>-3.3238313626497984E-3</v>
      </c>
      <c r="U28" s="1">
        <v>21.796018600463867</v>
      </c>
      <c r="V28" s="1">
        <v>-9.4273649156093597E-3</v>
      </c>
      <c r="W28" s="1">
        <v>61.819931030273438</v>
      </c>
      <c r="X28" s="1">
        <v>300.63772583007813</v>
      </c>
      <c r="Y28" s="1">
        <v>99.039604187011719</v>
      </c>
      <c r="Z28" s="1">
        <v>4.8082733154296875</v>
      </c>
      <c r="AA28" s="1">
        <v>88.427452087402344</v>
      </c>
      <c r="AB28" s="1">
        <v>12.361178398132324</v>
      </c>
      <c r="AC28" s="1">
        <v>-0.31535953283309937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1.1052857567282282</v>
      </c>
      <c r="AL28">
        <f>(U28-T28)/(1000-U28)*AK28</f>
        <v>2.4631368461071539E-2</v>
      </c>
      <c r="AM28">
        <f>(P28+273.15)</f>
        <v>296.46194686889646</v>
      </c>
      <c r="AN28">
        <f>(O28+273.15)</f>
        <v>297.82029953002927</v>
      </c>
      <c r="AO28">
        <f>(Y28*AG28+Z28*AH28)*AI28</f>
        <v>15.846336315728649</v>
      </c>
      <c r="AP28">
        <f>((AO28+0.00000010773*(AN28^4-AM28^4))-AL28*44100)/(L28*51.4+0.00000043092*AM28^3)</f>
        <v>-8.7025849564225517</v>
      </c>
      <c r="AQ28">
        <f>0.61365*EXP(17.502*J28/(240.97+J28))</f>
        <v>2.8734022782921835</v>
      </c>
      <c r="AR28">
        <f>AQ28*1000/AA28</f>
        <v>32.494459700728363</v>
      </c>
      <c r="AS28">
        <f>(AR28-U28)</f>
        <v>10.698441100264496</v>
      </c>
      <c r="AT28">
        <f>IF(D28,P28,(O28+P28)/2)</f>
        <v>23.991123199462891</v>
      </c>
      <c r="AU28">
        <f>0.61365*EXP(17.502*AT28/(240.97+AT28))</f>
        <v>2.9933778450528106</v>
      </c>
      <c r="AV28">
        <f>IF(AS28&lt;&gt;0,(1000-(AR28+U28)/2)/AS28*AL28,0)</f>
        <v>2.2398351170056796</v>
      </c>
      <c r="AW28">
        <f>U28*AA28/1000</f>
        <v>1.9273663904886489</v>
      </c>
      <c r="AX28">
        <f>(AU28-AW28)</f>
        <v>1.0660114545641617</v>
      </c>
      <c r="AY28">
        <f>1/(1.6/F28+1.37/N28)</f>
        <v>1.5137653940965519</v>
      </c>
      <c r="AZ28">
        <f>G28*AA28*0.001</f>
        <v>34.268110611315471</v>
      </c>
      <c r="BA28">
        <f>G28/S28</f>
        <v>0.98657452204106399</v>
      </c>
      <c r="BB28">
        <f>(1-AL28*AA28/AQ28/F28)*100</f>
        <v>83.866691599608899</v>
      </c>
      <c r="BC28">
        <f>(S28-E28/(N28/1.35))</f>
        <v>393.31478007015221</v>
      </c>
      <c r="BD28">
        <f>E28*BB28/100/BC28</f>
        <v>-3.4700632529562569E-3</v>
      </c>
    </row>
    <row r="29" spans="1:56" x14ac:dyDescent="0.25">
      <c r="A29" s="1" t="s">
        <v>1</v>
      </c>
      <c r="B29" s="1" t="s">
        <v>2153</v>
      </c>
      <c r="K29" s="1">
        <v>2.72</v>
      </c>
    </row>
    <row r="30" spans="1:56" x14ac:dyDescent="0.25">
      <c r="A30" s="1" t="s">
        <v>1</v>
      </c>
      <c r="B30" s="1" t="s">
        <v>2152</v>
      </c>
      <c r="K30" s="1">
        <v>2.72</v>
      </c>
    </row>
    <row r="31" spans="1:56" x14ac:dyDescent="0.25">
      <c r="A31" s="1">
        <v>5</v>
      </c>
      <c r="B31" s="1" t="s">
        <v>2151</v>
      </c>
      <c r="C31" s="1">
        <v>1197.5000000558794</v>
      </c>
      <c r="D31" s="1">
        <v>0</v>
      </c>
      <c r="E31">
        <f>(R31-S31*(1000-T31)/(1000-U31))*AK31</f>
        <v>-1.5142488658075144</v>
      </c>
      <c r="F31">
        <f>IF(AV31&lt;&gt;0,1/(1/AV31-1/N31),0)</f>
        <v>4.8134093239482327</v>
      </c>
      <c r="G31">
        <f>((AY31-AL31/2)*S31-E31)/(AY31+AL31/2)</f>
        <v>387.31318918825212</v>
      </c>
      <c r="H31">
        <f>AL31*1000</f>
        <v>24.755578804509284</v>
      </c>
      <c r="I31">
        <f>(AQ31-AW31)</f>
        <v>0.93987676526735364</v>
      </c>
      <c r="J31">
        <f>(P31+AP31*D31)</f>
        <v>23.330787658691406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24.661960601806641</v>
      </c>
      <c r="P31" s="1">
        <v>23.330787658691406</v>
      </c>
      <c r="Q31" s="1">
        <v>24.863151550292969</v>
      </c>
      <c r="R31" s="1">
        <v>400.04867553710938</v>
      </c>
      <c r="S31" s="1">
        <v>392.62408447265625</v>
      </c>
      <c r="T31" s="1">
        <v>-5.8099511079490185E-3</v>
      </c>
      <c r="U31" s="1">
        <v>21.903476715087891</v>
      </c>
      <c r="V31" s="1">
        <v>-1.6486329957842827E-2</v>
      </c>
      <c r="W31" s="1">
        <v>62.153350830078125</v>
      </c>
      <c r="X31" s="1">
        <v>300.6044921875</v>
      </c>
      <c r="Y31" s="1">
        <v>149.95361328125</v>
      </c>
      <c r="Z31" s="1">
        <v>6.0437116622924805</v>
      </c>
      <c r="AA31" s="1">
        <v>88.424140930175781</v>
      </c>
      <c r="AB31" s="1">
        <v>12.536544799804688</v>
      </c>
      <c r="AC31" s="1">
        <v>-0.3180651068687439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1.1051635742187498</v>
      </c>
      <c r="AL31">
        <f>(U31-T31)/(1000-U31)*AK31</f>
        <v>2.4755578804509282E-2</v>
      </c>
      <c r="AM31">
        <f>(P31+273.15)</f>
        <v>296.48078765869138</v>
      </c>
      <c r="AN31">
        <f>(O31+273.15)</f>
        <v>297.81196060180662</v>
      </c>
      <c r="AO31">
        <f>(Y31*AG31+Z31*AH31)*AI31</f>
        <v>23.992577588724089</v>
      </c>
      <c r="AP31">
        <f>((AO31+0.00000010773*(AN31^4-AM31^4))-AL31*44100)/(L31*51.4+0.00000043092*AM31^3)</f>
        <v>-8.6829478061323186</v>
      </c>
      <c r="AQ31">
        <f>0.61365*EXP(17.502*J31/(240.97+J31))</f>
        <v>2.8766728771831089</v>
      </c>
      <c r="AR31">
        <f>AQ31*1000/AA31</f>
        <v>32.532664122286207</v>
      </c>
      <c r="AS31">
        <f>(AR31-U31)</f>
        <v>10.629187407198316</v>
      </c>
      <c r="AT31">
        <f>IF(D31,P31,(O31+P31)/2)</f>
        <v>23.996374130249023</v>
      </c>
      <c r="AU31">
        <f>0.61365*EXP(17.502*AT31/(240.97+AT31))</f>
        <v>2.994322219158267</v>
      </c>
      <c r="AV31">
        <f>IF(AS31&lt;&gt;0,(1000-(AR31+U31)/2)/AS31*AL31,0)</f>
        <v>2.2656275399795933</v>
      </c>
      <c r="AW31">
        <f>U31*AA31/1000</f>
        <v>1.9367961119157553</v>
      </c>
      <c r="AX31">
        <f>(AU31-AW31)</f>
        <v>1.0575261072425117</v>
      </c>
      <c r="AY31">
        <f>1/(1.6/F31+1.37/N31)</f>
        <v>1.5326324505848381</v>
      </c>
      <c r="AZ31">
        <f>G31*AA31*0.001</f>
        <v>34.247836024897843</v>
      </c>
      <c r="BA31">
        <f>G31/S31</f>
        <v>0.98647333290432926</v>
      </c>
      <c r="BB31">
        <f>(1-AL31*AA31/AQ31/F31)*100</f>
        <v>84.191136098970702</v>
      </c>
      <c r="BC31">
        <f>(S31-E31/(N31/1.35))</f>
        <v>393.10167086451088</v>
      </c>
      <c r="BD31">
        <f>E31*BB31/100/BC31</f>
        <v>-3.2430880303445158E-3</v>
      </c>
    </row>
    <row r="32" spans="1:56" x14ac:dyDescent="0.25">
      <c r="A32" s="1" t="s">
        <v>1</v>
      </c>
      <c r="B32" s="1" t="s">
        <v>2150</v>
      </c>
      <c r="K32" s="1">
        <v>2.72</v>
      </c>
    </row>
    <row r="33" spans="1:56" x14ac:dyDescent="0.25">
      <c r="A33" s="1" t="s">
        <v>1</v>
      </c>
      <c r="B33" s="1" t="s">
        <v>2149</v>
      </c>
      <c r="K33" s="1">
        <v>2.72</v>
      </c>
    </row>
    <row r="34" spans="1:56" x14ac:dyDescent="0.25">
      <c r="A34" s="1">
        <v>6</v>
      </c>
      <c r="B34" s="1" t="s">
        <v>2148</v>
      </c>
      <c r="C34" s="1">
        <v>1402.5000000558794</v>
      </c>
      <c r="D34" s="1">
        <v>0</v>
      </c>
      <c r="E34">
        <f>(R34-S34*(1000-T34)/(1000-U34))*AK34</f>
        <v>-1.4550399412960933</v>
      </c>
      <c r="F34">
        <f>IF(AV34&lt;&gt;0,1/(1/AV34-1/N34),0)</f>
        <v>5.1248808856821535</v>
      </c>
      <c r="G34">
        <f>((AY34-AL34/2)*S34-E34)/(AY34+AL34/2)</f>
        <v>387.17282310696015</v>
      </c>
      <c r="H34">
        <f>AL34*1000</f>
        <v>25.098655565277834</v>
      </c>
      <c r="I34">
        <f>(AQ34-AW34)</f>
        <v>0.92544178763331364</v>
      </c>
      <c r="J34">
        <f>(P34+AP34*D34)</f>
        <v>23.397197723388672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24.677017211914063</v>
      </c>
      <c r="P34" s="1">
        <v>23.397197723388672</v>
      </c>
      <c r="Q34" s="1">
        <v>24.870372772216797</v>
      </c>
      <c r="R34" s="1">
        <v>400.03311157226563</v>
      </c>
      <c r="S34" s="1">
        <v>392.438720703125</v>
      </c>
      <c r="T34" s="1">
        <v>-4.6478039585053921E-3</v>
      </c>
      <c r="U34" s="1">
        <v>22.197362899780273</v>
      </c>
      <c r="V34" s="1">
        <v>-1.3176773674786091E-2</v>
      </c>
      <c r="W34" s="1">
        <v>62.930713653564453</v>
      </c>
      <c r="X34" s="1">
        <v>300.66180419921875</v>
      </c>
      <c r="Y34" s="1">
        <v>299.79574584960938</v>
      </c>
      <c r="Z34" s="1">
        <v>5.8955888748168945</v>
      </c>
      <c r="AA34" s="1">
        <v>88.42425537109375</v>
      </c>
      <c r="AB34" s="1">
        <v>12.537225723266602</v>
      </c>
      <c r="AC34" s="1">
        <v>-0.32265943288803101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1.1053742801441864</v>
      </c>
      <c r="AL34">
        <f>(U34-T34)/(1000-U34)*AK34</f>
        <v>2.5098655565277836E-2</v>
      </c>
      <c r="AM34">
        <f>(P34+273.15)</f>
        <v>296.54719772338865</v>
      </c>
      <c r="AN34">
        <f>(O34+273.15)</f>
        <v>297.82701721191404</v>
      </c>
      <c r="AO34">
        <f>(Y34*AG34+Z34*AH34)*AI34</f>
        <v>47.967318263784364</v>
      </c>
      <c r="AP34">
        <f>((AO34+0.00000010773*(AN34^4-AM34^4))-AL34*44100)/(L34*51.4+0.00000043092*AM34^3)</f>
        <v>-8.6141936398010035</v>
      </c>
      <c r="AQ34">
        <f>0.61365*EXP(17.502*J34/(240.97+J34))</f>
        <v>2.8882270732483266</v>
      </c>
      <c r="AR34">
        <f>AQ34*1000/AA34</f>
        <v>32.663289740209677</v>
      </c>
      <c r="AS34">
        <f>(AR34-U34)</f>
        <v>10.465926840429404</v>
      </c>
      <c r="AT34">
        <f>IF(D34,P34,(O34+P34)/2)</f>
        <v>24.037107467651367</v>
      </c>
      <c r="AU34">
        <f>0.61365*EXP(17.502*AT34/(240.97+AT34))</f>
        <v>3.0016569176823329</v>
      </c>
      <c r="AV34">
        <f>IF(AS34&lt;&gt;0,(1000-(AR34+U34)/2)/AS34*AL34,0)</f>
        <v>2.332348737489129</v>
      </c>
      <c r="AW34">
        <f>U34*AA34/1000</f>
        <v>1.962785285615013</v>
      </c>
      <c r="AX34">
        <f>(AU34-AW34)</f>
        <v>1.0388716320673199</v>
      </c>
      <c r="AY34">
        <f>1/(1.6/F34+1.37/N34)</f>
        <v>1.5816032714292536</v>
      </c>
      <c r="AZ34">
        <f>G34*AA34*0.001</f>
        <v>34.235468583157157</v>
      </c>
      <c r="BA34">
        <f>G34/S34</f>
        <v>0.98658160543707296</v>
      </c>
      <c r="BB34">
        <f>(1-AL34*AA34/AQ34/F34)*100</f>
        <v>85.006371034254713</v>
      </c>
      <c r="BC34">
        <f>(S34-E34/(N34/1.35))</f>
        <v>392.89763290128434</v>
      </c>
      <c r="BD34">
        <f>E34*BB34/100/BC34</f>
        <v>-3.1480888343899099E-3</v>
      </c>
    </row>
    <row r="35" spans="1:56" x14ac:dyDescent="0.25">
      <c r="A35" s="1" t="s">
        <v>1</v>
      </c>
      <c r="B35" s="1" t="s">
        <v>2147</v>
      </c>
      <c r="K35" s="1">
        <v>2.72</v>
      </c>
    </row>
    <row r="36" spans="1:56" x14ac:dyDescent="0.25">
      <c r="A36" s="1" t="s">
        <v>1</v>
      </c>
      <c r="B36" s="1" t="s">
        <v>2146</v>
      </c>
      <c r="K36" s="1">
        <v>2.72</v>
      </c>
    </row>
    <row r="37" spans="1:56" x14ac:dyDescent="0.25">
      <c r="A37" s="1">
        <v>7</v>
      </c>
      <c r="B37" s="1" t="s">
        <v>2145</v>
      </c>
      <c r="C37" s="1">
        <v>1608.0000000447035</v>
      </c>
      <c r="D37" s="1">
        <v>0</v>
      </c>
      <c r="E37">
        <f>(R37-S37*(1000-T37)/(1000-U37))*AK37</f>
        <v>-1.1170965556661232</v>
      </c>
      <c r="F37">
        <f>IF(AV37&lt;&gt;0,1/(1/AV37-1/N37),0)</f>
        <v>5.6080424021547577</v>
      </c>
      <c r="G37">
        <f>((AY37-AL37/2)*S37-E37)/(AY37+AL37/2)</f>
        <v>386.70089921044206</v>
      </c>
      <c r="H37">
        <f>AL37*1000</f>
        <v>25.586838497475046</v>
      </c>
      <c r="I37">
        <f>(AQ37-AW37)</f>
        <v>0.90607917254451076</v>
      </c>
      <c r="J37">
        <f>(P37+AP37*D37)</f>
        <v>23.500232696533203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24.712339401245117</v>
      </c>
      <c r="P37" s="1">
        <v>23.500232696533203</v>
      </c>
      <c r="Q37" s="1">
        <v>24.893136978149414</v>
      </c>
      <c r="R37" s="1">
        <v>400.12112426757813</v>
      </c>
      <c r="S37" s="1">
        <v>392.05593872070313</v>
      </c>
      <c r="T37" s="1">
        <v>-3.8332799449563026E-3</v>
      </c>
      <c r="U37" s="1">
        <v>22.62190055847168</v>
      </c>
      <c r="V37" s="1">
        <v>-1.0843716561794281E-2</v>
      </c>
      <c r="W37" s="1">
        <v>63.993621826171875</v>
      </c>
      <c r="X37" s="1">
        <v>300.63909912109375</v>
      </c>
      <c r="Y37" s="1">
        <v>499.34225463867188</v>
      </c>
      <c r="Z37" s="1">
        <v>6.0848312377929688</v>
      </c>
      <c r="AA37" s="1">
        <v>88.416732788085938</v>
      </c>
      <c r="AB37" s="1">
        <v>12.736848831176758</v>
      </c>
      <c r="AC37" s="1">
        <v>-0.32462343573570251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1.1052908055922561</v>
      </c>
      <c r="AL37">
        <f>(U37-T37)/(1000-U37)*AK37</f>
        <v>2.5586838497475048E-2</v>
      </c>
      <c r="AM37">
        <f>(P37+273.15)</f>
        <v>296.65023269653318</v>
      </c>
      <c r="AN37">
        <f>(O37+273.15)</f>
        <v>297.86233940124509</v>
      </c>
      <c r="AO37">
        <f>(Y37*AG37+Z37*AH37)*AI37</f>
        <v>79.894758956400437</v>
      </c>
      <c r="AP37">
        <f>((AO37+0.00000010773*(AN37^4-AM37^4))-AL37*44100)/(L37*51.4+0.00000043092*AM37^3)</f>
        <v>-8.533840221518366</v>
      </c>
      <c r="AQ37">
        <f>0.61365*EXP(17.502*J37/(240.97+J37))</f>
        <v>2.9062337093815533</v>
      </c>
      <c r="AR37">
        <f>AQ37*1000/AA37</f>
        <v>32.869725194970847</v>
      </c>
      <c r="AS37">
        <f>(AR37-U37)</f>
        <v>10.247824636499168</v>
      </c>
      <c r="AT37">
        <f>IF(D37,P37,(O37+P37)/2)</f>
        <v>24.10628604888916</v>
      </c>
      <c r="AU37">
        <f>0.61365*EXP(17.502*AT37/(240.97+AT37))</f>
        <v>3.0141496418793281</v>
      </c>
      <c r="AV37">
        <f>IF(AS37&lt;&gt;0,(1000-(AR37+U37)/2)/AS37*AL37,0)</f>
        <v>2.4275308903915431</v>
      </c>
      <c r="AW37">
        <f>U37*AA37/1000</f>
        <v>2.0001545368370426</v>
      </c>
      <c r="AX37">
        <f>(AU37-AW37)</f>
        <v>1.0139951050422855</v>
      </c>
      <c r="AY37">
        <f>1/(1.6/F37+1.37/N37)</f>
        <v>1.6518769185284516</v>
      </c>
      <c r="AZ37">
        <f>G37*AA37*0.001</f>
        <v>34.190830074402207</v>
      </c>
      <c r="BA37">
        <f>G37/S37</f>
        <v>0.98634113405414847</v>
      </c>
      <c r="BB37">
        <f>(1-AL37*AA37/AQ37/F37)*100</f>
        <v>86.119367182494145</v>
      </c>
      <c r="BC37">
        <f>(S37-E37/(N37/1.35))</f>
        <v>392.40826529358077</v>
      </c>
      <c r="BD37">
        <f>E37*BB37/100/BC37</f>
        <v>-2.4516213587839567E-3</v>
      </c>
    </row>
    <row r="38" spans="1:56" x14ac:dyDescent="0.25">
      <c r="A38" s="1" t="s">
        <v>1</v>
      </c>
      <c r="B38" s="1" t="s">
        <v>2144</v>
      </c>
      <c r="K38" s="1">
        <v>2.72</v>
      </c>
    </row>
    <row r="39" spans="1:56" x14ac:dyDescent="0.25">
      <c r="A39" s="1" t="s">
        <v>1</v>
      </c>
      <c r="B39" s="1" t="s">
        <v>2143</v>
      </c>
      <c r="K39" s="1">
        <v>2.72</v>
      </c>
    </row>
    <row r="40" spans="1:56" x14ac:dyDescent="0.25">
      <c r="A40" s="1">
        <v>8</v>
      </c>
      <c r="B40" s="1" t="s">
        <v>2142</v>
      </c>
      <c r="C40" s="1">
        <v>1814.0000000447035</v>
      </c>
      <c r="D40" s="1">
        <v>0</v>
      </c>
      <c r="E40">
        <f>(R40-S40*(1000-T40)/(1000-U40))*AK40</f>
        <v>-1.072627437057855</v>
      </c>
      <c r="F40">
        <f>IF(AV40&lt;&gt;0,1/(1/AV40-1/N40),0)</f>
        <v>6.4217555204869763</v>
      </c>
      <c r="G40">
        <f>((AY40-AL40/2)*S40-E40)/(AY40+AL40/2)</f>
        <v>386.50304436271324</v>
      </c>
      <c r="H40">
        <f>AL40*1000</f>
        <v>26.276581509809862</v>
      </c>
      <c r="I40">
        <f>(AQ40-AW40)</f>
        <v>0.87903672398093624</v>
      </c>
      <c r="J40">
        <f>(P40+AP40*D40)</f>
        <v>23.645900726318359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24.766931533813477</v>
      </c>
      <c r="P40" s="1">
        <v>23.645900726318359</v>
      </c>
      <c r="Q40" s="1">
        <v>24.933811187744141</v>
      </c>
      <c r="R40" s="1">
        <v>400.05453491210938</v>
      </c>
      <c r="S40" s="1">
        <v>391.71243286132813</v>
      </c>
      <c r="T40" s="1">
        <v>-3.6800268571823835E-3</v>
      </c>
      <c r="U40" s="1">
        <v>23.218330383300781</v>
      </c>
      <c r="V40" s="1">
        <v>-1.0375956073403358E-2</v>
      </c>
      <c r="W40" s="1">
        <v>65.46484375</v>
      </c>
      <c r="X40" s="1">
        <v>300.63217163085938</v>
      </c>
      <c r="Y40" s="1">
        <v>749.94317626953125</v>
      </c>
      <c r="Z40" s="1">
        <v>5.7870693206787109</v>
      </c>
      <c r="AA40" s="1">
        <v>88.413841247558594</v>
      </c>
      <c r="AB40" s="1">
        <v>12.927107810974121</v>
      </c>
      <c r="AC40" s="1">
        <v>-0.32671132683753967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1.1052653368781593</v>
      </c>
      <c r="AL40">
        <f>(U40-T40)/(1000-U40)*AK40</f>
        <v>2.6276581509809861E-2</v>
      </c>
      <c r="AM40">
        <f>(P40+273.15)</f>
        <v>296.79590072631834</v>
      </c>
      <c r="AN40">
        <f>(O40+273.15)</f>
        <v>297.91693153381345</v>
      </c>
      <c r="AO40">
        <f>(Y40*AG40+Z40*AH40)*AI40</f>
        <v>119.9909055211192</v>
      </c>
      <c r="AP40">
        <f>((AO40+0.00000010773*(AN40^4-AM40^4))-AL40*44100)/(L40*51.4+0.00000043092*AM40^3)</f>
        <v>-8.4612594422646019</v>
      </c>
      <c r="AQ40">
        <f>0.61365*EXP(17.502*J40/(240.97+J40))</f>
        <v>2.9318585005234579</v>
      </c>
      <c r="AR40">
        <f>AQ40*1000/AA40</f>
        <v>33.160628009750866</v>
      </c>
      <c r="AS40">
        <f>(AR40-U40)</f>
        <v>9.9422976264500846</v>
      </c>
      <c r="AT40">
        <f>IF(D40,P40,(O40+P40)/2)</f>
        <v>24.206416130065918</v>
      </c>
      <c r="AU40">
        <f>0.61365*EXP(17.502*AT40/(240.97+AT40))</f>
        <v>3.0323123027279535</v>
      </c>
      <c r="AV40">
        <f>IF(AS40&lt;&gt;0,(1000-(AR40+U40)/2)/AS40*AL40,0)</f>
        <v>2.5684061493038293</v>
      </c>
      <c r="AW40">
        <f>U40*AA40/1000</f>
        <v>2.0528217765425216</v>
      </c>
      <c r="AX40">
        <f>(AU40-AW40)</f>
        <v>0.97949052618543186</v>
      </c>
      <c r="AY40">
        <f>1/(1.6/F40+1.37/N40)</f>
        <v>1.7567884935270399</v>
      </c>
      <c r="AZ40">
        <f>G40*AA40*0.001</f>
        <v>34.172218805983022</v>
      </c>
      <c r="BA40">
        <f>G40/S40</f>
        <v>0.98670098760827674</v>
      </c>
      <c r="BB40">
        <f>(1-AL40*AA40/AQ40/F40)*100</f>
        <v>87.660648099675839</v>
      </c>
      <c r="BC40">
        <f>(S40-E40/(N40/1.35))</f>
        <v>392.05073410033589</v>
      </c>
      <c r="BD40">
        <f>E40*BB40/100/BC40</f>
        <v>-2.3983430745961017E-3</v>
      </c>
    </row>
    <row r="41" spans="1:56" x14ac:dyDescent="0.25">
      <c r="A41" s="1" t="s">
        <v>1</v>
      </c>
      <c r="B41" s="1" t="s">
        <v>2141</v>
      </c>
      <c r="K41" s="1">
        <v>2.72</v>
      </c>
    </row>
    <row r="42" spans="1:56" x14ac:dyDescent="0.25">
      <c r="A42" s="1" t="s">
        <v>1</v>
      </c>
      <c r="B42" s="1" t="s">
        <v>2140</v>
      </c>
      <c r="K42" s="1">
        <v>2.72</v>
      </c>
    </row>
    <row r="43" spans="1:56" x14ac:dyDescent="0.25">
      <c r="A43" s="1">
        <v>9</v>
      </c>
      <c r="B43" s="1" t="s">
        <v>2139</v>
      </c>
      <c r="C43" s="1">
        <v>2020.5000000335276</v>
      </c>
      <c r="D43" s="1">
        <v>0</v>
      </c>
      <c r="E43">
        <f>(R43-S43*(1000-T43)/(1000-U43))*AK43</f>
        <v>-0.89055054765828856</v>
      </c>
      <c r="F43">
        <f>IF(AV43&lt;&gt;0,1/(1/AV43-1/N43),0)</f>
        <v>7.3898404311979364</v>
      </c>
      <c r="G43">
        <f>((AY43-AL43/2)*S43-E43)/(AY43+AL43/2)</f>
        <v>385.98023044234145</v>
      </c>
      <c r="H43">
        <f>AL43*1000</f>
        <v>26.995635636317811</v>
      </c>
      <c r="I43">
        <f>(AQ43-AW43)</f>
        <v>0.85534404259312247</v>
      </c>
      <c r="J43">
        <f>(P43+AP43*D43)</f>
        <v>23.820241928100586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24.843694686889648</v>
      </c>
      <c r="P43" s="1">
        <v>23.820241928100586</v>
      </c>
      <c r="Q43" s="1">
        <v>24.99560546875</v>
      </c>
      <c r="R43" s="1">
        <v>399.8775634765625</v>
      </c>
      <c r="S43" s="1">
        <v>391.1307373046875</v>
      </c>
      <c r="T43" s="1">
        <v>-4.4101267121732235E-3</v>
      </c>
      <c r="U43" s="1">
        <v>23.836227416992188</v>
      </c>
      <c r="V43" s="1">
        <v>-1.237757969647646E-2</v>
      </c>
      <c r="W43" s="1">
        <v>66.899398803710938</v>
      </c>
      <c r="X43" s="1">
        <v>300.65420532226563</v>
      </c>
      <c r="Y43" s="1">
        <v>1000.1141967773438</v>
      </c>
      <c r="Z43" s="1">
        <v>5.9039945602416992</v>
      </c>
      <c r="AA43" s="1">
        <v>88.413436889648438</v>
      </c>
      <c r="AB43" s="1">
        <v>13.091620445251465</v>
      </c>
      <c r="AC43" s="1">
        <v>-0.3325856626033783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1.1053463430965647</v>
      </c>
      <c r="AL43">
        <f>(U43-T43)/(1000-U43)*AK43</f>
        <v>2.6995635636317811E-2</v>
      </c>
      <c r="AM43">
        <f>(P43+273.15)</f>
        <v>296.97024192810056</v>
      </c>
      <c r="AN43">
        <f>(O43+273.15)</f>
        <v>297.99369468688963</v>
      </c>
      <c r="AO43">
        <f>(Y43*AG43+Z43*AH43)*AI43</f>
        <v>160.01826790768791</v>
      </c>
      <c r="AP43">
        <f>((AO43+0.00000010773*(AN43^4-AM43^4))-AL43*44100)/(L43*51.4+0.00000043092*AM43^3)</f>
        <v>-8.4002961666635887</v>
      </c>
      <c r="AQ43">
        <f>0.61365*EXP(17.502*J43/(240.97+J43))</f>
        <v>2.9627868310126688</v>
      </c>
      <c r="AR43">
        <f>AQ43*1000/AA43</f>
        <v>33.510594489281253</v>
      </c>
      <c r="AS43">
        <f>(AR43-U43)</f>
        <v>9.6743670722890656</v>
      </c>
      <c r="AT43">
        <f>IF(D43,P43,(O43+P43)/2)</f>
        <v>24.331968307495117</v>
      </c>
      <c r="AU43">
        <f>0.61365*EXP(17.502*AT43/(240.97+AT43))</f>
        <v>3.055221447325553</v>
      </c>
      <c r="AV43">
        <f>IF(AS43&lt;&gt;0,(1000-(AR43+U43)/2)/AS43*AL43,0)</f>
        <v>2.7104180031461431</v>
      </c>
      <c r="AW43">
        <f>U43*AA43/1000</f>
        <v>2.1074427884195464</v>
      </c>
      <c r="AX43">
        <f>(AU43-AW43)</f>
        <v>0.94777865890600665</v>
      </c>
      <c r="AY43">
        <f>1/(1.6/F43+1.37/N43)</f>
        <v>1.8636518649568454</v>
      </c>
      <c r="AZ43">
        <f>G43*AA43*0.001</f>
        <v>34.125838744865924</v>
      </c>
      <c r="BA43">
        <f>G43/S43</f>
        <v>0.98683175119951294</v>
      </c>
      <c r="BB43">
        <f>(1-AL43*AA43/AQ43/F43)*100</f>
        <v>89.098748366695318</v>
      </c>
      <c r="BC43">
        <f>(S43-E43/(N43/1.35))</f>
        <v>391.4116124186956</v>
      </c>
      <c r="BD43">
        <f>E43*BB43/100/BC43</f>
        <v>-2.0271994145322036E-3</v>
      </c>
    </row>
    <row r="44" spans="1:56" x14ac:dyDescent="0.25">
      <c r="A44" s="1" t="s">
        <v>1</v>
      </c>
      <c r="B44" s="1" t="s">
        <v>2138</v>
      </c>
      <c r="K44" s="1">
        <v>2.72</v>
      </c>
    </row>
    <row r="45" spans="1:56" x14ac:dyDescent="0.25">
      <c r="A45" s="1" t="s">
        <v>1</v>
      </c>
      <c r="B45" s="1" t="s">
        <v>2137</v>
      </c>
      <c r="K45" s="1">
        <v>2.72</v>
      </c>
    </row>
    <row r="46" spans="1:56" x14ac:dyDescent="0.25">
      <c r="A46" s="1">
        <v>10</v>
      </c>
      <c r="B46" s="1" t="s">
        <v>2136</v>
      </c>
      <c r="C46" s="1">
        <v>2226.5000000335276</v>
      </c>
      <c r="D46" s="1">
        <v>0</v>
      </c>
      <c r="E46">
        <f>(R46-S46*(1000-T46)/(1000-U46))*AK46</f>
        <v>-0.88274545846390129</v>
      </c>
      <c r="F46">
        <f>IF(AV46&lt;&gt;0,1/(1/AV46-1/N46),0)</f>
        <v>8.7268738236603181</v>
      </c>
      <c r="G46">
        <f>((AY46-AL46/2)*S46-E46)/(AY46+AL46/2)</f>
        <v>385.84921637540333</v>
      </c>
      <c r="H46">
        <f>AL46*1000</f>
        <v>27.778625547968151</v>
      </c>
      <c r="I46">
        <f>(AQ46-AW46)</f>
        <v>0.83026936966320219</v>
      </c>
      <c r="J46">
        <f>(P46+AP46*D46)</f>
        <v>24.014019012451172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24.932954788208008</v>
      </c>
      <c r="P46" s="1">
        <v>24.014019012451172</v>
      </c>
      <c r="Q46" s="1">
        <v>25.065889358520508</v>
      </c>
      <c r="R46" s="1">
        <v>399.859375</v>
      </c>
      <c r="S46" s="1">
        <v>390.83541870117188</v>
      </c>
      <c r="T46" s="1">
        <v>-4.8068170435726643E-3</v>
      </c>
      <c r="U46" s="1">
        <v>24.511501312255859</v>
      </c>
      <c r="V46" s="1">
        <v>-1.3419787399470806E-2</v>
      </c>
      <c r="W46" s="1">
        <v>68.431800842285156</v>
      </c>
      <c r="X46" s="1">
        <v>300.63998413085938</v>
      </c>
      <c r="Y46" s="1">
        <v>1249.7044677734375</v>
      </c>
      <c r="Z46" s="1">
        <v>6.0304293632507324</v>
      </c>
      <c r="AA46" s="1">
        <v>88.416786193847656</v>
      </c>
      <c r="AB46" s="1">
        <v>13.371735572814941</v>
      </c>
      <c r="AC46" s="1">
        <v>-0.33138993382453918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1.1052940593046299</v>
      </c>
      <c r="AL46">
        <f>(U46-T46)/(1000-U46)*AK46</f>
        <v>2.7778625547968151E-2</v>
      </c>
      <c r="AM46">
        <f>(P46+273.15)</f>
        <v>297.16401901245115</v>
      </c>
      <c r="AN46">
        <f>(O46+273.15)</f>
        <v>298.08295478820799</v>
      </c>
      <c r="AO46">
        <f>(Y46*AG46+Z46*AH46)*AI46</f>
        <v>199.95271037445855</v>
      </c>
      <c r="AP46">
        <f>((AO46+0.00000010773*(AN46^4-AM46^4))-AL46*44100)/(L46*51.4+0.00000043092*AM46^3)</f>
        <v>-8.3638656437895307</v>
      </c>
      <c r="AQ46">
        <f>0.61365*EXP(17.502*J46/(240.97+J46))</f>
        <v>2.9974975404791446</v>
      </c>
      <c r="AR46">
        <f>AQ46*1000/AA46</f>
        <v>33.901905616738205</v>
      </c>
      <c r="AS46">
        <f>(AR46-U46)</f>
        <v>9.3904043044823453</v>
      </c>
      <c r="AT46">
        <f>IF(D46,P46,(O46+P46)/2)</f>
        <v>24.47348690032959</v>
      </c>
      <c r="AU46">
        <f>0.61365*EXP(17.502*AT46/(240.97+AT46))</f>
        <v>3.0812251972131057</v>
      </c>
      <c r="AV46">
        <f>IF(AS46&lt;&gt;0,(1000-(AR46+U46)/2)/AS46*AL46,0)</f>
        <v>2.8717936517456413</v>
      </c>
      <c r="AW46">
        <f>U46*AA46/1000</f>
        <v>2.1672281708159424</v>
      </c>
      <c r="AX46">
        <f>(AU46-AW46)</f>
        <v>0.91399702639716329</v>
      </c>
      <c r="AY46">
        <f>1/(1.6/F46+1.37/N46)</f>
        <v>1.9864557668817857</v>
      </c>
      <c r="AZ46">
        <f>G46*AA46*0.001</f>
        <v>34.115547667327704</v>
      </c>
      <c r="BA46">
        <f>G46/S46</f>
        <v>0.98724219431714055</v>
      </c>
      <c r="BB46">
        <f>(1-AL46*AA46/AQ46/F46)*100</f>
        <v>90.610813918598367</v>
      </c>
      <c r="BC46">
        <f>(S46-E46/(N46/1.35))</f>
        <v>391.11383212973931</v>
      </c>
      <c r="BD46">
        <f>E46*BB46/100/BC46</f>
        <v>-2.0450896364060966E-3</v>
      </c>
    </row>
    <row r="47" spans="1:56" x14ac:dyDescent="0.25">
      <c r="A47" s="1" t="s">
        <v>1</v>
      </c>
      <c r="B47" s="1" t="s">
        <v>2135</v>
      </c>
      <c r="K47" s="1">
        <v>2.72</v>
      </c>
    </row>
    <row r="48" spans="1:56" x14ac:dyDescent="0.25">
      <c r="A48" s="1" t="s">
        <v>1</v>
      </c>
      <c r="B48" s="1" t="s">
        <v>2134</v>
      </c>
      <c r="K48" s="1">
        <v>2.72</v>
      </c>
    </row>
    <row r="49" spans="1:56" x14ac:dyDescent="0.25">
      <c r="A49" s="1">
        <v>11</v>
      </c>
      <c r="B49" s="1" t="s">
        <v>2133</v>
      </c>
      <c r="C49" s="1">
        <v>2433.0000000223517</v>
      </c>
      <c r="D49" s="1">
        <v>0</v>
      </c>
      <c r="E49">
        <f>(R49-S49*(1000-T49)/(1000-U49))*AK49</f>
        <v>-0.82445601579982619</v>
      </c>
      <c r="F49">
        <f>IF(AV49&lt;&gt;0,1/(1/AV49-1/N49),0)</f>
        <v>11.501324827182941</v>
      </c>
      <c r="G49">
        <f>((AY49-AL49/2)*S49-E49)/(AY49+AL49/2)</f>
        <v>385.82895915813361</v>
      </c>
      <c r="H49">
        <f>AL49*1000</f>
        <v>28.874831919032307</v>
      </c>
      <c r="I49">
        <f>(AQ49-AW49)</f>
        <v>0.79391911519223868</v>
      </c>
      <c r="J49">
        <f>(P49+AP49*D49)</f>
        <v>24.272428512573242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25.045957565307617</v>
      </c>
      <c r="P49" s="1">
        <v>24.272428512573242</v>
      </c>
      <c r="Q49" s="1">
        <v>25.155750274658203</v>
      </c>
      <c r="R49" s="1">
        <v>400.05477905273438</v>
      </c>
      <c r="S49" s="1">
        <v>390.59762573242188</v>
      </c>
      <c r="T49" s="1">
        <v>-4.1403737850487232E-3</v>
      </c>
      <c r="U49" s="1">
        <v>25.452497482299805</v>
      </c>
      <c r="V49" s="1">
        <v>-1.1481530033051968E-2</v>
      </c>
      <c r="W49" s="1">
        <v>70.581459045410156</v>
      </c>
      <c r="X49" s="1">
        <v>300.670166015625</v>
      </c>
      <c r="Y49" s="1">
        <v>1599.5772705078125</v>
      </c>
      <c r="Z49" s="1">
        <v>5.9930691719055176</v>
      </c>
      <c r="AA49" s="1">
        <v>88.416450500488281</v>
      </c>
      <c r="AB49" s="1">
        <v>13.684798240661621</v>
      </c>
      <c r="AC49" s="1">
        <v>-0.33646243810653687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1.1054050221162681</v>
      </c>
      <c r="AL49">
        <f>(U49-T49)/(1000-U49)*AK49</f>
        <v>2.8874831919032305E-2</v>
      </c>
      <c r="AM49">
        <f>(P49+273.15)</f>
        <v>297.42242851257322</v>
      </c>
      <c r="AN49">
        <f>(O49+273.15)</f>
        <v>298.19595756530759</v>
      </c>
      <c r="AO49">
        <f>(Y49*AG49+Z49*AH49)*AI49</f>
        <v>255.9323575607159</v>
      </c>
      <c r="AP49">
        <f>((AO49+0.00000010773*(AN49^4-AM49^4))-AL49*44100)/(L49*51.4+0.00000043092*AM49^3)</f>
        <v>-8.3123713285023388</v>
      </c>
      <c r="AQ49">
        <f>0.61365*EXP(17.502*J49/(240.97+J49))</f>
        <v>3.044338598949802</v>
      </c>
      <c r="AR49">
        <f>AQ49*1000/AA49</f>
        <v>34.431811972965249</v>
      </c>
      <c r="AS49">
        <f>(AR49-U49)</f>
        <v>8.9793144906654447</v>
      </c>
      <c r="AT49">
        <f>IF(D49,P49,(O49+P49)/2)</f>
        <v>24.65919303894043</v>
      </c>
      <c r="AU49">
        <f>0.61365*EXP(17.502*AT49/(240.97+AT49))</f>
        <v>3.1156417007733435</v>
      </c>
      <c r="AV49">
        <f>IF(AS49&lt;&gt;0,(1000-(AR49+U49)/2)/AS49*AL49,0)</f>
        <v>3.1194204483089059</v>
      </c>
      <c r="AW49">
        <f>U49*AA49/1000</f>
        <v>2.2504194837575633</v>
      </c>
      <c r="AX49">
        <f>(AU49-AW49)</f>
        <v>0.86522221701578017</v>
      </c>
      <c r="AY49">
        <f>1/(1.6/F49+1.37/N49)</f>
        <v>2.1777864714397168</v>
      </c>
      <c r="AZ49">
        <f>G49*AA49*0.001</f>
        <v>34.113627069060037</v>
      </c>
      <c r="BA49">
        <f>G49/S49</f>
        <v>0.98779135801108264</v>
      </c>
      <c r="BB49">
        <f>(1-AL49*AA49/AQ49/F49)*100</f>
        <v>92.708586674595296</v>
      </c>
      <c r="BC49">
        <f>(S49-E49/(N49/1.35))</f>
        <v>390.85765496719279</v>
      </c>
      <c r="BD49">
        <f>E49*BB49/100/BC49</f>
        <v>-1.9555495723010798E-3</v>
      </c>
    </row>
    <row r="50" spans="1:56" x14ac:dyDescent="0.25">
      <c r="A50" s="1" t="s">
        <v>1</v>
      </c>
      <c r="B50" s="1" t="s">
        <v>2132</v>
      </c>
      <c r="K50" s="1">
        <v>2.72</v>
      </c>
    </row>
    <row r="51" spans="1:56" x14ac:dyDescent="0.25">
      <c r="A51" s="1" t="s">
        <v>1</v>
      </c>
      <c r="B51" s="1" t="s">
        <v>2127</v>
      </c>
      <c r="K51" s="1">
        <v>2.72</v>
      </c>
    </row>
    <row r="52" spans="1:56" x14ac:dyDescent="0.25">
      <c r="A52" s="1">
        <v>12</v>
      </c>
      <c r="B52" s="1" t="s">
        <v>2131</v>
      </c>
      <c r="C52" s="1">
        <v>2640.5000000111759</v>
      </c>
      <c r="D52" s="1">
        <v>0</v>
      </c>
      <c r="E52">
        <f>(R52-S52*(1000-T52)/(1000-U52))*AK52</f>
        <v>-0.76138519607617161</v>
      </c>
      <c r="F52">
        <f>IF(AV52&lt;&gt;0,1/(1/AV52-1/N52),0)</f>
        <v>17.766229834139303</v>
      </c>
      <c r="G52">
        <f>((AY52-AL52/2)*S52-E52)/(AY52+AL52/2)</f>
        <v>385.59600170991479</v>
      </c>
      <c r="H52">
        <f>AL52*1000</f>
        <v>30.204348528834654</v>
      </c>
      <c r="I52">
        <f>(AQ52-AW52)</f>
        <v>0.75032928162821033</v>
      </c>
      <c r="J52">
        <f>(P52+AP52*D52)</f>
        <v>24.582584381103516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25.186489105224609</v>
      </c>
      <c r="P52" s="1">
        <v>24.582584381103516</v>
      </c>
      <c r="Q52" s="1">
        <v>25.2645263671875</v>
      </c>
      <c r="R52" s="1">
        <v>400.05728149414063</v>
      </c>
      <c r="S52" s="1">
        <v>390.08816528320313</v>
      </c>
      <c r="T52" s="1">
        <v>-3.2298613805323839E-3</v>
      </c>
      <c r="U52" s="1">
        <v>26.591840744018555</v>
      </c>
      <c r="V52" s="1">
        <v>-8.881647139787674E-3</v>
      </c>
      <c r="W52" s="1">
        <v>73.123680114746094</v>
      </c>
      <c r="X52" s="1">
        <v>300.69915771484375</v>
      </c>
      <c r="Y52" s="1">
        <v>1998.7552490234375</v>
      </c>
      <c r="Z52" s="1">
        <v>5.3771538734436035</v>
      </c>
      <c r="AA52" s="1">
        <v>88.413368225097656</v>
      </c>
      <c r="AB52" s="1">
        <v>14.141736030578613</v>
      </c>
      <c r="AC52" s="1">
        <v>-0.33250945806503296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1.1055116092457486</v>
      </c>
      <c r="AL52">
        <f>(U52-T52)/(1000-U52)*AK52</f>
        <v>3.0204348528834652E-2</v>
      </c>
      <c r="AM52">
        <f>(P52+273.15)</f>
        <v>297.73258438110349</v>
      </c>
      <c r="AN52">
        <f>(O52+273.15)</f>
        <v>298.33648910522459</v>
      </c>
      <c r="AO52">
        <f>(Y52*AG52+Z52*AH52)*AI52</f>
        <v>319.8008326956442</v>
      </c>
      <c r="AP52">
        <f>((AO52+0.00000010773*(AN52^4-AM52^4))-AL52*44100)/(L52*51.4+0.00000043092*AM52^3)</f>
        <v>-8.2825726236500987</v>
      </c>
      <c r="AQ52">
        <f>0.61365*EXP(17.502*J52/(240.97+J52))</f>
        <v>3.1014034891122777</v>
      </c>
      <c r="AR52">
        <f>AQ52*1000/AA52</f>
        <v>35.078445164719909</v>
      </c>
      <c r="AS52">
        <f>(AR52-U52)</f>
        <v>8.4866044207013545</v>
      </c>
      <c r="AT52">
        <f>IF(D52,P52,(O52+P52)/2)</f>
        <v>24.884536743164063</v>
      </c>
      <c r="AU52">
        <f>0.61365*EXP(17.502*AT52/(240.97+AT52))</f>
        <v>3.1578550034027351</v>
      </c>
      <c r="AV52">
        <f>IF(AS52&lt;&gt;0,(1000-(AR52+U52)/2)/AS52*AL52,0)</f>
        <v>3.4493174976671357</v>
      </c>
      <c r="AW52">
        <f>U52*AA52/1000</f>
        <v>2.3510742074840674</v>
      </c>
      <c r="AX52">
        <f>(AU52-AW52)</f>
        <v>0.80678079591866769</v>
      </c>
      <c r="AY52">
        <f>1/(1.6/F52+1.37/N52)</f>
        <v>2.4382754744581501</v>
      </c>
      <c r="AZ52">
        <f>G52*AA52*0.001</f>
        <v>34.091841285304078</v>
      </c>
      <c r="BA52">
        <f>G52/S52</f>
        <v>0.98848423517276651</v>
      </c>
      <c r="BB52">
        <f>(1-AL52*AA52/AQ52/F52)*100</f>
        <v>95.1534370091277</v>
      </c>
      <c r="BC52">
        <f>(S52-E52/(N52/1.35))</f>
        <v>390.32830230216774</v>
      </c>
      <c r="BD52">
        <f>E52*BB52/100/BC52</f>
        <v>-1.8560892937359002E-3</v>
      </c>
    </row>
    <row r="53" spans="1:56" x14ac:dyDescent="0.25">
      <c r="A53" s="1" t="s">
        <v>1</v>
      </c>
      <c r="B53" s="1" t="s">
        <v>2130</v>
      </c>
    </row>
    <row r="54" spans="1:56" x14ac:dyDescent="0.25">
      <c r="A54" s="1" t="s">
        <v>1</v>
      </c>
      <c r="B54" s="1" t="s">
        <v>2129</v>
      </c>
    </row>
    <row r="55" spans="1:56" x14ac:dyDescent="0.25">
      <c r="A55" s="1" t="s">
        <v>1</v>
      </c>
      <c r="B55" s="1" t="s">
        <v>2128</v>
      </c>
    </row>
    <row r="56" spans="1:56" x14ac:dyDescent="0.25">
      <c r="A56" s="1" t="s">
        <v>1</v>
      </c>
      <c r="B56" s="1" t="s">
        <v>2127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9E7B3-3971-4B40-A357-582C91E1A49E}">
  <dimension ref="A1:BD55"/>
  <sheetViews>
    <sheetView topLeftCell="D11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11492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11491</v>
      </c>
    </row>
    <row r="12" spans="1:56" x14ac:dyDescent="0.25">
      <c r="A12" s="1" t="s">
        <v>1</v>
      </c>
      <c r="B12" s="1" t="s">
        <v>11490</v>
      </c>
    </row>
    <row r="13" spans="1:56" x14ac:dyDescent="0.25">
      <c r="A13" s="1" t="s">
        <v>1</v>
      </c>
      <c r="B13" s="1" t="s">
        <v>11489</v>
      </c>
    </row>
    <row r="14" spans="1:56" x14ac:dyDescent="0.25">
      <c r="A14" s="1" t="s">
        <v>1</v>
      </c>
      <c r="B14" s="1" t="s">
        <v>11488</v>
      </c>
    </row>
    <row r="15" spans="1:56" x14ac:dyDescent="0.25">
      <c r="A15" s="1" t="s">
        <v>1</v>
      </c>
      <c r="B15" s="1" t="s">
        <v>11487</v>
      </c>
    </row>
    <row r="16" spans="1:56" x14ac:dyDescent="0.25">
      <c r="A16" s="1" t="s">
        <v>1</v>
      </c>
      <c r="B16" s="1" t="s">
        <v>11486</v>
      </c>
    </row>
    <row r="17" spans="1:56" x14ac:dyDescent="0.25">
      <c r="A17" s="1" t="s">
        <v>1</v>
      </c>
      <c r="B17" s="1" t="s">
        <v>11485</v>
      </c>
    </row>
    <row r="18" spans="1:56" x14ac:dyDescent="0.25">
      <c r="A18" s="1">
        <v>1</v>
      </c>
      <c r="B18" s="1" t="s">
        <v>11484</v>
      </c>
      <c r="C18" s="1">
        <v>291.50000249221921</v>
      </c>
      <c r="D18" s="1">
        <v>0</v>
      </c>
      <c r="E18">
        <f>(R18-S18*(1000-T18)/(1000-U18))*AK18</f>
        <v>-2.3528775294486546</v>
      </c>
      <c r="F18">
        <f>IF(AV18&lt;&gt;0,1/(1/AV18-1/N18),0)</f>
        <v>1.2483923157815999</v>
      </c>
      <c r="G18">
        <f>((AY18-AL18/2)*S18-E18)/(AY18+AL18/2)</f>
        <v>386.28608132132268</v>
      </c>
      <c r="H18">
        <f>AL18*1000</f>
        <v>19.654735612319552</v>
      </c>
      <c r="I18">
        <f>(AQ18-AW18)</f>
        <v>1.7433639035960704</v>
      </c>
      <c r="J18">
        <f>(P18+AP18*D18)</f>
        <v>26.366125106811523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26.809501647949219</v>
      </c>
      <c r="P18" s="1">
        <v>26.366125106811523</v>
      </c>
      <c r="Q18" s="1">
        <v>26.866296768188477</v>
      </c>
      <c r="R18" s="1">
        <v>399.71572875976563</v>
      </c>
      <c r="S18" s="1">
        <v>394.81243896484375</v>
      </c>
      <c r="T18" s="1">
        <v>1.8251851797103882</v>
      </c>
      <c r="U18" s="1">
        <v>19.304643630981445</v>
      </c>
      <c r="V18" s="1">
        <v>4.5537862777709961</v>
      </c>
      <c r="W18" s="1">
        <v>48.164554595947266</v>
      </c>
      <c r="X18" s="1">
        <v>299.9454345703125</v>
      </c>
      <c r="Y18" s="1">
        <v>-1.1820137500762939E-2</v>
      </c>
      <c r="Z18" s="1">
        <v>7.9725008010864258</v>
      </c>
      <c r="AA18" s="1">
        <v>88.304794311523438</v>
      </c>
      <c r="AB18" s="1">
        <v>11.65694522857666</v>
      </c>
      <c r="AC18" s="1">
        <v>-0.24665923416614532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1.1027405682732074</v>
      </c>
      <c r="AL18">
        <f>(U18-T18)/(1000-U18)*AK18</f>
        <v>1.9654735612319552E-2</v>
      </c>
      <c r="AM18">
        <f>(P18+273.15)</f>
        <v>299.5161251068115</v>
      </c>
      <c r="AN18">
        <f>(O18+273.15)</f>
        <v>299.9595016479492</v>
      </c>
      <c r="AO18">
        <f>(Y18*AG18+Z18*AH18)*AI18</f>
        <v>-1.8912219578499645E-3</v>
      </c>
      <c r="AP18">
        <f>((AO18+0.00000010773*(AN18^4-AM18^4))-AL18*44100)/(L18*51.4+0.00000043092*AM18^3)</f>
        <v>-7.0867353063730096</v>
      </c>
      <c r="AQ18">
        <f>0.61365*EXP(17.502*J18/(240.97+J18))</f>
        <v>3.4480564886871479</v>
      </c>
      <c r="AR18">
        <f>AQ18*1000/AA18</f>
        <v>39.047217261194504</v>
      </c>
      <c r="AS18">
        <f>(AR18-U18)</f>
        <v>19.742573630213059</v>
      </c>
      <c r="AT18">
        <f>IF(D18,P18,(O18+P18)/2)</f>
        <v>26.587813377380371</v>
      </c>
      <c r="AU18">
        <f>0.61365*EXP(17.502*AT18/(240.97+AT18))</f>
        <v>3.4934228494176711</v>
      </c>
      <c r="AV18">
        <f>IF(AS18&lt;&gt;0,(1000-(AR18+U18)/2)/AS18*AL18,0)</f>
        <v>0.96650471060962417</v>
      </c>
      <c r="AW18">
        <f>U18*AA18/1000</f>
        <v>1.7046925850910775</v>
      </c>
      <c r="AX18">
        <f>(AU18-AW18)</f>
        <v>1.7887302643265937</v>
      </c>
      <c r="AY18">
        <f>1/(1.6/F18+1.37/N18)</f>
        <v>0.62433047554551935</v>
      </c>
      <c r="AZ18">
        <f>G18*AA18*0.001</f>
        <v>34.110912956483816</v>
      </c>
      <c r="BA18">
        <f>G18/S18</f>
        <v>0.97840402985813646</v>
      </c>
      <c r="BB18">
        <f>(1-AL18*AA18/AQ18/F18)*100</f>
        <v>59.679488714337502</v>
      </c>
      <c r="BC18">
        <f>(S18-E18/(N18/1.35))</f>
        <v>395.55452457252619</v>
      </c>
      <c r="BD18">
        <f>E18*BB18/100/BC18</f>
        <v>-3.5499158584192374E-3</v>
      </c>
    </row>
    <row r="19" spans="1:56" x14ac:dyDescent="0.25">
      <c r="A19" s="1" t="s">
        <v>1</v>
      </c>
      <c r="B19" s="1" t="s">
        <v>11483</v>
      </c>
      <c r="K19" s="1">
        <v>2.72</v>
      </c>
    </row>
    <row r="20" spans="1:56" x14ac:dyDescent="0.25">
      <c r="A20" s="1" t="s">
        <v>1</v>
      </c>
      <c r="B20" s="1" t="s">
        <v>11482</v>
      </c>
      <c r="K20" s="1">
        <v>2.72</v>
      </c>
    </row>
    <row r="21" spans="1:56" x14ac:dyDescent="0.25">
      <c r="A21" s="1">
        <v>2</v>
      </c>
      <c r="B21" s="1" t="s">
        <v>11481</v>
      </c>
      <c r="C21" s="1">
        <v>496.00000250339508</v>
      </c>
      <c r="D21" s="1">
        <v>0</v>
      </c>
      <c r="E21">
        <f>(R21-S21*(1000-T21)/(1000-U21))*AK21</f>
        <v>-2.2273304726488861</v>
      </c>
      <c r="F21">
        <f>IF(AV21&lt;&gt;0,1/(1/AV21-1/N21),0)</f>
        <v>1.1376778903131284</v>
      </c>
      <c r="G21">
        <f>((AY21-AL21/2)*S21-E21)/(AY21+AL21/2)</f>
        <v>386.51774266227176</v>
      </c>
      <c r="H21">
        <f>AL21*1000</f>
        <v>18.835051368414621</v>
      </c>
      <c r="I21">
        <f>(AQ21-AW21)</f>
        <v>1.797200899753677</v>
      </c>
      <c r="J21">
        <f>(P21+AP21*D21)</f>
        <v>26.325387954711914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26.756183624267578</v>
      </c>
      <c r="P21" s="1">
        <v>26.325387954711914</v>
      </c>
      <c r="Q21" s="1">
        <v>26.861074447631836</v>
      </c>
      <c r="R21" s="1">
        <v>400.11770629882813</v>
      </c>
      <c r="S21" s="1">
        <v>395.38519287109375</v>
      </c>
      <c r="T21" s="1">
        <v>1.842694878578186</v>
      </c>
      <c r="U21" s="1">
        <v>18.601865768432617</v>
      </c>
      <c r="V21" s="1">
        <v>4.6117510795593262</v>
      </c>
      <c r="W21" s="1">
        <v>46.555282592773438</v>
      </c>
      <c r="X21" s="1">
        <v>300.00494384765625</v>
      </c>
      <c r="Y21" s="1">
        <v>23.990644454956055</v>
      </c>
      <c r="Z21" s="1">
        <v>7.9738521575927734</v>
      </c>
      <c r="AA21" s="1">
        <v>88.301643371582031</v>
      </c>
      <c r="AB21" s="1">
        <v>11.677859306335449</v>
      </c>
      <c r="AC21" s="1">
        <v>-0.21777282655239105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1.1029593523810888</v>
      </c>
      <c r="AL21">
        <f>(U21-T21)/(1000-U21)*AK21</f>
        <v>1.883505136841462E-2</v>
      </c>
      <c r="AM21">
        <f>(P21+273.15)</f>
        <v>299.47538795471189</v>
      </c>
      <c r="AN21">
        <f>(O21+273.15)</f>
        <v>299.90618362426756</v>
      </c>
      <c r="AO21">
        <f>(Y21*AG21+Z21*AH21)*AI21</f>
        <v>3.8385030269957383</v>
      </c>
      <c r="AP21">
        <f>((AO21+0.00000010773*(AN21^4-AM21^4))-AL21*44100)/(L21*51.4+0.00000043092*AM21^3)</f>
        <v>-6.759321070114864</v>
      </c>
      <c r="AQ21">
        <f>0.61365*EXP(17.502*J21/(240.97+J21))</f>
        <v>3.4397762168838537</v>
      </c>
      <c r="AR21">
        <f>AQ21*1000/AA21</f>
        <v>38.954838047678635</v>
      </c>
      <c r="AS21">
        <f>(AR21-U21)</f>
        <v>20.352972279246018</v>
      </c>
      <c r="AT21">
        <f>IF(D21,P21,(O21+P21)/2)</f>
        <v>26.540785789489746</v>
      </c>
      <c r="AU21">
        <f>0.61365*EXP(17.502*AT21/(240.97+AT21))</f>
        <v>3.483755798738962</v>
      </c>
      <c r="AV21">
        <f>IF(AS21&lt;&gt;0,(1000-(AR21+U21)/2)/AS21*AL21,0)</f>
        <v>0.89878811708408368</v>
      </c>
      <c r="AW21">
        <f>U21*AA21/1000</f>
        <v>1.6425753171301767</v>
      </c>
      <c r="AX21">
        <f>(AU21-AW21)</f>
        <v>1.8411804816087853</v>
      </c>
      <c r="AY21">
        <f>1/(1.6/F21+1.37/N21)</f>
        <v>0.57922631470585928</v>
      </c>
      <c r="AZ21">
        <f>G21*AA21*0.001</f>
        <v>34.130151869352844</v>
      </c>
      <c r="BA21">
        <f>G21/S21</f>
        <v>0.9775726295048357</v>
      </c>
      <c r="BB21">
        <f>(1-AL21*AA21/AQ21/F21)*100</f>
        <v>57.500278143513938</v>
      </c>
      <c r="BC21">
        <f>(S21-E21/(N21/1.35))</f>
        <v>396.08768157550691</v>
      </c>
      <c r="BD21">
        <f>E21*BB21/100/BC21</f>
        <v>-3.2334285475732654E-3</v>
      </c>
    </row>
    <row r="22" spans="1:56" x14ac:dyDescent="0.25">
      <c r="A22" s="1" t="s">
        <v>1</v>
      </c>
      <c r="B22" s="1" t="s">
        <v>11480</v>
      </c>
      <c r="K22" s="1">
        <v>2.72</v>
      </c>
    </row>
    <row r="23" spans="1:56" x14ac:dyDescent="0.25">
      <c r="A23" s="1" t="s">
        <v>1</v>
      </c>
      <c r="B23" s="1" t="s">
        <v>8264</v>
      </c>
      <c r="K23" s="1">
        <v>2.72</v>
      </c>
    </row>
    <row r="24" spans="1:56" x14ac:dyDescent="0.25">
      <c r="A24" s="1">
        <v>3</v>
      </c>
      <c r="B24" s="1" t="s">
        <v>11479</v>
      </c>
      <c r="C24" s="1">
        <v>700.00000250339508</v>
      </c>
      <c r="D24" s="1">
        <v>0</v>
      </c>
      <c r="E24">
        <f>(R24-S24*(1000-T24)/(1000-U24))*AK24</f>
        <v>-1.8502986817414984</v>
      </c>
      <c r="F24">
        <f>IF(AV24&lt;&gt;0,1/(1/AV24-1/N24),0)</f>
        <v>1.1173342478650989</v>
      </c>
      <c r="G24">
        <f>((AY24-AL24/2)*S24-E24)/(AY24+AL24/2)</f>
        <v>385.90679192228851</v>
      </c>
      <c r="H24">
        <f>AL24*1000</f>
        <v>18.339428348775076</v>
      </c>
      <c r="I24">
        <f>(AQ24-AW24)</f>
        <v>1.775980655009342</v>
      </c>
      <c r="J24">
        <f>(P24+AP24*D24)</f>
        <v>26.039192199707031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26.642997741699219</v>
      </c>
      <c r="P24" s="1">
        <v>26.039192199707031</v>
      </c>
      <c r="Q24" s="1">
        <v>26.771211624145508</v>
      </c>
      <c r="R24" s="1">
        <v>400.10934448242188</v>
      </c>
      <c r="S24" s="1">
        <v>395.21429443359375</v>
      </c>
      <c r="T24" s="1">
        <v>1.8605873584747314</v>
      </c>
      <c r="U24" s="1">
        <v>18.189653396606445</v>
      </c>
      <c r="V24" s="1">
        <v>4.6874690055847168</v>
      </c>
      <c r="W24" s="1">
        <v>45.826084136962891</v>
      </c>
      <c r="X24" s="1">
        <v>299.93072509765625</v>
      </c>
      <c r="Y24" s="1">
        <v>50.245693206787109</v>
      </c>
      <c r="Z24" s="1">
        <v>7.9829592704772949</v>
      </c>
      <c r="AA24" s="1">
        <v>88.298057556152344</v>
      </c>
      <c r="AB24" s="1">
        <v>11.625226020812988</v>
      </c>
      <c r="AC24" s="1">
        <v>-0.20817162096500397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1.1026864893296184</v>
      </c>
      <c r="AL24">
        <f>(U24-T24)/(1000-U24)*AK24</f>
        <v>1.8339428348775076E-2</v>
      </c>
      <c r="AM24">
        <f>(P24+273.15)</f>
        <v>299.18919219970701</v>
      </c>
      <c r="AN24">
        <f>(O24+273.15)</f>
        <v>299.7929977416992</v>
      </c>
      <c r="AO24">
        <f>(Y24*AG24+Z24*AH24)*AI24</f>
        <v>8.0393107333933358</v>
      </c>
      <c r="AP24">
        <f>((AO24+0.00000010773*(AN24^4-AM24^4))-AL24*44100)/(L24*51.4+0.00000043092*AM24^3)</f>
        <v>-6.530382928253391</v>
      </c>
      <c r="AQ24">
        <f>0.61365*EXP(17.502*J24/(240.97+J24))</f>
        <v>3.3820917175493599</v>
      </c>
      <c r="AR24">
        <f>AQ24*1000/AA24</f>
        <v>38.303127058016535</v>
      </c>
      <c r="AS24">
        <f>(AR24-U24)</f>
        <v>20.11347366141009</v>
      </c>
      <c r="AT24">
        <f>IF(D24,P24,(O24+P24)/2)</f>
        <v>26.341094970703125</v>
      </c>
      <c r="AU24">
        <f>0.61365*EXP(17.502*AT24/(240.97+AT24))</f>
        <v>3.4429667805805897</v>
      </c>
      <c r="AV24">
        <f>IF(AS24&lt;&gt;0,(1000-(AR24+U24)/2)/AS24*AL24,0)</f>
        <v>0.88604315689547353</v>
      </c>
      <c r="AW24">
        <f>U24*AA24/1000</f>
        <v>1.6061110625400179</v>
      </c>
      <c r="AX24">
        <f>(AU24-AW24)</f>
        <v>1.8368557180405718</v>
      </c>
      <c r="AY24">
        <f>1/(1.6/F24+1.37/N24)</f>
        <v>0.57076088986024187</v>
      </c>
      <c r="AZ24">
        <f>G24*AA24*0.001</f>
        <v>34.074820124464338</v>
      </c>
      <c r="BA24">
        <f>G24/S24</f>
        <v>0.9764494790740188</v>
      </c>
      <c r="BB24">
        <f>(1-AL24*AA24/AQ24/F24)*100</f>
        <v>57.148260857957965</v>
      </c>
      <c r="BC24">
        <f>(S24-E24/(N24/1.35))</f>
        <v>395.79786922847734</v>
      </c>
      <c r="BD24">
        <f>E24*BB24/100/BC24</f>
        <v>-2.6715998227938641E-3</v>
      </c>
    </row>
    <row r="25" spans="1:56" x14ac:dyDescent="0.25">
      <c r="A25" s="1" t="s">
        <v>1</v>
      </c>
      <c r="B25" s="1" t="s">
        <v>11478</v>
      </c>
      <c r="K25" s="1">
        <v>2.72</v>
      </c>
    </row>
    <row r="26" spans="1:56" x14ac:dyDescent="0.25">
      <c r="A26" s="1" t="s">
        <v>1</v>
      </c>
      <c r="B26" s="1" t="s">
        <v>11477</v>
      </c>
      <c r="K26" s="1">
        <v>2.72</v>
      </c>
    </row>
    <row r="27" spans="1:56" x14ac:dyDescent="0.25">
      <c r="A27" s="1">
        <v>4</v>
      </c>
      <c r="B27" s="1" t="s">
        <v>8260</v>
      </c>
      <c r="C27" s="1">
        <v>904.00000250339508</v>
      </c>
      <c r="D27" s="1">
        <v>0</v>
      </c>
      <c r="E27">
        <f>(R27-S27*(1000-T27)/(1000-U27))*AK27</f>
        <v>-1.4631370307509579</v>
      </c>
      <c r="F27">
        <f>IF(AV27&lt;&gt;0,1/(1/AV27-1/N27),0)</f>
        <v>1.0847336839513244</v>
      </c>
      <c r="G27">
        <f>((AY27-AL27/2)*S27-E27)/(AY27+AL27/2)</f>
        <v>384.9289443614727</v>
      </c>
      <c r="H27">
        <f>AL27*1000</f>
        <v>18.103212298847343</v>
      </c>
      <c r="I27">
        <f>(AQ27-AW27)</f>
        <v>1.7949641787869008</v>
      </c>
      <c r="J27">
        <f>(P27+AP27*D27)</f>
        <v>26.049520492553711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26.563440322875977</v>
      </c>
      <c r="P27" s="1">
        <v>26.049520492553711</v>
      </c>
      <c r="Q27" s="1">
        <v>26.697761535644531</v>
      </c>
      <c r="R27" s="1">
        <v>400.13119506835938</v>
      </c>
      <c r="S27" s="1">
        <v>394.97467041015625</v>
      </c>
      <c r="T27" s="1">
        <v>1.8801928758621216</v>
      </c>
      <c r="U27" s="1">
        <v>17.998828887939453</v>
      </c>
      <c r="V27" s="1">
        <v>4.7589125633239746</v>
      </c>
      <c r="W27" s="1">
        <v>45.556419372558594</v>
      </c>
      <c r="X27" s="1">
        <v>299.99102783203125</v>
      </c>
      <c r="Y27" s="1">
        <v>99.616607666015625</v>
      </c>
      <c r="Z27" s="1">
        <v>7.9455156326293945</v>
      </c>
      <c r="AA27" s="1">
        <v>88.294326782226563</v>
      </c>
      <c r="AB27" s="1">
        <v>11.598528861999512</v>
      </c>
      <c r="AC27" s="1">
        <v>-0.20449577271938324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1.1029081905589382</v>
      </c>
      <c r="AL27">
        <f>(U27-T27)/(1000-U27)*AK27</f>
        <v>1.8103212298847343E-2</v>
      </c>
      <c r="AM27">
        <f>(P27+273.15)</f>
        <v>299.19952049255369</v>
      </c>
      <c r="AN27">
        <f>(O27+273.15)</f>
        <v>299.71344032287595</v>
      </c>
      <c r="AO27">
        <f>(Y27*AG27+Z27*AH27)*AI27</f>
        <v>15.938656870305749</v>
      </c>
      <c r="AP27">
        <f>((AO27+0.00000010773*(AN27^4-AM27^4))-AL27*44100)/(L27*51.4+0.00000043092*AM27^3)</f>
        <v>-6.3882014195348518</v>
      </c>
      <c r="AQ27">
        <f>0.61365*EXP(17.502*J27/(240.97+J27))</f>
        <v>3.3841586583160064</v>
      </c>
      <c r="AR27">
        <f>AQ27*1000/AA27</f>
        <v>38.328155178790375</v>
      </c>
      <c r="AS27">
        <f>(AR27-U27)</f>
        <v>20.329326290850922</v>
      </c>
      <c r="AT27">
        <f>IF(D27,P27,(O27+P27)/2)</f>
        <v>26.306480407714844</v>
      </c>
      <c r="AU27">
        <f>0.61365*EXP(17.502*AT27/(240.97+AT27))</f>
        <v>3.4359389547012196</v>
      </c>
      <c r="AV27">
        <f>IF(AS27&lt;&gt;0,(1000-(AR27+U27)/2)/AS27*AL27,0)</f>
        <v>0.8654178880196447</v>
      </c>
      <c r="AW27">
        <f>U27*AA27/1000</f>
        <v>1.5891944795291055</v>
      </c>
      <c r="AX27">
        <f>(AU27-AW27)</f>
        <v>1.846744475172114</v>
      </c>
      <c r="AY27">
        <f>1/(1.6/F27+1.37/N27)</f>
        <v>0.55707703928548225</v>
      </c>
      <c r="AZ27">
        <f>G27*AA27*0.001</f>
        <v>33.987042001389376</v>
      </c>
      <c r="BA27">
        <f>G27/S27</f>
        <v>0.97456615119584333</v>
      </c>
      <c r="BB27">
        <f>(1-AL27*AA27/AQ27/F27)*100</f>
        <v>56.457375537905072</v>
      </c>
      <c r="BC27">
        <f>(S27-E27/(N27/1.35))</f>
        <v>395.43613638915343</v>
      </c>
      <c r="BD27">
        <f>E27*BB27/100/BC27</f>
        <v>-2.088956198156603E-3</v>
      </c>
    </row>
    <row r="28" spans="1:56" x14ac:dyDescent="0.25">
      <c r="A28" s="1" t="s">
        <v>1</v>
      </c>
      <c r="B28" s="1" t="s">
        <v>11476</v>
      </c>
      <c r="K28" s="1">
        <v>2.72</v>
      </c>
    </row>
    <row r="29" spans="1:56" x14ac:dyDescent="0.25">
      <c r="A29" s="1" t="s">
        <v>1</v>
      </c>
      <c r="B29" s="1" t="s">
        <v>11475</v>
      </c>
      <c r="K29" s="1">
        <v>2.72</v>
      </c>
    </row>
    <row r="30" spans="1:56" x14ac:dyDescent="0.25">
      <c r="A30" s="1">
        <v>5</v>
      </c>
      <c r="B30" s="1" t="s">
        <v>11474</v>
      </c>
      <c r="C30" s="1">
        <v>1108.0000025033951</v>
      </c>
      <c r="D30" s="1">
        <v>0</v>
      </c>
      <c r="E30">
        <f>(R30-S30*(1000-T30)/(1000-U30))*AK30</f>
        <v>-1.1849476374298247</v>
      </c>
      <c r="F30">
        <f>IF(AV30&lt;&gt;0,1/(1/AV30-1/N30),0)</f>
        <v>1.0590943574513514</v>
      </c>
      <c r="G30">
        <f>((AY30-AL30/2)*S30-E30)/(AY30+AL30/2)</f>
        <v>384.43650825053817</v>
      </c>
      <c r="H30">
        <f>AL30*1000</f>
        <v>17.656393311793195</v>
      </c>
      <c r="I30">
        <f>(AQ30-AW30)</f>
        <v>1.785286048638645</v>
      </c>
      <c r="J30">
        <f>(P30+AP30*D30)</f>
        <v>25.836183547973633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26.501405715942383</v>
      </c>
      <c r="P30" s="1">
        <v>25.836183547973633</v>
      </c>
      <c r="Q30" s="1">
        <v>26.634588241577148</v>
      </c>
      <c r="R30" s="1">
        <v>400.11019897460938</v>
      </c>
      <c r="S30" s="1">
        <v>394.86260986328125</v>
      </c>
      <c r="T30" s="1">
        <v>1.8984720706939697</v>
      </c>
      <c r="U30" s="1">
        <v>17.627143859863281</v>
      </c>
      <c r="V30" s="1">
        <v>4.8228573799133301</v>
      </c>
      <c r="W30" s="1">
        <v>44.779796600341797</v>
      </c>
      <c r="X30" s="1">
        <v>299.95437622070313</v>
      </c>
      <c r="Y30" s="1">
        <v>150.49330139160156</v>
      </c>
      <c r="Z30" s="1">
        <v>7.9035472869873047</v>
      </c>
      <c r="AA30" s="1">
        <v>88.295753479003906</v>
      </c>
      <c r="AB30" s="1">
        <v>11.532832145690918</v>
      </c>
      <c r="AC30" s="1">
        <v>-0.18607059121131897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1.1027734419878787</v>
      </c>
      <c r="AL30">
        <f>(U30-T30)/(1000-U30)*AK30</f>
        <v>1.7656393311793195E-2</v>
      </c>
      <c r="AM30">
        <f>(P30+273.15)</f>
        <v>298.98618354797361</v>
      </c>
      <c r="AN30">
        <f>(O30+273.15)</f>
        <v>299.65140571594236</v>
      </c>
      <c r="AO30">
        <f>(Y30*AG30+Z30*AH30)*AI30</f>
        <v>24.078927684450264</v>
      </c>
      <c r="AP30">
        <f>((AO30+0.00000010773*(AN30^4-AM30^4))-AL30*44100)/(L30*51.4+0.00000043092*AM30^3)</f>
        <v>-6.1460432387036885</v>
      </c>
      <c r="AQ30">
        <f>0.61365*EXP(17.502*J30/(240.97+J30))</f>
        <v>3.3416879974280707</v>
      </c>
      <c r="AR30">
        <f>AQ30*1000/AA30</f>
        <v>37.846531296917917</v>
      </c>
      <c r="AS30">
        <f>(AR30-U30)</f>
        <v>20.219387437054635</v>
      </c>
      <c r="AT30">
        <f>IF(D30,P30,(O30+P30)/2)</f>
        <v>26.168794631958008</v>
      </c>
      <c r="AU30">
        <f>0.61365*EXP(17.502*AT30/(240.97+AT30))</f>
        <v>3.4081083501484106</v>
      </c>
      <c r="AV30">
        <f>IF(AS30&lt;&gt;0,(1000-(AR30+U30)/2)/AS30*AL30,0)</f>
        <v>0.84901982573535761</v>
      </c>
      <c r="AW30">
        <f>U30*AA30/1000</f>
        <v>1.5564019487894256</v>
      </c>
      <c r="AX30">
        <f>(AU30-AW30)</f>
        <v>1.851706401358985</v>
      </c>
      <c r="AY30">
        <f>1/(1.6/F30+1.37/N30)</f>
        <v>0.54621165633810331</v>
      </c>
      <c r="AZ30">
        <f>G30*AA30*0.001</f>
        <v>33.944111160818565</v>
      </c>
      <c r="BA30">
        <f>G30/S30</f>
        <v>0.97359562199025873</v>
      </c>
      <c r="BB30">
        <f>(1-AL30*AA30/AQ30/F30)*100</f>
        <v>55.950472070328615</v>
      </c>
      <c r="BC30">
        <f>(S30-E30/(N30/1.35))</f>
        <v>395.23633632230354</v>
      </c>
      <c r="BD30">
        <f>E30*BB30/100/BC30</f>
        <v>-1.6774363488369884E-3</v>
      </c>
    </row>
    <row r="31" spans="1:56" x14ac:dyDescent="0.25">
      <c r="A31" s="1" t="s">
        <v>1</v>
      </c>
      <c r="B31" s="1" t="s">
        <v>11473</v>
      </c>
      <c r="K31" s="1">
        <v>2.72</v>
      </c>
    </row>
    <row r="32" spans="1:56" x14ac:dyDescent="0.25">
      <c r="A32" s="1" t="s">
        <v>1</v>
      </c>
      <c r="B32" s="1" t="s">
        <v>3056</v>
      </c>
      <c r="K32" s="1">
        <v>2.72</v>
      </c>
    </row>
    <row r="33" spans="1:56" x14ac:dyDescent="0.25">
      <c r="A33" s="1">
        <v>6</v>
      </c>
      <c r="B33" s="1" t="s">
        <v>11472</v>
      </c>
      <c r="C33" s="1">
        <v>1311.500002514571</v>
      </c>
      <c r="D33" s="1">
        <v>0</v>
      </c>
      <c r="E33">
        <f>(R33-S33*(1000-T33)/(1000-U33))*AK33</f>
        <v>-0.87726605979020278</v>
      </c>
      <c r="F33">
        <f>IF(AV33&lt;&gt;0,1/(1/AV33-1/N33),0)</f>
        <v>0.91178297742061887</v>
      </c>
      <c r="G33">
        <f>((AY33-AL33/2)*S33-E33)/(AY33+AL33/2)</f>
        <v>383.38775868133189</v>
      </c>
      <c r="H33">
        <f>AL33*1000</f>
        <v>16.562897395483979</v>
      </c>
      <c r="I33">
        <f>(AQ33-AW33)</f>
        <v>1.8921959558885217</v>
      </c>
      <c r="J33">
        <f>(P33+AP33*D33)</f>
        <v>25.954206466674805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26.464649200439453</v>
      </c>
      <c r="P33" s="1">
        <v>25.954206466674805</v>
      </c>
      <c r="Q33" s="1">
        <v>26.589282989501953</v>
      </c>
      <c r="R33" s="1">
        <v>400.0775146484375</v>
      </c>
      <c r="S33" s="1">
        <v>394.9415283203125</v>
      </c>
      <c r="T33" s="1">
        <v>1.9145314693450928</v>
      </c>
      <c r="U33" s="1">
        <v>16.682550430297852</v>
      </c>
      <c r="V33" s="1">
        <v>4.8739795684814453</v>
      </c>
      <c r="W33" s="1">
        <v>42.470134735107422</v>
      </c>
      <c r="X33" s="1">
        <v>299.96923828125</v>
      </c>
      <c r="Y33" s="1">
        <v>301.1707763671875</v>
      </c>
      <c r="Z33" s="1">
        <v>7.9567928314208984</v>
      </c>
      <c r="AA33" s="1">
        <v>88.291648864746094</v>
      </c>
      <c r="AB33" s="1">
        <v>11.47332763671875</v>
      </c>
      <c r="AC33" s="1">
        <v>-0.14144378900527954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1.1028280819163601</v>
      </c>
      <c r="AL33">
        <f>(U33-T33)/(1000-U33)*AK33</f>
        <v>1.6562897395483979E-2</v>
      </c>
      <c r="AM33">
        <f>(P33+273.15)</f>
        <v>299.10420646667478</v>
      </c>
      <c r="AN33">
        <f>(O33+273.15)</f>
        <v>299.61464920043943</v>
      </c>
      <c r="AO33">
        <f>(Y33*AG33+Z33*AH33)*AI33</f>
        <v>48.187323141679371</v>
      </c>
      <c r="AP33">
        <f>((AO33+0.00000010773*(AN33^4-AM33^4))-AL33*44100)/(L33*51.4+0.00000043092*AM33^3)</f>
        <v>-5.5649042919939227</v>
      </c>
      <c r="AQ33">
        <f>0.61365*EXP(17.502*J33/(240.97+J33))</f>
        <v>3.3651258406487985</v>
      </c>
      <c r="AR33">
        <f>AQ33*1000/AA33</f>
        <v>38.11375009887778</v>
      </c>
      <c r="AS33">
        <f>(AR33-U33)</f>
        <v>21.431199668579929</v>
      </c>
      <c r="AT33">
        <f>IF(D33,P33,(O33+P33)/2)</f>
        <v>26.209427833557129</v>
      </c>
      <c r="AU33">
        <f>0.61365*EXP(17.502*AT33/(240.97+AT33))</f>
        <v>3.4163010414339539</v>
      </c>
      <c r="AV33">
        <f>IF(AS33&lt;&gt;0,(1000-(AR33+U33)/2)/AS33*AL33,0)</f>
        <v>0.75166602397172189</v>
      </c>
      <c r="AW33">
        <f>U33*AA33/1000</f>
        <v>1.4729298847602768</v>
      </c>
      <c r="AX33">
        <f>(AU33-AW33)</f>
        <v>1.9433711566736771</v>
      </c>
      <c r="AY33">
        <f>1/(1.6/F33+1.37/N33)</f>
        <v>0.48195767913504195</v>
      </c>
      <c r="AZ33">
        <f>G33*AA33*0.001</f>
        <v>33.849937368534164</v>
      </c>
      <c r="BA33">
        <f>G33/S33</f>
        <v>0.97074561976776963</v>
      </c>
      <c r="BB33">
        <f>(1-AL33*AA33/AQ33/F33)*100</f>
        <v>52.339000080973207</v>
      </c>
      <c r="BC33">
        <f>(S33-E33/(N33/1.35))</f>
        <v>395.21821357440268</v>
      </c>
      <c r="BD33">
        <f>E33*BB33/100/BC33</f>
        <v>-1.1617690378976067E-3</v>
      </c>
    </row>
    <row r="34" spans="1:56" x14ac:dyDescent="0.25">
      <c r="A34" s="1" t="s">
        <v>1</v>
      </c>
      <c r="B34" s="1" t="s">
        <v>6637</v>
      </c>
      <c r="K34" s="1">
        <v>2.72</v>
      </c>
    </row>
    <row r="35" spans="1:56" x14ac:dyDescent="0.25">
      <c r="A35" s="1" t="s">
        <v>1</v>
      </c>
      <c r="B35" s="1" t="s">
        <v>11471</v>
      </c>
      <c r="K35" s="1">
        <v>2.72</v>
      </c>
    </row>
    <row r="36" spans="1:56" x14ac:dyDescent="0.25">
      <c r="A36" s="1">
        <v>7</v>
      </c>
      <c r="B36" s="1" t="s">
        <v>3052</v>
      </c>
      <c r="C36" s="1">
        <v>1514.500002514571</v>
      </c>
      <c r="D36" s="1">
        <v>0</v>
      </c>
      <c r="E36">
        <f>(R36-S36*(1000-T36)/(1000-U36))*AK36</f>
        <v>-0.74638846864401287</v>
      </c>
      <c r="F36">
        <f>IF(AV36&lt;&gt;0,1/(1/AV36-1/N36),0)</f>
        <v>0.73857340622773637</v>
      </c>
      <c r="G36">
        <f>((AY36-AL36/2)*S36-E36)/(AY36+AL36/2)</f>
        <v>383.22936461436944</v>
      </c>
      <c r="H36">
        <f>AL36*1000</f>
        <v>14.65068055941645</v>
      </c>
      <c r="I36">
        <f>(AQ36-AW36)</f>
        <v>1.9995832613390447</v>
      </c>
      <c r="J36">
        <f>(P36+AP36*D36)</f>
        <v>25.752569198608398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26.442577362060547</v>
      </c>
      <c r="P36" s="1">
        <v>25.752569198608398</v>
      </c>
      <c r="Q36" s="1">
        <v>26.558324813842773</v>
      </c>
      <c r="R36" s="1">
        <v>400.13644409179688</v>
      </c>
      <c r="S36" s="1">
        <v>395.55819702148438</v>
      </c>
      <c r="T36" s="1">
        <v>1.9274382591247559</v>
      </c>
      <c r="U36" s="1">
        <v>15.013186454772949</v>
      </c>
      <c r="V36" s="1">
        <v>4.9134035110473633</v>
      </c>
      <c r="W36" s="1">
        <v>38.271442413330078</v>
      </c>
      <c r="X36" s="1">
        <v>299.95669555664063</v>
      </c>
      <c r="Y36" s="1">
        <v>501.2850341796875</v>
      </c>
      <c r="Z36" s="1">
        <v>7.8794031143188477</v>
      </c>
      <c r="AA36" s="1">
        <v>88.294807434082031</v>
      </c>
      <c r="AB36" s="1">
        <v>11.367517471313477</v>
      </c>
      <c r="AC36" s="1">
        <v>-6.9700062274932861E-2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1.1027819689582372</v>
      </c>
      <c r="AL36">
        <f>(U36-T36)/(1000-U36)*AK36</f>
        <v>1.465068055941645E-2</v>
      </c>
      <c r="AM36">
        <f>(P36+273.15)</f>
        <v>298.90256919860838</v>
      </c>
      <c r="AN36">
        <f>(O36+273.15)</f>
        <v>299.59257736206052</v>
      </c>
      <c r="AO36">
        <f>(Y36*AG36+Z36*AH36)*AI36</f>
        <v>80.205603676015016</v>
      </c>
      <c r="AP36">
        <f>((AO36+0.00000010773*(AN36^4-AM36^4))-AL36*44100)/(L36*51.4+0.00000043092*AM36^3)</f>
        <v>-4.5914717687890381</v>
      </c>
      <c r="AQ36">
        <f>0.61365*EXP(17.502*J36/(240.97+J36))</f>
        <v>3.325169668335191</v>
      </c>
      <c r="AR36">
        <f>AQ36*1000/AA36</f>
        <v>37.659855261790476</v>
      </c>
      <c r="AS36">
        <f>(AR36-U36)</f>
        <v>22.646668807017527</v>
      </c>
      <c r="AT36">
        <f>IF(D36,P36,(O36+P36)/2)</f>
        <v>26.097573280334473</v>
      </c>
      <c r="AU36">
        <f>0.61365*EXP(17.502*AT36/(240.97+AT36))</f>
        <v>3.3937896950856317</v>
      </c>
      <c r="AV36">
        <f>IF(AS36&lt;&gt;0,(1000-(AR36+U36)/2)/AS36*AL36,0)</f>
        <v>0.62988657302459916</v>
      </c>
      <c r="AW36">
        <f>U36*AA36/1000</f>
        <v>1.3255864069961463</v>
      </c>
      <c r="AX36">
        <f>(AU36-AW36)</f>
        <v>2.0682032880894852</v>
      </c>
      <c r="AY36">
        <f>1/(1.6/F36+1.37/N36)</f>
        <v>0.402186943759682</v>
      </c>
      <c r="AZ36">
        <f>G36*AA36*0.001</f>
        <v>33.837162951711363</v>
      </c>
      <c r="BA36">
        <f>G36/S36</f>
        <v>0.96883181160206044</v>
      </c>
      <c r="BB36">
        <f>(1-AL36*AA36/AQ36/F36)*100</f>
        <v>47.327311424346973</v>
      </c>
      <c r="BC36">
        <f>(S36-E36/(N36/1.35))</f>
        <v>395.79360414887987</v>
      </c>
      <c r="BD36">
        <f>E36*BB36/100/BC36</f>
        <v>-8.9249950299270407E-4</v>
      </c>
    </row>
    <row r="37" spans="1:56" x14ac:dyDescent="0.25">
      <c r="A37" s="1" t="s">
        <v>1</v>
      </c>
      <c r="B37" s="1" t="s">
        <v>11470</v>
      </c>
      <c r="K37" s="1">
        <v>2.72</v>
      </c>
    </row>
    <row r="38" spans="1:56" x14ac:dyDescent="0.25">
      <c r="A38" s="1" t="s">
        <v>1</v>
      </c>
      <c r="B38" s="1" t="s">
        <v>8854</v>
      </c>
      <c r="K38" s="1">
        <v>2.72</v>
      </c>
    </row>
    <row r="39" spans="1:56" x14ac:dyDescent="0.25">
      <c r="A39" s="1">
        <v>8</v>
      </c>
      <c r="B39" s="1" t="s">
        <v>11469</v>
      </c>
      <c r="C39" s="1">
        <v>1717.5000025369227</v>
      </c>
      <c r="D39" s="1">
        <v>0</v>
      </c>
      <c r="E39">
        <f>(R39-S39*(1000-T39)/(1000-U39))*AK39</f>
        <v>-0.25180315780617979</v>
      </c>
      <c r="F39">
        <f>IF(AV39&lt;&gt;0,1/(1/AV39-1/N39),0)</f>
        <v>0.52510929261765227</v>
      </c>
      <c r="G39">
        <f>((AY39-AL39/2)*S39-E39)/(AY39+AL39/2)</f>
        <v>380.975494363613</v>
      </c>
      <c r="H39">
        <f>AL39*1000</f>
        <v>12.160371614382136</v>
      </c>
      <c r="I39">
        <f>(AQ39-AW39)</f>
        <v>2.2369210505145434</v>
      </c>
      <c r="J39">
        <f>(P39+AP39*D39)</f>
        <v>25.974721908569336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26.468986511230469</v>
      </c>
      <c r="P39" s="1">
        <v>25.974721908569336</v>
      </c>
      <c r="Q39" s="1">
        <v>26.56854248046875</v>
      </c>
      <c r="R39" s="1">
        <v>400.17312622070313</v>
      </c>
      <c r="S39" s="1">
        <v>396.03485107421875</v>
      </c>
      <c r="T39" s="1">
        <v>1.9403165578842163</v>
      </c>
      <c r="U39" s="1">
        <v>12.824671745300293</v>
      </c>
      <c r="V39" s="1">
        <v>4.9382815361022949</v>
      </c>
      <c r="W39" s="1">
        <v>32.639949798583984</v>
      </c>
      <c r="X39" s="1">
        <v>299.99038696289063</v>
      </c>
      <c r="Y39" s="1">
        <v>751.0753173828125</v>
      </c>
      <c r="Z39" s="1">
        <v>8.1156797409057617</v>
      </c>
      <c r="AA39" s="1">
        <v>88.290252685546875</v>
      </c>
      <c r="AB39" s="1">
        <v>11.187834739685059</v>
      </c>
      <c r="AC39" s="1">
        <v>1.0853374376893044E-2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1.1029058344223919</v>
      </c>
      <c r="AL39">
        <f>(U39-T39)/(1000-U39)*AK39</f>
        <v>1.2160371614382135E-2</v>
      </c>
      <c r="AM39">
        <f>(P39+273.15)</f>
        <v>299.12472190856931</v>
      </c>
      <c r="AN39">
        <f>(O39+273.15)</f>
        <v>299.61898651123045</v>
      </c>
      <c r="AO39">
        <f>(Y39*AG39+Z39*AH39)*AI39</f>
        <v>120.17204809519535</v>
      </c>
      <c r="AP39">
        <f>((AO39+0.00000010773*(AN39^4-AM39^4))-AL39*44100)/(L39*51.4+0.00000043092*AM39^3)</f>
        <v>-3.3765971990653276</v>
      </c>
      <c r="AQ39">
        <f>0.61365*EXP(17.502*J39/(240.97+J39))</f>
        <v>3.3692145595162994</v>
      </c>
      <c r="AR39">
        <f>AQ39*1000/AA39</f>
        <v>38.160662780250938</v>
      </c>
      <c r="AS39">
        <f>(AR39-U39)</f>
        <v>25.335991034950645</v>
      </c>
      <c r="AT39">
        <f>IF(D39,P39,(O39+P39)/2)</f>
        <v>26.221854209899902</v>
      </c>
      <c r="AU39">
        <f>0.61365*EXP(17.502*AT39/(240.97+AT39))</f>
        <v>3.4188099479892395</v>
      </c>
      <c r="AV39">
        <f>IF(AS39&lt;&gt;0,(1000-(AR39+U39)/2)/AS39*AL39,0)</f>
        <v>0.46772874566767758</v>
      </c>
      <c r="AW39">
        <f>U39*AA39/1000</f>
        <v>1.1322935090017563</v>
      </c>
      <c r="AX39">
        <f>(AU39-AW39)</f>
        <v>2.2865164389874835</v>
      </c>
      <c r="AY39">
        <f>1/(1.6/F39+1.37/N39)</f>
        <v>0.29699569526868858</v>
      </c>
      <c r="AZ39">
        <f>G39*AA39*0.001</f>
        <v>33.636422664364531</v>
      </c>
      <c r="BA39">
        <f>G39/S39</f>
        <v>0.96197466796228104</v>
      </c>
      <c r="BB39">
        <f>(1-AL39*AA39/AQ39/F39)*100</f>
        <v>39.31501707364545</v>
      </c>
      <c r="BC39">
        <f>(S39-E39/(N39/1.35))</f>
        <v>396.11426850969434</v>
      </c>
      <c r="BD39">
        <f>E39*BB39/100/BC39</f>
        <v>-2.499189308578395E-4</v>
      </c>
    </row>
    <row r="40" spans="1:56" x14ac:dyDescent="0.25">
      <c r="A40" s="1" t="s">
        <v>1</v>
      </c>
      <c r="B40" s="1" t="s">
        <v>11468</v>
      </c>
      <c r="K40" s="1">
        <v>2.72</v>
      </c>
    </row>
    <row r="41" spans="1:56" x14ac:dyDescent="0.25">
      <c r="A41" s="1" t="s">
        <v>1</v>
      </c>
      <c r="B41" s="1" t="s">
        <v>1913</v>
      </c>
      <c r="K41" s="1">
        <v>2.72</v>
      </c>
    </row>
    <row r="42" spans="1:56" x14ac:dyDescent="0.25">
      <c r="A42" s="1">
        <v>9</v>
      </c>
      <c r="B42" s="1" t="s">
        <v>8850</v>
      </c>
      <c r="C42" s="1">
        <v>1920.5000025369227</v>
      </c>
      <c r="D42" s="1">
        <v>0</v>
      </c>
      <c r="E42">
        <f>(R42-S42*(1000-T42)/(1000-U42))*AK42</f>
        <v>-0.24382724777825665</v>
      </c>
      <c r="F42">
        <f>IF(AV42&lt;&gt;0,1/(1/AV42-1/N42),0)</f>
        <v>0.35014954110843688</v>
      </c>
      <c r="G42">
        <f>((AY42-AL42/2)*S42-E42)/(AY42+AL42/2)</f>
        <v>380.3000280118639</v>
      </c>
      <c r="H42">
        <f>AL42*1000</f>
        <v>9.3507388258549469</v>
      </c>
      <c r="I42">
        <f>(AQ42-AW42)</f>
        <v>2.4882990241135814</v>
      </c>
      <c r="J42">
        <f>(P42+AP42*D42)</f>
        <v>26.137960433959961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26.534902572631836</v>
      </c>
      <c r="P42" s="1">
        <v>26.137960433959961</v>
      </c>
      <c r="Q42" s="1">
        <v>26.615791320800781</v>
      </c>
      <c r="R42" s="1">
        <v>400.01864624023438</v>
      </c>
      <c r="S42" s="1">
        <v>396.87435913085938</v>
      </c>
      <c r="T42" s="1">
        <v>1.9558351039886475</v>
      </c>
      <c r="U42" s="1">
        <v>10.347857475280762</v>
      </c>
      <c r="V42" s="1">
        <v>4.9584121704101563</v>
      </c>
      <c r="W42" s="1">
        <v>26.233776092529297</v>
      </c>
      <c r="X42" s="1">
        <v>299.9375</v>
      </c>
      <c r="Y42" s="1">
        <v>1000.7465209960938</v>
      </c>
      <c r="Z42" s="1">
        <v>7.9918341636657715</v>
      </c>
      <c r="AA42" s="1">
        <v>88.289176940917969</v>
      </c>
      <c r="AB42" s="1">
        <v>11.181344032287598</v>
      </c>
      <c r="AC42" s="1">
        <v>9.2059887945652008E-2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1.1027113970588232</v>
      </c>
      <c r="AL42">
        <f>(U42-T42)/(1000-U42)*AK42</f>
        <v>9.3507388258549477E-3</v>
      </c>
      <c r="AM42">
        <f>(P42+273.15)</f>
        <v>299.28796043395994</v>
      </c>
      <c r="AN42">
        <f>(O42+273.15)</f>
        <v>299.68490257263181</v>
      </c>
      <c r="AO42">
        <f>(Y42*AG42+Z42*AH42)*AI42</f>
        <v>160.11943978042655</v>
      </c>
      <c r="AP42">
        <f>((AO42+0.00000010773*(AN42^4-AM42^4))-AL42*44100)/(L42*51.4+0.00000043092*AM42^3)</f>
        <v>-2.0373420111671319</v>
      </c>
      <c r="AQ42">
        <f>0.61365*EXP(17.502*J42/(240.97+J42))</f>
        <v>3.4019028437080454</v>
      </c>
      <c r="AR42">
        <f>AQ42*1000/AA42</f>
        <v>38.531368867381751</v>
      </c>
      <c r="AS42">
        <f>(AR42-U42)</f>
        <v>28.183511392100989</v>
      </c>
      <c r="AT42">
        <f>IF(D42,P42,(O42+P42)/2)</f>
        <v>26.336431503295898</v>
      </c>
      <c r="AU42">
        <f>0.61365*EXP(17.502*AT42/(240.97+AT42))</f>
        <v>3.4420192215539314</v>
      </c>
      <c r="AV42">
        <f>IF(AS42&lt;&gt;0,(1000-(AR42+U42)/2)/AS42*AL42,0)</f>
        <v>0.32367188953756809</v>
      </c>
      <c r="AW42">
        <f>U42*AA42/1000</f>
        <v>0.91360381959446391</v>
      </c>
      <c r="AX42">
        <f>(AU42-AW42)</f>
        <v>2.5284154019594673</v>
      </c>
      <c r="AY42">
        <f>1/(1.6/F42+1.37/N42)</f>
        <v>0.20451806386892882</v>
      </c>
      <c r="AZ42">
        <f>G42*AA42*0.001</f>
        <v>33.57637646377551</v>
      </c>
      <c r="BA42">
        <f>G42/S42</f>
        <v>0.95823783840484766</v>
      </c>
      <c r="BB42">
        <f>(1-AL42*AA42/AQ42/F42)*100</f>
        <v>30.692868046453825</v>
      </c>
      <c r="BC42">
        <f>(S42-E42/(N42/1.35))</f>
        <v>396.95126100487209</v>
      </c>
      <c r="BD42">
        <f>E42*BB42/100/BC42</f>
        <v>-1.8853089226226639E-4</v>
      </c>
    </row>
    <row r="43" spans="1:56" x14ac:dyDescent="0.25">
      <c r="A43" s="1" t="s">
        <v>1</v>
      </c>
      <c r="B43" s="1" t="s">
        <v>11467</v>
      </c>
      <c r="K43" s="1">
        <v>2.72</v>
      </c>
    </row>
    <row r="44" spans="1:56" x14ac:dyDescent="0.25">
      <c r="A44" s="1" t="s">
        <v>1</v>
      </c>
      <c r="B44" s="1" t="s">
        <v>11466</v>
      </c>
      <c r="K44" s="1">
        <v>2.72</v>
      </c>
    </row>
    <row r="45" spans="1:56" x14ac:dyDescent="0.25">
      <c r="A45" s="1">
        <v>10</v>
      </c>
      <c r="B45" s="1" t="s">
        <v>1909</v>
      </c>
      <c r="C45" s="1">
        <v>2123.0000025480986</v>
      </c>
      <c r="D45" s="1">
        <v>0</v>
      </c>
      <c r="E45">
        <f>(R45-S45*(1000-T45)/(1000-U45))*AK45</f>
        <v>-0.11899996134334297</v>
      </c>
      <c r="F45">
        <f>IF(AV45&lt;&gt;0,1/(1/AV45-1/N45),0)</f>
        <v>0.23651667803444726</v>
      </c>
      <c r="G45">
        <f>((AY45-AL45/2)*S45-E45)/(AY45+AL45/2)</f>
        <v>379.11237638575329</v>
      </c>
      <c r="H45">
        <f>AL45*1000</f>
        <v>7.0413225629103202</v>
      </c>
      <c r="I45">
        <f>(AQ45-AW45)</f>
        <v>2.707982593040132</v>
      </c>
      <c r="J45">
        <f>(P45+AP45*D45)</f>
        <v>26.33088493347168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26.619413375854492</v>
      </c>
      <c r="P45" s="1">
        <v>26.33088493347168</v>
      </c>
      <c r="Q45" s="1">
        <v>26.680280685424805</v>
      </c>
      <c r="R45" s="1">
        <v>400.07571411132813</v>
      </c>
      <c r="S45" s="1">
        <v>397.64437866210938</v>
      </c>
      <c r="T45" s="1">
        <v>1.9689450263977051</v>
      </c>
      <c r="U45" s="1">
        <v>8.3016786575317383</v>
      </c>
      <c r="V45" s="1">
        <v>4.9665942192077637</v>
      </c>
      <c r="W45" s="1">
        <v>20.940690994262695</v>
      </c>
      <c r="X45" s="1">
        <v>299.9241943359375</v>
      </c>
      <c r="Y45" s="1">
        <v>1250.1771240234375</v>
      </c>
      <c r="Z45" s="1">
        <v>8.0306291580200195</v>
      </c>
      <c r="AA45" s="1">
        <v>88.2845458984375</v>
      </c>
      <c r="AB45" s="1">
        <v>11.206459999084473</v>
      </c>
      <c r="AC45" s="1">
        <v>0.15335835516452789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1.1026624791762407</v>
      </c>
      <c r="AL45">
        <f>(U45-T45)/(1000-U45)*AK45</f>
        <v>7.04132256291032E-3</v>
      </c>
      <c r="AM45">
        <f>(P45+273.15)</f>
        <v>299.48088493347166</v>
      </c>
      <c r="AN45">
        <f>(O45+273.15)</f>
        <v>299.76941337585447</v>
      </c>
      <c r="AO45">
        <f>(Y45*AG45+Z45*AH45)*AI45</f>
        <v>200.0283353727682</v>
      </c>
      <c r="AP45">
        <f>((AO45+0.00000010773*(AN45^4-AM45^4))-AL45*44100)/(L45*51.4+0.00000043092*AM45^3)</f>
        <v>-0.88131291024909031</v>
      </c>
      <c r="AQ45">
        <f>0.61365*EXP(17.502*J45/(240.97+J45))</f>
        <v>3.4408925235150716</v>
      </c>
      <c r="AR45">
        <f>AQ45*1000/AA45</f>
        <v>38.975026585892763</v>
      </c>
      <c r="AS45">
        <f>(AR45-U45)</f>
        <v>30.673347928361025</v>
      </c>
      <c r="AT45">
        <f>IF(D45,P45,(O45+P45)/2)</f>
        <v>26.475149154663086</v>
      </c>
      <c r="AU45">
        <f>0.61365*EXP(17.502*AT45/(240.97+AT45))</f>
        <v>3.4703025016890647</v>
      </c>
      <c r="AV45">
        <f>IF(AS45&lt;&gt;0,(1000-(AR45+U45)/2)/AS45*AL45,0)</f>
        <v>0.22413195042489692</v>
      </c>
      <c r="AW45">
        <f>U45*AA45/1000</f>
        <v>0.7329099304749398</v>
      </c>
      <c r="AX45">
        <f>(AU45-AW45)</f>
        <v>2.7373925712141247</v>
      </c>
      <c r="AY45">
        <f>1/(1.6/F45+1.37/N45)</f>
        <v>0.14114489261636051</v>
      </c>
      <c r="AZ45">
        <f>G45*AA45*0.001</f>
        <v>33.469763993693746</v>
      </c>
      <c r="BA45">
        <f>G45/S45</f>
        <v>0.95339553814715616</v>
      </c>
      <c r="BB45">
        <f>(1-AL45*AA45/AQ45/F45)*100</f>
        <v>23.61535771150659</v>
      </c>
      <c r="BC45">
        <f>(S45-E45/(N45/1.35))</f>
        <v>397.68191064476565</v>
      </c>
      <c r="BD45">
        <f>E45*BB45/100/BC45</f>
        <v>-7.0665186913386436E-5</v>
      </c>
    </row>
    <row r="46" spans="1:56" x14ac:dyDescent="0.25">
      <c r="A46" s="1" t="s">
        <v>1</v>
      </c>
      <c r="B46" s="1" t="s">
        <v>11465</v>
      </c>
      <c r="K46" s="1">
        <v>2.72</v>
      </c>
    </row>
    <row r="47" spans="1:56" x14ac:dyDescent="0.25">
      <c r="A47" s="1" t="s">
        <v>1</v>
      </c>
      <c r="B47" s="1" t="s">
        <v>11464</v>
      </c>
      <c r="K47" s="1">
        <v>2.72</v>
      </c>
    </row>
    <row r="48" spans="1:56" x14ac:dyDescent="0.25">
      <c r="A48" s="1">
        <v>11</v>
      </c>
      <c r="B48" s="1" t="s">
        <v>11463</v>
      </c>
      <c r="C48" s="1">
        <v>2325.0000025480986</v>
      </c>
      <c r="D48" s="1">
        <v>0</v>
      </c>
      <c r="E48">
        <f>(R48-S48*(1000-T48)/(1000-U48))*AK48</f>
        <v>-0.30663332843613822</v>
      </c>
      <c r="F48">
        <f>IF(AV48&lt;&gt;0,1/(1/AV48-1/N48),0)</f>
        <v>0.16414486445438706</v>
      </c>
      <c r="G48">
        <f>((AY48-AL48/2)*S48-E48)/(AY48+AL48/2)</f>
        <v>380.62863740118826</v>
      </c>
      <c r="H48">
        <f>AL48*1000</f>
        <v>5.2744398344119228</v>
      </c>
      <c r="I48">
        <f>(AQ48-AW48)</f>
        <v>2.8776790882982333</v>
      </c>
      <c r="J48">
        <f>(P48+AP48*D48)</f>
        <v>26.481496810913086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26.720991134643555</v>
      </c>
      <c r="P48" s="1">
        <v>26.481496810913086</v>
      </c>
      <c r="Q48" s="1">
        <v>26.759771347045898</v>
      </c>
      <c r="R48" s="1">
        <v>399.84695434570313</v>
      </c>
      <c r="S48" s="1">
        <v>398.22030639648438</v>
      </c>
      <c r="T48" s="1">
        <v>1.9767473936080933</v>
      </c>
      <c r="U48" s="1">
        <v>6.7276372909545898</v>
      </c>
      <c r="V48" s="1">
        <v>4.9563436508178711</v>
      </c>
      <c r="W48" s="1">
        <v>16.868358612060547</v>
      </c>
      <c r="X48" s="1">
        <v>299.94293212890625</v>
      </c>
      <c r="Y48" s="1">
        <v>1600.2371826171875</v>
      </c>
      <c r="Z48" s="1">
        <v>7.8149304389953613</v>
      </c>
      <c r="AA48" s="1">
        <v>88.280990600585938</v>
      </c>
      <c r="AB48" s="1">
        <v>11.384018898010254</v>
      </c>
      <c r="AC48" s="1">
        <v>0.19451425969600677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1.1027313681209785</v>
      </c>
      <c r="AL48">
        <f>(U48-T48)/(1000-U48)*AK48</f>
        <v>5.2744398344119229E-3</v>
      </c>
      <c r="AM48">
        <f>(P48+273.15)</f>
        <v>299.63149681091306</v>
      </c>
      <c r="AN48">
        <f>(O48+273.15)</f>
        <v>299.87099113464353</v>
      </c>
      <c r="AO48">
        <f>(Y48*AG48+Z48*AH48)*AI48</f>
        <v>256.03794349585587</v>
      </c>
      <c r="AP48">
        <f>((AO48+0.00000010773*(AN48^4-AM48^4))-AL48*44100)/(L48*51.4+0.00000043092*AM48^3)</f>
        <v>0.2155867970502448</v>
      </c>
      <c r="AQ48">
        <f>0.61365*EXP(17.502*J48/(240.97+J48))</f>
        <v>3.471601572745147</v>
      </c>
      <c r="AR48">
        <f>AQ48*1000/AA48</f>
        <v>39.324451947440039</v>
      </c>
      <c r="AS48">
        <f>(AR48-U48)</f>
        <v>32.596814656485449</v>
      </c>
      <c r="AT48">
        <f>IF(D48,P48,(O48+P48)/2)</f>
        <v>26.60124397277832</v>
      </c>
      <c r="AU48">
        <f>0.61365*EXP(17.502*AT48/(240.97+AT48))</f>
        <v>3.4961879556633004</v>
      </c>
      <c r="AV48">
        <f>IF(AS48&lt;&gt;0,(1000-(AR48+U48)/2)/AS48*AL48,0)</f>
        <v>0.15808263481408127</v>
      </c>
      <c r="AW48">
        <f>U48*AA48/1000</f>
        <v>0.59392248444691353</v>
      </c>
      <c r="AX48">
        <f>(AU48-AW48)</f>
        <v>2.9022654712163867</v>
      </c>
      <c r="AY48">
        <f>1/(1.6/F48+1.37/N48)</f>
        <v>9.9328984595443717E-2</v>
      </c>
      <c r="AZ48">
        <f>G48*AA48*0.001</f>
        <v>33.602273160728132</v>
      </c>
      <c r="BA48">
        <f>G48/S48</f>
        <v>0.95582427939327352</v>
      </c>
      <c r="BB48">
        <f>(1-AL48*AA48/AQ48/F48)*100</f>
        <v>18.287901444307398</v>
      </c>
      <c r="BC48">
        <f>(S48-E48/(N48/1.35))</f>
        <v>398.31701698894835</v>
      </c>
      <c r="BD48">
        <f>E48*BB48/100/BC48</f>
        <v>-1.4078434640756577E-4</v>
      </c>
    </row>
    <row r="49" spans="1:56" x14ac:dyDescent="0.25">
      <c r="A49" s="1" t="s">
        <v>1</v>
      </c>
      <c r="B49" s="1" t="s">
        <v>11462</v>
      </c>
      <c r="K49" s="1">
        <v>2.72</v>
      </c>
    </row>
    <row r="50" spans="1:56" x14ac:dyDescent="0.25">
      <c r="A50" s="1" t="s">
        <v>1</v>
      </c>
      <c r="B50" s="1" t="s">
        <v>11457</v>
      </c>
      <c r="K50" s="1">
        <v>2.72</v>
      </c>
    </row>
    <row r="51" spans="1:56" x14ac:dyDescent="0.25">
      <c r="A51" s="1">
        <v>12</v>
      </c>
      <c r="B51" s="1" t="s">
        <v>11461</v>
      </c>
      <c r="C51" s="1">
        <v>2527.0000025480986</v>
      </c>
      <c r="D51" s="1">
        <v>0</v>
      </c>
      <c r="E51">
        <f>(R51-S51*(1000-T51)/(1000-U51))*AK51</f>
        <v>0.1810794514539936</v>
      </c>
      <c r="F51">
        <f>IF(AV51&lt;&gt;0,1/(1/AV51-1/N51),0)</f>
        <v>0.1111116317113932</v>
      </c>
      <c r="G51">
        <f>((AY51-AL51/2)*S51-E51)/(AY51+AL51/2)</f>
        <v>374.25572027504876</v>
      </c>
      <c r="H51">
        <f>AL51*1000</f>
        <v>3.8026645666525938</v>
      </c>
      <c r="I51">
        <f>(AQ51-AW51)</f>
        <v>3.0297290537799371</v>
      </c>
      <c r="J51">
        <f>(P51+AP51*D51)</f>
        <v>26.659255981445313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26.830129623413086</v>
      </c>
      <c r="P51" s="1">
        <v>26.659255981445313</v>
      </c>
      <c r="Q51" s="1">
        <v>26.841018676757813</v>
      </c>
      <c r="R51" s="1">
        <v>400.0885009765625</v>
      </c>
      <c r="S51" s="1">
        <v>398.55020141601563</v>
      </c>
      <c r="T51" s="1">
        <v>1.9902702569961548</v>
      </c>
      <c r="U51" s="1">
        <v>5.4193787574768066</v>
      </c>
      <c r="V51" s="1">
        <v>4.9582738876342773</v>
      </c>
      <c r="W51" s="1">
        <v>13.501063346862793</v>
      </c>
      <c r="X51" s="1">
        <v>299.99615478515625</v>
      </c>
      <c r="Y51" s="1">
        <v>1999.43212890625</v>
      </c>
      <c r="Z51" s="1">
        <v>8.0249357223510742</v>
      </c>
      <c r="AA51" s="1">
        <v>88.280311584472656</v>
      </c>
      <c r="AB51" s="1">
        <v>11.298506736755371</v>
      </c>
      <c r="AC51" s="1">
        <v>0.22344155609607697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1.1029270396513096</v>
      </c>
      <c r="AL51">
        <f>(U51-T51)/(1000-U51)*AK51</f>
        <v>3.8026645666525936E-3</v>
      </c>
      <c r="AM51">
        <f>(P51+273.15)</f>
        <v>299.80925598144529</v>
      </c>
      <c r="AN51">
        <f>(O51+273.15)</f>
        <v>299.98012962341306</v>
      </c>
      <c r="AO51">
        <f>(Y51*AG51+Z51*AH51)*AI51</f>
        <v>319.90913347447349</v>
      </c>
      <c r="AP51">
        <f>((AO51+0.00000010773*(AN51^4-AM51^4))-AL51*44100)/(L51*51.4+0.00000043092*AM51^3)</f>
        <v>1.2678889716723647</v>
      </c>
      <c r="AQ51">
        <f>0.61365*EXP(17.502*J51/(240.97+J51))</f>
        <v>3.508153499084262</v>
      </c>
      <c r="AR51">
        <f>AQ51*1000/AA51</f>
        <v>39.738798335882855</v>
      </c>
      <c r="AS51">
        <f>(AR51-U51)</f>
        <v>34.319419578406048</v>
      </c>
      <c r="AT51">
        <f>IF(D51,P51,(O51+P51)/2)</f>
        <v>26.744692802429199</v>
      </c>
      <c r="AU51">
        <f>0.61365*EXP(17.502*AT51/(240.97+AT51))</f>
        <v>3.5258407787788695</v>
      </c>
      <c r="AV51">
        <f>IF(AS51&lt;&gt;0,(1000-(AR51+U51)/2)/AS51*AL51,0)</f>
        <v>0.10830031254454707</v>
      </c>
      <c r="AW51">
        <f>U51*AA51/1000</f>
        <v>0.47842444530432476</v>
      </c>
      <c r="AX51">
        <f>(AU51-AW51)</f>
        <v>3.0474163334745445</v>
      </c>
      <c r="AY51">
        <f>1/(1.6/F51+1.37/N51)</f>
        <v>6.7934782781916406E-2</v>
      </c>
      <c r="AZ51">
        <f>G51*AA51*0.001</f>
        <v>33.039411598152547</v>
      </c>
      <c r="BA51">
        <f>G51/S51</f>
        <v>0.93904285820292999</v>
      </c>
      <c r="BB51">
        <f>(1-AL51*AA51/AQ51/F51)*100</f>
        <v>13.87806833455828</v>
      </c>
      <c r="BC51">
        <f>(S51-E51/(N51/1.35))</f>
        <v>398.49308987787174</v>
      </c>
      <c r="BD51">
        <f>E51*BB51/100/BC51</f>
        <v>6.3063402229459838E-5</v>
      </c>
    </row>
    <row r="52" spans="1:56" x14ac:dyDescent="0.25">
      <c r="A52" s="1" t="s">
        <v>1</v>
      </c>
      <c r="B52" s="1" t="s">
        <v>11460</v>
      </c>
    </row>
    <row r="53" spans="1:56" x14ac:dyDescent="0.25">
      <c r="A53" s="1" t="s">
        <v>1</v>
      </c>
      <c r="B53" s="1" t="s">
        <v>11459</v>
      </c>
    </row>
    <row r="54" spans="1:56" x14ac:dyDescent="0.25">
      <c r="A54" s="1" t="s">
        <v>1</v>
      </c>
      <c r="B54" s="1" t="s">
        <v>11458</v>
      </c>
    </row>
    <row r="55" spans="1:56" x14ac:dyDescent="0.25">
      <c r="A55" s="1" t="s">
        <v>1</v>
      </c>
      <c r="B55" s="1" t="s">
        <v>11457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34B0B-6DB0-4864-837D-BD6B9EA69977}">
  <dimension ref="A1:BD55"/>
  <sheetViews>
    <sheetView topLeftCell="D8" workbookViewId="0">
      <selection activeCell="F14" sqref="F14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12525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12524</v>
      </c>
    </row>
    <row r="12" spans="1:56" x14ac:dyDescent="0.25">
      <c r="A12" s="1" t="s">
        <v>1</v>
      </c>
      <c r="B12" s="1" t="s">
        <v>12523</v>
      </c>
    </row>
    <row r="13" spans="1:56" x14ac:dyDescent="0.25">
      <c r="A13" s="1" t="s">
        <v>1</v>
      </c>
      <c r="B13" s="1" t="s">
        <v>12522</v>
      </c>
    </row>
    <row r="14" spans="1:56" x14ac:dyDescent="0.25">
      <c r="A14" s="1" t="s">
        <v>1</v>
      </c>
      <c r="B14" s="1" t="s">
        <v>12521</v>
      </c>
    </row>
    <row r="15" spans="1:56" x14ac:dyDescent="0.25">
      <c r="A15" s="1" t="s">
        <v>1</v>
      </c>
      <c r="B15" s="1" t="s">
        <v>424</v>
      </c>
    </row>
    <row r="16" spans="1:56" x14ac:dyDescent="0.25">
      <c r="A16" s="1" t="s">
        <v>1</v>
      </c>
      <c r="B16" s="1" t="s">
        <v>12520</v>
      </c>
    </row>
    <row r="17" spans="1:56" x14ac:dyDescent="0.25">
      <c r="A17" s="1" t="s">
        <v>1</v>
      </c>
      <c r="B17" s="1" t="s">
        <v>12519</v>
      </c>
    </row>
    <row r="18" spans="1:56" x14ac:dyDescent="0.25">
      <c r="A18" s="1">
        <v>1</v>
      </c>
      <c r="B18" s="1" t="s">
        <v>12518</v>
      </c>
      <c r="C18" s="1">
        <v>264.50000132992864</v>
      </c>
      <c r="D18" s="1">
        <v>0</v>
      </c>
      <c r="E18">
        <f>(R18-S18*(1000-T18)/(1000-U18))*AK18</f>
        <v>-2.0284241570351851</v>
      </c>
      <c r="F18">
        <f>IF(AV18&lt;&gt;0,1/(1/AV18-1/N18),0)</f>
        <v>2.2905101341506882</v>
      </c>
      <c r="G18">
        <f>((AY18-AL18/2)*S18-E18)/(AY18+AL18/2)</f>
        <v>387.33090047371689</v>
      </c>
      <c r="H18">
        <f>AL18*1000</f>
        <v>21.432588313694172</v>
      </c>
      <c r="I18">
        <f>(AQ18-AW18)</f>
        <v>1.2760291942525694</v>
      </c>
      <c r="J18">
        <f>(P18+AP18*D18)</f>
        <v>24.287204742431641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24.689929962158203</v>
      </c>
      <c r="P18" s="1">
        <v>24.287204742431641</v>
      </c>
      <c r="Q18" s="1">
        <v>24.483966827392578</v>
      </c>
      <c r="R18" s="1">
        <v>399.84326171875</v>
      </c>
      <c r="S18" s="1">
        <v>394.01931762695313</v>
      </c>
      <c r="T18" s="1">
        <v>1.0794298648834229</v>
      </c>
      <c r="U18" s="1">
        <v>20.141141891479492</v>
      </c>
      <c r="V18" s="1">
        <v>3.0407824516296387</v>
      </c>
      <c r="W18" s="1">
        <v>56.738128662109375</v>
      </c>
      <c r="X18" s="1">
        <v>299.67129516601563</v>
      </c>
      <c r="Y18" s="1">
        <v>0.35409083962440491</v>
      </c>
      <c r="Z18" s="1">
        <v>5.3468813896179199</v>
      </c>
      <c r="AA18" s="1">
        <v>87.929824829101563</v>
      </c>
      <c r="AB18" s="1">
        <v>7.3114728927612305</v>
      </c>
      <c r="AC18" s="1">
        <v>0.54766076803207397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1.1017327028162336</v>
      </c>
      <c r="AL18">
        <f>(U18-T18)/(1000-U18)*AK18</f>
        <v>2.143258831369417E-2</v>
      </c>
      <c r="AM18">
        <f>(P18+273.15)</f>
        <v>297.43720474243162</v>
      </c>
      <c r="AN18">
        <f>(O18+273.15)</f>
        <v>297.83992996215818</v>
      </c>
      <c r="AO18">
        <f>(Y18*AG18+Z18*AH18)*AI18</f>
        <v>5.6654533073577262E-2</v>
      </c>
      <c r="AP18">
        <f>((AO18+0.00000010773*(AN18^4-AM18^4))-AL18*44100)/(L18*51.4+0.00000043092*AM18^3)</f>
        <v>-7.7510506017279468</v>
      </c>
      <c r="AQ18">
        <f>0.61365*EXP(17.502*J18/(240.97+J18))</f>
        <v>3.0470362726284406</v>
      </c>
      <c r="AR18">
        <f>AQ18*1000/AA18</f>
        <v>34.653046091591698</v>
      </c>
      <c r="AS18">
        <f>(AR18-U18)</f>
        <v>14.511904200112205</v>
      </c>
      <c r="AT18">
        <f>IF(D18,P18,(O18+P18)/2)</f>
        <v>24.488567352294922</v>
      </c>
      <c r="AU18">
        <f>0.61365*EXP(17.502*AT18/(240.97+AT18))</f>
        <v>3.0840075721194742</v>
      </c>
      <c r="AV18">
        <f>IF(AS18&lt;&gt;0,(1000-(AR18+U18)/2)/AS18*AL18,0)</f>
        <v>1.4364343500159564</v>
      </c>
      <c r="AW18">
        <f>U18*AA18/1000</f>
        <v>1.7710070783758711</v>
      </c>
      <c r="AX18">
        <f>(AU18-AW18)</f>
        <v>1.3130004937436031</v>
      </c>
      <c r="AY18">
        <f>1/(1.6/F18+1.37/N18)</f>
        <v>0.9486182566495881</v>
      </c>
      <c r="AZ18">
        <f>G18*AA18*0.001</f>
        <v>34.0579382295521</v>
      </c>
      <c r="BA18">
        <f>G18/S18</f>
        <v>0.98302515421447267</v>
      </c>
      <c r="BB18">
        <f>(1-AL18*AA18/AQ18/F18)*100</f>
        <v>72.997685696505869</v>
      </c>
      <c r="BC18">
        <f>(S18-E18/(N18/1.35))</f>
        <v>394.73015614247356</v>
      </c>
      <c r="BD18">
        <f>E18*BB18/100/BC18</f>
        <v>-3.751177019802104E-3</v>
      </c>
    </row>
    <row r="19" spans="1:56" x14ac:dyDescent="0.25">
      <c r="A19" s="1" t="s">
        <v>1</v>
      </c>
      <c r="B19" s="1" t="s">
        <v>12517</v>
      </c>
      <c r="K19" s="1">
        <v>2.72</v>
      </c>
    </row>
    <row r="20" spans="1:56" x14ac:dyDescent="0.25">
      <c r="A20" s="1" t="s">
        <v>1</v>
      </c>
      <c r="B20" s="1" t="s">
        <v>12516</v>
      </c>
      <c r="K20" s="1">
        <v>2.72</v>
      </c>
    </row>
    <row r="21" spans="1:56" x14ac:dyDescent="0.25">
      <c r="A21" s="1">
        <v>2</v>
      </c>
      <c r="B21" s="1" t="s">
        <v>12515</v>
      </c>
      <c r="C21" s="1">
        <v>470.50000137463212</v>
      </c>
      <c r="D21" s="1">
        <v>0</v>
      </c>
      <c r="E21">
        <f>(R21-S21*(1000-T21)/(1000-U21))*AK21</f>
        <v>-1.6071505815557543</v>
      </c>
      <c r="F21">
        <f>IF(AV21&lt;&gt;0,1/(1/AV21-1/N21),0)</f>
        <v>2.3401565230775003</v>
      </c>
      <c r="G21">
        <f>((AY21-AL21/2)*S21-E21)/(AY21+AL21/2)</f>
        <v>386.67639558146209</v>
      </c>
      <c r="H21">
        <f>AL21*1000</f>
        <v>21.667308063892012</v>
      </c>
      <c r="I21">
        <f>(AQ21-AW21)</f>
        <v>1.2725154613642089</v>
      </c>
      <c r="J21">
        <f>(P21+AP21*D21)</f>
        <v>24.387895584106445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24.70849609375</v>
      </c>
      <c r="P21" s="1">
        <v>24.387895584106445</v>
      </c>
      <c r="Q21" s="1">
        <v>24.561208724975586</v>
      </c>
      <c r="R21" s="1">
        <v>400.08004760742188</v>
      </c>
      <c r="S21" s="1">
        <v>393.79403686523438</v>
      </c>
      <c r="T21" s="1">
        <v>1.1250888109207153</v>
      </c>
      <c r="U21" s="1">
        <v>20.39118766784668</v>
      </c>
      <c r="V21" s="1">
        <v>3.1658303737640381</v>
      </c>
      <c r="W21" s="1">
        <v>57.377727508544922</v>
      </c>
      <c r="X21" s="1">
        <v>299.66275024414063</v>
      </c>
      <c r="Y21" s="1">
        <v>26.203655242919922</v>
      </c>
      <c r="Z21" s="1">
        <v>5.4738292694091797</v>
      </c>
      <c r="AA21" s="1">
        <v>87.928153991699219</v>
      </c>
      <c r="AB21" s="1">
        <v>7.4322490692138672</v>
      </c>
      <c r="AC21" s="1">
        <v>0.57986670732498169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1.1017012876622814</v>
      </c>
      <c r="AL21">
        <f>(U21-T21)/(1000-U21)*AK21</f>
        <v>2.1667308063892013E-2</v>
      </c>
      <c r="AM21">
        <f>(P21+273.15)</f>
        <v>297.53789558410642</v>
      </c>
      <c r="AN21">
        <f>(O21+273.15)</f>
        <v>297.85849609374998</v>
      </c>
      <c r="AO21">
        <f>(Y21*AG21+Z21*AH21)*AI21</f>
        <v>4.1925847451556137</v>
      </c>
      <c r="AP21">
        <f>((AO21+0.00000010773*(AN21^4-AM21^4))-AL21*44100)/(L21*51.4+0.00000043092*AM21^3)</f>
        <v>-7.8092007720000636</v>
      </c>
      <c r="AQ21">
        <f>0.61365*EXP(17.502*J21/(240.97+J21))</f>
        <v>3.0654749506962697</v>
      </c>
      <c r="AR21">
        <f>AQ21*1000/AA21</f>
        <v>34.863406218964442</v>
      </c>
      <c r="AS21">
        <f>(AR21-U21)</f>
        <v>14.472218551117763</v>
      </c>
      <c r="AT21">
        <f>IF(D21,P21,(O21+P21)/2)</f>
        <v>24.548195838928223</v>
      </c>
      <c r="AU21">
        <f>0.61365*EXP(17.502*AT21/(240.97+AT21))</f>
        <v>3.0950306743869658</v>
      </c>
      <c r="AV21">
        <f>IF(AS21&lt;&gt;0,(1000-(AR21+U21)/2)/AS21*AL21,0)</f>
        <v>1.4558029811137272</v>
      </c>
      <c r="AW21">
        <f>U21*AA21/1000</f>
        <v>1.7929594893320608</v>
      </c>
      <c r="AX21">
        <f>(AU21-AW21)</f>
        <v>1.3020711850549049</v>
      </c>
      <c r="AY21">
        <f>1/(1.6/F21+1.37/N21)</f>
        <v>0.96214402956052758</v>
      </c>
      <c r="AZ21">
        <f>G21*AA21*0.001</f>
        <v>33.999741655641998</v>
      </c>
      <c r="BA21">
        <f>G21/S21</f>
        <v>0.98192547215688764</v>
      </c>
      <c r="BB21">
        <f>(1-AL21*AA21/AQ21/F21)*100</f>
        <v>73.442313777842344</v>
      </c>
      <c r="BC21">
        <f>(S21-E21/(N21/1.35))</f>
        <v>394.35724477697642</v>
      </c>
      <c r="BD21">
        <f>E21*BB21/100/BC21</f>
        <v>-2.9930439686891375E-3</v>
      </c>
    </row>
    <row r="22" spans="1:56" x14ac:dyDescent="0.25">
      <c r="A22" s="1" t="s">
        <v>1</v>
      </c>
      <c r="B22" s="1" t="s">
        <v>12514</v>
      </c>
      <c r="K22" s="1">
        <v>2.72</v>
      </c>
    </row>
    <row r="23" spans="1:56" x14ac:dyDescent="0.25">
      <c r="A23" s="1" t="s">
        <v>1</v>
      </c>
      <c r="B23" s="1" t="s">
        <v>12513</v>
      </c>
      <c r="K23" s="1">
        <v>2.72</v>
      </c>
    </row>
    <row r="24" spans="1:56" x14ac:dyDescent="0.25">
      <c r="A24" s="1">
        <v>3</v>
      </c>
      <c r="B24" s="1" t="s">
        <v>12512</v>
      </c>
      <c r="C24" s="1">
        <v>676.00000136345625</v>
      </c>
      <c r="D24" s="1">
        <v>0</v>
      </c>
      <c r="E24">
        <f>(R24-S24*(1000-T24)/(1000-U24))*AK24</f>
        <v>-1.4960786623571183</v>
      </c>
      <c r="F24">
        <f>IF(AV24&lt;&gt;0,1/(1/AV24-1/N24),0)</f>
        <v>2.280295754930652</v>
      </c>
      <c r="G24">
        <f>((AY24-AL24/2)*S24-E24)/(AY24+AL24/2)</f>
        <v>386.34273961937151</v>
      </c>
      <c r="H24">
        <f>AL24*1000</f>
        <v>21.576042925579667</v>
      </c>
      <c r="I24">
        <f>(AQ24-AW24)</f>
        <v>1.287802982050501</v>
      </c>
      <c r="J24">
        <f>(P24+AP24*D24)</f>
        <v>24.455141067504883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24.664081573486328</v>
      </c>
      <c r="P24" s="1">
        <v>24.455141067504883</v>
      </c>
      <c r="Q24" s="1">
        <v>24.625921249389648</v>
      </c>
      <c r="R24" s="1">
        <v>400.009521484375</v>
      </c>
      <c r="S24" s="1">
        <v>393.65771484375</v>
      </c>
      <c r="T24" s="1">
        <v>1.1711865663528442</v>
      </c>
      <c r="U24" s="1">
        <v>20.35760498046875</v>
      </c>
      <c r="V24" s="1">
        <v>3.304363489151001</v>
      </c>
      <c r="W24" s="1">
        <v>57.436557769775391</v>
      </c>
      <c r="X24" s="1">
        <v>299.65005493164063</v>
      </c>
      <c r="Y24" s="1">
        <v>50.076927185058594</v>
      </c>
      <c r="Z24" s="1">
        <v>5.8208885192871094</v>
      </c>
      <c r="AA24" s="1">
        <v>87.9298095703125</v>
      </c>
      <c r="AB24" s="1">
        <v>7.3995938301086426</v>
      </c>
      <c r="AC24" s="1">
        <v>0.59334975481033325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1.1016546137192667</v>
      </c>
      <c r="AL24">
        <f>(U24-T24)/(1000-U24)*AK24</f>
        <v>2.1576042925579669E-2</v>
      </c>
      <c r="AM24">
        <f>(P24+273.15)</f>
        <v>297.60514106750486</v>
      </c>
      <c r="AN24">
        <f>(O24+273.15)</f>
        <v>297.81408157348631</v>
      </c>
      <c r="AO24">
        <f>(Y24*AG24+Z24*AH24)*AI24</f>
        <v>8.0123081705203276</v>
      </c>
      <c r="AP24">
        <f>((AO24+0.00000010773*(AN24^4-AM24^4))-AL24*44100)/(L24*51.4+0.00000043092*AM24^3)</f>
        <v>-7.7545266906020753</v>
      </c>
      <c r="AQ24">
        <f>0.61365*EXP(17.502*J24/(240.97+J24))</f>
        <v>3.0778433112907635</v>
      </c>
      <c r="AR24">
        <f>AQ24*1000/AA24</f>
        <v>35.003411543039746</v>
      </c>
      <c r="AS24">
        <f>(AR24-U24)</f>
        <v>14.645806562570996</v>
      </c>
      <c r="AT24">
        <f>IF(D24,P24,(O24+P24)/2)</f>
        <v>24.559611320495605</v>
      </c>
      <c r="AU24">
        <f>0.61365*EXP(17.502*AT24/(240.97+AT24))</f>
        <v>3.0971448978848328</v>
      </c>
      <c r="AV24">
        <f>IF(AS24&lt;&gt;0,(1000-(AR24+U24)/2)/AS24*AL24,0)</f>
        <v>1.4324104993121987</v>
      </c>
      <c r="AW24">
        <f>U24*AA24/1000</f>
        <v>1.7900403292402625</v>
      </c>
      <c r="AX24">
        <f>(AU24-AW24)</f>
        <v>1.3071045686445704</v>
      </c>
      <c r="AY24">
        <f>1/(1.6/F24+1.37/N24)</f>
        <v>0.94581085638122397</v>
      </c>
      <c r="AZ24">
        <f>G24*AA24*0.001</f>
        <v>33.971043523604166</v>
      </c>
      <c r="BA24">
        <f>G24/S24</f>
        <v>0.98141792997177268</v>
      </c>
      <c r="BB24">
        <f>(1-AL24*AA24/AQ24/F24)*100</f>
        <v>72.968493846036282</v>
      </c>
      <c r="BC24">
        <f>(S24-E24/(N24/1.35))</f>
        <v>394.1819988460694</v>
      </c>
      <c r="BD24">
        <f>E24*BB24/100/BC24</f>
        <v>-2.769446778061061E-3</v>
      </c>
    </row>
    <row r="25" spans="1:56" x14ac:dyDescent="0.25">
      <c r="A25" s="1" t="s">
        <v>1</v>
      </c>
      <c r="B25" s="1" t="s">
        <v>12511</v>
      </c>
      <c r="K25" s="1">
        <v>2.72</v>
      </c>
    </row>
    <row r="26" spans="1:56" x14ac:dyDescent="0.25">
      <c r="A26" s="1" t="s">
        <v>1</v>
      </c>
      <c r="B26" s="1" t="s">
        <v>12510</v>
      </c>
      <c r="K26" s="1">
        <v>2.72</v>
      </c>
    </row>
    <row r="27" spans="1:56" x14ac:dyDescent="0.25">
      <c r="A27" s="1">
        <v>4</v>
      </c>
      <c r="B27" s="1" t="s">
        <v>12509</v>
      </c>
      <c r="C27" s="1">
        <v>881.50000137463212</v>
      </c>
      <c r="D27" s="1">
        <v>0</v>
      </c>
      <c r="E27">
        <f>(R27-S27*(1000-T27)/(1000-U27))*AK27</f>
        <v>-1.5909688054274229</v>
      </c>
      <c r="F27">
        <f>IF(AV27&lt;&gt;0,1/(1/AV27-1/N27),0)</f>
        <v>2.2171577509072358</v>
      </c>
      <c r="G27">
        <f>((AY27-AL27/2)*S27-E27)/(AY27+AL27/2)</f>
        <v>386.57371252419335</v>
      </c>
      <c r="H27">
        <f>AL27*1000</f>
        <v>21.462485128447266</v>
      </c>
      <c r="I27">
        <f>(AQ27-AW27)</f>
        <v>1.3038099567298229</v>
      </c>
      <c r="J27">
        <f>(P27+AP27*D27)</f>
        <v>24.515838623046875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24.836694717407227</v>
      </c>
      <c r="P27" s="1">
        <v>24.515838623046875</v>
      </c>
      <c r="Q27" s="1">
        <v>24.707609176635742</v>
      </c>
      <c r="R27" s="1">
        <v>400.11227416992188</v>
      </c>
      <c r="S27" s="1">
        <v>393.88226318359375</v>
      </c>
      <c r="T27" s="1">
        <v>1.2160532474517822</v>
      </c>
      <c r="U27" s="1">
        <v>20.304191589355469</v>
      </c>
      <c r="V27" s="1">
        <v>3.3955495357513428</v>
      </c>
      <c r="W27" s="1">
        <v>56.694793701171875</v>
      </c>
      <c r="X27" s="1">
        <v>299.62399291992188</v>
      </c>
      <c r="Y27" s="1">
        <v>100.58538818359375</v>
      </c>
      <c r="Z27" s="1">
        <v>5.661137580871582</v>
      </c>
      <c r="AA27" s="1">
        <v>87.924446105957031</v>
      </c>
      <c r="AB27" s="1">
        <v>7.3786144256591797</v>
      </c>
      <c r="AC27" s="1">
        <v>0.58864450454711914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1.1015587974997125</v>
      </c>
      <c r="AL27">
        <f>(U27-T27)/(1000-U27)*AK27</f>
        <v>2.1462485128447267E-2</v>
      </c>
      <c r="AM27">
        <f>(P27+273.15)</f>
        <v>297.66583862304685</v>
      </c>
      <c r="AN27">
        <f>(O27+273.15)</f>
        <v>297.9866947174072</v>
      </c>
      <c r="AO27">
        <f>(Y27*AG27+Z27*AH27)*AI27</f>
        <v>16.09366174965362</v>
      </c>
      <c r="AP27">
        <f>((AO27+0.00000010773*(AN27^4-AM27^4))-AL27*44100)/(L27*51.4+0.00000043092*AM27^3)</f>
        <v>-7.6357169965331</v>
      </c>
      <c r="AQ27">
        <f>0.61365*EXP(17.502*J27/(240.97+J27))</f>
        <v>3.0890447558531338</v>
      </c>
      <c r="AR27">
        <f>AQ27*1000/AA27</f>
        <v>35.132945303181678</v>
      </c>
      <c r="AS27">
        <f>(AR27-U27)</f>
        <v>14.82875371382621</v>
      </c>
      <c r="AT27">
        <f>IF(D27,P27,(O27+P27)/2)</f>
        <v>24.676266670227051</v>
      </c>
      <c r="AU27">
        <f>0.61365*EXP(17.502*AT27/(240.97+AT27))</f>
        <v>3.1188227189682567</v>
      </c>
      <c r="AV27">
        <f>IF(AS27&lt;&gt;0,(1000-(AR27+U27)/2)/AS27*AL27,0)</f>
        <v>1.4072373287804099</v>
      </c>
      <c r="AW27">
        <f>U27*AA27/1000</f>
        <v>1.7852347991233108</v>
      </c>
      <c r="AX27">
        <f>(AU27-AW27)</f>
        <v>1.3335879198449458</v>
      </c>
      <c r="AY27">
        <f>1/(1.6/F27+1.37/N27)</f>
        <v>0.92826798318276316</v>
      </c>
      <c r="AZ27">
        <f>G27*AA27*0.001</f>
        <v>33.989279552813166</v>
      </c>
      <c r="BA27">
        <f>G27/S27</f>
        <v>0.98144483430066565</v>
      </c>
      <c r="BB27">
        <f>(1-AL27*AA27/AQ27/F27)*100</f>
        <v>72.447002463017057</v>
      </c>
      <c r="BC27">
        <f>(S27-E27/(N27/1.35))</f>
        <v>394.43980037322291</v>
      </c>
      <c r="BD27">
        <f>E27*BB27/100/BC27</f>
        <v>-2.9221422598916941E-3</v>
      </c>
    </row>
    <row r="28" spans="1:56" x14ac:dyDescent="0.25">
      <c r="A28" s="1" t="s">
        <v>1</v>
      </c>
      <c r="B28" s="1" t="s">
        <v>12508</v>
      </c>
      <c r="K28" s="1">
        <v>2.72</v>
      </c>
    </row>
    <row r="29" spans="1:56" x14ac:dyDescent="0.25">
      <c r="A29" s="1" t="s">
        <v>1</v>
      </c>
      <c r="B29" s="1" t="s">
        <v>12507</v>
      </c>
      <c r="K29" s="1">
        <v>2.72</v>
      </c>
    </row>
    <row r="30" spans="1:56" x14ac:dyDescent="0.25">
      <c r="A30" s="1">
        <v>5</v>
      </c>
      <c r="B30" s="1" t="s">
        <v>12506</v>
      </c>
      <c r="C30" s="1">
        <v>1087.5000013746321</v>
      </c>
      <c r="D30" s="1">
        <v>0</v>
      </c>
      <c r="E30">
        <f>(R30-S30*(1000-T30)/(1000-U30))*AK30</f>
        <v>-1.8331920273957676</v>
      </c>
      <c r="F30">
        <f>IF(AV30&lt;&gt;0,1/(1/AV30-1/N30),0)</f>
        <v>2.1899136004108399</v>
      </c>
      <c r="G30">
        <f>((AY30-AL30/2)*S30-E30)/(AY30+AL30/2)</f>
        <v>387.02972583476725</v>
      </c>
      <c r="H30">
        <f>AL30*1000</f>
        <v>21.427434830859738</v>
      </c>
      <c r="I30">
        <f>(AQ30-AW30)</f>
        <v>1.3118111631791363</v>
      </c>
      <c r="J30">
        <f>(P30+AP30*D30)</f>
        <v>24.565475463867188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24.922008514404297</v>
      </c>
      <c r="P30" s="1">
        <v>24.565475463867188</v>
      </c>
      <c r="Q30" s="1">
        <v>24.775241851806641</v>
      </c>
      <c r="R30" s="1">
        <v>400.13238525390625</v>
      </c>
      <c r="S30" s="1">
        <v>394.12939453125</v>
      </c>
      <c r="T30" s="1">
        <v>1.2601248025894165</v>
      </c>
      <c r="U30" s="1">
        <v>20.318702697753906</v>
      </c>
      <c r="V30" s="1">
        <v>3.5005645751953125</v>
      </c>
      <c r="W30" s="1">
        <v>56.444355010986328</v>
      </c>
      <c r="X30" s="1">
        <v>299.59420776367188</v>
      </c>
      <c r="Y30" s="1">
        <v>151.06956481933594</v>
      </c>
      <c r="Z30" s="1">
        <v>5.6807818412780762</v>
      </c>
      <c r="AA30" s="1">
        <v>87.919998168945313</v>
      </c>
      <c r="AB30" s="1">
        <v>7.4325222969055176</v>
      </c>
      <c r="AC30" s="1">
        <v>0.59415924549102783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1.1014492932487934</v>
      </c>
      <c r="AL30">
        <f>(U30-T30)/(1000-U30)*AK30</f>
        <v>2.1427434830859737E-2</v>
      </c>
      <c r="AM30">
        <f>(P30+273.15)</f>
        <v>297.71547546386716</v>
      </c>
      <c r="AN30">
        <f>(O30+273.15)</f>
        <v>298.07200851440427</v>
      </c>
      <c r="AO30">
        <f>(Y30*AG30+Z30*AH30)*AI30</f>
        <v>24.171129830826885</v>
      </c>
      <c r="AP30">
        <f>((AO30+0.00000010773*(AN30^4-AM30^4))-AL30*44100)/(L30*51.4+0.00000043092*AM30^3)</f>
        <v>-7.5527063132511278</v>
      </c>
      <c r="AQ30">
        <f>0.61365*EXP(17.502*J30/(240.97+J30))</f>
        <v>3.0982314671610038</v>
      </c>
      <c r="AR30">
        <f>AQ30*1000/AA30</f>
        <v>35.239212143834493</v>
      </c>
      <c r="AS30">
        <f>(AR30-U30)</f>
        <v>14.920509446080587</v>
      </c>
      <c r="AT30">
        <f>IF(D30,P30,(O30+P30)/2)</f>
        <v>24.743741989135742</v>
      </c>
      <c r="AU30">
        <f>0.61365*EXP(17.502*AT30/(240.97+AT30))</f>
        <v>3.1314219577167615</v>
      </c>
      <c r="AV30">
        <f>IF(AS30&lt;&gt;0,(1000-(AR30+U30)/2)/AS30*AL30,0)</f>
        <v>1.3962125828437297</v>
      </c>
      <c r="AW30">
        <f>U30*AA30/1000</f>
        <v>1.7864203039818676</v>
      </c>
      <c r="AX30">
        <f>(AU30-AW30)</f>
        <v>1.3450016537348939</v>
      </c>
      <c r="AY30">
        <f>1/(1.6/F30+1.37/N30)</f>
        <v>0.92059592131805001</v>
      </c>
      <c r="AZ30">
        <f>G30*AA30*0.001</f>
        <v>34.027652786720147</v>
      </c>
      <c r="BA30">
        <f>G30/S30</f>
        <v>0.98198645217790315</v>
      </c>
      <c r="BB30">
        <f>(1-AL30*AA30/AQ30/F30)*100</f>
        <v>72.233763914305158</v>
      </c>
      <c r="BC30">
        <f>(S30-E30/(N30/1.35))</f>
        <v>394.77181613468946</v>
      </c>
      <c r="BD30">
        <f>E30*BB30/100/BC30</f>
        <v>-3.354301262259142E-3</v>
      </c>
    </row>
    <row r="31" spans="1:56" x14ac:dyDescent="0.25">
      <c r="A31" s="1" t="s">
        <v>1</v>
      </c>
      <c r="B31" s="1" t="s">
        <v>12505</v>
      </c>
      <c r="K31" s="1">
        <v>2.72</v>
      </c>
    </row>
    <row r="32" spans="1:56" x14ac:dyDescent="0.25">
      <c r="A32" s="1" t="s">
        <v>1</v>
      </c>
      <c r="B32" s="1" t="s">
        <v>12504</v>
      </c>
      <c r="K32" s="1">
        <v>2.72</v>
      </c>
    </row>
    <row r="33" spans="1:56" x14ac:dyDescent="0.25">
      <c r="A33" s="1">
        <v>6</v>
      </c>
      <c r="B33" s="1" t="s">
        <v>12503</v>
      </c>
      <c r="C33" s="1">
        <v>1294.0000013634562</v>
      </c>
      <c r="D33" s="1">
        <v>0</v>
      </c>
      <c r="E33">
        <f>(R33-S33*(1000-T33)/(1000-U33))*AK33</f>
        <v>-1.51747689093334</v>
      </c>
      <c r="F33">
        <f>IF(AV33&lt;&gt;0,1/(1/AV33-1/N33),0)</f>
        <v>2.2739978128140401</v>
      </c>
      <c r="G33">
        <f>((AY33-AL33/2)*S33-E33)/(AY33+AL33/2)</f>
        <v>386.24553121538116</v>
      </c>
      <c r="H33">
        <f>AL33*1000</f>
        <v>21.766288225147122</v>
      </c>
      <c r="I33">
        <f>(AQ33-AW33)</f>
        <v>1.3007150213857992</v>
      </c>
      <c r="J33">
        <f>(P33+AP33*D33)</f>
        <v>24.663969039916992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24.977598190307617</v>
      </c>
      <c r="P33" s="1">
        <v>24.663969039916992</v>
      </c>
      <c r="Q33" s="1">
        <v>24.851840972900391</v>
      </c>
      <c r="R33" s="1">
        <v>400.02761840820313</v>
      </c>
      <c r="S33" s="1">
        <v>393.62841796875</v>
      </c>
      <c r="T33" s="1">
        <v>1.3060587644577026</v>
      </c>
      <c r="U33" s="1">
        <v>20.654027938842773</v>
      </c>
      <c r="V33" s="1">
        <v>3.6159868240356445</v>
      </c>
      <c r="W33" s="1">
        <v>57.183254241943359</v>
      </c>
      <c r="X33" s="1">
        <v>299.67742919921875</v>
      </c>
      <c r="Y33" s="1">
        <v>300.99447631835938</v>
      </c>
      <c r="Z33" s="1">
        <v>5.5693755149841309</v>
      </c>
      <c r="AA33" s="1">
        <v>87.915840148925781</v>
      </c>
      <c r="AB33" s="1">
        <v>7.569129467010498</v>
      </c>
      <c r="AC33" s="1">
        <v>0.58918046951293945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1.1017552544088922</v>
      </c>
      <c r="AL33">
        <f>(U33-T33)/(1000-U33)*AK33</f>
        <v>2.1766288225147121E-2</v>
      </c>
      <c r="AM33">
        <f>(P33+273.15)</f>
        <v>297.81396903991697</v>
      </c>
      <c r="AN33">
        <f>(O33+273.15)</f>
        <v>298.12759819030759</v>
      </c>
      <c r="AO33">
        <f>(Y33*AG33+Z33*AH33)*AI33</f>
        <v>48.15911513449737</v>
      </c>
      <c r="AP33">
        <f>((AO33+0.00000010773*(AN33^4-AM33^4))-AL33*44100)/(L33*51.4+0.00000043092*AM33^3)</f>
        <v>-7.4814974672918879</v>
      </c>
      <c r="AQ33">
        <f>0.61365*EXP(17.502*J33/(240.97+J33))</f>
        <v>3.1165312400885474</v>
      </c>
      <c r="AR33">
        <f>AQ33*1000/AA33</f>
        <v>35.449029831362274</v>
      </c>
      <c r="AS33">
        <f>(AR33-U33)</f>
        <v>14.795001892519501</v>
      </c>
      <c r="AT33">
        <f>IF(D33,P33,(O33+P33)/2)</f>
        <v>24.820783615112305</v>
      </c>
      <c r="AU33">
        <f>0.61365*EXP(17.502*AT33/(240.97+AT33))</f>
        <v>3.1458618237815132</v>
      </c>
      <c r="AV33">
        <f>IF(AS33&lt;&gt;0,(1000-(AR33+U33)/2)/AS33*AL33,0)</f>
        <v>1.4299228020359009</v>
      </c>
      <c r="AW33">
        <f>U33*AA33/1000</f>
        <v>1.8158162187027482</v>
      </c>
      <c r="AX33">
        <f>(AU33-AW33)</f>
        <v>1.330045605078765</v>
      </c>
      <c r="AY33">
        <f>1/(1.6/F33+1.37/N33)</f>
        <v>0.94407566044528601</v>
      </c>
      <c r="AZ33">
        <f>G33*AA33*0.001</f>
        <v>33.95710038056837</v>
      </c>
      <c r="BA33">
        <f>G33/S33</f>
        <v>0.9812440199529624</v>
      </c>
      <c r="BB33">
        <f>(1-AL33*AA33/AQ33/F33)*100</f>
        <v>72.99837016896069</v>
      </c>
      <c r="BC33">
        <f>(S33-E33/(N33/1.35))</f>
        <v>394.1602007404876</v>
      </c>
      <c r="BD33">
        <f>E33*BB33/100/BC33</f>
        <v>-2.8103633902938864E-3</v>
      </c>
    </row>
    <row r="34" spans="1:56" x14ac:dyDescent="0.25">
      <c r="A34" s="1" t="s">
        <v>1</v>
      </c>
      <c r="B34" s="1" t="s">
        <v>12502</v>
      </c>
      <c r="K34" s="1">
        <v>2.72</v>
      </c>
    </row>
    <row r="35" spans="1:56" x14ac:dyDescent="0.25">
      <c r="A35" s="1" t="s">
        <v>1</v>
      </c>
      <c r="B35" s="1" t="s">
        <v>12501</v>
      </c>
      <c r="K35" s="1">
        <v>2.72</v>
      </c>
    </row>
    <row r="36" spans="1:56" x14ac:dyDescent="0.25">
      <c r="A36" s="1">
        <v>7</v>
      </c>
      <c r="B36" s="1" t="s">
        <v>12500</v>
      </c>
      <c r="C36" s="1">
        <v>1500.0000013634562</v>
      </c>
      <c r="D36" s="1">
        <v>0</v>
      </c>
      <c r="E36">
        <f>(R36-S36*(1000-T36)/(1000-U36))*AK36</f>
        <v>-1.8159735514717255</v>
      </c>
      <c r="F36">
        <f>IF(AV36&lt;&gt;0,1/(1/AV36-1/N36),0)</f>
        <v>2.3769943323581355</v>
      </c>
      <c r="G36">
        <f>((AY36-AL36/2)*S36-E36)/(AY36+AL36/2)</f>
        <v>386.61385720828929</v>
      </c>
      <c r="H36">
        <f>AL36*1000</f>
        <v>22.167837601754268</v>
      </c>
      <c r="I36">
        <f>(AQ36-AW36)</f>
        <v>1.2881801029716571</v>
      </c>
      <c r="J36">
        <f>(P36+AP36*D36)</f>
        <v>24.783143997192383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25.134546279907227</v>
      </c>
      <c r="P36" s="1">
        <v>24.783143997192383</v>
      </c>
      <c r="Q36" s="1">
        <v>24.970783233642578</v>
      </c>
      <c r="R36" s="1">
        <v>399.91534423828125</v>
      </c>
      <c r="S36" s="1">
        <v>393.64260864257813</v>
      </c>
      <c r="T36" s="1">
        <v>1.3508167266845703</v>
      </c>
      <c r="U36" s="1">
        <v>21.049999237060547</v>
      </c>
      <c r="V36" s="1">
        <v>3.7050707340240479</v>
      </c>
      <c r="W36" s="1">
        <v>57.736728668212891</v>
      </c>
      <c r="X36" s="1">
        <v>299.64328002929688</v>
      </c>
      <c r="Y36" s="1">
        <v>500.10302734375</v>
      </c>
      <c r="Z36" s="1">
        <v>5.598172664642334</v>
      </c>
      <c r="AA36" s="1">
        <v>87.915428161621094</v>
      </c>
      <c r="AB36" s="1">
        <v>7.6195826530456543</v>
      </c>
      <c r="AC36" s="1">
        <v>0.59233170747756958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1.1016297059900619</v>
      </c>
      <c r="AL36">
        <f>(U36-T36)/(1000-U36)*AK36</f>
        <v>2.2167837601754267E-2</v>
      </c>
      <c r="AM36">
        <f>(P36+273.15)</f>
        <v>297.93314399719236</v>
      </c>
      <c r="AN36">
        <f>(O36+273.15)</f>
        <v>298.2845462799072</v>
      </c>
      <c r="AO36">
        <f>(Y36*AG36+Z36*AH36)*AI36</f>
        <v>80.016482586492202</v>
      </c>
      <c r="AP36">
        <f>((AO36+0.00000010773*(AN36^4-AM36^4))-AL36*44100)/(L36*51.4+0.00000043092*AM36^3)</f>
        <v>-7.3605139974306395</v>
      </c>
      <c r="AQ36">
        <f>0.61365*EXP(17.502*J36/(240.97+J36))</f>
        <v>3.1387997986996323</v>
      </c>
      <c r="AR36">
        <f>AQ36*1000/AA36</f>
        <v>35.702491181972711</v>
      </c>
      <c r="AS36">
        <f>(AR36-U36)</f>
        <v>14.652491944912164</v>
      </c>
      <c r="AT36">
        <f>IF(D36,P36,(O36+P36)/2)</f>
        <v>24.958845138549805</v>
      </c>
      <c r="AU36">
        <f>0.61365*EXP(17.502*AT36/(240.97+AT36))</f>
        <v>3.171884242918972</v>
      </c>
      <c r="AV36">
        <f>IF(AS36&lt;&gt;0,(1000-(AR36+U36)/2)/AS36*AL36,0)</f>
        <v>1.4699750518328139</v>
      </c>
      <c r="AW36">
        <f>U36*AA36/1000</f>
        <v>1.8506196957279752</v>
      </c>
      <c r="AX36">
        <f>(AU36-AW36)</f>
        <v>1.3212645471909967</v>
      </c>
      <c r="AY36">
        <f>1/(1.6/F36+1.37/N36)</f>
        <v>0.97205397341953126</v>
      </c>
      <c r="AZ36">
        <f>G36*AA36*0.001</f>
        <v>33.989322789682589</v>
      </c>
      <c r="BA36">
        <f>G36/S36</f>
        <v>0.98214433275268009</v>
      </c>
      <c r="BB36">
        <f>(1-AL36*AA36/AQ36/F36)*100</f>
        <v>73.878587080014086</v>
      </c>
      <c r="BC36">
        <f>(S36-E36/(N36/1.35))</f>
        <v>394.27899622407847</v>
      </c>
      <c r="BD36">
        <f>E36*BB36/100/BC36</f>
        <v>-3.4027062420834359E-3</v>
      </c>
    </row>
    <row r="37" spans="1:56" x14ac:dyDescent="0.25">
      <c r="A37" s="1" t="s">
        <v>1</v>
      </c>
      <c r="B37" s="1" t="s">
        <v>12499</v>
      </c>
      <c r="K37" s="1">
        <v>2.72</v>
      </c>
    </row>
    <row r="38" spans="1:56" x14ac:dyDescent="0.25">
      <c r="A38" s="1" t="s">
        <v>1</v>
      </c>
      <c r="B38" s="1" t="s">
        <v>12498</v>
      </c>
      <c r="K38" s="1">
        <v>2.72</v>
      </c>
    </row>
    <row r="39" spans="1:56" x14ac:dyDescent="0.25">
      <c r="A39" s="1">
        <v>8</v>
      </c>
      <c r="B39" s="1" t="s">
        <v>12497</v>
      </c>
      <c r="C39" s="1">
        <v>1706.0000013634562</v>
      </c>
      <c r="D39" s="1">
        <v>0</v>
      </c>
      <c r="E39">
        <f>(R39-S39*(1000-T39)/(1000-U39))*AK39</f>
        <v>-1.9918677216651184</v>
      </c>
      <c r="F39">
        <f>IF(AV39&lt;&gt;0,1/(1/AV39-1/N39),0)</f>
        <v>2.5282422514261564</v>
      </c>
      <c r="G39">
        <f>((AY39-AL39/2)*S39-E39)/(AY39+AL39/2)</f>
        <v>386.78767382652433</v>
      </c>
      <c r="H39">
        <f>AL39*1000</f>
        <v>22.657025913341084</v>
      </c>
      <c r="I39">
        <f>(AQ39-AW39)</f>
        <v>1.2673756575942647</v>
      </c>
      <c r="J39">
        <f>(P39+AP39*D39)</f>
        <v>24.890769958496094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25.270656585693359</v>
      </c>
      <c r="P39" s="1">
        <v>24.890769958496094</v>
      </c>
      <c r="Q39" s="1">
        <v>25.093927383422852</v>
      </c>
      <c r="R39" s="1">
        <v>399.84268188476563</v>
      </c>
      <c r="S39" s="1">
        <v>393.55706787109375</v>
      </c>
      <c r="T39" s="1">
        <v>1.3951791524887085</v>
      </c>
      <c r="U39" s="1">
        <v>21.517864227294922</v>
      </c>
      <c r="V39" s="1">
        <v>3.7956721782684326</v>
      </c>
      <c r="W39" s="1">
        <v>58.540695190429688</v>
      </c>
      <c r="X39" s="1">
        <v>299.66690063476563</v>
      </c>
      <c r="Y39" s="1">
        <v>749.01165771484375</v>
      </c>
      <c r="Z39" s="1">
        <v>5.6886053085327148</v>
      </c>
      <c r="AA39" s="1">
        <v>87.910865783691406</v>
      </c>
      <c r="AB39" s="1">
        <v>7.7987637519836426</v>
      </c>
      <c r="AC39" s="1">
        <v>0.58056586980819702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1.1017165464513441</v>
      </c>
      <c r="AL39">
        <f>(U39-T39)/(1000-U39)*AK39</f>
        <v>2.2657025913341084E-2</v>
      </c>
      <c r="AM39">
        <f>(P39+273.15)</f>
        <v>298.04076995849607</v>
      </c>
      <c r="AN39">
        <f>(O39+273.15)</f>
        <v>298.42065658569334</v>
      </c>
      <c r="AO39">
        <f>(Y39*AG39+Z39*AH39)*AI39</f>
        <v>119.84186255570057</v>
      </c>
      <c r="AP39">
        <f>((AO39+0.00000010773*(AN39^4-AM39^4))-AL39*44100)/(L39*51.4+0.00000043092*AM39^3)</f>
        <v>-7.2067119566536642</v>
      </c>
      <c r="AQ39">
        <f>0.61365*EXP(17.502*J39/(240.97+J39))</f>
        <v>3.1590297316316831</v>
      </c>
      <c r="AR39">
        <f>AQ39*1000/AA39</f>
        <v>35.934462747808858</v>
      </c>
      <c r="AS39">
        <f>(AR39-U39)</f>
        <v>14.416598520513936</v>
      </c>
      <c r="AT39">
        <f>IF(D39,P39,(O39+P39)/2)</f>
        <v>25.080713272094727</v>
      </c>
      <c r="AU39">
        <f>0.61365*EXP(17.502*AT39/(240.97+AT39))</f>
        <v>3.1950105725388172</v>
      </c>
      <c r="AV39">
        <f>IF(AS39&lt;&gt;0,(1000-(AR39+U39)/2)/AS39*AL39,0)</f>
        <v>1.5264472026115805</v>
      </c>
      <c r="AW39">
        <f>U39*AA39/1000</f>
        <v>1.8916540740374184</v>
      </c>
      <c r="AX39">
        <f>(AU39-AW39)</f>
        <v>1.3033564985013988</v>
      </c>
      <c r="AY39">
        <f>1/(1.6/F39+1.37/N39)</f>
        <v>1.0116530002888386</v>
      </c>
      <c r="AZ39">
        <f>G39*AA39*0.001</f>
        <v>34.002839280549786</v>
      </c>
      <c r="BA39">
        <f>G39/S39</f>
        <v>0.98279946011086072</v>
      </c>
      <c r="BB39">
        <f>(1-AL39*AA39/AQ39/F39)*100</f>
        <v>75.061343100706509</v>
      </c>
      <c r="BC39">
        <f>(S39-E39/(N39/1.35))</f>
        <v>394.25509559348637</v>
      </c>
      <c r="BD39">
        <f>E39*BB39/100/BC39</f>
        <v>-3.7922722658045001E-3</v>
      </c>
    </row>
    <row r="40" spans="1:56" x14ac:dyDescent="0.25">
      <c r="A40" s="1" t="s">
        <v>1</v>
      </c>
      <c r="B40" s="1" t="s">
        <v>12496</v>
      </c>
      <c r="K40" s="1">
        <v>2.72</v>
      </c>
    </row>
    <row r="41" spans="1:56" x14ac:dyDescent="0.25">
      <c r="A41" s="1" t="s">
        <v>1</v>
      </c>
      <c r="B41" s="1" t="s">
        <v>12495</v>
      </c>
      <c r="K41" s="1">
        <v>2.72</v>
      </c>
    </row>
    <row r="42" spans="1:56" x14ac:dyDescent="0.25">
      <c r="A42" s="1">
        <v>9</v>
      </c>
      <c r="B42" s="1" t="s">
        <v>12494</v>
      </c>
      <c r="C42" s="1">
        <v>1912.0000013634562</v>
      </c>
      <c r="D42" s="1">
        <v>0</v>
      </c>
      <c r="E42">
        <f>(R42-S42*(1000-T42)/(1000-U42))*AK42</f>
        <v>-2.034625429422551</v>
      </c>
      <c r="F42">
        <f>IF(AV42&lt;&gt;0,1/(1/AV42-1/N42),0)</f>
        <v>2.7678157528817451</v>
      </c>
      <c r="G42">
        <f>((AY42-AL42/2)*S42-E42)/(AY42+AL42/2)</f>
        <v>387.018051999237</v>
      </c>
      <c r="H42">
        <f>AL42*1000</f>
        <v>23.196631964586949</v>
      </c>
      <c r="I42">
        <f>(AQ42-AW42)</f>
        <v>1.2293859998249734</v>
      </c>
      <c r="J42">
        <f>(P42+AP42*D42)</f>
        <v>24.930547714233398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25.232049942016602</v>
      </c>
      <c r="P42" s="1">
        <v>24.930547714233398</v>
      </c>
      <c r="Q42" s="1">
        <v>25.150184631347656</v>
      </c>
      <c r="R42" s="1">
        <v>400.012451171875</v>
      </c>
      <c r="S42" s="1">
        <v>393.57162475585938</v>
      </c>
      <c r="T42" s="1">
        <v>1.4409716129302979</v>
      </c>
      <c r="U42" s="1">
        <v>22.035074234008789</v>
      </c>
      <c r="V42" s="1">
        <v>3.9293243885040283</v>
      </c>
      <c r="W42" s="1">
        <v>60.086509704589844</v>
      </c>
      <c r="X42" s="1">
        <v>299.62237548828125</v>
      </c>
      <c r="Y42" s="1">
        <v>999.5535888671875</v>
      </c>
      <c r="Z42" s="1">
        <v>5.7148137092590332</v>
      </c>
      <c r="AA42" s="1">
        <v>87.912086486816406</v>
      </c>
      <c r="AB42" s="1">
        <v>8.1323909759521484</v>
      </c>
      <c r="AC42" s="1">
        <v>0.57328200340270996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1.1015528510598573</v>
      </c>
      <c r="AL42">
        <f>(U42-T42)/(1000-U42)*AK42</f>
        <v>2.3196631964586947E-2</v>
      </c>
      <c r="AM42">
        <f>(P42+273.15)</f>
        <v>298.08054771423338</v>
      </c>
      <c r="AN42">
        <f>(O42+273.15)</f>
        <v>298.38204994201658</v>
      </c>
      <c r="AO42">
        <f>(Y42*AG42+Z42*AH42)*AI42</f>
        <v>159.9285706440678</v>
      </c>
      <c r="AP42">
        <f>((AO42+0.00000010773*(AN42^4-AM42^4))-AL42*44100)/(L42*51.4+0.00000043092*AM42^3)</f>
        <v>-7.0796542759763765</v>
      </c>
      <c r="AQ42">
        <f>0.61365*EXP(17.502*J42/(240.97+J42))</f>
        <v>3.1665353516285739</v>
      </c>
      <c r="AR42">
        <f>AQ42*1000/AA42</f>
        <v>36.019340208737262</v>
      </c>
      <c r="AS42">
        <f>(AR42-U42)</f>
        <v>13.984265974728473</v>
      </c>
      <c r="AT42">
        <f>IF(D42,P42,(O42+P42)/2)</f>
        <v>25.081298828125</v>
      </c>
      <c r="AU42">
        <f>0.61365*EXP(17.502*AT42/(240.97+AT42))</f>
        <v>3.1951220454080471</v>
      </c>
      <c r="AV42">
        <f>IF(AS42&lt;&gt;0,(1000-(AR42+U42)/2)/AS42*AL42,0)</f>
        <v>1.6106171437539669</v>
      </c>
      <c r="AW42">
        <f>U42*AA42/1000</f>
        <v>1.9371493518036005</v>
      </c>
      <c r="AX42">
        <f>(AU42-AW42)</f>
        <v>1.2579726936044466</v>
      </c>
      <c r="AY42">
        <f>1/(1.6/F42+1.37/N42)</f>
        <v>1.0710036425561644</v>
      </c>
      <c r="AZ42">
        <f>G42*AA42*0.001</f>
        <v>34.023564459316134</v>
      </c>
      <c r="BA42">
        <f>G42/S42</f>
        <v>0.9833484622762434</v>
      </c>
      <c r="BB42">
        <f>(1-AL42*AA42/AQ42/F42)*100</f>
        <v>76.732377877701069</v>
      </c>
      <c r="BC42">
        <f>(S42-E42/(N42/1.35))</f>
        <v>394.28463643779713</v>
      </c>
      <c r="BD42">
        <f>E42*BB42/100/BC42</f>
        <v>-3.9596178207836645E-3</v>
      </c>
    </row>
    <row r="43" spans="1:56" x14ac:dyDescent="0.25">
      <c r="A43" s="1" t="s">
        <v>1</v>
      </c>
      <c r="B43" s="1" t="s">
        <v>12493</v>
      </c>
      <c r="K43" s="1">
        <v>2.72</v>
      </c>
    </row>
    <row r="44" spans="1:56" x14ac:dyDescent="0.25">
      <c r="A44" s="1" t="s">
        <v>1</v>
      </c>
      <c r="B44" s="1" t="s">
        <v>4331</v>
      </c>
      <c r="K44" s="1">
        <v>2.72</v>
      </c>
    </row>
    <row r="45" spans="1:56" x14ac:dyDescent="0.25">
      <c r="A45" s="1">
        <v>10</v>
      </c>
      <c r="B45" s="1" t="s">
        <v>12492</v>
      </c>
      <c r="C45" s="1">
        <v>2118.0000013634562</v>
      </c>
      <c r="D45" s="1">
        <v>0</v>
      </c>
      <c r="E45">
        <f>(R45-S45*(1000-T45)/(1000-U45))*AK45</f>
        <v>-2.2729735480751763</v>
      </c>
      <c r="F45">
        <f>IF(AV45&lt;&gt;0,1/(1/AV45-1/N45),0)</f>
        <v>3.0063045068708774</v>
      </c>
      <c r="G45">
        <f>((AY45-AL45/2)*S45-E45)/(AY45+AL45/2)</f>
        <v>387.12328294410867</v>
      </c>
      <c r="H45">
        <f>AL45*1000</f>
        <v>23.818821127916646</v>
      </c>
      <c r="I45">
        <f>(AQ45-AW45)</f>
        <v>1.2034728275380879</v>
      </c>
      <c r="J45">
        <f>(P45+AP45*D45)</f>
        <v>25.065937042236328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25.406047821044922</v>
      </c>
      <c r="P45" s="1">
        <v>25.065937042236328</v>
      </c>
      <c r="Q45" s="1">
        <v>25.303421020507813</v>
      </c>
      <c r="R45" s="1">
        <v>399.79953002929688</v>
      </c>
      <c r="S45" s="1">
        <v>393.35781860351563</v>
      </c>
      <c r="T45" s="1">
        <v>1.4906264543533325</v>
      </c>
      <c r="U45" s="1">
        <v>22.623027801513672</v>
      </c>
      <c r="V45" s="1">
        <v>4.0226521492004395</v>
      </c>
      <c r="W45" s="1">
        <v>61.051227569580078</v>
      </c>
      <c r="X45" s="1">
        <v>299.64181518554688</v>
      </c>
      <c r="Y45" s="1">
        <v>1250.451904296875</v>
      </c>
      <c r="Z45" s="1">
        <v>5.3769254684448242</v>
      </c>
      <c r="AA45" s="1">
        <v>87.907150268554688</v>
      </c>
      <c r="AB45" s="1">
        <v>8.4090728759765625</v>
      </c>
      <c r="AC45" s="1">
        <v>0.57362818717956543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1.1016243205350984</v>
      </c>
      <c r="AL45">
        <f>(U45-T45)/(1000-U45)*AK45</f>
        <v>2.3818821127916646E-2</v>
      </c>
      <c r="AM45">
        <f>(P45+273.15)</f>
        <v>298.21593704223631</v>
      </c>
      <c r="AN45">
        <f>(O45+273.15)</f>
        <v>298.5560478210449</v>
      </c>
      <c r="AO45">
        <f>(Y45*AG45+Z45*AH45)*AI45</f>
        <v>200.07230021553551</v>
      </c>
      <c r="AP45">
        <f>((AO45+0.00000010773*(AN45^4-AM45^4))-AL45*44100)/(L45*51.4+0.00000043092*AM45^3)</f>
        <v>-6.9704364636758145</v>
      </c>
      <c r="AQ45">
        <f>0.61365*EXP(17.502*J45/(240.97+J45))</f>
        <v>3.1921987320154406</v>
      </c>
      <c r="AR45">
        <f>AQ45*1000/AA45</f>
        <v>36.313300138422569</v>
      </c>
      <c r="AS45">
        <f>(AR45-U45)</f>
        <v>13.690272336908897</v>
      </c>
      <c r="AT45">
        <f>IF(D45,P45,(O45+P45)/2)</f>
        <v>25.235992431640625</v>
      </c>
      <c r="AU45">
        <f>0.61365*EXP(17.502*AT45/(240.97+AT45))</f>
        <v>3.2246905312223331</v>
      </c>
      <c r="AV45">
        <f>IF(AS45&lt;&gt;0,(1000-(AR45+U45)/2)/AS45*AL45,0)</f>
        <v>1.6885656933956499</v>
      </c>
      <c r="AW45">
        <f>U45*AA45/1000</f>
        <v>1.9887259044773526</v>
      </c>
      <c r="AX45">
        <f>(AU45-AW45)</f>
        <v>1.2359646267449804</v>
      </c>
      <c r="AY45">
        <f>1/(1.6/F45+1.37/N45)</f>
        <v>1.1263222654073184</v>
      </c>
      <c r="AZ45">
        <f>G45*AA45*0.001</f>
        <v>34.03090460622397</v>
      </c>
      <c r="BA45">
        <f>G45/S45</f>
        <v>0.98415047225566643</v>
      </c>
      <c r="BB45">
        <f>(1-AL45*AA45/AQ45/F45)*100</f>
        <v>78.181666496016504</v>
      </c>
      <c r="BC45">
        <f>(S45-E45/(N45/1.35))</f>
        <v>394.1543567127307</v>
      </c>
      <c r="BD45">
        <f>E45*BB45/100/BC45</f>
        <v>-4.5085093406539815E-3</v>
      </c>
    </row>
    <row r="46" spans="1:56" x14ac:dyDescent="0.25">
      <c r="A46" s="1" t="s">
        <v>1</v>
      </c>
      <c r="B46" s="1" t="s">
        <v>4329</v>
      </c>
      <c r="K46" s="1">
        <v>2.72</v>
      </c>
    </row>
    <row r="47" spans="1:56" x14ac:dyDescent="0.25">
      <c r="A47" s="1" t="s">
        <v>1</v>
      </c>
      <c r="B47" s="1" t="s">
        <v>12491</v>
      </c>
      <c r="K47" s="1">
        <v>2.72</v>
      </c>
    </row>
    <row r="48" spans="1:56" x14ac:dyDescent="0.25">
      <c r="A48" s="1">
        <v>11</v>
      </c>
      <c r="B48" s="1" t="s">
        <v>4327</v>
      </c>
      <c r="C48" s="1">
        <v>2324.0000013634562</v>
      </c>
      <c r="D48" s="1">
        <v>0</v>
      </c>
      <c r="E48">
        <f>(R48-S48*(1000-T48)/(1000-U48))*AK48</f>
        <v>-2.5521556122044822</v>
      </c>
      <c r="F48">
        <f>IF(AV48&lt;&gt;0,1/(1/AV48-1/N48),0)</f>
        <v>3.3866898758692021</v>
      </c>
      <c r="G48">
        <f>((AY48-AL48/2)*S48-E48)/(AY48+AL48/2)</f>
        <v>387.73788019399012</v>
      </c>
      <c r="H48">
        <f>AL48*1000</f>
        <v>24.477119218399544</v>
      </c>
      <c r="I48">
        <f>(AQ48-AW48)</f>
        <v>1.1582579475208412</v>
      </c>
      <c r="J48">
        <f>(P48+AP48*D48)</f>
        <v>25.114902496337891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25.481880187988281</v>
      </c>
      <c r="P48" s="1">
        <v>25.114902496337891</v>
      </c>
      <c r="Q48" s="1">
        <v>25.388032913208008</v>
      </c>
      <c r="R48" s="1">
        <v>399.97042846679688</v>
      </c>
      <c r="S48" s="1">
        <v>393.54229736328125</v>
      </c>
      <c r="T48" s="1">
        <v>1.538905143737793</v>
      </c>
      <c r="U48" s="1">
        <v>23.243890762329102</v>
      </c>
      <c r="V48" s="1">
        <v>4.1341919898986816</v>
      </c>
      <c r="W48" s="1">
        <v>62.443557739257813</v>
      </c>
      <c r="X48" s="1">
        <v>299.60968017578125</v>
      </c>
      <c r="Y48" s="1">
        <v>1600.5325927734375</v>
      </c>
      <c r="Z48" s="1">
        <v>5.4961543083190918</v>
      </c>
      <c r="AA48" s="1">
        <v>87.905548095703125</v>
      </c>
      <c r="AB48" s="1">
        <v>8.5950345993041992</v>
      </c>
      <c r="AC48" s="1">
        <v>0.55796229839324951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1.1015061771168426</v>
      </c>
      <c r="AL48">
        <f>(U48-T48)/(1000-U48)*AK48</f>
        <v>2.4477119218399544E-2</v>
      </c>
      <c r="AM48">
        <f>(P48+273.15)</f>
        <v>298.26490249633787</v>
      </c>
      <c r="AN48">
        <f>(O48+273.15)</f>
        <v>298.63188018798826</v>
      </c>
      <c r="AO48">
        <f>(Y48*AG48+Z48*AH48)*AI48</f>
        <v>256.0852091197994</v>
      </c>
      <c r="AP48">
        <f>((AO48+0.00000010773*(AN48^4-AM48^4))-AL48*44100)/(L48*51.4+0.00000043092*AM48^3)</f>
        <v>-6.7453736452438537</v>
      </c>
      <c r="AQ48">
        <f>0.61365*EXP(17.502*J48/(240.97+J48))</f>
        <v>3.2015249048600318</v>
      </c>
      <c r="AR48">
        <f>AQ48*1000/AA48</f>
        <v>36.420055095663798</v>
      </c>
      <c r="AS48">
        <f>(AR48-U48)</f>
        <v>13.176164333334697</v>
      </c>
      <c r="AT48">
        <f>IF(D48,P48,(O48+P48)/2)</f>
        <v>25.298391342163086</v>
      </c>
      <c r="AU48">
        <f>0.61365*EXP(17.502*AT48/(240.97+AT48))</f>
        <v>3.2366851021603478</v>
      </c>
      <c r="AV48">
        <f>IF(AS48&lt;&gt;0,(1000-(AR48+U48)/2)/AS48*AL48,0)</f>
        <v>1.802263379519222</v>
      </c>
      <c r="AW48">
        <f>U48*AA48/1000</f>
        <v>2.0432669573391906</v>
      </c>
      <c r="AX48">
        <f>(AU48-AW48)</f>
        <v>1.1934181448211572</v>
      </c>
      <c r="AY48">
        <f>1/(1.6/F48+1.37/N48)</f>
        <v>1.2076300182904425</v>
      </c>
      <c r="AZ48">
        <f>G48*AA48*0.001</f>
        <v>34.084310875918774</v>
      </c>
      <c r="BA48">
        <f>G48/S48</f>
        <v>0.98525084290003762</v>
      </c>
      <c r="BB48">
        <f>(1-AL48*AA48/AQ48/F48)*100</f>
        <v>80.155312003980328</v>
      </c>
      <c r="BC48">
        <f>(S48-E48/(N48/1.35))</f>
        <v>394.43667169838494</v>
      </c>
      <c r="BD48">
        <f>E48*BB48/100/BC48</f>
        <v>-5.1863542124041635E-3</v>
      </c>
    </row>
    <row r="49" spans="1:56" x14ac:dyDescent="0.25">
      <c r="A49" s="1" t="s">
        <v>1</v>
      </c>
      <c r="B49" s="1" t="s">
        <v>12490</v>
      </c>
      <c r="K49" s="1">
        <v>2.72</v>
      </c>
    </row>
    <row r="50" spans="1:56" x14ac:dyDescent="0.25">
      <c r="A50" s="1" t="s">
        <v>1</v>
      </c>
      <c r="B50" s="1" t="s">
        <v>12489</v>
      </c>
      <c r="K50" s="1">
        <v>2.72</v>
      </c>
    </row>
    <row r="51" spans="1:56" x14ac:dyDescent="0.25">
      <c r="A51" s="1">
        <v>12</v>
      </c>
      <c r="B51" s="1" t="s">
        <v>12488</v>
      </c>
      <c r="C51" s="1">
        <v>2530.5000013522804</v>
      </c>
      <c r="D51" s="1">
        <v>0</v>
      </c>
      <c r="E51">
        <f>(R51-S51*(1000-T51)/(1000-U51))*AK51</f>
        <v>-3.1900691903017311</v>
      </c>
      <c r="F51">
        <f>IF(AV51&lt;&gt;0,1/(1/AV51-1/N51),0)</f>
        <v>3.9859729827339616</v>
      </c>
      <c r="G51">
        <f>((AY51-AL51/2)*S51-E51)/(AY51+AL51/2)</f>
        <v>388.67704020454306</v>
      </c>
      <c r="H51">
        <f>AL51*1000</f>
        <v>25.436485751050459</v>
      </c>
      <c r="I51">
        <f>(AQ51-AW51)</f>
        <v>1.1066033735089778</v>
      </c>
      <c r="J51">
        <f>(P51+AP51*D51)</f>
        <v>25.248439788818359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25.782581329345703</v>
      </c>
      <c r="P51" s="1">
        <v>25.248439788818359</v>
      </c>
      <c r="Q51" s="1">
        <v>25.584688186645508</v>
      </c>
      <c r="R51" s="1">
        <v>399.99267578125</v>
      </c>
      <c r="S51" s="1">
        <v>393.79583740234375</v>
      </c>
      <c r="T51" s="1">
        <v>1.5913821458816528</v>
      </c>
      <c r="U51" s="1">
        <v>24.123929977416992</v>
      </c>
      <c r="V51" s="1">
        <v>4.1992673873901367</v>
      </c>
      <c r="W51" s="1">
        <v>63.657135009765625</v>
      </c>
      <c r="X51" s="1">
        <v>299.64730834960938</v>
      </c>
      <c r="Y51" s="1">
        <v>1998.750244140625</v>
      </c>
      <c r="Z51" s="1">
        <v>5.5472345352172852</v>
      </c>
      <c r="AA51" s="1">
        <v>87.899307250976563</v>
      </c>
      <c r="AB51" s="1">
        <v>8.8510522842407227</v>
      </c>
      <c r="AC51" s="1">
        <v>0.53808391094207764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1.1016445159912107</v>
      </c>
      <c r="AL51">
        <f>(U51-T51)/(1000-U51)*AK51</f>
        <v>2.543648575105046E-2</v>
      </c>
      <c r="AM51">
        <f>(P51+273.15)</f>
        <v>298.39843978881834</v>
      </c>
      <c r="AN51">
        <f>(O51+273.15)</f>
        <v>298.93258132934568</v>
      </c>
      <c r="AO51">
        <f>(Y51*AG51+Z51*AH51)*AI51</f>
        <v>319.8000319144121</v>
      </c>
      <c r="AP51">
        <f>((AO51+0.00000010773*(AN51^4-AM51^4))-AL51*44100)/(L51*51.4+0.00000043092*AM51^3)</f>
        <v>-6.5523904297770326</v>
      </c>
      <c r="AQ51">
        <f>0.61365*EXP(17.502*J51/(240.97+J51))</f>
        <v>3.2270801066949981</v>
      </c>
      <c r="AR51">
        <f>AQ51*1000/AA51</f>
        <v>36.713373604649711</v>
      </c>
      <c r="AS51">
        <f>(AR51-U51)</f>
        <v>12.589443627232718</v>
      </c>
      <c r="AT51">
        <f>IF(D51,P51,(O51+P51)/2)</f>
        <v>25.515510559082031</v>
      </c>
      <c r="AU51">
        <f>0.61365*EXP(17.502*AT51/(240.97+AT51))</f>
        <v>3.2787249793767179</v>
      </c>
      <c r="AV51">
        <f>IF(AS51&lt;&gt;0,(1000-(AR51+U51)/2)/AS51*AL51,0)</f>
        <v>1.9590017540451696</v>
      </c>
      <c r="AW51">
        <f>U51*AA51/1000</f>
        <v>2.1204767331860204</v>
      </c>
      <c r="AX51">
        <f>(AU51-AW51)</f>
        <v>1.1582482461906976</v>
      </c>
      <c r="AY51">
        <f>1/(1.6/F51+1.37/N51)</f>
        <v>1.3209374486488763</v>
      </c>
      <c r="AZ51">
        <f>G51*AA51*0.001</f>
        <v>34.164442578339305</v>
      </c>
      <c r="BA51">
        <f>G51/S51</f>
        <v>0.98700139333222359</v>
      </c>
      <c r="BB51">
        <f>(1-AL51*AA51/AQ51/F51)*100</f>
        <v>82.61805123545571</v>
      </c>
      <c r="BC51">
        <f>(S51-E51/(N51/1.35))</f>
        <v>394.91376140249764</v>
      </c>
      <c r="BD51">
        <f>E51*BB51/100/BC51</f>
        <v>-6.6737937638080558E-3</v>
      </c>
    </row>
    <row r="52" spans="1:56" x14ac:dyDescent="0.25">
      <c r="A52" s="1" t="s">
        <v>1</v>
      </c>
      <c r="B52" s="1" t="s">
        <v>12487</v>
      </c>
    </row>
    <row r="53" spans="1:56" x14ac:dyDescent="0.25">
      <c r="A53" s="1" t="s">
        <v>1</v>
      </c>
      <c r="B53" s="1" t="s">
        <v>12486</v>
      </c>
    </row>
    <row r="54" spans="1:56" x14ac:dyDescent="0.25">
      <c r="A54" s="1" t="s">
        <v>1</v>
      </c>
      <c r="B54" s="1" t="s">
        <v>12485</v>
      </c>
    </row>
    <row r="55" spans="1:56" x14ac:dyDescent="0.25">
      <c r="A55" s="1" t="s">
        <v>1</v>
      </c>
      <c r="B55" s="1" t="s">
        <v>12484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CC5A6-2091-4A5B-921A-D77C1AF40DBF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2217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2216</v>
      </c>
    </row>
    <row r="12" spans="1:56" x14ac:dyDescent="0.25">
      <c r="A12" s="1" t="s">
        <v>1</v>
      </c>
      <c r="B12" s="1" t="s">
        <v>2215</v>
      </c>
    </row>
    <row r="13" spans="1:56" x14ac:dyDescent="0.25">
      <c r="A13" s="1" t="s">
        <v>1</v>
      </c>
      <c r="B13" s="1" t="s">
        <v>2214</v>
      </c>
    </row>
    <row r="14" spans="1:56" x14ac:dyDescent="0.25">
      <c r="A14" s="1" t="s">
        <v>1</v>
      </c>
      <c r="B14" s="1" t="s">
        <v>2213</v>
      </c>
    </row>
    <row r="15" spans="1:56" x14ac:dyDescent="0.25">
      <c r="A15" s="1" t="s">
        <v>1</v>
      </c>
      <c r="B15" s="1" t="s">
        <v>2212</v>
      </c>
    </row>
    <row r="16" spans="1:56" x14ac:dyDescent="0.25">
      <c r="A16" s="1" t="s">
        <v>1</v>
      </c>
      <c r="B16" s="1" t="s">
        <v>2211</v>
      </c>
    </row>
    <row r="17" spans="1:56" x14ac:dyDescent="0.25">
      <c r="A17" s="1" t="s">
        <v>1</v>
      </c>
      <c r="B17" s="1" t="s">
        <v>2210</v>
      </c>
    </row>
    <row r="18" spans="1:56" x14ac:dyDescent="0.25">
      <c r="A18" s="1">
        <v>1</v>
      </c>
      <c r="B18" s="1" t="s">
        <v>2209</v>
      </c>
      <c r="C18" s="1">
        <v>244.49999949708581</v>
      </c>
      <c r="D18" s="1">
        <v>0</v>
      </c>
      <c r="E18">
        <f>(R18-S18*(1000-T18)/(1000-U18))*AK18</f>
        <v>-2.4574697769528422</v>
      </c>
      <c r="F18">
        <f>IF(AV18&lt;&gt;0,1/(1/AV18-1/N18),0)</f>
        <v>2.1905647724305095</v>
      </c>
      <c r="G18">
        <f>((AY18-AL18/2)*S18-E18)/(AY18+AL18/2)</f>
        <v>387.78067954129051</v>
      </c>
      <c r="H18">
        <f>AL18*1000</f>
        <v>21.634772480674563</v>
      </c>
      <c r="I18">
        <f>(AQ18-AW18)</f>
        <v>1.3320386327876788</v>
      </c>
      <c r="J18">
        <f>(P18+AP18*D18)</f>
        <v>24.222434997558594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24.283596038818359</v>
      </c>
      <c r="P18" s="1">
        <v>24.222434997558594</v>
      </c>
      <c r="Q18" s="1">
        <v>24.34716796875</v>
      </c>
      <c r="R18" s="1">
        <v>399.812255859375</v>
      </c>
      <c r="S18" s="1">
        <v>394.29971313476563</v>
      </c>
      <c r="T18" s="1">
        <v>1.8648099154233932E-2</v>
      </c>
      <c r="U18" s="1">
        <v>19.277872085571289</v>
      </c>
      <c r="V18" s="1">
        <v>5.408221110701561E-2</v>
      </c>
      <c r="W18" s="1">
        <v>55.908645629882813</v>
      </c>
      <c r="X18" s="1">
        <v>299.65975952148438</v>
      </c>
      <c r="Y18" s="1">
        <v>0.16166214644908905</v>
      </c>
      <c r="Z18" s="1">
        <v>9.9327774047851563</v>
      </c>
      <c r="AA18" s="1">
        <v>88.349388122558594</v>
      </c>
      <c r="AB18" s="1">
        <v>-2.1512970924377441</v>
      </c>
      <c r="AC18" s="1">
        <v>-0.36490517854690552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1.1016902923583982</v>
      </c>
      <c r="AL18">
        <f>(U18-T18)/(1000-U18)*AK18</f>
        <v>2.1634772480674563E-2</v>
      </c>
      <c r="AM18">
        <f>(P18+273.15)</f>
        <v>297.37243499755857</v>
      </c>
      <c r="AN18">
        <f>(O18+273.15)</f>
        <v>297.43359603881834</v>
      </c>
      <c r="AO18">
        <f>(Y18*AG18+Z18*AH18)*AI18</f>
        <v>2.5865942853705359E-2</v>
      </c>
      <c r="AP18">
        <f>((AO18+0.00000010773*(AN18^4-AM18^4))-AL18*44100)/(L18*51.4+0.00000043092*AM18^3)</f>
        <v>-7.8572600025778438</v>
      </c>
      <c r="AQ18">
        <f>0.61365*EXP(17.502*J18/(240.97+J18))</f>
        <v>3.0352268358528547</v>
      </c>
      <c r="AR18">
        <f>AQ18*1000/AA18</f>
        <v>34.354814451486376</v>
      </c>
      <c r="AS18">
        <f>(AR18-U18)</f>
        <v>15.076942365915087</v>
      </c>
      <c r="AT18">
        <f>IF(D18,P18,(O18+P18)/2)</f>
        <v>24.253015518188477</v>
      </c>
      <c r="AU18">
        <f>0.61365*EXP(17.502*AT18/(240.97+AT18))</f>
        <v>3.0407975719483487</v>
      </c>
      <c r="AV18">
        <f>IF(AS18&lt;&gt;0,(1000-(AR18+U18)/2)/AS18*AL18,0)</f>
        <v>1.396477248788526</v>
      </c>
      <c r="AW18">
        <f>U18*AA18/1000</f>
        <v>1.7031882030651759</v>
      </c>
      <c r="AX18">
        <f>(AU18-AW18)</f>
        <v>1.3376093688831727</v>
      </c>
      <c r="AY18">
        <f>1/(1.6/F18+1.37/N18)</f>
        <v>0.92078002292036831</v>
      </c>
      <c r="AZ18">
        <f>G18*AA18*0.001</f>
        <v>34.260185763222992</v>
      </c>
      <c r="BA18">
        <f>G18/S18</f>
        <v>0.9834668061469094</v>
      </c>
      <c r="BB18">
        <f>(1-AL18*AA18/AQ18/F18)*100</f>
        <v>71.251934493163873</v>
      </c>
      <c r="BC18">
        <f>(S18-E18/(N18/1.35))</f>
        <v>395.16090587994512</v>
      </c>
      <c r="BD18">
        <f>E18*BB18/100/BC18</f>
        <v>-4.4310930803355165E-3</v>
      </c>
    </row>
    <row r="19" spans="1:56" x14ac:dyDescent="0.25">
      <c r="A19" s="1" t="s">
        <v>1</v>
      </c>
      <c r="B19" s="1" t="s">
        <v>2208</v>
      </c>
      <c r="K19" s="1">
        <v>2.72</v>
      </c>
    </row>
    <row r="20" spans="1:56" x14ac:dyDescent="0.25">
      <c r="A20" s="1" t="s">
        <v>1</v>
      </c>
      <c r="B20" s="1" t="s">
        <v>2207</v>
      </c>
      <c r="K20" s="1">
        <v>2.72</v>
      </c>
    </row>
    <row r="21" spans="1:56" x14ac:dyDescent="0.25">
      <c r="A21" s="1">
        <v>2</v>
      </c>
      <c r="B21" s="1" t="s">
        <v>2206</v>
      </c>
      <c r="C21" s="1">
        <v>448.99999950826168</v>
      </c>
      <c r="D21" s="1">
        <v>0</v>
      </c>
      <c r="E21">
        <f>(R21-S21*(1000-T21)/(1000-U21))*AK21</f>
        <v>-1.6494809783933844</v>
      </c>
      <c r="F21">
        <f>IF(AV21&lt;&gt;0,1/(1/AV21-1/N21),0)</f>
        <v>2.0575083785723667</v>
      </c>
      <c r="G21">
        <f>((AY21-AL21/2)*S21-E21)/(AY21+AL21/2)</f>
        <v>386.38063044296251</v>
      </c>
      <c r="H21">
        <f>AL21*1000</f>
        <v>21.332801974208806</v>
      </c>
      <c r="I21">
        <f>(AQ21-AW21)</f>
        <v>1.3676346512632815</v>
      </c>
      <c r="J21">
        <f>(P21+AP21*D21)</f>
        <v>24.292678833007813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24.262863159179688</v>
      </c>
      <c r="P21" s="1">
        <v>24.292678833007813</v>
      </c>
      <c r="Q21" s="1">
        <v>24.370050430297852</v>
      </c>
      <c r="R21" s="1">
        <v>400.07492065429688</v>
      </c>
      <c r="S21" s="1">
        <v>393.94381713867188</v>
      </c>
      <c r="T21" s="1">
        <v>2.4722876027226448E-2</v>
      </c>
      <c r="U21" s="1">
        <v>19.020490646362305</v>
      </c>
      <c r="V21" s="1">
        <v>7.1787096560001373E-2</v>
      </c>
      <c r="W21" s="1">
        <v>55.229248046875</v>
      </c>
      <c r="X21" s="1">
        <v>299.65386962890625</v>
      </c>
      <c r="Y21" s="1">
        <v>25.274761199951172</v>
      </c>
      <c r="Z21" s="1">
        <v>9.6854639053344727</v>
      </c>
      <c r="AA21" s="1">
        <v>88.346908569335938</v>
      </c>
      <c r="AB21" s="1">
        <v>-2.2538681030273438</v>
      </c>
      <c r="AC21" s="1">
        <v>-0.33545684814453125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1.1016686383415668</v>
      </c>
      <c r="AL21">
        <f>(U21-T21)/(1000-U21)*AK21</f>
        <v>2.1332801974208806E-2</v>
      </c>
      <c r="AM21">
        <f>(P21+273.15)</f>
        <v>297.44267883300779</v>
      </c>
      <c r="AN21">
        <f>(O21+273.15)</f>
        <v>297.41286315917966</v>
      </c>
      <c r="AO21">
        <f>(Y21*AG21+Z21*AH21)*AI21</f>
        <v>4.0439617016025977</v>
      </c>
      <c r="AP21">
        <f>((AO21+0.00000010773*(AN21^4-AM21^4))-AL21*44100)/(L21*51.4+0.00000043092*AM21^3)</f>
        <v>-7.7223817299288635</v>
      </c>
      <c r="AQ21">
        <f>0.61365*EXP(17.502*J21/(240.97+J21))</f>
        <v>3.0480361993413614</v>
      </c>
      <c r="AR21">
        <f>AQ21*1000/AA21</f>
        <v>34.500768037052687</v>
      </c>
      <c r="AS21">
        <f>(AR21-U21)</f>
        <v>15.480277390690382</v>
      </c>
      <c r="AT21">
        <f>IF(D21,P21,(O21+P21)/2)</f>
        <v>24.27777099609375</v>
      </c>
      <c r="AU21">
        <f>0.61365*EXP(17.502*AT21/(240.97+AT21))</f>
        <v>3.0453137269087498</v>
      </c>
      <c r="AV21">
        <f>IF(AS21&lt;&gt;0,(1000-(AR21+U21)/2)/AS21*AL21,0)</f>
        <v>1.3411854480232299</v>
      </c>
      <c r="AW21">
        <f>U21*AA21/1000</f>
        <v>1.6804015480780798</v>
      </c>
      <c r="AX21">
        <f>(AU21-AW21)</f>
        <v>1.36491217883067</v>
      </c>
      <c r="AY21">
        <f>1/(1.6/F21+1.37/N21)</f>
        <v>0.88240218681089055</v>
      </c>
      <c r="AZ21">
        <f>G21*AA21*0.001</f>
        <v>34.135534230706781</v>
      </c>
      <c r="BA21">
        <f>G21/S21</f>
        <v>0.98080135702942872</v>
      </c>
      <c r="BB21">
        <f>(1-AL21*AA21/AQ21/F21)*100</f>
        <v>69.947713095204705</v>
      </c>
      <c r="BC21">
        <f>(S21-E21/(N21/1.35))</f>
        <v>394.52185926363558</v>
      </c>
      <c r="BD21">
        <f>E21*BB21/100/BC21</f>
        <v>-2.9244874402652075E-3</v>
      </c>
    </row>
    <row r="22" spans="1:56" x14ac:dyDescent="0.25">
      <c r="A22" s="1" t="s">
        <v>1</v>
      </c>
      <c r="B22" s="1" t="s">
        <v>2205</v>
      </c>
      <c r="K22" s="1">
        <v>2.72</v>
      </c>
    </row>
    <row r="23" spans="1:56" x14ac:dyDescent="0.25">
      <c r="A23" s="1" t="s">
        <v>1</v>
      </c>
      <c r="B23" s="1" t="s">
        <v>2204</v>
      </c>
      <c r="K23" s="1">
        <v>2.72</v>
      </c>
    </row>
    <row r="24" spans="1:56" x14ac:dyDescent="0.25">
      <c r="A24" s="1">
        <v>3</v>
      </c>
      <c r="B24" s="1" t="s">
        <v>2203</v>
      </c>
      <c r="C24" s="1">
        <v>652.99999950826168</v>
      </c>
      <c r="D24" s="1">
        <v>0</v>
      </c>
      <c r="E24">
        <f>(R24-S24*(1000-T24)/(1000-U24))*AK24</f>
        <v>-1.7062268108602232</v>
      </c>
      <c r="F24">
        <f>IF(AV24&lt;&gt;0,1/(1/AV24-1/N24),0)</f>
        <v>1.9454509626910603</v>
      </c>
      <c r="G24">
        <f>((AY24-AL24/2)*S24-E24)/(AY24+AL24/2)</f>
        <v>386.66446170176772</v>
      </c>
      <c r="H24">
        <f>AL24*1000</f>
        <v>20.920627249014807</v>
      </c>
      <c r="I24">
        <f>(AQ24-AW24)</f>
        <v>1.3918378366881345</v>
      </c>
      <c r="J24">
        <f>(P24+AP24*D24)</f>
        <v>24.253879547119141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24.220600128173828</v>
      </c>
      <c r="P24" s="1">
        <v>24.253879547119141</v>
      </c>
      <c r="Q24" s="1">
        <v>24.340072631835938</v>
      </c>
      <c r="R24" s="1">
        <v>400.21731567382813</v>
      </c>
      <c r="S24" s="1">
        <v>394.27789306640625</v>
      </c>
      <c r="T24" s="1">
        <v>2.8711304068565369E-2</v>
      </c>
      <c r="U24" s="1">
        <v>18.666912078857422</v>
      </c>
      <c r="V24" s="1">
        <v>8.3577357232570648E-2</v>
      </c>
      <c r="W24" s="1">
        <v>54.338565826416016</v>
      </c>
      <c r="X24" s="1">
        <v>299.60983276367188</v>
      </c>
      <c r="Y24" s="1">
        <v>49.868946075439453</v>
      </c>
      <c r="Z24" s="1">
        <v>9.7349958419799805</v>
      </c>
      <c r="AA24" s="1">
        <v>88.344406127929688</v>
      </c>
      <c r="AB24" s="1">
        <v>-2.1863677501678467</v>
      </c>
      <c r="AC24" s="1">
        <v>-0.32328206300735474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1.1015067381017347</v>
      </c>
      <c r="AL24">
        <f>(U24-T24)/(1000-U24)*AK24</f>
        <v>2.0920627249014806E-2</v>
      </c>
      <c r="AM24">
        <f>(P24+273.15)</f>
        <v>297.40387954711912</v>
      </c>
      <c r="AN24">
        <f>(O24+273.15)</f>
        <v>297.37060012817381</v>
      </c>
      <c r="AO24">
        <f>(Y24*AG24+Z24*AH24)*AI24</f>
        <v>7.9790311937250635</v>
      </c>
      <c r="AP24">
        <f>((AO24+0.00000010773*(AN24^4-AM24^4))-AL24*44100)/(L24*51.4+0.00000043092*AM24^3)</f>
        <v>-7.5407554623074091</v>
      </c>
      <c r="AQ24">
        <f>0.61365*EXP(17.502*J24/(240.97+J24))</f>
        <v>3.0409550985370708</v>
      </c>
      <c r="AR24">
        <f>AQ24*1000/AA24</f>
        <v>34.421591947016168</v>
      </c>
      <c r="AS24">
        <f>(AR24-U24)</f>
        <v>15.754679868158746</v>
      </c>
      <c r="AT24">
        <f>IF(D24,P24,(O24+P24)/2)</f>
        <v>24.237239837646484</v>
      </c>
      <c r="AU24">
        <f>0.61365*EXP(17.502*AT24/(240.97+AT24))</f>
        <v>3.0379226616136621</v>
      </c>
      <c r="AV24">
        <f>IF(AS24&lt;&gt;0,(1000-(AR24+U24)/2)/AS24*AL24,0)</f>
        <v>1.2926511371524518</v>
      </c>
      <c r="AW24">
        <f>U24*AA24/1000</f>
        <v>1.6491172618489363</v>
      </c>
      <c r="AX24">
        <f>(AU24-AW24)</f>
        <v>1.3888053997647258</v>
      </c>
      <c r="AY24">
        <f>1/(1.6/F24+1.37/N24)</f>
        <v>0.84885182950394933</v>
      </c>
      <c r="AZ24">
        <f>G24*AA24*0.001</f>
        <v>34.159642239818282</v>
      </c>
      <c r="BA24">
        <f>G24/S24</f>
        <v>0.98069018958829568</v>
      </c>
      <c r="BB24">
        <f>(1-AL24*AA24/AQ24/F24)*100</f>
        <v>68.759105429401345</v>
      </c>
      <c r="BC24">
        <f>(S24-E24/(N24/1.35))</f>
        <v>394.87582113246998</v>
      </c>
      <c r="BD24">
        <f>E24*BB24/100/BC24</f>
        <v>-2.9710258996853631E-3</v>
      </c>
    </row>
    <row r="25" spans="1:56" x14ac:dyDescent="0.25">
      <c r="A25" s="1" t="s">
        <v>1</v>
      </c>
      <c r="B25" s="1" t="s">
        <v>2202</v>
      </c>
      <c r="K25" s="1">
        <v>2.72</v>
      </c>
    </row>
    <row r="26" spans="1:56" x14ac:dyDescent="0.25">
      <c r="A26" s="1" t="s">
        <v>1</v>
      </c>
      <c r="B26" s="1" t="s">
        <v>2201</v>
      </c>
      <c r="K26" s="1">
        <v>2.72</v>
      </c>
    </row>
    <row r="27" spans="1:56" x14ac:dyDescent="0.25">
      <c r="A27" s="1">
        <v>4</v>
      </c>
      <c r="B27" s="1" t="s">
        <v>2200</v>
      </c>
      <c r="C27" s="1">
        <v>856.99999950826168</v>
      </c>
      <c r="D27" s="1">
        <v>0</v>
      </c>
      <c r="E27">
        <f>(R27-S27*(1000-T27)/(1000-U27))*AK27</f>
        <v>-1.518615997944474</v>
      </c>
      <c r="F27">
        <f>IF(AV27&lt;&gt;0,1/(1/AV27-1/N27),0)</f>
        <v>1.7238306755284742</v>
      </c>
      <c r="G27">
        <f>((AY27-AL27/2)*S27-E27)/(AY27+AL27/2)</f>
        <v>386.08364422635816</v>
      </c>
      <c r="H27">
        <f>AL27*1000</f>
        <v>20.102066681315254</v>
      </c>
      <c r="I27">
        <f>(AQ27-AW27)</f>
        <v>1.4521212171837807</v>
      </c>
      <c r="J27">
        <f>(P27+AP27*D27)</f>
        <v>24.238506317138672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24.183334350585938</v>
      </c>
      <c r="P27" s="1">
        <v>24.238506317138672</v>
      </c>
      <c r="Q27" s="1">
        <v>24.309772491455078</v>
      </c>
      <c r="R27" s="1">
        <v>400.01766967773438</v>
      </c>
      <c r="S27" s="1">
        <v>394.20245361328125</v>
      </c>
      <c r="T27" s="1">
        <v>3.2030921429395676E-2</v>
      </c>
      <c r="U27" s="1">
        <v>17.953523635864258</v>
      </c>
      <c r="V27" s="1">
        <v>9.3445651233196259E-2</v>
      </c>
      <c r="W27" s="1">
        <v>52.376846313476563</v>
      </c>
      <c r="X27" s="1">
        <v>299.61770629882813</v>
      </c>
      <c r="Y27" s="1">
        <v>100.04402923583984</v>
      </c>
      <c r="Z27" s="1">
        <v>9.8387517929077148</v>
      </c>
      <c r="AA27" s="1">
        <v>88.340995788574219</v>
      </c>
      <c r="AB27" s="1">
        <v>-2.2925338745117188</v>
      </c>
      <c r="AC27" s="1">
        <v>-0.28723728656768799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1.1015356849221618</v>
      </c>
      <c r="AL27">
        <f>(U27-T27)/(1000-U27)*AK27</f>
        <v>2.0102066681315253E-2</v>
      </c>
      <c r="AM27">
        <f>(P27+273.15)</f>
        <v>297.38850631713865</v>
      </c>
      <c r="AN27">
        <f>(O27+273.15)</f>
        <v>297.33333435058591</v>
      </c>
      <c r="AO27">
        <f>(Y27*AG27+Z27*AH27)*AI27</f>
        <v>16.007044319949046</v>
      </c>
      <c r="AP27">
        <f>((AO27+0.00000010773*(AN27^4-AM27^4))-AL27*44100)/(L27*51.4+0.00000043092*AM27^3)</f>
        <v>-7.1792436733412321</v>
      </c>
      <c r="AQ27">
        <f>0.61365*EXP(17.502*J27/(240.97+J27))</f>
        <v>3.0381533730897328</v>
      </c>
      <c r="AR27">
        <f>AQ27*1000/AA27</f>
        <v>34.391205871857274</v>
      </c>
      <c r="AS27">
        <f>(AR27-U27)</f>
        <v>16.437682235993016</v>
      </c>
      <c r="AT27">
        <f>IF(D27,P27,(O27+P27)/2)</f>
        <v>24.210920333862305</v>
      </c>
      <c r="AU27">
        <f>0.61365*EXP(17.502*AT27/(240.97+AT27))</f>
        <v>3.0331315671756722</v>
      </c>
      <c r="AV27">
        <f>IF(AS27&lt;&gt;0,(1000-(AR27+U27)/2)/AS27*AL27,0)</f>
        <v>1.1909189981152375</v>
      </c>
      <c r="AW27">
        <f>U27*AA27/1000</f>
        <v>1.586032155905952</v>
      </c>
      <c r="AX27">
        <f>(AU27-AW27)</f>
        <v>1.4470994112697202</v>
      </c>
      <c r="AY27">
        <f>1/(1.6/F27+1.37/N27)</f>
        <v>0.77894002498438297</v>
      </c>
      <c r="AZ27">
        <f>G27*AA27*0.001</f>
        <v>34.107013588638097</v>
      </c>
      <c r="BA27">
        <f>G27/S27</f>
        <v>0.97940446764725675</v>
      </c>
      <c r="BB27">
        <f>(1-AL27*AA27/AQ27/F27)*100</f>
        <v>66.09227122280268</v>
      </c>
      <c r="BC27">
        <f>(S27-E27/(N27/1.35))</f>
        <v>394.73463557230616</v>
      </c>
      <c r="BD27">
        <f>E27*BB27/100/BC27</f>
        <v>-2.5426899839664087E-3</v>
      </c>
    </row>
    <row r="28" spans="1:56" x14ac:dyDescent="0.25">
      <c r="A28" s="1" t="s">
        <v>1</v>
      </c>
      <c r="B28" s="1" t="s">
        <v>2199</v>
      </c>
      <c r="K28" s="1">
        <v>2.72</v>
      </c>
    </row>
    <row r="29" spans="1:56" x14ac:dyDescent="0.25">
      <c r="A29" s="1" t="s">
        <v>1</v>
      </c>
      <c r="B29" s="1" t="s">
        <v>1819</v>
      </c>
      <c r="K29" s="1">
        <v>2.72</v>
      </c>
    </row>
    <row r="30" spans="1:56" x14ac:dyDescent="0.25">
      <c r="A30" s="1">
        <v>5</v>
      </c>
      <c r="B30" s="1" t="s">
        <v>2198</v>
      </c>
      <c r="C30" s="1">
        <v>1060.9999995082617</v>
      </c>
      <c r="D30" s="1">
        <v>0</v>
      </c>
      <c r="E30">
        <f>(R30-S30*(1000-T30)/(1000-U30))*AK30</f>
        <v>-1.8653814699334337</v>
      </c>
      <c r="F30">
        <f>IF(AV30&lt;&gt;0,1/(1/AV30-1/N30),0)</f>
        <v>1.5228209680715805</v>
      </c>
      <c r="G30">
        <f>((AY30-AL30/2)*S30-E30)/(AY30+AL30/2)</f>
        <v>386.73408219113622</v>
      </c>
      <c r="H30">
        <f>AL30*1000</f>
        <v>19.231239002028357</v>
      </c>
      <c r="I30">
        <f>(AQ30-AW30)</f>
        <v>1.5164475874521313</v>
      </c>
      <c r="J30">
        <f>(P30+AP30*D30)</f>
        <v>24.223577499389648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24.170124053955078</v>
      </c>
      <c r="P30" s="1">
        <v>24.223577499389648</v>
      </c>
      <c r="Q30" s="1">
        <v>24.291538238525391</v>
      </c>
      <c r="R30" s="1">
        <v>399.87469482421875</v>
      </c>
      <c r="S30" s="1">
        <v>394.67745971679688</v>
      </c>
      <c r="T30" s="1">
        <v>3.6410488188266754E-2</v>
      </c>
      <c r="U30" s="1">
        <v>17.195329666137695</v>
      </c>
      <c r="V30" s="1">
        <v>0.10630205273628235</v>
      </c>
      <c r="W30" s="1">
        <v>50.202537536621094</v>
      </c>
      <c r="X30" s="1">
        <v>299.6080322265625</v>
      </c>
      <c r="Y30" s="1">
        <v>149.91249084472656</v>
      </c>
      <c r="Z30" s="1">
        <v>9.7089309692382813</v>
      </c>
      <c r="AA30" s="1">
        <v>88.337196350097656</v>
      </c>
      <c r="AB30" s="1">
        <v>-2.3159103393554688</v>
      </c>
      <c r="AC30" s="1">
        <v>-0.26626485586166382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1.1015001184800091</v>
      </c>
      <c r="AL30">
        <f>(U30-T30)/(1000-U30)*AK30</f>
        <v>1.9231239002028357E-2</v>
      </c>
      <c r="AM30">
        <f>(P30+273.15)</f>
        <v>297.37357749938963</v>
      </c>
      <c r="AN30">
        <f>(O30+273.15)</f>
        <v>297.32012405395506</v>
      </c>
      <c r="AO30">
        <f>(Y30*AG30+Z30*AH30)*AI30</f>
        <v>23.985997999027404</v>
      </c>
      <c r="AP30">
        <f>((AO30+0.00000010773*(AN30^4-AM30^4))-AL30*44100)/(L30*51.4+0.00000043092*AM30^3)</f>
        <v>-6.7969216456540975</v>
      </c>
      <c r="AQ30">
        <f>0.61365*EXP(17.502*J30/(240.97+J30))</f>
        <v>3.0354348004743961</v>
      </c>
      <c r="AR30">
        <f>AQ30*1000/AA30</f>
        <v>34.361910111391488</v>
      </c>
      <c r="AS30">
        <f>(AR30-U30)</f>
        <v>17.166580445253793</v>
      </c>
      <c r="AT30">
        <f>IF(D30,P30,(O30+P30)/2)</f>
        <v>24.196850776672363</v>
      </c>
      <c r="AU30">
        <f>0.61365*EXP(17.502*AT30/(240.97+AT30))</f>
        <v>3.0305731132383626</v>
      </c>
      <c r="AV30">
        <f>IF(AS30&lt;&gt;0,(1000-(AR30+U30)/2)/AS30*AL30,0)</f>
        <v>1.0913929108685743</v>
      </c>
      <c r="AW30">
        <f>U30*AA30/1000</f>
        <v>1.5189872130222648</v>
      </c>
      <c r="AX30">
        <f>(AU30-AW30)</f>
        <v>1.5115859002160978</v>
      </c>
      <c r="AY30">
        <f>1/(1.6/F30+1.37/N30)</f>
        <v>0.71107971042636531</v>
      </c>
      <c r="AZ30">
        <f>G30*AA30*0.001</f>
        <v>34.163004553793208</v>
      </c>
      <c r="BA30">
        <f>G30/S30</f>
        <v>0.97987374923472836</v>
      </c>
      <c r="BB30">
        <f>(1-AL30*AA30/AQ30/F30)*100</f>
        <v>63.247987993383092</v>
      </c>
      <c r="BC30">
        <f>(S30-E30/(N30/1.35))</f>
        <v>395.3311617496621</v>
      </c>
      <c r="BD30">
        <f>E30*BB30/100/BC30</f>
        <v>-2.9843745251769286E-3</v>
      </c>
    </row>
    <row r="31" spans="1:56" x14ac:dyDescent="0.25">
      <c r="A31" s="1" t="s">
        <v>1</v>
      </c>
      <c r="B31" s="1" t="s">
        <v>2197</v>
      </c>
      <c r="K31" s="1">
        <v>2.72</v>
      </c>
    </row>
    <row r="32" spans="1:56" x14ac:dyDescent="0.25">
      <c r="A32" s="1" t="s">
        <v>1</v>
      </c>
      <c r="B32" s="1" t="s">
        <v>2196</v>
      </c>
      <c r="K32" s="1">
        <v>2.72</v>
      </c>
    </row>
    <row r="33" spans="1:56" x14ac:dyDescent="0.25">
      <c r="A33" s="1">
        <v>6</v>
      </c>
      <c r="B33" s="1" t="s">
        <v>1815</v>
      </c>
      <c r="C33" s="1">
        <v>1264.9999995082617</v>
      </c>
      <c r="D33" s="1">
        <v>0</v>
      </c>
      <c r="E33">
        <f>(R33-S33*(1000-T33)/(1000-U33))*AK33</f>
        <v>-1.5371558451037299</v>
      </c>
      <c r="F33">
        <f>IF(AV33&lt;&gt;0,1/(1/AV33-1/N33),0)</f>
        <v>1.4444156185375518</v>
      </c>
      <c r="G33">
        <f>((AY33-AL33/2)*S33-E33)/(AY33+AL33/2)</f>
        <v>385.85860033011323</v>
      </c>
      <c r="H33">
        <f>AL33*1000</f>
        <v>18.828439836167028</v>
      </c>
      <c r="I33">
        <f>(AQ33-AW33)</f>
        <v>1.5427529534340096</v>
      </c>
      <c r="J33">
        <f>(P33+AP33*D33)</f>
        <v>24.197908401489258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24.176263809204102</v>
      </c>
      <c r="P33" s="1">
        <v>24.197908401489258</v>
      </c>
      <c r="Q33" s="1">
        <v>24.290349960327148</v>
      </c>
      <c r="R33" s="1">
        <v>399.7027587890625</v>
      </c>
      <c r="S33" s="1">
        <v>394.357666015625</v>
      </c>
      <c r="T33" s="1">
        <v>4.032551497220993E-2</v>
      </c>
      <c r="U33" s="1">
        <v>16.844804763793945</v>
      </c>
      <c r="V33" s="1">
        <v>0.11768797039985657</v>
      </c>
      <c r="W33" s="1">
        <v>49.160709381103516</v>
      </c>
      <c r="X33" s="1">
        <v>299.62652587890625</v>
      </c>
      <c r="Y33" s="1">
        <v>300.47833251953125</v>
      </c>
      <c r="Z33" s="1">
        <v>9.7994022369384766</v>
      </c>
      <c r="AA33" s="1">
        <v>88.336578369140625</v>
      </c>
      <c r="AB33" s="1">
        <v>-2.3828704357147217</v>
      </c>
      <c r="AC33" s="1">
        <v>-0.26034453511238098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1.1015681098489198</v>
      </c>
      <c r="AL33">
        <f>(U33-T33)/(1000-U33)*AK33</f>
        <v>1.8828439836167027E-2</v>
      </c>
      <c r="AM33">
        <f>(P33+273.15)</f>
        <v>297.34790840148924</v>
      </c>
      <c r="AN33">
        <f>(O33+273.15)</f>
        <v>297.32626380920408</v>
      </c>
      <c r="AO33">
        <f>(Y33*AG33+Z33*AH33)*AI33</f>
        <v>48.076532128530744</v>
      </c>
      <c r="AP33">
        <f>((AO33+0.00000010773*(AN33^4-AM33^4))-AL33*44100)/(L33*51.4+0.00000043092*AM33^3)</f>
        <v>-6.4491672000369586</v>
      </c>
      <c r="AQ33">
        <f>0.61365*EXP(17.502*J33/(240.97+J33))</f>
        <v>3.0307653695637669</v>
      </c>
      <c r="AR33">
        <f>AQ33*1000/AA33</f>
        <v>34.309290958710378</v>
      </c>
      <c r="AS33">
        <f>(AR33-U33)</f>
        <v>17.464486194916432</v>
      </c>
      <c r="AT33">
        <f>IF(D33,P33,(O33+P33)/2)</f>
        <v>24.18708610534668</v>
      </c>
      <c r="AU33">
        <f>0.61365*EXP(17.502*AT33/(240.97+AT33))</f>
        <v>3.0287985830000852</v>
      </c>
      <c r="AV33">
        <f>IF(AS33&lt;&gt;0,(1000-(AR33+U33)/2)/AS33*AL33,0)</f>
        <v>1.0505241164589822</v>
      </c>
      <c r="AW33">
        <f>U33*AA33/1000</f>
        <v>1.4880124161297572</v>
      </c>
      <c r="AX33">
        <f>(AU33-AW33)</f>
        <v>1.540786166870328</v>
      </c>
      <c r="AY33">
        <f>1/(1.6/F33+1.37/N33)</f>
        <v>0.68336589983554186</v>
      </c>
      <c r="AZ33">
        <f>G33*AA33*0.001</f>
        <v>34.085428487467958</v>
      </c>
      <c r="BA33">
        <f>G33/S33</f>
        <v>0.97844833150733013</v>
      </c>
      <c r="BB33">
        <f>(1-AL33*AA33/AQ33/F33)*100</f>
        <v>62.006402619286916</v>
      </c>
      <c r="BC33">
        <f>(S33-E33/(N33/1.35))</f>
        <v>394.89634505633126</v>
      </c>
      <c r="BD33">
        <f>E33*BB33/100/BC33</f>
        <v>-2.4136334866937249E-3</v>
      </c>
    </row>
    <row r="34" spans="1:56" x14ac:dyDescent="0.25">
      <c r="A34" s="1" t="s">
        <v>1</v>
      </c>
      <c r="B34" s="1" t="s">
        <v>2195</v>
      </c>
      <c r="K34" s="1">
        <v>2.72</v>
      </c>
    </row>
    <row r="35" spans="1:56" x14ac:dyDescent="0.25">
      <c r="A35" s="1" t="s">
        <v>1</v>
      </c>
      <c r="B35" s="1" t="s">
        <v>2194</v>
      </c>
      <c r="K35" s="1">
        <v>2.72</v>
      </c>
    </row>
    <row r="36" spans="1:56" x14ac:dyDescent="0.25">
      <c r="A36" s="1">
        <v>7</v>
      </c>
      <c r="B36" s="1" t="s">
        <v>2193</v>
      </c>
      <c r="C36" s="1">
        <v>1468.9999995082617</v>
      </c>
      <c r="D36" s="1">
        <v>0</v>
      </c>
      <c r="E36">
        <f>(R36-S36*(1000-T36)/(1000-U36))*AK36</f>
        <v>-0.55149730545091835</v>
      </c>
      <c r="F36">
        <f>IF(AV36&lt;&gt;0,1/(1/AV36-1/N36),0)</f>
        <v>1.4668920546669832</v>
      </c>
      <c r="G36">
        <f>((AY36-AL36/2)*S36-E36)/(AY36+AL36/2)</f>
        <v>384.33827389542</v>
      </c>
      <c r="H36">
        <f>AL36*1000</f>
        <v>18.939132427059317</v>
      </c>
      <c r="I36">
        <f>(AQ36-AW36)</f>
        <v>1.5343496478874934</v>
      </c>
      <c r="J36">
        <f>(P36+AP36*D36)</f>
        <v>24.199064254760742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24.214380264282227</v>
      </c>
      <c r="P36" s="1">
        <v>24.199064254760742</v>
      </c>
      <c r="Q36" s="1">
        <v>24.315773010253906</v>
      </c>
      <c r="R36" s="1">
        <v>400.4801025390625</v>
      </c>
      <c r="S36" s="1">
        <v>394.20391845703125</v>
      </c>
      <c r="T36" s="1">
        <v>4.3625280261039734E-2</v>
      </c>
      <c r="U36" s="1">
        <v>16.943397521972656</v>
      </c>
      <c r="V36" s="1">
        <v>0.12701927125453949</v>
      </c>
      <c r="W36" s="1">
        <v>49.332359313964844</v>
      </c>
      <c r="X36" s="1">
        <v>299.65853881835938</v>
      </c>
      <c r="Y36" s="1">
        <v>499.79086303710938</v>
      </c>
      <c r="Z36" s="1">
        <v>9.8410892486572266</v>
      </c>
      <c r="AA36" s="1">
        <v>88.330917358398438</v>
      </c>
      <c r="AB36" s="1">
        <v>-2.3223249912261963</v>
      </c>
      <c r="AC36" s="1">
        <v>-0.26223766803741455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1.1016858044792621</v>
      </c>
      <c r="AL36">
        <f>(U36-T36)/(1000-U36)*AK36</f>
        <v>1.8939132427059316E-2</v>
      </c>
      <c r="AM36">
        <f>(P36+273.15)</f>
        <v>297.34906425476072</v>
      </c>
      <c r="AN36">
        <f>(O36+273.15)</f>
        <v>297.3643802642822</v>
      </c>
      <c r="AO36">
        <f>(Y36*AG36+Z36*AH36)*AI36</f>
        <v>79.966536298546089</v>
      </c>
      <c r="AP36">
        <f>((AO36+0.00000010773*(AN36^4-AM36^4))-AL36*44100)/(L36*51.4+0.00000043092*AM36^3)</f>
        <v>-6.2231133957220841</v>
      </c>
      <c r="AQ36">
        <f>0.61365*EXP(17.502*J36/(240.97+J36))</f>
        <v>3.0309754941713529</v>
      </c>
      <c r="AR36">
        <f>AQ36*1000/AA36</f>
        <v>34.313868629636396</v>
      </c>
      <c r="AS36">
        <f>(AR36-U36)</f>
        <v>17.370471107663739</v>
      </c>
      <c r="AT36">
        <f>IF(D36,P36,(O36+P36)/2)</f>
        <v>24.206722259521484</v>
      </c>
      <c r="AU36">
        <f>0.61365*EXP(17.502*AT36/(240.97+AT36))</f>
        <v>3.0323679781344026</v>
      </c>
      <c r="AV36">
        <f>IF(AS36&lt;&gt;0,(1000-(AR36+U36)/2)/AS36*AL36,0)</f>
        <v>1.0623631470288948</v>
      </c>
      <c r="AW36">
        <f>U36*AA36/1000</f>
        <v>1.4966258462838595</v>
      </c>
      <c r="AX36">
        <f>(AU36-AW36)</f>
        <v>1.5357421318505431</v>
      </c>
      <c r="AY36">
        <f>1/(1.6/F36+1.37/N36)</f>
        <v>0.69138508816733146</v>
      </c>
      <c r="AZ36">
        <f>G36*AA36*0.001</f>
        <v>33.948952309125843</v>
      </c>
      <c r="BA36">
        <f>G36/S36</f>
        <v>0.97497324582610256</v>
      </c>
      <c r="BB36">
        <f>(1-AL36*AA36/AQ36/F36)*100</f>
        <v>62.373637066899626</v>
      </c>
      <c r="BC36">
        <f>(S36-E36/(N36/1.35))</f>
        <v>394.39718450770442</v>
      </c>
      <c r="BD36">
        <f>E36*BB36/100/BC36</f>
        <v>-8.7218910592645716E-4</v>
      </c>
    </row>
    <row r="37" spans="1:56" x14ac:dyDescent="0.25">
      <c r="A37" s="1" t="s">
        <v>1</v>
      </c>
      <c r="B37" s="1" t="s">
        <v>2192</v>
      </c>
      <c r="K37" s="1">
        <v>2.72</v>
      </c>
    </row>
    <row r="38" spans="1:56" x14ac:dyDescent="0.25">
      <c r="A38" s="1" t="s">
        <v>1</v>
      </c>
      <c r="B38" s="1" t="s">
        <v>2191</v>
      </c>
      <c r="K38" s="1">
        <v>2.72</v>
      </c>
    </row>
    <row r="39" spans="1:56" x14ac:dyDescent="0.25">
      <c r="A39" s="1">
        <v>8</v>
      </c>
      <c r="B39" s="1" t="s">
        <v>2190</v>
      </c>
      <c r="C39" s="1">
        <v>1672.9999995082617</v>
      </c>
      <c r="D39" s="1">
        <v>0</v>
      </c>
      <c r="E39">
        <f>(R39-S39*(1000-T39)/(1000-U39))*AK39</f>
        <v>-1.3112275628434509</v>
      </c>
      <c r="F39">
        <f>IF(AV39&lt;&gt;0,1/(1/AV39-1/N39),0)</f>
        <v>1.5406395306750049</v>
      </c>
      <c r="G39">
        <f>((AY39-AL39/2)*S39-E39)/(AY39+AL39/2)</f>
        <v>385.52950219812277</v>
      </c>
      <c r="H39">
        <f>AL39*1000</f>
        <v>19.305532711015548</v>
      </c>
      <c r="I39">
        <f>(AQ39-AW39)</f>
        <v>1.5094695295469394</v>
      </c>
      <c r="J39">
        <f>(P39+AP39*D39)</f>
        <v>24.221353530883789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24.267393112182617</v>
      </c>
      <c r="P39" s="1">
        <v>24.221353530883789</v>
      </c>
      <c r="Q39" s="1">
        <v>24.356096267700195</v>
      </c>
      <c r="R39" s="1">
        <v>399.91326904296875</v>
      </c>
      <c r="S39" s="1">
        <v>394.194580078125</v>
      </c>
      <c r="T39" s="1">
        <v>4.7072581946849823E-2</v>
      </c>
      <c r="U39" s="1">
        <v>17.271566390991211</v>
      </c>
      <c r="V39" s="1">
        <v>0.13661672174930573</v>
      </c>
      <c r="W39" s="1">
        <v>50.126518249511719</v>
      </c>
      <c r="X39" s="1">
        <v>299.59719848632813</v>
      </c>
      <c r="Y39" s="1">
        <v>750.13543701171875</v>
      </c>
      <c r="Z39" s="1">
        <v>9.8070993423461914</v>
      </c>
      <c r="AA39" s="1">
        <v>88.327857971191406</v>
      </c>
      <c r="AB39" s="1">
        <v>-2.1762449741363525</v>
      </c>
      <c r="AC39" s="1">
        <v>-0.28210166096687317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1.1014602885526765</v>
      </c>
      <c r="AL39">
        <f>(U39-T39)/(1000-U39)*AK39</f>
        <v>1.9305532711015549E-2</v>
      </c>
      <c r="AM39">
        <f>(P39+273.15)</f>
        <v>297.37135353088377</v>
      </c>
      <c r="AN39">
        <f>(O39+273.15)</f>
        <v>297.41739311218259</v>
      </c>
      <c r="AO39">
        <f>(Y39*AG39+Z39*AH39)*AI39</f>
        <v>120.02166723918162</v>
      </c>
      <c r="AP39">
        <f>((AO39+0.00000010773*(AN39^4-AM39^4))-AL39*44100)/(L39*51.4+0.00000043092*AM39^3)</f>
        <v>-6.0231652599706127</v>
      </c>
      <c r="AQ39">
        <f>0.61365*EXP(17.502*J39/(240.97+J39))</f>
        <v>3.0350299926704141</v>
      </c>
      <c r="AR39">
        <f>AQ39*1000/AA39</f>
        <v>34.360959977771735</v>
      </c>
      <c r="AS39">
        <f>(AR39-U39)</f>
        <v>17.089393586780524</v>
      </c>
      <c r="AT39">
        <f>IF(D39,P39,(O39+P39)/2)</f>
        <v>24.244373321533203</v>
      </c>
      <c r="AU39">
        <f>0.61365*EXP(17.502*AT39/(240.97+AT39))</f>
        <v>3.039222350802635</v>
      </c>
      <c r="AV39">
        <f>IF(AS39&lt;&gt;0,(1000-(AR39+U39)/2)/AS39*AL39,0)</f>
        <v>1.100515117878818</v>
      </c>
      <c r="AW39">
        <f>U39*AA39/1000</f>
        <v>1.5255604631234747</v>
      </c>
      <c r="AX39">
        <f>(AU39-AW39)</f>
        <v>1.5136618876791603</v>
      </c>
      <c r="AY39">
        <f>1/(1.6/F39+1.37/N39)</f>
        <v>0.71727766457540121</v>
      </c>
      <c r="AZ39">
        <f>G39*AA39*0.001</f>
        <v>34.052995113859915</v>
      </c>
      <c r="BA39">
        <f>G39/S39</f>
        <v>0.97801827240170347</v>
      </c>
      <c r="BB39">
        <f>(1-AL39*AA39/AQ39/F39)*100</f>
        <v>63.531704584814541</v>
      </c>
      <c r="BC39">
        <f>(S39-E39/(N39/1.35))</f>
        <v>394.65408508404221</v>
      </c>
      <c r="BD39">
        <f>E39*BB39/100/BC39</f>
        <v>-2.1108237647735647E-3</v>
      </c>
    </row>
    <row r="40" spans="1:56" x14ac:dyDescent="0.25">
      <c r="A40" s="1" t="s">
        <v>1</v>
      </c>
      <c r="B40" s="1" t="s">
        <v>2189</v>
      </c>
      <c r="K40" s="1">
        <v>2.72</v>
      </c>
    </row>
    <row r="41" spans="1:56" x14ac:dyDescent="0.25">
      <c r="A41" s="1" t="s">
        <v>1</v>
      </c>
      <c r="B41" s="1" t="s">
        <v>2188</v>
      </c>
      <c r="K41" s="1">
        <v>2.72</v>
      </c>
    </row>
    <row r="42" spans="1:56" x14ac:dyDescent="0.25">
      <c r="A42" s="1">
        <v>9</v>
      </c>
      <c r="B42" s="1" t="s">
        <v>2187</v>
      </c>
      <c r="C42" s="1">
        <v>1877.4999994970858</v>
      </c>
      <c r="D42" s="1">
        <v>0</v>
      </c>
      <c r="E42">
        <f>(R42-S42*(1000-T42)/(1000-U42))*AK42</f>
        <v>-0.96681717422146363</v>
      </c>
      <c r="F42">
        <f>IF(AV42&lt;&gt;0,1/(1/AV42-1/N42),0)</f>
        <v>1.6502570526396121</v>
      </c>
      <c r="G42">
        <f>((AY42-AL42/2)*S42-E42)/(AY42+AL42/2)</f>
        <v>385.1171619939222</v>
      </c>
      <c r="H42">
        <f>AL42*1000</f>
        <v>19.823887450234199</v>
      </c>
      <c r="I42">
        <f>(AQ42-AW42)</f>
        <v>1.4760187886929996</v>
      </c>
      <c r="J42">
        <f>(P42+AP42*D42)</f>
        <v>24.257423400878906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24.331727981567383</v>
      </c>
      <c r="P42" s="1">
        <v>24.257423400878906</v>
      </c>
      <c r="Q42" s="1">
        <v>24.405927658081055</v>
      </c>
      <c r="R42" s="1">
        <v>400.28433227539063</v>
      </c>
      <c r="S42" s="1">
        <v>394.07064819335938</v>
      </c>
      <c r="T42" s="1">
        <v>4.9034308642148972E-2</v>
      </c>
      <c r="U42" s="1">
        <v>17.72508430480957</v>
      </c>
      <c r="V42" s="1">
        <v>0.14175920188426971</v>
      </c>
      <c r="W42" s="1">
        <v>51.243587493896484</v>
      </c>
      <c r="X42" s="1">
        <v>299.64398193359375</v>
      </c>
      <c r="Y42" s="1">
        <v>1000.7608642578125</v>
      </c>
      <c r="Z42" s="1">
        <v>9.8818511962890625</v>
      </c>
      <c r="AA42" s="1">
        <v>88.325813293457031</v>
      </c>
      <c r="AB42" s="1">
        <v>-2.1415433883666992</v>
      </c>
      <c r="AC42" s="1">
        <v>-0.28710207343101501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1.101632286520565</v>
      </c>
      <c r="AL42">
        <f>(U42-T42)/(1000-U42)*AK42</f>
        <v>1.9823887450234199E-2</v>
      </c>
      <c r="AM42">
        <f>(P42+273.15)</f>
        <v>297.40742340087888</v>
      </c>
      <c r="AN42">
        <f>(O42+273.15)</f>
        <v>297.48172798156736</v>
      </c>
      <c r="AO42">
        <f>(Y42*AG42+Z42*AH42)*AI42</f>
        <v>160.12173470225025</v>
      </c>
      <c r="AP42">
        <f>((AO42+0.00000010773*(AN42^4-AM42^4))-AL42*44100)/(L42*51.4+0.00000043092*AM42^3)</f>
        <v>-5.8782324598960951</v>
      </c>
      <c r="AQ42">
        <f>0.61365*EXP(17.502*J42/(240.97+J42))</f>
        <v>3.0416012756103954</v>
      </c>
      <c r="AR42">
        <f>AQ42*1000/AA42</f>
        <v>34.436153624817067</v>
      </c>
      <c r="AS42">
        <f>(AR42-U42)</f>
        <v>16.711069320007496</v>
      </c>
      <c r="AT42">
        <f>IF(D42,P42,(O42+P42)/2)</f>
        <v>24.294575691223145</v>
      </c>
      <c r="AU42">
        <f>0.61365*EXP(17.502*AT42/(240.97+AT42))</f>
        <v>3.0483827565426975</v>
      </c>
      <c r="AV42">
        <f>IF(AS42&lt;&gt;0,(1000-(AR42+U42)/2)/AS42*AL42,0)</f>
        <v>1.1553340977484878</v>
      </c>
      <c r="AW42">
        <f>U42*AA42/1000</f>
        <v>1.5655824869173958</v>
      </c>
      <c r="AX42">
        <f>(AU42-AW42)</f>
        <v>1.4828002696253018</v>
      </c>
      <c r="AY42">
        <f>1/(1.6/F42+1.37/N42)</f>
        <v>0.75461651485839976</v>
      </c>
      <c r="AZ42">
        <f>G42*AA42*0.001</f>
        <v>34.015786546381221</v>
      </c>
      <c r="BA42">
        <f>G42/S42</f>
        <v>0.97727948975523815</v>
      </c>
      <c r="BB42">
        <f>(1-AL42*AA42/AQ42/F42)*100</f>
        <v>65.116296274405471</v>
      </c>
      <c r="BC42">
        <f>(S42-E42/(N42/1.35))</f>
        <v>394.40945843801143</v>
      </c>
      <c r="BD42">
        <f>E42*BB42/100/BC42</f>
        <v>-1.596197865261969E-3</v>
      </c>
    </row>
    <row r="43" spans="1:56" x14ac:dyDescent="0.25">
      <c r="A43" s="1" t="s">
        <v>1</v>
      </c>
      <c r="B43" s="1" t="s">
        <v>2186</v>
      </c>
      <c r="K43" s="1">
        <v>2.72</v>
      </c>
    </row>
    <row r="44" spans="1:56" x14ac:dyDescent="0.25">
      <c r="A44" s="1" t="s">
        <v>1</v>
      </c>
      <c r="B44" s="1" t="s">
        <v>229</v>
      </c>
      <c r="K44" s="1">
        <v>2.72</v>
      </c>
    </row>
    <row r="45" spans="1:56" x14ac:dyDescent="0.25">
      <c r="A45" s="1">
        <v>10</v>
      </c>
      <c r="B45" s="1" t="s">
        <v>2185</v>
      </c>
      <c r="C45" s="1">
        <v>2081.9999995082617</v>
      </c>
      <c r="D45" s="1">
        <v>0</v>
      </c>
      <c r="E45">
        <f>(R45-S45*(1000-T45)/(1000-U45))*AK45</f>
        <v>-1.173159222127927</v>
      </c>
      <c r="F45">
        <f>IF(AV45&lt;&gt;0,1/(1/AV45-1/N45),0)</f>
        <v>1.7408824934517968</v>
      </c>
      <c r="G45">
        <f>((AY45-AL45/2)*S45-E45)/(AY45+AL45/2)</f>
        <v>385.33884194822241</v>
      </c>
      <c r="H45">
        <f>AL45*1000</f>
        <v>20.240902342637384</v>
      </c>
      <c r="I45">
        <f>(AQ45-AW45)</f>
        <v>1.4518624259862987</v>
      </c>
      <c r="J45">
        <f>(P45+AP45*D45)</f>
        <v>24.304813385009766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24.418325424194336</v>
      </c>
      <c r="P45" s="1">
        <v>24.304813385009766</v>
      </c>
      <c r="Q45" s="1">
        <v>24.473918914794922</v>
      </c>
      <c r="R45" s="1">
        <v>400.06875610351563</v>
      </c>
      <c r="S45" s="1">
        <v>393.89599609375</v>
      </c>
      <c r="T45" s="1">
        <v>5.3403839468955994E-2</v>
      </c>
      <c r="U45" s="1">
        <v>18.095699310302734</v>
      </c>
      <c r="V45" s="1">
        <v>0.15359993278980255</v>
      </c>
      <c r="W45" s="1">
        <v>52.046787261962891</v>
      </c>
      <c r="X45" s="1">
        <v>299.62368774414063</v>
      </c>
      <c r="Y45" s="1">
        <v>1250.136962890625</v>
      </c>
      <c r="Z45" s="1">
        <v>9.9549274444580078</v>
      </c>
      <c r="AA45" s="1">
        <v>88.329902648925781</v>
      </c>
      <c r="AB45" s="1">
        <v>-1.8810102939605713</v>
      </c>
      <c r="AC45" s="1">
        <v>-0.31132921576499939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1.1015576755299286</v>
      </c>
      <c r="AL45">
        <f>(U45-T45)/(1000-U45)*AK45</f>
        <v>2.0240902342637382E-2</v>
      </c>
      <c r="AM45">
        <f>(P45+273.15)</f>
        <v>297.45481338500974</v>
      </c>
      <c r="AN45">
        <f>(O45+273.15)</f>
        <v>297.56832542419431</v>
      </c>
      <c r="AO45">
        <f>(Y45*AG45+Z45*AH45)*AI45</f>
        <v>200.02190959166182</v>
      </c>
      <c r="AP45">
        <f>((AO45+0.00000010773*(AN45^4-AM45^4))-AL45*44100)/(L45*51.4+0.00000043092*AM45^3)</f>
        <v>-5.6970387515297167</v>
      </c>
      <c r="AQ45">
        <f>0.61365*EXP(17.502*J45/(240.97+J45))</f>
        <v>3.0502537844295725</v>
      </c>
      <c r="AR45">
        <f>AQ45*1000/AA45</f>
        <v>34.532516089744249</v>
      </c>
      <c r="AS45">
        <f>(AR45-U45)</f>
        <v>16.436816779441514</v>
      </c>
      <c r="AT45">
        <f>IF(D45,P45,(O45+P45)/2)</f>
        <v>24.361569404602051</v>
      </c>
      <c r="AU45">
        <f>0.61365*EXP(17.502*AT45/(240.97+AT45))</f>
        <v>3.0606446636306686</v>
      </c>
      <c r="AV45">
        <f>IF(AS45&lt;&gt;0,(1000-(AR45+U45)/2)/AS45*AL45,0)</f>
        <v>1.1990327155740923</v>
      </c>
      <c r="AW45">
        <f>U45*AA45/1000</f>
        <v>1.5983913584432738</v>
      </c>
      <c r="AX45">
        <f>(AU45-AW45)</f>
        <v>1.4622533051873947</v>
      </c>
      <c r="AY45">
        <f>1/(1.6/F45+1.37/N45)</f>
        <v>0.78449549851510292</v>
      </c>
      <c r="AZ45">
        <f>G45*AA45*0.001</f>
        <v>34.036942396136283</v>
      </c>
      <c r="BA45">
        <f>G45/S45</f>
        <v>0.97827560008126879</v>
      </c>
      <c r="BB45">
        <f>(1-AL45*AA45/AQ45/F45)*100</f>
        <v>66.330847191672149</v>
      </c>
      <c r="BC45">
        <f>(S45-E45/(N45/1.35))</f>
        <v>394.30711659684312</v>
      </c>
      <c r="BD45">
        <f>E45*BB45/100/BC45</f>
        <v>-1.9735034398081037E-3</v>
      </c>
    </row>
    <row r="46" spans="1:56" x14ac:dyDescent="0.25">
      <c r="A46" s="1" t="s">
        <v>1</v>
      </c>
      <c r="B46" s="1" t="s">
        <v>2184</v>
      </c>
      <c r="K46" s="1">
        <v>2.72</v>
      </c>
    </row>
    <row r="47" spans="1:56" x14ac:dyDescent="0.25">
      <c r="A47" s="1" t="s">
        <v>1</v>
      </c>
      <c r="B47" s="1" t="s">
        <v>2183</v>
      </c>
      <c r="K47" s="1">
        <v>2.72</v>
      </c>
    </row>
    <row r="48" spans="1:56" x14ac:dyDescent="0.25">
      <c r="A48" s="1">
        <v>11</v>
      </c>
      <c r="B48" s="1" t="s">
        <v>225</v>
      </c>
      <c r="C48" s="1">
        <v>2285.9999995082617</v>
      </c>
      <c r="D48" s="1">
        <v>0</v>
      </c>
      <c r="E48">
        <f>(R48-S48*(1000-T48)/(1000-U48))*AK48</f>
        <v>-0.49137910440154736</v>
      </c>
      <c r="F48">
        <f>IF(AV48&lt;&gt;0,1/(1/AV48-1/N48),0)</f>
        <v>1.7371226113232683</v>
      </c>
      <c r="G48">
        <f>((AY48-AL48/2)*S48-E48)/(AY48+AL48/2)</f>
        <v>383.52325610288034</v>
      </c>
      <c r="H48">
        <f>AL48*1000</f>
        <v>20.344390311598765</v>
      </c>
      <c r="I48">
        <f>(AQ48-AW48)</f>
        <v>1.4612287128523109</v>
      </c>
      <c r="J48">
        <f>(P48+AP48*D48)</f>
        <v>24.401985168457031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24.534202575683594</v>
      </c>
      <c r="P48" s="1">
        <v>24.401985168457031</v>
      </c>
      <c r="Q48" s="1">
        <v>24.566356658935547</v>
      </c>
      <c r="R48" s="1">
        <v>399.79168701171875</v>
      </c>
      <c r="S48" s="1">
        <v>392.98019409179688</v>
      </c>
      <c r="T48" s="1">
        <v>5.9369515627622604E-2</v>
      </c>
      <c r="U48" s="1">
        <v>18.19139289855957</v>
      </c>
      <c r="V48" s="1">
        <v>0.16957709193229675</v>
      </c>
      <c r="W48" s="1">
        <v>51.960056304931641</v>
      </c>
      <c r="X48" s="1">
        <v>299.6361083984375</v>
      </c>
      <c r="Y48" s="1">
        <v>1600.4130859375</v>
      </c>
      <c r="Z48" s="1">
        <v>9.8541765213012695</v>
      </c>
      <c r="AA48" s="1">
        <v>88.329360961914063</v>
      </c>
      <c r="AB48" s="1">
        <v>-1.9976087808609009</v>
      </c>
      <c r="AC48" s="1">
        <v>-0.2820296585559845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1.1016033397001377</v>
      </c>
      <c r="AL48">
        <f>(U48-T48)/(1000-U48)*AK48</f>
        <v>2.0344390311598765E-2</v>
      </c>
      <c r="AM48">
        <f>(P48+273.15)</f>
        <v>297.55198516845701</v>
      </c>
      <c r="AN48">
        <f>(O48+273.15)</f>
        <v>297.68420257568357</v>
      </c>
      <c r="AO48">
        <f>(Y48*AG48+Z48*AH48)*AI48</f>
        <v>256.06608802647679</v>
      </c>
      <c r="AP48">
        <f>((AO48+0.00000010773*(AN48^4-AM48^4))-AL48*44100)/(L48*51.4+0.00000043092*AM48^3)</f>
        <v>-5.2705494922302414</v>
      </c>
      <c r="AQ48">
        <f>0.61365*EXP(17.502*J48/(240.97+J48))</f>
        <v>3.0680628225891793</v>
      </c>
      <c r="AR48">
        <f>AQ48*1000/AA48</f>
        <v>34.734348682903629</v>
      </c>
      <c r="AS48">
        <f>(AR48-U48)</f>
        <v>16.542955784344059</v>
      </c>
      <c r="AT48">
        <f>IF(D48,P48,(O48+P48)/2)</f>
        <v>24.468093872070313</v>
      </c>
      <c r="AU48">
        <f>0.61365*EXP(17.502*AT48/(240.97+AT48))</f>
        <v>3.0802307050282249</v>
      </c>
      <c r="AV48">
        <f>IF(AS48&lt;&gt;0,(1000-(AR48+U48)/2)/AS48*AL48,0)</f>
        <v>1.197247916131817</v>
      </c>
      <c r="AW48">
        <f>U48*AA48/1000</f>
        <v>1.6068341097368684</v>
      </c>
      <c r="AX48">
        <f>(AU48-AW48)</f>
        <v>1.4733965952913566</v>
      </c>
      <c r="AY48">
        <f>1/(1.6/F48+1.37/N48)</f>
        <v>0.78327314177290674</v>
      </c>
      <c r="AZ48">
        <f>G48*AA48*0.001</f>
        <v>33.876364125599927</v>
      </c>
      <c r="BA48">
        <f>G48/S48</f>
        <v>0.97593533177728675</v>
      </c>
      <c r="BB48">
        <f>(1-AL48*AA48/AQ48/F48)*100</f>
        <v>66.282524835732687</v>
      </c>
      <c r="BC48">
        <f>(S48-E48/(N48/1.35))</f>
        <v>393.15239239259068</v>
      </c>
      <c r="BD48">
        <f>E48*BB48/100/BC48</f>
        <v>-8.2842806813527745E-4</v>
      </c>
    </row>
    <row r="49" spans="1:56" x14ac:dyDescent="0.25">
      <c r="A49" s="1" t="s">
        <v>1</v>
      </c>
      <c r="B49" s="1" t="s">
        <v>2182</v>
      </c>
      <c r="K49" s="1">
        <v>2.72</v>
      </c>
    </row>
    <row r="50" spans="1:56" x14ac:dyDescent="0.25">
      <c r="A50" s="1" t="s">
        <v>1</v>
      </c>
      <c r="B50" s="1" t="s">
        <v>2177</v>
      </c>
      <c r="K50" s="1">
        <v>2.72</v>
      </c>
    </row>
    <row r="51" spans="1:56" x14ac:dyDescent="0.25">
      <c r="A51" s="1">
        <v>12</v>
      </c>
      <c r="B51" s="1" t="s">
        <v>2181</v>
      </c>
      <c r="C51" s="1">
        <v>2489.9999995082617</v>
      </c>
      <c r="D51" s="1">
        <v>0</v>
      </c>
      <c r="E51">
        <f>(R51-S51*(1000-T51)/(1000-U51))*AK51</f>
        <v>-0.87887508724654806</v>
      </c>
      <c r="F51">
        <f>IF(AV51&lt;&gt;0,1/(1/AV51-1/N51),0)</f>
        <v>1.4581998770763096</v>
      </c>
      <c r="G51">
        <f>((AY51-AL51/2)*S51-E51)/(AY51+AL51/2)</f>
        <v>384.45931350846251</v>
      </c>
      <c r="H51">
        <f>AL51*1000</f>
        <v>19.196813797189602</v>
      </c>
      <c r="I51">
        <f>(AQ51-AW51)</f>
        <v>1.5612430605668988</v>
      </c>
      <c r="J51">
        <f>(P51+AP51*D51)</f>
        <v>24.465005874633789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24.681425094604492</v>
      </c>
      <c r="P51" s="1">
        <v>24.465005874633789</v>
      </c>
      <c r="Q51" s="1">
        <v>24.681179046630859</v>
      </c>
      <c r="R51" s="1">
        <v>400.10775756835938</v>
      </c>
      <c r="S51" s="1">
        <v>394.03878784179688</v>
      </c>
      <c r="T51" s="1">
        <v>6.3575275242328644E-2</v>
      </c>
      <c r="U51" s="1">
        <v>17.190723419189453</v>
      </c>
      <c r="V51" s="1">
        <v>0.17999520897865295</v>
      </c>
      <c r="W51" s="1">
        <v>48.670616149902344</v>
      </c>
      <c r="X51" s="1">
        <v>299.62789916992188</v>
      </c>
      <c r="Y51" s="1">
        <v>2001.57470703125</v>
      </c>
      <c r="Z51" s="1">
        <v>9.7613306045532227</v>
      </c>
      <c r="AA51" s="1">
        <v>88.327774047851563</v>
      </c>
      <c r="AB51" s="1">
        <v>-2.0338621139526367</v>
      </c>
      <c r="AC51" s="1">
        <v>-0.24410031735897064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1.1015731587129478</v>
      </c>
      <c r="AL51">
        <f>(U51-T51)/(1000-U51)*AK51</f>
        <v>1.9196813797189603E-2</v>
      </c>
      <c r="AM51">
        <f>(P51+273.15)</f>
        <v>297.61500587463377</v>
      </c>
      <c r="AN51">
        <f>(O51+273.15)</f>
        <v>297.83142509460447</v>
      </c>
      <c r="AO51">
        <f>(Y51*AG51+Z51*AH51)*AI51</f>
        <v>320.25194596681104</v>
      </c>
      <c r="AP51">
        <f>((AO51+0.00000010773*(AN51^4-AM51^4))-AL51*44100)/(L51*51.4+0.00000043092*AM51^3)</f>
        <v>-4.3164719488586298</v>
      </c>
      <c r="AQ51">
        <f>0.61365*EXP(17.502*J51/(240.97+J51))</f>
        <v>3.079661394456175</v>
      </c>
      <c r="AR51">
        <f>AQ51*1000/AA51</f>
        <v>34.866285578393139</v>
      </c>
      <c r="AS51">
        <f>(AR51-U51)</f>
        <v>17.675562159203686</v>
      </c>
      <c r="AT51">
        <f>IF(D51,P51,(O51+P51)/2)</f>
        <v>24.573215484619141</v>
      </c>
      <c r="AU51">
        <f>0.61365*EXP(17.502*AT51/(240.97+AT51))</f>
        <v>3.0996661285635736</v>
      </c>
      <c r="AV51">
        <f>IF(AS51&lt;&gt;0,(1000-(AR51+U51)/2)/AS51*AL51,0)</f>
        <v>1.0577965936529701</v>
      </c>
      <c r="AW51">
        <f>U51*AA51/1000</f>
        <v>1.5184183338892763</v>
      </c>
      <c r="AX51">
        <f>(AU51-AW51)</f>
        <v>1.5812477946742973</v>
      </c>
      <c r="AY51">
        <f>1/(1.6/F51+1.37/N51)</f>
        <v>0.68829105124828838</v>
      </c>
      <c r="AZ51">
        <f>G51*AA51*0.001</f>
        <v>33.9584353741676</v>
      </c>
      <c r="BA51">
        <f>G51/S51</f>
        <v>0.9756890066944871</v>
      </c>
      <c r="BB51">
        <f>(1-AL51*AA51/AQ51/F51)*100</f>
        <v>62.242223440078263</v>
      </c>
      <c r="BC51">
        <f>(S51-E51/(N51/1.35))</f>
        <v>394.34677976753858</v>
      </c>
      <c r="BD51">
        <f>E51*BB51/100/BC51</f>
        <v>-1.3871836252489394E-3</v>
      </c>
    </row>
    <row r="52" spans="1:56" x14ac:dyDescent="0.25">
      <c r="A52" s="1" t="s">
        <v>1</v>
      </c>
      <c r="B52" s="1" t="s">
        <v>2180</v>
      </c>
    </row>
    <row r="53" spans="1:56" x14ac:dyDescent="0.25">
      <c r="A53" s="1" t="s">
        <v>1</v>
      </c>
      <c r="B53" s="1" t="s">
        <v>2179</v>
      </c>
    </row>
    <row r="54" spans="1:56" x14ac:dyDescent="0.25">
      <c r="A54" s="1" t="s">
        <v>1</v>
      </c>
      <c r="B54" s="1" t="s">
        <v>2178</v>
      </c>
    </row>
    <row r="55" spans="1:56" x14ac:dyDescent="0.25">
      <c r="A55" s="1" t="s">
        <v>1</v>
      </c>
      <c r="B55" s="1" t="s">
        <v>2177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A3B52-3C81-4E61-A808-F0DEA7916C69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7009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7008</v>
      </c>
    </row>
    <row r="12" spans="1:56" x14ac:dyDescent="0.25">
      <c r="A12" s="1" t="s">
        <v>1</v>
      </c>
      <c r="B12" s="1" t="s">
        <v>6673</v>
      </c>
    </row>
    <row r="13" spans="1:56" x14ac:dyDescent="0.25">
      <c r="A13" s="1" t="s">
        <v>1</v>
      </c>
      <c r="B13" s="1" t="s">
        <v>6672</v>
      </c>
    </row>
    <row r="14" spans="1:56" x14ac:dyDescent="0.25">
      <c r="A14" s="1" t="s">
        <v>1</v>
      </c>
      <c r="B14" s="1" t="s">
        <v>6671</v>
      </c>
    </row>
    <row r="15" spans="1:56" x14ac:dyDescent="0.25">
      <c r="A15" s="1" t="s">
        <v>1</v>
      </c>
      <c r="B15" s="1" t="s">
        <v>6670</v>
      </c>
    </row>
    <row r="16" spans="1:56" x14ac:dyDescent="0.25">
      <c r="A16" s="1" t="s">
        <v>1</v>
      </c>
      <c r="B16" s="1" t="s">
        <v>6669</v>
      </c>
    </row>
    <row r="17" spans="1:56" x14ac:dyDescent="0.25">
      <c r="A17" s="1" t="s">
        <v>1</v>
      </c>
      <c r="B17" s="1" t="s">
        <v>6668</v>
      </c>
    </row>
    <row r="18" spans="1:56" x14ac:dyDescent="0.25">
      <c r="A18" s="1">
        <v>1</v>
      </c>
      <c r="B18" s="1" t="s">
        <v>6667</v>
      </c>
      <c r="C18" s="1">
        <v>281.50000224635005</v>
      </c>
      <c r="D18" s="1">
        <v>0</v>
      </c>
      <c r="E18">
        <f>(R18-S18*(1000-T18)/(1000-U18))*AK18</f>
        <v>-1.3511577227043883</v>
      </c>
      <c r="F18">
        <f>IF(AV18&lt;&gt;0,1/(1/AV18-1/N18),0)</f>
        <v>4.6886873542917415</v>
      </c>
      <c r="G18">
        <f>((AY18-AL18/2)*S18-E18)/(AY18+AL18/2)</f>
        <v>386.30405890445331</v>
      </c>
      <c r="H18">
        <f>AL18*1000</f>
        <v>25.696309185131529</v>
      </c>
      <c r="I18">
        <f>(AQ18-AW18)</f>
        <v>0.98380800348254605</v>
      </c>
      <c r="J18">
        <f>(P18+AP18*D18)</f>
        <v>24.387945175170898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25.315549850463867</v>
      </c>
      <c r="P18" s="1">
        <v>24.387945175170898</v>
      </c>
      <c r="Q18" s="1">
        <v>25.446596145629883</v>
      </c>
      <c r="R18" s="1">
        <v>399.9146728515625</v>
      </c>
      <c r="S18" s="1">
        <v>392.02371215820313</v>
      </c>
      <c r="T18" s="1">
        <v>0.89188987016677856</v>
      </c>
      <c r="U18" s="1">
        <v>23.590353012084961</v>
      </c>
      <c r="V18" s="1">
        <v>2.4291048049926758</v>
      </c>
      <c r="W18" s="1">
        <v>64.24945068359375</v>
      </c>
      <c r="X18" s="1">
        <v>300.65972900390625</v>
      </c>
      <c r="Y18" s="1">
        <v>-0.14983008801937103</v>
      </c>
      <c r="Z18" s="1">
        <v>7.8346238136291504</v>
      </c>
      <c r="AA18" s="1">
        <v>88.242683410644531</v>
      </c>
      <c r="AB18" s="1">
        <v>11.58457088470459</v>
      </c>
      <c r="AC18" s="1">
        <v>4.3113875389099121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1.1053666507496551</v>
      </c>
      <c r="AL18">
        <f>(U18-T18)/(1000-U18)*AK18</f>
        <v>2.5696309185131529E-2</v>
      </c>
      <c r="AM18">
        <f>(P18+273.15)</f>
        <v>297.53794517517088</v>
      </c>
      <c r="AN18">
        <f>(O18+273.15)</f>
        <v>298.46554985046384</v>
      </c>
      <c r="AO18">
        <f>(Y18*AG18+Z18*AH18)*AI18</f>
        <v>-2.3972813547265215E-2</v>
      </c>
      <c r="AP18">
        <f>((AO18+0.00000010773*(AN18^4-AM18^4))-AL18*44100)/(L18*51.4+0.00000043092*AM18^3)</f>
        <v>-9.2509303879089373</v>
      </c>
      <c r="AQ18">
        <f>0.61365*EXP(17.502*J18/(240.97+J18))</f>
        <v>3.0654840558733039</v>
      </c>
      <c r="AR18">
        <f>AQ18*1000/AA18</f>
        <v>34.739243384154847</v>
      </c>
      <c r="AS18">
        <f>(AR18-U18)</f>
        <v>11.148890372069886</v>
      </c>
      <c r="AT18">
        <f>IF(D18,P18,(O18+P18)/2)</f>
        <v>24.851747512817383</v>
      </c>
      <c r="AU18">
        <f>0.61365*EXP(17.502*AT18/(240.97+AT18))</f>
        <v>3.1516817424585306</v>
      </c>
      <c r="AV18">
        <f>IF(AS18&lt;&gt;0,(1000-(AR18+U18)/2)/AS18*AL18,0)</f>
        <v>2.2376111595650277</v>
      </c>
      <c r="AW18">
        <f>U18*AA18/1000</f>
        <v>2.0816760523907578</v>
      </c>
      <c r="AX18">
        <f>(AU18-AW18)</f>
        <v>1.0700056900677728</v>
      </c>
      <c r="AY18">
        <f>1/(1.6/F18+1.37/N18)</f>
        <v>1.5121402329635121</v>
      </c>
      <c r="AZ18">
        <f>G18*AA18*0.001</f>
        <v>34.088506770152648</v>
      </c>
      <c r="BA18">
        <f>G18/S18</f>
        <v>0.98540993037828895</v>
      </c>
      <c r="BB18">
        <f>(1-AL18*AA18/AQ18/F18)*100</f>
        <v>84.223919296370937</v>
      </c>
      <c r="BC18">
        <f>(S18-E18/(N18/1.35))</f>
        <v>392.44986043289163</v>
      </c>
      <c r="BD18">
        <f>E18*BB18/100/BC18</f>
        <v>-2.8997283593933739E-3</v>
      </c>
    </row>
    <row r="19" spans="1:56" x14ac:dyDescent="0.25">
      <c r="A19" s="1" t="s">
        <v>1</v>
      </c>
      <c r="B19" s="1" t="s">
        <v>6666</v>
      </c>
      <c r="K19" s="1">
        <v>2.72</v>
      </c>
    </row>
    <row r="20" spans="1:56" x14ac:dyDescent="0.25">
      <c r="A20" s="1" t="s">
        <v>1</v>
      </c>
      <c r="B20" s="1" t="s">
        <v>6665</v>
      </c>
      <c r="K20" s="1">
        <v>2.72</v>
      </c>
    </row>
    <row r="21" spans="1:56" x14ac:dyDescent="0.25">
      <c r="A21" s="1">
        <v>2</v>
      </c>
      <c r="B21" s="1" t="s">
        <v>6664</v>
      </c>
      <c r="C21" s="1">
        <v>487.50000224635005</v>
      </c>
      <c r="D21" s="1">
        <v>0</v>
      </c>
      <c r="E21">
        <f>(R21-S21*(1000-T21)/(1000-U21))*AK21</f>
        <v>-1.1209409735145202</v>
      </c>
      <c r="F21">
        <f>IF(AV21&lt;&gt;0,1/(1/AV21-1/N21),0)</f>
        <v>4.210284036065489</v>
      </c>
      <c r="G21">
        <f>((AY21-AL21/2)*S21-E21)/(AY21+AL21/2)</f>
        <v>386.09596716086349</v>
      </c>
      <c r="H21">
        <f>AL21*1000</f>
        <v>24.940183354970532</v>
      </c>
      <c r="I21">
        <f>(AQ21-AW21)</f>
        <v>1.0070287528355673</v>
      </c>
      <c r="J21">
        <f>(P21+AP21*D21)</f>
        <v>24.207345962524414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25.256898880004883</v>
      </c>
      <c r="P21" s="1">
        <v>24.207345962524414</v>
      </c>
      <c r="Q21" s="1">
        <v>25.432720184326172</v>
      </c>
      <c r="R21" s="1">
        <v>399.93838500976563</v>
      </c>
      <c r="S21" s="1">
        <v>392.10504150390625</v>
      </c>
      <c r="T21" s="1">
        <v>0.91007041931152344</v>
      </c>
      <c r="U21" s="1">
        <v>22.956167221069336</v>
      </c>
      <c r="V21" s="1">
        <v>2.4869632720947266</v>
      </c>
      <c r="W21" s="1">
        <v>62.732662200927734</v>
      </c>
      <c r="X21" s="1">
        <v>300.64285278320313</v>
      </c>
      <c r="Y21" s="1">
        <v>23.959783554077148</v>
      </c>
      <c r="Z21" s="1">
        <v>7.8069868087768555</v>
      </c>
      <c r="AA21" s="1">
        <v>88.231307983398438</v>
      </c>
      <c r="AB21" s="1">
        <v>11.539008140563965</v>
      </c>
      <c r="AC21" s="1">
        <v>4.2557377815246582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1.1053046058205995</v>
      </c>
      <c r="AL21">
        <f>(U21-T21)/(1000-U21)*AK21</f>
        <v>2.4940183354970533E-2</v>
      </c>
      <c r="AM21">
        <f>(P21+273.15)</f>
        <v>297.35734596252439</v>
      </c>
      <c r="AN21">
        <f>(O21+273.15)</f>
        <v>298.40689888000486</v>
      </c>
      <c r="AO21">
        <f>(Y21*AG21+Z21*AH21)*AI21</f>
        <v>3.8335652829654805</v>
      </c>
      <c r="AP21">
        <f>((AO21+0.00000010773*(AN21^4-AM21^4))-AL21*44100)/(L21*51.4+0.00000043092*AM21^3)</f>
        <v>-8.9345511158573814</v>
      </c>
      <c r="AQ21">
        <f>0.61365*EXP(17.502*J21/(240.97+J21))</f>
        <v>3.0324814130361317</v>
      </c>
      <c r="AR21">
        <f>AQ21*1000/AA21</f>
        <v>34.369675371997459</v>
      </c>
      <c r="AS21">
        <f>(AR21-U21)</f>
        <v>11.413508150928124</v>
      </c>
      <c r="AT21">
        <f>IF(D21,P21,(O21+P21)/2)</f>
        <v>24.732122421264648</v>
      </c>
      <c r="AU21">
        <f>0.61365*EXP(17.502*AT21/(240.97+AT21))</f>
        <v>3.1292491441154624</v>
      </c>
      <c r="AV21">
        <f>IF(AS21&lt;&gt;0,(1000-(AR21+U21)/2)/AS21*AL21,0)</f>
        <v>2.12251347456005</v>
      </c>
      <c r="AW21">
        <f>U21*AA21/1000</f>
        <v>2.0254526602005645</v>
      </c>
      <c r="AX21">
        <f>(AU21-AW21)</f>
        <v>1.1037964839148979</v>
      </c>
      <c r="AY21">
        <f>1/(1.6/F21+1.37/N21)</f>
        <v>1.4283892090608556</v>
      </c>
      <c r="AZ21">
        <f>G21*AA21*0.001</f>
        <v>34.065752189718239</v>
      </c>
      <c r="BA21">
        <f>G21/S21</f>
        <v>0.98467483529414679</v>
      </c>
      <c r="BB21">
        <f>(1-AL21*AA21/AQ21/F21)*100</f>
        <v>82.764939333548838</v>
      </c>
      <c r="BC21">
        <f>(S21-E21/(N21/1.35))</f>
        <v>392.45858058662321</v>
      </c>
      <c r="BD21">
        <f>E21*BB21/100/BC21</f>
        <v>-2.3639338329854986E-3</v>
      </c>
    </row>
    <row r="22" spans="1:56" x14ac:dyDescent="0.25">
      <c r="A22" s="1" t="s">
        <v>1</v>
      </c>
      <c r="B22" s="1" t="s">
        <v>6663</v>
      </c>
      <c r="K22" s="1">
        <v>2.72</v>
      </c>
    </row>
    <row r="23" spans="1:56" x14ac:dyDescent="0.25">
      <c r="A23" s="1" t="s">
        <v>1</v>
      </c>
      <c r="B23" s="1" t="s">
        <v>6662</v>
      </c>
      <c r="K23" s="1">
        <v>2.72</v>
      </c>
    </row>
    <row r="24" spans="1:56" x14ac:dyDescent="0.25">
      <c r="A24" s="1">
        <v>3</v>
      </c>
      <c r="B24" s="1" t="s">
        <v>6661</v>
      </c>
      <c r="C24" s="1">
        <v>693.50000224635005</v>
      </c>
      <c r="D24" s="1">
        <v>0</v>
      </c>
      <c r="E24">
        <f>(R24-S24*(1000-T24)/(1000-U24))*AK24</f>
        <v>-0.65715040962347393</v>
      </c>
      <c r="F24">
        <f>IF(AV24&lt;&gt;0,1/(1/AV24-1/N24),0)</f>
        <v>3.9898718414783101</v>
      </c>
      <c r="G24">
        <f>((AY24-AL24/2)*S24-E24)/(AY24+AL24/2)</f>
        <v>385.66189972712584</v>
      </c>
      <c r="H24">
        <f>AL24*1000</f>
        <v>24.39595819124667</v>
      </c>
      <c r="I24">
        <f>(AQ24-AW24)</f>
        <v>1.01290523790904</v>
      </c>
      <c r="J24">
        <f>(P24+AP24*D24)</f>
        <v>24.023969650268555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25.140941619873047</v>
      </c>
      <c r="P24" s="1">
        <v>24.023969650268555</v>
      </c>
      <c r="Q24" s="1">
        <v>25.339845657348633</v>
      </c>
      <c r="R24" s="1">
        <v>400.08737182617188</v>
      </c>
      <c r="S24" s="1">
        <v>392.02841186523438</v>
      </c>
      <c r="T24" s="1">
        <v>0.93671971559524536</v>
      </c>
      <c r="U24" s="1">
        <v>22.513565063476563</v>
      </c>
      <c r="V24" s="1">
        <v>2.5774972438812256</v>
      </c>
      <c r="W24" s="1">
        <v>61.948787689208984</v>
      </c>
      <c r="X24" s="1">
        <v>300.6142578125</v>
      </c>
      <c r="Y24" s="1">
        <v>50.085292816162109</v>
      </c>
      <c r="Z24" s="1">
        <v>7.8419895172119141</v>
      </c>
      <c r="AA24" s="1">
        <v>88.230552673339844</v>
      </c>
      <c r="AB24" s="1">
        <v>11.518489837646484</v>
      </c>
      <c r="AC24" s="1">
        <v>4.2175025939941406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1.1051994772518379</v>
      </c>
      <c r="AL24">
        <f>(U24-T24)/(1000-U24)*AK24</f>
        <v>2.439595819124667E-2</v>
      </c>
      <c r="AM24">
        <f>(P24+273.15)</f>
        <v>297.17396965026853</v>
      </c>
      <c r="AN24">
        <f>(O24+273.15)</f>
        <v>298.29094161987302</v>
      </c>
      <c r="AO24">
        <f>(Y24*AG24+Z24*AH24)*AI24</f>
        <v>8.0136466714669723</v>
      </c>
      <c r="AP24">
        <f>((AO24+0.00000010773*(AN24^4-AM24^4))-AL24*44100)/(L24*51.4+0.00000043092*AM24^3)</f>
        <v>-8.6976288715057954</v>
      </c>
      <c r="AQ24">
        <f>0.61365*EXP(17.502*J24/(240.97+J24))</f>
        <v>2.9992895261067725</v>
      </c>
      <c r="AR24">
        <f>AQ24*1000/AA24</f>
        <v>33.993774664556213</v>
      </c>
      <c r="AS24">
        <f>(AR24-U24)</f>
        <v>11.48020960107965</v>
      </c>
      <c r="AT24">
        <f>IF(D24,P24,(O24+P24)/2)</f>
        <v>24.582455635070801</v>
      </c>
      <c r="AU24">
        <f>0.61365*EXP(17.502*AT24/(240.97+AT24))</f>
        <v>3.1013796087859427</v>
      </c>
      <c r="AV24">
        <f>IF(AS24&lt;&gt;0,(1000-(AR24+U24)/2)/AS24*AL24,0)</f>
        <v>2.0650043567379952</v>
      </c>
      <c r="AW24">
        <f>U24*AA24/1000</f>
        <v>1.9863842881977325</v>
      </c>
      <c r="AX24">
        <f>(AU24-AW24)</f>
        <v>1.1149953205882102</v>
      </c>
      <c r="AY24">
        <f>1/(1.6/F24+1.37/N24)</f>
        <v>1.386803254673757</v>
      </c>
      <c r="AZ24">
        <f>G24*AA24*0.001</f>
        <v>34.027162557974485</v>
      </c>
      <c r="BA24">
        <f>G24/S24</f>
        <v>0.9837600746644426</v>
      </c>
      <c r="BB24">
        <f>(1-AL24*AA24/AQ24/F24)*100</f>
        <v>82.012966513309735</v>
      </c>
      <c r="BC24">
        <f>(S24-E24/(N24/1.35))</f>
        <v>392.23567376261775</v>
      </c>
      <c r="BD24">
        <f>E24*BB24/100/BC24</f>
        <v>-1.3740426520019971E-3</v>
      </c>
    </row>
    <row r="25" spans="1:56" x14ac:dyDescent="0.25">
      <c r="A25" s="1" t="s">
        <v>1</v>
      </c>
      <c r="B25" s="1" t="s">
        <v>6660</v>
      </c>
      <c r="K25" s="1">
        <v>2.72</v>
      </c>
    </row>
    <row r="26" spans="1:56" x14ac:dyDescent="0.25">
      <c r="A26" s="1" t="s">
        <v>1</v>
      </c>
      <c r="B26" s="1" t="s">
        <v>6659</v>
      </c>
      <c r="K26" s="1">
        <v>2.72</v>
      </c>
    </row>
    <row r="27" spans="1:56" x14ac:dyDescent="0.25">
      <c r="A27" s="1">
        <v>4</v>
      </c>
      <c r="B27" s="1" t="s">
        <v>6658</v>
      </c>
      <c r="C27" s="1">
        <v>899.00000225752592</v>
      </c>
      <c r="D27" s="1">
        <v>0</v>
      </c>
      <c r="E27">
        <f>(R27-S27*(1000-T27)/(1000-U27))*AK27</f>
        <v>-0.64940731753667014</v>
      </c>
      <c r="F27">
        <f>IF(AV27&lt;&gt;0,1/(1/AV27-1/N27),0)</f>
        <v>3.9744872981471238</v>
      </c>
      <c r="G27">
        <f>((AY27-AL27/2)*S27-E27)/(AY27+AL27/2)</f>
        <v>385.80721686565425</v>
      </c>
      <c r="H27">
        <f>AL27*1000</f>
        <v>24.254179707598546</v>
      </c>
      <c r="I27">
        <f>(AQ27-AW27)</f>
        <v>1.0091339947744091</v>
      </c>
      <c r="J27">
        <f>(P27+AP27*D27)</f>
        <v>23.957355499267578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25.067268371582031</v>
      </c>
      <c r="P27" s="1">
        <v>23.957355499267578</v>
      </c>
      <c r="Q27" s="1">
        <v>25.268516540527344</v>
      </c>
      <c r="R27" s="1">
        <v>400.17315673828125</v>
      </c>
      <c r="S27" s="1">
        <v>392.15557861328125</v>
      </c>
      <c r="T27" s="1">
        <v>0.96988976001739502</v>
      </c>
      <c r="U27" s="1">
        <v>22.420995712280273</v>
      </c>
      <c r="V27" s="1">
        <v>2.6804535388946533</v>
      </c>
      <c r="W27" s="1">
        <v>61.964191436767578</v>
      </c>
      <c r="X27" s="1">
        <v>300.64755249023438</v>
      </c>
      <c r="Y27" s="1">
        <v>101.008544921875</v>
      </c>
      <c r="Z27" s="1">
        <v>7.8311281204223633</v>
      </c>
      <c r="AA27" s="1">
        <v>88.228775024414063</v>
      </c>
      <c r="AB27" s="1">
        <v>11.513503074645996</v>
      </c>
      <c r="AC27" s="1">
        <v>4.2100801467895508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1.1053218841552732</v>
      </c>
      <c r="AL27">
        <f>(U27-T27)/(1000-U27)*AK27</f>
        <v>2.4254179707598546E-2</v>
      </c>
      <c r="AM27">
        <f>(P27+273.15)</f>
        <v>297.10735549926756</v>
      </c>
      <c r="AN27">
        <f>(O27+273.15)</f>
        <v>298.21726837158201</v>
      </c>
      <c r="AO27">
        <f>(Y27*AG27+Z27*AH27)*AI27</f>
        <v>16.161366826265294</v>
      </c>
      <c r="AP27">
        <f>((AO27+0.00000010773*(AN27^4-AM27^4))-AL27*44100)/(L27*51.4+0.00000043092*AM27^3)</f>
        <v>-8.5802005374095298</v>
      </c>
      <c r="AQ27">
        <f>0.61365*EXP(17.502*J27/(240.97+J27))</f>
        <v>2.9873109812965377</v>
      </c>
      <c r="AR27">
        <f>AQ27*1000/AA27</f>
        <v>33.858692705071668</v>
      </c>
      <c r="AS27">
        <f>(AR27-U27)</f>
        <v>11.437696992791395</v>
      </c>
      <c r="AT27">
        <f>IF(D27,P27,(O27+P27)/2)</f>
        <v>24.512311935424805</v>
      </c>
      <c r="AU27">
        <f>0.61365*EXP(17.502*AT27/(240.97+AT27))</f>
        <v>3.0883929487682455</v>
      </c>
      <c r="AV27">
        <f>IF(AS27&lt;&gt;0,(1000-(AR27+U27)/2)/AS27*AL27,0)</f>
        <v>2.0608756189356594</v>
      </c>
      <c r="AW27">
        <f>U27*AA27/1000</f>
        <v>1.9781769865221286</v>
      </c>
      <c r="AX27">
        <f>(AU27-AW27)</f>
        <v>1.110215962246117</v>
      </c>
      <c r="AY27">
        <f>1/(1.6/F27+1.37/N27)</f>
        <v>1.3838243243515738</v>
      </c>
      <c r="AZ27">
        <f>G27*AA27*0.001</f>
        <v>34.039298139635136</v>
      </c>
      <c r="BA27">
        <f>G27/S27</f>
        <v>0.98381162453413074</v>
      </c>
      <c r="BB27">
        <f>(1-AL27*AA27/AQ27/F27)*100</f>
        <v>81.976659321267277</v>
      </c>
      <c r="BC27">
        <f>(S27-E27/(N27/1.35))</f>
        <v>392.36039837879645</v>
      </c>
      <c r="BD27">
        <f>E27*BB27/100/BC27</f>
        <v>-1.3568199708841613E-3</v>
      </c>
    </row>
    <row r="28" spans="1:56" x14ac:dyDescent="0.25">
      <c r="A28" s="1" t="s">
        <v>1</v>
      </c>
      <c r="B28" s="1" t="s">
        <v>6657</v>
      </c>
      <c r="K28" s="1">
        <v>2.72</v>
      </c>
    </row>
    <row r="29" spans="1:56" x14ac:dyDescent="0.25">
      <c r="A29" s="1" t="s">
        <v>1</v>
      </c>
      <c r="B29" s="1" t="s">
        <v>6656</v>
      </c>
      <c r="K29" s="1">
        <v>2.72</v>
      </c>
    </row>
    <row r="30" spans="1:56" x14ac:dyDescent="0.25">
      <c r="A30" s="1">
        <v>5</v>
      </c>
      <c r="B30" s="1" t="s">
        <v>6655</v>
      </c>
      <c r="C30" s="1">
        <v>1105.0000022575259</v>
      </c>
      <c r="D30" s="1">
        <v>0</v>
      </c>
      <c r="E30">
        <f>(R30-S30*(1000-T30)/(1000-U30))*AK30</f>
        <v>-0.50813625776077143</v>
      </c>
      <c r="F30">
        <f>IF(AV30&lt;&gt;0,1/(1/AV30-1/N30),0)</f>
        <v>3.9717745603853132</v>
      </c>
      <c r="G30">
        <f>((AY30-AL30/2)*S30-E30)/(AY30+AL30/2)</f>
        <v>385.61389053213674</v>
      </c>
      <c r="H30">
        <f>AL30*1000</f>
        <v>24.169705133240818</v>
      </c>
      <c r="I30">
        <f>(AQ30-AW30)</f>
        <v>1.0059945548487654</v>
      </c>
      <c r="J30">
        <f>(P30+AP30*D30)</f>
        <v>23.921777725219727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25.020383834838867</v>
      </c>
      <c r="P30" s="1">
        <v>23.921777725219727</v>
      </c>
      <c r="Q30" s="1">
        <v>25.218051910400391</v>
      </c>
      <c r="R30" s="1">
        <v>400.15316772460938</v>
      </c>
      <c r="S30" s="1">
        <v>392.04034423828125</v>
      </c>
      <c r="T30" s="1">
        <v>1.0080844163894653</v>
      </c>
      <c r="U30" s="1">
        <v>22.385068893432617</v>
      </c>
      <c r="V30" s="1">
        <v>2.793705940246582</v>
      </c>
      <c r="W30" s="1">
        <v>62.035774230957031</v>
      </c>
      <c r="X30" s="1">
        <v>300.65029907226563</v>
      </c>
      <c r="Y30" s="1">
        <v>150.01747131347656</v>
      </c>
      <c r="Z30" s="1">
        <v>7.9999794960021973</v>
      </c>
      <c r="AA30" s="1">
        <v>88.225593566894531</v>
      </c>
      <c r="AB30" s="1">
        <v>11.46010684967041</v>
      </c>
      <c r="AC30" s="1">
        <v>4.2051773071289063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1.1053319818833292</v>
      </c>
      <c r="AL30">
        <f>(U30-T30)/(1000-U30)*AK30</f>
        <v>2.4169705133240817E-2</v>
      </c>
      <c r="AM30">
        <f>(P30+273.15)</f>
        <v>297.0717777252197</v>
      </c>
      <c r="AN30">
        <f>(O30+273.15)</f>
        <v>298.17038383483884</v>
      </c>
      <c r="AO30">
        <f>(Y30*AG30+Z30*AH30)*AI30</f>
        <v>24.002794873651965</v>
      </c>
      <c r="AP30">
        <f>((AO30+0.00000010773*(AN30^4-AM30^4))-AL30*44100)/(L30*51.4+0.00000043092*AM30^3)</f>
        <v>-8.4862350834693103</v>
      </c>
      <c r="AQ30">
        <f>0.61365*EXP(17.502*J30/(240.97+J30))</f>
        <v>2.9809305450076851</v>
      </c>
      <c r="AR30">
        <f>AQ30*1000/AA30</f>
        <v>33.78759410382974</v>
      </c>
      <c r="AS30">
        <f>(AR30-U30)</f>
        <v>11.402525210397123</v>
      </c>
      <c r="AT30">
        <f>IF(D30,P30,(O30+P30)/2)</f>
        <v>24.471080780029297</v>
      </c>
      <c r="AU30">
        <f>0.61365*EXP(17.502*AT30/(240.97+AT30))</f>
        <v>3.08078146602876</v>
      </c>
      <c r="AV30">
        <f>IF(AS30&lt;&gt;0,(1000-(AR30+U30)/2)/AS30*AL30,0)</f>
        <v>2.0601460070638438</v>
      </c>
      <c r="AW30">
        <f>U30*AA30/1000</f>
        <v>1.9749359901589196</v>
      </c>
      <c r="AX30">
        <f>(AU30-AW30)</f>
        <v>1.1058454758698404</v>
      </c>
      <c r="AY30">
        <f>1/(1.6/F30+1.37/N30)</f>
        <v>1.3832979935338428</v>
      </c>
      <c r="AZ30">
        <f>G30*AA30*0.001</f>
        <v>34.021014379837254</v>
      </c>
      <c r="BA30">
        <f>G30/S30</f>
        <v>0.98360767252505388</v>
      </c>
      <c r="BB30">
        <f>(1-AL30*AA30/AQ30/F30)*100</f>
        <v>81.98934554780692</v>
      </c>
      <c r="BC30">
        <f>(S30-E30/(N30/1.35))</f>
        <v>392.20060782994989</v>
      </c>
      <c r="BD30">
        <f>E30*BB30/100/BC30</f>
        <v>-1.0622563655225403E-3</v>
      </c>
    </row>
    <row r="31" spans="1:56" x14ac:dyDescent="0.25">
      <c r="A31" s="1" t="s">
        <v>1</v>
      </c>
      <c r="B31" s="1" t="s">
        <v>6654</v>
      </c>
      <c r="K31" s="1">
        <v>2.72</v>
      </c>
    </row>
    <row r="32" spans="1:56" x14ac:dyDescent="0.25">
      <c r="A32" s="1" t="s">
        <v>1</v>
      </c>
      <c r="B32" s="1" t="s">
        <v>7007</v>
      </c>
      <c r="K32" s="1">
        <v>2.72</v>
      </c>
    </row>
    <row r="33" spans="1:56" x14ac:dyDescent="0.25">
      <c r="A33" s="1">
        <v>6</v>
      </c>
      <c r="B33" s="1" t="s">
        <v>6653</v>
      </c>
      <c r="C33" s="1">
        <v>1311.0000022575259</v>
      </c>
      <c r="D33" s="1">
        <v>0</v>
      </c>
      <c r="E33">
        <f>(R33-S33*(1000-T33)/(1000-U33))*AK33</f>
        <v>-0.45642626551433491</v>
      </c>
      <c r="F33">
        <f>IF(AV33&lt;&gt;0,1/(1/AV33-1/N33),0)</f>
        <v>4.1349980334714767</v>
      </c>
      <c r="G33">
        <f>((AY33-AL33/2)*S33-E33)/(AY33+AL33/2)</f>
        <v>385.41361304661496</v>
      </c>
      <c r="H33">
        <f>AL33*1000</f>
        <v>24.314915535306259</v>
      </c>
      <c r="I33">
        <f>(AQ33-AW33)</f>
        <v>0.99117658835238709</v>
      </c>
      <c r="J33">
        <f>(P33+AP33*D33)</f>
        <v>23.921134948730469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24.993755340576172</v>
      </c>
      <c r="P33" s="1">
        <v>23.921134948730469</v>
      </c>
      <c r="Q33" s="1">
        <v>25.183588027954102</v>
      </c>
      <c r="R33" s="1">
        <v>399.97628784179688</v>
      </c>
      <c r="S33" s="1">
        <v>391.77114868164063</v>
      </c>
      <c r="T33" s="1">
        <v>1.0513668060302734</v>
      </c>
      <c r="U33" s="1">
        <v>22.552963256835938</v>
      </c>
      <c r="V33" s="1">
        <v>2.9181220531463623</v>
      </c>
      <c r="W33" s="1">
        <v>62.596900939941406</v>
      </c>
      <c r="X33" s="1">
        <v>300.65206909179688</v>
      </c>
      <c r="Y33" s="1">
        <v>300.04025268554688</v>
      </c>
      <c r="Z33" s="1">
        <v>7.7119350433349609</v>
      </c>
      <c r="AA33" s="1">
        <v>88.220726013183594</v>
      </c>
      <c r="AB33" s="1">
        <v>11.526256561279297</v>
      </c>
      <c r="AC33" s="1">
        <v>4.2241115570068359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1.1053384893080764</v>
      </c>
      <c r="AL33">
        <f>(U33-T33)/(1000-U33)*AK33</f>
        <v>2.4314915535306261E-2</v>
      </c>
      <c r="AM33">
        <f>(P33+273.15)</f>
        <v>297.07113494873045</v>
      </c>
      <c r="AN33">
        <f>(O33+273.15)</f>
        <v>298.14375534057615</v>
      </c>
      <c r="AO33">
        <f>(Y33*AG33+Z33*AH33)*AI33</f>
        <v>48.006439356659939</v>
      </c>
      <c r="AP33">
        <f>((AO33+0.00000010773*(AN33^4-AM33^4))-AL33*44100)/(L33*51.4+0.00000043092*AM33^3)</f>
        <v>-8.3435967566341329</v>
      </c>
      <c r="AQ33">
        <f>0.61365*EXP(17.502*J33/(240.97+J33))</f>
        <v>2.9808153806191071</v>
      </c>
      <c r="AR33">
        <f>AQ33*1000/AA33</f>
        <v>33.788152912884186</v>
      </c>
      <c r="AS33">
        <f>(AR33-U33)</f>
        <v>11.235189656048249</v>
      </c>
      <c r="AT33">
        <f>IF(D33,P33,(O33+P33)/2)</f>
        <v>24.45744514465332</v>
      </c>
      <c r="AU33">
        <f>0.61365*EXP(17.502*AT33/(240.97+AT33))</f>
        <v>3.0782678685279379</v>
      </c>
      <c r="AV33">
        <f>IF(AS33&lt;&gt;0,(1000-(AR33+U33)/2)/AS33*AL33,0)</f>
        <v>2.1032088926215606</v>
      </c>
      <c r="AW33">
        <f>U33*AA33/1000</f>
        <v>1.98963879226672</v>
      </c>
      <c r="AX33">
        <f>(AU33-AW33)</f>
        <v>1.0886290762612179</v>
      </c>
      <c r="AY33">
        <f>1/(1.6/F33+1.37/N33)</f>
        <v>1.414410420811457</v>
      </c>
      <c r="AZ33">
        <f>G33*AA33*0.001</f>
        <v>34.001468758336578</v>
      </c>
      <c r="BA33">
        <f>G33/S33</f>
        <v>0.98377232306049189</v>
      </c>
      <c r="BB33">
        <f>(1-AL33*AA33/AQ33/F33)*100</f>
        <v>82.596643887279484</v>
      </c>
      <c r="BC33">
        <f>(S33-E33/(N33/1.35))</f>
        <v>391.91510320471593</v>
      </c>
      <c r="BD33">
        <f>E33*BB33/100/BC33</f>
        <v>-9.6192459553660697E-4</v>
      </c>
    </row>
    <row r="34" spans="1:56" x14ac:dyDescent="0.25">
      <c r="A34" s="1" t="s">
        <v>1</v>
      </c>
      <c r="B34" s="1" t="s">
        <v>7006</v>
      </c>
      <c r="K34" s="1">
        <v>2.72</v>
      </c>
    </row>
    <row r="35" spans="1:56" x14ac:dyDescent="0.25">
      <c r="A35" s="1" t="s">
        <v>1</v>
      </c>
      <c r="B35" s="1" t="s">
        <v>7005</v>
      </c>
      <c r="K35" s="1">
        <v>2.72</v>
      </c>
    </row>
    <row r="36" spans="1:56" x14ac:dyDescent="0.25">
      <c r="A36" s="1">
        <v>7</v>
      </c>
      <c r="B36" s="1" t="s">
        <v>7004</v>
      </c>
      <c r="C36" s="1">
        <v>1516.0000022575259</v>
      </c>
      <c r="D36" s="1">
        <v>0</v>
      </c>
      <c r="E36">
        <f>(R36-S36*(1000-T36)/(1000-U36))*AK36</f>
        <v>-0.48716185216138369</v>
      </c>
      <c r="F36">
        <f>IF(AV36&lt;&gt;0,1/(1/AV36-1/N36),0)</f>
        <v>4.4005351115555387</v>
      </c>
      <c r="G36">
        <f>((AY36-AL36/2)*S36-E36)/(AY36+AL36/2)</f>
        <v>385.72620869995922</v>
      </c>
      <c r="H36">
        <f>AL36*1000</f>
        <v>24.622301706437611</v>
      </c>
      <c r="I36">
        <f>(AQ36-AW36)</f>
        <v>0.97265861389920927</v>
      </c>
      <c r="J36">
        <f>(P36+AP36*D36)</f>
        <v>23.970870971679688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24.996713638305664</v>
      </c>
      <c r="P36" s="1">
        <v>23.970870971679688</v>
      </c>
      <c r="Q36" s="1">
        <v>25.178525924682617</v>
      </c>
      <c r="R36" s="1">
        <v>400.22747802734375</v>
      </c>
      <c r="S36" s="1">
        <v>391.9384765625</v>
      </c>
      <c r="T36" s="1">
        <v>1.1010063886642456</v>
      </c>
      <c r="U36" s="1">
        <v>22.864831924438477</v>
      </c>
      <c r="V36" s="1">
        <v>3.0552501678466797</v>
      </c>
      <c r="W36" s="1">
        <v>63.449028015136719</v>
      </c>
      <c r="X36" s="1">
        <v>300.6885986328125</v>
      </c>
      <c r="Y36" s="1">
        <v>500.56594848632813</v>
      </c>
      <c r="Z36" s="1">
        <v>7.9517850875854492</v>
      </c>
      <c r="AA36" s="1">
        <v>88.217544555664063</v>
      </c>
      <c r="AB36" s="1">
        <v>11.579222679138184</v>
      </c>
      <c r="AC36" s="1">
        <v>4.2429976463317871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1.1054727890912222</v>
      </c>
      <c r="AL36">
        <f>(U36-T36)/(1000-U36)*AK36</f>
        <v>2.4622301706437612E-2</v>
      </c>
      <c r="AM36">
        <f>(P36+273.15)</f>
        <v>297.12087097167966</v>
      </c>
      <c r="AN36">
        <f>(O36+273.15)</f>
        <v>298.14671363830564</v>
      </c>
      <c r="AO36">
        <f>(Y36*AG36+Z36*AH36)*AI36</f>
        <v>80.090549967649167</v>
      </c>
      <c r="AP36">
        <f>((AO36+0.00000010773*(AN36^4-AM36^4))-AL36*44100)/(L36*51.4+0.00000043092*AM36^3)</f>
        <v>-8.1948226624313385</v>
      </c>
      <c r="AQ36">
        <f>0.61365*EXP(17.502*J36/(240.97+J36))</f>
        <v>2.9897379429511308</v>
      </c>
      <c r="AR36">
        <f>AQ36*1000/AA36</f>
        <v>33.890514160305685</v>
      </c>
      <c r="AS36">
        <f>(AR36-U36)</f>
        <v>11.025682235867208</v>
      </c>
      <c r="AT36">
        <f>IF(D36,P36,(O36+P36)/2)</f>
        <v>24.483792304992676</v>
      </c>
      <c r="AU36">
        <f>0.61365*EXP(17.502*AT36/(240.97+AT36))</f>
        <v>3.0831263284012294</v>
      </c>
      <c r="AV36">
        <f>IF(AS36&lt;&gt;0,(1000-(AR36+U36)/2)/AS36*AL36,0)</f>
        <v>2.1698047855249127</v>
      </c>
      <c r="AW36">
        <f>U36*AA36/1000</f>
        <v>2.0170793290519216</v>
      </c>
      <c r="AX36">
        <f>(AU36-AW36)</f>
        <v>1.0660469993493078</v>
      </c>
      <c r="AY36">
        <f>1/(1.6/F36+1.37/N36)</f>
        <v>1.4627162901519148</v>
      </c>
      <c r="AZ36">
        <f>G36*AA36*0.001</f>
        <v>34.027819002276026</v>
      </c>
      <c r="BA36">
        <f>G36/S36</f>
        <v>0.98414989026587663</v>
      </c>
      <c r="BB36">
        <f>(1-AL36*AA36/AQ36/F36)*100</f>
        <v>83.490078802120877</v>
      </c>
      <c r="BC36">
        <f>(S36-E36/(N36/1.35))</f>
        <v>392.09212493330392</v>
      </c>
      <c r="BD36">
        <f>E36*BB36/100/BC36</f>
        <v>-1.0373373714980816E-3</v>
      </c>
    </row>
    <row r="37" spans="1:56" x14ac:dyDescent="0.25">
      <c r="A37" s="1" t="s">
        <v>1</v>
      </c>
      <c r="B37" s="1" t="s">
        <v>7003</v>
      </c>
      <c r="K37" s="1">
        <v>2.72</v>
      </c>
    </row>
    <row r="38" spans="1:56" x14ac:dyDescent="0.25">
      <c r="A38" s="1" t="s">
        <v>1</v>
      </c>
      <c r="B38" s="1" t="s">
        <v>7002</v>
      </c>
      <c r="K38" s="1">
        <v>2.72</v>
      </c>
    </row>
    <row r="39" spans="1:56" x14ac:dyDescent="0.25">
      <c r="A39" s="1">
        <v>8</v>
      </c>
      <c r="B39" s="1" t="s">
        <v>7001</v>
      </c>
      <c r="C39" s="1">
        <v>1722.0000022575259</v>
      </c>
      <c r="D39" s="1">
        <v>0</v>
      </c>
      <c r="E39">
        <f>(R39-S39*(1000-T39)/(1000-U39))*AK39</f>
        <v>-0.66768952116788061</v>
      </c>
      <c r="F39">
        <f>IF(AV39&lt;&gt;0,1/(1/AV39-1/N39),0)</f>
        <v>4.8409291790987643</v>
      </c>
      <c r="G39">
        <f>((AY39-AL39/2)*S39-E39)/(AY39+AL39/2)</f>
        <v>385.80567769809795</v>
      </c>
      <c r="H39">
        <f>AL39*1000</f>
        <v>25.068636023340613</v>
      </c>
      <c r="I39">
        <f>(AQ39-AW39)</f>
        <v>0.94560408883516089</v>
      </c>
      <c r="J39">
        <f>(P39+AP39*D39)</f>
        <v>24.03898811340332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25.01666259765625</v>
      </c>
      <c r="P39" s="1">
        <v>24.03898811340332</v>
      </c>
      <c r="Q39" s="1">
        <v>25.189611434936523</v>
      </c>
      <c r="R39" s="1">
        <v>399.99246215820313</v>
      </c>
      <c r="S39" s="1">
        <v>391.71163940429688</v>
      </c>
      <c r="T39" s="1">
        <v>1.1563308238983154</v>
      </c>
      <c r="U39" s="1">
        <v>23.309993743896484</v>
      </c>
      <c r="V39" s="1">
        <v>3.205024242401123</v>
      </c>
      <c r="W39" s="1">
        <v>64.608757019042969</v>
      </c>
      <c r="X39" s="1">
        <v>300.6151123046875</v>
      </c>
      <c r="Y39" s="1">
        <v>749.04022216796875</v>
      </c>
      <c r="Z39" s="1">
        <v>7.7249236106872559</v>
      </c>
      <c r="AA39" s="1">
        <v>88.219322204589844</v>
      </c>
      <c r="AB39" s="1">
        <v>11.629770278930664</v>
      </c>
      <c r="AC39" s="1">
        <v>4.2800197601318359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1.1052026187672332</v>
      </c>
      <c r="AL39">
        <f>(U39-T39)/(1000-U39)*AK39</f>
        <v>2.5068636023340612E-2</v>
      </c>
      <c r="AM39">
        <f>(P39+273.15)</f>
        <v>297.1889881134033</v>
      </c>
      <c r="AN39">
        <f>(O39+273.15)</f>
        <v>298.16666259765623</v>
      </c>
      <c r="AO39">
        <f>(Y39*AG39+Z39*AH39)*AI39</f>
        <v>119.84643286809842</v>
      </c>
      <c r="AP39">
        <f>((AO39+0.00000010773*(AN39^4-AM39^4))-AL39*44100)/(L39*51.4+0.00000043092*AM39^3)</f>
        <v>-8.0333109992533629</v>
      </c>
      <c r="AQ39">
        <f>0.61365*EXP(17.502*J39/(240.97+J39))</f>
        <v>3.0019959375149385</v>
      </c>
      <c r="AR39">
        <f>AQ39*1000/AA39</f>
        <v>34.028780345341985</v>
      </c>
      <c r="AS39">
        <f>(AR39-U39)</f>
        <v>10.718786601445501</v>
      </c>
      <c r="AT39">
        <f>IF(D39,P39,(O39+P39)/2)</f>
        <v>24.527825355529785</v>
      </c>
      <c r="AU39">
        <f>0.61365*EXP(17.502*AT39/(240.97+AT39))</f>
        <v>3.0912610586416407</v>
      </c>
      <c r="AV39">
        <f>IF(AS39&lt;&gt;0,(1000-(AR39+U39)/2)/AS39*AL39,0)</f>
        <v>2.2717061641308374</v>
      </c>
      <c r="AW39">
        <f>U39*AA39/1000</f>
        <v>2.0563918486797776</v>
      </c>
      <c r="AX39">
        <f>(AU39-AW39)</f>
        <v>1.034869209961863</v>
      </c>
      <c r="AY39">
        <f>1/(1.6/F39+1.37/N39)</f>
        <v>1.5370840927475071</v>
      </c>
      <c r="AZ39">
        <f>G39*AA39*0.001</f>
        <v>34.035515389208648</v>
      </c>
      <c r="BA39">
        <f>G39/S39</f>
        <v>0.98492268007358541</v>
      </c>
      <c r="BB39">
        <f>(1-AL39*AA39/AQ39/F39)*100</f>
        <v>84.782069645899512</v>
      </c>
      <c r="BC39">
        <f>(S39-E39/(N39/1.35))</f>
        <v>391.92222528386674</v>
      </c>
      <c r="BD39">
        <f>E39*BB39/100/BC39</f>
        <v>-1.4443707407634683E-3</v>
      </c>
    </row>
    <row r="40" spans="1:56" x14ac:dyDescent="0.25">
      <c r="A40" s="1" t="s">
        <v>1</v>
      </c>
      <c r="B40" s="1" t="s">
        <v>7000</v>
      </c>
      <c r="K40" s="1">
        <v>2.72</v>
      </c>
    </row>
    <row r="41" spans="1:56" x14ac:dyDescent="0.25">
      <c r="A41" s="1" t="s">
        <v>1</v>
      </c>
      <c r="B41" s="1" t="s">
        <v>6999</v>
      </c>
      <c r="K41" s="1">
        <v>2.72</v>
      </c>
    </row>
    <row r="42" spans="1:56" x14ac:dyDescent="0.25">
      <c r="A42" s="1">
        <v>9</v>
      </c>
      <c r="B42" s="1" t="s">
        <v>6998</v>
      </c>
      <c r="C42" s="1">
        <v>1928.50000224635</v>
      </c>
      <c r="D42" s="1">
        <v>0</v>
      </c>
      <c r="E42">
        <f>(R42-S42*(1000-T42)/(1000-U42))*AK42</f>
        <v>-0.78018531943382885</v>
      </c>
      <c r="F42">
        <f>IF(AV42&lt;&gt;0,1/(1/AV42-1/N42),0)</f>
        <v>6.5357239867722203</v>
      </c>
      <c r="G42">
        <f>((AY42-AL42/2)*S42-E42)/(AY42+AL42/2)</f>
        <v>386.27950183066525</v>
      </c>
      <c r="H42">
        <f>AL42*1000</f>
        <v>25.619737172643468</v>
      </c>
      <c r="I42">
        <f>(AQ42-AW42)</f>
        <v>0.84880367328297623</v>
      </c>
      <c r="J42">
        <f>(P42+AP42*D42)</f>
        <v>23.761327743530273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25.063640594482422</v>
      </c>
      <c r="P42" s="1">
        <v>23.761327743530273</v>
      </c>
      <c r="Q42" s="1">
        <v>25.222341537475586</v>
      </c>
      <c r="R42" s="1">
        <v>399.83511352539063</v>
      </c>
      <c r="S42" s="1">
        <v>391.466552734375</v>
      </c>
      <c r="T42" s="1">
        <v>1.2160798311233521</v>
      </c>
      <c r="U42" s="1">
        <v>23.844064712524414</v>
      </c>
      <c r="V42" s="1">
        <v>3.3611955642700195</v>
      </c>
      <c r="W42" s="1">
        <v>65.904037475585938</v>
      </c>
      <c r="X42" s="1">
        <v>300.61932373046875</v>
      </c>
      <c r="Y42" s="1">
        <v>1000.3057861328125</v>
      </c>
      <c r="Z42" s="1">
        <v>7.4251065254211426</v>
      </c>
      <c r="AA42" s="1">
        <v>88.219017028808594</v>
      </c>
      <c r="AB42" s="1">
        <v>12.264424324035645</v>
      </c>
      <c r="AC42" s="1">
        <v>4.3410449028015137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1.1052181019502525</v>
      </c>
      <c r="AL42">
        <f>(U42-T42)/(1000-U42)*AK42</f>
        <v>2.5619737172643469E-2</v>
      </c>
      <c r="AM42">
        <f>(P42+273.15)</f>
        <v>296.91132774353025</v>
      </c>
      <c r="AN42">
        <f>(O42+273.15)</f>
        <v>298.2136405944824</v>
      </c>
      <c r="AO42">
        <f>(Y42*AG42+Z42*AH42)*AI42</f>
        <v>160.04892220387774</v>
      </c>
      <c r="AP42">
        <f>((AO42+0.00000010773*(AN42^4-AM42^4))-AL42*44100)/(L42*51.4+0.00000043092*AM42^3)</f>
        <v>-7.8740369598304003</v>
      </c>
      <c r="AQ42">
        <f>0.61365*EXP(17.502*J42/(240.97+J42))</f>
        <v>2.9523036241931817</v>
      </c>
      <c r="AR42">
        <f>AQ42*1000/AA42</f>
        <v>33.465614599050504</v>
      </c>
      <c r="AS42">
        <f>(AR42-U42)</f>
        <v>9.6215498865260898</v>
      </c>
      <c r="AT42">
        <f>IF(D42,P42,(O42+P42)/2)</f>
        <v>24.412484169006348</v>
      </c>
      <c r="AU42">
        <f>0.61365*EXP(17.502*AT42/(240.97+AT42))</f>
        <v>3.0699924438328172</v>
      </c>
      <c r="AV42">
        <f>IF(AS42&lt;&gt;0,(1000-(AR42+U42)/2)/AS42*AL42,0)</f>
        <v>2.5864448041564985</v>
      </c>
      <c r="AW42">
        <f>U42*AA42/1000</f>
        <v>2.1034999509102055</v>
      </c>
      <c r="AX42">
        <f>(AU42-AW42)</f>
        <v>0.96649249292261175</v>
      </c>
      <c r="AY42">
        <f>1/(1.6/F42+1.37/N42)</f>
        <v>1.7703006204367975</v>
      </c>
      <c r="AZ42">
        <f>G42*AA42*0.001</f>
        <v>34.077197949879157</v>
      </c>
      <c r="BA42">
        <f>G42/S42</f>
        <v>0.98674969581059113</v>
      </c>
      <c r="BB42">
        <f>(1-AL42*AA42/AQ42/F42)*100</f>
        <v>88.286621911783243</v>
      </c>
      <c r="BC42">
        <f>(S42-E42/(N42/1.35))</f>
        <v>391.71261921664222</v>
      </c>
      <c r="BD42">
        <f>E42*BB42/100/BC42</f>
        <v>-1.7584301076571463E-3</v>
      </c>
    </row>
    <row r="43" spans="1:56" x14ac:dyDescent="0.25">
      <c r="A43" s="1" t="s">
        <v>1</v>
      </c>
      <c r="B43" s="1" t="s">
        <v>6997</v>
      </c>
      <c r="K43" s="1">
        <v>2.72</v>
      </c>
    </row>
    <row r="44" spans="1:56" x14ac:dyDescent="0.25">
      <c r="A44" s="1" t="s">
        <v>1</v>
      </c>
      <c r="B44" s="1" t="s">
        <v>6996</v>
      </c>
      <c r="K44" s="1">
        <v>2.72</v>
      </c>
    </row>
    <row r="45" spans="1:56" x14ac:dyDescent="0.25">
      <c r="A45" s="1">
        <v>10</v>
      </c>
      <c r="B45" s="1" t="s">
        <v>6995</v>
      </c>
      <c r="C45" s="1">
        <v>2134.50000224635</v>
      </c>
      <c r="D45" s="1">
        <v>0</v>
      </c>
      <c r="E45">
        <f>(R45-S45*(1000-T45)/(1000-U45))*AK45</f>
        <v>-0.82440690394966609</v>
      </c>
      <c r="F45">
        <f>IF(AV45&lt;&gt;0,1/(1/AV45-1/N45),0)</f>
        <v>6.1585375431522209</v>
      </c>
      <c r="G45">
        <f>((AY45-AL45/2)*S45-E45)/(AY45+AL45/2)</f>
        <v>386.09088657993306</v>
      </c>
      <c r="H45">
        <f>AL45*1000</f>
        <v>26.224502483486749</v>
      </c>
      <c r="I45">
        <f>(AQ45-AW45)</f>
        <v>0.88914798019600916</v>
      </c>
      <c r="J45">
        <f>(P45+AP45*D45)</f>
        <v>24.270605087280273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25.122314453125</v>
      </c>
      <c r="P45" s="1">
        <v>24.270605087280273</v>
      </c>
      <c r="Q45" s="1">
        <v>25.265426635742188</v>
      </c>
      <c r="R45" s="1">
        <v>400.069091796875</v>
      </c>
      <c r="S45" s="1">
        <v>391.52536010742188</v>
      </c>
      <c r="T45" s="1">
        <v>1.2792626619338989</v>
      </c>
      <c r="U45" s="1">
        <v>24.426435470581055</v>
      </c>
      <c r="V45" s="1">
        <v>3.5234622955322266</v>
      </c>
      <c r="W45" s="1">
        <v>67.277519226074219</v>
      </c>
      <c r="X45" s="1">
        <v>300.63409423828125</v>
      </c>
      <c r="Y45" s="1">
        <v>1250.269287109375</v>
      </c>
      <c r="Z45" s="1">
        <v>7.8009762763977051</v>
      </c>
      <c r="AA45" s="1">
        <v>88.218269348144531</v>
      </c>
      <c r="AB45" s="1">
        <v>12.49671459197998</v>
      </c>
      <c r="AC45" s="1">
        <v>4.385169506072998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1.1052724052877985</v>
      </c>
      <c r="AL45">
        <f>(U45-T45)/(1000-U45)*AK45</f>
        <v>2.6224502483486747E-2</v>
      </c>
      <c r="AM45">
        <f>(P45+273.15)</f>
        <v>297.42060508728025</v>
      </c>
      <c r="AN45">
        <f>(O45+273.15)</f>
        <v>298.27231445312498</v>
      </c>
      <c r="AO45">
        <f>(Y45*AG45+Z45*AH45)*AI45</f>
        <v>200.0430814661886</v>
      </c>
      <c r="AP45">
        <f>((AO45+0.00000010773*(AN45^4-AM45^4))-AL45*44100)/(L45*51.4+0.00000043092*AM45^3)</f>
        <v>-7.8023923500147205</v>
      </c>
      <c r="AQ45">
        <f>0.61365*EXP(17.502*J45/(240.97+J45))</f>
        <v>3.0440058437548001</v>
      </c>
      <c r="AR45">
        <f>AQ45*1000/AA45</f>
        <v>34.505390620869434</v>
      </c>
      <c r="AS45">
        <f>(AR45-U45)</f>
        <v>10.07895515028838</v>
      </c>
      <c r="AT45">
        <f>IF(D45,P45,(O45+P45)/2)</f>
        <v>24.696459770202637</v>
      </c>
      <c r="AU45">
        <f>0.61365*EXP(17.502*AT45/(240.97+AT45))</f>
        <v>3.122588594509045</v>
      </c>
      <c r="AV45">
        <f>IF(AS45&lt;&gt;0,(1000-(AR45+U45)/2)/AS45*AL45,0)</f>
        <v>2.5252392925781293</v>
      </c>
      <c r="AW45">
        <f>U45*AA45/1000</f>
        <v>2.1548578635587909</v>
      </c>
      <c r="AX45">
        <f>(AU45-AW45)</f>
        <v>0.96773073095025408</v>
      </c>
      <c r="AY45">
        <f>1/(1.6/F45+1.37/N45)</f>
        <v>1.7245263308158867</v>
      </c>
      <c r="AZ45">
        <f>G45*AA45*0.001</f>
        <v>34.060269825172462</v>
      </c>
      <c r="BA45">
        <f>G45/S45</f>
        <v>0.98611974068295916</v>
      </c>
      <c r="BB45">
        <f>(1-AL45*AA45/AQ45/F45)*100</f>
        <v>87.65921698622958</v>
      </c>
      <c r="BC45">
        <f>(S45-E45/(N45/1.35))</f>
        <v>391.78537385256504</v>
      </c>
      <c r="BD45">
        <f>E45*BB45/100/BC45</f>
        <v>-1.8445523621171383E-3</v>
      </c>
    </row>
    <row r="46" spans="1:56" x14ac:dyDescent="0.25">
      <c r="A46" s="1" t="s">
        <v>1</v>
      </c>
      <c r="B46" s="1" t="s">
        <v>6994</v>
      </c>
      <c r="K46" s="1">
        <v>2.72</v>
      </c>
    </row>
    <row r="47" spans="1:56" x14ac:dyDescent="0.25">
      <c r="A47" s="1" t="s">
        <v>1</v>
      </c>
      <c r="B47" s="1" t="s">
        <v>6993</v>
      </c>
      <c r="K47" s="1">
        <v>2.72</v>
      </c>
    </row>
    <row r="48" spans="1:56" x14ac:dyDescent="0.25">
      <c r="A48" s="1">
        <v>11</v>
      </c>
      <c r="B48" s="1" t="s">
        <v>6992</v>
      </c>
      <c r="C48" s="1">
        <v>2340.50000224635</v>
      </c>
      <c r="D48" s="1">
        <v>0</v>
      </c>
      <c r="E48">
        <f>(R48-S48*(1000-T48)/(1000-U48))*AK48</f>
        <v>-0.79311162929886281</v>
      </c>
      <c r="F48">
        <f>IF(AV48&lt;&gt;0,1/(1/AV48-1/N48),0)</f>
        <v>7.4579890113330816</v>
      </c>
      <c r="G48">
        <f>((AY48-AL48/2)*S48-E48)/(AY48+AL48/2)</f>
        <v>386.03136495478003</v>
      </c>
      <c r="H48">
        <f>AL48*1000</f>
        <v>27.097792153395321</v>
      </c>
      <c r="I48">
        <f>(AQ48-AW48)</f>
        <v>0.85252179488514912</v>
      </c>
      <c r="J48">
        <f>(P48+AP48*D48)</f>
        <v>24.464298248291016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25.214353561401367</v>
      </c>
      <c r="P48" s="1">
        <v>24.464298248291016</v>
      </c>
      <c r="Q48" s="1">
        <v>25.3365478515625</v>
      </c>
      <c r="R48" s="1">
        <v>400.1114501953125</v>
      </c>
      <c r="S48" s="1">
        <v>391.23733520507813</v>
      </c>
      <c r="T48" s="1">
        <v>1.3487147092819214</v>
      </c>
      <c r="U48" s="1">
        <v>25.246017456054688</v>
      </c>
      <c r="V48" s="1">
        <v>3.6942009925842285</v>
      </c>
      <c r="W48" s="1">
        <v>69.150177001953125</v>
      </c>
      <c r="X48" s="1">
        <v>300.64151000976563</v>
      </c>
      <c r="Y48" s="1">
        <v>1599.772216796875</v>
      </c>
      <c r="Z48" s="1">
        <v>7.8130903244018555</v>
      </c>
      <c r="AA48" s="1">
        <v>88.212295532226563</v>
      </c>
      <c r="AB48" s="1">
        <v>12.60816764831543</v>
      </c>
      <c r="AC48" s="1">
        <v>4.4412965774536133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1.1052996691535499</v>
      </c>
      <c r="AL48">
        <f>(U48-T48)/(1000-U48)*AK48</f>
        <v>2.709779215339532E-2</v>
      </c>
      <c r="AM48">
        <f>(P48+273.15)</f>
        <v>297.61429824829099</v>
      </c>
      <c r="AN48">
        <f>(O48+273.15)</f>
        <v>298.36435356140134</v>
      </c>
      <c r="AO48">
        <f>(Y48*AG48+Z48*AH48)*AI48</f>
        <v>255.96354896626872</v>
      </c>
      <c r="AP48">
        <f>((AO48+0.00000010773*(AN48^4-AM48^4))-AL48*44100)/(L48*51.4+0.00000043092*AM48^3)</f>
        <v>-7.6669640412909432</v>
      </c>
      <c r="AQ48">
        <f>0.61365*EXP(17.502*J48/(240.97+J48))</f>
        <v>3.079530947730396</v>
      </c>
      <c r="AR48">
        <f>AQ48*1000/AA48</f>
        <v>34.910450171941754</v>
      </c>
      <c r="AS48">
        <f>(AR48-U48)</f>
        <v>9.6644327158870666</v>
      </c>
      <c r="AT48">
        <f>IF(D48,P48,(O48+P48)/2)</f>
        <v>24.839325904846191</v>
      </c>
      <c r="AU48">
        <f>0.61365*EXP(17.502*AT48/(240.97+AT48))</f>
        <v>3.1493458700311718</v>
      </c>
      <c r="AV48">
        <f>IF(AS48&lt;&gt;0,(1000-(AR48+U48)/2)/AS48*AL48,0)</f>
        <v>2.7195324544975081</v>
      </c>
      <c r="AW48">
        <f>U48*AA48/1000</f>
        <v>2.2270091528452469</v>
      </c>
      <c r="AX48">
        <f>(AU48-AW48)</f>
        <v>0.92233671718592491</v>
      </c>
      <c r="AY48">
        <f>1/(1.6/F48+1.37/N48)</f>
        <v>1.8705487631780457</v>
      </c>
      <c r="AZ48">
        <f>G48*AA48*0.001</f>
        <v>34.052712850099866</v>
      </c>
      <c r="BA48">
        <f>G48/S48</f>
        <v>0.98669357501995758</v>
      </c>
      <c r="BB48">
        <f>(1-AL48*AA48/AQ48/F48)*100</f>
        <v>89.592253177838757</v>
      </c>
      <c r="BC48">
        <f>(S48-E48/(N48/1.35))</f>
        <v>391.48747857974251</v>
      </c>
      <c r="BD48">
        <f>E48*BB48/100/BC48</f>
        <v>-1.8150429267422485E-3</v>
      </c>
    </row>
    <row r="49" spans="1:56" x14ac:dyDescent="0.25">
      <c r="A49" s="1" t="s">
        <v>1</v>
      </c>
      <c r="B49" s="1" t="s">
        <v>6991</v>
      </c>
      <c r="K49" s="1">
        <v>2.72</v>
      </c>
    </row>
    <row r="50" spans="1:56" x14ac:dyDescent="0.25">
      <c r="A50" s="1" t="s">
        <v>1</v>
      </c>
      <c r="B50" s="1" t="s">
        <v>6986</v>
      </c>
      <c r="K50" s="1">
        <v>2.72</v>
      </c>
    </row>
    <row r="51" spans="1:56" x14ac:dyDescent="0.25">
      <c r="A51" s="1">
        <v>12</v>
      </c>
      <c r="B51" s="1" t="s">
        <v>6990</v>
      </c>
      <c r="C51" s="1">
        <v>2546.50000224635</v>
      </c>
      <c r="D51" s="1">
        <v>0</v>
      </c>
      <c r="E51">
        <f>(R51-S51*(1000-T51)/(1000-U51))*AK51</f>
        <v>-0.58594758994135143</v>
      </c>
      <c r="F51">
        <f>IF(AV51&lt;&gt;0,1/(1/AV51-1/N51),0)</f>
        <v>9.7925004506888396</v>
      </c>
      <c r="G51">
        <f>((AY51-AL51/2)*S51-E51)/(AY51+AL51/2)</f>
        <v>385.74468116820776</v>
      </c>
      <c r="H51">
        <f>AL51*1000</f>
        <v>28.163197843334306</v>
      </c>
      <c r="I51">
        <f>(AQ51-AW51)</f>
        <v>0.80836041580728857</v>
      </c>
      <c r="J51">
        <f>(P51+AP51*D51)</f>
        <v>24.696014404296875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25.341516494750977</v>
      </c>
      <c r="P51" s="1">
        <v>24.696014404296875</v>
      </c>
      <c r="Q51" s="1">
        <v>25.432233810424805</v>
      </c>
      <c r="R51" s="1">
        <v>400.174072265625</v>
      </c>
      <c r="S51" s="1">
        <v>390.74765014648438</v>
      </c>
      <c r="T51" s="1">
        <v>1.4227832555770874</v>
      </c>
      <c r="U51" s="1">
        <v>26.235088348388672</v>
      </c>
      <c r="V51" s="1">
        <v>3.8675186634063721</v>
      </c>
      <c r="W51" s="1">
        <v>71.314231872558594</v>
      </c>
      <c r="X51" s="1">
        <v>300.63385009765625</v>
      </c>
      <c r="Y51" s="1">
        <v>1998.52734375</v>
      </c>
      <c r="Z51" s="1">
        <v>7.7804861068725586</v>
      </c>
      <c r="AA51" s="1">
        <v>88.208015441894531</v>
      </c>
      <c r="AB51" s="1">
        <v>12.828904151916504</v>
      </c>
      <c r="AC51" s="1">
        <v>4.5159797668457031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1.1052715077119712</v>
      </c>
      <c r="AL51">
        <f>(U51-T51)/(1000-U51)*AK51</f>
        <v>2.8163197843334306E-2</v>
      </c>
      <c r="AM51">
        <f>(P51+273.15)</f>
        <v>297.84601440429685</v>
      </c>
      <c r="AN51">
        <f>(O51+273.15)</f>
        <v>298.49151649475095</v>
      </c>
      <c r="AO51">
        <f>(Y51*AG51+Z51*AH51)*AI51</f>
        <v>319.76436785270926</v>
      </c>
      <c r="AP51">
        <f>((AO51+0.00000010773*(AN51^4-AM51^4))-AL51*44100)/(L51*51.4+0.00000043092*AM51^3)</f>
        <v>-7.536467124915081</v>
      </c>
      <c r="AQ51">
        <f>0.61365*EXP(17.502*J51/(240.97+J51))</f>
        <v>3.1225054939614236</v>
      </c>
      <c r="AR51">
        <f>AQ51*1000/AA51</f>
        <v>35.399339598772848</v>
      </c>
      <c r="AS51">
        <f>(AR51-U51)</f>
        <v>9.1642512503841758</v>
      </c>
      <c r="AT51">
        <f>IF(D51,P51,(O51+P51)/2)</f>
        <v>25.018765449523926</v>
      </c>
      <c r="AU51">
        <f>0.61365*EXP(17.502*AT51/(240.97+AT51))</f>
        <v>3.1832366860711705</v>
      </c>
      <c r="AV51">
        <f>IF(AS51&lt;&gt;0,(1000-(AR51+U51)/2)/AS51*AL51,0)</f>
        <v>2.9784524456454351</v>
      </c>
      <c r="AW51">
        <f>U51*AA51/1000</f>
        <v>2.3141450781541351</v>
      </c>
      <c r="AX51">
        <f>(AU51-AW51)</f>
        <v>0.86909160791703544</v>
      </c>
      <c r="AY51">
        <f>1/(1.6/F51+1.37/N51)</f>
        <v>2.0684329705651807</v>
      </c>
      <c r="AZ51">
        <f>G51*AA51*0.001</f>
        <v>34.025772793113951</v>
      </c>
      <c r="BA51">
        <f>G51/S51</f>
        <v>0.9871964195398204</v>
      </c>
      <c r="BB51">
        <f>(1-AL51*AA51/AQ51/F51)*100</f>
        <v>91.875564300273993</v>
      </c>
      <c r="BC51">
        <f>(S51-E51/(N51/1.35))</f>
        <v>390.9324550366282</v>
      </c>
      <c r="BD51">
        <f>E51*BB51/100/BC51</f>
        <v>-1.3770733225821131E-3</v>
      </c>
    </row>
    <row r="52" spans="1:56" x14ac:dyDescent="0.25">
      <c r="A52" s="1" t="s">
        <v>1</v>
      </c>
      <c r="B52" s="1" t="s">
        <v>6989</v>
      </c>
    </row>
    <row r="53" spans="1:56" x14ac:dyDescent="0.25">
      <c r="A53" s="1" t="s">
        <v>1</v>
      </c>
      <c r="B53" s="1" t="s">
        <v>6988</v>
      </c>
    </row>
    <row r="54" spans="1:56" x14ac:dyDescent="0.25">
      <c r="A54" s="1" t="s">
        <v>1</v>
      </c>
      <c r="B54" s="1" t="s">
        <v>6987</v>
      </c>
    </row>
    <row r="55" spans="1:56" x14ac:dyDescent="0.25">
      <c r="A55" s="1" t="s">
        <v>1</v>
      </c>
      <c r="B55" s="1" t="s">
        <v>6986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AADD0-F223-4110-B490-27028F8656F5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7047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7046</v>
      </c>
    </row>
    <row r="12" spans="1:60" x14ac:dyDescent="0.25">
      <c r="A12" s="1" t="s">
        <v>1</v>
      </c>
      <c r="B12" s="1" t="s">
        <v>7045</v>
      </c>
    </row>
    <row r="13" spans="1:60" x14ac:dyDescent="0.25">
      <c r="A13" s="1" t="s">
        <v>1</v>
      </c>
      <c r="B13" s="1" t="s">
        <v>7044</v>
      </c>
    </row>
    <row r="14" spans="1:60" x14ac:dyDescent="0.25">
      <c r="A14" s="1" t="s">
        <v>1</v>
      </c>
      <c r="B14" s="1" t="s">
        <v>7043</v>
      </c>
    </row>
    <row r="15" spans="1:60" x14ac:dyDescent="0.25">
      <c r="A15" s="1" t="s">
        <v>1</v>
      </c>
      <c r="B15" s="1" t="s">
        <v>7042</v>
      </c>
    </row>
    <row r="16" spans="1:60" x14ac:dyDescent="0.25">
      <c r="A16" s="1" t="s">
        <v>1</v>
      </c>
      <c r="B16" s="1" t="s">
        <v>7041</v>
      </c>
    </row>
    <row r="17" spans="1:60" x14ac:dyDescent="0.25">
      <c r="A17" s="1" t="s">
        <v>1</v>
      </c>
      <c r="B17" s="1" t="s">
        <v>4403</v>
      </c>
    </row>
    <row r="18" spans="1:60" x14ac:dyDescent="0.25">
      <c r="A18" s="1">
        <v>1</v>
      </c>
      <c r="B18" s="1" t="s">
        <v>7040</v>
      </c>
      <c r="C18" s="1">
        <v>276.00000250339508</v>
      </c>
      <c r="D18" s="1">
        <v>0</v>
      </c>
      <c r="E18">
        <f>(R18-S18*(1000-T18)/(1000-U18))*AO18</f>
        <v>-1.553323497509816</v>
      </c>
      <c r="F18">
        <f>IF(AZ18&lt;&gt;0,1/(1/AZ18-1/N18),0)</f>
        <v>1.5706885791098983</v>
      </c>
      <c r="G18">
        <f>((BC18-AP18/2)*S18-E18)/(BC18+AP18/2)</f>
        <v>385.26114478178704</v>
      </c>
      <c r="H18">
        <f>AP18*1000</f>
        <v>20.762439290702282</v>
      </c>
      <c r="I18">
        <f>(AU18-BA18)</f>
        <v>1.5512080815105092</v>
      </c>
      <c r="J18">
        <f>(P18+AT18*D18)</f>
        <v>24.86992073059082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25.823816299438477</v>
      </c>
      <c r="P18" s="1">
        <v>24.86992073059082</v>
      </c>
      <c r="Q18" s="1">
        <v>25.929636001586914</v>
      </c>
      <c r="R18" s="1">
        <v>400.01425170898438</v>
      </c>
      <c r="S18" s="1">
        <v>394.01171875</v>
      </c>
      <c r="T18" s="1">
        <v>-0.28405135869979858</v>
      </c>
      <c r="U18" s="1">
        <v>18.179157257080078</v>
      </c>
      <c r="V18" s="1">
        <v>-0.75050061941146851</v>
      </c>
      <c r="W18" s="1">
        <v>48.031696319580078</v>
      </c>
      <c r="X18" s="1">
        <v>300.311767578125</v>
      </c>
      <c r="Y18" s="1">
        <v>4.7478344291448593E-2</v>
      </c>
      <c r="Z18" s="1">
        <v>8.9441204071044922</v>
      </c>
      <c r="AA18" s="1">
        <v>88.227073669433594</v>
      </c>
      <c r="AB18" s="1">
        <v>6.6645512580871582</v>
      </c>
      <c r="AC18" s="1">
        <v>-1.1282604932785034</v>
      </c>
      <c r="AD18" s="1">
        <v>6.1160605400800705E-2</v>
      </c>
      <c r="AE18" s="1">
        <v>4.3150726705789566E-3</v>
      </c>
      <c r="AF18" s="1">
        <v>9.9263802170753479E-2</v>
      </c>
      <c r="AG18" s="1">
        <v>1.6520000994205475E-2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1.1040873808019298</v>
      </c>
      <c r="AP18">
        <f>(U18-T18)/(1000-U18)*AO18</f>
        <v>2.0762439290702282E-2</v>
      </c>
      <c r="AQ18">
        <f>(P18+273.15)</f>
        <v>298.0199207305908</v>
      </c>
      <c r="AR18">
        <f>(O18+273.15)</f>
        <v>298.97381629943845</v>
      </c>
      <c r="AS18">
        <f>(Y18*AK18+Z18*AL18)*AM18</f>
        <v>7.5965349168359841E-3</v>
      </c>
      <c r="AT18">
        <f>((AS18+0.00000010773*(AR18^4-AQ18^4))-AP18*44100)/(L18*0.92*2*29.3+0.00000043092*AQ18^3)</f>
        <v>-7.1354573691833236</v>
      </c>
      <c r="AU18">
        <f>0.61365*EXP(17.502*J18/(240.97+J18))</f>
        <v>3.1551019280791315</v>
      </c>
      <c r="AV18">
        <f>AU18*1000/AA18</f>
        <v>35.7611535422853</v>
      </c>
      <c r="AW18">
        <f>(AV18-U18)</f>
        <v>17.581996285205221</v>
      </c>
      <c r="AX18">
        <f>IF(D18,P18,(O18+P18)/2)</f>
        <v>25.346868515014648</v>
      </c>
      <c r="AY18">
        <f>0.61365*EXP(17.502*AX18/(240.97+AX18))</f>
        <v>3.2460304683213121</v>
      </c>
      <c r="AZ18">
        <f>IF(AW18&lt;&gt;0,(1000-(AV18+U18)/2)/AW18*AP18,0)</f>
        <v>1.1490431887734731</v>
      </c>
      <c r="BA18">
        <f>U18*AA18/1000</f>
        <v>1.6038938465686223</v>
      </c>
      <c r="BB18">
        <f>(AY18-BA18)</f>
        <v>1.6421366217526898</v>
      </c>
      <c r="BC18">
        <f>1/(1.6/F18+1.37/N18)</f>
        <v>0.74697720243489341</v>
      </c>
      <c r="BD18">
        <f>G18*AA18*0.001</f>
        <v>33.990463402633047</v>
      </c>
      <c r="BE18">
        <f>G18/S18</f>
        <v>0.97779108196077491</v>
      </c>
      <c r="BF18">
        <f>(1-AP18*AA18/AU18/F18)*100</f>
        <v>63.036186497672844</v>
      </c>
      <c r="BG18">
        <f>(S18-E18/(N18/1.35))</f>
        <v>394.50162908198701</v>
      </c>
      <c r="BH18">
        <f>E18*BF18/100/BG18</f>
        <v>-2.4820072329763939E-3</v>
      </c>
    </row>
    <row r="19" spans="1:60" x14ac:dyDescent="0.25">
      <c r="A19" s="1" t="s">
        <v>1</v>
      </c>
      <c r="B19" s="1" t="s">
        <v>4401</v>
      </c>
      <c r="K19" s="1">
        <v>2.72</v>
      </c>
    </row>
    <row r="20" spans="1:60" x14ac:dyDescent="0.25">
      <c r="A20" s="1" t="s">
        <v>1</v>
      </c>
      <c r="B20" s="1" t="s">
        <v>4400</v>
      </c>
      <c r="K20" s="1">
        <v>2.72</v>
      </c>
    </row>
    <row r="21" spans="1:60" x14ac:dyDescent="0.25">
      <c r="A21" s="1">
        <v>2</v>
      </c>
      <c r="B21" s="1" t="s">
        <v>4399</v>
      </c>
      <c r="C21" s="1">
        <v>482.00000250339508</v>
      </c>
      <c r="D21" s="1">
        <v>0</v>
      </c>
      <c r="E21">
        <f>(R21-S21*(1000-T21)/(1000-U21))*AO21</f>
        <v>-1.6743652912134592</v>
      </c>
      <c r="F21">
        <f>IF(AZ21&lt;&gt;0,1/(1/AZ21-1/N21),0)</f>
        <v>1.5112802544693942</v>
      </c>
      <c r="G21">
        <f>((BC21-AP21/2)*S21-E21)/(BC21+AP21/2)</f>
        <v>385.72683504706657</v>
      </c>
      <c r="H21">
        <f>AP21*1000</f>
        <v>20.18236951814395</v>
      </c>
      <c r="I21">
        <f>(AU21-BA21)</f>
        <v>1.5518369360400781</v>
      </c>
      <c r="J21">
        <f>(P21+AT21*D21)</f>
        <v>24.636480331420898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25.754192352294922</v>
      </c>
      <c r="P21" s="1">
        <v>24.636480331420898</v>
      </c>
      <c r="Q21" s="1">
        <v>25.918684005737305</v>
      </c>
      <c r="R21" s="1">
        <v>399.96054077148438</v>
      </c>
      <c r="S21" s="1">
        <v>394.27072143554688</v>
      </c>
      <c r="T21" s="1">
        <v>-0.27499449253082275</v>
      </c>
      <c r="U21" s="1">
        <v>17.67896842956543</v>
      </c>
      <c r="V21" s="1">
        <v>-0.72948849201202393</v>
      </c>
      <c r="W21" s="1">
        <v>46.897678375244141</v>
      </c>
      <c r="X21" s="1">
        <v>300.35452270507813</v>
      </c>
      <c r="Y21" s="1">
        <v>25.189569473266602</v>
      </c>
      <c r="Z21" s="1">
        <v>9.3199882507324219</v>
      </c>
      <c r="AA21" s="1">
        <v>88.216545104980469</v>
      </c>
      <c r="AB21" s="1">
        <v>6.719724178314209</v>
      </c>
      <c r="AC21" s="1">
        <v>-1.0987467765808105</v>
      </c>
      <c r="AD21" s="1">
        <v>3.7236351519823074E-2</v>
      </c>
      <c r="AE21" s="1">
        <v>9.8934974521398544E-3</v>
      </c>
      <c r="AF21" s="1">
        <v>7.0412315428256989E-2</v>
      </c>
      <c r="AG21" s="1">
        <v>1.0169035755097866E-2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1.1042445687686695</v>
      </c>
      <c r="AP21">
        <f>(U21-T21)/(1000-U21)*AO21</f>
        <v>2.018236951814395E-2</v>
      </c>
      <c r="AQ21">
        <f>(P21+273.15)</f>
        <v>297.78648033142088</v>
      </c>
      <c r="AR21">
        <f>(O21+273.15)</f>
        <v>298.9041923522949</v>
      </c>
      <c r="AS21">
        <f>(Y21*AK21+Z21*AL21)*AM21</f>
        <v>4.0303310256377358</v>
      </c>
      <c r="AT21">
        <f>((AS21+0.00000010773*(AR21^4-AQ21^4))-AP21*44100)/(L21*0.92*2*29.3+0.00000043092*AQ21^3)</f>
        <v>-6.8887657020617672</v>
      </c>
      <c r="AU21">
        <f>0.61365*EXP(17.502*J21/(240.97+J21))</f>
        <v>3.1114144519163625</v>
      </c>
      <c r="AV21">
        <f>AU21*1000/AA21</f>
        <v>35.270191642777228</v>
      </c>
      <c r="AW21">
        <f>(AV21-U21)</f>
        <v>17.591223213211798</v>
      </c>
      <c r="AX21">
        <f>IF(D21,P21,(O21+P21)/2)</f>
        <v>25.19533634185791</v>
      </c>
      <c r="AY21">
        <f>0.61365*EXP(17.502*AX21/(240.97+AX21))</f>
        <v>3.2168963660755154</v>
      </c>
      <c r="AZ21">
        <f>IF(AW21&lt;&gt;0,(1000-(AV21+U21)/2)/AW21*AP21,0)</f>
        <v>1.1169234522736142</v>
      </c>
      <c r="BA21">
        <f>U21*AA21/1000</f>
        <v>1.5595775158762843</v>
      </c>
      <c r="BB21">
        <f>(AY21-BA21)</f>
        <v>1.6573188501992311</v>
      </c>
      <c r="BC21">
        <f>1/(1.6/F21+1.37/N21)</f>
        <v>0.7252828374722271</v>
      </c>
      <c r="BD21">
        <f>G21*AA21*0.001</f>
        <v>34.027488742130913</v>
      </c>
      <c r="BE21">
        <f>G21/S21</f>
        <v>0.97832989891470545</v>
      </c>
      <c r="BF21">
        <f>(1-AP21*AA21/AU21/F21)*100</f>
        <v>62.136624732664878</v>
      </c>
      <c r="BG21">
        <f>(S21-E21/(N21/1.35))</f>
        <v>394.79880773373327</v>
      </c>
      <c r="BH21">
        <f>E21*BF21/100/BG21</f>
        <v>-2.6352513160500181E-3</v>
      </c>
    </row>
    <row r="22" spans="1:60" x14ac:dyDescent="0.25">
      <c r="A22" s="1" t="s">
        <v>1</v>
      </c>
      <c r="B22" s="1" t="s">
        <v>4398</v>
      </c>
      <c r="K22" s="1">
        <v>2.72</v>
      </c>
    </row>
    <row r="23" spans="1:60" x14ac:dyDescent="0.25">
      <c r="A23" s="1" t="s">
        <v>1</v>
      </c>
      <c r="B23" s="1" t="s">
        <v>7039</v>
      </c>
      <c r="K23" s="1">
        <v>2.72</v>
      </c>
    </row>
    <row r="24" spans="1:60" x14ac:dyDescent="0.25">
      <c r="A24" s="1">
        <v>3</v>
      </c>
      <c r="B24" s="1" t="s">
        <v>4396</v>
      </c>
      <c r="C24" s="1">
        <v>687.50000251457095</v>
      </c>
      <c r="D24" s="1">
        <v>0</v>
      </c>
      <c r="E24">
        <f>(R24-S24*(1000-T24)/(1000-U24))*AO24</f>
        <v>-1.6548691821270494</v>
      </c>
      <c r="F24">
        <f>IF(AZ24&lt;&gt;0,1/(1/AZ24-1/N24),0)</f>
        <v>1.4660374190472905</v>
      </c>
      <c r="G24">
        <f>((BC24-AP24/2)*S24-E24)/(BC24+AP24/2)</f>
        <v>385.90245596078228</v>
      </c>
      <c r="H24">
        <f>AP24*1000</f>
        <v>19.726951334263454</v>
      </c>
      <c r="I24">
        <f>(AU24-BA24)</f>
        <v>1.5520178039520363</v>
      </c>
      <c r="J24">
        <f>(P24+AT24*D24)</f>
        <v>24.448261260986328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25.641778945922852</v>
      </c>
      <c r="P24" s="1">
        <v>24.448261260986328</v>
      </c>
      <c r="Q24" s="1">
        <v>25.842510223388672</v>
      </c>
      <c r="R24" s="1">
        <v>399.9783935546875</v>
      </c>
      <c r="S24" s="1">
        <v>394.4302978515625</v>
      </c>
      <c r="T24" s="1">
        <v>-0.27480787038803101</v>
      </c>
      <c r="U24" s="1">
        <v>17.28230094909668</v>
      </c>
      <c r="V24" s="1">
        <v>-0.7338569164276123</v>
      </c>
      <c r="W24" s="1">
        <v>46.151287078857422</v>
      </c>
      <c r="X24" s="1">
        <v>300.3341064453125</v>
      </c>
      <c r="Y24" s="1">
        <v>49.886138916015625</v>
      </c>
      <c r="Z24" s="1">
        <v>9.2056989669799805</v>
      </c>
      <c r="AA24" s="1">
        <v>88.214996337890625</v>
      </c>
      <c r="AB24" s="1">
        <v>6.6449284553527832</v>
      </c>
      <c r="AC24" s="1">
        <v>-1.1021105051040649</v>
      </c>
      <c r="AD24" s="1">
        <v>7.700531929731369E-2</v>
      </c>
      <c r="AE24" s="1">
        <v>5.1314970478415489E-3</v>
      </c>
      <c r="AF24" s="1">
        <v>4.1872434318065643E-2</v>
      </c>
      <c r="AG24" s="1">
        <v>2.4126963689923286E-2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1.1041695089901193</v>
      </c>
      <c r="AP24">
        <f>(U24-T24)/(1000-U24)*AO24</f>
        <v>1.9726951334263453E-2</v>
      </c>
      <c r="AQ24">
        <f>(P24+273.15)</f>
        <v>297.59826126098631</v>
      </c>
      <c r="AR24">
        <f>(O24+273.15)</f>
        <v>298.79177894592283</v>
      </c>
      <c r="AS24">
        <f>(Y24*AK24+Z24*AL24)*AM24</f>
        <v>7.9817820481557646</v>
      </c>
      <c r="AT24">
        <f>((AS24+0.00000010773*(AR24^4-AQ24^4))-AP24*44100)/(L24*0.92*2*29.3+0.00000043092*AQ24^3)</f>
        <v>-6.6936106432786859</v>
      </c>
      <c r="AU24">
        <f>0.61365*EXP(17.502*J24/(240.97+J24))</f>
        <v>3.0765759188869235</v>
      </c>
      <c r="AV24">
        <f>AU24*1000/AA24</f>
        <v>34.875883314699571</v>
      </c>
      <c r="AW24">
        <f>(AV24-U24)</f>
        <v>17.593582365602892</v>
      </c>
      <c r="AX24">
        <f>IF(D24,P24,(O24+P24)/2)</f>
        <v>25.04502010345459</v>
      </c>
      <c r="AY24">
        <f>0.61365*EXP(17.502*AX24/(240.97+AX24))</f>
        <v>3.1882220434048048</v>
      </c>
      <c r="AZ24">
        <f>IF(AW24&lt;&gt;0,(1000-(AV24+U24)/2)/AW24*AP24,0)</f>
        <v>1.0920169612811743</v>
      </c>
      <c r="BA24">
        <f>U24*AA24/1000</f>
        <v>1.5245581149348872</v>
      </c>
      <c r="BB24">
        <f>(AY24-BA24)</f>
        <v>1.6636639284699175</v>
      </c>
      <c r="BC24">
        <f>1/(1.6/F24+1.37/N24)</f>
        <v>0.70849389854414291</v>
      </c>
      <c r="BD24">
        <f>G24*AA24*0.001</f>
        <v>34.042383739363409</v>
      </c>
      <c r="BE24">
        <f>G24/S24</f>
        <v>0.97837934373390978</v>
      </c>
      <c r="BF24">
        <f>(1-AP24*AA24/AU24/F24)*100</f>
        <v>61.417558899048096</v>
      </c>
      <c r="BG24">
        <f>(S24-E24/(N24/1.35))</f>
        <v>394.95223517608679</v>
      </c>
      <c r="BH24">
        <f>E24*BF24/100/BG24</f>
        <v>-2.5734257566156823E-3</v>
      </c>
    </row>
    <row r="25" spans="1:60" x14ac:dyDescent="0.25">
      <c r="A25" s="1" t="s">
        <v>1</v>
      </c>
      <c r="B25" s="1" t="s">
        <v>7038</v>
      </c>
      <c r="K25" s="1">
        <v>2.72</v>
      </c>
    </row>
    <row r="26" spans="1:60" x14ac:dyDescent="0.25">
      <c r="A26" s="1" t="s">
        <v>1</v>
      </c>
      <c r="B26" s="1" t="s">
        <v>7037</v>
      </c>
      <c r="K26" s="1">
        <v>2.72</v>
      </c>
    </row>
    <row r="27" spans="1:60" x14ac:dyDescent="0.25">
      <c r="A27" s="1">
        <v>4</v>
      </c>
      <c r="B27" s="1" t="s">
        <v>7036</v>
      </c>
      <c r="C27" s="1">
        <v>892.50000251457095</v>
      </c>
      <c r="D27" s="1">
        <v>0</v>
      </c>
      <c r="E27">
        <f>(R27-S27*(1000-T27)/(1000-U27))*AO27</f>
        <v>-1.8990167074147326</v>
      </c>
      <c r="F27">
        <f>IF(AZ27&lt;&gt;0,1/(1/AZ27-1/N27),0)</f>
        <v>1.4656378181380163</v>
      </c>
      <c r="G27">
        <f>((BC27-AP27/2)*S27-E27)/(BC27+AP27/2)</f>
        <v>386.44116877967718</v>
      </c>
      <c r="H27">
        <f>AP27*1000</f>
        <v>19.622743659214677</v>
      </c>
      <c r="I27">
        <f>(AU27-BA27)</f>
        <v>1.5443176204283211</v>
      </c>
      <c r="J27">
        <f>(P27+AT27*D27)</f>
        <v>24.363218307495117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25.568199157714844</v>
      </c>
      <c r="P27" s="1">
        <v>24.363218307495117</v>
      </c>
      <c r="Q27" s="1">
        <v>25.772722244262695</v>
      </c>
      <c r="R27" s="1">
        <v>399.87130737304688</v>
      </c>
      <c r="S27" s="1">
        <v>394.5782470703125</v>
      </c>
      <c r="T27" s="1">
        <v>-0.27546849846839905</v>
      </c>
      <c r="U27" s="1">
        <v>17.192712783813477</v>
      </c>
      <c r="V27" s="1">
        <v>-0.73882794380187988</v>
      </c>
      <c r="W27" s="1">
        <v>46.112194061279297</v>
      </c>
      <c r="X27" s="1">
        <v>300.29583740234375</v>
      </c>
      <c r="Y27" s="1">
        <v>100.4132080078125</v>
      </c>
      <c r="Z27" s="1">
        <v>8.7542686462402344</v>
      </c>
      <c r="AA27" s="1">
        <v>88.2135009765625</v>
      </c>
      <c r="AB27" s="1">
        <v>6.6289324760437012</v>
      </c>
      <c r="AC27" s="1">
        <v>-1.1012753248214722</v>
      </c>
      <c r="AD27" s="1">
        <v>4.0307104587554932E-2</v>
      </c>
      <c r="AE27" s="1">
        <v>3.2145471777766943E-3</v>
      </c>
      <c r="AF27" s="1">
        <v>1.9952883943915367E-2</v>
      </c>
      <c r="AG27" s="1">
        <v>2.3082287982106209E-2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1.1040288139792047</v>
      </c>
      <c r="AP27">
        <f>(U27-T27)/(1000-U27)*AO27</f>
        <v>1.9622743659214677E-2</v>
      </c>
      <c r="AQ27">
        <f>(P27+273.15)</f>
        <v>297.51321830749509</v>
      </c>
      <c r="AR27">
        <f>(O27+273.15)</f>
        <v>298.71819915771482</v>
      </c>
      <c r="AS27">
        <f>(Y27*AK27+Z27*AL27)*AM27</f>
        <v>16.066112922144384</v>
      </c>
      <c r="AT27">
        <f>((AS27+0.00000010773*(AR27^4-AQ27^4))-AP27*44100)/(L27*0.92*2*29.3+0.00000043092*AQ27^3)</f>
        <v>-6.5931227094913538</v>
      </c>
      <c r="AU27">
        <f>0.61365*EXP(17.502*J27/(240.97+J27))</f>
        <v>3.0609470063730098</v>
      </c>
      <c r="AV27">
        <f>AU27*1000/AA27</f>
        <v>34.699303082713776</v>
      </c>
      <c r="AW27">
        <f>(AV27-U27)</f>
        <v>17.506590298900299</v>
      </c>
      <c r="AX27">
        <f>IF(D27,P27,(O27+P27)/2)</f>
        <v>24.96570873260498</v>
      </c>
      <c r="AY27">
        <f>0.61365*EXP(17.502*AX27/(240.97+AX27))</f>
        <v>3.1731828158843318</v>
      </c>
      <c r="AZ27">
        <f>IF(AW27&lt;&gt;0,(1000-(AV27+U27)/2)/AW27*AP27,0)</f>
        <v>1.091795230837209</v>
      </c>
      <c r="BA27">
        <f>U27*AA27/1000</f>
        <v>1.5166293859446887</v>
      </c>
      <c r="BB27">
        <f>(AY27-BA27)</f>
        <v>1.6565534299396432</v>
      </c>
      <c r="BC27">
        <f>1/(1.6/F27+1.37/N27)</f>
        <v>0.7083445656736137</v>
      </c>
      <c r="BD27">
        <f>G27*AA27*0.001</f>
        <v>34.089328419530005</v>
      </c>
      <c r="BE27">
        <f>G27/S27</f>
        <v>0.97937778285789456</v>
      </c>
      <c r="BF27">
        <f>(1-AP27*AA27/AU27/F27)*100</f>
        <v>61.415549862682475</v>
      </c>
      <c r="BG27">
        <f>(S27-E27/(N27/1.35))</f>
        <v>395.1771872827473</v>
      </c>
      <c r="BH27">
        <f>E27*BF27/100/BG27</f>
        <v>-2.9513129562524325E-3</v>
      </c>
    </row>
    <row r="28" spans="1:60" x14ac:dyDescent="0.25">
      <c r="A28" s="1" t="s">
        <v>1</v>
      </c>
      <c r="B28" s="1" t="s">
        <v>7035</v>
      </c>
      <c r="K28" s="1">
        <v>2.72</v>
      </c>
    </row>
    <row r="29" spans="1:60" x14ac:dyDescent="0.25">
      <c r="A29" s="1" t="s">
        <v>1</v>
      </c>
      <c r="B29" s="1" t="s">
        <v>7034</v>
      </c>
      <c r="K29" s="1">
        <v>2.72</v>
      </c>
    </row>
    <row r="30" spans="1:60" x14ac:dyDescent="0.25">
      <c r="A30" s="1">
        <v>5</v>
      </c>
      <c r="B30" s="1" t="s">
        <v>7033</v>
      </c>
      <c r="C30" s="1">
        <v>1098.0000025033951</v>
      </c>
      <c r="D30" s="1">
        <v>0</v>
      </c>
      <c r="E30">
        <f>(R30-S30*(1000-T30)/(1000-U30))*AO30</f>
        <v>-2.4283690221130025</v>
      </c>
      <c r="F30">
        <f>IF(AZ30&lt;&gt;0,1/(1/AZ30-1/N30),0)</f>
        <v>1.4729774201501769</v>
      </c>
      <c r="G30">
        <f>((BC30-AP30/2)*S30-E30)/(BC30+AP30/2)</f>
        <v>387.57201220650427</v>
      </c>
      <c r="H30">
        <f>AP30*1000</f>
        <v>19.637739477759574</v>
      </c>
      <c r="I30">
        <f>(AU30-BA30)</f>
        <v>1.5397397760029781</v>
      </c>
      <c r="J30">
        <f>(P30+AT30*D30)</f>
        <v>24.343828201293945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25.528854370117188</v>
      </c>
      <c r="P30" s="1">
        <v>24.343828201293945</v>
      </c>
      <c r="Q30" s="1">
        <v>25.732732772827148</v>
      </c>
      <c r="R30" s="1">
        <v>399.78814697265625</v>
      </c>
      <c r="S30" s="1">
        <v>394.96246337890625</v>
      </c>
      <c r="T30" s="1">
        <v>-0.27616223692893982</v>
      </c>
      <c r="U30" s="1">
        <v>17.204801559448242</v>
      </c>
      <c r="V30" s="1">
        <v>-0.74240028858184814</v>
      </c>
      <c r="W30" s="1">
        <v>46.251251220703125</v>
      </c>
      <c r="X30" s="1">
        <v>300.3018798828125</v>
      </c>
      <c r="Y30" s="1">
        <v>149.38194274902344</v>
      </c>
      <c r="Z30" s="1">
        <v>9.3670339584350586</v>
      </c>
      <c r="AA30" s="1">
        <v>88.211044311523438</v>
      </c>
      <c r="AB30" s="1">
        <v>6.7068819999694824</v>
      </c>
      <c r="AC30" s="1">
        <v>-1.0908908843994141</v>
      </c>
      <c r="AD30" s="1">
        <v>4.2381219565868378E-2</v>
      </c>
      <c r="AE30" s="1">
        <v>4.7405539080500603E-3</v>
      </c>
      <c r="AF30" s="1">
        <v>6.6639736294746399E-2</v>
      </c>
      <c r="AG30" s="1">
        <v>1.8097022548317909E-2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1.104051028980928</v>
      </c>
      <c r="AP30">
        <f>(U30-T30)/(1000-U30)*AO30</f>
        <v>1.9637739477759573E-2</v>
      </c>
      <c r="AQ30">
        <f>(P30+273.15)</f>
        <v>297.49382820129392</v>
      </c>
      <c r="AR30">
        <f>(O30+273.15)</f>
        <v>298.67885437011716</v>
      </c>
      <c r="AS30">
        <f>(Y30*AK30+Z30*AL30)*AM30</f>
        <v>23.901110305612292</v>
      </c>
      <c r="AT30">
        <f>((AS30+0.00000010773*(AR30^4-AQ30^4))-AP30*44100)/(L30*0.92*2*29.3+0.00000043092*AQ30^3)</f>
        <v>-6.5384599667670456</v>
      </c>
      <c r="AU30">
        <f>0.61365*EXP(17.502*J30/(240.97+J30))</f>
        <v>3.0573932887344344</v>
      </c>
      <c r="AV30">
        <f>AU30*1000/AA30</f>
        <v>34.659982914804154</v>
      </c>
      <c r="AW30">
        <f>(AV30-U30)</f>
        <v>17.455181355355911</v>
      </c>
      <c r="AX30">
        <f>IF(D30,P30,(O30+P30)/2)</f>
        <v>24.936341285705566</v>
      </c>
      <c r="AY30">
        <f>0.61365*EXP(17.502*AX30/(240.97+AX30))</f>
        <v>3.1676298332788209</v>
      </c>
      <c r="AZ30">
        <f>IF(AW30&lt;&gt;0,(1000-(AV30+U30)/2)/AW30*AP30,0)</f>
        <v>1.0958629146011405</v>
      </c>
      <c r="BA30">
        <f>U30*AA30/1000</f>
        <v>1.5176535127314563</v>
      </c>
      <c r="BB30">
        <f>(AY30-BA30)</f>
        <v>1.6499763205473645</v>
      </c>
      <c r="BC30">
        <f>1/(1.6/F30+1.37/N30)</f>
        <v>0.71108447065685154</v>
      </c>
      <c r="BD30">
        <f>G30*AA30*0.001</f>
        <v>34.188131942654252</v>
      </c>
      <c r="BE30">
        <f>G30/S30</f>
        <v>0.98128821886217588</v>
      </c>
      <c r="BF30">
        <f>(1-AP30*AA30/AU30/F30)*100</f>
        <v>61.534882760416856</v>
      </c>
      <c r="BG30">
        <f>(S30-E30/(N30/1.35))</f>
        <v>395.7283586194776</v>
      </c>
      <c r="BH30">
        <f>E30*BF30/100/BG30</f>
        <v>-3.7760600123793323E-3</v>
      </c>
    </row>
    <row r="31" spans="1:60" x14ac:dyDescent="0.25">
      <c r="A31" s="1" t="s">
        <v>1</v>
      </c>
      <c r="B31" s="1" t="s">
        <v>7032</v>
      </c>
      <c r="K31" s="1">
        <v>2.72</v>
      </c>
    </row>
    <row r="32" spans="1:60" x14ac:dyDescent="0.25">
      <c r="A32" s="1" t="s">
        <v>1</v>
      </c>
      <c r="B32" s="1" t="s">
        <v>7031</v>
      </c>
      <c r="K32" s="1">
        <v>2.72</v>
      </c>
    </row>
    <row r="33" spans="1:60" x14ac:dyDescent="0.25">
      <c r="A33" s="1">
        <v>6</v>
      </c>
      <c r="B33" s="1" t="s">
        <v>7030</v>
      </c>
      <c r="C33" s="1">
        <v>1304.0000025033951</v>
      </c>
      <c r="D33" s="1">
        <v>0</v>
      </c>
      <c r="E33">
        <f>(R33-S33*(1000-T33)/(1000-U33))*AO33</f>
        <v>-1.9396661601298208</v>
      </c>
      <c r="F33">
        <f>IF(AZ33&lt;&gt;0,1/(1/AZ33-1/N33),0)</f>
        <v>1.5137247779401564</v>
      </c>
      <c r="G33">
        <f>((BC33-AP33/2)*S33-E33)/(BC33+AP33/2)</f>
        <v>386.70706737551387</v>
      </c>
      <c r="H33">
        <f>AP33*1000</f>
        <v>19.832371791681076</v>
      </c>
      <c r="I33">
        <f>(AU33-BA33)</f>
        <v>1.5236439039380623</v>
      </c>
      <c r="J33">
        <f>(P33+AT33*D33)</f>
        <v>24.337528228759766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25.503337860107422</v>
      </c>
      <c r="P33" s="1">
        <v>24.337528228759766</v>
      </c>
      <c r="Q33" s="1">
        <v>25.700092315673828</v>
      </c>
      <c r="R33" s="1">
        <v>400.03933715820313</v>
      </c>
      <c r="S33" s="1">
        <v>394.70639038085938</v>
      </c>
      <c r="T33" s="1">
        <v>-0.27458536624908447</v>
      </c>
      <c r="U33" s="1">
        <v>17.375217437744141</v>
      </c>
      <c r="V33" s="1">
        <v>-0.73923701047897339</v>
      </c>
      <c r="W33" s="1">
        <v>46.777450561523438</v>
      </c>
      <c r="X33" s="1">
        <v>300.324951171875</v>
      </c>
      <c r="Y33" s="1">
        <v>300.0494384765625</v>
      </c>
      <c r="Z33" s="1">
        <v>9.1394596099853516</v>
      </c>
      <c r="AA33" s="1">
        <v>88.205833435058594</v>
      </c>
      <c r="AB33" s="1">
        <v>6.7171921730041504</v>
      </c>
      <c r="AC33" s="1">
        <v>-1.1051660776138306</v>
      </c>
      <c r="AD33" s="1">
        <v>4.7819014638662338E-2</v>
      </c>
      <c r="AE33" s="1">
        <v>2.421302255243063E-3</v>
      </c>
      <c r="AF33" s="1">
        <v>9.6328988671302795E-2</v>
      </c>
      <c r="AG33" s="1">
        <v>2.0414372906088829E-2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1.104135849896599</v>
      </c>
      <c r="AP33">
        <f>(U33-T33)/(1000-U33)*AO33</f>
        <v>1.9832371791681076E-2</v>
      </c>
      <c r="AQ33">
        <f>(P33+273.15)</f>
        <v>297.48752822875974</v>
      </c>
      <c r="AR33">
        <f>(O33+273.15)</f>
        <v>298.6533378601074</v>
      </c>
      <c r="AS33">
        <f>(Y33*AK33+Z33*AL33)*AM33</f>
        <v>48.007909083189588</v>
      </c>
      <c r="AT33">
        <f>((AS33+0.00000010773*(AR33^4-AQ33^4))-AP33*44100)/(L33*0.92*2*29.3+0.00000043092*AQ33^3)</f>
        <v>-6.4177480713571571</v>
      </c>
      <c r="AU33">
        <f>0.61365*EXP(17.502*J33/(240.97+J33))</f>
        <v>3.0562394391496475</v>
      </c>
      <c r="AV33">
        <f>AU33*1000/AA33</f>
        <v>34.648949169555763</v>
      </c>
      <c r="AW33">
        <f>(AV33-U33)</f>
        <v>17.273731731811623</v>
      </c>
      <c r="AX33">
        <f>IF(D33,P33,(O33+P33)/2)</f>
        <v>24.920433044433594</v>
      </c>
      <c r="AY33">
        <f>0.61365*EXP(17.502*AX33/(240.97+AX33))</f>
        <v>3.1646253499374577</v>
      </c>
      <c r="AZ33">
        <f>IF(AW33&lt;&gt;0,(1000-(AV33+U33)/2)/AW33*AP33,0)</f>
        <v>1.1182581033693666</v>
      </c>
      <c r="BA33">
        <f>U33*AA33/1000</f>
        <v>1.5325955352115852</v>
      </c>
      <c r="BB33">
        <f>(AY33-BA33)</f>
        <v>1.6320298147258725</v>
      </c>
      <c r="BC33">
        <f>1/(1.6/F33+1.37/N33)</f>
        <v>0.72618332134008123</v>
      </c>
      <c r="BD33">
        <f>G33*AA33*0.001</f>
        <v>34.10981917308456</v>
      </c>
      <c r="BE33">
        <f>G33/S33</f>
        <v>0.97973348493895218</v>
      </c>
      <c r="BF33">
        <f>(1-AP33*AA33/AU33/F33)*100</f>
        <v>62.18730186727749</v>
      </c>
      <c r="BG33">
        <f>(S33-E33/(N33/1.35))</f>
        <v>395.31815122396551</v>
      </c>
      <c r="BH33">
        <f>E33*BF33/100/BG33</f>
        <v>-3.0512791949539909E-3</v>
      </c>
    </row>
    <row r="34" spans="1:60" x14ac:dyDescent="0.25">
      <c r="A34" s="1" t="s">
        <v>1</v>
      </c>
      <c r="B34" s="1" t="s">
        <v>7029</v>
      </c>
      <c r="K34" s="1">
        <v>2.72</v>
      </c>
    </row>
    <row r="35" spans="1:60" x14ac:dyDescent="0.25">
      <c r="A35" s="1" t="s">
        <v>1</v>
      </c>
      <c r="B35" s="1" t="s">
        <v>7028</v>
      </c>
      <c r="K35" s="1">
        <v>2.72</v>
      </c>
    </row>
    <row r="36" spans="1:60" x14ac:dyDescent="0.25">
      <c r="A36" s="1">
        <v>7</v>
      </c>
      <c r="B36" s="1" t="s">
        <v>7027</v>
      </c>
      <c r="C36" s="1">
        <v>1509.0000025033951</v>
      </c>
      <c r="D36" s="1">
        <v>0</v>
      </c>
      <c r="E36">
        <f>(R36-S36*(1000-T36)/(1000-U36))*AO36</f>
        <v>-1.6351657947874791</v>
      </c>
      <c r="F36">
        <f>IF(AZ36&lt;&gt;0,1/(1/AZ36-1/N36),0)</f>
        <v>1.571208845711497</v>
      </c>
      <c r="G36">
        <f>((BC36-AP36/2)*S36-E36)/(BC36+AP36/2)</f>
        <v>386.12129359872404</v>
      </c>
      <c r="H36">
        <f>AP36*1000</f>
        <v>20.215999348668831</v>
      </c>
      <c r="I36">
        <f>(AU36-BA36)</f>
        <v>1.5106796437217855</v>
      </c>
      <c r="J36">
        <f>(P36+AT36*D36)</f>
        <v>24.428770065307617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25.523757934570313</v>
      </c>
      <c r="P36" s="1">
        <v>24.428770065307617</v>
      </c>
      <c r="Q36" s="1">
        <v>25.710437774658203</v>
      </c>
      <c r="R36" s="1">
        <v>400.23489379882813</v>
      </c>
      <c r="S36" s="1">
        <v>394.49331665039063</v>
      </c>
      <c r="T36" s="1">
        <v>-0.27115863561630249</v>
      </c>
      <c r="U36" s="1">
        <v>17.712656021118164</v>
      </c>
      <c r="V36" s="1">
        <v>-0.7291027307510376</v>
      </c>
      <c r="W36" s="1">
        <v>47.626537322998047</v>
      </c>
      <c r="X36" s="1">
        <v>300.34530639648438</v>
      </c>
      <c r="Y36" s="1">
        <v>498.902587890625</v>
      </c>
      <c r="Z36" s="1">
        <v>8.9531641006469727</v>
      </c>
      <c r="AA36" s="1">
        <v>88.202926635742188</v>
      </c>
      <c r="AB36" s="1">
        <v>6.7716383934020996</v>
      </c>
      <c r="AC36" s="1">
        <v>-1.1118991374969482</v>
      </c>
      <c r="AD36" s="1">
        <v>5.5150400847196579E-2</v>
      </c>
      <c r="AE36" s="1">
        <v>3.7224385887384415E-3</v>
      </c>
      <c r="AF36" s="1">
        <v>5.6628014892339706E-2</v>
      </c>
      <c r="AG36" s="1">
        <v>1.8711242824792862E-2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1.1042106852811922</v>
      </c>
      <c r="AP36">
        <f>(U36-T36)/(1000-U36)*AO36</f>
        <v>2.0215999348668832E-2</v>
      </c>
      <c r="AQ36">
        <f>(P36+273.15)</f>
        <v>297.57877006530759</v>
      </c>
      <c r="AR36">
        <f>(O36+273.15)</f>
        <v>298.67375793457029</v>
      </c>
      <c r="AS36">
        <f>(Y36*AK36+Z36*AL36)*AM36</f>
        <v>79.824412278285308</v>
      </c>
      <c r="AT36">
        <f>((AS36+0.00000010773*(AR36^4-AQ36^4))-AP36*44100)/(L36*0.92*2*29.3+0.00000043092*AQ36^3)</f>
        <v>-6.3059858082495328</v>
      </c>
      <c r="AU36">
        <f>0.61365*EXP(17.502*J36/(240.97+J36))</f>
        <v>3.0729877432766082</v>
      </c>
      <c r="AV36">
        <f>AU36*1000/AA36</f>
        <v>34.839974822687473</v>
      </c>
      <c r="AW36">
        <f>(AV36-U36)</f>
        <v>17.127318801569309</v>
      </c>
      <c r="AX36">
        <f>IF(D36,P36,(O36+P36)/2)</f>
        <v>24.976263999938965</v>
      </c>
      <c r="AY36">
        <f>0.61365*EXP(17.502*AX36/(240.97+AX36))</f>
        <v>3.1751807498245728</v>
      </c>
      <c r="AZ36">
        <f>IF(AW36&lt;&gt;0,(1000-(AV36+U36)/2)/AW36*AP36,0)</f>
        <v>1.1493215955909331</v>
      </c>
      <c r="BA36">
        <f>U36*AA36/1000</f>
        <v>1.5623080995548226</v>
      </c>
      <c r="BB36">
        <f>(AY36-BA36)</f>
        <v>1.6128726502697501</v>
      </c>
      <c r="BC36">
        <f>1/(1.6/F36+1.37/N36)</f>
        <v>0.7471654572362918</v>
      </c>
      <c r="BD36">
        <f>G36*AA36*0.001</f>
        <v>34.057028131786126</v>
      </c>
      <c r="BE36">
        <f>G36/S36</f>
        <v>0.97877778228854995</v>
      </c>
      <c r="BF36">
        <f>(1-AP36*AA36/AU36/F36)*100</f>
        <v>63.069646314083705</v>
      </c>
      <c r="BG36">
        <f>(S36-E36/(N36/1.35))</f>
        <v>395.00903962674579</v>
      </c>
      <c r="BH36">
        <f>E36*BF36/100/BG36</f>
        <v>-2.6108093232393732E-3</v>
      </c>
    </row>
    <row r="37" spans="1:60" x14ac:dyDescent="0.25">
      <c r="A37" s="1" t="s">
        <v>1</v>
      </c>
      <c r="B37" s="1" t="s">
        <v>7026</v>
      </c>
      <c r="K37" s="1">
        <v>2.72</v>
      </c>
    </row>
    <row r="38" spans="1:60" x14ac:dyDescent="0.25">
      <c r="A38" s="1" t="s">
        <v>1</v>
      </c>
      <c r="B38" s="1" t="s">
        <v>3953</v>
      </c>
      <c r="K38" s="1">
        <v>2.72</v>
      </c>
    </row>
    <row r="39" spans="1:60" x14ac:dyDescent="0.25">
      <c r="A39" s="1">
        <v>8</v>
      </c>
      <c r="B39" s="1" t="s">
        <v>7025</v>
      </c>
      <c r="C39" s="1">
        <v>1714.0000025033951</v>
      </c>
      <c r="D39" s="1">
        <v>0</v>
      </c>
      <c r="E39">
        <f>(R39-S39*(1000-T39)/(1000-U39))*AO39</f>
        <v>-1.3191653045319272</v>
      </c>
      <c r="F39">
        <f>IF(AZ39&lt;&gt;0,1/(1/AZ39-1/N39),0)</f>
        <v>1.6479474577434814</v>
      </c>
      <c r="G39">
        <f>((BC39-AP39/2)*S39-E39)/(BC39+AP39/2)</f>
        <v>385.19812707067268</v>
      </c>
      <c r="H39">
        <f>AP39*1000</f>
        <v>20.712260294185974</v>
      </c>
      <c r="I39">
        <f>(AU39-BA39)</f>
        <v>1.4945308512301256</v>
      </c>
      <c r="J39">
        <f>(P39+AT39*D39)</f>
        <v>24.547586441040039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25.564592361450195</v>
      </c>
      <c r="P39" s="1">
        <v>24.547586441040039</v>
      </c>
      <c r="Q39" s="1">
        <v>25.737462997436523</v>
      </c>
      <c r="R39" s="1">
        <v>400.10549926757813</v>
      </c>
      <c r="S39" s="1">
        <v>393.91140747070313</v>
      </c>
      <c r="T39" s="1">
        <v>-0.27280250191688538</v>
      </c>
      <c r="U39" s="1">
        <v>18.144252777099609</v>
      </c>
      <c r="V39" s="1">
        <v>-0.73175138235092163</v>
      </c>
      <c r="W39" s="1">
        <v>48.669212341308594</v>
      </c>
      <c r="X39" s="1">
        <v>300.347412109375</v>
      </c>
      <c r="Y39" s="1">
        <v>749.68731689453125</v>
      </c>
      <c r="Z39" s="1">
        <v>9.6457643508911133</v>
      </c>
      <c r="AA39" s="1">
        <v>88.203521728515625</v>
      </c>
      <c r="AB39" s="1">
        <v>6.840357780456543</v>
      </c>
      <c r="AC39" s="1">
        <v>-1.1316965818405151</v>
      </c>
      <c r="AD39" s="1">
        <v>0.10826507955789566</v>
      </c>
      <c r="AE39" s="1">
        <v>4.2002368718385696E-3</v>
      </c>
      <c r="AF39" s="1">
        <v>6.2460318207740784E-2</v>
      </c>
      <c r="AG39" s="1">
        <v>2.0883511751890182E-2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1.1042184268727018</v>
      </c>
      <c r="AP39">
        <f>(U39-T39)/(1000-U39)*AO39</f>
        <v>2.0712260294185974E-2</v>
      </c>
      <c r="AQ39">
        <f>(P39+273.15)</f>
        <v>297.69758644104002</v>
      </c>
      <c r="AR39">
        <f>(O39+273.15)</f>
        <v>298.71459236145017</v>
      </c>
      <c r="AS39">
        <f>(Y39*AK39+Z39*AL39)*AM39</f>
        <v>119.94996802203423</v>
      </c>
      <c r="AT39">
        <f>((AS39+0.00000010773*(AR39^4-AQ39^4))-AP39*44100)/(L39*0.92*2*29.3+0.00000043092*AQ39^3)</f>
        <v>-6.1683514502932182</v>
      </c>
      <c r="AU39">
        <f>0.61365*EXP(17.502*J39/(240.97+J39))</f>
        <v>3.0949178453027111</v>
      </c>
      <c r="AV39">
        <f>AU39*1000/AA39</f>
        <v>35.088370448842795</v>
      </c>
      <c r="AW39">
        <f>(AV39-U39)</f>
        <v>16.944117671743186</v>
      </c>
      <c r="AX39">
        <f>IF(D39,P39,(O39+P39)/2)</f>
        <v>25.056089401245117</v>
      </c>
      <c r="AY39">
        <f>0.61365*EXP(17.502*AX39/(240.97+AX39))</f>
        <v>3.1903259776229129</v>
      </c>
      <c r="AZ39">
        <f>IF(AW39&lt;&gt;0,(1000-(AV39+U39)/2)/AW39*AP39,0)</f>
        <v>1.1898510569014962</v>
      </c>
      <c r="BA39">
        <f>U39*AA39/1000</f>
        <v>1.6003869940725854</v>
      </c>
      <c r="BB39">
        <f>(AY39-BA39)</f>
        <v>1.5899389835503275</v>
      </c>
      <c r="BC39">
        <f>1/(1.6/F39+1.37/N39)</f>
        <v>0.77461003481491186</v>
      </c>
      <c r="BD39">
        <f>G39*AA39*0.001</f>
        <v>33.975831370861606</v>
      </c>
      <c r="BE39">
        <f>G39/S39</f>
        <v>0.97788010137614889</v>
      </c>
      <c r="BF39">
        <f>(1-AP39*AA39/AU39/F39)*100</f>
        <v>64.180383230055696</v>
      </c>
      <c r="BG39">
        <f>(S39-E39/(N39/1.35))</f>
        <v>394.32746549939134</v>
      </c>
      <c r="BH39">
        <f>E39*BF39/100/BG39</f>
        <v>-2.1470615718189915E-3</v>
      </c>
    </row>
    <row r="40" spans="1:60" x14ac:dyDescent="0.25">
      <c r="A40" s="1" t="s">
        <v>1</v>
      </c>
      <c r="B40" s="1" t="s">
        <v>7024</v>
      </c>
      <c r="K40" s="1">
        <v>2.72</v>
      </c>
    </row>
    <row r="41" spans="1:60" x14ac:dyDescent="0.25">
      <c r="A41" s="1" t="s">
        <v>1</v>
      </c>
      <c r="B41" s="1" t="s">
        <v>7023</v>
      </c>
      <c r="K41" s="1">
        <v>2.72</v>
      </c>
    </row>
    <row r="42" spans="1:60" x14ac:dyDescent="0.25">
      <c r="A42" s="1">
        <v>9</v>
      </c>
      <c r="B42" s="1" t="s">
        <v>7022</v>
      </c>
      <c r="C42" s="1">
        <v>1920.0000025033951</v>
      </c>
      <c r="D42" s="1">
        <v>0</v>
      </c>
      <c r="E42">
        <f>(R42-S42*(1000-T42)/(1000-U42))*AO42</f>
        <v>-1.1889957836702583</v>
      </c>
      <c r="F42">
        <f>IF(AZ42&lt;&gt;0,1/(1/AZ42-1/N42),0)</f>
        <v>1.7385170977910738</v>
      </c>
      <c r="G42">
        <f>((BC42-AP42/2)*S42-E42)/(BC42+AP42/2)</f>
        <v>384.67947918475005</v>
      </c>
      <c r="H42">
        <f>AP42*1000</f>
        <v>21.220887115618979</v>
      </c>
      <c r="I42">
        <f>(AU42-BA42)</f>
        <v>1.4731714434011665</v>
      </c>
      <c r="J42">
        <f>(P42+AT42*D42)</f>
        <v>24.642919540405273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25.611923217773438</v>
      </c>
      <c r="P42" s="1">
        <v>24.642919540405273</v>
      </c>
      <c r="Q42" s="1">
        <v>25.770776748657227</v>
      </c>
      <c r="R42" s="1">
        <v>399.9300537109375</v>
      </c>
      <c r="S42" s="1">
        <v>393.44564819335938</v>
      </c>
      <c r="T42" s="1">
        <v>-0.27388906478881836</v>
      </c>
      <c r="U42" s="1">
        <v>18.586742401123047</v>
      </c>
      <c r="V42" s="1">
        <v>-0.73261600732803345</v>
      </c>
      <c r="W42" s="1">
        <v>49.717006683349609</v>
      </c>
      <c r="X42" s="1">
        <v>300.350341796875</v>
      </c>
      <c r="Y42" s="1">
        <v>1000.7191772460938</v>
      </c>
      <c r="Z42" s="1">
        <v>8.7920894622802734</v>
      </c>
      <c r="AA42" s="1">
        <v>88.204856872558594</v>
      </c>
      <c r="AB42" s="1">
        <v>6.7939419746398926</v>
      </c>
      <c r="AC42" s="1">
        <v>-1.1435204744338989</v>
      </c>
      <c r="AD42" s="1">
        <v>4.4302105903625488E-2</v>
      </c>
      <c r="AE42" s="1">
        <v>2.1785942371934652E-3</v>
      </c>
      <c r="AF42" s="1">
        <v>9.6316352486610413E-2</v>
      </c>
      <c r="AG42" s="1">
        <v>2.1498734131455421E-2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1.1042291977826284</v>
      </c>
      <c r="AP42">
        <f>(U42-T42)/(1000-U42)*AO42</f>
        <v>2.1220887115618977E-2</v>
      </c>
      <c r="AQ42">
        <f>(P42+273.15)</f>
        <v>297.79291954040525</v>
      </c>
      <c r="AR42">
        <f>(O42+273.15)</f>
        <v>298.76192321777341</v>
      </c>
      <c r="AS42">
        <f>(Y42*AK42+Z42*AL42)*AM42</f>
        <v>160.11506478052434</v>
      </c>
      <c r="AT42">
        <f>((AS42+0.00000010773*(AR42^4-AQ42^4))-AP42*44100)/(L42*0.92*2*29.3+0.00000043092*AQ42^3)</f>
        <v>-6.0321782367367707</v>
      </c>
      <c r="AU42">
        <f>0.61365*EXP(17.502*J42/(240.97+J42))</f>
        <v>3.1126123966193409</v>
      </c>
      <c r="AV42">
        <f>AU42*1000/AA42</f>
        <v>35.288446770188067</v>
      </c>
      <c r="AW42">
        <f>(AV42-U42)</f>
        <v>16.70170436906502</v>
      </c>
      <c r="AX42">
        <f>IF(D42,P42,(O42+P42)/2)</f>
        <v>25.127421379089355</v>
      </c>
      <c r="AY42">
        <f>0.61365*EXP(17.502*AX42/(240.97+AX42))</f>
        <v>3.203913123851029</v>
      </c>
      <c r="AZ42">
        <f>IF(AW42&lt;&gt;0,(1000-(AV42+U42)/2)/AW42*AP42,0)</f>
        <v>1.2363557039122972</v>
      </c>
      <c r="BA42">
        <f>U42*AA42/1000</f>
        <v>1.6394409532181744</v>
      </c>
      <c r="BB42">
        <f>(AY42-BA42)</f>
        <v>1.5644721706328546</v>
      </c>
      <c r="BC42">
        <f>1/(1.6/F42+1.37/N42)</f>
        <v>0.80619674961180332</v>
      </c>
      <c r="BD42">
        <f>G42*AA42*0.001</f>
        <v>33.930598403301268</v>
      </c>
      <c r="BE42">
        <f>G42/S42</f>
        <v>0.97771949175480222</v>
      </c>
      <c r="BF42">
        <f>(1-AP42*AA42/AU42/F42)*100</f>
        <v>65.409883418704027</v>
      </c>
      <c r="BG42">
        <f>(S42-E42/(N42/1.35))</f>
        <v>393.82065141711985</v>
      </c>
      <c r="BH42">
        <f>E42*BF42/100/BG42</f>
        <v>-1.9748094802887572E-3</v>
      </c>
    </row>
    <row r="43" spans="1:60" x14ac:dyDescent="0.25">
      <c r="A43" s="1" t="s">
        <v>1</v>
      </c>
      <c r="B43" s="1" t="s">
        <v>7021</v>
      </c>
      <c r="K43" s="1">
        <v>2.72</v>
      </c>
    </row>
    <row r="44" spans="1:60" x14ac:dyDescent="0.25">
      <c r="A44" s="1" t="s">
        <v>1</v>
      </c>
      <c r="B44" s="1" t="s">
        <v>7020</v>
      </c>
      <c r="K44" s="1">
        <v>2.72</v>
      </c>
    </row>
    <row r="45" spans="1:60" x14ac:dyDescent="0.25">
      <c r="A45" s="1">
        <v>10</v>
      </c>
      <c r="B45" s="1" t="s">
        <v>7019</v>
      </c>
      <c r="C45" s="1">
        <v>2126.0000025033951</v>
      </c>
      <c r="D45" s="1">
        <v>0</v>
      </c>
      <c r="E45">
        <f>(R45-S45*(1000-T45)/(1000-U45))*AO45</f>
        <v>-0.57457230490590705</v>
      </c>
      <c r="F45">
        <f>IF(AZ45&lt;&gt;0,1/(1/AZ45-1/N45),0)</f>
        <v>1.8129912878762064</v>
      </c>
      <c r="G45">
        <f>((BC45-AP45/2)*S45-E45)/(BC45+AP45/2)</f>
        <v>383.36026194654607</v>
      </c>
      <c r="H45">
        <f>AP45*1000</f>
        <v>21.696632684351584</v>
      </c>
      <c r="I45">
        <f>(AU45-BA45)</f>
        <v>1.4616374793583884</v>
      </c>
      <c r="J45">
        <f>(P45+AT45*D45)</f>
        <v>24.777965545654297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25.676691055297852</v>
      </c>
      <c r="P45" s="1">
        <v>24.777965545654297</v>
      </c>
      <c r="Q45" s="1">
        <v>25.816503524780273</v>
      </c>
      <c r="R45" s="1">
        <v>399.99270629882813</v>
      </c>
      <c r="S45" s="1">
        <v>392.7950439453125</v>
      </c>
      <c r="T45" s="1">
        <v>-0.27173346281051636</v>
      </c>
      <c r="U45" s="1">
        <v>19.003805160522461</v>
      </c>
      <c r="V45" s="1">
        <v>-0.72404676675796509</v>
      </c>
      <c r="W45" s="1">
        <v>50.636547088623047</v>
      </c>
      <c r="X45" s="1">
        <v>300.34613037109375</v>
      </c>
      <c r="Y45" s="1">
        <v>1250.4215087890625</v>
      </c>
      <c r="Z45" s="1">
        <v>8.7830915451049805</v>
      </c>
      <c r="AA45" s="1">
        <v>88.202957153320313</v>
      </c>
      <c r="AB45" s="1">
        <v>6.732081413269043</v>
      </c>
      <c r="AC45" s="1">
        <v>-1.1593825817108154</v>
      </c>
      <c r="AD45" s="1">
        <v>7.6753847301006317E-2</v>
      </c>
      <c r="AE45" s="1">
        <v>1.1374365538358688E-2</v>
      </c>
      <c r="AF45" s="1">
        <v>8.3943687379360199E-2</v>
      </c>
      <c r="AG45" s="1">
        <v>2.2470545023679733E-2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1.1042137145996092</v>
      </c>
      <c r="AP45">
        <f>(U45-T45)/(1000-U45)*AO45</f>
        <v>2.1696632684351583E-2</v>
      </c>
      <c r="AQ45">
        <f>(P45+273.15)</f>
        <v>297.92796554565427</v>
      </c>
      <c r="AR45">
        <f>(O45+273.15)</f>
        <v>298.82669105529783</v>
      </c>
      <c r="AS45">
        <f>(Y45*AK45+Z45*AL45)*AM45</f>
        <v>200.06743693439421</v>
      </c>
      <c r="AT45">
        <f>((AS45+0.00000010773*(AR45^4-AQ45^4))-AP45*44100)/(L45*0.92*2*29.3+0.00000043092*AQ45^3)</f>
        <v>-5.8880499363704937</v>
      </c>
      <c r="AU45">
        <f>0.61365*EXP(17.502*J45/(240.97+J45))</f>
        <v>3.1378292916819985</v>
      </c>
      <c r="AV45">
        <f>AU45*1000/AA45</f>
        <v>35.575103068569604</v>
      </c>
      <c r="AW45">
        <f>(AV45-U45)</f>
        <v>16.571297908047143</v>
      </c>
      <c r="AX45">
        <f>IF(D45,P45,(O45+P45)/2)</f>
        <v>25.227328300476074</v>
      </c>
      <c r="AY45">
        <f>0.61365*EXP(17.502*AX45/(240.97+AX45))</f>
        <v>3.2230281515059662</v>
      </c>
      <c r="AZ45">
        <f>IF(AW45&lt;&gt;0,(1000-(AV45+U45)/2)/AW45*AP45,0)</f>
        <v>1.2735600759445216</v>
      </c>
      <c r="BA45">
        <f>U45*AA45/1000</f>
        <v>1.6761918123236101</v>
      </c>
      <c r="BB45">
        <f>(AY45-BA45)</f>
        <v>1.5468363391823561</v>
      </c>
      <c r="BC45">
        <f>1/(1.6/F45+1.37/N45)</f>
        <v>0.83154078017837807</v>
      </c>
      <c r="BD45">
        <f>G45*AA45*0.001</f>
        <v>33.813508758756853</v>
      </c>
      <c r="BE45">
        <f>G45/S45</f>
        <v>0.97598039449784912</v>
      </c>
      <c r="BF45">
        <f>(1-AP45*AA45/AU45/F45)*100</f>
        <v>66.360428706646331</v>
      </c>
      <c r="BG45">
        <f>(S45-E45/(N45/1.35))</f>
        <v>392.976261128403</v>
      </c>
      <c r="BH45">
        <f>E45*BF45/100/BG45</f>
        <v>-9.7025872166012325E-4</v>
      </c>
    </row>
    <row r="46" spans="1:60" x14ac:dyDescent="0.25">
      <c r="A46" s="1" t="s">
        <v>1</v>
      </c>
      <c r="B46" s="1" t="s">
        <v>7018</v>
      </c>
      <c r="K46" s="1">
        <v>2.72</v>
      </c>
    </row>
    <row r="47" spans="1:60" x14ac:dyDescent="0.25">
      <c r="A47" s="1" t="s">
        <v>1</v>
      </c>
      <c r="B47" s="1" t="s">
        <v>7017</v>
      </c>
      <c r="K47" s="1">
        <v>2.72</v>
      </c>
    </row>
    <row r="48" spans="1:60" x14ac:dyDescent="0.25">
      <c r="A48" s="1">
        <v>11</v>
      </c>
      <c r="B48" s="1" t="s">
        <v>7016</v>
      </c>
      <c r="C48" s="1">
        <v>2331.0000025033951</v>
      </c>
      <c r="D48" s="1">
        <v>0</v>
      </c>
      <c r="E48">
        <f>(R48-S48*(1000-T48)/(1000-U48))*AO48</f>
        <v>-0.39132919721724108</v>
      </c>
      <c r="F48">
        <f>IF(AZ48&lt;&gt;0,1/(1/AZ48-1/N48),0)</f>
        <v>1.8776827838385963</v>
      </c>
      <c r="G48">
        <f>((BC48-AP48/2)*S48-E48)/(BC48+AP48/2)</f>
        <v>382.93734798031073</v>
      </c>
      <c r="H48">
        <f>AP48*1000</f>
        <v>22.171483536972506</v>
      </c>
      <c r="I48">
        <f>(AU48-BA48)</f>
        <v>1.4568006021724356</v>
      </c>
      <c r="J48">
        <f>(P48+AT48*D48)</f>
        <v>24.946325302124023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25.759199142456055</v>
      </c>
      <c r="P48" s="1">
        <v>24.946325302124023</v>
      </c>
      <c r="Q48" s="1">
        <v>25.877378463745117</v>
      </c>
      <c r="R48" s="1">
        <v>400.08407592773438</v>
      </c>
      <c r="S48" s="1">
        <v>392.5557861328125</v>
      </c>
      <c r="T48" s="1">
        <v>-0.27137169241905212</v>
      </c>
      <c r="U48" s="1">
        <v>19.419172286987305</v>
      </c>
      <c r="V48" s="1">
        <v>-0.71950644254684448</v>
      </c>
      <c r="W48" s="1">
        <v>51.487388610839844</v>
      </c>
      <c r="X48" s="1">
        <v>300.32351684570313</v>
      </c>
      <c r="Y48" s="1">
        <v>1600.785888671875</v>
      </c>
      <c r="Z48" s="1">
        <v>8.5840673446655273</v>
      </c>
      <c r="AA48" s="1">
        <v>88.197174072265625</v>
      </c>
      <c r="AB48" s="1">
        <v>6.8724865913391113</v>
      </c>
      <c r="AC48" s="1">
        <v>-1.1633453369140625</v>
      </c>
      <c r="AD48" s="1">
        <v>6.0648847371339798E-2</v>
      </c>
      <c r="AE48" s="1">
        <v>6.6614453680813313E-3</v>
      </c>
      <c r="AF48" s="1">
        <v>3.9463479071855545E-2</v>
      </c>
      <c r="AG48" s="1">
        <v>1.3794899918138981E-2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1.1041305766386142</v>
      </c>
      <c r="AP48">
        <f>(U48-T48)/(1000-U48)*AO48</f>
        <v>2.2171483536972507E-2</v>
      </c>
      <c r="AQ48">
        <f>(P48+273.15)</f>
        <v>298.096325302124</v>
      </c>
      <c r="AR48">
        <f>(O48+273.15)</f>
        <v>298.90919914245603</v>
      </c>
      <c r="AS48">
        <f>(Y48*AK48+Z48*AL48)*AM48</f>
        <v>256.12573646264354</v>
      </c>
      <c r="AT48">
        <f>((AS48+0.00000010773*(AR48^4-AQ48^4))-AP48*44100)/(L48*0.92*2*29.3+0.00000043092*AQ48^3)</f>
        <v>-5.617850359802258</v>
      </c>
      <c r="AU48">
        <f>0.61365*EXP(17.502*J48/(240.97+J48))</f>
        <v>3.1695167207071715</v>
      </c>
      <c r="AV48">
        <f>AU48*1000/AA48</f>
        <v>35.936715139083503</v>
      </c>
      <c r="AW48">
        <f>(AV48-U48)</f>
        <v>16.517542852096199</v>
      </c>
      <c r="AX48">
        <f>IF(D48,P48,(O48+P48)/2)</f>
        <v>25.352762222290039</v>
      </c>
      <c r="AY48">
        <f>0.61365*EXP(17.502*AX48/(240.97+AX48))</f>
        <v>3.2471682552795147</v>
      </c>
      <c r="AZ48">
        <f>IF(AW48&lt;&gt;0,(1000-(AV48+U48)/2)/AW48*AP48,0)</f>
        <v>1.3051470582905644</v>
      </c>
      <c r="BA48">
        <f>U48*AA48/1000</f>
        <v>1.7127161185347359</v>
      </c>
      <c r="BB48">
        <f>(AY48-BA48)</f>
        <v>1.5344521367447788</v>
      </c>
      <c r="BC48">
        <f>1/(1.6/F48+1.37/N48)</f>
        <v>0.85311017243070453</v>
      </c>
      <c r="BD48">
        <f>G48*AA48*0.001</f>
        <v>33.773991938591223</v>
      </c>
      <c r="BE48">
        <f>G48/S48</f>
        <v>0.97549790757829369</v>
      </c>
      <c r="BF48">
        <f>(1-AP48*AA48/AU48/F48)*100</f>
        <v>67.142527571209271</v>
      </c>
      <c r="BG48">
        <f>(S48-E48/(N48/1.35))</f>
        <v>392.67920937158556</v>
      </c>
      <c r="BH48">
        <f>E48*BF48/100/BG48</f>
        <v>-6.6911694804586358E-4</v>
      </c>
    </row>
    <row r="49" spans="1:60" x14ac:dyDescent="0.25">
      <c r="A49" s="1" t="s">
        <v>1</v>
      </c>
      <c r="B49" s="1" t="s">
        <v>7015</v>
      </c>
      <c r="K49" s="1">
        <v>2.72</v>
      </c>
    </row>
    <row r="50" spans="1:60" x14ac:dyDescent="0.25">
      <c r="A50" s="1" t="s">
        <v>1</v>
      </c>
      <c r="B50" s="1" t="s">
        <v>7010</v>
      </c>
      <c r="K50" s="1">
        <v>2.72</v>
      </c>
    </row>
    <row r="51" spans="1:60" x14ac:dyDescent="0.25">
      <c r="A51" s="1">
        <v>12</v>
      </c>
      <c r="B51" s="1" t="s">
        <v>7014</v>
      </c>
      <c r="C51" s="1">
        <v>2536.500002514571</v>
      </c>
      <c r="D51" s="1">
        <v>0</v>
      </c>
      <c r="E51">
        <f>(R51-S51*(1000-T51)/(1000-U51))*AO51</f>
        <v>-0.55009312643545671</v>
      </c>
      <c r="F51">
        <f>IF(AZ51&lt;&gt;0,1/(1/AZ51-1/N51),0)</f>
        <v>1.647265805925602</v>
      </c>
      <c r="G51">
        <f>((BC51-AP51/2)*S51-E51)/(BC51+AP51/2)</f>
        <v>382.77124953369304</v>
      </c>
      <c r="H51">
        <f>AP51*1000</f>
        <v>21.476124985014025</v>
      </c>
      <c r="I51">
        <f>(AU51-BA51)</f>
        <v>1.5483854621453976</v>
      </c>
      <c r="J51">
        <f>(P51+AT51*D51)</f>
        <v>25.14610481262207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25.897617340087891</v>
      </c>
      <c r="P51" s="1">
        <v>25.14610481262207</v>
      </c>
      <c r="Q51" s="1">
        <v>25.976781845092773</v>
      </c>
      <c r="R51" s="1">
        <v>399.95712280273438</v>
      </c>
      <c r="S51" s="1">
        <v>392.81582641601563</v>
      </c>
      <c r="T51" s="1">
        <v>-0.27005660533905029</v>
      </c>
      <c r="U51" s="1">
        <v>18.811977386474609</v>
      </c>
      <c r="V51" s="1">
        <v>-0.71014219522476196</v>
      </c>
      <c r="W51" s="1">
        <v>49.468070983886719</v>
      </c>
      <c r="X51" s="1">
        <v>300.36712646484375</v>
      </c>
      <c r="Y51" s="1">
        <v>2001.5137939453125</v>
      </c>
      <c r="Z51" s="1">
        <v>8.6970615386962891</v>
      </c>
      <c r="AA51" s="1">
        <v>88.193534851074219</v>
      </c>
      <c r="AB51" s="1">
        <v>6.9239683151245117</v>
      </c>
      <c r="AC51" s="1">
        <v>-1.1324102878570557</v>
      </c>
      <c r="AD51" s="1">
        <v>4.210297018289566E-2</v>
      </c>
      <c r="AE51" s="1">
        <v>3.4082856029272079E-2</v>
      </c>
      <c r="AF51" s="1">
        <v>5.0878293812274933E-2</v>
      </c>
      <c r="AG51" s="1">
        <v>9.9292462691664696E-3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1.1042909061207489</v>
      </c>
      <c r="AP51">
        <f>(U51-T51)/(1000-U51)*AO51</f>
        <v>2.1476124985014024E-2</v>
      </c>
      <c r="AQ51">
        <f>(P51+273.15)</f>
        <v>298.29610481262205</v>
      </c>
      <c r="AR51">
        <f>(O51+273.15)</f>
        <v>299.04761734008787</v>
      </c>
      <c r="AS51">
        <f>(Y51*AK51+Z51*AL51)*AM51</f>
        <v>320.24219987327888</v>
      </c>
      <c r="AT51">
        <f>((AS51+0.00000010773*(AR51^4-AQ51^4))-AP51*44100)/(L51*0.92*2*29.3+0.00000043092*AQ51^3)</f>
        <v>-4.874883572101222</v>
      </c>
      <c r="AU51">
        <f>0.61365*EXP(17.502*J51/(240.97+J51))</f>
        <v>3.2074802453970661</v>
      </c>
      <c r="AV51">
        <f>AU51*1000/AA51</f>
        <v>36.368655035919545</v>
      </c>
      <c r="AW51">
        <f>(AV51-U51)</f>
        <v>17.556677649444936</v>
      </c>
      <c r="AX51">
        <f>IF(D51,P51,(O51+P51)/2)</f>
        <v>25.52186107635498</v>
      </c>
      <c r="AY51">
        <f>0.61365*EXP(17.502*AX51/(240.97+AX51))</f>
        <v>3.2799617498132463</v>
      </c>
      <c r="AZ51">
        <f>IF(AW51&lt;&gt;0,(1000-(AV51+U51)/2)/AW51*AP51,0)</f>
        <v>1.1894956621446282</v>
      </c>
      <c r="BA51">
        <f>U51*AA51/1000</f>
        <v>1.6590947832516685</v>
      </c>
      <c r="BB51">
        <f>(AY51-BA51)</f>
        <v>1.6208669665615778</v>
      </c>
      <c r="BC51">
        <f>1/(1.6/F51+1.37/N51)</f>
        <v>0.77436904058966805</v>
      </c>
      <c r="BD51">
        <f>G51*AA51*0.001</f>
        <v>33.75794953573898</v>
      </c>
      <c r="BE51">
        <f>G51/S51</f>
        <v>0.97442929686930491</v>
      </c>
      <c r="BF51">
        <f>(1-AP51*AA51/AU51/F51)*100</f>
        <v>64.151994392679896</v>
      </c>
      <c r="BG51">
        <f>(S51-E51/(N51/1.35))</f>
        <v>392.98932299070071</v>
      </c>
      <c r="BH51">
        <f>E51*BF51/100/BG51</f>
        <v>-8.9797786092458878E-4</v>
      </c>
    </row>
    <row r="52" spans="1:60" x14ac:dyDescent="0.25">
      <c r="A52" s="1" t="s">
        <v>1</v>
      </c>
      <c r="B52" s="1" t="s">
        <v>7013</v>
      </c>
    </row>
    <row r="53" spans="1:60" x14ac:dyDescent="0.25">
      <c r="A53" s="1" t="s">
        <v>1</v>
      </c>
      <c r="B53" s="1" t="s">
        <v>7012</v>
      </c>
    </row>
    <row r="54" spans="1:60" x14ac:dyDescent="0.25">
      <c r="A54" s="1" t="s">
        <v>1</v>
      </c>
      <c r="B54" s="1" t="s">
        <v>7011</v>
      </c>
    </row>
    <row r="55" spans="1:60" x14ac:dyDescent="0.25">
      <c r="A55" s="1" t="s">
        <v>1</v>
      </c>
      <c r="B55" s="1" t="s">
        <v>7010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3D8C5-EC91-405E-BF04-067DDA92C6C6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7090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7089</v>
      </c>
    </row>
    <row r="12" spans="1:56" x14ac:dyDescent="0.25">
      <c r="A12" s="1" t="s">
        <v>1</v>
      </c>
      <c r="B12" s="1" t="s">
        <v>7088</v>
      </c>
    </row>
    <row r="13" spans="1:56" x14ac:dyDescent="0.25">
      <c r="A13" s="1" t="s">
        <v>1</v>
      </c>
      <c r="B13" s="1" t="s">
        <v>7087</v>
      </c>
    </row>
    <row r="14" spans="1:56" x14ac:dyDescent="0.25">
      <c r="A14" s="1" t="s">
        <v>1</v>
      </c>
      <c r="B14" s="1" t="s">
        <v>7086</v>
      </c>
    </row>
    <row r="15" spans="1:56" x14ac:dyDescent="0.25">
      <c r="A15" s="1" t="s">
        <v>1</v>
      </c>
      <c r="B15" s="1" t="s">
        <v>7085</v>
      </c>
    </row>
    <row r="16" spans="1:56" x14ac:dyDescent="0.25">
      <c r="A16" s="1" t="s">
        <v>1</v>
      </c>
      <c r="B16" s="1" t="s">
        <v>7084</v>
      </c>
    </row>
    <row r="17" spans="1:56" x14ac:dyDescent="0.25">
      <c r="A17" s="1" t="s">
        <v>1</v>
      </c>
      <c r="B17" s="1" t="s">
        <v>7083</v>
      </c>
    </row>
    <row r="18" spans="1:56" x14ac:dyDescent="0.25">
      <c r="A18" s="1">
        <v>1</v>
      </c>
      <c r="B18" s="1" t="s">
        <v>7082</v>
      </c>
      <c r="C18" s="1">
        <v>274.5000029169023</v>
      </c>
      <c r="D18" s="1">
        <v>0</v>
      </c>
      <c r="E18">
        <f>(R18-S18*(1000-T18)/(1000-U18))*AK18</f>
        <v>-3.4402099272115634</v>
      </c>
      <c r="F18">
        <f>IF(AV18&lt;&gt;0,1/(1/AV18-1/N18),0)</f>
        <v>2.5687705324123882</v>
      </c>
      <c r="G18">
        <f>((AY18-AL18/2)*S18-E18)/(AY18+AL18/2)</f>
        <v>389.38577534436297</v>
      </c>
      <c r="H18">
        <f>AL18*1000</f>
        <v>23.401011165686683</v>
      </c>
      <c r="I18">
        <f>(AQ18-AW18)</f>
        <v>1.2478284524605181</v>
      </c>
      <c r="J18">
        <f>(P18+AP18*D18)</f>
        <v>25.47227668762207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26.148540496826172</v>
      </c>
      <c r="P18" s="1">
        <v>25.47227668762207</v>
      </c>
      <c r="Q18" s="1">
        <v>26.215639114379883</v>
      </c>
      <c r="R18" s="1">
        <v>400.05099487304688</v>
      </c>
      <c r="S18" s="1">
        <v>394.7935791015625</v>
      </c>
      <c r="T18" s="1">
        <v>2.1862046718597412</v>
      </c>
      <c r="U18" s="1">
        <v>22.917810440063477</v>
      </c>
      <c r="V18" s="1">
        <v>5.6677417755126953</v>
      </c>
      <c r="W18" s="1">
        <v>59.414482116699219</v>
      </c>
      <c r="X18" s="1">
        <v>299.98648071289063</v>
      </c>
      <c r="Y18" s="1">
        <v>-3.2641321420669556E-2</v>
      </c>
      <c r="Z18" s="1">
        <v>7.5342526435852051</v>
      </c>
      <c r="AA18" s="1">
        <v>88.249595642089844</v>
      </c>
      <c r="AB18" s="1">
        <v>22.874151229858398</v>
      </c>
      <c r="AC18" s="1">
        <v>-1.0630602836608887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1.1028914732091566</v>
      </c>
      <c r="AL18">
        <f>(U18-T18)/(1000-U18)*AK18</f>
        <v>2.3401011165686682E-2</v>
      </c>
      <c r="AM18">
        <f>(P18+273.15)</f>
        <v>298.62227668762205</v>
      </c>
      <c r="AN18">
        <f>(O18+273.15)</f>
        <v>299.29854049682615</v>
      </c>
      <c r="AO18">
        <f>(Y18*AG18+Z18*AH18)*AI18</f>
        <v>-5.2226113105726668E-3</v>
      </c>
      <c r="AP18">
        <f>((AO18+0.00000010773*(AN18^4-AM18^4))-AL18*44100)/(L18*51.4+0.00000043092*AM18^3)</f>
        <v>-8.431027453667479</v>
      </c>
      <c r="AQ18">
        <f>0.61365*EXP(17.502*J18/(240.97+J18))</f>
        <v>3.2703159567981852</v>
      </c>
      <c r="AR18">
        <f>AQ18*1000/AA18</f>
        <v>37.057574405909662</v>
      </c>
      <c r="AS18">
        <f>(AR18-U18)</f>
        <v>14.139763965846186</v>
      </c>
      <c r="AT18">
        <f>IF(D18,P18,(O18+P18)/2)</f>
        <v>25.810408592224121</v>
      </c>
      <c r="AU18">
        <f>0.61365*EXP(17.502*AT18/(240.97+AT18))</f>
        <v>3.3365884331173419</v>
      </c>
      <c r="AV18">
        <f>IF(AS18&lt;&gt;0,(1000-(AR18+U18)/2)/AS18*AL18,0)</f>
        <v>1.6053499121549708</v>
      </c>
      <c r="AW18">
        <f>U18*AA18/1000</f>
        <v>2.0224875043376671</v>
      </c>
      <c r="AX18">
        <f>(AU18-AW18)</f>
        <v>1.3141009287796748</v>
      </c>
      <c r="AY18">
        <f>1/(1.6/F18+1.37/N18)</f>
        <v>1.0605201750892383</v>
      </c>
      <c r="AZ18">
        <f>G18*AA18*0.001</f>
        <v>34.363137222921672</v>
      </c>
      <c r="BA18">
        <f>G18/S18</f>
        <v>0.98630219931766328</v>
      </c>
      <c r="BB18">
        <f>(1-AL18*AA18/AQ18/F18)*100</f>
        <v>75.417144747933023</v>
      </c>
      <c r="BC18">
        <f>(S18-E18/(N18/1.35))</f>
        <v>395.8786038180798</v>
      </c>
      <c r="BD18">
        <f>E18*BB18/100/BC18</f>
        <v>-6.553797238383144E-3</v>
      </c>
    </row>
    <row r="19" spans="1:56" x14ac:dyDescent="0.25">
      <c r="A19" s="1" t="s">
        <v>1</v>
      </c>
      <c r="B19" s="1" t="s">
        <v>7081</v>
      </c>
      <c r="K19" s="1">
        <v>2.72</v>
      </c>
    </row>
    <row r="20" spans="1:56" x14ac:dyDescent="0.25">
      <c r="A20" s="1" t="s">
        <v>1</v>
      </c>
      <c r="B20" s="1" t="s">
        <v>7080</v>
      </c>
      <c r="K20" s="1">
        <v>2.72</v>
      </c>
    </row>
    <row r="21" spans="1:56" x14ac:dyDescent="0.25">
      <c r="A21" s="1">
        <v>2</v>
      </c>
      <c r="B21" s="1" t="s">
        <v>7079</v>
      </c>
      <c r="C21" s="1">
        <v>479.00000292807817</v>
      </c>
      <c r="D21" s="1">
        <v>0</v>
      </c>
      <c r="E21">
        <f>(R21-S21*(1000-T21)/(1000-U21))*AK21</f>
        <v>-3.22959990849747</v>
      </c>
      <c r="F21">
        <f>IF(AV21&lt;&gt;0,1/(1/AV21-1/N21),0)</f>
        <v>2.3888497101664021</v>
      </c>
      <c r="G21">
        <f>((AY21-AL21/2)*S21-E21)/(AY21+AL21/2)</f>
        <v>389.20390522328802</v>
      </c>
      <c r="H21">
        <f>AL21*1000</f>
        <v>22.793878974580046</v>
      </c>
      <c r="I21">
        <f>(AQ21-AW21)</f>
        <v>1.2729097303634103</v>
      </c>
      <c r="J21">
        <f>(P21+AP21*D21)</f>
        <v>25.389503479003906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26.096214294433594</v>
      </c>
      <c r="P21" s="1">
        <v>25.389503479003906</v>
      </c>
      <c r="Q21" s="1">
        <v>26.208139419555664</v>
      </c>
      <c r="R21" s="1">
        <v>400.08474731445313</v>
      </c>
      <c r="S21" s="1">
        <v>394.85220336914063</v>
      </c>
      <c r="T21" s="1">
        <v>2.2504410743713379</v>
      </c>
      <c r="U21" s="1">
        <v>22.454841613769531</v>
      </c>
      <c r="V21" s="1">
        <v>5.8515491485595703</v>
      </c>
      <c r="W21" s="1">
        <v>58.386600494384766</v>
      </c>
      <c r="X21" s="1">
        <v>299.97012329101563</v>
      </c>
      <c r="Y21" s="1">
        <v>24.143938064575195</v>
      </c>
      <c r="Z21" s="1">
        <v>7.5105953216552734</v>
      </c>
      <c r="AA21" s="1">
        <v>88.237510681152344</v>
      </c>
      <c r="AB21" s="1">
        <v>22.818185806274414</v>
      </c>
      <c r="AC21" s="1">
        <v>-1.0386588573455811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1.1028313356287338</v>
      </c>
      <c r="AL21">
        <f>(U21-T21)/(1000-U21)*AK21</f>
        <v>2.2793878974580045E-2</v>
      </c>
      <c r="AM21">
        <f>(P21+273.15)</f>
        <v>298.53950347900388</v>
      </c>
      <c r="AN21">
        <f>(O21+273.15)</f>
        <v>299.24621429443357</v>
      </c>
      <c r="AO21">
        <f>(Y21*AG21+Z21*AH21)*AI21</f>
        <v>3.8630300039865801</v>
      </c>
      <c r="AP21">
        <f>((AO21+0.00000010773*(AN21^4-AM21^4))-AL21*44100)/(L21*51.4+0.00000043092*AM21^3)</f>
        <v>-8.1765840333265682</v>
      </c>
      <c r="AQ21">
        <f>0.61365*EXP(17.502*J21/(240.97+J21))</f>
        <v>3.2542690571019834</v>
      </c>
      <c r="AR21">
        <f>AQ21*1000/AA21</f>
        <v>36.880789496219322</v>
      </c>
      <c r="AS21">
        <f>(AR21-U21)</f>
        <v>14.42594788244979</v>
      </c>
      <c r="AT21">
        <f>IF(D21,P21,(O21+P21)/2)</f>
        <v>25.74285888671875</v>
      </c>
      <c r="AU21">
        <f>0.61365*EXP(17.502*AT21/(240.97+AT21))</f>
        <v>3.3232559900654053</v>
      </c>
      <c r="AV21">
        <f>IF(AS21&lt;&gt;0,(1000-(AR21+U21)/2)/AS21*AL21,0)</f>
        <v>1.53318413164982</v>
      </c>
      <c r="AW21">
        <f>U21*AA21/1000</f>
        <v>1.9813593267385732</v>
      </c>
      <c r="AX21">
        <f>(AU21-AW21)</f>
        <v>1.3418966633268321</v>
      </c>
      <c r="AY21">
        <f>1/(1.6/F21+1.37/N21)</f>
        <v>1.0102583058510197</v>
      </c>
      <c r="AZ21">
        <f>G21*AA21*0.001</f>
        <v>34.342383744286082</v>
      </c>
      <c r="BA21">
        <f>G21/S21</f>
        <v>0.98569515859945167</v>
      </c>
      <c r="BB21">
        <f>(1-AL21*AA21/AQ21/F21)*100</f>
        <v>74.128047755733363</v>
      </c>
      <c r="BC21">
        <f>(S21-E21/(N21/1.35))</f>
        <v>395.87080275677221</v>
      </c>
      <c r="BD21">
        <f>E21*BB21/100/BC21</f>
        <v>-6.0475269856187204E-3</v>
      </c>
    </row>
    <row r="22" spans="1:56" x14ac:dyDescent="0.25">
      <c r="A22" s="1" t="s">
        <v>1</v>
      </c>
      <c r="B22" s="1" t="s">
        <v>7078</v>
      </c>
      <c r="K22" s="1">
        <v>2.72</v>
      </c>
    </row>
    <row r="23" spans="1:56" x14ac:dyDescent="0.25">
      <c r="A23" s="1" t="s">
        <v>1</v>
      </c>
      <c r="B23" s="1" t="s">
        <v>7077</v>
      </c>
      <c r="K23" s="1">
        <v>2.72</v>
      </c>
    </row>
    <row r="24" spans="1:56" x14ac:dyDescent="0.25">
      <c r="A24" s="1">
        <v>3</v>
      </c>
      <c r="B24" s="1" t="s">
        <v>7076</v>
      </c>
      <c r="C24" s="1">
        <v>683.00000292807817</v>
      </c>
      <c r="D24" s="1">
        <v>0</v>
      </c>
      <c r="E24">
        <f>(R24-S24*(1000-T24)/(1000-U24))*AK24</f>
        <v>-3.192803382686686</v>
      </c>
      <c r="F24">
        <f>IF(AV24&lt;&gt;0,1/(1/AV24-1/N24),0)</f>
        <v>2.3018836882593181</v>
      </c>
      <c r="G24">
        <f>((AY24-AL24/2)*S24-E24)/(AY24+AL24/2)</f>
        <v>389.25836321597689</v>
      </c>
      <c r="H24">
        <f>AL24*1000</f>
        <v>22.36588795028938</v>
      </c>
      <c r="I24">
        <f>(AQ24-AW24)</f>
        <v>1.2796458485720565</v>
      </c>
      <c r="J24">
        <f>(P24+AP24*D24)</f>
        <v>25.28143310546875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26.008865356445313</v>
      </c>
      <c r="P24" s="1">
        <v>25.28143310546875</v>
      </c>
      <c r="Q24" s="1">
        <v>26.144855499267578</v>
      </c>
      <c r="R24" s="1">
        <v>400.03353881835938</v>
      </c>
      <c r="S24" s="1">
        <v>394.91946411132813</v>
      </c>
      <c r="T24" s="1">
        <v>2.3108997344970703</v>
      </c>
      <c r="U24" s="1">
        <v>22.142410278320313</v>
      </c>
      <c r="V24" s="1">
        <v>6.039830207824707</v>
      </c>
      <c r="W24" s="1">
        <v>57.872005462646484</v>
      </c>
      <c r="X24" s="1">
        <v>299.96795654296875</v>
      </c>
      <c r="Y24" s="1">
        <v>49.405288696289063</v>
      </c>
      <c r="Z24" s="1">
        <v>7.5229573249816895</v>
      </c>
      <c r="AA24" s="1">
        <v>88.236808776855469</v>
      </c>
      <c r="AB24" s="1">
        <v>22.674419403076172</v>
      </c>
      <c r="AC24" s="1">
        <v>-1.0252890586853027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1.1028233696432672</v>
      </c>
      <c r="AL24">
        <f>(U24-T24)/(1000-U24)*AK24</f>
        <v>2.2365887950289379E-2</v>
      </c>
      <c r="AM24">
        <f>(P24+273.15)</f>
        <v>298.43143310546873</v>
      </c>
      <c r="AN24">
        <f>(O24+273.15)</f>
        <v>299.15886535644529</v>
      </c>
      <c r="AO24">
        <f>(Y24*AG24+Z24*AH24)*AI24</f>
        <v>7.904846014719169</v>
      </c>
      <c r="AP24">
        <f>((AO24+0.00000010773*(AN24^4-AM24^4))-AL24*44100)/(L24*51.4+0.00000043092*AM24^3)</f>
        <v>-7.9868507425575723</v>
      </c>
      <c r="AQ24">
        <f>0.61365*EXP(17.502*J24/(240.97+J24))</f>
        <v>3.233421470158885</v>
      </c>
      <c r="AR24">
        <f>AQ24*1000/AA24</f>
        <v>36.644814278539634</v>
      </c>
      <c r="AS24">
        <f>(AR24-U24)</f>
        <v>14.502404000219322</v>
      </c>
      <c r="AT24">
        <f>IF(D24,P24,(O24+P24)/2)</f>
        <v>25.645149230957031</v>
      </c>
      <c r="AU24">
        <f>0.61365*EXP(17.502*AT24/(240.97+AT24))</f>
        <v>3.3040531536776889</v>
      </c>
      <c r="AV24">
        <f>IF(AS24&lt;&gt;0,(1000-(AR24+U24)/2)/AS24*AL24,0)</f>
        <v>1.4968879443220218</v>
      </c>
      <c r="AW24">
        <f>U24*AA24/1000</f>
        <v>1.9537756215868285</v>
      </c>
      <c r="AX24">
        <f>(AU24-AW24)</f>
        <v>1.3502775320908604</v>
      </c>
      <c r="AY24">
        <f>1/(1.6/F24+1.37/N24)</f>
        <v>0.98507577058813822</v>
      </c>
      <c r="AZ24">
        <f>G24*AA24*0.001</f>
        <v>34.346915759879906</v>
      </c>
      <c r="BA24">
        <f>G24/S24</f>
        <v>0.98566517629590578</v>
      </c>
      <c r="BB24">
        <f>(1-AL24*AA24/AQ24/F24)*100</f>
        <v>73.485084681020439</v>
      </c>
      <c r="BC24">
        <f>(S24-E24/(N24/1.35))</f>
        <v>395.92645806184061</v>
      </c>
      <c r="BD24">
        <f>E24*BB24/100/BC24</f>
        <v>-5.9259345307489724E-3</v>
      </c>
    </row>
    <row r="25" spans="1:56" x14ac:dyDescent="0.25">
      <c r="A25" s="1" t="s">
        <v>1</v>
      </c>
      <c r="B25" s="1" t="s">
        <v>7075</v>
      </c>
      <c r="K25" s="1">
        <v>2.72</v>
      </c>
    </row>
    <row r="26" spans="1:56" x14ac:dyDescent="0.25">
      <c r="A26" s="1" t="s">
        <v>1</v>
      </c>
      <c r="B26" s="1" t="s">
        <v>7074</v>
      </c>
      <c r="K26" s="1">
        <v>2.72</v>
      </c>
    </row>
    <row r="27" spans="1:56" x14ac:dyDescent="0.25">
      <c r="A27" s="1">
        <v>4</v>
      </c>
      <c r="B27" s="1" t="s">
        <v>7073</v>
      </c>
      <c r="C27" s="1">
        <v>887.00000292807817</v>
      </c>
      <c r="D27" s="1">
        <v>0</v>
      </c>
      <c r="E27">
        <f>(R27-S27*(1000-T27)/(1000-U27))*AK27</f>
        <v>-2.8913660952641842</v>
      </c>
      <c r="F27">
        <f>IF(AV27&lt;&gt;0,1/(1/AV27-1/N27),0)</f>
        <v>2.3079091214796703</v>
      </c>
      <c r="G27">
        <f>((AY27-AL27/2)*S27-E27)/(AY27+AL27/2)</f>
        <v>388.95842401357163</v>
      </c>
      <c r="H27">
        <f>AL27*1000</f>
        <v>22.255589098546668</v>
      </c>
      <c r="I27">
        <f>(AQ27-AW27)</f>
        <v>1.2712434536624704</v>
      </c>
      <c r="J27">
        <f>(P27+AP27*D27)</f>
        <v>25.222387313842773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25.952795028686523</v>
      </c>
      <c r="P27" s="1">
        <v>25.222387313842773</v>
      </c>
      <c r="Q27" s="1">
        <v>26.090974807739258</v>
      </c>
      <c r="R27" s="1">
        <v>400.21414184570313</v>
      </c>
      <c r="S27" s="1">
        <v>394.8670654296875</v>
      </c>
      <c r="T27" s="1">
        <v>2.3745133876800537</v>
      </c>
      <c r="U27" s="1">
        <v>22.109712600708008</v>
      </c>
      <c r="V27" s="1">
        <v>6.2265496253967285</v>
      </c>
      <c r="W27" s="1">
        <v>57.977024078369141</v>
      </c>
      <c r="X27" s="1">
        <v>299.95535278320313</v>
      </c>
      <c r="Y27" s="1">
        <v>99.653724670410156</v>
      </c>
      <c r="Z27" s="1">
        <v>7.440070629119873</v>
      </c>
      <c r="AA27" s="1">
        <v>88.234390258789063</v>
      </c>
      <c r="AB27" s="1">
        <v>22.618631362915039</v>
      </c>
      <c r="AC27" s="1">
        <v>-1.0280364751815796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1.1027770322911876</v>
      </c>
      <c r="AL27">
        <f>(U27-T27)/(1000-U27)*AK27</f>
        <v>2.2255589098546667E-2</v>
      </c>
      <c r="AM27">
        <f>(P27+273.15)</f>
        <v>298.37238731384275</v>
      </c>
      <c r="AN27">
        <f>(O27+273.15)</f>
        <v>299.1027950286865</v>
      </c>
      <c r="AO27">
        <f>(Y27*AG27+Z27*AH27)*AI27</f>
        <v>15.944595590876133</v>
      </c>
      <c r="AP27">
        <f>((AO27+0.00000010773*(AN27^4-AM27^4))-AL27*44100)/(L27*51.4+0.00000043092*AM27^3)</f>
        <v>-7.8808083953103143</v>
      </c>
      <c r="AQ27">
        <f>0.61365*EXP(17.502*J27/(240.97+J27))</f>
        <v>3.2220804637830067</v>
      </c>
      <c r="AR27">
        <f>AQ27*1000/AA27</f>
        <v>36.517285996228139</v>
      </c>
      <c r="AS27">
        <f>(AR27-U27)</f>
        <v>14.407573395520131</v>
      </c>
      <c r="AT27">
        <f>IF(D27,P27,(O27+P27)/2)</f>
        <v>25.587591171264648</v>
      </c>
      <c r="AU27">
        <f>0.61365*EXP(17.502*AT27/(240.97+AT27))</f>
        <v>3.2927867203944596</v>
      </c>
      <c r="AV27">
        <f>IF(AS27&lt;&gt;0,(1000-(AR27+U27)/2)/AS27*AL27,0)</f>
        <v>1.4994336180051453</v>
      </c>
      <c r="AW27">
        <f>U27*AA27/1000</f>
        <v>1.9508370101205363</v>
      </c>
      <c r="AX27">
        <f>(AU27-AW27)</f>
        <v>1.3419497102739233</v>
      </c>
      <c r="AY27">
        <f>1/(1.6/F27+1.37/N27)</f>
        <v>0.98683986776389687</v>
      </c>
      <c r="AZ27">
        <f>G27*AA27*0.001</f>
        <v>34.319509378857028</v>
      </c>
      <c r="BA27">
        <f>G27/S27</f>
        <v>0.98503637823102264</v>
      </c>
      <c r="BB27">
        <f>(1-AL27*AA27/AQ27/F27)*100</f>
        <v>73.592827769591466</v>
      </c>
      <c r="BC27">
        <f>(S27-E27/(N27/1.35))</f>
        <v>395.77898759264826</v>
      </c>
      <c r="BD27">
        <f>E27*BB27/100/BC27</f>
        <v>-5.3763290558168537E-3</v>
      </c>
    </row>
    <row r="28" spans="1:56" x14ac:dyDescent="0.25">
      <c r="A28" s="1" t="s">
        <v>1</v>
      </c>
      <c r="B28" s="1" t="s">
        <v>7072</v>
      </c>
      <c r="K28" s="1">
        <v>2.72</v>
      </c>
    </row>
    <row r="29" spans="1:56" x14ac:dyDescent="0.25">
      <c r="A29" s="1" t="s">
        <v>1</v>
      </c>
      <c r="B29" s="1" t="s">
        <v>7071</v>
      </c>
      <c r="K29" s="1">
        <v>2.72</v>
      </c>
    </row>
    <row r="30" spans="1:56" x14ac:dyDescent="0.25">
      <c r="A30" s="1">
        <v>5</v>
      </c>
      <c r="B30" s="1" t="s">
        <v>7070</v>
      </c>
      <c r="C30" s="1">
        <v>1091.0000029280782</v>
      </c>
      <c r="D30" s="1">
        <v>0</v>
      </c>
      <c r="E30">
        <f>(R30-S30*(1000-T30)/(1000-U30))*AK30</f>
        <v>-2.8634627627153795</v>
      </c>
      <c r="F30">
        <f>IF(AV30&lt;&gt;0,1/(1/AV30-1/N30),0)</f>
        <v>2.3378825918588677</v>
      </c>
      <c r="G30">
        <f>((AY30-AL30/2)*S30-E30)/(AY30+AL30/2)</f>
        <v>388.73630163691968</v>
      </c>
      <c r="H30">
        <f>AL30*1000</f>
        <v>22.224194568884091</v>
      </c>
      <c r="I30">
        <f>(AQ30-AW30)</f>
        <v>1.2588833408319122</v>
      </c>
      <c r="J30">
        <f>(P30+AP30*D30)</f>
        <v>25.173646926879883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25.921039581298828</v>
      </c>
      <c r="P30" s="1">
        <v>25.173646926879883</v>
      </c>
      <c r="Q30" s="1">
        <v>26.058727264404297</v>
      </c>
      <c r="R30" s="1">
        <v>399.95977783203125</v>
      </c>
      <c r="S30" s="1">
        <v>394.60336303710938</v>
      </c>
      <c r="T30" s="1">
        <v>2.4358315467834473</v>
      </c>
      <c r="U30" s="1">
        <v>22.144662857055664</v>
      </c>
      <c r="V30" s="1">
        <v>6.3991665840148926</v>
      </c>
      <c r="W30" s="1">
        <v>58.176189422607422</v>
      </c>
      <c r="X30" s="1">
        <v>299.9222412109375</v>
      </c>
      <c r="Y30" s="1">
        <v>150.99578857421875</v>
      </c>
      <c r="Z30" s="1">
        <v>7.2857513427734375</v>
      </c>
      <c r="AA30" s="1">
        <v>88.231719970703125</v>
      </c>
      <c r="AB30" s="1">
        <v>22.694658279418945</v>
      </c>
      <c r="AC30" s="1">
        <v>-1.0272274017333984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1.102655298569623</v>
      </c>
      <c r="AL30">
        <f>(U30-T30)/(1000-U30)*AK30</f>
        <v>2.2224194568884092E-2</v>
      </c>
      <c r="AM30">
        <f>(P30+273.15)</f>
        <v>298.32364692687986</v>
      </c>
      <c r="AN30">
        <f>(O30+273.15)</f>
        <v>299.07103958129881</v>
      </c>
      <c r="AO30">
        <f>(Y30*AG30+Z30*AH30)*AI30</f>
        <v>24.15932563187198</v>
      </c>
      <c r="AP30">
        <f>((AO30+0.00000010773*(AN30^4-AM30^4))-AL30*44100)/(L30*51.4+0.00000043092*AM30^3)</f>
        <v>-7.8005529248426182</v>
      </c>
      <c r="AQ30">
        <f>0.61365*EXP(17.502*J30/(240.97+J30))</f>
        <v>3.2127450328812781</v>
      </c>
      <c r="AR30">
        <f>AQ30*1000/AA30</f>
        <v>36.412585337201321</v>
      </c>
      <c r="AS30">
        <f>(AR30-U30)</f>
        <v>14.267922480145657</v>
      </c>
      <c r="AT30">
        <f>IF(D30,P30,(O30+P30)/2)</f>
        <v>25.547343254089355</v>
      </c>
      <c r="AU30">
        <f>0.61365*EXP(17.502*AT30/(240.97+AT30))</f>
        <v>3.2849285325869202</v>
      </c>
      <c r="AV30">
        <f>IF(AS30&lt;&gt;0,(1000-(AR30+U30)/2)/AS30*AL30,0)</f>
        <v>1.5120281709029901</v>
      </c>
      <c r="AW30">
        <f>U30*AA30/1000</f>
        <v>1.9538616920493659</v>
      </c>
      <c r="AX30">
        <f>(AU30-AW30)</f>
        <v>1.3310668405375543</v>
      </c>
      <c r="AY30">
        <f>1/(1.6/F30+1.37/N30)</f>
        <v>0.99557229752457765</v>
      </c>
      <c r="AZ30">
        <f>G30*AA30*0.001</f>
        <v>34.298872508475476</v>
      </c>
      <c r="BA30">
        <f>G30/S30</f>
        <v>0.98513175013250476</v>
      </c>
      <c r="BB30">
        <f>(1-AL30*AA30/AQ30/F30)*100</f>
        <v>73.893309655840781</v>
      </c>
      <c r="BC30">
        <f>(S30-E30/(N30/1.35))</f>
        <v>395.50648463088123</v>
      </c>
      <c r="BD30">
        <f>E30*BB30/100/BC30</f>
        <v>-5.3498677982680995E-3</v>
      </c>
    </row>
    <row r="31" spans="1:56" x14ac:dyDescent="0.25">
      <c r="A31" s="1" t="s">
        <v>1</v>
      </c>
      <c r="B31" s="1" t="s">
        <v>7069</v>
      </c>
      <c r="K31" s="1">
        <v>2.72</v>
      </c>
    </row>
    <row r="32" spans="1:56" x14ac:dyDescent="0.25">
      <c r="A32" s="1" t="s">
        <v>1</v>
      </c>
      <c r="B32" s="1" t="s">
        <v>7068</v>
      </c>
      <c r="K32" s="1">
        <v>2.72</v>
      </c>
    </row>
    <row r="33" spans="1:56" x14ac:dyDescent="0.25">
      <c r="A33" s="1">
        <v>6</v>
      </c>
      <c r="B33" s="1" t="s">
        <v>7067</v>
      </c>
      <c r="C33" s="1">
        <v>1295.5000029169023</v>
      </c>
      <c r="D33" s="1">
        <v>0</v>
      </c>
      <c r="E33">
        <f>(R33-S33*(1000-T33)/(1000-U33))*AK33</f>
        <v>-2.5194822740345244</v>
      </c>
      <c r="F33">
        <f>IF(AV33&lt;&gt;0,1/(1/AV33-1/N33),0)</f>
        <v>2.408403506819377</v>
      </c>
      <c r="G33">
        <f>((AY33-AL33/2)*S33-E33)/(AY33+AL33/2)</f>
        <v>388.18537336724313</v>
      </c>
      <c r="H33">
        <f>AL33*1000</f>
        <v>22.372827712975717</v>
      </c>
      <c r="I33">
        <f>(AQ33-AW33)</f>
        <v>1.2431070954319787</v>
      </c>
      <c r="J33">
        <f>(P33+AP33*D33)</f>
        <v>25.177000045776367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25.898944854736328</v>
      </c>
      <c r="P33" s="1">
        <v>25.177000045776367</v>
      </c>
      <c r="Q33" s="1">
        <v>26.029935836791992</v>
      </c>
      <c r="R33" s="1">
        <v>400.03775024414063</v>
      </c>
      <c r="S33" s="1">
        <v>394.3221435546875</v>
      </c>
      <c r="T33" s="1">
        <v>2.4960179328918457</v>
      </c>
      <c r="U33" s="1">
        <v>22.331993103027344</v>
      </c>
      <c r="V33" s="1">
        <v>6.5654973983764648</v>
      </c>
      <c r="W33" s="1">
        <v>58.7418212890625</v>
      </c>
      <c r="X33" s="1">
        <v>299.93533325195313</v>
      </c>
      <c r="Y33" s="1">
        <v>299.15072631835938</v>
      </c>
      <c r="Z33" s="1">
        <v>7.5060052871704102</v>
      </c>
      <c r="AA33" s="1">
        <v>88.226760864257813</v>
      </c>
      <c r="AB33" s="1">
        <v>22.699680328369141</v>
      </c>
      <c r="AC33" s="1">
        <v>-1.0398342609405518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1.1027034310733568</v>
      </c>
      <c r="AL33">
        <f>(U33-T33)/(1000-U33)*AK33</f>
        <v>2.2372827712975718E-2</v>
      </c>
      <c r="AM33">
        <f>(P33+273.15)</f>
        <v>298.32700004577634</v>
      </c>
      <c r="AN33">
        <f>(O33+273.15)</f>
        <v>299.04894485473631</v>
      </c>
      <c r="AO33">
        <f>(Y33*AG33+Z33*AH33)*AI33</f>
        <v>47.864115141091133</v>
      </c>
      <c r="AP33">
        <f>((AO33+0.00000010773*(AN33^4-AM33^4))-AL33*44100)/(L33*51.4+0.00000043092*AM33^3)</f>
        <v>-7.661725593425321</v>
      </c>
      <c r="AQ33">
        <f>0.61365*EXP(17.502*J33/(240.97+J33))</f>
        <v>3.213386510555027</v>
      </c>
      <c r="AR33">
        <f>AQ33*1000/AA33</f>
        <v>36.421902822648285</v>
      </c>
      <c r="AS33">
        <f>(AR33-U33)</f>
        <v>14.089909719620941</v>
      </c>
      <c r="AT33">
        <f>IF(D33,P33,(O33+P33)/2)</f>
        <v>25.537972450256348</v>
      </c>
      <c r="AU33">
        <f>0.61365*EXP(17.502*AT33/(240.97+AT33))</f>
        <v>3.2831012869564939</v>
      </c>
      <c r="AV33">
        <f>IF(AS33&lt;&gt;0,(1000-(AR33+U33)/2)/AS33*AL33,0)</f>
        <v>1.5412151496776452</v>
      </c>
      <c r="AW33">
        <f>U33*AA33/1000</f>
        <v>1.9702794151230483</v>
      </c>
      <c r="AX33">
        <f>(AU33-AW33)</f>
        <v>1.3128218718334457</v>
      </c>
      <c r="AY33">
        <f>1/(1.6/F33+1.37/N33)</f>
        <v>1.0158390269887223</v>
      </c>
      <c r="AZ33">
        <f>G33*AA33*0.001</f>
        <v>34.248338107074396</v>
      </c>
      <c r="BA33">
        <f>G33/S33</f>
        <v>0.98443716568356177</v>
      </c>
      <c r="BB33">
        <f>(1-AL33*AA33/AQ33/F33)*100</f>
        <v>74.494784575018315</v>
      </c>
      <c r="BC33">
        <f>(S33-E33/(N33/1.35))</f>
        <v>395.11677545157596</v>
      </c>
      <c r="BD33">
        <f>E33*BB33/100/BC33</f>
        <v>-4.7501979390845057E-3</v>
      </c>
    </row>
    <row r="34" spans="1:56" x14ac:dyDescent="0.25">
      <c r="A34" s="1" t="s">
        <v>1</v>
      </c>
      <c r="B34" s="1" t="s">
        <v>7066</v>
      </c>
      <c r="K34" s="1">
        <v>2.72</v>
      </c>
    </row>
    <row r="35" spans="1:56" x14ac:dyDescent="0.25">
      <c r="A35" s="1" t="s">
        <v>1</v>
      </c>
      <c r="B35" s="1" t="s">
        <v>2687</v>
      </c>
      <c r="K35" s="1">
        <v>2.72</v>
      </c>
    </row>
    <row r="36" spans="1:56" x14ac:dyDescent="0.25">
      <c r="A36" s="1">
        <v>7</v>
      </c>
      <c r="B36" s="1" t="s">
        <v>7065</v>
      </c>
      <c r="C36" s="1">
        <v>1499.5000029169023</v>
      </c>
      <c r="D36" s="1">
        <v>0</v>
      </c>
      <c r="E36">
        <f>(R36-S36*(1000-T36)/(1000-U36))*AK36</f>
        <v>-2.40789563644489</v>
      </c>
      <c r="F36">
        <f>IF(AV36&lt;&gt;0,1/(1/AV36-1/N36),0)</f>
        <v>2.5270410530806751</v>
      </c>
      <c r="G36">
        <f>((AY36-AL36/2)*S36-E36)/(AY36+AL36/2)</f>
        <v>387.86988224145921</v>
      </c>
      <c r="H36">
        <f>AL36*1000</f>
        <v>22.719065014206492</v>
      </c>
      <c r="I36">
        <f>(AQ36-AW36)</f>
        <v>1.2240836646183029</v>
      </c>
      <c r="J36">
        <f>(P36+AP36*D36)</f>
        <v>25.239540100097656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25.929895401000977</v>
      </c>
      <c r="P36" s="1">
        <v>25.239540100097656</v>
      </c>
      <c r="Q36" s="1">
        <v>26.052373886108398</v>
      </c>
      <c r="R36" s="1">
        <v>399.97549438476563</v>
      </c>
      <c r="S36" s="1">
        <v>394.041259765625</v>
      </c>
      <c r="T36" s="1">
        <v>2.5502917766571045</v>
      </c>
      <c r="U36" s="1">
        <v>22.683984756469727</v>
      </c>
      <c r="V36" s="1">
        <v>6.6958203315734863</v>
      </c>
      <c r="W36" s="1">
        <v>59.557060241699219</v>
      </c>
      <c r="X36" s="1">
        <v>299.96524047851563</v>
      </c>
      <c r="Y36" s="1">
        <v>500.52896118164063</v>
      </c>
      <c r="Z36" s="1">
        <v>7.6275053024291992</v>
      </c>
      <c r="AA36" s="1">
        <v>88.224700927734375</v>
      </c>
      <c r="AB36" s="1">
        <v>22.889375686645508</v>
      </c>
      <c r="AC36" s="1">
        <v>-1.0545310974121094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1.1028133841121894</v>
      </c>
      <c r="AL36">
        <f>(U36-T36)/(1000-U36)*AK36</f>
        <v>2.2719065014206494E-2</v>
      </c>
      <c r="AM36">
        <f>(P36+273.15)</f>
        <v>298.38954010009763</v>
      </c>
      <c r="AN36">
        <f>(O36+273.15)</f>
        <v>299.07989540100095</v>
      </c>
      <c r="AO36">
        <f>(Y36*AG36+Z36*AH36)*AI36</f>
        <v>80.084631999031444</v>
      </c>
      <c r="AP36">
        <f>((AO36+0.00000010773*(AN36^4-AM36^4))-AL36*44100)/(L36*51.4+0.00000043092*AM36^3)</f>
        <v>-7.5246559456821247</v>
      </c>
      <c r="AQ36">
        <f>0.61365*EXP(17.502*J36/(240.97+J36))</f>
        <v>3.2253714356071299</v>
      </c>
      <c r="AR36">
        <f>AQ36*1000/AA36</f>
        <v>36.558598688241062</v>
      </c>
      <c r="AS36">
        <f>(AR36-U36)</f>
        <v>13.874613931771336</v>
      </c>
      <c r="AT36">
        <f>IF(D36,P36,(O36+P36)/2)</f>
        <v>25.584717750549316</v>
      </c>
      <c r="AU36">
        <f>0.61365*EXP(17.502*AT36/(240.97+AT36))</f>
        <v>3.2922251567125498</v>
      </c>
      <c r="AV36">
        <f>IF(AS36&lt;&gt;0,(1000-(AR36+U36)/2)/AS36*AL36,0)</f>
        <v>1.5889521013106098</v>
      </c>
      <c r="AW36">
        <f>U36*AA36/1000</f>
        <v>2.001287770988827</v>
      </c>
      <c r="AX36">
        <f>(AU36-AW36)</f>
        <v>1.2909373857237227</v>
      </c>
      <c r="AY36">
        <f>1/(1.6/F36+1.37/N36)</f>
        <v>1.0490768671174302</v>
      </c>
      <c r="AZ36">
        <f>G36*AA36*0.001</f>
        <v>34.219704359628288</v>
      </c>
      <c r="BA36">
        <f>G36/S36</f>
        <v>0.98433824537096315</v>
      </c>
      <c r="BB36">
        <f>(1-AL36*AA36/AQ36/F36)*100</f>
        <v>75.408296360163916</v>
      </c>
      <c r="BC36">
        <f>(S36-E36/(N36/1.35))</f>
        <v>394.80069780447008</v>
      </c>
      <c r="BD36">
        <f>E36*BB36/100/BC36</f>
        <v>-4.5991638000424506E-3</v>
      </c>
    </row>
    <row r="37" spans="1:56" x14ac:dyDescent="0.25">
      <c r="A37" s="1" t="s">
        <v>1</v>
      </c>
      <c r="B37" s="1" t="s">
        <v>7064</v>
      </c>
      <c r="K37" s="1">
        <v>2.72</v>
      </c>
    </row>
    <row r="38" spans="1:56" x14ac:dyDescent="0.25">
      <c r="A38" s="1" t="s">
        <v>1</v>
      </c>
      <c r="B38" s="1" t="s">
        <v>7063</v>
      </c>
      <c r="K38" s="1">
        <v>2.72</v>
      </c>
    </row>
    <row r="39" spans="1:56" x14ac:dyDescent="0.25">
      <c r="A39" s="1">
        <v>8</v>
      </c>
      <c r="B39" s="1" t="s">
        <v>5984</v>
      </c>
      <c r="C39" s="1">
        <v>1704.5000029169023</v>
      </c>
      <c r="D39" s="1">
        <v>0</v>
      </c>
      <c r="E39">
        <f>(R39-S39*(1000-T39)/(1000-U39))*AK39</f>
        <v>-2.0726296877741035</v>
      </c>
      <c r="F39">
        <f>IF(AV39&lt;&gt;0,1/(1/AV39-1/N39),0)</f>
        <v>2.6091448688948118</v>
      </c>
      <c r="G39">
        <f>((AY39-AL39/2)*S39-E39)/(AY39+AL39/2)</f>
        <v>387.01413248641177</v>
      </c>
      <c r="H39">
        <f>AL39*1000</f>
        <v>23.154628199891395</v>
      </c>
      <c r="I39">
        <f>(AQ39-AW39)</f>
        <v>1.2223601039403689</v>
      </c>
      <c r="J39">
        <f>(P39+AP39*D39)</f>
        <v>25.424819946289063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25.981267929077148</v>
      </c>
      <c r="P39" s="1">
        <v>25.424819946289063</v>
      </c>
      <c r="Q39" s="1">
        <v>26.092453002929688</v>
      </c>
      <c r="R39" s="1">
        <v>399.89605712890625</v>
      </c>
      <c r="S39" s="1">
        <v>393.51339721679688</v>
      </c>
      <c r="T39" s="1">
        <v>2.597923755645752</v>
      </c>
      <c r="U39" s="1">
        <v>23.108285903930664</v>
      </c>
      <c r="V39" s="1">
        <v>6.8002533912658691</v>
      </c>
      <c r="W39" s="1">
        <v>60.48760986328125</v>
      </c>
      <c r="X39" s="1">
        <v>299.97137451171875</v>
      </c>
      <c r="Y39" s="1">
        <v>749.4400634765625</v>
      </c>
      <c r="Z39" s="1">
        <v>7.3311114311218262</v>
      </c>
      <c r="AA39" s="1">
        <v>88.225807189941406</v>
      </c>
      <c r="AB39" s="1">
        <v>22.911626815795898</v>
      </c>
      <c r="AC39" s="1">
        <v>-1.0727593898773193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1.1028359357048481</v>
      </c>
      <c r="AL39">
        <f>(U39-T39)/(1000-U39)*AK39</f>
        <v>2.3154628199891395E-2</v>
      </c>
      <c r="AM39">
        <f>(P39+273.15)</f>
        <v>298.57481994628904</v>
      </c>
      <c r="AN39">
        <f>(O39+273.15)</f>
        <v>299.13126792907713</v>
      </c>
      <c r="AO39">
        <f>(Y39*AG39+Z39*AH39)*AI39</f>
        <v>119.91040747604347</v>
      </c>
      <c r="AP39">
        <f>((AO39+0.00000010773*(AN39^4-AM39^4))-AL39*44100)/(L39*51.4+0.00000043092*AM39^3)</f>
        <v>-7.3662094846669612</v>
      </c>
      <c r="AQ39">
        <f>0.61365*EXP(17.502*J39/(240.97+J39))</f>
        <v>3.2611072805905965</v>
      </c>
      <c r="AR39">
        <f>AQ39*1000/AA39</f>
        <v>36.963190073962785</v>
      </c>
      <c r="AS39">
        <f>(AR39-U39)</f>
        <v>13.854904170032121</v>
      </c>
      <c r="AT39">
        <f>IF(D39,P39,(O39+P39)/2)</f>
        <v>25.703043937683105</v>
      </c>
      <c r="AU39">
        <f>0.61365*EXP(17.502*AT39/(240.97+AT39))</f>
        <v>3.3154194386521989</v>
      </c>
      <c r="AV39">
        <f>IF(AS39&lt;&gt;0,(1000-(AR39+U39)/2)/AS39*AL39,0)</f>
        <v>1.6210261419654346</v>
      </c>
      <c r="AW39">
        <f>U39*AA39/1000</f>
        <v>2.0387471766502276</v>
      </c>
      <c r="AX39">
        <f>(AU39-AW39)</f>
        <v>1.2766722620019713</v>
      </c>
      <c r="AY39">
        <f>1/(1.6/F39+1.37/N39)</f>
        <v>1.0714723858989568</v>
      </c>
      <c r="AZ39">
        <f>G39*AA39*0.001</f>
        <v>34.144634232528603</v>
      </c>
      <c r="BA39">
        <f>G39/S39</f>
        <v>0.98348400644971057</v>
      </c>
      <c r="BB39">
        <f>(1-AL39*AA39/AQ39/F39)*100</f>
        <v>75.991215529219474</v>
      </c>
      <c r="BC39">
        <f>(S39-E39/(N39/1.35))</f>
        <v>394.16709408036161</v>
      </c>
      <c r="BD39">
        <f>E39*BB39/100/BC39</f>
        <v>-3.9958091804535517E-3</v>
      </c>
    </row>
    <row r="40" spans="1:56" x14ac:dyDescent="0.25">
      <c r="A40" s="1" t="s">
        <v>1</v>
      </c>
      <c r="B40" s="1" t="s">
        <v>7062</v>
      </c>
      <c r="K40" s="1">
        <v>2.72</v>
      </c>
    </row>
    <row r="41" spans="1:56" x14ac:dyDescent="0.25">
      <c r="A41" s="1" t="s">
        <v>1</v>
      </c>
      <c r="B41" s="1" t="s">
        <v>7061</v>
      </c>
      <c r="K41" s="1">
        <v>2.72</v>
      </c>
    </row>
    <row r="42" spans="1:56" x14ac:dyDescent="0.25">
      <c r="A42" s="1">
        <v>9</v>
      </c>
      <c r="B42" s="1" t="s">
        <v>7060</v>
      </c>
      <c r="C42" s="1">
        <v>1909.5000029169023</v>
      </c>
      <c r="D42" s="1">
        <v>0</v>
      </c>
      <c r="E42">
        <f>(R42-S42*(1000-T42)/(1000-U42))*AK42</f>
        <v>-1.973640697326472</v>
      </c>
      <c r="F42">
        <f>IF(AV42&lt;&gt;0,1/(1/AV42-1/N42),0)</f>
        <v>2.810753341309848</v>
      </c>
      <c r="G42">
        <f>((AY42-AL42/2)*S42-E42)/(AY42+AL42/2)</f>
        <v>386.89940911989629</v>
      </c>
      <c r="H42">
        <f>AL42*1000</f>
        <v>23.593682817541765</v>
      </c>
      <c r="I42">
        <f>(AQ42-AW42)</f>
        <v>1.1897323968763267</v>
      </c>
      <c r="J42">
        <f>(P42+AP42*D42)</f>
        <v>25.452653884887695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26.042253494262695</v>
      </c>
      <c r="P42" s="1">
        <v>25.452653884887695</v>
      </c>
      <c r="Q42" s="1">
        <v>26.139926910400391</v>
      </c>
      <c r="R42" s="1">
        <v>399.95550537109375</v>
      </c>
      <c r="S42" s="1">
        <v>393.32965087890625</v>
      </c>
      <c r="T42" s="1">
        <v>2.6469912528991699</v>
      </c>
      <c r="U42" s="1">
        <v>23.539266586303711</v>
      </c>
      <c r="V42" s="1">
        <v>6.903742790222168</v>
      </c>
      <c r="W42" s="1">
        <v>61.393875122070313</v>
      </c>
      <c r="X42" s="1">
        <v>299.93951416015625</v>
      </c>
      <c r="Y42" s="1">
        <v>1000.6058959960938</v>
      </c>
      <c r="Z42" s="1">
        <v>7.344602108001709</v>
      </c>
      <c r="AA42" s="1">
        <v>88.225906372070313</v>
      </c>
      <c r="AB42" s="1">
        <v>23.068170547485352</v>
      </c>
      <c r="AC42" s="1">
        <v>-1.0961178541183472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1.1027188020593977</v>
      </c>
      <c r="AL42">
        <f>(U42-T42)/(1000-U42)*AK42</f>
        <v>2.3593682817541765E-2</v>
      </c>
      <c r="AM42">
        <f>(P42+273.15)</f>
        <v>298.60265388488767</v>
      </c>
      <c r="AN42">
        <f>(O42+273.15)</f>
        <v>299.19225349426267</v>
      </c>
      <c r="AO42">
        <f>(Y42*AG42+Z42*AH42)*AI42</f>
        <v>160.09693978092946</v>
      </c>
      <c r="AP42">
        <f>((AO42+0.00000010773*(AN42^4-AM42^4))-AL42*44100)/(L42*51.4+0.00000043092*AM42^3)</f>
        <v>-7.1914272771033927</v>
      </c>
      <c r="AQ42">
        <f>0.61365*EXP(17.502*J42/(240.97+J42))</f>
        <v>3.2665055267867609</v>
      </c>
      <c r="AR42">
        <f>AQ42*1000/AA42</f>
        <v>37.024335154020463</v>
      </c>
      <c r="AS42">
        <f>(AR42-U42)</f>
        <v>13.485068567716752</v>
      </c>
      <c r="AT42">
        <f>IF(D42,P42,(O42+P42)/2)</f>
        <v>25.747453689575195</v>
      </c>
      <c r="AU42">
        <f>0.61365*EXP(17.502*AT42/(240.97+AT42))</f>
        <v>3.3241613996740011</v>
      </c>
      <c r="AV42">
        <f>IF(AS42&lt;&gt;0,(1000-(AR42+U42)/2)/AS42*AL42,0)</f>
        <v>1.6966338359925028</v>
      </c>
      <c r="AW42">
        <f>U42*AA42/1000</f>
        <v>2.0767731299104342</v>
      </c>
      <c r="AX42">
        <f>(AU42-AW42)</f>
        <v>1.247388269763567</v>
      </c>
      <c r="AY42">
        <f>1/(1.6/F42+1.37/N42)</f>
        <v>1.1244674861349224</v>
      </c>
      <c r="AZ42">
        <f>G42*AA42*0.001</f>
        <v>34.134551044421301</v>
      </c>
      <c r="BA42">
        <f>G42/S42</f>
        <v>0.98365177467642884</v>
      </c>
      <c r="BB42">
        <f>(1-AL42*AA42/AQ42/F42)*100</f>
        <v>77.328214061363013</v>
      </c>
      <c r="BC42">
        <f>(S42-E42/(N42/1.35))</f>
        <v>393.95212711827327</v>
      </c>
      <c r="BD42">
        <f>E42*BB42/100/BC42</f>
        <v>-3.8740268123304178E-3</v>
      </c>
    </row>
    <row r="43" spans="1:56" x14ac:dyDescent="0.25">
      <c r="A43" s="1" t="s">
        <v>1</v>
      </c>
      <c r="B43" s="1" t="s">
        <v>7059</v>
      </c>
      <c r="K43" s="1">
        <v>2.72</v>
      </c>
    </row>
    <row r="44" spans="1:56" x14ac:dyDescent="0.25">
      <c r="A44" s="1" t="s">
        <v>1</v>
      </c>
      <c r="B44" s="1" t="s">
        <v>7058</v>
      </c>
      <c r="K44" s="1">
        <v>2.72</v>
      </c>
    </row>
    <row r="45" spans="1:56" x14ac:dyDescent="0.25">
      <c r="A45" s="1">
        <v>10</v>
      </c>
      <c r="B45" s="1" t="s">
        <v>7057</v>
      </c>
      <c r="C45" s="1">
        <v>2114.5000029169023</v>
      </c>
      <c r="D45" s="1">
        <v>0</v>
      </c>
      <c r="E45">
        <f>(R45-S45*(1000-T45)/(1000-U45))*AK45</f>
        <v>-1.7627524329527771</v>
      </c>
      <c r="F45">
        <f>IF(AV45&lt;&gt;0,1/(1/AV45-1/N45),0)</f>
        <v>2.9864220305982023</v>
      </c>
      <c r="G45">
        <f>((AY45-AL45/2)*S45-E45)/(AY45+AL45/2)</f>
        <v>386.41808169106804</v>
      </c>
      <c r="H45">
        <f>AL45*1000</f>
        <v>24.032829842655069</v>
      </c>
      <c r="I45">
        <f>(AQ45-AW45)</f>
        <v>1.1684537270305753</v>
      </c>
      <c r="J45">
        <f>(P45+AP45*D45)</f>
        <v>25.538919448852539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26.114995956420898</v>
      </c>
      <c r="P45" s="1">
        <v>25.538919448852539</v>
      </c>
      <c r="Q45" s="1">
        <v>26.195791244506836</v>
      </c>
      <c r="R45" s="1">
        <v>399.88882446289063</v>
      </c>
      <c r="S45" s="1">
        <v>392.9241943359375</v>
      </c>
      <c r="T45" s="1">
        <v>2.7001209259033203</v>
      </c>
      <c r="U45" s="1">
        <v>23.971023559570313</v>
      </c>
      <c r="V45" s="1">
        <v>7.0119724273681641</v>
      </c>
      <c r="W45" s="1">
        <v>62.250606536865234</v>
      </c>
      <c r="X45" s="1">
        <v>299.95120239257813</v>
      </c>
      <c r="Y45" s="1">
        <v>1251.2501220703125</v>
      </c>
      <c r="Z45" s="1">
        <v>7.4898605346679688</v>
      </c>
      <c r="AA45" s="1">
        <v>88.224525451660156</v>
      </c>
      <c r="AB45" s="1">
        <v>23.180133819580078</v>
      </c>
      <c r="AC45" s="1">
        <v>-1.1158370971679688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1.1027617735021253</v>
      </c>
      <c r="AL45">
        <f>(U45-T45)/(1000-U45)*AK45</f>
        <v>2.4032829842655069E-2</v>
      </c>
      <c r="AM45">
        <f>(P45+273.15)</f>
        <v>298.68891944885252</v>
      </c>
      <c r="AN45">
        <f>(O45+273.15)</f>
        <v>299.26499595642088</v>
      </c>
      <c r="AO45">
        <f>(Y45*AG45+Z45*AH45)*AI45</f>
        <v>200.20001505643086</v>
      </c>
      <c r="AP45">
        <f>((AO45+0.00000010773*(AN45^4-AM45^4))-AL45*44100)/(L45*51.4+0.00000043092*AM45^3)</f>
        <v>-7.0213864809388262</v>
      </c>
      <c r="AQ45">
        <f>0.61365*EXP(17.502*J45/(240.97+J45))</f>
        <v>3.2832859051642314</v>
      </c>
      <c r="AR45">
        <f>AQ45*1000/AA45</f>
        <v>37.215115506211525</v>
      </c>
      <c r="AS45">
        <f>(AR45-U45)</f>
        <v>13.244091946641213</v>
      </c>
      <c r="AT45">
        <f>IF(D45,P45,(O45+P45)/2)</f>
        <v>25.826957702636719</v>
      </c>
      <c r="AU45">
        <f>0.61365*EXP(17.502*AT45/(240.97+AT45))</f>
        <v>3.3398618860101394</v>
      </c>
      <c r="AV45">
        <f>IF(AS45&lt;&gt;0,(1000-(AR45+U45)/2)/AS45*AL45,0)</f>
        <v>1.7590931792130156</v>
      </c>
      <c r="AW45">
        <f>U45*AA45/1000</f>
        <v>2.1148321781336561</v>
      </c>
      <c r="AX45">
        <f>(AU45-AW45)</f>
        <v>1.2250297078764834</v>
      </c>
      <c r="AY45">
        <f>1/(1.6/F45+1.37/N45)</f>
        <v>1.1684623578588575</v>
      </c>
      <c r="AZ45">
        <f>G45*AA45*0.001</f>
        <v>34.091551883135324</v>
      </c>
      <c r="BA45">
        <f>G45/S45</f>
        <v>0.98344181208829573</v>
      </c>
      <c r="BB45">
        <f>(1-AL45*AA45/AQ45/F45)*100</f>
        <v>78.376083303952655</v>
      </c>
      <c r="BC45">
        <f>(S45-E45/(N45/1.35))</f>
        <v>393.4801574891527</v>
      </c>
      <c r="BD45">
        <f>E45*BB45/100/BC45</f>
        <v>-3.5111715012760393E-3</v>
      </c>
    </row>
    <row r="46" spans="1:56" x14ac:dyDescent="0.25">
      <c r="A46" s="1" t="s">
        <v>1</v>
      </c>
      <c r="B46" s="1" t="s">
        <v>7056</v>
      </c>
      <c r="K46" s="1">
        <v>2.72</v>
      </c>
    </row>
    <row r="47" spans="1:56" x14ac:dyDescent="0.25">
      <c r="A47" s="1" t="s">
        <v>1</v>
      </c>
      <c r="B47" s="1" t="s">
        <v>7055</v>
      </c>
      <c r="K47" s="1">
        <v>2.72</v>
      </c>
    </row>
    <row r="48" spans="1:56" x14ac:dyDescent="0.25">
      <c r="A48" s="1">
        <v>11</v>
      </c>
      <c r="B48" s="1" t="s">
        <v>7054</v>
      </c>
      <c r="C48" s="1">
        <v>2318.5000029169023</v>
      </c>
      <c r="D48" s="1">
        <v>0</v>
      </c>
      <c r="E48">
        <f>(R48-S48*(1000-T48)/(1000-U48))*AK48</f>
        <v>-1.6059094177185422</v>
      </c>
      <c r="F48">
        <f>IF(AV48&lt;&gt;0,1/(1/AV48-1/N48),0)</f>
        <v>3.1112558186143495</v>
      </c>
      <c r="G48">
        <f>((AY48-AL48/2)*S48-E48)/(AY48+AL48/2)</f>
        <v>386.16280221914286</v>
      </c>
      <c r="H48">
        <f>AL48*1000</f>
        <v>24.454300563407756</v>
      </c>
      <c r="I48">
        <f>(AQ48-AW48)</f>
        <v>1.1603486824941052</v>
      </c>
      <c r="J48">
        <f>(P48+AP48*D48)</f>
        <v>25.681171417236328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26.208217620849609</v>
      </c>
      <c r="P48" s="1">
        <v>25.681171417236328</v>
      </c>
      <c r="Q48" s="1">
        <v>26.269330978393555</v>
      </c>
      <c r="R48" s="1">
        <v>400.02117919921875</v>
      </c>
      <c r="S48" s="1">
        <v>392.76919555664063</v>
      </c>
      <c r="T48" s="1">
        <v>2.7496395111083984</v>
      </c>
      <c r="U48" s="1">
        <v>24.379709243774414</v>
      </c>
      <c r="V48" s="1">
        <v>7.1009531021118164</v>
      </c>
      <c r="W48" s="1">
        <v>62.960678100585938</v>
      </c>
      <c r="X48" s="1">
        <v>300.017822265625</v>
      </c>
      <c r="Y48" s="1">
        <v>1600.5308837890625</v>
      </c>
      <c r="Z48" s="1">
        <v>7.4752616882324219</v>
      </c>
      <c r="AA48" s="1">
        <v>88.219779968261719</v>
      </c>
      <c r="AB48" s="1">
        <v>23.288049697875977</v>
      </c>
      <c r="AC48" s="1">
        <v>-1.1320315599441528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1.103006699505974</v>
      </c>
      <c r="AL48">
        <f>(U48-T48)/(1000-U48)*AK48</f>
        <v>2.4454300563407756E-2</v>
      </c>
      <c r="AM48">
        <f>(P48+273.15)</f>
        <v>298.83117141723631</v>
      </c>
      <c r="AN48">
        <f>(O48+273.15)</f>
        <v>299.35821762084959</v>
      </c>
      <c r="AO48">
        <f>(Y48*AG48+Z48*AH48)*AI48</f>
        <v>256.08493568230551</v>
      </c>
      <c r="AP48">
        <f>((AO48+0.00000010773*(AN48^4-AM48^4))-AL48*44100)/(L48*51.4+0.00000043092*AM48^3)</f>
        <v>-6.7180570153394008</v>
      </c>
      <c r="AQ48">
        <f>0.61365*EXP(17.502*J48/(240.97+J48))</f>
        <v>3.3111212676700803</v>
      </c>
      <c r="AR48">
        <f>AQ48*1000/AA48</f>
        <v>37.53264028612746</v>
      </c>
      <c r="AS48">
        <f>(AR48-U48)</f>
        <v>13.152931042353046</v>
      </c>
      <c r="AT48">
        <f>IF(D48,P48,(O48+P48)/2)</f>
        <v>25.944694519042969</v>
      </c>
      <c r="AU48">
        <f>0.61365*EXP(17.502*AT48/(240.97+AT48))</f>
        <v>3.3632315844782146</v>
      </c>
      <c r="AV48">
        <f>IF(AS48&lt;&gt;0,(1000-(AR48+U48)/2)/AS48*AL48,0)</f>
        <v>1.8016736258333523</v>
      </c>
      <c r="AW48">
        <f>U48*AA48/1000</f>
        <v>2.1507725851759751</v>
      </c>
      <c r="AX48">
        <f>(AU48-AW48)</f>
        <v>1.2124589993022394</v>
      </c>
      <c r="AY48">
        <f>1/(1.6/F48+1.37/N48)</f>
        <v>1.1985676259041762</v>
      </c>
      <c r="AZ48">
        <f>G48*AA48*0.001</f>
        <v>34.067197443700152</v>
      </c>
      <c r="BA48">
        <f>G48/S48</f>
        <v>0.98317996061749435</v>
      </c>
      <c r="BB48">
        <f>(1-AL48*AA48/AQ48/F48)*100</f>
        <v>79.058373605388041</v>
      </c>
      <c r="BC48">
        <f>(S48-E48/(N48/1.35))</f>
        <v>393.27569122044588</v>
      </c>
      <c r="BD48">
        <f>E48*BB48/100/BC48</f>
        <v>-3.2282846246715377E-3</v>
      </c>
    </row>
    <row r="49" spans="1:56" x14ac:dyDescent="0.25">
      <c r="A49" s="1" t="s">
        <v>1</v>
      </c>
      <c r="B49" s="1" t="s">
        <v>7053</v>
      </c>
      <c r="K49" s="1">
        <v>2.72</v>
      </c>
    </row>
    <row r="50" spans="1:56" x14ac:dyDescent="0.25">
      <c r="A50" s="1" t="s">
        <v>1</v>
      </c>
      <c r="B50" s="1" t="s">
        <v>7048</v>
      </c>
      <c r="K50" s="1">
        <v>2.72</v>
      </c>
    </row>
    <row r="51" spans="1:56" x14ac:dyDescent="0.25">
      <c r="A51" s="1">
        <v>12</v>
      </c>
      <c r="B51" s="1" t="s">
        <v>7052</v>
      </c>
      <c r="C51" s="1">
        <v>2523.5000029169023</v>
      </c>
      <c r="D51" s="1">
        <v>0</v>
      </c>
      <c r="E51">
        <f>(R51-S51*(1000-T51)/(1000-U51))*AK51</f>
        <v>-1.5418970642354335</v>
      </c>
      <c r="F51">
        <f>IF(AV51&lt;&gt;0,1/(1/AV51-1/N51),0)</f>
        <v>3.1234259349973561</v>
      </c>
      <c r="G51">
        <f>((AY51-AL51/2)*S51-E51)/(AY51+AL51/2)</f>
        <v>386.0014641894565</v>
      </c>
      <c r="H51">
        <f>AL51*1000</f>
        <v>24.65842274421513</v>
      </c>
      <c r="I51">
        <f>(AQ51-AW51)</f>
        <v>1.1669929002673243</v>
      </c>
      <c r="J51">
        <f>(P51+AP51*D51)</f>
        <v>25.81976318359375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26.321165084838867</v>
      </c>
      <c r="P51" s="1">
        <v>25.81976318359375</v>
      </c>
      <c r="Q51" s="1">
        <v>26.353034973144531</v>
      </c>
      <c r="R51" s="1">
        <v>400.09136962890625</v>
      </c>
      <c r="S51" s="1">
        <v>392.70916748046875</v>
      </c>
      <c r="T51" s="1">
        <v>2.8077213764190674</v>
      </c>
      <c r="U51" s="1">
        <v>24.615549087524414</v>
      </c>
      <c r="V51" s="1">
        <v>7.2023048400878906</v>
      </c>
      <c r="W51" s="1">
        <v>63.143257141113281</v>
      </c>
      <c r="X51" s="1">
        <v>299.98367309570313</v>
      </c>
      <c r="Y51" s="1">
        <v>2000.7978515625</v>
      </c>
      <c r="Z51" s="1">
        <v>7.4504256248474121</v>
      </c>
      <c r="AA51" s="1">
        <v>88.214385986328125</v>
      </c>
      <c r="AB51" s="1">
        <v>23.409452438354492</v>
      </c>
      <c r="AC51" s="1">
        <v>-1.1405552625656128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1.1028811510871437</v>
      </c>
      <c r="AL51">
        <f>(U51-T51)/(1000-U51)*AK51</f>
        <v>2.465842274421513E-2</v>
      </c>
      <c r="AM51">
        <f>(P51+273.15)</f>
        <v>298.96976318359373</v>
      </c>
      <c r="AN51">
        <f>(O51+273.15)</f>
        <v>299.47116508483884</v>
      </c>
      <c r="AO51">
        <f>(Y51*AG51+Z51*AH51)*AI51</f>
        <v>320.12764909458929</v>
      </c>
      <c r="AP51">
        <f>((AO51+0.00000010773*(AN51^4-AM51^4))-AL51*44100)/(L51*51.4+0.00000043092*AM51^3)</f>
        <v>-6.2666092437418044</v>
      </c>
      <c r="AQ51">
        <f>0.61365*EXP(17.502*J51/(240.97+J51))</f>
        <v>3.3384384487396099</v>
      </c>
      <c r="AR51">
        <f>AQ51*1000/AA51</f>
        <v>37.84460336500009</v>
      </c>
      <c r="AS51">
        <f>(AR51-U51)</f>
        <v>13.229054277475676</v>
      </c>
      <c r="AT51">
        <f>IF(D51,P51,(O51+P51)/2)</f>
        <v>26.070464134216309</v>
      </c>
      <c r="AU51">
        <f>0.61365*EXP(17.502*AT51/(240.97+AT51))</f>
        <v>3.388353373750693</v>
      </c>
      <c r="AV51">
        <f>IF(AS51&lt;&gt;0,(1000-(AR51+U51)/2)/AS51*AL51,0)</f>
        <v>1.8057480014249503</v>
      </c>
      <c r="AW51">
        <f>U51*AA51/1000</f>
        <v>2.1714455484722857</v>
      </c>
      <c r="AX51">
        <f>(AU51-AW51)</f>
        <v>1.2169078252784074</v>
      </c>
      <c r="AY51">
        <f>1/(1.6/F51+1.37/N51)</f>
        <v>1.2014530997709563</v>
      </c>
      <c r="AZ51">
        <f>G51*AA51*0.001</f>
        <v>34.050882153296534</v>
      </c>
      <c r="BA51">
        <f>G51/S51</f>
        <v>0.98291941251576243</v>
      </c>
      <c r="BB51">
        <f>(1-AL51*AA51/AQ51/F51)*100</f>
        <v>79.139240132785702</v>
      </c>
      <c r="BC51">
        <f>(S51-E51/(N51/1.35))</f>
        <v>393.19547397350794</v>
      </c>
      <c r="BD51">
        <f>E51*BB51/100/BC51</f>
        <v>-3.1034070863894749E-3</v>
      </c>
    </row>
    <row r="52" spans="1:56" x14ac:dyDescent="0.25">
      <c r="A52" s="1" t="s">
        <v>1</v>
      </c>
      <c r="B52" s="1" t="s">
        <v>7051</v>
      </c>
    </row>
    <row r="53" spans="1:56" x14ac:dyDescent="0.25">
      <c r="A53" s="1" t="s">
        <v>1</v>
      </c>
      <c r="B53" s="1" t="s">
        <v>7050</v>
      </c>
    </row>
    <row r="54" spans="1:56" x14ac:dyDescent="0.25">
      <c r="A54" s="1" t="s">
        <v>1</v>
      </c>
      <c r="B54" s="1" t="s">
        <v>7049</v>
      </c>
    </row>
    <row r="55" spans="1:56" x14ac:dyDescent="0.25">
      <c r="A55" s="1" t="s">
        <v>1</v>
      </c>
      <c r="B55" s="1" t="s">
        <v>7048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53946-2BA9-4137-87DB-B2FF6C3E21E5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7135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7134</v>
      </c>
    </row>
    <row r="12" spans="1:56" x14ac:dyDescent="0.25">
      <c r="A12" s="1" t="s">
        <v>1</v>
      </c>
      <c r="B12" s="1" t="s">
        <v>7133</v>
      </c>
    </row>
    <row r="13" spans="1:56" x14ac:dyDescent="0.25">
      <c r="A13" s="1" t="s">
        <v>1</v>
      </c>
      <c r="B13" s="1" t="s">
        <v>7132</v>
      </c>
    </row>
    <row r="14" spans="1:56" x14ac:dyDescent="0.25">
      <c r="A14" s="1" t="s">
        <v>1</v>
      </c>
      <c r="B14" s="1" t="s">
        <v>7131</v>
      </c>
    </row>
    <row r="15" spans="1:56" x14ac:dyDescent="0.25">
      <c r="A15" s="1" t="s">
        <v>1</v>
      </c>
      <c r="B15" s="1" t="s">
        <v>7130</v>
      </c>
    </row>
    <row r="16" spans="1:56" x14ac:dyDescent="0.25">
      <c r="A16" s="1" t="s">
        <v>1</v>
      </c>
      <c r="B16" s="1" t="s">
        <v>7129</v>
      </c>
    </row>
    <row r="17" spans="1:56" x14ac:dyDescent="0.25">
      <c r="A17" s="1" t="s">
        <v>1</v>
      </c>
      <c r="B17" s="1" t="s">
        <v>7128</v>
      </c>
    </row>
    <row r="18" spans="1:56" x14ac:dyDescent="0.25">
      <c r="A18" s="1">
        <v>1</v>
      </c>
      <c r="B18" s="1" t="s">
        <v>7127</v>
      </c>
      <c r="C18" s="1">
        <v>272.50000246986747</v>
      </c>
      <c r="D18" s="1">
        <v>0</v>
      </c>
      <c r="E18">
        <f>(R18-S18*(1000-T18)/(1000-U18))*AK18</f>
        <v>-2.9746860051067094</v>
      </c>
      <c r="F18">
        <f>IF(AV18&lt;&gt;0,1/(1/AV18-1/N18),0)</f>
        <v>2.9018464153302714</v>
      </c>
      <c r="G18">
        <f>((AY18-AL18/2)*S18-E18)/(AY18+AL18/2)</f>
        <v>388.78420160723397</v>
      </c>
      <c r="H18">
        <f>AL18*1000</f>
        <v>23.049331243374059</v>
      </c>
      <c r="I18">
        <f>(AQ18-AW18)</f>
        <v>1.1909387484081053</v>
      </c>
      <c r="J18">
        <f>(P18+AP18*D18)</f>
        <v>25.370704650878906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25.519428253173828</v>
      </c>
      <c r="P18" s="1">
        <v>25.370704650878906</v>
      </c>
      <c r="Q18" s="1">
        <v>25.548288345336914</v>
      </c>
      <c r="R18" s="1">
        <v>399.82135009765625</v>
      </c>
      <c r="S18" s="1">
        <v>394.2713623046875</v>
      </c>
      <c r="T18" s="1">
        <v>2.9221398830413818</v>
      </c>
      <c r="U18" s="1">
        <v>23.35975456237793</v>
      </c>
      <c r="V18" s="1">
        <v>7.856511116027832</v>
      </c>
      <c r="W18" s="1">
        <v>62.805400848388672</v>
      </c>
      <c r="X18" s="1">
        <v>299.59298706054688</v>
      </c>
      <c r="Y18" s="1">
        <v>0.18260431289672852</v>
      </c>
      <c r="Z18" s="1">
        <v>11.425521850585938</v>
      </c>
      <c r="AA18" s="1">
        <v>88.172821044921875</v>
      </c>
      <c r="AB18" s="1">
        <v>5.1075363159179688</v>
      </c>
      <c r="AC18" s="1">
        <v>-1.1694928407669067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1.1014448053696573</v>
      </c>
      <c r="AL18">
        <f>(U18-T18)/(1000-U18)*AK18</f>
        <v>2.304933124337406E-2</v>
      </c>
      <c r="AM18">
        <f>(P18+273.15)</f>
        <v>298.52070465087888</v>
      </c>
      <c r="AN18">
        <f>(O18+273.15)</f>
        <v>298.66942825317381</v>
      </c>
      <c r="AO18">
        <f>(Y18*AG18+Z18*AH18)*AI18</f>
        <v>2.921668941043265E-2</v>
      </c>
      <c r="AP18">
        <f>((AO18+0.00000010773*(AN18^4-AM18^4))-AL18*44100)/(L18*51.4+0.00000043092*AM18^3)</f>
        <v>-8.3539350807313344</v>
      </c>
      <c r="AQ18">
        <f>0.61365*EXP(17.502*J18/(240.97+J18))</f>
        <v>3.2506342070899517</v>
      </c>
      <c r="AR18">
        <f>AQ18*1000/AA18</f>
        <v>36.866623621283864</v>
      </c>
      <c r="AS18">
        <f>(AR18-U18)</f>
        <v>13.506869058905934</v>
      </c>
      <c r="AT18">
        <f>IF(D18,P18,(O18+P18)/2)</f>
        <v>25.445066452026367</v>
      </c>
      <c r="AU18">
        <f>0.61365*EXP(17.502*AT18/(240.97+AT18))</f>
        <v>3.2650332105873892</v>
      </c>
      <c r="AV18">
        <f>IF(AS18&lt;&gt;0,(1000-(AR18+U18)/2)/AS18*AL18,0)</f>
        <v>1.6551017319933121</v>
      </c>
      <c r="AW18">
        <f>U18*AA18/1000</f>
        <v>2.0596954586818463</v>
      </c>
      <c r="AX18">
        <f>(AU18-AW18)</f>
        <v>1.2053377519055428</v>
      </c>
      <c r="AY18">
        <f>1/(1.6/F18+1.37/N18)</f>
        <v>1.1025315032211964</v>
      </c>
      <c r="AZ18">
        <f>G18*AA18*0.001</f>
        <v>34.280199833407465</v>
      </c>
      <c r="BA18">
        <f>G18/S18</f>
        <v>0.98608278150008488</v>
      </c>
      <c r="BB18">
        <f>(1-AL18*AA18/AQ18/F18)*100</f>
        <v>78.454799447723332</v>
      </c>
      <c r="BC18">
        <f>(S18-E18/(N18/1.35))</f>
        <v>395.31380768115162</v>
      </c>
      <c r="BD18">
        <f>E18*BB18/100/BC18</f>
        <v>-5.9036236381308557E-3</v>
      </c>
    </row>
    <row r="19" spans="1:56" x14ac:dyDescent="0.25">
      <c r="A19" s="1" t="s">
        <v>1</v>
      </c>
      <c r="B19" s="1" t="s">
        <v>7126</v>
      </c>
      <c r="K19" s="1">
        <v>2.72</v>
      </c>
    </row>
    <row r="20" spans="1:56" x14ac:dyDescent="0.25">
      <c r="A20" s="1" t="s">
        <v>1</v>
      </c>
      <c r="B20" s="1" t="s">
        <v>7125</v>
      </c>
      <c r="K20" s="1">
        <v>2.72</v>
      </c>
    </row>
    <row r="21" spans="1:56" x14ac:dyDescent="0.25">
      <c r="A21" s="1">
        <v>2</v>
      </c>
      <c r="B21" s="1" t="s">
        <v>7124</v>
      </c>
      <c r="C21" s="1">
        <v>478.00000248104334</v>
      </c>
      <c r="D21" s="1">
        <v>0</v>
      </c>
      <c r="E21">
        <f>(R21-S21*(1000-T21)/(1000-U21))*AK21</f>
        <v>-2.7348088699730697</v>
      </c>
      <c r="F21">
        <f>IF(AV21&lt;&gt;0,1/(1/AV21-1/N21),0)</f>
        <v>2.543362946506003</v>
      </c>
      <c r="G21">
        <f>((AY21-AL21/2)*S21-E21)/(AY21+AL21/2)</f>
        <v>388.39937831714838</v>
      </c>
      <c r="H21">
        <f>AL21*1000</f>
        <v>22.31381120158073</v>
      </c>
      <c r="I21">
        <f>(AQ21-AW21)</f>
        <v>1.2457870717926927</v>
      </c>
      <c r="J21">
        <f>(P21+AP21*D21)</f>
        <v>25.392490386962891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25.460111618041992</v>
      </c>
      <c r="P21" s="1">
        <v>25.392490386962891</v>
      </c>
      <c r="Q21" s="1">
        <v>25.531940460205078</v>
      </c>
      <c r="R21" s="1">
        <v>399.81011962890625</v>
      </c>
      <c r="S21" s="1">
        <v>394.30548095703125</v>
      </c>
      <c r="T21" s="1">
        <v>2.9934673309326172</v>
      </c>
      <c r="U21" s="1">
        <v>22.788537979125977</v>
      </c>
      <c r="V21" s="1">
        <v>8.0756053924560547</v>
      </c>
      <c r="W21" s="1">
        <v>61.477615356445313</v>
      </c>
      <c r="X21" s="1">
        <v>299.622314453125</v>
      </c>
      <c r="Y21" s="1">
        <v>24.825832366943359</v>
      </c>
      <c r="Z21" s="1">
        <v>11.516251564025879</v>
      </c>
      <c r="AA21" s="1">
        <v>88.160980224609375</v>
      </c>
      <c r="AB21" s="1">
        <v>4.9619126319885254</v>
      </c>
      <c r="AC21" s="1">
        <v>-1.1390727758407593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1.1015526266659004</v>
      </c>
      <c r="AL21">
        <f>(U21-T21)/(1000-U21)*AK21</f>
        <v>2.2313811201580731E-2</v>
      </c>
      <c r="AM21">
        <f>(P21+273.15)</f>
        <v>298.54249038696287</v>
      </c>
      <c r="AN21">
        <f>(O21+273.15)</f>
        <v>298.61011161804197</v>
      </c>
      <c r="AO21">
        <f>(Y21*AG21+Z21*AH21)*AI21</f>
        <v>3.9721330899268423</v>
      </c>
      <c r="AP21">
        <f>((AO21+0.00000010773*(AN21^4-AM21^4))-AL21*44100)/(L21*51.4+0.00000043092*AM21^3)</f>
        <v>-8.0619333187197952</v>
      </c>
      <c r="AQ21">
        <f>0.61365*EXP(17.502*J21/(240.97+J21))</f>
        <v>3.2548469179181776</v>
      </c>
      <c r="AR21">
        <f>AQ21*1000/AA21</f>
        <v>36.919359444799085</v>
      </c>
      <c r="AS21">
        <f>(AR21-U21)</f>
        <v>14.130821465673108</v>
      </c>
      <c r="AT21">
        <f>IF(D21,P21,(O21+P21)/2)</f>
        <v>25.426301002502441</v>
      </c>
      <c r="AU21">
        <f>0.61365*EXP(17.502*AT21/(240.97+AT21))</f>
        <v>3.2613943272074093</v>
      </c>
      <c r="AV21">
        <f>IF(AS21&lt;&gt;0,(1000-(AR21+U21)/2)/AS21*AL21,0)</f>
        <v>1.5319460286854003</v>
      </c>
      <c r="AW21">
        <f>U21*AA21/1000</f>
        <v>2.0090598461254849</v>
      </c>
      <c r="AX21">
        <f>(AU21-AW21)</f>
        <v>1.2523344810819244</v>
      </c>
      <c r="AY21">
        <f>1/(1.6/F21+1.37/N21)</f>
        <v>1.0155183077461343</v>
      </c>
      <c r="AZ21">
        <f>G21*AA21*0.001</f>
        <v>34.241669911068698</v>
      </c>
      <c r="BA21">
        <f>G21/S21</f>
        <v>0.98502150508902897</v>
      </c>
      <c r="BB21">
        <f>(1-AL21*AA21/AQ21/F21)*100</f>
        <v>76.236453437348345</v>
      </c>
      <c r="BC21">
        <f>(S21-E21/(N21/1.35))</f>
        <v>395.26386407952629</v>
      </c>
      <c r="BD21">
        <f>E21*BB21/100/BC21</f>
        <v>-5.2747581558277986E-3</v>
      </c>
    </row>
    <row r="22" spans="1:56" x14ac:dyDescent="0.25">
      <c r="A22" s="1" t="s">
        <v>1</v>
      </c>
      <c r="B22" s="1" t="s">
        <v>7123</v>
      </c>
      <c r="K22" s="1">
        <v>2.72</v>
      </c>
    </row>
    <row r="23" spans="1:56" x14ac:dyDescent="0.25">
      <c r="A23" s="1" t="s">
        <v>1</v>
      </c>
      <c r="B23" s="1" t="s">
        <v>7122</v>
      </c>
      <c r="K23" s="1">
        <v>2.72</v>
      </c>
    </row>
    <row r="24" spans="1:56" x14ac:dyDescent="0.25">
      <c r="A24" s="1">
        <v>3</v>
      </c>
      <c r="B24" s="1" t="s">
        <v>7121</v>
      </c>
      <c r="C24" s="1">
        <v>684.00000248104334</v>
      </c>
      <c r="D24" s="1">
        <v>0</v>
      </c>
      <c r="E24">
        <f>(R24-S24*(1000-T24)/(1000-U24))*AK24</f>
        <v>-2.6004256040155425</v>
      </c>
      <c r="F24">
        <f>IF(AV24&lt;&gt;0,1/(1/AV24-1/N24),0)</f>
        <v>2.3630083252326015</v>
      </c>
      <c r="G24">
        <f>((AY24-AL24/2)*S24-E24)/(AY24+AL24/2)</f>
        <v>388.32938466943034</v>
      </c>
      <c r="H24">
        <f>AL24*1000</f>
        <v>21.732782954722225</v>
      </c>
      <c r="I24">
        <f>(AQ24-AW24)</f>
        <v>1.2695224146615407</v>
      </c>
      <c r="J24">
        <f>(P24+AP24*D24)</f>
        <v>25.314924240112305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25.348051071166992</v>
      </c>
      <c r="P24" s="1">
        <v>25.314924240112305</v>
      </c>
      <c r="Q24" s="1">
        <v>25.451845169067383</v>
      </c>
      <c r="R24" s="1">
        <v>399.84933471679688</v>
      </c>
      <c r="S24" s="1">
        <v>394.42800903320313</v>
      </c>
      <c r="T24" s="1">
        <v>3.0602993965148926</v>
      </c>
      <c r="U24" s="1">
        <v>22.349502563476563</v>
      </c>
      <c r="V24" s="1">
        <v>8.3110466003417969</v>
      </c>
      <c r="W24" s="1">
        <v>60.695941925048828</v>
      </c>
      <c r="X24" s="1">
        <v>299.60812377929688</v>
      </c>
      <c r="Y24" s="1">
        <v>51.089031219482422</v>
      </c>
      <c r="Z24" s="1">
        <v>11.730731010437012</v>
      </c>
      <c r="AA24" s="1">
        <v>88.160675048828125</v>
      </c>
      <c r="AB24" s="1">
        <v>4.8769502639770508</v>
      </c>
      <c r="AC24" s="1">
        <v>-1.1254676580429077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1.1015004550709442</v>
      </c>
      <c r="AL24">
        <f>(U24-T24)/(1000-U24)*AK24</f>
        <v>2.1732782954722224E-2</v>
      </c>
      <c r="AM24">
        <f>(P24+273.15)</f>
        <v>298.46492424011228</v>
      </c>
      <c r="AN24">
        <f>(O24+273.15)</f>
        <v>298.49805107116697</v>
      </c>
      <c r="AO24">
        <f>(Y24*AG24+Z24*AH24)*AI24</f>
        <v>8.174244812408574</v>
      </c>
      <c r="AP24">
        <f>((AO24+0.00000010773*(AN24^4-AM24^4))-AL24*44100)/(L24*51.4+0.00000043092*AM24^3)</f>
        <v>-7.8202331124579718</v>
      </c>
      <c r="AQ24">
        <f>0.61365*EXP(17.502*J24/(240.97+J24))</f>
        <v>3.239869647663149</v>
      </c>
      <c r="AR24">
        <f>AQ24*1000/AA24</f>
        <v>36.749601178402216</v>
      </c>
      <c r="AS24">
        <f>(AR24-U24)</f>
        <v>14.400098614925653</v>
      </c>
      <c r="AT24">
        <f>IF(D24,P24,(O24+P24)/2)</f>
        <v>25.331487655639648</v>
      </c>
      <c r="AU24">
        <f>0.61365*EXP(17.502*AT24/(240.97+AT24))</f>
        <v>3.2430628162546928</v>
      </c>
      <c r="AV24">
        <f>IF(AS24&lt;&gt;0,(1000-(AR24+U24)/2)/AS24*AL24,0)</f>
        <v>1.4646142031028502</v>
      </c>
      <c r="AW24">
        <f>U24*AA24/1000</f>
        <v>1.9703472330016083</v>
      </c>
      <c r="AX24">
        <f>(AU24-AW24)</f>
        <v>1.2727155832530845</v>
      </c>
      <c r="AY24">
        <f>1/(1.6/F24+1.37/N24)</f>
        <v>0.96830404948943694</v>
      </c>
      <c r="AZ24">
        <f>G24*AA24*0.001</f>
        <v>34.235380693753022</v>
      </c>
      <c r="BA24">
        <f>G24/S24</f>
        <v>0.98453805453948018</v>
      </c>
      <c r="BB24">
        <f>(1-AL24*AA24/AQ24/F24)*100</f>
        <v>74.973653070982607</v>
      </c>
      <c r="BC24">
        <f>(S24-E24/(N24/1.35))</f>
        <v>395.33929904602843</v>
      </c>
      <c r="BD24">
        <f>E24*BB24/100/BC24</f>
        <v>-4.9315463335625163E-3</v>
      </c>
    </row>
    <row r="25" spans="1:56" x14ac:dyDescent="0.25">
      <c r="A25" s="1" t="s">
        <v>1</v>
      </c>
      <c r="B25" s="1" t="s">
        <v>7120</v>
      </c>
      <c r="K25" s="1">
        <v>2.72</v>
      </c>
    </row>
    <row r="26" spans="1:56" x14ac:dyDescent="0.25">
      <c r="A26" s="1" t="s">
        <v>1</v>
      </c>
      <c r="B26" s="1" t="s">
        <v>7119</v>
      </c>
      <c r="K26" s="1">
        <v>2.72</v>
      </c>
    </row>
    <row r="27" spans="1:56" x14ac:dyDescent="0.25">
      <c r="A27" s="1">
        <v>4</v>
      </c>
      <c r="B27" s="1" t="s">
        <v>7118</v>
      </c>
      <c r="C27" s="1">
        <v>890.00000248104334</v>
      </c>
      <c r="D27" s="1">
        <v>0</v>
      </c>
      <c r="E27">
        <f>(R27-S27*(1000-T27)/(1000-U27))*AK27</f>
        <v>-2.6571584617934514</v>
      </c>
      <c r="F27">
        <f>IF(AV27&lt;&gt;0,1/(1/AV27-1/N27),0)</f>
        <v>2.3734089515743615</v>
      </c>
      <c r="G27">
        <f>((AY27-AL27/2)*S27-E27)/(AY27+AL27/2)</f>
        <v>388.59857054381416</v>
      </c>
      <c r="H27">
        <f>AL27*1000</f>
        <v>21.653114261400603</v>
      </c>
      <c r="I27">
        <f>(AQ27-AW27)</f>
        <v>1.2614846589817912</v>
      </c>
      <c r="J27">
        <f>(P27+AP27*D27)</f>
        <v>25.267772674560547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25.296964645385742</v>
      </c>
      <c r="P27" s="1">
        <v>25.267772674560547</v>
      </c>
      <c r="Q27" s="1">
        <v>25.406150817871094</v>
      </c>
      <c r="R27" s="1">
        <v>399.93865966796875</v>
      </c>
      <c r="S27" s="1">
        <v>394.593994140625</v>
      </c>
      <c r="T27" s="1">
        <v>3.1190197467803955</v>
      </c>
      <c r="U27" s="1">
        <v>22.338130950927734</v>
      </c>
      <c r="V27" s="1">
        <v>8.4961433410644531</v>
      </c>
      <c r="W27" s="1">
        <v>60.848587036132813</v>
      </c>
      <c r="X27" s="1">
        <v>299.60195922851563</v>
      </c>
      <c r="Y27" s="1">
        <v>100.81375122070313</v>
      </c>
      <c r="Z27" s="1">
        <v>11.462315559387207</v>
      </c>
      <c r="AA27" s="1">
        <v>88.15911865234375</v>
      </c>
      <c r="AB27" s="1">
        <v>4.8904480934143066</v>
      </c>
      <c r="AC27" s="1">
        <v>-1.1323529481887817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1.1014777912813072</v>
      </c>
      <c r="AL27">
        <f>(U27-T27)/(1000-U27)*AK27</f>
        <v>2.1653114261400604E-2</v>
      </c>
      <c r="AM27">
        <f>(P27+273.15)</f>
        <v>298.41777267456052</v>
      </c>
      <c r="AN27">
        <f>(O27+273.15)</f>
        <v>298.44696464538572</v>
      </c>
      <c r="AO27">
        <f>(Y27*AG27+Z27*AH27)*AI27</f>
        <v>16.13019983477443</v>
      </c>
      <c r="AP27">
        <f>((AO27+0.00000010773*(AN27^4-AM27^4))-AL27*44100)/(L27*51.4+0.00000043092*AM27^3)</f>
        <v>-7.7265237028404972</v>
      </c>
      <c r="AQ27">
        <f>0.61365*EXP(17.502*J27/(240.97+J27))</f>
        <v>3.2307945959562216</v>
      </c>
      <c r="AR27">
        <f>AQ27*1000/AA27</f>
        <v>36.647310514717013</v>
      </c>
      <c r="AS27">
        <f>(AR27-U27)</f>
        <v>14.309179563789279</v>
      </c>
      <c r="AT27">
        <f>IF(D27,P27,(O27+P27)/2)</f>
        <v>25.282368659973145</v>
      </c>
      <c r="AU27">
        <f>0.61365*EXP(17.502*AT27/(240.97+AT27))</f>
        <v>3.2336014437245657</v>
      </c>
      <c r="AV27">
        <f>IF(AS27&lt;&gt;0,(1000-(AR27+U27)/2)/AS27*AL27,0)</f>
        <v>1.4686030681082793</v>
      </c>
      <c r="AW27">
        <f>U27*AA27/1000</f>
        <v>1.9693099369744305</v>
      </c>
      <c r="AX27">
        <f>(AU27-AW27)</f>
        <v>1.2642915067501352</v>
      </c>
      <c r="AY27">
        <f>1/(1.6/F27+1.37/N27)</f>
        <v>0.97109411705275828</v>
      </c>
      <c r="AZ27">
        <f>G27*AA27*0.001</f>
        <v>34.25850748870328</v>
      </c>
      <c r="BA27">
        <f>G27/S27</f>
        <v>0.98480609516151385</v>
      </c>
      <c r="BB27">
        <f>(1-AL27*AA27/AQ27/F27)*100</f>
        <v>75.105369557614281</v>
      </c>
      <c r="BC27">
        <f>(S27-E27/(N27/1.35))</f>
        <v>395.52516554771597</v>
      </c>
      <c r="BD27">
        <f>E27*BB27/100/BC27</f>
        <v>-5.0456174632980064E-3</v>
      </c>
    </row>
    <row r="28" spans="1:56" x14ac:dyDescent="0.25">
      <c r="A28" s="1" t="s">
        <v>1</v>
      </c>
      <c r="B28" s="1" t="s">
        <v>7117</v>
      </c>
      <c r="K28" s="1">
        <v>2.72</v>
      </c>
    </row>
    <row r="29" spans="1:56" x14ac:dyDescent="0.25">
      <c r="A29" s="1" t="s">
        <v>1</v>
      </c>
      <c r="B29" s="1" t="s">
        <v>7116</v>
      </c>
      <c r="K29" s="1">
        <v>2.72</v>
      </c>
    </row>
    <row r="30" spans="1:56" x14ac:dyDescent="0.25">
      <c r="A30" s="1">
        <v>5</v>
      </c>
      <c r="B30" s="1" t="s">
        <v>7115</v>
      </c>
      <c r="C30" s="1">
        <v>1096.0000024810433</v>
      </c>
      <c r="D30" s="1">
        <v>0</v>
      </c>
      <c r="E30">
        <f>(R30-S30*(1000-T30)/(1000-U30))*AK30</f>
        <v>-2.6141682709825309</v>
      </c>
      <c r="F30">
        <f>IF(AV30&lt;&gt;0,1/(1/AV30-1/N30),0)</f>
        <v>2.3696661552127667</v>
      </c>
      <c r="G30">
        <f>((AY30-AL30/2)*S30-E30)/(AY30+AL30/2)</f>
        <v>388.62737003659112</v>
      </c>
      <c r="H30">
        <f>AL30*1000</f>
        <v>21.560876261708394</v>
      </c>
      <c r="I30">
        <f>(AQ30-AW30)</f>
        <v>1.257349693070499</v>
      </c>
      <c r="J30">
        <f>(P30+AP30*D30)</f>
        <v>25.233221054077148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25.260971069335938</v>
      </c>
      <c r="P30" s="1">
        <v>25.233221054077148</v>
      </c>
      <c r="Q30" s="1">
        <v>25.371082305908203</v>
      </c>
      <c r="R30" s="1">
        <v>399.98870849609375</v>
      </c>
      <c r="S30" s="1">
        <v>394.63687133789063</v>
      </c>
      <c r="T30" s="1">
        <v>3.1717121601104736</v>
      </c>
      <c r="U30" s="1">
        <v>22.310728073120117</v>
      </c>
      <c r="V30" s="1">
        <v>8.6578216552734375</v>
      </c>
      <c r="W30" s="1">
        <v>60.901584625244141</v>
      </c>
      <c r="X30" s="1">
        <v>299.58258056640625</v>
      </c>
      <c r="Y30" s="1">
        <v>150.26614379882813</v>
      </c>
      <c r="Z30" s="1">
        <v>11.565776824951172</v>
      </c>
      <c r="AA30" s="1">
        <v>88.155303955078125</v>
      </c>
      <c r="AB30" s="1">
        <v>4.8537764549255371</v>
      </c>
      <c r="AC30" s="1">
        <v>-1.1311484575271606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1.1014065462000229</v>
      </c>
      <c r="AL30">
        <f>(U30-T30)/(1000-U30)*AK30</f>
        <v>2.1560876261708394E-2</v>
      </c>
      <c r="AM30">
        <f>(P30+273.15)</f>
        <v>298.38322105407713</v>
      </c>
      <c r="AN30">
        <f>(O30+273.15)</f>
        <v>298.41097106933591</v>
      </c>
      <c r="AO30">
        <f>(Y30*AG30+Z30*AH30)*AI30</f>
        <v>24.042582470418893</v>
      </c>
      <c r="AP30">
        <f>((AO30+0.00000010773*(AN30^4-AM30^4))-AL30*44100)/(L30*51.4+0.00000043092*AM30^3)</f>
        <v>-7.6282737563744378</v>
      </c>
      <c r="AQ30">
        <f>0.61365*EXP(17.502*J30/(240.97+J30))</f>
        <v>3.2241587078154974</v>
      </c>
      <c r="AR30">
        <f>AQ30*1000/AA30</f>
        <v>36.57362136098417</v>
      </c>
      <c r="AS30">
        <f>(AR30-U30)</f>
        <v>14.262893287864053</v>
      </c>
      <c r="AT30">
        <f>IF(D30,P30,(O30+P30)/2)</f>
        <v>25.247096061706543</v>
      </c>
      <c r="AU30">
        <f>0.61365*EXP(17.502*AT30/(240.97+AT30))</f>
        <v>3.2268220708477151</v>
      </c>
      <c r="AV30">
        <f>IF(AS30&lt;&gt;0,(1000-(AR30+U30)/2)/AS30*AL30,0)</f>
        <v>1.4671691608016111</v>
      </c>
      <c r="AW30">
        <f>U30*AA30/1000</f>
        <v>1.9668090147449984</v>
      </c>
      <c r="AX30">
        <f>(AU30-AW30)</f>
        <v>1.2600130561027167</v>
      </c>
      <c r="AY30">
        <f>1/(1.6/F30+1.37/N30)</f>
        <v>0.97009104931965773</v>
      </c>
      <c r="AZ30">
        <f>G30*AA30*0.001</f>
        <v>34.259563930838311</v>
      </c>
      <c r="BA30">
        <f>G30/S30</f>
        <v>0.98477207342302764</v>
      </c>
      <c r="BB30">
        <f>(1-AL30*AA30/AQ30/F30)*100</f>
        <v>75.122239818040114</v>
      </c>
      <c r="BC30">
        <f>(S30-E30/(N30/1.35))</f>
        <v>395.55297731435559</v>
      </c>
      <c r="BD30">
        <f>E30*BB30/100/BC30</f>
        <v>-4.9647502873272839E-3</v>
      </c>
    </row>
    <row r="31" spans="1:56" x14ac:dyDescent="0.25">
      <c r="A31" s="1" t="s">
        <v>1</v>
      </c>
      <c r="B31" s="1" t="s">
        <v>7114</v>
      </c>
      <c r="K31" s="1">
        <v>2.72</v>
      </c>
    </row>
    <row r="32" spans="1:56" x14ac:dyDescent="0.25">
      <c r="A32" s="1" t="s">
        <v>1</v>
      </c>
      <c r="B32" s="1" t="s">
        <v>7113</v>
      </c>
      <c r="K32" s="1">
        <v>2.72</v>
      </c>
    </row>
    <row r="33" spans="1:56" x14ac:dyDescent="0.25">
      <c r="A33" s="1">
        <v>6</v>
      </c>
      <c r="B33" s="1" t="s">
        <v>7112</v>
      </c>
      <c r="C33" s="1">
        <v>1302.5000024698675</v>
      </c>
      <c r="D33" s="1">
        <v>0</v>
      </c>
      <c r="E33">
        <f>(R33-S33*(1000-T33)/(1000-U33))*AK33</f>
        <v>-2.6150166367283592</v>
      </c>
      <c r="F33">
        <f>IF(AV33&lt;&gt;0,1/(1/AV33-1/N33),0)</f>
        <v>2.4968063951969661</v>
      </c>
      <c r="G33">
        <f>((AY33-AL33/2)*S33-E33)/(AY33+AL33/2)</f>
        <v>388.78464322284407</v>
      </c>
      <c r="H33">
        <f>AL33*1000</f>
        <v>21.665901125814568</v>
      </c>
      <c r="I33">
        <f>(AQ33-AW33)</f>
        <v>1.2235759076988328</v>
      </c>
      <c r="J33">
        <f>(P33+AP33*D33)</f>
        <v>25.142557144165039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25.240009307861328</v>
      </c>
      <c r="P33" s="1">
        <v>25.142557144165039</v>
      </c>
      <c r="Q33" s="1">
        <v>25.340847015380859</v>
      </c>
      <c r="R33" s="1">
        <v>400.03732299804688</v>
      </c>
      <c r="S33" s="1">
        <v>394.63552856445313</v>
      </c>
      <c r="T33" s="1">
        <v>3.2228446006774902</v>
      </c>
      <c r="U33" s="1">
        <v>22.498228073120117</v>
      </c>
      <c r="V33" s="1">
        <v>8.8078842163085938</v>
      </c>
      <c r="W33" s="1">
        <v>61.486606597900391</v>
      </c>
      <c r="X33" s="1">
        <v>298.85476684570313</v>
      </c>
      <c r="Y33" s="1">
        <v>299.61325073242188</v>
      </c>
      <c r="Z33" s="1">
        <v>11.607574462890625</v>
      </c>
      <c r="AA33" s="1">
        <v>88.150352478027344</v>
      </c>
      <c r="AB33" s="1">
        <v>4.9005661010742188</v>
      </c>
      <c r="AC33" s="1">
        <v>-1.1378219127655029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1.0987307604621437</v>
      </c>
      <c r="AL33">
        <f>(U33-T33)/(1000-U33)*AK33</f>
        <v>2.1665901125814568E-2</v>
      </c>
      <c r="AM33">
        <f>(P33+273.15)</f>
        <v>298.29255714416502</v>
      </c>
      <c r="AN33">
        <f>(O33+273.15)</f>
        <v>298.39000930786131</v>
      </c>
      <c r="AO33">
        <f>(Y33*AG33+Z33*AH33)*AI33</f>
        <v>47.938119045687017</v>
      </c>
      <c r="AP33">
        <f>((AO33+0.00000010773*(AN33^4-AM33^4))-AL33*44100)/(L33*51.4+0.00000043092*AM33^3)</f>
        <v>-7.4637364680964424</v>
      </c>
      <c r="AQ33">
        <f>0.61365*EXP(17.502*J33/(240.97+J33))</f>
        <v>3.206802642475421</v>
      </c>
      <c r="AR33">
        <f>AQ33*1000/AA33</f>
        <v>36.378784115182746</v>
      </c>
      <c r="AS33">
        <f>(AR33-U33)</f>
        <v>13.880556042062629</v>
      </c>
      <c r="AT33">
        <f>IF(D33,P33,(O33+P33)/2)</f>
        <v>25.191283226013184</v>
      </c>
      <c r="AU33">
        <f>0.61365*EXP(17.502*AT33/(240.97+AT33))</f>
        <v>3.2161202476886293</v>
      </c>
      <c r="AV33">
        <f>IF(AS33&lt;&gt;0,(1000-(AR33+U33)/2)/AS33*AL33,0)</f>
        <v>1.5149313399092226</v>
      </c>
      <c r="AW33">
        <f>U33*AA33/1000</f>
        <v>1.9832267347765882</v>
      </c>
      <c r="AX33">
        <f>(AU33-AW33)</f>
        <v>1.2328935129120411</v>
      </c>
      <c r="AY33">
        <f>1/(1.6/F33+1.37/N33)</f>
        <v>1.0035635654095696</v>
      </c>
      <c r="AZ33">
        <f>G33*AA33*0.001</f>
        <v>34.271503338137812</v>
      </c>
      <c r="BA33">
        <f>G33/S33</f>
        <v>0.98517395186669443</v>
      </c>
      <c r="BB33">
        <f>(1-AL33*AA33/AQ33/F33)*100</f>
        <v>76.146961494501014</v>
      </c>
      <c r="BC33">
        <f>(S33-E33/(N33/1.35))</f>
        <v>395.55193184118701</v>
      </c>
      <c r="BD33">
        <f>E33*BB33/100/BC33</f>
        <v>-5.0341195457587161E-3</v>
      </c>
    </row>
    <row r="34" spans="1:56" x14ac:dyDescent="0.25">
      <c r="A34" s="1" t="s">
        <v>1</v>
      </c>
      <c r="B34" s="1" t="s">
        <v>7111</v>
      </c>
      <c r="K34" s="1">
        <v>2.72</v>
      </c>
    </row>
    <row r="35" spans="1:56" x14ac:dyDescent="0.25">
      <c r="A35" s="1" t="s">
        <v>1</v>
      </c>
      <c r="B35" s="1" t="s">
        <v>7110</v>
      </c>
      <c r="K35" s="1">
        <v>2.72</v>
      </c>
    </row>
    <row r="36" spans="1:56" x14ac:dyDescent="0.25">
      <c r="A36" s="1">
        <v>7</v>
      </c>
      <c r="B36" s="1" t="s">
        <v>7109</v>
      </c>
      <c r="C36" s="1">
        <v>1508.5000024698675</v>
      </c>
      <c r="D36" s="1">
        <v>0</v>
      </c>
      <c r="E36">
        <f>(R36-S36*(1000-T36)/(1000-U36))*AK36</f>
        <v>-2.7411654147983318</v>
      </c>
      <c r="F36">
        <f>IF(AV36&lt;&gt;0,1/(1/AV36-1/N36),0)</f>
        <v>2.6748360673871487</v>
      </c>
      <c r="G36">
        <f>((AY36-AL36/2)*S36-E36)/(AY36+AL36/2)</f>
        <v>388.95837044310201</v>
      </c>
      <c r="H36">
        <f>AL36*1000</f>
        <v>22.190606053966096</v>
      </c>
      <c r="I36">
        <f>(AQ36-AW36)</f>
        <v>1.2022029054613701</v>
      </c>
      <c r="J36">
        <f>(P36+AP36*D36)</f>
        <v>25.216058731079102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25.282026290893555</v>
      </c>
      <c r="P36" s="1">
        <v>25.216058731079102</v>
      </c>
      <c r="Q36" s="1">
        <v>25.373655319213867</v>
      </c>
      <c r="R36" s="1">
        <v>400.08175659179688</v>
      </c>
      <c r="S36" s="1">
        <v>394.63638305664063</v>
      </c>
      <c r="T36" s="1">
        <v>3.2755131721496582</v>
      </c>
      <c r="U36" s="1">
        <v>22.901140213012695</v>
      </c>
      <c r="V36" s="1">
        <v>8.9291200637817383</v>
      </c>
      <c r="W36" s="1">
        <v>62.429008483886719</v>
      </c>
      <c r="X36" s="1">
        <v>300.50592041015625</v>
      </c>
      <c r="Y36" s="1">
        <v>500.62298583984375</v>
      </c>
      <c r="Z36" s="1">
        <v>11.567005157470703</v>
      </c>
      <c r="AA36" s="1">
        <v>88.146881103515625</v>
      </c>
      <c r="AB36" s="1">
        <v>5.0174331665039063</v>
      </c>
      <c r="AC36" s="1">
        <v>-1.1635847091674805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1.1048011779785154</v>
      </c>
      <c r="AL36">
        <f>(U36-T36)/(1000-U36)*AK36</f>
        <v>2.2190606053966097E-2</v>
      </c>
      <c r="AM36">
        <f>(P36+273.15)</f>
        <v>298.36605873107908</v>
      </c>
      <c r="AN36">
        <f>(O36+273.15)</f>
        <v>298.43202629089353</v>
      </c>
      <c r="AO36">
        <f>(Y36*AG36+Z36*AH36)*AI36</f>
        <v>80.099675944007686</v>
      </c>
      <c r="AP36">
        <f>((AO36+0.00000010773*(AN36^4-AM36^4))-AL36*44100)/(L36*51.4+0.00000043092*AM36^3)</f>
        <v>-7.3918937290061164</v>
      </c>
      <c r="AQ36">
        <f>0.61365*EXP(17.502*J36/(240.97+J36))</f>
        <v>3.2208669889527406</v>
      </c>
      <c r="AR36">
        <f>AQ36*1000/AA36</f>
        <v>36.539772577662767</v>
      </c>
      <c r="AS36">
        <f>(AR36-U36)</f>
        <v>13.638632364650071</v>
      </c>
      <c r="AT36">
        <f>IF(D36,P36,(O36+P36)/2)</f>
        <v>25.249042510986328</v>
      </c>
      <c r="AU36">
        <f>0.61365*EXP(17.502*AT36/(240.97+AT36))</f>
        <v>3.2271958532584897</v>
      </c>
      <c r="AV36">
        <f>IF(AS36&lt;&gt;0,(1000-(AR36+U36)/2)/AS36*AL36,0)</f>
        <v>1.578684030677405</v>
      </c>
      <c r="AW36">
        <f>U36*AA36/1000</f>
        <v>2.0186640834913705</v>
      </c>
      <c r="AX36">
        <f>(AU36-AW36)</f>
        <v>1.2085317697671192</v>
      </c>
      <c r="AY36">
        <f>1/(1.6/F36+1.37/N36)</f>
        <v>1.0484400495062411</v>
      </c>
      <c r="AZ36">
        <f>G36*AA36*0.001</f>
        <v>34.285467233665301</v>
      </c>
      <c r="BA36">
        <f>G36/S36</f>
        <v>0.98561203969699962</v>
      </c>
      <c r="BB36">
        <f>(1-AL36*AA36/AQ36/F36)*100</f>
        <v>77.295802657784535</v>
      </c>
      <c r="BC36">
        <f>(S36-E36/(N36/1.35))</f>
        <v>395.59699375903892</v>
      </c>
      <c r="BD36">
        <f>E36*BB36/100/BC36</f>
        <v>-5.3559704521833141E-3</v>
      </c>
    </row>
    <row r="37" spans="1:56" x14ac:dyDescent="0.25">
      <c r="A37" s="1" t="s">
        <v>1</v>
      </c>
      <c r="B37" s="1" t="s">
        <v>7108</v>
      </c>
      <c r="K37" s="1">
        <v>2.72</v>
      </c>
    </row>
    <row r="38" spans="1:56" x14ac:dyDescent="0.25">
      <c r="A38" s="1" t="s">
        <v>1</v>
      </c>
      <c r="B38" s="1" t="s">
        <v>7107</v>
      </c>
      <c r="K38" s="1">
        <v>2.72</v>
      </c>
    </row>
    <row r="39" spans="1:56" x14ac:dyDescent="0.25">
      <c r="A39" s="1">
        <v>8</v>
      </c>
      <c r="B39" s="1" t="s">
        <v>7106</v>
      </c>
      <c r="C39" s="1">
        <v>1715.5000024698675</v>
      </c>
      <c r="D39" s="1">
        <v>0</v>
      </c>
      <c r="E39">
        <f>(R39-S39*(1000-T39)/(1000-U39))*AK39</f>
        <v>-2.9095245798519014</v>
      </c>
      <c r="F39">
        <f>IF(AV39&lt;&gt;0,1/(1/AV39-1/N39),0)</f>
        <v>2.9013452109335454</v>
      </c>
      <c r="G39">
        <f>((AY39-AL39/2)*S39-E39)/(AY39+AL39/2)</f>
        <v>388.93635339286698</v>
      </c>
      <c r="H39">
        <f>AL39*1000</f>
        <v>22.686243446556976</v>
      </c>
      <c r="I39">
        <f>(AQ39-AW39)</f>
        <v>1.1720883268522564</v>
      </c>
      <c r="J39">
        <f>(P39+AP39*D39)</f>
        <v>25.279628753662109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25.368799209594727</v>
      </c>
      <c r="P39" s="1">
        <v>25.279628753662109</v>
      </c>
      <c r="Q39" s="1">
        <v>25.441425323486328</v>
      </c>
      <c r="R39" s="1">
        <v>399.82095336914063</v>
      </c>
      <c r="S39" s="1">
        <v>394.356689453125</v>
      </c>
      <c r="T39" s="1">
        <v>3.3264663219451904</v>
      </c>
      <c r="U39" s="1">
        <v>23.380523681640625</v>
      </c>
      <c r="V39" s="1">
        <v>9.0216302871704102</v>
      </c>
      <c r="W39" s="1">
        <v>63.409763336181641</v>
      </c>
      <c r="X39" s="1">
        <v>300.50701904296875</v>
      </c>
      <c r="Y39" s="1">
        <v>748.8511962890625</v>
      </c>
      <c r="Z39" s="1">
        <v>11.372238159179688</v>
      </c>
      <c r="AA39" s="1">
        <v>88.149696350097656</v>
      </c>
      <c r="AB39" s="1">
        <v>5.1904420852661133</v>
      </c>
      <c r="AC39" s="1">
        <v>-1.1894971132278442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1.1048052170697378</v>
      </c>
      <c r="AL39">
        <f>(U39-T39)/(1000-U39)*AK39</f>
        <v>2.2686243446556977E-2</v>
      </c>
      <c r="AM39">
        <f>(P39+273.15)</f>
        <v>298.42962875366209</v>
      </c>
      <c r="AN39">
        <f>(O39+273.15)</f>
        <v>298.5187992095947</v>
      </c>
      <c r="AO39">
        <f>(Y39*AG39+Z39*AH39)*AI39</f>
        <v>119.81618872814943</v>
      </c>
      <c r="AP39">
        <f>((AO39+0.00000010773*(AN39^4-AM39^4))-AL39*44100)/(L39*51.4+0.00000043092*AM39^3)</f>
        <v>-7.2422170972723974</v>
      </c>
      <c r="AQ39">
        <f>0.61365*EXP(17.502*J39/(240.97+J39))</f>
        <v>3.2330743898951448</v>
      </c>
      <c r="AR39">
        <f>AQ39*1000/AA39</f>
        <v>36.677090492230192</v>
      </c>
      <c r="AS39">
        <f>(AR39-U39)</f>
        <v>13.296566810589567</v>
      </c>
      <c r="AT39">
        <f>IF(D39,P39,(O39+P39)/2)</f>
        <v>25.324213981628418</v>
      </c>
      <c r="AU39">
        <f>0.61365*EXP(17.502*AT39/(240.97+AT39))</f>
        <v>3.2416602267090822</v>
      </c>
      <c r="AV39">
        <f>IF(AS39&lt;&gt;0,(1000-(AR39+U39)/2)/AS39*AL39,0)</f>
        <v>1.6549386719170229</v>
      </c>
      <c r="AW39">
        <f>U39*AA39/1000</f>
        <v>2.0609860630428884</v>
      </c>
      <c r="AX39">
        <f>(AU39-AW39)</f>
        <v>1.1806741636661937</v>
      </c>
      <c r="AY39">
        <f>1/(1.6/F39+1.37/N39)</f>
        <v>1.1024157328471766</v>
      </c>
      <c r="AZ39">
        <f>G39*AA39*0.001</f>
        <v>34.284621451095497</v>
      </c>
      <c r="BA39">
        <f>G39/S39</f>
        <v>0.9862552450478913</v>
      </c>
      <c r="BB39">
        <f>(1-AL39*AA39/AQ39/F39)*100</f>
        <v>78.680927533019798</v>
      </c>
      <c r="BC39">
        <f>(S39-E39/(N39/1.35))</f>
        <v>395.37629973830082</v>
      </c>
      <c r="BD39">
        <f>E39*BB39/100/BC39</f>
        <v>-5.7900307320998242E-3</v>
      </c>
    </row>
    <row r="40" spans="1:56" x14ac:dyDescent="0.25">
      <c r="A40" s="1" t="s">
        <v>1</v>
      </c>
      <c r="B40" s="1" t="s">
        <v>7105</v>
      </c>
      <c r="K40" s="1">
        <v>2.72</v>
      </c>
    </row>
    <row r="41" spans="1:56" x14ac:dyDescent="0.25">
      <c r="A41" s="1" t="s">
        <v>1</v>
      </c>
      <c r="B41" s="1" t="s">
        <v>7104</v>
      </c>
      <c r="K41" s="1">
        <v>2.72</v>
      </c>
    </row>
    <row r="42" spans="1:56" x14ac:dyDescent="0.25">
      <c r="A42" s="1">
        <v>9</v>
      </c>
      <c r="B42" s="1" t="s">
        <v>7103</v>
      </c>
      <c r="C42" s="1">
        <v>1922.5000024698675</v>
      </c>
      <c r="D42" s="1">
        <v>0</v>
      </c>
      <c r="E42">
        <f>(R42-S42*(1000-T42)/(1000-U42))*AK42</f>
        <v>-3.2391607095793478</v>
      </c>
      <c r="F42">
        <f>IF(AV42&lt;&gt;0,1/(1/AV42-1/N42),0)</f>
        <v>3.1875381455179692</v>
      </c>
      <c r="G42">
        <f>((AY42-AL42/2)*S42-E42)/(AY42+AL42/2)</f>
        <v>389.24595567247155</v>
      </c>
      <c r="H42">
        <f>AL42*1000</f>
        <v>23.189264502249721</v>
      </c>
      <c r="I42">
        <f>(AQ42-AW42)</f>
        <v>1.1363828901590973</v>
      </c>
      <c r="J42">
        <f>(P42+AP42*D42)</f>
        <v>25.316135406494141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25.437219619750977</v>
      </c>
      <c r="P42" s="1">
        <v>25.316135406494141</v>
      </c>
      <c r="Q42" s="1">
        <v>25.502790451049805</v>
      </c>
      <c r="R42" s="1">
        <v>399.60250854492188</v>
      </c>
      <c r="S42" s="1">
        <v>394.2587890625</v>
      </c>
      <c r="T42" s="1">
        <v>3.3756415843963623</v>
      </c>
      <c r="U42" s="1">
        <v>23.865423202514648</v>
      </c>
      <c r="V42" s="1">
        <v>9.1177997589111328</v>
      </c>
      <c r="W42" s="1">
        <v>64.461868286132813</v>
      </c>
      <c r="X42" s="1">
        <v>300.48876953125</v>
      </c>
      <c r="Y42" s="1">
        <v>1000.8594360351563</v>
      </c>
      <c r="Z42" s="1">
        <v>11.37059497833252</v>
      </c>
      <c r="AA42" s="1">
        <v>88.1492919921875</v>
      </c>
      <c r="AB42" s="1">
        <v>5.3964066505432129</v>
      </c>
      <c r="AC42" s="1">
        <v>-1.2122501134872437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1.1047381232766542</v>
      </c>
      <c r="AL42">
        <f>(U42-T42)/(1000-U42)*AK42</f>
        <v>2.3189264502249722E-2</v>
      </c>
      <c r="AM42">
        <f>(P42+273.15)</f>
        <v>298.46613540649412</v>
      </c>
      <c r="AN42">
        <f>(O42+273.15)</f>
        <v>298.58721961975095</v>
      </c>
      <c r="AO42">
        <f>(Y42*AG42+Z42*AH42)*AI42</f>
        <v>160.13750618627273</v>
      </c>
      <c r="AP42">
        <f>((AO42+0.00000010773*(AN42^4-AM42^4))-AL42*44100)/(L42*51.4+0.00000043092*AM42^3)</f>
        <v>-7.0896187226411858</v>
      </c>
      <c r="AQ42">
        <f>0.61365*EXP(17.502*J42/(240.97+J42))</f>
        <v>3.2401030485546878</v>
      </c>
      <c r="AR42">
        <f>AQ42*1000/AA42</f>
        <v>36.756994586432434</v>
      </c>
      <c r="AS42">
        <f>(AR42-U42)</f>
        <v>12.891571383917785</v>
      </c>
      <c r="AT42">
        <f>IF(D42,P42,(O42+P42)/2)</f>
        <v>25.376677513122559</v>
      </c>
      <c r="AU42">
        <f>0.61365*EXP(17.502*AT42/(240.97+AT42))</f>
        <v>3.2517887060328561</v>
      </c>
      <c r="AV42">
        <f>IF(AS42&lt;&gt;0,(1000-(AR42+U42)/2)/AS42*AL42,0)</f>
        <v>1.7442691191133257</v>
      </c>
      <c r="AW42">
        <f>U42*AA42/1000</f>
        <v>2.1037201583955905</v>
      </c>
      <c r="AX42">
        <f>(AU42-AW42)</f>
        <v>1.1480685476372656</v>
      </c>
      <c r="AY42">
        <f>1/(1.6/F42+1.37/N42)</f>
        <v>1.1660648215960381</v>
      </c>
      <c r="AZ42">
        <f>G42*AA42*0.001</f>
        <v>34.311755403350773</v>
      </c>
      <c r="BA42">
        <f>G42/S42</f>
        <v>0.98728542386601359</v>
      </c>
      <c r="BB42">
        <f>(1-AL42*AA42/AQ42/F42)*100</f>
        <v>80.207913095570476</v>
      </c>
      <c r="BC42">
        <f>(S42-E42/(N42/1.35))</f>
        <v>395.39391663547019</v>
      </c>
      <c r="BD42">
        <f>E42*BB42/100/BC42</f>
        <v>-6.5708224068619838E-3</v>
      </c>
    </row>
    <row r="43" spans="1:56" x14ac:dyDescent="0.25">
      <c r="A43" s="1" t="s">
        <v>1</v>
      </c>
      <c r="B43" s="1" t="s">
        <v>7102</v>
      </c>
      <c r="K43" s="1">
        <v>2.72</v>
      </c>
    </row>
    <row r="44" spans="1:56" x14ac:dyDescent="0.25">
      <c r="A44" s="1" t="s">
        <v>1</v>
      </c>
      <c r="B44" s="1" t="s">
        <v>7101</v>
      </c>
      <c r="K44" s="1">
        <v>2.72</v>
      </c>
    </row>
    <row r="45" spans="1:56" x14ac:dyDescent="0.25">
      <c r="A45" s="1">
        <v>10</v>
      </c>
      <c r="B45" s="1" t="s">
        <v>7100</v>
      </c>
      <c r="C45" s="1">
        <v>2130.0000024586916</v>
      </c>
      <c r="D45" s="1">
        <v>0</v>
      </c>
      <c r="E45">
        <f>(R45-S45*(1000-T45)/(1000-U45))*AK45</f>
        <v>-3.1155865694044458</v>
      </c>
      <c r="F45">
        <f>IF(AV45&lt;&gt;0,1/(1/AV45-1/N45),0)</f>
        <v>3.4780973128485209</v>
      </c>
      <c r="G45">
        <f>((AY45-AL45/2)*S45-E45)/(AY45+AL45/2)</f>
        <v>389.28506623167914</v>
      </c>
      <c r="H45">
        <f>AL45*1000</f>
        <v>23.659308273207699</v>
      </c>
      <c r="I45">
        <f>(AQ45-AW45)</f>
        <v>1.1060691982709812</v>
      </c>
      <c r="J45">
        <f>(P45+AP45*D45)</f>
        <v>25.366165161132813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25.513435363769531</v>
      </c>
      <c r="P45" s="1">
        <v>25.366165161132813</v>
      </c>
      <c r="Q45" s="1">
        <v>25.560222625732422</v>
      </c>
      <c r="R45" s="1">
        <v>399.92855834960938</v>
      </c>
      <c r="S45" s="1">
        <v>394.30459594726563</v>
      </c>
      <c r="T45" s="1">
        <v>3.425264835357666</v>
      </c>
      <c r="U45" s="1">
        <v>24.319366455078125</v>
      </c>
      <c r="V45" s="1">
        <v>9.2098379135131836</v>
      </c>
      <c r="W45" s="1">
        <v>65.389808654785156</v>
      </c>
      <c r="X45" s="1">
        <v>300.50723266601563</v>
      </c>
      <c r="Y45" s="1">
        <v>1250.9798583984375</v>
      </c>
      <c r="Z45" s="1">
        <v>11.495107650756836</v>
      </c>
      <c r="AA45" s="1">
        <v>88.147354125976563</v>
      </c>
      <c r="AB45" s="1">
        <v>5.5516142845153809</v>
      </c>
      <c r="AC45" s="1">
        <v>-1.2324156761169434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1.1048060024485866</v>
      </c>
      <c r="AL45">
        <f>(U45-T45)/(1000-U45)*AK45</f>
        <v>2.36593082732077E-2</v>
      </c>
      <c r="AM45">
        <f>(P45+273.15)</f>
        <v>298.51616516113279</v>
      </c>
      <c r="AN45">
        <f>(O45+273.15)</f>
        <v>298.66343536376951</v>
      </c>
      <c r="AO45">
        <f>(Y45*AG45+Z45*AH45)*AI45</f>
        <v>200.1567728698974</v>
      </c>
      <c r="AP45">
        <f>((AO45+0.00000010773*(AN45^4-AM45^4))-AL45*44100)/(L45*51.4+0.00000043092*AM45^3)</f>
        <v>-6.9279920780255848</v>
      </c>
      <c r="AQ45">
        <f>0.61365*EXP(17.502*J45/(240.97+J45))</f>
        <v>3.2497570053061478</v>
      </c>
      <c r="AR45">
        <f>AQ45*1000/AA45</f>
        <v>36.867323330677955</v>
      </c>
      <c r="AS45">
        <f>(AR45-U45)</f>
        <v>12.54795687559983</v>
      </c>
      <c r="AT45">
        <f>IF(D45,P45,(O45+P45)/2)</f>
        <v>25.439800262451172</v>
      </c>
      <c r="AU45">
        <f>0.61365*EXP(17.502*AT45/(240.97+AT45))</f>
        <v>3.2640116648357762</v>
      </c>
      <c r="AV45">
        <f>IF(AS45&lt;&gt;0,(1000-(AR45+U45)/2)/AS45*AL45,0)</f>
        <v>1.8278267229207501</v>
      </c>
      <c r="AW45">
        <f>U45*AA45/1000</f>
        <v>2.1436878070351666</v>
      </c>
      <c r="AX45">
        <f>(AU45-AW45)</f>
        <v>1.1203238578006096</v>
      </c>
      <c r="AY45">
        <f>1/(1.6/F45+1.37/N45)</f>
        <v>1.2260128872395133</v>
      </c>
      <c r="AZ45">
        <f>G45*AA45*0.001</f>
        <v>34.314448589078062</v>
      </c>
      <c r="BA45">
        <f>G45/S45</f>
        <v>0.98726991831396815</v>
      </c>
      <c r="BB45">
        <f>(1-AL45*AA45/AQ45/F45)*100</f>
        <v>81.549051086770504</v>
      </c>
      <c r="BC45">
        <f>(S45-E45/(N45/1.35))</f>
        <v>395.39641834757066</v>
      </c>
      <c r="BD45">
        <f>E45*BB45/100/BC45</f>
        <v>-6.4257822409073484E-3</v>
      </c>
    </row>
    <row r="46" spans="1:56" x14ac:dyDescent="0.25">
      <c r="A46" s="1" t="s">
        <v>1</v>
      </c>
      <c r="B46" s="1" t="s">
        <v>7099</v>
      </c>
      <c r="K46" s="1">
        <v>2.72</v>
      </c>
    </row>
    <row r="47" spans="1:56" x14ac:dyDescent="0.25">
      <c r="A47" s="1" t="s">
        <v>1</v>
      </c>
      <c r="B47" s="1" t="s">
        <v>7098</v>
      </c>
      <c r="K47" s="1">
        <v>2.72</v>
      </c>
    </row>
    <row r="48" spans="1:56" x14ac:dyDescent="0.25">
      <c r="A48" s="1">
        <v>11</v>
      </c>
      <c r="B48" s="1" t="s">
        <v>7097</v>
      </c>
      <c r="C48" s="1">
        <v>2337.0000024586916</v>
      </c>
      <c r="D48" s="1">
        <v>0</v>
      </c>
      <c r="E48">
        <f>(R48-S48*(1000-T48)/(1000-U48))*AK48</f>
        <v>-3.1487211679928246</v>
      </c>
      <c r="F48">
        <f>IF(AV48&lt;&gt;0,1/(1/AV48-1/N48),0)</f>
        <v>3.8444296493683092</v>
      </c>
      <c r="G48">
        <f>((AY48-AL48/2)*S48-E48)/(AY48+AL48/2)</f>
        <v>389.31603307532163</v>
      </c>
      <c r="H48">
        <f>AL48*1000</f>
        <v>24.152683834221822</v>
      </c>
      <c r="I48">
        <f>(AQ48-AW48)</f>
        <v>1.0722048300237725</v>
      </c>
      <c r="J48">
        <f>(P48+AP48*D48)</f>
        <v>25.405216217041016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25.607406616210938</v>
      </c>
      <c r="P48" s="1">
        <v>25.405216217041016</v>
      </c>
      <c r="Q48" s="1">
        <v>25.636022567749023</v>
      </c>
      <c r="R48" s="1">
        <v>399.95620727539063</v>
      </c>
      <c r="S48" s="1">
        <v>394.18862915039063</v>
      </c>
      <c r="T48" s="1">
        <v>3.4712836742401123</v>
      </c>
      <c r="U48" s="1">
        <v>24.790996551513672</v>
      </c>
      <c r="V48" s="1">
        <v>9.2809858322143555</v>
      </c>
      <c r="W48" s="1">
        <v>66.282356262207031</v>
      </c>
      <c r="X48" s="1">
        <v>300.5042724609375</v>
      </c>
      <c r="Y48" s="1">
        <v>1601.1829833984375</v>
      </c>
      <c r="Z48" s="1">
        <v>11.352181434631348</v>
      </c>
      <c r="AA48" s="1">
        <v>88.141075134277344</v>
      </c>
      <c r="AB48" s="1">
        <v>5.69378662109375</v>
      </c>
      <c r="AC48" s="1">
        <v>-1.2573481798171997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1.1047951193416816</v>
      </c>
      <c r="AL48">
        <f>(U48-T48)/(1000-U48)*AK48</f>
        <v>2.4152683834221821E-2</v>
      </c>
      <c r="AM48">
        <f>(P48+273.15)</f>
        <v>298.55521621704099</v>
      </c>
      <c r="AN48">
        <f>(O48+273.15)</f>
        <v>298.75740661621091</v>
      </c>
      <c r="AO48">
        <f>(Y48*AG48+Z48*AH48)*AI48</f>
        <v>256.18927161747342</v>
      </c>
      <c r="AP48">
        <f>((AO48+0.00000010773*(AN48^4-AM48^4))-AL48*44100)/(L48*51.4+0.00000043092*AM48^3)</f>
        <v>-6.6403765384578319</v>
      </c>
      <c r="AQ48">
        <f>0.61365*EXP(17.502*J48/(240.97+J48))</f>
        <v>3.2573099197243498</v>
      </c>
      <c r="AR48">
        <f>AQ48*1000/AA48</f>
        <v>36.955640883232299</v>
      </c>
      <c r="AS48">
        <f>(AR48-U48)</f>
        <v>12.164644331718627</v>
      </c>
      <c r="AT48">
        <f>IF(D48,P48,(O48+P48)/2)</f>
        <v>25.506311416625977</v>
      </c>
      <c r="AU48">
        <f>0.61365*EXP(17.502*AT48/(240.97+AT48))</f>
        <v>3.2769341584912093</v>
      </c>
      <c r="AV48">
        <f>IF(AS48&lt;&gt;0,(1000-(AR48+U48)/2)/AS48*AL48,0)</f>
        <v>1.9241836990906085</v>
      </c>
      <c r="AW48">
        <f>U48*AA48/1000</f>
        <v>2.1851050897005773</v>
      </c>
      <c r="AX48">
        <f>(AU48-AW48)</f>
        <v>1.091829068790632</v>
      </c>
      <c r="AY48">
        <f>1/(1.6/F48+1.37/N48)</f>
        <v>1.2956438271165065</v>
      </c>
      <c r="AZ48">
        <f>G48*AA48*0.001</f>
        <v>34.314733722270731</v>
      </c>
      <c r="BA48">
        <f>G48/S48</f>
        <v>0.98763892280309784</v>
      </c>
      <c r="BB48">
        <f>(1-AL48*AA48/AQ48/F48)*100</f>
        <v>82.999850517137389</v>
      </c>
      <c r="BC48">
        <f>(S48-E48/(N48/1.35))</f>
        <v>395.29206319946803</v>
      </c>
      <c r="BD48">
        <f>E48*BB48/100/BC48</f>
        <v>-6.6113997874952127E-3</v>
      </c>
    </row>
    <row r="49" spans="1:56" x14ac:dyDescent="0.25">
      <c r="A49" s="1" t="s">
        <v>1</v>
      </c>
      <c r="B49" s="1" t="s">
        <v>7096</v>
      </c>
      <c r="K49" s="1">
        <v>2.72</v>
      </c>
    </row>
    <row r="50" spans="1:56" x14ac:dyDescent="0.25">
      <c r="A50" s="1" t="s">
        <v>1</v>
      </c>
      <c r="B50" s="1" t="s">
        <v>7091</v>
      </c>
      <c r="K50" s="1">
        <v>2.72</v>
      </c>
    </row>
    <row r="51" spans="1:56" x14ac:dyDescent="0.25">
      <c r="A51" s="1">
        <v>12</v>
      </c>
      <c r="B51" s="1" t="s">
        <v>7095</v>
      </c>
      <c r="C51" s="1">
        <v>2544.0000024586916</v>
      </c>
      <c r="D51" s="1">
        <v>0</v>
      </c>
      <c r="E51">
        <f>(R51-S51*(1000-T51)/(1000-U51))*AK51</f>
        <v>-3.2286548343214516</v>
      </c>
      <c r="F51">
        <f>IF(AV51&lt;&gt;0,1/(1/AV51-1/N51),0)</f>
        <v>4.4443427297499039</v>
      </c>
      <c r="G51">
        <f>((AY51-AL51/2)*S51-E51)/(AY51+AL51/2)</f>
        <v>389.46445937511766</v>
      </c>
      <c r="H51">
        <f>AL51*1000</f>
        <v>24.855906506139899</v>
      </c>
      <c r="I51">
        <f>(AQ51-AW51)</f>
        <v>1.0283996578118679</v>
      </c>
      <c r="J51">
        <f>(P51+AP51*D51)</f>
        <v>25.474546432495117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25.744224548339844</v>
      </c>
      <c r="P51" s="1">
        <v>25.474546432495117</v>
      </c>
      <c r="Q51" s="1">
        <v>25.730024337768555</v>
      </c>
      <c r="R51" s="1">
        <v>400.06671142578125</v>
      </c>
      <c r="S51" s="1">
        <v>394.12307739257813</v>
      </c>
      <c r="T51" s="1">
        <v>3.5197000503540039</v>
      </c>
      <c r="U51" s="1">
        <v>25.441726684570313</v>
      </c>
      <c r="V51" s="1">
        <v>9.3339376449584961</v>
      </c>
      <c r="W51" s="1">
        <v>67.46923828125</v>
      </c>
      <c r="X51" s="1">
        <v>300.55615234375</v>
      </c>
      <c r="Y51" s="1">
        <v>2000.58935546875</v>
      </c>
      <c r="Z51" s="1">
        <v>11.390604972839355</v>
      </c>
      <c r="AA51" s="1">
        <v>88.136993408203125</v>
      </c>
      <c r="AB51" s="1">
        <v>6.0405378341674805</v>
      </c>
      <c r="AC51" s="1">
        <v>-1.2819122076034546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1.1049858542049629</v>
      </c>
      <c r="AL51">
        <f>(U51-T51)/(1000-U51)*AK51</f>
        <v>2.4855906506139898E-2</v>
      </c>
      <c r="AM51">
        <f>(P51+273.15)</f>
        <v>298.62454643249509</v>
      </c>
      <c r="AN51">
        <f>(O51+273.15)</f>
        <v>298.89422454833982</v>
      </c>
      <c r="AO51">
        <f>(Y51*AG51+Z51*AH51)*AI51</f>
        <v>320.09428972033493</v>
      </c>
      <c r="AP51">
        <f>((AO51+0.00000010773*(AN51^4-AM51^4))-AL51*44100)/(L51*51.4+0.00000043092*AM51^3)</f>
        <v>-6.362769216360566</v>
      </c>
      <c r="AQ51">
        <f>0.61365*EXP(17.502*J51/(240.97+J51))</f>
        <v>3.2707569549031472</v>
      </c>
      <c r="AR51">
        <f>AQ51*1000/AA51</f>
        <v>37.10992204776899</v>
      </c>
      <c r="AS51">
        <f>(AR51-U51)</f>
        <v>11.668195363198677</v>
      </c>
      <c r="AT51">
        <f>IF(D51,P51,(O51+P51)/2)</f>
        <v>25.60938549041748</v>
      </c>
      <c r="AU51">
        <f>0.61365*EXP(17.502*AT51/(240.97+AT51))</f>
        <v>3.2970487932000441</v>
      </c>
      <c r="AV51">
        <f>IF(AS51&lt;&gt;0,(1000-(AR51+U51)/2)/AS51*AL51,0)</f>
        <v>2.063602535807314</v>
      </c>
      <c r="AW51">
        <f>U51*AA51/1000</f>
        <v>2.2423572970912793</v>
      </c>
      <c r="AX51">
        <f>(AU51-AW51)</f>
        <v>1.0546914961087648</v>
      </c>
      <c r="AY51">
        <f>1/(1.6/F51+1.37/N51)</f>
        <v>1.3973531244496322</v>
      </c>
      <c r="AZ51">
        <f>G51*AA51*0.001</f>
        <v>34.326226488674138</v>
      </c>
      <c r="BA51">
        <f>G51/S51</f>
        <v>0.98817978879013946</v>
      </c>
      <c r="BB51">
        <f>(1-AL51*AA51/AQ51/F51)*100</f>
        <v>84.929348678527688</v>
      </c>
      <c r="BC51">
        <f>(S51-E51/(N51/1.35))</f>
        <v>395.25452329929198</v>
      </c>
      <c r="BD51">
        <f>E51*BB51/100/BC51</f>
        <v>-6.9374930841478817E-3</v>
      </c>
    </row>
    <row r="52" spans="1:56" x14ac:dyDescent="0.25">
      <c r="A52" s="1" t="s">
        <v>1</v>
      </c>
      <c r="B52" s="1" t="s">
        <v>7094</v>
      </c>
    </row>
    <row r="53" spans="1:56" x14ac:dyDescent="0.25">
      <c r="A53" s="1" t="s">
        <v>1</v>
      </c>
      <c r="B53" s="1" t="s">
        <v>7093</v>
      </c>
    </row>
    <row r="54" spans="1:56" x14ac:dyDescent="0.25">
      <c r="A54" s="1" t="s">
        <v>1</v>
      </c>
      <c r="B54" s="1" t="s">
        <v>7092</v>
      </c>
    </row>
    <row r="55" spans="1:56" x14ac:dyDescent="0.25">
      <c r="A55" s="1" t="s">
        <v>1</v>
      </c>
      <c r="B55" s="1" t="s">
        <v>7091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CB019-9FD7-4262-9A77-165D61FBF802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7179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7178</v>
      </c>
    </row>
    <row r="12" spans="1:56" x14ac:dyDescent="0.25">
      <c r="A12" s="1" t="s">
        <v>1</v>
      </c>
      <c r="B12" s="1" t="s">
        <v>7177</v>
      </c>
    </row>
    <row r="13" spans="1:56" x14ac:dyDescent="0.25">
      <c r="A13" s="1" t="s">
        <v>1</v>
      </c>
      <c r="B13" s="1" t="s">
        <v>7176</v>
      </c>
    </row>
    <row r="14" spans="1:56" x14ac:dyDescent="0.25">
      <c r="A14" s="1" t="s">
        <v>1</v>
      </c>
      <c r="B14" s="1" t="s">
        <v>7175</v>
      </c>
    </row>
    <row r="15" spans="1:56" x14ac:dyDescent="0.25">
      <c r="A15" s="1" t="s">
        <v>1</v>
      </c>
      <c r="B15" s="1" t="s">
        <v>7174</v>
      </c>
    </row>
    <row r="16" spans="1:56" x14ac:dyDescent="0.25">
      <c r="A16" s="1" t="s">
        <v>1</v>
      </c>
      <c r="B16" s="1" t="s">
        <v>7173</v>
      </c>
    </row>
    <row r="17" spans="1:56" x14ac:dyDescent="0.25">
      <c r="A17" s="1" t="s">
        <v>1</v>
      </c>
      <c r="B17" s="1" t="s">
        <v>7172</v>
      </c>
    </row>
    <row r="18" spans="1:56" x14ac:dyDescent="0.25">
      <c r="A18" s="1">
        <v>1</v>
      </c>
      <c r="B18" s="1" t="s">
        <v>7171</v>
      </c>
      <c r="C18" s="1">
        <v>286.00000192224979</v>
      </c>
      <c r="D18" s="1">
        <v>0</v>
      </c>
      <c r="E18">
        <f>(R18-S18*(1000-T18)/(1000-U18))*AK18</f>
        <v>-2.4596716648454198</v>
      </c>
      <c r="F18">
        <f>IF(AV18&lt;&gt;0,1/(1/AV18-1/N18),0)</f>
        <v>3.5775457030685716</v>
      </c>
      <c r="G18">
        <f>((AY18-AL18/2)*S18-E18)/(AY18+AL18/2)</f>
        <v>388.00932010016754</v>
      </c>
      <c r="H18">
        <f>AL18*1000</f>
        <v>24.833345278966192</v>
      </c>
      <c r="I18">
        <f>(AQ18-AW18)</f>
        <v>1.0903755874088252</v>
      </c>
      <c r="J18">
        <f>(P18+AP18*D18)</f>
        <v>24.149324417114258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25.323772430419922</v>
      </c>
      <c r="P18" s="1">
        <v>24.149324417114258</v>
      </c>
      <c r="Q18" s="1">
        <v>25.462657928466797</v>
      </c>
      <c r="R18" s="1">
        <v>400.18453979492188</v>
      </c>
      <c r="S18" s="1">
        <v>393.568359375</v>
      </c>
      <c r="T18" s="1">
        <v>-3.2246381044387817E-2</v>
      </c>
      <c r="U18" s="1">
        <v>21.939098358154297</v>
      </c>
      <c r="V18" s="1">
        <v>-8.7582305073738098E-2</v>
      </c>
      <c r="W18" s="1">
        <v>59.587364196777344</v>
      </c>
      <c r="X18" s="1">
        <v>300.68612670898438</v>
      </c>
      <c r="Y18" s="1">
        <v>-0.1030896008014679</v>
      </c>
      <c r="Z18" s="1">
        <v>7.7033443450927734</v>
      </c>
      <c r="AA18" s="1">
        <v>88.042320251464844</v>
      </c>
      <c r="AB18" s="1">
        <v>35.242362976074219</v>
      </c>
      <c r="AC18" s="1">
        <v>1.1209330558776855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1.1054637011359718</v>
      </c>
      <c r="AL18">
        <f>(U18-T18)/(1000-U18)*AK18</f>
        <v>2.483334527896619E-2</v>
      </c>
      <c r="AM18">
        <f>(P18+273.15)</f>
        <v>297.29932441711424</v>
      </c>
      <c r="AN18">
        <f>(O18+273.15)</f>
        <v>298.4737724304199</v>
      </c>
      <c r="AO18">
        <f>(Y18*AG18+Z18*AH18)*AI18</f>
        <v>-1.6494335759557721E-2</v>
      </c>
      <c r="AP18">
        <f>((AO18+0.00000010773*(AN18^4-AM18^4))-AL18*44100)/(L18*51.4+0.00000043092*AM18^3)</f>
        <v>-8.9162088195091176</v>
      </c>
      <c r="AQ18">
        <f>0.61365*EXP(17.502*J18/(240.97+J18))</f>
        <v>3.0219447110858324</v>
      </c>
      <c r="AR18">
        <f>AQ18*1000/AA18</f>
        <v>34.32377409471502</v>
      </c>
      <c r="AS18">
        <f>(AR18-U18)</f>
        <v>12.384675736560723</v>
      </c>
      <c r="AT18">
        <f>IF(D18,P18,(O18+P18)/2)</f>
        <v>24.73654842376709</v>
      </c>
      <c r="AU18">
        <f>0.61365*EXP(17.502*AT18/(240.97+AT18))</f>
        <v>3.1300766337997774</v>
      </c>
      <c r="AV18">
        <f>IF(AS18&lt;&gt;0,(1000-(AR18+U18)/2)/AS18*AL18,0)</f>
        <v>1.9487589439838044</v>
      </c>
      <c r="AW18">
        <f>U18*AA18/1000</f>
        <v>1.9315691236770072</v>
      </c>
      <c r="AX18">
        <f>(AU18-AW18)</f>
        <v>1.1985075101227702</v>
      </c>
      <c r="AY18">
        <f>1/(1.6/F18+1.37/N18)</f>
        <v>1.3032688141500619</v>
      </c>
      <c r="AZ18">
        <f>G18*AA18*0.001</f>
        <v>34.161240820812083</v>
      </c>
      <c r="BA18">
        <f>G18/S18</f>
        <v>0.98587528915266354</v>
      </c>
      <c r="BB18">
        <f>(1-AL18*AA18/AQ18/F18)*100</f>
        <v>79.776561372097319</v>
      </c>
      <c r="BC18">
        <f>(S18-E18/(N18/1.35))</f>
        <v>394.34412730990556</v>
      </c>
      <c r="BD18">
        <f>E18*BB18/100/BC18</f>
        <v>-4.9759622100709411E-3</v>
      </c>
    </row>
    <row r="19" spans="1:56" x14ac:dyDescent="0.25">
      <c r="A19" s="1" t="s">
        <v>1</v>
      </c>
      <c r="B19" s="1" t="s">
        <v>7170</v>
      </c>
      <c r="K19" s="1">
        <v>2.72</v>
      </c>
    </row>
    <row r="20" spans="1:56" x14ac:dyDescent="0.25">
      <c r="A20" s="1" t="s">
        <v>1</v>
      </c>
      <c r="B20" s="1" t="s">
        <v>7169</v>
      </c>
      <c r="K20" s="1">
        <v>2.72</v>
      </c>
    </row>
    <row r="21" spans="1:56" x14ac:dyDescent="0.25">
      <c r="A21" s="1">
        <v>2</v>
      </c>
      <c r="B21" s="1" t="s">
        <v>7168</v>
      </c>
      <c r="C21" s="1">
        <v>491.50000193342566</v>
      </c>
      <c r="D21" s="1">
        <v>0</v>
      </c>
      <c r="E21">
        <f>(R21-S21*(1000-T21)/(1000-U21))*AK21</f>
        <v>-2.0095543758638579</v>
      </c>
      <c r="F21">
        <f>IF(AV21&lt;&gt;0,1/(1/AV21-1/N21),0)</f>
        <v>3.4478183689478028</v>
      </c>
      <c r="G21">
        <f>((AY21-AL21/2)*S21-E21)/(AY21+AL21/2)</f>
        <v>387.42054343664608</v>
      </c>
      <c r="H21">
        <f>AL21*1000</f>
        <v>24.221391840447801</v>
      </c>
      <c r="I21">
        <f>(AQ21-AW21)</f>
        <v>1.0858799444194935</v>
      </c>
      <c r="J21">
        <f>(P21+AP21*D21)</f>
        <v>23.867536544799805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25.243503570556641</v>
      </c>
      <c r="P21" s="1">
        <v>23.867536544799805</v>
      </c>
      <c r="Q21" s="1">
        <v>25.429784774780273</v>
      </c>
      <c r="R21" s="1">
        <v>400.05892944335938</v>
      </c>
      <c r="S21" s="1">
        <v>393.25839233398438</v>
      </c>
      <c r="T21" s="1">
        <v>-3.2392993569374084E-2</v>
      </c>
      <c r="U21" s="1">
        <v>21.414819717407227</v>
      </c>
      <c r="V21" s="1">
        <v>-8.8398635387420654E-2</v>
      </c>
      <c r="W21" s="1">
        <v>58.439823150634766</v>
      </c>
      <c r="X21" s="1">
        <v>300.60470581054688</v>
      </c>
      <c r="Y21" s="1">
        <v>26.150239944458008</v>
      </c>
      <c r="Z21" s="1">
        <v>7.9070510864257813</v>
      </c>
      <c r="AA21" s="1">
        <v>88.039314270019531</v>
      </c>
      <c r="AB21" s="1">
        <v>34.983695983886719</v>
      </c>
      <c r="AC21" s="1">
        <v>1.1032998561859131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1.1051643595975986</v>
      </c>
      <c r="AL21">
        <f>(U21-T21)/(1000-U21)*AK21</f>
        <v>2.42213918404478E-2</v>
      </c>
      <c r="AM21">
        <f>(P21+273.15)</f>
        <v>297.01753654479978</v>
      </c>
      <c r="AN21">
        <f>(O21+273.15)</f>
        <v>298.39350357055662</v>
      </c>
      <c r="AO21">
        <f>(Y21*AG21+Z21*AH21)*AI21</f>
        <v>4.1840382975927355</v>
      </c>
      <c r="AP21">
        <f>((AO21+0.00000010773*(AN21^4-AM21^4))-AL21*44100)/(L21*51.4+0.00000043092*AM21^3)</f>
        <v>-8.6427643546176345</v>
      </c>
      <c r="AQ21">
        <f>0.61365*EXP(17.502*J21/(240.97+J21))</f>
        <v>2.9712259875561191</v>
      </c>
      <c r="AR21">
        <f>AQ21*1000/AA21</f>
        <v>33.748854272572693</v>
      </c>
      <c r="AS21">
        <f>(AR21-U21)</f>
        <v>12.334034555165466</v>
      </c>
      <c r="AT21">
        <f>IF(D21,P21,(O21+P21)/2)</f>
        <v>24.555520057678223</v>
      </c>
      <c r="AU21">
        <f>0.61365*EXP(17.502*AT21/(240.97+AT21))</f>
        <v>3.0963870235664444</v>
      </c>
      <c r="AV21">
        <f>IF(AS21&lt;&gt;0,(1000-(AR21+U21)/2)/AS21*AL21,0)</f>
        <v>1.9096201858011423</v>
      </c>
      <c r="AW21">
        <f>U21*AA21/1000</f>
        <v>1.8853460431366256</v>
      </c>
      <c r="AX21">
        <f>(AU21-AW21)</f>
        <v>1.2110409804298188</v>
      </c>
      <c r="AY21">
        <f>1/(1.6/F21+1.37/N21)</f>
        <v>1.2753003644840488</v>
      </c>
      <c r="AZ21">
        <f>G21*AA21*0.001</f>
        <v>34.108238978280639</v>
      </c>
      <c r="BA21">
        <f>G21/S21</f>
        <v>0.98515518292517368</v>
      </c>
      <c r="BB21">
        <f>(1-AL21*AA21/AQ21/F21)*100</f>
        <v>79.184076523447445</v>
      </c>
      <c r="BC21">
        <f>(S21-E21/(N21/1.35))</f>
        <v>393.89219556492998</v>
      </c>
      <c r="BD21">
        <f>E21*BB21/100/BC21</f>
        <v>-4.0398035114204726E-3</v>
      </c>
    </row>
    <row r="22" spans="1:56" x14ac:dyDescent="0.25">
      <c r="A22" s="1" t="s">
        <v>1</v>
      </c>
      <c r="B22" s="1" t="s">
        <v>7167</v>
      </c>
      <c r="K22" s="1">
        <v>2.72</v>
      </c>
    </row>
    <row r="23" spans="1:56" x14ac:dyDescent="0.25">
      <c r="A23" s="1" t="s">
        <v>1</v>
      </c>
      <c r="B23" s="1" t="s">
        <v>5419</v>
      </c>
      <c r="K23" s="1">
        <v>2.72</v>
      </c>
    </row>
    <row r="24" spans="1:56" x14ac:dyDescent="0.25">
      <c r="A24" s="1">
        <v>3</v>
      </c>
      <c r="B24" s="1" t="s">
        <v>7166</v>
      </c>
      <c r="C24" s="1">
        <v>697.50000193342566</v>
      </c>
      <c r="D24" s="1">
        <v>0</v>
      </c>
      <c r="E24">
        <f>(R24-S24*(1000-T24)/(1000-U24))*AK24</f>
        <v>-1.6416221033531977</v>
      </c>
      <c r="F24">
        <f>IF(AV24&lt;&gt;0,1/(1/AV24-1/N24),0)</f>
        <v>3.3571345837810824</v>
      </c>
      <c r="G24">
        <f>((AY24-AL24/2)*S24-E24)/(AY24+AL24/2)</f>
        <v>386.96877004269288</v>
      </c>
      <c r="H24">
        <f>AL24*1000</f>
        <v>23.74424245843975</v>
      </c>
      <c r="I24">
        <f>(AQ24-AW24)</f>
        <v>1.0808342684397991</v>
      </c>
      <c r="J24">
        <f>(P24+AP24*D24)</f>
        <v>23.632299423217773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25.121047973632813</v>
      </c>
      <c r="P24" s="1">
        <v>23.632299423217773</v>
      </c>
      <c r="Q24" s="1">
        <v>25.330503463745117</v>
      </c>
      <c r="R24" s="1">
        <v>399.99697875976563</v>
      </c>
      <c r="S24" s="1">
        <v>393.038330078125</v>
      </c>
      <c r="T24" s="1">
        <v>-3.36257703602314E-2</v>
      </c>
      <c r="U24" s="1">
        <v>20.999130249023438</v>
      </c>
      <c r="V24" s="1">
        <v>-9.242798388004303E-2</v>
      </c>
      <c r="W24" s="1">
        <v>57.720829010009766</v>
      </c>
      <c r="X24" s="1">
        <v>300.61740112304688</v>
      </c>
      <c r="Y24" s="1">
        <v>49.863616943359375</v>
      </c>
      <c r="Z24" s="1">
        <v>7.8974137306213379</v>
      </c>
      <c r="AA24" s="1">
        <v>88.0333251953125</v>
      </c>
      <c r="AB24" s="1">
        <v>34.752861022949219</v>
      </c>
      <c r="AC24" s="1">
        <v>1.091647744178772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1.1052110335406133</v>
      </c>
      <c r="AL24">
        <f>(U24-T24)/(1000-U24)*AK24</f>
        <v>2.374424245843975E-2</v>
      </c>
      <c r="AM24">
        <f>(P24+273.15)</f>
        <v>296.78229942321775</v>
      </c>
      <c r="AN24">
        <f>(O24+273.15)</f>
        <v>298.27104797363279</v>
      </c>
      <c r="AO24">
        <f>(Y24*AG24+Z24*AH24)*AI24</f>
        <v>7.9781785326113095</v>
      </c>
      <c r="AP24">
        <f>((AO24+0.00000010773*(AN24^4-AM24^4))-AL24*44100)/(L24*51.4+0.00000043092*AM24^3)</f>
        <v>-8.4295482263089276</v>
      </c>
      <c r="AQ24">
        <f>0.61365*EXP(17.502*J24/(240.97+J24))</f>
        <v>2.929457530470803</v>
      </c>
      <c r="AR24">
        <f>AQ24*1000/AA24</f>
        <v>33.276688390123283</v>
      </c>
      <c r="AS24">
        <f>(AR24-U24)</f>
        <v>12.277558141099846</v>
      </c>
      <c r="AT24">
        <f>IF(D24,P24,(O24+P24)/2)</f>
        <v>24.376673698425293</v>
      </c>
      <c r="AU24">
        <f>0.61365*EXP(17.502*AT24/(240.97+AT24))</f>
        <v>3.0634151620595906</v>
      </c>
      <c r="AV24">
        <f>IF(AS24&lt;&gt;0,(1000-(AR24+U24)/2)/AS24*AL24,0)</f>
        <v>1.8814713067749578</v>
      </c>
      <c r="AW24">
        <f>U24*AA24/1000</f>
        <v>1.8486232620310039</v>
      </c>
      <c r="AX24">
        <f>(AU24-AW24)</f>
        <v>1.2147919000285867</v>
      </c>
      <c r="AY24">
        <f>1/(1.6/F24+1.37/N24)</f>
        <v>1.2552337738580468</v>
      </c>
      <c r="AZ24">
        <f>G24*AA24*0.001</f>
        <v>34.066147573598485</v>
      </c>
      <c r="BA24">
        <f>G24/S24</f>
        <v>0.98455733303612991</v>
      </c>
      <c r="BB24">
        <f>(1-AL24*AA24/AQ24/F24)*100</f>
        <v>78.745569811563769</v>
      </c>
      <c r="BC24">
        <f>(S24-E24/(N24/1.35))</f>
        <v>393.55608934136944</v>
      </c>
      <c r="BD24">
        <f>E24*BB24/100/BC24</f>
        <v>-3.2846771132456435E-3</v>
      </c>
    </row>
    <row r="25" spans="1:56" x14ac:dyDescent="0.25">
      <c r="A25" s="1" t="s">
        <v>1</v>
      </c>
      <c r="B25" s="1" t="s">
        <v>7165</v>
      </c>
      <c r="K25" s="1">
        <v>2.72</v>
      </c>
    </row>
    <row r="26" spans="1:56" x14ac:dyDescent="0.25">
      <c r="A26" s="1" t="s">
        <v>1</v>
      </c>
      <c r="B26" s="1" t="s">
        <v>7164</v>
      </c>
      <c r="K26" s="1">
        <v>2.72</v>
      </c>
    </row>
    <row r="27" spans="1:56" x14ac:dyDescent="0.25">
      <c r="A27" s="1">
        <v>4</v>
      </c>
      <c r="B27" s="1" t="s">
        <v>7163</v>
      </c>
      <c r="C27" s="1">
        <v>903.50000193342566</v>
      </c>
      <c r="D27" s="1">
        <v>0</v>
      </c>
      <c r="E27">
        <f>(R27-S27*(1000-T27)/(1000-U27))*AK27</f>
        <v>-1.14235833865564</v>
      </c>
      <c r="F27">
        <f>IF(AV27&lt;&gt;0,1/(1/AV27-1/N27),0)</f>
        <v>3.3870301410872901</v>
      </c>
      <c r="G27">
        <f>((AY27-AL27/2)*S27-E27)/(AY27+AL27/2)</f>
        <v>386.32055444499167</v>
      </c>
      <c r="H27">
        <f>AL27*1000</f>
        <v>23.613273855485186</v>
      </c>
      <c r="I27">
        <f>(AQ27-AW27)</f>
        <v>1.0697014976433601</v>
      </c>
      <c r="J27">
        <f>(P27+AP27*D27)</f>
        <v>23.510906219482422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25.023887634277344</v>
      </c>
      <c r="P27" s="1">
        <v>23.510906219482422</v>
      </c>
      <c r="Q27" s="1">
        <v>25.241828918457031</v>
      </c>
      <c r="R27" s="1">
        <v>400.06024169921875</v>
      </c>
      <c r="S27" s="1">
        <v>392.70404052734375</v>
      </c>
      <c r="T27" s="1">
        <v>-3.386959433555603E-2</v>
      </c>
      <c r="U27" s="1">
        <v>20.884008407592773</v>
      </c>
      <c r="V27" s="1">
        <v>-9.3634381890296936E-2</v>
      </c>
      <c r="W27" s="1">
        <v>57.735004425048828</v>
      </c>
      <c r="X27" s="1">
        <v>300.63644409179688</v>
      </c>
      <c r="Y27" s="1">
        <v>100.59517669677734</v>
      </c>
      <c r="Z27" s="1">
        <v>7.8130168914794922</v>
      </c>
      <c r="AA27" s="1">
        <v>88.029228210449219</v>
      </c>
      <c r="AB27" s="1">
        <v>34.675346374511719</v>
      </c>
      <c r="AC27" s="1">
        <v>1.088671088218689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1.1052810444551353</v>
      </c>
      <c r="AL27">
        <f>(U27-T27)/(1000-U27)*AK27</f>
        <v>2.3613273855485187E-2</v>
      </c>
      <c r="AM27">
        <f>(P27+273.15)</f>
        <v>296.6609062194824</v>
      </c>
      <c r="AN27">
        <f>(O27+273.15)</f>
        <v>298.17388763427732</v>
      </c>
      <c r="AO27">
        <f>(Y27*AG27+Z27*AH27)*AI27</f>
        <v>16.095227911727989</v>
      </c>
      <c r="AP27">
        <f>((AO27+0.00000010773*(AN27^4-AM27^4))-AL27*44100)/(L27*51.4+0.00000043092*AM27^3)</f>
        <v>-8.3138223023053204</v>
      </c>
      <c r="AQ27">
        <f>0.61365*EXP(17.502*J27/(240.97+J27))</f>
        <v>2.9081046397042845</v>
      </c>
      <c r="AR27">
        <f>AQ27*1000/AA27</f>
        <v>33.035671206294722</v>
      </c>
      <c r="AS27">
        <f>(AR27-U27)</f>
        <v>12.151662798701949</v>
      </c>
      <c r="AT27">
        <f>IF(D27,P27,(O27+P27)/2)</f>
        <v>24.267396926879883</v>
      </c>
      <c r="AU27">
        <f>0.61365*EXP(17.502*AT27/(240.97+AT27))</f>
        <v>3.0434204667151654</v>
      </c>
      <c r="AV27">
        <f>IF(AS27&lt;&gt;0,(1000-(AR27+U27)/2)/AS27*AL27,0)</f>
        <v>1.8908246678370799</v>
      </c>
      <c r="AW27">
        <f>U27*AA27/1000</f>
        <v>1.8384031420609244</v>
      </c>
      <c r="AX27">
        <f>(AU27-AW27)</f>
        <v>1.2050173246542411</v>
      </c>
      <c r="AY27">
        <f>1/(1.6/F27+1.37/N27)</f>
        <v>1.2618970430959762</v>
      </c>
      <c r="AZ27">
        <f>G27*AA27*0.001</f>
        <v>34.007500249625444</v>
      </c>
      <c r="BA27">
        <f>G27/S27</f>
        <v>0.98374479143687954</v>
      </c>
      <c r="BB27">
        <f>(1-AL27*AA27/AQ27/F27)*100</f>
        <v>78.896523388040748</v>
      </c>
      <c r="BC27">
        <f>(S27-E27/(N27/1.35))</f>
        <v>393.06433453811235</v>
      </c>
      <c r="BD27">
        <f>E27*BB27/100/BC27</f>
        <v>-2.2929605528615843E-3</v>
      </c>
    </row>
    <row r="28" spans="1:56" x14ac:dyDescent="0.25">
      <c r="A28" s="1" t="s">
        <v>1</v>
      </c>
      <c r="B28" s="1" t="s">
        <v>7162</v>
      </c>
      <c r="K28" s="1">
        <v>2.72</v>
      </c>
    </row>
    <row r="29" spans="1:56" x14ac:dyDescent="0.25">
      <c r="A29" s="1" t="s">
        <v>1</v>
      </c>
      <c r="B29" s="1" t="s">
        <v>7161</v>
      </c>
      <c r="K29" s="1">
        <v>2.72</v>
      </c>
    </row>
    <row r="30" spans="1:56" x14ac:dyDescent="0.25">
      <c r="A30" s="1">
        <v>5</v>
      </c>
      <c r="B30" s="1" t="s">
        <v>7160</v>
      </c>
      <c r="C30" s="1">
        <v>1109.5000019334257</v>
      </c>
      <c r="D30" s="1">
        <v>0</v>
      </c>
      <c r="E30">
        <f>(R30-S30*(1000-T30)/(1000-U30))*AK30</f>
        <v>-0.69159928441255303</v>
      </c>
      <c r="F30">
        <f>IF(AV30&lt;&gt;0,1/(1/AV30-1/N30),0)</f>
        <v>3.419209667065874</v>
      </c>
      <c r="G30">
        <f>((AY30-AL30/2)*S30-E30)/(AY30+AL30/2)</f>
        <v>385.67017267210662</v>
      </c>
      <c r="H30">
        <f>AL30*1000</f>
        <v>23.613758014036311</v>
      </c>
      <c r="I30">
        <f>(AQ30-AW30)</f>
        <v>1.0641406096724906</v>
      </c>
      <c r="J30">
        <f>(P30+AP30*D30)</f>
        <v>23.478870391845703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24.955438613891602</v>
      </c>
      <c r="P30" s="1">
        <v>23.478870391845703</v>
      </c>
      <c r="Q30" s="1">
        <v>25.169956207275391</v>
      </c>
      <c r="R30" s="1">
        <v>400.12109375</v>
      </c>
      <c r="S30" s="1">
        <v>392.36398315429688</v>
      </c>
      <c r="T30" s="1">
        <v>-3.5423561930656433E-2</v>
      </c>
      <c r="U30" s="1">
        <v>20.883380889892578</v>
      </c>
      <c r="V30" s="1">
        <v>-9.8331116139888763E-2</v>
      </c>
      <c r="W30" s="1">
        <v>57.969497680664063</v>
      </c>
      <c r="X30" s="1">
        <v>300.62948608398438</v>
      </c>
      <c r="Y30" s="1">
        <v>149.53030395507813</v>
      </c>
      <c r="Z30" s="1">
        <v>7.9263901710510254</v>
      </c>
      <c r="AA30" s="1">
        <v>88.029411315917969</v>
      </c>
      <c r="AB30" s="1">
        <v>34.652606964111328</v>
      </c>
      <c r="AC30" s="1">
        <v>1.0823527574539185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1.1052554635440601</v>
      </c>
      <c r="AL30">
        <f>(U30-T30)/(1000-U30)*AK30</f>
        <v>2.3613758014036309E-2</v>
      </c>
      <c r="AM30">
        <f>(P30+273.15)</f>
        <v>296.62887039184568</v>
      </c>
      <c r="AN30">
        <f>(O30+273.15)</f>
        <v>298.10543861389158</v>
      </c>
      <c r="AO30">
        <f>(Y30*AG30+Z30*AH30)*AI30</f>
        <v>23.924848098050461</v>
      </c>
      <c r="AP30">
        <f>((AO30+0.00000010773*(AN30^4-AM30^4))-AL30*44100)/(L30*51.4+0.00000043092*AM30^3)</f>
        <v>-8.2531497455363301</v>
      </c>
      <c r="AQ30">
        <f>0.61365*EXP(17.502*J30/(240.97+J30))</f>
        <v>2.9024923356958254</v>
      </c>
      <c r="AR30">
        <f>AQ30*1000/AA30</f>
        <v>32.971847616695129</v>
      </c>
      <c r="AS30">
        <f>(AR30-U30)</f>
        <v>12.088466726802551</v>
      </c>
      <c r="AT30">
        <f>IF(D30,P30,(O30+P30)/2)</f>
        <v>24.217154502868652</v>
      </c>
      <c r="AU30">
        <f>0.61365*EXP(17.502*AT30/(240.97+AT30))</f>
        <v>3.0342658122735386</v>
      </c>
      <c r="AV30">
        <f>IF(AS30&lt;&gt;0,(1000-(AR30+U30)/2)/AS30*AL30,0)</f>
        <v>1.900811440066019</v>
      </c>
      <c r="AW30">
        <f>U30*AA30/1000</f>
        <v>1.8383517260233349</v>
      </c>
      <c r="AX30">
        <f>(AU30-AW30)</f>
        <v>1.1959140862502038</v>
      </c>
      <c r="AY30">
        <f>1/(1.6/F30+1.37/N30)</f>
        <v>1.2690164861042952</v>
      </c>
      <c r="AZ30">
        <f>G30*AA30*0.001</f>
        <v>33.950318262433981</v>
      </c>
      <c r="BA30">
        <f>G30/S30</f>
        <v>0.9829397937385147</v>
      </c>
      <c r="BB30">
        <f>(1-AL30*AA30/AQ30/F30)*100</f>
        <v>79.054241510271339</v>
      </c>
      <c r="BC30">
        <f>(S30-E30/(N30/1.35))</f>
        <v>392.58211005160558</v>
      </c>
      <c r="BD30">
        <f>E30*BB30/100/BC30</f>
        <v>-1.3926731620830565E-3</v>
      </c>
    </row>
    <row r="31" spans="1:56" x14ac:dyDescent="0.25">
      <c r="A31" s="1" t="s">
        <v>1</v>
      </c>
      <c r="B31" s="1" t="s">
        <v>7159</v>
      </c>
      <c r="K31" s="1">
        <v>2.72</v>
      </c>
    </row>
    <row r="32" spans="1:56" x14ac:dyDescent="0.25">
      <c r="A32" s="1" t="s">
        <v>1</v>
      </c>
      <c r="B32" s="1" t="s">
        <v>7158</v>
      </c>
      <c r="K32" s="1">
        <v>2.72</v>
      </c>
    </row>
    <row r="33" spans="1:56" x14ac:dyDescent="0.25">
      <c r="A33" s="1">
        <v>6</v>
      </c>
      <c r="B33" s="1" t="s">
        <v>7157</v>
      </c>
      <c r="C33" s="1">
        <v>1315.5000019334257</v>
      </c>
      <c r="D33" s="1">
        <v>0</v>
      </c>
      <c r="E33">
        <f>(R33-S33*(1000-T33)/(1000-U33))*AK33</f>
        <v>-2.9627136823874901E-2</v>
      </c>
      <c r="F33">
        <f>IF(AV33&lt;&gt;0,1/(1/AV33-1/N33),0)</f>
        <v>3.6227573765305991</v>
      </c>
      <c r="G33">
        <f>((AY33-AL33/2)*S33-E33)/(AY33+AL33/2)</f>
        <v>384.60926889366084</v>
      </c>
      <c r="H33">
        <f>AL33*1000</f>
        <v>23.925304617412507</v>
      </c>
      <c r="I33">
        <f>(AQ33-AW33)</f>
        <v>1.0443083900691095</v>
      </c>
      <c r="J33">
        <f>(P33+AP33*D33)</f>
        <v>23.501592636108398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24.9146728515625</v>
      </c>
      <c r="P33" s="1">
        <v>23.501592636108398</v>
      </c>
      <c r="Q33" s="1">
        <v>25.124284744262695</v>
      </c>
      <c r="R33" s="1">
        <v>400.11123657226563</v>
      </c>
      <c r="S33" s="1">
        <v>391.66021728515625</v>
      </c>
      <c r="T33" s="1">
        <v>-3.3574339002370834E-2</v>
      </c>
      <c r="U33" s="1">
        <v>21.154384613037109</v>
      </c>
      <c r="V33" s="1">
        <v>-9.3422584235668182E-2</v>
      </c>
      <c r="W33" s="1">
        <v>58.863327026367188</v>
      </c>
      <c r="X33" s="1">
        <v>300.64324951171875</v>
      </c>
      <c r="Y33" s="1">
        <v>300.90554809570313</v>
      </c>
      <c r="Z33" s="1">
        <v>7.9541540145874023</v>
      </c>
      <c r="AA33" s="1">
        <v>88.027313232421875</v>
      </c>
      <c r="AB33" s="1">
        <v>34.627056121826172</v>
      </c>
      <c r="AC33" s="1">
        <v>1.0780971050262451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1.1053060643813188</v>
      </c>
      <c r="AL33">
        <f>(U33-T33)/(1000-U33)*AK33</f>
        <v>2.3925304617412508E-2</v>
      </c>
      <c r="AM33">
        <f>(P33+273.15)</f>
        <v>296.65159263610838</v>
      </c>
      <c r="AN33">
        <f>(O33+273.15)</f>
        <v>298.06467285156248</v>
      </c>
      <c r="AO33">
        <f>(Y33*AG33+Z33*AH33)*AI33</f>
        <v>48.144886619190402</v>
      </c>
      <c r="AP33">
        <f>((AO33+0.00000010773*(AN33^4-AM33^4))-AL33*44100)/(L33*51.4+0.00000043092*AM33^3)</f>
        <v>-8.1724822364649956</v>
      </c>
      <c r="AQ33">
        <f>0.61365*EXP(17.502*J33/(240.97+J33))</f>
        <v>2.9064720306400527</v>
      </c>
      <c r="AR33">
        <f>AQ33*1000/AA33</f>
        <v>33.017843256967112</v>
      </c>
      <c r="AS33">
        <f>(AR33-U33)</f>
        <v>11.863458643930002</v>
      </c>
      <c r="AT33">
        <f>IF(D33,P33,(O33+P33)/2)</f>
        <v>24.208132743835449</v>
      </c>
      <c r="AU33">
        <f>0.61365*EXP(17.502*AT33/(240.97+AT33))</f>
        <v>3.032624512813793</v>
      </c>
      <c r="AV33">
        <f>IF(AS33&lt;&gt;0,(1000-(AR33+U33)/2)/AS33*AL33,0)</f>
        <v>1.9620973772707984</v>
      </c>
      <c r="AW33">
        <f>U33*AA33/1000</f>
        <v>1.8621636405709432</v>
      </c>
      <c r="AX33">
        <f>(AU33-AW33)</f>
        <v>1.1704608722428498</v>
      </c>
      <c r="AY33">
        <f>1/(1.6/F33+1.37/N33)</f>
        <v>1.3128184054440493</v>
      </c>
      <c r="AZ33">
        <f>G33*AA33*0.001</f>
        <v>33.856120584995054</v>
      </c>
      <c r="BA33">
        <f>G33/S33</f>
        <v>0.98199728213304383</v>
      </c>
      <c r="BB33">
        <f>(1-AL33*AA33/AQ33/F33)*100</f>
        <v>79.998179523816589</v>
      </c>
      <c r="BC33">
        <f>(S33-E33/(N33/1.35))</f>
        <v>391.66956153344739</v>
      </c>
      <c r="BD33">
        <f>E33*BB33/100/BC33</f>
        <v>-6.0513178535846488E-5</v>
      </c>
    </row>
    <row r="34" spans="1:56" x14ac:dyDescent="0.25">
      <c r="A34" s="1" t="s">
        <v>1</v>
      </c>
      <c r="B34" s="1" t="s">
        <v>7156</v>
      </c>
      <c r="K34" s="1">
        <v>2.72</v>
      </c>
    </row>
    <row r="35" spans="1:56" x14ac:dyDescent="0.25">
      <c r="A35" s="1" t="s">
        <v>1</v>
      </c>
      <c r="B35" s="1" t="s">
        <v>7155</v>
      </c>
      <c r="K35" s="1">
        <v>2.72</v>
      </c>
    </row>
    <row r="36" spans="1:56" x14ac:dyDescent="0.25">
      <c r="A36" s="1">
        <v>7</v>
      </c>
      <c r="B36" s="1" t="s">
        <v>1016</v>
      </c>
      <c r="C36" s="1">
        <v>1521.5000019334257</v>
      </c>
      <c r="D36" s="1">
        <v>0</v>
      </c>
      <c r="E36">
        <f>(R36-S36*(1000-T36)/(1000-U36))*AK36</f>
        <v>0.42180578812038994</v>
      </c>
      <c r="F36">
        <f>IF(AV36&lt;&gt;0,1/(1/AV36-1/N36),0)</f>
        <v>3.9374311736380827</v>
      </c>
      <c r="G36">
        <f>((AY36-AL36/2)*S36-E36)/(AY36+AL36/2)</f>
        <v>383.78920751460623</v>
      </c>
      <c r="H36">
        <f>AL36*1000</f>
        <v>24.461319474212299</v>
      </c>
      <c r="I36">
        <f>(AQ36-AW36)</f>
        <v>1.0210798304671553</v>
      </c>
      <c r="J36">
        <f>(P36+AP36*D36)</f>
        <v>23.600620269775391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24.913806915283203</v>
      </c>
      <c r="P36" s="1">
        <v>23.600620269775391</v>
      </c>
      <c r="Q36" s="1">
        <v>25.1092529296875</v>
      </c>
      <c r="R36" s="1">
        <v>400.01348876953125</v>
      </c>
      <c r="S36" s="1">
        <v>390.97915649414063</v>
      </c>
      <c r="T36" s="1">
        <v>-3.5219091922044754E-2</v>
      </c>
      <c r="U36" s="1">
        <v>21.617250442504883</v>
      </c>
      <c r="V36" s="1">
        <v>-9.7998268902301788E-2</v>
      </c>
      <c r="W36" s="1">
        <v>60.150707244873047</v>
      </c>
      <c r="X36" s="1">
        <v>300.642333984375</v>
      </c>
      <c r="Y36" s="1">
        <v>500.32034301757813</v>
      </c>
      <c r="Z36" s="1">
        <v>8.1215887069702148</v>
      </c>
      <c r="AA36" s="1">
        <v>88.021934509277344</v>
      </c>
      <c r="AB36" s="1">
        <v>34.809005737304688</v>
      </c>
      <c r="AC36" s="1">
        <v>1.0730643272399902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1.1053026984719667</v>
      </c>
      <c r="AL36">
        <f>(U36-T36)/(1000-U36)*AK36</f>
        <v>2.44613194742123E-2</v>
      </c>
      <c r="AM36">
        <f>(P36+273.15)</f>
        <v>296.75062026977537</v>
      </c>
      <c r="AN36">
        <f>(O36+273.15)</f>
        <v>298.06380691528318</v>
      </c>
      <c r="AO36">
        <f>(Y36*AG36+Z36*AH36)*AI36</f>
        <v>80.051253093527521</v>
      </c>
      <c r="AP36">
        <f>((AO36+0.00000010773*(AN36^4-AM36^4))-AL36*44100)/(L36*51.4+0.00000043092*AM36^3)</f>
        <v>-8.1128136982543069</v>
      </c>
      <c r="AQ36">
        <f>0.61365*EXP(17.502*J36/(240.97+J36))</f>
        <v>2.9238720331879668</v>
      </c>
      <c r="AR36">
        <f>AQ36*1000/AA36</f>
        <v>33.217538895146596</v>
      </c>
      <c r="AS36">
        <f>(AR36-U36)</f>
        <v>11.600288452641713</v>
      </c>
      <c r="AT36">
        <f>IF(D36,P36,(O36+P36)/2)</f>
        <v>24.257213592529297</v>
      </c>
      <c r="AU36">
        <f>0.61365*EXP(17.502*AT36/(240.97+AT36))</f>
        <v>3.0415630163591922</v>
      </c>
      <c r="AV36">
        <f>IF(AS36&lt;&gt;0,(1000-(AR36+U36)/2)/AS36*AL36,0)</f>
        <v>2.0508674349946689</v>
      </c>
      <c r="AW36">
        <f>U36*AA36/1000</f>
        <v>1.9027922027208115</v>
      </c>
      <c r="AX36">
        <f>(AU36-AW36)</f>
        <v>1.1387708136383807</v>
      </c>
      <c r="AY36">
        <f>1/(1.6/F36+1.37/N36)</f>
        <v>1.3766069900577849</v>
      </c>
      <c r="AZ36">
        <f>G36*AA36*0.001</f>
        <v>33.78186848921812</v>
      </c>
      <c r="BA36">
        <f>G36/S36</f>
        <v>0.98161040336777605</v>
      </c>
      <c r="BB36">
        <f>(1-AL36*AA36/AQ36/F36)*100</f>
        <v>81.297509098836102</v>
      </c>
      <c r="BC36">
        <f>(S36-E36/(N36/1.35))</f>
        <v>390.8461210935796</v>
      </c>
      <c r="BD36">
        <f>E36*BB36/100/BC36</f>
        <v>8.7737239918644916E-4</v>
      </c>
    </row>
    <row r="37" spans="1:56" x14ac:dyDescent="0.25">
      <c r="A37" s="1" t="s">
        <v>1</v>
      </c>
      <c r="B37" s="1" t="s">
        <v>7154</v>
      </c>
      <c r="K37" s="1">
        <v>2.72</v>
      </c>
    </row>
    <row r="38" spans="1:56" x14ac:dyDescent="0.25">
      <c r="A38" s="1" t="s">
        <v>1</v>
      </c>
      <c r="B38" s="1" t="s">
        <v>7153</v>
      </c>
      <c r="K38" s="1">
        <v>2.72</v>
      </c>
    </row>
    <row r="39" spans="1:56" x14ac:dyDescent="0.25">
      <c r="A39" s="1">
        <v>8</v>
      </c>
      <c r="B39" s="1" t="s">
        <v>7152</v>
      </c>
      <c r="C39" s="1">
        <v>1727.5000019334257</v>
      </c>
      <c r="D39" s="1">
        <v>0</v>
      </c>
      <c r="E39">
        <f>(R39-S39*(1000-T39)/(1000-U39))*AK39</f>
        <v>0.70068211090719212</v>
      </c>
      <c r="F39">
        <f>IF(AV39&lt;&gt;0,1/(1/AV39-1/N39),0)</f>
        <v>4.4342114718565515</v>
      </c>
      <c r="G39">
        <f>((AY39-AL39/2)*S39-E39)/(AY39+AL39/2)</f>
        <v>383.44723132624313</v>
      </c>
      <c r="H39">
        <f>AL39*1000</f>
        <v>25.184039015357602</v>
      </c>
      <c r="I39">
        <f>(AQ39-AW39)</f>
        <v>0.98943048229105934</v>
      </c>
      <c r="J39">
        <f>(P39+AP39*D39)</f>
        <v>23.734733581542969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24.941352844238281</v>
      </c>
      <c r="P39" s="1">
        <v>23.734733581542969</v>
      </c>
      <c r="Q39" s="1">
        <v>25.114990234375</v>
      </c>
      <c r="R39" s="1">
        <v>400.09408569335938</v>
      </c>
      <c r="S39" s="1">
        <v>390.56057739257813</v>
      </c>
      <c r="T39" s="1">
        <v>-3.3114459365606308E-2</v>
      </c>
      <c r="U39" s="1">
        <v>22.246519088745117</v>
      </c>
      <c r="V39" s="1">
        <v>-9.1989375650882721E-2</v>
      </c>
      <c r="W39" s="1">
        <v>61.799083709716797</v>
      </c>
      <c r="X39" s="1">
        <v>300.61843872070313</v>
      </c>
      <c r="Y39" s="1">
        <v>749.21484375</v>
      </c>
      <c r="Z39" s="1">
        <v>7.830265998840332</v>
      </c>
      <c r="AA39" s="1">
        <v>88.020584106445313</v>
      </c>
      <c r="AB39" s="1">
        <v>34.713897705078125</v>
      </c>
      <c r="AC39" s="1">
        <v>1.0658597946166992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1.1052148482378787</v>
      </c>
      <c r="AL39">
        <f>(U39-T39)/(1000-U39)*AK39</f>
        <v>2.5184039015357602E-2</v>
      </c>
      <c r="AM39">
        <f>(P39+273.15)</f>
        <v>296.88473358154295</v>
      </c>
      <c r="AN39">
        <f>(O39+273.15)</f>
        <v>298.09135284423826</v>
      </c>
      <c r="AO39">
        <f>(Y39*AG39+Z39*AH39)*AI39</f>
        <v>119.87437232059892</v>
      </c>
      <c r="AP39">
        <f>((AO39+0.00000010773*(AN39^4-AM39^4))-AL39*44100)/(L39*51.4+0.00000043092*AM39^3)</f>
        <v>-8.0561006256120926</v>
      </c>
      <c r="AQ39">
        <f>0.61365*EXP(17.502*J39/(240.97+J39))</f>
        <v>2.9475820868175902</v>
      </c>
      <c r="AR39">
        <f>AQ39*1000/AA39</f>
        <v>33.487417934570978</v>
      </c>
      <c r="AS39">
        <f>(AR39-U39)</f>
        <v>11.240898845825861</v>
      </c>
      <c r="AT39">
        <f>IF(D39,P39,(O39+P39)/2)</f>
        <v>24.338043212890625</v>
      </c>
      <c r="AU39">
        <f>0.61365*EXP(17.502*AT39/(240.97+AT39))</f>
        <v>3.0563337449901127</v>
      </c>
      <c r="AV39">
        <f>IF(AS39&lt;&gt;0,(1000-(AR39+U39)/2)/AS39*AL39,0)</f>
        <v>2.1779607243962862</v>
      </c>
      <c r="AW39">
        <f>U39*AA39/1000</f>
        <v>1.9581516045265308</v>
      </c>
      <c r="AX39">
        <f>(AU39-AW39)</f>
        <v>1.0981821404635819</v>
      </c>
      <c r="AY39">
        <f>1/(1.6/F39+1.37/N39)</f>
        <v>1.468648290125006</v>
      </c>
      <c r="AZ39">
        <f>G39*AA39*0.001</f>
        <v>33.751249275335176</v>
      </c>
      <c r="BA39">
        <f>G39/S39</f>
        <v>0.98178683032008907</v>
      </c>
      <c r="BB39">
        <f>(1-AL39*AA39/AQ39/F39)*100</f>
        <v>83.039942513515641</v>
      </c>
      <c r="BC39">
        <f>(S39-E39/(N39/1.35))</f>
        <v>390.33958581798197</v>
      </c>
      <c r="BD39">
        <f>E39*BB39/100/BC39</f>
        <v>1.4906149497508027E-3</v>
      </c>
    </row>
    <row r="40" spans="1:56" x14ac:dyDescent="0.25">
      <c r="A40" s="1" t="s">
        <v>1</v>
      </c>
      <c r="B40" s="1" t="s">
        <v>7151</v>
      </c>
      <c r="K40" s="1">
        <v>2.72</v>
      </c>
    </row>
    <row r="41" spans="1:56" x14ac:dyDescent="0.25">
      <c r="A41" s="1" t="s">
        <v>1</v>
      </c>
      <c r="B41" s="1" t="s">
        <v>7150</v>
      </c>
      <c r="K41" s="1">
        <v>2.72</v>
      </c>
    </row>
    <row r="42" spans="1:56" x14ac:dyDescent="0.25">
      <c r="A42" s="1">
        <v>9</v>
      </c>
      <c r="B42" s="1" t="s">
        <v>7149</v>
      </c>
      <c r="C42" s="1">
        <v>1933.5000019334257</v>
      </c>
      <c r="D42" s="1">
        <v>0</v>
      </c>
      <c r="E42">
        <f>(R42-S42*(1000-T42)/(1000-U42))*AK42</f>
        <v>1.007518983832818</v>
      </c>
      <c r="F42">
        <f>IF(AV42&lt;&gt;0,1/(1/AV42-1/N42),0)</f>
        <v>5.0453023193261641</v>
      </c>
      <c r="G42">
        <f>((AY42-AL42/2)*S42-E42)/(AY42+AL42/2)</f>
        <v>383.02985016264421</v>
      </c>
      <c r="H42">
        <f>AL42*1000</f>
        <v>25.925135885283197</v>
      </c>
      <c r="I42">
        <f>(AQ42-AW42)</f>
        <v>0.95750493368608502</v>
      </c>
      <c r="J42">
        <f>(P42+AP42*D42)</f>
        <v>23.873735427856445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24.963041305541992</v>
      </c>
      <c r="P42" s="1">
        <v>23.873735427856445</v>
      </c>
      <c r="Q42" s="1">
        <v>25.122970581054688</v>
      </c>
      <c r="R42" s="1">
        <v>400.11892700195313</v>
      </c>
      <c r="S42" s="1">
        <v>390.05728149414063</v>
      </c>
      <c r="T42" s="1">
        <v>-3.0908901244401932E-2</v>
      </c>
      <c r="U42" s="1">
        <v>22.890228271484375</v>
      </c>
      <c r="V42" s="1">
        <v>-8.5752256214618683E-2</v>
      </c>
      <c r="W42" s="1">
        <v>63.505615234375</v>
      </c>
      <c r="X42" s="1">
        <v>300.60565185546875</v>
      </c>
      <c r="Y42" s="1">
        <v>999.32562255859375</v>
      </c>
      <c r="Z42" s="1">
        <v>8.0504283905029297</v>
      </c>
      <c r="AA42" s="1">
        <v>88.021347045898438</v>
      </c>
      <c r="AB42" s="1">
        <v>34.848487854003906</v>
      </c>
      <c r="AC42" s="1">
        <v>1.0725469589233398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1.1051678377039291</v>
      </c>
      <c r="AL42">
        <f>(U42-T42)/(1000-U42)*AK42</f>
        <v>2.5925135885283196E-2</v>
      </c>
      <c r="AM42">
        <f>(P42+273.15)</f>
        <v>297.02373542785642</v>
      </c>
      <c r="AN42">
        <f>(O42+273.15)</f>
        <v>298.11304130554197</v>
      </c>
      <c r="AO42">
        <f>(Y42*AG42+Z42*AH42)*AI42</f>
        <v>159.89209603550808</v>
      </c>
      <c r="AP42">
        <f>((AO42+0.00000010773*(AN42^4-AM42^4))-AL42*44100)/(L42*51.4+0.00000043092*AM42^3)</f>
        <v>-8.005463838913796</v>
      </c>
      <c r="AQ42">
        <f>0.61365*EXP(17.502*J42/(240.97+J42))</f>
        <v>2.9723336603302473</v>
      </c>
      <c r="AR42">
        <f>AQ42*1000/AA42</f>
        <v>33.768327344278589</v>
      </c>
      <c r="AS42">
        <f>(AR42-U42)</f>
        <v>10.878099072794214</v>
      </c>
      <c r="AT42">
        <f>IF(D42,P42,(O42+P42)/2)</f>
        <v>24.418388366699219</v>
      </c>
      <c r="AU42">
        <f>0.61365*EXP(17.502*AT42/(240.97+AT42))</f>
        <v>3.0710780478909094</v>
      </c>
      <c r="AV42">
        <f>IF(AS42&lt;&gt;0,(1000-(AR42+U42)/2)/AS42*AL42,0)</f>
        <v>2.31572587636962</v>
      </c>
      <c r="AW42">
        <f>U42*AA42/1000</f>
        <v>2.0148287266441622</v>
      </c>
      <c r="AX42">
        <f>(AU42-AW42)</f>
        <v>1.0562493212467472</v>
      </c>
      <c r="AY42">
        <f>1/(1.6/F42+1.37/N42)</f>
        <v>1.5693804653893817</v>
      </c>
      <c r="AZ42">
        <f>G42*AA42*0.001</f>
        <v>33.714803370104583</v>
      </c>
      <c r="BA42">
        <f>G42/S42</f>
        <v>0.9819835914751357</v>
      </c>
      <c r="BB42">
        <f>(1-AL42*AA42/AQ42/F42)*100</f>
        <v>84.783166188190492</v>
      </c>
      <c r="BC42">
        <f>(S42-E42/(N42/1.35))</f>
        <v>389.73951513018358</v>
      </c>
      <c r="BD42">
        <f>E42*BB42/100/BC42</f>
        <v>2.191736945521724E-3</v>
      </c>
    </row>
    <row r="43" spans="1:56" x14ac:dyDescent="0.25">
      <c r="A43" s="1" t="s">
        <v>1</v>
      </c>
      <c r="B43" s="1" t="s">
        <v>7148</v>
      </c>
      <c r="K43" s="1">
        <v>2.72</v>
      </c>
    </row>
    <row r="44" spans="1:56" x14ac:dyDescent="0.25">
      <c r="A44" s="1" t="s">
        <v>1</v>
      </c>
      <c r="B44" s="1" t="s">
        <v>7147</v>
      </c>
      <c r="K44" s="1">
        <v>2.72</v>
      </c>
    </row>
    <row r="45" spans="1:56" x14ac:dyDescent="0.25">
      <c r="A45" s="1">
        <v>10</v>
      </c>
      <c r="B45" s="1" t="s">
        <v>7146</v>
      </c>
      <c r="C45" s="1">
        <v>2140.0000019222498</v>
      </c>
      <c r="D45" s="1">
        <v>0</v>
      </c>
      <c r="E45">
        <f>(R45-S45*(1000-T45)/(1000-U45))*AK45</f>
        <v>1.2689839321761613</v>
      </c>
      <c r="F45">
        <f>IF(AV45&lt;&gt;0,1/(1/AV45-1/N45),0)</f>
        <v>5.8622506533966483</v>
      </c>
      <c r="G45">
        <f>((AY45-AL45/2)*S45-E45)/(AY45+AL45/2)</f>
        <v>382.55574299122202</v>
      </c>
      <c r="H45">
        <f>AL45*1000</f>
        <v>26.750849814790801</v>
      </c>
      <c r="I45">
        <f>(AQ45-AW45)</f>
        <v>0.9242595626475314</v>
      </c>
      <c r="J45">
        <f>(P45+AP45*D45)</f>
        <v>24.037939071655273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25.026042938232422</v>
      </c>
      <c r="P45" s="1">
        <v>24.037939071655273</v>
      </c>
      <c r="Q45" s="1">
        <v>25.165454864501953</v>
      </c>
      <c r="R45" s="1">
        <v>400.00555419921875</v>
      </c>
      <c r="S45" s="1">
        <v>389.43136596679688</v>
      </c>
      <c r="T45" s="1">
        <v>-2.9239393770694733E-2</v>
      </c>
      <c r="U45" s="1">
        <v>23.603948593139648</v>
      </c>
      <c r="V45" s="1">
        <v>-8.0812260508537292E-2</v>
      </c>
      <c r="W45" s="1">
        <v>65.2369384765625</v>
      </c>
      <c r="X45" s="1">
        <v>300.61468505859375</v>
      </c>
      <c r="Y45" s="1">
        <v>1249.953369140625</v>
      </c>
      <c r="Z45" s="1">
        <v>8.01904296875</v>
      </c>
      <c r="AA45" s="1">
        <v>88.016937255859375</v>
      </c>
      <c r="AB45" s="1">
        <v>35.112319946289063</v>
      </c>
      <c r="AC45" s="1">
        <v>1.0807057619094849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1.1052010480095356</v>
      </c>
      <c r="AL45">
        <f>(U45-T45)/(1000-U45)*AK45</f>
        <v>2.6750849814790801E-2</v>
      </c>
      <c r="AM45">
        <f>(P45+273.15)</f>
        <v>297.18793907165525</v>
      </c>
      <c r="AN45">
        <f>(O45+273.15)</f>
        <v>298.1760429382324</v>
      </c>
      <c r="AO45">
        <f>(Y45*AG45+Z45*AH45)*AI45</f>
        <v>199.99253459231841</v>
      </c>
      <c r="AP45">
        <f>((AO45+0.00000010773*(AN45^4-AM45^4))-AL45*44100)/(L45*51.4+0.00000043092*AM45^3)</f>
        <v>-7.9832059114461611</v>
      </c>
      <c r="AQ45">
        <f>0.61365*EXP(17.502*J45/(240.97+J45))</f>
        <v>3.0018068249604339</v>
      </c>
      <c r="AR45">
        <f>AQ45*1000/AA45</f>
        <v>34.104877067403301</v>
      </c>
      <c r="AS45">
        <f>(AR45-U45)</f>
        <v>10.500928474263652</v>
      </c>
      <c r="AT45">
        <f>IF(D45,P45,(O45+P45)/2)</f>
        <v>24.531991004943848</v>
      </c>
      <c r="AU45">
        <f>0.61365*EXP(17.502*AT45/(240.97+AT45))</f>
        <v>3.0920315972912</v>
      </c>
      <c r="AV45">
        <f>IF(AS45&lt;&gt;0,(1000-(AR45+U45)/2)/AS45*AL45,0)</f>
        <v>2.4739688318366473</v>
      </c>
      <c r="AW45">
        <f>U45*AA45/1000</f>
        <v>2.0775472623129025</v>
      </c>
      <c r="AX45">
        <f>(AU45-AW45)</f>
        <v>1.0144843349782975</v>
      </c>
      <c r="AY45">
        <f>1/(1.6/F45+1.37/N45)</f>
        <v>1.6863402165462693</v>
      </c>
      <c r="AZ45">
        <f>G45*AA45*0.001</f>
        <v>33.671384827727053</v>
      </c>
      <c r="BA45">
        <f>G45/S45</f>
        <v>0.98234445507873891</v>
      </c>
      <c r="BB45">
        <f>(1-AL45*AA45/AQ45/F45)*100</f>
        <v>86.619981589947614</v>
      </c>
      <c r="BC45">
        <f>(S45-E45/(N45/1.35))</f>
        <v>389.03113488776199</v>
      </c>
      <c r="BD45">
        <f>E45*BB45/100/BC45</f>
        <v>2.8254644676383258E-3</v>
      </c>
    </row>
    <row r="46" spans="1:56" x14ac:dyDescent="0.25">
      <c r="A46" s="1" t="s">
        <v>1</v>
      </c>
      <c r="B46" s="1" t="s">
        <v>7145</v>
      </c>
      <c r="K46" s="1">
        <v>2.72</v>
      </c>
    </row>
    <row r="47" spans="1:56" x14ac:dyDescent="0.25">
      <c r="A47" s="1" t="s">
        <v>1</v>
      </c>
      <c r="B47" s="1" t="s">
        <v>7144</v>
      </c>
      <c r="K47" s="1">
        <v>2.72</v>
      </c>
    </row>
    <row r="48" spans="1:56" x14ac:dyDescent="0.25">
      <c r="A48" s="1">
        <v>11</v>
      </c>
      <c r="B48" s="1" t="s">
        <v>7143</v>
      </c>
      <c r="C48" s="1">
        <v>2347.0000019222498</v>
      </c>
      <c r="D48" s="1">
        <v>0</v>
      </c>
      <c r="E48">
        <f>(R48-S48*(1000-T48)/(1000-U48))*AK48</f>
        <v>1.3904096229329053</v>
      </c>
      <c r="F48">
        <f>IF(AV48&lt;&gt;0,1/(1/AV48-1/N48),0)</f>
        <v>7.3638244476226768</v>
      </c>
      <c r="G48">
        <f>((AY48-AL48/2)*S48-E48)/(AY48+AL48/2)</f>
        <v>382.3659517029626</v>
      </c>
      <c r="H48">
        <f>AL48*1000</f>
        <v>27.902674742213563</v>
      </c>
      <c r="I48">
        <f>(AQ48-AW48)</f>
        <v>0.88034515341338704</v>
      </c>
      <c r="J48">
        <f>(P48+AP48*D48)</f>
        <v>24.276077270507813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25.105419158935547</v>
      </c>
      <c r="P48" s="1">
        <v>24.276077270507813</v>
      </c>
      <c r="Q48" s="1">
        <v>25.221778869628906</v>
      </c>
      <c r="R48" s="1">
        <v>399.96981811523438</v>
      </c>
      <c r="S48" s="1">
        <v>388.89498901367188</v>
      </c>
      <c r="T48" s="1">
        <v>-2.6519861072301865E-2</v>
      </c>
      <c r="U48" s="1">
        <v>24.595779418945313</v>
      </c>
      <c r="V48" s="1">
        <v>-7.2943858802318573E-2</v>
      </c>
      <c r="W48" s="1">
        <v>67.651596069335938</v>
      </c>
      <c r="X48" s="1">
        <v>300.6566162109375</v>
      </c>
      <c r="Y48" s="1">
        <v>1601.2413330078125</v>
      </c>
      <c r="Z48" s="1">
        <v>8.3554592132568359</v>
      </c>
      <c r="AA48" s="1">
        <v>88.009384155273438</v>
      </c>
      <c r="AB48" s="1">
        <v>35.35382080078125</v>
      </c>
      <c r="AC48" s="1">
        <v>1.0874341726303101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1.1053552066578582</v>
      </c>
      <c r="AL48">
        <f>(U48-T48)/(1000-U48)*AK48</f>
        <v>2.7902674742213564E-2</v>
      </c>
      <c r="AM48">
        <f>(P48+273.15)</f>
        <v>297.42607727050779</v>
      </c>
      <c r="AN48">
        <f>(O48+273.15)</f>
        <v>298.25541915893552</v>
      </c>
      <c r="AO48">
        <f>(Y48*AG48+Z48*AH48)*AI48</f>
        <v>256.19860755476475</v>
      </c>
      <c r="AP48">
        <f>((AO48+0.00000010773*(AN48^4-AM48^4))-AL48*44100)/(L48*51.4+0.00000043092*AM48^3)</f>
        <v>-7.9515746602996842</v>
      </c>
      <c r="AQ48">
        <f>0.61365*EXP(17.502*J48/(240.97+J48))</f>
        <v>3.0450045528937131</v>
      </c>
      <c r="AR48">
        <f>AQ48*1000/AA48</f>
        <v>34.598634931037175</v>
      </c>
      <c r="AS48">
        <f>(AR48-U48)</f>
        <v>10.002855512091863</v>
      </c>
      <c r="AT48">
        <f>IF(D48,P48,(O48+P48)/2)</f>
        <v>24.69074821472168</v>
      </c>
      <c r="AU48">
        <f>0.61365*EXP(17.502*AT48/(240.97+AT48))</f>
        <v>3.1215230254654709</v>
      </c>
      <c r="AV48">
        <f>IF(AS48&lt;&gt;0,(1000-(AR48+U48)/2)/AS48*AL48,0)</f>
        <v>2.7069103881786845</v>
      </c>
      <c r="AW48">
        <f>U48*AA48/1000</f>
        <v>2.164659399480326</v>
      </c>
      <c r="AX48">
        <f>(AU48-AW48)</f>
        <v>0.95686362598514485</v>
      </c>
      <c r="AY48">
        <f>1/(1.6/F48+1.37/N48)</f>
        <v>1.860998893067733</v>
      </c>
      <c r="AZ48">
        <f>G48*AA48*0.001</f>
        <v>33.651791931322769</v>
      </c>
      <c r="BA48">
        <f>G48/S48</f>
        <v>0.98321131026329645</v>
      </c>
      <c r="BB48">
        <f>(1-AL48*AA48/AQ48/F48)*100</f>
        <v>89.048251905283038</v>
      </c>
      <c r="BC48">
        <f>(S48-E48/(N48/1.35))</f>
        <v>388.45646088925929</v>
      </c>
      <c r="BD48">
        <f>E48*BB48/100/BC48</f>
        <v>3.1873210725089618E-3</v>
      </c>
    </row>
    <row r="49" spans="1:56" x14ac:dyDescent="0.25">
      <c r="A49" s="1" t="s">
        <v>1</v>
      </c>
      <c r="B49" s="1" t="s">
        <v>7142</v>
      </c>
      <c r="K49" s="1">
        <v>2.72</v>
      </c>
    </row>
    <row r="50" spans="1:56" x14ac:dyDescent="0.25">
      <c r="A50" s="1" t="s">
        <v>1</v>
      </c>
      <c r="B50" s="1" t="s">
        <v>7141</v>
      </c>
      <c r="K50" s="1">
        <v>2.72</v>
      </c>
    </row>
    <row r="51" spans="1:56" x14ac:dyDescent="0.25">
      <c r="A51" s="1">
        <v>12</v>
      </c>
      <c r="B51" s="1" t="s">
        <v>7140</v>
      </c>
      <c r="C51" s="1">
        <v>2554.0000019222498</v>
      </c>
      <c r="D51" s="1">
        <v>0</v>
      </c>
      <c r="E51">
        <f>(R51-S51*(1000-T51)/(1000-U51))*AK51</f>
        <v>1.8539205165352695</v>
      </c>
      <c r="F51">
        <f>IF(AV51&lt;&gt;0,1/(1/AV51-1/N51),0)</f>
        <v>10.001280005183176</v>
      </c>
      <c r="G51">
        <f>((AY51-AL51/2)*S51-E51)/(AY51+AL51/2)</f>
        <v>381.93958563066468</v>
      </c>
      <c r="H51">
        <f>AL51*1000</f>
        <v>29.21264488126026</v>
      </c>
      <c r="I51">
        <f>(AQ51-AW51)</f>
        <v>0.83149671314212448</v>
      </c>
      <c r="J51">
        <f>(P51+AP51*D51)</f>
        <v>24.552860260009766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25.213655471801758</v>
      </c>
      <c r="P51" s="1">
        <v>24.552860260009766</v>
      </c>
      <c r="Q51" s="1">
        <v>25.303388595581055</v>
      </c>
      <c r="R51" s="1">
        <v>400.16909790039063</v>
      </c>
      <c r="S51" s="1">
        <v>388.22976684570313</v>
      </c>
      <c r="T51" s="1">
        <v>-2.0267462357878685E-2</v>
      </c>
      <c r="U51" s="1">
        <v>25.731992721557617</v>
      </c>
      <c r="V51" s="1">
        <v>-5.5381916463375092E-2</v>
      </c>
      <c r="W51" s="1">
        <v>70.314033508300781</v>
      </c>
      <c r="X51" s="1">
        <v>300.609619140625</v>
      </c>
      <c r="Y51" s="1">
        <v>1999.4285888671875</v>
      </c>
      <c r="Z51" s="1">
        <v>8.1252813339233398</v>
      </c>
      <c r="AA51" s="1">
        <v>87.999313354492188</v>
      </c>
      <c r="AB51" s="1">
        <v>35.784454345703125</v>
      </c>
      <c r="AC51" s="1">
        <v>1.0869752168655396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1.1051824233111209</v>
      </c>
      <c r="AL51">
        <f>(U51-T51)/(1000-U51)*AK51</f>
        <v>2.9212644881260259E-2</v>
      </c>
      <c r="AM51">
        <f>(P51+273.15)</f>
        <v>297.70286026000974</v>
      </c>
      <c r="AN51">
        <f>(O51+273.15)</f>
        <v>298.36365547180174</v>
      </c>
      <c r="AO51">
        <f>(Y51*AG51+Z51*AH51)*AI51</f>
        <v>319.90856706823615</v>
      </c>
      <c r="AP51">
        <f>((AO51+0.00000010773*(AN51^4-AM51^4))-AL51*44100)/(L51*51.4+0.00000043092*AM51^3)</f>
        <v>-7.916247516254133</v>
      </c>
      <c r="AQ51">
        <f>0.61365*EXP(17.502*J51/(240.97+J51))</f>
        <v>3.0958944038819856</v>
      </c>
      <c r="AR51">
        <f>AQ51*1000/AA51</f>
        <v>35.180892735044807</v>
      </c>
      <c r="AS51">
        <f>(AR51-U51)</f>
        <v>9.4489000134871901</v>
      </c>
      <c r="AT51">
        <f>IF(D51,P51,(O51+P51)/2)</f>
        <v>24.883257865905762</v>
      </c>
      <c r="AU51">
        <f>0.61365*EXP(17.502*AT51/(240.97+AT51))</f>
        <v>3.1576140300205013</v>
      </c>
      <c r="AV51">
        <f>IF(AS51&lt;&gt;0,(1000-(AR51+U51)/2)/AS51*AL51,0)</f>
        <v>2.9974845320687389</v>
      </c>
      <c r="AW51">
        <f>U51*AA51/1000</f>
        <v>2.2643976907398611</v>
      </c>
      <c r="AX51">
        <f>(AU51-AW51)</f>
        <v>0.89321633928064026</v>
      </c>
      <c r="AY51">
        <f>1/(1.6/F51+1.37/N51)</f>
        <v>2.0831295577573354</v>
      </c>
      <c r="AZ51">
        <f>G51*AA51*0.001</f>
        <v>33.610421278397766</v>
      </c>
      <c r="BA51">
        <f>G51/S51</f>
        <v>0.98379778741299251</v>
      </c>
      <c r="BB51">
        <f>(1-AL51*AA51/AQ51/F51)*100</f>
        <v>91.697508546438698</v>
      </c>
      <c r="BC51">
        <f>(S51-E51/(N51/1.35))</f>
        <v>387.64504974254373</v>
      </c>
      <c r="BD51">
        <f>E51*BB51/100/BC51</f>
        <v>4.3854524267062647E-3</v>
      </c>
    </row>
    <row r="52" spans="1:56" x14ac:dyDescent="0.25">
      <c r="A52" s="1" t="s">
        <v>1</v>
      </c>
      <c r="B52" s="1" t="s">
        <v>7139</v>
      </c>
    </row>
    <row r="53" spans="1:56" x14ac:dyDescent="0.25">
      <c r="A53" s="1" t="s">
        <v>1</v>
      </c>
      <c r="B53" s="1" t="s">
        <v>7138</v>
      </c>
    </row>
    <row r="54" spans="1:56" x14ac:dyDescent="0.25">
      <c r="A54" s="1" t="s">
        <v>1</v>
      </c>
      <c r="B54" s="1" t="s">
        <v>7137</v>
      </c>
    </row>
    <row r="55" spans="1:56" x14ac:dyDescent="0.25">
      <c r="A55" s="1" t="s">
        <v>1</v>
      </c>
      <c r="B55" s="1" t="s">
        <v>7136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60E5E-DED5-4FCD-98CF-F68997C3F39B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7250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7249</v>
      </c>
    </row>
    <row r="12" spans="1:60" x14ac:dyDescent="0.25">
      <c r="A12" s="1" t="s">
        <v>1</v>
      </c>
      <c r="B12" s="1" t="s">
        <v>7248</v>
      </c>
    </row>
    <row r="13" spans="1:60" x14ac:dyDescent="0.25">
      <c r="A13" s="1" t="s">
        <v>1</v>
      </c>
      <c r="B13" s="1" t="s">
        <v>7247</v>
      </c>
    </row>
    <row r="14" spans="1:60" x14ac:dyDescent="0.25">
      <c r="A14" s="1" t="s">
        <v>1</v>
      </c>
      <c r="B14" s="1" t="s">
        <v>7246</v>
      </c>
    </row>
    <row r="15" spans="1:60" x14ac:dyDescent="0.25">
      <c r="A15" s="1" t="s">
        <v>1</v>
      </c>
      <c r="B15" s="1" t="s">
        <v>7245</v>
      </c>
    </row>
    <row r="16" spans="1:60" x14ac:dyDescent="0.25">
      <c r="A16" s="1" t="s">
        <v>1</v>
      </c>
      <c r="B16" s="1" t="s">
        <v>7244</v>
      </c>
    </row>
    <row r="17" spans="1:60" x14ac:dyDescent="0.25">
      <c r="A17" s="1" t="s">
        <v>1</v>
      </c>
      <c r="B17" s="1" t="s">
        <v>7243</v>
      </c>
    </row>
    <row r="18" spans="1:60" x14ac:dyDescent="0.25">
      <c r="A18" s="1">
        <v>1</v>
      </c>
      <c r="B18" s="1" t="s">
        <v>7242</v>
      </c>
      <c r="C18" s="1">
        <v>280.50000233575702</v>
      </c>
      <c r="D18" s="1">
        <v>0</v>
      </c>
      <c r="E18">
        <f>(R18-S18*(1000-T18)/(1000-U18))*AO18</f>
        <v>-3.2000417179726619</v>
      </c>
      <c r="F18">
        <f>IF(AZ18&lt;&gt;0,1/(1/AZ18-1/N18),0)</f>
        <v>2.7546277365137524</v>
      </c>
      <c r="G18">
        <f>((BC18-AP18/2)*S18-E18)/(BC18+AP18/2)</f>
        <v>390.45133326916232</v>
      </c>
      <c r="H18">
        <f>AP18*1000</f>
        <v>21.47545706121231</v>
      </c>
      <c r="I18">
        <f>(AU18-BA18)</f>
        <v>1.0942660658444643</v>
      </c>
      <c r="J18">
        <f>(P18+AT18*D18)</f>
        <v>24.965066909790039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25.755308151245117</v>
      </c>
      <c r="P18" s="1">
        <v>24.965066909790039</v>
      </c>
      <c r="Q18" s="1">
        <v>25.858598709106445</v>
      </c>
      <c r="R18" s="1">
        <v>399.95535278320313</v>
      </c>
      <c r="S18" s="1">
        <v>395.16824340820313</v>
      </c>
      <c r="T18" s="1">
        <v>4.6276412010192871</v>
      </c>
      <c r="U18" s="1">
        <v>23.615608215332031</v>
      </c>
      <c r="V18" s="1">
        <v>12.248641967773438</v>
      </c>
      <c r="W18" s="1">
        <v>62.506824493408203</v>
      </c>
      <c r="X18" s="1">
        <v>300.36801147460938</v>
      </c>
      <c r="Y18" s="1">
        <v>-8.5648544132709503E-2</v>
      </c>
      <c r="Z18" s="1">
        <v>7.6728701591491699</v>
      </c>
      <c r="AA18" s="1">
        <v>88.026329040527344</v>
      </c>
      <c r="AB18" s="1">
        <v>5.5407252311706543</v>
      </c>
      <c r="AC18" s="1">
        <v>-0.67790186405181885</v>
      </c>
      <c r="AD18" s="1">
        <v>4.4617969542741776E-2</v>
      </c>
      <c r="AE18" s="1">
        <v>6.8506766110658646E-3</v>
      </c>
      <c r="AF18" s="1">
        <v>3.3157180994749069E-2</v>
      </c>
      <c r="AG18" s="1">
        <v>1.4673260971903801E-2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1.1042941598331224</v>
      </c>
      <c r="AP18">
        <f>(U18-T18)/(1000-U18)*AO18</f>
        <v>2.1475457061212309E-2</v>
      </c>
      <c r="AQ18">
        <f>(P18+273.15)</f>
        <v>298.11506690979002</v>
      </c>
      <c r="AR18">
        <f>(O18+273.15)</f>
        <v>298.90530815124509</v>
      </c>
      <c r="AS18">
        <f>(Y18*AK18+Z18*AL18)*AM18</f>
        <v>-1.3703766754930458E-2</v>
      </c>
      <c r="AT18">
        <f>((AS18+0.00000010773*(AR18^4-AQ18^4))-AP18*44100)/(L18*0.92*2*29.3+0.00000043092*AQ18^3)</f>
        <v>-7.3977787807353588</v>
      </c>
      <c r="AU18">
        <f>0.61365*EXP(17.502*J18/(240.97+J18))</f>
        <v>3.1730613650994623</v>
      </c>
      <c r="AV18">
        <f>AU18*1000/AA18</f>
        <v>36.046730559882647</v>
      </c>
      <c r="AW18">
        <f>(AV18-U18)</f>
        <v>12.431122344550616</v>
      </c>
      <c r="AX18">
        <f>IF(D18,P18,(O18+P18)/2)</f>
        <v>25.360187530517578</v>
      </c>
      <c r="AY18">
        <f>0.61365*EXP(17.502*AX18/(240.97+AX18))</f>
        <v>3.2486022155859167</v>
      </c>
      <c r="AZ18">
        <f>IF(AW18&lt;&gt;0,(1000-(AV18+U18)/2)/AW18*AP18,0)</f>
        <v>1.6760207555254476</v>
      </c>
      <c r="BA18">
        <f>U18*AA18/1000</f>
        <v>2.0787952992549981</v>
      </c>
      <c r="BB18">
        <f>(AY18-BA18)</f>
        <v>1.1698069163309186</v>
      </c>
      <c r="BC18">
        <f>1/(1.6/F18+1.37/N18)</f>
        <v>1.1099910471864998</v>
      </c>
      <c r="BD18">
        <f>G18*AA18*0.001</f>
        <v>34.369997536663881</v>
      </c>
      <c r="BE18">
        <f>G18/S18</f>
        <v>0.98806353947281056</v>
      </c>
      <c r="BF18">
        <f>(1-AP18*AA18/AU18/F18)*100</f>
        <v>78.372136534734892</v>
      </c>
      <c r="BG18">
        <f>(S18-E18/(N18/1.35))</f>
        <v>396.17752029285566</v>
      </c>
      <c r="BH18">
        <f>E18*BF18/100/BG18</f>
        <v>-6.3303467155938903E-3</v>
      </c>
    </row>
    <row r="19" spans="1:60" x14ac:dyDescent="0.25">
      <c r="A19" s="1" t="s">
        <v>1</v>
      </c>
      <c r="B19" s="1" t="s">
        <v>7241</v>
      </c>
      <c r="K19" s="1">
        <v>2.72</v>
      </c>
    </row>
    <row r="20" spans="1:60" x14ac:dyDescent="0.25">
      <c r="A20" s="1" t="s">
        <v>1</v>
      </c>
      <c r="B20" s="1" t="s">
        <v>7240</v>
      </c>
      <c r="K20" s="1">
        <v>2.72</v>
      </c>
    </row>
    <row r="21" spans="1:60" x14ac:dyDescent="0.25">
      <c r="A21" s="1">
        <v>2</v>
      </c>
      <c r="B21" s="1" t="s">
        <v>7239</v>
      </c>
      <c r="C21" s="1">
        <v>486.00000234693289</v>
      </c>
      <c r="D21" s="1">
        <v>0</v>
      </c>
      <c r="E21">
        <f>(R21-S21*(1000-T21)/(1000-U21))*AO21</f>
        <v>-2.9463400912092705</v>
      </c>
      <c r="F21">
        <f>IF(AZ21&lt;&gt;0,1/(1/AZ21-1/N21),0)</f>
        <v>2.694003684159652</v>
      </c>
      <c r="G21">
        <f>((BC21-AP21/2)*S21-E21)/(BC21+AP21/2)</f>
        <v>390.278546997408</v>
      </c>
      <c r="H21">
        <f>AP21*1000</f>
        <v>20.954964467104595</v>
      </c>
      <c r="I21">
        <f>(AU21-BA21)</f>
        <v>1.0826329510717279</v>
      </c>
      <c r="J21">
        <f>(P21+AT21*D21)</f>
        <v>24.813316345214844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25.701061248779297</v>
      </c>
      <c r="P21" s="1">
        <v>24.813316345214844</v>
      </c>
      <c r="Q21" s="1">
        <v>25.868852615356445</v>
      </c>
      <c r="R21" s="1">
        <v>399.9371337890625</v>
      </c>
      <c r="S21" s="1">
        <v>395.10665893554688</v>
      </c>
      <c r="T21" s="1">
        <v>4.8878207206726074</v>
      </c>
      <c r="U21" s="1">
        <v>23.423261642456055</v>
      </c>
      <c r="V21" s="1">
        <v>12.978743553161621</v>
      </c>
      <c r="W21" s="1">
        <v>62.196327209472656</v>
      </c>
      <c r="X21" s="1">
        <v>300.302734375</v>
      </c>
      <c r="Y21" s="1">
        <v>24.354511260986328</v>
      </c>
      <c r="Z21" s="1">
        <v>7.7918133735656738</v>
      </c>
      <c r="AA21" s="1">
        <v>88.024749755859375</v>
      </c>
      <c r="AB21" s="1">
        <v>5.456397533416748</v>
      </c>
      <c r="AC21" s="1">
        <v>-0.66499370336532593</v>
      </c>
      <c r="AD21" s="1">
        <v>8.5000291466712952E-2</v>
      </c>
      <c r="AE21" s="1">
        <v>6.448409054428339E-3</v>
      </c>
      <c r="AF21" s="1">
        <v>5.0617009401321411E-2</v>
      </c>
      <c r="AG21" s="1">
        <v>6.7464276216924191E-3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1.1040541704963234</v>
      </c>
      <c r="AP21">
        <f>(U21-T21)/(1000-U21)*AO21</f>
        <v>2.0954964467104594E-2</v>
      </c>
      <c r="AQ21">
        <f>(P21+273.15)</f>
        <v>297.96331634521482</v>
      </c>
      <c r="AR21">
        <f>(O21+273.15)</f>
        <v>298.85106124877927</v>
      </c>
      <c r="AS21">
        <f>(Y21*AK21+Z21*AL21)*AM21</f>
        <v>3.896721714659293</v>
      </c>
      <c r="AT21">
        <f>((AS21+0.00000010773*(AR21^4-AQ21^4))-AP21*44100)/(L21*0.92*2*29.3+0.00000043092*AQ21^3)</f>
        <v>-7.1781683019767373</v>
      </c>
      <c r="AU21">
        <f>0.61365*EXP(17.502*J21/(240.97+J21))</f>
        <v>3.1444596956149415</v>
      </c>
      <c r="AV21">
        <f>AU21*1000/AA21</f>
        <v>35.722449701206116</v>
      </c>
      <c r="AW21">
        <f>(AV21-U21)</f>
        <v>12.299188058750062</v>
      </c>
      <c r="AX21">
        <f>IF(D21,P21,(O21+P21)/2)</f>
        <v>25.25718879699707</v>
      </c>
      <c r="AY21">
        <f>0.61365*EXP(17.502*AX21/(240.97+AX21))</f>
        <v>3.2287606191721197</v>
      </c>
      <c r="AZ21">
        <f>IF(AW21&lt;&gt;0,(1000-(AV21+U21)/2)/AW21*AP21,0)</f>
        <v>1.6533828274008184</v>
      </c>
      <c r="BA21">
        <f>U21*AA21/1000</f>
        <v>2.0618267445432137</v>
      </c>
      <c r="BB21">
        <f>(AY21-BA21)</f>
        <v>1.166933874628906</v>
      </c>
      <c r="BC21">
        <f>1/(1.6/F21+1.37/N21)</f>
        <v>1.0941170209248265</v>
      </c>
      <c r="BD21">
        <f>G21*AA21*0.001</f>
        <v>34.354171434527245</v>
      </c>
      <c r="BE21">
        <f>G21/S21</f>
        <v>0.98778023141612892</v>
      </c>
      <c r="BF21">
        <f>(1-AP21*AA21/AU21/F21)*100</f>
        <v>78.225534153763647</v>
      </c>
      <c r="BG21">
        <f>(S21-E21/(N21/1.35))</f>
        <v>396.03591961726903</v>
      </c>
      <c r="BH21">
        <f>E21*BF21/100/BG21</f>
        <v>-5.8196495827002237E-3</v>
      </c>
    </row>
    <row r="22" spans="1:60" x14ac:dyDescent="0.25">
      <c r="A22" s="1" t="s">
        <v>1</v>
      </c>
      <c r="B22" s="1" t="s">
        <v>7238</v>
      </c>
      <c r="K22" s="1">
        <v>2.72</v>
      </c>
    </row>
    <row r="23" spans="1:60" x14ac:dyDescent="0.25">
      <c r="A23" s="1" t="s">
        <v>1</v>
      </c>
      <c r="B23" s="1" t="s">
        <v>4677</v>
      </c>
      <c r="K23" s="1">
        <v>2.72</v>
      </c>
    </row>
    <row r="24" spans="1:60" x14ac:dyDescent="0.25">
      <c r="A24" s="1">
        <v>3</v>
      </c>
      <c r="B24" s="1" t="s">
        <v>7237</v>
      </c>
      <c r="C24" s="1">
        <v>691.00000234693289</v>
      </c>
      <c r="D24" s="1">
        <v>0</v>
      </c>
      <c r="E24">
        <f>(R24-S24*(1000-T24)/(1000-U24))*AO24</f>
        <v>-2.4087653240446465</v>
      </c>
      <c r="F24">
        <f>IF(AZ24&lt;&gt;0,1/(1/AZ24-1/N24),0)</f>
        <v>2.5804219742041803</v>
      </c>
      <c r="G24">
        <f>((BC24-AP24/2)*S24-E24)/(BC24+AP24/2)</f>
        <v>389.8977252186333</v>
      </c>
      <c r="H24">
        <f>AP24*1000</f>
        <v>20.309672043906719</v>
      </c>
      <c r="I24">
        <f>(AU24-BA24)</f>
        <v>1.077954803967184</v>
      </c>
      <c r="J24">
        <f>(P24+AT24*D24)</f>
        <v>24.638437271118164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25.604860305786133</v>
      </c>
      <c r="P24" s="1">
        <v>24.638437271118164</v>
      </c>
      <c r="Q24" s="1">
        <v>25.813819885253906</v>
      </c>
      <c r="R24" s="1">
        <v>400.21478271484375</v>
      </c>
      <c r="S24" s="1">
        <v>395.12765502929688</v>
      </c>
      <c r="T24" s="1">
        <v>5.1350526809692383</v>
      </c>
      <c r="U24" s="1">
        <v>23.106548309326172</v>
      </c>
      <c r="V24" s="1">
        <v>13.712429046630859</v>
      </c>
      <c r="W24" s="1">
        <v>61.702754974365234</v>
      </c>
      <c r="X24" s="1">
        <v>300.28579711914063</v>
      </c>
      <c r="Y24" s="1">
        <v>49.862354278564453</v>
      </c>
      <c r="Z24" s="1">
        <v>7.8467164039611816</v>
      </c>
      <c r="AA24" s="1">
        <v>88.019363403320313</v>
      </c>
      <c r="AB24" s="1">
        <v>5.4528207778930664</v>
      </c>
      <c r="AC24" s="1">
        <v>-0.66004717350006104</v>
      </c>
      <c r="AD24" s="1">
        <v>3.9513327181339264E-2</v>
      </c>
      <c r="AE24" s="1">
        <v>4.7420412302017212E-3</v>
      </c>
      <c r="AF24" s="1">
        <v>3.2175127416849136E-2</v>
      </c>
      <c r="AG24" s="1">
        <v>7.4150459840893745E-3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1.1039919011733108</v>
      </c>
      <c r="AP24">
        <f>(U24-T24)/(1000-U24)*AO24</f>
        <v>2.0309672043906719E-2</v>
      </c>
      <c r="AQ24">
        <f>(P24+273.15)</f>
        <v>297.78843727111814</v>
      </c>
      <c r="AR24">
        <f>(O24+273.15)</f>
        <v>298.75486030578611</v>
      </c>
      <c r="AS24">
        <f>(Y24*AK24+Z24*AL24)*AM24</f>
        <v>7.9779765062486376</v>
      </c>
      <c r="AT24">
        <f>((AS24+0.00000010773*(AR24^4-AQ24^4))-AP24*44100)/(L24*0.92*2*29.3+0.00000043092*AQ24^3)</f>
        <v>-6.9156219936789638</v>
      </c>
      <c r="AU24">
        <f>0.61365*EXP(17.502*J24/(240.97+J24))</f>
        <v>3.111778476602141</v>
      </c>
      <c r="AV24">
        <f>AU24*1000/AA24</f>
        <v>35.353339950249591</v>
      </c>
      <c r="AW24">
        <f>(AV24-U24)</f>
        <v>12.246791640923419</v>
      </c>
      <c r="AX24">
        <f>IF(D24,P24,(O24+P24)/2)</f>
        <v>25.121648788452148</v>
      </c>
      <c r="AY24">
        <f>0.61365*EXP(17.502*AX24/(240.97+AX24))</f>
        <v>3.2028116972071001</v>
      </c>
      <c r="AZ24">
        <f>IF(AW24&lt;&gt;0,(1000-(AV24+U24)/2)/AW24*AP24,0)</f>
        <v>1.6098927819500655</v>
      </c>
      <c r="BA24">
        <f>U24*AA24/1000</f>
        <v>2.033823672634957</v>
      </c>
      <c r="BB24">
        <f>(AY24-BA24)</f>
        <v>1.1689880245721431</v>
      </c>
      <c r="BC24">
        <f>1/(1.6/F24+1.37/N24)</f>
        <v>1.0636928002555481</v>
      </c>
      <c r="BD24">
        <f>G24*AA24*0.001</f>
        <v>34.318549566146807</v>
      </c>
      <c r="BE24">
        <f>G24/S24</f>
        <v>0.98676394895650676</v>
      </c>
      <c r="BF24">
        <f>(1-AP24*AA24/AU24/F24)*100</f>
        <v>77.737100303119533</v>
      </c>
      <c r="BG24">
        <f>(S24-E24/(N24/1.35))</f>
        <v>395.88736736318828</v>
      </c>
      <c r="BH24">
        <f>E24*BF24/100/BG24</f>
        <v>-4.729891556002867E-3</v>
      </c>
    </row>
    <row r="25" spans="1:60" x14ac:dyDescent="0.25">
      <c r="A25" s="1" t="s">
        <v>1</v>
      </c>
      <c r="B25" s="1" t="s">
        <v>7236</v>
      </c>
      <c r="K25" s="1">
        <v>2.72</v>
      </c>
    </row>
    <row r="26" spans="1:60" x14ac:dyDescent="0.25">
      <c r="A26" s="1" t="s">
        <v>1</v>
      </c>
      <c r="B26" s="1" t="s">
        <v>4675</v>
      </c>
      <c r="K26" s="1">
        <v>2.72</v>
      </c>
    </row>
    <row r="27" spans="1:60" x14ac:dyDescent="0.25">
      <c r="A27" s="1">
        <v>4</v>
      </c>
      <c r="B27" s="1" t="s">
        <v>4674</v>
      </c>
      <c r="C27" s="1">
        <v>896.00000234693289</v>
      </c>
      <c r="D27" s="1">
        <v>0</v>
      </c>
      <c r="E27">
        <f>(R27-S27*(1000-T27)/(1000-U27))*AO27</f>
        <v>-2.125366233099649</v>
      </c>
      <c r="F27">
        <f>IF(AZ27&lt;&gt;0,1/(1/AZ27-1/N27),0)</f>
        <v>2.556743103682384</v>
      </c>
      <c r="G27">
        <f>((BC27-AP27/2)*S27-E27)/(BC27+AP27/2)</f>
        <v>389.5073801959972</v>
      </c>
      <c r="H27">
        <f>AP27*1000</f>
        <v>20.000655929265989</v>
      </c>
      <c r="I27">
        <f>(AU27-BA27)</f>
        <v>1.0677325244065035</v>
      </c>
      <c r="J27">
        <f>(P27+AT27*D27)</f>
        <v>24.571445465087891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25.531518936157227</v>
      </c>
      <c r="P27" s="1">
        <v>24.571445465087891</v>
      </c>
      <c r="Q27" s="1">
        <v>25.749650955200195</v>
      </c>
      <c r="R27" s="1">
        <v>400.14547729492188</v>
      </c>
      <c r="S27" s="1">
        <v>394.91690063476563</v>
      </c>
      <c r="T27" s="1">
        <v>5.3866572380065918</v>
      </c>
      <c r="U27" s="1">
        <v>23.082317352294922</v>
      </c>
      <c r="V27" s="1">
        <v>14.446459770202637</v>
      </c>
      <c r="W27" s="1">
        <v>61.904399871826172</v>
      </c>
      <c r="X27" s="1">
        <v>300.33389282226563</v>
      </c>
      <c r="Y27" s="1">
        <v>100.18878173828125</v>
      </c>
      <c r="Z27" s="1">
        <v>7.9354805946350098</v>
      </c>
      <c r="AA27" s="1">
        <v>88.015663146972656</v>
      </c>
      <c r="AB27" s="1">
        <v>5.408968448638916</v>
      </c>
      <c r="AC27" s="1">
        <v>-0.65474283695220947</v>
      </c>
      <c r="AD27" s="1">
        <v>7.480042427778244E-2</v>
      </c>
      <c r="AE27" s="1">
        <v>8.6468076333403587E-3</v>
      </c>
      <c r="AF27" s="1">
        <v>4.6686451882123947E-2</v>
      </c>
      <c r="AG27" s="1">
        <v>1.2503179721534252E-2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1.1041687236112705</v>
      </c>
      <c r="AP27">
        <f>(U27-T27)/(1000-U27)*AO27</f>
        <v>2.000065592926599E-2</v>
      </c>
      <c r="AQ27">
        <f>(P27+273.15)</f>
        <v>297.72144546508787</v>
      </c>
      <c r="AR27">
        <f>(O27+273.15)</f>
        <v>298.6815189361572</v>
      </c>
      <c r="AS27">
        <f>(Y27*AK27+Z27*AL27)*AM27</f>
        <v>16.030204719821995</v>
      </c>
      <c r="AT27">
        <f>((AS27+0.00000010773*(AR27^4-AQ27^4))-AP27*44100)/(L27*0.92*2*29.3+0.00000043092*AQ27^3)</f>
        <v>-6.7456345395448025</v>
      </c>
      <c r="AU27">
        <f>0.61365*EXP(17.502*J27/(240.97+J27))</f>
        <v>3.099337993137615</v>
      </c>
      <c r="AV27">
        <f>AU27*1000/AA27</f>
        <v>35.213482263517072</v>
      </c>
      <c r="AW27">
        <f>(AV27-U27)</f>
        <v>12.13116491122215</v>
      </c>
      <c r="AX27">
        <f>IF(D27,P27,(O27+P27)/2)</f>
        <v>25.051482200622559</v>
      </c>
      <c r="AY27">
        <f>0.61365*EXP(17.502*AX27/(240.97+AX27))</f>
        <v>3.1894501426511601</v>
      </c>
      <c r="AZ27">
        <f>IF(AW27&lt;&gt;0,(1000-(AV27+U27)/2)/AW27*AP27,0)</f>
        <v>1.6006442049258331</v>
      </c>
      <c r="BA27">
        <f>U27*AA27/1000</f>
        <v>2.0316054687311116</v>
      </c>
      <c r="BB27">
        <f>(AY27-BA27)</f>
        <v>1.1578446739200485</v>
      </c>
      <c r="BC27">
        <f>1/(1.6/F27+1.37/N27)</f>
        <v>1.0572349071170959</v>
      </c>
      <c r="BD27">
        <f>G27*AA27*0.001</f>
        <v>34.282750368590698</v>
      </c>
      <c r="BE27">
        <f>G27/S27</f>
        <v>0.98630212981497245</v>
      </c>
      <c r="BF27">
        <f>(1-AP27*AA27/AU27/F27)*100</f>
        <v>77.784905196024056</v>
      </c>
      <c r="BG27">
        <f>(S27-E27/(N27/1.35))</f>
        <v>395.58723033654451</v>
      </c>
      <c r="BH27">
        <f>E27*BF27/100/BG27</f>
        <v>-4.1791392206426969E-3</v>
      </c>
    </row>
    <row r="28" spans="1:60" x14ac:dyDescent="0.25">
      <c r="A28" s="1" t="s">
        <v>1</v>
      </c>
      <c r="B28" s="1" t="s">
        <v>7235</v>
      </c>
      <c r="K28" s="1">
        <v>2.72</v>
      </c>
    </row>
    <row r="29" spans="1:60" x14ac:dyDescent="0.25">
      <c r="A29" s="1" t="s">
        <v>1</v>
      </c>
      <c r="B29" s="1" t="s">
        <v>4672</v>
      </c>
      <c r="K29" s="1">
        <v>2.72</v>
      </c>
    </row>
    <row r="30" spans="1:60" x14ac:dyDescent="0.25">
      <c r="A30" s="1">
        <v>5</v>
      </c>
      <c r="B30" s="1" t="s">
        <v>4671</v>
      </c>
      <c r="C30" s="1">
        <v>1101.0000023469329</v>
      </c>
      <c r="D30" s="1">
        <v>0</v>
      </c>
      <c r="E30">
        <f>(R30-S30*(1000-T30)/(1000-U30))*AO30</f>
        <v>-2.114824151784696</v>
      </c>
      <c r="F30">
        <f>IF(AZ30&lt;&gt;0,1/(1/AZ30-1/N30),0)</f>
        <v>2.6014432621311601</v>
      </c>
      <c r="G30">
        <f>((BC30-AP30/2)*S30-E30)/(BC30+AP30/2)</f>
        <v>389.63404922305261</v>
      </c>
      <c r="H30">
        <f>AP30*1000</f>
        <v>19.830142323531611</v>
      </c>
      <c r="I30">
        <f>(AU30-BA30)</f>
        <v>1.0472410777710199</v>
      </c>
      <c r="J30">
        <f>(P30+AT30*D30)</f>
        <v>24.513647079467773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25.483251571655273</v>
      </c>
      <c r="P30" s="1">
        <v>24.513647079467773</v>
      </c>
      <c r="Q30" s="1">
        <v>25.702808380126953</v>
      </c>
      <c r="R30" s="1">
        <v>400.10797119140625</v>
      </c>
      <c r="S30" s="1">
        <v>394.93069458007813</v>
      </c>
      <c r="T30" s="1">
        <v>5.6512899398803711</v>
      </c>
      <c r="U30" s="1">
        <v>23.193716049194336</v>
      </c>
      <c r="V30" s="1">
        <v>15.199603080749512</v>
      </c>
      <c r="W30" s="1">
        <v>62.381381988525391</v>
      </c>
      <c r="X30" s="1">
        <v>300.34024047851563</v>
      </c>
      <c r="Y30" s="1">
        <v>151.04185485839844</v>
      </c>
      <c r="Z30" s="1">
        <v>7.6910967826843262</v>
      </c>
      <c r="AA30" s="1">
        <v>88.015159606933594</v>
      </c>
      <c r="AB30" s="1">
        <v>5.5393624305725098</v>
      </c>
      <c r="AC30" s="1">
        <v>-0.6575469970703125</v>
      </c>
      <c r="AD30" s="1">
        <v>7.2393760085105896E-2</v>
      </c>
      <c r="AE30" s="1">
        <v>6.0943416319787502E-3</v>
      </c>
      <c r="AF30" s="1">
        <v>4.1662748903036118E-2</v>
      </c>
      <c r="AG30" s="1">
        <v>1.4446132816374302E-2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1.1041920605827777</v>
      </c>
      <c r="AP30">
        <f>(U30-T30)/(1000-U30)*AO30</f>
        <v>1.983014232353161E-2</v>
      </c>
      <c r="AQ30">
        <f>(P30+273.15)</f>
        <v>297.66364707946775</v>
      </c>
      <c r="AR30">
        <f>(O30+273.15)</f>
        <v>298.63325157165525</v>
      </c>
      <c r="AS30">
        <f>(Y30*AK30+Z30*AL30)*AM30</f>
        <v>24.166696237175984</v>
      </c>
      <c r="AT30">
        <f>((AS30+0.00000010773*(AR30^4-AQ30^4))-AP30*44100)/(L30*0.92*2*29.3+0.00000043092*AQ30^3)</f>
        <v>-6.6216507332549011</v>
      </c>
      <c r="AU30">
        <f>0.61365*EXP(17.502*J30/(240.97+J30))</f>
        <v>3.0886396977187567</v>
      </c>
      <c r="AV30">
        <f>AU30*1000/AA30</f>
        <v>35.09213312243363</v>
      </c>
      <c r="AW30">
        <f>(AV30-U30)</f>
        <v>11.898417073239294</v>
      </c>
      <c r="AX30">
        <f>IF(D30,P30,(O30+P30)/2)</f>
        <v>24.998449325561523</v>
      </c>
      <c r="AY30">
        <f>0.61365*EXP(17.502*AX30/(240.97+AX30))</f>
        <v>3.1793836412934571</v>
      </c>
      <c r="AZ30">
        <f>IF(AW30&lt;&gt;0,(1000-(AV30+U30)/2)/AW30*AP30,0)</f>
        <v>1.6180500198275225</v>
      </c>
      <c r="BA30">
        <f>U30*AA30/1000</f>
        <v>2.0413986199477367</v>
      </c>
      <c r="BB30">
        <f>(AY30-BA30)</f>
        <v>1.1379850213457203</v>
      </c>
      <c r="BC30">
        <f>1/(1.6/F30+1.37/N30)</f>
        <v>1.0693921779231104</v>
      </c>
      <c r="BD30">
        <f>G30*AA30*0.001</f>
        <v>34.29370303066279</v>
      </c>
      <c r="BE30">
        <f>G30/S30</f>
        <v>0.9865884180953387</v>
      </c>
      <c r="BF30">
        <f>(1-AP30*AA30/AU30/F30)*100</f>
        <v>78.277905200690839</v>
      </c>
      <c r="BG30">
        <f>(S30-E30/(N30/1.35))</f>
        <v>395.59769936301996</v>
      </c>
      <c r="BH30">
        <f>E30*BF30/100/BG30</f>
        <v>-4.1846553894546914E-3</v>
      </c>
    </row>
    <row r="31" spans="1:60" x14ac:dyDescent="0.25">
      <c r="A31" s="1" t="s">
        <v>1</v>
      </c>
      <c r="B31" s="1" t="s">
        <v>7234</v>
      </c>
      <c r="K31" s="1">
        <v>2.72</v>
      </c>
    </row>
    <row r="32" spans="1:60" x14ac:dyDescent="0.25">
      <c r="A32" s="1" t="s">
        <v>1</v>
      </c>
      <c r="B32" s="1" t="s">
        <v>4669</v>
      </c>
      <c r="K32" s="1">
        <v>2.72</v>
      </c>
    </row>
    <row r="33" spans="1:60" x14ac:dyDescent="0.25">
      <c r="A33" s="1">
        <v>6</v>
      </c>
      <c r="B33" s="1" t="s">
        <v>4668</v>
      </c>
      <c r="C33" s="1">
        <v>1306.0000023469329</v>
      </c>
      <c r="D33" s="1">
        <v>0</v>
      </c>
      <c r="E33">
        <f>(R33-S33*(1000-T33)/(1000-U33))*AO33</f>
        <v>-1.8540897274722914</v>
      </c>
      <c r="F33">
        <f>IF(AZ33&lt;&gt;0,1/(1/AZ33-1/N33),0)</f>
        <v>2.7128519373937081</v>
      </c>
      <c r="G33">
        <f>((BC33-AP33/2)*S33-E33)/(BC33+AP33/2)</f>
        <v>389.25696344858727</v>
      </c>
      <c r="H33">
        <f>AP33*1000</f>
        <v>19.916016282012006</v>
      </c>
      <c r="I33">
        <f>(AU33-BA33)</f>
        <v>1.0246697338037962</v>
      </c>
      <c r="J33">
        <f>(P33+AT33*D33)</f>
        <v>24.555789947509766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25.464572906494141</v>
      </c>
      <c r="P33" s="1">
        <v>24.555789947509766</v>
      </c>
      <c r="Q33" s="1">
        <v>25.670539855957031</v>
      </c>
      <c r="R33" s="1">
        <v>400.11215209960938</v>
      </c>
      <c r="S33" s="1">
        <v>394.67266845703125</v>
      </c>
      <c r="T33" s="1">
        <v>5.9268093109130859</v>
      </c>
      <c r="U33" s="1">
        <v>23.539024353027344</v>
      </c>
      <c r="V33" s="1">
        <v>15.958148956298828</v>
      </c>
      <c r="W33" s="1">
        <v>63.379676818847656</v>
      </c>
      <c r="X33" s="1">
        <v>300.33938598632813</v>
      </c>
      <c r="Y33" s="1">
        <v>299.70455932617188</v>
      </c>
      <c r="Z33" s="1">
        <v>8.186100959777832</v>
      </c>
      <c r="AA33" s="1">
        <v>88.014152526855469</v>
      </c>
      <c r="AB33" s="1">
        <v>5.4984354972839355</v>
      </c>
      <c r="AC33" s="1">
        <v>-0.67291831970214844</v>
      </c>
      <c r="AD33" s="1">
        <v>3.8350723683834076E-2</v>
      </c>
      <c r="AE33" s="1">
        <v>2.8143445961177349E-3</v>
      </c>
      <c r="AF33" s="1">
        <v>3.1168803572654724E-2</v>
      </c>
      <c r="AG33" s="1">
        <v>1.291955728083849E-2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1.1041889190673826</v>
      </c>
      <c r="AP33">
        <f>(U33-T33)/(1000-U33)*AO33</f>
        <v>1.9916016282012006E-2</v>
      </c>
      <c r="AQ33">
        <f>(P33+273.15)</f>
        <v>297.70578994750974</v>
      </c>
      <c r="AR33">
        <f>(O33+273.15)</f>
        <v>298.61457290649412</v>
      </c>
      <c r="AS33">
        <f>(Y33*AK33+Z33*AL33)*AM33</f>
        <v>47.952728420360472</v>
      </c>
      <c r="AT33">
        <f>((AS33+0.00000010773*(AR33^4-AQ33^4))-AP33*44100)/(L33*0.92*2*29.3+0.00000043092*AQ33^3)</f>
        <v>-6.4690874348383831</v>
      </c>
      <c r="AU33">
        <f>0.61365*EXP(17.502*J33/(240.97+J33))</f>
        <v>3.0964370135445103</v>
      </c>
      <c r="AV33">
        <f>AU33*1000/AA33</f>
        <v>35.181126269433825</v>
      </c>
      <c r="AW33">
        <f>(AV33-U33)</f>
        <v>11.642101916406482</v>
      </c>
      <c r="AX33">
        <f>IF(D33,P33,(O33+P33)/2)</f>
        <v>25.010181427001953</v>
      </c>
      <c r="AY33">
        <f>0.61365*EXP(17.502*AX33/(240.97+AX33))</f>
        <v>3.1816081898608171</v>
      </c>
      <c r="AZ33">
        <f>IF(AW33&lt;&gt;0,(1000-(AV33+U33)/2)/AW33*AP33,0)</f>
        <v>1.6604630918777716</v>
      </c>
      <c r="BA33">
        <f>U33*AA33/1000</f>
        <v>2.0717672797407141</v>
      </c>
      <c r="BB33">
        <f>(AY33-BA33)</f>
        <v>1.109840910120103</v>
      </c>
      <c r="BC33">
        <f>1/(1.6/F33+1.37/N33)</f>
        <v>1.0990790524482241</v>
      </c>
      <c r="BD33">
        <f>G33*AA33*0.001</f>
        <v>34.260121753104563</v>
      </c>
      <c r="BE33">
        <f>G33/S33</f>
        <v>0.98627798314583925</v>
      </c>
      <c r="BF33">
        <f>(1-AP33*AA33/AU33/F33)*100</f>
        <v>79.132681602246493</v>
      </c>
      <c r="BG33">
        <f>(S33-E33/(N33/1.35))</f>
        <v>395.25743892845969</v>
      </c>
      <c r="BH33">
        <f>E33*BF33/100/BG33</f>
        <v>-3.7119881276318364E-3</v>
      </c>
    </row>
    <row r="34" spans="1:60" x14ac:dyDescent="0.25">
      <c r="A34" s="1" t="s">
        <v>1</v>
      </c>
      <c r="B34" s="1" t="s">
        <v>7233</v>
      </c>
      <c r="K34" s="1">
        <v>2.72</v>
      </c>
    </row>
    <row r="35" spans="1:60" x14ac:dyDescent="0.25">
      <c r="A35" s="1" t="s">
        <v>1</v>
      </c>
      <c r="B35" s="1" t="s">
        <v>4666</v>
      </c>
      <c r="K35" s="1">
        <v>2.72</v>
      </c>
    </row>
    <row r="36" spans="1:60" x14ac:dyDescent="0.25">
      <c r="A36" s="1">
        <v>7</v>
      </c>
      <c r="B36" s="1" t="s">
        <v>4665</v>
      </c>
      <c r="C36" s="1">
        <v>1511.0000023469329</v>
      </c>
      <c r="D36" s="1">
        <v>0</v>
      </c>
      <c r="E36">
        <f>(R36-S36*(1000-T36)/(1000-U36))*AO36</f>
        <v>-1.5232731394454591</v>
      </c>
      <c r="F36">
        <f>IF(AZ36&lt;&gt;0,1/(1/AZ36-1/N36),0)</f>
        <v>2.9438074019392797</v>
      </c>
      <c r="G36">
        <f>((BC36-AP36/2)*S36-E36)/(BC36+AP36/2)</f>
        <v>388.68569090691392</v>
      </c>
      <c r="H36">
        <f>AP36*1000</f>
        <v>20.231045754071417</v>
      </c>
      <c r="I36">
        <f>(AU36-BA36)</f>
        <v>0.99045107406732269</v>
      </c>
      <c r="J36">
        <f>(P36+AT36*D36)</f>
        <v>24.636682510375977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25.488176345825195</v>
      </c>
      <c r="P36" s="1">
        <v>24.636682510375977</v>
      </c>
      <c r="Q36" s="1">
        <v>25.680152893066406</v>
      </c>
      <c r="R36" s="1">
        <v>400.05294799804688</v>
      </c>
      <c r="S36" s="1">
        <v>394.20925903320313</v>
      </c>
      <c r="T36" s="1">
        <v>6.2180585861206055</v>
      </c>
      <c r="U36" s="1">
        <v>24.100090026855469</v>
      </c>
      <c r="V36" s="1">
        <v>16.717721939086914</v>
      </c>
      <c r="W36" s="1">
        <v>64.794921875</v>
      </c>
      <c r="X36" s="1">
        <v>300.31405639648438</v>
      </c>
      <c r="Y36" s="1">
        <v>499.66519165039063</v>
      </c>
      <c r="Z36" s="1">
        <v>7.8797502517700195</v>
      </c>
      <c r="AA36" s="1">
        <v>88.008010864257813</v>
      </c>
      <c r="AB36" s="1">
        <v>5.4085125923156738</v>
      </c>
      <c r="AC36" s="1">
        <v>-0.69487667083740234</v>
      </c>
      <c r="AD36" s="1">
        <v>0.11068132519721985</v>
      </c>
      <c r="AE36" s="1">
        <v>4.1868281550705433E-3</v>
      </c>
      <c r="AF36" s="1">
        <v>6.6667318344116211E-2</v>
      </c>
      <c r="AG36" s="1">
        <v>1.6318207606673241E-2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1.1040957955753099</v>
      </c>
      <c r="AP36">
        <f>(U36-T36)/(1000-U36)*AO36</f>
        <v>2.0231045754071416E-2</v>
      </c>
      <c r="AQ36">
        <f>(P36+273.15)</f>
        <v>297.78668251037595</v>
      </c>
      <c r="AR36">
        <f>(O36+273.15)</f>
        <v>298.63817634582517</v>
      </c>
      <c r="AS36">
        <f>(Y36*AK36+Z36*AL36)*AM36</f>
        <v>79.946428877120525</v>
      </c>
      <c r="AT36">
        <f>((AS36+0.00000010773*(AR36^4-AQ36^4))-AP36*44100)/(L36*0.92*2*29.3+0.00000043092*AQ36^3)</f>
        <v>-6.3309398816141567</v>
      </c>
      <c r="AU36">
        <f>0.61365*EXP(17.502*J36/(240.97+J36))</f>
        <v>3.1114520589804102</v>
      </c>
      <c r="AV36">
        <f>AU36*1000/AA36</f>
        <v>35.35419137900373</v>
      </c>
      <c r="AW36">
        <f>(AV36-U36)</f>
        <v>11.254101352148261</v>
      </c>
      <c r="AX36">
        <f>IF(D36,P36,(O36+P36)/2)</f>
        <v>25.062429428100586</v>
      </c>
      <c r="AY36">
        <f>0.61365*EXP(17.502*AX36/(240.97+AX36))</f>
        <v>3.1915315687661145</v>
      </c>
      <c r="AZ36">
        <f>IF(AW36&lt;&gt;0,(1000-(AV36+U36)/2)/AW36*AP36,0)</f>
        <v>1.7442205286898087</v>
      </c>
      <c r="BA36">
        <f>U36*AA36/1000</f>
        <v>2.1210009849130875</v>
      </c>
      <c r="BB36">
        <f>(AY36-BA36)</f>
        <v>1.070530583853027</v>
      </c>
      <c r="BC36">
        <f>1/(1.6/F36+1.37/N36)</f>
        <v>1.1579686338161534</v>
      </c>
      <c r="BD36">
        <f>G36*AA36*0.001</f>
        <v>34.20745450811723</v>
      </c>
      <c r="BE36">
        <f>G36/S36</f>
        <v>0.98598823340721187</v>
      </c>
      <c r="BF36">
        <f>(1-AP36*AA36/AU36/F36)*100</f>
        <v>80.561263587675725</v>
      </c>
      <c r="BG36">
        <f>(S36-E36/(N36/1.35))</f>
        <v>394.68969163507194</v>
      </c>
      <c r="BH36">
        <f>E36*BF36/100/BG36</f>
        <v>-3.1091972124864943E-3</v>
      </c>
    </row>
    <row r="37" spans="1:60" x14ac:dyDescent="0.25">
      <c r="A37" s="1" t="s">
        <v>1</v>
      </c>
      <c r="B37" s="1" t="s">
        <v>7232</v>
      </c>
      <c r="K37" s="1">
        <v>2.72</v>
      </c>
    </row>
    <row r="38" spans="1:60" x14ac:dyDescent="0.25">
      <c r="A38" s="1" t="s">
        <v>1</v>
      </c>
      <c r="B38" s="1" t="s">
        <v>4663</v>
      </c>
      <c r="K38" s="1">
        <v>2.72</v>
      </c>
    </row>
    <row r="39" spans="1:60" x14ac:dyDescent="0.25">
      <c r="A39" s="1">
        <v>8</v>
      </c>
      <c r="B39" s="1" t="s">
        <v>4662</v>
      </c>
      <c r="C39" s="1">
        <v>1716.0000023469329</v>
      </c>
      <c r="D39" s="1">
        <v>0</v>
      </c>
      <c r="E39">
        <f>(R39-S39*(1000-T39)/(1000-U39))*AO39</f>
        <v>-1.5688133968115989</v>
      </c>
      <c r="F39">
        <f>IF(AZ39&lt;&gt;0,1/(1/AZ39-1/N39),0)</f>
        <v>3.2923102977270737</v>
      </c>
      <c r="G39">
        <f>((BC39-AP39/2)*S39-E39)/(BC39+AP39/2)</f>
        <v>388.80143132114171</v>
      </c>
      <c r="H39">
        <f>AP39*1000</f>
        <v>20.693845478040522</v>
      </c>
      <c r="I39">
        <f>(AU39-BA39)</f>
        <v>0.94912336049095325</v>
      </c>
      <c r="J39">
        <f>(P39+AT39*D39)</f>
        <v>24.736532211303711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25.518325805664063</v>
      </c>
      <c r="P39" s="1">
        <v>24.736532211303711</v>
      </c>
      <c r="Q39" s="1">
        <v>25.689287185668945</v>
      </c>
      <c r="R39" s="1">
        <v>400.030517578125</v>
      </c>
      <c r="S39" s="1">
        <v>394.06610107421875</v>
      </c>
      <c r="T39" s="1">
        <v>6.5049099922180176</v>
      </c>
      <c r="U39" s="1">
        <v>24.781452178955078</v>
      </c>
      <c r="V39" s="1">
        <v>17.457525253295898</v>
      </c>
      <c r="W39" s="1">
        <v>66.507118225097656</v>
      </c>
      <c r="X39" s="1">
        <v>300.34335327148438</v>
      </c>
      <c r="Y39" s="1">
        <v>749.841552734375</v>
      </c>
      <c r="Z39" s="1">
        <v>7.917564868927002</v>
      </c>
      <c r="AA39" s="1">
        <v>88.007362365722656</v>
      </c>
      <c r="AB39" s="1">
        <v>5.5175871849060059</v>
      </c>
      <c r="AC39" s="1">
        <v>-0.72403413057327271</v>
      </c>
      <c r="AD39" s="1">
        <v>5.3068298846483231E-2</v>
      </c>
      <c r="AE39" s="1">
        <v>4.3509597890079021E-3</v>
      </c>
      <c r="AF39" s="1">
        <v>2.9611410573124886E-2</v>
      </c>
      <c r="AG39" s="1">
        <v>1.6505062580108643E-2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1.1042035046745746</v>
      </c>
      <c r="AP39">
        <f>(U39-T39)/(1000-U39)*AO39</f>
        <v>2.0693845478040523E-2</v>
      </c>
      <c r="AQ39">
        <f>(P39+273.15)</f>
        <v>297.88653221130369</v>
      </c>
      <c r="AR39">
        <f>(O39+273.15)</f>
        <v>298.66832580566404</v>
      </c>
      <c r="AS39">
        <f>(Y39*AK39+Z39*AL39)*AM39</f>
        <v>119.97464575585764</v>
      </c>
      <c r="AT39">
        <f>((AS39+0.00000010773*(AR39^4-AQ39^4))-AP39*44100)/(L39*0.92*2*29.3+0.00000043092*AQ39^3)</f>
        <v>-6.1818487662333217</v>
      </c>
      <c r="AU39">
        <f>0.61365*EXP(17.502*J39/(240.97+J39))</f>
        <v>3.1300736023530802</v>
      </c>
      <c r="AV39">
        <f>AU39*1000/AA39</f>
        <v>35.566042637953089</v>
      </c>
      <c r="AW39">
        <f>(AV39-U39)</f>
        <v>10.784590458998011</v>
      </c>
      <c r="AX39">
        <f>IF(D39,P39,(O39+P39)/2)</f>
        <v>25.127429008483887</v>
      </c>
      <c r="AY39">
        <f>0.61365*EXP(17.502*AX39/(240.97+AX39))</f>
        <v>3.2039145797800961</v>
      </c>
      <c r="AZ39">
        <f>IF(AW39&lt;&gt;0,(1000-(AV39+U39)/2)/AW39*AP39,0)</f>
        <v>1.8609361837131075</v>
      </c>
      <c r="BA39">
        <f>U39*AA39/1000</f>
        <v>2.1809502418621269</v>
      </c>
      <c r="BB39">
        <f>(AY39-BA39)</f>
        <v>1.0229643379179691</v>
      </c>
      <c r="BC39">
        <f>1/(1.6/F39+1.37/N39)</f>
        <v>1.2406203583716069</v>
      </c>
      <c r="BD39">
        <f>G39*AA39*0.001</f>
        <v>34.217388454591344</v>
      </c>
      <c r="BE39">
        <f>G39/S39</f>
        <v>0.98664013540183837</v>
      </c>
      <c r="BF39">
        <f>(1-AP39*AA39/AU39/F39)*100</f>
        <v>82.327218961999293</v>
      </c>
      <c r="BG39">
        <f>(S39-E39/(N39/1.35))</f>
        <v>394.56089684167466</v>
      </c>
      <c r="BH39">
        <f>E39*BF39/100/BG39</f>
        <v>-3.2734121668841596E-3</v>
      </c>
    </row>
    <row r="40" spans="1:60" x14ac:dyDescent="0.25">
      <c r="A40" s="1" t="s">
        <v>1</v>
      </c>
      <c r="B40" s="1" t="s">
        <v>7231</v>
      </c>
      <c r="K40" s="1">
        <v>2.72</v>
      </c>
    </row>
    <row r="41" spans="1:60" x14ac:dyDescent="0.25">
      <c r="A41" s="1" t="s">
        <v>1</v>
      </c>
      <c r="B41" s="1" t="s">
        <v>4660</v>
      </c>
      <c r="K41" s="1">
        <v>2.72</v>
      </c>
    </row>
    <row r="42" spans="1:60" x14ac:dyDescent="0.25">
      <c r="A42" s="1">
        <v>9</v>
      </c>
      <c r="B42" s="1" t="s">
        <v>4659</v>
      </c>
      <c r="C42" s="1">
        <v>1921.500002335757</v>
      </c>
      <c r="D42" s="1">
        <v>0</v>
      </c>
      <c r="E42">
        <f>(R42-S42*(1000-T42)/(1000-U42))*AO42</f>
        <v>-1.1460369972779312</v>
      </c>
      <c r="F42">
        <f>IF(AZ42&lt;&gt;0,1/(1/AZ42-1/N42),0)</f>
        <v>3.7663739573537809</v>
      </c>
      <c r="G42">
        <f>((BC42-AP42/2)*S42-E42)/(BC42+AP42/2)</f>
        <v>388.14185299882917</v>
      </c>
      <c r="H42">
        <f>AP42*1000</f>
        <v>21.271569835016077</v>
      </c>
      <c r="I42">
        <f>(AU42-BA42)</f>
        <v>0.90572382403417651</v>
      </c>
      <c r="J42">
        <f>(P42+AT42*D42)</f>
        <v>24.86614990234375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25.582670211791992</v>
      </c>
      <c r="P42" s="1">
        <v>24.86614990234375</v>
      </c>
      <c r="Q42" s="1">
        <v>25.736251831054688</v>
      </c>
      <c r="R42" s="1">
        <v>400.02212524414063</v>
      </c>
      <c r="S42" s="1">
        <v>393.48049926757813</v>
      </c>
      <c r="T42" s="1">
        <v>6.7805137634277344</v>
      </c>
      <c r="U42" s="1">
        <v>25.550849914550781</v>
      </c>
      <c r="V42" s="1">
        <v>18.127832412719727</v>
      </c>
      <c r="W42" s="1">
        <v>68.310684204101563</v>
      </c>
      <c r="X42" s="1">
        <v>300.36932373046875</v>
      </c>
      <c r="Y42" s="1">
        <v>999.058837890625</v>
      </c>
      <c r="Z42" s="1">
        <v>7.9964404106140137</v>
      </c>
      <c r="AA42" s="1">
        <v>88.007568359375</v>
      </c>
      <c r="AB42" s="1">
        <v>5.542231559753418</v>
      </c>
      <c r="AC42" s="1">
        <v>-0.73796540498733521</v>
      </c>
      <c r="AD42" s="1">
        <v>2.3782335221767426E-2</v>
      </c>
      <c r="AE42" s="1">
        <v>1.1584392748773098E-2</v>
      </c>
      <c r="AF42" s="1">
        <v>3.9404429495334625E-2</v>
      </c>
      <c r="AG42" s="1">
        <v>2.3478629067540169E-2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1.1042989843031936</v>
      </c>
      <c r="AP42">
        <f>(U42-T42)/(1000-U42)*AO42</f>
        <v>2.1271569835016078E-2</v>
      </c>
      <c r="AQ42">
        <f>(P42+273.15)</f>
        <v>298.01614990234373</v>
      </c>
      <c r="AR42">
        <f>(O42+273.15)</f>
        <v>298.73267021179197</v>
      </c>
      <c r="AS42">
        <f>(Y42*AK42+Z42*AL42)*AM42</f>
        <v>159.84941048958717</v>
      </c>
      <c r="AT42">
        <f>((AS42+0.00000010773*(AR42^4-AQ42^4))-AP42*44100)/(L42*0.92*2*29.3+0.00000043092*AQ42^3)</f>
        <v>-6.0733938314991223</v>
      </c>
      <c r="AU42">
        <f>0.61365*EXP(17.502*J42/(240.97+J42))</f>
        <v>3.1543919945291354</v>
      </c>
      <c r="AV42">
        <f>AU42*1000/AA42</f>
        <v>35.842280991656487</v>
      </c>
      <c r="AW42">
        <f>(AV42-U42)</f>
        <v>10.291431077105706</v>
      </c>
      <c r="AX42">
        <f>IF(D42,P42,(O42+P42)/2)</f>
        <v>25.224410057067871</v>
      </c>
      <c r="AY42">
        <f>0.61365*EXP(17.502*AX42/(240.97+AX42))</f>
        <v>3.2224683991498324</v>
      </c>
      <c r="AZ42">
        <f>IF(AW42&lt;&gt;0,(1000-(AV42+U42)/2)/AW42*AP42,0)</f>
        <v>2.0034731365158094</v>
      </c>
      <c r="BA42">
        <f>U42*AA42/1000</f>
        <v>2.2486681704949589</v>
      </c>
      <c r="BB42">
        <f>(AY42-BA42)</f>
        <v>0.97380022865487348</v>
      </c>
      <c r="BC42">
        <f>1/(1.6/F42+1.37/N42)</f>
        <v>1.3424995527609183</v>
      </c>
      <c r="BD42">
        <f>G42*AA42*0.001</f>
        <v>34.159420660928937</v>
      </c>
      <c r="BE42">
        <f>G42/S42</f>
        <v>0.98643224688723763</v>
      </c>
      <c r="BF42">
        <f>(1-AP42*AA42/AU42/F42)*100</f>
        <v>84.242748623316615</v>
      </c>
      <c r="BG42">
        <f>(S42-E42/(N42/1.35))</f>
        <v>393.84195350856908</v>
      </c>
      <c r="BH42">
        <f>E42*BF42/100/BG42</f>
        <v>-2.4513718209709405E-3</v>
      </c>
    </row>
    <row r="43" spans="1:60" x14ac:dyDescent="0.25">
      <c r="A43" s="1" t="s">
        <v>1</v>
      </c>
      <c r="B43" s="1" t="s">
        <v>7230</v>
      </c>
      <c r="K43" s="1">
        <v>2.72</v>
      </c>
    </row>
    <row r="44" spans="1:60" x14ac:dyDescent="0.25">
      <c r="A44" s="1" t="s">
        <v>1</v>
      </c>
      <c r="B44" s="1" t="s">
        <v>4657</v>
      </c>
      <c r="K44" s="1">
        <v>2.72</v>
      </c>
    </row>
    <row r="45" spans="1:60" x14ac:dyDescent="0.25">
      <c r="A45" s="1">
        <v>10</v>
      </c>
      <c r="B45" s="1" t="s">
        <v>4656</v>
      </c>
      <c r="C45" s="1">
        <v>2126.500002335757</v>
      </c>
      <c r="D45" s="1">
        <v>0</v>
      </c>
      <c r="E45">
        <f>(R45-S45*(1000-T45)/(1000-U45))*AO45</f>
        <v>-0.94629939586509193</v>
      </c>
      <c r="F45">
        <f>IF(AZ45&lt;&gt;0,1/(1/AZ45-1/N45),0)</f>
        <v>4.3586190806629261</v>
      </c>
      <c r="G45">
        <f>((BC45-AP45/2)*S45-E45)/(BC45+AP45/2)</f>
        <v>387.847516844398</v>
      </c>
      <c r="H45">
        <f>AP45*1000</f>
        <v>21.918706146226267</v>
      </c>
      <c r="I45">
        <f>(AU45-BA45)</f>
        <v>0.86524417652318419</v>
      </c>
      <c r="J45">
        <f>(P45+AT45*D45)</f>
        <v>25.034185409545898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25.679540634155273</v>
      </c>
      <c r="P45" s="1">
        <v>25.034185409545898</v>
      </c>
      <c r="Q45" s="1">
        <v>25.8114013671875</v>
      </c>
      <c r="R45" s="1">
        <v>400.02334594726563</v>
      </c>
      <c r="S45" s="1">
        <v>393.0782470703125</v>
      </c>
      <c r="T45" s="1">
        <v>7.0482368469238281</v>
      </c>
      <c r="U45" s="1">
        <v>26.373287200927734</v>
      </c>
      <c r="V45" s="1">
        <v>18.734548568725586</v>
      </c>
      <c r="W45" s="1">
        <v>70.101448059082031</v>
      </c>
      <c r="X45" s="1">
        <v>300.369384765625</v>
      </c>
      <c r="Y45" s="1">
        <v>1249.58349609375</v>
      </c>
      <c r="Z45" s="1">
        <v>7.6135287284851074</v>
      </c>
      <c r="AA45" s="1">
        <v>88.002670288085938</v>
      </c>
      <c r="AB45" s="1">
        <v>5.6710782051086426</v>
      </c>
      <c r="AC45" s="1">
        <v>-0.75161468982696533</v>
      </c>
      <c r="AD45" s="1">
        <v>3.061203844845295E-2</v>
      </c>
      <c r="AE45" s="1">
        <v>1.0646537877619267E-2</v>
      </c>
      <c r="AF45" s="1">
        <v>4.386969655752182E-2</v>
      </c>
      <c r="AG45" s="1">
        <v>1.860838383436203E-2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1.1042992086971506</v>
      </c>
      <c r="AP45">
        <f>(U45-T45)/(1000-U45)*AO45</f>
        <v>2.1918706146226267E-2</v>
      </c>
      <c r="AQ45">
        <f>(P45+273.15)</f>
        <v>298.18418540954588</v>
      </c>
      <c r="AR45">
        <f>(O45+273.15)</f>
        <v>298.82954063415525</v>
      </c>
      <c r="AS45">
        <f>(Y45*AK45+Z45*AL45)*AM45</f>
        <v>199.93335490614118</v>
      </c>
      <c r="AT45">
        <f>((AS45+0.00000010773*(AR45^4-AQ45^4))-AP45*44100)/(L45*0.92*2*29.3+0.00000043092*AQ45^3)</f>
        <v>-5.9877692380761554</v>
      </c>
      <c r="AU45">
        <f>0.61365*EXP(17.502*J45/(240.97+J45))</f>
        <v>3.1861638744794245</v>
      </c>
      <c r="AV45">
        <f>AU45*1000/AA45</f>
        <v>36.205309044023146</v>
      </c>
      <c r="AW45">
        <f>(AV45-U45)</f>
        <v>9.8320218430954114</v>
      </c>
      <c r="AX45">
        <f>IF(D45,P45,(O45+P45)/2)</f>
        <v>25.356863021850586</v>
      </c>
      <c r="AY45">
        <f>0.61365*EXP(17.502*AX45/(240.97+AX45))</f>
        <v>3.2479601248983596</v>
      </c>
      <c r="AZ45">
        <f>IF(AW45&lt;&gt;0,(1000-(AV45+U45)/2)/AW45*AP45,0)</f>
        <v>2.1595644877527365</v>
      </c>
      <c r="BA45">
        <f>U45*AA45/1000</f>
        <v>2.3209196979562403</v>
      </c>
      <c r="BB45">
        <f>(AY45-BA45)</f>
        <v>0.9270404269421193</v>
      </c>
      <c r="BC45">
        <f>1/(1.6/F45+1.37/N45)</f>
        <v>1.4552732498139611</v>
      </c>
      <c r="BD45">
        <f>G45*AA45*0.001</f>
        <v>34.131617146910415</v>
      </c>
      <c r="BE45">
        <f>G45/S45</f>
        <v>0.9866929033471068</v>
      </c>
      <c r="BF45">
        <f>(1-AP45*AA45/AU45/F45)*100</f>
        <v>86.110272046095886</v>
      </c>
      <c r="BG45">
        <f>(S45-E45/(N45/1.35))</f>
        <v>393.37670508754496</v>
      </c>
      <c r="BH45">
        <f>E45*BF45/100/BG45</f>
        <v>-2.0714520550184773E-3</v>
      </c>
    </row>
    <row r="46" spans="1:60" x14ac:dyDescent="0.25">
      <c r="A46" s="1" t="s">
        <v>1</v>
      </c>
      <c r="B46" s="1" t="s">
        <v>7229</v>
      </c>
      <c r="K46" s="1">
        <v>2.72</v>
      </c>
    </row>
    <row r="47" spans="1:60" x14ac:dyDescent="0.25">
      <c r="A47" s="1" t="s">
        <v>1</v>
      </c>
      <c r="B47" s="1" t="s">
        <v>7228</v>
      </c>
      <c r="K47" s="1">
        <v>2.72</v>
      </c>
    </row>
    <row r="48" spans="1:60" x14ac:dyDescent="0.25">
      <c r="A48" s="1">
        <v>11</v>
      </c>
      <c r="B48" s="1" t="s">
        <v>7227</v>
      </c>
      <c r="C48" s="1">
        <v>2332.500002335757</v>
      </c>
      <c r="D48" s="1">
        <v>0</v>
      </c>
      <c r="E48">
        <f>(R48-S48*(1000-T48)/(1000-U48))*AO48</f>
        <v>-0.87705047309399764</v>
      </c>
      <c r="F48">
        <f>IF(AZ48&lt;&gt;0,1/(1/AZ48-1/N48),0)</f>
        <v>5.5393245525467023</v>
      </c>
      <c r="G48">
        <f>((BC48-AP48/2)*S48-E48)/(BC48+AP48/2)</f>
        <v>387.72724482045265</v>
      </c>
      <c r="H48">
        <f>AP48*1000</f>
        <v>22.861509339634605</v>
      </c>
      <c r="I48">
        <f>(AU48-BA48)</f>
        <v>0.80647769941579561</v>
      </c>
      <c r="J48">
        <f>(P48+AT48*D48)</f>
        <v>25.218526840209961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25.784822463989258</v>
      </c>
      <c r="P48" s="1">
        <v>25.218526840209961</v>
      </c>
      <c r="Q48" s="1">
        <v>25.891286849975586</v>
      </c>
      <c r="R48" s="1">
        <v>399.95877075195313</v>
      </c>
      <c r="S48" s="1">
        <v>392.62469482421875</v>
      </c>
      <c r="T48" s="1">
        <v>7.3085761070251465</v>
      </c>
      <c r="U48" s="1">
        <v>27.442901611328125</v>
      </c>
      <c r="V48" s="1">
        <v>19.304164886474609</v>
      </c>
      <c r="W48" s="1">
        <v>72.485023498535156</v>
      </c>
      <c r="X48" s="1">
        <v>300.36672973632813</v>
      </c>
      <c r="Y48" s="1">
        <v>1600.04833984375</v>
      </c>
      <c r="Z48" s="1">
        <v>7.5242938995361328</v>
      </c>
      <c r="AA48" s="1">
        <v>87.995887756347656</v>
      </c>
      <c r="AB48" s="1">
        <v>5.6469264030456543</v>
      </c>
      <c r="AC48" s="1">
        <v>-0.78418612480163574</v>
      </c>
      <c r="AD48" s="1">
        <v>2.7025356888771057E-2</v>
      </c>
      <c r="AE48" s="1">
        <v>5.2463347092270851E-3</v>
      </c>
      <c r="AF48" s="1">
        <v>3.4635543823242188E-2</v>
      </c>
      <c r="AG48" s="1">
        <v>2.0954566076397896E-2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1.1042894475600296</v>
      </c>
      <c r="AP48">
        <f>(U48-T48)/(1000-U48)*AO48</f>
        <v>2.2861509339634604E-2</v>
      </c>
      <c r="AQ48">
        <f>(P48+273.15)</f>
        <v>298.36852684020994</v>
      </c>
      <c r="AR48">
        <f>(O48+273.15)</f>
        <v>298.93482246398924</v>
      </c>
      <c r="AS48">
        <f>(Y48*AK48+Z48*AL48)*AM48</f>
        <v>256.00772865278122</v>
      </c>
      <c r="AT48">
        <f>((AS48+0.00000010773*(AR48^4-AQ48^4))-AP48*44100)/(L48*0.92*2*29.3+0.00000043092*AQ48^3)</f>
        <v>-5.8795354805621987</v>
      </c>
      <c r="AU48">
        <f>0.61365*EXP(17.502*J48/(240.97+J48))</f>
        <v>3.2213401893147173</v>
      </c>
      <c r="AV48">
        <f>AU48*1000/AA48</f>
        <v>36.607849201252513</v>
      </c>
      <c r="AW48">
        <f>(AV48-U48)</f>
        <v>9.1649475899243882</v>
      </c>
      <c r="AX48">
        <f>IF(D48,P48,(O48+P48)/2)</f>
        <v>25.501674652099609</v>
      </c>
      <c r="AY48">
        <f>0.61365*EXP(17.502*AX48/(240.97+AX48))</f>
        <v>3.2760318314877139</v>
      </c>
      <c r="AZ48">
        <f>IF(AW48&lt;&gt;0,(1000-(AV48+U48)/2)/AW48*AP48,0)</f>
        <v>2.4145649174258903</v>
      </c>
      <c r="BA48">
        <f>U48*AA48/1000</f>
        <v>2.4148624898989217</v>
      </c>
      <c r="BB48">
        <f>(AY48-BA48)</f>
        <v>0.86116934158879221</v>
      </c>
      <c r="BC48">
        <f>1/(1.6/F48+1.37/N48)</f>
        <v>1.6422752858968273</v>
      </c>
      <c r="BD48">
        <f>G48*AA48*0.001</f>
        <v>34.118403115298484</v>
      </c>
      <c r="BE48">
        <f>G48/S48</f>
        <v>0.98752638316354824</v>
      </c>
      <c r="BF48">
        <f>(1-AP48*AA48/AU48/F48)*100</f>
        <v>88.72610789162286</v>
      </c>
      <c r="BG48">
        <f>(S48-E48/(N48/1.35))</f>
        <v>392.90131208336129</v>
      </c>
      <c r="BH48">
        <f>E48*BF48/100/BG48</f>
        <v>-1.980580682958537E-3</v>
      </c>
    </row>
    <row r="49" spans="1:60" x14ac:dyDescent="0.25">
      <c r="A49" s="1" t="s">
        <v>1</v>
      </c>
      <c r="B49" s="1" t="s">
        <v>7226</v>
      </c>
      <c r="K49" s="1">
        <v>2.72</v>
      </c>
    </row>
    <row r="50" spans="1:60" x14ac:dyDescent="0.25">
      <c r="A50" s="1" t="s">
        <v>1</v>
      </c>
      <c r="B50" s="1" t="s">
        <v>7221</v>
      </c>
      <c r="K50" s="1">
        <v>2.72</v>
      </c>
    </row>
    <row r="51" spans="1:60" x14ac:dyDescent="0.25">
      <c r="A51" s="1">
        <v>12</v>
      </c>
      <c r="B51" s="1" t="s">
        <v>7225</v>
      </c>
      <c r="C51" s="1">
        <v>2539.0000023245811</v>
      </c>
      <c r="D51" s="1">
        <v>0</v>
      </c>
      <c r="E51">
        <f>(R51-S51*(1000-T51)/(1000-U51))*AO51</f>
        <v>-0.29128946578375564</v>
      </c>
      <c r="F51">
        <f>IF(AZ51&lt;&gt;0,1/(1/AZ51-1/N51),0)</f>
        <v>7.6533843084567943</v>
      </c>
      <c r="G51">
        <f>((BC51-AP51/2)*S51-E51)/(BC51+AP51/2)</f>
        <v>387.08202404290114</v>
      </c>
      <c r="H51">
        <f>AP51*1000</f>
        <v>23.994666023241244</v>
      </c>
      <c r="I51">
        <f>(AU51-BA51)</f>
        <v>0.7437853643570671</v>
      </c>
      <c r="J51">
        <f>(P51+AT51*D51)</f>
        <v>25.451902389526367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25.919588088989258</v>
      </c>
      <c r="P51" s="1">
        <v>25.451902389526367</v>
      </c>
      <c r="Q51" s="1">
        <v>25.993602752685547</v>
      </c>
      <c r="R51" s="1">
        <v>400.1234130859375</v>
      </c>
      <c r="S51" s="1">
        <v>391.87277221679688</v>
      </c>
      <c r="T51" s="1">
        <v>7.5654425621032715</v>
      </c>
      <c r="U51" s="1">
        <v>28.669994354248047</v>
      </c>
      <c r="V51" s="1">
        <v>19.821634292602539</v>
      </c>
      <c r="W51" s="1">
        <v>75.116050720214844</v>
      </c>
      <c r="X51" s="1">
        <v>300.38226318359375</v>
      </c>
      <c r="Y51" s="1">
        <v>1999.5401611328125</v>
      </c>
      <c r="Z51" s="1">
        <v>7.3060450553894043</v>
      </c>
      <c r="AA51" s="1">
        <v>87.986564636230469</v>
      </c>
      <c r="AB51" s="1">
        <v>5.5328989028930664</v>
      </c>
      <c r="AC51" s="1">
        <v>-0.81678926944732666</v>
      </c>
      <c r="AD51" s="1">
        <v>5.4248970001935959E-2</v>
      </c>
      <c r="AE51" s="1">
        <v>1.380273699760437E-2</v>
      </c>
      <c r="AF51" s="1">
        <v>5.7680163532495499E-2</v>
      </c>
      <c r="AG51" s="1">
        <v>2.7227342128753662E-2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1.1043465558220356</v>
      </c>
      <c r="AP51">
        <f>(U51-T51)/(1000-U51)*AO51</f>
        <v>2.3994666023241244E-2</v>
      </c>
      <c r="AQ51">
        <f>(P51+273.15)</f>
        <v>298.60190238952634</v>
      </c>
      <c r="AR51">
        <f>(O51+273.15)</f>
        <v>299.06958808898924</v>
      </c>
      <c r="AS51">
        <f>(Y51*AK51+Z51*AL51)*AM51</f>
        <v>319.92641863033714</v>
      </c>
      <c r="AT51">
        <f>((AS51+0.00000010773*(AR51^4-AQ51^4))-AP51*44100)/(L51*0.92*2*29.3+0.00000043092*AQ51^3)</f>
        <v>-5.7771931150805678</v>
      </c>
      <c r="AU51">
        <f>0.61365*EXP(17.502*J51/(240.97+J51))</f>
        <v>3.2663596757274753</v>
      </c>
      <c r="AV51">
        <f>AU51*1000/AA51</f>
        <v>37.123391386308057</v>
      </c>
      <c r="AW51">
        <f>(AV51-U51)</f>
        <v>8.4533970320600105</v>
      </c>
      <c r="AX51">
        <f>IF(D51,P51,(O51+P51)/2)</f>
        <v>25.685745239257813</v>
      </c>
      <c r="AY51">
        <f>0.61365*EXP(17.502*AX51/(240.97+AX51))</f>
        <v>3.3120196671160049</v>
      </c>
      <c r="AZ51">
        <f>IF(AW51&lt;&gt;0,(1000-(AV51+U51)/2)/AW51*AP51,0)</f>
        <v>2.7450882499121034</v>
      </c>
      <c r="BA51">
        <f>U51*AA51/1000</f>
        <v>2.5225743113704082</v>
      </c>
      <c r="BB51">
        <f>(AY51-BA51)</f>
        <v>0.78944535574559671</v>
      </c>
      <c r="BC51">
        <f>1/(1.6/F51+1.37/N51)</f>
        <v>1.8899116165774708</v>
      </c>
      <c r="BD51">
        <f>G51*AA51*0.001</f>
        <v>34.058017527973639</v>
      </c>
      <c r="BE51">
        <f>G51/S51</f>
        <v>0.98777473579806319</v>
      </c>
      <c r="BF51">
        <f>(1-AP51*AA51/AU51/F51)*100</f>
        <v>91.554729903066431</v>
      </c>
      <c r="BG51">
        <f>(S51-E51/(N51/1.35))</f>
        <v>391.96464343300858</v>
      </c>
      <c r="BH51">
        <f>E51*BF51/100/BG51</f>
        <v>-6.8039117329209554E-4</v>
      </c>
    </row>
    <row r="52" spans="1:60" x14ac:dyDescent="0.25">
      <c r="A52" s="1" t="s">
        <v>1</v>
      </c>
      <c r="B52" s="1" t="s">
        <v>7224</v>
      </c>
    </row>
    <row r="53" spans="1:60" x14ac:dyDescent="0.25">
      <c r="A53" s="1" t="s">
        <v>1</v>
      </c>
      <c r="B53" s="1" t="s">
        <v>7223</v>
      </c>
    </row>
    <row r="54" spans="1:60" x14ac:dyDescent="0.25">
      <c r="A54" s="1" t="s">
        <v>1</v>
      </c>
      <c r="B54" s="1" t="s">
        <v>7222</v>
      </c>
    </row>
    <row r="55" spans="1:60" x14ac:dyDescent="0.25">
      <c r="A55" s="1" t="s">
        <v>1</v>
      </c>
      <c r="B55" s="1" t="s">
        <v>7221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C2302-2C68-44F1-9607-B2CDDCAA8F47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1120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1119</v>
      </c>
    </row>
    <row r="12" spans="1:56" x14ac:dyDescent="0.25">
      <c r="A12" s="1" t="s">
        <v>1</v>
      </c>
      <c r="B12" s="1" t="s">
        <v>1118</v>
      </c>
    </row>
    <row r="13" spans="1:56" x14ac:dyDescent="0.25">
      <c r="A13" s="1" t="s">
        <v>1</v>
      </c>
      <c r="B13" s="1" t="s">
        <v>1117</v>
      </c>
    </row>
    <row r="14" spans="1:56" x14ac:dyDescent="0.25">
      <c r="A14" s="1" t="s">
        <v>1</v>
      </c>
      <c r="B14" s="1" t="s">
        <v>1116</v>
      </c>
    </row>
    <row r="15" spans="1:56" x14ac:dyDescent="0.25">
      <c r="A15" s="1" t="s">
        <v>1</v>
      </c>
      <c r="B15" s="1" t="s">
        <v>1115</v>
      </c>
    </row>
    <row r="16" spans="1:56" x14ac:dyDescent="0.25">
      <c r="A16" s="1" t="s">
        <v>1</v>
      </c>
      <c r="B16" s="1" t="s">
        <v>1114</v>
      </c>
    </row>
    <row r="17" spans="1:56" x14ac:dyDescent="0.25">
      <c r="A17" s="1" t="s">
        <v>1</v>
      </c>
      <c r="B17" s="1" t="s">
        <v>1113</v>
      </c>
    </row>
    <row r="18" spans="1:56" x14ac:dyDescent="0.25">
      <c r="A18" s="1">
        <v>1</v>
      </c>
      <c r="B18" s="1" t="s">
        <v>1112</v>
      </c>
      <c r="C18" s="1">
        <v>279.50000421330333</v>
      </c>
      <c r="D18" s="1">
        <v>0</v>
      </c>
      <c r="E18">
        <f>(R18-S18*(1000-T18)/(1000-U18))*AK18</f>
        <v>-2.4211582387890793</v>
      </c>
      <c r="F18">
        <f>IF(AV18&lt;&gt;0,1/(1/AV18-1/N18),0)</f>
        <v>2.9699928527057562</v>
      </c>
      <c r="G18">
        <f>((AY18-AL18/2)*S18-E18)/(AY18+AL18/2)</f>
        <v>388.31707641672637</v>
      </c>
      <c r="H18">
        <f>AL18*1000</f>
        <v>23.074682254700871</v>
      </c>
      <c r="I18">
        <f>(AQ18-AW18)</f>
        <v>1.132240194655036</v>
      </c>
      <c r="J18">
        <f>(P18+AP18*D18)</f>
        <v>23.690021514892578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25.295215606689453</v>
      </c>
      <c r="P18" s="1">
        <v>23.690021514892578</v>
      </c>
      <c r="Q18" s="1">
        <v>25.426454544067383</v>
      </c>
      <c r="R18" s="1">
        <v>400.02294921875</v>
      </c>
      <c r="S18" s="1">
        <v>393.989013671875</v>
      </c>
      <c r="T18" s="1">
        <v>-3.6810562014579773E-3</v>
      </c>
      <c r="U18" s="1">
        <v>20.443765640258789</v>
      </c>
      <c r="V18" s="1">
        <v>-1.0056616738438606E-2</v>
      </c>
      <c r="W18" s="1">
        <v>55.852210998535156</v>
      </c>
      <c r="X18" s="1">
        <v>300.67333984375</v>
      </c>
      <c r="Y18" s="1">
        <v>-6.7229315638542175E-2</v>
      </c>
      <c r="Z18" s="1">
        <v>5.7220363616943359</v>
      </c>
      <c r="AA18" s="1">
        <v>88.409278869628906</v>
      </c>
      <c r="AB18" s="1">
        <v>13.835339546203613</v>
      </c>
      <c r="AC18" s="1">
        <v>-0.22427457571029663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1.1054166906020217</v>
      </c>
      <c r="AL18">
        <f>(U18-T18)/(1000-U18)*AK18</f>
        <v>2.3074682254700871E-2</v>
      </c>
      <c r="AM18">
        <f>(P18+273.15)</f>
        <v>296.84002151489256</v>
      </c>
      <c r="AN18">
        <f>(O18+273.15)</f>
        <v>298.44521560668943</v>
      </c>
      <c r="AO18">
        <f>(Y18*AG18+Z18*AH18)*AI18</f>
        <v>-1.0756690261735979E-2</v>
      </c>
      <c r="AP18">
        <f>((AO18+0.00000010773*(AN18^4-AM18^4))-AL18*44100)/(L18*51.4+0.00000043092*AM18^3)</f>
        <v>-8.2404175455010069</v>
      </c>
      <c r="AQ18">
        <f>0.61365*EXP(17.502*J18/(240.97+J18))</f>
        <v>2.9396587722900129</v>
      </c>
      <c r="AR18">
        <f>AQ18*1000/AA18</f>
        <v>33.250568377838782</v>
      </c>
      <c r="AS18">
        <f>(AR18-U18)</f>
        <v>12.806802737579993</v>
      </c>
      <c r="AT18">
        <f>IF(D18,P18,(O18+P18)/2)</f>
        <v>24.492618560791016</v>
      </c>
      <c r="AU18">
        <f>0.61365*EXP(17.502*AT18/(240.97+AT18))</f>
        <v>3.0847554026946518</v>
      </c>
      <c r="AV18">
        <f>IF(AS18&lt;&gt;0,(1000-(AR18+U18)/2)/AS18*AL18,0)</f>
        <v>1.753380048607774</v>
      </c>
      <c r="AW18">
        <f>U18*AA18/1000</f>
        <v>1.8074185776349769</v>
      </c>
      <c r="AX18">
        <f>(AU18-AW18)</f>
        <v>1.2773368250596748</v>
      </c>
      <c r="AY18">
        <f>1/(1.6/F18+1.37/N18)</f>
        <v>1.164430015965308</v>
      </c>
      <c r="AZ18">
        <f>G18*AA18*0.001</f>
        <v>34.330832698765356</v>
      </c>
      <c r="BA18">
        <f>G18/S18</f>
        <v>0.98560381874030534</v>
      </c>
      <c r="BB18">
        <f>(1-AL18*AA18/AQ18/F18)*100</f>
        <v>76.63416789496415</v>
      </c>
      <c r="BC18">
        <f>(S18-E18/(N18/1.35))</f>
        <v>394.75263466805501</v>
      </c>
      <c r="BD18">
        <f>E18*BB18/100/BC18</f>
        <v>-4.7002459433275303E-3</v>
      </c>
    </row>
    <row r="19" spans="1:56" x14ac:dyDescent="0.25">
      <c r="A19" s="1" t="s">
        <v>1</v>
      </c>
      <c r="B19" s="1" t="s">
        <v>1111</v>
      </c>
      <c r="K19" s="1">
        <v>2.72</v>
      </c>
    </row>
    <row r="20" spans="1:56" x14ac:dyDescent="0.25">
      <c r="A20" s="1" t="s">
        <v>1</v>
      </c>
      <c r="B20" s="1" t="s">
        <v>1110</v>
      </c>
      <c r="K20" s="1">
        <v>2.72</v>
      </c>
    </row>
    <row r="21" spans="1:56" x14ac:dyDescent="0.25">
      <c r="A21" s="1">
        <v>2</v>
      </c>
      <c r="B21" s="1" t="s">
        <v>1109</v>
      </c>
      <c r="C21" s="1">
        <v>484.0000042244792</v>
      </c>
      <c r="D21" s="1">
        <v>0</v>
      </c>
      <c r="E21">
        <f>(R21-S21*(1000-T21)/(1000-U21))*AK21</f>
        <v>-2.0179387642170239</v>
      </c>
      <c r="F21">
        <f>IF(AV21&lt;&gt;0,1/(1/AV21-1/N21),0)</f>
        <v>2.8429252066774717</v>
      </c>
      <c r="G21">
        <f>((AY21-AL21/2)*S21-E21)/(AY21+AL21/2)</f>
        <v>387.90223725089339</v>
      </c>
      <c r="H21">
        <f>AL21*1000</f>
        <v>22.559713443267277</v>
      </c>
      <c r="I21">
        <f>(AQ21-AW21)</f>
        <v>1.1366205094002697</v>
      </c>
      <c r="J21">
        <f>(P21+AP21*D21)</f>
        <v>23.489521026611328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25.242519378662109</v>
      </c>
      <c r="P21" s="1">
        <v>23.489521026611328</v>
      </c>
      <c r="Q21" s="1">
        <v>25.415044784545898</v>
      </c>
      <c r="R21" s="1">
        <v>400.11941528320313</v>
      </c>
      <c r="S21" s="1">
        <v>393.90640258789063</v>
      </c>
      <c r="T21" s="1">
        <v>-2.8937591705471277E-3</v>
      </c>
      <c r="U21" s="1">
        <v>19.995876312255859</v>
      </c>
      <c r="V21" s="1">
        <v>-7.9301754012703896E-3</v>
      </c>
      <c r="W21" s="1">
        <v>54.797508239746094</v>
      </c>
      <c r="X21" s="1">
        <v>300.69561767578125</v>
      </c>
      <c r="Y21" s="1">
        <v>25.903165817260742</v>
      </c>
      <c r="Z21" s="1">
        <v>6.0112104415893555</v>
      </c>
      <c r="AA21" s="1">
        <v>88.405059814453125</v>
      </c>
      <c r="AB21" s="1">
        <v>13.779677391052246</v>
      </c>
      <c r="AC21" s="1">
        <v>-0.2224055677652359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1.1054985943962543</v>
      </c>
      <c r="AL21">
        <f>(U21-T21)/(1000-U21)*AK21</f>
        <v>2.2559713443267279E-2</v>
      </c>
      <c r="AM21">
        <f>(P21+273.15)</f>
        <v>296.63952102661131</v>
      </c>
      <c r="AN21">
        <f>(O21+273.15)</f>
        <v>298.39251937866209</v>
      </c>
      <c r="AO21">
        <f>(Y21*AG21+Z21*AH21)*AI21</f>
        <v>4.1445064381247789</v>
      </c>
      <c r="AP21">
        <f>((AO21+0.00000010773*(AN21^4-AM21^4))-AL21*44100)/(L21*51.4+0.00000043092*AM21^3)</f>
        <v>-8.0067625825519269</v>
      </c>
      <c r="AQ21">
        <f>0.61365*EXP(17.502*J21/(240.97+J21))</f>
        <v>2.9043571508276553</v>
      </c>
      <c r="AR21">
        <f>AQ21*1000/AA21</f>
        <v>32.852838479193352</v>
      </c>
      <c r="AS21">
        <f>(AR21-U21)</f>
        <v>12.856962166937492</v>
      </c>
      <c r="AT21">
        <f>IF(D21,P21,(O21+P21)/2)</f>
        <v>24.366020202636719</v>
      </c>
      <c r="AU21">
        <f>0.61365*EXP(17.502*AT21/(240.97+AT21))</f>
        <v>3.061460821586008</v>
      </c>
      <c r="AV21">
        <f>IF(AS21&lt;&gt;0,(1000-(AR21+U21)/2)/AS21*AL21,0)</f>
        <v>1.7083030366985161</v>
      </c>
      <c r="AW21">
        <f>U21*AA21/1000</f>
        <v>1.7677366414273856</v>
      </c>
      <c r="AX21">
        <f>(AU21-AW21)</f>
        <v>1.2937241801586223</v>
      </c>
      <c r="AY21">
        <f>1/(1.6/F21+1.37/N21)</f>
        <v>1.1326721193025822</v>
      </c>
      <c r="AZ21">
        <f>G21*AA21*0.001</f>
        <v>34.292520486325422</v>
      </c>
      <c r="BA21">
        <f>G21/S21</f>
        <v>0.98475738069360896</v>
      </c>
      <c r="BB21">
        <f>(1-AL21*AA21/AQ21/F21)*100</f>
        <v>75.845656049753387</v>
      </c>
      <c r="BC21">
        <f>(S21-E21/(N21/1.35))</f>
        <v>394.5428502122856</v>
      </c>
      <c r="BD21">
        <f>E21*BB21/100/BC21</f>
        <v>-3.8792209606109576E-3</v>
      </c>
    </row>
    <row r="22" spans="1:56" x14ac:dyDescent="0.25">
      <c r="A22" s="1" t="s">
        <v>1</v>
      </c>
      <c r="B22" s="1" t="s">
        <v>1108</v>
      </c>
      <c r="K22" s="1">
        <v>2.72</v>
      </c>
    </row>
    <row r="23" spans="1:56" x14ac:dyDescent="0.25">
      <c r="A23" s="1" t="s">
        <v>1</v>
      </c>
      <c r="B23" s="1" t="s">
        <v>1107</v>
      </c>
      <c r="K23" s="1">
        <v>2.72</v>
      </c>
    </row>
    <row r="24" spans="1:56" x14ac:dyDescent="0.25">
      <c r="A24" s="1">
        <v>3</v>
      </c>
      <c r="B24" s="1" t="s">
        <v>1106</v>
      </c>
      <c r="C24" s="1">
        <v>689.0000042244792</v>
      </c>
      <c r="D24" s="1">
        <v>0</v>
      </c>
      <c r="E24">
        <f>(R24-S24*(1000-T24)/(1000-U24))*AK24</f>
        <v>-1.9601921607274915</v>
      </c>
      <c r="F24">
        <f>IF(AV24&lt;&gt;0,1/(1/AV24-1/N24),0)</f>
        <v>2.7555640990103751</v>
      </c>
      <c r="G24">
        <f>((AY24-AL24/2)*S24-E24)/(AY24+AL24/2)</f>
        <v>388.00514176159641</v>
      </c>
      <c r="H24">
        <f>AL24*1000</f>
        <v>22.135837038397959</v>
      </c>
      <c r="I24">
        <f>(AQ24-AW24)</f>
        <v>1.1369481596361632</v>
      </c>
      <c r="J24">
        <f>(P24+AP24*D24)</f>
        <v>23.30560302734375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25.159093856811523</v>
      </c>
      <c r="P24" s="1">
        <v>23.30560302734375</v>
      </c>
      <c r="Q24" s="1">
        <v>25.355506896972656</v>
      </c>
      <c r="R24" s="1">
        <v>400.15374755859375</v>
      </c>
      <c r="S24" s="1">
        <v>394.03573608398438</v>
      </c>
      <c r="T24" s="1">
        <v>-4.8502949066460133E-3</v>
      </c>
      <c r="U24" s="1">
        <v>19.629373550415039</v>
      </c>
      <c r="V24" s="1">
        <v>-1.3358256779611111E-2</v>
      </c>
      <c r="W24" s="1">
        <v>54.061496734619141</v>
      </c>
      <c r="X24" s="1">
        <v>300.63629150390625</v>
      </c>
      <c r="Y24" s="1">
        <v>49.616378784179688</v>
      </c>
      <c r="Z24" s="1">
        <v>5.9040675163269043</v>
      </c>
      <c r="AA24" s="1">
        <v>88.405960083007813</v>
      </c>
      <c r="AB24" s="1">
        <v>13.699357986450195</v>
      </c>
      <c r="AC24" s="1">
        <v>-0.22222408652305603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1.1052804834702434</v>
      </c>
      <c r="AL24">
        <f>(U24-T24)/(1000-U24)*AK24</f>
        <v>2.213583703839796E-2</v>
      </c>
      <c r="AM24">
        <f>(P24+273.15)</f>
        <v>296.45560302734373</v>
      </c>
      <c r="AN24">
        <f>(O24+273.15)</f>
        <v>298.3090938568115</v>
      </c>
      <c r="AO24">
        <f>(Y24*AG24+Z24*AH24)*AI24</f>
        <v>7.9386204280267521</v>
      </c>
      <c r="AP24">
        <f>((AO24+0.00000010773*(AN24^4-AM24^4))-AL24*44100)/(L24*51.4+0.00000043092*AM24^3)</f>
        <v>-7.8134827065940771</v>
      </c>
      <c r="AQ24">
        <f>0.61365*EXP(17.502*J24/(240.97+J24))</f>
        <v>2.8723017741886046</v>
      </c>
      <c r="AR24">
        <f>AQ24*1000/AA24</f>
        <v>32.489910991201135</v>
      </c>
      <c r="AS24">
        <f>(AR24-U24)</f>
        <v>12.860537440786096</v>
      </c>
      <c r="AT24">
        <f>IF(D24,P24,(O24+P24)/2)</f>
        <v>24.232348442077637</v>
      </c>
      <c r="AU24">
        <f>0.61365*EXP(17.502*AT24/(240.97+AT24))</f>
        <v>3.0370317518338839</v>
      </c>
      <c r="AV24">
        <f>IF(AS24&lt;&gt;0,(1000-(AR24+U24)/2)/AS24*AL24,0)</f>
        <v>1.6763673480269903</v>
      </c>
      <c r="AW24">
        <f>U24*AA24/1000</f>
        <v>1.7353536145524413</v>
      </c>
      <c r="AX24">
        <f>(AU24-AW24)</f>
        <v>1.3016781372814425</v>
      </c>
      <c r="AY24">
        <f>1/(1.6/F24+1.37/N24)</f>
        <v>1.1102342814031478</v>
      </c>
      <c r="AZ24">
        <f>G24*AA24*0.001</f>
        <v>34.301967074577476</v>
      </c>
      <c r="BA24">
        <f>G24/S24</f>
        <v>0.98469531118593112</v>
      </c>
      <c r="BB24">
        <f>(1-AL24*AA24/AQ24/F24)*100</f>
        <v>75.274965317684988</v>
      </c>
      <c r="BC24">
        <f>(S24-E24/(N24/1.35))</f>
        <v>394.65397072329802</v>
      </c>
      <c r="BD24">
        <f>E24*BB24/100/BC24</f>
        <v>-3.7388043162047235E-3</v>
      </c>
    </row>
    <row r="25" spans="1:56" x14ac:dyDescent="0.25">
      <c r="A25" s="1" t="s">
        <v>1</v>
      </c>
      <c r="B25" s="1" t="s">
        <v>1105</v>
      </c>
      <c r="K25" s="1">
        <v>2.72</v>
      </c>
    </row>
    <row r="26" spans="1:56" x14ac:dyDescent="0.25">
      <c r="A26" s="1" t="s">
        <v>1</v>
      </c>
      <c r="B26" s="1" t="s">
        <v>1104</v>
      </c>
      <c r="K26" s="1">
        <v>2.72</v>
      </c>
    </row>
    <row r="27" spans="1:56" x14ac:dyDescent="0.25">
      <c r="A27" s="1">
        <v>4</v>
      </c>
      <c r="B27" s="1" t="s">
        <v>1103</v>
      </c>
      <c r="C27" s="1">
        <v>894.0000042244792</v>
      </c>
      <c r="D27" s="1">
        <v>0</v>
      </c>
      <c r="E27">
        <f>(R27-S27*(1000-T27)/(1000-U27))*AK27</f>
        <v>-1.9038619075600727</v>
      </c>
      <c r="F27">
        <f>IF(AV27&lt;&gt;0,1/(1/AV27-1/N27),0)</f>
        <v>2.7319833874470829</v>
      </c>
      <c r="G27">
        <f>((AY27-AL27/2)*S27-E27)/(AY27+AL27/2)</f>
        <v>387.81911224269942</v>
      </c>
      <c r="H27">
        <f>AL27*1000</f>
        <v>22.008407560766404</v>
      </c>
      <c r="I27">
        <f>(AQ27-AW27)</f>
        <v>1.1364190582145213</v>
      </c>
      <c r="J27">
        <f>(P27+AP27*D27)</f>
        <v>23.245065689086914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25.097610473632813</v>
      </c>
      <c r="P27" s="1">
        <v>23.245065689086914</v>
      </c>
      <c r="Q27" s="1">
        <v>25.300226211547852</v>
      </c>
      <c r="R27" s="1">
        <v>400.00579833984375</v>
      </c>
      <c r="S27" s="1">
        <v>393.88580322265625</v>
      </c>
      <c r="T27" s="1">
        <v>-3.9213397540152073E-3</v>
      </c>
      <c r="U27" s="1">
        <v>19.517690658569336</v>
      </c>
      <c r="V27" s="1">
        <v>-1.0838924907147884E-2</v>
      </c>
      <c r="W27" s="1">
        <v>53.948596954345703</v>
      </c>
      <c r="X27" s="1">
        <v>300.66412353515625</v>
      </c>
      <c r="Y27" s="1">
        <v>100.21939086914063</v>
      </c>
      <c r="Z27" s="1">
        <v>5.9233870506286621</v>
      </c>
      <c r="AA27" s="1">
        <v>88.401824951171875</v>
      </c>
      <c r="AB27" s="1">
        <v>13.353961944580078</v>
      </c>
      <c r="AC27" s="1">
        <v>-0.22624486684799194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1.1053828071145448</v>
      </c>
      <c r="AL27">
        <f>(U27-T27)/(1000-U27)*AK27</f>
        <v>2.2008407560766403E-2</v>
      </c>
      <c r="AM27">
        <f>(P27+273.15)</f>
        <v>296.39506568908689</v>
      </c>
      <c r="AN27">
        <f>(O27+273.15)</f>
        <v>298.24761047363279</v>
      </c>
      <c r="AO27">
        <f>(Y27*AG27+Z27*AH27)*AI27</f>
        <v>16.035102180650028</v>
      </c>
      <c r="AP27">
        <f>((AO27+0.00000010773*(AN27^4-AM27^4))-AL27*44100)/(L27*51.4+0.00000043092*AM27^3)</f>
        <v>-7.7009753146336033</v>
      </c>
      <c r="AQ27">
        <f>0.61365*EXP(17.502*J27/(240.97+J27))</f>
        <v>2.8618185312644902</v>
      </c>
      <c r="AR27">
        <f>AQ27*1000/AA27</f>
        <v>32.372844484208279</v>
      </c>
      <c r="AS27">
        <f>(AR27-U27)</f>
        <v>12.855153825638943</v>
      </c>
      <c r="AT27">
        <f>IF(D27,P27,(O27+P27)/2)</f>
        <v>24.171338081359863</v>
      </c>
      <c r="AU27">
        <f>0.61365*EXP(17.502*AT27/(240.97+AT27))</f>
        <v>3.0259386140844819</v>
      </c>
      <c r="AV27">
        <f>IF(AS27&lt;&gt;0,(1000-(AR27+U27)/2)/AS27*AL27,0)</f>
        <v>1.6676108141954988</v>
      </c>
      <c r="AW27">
        <f>U27*AA27/1000</f>
        <v>1.7253994730499689</v>
      </c>
      <c r="AX27">
        <f>(AU27-AW27)</f>
        <v>1.3005391410345131</v>
      </c>
      <c r="AY27">
        <f>1/(1.6/F27+1.37/N27)</f>
        <v>1.1040908957580708</v>
      </c>
      <c r="AZ27">
        <f>G27*AA27*0.001</f>
        <v>34.283917273197993</v>
      </c>
      <c r="BA27">
        <f>G27/S27</f>
        <v>0.98459784300342645</v>
      </c>
      <c r="BB27">
        <f>(1-AL27*AA27/AQ27/F27)*100</f>
        <v>75.115454974311561</v>
      </c>
      <c r="BC27">
        <f>(S27-E27/(N27/1.35))</f>
        <v>394.48627158657752</v>
      </c>
      <c r="BD27">
        <f>E27*BB27/100/BC27</f>
        <v>-3.6252073568864211E-3</v>
      </c>
    </row>
    <row r="28" spans="1:56" x14ac:dyDescent="0.25">
      <c r="A28" s="1" t="s">
        <v>1</v>
      </c>
      <c r="B28" s="1" t="s">
        <v>1102</v>
      </c>
      <c r="K28" s="1">
        <v>2.72</v>
      </c>
    </row>
    <row r="29" spans="1:56" x14ac:dyDescent="0.25">
      <c r="A29" s="1" t="s">
        <v>1</v>
      </c>
      <c r="B29" s="1" t="s">
        <v>1101</v>
      </c>
      <c r="K29" s="1">
        <v>2.72</v>
      </c>
    </row>
    <row r="30" spans="1:56" x14ac:dyDescent="0.25">
      <c r="A30" s="1">
        <v>5</v>
      </c>
      <c r="B30" s="1" t="s">
        <v>1100</v>
      </c>
      <c r="C30" s="1">
        <v>1099.0000042244792</v>
      </c>
      <c r="D30" s="1">
        <v>0</v>
      </c>
      <c r="E30">
        <f>(R30-S30*(1000-T30)/(1000-U30))*AK30</f>
        <v>-1.7348147907529416</v>
      </c>
      <c r="F30">
        <f>IF(AV30&lt;&gt;0,1/(1/AV30-1/N30),0)</f>
        <v>2.7438163808063667</v>
      </c>
      <c r="G30">
        <f>((AY30-AL30/2)*S30-E30)/(AY30+AL30/2)</f>
        <v>387.60918742130934</v>
      </c>
      <c r="H30">
        <f>AL30*1000</f>
        <v>21.98901531194371</v>
      </c>
      <c r="I30">
        <f>(AQ30-AW30)</f>
        <v>1.132431301358237</v>
      </c>
      <c r="J30">
        <f>(P30+AP30*D30)</f>
        <v>23.212690353393555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25.060226440429688</v>
      </c>
      <c r="P30" s="1">
        <v>23.212690353393555</v>
      </c>
      <c r="Q30" s="1">
        <v>25.260587692260742</v>
      </c>
      <c r="R30" s="1">
        <v>400.06668090820313</v>
      </c>
      <c r="S30" s="1">
        <v>393.8018798828125</v>
      </c>
      <c r="T30" s="1">
        <v>-5.8847325854003429E-3</v>
      </c>
      <c r="U30" s="1">
        <v>19.500288009643555</v>
      </c>
      <c r="V30" s="1">
        <v>-1.6301555559039116E-2</v>
      </c>
      <c r="W30" s="1">
        <v>54.018604278564453</v>
      </c>
      <c r="X30" s="1">
        <v>300.64230346679688</v>
      </c>
      <c r="Y30" s="1">
        <v>150.92140197753906</v>
      </c>
      <c r="Z30" s="1">
        <v>6.0980687141418457</v>
      </c>
      <c r="AA30" s="1">
        <v>88.398414611816406</v>
      </c>
      <c r="AB30" s="1">
        <v>13.365970611572266</v>
      </c>
      <c r="AC30" s="1">
        <v>-0.22680762410163879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1.1053025862749883</v>
      </c>
      <c r="AL30">
        <f>(U30-T30)/(1000-U30)*AK30</f>
        <v>2.1989015311943711E-2</v>
      </c>
      <c r="AM30">
        <f>(P30+273.15)</f>
        <v>296.36269035339353</v>
      </c>
      <c r="AN30">
        <f>(O30+273.15)</f>
        <v>298.21022644042966</v>
      </c>
      <c r="AO30">
        <f>(Y30*AG30+Z30*AH30)*AI30</f>
        <v>24.147423776669257</v>
      </c>
      <c r="AP30">
        <f>((AO30+0.00000010773*(AN30^4-AM30^4))-AL30*44100)/(L30*51.4+0.00000043092*AM30^3)</f>
        <v>-7.6277614079457203</v>
      </c>
      <c r="AQ30">
        <f>0.61365*EXP(17.502*J30/(240.97+J30))</f>
        <v>2.85622584588454</v>
      </c>
      <c r="AR30">
        <f>AQ30*1000/AA30</f>
        <v>32.310826596009356</v>
      </c>
      <c r="AS30">
        <f>(AR30-U30)</f>
        <v>12.810538586365801</v>
      </c>
      <c r="AT30">
        <f>IF(D30,P30,(O30+P30)/2)</f>
        <v>24.136458396911621</v>
      </c>
      <c r="AU30">
        <f>0.61365*EXP(17.502*AT30/(240.97+AT30))</f>
        <v>3.0196125847402269</v>
      </c>
      <c r="AV30">
        <f>IF(AS30&lt;&gt;0,(1000-(AR30+U30)/2)/AS30*AL30,0)</f>
        <v>1.6720122632895367</v>
      </c>
      <c r="AW30">
        <f>U30*AA30/1000</f>
        <v>1.723794544526303</v>
      </c>
      <c r="AX30">
        <f>(AU30-AW30)</f>
        <v>1.2958180402139239</v>
      </c>
      <c r="AY30">
        <f>1/(1.6/F30+1.37/N30)</f>
        <v>1.1071783741573191</v>
      </c>
      <c r="AZ30">
        <f>G30*AA30*0.001</f>
        <v>34.264037657018157</v>
      </c>
      <c r="BA30">
        <f>G30/S30</f>
        <v>0.98427459903607883</v>
      </c>
      <c r="BB30">
        <f>(1-AL30*AA30/AQ30/F30)*100</f>
        <v>75.197088217962786</v>
      </c>
      <c r="BC30">
        <f>(S30-E30/(N30/1.35))</f>
        <v>394.34903164574939</v>
      </c>
      <c r="BD30">
        <f>E30*BB30/100/BC30</f>
        <v>-3.3080598757311984E-3</v>
      </c>
    </row>
    <row r="31" spans="1:56" x14ac:dyDescent="0.25">
      <c r="A31" s="1" t="s">
        <v>1</v>
      </c>
      <c r="B31" s="1" t="s">
        <v>1099</v>
      </c>
      <c r="K31" s="1">
        <v>2.72</v>
      </c>
    </row>
    <row r="32" spans="1:56" x14ac:dyDescent="0.25">
      <c r="A32" s="1" t="s">
        <v>1</v>
      </c>
      <c r="B32" s="1" t="s">
        <v>1098</v>
      </c>
      <c r="K32" s="1">
        <v>2.72</v>
      </c>
    </row>
    <row r="33" spans="1:56" x14ac:dyDescent="0.25">
      <c r="A33" s="1">
        <v>6</v>
      </c>
      <c r="B33" s="1" t="s">
        <v>1097</v>
      </c>
      <c r="C33" s="1">
        <v>1304.5000042133033</v>
      </c>
      <c r="D33" s="1">
        <v>0</v>
      </c>
      <c r="E33">
        <f>(R33-S33*(1000-T33)/(1000-U33))*AK33</f>
        <v>-1.5687239610036428</v>
      </c>
      <c r="F33">
        <f>IF(AV33&lt;&gt;0,1/(1/AV33-1/N33),0)</f>
        <v>2.8161479782486336</v>
      </c>
      <c r="G33">
        <f>((AY33-AL33/2)*S33-E33)/(AY33+AL33/2)</f>
        <v>387.34914157380922</v>
      </c>
      <c r="H33">
        <f>AL33*1000</f>
        <v>22.215770847005313</v>
      </c>
      <c r="I33">
        <f>(AQ33-AW33)</f>
        <v>1.1259536884680428</v>
      </c>
      <c r="J33">
        <f>(P33+AP33*D33)</f>
        <v>23.276725769042969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25.058279037475586</v>
      </c>
      <c r="P33" s="1">
        <v>23.276725769042969</v>
      </c>
      <c r="Q33" s="1">
        <v>25.253889083862305</v>
      </c>
      <c r="R33" s="1">
        <v>400.15469360351563</v>
      </c>
      <c r="S33" s="1">
        <v>393.66140747070313</v>
      </c>
      <c r="T33" s="1">
        <v>-4.2275739833712578E-3</v>
      </c>
      <c r="U33" s="1">
        <v>19.699850082397461</v>
      </c>
      <c r="V33" s="1">
        <v>-1.1711727827787399E-2</v>
      </c>
      <c r="W33" s="1">
        <v>54.574863433837891</v>
      </c>
      <c r="X33" s="1">
        <v>300.63064575195313</v>
      </c>
      <c r="Y33" s="1">
        <v>300.094482421875</v>
      </c>
      <c r="Z33" s="1">
        <v>6.1644120216369629</v>
      </c>
      <c r="AA33" s="1">
        <v>88.393730163574219</v>
      </c>
      <c r="AB33" s="1">
        <v>13.353384971618652</v>
      </c>
      <c r="AC33" s="1">
        <v>-0.22694475948810577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1.1052597270292392</v>
      </c>
      <c r="AL33">
        <f>(U33-T33)/(1000-U33)*AK33</f>
        <v>2.2215770847005312E-2</v>
      </c>
      <c r="AM33">
        <f>(P33+273.15)</f>
        <v>296.42672576904295</v>
      </c>
      <c r="AN33">
        <f>(O33+273.15)</f>
        <v>298.20827903747556</v>
      </c>
      <c r="AO33">
        <f>(Y33*AG33+Z33*AH33)*AI33</f>
        <v>48.015116114278499</v>
      </c>
      <c r="AP33">
        <f>((AO33+0.00000010773*(AN33^4-AM33^4))-AL33*44100)/(L33*51.4+0.00000043092*AM33^3)</f>
        <v>-7.5190209926077278</v>
      </c>
      <c r="AQ33">
        <f>0.61365*EXP(17.502*J33/(240.97+J33))</f>
        <v>2.8672969209143493</v>
      </c>
      <c r="AR33">
        <f>AQ33*1000/AA33</f>
        <v>32.437786205066395</v>
      </c>
      <c r="AS33">
        <f>(AR33-U33)</f>
        <v>12.737936122668934</v>
      </c>
      <c r="AT33">
        <f>IF(D33,P33,(O33+P33)/2)</f>
        <v>24.167502403259277</v>
      </c>
      <c r="AU33">
        <f>0.61365*EXP(17.502*AT33/(240.97+AT33))</f>
        <v>3.0252423814899436</v>
      </c>
      <c r="AV33">
        <f>IF(AS33&lt;&gt;0,(1000-(AR33+U33)/2)/AS33*AL33,0)</f>
        <v>1.6985979320752365</v>
      </c>
      <c r="AW33">
        <f>U33*AA33/1000</f>
        <v>1.7413432324463065</v>
      </c>
      <c r="AX33">
        <f>(AU33-AW33)</f>
        <v>1.2838991490436371</v>
      </c>
      <c r="AY33">
        <f>1/(1.6/F33+1.37/N33)</f>
        <v>1.1258479678156041</v>
      </c>
      <c r="AZ33">
        <f>G33*AA33*0.001</f>
        <v>34.239235499367403</v>
      </c>
      <c r="BA33">
        <f>G33/S33</f>
        <v>0.98396524074470348</v>
      </c>
      <c r="BB33">
        <f>(1-AL33*AA33/AQ33/F33)*100</f>
        <v>75.680496271418534</v>
      </c>
      <c r="BC33">
        <f>(S33-E33/(N33/1.35))</f>
        <v>394.15617503056001</v>
      </c>
      <c r="BD33">
        <f>E33*BB33/100/BC33</f>
        <v>-3.0120499284938583E-3</v>
      </c>
    </row>
    <row r="34" spans="1:56" x14ac:dyDescent="0.25">
      <c r="A34" s="1" t="s">
        <v>1</v>
      </c>
      <c r="B34" s="1" t="s">
        <v>1096</v>
      </c>
      <c r="K34" s="1">
        <v>2.72</v>
      </c>
    </row>
    <row r="35" spans="1:56" x14ac:dyDescent="0.25">
      <c r="A35" s="1" t="s">
        <v>1</v>
      </c>
      <c r="B35" s="1" t="s">
        <v>1095</v>
      </c>
      <c r="K35" s="1">
        <v>2.72</v>
      </c>
    </row>
    <row r="36" spans="1:56" x14ac:dyDescent="0.25">
      <c r="A36" s="1">
        <v>7</v>
      </c>
      <c r="B36" s="1" t="s">
        <v>1094</v>
      </c>
      <c r="C36" s="1">
        <v>1510.5000042133033</v>
      </c>
      <c r="D36" s="1">
        <v>0</v>
      </c>
      <c r="E36">
        <f>(R36-S36*(1000-T36)/(1000-U36))*AK36</f>
        <v>-1.3950795112621068</v>
      </c>
      <c r="F36">
        <f>IF(AV36&lt;&gt;0,1/(1/AV36-1/N36),0)</f>
        <v>2.9632578483376619</v>
      </c>
      <c r="G36">
        <f>((AY36-AL36/2)*S36-E36)/(AY36+AL36/2)</f>
        <v>386.95400954219718</v>
      </c>
      <c r="H36">
        <f>AL36*1000</f>
        <v>22.630371644937782</v>
      </c>
      <c r="I36">
        <f>(AQ36-AW36)</f>
        <v>1.1122586118813387</v>
      </c>
      <c r="J36">
        <f>(P36+AP36*D36)</f>
        <v>23.380035400390625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25.073896408081055</v>
      </c>
      <c r="P36" s="1">
        <v>23.380035400390625</v>
      </c>
      <c r="Q36" s="1">
        <v>25.257532119750977</v>
      </c>
      <c r="R36" s="1">
        <v>400.138916015625</v>
      </c>
      <c r="S36" s="1">
        <v>393.34750366210938</v>
      </c>
      <c r="T36" s="1">
        <v>-5.3025265224277973E-3</v>
      </c>
      <c r="U36" s="1">
        <v>20.058500289916992</v>
      </c>
      <c r="V36" s="1">
        <v>-1.467546820640564E-2</v>
      </c>
      <c r="W36" s="1">
        <v>55.5146484375</v>
      </c>
      <c r="X36" s="1">
        <v>300.6405029296875</v>
      </c>
      <c r="Y36" s="1">
        <v>500.76055908203125</v>
      </c>
      <c r="Z36" s="1">
        <v>5.908881664276123</v>
      </c>
      <c r="AA36" s="1">
        <v>88.390388488769531</v>
      </c>
      <c r="AB36" s="1">
        <v>13.402142524719238</v>
      </c>
      <c r="AC36" s="1">
        <v>-0.23808205127716064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1.1052959666532627</v>
      </c>
      <c r="AL36">
        <f>(U36-T36)/(1000-U36)*AK36</f>
        <v>2.263037164493778E-2</v>
      </c>
      <c r="AM36">
        <f>(P36+273.15)</f>
        <v>296.5300354003906</v>
      </c>
      <c r="AN36">
        <f>(O36+273.15)</f>
        <v>298.22389640808103</v>
      </c>
      <c r="AO36">
        <f>(Y36*AG36+Z36*AH36)*AI36</f>
        <v>80.121687662265686</v>
      </c>
      <c r="AP36">
        <f>((AO36+0.00000010773*(AN36^4-AM36^4))-AL36*44100)/(L36*51.4+0.00000043092*AM36^3)</f>
        <v>-7.4123796530891459</v>
      </c>
      <c r="AQ36">
        <f>0.61365*EXP(17.502*J36/(240.97+J36))</f>
        <v>2.8852372450091979</v>
      </c>
      <c r="AR36">
        <f>AQ36*1000/AA36</f>
        <v>32.641979454313436</v>
      </c>
      <c r="AS36">
        <f>(AR36-U36)</f>
        <v>12.583479164396444</v>
      </c>
      <c r="AT36">
        <f>IF(D36,P36,(O36+P36)/2)</f>
        <v>24.22696590423584</v>
      </c>
      <c r="AU36">
        <f>0.61365*EXP(17.502*AT36/(240.97+AT36))</f>
        <v>3.036051650278722</v>
      </c>
      <c r="AV36">
        <f>IF(AS36&lt;&gt;0,(1000-(AR36+U36)/2)/AS36*AL36,0)</f>
        <v>1.7510305087993048</v>
      </c>
      <c r="AW36">
        <f>U36*AA36/1000</f>
        <v>1.7729786331278592</v>
      </c>
      <c r="AX36">
        <f>(AU36-AW36)</f>
        <v>1.2630730171508628</v>
      </c>
      <c r="AY36">
        <f>1/(1.6/F36+1.37/N36)</f>
        <v>1.162772181966198</v>
      </c>
      <c r="AZ36">
        <f>G36*AA36*0.001</f>
        <v>34.203015230721839</v>
      </c>
      <c r="BA36">
        <f>G36/S36</f>
        <v>0.98374593950542955</v>
      </c>
      <c r="BB36">
        <f>(1-AL36*AA36/AQ36/F36)*100</f>
        <v>76.603776806958507</v>
      </c>
      <c r="BC36">
        <f>(S36-E36/(N36/1.35))</f>
        <v>393.78750464555321</v>
      </c>
      <c r="BD36">
        <f>E36*BB36/100/BC36</f>
        <v>-2.7138585721473065E-3</v>
      </c>
    </row>
    <row r="37" spans="1:56" x14ac:dyDescent="0.25">
      <c r="A37" s="1" t="s">
        <v>1</v>
      </c>
      <c r="B37" s="1" t="s">
        <v>1093</v>
      </c>
      <c r="K37" s="1">
        <v>2.72</v>
      </c>
    </row>
    <row r="38" spans="1:56" x14ac:dyDescent="0.25">
      <c r="A38" s="1" t="s">
        <v>1</v>
      </c>
      <c r="B38" s="1" t="s">
        <v>1092</v>
      </c>
      <c r="K38" s="1">
        <v>2.72</v>
      </c>
    </row>
    <row r="39" spans="1:56" x14ac:dyDescent="0.25">
      <c r="A39" s="1">
        <v>8</v>
      </c>
      <c r="B39" s="1" t="s">
        <v>1091</v>
      </c>
      <c r="C39" s="1">
        <v>1716.5000042133033</v>
      </c>
      <c r="D39" s="1">
        <v>0</v>
      </c>
      <c r="E39">
        <f>(R39-S39*(1000-T39)/(1000-U39))*AK39</f>
        <v>-1.3586992979923864</v>
      </c>
      <c r="F39">
        <f>IF(AV39&lt;&gt;0,1/(1/AV39-1/N39),0)</f>
        <v>3.2084961950556816</v>
      </c>
      <c r="G39">
        <f>((AY39-AL39/2)*S39-E39)/(AY39+AL39/2)</f>
        <v>386.70872037704481</v>
      </c>
      <c r="H39">
        <f>AL39*1000</f>
        <v>23.236437679387027</v>
      </c>
      <c r="I39">
        <f>(AQ39-AW39)</f>
        <v>1.0899935599723278</v>
      </c>
      <c r="J39">
        <f>(P39+AP39*D39)</f>
        <v>23.519012451171875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25.110708236694336</v>
      </c>
      <c r="P39" s="1">
        <v>23.519012451171875</v>
      </c>
      <c r="Q39" s="1">
        <v>25.279647827148438</v>
      </c>
      <c r="R39" s="1">
        <v>400.04653930664063</v>
      </c>
      <c r="S39" s="1">
        <v>393.01327514648438</v>
      </c>
      <c r="T39" s="1">
        <v>-5.2775000222027302E-3</v>
      </c>
      <c r="U39" s="1">
        <v>20.585594177246094</v>
      </c>
      <c r="V39" s="1">
        <v>-1.4573918655514717E-2</v>
      </c>
      <c r="W39" s="1">
        <v>56.847518920898438</v>
      </c>
      <c r="X39" s="1">
        <v>300.6285400390625</v>
      </c>
      <c r="Y39" s="1">
        <v>748.848876953125</v>
      </c>
      <c r="Z39" s="1">
        <v>6.1942629814147949</v>
      </c>
      <c r="AA39" s="1">
        <v>88.388641357421875</v>
      </c>
      <c r="AB39" s="1">
        <v>13.534982681274414</v>
      </c>
      <c r="AC39" s="1">
        <v>-0.25684493780136108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1.1052519854377296</v>
      </c>
      <c r="AL39">
        <f>(U39-T39)/(1000-U39)*AK39</f>
        <v>2.3236437679387028E-2</v>
      </c>
      <c r="AM39">
        <f>(P39+273.15)</f>
        <v>296.66901245117185</v>
      </c>
      <c r="AN39">
        <f>(O39+273.15)</f>
        <v>298.26070823669431</v>
      </c>
      <c r="AO39">
        <f>(Y39*AG39+Z39*AH39)*AI39</f>
        <v>119.81581763440772</v>
      </c>
      <c r="AP39">
        <f>((AO39+0.00000010773*(AN39^4-AM39^4))-AL39*44100)/(L39*51.4+0.00000043092*AM39^3)</f>
        <v>-7.3138944206477206</v>
      </c>
      <c r="AQ39">
        <f>0.61365*EXP(17.502*J39/(240.97+J39))</f>
        <v>2.9095262608343648</v>
      </c>
      <c r="AR39">
        <f>AQ39*1000/AA39</f>
        <v>32.917422602627838</v>
      </c>
      <c r="AS39">
        <f>(AR39-U39)</f>
        <v>12.331828425381744</v>
      </c>
      <c r="AT39">
        <f>IF(D39,P39,(O39+P39)/2)</f>
        <v>24.314860343933105</v>
      </c>
      <c r="AU39">
        <f>0.61365*EXP(17.502*AT39/(240.97+AT39))</f>
        <v>3.0520909298240158</v>
      </c>
      <c r="AV39">
        <f>IF(AS39&lt;&gt;0,(1000-(AR39+U39)/2)/AS39*AL39,0)</f>
        <v>1.8338584629760282</v>
      </c>
      <c r="AW39">
        <f>U39*AA39/1000</f>
        <v>1.819532700862037</v>
      </c>
      <c r="AX39">
        <f>(AU39-AW39)</f>
        <v>1.2325582289619788</v>
      </c>
      <c r="AY39">
        <f>1/(1.6/F39+1.37/N39)</f>
        <v>1.2213838663831713</v>
      </c>
      <c r="AZ39">
        <f>G39*AA39*0.001</f>
        <v>34.180658395194158</v>
      </c>
      <c r="BA39">
        <f>G39/S39</f>
        <v>0.98395841777331894</v>
      </c>
      <c r="BB39">
        <f>(1-AL39*AA39/AQ39/F39)*100</f>
        <v>77.999011373916602</v>
      </c>
      <c r="BC39">
        <f>(S39-E39/(N39/1.35))</f>
        <v>393.4418019956675</v>
      </c>
      <c r="BD39">
        <f>E39*BB39/100/BC39</f>
        <v>-2.6935928378807E-3</v>
      </c>
    </row>
    <row r="40" spans="1:56" x14ac:dyDescent="0.25">
      <c r="A40" s="1" t="s">
        <v>1</v>
      </c>
      <c r="B40" s="1" t="s">
        <v>1090</v>
      </c>
      <c r="K40" s="1">
        <v>2.72</v>
      </c>
    </row>
    <row r="41" spans="1:56" x14ac:dyDescent="0.25">
      <c r="A41" s="1" t="s">
        <v>1</v>
      </c>
      <c r="B41" s="1" t="s">
        <v>1089</v>
      </c>
      <c r="K41" s="1">
        <v>2.72</v>
      </c>
    </row>
    <row r="42" spans="1:56" x14ac:dyDescent="0.25">
      <c r="A42" s="1">
        <v>9</v>
      </c>
      <c r="B42" s="1" t="s">
        <v>1088</v>
      </c>
      <c r="C42" s="1">
        <v>1922.5000042133033</v>
      </c>
      <c r="D42" s="1">
        <v>0</v>
      </c>
      <c r="E42">
        <f>(R42-S42*(1000-T42)/(1000-U42))*AK42</f>
        <v>-1.3373053770771708</v>
      </c>
      <c r="F42">
        <f>IF(AV42&lt;&gt;0,1/(1/AV42-1/N42),0)</f>
        <v>3.4683382616583098</v>
      </c>
      <c r="G42">
        <f>((AY42-AL42/2)*S42-E42)/(AY42+AL42/2)</f>
        <v>386.55881197121346</v>
      </c>
      <c r="H42">
        <f>AL42*1000</f>
        <v>23.900622897732067</v>
      </c>
      <c r="I42">
        <f>(AQ42-AW42)</f>
        <v>1.072519498525464</v>
      </c>
      <c r="J42">
        <f>(P42+AP42*D42)</f>
        <v>23.707555770874023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25.172574996948242</v>
      </c>
      <c r="P42" s="1">
        <v>23.707555770874023</v>
      </c>
      <c r="Q42" s="1">
        <v>25.325345993041992</v>
      </c>
      <c r="R42" s="1">
        <v>400.07485961914063</v>
      </c>
      <c r="S42" s="1">
        <v>392.791259765625</v>
      </c>
      <c r="T42" s="1">
        <v>-4.6247290447354317E-3</v>
      </c>
      <c r="U42" s="1">
        <v>21.161214828491211</v>
      </c>
      <c r="V42" s="1">
        <v>-1.2723174877464771E-2</v>
      </c>
      <c r="W42" s="1">
        <v>58.216995239257813</v>
      </c>
      <c r="X42" s="1">
        <v>300.64486694335938</v>
      </c>
      <c r="Y42" s="1">
        <v>998.6488037109375</v>
      </c>
      <c r="Z42" s="1">
        <v>5.9820857048034668</v>
      </c>
      <c r="AA42" s="1">
        <v>88.380760192871094</v>
      </c>
      <c r="AB42" s="1">
        <v>13.675674438476563</v>
      </c>
      <c r="AC42" s="1">
        <v>-0.26654350757598877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1.1053120108211738</v>
      </c>
      <c r="AL42">
        <f>(U42-T42)/(1000-U42)*AK42</f>
        <v>2.3900622897732066E-2</v>
      </c>
      <c r="AM42">
        <f>(P42+273.15)</f>
        <v>296.857555770874</v>
      </c>
      <c r="AN42">
        <f>(O42+273.15)</f>
        <v>298.32257499694822</v>
      </c>
      <c r="AO42">
        <f>(Y42*AG42+Z42*AH42)*AI42</f>
        <v>159.78380502230357</v>
      </c>
      <c r="AP42">
        <f>((AO42+0.00000010773*(AN42^4-AM42^4))-AL42*44100)/(L42*51.4+0.00000043092*AM42^3)</f>
        <v>-7.2362334191925024</v>
      </c>
      <c r="AQ42">
        <f>0.61365*EXP(17.502*J42/(240.97+J42))</f>
        <v>2.9427637516721736</v>
      </c>
      <c r="AR42">
        <f>AQ42*1000/AA42</f>
        <v>33.2964295085294</v>
      </c>
      <c r="AS42">
        <f>(AR42-U42)</f>
        <v>12.135214680038189</v>
      </c>
      <c r="AT42">
        <f>IF(D42,P42,(O42+P42)/2)</f>
        <v>24.440065383911133</v>
      </c>
      <c r="AU42">
        <f>0.61365*EXP(17.502*AT42/(240.97+AT42))</f>
        <v>3.0750666764941883</v>
      </c>
      <c r="AV42">
        <f>IF(AS42&lt;&gt;0,(1000-(AR42+U42)/2)/AS42*AL42,0)</f>
        <v>1.9158982927082366</v>
      </c>
      <c r="AW42">
        <f>U42*AA42/1000</f>
        <v>1.8702442531467096</v>
      </c>
      <c r="AX42">
        <f>(AU42-AW42)</f>
        <v>1.2048224233474787</v>
      </c>
      <c r="AY42">
        <f>1/(1.6/F42+1.37/N42)</f>
        <v>1.2797813910332514</v>
      </c>
      <c r="AZ42">
        <f>G42*AA42*0.001</f>
        <v>34.16436166126897</v>
      </c>
      <c r="BA42">
        <f>G42/S42</f>
        <v>0.98413292648586326</v>
      </c>
      <c r="BB42">
        <f>(1-AL42*AA42/AQ42/F42)*100</f>
        <v>79.303824063142841</v>
      </c>
      <c r="BC42">
        <f>(S42-E42/(N42/1.35))</f>
        <v>393.21303908094615</v>
      </c>
      <c r="BD42">
        <f>E42*BB42/100/BC42</f>
        <v>-2.6970985140854112E-3</v>
      </c>
    </row>
    <row r="43" spans="1:56" x14ac:dyDescent="0.25">
      <c r="A43" s="1" t="s">
        <v>1</v>
      </c>
      <c r="B43" s="1" t="s">
        <v>1087</v>
      </c>
      <c r="K43" s="1">
        <v>2.72</v>
      </c>
    </row>
    <row r="44" spans="1:56" x14ac:dyDescent="0.25">
      <c r="A44" s="1" t="s">
        <v>1</v>
      </c>
      <c r="B44" s="1" t="s">
        <v>1086</v>
      </c>
      <c r="K44" s="1">
        <v>2.72</v>
      </c>
    </row>
    <row r="45" spans="1:56" x14ac:dyDescent="0.25">
      <c r="A45" s="1">
        <v>10</v>
      </c>
      <c r="B45" s="1" t="s">
        <v>1085</v>
      </c>
      <c r="C45" s="1">
        <v>2127.5000042133033</v>
      </c>
      <c r="D45" s="1">
        <v>0</v>
      </c>
      <c r="E45">
        <f>(R45-S45*(1000-T45)/(1000-U45))*AK45</f>
        <v>-1.3147410168435334</v>
      </c>
      <c r="F45">
        <f>IF(AV45&lt;&gt;0,1/(1/AV45-1/N45),0)</f>
        <v>3.7578014251151233</v>
      </c>
      <c r="G45">
        <f>((AY45-AL45/2)*S45-E45)/(AY45+AL45/2)</f>
        <v>386.29446734630943</v>
      </c>
      <c r="H45">
        <f>AL45*1000</f>
        <v>24.605221569859673</v>
      </c>
      <c r="I45">
        <f>(AQ45-AW45)</f>
        <v>1.0565694130129695</v>
      </c>
      <c r="J45">
        <f>(P45+AP45*D45)</f>
        <v>23.920780181884766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25.249500274658203</v>
      </c>
      <c r="P45" s="1">
        <v>23.920780181884766</v>
      </c>
      <c r="Q45" s="1">
        <v>25.386198043823242</v>
      </c>
      <c r="R45" s="1">
        <v>400.00668334960938</v>
      </c>
      <c r="S45" s="1">
        <v>392.45962524414063</v>
      </c>
      <c r="T45" s="1">
        <v>-4.3956772424280643E-3</v>
      </c>
      <c r="U45" s="1">
        <v>21.771926879882813</v>
      </c>
      <c r="V45" s="1">
        <v>-1.2037547305226326E-2</v>
      </c>
      <c r="W45" s="1">
        <v>59.622348785400391</v>
      </c>
      <c r="X45" s="1">
        <v>300.64346313476563</v>
      </c>
      <c r="Y45" s="1">
        <v>1249.9635009765625</v>
      </c>
      <c r="Z45" s="1">
        <v>6.0907559394836426</v>
      </c>
      <c r="AA45" s="1">
        <v>88.379058837890625</v>
      </c>
      <c r="AB45" s="1">
        <v>13.723779678344727</v>
      </c>
      <c r="AC45" s="1">
        <v>-0.28092023730278015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1.1053068497601675</v>
      </c>
      <c r="AL45">
        <f>(U45-T45)/(1000-U45)*AK45</f>
        <v>2.4605221569859673E-2</v>
      </c>
      <c r="AM45">
        <f>(P45+273.15)</f>
        <v>297.07078018188474</v>
      </c>
      <c r="AN45">
        <f>(O45+273.15)</f>
        <v>298.39950027465818</v>
      </c>
      <c r="AO45">
        <f>(Y45*AG45+Z45*AH45)*AI45</f>
        <v>199.99415568603217</v>
      </c>
      <c r="AP45">
        <f>((AO45+0.00000010773*(AN45^4-AM45^4))-AL45*44100)/(L45*51.4+0.00000043092*AM45^3)</f>
        <v>-7.1720334806809607</v>
      </c>
      <c r="AQ45">
        <f>0.61365*EXP(17.502*J45/(240.97+J45))</f>
        <v>2.980751819744385</v>
      </c>
      <c r="AR45">
        <f>AQ45*1000/AA45</f>
        <v>33.726901586628479</v>
      </c>
      <c r="AS45">
        <f>(AR45-U45)</f>
        <v>11.954974706745666</v>
      </c>
      <c r="AT45">
        <f>IF(D45,P45,(O45+P45)/2)</f>
        <v>24.585140228271484</v>
      </c>
      <c r="AU45">
        <f>0.61365*EXP(17.502*AT45/(240.97+AT45))</f>
        <v>3.1018775910790093</v>
      </c>
      <c r="AV45">
        <f>IF(AS45&lt;&gt;0,(1000-(AR45+U45)/2)/AS45*AL45,0)</f>
        <v>2.0010448931120046</v>
      </c>
      <c r="AW45">
        <f>U45*AA45/1000</f>
        <v>1.9241824067314155</v>
      </c>
      <c r="AX45">
        <f>(AU45-AW45)</f>
        <v>1.1776951843475938</v>
      </c>
      <c r="AY45">
        <f>1/(1.6/F45+1.37/N45)</f>
        <v>1.3407551953171826</v>
      </c>
      <c r="AZ45">
        <f>G45*AA45*0.001</f>
        <v>34.140341458351095</v>
      </c>
      <c r="BA45">
        <f>G45/S45</f>
        <v>0.98429097542455235</v>
      </c>
      <c r="BB45">
        <f>(1-AL45*AA45/AQ45/F45)*100</f>
        <v>80.585911366103716</v>
      </c>
      <c r="BC45">
        <f>(S45-E45/(N45/1.35))</f>
        <v>392.87428787499078</v>
      </c>
      <c r="BD45">
        <f>E45*BB45/100/BC45</f>
        <v>-2.6967812942354295E-3</v>
      </c>
    </row>
    <row r="46" spans="1:56" x14ac:dyDescent="0.25">
      <c r="A46" s="1" t="s">
        <v>1</v>
      </c>
      <c r="B46" s="1" t="s">
        <v>1084</v>
      </c>
      <c r="K46" s="1">
        <v>2.72</v>
      </c>
    </row>
    <row r="47" spans="1:56" x14ac:dyDescent="0.25">
      <c r="A47" s="1" t="s">
        <v>1</v>
      </c>
      <c r="B47" s="1" t="s">
        <v>1083</v>
      </c>
      <c r="K47" s="1">
        <v>2.72</v>
      </c>
    </row>
    <row r="48" spans="1:56" x14ac:dyDescent="0.25">
      <c r="A48" s="1">
        <v>11</v>
      </c>
      <c r="B48" s="1" t="s">
        <v>1082</v>
      </c>
      <c r="C48" s="1">
        <v>2334.0000042021275</v>
      </c>
      <c r="D48" s="1">
        <v>0</v>
      </c>
      <c r="E48">
        <f>(R48-S48*(1000-T48)/(1000-U48))*AK48</f>
        <v>-1.2325461194430296</v>
      </c>
      <c r="F48">
        <f>IF(AV48&lt;&gt;0,1/(1/AV48-1/N48),0)</f>
        <v>4.295276986249565</v>
      </c>
      <c r="G48">
        <f>((AY48-AL48/2)*S48-E48)/(AY48+AL48/2)</f>
        <v>386.17218199749016</v>
      </c>
      <c r="H48">
        <f>AL48*1000</f>
        <v>25.599972233602259</v>
      </c>
      <c r="I48">
        <f>(AQ48-AW48)</f>
        <v>1.0252390606444188</v>
      </c>
      <c r="J48">
        <f>(P48+AP48*D48)</f>
        <v>24.170581817626953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25.337882995605469</v>
      </c>
      <c r="P48" s="1">
        <v>24.170581817626953</v>
      </c>
      <c r="Q48" s="1">
        <v>25.448326110839844</v>
      </c>
      <c r="R48" s="1">
        <v>400.18936157226563</v>
      </c>
      <c r="S48" s="1">
        <v>392.21890258789063</v>
      </c>
      <c r="T48" s="1">
        <v>-2.9509176965802908E-3</v>
      </c>
      <c r="U48" s="1">
        <v>22.637701034545898</v>
      </c>
      <c r="V48" s="1">
        <v>-8.0381538718938828E-3</v>
      </c>
      <c r="W48" s="1">
        <v>61.663982391357422</v>
      </c>
      <c r="X48" s="1">
        <v>300.59036254882813</v>
      </c>
      <c r="Y48" s="1">
        <v>1599.58203125</v>
      </c>
      <c r="Z48" s="1">
        <v>5.9207663536071777</v>
      </c>
      <c r="AA48" s="1">
        <v>88.373031616210938</v>
      </c>
      <c r="AB48" s="1">
        <v>13.978998184204102</v>
      </c>
      <c r="AC48" s="1">
        <v>-0.29377824068069458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1.1051116270177503</v>
      </c>
      <c r="AL48">
        <f>(U48-T48)/(1000-U48)*AK48</f>
        <v>2.5599972233602258E-2</v>
      </c>
      <c r="AM48">
        <f>(P48+273.15)</f>
        <v>297.32058181762693</v>
      </c>
      <c r="AN48">
        <f>(O48+273.15)</f>
        <v>298.48788299560545</v>
      </c>
      <c r="AO48">
        <f>(Y48*AG48+Z48*AH48)*AI48</f>
        <v>255.93311927944887</v>
      </c>
      <c r="AP48">
        <f>((AO48+0.00000010773*(AN48^4-AM48^4))-AL48*44100)/(L48*51.4+0.00000043092*AM48^3)</f>
        <v>-7.0858083174547675</v>
      </c>
      <c r="AQ48">
        <f>0.61365*EXP(17.502*J48/(240.97+J48))</f>
        <v>3.0258013298886746</v>
      </c>
      <c r="AR48">
        <f>AQ48*1000/AA48</f>
        <v>34.238967188872905</v>
      </c>
      <c r="AS48">
        <f>(AR48-U48)</f>
        <v>11.601266154327007</v>
      </c>
      <c r="AT48">
        <f>IF(D48,P48,(O48+P48)/2)</f>
        <v>24.754232406616211</v>
      </c>
      <c r="AU48">
        <f>0.61365*EXP(17.502*AT48/(240.97+AT48))</f>
        <v>3.1333847571274442</v>
      </c>
      <c r="AV48">
        <f>IF(AS48&lt;&gt;0,(1000-(AR48+U48)/2)/AS48*AL48,0)</f>
        <v>2.1438997553466113</v>
      </c>
      <c r="AW48">
        <f>U48*AA48/1000</f>
        <v>2.0005622692442557</v>
      </c>
      <c r="AX48">
        <f>(AU48-AW48)</f>
        <v>1.1328224878831885</v>
      </c>
      <c r="AY48">
        <f>1/(1.6/F48+1.37/N48)</f>
        <v>1.4438981967436006</v>
      </c>
      <c r="AZ48">
        <f>G48*AA48*0.001</f>
        <v>34.127206448965367</v>
      </c>
      <c r="BA48">
        <f>G48/S48</f>
        <v>0.98458330144084405</v>
      </c>
      <c r="BB48">
        <f>(1-AL48*AA48/AQ48/F48)*100</f>
        <v>82.592850334270025</v>
      </c>
      <c r="BC48">
        <f>(S48-E48/(N48/1.35))</f>
        <v>392.60764136608697</v>
      </c>
      <c r="BD48">
        <f>E48*BB48/100/BC48</f>
        <v>-2.5929066693411739E-3</v>
      </c>
    </row>
    <row r="49" spans="1:56" x14ac:dyDescent="0.25">
      <c r="A49" s="1" t="s">
        <v>1</v>
      </c>
      <c r="B49" s="1" t="s">
        <v>1081</v>
      </c>
      <c r="K49" s="1">
        <v>2.72</v>
      </c>
    </row>
    <row r="50" spans="1:56" x14ac:dyDescent="0.25">
      <c r="A50" s="1" t="s">
        <v>1</v>
      </c>
      <c r="B50" s="1" t="s">
        <v>1076</v>
      </c>
      <c r="K50" s="1">
        <v>2.72</v>
      </c>
    </row>
    <row r="51" spans="1:56" x14ac:dyDescent="0.25">
      <c r="A51" s="1">
        <v>12</v>
      </c>
      <c r="B51" s="1" t="s">
        <v>1080</v>
      </c>
      <c r="C51" s="1">
        <v>2540.0000042021275</v>
      </c>
      <c r="D51" s="1">
        <v>0</v>
      </c>
      <c r="E51">
        <f>(R51-S51*(1000-T51)/(1000-U51))*AK51</f>
        <v>-1.2108464113538866</v>
      </c>
      <c r="F51">
        <f>IF(AV51&lt;&gt;0,1/(1/AV51-1/N51),0)</f>
        <v>5.0510900999474266</v>
      </c>
      <c r="G51">
        <f>((AY51-AL51/2)*S51-E51)/(AY51+AL51/2)</f>
        <v>385.63028938030271</v>
      </c>
      <c r="H51">
        <f>AL51*1000</f>
        <v>26.790629344432666</v>
      </c>
      <c r="I51">
        <f>(AQ51-AW51)</f>
        <v>0.99194370519373543</v>
      </c>
      <c r="J51">
        <f>(P51+AP51*D51)</f>
        <v>24.485042572021484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25.459760665893555</v>
      </c>
      <c r="P51" s="1">
        <v>24.485042572021484</v>
      </c>
      <c r="Q51" s="1">
        <v>25.542800903320313</v>
      </c>
      <c r="R51" s="1">
        <v>399.88348388671875</v>
      </c>
      <c r="S51" s="1">
        <v>391.48843383789063</v>
      </c>
      <c r="T51" s="1">
        <v>-3.5185611341148615E-3</v>
      </c>
      <c r="U51" s="1">
        <v>23.665472030639648</v>
      </c>
      <c r="V51" s="1">
        <v>-9.5153115689754486E-3</v>
      </c>
      <c r="W51" s="1">
        <v>63.998989105224609</v>
      </c>
      <c r="X51" s="1">
        <v>300.58737182617188</v>
      </c>
      <c r="Y51" s="1">
        <v>1999.2879638671875</v>
      </c>
      <c r="Z51" s="1">
        <v>6.1052126884460449</v>
      </c>
      <c r="AA51" s="1">
        <v>88.374038696289063</v>
      </c>
      <c r="AB51" s="1">
        <v>14.272246360778809</v>
      </c>
      <c r="AC51" s="1">
        <v>-0.30725175142288208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1.105100631713867</v>
      </c>
      <c r="AL51">
        <f>(U51-T51)/(1000-U51)*AK51</f>
        <v>2.6790629344432666E-2</v>
      </c>
      <c r="AM51">
        <f>(P51+273.15)</f>
        <v>297.63504257202146</v>
      </c>
      <c r="AN51">
        <f>(O51+273.15)</f>
        <v>298.60976066589353</v>
      </c>
      <c r="AO51">
        <f>(Y51*AG51+Z51*AH51)*AI51</f>
        <v>319.88606706873907</v>
      </c>
      <c r="AP51">
        <f>((AO51+0.00000010773*(AN51^4-AM51^4))-AL51*44100)/(L51*51.4+0.00000043092*AM51^3)</f>
        <v>-7.0072841212156547</v>
      </c>
      <c r="AQ51">
        <f>0.61365*EXP(17.502*J51/(240.97+J51))</f>
        <v>3.0833570461954301</v>
      </c>
      <c r="AR51">
        <f>AQ51*1000/AA51</f>
        <v>34.88985104315374</v>
      </c>
      <c r="AS51">
        <f>(AR51-U51)</f>
        <v>11.224379012514092</v>
      </c>
      <c r="AT51">
        <f>IF(D51,P51,(O51+P51)/2)</f>
        <v>24.97240161895752</v>
      </c>
      <c r="AU51">
        <f>0.61365*EXP(17.502*AT51/(240.97+AT51))</f>
        <v>3.1744495388039771</v>
      </c>
      <c r="AV51">
        <f>IF(AS51&lt;&gt;0,(1000-(AR51+U51)/2)/AS51*AL51,0)</f>
        <v>2.3169444240194896</v>
      </c>
      <c r="AW51">
        <f>U51*AA51/1000</f>
        <v>2.0914133410016946</v>
      </c>
      <c r="AX51">
        <f>(AU51-AW51)</f>
        <v>1.0830361978022824</v>
      </c>
      <c r="AY51">
        <f>1/(1.6/F51+1.37/N51)</f>
        <v>1.5702759620257745</v>
      </c>
      <c r="AZ51">
        <f>G51*AA51*0.001</f>
        <v>34.079706116156018</v>
      </c>
      <c r="BA51">
        <f>G51/S51</f>
        <v>0.98503622597439577</v>
      </c>
      <c r="BB51">
        <f>(1-AL51*AA51/AQ51/F51)*100</f>
        <v>84.79807151518466</v>
      </c>
      <c r="BC51">
        <f>(S51-E51/(N51/1.35))</f>
        <v>391.87032863850533</v>
      </c>
      <c r="BD51">
        <f>E51*BB51/100/BC51</f>
        <v>-2.6201892075021081E-3</v>
      </c>
    </row>
    <row r="52" spans="1:56" x14ac:dyDescent="0.25">
      <c r="A52" s="1" t="s">
        <v>1</v>
      </c>
      <c r="B52" s="1" t="s">
        <v>1079</v>
      </c>
    </row>
    <row r="53" spans="1:56" x14ac:dyDescent="0.25">
      <c r="A53" s="1" t="s">
        <v>1</v>
      </c>
      <c r="B53" s="1" t="s">
        <v>1078</v>
      </c>
    </row>
    <row r="54" spans="1:56" x14ac:dyDescent="0.25">
      <c r="A54" s="1" t="s">
        <v>1</v>
      </c>
      <c r="B54" s="1" t="s">
        <v>1077</v>
      </c>
    </row>
    <row r="55" spans="1:56" x14ac:dyDescent="0.25">
      <c r="A55" s="1" t="s">
        <v>1</v>
      </c>
      <c r="B55" s="1" t="s">
        <v>1076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D8256-7451-4B5F-9816-086DBD6F937D}">
  <dimension ref="A1:BH60"/>
  <sheetViews>
    <sheetView workbookViewId="0">
      <selection activeCell="K19" sqref="K19:K52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1171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1170</v>
      </c>
    </row>
    <row r="12" spans="1:60" x14ac:dyDescent="0.25">
      <c r="A12" s="1" t="s">
        <v>1</v>
      </c>
      <c r="B12" s="1" t="s">
        <v>1169</v>
      </c>
    </row>
    <row r="13" spans="1:60" x14ac:dyDescent="0.25">
      <c r="A13" s="1" t="s">
        <v>1</v>
      </c>
      <c r="B13" s="1" t="s">
        <v>1168</v>
      </c>
    </row>
    <row r="14" spans="1:60" x14ac:dyDescent="0.25">
      <c r="A14" s="1" t="s">
        <v>1</v>
      </c>
      <c r="B14" s="1" t="s">
        <v>1167</v>
      </c>
    </row>
    <row r="15" spans="1:60" x14ac:dyDescent="0.25">
      <c r="A15" s="1" t="s">
        <v>1</v>
      </c>
      <c r="B15" s="1" t="s">
        <v>1166</v>
      </c>
    </row>
    <row r="16" spans="1:60" x14ac:dyDescent="0.25">
      <c r="A16" s="1" t="s">
        <v>1</v>
      </c>
      <c r="B16" s="1" t="s">
        <v>1165</v>
      </c>
    </row>
    <row r="17" spans="1:60" x14ac:dyDescent="0.25">
      <c r="A17" s="1" t="s">
        <v>1</v>
      </c>
      <c r="B17" s="1" t="s">
        <v>1164</v>
      </c>
    </row>
    <row r="18" spans="1:60" x14ac:dyDescent="0.25">
      <c r="A18" s="1" t="s">
        <v>1</v>
      </c>
      <c r="B18" s="1" t="s">
        <v>1163</v>
      </c>
    </row>
    <row r="19" spans="1:60" x14ac:dyDescent="0.25">
      <c r="A19" s="1">
        <v>1</v>
      </c>
      <c r="B19" s="1" t="s">
        <v>1162</v>
      </c>
      <c r="C19" s="1">
        <v>273.00000581145287</v>
      </c>
      <c r="D19" s="1">
        <v>0</v>
      </c>
      <c r="E19">
        <f>(R19-S19*(1000-T19)/(1000-U19))*AO19</f>
        <v>-2.6875125286163675</v>
      </c>
      <c r="F19">
        <f>IF(AZ19&lt;&gt;0,1/(1/AZ19-1/N19),0)</f>
        <v>0.13161630118875695</v>
      </c>
      <c r="G19">
        <f>((BC19-AP19/2)*S19-E19)/(BC19+AP19/2)</f>
        <v>412.70529382732957</v>
      </c>
      <c r="H19">
        <f>AP19*1000</f>
        <v>4.2407825635259488</v>
      </c>
      <c r="I19">
        <f>(AU19-BA19)</f>
        <v>2.8766562862318934</v>
      </c>
      <c r="J19">
        <f>(P19+AT19*D19)</f>
        <v>25.132369995117188</v>
      </c>
      <c r="K19" s="1">
        <v>2.72</v>
      </c>
      <c r="L19">
        <f>(K19*AI19+AJ19)</f>
        <v>2.140174012184143</v>
      </c>
      <c r="M19" s="1">
        <v>1</v>
      </c>
      <c r="N19">
        <f>L19*(M19+1)*(M19+1)/(M19*M19+1)</f>
        <v>4.2803480243682861</v>
      </c>
      <c r="O19" s="1">
        <v>28.435659408569336</v>
      </c>
      <c r="P19" s="1">
        <v>25.132369995117188</v>
      </c>
      <c r="Q19" s="1">
        <v>28.40179443359375</v>
      </c>
      <c r="R19" s="1">
        <v>399.79800415039063</v>
      </c>
      <c r="S19" s="1">
        <v>400.69293212890625</v>
      </c>
      <c r="T19" s="1">
        <v>-0.11260247230529785</v>
      </c>
      <c r="U19" s="1">
        <v>3.7134132385253906</v>
      </c>
      <c r="V19" s="1">
        <v>-0.25568744540214539</v>
      </c>
      <c r="W19" s="1">
        <v>8.4320802688598633</v>
      </c>
      <c r="X19" s="1">
        <v>300.36715698242188</v>
      </c>
      <c r="Y19" s="1">
        <v>3.2062843441963196E-2</v>
      </c>
      <c r="Z19" s="1">
        <v>8.6934919357299805</v>
      </c>
      <c r="AA19" s="1">
        <v>88.382652282714844</v>
      </c>
      <c r="AB19" s="1">
        <v>1.2991149425506592</v>
      </c>
      <c r="AC19" s="1">
        <v>3.7630386352539063</v>
      </c>
      <c r="AD19" s="1">
        <v>5.8943867683410645E-2</v>
      </c>
      <c r="AE19" s="1">
        <v>1.7648193752393126E-3</v>
      </c>
      <c r="AF19" s="1">
        <v>3.9371505379676819E-2</v>
      </c>
      <c r="AG19" s="1">
        <v>1.7504254356026649E-2</v>
      </c>
      <c r="AH19" s="1">
        <v>1</v>
      </c>
      <c r="AI19" s="1">
        <v>-0.21956524252891541</v>
      </c>
      <c r="AJ19" s="1">
        <v>2.737391471862793</v>
      </c>
      <c r="AK19" s="1">
        <v>1</v>
      </c>
      <c r="AL19" s="1">
        <v>0</v>
      </c>
      <c r="AM19" s="1">
        <v>0.15999999642372131</v>
      </c>
      <c r="AN19" s="1">
        <v>111115</v>
      </c>
      <c r="AO19">
        <f>X19*0.000001/(K19*0.0001)</f>
        <v>1.1042910183177272</v>
      </c>
      <c r="AP19">
        <f>(U19-T19)/(1000-U19)*AO19</f>
        <v>4.2407825635259492E-3</v>
      </c>
      <c r="AQ19">
        <f>(P19+273.15)</f>
        <v>298.28236999511716</v>
      </c>
      <c r="AR19">
        <f>(O19+273.15)</f>
        <v>301.58565940856931</v>
      </c>
      <c r="AS19">
        <f>(Y19*AK19+Z19*AL19)*AM19</f>
        <v>5.1300548360484477E-3</v>
      </c>
      <c r="AT19">
        <f>((AS19+0.00000010773*(AR19^4-AQ19^4))-AP19*44100)/(L19*0.92*2*29.3+0.00000043092*AQ19^3)</f>
        <v>-1.1717994674143497</v>
      </c>
      <c r="AU19">
        <f>0.61365*EXP(17.502*J19/(240.97+J19))</f>
        <v>3.204857597274513</v>
      </c>
      <c r="AV19">
        <f>AU19*1000/AA19</f>
        <v>36.2611611498481</v>
      </c>
      <c r="AW19">
        <f>(AV19-U19)</f>
        <v>32.547747911322709</v>
      </c>
      <c r="AX19">
        <f>IF(D19,P19,(O19+P19)/2)</f>
        <v>26.784014701843262</v>
      </c>
      <c r="AY19">
        <f>0.61365*EXP(17.502*AX19/(240.97+AX19))</f>
        <v>3.5340073944694321</v>
      </c>
      <c r="AZ19">
        <f>IF(AW19&lt;&gt;0,(1000-(AV19+U19)/2)/AW19*AP19,0)</f>
        <v>0.12768996601005567</v>
      </c>
      <c r="BA19">
        <f>U19*AA19/1000</f>
        <v>0.32820131104261963</v>
      </c>
      <c r="BB19">
        <f>(AY19-BA19)</f>
        <v>3.2058060834268125</v>
      </c>
      <c r="BC19">
        <f>1/(1.6/F19+1.37/N19)</f>
        <v>8.0149936029953739E-2</v>
      </c>
      <c r="BD19">
        <f>G19*AA19*0.001</f>
        <v>36.475988479576536</v>
      </c>
      <c r="BE19">
        <f>G19/S19</f>
        <v>1.0299789707659701</v>
      </c>
      <c r="BF19">
        <f>(1-AP19*AA19/AU19/F19)*100</f>
        <v>11.142392220310759</v>
      </c>
      <c r="BG19">
        <f>(S19-E19/(N19/1.35))</f>
        <v>401.54055991360434</v>
      </c>
      <c r="BH19">
        <f>E19*BF19/100/BG19</f>
        <v>-7.4576074450077368E-4</v>
      </c>
    </row>
    <row r="20" spans="1:60" x14ac:dyDescent="0.25">
      <c r="A20" s="1" t="s">
        <v>1</v>
      </c>
      <c r="B20" s="1" t="s">
        <v>1161</v>
      </c>
      <c r="K20" s="1">
        <v>2.72</v>
      </c>
    </row>
    <row r="21" spans="1:60" x14ac:dyDescent="0.25">
      <c r="A21" s="1" t="s">
        <v>1</v>
      </c>
      <c r="B21" s="1" t="s">
        <v>1160</v>
      </c>
      <c r="K21" s="1">
        <v>2.72</v>
      </c>
    </row>
    <row r="22" spans="1:60" x14ac:dyDescent="0.25">
      <c r="A22" s="1">
        <v>2</v>
      </c>
      <c r="B22" s="1" t="s">
        <v>1159</v>
      </c>
      <c r="C22" s="1">
        <v>477.00000581145287</v>
      </c>
      <c r="D22" s="1">
        <v>0</v>
      </c>
      <c r="E22">
        <f>(R22-S22*(1000-T22)/(1000-U22))*AO22</f>
        <v>-2.384788240056618</v>
      </c>
      <c r="F22">
        <f>IF(AZ22&lt;&gt;0,1/(1/AZ22-1/N22),0)</f>
        <v>0.13785616852884894</v>
      </c>
      <c r="G22">
        <f>((BC22-AP22/2)*S22-E22)/(BC22+AP22/2)</f>
        <v>407.79692676809481</v>
      </c>
      <c r="H22">
        <f>AP22*1000</f>
        <v>4.3917717238569693</v>
      </c>
      <c r="I22">
        <f>(AU22-BA22)</f>
        <v>2.8481678185995549</v>
      </c>
      <c r="J22">
        <f>(P22+AT22*D22)</f>
        <v>25.049205780029297</v>
      </c>
      <c r="K22" s="1">
        <v>2.72</v>
      </c>
      <c r="L22">
        <f>(K22*AI22+AJ22)</f>
        <v>2.140174012184143</v>
      </c>
      <c r="M22" s="1">
        <v>1</v>
      </c>
      <c r="N22">
        <f>L22*(M22+1)*(M22+1)/(M22*M22+1)</f>
        <v>4.2803480243682861</v>
      </c>
      <c r="O22" s="1">
        <v>28.479324340820313</v>
      </c>
      <c r="P22" s="1">
        <v>25.049205780029297</v>
      </c>
      <c r="Q22" s="1">
        <v>28.431896209716797</v>
      </c>
      <c r="R22" s="1">
        <v>399.95742797851563</v>
      </c>
      <c r="S22" s="1">
        <v>400.52413940429688</v>
      </c>
      <c r="T22" s="1">
        <v>-0.10519132763147354</v>
      </c>
      <c r="U22" s="1">
        <v>3.8567085266113281</v>
      </c>
      <c r="V22" s="1">
        <v>-0.23824217915534973</v>
      </c>
      <c r="W22" s="1">
        <v>8.7348508834838867</v>
      </c>
      <c r="X22" s="1">
        <v>300.34954833984375</v>
      </c>
      <c r="Y22" s="1">
        <v>23.797519683837891</v>
      </c>
      <c r="Z22" s="1">
        <v>8.852569580078125</v>
      </c>
      <c r="AA22" s="1">
        <v>88.378379821777344</v>
      </c>
      <c r="AB22" s="1">
        <v>1.1903243064880371</v>
      </c>
      <c r="AC22" s="1">
        <v>3.9096610546112061</v>
      </c>
      <c r="AD22" s="1">
        <v>6.0310330241918564E-2</v>
      </c>
      <c r="AE22" s="1">
        <v>2.5972204748541117E-3</v>
      </c>
      <c r="AF22" s="1">
        <v>2.2234018892049789E-2</v>
      </c>
      <c r="AG22" s="1">
        <v>1.2310730293393135E-2</v>
      </c>
      <c r="AH22" s="1">
        <v>1</v>
      </c>
      <c r="AI22" s="1">
        <v>-0.21956524252891541</v>
      </c>
      <c r="AJ22" s="1">
        <v>2.737391471862793</v>
      </c>
      <c r="AK22" s="1">
        <v>1</v>
      </c>
      <c r="AL22" s="1">
        <v>0</v>
      </c>
      <c r="AM22" s="1">
        <v>0.15999999642372131</v>
      </c>
      <c r="AN22" s="1">
        <v>111115</v>
      </c>
      <c r="AO22">
        <f>X22*0.000001/(K22*0.0001)</f>
        <v>1.10422628066119</v>
      </c>
      <c r="AP22">
        <f>(U22-T22)/(1000-U22)*AO22</f>
        <v>4.3917717238569692E-3</v>
      </c>
      <c r="AQ22">
        <f>(P22+273.15)</f>
        <v>298.19920578002927</v>
      </c>
      <c r="AR22">
        <f>(O22+273.15)</f>
        <v>301.62932434082029</v>
      </c>
      <c r="AS22">
        <f>(Y22*AK22+Z22*AL22)*AM22</f>
        <v>3.8076030643075001</v>
      </c>
      <c r="AT22">
        <f>((AS22+0.00000010773*(AR22^4-AQ22^4))-AP22*44100)/(L22*0.92*2*29.3+0.00000043092*AQ22^3)</f>
        <v>-1.1828432027265301</v>
      </c>
      <c r="AU22">
        <f>0.61365*EXP(17.502*J22/(240.97+J22))</f>
        <v>3.1890174696262981</v>
      </c>
      <c r="AV22">
        <f>AU22*1000/AA22</f>
        <v>36.083683317766493</v>
      </c>
      <c r="AW22">
        <f>(AV22-U22)</f>
        <v>32.226974791155165</v>
      </c>
      <c r="AX22">
        <f>IF(D22,P22,(O22+P22)/2)</f>
        <v>26.764265060424805</v>
      </c>
      <c r="AY22">
        <f>0.61365*EXP(17.502*AX22/(240.97+AX22))</f>
        <v>3.529903604757032</v>
      </c>
      <c r="AZ22">
        <f>IF(AW22&lt;&gt;0,(1000-(AV22+U22)/2)/AW22*AP22,0)</f>
        <v>0.1335548002869722</v>
      </c>
      <c r="BA22">
        <f>U22*AA22/1000</f>
        <v>0.34084965102674325</v>
      </c>
      <c r="BB22">
        <f>(AY22-BA22)</f>
        <v>3.1890539537302889</v>
      </c>
      <c r="BC22">
        <f>1/(1.6/F22+1.37/N22)</f>
        <v>8.3847830061026266E-2</v>
      </c>
      <c r="BD22">
        <f>G22*AA22*0.001</f>
        <v>36.04043168406421</v>
      </c>
      <c r="BE22">
        <f>G22/S22</f>
        <v>1.0181581748720934</v>
      </c>
      <c r="BF22">
        <f>(1-AP22*AA22/AU22/F22)*100</f>
        <v>11.711794089895001</v>
      </c>
      <c r="BG22">
        <f>(S22-E22/(N22/1.35))</f>
        <v>401.27628948782927</v>
      </c>
      <c r="BH22">
        <f>E22*BF22/100/BG22</f>
        <v>-6.9603287179501603E-4</v>
      </c>
    </row>
    <row r="23" spans="1:60" x14ac:dyDescent="0.25">
      <c r="A23" s="1" t="s">
        <v>1</v>
      </c>
      <c r="B23" s="1" t="s">
        <v>1158</v>
      </c>
      <c r="K23" s="1">
        <v>2.72</v>
      </c>
    </row>
    <row r="24" spans="1:60" x14ac:dyDescent="0.25">
      <c r="A24" s="1" t="s">
        <v>1</v>
      </c>
      <c r="B24" s="1" t="s">
        <v>1157</v>
      </c>
      <c r="K24" s="1">
        <v>2.72</v>
      </c>
    </row>
    <row r="25" spans="1:60" x14ac:dyDescent="0.25">
      <c r="A25" s="1">
        <v>3</v>
      </c>
      <c r="B25" s="1" t="s">
        <v>1156</v>
      </c>
      <c r="C25" s="1">
        <v>681.00000581145287</v>
      </c>
      <c r="D25" s="1">
        <v>0</v>
      </c>
      <c r="E25">
        <f>(R25-S25*(1000-T25)/(1000-U25))*AO25</f>
        <v>-1.9683822460387403</v>
      </c>
      <c r="F25">
        <f>IF(AZ25&lt;&gt;0,1/(1/AZ25-1/N25),0)</f>
        <v>0.14001369257062182</v>
      </c>
      <c r="G25">
        <f>((BC25-AP25/2)*S25-E25)/(BC25+AP25/2)</f>
        <v>402.52431145646193</v>
      </c>
      <c r="H25">
        <f>AP25*1000</f>
        <v>4.4000803964217843</v>
      </c>
      <c r="I25">
        <f>(AU25-BA25)</f>
        <v>2.8115625796521577</v>
      </c>
      <c r="J25">
        <f>(P25+AT25*D25)</f>
        <v>24.861988067626953</v>
      </c>
      <c r="K25" s="1">
        <v>2.72</v>
      </c>
      <c r="L25">
        <f>(K25*AI25+AJ25)</f>
        <v>2.140174012184143</v>
      </c>
      <c r="M25" s="1">
        <v>1</v>
      </c>
      <c r="N25">
        <f>L25*(M25+1)*(M25+1)/(M25*M25+1)</f>
        <v>4.2803480243682861</v>
      </c>
      <c r="O25" s="1">
        <v>28.472341537475586</v>
      </c>
      <c r="P25" s="1">
        <v>24.861988067626953</v>
      </c>
      <c r="Q25" s="1">
        <v>28.422111511230469</v>
      </c>
      <c r="R25" s="1">
        <v>399.95761108398438</v>
      </c>
      <c r="S25" s="1">
        <v>400.14572143554688</v>
      </c>
      <c r="T25" s="1">
        <v>-9.9307745695114136E-2</v>
      </c>
      <c r="U25" s="1">
        <v>3.8701770305633545</v>
      </c>
      <c r="V25" s="1">
        <v>-0.22501200437545776</v>
      </c>
      <c r="W25" s="1">
        <v>8.7690668106079102</v>
      </c>
      <c r="X25" s="1">
        <v>300.33871459960938</v>
      </c>
      <c r="Y25" s="1">
        <v>48.900520324707031</v>
      </c>
      <c r="Z25" s="1">
        <v>8.8936347961425781</v>
      </c>
      <c r="AA25" s="1">
        <v>88.37994384765625</v>
      </c>
      <c r="AB25" s="1">
        <v>0.63127279281616211</v>
      </c>
      <c r="AC25" s="1">
        <v>3.9216036796569824</v>
      </c>
      <c r="AD25" s="1">
        <v>6.2863245606422424E-2</v>
      </c>
      <c r="AE25" s="1">
        <v>1.084308372810483E-3</v>
      </c>
      <c r="AF25" s="1">
        <v>3.3213075250387192E-2</v>
      </c>
      <c r="AG25" s="1">
        <v>9.9624907597899437E-3</v>
      </c>
      <c r="AH25" s="1">
        <v>1</v>
      </c>
      <c r="AI25" s="1">
        <v>-0.21956524252891541</v>
      </c>
      <c r="AJ25" s="1">
        <v>2.737391471862793</v>
      </c>
      <c r="AK25" s="1">
        <v>1</v>
      </c>
      <c r="AL25" s="1">
        <v>0</v>
      </c>
      <c r="AM25" s="1">
        <v>0.15999999642372131</v>
      </c>
      <c r="AN25" s="1">
        <v>111115</v>
      </c>
      <c r="AO25">
        <f>X25*0.000001/(K25*0.0001)</f>
        <v>1.1041864507338577</v>
      </c>
      <c r="AP25">
        <f>(U25-T25)/(1000-U25)*AO25</f>
        <v>4.4000803964217841E-3</v>
      </c>
      <c r="AQ25">
        <f>(P25+273.15)</f>
        <v>298.01198806762693</v>
      </c>
      <c r="AR25">
        <f>(O25+273.15)</f>
        <v>301.62234153747556</v>
      </c>
      <c r="AS25">
        <f>(Y25*AK25+Z25*AL25)*AM25</f>
        <v>7.8240830770712364</v>
      </c>
      <c r="AT25">
        <f>((AS25+0.00000010773*(AR25^4-AQ25^4))-AP25*44100)/(L25*0.92*2*29.3+0.00000043092*AQ25^3)</f>
        <v>-1.1380488831403321</v>
      </c>
      <c r="AU25">
        <f>0.61365*EXP(17.502*J25/(240.97+J25))</f>
        <v>3.1536086082938359</v>
      </c>
      <c r="AV25">
        <f>AU25*1000/AA25</f>
        <v>35.682401130847367</v>
      </c>
      <c r="AW25">
        <f>(AV25-U25)</f>
        <v>31.812224100284013</v>
      </c>
      <c r="AX25">
        <f>IF(D25,P25,(O25+P25)/2)</f>
        <v>26.66716480255127</v>
      </c>
      <c r="AY25">
        <f>0.61365*EXP(17.502*AX25/(240.97+AX25))</f>
        <v>3.5097875369394185</v>
      </c>
      <c r="AZ25">
        <f>IF(AW25&lt;&gt;0,(1000-(AV25+U25)/2)/AW25*AP25,0)</f>
        <v>0.13557879892105049</v>
      </c>
      <c r="BA25">
        <f>U25*AA25/1000</f>
        <v>0.34204602864167827</v>
      </c>
      <c r="BB25">
        <f>(AY25-BA25)</f>
        <v>3.1677415082977403</v>
      </c>
      <c r="BC25">
        <f>1/(1.6/F25+1.37/N25)</f>
        <v>8.5124340889640313E-2</v>
      </c>
      <c r="BD25">
        <f>G25*AA25*0.001</f>
        <v>35.5750760438386</v>
      </c>
      <c r="BE25">
        <f>G25/S25</f>
        <v>1.0059443095189966</v>
      </c>
      <c r="BF25">
        <f>(1-AP25*AA25/AU25/F25)*100</f>
        <v>11.928370583726821</v>
      </c>
      <c r="BG25">
        <f>(S25-E25/(N25/1.35))</f>
        <v>400.76653918611856</v>
      </c>
      <c r="BH25">
        <f>E25*BF25/100/BG25</f>
        <v>-5.8586709681055893E-4</v>
      </c>
    </row>
    <row r="26" spans="1:60" x14ac:dyDescent="0.25">
      <c r="A26" s="1" t="s">
        <v>1</v>
      </c>
      <c r="B26" s="1" t="s">
        <v>1155</v>
      </c>
      <c r="K26" s="1">
        <v>2.72</v>
      </c>
    </row>
    <row r="27" spans="1:60" x14ac:dyDescent="0.25">
      <c r="A27" s="1" t="s">
        <v>1</v>
      </c>
      <c r="B27" s="1" t="s">
        <v>1154</v>
      </c>
      <c r="K27" s="1">
        <v>2.72</v>
      </c>
    </row>
    <row r="28" spans="1:60" x14ac:dyDescent="0.25">
      <c r="A28" s="1">
        <v>4</v>
      </c>
      <c r="B28" s="1" t="s">
        <v>1153</v>
      </c>
      <c r="C28" s="1">
        <v>885.00000581145287</v>
      </c>
      <c r="D28" s="1">
        <v>0</v>
      </c>
      <c r="E28">
        <f>(R28-S28*(1000-T28)/(1000-U28))*AO28</f>
        <v>-1.7405444839794428</v>
      </c>
      <c r="F28">
        <f>IF(AZ28&lt;&gt;0,1/(1/AZ28-1/N28),0)</f>
        <v>0.14147374479439365</v>
      </c>
      <c r="G28">
        <f>((BC28-AP28/2)*S28-E28)/(BC28+AP28/2)</f>
        <v>399.61160321953031</v>
      </c>
      <c r="H28">
        <f>AP28*1000</f>
        <v>4.4248715801860028</v>
      </c>
      <c r="I28">
        <f>(AU28-BA28)</f>
        <v>2.7990742165798443</v>
      </c>
      <c r="J28">
        <f>(P28+AT28*D28)</f>
        <v>24.807828903198242</v>
      </c>
      <c r="K28" s="1">
        <v>2.72</v>
      </c>
      <c r="L28">
        <f>(K28*AI28+AJ28)</f>
        <v>2.140174012184143</v>
      </c>
      <c r="M28" s="1">
        <v>1</v>
      </c>
      <c r="N28">
        <f>L28*(M28+1)*(M28+1)/(M28*M28+1)</f>
        <v>4.2803480243682861</v>
      </c>
      <c r="O28" s="1">
        <v>28.457651138305664</v>
      </c>
      <c r="P28" s="1">
        <v>24.807828903198242</v>
      </c>
      <c r="Q28" s="1">
        <v>28.407882690429688</v>
      </c>
      <c r="R28" s="1">
        <v>399.96847534179688</v>
      </c>
      <c r="S28" s="1">
        <v>399.94207763671875</v>
      </c>
      <c r="T28" s="1">
        <v>-9.5180995762348175E-2</v>
      </c>
      <c r="U28" s="1">
        <v>3.8965821266174316</v>
      </c>
      <c r="V28" s="1">
        <v>-0.21583051979541779</v>
      </c>
      <c r="W28" s="1">
        <v>8.8358116149902344</v>
      </c>
      <c r="X28" s="1">
        <v>300.3372802734375</v>
      </c>
      <c r="Y28" s="1">
        <v>100.60650634765625</v>
      </c>
      <c r="Z28" s="1">
        <v>8.7382478713989258</v>
      </c>
      <c r="AA28" s="1">
        <v>88.37371826171875</v>
      </c>
      <c r="AB28" s="1">
        <v>0.44698476791381836</v>
      </c>
      <c r="AC28" s="1">
        <v>3.9419519901275635</v>
      </c>
      <c r="AD28" s="1">
        <v>4.961724579334259E-2</v>
      </c>
      <c r="AE28" s="1">
        <v>2.4086132179945707E-3</v>
      </c>
      <c r="AF28" s="1">
        <v>1.7583353444933891E-2</v>
      </c>
      <c r="AG28" s="1">
        <v>1.102926954627037E-2</v>
      </c>
      <c r="AH28" s="1">
        <v>1</v>
      </c>
      <c r="AI28" s="1">
        <v>-0.21956524252891541</v>
      </c>
      <c r="AJ28" s="1">
        <v>2.737391471862793</v>
      </c>
      <c r="AK28" s="1">
        <v>1</v>
      </c>
      <c r="AL28" s="1">
        <v>0</v>
      </c>
      <c r="AM28" s="1">
        <v>0.15999999642372131</v>
      </c>
      <c r="AN28" s="1">
        <v>111115</v>
      </c>
      <c r="AO28">
        <f>X28*0.000001/(K28*0.0001)</f>
        <v>1.104181177475873</v>
      </c>
      <c r="AP28">
        <f>(U28-T28)/(1000-U28)*AO28</f>
        <v>4.4248715801860029E-3</v>
      </c>
      <c r="AQ28">
        <f>(P28+273.15)</f>
        <v>297.95782890319822</v>
      </c>
      <c r="AR28">
        <f>(O28+273.15)</f>
        <v>301.60765113830564</v>
      </c>
      <c r="AS28">
        <f>(Y28*AK28+Z28*AL28)*AM28</f>
        <v>16.097040655828096</v>
      </c>
      <c r="AT28">
        <f>((AS28+0.00000010773*(AR28^4-AQ28^4))-AP28*44100)/(L28*0.92*2*29.3+0.00000043092*AQ28^3)</f>
        <v>-1.0779729931481341</v>
      </c>
      <c r="AU28">
        <f>0.61365*EXP(17.502*J28/(240.97+J28))</f>
        <v>3.1434296676211821</v>
      </c>
      <c r="AV28">
        <f>AU28*1000/AA28</f>
        <v>35.569734186264697</v>
      </c>
      <c r="AW28">
        <f>(AV28-U28)</f>
        <v>31.673152059647265</v>
      </c>
      <c r="AX28">
        <f>IF(D28,P28,(O28+P28)/2)</f>
        <v>26.632740020751953</v>
      </c>
      <c r="AY28">
        <f>0.61365*EXP(17.502*AX28/(240.97+AX28))</f>
        <v>3.5026798942079962</v>
      </c>
      <c r="AZ28">
        <f>IF(AW28&lt;&gt;0,(1000-(AV28+U28)/2)/AW28*AP28,0)</f>
        <v>0.13694737048285296</v>
      </c>
      <c r="BA28">
        <f>U28*AA28/1000</f>
        <v>0.3443554510413378</v>
      </c>
      <c r="BB28">
        <f>(AY28-BA28)</f>
        <v>3.1583244431666584</v>
      </c>
      <c r="BC28">
        <f>1/(1.6/F28+1.37/N28)</f>
        <v>8.5987580791524298E-2</v>
      </c>
      <c r="BD28">
        <f>G28*AA28*0.001</f>
        <v>35.315163237036515</v>
      </c>
      <c r="BE28">
        <f>G28/S28</f>
        <v>0.99917369430308201</v>
      </c>
      <c r="BF28">
        <f>(1-AP28*AA28/AU28/F28)*100</f>
        <v>12.068556659105646</v>
      </c>
      <c r="BG28">
        <f>(S28-E28/(N28/1.35))</f>
        <v>400.491036515762</v>
      </c>
      <c r="BH28">
        <f>E28*BF28/100/BG28</f>
        <v>-5.2450261821959622E-4</v>
      </c>
    </row>
    <row r="29" spans="1:60" x14ac:dyDescent="0.25">
      <c r="A29" s="1" t="s">
        <v>1</v>
      </c>
      <c r="B29" s="1" t="s">
        <v>1152</v>
      </c>
      <c r="K29" s="1">
        <v>2.72</v>
      </c>
    </row>
    <row r="30" spans="1:60" x14ac:dyDescent="0.25">
      <c r="A30" s="1" t="s">
        <v>1</v>
      </c>
      <c r="B30" s="1" t="s">
        <v>1151</v>
      </c>
      <c r="K30" s="1">
        <v>2.72</v>
      </c>
    </row>
    <row r="31" spans="1:60" x14ac:dyDescent="0.25">
      <c r="A31" s="1">
        <v>5</v>
      </c>
      <c r="B31" s="1" t="s">
        <v>1150</v>
      </c>
      <c r="C31" s="1">
        <v>1089.0000058114529</v>
      </c>
      <c r="D31" s="1">
        <v>0</v>
      </c>
      <c r="E31">
        <f>(R31-S31*(1000-T31)/(1000-U31))*AO31</f>
        <v>-1.5017427267314598</v>
      </c>
      <c r="F31">
        <f>IF(AZ31&lt;&gt;0,1/(1/AZ31-1/N31),0)</f>
        <v>0.14255915539944258</v>
      </c>
      <c r="G31">
        <f>((BC31-AP31/2)*S31-E31)/(BC31+AP31/2)</f>
        <v>396.65388646199591</v>
      </c>
      <c r="H31">
        <f>AP31*1000</f>
        <v>4.4490359867599185</v>
      </c>
      <c r="I31">
        <f>(AU31-BA31)</f>
        <v>2.7935679999100005</v>
      </c>
      <c r="J31">
        <f>(P31+AT31*D31)</f>
        <v>24.791095733642578</v>
      </c>
      <c r="K31" s="1">
        <v>2.72</v>
      </c>
      <c r="L31">
        <f>(K31*AI31+AJ31)</f>
        <v>2.140174012184143</v>
      </c>
      <c r="M31" s="1">
        <v>1</v>
      </c>
      <c r="N31">
        <f>L31*(M31+1)*(M31+1)/(M31*M31+1)</f>
        <v>4.2803480243682861</v>
      </c>
      <c r="O31" s="1">
        <v>28.452259063720703</v>
      </c>
      <c r="P31" s="1">
        <v>24.791095733642578</v>
      </c>
      <c r="Q31" s="1">
        <v>28.402336120605469</v>
      </c>
      <c r="R31" s="1">
        <v>400.0203857421875</v>
      </c>
      <c r="S31" s="1">
        <v>399.7696533203125</v>
      </c>
      <c r="T31" s="1">
        <v>-9.0104937553405762E-2</v>
      </c>
      <c r="U31" s="1">
        <v>3.9234530925750732</v>
      </c>
      <c r="V31" s="1">
        <v>-0.20437972247600555</v>
      </c>
      <c r="W31" s="1">
        <v>8.8993377685546875</v>
      </c>
      <c r="X31" s="1">
        <v>300.32949829101563</v>
      </c>
      <c r="Y31" s="1">
        <v>150.46453857421875</v>
      </c>
      <c r="Z31" s="1">
        <v>8.8069038391113281</v>
      </c>
      <c r="AA31" s="1">
        <v>88.371788024902344</v>
      </c>
      <c r="AB31" s="1">
        <v>0.12942342460155487</v>
      </c>
      <c r="AC31" s="1">
        <v>3.9650106430053711</v>
      </c>
      <c r="AD31" s="1">
        <v>4.6089924871921539E-2</v>
      </c>
      <c r="AE31" s="1">
        <v>1.6934165032580495E-3</v>
      </c>
      <c r="AF31" s="1">
        <v>3.6281276494264603E-2</v>
      </c>
      <c r="AG31" s="1">
        <v>1.0409393347799778E-2</v>
      </c>
      <c r="AH31" s="1">
        <v>1</v>
      </c>
      <c r="AI31" s="1">
        <v>-0.21956524252891541</v>
      </c>
      <c r="AJ31" s="1">
        <v>2.737391471862793</v>
      </c>
      <c r="AK31" s="1">
        <v>1</v>
      </c>
      <c r="AL31" s="1">
        <v>0</v>
      </c>
      <c r="AM31" s="1">
        <v>0.15999999642372131</v>
      </c>
      <c r="AN31" s="1">
        <v>111115</v>
      </c>
      <c r="AO31">
        <f>X31*0.000001/(K31*0.0001)</f>
        <v>1.1041525672463808</v>
      </c>
      <c r="AP31">
        <f>(U31-T31)/(1000-U31)*AO31</f>
        <v>4.4490359867599182E-3</v>
      </c>
      <c r="AQ31">
        <f>(P31+273.15)</f>
        <v>297.94109573364256</v>
      </c>
      <c r="AR31">
        <f>(O31+273.15)</f>
        <v>301.60225906372068</v>
      </c>
      <c r="AS31">
        <f>(Y31*AK31+Z31*AL31)*AM31</f>
        <v>24.074325633771878</v>
      </c>
      <c r="AT31">
        <f>((AS31+0.00000010773*(AR31^4-AQ31^4))-AP31*44100)/(L31*0.92*2*29.3+0.00000043092*AQ31^3)</f>
        <v>-1.0224701483322713</v>
      </c>
      <c r="AU31">
        <f>0.61365*EXP(17.502*J31/(240.97+J31))</f>
        <v>3.1402905649326924</v>
      </c>
      <c r="AV31">
        <f>AU31*1000/AA31</f>
        <v>35.534989560783679</v>
      </c>
      <c r="AW31">
        <f>(AV31-U31)</f>
        <v>31.611536468208605</v>
      </c>
      <c r="AX31">
        <f>IF(D31,P31,(O31+P31)/2)</f>
        <v>26.621677398681641</v>
      </c>
      <c r="AY31">
        <f>0.61365*EXP(17.502*AX31/(240.97+AX31))</f>
        <v>3.5003984778517361</v>
      </c>
      <c r="AZ31">
        <f>IF(AW31&lt;&gt;0,(1000-(AV31+U31)/2)/AW31*AP31,0)</f>
        <v>0.13796418834221627</v>
      </c>
      <c r="BA31">
        <f>U31*AA31/1000</f>
        <v>0.34672256502269194</v>
      </c>
      <c r="BB31">
        <f>(AY31-BA31)</f>
        <v>3.1536759128290441</v>
      </c>
      <c r="BC31">
        <f>1/(1.6/F31+1.37/N31)</f>
        <v>8.6629000223552105E-2</v>
      </c>
      <c r="BD31">
        <f>G31*AA31*0.001</f>
        <v>35.053013173673186</v>
      </c>
      <c r="BE31">
        <f>G31/S31</f>
        <v>0.99220609460363385</v>
      </c>
      <c r="BF31">
        <f>(1-AP31*AA31/AU31/F31)*100</f>
        <v>12.175717030627597</v>
      </c>
      <c r="BG31">
        <f>(S31-E31/(N31/1.35))</f>
        <v>400.24329533950009</v>
      </c>
      <c r="BH31">
        <f>E31*BF31/100/BG31</f>
        <v>-4.5684199351735724E-4</v>
      </c>
    </row>
    <row r="32" spans="1:60" x14ac:dyDescent="0.25">
      <c r="A32" s="1" t="s">
        <v>1</v>
      </c>
      <c r="B32" s="1" t="s">
        <v>1149</v>
      </c>
      <c r="K32" s="1">
        <v>2.72</v>
      </c>
    </row>
    <row r="33" spans="1:60" x14ac:dyDescent="0.25">
      <c r="A33" s="1" t="s">
        <v>1</v>
      </c>
      <c r="B33" s="1" t="s">
        <v>1148</v>
      </c>
      <c r="K33" s="1">
        <v>2.72</v>
      </c>
    </row>
    <row r="34" spans="1:60" x14ac:dyDescent="0.25">
      <c r="A34" s="1">
        <v>6</v>
      </c>
      <c r="B34" s="1" t="s">
        <v>1147</v>
      </c>
      <c r="C34" s="1">
        <v>1293.0000058114529</v>
      </c>
      <c r="D34" s="1">
        <v>0</v>
      </c>
      <c r="E34">
        <f>(R34-S34*(1000-T34)/(1000-U34))*AO34</f>
        <v>-0.93311907875770794</v>
      </c>
      <c r="F34">
        <f>IF(AZ34&lt;&gt;0,1/(1/AZ34-1/N34),0)</f>
        <v>0.14502908775683004</v>
      </c>
      <c r="G34">
        <f>((BC34-AP34/2)*S34-E34)/(BC34+AP34/2)</f>
        <v>389.46266391349587</v>
      </c>
      <c r="H34">
        <f>AP34*1000</f>
        <v>4.5515285282308309</v>
      </c>
      <c r="I34">
        <f>(AU34-BA34)</f>
        <v>2.810141837951925</v>
      </c>
      <c r="J34">
        <f>(P34+AT34*D34)</f>
        <v>24.924983978271484</v>
      </c>
      <c r="K34" s="1">
        <v>2.72</v>
      </c>
      <c r="L34">
        <f>(K34*AI34+AJ34)</f>
        <v>2.140174012184143</v>
      </c>
      <c r="M34" s="1">
        <v>1</v>
      </c>
      <c r="N34">
        <f>L34*(M34+1)*(M34+1)/(M34*M34+1)</f>
        <v>4.2803480243682861</v>
      </c>
      <c r="O34" s="1">
        <v>28.457160949707031</v>
      </c>
      <c r="P34" s="1">
        <v>24.924983978271484</v>
      </c>
      <c r="Q34" s="1">
        <v>28.409336090087891</v>
      </c>
      <c r="R34" s="1">
        <v>400.04656982421875</v>
      </c>
      <c r="S34" s="1">
        <v>399.24606323242188</v>
      </c>
      <c r="T34" s="1">
        <v>-8.3602979779243469E-2</v>
      </c>
      <c r="U34" s="1">
        <v>4.0211796760559082</v>
      </c>
      <c r="V34" s="1">
        <v>-0.1895691305398941</v>
      </c>
      <c r="W34" s="1">
        <v>9.1179952621459961</v>
      </c>
      <c r="X34" s="1">
        <v>300.39044189453125</v>
      </c>
      <c r="Y34" s="1">
        <v>299.62249755859375</v>
      </c>
      <c r="Z34" s="1">
        <v>8.6536521911621094</v>
      </c>
      <c r="AA34" s="1">
        <v>88.367790222167969</v>
      </c>
      <c r="AB34" s="1">
        <v>-0.19749613106250763</v>
      </c>
      <c r="AC34" s="1">
        <v>4.0586285591125488</v>
      </c>
      <c r="AD34" s="1">
        <v>7.6277472078800201E-2</v>
      </c>
      <c r="AE34" s="1">
        <v>4.8129633069038391E-3</v>
      </c>
      <c r="AF34" s="1">
        <v>4.2707253247499466E-2</v>
      </c>
      <c r="AG34" s="1">
        <v>1.1632930487394333E-2</v>
      </c>
      <c r="AH34" s="1">
        <v>1</v>
      </c>
      <c r="AI34" s="1">
        <v>-0.21956524252891541</v>
      </c>
      <c r="AJ34" s="1">
        <v>2.737391471862793</v>
      </c>
      <c r="AK34" s="1">
        <v>1</v>
      </c>
      <c r="AL34" s="1">
        <v>0</v>
      </c>
      <c r="AM34" s="1">
        <v>0.15999999642372131</v>
      </c>
      <c r="AN34" s="1">
        <v>111115</v>
      </c>
      <c r="AO34">
        <f>X34*0.000001/(K34*0.0001)</f>
        <v>1.1043766246122471</v>
      </c>
      <c r="AP34">
        <f>(U34-T34)/(1000-U34)*AO34</f>
        <v>4.5515285282308306E-3</v>
      </c>
      <c r="AQ34">
        <f>(P34+273.15)</f>
        <v>298.07498397827146</v>
      </c>
      <c r="AR34">
        <f>(O34+273.15)</f>
        <v>301.60716094970701</v>
      </c>
      <c r="AS34">
        <f>(Y34*AK34+Z34*AL34)*AM34</f>
        <v>47.939598537841448</v>
      </c>
      <c r="AT34">
        <f>((AS34+0.00000010773*(AR34^4-AQ34^4))-AP34*44100)/(L34*0.92*2*29.3+0.00000043092*AQ34^3)</f>
        <v>-0.88135804867245804</v>
      </c>
      <c r="AU34">
        <f>0.61365*EXP(17.502*J34/(240.97+J34))</f>
        <v>3.1654846000112786</v>
      </c>
      <c r="AV34">
        <f>AU34*1000/AA34</f>
        <v>35.821701459919318</v>
      </c>
      <c r="AW34">
        <f>(AV34-U34)</f>
        <v>31.80052178386341</v>
      </c>
      <c r="AX34">
        <f>IF(D34,P34,(O34+P34)/2)</f>
        <v>26.691072463989258</v>
      </c>
      <c r="AY34">
        <f>0.61365*EXP(17.502*AX34/(240.97+AX34))</f>
        <v>3.5147311289694692</v>
      </c>
      <c r="AZ34">
        <f>IF(AW34&lt;&gt;0,(1000-(AV34+U34)/2)/AW34*AP34,0)</f>
        <v>0.14027617387793176</v>
      </c>
      <c r="BA34">
        <f>U34*AA34/1000</f>
        <v>0.35534276205935383</v>
      </c>
      <c r="BB34">
        <f>(AY34-BA34)</f>
        <v>3.1593883669101155</v>
      </c>
      <c r="BC34">
        <f>1/(1.6/F34+1.37/N34)</f>
        <v>8.8087588902742486E-2</v>
      </c>
      <c r="BD34">
        <f>G34*AA34*0.001</f>
        <v>34.41595498407451</v>
      </c>
      <c r="BE34">
        <f>G34/S34</f>
        <v>0.97549531424376101</v>
      </c>
      <c r="BF34">
        <f>(1-AP34*AA34/AU34/F34)*100</f>
        <v>12.389543392391044</v>
      </c>
      <c r="BG34">
        <f>(S34-E34/(N34/1.35))</f>
        <v>399.54036424466466</v>
      </c>
      <c r="BH34">
        <f>E34*BF34/100/BG34</f>
        <v>-2.8935547822289795E-4</v>
      </c>
    </row>
    <row r="35" spans="1:60" x14ac:dyDescent="0.25">
      <c r="A35" s="1" t="s">
        <v>1</v>
      </c>
      <c r="B35" s="1" t="s">
        <v>1146</v>
      </c>
      <c r="K35" s="1">
        <v>2.72</v>
      </c>
    </row>
    <row r="36" spans="1:60" x14ac:dyDescent="0.25">
      <c r="A36" s="1" t="s">
        <v>1</v>
      </c>
      <c r="B36" s="1" t="s">
        <v>1145</v>
      </c>
      <c r="K36" s="1">
        <v>2.72</v>
      </c>
    </row>
    <row r="37" spans="1:60" x14ac:dyDescent="0.25">
      <c r="A37" s="1">
        <v>7</v>
      </c>
      <c r="B37" s="1" t="s">
        <v>1144</v>
      </c>
      <c r="C37" s="1">
        <v>1497.0000058114529</v>
      </c>
      <c r="D37" s="1">
        <v>0</v>
      </c>
      <c r="E37">
        <f>(R37-S37*(1000-T37)/(1000-U37))*AO37</f>
        <v>-0.92377317035627704</v>
      </c>
      <c r="F37">
        <f>IF(AZ37&lt;&gt;0,1/(1/AZ37-1/N37),0)</f>
        <v>0.14957075772534226</v>
      </c>
      <c r="G37">
        <f>((BC37-AP37/2)*S37-E37)/(BC37+AP37/2)</f>
        <v>388.63438961486628</v>
      </c>
      <c r="H37">
        <f>AP37*1000</f>
        <v>4.7520242251936891</v>
      </c>
      <c r="I37">
        <f>(AU37-BA37)</f>
        <v>2.8464956343618288</v>
      </c>
      <c r="J37">
        <f>(P37+AT37*D37)</f>
        <v>25.202320098876953</v>
      </c>
      <c r="K37" s="1">
        <v>2.72</v>
      </c>
      <c r="L37">
        <f>(K37*AI37+AJ37)</f>
        <v>2.140174012184143</v>
      </c>
      <c r="M37" s="1">
        <v>1</v>
      </c>
      <c r="N37">
        <f>L37*(M37+1)*(M37+1)/(M37*M37+1)</f>
        <v>4.2803480243682861</v>
      </c>
      <c r="O37" s="1">
        <v>28.456342697143555</v>
      </c>
      <c r="P37" s="1">
        <v>25.202320098876953</v>
      </c>
      <c r="Q37" s="1">
        <v>28.406574249267578</v>
      </c>
      <c r="R37" s="1">
        <v>399.95779418945313</v>
      </c>
      <c r="S37" s="1">
        <v>399.07705688476563</v>
      </c>
      <c r="T37" s="1">
        <v>-7.7961713075637817E-2</v>
      </c>
      <c r="U37" s="1">
        <v>4.206904411315918</v>
      </c>
      <c r="V37" s="1">
        <v>-0.17677819728851318</v>
      </c>
      <c r="W37" s="1">
        <v>9.5391569137573242</v>
      </c>
      <c r="X37" s="1">
        <v>300.38580322265625</v>
      </c>
      <c r="Y37" s="1">
        <v>501.25982666015625</v>
      </c>
      <c r="Z37" s="1">
        <v>8.9142885208129883</v>
      </c>
      <c r="AA37" s="1">
        <v>88.363883972167969</v>
      </c>
      <c r="AB37" s="1">
        <v>-0.38256388902664185</v>
      </c>
      <c r="AC37" s="1">
        <v>4.2354354858398438</v>
      </c>
      <c r="AD37" s="1">
        <v>7.27405846118927E-2</v>
      </c>
      <c r="AE37" s="1">
        <v>7.6184485806152225E-4</v>
      </c>
      <c r="AF37" s="1">
        <v>3.4975554794073105E-2</v>
      </c>
      <c r="AG37" s="1">
        <v>1.2946143746376038E-2</v>
      </c>
      <c r="AH37" s="1">
        <v>1</v>
      </c>
      <c r="AI37" s="1">
        <v>-0.21956524252891541</v>
      </c>
      <c r="AJ37" s="1">
        <v>2.737391471862793</v>
      </c>
      <c r="AK37" s="1">
        <v>1</v>
      </c>
      <c r="AL37" s="1">
        <v>0</v>
      </c>
      <c r="AM37" s="1">
        <v>0.15999999642372131</v>
      </c>
      <c r="AN37" s="1">
        <v>111115</v>
      </c>
      <c r="AO37">
        <f>X37*0.000001/(K37*0.0001)</f>
        <v>1.1043595706715299</v>
      </c>
      <c r="AP37">
        <f>(U37-T37)/(1000-U37)*AO37</f>
        <v>4.7520242251936889E-3</v>
      </c>
      <c r="AQ37">
        <f>(P37+273.15)</f>
        <v>298.35232009887693</v>
      </c>
      <c r="AR37">
        <f>(O37+273.15)</f>
        <v>301.60634269714353</v>
      </c>
      <c r="AS37">
        <f>(Y37*AK37+Z37*AL37)*AM37</f>
        <v>80.201570472980166</v>
      </c>
      <c r="AT37">
        <f>((AS37+0.00000010773*(AR37^4-AQ37^4))-AP37*44100)/(L37*0.92*2*29.3+0.00000043092*AQ37^3)</f>
        <v>-0.72153911428991668</v>
      </c>
      <c r="AU37">
        <f>0.61365*EXP(17.502*J37/(240.97+J37))</f>
        <v>3.2182340476453501</v>
      </c>
      <c r="AV37">
        <f>AU37*1000/AA37</f>
        <v>36.420242105462449</v>
      </c>
      <c r="AW37">
        <f>(AV37-U37)</f>
        <v>32.213337694146531</v>
      </c>
      <c r="AX37">
        <f>IF(D37,P37,(O37+P37)/2)</f>
        <v>26.829331398010254</v>
      </c>
      <c r="AY37">
        <f>0.61365*EXP(17.502*AX37/(240.97+AX37))</f>
        <v>3.5434395246326624</v>
      </c>
      <c r="AZ37">
        <f>IF(AW37&lt;&gt;0,(1000-(AV37+U37)/2)/AW37*AP37,0)</f>
        <v>0.14452068510167215</v>
      </c>
      <c r="BA37">
        <f>U37*AA37/1000</f>
        <v>0.37173841328352136</v>
      </c>
      <c r="BB37">
        <f>(AY37-BA37)</f>
        <v>3.1717011113491411</v>
      </c>
      <c r="BC37">
        <f>1/(1.6/F37+1.37/N37)</f>
        <v>9.0765964600840021E-2</v>
      </c>
      <c r="BD37">
        <f>G37*AA37*0.001</f>
        <v>34.341244111522364</v>
      </c>
      <c r="BE37">
        <f>G37/S37</f>
        <v>0.97383295509038825</v>
      </c>
      <c r="BF37">
        <f>(1-AP37*AA37/AU37/F37)*100</f>
        <v>12.765329763125266</v>
      </c>
      <c r="BG37">
        <f>(S37-E37/(N37/1.35))</f>
        <v>399.36841024502542</v>
      </c>
      <c r="BH37">
        <f>E37*BF37/100/BG37</f>
        <v>-2.9527295708467856E-4</v>
      </c>
    </row>
    <row r="38" spans="1:60" x14ac:dyDescent="0.25">
      <c r="A38" s="1" t="s">
        <v>1</v>
      </c>
      <c r="B38" s="1" t="s">
        <v>1143</v>
      </c>
      <c r="K38" s="1">
        <v>2.72</v>
      </c>
    </row>
    <row r="39" spans="1:60" x14ac:dyDescent="0.25">
      <c r="A39" s="1" t="s">
        <v>1</v>
      </c>
      <c r="B39" s="1" t="s">
        <v>1142</v>
      </c>
      <c r="K39" s="1">
        <v>2.72</v>
      </c>
    </row>
    <row r="40" spans="1:60" x14ac:dyDescent="0.25">
      <c r="A40" s="1">
        <v>8</v>
      </c>
      <c r="B40" s="1" t="s">
        <v>1141</v>
      </c>
      <c r="C40" s="1">
        <v>1701.0000058114529</v>
      </c>
      <c r="D40" s="1">
        <v>0</v>
      </c>
      <c r="E40">
        <f>(R40-S40*(1000-T40)/(1000-U40))*AO40</f>
        <v>-0.82561576178073004</v>
      </c>
      <c r="F40">
        <f>IF(AZ40&lt;&gt;0,1/(1/AZ40-1/N40),0)</f>
        <v>0.15508663677029305</v>
      </c>
      <c r="G40">
        <f>((BC40-AP40/2)*S40-E40)/(BC40+AP40/2)</f>
        <v>386.81217056952516</v>
      </c>
      <c r="H40">
        <f>AP40*1000</f>
        <v>5.0063085826277369</v>
      </c>
      <c r="I40">
        <f>(AU40-BA40)</f>
        <v>2.8941643942326118</v>
      </c>
      <c r="J40">
        <f>(P40+AT40*D40)</f>
        <v>25.556209564208984</v>
      </c>
      <c r="K40" s="1">
        <v>2.72</v>
      </c>
      <c r="L40">
        <f>(K40*AI40+AJ40)</f>
        <v>2.140174012184143</v>
      </c>
      <c r="M40" s="1">
        <v>1</v>
      </c>
      <c r="N40">
        <f>L40*(M40+1)*(M40+1)/(M40*M40+1)</f>
        <v>4.2803480243682861</v>
      </c>
      <c r="O40" s="1">
        <v>28.461721420288086</v>
      </c>
      <c r="P40" s="1">
        <v>25.556209564208984</v>
      </c>
      <c r="Q40" s="1">
        <v>28.415777206420898</v>
      </c>
      <c r="R40" s="1">
        <v>400.0128173828125</v>
      </c>
      <c r="S40" s="1">
        <v>398.95175170898438</v>
      </c>
      <c r="T40" s="1">
        <v>-7.1676239371299744E-2</v>
      </c>
      <c r="U40" s="1">
        <v>4.4419431686401367</v>
      </c>
      <c r="V40" s="1">
        <v>-0.16246949136257172</v>
      </c>
      <c r="W40" s="1">
        <v>10.068612098693848</v>
      </c>
      <c r="X40" s="1">
        <v>300.35037231445313</v>
      </c>
      <c r="Y40" s="1">
        <v>750.22967529296875</v>
      </c>
      <c r="Z40" s="1">
        <v>8.9006166458129883</v>
      </c>
      <c r="AA40" s="1">
        <v>88.36083984375</v>
      </c>
      <c r="AB40" s="1">
        <v>-0.41407176852226257</v>
      </c>
      <c r="AC40" s="1">
        <v>4.4662966728210449</v>
      </c>
      <c r="AD40" s="1">
        <v>4.1823428124189377E-2</v>
      </c>
      <c r="AE40" s="1">
        <v>1.9851804245263338E-3</v>
      </c>
      <c r="AF40" s="1">
        <v>2.5698835030198097E-2</v>
      </c>
      <c r="AG40" s="1">
        <v>1.2958144769072533E-2</v>
      </c>
      <c r="AH40" s="1">
        <v>1</v>
      </c>
      <c r="AI40" s="1">
        <v>-0.21956524252891541</v>
      </c>
      <c r="AJ40" s="1">
        <v>2.737391471862793</v>
      </c>
      <c r="AK40" s="1">
        <v>1</v>
      </c>
      <c r="AL40" s="1">
        <v>0</v>
      </c>
      <c r="AM40" s="1">
        <v>0.15999999642372131</v>
      </c>
      <c r="AN40" s="1">
        <v>111115</v>
      </c>
      <c r="AO40">
        <f>X40*0.000001/(K40*0.0001)</f>
        <v>1.1042293099796068</v>
      </c>
      <c r="AP40">
        <f>(U40-T40)/(1000-U40)*AO40</f>
        <v>5.006308582627737E-3</v>
      </c>
      <c r="AQ40">
        <f>(P40+273.15)</f>
        <v>298.70620956420896</v>
      </c>
      <c r="AR40">
        <f>(O40+273.15)</f>
        <v>301.61172142028806</v>
      </c>
      <c r="AS40">
        <f>(Y40*AK40+Z40*AL40)*AM40</f>
        <v>120.0367453638446</v>
      </c>
      <c r="AT40">
        <f>((AS40+0.00000010773*(AR40^4-AQ40^4))-AP40*44100)/(L40*0.92*2*29.3+0.00000043092*AQ40^3)</f>
        <v>-0.52718401536306125</v>
      </c>
      <c r="AU40">
        <f>0.61365*EXP(17.502*J40/(240.97+J40))</f>
        <v>3.2866582231518624</v>
      </c>
      <c r="AV40">
        <f>AU40*1000/AA40</f>
        <v>37.195868995402449</v>
      </c>
      <c r="AW40">
        <f>(AV40-U40)</f>
        <v>32.753925826762313</v>
      </c>
      <c r="AX40">
        <f>IF(D40,P40,(O40+P40)/2)</f>
        <v>27.008965492248535</v>
      </c>
      <c r="AY40">
        <f>0.61365*EXP(17.502*AX40/(240.97+AX40))</f>
        <v>3.5810447881758201</v>
      </c>
      <c r="AZ40">
        <f>IF(AW40&lt;&gt;0,(1000-(AV40+U40)/2)/AW40*AP40,0)</f>
        <v>0.14966397433870474</v>
      </c>
      <c r="BA40">
        <f>U40*AA40/1000</f>
        <v>0.3924938289192505</v>
      </c>
      <c r="BB40">
        <f>(AY40-BA40)</f>
        <v>3.1885509592565695</v>
      </c>
      <c r="BC40">
        <f>1/(1.6/F40+1.37/N40)</f>
        <v>9.4012516504434762E-2</v>
      </c>
      <c r="BD40">
        <f>G40*AA40*0.001</f>
        <v>34.179048253307123</v>
      </c>
      <c r="BE40">
        <f>G40/S40</f>
        <v>0.96957130508273981</v>
      </c>
      <c r="BF40">
        <f>(1-AP40*AA40/AU40/F40)*100</f>
        <v>13.214228591798637</v>
      </c>
      <c r="BG40">
        <f>(S40-E40/(N40/1.35))</f>
        <v>399.21214672174</v>
      </c>
      <c r="BH40">
        <f>E40*BF40/100/BG40</f>
        <v>-2.7328515664547075E-4</v>
      </c>
    </row>
    <row r="41" spans="1:60" x14ac:dyDescent="0.25">
      <c r="A41" s="1" t="s">
        <v>1</v>
      </c>
      <c r="B41" s="1" t="s">
        <v>1140</v>
      </c>
      <c r="K41" s="1">
        <v>2.72</v>
      </c>
    </row>
    <row r="42" spans="1:60" x14ac:dyDescent="0.25">
      <c r="A42" s="1" t="s">
        <v>1</v>
      </c>
      <c r="B42" s="1" t="s">
        <v>1139</v>
      </c>
      <c r="K42" s="1">
        <v>2.72</v>
      </c>
    </row>
    <row r="43" spans="1:60" x14ac:dyDescent="0.25">
      <c r="A43" s="1">
        <v>9</v>
      </c>
      <c r="B43" s="1" t="s">
        <v>1138</v>
      </c>
      <c r="C43" s="1">
        <v>1905.0000058114529</v>
      </c>
      <c r="D43" s="1">
        <v>0</v>
      </c>
      <c r="E43">
        <f>(R43-S43*(1000-T43)/(1000-U43))*AO43</f>
        <v>-0.87967106115188021</v>
      </c>
      <c r="F43">
        <f>IF(AZ43&lt;&gt;0,1/(1/AZ43-1/N43),0)</f>
        <v>0.16099661117319528</v>
      </c>
      <c r="G43">
        <f>((BC43-AP43/2)*S43-E43)/(BC43+AP43/2)</f>
        <v>386.65432107021672</v>
      </c>
      <c r="H43">
        <f>AP43*1000</f>
        <v>5.2763802231970152</v>
      </c>
      <c r="I43">
        <f>(AU43-BA43)</f>
        <v>2.9404930541246439</v>
      </c>
      <c r="J43">
        <f>(P43+AT43*D43)</f>
        <v>25.903108596801758</v>
      </c>
      <c r="K43" s="1">
        <v>2.72</v>
      </c>
      <c r="L43">
        <f>(K43*AI43+AJ43)</f>
        <v>2.140174012184143</v>
      </c>
      <c r="M43" s="1">
        <v>1</v>
      </c>
      <c r="N43">
        <f>L43*(M43+1)*(M43+1)/(M43*M43+1)</f>
        <v>4.2803480243682861</v>
      </c>
      <c r="O43" s="1">
        <v>28.478090286254883</v>
      </c>
      <c r="P43" s="1">
        <v>25.903108596801758</v>
      </c>
      <c r="Q43" s="1">
        <v>28.431249618530273</v>
      </c>
      <c r="R43" s="1">
        <v>399.99893188476563</v>
      </c>
      <c r="S43" s="1">
        <v>398.88967895507813</v>
      </c>
      <c r="T43" s="1">
        <v>-6.4374901354312897E-2</v>
      </c>
      <c r="U43" s="1">
        <v>4.6909537315368652</v>
      </c>
      <c r="V43" s="1">
        <v>-0.14577063918113708</v>
      </c>
      <c r="W43" s="1">
        <v>10.622203826904297</v>
      </c>
      <c r="X43" s="1">
        <v>300.38787841796875</v>
      </c>
      <c r="Y43" s="1">
        <v>1000.8714599609375</v>
      </c>
      <c r="Z43" s="1">
        <v>9.1395149230957031</v>
      </c>
      <c r="AA43" s="1">
        <v>88.354705810546875</v>
      </c>
      <c r="AB43" s="1">
        <v>-0.49311992526054382</v>
      </c>
      <c r="AC43" s="1">
        <v>4.7077031135559082</v>
      </c>
      <c r="AD43" s="1">
        <v>5.3631845861673355E-2</v>
      </c>
      <c r="AE43" s="1">
        <v>9.2694966588169336E-4</v>
      </c>
      <c r="AF43" s="1">
        <v>2.0610783249139786E-2</v>
      </c>
      <c r="AG43" s="1">
        <v>1.266112644225359E-2</v>
      </c>
      <c r="AH43" s="1">
        <v>1</v>
      </c>
      <c r="AI43" s="1">
        <v>-0.21956524252891541</v>
      </c>
      <c r="AJ43" s="1">
        <v>2.737391471862793</v>
      </c>
      <c r="AK43" s="1">
        <v>1</v>
      </c>
      <c r="AL43" s="1">
        <v>0</v>
      </c>
      <c r="AM43" s="1">
        <v>0.15999999642372131</v>
      </c>
      <c r="AN43" s="1">
        <v>111115</v>
      </c>
      <c r="AO43">
        <f>X43*0.000001/(K43*0.0001)</f>
        <v>1.1043672000660614</v>
      </c>
      <c r="AP43">
        <f>(U43-T43)/(1000-U43)*AO43</f>
        <v>5.2763802231970153E-3</v>
      </c>
      <c r="AQ43">
        <f>(P43+273.15)</f>
        <v>299.05310859680174</v>
      </c>
      <c r="AR43">
        <f>(O43+273.15)</f>
        <v>301.62809028625486</v>
      </c>
      <c r="AS43">
        <f>(Y43*AK43+Z43*AL43)*AM43</f>
        <v>160.13943001435473</v>
      </c>
      <c r="AT43">
        <f>((AS43+0.00000010773*(AR43^4-AQ43^4))-AP43*44100)/(L43*0.92*2*29.3+0.00000043092*AQ43^3)</f>
        <v>-0.33478874974207579</v>
      </c>
      <c r="AU43">
        <f>0.61365*EXP(17.502*J43/(240.97+J43))</f>
        <v>3.3549608910454709</v>
      </c>
      <c r="AV43">
        <f>AU43*1000/AA43</f>
        <v>37.971502030002689</v>
      </c>
      <c r="AW43">
        <f>(AV43-U43)</f>
        <v>33.280548298465824</v>
      </c>
      <c r="AX43">
        <f>IF(D43,P43,(O43+P43)/2)</f>
        <v>27.19059944152832</v>
      </c>
      <c r="AY43">
        <f>0.61365*EXP(17.502*AX43/(240.97+AX43))</f>
        <v>3.6194224560445196</v>
      </c>
      <c r="AZ43">
        <f>IF(AW43&lt;&gt;0,(1000-(AV43+U43)/2)/AW43*AP43,0)</f>
        <v>0.15516056129725653</v>
      </c>
      <c r="BA43">
        <f>U43*AA43/1000</f>
        <v>0.41446783692082684</v>
      </c>
      <c r="BB43">
        <f>(AY43-BA43)</f>
        <v>3.2049546191236926</v>
      </c>
      <c r="BC43">
        <f>1/(1.6/F43+1.37/N43)</f>
        <v>9.7483323590898105E-2</v>
      </c>
      <c r="BD43">
        <f>G43*AA43*0.001</f>
        <v>34.162728788535738</v>
      </c>
      <c r="BE43">
        <f>G43/S43</f>
        <v>0.96932646159982672</v>
      </c>
      <c r="BF43">
        <f>(1-AP43*AA43/AU43/F43)*100</f>
        <v>13.68990940760143</v>
      </c>
      <c r="BG43">
        <f>(S43-E43/(N43/1.35))</f>
        <v>399.16712273436764</v>
      </c>
      <c r="BH43">
        <f>E43*BF43/100/BG43</f>
        <v>-3.0169361276960222E-4</v>
      </c>
    </row>
    <row r="44" spans="1:60" x14ac:dyDescent="0.25">
      <c r="A44" s="1" t="s">
        <v>1</v>
      </c>
      <c r="B44" s="1" t="s">
        <v>1137</v>
      </c>
      <c r="K44" s="1">
        <v>2.72</v>
      </c>
    </row>
    <row r="45" spans="1:60" x14ac:dyDescent="0.25">
      <c r="A45" s="1" t="s">
        <v>1</v>
      </c>
      <c r="B45" s="1" t="s">
        <v>1136</v>
      </c>
      <c r="K45" s="1">
        <v>2.72</v>
      </c>
    </row>
    <row r="46" spans="1:60" x14ac:dyDescent="0.25">
      <c r="A46" s="1">
        <v>10</v>
      </c>
      <c r="B46" s="1" t="s">
        <v>1135</v>
      </c>
      <c r="C46" s="1">
        <v>2109.0000058114529</v>
      </c>
      <c r="D46" s="1">
        <v>0</v>
      </c>
      <c r="E46">
        <f>(R46-S46*(1000-T46)/(1000-U46))*AO46</f>
        <v>-0.75532004459652879</v>
      </c>
      <c r="F46">
        <f>IF(AZ46&lt;&gt;0,1/(1/AZ46-1/N46),0)</f>
        <v>0.16698821286948759</v>
      </c>
      <c r="G46">
        <f>((BC46-AP46/2)*S46-E46)/(BC46+AP46/2)</f>
        <v>384.75631544104408</v>
      </c>
      <c r="H46">
        <f>AP46*1000</f>
        <v>5.5496016267690536</v>
      </c>
      <c r="I46">
        <f>(AU46-BA46)</f>
        <v>2.9842134025223119</v>
      </c>
      <c r="J46">
        <f>(P46+AT46*D46)</f>
        <v>26.231943130493164</v>
      </c>
      <c r="K46" s="1">
        <v>2.72</v>
      </c>
      <c r="L46">
        <f>(K46*AI46+AJ46)</f>
        <v>2.140174012184143</v>
      </c>
      <c r="M46" s="1">
        <v>1</v>
      </c>
      <c r="N46">
        <f>L46*(M46+1)*(M46+1)/(M46*M46+1)</f>
        <v>4.2803480243682861</v>
      </c>
      <c r="O46" s="1">
        <v>28.496181488037109</v>
      </c>
      <c r="P46" s="1">
        <v>26.231943130493164</v>
      </c>
      <c r="Q46" s="1">
        <v>28.447277069091797</v>
      </c>
      <c r="R46" s="1">
        <v>400.1259765625</v>
      </c>
      <c r="S46" s="1">
        <v>398.80575561523438</v>
      </c>
      <c r="T46" s="1">
        <v>-5.8740701526403427E-2</v>
      </c>
      <c r="U46" s="1">
        <v>4.9419636726379395</v>
      </c>
      <c r="V46" s="1">
        <v>-0.13286949694156647</v>
      </c>
      <c r="W46" s="1">
        <v>11.178555488586426</v>
      </c>
      <c r="X46" s="1">
        <v>300.36404418945313</v>
      </c>
      <c r="Y46" s="1">
        <v>1250.2430419921875</v>
      </c>
      <c r="Z46" s="1">
        <v>8.6194820404052734</v>
      </c>
      <c r="AA46" s="1">
        <v>88.352470397949219</v>
      </c>
      <c r="AB46" s="1">
        <v>-0.51490336656570435</v>
      </c>
      <c r="AC46" s="1">
        <v>4.9506258964538574</v>
      </c>
      <c r="AD46" s="1">
        <v>8.0892026424407959E-2</v>
      </c>
      <c r="AE46" s="1">
        <v>1.3309877831488848E-3</v>
      </c>
      <c r="AF46" s="1">
        <v>3.3933959901332855E-2</v>
      </c>
      <c r="AG46" s="1">
        <v>1.403130404651165E-2</v>
      </c>
      <c r="AH46" s="1">
        <v>1</v>
      </c>
      <c r="AI46" s="1">
        <v>-0.21956524252891541</v>
      </c>
      <c r="AJ46" s="1">
        <v>2.737391471862793</v>
      </c>
      <c r="AK46" s="1">
        <v>1</v>
      </c>
      <c r="AL46" s="1">
        <v>0</v>
      </c>
      <c r="AM46" s="1">
        <v>0.15999999642372131</v>
      </c>
      <c r="AN46" s="1">
        <v>111115</v>
      </c>
      <c r="AO46">
        <f>X46*0.000001/(K46*0.0001)</f>
        <v>1.1042795742259304</v>
      </c>
      <c r="AP46">
        <f>(U46-T46)/(1000-U46)*AO46</f>
        <v>5.5496016267690537E-3</v>
      </c>
      <c r="AQ46">
        <f>(P46+273.15)</f>
        <v>299.38194313049314</v>
      </c>
      <c r="AR46">
        <f>(O46+273.15)</f>
        <v>301.64618148803709</v>
      </c>
      <c r="AS46">
        <f>(Y46*AK46+Z46*AL46)*AM46</f>
        <v>200.03888224753246</v>
      </c>
      <c r="AT46">
        <f>((AS46+0.00000010773*(AR46^4-AQ46^4))-AP46*44100)/(L46*0.92*2*29.3+0.00000043092*AQ46^3)</f>
        <v>-0.14351561027513446</v>
      </c>
      <c r="AU46">
        <f>0.61365*EXP(17.502*J46/(240.97+J46))</f>
        <v>3.4208481016167958</v>
      </c>
      <c r="AV46">
        <f>AU46*1000/AA46</f>
        <v>38.718194140004471</v>
      </c>
      <c r="AW46">
        <f>(AV46-U46)</f>
        <v>33.776230467366531</v>
      </c>
      <c r="AX46">
        <f>IF(D46,P46,(O46+P46)/2)</f>
        <v>27.364062309265137</v>
      </c>
      <c r="AY46">
        <f>0.61365*EXP(17.502*AX46/(240.97+AX46))</f>
        <v>3.6564082764319994</v>
      </c>
      <c r="AZ46">
        <f>IF(AW46&lt;&gt;0,(1000-(AV46+U46)/2)/AW46*AP46,0)</f>
        <v>0.16071815327654243</v>
      </c>
      <c r="BA46">
        <f>U46*AA46/1000</f>
        <v>0.43663469909448394</v>
      </c>
      <c r="BB46">
        <f>(AY46-BA46)</f>
        <v>3.2197735773375156</v>
      </c>
      <c r="BC46">
        <f>1/(1.6/F46+1.37/N46)</f>
        <v>0.10099396203090798</v>
      </c>
      <c r="BD46">
        <f>G46*AA46*0.001</f>
        <v>33.994170970428861</v>
      </c>
      <c r="BE46">
        <f>G46/S46</f>
        <v>0.96477122013317906</v>
      </c>
      <c r="BF46">
        <f>(1-AP46*AA46/AU46/F46)*100</f>
        <v>14.165694248833905</v>
      </c>
      <c r="BG46">
        <f>(S46-E46/(N46/1.35))</f>
        <v>399.04397971626548</v>
      </c>
      <c r="BH46">
        <f>E46*BF46/100/BG46</f>
        <v>-2.68131668578933E-4</v>
      </c>
    </row>
    <row r="47" spans="1:60" x14ac:dyDescent="0.25">
      <c r="A47" s="1" t="s">
        <v>1</v>
      </c>
      <c r="B47" s="1" t="s">
        <v>1134</v>
      </c>
      <c r="K47" s="1">
        <v>2.72</v>
      </c>
    </row>
    <row r="48" spans="1:60" x14ac:dyDescent="0.25">
      <c r="A48" s="1" t="s">
        <v>1</v>
      </c>
      <c r="B48" s="1" t="s">
        <v>1133</v>
      </c>
      <c r="K48" s="1">
        <v>2.72</v>
      </c>
    </row>
    <row r="49" spans="1:60" x14ac:dyDescent="0.25">
      <c r="A49" s="1">
        <v>11</v>
      </c>
      <c r="B49" s="1" t="s">
        <v>1132</v>
      </c>
      <c r="C49" s="1">
        <v>2313.0000058114529</v>
      </c>
      <c r="D49" s="1">
        <v>0</v>
      </c>
      <c r="E49">
        <f>(R49-S49*(1000-T49)/(1000-U49))*AO49</f>
        <v>-0.8065955636468537</v>
      </c>
      <c r="F49">
        <f>IF(AZ49&lt;&gt;0,1/(1/AZ49-1/N49),0)</f>
        <v>0.17350383705331032</v>
      </c>
      <c r="G49">
        <f>((BC49-AP49/2)*S49-E49)/(BC49+AP49/2)</f>
        <v>384.37171208405044</v>
      </c>
      <c r="H49">
        <f>AP49*1000</f>
        <v>5.8963692081022554</v>
      </c>
      <c r="I49">
        <f>(AU49-BA49)</f>
        <v>3.0536719840675355</v>
      </c>
      <c r="J49">
        <f>(P49+AT49*D49)</f>
        <v>26.708898544311523</v>
      </c>
      <c r="K49" s="1">
        <v>2.72</v>
      </c>
      <c r="L49">
        <f>(K49*AI49+AJ49)</f>
        <v>2.140174012184143</v>
      </c>
      <c r="M49" s="1">
        <v>1</v>
      </c>
      <c r="N49">
        <f>L49*(M49+1)*(M49+1)/(M49*M49+1)</f>
        <v>4.2803480243682861</v>
      </c>
      <c r="O49" s="1">
        <v>28.514188766479492</v>
      </c>
      <c r="P49" s="1">
        <v>26.708898544311523</v>
      </c>
      <c r="Q49" s="1">
        <v>28.462390899658203</v>
      </c>
      <c r="R49" s="1">
        <v>400.10260009765625</v>
      </c>
      <c r="S49" s="1">
        <v>398.7039794921875</v>
      </c>
      <c r="T49" s="1">
        <v>-5.15252985060215E-2</v>
      </c>
      <c r="U49" s="1">
        <v>5.260490894317627</v>
      </c>
      <c r="V49" s="1">
        <v>-0.11641959846019745</v>
      </c>
      <c r="W49" s="1">
        <v>11.885893821716309</v>
      </c>
      <c r="X49" s="1">
        <v>300.33334350585938</v>
      </c>
      <c r="Y49" s="1">
        <v>1598.7037353515625</v>
      </c>
      <c r="Z49" s="1">
        <v>8.5210800170898438</v>
      </c>
      <c r="AA49" s="1">
        <v>88.34710693359375</v>
      </c>
      <c r="AB49" s="1">
        <v>-0.57899487018585205</v>
      </c>
      <c r="AC49" s="1">
        <v>5.2681422233581543</v>
      </c>
      <c r="AD49" s="1">
        <v>6.8823568522930145E-2</v>
      </c>
      <c r="AE49" s="1">
        <v>1.1143975425511599E-3</v>
      </c>
      <c r="AF49" s="1">
        <v>2.3759838193655014E-2</v>
      </c>
      <c r="AG49" s="1">
        <v>1.4556822367012501E-2</v>
      </c>
      <c r="AH49" s="1">
        <v>1</v>
      </c>
      <c r="AI49" s="1">
        <v>-0.21956524252891541</v>
      </c>
      <c r="AJ49" s="1">
        <v>2.737391471862793</v>
      </c>
      <c r="AK49" s="1">
        <v>1</v>
      </c>
      <c r="AL49" s="1">
        <v>0</v>
      </c>
      <c r="AM49" s="1">
        <v>0.15999999642372131</v>
      </c>
      <c r="AN49" s="1">
        <v>111115</v>
      </c>
      <c r="AO49">
        <f>X49*0.000001/(K49*0.0001)</f>
        <v>1.1041667040656591</v>
      </c>
      <c r="AP49">
        <f>(U49-T49)/(1000-U49)*AO49</f>
        <v>5.8963692081022553E-3</v>
      </c>
      <c r="AQ49">
        <f>(P49+273.15)</f>
        <v>299.8588985443115</v>
      </c>
      <c r="AR49">
        <f>(O49+273.15)</f>
        <v>301.66418876647947</v>
      </c>
      <c r="AS49">
        <f>(Y49*AK49+Z49*AL49)*AM49</f>
        <v>255.79259193883991</v>
      </c>
      <c r="AT49">
        <f>((AS49+0.00000010773*(AR49^4-AQ49^4))-AP49*44100)/(L49*0.92*2*29.3+0.00000043092*AQ49^3)</f>
        <v>0.13328814250043372</v>
      </c>
      <c r="AU49">
        <f>0.61365*EXP(17.502*J49/(240.97+J49))</f>
        <v>3.5184211356310109</v>
      </c>
      <c r="AV49">
        <f>AU49*1000/AA49</f>
        <v>39.824972857069767</v>
      </c>
      <c r="AW49">
        <f>(AV49-U49)</f>
        <v>34.56448196275214</v>
      </c>
      <c r="AX49">
        <f>IF(D49,P49,(O49+P49)/2)</f>
        <v>27.611543655395508</v>
      </c>
      <c r="AY49">
        <f>0.61365*EXP(17.502*AX49/(240.97+AX49))</f>
        <v>3.7097472251934085</v>
      </c>
      <c r="AZ49">
        <f>IF(AW49&lt;&gt;0,(1000-(AV49+U49)/2)/AW49*AP49,0)</f>
        <v>0.16674483778506499</v>
      </c>
      <c r="BA49">
        <f>U49*AA49/1000</f>
        <v>0.46474915156347563</v>
      </c>
      <c r="BB49">
        <f>(AY49-BA49)</f>
        <v>3.2449980736299331</v>
      </c>
      <c r="BC49">
        <f>1/(1.6/F49+1.37/N49)</f>
        <v>0.10480240783200255</v>
      </c>
      <c r="BD49">
        <f>G49*AA49*0.001</f>
        <v>33.958128749738115</v>
      </c>
      <c r="BE49">
        <f>G49/S49</f>
        <v>0.96405286090599984</v>
      </c>
      <c r="BF49">
        <f>(1-AP49*AA49/AU49/F49)*100</f>
        <v>14.666394178143637</v>
      </c>
      <c r="BG49">
        <f>(S49-E49/(N49/1.35))</f>
        <v>398.95837563117527</v>
      </c>
      <c r="BH49">
        <f>E49*BF49/100/BG49</f>
        <v>-2.9651836385365257E-4</v>
      </c>
    </row>
    <row r="50" spans="1:60" x14ac:dyDescent="0.25">
      <c r="A50" s="1" t="s">
        <v>1</v>
      </c>
      <c r="B50" s="1" t="s">
        <v>1131</v>
      </c>
      <c r="K50" s="1">
        <v>2.72</v>
      </c>
    </row>
    <row r="51" spans="1:60" x14ac:dyDescent="0.25">
      <c r="A51" s="1" t="s">
        <v>1</v>
      </c>
      <c r="B51" s="1" t="s">
        <v>1130</v>
      </c>
      <c r="K51" s="1">
        <v>2.72</v>
      </c>
    </row>
    <row r="52" spans="1:60" x14ac:dyDescent="0.25">
      <c r="A52" s="1">
        <v>12</v>
      </c>
      <c r="B52" s="1" t="s">
        <v>1129</v>
      </c>
      <c r="C52" s="1">
        <v>2517.0000058114529</v>
      </c>
      <c r="D52" s="1">
        <v>0</v>
      </c>
      <c r="E52">
        <f>(R52-S52*(1000-T52)/(1000-U52))*AO52</f>
        <v>-0.90703387307394467</v>
      </c>
      <c r="F52">
        <f>IF(AZ52&lt;&gt;0,1/(1/AZ52-1/N52),0)</f>
        <v>0.18152222708425661</v>
      </c>
      <c r="G52">
        <f>((BC52-AP52/2)*S52-E52)/(BC52+AP52/2)</f>
        <v>384.35158251016361</v>
      </c>
      <c r="H52">
        <f>AP52*1000</f>
        <v>6.3122193595436755</v>
      </c>
      <c r="I52">
        <f>(AU52-BA52)</f>
        <v>3.1276868411068288</v>
      </c>
      <c r="J52">
        <f>(P52+AT52*D52)</f>
        <v>27.222599029541016</v>
      </c>
      <c r="K52" s="1">
        <v>2.72</v>
      </c>
      <c r="L52">
        <f>(K52*AI52+AJ52)</f>
        <v>2.140174012184143</v>
      </c>
      <c r="M52" s="1">
        <v>1</v>
      </c>
      <c r="N52">
        <f>L52*(M52+1)*(M52+1)/(M52*M52+1)</f>
        <v>4.2803480243682861</v>
      </c>
      <c r="O52" s="1">
        <v>28.531139373779297</v>
      </c>
      <c r="P52" s="1">
        <v>27.222599029541016</v>
      </c>
      <c r="Q52" s="1">
        <v>28.480728149414063</v>
      </c>
      <c r="R52" s="1">
        <v>400.0966796875</v>
      </c>
      <c r="S52" s="1">
        <v>398.63937377929688</v>
      </c>
      <c r="T52" s="1">
        <v>-4.1004016995429993E-2</v>
      </c>
      <c r="U52" s="1">
        <v>5.6429104804992676</v>
      </c>
      <c r="V52" s="1">
        <v>-9.2555806040763855E-2</v>
      </c>
      <c r="W52" s="1">
        <v>12.73738956451416</v>
      </c>
      <c r="X52" s="1">
        <v>300.36257934570313</v>
      </c>
      <c r="Y52" s="1">
        <v>1999.5823974609375</v>
      </c>
      <c r="Z52" s="1">
        <v>8.3588333129882813</v>
      </c>
      <c r="AA52" s="1">
        <v>88.346946716308594</v>
      </c>
      <c r="AB52" s="1">
        <v>-0.54182600975036621</v>
      </c>
      <c r="AC52" s="1">
        <v>5.6390657424926758</v>
      </c>
      <c r="AD52" s="1">
        <v>3.9592482149600983E-2</v>
      </c>
      <c r="AE52" s="1">
        <v>1.0375737911090255E-3</v>
      </c>
      <c r="AF52" s="1">
        <v>3.4993115812540054E-2</v>
      </c>
      <c r="AG52" s="1">
        <v>1.4672545716166496E-2</v>
      </c>
      <c r="AH52" s="1">
        <v>1</v>
      </c>
      <c r="AI52" s="1">
        <v>-0.21956524252891541</v>
      </c>
      <c r="AJ52" s="1">
        <v>2.737391471862793</v>
      </c>
      <c r="AK52" s="1">
        <v>1</v>
      </c>
      <c r="AL52" s="1">
        <v>0</v>
      </c>
      <c r="AM52" s="1">
        <v>0.15999999642372131</v>
      </c>
      <c r="AN52" s="1">
        <v>111115</v>
      </c>
      <c r="AO52">
        <f>X52*0.000001/(K52*0.0001)</f>
        <v>1.1042741887709671</v>
      </c>
      <c r="AP52">
        <f>(U52-T52)/(1000-U52)*AO52</f>
        <v>6.3122193595436752E-3</v>
      </c>
      <c r="AQ52">
        <f>(P52+273.15)</f>
        <v>300.37259902954099</v>
      </c>
      <c r="AR52">
        <f>(O52+273.15)</f>
        <v>301.68113937377927</v>
      </c>
      <c r="AS52">
        <f>(Y52*AK52+Z52*AL52)*AM52</f>
        <v>319.93317644268609</v>
      </c>
      <c r="AT52">
        <f>((AS52+0.00000010773*(AR52^4-AQ52^4))-AP52*44100)/(L52*0.92*2*29.3+0.00000043092*AQ52^3)</f>
        <v>0.44818366719767616</v>
      </c>
      <c r="AU52">
        <f>0.61365*EXP(17.502*J52/(240.97+J52))</f>
        <v>3.6262207526523969</v>
      </c>
      <c r="AV52">
        <f>AU52*1000/AA52</f>
        <v>41.045230055279397</v>
      </c>
      <c r="AW52">
        <f>(AV52-U52)</f>
        <v>35.40231957478013</v>
      </c>
      <c r="AX52">
        <f>IF(D52,P52,(O52+P52)/2)</f>
        <v>27.876869201660156</v>
      </c>
      <c r="AY52">
        <f>0.61365*EXP(17.502*AX52/(240.97+AX52))</f>
        <v>3.7676850755632354</v>
      </c>
      <c r="AZ52">
        <f>IF(AW52&lt;&gt;0,(1000-(AV52+U52)/2)/AW52*AP52,0)</f>
        <v>0.17413735996157376</v>
      </c>
      <c r="BA52">
        <f>U52*AA52/1000</f>
        <v>0.49853391154556814</v>
      </c>
      <c r="BB52">
        <f>(AY52-BA52)</f>
        <v>3.2691511640176674</v>
      </c>
      <c r="BC52">
        <f>1/(1.6/F52+1.37/N52)</f>
        <v>0.1094760858260995</v>
      </c>
      <c r="BD52">
        <f>G52*AA52*0.001</f>
        <v>33.956288780354313</v>
      </c>
      <c r="BE52">
        <f>G52/S52</f>
        <v>0.96415860497251438</v>
      </c>
      <c r="BF52">
        <f>(1-AP52*AA52/AU52/F52)*100</f>
        <v>15.27929180747557</v>
      </c>
      <c r="BG52">
        <f>(S52-E52/(N52/1.35))</f>
        <v>398.92544765031829</v>
      </c>
      <c r="BH52">
        <f>E52*BF52/100/BG52</f>
        <v>-3.4740414048766436E-4</v>
      </c>
    </row>
    <row r="53" spans="1:60" x14ac:dyDescent="0.25">
      <c r="A53" s="1" t="s">
        <v>1</v>
      </c>
      <c r="B53" s="1" t="s">
        <v>1128</v>
      </c>
    </row>
    <row r="54" spans="1:60" x14ac:dyDescent="0.25">
      <c r="A54" s="1" t="s">
        <v>1</v>
      </c>
      <c r="B54" s="1" t="s">
        <v>1127</v>
      </c>
    </row>
    <row r="55" spans="1:60" x14ac:dyDescent="0.25">
      <c r="A55" s="1" t="s">
        <v>1</v>
      </c>
      <c r="B55" s="1" t="s">
        <v>1126</v>
      </c>
    </row>
    <row r="56" spans="1:60" x14ac:dyDescent="0.25">
      <c r="A56" s="1" t="s">
        <v>1</v>
      </c>
      <c r="B56" s="1" t="s">
        <v>1125</v>
      </c>
    </row>
    <row r="57" spans="1:60" x14ac:dyDescent="0.25">
      <c r="A57" s="1" t="s">
        <v>1</v>
      </c>
      <c r="B57" s="1" t="s">
        <v>1124</v>
      </c>
    </row>
    <row r="58" spans="1:60" x14ac:dyDescent="0.25">
      <c r="A58" s="1" t="s">
        <v>1</v>
      </c>
      <c r="B58" s="1" t="s">
        <v>1123</v>
      </c>
    </row>
    <row r="59" spans="1:60" x14ac:dyDescent="0.25">
      <c r="A59" s="1" t="s">
        <v>1</v>
      </c>
      <c r="B59" s="1" t="s">
        <v>1122</v>
      </c>
    </row>
    <row r="60" spans="1:60" x14ac:dyDescent="0.25">
      <c r="A60" s="1" t="s">
        <v>1</v>
      </c>
      <c r="B60" s="1" t="s">
        <v>1121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E2BEF-2FCC-4371-BE17-7110DC1F2758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1217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1216</v>
      </c>
    </row>
    <row r="12" spans="1:56" x14ac:dyDescent="0.25">
      <c r="A12" s="1" t="s">
        <v>1</v>
      </c>
      <c r="B12" s="1" t="s">
        <v>1215</v>
      </c>
    </row>
    <row r="13" spans="1:56" x14ac:dyDescent="0.25">
      <c r="A13" s="1" t="s">
        <v>1</v>
      </c>
      <c r="B13" s="1" t="s">
        <v>1214</v>
      </c>
    </row>
    <row r="14" spans="1:56" x14ac:dyDescent="0.25">
      <c r="A14" s="1" t="s">
        <v>1</v>
      </c>
      <c r="B14" s="1" t="s">
        <v>1213</v>
      </c>
    </row>
    <row r="15" spans="1:56" x14ac:dyDescent="0.25">
      <c r="A15" s="1" t="s">
        <v>1</v>
      </c>
      <c r="B15" s="1" t="s">
        <v>1212</v>
      </c>
    </row>
    <row r="16" spans="1:56" x14ac:dyDescent="0.25">
      <c r="A16" s="1" t="s">
        <v>1</v>
      </c>
      <c r="B16" s="1" t="s">
        <v>1211</v>
      </c>
    </row>
    <row r="17" spans="1:56" x14ac:dyDescent="0.25">
      <c r="A17" s="1" t="s">
        <v>1</v>
      </c>
      <c r="B17" s="1" t="s">
        <v>1210</v>
      </c>
    </row>
    <row r="18" spans="1:56" x14ac:dyDescent="0.25">
      <c r="A18" s="1">
        <v>1</v>
      </c>
      <c r="B18" s="1" t="s">
        <v>1209</v>
      </c>
      <c r="C18" s="1">
        <v>267.50009225681424</v>
      </c>
      <c r="D18" s="1">
        <v>0</v>
      </c>
      <c r="E18">
        <f>(R18-S18*(1000-T18)/(1000-U18))*AK18</f>
        <v>-4.5780015997060772</v>
      </c>
      <c r="F18">
        <f>IF(AV18&lt;&gt;0,1/(1/AV18-1/N18),0)</f>
        <v>-9.7380895950240713</v>
      </c>
      <c r="G18">
        <f>((AY18-AL18/2)*S18-E18)/(AY18+AL18/2)</f>
        <v>394.8163623673471</v>
      </c>
      <c r="H18">
        <f>AL18*1000</f>
        <v>23.772834581806151</v>
      </c>
      <c r="I18">
        <f>(AQ18-AW18)</f>
        <v>0.26893968696017923</v>
      </c>
      <c r="J18">
        <f>(P18+AP18*D18)</f>
        <v>18.490442276000977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25.56866455078125</v>
      </c>
      <c r="P18" s="1">
        <v>18.490442276000977</v>
      </c>
      <c r="Q18" s="1">
        <v>25.615713119506836</v>
      </c>
      <c r="R18" s="1">
        <v>399.94161987304688</v>
      </c>
      <c r="S18" s="1">
        <v>395.566650390625</v>
      </c>
      <c r="T18" s="1">
        <v>2.3524908348917961E-2</v>
      </c>
      <c r="U18" s="1">
        <v>21.12055778503418</v>
      </c>
      <c r="V18" s="1">
        <v>6.3228406012058258E-2</v>
      </c>
      <c r="W18" s="1">
        <v>56.766181945800781</v>
      </c>
      <c r="X18" s="1">
        <v>300.02517700195313</v>
      </c>
      <c r="Y18" s="1">
        <v>5.5392934009432793E-3</v>
      </c>
      <c r="Z18" s="1">
        <v>7.3402070999145508</v>
      </c>
      <c r="AA18" s="1">
        <v>88.401573181152344</v>
      </c>
      <c r="AB18" s="1">
        <v>0.15045008063316345</v>
      </c>
      <c r="AC18" s="1">
        <v>-0.56374460458755493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1.1030337389777687</v>
      </c>
      <c r="AL18">
        <f>(U18-T18)/(1000-U18)*AK18</f>
        <v>2.3772834581806151E-2</v>
      </c>
      <c r="AM18">
        <f>(P18+273.15)</f>
        <v>291.64044227600095</v>
      </c>
      <c r="AN18">
        <f>(O18+273.15)</f>
        <v>298.71866455078123</v>
      </c>
      <c r="AO18">
        <f>(Y18*AG18+Z18*AH18)*AI18</f>
        <v>8.8628692434086775E-4</v>
      </c>
      <c r="AP18">
        <f>((AO18+0.00000010773*(AN18^4-AM18^4))-AL18*44100)/(L18*51.4+0.00000043092*AM18^3)</f>
        <v>-8.0362083648146321</v>
      </c>
      <c r="AQ18">
        <f>0.61365*EXP(17.502*J18/(240.97+J18))</f>
        <v>2.1360302216206351</v>
      </c>
      <c r="AR18">
        <f>AQ18*1000/AA18</f>
        <v>24.162807795778541</v>
      </c>
      <c r="AS18">
        <f>(AR18-U18)</f>
        <v>3.0422500107443611</v>
      </c>
      <c r="AT18">
        <f>IF(D18,P18,(O18+P18)/2)</f>
        <v>22.029553413391113</v>
      </c>
      <c r="AU18">
        <f>0.61365*EXP(17.502*AT18/(240.97+AT18))</f>
        <v>2.6582932391075653</v>
      </c>
      <c r="AV18">
        <f>IF(AS18&lt;&gt;0,(1000-(AR18+U18)/2)/AS18*AL18,0)</f>
        <v>7.6373005243218612</v>
      </c>
      <c r="AW18">
        <f>U18*AA18/1000</f>
        <v>1.8670905346604558</v>
      </c>
      <c r="AX18">
        <f>(AU18-AW18)</f>
        <v>0.79120270444710949</v>
      </c>
      <c r="AY18">
        <f>1/(1.6/F18+1.37/N18)</f>
        <v>6.4199621480453981</v>
      </c>
      <c r="AZ18">
        <f>G18*AA18*0.001</f>
        <v>34.902387550933398</v>
      </c>
      <c r="BA18">
        <f>G18/S18</f>
        <v>0.99810325763676744</v>
      </c>
      <c r="BB18">
        <f>(1-AL18*AA18/AQ18/F18)*100</f>
        <v>110.10321984260597</v>
      </c>
      <c r="BC18">
        <f>(S18-E18/(N18/1.35))</f>
        <v>397.01052881462658</v>
      </c>
      <c r="BD18">
        <f>E18*BB18/100/BC18</f>
        <v>-1.2696205263805332E-2</v>
      </c>
    </row>
    <row r="19" spans="1:56" x14ac:dyDescent="0.25">
      <c r="A19" s="1" t="s">
        <v>1</v>
      </c>
      <c r="B19" s="1" t="s">
        <v>1208</v>
      </c>
      <c r="K19" s="1">
        <v>2.72</v>
      </c>
    </row>
    <row r="20" spans="1:56" x14ac:dyDescent="0.25">
      <c r="A20" s="1" t="s">
        <v>1</v>
      </c>
      <c r="B20" s="1" t="s">
        <v>1207</v>
      </c>
      <c r="K20" s="1">
        <v>2.72</v>
      </c>
    </row>
    <row r="21" spans="1:56" x14ac:dyDescent="0.25">
      <c r="A21" s="1">
        <v>2</v>
      </c>
      <c r="B21" s="1" t="s">
        <v>1206</v>
      </c>
      <c r="C21" s="1">
        <v>471.50009225681424</v>
      </c>
      <c r="D21" s="1">
        <v>0</v>
      </c>
      <c r="E21">
        <f>(R21-S21*(1000-T21)/(1000-U21))*AK21</f>
        <v>-3.8604576186169934</v>
      </c>
      <c r="F21">
        <f>IF(AV21&lt;&gt;0,1/(1/AV21-1/N21),0)</f>
        <v>-1.6932791594987402</v>
      </c>
      <c r="G21">
        <f>((AY21-AL21/2)*S21-E21)/(AY21+AL21/2)</f>
        <v>398.60745787493317</v>
      </c>
      <c r="H21">
        <f>AL21*1000</f>
        <v>23.514671772620567</v>
      </c>
      <c r="I21">
        <f>(AQ21-AW21)</f>
        <v>-0.72949609572175333</v>
      </c>
      <c r="J21">
        <f>(P21+AP21*D21)</f>
        <v>8.5535182952880859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25.497167587280273</v>
      </c>
      <c r="P21" s="1">
        <v>8.5535182952880859</v>
      </c>
      <c r="Q21" s="1">
        <v>25.585403442382813</v>
      </c>
      <c r="R21" s="1">
        <v>400.1131591796875</v>
      </c>
      <c r="S21" s="1">
        <v>395.18801879882813</v>
      </c>
      <c r="T21" s="1">
        <v>2.7504263445734978E-2</v>
      </c>
      <c r="U21" s="1">
        <v>20.901399612426758</v>
      </c>
      <c r="V21" s="1">
        <v>7.4233338236808777E-2</v>
      </c>
      <c r="W21" s="1">
        <v>56.412368774414063</v>
      </c>
      <c r="X21" s="1">
        <v>300.00656127929688</v>
      </c>
      <c r="Y21" s="1">
        <v>24.183185577392578</v>
      </c>
      <c r="Z21" s="1">
        <v>7.3834877014160156</v>
      </c>
      <c r="AA21" s="1">
        <v>88.395637512207031</v>
      </c>
      <c r="AB21" s="1">
        <v>0.13412012159824371</v>
      </c>
      <c r="AC21" s="1">
        <v>-0.53275221586227417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1.1029652988209442</v>
      </c>
      <c r="AL21">
        <f>(U21-T21)/(1000-U21)*AK21</f>
        <v>2.3514671772620566E-2</v>
      </c>
      <c r="AM21">
        <f>(P21+273.15)</f>
        <v>281.70351829528806</v>
      </c>
      <c r="AN21">
        <f>(O21+273.15)</f>
        <v>298.64716758728025</v>
      </c>
      <c r="AO21">
        <f>(Y21*AG21+Z21*AH21)*AI21</f>
        <v>3.8693096058970013</v>
      </c>
      <c r="AP21">
        <f>((AO21+0.00000010773*(AN21^4-AM21^4))-AL21*44100)/(L21*51.4+0.00000043092*AM21^3)</f>
        <v>-7.1430328328825698</v>
      </c>
      <c r="AQ21">
        <f>0.61365*EXP(17.502*J21/(240.97+J21))</f>
        <v>1.1180964479161069</v>
      </c>
      <c r="AR21">
        <f>AQ21*1000/AA21</f>
        <v>12.648774072834792</v>
      </c>
      <c r="AS21">
        <f>(AR21-U21)</f>
        <v>-8.2526255395919659</v>
      </c>
      <c r="AT21">
        <f>IF(D21,P21,(O21+P21)/2)</f>
        <v>17.02534294128418</v>
      </c>
      <c r="AU21">
        <f>0.61365*EXP(17.502*AT21/(240.97+AT21))</f>
        <v>1.9476861038438187</v>
      </c>
      <c r="AV21">
        <f>IF(AS21&lt;&gt;0,(1000-(AR21+U21)/2)/AS21*AL21,0)</f>
        <v>-2.8015582435722668</v>
      </c>
      <c r="AW21">
        <f>U21*AA21/1000</f>
        <v>1.8475925436378602</v>
      </c>
      <c r="AX21">
        <f>(AU21-AW21)</f>
        <v>0.1000935602059585</v>
      </c>
      <c r="AY21">
        <f>1/(1.6/F21+1.37/N21)</f>
        <v>-1.6003976979475105</v>
      </c>
      <c r="AZ21">
        <f>G21*AA21*0.001</f>
        <v>35.235160355974926</v>
      </c>
      <c r="BA21">
        <f>G21/S21</f>
        <v>1.0086526891338923</v>
      </c>
      <c r="BB21">
        <f>(1-AL21*AA21/AQ21/F21)*100</f>
        <v>209.78978191341878</v>
      </c>
      <c r="BC21">
        <f>(S21-E21/(N21/1.35))</f>
        <v>396.40558750012599</v>
      </c>
      <c r="BD21">
        <f>E21*BB21/100/BC21</f>
        <v>-2.0430705000983308E-2</v>
      </c>
    </row>
    <row r="22" spans="1:56" x14ac:dyDescent="0.25">
      <c r="A22" s="1" t="s">
        <v>1</v>
      </c>
      <c r="B22" s="1" t="s">
        <v>1205</v>
      </c>
      <c r="K22" s="1">
        <v>2.72</v>
      </c>
    </row>
    <row r="23" spans="1:56" x14ac:dyDescent="0.25">
      <c r="A23" s="1" t="s">
        <v>1</v>
      </c>
      <c r="B23" s="1" t="s">
        <v>1204</v>
      </c>
      <c r="K23" s="1">
        <v>2.72</v>
      </c>
    </row>
    <row r="24" spans="1:56" x14ac:dyDescent="0.25">
      <c r="A24" s="1">
        <v>3</v>
      </c>
      <c r="B24" s="1" t="s">
        <v>1203</v>
      </c>
      <c r="C24" s="1">
        <v>675.50009225681424</v>
      </c>
      <c r="D24" s="1">
        <v>0</v>
      </c>
      <c r="E24">
        <f>(R24-S24*(1000-T24)/(1000-U24))*AK24</f>
        <v>-3.5275870828277367</v>
      </c>
      <c r="F24">
        <f>IF(AV24&lt;&gt;0,1/(1/AV24-1/N24),0)</f>
        <v>-1.6964108572118881</v>
      </c>
      <c r="G24">
        <f>((AY24-AL24/2)*S24-E24)/(AY24+AL24/2)</f>
        <v>398.53117836833735</v>
      </c>
      <c r="H24">
        <f>AL24*1000</f>
        <v>23.162319327432385</v>
      </c>
      <c r="I24">
        <f>(AQ24-AW24)</f>
        <v>-0.71655614220728592</v>
      </c>
      <c r="J24">
        <f>(P24+AP24*D24)</f>
        <v>8.3709821701049805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25.397922515869141</v>
      </c>
      <c r="P24" s="1">
        <v>8.3709821701049805</v>
      </c>
      <c r="Q24" s="1">
        <v>25.507966995239258</v>
      </c>
      <c r="R24" s="1">
        <v>400.09963989257813</v>
      </c>
      <c r="S24" s="1">
        <v>395.00289916992188</v>
      </c>
      <c r="T24" s="1">
        <v>3.1708352267742157E-2</v>
      </c>
      <c r="U24" s="1">
        <v>20.59892463684082</v>
      </c>
      <c r="V24" s="1">
        <v>8.6088500916957855E-2</v>
      </c>
      <c r="W24" s="1">
        <v>55.926292419433594</v>
      </c>
      <c r="X24" s="1">
        <v>300.01019287109375</v>
      </c>
      <c r="Y24" s="1">
        <v>49.411056518554688</v>
      </c>
      <c r="Z24" s="1">
        <v>7.4490518569946289</v>
      </c>
      <c r="AA24" s="1">
        <v>88.397964477539063</v>
      </c>
      <c r="AB24" s="1">
        <v>0.23579095304012299</v>
      </c>
      <c r="AC24" s="1">
        <v>-0.52166372537612915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1.1029786502613739</v>
      </c>
      <c r="AL24">
        <f>(U24-T24)/(1000-U24)*AK24</f>
        <v>2.3162319327432384E-2</v>
      </c>
      <c r="AM24">
        <f>(P24+273.15)</f>
        <v>281.52098217010496</v>
      </c>
      <c r="AN24">
        <f>(O24+273.15)</f>
        <v>298.54792251586912</v>
      </c>
      <c r="AO24">
        <f>(Y24*AG24+Z24*AH24)*AI24</f>
        <v>7.9057688662610417</v>
      </c>
      <c r="AP24">
        <f>((AO24+0.00000010773*(AN24^4-AM24^4))-AL24*44100)/(L24*51.4+0.00000043092*AM24^3)</f>
        <v>-6.9753373007853696</v>
      </c>
      <c r="AQ24">
        <f>0.61365*EXP(17.502*J24/(240.97+J24))</f>
        <v>1.1043468661156732</v>
      </c>
      <c r="AR24">
        <f>AQ24*1000/AA24</f>
        <v>12.492899272542362</v>
      </c>
      <c r="AS24">
        <f>(AR24-U24)</f>
        <v>-8.1060253642984588</v>
      </c>
      <c r="AT24">
        <f>IF(D24,P24,(O24+P24)/2)</f>
        <v>16.884452342987061</v>
      </c>
      <c r="AU24">
        <f>0.61365*EXP(17.502*AT24/(240.97+AT24))</f>
        <v>1.9303669356127835</v>
      </c>
      <c r="AV24">
        <f>IF(AS24&lt;&gt;0,(1000-(AR24+U24)/2)/AS24*AL24,0)</f>
        <v>-2.8101414204180282</v>
      </c>
      <c r="AW24">
        <f>U24*AA24/1000</f>
        <v>1.8209030083229591</v>
      </c>
      <c r="AX24">
        <f>(AU24-AW24)</f>
        <v>0.10946392728982435</v>
      </c>
      <c r="AY24">
        <f>1/(1.6/F24+1.37/N24)</f>
        <v>-1.6048780295747311</v>
      </c>
      <c r="AZ24">
        <f>G24*AA24*0.001</f>
        <v>35.229344948596065</v>
      </c>
      <c r="BA24">
        <f>G24/S24</f>
        <v>1.008932286841008</v>
      </c>
      <c r="BB24">
        <f>(1-AL24*AA24/AQ24/F24)*100</f>
        <v>209.2918463838096</v>
      </c>
      <c r="BC24">
        <f>(S24-E24/(N24/1.35))</f>
        <v>396.11548219698079</v>
      </c>
      <c r="BD24">
        <f>E24*BB24/100/BC24</f>
        <v>-1.8638383174267175E-2</v>
      </c>
    </row>
    <row r="25" spans="1:56" x14ac:dyDescent="0.25">
      <c r="A25" s="1" t="s">
        <v>1</v>
      </c>
      <c r="B25" s="1" t="s">
        <v>1202</v>
      </c>
      <c r="K25" s="1">
        <v>2.72</v>
      </c>
    </row>
    <row r="26" spans="1:56" x14ac:dyDescent="0.25">
      <c r="A26" s="1" t="s">
        <v>1</v>
      </c>
      <c r="B26" s="1" t="s">
        <v>1201</v>
      </c>
      <c r="K26" s="1">
        <v>2.72</v>
      </c>
    </row>
    <row r="27" spans="1:56" x14ac:dyDescent="0.25">
      <c r="A27" s="1">
        <v>4</v>
      </c>
      <c r="B27" s="1" t="s">
        <v>1200</v>
      </c>
      <c r="C27" s="1">
        <v>878.50009225681424</v>
      </c>
      <c r="D27" s="1">
        <v>0</v>
      </c>
      <c r="E27">
        <f>(R27-S27*(1000-T27)/(1000-U27))*AK27</f>
        <v>-3.163252072238258</v>
      </c>
      <c r="F27">
        <f>IF(AV27&lt;&gt;0,1/(1/AV27-1/N27),0)</f>
        <v>-1.5683119150046989</v>
      </c>
      <c r="G27">
        <f>((AY27-AL27/2)*S27-E27)/(AY27+AL27/2)</f>
        <v>398.7495284438844</v>
      </c>
      <c r="H27">
        <f>AL27*1000</f>
        <v>23.110504313284959</v>
      </c>
      <c r="I27">
        <f>(AQ27-AW27)</f>
        <v>-0.8121143602397205</v>
      </c>
      <c r="J27">
        <f>(P27+AP27*D27)</f>
        <v>6.9887728691101074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25.324792861938477</v>
      </c>
      <c r="P27" s="1">
        <v>6.9887728691101074</v>
      </c>
      <c r="Q27" s="1">
        <v>25.440330505371094</v>
      </c>
      <c r="R27" s="1">
        <v>399.944580078125</v>
      </c>
      <c r="S27" s="1">
        <v>394.5462646484375</v>
      </c>
      <c r="T27" s="1">
        <v>3.7518147379159927E-2</v>
      </c>
      <c r="U27" s="1">
        <v>20.557239532470703</v>
      </c>
      <c r="V27" s="1">
        <v>0.10229902714490891</v>
      </c>
      <c r="W27" s="1">
        <v>56.052494049072266</v>
      </c>
      <c r="X27" s="1">
        <v>300.044677734375</v>
      </c>
      <c r="Y27" s="1">
        <v>101.17385101318359</v>
      </c>
      <c r="Z27" s="1">
        <v>7.4050073623657227</v>
      </c>
      <c r="AA27" s="1">
        <v>88.391921997070313</v>
      </c>
      <c r="AB27" s="1">
        <v>0.31297144293785095</v>
      </c>
      <c r="AC27" s="1">
        <v>-0.51766592264175415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1.1031054328469667</v>
      </c>
      <c r="AL27">
        <f>(U27-T27)/(1000-U27)*AK27</f>
        <v>2.3110504313284961E-2</v>
      </c>
      <c r="AM27">
        <f>(P27+273.15)</f>
        <v>280.13877286911008</v>
      </c>
      <c r="AN27">
        <f>(O27+273.15)</f>
        <v>298.47479286193845</v>
      </c>
      <c r="AO27">
        <f>(Y27*AG27+Z27*AH27)*AI27</f>
        <v>16.187815800283488</v>
      </c>
      <c r="AP27">
        <f>((AO27+0.00000010773*(AN27^4-AM27^4))-AL27*44100)/(L27*51.4+0.00000043092*AM27^3)</f>
        <v>-6.7917258849111102</v>
      </c>
      <c r="AQ27">
        <f>0.61365*EXP(17.502*J27/(240.97+J27))</f>
        <v>1.00497955298952</v>
      </c>
      <c r="AR27">
        <f>AQ27*1000/AA27</f>
        <v>11.369585933687802</v>
      </c>
      <c r="AS27">
        <f>(AR27-U27)</f>
        <v>-9.1876535987829016</v>
      </c>
      <c r="AT27">
        <f>IF(D27,P27,(O27+P27)/2)</f>
        <v>16.156782865524292</v>
      </c>
      <c r="AU27">
        <f>0.61365*EXP(17.502*AT27/(240.97+AT27))</f>
        <v>1.8430516414094744</v>
      </c>
      <c r="AV27">
        <f>IF(AS27&lt;&gt;0,(1000-(AR27+U27)/2)/AS27*AL27,0)</f>
        <v>-2.4752328273973006</v>
      </c>
      <c r="AW27">
        <f>U27*AA27/1000</f>
        <v>1.8170939132292405</v>
      </c>
      <c r="AX27">
        <f>(AU27-AW27)</f>
        <v>2.5957728180233897E-2</v>
      </c>
      <c r="AY27">
        <f>1/(1.6/F27+1.37/N27)</f>
        <v>-1.4282902867648519</v>
      </c>
      <c r="AZ27">
        <f>G27*AA27*0.001</f>
        <v>35.246237214580397</v>
      </c>
      <c r="BA27">
        <f>G27/S27</f>
        <v>1.010653411708744</v>
      </c>
      <c r="BB27">
        <f>(1-AL27*AA27/AQ27/F27)*100</f>
        <v>229.60815614361789</v>
      </c>
      <c r="BC27">
        <f>(S27-E27/(N27/1.35))</f>
        <v>395.54393826591206</v>
      </c>
      <c r="BD27">
        <f>E27*BB27/100/BC27</f>
        <v>-1.836227041952113E-2</v>
      </c>
    </row>
    <row r="28" spans="1:56" x14ac:dyDescent="0.25">
      <c r="A28" s="1" t="s">
        <v>1</v>
      </c>
      <c r="B28" s="1" t="s">
        <v>1199</v>
      </c>
      <c r="K28" s="1">
        <v>2.72</v>
      </c>
    </row>
    <row r="29" spans="1:56" x14ac:dyDescent="0.25">
      <c r="A29" s="1" t="s">
        <v>1</v>
      </c>
      <c r="B29" s="1" t="s">
        <v>1198</v>
      </c>
      <c r="K29" s="1">
        <v>2.72</v>
      </c>
    </row>
    <row r="30" spans="1:56" x14ac:dyDescent="0.25">
      <c r="A30" s="1">
        <v>5</v>
      </c>
      <c r="B30" s="1" t="s">
        <v>1197</v>
      </c>
      <c r="C30" s="1">
        <v>1081.5000922568142</v>
      </c>
      <c r="D30" s="1">
        <v>0</v>
      </c>
      <c r="E30">
        <f>(R30-S30*(1000-T30)/(1000-U30))*AK30</f>
        <v>-2.8442107020031564</v>
      </c>
      <c r="F30">
        <f>IF(AV30&lt;&gt;0,1/(1/AV30-1/N30),0)</f>
        <v>-1.509929173220361</v>
      </c>
      <c r="G30">
        <f>((AY30-AL30/2)*S30-E30)/(AY30+AL30/2)</f>
        <v>399.04654270250921</v>
      </c>
      <c r="H30">
        <f>AL30*1000</f>
        <v>23.096751318318347</v>
      </c>
      <c r="I30">
        <f>(AQ30-AW30)</f>
        <v>-0.86139986801941548</v>
      </c>
      <c r="J30">
        <f>(P30+AP30*D30)</f>
        <v>6.2506256103515625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25.272123336791992</v>
      </c>
      <c r="P30" s="1">
        <v>6.2506256103515625</v>
      </c>
      <c r="Q30" s="1">
        <v>25.387598037719727</v>
      </c>
      <c r="R30" s="1">
        <v>400.05276489257813</v>
      </c>
      <c r="S30" s="1">
        <v>394.37347412109375</v>
      </c>
      <c r="T30" s="1">
        <v>4.3406762182712555E-2</v>
      </c>
      <c r="U30" s="1">
        <v>20.55207633972168</v>
      </c>
      <c r="V30" s="1">
        <v>0.11872527748346329</v>
      </c>
      <c r="W30" s="1">
        <v>56.213611602783203</v>
      </c>
      <c r="X30" s="1">
        <v>300.029296875</v>
      </c>
      <c r="Y30" s="1">
        <v>148.57545471191406</v>
      </c>
      <c r="Z30" s="1">
        <v>7.6274576187133789</v>
      </c>
      <c r="AA30" s="1">
        <v>88.390899658203125</v>
      </c>
      <c r="AB30" s="1">
        <v>0.3944457471370697</v>
      </c>
      <c r="AC30" s="1">
        <v>-0.51736849546432495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1.1030488855698528</v>
      </c>
      <c r="AL30">
        <f>(U30-T30)/(1000-U30)*AK30</f>
        <v>2.3096751318318346E-2</v>
      </c>
      <c r="AM30">
        <f>(P30+273.15)</f>
        <v>279.40062561035154</v>
      </c>
      <c r="AN30">
        <f>(O30+273.15)</f>
        <v>298.42212333679197</v>
      </c>
      <c r="AO30">
        <f>(Y30*AG30+Z30*AH30)*AI30</f>
        <v>23.772072222559018</v>
      </c>
      <c r="AP30">
        <f>((AO30+0.00000010773*(AN30^4-AM30^4))-AL30*44100)/(L30*51.4+0.00000043092*AM30^3)</f>
        <v>-6.6740958004975433</v>
      </c>
      <c r="AQ30">
        <f>0.61365*EXP(17.502*J30/(240.97+J30))</f>
        <v>0.95521664949265417</v>
      </c>
      <c r="AR30">
        <f>AQ30*1000/AA30</f>
        <v>10.806730706287196</v>
      </c>
      <c r="AS30">
        <f>(AR30-U30)</f>
        <v>-9.7453456334344839</v>
      </c>
      <c r="AT30">
        <f>IF(D30,P30,(O30+P30)/2)</f>
        <v>15.761374473571777</v>
      </c>
      <c r="AU30">
        <f>0.61365*EXP(17.502*AT30/(240.97+AT30))</f>
        <v>1.7970753725270594</v>
      </c>
      <c r="AV30">
        <f>IF(AS30&lt;&gt;0,(1000-(AR30+U30)/2)/AS30*AL30,0)</f>
        <v>-2.3328683137034871</v>
      </c>
      <c r="AW30">
        <f>U30*AA30/1000</f>
        <v>1.8166165175120697</v>
      </c>
      <c r="AX30">
        <f>(AU30-AW30)</f>
        <v>-1.954114498501025E-2</v>
      </c>
      <c r="AY30">
        <f>1/(1.6/F30+1.37/N30)</f>
        <v>-1.3521097749133364</v>
      </c>
      <c r="AZ30">
        <f>G30*AA30*0.001</f>
        <v>35.272082914970355</v>
      </c>
      <c r="BA30">
        <f>G30/S30</f>
        <v>1.0118493481130544</v>
      </c>
      <c r="BB30">
        <f>(1-AL30*AA30/AQ30/F30)*100</f>
        <v>241.54677954258003</v>
      </c>
      <c r="BC30">
        <f>(S30-E30/(N30/1.35))</f>
        <v>395.27052371281962</v>
      </c>
      <c r="BD30">
        <f>E30*BB30/100/BC30</f>
        <v>-1.738075303354885E-2</v>
      </c>
    </row>
    <row r="31" spans="1:56" x14ac:dyDescent="0.25">
      <c r="A31" s="1" t="s">
        <v>1</v>
      </c>
      <c r="B31" s="1" t="s">
        <v>1196</v>
      </c>
      <c r="K31" s="1">
        <v>2.72</v>
      </c>
    </row>
    <row r="32" spans="1:56" x14ac:dyDescent="0.25">
      <c r="A32" s="1" t="s">
        <v>1</v>
      </c>
      <c r="B32" s="1" t="s">
        <v>1195</v>
      </c>
      <c r="K32" s="1">
        <v>2.72</v>
      </c>
    </row>
    <row r="33" spans="1:56" x14ac:dyDescent="0.25">
      <c r="A33" s="1">
        <v>6</v>
      </c>
      <c r="B33" s="1" t="s">
        <v>1194</v>
      </c>
      <c r="C33" s="1">
        <v>1285.5000922568142</v>
      </c>
      <c r="D33" s="1">
        <v>0</v>
      </c>
      <c r="E33">
        <f>(R33-S33*(1000-T33)/(1000-U33))*AK33</f>
        <v>-2.5181904598528604</v>
      </c>
      <c r="F33">
        <f>IF(AV33&lt;&gt;0,1/(1/AV33-1/N33),0)</f>
        <v>-1.3265205947040473</v>
      </c>
      <c r="G33">
        <f>((AY33-AL33/2)*S33-E33)/(AY33+AL33/2)</f>
        <v>399.86074739798761</v>
      </c>
      <c r="H33">
        <f>AL33*1000</f>
        <v>23.269196272563732</v>
      </c>
      <c r="I33">
        <f>(AQ33-AW33)</f>
        <v>-1.0541561613698196</v>
      </c>
      <c r="J33">
        <f>(P33+AP33*D33)</f>
        <v>3.2807991504669189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25.245668411254883</v>
      </c>
      <c r="P33" s="1">
        <v>3.2807991504669189</v>
      </c>
      <c r="Q33" s="1">
        <v>25.357810974121094</v>
      </c>
      <c r="R33" s="1">
        <v>399.93572998046875</v>
      </c>
      <c r="S33" s="1">
        <v>393.90884399414063</v>
      </c>
      <c r="T33" s="1">
        <v>5.0489116460084915E-2</v>
      </c>
      <c r="U33" s="1">
        <v>20.709573745727539</v>
      </c>
      <c r="V33" s="1">
        <v>0.13830664753913879</v>
      </c>
      <c r="W33" s="1">
        <v>56.730480194091797</v>
      </c>
      <c r="X33" s="1">
        <v>300.02035522460938</v>
      </c>
      <c r="Y33" s="1">
        <v>299.81842041015625</v>
      </c>
      <c r="Z33" s="1">
        <v>7.6830248832702637</v>
      </c>
      <c r="AA33" s="1">
        <v>88.385986328125</v>
      </c>
      <c r="AB33" s="1">
        <v>0.4190123975276947</v>
      </c>
      <c r="AC33" s="1">
        <v>-0.52830982208251953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1.1030160118551813</v>
      </c>
      <c r="AL33">
        <f>(U33-T33)/(1000-U33)*AK33</f>
        <v>2.3269196272563731E-2</v>
      </c>
      <c r="AM33">
        <f>(P33+273.15)</f>
        <v>276.4307991504669</v>
      </c>
      <c r="AN33">
        <f>(O33+273.15)</f>
        <v>298.39566841125486</v>
      </c>
      <c r="AO33">
        <f>(Y33*AG33+Z33*AH33)*AI33</f>
        <v>47.970946193390773</v>
      </c>
      <c r="AP33">
        <f>((AO33+0.00000010773*(AN33^4-AM33^4))-AL33*44100)/(L33*51.4+0.00000043092*AM33^3)</f>
        <v>-6.3232919149456768</v>
      </c>
      <c r="AQ33">
        <f>0.61365*EXP(17.502*J33/(240.97+J33))</f>
        <v>0.7762799405813513</v>
      </c>
      <c r="AR33">
        <f>AQ33*1000/AA33</f>
        <v>8.7828395974389206</v>
      </c>
      <c r="AS33">
        <f>(AR33-U33)</f>
        <v>-11.926734148288618</v>
      </c>
      <c r="AT33">
        <f>IF(D33,P33,(O33+P33)/2)</f>
        <v>14.263233780860901</v>
      </c>
      <c r="AU33">
        <f>0.61365*EXP(17.502*AT33/(240.97+AT33))</f>
        <v>1.6318855388236633</v>
      </c>
      <c r="AV33">
        <f>IF(AS33&lt;&gt;0,(1000-(AR33+U33)/2)/AS33*AL33,0)</f>
        <v>-1.9222415466128724</v>
      </c>
      <c r="AW33">
        <f>U33*AA33/1000</f>
        <v>1.8304361019511708</v>
      </c>
      <c r="AX33">
        <f>(AU33-AW33)</f>
        <v>-0.19855056312750752</v>
      </c>
      <c r="AY33">
        <f>1/(1.6/F33+1.37/N33)</f>
        <v>-1.1285464989995724</v>
      </c>
      <c r="AZ33">
        <f>G33*AA33*0.001</f>
        <v>35.342086552672377</v>
      </c>
      <c r="BA33">
        <f>G33/S33</f>
        <v>1.0151098496380435</v>
      </c>
      <c r="BB33">
        <f>(1-AL33*AA33/AQ33/F33)*100</f>
        <v>299.72500222314676</v>
      </c>
      <c r="BC33">
        <f>(S33-E33/(N33/1.35))</f>
        <v>394.70306845940547</v>
      </c>
      <c r="BD33">
        <f>E33*BB33/100/BC33</f>
        <v>-1.9122340348750842E-2</v>
      </c>
    </row>
    <row r="34" spans="1:56" x14ac:dyDescent="0.25">
      <c r="A34" s="1" t="s">
        <v>1</v>
      </c>
      <c r="B34" s="1" t="s">
        <v>1193</v>
      </c>
      <c r="K34" s="1">
        <v>2.72</v>
      </c>
    </row>
    <row r="35" spans="1:56" x14ac:dyDescent="0.25">
      <c r="A35" s="1" t="s">
        <v>1</v>
      </c>
      <c r="B35" s="1" t="s">
        <v>1192</v>
      </c>
      <c r="K35" s="1">
        <v>2.72</v>
      </c>
    </row>
    <row r="36" spans="1:56" x14ac:dyDescent="0.25">
      <c r="A36" s="1">
        <v>7</v>
      </c>
      <c r="B36" s="1" t="s">
        <v>1191</v>
      </c>
      <c r="C36" s="1">
        <v>1489.5000922568142</v>
      </c>
      <c r="D36" s="1">
        <v>0</v>
      </c>
      <c r="E36">
        <f>(R36-S36*(1000-T36)/(1000-U36))*AK36</f>
        <v>-2.3511919609868563</v>
      </c>
      <c r="F36">
        <f>IF(AV36&lt;&gt;0,1/(1/AV36-1/N36),0)</f>
        <v>-1.1862460693831878</v>
      </c>
      <c r="G36">
        <f>((AY36-AL36/2)*S36-E36)/(AY36+AL36/2)</f>
        <v>400.77959782141079</v>
      </c>
      <c r="H36">
        <f>AL36*1000</f>
        <v>23.638139301326053</v>
      </c>
      <c r="I36">
        <f>(AQ36-AW36)</f>
        <v>-1.255350039677072</v>
      </c>
      <c r="J36">
        <f>(P36+AP36*D36)</f>
        <v>-0.22282493114471436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25.242681503295898</v>
      </c>
      <c r="P36" s="1">
        <v>-0.22282493114471436</v>
      </c>
      <c r="Q36" s="1">
        <v>25.344430923461914</v>
      </c>
      <c r="R36" s="1">
        <v>399.84213256835938</v>
      </c>
      <c r="S36" s="1">
        <v>393.54052734375</v>
      </c>
      <c r="T36" s="1">
        <v>5.739220604300499E-2</v>
      </c>
      <c r="U36" s="1">
        <v>21.035238265991211</v>
      </c>
      <c r="V36" s="1">
        <v>0.15723764896392822</v>
      </c>
      <c r="W36" s="1">
        <v>57.630321502685547</v>
      </c>
      <c r="X36" s="1">
        <v>300.04635620117188</v>
      </c>
      <c r="Y36" s="1">
        <v>499.7506103515625</v>
      </c>
      <c r="Z36" s="1">
        <v>7.5095257759094238</v>
      </c>
      <c r="AA36" s="1">
        <v>88.382148742675781</v>
      </c>
      <c r="AB36" s="1">
        <v>0.45592799782752991</v>
      </c>
      <c r="AC36" s="1">
        <v>-0.53960561752319336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1.1031116036807787</v>
      </c>
      <c r="AL36">
        <f>(U36-T36)/(1000-U36)*AK36</f>
        <v>2.3638139301326053E-2</v>
      </c>
      <c r="AM36">
        <f>(P36+273.15)</f>
        <v>272.92717506885526</v>
      </c>
      <c r="AN36">
        <f>(O36+273.15)</f>
        <v>298.39268150329588</v>
      </c>
      <c r="AO36">
        <f>(Y36*AG36+Z36*AH36)*AI36</f>
        <v>79.960095869002544</v>
      </c>
      <c r="AP36">
        <f>((AO36+0.00000010773*(AN36^4-AM36^4))-AL36*44100)/(L36*51.4+0.00000043092*AM36^3)</f>
        <v>-5.9459617500913691</v>
      </c>
      <c r="AQ36">
        <f>0.61365*EXP(17.502*J36/(240.97+J36))</f>
        <v>0.60378951758538846</v>
      </c>
      <c r="AR36">
        <f>AQ36*1000/AA36</f>
        <v>6.8315777130890858</v>
      </c>
      <c r="AS36">
        <f>(AR36-U36)</f>
        <v>-14.203660552902125</v>
      </c>
      <c r="AT36">
        <f>IF(D36,P36,(O36+P36)/2)</f>
        <v>12.509928286075592</v>
      </c>
      <c r="AU36">
        <f>0.61365*EXP(17.502*AT36/(240.97+AT36))</f>
        <v>1.4556332954445896</v>
      </c>
      <c r="AV36">
        <f>IF(AS36&lt;&gt;0,(1000-(AR36+U36)/2)/AS36*AL36,0)</f>
        <v>-1.6410403061599912</v>
      </c>
      <c r="AW36">
        <f>U36*AA36/1000</f>
        <v>1.8591395572624605</v>
      </c>
      <c r="AX36">
        <f>(AU36-AW36)</f>
        <v>-0.40350626181787086</v>
      </c>
      <c r="AY36">
        <f>1/(1.6/F36+1.37/N36)</f>
        <v>-0.97207686331815701</v>
      </c>
      <c r="AZ36">
        <f>G36*AA36*0.001</f>
        <v>35.421762027681702</v>
      </c>
      <c r="BA36">
        <f>G36/S36</f>
        <v>1.0183947267808013</v>
      </c>
      <c r="BB36">
        <f>(1-AL36*AA36/AQ36/F36)*100</f>
        <v>391.68727833915847</v>
      </c>
      <c r="BC36">
        <f>(S36-E36/(N36/1.35))</f>
        <v>394.28208133171125</v>
      </c>
      <c r="BD36">
        <f>E36*BB36/100/BC36</f>
        <v>-2.3357185721992434E-2</v>
      </c>
    </row>
    <row r="37" spans="1:56" x14ac:dyDescent="0.25">
      <c r="A37" s="1" t="s">
        <v>1</v>
      </c>
      <c r="B37" s="1" t="s">
        <v>1190</v>
      </c>
      <c r="K37" s="1">
        <v>2.72</v>
      </c>
    </row>
    <row r="38" spans="1:56" x14ac:dyDescent="0.25">
      <c r="A38" s="1" t="s">
        <v>1</v>
      </c>
      <c r="B38" s="1" t="s">
        <v>1189</v>
      </c>
      <c r="K38" s="1">
        <v>2.72</v>
      </c>
    </row>
    <row r="39" spans="1:56" x14ac:dyDescent="0.25">
      <c r="A39" s="1">
        <v>8</v>
      </c>
      <c r="B39" s="1" t="s">
        <v>1188</v>
      </c>
      <c r="C39" s="1">
        <v>1693.0000922456384</v>
      </c>
      <c r="D39" s="1">
        <v>0</v>
      </c>
      <c r="E39">
        <f>(R39-S39*(1000-T39)/(1000-U39))*AK39</f>
        <v>-2.2913974701733006</v>
      </c>
      <c r="F39">
        <f>IF(AV39&lt;&gt;0,1/(1/AV39-1/N39),0)</f>
        <v>-1.0636622434275582</v>
      </c>
      <c r="G39">
        <f>((AY39-AL39/2)*S39-E39)/(AY39+AL39/2)</f>
        <v>402.17506852984172</v>
      </c>
      <c r="H39">
        <f>AL39*1000</f>
        <v>24.146911102183967</v>
      </c>
      <c r="I39">
        <f>(AQ39-AW39)</f>
        <v>-1.4881030939746274</v>
      </c>
      <c r="J39">
        <f>(P39+AP39*D39)</f>
        <v>-5.396702766418457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25.264087677001953</v>
      </c>
      <c r="P39" s="1">
        <v>-5.396702766418457</v>
      </c>
      <c r="Q39" s="1">
        <v>25.350746154785156</v>
      </c>
      <c r="R39" s="1">
        <v>400.04916381835938</v>
      </c>
      <c r="S39" s="1">
        <v>393.51251220703125</v>
      </c>
      <c r="T39" s="1">
        <v>6.7855112254619598E-2</v>
      </c>
      <c r="U39" s="1">
        <v>21.487150192260742</v>
      </c>
      <c r="V39" s="1">
        <v>0.18566371500492096</v>
      </c>
      <c r="W39" s="1">
        <v>58.792682647705078</v>
      </c>
      <c r="X39" s="1">
        <v>300.04876708984375</v>
      </c>
      <c r="Y39" s="1">
        <v>749.61370849609375</v>
      </c>
      <c r="Z39" s="1">
        <v>7.4639229774475098</v>
      </c>
      <c r="AA39" s="1">
        <v>88.380935668945313</v>
      </c>
      <c r="AB39" s="1">
        <v>0.64864957332611084</v>
      </c>
      <c r="AC39" s="1">
        <v>-0.55598431825637817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1.1031204672420722</v>
      </c>
      <c r="AL39">
        <f>(U39-T39)/(1000-U39)*AK39</f>
        <v>2.4146911102183966E-2</v>
      </c>
      <c r="AM39">
        <f>(P39+273.15)</f>
        <v>267.75329723358152</v>
      </c>
      <c r="AN39">
        <f>(O39+273.15)</f>
        <v>298.41408767700193</v>
      </c>
      <c r="AO39">
        <f>(Y39*AG39+Z39*AH39)*AI39</f>
        <v>119.93819067854747</v>
      </c>
      <c r="AP39">
        <f>((AO39+0.00000010773*(AN39^4-AM39^4))-AL39*44100)/(L39*51.4+0.00000043092*AM39^3)</f>
        <v>-5.4476926879847962</v>
      </c>
      <c r="AQ39">
        <f>0.61365*EXP(17.502*J39/(240.97+J39))</f>
        <v>0.41095134487653517</v>
      </c>
      <c r="AR39">
        <f>AQ39*1000/AA39</f>
        <v>4.6497736391461677</v>
      </c>
      <c r="AS39">
        <f>(AR39-U39)</f>
        <v>-16.837376553114574</v>
      </c>
      <c r="AT39">
        <f>IF(D39,P39,(O39+P39)/2)</f>
        <v>9.933692455291748</v>
      </c>
      <c r="AU39">
        <f>0.61365*EXP(17.502*AT39/(240.97+AT39))</f>
        <v>1.2270373454332155</v>
      </c>
      <c r="AV39">
        <f>IF(AS39&lt;&gt;0,(1000-(AR39+U39)/2)/AS39*AL39,0)</f>
        <v>-1.4153836875290933</v>
      </c>
      <c r="AW39">
        <f>U39*AA39/1000</f>
        <v>1.8990544388511625</v>
      </c>
      <c r="AX39">
        <f>(AU39-AW39)</f>
        <v>-0.67201709341794702</v>
      </c>
      <c r="AY39">
        <f>1/(1.6/F39+1.37/N39)</f>
        <v>-0.84447372066677395</v>
      </c>
      <c r="AZ39">
        <f>G39*AA39*0.001</f>
        <v>35.544608859389612</v>
      </c>
      <c r="BA39">
        <f>G39/S39</f>
        <v>1.0220134202956499</v>
      </c>
      <c r="BB39">
        <f>(1-AL39*AA39/AQ39/F39)*100</f>
        <v>588.23176160571347</v>
      </c>
      <c r="BC39">
        <f>(S39-E39/(N39/1.35))</f>
        <v>394.23520731666326</v>
      </c>
      <c r="BD39">
        <f>E39*BB39/100/BC39</f>
        <v>-3.4189558552954358E-2</v>
      </c>
    </row>
    <row r="40" spans="1:56" x14ac:dyDescent="0.25">
      <c r="A40" s="1" t="s">
        <v>1</v>
      </c>
      <c r="B40" s="1" t="s">
        <v>1187</v>
      </c>
      <c r="K40" s="1">
        <v>2.72</v>
      </c>
    </row>
    <row r="41" spans="1:56" x14ac:dyDescent="0.25">
      <c r="A41" s="1" t="s">
        <v>1</v>
      </c>
      <c r="B41" s="1" t="s">
        <v>1186</v>
      </c>
      <c r="K41" s="1">
        <v>2.72</v>
      </c>
    </row>
    <row r="42" spans="1:56" x14ac:dyDescent="0.25">
      <c r="A42" s="1">
        <v>9</v>
      </c>
      <c r="B42" s="1" t="s">
        <v>1185</v>
      </c>
      <c r="C42" s="1">
        <v>1897.0000922456384</v>
      </c>
      <c r="D42" s="1">
        <v>0</v>
      </c>
      <c r="E42">
        <f>(R42-S42*(1000-T42)/(1000-U42))*AK42</f>
        <v>-2.2335603996620463</v>
      </c>
      <c r="F42">
        <f>IF(AV42&lt;&gt;0,1/(1/AV42-1/N42),0)</f>
        <v>-0.99588693509933912</v>
      </c>
      <c r="G42">
        <f>((AY42-AL42/2)*S42-E42)/(AY42+AL42/2)</f>
        <v>402.94829202602693</v>
      </c>
      <c r="H42">
        <f>AL42*1000</f>
        <v>24.71952920562121</v>
      </c>
      <c r="I42">
        <f>(AQ42-AW42)</f>
        <v>-1.6620157283500023</v>
      </c>
      <c r="J42">
        <f>(P42+AP42*D42)</f>
        <v>-10.260644912719727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25.3092041015625</v>
      </c>
      <c r="P42" s="1">
        <v>-10.260644912719727</v>
      </c>
      <c r="Q42" s="1">
        <v>25.379884719848633</v>
      </c>
      <c r="R42" s="1">
        <v>399.94808959960938</v>
      </c>
      <c r="S42" s="1">
        <v>393.16262817382813</v>
      </c>
      <c r="T42" s="1">
        <v>7.9191409051418304E-2</v>
      </c>
      <c r="U42" s="1">
        <v>21.994888305664063</v>
      </c>
      <c r="V42" s="1">
        <v>0.21608339250087738</v>
      </c>
      <c r="W42" s="1">
        <v>60.015727996826172</v>
      </c>
      <c r="X42" s="1">
        <v>300.0509033203125</v>
      </c>
      <c r="Y42" s="1">
        <v>999.68359375</v>
      </c>
      <c r="Z42" s="1">
        <v>7.4911518096923828</v>
      </c>
      <c r="AA42" s="1">
        <v>88.373710632324219</v>
      </c>
      <c r="AB42" s="1">
        <v>0.91274869441986084</v>
      </c>
      <c r="AC42" s="1">
        <v>-0.58588391542434692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1.1031283210305605</v>
      </c>
      <c r="AL42">
        <f>(U42-T42)/(1000-U42)*AK42</f>
        <v>2.4719529205621212E-2</v>
      </c>
      <c r="AM42">
        <f>(P42+273.15)</f>
        <v>262.88935508728025</v>
      </c>
      <c r="AN42">
        <f>(O42+273.15)</f>
        <v>298.45920410156248</v>
      </c>
      <c r="AO42">
        <f>(Y42*AG42+Z42*AH42)*AI42</f>
        <v>159.94937142485287</v>
      </c>
      <c r="AP42">
        <f>((AO42+0.00000010773*(AN42^4-AM42^4))-AL42*44100)/(L42*51.4+0.00000043092*AM42^3)</f>
        <v>-5.0062703428832114</v>
      </c>
      <c r="AQ42">
        <f>0.61365*EXP(17.502*J42/(240.97+J42))</f>
        <v>0.28175416616504545</v>
      </c>
      <c r="AR42">
        <f>AQ42*1000/AA42</f>
        <v>3.1882124689464941</v>
      </c>
      <c r="AS42">
        <f>(AR42-U42)</f>
        <v>-18.806675836717567</v>
      </c>
      <c r="AT42">
        <f>IF(D42,P42,(O42+P42)/2)</f>
        <v>7.5242795944213867</v>
      </c>
      <c r="AU42">
        <f>0.61365*EXP(17.502*AT42/(240.97+AT42))</f>
        <v>1.0424993546706571</v>
      </c>
      <c r="AV42">
        <f>IF(AS42&lt;&gt;0,(1000-(AR42+U42)/2)/AS42*AL42,0)</f>
        <v>-1.2978514767838036</v>
      </c>
      <c r="AW42">
        <f>U42*AA42/1000</f>
        <v>1.9437698945150479</v>
      </c>
      <c r="AX42">
        <f>(AU42-AW42)</f>
        <v>-0.90127053984439076</v>
      </c>
      <c r="AY42">
        <f>1/(1.6/F42+1.37/N42)</f>
        <v>-0.77727819866058678</v>
      </c>
      <c r="AZ42">
        <f>G42*AA42*0.001</f>
        <v>35.610035759297382</v>
      </c>
      <c r="BA42">
        <f>G42/S42</f>
        <v>1.024889608398569</v>
      </c>
      <c r="BB42">
        <f>(1-AL42*AA42/AQ42/F42)*100</f>
        <v>878.54353780441431</v>
      </c>
      <c r="BC42">
        <f>(S42-E42/(N42/1.35))</f>
        <v>393.86708176554015</v>
      </c>
      <c r="BD42">
        <f>E42*BB42/100/BC42</f>
        <v>-4.982086968585598E-2</v>
      </c>
    </row>
    <row r="43" spans="1:56" x14ac:dyDescent="0.25">
      <c r="A43" s="1" t="s">
        <v>1</v>
      </c>
      <c r="B43" s="1" t="s">
        <v>1184</v>
      </c>
      <c r="K43" s="1">
        <v>2.72</v>
      </c>
    </row>
    <row r="44" spans="1:56" x14ac:dyDescent="0.25">
      <c r="A44" s="1" t="s">
        <v>1</v>
      </c>
      <c r="B44" s="1" t="s">
        <v>1183</v>
      </c>
      <c r="K44" s="1">
        <v>2.72</v>
      </c>
    </row>
    <row r="45" spans="1:56" x14ac:dyDescent="0.25">
      <c r="A45" s="1">
        <v>10</v>
      </c>
      <c r="B45" s="1" t="s">
        <v>1182</v>
      </c>
      <c r="C45" s="1">
        <v>2101.0000922456384</v>
      </c>
      <c r="D45" s="1">
        <v>0</v>
      </c>
      <c r="E45">
        <f>(R45-S45*(1000-T45)/(1000-U45))*AK45</f>
        <v>-2.4315513879164916</v>
      </c>
      <c r="F45">
        <f>IF(AV45&lt;&gt;0,1/(1/AV45-1/N45),0)</f>
        <v>-0.94911423122593341</v>
      </c>
      <c r="G45">
        <f>((AY45-AL45/2)*S45-E45)/(AY45+AL45/2)</f>
        <v>403.60943974238347</v>
      </c>
      <c r="H45">
        <f>AL45*1000</f>
        <v>25.334674352263107</v>
      </c>
      <c r="I45">
        <f>(AQ45-AW45)</f>
        <v>-1.8132754426701605</v>
      </c>
      <c r="J45">
        <f>(P45+AP45*D45)</f>
        <v>-15.832602500915527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25.373842239379883</v>
      </c>
      <c r="P45" s="1">
        <v>-15.832602500915527</v>
      </c>
      <c r="Q45" s="1">
        <v>25.428203582763672</v>
      </c>
      <c r="R45" s="1">
        <v>399.97125244140625</v>
      </c>
      <c r="S45" s="1">
        <v>393.14639282226563</v>
      </c>
      <c r="T45" s="1">
        <v>9.8476395010948181E-2</v>
      </c>
      <c r="U45" s="1">
        <v>22.546901702880859</v>
      </c>
      <c r="V45" s="1">
        <v>0.26766610145568848</v>
      </c>
      <c r="W45" s="1">
        <v>61.284137725830078</v>
      </c>
      <c r="X45" s="1">
        <v>300.05044555664063</v>
      </c>
      <c r="Y45" s="1">
        <v>1250.0013427734375</v>
      </c>
      <c r="Z45" s="1">
        <v>7.5639514923095703</v>
      </c>
      <c r="AA45" s="1">
        <v>88.371116638183594</v>
      </c>
      <c r="AB45" s="1">
        <v>1.1697890758514404</v>
      </c>
      <c r="AC45" s="1">
        <v>-0.61491310596466064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1.1031266380758844</v>
      </c>
      <c r="AL45">
        <f>(U45-T45)/(1000-U45)*AK45</f>
        <v>2.5334674352263109E-2</v>
      </c>
      <c r="AM45">
        <f>(P45+273.15)</f>
        <v>257.31739749908445</v>
      </c>
      <c r="AN45">
        <f>(O45+273.15)</f>
        <v>298.52384223937986</v>
      </c>
      <c r="AO45">
        <f>(Y45*AG45+Z45*AH45)*AI45</f>
        <v>200.00021037339684</v>
      </c>
      <c r="AP45">
        <f>((AO45+0.00000010773*(AN45^4-AM45^4))-AL45*44100)/(L45*51.4+0.00000043092*AM45^3)</f>
        <v>-4.5505244215021285</v>
      </c>
      <c r="AQ45">
        <f>0.61365*EXP(17.502*J45/(240.97+J45))</f>
        <v>0.1792194375447842</v>
      </c>
      <c r="AR45">
        <f>AQ45*1000/AA45</f>
        <v>2.0280318316963153</v>
      </c>
      <c r="AS45">
        <f>(AR45-U45)</f>
        <v>-20.518869871184545</v>
      </c>
      <c r="AT45">
        <f>IF(D45,P45,(O45+P45)/2)</f>
        <v>4.7706198692321777</v>
      </c>
      <c r="AU45">
        <f>0.61365*EXP(17.502*AT45/(240.97+AT45))</f>
        <v>0.86194816377922756</v>
      </c>
      <c r="AV45">
        <f>IF(AS45&lt;&gt;0,(1000-(AR45+U45)/2)/AS45*AL45,0)</f>
        <v>-1.2195299029719422</v>
      </c>
      <c r="AW45">
        <f>U45*AA45/1000</f>
        <v>1.9924948802149447</v>
      </c>
      <c r="AX45">
        <f>(AU45-AW45)</f>
        <v>-1.1305467164357172</v>
      </c>
      <c r="AY45">
        <f>1/(1.6/F45+1.37/N45)</f>
        <v>-0.73221724500716134</v>
      </c>
      <c r="AZ45">
        <f>G45*AA45*0.001</f>
        <v>35.667416875746099</v>
      </c>
      <c r="BA45">
        <f>G45/S45</f>
        <v>1.0266136154652397</v>
      </c>
      <c r="BB45">
        <f>(1-AL45*AA45/AQ45/F45)*100</f>
        <v>1416.2005672133387</v>
      </c>
      <c r="BC45">
        <f>(S45-E45/(N45/1.35))</f>
        <v>393.91329176482805</v>
      </c>
      <c r="BD45">
        <f>E45*BB45/100/BC45</f>
        <v>-8.7419351587444641E-2</v>
      </c>
    </row>
    <row r="46" spans="1:56" x14ac:dyDescent="0.25">
      <c r="A46" s="1" t="s">
        <v>1</v>
      </c>
      <c r="B46" s="1" t="s">
        <v>1181</v>
      </c>
      <c r="K46" s="1">
        <v>2.72</v>
      </c>
    </row>
    <row r="47" spans="1:56" x14ac:dyDescent="0.25">
      <c r="A47" s="1" t="s">
        <v>1</v>
      </c>
      <c r="B47" s="1" t="s">
        <v>1180</v>
      </c>
      <c r="K47" s="1">
        <v>2.72</v>
      </c>
    </row>
    <row r="48" spans="1:56" x14ac:dyDescent="0.25">
      <c r="A48" s="1">
        <v>11</v>
      </c>
      <c r="B48" s="1" t="s">
        <v>1179</v>
      </c>
      <c r="C48" s="1">
        <v>2305.0000922456384</v>
      </c>
      <c r="D48" s="1">
        <v>0</v>
      </c>
      <c r="E48">
        <f>(R48-S48*(1000-T48)/(1000-U48))*AK48</f>
        <v>-2.1487964798036532</v>
      </c>
      <c r="F48">
        <f>IF(AV48&lt;&gt;0,1/(1/AV48-1/N48),0)</f>
        <v>-0.91126949341099839</v>
      </c>
      <c r="G48">
        <f>((AY48-AL48/2)*S48-E48)/(AY48+AL48/2)</f>
        <v>404.60925582020633</v>
      </c>
      <c r="H48">
        <f>AL48*1000</f>
        <v>26.157568421889152</v>
      </c>
      <c r="I48">
        <f>(AQ48-AW48)</f>
        <v>-1.97226080510764</v>
      </c>
      <c r="J48">
        <f>(P48+AP48*D48)</f>
        <v>-24.297626495361328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25.458320617675781</v>
      </c>
      <c r="P48" s="1">
        <v>-24.297626495361328</v>
      </c>
      <c r="Q48" s="1">
        <v>25.490434646606445</v>
      </c>
      <c r="R48" s="1">
        <v>400.08770751953125</v>
      </c>
      <c r="S48" s="1">
        <v>392.722412109375</v>
      </c>
      <c r="T48" s="1">
        <v>0.1321968287229538</v>
      </c>
      <c r="U48" s="1">
        <v>23.294845581054688</v>
      </c>
      <c r="V48" s="1">
        <v>0.35749968886375427</v>
      </c>
      <c r="W48" s="1">
        <v>62.9962158203125</v>
      </c>
      <c r="X48" s="1">
        <v>300.01400756835938</v>
      </c>
      <c r="Y48" s="1">
        <v>1599.33251953125</v>
      </c>
      <c r="Z48" s="1">
        <v>7.4774799346923828</v>
      </c>
      <c r="AA48" s="1">
        <v>88.365806579589844</v>
      </c>
      <c r="AB48" s="1">
        <v>1.4226363897323608</v>
      </c>
      <c r="AC48" s="1">
        <v>-0.64803498983383179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1.102992674883674</v>
      </c>
      <c r="AL48">
        <f>(U48-T48)/(1000-U48)*AK48</f>
        <v>2.6157568421889151E-2</v>
      </c>
      <c r="AM48">
        <f>(P48+273.15)</f>
        <v>248.85237350463865</v>
      </c>
      <c r="AN48">
        <f>(O48+273.15)</f>
        <v>298.60832061767576</v>
      </c>
      <c r="AO48">
        <f>(Y48*AG48+Z48*AH48)*AI48</f>
        <v>255.8931974053412</v>
      </c>
      <c r="AP48">
        <f>((AO48+0.00000010773*(AN48^4-AM48^4))-AL48*44100)/(L48*51.4+0.00000043092*AM48^3)</f>
        <v>-3.8944272343663364</v>
      </c>
      <c r="AQ48">
        <f>0.61365*EXP(17.502*J48/(240.97+J48))</f>
        <v>8.6207013809251984E-2</v>
      </c>
      <c r="AR48">
        <f>AQ48*1000/AA48</f>
        <v>0.97556981762630712</v>
      </c>
      <c r="AS48">
        <f>(AR48-U48)</f>
        <v>-22.319275763428379</v>
      </c>
      <c r="AT48">
        <f>IF(D48,P48,(O48+P48)/2)</f>
        <v>0.58034706115722656</v>
      </c>
      <c r="AU48">
        <f>0.61365*EXP(17.502*AT48/(240.97+AT48))</f>
        <v>0.64000430802874098</v>
      </c>
      <c r="AV48">
        <f>IF(AS48&lt;&gt;0,(1000-(AR48+U48)/2)/AS48*AL48,0)</f>
        <v>-1.1577499722692888</v>
      </c>
      <c r="AW48">
        <f>U48*AA48/1000</f>
        <v>2.0584678189168919</v>
      </c>
      <c r="AX48">
        <f>(AU48-AW48)</f>
        <v>-1.4184635108881509</v>
      </c>
      <c r="AY48">
        <f>1/(1.6/F48+1.37/N48)</f>
        <v>-0.69651225766985225</v>
      </c>
      <c r="AZ48">
        <f>G48*AA48*0.001</f>
        <v>35.753623240120142</v>
      </c>
      <c r="BA48">
        <f>G48/S48</f>
        <v>1.0302678007271986</v>
      </c>
      <c r="BB48">
        <f>(1-AL48*AA48/AQ48/F48)*100</f>
        <v>3042.3354399695004</v>
      </c>
      <c r="BC48">
        <f>(S48-E48/(N48/1.35))</f>
        <v>393.40013159181427</v>
      </c>
      <c r="BD48">
        <f>E48*BB48/100/BC48</f>
        <v>-0.16617583876589603</v>
      </c>
    </row>
    <row r="49" spans="1:56" x14ac:dyDescent="0.25">
      <c r="A49" s="1" t="s">
        <v>1</v>
      </c>
      <c r="B49" s="1" t="s">
        <v>1178</v>
      </c>
      <c r="K49" s="1">
        <v>2.72</v>
      </c>
    </row>
    <row r="50" spans="1:56" x14ac:dyDescent="0.25">
      <c r="A50" s="1" t="s">
        <v>1</v>
      </c>
      <c r="B50" s="1" t="s">
        <v>1177</v>
      </c>
      <c r="K50" s="1">
        <v>2.72</v>
      </c>
    </row>
    <row r="51" spans="1:56" x14ac:dyDescent="0.25">
      <c r="A51" s="1">
        <v>12</v>
      </c>
      <c r="B51" s="1" t="s">
        <v>1176</v>
      </c>
      <c r="C51" s="1">
        <v>2509.5000922344625</v>
      </c>
      <c r="D51" s="1">
        <v>0</v>
      </c>
      <c r="E51">
        <f>(R51-S51*(1000-T51)/(1000-U51))*AK51</f>
        <v>-2.0790975864665642</v>
      </c>
      <c r="F51">
        <f>IF(AV51&lt;&gt;0,1/(1/AV51-1/N51),0)</f>
        <v>-0.90675468544303284</v>
      </c>
      <c r="G51">
        <f>((AY51-AL51/2)*S51-E51)/(AY51+AL51/2)</f>
        <v>405.00278199561552</v>
      </c>
      <c r="H51">
        <f>AL51*1000</f>
        <v>27.131606834630649</v>
      </c>
      <c r="I51">
        <f>(AQ51-AW51)</f>
        <v>-2.0577650637369422</v>
      </c>
      <c r="J51">
        <f>(P51+AP51*D51)</f>
        <v>-24.959615707397461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25.572942733764648</v>
      </c>
      <c r="P51" s="1">
        <v>-24.959615707397461</v>
      </c>
      <c r="Q51" s="1">
        <v>25.575624465942383</v>
      </c>
      <c r="R51" s="1">
        <v>400.14736938476563</v>
      </c>
      <c r="S51" s="1">
        <v>392.38095092773438</v>
      </c>
      <c r="T51" s="1">
        <v>0.20454408228397369</v>
      </c>
      <c r="U51" s="1">
        <v>24.205827713012695</v>
      </c>
      <c r="V51" s="1">
        <v>0.54939883947372437</v>
      </c>
      <c r="W51" s="1">
        <v>65.016075134277344</v>
      </c>
      <c r="X51" s="1">
        <v>300.03240966796875</v>
      </c>
      <c r="Y51" s="1">
        <v>1999.3536376953125</v>
      </c>
      <c r="Z51" s="1">
        <v>7.3413467407226563</v>
      </c>
      <c r="AA51" s="1">
        <v>88.366325378417969</v>
      </c>
      <c r="AB51" s="1">
        <v>1.7500823736190796</v>
      </c>
      <c r="AC51" s="1">
        <v>-0.69701731204986572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1.1030603296616497</v>
      </c>
      <c r="AL51">
        <f>(U51-T51)/(1000-U51)*AK51</f>
        <v>2.7131606834630648E-2</v>
      </c>
      <c r="AM51">
        <f>(P51+273.15)</f>
        <v>248.19038429260252</v>
      </c>
      <c r="AN51">
        <f>(O51+273.15)</f>
        <v>298.72294273376463</v>
      </c>
      <c r="AO51">
        <f>(Y51*AG51+Z51*AH51)*AI51</f>
        <v>319.8965748810042</v>
      </c>
      <c r="AP51">
        <f>((AO51+0.00000010773*(AN51^4-AM51^4))-AL51*44100)/(L51*51.4+0.00000043092*AM51^3)</f>
        <v>-3.6668235546287691</v>
      </c>
      <c r="AQ51">
        <f>0.61365*EXP(17.502*J51/(240.97+J51))</f>
        <v>8.1214984005064619E-2</v>
      </c>
      <c r="AR51">
        <f>AQ51*1000/AA51</f>
        <v>0.919071644738778</v>
      </c>
      <c r="AS51">
        <f>(AR51-U51)</f>
        <v>-23.286756068273917</v>
      </c>
      <c r="AT51">
        <f>IF(D51,P51,(O51+P51)/2)</f>
        <v>0.30666351318359375</v>
      </c>
      <c r="AU51">
        <f>0.61365*EXP(17.502*AT51/(240.97+AT51))</f>
        <v>0.62745367177041889</v>
      </c>
      <c r="AV51">
        <f>IF(AS51&lt;&gt;0,(1000-(AR51+U51)/2)/AS51*AL51,0)</f>
        <v>-1.1504722817775181</v>
      </c>
      <c r="AW51">
        <f>U51*AA51/1000</f>
        <v>2.1389800477420069</v>
      </c>
      <c r="AX51">
        <f>(AU51-AW51)</f>
        <v>-1.511526375971588</v>
      </c>
      <c r="AY51">
        <f>1/(1.6/F51+1.37/N51)</f>
        <v>-0.69229680983232322</v>
      </c>
      <c r="AZ51">
        <f>G51*AA51*0.001</f>
        <v>35.78860761298904</v>
      </c>
      <c r="BA51">
        <f>G51/S51</f>
        <v>1.0321672880348509</v>
      </c>
      <c r="BB51">
        <f>(1-AL51*AA51/AQ51/F51)*100</f>
        <v>3355.6397264659231</v>
      </c>
      <c r="BC51">
        <f>(S51-E51/(N51/1.35))</f>
        <v>393.03668773365547</v>
      </c>
      <c r="BD51">
        <f>E51*BB51/100/BC51</f>
        <v>-0.17750766465532708</v>
      </c>
    </row>
    <row r="52" spans="1:56" x14ac:dyDescent="0.25">
      <c r="A52" s="1" t="s">
        <v>1</v>
      </c>
      <c r="B52" s="1" t="s">
        <v>1175</v>
      </c>
    </row>
    <row r="53" spans="1:56" x14ac:dyDescent="0.25">
      <c r="A53" s="1" t="s">
        <v>1</v>
      </c>
      <c r="B53" s="1" t="s">
        <v>1174</v>
      </c>
    </row>
    <row r="54" spans="1:56" x14ac:dyDescent="0.25">
      <c r="A54" s="1" t="s">
        <v>1</v>
      </c>
      <c r="B54" s="1" t="s">
        <v>1173</v>
      </c>
    </row>
    <row r="55" spans="1:56" x14ac:dyDescent="0.25">
      <c r="A55" s="1" t="s">
        <v>1</v>
      </c>
      <c r="B55" s="1" t="s">
        <v>1172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415E9-3389-413B-A0A4-85567D6C4D46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1261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1260</v>
      </c>
    </row>
    <row r="12" spans="1:56" x14ac:dyDescent="0.25">
      <c r="A12" s="1" t="s">
        <v>1</v>
      </c>
      <c r="B12" s="1" t="s">
        <v>1259</v>
      </c>
    </row>
    <row r="13" spans="1:56" x14ac:dyDescent="0.25">
      <c r="A13" s="1" t="s">
        <v>1</v>
      </c>
      <c r="B13" s="1" t="s">
        <v>1258</v>
      </c>
    </row>
    <row r="14" spans="1:56" x14ac:dyDescent="0.25">
      <c r="A14" s="1" t="s">
        <v>1</v>
      </c>
      <c r="B14" s="1" t="s">
        <v>1257</v>
      </c>
    </row>
    <row r="15" spans="1:56" x14ac:dyDescent="0.25">
      <c r="A15" s="1" t="s">
        <v>1</v>
      </c>
      <c r="B15" s="1" t="s">
        <v>1256</v>
      </c>
    </row>
    <row r="16" spans="1:56" x14ac:dyDescent="0.25">
      <c r="A16" s="1" t="s">
        <v>1</v>
      </c>
      <c r="B16" s="1" t="s">
        <v>1255</v>
      </c>
    </row>
    <row r="17" spans="1:56" x14ac:dyDescent="0.25">
      <c r="A17" s="1" t="s">
        <v>1</v>
      </c>
      <c r="B17" s="1" t="s">
        <v>1254</v>
      </c>
    </row>
    <row r="18" spans="1:56" x14ac:dyDescent="0.25">
      <c r="A18" s="1">
        <v>1</v>
      </c>
      <c r="B18" s="1" t="s">
        <v>1253</v>
      </c>
      <c r="C18" s="1">
        <v>268.00000480562449</v>
      </c>
      <c r="D18" s="1">
        <v>0</v>
      </c>
      <c r="E18">
        <f>(R18-S18*(1000-T18)/(1000-U18))*AK18</f>
        <v>-3.326175786880273</v>
      </c>
      <c r="F18">
        <f>IF(AV18&lt;&gt;0,1/(1/AV18-1/N18),0)</f>
        <v>2.5665116863990005</v>
      </c>
      <c r="G18">
        <f>((AY18-AL18/2)*S18-E18)/(AY18+AL18/2)</f>
        <v>388.97585453754078</v>
      </c>
      <c r="H18">
        <f>AL18*1000</f>
        <v>23.306868098588946</v>
      </c>
      <c r="I18">
        <f>(AQ18-AW18)</f>
        <v>1.2988259408696172</v>
      </c>
      <c r="J18">
        <f>(P18+AP18*D18)</f>
        <v>24.766727447509766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24.804841995239258</v>
      </c>
      <c r="P18" s="1">
        <v>24.766727447509766</v>
      </c>
      <c r="Q18" s="1">
        <v>24.849225997924805</v>
      </c>
      <c r="R18" s="1">
        <v>399.99081420898438</v>
      </c>
      <c r="S18" s="1">
        <v>394.66006469726563</v>
      </c>
      <c r="T18" s="1">
        <v>7.9231284558773041E-2</v>
      </c>
      <c r="U18" s="1">
        <v>20.797348022460938</v>
      </c>
      <c r="V18" s="1">
        <v>0.22266271710395813</v>
      </c>
      <c r="W18" s="1">
        <v>58.446533203125</v>
      </c>
      <c r="X18" s="1">
        <v>299.62298583984375</v>
      </c>
      <c r="Y18" s="1">
        <v>0.17409926652908325</v>
      </c>
      <c r="Z18" s="1">
        <v>9.7246513366699219</v>
      </c>
      <c r="AA18" s="1">
        <v>88.32366943359375</v>
      </c>
      <c r="AB18" s="1">
        <v>1.0308473110198975</v>
      </c>
      <c r="AC18" s="1">
        <v>-0.37945893406867981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1.1015550949994253</v>
      </c>
      <c r="AL18">
        <f>(U18-T18)/(1000-U18)*AK18</f>
        <v>2.3306868098588947E-2</v>
      </c>
      <c r="AM18">
        <f>(P18+273.15)</f>
        <v>297.91672744750974</v>
      </c>
      <c r="AN18">
        <f>(O18+273.15)</f>
        <v>297.95484199523924</v>
      </c>
      <c r="AO18">
        <f>(Y18*AG18+Z18*AH18)*AI18</f>
        <v>2.7855882022025824E-2</v>
      </c>
      <c r="AP18">
        <f>((AO18+0.00000010773*(AN18^4-AM18^4))-AL18*44100)/(L18*51.4+0.00000043092*AM18^3)</f>
        <v>-8.4627550543686532</v>
      </c>
      <c r="AQ18">
        <f>0.61365*EXP(17.502*J18/(240.97+J18))</f>
        <v>3.1357240327008618</v>
      </c>
      <c r="AR18">
        <f>AQ18*1000/AA18</f>
        <v>35.502646717576191</v>
      </c>
      <c r="AS18">
        <f>(AR18-U18)</f>
        <v>14.705298695115253</v>
      </c>
      <c r="AT18">
        <f>IF(D18,P18,(O18+P18)/2)</f>
        <v>24.785784721374512</v>
      </c>
      <c r="AU18">
        <f>0.61365*EXP(17.502*AT18/(240.97+AT18))</f>
        <v>3.1392948046516826</v>
      </c>
      <c r="AV18">
        <f>IF(AS18&lt;&gt;0,(1000-(AR18+U18)/2)/AS18*AL18,0)</f>
        <v>1.5403141610740856</v>
      </c>
      <c r="AW18">
        <f>U18*AA18/1000</f>
        <v>1.8368980918312445</v>
      </c>
      <c r="AX18">
        <f>(AU18-AW18)</f>
        <v>1.3023967128204381</v>
      </c>
      <c r="AY18">
        <f>1/(1.6/F18+1.37/N18)</f>
        <v>1.0214037752717049</v>
      </c>
      <c r="AZ18">
        <f>G18*AA18*0.001</f>
        <v>34.3557747938234</v>
      </c>
      <c r="BA18">
        <f>G18/S18</f>
        <v>0.98559719954415692</v>
      </c>
      <c r="BB18">
        <f>(1-AL18*AA18/AQ18/F18)*100</f>
        <v>74.42121324136356</v>
      </c>
      <c r="BC18">
        <f>(S18-E18/(N18/1.35))</f>
        <v>395.82568572899396</v>
      </c>
      <c r="BD18">
        <f>E18*BB18/100/BC18</f>
        <v>-6.2537133500516805E-3</v>
      </c>
    </row>
    <row r="19" spans="1:56" x14ac:dyDescent="0.25">
      <c r="A19" s="1" t="s">
        <v>1</v>
      </c>
      <c r="B19" s="1" t="s">
        <v>1252</v>
      </c>
      <c r="K19" s="1">
        <v>2.72</v>
      </c>
    </row>
    <row r="20" spans="1:56" x14ac:dyDescent="0.25">
      <c r="A20" s="1" t="s">
        <v>1</v>
      </c>
      <c r="B20" s="1" t="s">
        <v>1251</v>
      </c>
      <c r="K20" s="1">
        <v>2.72</v>
      </c>
    </row>
    <row r="21" spans="1:56" x14ac:dyDescent="0.25">
      <c r="A21" s="1">
        <v>2</v>
      </c>
      <c r="B21" s="1" t="s">
        <v>1250</v>
      </c>
      <c r="C21" s="1">
        <v>472.50000481680036</v>
      </c>
      <c r="D21" s="1">
        <v>0</v>
      </c>
      <c r="E21">
        <f>(R21-S21*(1000-T21)/(1000-U21))*AK21</f>
        <v>-2.6446005990660795</v>
      </c>
      <c r="F21">
        <f>IF(AV21&lt;&gt;0,1/(1/AV21-1/N21),0)</f>
        <v>2.1409453782646408</v>
      </c>
      <c r="G21">
        <f>((AY21-AL21/2)*S21-E21)/(AY21+AL21/2)</f>
        <v>387.73391337136616</v>
      </c>
      <c r="H21">
        <f>AL21*1000</f>
        <v>22.257881777152168</v>
      </c>
      <c r="I21">
        <f>(AQ21-AW21)</f>
        <v>1.3888230517612423</v>
      </c>
      <c r="J21">
        <f>(P21+AP21*D21)</f>
        <v>24.820755004882813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24.776762008666992</v>
      </c>
      <c r="P21" s="1">
        <v>24.820755004882813</v>
      </c>
      <c r="Q21" s="1">
        <v>24.864545822143555</v>
      </c>
      <c r="R21" s="1">
        <v>399.98736572265625</v>
      </c>
      <c r="S21" s="1">
        <v>394.41778564453125</v>
      </c>
      <c r="T21" s="1">
        <v>8.7472066283226013E-2</v>
      </c>
      <c r="U21" s="1">
        <v>19.894254684448242</v>
      </c>
      <c r="V21" s="1">
        <v>0.24622015655040741</v>
      </c>
      <c r="W21" s="1">
        <v>55.999210357666016</v>
      </c>
      <c r="X21" s="1">
        <v>299.57925415039063</v>
      </c>
      <c r="Y21" s="1">
        <v>24.994077682495117</v>
      </c>
      <c r="Z21" s="1">
        <v>9.8334846496582031</v>
      </c>
      <c r="AA21" s="1">
        <v>88.318634033203125</v>
      </c>
      <c r="AB21" s="1">
        <v>2.5223526954650879</v>
      </c>
      <c r="AC21" s="1">
        <v>-0.32316991686820984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1.1013943167293772</v>
      </c>
      <c r="AL21">
        <f>(U21-T21)/(1000-U21)*AK21</f>
        <v>2.2257881777152169E-2</v>
      </c>
      <c r="AM21">
        <f>(P21+273.15)</f>
        <v>297.97075500488279</v>
      </c>
      <c r="AN21">
        <f>(O21+273.15)</f>
        <v>297.92676200866697</v>
      </c>
      <c r="AO21">
        <f>(Y21*AG21+Z21*AH21)*AI21</f>
        <v>3.9990523398134314</v>
      </c>
      <c r="AP21">
        <f>((AO21+0.00000010773*(AN21^4-AM21^4))-AL21*44100)/(L21*51.4+0.00000043092*AM21^3)</f>
        <v>-8.056280353633996</v>
      </c>
      <c r="AQ21">
        <f>0.61365*EXP(17.502*J21/(240.97+J21))</f>
        <v>3.1458564506003635</v>
      </c>
      <c r="AR21">
        <f>AQ21*1000/AA21</f>
        <v>35.619396575106542</v>
      </c>
      <c r="AS21">
        <f>(AR21-U21)</f>
        <v>15.7251418906583</v>
      </c>
      <c r="AT21">
        <f>IF(D21,P21,(O21+P21)/2)</f>
        <v>24.798758506774902</v>
      </c>
      <c r="AU21">
        <f>0.61365*EXP(17.502*AT21/(240.97+AT21))</f>
        <v>3.1417277426864154</v>
      </c>
      <c r="AV21">
        <f>IF(AS21&lt;&gt;0,(1000-(AR21+U21)/2)/AS21*AL21,0)</f>
        <v>1.3761448885005667</v>
      </c>
      <c r="AW21">
        <f>U21*AA21/1000</f>
        <v>1.7570333988391211</v>
      </c>
      <c r="AX21">
        <f>(AU21-AW21)</f>
        <v>1.3846943438472943</v>
      </c>
      <c r="AY21">
        <f>1/(1.6/F21+1.37/N21)</f>
        <v>0.90664799947046604</v>
      </c>
      <c r="AZ21">
        <f>G21*AA21*0.001</f>
        <v>34.244129597307371</v>
      </c>
      <c r="BA21">
        <f>G21/S21</f>
        <v>0.98305382638299954</v>
      </c>
      <c r="BB21">
        <f>(1-AL21*AA21/AQ21/F21)*100</f>
        <v>70.812850262686311</v>
      </c>
      <c r="BC21">
        <f>(S21-E21/(N21/1.35))</f>
        <v>395.34455628935154</v>
      </c>
      <c r="BD21">
        <f>E21*BB21/100/BC21</f>
        <v>-4.7369238616558357E-3</v>
      </c>
    </row>
    <row r="22" spans="1:56" x14ac:dyDescent="0.25">
      <c r="A22" s="1" t="s">
        <v>1</v>
      </c>
      <c r="B22" s="1" t="s">
        <v>1249</v>
      </c>
      <c r="K22" s="1">
        <v>2.72</v>
      </c>
    </row>
    <row r="23" spans="1:56" x14ac:dyDescent="0.25">
      <c r="A23" s="1" t="s">
        <v>1</v>
      </c>
      <c r="B23" s="1" t="s">
        <v>1248</v>
      </c>
      <c r="K23" s="1">
        <v>2.72</v>
      </c>
    </row>
    <row r="24" spans="1:56" x14ac:dyDescent="0.25">
      <c r="A24" s="1">
        <v>3</v>
      </c>
      <c r="B24" s="1" t="s">
        <v>1247</v>
      </c>
      <c r="C24" s="1">
        <v>677.00000480562449</v>
      </c>
      <c r="D24" s="1">
        <v>0</v>
      </c>
      <c r="E24">
        <f>(R24-S24*(1000-T24)/(1000-U24))*AK24</f>
        <v>-2.4246419774847157</v>
      </c>
      <c r="F24">
        <f>IF(AV24&lt;&gt;0,1/(1/AV24-1/N24),0)</f>
        <v>1.9310103895006876</v>
      </c>
      <c r="G24">
        <f>((AY24-AL24/2)*S24-E24)/(AY24+AL24/2)</f>
        <v>387.18996142952233</v>
      </c>
      <c r="H24">
        <f>AL24*1000</f>
        <v>21.485304928732575</v>
      </c>
      <c r="I24">
        <f>(AQ24-AW24)</f>
        <v>1.4349377352178192</v>
      </c>
      <c r="J24">
        <f>(P24+AP24*D24)</f>
        <v>24.750736236572266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24.693292617797852</v>
      </c>
      <c r="P24" s="1">
        <v>24.750736236572266</v>
      </c>
      <c r="Q24" s="1">
        <v>24.805097579956055</v>
      </c>
      <c r="R24" s="1">
        <v>399.74862670898438</v>
      </c>
      <c r="S24" s="1">
        <v>394.25994873046875</v>
      </c>
      <c r="T24" s="1">
        <v>9.3705706298351288E-2</v>
      </c>
      <c r="U24" s="1">
        <v>19.223062515258789</v>
      </c>
      <c r="V24" s="1">
        <v>0.26509135961532593</v>
      </c>
      <c r="W24" s="1">
        <v>54.381618499755859</v>
      </c>
      <c r="X24" s="1">
        <v>299.62655639648438</v>
      </c>
      <c r="Y24" s="1">
        <v>51.388938903808594</v>
      </c>
      <c r="Z24" s="1">
        <v>9.6119441986083984</v>
      </c>
      <c r="AA24" s="1">
        <v>88.32061767578125</v>
      </c>
      <c r="AB24" s="1">
        <v>2.501434326171875</v>
      </c>
      <c r="AC24" s="1">
        <v>-0.30166447162628174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1.1015682220458982</v>
      </c>
      <c r="AL24">
        <f>(U24-T24)/(1000-U24)*AK24</f>
        <v>2.1485304928732574E-2</v>
      </c>
      <c r="AM24">
        <f>(P24+273.15)</f>
        <v>297.90073623657224</v>
      </c>
      <c r="AN24">
        <f>(O24+273.15)</f>
        <v>297.84329261779783</v>
      </c>
      <c r="AO24">
        <f>(Y24*AG24+Z24*AH24)*AI24</f>
        <v>8.2222300408282081</v>
      </c>
      <c r="AP24">
        <f>((AO24+0.00000010773*(AN24^4-AM24^4))-AL24*44100)/(L24*51.4+0.00000043092*AM24^3)</f>
        <v>-7.7426300363957354</v>
      </c>
      <c r="AQ24">
        <f>0.61365*EXP(17.502*J24/(240.97+J24))</f>
        <v>3.1327304901856325</v>
      </c>
      <c r="AR24">
        <f>AQ24*1000/AA24</f>
        <v>35.469979407137579</v>
      </c>
      <c r="AS24">
        <f>(AR24-U24)</f>
        <v>16.24691689187879</v>
      </c>
      <c r="AT24">
        <f>IF(D24,P24,(O24+P24)/2)</f>
        <v>24.722014427185059</v>
      </c>
      <c r="AU24">
        <f>0.61365*EXP(17.502*AT24/(240.97+AT24))</f>
        <v>3.1273600607172471</v>
      </c>
      <c r="AV24">
        <f>IF(AS24&lt;&gt;0,(1000-(AR24+U24)/2)/AS24*AL24,0)</f>
        <v>1.2862598317091929</v>
      </c>
      <c r="AW24">
        <f>U24*AA24/1000</f>
        <v>1.6977927549678133</v>
      </c>
      <c r="AX24">
        <f>(AU24-AW24)</f>
        <v>1.4295673057494338</v>
      </c>
      <c r="AY24">
        <f>1/(1.6/F24+1.37/N24)</f>
        <v>0.84444321772333486</v>
      </c>
      <c r="AZ24">
        <f>G24*AA24*0.001</f>
        <v>34.196856551317332</v>
      </c>
      <c r="BA24">
        <f>G24/S24</f>
        <v>0.98206770095792884</v>
      </c>
      <c r="BB24">
        <f>(1-AL24*AA24/AQ24/F24)*100</f>
        <v>68.631339422530274</v>
      </c>
      <c r="BC24">
        <f>(S24-E24/(N24/1.35))</f>
        <v>395.10963734118957</v>
      </c>
      <c r="BD24">
        <f>E24*BB24/100/BC24</f>
        <v>-4.2116519266567863E-3</v>
      </c>
    </row>
    <row r="25" spans="1:56" x14ac:dyDescent="0.25">
      <c r="A25" s="1" t="s">
        <v>1</v>
      </c>
      <c r="B25" s="1" t="s">
        <v>1246</v>
      </c>
      <c r="K25" s="1">
        <v>2.72</v>
      </c>
    </row>
    <row r="26" spans="1:56" x14ac:dyDescent="0.25">
      <c r="A26" s="1" t="s">
        <v>1</v>
      </c>
      <c r="B26" s="1" t="s">
        <v>1245</v>
      </c>
      <c r="K26" s="1">
        <v>2.72</v>
      </c>
    </row>
    <row r="27" spans="1:56" x14ac:dyDescent="0.25">
      <c r="A27" s="1">
        <v>4</v>
      </c>
      <c r="B27" s="1" t="s">
        <v>1244</v>
      </c>
      <c r="C27" s="1">
        <v>882.00000480562449</v>
      </c>
      <c r="D27" s="1">
        <v>0</v>
      </c>
      <c r="E27">
        <f>(R27-S27*(1000-T27)/(1000-U27))*AK27</f>
        <v>-2.0865429363551264</v>
      </c>
      <c r="F27">
        <f>IF(AV27&lt;&gt;0,1/(1/AV27-1/N27),0)</f>
        <v>1.8522990524252985</v>
      </c>
      <c r="G27">
        <f>((AY27-AL27/2)*S27-E27)/(AY27+AL27/2)</f>
        <v>386.8158471240726</v>
      </c>
      <c r="H27">
        <f>AL27*1000</f>
        <v>21.132877573079782</v>
      </c>
      <c r="I27">
        <f>(AQ27-AW27)</f>
        <v>1.4515586245495382</v>
      </c>
      <c r="J27">
        <f>(P27+AP27*D27)</f>
        <v>24.698183059692383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24.634042739868164</v>
      </c>
      <c r="P27" s="1">
        <v>24.698183059692383</v>
      </c>
      <c r="Q27" s="1">
        <v>24.745168685913086</v>
      </c>
      <c r="R27" s="1">
        <v>400.00796508789063</v>
      </c>
      <c r="S27" s="1">
        <v>394.33657836914063</v>
      </c>
      <c r="T27" s="1">
        <v>0.10214315354824066</v>
      </c>
      <c r="U27" s="1">
        <v>18.924930572509766</v>
      </c>
      <c r="V27" s="1">
        <v>0.28996673226356506</v>
      </c>
      <c r="W27" s="1">
        <v>53.724601745605469</v>
      </c>
      <c r="X27" s="1">
        <v>299.602783203125</v>
      </c>
      <c r="Y27" s="1">
        <v>101.33425140380859</v>
      </c>
      <c r="Z27" s="1">
        <v>9.2322015762329102</v>
      </c>
      <c r="AA27" s="1">
        <v>88.314804077148438</v>
      </c>
      <c r="AB27" s="1">
        <v>2.4120240211486816</v>
      </c>
      <c r="AC27" s="1">
        <v>-0.29949772357940674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1.101480820599724</v>
      </c>
      <c r="AL27">
        <f>(U27-T27)/(1000-U27)*AK27</f>
        <v>2.1132877573079783E-2</v>
      </c>
      <c r="AM27">
        <f>(P27+273.15)</f>
        <v>297.84818305969236</v>
      </c>
      <c r="AN27">
        <f>(O27+273.15)</f>
        <v>297.78404273986814</v>
      </c>
      <c r="AO27">
        <f>(Y27*AG27+Z27*AH27)*AI27</f>
        <v>16.213479862209851</v>
      </c>
      <c r="AP27">
        <f>((AO27+0.00000010773*(AN27^4-AM27^4))-AL27*44100)/(L27*51.4+0.00000043092*AM27^3)</f>
        <v>-7.5497761718884755</v>
      </c>
      <c r="AQ27">
        <f>0.61365*EXP(17.502*J27/(240.97+J27))</f>
        <v>3.1229101602343747</v>
      </c>
      <c r="AR27">
        <f>AQ27*1000/AA27</f>
        <v>35.361117457796993</v>
      </c>
      <c r="AS27">
        <f>(AR27-U27)</f>
        <v>16.436186885287228</v>
      </c>
      <c r="AT27">
        <f>IF(D27,P27,(O27+P27)/2)</f>
        <v>24.666112899780273</v>
      </c>
      <c r="AU27">
        <f>0.61365*EXP(17.502*AT27/(240.97+AT27))</f>
        <v>3.1169306102670911</v>
      </c>
      <c r="AV27">
        <f>IF(AS27&lt;&gt;0,(1000-(AR27+U27)/2)/AS27*AL27,0)</f>
        <v>1.2508538332578776</v>
      </c>
      <c r="AW27">
        <f>U27*AA27/1000</f>
        <v>1.6713515356848365</v>
      </c>
      <c r="AX27">
        <f>(AU27-AW27)</f>
        <v>1.4455790745822545</v>
      </c>
      <c r="AY27">
        <f>1/(1.6/F27+1.37/N27)</f>
        <v>0.82006072941651509</v>
      </c>
      <c r="AZ27">
        <f>G27*AA27*0.001</f>
        <v>34.161565752698678</v>
      </c>
      <c r="BA27">
        <f>G27/S27</f>
        <v>0.9809281419538316</v>
      </c>
      <c r="BB27">
        <f>(1-AL27*AA27/AQ27/F27)*100</f>
        <v>67.735751667756006</v>
      </c>
      <c r="BC27">
        <f>(S27-E27/(N27/1.35))</f>
        <v>395.06778395960066</v>
      </c>
      <c r="BD27">
        <f>E27*BB27/100/BC27</f>
        <v>-3.5774507545144182E-3</v>
      </c>
    </row>
    <row r="28" spans="1:56" x14ac:dyDescent="0.25">
      <c r="A28" s="1" t="s">
        <v>1</v>
      </c>
      <c r="B28" s="1" t="s">
        <v>1243</v>
      </c>
      <c r="K28" s="1">
        <v>2.72</v>
      </c>
    </row>
    <row r="29" spans="1:56" x14ac:dyDescent="0.25">
      <c r="A29" s="1" t="s">
        <v>1</v>
      </c>
      <c r="B29" s="1" t="s">
        <v>1242</v>
      </c>
      <c r="K29" s="1">
        <v>2.72</v>
      </c>
    </row>
    <row r="30" spans="1:56" x14ac:dyDescent="0.25">
      <c r="A30" s="1">
        <v>5</v>
      </c>
      <c r="B30" s="1" t="s">
        <v>1241</v>
      </c>
      <c r="C30" s="1">
        <v>1087.0000048056245</v>
      </c>
      <c r="D30" s="1">
        <v>0</v>
      </c>
      <c r="E30">
        <f>(R30-S30*(1000-T30)/(1000-U30))*AK30</f>
        <v>-1.8999827086210062</v>
      </c>
      <c r="F30">
        <f>IF(AV30&lt;&gt;0,1/(1/AV30-1/N30),0)</f>
        <v>1.8256567480868868</v>
      </c>
      <c r="G30">
        <f>((AY30-AL30/2)*S30-E30)/(AY30+AL30/2)</f>
        <v>386.50823648590375</v>
      </c>
      <c r="H30">
        <f>AL30*1000</f>
        <v>20.989754483309625</v>
      </c>
      <c r="I30">
        <f>(AQ30-AW30)</f>
        <v>1.4560338381686118</v>
      </c>
      <c r="J30">
        <f>(P30+AP30*D30)</f>
        <v>24.66828727722168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24.612815856933594</v>
      </c>
      <c r="P30" s="1">
        <v>24.66828727722168</v>
      </c>
      <c r="Q30" s="1">
        <v>24.716611862182617</v>
      </c>
      <c r="R30" s="1">
        <v>400.05117797851563</v>
      </c>
      <c r="S30" s="1">
        <v>394.26275634765625</v>
      </c>
      <c r="T30" s="1">
        <v>0.11310339719057083</v>
      </c>
      <c r="U30" s="1">
        <v>18.811569213867188</v>
      </c>
      <c r="V30" s="1">
        <v>0.32148134708404541</v>
      </c>
      <c r="W30" s="1">
        <v>53.469379425048828</v>
      </c>
      <c r="X30" s="1">
        <v>299.58682250976563</v>
      </c>
      <c r="Y30" s="1">
        <v>151.04240417480469</v>
      </c>
      <c r="Z30" s="1">
        <v>9.1928272247314453</v>
      </c>
      <c r="AA30" s="1">
        <v>88.312774658203125</v>
      </c>
      <c r="AB30" s="1">
        <v>2.5345826148986816</v>
      </c>
      <c r="AC30" s="1">
        <v>-0.2935110330581665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1.1014221415800205</v>
      </c>
      <c r="AL30">
        <f>(U30-T30)/(1000-U30)*AK30</f>
        <v>2.0989754483309624E-2</v>
      </c>
      <c r="AM30">
        <f>(P30+273.15)</f>
        <v>297.81828727722166</v>
      </c>
      <c r="AN30">
        <f>(O30+273.15)</f>
        <v>297.76281585693357</v>
      </c>
      <c r="AO30">
        <f>(Y30*AG30+Z30*AH30)*AI30</f>
        <v>24.166784127799019</v>
      </c>
      <c r="AP30">
        <f>((AO30+0.00000010773*(AN30^4-AM30^4))-AL30*44100)/(L30*51.4+0.00000043092*AM30^3)</f>
        <v>-7.4316589593579732</v>
      </c>
      <c r="AQ30">
        <f>0.61365*EXP(17.502*J30/(240.97+J30))</f>
        <v>3.1173357111200559</v>
      </c>
      <c r="AR30">
        <f>AQ30*1000/AA30</f>
        <v>35.298808390802783</v>
      </c>
      <c r="AS30">
        <f>(AR30-U30)</f>
        <v>16.487239176935596</v>
      </c>
      <c r="AT30">
        <f>IF(D30,P30,(O30+P30)/2)</f>
        <v>24.640551567077637</v>
      </c>
      <c r="AU30">
        <f>0.61365*EXP(17.502*AT30/(240.97+AT30))</f>
        <v>3.112171814113613</v>
      </c>
      <c r="AV30">
        <f>IF(AS30&lt;&gt;0,(1000-(AR30+U30)/2)/AS30*AL30,0)</f>
        <v>1.2386472042825512</v>
      </c>
      <c r="AW30">
        <f>U30*AA30/1000</f>
        <v>1.6613018729514442</v>
      </c>
      <c r="AX30">
        <f>(AU30-AW30)</f>
        <v>1.4508699411621688</v>
      </c>
      <c r="AY30">
        <f>1/(1.6/F30+1.37/N30)</f>
        <v>0.81167024228753493</v>
      </c>
      <c r="AZ30">
        <f>G30*AA30*0.001</f>
        <v>34.133614792319101</v>
      </c>
      <c r="BA30">
        <f>G30/S30</f>
        <v>0.98033159425559679</v>
      </c>
      <c r="BB30">
        <f>(1-AL30*AA30/AQ30/F30)*100</f>
        <v>67.429217899475475</v>
      </c>
      <c r="BC30">
        <f>(S30-E30/(N30/1.35))</f>
        <v>394.92858399688163</v>
      </c>
      <c r="BD30">
        <f>E30*BB30/100/BC30</f>
        <v>-3.2439877298385935E-3</v>
      </c>
    </row>
    <row r="31" spans="1:56" x14ac:dyDescent="0.25">
      <c r="A31" s="1" t="s">
        <v>1</v>
      </c>
      <c r="B31" s="1" t="s">
        <v>1240</v>
      </c>
      <c r="K31" s="1">
        <v>2.72</v>
      </c>
    </row>
    <row r="32" spans="1:56" x14ac:dyDescent="0.25">
      <c r="A32" s="1" t="s">
        <v>1</v>
      </c>
      <c r="B32" s="1" t="s">
        <v>1239</v>
      </c>
      <c r="K32" s="1">
        <v>2.72</v>
      </c>
    </row>
    <row r="33" spans="1:56" x14ac:dyDescent="0.25">
      <c r="A33" s="1">
        <v>6</v>
      </c>
      <c r="B33" s="1" t="s">
        <v>1238</v>
      </c>
      <c r="C33" s="1">
        <v>1292.0000048056245</v>
      </c>
      <c r="D33" s="1">
        <v>0</v>
      </c>
      <c r="E33">
        <f>(R33-S33*(1000-T33)/(1000-U33))*AK33</f>
        <v>-1.6997574418438157</v>
      </c>
      <c r="F33">
        <f>IF(AV33&lt;&gt;0,1/(1/AV33-1/N33),0)</f>
        <v>1.7287340944178009</v>
      </c>
      <c r="G33">
        <f>((AY33-AL33/2)*S33-E33)/(AY33+AL33/2)</f>
        <v>386.10067177628849</v>
      </c>
      <c r="H33">
        <f>AL33*1000</f>
        <v>20.606967809041119</v>
      </c>
      <c r="I33">
        <f>(AQ33-AW33)</f>
        <v>1.4840434267737252</v>
      </c>
      <c r="J33">
        <f>(P33+AP33*D33)</f>
        <v>24.664592742919922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24.621919631958008</v>
      </c>
      <c r="P33" s="1">
        <v>24.664592742919922</v>
      </c>
      <c r="Q33" s="1">
        <v>24.714042663574219</v>
      </c>
      <c r="R33" s="1">
        <v>400.05526733398438</v>
      </c>
      <c r="S33" s="1">
        <v>394.2236328125</v>
      </c>
      <c r="T33" s="1">
        <v>0.12647227942943573</v>
      </c>
      <c r="U33" s="1">
        <v>18.487415313720703</v>
      </c>
      <c r="V33" s="1">
        <v>0.35926938056945801</v>
      </c>
      <c r="W33" s="1">
        <v>52.517135620117188</v>
      </c>
      <c r="X33" s="1">
        <v>299.6290283203125</v>
      </c>
      <c r="Y33" s="1">
        <v>300.17239379882813</v>
      </c>
      <c r="Z33" s="1">
        <v>9.3265619277954102</v>
      </c>
      <c r="AA33" s="1">
        <v>88.308937072753906</v>
      </c>
      <c r="AB33" s="1">
        <v>2.5047638416290283</v>
      </c>
      <c r="AC33" s="1">
        <v>-0.27945005893707275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1.1015773100011488</v>
      </c>
      <c r="AL33">
        <f>(U33-T33)/(1000-U33)*AK33</f>
        <v>2.0606967809041119E-2</v>
      </c>
      <c r="AM33">
        <f>(P33+273.15)</f>
        <v>297.8145927429199</v>
      </c>
      <c r="AN33">
        <f>(O33+273.15)</f>
        <v>297.77191963195799</v>
      </c>
      <c r="AO33">
        <f>(Y33*AG33+Z33*AH33)*AI33</f>
        <v>48.027581934312366</v>
      </c>
      <c r="AP33">
        <f>((AO33+0.00000010773*(AN33^4-AM33^4))-AL33*44100)/(L33*51.4+0.00000043092*AM33^3)</f>
        <v>-7.094851502319707</v>
      </c>
      <c r="AQ33">
        <f>0.61365*EXP(17.502*J33/(240.97+J33))</f>
        <v>3.1166474223509537</v>
      </c>
      <c r="AR33">
        <f>AQ33*1000/AA33</f>
        <v>35.292548247787003</v>
      </c>
      <c r="AS33">
        <f>(AR33-U33)</f>
        <v>16.8051329340663</v>
      </c>
      <c r="AT33">
        <f>IF(D33,P33,(O33+P33)/2)</f>
        <v>24.643256187438965</v>
      </c>
      <c r="AU33">
        <f>0.61365*EXP(17.502*AT33/(240.97+AT33))</f>
        <v>3.1126750372210243</v>
      </c>
      <c r="AV33">
        <f>IF(AS33&lt;&gt;0,(1000-(AR33+U33)/2)/AS33*AL33,0)</f>
        <v>1.193257256504622</v>
      </c>
      <c r="AW33">
        <f>U33*AA33/1000</f>
        <v>1.6326039955772285</v>
      </c>
      <c r="AX33">
        <f>(AU33-AW33)</f>
        <v>1.4800710416437959</v>
      </c>
      <c r="AY33">
        <f>1/(1.6/F33+1.37/N33)</f>
        <v>0.78054067261044369</v>
      </c>
      <c r="AZ33">
        <f>G33*AA33*0.001</f>
        <v>34.096139927640273</v>
      </c>
      <c r="BA33">
        <f>G33/S33</f>
        <v>0.97939504291444923</v>
      </c>
      <c r="BB33">
        <f>(1-AL33*AA33/AQ33/F33)*100</f>
        <v>66.224415122842828</v>
      </c>
      <c r="BC33">
        <f>(S33-E33/(N33/1.35))</f>
        <v>394.81929376068706</v>
      </c>
      <c r="BD33">
        <f>E33*BB33/100/BC33</f>
        <v>-2.8510623522120938E-3</v>
      </c>
    </row>
    <row r="34" spans="1:56" x14ac:dyDescent="0.25">
      <c r="A34" s="1" t="s">
        <v>1</v>
      </c>
      <c r="B34" s="1" t="s">
        <v>1237</v>
      </c>
      <c r="K34" s="1">
        <v>2.72</v>
      </c>
    </row>
    <row r="35" spans="1:56" x14ac:dyDescent="0.25">
      <c r="A35" s="1" t="s">
        <v>1</v>
      </c>
      <c r="B35" s="1" t="s">
        <v>1236</v>
      </c>
      <c r="K35" s="1">
        <v>2.72</v>
      </c>
    </row>
    <row r="36" spans="1:56" x14ac:dyDescent="0.25">
      <c r="A36" s="1">
        <v>7</v>
      </c>
      <c r="B36" s="1" t="s">
        <v>1235</v>
      </c>
      <c r="C36" s="1">
        <v>1495.5000048168004</v>
      </c>
      <c r="D36" s="1">
        <v>0</v>
      </c>
      <c r="E36">
        <f>(R36-S36*(1000-T36)/(1000-U36))*AK36</f>
        <v>-0.93918308773474979</v>
      </c>
      <c r="F36">
        <f>IF(AV36&lt;&gt;0,1/(1/AV36-1/N36),0)</f>
        <v>1.5747874217633326</v>
      </c>
      <c r="G36">
        <f>((AY36-AL36/2)*S36-E36)/(AY36+AL36/2)</f>
        <v>384.84432217637186</v>
      </c>
      <c r="H36">
        <f>AL36*1000</f>
        <v>19.972792048908588</v>
      </c>
      <c r="I36">
        <f>(AQ36-AW36)</f>
        <v>1.5357381478287988</v>
      </c>
      <c r="J36">
        <f>(P36+AP36*D36)</f>
        <v>24.688772201538086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24.659984588623047</v>
      </c>
      <c r="P36" s="1">
        <v>24.688772201538086</v>
      </c>
      <c r="Q36" s="1">
        <v>24.736774444580078</v>
      </c>
      <c r="R36" s="1">
        <v>400.52230834960938</v>
      </c>
      <c r="S36" s="1">
        <v>394.22763061523438</v>
      </c>
      <c r="T36" s="1">
        <v>0.14978779852390289</v>
      </c>
      <c r="U36" s="1">
        <v>17.953887939453125</v>
      </c>
      <c r="V36" s="1">
        <v>0.42451512813568115</v>
      </c>
      <c r="W36" s="1">
        <v>50.883296966552734</v>
      </c>
      <c r="X36" s="1">
        <v>299.65362548828125</v>
      </c>
      <c r="Y36" s="1">
        <v>499.89846801757813</v>
      </c>
      <c r="Z36" s="1">
        <v>9.1537246704101563</v>
      </c>
      <c r="AA36" s="1">
        <v>88.304901123046875</v>
      </c>
      <c r="AB36" s="1">
        <v>2.4596374034881592</v>
      </c>
      <c r="AC36" s="1">
        <v>-0.25817102193832397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1.1016677407657396</v>
      </c>
      <c r="AL36">
        <f>(U36-T36)/(1000-U36)*AK36</f>
        <v>1.9972792048908589E-2</v>
      </c>
      <c r="AM36">
        <f>(P36+273.15)</f>
        <v>297.83877220153806</v>
      </c>
      <c r="AN36">
        <f>(O36+273.15)</f>
        <v>297.80998458862302</v>
      </c>
      <c r="AO36">
        <f>(Y36*AG36+Z36*AH36)*AI36</f>
        <v>79.983753095036263</v>
      </c>
      <c r="AP36">
        <f>((AO36+0.00000010773*(AN36^4-AM36^4))-AL36*44100)/(L36*51.4+0.00000043092*AM36^3)</f>
        <v>-6.5997461385219758</v>
      </c>
      <c r="AQ36">
        <f>0.61365*EXP(17.502*J36/(240.97+J36))</f>
        <v>3.1211544470964707</v>
      </c>
      <c r="AR36">
        <f>AQ36*1000/AA36</f>
        <v>35.345200633284833</v>
      </c>
      <c r="AS36">
        <f>(AR36-U36)</f>
        <v>17.391312693831708</v>
      </c>
      <c r="AT36">
        <f>IF(D36,P36,(O36+P36)/2)</f>
        <v>24.674378395080566</v>
      </c>
      <c r="AU36">
        <f>0.61365*EXP(17.502*AT36/(240.97+AT36))</f>
        <v>3.1184707715600437</v>
      </c>
      <c r="AV36">
        <f>IF(AS36&lt;&gt;0,(1000-(AR36+U36)/2)/AS36*AL36,0)</f>
        <v>1.1178297225127727</v>
      </c>
      <c r="AW36">
        <f>U36*AA36/1000</f>
        <v>1.5854162992676719</v>
      </c>
      <c r="AX36">
        <f>(AU36-AW36)</f>
        <v>1.5330544722923718</v>
      </c>
      <c r="AY36">
        <f>1/(1.6/F36+1.37/N36)</f>
        <v>0.72905393752744208</v>
      </c>
      <c r="AZ36">
        <f>G36*AA36*0.001</f>
        <v>33.983639817550518</v>
      </c>
      <c r="BA36">
        <f>G36/S36</f>
        <v>0.97619824763622265</v>
      </c>
      <c r="BB36">
        <f>(1-AL36*AA36/AQ36/F36)*100</f>
        <v>64.117194443029817</v>
      </c>
      <c r="BC36">
        <f>(S36-E36/(N36/1.35))</f>
        <v>394.55675680394188</v>
      </c>
      <c r="BD36">
        <f>E36*BB36/100/BC36</f>
        <v>-1.5262134943950978E-3</v>
      </c>
    </row>
    <row r="37" spans="1:56" x14ac:dyDescent="0.25">
      <c r="A37" s="1" t="s">
        <v>1</v>
      </c>
      <c r="B37" s="1" t="s">
        <v>1234</v>
      </c>
      <c r="K37" s="1">
        <v>2.72</v>
      </c>
    </row>
    <row r="38" spans="1:56" x14ac:dyDescent="0.25">
      <c r="A38" s="1" t="s">
        <v>1</v>
      </c>
      <c r="B38" s="1" t="s">
        <v>1233</v>
      </c>
      <c r="K38" s="1">
        <v>2.72</v>
      </c>
    </row>
    <row r="39" spans="1:56" x14ac:dyDescent="0.25">
      <c r="A39" s="1">
        <v>8</v>
      </c>
      <c r="B39" s="1" t="s">
        <v>1232</v>
      </c>
      <c r="C39" s="1">
        <v>1699.5000048168004</v>
      </c>
      <c r="D39" s="1">
        <v>0</v>
      </c>
      <c r="E39">
        <f>(R39-S39*(1000-T39)/(1000-U39))*AK39</f>
        <v>-1.3109729741486085</v>
      </c>
      <c r="F39">
        <f>IF(AV39&lt;&gt;0,1/(1/AV39-1/N39),0)</f>
        <v>1.3831650862469307</v>
      </c>
      <c r="G39">
        <f>((AY39-AL39/2)*S39-E39)/(AY39+AL39/2)</f>
        <v>385.21499289038303</v>
      </c>
      <c r="H39">
        <f>AL39*1000</f>
        <v>19.035621860029906</v>
      </c>
      <c r="I39">
        <f>(AQ39-AW39)</f>
        <v>1.6082004251016093</v>
      </c>
      <c r="J39">
        <f>(P39+AP39*D39)</f>
        <v>24.705930709838867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24.712514877319336</v>
      </c>
      <c r="P39" s="1">
        <v>24.705930709838867</v>
      </c>
      <c r="Q39" s="1">
        <v>24.775686264038086</v>
      </c>
      <c r="R39" s="1">
        <v>400.0821533203125</v>
      </c>
      <c r="S39" s="1">
        <v>394.45541381835938</v>
      </c>
      <c r="T39" s="1">
        <v>0.18472526967525482</v>
      </c>
      <c r="U39" s="1">
        <v>17.169883728027344</v>
      </c>
      <c r="V39" s="1">
        <v>0.5218808650970459</v>
      </c>
      <c r="W39" s="1">
        <v>48.507896423339844</v>
      </c>
      <c r="X39" s="1">
        <v>299.60208129882813</v>
      </c>
      <c r="Y39" s="1">
        <v>750.07904052734375</v>
      </c>
      <c r="Z39" s="1">
        <v>9.3566999435424805</v>
      </c>
      <c r="AA39" s="1">
        <v>88.303207397460938</v>
      </c>
      <c r="AB39" s="1">
        <v>2.3830032348632813</v>
      </c>
      <c r="AC39" s="1">
        <v>-0.22037233412265778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1.1014782400692209</v>
      </c>
      <c r="AL39">
        <f>(U39-T39)/(1000-U39)*AK39</f>
        <v>1.9035621860029907E-2</v>
      </c>
      <c r="AM39">
        <f>(P39+273.15)</f>
        <v>297.85593070983884</v>
      </c>
      <c r="AN39">
        <f>(O39+273.15)</f>
        <v>297.86251487731931</v>
      </c>
      <c r="AO39">
        <f>(Y39*AG39+Z39*AH39)*AI39</f>
        <v>120.01264380188331</v>
      </c>
      <c r="AP39">
        <f>((AO39+0.00000010773*(AN39^4-AM39^4))-AL39*44100)/(L39*51.4+0.00000043092*AM39^3)</f>
        <v>-5.9261128213486547</v>
      </c>
      <c r="AQ39">
        <f>0.61365*EXP(17.502*J39/(240.97+J39))</f>
        <v>3.1243562289278977</v>
      </c>
      <c r="AR39">
        <f>AQ39*1000/AA39</f>
        <v>35.382137535105379</v>
      </c>
      <c r="AS39">
        <f>(AR39-U39)</f>
        <v>18.212253807078035</v>
      </c>
      <c r="AT39">
        <f>IF(D39,P39,(O39+P39)/2)</f>
        <v>24.709222793579102</v>
      </c>
      <c r="AU39">
        <f>0.61365*EXP(17.502*AT39/(240.97+AT39))</f>
        <v>3.1249708606728968</v>
      </c>
      <c r="AV39">
        <f>IF(AS39&lt;&gt;0,(1000-(AR39+U39)/2)/AS39*AL39,0)</f>
        <v>1.0177456263240547</v>
      </c>
      <c r="AW39">
        <f>U39*AA39/1000</f>
        <v>1.5161558038262883</v>
      </c>
      <c r="AX39">
        <f>(AU39-AW39)</f>
        <v>1.6088150568466084</v>
      </c>
      <c r="AY39">
        <f>1/(1.6/F39+1.37/N39)</f>
        <v>0.6612017560947907</v>
      </c>
      <c r="AZ39">
        <f>G39*AA39*0.001</f>
        <v>34.015719409810934</v>
      </c>
      <c r="BA39">
        <f>G39/S39</f>
        <v>0.97657423220908968</v>
      </c>
      <c r="BB39">
        <f>(1-AL39*AA39/AQ39/F39)*100</f>
        <v>61.103637882605042</v>
      </c>
      <c r="BC39">
        <f>(S39-E39/(N39/1.35))</f>
        <v>394.91482960652138</v>
      </c>
      <c r="BD39">
        <f>E39*BB39/100/BC39</f>
        <v>-2.028417569582591E-3</v>
      </c>
    </row>
    <row r="40" spans="1:56" x14ac:dyDescent="0.25">
      <c r="A40" s="1" t="s">
        <v>1</v>
      </c>
      <c r="B40" s="1" t="s">
        <v>1231</v>
      </c>
      <c r="K40" s="1">
        <v>2.72</v>
      </c>
    </row>
    <row r="41" spans="1:56" x14ac:dyDescent="0.25">
      <c r="A41" s="1" t="s">
        <v>1</v>
      </c>
      <c r="B41" s="1" t="s">
        <v>1230</v>
      </c>
      <c r="K41" s="1">
        <v>2.72</v>
      </c>
    </row>
    <row r="42" spans="1:56" x14ac:dyDescent="0.25">
      <c r="A42" s="1">
        <v>9</v>
      </c>
      <c r="B42" s="1" t="s">
        <v>1229</v>
      </c>
      <c r="C42" s="1">
        <v>1903.5000048168004</v>
      </c>
      <c r="D42" s="1">
        <v>0</v>
      </c>
      <c r="E42">
        <f>(R42-S42*(1000-T42)/(1000-U42))*AK42</f>
        <v>-1.2349052383872494</v>
      </c>
      <c r="F42">
        <f>IF(AV42&lt;&gt;0,1/(1/AV42-1/N42),0)</f>
        <v>1.1573845452824434</v>
      </c>
      <c r="G42">
        <f>((AY42-AL42/2)*S42-E42)/(AY42+AL42/2)</f>
        <v>384.80537679613838</v>
      </c>
      <c r="H42">
        <f>AL42*1000</f>
        <v>17.712133584747026</v>
      </c>
      <c r="I42">
        <f>(AQ42-AW42)</f>
        <v>1.7119467648193814</v>
      </c>
      <c r="J42">
        <f>(P42+AP42*D42)</f>
        <v>24.73527717590332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24.781660079956055</v>
      </c>
      <c r="P42" s="1">
        <v>24.73527717590332</v>
      </c>
      <c r="Q42" s="1">
        <v>24.831157684326172</v>
      </c>
      <c r="R42" s="1">
        <v>399.88229370117188</v>
      </c>
      <c r="S42" s="1">
        <v>394.65679931640625</v>
      </c>
      <c r="T42" s="1">
        <v>0.23514039814472198</v>
      </c>
      <c r="U42" s="1">
        <v>16.058507919311523</v>
      </c>
      <c r="V42" s="1">
        <v>0.66151565313339233</v>
      </c>
      <c r="W42" s="1">
        <v>45.177070617675781</v>
      </c>
      <c r="X42" s="1">
        <v>299.57815551757813</v>
      </c>
      <c r="Y42" s="1">
        <v>1000.8739624023438</v>
      </c>
      <c r="Z42" s="1">
        <v>9.1561374664306641</v>
      </c>
      <c r="AA42" s="1">
        <v>88.295387268066406</v>
      </c>
      <c r="AB42" s="1">
        <v>2.1871902942657471</v>
      </c>
      <c r="AC42" s="1">
        <v>-0.18283022940158844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1.1013902776381546</v>
      </c>
      <c r="AL42">
        <f>(U42-T42)/(1000-U42)*AK42</f>
        <v>1.7712133584747027E-2</v>
      </c>
      <c r="AM42">
        <f>(P42+273.15)</f>
        <v>297.8852771759033</v>
      </c>
      <c r="AN42">
        <f>(O42+273.15)</f>
        <v>297.93166007995603</v>
      </c>
      <c r="AO42">
        <f>(Y42*AG42+Z42*AH42)*AI42</f>
        <v>160.13983040497078</v>
      </c>
      <c r="AP42">
        <f>((AO42+0.00000010773*(AN42^4-AM42^4))-AL42*44100)/(L42*51.4+0.00000043092*AM42^3)</f>
        <v>-5.1108728523043734</v>
      </c>
      <c r="AQ42">
        <f>0.61365*EXP(17.502*J42/(240.97+J42))</f>
        <v>3.1298389405023035</v>
      </c>
      <c r="AR42">
        <f>AQ42*1000/AA42</f>
        <v>35.447366361280636</v>
      </c>
      <c r="AS42">
        <f>(AR42-U42)</f>
        <v>19.388858441969113</v>
      </c>
      <c r="AT42">
        <f>IF(D42,P42,(O42+P42)/2)</f>
        <v>24.758468627929688</v>
      </c>
      <c r="AU42">
        <f>0.61365*EXP(17.502*AT42/(240.97+AT42))</f>
        <v>3.1341776759419564</v>
      </c>
      <c r="AV42">
        <f>IF(AS42&lt;&gt;0,(1000-(AR42+U42)/2)/AS42*AL42,0)</f>
        <v>0.88999536375830113</v>
      </c>
      <c r="AW42">
        <f>U42*AA42/1000</f>
        <v>1.4178921756829221</v>
      </c>
      <c r="AX42">
        <f>(AU42-AW42)</f>
        <v>1.7162855002590343</v>
      </c>
      <c r="AY42">
        <f>1/(1.6/F42+1.37/N42)</f>
        <v>0.57535486309038308</v>
      </c>
      <c r="AZ42">
        <f>G42*AA42*0.001</f>
        <v>33.976539767049253</v>
      </c>
      <c r="BA42">
        <f>G42/S42</f>
        <v>0.97503800127773865</v>
      </c>
      <c r="BB42">
        <f>(1-AL42*AA42/AQ42/F42)*100</f>
        <v>56.827298391995697</v>
      </c>
      <c r="BC42">
        <f>(S42-E42/(N42/1.35))</f>
        <v>395.08955801897793</v>
      </c>
      <c r="BD42">
        <f>E42*BB42/100/BC42</f>
        <v>-1.7762131912456142E-3</v>
      </c>
    </row>
    <row r="43" spans="1:56" x14ac:dyDescent="0.25">
      <c r="A43" s="1" t="s">
        <v>1</v>
      </c>
      <c r="B43" s="1" t="s">
        <v>1228</v>
      </c>
      <c r="K43" s="1">
        <v>2.72</v>
      </c>
    </row>
    <row r="44" spans="1:56" x14ac:dyDescent="0.25">
      <c r="A44" s="1" t="s">
        <v>1</v>
      </c>
      <c r="B44" s="1" t="s">
        <v>1227</v>
      </c>
      <c r="K44" s="1">
        <v>2.72</v>
      </c>
    </row>
    <row r="45" spans="1:56" x14ac:dyDescent="0.25">
      <c r="A45" s="1">
        <v>10</v>
      </c>
      <c r="B45" s="1" t="s">
        <v>1226</v>
      </c>
      <c r="C45" s="1">
        <v>2107.5000048168004</v>
      </c>
      <c r="D45" s="1">
        <v>0</v>
      </c>
      <c r="E45">
        <f>(R45-S45*(1000-T45)/(1000-U45))*AK45</f>
        <v>-1.3500098852773996</v>
      </c>
      <c r="F45">
        <f>IF(AV45&lt;&gt;0,1/(1/AV45-1/N45),0)</f>
        <v>0.90682849701507318</v>
      </c>
      <c r="G45">
        <f>((AY45-AL45/2)*S45-E45)/(AY45+AL45/2)</f>
        <v>385.12415104668958</v>
      </c>
      <c r="H45">
        <f>AL45*1000</f>
        <v>15.862463597273807</v>
      </c>
      <c r="I45">
        <f>(AQ45-AW45)</f>
        <v>1.8602397933273398</v>
      </c>
      <c r="J45">
        <f>(P45+AP45*D45)</f>
        <v>24.792488098144531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24.871252059936523</v>
      </c>
      <c r="P45" s="1">
        <v>24.792488098144531</v>
      </c>
      <c r="Q45" s="1">
        <v>24.907751083374023</v>
      </c>
      <c r="R45" s="1">
        <v>399.85537719726563</v>
      </c>
      <c r="S45" s="1">
        <v>395.38589477539063</v>
      </c>
      <c r="T45" s="1">
        <v>0.30482223629951477</v>
      </c>
      <c r="U45" s="1">
        <v>14.500679016113281</v>
      </c>
      <c r="V45" s="1">
        <v>0.852955162525177</v>
      </c>
      <c r="W45" s="1">
        <v>40.575874328613281</v>
      </c>
      <c r="X45" s="1">
        <v>299.52581787109375</v>
      </c>
      <c r="Y45" s="1">
        <v>1251.0841064453125</v>
      </c>
      <c r="Z45" s="1">
        <v>9.4379062652587891</v>
      </c>
      <c r="AA45" s="1">
        <v>88.293235778808594</v>
      </c>
      <c r="AB45" s="1">
        <v>2.3410508632659912</v>
      </c>
      <c r="AC45" s="1">
        <v>-0.13238868117332458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1.1011978598201975</v>
      </c>
      <c r="AL45">
        <f>(U45-T45)/(1000-U45)*AK45</f>
        <v>1.5862463597273807E-2</v>
      </c>
      <c r="AM45">
        <f>(P45+273.15)</f>
        <v>297.94248809814451</v>
      </c>
      <c r="AN45">
        <f>(O45+273.15)</f>
        <v>298.0212520599365</v>
      </c>
      <c r="AO45">
        <f>(Y45*AG45+Z45*AH45)*AI45</f>
        <v>200.17345255702458</v>
      </c>
      <c r="AP45">
        <f>((AO45+0.00000010773*(AN45^4-AM45^4))-AL45*44100)/(L45*51.4+0.00000043092*AM45^3)</f>
        <v>-4.10588801027109</v>
      </c>
      <c r="AQ45">
        <f>0.61365*EXP(17.502*J45/(240.97+J45))</f>
        <v>3.1405516646498519</v>
      </c>
      <c r="AR45">
        <f>AQ45*1000/AA45</f>
        <v>35.569561325371893</v>
      </c>
      <c r="AS45">
        <f>(AR45-U45)</f>
        <v>21.068882309258612</v>
      </c>
      <c r="AT45">
        <f>IF(D45,P45,(O45+P45)/2)</f>
        <v>24.831870079040527</v>
      </c>
      <c r="AU45">
        <f>0.61365*EXP(17.502*AT45/(240.97+AT45))</f>
        <v>3.1479445353105349</v>
      </c>
      <c r="AV45">
        <f>IF(AS45&lt;&gt;0,(1000-(AR45+U45)/2)/AS45*AL45,0)</f>
        <v>0.73403727297464949</v>
      </c>
      <c r="AW45">
        <f>U45*AA45/1000</f>
        <v>1.2803118713225121</v>
      </c>
      <c r="AX45">
        <f>(AU45-AW45)</f>
        <v>1.8676326639880227</v>
      </c>
      <c r="AY45">
        <f>1/(1.6/F45+1.37/N45)</f>
        <v>0.47169334347769426</v>
      </c>
      <c r="AZ45">
        <f>G45*AA45*0.001</f>
        <v>34.003857472478856</v>
      </c>
      <c r="BA45">
        <f>G45/S45</f>
        <v>0.97404625743027451</v>
      </c>
      <c r="BB45">
        <f>(1-AL45*AA45/AQ45/F45)*100</f>
        <v>50.822440786703268</v>
      </c>
      <c r="BC45">
        <f>(S45-E45/(N45/1.35))</f>
        <v>395.8589906116141</v>
      </c>
      <c r="BD45">
        <f>E45*BB45/100/BC45</f>
        <v>-1.733213065338467E-3</v>
      </c>
    </row>
    <row r="46" spans="1:56" x14ac:dyDescent="0.25">
      <c r="A46" s="1" t="s">
        <v>1</v>
      </c>
      <c r="B46" s="1" t="s">
        <v>1225</v>
      </c>
      <c r="K46" s="1">
        <v>2.72</v>
      </c>
    </row>
    <row r="47" spans="1:56" x14ac:dyDescent="0.25">
      <c r="A47" s="1" t="s">
        <v>1</v>
      </c>
      <c r="B47" s="1" t="s">
        <v>1224</v>
      </c>
      <c r="K47" s="1">
        <v>2.72</v>
      </c>
    </row>
    <row r="48" spans="1:56" x14ac:dyDescent="0.25">
      <c r="A48" s="1">
        <v>11</v>
      </c>
      <c r="B48" s="1" t="s">
        <v>1223</v>
      </c>
      <c r="C48" s="1">
        <v>2311.5000048168004</v>
      </c>
      <c r="D48" s="1">
        <v>0</v>
      </c>
      <c r="E48">
        <f>(R48-S48*(1000-T48)/(1000-U48))*AK48</f>
        <v>-0.44775173818829372</v>
      </c>
      <c r="F48">
        <f>IF(AV48&lt;&gt;0,1/(1/AV48-1/N48),0)</f>
        <v>0.72539858175402849</v>
      </c>
      <c r="G48">
        <f>((AY48-AL48/2)*S48-E48)/(AY48+AL48/2)</f>
        <v>382.56934016521359</v>
      </c>
      <c r="H48">
        <f>AL48*1000</f>
        <v>14.153467231556897</v>
      </c>
      <c r="I48">
        <f>(AQ48-AW48)</f>
        <v>1.9970489502420357</v>
      </c>
      <c r="J48">
        <f>(P48+AP48*D48)</f>
        <v>24.853946685791016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24.983203887939453</v>
      </c>
      <c r="P48" s="1">
        <v>24.853946685791016</v>
      </c>
      <c r="Q48" s="1">
        <v>24.994848251342773</v>
      </c>
      <c r="R48" s="1">
        <v>400.20156860351563</v>
      </c>
      <c r="S48" s="1">
        <v>395.52606201171875</v>
      </c>
      <c r="T48" s="1">
        <v>0.40217873454093933</v>
      </c>
      <c r="U48" s="1">
        <v>13.082743644714355</v>
      </c>
      <c r="V48" s="1">
        <v>1.1178191900253296</v>
      </c>
      <c r="W48" s="1">
        <v>36.362297058105469</v>
      </c>
      <c r="X48" s="1">
        <v>299.62213134765625</v>
      </c>
      <c r="Y48" s="1">
        <v>1601.4783935546875</v>
      </c>
      <c r="Z48" s="1">
        <v>9.7179374694824219</v>
      </c>
      <c r="AA48" s="1">
        <v>88.287788391113281</v>
      </c>
      <c r="AB48" s="1">
        <v>2.1356110572814941</v>
      </c>
      <c r="AC48" s="1">
        <v>-9.5804542303085327E-2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1.1015519534840301</v>
      </c>
      <c r="AL48">
        <f>(U48-T48)/(1000-U48)*AK48</f>
        <v>1.4153467231556896E-2</v>
      </c>
      <c r="AM48">
        <f>(P48+273.15)</f>
        <v>298.00394668579099</v>
      </c>
      <c r="AN48">
        <f>(O48+273.15)</f>
        <v>298.13320388793943</v>
      </c>
      <c r="AO48">
        <f>(Y48*AG48+Z48*AH48)*AI48</f>
        <v>256.23653724141695</v>
      </c>
      <c r="AP48">
        <f>((AO48+0.00000010773*(AN48^4-AM48^4))-AL48*44100)/(L48*51.4+0.00000043092*AM48^3)</f>
        <v>-3.0183600375322439</v>
      </c>
      <c r="AQ48">
        <f>0.61365*EXP(17.502*J48/(240.97+J48))</f>
        <v>3.1520954527217588</v>
      </c>
      <c r="AR48">
        <f>AQ48*1000/AA48</f>
        <v>35.702507789163704</v>
      </c>
      <c r="AS48">
        <f>(AR48-U48)</f>
        <v>22.619764144449348</v>
      </c>
      <c r="AT48">
        <f>IF(D48,P48,(O48+P48)/2)</f>
        <v>24.918575286865234</v>
      </c>
      <c r="AU48">
        <f>0.61365*EXP(17.502*AT48/(240.97+AT48))</f>
        <v>3.164274650115277</v>
      </c>
      <c r="AV48">
        <f>IF(AS48&lt;&gt;0,(1000-(AR48+U48)/2)/AS48*AL48,0)</f>
        <v>0.61044964547824254</v>
      </c>
      <c r="AW48">
        <f>U48*AA48/1000</f>
        <v>1.1550465024797232</v>
      </c>
      <c r="AX48">
        <f>(AU48-AW48)</f>
        <v>2.0092281476355538</v>
      </c>
      <c r="AY48">
        <f>1/(1.6/F48+1.37/N48)</f>
        <v>0.3904245387535506</v>
      </c>
      <c r="AZ48">
        <f>G48*AA48*0.001</f>
        <v>33.776200949434212</v>
      </c>
      <c r="BA48">
        <f>G48/S48</f>
        <v>0.96724179999516369</v>
      </c>
      <c r="BB48">
        <f>(1-AL48*AA48/AQ48/F48)*100</f>
        <v>45.350345703027543</v>
      </c>
      <c r="BC48">
        <f>(S48-E48/(N48/1.35))</f>
        <v>395.6829715909069</v>
      </c>
      <c r="BD48">
        <f>E48*BB48/100/BC48</f>
        <v>-5.1318094469237046E-4</v>
      </c>
    </row>
    <row r="49" spans="1:56" x14ac:dyDescent="0.25">
      <c r="A49" s="1" t="s">
        <v>1</v>
      </c>
      <c r="B49" s="1" t="s">
        <v>1222</v>
      </c>
      <c r="K49" s="1">
        <v>2.72</v>
      </c>
    </row>
    <row r="50" spans="1:56" x14ac:dyDescent="0.25">
      <c r="A50" s="1" t="s">
        <v>1</v>
      </c>
      <c r="B50" s="1" t="s">
        <v>1218</v>
      </c>
      <c r="K50" s="1">
        <v>2.72</v>
      </c>
    </row>
    <row r="51" spans="1:56" x14ac:dyDescent="0.25">
      <c r="A51" s="1">
        <v>12</v>
      </c>
      <c r="B51" s="1" t="s">
        <v>924</v>
      </c>
      <c r="C51" s="1">
        <v>2515.5000048168004</v>
      </c>
      <c r="D51" s="1">
        <v>0</v>
      </c>
      <c r="E51">
        <f>(R51-S51*(1000-T51)/(1000-U51))*AK51</f>
        <v>-0.56906535519008627</v>
      </c>
      <c r="F51">
        <f>IF(AV51&lt;&gt;0,1/(1/AV51-1/N51),0)</f>
        <v>0.56430378017044691</v>
      </c>
      <c r="G51">
        <f>((AY51-AL51/2)*S51-E51)/(AY51+AL51/2)</f>
        <v>382.8033891431981</v>
      </c>
      <c r="H51">
        <f>AL51*1000</f>
        <v>12.273795522258792</v>
      </c>
      <c r="I51">
        <f>(AQ51-AW51)</f>
        <v>2.1493658521693932</v>
      </c>
      <c r="J51">
        <f>(P51+AP51*D51)</f>
        <v>24.946157455444336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25.102706909179688</v>
      </c>
      <c r="P51" s="1">
        <v>24.946157455444336</v>
      </c>
      <c r="Q51" s="1">
        <v>25.090541839599609</v>
      </c>
      <c r="R51" s="1">
        <v>400.14144897460938</v>
      </c>
      <c r="S51" s="1">
        <v>396.24337768554688</v>
      </c>
      <c r="T51" s="1">
        <v>0.54189842939376831</v>
      </c>
      <c r="U51" s="1">
        <v>11.554363250732422</v>
      </c>
      <c r="V51" s="1">
        <v>1.4954826831817627</v>
      </c>
      <c r="W51" s="1">
        <v>31.886697769165039</v>
      </c>
      <c r="X51" s="1">
        <v>299.65121459960938</v>
      </c>
      <c r="Y51" s="1">
        <v>2000.084716796875</v>
      </c>
      <c r="Z51" s="1">
        <v>6.3237271308898926</v>
      </c>
      <c r="AA51" s="1">
        <v>88.288650512695313</v>
      </c>
      <c r="AB51" s="1">
        <v>2.1090669631958008</v>
      </c>
      <c r="AC51" s="1">
        <v>-4.1603654623031616E-2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1.101658877204446</v>
      </c>
      <c r="AL51">
        <f>(U51-T51)/(1000-U51)*AK51</f>
        <v>1.2273795522258792E-2</v>
      </c>
      <c r="AM51">
        <f>(P51+273.15)</f>
        <v>298.09615745544431</v>
      </c>
      <c r="AN51">
        <f>(O51+273.15)</f>
        <v>298.25270690917966</v>
      </c>
      <c r="AO51">
        <f>(Y51*AG51+Z51*AH51)*AI51</f>
        <v>320.01354753463966</v>
      </c>
      <c r="AP51">
        <f>((AO51+0.00000010773*(AN51^4-AM51^4))-AL51*44100)/(L51*51.4+0.00000043092*AM51^3)</f>
        <v>-1.8075526159191377</v>
      </c>
      <c r="AQ51">
        <f>0.61365*EXP(17.502*J51/(240.97+J51))</f>
        <v>3.1694849911100382</v>
      </c>
      <c r="AR51">
        <f>AQ51*1000/AA51</f>
        <v>35.899121491887428</v>
      </c>
      <c r="AS51">
        <f>(AR51-U51)</f>
        <v>24.344758241155006</v>
      </c>
      <c r="AT51">
        <f>IF(D51,P51,(O51+P51)/2)</f>
        <v>25.024432182312012</v>
      </c>
      <c r="AU51">
        <f>0.61365*EXP(17.502*AT51/(240.97+AT51))</f>
        <v>3.1843121351087036</v>
      </c>
      <c r="AV51">
        <f>IF(AS51&lt;&gt;0,(1000-(AR51+U51)/2)/AS51*AL51,0)</f>
        <v>0.49220362836577186</v>
      </c>
      <c r="AW51">
        <f>U51*AA51/1000</f>
        <v>1.020119138940645</v>
      </c>
      <c r="AX51">
        <f>(AU51-AW51)</f>
        <v>2.1641929961680586</v>
      </c>
      <c r="AY51">
        <f>1/(1.6/F51+1.37/N51)</f>
        <v>0.31338307995612846</v>
      </c>
      <c r="AZ51">
        <f>G51*AA51*0.001</f>
        <v>33.797194639139121</v>
      </c>
      <c r="BA51">
        <f>G51/S51</f>
        <v>0.96608148098057411</v>
      </c>
      <c r="BB51">
        <f>(1-AL51*AA51/AQ51/F51)*100</f>
        <v>39.412629646861006</v>
      </c>
      <c r="BC51">
        <f>(S51-E51/(N51/1.35))</f>
        <v>396.44280026238539</v>
      </c>
      <c r="BD51">
        <f>E51*BB51/100/BC51</f>
        <v>-5.6574017926727617E-4</v>
      </c>
    </row>
    <row r="52" spans="1:56" x14ac:dyDescent="0.25">
      <c r="A52" s="1" t="s">
        <v>1</v>
      </c>
      <c r="B52" s="1" t="s">
        <v>1221</v>
      </c>
    </row>
    <row r="53" spans="1:56" x14ac:dyDescent="0.25">
      <c r="A53" s="1" t="s">
        <v>1</v>
      </c>
      <c r="B53" s="1" t="s">
        <v>1220</v>
      </c>
    </row>
    <row r="54" spans="1:56" x14ac:dyDescent="0.25">
      <c r="A54" s="1" t="s">
        <v>1</v>
      </c>
      <c r="B54" s="1" t="s">
        <v>1219</v>
      </c>
    </row>
    <row r="55" spans="1:56" x14ac:dyDescent="0.25">
      <c r="A55" s="1" t="s">
        <v>1</v>
      </c>
      <c r="B55" s="1" t="s">
        <v>1218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EC2D5-D123-48D3-9500-D200B986B44A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6037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6036</v>
      </c>
    </row>
    <row r="12" spans="1:56" x14ac:dyDescent="0.25">
      <c r="A12" s="1" t="s">
        <v>1</v>
      </c>
      <c r="B12" s="1" t="s">
        <v>6035</v>
      </c>
    </row>
    <row r="13" spans="1:56" x14ac:dyDescent="0.25">
      <c r="A13" s="1" t="s">
        <v>1</v>
      </c>
      <c r="B13" s="1" t="s">
        <v>6034</v>
      </c>
    </row>
    <row r="14" spans="1:56" x14ac:dyDescent="0.25">
      <c r="A14" s="1" t="s">
        <v>1</v>
      </c>
      <c r="B14" s="1" t="s">
        <v>6033</v>
      </c>
    </row>
    <row r="15" spans="1:56" x14ac:dyDescent="0.25">
      <c r="A15" s="1" t="s">
        <v>1</v>
      </c>
      <c r="B15" s="1" t="s">
        <v>6032</v>
      </c>
    </row>
    <row r="16" spans="1:56" x14ac:dyDescent="0.25">
      <c r="A16" s="1" t="s">
        <v>1</v>
      </c>
      <c r="B16" s="1" t="s">
        <v>6031</v>
      </c>
    </row>
    <row r="17" spans="1:56" x14ac:dyDescent="0.25">
      <c r="A17" s="1" t="s">
        <v>1</v>
      </c>
      <c r="B17" s="1" t="s">
        <v>6030</v>
      </c>
    </row>
    <row r="18" spans="1:56" x14ac:dyDescent="0.25">
      <c r="A18" s="1">
        <v>1</v>
      </c>
      <c r="B18" s="1" t="s">
        <v>6029</v>
      </c>
      <c r="C18" s="1">
        <v>255.00000192224979</v>
      </c>
      <c r="D18" s="1">
        <v>0</v>
      </c>
      <c r="E18">
        <f>(R18-S18*(1000-T18)/(1000-U18))*AK18</f>
        <v>-3.1088746086081143</v>
      </c>
      <c r="F18">
        <f>IF(AV18&lt;&gt;0,1/(1/AV18-1/N18),0)</f>
        <v>4.2653218683171961</v>
      </c>
      <c r="G18">
        <f>((AY18-AL18/2)*S18-E18)/(AY18+AL18/2)</f>
        <v>389.75748632969311</v>
      </c>
      <c r="H18">
        <f>AL18*1000</f>
        <v>24.347130918613757</v>
      </c>
      <c r="I18">
        <f>(AQ18-AW18)</f>
        <v>0.97641065239517255</v>
      </c>
      <c r="J18">
        <f>(P18+AP18*D18)</f>
        <v>24.09654426574707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25.439811706542969</v>
      </c>
      <c r="P18" s="1">
        <v>24.09654426574707</v>
      </c>
      <c r="Q18" s="1">
        <v>25.5736083984375</v>
      </c>
      <c r="R18" s="1">
        <v>400.1021728515625</v>
      </c>
      <c r="S18" s="1">
        <v>394.23104858398438</v>
      </c>
      <c r="T18" s="1">
        <v>1.5644546747207642</v>
      </c>
      <c r="U18" s="1">
        <v>23.083059310913086</v>
      </c>
      <c r="V18" s="1">
        <v>4.227567195892334</v>
      </c>
      <c r="W18" s="1">
        <v>62.376480102539063</v>
      </c>
      <c r="X18" s="1">
        <v>300.64932250976563</v>
      </c>
      <c r="Y18" s="1">
        <v>-0.10437057912349701</v>
      </c>
      <c r="Z18" s="1">
        <v>7.5369539260864258</v>
      </c>
      <c r="AA18" s="1">
        <v>88.202217102050781</v>
      </c>
      <c r="AB18" s="1">
        <v>15.734795570373535</v>
      </c>
      <c r="AC18" s="1">
        <v>4.3870129585266113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1.1053283915800203</v>
      </c>
      <c r="AL18">
        <f>(U18-T18)/(1000-U18)*AK18</f>
        <v>2.4347130918613756E-2</v>
      </c>
      <c r="AM18">
        <f>(P18+273.15)</f>
        <v>297.24654426574705</v>
      </c>
      <c r="AN18">
        <f>(O18+273.15)</f>
        <v>298.58981170654295</v>
      </c>
      <c r="AO18">
        <f>(Y18*AG18+Z18*AH18)*AI18</f>
        <v>-1.6699292286501244E-2</v>
      </c>
      <c r="AP18">
        <f>((AO18+0.00000010773*(AN18^4-AM18^4))-AL18*44100)/(L18*51.4+0.00000043092*AM18^3)</f>
        <v>-8.7240269861912587</v>
      </c>
      <c r="AQ18">
        <f>0.61365*EXP(17.502*J18/(240.97+J18))</f>
        <v>3.0123876611158433</v>
      </c>
      <c r="AR18">
        <f>AQ18*1000/AA18</f>
        <v>34.153196598567163</v>
      </c>
      <c r="AS18">
        <f>(AR18-U18)</f>
        <v>11.070137287654077</v>
      </c>
      <c r="AT18">
        <f>IF(D18,P18,(O18+P18)/2)</f>
        <v>24.76817798614502</v>
      </c>
      <c r="AU18">
        <f>0.61365*EXP(17.502*AT18/(240.97+AT18))</f>
        <v>3.1359956960615714</v>
      </c>
      <c r="AV18">
        <f>IF(AS18&lt;&gt;0,(1000-(AR18+U18)/2)/AS18*AL18,0)</f>
        <v>2.1364108679148925</v>
      </c>
      <c r="AW18">
        <f>U18*AA18/1000</f>
        <v>2.0359770087206708</v>
      </c>
      <c r="AX18">
        <f>(AU18-AW18)</f>
        <v>1.1000186873409006</v>
      </c>
      <c r="AY18">
        <f>1/(1.6/F18+1.37/N18)</f>
        <v>1.438464645112941</v>
      </c>
      <c r="AZ18">
        <f>G18*AA18*0.001</f>
        <v>34.377474426401186</v>
      </c>
      <c r="BA18">
        <f>G18/S18</f>
        <v>0.98865243549345083</v>
      </c>
      <c r="BB18">
        <f>(1-AL18*AA18/AQ18/F18)*100</f>
        <v>83.286607066483796</v>
      </c>
      <c r="BC18">
        <f>(S18-E18/(N18/1.35))</f>
        <v>395.21157182595613</v>
      </c>
      <c r="BD18">
        <f>E18*BB18/100/BC18</f>
        <v>-6.5516203574155349E-3</v>
      </c>
    </row>
    <row r="19" spans="1:56" x14ac:dyDescent="0.25">
      <c r="A19" s="1" t="s">
        <v>1</v>
      </c>
      <c r="B19" s="1" t="s">
        <v>6028</v>
      </c>
      <c r="K19" s="1">
        <v>2.72</v>
      </c>
    </row>
    <row r="20" spans="1:56" x14ac:dyDescent="0.25">
      <c r="A20" s="1" t="s">
        <v>1</v>
      </c>
      <c r="B20" s="1" t="s">
        <v>6027</v>
      </c>
      <c r="K20" s="1">
        <v>2.72</v>
      </c>
    </row>
    <row r="21" spans="1:56" x14ac:dyDescent="0.25">
      <c r="A21" s="1">
        <v>2</v>
      </c>
      <c r="B21" s="1" t="s">
        <v>6026</v>
      </c>
      <c r="C21" s="1">
        <v>461.00000192224979</v>
      </c>
      <c r="D21" s="1">
        <v>0</v>
      </c>
      <c r="E21">
        <f>(R21-S21*(1000-T21)/(1000-U21))*AK21</f>
        <v>-2.3673647995621621</v>
      </c>
      <c r="F21">
        <f>IF(AV21&lt;&gt;0,1/(1/AV21-1/N21),0)</f>
        <v>4.2424605747923279</v>
      </c>
      <c r="G21">
        <f>((AY21-AL21/2)*S21-E21)/(AY21+AL21/2)</f>
        <v>388.85678182972191</v>
      </c>
      <c r="H21">
        <f>AL21*1000</f>
        <v>23.780346295984543</v>
      </c>
      <c r="I21">
        <f>(AQ21-AW21)</f>
        <v>0.95673145950548544</v>
      </c>
      <c r="J21">
        <f>(P21+AP21*D21)</f>
        <v>23.782993316650391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25.365013122558594</v>
      </c>
      <c r="P21" s="1">
        <v>23.782993316650391</v>
      </c>
      <c r="Q21" s="1">
        <v>25.552528381347656</v>
      </c>
      <c r="R21" s="1">
        <v>400.02188110351563</v>
      </c>
      <c r="S21" s="1">
        <v>393.69351196289063</v>
      </c>
      <c r="T21" s="1">
        <v>1.642641544342041</v>
      </c>
      <c r="U21" s="1">
        <v>22.669572830200195</v>
      </c>
      <c r="V21" s="1">
        <v>4.458442211151123</v>
      </c>
      <c r="W21" s="1">
        <v>61.529541015625</v>
      </c>
      <c r="X21" s="1">
        <v>300.64404296875</v>
      </c>
      <c r="Y21" s="1">
        <v>26.073200225830078</v>
      </c>
      <c r="Z21" s="1">
        <v>7.7974929809570313</v>
      </c>
      <c r="AA21" s="1">
        <v>88.198554992675781</v>
      </c>
      <c r="AB21" s="1">
        <v>15.824128150939941</v>
      </c>
      <c r="AC21" s="1">
        <v>4.3499941825866699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1.1053089815027572</v>
      </c>
      <c r="AL21">
        <f>(U21-T21)/(1000-U21)*AK21</f>
        <v>2.3780346295984543E-2</v>
      </c>
      <c r="AM21">
        <f>(P21+273.15)</f>
        <v>296.93299331665037</v>
      </c>
      <c r="AN21">
        <f>(O21+273.15)</f>
        <v>298.51501312255857</v>
      </c>
      <c r="AO21">
        <f>(Y21*AG21+Z21*AH21)*AI21</f>
        <v>4.1717119428877822</v>
      </c>
      <c r="AP21">
        <f>((AO21+0.00000010773*(AN21^4-AM21^4))-AL21*44100)/(L21*51.4+0.00000043092*AM21^3)</f>
        <v>-8.4638437286285395</v>
      </c>
      <c r="AQ21">
        <f>0.61365*EXP(17.502*J21/(240.97+J21))</f>
        <v>2.9561550254303661</v>
      </c>
      <c r="AR21">
        <f>AQ21*1000/AA21</f>
        <v>33.517046006885856</v>
      </c>
      <c r="AS21">
        <f>(AR21-U21)</f>
        <v>10.847473176685661</v>
      </c>
      <c r="AT21">
        <f>IF(D21,P21,(O21+P21)/2)</f>
        <v>24.574003219604492</v>
      </c>
      <c r="AU21">
        <f>0.61365*EXP(17.502*AT21/(240.97+AT21))</f>
        <v>3.0998121727358643</v>
      </c>
      <c r="AV21">
        <f>IF(AS21&lt;&gt;0,(1000-(AR21+U21)/2)/AS21*AL21,0)</f>
        <v>2.1306600433994412</v>
      </c>
      <c r="AW21">
        <f>U21*AA21/1000</f>
        <v>1.9994235659248807</v>
      </c>
      <c r="AX21">
        <f>(AU21-AW21)</f>
        <v>1.1003886068109836</v>
      </c>
      <c r="AY21">
        <f>1/(1.6/F21+1.37/N21)</f>
        <v>1.434294140801984</v>
      </c>
      <c r="AZ21">
        <f>G21*AA21*0.001</f>
        <v>34.296606256483656</v>
      </c>
      <c r="BA21">
        <f>G21/S21</f>
        <v>0.98771447843005189</v>
      </c>
      <c r="BB21">
        <f>(1-AL21*AA21/AQ21/F21)*100</f>
        <v>83.276213137148787</v>
      </c>
      <c r="BC21">
        <f>(S21-E21/(N21/1.35))</f>
        <v>394.44016678189462</v>
      </c>
      <c r="BD21">
        <f>E21*BB21/100/BC21</f>
        <v>-4.9981009091990729E-3</v>
      </c>
    </row>
    <row r="22" spans="1:56" x14ac:dyDescent="0.25">
      <c r="A22" s="1" t="s">
        <v>1</v>
      </c>
      <c r="B22" s="1" t="s">
        <v>6025</v>
      </c>
      <c r="K22" s="1">
        <v>2.72</v>
      </c>
    </row>
    <row r="23" spans="1:56" x14ac:dyDescent="0.25">
      <c r="A23" s="1" t="s">
        <v>1</v>
      </c>
      <c r="B23" s="1" t="s">
        <v>6024</v>
      </c>
      <c r="K23" s="1">
        <v>2.72</v>
      </c>
    </row>
    <row r="24" spans="1:56" x14ac:dyDescent="0.25">
      <c r="A24" s="1">
        <v>3</v>
      </c>
      <c r="B24" s="1" t="s">
        <v>6023</v>
      </c>
      <c r="C24" s="1">
        <v>666.00000192224979</v>
      </c>
      <c r="D24" s="1">
        <v>0</v>
      </c>
      <c r="E24">
        <f>(R24-S24*(1000-T24)/(1000-U24))*AK24</f>
        <v>-1.9842874342905603</v>
      </c>
      <c r="F24">
        <f>IF(AV24&lt;&gt;0,1/(1/AV24-1/N24),0)</f>
        <v>4.1122306907037167</v>
      </c>
      <c r="G24">
        <f>((AY24-AL24/2)*S24-E24)/(AY24+AL24/2)</f>
        <v>388.39115186117624</v>
      </c>
      <c r="H24">
        <f>AL24*1000</f>
        <v>23.238994490845396</v>
      </c>
      <c r="I24">
        <f>(AQ24-AW24)</f>
        <v>0.9501733953894349</v>
      </c>
      <c r="J24">
        <f>(P24+AP24*D24)</f>
        <v>23.553245544433594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25.255311965942383</v>
      </c>
      <c r="P24" s="1">
        <v>23.553245544433594</v>
      </c>
      <c r="Q24" s="1">
        <v>25.467979431152344</v>
      </c>
      <c r="R24" s="1">
        <v>399.90304565429688</v>
      </c>
      <c r="S24" s="1">
        <v>393.4261474609375</v>
      </c>
      <c r="T24" s="1">
        <v>1.7272235155105591</v>
      </c>
      <c r="U24" s="1">
        <v>22.284816741943359</v>
      </c>
      <c r="V24" s="1">
        <v>4.7184019088745117</v>
      </c>
      <c r="W24" s="1">
        <v>60.877311706542969</v>
      </c>
      <c r="X24" s="1">
        <v>300.6258544921875</v>
      </c>
      <c r="Y24" s="1">
        <v>49.795543670654297</v>
      </c>
      <c r="Z24" s="1">
        <v>7.5960464477539063</v>
      </c>
      <c r="AA24" s="1">
        <v>88.192924499511719</v>
      </c>
      <c r="AB24" s="1">
        <v>15.890705108642578</v>
      </c>
      <c r="AC24" s="1">
        <v>4.3209362030029297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1.1052421121036304</v>
      </c>
      <c r="AL24">
        <f>(U24-T24)/(1000-U24)*AK24</f>
        <v>2.3238994490845395E-2</v>
      </c>
      <c r="AM24">
        <f>(P24+273.15)</f>
        <v>296.70324554443357</v>
      </c>
      <c r="AN24">
        <f>(O24+273.15)</f>
        <v>298.40531196594236</v>
      </c>
      <c r="AO24">
        <f>(Y24*AG24+Z24*AH24)*AI24</f>
        <v>7.967286809221946</v>
      </c>
      <c r="AP24">
        <f>((AO24+0.00000010773*(AN24^4-AM24^4))-AL24*44100)/(L24*51.4+0.00000043092*AM24^3)</f>
        <v>-8.2265046088537908</v>
      </c>
      <c r="AQ24">
        <f>0.61365*EXP(17.502*J24/(240.97+J24))</f>
        <v>2.9155365557971002</v>
      </c>
      <c r="AR24">
        <f>AQ24*1000/AA24</f>
        <v>33.058622019198857</v>
      </c>
      <c r="AS24">
        <f>(AR24-U24)</f>
        <v>10.773805277255498</v>
      </c>
      <c r="AT24">
        <f>IF(D24,P24,(O24+P24)/2)</f>
        <v>24.404278755187988</v>
      </c>
      <c r="AU24">
        <f>0.61365*EXP(17.502*AT24/(240.97+AT24))</f>
        <v>3.0684842725324408</v>
      </c>
      <c r="AV24">
        <f>IF(AS24&lt;&gt;0,(1000-(AR24+U24)/2)/AS24*AL24,0)</f>
        <v>2.0973027611989785</v>
      </c>
      <c r="AW24">
        <f>U24*AA24/1000</f>
        <v>1.9653631604076653</v>
      </c>
      <c r="AX24">
        <f>(AU24-AW24)</f>
        <v>1.1031211121247755</v>
      </c>
      <c r="AY24">
        <f>1/(1.6/F24+1.37/N24)</f>
        <v>1.4101375822340658</v>
      </c>
      <c r="AZ24">
        <f>G24*AA24*0.001</f>
        <v>34.253351532371106</v>
      </c>
      <c r="BA24">
        <f>G24/S24</f>
        <v>0.98720218360610823</v>
      </c>
      <c r="BB24">
        <f>(1-AL24*AA24/AQ24/F24)*100</f>
        <v>82.905550639689579</v>
      </c>
      <c r="BC24">
        <f>(S24-E24/(N24/1.35))</f>
        <v>394.05198162700106</v>
      </c>
      <c r="BD24">
        <f>E24*BB24/100/BC24</f>
        <v>-4.174790383949775E-3</v>
      </c>
    </row>
    <row r="25" spans="1:56" x14ac:dyDescent="0.25">
      <c r="A25" s="1" t="s">
        <v>1</v>
      </c>
      <c r="B25" s="1" t="s">
        <v>6022</v>
      </c>
      <c r="K25" s="1">
        <v>2.72</v>
      </c>
    </row>
    <row r="26" spans="1:56" x14ac:dyDescent="0.25">
      <c r="A26" s="1" t="s">
        <v>1</v>
      </c>
      <c r="B26" s="1" t="s">
        <v>6021</v>
      </c>
      <c r="K26" s="1">
        <v>2.72</v>
      </c>
    </row>
    <row r="27" spans="1:56" x14ac:dyDescent="0.25">
      <c r="A27" s="1">
        <v>4</v>
      </c>
      <c r="B27" s="1" t="s">
        <v>6020</v>
      </c>
      <c r="C27" s="1">
        <v>872.00000192224979</v>
      </c>
      <c r="D27" s="1">
        <v>0</v>
      </c>
      <c r="E27">
        <f>(R27-S27*(1000-T27)/(1000-U27))*AK27</f>
        <v>-1.3775650832969011</v>
      </c>
      <c r="F27">
        <f>IF(AV27&lt;&gt;0,1/(1/AV27-1/N27),0)</f>
        <v>4.0615763216674345</v>
      </c>
      <c r="G27">
        <f>((AY27-AL27/2)*S27-E27)/(AY27+AL27/2)</f>
        <v>387.753939366905</v>
      </c>
      <c r="H27">
        <f>AL27*1000</f>
        <v>23.006063440918883</v>
      </c>
      <c r="I27">
        <f>(AQ27-AW27)</f>
        <v>0.94668277358807429</v>
      </c>
      <c r="J27">
        <f>(P27+AP27*D27)</f>
        <v>23.473155975341797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25.177928924560547</v>
      </c>
      <c r="P27" s="1">
        <v>23.473155975341797</v>
      </c>
      <c r="Q27" s="1">
        <v>25.395229339599609</v>
      </c>
      <c r="R27" s="1">
        <v>400.12286376953125</v>
      </c>
      <c r="S27" s="1">
        <v>393.18435668945313</v>
      </c>
      <c r="T27" s="1">
        <v>1.8113327026367188</v>
      </c>
      <c r="U27" s="1">
        <v>22.167102813720703</v>
      </c>
      <c r="V27" s="1">
        <v>4.9705767631530762</v>
      </c>
      <c r="W27" s="1">
        <v>60.829952239990234</v>
      </c>
      <c r="X27" s="1">
        <v>300.59954833984375</v>
      </c>
      <c r="Y27" s="1">
        <v>98.820579528808594</v>
      </c>
      <c r="Z27" s="1">
        <v>7.437161922454834</v>
      </c>
      <c r="AA27" s="1">
        <v>88.185157775878906</v>
      </c>
      <c r="AB27" s="1">
        <v>15.886916160583496</v>
      </c>
      <c r="AC27" s="1">
        <v>4.3050785064697266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1.1051453983082486</v>
      </c>
      <c r="AL27">
        <f>(U27-T27)/(1000-U27)*AK27</f>
        <v>2.3006063440918881E-2</v>
      </c>
      <c r="AM27">
        <f>(P27+273.15)</f>
        <v>296.62315597534177</v>
      </c>
      <c r="AN27">
        <f>(O27+273.15)</f>
        <v>298.32792892456052</v>
      </c>
      <c r="AO27">
        <f>(Y27*AG27+Z27*AH27)*AI27</f>
        <v>15.811292371199443</v>
      </c>
      <c r="AP27">
        <f>((AO27+0.00000010773*(AN27^4-AM27^4))-AL27*44100)/(L27*51.4+0.00000043092*AM27^3)</f>
        <v>-8.0775852072059386</v>
      </c>
      <c r="AQ27">
        <f>0.61365*EXP(17.502*J27/(240.97+J27))</f>
        <v>2.9014922326501638</v>
      </c>
      <c r="AR27">
        <f>AQ27*1000/AA27</f>
        <v>32.902274099506151</v>
      </c>
      <c r="AS27">
        <f>(AR27-U27)</f>
        <v>10.735171285785448</v>
      </c>
      <c r="AT27">
        <f>IF(D27,P27,(O27+P27)/2)</f>
        <v>24.325542449951172</v>
      </c>
      <c r="AU27">
        <f>0.61365*EXP(17.502*AT27/(240.97+AT27))</f>
        <v>3.0540452764779467</v>
      </c>
      <c r="AV27">
        <f>IF(AS27&lt;&gt;0,(1000-(AR27+U27)/2)/AS27*AL27,0)</f>
        <v>2.084046733477265</v>
      </c>
      <c r="AW27">
        <f>U27*AA27/1000</f>
        <v>1.9548094590620895</v>
      </c>
      <c r="AX27">
        <f>(AU27-AW27)</f>
        <v>1.0992358174158572</v>
      </c>
      <c r="AY27">
        <f>1/(1.6/F27+1.37/N27)</f>
        <v>1.4005540377865828</v>
      </c>
      <c r="AZ27">
        <f>G27*AA27*0.001</f>
        <v>34.1941423212891</v>
      </c>
      <c r="BA27">
        <f>G27/S27</f>
        <v>0.98618862314800282</v>
      </c>
      <c r="BB27">
        <f>(1-AL27*AA27/AQ27/F27)*100</f>
        <v>82.784415257269274</v>
      </c>
      <c r="BC27">
        <f>(S27-E27/(N27/1.35))</f>
        <v>393.61883371138299</v>
      </c>
      <c r="BD27">
        <f>E27*BB27/100/BC27</f>
        <v>-2.8972424623153257E-3</v>
      </c>
    </row>
    <row r="28" spans="1:56" x14ac:dyDescent="0.25">
      <c r="A28" s="1" t="s">
        <v>1</v>
      </c>
      <c r="B28" s="1" t="s">
        <v>6019</v>
      </c>
      <c r="K28" s="1">
        <v>2.72</v>
      </c>
    </row>
    <row r="29" spans="1:56" x14ac:dyDescent="0.25">
      <c r="A29" s="1" t="s">
        <v>1</v>
      </c>
      <c r="B29" s="1" t="s">
        <v>6018</v>
      </c>
      <c r="K29" s="1">
        <v>2.72</v>
      </c>
    </row>
    <row r="30" spans="1:56" x14ac:dyDescent="0.25">
      <c r="A30" s="1">
        <v>5</v>
      </c>
      <c r="B30" s="1" t="s">
        <v>6017</v>
      </c>
      <c r="C30" s="1">
        <v>1078.0000019222498</v>
      </c>
      <c r="D30" s="1">
        <v>0</v>
      </c>
      <c r="E30">
        <f>(R30-S30*(1000-T30)/(1000-U30))*AK30</f>
        <v>-0.96465008907946981</v>
      </c>
      <c r="F30">
        <f>IF(AV30&lt;&gt;0,1/(1/AV30-1/N30),0)</f>
        <v>4.1078059290186513</v>
      </c>
      <c r="G30">
        <f>((AY30-AL30/2)*S30-E30)/(AY30+AL30/2)</f>
        <v>387.07893809863452</v>
      </c>
      <c r="H30">
        <f>AL30*1000</f>
        <v>22.924414616624421</v>
      </c>
      <c r="I30">
        <f>(AQ30-AW30)</f>
        <v>0.93780704201200105</v>
      </c>
      <c r="J30">
        <f>(P30+AP30*D30)</f>
        <v>23.431369781494141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25.122165679931641</v>
      </c>
      <c r="P30" s="1">
        <v>23.431369781494141</v>
      </c>
      <c r="Q30" s="1">
        <v>25.3409423828125</v>
      </c>
      <c r="R30" s="1">
        <v>400.00982666015625</v>
      </c>
      <c r="S30" s="1">
        <v>392.73687744140625</v>
      </c>
      <c r="T30" s="1">
        <v>1.9065039157867432</v>
      </c>
      <c r="U30" s="1">
        <v>22.187225341796875</v>
      </c>
      <c r="V30" s="1">
        <v>5.2485990524291992</v>
      </c>
      <c r="W30" s="1">
        <v>61.08135986328125</v>
      </c>
      <c r="X30" s="1">
        <v>300.63494873046875</v>
      </c>
      <c r="Y30" s="1">
        <v>151.39108276367188</v>
      </c>
      <c r="Z30" s="1">
        <v>7.3201971054077148</v>
      </c>
      <c r="AA30" s="1">
        <v>88.176017761230469</v>
      </c>
      <c r="AB30" s="1">
        <v>16.004356384277344</v>
      </c>
      <c r="AC30" s="1">
        <v>4.3126282691955566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1.1052755468031936</v>
      </c>
      <c r="AL30">
        <f>(U30-T30)/(1000-U30)*AK30</f>
        <v>2.2924414616624422E-2</v>
      </c>
      <c r="AM30">
        <f>(P30+273.15)</f>
        <v>296.58136978149412</v>
      </c>
      <c r="AN30">
        <f>(O30+273.15)</f>
        <v>298.27216567993162</v>
      </c>
      <c r="AO30">
        <f>(Y30*AG30+Z30*AH30)*AI30</f>
        <v>24.222572700770797</v>
      </c>
      <c r="AP30">
        <f>((AO30+0.00000010773*(AN30^4-AM30^4))-AL30*44100)/(L30*51.4+0.00000043092*AM30^3)</f>
        <v>-7.9802164943669807</v>
      </c>
      <c r="AQ30">
        <f>0.61365*EXP(17.502*J30/(240.97+J30))</f>
        <v>2.894188217822705</v>
      </c>
      <c r="AR30">
        <f>AQ30*1000/AA30</f>
        <v>32.822850150250623</v>
      </c>
      <c r="AS30">
        <f>(AR30-U30)</f>
        <v>10.635624808453748</v>
      </c>
      <c r="AT30">
        <f>IF(D30,P30,(O30+P30)/2)</f>
        <v>24.276767730712891</v>
      </c>
      <c r="AU30">
        <f>0.61365*EXP(17.502*AT30/(240.97+AT30))</f>
        <v>3.0451305867352625</v>
      </c>
      <c r="AV30">
        <f>IF(AS30&lt;&gt;0,(1000-(AR30+U30)/2)/AS30*AL30,0)</f>
        <v>2.0961512020965927</v>
      </c>
      <c r="AW30">
        <f>U30*AA30/1000</f>
        <v>1.9563811758107039</v>
      </c>
      <c r="AX30">
        <f>(AU30-AW30)</f>
        <v>1.0887494109245586</v>
      </c>
      <c r="AY30">
        <f>1/(1.6/F30+1.37/N30)</f>
        <v>1.4093046899005586</v>
      </c>
      <c r="AZ30">
        <f>G30*AA30*0.001</f>
        <v>34.131079320783428</v>
      </c>
      <c r="BA30">
        <f>G30/S30</f>
        <v>0.98559356233712514</v>
      </c>
      <c r="BB30">
        <f>(1-AL30*AA30/AQ30/F30)*100</f>
        <v>82.997528827508376</v>
      </c>
      <c r="BC30">
        <f>(S30-E30/(N30/1.35))</f>
        <v>393.04112317395959</v>
      </c>
      <c r="BD30">
        <f>E30*BB30/100/BC30</f>
        <v>-2.0370279051282825E-3</v>
      </c>
    </row>
    <row r="31" spans="1:56" x14ac:dyDescent="0.25">
      <c r="A31" s="1" t="s">
        <v>1</v>
      </c>
      <c r="B31" s="1" t="s">
        <v>6016</v>
      </c>
      <c r="K31" s="1">
        <v>2.72</v>
      </c>
    </row>
    <row r="32" spans="1:56" x14ac:dyDescent="0.25">
      <c r="A32" s="1" t="s">
        <v>1</v>
      </c>
      <c r="B32" s="1" t="s">
        <v>6015</v>
      </c>
      <c r="K32" s="1">
        <v>2.72</v>
      </c>
    </row>
    <row r="33" spans="1:56" x14ac:dyDescent="0.25">
      <c r="A33" s="1">
        <v>6</v>
      </c>
      <c r="B33" s="1" t="s">
        <v>6014</v>
      </c>
      <c r="C33" s="1">
        <v>1284.0000019222498</v>
      </c>
      <c r="D33" s="1">
        <v>0</v>
      </c>
      <c r="E33">
        <f>(R33-S33*(1000-T33)/(1000-U33))*AK33</f>
        <v>-0.36345771245093556</v>
      </c>
      <c r="F33">
        <f>IF(AV33&lt;&gt;0,1/(1/AV33-1/N33),0)</f>
        <v>4.2993004724060997</v>
      </c>
      <c r="G33">
        <f>((AY33-AL33/2)*S33-E33)/(AY33+AL33/2)</f>
        <v>386.14002454259582</v>
      </c>
      <c r="H33">
        <f>AL33*1000</f>
        <v>23.082438611509819</v>
      </c>
      <c r="I33">
        <f>(AQ33-AW33)</f>
        <v>0.9226776227054343</v>
      </c>
      <c r="J33">
        <f>(P33+AP33*D33)</f>
        <v>23.461452484130859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25.090969085693359</v>
      </c>
      <c r="P33" s="1">
        <v>23.461452484130859</v>
      </c>
      <c r="Q33" s="1">
        <v>25.307428359985352</v>
      </c>
      <c r="R33" s="1">
        <v>399.96566772460938</v>
      </c>
      <c r="S33" s="1">
        <v>392.10589599609375</v>
      </c>
      <c r="T33" s="1">
        <v>2.0027964115142822</v>
      </c>
      <c r="U33" s="1">
        <v>22.418283462524414</v>
      </c>
      <c r="V33" s="1">
        <v>5.5239825248718262</v>
      </c>
      <c r="W33" s="1">
        <v>61.832645416259766</v>
      </c>
      <c r="X33" s="1">
        <v>300.63803100585938</v>
      </c>
      <c r="Y33" s="1">
        <v>300.79254150390625</v>
      </c>
      <c r="Z33" s="1">
        <v>7.6924352645874023</v>
      </c>
      <c r="AA33" s="1">
        <v>88.176567077636719</v>
      </c>
      <c r="AB33" s="1">
        <v>15.921358108520508</v>
      </c>
      <c r="AC33" s="1">
        <v>4.325523853302002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1.1052868786980121</v>
      </c>
      <c r="AL33">
        <f>(U33-T33)/(1000-U33)*AK33</f>
        <v>2.3082438611509819E-2</v>
      </c>
      <c r="AM33">
        <f>(P33+273.15)</f>
        <v>296.61145248413084</v>
      </c>
      <c r="AN33">
        <f>(O33+273.15)</f>
        <v>298.24096908569334</v>
      </c>
      <c r="AO33">
        <f>(Y33*AG33+Z33*AH33)*AI33</f>
        <v>48.126805564907045</v>
      </c>
      <c r="AP33">
        <f>((AO33+0.00000010773*(AN33^4-AM33^4))-AL33*44100)/(L33*51.4+0.00000043092*AM33^3)</f>
        <v>-7.8460492793339824</v>
      </c>
      <c r="AQ33">
        <f>0.61365*EXP(17.502*J33/(240.97+J33))</f>
        <v>2.8994448982041923</v>
      </c>
      <c r="AR33">
        <f>AQ33*1000/AA33</f>
        <v>32.882261062072438</v>
      </c>
      <c r="AS33">
        <f>(AR33-U33)</f>
        <v>10.463977599548024</v>
      </c>
      <c r="AT33">
        <f>IF(D33,P33,(O33+P33)/2)</f>
        <v>24.276210784912109</v>
      </c>
      <c r="AU33">
        <f>0.61365*EXP(17.502*AT33/(240.97+AT33))</f>
        <v>3.0450289237228891</v>
      </c>
      <c r="AV33">
        <f>IF(AS33&lt;&gt;0,(1000-(AR33+U33)/2)/AS33*AL33,0)</f>
        <v>2.144901657701678</v>
      </c>
      <c r="AW33">
        <f>U33*AA33/1000</f>
        <v>1.976767275498758</v>
      </c>
      <c r="AX33">
        <f>(AU33-AW33)</f>
        <v>1.0682616482241312</v>
      </c>
      <c r="AY33">
        <f>1/(1.6/F33+1.37/N33)</f>
        <v>1.4446253489491561</v>
      </c>
      <c r="AZ33">
        <f>G33*AA33*0.001</f>
        <v>34.048501775440492</v>
      </c>
      <c r="BA33">
        <f>G33/S33</f>
        <v>0.98478505037945829</v>
      </c>
      <c r="BB33">
        <f>(1-AL33*AA33/AQ33/F33)*100</f>
        <v>83.672405058882603</v>
      </c>
      <c r="BC33">
        <f>(S33-E33/(N33/1.35))</f>
        <v>392.22052871030655</v>
      </c>
      <c r="BD33">
        <f>E33*BB33/100/BC33</f>
        <v>-7.7536433490536013E-4</v>
      </c>
    </row>
    <row r="34" spans="1:56" x14ac:dyDescent="0.25">
      <c r="A34" s="1" t="s">
        <v>1</v>
      </c>
      <c r="B34" s="1" t="s">
        <v>6013</v>
      </c>
      <c r="K34" s="1">
        <v>2.72</v>
      </c>
    </row>
    <row r="35" spans="1:56" x14ac:dyDescent="0.25">
      <c r="A35" s="1" t="s">
        <v>1</v>
      </c>
      <c r="B35" s="1" t="s">
        <v>6012</v>
      </c>
      <c r="K35" s="1">
        <v>2.72</v>
      </c>
    </row>
    <row r="36" spans="1:56" x14ac:dyDescent="0.25">
      <c r="A36" s="1">
        <v>7</v>
      </c>
      <c r="B36" s="1" t="s">
        <v>6011</v>
      </c>
      <c r="C36" s="1">
        <v>1489.0000019222498</v>
      </c>
      <c r="D36" s="1">
        <v>0</v>
      </c>
      <c r="E36">
        <f>(R36-S36*(1000-T36)/(1000-U36))*AK36</f>
        <v>-3.6977493855305299E-2</v>
      </c>
      <c r="F36">
        <f>IF(AV36&lt;&gt;0,1/(1/AV36-1/N36),0)</f>
        <v>4.6270667992067658</v>
      </c>
      <c r="G36">
        <f>((AY36-AL36/2)*S36-E36)/(AY36+AL36/2)</f>
        <v>385.52222600421726</v>
      </c>
      <c r="H36">
        <f>AL36*1000</f>
        <v>23.435416346760508</v>
      </c>
      <c r="I36">
        <f>(AQ36-AW36)</f>
        <v>0.90333506980548517</v>
      </c>
      <c r="J36">
        <f>(P36+AP36*D36)</f>
        <v>23.552244186401367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25.097173690795898</v>
      </c>
      <c r="P36" s="1">
        <v>23.552244186401367</v>
      </c>
      <c r="Q36" s="1">
        <v>25.305519104003906</v>
      </c>
      <c r="R36" s="1">
        <v>399.8292236328125</v>
      </c>
      <c r="S36" s="1">
        <v>391.5606689453125</v>
      </c>
      <c r="T36" s="1">
        <v>2.1014988422393799</v>
      </c>
      <c r="U36" s="1">
        <v>22.820016860961914</v>
      </c>
      <c r="V36" s="1">
        <v>5.7935996055603027</v>
      </c>
      <c r="W36" s="1">
        <v>62.912261962890625</v>
      </c>
      <c r="X36" s="1">
        <v>300.64739990234375</v>
      </c>
      <c r="Y36" s="1">
        <v>500.33590698242188</v>
      </c>
      <c r="Z36" s="1">
        <v>7.6443166732788086</v>
      </c>
      <c r="AA36" s="1">
        <v>88.169326782226563</v>
      </c>
      <c r="AB36" s="1">
        <v>16.059236526489258</v>
      </c>
      <c r="AC36" s="1">
        <v>4.3579621315002441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1.1053213231703811</v>
      </c>
      <c r="AL36">
        <f>(U36-T36)/(1000-U36)*AK36</f>
        <v>2.343541634676051E-2</v>
      </c>
      <c r="AM36">
        <f>(P36+273.15)</f>
        <v>296.70224418640134</v>
      </c>
      <c r="AN36">
        <f>(O36+273.15)</f>
        <v>298.24717369079588</v>
      </c>
      <c r="AO36">
        <f>(Y36*AG36+Z36*AH36)*AI36</f>
        <v>80.05374332784686</v>
      </c>
      <c r="AP36">
        <f>((AO36+0.00000010773*(AN36^4-AM36^4))-AL36*44100)/(L36*51.4+0.00000043092*AM36^3)</f>
        <v>-7.7182979039473434</v>
      </c>
      <c r="AQ36">
        <f>0.61365*EXP(17.502*J36/(240.97+J36))</f>
        <v>2.915360593595556</v>
      </c>
      <c r="AR36">
        <f>AQ36*1000/AA36</f>
        <v>33.065474127939503</v>
      </c>
      <c r="AS36">
        <f>(AR36-U36)</f>
        <v>10.245457266977589</v>
      </c>
      <c r="AT36">
        <f>IF(D36,P36,(O36+P36)/2)</f>
        <v>24.324708938598633</v>
      </c>
      <c r="AU36">
        <f>0.61365*EXP(17.502*AT36/(240.97+AT36))</f>
        <v>3.0538927419154733</v>
      </c>
      <c r="AV36">
        <f>IF(AS36&lt;&gt;0,(1000-(AR36+U36)/2)/AS36*AL36,0)</f>
        <v>2.2234797216568514</v>
      </c>
      <c r="AW36">
        <f>U36*AA36/1000</f>
        <v>2.0120255237900708</v>
      </c>
      <c r="AX36">
        <f>(AU36-AW36)</f>
        <v>1.0418672181254025</v>
      </c>
      <c r="AY36">
        <f>1/(1.6/F36+1.37/N36)</f>
        <v>1.5018197876759241</v>
      </c>
      <c r="AZ36">
        <f>G36*AA36*0.001</f>
        <v>33.991235126377234</v>
      </c>
      <c r="BA36">
        <f>G36/S36</f>
        <v>0.98457852532186119</v>
      </c>
      <c r="BB36">
        <f>(1-AL36*AA36/AQ36/F36)*100</f>
        <v>84.682349724352534</v>
      </c>
      <c r="BC36">
        <f>(S36-E36/(N36/1.35))</f>
        <v>391.57233145883254</v>
      </c>
      <c r="BD36">
        <f>E36*BB36/100/BC36</f>
        <v>-7.9968394470544192E-5</v>
      </c>
    </row>
    <row r="37" spans="1:56" x14ac:dyDescent="0.25">
      <c r="A37" s="1" t="s">
        <v>1</v>
      </c>
      <c r="B37" s="1" t="s">
        <v>6010</v>
      </c>
      <c r="K37" s="1">
        <v>2.72</v>
      </c>
    </row>
    <row r="38" spans="1:56" x14ac:dyDescent="0.25">
      <c r="A38" s="1" t="s">
        <v>1</v>
      </c>
      <c r="B38" s="1" t="s">
        <v>6009</v>
      </c>
      <c r="K38" s="1">
        <v>2.72</v>
      </c>
    </row>
    <row r="39" spans="1:56" x14ac:dyDescent="0.25">
      <c r="A39" s="1">
        <v>8</v>
      </c>
      <c r="B39" s="1" t="s">
        <v>6008</v>
      </c>
      <c r="C39" s="1">
        <v>1695.0000019222498</v>
      </c>
      <c r="D39" s="1">
        <v>0</v>
      </c>
      <c r="E39">
        <f>(R39-S39*(1000-T39)/(1000-U39))*AK39</f>
        <v>0.51934166891367428</v>
      </c>
      <c r="F39">
        <f>IF(AV39&lt;&gt;0,1/(1/AV39-1/N39),0)</f>
        <v>5.1335443620740824</v>
      </c>
      <c r="G39">
        <f>((AY39-AL39/2)*S39-E39)/(AY39+AL39/2)</f>
        <v>384.83984406936975</v>
      </c>
      <c r="H39">
        <f>AL39*1000</f>
        <v>24.010287148613472</v>
      </c>
      <c r="I39">
        <f>(AQ39-AW39)</f>
        <v>0.88114029855781695</v>
      </c>
      <c r="J39">
        <f>(P39+AP39*D39)</f>
        <v>23.725650787353516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25.138542175292969</v>
      </c>
      <c r="P39" s="1">
        <v>23.725650787353516</v>
      </c>
      <c r="Q39" s="1">
        <v>25.334388732910156</v>
      </c>
      <c r="R39" s="1">
        <v>400.0174560546875</v>
      </c>
      <c r="S39" s="1">
        <v>391.05242919921875</v>
      </c>
      <c r="T39" s="1">
        <v>2.2051148414611816</v>
      </c>
      <c r="U39" s="1">
        <v>23.420133590698242</v>
      </c>
      <c r="V39" s="1">
        <v>6.0639820098876953</v>
      </c>
      <c r="W39" s="1">
        <v>64.40447998046875</v>
      </c>
      <c r="X39" s="1">
        <v>300.62881469726563</v>
      </c>
      <c r="Y39" s="1">
        <v>749.04498291015625</v>
      </c>
      <c r="Z39" s="1">
        <v>7.8057489395141602</v>
      </c>
      <c r="AA39" s="1">
        <v>88.164772033691406</v>
      </c>
      <c r="AB39" s="1">
        <v>16.026639938354492</v>
      </c>
      <c r="AC39" s="1">
        <v>4.4052858352661133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1.105252995210535</v>
      </c>
      <c r="AL39">
        <f>(U39-T39)/(1000-U39)*AK39</f>
        <v>2.401028714861347E-2</v>
      </c>
      <c r="AM39">
        <f>(P39+273.15)</f>
        <v>296.87565078735349</v>
      </c>
      <c r="AN39">
        <f>(O39+273.15)</f>
        <v>298.28854217529295</v>
      </c>
      <c r="AO39">
        <f>(Y39*AG39+Z39*AH39)*AI39</f>
        <v>119.84719458683139</v>
      </c>
      <c r="AP39">
        <f>((AO39+0.00000010773*(AN39^4-AM39^4))-AL39*44100)/(L39*51.4+0.00000043092*AM39^3)</f>
        <v>-7.6101711562365537</v>
      </c>
      <c r="AQ39">
        <f>0.61365*EXP(17.502*J39/(240.97+J39))</f>
        <v>2.9459710375803261</v>
      </c>
      <c r="AR39">
        <f>AQ39*1000/AA39</f>
        <v>33.41437821054592</v>
      </c>
      <c r="AS39">
        <f>(AR39-U39)</f>
        <v>9.9942446198476773</v>
      </c>
      <c r="AT39">
        <f>IF(D39,P39,(O39+P39)/2)</f>
        <v>24.432096481323242</v>
      </c>
      <c r="AU39">
        <f>0.61365*EXP(17.502*AT39/(240.97+AT39))</f>
        <v>3.0735998512590164</v>
      </c>
      <c r="AV39">
        <f>IF(AS39&lt;&gt;0,(1000-(AR39+U39)/2)/AS39*AL39,0)</f>
        <v>2.3341414545864345</v>
      </c>
      <c r="AW39">
        <f>U39*AA39/1000</f>
        <v>2.0648307390225091</v>
      </c>
      <c r="AX39">
        <f>(AU39-AW39)</f>
        <v>1.0087691122365072</v>
      </c>
      <c r="AY39">
        <f>1/(1.6/F39+1.37/N39)</f>
        <v>1.5829223426572578</v>
      </c>
      <c r="AZ39">
        <f>G39*AA39*0.001</f>
        <v>33.929317121857331</v>
      </c>
      <c r="BA39">
        <f>G39/S39</f>
        <v>0.98411316573951257</v>
      </c>
      <c r="BB39">
        <f>(1-AL39*AA39/AQ39/F39)*100</f>
        <v>86.002623298483755</v>
      </c>
      <c r="BC39">
        <f>(S39-E39/(N39/1.35))</f>
        <v>390.88863147785543</v>
      </c>
      <c r="BD39">
        <f>E39*BB39/100/BC39</f>
        <v>1.1426463273163507E-3</v>
      </c>
    </row>
    <row r="40" spans="1:56" x14ac:dyDescent="0.25">
      <c r="A40" s="1" t="s">
        <v>1</v>
      </c>
      <c r="B40" s="1" t="s">
        <v>6007</v>
      </c>
      <c r="K40" s="1">
        <v>2.72</v>
      </c>
    </row>
    <row r="41" spans="1:56" x14ac:dyDescent="0.25">
      <c r="A41" s="1" t="s">
        <v>1</v>
      </c>
      <c r="B41" s="1" t="s">
        <v>6006</v>
      </c>
      <c r="K41" s="1">
        <v>2.72</v>
      </c>
    </row>
    <row r="42" spans="1:56" x14ac:dyDescent="0.25">
      <c r="A42" s="1">
        <v>9</v>
      </c>
      <c r="B42" s="1" t="s">
        <v>6005</v>
      </c>
      <c r="C42" s="1">
        <v>1901.0000019222498</v>
      </c>
      <c r="D42" s="1">
        <v>0</v>
      </c>
      <c r="E42">
        <f>(R42-S42*(1000-T42)/(1000-U42))*AK42</f>
        <v>0.64051377384163077</v>
      </c>
      <c r="F42">
        <f>IF(AV42&lt;&gt;0,1/(1/AV42-1/N42),0)</f>
        <v>5.8233566846482381</v>
      </c>
      <c r="G42">
        <f>((AY42-AL42/2)*S42-E42)/(AY42+AL42/2)</f>
        <v>384.605009404474</v>
      </c>
      <c r="H42">
        <f>AL42*1000</f>
        <v>24.686072436837005</v>
      </c>
      <c r="I42">
        <f>(AQ42-AW42)</f>
        <v>0.8566413452669277</v>
      </c>
      <c r="J42">
        <f>(P42+AP42*D42)</f>
        <v>23.929697036743164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25.207231521606445</v>
      </c>
      <c r="P42" s="1">
        <v>23.929697036743164</v>
      </c>
      <c r="Q42" s="1">
        <v>25.383886337280273</v>
      </c>
      <c r="R42" s="1">
        <v>399.983154296875</v>
      </c>
      <c r="S42" s="1">
        <v>390.67807006835938</v>
      </c>
      <c r="T42" s="1">
        <v>2.3151826858520508</v>
      </c>
      <c r="U42" s="1">
        <v>24.111139297485352</v>
      </c>
      <c r="V42" s="1">
        <v>6.3405461311340332</v>
      </c>
      <c r="W42" s="1">
        <v>66.032707214355469</v>
      </c>
      <c r="X42" s="1">
        <v>300.63900756835938</v>
      </c>
      <c r="Y42" s="1">
        <v>999.5135498046875</v>
      </c>
      <c r="Z42" s="1">
        <v>7.6311550140380859</v>
      </c>
      <c r="AA42" s="1">
        <v>88.162918090820313</v>
      </c>
      <c r="AB42" s="1">
        <v>16.123498916625977</v>
      </c>
      <c r="AC42" s="1">
        <v>4.4622979164123535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1.105290469001321</v>
      </c>
      <c r="AL42">
        <f>(U42-T42)/(1000-U42)*AK42</f>
        <v>2.4686072436837004E-2</v>
      </c>
      <c r="AM42">
        <f>(P42+273.15)</f>
        <v>297.07969703674314</v>
      </c>
      <c r="AN42">
        <f>(O42+273.15)</f>
        <v>298.35723152160642</v>
      </c>
      <c r="AO42">
        <f>(Y42*AG42+Z42*AH42)*AI42</f>
        <v>159.92216439421099</v>
      </c>
      <c r="AP42">
        <f>((AO42+0.00000010773*(AN42^4-AM42^4))-AL42*44100)/(L42*51.4+0.00000043092*AM42^3)</f>
        <v>-7.5365315169883242</v>
      </c>
      <c r="AQ42">
        <f>0.61365*EXP(17.502*J42/(240.97+J42))</f>
        <v>2.9823497442274878</v>
      </c>
      <c r="AR42">
        <f>AQ42*1000/AA42</f>
        <v>33.827711341805234</v>
      </c>
      <c r="AS42">
        <f>(AR42-U42)</f>
        <v>9.7165720443198822</v>
      </c>
      <c r="AT42">
        <f>IF(D42,P42,(O42+P42)/2)</f>
        <v>24.568464279174805</v>
      </c>
      <c r="AU42">
        <f>0.61365*EXP(17.502*AT42/(240.97+AT42))</f>
        <v>3.0987853940238117</v>
      </c>
      <c r="AV42">
        <f>IF(AS42&lt;&gt;0,(1000-(AR42+U42)/2)/AS42*AL42,0)</f>
        <v>2.4670152184952552</v>
      </c>
      <c r="AW42">
        <f>U42*AA42/1000</f>
        <v>2.1257083989605601</v>
      </c>
      <c r="AX42">
        <f>(AU42-AW42)</f>
        <v>0.97307699506325163</v>
      </c>
      <c r="AY42">
        <f>1/(1.6/F42+1.37/N42)</f>
        <v>1.6811722240840878</v>
      </c>
      <c r="AZ42">
        <f>G42*AA42*0.001</f>
        <v>33.90789994144582</v>
      </c>
      <c r="BA42">
        <f>G42/S42</f>
        <v>0.98445507662402776</v>
      </c>
      <c r="BB42">
        <f>(1-AL42*AA42/AQ42/F42)*100</f>
        <v>87.468415374420644</v>
      </c>
      <c r="BC42">
        <f>(S42-E42/(N42/1.35))</f>
        <v>390.47605528129918</v>
      </c>
      <c r="BD42">
        <f>E42*BB42/100/BC42</f>
        <v>1.4347800349257583E-3</v>
      </c>
    </row>
    <row r="43" spans="1:56" x14ac:dyDescent="0.25">
      <c r="A43" s="1" t="s">
        <v>1</v>
      </c>
      <c r="B43" s="1" t="s">
        <v>6004</v>
      </c>
      <c r="K43" s="1">
        <v>2.72</v>
      </c>
    </row>
    <row r="44" spans="1:56" x14ac:dyDescent="0.25">
      <c r="A44" s="1" t="s">
        <v>1</v>
      </c>
      <c r="B44" s="1" t="s">
        <v>6003</v>
      </c>
      <c r="K44" s="1">
        <v>2.72</v>
      </c>
    </row>
    <row r="45" spans="1:56" x14ac:dyDescent="0.25">
      <c r="A45" s="1">
        <v>10</v>
      </c>
      <c r="B45" s="1" t="s">
        <v>6002</v>
      </c>
      <c r="C45" s="1">
        <v>2107.0000019222498</v>
      </c>
      <c r="D45" s="1">
        <v>0</v>
      </c>
      <c r="E45">
        <f>(R45-S45*(1000-T45)/(1000-U45))*AK45</f>
        <v>0.73994344582405602</v>
      </c>
      <c r="F45">
        <f>IF(AV45&lt;&gt;0,1/(1/AV45-1/N45),0)</f>
        <v>6.7663450012862087</v>
      </c>
      <c r="G45">
        <f>((AY45-AL45/2)*S45-E45)/(AY45+AL45/2)</f>
        <v>384.42527506105256</v>
      </c>
      <c r="H45">
        <f>AL45*1000</f>
        <v>25.417874708190244</v>
      </c>
      <c r="I45">
        <f>(AQ45-AW45)</f>
        <v>0.82945276825568071</v>
      </c>
      <c r="J45">
        <f>(P45+AP45*D45)</f>
        <v>24.143730163574219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25.270500183105469</v>
      </c>
      <c r="P45" s="1">
        <v>24.143730163574219</v>
      </c>
      <c r="Q45" s="1">
        <v>25.422443389892578</v>
      </c>
      <c r="R45" s="1">
        <v>399.9620361328125</v>
      </c>
      <c r="S45" s="1">
        <v>390.3167724609375</v>
      </c>
      <c r="T45" s="1">
        <v>2.4325625896453857</v>
      </c>
      <c r="U45" s="1">
        <v>24.857177734375</v>
      </c>
      <c r="V45" s="1">
        <v>6.6369633674621582</v>
      </c>
      <c r="W45" s="1">
        <v>67.819915771484375</v>
      </c>
      <c r="X45" s="1">
        <v>300.6431884765625</v>
      </c>
      <c r="Y45" s="1">
        <v>1249.8922119140625</v>
      </c>
      <c r="Z45" s="1">
        <v>7.5276412963867188</v>
      </c>
      <c r="AA45" s="1">
        <v>88.162773132324219</v>
      </c>
      <c r="AB45" s="1">
        <v>16.340375900268555</v>
      </c>
      <c r="AC45" s="1">
        <v>4.5177412033081055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1.1053058399873619</v>
      </c>
      <c r="AL45">
        <f>(U45-T45)/(1000-U45)*AK45</f>
        <v>2.5417874708190243E-2</v>
      </c>
      <c r="AM45">
        <f>(P45+273.15)</f>
        <v>297.2937301635742</v>
      </c>
      <c r="AN45">
        <f>(O45+273.15)</f>
        <v>298.42050018310545</v>
      </c>
      <c r="AO45">
        <f>(Y45*AG45+Z45*AH45)*AI45</f>
        <v>199.98274943628712</v>
      </c>
      <c r="AP45">
        <f>((AO45+0.00000010773*(AN45^4-AM45^4))-AL45*44100)/(L45*51.4+0.00000043092*AM45^3)</f>
        <v>-7.484805797918245</v>
      </c>
      <c r="AQ45">
        <f>0.61365*EXP(17.502*J45/(240.97+J45))</f>
        <v>3.0209304895612448</v>
      </c>
      <c r="AR45">
        <f>AQ45*1000/AA45</f>
        <v>34.265375081011868</v>
      </c>
      <c r="AS45">
        <f>(AR45-U45)</f>
        <v>9.408197346636868</v>
      </c>
      <c r="AT45">
        <f>IF(D45,P45,(O45+P45)/2)</f>
        <v>24.707115173339844</v>
      </c>
      <c r="AU45">
        <f>0.61365*EXP(17.502*AT45/(240.97+AT45))</f>
        <v>3.1245773559896617</v>
      </c>
      <c r="AV45">
        <f>IF(AS45&lt;&gt;0,(1000-(AR45+U45)/2)/AS45*AL45,0)</f>
        <v>2.6218082996593175</v>
      </c>
      <c r="AW45">
        <f>U45*AA45/1000</f>
        <v>2.1914777213055641</v>
      </c>
      <c r="AX45">
        <f>(AU45-AW45)</f>
        <v>0.93309963468409762</v>
      </c>
      <c r="AY45">
        <f>1/(1.6/F45+1.37/N45)</f>
        <v>1.7968422753731983</v>
      </c>
      <c r="AZ45">
        <f>G45*AA45*0.001</f>
        <v>33.891998311538913</v>
      </c>
      <c r="BA45">
        <f>G45/S45</f>
        <v>0.98490585643363671</v>
      </c>
      <c r="BB45">
        <f>(1-AL45*AA45/AQ45/F45)*100</f>
        <v>89.036995137470271</v>
      </c>
      <c r="BC45">
        <f>(S45-E45/(N45/1.35))</f>
        <v>390.0833980609645</v>
      </c>
      <c r="BD45">
        <f>E45*BB45/100/BC45</f>
        <v>1.6889296318512636E-3</v>
      </c>
    </row>
    <row r="46" spans="1:56" x14ac:dyDescent="0.25">
      <c r="A46" s="1" t="s">
        <v>1</v>
      </c>
      <c r="B46" s="1" t="s">
        <v>6001</v>
      </c>
      <c r="K46" s="1">
        <v>2.72</v>
      </c>
    </row>
    <row r="47" spans="1:56" x14ac:dyDescent="0.25">
      <c r="A47" s="1" t="s">
        <v>1</v>
      </c>
      <c r="B47" s="1" t="s">
        <v>6000</v>
      </c>
      <c r="K47" s="1">
        <v>2.72</v>
      </c>
    </row>
    <row r="48" spans="1:56" x14ac:dyDescent="0.25">
      <c r="A48" s="1">
        <v>11</v>
      </c>
      <c r="B48" s="1" t="s">
        <v>5999</v>
      </c>
      <c r="C48" s="1">
        <v>2312.5000019110739</v>
      </c>
      <c r="D48" s="1">
        <v>0</v>
      </c>
      <c r="E48">
        <f>(R48-S48*(1000-T48)/(1000-U48))*AK48</f>
        <v>0.80738520390907997</v>
      </c>
      <c r="F48">
        <f>IF(AV48&lt;&gt;0,1/(1/AV48-1/N48),0)</f>
        <v>8.4603899421750786</v>
      </c>
      <c r="G48">
        <f>((AY48-AL48/2)*S48-E48)/(AY48+AL48/2)</f>
        <v>384.14404756256232</v>
      </c>
      <c r="H48">
        <f>AL48*1000</f>
        <v>26.446587268402112</v>
      </c>
      <c r="I48">
        <f>(AQ48-AW48)</f>
        <v>0.79533960646054425</v>
      </c>
      <c r="J48">
        <f>(P48+AP48*D48)</f>
        <v>24.442533493041992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25.355192184448242</v>
      </c>
      <c r="P48" s="1">
        <v>24.442533493041992</v>
      </c>
      <c r="Q48" s="1">
        <v>25.478652954101563</v>
      </c>
      <c r="R48" s="1">
        <v>399.82199096679688</v>
      </c>
      <c r="S48" s="1">
        <v>389.76596069335938</v>
      </c>
      <c r="T48" s="1">
        <v>2.557863712310791</v>
      </c>
      <c r="U48" s="1">
        <v>25.865142822265625</v>
      </c>
      <c r="V48" s="1">
        <v>6.943274974822998</v>
      </c>
      <c r="W48" s="1">
        <v>70.210464477539063</v>
      </c>
      <c r="X48" s="1">
        <v>300.65335083007813</v>
      </c>
      <c r="Y48" s="1">
        <v>1600.877685546875</v>
      </c>
      <c r="Z48" s="1">
        <v>7.6805272102355957</v>
      </c>
      <c r="AA48" s="1">
        <v>88.156539916992188</v>
      </c>
      <c r="AB48" s="1">
        <v>16.562612533569336</v>
      </c>
      <c r="AC48" s="1">
        <v>4.5894579887390137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1.1053432015811693</v>
      </c>
      <c r="AL48">
        <f>(U48-T48)/(1000-U48)*AK48</f>
        <v>2.6446587268402114E-2</v>
      </c>
      <c r="AM48">
        <f>(P48+273.15)</f>
        <v>297.59253349304197</v>
      </c>
      <c r="AN48">
        <f>(O48+273.15)</f>
        <v>298.50519218444822</v>
      </c>
      <c r="AO48">
        <f>(Y48*AG48+Z48*AH48)*AI48</f>
        <v>256.14042396231525</v>
      </c>
      <c r="AP48">
        <f>((AO48+0.00000010773*(AN48^4-AM48^4))-AL48*44100)/(L48*51.4+0.00000043092*AM48^3)</f>
        <v>-7.413703107493455</v>
      </c>
      <c r="AQ48">
        <f>0.61365*EXP(17.502*J48/(240.97+J48))</f>
        <v>3.0755211021303079</v>
      </c>
      <c r="AR48">
        <f>AQ48*1000/AA48</f>
        <v>34.887044171949185</v>
      </c>
      <c r="AS48">
        <f>(AR48-U48)</f>
        <v>9.0219013496835601</v>
      </c>
      <c r="AT48">
        <f>IF(D48,P48,(O48+P48)/2)</f>
        <v>24.898862838745117</v>
      </c>
      <c r="AU48">
        <f>0.61365*EXP(17.502*AT48/(240.97+AT48))</f>
        <v>3.1605555070263849</v>
      </c>
      <c r="AV48">
        <f>IF(AS48&lt;&gt;0,(1000-(AR48+U48)/2)/AS48*AL48,0)</f>
        <v>2.8423324825821941</v>
      </c>
      <c r="AW48">
        <f>U48*AA48/1000</f>
        <v>2.2801814956697637</v>
      </c>
      <c r="AX48">
        <f>(AU48-AW48)</f>
        <v>0.88037401135662119</v>
      </c>
      <c r="AY48">
        <f>1/(1.6/F48+1.37/N48)</f>
        <v>1.9639265553644256</v>
      </c>
      <c r="AZ48">
        <f>G48*AA48*0.001</f>
        <v>33.86481006282397</v>
      </c>
      <c r="BA48">
        <f>G48/S48</f>
        <v>0.98557618238186795</v>
      </c>
      <c r="BB48">
        <f>(1-AL48*AA48/AQ48/F48)*100</f>
        <v>91.039854084509471</v>
      </c>
      <c r="BC48">
        <f>(S48-E48/(N48/1.35))</f>
        <v>389.51131550584847</v>
      </c>
      <c r="BD48">
        <f>E48*BB48/100/BC48</f>
        <v>1.8870884677231132E-3</v>
      </c>
    </row>
    <row r="49" spans="1:56" x14ac:dyDescent="0.25">
      <c r="A49" s="1" t="s">
        <v>1</v>
      </c>
      <c r="B49" s="1" t="s">
        <v>5998</v>
      </c>
      <c r="K49" s="1">
        <v>2.72</v>
      </c>
    </row>
    <row r="50" spans="1:56" x14ac:dyDescent="0.25">
      <c r="A50" s="1" t="s">
        <v>1</v>
      </c>
      <c r="B50" s="1" t="s">
        <v>5993</v>
      </c>
      <c r="K50" s="1">
        <v>2.72</v>
      </c>
    </row>
    <row r="51" spans="1:56" x14ac:dyDescent="0.25">
      <c r="A51" s="1">
        <v>12</v>
      </c>
      <c r="B51" s="1" t="s">
        <v>5997</v>
      </c>
      <c r="C51" s="1">
        <v>2518.5000019110739</v>
      </c>
      <c r="D51" s="1">
        <v>0</v>
      </c>
      <c r="E51">
        <f>(R51-S51*(1000-T51)/(1000-U51))*AK51</f>
        <v>1.307069958185785</v>
      </c>
      <c r="F51">
        <f>IF(AV51&lt;&gt;0,1/(1/AV51-1/N51),0)</f>
        <v>11.847787454709973</v>
      </c>
      <c r="G51">
        <f>((AY51-AL51/2)*S51-E51)/(AY51+AL51/2)</f>
        <v>383.58012873393653</v>
      </c>
      <c r="H51">
        <f>AL51*1000</f>
        <v>27.72761136469655</v>
      </c>
      <c r="I51">
        <f>(AQ51-AW51)</f>
        <v>0.75291021606391162</v>
      </c>
      <c r="J51">
        <f>(P51+AP51*D51)</f>
        <v>24.803628921508789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25.486000061035156</v>
      </c>
      <c r="P51" s="1">
        <v>24.803628921508789</v>
      </c>
      <c r="Q51" s="1">
        <v>25.575796127319336</v>
      </c>
      <c r="R51" s="1">
        <v>399.99224853515625</v>
      </c>
      <c r="S51" s="1">
        <v>389.04998779296875</v>
      </c>
      <c r="T51" s="1">
        <v>2.7046716213226318</v>
      </c>
      <c r="U51" s="1">
        <v>27.110591888427734</v>
      </c>
      <c r="V51" s="1">
        <v>7.2841835021972656</v>
      </c>
      <c r="W51" s="1">
        <v>73.01385498046875</v>
      </c>
      <c r="X51" s="1">
        <v>300.64199829101563</v>
      </c>
      <c r="Y51" s="1">
        <v>1999.803955078125</v>
      </c>
      <c r="Z51" s="1">
        <v>7.5394220352172852</v>
      </c>
      <c r="AA51" s="1">
        <v>88.147514343261719</v>
      </c>
      <c r="AB51" s="1">
        <v>16.825860977172852</v>
      </c>
      <c r="AC51" s="1">
        <v>4.6814174652099609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1.1053014643052042</v>
      </c>
      <c r="AL51">
        <f>(U51-T51)/(1000-U51)*AK51</f>
        <v>2.772761136469655E-2</v>
      </c>
      <c r="AM51">
        <f>(P51+273.15)</f>
        <v>297.95362892150877</v>
      </c>
      <c r="AN51">
        <f>(O51+273.15)</f>
        <v>298.63600006103513</v>
      </c>
      <c r="AO51">
        <f>(Y51*AG51+Z51*AH51)*AI51</f>
        <v>319.96862566064374</v>
      </c>
      <c r="AP51">
        <f>((AO51+0.00000010773*(AN51^4-AM51^4))-AL51*44100)/(L51*51.4+0.00000043092*AM51^3)</f>
        <v>-7.3722400024370129</v>
      </c>
      <c r="AQ51">
        <f>0.61365*EXP(17.502*J51/(240.97+J51))</f>
        <v>3.1426415034034103</v>
      </c>
      <c r="AR51">
        <f>AQ51*1000/AA51</f>
        <v>35.652071721108534</v>
      </c>
      <c r="AS51">
        <f>(AR51-U51)</f>
        <v>8.5414798326807997</v>
      </c>
      <c r="AT51">
        <f>IF(D51,P51,(O51+P51)/2)</f>
        <v>25.144814491271973</v>
      </c>
      <c r="AU51">
        <f>0.61365*EXP(17.502*AT51/(240.97+AT51))</f>
        <v>3.2072337801816544</v>
      </c>
      <c r="AV51">
        <f>IF(AS51&lt;&gt;0,(1000-(AR51+U51)/2)/AS51*AL51,0)</f>
        <v>3.1443593520583129</v>
      </c>
      <c r="AW51">
        <f>U51*AA51/1000</f>
        <v>2.3897312873394987</v>
      </c>
      <c r="AX51">
        <f>(AU51-AW51)</f>
        <v>0.8175024928421557</v>
      </c>
      <c r="AY51">
        <f>1/(1.6/F51+1.37/N51)</f>
        <v>2.1972529142590576</v>
      </c>
      <c r="AZ51">
        <f>G51*AA51*0.001</f>
        <v>33.811634899364847</v>
      </c>
      <c r="BA51">
        <f>G51/S51</f>
        <v>0.9859404723540488</v>
      </c>
      <c r="BB51">
        <f>(1-AL51*AA51/AQ51/F51)*100</f>
        <v>93.435669597888662</v>
      </c>
      <c r="BC51">
        <f>(S51-E51/(N51/1.35))</f>
        <v>388.63774457500955</v>
      </c>
      <c r="BD51">
        <f>E51*BB51/100/BC51</f>
        <v>3.1424368440570206E-3</v>
      </c>
    </row>
    <row r="52" spans="1:56" x14ac:dyDescent="0.25">
      <c r="A52" s="1" t="s">
        <v>1</v>
      </c>
      <c r="B52" s="1" t="s">
        <v>5996</v>
      </c>
    </row>
    <row r="53" spans="1:56" x14ac:dyDescent="0.25">
      <c r="A53" s="1" t="s">
        <v>1</v>
      </c>
      <c r="B53" s="1" t="s">
        <v>5995</v>
      </c>
    </row>
    <row r="54" spans="1:56" x14ac:dyDescent="0.25">
      <c r="A54" s="1" t="s">
        <v>1</v>
      </c>
      <c r="B54" s="1" t="s">
        <v>5994</v>
      </c>
    </row>
    <row r="55" spans="1:56" x14ac:dyDescent="0.25">
      <c r="A55" s="1" t="s">
        <v>1</v>
      </c>
      <c r="B55" s="1" t="s">
        <v>5993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D1731-8A24-41A2-BAFF-E48BFA406D5B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6083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6082</v>
      </c>
    </row>
    <row r="12" spans="1:60" x14ac:dyDescent="0.25">
      <c r="A12" s="1" t="s">
        <v>1</v>
      </c>
      <c r="B12" s="1" t="s">
        <v>6081</v>
      </c>
    </row>
    <row r="13" spans="1:60" x14ac:dyDescent="0.25">
      <c r="A13" s="1" t="s">
        <v>1</v>
      </c>
      <c r="B13" s="1" t="s">
        <v>6080</v>
      </c>
    </row>
    <row r="14" spans="1:60" x14ac:dyDescent="0.25">
      <c r="A14" s="1" t="s">
        <v>1</v>
      </c>
      <c r="B14" s="1" t="s">
        <v>6079</v>
      </c>
    </row>
    <row r="15" spans="1:60" x14ac:dyDescent="0.25">
      <c r="A15" s="1" t="s">
        <v>1</v>
      </c>
      <c r="B15" s="1" t="s">
        <v>6078</v>
      </c>
    </row>
    <row r="16" spans="1:60" x14ac:dyDescent="0.25">
      <c r="A16" s="1" t="s">
        <v>1</v>
      </c>
      <c r="B16" s="1" t="s">
        <v>6077</v>
      </c>
    </row>
    <row r="17" spans="1:60" x14ac:dyDescent="0.25">
      <c r="A17" s="1" t="s">
        <v>1</v>
      </c>
      <c r="B17" s="1" t="s">
        <v>6076</v>
      </c>
    </row>
    <row r="18" spans="1:60" x14ac:dyDescent="0.25">
      <c r="A18" s="1">
        <v>1</v>
      </c>
      <c r="B18" s="1" t="s">
        <v>6075</v>
      </c>
      <c r="C18" s="1">
        <v>250.50000213459134</v>
      </c>
      <c r="D18" s="1">
        <v>0</v>
      </c>
      <c r="E18">
        <f>(R18-S18*(1000-T18)/(1000-U18))*AO18</f>
        <v>-3.642545262686097</v>
      </c>
      <c r="F18">
        <f>IF(AZ18&lt;&gt;0,1/(1/AZ18-1/N18),0)</f>
        <v>3.0955834607676254</v>
      </c>
      <c r="G18">
        <f>((BC18-AP18/2)*S18-E18)/(BC18+AP18/2)</f>
        <v>388.95599163863102</v>
      </c>
      <c r="H18">
        <f>AP18*1000</f>
        <v>25.345910368523484</v>
      </c>
      <c r="I18">
        <f>(AU18-BA18)</f>
        <v>1.2081544032551095</v>
      </c>
      <c r="J18">
        <f>(P18+AT18*D18)</f>
        <v>24.914527893066406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25.994813919067383</v>
      </c>
      <c r="P18" s="1">
        <v>24.914527893066406</v>
      </c>
      <c r="Q18" s="1">
        <v>26.103931427001953</v>
      </c>
      <c r="R18" s="1">
        <v>399.96469116210938</v>
      </c>
      <c r="S18" s="1">
        <v>394.21405029296875</v>
      </c>
      <c r="T18" s="1">
        <v>-0.27501848340034485</v>
      </c>
      <c r="U18" s="1">
        <v>22.17255973815918</v>
      </c>
      <c r="V18" s="1">
        <v>-0.71899670362472534</v>
      </c>
      <c r="W18" s="1">
        <v>57.967002868652344</v>
      </c>
      <c r="X18" s="1">
        <v>300.309814453125</v>
      </c>
      <c r="Y18" s="1">
        <v>-0.10043857246637344</v>
      </c>
      <c r="Z18" s="1">
        <v>8.8799858093261719</v>
      </c>
      <c r="AA18" s="1">
        <v>88.188117980957031</v>
      </c>
      <c r="AB18" s="1">
        <v>7.540496826171875</v>
      </c>
      <c r="AC18" s="1">
        <v>-1.2648372650146484</v>
      </c>
      <c r="AD18" s="1">
        <v>6.8795859813690186E-2</v>
      </c>
      <c r="AE18" s="1">
        <v>2.6209268253296614E-3</v>
      </c>
      <c r="AF18" s="1">
        <v>7.7168717980384827E-2</v>
      </c>
      <c r="AG18" s="1">
        <v>2.3777732625603676E-2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1.1040802001953121</v>
      </c>
      <c r="AP18">
        <f>(U18-T18)/(1000-U18)*AO18</f>
        <v>2.5345910368523485E-2</v>
      </c>
      <c r="AQ18">
        <f>(P18+273.15)</f>
        <v>298.06452789306638</v>
      </c>
      <c r="AR18">
        <f>(O18+273.15)</f>
        <v>299.14481391906736</v>
      </c>
      <c r="AS18">
        <f>(Y18*AK18+Z18*AL18)*AM18</f>
        <v>-1.6070171235423425E-2</v>
      </c>
      <c r="AT18">
        <f>((AS18+0.00000010773*(AR18^4-AQ18^4))-AP18*44100)/(L18*0.92*2*29.3+0.00000043092*AQ18^3)</f>
        <v>-8.7180174905890535</v>
      </c>
      <c r="AU18">
        <f>0.61365*EXP(17.502*J18/(240.97+J18))</f>
        <v>3.1635107173837089</v>
      </c>
      <c r="AV18">
        <f>AU18*1000/AA18</f>
        <v>35.872301051563703</v>
      </c>
      <c r="AW18">
        <f>(AV18-U18)</f>
        <v>13.699741313404523</v>
      </c>
      <c r="AX18">
        <f>IF(D18,P18,(O18+P18)/2)</f>
        <v>25.454670906066895</v>
      </c>
      <c r="AY18">
        <f>0.61365*EXP(17.502*AX18/(240.97+AX18))</f>
        <v>3.2668970206410624</v>
      </c>
      <c r="AZ18">
        <f>IF(AW18&lt;&gt;0,(1000-(AV18+U18)/2)/AW18*AP18,0)</f>
        <v>1.7964069456536844</v>
      </c>
      <c r="BA18">
        <f>U18*AA18/1000</f>
        <v>1.9553563141285994</v>
      </c>
      <c r="BB18">
        <f>(AY18-BA18)</f>
        <v>1.3115407065124629</v>
      </c>
      <c r="BC18">
        <f>1/(1.6/F18+1.37/N18)</f>
        <v>1.1948390068236567</v>
      </c>
      <c r="BD18">
        <f>G18*AA18*0.001</f>
        <v>34.301296880027728</v>
      </c>
      <c r="BE18">
        <f>G18/S18</f>
        <v>0.98666191970978689</v>
      </c>
      <c r="BF18">
        <f>(1-AP18*AA18/AU18/F18)*100</f>
        <v>77.175244111467109</v>
      </c>
      <c r="BG18">
        <f>(S18-E18/(N18/1.35))</f>
        <v>395.36289054535735</v>
      </c>
      <c r="BH18">
        <f>E18*BF18/100/BG18</f>
        <v>-7.1102859311632143E-3</v>
      </c>
    </row>
    <row r="19" spans="1:60" x14ac:dyDescent="0.25">
      <c r="A19" s="1" t="s">
        <v>1</v>
      </c>
      <c r="B19" s="1" t="s">
        <v>6074</v>
      </c>
      <c r="K19" s="1">
        <v>2.72</v>
      </c>
    </row>
    <row r="20" spans="1:60" x14ac:dyDescent="0.25">
      <c r="A20" s="1" t="s">
        <v>1</v>
      </c>
      <c r="B20" s="1" t="s">
        <v>6073</v>
      </c>
      <c r="K20" s="1">
        <v>2.72</v>
      </c>
    </row>
    <row r="21" spans="1:60" x14ac:dyDescent="0.25">
      <c r="A21" s="1">
        <v>2</v>
      </c>
      <c r="B21" s="1" t="s">
        <v>6072</v>
      </c>
      <c r="C21" s="1">
        <v>456.00000214576721</v>
      </c>
      <c r="D21" s="1">
        <v>0</v>
      </c>
      <c r="E21">
        <f>(R21-S21*(1000-T21)/(1000-U21))*AO21</f>
        <v>-3.0501023010492947</v>
      </c>
      <c r="F21">
        <f>IF(AZ21&lt;&gt;0,1/(1/AZ21-1/N21),0)</f>
        <v>3.1112157941694059</v>
      </c>
      <c r="G21">
        <f>((BC21-AP21/2)*S21-E21)/(BC21+AP21/2)</f>
        <v>388.32458587675512</v>
      </c>
      <c r="H21">
        <f>AP21*1000</f>
        <v>24.978320054718555</v>
      </c>
      <c r="I21">
        <f>(AU21-BA21)</f>
        <v>1.1876215716736147</v>
      </c>
      <c r="J21">
        <f>(P21+AT21*D21)</f>
        <v>24.655879974365234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25.927488327026367</v>
      </c>
      <c r="P21" s="1">
        <v>24.655879974365234</v>
      </c>
      <c r="Q21" s="1">
        <v>26.098146438598633</v>
      </c>
      <c r="R21" s="1">
        <v>400.07931518554688</v>
      </c>
      <c r="S21" s="1">
        <v>393.93099975585938</v>
      </c>
      <c r="T21" s="1">
        <v>-0.26777893304824829</v>
      </c>
      <c r="U21" s="1">
        <v>21.856826782226563</v>
      </c>
      <c r="V21" s="1">
        <v>-0.70282542705535889</v>
      </c>
      <c r="W21" s="1">
        <v>57.366477966308594</v>
      </c>
      <c r="X21" s="1">
        <v>300.3717041015625</v>
      </c>
      <c r="Y21" s="1">
        <v>23.975860595703125</v>
      </c>
      <c r="Z21" s="1">
        <v>9.0206756591796875</v>
      </c>
      <c r="AA21" s="1">
        <v>88.183120727539063</v>
      </c>
      <c r="AB21" s="1">
        <v>7.6335082054138184</v>
      </c>
      <c r="AC21" s="1">
        <v>-1.2399780750274658</v>
      </c>
      <c r="AD21" s="1">
        <v>5.8718252927064896E-2</v>
      </c>
      <c r="AE21" s="1">
        <v>8.4459418430924416E-3</v>
      </c>
      <c r="AF21" s="1">
        <v>4.8734582960605621E-2</v>
      </c>
      <c r="AG21" s="1">
        <v>1.5545791946351528E-2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1.1043077356675091</v>
      </c>
      <c r="AP21">
        <f>(U21-T21)/(1000-U21)*AO21</f>
        <v>2.4978320054718554E-2</v>
      </c>
      <c r="AQ21">
        <f>(P21+273.15)</f>
        <v>297.80587997436521</v>
      </c>
      <c r="AR21">
        <f>(O21+273.15)</f>
        <v>299.07748832702634</v>
      </c>
      <c r="AS21">
        <f>(Y21*AK21+Z21*AL21)*AM21</f>
        <v>3.8361376095681408</v>
      </c>
      <c r="AT21">
        <f>((AS21+0.00000010773*(AR21^4-AQ21^4))-AP21*44100)/(L21*0.92*2*29.3+0.00000043092*AQ21^3)</f>
        <v>-8.5446584415297728</v>
      </c>
      <c r="AU21">
        <f>0.61365*EXP(17.502*J21/(240.97+J21))</f>
        <v>3.1150247665316089</v>
      </c>
      <c r="AV21">
        <f>AU21*1000/AA21</f>
        <v>35.324501342565952</v>
      </c>
      <c r="AW21">
        <f>(AV21-U21)</f>
        <v>13.46767456033939</v>
      </c>
      <c r="AX21">
        <f>IF(D21,P21,(O21+P21)/2)</f>
        <v>25.291684150695801</v>
      </c>
      <c r="AY21">
        <f>0.61365*EXP(17.502*AX21/(240.97+AX21))</f>
        <v>3.235393951611869</v>
      </c>
      <c r="AZ21">
        <f>IF(AW21&lt;&gt;0,(1000-(AV21+U21)/2)/AW21*AP21,0)</f>
        <v>1.8016602041042795</v>
      </c>
      <c r="BA21">
        <f>U21*AA21/1000</f>
        <v>1.9274031948579942</v>
      </c>
      <c r="BB21">
        <f>(AY21-BA21)</f>
        <v>1.3079907567538749</v>
      </c>
      <c r="BC21">
        <f>1/(1.6/F21+1.37/N21)</f>
        <v>1.1985581220210699</v>
      </c>
      <c r="BD21">
        <f>G21*AA21*0.001</f>
        <v>34.243673837841513</v>
      </c>
      <c r="BE21">
        <f>G21/S21</f>
        <v>0.98576803073995478</v>
      </c>
      <c r="BF21">
        <f>(1-AP21*AA21/AU21/F21)*100</f>
        <v>77.272218195356984</v>
      </c>
      <c r="BG21">
        <f>(S21-E21/(N21/1.35))</f>
        <v>394.89298651090235</v>
      </c>
      <c r="BH21">
        <f>E21*BF21/100/BG21</f>
        <v>-5.968406089135102E-3</v>
      </c>
    </row>
    <row r="22" spans="1:60" x14ac:dyDescent="0.25">
      <c r="A22" s="1" t="s">
        <v>1</v>
      </c>
      <c r="B22" s="1" t="s">
        <v>6071</v>
      </c>
      <c r="K22" s="1">
        <v>2.72</v>
      </c>
    </row>
    <row r="23" spans="1:60" x14ac:dyDescent="0.25">
      <c r="A23" s="1" t="s">
        <v>1</v>
      </c>
      <c r="B23" s="1" t="s">
        <v>6070</v>
      </c>
      <c r="K23" s="1">
        <v>2.72</v>
      </c>
    </row>
    <row r="24" spans="1:60" x14ac:dyDescent="0.25">
      <c r="A24" s="1">
        <v>3</v>
      </c>
      <c r="B24" s="1" t="s">
        <v>6069</v>
      </c>
      <c r="C24" s="1">
        <v>662.00000214576721</v>
      </c>
      <c r="D24" s="1">
        <v>0</v>
      </c>
      <c r="E24">
        <f>(R24-S24*(1000-T24)/(1000-U24))*AO24</f>
        <v>-2.6422306802312359</v>
      </c>
      <c r="F24">
        <f>IF(AZ24&lt;&gt;0,1/(1/AZ24-1/N24),0)</f>
        <v>3.0483906556603491</v>
      </c>
      <c r="G24">
        <f>((BC24-AP24/2)*S24-E24)/(BC24+AP24/2)</f>
        <v>387.81548410359022</v>
      </c>
      <c r="H24">
        <f>AP24*1000</f>
        <v>24.525270248793912</v>
      </c>
      <c r="I24">
        <f>(AU24-BA24)</f>
        <v>1.1804556962291226</v>
      </c>
      <c r="J24">
        <f>(P24+AT24*D24)</f>
        <v>24.431425094604492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25.799829483032227</v>
      </c>
      <c r="P24" s="1">
        <v>24.431425094604492</v>
      </c>
      <c r="Q24" s="1">
        <v>26.007095336914063</v>
      </c>
      <c r="R24" s="1">
        <v>400.03164672851563</v>
      </c>
      <c r="S24" s="1">
        <v>393.68014526367188</v>
      </c>
      <c r="T24" s="1">
        <v>-0.2673831582069397</v>
      </c>
      <c r="U24" s="1">
        <v>21.468070983886719</v>
      </c>
      <c r="V24" s="1">
        <v>-0.70707583427429199</v>
      </c>
      <c r="W24" s="1">
        <v>56.770793914794922</v>
      </c>
      <c r="X24" s="1">
        <v>300.32327270507813</v>
      </c>
      <c r="Y24" s="1">
        <v>49.023326873779297</v>
      </c>
      <c r="Z24" s="1">
        <v>9.2938289642333984</v>
      </c>
      <c r="AA24" s="1">
        <v>88.178421020507813</v>
      </c>
      <c r="AB24" s="1">
        <v>7.5586104393005371</v>
      </c>
      <c r="AC24" s="1">
        <v>-1.2286642789840698</v>
      </c>
      <c r="AD24" s="1">
        <v>5.9377390891313553E-2</v>
      </c>
      <c r="AE24" s="1">
        <v>9.1221900656819344E-3</v>
      </c>
      <c r="AF24" s="1">
        <v>3.4659020602703094E-2</v>
      </c>
      <c r="AG24" s="1">
        <v>2.1477494388818741E-2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1.104129679062787</v>
      </c>
      <c r="AP24">
        <f>(U24-T24)/(1000-U24)*AO24</f>
        <v>2.4525270248793911E-2</v>
      </c>
      <c r="AQ24">
        <f>(P24+273.15)</f>
        <v>297.58142509460447</v>
      </c>
      <c r="AR24">
        <f>(O24+273.15)</f>
        <v>298.9498294830322</v>
      </c>
      <c r="AS24">
        <f>(Y24*AK24+Z24*AL24)*AM24</f>
        <v>7.8437321244836085</v>
      </c>
      <c r="AT24">
        <f>((AS24+0.00000010773*(AR24^4-AQ24^4))-AP24*44100)/(L24*0.92*2*29.3+0.00000043092*AQ24^3)</f>
        <v>-8.3485953241484872</v>
      </c>
      <c r="AU24">
        <f>0.61365*EXP(17.502*J24/(240.97+J24))</f>
        <v>3.073476297944433</v>
      </c>
      <c r="AV24">
        <f>AU24*1000/AA24</f>
        <v>34.855197704545304</v>
      </c>
      <c r="AW24">
        <f>(AV24-U24)</f>
        <v>13.387126720658586</v>
      </c>
      <c r="AX24">
        <f>IF(D24,P24,(O24+P24)/2)</f>
        <v>25.115627288818359</v>
      </c>
      <c r="AY24">
        <f>0.61365*EXP(17.502*AX24/(240.97+AX24))</f>
        <v>3.2016631306070389</v>
      </c>
      <c r="AZ24">
        <f>IF(AW24&lt;&gt;0,(1000-(AV24+U24)/2)/AW24*AP24,0)</f>
        <v>1.7804118130198547</v>
      </c>
      <c r="BA24">
        <f>U24*AA24/1000</f>
        <v>1.8930206017153104</v>
      </c>
      <c r="BB24">
        <f>(AY24-BA24)</f>
        <v>1.3086425288917285</v>
      </c>
      <c r="BC24">
        <f>1/(1.6/F24+1.37/N24)</f>
        <v>1.1835236315534612</v>
      </c>
      <c r="BD24">
        <f>G24*AA24*0.001</f>
        <v>34.196957035558434</v>
      </c>
      <c r="BE24">
        <f>G24/S24</f>
        <v>0.98510297958726434</v>
      </c>
      <c r="BF24">
        <f>(1-AP24*AA24/AU24/F24)*100</f>
        <v>76.917883456436087</v>
      </c>
      <c r="BG24">
        <f>(S24-E24/(N24/1.35))</f>
        <v>394.5134913836614</v>
      </c>
      <c r="BH24">
        <f>E24*BF24/100/BG24</f>
        <v>-5.1515295665618124E-3</v>
      </c>
    </row>
    <row r="25" spans="1:60" x14ac:dyDescent="0.25">
      <c r="A25" s="1" t="s">
        <v>1</v>
      </c>
      <c r="B25" s="1" t="s">
        <v>6068</v>
      </c>
      <c r="K25" s="1">
        <v>2.72</v>
      </c>
    </row>
    <row r="26" spans="1:60" x14ac:dyDescent="0.25">
      <c r="A26" s="1" t="s">
        <v>1</v>
      </c>
      <c r="B26" s="1" t="s">
        <v>6067</v>
      </c>
      <c r="K26" s="1">
        <v>2.72</v>
      </c>
    </row>
    <row r="27" spans="1:60" x14ac:dyDescent="0.25">
      <c r="A27" s="1">
        <v>4</v>
      </c>
      <c r="B27" s="1" t="s">
        <v>6066</v>
      </c>
      <c r="C27" s="1">
        <v>867.50000213459134</v>
      </c>
      <c r="D27" s="1">
        <v>0</v>
      </c>
      <c r="E27">
        <f>(R27-S27*(1000-T27)/(1000-U27))*AO27</f>
        <v>-2.2474692831820913</v>
      </c>
      <c r="F27">
        <f>IF(AZ27&lt;&gt;0,1/(1/AZ27-1/N27),0)</f>
        <v>0.12486892621645632</v>
      </c>
      <c r="G27">
        <f>((BC27-AP27/2)*S27-E27)/(BC27+AP27/2)</f>
        <v>309.97796685404126</v>
      </c>
      <c r="H27">
        <f>AP27*1000</f>
        <v>24.449793834902533</v>
      </c>
      <c r="I27">
        <f>(AU27-BA27)</f>
        <v>15.796068102412859</v>
      </c>
      <c r="J27">
        <f>(P27+AT27*D27)</f>
        <v>57.272529602050781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25.720014572143555</v>
      </c>
      <c r="P27" s="1">
        <v>57.272529602050781</v>
      </c>
      <c r="Q27" s="1">
        <v>25.931713104248047</v>
      </c>
      <c r="R27" s="1">
        <v>400.06771850585938</v>
      </c>
      <c r="S27" s="1">
        <v>393.39068603515625</v>
      </c>
      <c r="T27" s="1">
        <v>-0.26666206121444702</v>
      </c>
      <c r="U27" s="1">
        <v>21.407527923583984</v>
      </c>
      <c r="V27" s="1">
        <v>-0.70846039056777954</v>
      </c>
      <c r="W27" s="1">
        <v>56.874931335449219</v>
      </c>
      <c r="X27" s="1">
        <v>300.26388549804688</v>
      </c>
      <c r="Y27" s="1">
        <v>100.96221160888672</v>
      </c>
      <c r="Z27" s="1">
        <v>9.2330636978149414</v>
      </c>
      <c r="AA27" s="1">
        <v>88.171836853027344</v>
      </c>
      <c r="AB27" s="1">
        <v>7.6716947555541992</v>
      </c>
      <c r="AC27" s="1">
        <v>-1.227002739906311</v>
      </c>
      <c r="AD27" s="1">
        <v>4.7884609550237656E-2</v>
      </c>
      <c r="AE27" s="1">
        <v>4.5963078737258911E-3</v>
      </c>
      <c r="AF27" s="1">
        <v>3.3887460827827454E-2</v>
      </c>
      <c r="AG27" s="1">
        <v>1.9593032076954842E-2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1.103911343742819</v>
      </c>
      <c r="AP27">
        <f>(U27-T27)/(1000-U27)*AO27</f>
        <v>2.4449793834902533E-2</v>
      </c>
      <c r="AQ27">
        <f>(P27+273.15)</f>
        <v>330.42252960205076</v>
      </c>
      <c r="AR27">
        <f>(O27+273.15)</f>
        <v>298.87001457214353</v>
      </c>
      <c r="AS27">
        <f>(Y27*AK27+Z27*AL27)*AM27</f>
        <v>16.153953496352869</v>
      </c>
      <c r="AT27">
        <f>((AS27+0.00000010773*(AR27^4-AQ27^4))-AP27*44100)/(L27*0.92*2*29.3+0.00000043092*AQ27^3)</f>
        <v>-11.355146174218698</v>
      </c>
      <c r="AU27">
        <f>0.61365*EXP(17.502*J27/(240.97+J27))</f>
        <v>17.683609161917733</v>
      </c>
      <c r="AV27">
        <f>AU27*1000/AA27</f>
        <v>200.55847528042705</v>
      </c>
      <c r="AW27">
        <f>(AV27-U27)</f>
        <v>179.15094735684306</v>
      </c>
      <c r="AX27">
        <f>IF(D27,P27,(O27+P27)/2)</f>
        <v>41.496272087097168</v>
      </c>
      <c r="AY27">
        <f>0.61365*EXP(17.502*AX27/(240.97+AX27))</f>
        <v>8.0271996745589025</v>
      </c>
      <c r="AZ27">
        <f>IF(AW27&lt;&gt;0,(1000-(AV27+U27)/2)/AW27*AP27,0)</f>
        <v>0.12132942999882258</v>
      </c>
      <c r="BA27">
        <f>U27*AA27/1000</f>
        <v>1.8875410595048743</v>
      </c>
      <c r="BB27">
        <f>(AY27-BA27)</f>
        <v>6.139658615054028</v>
      </c>
      <c r="BC27">
        <f>1/(1.6/F27+1.37/N27)</f>
        <v>7.6141145567555552E-2</v>
      </c>
      <c r="BD27">
        <f>G27*AA27*0.001</f>
        <v>27.331326721487645</v>
      </c>
      <c r="BE27">
        <f>G27/S27</f>
        <v>0.7879646820777535</v>
      </c>
      <c r="BF27">
        <f>(1-AP27*AA27/AU27/F27)*100</f>
        <v>2.3707832706953424</v>
      </c>
      <c r="BG27">
        <f>(S27-E27/(N27/1.35))</f>
        <v>394.09952641799958</v>
      </c>
      <c r="BH27">
        <f>E27*BF27/100/BG27</f>
        <v>-1.3520093836190915E-4</v>
      </c>
    </row>
    <row r="28" spans="1:60" x14ac:dyDescent="0.25">
      <c r="A28" s="1" t="s">
        <v>1</v>
      </c>
      <c r="B28" s="1" t="s">
        <v>6065</v>
      </c>
      <c r="K28" s="1">
        <v>2.72</v>
      </c>
    </row>
    <row r="29" spans="1:60" x14ac:dyDescent="0.25">
      <c r="A29" s="1" t="s">
        <v>1</v>
      </c>
      <c r="B29" s="1" t="s">
        <v>6064</v>
      </c>
      <c r="K29" s="1">
        <v>2.72</v>
      </c>
    </row>
    <row r="30" spans="1:60" x14ac:dyDescent="0.25">
      <c r="A30" s="1">
        <v>5</v>
      </c>
      <c r="B30" s="1" t="s">
        <v>6063</v>
      </c>
      <c r="C30" s="1">
        <v>1073.5000021345913</v>
      </c>
      <c r="D30" s="1">
        <v>0</v>
      </c>
      <c r="E30">
        <f>(R30-S30*(1000-T30)/(1000-U30))*AO30</f>
        <v>-1.7606201277020532</v>
      </c>
      <c r="F30">
        <f>IF(AZ30&lt;&gt;0,1/(1/AZ30-1/N30),0)</f>
        <v>3.1188812375894965</v>
      </c>
      <c r="G30">
        <f>((BC30-AP30/2)*S30-E30)/(BC30+AP30/2)</f>
        <v>386.55725979743721</v>
      </c>
      <c r="H30">
        <f>AP30*1000</f>
        <v>24.485159340016384</v>
      </c>
      <c r="I30">
        <f>(AU30-BA30)</f>
        <v>1.1628757417405393</v>
      </c>
      <c r="J30">
        <f>(P30+AT30*D30)</f>
        <v>24.31791877746582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25.675300598144531</v>
      </c>
      <c r="P30" s="1">
        <v>24.31791877746582</v>
      </c>
      <c r="Q30" s="1">
        <v>25.887863159179688</v>
      </c>
      <c r="R30" s="1">
        <v>400.16314697265625</v>
      </c>
      <c r="S30" s="1">
        <v>393.0416259765625</v>
      </c>
      <c r="T30" s="1">
        <v>-0.26482224464416504</v>
      </c>
      <c r="U30" s="1">
        <v>21.435842514038086</v>
      </c>
      <c r="V30" s="1">
        <v>-0.70534247159957886</v>
      </c>
      <c r="W30" s="1">
        <v>57.093433380126953</v>
      </c>
      <c r="X30" s="1">
        <v>300.32266235351563</v>
      </c>
      <c r="Y30" s="1">
        <v>151.28718566894531</v>
      </c>
      <c r="Z30" s="1">
        <v>9.5669994354248047</v>
      </c>
      <c r="AA30" s="1">
        <v>88.159568786621094</v>
      </c>
      <c r="AB30" s="1">
        <v>7.7201948165893555</v>
      </c>
      <c r="AC30" s="1">
        <v>-1.2320241928100586</v>
      </c>
      <c r="AD30" s="1">
        <v>2.6482116430997849E-2</v>
      </c>
      <c r="AE30" s="1">
        <v>5.0686975009739399E-3</v>
      </c>
      <c r="AF30" s="1">
        <v>3.555004671216011E-2</v>
      </c>
      <c r="AG30" s="1">
        <v>1.87420304864645E-2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1.1041274351232191</v>
      </c>
      <c r="AP30">
        <f>(U30-T30)/(1000-U30)*AO30</f>
        <v>2.4485159340016386E-2</v>
      </c>
      <c r="AQ30">
        <f>(P30+273.15)</f>
        <v>297.4679187774658</v>
      </c>
      <c r="AR30">
        <f>(O30+273.15)</f>
        <v>298.82530059814451</v>
      </c>
      <c r="AS30">
        <f>(Y30*AK30+Z30*AL30)*AM30</f>
        <v>24.205949165986112</v>
      </c>
      <c r="AT30">
        <f>((AS30+0.00000010773*(AR30^4-AQ30^4))-AP30*44100)/(L30*0.92*2*29.3+0.00000043092*AQ30^3)</f>
        <v>-8.2075163733710657</v>
      </c>
      <c r="AU30">
        <f>0.61365*EXP(17.502*J30/(240.97+J30))</f>
        <v>3.0526503743560567</v>
      </c>
      <c r="AV30">
        <f>AU30*1000/AA30</f>
        <v>34.626421344512295</v>
      </c>
      <c r="AW30">
        <f>(AV30-U30)</f>
        <v>13.190578830474209</v>
      </c>
      <c r="AX30">
        <f>IF(D30,P30,(O30+P30)/2)</f>
        <v>24.996609687805176</v>
      </c>
      <c r="AY30">
        <f>0.61365*EXP(17.502*AX30/(240.97+AX30))</f>
        <v>3.17903494699042</v>
      </c>
      <c r="AZ30">
        <f>IF(AW30&lt;&gt;0,(1000-(AV30+U30)/2)/AW30*AP30,0)</f>
        <v>1.8042280717253014</v>
      </c>
      <c r="BA30">
        <f>U30*AA30/1000</f>
        <v>1.8897746326155174</v>
      </c>
      <c r="BB30">
        <f>(AY30-BA30)</f>
        <v>1.2892603143749026</v>
      </c>
      <c r="BC30">
        <f>1/(1.6/F30+1.37/N30)</f>
        <v>1.2003765868579983</v>
      </c>
      <c r="BD30">
        <f>G30*AA30*0.001</f>
        <v>34.078721335079926</v>
      </c>
      <c r="BE30">
        <f>G30/S30</f>
        <v>0.98350208794548399</v>
      </c>
      <c r="BF30">
        <f>(1-AP30*AA30/AU30/F30)*100</f>
        <v>77.327652601448278</v>
      </c>
      <c r="BG30">
        <f>(S30-E30/(N30/1.35))</f>
        <v>393.59691661154505</v>
      </c>
      <c r="BH30">
        <f>E30*BF30/100/BG30</f>
        <v>-3.4589859791109064E-3</v>
      </c>
    </row>
    <row r="31" spans="1:60" x14ac:dyDescent="0.25">
      <c r="A31" s="1" t="s">
        <v>1</v>
      </c>
      <c r="B31" s="1" t="s">
        <v>6062</v>
      </c>
      <c r="K31" s="1">
        <v>2.72</v>
      </c>
    </row>
    <row r="32" spans="1:60" x14ac:dyDescent="0.25">
      <c r="A32" s="1" t="s">
        <v>1</v>
      </c>
      <c r="B32" s="1" t="s">
        <v>6061</v>
      </c>
      <c r="K32" s="1">
        <v>2.72</v>
      </c>
    </row>
    <row r="33" spans="1:60" x14ac:dyDescent="0.25">
      <c r="A33" s="1">
        <v>6</v>
      </c>
      <c r="B33" s="1" t="s">
        <v>6060</v>
      </c>
      <c r="C33" s="1">
        <v>1279.5000021345913</v>
      </c>
      <c r="D33" s="1">
        <v>0</v>
      </c>
      <c r="E33">
        <f>(R33-S33*(1000-T33)/(1000-U33))*AO33</f>
        <v>-1.3906336176680716</v>
      </c>
      <c r="F33">
        <f>IF(AZ33&lt;&gt;0,1/(1/AZ33-1/N33),0)</f>
        <v>3.2509002383844638</v>
      </c>
      <c r="G33">
        <f>((BC33-AP33/2)*S33-E33)/(BC33+AP33/2)</f>
        <v>385.48386314830566</v>
      </c>
      <c r="H33">
        <f>AP33*1000</f>
        <v>24.802515072794559</v>
      </c>
      <c r="I33">
        <f>(AU33-BA33)</f>
        <v>1.1500651699911639</v>
      </c>
      <c r="J33">
        <f>(P33+AT33*D33)</f>
        <v>24.379861831665039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25.665048599243164</v>
      </c>
      <c r="P33" s="1">
        <v>24.379861831665039</v>
      </c>
      <c r="Q33" s="1">
        <v>25.865629196166992</v>
      </c>
      <c r="R33" s="1">
        <v>399.73699951171875</v>
      </c>
      <c r="S33" s="1">
        <v>392.18765258789063</v>
      </c>
      <c r="T33" s="1">
        <v>-0.26333612203598022</v>
      </c>
      <c r="U33" s="1">
        <v>21.709377288818359</v>
      </c>
      <c r="V33" s="1">
        <v>-0.7018277645111084</v>
      </c>
      <c r="W33" s="1">
        <v>57.858539581298828</v>
      </c>
      <c r="X33" s="1">
        <v>300.36465454101563</v>
      </c>
      <c r="Y33" s="1">
        <v>300.0899658203125</v>
      </c>
      <c r="Z33" s="1">
        <v>8.6401224136352539</v>
      </c>
      <c r="AA33" s="1">
        <v>88.161674499511719</v>
      </c>
      <c r="AB33" s="1">
        <v>7.6413726806640625</v>
      </c>
      <c r="AC33" s="1">
        <v>-1.2417035102844238</v>
      </c>
      <c r="AD33" s="1">
        <v>6.7506037652492523E-2</v>
      </c>
      <c r="AE33" s="1">
        <v>3.5324727650731802E-3</v>
      </c>
      <c r="AF33" s="1">
        <v>8.1473127007484436E-2</v>
      </c>
      <c r="AG33" s="1">
        <v>2.1609270945191383E-2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1.1042818181654983</v>
      </c>
      <c r="AP33">
        <f>(U33-T33)/(1000-U33)*AO33</f>
        <v>2.4802515072794559E-2</v>
      </c>
      <c r="AQ33">
        <f>(P33+273.15)</f>
        <v>297.52986183166502</v>
      </c>
      <c r="AR33">
        <f>(O33+273.15)</f>
        <v>298.81504859924314</v>
      </c>
      <c r="AS33">
        <f>(Y33*AK33+Z33*AL33)*AM33</f>
        <v>48.014393458044651</v>
      </c>
      <c r="AT33">
        <f>((AS33+0.00000010773*(AR33^4-AQ33^4))-AP33*44100)/(L33*0.92*2*29.3+0.00000043092*AQ33^3)</f>
        <v>-8.1361010544658932</v>
      </c>
      <c r="AU33">
        <f>0.61365*EXP(17.502*J33/(240.97+J33))</f>
        <v>3.0640002241150603</v>
      </c>
      <c r="AV33">
        <f>AU33*1000/AA33</f>
        <v>34.754333348466858</v>
      </c>
      <c r="AW33">
        <f>(AV33-U33)</f>
        <v>13.044956059648499</v>
      </c>
      <c r="AX33">
        <f>IF(D33,P33,(O33+P33)/2)</f>
        <v>25.022455215454102</v>
      </c>
      <c r="AY33">
        <f>0.61365*EXP(17.502*AX33/(240.97+AX33))</f>
        <v>3.1839369045289594</v>
      </c>
      <c r="AZ33">
        <f>IF(AW33&lt;&gt;0,(1000-(AV33+U33)/2)/AW33*AP33,0)</f>
        <v>1.8476332112973339</v>
      </c>
      <c r="BA33">
        <f>U33*AA33/1000</f>
        <v>1.9139350541238964</v>
      </c>
      <c r="BB33">
        <f>(AY33-BA33)</f>
        <v>1.270001850405063</v>
      </c>
      <c r="BC33">
        <f>1/(1.6/F33+1.37/N33)</f>
        <v>1.2311650301784842</v>
      </c>
      <c r="BD33">
        <f>G33*AA33*0.001</f>
        <v>33.984902867695247</v>
      </c>
      <c r="BE33">
        <f>G33/S33</f>
        <v>0.98290667899575801</v>
      </c>
      <c r="BF33">
        <f>(1-AP33*AA33/AU33/F33)*100</f>
        <v>78.047543890298542</v>
      </c>
      <c r="BG33">
        <f>(S33-E33/(N33/1.35))</f>
        <v>392.62625135910361</v>
      </c>
      <c r="BH33">
        <f>E33*BF33/100/BG33</f>
        <v>-2.7643474661862262E-3</v>
      </c>
    </row>
    <row r="34" spans="1:60" x14ac:dyDescent="0.25">
      <c r="A34" s="1" t="s">
        <v>1</v>
      </c>
      <c r="B34" s="1" t="s">
        <v>6059</v>
      </c>
      <c r="K34" s="1">
        <v>2.72</v>
      </c>
    </row>
    <row r="35" spans="1:60" x14ac:dyDescent="0.25">
      <c r="A35" s="1" t="s">
        <v>1</v>
      </c>
      <c r="B35" s="1" t="s">
        <v>6058</v>
      </c>
      <c r="K35" s="1">
        <v>2.72</v>
      </c>
    </row>
    <row r="36" spans="1:60" x14ac:dyDescent="0.25">
      <c r="A36" s="1">
        <v>7</v>
      </c>
      <c r="B36" s="1" t="s">
        <v>6057</v>
      </c>
      <c r="C36" s="1">
        <v>1485.5000021345913</v>
      </c>
      <c r="D36" s="1">
        <v>0</v>
      </c>
      <c r="E36">
        <f>(R36-S36*(1000-T36)/(1000-U36))*AO36</f>
        <v>-0.82099638297018795</v>
      </c>
      <c r="F36">
        <f>IF(AZ36&lt;&gt;0,1/(1/AZ36-1/N36),0)</f>
        <v>3.4823882928181216</v>
      </c>
      <c r="G36">
        <f>((BC36-AP36/2)*S36-E36)/(BC36+AP36/2)</f>
        <v>384.82755159224365</v>
      </c>
      <c r="H36">
        <f>AP36*1000</f>
        <v>25.276142829114949</v>
      </c>
      <c r="I36">
        <f>(AU36-BA36)</f>
        <v>1.1273254841482736</v>
      </c>
      <c r="J36">
        <f>(P36+AT36*D36)</f>
        <v>24.452564239501953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25.670478820800781</v>
      </c>
      <c r="P36" s="1">
        <v>24.452564239501953</v>
      </c>
      <c r="Q36" s="1">
        <v>25.856910705566406</v>
      </c>
      <c r="R36" s="1">
        <v>400.06607055664063</v>
      </c>
      <c r="S36" s="1">
        <v>391.83901977539063</v>
      </c>
      <c r="T36" s="1">
        <v>-0.26654314994812012</v>
      </c>
      <c r="U36" s="1">
        <v>22.120779037475586</v>
      </c>
      <c r="V36" s="1">
        <v>-0.71008718013763428</v>
      </c>
      <c r="W36" s="1">
        <v>58.931102752685547</v>
      </c>
      <c r="X36" s="1">
        <v>300.30514526367188</v>
      </c>
      <c r="Y36" s="1">
        <v>499.652587890625</v>
      </c>
      <c r="Z36" s="1">
        <v>8.9315128326416016</v>
      </c>
      <c r="AA36" s="1">
        <v>88.15435791015625</v>
      </c>
      <c r="AB36" s="1">
        <v>7.7181029319763184</v>
      </c>
      <c r="AC36" s="1">
        <v>-1.2584517002105713</v>
      </c>
      <c r="AD36" s="1">
        <v>7.5128853321075439E-2</v>
      </c>
      <c r="AE36" s="1">
        <v>8.8531794026494026E-3</v>
      </c>
      <c r="AF36" s="1">
        <v>2.8871124610304832E-2</v>
      </c>
      <c r="AG36" s="1">
        <v>2.1745879203081131E-2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1.104063034057617</v>
      </c>
      <c r="AP36">
        <f>(U36-T36)/(1000-U36)*AO36</f>
        <v>2.5276142829114948E-2</v>
      </c>
      <c r="AQ36">
        <f>(P36+273.15)</f>
        <v>297.60256423950193</v>
      </c>
      <c r="AR36">
        <f>(O36+273.15)</f>
        <v>298.82047882080076</v>
      </c>
      <c r="AS36">
        <f>(Y36*AK36+Z36*AL36)*AM36</f>
        <v>79.944412275603099</v>
      </c>
      <c r="AT36">
        <f>((AS36+0.00000010773*(AR36^4-AQ36^4))-AP36*44100)/(L36*0.92*2*29.3+0.00000043092*AQ36^3)</f>
        <v>-8.0544552755877561</v>
      </c>
      <c r="AU36">
        <f>0.61365*EXP(17.502*J36/(240.97+J36))</f>
        <v>3.077368556669378</v>
      </c>
      <c r="AV36">
        <f>AU36*1000/AA36</f>
        <v>34.908864741612902</v>
      </c>
      <c r="AW36">
        <f>(AV36-U36)</f>
        <v>12.788085704137316</v>
      </c>
      <c r="AX36">
        <f>IF(D36,P36,(O36+P36)/2)</f>
        <v>25.061521530151367</v>
      </c>
      <c r="AY36">
        <f>0.61365*EXP(17.502*AX36/(240.97+AX36))</f>
        <v>3.1913589025348905</v>
      </c>
      <c r="AZ36">
        <f>IF(AW36&lt;&gt;0,(1000-(AV36+U36)/2)/AW36*AP36,0)</f>
        <v>1.9201777878563695</v>
      </c>
      <c r="BA36">
        <f>U36*AA36/1000</f>
        <v>1.9500430725211044</v>
      </c>
      <c r="BB36">
        <f>(AY36-BA36)</f>
        <v>1.2413158300137861</v>
      </c>
      <c r="BC36">
        <f>1/(1.6/F36+1.37/N36)</f>
        <v>1.2828370572789911</v>
      </c>
      <c r="BD36">
        <f>G36*AA36*0.001</f>
        <v>33.924225716751771</v>
      </c>
      <c r="BE36">
        <f>G36/S36</f>
        <v>0.98210625325888656</v>
      </c>
      <c r="BF36">
        <f>(1-AP36*AA36/AU36/F36)*100</f>
        <v>79.207922697787353</v>
      </c>
      <c r="BG36">
        <f>(S36-E36/(N36/1.35))</f>
        <v>392.09795785956038</v>
      </c>
      <c r="BH36">
        <f>E36*BF36/100/BG36</f>
        <v>-1.6584992789163561E-3</v>
      </c>
    </row>
    <row r="37" spans="1:60" x14ac:dyDescent="0.25">
      <c r="A37" s="1" t="s">
        <v>1</v>
      </c>
      <c r="B37" s="1" t="s">
        <v>6056</v>
      </c>
      <c r="K37" s="1">
        <v>2.72</v>
      </c>
    </row>
    <row r="38" spans="1:60" x14ac:dyDescent="0.25">
      <c r="A38" s="1" t="s">
        <v>1</v>
      </c>
      <c r="B38" s="1" t="s">
        <v>6055</v>
      </c>
      <c r="K38" s="1">
        <v>2.72</v>
      </c>
    </row>
    <row r="39" spans="1:60" x14ac:dyDescent="0.25">
      <c r="A39" s="1">
        <v>8</v>
      </c>
      <c r="B39" s="1" t="s">
        <v>6054</v>
      </c>
      <c r="C39" s="1">
        <v>1691.5000021345913</v>
      </c>
      <c r="D39" s="1">
        <v>0</v>
      </c>
      <c r="E39">
        <f>(R39-S39*(1000-T39)/(1000-U39))*AO39</f>
        <v>-0.46902142067900615</v>
      </c>
      <c r="F39">
        <f>IF(AZ39&lt;&gt;0,1/(1/AZ39-1/N39),0)</f>
        <v>3.8429230307186977</v>
      </c>
      <c r="G39">
        <f>((BC39-AP39/2)*S39-E39)/(BC39+AP39/2)</f>
        <v>384.26611931373481</v>
      </c>
      <c r="H39">
        <f>AP39*1000</f>
        <v>25.980600469371005</v>
      </c>
      <c r="I39">
        <f>(AU39-BA39)</f>
        <v>1.098232955786079</v>
      </c>
      <c r="J39">
        <f>(P39+AT39*D39)</f>
        <v>24.584901809692383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25.708410263061523</v>
      </c>
      <c r="P39" s="1">
        <v>24.584901809692383</v>
      </c>
      <c r="Q39" s="1">
        <v>25.879928588867188</v>
      </c>
      <c r="R39" s="1">
        <v>400.1231689453125</v>
      </c>
      <c r="S39" s="1">
        <v>391.34039306640625</v>
      </c>
      <c r="T39" s="1">
        <v>-0.26369372010231018</v>
      </c>
      <c r="U39" s="1">
        <v>22.729690551757813</v>
      </c>
      <c r="V39" s="1">
        <v>-0.70087522268295288</v>
      </c>
      <c r="W39" s="1">
        <v>60.413558959960938</v>
      </c>
      <c r="X39" s="1">
        <v>300.3515625</v>
      </c>
      <c r="Y39" s="1">
        <v>750.36737060546875</v>
      </c>
      <c r="Z39" s="1">
        <v>9.2023372650146484</v>
      </c>
      <c r="AA39" s="1">
        <v>88.149040222167969</v>
      </c>
      <c r="AB39" s="1">
        <v>7.7199769020080566</v>
      </c>
      <c r="AC39" s="1">
        <v>-1.2806329727172852</v>
      </c>
      <c r="AD39" s="1">
        <v>5.4183047264814377E-2</v>
      </c>
      <c r="AE39" s="1">
        <v>1.7627637134864926E-3</v>
      </c>
      <c r="AF39" s="1">
        <v>7.1884222328662872E-2</v>
      </c>
      <c r="AG39" s="1">
        <v>2.5634793564677238E-2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1.1042336856617645</v>
      </c>
      <c r="AP39">
        <f>(U39-T39)/(1000-U39)*AO39</f>
        <v>2.5980600469371007E-2</v>
      </c>
      <c r="AQ39">
        <f>(P39+273.15)</f>
        <v>297.73490180969236</v>
      </c>
      <c r="AR39">
        <f>(O39+273.15)</f>
        <v>298.8584102630615</v>
      </c>
      <c r="AS39">
        <f>(Y39*AK39+Z39*AL39)*AM39</f>
        <v>120.05877661335217</v>
      </c>
      <c r="AT39">
        <f>((AS39+0.00000010773*(AR39^4-AQ39^4))-AP39*44100)/(L39*0.92*2*29.3+0.00000043092*AQ39^3)</f>
        <v>-7.9905364126785541</v>
      </c>
      <c r="AU39">
        <f>0.61365*EXP(17.502*J39/(240.97+J39))</f>
        <v>3.1018333624704097</v>
      </c>
      <c r="AV39">
        <f>AU39*1000/AA39</f>
        <v>35.188509763153974</v>
      </c>
      <c r="AW39">
        <f>(AV39-U39)</f>
        <v>12.458819211396161</v>
      </c>
      <c r="AX39">
        <f>IF(D39,P39,(O39+P39)/2)</f>
        <v>25.146656036376953</v>
      </c>
      <c r="AY39">
        <f>0.61365*EXP(17.502*AX39/(240.97+AX39))</f>
        <v>3.2075855400907276</v>
      </c>
      <c r="AZ39">
        <f>IF(AW39&lt;&gt;0,(1000-(AV39+U39)/2)/AW39*AP39,0)</f>
        <v>2.0249291068571917</v>
      </c>
      <c r="BA39">
        <f>U39*AA39/1000</f>
        <v>2.0036004066843307</v>
      </c>
      <c r="BB39">
        <f>(AY39-BA39)</f>
        <v>1.2039851334063969</v>
      </c>
      <c r="BC39">
        <f>1/(1.6/F39+1.37/N39)</f>
        <v>1.3579259687948533</v>
      </c>
      <c r="BD39">
        <f>G39*AA39*0.001</f>
        <v>33.872689607402805</v>
      </c>
      <c r="BE39">
        <f>G39/S39</f>
        <v>0.98192296558696657</v>
      </c>
      <c r="BF39">
        <f>(1-AP39*AA39/AU39/F39)*100</f>
        <v>80.78737865777174</v>
      </c>
      <c r="BG39">
        <f>(S39-E39/(N39/1.35))</f>
        <v>391.48832003737027</v>
      </c>
      <c r="BH39">
        <f>E39*BF39/100/BG39</f>
        <v>-9.6787079388176796E-4</v>
      </c>
    </row>
    <row r="40" spans="1:60" x14ac:dyDescent="0.25">
      <c r="A40" s="1" t="s">
        <v>1</v>
      </c>
      <c r="B40" s="1" t="s">
        <v>6053</v>
      </c>
      <c r="K40" s="1">
        <v>2.72</v>
      </c>
    </row>
    <row r="41" spans="1:60" x14ac:dyDescent="0.25">
      <c r="A41" s="1" t="s">
        <v>1</v>
      </c>
      <c r="B41" s="1" t="s">
        <v>6052</v>
      </c>
      <c r="K41" s="1">
        <v>2.72</v>
      </c>
    </row>
    <row r="42" spans="1:60" x14ac:dyDescent="0.25">
      <c r="A42" s="1">
        <v>9</v>
      </c>
      <c r="B42" s="1" t="s">
        <v>6051</v>
      </c>
      <c r="C42" s="1">
        <v>1898.0000021234155</v>
      </c>
      <c r="D42" s="1">
        <v>0</v>
      </c>
      <c r="E42">
        <f>(R42-S42*(1000-T42)/(1000-U42))*AO42</f>
        <v>-0.30679648173966584</v>
      </c>
      <c r="F42">
        <f>IF(AZ42&lt;&gt;0,1/(1/AZ42-1/N42),0)</f>
        <v>4.2780599265659687</v>
      </c>
      <c r="G42">
        <f>((BC42-AP42/2)*S42-E42)/(BC42+AP42/2)</f>
        <v>383.87189933103366</v>
      </c>
      <c r="H42">
        <f>AP42*1000</f>
        <v>26.742526889229719</v>
      </c>
      <c r="I42">
        <f>(AU42-BA42)</f>
        <v>1.0693022173754474</v>
      </c>
      <c r="J42">
        <f>(P42+AT42*D42)</f>
        <v>24.742237091064453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25.771778106689453</v>
      </c>
      <c r="P42" s="1">
        <v>24.742237091064453</v>
      </c>
      <c r="Q42" s="1">
        <v>25.923358917236328</v>
      </c>
      <c r="R42" s="1">
        <v>400.03668212890625</v>
      </c>
      <c r="S42" s="1">
        <v>390.84881591796875</v>
      </c>
      <c r="T42" s="1">
        <v>-0.26138052344322205</v>
      </c>
      <c r="U42" s="1">
        <v>23.390468597412109</v>
      </c>
      <c r="V42" s="1">
        <v>-0.69211870431900024</v>
      </c>
      <c r="W42" s="1">
        <v>61.936447143554688</v>
      </c>
      <c r="X42" s="1">
        <v>300.34970092773438</v>
      </c>
      <c r="Y42" s="1">
        <v>1000.1939086914063</v>
      </c>
      <c r="Z42" s="1">
        <v>8.9166164398193359</v>
      </c>
      <c r="AA42" s="1">
        <v>88.148651123046875</v>
      </c>
      <c r="AB42" s="1">
        <v>7.8820085525512695</v>
      </c>
      <c r="AC42" s="1">
        <v>-1.2920539379119873</v>
      </c>
      <c r="AD42" s="1">
        <v>6.0629051178693771E-2</v>
      </c>
      <c r="AE42" s="1">
        <v>5.4552005603909492E-3</v>
      </c>
      <c r="AF42" s="1">
        <v>2.5598539039492607E-2</v>
      </c>
      <c r="AG42" s="1">
        <v>2.1339556202292442E-2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1.1042268416460821</v>
      </c>
      <c r="AP42">
        <f>(U42-T42)/(1000-U42)*AO42</f>
        <v>2.674252688922972E-2</v>
      </c>
      <c r="AQ42">
        <f>(P42+273.15)</f>
        <v>297.89223709106443</v>
      </c>
      <c r="AR42">
        <f>(O42+273.15)</f>
        <v>298.92177810668943</v>
      </c>
      <c r="AS42">
        <f>(Y42*AK42+Z42*AL42)*AM42</f>
        <v>160.03102181365284</v>
      </c>
      <c r="AT42">
        <f>((AS42+0.00000010773*(AR42^4-AQ42^4))-AP42*44100)/(L42*0.92*2*29.3+0.00000043092*AQ42^3)</f>
        <v>-7.9475166154267898</v>
      </c>
      <c r="AU42">
        <f>0.61365*EXP(17.502*J42/(240.97+J42))</f>
        <v>3.131140473373311</v>
      </c>
      <c r="AV42">
        <f>AU42*1000/AA42</f>
        <v>35.521138820406293</v>
      </c>
      <c r="AW42">
        <f>(AV42-U42)</f>
        <v>12.130670222994183</v>
      </c>
      <c r="AX42">
        <f>IF(D42,P42,(O42+P42)/2)</f>
        <v>25.257007598876953</v>
      </c>
      <c r="AY42">
        <f>0.61365*EXP(17.502*AX42/(240.97+AX42))</f>
        <v>3.2287258068226907</v>
      </c>
      <c r="AZ42">
        <f>IF(AW42&lt;&gt;0,(1000-(AV42+U42)/2)/AW42*AP42,0)</f>
        <v>2.1396018348023298</v>
      </c>
      <c r="BA42">
        <f>U42*AA42/1000</f>
        <v>2.0618382559978636</v>
      </c>
      <c r="BB42">
        <f>(AY42-BA42)</f>
        <v>1.1668875508248271</v>
      </c>
      <c r="BC42">
        <f>1/(1.6/F42+1.37/N42)</f>
        <v>1.4407794865541068</v>
      </c>
      <c r="BD42">
        <f>G42*AA42*0.001</f>
        <v>33.837790130072662</v>
      </c>
      <c r="BE42">
        <f>G42/S42</f>
        <v>0.98214932141843969</v>
      </c>
      <c r="BF42">
        <f>(1-AP42*AA42/AU42/F42)*100</f>
        <v>82.401781874750796</v>
      </c>
      <c r="BG42">
        <f>(S42-E42/(N42/1.35))</f>
        <v>390.94557796815502</v>
      </c>
      <c r="BH42">
        <f>E42*BF42/100/BG42</f>
        <v>-6.4665207110520566E-4</v>
      </c>
    </row>
    <row r="43" spans="1:60" x14ac:dyDescent="0.25">
      <c r="A43" s="1" t="s">
        <v>1</v>
      </c>
      <c r="B43" s="1" t="s">
        <v>6050</v>
      </c>
      <c r="K43" s="1">
        <v>2.72</v>
      </c>
    </row>
    <row r="44" spans="1:60" x14ac:dyDescent="0.25">
      <c r="A44" s="1" t="s">
        <v>1</v>
      </c>
      <c r="B44" s="1" t="s">
        <v>6049</v>
      </c>
      <c r="K44" s="1">
        <v>2.72</v>
      </c>
    </row>
    <row r="45" spans="1:60" x14ac:dyDescent="0.25">
      <c r="A45" s="1">
        <v>10</v>
      </c>
      <c r="B45" s="1" t="s">
        <v>6048</v>
      </c>
      <c r="C45" s="1">
        <v>2105.0000021234155</v>
      </c>
      <c r="D45" s="1">
        <v>0</v>
      </c>
      <c r="E45">
        <f>(R45-S45*(1000-T45)/(1000-U45))*AO45</f>
        <v>-7.4037260890569279E-2</v>
      </c>
      <c r="F45">
        <f>IF(AZ45&lt;&gt;0,1/(1/AZ45-1/N45),0)</f>
        <v>4.769952368227707</v>
      </c>
      <c r="G45">
        <f>((BC45-AP45/2)*S45-E45)/(BC45+AP45/2)</f>
        <v>383.47101986918784</v>
      </c>
      <c r="H45">
        <f>AP45*1000</f>
        <v>27.441069888038939</v>
      </c>
      <c r="I45">
        <f>(AU45-BA45)</f>
        <v>1.0401420737913845</v>
      </c>
      <c r="J45">
        <f>(P45+AT45*D45)</f>
        <v>24.872489929199219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25.818923950195313</v>
      </c>
      <c r="P45" s="1">
        <v>24.872489929199219</v>
      </c>
      <c r="Q45" s="1">
        <v>25.954355239868164</v>
      </c>
      <c r="R45" s="1">
        <v>400.01773071289063</v>
      </c>
      <c r="S45" s="1">
        <v>390.38238525390625</v>
      </c>
      <c r="T45" s="1">
        <v>-0.25793111324310303</v>
      </c>
      <c r="U45" s="1">
        <v>23.999187469482422</v>
      </c>
      <c r="V45" s="1">
        <v>-0.68106240034103394</v>
      </c>
      <c r="W45" s="1">
        <v>63.369415283203125</v>
      </c>
      <c r="X45" s="1">
        <v>300.31768798828125</v>
      </c>
      <c r="Y45" s="1">
        <v>1250.413818359375</v>
      </c>
      <c r="Z45" s="1">
        <v>9.6183023452758789</v>
      </c>
      <c r="AA45" s="1">
        <v>88.146469116210938</v>
      </c>
      <c r="AB45" s="1">
        <v>7.8815584182739258</v>
      </c>
      <c r="AC45" s="1">
        <v>-1.3068810701370239</v>
      </c>
      <c r="AD45" s="1">
        <v>3.5587012767791748E-2</v>
      </c>
      <c r="AE45" s="1">
        <v>2.4790980387479067E-3</v>
      </c>
      <c r="AF45" s="1">
        <v>2.8402641415596008E-2</v>
      </c>
      <c r="AG45" s="1">
        <v>1.8930356949567795E-2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1.1041091470157396</v>
      </c>
      <c r="AP45">
        <f>(U45-T45)/(1000-U45)*AO45</f>
        <v>2.7441069888038939E-2</v>
      </c>
      <c r="AQ45">
        <f>(P45+273.15)</f>
        <v>298.0224899291992</v>
      </c>
      <c r="AR45">
        <f>(O45+273.15)</f>
        <v>298.96892395019529</v>
      </c>
      <c r="AS45">
        <f>(Y45*AK45+Z45*AL45)*AM45</f>
        <v>200.06620646567171</v>
      </c>
      <c r="AT45">
        <f>((AS45+0.00000010773*(AR45^4-AQ45^4))-AP45*44100)/(L45*0.92*2*29.3+0.00000043092*AQ45^3)</f>
        <v>-7.8812143304650562</v>
      </c>
      <c r="AU45">
        <f>0.61365*EXP(17.502*J45/(240.97+J45))</f>
        <v>3.1555857108842731</v>
      </c>
      <c r="AV45">
        <f>AU45*1000/AA45</f>
        <v>35.799343326208536</v>
      </c>
      <c r="AW45">
        <f>(AV45-U45)</f>
        <v>11.800155856726114</v>
      </c>
      <c r="AX45">
        <f>IF(D45,P45,(O45+P45)/2)</f>
        <v>25.345706939697266</v>
      </c>
      <c r="AY45">
        <f>0.61365*EXP(17.502*AX45/(240.97+AX45))</f>
        <v>3.2458062659670879</v>
      </c>
      <c r="AZ45">
        <f>IF(AW45&lt;&gt;0,(1000-(AV45+U45)/2)/AW45*AP45,0)</f>
        <v>2.255953428062718</v>
      </c>
      <c r="BA45">
        <f>U45*AA45/1000</f>
        <v>2.1154436370928886</v>
      </c>
      <c r="BB45">
        <f>(AY45-BA45)</f>
        <v>1.1303626288741992</v>
      </c>
      <c r="BC45">
        <f>1/(1.6/F45+1.37/N45)</f>
        <v>1.5255517309158808</v>
      </c>
      <c r="BD45">
        <f>G45*AA45*0.001</f>
        <v>33.801616409861282</v>
      </c>
      <c r="BE45">
        <f>G45/S45</f>
        <v>0.98229590871467409</v>
      </c>
      <c r="BF45">
        <f>(1-AP45*AA45/AU45/F45)*100</f>
        <v>83.9301457722989</v>
      </c>
      <c r="BG45">
        <f>(S45-E45/(N45/1.35))</f>
        <v>390.40573622948892</v>
      </c>
      <c r="BH45">
        <f>E45*BF45/100/BG45</f>
        <v>-1.5916667001722806E-4</v>
      </c>
    </row>
    <row r="46" spans="1:60" x14ac:dyDescent="0.25">
      <c r="A46" s="1" t="s">
        <v>1</v>
      </c>
      <c r="B46" s="1" t="s">
        <v>6047</v>
      </c>
      <c r="K46" s="1">
        <v>2.72</v>
      </c>
    </row>
    <row r="47" spans="1:60" x14ac:dyDescent="0.25">
      <c r="A47" s="1" t="s">
        <v>1</v>
      </c>
      <c r="B47" s="1" t="s">
        <v>6046</v>
      </c>
      <c r="K47" s="1">
        <v>2.72</v>
      </c>
    </row>
    <row r="48" spans="1:60" x14ac:dyDescent="0.25">
      <c r="A48" s="1">
        <v>11</v>
      </c>
      <c r="B48" s="1" t="s">
        <v>6045</v>
      </c>
      <c r="C48" s="1">
        <v>2311.0000021234155</v>
      </c>
      <c r="D48" s="1">
        <v>0</v>
      </c>
      <c r="E48">
        <f>(R48-S48*(1000-T48)/(1000-U48))*AO48</f>
        <v>0.13338706080758472</v>
      </c>
      <c r="F48">
        <f>IF(AZ48&lt;&gt;0,1/(1/AZ48-1/N48),0)</f>
        <v>5.5926533528961535</v>
      </c>
      <c r="G48">
        <f>((BC48-AP48/2)*S48-E48)/(BC48+AP48/2)</f>
        <v>383.08790027247198</v>
      </c>
      <c r="H48">
        <f>AP48*1000</f>
        <v>28.435196503795858</v>
      </c>
      <c r="I48">
        <f>(AU48-BA48)</f>
        <v>1.0020853737575766</v>
      </c>
      <c r="J48">
        <f>(P48+AT48*D48)</f>
        <v>25.069652557373047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25.890371322631836</v>
      </c>
      <c r="P48" s="1">
        <v>25.069652557373047</v>
      </c>
      <c r="Q48" s="1">
        <v>26.003032684326172</v>
      </c>
      <c r="R48" s="1">
        <v>399.99032592773438</v>
      </c>
      <c r="S48" s="1">
        <v>389.829833984375</v>
      </c>
      <c r="T48" s="1">
        <v>-0.25736621022224426</v>
      </c>
      <c r="U48" s="1">
        <v>24.856491088867188</v>
      </c>
      <c r="V48" s="1">
        <v>-0.67664140462875366</v>
      </c>
      <c r="W48" s="1">
        <v>65.350189208984375</v>
      </c>
      <c r="X48" s="1">
        <v>300.31723022460938</v>
      </c>
      <c r="Y48" s="1">
        <v>1600.9010009765625</v>
      </c>
      <c r="Z48" s="1">
        <v>9.2090797424316406</v>
      </c>
      <c r="AA48" s="1">
        <v>88.138755798339844</v>
      </c>
      <c r="AB48" s="1">
        <v>7.8259568214416504</v>
      </c>
      <c r="AC48" s="1">
        <v>-1.3544942140579224</v>
      </c>
      <c r="AD48" s="1">
        <v>3.5937801003456116E-2</v>
      </c>
      <c r="AE48" s="1">
        <v>3.4804150927811861E-3</v>
      </c>
      <c r="AF48" s="1">
        <v>4.4122215360403061E-2</v>
      </c>
      <c r="AG48" s="1">
        <v>2.0575972273945808E-2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1.1041074640610637</v>
      </c>
      <c r="AP48">
        <f>(U48-T48)/(1000-U48)*AO48</f>
        <v>2.8435196503795859E-2</v>
      </c>
      <c r="AQ48">
        <f>(P48+273.15)</f>
        <v>298.21965255737302</v>
      </c>
      <c r="AR48">
        <f>(O48+273.15)</f>
        <v>299.04037132263181</v>
      </c>
      <c r="AS48">
        <f>(Y48*AK48+Z48*AL48)*AM48</f>
        <v>256.14415443098187</v>
      </c>
      <c r="AT48">
        <f>((AS48+0.00000010773*(AR48^4-AQ48^4))-AP48*44100)/(L48*0.92*2*29.3+0.00000043092*AQ48^3)</f>
        <v>-7.7945696820435204</v>
      </c>
      <c r="AU48">
        <f>0.61365*EXP(17.502*J48/(240.97+J48))</f>
        <v>3.1929055718428518</v>
      </c>
      <c r="AV48">
        <f>AU48*1000/AA48</f>
        <v>36.225897936977596</v>
      </c>
      <c r="AW48">
        <f>(AV48-U48)</f>
        <v>11.369406848110408</v>
      </c>
      <c r="AX48">
        <f>IF(D48,P48,(O48+P48)/2)</f>
        <v>25.480011940002441</v>
      </c>
      <c r="AY48">
        <f>0.61365*EXP(17.502*AX48/(240.97+AX48))</f>
        <v>3.2718190841115802</v>
      </c>
      <c r="AZ48">
        <f>IF(AW48&lt;&gt;0,(1000-(AV48+U48)/2)/AW48*AP48,0)</f>
        <v>2.4246429039472575</v>
      </c>
      <c r="BA48">
        <f>U48*AA48/1000</f>
        <v>2.1908201980852753</v>
      </c>
      <c r="BB48">
        <f>(AY48-BA48)</f>
        <v>1.0809988860263049</v>
      </c>
      <c r="BC48">
        <f>1/(1.6/F48+1.37/N48)</f>
        <v>1.6497375031442048</v>
      </c>
      <c r="BD48">
        <f>G48*AA48*0.001</f>
        <v>33.764890891414183</v>
      </c>
      <c r="BE48">
        <f>G48/S48</f>
        <v>0.98270544446792329</v>
      </c>
      <c r="BF48">
        <f>(1-AP48*AA48/AU48/F48)*100</f>
        <v>85.964781660105061</v>
      </c>
      <c r="BG48">
        <f>(S48-E48/(N48/1.35))</f>
        <v>389.78776438371051</v>
      </c>
      <c r="BH48">
        <f>E48*BF48/100/BG48</f>
        <v>2.9417520523603111E-4</v>
      </c>
    </row>
    <row r="49" spans="1:60" x14ac:dyDescent="0.25">
      <c r="A49" s="1" t="s">
        <v>1</v>
      </c>
      <c r="B49" s="1" t="s">
        <v>6044</v>
      </c>
      <c r="K49" s="1">
        <v>2.72</v>
      </c>
    </row>
    <row r="50" spans="1:60" x14ac:dyDescent="0.25">
      <c r="A50" s="1" t="s">
        <v>1</v>
      </c>
      <c r="B50" s="1" t="s">
        <v>6043</v>
      </c>
      <c r="K50" s="1">
        <v>2.72</v>
      </c>
    </row>
    <row r="51" spans="1:60" x14ac:dyDescent="0.25">
      <c r="A51" s="1">
        <v>12</v>
      </c>
      <c r="B51" s="1" t="s">
        <v>6042</v>
      </c>
      <c r="C51" s="1">
        <v>2518.0000021234155</v>
      </c>
      <c r="D51" s="1">
        <v>0</v>
      </c>
      <c r="E51">
        <f>(R51-S51*(1000-T51)/(1000-U51))*AO51</f>
        <v>0.19787489771079814</v>
      </c>
      <c r="F51">
        <f>IF(AZ51&lt;&gt;0,1/(1/AZ51-1/N51),0)</f>
        <v>0.17634462237965484</v>
      </c>
      <c r="G51">
        <f>((BC51-AP51/2)*S51-E51)/(BC51+AP51/2)</f>
        <v>292.46833115948334</v>
      </c>
      <c r="H51">
        <f>AP51*1000</f>
        <v>29.675041628941866</v>
      </c>
      <c r="I51">
        <f>(AU51-BA51)</f>
        <v>13.829719336166558</v>
      </c>
      <c r="J51">
        <f>(P51+AT51*D51)</f>
        <v>55.325172424316406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26.013870239257813</v>
      </c>
      <c r="P51" s="1">
        <v>55.325172424316406</v>
      </c>
      <c r="Q51" s="1">
        <v>26.091402053833008</v>
      </c>
      <c r="R51" s="1">
        <v>399.99703979492188</v>
      </c>
      <c r="S51" s="1">
        <v>389.35391235351563</v>
      </c>
      <c r="T51" s="1">
        <v>-0.25747242569923401</v>
      </c>
      <c r="U51" s="1">
        <v>25.920991897583008</v>
      </c>
      <c r="V51" s="1">
        <v>-0.67192983627319336</v>
      </c>
      <c r="W51" s="1">
        <v>67.646415710449219</v>
      </c>
      <c r="X51" s="1">
        <v>300.33798217773438</v>
      </c>
      <c r="Y51" s="1">
        <v>2000.20751953125</v>
      </c>
      <c r="Z51" s="1">
        <v>8.6204633712768555</v>
      </c>
      <c r="AA51" s="1">
        <v>88.130851745605469</v>
      </c>
      <c r="AB51" s="1">
        <v>8.2685222625732422</v>
      </c>
      <c r="AC51" s="1">
        <v>-1.3826776742935181</v>
      </c>
      <c r="AD51" s="1">
        <v>5.4178863763809204E-2</v>
      </c>
      <c r="AE51" s="1">
        <v>3.056766465306282E-3</v>
      </c>
      <c r="AF51" s="1">
        <v>3.71660515666008E-2</v>
      </c>
      <c r="AG51" s="1">
        <v>2.5324435904622078E-2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1.104183758006376</v>
      </c>
      <c r="AP51">
        <f>(U51-T51)/(1000-U51)*AO51</f>
        <v>2.9675041628941867E-2</v>
      </c>
      <c r="AQ51">
        <f>(P51+273.15)</f>
        <v>328.47517242431638</v>
      </c>
      <c r="AR51">
        <f>(O51+273.15)</f>
        <v>299.16387023925779</v>
      </c>
      <c r="AS51">
        <f>(Y51*AK51+Z51*AL51)*AM51</f>
        <v>320.03319597170048</v>
      </c>
      <c r="AT51">
        <f>((AS51+0.00000010773*(AR51^4-AQ51^4))-AP51*44100)/(L51*0.92*2*29.3+0.00000043092*AQ51^3)</f>
        <v>-10.561176839679884</v>
      </c>
      <c r="AU51">
        <f>0.61365*EXP(17.502*J51/(240.97+J51))</f>
        <v>16.114158430191488</v>
      </c>
      <c r="AV51">
        <f>AU51*1000/AA51</f>
        <v>182.84355717684301</v>
      </c>
      <c r="AW51">
        <f>(AV51-U51)</f>
        <v>156.92256527926</v>
      </c>
      <c r="AX51">
        <f>IF(D51,P51,(O51+P51)/2)</f>
        <v>40.669521331787109</v>
      </c>
      <c r="AY51">
        <f>0.61365*EXP(17.502*AX51/(240.97+AX51))</f>
        <v>7.6829714586367084</v>
      </c>
      <c r="AZ51">
        <f>IF(AW51&lt;&gt;0,(1000-(AV51+U51)/2)/AW51*AP51,0)</f>
        <v>0.16936693100465841</v>
      </c>
      <c r="BA51">
        <f>U51*AA51/1000</f>
        <v>2.2844390940249286</v>
      </c>
      <c r="BB51">
        <f>(AY51-BA51)</f>
        <v>5.3985323646117802</v>
      </c>
      <c r="BC51">
        <f>1/(1.6/F51+1.37/N51)</f>
        <v>0.10645987256811243</v>
      </c>
      <c r="BD51">
        <f>G51*AA51*0.001</f>
        <v>25.775483133701069</v>
      </c>
      <c r="BE51">
        <f>G51/S51</f>
        <v>0.75116320108769163</v>
      </c>
      <c r="BF51">
        <f>(1-AP51*AA51/AU51/F51)*100</f>
        <v>7.9657548493511143</v>
      </c>
      <c r="BG51">
        <f>(S51-E51/(N51/1.35))</f>
        <v>389.29150361703233</v>
      </c>
      <c r="BH51">
        <f>E51*BF51/100/BG51</f>
        <v>4.0489528062119332E-5</v>
      </c>
    </row>
    <row r="52" spans="1:60" x14ac:dyDescent="0.25">
      <c r="A52" s="1" t="s">
        <v>1</v>
      </c>
      <c r="B52" s="1" t="s">
        <v>6041</v>
      </c>
    </row>
    <row r="53" spans="1:60" x14ac:dyDescent="0.25">
      <c r="A53" s="1" t="s">
        <v>1</v>
      </c>
      <c r="B53" s="1" t="s">
        <v>6040</v>
      </c>
    </row>
    <row r="54" spans="1:60" x14ac:dyDescent="0.25">
      <c r="A54" s="1" t="s">
        <v>1</v>
      </c>
      <c r="B54" s="1" t="s">
        <v>6039</v>
      </c>
    </row>
    <row r="55" spans="1:60" x14ac:dyDescent="0.25">
      <c r="A55" s="1" t="s">
        <v>1</v>
      </c>
      <c r="B55" s="1" t="s">
        <v>6038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42459-B907-4FA3-9DD6-883D441A70F5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6125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6124</v>
      </c>
    </row>
    <row r="12" spans="1:56" x14ac:dyDescent="0.25">
      <c r="A12" s="1" t="s">
        <v>1</v>
      </c>
      <c r="B12" s="1" t="s">
        <v>6123</v>
      </c>
    </row>
    <row r="13" spans="1:56" x14ac:dyDescent="0.25">
      <c r="A13" s="1" t="s">
        <v>1</v>
      </c>
      <c r="B13" s="1" t="s">
        <v>6122</v>
      </c>
    </row>
    <row r="14" spans="1:56" x14ac:dyDescent="0.25">
      <c r="A14" s="1" t="s">
        <v>1</v>
      </c>
      <c r="B14" s="1" t="s">
        <v>6121</v>
      </c>
    </row>
    <row r="15" spans="1:56" x14ac:dyDescent="0.25">
      <c r="A15" s="1" t="s">
        <v>1</v>
      </c>
      <c r="B15" s="1" t="s">
        <v>6120</v>
      </c>
    </row>
    <row r="16" spans="1:56" x14ac:dyDescent="0.25">
      <c r="A16" s="1" t="s">
        <v>1</v>
      </c>
      <c r="B16" s="1" t="s">
        <v>6119</v>
      </c>
    </row>
    <row r="17" spans="1:56" x14ac:dyDescent="0.25">
      <c r="A17" s="1" t="s">
        <v>1</v>
      </c>
      <c r="B17" s="1" t="s">
        <v>6118</v>
      </c>
    </row>
    <row r="18" spans="1:56" x14ac:dyDescent="0.25">
      <c r="A18" s="1">
        <v>1</v>
      </c>
      <c r="B18" s="1" t="s">
        <v>6117</v>
      </c>
      <c r="C18" s="1">
        <v>248.0000024586916</v>
      </c>
      <c r="D18" s="1">
        <v>0</v>
      </c>
      <c r="E18">
        <f>(R18-S18*(1000-T18)/(1000-U18))*AK18</f>
        <v>-4.2623283188099501</v>
      </c>
      <c r="F18">
        <f>IF(AV18&lt;&gt;0,1/(1/AV18-1/N18),0)</f>
        <v>2.4762405615139436</v>
      </c>
      <c r="G18">
        <f>((AY18-AL18/2)*S18-E18)/(AY18+AL18/2)</f>
        <v>390.78260482698391</v>
      </c>
      <c r="H18">
        <f>AL18*1000</f>
        <v>23.220496922582115</v>
      </c>
      <c r="I18">
        <f>(AQ18-AW18)</f>
        <v>1.2656282743149112</v>
      </c>
      <c r="J18">
        <f>(P18+AP18*D18)</f>
        <v>25.822360992431641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26.373996734619141</v>
      </c>
      <c r="P18" s="1">
        <v>25.822360992431641</v>
      </c>
      <c r="Q18" s="1">
        <v>26.440296173095703</v>
      </c>
      <c r="R18" s="1">
        <v>399.94686889648438</v>
      </c>
      <c r="S18" s="1">
        <v>395.48458862304688</v>
      </c>
      <c r="T18" s="1">
        <v>2.9438018798828125</v>
      </c>
      <c r="U18" s="1">
        <v>23.504758834838867</v>
      </c>
      <c r="V18" s="1">
        <v>7.5273804664611816</v>
      </c>
      <c r="W18" s="1">
        <v>60.102306365966797</v>
      </c>
      <c r="X18" s="1">
        <v>299.96267700195313</v>
      </c>
      <c r="Y18" s="1">
        <v>1.8031077459454536E-2</v>
      </c>
      <c r="Z18" s="1">
        <v>7.2787175178527832</v>
      </c>
      <c r="AA18" s="1">
        <v>88.208694458007813</v>
      </c>
      <c r="AB18" s="1">
        <v>26.267562866210938</v>
      </c>
      <c r="AC18" s="1">
        <v>-1.0109848976135254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1.102803959566004</v>
      </c>
      <c r="AL18">
        <f>(U18-T18)/(1000-U18)*AK18</f>
        <v>2.3220496922582115E-2</v>
      </c>
      <c r="AM18">
        <f>(P18+273.15)</f>
        <v>298.97236099243162</v>
      </c>
      <c r="AN18">
        <f>(O18+273.15)</f>
        <v>299.52399673461912</v>
      </c>
      <c r="AO18">
        <f>(Y18*AG18+Z18*AH18)*AI18</f>
        <v>2.8849723290285678E-3</v>
      </c>
      <c r="AP18">
        <f>((AO18+0.00000010773*(AN18^4-AM18^4))-AL18*44100)/(L18*51.4+0.00000043092*AM18^3)</f>
        <v>-8.3743062374712132</v>
      </c>
      <c r="AQ18">
        <f>0.61365*EXP(17.502*J18/(240.97+J18))</f>
        <v>3.3389523646863726</v>
      </c>
      <c r="AR18">
        <f>AQ18*1000/AA18</f>
        <v>37.852871366052213</v>
      </c>
      <c r="AS18">
        <f>(AR18-U18)</f>
        <v>14.348112531213346</v>
      </c>
      <c r="AT18">
        <f>IF(D18,P18,(O18+P18)/2)</f>
        <v>26.098178863525391</v>
      </c>
      <c r="AU18">
        <f>0.61365*EXP(17.502*AT18/(240.97+AT18))</f>
        <v>3.393911222390416</v>
      </c>
      <c r="AV18">
        <f>IF(AS18&lt;&gt;0,(1000-(AR18+U18)/2)/AS18*AL18,0)</f>
        <v>1.5687164107466307</v>
      </c>
      <c r="AW18">
        <f>U18*AA18/1000</f>
        <v>2.0733240903714614</v>
      </c>
      <c r="AX18">
        <f>(AU18-AW18)</f>
        <v>1.3205871320189546</v>
      </c>
      <c r="AY18">
        <f>1/(1.6/F18+1.37/N18)</f>
        <v>1.0349736122403421</v>
      </c>
      <c r="AZ18">
        <f>G18*AA18*0.001</f>
        <v>34.470423388687834</v>
      </c>
      <c r="BA18">
        <f>G18/S18</f>
        <v>0.98811082926787663</v>
      </c>
      <c r="BB18">
        <f>(1-AL18*AA18/AQ18/F18)*100</f>
        <v>75.22692899813363</v>
      </c>
      <c r="BC18">
        <f>(S18-E18/(N18/1.35))</f>
        <v>396.82890529954955</v>
      </c>
      <c r="BD18">
        <f>E18*BB18/100/BC18</f>
        <v>-8.0801036800434486E-3</v>
      </c>
    </row>
    <row r="19" spans="1:56" x14ac:dyDescent="0.25">
      <c r="A19" s="1" t="s">
        <v>1</v>
      </c>
      <c r="B19" s="1" t="s">
        <v>6116</v>
      </c>
      <c r="K19" s="1">
        <v>2.72</v>
      </c>
    </row>
    <row r="20" spans="1:56" x14ac:dyDescent="0.25">
      <c r="A20" s="1" t="s">
        <v>1</v>
      </c>
      <c r="B20" s="1" t="s">
        <v>6115</v>
      </c>
      <c r="K20" s="1">
        <v>2.72</v>
      </c>
    </row>
    <row r="21" spans="1:56" x14ac:dyDescent="0.25">
      <c r="A21" s="1">
        <v>2</v>
      </c>
      <c r="B21" s="1" t="s">
        <v>6114</v>
      </c>
      <c r="C21" s="1">
        <v>451.50000246986747</v>
      </c>
      <c r="D21" s="1">
        <v>0</v>
      </c>
      <c r="E21">
        <f>(R21-S21*(1000-T21)/(1000-U21))*AK21</f>
        <v>-3.5338587505982382</v>
      </c>
      <c r="F21">
        <f>IF(AV21&lt;&gt;0,1/(1/AV21-1/N21),0)</f>
        <v>2.3374383883481453</v>
      </c>
      <c r="G21">
        <f>((AY21-AL21/2)*S21-E21)/(AY21+AL21/2)</f>
        <v>389.82938567440635</v>
      </c>
      <c r="H21">
        <f>AL21*1000</f>
        <v>22.616122046885458</v>
      </c>
      <c r="I21">
        <f>(AQ21-AW21)</f>
        <v>1.2795078357236442</v>
      </c>
      <c r="J21">
        <f>(P21+AP21*D21)</f>
        <v>25.683376312255859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26.316551208496094</v>
      </c>
      <c r="P21" s="1">
        <v>25.683376312255859</v>
      </c>
      <c r="Q21" s="1">
        <v>26.434520721435547</v>
      </c>
      <c r="R21" s="1">
        <v>400.09738159179688</v>
      </c>
      <c r="S21" s="1">
        <v>395.19711303710938</v>
      </c>
      <c r="T21" s="1">
        <v>3.0023150444030762</v>
      </c>
      <c r="U21" s="1">
        <v>23.037944793701172</v>
      </c>
      <c r="V21" s="1">
        <v>7.7026915550231934</v>
      </c>
      <c r="W21" s="1">
        <v>59.105789184570313</v>
      </c>
      <c r="X21" s="1">
        <v>299.95889282226563</v>
      </c>
      <c r="Y21" s="1">
        <v>25.275699615478516</v>
      </c>
      <c r="Z21" s="1">
        <v>7.4661784172058105</v>
      </c>
      <c r="AA21" s="1">
        <v>88.204330444335938</v>
      </c>
      <c r="AB21" s="1">
        <v>26.037418365478516</v>
      </c>
      <c r="AC21" s="1">
        <v>-0.98827236890792847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1.1027900471406822</v>
      </c>
      <c r="AL21">
        <f>(U21-T21)/(1000-U21)*AK21</f>
        <v>2.2616122046885456E-2</v>
      </c>
      <c r="AM21">
        <f>(P21+273.15)</f>
        <v>298.83337631225584</v>
      </c>
      <c r="AN21">
        <f>(O21+273.15)</f>
        <v>299.46655120849607</v>
      </c>
      <c r="AO21">
        <f>(Y21*AG21+Z21*AH21)*AI21</f>
        <v>4.0441118480836167</v>
      </c>
      <c r="AP21">
        <f>((AO21+0.00000010773*(AN21^4-AM21^4))-AL21*44100)/(L21*51.4+0.00000043092*AM21^3)</f>
        <v>-8.1151051699710095</v>
      </c>
      <c r="AQ21">
        <f>0.61365*EXP(17.502*J21/(240.97+J21))</f>
        <v>3.311554331065631</v>
      </c>
      <c r="AR21">
        <f>AQ21*1000/AA21</f>
        <v>37.544124130679613</v>
      </c>
      <c r="AS21">
        <f>(AR21-U21)</f>
        <v>14.506179336978441</v>
      </c>
      <c r="AT21">
        <f>IF(D21,P21,(O21+P21)/2)</f>
        <v>25.999963760375977</v>
      </c>
      <c r="AU21">
        <f>0.61365*EXP(17.502*AT21/(240.97+AT21))</f>
        <v>3.3742512029864495</v>
      </c>
      <c r="AV21">
        <f>IF(AS21&lt;&gt;0,(1000-(AR21+U21)/2)/AS21*AL21,0)</f>
        <v>1.5118423538758117</v>
      </c>
      <c r="AW21">
        <f>U21*AA21/1000</f>
        <v>2.0320464953419868</v>
      </c>
      <c r="AX21">
        <f>(AU21-AW21)</f>
        <v>1.3422047076444628</v>
      </c>
      <c r="AY21">
        <f>1/(1.6/F21+1.37/N21)</f>
        <v>0.99544340477836024</v>
      </c>
      <c r="AZ21">
        <f>G21*AA21*0.001</f>
        <v>34.384639950937817</v>
      </c>
      <c r="BA21">
        <f>G21/S21</f>
        <v>0.98641759469989099</v>
      </c>
      <c r="BB21">
        <f>(1-AL21*AA21/AQ21/F21)*100</f>
        <v>74.228719984718538</v>
      </c>
      <c r="BC21">
        <f>(S21-E21/(N21/1.35))</f>
        <v>396.31167411628979</v>
      </c>
      <c r="BD21">
        <f>E21*BB21/100/BC21</f>
        <v>-6.6188767274802289E-3</v>
      </c>
    </row>
    <row r="22" spans="1:56" x14ac:dyDescent="0.25">
      <c r="A22" s="1" t="s">
        <v>1</v>
      </c>
      <c r="B22" s="1" t="s">
        <v>6113</v>
      </c>
      <c r="K22" s="1">
        <v>2.72</v>
      </c>
    </row>
    <row r="23" spans="1:56" x14ac:dyDescent="0.25">
      <c r="A23" s="1" t="s">
        <v>1</v>
      </c>
      <c r="B23" s="1" t="s">
        <v>6112</v>
      </c>
      <c r="K23" s="1">
        <v>2.72</v>
      </c>
    </row>
    <row r="24" spans="1:56" x14ac:dyDescent="0.25">
      <c r="A24" s="1">
        <v>3</v>
      </c>
      <c r="B24" s="1" t="s">
        <v>6111</v>
      </c>
      <c r="C24" s="1">
        <v>655.50000246986747</v>
      </c>
      <c r="D24" s="1">
        <v>0</v>
      </c>
      <c r="E24">
        <f>(R24-S24*(1000-T24)/(1000-U24))*AK24</f>
        <v>-3.131531334271723</v>
      </c>
      <c r="F24">
        <f>IF(AV24&lt;&gt;0,1/(1/AV24-1/N24),0)</f>
        <v>2.2617228956666957</v>
      </c>
      <c r="G24">
        <f>((AY24-AL24/2)*S24-E24)/(AY24+AL24/2)</f>
        <v>389.14204647116003</v>
      </c>
      <c r="H24">
        <f>AL24*1000</f>
        <v>22.157561481266484</v>
      </c>
      <c r="I24">
        <f>(AQ24-AW24)</f>
        <v>1.2810828811360184</v>
      </c>
      <c r="J24">
        <f>(P24+AP24*D24)</f>
        <v>25.537199020385742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26.218229293823242</v>
      </c>
      <c r="P24" s="1">
        <v>25.537199020385742</v>
      </c>
      <c r="Q24" s="1">
        <v>26.358139038085938</v>
      </c>
      <c r="R24" s="1">
        <v>399.94256591796875</v>
      </c>
      <c r="S24" s="1">
        <v>394.848876953125</v>
      </c>
      <c r="T24" s="1">
        <v>3.0609774589538574</v>
      </c>
      <c r="U24" s="1">
        <v>22.696914672851563</v>
      </c>
      <c r="V24" s="1">
        <v>7.8985376358032227</v>
      </c>
      <c r="W24" s="1">
        <v>58.567054748535156</v>
      </c>
      <c r="X24" s="1">
        <v>299.96356201171875</v>
      </c>
      <c r="Y24" s="1">
        <v>50.596103668212891</v>
      </c>
      <c r="Z24" s="1">
        <v>7.4968857765197754</v>
      </c>
      <c r="AA24" s="1">
        <v>88.199989318847656</v>
      </c>
      <c r="AB24" s="1">
        <v>26.020040512084961</v>
      </c>
      <c r="AC24" s="1">
        <v>-0.96749067306518555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1.1028072132783775</v>
      </c>
      <c r="AL24">
        <f>(U24-T24)/(1000-U24)*AK24</f>
        <v>2.2157561481266484E-2</v>
      </c>
      <c r="AM24">
        <f>(P24+273.15)</f>
        <v>298.68719902038572</v>
      </c>
      <c r="AN24">
        <f>(O24+273.15)</f>
        <v>299.36822929382322</v>
      </c>
      <c r="AO24">
        <f>(Y24*AG24+Z24*AH24)*AI24</f>
        <v>8.0953764059682953</v>
      </c>
      <c r="AP24">
        <f>((AO24+0.00000010773*(AN24^4-AM24^4))-AL24*44100)/(L24*51.4+0.00000043092*AM24^3)</f>
        <v>-7.9119623946909261</v>
      </c>
      <c r="AQ24">
        <f>0.61365*EXP(17.502*J24/(240.97+J24))</f>
        <v>3.2829505128523229</v>
      </c>
      <c r="AR24">
        <f>AQ24*1000/AA24</f>
        <v>37.221665651049932</v>
      </c>
      <c r="AS24">
        <f>(AR24-U24)</f>
        <v>14.524750978198369</v>
      </c>
      <c r="AT24">
        <f>IF(D24,P24,(O24+P24)/2)</f>
        <v>25.877714157104492</v>
      </c>
      <c r="AU24">
        <f>0.61365*EXP(17.502*AT24/(240.97+AT24))</f>
        <v>3.3499191338776058</v>
      </c>
      <c r="AV24">
        <f>IF(AS24&lt;&gt;0,(1000-(AR24+U24)/2)/AS24*AL24,0)</f>
        <v>1.4798007001861873</v>
      </c>
      <c r="AW24">
        <f>U24*AA24/1000</f>
        <v>2.0018676317163044</v>
      </c>
      <c r="AX24">
        <f>(AU24-AW24)</f>
        <v>1.3480515021613013</v>
      </c>
      <c r="AY24">
        <f>1/(1.6/F24+1.37/N24)</f>
        <v>0.97324289315147305</v>
      </c>
      <c r="AZ24">
        <f>G24*AA24*0.001</f>
        <v>34.322324342270832</v>
      </c>
      <c r="BA24">
        <f>G24/S24</f>
        <v>0.98554679824341385</v>
      </c>
      <c r="BB24">
        <f>(1-AL24*AA24/AQ24/F24)*100</f>
        <v>73.679946672633207</v>
      </c>
      <c r="BC24">
        <f>(S24-E24/(N24/1.35))</f>
        <v>395.83654601115461</v>
      </c>
      <c r="BD24">
        <f>E24*BB24/100/BC24</f>
        <v>-5.8289479341384134E-3</v>
      </c>
    </row>
    <row r="25" spans="1:56" x14ac:dyDescent="0.25">
      <c r="A25" s="1" t="s">
        <v>1</v>
      </c>
      <c r="B25" s="1" t="s">
        <v>6110</v>
      </c>
      <c r="K25" s="1">
        <v>2.72</v>
      </c>
    </row>
    <row r="26" spans="1:56" x14ac:dyDescent="0.25">
      <c r="A26" s="1" t="s">
        <v>1</v>
      </c>
      <c r="B26" s="1" t="s">
        <v>5796</v>
      </c>
      <c r="K26" s="1">
        <v>2.72</v>
      </c>
    </row>
    <row r="27" spans="1:56" x14ac:dyDescent="0.25">
      <c r="A27" s="1">
        <v>4</v>
      </c>
      <c r="B27" s="1" t="s">
        <v>6109</v>
      </c>
      <c r="C27" s="1">
        <v>859.50000246986747</v>
      </c>
      <c r="D27" s="1">
        <v>0</v>
      </c>
      <c r="E27">
        <f>(R27-S27*(1000-T27)/(1000-U27))*AK27</f>
        <v>-2.7032226383975275</v>
      </c>
      <c r="F27">
        <f>IF(AV27&lt;&gt;0,1/(1/AV27-1/N27),0)</f>
        <v>2.2695937177743106</v>
      </c>
      <c r="G27">
        <f>((AY27-AL27/2)*S27-E27)/(AY27+AL27/2)</f>
        <v>388.58241520357865</v>
      </c>
      <c r="H27">
        <f>AL27*1000</f>
        <v>22.012833438728329</v>
      </c>
      <c r="I27">
        <f>(AQ27-AW27)</f>
        <v>1.2698958792830719</v>
      </c>
      <c r="J27">
        <f>(P27+AP27*D27)</f>
        <v>25.448490142822266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26.134283065795898</v>
      </c>
      <c r="P27" s="1">
        <v>25.448490142822266</v>
      </c>
      <c r="Q27" s="1">
        <v>26.277921676635742</v>
      </c>
      <c r="R27" s="1">
        <v>400.07473754882813</v>
      </c>
      <c r="S27" s="1">
        <v>394.64791870117188</v>
      </c>
      <c r="T27" s="1">
        <v>3.1188468933105469</v>
      </c>
      <c r="U27" s="1">
        <v>22.629945755004883</v>
      </c>
      <c r="V27" s="1">
        <v>8.0872411727905273</v>
      </c>
      <c r="W27" s="1">
        <v>58.679969787597656</v>
      </c>
      <c r="X27" s="1">
        <v>299.93154907226563</v>
      </c>
      <c r="Y27" s="1">
        <v>98.772819519042969</v>
      </c>
      <c r="Z27" s="1">
        <v>7.4400157928466797</v>
      </c>
      <c r="AA27" s="1">
        <v>88.192947387695313</v>
      </c>
      <c r="AB27" s="1">
        <v>25.953580856323242</v>
      </c>
      <c r="AC27" s="1">
        <v>-0.97066384553909302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1.102689518648035</v>
      </c>
      <c r="AL27">
        <f>(U27-T27)/(1000-U27)*AK27</f>
        <v>2.201283343872833E-2</v>
      </c>
      <c r="AM27">
        <f>(P27+273.15)</f>
        <v>298.59849014282224</v>
      </c>
      <c r="AN27">
        <f>(O27+273.15)</f>
        <v>299.28428306579588</v>
      </c>
      <c r="AO27">
        <f>(Y27*AG27+Z27*AH27)*AI27</f>
        <v>15.803650769807746</v>
      </c>
      <c r="AP27">
        <f>((AO27+0.00000010773*(AN27^4-AM27^4))-AL27*44100)/(L27*51.4+0.00000043092*AM27^3)</f>
        <v>-7.7962381315927667</v>
      </c>
      <c r="AQ27">
        <f>0.61365*EXP(17.502*J27/(240.97+J27))</f>
        <v>3.2656974946406163</v>
      </c>
      <c r="AR27">
        <f>AQ27*1000/AA27</f>
        <v>37.029009590581467</v>
      </c>
      <c r="AS27">
        <f>(AR27-U27)</f>
        <v>14.399063835576584</v>
      </c>
      <c r="AT27">
        <f>IF(D27,P27,(O27+P27)/2)</f>
        <v>25.791386604309082</v>
      </c>
      <c r="AU27">
        <f>0.61365*EXP(17.502*AT27/(240.97+AT27))</f>
        <v>3.3328293014515245</v>
      </c>
      <c r="AV27">
        <f>IF(AS27&lt;&gt;0,(1000-(AR27+U27)/2)/AS27*AL27,0)</f>
        <v>1.483166014056198</v>
      </c>
      <c r="AW27">
        <f>U27*AA27/1000</f>
        <v>1.9958016153575444</v>
      </c>
      <c r="AX27">
        <f>(AU27-AW27)</f>
        <v>1.33702768609398</v>
      </c>
      <c r="AY27">
        <f>1/(1.6/F27+1.37/N27)</f>
        <v>0.9755722350424717</v>
      </c>
      <c r="AZ27">
        <f>G27*AA27*0.001</f>
        <v>34.27022849983279</v>
      </c>
      <c r="BA27">
        <f>G27/S27</f>
        <v>0.98463059550002074</v>
      </c>
      <c r="BB27">
        <f>(1-AL27*AA27/AQ27/F27)*100</f>
        <v>73.80697058666658</v>
      </c>
      <c r="BC27">
        <f>(S27-E27/(N27/1.35))</f>
        <v>395.5005013746042</v>
      </c>
      <c r="BD27">
        <f>E27*BB27/100/BC27</f>
        <v>-5.0446629793888011E-3</v>
      </c>
    </row>
    <row r="28" spans="1:56" x14ac:dyDescent="0.25">
      <c r="A28" s="1" t="s">
        <v>1</v>
      </c>
      <c r="B28" s="1" t="s">
        <v>6108</v>
      </c>
      <c r="K28" s="1">
        <v>2.72</v>
      </c>
    </row>
    <row r="29" spans="1:56" x14ac:dyDescent="0.25">
      <c r="A29" s="1" t="s">
        <v>1</v>
      </c>
      <c r="B29" s="1" t="s">
        <v>6107</v>
      </c>
      <c r="K29" s="1">
        <v>2.72</v>
      </c>
    </row>
    <row r="30" spans="1:56" x14ac:dyDescent="0.25">
      <c r="A30" s="1">
        <v>5</v>
      </c>
      <c r="B30" s="1" t="s">
        <v>5792</v>
      </c>
      <c r="C30" s="1">
        <v>1064.0000024586916</v>
      </c>
      <c r="D30" s="1">
        <v>0</v>
      </c>
      <c r="E30">
        <f>(R30-S30*(1000-T30)/(1000-U30))*AK30</f>
        <v>-2.1879647017754289</v>
      </c>
      <c r="F30">
        <f>IF(AV30&lt;&gt;0,1/(1/AV30-1/N30),0)</f>
        <v>2.3105212822382954</v>
      </c>
      <c r="G30">
        <f>((AY30-AL30/2)*S30-E30)/(AY30+AL30/2)</f>
        <v>387.66620846969897</v>
      </c>
      <c r="H30">
        <f>AL30*1000</f>
        <v>22.008946884972623</v>
      </c>
      <c r="I30">
        <f>(AQ30-AW30)</f>
        <v>1.2548613420941002</v>
      </c>
      <c r="J30">
        <f>(P30+AP30*D30)</f>
        <v>25.390735626220703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26.081140518188477</v>
      </c>
      <c r="P30" s="1">
        <v>25.390735626220703</v>
      </c>
      <c r="Q30" s="1">
        <v>26.223796844482422</v>
      </c>
      <c r="R30" s="1">
        <v>400.04452514648438</v>
      </c>
      <c r="S30" s="1">
        <v>394.16238403320313</v>
      </c>
      <c r="T30" s="1">
        <v>3.1726200580596924</v>
      </c>
      <c r="U30" s="1">
        <v>22.676462173461914</v>
      </c>
      <c r="V30" s="1">
        <v>8.2515020370483398</v>
      </c>
      <c r="W30" s="1">
        <v>58.97802734375</v>
      </c>
      <c r="X30" s="1">
        <v>299.97589111328125</v>
      </c>
      <c r="Y30" s="1">
        <v>149.62837219238281</v>
      </c>
      <c r="Z30" s="1">
        <v>7.4526309967041016</v>
      </c>
      <c r="AA30" s="1">
        <v>88.181571960449219</v>
      </c>
      <c r="AB30" s="1">
        <v>25.996927261352539</v>
      </c>
      <c r="AC30" s="1">
        <v>-0.96945184469223022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1.1028525408576513</v>
      </c>
      <c r="AL30">
        <f>(U30-T30)/(1000-U30)*AK30</f>
        <v>2.2008946884972624E-2</v>
      </c>
      <c r="AM30">
        <f>(P30+273.15)</f>
        <v>298.54073562622068</v>
      </c>
      <c r="AN30">
        <f>(O30+273.15)</f>
        <v>299.23114051818845</v>
      </c>
      <c r="AO30">
        <f>(Y30*AG30+Z30*AH30)*AI30</f>
        <v>23.940539015668492</v>
      </c>
      <c r="AP30">
        <f>((AO30+0.00000010773*(AN30^4-AM30^4))-AL30*44100)/(L30*51.4+0.00000043092*AM30^3)</f>
        <v>-7.7278672492729132</v>
      </c>
      <c r="AQ30">
        <f>0.61365*EXP(17.502*J30/(240.97+J30))</f>
        <v>3.2545074230516366</v>
      </c>
      <c r="AR30">
        <f>AQ30*1000/AA30</f>
        <v>36.906888261317604</v>
      </c>
      <c r="AS30">
        <f>(AR30-U30)</f>
        <v>14.23042608785569</v>
      </c>
      <c r="AT30">
        <f>IF(D30,P30,(O30+P30)/2)</f>
        <v>25.73593807220459</v>
      </c>
      <c r="AU30">
        <f>0.61365*EXP(17.502*AT30/(240.97+AT30))</f>
        <v>3.3218926445783548</v>
      </c>
      <c r="AV30">
        <f>IF(AS30&lt;&gt;0,(1000-(AR30+U30)/2)/AS30*AL30,0)</f>
        <v>1.5005357784558335</v>
      </c>
      <c r="AW30">
        <f>U30*AA30/1000</f>
        <v>1.9996460809575365</v>
      </c>
      <c r="AX30">
        <f>(AU30-AW30)</f>
        <v>1.3222465636208183</v>
      </c>
      <c r="AY30">
        <f>1/(1.6/F30+1.37/N30)</f>
        <v>0.98760373981310623</v>
      </c>
      <c r="AZ30">
        <f>G30*AA30*0.001</f>
        <v>34.18501565880527</v>
      </c>
      <c r="BA30">
        <f>G30/S30</f>
        <v>0.98351903726318812</v>
      </c>
      <c r="BB30">
        <f>(1-AL30*AA30/AQ30/F30)*100</f>
        <v>74.19036521461237</v>
      </c>
      <c r="BC30">
        <f>(S30-E30/(N30/1.35))</f>
        <v>394.85245697366986</v>
      </c>
      <c r="BD30">
        <f>E30*BB30/100/BC30</f>
        <v>-4.1110520508227198E-3</v>
      </c>
    </row>
    <row r="31" spans="1:56" x14ac:dyDescent="0.25">
      <c r="A31" s="1" t="s">
        <v>1</v>
      </c>
      <c r="B31" s="1" t="s">
        <v>6106</v>
      </c>
      <c r="K31" s="1">
        <v>2.72</v>
      </c>
    </row>
    <row r="32" spans="1:56" x14ac:dyDescent="0.25">
      <c r="A32" s="1" t="s">
        <v>1</v>
      </c>
      <c r="B32" s="1" t="s">
        <v>6105</v>
      </c>
      <c r="K32" s="1">
        <v>2.72</v>
      </c>
    </row>
    <row r="33" spans="1:56" x14ac:dyDescent="0.25">
      <c r="A33" s="1">
        <v>6</v>
      </c>
      <c r="B33" s="1" t="s">
        <v>6104</v>
      </c>
      <c r="C33" s="1">
        <v>1268.5000024698675</v>
      </c>
      <c r="D33" s="1">
        <v>0</v>
      </c>
      <c r="E33">
        <f>(R33-S33*(1000-T33)/(1000-U33))*AK33</f>
        <v>-1.6773425050405515</v>
      </c>
      <c r="F33">
        <f>IF(AV33&lt;&gt;0,1/(1/AV33-1/N33),0)</f>
        <v>2.4078920444148006</v>
      </c>
      <c r="G33">
        <f>((AY33-AL33/2)*S33-E33)/(AY33+AL33/2)</f>
        <v>386.78094892718417</v>
      </c>
      <c r="H33">
        <f>AL33*1000</f>
        <v>22.230921097517808</v>
      </c>
      <c r="I33">
        <f>(AQ33-AW33)</f>
        <v>1.2340803701082468</v>
      </c>
      <c r="J33">
        <f>(P33+AP33*D33)</f>
        <v>25.394495010375977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26.048894882202148</v>
      </c>
      <c r="P33" s="1">
        <v>25.394495010375977</v>
      </c>
      <c r="Q33" s="1">
        <v>26.185810089111328</v>
      </c>
      <c r="R33" s="1">
        <v>400.08560180664063</v>
      </c>
      <c r="S33" s="1">
        <v>393.67056274414063</v>
      </c>
      <c r="T33" s="1">
        <v>3.2230746746063232</v>
      </c>
      <c r="U33" s="1">
        <v>22.920175552368164</v>
      </c>
      <c r="V33" s="1">
        <v>8.3988008499145508</v>
      </c>
      <c r="W33" s="1">
        <v>59.7261962890625</v>
      </c>
      <c r="X33" s="1">
        <v>299.95361328125</v>
      </c>
      <c r="Y33" s="1">
        <v>300.38186645507813</v>
      </c>
      <c r="Z33" s="1">
        <v>7.4059371948242188</v>
      </c>
      <c r="AA33" s="1">
        <v>88.182327270507813</v>
      </c>
      <c r="AB33" s="1">
        <v>26.113674163818359</v>
      </c>
      <c r="AC33" s="1">
        <v>-0.98680728673934937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1.1027706370634189</v>
      </c>
      <c r="AL33">
        <f>(U33-T33)/(1000-U33)*AK33</f>
        <v>2.2230921097517807E-2</v>
      </c>
      <c r="AM33">
        <f>(P33+273.15)</f>
        <v>298.54449501037595</v>
      </c>
      <c r="AN33">
        <f>(O33+273.15)</f>
        <v>299.19889488220213</v>
      </c>
      <c r="AO33">
        <f>(Y33*AG33+Z33*AH33)*AI33</f>
        <v>48.061097558563233</v>
      </c>
      <c r="AP33">
        <f>((AO33+0.00000010773*(AN33^4-AM33^4))-AL33*44100)/(L33*51.4+0.00000043092*AM33^3)</f>
        <v>-7.6132763381768394</v>
      </c>
      <c r="AQ33">
        <f>0.61365*EXP(17.502*J33/(240.97+J33))</f>
        <v>3.2552347917646682</v>
      </c>
      <c r="AR33">
        <f>AQ33*1000/AA33</f>
        <v>36.914820605481651</v>
      </c>
      <c r="AS33">
        <f>(AR33-U33)</f>
        <v>13.994645053113487</v>
      </c>
      <c r="AT33">
        <f>IF(D33,P33,(O33+P33)/2)</f>
        <v>25.721694946289063</v>
      </c>
      <c r="AU33">
        <f>0.61365*EXP(17.502*AT33/(240.97+AT33))</f>
        <v>3.319088399197001</v>
      </c>
      <c r="AV33">
        <f>IF(AS33&lt;&gt;0,(1000-(AR33+U33)/2)/AS33*AL33,0)</f>
        <v>1.5410056829910228</v>
      </c>
      <c r="AW33">
        <f>U33*AA33/1000</f>
        <v>2.0211544216564215</v>
      </c>
      <c r="AX33">
        <f>(AU33-AW33)</f>
        <v>1.2979339775405796</v>
      </c>
      <c r="AY33">
        <f>1/(1.6/F33+1.37/N33)</f>
        <v>1.0156934291351409</v>
      </c>
      <c r="AZ33">
        <f>G33*AA33*0.001</f>
        <v>34.107244220294525</v>
      </c>
      <c r="BA33">
        <f>G33/S33</f>
        <v>0.98249903734500399</v>
      </c>
      <c r="BB33">
        <f>(1-AL33*AA33/AQ33/F33)*100</f>
        <v>74.989654962668794</v>
      </c>
      <c r="BC33">
        <f>(S33-E33/(N33/1.35))</f>
        <v>394.19958804042807</v>
      </c>
      <c r="BD33">
        <f>E33*BB33/100/BC33</f>
        <v>-3.1908540628487287E-3</v>
      </c>
    </row>
    <row r="34" spans="1:56" x14ac:dyDescent="0.25">
      <c r="A34" s="1" t="s">
        <v>1</v>
      </c>
      <c r="B34" s="1" t="s">
        <v>6103</v>
      </c>
      <c r="K34" s="1">
        <v>2.72</v>
      </c>
    </row>
    <row r="35" spans="1:56" x14ac:dyDescent="0.25">
      <c r="A35" s="1" t="s">
        <v>1</v>
      </c>
      <c r="B35" s="1" t="s">
        <v>6102</v>
      </c>
      <c r="K35" s="1">
        <v>2.72</v>
      </c>
    </row>
    <row r="36" spans="1:56" x14ac:dyDescent="0.25">
      <c r="A36" s="1">
        <v>7</v>
      </c>
      <c r="B36" s="1" t="s">
        <v>6101</v>
      </c>
      <c r="C36" s="1">
        <v>1473.0000024586916</v>
      </c>
      <c r="D36" s="1">
        <v>0</v>
      </c>
      <c r="E36">
        <f>(R36-S36*(1000-T36)/(1000-U36))*AK36</f>
        <v>-1.2626417181107399</v>
      </c>
      <c r="F36">
        <f>IF(AV36&lt;&gt;0,1/(1/AV36-1/N36),0)</f>
        <v>2.5676051730723528</v>
      </c>
      <c r="G36">
        <f>((AY36-AL36/2)*S36-E36)/(AY36+AL36/2)</f>
        <v>385.77892793645708</v>
      </c>
      <c r="H36">
        <f>AL36*1000</f>
        <v>22.629496050919713</v>
      </c>
      <c r="I36">
        <f>(AQ36-AW36)</f>
        <v>1.2058379477787287</v>
      </c>
      <c r="J36">
        <f>(P36+AP36*D36)</f>
        <v>25.426883697509766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26.042335510253906</v>
      </c>
      <c r="P36" s="1">
        <v>25.426883697509766</v>
      </c>
      <c r="Q36" s="1">
        <v>26.169443130493164</v>
      </c>
      <c r="R36" s="1">
        <v>399.8160400390625</v>
      </c>
      <c r="S36" s="1">
        <v>392.89822387695313</v>
      </c>
      <c r="T36" s="1">
        <v>3.2699151039123535</v>
      </c>
      <c r="U36" s="1">
        <v>23.312936782836914</v>
      </c>
      <c r="V36" s="1">
        <v>8.5236692428588867</v>
      </c>
      <c r="W36" s="1">
        <v>60.769702911376953</v>
      </c>
      <c r="X36" s="1">
        <v>299.94113159179688</v>
      </c>
      <c r="Y36" s="1">
        <v>499.90200805664063</v>
      </c>
      <c r="Z36" s="1">
        <v>7.314049243927002</v>
      </c>
      <c r="AA36" s="1">
        <v>88.177192687988281</v>
      </c>
      <c r="AB36" s="1">
        <v>26.263940811157227</v>
      </c>
      <c r="AC36" s="1">
        <v>-1.0073177814483643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1.1027247484992531</v>
      </c>
      <c r="AL36">
        <f>(U36-T36)/(1000-U36)*AK36</f>
        <v>2.2629496050919712E-2</v>
      </c>
      <c r="AM36">
        <f>(P36+273.15)</f>
        <v>298.57688369750974</v>
      </c>
      <c r="AN36">
        <f>(O36+273.15)</f>
        <v>299.19233551025388</v>
      </c>
      <c r="AO36">
        <f>(Y36*AG36+Z36*AH36)*AI36</f>
        <v>79.984319501273603</v>
      </c>
      <c r="AP36">
        <f>((AO36+0.00000010773*(AN36^4-AM36^4))-AL36*44100)/(L36*51.4+0.00000043092*AM36^3)</f>
        <v>-7.4986244491204381</v>
      </c>
      <c r="AQ36">
        <f>0.61365*EXP(17.502*J36/(240.97+J36))</f>
        <v>3.261507266601829</v>
      </c>
      <c r="AR36">
        <f>AQ36*1000/AA36</f>
        <v>36.988105055040151</v>
      </c>
      <c r="AS36">
        <f>(AR36-U36)</f>
        <v>13.675168272203237</v>
      </c>
      <c r="AT36">
        <f>IF(D36,P36,(O36+P36)/2)</f>
        <v>25.734609603881836</v>
      </c>
      <c r="AU36">
        <f>0.61365*EXP(17.502*AT36/(240.97+AT36))</f>
        <v>3.321631002769736</v>
      </c>
      <c r="AV36">
        <f>IF(AS36&lt;&gt;0,(1000-(AR36+U36)/2)/AS36*AL36,0)</f>
        <v>1.6048946908728206</v>
      </c>
      <c r="AW36">
        <f>U36*AA36/1000</f>
        <v>2.0556693188231003</v>
      </c>
      <c r="AX36">
        <f>(AU36-AW36)</f>
        <v>1.2659616839466357</v>
      </c>
      <c r="AY36">
        <f>1/(1.6/F36+1.37/N36)</f>
        <v>1.0602023164828287</v>
      </c>
      <c r="AZ36">
        <f>G36*AA36*0.001</f>
        <v>34.016902863618526</v>
      </c>
      <c r="BA36">
        <f>G36/S36</f>
        <v>0.98188005058855743</v>
      </c>
      <c r="BB36">
        <f>(1-AL36*AA36/AQ36/F36)*100</f>
        <v>76.172166428789367</v>
      </c>
      <c r="BC36">
        <f>(S36-E36/(N36/1.35))</f>
        <v>393.29645465392389</v>
      </c>
      <c r="BD36">
        <f>E36*BB36/100/BC36</f>
        <v>-2.4454366154023572E-3</v>
      </c>
    </row>
    <row r="37" spans="1:56" x14ac:dyDescent="0.25">
      <c r="A37" s="1" t="s">
        <v>1</v>
      </c>
      <c r="B37" s="1" t="s">
        <v>6100</v>
      </c>
      <c r="K37" s="1">
        <v>2.72</v>
      </c>
    </row>
    <row r="38" spans="1:56" x14ac:dyDescent="0.25">
      <c r="A38" s="1" t="s">
        <v>1</v>
      </c>
      <c r="B38" s="1" t="s">
        <v>6099</v>
      </c>
      <c r="K38" s="1">
        <v>2.72</v>
      </c>
    </row>
    <row r="39" spans="1:56" x14ac:dyDescent="0.25">
      <c r="A39" s="1">
        <v>8</v>
      </c>
      <c r="B39" s="1" t="s">
        <v>1775</v>
      </c>
      <c r="C39" s="1">
        <v>1678.0000024586916</v>
      </c>
      <c r="D39" s="1">
        <v>0</v>
      </c>
      <c r="E39">
        <f>(R39-S39*(1000-T39)/(1000-U39))*AK39</f>
        <v>-0.75310772157925721</v>
      </c>
      <c r="F39">
        <f>IF(AV39&lt;&gt;0,1/(1/AV39-1/N39),0)</f>
        <v>2.7928275450264683</v>
      </c>
      <c r="G39">
        <f>((AY39-AL39/2)*S39-E39)/(AY39+AL39/2)</f>
        <v>385.10691651518647</v>
      </c>
      <c r="H39">
        <f>AL39*1000</f>
        <v>23.177102156042004</v>
      </c>
      <c r="I39">
        <f>(AQ39-AW39)</f>
        <v>1.172283133145064</v>
      </c>
      <c r="J39">
        <f>(P39+AP39*D39)</f>
        <v>25.489370346069336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26.061262130737305</v>
      </c>
      <c r="P39" s="1">
        <v>25.489370346069336</v>
      </c>
      <c r="Q39" s="1">
        <v>26.173898696899414</v>
      </c>
      <c r="R39" s="1">
        <v>400.04611206054688</v>
      </c>
      <c r="S39" s="1">
        <v>392.48101806640625</v>
      </c>
      <c r="T39" s="1">
        <v>3.3186922073364258</v>
      </c>
      <c r="U39" s="1">
        <v>23.832735061645508</v>
      </c>
      <c r="V39" s="1">
        <v>8.6405277252197266</v>
      </c>
      <c r="W39" s="1">
        <v>62.050765991210938</v>
      </c>
      <c r="X39" s="1">
        <v>299.98602294921875</v>
      </c>
      <c r="Y39" s="1">
        <v>749.58551025390625</v>
      </c>
      <c r="Z39" s="1">
        <v>7.368558406829834</v>
      </c>
      <c r="AA39" s="1">
        <v>88.170967102050781</v>
      </c>
      <c r="AB39" s="1">
        <v>26.430257797241211</v>
      </c>
      <c r="AC39" s="1">
        <v>-1.0365192890167236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1.1028897902544803</v>
      </c>
      <c r="AL39">
        <f>(U39-T39)/(1000-U39)*AK39</f>
        <v>2.3177102156042004E-2</v>
      </c>
      <c r="AM39">
        <f>(P39+273.15)</f>
        <v>298.63937034606931</v>
      </c>
      <c r="AN39">
        <f>(O39+273.15)</f>
        <v>299.21126213073728</v>
      </c>
      <c r="AO39">
        <f>(Y39*AG39+Z39*AH39)*AI39</f>
        <v>119.93367895989832</v>
      </c>
      <c r="AP39">
        <f>((AO39+0.00000010773*(AN39^4-AM39^4))-AL39*44100)/(L39*51.4+0.00000043092*AM39^3)</f>
        <v>-7.3722236406598354</v>
      </c>
      <c r="AQ39">
        <f>0.61365*EXP(17.502*J39/(240.97+J39))</f>
        <v>3.2736384322173024</v>
      </c>
      <c r="AR39">
        <f>AQ39*1000/AA39</f>
        <v>37.12830356537124</v>
      </c>
      <c r="AS39">
        <f>(AR39-U39)</f>
        <v>13.295568503725733</v>
      </c>
      <c r="AT39">
        <f>IF(D39,P39,(O39+P39)/2)</f>
        <v>25.77531623840332</v>
      </c>
      <c r="AU39">
        <f>0.61365*EXP(17.502*AT39/(240.97+AT39))</f>
        <v>3.3296563537609543</v>
      </c>
      <c r="AV39">
        <f>IF(AS39&lt;&gt;0,(1000-(AR39+U39)/2)/AS39*AL39,0)</f>
        <v>1.6900858387399382</v>
      </c>
      <c r="AW39">
        <f>U39*AA39/1000</f>
        <v>2.1013552990722384</v>
      </c>
      <c r="AX39">
        <f>(AU39-AW39)</f>
        <v>1.2283010546887159</v>
      </c>
      <c r="AY39">
        <f>1/(1.6/F39+1.37/N39)</f>
        <v>1.1198665652504192</v>
      </c>
      <c r="AZ39">
        <f>G39*AA39*0.001</f>
        <v>33.955249266832723</v>
      </c>
      <c r="BA39">
        <f>G39/S39</f>
        <v>0.98121157148554861</v>
      </c>
      <c r="BB39">
        <f>(1-AL39*AA39/AQ39/F39)*100</f>
        <v>77.648333466764029</v>
      </c>
      <c r="BC39">
        <f>(S39-E39/(N39/1.35))</f>
        <v>392.71854441200804</v>
      </c>
      <c r="BD39">
        <f>E39*BB39/100/BC39</f>
        <v>-1.4890450255955112E-3</v>
      </c>
    </row>
    <row r="40" spans="1:56" x14ac:dyDescent="0.25">
      <c r="A40" s="1" t="s">
        <v>1</v>
      </c>
      <c r="B40" s="1" t="s">
        <v>6098</v>
      </c>
      <c r="K40" s="1">
        <v>2.72</v>
      </c>
    </row>
    <row r="41" spans="1:56" x14ac:dyDescent="0.25">
      <c r="A41" s="1" t="s">
        <v>1</v>
      </c>
      <c r="B41" s="1" t="s">
        <v>6097</v>
      </c>
      <c r="K41" s="1">
        <v>2.72</v>
      </c>
    </row>
    <row r="42" spans="1:56" x14ac:dyDescent="0.25">
      <c r="A42" s="1">
        <v>9</v>
      </c>
      <c r="B42" s="1" t="s">
        <v>6096</v>
      </c>
      <c r="C42" s="1">
        <v>1883.0000024586916</v>
      </c>
      <c r="D42" s="1">
        <v>0</v>
      </c>
      <c r="E42">
        <f>(R42-S42*(1000-T42)/(1000-U42))*AK42</f>
        <v>-0.47444265117082207</v>
      </c>
      <c r="F42">
        <f>IF(AV42&lt;&gt;0,1/(1/AV42-1/N42),0)</f>
        <v>3.0618491419099234</v>
      </c>
      <c r="G42">
        <f>((AY42-AL42/2)*S42-E42)/(AY42+AL42/2)</f>
        <v>384.50200289710517</v>
      </c>
      <c r="H42">
        <f>AL42*1000</f>
        <v>23.777867937678081</v>
      </c>
      <c r="I42">
        <f>(AQ42-AW42)</f>
        <v>1.1382616744314977</v>
      </c>
      <c r="J42">
        <f>(P42+AP42*D42)</f>
        <v>25.574871063232422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26.105663299560547</v>
      </c>
      <c r="P42" s="1">
        <v>25.574871063232422</v>
      </c>
      <c r="Q42" s="1">
        <v>26.202659606933594</v>
      </c>
      <c r="R42" s="1">
        <v>399.89932250976563</v>
      </c>
      <c r="S42" s="1">
        <v>391.87997436523438</v>
      </c>
      <c r="T42" s="1">
        <v>3.3724961280822754</v>
      </c>
      <c r="U42" s="1">
        <v>24.40785026550293</v>
      </c>
      <c r="V42" s="1">
        <v>8.7574882507324219</v>
      </c>
      <c r="W42" s="1">
        <v>63.380786895751953</v>
      </c>
      <c r="X42" s="1">
        <v>299.9578857421875</v>
      </c>
      <c r="Y42" s="1">
        <v>1000.18212890625</v>
      </c>
      <c r="Z42" s="1">
        <v>7.5275325775146484</v>
      </c>
      <c r="AA42" s="1">
        <v>88.16998291015625</v>
      </c>
      <c r="AB42" s="1">
        <v>26.678951263427734</v>
      </c>
      <c r="AC42" s="1">
        <v>-1.0686671733856201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1.1027863446403949</v>
      </c>
      <c r="AL42">
        <f>(U42-T42)/(1000-U42)*AK42</f>
        <v>2.3777867937678082E-2</v>
      </c>
      <c r="AM42">
        <f>(P42+273.15)</f>
        <v>298.7248710632324</v>
      </c>
      <c r="AN42">
        <f>(O42+273.15)</f>
        <v>299.25566329956052</v>
      </c>
      <c r="AO42">
        <f>(Y42*AG42+Z42*AH42)*AI42</f>
        <v>160.02913704806997</v>
      </c>
      <c r="AP42">
        <f>((AO42+0.00000010773*(AN42^4-AM42^4))-AL42*44100)/(L42*51.4+0.00000043092*AM42^3)</f>
        <v>-7.2635309509436023</v>
      </c>
      <c r="AQ42">
        <f>0.61365*EXP(17.502*J42/(240.97+J42))</f>
        <v>3.2903014152145436</v>
      </c>
      <c r="AR42">
        <f>AQ42*1000/AA42</f>
        <v>37.317705035366806</v>
      </c>
      <c r="AS42">
        <f>(AR42-U42)</f>
        <v>12.909854769863877</v>
      </c>
      <c r="AT42">
        <f>IF(D42,P42,(O42+P42)/2)</f>
        <v>25.840267181396484</v>
      </c>
      <c r="AU42">
        <f>0.61365*EXP(17.502*AT42/(240.97+AT42))</f>
        <v>3.3424965670370446</v>
      </c>
      <c r="AV42">
        <f>IF(AS42&lt;&gt;0,(1000-(AR42+U42)/2)/AS42*AL42,0)</f>
        <v>1.7849942774189007</v>
      </c>
      <c r="AW42">
        <f>U42*AA42/1000</f>
        <v>2.1520397407830458</v>
      </c>
      <c r="AX42">
        <f>(AU42-AW42)</f>
        <v>1.1904568262539987</v>
      </c>
      <c r="AY42">
        <f>1/(1.6/F42+1.37/N42)</f>
        <v>1.1867640650171896</v>
      </c>
      <c r="AZ42">
        <f>G42*AA42*0.001</f>
        <v>33.901535024358616</v>
      </c>
      <c r="BA42">
        <f>G42/S42</f>
        <v>0.98117287957854948</v>
      </c>
      <c r="BB42">
        <f>(1-AL42*AA42/AQ42/F42)*100</f>
        <v>79.189898717903091</v>
      </c>
      <c r="BC42">
        <f>(S42-E42/(N42/1.35))</f>
        <v>392.02961116472687</v>
      </c>
      <c r="BD42">
        <f>E42*BB42/100/BC42</f>
        <v>-9.5837315405962659E-4</v>
      </c>
    </row>
    <row r="43" spans="1:56" x14ac:dyDescent="0.25">
      <c r="A43" s="1" t="s">
        <v>1</v>
      </c>
      <c r="B43" s="1" t="s">
        <v>6095</v>
      </c>
      <c r="K43" s="1">
        <v>2.72</v>
      </c>
    </row>
    <row r="44" spans="1:56" x14ac:dyDescent="0.25">
      <c r="A44" s="1" t="s">
        <v>1</v>
      </c>
      <c r="B44" s="1" t="s">
        <v>6094</v>
      </c>
      <c r="K44" s="1">
        <v>2.72</v>
      </c>
    </row>
    <row r="45" spans="1:56" x14ac:dyDescent="0.25">
      <c r="A45" s="1">
        <v>10</v>
      </c>
      <c r="B45" s="1" t="s">
        <v>6093</v>
      </c>
      <c r="C45" s="1">
        <v>2088.0000024586916</v>
      </c>
      <c r="D45" s="1">
        <v>0</v>
      </c>
      <c r="E45">
        <f>(R45-S45*(1000-T45)/(1000-U45))*AK45</f>
        <v>-0.22148761114132035</v>
      </c>
      <c r="F45">
        <f>IF(AV45&lt;&gt;0,1/(1/AV45-1/N45),0)</f>
        <v>3.3441271904053576</v>
      </c>
      <c r="G45">
        <f>((AY45-AL45/2)*S45-E45)/(AY45+AL45/2)</f>
        <v>384.25858677980688</v>
      </c>
      <c r="H45">
        <f>AL45*1000</f>
        <v>24.418827462361211</v>
      </c>
      <c r="I45">
        <f>(AQ45-AW45)</f>
        <v>1.1108845527163518</v>
      </c>
      <c r="J45">
        <f>(P45+AP45*D45)</f>
        <v>25.703619003295898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26.174610137939453</v>
      </c>
      <c r="P45" s="1">
        <v>25.703619003295898</v>
      </c>
      <c r="Q45" s="1">
        <v>26.252939224243164</v>
      </c>
      <c r="R45" s="1">
        <v>400.11663818359375</v>
      </c>
      <c r="S45" s="1">
        <v>391.6463623046875</v>
      </c>
      <c r="T45" s="1">
        <v>3.4187004566192627</v>
      </c>
      <c r="U45" s="1">
        <v>25.005195617675781</v>
      </c>
      <c r="V45" s="1">
        <v>8.8411226272583008</v>
      </c>
      <c r="W45" s="1">
        <v>64.666091918945313</v>
      </c>
      <c r="X45" s="1">
        <v>299.99490356445313</v>
      </c>
      <c r="Y45" s="1">
        <v>1249.6805419921875</v>
      </c>
      <c r="Z45" s="1">
        <v>7.4571104049682617</v>
      </c>
      <c r="AA45" s="1">
        <v>88.167594909667969</v>
      </c>
      <c r="AB45" s="1">
        <v>26.891506195068359</v>
      </c>
      <c r="AC45" s="1">
        <v>-1.1029174327850342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1.1029224395751951</v>
      </c>
      <c r="AL45">
        <f>(U45-T45)/(1000-U45)*AK45</f>
        <v>2.4418827462361212E-2</v>
      </c>
      <c r="AM45">
        <f>(P45+273.15)</f>
        <v>298.85361900329588</v>
      </c>
      <c r="AN45">
        <f>(O45+273.15)</f>
        <v>299.32461013793943</v>
      </c>
      <c r="AO45">
        <f>(Y45*AG45+Z45*AH45)*AI45</f>
        <v>199.94888224954411</v>
      </c>
      <c r="AP45">
        <f>((AO45+0.00000010773*(AN45^4-AM45^4))-AL45*44100)/(L45*51.4+0.00000043092*AM45^3)</f>
        <v>-7.1723594730766225</v>
      </c>
      <c r="AQ45">
        <f>0.61365*EXP(17.502*J45/(240.97+J45))</f>
        <v>3.3155325105725946</v>
      </c>
      <c r="AR45">
        <f>AQ45*1000/AA45</f>
        <v>37.604887759153698</v>
      </c>
      <c r="AS45">
        <f>(AR45-U45)</f>
        <v>12.599692141477917</v>
      </c>
      <c r="AT45">
        <f>IF(D45,P45,(O45+P45)/2)</f>
        <v>25.939114570617676</v>
      </c>
      <c r="AU45">
        <f>0.61365*EXP(17.502*AT45/(240.97+AT45))</f>
        <v>3.3621207994978377</v>
      </c>
      <c r="AV45">
        <f>IF(AS45&lt;&gt;0,(1000-(AR45+U45)/2)/AS45*AL45,0)</f>
        <v>1.8773788109314218</v>
      </c>
      <c r="AW45">
        <f>U45*AA45/1000</f>
        <v>2.2046479578562428</v>
      </c>
      <c r="AX45">
        <f>(AU45-AW45)</f>
        <v>1.1574728416415949</v>
      </c>
      <c r="AY45">
        <f>1/(1.6/F45+1.37/N45)</f>
        <v>1.2523197134432922</v>
      </c>
      <c r="AZ45">
        <f>G45*AA45*0.001</f>
        <v>33.879155419763507</v>
      </c>
      <c r="BA45">
        <f>G45/S45</f>
        <v>0.98113661650932638</v>
      </c>
      <c r="BB45">
        <f>(1-AL45*AA45/AQ45/F45)*100</f>
        <v>80.582302886276878</v>
      </c>
      <c r="BC45">
        <f>(S45-E45/(N45/1.35))</f>
        <v>391.71621837090885</v>
      </c>
      <c r="BD45">
        <f>E45*BB45/100/BC45</f>
        <v>-4.5563550676494752E-4</v>
      </c>
    </row>
    <row r="46" spans="1:56" x14ac:dyDescent="0.25">
      <c r="A46" s="1" t="s">
        <v>1</v>
      </c>
      <c r="B46" s="1" t="s">
        <v>6092</v>
      </c>
      <c r="K46" s="1">
        <v>2.72</v>
      </c>
    </row>
    <row r="47" spans="1:56" x14ac:dyDescent="0.25">
      <c r="A47" s="1" t="s">
        <v>1</v>
      </c>
      <c r="B47" s="1" t="s">
        <v>6091</v>
      </c>
      <c r="K47" s="1">
        <v>2.72</v>
      </c>
    </row>
    <row r="48" spans="1:56" x14ac:dyDescent="0.25">
      <c r="A48" s="1">
        <v>11</v>
      </c>
      <c r="B48" s="1" t="s">
        <v>6090</v>
      </c>
      <c r="C48" s="1">
        <v>2292.5000024475157</v>
      </c>
      <c r="D48" s="1">
        <v>0</v>
      </c>
      <c r="E48">
        <f>(R48-S48*(1000-T48)/(1000-U48))*AK48</f>
        <v>0.16466850250084042</v>
      </c>
      <c r="F48">
        <f>IF(AV48&lt;&gt;0,1/(1/AV48-1/N48),0)</f>
        <v>3.8199066273293907</v>
      </c>
      <c r="G48">
        <f>((AY48-AL48/2)*S48-E48)/(AY48+AL48/2)</f>
        <v>383.62280372283766</v>
      </c>
      <c r="H48">
        <f>AL48*1000</f>
        <v>25.26361214135903</v>
      </c>
      <c r="I48">
        <f>(AQ48-AW48)</f>
        <v>1.0682880134451764</v>
      </c>
      <c r="J48">
        <f>(P48+AP48*D48)</f>
        <v>25.834014892578125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26.265695571899414</v>
      </c>
      <c r="P48" s="1">
        <v>25.834014892578125</v>
      </c>
      <c r="Q48" s="1">
        <v>26.322830200195313</v>
      </c>
      <c r="R48" s="1">
        <v>400.0804443359375</v>
      </c>
      <c r="S48" s="1">
        <v>390.97454833984375</v>
      </c>
      <c r="T48" s="1">
        <v>3.4641602039337158</v>
      </c>
      <c r="U48" s="1">
        <v>25.781883239746094</v>
      </c>
      <c r="V48" s="1">
        <v>8.9099969863891602</v>
      </c>
      <c r="W48" s="1">
        <v>66.312324523925781</v>
      </c>
      <c r="X48" s="1">
        <v>299.96505737304688</v>
      </c>
      <c r="Y48" s="1">
        <v>1601.3406982421875</v>
      </c>
      <c r="Z48" s="1">
        <v>7.4115829467773438</v>
      </c>
      <c r="AA48" s="1">
        <v>88.161544799804688</v>
      </c>
      <c r="AB48" s="1">
        <v>27.057910919189453</v>
      </c>
      <c r="AC48" s="1">
        <v>-1.1579611301422119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1.1028127109303192</v>
      </c>
      <c r="AL48">
        <f>(U48-T48)/(1000-U48)*AK48</f>
        <v>2.526361214135903E-2</v>
      </c>
      <c r="AM48">
        <f>(P48+273.15)</f>
        <v>298.9840148925781</v>
      </c>
      <c r="AN48">
        <f>(O48+273.15)</f>
        <v>299.41569557189939</v>
      </c>
      <c r="AO48">
        <f>(Y48*AG48+Z48*AH48)*AI48</f>
        <v>256.21450599190939</v>
      </c>
      <c r="AP48">
        <f>((AO48+0.00000010773*(AN48^4-AM48^4))-AL48*44100)/(L48*51.4+0.00000043092*AM48^3)</f>
        <v>-7.0187167847806782</v>
      </c>
      <c r="AQ48">
        <f>0.61365*EXP(17.502*J48/(240.97+J48))</f>
        <v>3.3412586677093854</v>
      </c>
      <c r="AR48">
        <f>AQ48*1000/AA48</f>
        <v>37.899275418740025</v>
      </c>
      <c r="AS48">
        <f>(AR48-U48)</f>
        <v>12.117392178993931</v>
      </c>
      <c r="AT48">
        <f>IF(D48,P48,(O48+P48)/2)</f>
        <v>26.04985523223877</v>
      </c>
      <c r="AU48">
        <f>0.61365*EXP(17.502*AT48/(240.97+AT48))</f>
        <v>3.3842256662623447</v>
      </c>
      <c r="AV48">
        <f>IF(AS48&lt;&gt;0,(1000-(AR48+U48)/2)/AS48*AL48,0)</f>
        <v>2.0185204649256163</v>
      </c>
      <c r="AW48">
        <f>U48*AA48/1000</f>
        <v>2.272970654264209</v>
      </c>
      <c r="AX48">
        <f>(AU48-AW48)</f>
        <v>1.1112550119981357</v>
      </c>
      <c r="AY48">
        <f>1/(1.6/F48+1.37/N48)</f>
        <v>1.3533157848823998</v>
      </c>
      <c r="AZ48">
        <f>G48*AA48*0.001</f>
        <v>33.820778996637628</v>
      </c>
      <c r="BA48">
        <f>G48/S48</f>
        <v>0.98119636010010602</v>
      </c>
      <c r="BB48">
        <f>(1-AL48*AA48/AQ48/F48)*100</f>
        <v>82.549342652573259</v>
      </c>
      <c r="BC48">
        <f>(S48-E48/(N48/1.35))</f>
        <v>390.92261273154497</v>
      </c>
      <c r="BD48">
        <f>E48*BB48/100/BC48</f>
        <v>3.4772295575448815E-4</v>
      </c>
    </row>
    <row r="49" spans="1:56" x14ac:dyDescent="0.25">
      <c r="A49" s="1" t="s">
        <v>1</v>
      </c>
      <c r="B49" s="1" t="s">
        <v>6089</v>
      </c>
      <c r="K49" s="1">
        <v>2.72</v>
      </c>
    </row>
    <row r="50" spans="1:56" x14ac:dyDescent="0.25">
      <c r="A50" s="1" t="s">
        <v>1</v>
      </c>
      <c r="B50" s="1" t="s">
        <v>6084</v>
      </c>
      <c r="K50" s="1">
        <v>2.72</v>
      </c>
    </row>
    <row r="51" spans="1:56" x14ac:dyDescent="0.25">
      <c r="A51" s="1">
        <v>12</v>
      </c>
      <c r="B51" s="1" t="s">
        <v>6088</v>
      </c>
      <c r="C51" s="1">
        <v>2497.5000024475157</v>
      </c>
      <c r="D51" s="1">
        <v>0</v>
      </c>
      <c r="E51">
        <f>(R51-S51*(1000-T51)/(1000-U51))*AK51</f>
        <v>0.22091913269331181</v>
      </c>
      <c r="F51">
        <f>IF(AV51&lt;&gt;0,1/(1/AV51-1/N51),0)</f>
        <v>4.4326633501735886</v>
      </c>
      <c r="G51">
        <f>((AY51-AL51/2)*S51-E51)/(AY51+AL51/2)</f>
        <v>383.4094644688065</v>
      </c>
      <c r="H51">
        <f>AL51*1000</f>
        <v>26.215935293211398</v>
      </c>
      <c r="I51">
        <f>(AQ51-AW51)</f>
        <v>1.0267956173316306</v>
      </c>
      <c r="J51">
        <f>(P51+AP51*D51)</f>
        <v>26.007379531860352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26.382789611816406</v>
      </c>
      <c r="P51" s="1">
        <v>26.007379531860352</v>
      </c>
      <c r="Q51" s="1">
        <v>26.411882400512695</v>
      </c>
      <c r="R51" s="1">
        <v>399.95016479492188</v>
      </c>
      <c r="S51" s="1">
        <v>390.46820068359375</v>
      </c>
      <c r="T51" s="1">
        <v>3.5094001293182373</v>
      </c>
      <c r="U51" s="1">
        <v>26.646566390991211</v>
      </c>
      <c r="V51" s="1">
        <v>8.9631681442260742</v>
      </c>
      <c r="W51" s="1">
        <v>68.056541442871094</v>
      </c>
      <c r="X51" s="1">
        <v>299.98162841796875</v>
      </c>
      <c r="Y51" s="1">
        <v>2000.8013916015625</v>
      </c>
      <c r="Z51" s="1">
        <v>7.6536788940429688</v>
      </c>
      <c r="AA51" s="1">
        <v>88.151565551757813</v>
      </c>
      <c r="AB51" s="1">
        <v>27.390605926513672</v>
      </c>
      <c r="AC51" s="1">
        <v>-1.2051725387573242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1.1028736338895908</v>
      </c>
      <c r="AL51">
        <f>(U51-T51)/(1000-U51)*AK51</f>
        <v>2.6215935293211399E-2</v>
      </c>
      <c r="AM51">
        <f>(P51+273.15)</f>
        <v>299.15737953186033</v>
      </c>
      <c r="AN51">
        <f>(O51+273.15)</f>
        <v>299.53278961181638</v>
      </c>
      <c r="AO51">
        <f>(Y51*AG51+Z51*AH51)*AI51</f>
        <v>320.12821550082663</v>
      </c>
      <c r="AP51">
        <f>((AO51+0.00000010773*(AN51^4-AM51^4))-AL51*44100)/(L51*51.4+0.00000043092*AM51^3)</f>
        <v>-6.8425325168598112</v>
      </c>
      <c r="AQ51">
        <f>0.61365*EXP(17.502*J51/(240.97+J51))</f>
        <v>3.3757321612763591</v>
      </c>
      <c r="AR51">
        <f>AQ51*1000/AA51</f>
        <v>38.294636517763401</v>
      </c>
      <c r="AS51">
        <f>(AR51-U51)</f>
        <v>11.64807012677219</v>
      </c>
      <c r="AT51">
        <f>IF(D51,P51,(O51+P51)/2)</f>
        <v>26.195084571838379</v>
      </c>
      <c r="AU51">
        <f>0.61365*EXP(17.502*AT51/(240.97+AT51))</f>
        <v>3.4134071116558649</v>
      </c>
      <c r="AV51">
        <f>IF(AS51&lt;&gt;0,(1000-(AR51+U51)/2)/AS51*AL51,0)</f>
        <v>2.17758717371155</v>
      </c>
      <c r="AW51">
        <f>U51*AA51/1000</f>
        <v>2.3489365439447285</v>
      </c>
      <c r="AX51">
        <f>(AU51-AW51)</f>
        <v>1.0644705677111364</v>
      </c>
      <c r="AY51">
        <f>1/(1.6/F51+1.37/N51)</f>
        <v>1.4683765215972497</v>
      </c>
      <c r="AZ51">
        <f>G51*AA51*0.001</f>
        <v>33.798144540286351</v>
      </c>
      <c r="BA51">
        <f>G51/S51</f>
        <v>0.98192237882001787</v>
      </c>
      <c r="BB51">
        <f>(1-AL51*AA51/AQ51/F51)*100</f>
        <v>84.555898193367312</v>
      </c>
      <c r="BC51">
        <f>(S51-E51/(N51/1.35))</f>
        <v>390.39852391258398</v>
      </c>
      <c r="BD51">
        <f>E51*BB51/100/BC51</f>
        <v>4.7848581766578123E-4</v>
      </c>
    </row>
    <row r="52" spans="1:56" x14ac:dyDescent="0.25">
      <c r="A52" s="1" t="s">
        <v>1</v>
      </c>
      <c r="B52" s="1" t="s">
        <v>6087</v>
      </c>
    </row>
    <row r="53" spans="1:56" x14ac:dyDescent="0.25">
      <c r="A53" s="1" t="s">
        <v>1</v>
      </c>
      <c r="B53" s="1" t="s">
        <v>6086</v>
      </c>
    </row>
    <row r="54" spans="1:56" x14ac:dyDescent="0.25">
      <c r="A54" s="1" t="s">
        <v>1</v>
      </c>
      <c r="B54" s="1" t="s">
        <v>6085</v>
      </c>
    </row>
    <row r="55" spans="1:56" x14ac:dyDescent="0.25">
      <c r="A55" s="1" t="s">
        <v>1</v>
      </c>
      <c r="B55" s="1" t="s">
        <v>6084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CAB7D-64AC-44FC-937C-9143822B38AF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6171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6170</v>
      </c>
    </row>
    <row r="12" spans="1:56" x14ac:dyDescent="0.25">
      <c r="A12" s="1" t="s">
        <v>1</v>
      </c>
      <c r="B12" s="1" t="s">
        <v>6169</v>
      </c>
    </row>
    <row r="13" spans="1:56" x14ac:dyDescent="0.25">
      <c r="A13" s="1" t="s">
        <v>1</v>
      </c>
      <c r="B13" s="1" t="s">
        <v>6168</v>
      </c>
    </row>
    <row r="14" spans="1:56" x14ac:dyDescent="0.25">
      <c r="A14" s="1" t="s">
        <v>1</v>
      </c>
      <c r="B14" s="1" t="s">
        <v>6167</v>
      </c>
    </row>
    <row r="15" spans="1:56" x14ac:dyDescent="0.25">
      <c r="A15" s="1" t="s">
        <v>1</v>
      </c>
      <c r="B15" s="1" t="s">
        <v>6166</v>
      </c>
    </row>
    <row r="16" spans="1:56" x14ac:dyDescent="0.25">
      <c r="A16" s="1" t="s">
        <v>1</v>
      </c>
      <c r="B16" s="1" t="s">
        <v>6165</v>
      </c>
    </row>
    <row r="17" spans="1:56" x14ac:dyDescent="0.25">
      <c r="A17" s="1" t="s">
        <v>1</v>
      </c>
      <c r="B17" s="1" t="s">
        <v>6164</v>
      </c>
    </row>
    <row r="18" spans="1:56" x14ac:dyDescent="0.25">
      <c r="A18" s="1">
        <v>1</v>
      </c>
      <c r="B18" s="1" t="s">
        <v>6163</v>
      </c>
      <c r="C18" s="1">
        <v>245.00000196695328</v>
      </c>
      <c r="D18" s="1">
        <v>0</v>
      </c>
      <c r="E18">
        <f>(R18-S18*(1000-T18)/(1000-U18))*AK18</f>
        <v>-3.9325671315586845</v>
      </c>
      <c r="F18">
        <f>IF(AV18&lt;&gt;0,1/(1/AV18-1/N18),0)</f>
        <v>2.0032030085675556</v>
      </c>
      <c r="G18">
        <f>((AY18-AL18/2)*S18-E18)/(AY18+AL18/2)</f>
        <v>391.32102715091764</v>
      </c>
      <c r="H18">
        <f>AL18*1000</f>
        <v>20.855205120872739</v>
      </c>
      <c r="I18">
        <f>(AQ18-AW18)</f>
        <v>1.3531304710812881</v>
      </c>
      <c r="J18">
        <f>(P18+AP18*D18)</f>
        <v>25.62158203125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25.771913528442383</v>
      </c>
      <c r="P18" s="1">
        <v>25.62158203125</v>
      </c>
      <c r="Q18" s="1">
        <v>25.805395126342773</v>
      </c>
      <c r="R18" s="1">
        <v>400.18246459960938</v>
      </c>
      <c r="S18" s="1">
        <v>396.26168823242188</v>
      </c>
      <c r="T18" s="1">
        <v>3.6237313747406006</v>
      </c>
      <c r="U18" s="1">
        <v>22.084274291992188</v>
      </c>
      <c r="V18" s="1">
        <v>9.5933895111083984</v>
      </c>
      <c r="W18" s="1">
        <v>58.465438842773438</v>
      </c>
      <c r="X18" s="1">
        <v>300.49713134765625</v>
      </c>
      <c r="Y18" s="1">
        <v>0.21141138672828674</v>
      </c>
      <c r="Z18" s="1">
        <v>11.206012725830078</v>
      </c>
      <c r="AA18" s="1">
        <v>88.130836486816406</v>
      </c>
      <c r="AB18" s="1">
        <v>6.8006343841552734</v>
      </c>
      <c r="AC18" s="1">
        <v>-1.059495210647583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1.104768865248736</v>
      </c>
      <c r="AL18">
        <f>(U18-T18)/(1000-U18)*AK18</f>
        <v>2.0855205120872741E-2</v>
      </c>
      <c r="AM18">
        <f>(P18+273.15)</f>
        <v>298.77158203124998</v>
      </c>
      <c r="AN18">
        <f>(O18+273.15)</f>
        <v>298.92191352844236</v>
      </c>
      <c r="AO18">
        <f>(Y18*AG18+Z18*AH18)*AI18</f>
        <v>3.3825821120459842E-2</v>
      </c>
      <c r="AP18">
        <f>((AO18+0.00000010773*(AN18^4-AM18^4))-AL18*44100)/(L18*51.4+0.00000043092*AM18^3)</f>
        <v>-7.5553172079521209</v>
      </c>
      <c r="AQ18">
        <f>0.61365*EXP(17.502*J18/(240.97+J18))</f>
        <v>3.2994360376388547</v>
      </c>
      <c r="AR18">
        <f>AQ18*1000/AA18</f>
        <v>37.437929437245515</v>
      </c>
      <c r="AS18">
        <f>(AR18-U18)</f>
        <v>15.353655145253327</v>
      </c>
      <c r="AT18">
        <f>IF(D18,P18,(O18+P18)/2)</f>
        <v>25.696747779846191</v>
      </c>
      <c r="AU18">
        <f>0.61365*EXP(17.502*AT18/(240.97+AT18))</f>
        <v>3.3141816808295368</v>
      </c>
      <c r="AV18">
        <f>IF(AS18&lt;&gt;0,(1000-(AR18+U18)/2)/AS18*AL18,0)</f>
        <v>1.317896686191923</v>
      </c>
      <c r="AW18">
        <f>U18*AA18/1000</f>
        <v>1.9463055665575666</v>
      </c>
      <c r="AX18">
        <f>(AU18-AW18)</f>
        <v>1.3678761142719702</v>
      </c>
      <c r="AY18">
        <f>1/(1.6/F18+1.37/N18)</f>
        <v>0.86628739298688673</v>
      </c>
      <c r="AZ18">
        <f>G18*AA18*0.001</f>
        <v>34.487449457690566</v>
      </c>
      <c r="BA18">
        <f>G18/S18</f>
        <v>0.98753182245918669</v>
      </c>
      <c r="BB18">
        <f>(1-AL18*AA18/AQ18/F18)*100</f>
        <v>72.191492508058133</v>
      </c>
      <c r="BC18">
        <f>(S18-E18/(N18/1.35))</f>
        <v>397.63981231573365</v>
      </c>
      <c r="BD18">
        <f>E18*BB18/100/BC18</f>
        <v>-7.1395741025532438E-3</v>
      </c>
    </row>
    <row r="19" spans="1:56" x14ac:dyDescent="0.25">
      <c r="A19" s="1" t="s">
        <v>1</v>
      </c>
      <c r="B19" s="1" t="s">
        <v>6162</v>
      </c>
      <c r="K19" s="1">
        <v>2.72</v>
      </c>
    </row>
    <row r="20" spans="1:56" x14ac:dyDescent="0.25">
      <c r="A20" s="1" t="s">
        <v>1</v>
      </c>
      <c r="B20" s="1" t="s">
        <v>6161</v>
      </c>
      <c r="K20" s="1">
        <v>2.72</v>
      </c>
    </row>
    <row r="21" spans="1:56" x14ac:dyDescent="0.25">
      <c r="A21" s="1">
        <v>2</v>
      </c>
      <c r="B21" s="1" t="s">
        <v>6160</v>
      </c>
      <c r="C21" s="1">
        <v>450.50000197812915</v>
      </c>
      <c r="D21" s="1">
        <v>0</v>
      </c>
      <c r="E21">
        <f>(R21-S21*(1000-T21)/(1000-U21))*AK21</f>
        <v>-3.6014586033643283</v>
      </c>
      <c r="F21">
        <f>IF(AV21&lt;&gt;0,1/(1/AV21-1/N21),0)</f>
        <v>1.8730010466956557</v>
      </c>
      <c r="G21">
        <f>((AY21-AL21/2)*S21-E21)/(AY21+AL21/2)</f>
        <v>390.39626173253112</v>
      </c>
      <c r="H21">
        <f>AL21*1000</f>
        <v>20.442983041563551</v>
      </c>
      <c r="I21">
        <f>(AQ21-AW21)</f>
        <v>1.3871742273311123</v>
      </c>
      <c r="J21">
        <f>(P21+AP21*D21)</f>
        <v>25.6568603515625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25.702428817749023</v>
      </c>
      <c r="P21" s="1">
        <v>25.6568603515625</v>
      </c>
      <c r="Q21" s="1">
        <v>25.798681259155273</v>
      </c>
      <c r="R21" s="1">
        <v>399.82403564453125</v>
      </c>
      <c r="S21" s="1">
        <v>395.76113891601563</v>
      </c>
      <c r="T21" s="1">
        <v>3.6777122020721436</v>
      </c>
      <c r="U21" s="1">
        <v>21.77696418762207</v>
      </c>
      <c r="V21" s="1">
        <v>9.7762527465820313</v>
      </c>
      <c r="W21" s="1">
        <v>57.888462066650391</v>
      </c>
      <c r="X21" s="1">
        <v>300.53179931640625</v>
      </c>
      <c r="Y21" s="1">
        <v>24.964326858520508</v>
      </c>
      <c r="Z21" s="1">
        <v>11.379939079284668</v>
      </c>
      <c r="AA21" s="1">
        <v>88.128692626953125</v>
      </c>
      <c r="AB21" s="1">
        <v>6.6369304656982422</v>
      </c>
      <c r="AC21" s="1">
        <v>-1.0081205368041992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1.1048963210161993</v>
      </c>
      <c r="AL21">
        <f>(U21-T21)/(1000-U21)*AK21</f>
        <v>2.0442983041563549E-2</v>
      </c>
      <c r="AM21">
        <f>(P21+273.15)</f>
        <v>298.80686035156248</v>
      </c>
      <c r="AN21">
        <f>(O21+273.15)</f>
        <v>298.852428817749</v>
      </c>
      <c r="AO21">
        <f>(Y21*AG21+Z21*AH21)*AI21</f>
        <v>3.9942922080838912</v>
      </c>
      <c r="AP21">
        <f>((AO21+0.00000010773*(AN21^4-AM21^4))-AL21*44100)/(L21*51.4+0.00000043092*AM21^3)</f>
        <v>-7.3827659984388898</v>
      </c>
      <c r="AQ21">
        <f>0.61365*EXP(17.502*J21/(240.97+J21))</f>
        <v>3.3063496105702237</v>
      </c>
      <c r="AR21">
        <f>AQ21*1000/AA21</f>
        <v>37.517288774110504</v>
      </c>
      <c r="AS21">
        <f>(AR21-U21)</f>
        <v>15.740324586488434</v>
      </c>
      <c r="AT21">
        <f>IF(D21,P21,(O21+P21)/2)</f>
        <v>25.679644584655762</v>
      </c>
      <c r="AU21">
        <f>0.61365*EXP(17.502*AT21/(240.97+AT21))</f>
        <v>3.3108214114984689</v>
      </c>
      <c r="AV21">
        <f>IF(AS21&lt;&gt;0,(1000-(AR21+U21)/2)/AS21*AL21,0)</f>
        <v>1.2602603732017192</v>
      </c>
      <c r="AW21">
        <f>U21*AA21/1000</f>
        <v>1.9191753832391114</v>
      </c>
      <c r="AX21">
        <f>(AU21-AW21)</f>
        <v>1.3916460282593575</v>
      </c>
      <c r="AY21">
        <f>1/(1.6/F21+1.37/N21)</f>
        <v>0.82653198753835255</v>
      </c>
      <c r="AZ21">
        <f>G21*AA21*0.001</f>
        <v>34.405112152937775</v>
      </c>
      <c r="BA21">
        <f>G21/S21</f>
        <v>0.98644415366759142</v>
      </c>
      <c r="BB21">
        <f>(1-AL21*AA21/AQ21/F21)*100</f>
        <v>70.907918055102044</v>
      </c>
      <c r="BC21">
        <f>(S21-E21/(N21/1.35))</f>
        <v>397.02322972598984</v>
      </c>
      <c r="BD21">
        <f>E21*BB21/100/BC21</f>
        <v>-6.4321659894421785E-3</v>
      </c>
    </row>
    <row r="22" spans="1:56" x14ac:dyDescent="0.25">
      <c r="A22" s="1" t="s">
        <v>1</v>
      </c>
      <c r="B22" s="1" t="s">
        <v>6159</v>
      </c>
      <c r="K22" s="1">
        <v>2.72</v>
      </c>
    </row>
    <row r="23" spans="1:56" x14ac:dyDescent="0.25">
      <c r="A23" s="1" t="s">
        <v>1</v>
      </c>
      <c r="B23" s="1" t="s">
        <v>6158</v>
      </c>
      <c r="K23" s="1">
        <v>2.72</v>
      </c>
    </row>
    <row r="24" spans="1:56" x14ac:dyDescent="0.25">
      <c r="A24" s="1">
        <v>3</v>
      </c>
      <c r="B24" s="1" t="s">
        <v>6157</v>
      </c>
      <c r="C24" s="1">
        <v>656.50000197812915</v>
      </c>
      <c r="D24" s="1">
        <v>0</v>
      </c>
      <c r="E24">
        <f>(R24-S24*(1000-T24)/(1000-U24))*AK24</f>
        <v>-3.5305694690468044</v>
      </c>
      <c r="F24">
        <f>IF(AV24&lt;&gt;0,1/(1/AV24-1/N24),0)</f>
        <v>1.7073466120175256</v>
      </c>
      <c r="G24">
        <f>((AY24-AL24/2)*S24-E24)/(AY24+AL24/2)</f>
        <v>390.51132885977978</v>
      </c>
      <c r="H24">
        <f>AL24*1000</f>
        <v>19.714545350475724</v>
      </c>
      <c r="I24">
        <f>(AQ24-AW24)</f>
        <v>1.4255036658415055</v>
      </c>
      <c r="J24">
        <f>(P24+AP24*D24)</f>
        <v>25.591411590576172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25.610008239746094</v>
      </c>
      <c r="P24" s="1">
        <v>25.591411590576172</v>
      </c>
      <c r="Q24" s="1">
        <v>25.733209609985352</v>
      </c>
      <c r="R24" s="1">
        <v>399.83990478515625</v>
      </c>
      <c r="S24" s="1">
        <v>395.96932983398438</v>
      </c>
      <c r="T24" s="1">
        <v>3.7302505970001221</v>
      </c>
      <c r="U24" s="1">
        <v>21.198165893554688</v>
      </c>
      <c r="V24" s="1">
        <v>9.969700813293457</v>
      </c>
      <c r="W24" s="1">
        <v>56.655540466308594</v>
      </c>
      <c r="X24" s="1">
        <v>300.4757080078125</v>
      </c>
      <c r="Y24" s="1">
        <v>49.616428375244141</v>
      </c>
      <c r="Z24" s="1">
        <v>11.399576187133789</v>
      </c>
      <c r="AA24" s="1">
        <v>88.122238159179688</v>
      </c>
      <c r="AB24" s="1">
        <v>6.7161402702331543</v>
      </c>
      <c r="AC24" s="1">
        <v>-1.0228168964385986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1.1046901029698988</v>
      </c>
      <c r="AL24">
        <f>(U24-T24)/(1000-U24)*AK24</f>
        <v>1.9714545350475725E-2</v>
      </c>
      <c r="AM24">
        <f>(P24+273.15)</f>
        <v>298.74141159057615</v>
      </c>
      <c r="AN24">
        <f>(O24+273.15)</f>
        <v>298.76000823974607</v>
      </c>
      <c r="AO24">
        <f>(Y24*AG24+Z24*AH24)*AI24</f>
        <v>7.9386283625968872</v>
      </c>
      <c r="AP24">
        <f>((AO24+0.00000010773*(AN24^4-AM24^4))-AL24*44100)/(L24*51.4+0.00000043092*AM24^3)</f>
        <v>-7.0889048594199124</v>
      </c>
      <c r="AQ24">
        <f>0.61365*EXP(17.502*J24/(240.97+J24))</f>
        <v>3.2935334892511317</v>
      </c>
      <c r="AR24">
        <f>AQ24*1000/AA24</f>
        <v>37.37460098666417</v>
      </c>
      <c r="AS24">
        <f>(AR24-U24)</f>
        <v>16.176435093109482</v>
      </c>
      <c r="AT24">
        <f>IF(D24,P24,(O24+P24)/2)</f>
        <v>25.600709915161133</v>
      </c>
      <c r="AU24">
        <f>0.61365*EXP(17.502*AT24/(240.97+AT24))</f>
        <v>3.2953516303338284</v>
      </c>
      <c r="AV24">
        <f>IF(AS24&lt;&gt;0,(1000-(AR24+U24)/2)/AS24*AL24,0)</f>
        <v>1.1830281212048965</v>
      </c>
      <c r="AW24">
        <f>U24*AA24/1000</f>
        <v>1.8680298234096262</v>
      </c>
      <c r="AX24">
        <f>(AU24-AW24)</f>
        <v>1.4273218069242022</v>
      </c>
      <c r="AY24">
        <f>1/(1.6/F24+1.37/N24)</f>
        <v>0.77354050639640781</v>
      </c>
      <c r="AZ24">
        <f>G24*AA24*0.001</f>
        <v>34.412732325639254</v>
      </c>
      <c r="BA24">
        <f>G24/S24</f>
        <v>0.98621610169531837</v>
      </c>
      <c r="BB24">
        <f>(1-AL24*AA24/AQ24/F24)*100</f>
        <v>69.104978336100743</v>
      </c>
      <c r="BC24">
        <f>(S24-E24/(N24/1.35))</f>
        <v>397.20657834121334</v>
      </c>
      <c r="BD24">
        <f>E24*BB24/100/BC24</f>
        <v>-6.1423939072577857E-3</v>
      </c>
    </row>
    <row r="25" spans="1:56" x14ac:dyDescent="0.25">
      <c r="A25" s="1" t="s">
        <v>1</v>
      </c>
      <c r="B25" s="1" t="s">
        <v>6156</v>
      </c>
      <c r="K25" s="1">
        <v>2.72</v>
      </c>
    </row>
    <row r="26" spans="1:56" x14ac:dyDescent="0.25">
      <c r="A26" s="1" t="s">
        <v>1</v>
      </c>
      <c r="B26" s="1" t="s">
        <v>6155</v>
      </c>
      <c r="K26" s="1">
        <v>2.72</v>
      </c>
    </row>
    <row r="27" spans="1:56" x14ac:dyDescent="0.25">
      <c r="A27" s="1">
        <v>4</v>
      </c>
      <c r="B27" s="1" t="s">
        <v>6154</v>
      </c>
      <c r="C27" s="1">
        <v>862.50000197812915</v>
      </c>
      <c r="D27" s="1">
        <v>0</v>
      </c>
      <c r="E27">
        <f>(R27-S27*(1000-T27)/(1000-U27))*AK27</f>
        <v>-3.4259160857801669</v>
      </c>
      <c r="F27">
        <f>IF(AV27&lt;&gt;0,1/(1/AV27-1/N27),0)</f>
        <v>1.676351159003179</v>
      </c>
      <c r="G27">
        <f>((AY27-AL27/2)*S27-E27)/(AY27+AL27/2)</f>
        <v>390.41460696312237</v>
      </c>
      <c r="H27">
        <f>AL27*1000</f>
        <v>19.473043670987522</v>
      </c>
      <c r="I27">
        <f>(AQ27-AW27)</f>
        <v>1.4262190076892944</v>
      </c>
      <c r="J27">
        <f>(P27+AP27*D27)</f>
        <v>25.517265319824219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25.545087814331055</v>
      </c>
      <c r="P27" s="1">
        <v>25.517265319824219</v>
      </c>
      <c r="Q27" s="1">
        <v>25.662311553955078</v>
      </c>
      <c r="R27" s="1">
        <v>399.83554077148438</v>
      </c>
      <c r="S27" s="1">
        <v>395.95706176757813</v>
      </c>
      <c r="T27" s="1">
        <v>3.7707192897796631</v>
      </c>
      <c r="U27" s="1">
        <v>21.027439117431641</v>
      </c>
      <c r="V27" s="1">
        <v>10.116022109985352</v>
      </c>
      <c r="W27" s="1">
        <v>56.412059783935547</v>
      </c>
      <c r="X27" s="1">
        <v>300.4796142578125</v>
      </c>
      <c r="Y27" s="1">
        <v>99.59832763671875</v>
      </c>
      <c r="Z27" s="1">
        <v>11.485960960388184</v>
      </c>
      <c r="AA27" s="1">
        <v>88.115707397460938</v>
      </c>
      <c r="AB27" s="1">
        <v>6.6619014739990234</v>
      </c>
      <c r="AC27" s="1">
        <v>-1.0195722579956055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1.1047044641831341</v>
      </c>
      <c r="AL27">
        <f>(U27-T27)/(1000-U27)*AK27</f>
        <v>1.9473043670987521E-2</v>
      </c>
      <c r="AM27">
        <f>(P27+273.15)</f>
        <v>298.6672653198242</v>
      </c>
      <c r="AN27">
        <f>(O27+273.15)</f>
        <v>298.69508781433103</v>
      </c>
      <c r="AO27">
        <f>(Y27*AG27+Z27*AH27)*AI27</f>
        <v>15.935732065683624</v>
      </c>
      <c r="AP27">
        <f>((AO27+0.00000010773*(AN27^4-AM27^4))-AL27*44100)/(L27*51.4+0.00000043092*AM27^3)</f>
        <v>-6.9350387872209289</v>
      </c>
      <c r="AQ27">
        <f>0.61365*EXP(17.502*J27/(240.97+J27))</f>
        <v>3.2790666802788251</v>
      </c>
      <c r="AR27">
        <f>AQ27*1000/AA27</f>
        <v>37.213191349506339</v>
      </c>
      <c r="AS27">
        <f>(AR27-U27)</f>
        <v>16.185752232074698</v>
      </c>
      <c r="AT27">
        <f>IF(D27,P27,(O27+P27)/2)</f>
        <v>25.531176567077637</v>
      </c>
      <c r="AU27">
        <f>0.61365*EXP(17.502*AT27/(240.97+AT27))</f>
        <v>3.2817766896045422</v>
      </c>
      <c r="AV27">
        <f>IF(AS27&lt;&gt;0,(1000-(AR27+U27)/2)/AS27*AL27,0)</f>
        <v>1.168063258948693</v>
      </c>
      <c r="AW27">
        <f>U27*AA27/1000</f>
        <v>1.8528476725895306</v>
      </c>
      <c r="AX27">
        <f>(AU27-AW27)</f>
        <v>1.4289290170150115</v>
      </c>
      <c r="AY27">
        <f>1/(1.6/F27+1.37/N27)</f>
        <v>0.76330957795612131</v>
      </c>
      <c r="AZ27">
        <f>G27*AA27*0.001</f>
        <v>34.401659270857209</v>
      </c>
      <c r="BA27">
        <f>G27/S27</f>
        <v>0.98600238424915598</v>
      </c>
      <c r="BB27">
        <f>(1-AL27*AA27/AQ27/F27)*100</f>
        <v>68.784383059015937</v>
      </c>
      <c r="BC27">
        <f>(S27-E27/(N27/1.35))</f>
        <v>397.15763566937636</v>
      </c>
      <c r="BD27">
        <f>E27*BB27/100/BC27</f>
        <v>-5.9334003229015025E-3</v>
      </c>
    </row>
    <row r="28" spans="1:56" x14ac:dyDescent="0.25">
      <c r="A28" s="1" t="s">
        <v>1</v>
      </c>
      <c r="B28" s="1" t="s">
        <v>6153</v>
      </c>
      <c r="K28" s="1">
        <v>2.72</v>
      </c>
    </row>
    <row r="29" spans="1:56" x14ac:dyDescent="0.25">
      <c r="A29" s="1" t="s">
        <v>1</v>
      </c>
      <c r="B29" s="1" t="s">
        <v>6152</v>
      </c>
      <c r="K29" s="1">
        <v>2.72</v>
      </c>
    </row>
    <row r="30" spans="1:56" x14ac:dyDescent="0.25">
      <c r="A30" s="1">
        <v>5</v>
      </c>
      <c r="B30" s="1" t="s">
        <v>6151</v>
      </c>
      <c r="C30" s="1">
        <v>1067.5000019781291</v>
      </c>
      <c r="D30" s="1">
        <v>0</v>
      </c>
      <c r="E30">
        <f>(R30-S30*(1000-T30)/(1000-U30))*AK30</f>
        <v>-3.3444564751987085</v>
      </c>
      <c r="F30">
        <f>IF(AV30&lt;&gt;0,1/(1/AV30-1/N30),0)</f>
        <v>1.683403893656233</v>
      </c>
      <c r="G30">
        <f>((AY30-AL30/2)*S30-E30)/(AY30+AL30/2)</f>
        <v>390.43131695823695</v>
      </c>
      <c r="H30">
        <f>AL30*1000</f>
        <v>19.409488468855962</v>
      </c>
      <c r="I30">
        <f>(AQ30-AW30)</f>
        <v>1.4173304655039347</v>
      </c>
      <c r="J30">
        <f>(P30+AP30*D30)</f>
        <v>25.460042953491211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25.491970062255859</v>
      </c>
      <c r="P30" s="1">
        <v>25.460042953491211</v>
      </c>
      <c r="Q30" s="1">
        <v>25.606853485107422</v>
      </c>
      <c r="R30" s="1">
        <v>399.96273803710938</v>
      </c>
      <c r="S30" s="1">
        <v>396.03176879882813</v>
      </c>
      <c r="T30" s="1">
        <v>3.8030843734741211</v>
      </c>
      <c r="U30" s="1">
        <v>21.004837036132813</v>
      </c>
      <c r="V30" s="1">
        <v>10.233722686767578</v>
      </c>
      <c r="W30" s="1">
        <v>56.521930694580078</v>
      </c>
      <c r="X30" s="1">
        <v>300.462890625</v>
      </c>
      <c r="Y30" s="1">
        <v>151.14828491210938</v>
      </c>
      <c r="Z30" s="1">
        <v>11.395625114440918</v>
      </c>
      <c r="AA30" s="1">
        <v>88.103965759277344</v>
      </c>
      <c r="AB30" s="1">
        <v>6.6107616424560547</v>
      </c>
      <c r="AC30" s="1">
        <v>-1.0256578922271729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1.1046429802389703</v>
      </c>
      <c r="AL30">
        <f>(U30-T30)/(1000-U30)*AK30</f>
        <v>1.940948846885596E-2</v>
      </c>
      <c r="AM30">
        <f>(P30+273.15)</f>
        <v>298.61004295349119</v>
      </c>
      <c r="AN30">
        <f>(O30+273.15)</f>
        <v>298.64197006225584</v>
      </c>
      <c r="AO30">
        <f>(Y30*AG30+Z30*AH30)*AI30</f>
        <v>24.18372504538911</v>
      </c>
      <c r="AP30">
        <f>((AO30+0.00000010773*(AN30^4-AM30^4))-AL30*44100)/(L30*51.4+0.00000043092*AM30^3)</f>
        <v>-6.8440603692770008</v>
      </c>
      <c r="AQ30">
        <f>0.61365*EXP(17.502*J30/(240.97+J30))</f>
        <v>3.2679399085145806</v>
      </c>
      <c r="AR30">
        <f>AQ30*1000/AA30</f>
        <v>37.091859377175275</v>
      </c>
      <c r="AS30">
        <f>(AR30-U30)</f>
        <v>16.087022341042463</v>
      </c>
      <c r="AT30">
        <f>IF(D30,P30,(O30+P30)/2)</f>
        <v>25.476006507873535</v>
      </c>
      <c r="AU30">
        <f>0.61365*EXP(17.502*AT30/(240.97+AT30))</f>
        <v>3.2710406664373224</v>
      </c>
      <c r="AV30">
        <f>IF(AS30&lt;&gt;0,(1000-(AR30+U30)/2)/AS30*AL30,0)</f>
        <v>1.1714831054358048</v>
      </c>
      <c r="AW30">
        <f>U30*AA30/1000</f>
        <v>1.8506094430106459</v>
      </c>
      <c r="AX30">
        <f>(AU30-AW30)</f>
        <v>1.4204312234266765</v>
      </c>
      <c r="AY30">
        <f>1/(1.6/F30+1.37/N30)</f>
        <v>0.76564654851849012</v>
      </c>
      <c r="AZ30">
        <f>G30*AA30*0.001</f>
        <v>34.398547380638071</v>
      </c>
      <c r="BA30">
        <f>G30/S30</f>
        <v>0.98585857933171006</v>
      </c>
      <c r="BB30">
        <f>(1-AL30*AA30/AQ30/F30)*100</f>
        <v>68.915265819275191</v>
      </c>
      <c r="BC30">
        <f>(S30-E30/(N30/1.35))</f>
        <v>397.2037960929261</v>
      </c>
      <c r="BD30">
        <f>E30*BB30/100/BC30</f>
        <v>-5.8026662704752504E-3</v>
      </c>
    </row>
    <row r="31" spans="1:56" x14ac:dyDescent="0.25">
      <c r="A31" s="1" t="s">
        <v>1</v>
      </c>
      <c r="B31" s="1" t="s">
        <v>6150</v>
      </c>
      <c r="K31" s="1">
        <v>2.72</v>
      </c>
    </row>
    <row r="32" spans="1:56" x14ac:dyDescent="0.25">
      <c r="A32" s="1" t="s">
        <v>1</v>
      </c>
      <c r="B32" s="1" t="s">
        <v>6149</v>
      </c>
      <c r="K32" s="1">
        <v>2.72</v>
      </c>
    </row>
    <row r="33" spans="1:56" x14ac:dyDescent="0.25">
      <c r="A33" s="1">
        <v>6</v>
      </c>
      <c r="B33" s="1" t="s">
        <v>6148</v>
      </c>
      <c r="C33" s="1">
        <v>1273.5000019781291</v>
      </c>
      <c r="D33" s="1">
        <v>0</v>
      </c>
      <c r="E33">
        <f>(R33-S33*(1000-T33)/(1000-U33))*AK33</f>
        <v>-3.2814035191532755</v>
      </c>
      <c r="F33">
        <f>IF(AV33&lt;&gt;0,1/(1/AV33-1/N33),0)</f>
        <v>1.764594538946503</v>
      </c>
      <c r="G33">
        <f>((AY33-AL33/2)*S33-E33)/(AY33+AL33/2)</f>
        <v>390.2251926575442</v>
      </c>
      <c r="H33">
        <f>AL33*1000</f>
        <v>19.649786788628159</v>
      </c>
      <c r="I33">
        <f>(AQ33-AW33)</f>
        <v>1.3888592263772042</v>
      </c>
      <c r="J33">
        <f>(P33+AP33*D33)</f>
        <v>25.422615051269531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25.451135635375977</v>
      </c>
      <c r="P33" s="1">
        <v>25.422615051269531</v>
      </c>
      <c r="Q33" s="1">
        <v>25.564357757568359</v>
      </c>
      <c r="R33" s="1">
        <v>399.90188598632813</v>
      </c>
      <c r="S33" s="1">
        <v>395.83197021484375</v>
      </c>
      <c r="T33" s="1">
        <v>3.8376984596252441</v>
      </c>
      <c r="U33" s="1">
        <v>21.245021820068359</v>
      </c>
      <c r="V33" s="1">
        <v>10.352226257324219</v>
      </c>
      <c r="W33" s="1">
        <v>57.308635711669922</v>
      </c>
      <c r="X33" s="1">
        <v>300.51678466796875</v>
      </c>
      <c r="Y33" s="1">
        <v>301.16021728515625</v>
      </c>
      <c r="Z33" s="1">
        <v>11.492527961730957</v>
      </c>
      <c r="AA33" s="1">
        <v>88.1063232421875</v>
      </c>
      <c r="AB33" s="1">
        <v>6.6845684051513672</v>
      </c>
      <c r="AC33" s="1">
        <v>-1.0402333736419678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1.1048411201028261</v>
      </c>
      <c r="AL33">
        <f>(U33-T33)/(1000-U33)*AK33</f>
        <v>1.9649786788628158E-2</v>
      </c>
      <c r="AM33">
        <f>(P33+273.15)</f>
        <v>298.57261505126951</v>
      </c>
      <c r="AN33">
        <f>(O33+273.15)</f>
        <v>298.60113563537595</v>
      </c>
      <c r="AO33">
        <f>(Y33*AG33+Z33*AH33)*AI33</f>
        <v>48.185633688592134</v>
      </c>
      <c r="AP33">
        <f>((AO33+0.00000010773*(AN33^4-AM33^4))-AL33*44100)/(L33*51.4+0.00000043092*AM33^3)</f>
        <v>-6.7342759498170102</v>
      </c>
      <c r="AQ33">
        <f>0.61365*EXP(17.502*J33/(240.97+J33))</f>
        <v>3.2606799861434737</v>
      </c>
      <c r="AR33">
        <f>AQ33*1000/AA33</f>
        <v>37.008467339858065</v>
      </c>
      <c r="AS33">
        <f>(AR33-U33)</f>
        <v>15.763445519789705</v>
      </c>
      <c r="AT33">
        <f>IF(D33,P33,(O33+P33)/2)</f>
        <v>25.436875343322754</v>
      </c>
      <c r="AU33">
        <f>0.61365*EXP(17.502*AT33/(240.97+AT33))</f>
        <v>3.2634444039288035</v>
      </c>
      <c r="AV33">
        <f>IF(AS33&lt;&gt;0,(1000-(AR33+U33)/2)/AS33*AL33,0)</f>
        <v>1.2102336664807756</v>
      </c>
      <c r="AW33">
        <f>U33*AA33/1000</f>
        <v>1.8718207597662695</v>
      </c>
      <c r="AX33">
        <f>(AU33-AW33)</f>
        <v>1.391623644162534</v>
      </c>
      <c r="AY33">
        <f>1/(1.6/F33+1.37/N33)</f>
        <v>0.79217059398448764</v>
      </c>
      <c r="AZ33">
        <f>G33*AA33*0.001</f>
        <v>34.381306961530484</v>
      </c>
      <c r="BA33">
        <f>G33/S33</f>
        <v>0.98583546055095961</v>
      </c>
      <c r="BB33">
        <f>(1-AL33*AA33/AQ33/F33)*100</f>
        <v>69.91071888223297</v>
      </c>
      <c r="BC33">
        <f>(S33-E33/(N33/1.35))</f>
        <v>396.98190130706058</v>
      </c>
      <c r="BD33">
        <f>E33*BB33/100/BC33</f>
        <v>-5.778733947602626E-3</v>
      </c>
    </row>
    <row r="34" spans="1:56" x14ac:dyDescent="0.25">
      <c r="A34" s="1" t="s">
        <v>1</v>
      </c>
      <c r="B34" s="1" t="s">
        <v>6147</v>
      </c>
      <c r="K34" s="1">
        <v>2.72</v>
      </c>
    </row>
    <row r="35" spans="1:56" x14ac:dyDescent="0.25">
      <c r="A35" s="1" t="s">
        <v>1</v>
      </c>
      <c r="B35" s="1" t="s">
        <v>6146</v>
      </c>
      <c r="K35" s="1">
        <v>2.72</v>
      </c>
    </row>
    <row r="36" spans="1:56" x14ac:dyDescent="0.25">
      <c r="A36" s="1">
        <v>7</v>
      </c>
      <c r="B36" s="1" t="s">
        <v>6145</v>
      </c>
      <c r="C36" s="1">
        <v>1479.5000019781291</v>
      </c>
      <c r="D36" s="1">
        <v>0</v>
      </c>
      <c r="E36">
        <f>(R36-S36*(1000-T36)/(1000-U36))*AK36</f>
        <v>-2.9757991106441581</v>
      </c>
      <c r="F36">
        <f>IF(AV36&lt;&gt;0,1/(1/AV36-1/N36),0)</f>
        <v>1.8869519756079653</v>
      </c>
      <c r="G36">
        <f>((AY36-AL36/2)*S36-E36)/(AY36+AL36/2)</f>
        <v>389.56180679342799</v>
      </c>
      <c r="H36">
        <f>AL36*1000</f>
        <v>20.016334323385628</v>
      </c>
      <c r="I36">
        <f>(AQ36-AW36)</f>
        <v>1.3515352424233089</v>
      </c>
      <c r="J36">
        <f>(P36+AP36*D36)</f>
        <v>25.39045524597168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25.444658279418945</v>
      </c>
      <c r="P36" s="1">
        <v>25.39045524597168</v>
      </c>
      <c r="Q36" s="1">
        <v>25.545158386230469</v>
      </c>
      <c r="R36" s="1">
        <v>399.9072265625</v>
      </c>
      <c r="S36" s="1">
        <v>395.43588256835938</v>
      </c>
      <c r="T36" s="1">
        <v>3.8714895248413086</v>
      </c>
      <c r="U36" s="1">
        <v>21.599782943725586</v>
      </c>
      <c r="V36" s="1">
        <v>10.446520805358887</v>
      </c>
      <c r="W36" s="1">
        <v>58.28314208984375</v>
      </c>
      <c r="X36" s="1">
        <v>300.47134399414063</v>
      </c>
      <c r="Y36" s="1">
        <v>499.92477416992188</v>
      </c>
      <c r="Z36" s="1">
        <v>11.53577709197998</v>
      </c>
      <c r="AA36" s="1">
        <v>88.09893798828125</v>
      </c>
      <c r="AB36" s="1">
        <v>6.7854456901550293</v>
      </c>
      <c r="AC36" s="1">
        <v>-1.0483918190002441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1.1046740588019872</v>
      </c>
      <c r="AL36">
        <f>(U36-T36)/(1000-U36)*AK36</f>
        <v>2.0016334323385628E-2</v>
      </c>
      <c r="AM36">
        <f>(P36+273.15)</f>
        <v>298.54045524597166</v>
      </c>
      <c r="AN36">
        <f>(O36+273.15)</f>
        <v>298.59465827941892</v>
      </c>
      <c r="AO36">
        <f>(Y36*AG36+Z36*AH36)*AI36</f>
        <v>79.987962079317185</v>
      </c>
      <c r="AP36">
        <f>((AO36+0.00000010773*(AN36^4-AM36^4))-AL36*44100)/(L36*51.4+0.00000043092*AM36^3)</f>
        <v>-6.6033217225322769</v>
      </c>
      <c r="AQ36">
        <f>0.61365*EXP(17.502*J36/(240.97+J36))</f>
        <v>3.2544531805429244</v>
      </c>
      <c r="AR36">
        <f>AQ36*1000/AA36</f>
        <v>36.94089003633421</v>
      </c>
      <c r="AS36">
        <f>(AR36-U36)</f>
        <v>15.341107092608624</v>
      </c>
      <c r="AT36">
        <f>IF(D36,P36,(O36+P36)/2)</f>
        <v>25.417556762695313</v>
      </c>
      <c r="AU36">
        <f>0.61365*EXP(17.502*AT36/(240.97+AT36))</f>
        <v>3.2596999072328821</v>
      </c>
      <c r="AV36">
        <f>IF(AS36&lt;&gt;0,(1000-(AR36+U36)/2)/AS36*AL36,0)</f>
        <v>1.2665611005221926</v>
      </c>
      <c r="AW36">
        <f>U36*AA36/1000</f>
        <v>1.9029179381196155</v>
      </c>
      <c r="AX36">
        <f>(AU36-AW36)</f>
        <v>1.3567819691132665</v>
      </c>
      <c r="AY36">
        <f>1/(1.6/F36+1.37/N36)</f>
        <v>0.83086925893260744</v>
      </c>
      <c r="AZ36">
        <f>G36*AA36*0.001</f>
        <v>34.319981459297018</v>
      </c>
      <c r="BA36">
        <f>G36/S36</f>
        <v>0.98514531423709151</v>
      </c>
      <c r="BB36">
        <f>(1-AL36*AA36/AQ36/F36)*100</f>
        <v>71.284502550205019</v>
      </c>
      <c r="BC36">
        <f>(S36-E36/(N36/1.35))</f>
        <v>396.47871802018574</v>
      </c>
      <c r="BD36">
        <f>E36*BB36/100/BC36</f>
        <v>-5.3503088476191882E-3</v>
      </c>
    </row>
    <row r="37" spans="1:56" x14ac:dyDescent="0.25">
      <c r="A37" s="1" t="s">
        <v>1</v>
      </c>
      <c r="B37" s="1" t="s">
        <v>6144</v>
      </c>
      <c r="K37" s="1">
        <v>2.72</v>
      </c>
    </row>
    <row r="38" spans="1:56" x14ac:dyDescent="0.25">
      <c r="A38" s="1" t="s">
        <v>1</v>
      </c>
      <c r="B38" s="1" t="s">
        <v>6143</v>
      </c>
      <c r="K38" s="1">
        <v>2.72</v>
      </c>
    </row>
    <row r="39" spans="1:56" x14ac:dyDescent="0.25">
      <c r="A39" s="1">
        <v>8</v>
      </c>
      <c r="B39" s="1" t="s">
        <v>6142</v>
      </c>
      <c r="C39" s="1">
        <v>1686.0000019669533</v>
      </c>
      <c r="D39" s="1">
        <v>0</v>
      </c>
      <c r="E39">
        <f>(R39-S39*(1000-T39)/(1000-U39))*AK39</f>
        <v>-2.8062676021636896</v>
      </c>
      <c r="F39">
        <f>IF(AV39&lt;&gt;0,1/(1/AV39-1/N39),0)</f>
        <v>2.0612156832855755</v>
      </c>
      <c r="G39">
        <f>((AY39-AL39/2)*S39-E39)/(AY39+AL39/2)</f>
        <v>389.28433248717425</v>
      </c>
      <c r="H39">
        <f>AL39*1000</f>
        <v>20.544491447433504</v>
      </c>
      <c r="I39">
        <f>(AQ39-AW39)</f>
        <v>1.3080261482158213</v>
      </c>
      <c r="J39">
        <f>(P39+AP39*D39)</f>
        <v>25.389711380004883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25.460363388061523</v>
      </c>
      <c r="P39" s="1">
        <v>25.389711380004883</v>
      </c>
      <c r="Q39" s="1">
        <v>25.546388626098633</v>
      </c>
      <c r="R39" s="1">
        <v>400.03829956054688</v>
      </c>
      <c r="S39" s="1">
        <v>395.22943115234375</v>
      </c>
      <c r="T39" s="1">
        <v>3.911506175994873</v>
      </c>
      <c r="U39" s="1">
        <v>22.093984603881836</v>
      </c>
      <c r="V39" s="1">
        <v>10.543715476989746</v>
      </c>
      <c r="W39" s="1">
        <v>59.555751800537109</v>
      </c>
      <c r="X39" s="1">
        <v>300.544189453125</v>
      </c>
      <c r="Y39" s="1">
        <v>749.41375732421875</v>
      </c>
      <c r="Z39" s="1">
        <v>11.581319808959961</v>
      </c>
      <c r="AA39" s="1">
        <v>88.091087341308594</v>
      </c>
      <c r="AB39" s="1">
        <v>6.9019327163696289</v>
      </c>
      <c r="AC39" s="1">
        <v>-1.0792185068130493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1.1049418729894298</v>
      </c>
      <c r="AL39">
        <f>(U39-T39)/(1000-U39)*AK39</f>
        <v>2.0544491447433505E-2</v>
      </c>
      <c r="AM39">
        <f>(P39+273.15)</f>
        <v>298.53971138000486</v>
      </c>
      <c r="AN39">
        <f>(O39+273.15)</f>
        <v>298.6103633880615</v>
      </c>
      <c r="AO39">
        <f>(Y39*AG39+Z39*AH39)*AI39</f>
        <v>119.90619849176255</v>
      </c>
      <c r="AP39">
        <f>((AO39+0.00000010773*(AN39^4-AM39^4))-AL39*44100)/(L39*51.4+0.00000043092*AM39^3)</f>
        <v>-6.4648961271188492</v>
      </c>
      <c r="AQ39">
        <f>0.61365*EXP(17.502*J39/(240.97+J39))</f>
        <v>3.2543092756739034</v>
      </c>
      <c r="AR39">
        <f>AQ39*1000/AA39</f>
        <v>36.942548603868332</v>
      </c>
      <c r="AS39">
        <f>(AR39-U39)</f>
        <v>14.848563999986496</v>
      </c>
      <c r="AT39">
        <f>IF(D39,P39,(O39+P39)/2)</f>
        <v>25.425037384033203</v>
      </c>
      <c r="AU39">
        <f>0.61365*EXP(17.502*AT39/(240.97+AT39))</f>
        <v>3.2611494212742551</v>
      </c>
      <c r="AV39">
        <f>IF(AS39&lt;&gt;0,(1000-(AR39+U39)/2)/AS39*AL39,0)</f>
        <v>1.3427597221970597</v>
      </c>
      <c r="AW39">
        <f>U39*AA39/1000</f>
        <v>1.9462831274580821</v>
      </c>
      <c r="AX39">
        <f>(AU39-AW39)</f>
        <v>1.314866293816173</v>
      </c>
      <c r="AY39">
        <f>1/(1.6/F39+1.37/N39)</f>
        <v>0.88349257891241195</v>
      </c>
      <c r="AZ39">
        <f>G39*AA39*0.001</f>
        <v>34.292480133730677</v>
      </c>
      <c r="BA39">
        <f>G39/S39</f>
        <v>0.98495785435857908</v>
      </c>
      <c r="BB39">
        <f>(1-AL39*AA39/AQ39/F39)*100</f>
        <v>73.019803789455423</v>
      </c>
      <c r="BC39">
        <f>(S39-E39/(N39/1.35))</f>
        <v>396.21285618677581</v>
      </c>
      <c r="BD39">
        <f>E39*BB39/100/BC39</f>
        <v>-5.1717935572010206E-3</v>
      </c>
    </row>
    <row r="40" spans="1:56" x14ac:dyDescent="0.25">
      <c r="A40" s="1" t="s">
        <v>1</v>
      </c>
      <c r="B40" s="1" t="s">
        <v>6141</v>
      </c>
      <c r="K40" s="1">
        <v>2.72</v>
      </c>
    </row>
    <row r="41" spans="1:56" x14ac:dyDescent="0.25">
      <c r="A41" s="1" t="s">
        <v>1</v>
      </c>
      <c r="B41" s="1" t="s">
        <v>6140</v>
      </c>
      <c r="K41" s="1">
        <v>2.72</v>
      </c>
    </row>
    <row r="42" spans="1:56" x14ac:dyDescent="0.25">
      <c r="A42" s="1">
        <v>9</v>
      </c>
      <c r="B42" s="1" t="s">
        <v>6139</v>
      </c>
      <c r="C42" s="1">
        <v>1892.0000019669533</v>
      </c>
      <c r="D42" s="1">
        <v>0</v>
      </c>
      <c r="E42">
        <f>(R42-S42*(1000-T42)/(1000-U42))*AK42</f>
        <v>-2.5604939927989849</v>
      </c>
      <c r="F42">
        <f>IF(AV42&lt;&gt;0,1/(1/AV42-1/N42),0)</f>
        <v>2.308736506421293</v>
      </c>
      <c r="G42">
        <f>((AY42-AL42/2)*S42-E42)/(AY42+AL42/2)</f>
        <v>388.56165059315663</v>
      </c>
      <c r="H42">
        <f>AL42*1000</f>
        <v>21.229439956567386</v>
      </c>
      <c r="I42">
        <f>(AQ42-AW42)</f>
        <v>1.2568116364153155</v>
      </c>
      <c r="J42">
        <f>(P42+AP42*D42)</f>
        <v>25.414154052734375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25.509065628051758</v>
      </c>
      <c r="P42" s="1">
        <v>25.414154052734375</v>
      </c>
      <c r="Q42" s="1">
        <v>25.575162887573242</v>
      </c>
      <c r="R42" s="1">
        <v>399.85858154296875</v>
      </c>
      <c r="S42" s="1">
        <v>394.593994140625</v>
      </c>
      <c r="T42" s="1">
        <v>3.9504344463348389</v>
      </c>
      <c r="U42" s="1">
        <v>22.72868537902832</v>
      </c>
      <c r="V42" s="1">
        <v>10.618068695068359</v>
      </c>
      <c r="W42" s="1">
        <v>61.090682983398438</v>
      </c>
      <c r="X42" s="1">
        <v>300.51589965820313</v>
      </c>
      <c r="Y42" s="1">
        <v>1000.27880859375</v>
      </c>
      <c r="Z42" s="1">
        <v>11.364224433898926</v>
      </c>
      <c r="AA42" s="1">
        <v>88.092605590820313</v>
      </c>
      <c r="AB42" s="1">
        <v>7.0998988151550293</v>
      </c>
      <c r="AC42" s="1">
        <v>-1.1072362661361694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1.1048378663904526</v>
      </c>
      <c r="AL42">
        <f>(U42-T42)/(1000-U42)*AK42</f>
        <v>2.1229439956567387E-2</v>
      </c>
      <c r="AM42">
        <f>(P42+273.15)</f>
        <v>298.56415405273435</v>
      </c>
      <c r="AN42">
        <f>(O42+273.15)</f>
        <v>298.65906562805174</v>
      </c>
      <c r="AO42">
        <f>(Y42*AG42+Z42*AH42)*AI42</f>
        <v>160.04460579772422</v>
      </c>
      <c r="AP42">
        <f>((AO42+0.00000010773*(AN42^4-AM42^4))-AL42*44100)/(L42*51.4+0.00000043092*AM42^3)</f>
        <v>-6.3806881511293208</v>
      </c>
      <c r="AQ42">
        <f>0.61365*EXP(17.502*J42/(240.97+J42))</f>
        <v>3.2590407531079015</v>
      </c>
      <c r="AR42">
        <f>AQ42*1000/AA42</f>
        <v>36.995622177935779</v>
      </c>
      <c r="AS42">
        <f>(AR42-U42)</f>
        <v>14.266936798907459</v>
      </c>
      <c r="AT42">
        <f>IF(D42,P42,(O42+P42)/2)</f>
        <v>25.461609840393066</v>
      </c>
      <c r="AU42">
        <f>0.61365*EXP(17.502*AT42/(240.97+AT42))</f>
        <v>3.2682441466430423</v>
      </c>
      <c r="AV42">
        <f>IF(AS42&lt;&gt;0,(1000-(AR42+U42)/2)/AS42*AL42,0)</f>
        <v>1.4435812989324024</v>
      </c>
      <c r="AW42">
        <f>U42*AA42/1000</f>
        <v>2.0022291166925861</v>
      </c>
      <c r="AX42">
        <f>(AU42-AW42)</f>
        <v>1.2660150299504562</v>
      </c>
      <c r="AY42">
        <f>1/(1.6/F42+1.37/N42)</f>
        <v>0.95360680806657838</v>
      </c>
      <c r="AZ42">
        <f>G42*AA42*0.001</f>
        <v>34.229408233421076</v>
      </c>
      <c r="BA42">
        <f>G42/S42</f>
        <v>0.98471253076062137</v>
      </c>
      <c r="BB42">
        <f>(1-AL42*AA42/AQ42/F42)*100</f>
        <v>75.14499632416063</v>
      </c>
      <c r="BC42">
        <f>(S42-E42/(N42/1.35))</f>
        <v>395.491290567769</v>
      </c>
      <c r="BD42">
        <f>E42*BB42/100/BC42</f>
        <v>-4.8650454830672226E-3</v>
      </c>
    </row>
    <row r="43" spans="1:56" x14ac:dyDescent="0.25">
      <c r="A43" s="1" t="s">
        <v>1</v>
      </c>
      <c r="B43" s="1" t="s">
        <v>6138</v>
      </c>
      <c r="K43" s="1">
        <v>2.72</v>
      </c>
    </row>
    <row r="44" spans="1:56" x14ac:dyDescent="0.25">
      <c r="A44" s="1" t="s">
        <v>1</v>
      </c>
      <c r="B44" s="1" t="s">
        <v>6137</v>
      </c>
      <c r="K44" s="1">
        <v>2.72</v>
      </c>
    </row>
    <row r="45" spans="1:56" x14ac:dyDescent="0.25">
      <c r="A45" s="1">
        <v>10</v>
      </c>
      <c r="B45" s="1" t="s">
        <v>6136</v>
      </c>
      <c r="C45" s="1">
        <v>2098.0000019669533</v>
      </c>
      <c r="D45" s="1">
        <v>0</v>
      </c>
      <c r="E45">
        <f>(R45-S45*(1000-T45)/(1000-U45))*AK45</f>
        <v>-2.3590747790891813</v>
      </c>
      <c r="F45">
        <f>IF(AV45&lt;&gt;0,1/(1/AV45-1/N45),0)</f>
        <v>2.5688041336834293</v>
      </c>
      <c r="G45">
        <f>((AY45-AL45/2)*S45-E45)/(AY45+AL45/2)</f>
        <v>388.21359872592939</v>
      </c>
      <c r="H45">
        <f>AL45*1000</f>
        <v>21.858857251182823</v>
      </c>
      <c r="I45">
        <f>(AQ45-AW45)</f>
        <v>1.2116991956808367</v>
      </c>
      <c r="J45">
        <f>(P45+AP45*D45)</f>
        <v>25.446285247802734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25.572948455810547</v>
      </c>
      <c r="P45" s="1">
        <v>25.446285247802734</v>
      </c>
      <c r="Q45" s="1">
        <v>25.623769760131836</v>
      </c>
      <c r="R45" s="1">
        <v>399.93887329101563</v>
      </c>
      <c r="S45" s="1">
        <v>394.2734375</v>
      </c>
      <c r="T45" s="1">
        <v>3.9886527061462402</v>
      </c>
      <c r="U45" s="1">
        <v>23.312395095825195</v>
      </c>
      <c r="V45" s="1">
        <v>10.679793357849121</v>
      </c>
      <c r="W45" s="1">
        <v>62.419963836669922</v>
      </c>
      <c r="X45" s="1">
        <v>300.51129150390625</v>
      </c>
      <c r="Y45" s="1">
        <v>1250.5892333984375</v>
      </c>
      <c r="Z45" s="1">
        <v>11.578768730163574</v>
      </c>
      <c r="AA45" s="1">
        <v>88.089210510253906</v>
      </c>
      <c r="AB45" s="1">
        <v>7.3728008270263672</v>
      </c>
      <c r="AC45" s="1">
        <v>-1.1354025602340698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1.104820924646714</v>
      </c>
      <c r="AL45">
        <f>(U45-T45)/(1000-U45)*AK45</f>
        <v>2.1858857251182823E-2</v>
      </c>
      <c r="AM45">
        <f>(P45+273.15)</f>
        <v>298.59628524780271</v>
      </c>
      <c r="AN45">
        <f>(O45+273.15)</f>
        <v>298.72294845581052</v>
      </c>
      <c r="AO45">
        <f>(Y45*AG45+Z45*AH45)*AI45</f>
        <v>200.09427287129438</v>
      </c>
      <c r="AP45">
        <f>((AO45+0.00000010773*(AN45^4-AM45^4))-AL45*44100)/(L45*51.4+0.00000043092*AM45^3)</f>
        <v>-6.2762981022730244</v>
      </c>
      <c r="AQ45">
        <f>0.61365*EXP(17.502*J45/(240.97+J45))</f>
        <v>3.265269674775193</v>
      </c>
      <c r="AR45">
        <f>AQ45*1000/AA45</f>
        <v>37.067759557171918</v>
      </c>
      <c r="AS45">
        <f>(AR45-U45)</f>
        <v>13.755364461346723</v>
      </c>
      <c r="AT45">
        <f>IF(D45,P45,(O45+P45)/2)</f>
        <v>25.509616851806641</v>
      </c>
      <c r="AU45">
        <f>0.61365*EXP(17.502*AT45/(240.97+AT45))</f>
        <v>3.277577537732963</v>
      </c>
      <c r="AV45">
        <f>IF(AS45&lt;&gt;0,(1000-(AR45+U45)/2)/AS45*AL45,0)</f>
        <v>1.5411395837653603</v>
      </c>
      <c r="AW45">
        <f>U45*AA45/1000</f>
        <v>2.0535704790943563</v>
      </c>
      <c r="AX45">
        <f>(AU45-AW45)</f>
        <v>1.2240070586386067</v>
      </c>
      <c r="AY45">
        <f>1/(1.6/F45+1.37/N45)</f>
        <v>1.021984522144741</v>
      </c>
      <c r="AZ45">
        <f>G45*AA45*0.001</f>
        <v>34.197429421111629</v>
      </c>
      <c r="BA45">
        <f>G45/S45</f>
        <v>0.98463036512808289</v>
      </c>
      <c r="BB45">
        <f>(1-AL45*AA45/AQ45/F45)*100</f>
        <v>77.043793367945497</v>
      </c>
      <c r="BC45">
        <f>(S45-E45/(N45/1.35))</f>
        <v>395.10014882078241</v>
      </c>
      <c r="BD45">
        <f>E45*BB45/100/BC45</f>
        <v>-4.6001518947066094E-3</v>
      </c>
    </row>
    <row r="46" spans="1:56" x14ac:dyDescent="0.25">
      <c r="A46" s="1" t="s">
        <v>1</v>
      </c>
      <c r="B46" s="1" t="s">
        <v>6135</v>
      </c>
      <c r="K46" s="1">
        <v>2.72</v>
      </c>
    </row>
    <row r="47" spans="1:56" x14ac:dyDescent="0.25">
      <c r="A47" s="1" t="s">
        <v>1</v>
      </c>
      <c r="B47" s="1" t="s">
        <v>6134</v>
      </c>
      <c r="K47" s="1">
        <v>2.72</v>
      </c>
    </row>
    <row r="48" spans="1:56" x14ac:dyDescent="0.25">
      <c r="A48" s="1">
        <v>11</v>
      </c>
      <c r="B48" s="1" t="s">
        <v>6133</v>
      </c>
      <c r="C48" s="1">
        <v>2304.5000019557774</v>
      </c>
      <c r="D48" s="1">
        <v>0</v>
      </c>
      <c r="E48">
        <f>(R48-S48*(1000-T48)/(1000-U48))*AK48</f>
        <v>-2.1848870058286227</v>
      </c>
      <c r="F48">
        <f>IF(AV48&lt;&gt;0,1/(1/AV48-1/N48),0)</f>
        <v>3.0363871590113689</v>
      </c>
      <c r="G48">
        <f>((AY48-AL48/2)*S48-E48)/(AY48+AL48/2)</f>
        <v>387.98097198536914</v>
      </c>
      <c r="H48">
        <f>AL48*1000</f>
        <v>22.79713600529584</v>
      </c>
      <c r="I48">
        <f>(AQ48-AW48)</f>
        <v>1.1463015493104436</v>
      </c>
      <c r="J48">
        <f>(P48+AP48*D48)</f>
        <v>25.498130798339844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25.679069519042969</v>
      </c>
      <c r="P48" s="1">
        <v>25.498130798339844</v>
      </c>
      <c r="Q48" s="1">
        <v>25.698692321777344</v>
      </c>
      <c r="R48" s="1">
        <v>400.0703125</v>
      </c>
      <c r="S48" s="1">
        <v>393.91860961914063</v>
      </c>
      <c r="T48" s="1">
        <v>4.0318126678466797</v>
      </c>
      <c r="U48" s="1">
        <v>24.170860290527344</v>
      </c>
      <c r="V48" s="1">
        <v>10.726827621459961</v>
      </c>
      <c r="W48" s="1">
        <v>64.307708740234375</v>
      </c>
      <c r="X48" s="1">
        <v>300.45819091796875</v>
      </c>
      <c r="Y48" s="1">
        <v>1600.883544921875</v>
      </c>
      <c r="Z48" s="1">
        <v>10.257522583007813</v>
      </c>
      <c r="AA48" s="1">
        <v>88.082954406738281</v>
      </c>
      <c r="AB48" s="1">
        <v>7.7360072135925293</v>
      </c>
      <c r="AC48" s="1">
        <v>-1.1870924234390259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1.1046257019042967</v>
      </c>
      <c r="AL48">
        <f>(U48-T48)/(1000-U48)*AK48</f>
        <v>2.2797136005295839E-2</v>
      </c>
      <c r="AM48">
        <f>(P48+273.15)</f>
        <v>298.64813079833982</v>
      </c>
      <c r="AN48">
        <f>(O48+273.15)</f>
        <v>298.82906951904295</v>
      </c>
      <c r="AO48">
        <f>(Y48*AG48+Z48*AH48)*AI48</f>
        <v>256.1413614622943</v>
      </c>
      <c r="AP48">
        <f>((AO48+0.00000010773*(AN48^4-AM48^4))-AL48*44100)/(L48*51.4+0.00000043092*AM48^3)</f>
        <v>-6.1500978011121248</v>
      </c>
      <c r="AQ48">
        <f>0.61365*EXP(17.502*J48/(240.97+J48))</f>
        <v>3.2753423342526045</v>
      </c>
      <c r="AR48">
        <f>AQ48*1000/AA48</f>
        <v>37.184746541631021</v>
      </c>
      <c r="AS48">
        <f>(AR48-U48)</f>
        <v>13.013886251103678</v>
      </c>
      <c r="AT48">
        <f>IF(D48,P48,(O48+P48)/2)</f>
        <v>25.588600158691406</v>
      </c>
      <c r="AU48">
        <f>0.61365*EXP(17.502*AT48/(240.97+AT48))</f>
        <v>3.2929839305447297</v>
      </c>
      <c r="AV48">
        <f>IF(AS48&lt;&gt;0,(1000-(AR48+U48)/2)/AS48*AL48,0)</f>
        <v>1.6980146838613785</v>
      </c>
      <c r="AW48">
        <f>U48*AA48/1000</f>
        <v>2.1290407849421609</v>
      </c>
      <c r="AX48">
        <f>(AU48-AW48)</f>
        <v>1.1639431456025688</v>
      </c>
      <c r="AY48">
        <f>1/(1.6/F48+1.37/N48)</f>
        <v>1.1330513852963076</v>
      </c>
      <c r="AZ48">
        <f>G48*AA48*0.001</f>
        <v>34.174510266069269</v>
      </c>
      <c r="BA48">
        <f>G48/S48</f>
        <v>0.98492673996917213</v>
      </c>
      <c r="BB48">
        <f>(1-AL48*AA48/AQ48/F48)*100</f>
        <v>79.808977233287521</v>
      </c>
      <c r="BC48">
        <f>(S48-E48/(N48/1.35))</f>
        <v>394.68427878671412</v>
      </c>
      <c r="BD48">
        <f>E48*BB48/100/BC48</f>
        <v>-4.4180527747778153E-3</v>
      </c>
    </row>
    <row r="49" spans="1:56" x14ac:dyDescent="0.25">
      <c r="A49" s="1" t="s">
        <v>1</v>
      </c>
      <c r="B49" s="1" t="s">
        <v>6132</v>
      </c>
      <c r="K49" s="1">
        <v>2.72</v>
      </c>
    </row>
    <row r="50" spans="1:56" x14ac:dyDescent="0.25">
      <c r="A50" s="1" t="s">
        <v>1</v>
      </c>
      <c r="B50" s="1" t="s">
        <v>6131</v>
      </c>
      <c r="K50" s="1">
        <v>2.72</v>
      </c>
    </row>
    <row r="51" spans="1:56" x14ac:dyDescent="0.25">
      <c r="A51" s="1">
        <v>12</v>
      </c>
      <c r="B51" s="1" t="s">
        <v>6130</v>
      </c>
      <c r="C51" s="1">
        <v>2511.5000019557774</v>
      </c>
      <c r="D51" s="1">
        <v>0</v>
      </c>
      <c r="E51">
        <f>(R51-S51*(1000-T51)/(1000-U51))*AK51</f>
        <v>-2.2108188079432454</v>
      </c>
      <c r="F51">
        <f>IF(AV51&lt;&gt;0,1/(1/AV51-1/N51),0)</f>
        <v>3.7041478777787593</v>
      </c>
      <c r="G51">
        <f>((AY51-AL51/2)*S51-E51)/(AY51+AL51/2)</f>
        <v>387.7619135517549</v>
      </c>
      <c r="H51">
        <f>AL51*1000</f>
        <v>23.845224586412286</v>
      </c>
      <c r="I51">
        <f>(AQ51-AW51)</f>
        <v>1.0774094109192318</v>
      </c>
      <c r="J51">
        <f>(P51+AP51*D51)</f>
        <v>25.570955276489258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25.817985534667969</v>
      </c>
      <c r="P51" s="1">
        <v>25.570955276489258</v>
      </c>
      <c r="Q51" s="1">
        <v>25.805109024047852</v>
      </c>
      <c r="R51" s="1">
        <v>399.84475708007813</v>
      </c>
      <c r="S51" s="1">
        <v>393.35540771484375</v>
      </c>
      <c r="T51" s="1">
        <v>4.0735025405883789</v>
      </c>
      <c r="U51" s="1">
        <v>25.116474151611328</v>
      </c>
      <c r="V51" s="1">
        <v>10.747855186462402</v>
      </c>
      <c r="W51" s="1">
        <v>66.269309997558594</v>
      </c>
      <c r="X51" s="1">
        <v>300.48028564453125</v>
      </c>
      <c r="Y51" s="1">
        <v>2001.4119873046875</v>
      </c>
      <c r="Z51" s="1">
        <v>11.192734718322754</v>
      </c>
      <c r="AA51" s="1">
        <v>88.074752807617188</v>
      </c>
      <c r="AB51" s="1">
        <v>8.0376968383789063</v>
      </c>
      <c r="AC51" s="1">
        <v>-1.2275726795196533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1.1047069325166587</v>
      </c>
      <c r="AL51">
        <f>(U51-T51)/(1000-U51)*AK51</f>
        <v>2.3845224586412285E-2</v>
      </c>
      <c r="AM51">
        <f>(P51+273.15)</f>
        <v>298.72095527648924</v>
      </c>
      <c r="AN51">
        <f>(O51+273.15)</f>
        <v>298.96798553466795</v>
      </c>
      <c r="AO51">
        <f>(Y51*AG51+Z51*AH51)*AI51</f>
        <v>320.22591081114297</v>
      </c>
      <c r="AP51">
        <f>((AO51+0.00000010773*(AN51^4-AM51^4))-AL51*44100)/(L51*51.4+0.00000043092*AM51^3)</f>
        <v>-5.9963602545908845</v>
      </c>
      <c r="AQ51">
        <f>0.61365*EXP(17.502*J51/(240.97+J51))</f>
        <v>3.2895366632213063</v>
      </c>
      <c r="AR51">
        <f>AQ51*1000/AA51</f>
        <v>37.349371509525362</v>
      </c>
      <c r="AS51">
        <f>(AR51-U51)</f>
        <v>12.232897357914034</v>
      </c>
      <c r="AT51">
        <f>IF(D51,P51,(O51+P51)/2)</f>
        <v>25.694470405578613</v>
      </c>
      <c r="AU51">
        <f>0.61365*EXP(17.502*AT51/(240.97+AT51))</f>
        <v>3.3137340726339475</v>
      </c>
      <c r="AV51">
        <f>IF(AS51&lt;&gt;0,(1000-(AR51+U51)/2)/AS51*AL51,0)</f>
        <v>1.8883889769648501</v>
      </c>
      <c r="AW51">
        <f>U51*AA51/1000</f>
        <v>2.2121272523020745</v>
      </c>
      <c r="AX51">
        <f>(AU51-AW51)</f>
        <v>1.101606820331873</v>
      </c>
      <c r="AY51">
        <f>1/(1.6/F51+1.37/N51)</f>
        <v>1.2697144149881701</v>
      </c>
      <c r="AZ51">
        <f>G51*AA51*0.001</f>
        <v>34.152034684279442</v>
      </c>
      <c r="BA51">
        <f>G51/S51</f>
        <v>0.98578005016993753</v>
      </c>
      <c r="BB51">
        <f>(1-AL51*AA51/AQ51/F51)*100</f>
        <v>82.764265219330426</v>
      </c>
      <c r="BC51">
        <f>(S51-E51/(N51/1.35))</f>
        <v>394.13016439187919</v>
      </c>
      <c r="BD51">
        <f>E51*BB51/100/BC51</f>
        <v>-4.6425473283635034E-3</v>
      </c>
    </row>
    <row r="52" spans="1:56" x14ac:dyDescent="0.25">
      <c r="A52" s="1" t="s">
        <v>1</v>
      </c>
      <c r="B52" s="1" t="s">
        <v>6129</v>
      </c>
    </row>
    <row r="53" spans="1:56" x14ac:dyDescent="0.25">
      <c r="A53" s="1" t="s">
        <v>1</v>
      </c>
      <c r="B53" s="1" t="s">
        <v>6128</v>
      </c>
    </row>
    <row r="54" spans="1:56" x14ac:dyDescent="0.25">
      <c r="A54" s="1" t="s">
        <v>1</v>
      </c>
      <c r="B54" s="1" t="s">
        <v>6127</v>
      </c>
    </row>
    <row r="55" spans="1:56" x14ac:dyDescent="0.25">
      <c r="A55" s="1" t="s">
        <v>1</v>
      </c>
      <c r="B55" s="1" t="s">
        <v>6126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0C6F8-0017-434A-9E93-20D40EC09C6D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7220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7219</v>
      </c>
    </row>
    <row r="12" spans="1:56" x14ac:dyDescent="0.25">
      <c r="A12" s="1" t="s">
        <v>1</v>
      </c>
      <c r="B12" s="1" t="s">
        <v>7218</v>
      </c>
    </row>
    <row r="13" spans="1:56" x14ac:dyDescent="0.25">
      <c r="A13" s="1" t="s">
        <v>1</v>
      </c>
      <c r="B13" s="1" t="s">
        <v>7217</v>
      </c>
    </row>
    <row r="14" spans="1:56" x14ac:dyDescent="0.25">
      <c r="A14" s="1" t="s">
        <v>1</v>
      </c>
      <c r="B14" s="1" t="s">
        <v>7216</v>
      </c>
    </row>
    <row r="15" spans="1:56" x14ac:dyDescent="0.25">
      <c r="A15" s="1" t="s">
        <v>1</v>
      </c>
      <c r="B15" s="1" t="s">
        <v>7215</v>
      </c>
    </row>
    <row r="16" spans="1:56" x14ac:dyDescent="0.25">
      <c r="A16" s="1" t="s">
        <v>1</v>
      </c>
      <c r="B16" s="1" t="s">
        <v>7214</v>
      </c>
    </row>
    <row r="17" spans="1:56" x14ac:dyDescent="0.25">
      <c r="A17" s="1" t="s">
        <v>1</v>
      </c>
      <c r="B17" s="1" t="s">
        <v>7213</v>
      </c>
    </row>
    <row r="18" spans="1:56" x14ac:dyDescent="0.25">
      <c r="A18" s="1">
        <v>1</v>
      </c>
      <c r="B18" s="1" t="s">
        <v>7212</v>
      </c>
      <c r="C18" s="1">
        <v>245.00000317394733</v>
      </c>
      <c r="D18" s="1">
        <v>0</v>
      </c>
      <c r="E18">
        <f>(R18-S18*(1000-T18)/(1000-U18))*AK18</f>
        <v>-3.832032347808727</v>
      </c>
      <c r="F18">
        <f>IF(AV18&lt;&gt;0,1/(1/AV18-1/N18),0)</f>
        <v>4.572688269568828</v>
      </c>
      <c r="G18">
        <f>((AY18-AL18/2)*S18-E18)/(AY18+AL18/2)</f>
        <v>391.90724473391236</v>
      </c>
      <c r="H18">
        <f>AL18*1000</f>
        <v>22.92055929261592</v>
      </c>
      <c r="I18">
        <f>(AQ18-AW18)</f>
        <v>0.88613422353423177</v>
      </c>
      <c r="J18">
        <f>(P18+AP18*D18)</f>
        <v>24.127376556396484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26.360218048095703</v>
      </c>
      <c r="P18" s="1">
        <v>24.127376556396484</v>
      </c>
      <c r="Q18" s="1">
        <v>26.407846450805664</v>
      </c>
      <c r="R18" s="1">
        <v>400.1278076171875</v>
      </c>
      <c r="S18" s="1">
        <v>395.384765625</v>
      </c>
      <c r="T18" s="1">
        <v>3.930396556854248</v>
      </c>
      <c r="U18" s="1">
        <v>24.211992263793945</v>
      </c>
      <c r="V18" s="1">
        <v>10.040054321289063</v>
      </c>
      <c r="W18" s="1">
        <v>61.848648071289063</v>
      </c>
      <c r="X18" s="1">
        <v>299.94903564453125</v>
      </c>
      <c r="Y18" s="1">
        <v>6.8702459335327148E-2</v>
      </c>
      <c r="Z18" s="1">
        <v>7.0867342948913574</v>
      </c>
      <c r="AA18" s="1">
        <v>88.04864501953125</v>
      </c>
      <c r="AB18" s="1">
        <v>15.034056663513184</v>
      </c>
      <c r="AC18" s="1">
        <v>2.6113570202142E-3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1.1027538075166587</v>
      </c>
      <c r="AL18">
        <f>(U18-T18)/(1000-U18)*AK18</f>
        <v>2.2920559292615921E-2</v>
      </c>
      <c r="AM18">
        <f>(P18+273.15)</f>
        <v>297.27737655639646</v>
      </c>
      <c r="AN18">
        <f>(O18+273.15)</f>
        <v>299.51021804809568</v>
      </c>
      <c r="AO18">
        <f>(Y18*AG18+Z18*AH18)*AI18</f>
        <v>1.0992393247953203E-2</v>
      </c>
      <c r="AP18">
        <f>((AO18+0.00000010773*(AN18^4-AM18^4))-AL18*44100)/(L18*51.4+0.00000043092*AM18^3)</f>
        <v>-8.1204572575637073</v>
      </c>
      <c r="AQ18">
        <f>0.61365*EXP(17.502*J18/(240.97+J18))</f>
        <v>3.0179673355846619</v>
      </c>
      <c r="AR18">
        <f>AQ18*1000/AA18</f>
        <v>34.276136048603661</v>
      </c>
      <c r="AS18">
        <f>(AR18-U18)</f>
        <v>10.064143784809715</v>
      </c>
      <c r="AT18">
        <f>IF(D18,P18,(O18+P18)/2)</f>
        <v>25.243797302246094</v>
      </c>
      <c r="AU18">
        <f>0.61365*EXP(17.502*AT18/(240.97+AT18))</f>
        <v>3.2261886866909775</v>
      </c>
      <c r="AV18">
        <f>IF(AS18&lt;&gt;0,(1000-(AR18+U18)/2)/AS18*AL18,0)</f>
        <v>2.2108456975495598</v>
      </c>
      <c r="AW18">
        <f>U18*AA18/1000</f>
        <v>2.1318331120504301</v>
      </c>
      <c r="AX18">
        <f>(AU18-AW18)</f>
        <v>1.0943555746405473</v>
      </c>
      <c r="AY18">
        <f>1/(1.6/F18+1.37/N18)</f>
        <v>1.4926018899011972</v>
      </c>
      <c r="AZ18">
        <f>G18*AA18*0.001</f>
        <v>34.506901872158807</v>
      </c>
      <c r="BA18">
        <f>G18/S18</f>
        <v>0.99120471704166302</v>
      </c>
      <c r="BB18">
        <f>(1-AL18*AA18/AQ18/F18)*100</f>
        <v>85.376148871406727</v>
      </c>
      <c r="BC18">
        <f>(S18-E18/(N18/1.35))</f>
        <v>396.59336914043615</v>
      </c>
      <c r="BD18">
        <f>E18*BB18/100/BC18</f>
        <v>-8.2493604196068465E-3</v>
      </c>
    </row>
    <row r="19" spans="1:56" x14ac:dyDescent="0.25">
      <c r="A19" s="1" t="s">
        <v>1</v>
      </c>
      <c r="B19" s="1" t="s">
        <v>7211</v>
      </c>
      <c r="K19" s="1">
        <v>2.72</v>
      </c>
    </row>
    <row r="20" spans="1:56" x14ac:dyDescent="0.25">
      <c r="A20" s="1" t="s">
        <v>1</v>
      </c>
      <c r="B20" s="1" t="s">
        <v>7210</v>
      </c>
      <c r="K20" s="1">
        <v>2.72</v>
      </c>
    </row>
    <row r="21" spans="1:56" x14ac:dyDescent="0.25">
      <c r="A21" s="1">
        <v>2</v>
      </c>
      <c r="B21" s="1" t="s">
        <v>5976</v>
      </c>
      <c r="C21" s="1">
        <v>450.00000317394733</v>
      </c>
      <c r="D21" s="1">
        <v>0</v>
      </c>
      <c r="E21">
        <f>(R21-S21*(1000-T21)/(1000-U21))*AK21</f>
        <v>-3.4158386851782883</v>
      </c>
      <c r="F21">
        <f>IF(AV21&lt;&gt;0,1/(1/AV21-1/N21),0)</f>
        <v>-26.86917132965652</v>
      </c>
      <c r="G21">
        <f>((AY21-AL21/2)*S21-E21)/(AY21+AL21/2)</f>
        <v>393.6798684311741</v>
      </c>
      <c r="H21">
        <f>AL21*1000</f>
        <v>22.253925661229573</v>
      </c>
      <c r="I21">
        <f>(AQ21-AW21)</f>
        <v>0.37486970035932421</v>
      </c>
      <c r="J21">
        <f>(P21+AP21*D21)</f>
        <v>20.812108993530273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26.313957214355469</v>
      </c>
      <c r="P21" s="1">
        <v>20.812108993530273</v>
      </c>
      <c r="Q21" s="1">
        <v>26.411445617675781</v>
      </c>
      <c r="R21" s="1">
        <v>399.9510498046875</v>
      </c>
      <c r="S21" s="1">
        <v>395.076416015625</v>
      </c>
      <c r="T21" s="1">
        <v>4.066464900970459</v>
      </c>
      <c r="U21" s="1">
        <v>23.764852523803711</v>
      </c>
      <c r="V21" s="1">
        <v>10.415664672851563</v>
      </c>
      <c r="W21" s="1">
        <v>60.870246887207031</v>
      </c>
      <c r="X21" s="1">
        <v>299.98483276367188</v>
      </c>
      <c r="Y21" s="1">
        <v>24.194074630737305</v>
      </c>
      <c r="Z21" s="1">
        <v>6.8277668952941895</v>
      </c>
      <c r="AA21" s="1">
        <v>88.045486450195313</v>
      </c>
      <c r="AB21" s="1">
        <v>14.984543800354004</v>
      </c>
      <c r="AC21" s="1">
        <v>1.6620736569166183E-2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1.1028854145723228</v>
      </c>
      <c r="AL21">
        <f>(U21-T21)/(1000-U21)*AK21</f>
        <v>2.2253925661229572E-2</v>
      </c>
      <c r="AM21">
        <f>(P21+273.15)</f>
        <v>293.96210899353025</v>
      </c>
      <c r="AN21">
        <f>(O21+273.15)</f>
        <v>299.46395721435545</v>
      </c>
      <c r="AO21">
        <f>(Y21*AG21+Z21*AH21)*AI21</f>
        <v>3.8710518543932153</v>
      </c>
      <c r="AP21">
        <f>((AO21+0.00000010773*(AN21^4-AM21^4))-AL21*44100)/(L21*51.4+0.00000043092*AM21^3)</f>
        <v>-7.5699022902467252</v>
      </c>
      <c r="AQ21">
        <f>0.61365*EXP(17.502*J21/(240.97+J21))</f>
        <v>2.4672577012347738</v>
      </c>
      <c r="AR21">
        <f>AQ21*1000/AA21</f>
        <v>28.022534722781359</v>
      </c>
      <c r="AS21">
        <f>(AR21-U21)</f>
        <v>4.2576821989776477</v>
      </c>
      <c r="AT21">
        <f>IF(D21,P21,(O21+P21)/2)</f>
        <v>23.563033103942871</v>
      </c>
      <c r="AU21">
        <f>0.61365*EXP(17.502*AT21/(240.97+AT21))</f>
        <v>2.9172569497686425</v>
      </c>
      <c r="AV21">
        <f>IF(AS21&lt;&gt;0,(1000-(AR21+U21)/2)/AS21*AL21,0)</f>
        <v>5.0914296359290043</v>
      </c>
      <c r="AW21">
        <f>U21*AA21/1000</f>
        <v>2.0923880008754496</v>
      </c>
      <c r="AX21">
        <f>(AU21-AW21)</f>
        <v>0.82486894889319284</v>
      </c>
      <c r="AY21">
        <f>1/(1.6/F21+1.37/N21)</f>
        <v>3.8384822930203231</v>
      </c>
      <c r="AZ21">
        <f>G21*AA21*0.001</f>
        <v>34.661735521671609</v>
      </c>
      <c r="BA21">
        <f>G21/S21</f>
        <v>0.99646512034675416</v>
      </c>
      <c r="BB21">
        <f>(1-AL21*AA21/AQ21/F21)*100</f>
        <v>102.95559514434646</v>
      </c>
      <c r="BC21">
        <f>(S21-E21/(N21/1.35))</f>
        <v>396.15375416634026</v>
      </c>
      <c r="BD21">
        <f>E21*BB21/100/BC21</f>
        <v>-8.8773538317131907E-3</v>
      </c>
    </row>
    <row r="22" spans="1:56" x14ac:dyDescent="0.25">
      <c r="A22" s="1" t="s">
        <v>1</v>
      </c>
      <c r="B22" s="1" t="s">
        <v>7209</v>
      </c>
      <c r="K22" s="1">
        <v>2.72</v>
      </c>
    </row>
    <row r="23" spans="1:56" x14ac:dyDescent="0.25">
      <c r="A23" s="1" t="s">
        <v>1</v>
      </c>
      <c r="B23" s="1" t="s">
        <v>7208</v>
      </c>
      <c r="K23" s="1">
        <v>2.72</v>
      </c>
    </row>
    <row r="24" spans="1:56" x14ac:dyDescent="0.25">
      <c r="A24" s="1">
        <v>3</v>
      </c>
      <c r="B24" s="1" t="s">
        <v>7207</v>
      </c>
      <c r="C24" s="1">
        <v>654.50000318512321</v>
      </c>
      <c r="D24" s="1">
        <v>0</v>
      </c>
      <c r="E24">
        <f>(R24-S24*(1000-T24)/(1000-U24))*AK24</f>
        <v>-2.915697097454534</v>
      </c>
      <c r="F24">
        <f>IF(AV24&lt;&gt;0,1/(1/AV24-1/N24),0)</f>
        <v>-16.650282823408332</v>
      </c>
      <c r="G24">
        <f>((AY24-AL24/2)*S24-E24)/(AY24+AL24/2)</f>
        <v>393.66041913623644</v>
      </c>
      <c r="H24">
        <f>AL24*1000</f>
        <v>21.688749858202875</v>
      </c>
      <c r="I24">
        <f>(AQ24-AW24)</f>
        <v>0.32306049323020192</v>
      </c>
      <c r="J24">
        <f>(P24+AP24*D24)</f>
        <v>20.25146484375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26.222423553466797</v>
      </c>
      <c r="P24" s="1">
        <v>20.25146484375</v>
      </c>
      <c r="Q24" s="1">
        <v>26.347400665283203</v>
      </c>
      <c r="R24" s="1">
        <v>400.04513549804688</v>
      </c>
      <c r="S24" s="1">
        <v>394.9227294921875</v>
      </c>
      <c r="T24" s="1">
        <v>4.1978049278259277</v>
      </c>
      <c r="U24" s="1">
        <v>23.402179718017578</v>
      </c>
      <c r="V24" s="1">
        <v>10.80976390838623</v>
      </c>
      <c r="W24" s="1">
        <v>60.262931823730469</v>
      </c>
      <c r="X24" s="1">
        <v>299.99844360351563</v>
      </c>
      <c r="Y24" s="1">
        <v>51.268131256103516</v>
      </c>
      <c r="Z24" s="1">
        <v>6.8095927238464355</v>
      </c>
      <c r="AA24" s="1">
        <v>88.04071044921875</v>
      </c>
      <c r="AB24" s="1">
        <v>14.853452682495117</v>
      </c>
      <c r="AC24" s="1">
        <v>2.5183968245983124E-2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1.1029354544246897</v>
      </c>
      <c r="AL24">
        <f>(U24-T24)/(1000-U24)*AK24</f>
        <v>2.1688749858202877E-2</v>
      </c>
      <c r="AM24">
        <f>(P24+273.15)</f>
        <v>293.40146484374998</v>
      </c>
      <c r="AN24">
        <f>(O24+273.15)</f>
        <v>299.37242355346677</v>
      </c>
      <c r="AO24">
        <f>(Y24*AG24+Z24*AH24)*AI24</f>
        <v>8.2029008176274374</v>
      </c>
      <c r="AP24">
        <f>((AO24+0.00000010773*(AN24^4-AM24^4))-AL24*44100)/(L24*51.4+0.00000043092*AM24^3)</f>
        <v>-7.2899459305543921</v>
      </c>
      <c r="AQ24">
        <f>0.61365*EXP(17.502*J24/(240.97+J24))</f>
        <v>2.3834050216647671</v>
      </c>
      <c r="AR24">
        <f>AQ24*1000/AA24</f>
        <v>27.07162413278682</v>
      </c>
      <c r="AS24">
        <f>(AR24-U24)</f>
        <v>3.6694444147692415</v>
      </c>
      <c r="AT24">
        <f>IF(D24,P24,(O24+P24)/2)</f>
        <v>23.236944198608398</v>
      </c>
      <c r="AU24">
        <f>0.61365*EXP(17.502*AT24/(240.97+AT24))</f>
        <v>2.860414683093957</v>
      </c>
      <c r="AV24">
        <f>IF(AS24&lt;&gt;0,(1000-(AR24+U24)/2)/AS24*AL24,0)</f>
        <v>5.7614697527653753</v>
      </c>
      <c r="AW24">
        <f>U24*AA24/1000</f>
        <v>2.0603445284345652</v>
      </c>
      <c r="AX24">
        <f>(AU24-AW24)</f>
        <v>0.8000701546593918</v>
      </c>
      <c r="AY24">
        <f>1/(1.6/F24+1.37/N24)</f>
        <v>4.4648245199552035</v>
      </c>
      <c r="AZ24">
        <f>G24*AA24*0.001</f>
        <v>34.65814297649149</v>
      </c>
      <c r="BA24">
        <f>G24/S24</f>
        <v>0.99680365230541634</v>
      </c>
      <c r="BB24">
        <f>(1-AL24*AA24/AQ24/F24)*100</f>
        <v>104.81170056940768</v>
      </c>
      <c r="BC24">
        <f>(S24-E24/(N24/1.35))</f>
        <v>395.84232552950846</v>
      </c>
      <c r="BD24">
        <f>E24*BB24/100/BC24</f>
        <v>-7.7202247314180784E-3</v>
      </c>
    </row>
    <row r="25" spans="1:56" x14ac:dyDescent="0.25">
      <c r="A25" s="1" t="s">
        <v>1</v>
      </c>
      <c r="B25" s="1" t="s">
        <v>7206</v>
      </c>
      <c r="K25" s="1">
        <v>2.72</v>
      </c>
    </row>
    <row r="26" spans="1:56" x14ac:dyDescent="0.25">
      <c r="A26" s="1" t="s">
        <v>1</v>
      </c>
      <c r="B26" s="1" t="s">
        <v>7205</v>
      </c>
      <c r="K26" s="1">
        <v>2.72</v>
      </c>
    </row>
    <row r="27" spans="1:56" x14ac:dyDescent="0.25">
      <c r="A27" s="1">
        <v>4</v>
      </c>
      <c r="B27" s="1" t="s">
        <v>7204</v>
      </c>
      <c r="C27" s="1">
        <v>859.00000317394733</v>
      </c>
      <c r="D27" s="1">
        <v>0</v>
      </c>
      <c r="E27">
        <f>(R27-S27*(1000-T27)/(1000-U27))*AK27</f>
        <v>-2.701948011209041</v>
      </c>
      <c r="F27">
        <f>IF(AV27&lt;&gt;0,1/(1/AV27-1/N27),0)</f>
        <v>-10.661656882144269</v>
      </c>
      <c r="G27">
        <f>((AY27-AL27/2)*S27-E27)/(AY27+AL27/2)</f>
        <v>393.77912879460814</v>
      </c>
      <c r="H27">
        <f>AL27*1000</f>
        <v>21.464958889576486</v>
      </c>
      <c r="I27">
        <f>(AQ27-AW27)</f>
        <v>0.25768630592698827</v>
      </c>
      <c r="J27">
        <f>(P27+AP27*D27)</f>
        <v>19.762458801269531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26.150758743286133</v>
      </c>
      <c r="P27" s="1">
        <v>19.762458801269531</v>
      </c>
      <c r="Q27" s="1">
        <v>26.284957885742188</v>
      </c>
      <c r="R27" s="1">
        <v>399.99191284179688</v>
      </c>
      <c r="S27" s="1">
        <v>394.75848388671875</v>
      </c>
      <c r="T27" s="1">
        <v>4.3289446830749512</v>
      </c>
      <c r="U27" s="1">
        <v>23.338405609130859</v>
      </c>
      <c r="V27" s="1">
        <v>11.194226264953613</v>
      </c>
      <c r="W27" s="1">
        <v>60.350822448730469</v>
      </c>
      <c r="X27" s="1">
        <v>299.96685791015625</v>
      </c>
      <c r="Y27" s="1">
        <v>100.15986633300781</v>
      </c>
      <c r="Z27" s="1">
        <v>6.7131557464599609</v>
      </c>
      <c r="AA27" s="1">
        <v>88.03643798828125</v>
      </c>
      <c r="AB27" s="1">
        <v>14.913175582885742</v>
      </c>
      <c r="AC27" s="1">
        <v>2.0508866757154465E-2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1.1028193305520448</v>
      </c>
      <c r="AL27">
        <f>(U27-T27)/(1000-U27)*AK27</f>
        <v>2.1464958889576488E-2</v>
      </c>
      <c r="AM27">
        <f>(P27+273.15)</f>
        <v>292.91245880126951</v>
      </c>
      <c r="AN27">
        <f>(O27+273.15)</f>
        <v>299.30075874328611</v>
      </c>
      <c r="AO27">
        <f>(Y27*AG27+Z27*AH27)*AI27</f>
        <v>16.025578255081655</v>
      </c>
      <c r="AP27">
        <f>((AO27+0.00000010773*(AN27^4-AM27^4))-AL27*44100)/(L27*51.4+0.00000043092*AM27^3)</f>
        <v>-7.1097283231858492</v>
      </c>
      <c r="AQ27">
        <f>0.61365*EXP(17.502*J27/(240.97+J27))</f>
        <v>2.3123164040805926</v>
      </c>
      <c r="AR27">
        <f>AQ27*1000/AA27</f>
        <v>26.265447091219105</v>
      </c>
      <c r="AS27">
        <f>(AR27-U27)</f>
        <v>2.9270414820882458</v>
      </c>
      <c r="AT27">
        <f>IF(D27,P27,(O27+P27)/2)</f>
        <v>22.956608772277832</v>
      </c>
      <c r="AU27">
        <f>0.61365*EXP(17.502*AT27/(240.97+AT27))</f>
        <v>2.8123248050989593</v>
      </c>
      <c r="AV27">
        <f>IF(AS27&lt;&gt;0,(1000-(AR27+U27)/2)/AS27*AL27,0)</f>
        <v>7.1514485490494986</v>
      </c>
      <c r="AW27">
        <f>U27*AA27/1000</f>
        <v>2.0546300981536043</v>
      </c>
      <c r="AX27">
        <f>(AU27-AW27)</f>
        <v>0.75769470694535501</v>
      </c>
      <c r="AY27">
        <f>1/(1.6/F27+1.37/N27)</f>
        <v>5.8824585226998627</v>
      </c>
      <c r="AZ27">
        <f>G27*AA27*0.001</f>
        <v>34.666911853205939</v>
      </c>
      <c r="BA27">
        <f>G27/S27</f>
        <v>0.99751910311725778</v>
      </c>
      <c r="BB27">
        <f>(1-AL27*AA27/AQ27/F27)*100</f>
        <v>107.66514829637049</v>
      </c>
      <c r="BC27">
        <f>(S27-E27/(N27/1.35))</f>
        <v>395.61066454921769</v>
      </c>
      <c r="BD27">
        <f>E27*BB27/100/BC27</f>
        <v>-7.3533314287009899E-3</v>
      </c>
    </row>
    <row r="28" spans="1:56" x14ac:dyDescent="0.25">
      <c r="A28" s="1" t="s">
        <v>1</v>
      </c>
      <c r="B28" s="1" t="s">
        <v>7203</v>
      </c>
      <c r="K28" s="1">
        <v>2.72</v>
      </c>
    </row>
    <row r="29" spans="1:56" x14ac:dyDescent="0.25">
      <c r="A29" s="1" t="s">
        <v>1</v>
      </c>
      <c r="B29" s="1" t="s">
        <v>6665</v>
      </c>
      <c r="K29" s="1">
        <v>2.72</v>
      </c>
    </row>
    <row r="30" spans="1:56" x14ac:dyDescent="0.25">
      <c r="A30" s="1">
        <v>5</v>
      </c>
      <c r="B30" s="1" t="s">
        <v>7202</v>
      </c>
      <c r="C30" s="1">
        <v>1063.0000031739473</v>
      </c>
      <c r="D30" s="1">
        <v>0</v>
      </c>
      <c r="E30">
        <f>(R30-S30*(1000-T30)/(1000-U30))*AK30</f>
        <v>-2.252471469540644</v>
      </c>
      <c r="F30">
        <f>IF(AV30&lt;&gt;0,1/(1/AV30-1/N30),0)</f>
        <v>-9.0367786560446461</v>
      </c>
      <c r="G30">
        <f>((AY30-AL30/2)*S30-E30)/(AY30+AL30/2)</f>
        <v>393.48596001613919</v>
      </c>
      <c r="H30">
        <f>AL30*1000</f>
        <v>21.368269153040224</v>
      </c>
      <c r="I30">
        <f>(AQ30-AW30)</f>
        <v>0.22561670614827145</v>
      </c>
      <c r="J30">
        <f>(P30+AP30*D30)</f>
        <v>19.560525894165039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26.093921661376953</v>
      </c>
      <c r="P30" s="1">
        <v>19.560525894165039</v>
      </c>
      <c r="Q30" s="1">
        <v>26.229167938232422</v>
      </c>
      <c r="R30" s="1">
        <v>399.96694946289063</v>
      </c>
      <c r="S30" s="1">
        <v>394.36764526367188</v>
      </c>
      <c r="T30" s="1">
        <v>4.4510202407836914</v>
      </c>
      <c r="U30" s="1">
        <v>23.375778198242188</v>
      </c>
      <c r="V30" s="1">
        <v>11.548474311828613</v>
      </c>
      <c r="W30" s="1">
        <v>60.650043487548828</v>
      </c>
      <c r="X30" s="1">
        <v>299.94070434570313</v>
      </c>
      <c r="Y30" s="1">
        <v>149.75656127929688</v>
      </c>
      <c r="Z30" s="1">
        <v>6.9344258308410645</v>
      </c>
      <c r="AA30" s="1">
        <v>88.035163879394531</v>
      </c>
      <c r="AB30" s="1">
        <v>14.936982154846191</v>
      </c>
      <c r="AC30" s="1">
        <v>1.9505219534039497E-2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1.1027231777415554</v>
      </c>
      <c r="AL30">
        <f>(U30-T30)/(1000-U30)*AK30</f>
        <v>2.1368269153040225E-2</v>
      </c>
      <c r="AM30">
        <f>(P30+273.15)</f>
        <v>292.71052589416502</v>
      </c>
      <c r="AN30">
        <f>(O30+273.15)</f>
        <v>299.24392166137693</v>
      </c>
      <c r="AO30">
        <f>(Y30*AG30+Z30*AH30)*AI30</f>
        <v>23.961049269116302</v>
      </c>
      <c r="AP30">
        <f>((AO30+0.00000010773*(AN30^4-AM30^4))-AL30*44100)/(L30*51.4+0.00000043092*AM30^3)</f>
        <v>-6.9974179850879716</v>
      </c>
      <c r="AQ30">
        <f>0.61365*EXP(17.502*J30/(240.97+J30))</f>
        <v>2.2835071706389001</v>
      </c>
      <c r="AR30">
        <f>AQ30*1000/AA30</f>
        <v>25.938580335549037</v>
      </c>
      <c r="AS30">
        <f>(AR30-U30)</f>
        <v>2.5628021373068499</v>
      </c>
      <c r="AT30">
        <f>IF(D30,P30,(O30+P30)/2)</f>
        <v>22.827223777770996</v>
      </c>
      <c r="AU30">
        <f>0.61365*EXP(17.502*AT30/(240.97+AT30))</f>
        <v>2.7903691775941231</v>
      </c>
      <c r="AV30">
        <f>IF(AS30&lt;&gt;0,(1000-(AR30+U30)/2)/AS30*AL30,0)</f>
        <v>8.1322656971918441</v>
      </c>
      <c r="AW30">
        <f>U30*AA30/1000</f>
        <v>2.0578904644906286</v>
      </c>
      <c r="AX30">
        <f>(AU30-AW30)</f>
        <v>0.73247871310349444</v>
      </c>
      <c r="AY30">
        <f>1/(1.6/F30+1.37/N30)</f>
        <v>6.992362062445558</v>
      </c>
      <c r="AZ30">
        <f>G30*AA30*0.001</f>
        <v>34.640600974261694</v>
      </c>
      <c r="BA30">
        <f>G30/S30</f>
        <v>0.99776430633161295</v>
      </c>
      <c r="BB30">
        <f>(1-AL30*AA30/AQ30/F30)*100</f>
        <v>109.11610875687829</v>
      </c>
      <c r="BC30">
        <f>(S30-E30/(N30/1.35))</f>
        <v>395.07806331065501</v>
      </c>
      <c r="BD30">
        <f>E30*BB30/100/BC30</f>
        <v>-6.2210723567534959E-3</v>
      </c>
    </row>
    <row r="31" spans="1:56" x14ac:dyDescent="0.25">
      <c r="A31" s="1" t="s">
        <v>1</v>
      </c>
      <c r="B31" s="1" t="s">
        <v>7201</v>
      </c>
      <c r="K31" s="1">
        <v>2.72</v>
      </c>
    </row>
    <row r="32" spans="1:56" x14ac:dyDescent="0.25">
      <c r="A32" s="1" t="s">
        <v>1</v>
      </c>
      <c r="B32" s="1" t="s">
        <v>6662</v>
      </c>
      <c r="K32" s="1">
        <v>2.72</v>
      </c>
    </row>
    <row r="33" spans="1:56" x14ac:dyDescent="0.25">
      <c r="A33" s="1">
        <v>6</v>
      </c>
      <c r="B33" s="1" t="s">
        <v>7200</v>
      </c>
      <c r="C33" s="1">
        <v>1268.0000031739473</v>
      </c>
      <c r="D33" s="1">
        <v>0</v>
      </c>
      <c r="E33">
        <f>(R33-S33*(1000-T33)/(1000-U33))*AK33</f>
        <v>-1.8827509249263068</v>
      </c>
      <c r="F33">
        <f>IF(AV33&lt;&gt;0,1/(1/AV33-1/N33),0)</f>
        <v>-6.4300314332554382</v>
      </c>
      <c r="G33">
        <f>((AY33-AL33/2)*S33-E33)/(AY33+AL33/2)</f>
        <v>393.49085777033781</v>
      </c>
      <c r="H33">
        <f>AL33*1000</f>
        <v>21.513990487027041</v>
      </c>
      <c r="I33">
        <f>(AQ33-AW33)</f>
        <v>0.14431593410453702</v>
      </c>
      <c r="J33">
        <f>(P33+AP33*D33)</f>
        <v>19.131916046142578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26.057703018188477</v>
      </c>
      <c r="P33" s="1">
        <v>19.131916046142578</v>
      </c>
      <c r="Q33" s="1">
        <v>26.188817977905273</v>
      </c>
      <c r="R33" s="1">
        <v>399.9381103515625</v>
      </c>
      <c r="S33" s="1">
        <v>393.96014404296875</v>
      </c>
      <c r="T33" s="1">
        <v>4.5699262619018555</v>
      </c>
      <c r="U33" s="1">
        <v>23.616554260253906</v>
      </c>
      <c r="V33" s="1">
        <v>11.882384300231934</v>
      </c>
      <c r="W33" s="1">
        <v>61.406013488769531</v>
      </c>
      <c r="X33" s="1">
        <v>299.97991943359375</v>
      </c>
      <c r="Y33" s="1">
        <v>300.54867553710938</v>
      </c>
      <c r="Z33" s="1">
        <v>6.7971091270446777</v>
      </c>
      <c r="AA33" s="1">
        <v>88.034988403320313</v>
      </c>
      <c r="AB33" s="1">
        <v>15.00141716003418</v>
      </c>
      <c r="AC33" s="1">
        <v>9.7936680540442467E-3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1.1028673508588003</v>
      </c>
      <c r="AL33">
        <f>(U33-T33)/(1000-U33)*AK33</f>
        <v>2.151399048702704E-2</v>
      </c>
      <c r="AM33">
        <f>(P33+273.15)</f>
        <v>292.28191604614256</v>
      </c>
      <c r="AN33">
        <f>(O33+273.15)</f>
        <v>299.20770301818845</v>
      </c>
      <c r="AO33">
        <f>(Y33*AG33+Z33*AH33)*AI33</f>
        <v>48.087787011091677</v>
      </c>
      <c r="AP33">
        <f>((AO33+0.00000010773*(AN33^4-AM33^4))-AL33*44100)/(L33*51.4+0.00000043092*AM33^3)</f>
        <v>-6.8187857796632247</v>
      </c>
      <c r="AQ33">
        <f>0.61365*EXP(17.502*J33/(240.97+J33))</f>
        <v>2.2233990145323745</v>
      </c>
      <c r="AR33">
        <f>AQ33*1000/AA33</f>
        <v>25.255856277803716</v>
      </c>
      <c r="AS33">
        <f>(AR33-U33)</f>
        <v>1.6393020175498094</v>
      </c>
      <c r="AT33">
        <f>IF(D33,P33,(O33+P33)/2)</f>
        <v>22.594809532165527</v>
      </c>
      <c r="AU33">
        <f>0.61365*EXP(17.502*AT33/(240.97+AT33))</f>
        <v>2.7513067086116623</v>
      </c>
      <c r="AV33">
        <f>IF(AS33&lt;&gt;0,(1000-(AR33+U33)/2)/AS33*AL33,0)</f>
        <v>12.803174750373536</v>
      </c>
      <c r="AW33">
        <f>U33*AA33/1000</f>
        <v>2.0790830804278375</v>
      </c>
      <c r="AX33">
        <f>(AU33-AW33)</f>
        <v>0.67222362818382475</v>
      </c>
      <c r="AY33">
        <f>1/(1.6/F33+1.37/N33)</f>
        <v>14.038032093175353</v>
      </c>
      <c r="AZ33">
        <f>G33*AA33*0.001</f>
        <v>34.640963100624248</v>
      </c>
      <c r="BA33">
        <f>G33/S33</f>
        <v>0.99880879759100771</v>
      </c>
      <c r="BB33">
        <f>(1-AL33*AA33/AQ33/F33)*100</f>
        <v>113.24786149005783</v>
      </c>
      <c r="BC33">
        <f>(S33-E33/(N33/1.35))</f>
        <v>394.55395411032316</v>
      </c>
      <c r="BD33">
        <f>E33*BB33/100/BC33</f>
        <v>-5.4040141720823782E-3</v>
      </c>
    </row>
    <row r="34" spans="1:56" x14ac:dyDescent="0.25">
      <c r="A34" s="1" t="s">
        <v>1</v>
      </c>
      <c r="B34" s="1" t="s">
        <v>7199</v>
      </c>
      <c r="K34" s="1">
        <v>2.72</v>
      </c>
    </row>
    <row r="35" spans="1:56" x14ac:dyDescent="0.25">
      <c r="A35" s="1" t="s">
        <v>1</v>
      </c>
      <c r="B35" s="1" t="s">
        <v>7198</v>
      </c>
      <c r="K35" s="1">
        <v>2.72</v>
      </c>
    </row>
    <row r="36" spans="1:56" x14ac:dyDescent="0.25">
      <c r="A36" s="1">
        <v>7</v>
      </c>
      <c r="B36" s="1" t="s">
        <v>6658</v>
      </c>
      <c r="C36" s="1">
        <v>1473.0000031739473</v>
      </c>
      <c r="D36" s="1">
        <v>0</v>
      </c>
      <c r="E36">
        <f>(R36-S36*(1000-T36)/(1000-U36))*AK36</f>
        <v>-1.6290069921746861</v>
      </c>
      <c r="F36">
        <f>IF(AV36&lt;&gt;0,1/(1/AV36-1/N36),0)</f>
        <v>-5.3524144026543201</v>
      </c>
      <c r="G36">
        <f>((AY36-AL36/2)*S36-E36)/(AY36+AL36/2)</f>
        <v>393.42052919204298</v>
      </c>
      <c r="H36">
        <f>AL36*1000</f>
        <v>21.858728942621983</v>
      </c>
      <c r="I36">
        <f>(AQ36-AW36)</f>
        <v>8.7833936901648535E-2</v>
      </c>
      <c r="J36">
        <f>(P36+AP36*D36)</f>
        <v>18.983993530273438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26.064294815063477</v>
      </c>
      <c r="P36" s="1">
        <v>18.983993530273438</v>
      </c>
      <c r="Q36" s="1">
        <v>26.181800842285156</v>
      </c>
      <c r="R36" s="1">
        <v>399.89251708984375</v>
      </c>
      <c r="S36" s="1">
        <v>393.56790161132813</v>
      </c>
      <c r="T36" s="1">
        <v>4.6802768707275391</v>
      </c>
      <c r="U36" s="1">
        <v>24.027633666992188</v>
      </c>
      <c r="V36" s="1">
        <v>12.16383171081543</v>
      </c>
      <c r="W36" s="1">
        <v>62.446750640869141</v>
      </c>
      <c r="X36" s="1">
        <v>299.92294311523438</v>
      </c>
      <c r="Y36" s="1">
        <v>500.685791015625</v>
      </c>
      <c r="Z36" s="1">
        <v>7.0446076393127441</v>
      </c>
      <c r="AA36" s="1">
        <v>88.029678344726563</v>
      </c>
      <c r="AB36" s="1">
        <v>15.138140678405762</v>
      </c>
      <c r="AC36" s="1">
        <v>-9.587378241121769E-3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1.102657879100126</v>
      </c>
      <c r="AL36">
        <f>(U36-T36)/(1000-U36)*AK36</f>
        <v>2.1858728942621985E-2</v>
      </c>
      <c r="AM36">
        <f>(P36+273.15)</f>
        <v>292.13399353027341</v>
      </c>
      <c r="AN36">
        <f>(O36+273.15)</f>
        <v>299.21429481506345</v>
      </c>
      <c r="AO36">
        <f>(Y36*AG36+Z36*AH36)*AI36</f>
        <v>80.109724771908077</v>
      </c>
      <c r="AP36">
        <f>((AO36+0.00000010773*(AN36^4-AM36^4))-AL36*44100)/(L36*51.4+0.00000043092*AM36^3)</f>
        <v>-6.6666170434333107</v>
      </c>
      <c r="AQ36">
        <f>0.61365*EXP(17.502*J36/(240.97+J36))</f>
        <v>2.2029787999918935</v>
      </c>
      <c r="AR36">
        <f>AQ36*1000/AA36</f>
        <v>25.025410082324395</v>
      </c>
      <c r="AS36">
        <f>(AR36-U36)</f>
        <v>0.99777641533220773</v>
      </c>
      <c r="AT36">
        <f>IF(D36,P36,(O36+P36)/2)</f>
        <v>22.524144172668457</v>
      </c>
      <c r="AU36">
        <f>0.61365*EXP(17.502*AT36/(240.97+AT36))</f>
        <v>2.7395250532938267</v>
      </c>
      <c r="AV36">
        <f>IF(AS36&lt;&gt;0,(1000-(AR36+U36)/2)/AS36*AL36,0)</f>
        <v>21.37012863944997</v>
      </c>
      <c r="AW36">
        <f>U36*AA36/1000</f>
        <v>2.115144863090245</v>
      </c>
      <c r="AX36">
        <f>(AU36-AW36)</f>
        <v>0.62438019020358171</v>
      </c>
      <c r="AY36">
        <f>1/(1.6/F36+1.37/N36)</f>
        <v>47.310592013084431</v>
      </c>
      <c r="AZ36">
        <f>G36*AA36*0.001</f>
        <v>34.632682638987653</v>
      </c>
      <c r="BA36">
        <f>G36/S36</f>
        <v>0.99962554766615419</v>
      </c>
      <c r="BB36">
        <f>(1-AL36*AA36/AQ36/F36)*100</f>
        <v>116.31901611094038</v>
      </c>
      <c r="BC36">
        <f>(S36-E36/(N36/1.35))</f>
        <v>394.08168213265861</v>
      </c>
      <c r="BD36">
        <f>E36*BB36/100/BC36</f>
        <v>-4.8082542061373013E-3</v>
      </c>
    </row>
    <row r="37" spans="1:56" x14ac:dyDescent="0.25">
      <c r="A37" s="1" t="s">
        <v>1</v>
      </c>
      <c r="B37" s="1" t="s">
        <v>7197</v>
      </c>
      <c r="K37" s="1">
        <v>2.72</v>
      </c>
    </row>
    <row r="38" spans="1:56" x14ac:dyDescent="0.25">
      <c r="A38" s="1" t="s">
        <v>1</v>
      </c>
      <c r="B38" s="1" t="s">
        <v>7196</v>
      </c>
      <c r="K38" s="1">
        <v>2.72</v>
      </c>
    </row>
    <row r="39" spans="1:56" x14ac:dyDescent="0.25">
      <c r="A39" s="1">
        <v>8</v>
      </c>
      <c r="B39" s="1" t="s">
        <v>7195</v>
      </c>
      <c r="C39" s="1">
        <v>1677.0000031739473</v>
      </c>
      <c r="D39" s="1">
        <v>0</v>
      </c>
      <c r="E39">
        <f>(R39-S39*(1000-T39)/(1000-U39))*AK39</f>
        <v>-1.2750667464813981</v>
      </c>
      <c r="F39">
        <f>IF(AV39&lt;&gt;0,1/(1/AV39-1/N39),0)</f>
        <v>-3.9288637244044011</v>
      </c>
      <c r="G39">
        <f>((AY39-AL39/2)*S39-E39)/(AY39+AL39/2)</f>
        <v>393.83953342041525</v>
      </c>
      <c r="H39">
        <f>AL39*1000</f>
        <v>22.352492198716114</v>
      </c>
      <c r="I39">
        <f>(AQ39-AW39)</f>
        <v>-4.0124109652241113E-2</v>
      </c>
      <c r="J39">
        <f>(P39+AP39*D39)</f>
        <v>18.382972717285156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26.082412719726563</v>
      </c>
      <c r="P39" s="1">
        <v>18.382972717285156</v>
      </c>
      <c r="Q39" s="1">
        <v>26.188999176025391</v>
      </c>
      <c r="R39" s="1">
        <v>399.99615478515625</v>
      </c>
      <c r="S39" s="1">
        <v>393.18389892578125</v>
      </c>
      <c r="T39" s="1">
        <v>4.7900886535644531</v>
      </c>
      <c r="U39" s="1">
        <v>24.558492660522461</v>
      </c>
      <c r="V39" s="1">
        <v>12.435545921325684</v>
      </c>
      <c r="W39" s="1">
        <v>63.756290435791016</v>
      </c>
      <c r="X39" s="1">
        <v>300.00222778320313</v>
      </c>
      <c r="Y39" s="1">
        <v>749.1995849609375</v>
      </c>
      <c r="Z39" s="1">
        <v>6.9502654075622559</v>
      </c>
      <c r="AA39" s="1">
        <v>88.027198791503906</v>
      </c>
      <c r="AB39" s="1">
        <v>15.371903419494629</v>
      </c>
      <c r="AC39" s="1">
        <v>-3.0337614938616753E-2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1.1029493668500112</v>
      </c>
      <c r="AL39">
        <f>(U39-T39)/(1000-U39)*AK39</f>
        <v>2.2352492198716115E-2</v>
      </c>
      <c r="AM39">
        <f>(P39+273.15)</f>
        <v>291.53297271728513</v>
      </c>
      <c r="AN39">
        <f>(O39+273.15)</f>
        <v>299.23241271972654</v>
      </c>
      <c r="AO39">
        <f>(Y39*AG39+Z39*AH39)*AI39</f>
        <v>119.87193091440349</v>
      </c>
      <c r="AP39">
        <f>((AO39+0.00000010773*(AN39^4-AM39^4))-AL39*44100)/(L39*51.4+0.00000043092*AM39^3)</f>
        <v>-6.4661534219373626</v>
      </c>
      <c r="AQ39">
        <f>0.61365*EXP(17.502*J39/(240.97+J39))</f>
        <v>2.1216912057952593</v>
      </c>
      <c r="AR39">
        <f>AQ39*1000/AA39</f>
        <v>24.102677751004816</v>
      </c>
      <c r="AS39">
        <f>(AR39-U39)</f>
        <v>-0.45581490951764536</v>
      </c>
      <c r="AT39">
        <f>IF(D39,P39,(O39+P39)/2)</f>
        <v>22.232692718505859</v>
      </c>
      <c r="AU39">
        <f>0.61365*EXP(17.502*AT39/(240.97+AT39))</f>
        <v>2.6913981536311011</v>
      </c>
      <c r="AV39">
        <f>IF(AS39&lt;&gt;0,(1000-(AR39+U39)/2)/AS39*AL39,0)</f>
        <v>-47.845391906536207</v>
      </c>
      <c r="AW39">
        <f>U39*AA39/1000</f>
        <v>2.1618153154475004</v>
      </c>
      <c r="AX39">
        <f>(AU39-AW39)</f>
        <v>0.52958283818360075</v>
      </c>
      <c r="AY39">
        <f>1/(1.6/F39+1.37/N39)</f>
        <v>-11.471179263652775</v>
      </c>
      <c r="AZ39">
        <f>G39*AA39*0.001</f>
        <v>34.668590900352044</v>
      </c>
      <c r="BA39">
        <f>G39/S39</f>
        <v>1.0016675008728111</v>
      </c>
      <c r="BB39">
        <f>(1-AL39*AA39/AQ39/F39)*100</f>
        <v>123.60443950252404</v>
      </c>
      <c r="BC39">
        <f>(S39-E39/(N39/1.35))</f>
        <v>393.58604849351502</v>
      </c>
      <c r="BD39">
        <f>E39*BB39/100/BC39</f>
        <v>-4.0043063297183134E-3</v>
      </c>
    </row>
    <row r="40" spans="1:56" x14ac:dyDescent="0.25">
      <c r="A40" s="1" t="s">
        <v>1</v>
      </c>
      <c r="B40" s="1" t="s">
        <v>7194</v>
      </c>
      <c r="K40" s="1">
        <v>2.72</v>
      </c>
    </row>
    <row r="41" spans="1:56" x14ac:dyDescent="0.25">
      <c r="A41" s="1" t="s">
        <v>1</v>
      </c>
      <c r="B41" s="1" t="s">
        <v>7193</v>
      </c>
      <c r="K41" s="1">
        <v>2.72</v>
      </c>
    </row>
    <row r="42" spans="1:56" x14ac:dyDescent="0.25">
      <c r="A42" s="1">
        <v>9</v>
      </c>
      <c r="B42" s="1" t="s">
        <v>7192</v>
      </c>
      <c r="C42" s="1">
        <v>1882.0000031739473</v>
      </c>
      <c r="D42" s="1">
        <v>0</v>
      </c>
      <c r="E42">
        <f>(R42-S42*(1000-T42)/(1000-U42))*AK42</f>
        <v>-1.0510346587131296</v>
      </c>
      <c r="F42">
        <f>IF(AV42&lt;&gt;0,1/(1/AV42-1/N42),0)</f>
        <v>-2.8496605762279312</v>
      </c>
      <c r="G42">
        <f>((AY42-AL42/2)*S42-E42)/(AY42+AL42/2)</f>
        <v>394.70359855384532</v>
      </c>
      <c r="H42">
        <f>AL42*1000</f>
        <v>22.965299882467502</v>
      </c>
      <c r="I42">
        <f>(AQ42-AW42)</f>
        <v>-0.23145546281040064</v>
      </c>
      <c r="J42">
        <f>(P42+AP42*D42)</f>
        <v>17.339792251586914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26.146598815917969</v>
      </c>
      <c r="P42" s="1">
        <v>17.339792251586914</v>
      </c>
      <c r="Q42" s="1">
        <v>26.236249923706055</v>
      </c>
      <c r="R42" s="1">
        <v>400.00137329101563</v>
      </c>
      <c r="S42" s="1">
        <v>392.77447509765625</v>
      </c>
      <c r="T42" s="1">
        <v>4.8982648849487305</v>
      </c>
      <c r="U42" s="1">
        <v>25.199747085571289</v>
      </c>
      <c r="V42" s="1">
        <v>12.668361663818359</v>
      </c>
      <c r="W42" s="1">
        <v>65.173995971679688</v>
      </c>
      <c r="X42" s="1">
        <v>299.93621826171875</v>
      </c>
      <c r="Y42" s="1">
        <v>1000.49853515625</v>
      </c>
      <c r="Z42" s="1">
        <v>6.8946657180786133</v>
      </c>
      <c r="AA42" s="1">
        <v>88.0281982421875</v>
      </c>
      <c r="AB42" s="1">
        <v>15.472952842712402</v>
      </c>
      <c r="AC42" s="1">
        <v>-5.6632325053215027E-2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1.1027066847857305</v>
      </c>
      <c r="AL42">
        <f>(U42-T42)/(1000-U42)*AK42</f>
        <v>2.29652998824675E-2</v>
      </c>
      <c r="AM42">
        <f>(P42+273.15)</f>
        <v>290.48979225158689</v>
      </c>
      <c r="AN42">
        <f>(O42+273.15)</f>
        <v>299.29659881591795</v>
      </c>
      <c r="AO42">
        <f>(Y42*AG42+Z42*AH42)*AI42</f>
        <v>160.07976204693841</v>
      </c>
      <c r="AP42">
        <f>((AO42+0.00000010773*(AN42^4-AM42^4))-AL42*44100)/(L42*51.4+0.00000043092*AM42^3)</f>
        <v>-6.2649017988022564</v>
      </c>
      <c r="AQ42">
        <f>0.61365*EXP(17.502*J42/(240.97+J42))</f>
        <v>1.9868328692912556</v>
      </c>
      <c r="AR42">
        <f>AQ42*1000/AA42</f>
        <v>22.570413901065923</v>
      </c>
      <c r="AS42">
        <f>(AR42-U42)</f>
        <v>-2.6293331845053665</v>
      </c>
      <c r="AT42">
        <f>IF(D42,P42,(O42+P42)/2)</f>
        <v>21.743195533752441</v>
      </c>
      <c r="AU42">
        <f>0.61365*EXP(17.502*AT42/(240.97+AT42))</f>
        <v>2.61223198687515</v>
      </c>
      <c r="AV42">
        <f>IF(AS42&lt;&gt;0,(1000-(AR42+U42)/2)/AS42*AL42,0)</f>
        <v>-8.525649004212692</v>
      </c>
      <c r="AW42">
        <f>U42*AA42/1000</f>
        <v>2.2182883321016562</v>
      </c>
      <c r="AX42">
        <f>(AU42-AW42)</f>
        <v>0.3939436547734938</v>
      </c>
      <c r="AY42">
        <f>1/(1.6/F42+1.37/N42)</f>
        <v>-4.1424515221079288</v>
      </c>
      <c r="AZ42">
        <f>G42*AA42*0.001</f>
        <v>34.74504662040269</v>
      </c>
      <c r="BA42">
        <f>G42/S42</f>
        <v>1.0049115295888549</v>
      </c>
      <c r="BB42">
        <f>(1-AL42*AA42/AQ42/F42)*100</f>
        <v>135.70585716523689</v>
      </c>
      <c r="BC42">
        <f>(S42-E42/(N42/1.35))</f>
        <v>393.10596608417995</v>
      </c>
      <c r="BD42">
        <f>E42*BB42/100/BC42</f>
        <v>-3.6283234439767895E-3</v>
      </c>
    </row>
    <row r="43" spans="1:56" x14ac:dyDescent="0.25">
      <c r="A43" s="1" t="s">
        <v>1</v>
      </c>
      <c r="B43" s="1" t="s">
        <v>7191</v>
      </c>
      <c r="K43" s="1">
        <v>2.72</v>
      </c>
    </row>
    <row r="44" spans="1:56" x14ac:dyDescent="0.25">
      <c r="A44" s="1" t="s">
        <v>1</v>
      </c>
      <c r="B44" s="1" t="s">
        <v>7190</v>
      </c>
      <c r="K44" s="1">
        <v>2.72</v>
      </c>
    </row>
    <row r="45" spans="1:56" x14ac:dyDescent="0.25">
      <c r="A45" s="1">
        <v>10</v>
      </c>
      <c r="B45" s="1" t="s">
        <v>7189</v>
      </c>
      <c r="C45" s="1">
        <v>2086.0000031739473</v>
      </c>
      <c r="D45" s="1">
        <v>0</v>
      </c>
      <c r="E45">
        <f>(R45-S45*(1000-T45)/(1000-U45))*AK45</f>
        <v>-0.95145632901398458</v>
      </c>
      <c r="F45">
        <f>IF(AV45&lt;&gt;0,1/(1/AV45-1/N45),0)</f>
        <v>-2.313975182427694</v>
      </c>
      <c r="G45">
        <f>((AY45-AL45/2)*S45-E45)/(AY45+AL45/2)</f>
        <v>395.37327216825531</v>
      </c>
      <c r="H45">
        <f>AL45*1000</f>
        <v>23.578174633182009</v>
      </c>
      <c r="I45">
        <f>(AQ45-AW45)</f>
        <v>-0.40233669750176126</v>
      </c>
      <c r="J45">
        <f>(P45+AP45*D45)</f>
        <v>16.394454956054688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26.227672576904297</v>
      </c>
      <c r="P45" s="1">
        <v>16.394454956054688</v>
      </c>
      <c r="Q45" s="1">
        <v>26.301715850830078</v>
      </c>
      <c r="R45" s="1">
        <v>399.80215454101563</v>
      </c>
      <c r="S45" s="1">
        <v>392.278076171875</v>
      </c>
      <c r="T45" s="1">
        <v>5.000971794128418</v>
      </c>
      <c r="U45" s="1">
        <v>25.82855224609375</v>
      </c>
      <c r="V45" s="1">
        <v>12.871480941772461</v>
      </c>
      <c r="W45" s="1">
        <v>66.477424621582031</v>
      </c>
      <c r="X45" s="1">
        <v>299.968505859375</v>
      </c>
      <c r="Y45" s="1">
        <v>1250.67138671875</v>
      </c>
      <c r="Z45" s="1">
        <v>6.8902111053466797</v>
      </c>
      <c r="AA45" s="1">
        <v>88.0234375</v>
      </c>
      <c r="AB45" s="1">
        <v>15.628926277160645</v>
      </c>
      <c r="AC45" s="1">
        <v>-8.113851398229599E-2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1.1028253891888784</v>
      </c>
      <c r="AL45">
        <f>(U45-T45)/(1000-U45)*AK45</f>
        <v>2.3578174633182007E-2</v>
      </c>
      <c r="AM45">
        <f>(P45+273.15)</f>
        <v>289.54445495605466</v>
      </c>
      <c r="AN45">
        <f>(O45+273.15)</f>
        <v>299.37767257690427</v>
      </c>
      <c r="AO45">
        <f>(Y45*AG45+Z45*AH45)*AI45</f>
        <v>200.10741740225058</v>
      </c>
      <c r="AP45">
        <f>((AO45+0.00000010773*(AN45^4-AM45^4))-AL45*44100)/(L45*51.4+0.00000043092*AM45^3)</f>
        <v>-6.0720664111874783</v>
      </c>
      <c r="AQ45">
        <f>0.61365*EXP(17.502*J45/(240.97+J45))</f>
        <v>1.8711812568477564</v>
      </c>
      <c r="AR45">
        <f>AQ45*1000/AA45</f>
        <v>21.257761682480947</v>
      </c>
      <c r="AS45">
        <f>(AR45-U45)</f>
        <v>-4.5707905636128032</v>
      </c>
      <c r="AT45">
        <f>IF(D45,P45,(O45+P45)/2)</f>
        <v>21.311063766479492</v>
      </c>
      <c r="AU45">
        <f>0.61365*EXP(17.502*AT45/(240.97+AT45))</f>
        <v>2.5440453946140194</v>
      </c>
      <c r="AV45">
        <f>IF(AS45&lt;&gt;0,(1000-(AR45+U45)/2)/AS45*AL45,0)</f>
        <v>-5.0369995401110517</v>
      </c>
      <c r="AW45">
        <f>U45*AA45/1000</f>
        <v>2.2735179543495176</v>
      </c>
      <c r="AX45">
        <f>(AU45-AW45)</f>
        <v>0.27052744026450171</v>
      </c>
      <c r="AY45">
        <f>1/(1.6/F45+1.37/N45)</f>
        <v>-2.692635361813954</v>
      </c>
      <c r="AZ45">
        <f>G45*AA45*0.001</f>
        <v>34.802114511872915</v>
      </c>
      <c r="BA45">
        <f>G45/S45</f>
        <v>1.0078903109411197</v>
      </c>
      <c r="BB45">
        <f>(1-AL45*AA45/AQ45/F45)*100</f>
        <v>147.93292694440717</v>
      </c>
      <c r="BC45">
        <f>(S45-E45/(N45/1.35))</f>
        <v>392.57816065959804</v>
      </c>
      <c r="BD45">
        <f>E45*BB45/100/BC45</f>
        <v>-3.5853171091925437E-3</v>
      </c>
    </row>
    <row r="46" spans="1:56" x14ac:dyDescent="0.25">
      <c r="A46" s="1" t="s">
        <v>1</v>
      </c>
      <c r="B46" s="1" t="s">
        <v>7188</v>
      </c>
      <c r="K46" s="1">
        <v>2.72</v>
      </c>
    </row>
    <row r="47" spans="1:56" x14ac:dyDescent="0.25">
      <c r="A47" s="1" t="s">
        <v>1</v>
      </c>
      <c r="B47" s="1" t="s">
        <v>7187</v>
      </c>
      <c r="K47" s="1">
        <v>2.72</v>
      </c>
    </row>
    <row r="48" spans="1:56" x14ac:dyDescent="0.25">
      <c r="A48" s="1">
        <v>11</v>
      </c>
      <c r="B48" s="1" t="s">
        <v>7186</v>
      </c>
      <c r="C48" s="1">
        <v>2291.5000031627715</v>
      </c>
      <c r="D48" s="1">
        <v>0</v>
      </c>
      <c r="E48">
        <f>(R48-S48*(1000-T48)/(1000-U48))*AK48</f>
        <v>-0.83283563592013754</v>
      </c>
      <c r="F48">
        <f>IF(AV48&lt;&gt;0,1/(1/AV48-1/N48),0)</f>
        <v>-1.8545977425009326</v>
      </c>
      <c r="G48">
        <f>((AY48-AL48/2)*S48-E48)/(AY48+AL48/2)</f>
        <v>396.72677965062263</v>
      </c>
      <c r="H48">
        <f>AL48*1000</f>
        <v>24.414226053038643</v>
      </c>
      <c r="I48">
        <f>(AQ48-AW48)</f>
        <v>-0.6415394716770122</v>
      </c>
      <c r="J48">
        <f>(P48+AP48*D48)</f>
        <v>14.92992115020752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26.324550628662109</v>
      </c>
      <c r="P48" s="1">
        <v>14.92992115020752</v>
      </c>
      <c r="Q48" s="1">
        <v>26.377983093261719</v>
      </c>
      <c r="R48" s="1">
        <v>399.87588500976563</v>
      </c>
      <c r="S48" s="1">
        <v>391.95431518554688</v>
      </c>
      <c r="T48" s="1">
        <v>5.097590446472168</v>
      </c>
      <c r="U48" s="1">
        <v>26.64483642578125</v>
      </c>
      <c r="V48" s="1">
        <v>13.044426918029785</v>
      </c>
      <c r="W48" s="1">
        <v>68.182533264160156</v>
      </c>
      <c r="X48" s="1">
        <v>299.97940063476563</v>
      </c>
      <c r="Y48" s="1">
        <v>1599.978515625</v>
      </c>
      <c r="Z48" s="1">
        <v>7.0661592483520508</v>
      </c>
      <c r="AA48" s="1">
        <v>88.017448425292969</v>
      </c>
      <c r="AB48" s="1">
        <v>15.779365539550781</v>
      </c>
      <c r="AC48" s="1">
        <v>-0.11425647884607315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1.1028654435101675</v>
      </c>
      <c r="AL48">
        <f>(U48-T48)/(1000-U48)*AK48</f>
        <v>2.4414226053038644E-2</v>
      </c>
      <c r="AM48">
        <f>(P48+273.15)</f>
        <v>288.0799211502075</v>
      </c>
      <c r="AN48">
        <f>(O48+273.15)</f>
        <v>299.47455062866209</v>
      </c>
      <c r="AO48">
        <f>(Y48*AG48+Z48*AH48)*AI48</f>
        <v>255.99655677803094</v>
      </c>
      <c r="AP48">
        <f>((AO48+0.00000010773*(AN48^4-AM48^4))-AL48*44100)/(L48*51.4+0.00000043092*AM48^3)</f>
        <v>-5.786259827115698</v>
      </c>
      <c r="AQ48">
        <f>0.61365*EXP(17.502*J48/(240.97+J48))</f>
        <v>1.7036710442295566</v>
      </c>
      <c r="AR48">
        <f>AQ48*1000/AA48</f>
        <v>19.356060357459583</v>
      </c>
      <c r="AS48">
        <f>(AR48-U48)</f>
        <v>-7.2887760683216669</v>
      </c>
      <c r="AT48">
        <f>IF(D48,P48,(O48+P48)/2)</f>
        <v>20.627235889434814</v>
      </c>
      <c r="AU48">
        <f>0.61365*EXP(17.502*AT48/(240.97+AT48))</f>
        <v>2.4393261014149412</v>
      </c>
      <c r="AV48">
        <f>IF(AS48&lt;&gt;0,(1000-(AR48+U48)/2)/AS48*AL48,0)</f>
        <v>-3.2725230797461937</v>
      </c>
      <c r="AW48">
        <f>U48*AA48/1000</f>
        <v>2.3452105159065688</v>
      </c>
      <c r="AX48">
        <f>(AU48-AW48)</f>
        <v>9.4115585508372401E-2</v>
      </c>
      <c r="AY48">
        <f>1/(1.6/F48+1.37/N48)</f>
        <v>-1.8427970904722899</v>
      </c>
      <c r="AZ48">
        <f>G48*AA48*0.001</f>
        <v>34.91887886683125</v>
      </c>
      <c r="BA48">
        <f>G48/S48</f>
        <v>1.0121760732824603</v>
      </c>
      <c r="BB48">
        <f>(1-AL48*AA48/AQ48/F48)*100</f>
        <v>168.01054685792158</v>
      </c>
      <c r="BC48">
        <f>(S48-E48/(N48/1.35))</f>
        <v>392.21698730989078</v>
      </c>
      <c r="BD48">
        <f>E48*BB48/100/BC48</f>
        <v>-3.5675448835965958E-3</v>
      </c>
    </row>
    <row r="49" spans="1:56" x14ac:dyDescent="0.25">
      <c r="A49" s="1" t="s">
        <v>1</v>
      </c>
      <c r="B49" s="1" t="s">
        <v>7185</v>
      </c>
      <c r="K49" s="1">
        <v>2.72</v>
      </c>
    </row>
    <row r="50" spans="1:56" x14ac:dyDescent="0.25">
      <c r="A50" s="1" t="s">
        <v>1</v>
      </c>
      <c r="B50" s="1" t="s">
        <v>7180</v>
      </c>
      <c r="K50" s="1">
        <v>2.72</v>
      </c>
    </row>
    <row r="51" spans="1:56" x14ac:dyDescent="0.25">
      <c r="A51" s="1">
        <v>12</v>
      </c>
      <c r="B51" s="1" t="s">
        <v>7184</v>
      </c>
      <c r="C51" s="1">
        <v>2496.5000031627715</v>
      </c>
      <c r="D51" s="1">
        <v>0</v>
      </c>
      <c r="E51">
        <f>(R51-S51*(1000-T51)/(1000-U51))*AK51</f>
        <v>-0.69668867953019864</v>
      </c>
      <c r="F51">
        <f>IF(AV51&lt;&gt;0,1/(1/AV51-1/N51),0)</f>
        <v>-1.612558145432869</v>
      </c>
      <c r="G51">
        <f>((AY51-AL51/2)*S51-E51)/(AY51+AL51/2)</f>
        <v>397.94789575825621</v>
      </c>
      <c r="H51">
        <f>AL51*1000</f>
        <v>25.431330700171205</v>
      </c>
      <c r="I51">
        <f>(AQ51-AW51)</f>
        <v>-0.84531925218390191</v>
      </c>
      <c r="J51">
        <f>(P51+AP51*D51)</f>
        <v>13.814118385314941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26.460020065307617</v>
      </c>
      <c r="P51" s="1">
        <v>13.814118385314941</v>
      </c>
      <c r="Q51" s="1">
        <v>26.484794616699219</v>
      </c>
      <c r="R51" s="1">
        <v>400.06878662109375</v>
      </c>
      <c r="S51" s="1">
        <v>391.66751098632813</v>
      </c>
      <c r="T51" s="1">
        <v>5.1892805099487305</v>
      </c>
      <c r="U51" s="1">
        <v>27.615533828735352</v>
      </c>
      <c r="V51" s="1">
        <v>13.171769142150879</v>
      </c>
      <c r="W51" s="1">
        <v>70.095542907714844</v>
      </c>
      <c r="X51" s="1">
        <v>299.9295654296875</v>
      </c>
      <c r="Y51" s="1">
        <v>2000.78515625</v>
      </c>
      <c r="Z51" s="1">
        <v>7.0345463752746582</v>
      </c>
      <c r="AA51" s="1">
        <v>88.006919860839844</v>
      </c>
      <c r="AB51" s="1">
        <v>16.021167755126953</v>
      </c>
      <c r="AC51" s="1">
        <v>-0.16388225555419922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1.1026822258444391</v>
      </c>
      <c r="AL51">
        <f>(U51-T51)/(1000-U51)*AK51</f>
        <v>2.5431330700171204E-2</v>
      </c>
      <c r="AM51">
        <f>(P51+273.15)</f>
        <v>286.96411838531492</v>
      </c>
      <c r="AN51">
        <f>(O51+273.15)</f>
        <v>299.61002006530759</v>
      </c>
      <c r="AO51">
        <f>(Y51*AG51+Z51*AH51)*AI51</f>
        <v>320.12561784463469</v>
      </c>
      <c r="AP51">
        <f>((AO51+0.00000010773*(AN51^4-AM51^4))-AL51*44100)/(L51*51.4+0.00000043092*AM51^3)</f>
        <v>-5.5234843153958728</v>
      </c>
      <c r="AQ51">
        <f>0.61365*EXP(17.502*J51/(240.97+J51))</f>
        <v>1.585038820395922</v>
      </c>
      <c r="AR51">
        <f>AQ51*1000/AA51</f>
        <v>18.010388534245383</v>
      </c>
      <c r="AS51">
        <f>(AR51-U51)</f>
        <v>-9.6051452944899687</v>
      </c>
      <c r="AT51">
        <f>IF(D51,P51,(O51+P51)/2)</f>
        <v>20.137069225311279</v>
      </c>
      <c r="AU51">
        <f>0.61365*EXP(17.502*AT51/(240.97+AT51))</f>
        <v>2.3666055614395085</v>
      </c>
      <c r="AV51">
        <f>IF(AS51&lt;&gt;0,(1000-(AR51+U51)/2)/AS51*AL51,0)</f>
        <v>-2.5872765042263892</v>
      </c>
      <c r="AW51">
        <f>U51*AA51/1000</f>
        <v>2.4303580725798239</v>
      </c>
      <c r="AX51">
        <f>(AU51-AW51)</f>
        <v>-6.3752511140315438E-2</v>
      </c>
      <c r="AY51">
        <f>1/(1.6/F51+1.37/N51)</f>
        <v>-1.4877745436346943</v>
      </c>
      <c r="AZ51">
        <f>G51*AA51*0.001</f>
        <v>35.022168570786704</v>
      </c>
      <c r="BA51">
        <f>G51/S51</f>
        <v>1.0160349903828181</v>
      </c>
      <c r="BB51">
        <f>(1-AL51*AA51/AQ51/F51)*100</f>
        <v>187.56501373610709</v>
      </c>
      <c r="BC51">
        <f>(S51-E51/(N51/1.35))</f>
        <v>391.8872430529758</v>
      </c>
      <c r="BD51">
        <f>E51*BB51/100/BC51</f>
        <v>-3.334490317364255E-3</v>
      </c>
    </row>
    <row r="52" spans="1:56" x14ac:dyDescent="0.25">
      <c r="A52" s="1" t="s">
        <v>1</v>
      </c>
      <c r="B52" s="1" t="s">
        <v>7183</v>
      </c>
    </row>
    <row r="53" spans="1:56" x14ac:dyDescent="0.25">
      <c r="A53" s="1" t="s">
        <v>1</v>
      </c>
      <c r="B53" s="1" t="s">
        <v>7182</v>
      </c>
    </row>
    <row r="54" spans="1:56" x14ac:dyDescent="0.25">
      <c r="A54" s="1" t="s">
        <v>1</v>
      </c>
      <c r="B54" s="1" t="s">
        <v>7181</v>
      </c>
    </row>
    <row r="55" spans="1:56" x14ac:dyDescent="0.25">
      <c r="A55" s="1" t="s">
        <v>1</v>
      </c>
      <c r="B55" s="1" t="s">
        <v>7180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36C09-DA76-4E65-B7E7-E0C45556D770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7293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7292</v>
      </c>
    </row>
    <row r="12" spans="1:56" x14ac:dyDescent="0.25">
      <c r="A12" s="1" t="s">
        <v>1</v>
      </c>
      <c r="B12" s="1" t="s">
        <v>7291</v>
      </c>
    </row>
    <row r="13" spans="1:56" x14ac:dyDescent="0.25">
      <c r="A13" s="1" t="s">
        <v>1</v>
      </c>
      <c r="B13" s="1" t="s">
        <v>7290</v>
      </c>
    </row>
    <row r="14" spans="1:56" x14ac:dyDescent="0.25">
      <c r="A14" s="1" t="s">
        <v>1</v>
      </c>
      <c r="B14" s="1" t="s">
        <v>7289</v>
      </c>
    </row>
    <row r="15" spans="1:56" x14ac:dyDescent="0.25">
      <c r="A15" s="1" t="s">
        <v>1</v>
      </c>
      <c r="B15" s="1" t="s">
        <v>7288</v>
      </c>
    </row>
    <row r="16" spans="1:56" x14ac:dyDescent="0.25">
      <c r="A16" s="1" t="s">
        <v>1</v>
      </c>
      <c r="B16" s="1" t="s">
        <v>7287</v>
      </c>
    </row>
    <row r="17" spans="1:56" x14ac:dyDescent="0.25">
      <c r="A17" s="1" t="s">
        <v>1</v>
      </c>
      <c r="B17" s="1" t="s">
        <v>7286</v>
      </c>
    </row>
    <row r="18" spans="1:56" x14ac:dyDescent="0.25">
      <c r="A18" s="1">
        <v>1</v>
      </c>
      <c r="B18" s="1" t="s">
        <v>7285</v>
      </c>
      <c r="C18" s="1">
        <v>244.0000027269125</v>
      </c>
      <c r="D18" s="1">
        <v>0</v>
      </c>
      <c r="E18">
        <f>(R18-S18*(1000-T18)/(1000-U18))*AK18</f>
        <v>-4.5702304351132303</v>
      </c>
      <c r="F18">
        <f>IF(AV18&lt;&gt;0,1/(1/AV18-1/N18),0)</f>
        <v>1.9737379715135634</v>
      </c>
      <c r="G18">
        <f>((AY18-AL18/2)*S18-E18)/(AY18+AL18/2)</f>
        <v>392.83955383185577</v>
      </c>
      <c r="H18">
        <f>AL18*1000</f>
        <v>20.181408472561142</v>
      </c>
      <c r="I18">
        <f>(AQ18-AW18)</f>
        <v>1.3188113616141828</v>
      </c>
      <c r="J18">
        <f>(P18+AP18*D18)</f>
        <v>25.868072509765625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26.679559707641602</v>
      </c>
      <c r="P18" s="1">
        <v>25.868072509765625</v>
      </c>
      <c r="Q18" s="1">
        <v>26.159692764282227</v>
      </c>
      <c r="R18" s="1">
        <v>399.91329956054688</v>
      </c>
      <c r="S18" s="1">
        <v>396.80233764648438</v>
      </c>
      <c r="T18" s="1">
        <v>5.2247219085693359</v>
      </c>
      <c r="U18" s="1">
        <v>23.066196441650391</v>
      </c>
      <c r="V18" s="1">
        <v>13.086191177368164</v>
      </c>
      <c r="W18" s="1">
        <v>57.773155212402344</v>
      </c>
      <c r="X18" s="1">
        <v>300.57632446289063</v>
      </c>
      <c r="Y18" s="1">
        <v>0.27816146612167358</v>
      </c>
      <c r="Z18" s="1">
        <v>10.260080337524414</v>
      </c>
      <c r="AA18" s="1">
        <v>87.972686767578125</v>
      </c>
      <c r="AB18" s="1">
        <v>6.541161060333252</v>
      </c>
      <c r="AC18" s="1">
        <v>-1.3744360208511353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1.1050600164076858</v>
      </c>
      <c r="AL18">
        <f>(U18-T18)/(1000-U18)*AK18</f>
        <v>2.0181408472561141E-2</v>
      </c>
      <c r="AM18">
        <f>(P18+273.15)</f>
        <v>299.0180725097656</v>
      </c>
      <c r="AN18">
        <f>(O18+273.15)</f>
        <v>299.82955970764158</v>
      </c>
      <c r="AO18">
        <f>(Y18*AG18+Z18*AH18)*AI18</f>
        <v>4.4505833584684851E-2</v>
      </c>
      <c r="AP18">
        <f>((AO18+0.00000010773*(AN18^4-AM18^4))-AL18*44100)/(L18*51.4+0.00000043092*AM18^3)</f>
        <v>-7.2459309133190581</v>
      </c>
      <c r="AQ18">
        <f>0.61365*EXP(17.502*J18/(240.97+J18))</f>
        <v>3.3480066360949179</v>
      </c>
      <c r="AR18">
        <f>AQ18*1000/AA18</f>
        <v>38.057342103694943</v>
      </c>
      <c r="AS18">
        <f>(AR18-U18)</f>
        <v>14.991145662044552</v>
      </c>
      <c r="AT18">
        <f>IF(D18,P18,(O18+P18)/2)</f>
        <v>26.273816108703613</v>
      </c>
      <c r="AU18">
        <f>0.61365*EXP(17.502*AT18/(240.97+AT18))</f>
        <v>3.4293185842024352</v>
      </c>
      <c r="AV18">
        <f>IF(AS18&lt;&gt;0,(1000-(AR18+U18)/2)/AS18*AL18,0)</f>
        <v>1.3050789688982893</v>
      </c>
      <c r="AW18">
        <f>U18*AA18/1000</f>
        <v>2.0291952744807351</v>
      </c>
      <c r="AX18">
        <f>(AU18-AW18)</f>
        <v>1.4001233097217001</v>
      </c>
      <c r="AY18">
        <f>1/(1.6/F18+1.37/N18)</f>
        <v>0.85743066069586715</v>
      </c>
      <c r="AZ18">
        <f>G18*AA18*0.001</f>
        <v>34.559151019164993</v>
      </c>
      <c r="BA18">
        <f>G18/S18</f>
        <v>0.99001320446312724</v>
      </c>
      <c r="BB18">
        <f>(1-AL18*AA18/AQ18/F18)*100</f>
        <v>73.132731091215007</v>
      </c>
      <c r="BC18">
        <f>(S18-E18/(N18/1.35))</f>
        <v>398.40392368893743</v>
      </c>
      <c r="BD18">
        <f>E18*BB18/100/BC18</f>
        <v>-8.3893107864314743E-3</v>
      </c>
    </row>
    <row r="19" spans="1:56" x14ac:dyDescent="0.25">
      <c r="A19" s="1" t="s">
        <v>1</v>
      </c>
      <c r="B19" s="1" t="s">
        <v>7284</v>
      </c>
      <c r="K19" s="1">
        <v>2.72</v>
      </c>
    </row>
    <row r="20" spans="1:56" x14ac:dyDescent="0.25">
      <c r="A20" s="1" t="s">
        <v>1</v>
      </c>
      <c r="B20" s="1" t="s">
        <v>7283</v>
      </c>
      <c r="K20" s="1">
        <v>2.72</v>
      </c>
    </row>
    <row r="21" spans="1:56" x14ac:dyDescent="0.25">
      <c r="A21" s="1">
        <v>2</v>
      </c>
      <c r="B21" s="1" t="s">
        <v>7282</v>
      </c>
      <c r="C21" s="1">
        <v>449.50000273808837</v>
      </c>
      <c r="D21" s="1">
        <v>0</v>
      </c>
      <c r="E21">
        <f>(R21-S21*(1000-T21)/(1000-U21))*AK21</f>
        <v>-4.1122529892334718</v>
      </c>
      <c r="F21">
        <f>IF(AV21&lt;&gt;0,1/(1/AV21-1/N21),0)</f>
        <v>1.7284390819989119</v>
      </c>
      <c r="G21">
        <f>((AY21-AL21/2)*S21-E21)/(AY21+AL21/2)</f>
        <v>392.17955147440711</v>
      </c>
      <c r="H21">
        <f>AL21*1000</f>
        <v>19.409638410445758</v>
      </c>
      <c r="I21">
        <f>(AQ21-AW21)</f>
        <v>1.3874299288262737</v>
      </c>
      <c r="J21">
        <f>(P21+AP21*D21)</f>
        <v>26.025598526000977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26.957944869995117</v>
      </c>
      <c r="P21" s="1">
        <v>26.025598526000977</v>
      </c>
      <c r="Q21" s="1">
        <v>26.308361053466797</v>
      </c>
      <c r="R21" s="1">
        <v>399.9676513671875</v>
      </c>
      <c r="S21" s="1">
        <v>396.72039794921875</v>
      </c>
      <c r="T21" s="1">
        <v>5.4742336273193359</v>
      </c>
      <c r="U21" s="1">
        <v>22.643070220947266</v>
      </c>
      <c r="V21" s="1">
        <v>13.488285064697266</v>
      </c>
      <c r="W21" s="1">
        <v>55.791584014892578</v>
      </c>
      <c r="X21" s="1">
        <v>300.53750610351563</v>
      </c>
      <c r="Y21" s="1">
        <v>23.746850967407227</v>
      </c>
      <c r="Z21" s="1">
        <v>9.0279636383056641</v>
      </c>
      <c r="AA21" s="1">
        <v>87.971420288085938</v>
      </c>
      <c r="AB21" s="1">
        <v>6.3588366508483887</v>
      </c>
      <c r="AC21" s="1">
        <v>-1.3482905626296997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1.1049173018511602</v>
      </c>
      <c r="AL21">
        <f>(U21-T21)/(1000-U21)*AK21</f>
        <v>1.9409638410445757E-2</v>
      </c>
      <c r="AM21">
        <f>(P21+273.15)</f>
        <v>299.17559852600095</v>
      </c>
      <c r="AN21">
        <f>(O21+273.15)</f>
        <v>300.10794486999509</v>
      </c>
      <c r="AO21">
        <f>(Y21*AG21+Z21*AH21)*AI21</f>
        <v>3.7994960698597993</v>
      </c>
      <c r="AP21">
        <f>((AO21+0.00000010773*(AN21^4-AM21^4))-AL21*44100)/(L21*51.4+0.00000043092*AM21^3)</f>
        <v>-6.922231833325001</v>
      </c>
      <c r="AQ21">
        <f>0.61365*EXP(17.502*J21/(240.97+J21))</f>
        <v>3.3793729758458686</v>
      </c>
      <c r="AR21">
        <f>AQ21*1000/AA21</f>
        <v>38.414441471778083</v>
      </c>
      <c r="AS21">
        <f>(AR21-U21)</f>
        <v>15.771371250830818</v>
      </c>
      <c r="AT21">
        <f>IF(D21,P21,(O21+P21)/2)</f>
        <v>26.491771697998047</v>
      </c>
      <c r="AU21">
        <f>0.61365*EXP(17.502*AT21/(240.97+AT21))</f>
        <v>3.4737052658988068</v>
      </c>
      <c r="AV21">
        <f>IF(AS21&lt;&gt;0,(1000-(AR21+U21)/2)/AS21*AL21,0)</f>
        <v>1.1931166922061907</v>
      </c>
      <c r="AW21">
        <f>U21*AA21/1000</f>
        <v>1.9919430470195949</v>
      </c>
      <c r="AX21">
        <f>(AU21-AW21)</f>
        <v>1.4817622188792119</v>
      </c>
      <c r="AY21">
        <f>1/(1.6/F21+1.37/N21)</f>
        <v>0.78044444149135495</v>
      </c>
      <c r="AZ21">
        <f>G21*AA21*0.001</f>
        <v>34.500592151148098</v>
      </c>
      <c r="BA21">
        <f>G21/S21</f>
        <v>0.98855403831442801</v>
      </c>
      <c r="BB21">
        <f>(1-AL21*AA21/AQ21/F21)*100</f>
        <v>70.767305762311651</v>
      </c>
      <c r="BC21">
        <f>(S21-E21/(N21/1.35))</f>
        <v>398.16149092781143</v>
      </c>
      <c r="BD21">
        <f>E21*BB21/100/BC21</f>
        <v>-7.3089204077203748E-3</v>
      </c>
    </row>
    <row r="22" spans="1:56" x14ac:dyDescent="0.25">
      <c r="A22" s="1" t="s">
        <v>1</v>
      </c>
      <c r="B22" s="1" t="s">
        <v>7281</v>
      </c>
      <c r="K22" s="1">
        <v>2.72</v>
      </c>
    </row>
    <row r="23" spans="1:56" x14ac:dyDescent="0.25">
      <c r="A23" s="1" t="s">
        <v>1</v>
      </c>
      <c r="B23" s="1" t="s">
        <v>7280</v>
      </c>
      <c r="K23" s="1">
        <v>2.72</v>
      </c>
    </row>
    <row r="24" spans="1:56" x14ac:dyDescent="0.25">
      <c r="A24" s="1">
        <v>3</v>
      </c>
      <c r="B24" s="1" t="s">
        <v>7279</v>
      </c>
      <c r="C24" s="1">
        <v>655.50000273808837</v>
      </c>
      <c r="D24" s="1">
        <v>0</v>
      </c>
      <c r="E24">
        <f>(R24-S24*(1000-T24)/(1000-U24))*AK24</f>
        <v>-3.9451325867095908</v>
      </c>
      <c r="F24">
        <f>IF(AV24&lt;&gt;0,1/(1/AV24-1/N24),0)</f>
        <v>1.5944451030059947</v>
      </c>
      <c r="G24">
        <f>((AY24-AL24/2)*S24-E24)/(AY24+AL24/2)</f>
        <v>392.22221064634078</v>
      </c>
      <c r="H24">
        <f>AL24*1000</f>
        <v>18.796476255704189</v>
      </c>
      <c r="I24">
        <f>(AQ24-AW24)</f>
        <v>1.4216833194776666</v>
      </c>
      <c r="J24">
        <f>(P24+AP24*D24)</f>
        <v>26.03907585144043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27.056455612182617</v>
      </c>
      <c r="P24" s="1">
        <v>26.03907585144043</v>
      </c>
      <c r="Q24" s="1">
        <v>26.344060897827148</v>
      </c>
      <c r="R24" s="1">
        <v>400.1217041015625</v>
      </c>
      <c r="S24" s="1">
        <v>396.94052124023438</v>
      </c>
      <c r="T24" s="1">
        <v>5.6580820083618164</v>
      </c>
      <c r="U24" s="1">
        <v>22.285860061645508</v>
      </c>
      <c r="V24" s="1">
        <v>13.859910011291504</v>
      </c>
      <c r="W24" s="1">
        <v>54.5909423828125</v>
      </c>
      <c r="X24" s="1">
        <v>300.62356567382813</v>
      </c>
      <c r="Y24" s="1">
        <v>50.380794525146484</v>
      </c>
      <c r="Z24" s="1">
        <v>9.1076202392578125</v>
      </c>
      <c r="AA24" s="1">
        <v>87.965423583984375</v>
      </c>
      <c r="AB24" s="1">
        <v>6.2517476081848145</v>
      </c>
      <c r="AC24" s="1">
        <v>-1.3403762578964233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1.1052336973302501</v>
      </c>
      <c r="AL24">
        <f>(U24-T24)/(1000-U24)*AK24</f>
        <v>1.879647625570419E-2</v>
      </c>
      <c r="AM24">
        <f>(P24+273.15)</f>
        <v>299.18907585144041</v>
      </c>
      <c r="AN24">
        <f>(O24+273.15)</f>
        <v>300.20645561218259</v>
      </c>
      <c r="AO24">
        <f>(Y24*AG24+Z24*AH24)*AI24</f>
        <v>8.0609269438476758</v>
      </c>
      <c r="AP24">
        <f>((AO24+0.00000010773*(AN24^4-AM24^4))-AL24*44100)/(L24*51.4+0.00000043092*AM24^3)</f>
        <v>-6.656446110293305</v>
      </c>
      <c r="AQ24">
        <f>0.61365*EXP(17.502*J24/(240.97+J24))</f>
        <v>3.3820684397337137</v>
      </c>
      <c r="AR24">
        <f>AQ24*1000/AA24</f>
        <v>38.447702539676939</v>
      </c>
      <c r="AS24">
        <f>(AR24-U24)</f>
        <v>16.161842478031431</v>
      </c>
      <c r="AT24">
        <f>IF(D24,P24,(O24+P24)/2)</f>
        <v>26.547765731811523</v>
      </c>
      <c r="AU24">
        <f>0.61365*EXP(17.502*AT24/(240.97+AT24))</f>
        <v>3.4851891267754946</v>
      </c>
      <c r="AV24">
        <f>IF(AS24&lt;&gt;0,(1000-(AR24+U24)/2)/AS24*AL24,0)</f>
        <v>1.1276986393598423</v>
      </c>
      <c r="AW24">
        <f>U24*AA24/1000</f>
        <v>1.9603851202560472</v>
      </c>
      <c r="AX24">
        <f>(AU24-AW24)</f>
        <v>1.5248040065194475</v>
      </c>
      <c r="AY24">
        <f>1/(1.6/F24+1.37/N24)</f>
        <v>0.73577324343160266</v>
      </c>
      <c r="AZ24">
        <f>G24*AA24*0.001</f>
        <v>34.50199289855211</v>
      </c>
      <c r="BA24">
        <f>G24/S24</f>
        <v>0.98811330579414947</v>
      </c>
      <c r="BB24">
        <f>(1-AL24*AA24/AQ24/F24)*100</f>
        <v>69.338282641510148</v>
      </c>
      <c r="BC24">
        <f>(S24-E24/(N24/1.35))</f>
        <v>398.32304874649662</v>
      </c>
      <c r="BD24">
        <f>E24*BB24/100/BC24</f>
        <v>-6.8675091540985698E-3</v>
      </c>
    </row>
    <row r="25" spans="1:56" x14ac:dyDescent="0.25">
      <c r="A25" s="1" t="s">
        <v>1</v>
      </c>
      <c r="B25" s="1" t="s">
        <v>7278</v>
      </c>
      <c r="K25" s="1">
        <v>2.72</v>
      </c>
    </row>
    <row r="26" spans="1:56" x14ac:dyDescent="0.25">
      <c r="A26" s="1" t="s">
        <v>1</v>
      </c>
      <c r="B26" s="1" t="s">
        <v>7277</v>
      </c>
      <c r="K26" s="1">
        <v>2.72</v>
      </c>
    </row>
    <row r="27" spans="1:56" x14ac:dyDescent="0.25">
      <c r="A27" s="1">
        <v>4</v>
      </c>
      <c r="B27" s="1" t="s">
        <v>7276</v>
      </c>
      <c r="C27" s="1">
        <v>861.50000273808837</v>
      </c>
      <c r="D27" s="1">
        <v>0</v>
      </c>
      <c r="E27">
        <f>(R27-S27*(1000-T27)/(1000-U27))*AK27</f>
        <v>-3.7494988279767263</v>
      </c>
      <c r="F27">
        <f>IF(AV27&lt;&gt;0,1/(1/AV27-1/N27),0)</f>
        <v>1.591217776158441</v>
      </c>
      <c r="G27">
        <f>((AY27-AL27/2)*S27-E27)/(AY27+AL27/2)</f>
        <v>391.87896260296282</v>
      </c>
      <c r="H27">
        <f>AL27*1000</f>
        <v>18.517362119190373</v>
      </c>
      <c r="I27">
        <f>(AQ27-AW27)</f>
        <v>1.4027985305863084</v>
      </c>
      <c r="J27">
        <f>(P27+AP27*D27)</f>
        <v>25.908065795898438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26.956550598144531</v>
      </c>
      <c r="P27" s="1">
        <v>25.908065795898438</v>
      </c>
      <c r="Q27" s="1">
        <v>26.223731994628906</v>
      </c>
      <c r="R27" s="1">
        <v>399.968994140625</v>
      </c>
      <c r="S27" s="1">
        <v>396.71353149414063</v>
      </c>
      <c r="T27" s="1">
        <v>5.815587043762207</v>
      </c>
      <c r="U27" s="1">
        <v>22.204458236694336</v>
      </c>
      <c r="V27" s="1">
        <v>14.328994750976563</v>
      </c>
      <c r="W27" s="1">
        <v>54.709453582763672</v>
      </c>
      <c r="X27" s="1">
        <v>300.50177001953125</v>
      </c>
      <c r="Y27" s="1">
        <v>99.160934448242188</v>
      </c>
      <c r="Z27" s="1">
        <v>8.9727611541748047</v>
      </c>
      <c r="AA27" s="1">
        <v>87.961944580078125</v>
      </c>
      <c r="AB27" s="1">
        <v>6.0806965827941895</v>
      </c>
      <c r="AC27" s="1">
        <v>-1.3393666744232178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1.1047859191894527</v>
      </c>
      <c r="AL27">
        <f>(U27-T27)/(1000-U27)*AK27</f>
        <v>1.8517362119190372E-2</v>
      </c>
      <c r="AM27">
        <f>(P27+273.15)</f>
        <v>299.05806579589841</v>
      </c>
      <c r="AN27">
        <f>(O27+273.15)</f>
        <v>300.10655059814451</v>
      </c>
      <c r="AO27">
        <f>(Y27*AG27+Z27*AH27)*AI27</f>
        <v>15.865749157091614</v>
      </c>
      <c r="AP27">
        <f>((AO27+0.00000010773*(AN27^4-AM27^4))-AL27*44100)/(L27*51.4+0.00000043092*AM27^3)</f>
        <v>-6.4889191061334985</v>
      </c>
      <c r="AQ27">
        <f>0.61365*EXP(17.502*J27/(240.97+J27))</f>
        <v>3.3559458554330748</v>
      </c>
      <c r="AR27">
        <f>AQ27*1000/AA27</f>
        <v>38.152247218431086</v>
      </c>
      <c r="AS27">
        <f>(AR27-U27)</f>
        <v>15.94778898173675</v>
      </c>
      <c r="AT27">
        <f>IF(D27,P27,(O27+P27)/2)</f>
        <v>26.432308197021484</v>
      </c>
      <c r="AU27">
        <f>0.61365*EXP(17.502*AT27/(240.97+AT27))</f>
        <v>3.4615460372440343</v>
      </c>
      <c r="AV27">
        <f>IF(AS27&lt;&gt;0,(1000-(AR27+U27)/2)/AS27*AL27,0)</f>
        <v>1.1260832867891202</v>
      </c>
      <c r="AW27">
        <f>U27*AA27/1000</f>
        <v>1.9531473248467663</v>
      </c>
      <c r="AX27">
        <f>(AU27-AW27)</f>
        <v>1.508398712397268</v>
      </c>
      <c r="AY27">
        <f>1/(1.6/F27+1.37/N27)</f>
        <v>0.73467306823168765</v>
      </c>
      <c r="AZ27">
        <f>G27*AA27*0.001</f>
        <v>34.470435590580323</v>
      </c>
      <c r="BA27">
        <f>G27/S27</f>
        <v>0.98781345099833273</v>
      </c>
      <c r="BB27">
        <f>(1-AL27*AA27/AQ27/F27)*100</f>
        <v>69.497925733124404</v>
      </c>
      <c r="BC27">
        <f>(S27-E27/(N27/1.35))</f>
        <v>398.02750134190671</v>
      </c>
      <c r="BD27">
        <f>E27*BB27/100/BC27</f>
        <v>-6.5468438789942447E-3</v>
      </c>
    </row>
    <row r="28" spans="1:56" x14ac:dyDescent="0.25">
      <c r="A28" s="1" t="s">
        <v>1</v>
      </c>
      <c r="B28" s="1" t="s">
        <v>7275</v>
      </c>
      <c r="K28" s="1">
        <v>2.72</v>
      </c>
    </row>
    <row r="29" spans="1:56" x14ac:dyDescent="0.25">
      <c r="A29" s="1" t="s">
        <v>1</v>
      </c>
      <c r="B29" s="1" t="s">
        <v>7274</v>
      </c>
      <c r="K29" s="1">
        <v>2.72</v>
      </c>
    </row>
    <row r="30" spans="1:56" x14ac:dyDescent="0.25">
      <c r="A30" s="1">
        <v>5</v>
      </c>
      <c r="B30" s="1" t="s">
        <v>7273</v>
      </c>
      <c r="C30" s="1">
        <v>1067.5000027380884</v>
      </c>
      <c r="D30" s="1">
        <v>0</v>
      </c>
      <c r="E30">
        <f>(R30-S30*(1000-T30)/(1000-U30))*AK30</f>
        <v>-3.3314509410434181</v>
      </c>
      <c r="F30">
        <f>IF(AV30&lt;&gt;0,1/(1/AV30-1/N30),0)</f>
        <v>1.5698504413675027</v>
      </c>
      <c r="G30">
        <f>((AY30-AL30/2)*S30-E30)/(AY30+AL30/2)</f>
        <v>390.96797367681177</v>
      </c>
      <c r="H30">
        <f>AL30*1000</f>
        <v>18.418409994033627</v>
      </c>
      <c r="I30">
        <f>(AQ30-AW30)</f>
        <v>1.4085822897492899</v>
      </c>
      <c r="J30">
        <f>(P30+AP30*D30)</f>
        <v>25.971187591552734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27.041408538818359</v>
      </c>
      <c r="P30" s="1">
        <v>25.971187591552734</v>
      </c>
      <c r="Q30" s="1">
        <v>26.298442840576172</v>
      </c>
      <c r="R30" s="1">
        <v>399.94781494140625</v>
      </c>
      <c r="S30" s="1">
        <v>396.356201171875</v>
      </c>
      <c r="T30" s="1">
        <v>5.9849700927734375</v>
      </c>
      <c r="U30" s="1">
        <v>22.281545639038086</v>
      </c>
      <c r="V30" s="1">
        <v>14.67302131652832</v>
      </c>
      <c r="W30" s="1">
        <v>54.626441955566406</v>
      </c>
      <c r="X30" s="1">
        <v>300.5650634765625</v>
      </c>
      <c r="Y30" s="1">
        <v>149.53448486328125</v>
      </c>
      <c r="Z30" s="1">
        <v>8.9467973709106445</v>
      </c>
      <c r="AA30" s="1">
        <v>87.961921691894531</v>
      </c>
      <c r="AB30" s="1">
        <v>6.0710711479187012</v>
      </c>
      <c r="AC30" s="1">
        <v>-1.3557603359222412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1.105018615722656</v>
      </c>
      <c r="AL30">
        <f>(U30-T30)/(1000-U30)*AK30</f>
        <v>1.8418409994033626E-2</v>
      </c>
      <c r="AM30">
        <f>(P30+273.15)</f>
        <v>299.12118759155271</v>
      </c>
      <c r="AN30">
        <f>(O30+273.15)</f>
        <v>300.19140853881834</v>
      </c>
      <c r="AO30">
        <f>(Y30*AG30+Z30*AH30)*AI30</f>
        <v>23.925517043348009</v>
      </c>
      <c r="AP30">
        <f>((AO30+0.00000010773*(AN30^4-AM30^4))-AL30*44100)/(L30*51.4+0.00000043092*AM30^3)</f>
        <v>-6.3841619575898507</v>
      </c>
      <c r="AQ30">
        <f>0.61365*EXP(17.502*J30/(240.97+J30))</f>
        <v>3.368509862424732</v>
      </c>
      <c r="AR30">
        <f>AQ30*1000/AA30</f>
        <v>38.295091758268534</v>
      </c>
      <c r="AS30">
        <f>(AR30-U30)</f>
        <v>16.013546119230448</v>
      </c>
      <c r="AT30">
        <f>IF(D30,P30,(O30+P30)/2)</f>
        <v>26.506298065185547</v>
      </c>
      <c r="AU30">
        <f>0.61365*EXP(17.502*AT30/(240.97+AT30))</f>
        <v>3.4766813115740782</v>
      </c>
      <c r="AV30">
        <f>IF(AS30&lt;&gt;0,(1000-(AR30+U30)/2)/AS30*AL30,0)</f>
        <v>1.1153399246631193</v>
      </c>
      <c r="AW30">
        <f>U30*AA30/1000</f>
        <v>1.9599275726754422</v>
      </c>
      <c r="AX30">
        <f>(AU30-AW30)</f>
        <v>1.5167537388986361</v>
      </c>
      <c r="AY30">
        <f>1/(1.6/F30+1.37/N30)</f>
        <v>0.72735956078989661</v>
      </c>
      <c r="AZ30">
        <f>G30*AA30*0.001</f>
        <v>34.390294284598397</v>
      </c>
      <c r="BA30">
        <f>G30/S30</f>
        <v>0.9864055930520772</v>
      </c>
      <c r="BB30">
        <f>(1-AL30*AA30/AQ30/F30)*100</f>
        <v>69.362682148673187</v>
      </c>
      <c r="BC30">
        <f>(S30-E30/(N30/1.35))</f>
        <v>397.52367082226698</v>
      </c>
      <c r="BD30">
        <f>E30*BB30/100/BC30</f>
        <v>-5.8129462388871933E-3</v>
      </c>
    </row>
    <row r="31" spans="1:56" x14ac:dyDescent="0.25">
      <c r="A31" s="1" t="s">
        <v>1</v>
      </c>
      <c r="B31" s="1" t="s">
        <v>2332</v>
      </c>
      <c r="K31" s="1">
        <v>2.72</v>
      </c>
    </row>
    <row r="32" spans="1:56" x14ac:dyDescent="0.25">
      <c r="A32" s="1" t="s">
        <v>1</v>
      </c>
      <c r="B32" s="1" t="s">
        <v>7272</v>
      </c>
      <c r="K32" s="1">
        <v>2.72</v>
      </c>
    </row>
    <row r="33" spans="1:56" x14ac:dyDescent="0.25">
      <c r="A33" s="1">
        <v>6</v>
      </c>
      <c r="B33" s="1" t="s">
        <v>2330</v>
      </c>
      <c r="C33" s="1">
        <v>1273.5000027380884</v>
      </c>
      <c r="D33" s="1">
        <v>0</v>
      </c>
      <c r="E33">
        <f>(R33-S33*(1000-T33)/(1000-U33))*AK33</f>
        <v>-2.7512108131221682</v>
      </c>
      <c r="F33">
        <f>IF(AV33&lt;&gt;0,1/(1/AV33-1/N33),0)</f>
        <v>1.6608872950461748</v>
      </c>
      <c r="G33">
        <f>((AY33-AL33/2)*S33-E33)/(AY33+AL33/2)</f>
        <v>389.9696551678951</v>
      </c>
      <c r="H33">
        <f>AL33*1000</f>
        <v>18.509649068979538</v>
      </c>
      <c r="I33">
        <f>(AQ33-AW33)</f>
        <v>1.3604158278623375</v>
      </c>
      <c r="J33">
        <f>(P33+AP33*D33)</f>
        <v>25.842937469482422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26.933681488037109</v>
      </c>
      <c r="P33" s="1">
        <v>25.842937469482422</v>
      </c>
      <c r="Q33" s="1">
        <v>26.211698532104492</v>
      </c>
      <c r="R33" s="1">
        <v>400.0772705078125</v>
      </c>
      <c r="S33" s="1">
        <v>395.93429565429688</v>
      </c>
      <c r="T33" s="1">
        <v>6.1646909713745117</v>
      </c>
      <c r="U33" s="1">
        <v>22.540061950683594</v>
      </c>
      <c r="V33" s="1">
        <v>15.209128379821777</v>
      </c>
      <c r="W33" s="1">
        <v>55.609390258789063</v>
      </c>
      <c r="X33" s="1">
        <v>300.52105712890625</v>
      </c>
      <c r="Y33" s="1">
        <v>300.19070434570313</v>
      </c>
      <c r="Z33" s="1">
        <v>9.1051492691040039</v>
      </c>
      <c r="AA33" s="1">
        <v>87.959365844726563</v>
      </c>
      <c r="AB33" s="1">
        <v>6.1906709671020508</v>
      </c>
      <c r="AC33" s="1">
        <v>-1.364492654800415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1.1048568276798021</v>
      </c>
      <c r="AL33">
        <f>(U33-T33)/(1000-U33)*AK33</f>
        <v>1.8509649068979537E-2</v>
      </c>
      <c r="AM33">
        <f>(P33+273.15)</f>
        <v>298.9929374694824</v>
      </c>
      <c r="AN33">
        <f>(O33+273.15)</f>
        <v>300.08368148803709</v>
      </c>
      <c r="AO33">
        <f>(Y33*AG33+Z33*AH33)*AI33</f>
        <v>48.030511621746882</v>
      </c>
      <c r="AP33">
        <f>((AO33+0.00000010773*(AN33^4-AM33^4))-AL33*44100)/(L33*51.4+0.00000043092*AM33^3)</f>
        <v>-6.2178583158780238</v>
      </c>
      <c r="AQ33">
        <f>0.61365*EXP(17.502*J33/(240.97+J33))</f>
        <v>3.3430253831453167</v>
      </c>
      <c r="AR33">
        <f>AQ33*1000/AA33</f>
        <v>38.006474365068897</v>
      </c>
      <c r="AS33">
        <f>(AR33-U33)</f>
        <v>15.466412414385303</v>
      </c>
      <c r="AT33">
        <f>IF(D33,P33,(O33+P33)/2)</f>
        <v>26.388309478759766</v>
      </c>
      <c r="AU33">
        <f>0.61365*EXP(17.502*AT33/(240.97+AT33))</f>
        <v>3.452573020912336</v>
      </c>
      <c r="AV33">
        <f>IF(AS33&lt;&gt;0,(1000-(AR33+U33)/2)/AS33*AL33,0)</f>
        <v>1.1605342608419971</v>
      </c>
      <c r="AW33">
        <f>U33*AA33/1000</f>
        <v>1.9826095552829792</v>
      </c>
      <c r="AX33">
        <f>(AU33-AW33)</f>
        <v>1.4699634656293568</v>
      </c>
      <c r="AY33">
        <f>1/(1.6/F33+1.37/N33)</f>
        <v>0.75816679362474115</v>
      </c>
      <c r="AZ33">
        <f>G33*AA33*0.001</f>
        <v>34.301483567254749</v>
      </c>
      <c r="BA33">
        <f>G33/S33</f>
        <v>0.98493527700967409</v>
      </c>
      <c r="BB33">
        <f>(1-AL33*AA33/AQ33/F33)*100</f>
        <v>70.677537647486147</v>
      </c>
      <c r="BC33">
        <f>(S33-E33/(N33/1.35))</f>
        <v>396.89842665397003</v>
      </c>
      <c r="BD33">
        <f>E33*BB33/100/BC33</f>
        <v>-4.8992082800605376E-3</v>
      </c>
    </row>
    <row r="34" spans="1:56" x14ac:dyDescent="0.25">
      <c r="A34" s="1" t="s">
        <v>1</v>
      </c>
      <c r="B34" s="1" t="s">
        <v>7271</v>
      </c>
      <c r="K34" s="1">
        <v>2.72</v>
      </c>
    </row>
    <row r="35" spans="1:56" x14ac:dyDescent="0.25">
      <c r="A35" s="1" t="s">
        <v>1</v>
      </c>
      <c r="B35" s="1" t="s">
        <v>7270</v>
      </c>
      <c r="K35" s="1">
        <v>2.72</v>
      </c>
    </row>
    <row r="36" spans="1:56" x14ac:dyDescent="0.25">
      <c r="A36" s="1">
        <v>7</v>
      </c>
      <c r="B36" s="1" t="s">
        <v>7269</v>
      </c>
      <c r="C36" s="1">
        <v>1479.5000027380884</v>
      </c>
      <c r="D36" s="1">
        <v>0</v>
      </c>
      <c r="E36">
        <f>(R36-S36*(1000-T36)/(1000-U36))*AK36</f>
        <v>-2.4026514142792501</v>
      </c>
      <c r="F36">
        <f>IF(AV36&lt;&gt;0,1/(1/AV36-1/N36),0)</f>
        <v>1.7692249842023817</v>
      </c>
      <c r="G36">
        <f>((AY36-AL36/2)*S36-E36)/(AY36+AL36/2)</f>
        <v>389.24061972883874</v>
      </c>
      <c r="H36">
        <f>AL36*1000</f>
        <v>18.789459533286866</v>
      </c>
      <c r="I36">
        <f>(AQ36-AW36)</f>
        <v>1.3215620632024674</v>
      </c>
      <c r="J36">
        <f>(P36+AP36*D36)</f>
        <v>25.828348159790039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26.921537399291992</v>
      </c>
      <c r="P36" s="1">
        <v>25.828348159790039</v>
      </c>
      <c r="Q36" s="1">
        <v>26.179166793823242</v>
      </c>
      <c r="R36" s="1">
        <v>400.05206298828125</v>
      </c>
      <c r="S36" s="1">
        <v>395.50247192382813</v>
      </c>
      <c r="T36" s="1">
        <v>6.3408012390136719</v>
      </c>
      <c r="U36" s="1">
        <v>22.950202941894531</v>
      </c>
      <c r="V36" s="1">
        <v>15.653928756713867</v>
      </c>
      <c r="W36" s="1">
        <v>56.658588409423828</v>
      </c>
      <c r="X36" s="1">
        <v>300.639404296875</v>
      </c>
      <c r="Y36" s="1">
        <v>500.1903076171875</v>
      </c>
      <c r="Z36" s="1">
        <v>9.3486385345458984</v>
      </c>
      <c r="AA36" s="1">
        <v>87.954559326171875</v>
      </c>
      <c r="AB36" s="1">
        <v>6.3241395950317383</v>
      </c>
      <c r="AC36" s="1">
        <v>-1.3932952880859375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1.1052919275620403</v>
      </c>
      <c r="AL36">
        <f>(U36-T36)/(1000-U36)*AK36</f>
        <v>1.8789459533286867E-2</v>
      </c>
      <c r="AM36">
        <f>(P36+273.15)</f>
        <v>298.97834815979002</v>
      </c>
      <c r="AN36">
        <f>(O36+273.15)</f>
        <v>300.07153739929197</v>
      </c>
      <c r="AO36">
        <f>(Y36*AG36+Z36*AH36)*AI36</f>
        <v>80.030447429930064</v>
      </c>
      <c r="AP36">
        <f>((AO36+0.00000010773*(AN36^4-AM36^4))-AL36*44100)/(L36*51.4+0.00000043092*AM36^3)</f>
        <v>-6.0559407607385722</v>
      </c>
      <c r="AQ36">
        <f>0.61365*EXP(17.502*J36/(240.97+J36))</f>
        <v>3.340137049403014</v>
      </c>
      <c r="AR36">
        <f>AQ36*1000/AA36</f>
        <v>37.975712401859745</v>
      </c>
      <c r="AS36">
        <f>(AR36-U36)</f>
        <v>15.025509459965214</v>
      </c>
      <c r="AT36">
        <f>IF(D36,P36,(O36+P36)/2)</f>
        <v>26.374942779541016</v>
      </c>
      <c r="AU36">
        <f>0.61365*EXP(17.502*AT36/(240.97+AT36))</f>
        <v>3.4498510668350604</v>
      </c>
      <c r="AV36">
        <f>IF(AS36&lt;&gt;0,(1000-(AR36+U36)/2)/AS36*AL36,0)</f>
        <v>1.2124099400014006</v>
      </c>
      <c r="AW36">
        <f>U36*AA36/1000</f>
        <v>2.0185749862005467</v>
      </c>
      <c r="AX36">
        <f>(AU36-AW36)</f>
        <v>1.4312760806345137</v>
      </c>
      <c r="AY36">
        <f>1/(1.6/F36+1.37/N36)</f>
        <v>0.79366259587133103</v>
      </c>
      <c r="AZ36">
        <f>G36*AA36*0.001</f>
        <v>34.235487180096051</v>
      </c>
      <c r="BA36">
        <f>G36/S36</f>
        <v>0.98416735004327516</v>
      </c>
      <c r="BB36">
        <f>(1-AL36*AA36/AQ36/F36)*100</f>
        <v>72.034325742626592</v>
      </c>
      <c r="BC36">
        <f>(S36-E36/(N36/1.35))</f>
        <v>396.34445418809759</v>
      </c>
      <c r="BD36">
        <f>E36*BB36/100/BC36</f>
        <v>-4.3667414238635124E-3</v>
      </c>
    </row>
    <row r="37" spans="1:56" x14ac:dyDescent="0.25">
      <c r="A37" s="1" t="s">
        <v>1</v>
      </c>
      <c r="B37" s="1" t="s">
        <v>7268</v>
      </c>
      <c r="K37" s="1">
        <v>2.72</v>
      </c>
    </row>
    <row r="38" spans="1:56" x14ac:dyDescent="0.25">
      <c r="A38" s="1" t="s">
        <v>1</v>
      </c>
      <c r="B38" s="1" t="s">
        <v>7267</v>
      </c>
      <c r="K38" s="1">
        <v>2.72</v>
      </c>
    </row>
    <row r="39" spans="1:56" x14ac:dyDescent="0.25">
      <c r="A39" s="1">
        <v>8</v>
      </c>
      <c r="B39" s="1" t="s">
        <v>7266</v>
      </c>
      <c r="C39" s="1">
        <v>1686.0000027269125</v>
      </c>
      <c r="D39" s="1">
        <v>0</v>
      </c>
      <c r="E39">
        <f>(R39-S39*(1000-T39)/(1000-U39))*AK39</f>
        <v>-1.9820366610574338</v>
      </c>
      <c r="F39">
        <f>IF(AV39&lt;&gt;0,1/(1/AV39-1/N39),0)</f>
        <v>1.9395292834114102</v>
      </c>
      <c r="G39">
        <f>((AY39-AL39/2)*S39-E39)/(AY39+AL39/2)</f>
        <v>388.26352608783895</v>
      </c>
      <c r="H39">
        <f>AL39*1000</f>
        <v>19.232857009341632</v>
      </c>
      <c r="I39">
        <f>(AQ39-AW39)</f>
        <v>1.2709511447379835</v>
      </c>
      <c r="J39">
        <f>(P39+AP39*D39)</f>
        <v>25.828432083129883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27.022834777832031</v>
      </c>
      <c r="P39" s="1">
        <v>25.828432083129883</v>
      </c>
      <c r="Q39" s="1">
        <v>26.183847427368164</v>
      </c>
      <c r="R39" s="1">
        <v>399.89288330078125</v>
      </c>
      <c r="S39" s="1">
        <v>394.81378173828125</v>
      </c>
      <c r="T39" s="1">
        <v>6.5272183418273926</v>
      </c>
      <c r="U39" s="1">
        <v>23.526208877563477</v>
      </c>
      <c r="V39" s="1">
        <v>16.018272399902344</v>
      </c>
      <c r="W39" s="1">
        <v>57.735042572021484</v>
      </c>
      <c r="X39" s="1">
        <v>300.50393676757813</v>
      </c>
      <c r="Y39" s="1">
        <v>750.2322998046875</v>
      </c>
      <c r="Z39" s="1">
        <v>9.3159017562866211</v>
      </c>
      <c r="AA39" s="1">
        <v>87.953079223632813</v>
      </c>
      <c r="AB39" s="1">
        <v>6.4604830741882324</v>
      </c>
      <c r="AC39" s="1">
        <v>-1.4255216121673584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1.1047938851749193</v>
      </c>
      <c r="AL39">
        <f>(U39-T39)/(1000-U39)*AK39</f>
        <v>1.9232857009341634E-2</v>
      </c>
      <c r="AM39">
        <f>(P39+273.15)</f>
        <v>298.97843208312986</v>
      </c>
      <c r="AN39">
        <f>(O39+273.15)</f>
        <v>300.17283477783201</v>
      </c>
      <c r="AO39">
        <f>(Y39*AG39+Z39*AH39)*AI39</f>
        <v>120.03716528571022</v>
      </c>
      <c r="AP39">
        <f>((AO39+0.00000010773*(AN39^4-AM39^4))-AL39*44100)/(L39*51.4+0.00000043092*AM39^3)</f>
        <v>-5.8779308529854086</v>
      </c>
      <c r="AQ39">
        <f>0.61365*EXP(17.502*J39/(240.97+J39))</f>
        <v>3.3401536579780577</v>
      </c>
      <c r="AR39">
        <f>AQ39*1000/AA39</f>
        <v>37.9765403037824</v>
      </c>
      <c r="AS39">
        <f>(AR39-U39)</f>
        <v>14.450331426218924</v>
      </c>
      <c r="AT39">
        <f>IF(D39,P39,(O39+P39)/2)</f>
        <v>26.425633430480957</v>
      </c>
      <c r="AU39">
        <f>0.61365*EXP(17.502*AT39/(240.97+AT39))</f>
        <v>3.4601834889691681</v>
      </c>
      <c r="AV39">
        <f>IF(AS39&lt;&gt;0,(1000-(AR39+U39)/2)/AS39*AL39,0)</f>
        <v>1.2900340946627156</v>
      </c>
      <c r="AW39">
        <f>U39*AA39/1000</f>
        <v>2.0692025132400742</v>
      </c>
      <c r="AX39">
        <f>(AU39-AW39)</f>
        <v>1.3909809757290938</v>
      </c>
      <c r="AY39">
        <f>1/(1.6/F39+1.37/N39)</f>
        <v>0.84704637183251441</v>
      </c>
      <c r="AZ39">
        <f>G39*AA39*0.001</f>
        <v>34.148972669650732</v>
      </c>
      <c r="BA39">
        <f>G39/S39</f>
        <v>0.98340925278341873</v>
      </c>
      <c r="BB39">
        <f>(1-AL39*AA39/AQ39/F39)*100</f>
        <v>73.888485382871963</v>
      </c>
      <c r="BC39">
        <f>(S39-E39/(N39/1.35))</f>
        <v>395.5083642756498</v>
      </c>
      <c r="BD39">
        <f>E39*BB39/100/BC39</f>
        <v>-3.7028214846245413E-3</v>
      </c>
    </row>
    <row r="40" spans="1:56" x14ac:dyDescent="0.25">
      <c r="A40" s="1" t="s">
        <v>1</v>
      </c>
      <c r="B40" s="1" t="s">
        <v>7265</v>
      </c>
      <c r="K40" s="1">
        <v>2.72</v>
      </c>
    </row>
    <row r="41" spans="1:56" x14ac:dyDescent="0.25">
      <c r="A41" s="1" t="s">
        <v>1</v>
      </c>
      <c r="B41" s="1" t="s">
        <v>7264</v>
      </c>
      <c r="K41" s="1">
        <v>2.72</v>
      </c>
    </row>
    <row r="42" spans="1:56" x14ac:dyDescent="0.25">
      <c r="A42" s="1">
        <v>9</v>
      </c>
      <c r="B42" s="1" t="s">
        <v>7263</v>
      </c>
      <c r="C42" s="1">
        <v>1893.0000027269125</v>
      </c>
      <c r="D42" s="1">
        <v>0</v>
      </c>
      <c r="E42">
        <f>(R42-S42*(1000-T42)/(1000-U42))*AK42</f>
        <v>-1.6127169954135876</v>
      </c>
      <c r="F42">
        <f>IF(AV42&lt;&gt;0,1/(1/AV42-1/N42),0)</f>
        <v>2.2123855926967702</v>
      </c>
      <c r="G42">
        <f>((AY42-AL42/2)*S42-E42)/(AY42+AL42/2)</f>
        <v>387.63358924629705</v>
      </c>
      <c r="H42">
        <f>AL42*1000</f>
        <v>19.82698873250769</v>
      </c>
      <c r="I42">
        <f>(AQ42-AW42)</f>
        <v>1.2023707967950674</v>
      </c>
      <c r="J42">
        <f>(P42+AP42*D42)</f>
        <v>25.780990600585938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26.926485061645508</v>
      </c>
      <c r="P42" s="1">
        <v>25.780990600585938</v>
      </c>
      <c r="Q42" s="1">
        <v>26.164237976074219</v>
      </c>
      <c r="R42" s="1">
        <v>399.87222290039063</v>
      </c>
      <c r="S42" s="1">
        <v>394.25604248046875</v>
      </c>
      <c r="T42" s="1">
        <v>6.6860489845275879</v>
      </c>
      <c r="U42" s="1">
        <v>24.19957160949707</v>
      </c>
      <c r="V42" s="1">
        <v>16.50102424621582</v>
      </c>
      <c r="W42" s="1">
        <v>59.724014282226563</v>
      </c>
      <c r="X42" s="1">
        <v>300.47833251953125</v>
      </c>
      <c r="Y42" s="1">
        <v>1000.056884765625</v>
      </c>
      <c r="Z42" s="1">
        <v>9.0253257751464844</v>
      </c>
      <c r="AA42" s="1">
        <v>87.952201843261719</v>
      </c>
      <c r="AB42" s="1">
        <v>6.7533402442932129</v>
      </c>
      <c r="AC42" s="1">
        <v>-1.4692471027374268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1.1046997519100412</v>
      </c>
      <c r="AL42">
        <f>(U42-T42)/(1000-U42)*AK42</f>
        <v>1.982698873250769E-2</v>
      </c>
      <c r="AM42">
        <f>(P42+273.15)</f>
        <v>298.93099060058591</v>
      </c>
      <c r="AN42">
        <f>(O42+273.15)</f>
        <v>300.07648506164549</v>
      </c>
      <c r="AO42">
        <f>(Y42*AG42+Z42*AH42)*AI42</f>
        <v>160.00909798601788</v>
      </c>
      <c r="AP42">
        <f>((AO42+0.00000010773*(AN42^4-AM42^4))-AL42*44100)/(L42*51.4+0.00000043092*AM42^3)</f>
        <v>-5.7696131508338953</v>
      </c>
      <c r="AQ42">
        <f>0.61365*EXP(17.502*J42/(240.97+J42))</f>
        <v>3.3307764035140197</v>
      </c>
      <c r="AR42">
        <f>AQ42*1000/AA42</f>
        <v>37.870301524113586</v>
      </c>
      <c r="AS42">
        <f>(AR42-U42)</f>
        <v>13.670729914616516</v>
      </c>
      <c r="AT42">
        <f>IF(D42,P42,(O42+P42)/2)</f>
        <v>26.353737831115723</v>
      </c>
      <c r="AU42">
        <f>0.61365*EXP(17.502*AT42/(240.97+AT42))</f>
        <v>3.4455367997515878</v>
      </c>
      <c r="AV42">
        <f>IF(AS42&lt;&gt;0,(1000-(AR42+U42)/2)/AS42*AL42,0)</f>
        <v>1.4053133603599883</v>
      </c>
      <c r="AW42">
        <f>U42*AA42/1000</f>
        <v>2.1284056067189523</v>
      </c>
      <c r="AX42">
        <f>(AU42-AW42)</f>
        <v>1.3171311930326355</v>
      </c>
      <c r="AY42">
        <f>1/(1.6/F42+1.37/N42)</f>
        <v>0.92692862398292875</v>
      </c>
      <c r="AZ42">
        <f>G42*AA42*0.001</f>
        <v>34.09322768261832</v>
      </c>
      <c r="BA42">
        <f>G42/S42</f>
        <v>0.98320265887998459</v>
      </c>
      <c r="BB42">
        <f>(1-AL42*AA42/AQ42/F42)*100</f>
        <v>76.335508591293376</v>
      </c>
      <c r="BC42">
        <f>(S42-E42/(N42/1.35))</f>
        <v>394.82120107957059</v>
      </c>
      <c r="BD42">
        <f>E42*BB42/100/BC42</f>
        <v>-3.1180588003405668E-3</v>
      </c>
    </row>
    <row r="43" spans="1:56" x14ac:dyDescent="0.25">
      <c r="A43" s="1" t="s">
        <v>1</v>
      </c>
      <c r="B43" s="1" t="s">
        <v>7262</v>
      </c>
      <c r="K43" s="1">
        <v>2.72</v>
      </c>
    </row>
    <row r="44" spans="1:56" x14ac:dyDescent="0.25">
      <c r="A44" s="1" t="s">
        <v>1</v>
      </c>
      <c r="B44" s="1" t="s">
        <v>7261</v>
      </c>
      <c r="K44" s="1">
        <v>2.72</v>
      </c>
    </row>
    <row r="45" spans="1:56" x14ac:dyDescent="0.25">
      <c r="A45" s="1">
        <v>10</v>
      </c>
      <c r="B45" s="1" t="s">
        <v>7260</v>
      </c>
      <c r="C45" s="1">
        <v>2100.5000027157366</v>
      </c>
      <c r="D45" s="1">
        <v>0</v>
      </c>
      <c r="E45">
        <f>(R45-S45*(1000-T45)/(1000-U45))*AK45</f>
        <v>-1.675328847746262</v>
      </c>
      <c r="F45">
        <f>IF(AV45&lt;&gt;0,1/(1/AV45-1/N45),0)</f>
        <v>2.617696907884735</v>
      </c>
      <c r="G45">
        <f>((AY45-AL45/2)*S45-E45)/(AY45+AL45/2)</f>
        <v>388.14740520552431</v>
      </c>
      <c r="H45">
        <f>AL45*1000</f>
        <v>20.395495504094434</v>
      </c>
      <c r="I45">
        <f>(AQ45-AW45)</f>
        <v>1.1149721325208923</v>
      </c>
      <c r="J45">
        <f>(P45+AP45*D45)</f>
        <v>25.627050399780273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26.639419555664063</v>
      </c>
      <c r="P45" s="1">
        <v>25.627050399780273</v>
      </c>
      <c r="Q45" s="1">
        <v>26.022180557250977</v>
      </c>
      <c r="R45" s="1">
        <v>400.00225830078125</v>
      </c>
      <c r="S45" s="1">
        <v>394.24176025390625</v>
      </c>
      <c r="T45" s="1">
        <v>6.851691722869873</v>
      </c>
      <c r="U45" s="1">
        <v>24.850263595581055</v>
      </c>
      <c r="V45" s="1">
        <v>17.197021484375</v>
      </c>
      <c r="W45" s="1">
        <v>62.371532440185547</v>
      </c>
      <c r="X45" s="1">
        <v>300.56362915039063</v>
      </c>
      <c r="Y45" s="1">
        <v>1250.0289306640625</v>
      </c>
      <c r="Z45" s="1">
        <v>9.2728548049926758</v>
      </c>
      <c r="AA45" s="1">
        <v>87.948150634765625</v>
      </c>
      <c r="AB45" s="1">
        <v>7.1223711967468262</v>
      </c>
      <c r="AC45" s="1">
        <v>-1.4902911186218262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1.1050133424646711</v>
      </c>
      <c r="AL45">
        <f>(U45-T45)/(1000-U45)*AK45</f>
        <v>2.0395495504094432E-2</v>
      </c>
      <c r="AM45">
        <f>(P45+273.15)</f>
        <v>298.77705039978025</v>
      </c>
      <c r="AN45">
        <f>(O45+273.15)</f>
        <v>299.78941955566404</v>
      </c>
      <c r="AO45">
        <f>(Y45*AG45+Z45*AH45)*AI45</f>
        <v>200.00462443579818</v>
      </c>
      <c r="AP45">
        <f>((AO45+0.00000010773*(AN45^4-AM45^4))-AL45*44100)/(L45*51.4+0.00000043092*AM45^3)</f>
        <v>-5.6605190142106272</v>
      </c>
      <c r="AQ45">
        <f>0.61365*EXP(17.502*J45/(240.97+J45))</f>
        <v>3.3005068585386872</v>
      </c>
      <c r="AR45">
        <f>AQ45*1000/AA45</f>
        <v>37.527871077643866</v>
      </c>
      <c r="AS45">
        <f>(AR45-U45)</f>
        <v>12.677607482062811</v>
      </c>
      <c r="AT45">
        <f>IF(D45,P45,(O45+P45)/2)</f>
        <v>26.133234977722168</v>
      </c>
      <c r="AU45">
        <f>0.61365*EXP(17.502*AT45/(240.97+AT45))</f>
        <v>3.4009526991746775</v>
      </c>
      <c r="AV45">
        <f>IF(AS45&lt;&gt;0,(1000-(AR45+U45)/2)/AS45*AL45,0)</f>
        <v>1.5586047327471404</v>
      </c>
      <c r="AW45">
        <f>U45*AA45/1000</f>
        <v>2.1855347260177949</v>
      </c>
      <c r="AX45">
        <f>(AU45-AW45)</f>
        <v>1.2154179731568826</v>
      </c>
      <c r="AY45">
        <f>1/(1.6/F45+1.37/N45)</f>
        <v>1.0342814712144586</v>
      </c>
      <c r="AZ45">
        <f>G45*AA45*0.001</f>
        <v>34.13684646150886</v>
      </c>
      <c r="BA45">
        <f>G45/S45</f>
        <v>0.98454157914560614</v>
      </c>
      <c r="BB45">
        <f>(1-AL45*AA45/AQ45/F45)*100</f>
        <v>79.238392667774647</v>
      </c>
      <c r="BC45">
        <f>(S45-E45/(N45/1.35))</f>
        <v>394.82886047503609</v>
      </c>
      <c r="BD45">
        <f>E45*BB45/100/BC45</f>
        <v>-3.3622254696794684E-3</v>
      </c>
    </row>
    <row r="46" spans="1:56" x14ac:dyDescent="0.25">
      <c r="A46" s="1" t="s">
        <v>1</v>
      </c>
      <c r="B46" s="1" t="s">
        <v>7259</v>
      </c>
      <c r="K46" s="1">
        <v>2.72</v>
      </c>
    </row>
    <row r="47" spans="1:56" x14ac:dyDescent="0.25">
      <c r="A47" s="1" t="s">
        <v>1</v>
      </c>
      <c r="B47" s="1" t="s">
        <v>7258</v>
      </c>
      <c r="K47" s="1">
        <v>2.72</v>
      </c>
    </row>
    <row r="48" spans="1:56" x14ac:dyDescent="0.25">
      <c r="A48" s="1">
        <v>11</v>
      </c>
      <c r="B48" s="1" t="s">
        <v>7257</v>
      </c>
      <c r="C48" s="1">
        <v>2307.5000027157366</v>
      </c>
      <c r="D48" s="1">
        <v>0</v>
      </c>
      <c r="E48">
        <f>(R48-S48*(1000-T48)/(1000-U48))*AK48</f>
        <v>-1.4628738947057698</v>
      </c>
      <c r="F48">
        <f>IF(AV48&lt;&gt;0,1/(1/AV48-1/N48),0)</f>
        <v>3.0541262898641071</v>
      </c>
      <c r="G48">
        <f>((AY48-AL48/2)*S48-E48)/(AY48+AL48/2)</f>
        <v>387.83523652196953</v>
      </c>
      <c r="H48">
        <f>AL48*1000</f>
        <v>21.243776119981327</v>
      </c>
      <c r="I48">
        <f>(AQ48-AW48)</f>
        <v>1.0617778035592251</v>
      </c>
      <c r="J48">
        <f>(P48+AP48*D48)</f>
        <v>25.762393951416016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26.827781677246094</v>
      </c>
      <c r="P48" s="1">
        <v>25.762393951416016</v>
      </c>
      <c r="Q48" s="1">
        <v>26.169822692871094</v>
      </c>
      <c r="R48" s="1">
        <v>400.09933471679688</v>
      </c>
      <c r="S48" s="1">
        <v>393.8511962890625</v>
      </c>
      <c r="T48" s="1">
        <v>7.029355525970459</v>
      </c>
      <c r="U48" s="1">
        <v>25.759746551513672</v>
      </c>
      <c r="V48" s="1">
        <v>17.44696044921875</v>
      </c>
      <c r="W48" s="1">
        <v>63.936054229736328</v>
      </c>
      <c r="X48" s="1">
        <v>300.55215454101563</v>
      </c>
      <c r="Y48" s="1">
        <v>1600.4212646484375</v>
      </c>
      <c r="Z48" s="1">
        <v>9.1249179840087891</v>
      </c>
      <c r="AA48" s="1">
        <v>87.940658569335938</v>
      </c>
      <c r="AB48" s="1">
        <v>7.3646454811096191</v>
      </c>
      <c r="AC48" s="1">
        <v>-1.5439232587814331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1.1049711564007925</v>
      </c>
      <c r="AL48">
        <f>(U48-T48)/(1000-U48)*AK48</f>
        <v>2.1243776119981326E-2</v>
      </c>
      <c r="AM48">
        <f>(P48+273.15)</f>
        <v>298.91239395141599</v>
      </c>
      <c r="AN48">
        <f>(O48+273.15)</f>
        <v>299.97778167724607</v>
      </c>
      <c r="AO48">
        <f>(Y48*AG48+Z48*AH48)*AI48</f>
        <v>256.06739662019754</v>
      </c>
      <c r="AP48">
        <f>((AO48+0.00000010773*(AN48^4-AM48^4))-AL48*44100)/(L48*51.4+0.00000043092*AM48^3)</f>
        <v>-5.5010762287148998</v>
      </c>
      <c r="AQ48">
        <f>0.61365*EXP(17.502*J48/(240.97+J48))</f>
        <v>3.3271068798785177</v>
      </c>
      <c r="AR48">
        <f>AQ48*1000/AA48</f>
        <v>37.833545188376014</v>
      </c>
      <c r="AS48">
        <f>(AR48-U48)</f>
        <v>12.073798636862342</v>
      </c>
      <c r="AT48">
        <f>IF(D48,P48,(O48+P48)/2)</f>
        <v>26.295087814331055</v>
      </c>
      <c r="AU48">
        <f>0.61365*EXP(17.502*AT48/(240.97+AT48))</f>
        <v>3.433628647836112</v>
      </c>
      <c r="AV48">
        <f>IF(AS48&lt;&gt;0,(1000-(AR48+U48)/2)/AS48*AL48,0)</f>
        <v>1.7035479812423837</v>
      </c>
      <c r="AW48">
        <f>U48*AA48/1000</f>
        <v>2.2653290763192926</v>
      </c>
      <c r="AX48">
        <f>(AU48-AW48)</f>
        <v>1.1682995715168194</v>
      </c>
      <c r="AY48">
        <f>1/(1.6/F48+1.37/N48)</f>
        <v>1.1369942881003947</v>
      </c>
      <c r="AZ48">
        <f>G48*AA48*0.001</f>
        <v>34.106486116136168</v>
      </c>
      <c r="BA48">
        <f>G48/S48</f>
        <v>0.98472529771706563</v>
      </c>
      <c r="BB48">
        <f>(1-AL48*AA48/AQ48/F48)*100</f>
        <v>81.614828484038412</v>
      </c>
      <c r="BC48">
        <f>(S48-E48/(N48/1.35))</f>
        <v>394.36384405264766</v>
      </c>
      <c r="BD48">
        <f>E48*BB48/100/BC48</f>
        <v>-3.0274631868698844E-3</v>
      </c>
    </row>
    <row r="49" spans="1:56" x14ac:dyDescent="0.25">
      <c r="A49" s="1" t="s">
        <v>1</v>
      </c>
      <c r="B49" s="1" t="s">
        <v>7256</v>
      </c>
      <c r="K49" s="1">
        <v>2.72</v>
      </c>
    </row>
    <row r="50" spans="1:56" x14ac:dyDescent="0.25">
      <c r="A50" s="1" t="s">
        <v>1</v>
      </c>
      <c r="B50" s="1" t="s">
        <v>7251</v>
      </c>
      <c r="K50" s="1">
        <v>2.72</v>
      </c>
    </row>
    <row r="51" spans="1:56" x14ac:dyDescent="0.25">
      <c r="A51" s="1">
        <v>12</v>
      </c>
      <c r="B51" s="1" t="s">
        <v>7255</v>
      </c>
      <c r="C51" s="1">
        <v>2515.5000026933849</v>
      </c>
      <c r="D51" s="1">
        <v>0</v>
      </c>
      <c r="E51">
        <f>(R51-S51*(1000-T51)/(1000-U51))*AK51</f>
        <v>-1.2155226053371084</v>
      </c>
      <c r="F51">
        <f>IF(AV51&lt;&gt;0,1/(1/AV51-1/N51),0)</f>
        <v>3.9562986451143773</v>
      </c>
      <c r="G51">
        <f>((AY51-AL51/2)*S51-E51)/(AY51+AL51/2)</f>
        <v>387.66108921070582</v>
      </c>
      <c r="H51">
        <f>AL51*1000</f>
        <v>22.254701967153945</v>
      </c>
      <c r="I51">
        <f>(AQ51-AW51)</f>
        <v>0.97019085851053166</v>
      </c>
      <c r="J51">
        <f>(P51+AP51*D51)</f>
        <v>25.766042709350586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27.006443023681641</v>
      </c>
      <c r="P51" s="1">
        <v>25.766042709350586</v>
      </c>
      <c r="Q51" s="1">
        <v>26.207721710205078</v>
      </c>
      <c r="R51" s="1">
        <v>400.16461181640625</v>
      </c>
      <c r="S51" s="1">
        <v>393.34243774414063</v>
      </c>
      <c r="T51" s="1">
        <v>7.2113866806030273</v>
      </c>
      <c r="U51" s="1">
        <v>26.812187194824219</v>
      </c>
      <c r="V51" s="1">
        <v>17.709970474243164</v>
      </c>
      <c r="W51" s="1">
        <v>65.846282958984375</v>
      </c>
      <c r="X51" s="1">
        <v>300.54779052734375</v>
      </c>
      <c r="Y51" s="1">
        <v>2000.203125</v>
      </c>
      <c r="Z51" s="1">
        <v>9.1249237060546875</v>
      </c>
      <c r="AA51" s="1">
        <v>87.931495666503906</v>
      </c>
      <c r="AB51" s="1">
        <v>7.6476120948791504</v>
      </c>
      <c r="AC51" s="1">
        <v>-1.5940263271331787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1.1049551122328811</v>
      </c>
      <c r="AL51">
        <f>(U51-T51)/(1000-U51)*AK51</f>
        <v>2.2254701967153945E-2</v>
      </c>
      <c r="AM51">
        <f>(P51+273.15)</f>
        <v>298.91604270935056</v>
      </c>
      <c r="AN51">
        <f>(O51+273.15)</f>
        <v>300.15644302368162</v>
      </c>
      <c r="AO51">
        <f>(Y51*AG51+Z51*AH51)*AI51</f>
        <v>320.0324928467162</v>
      </c>
      <c r="AP51">
        <f>((AO51+0.00000010773*(AN51^4-AM51^4))-AL51*44100)/(L51*51.4+0.00000043092*AM51^3)</f>
        <v>-5.3247701115356021</v>
      </c>
      <c r="AQ51">
        <f>0.61365*EXP(17.502*J51/(240.97+J51))</f>
        <v>3.3278265806417089</v>
      </c>
      <c r="AR51">
        <f>AQ51*1000/AA51</f>
        <v>37.845672422803915</v>
      </c>
      <c r="AS51">
        <f>(AR51-U51)</f>
        <v>11.033485227979696</v>
      </c>
      <c r="AT51">
        <f>IF(D51,P51,(O51+P51)/2)</f>
        <v>26.386242866516113</v>
      </c>
      <c r="AU51">
        <f>0.61365*EXP(17.502*AT51/(240.97+AT51))</f>
        <v>3.4521520597456736</v>
      </c>
      <c r="AV51">
        <f>IF(AS51&lt;&gt;0,(1000-(AR51+U51)/2)/AS51*AL51,0)</f>
        <v>1.9518067794871186</v>
      </c>
      <c r="AW51">
        <f>U51*AA51/1000</f>
        <v>2.3576357221311772</v>
      </c>
      <c r="AX51">
        <f>(AU51-AW51)</f>
        <v>1.0945163376144964</v>
      </c>
      <c r="AY51">
        <f>1/(1.6/F51+1.37/N51)</f>
        <v>1.3157048391786965</v>
      </c>
      <c r="AZ51">
        <f>G51*AA51*0.001</f>
        <v>34.087619386003361</v>
      </c>
      <c r="BA51">
        <f>G51/S51</f>
        <v>0.98555622788627151</v>
      </c>
      <c r="BB51">
        <f>(1-AL51*AA51/AQ51/F51)*100</f>
        <v>85.136657367311869</v>
      </c>
      <c r="BC51">
        <f>(S51-E51/(N51/1.35))</f>
        <v>393.76840402015966</v>
      </c>
      <c r="BD51">
        <f>E51*BB51/100/BC51</f>
        <v>-2.628081138970955E-3</v>
      </c>
    </row>
    <row r="52" spans="1:56" x14ac:dyDescent="0.25">
      <c r="A52" s="1" t="s">
        <v>1</v>
      </c>
      <c r="B52" s="1" t="s">
        <v>7254</v>
      </c>
    </row>
    <row r="53" spans="1:56" x14ac:dyDescent="0.25">
      <c r="A53" s="1" t="s">
        <v>1</v>
      </c>
      <c r="B53" s="1" t="s">
        <v>7253</v>
      </c>
    </row>
    <row r="54" spans="1:56" x14ac:dyDescent="0.25">
      <c r="A54" s="1" t="s">
        <v>1</v>
      </c>
      <c r="B54" s="1" t="s">
        <v>7252</v>
      </c>
    </row>
    <row r="55" spans="1:56" x14ac:dyDescent="0.25">
      <c r="A55" s="1" t="s">
        <v>1</v>
      </c>
      <c r="B55" s="1" t="s">
        <v>7251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61DD2-4B4C-47CD-8203-4BF05394AE68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3918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3917</v>
      </c>
    </row>
    <row r="12" spans="1:56" x14ac:dyDescent="0.25">
      <c r="A12" s="1" t="s">
        <v>1</v>
      </c>
      <c r="B12" s="1" t="s">
        <v>3916</v>
      </c>
    </row>
    <row r="13" spans="1:56" x14ac:dyDescent="0.25">
      <c r="A13" s="1" t="s">
        <v>1</v>
      </c>
      <c r="B13" s="1" t="s">
        <v>3915</v>
      </c>
    </row>
    <row r="14" spans="1:56" x14ac:dyDescent="0.25">
      <c r="A14" s="1" t="s">
        <v>1</v>
      </c>
      <c r="B14" s="1" t="s">
        <v>3914</v>
      </c>
    </row>
    <row r="15" spans="1:56" x14ac:dyDescent="0.25">
      <c r="A15" s="1" t="s">
        <v>1</v>
      </c>
      <c r="B15" s="1" t="s">
        <v>3913</v>
      </c>
    </row>
    <row r="16" spans="1:56" x14ac:dyDescent="0.25">
      <c r="A16" s="1" t="s">
        <v>1</v>
      </c>
      <c r="B16" s="1" t="s">
        <v>3912</v>
      </c>
    </row>
    <row r="17" spans="1:56" x14ac:dyDescent="0.25">
      <c r="A17" s="1" t="s">
        <v>1</v>
      </c>
      <c r="B17" s="1" t="s">
        <v>3911</v>
      </c>
    </row>
    <row r="18" spans="1:56" x14ac:dyDescent="0.25">
      <c r="A18" s="1">
        <v>1</v>
      </c>
      <c r="B18" s="1" t="s">
        <v>3910</v>
      </c>
      <c r="C18" s="1">
        <v>270.00000060349703</v>
      </c>
      <c r="D18" s="1">
        <v>0</v>
      </c>
      <c r="E18">
        <f>(R18-S18*(1000-T18)/(1000-U18))*AK18</f>
        <v>-7.3465313594066881</v>
      </c>
      <c r="F18">
        <f>IF(AV18&lt;&gt;0,1/(1/AV18-1/N18),0)</f>
        <v>5.4916138750915815</v>
      </c>
      <c r="G18">
        <f>((AY18-AL18/2)*S18-E18)/(AY18+AL18/2)</f>
        <v>395.7285199327136</v>
      </c>
      <c r="H18">
        <f>AL18*1000</f>
        <v>25.671543372006621</v>
      </c>
      <c r="I18">
        <f>(AQ18-AW18)</f>
        <v>0.91678439638655052</v>
      </c>
      <c r="J18">
        <f>(P18+AP18*D18)</f>
        <v>23.592493057250977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25.469779968261719</v>
      </c>
      <c r="P18" s="1">
        <v>23.592493057250977</v>
      </c>
      <c r="Q18" s="1">
        <v>25.604320526123047</v>
      </c>
      <c r="R18" s="1">
        <v>400.04647827148438</v>
      </c>
      <c r="S18" s="1">
        <v>397.46170043945313</v>
      </c>
      <c r="T18" s="1">
        <v>-2.2923320066183805E-3</v>
      </c>
      <c r="U18" s="1">
        <v>22.696664810180664</v>
      </c>
      <c r="V18" s="1">
        <v>-6.1950762756168842E-3</v>
      </c>
      <c r="W18" s="1">
        <v>61.338226318359375</v>
      </c>
      <c r="X18" s="1">
        <v>300.63833618164063</v>
      </c>
      <c r="Y18" s="1">
        <v>-9.6043474972248077E-2</v>
      </c>
      <c r="Z18" s="1">
        <v>5.8485808372497559</v>
      </c>
      <c r="AA18" s="1">
        <v>88.367881774902344</v>
      </c>
      <c r="AB18" s="1">
        <v>14.654349327087402</v>
      </c>
      <c r="AC18" s="1">
        <v>-0.26382103562355042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1.1052880006677961</v>
      </c>
      <c r="AL18">
        <f>(U18-T18)/(1000-U18)*AK18</f>
        <v>2.5671543372006621E-2</v>
      </c>
      <c r="AM18">
        <f>(P18+273.15)</f>
        <v>296.74249305725095</v>
      </c>
      <c r="AN18">
        <f>(O18+273.15)</f>
        <v>298.6197799682617</v>
      </c>
      <c r="AO18">
        <f>(Y18*AG18+Z18*AH18)*AI18</f>
        <v>-1.536695565208146E-2</v>
      </c>
      <c r="AP18">
        <f>((AO18+0.00000010773*(AN18^4-AM18^4))-AL18*44100)/(L18*51.4+0.00000043092*AM18^3)</f>
        <v>-9.1600377100478028</v>
      </c>
      <c r="AQ18">
        <f>0.61365*EXP(17.502*J18/(240.97+J18))</f>
        <v>2.9224405890171816</v>
      </c>
      <c r="AR18">
        <f>AQ18*1000/AA18</f>
        <v>33.071298421087576</v>
      </c>
      <c r="AS18">
        <f>(AR18-U18)</f>
        <v>10.374633610906912</v>
      </c>
      <c r="AT18">
        <f>IF(D18,P18,(O18+P18)/2)</f>
        <v>24.531136512756348</v>
      </c>
      <c r="AU18">
        <f>0.61365*EXP(17.502*AT18/(240.97+AT18))</f>
        <v>3.0918735243956204</v>
      </c>
      <c r="AV18">
        <f>IF(AS18&lt;&gt;0,(1000-(AR18+U18)/2)/AS18*AL18,0)</f>
        <v>2.405455408308641</v>
      </c>
      <c r="AW18">
        <f>U18*AA18/1000</f>
        <v>2.0056561926306311</v>
      </c>
      <c r="AX18">
        <f>(AU18-AW18)</f>
        <v>1.0862173317649892</v>
      </c>
      <c r="AY18">
        <f>1/(1.6/F18+1.37/N18)</f>
        <v>1.635534903513139</v>
      </c>
      <c r="AZ18">
        <f>G18*AA18*0.001</f>
        <v>34.969691064371126</v>
      </c>
      <c r="BA18">
        <f>G18/S18</f>
        <v>0.99563937731654839</v>
      </c>
      <c r="BB18">
        <f>(1-AL18*AA18/AQ18/F18)*100</f>
        <v>85.864839654276082</v>
      </c>
      <c r="BC18">
        <f>(S18-E18/(N18/1.35))</f>
        <v>399.77875907083921</v>
      </c>
      <c r="BD18">
        <f>E18*BB18/100/BC18</f>
        <v>-1.577894580133982E-2</v>
      </c>
    </row>
    <row r="19" spans="1:56" x14ac:dyDescent="0.25">
      <c r="A19" s="1" t="s">
        <v>1</v>
      </c>
      <c r="B19" s="1" t="s">
        <v>3909</v>
      </c>
      <c r="K19" s="1">
        <v>2.72</v>
      </c>
    </row>
    <row r="20" spans="1:56" x14ac:dyDescent="0.25">
      <c r="A20" s="1" t="s">
        <v>1</v>
      </c>
      <c r="B20" s="1" t="s">
        <v>3908</v>
      </c>
      <c r="K20" s="1">
        <v>2.72</v>
      </c>
    </row>
    <row r="21" spans="1:56" x14ac:dyDescent="0.25">
      <c r="A21" s="1">
        <v>2</v>
      </c>
      <c r="B21" s="1" t="s">
        <v>3907</v>
      </c>
      <c r="C21" s="1">
        <v>475.5000006146729</v>
      </c>
      <c r="D21" s="1">
        <v>0</v>
      </c>
      <c r="E21">
        <f>(R21-S21*(1000-T21)/(1000-U21))*AK21</f>
        <v>-6.0631962196259526</v>
      </c>
      <c r="F21">
        <f>IF(AV21&lt;&gt;0,1/(1/AV21-1/N21),0)</f>
        <v>5.7701963613722684</v>
      </c>
      <c r="G21">
        <f>((AY21-AL21/2)*S21-E21)/(AY21+AL21/2)</f>
        <v>394.17719437547669</v>
      </c>
      <c r="H21">
        <f>AL21*1000</f>
        <v>25.374420436730226</v>
      </c>
      <c r="I21">
        <f>(AQ21-AW21)</f>
        <v>0.88736317258157937</v>
      </c>
      <c r="J21">
        <f>(P21+AP21*D21)</f>
        <v>23.292682647705078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25.400793075561523</v>
      </c>
      <c r="P21" s="1">
        <v>23.292682647705078</v>
      </c>
      <c r="Q21" s="1">
        <v>25.584550857543945</v>
      </c>
      <c r="R21" s="1">
        <v>400.16571044921875</v>
      </c>
      <c r="S21" s="1">
        <v>396.54803466796875</v>
      </c>
      <c r="T21" s="1">
        <v>-2.1506869234144688E-3</v>
      </c>
      <c r="U21" s="1">
        <v>22.437749862670898</v>
      </c>
      <c r="V21" s="1">
        <v>-5.8359238319098949E-3</v>
      </c>
      <c r="W21" s="1">
        <v>60.885196685791016</v>
      </c>
      <c r="X21" s="1">
        <v>300.66891479492188</v>
      </c>
      <c r="Y21" s="1">
        <v>26.076808929443359</v>
      </c>
      <c r="Z21" s="1">
        <v>6.0510168075561523</v>
      </c>
      <c r="AA21" s="1">
        <v>88.364402770996094</v>
      </c>
      <c r="AB21" s="1">
        <v>14.569884300231934</v>
      </c>
      <c r="AC21" s="1">
        <v>-0.25667497515678406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1.1054004220401537</v>
      </c>
      <c r="AL21">
        <f>(U21-T21)/(1000-U21)*AK21</f>
        <v>2.5374420436730227E-2</v>
      </c>
      <c r="AM21">
        <f>(P21+273.15)</f>
        <v>296.44268264770506</v>
      </c>
      <c r="AN21">
        <f>(O21+273.15)</f>
        <v>298.5507930755615</v>
      </c>
      <c r="AO21">
        <f>(Y21*AG21+Z21*AH21)*AI21</f>
        <v>4.1722893354530015</v>
      </c>
      <c r="AP21">
        <f>((AO21+0.00000010773*(AN21^4-AM21^4))-AL21*44100)/(L21*51.4+0.00000043092*AM21^3)</f>
        <v>-8.9987102590057617</v>
      </c>
      <c r="AQ21">
        <f>0.61365*EXP(17.502*J21/(240.97+J21))</f>
        <v>2.8700615387214929</v>
      </c>
      <c r="AR21">
        <f>AQ21*1000/AA21</f>
        <v>32.479838585674628</v>
      </c>
      <c r="AS21">
        <f>(AR21-U21)</f>
        <v>10.042088723003729</v>
      </c>
      <c r="AT21">
        <f>IF(D21,P21,(O21+P21)/2)</f>
        <v>24.346737861633301</v>
      </c>
      <c r="AU21">
        <f>0.61365*EXP(17.502*AT21/(240.97+AT21))</f>
        <v>3.0579263260093423</v>
      </c>
      <c r="AV21">
        <f>IF(AS21&lt;&gt;0,(1000-(AR21+U21)/2)/AS21*AL21,0)</f>
        <v>2.4574239610998947</v>
      </c>
      <c r="AW21">
        <f>U21*AA21/1000</f>
        <v>1.9826983661399136</v>
      </c>
      <c r="AX21">
        <f>(AU21-AW21)</f>
        <v>1.0752279598694288</v>
      </c>
      <c r="AY21">
        <f>1/(1.6/F21+1.37/N21)</f>
        <v>1.6740482261844871</v>
      </c>
      <c r="AZ21">
        <f>G21*AA21*0.001</f>
        <v>34.831232366935836</v>
      </c>
      <c r="BA21">
        <f>G21/S21</f>
        <v>0.99402130363733321</v>
      </c>
      <c r="BB21">
        <f>(1-AL21*AA21/AQ21/F21)*100</f>
        <v>86.460841367460802</v>
      </c>
      <c r="BC21">
        <f>(S21-E21/(N21/1.35))</f>
        <v>398.46033592242179</v>
      </c>
      <c r="BD21">
        <f>E21*BB21/100/BC21</f>
        <v>-1.315636712776682E-2</v>
      </c>
    </row>
    <row r="22" spans="1:56" x14ac:dyDescent="0.25">
      <c r="A22" s="1" t="s">
        <v>1</v>
      </c>
      <c r="B22" s="1" t="s">
        <v>3906</v>
      </c>
      <c r="K22" s="1">
        <v>2.72</v>
      </c>
    </row>
    <row r="23" spans="1:56" x14ac:dyDescent="0.25">
      <c r="A23" s="1" t="s">
        <v>1</v>
      </c>
      <c r="B23" s="1" t="s">
        <v>3905</v>
      </c>
      <c r="K23" s="1">
        <v>2.72</v>
      </c>
    </row>
    <row r="24" spans="1:56" x14ac:dyDescent="0.25">
      <c r="A24" s="1">
        <v>3</v>
      </c>
      <c r="B24" s="1" t="s">
        <v>3904</v>
      </c>
      <c r="C24" s="1">
        <v>681.5000006146729</v>
      </c>
      <c r="D24" s="1">
        <v>0</v>
      </c>
      <c r="E24">
        <f>(R24-S24*(1000-T24)/(1000-U24))*AK24</f>
        <v>-5.2672433322220487</v>
      </c>
      <c r="F24">
        <f>IF(AV24&lt;&gt;0,1/(1/AV24-1/N24),0)</f>
        <v>5.7441437095118113</v>
      </c>
      <c r="G24">
        <f>((AY24-AL24/2)*S24-E24)/(AY24+AL24/2)</f>
        <v>393.16493001657221</v>
      </c>
      <c r="H24">
        <f>AL24*1000</f>
        <v>24.994130430900604</v>
      </c>
      <c r="I24">
        <f>(AQ24-AW24)</f>
        <v>0.87604608823527674</v>
      </c>
      <c r="J24">
        <f>(P24+AP24*D24)</f>
        <v>23.057666778564453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25.305885314941406</v>
      </c>
      <c r="P24" s="1">
        <v>23.057666778564453</v>
      </c>
      <c r="Q24" s="1">
        <v>25.514116287231445</v>
      </c>
      <c r="R24" s="1">
        <v>400.10238647460938</v>
      </c>
      <c r="S24" s="1">
        <v>395.9149169921875</v>
      </c>
      <c r="T24" s="1">
        <v>-4.3367687612771988E-3</v>
      </c>
      <c r="U24" s="1">
        <v>22.109189987182617</v>
      </c>
      <c r="V24" s="1">
        <v>-1.1833685450255871E-2</v>
      </c>
      <c r="W24" s="1">
        <v>60.329059600830078</v>
      </c>
      <c r="X24" s="1">
        <v>300.63482666015625</v>
      </c>
      <c r="Y24" s="1">
        <v>49.995197296142578</v>
      </c>
      <c r="Z24" s="1">
        <v>6.1065454483032227</v>
      </c>
      <c r="AA24" s="1">
        <v>88.358390808105469</v>
      </c>
      <c r="AB24" s="1">
        <v>14.642655372619629</v>
      </c>
      <c r="AC24" s="1">
        <v>-0.2554868757724762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1.1052750980152799</v>
      </c>
      <c r="AL24">
        <f>(U24-T24)/(1000-U24)*AK24</f>
        <v>2.4994130430900603E-2</v>
      </c>
      <c r="AM24">
        <f>(P24+273.15)</f>
        <v>296.20766677856443</v>
      </c>
      <c r="AN24">
        <f>(O24+273.15)</f>
        <v>298.45588531494138</v>
      </c>
      <c r="AO24">
        <f>(Y24*AG24+Z24*AH24)*AI24</f>
        <v>7.999231388586054</v>
      </c>
      <c r="AP24">
        <f>((AO24+0.00000010773*(AN24^4-AM24^4))-AL24*44100)/(L24*51.4+0.00000043092*AM24^3)</f>
        <v>-8.8179821669105962</v>
      </c>
      <c r="AQ24">
        <f>0.61365*EXP(17.502*J24/(240.97+J24))</f>
        <v>2.8295785375734108</v>
      </c>
      <c r="AR24">
        <f>AQ24*1000/AA24</f>
        <v>32.023880377344334</v>
      </c>
      <c r="AS24">
        <f>(AR24-U24)</f>
        <v>9.9146903901617165</v>
      </c>
      <c r="AT24">
        <f>IF(D24,P24,(O24+P24)/2)</f>
        <v>24.18177604675293</v>
      </c>
      <c r="AU24">
        <f>0.61365*EXP(17.502*AT24/(240.97+AT24))</f>
        <v>3.0278339693143383</v>
      </c>
      <c r="AV24">
        <f>IF(AS24&lt;&gt;0,(1000-(AR24+U24)/2)/AS24*AL24,0)</f>
        <v>2.4526863636985352</v>
      </c>
      <c r="AW24">
        <f>U24*AA24/1000</f>
        <v>1.9535324493381341</v>
      </c>
      <c r="AX24">
        <f>(AU24-AW24)</f>
        <v>1.0743015199762043</v>
      </c>
      <c r="AY24">
        <f>1/(1.6/F24+1.37/N24)</f>
        <v>1.6705311758853427</v>
      </c>
      <c r="AZ24">
        <f>G24*AA24*0.001</f>
        <v>34.739420538445721</v>
      </c>
      <c r="BA24">
        <f>G24/S24</f>
        <v>0.99305409607572437</v>
      </c>
      <c r="BB24">
        <f>(1-AL24*AA24/AQ24/F24)*100</f>
        <v>86.412524303885689</v>
      </c>
      <c r="BC24">
        <f>(S24-E24/(N24/1.35))</f>
        <v>397.57617875361848</v>
      </c>
      <c r="BD24">
        <f>E24*BB24/100/BC24</f>
        <v>-1.1448266188558088E-2</v>
      </c>
    </row>
    <row r="25" spans="1:56" x14ac:dyDescent="0.25">
      <c r="A25" s="1" t="s">
        <v>1</v>
      </c>
      <c r="B25" s="1" t="s">
        <v>3903</v>
      </c>
      <c r="K25" s="1">
        <v>2.72</v>
      </c>
    </row>
    <row r="26" spans="1:56" x14ac:dyDescent="0.25">
      <c r="A26" s="1" t="s">
        <v>1</v>
      </c>
      <c r="B26" s="1" t="s">
        <v>3902</v>
      </c>
      <c r="K26" s="1">
        <v>2.72</v>
      </c>
    </row>
    <row r="27" spans="1:56" x14ac:dyDescent="0.25">
      <c r="A27" s="1">
        <v>4</v>
      </c>
      <c r="B27" s="1" t="s">
        <v>3901</v>
      </c>
      <c r="C27" s="1">
        <v>887.5000006146729</v>
      </c>
      <c r="D27" s="1">
        <v>0</v>
      </c>
      <c r="E27">
        <f>(R27-S27*(1000-T27)/(1000-U27))*AK27</f>
        <v>-4.5244393128046223</v>
      </c>
      <c r="F27">
        <f>IF(AV27&lt;&gt;0,1/(1/AV27-1/N27),0)</f>
        <v>5.7108616442345426</v>
      </c>
      <c r="G27">
        <f>((AY27-AL27/2)*S27-E27)/(AY27+AL27/2)</f>
        <v>392.01969666410554</v>
      </c>
      <c r="H27">
        <f>AL27*1000</f>
        <v>24.873204752642192</v>
      </c>
      <c r="I27">
        <f>(AQ27-AW27)</f>
        <v>0.87405982187975151</v>
      </c>
      <c r="J27">
        <f>(P27+AP27*D27)</f>
        <v>22.993375778198242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25.230300903320313</v>
      </c>
      <c r="P27" s="1">
        <v>22.993375778198242</v>
      </c>
      <c r="Q27" s="1">
        <v>25.442417144775391</v>
      </c>
      <c r="R27" s="1">
        <v>399.98037719726563</v>
      </c>
      <c r="S27" s="1">
        <v>395.18032836914063</v>
      </c>
      <c r="T27" s="1">
        <v>-2.7475426904857159E-3</v>
      </c>
      <c r="U27" s="1">
        <v>22.007783889770508</v>
      </c>
      <c r="V27" s="1">
        <v>-7.5308186933398247E-3</v>
      </c>
      <c r="W27" s="1">
        <v>60.321769714355469</v>
      </c>
      <c r="X27" s="1">
        <v>300.6114501953125</v>
      </c>
      <c r="Y27" s="1">
        <v>100.83132171630859</v>
      </c>
      <c r="Z27" s="1">
        <v>6.035362720489502</v>
      </c>
      <c r="AA27" s="1">
        <v>88.356536865234375</v>
      </c>
      <c r="AB27" s="1">
        <v>14.642878532409668</v>
      </c>
      <c r="AC27" s="1">
        <v>-0.25236329436302185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1.1051891551298252</v>
      </c>
      <c r="AL27">
        <f>(U27-T27)/(1000-U27)*AK27</f>
        <v>2.4873204752642191E-2</v>
      </c>
      <c r="AM27">
        <f>(P27+273.15)</f>
        <v>296.14337577819822</v>
      </c>
      <c r="AN27">
        <f>(O27+273.15)</f>
        <v>298.38030090332029</v>
      </c>
      <c r="AO27">
        <f>(Y27*AG27+Z27*AH27)*AI27</f>
        <v>16.133011114008468</v>
      </c>
      <c r="AP27">
        <f>((AO27+0.00000010773*(AN27^4-AM27^4))-AL27*44100)/(L27*51.4+0.00000043092*AM27^3)</f>
        <v>-8.7086021483252143</v>
      </c>
      <c r="AQ27">
        <f>0.61365*EXP(17.502*J27/(240.97+J27))</f>
        <v>2.8185913904583706</v>
      </c>
      <c r="AR27">
        <f>AQ27*1000/AA27</f>
        <v>31.90020218602978</v>
      </c>
      <c r="AS27">
        <f>(AR27-U27)</f>
        <v>9.8924182962592724</v>
      </c>
      <c r="AT27">
        <f>IF(D27,P27,(O27+P27)/2)</f>
        <v>24.111838340759277</v>
      </c>
      <c r="AU27">
        <f>0.61365*EXP(17.502*AT27/(240.97+AT27))</f>
        <v>3.0151542791143897</v>
      </c>
      <c r="AV27">
        <f>IF(AS27&lt;&gt;0,(1000-(AR27+U27)/2)/AS27*AL27,0)</f>
        <v>2.4465981765107192</v>
      </c>
      <c r="AW27">
        <f>U27*AA27/1000</f>
        <v>1.9445315685786191</v>
      </c>
      <c r="AX27">
        <f>(AU27-AW27)</f>
        <v>1.0706227105357706</v>
      </c>
      <c r="AY27">
        <f>1/(1.6/F27+1.37/N27)</f>
        <v>1.6660132785403108</v>
      </c>
      <c r="AZ27">
        <f>G27*AA27*0.001</f>
        <v>34.637502780200045</v>
      </c>
      <c r="BA27">
        <f>G27/S27</f>
        <v>0.99200205203007297</v>
      </c>
      <c r="BB27">
        <f>(1-AL27*AA27/AQ27/F27)*100</f>
        <v>86.346730256562282</v>
      </c>
      <c r="BC27">
        <f>(S27-E27/(N27/1.35))</f>
        <v>396.60731352023419</v>
      </c>
      <c r="BD27">
        <f>E27*BB27/100/BC27</f>
        <v>-9.8503110655571765E-3</v>
      </c>
    </row>
    <row r="28" spans="1:56" x14ac:dyDescent="0.25">
      <c r="A28" s="1" t="s">
        <v>1</v>
      </c>
      <c r="B28" s="1" t="s">
        <v>3900</v>
      </c>
      <c r="K28" s="1">
        <v>2.72</v>
      </c>
    </row>
    <row r="29" spans="1:56" x14ac:dyDescent="0.25">
      <c r="A29" s="1" t="s">
        <v>1</v>
      </c>
      <c r="B29" s="1" t="s">
        <v>3899</v>
      </c>
      <c r="K29" s="1">
        <v>2.72</v>
      </c>
    </row>
    <row r="30" spans="1:56" x14ac:dyDescent="0.25">
      <c r="A30" s="1">
        <v>5</v>
      </c>
      <c r="B30" s="1" t="s">
        <v>3898</v>
      </c>
      <c r="C30" s="1">
        <v>1092.5000006146729</v>
      </c>
      <c r="D30" s="1">
        <v>0</v>
      </c>
      <c r="E30">
        <f>(R30-S30*(1000-T30)/(1000-U30))*AK30</f>
        <v>-3.8874638967707451</v>
      </c>
      <c r="F30">
        <f>IF(AV30&lt;&gt;0,1/(1/AV30-1/N30),0)</f>
        <v>5.6978855975078497</v>
      </c>
      <c r="G30">
        <f>((AY30-AL30/2)*S30-E30)/(AY30+AL30/2)</f>
        <v>391.1421289776552</v>
      </c>
      <c r="H30">
        <f>AL30*1000</f>
        <v>24.8383244489521</v>
      </c>
      <c r="I30">
        <f>(AQ30-AW30)</f>
        <v>0.87366826913459206</v>
      </c>
      <c r="J30">
        <f>(P30+AP30*D30)</f>
        <v>22.973415374755859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25.183826446533203</v>
      </c>
      <c r="P30" s="1">
        <v>22.973415374755859</v>
      </c>
      <c r="Q30" s="1">
        <v>25.394519805908203</v>
      </c>
      <c r="R30" s="1">
        <v>400.02206420898438</v>
      </c>
      <c r="S30" s="1">
        <v>394.67025756835938</v>
      </c>
      <c r="T30" s="1">
        <v>-2.7905709575861692E-3</v>
      </c>
      <c r="U30" s="1">
        <v>21.974918365478516</v>
      </c>
      <c r="V30" s="1">
        <v>-7.669517770409584E-3</v>
      </c>
      <c r="W30" s="1">
        <v>60.395179748535156</v>
      </c>
      <c r="X30" s="1">
        <v>300.6483154296875</v>
      </c>
      <c r="Y30" s="1">
        <v>150.08576965332031</v>
      </c>
      <c r="Z30" s="1">
        <v>6.0304365158081055</v>
      </c>
      <c r="AA30" s="1">
        <v>88.351615905761719</v>
      </c>
      <c r="AB30" s="1">
        <v>14.554647445678711</v>
      </c>
      <c r="AC30" s="1">
        <v>-0.25258806347846985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1.1053246890797332</v>
      </c>
      <c r="AL30">
        <f>(U30-T30)/(1000-U30)*AK30</f>
        <v>2.48383244489521E-2</v>
      </c>
      <c r="AM30">
        <f>(P30+273.15)</f>
        <v>296.12341537475584</v>
      </c>
      <c r="AN30">
        <f>(O30+273.15)</f>
        <v>298.33382644653318</v>
      </c>
      <c r="AO30">
        <f>(Y30*AG30+Z30*AH30)*AI30</f>
        <v>24.013722607782711</v>
      </c>
      <c r="AP30">
        <f>((AO30+0.00000010773*(AN30^4-AM30^4))-AL30*44100)/(L30*51.4+0.00000043092*AM30^3)</f>
        <v>-8.6335929164060534</v>
      </c>
      <c r="AQ30">
        <f>0.61365*EXP(17.502*J30/(240.97+J30))</f>
        <v>2.8151878161218189</v>
      </c>
      <c r="AR30">
        <f>AQ30*1000/AA30</f>
        <v>31.863455888849572</v>
      </c>
      <c r="AS30">
        <f>(AR30-U30)</f>
        <v>9.8885375233710562</v>
      </c>
      <c r="AT30">
        <f>IF(D30,P30,(O30+P30)/2)</f>
        <v>24.078620910644531</v>
      </c>
      <c r="AU30">
        <f>0.61365*EXP(17.502*AT30/(240.97+AT30))</f>
        <v>3.0091482449568971</v>
      </c>
      <c r="AV30">
        <f>IF(AS30&lt;&gt;0,(1000-(AR30+U30)/2)/AS30*AL30,0)</f>
        <v>2.4442135035703405</v>
      </c>
      <c r="AW30">
        <f>U30*AA30/1000</f>
        <v>1.9415195469872268</v>
      </c>
      <c r="AX30">
        <f>(AU30-AW30)</f>
        <v>1.0676286979696703</v>
      </c>
      <c r="AY30">
        <f>1/(1.6/F30+1.37/N30)</f>
        <v>1.6642442186538715</v>
      </c>
      <c r="AZ30">
        <f>G30*AA30*0.001</f>
        <v>34.5580391439957</v>
      </c>
      <c r="BA30">
        <f>G30/S30</f>
        <v>0.99106056632581929</v>
      </c>
      <c r="BB30">
        <f>(1-AL30*AA30/AQ30/F30)*100</f>
        <v>86.319067718172178</v>
      </c>
      <c r="BC30">
        <f>(S30-E30/(N30/1.35))</f>
        <v>395.8963439124517</v>
      </c>
      <c r="BD30">
        <f>E30*BB30/100/BC30</f>
        <v>-8.4760130907273416E-3</v>
      </c>
    </row>
    <row r="31" spans="1:56" x14ac:dyDescent="0.25">
      <c r="A31" s="1" t="s">
        <v>1</v>
      </c>
      <c r="B31" s="1" t="s">
        <v>3897</v>
      </c>
      <c r="K31" s="1">
        <v>2.72</v>
      </c>
    </row>
    <row r="32" spans="1:56" x14ac:dyDescent="0.25">
      <c r="A32" s="1" t="s">
        <v>1</v>
      </c>
      <c r="B32" s="1" t="s">
        <v>3896</v>
      </c>
      <c r="K32" s="1">
        <v>2.72</v>
      </c>
    </row>
    <row r="33" spans="1:56" x14ac:dyDescent="0.25">
      <c r="A33" s="1">
        <v>6</v>
      </c>
      <c r="B33" s="1" t="s">
        <v>3895</v>
      </c>
      <c r="C33" s="1">
        <v>1297.5000006146729</v>
      </c>
      <c r="D33" s="1">
        <v>0</v>
      </c>
      <c r="E33">
        <f>(R33-S33*(1000-T33)/(1000-U33))*AK33</f>
        <v>-2.9717844682343633</v>
      </c>
      <c r="F33">
        <f>IF(AV33&lt;&gt;0,1/(1/AV33-1/N33),0)</f>
        <v>5.8536809628902189</v>
      </c>
      <c r="G33">
        <f>((AY33-AL33/2)*S33-E33)/(AY33+AL33/2)</f>
        <v>389.77681710933649</v>
      </c>
      <c r="H33">
        <f>AL33*1000</f>
        <v>25.015435579786661</v>
      </c>
      <c r="I33">
        <f>(AQ33-AW33)</f>
        <v>0.86968403603393707</v>
      </c>
      <c r="J33">
        <f>(P33+AP33*D33)</f>
        <v>23.028663635253906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25.166540145874023</v>
      </c>
      <c r="P33" s="1">
        <v>23.028663635253906</v>
      </c>
      <c r="Q33" s="1">
        <v>25.370229721069336</v>
      </c>
      <c r="R33" s="1">
        <v>400.05368041992188</v>
      </c>
      <c r="S33" s="1">
        <v>393.829345703125</v>
      </c>
      <c r="T33" s="1">
        <v>-2.5352549273520708E-3</v>
      </c>
      <c r="U33" s="1">
        <v>22.128044128417969</v>
      </c>
      <c r="V33" s="1">
        <v>-6.9745802320539951E-3</v>
      </c>
      <c r="W33" s="1">
        <v>60.875072479248047</v>
      </c>
      <c r="X33" s="1">
        <v>300.6534423828125</v>
      </c>
      <c r="Y33" s="1">
        <v>300.28189086914063</v>
      </c>
      <c r="Z33" s="1">
        <v>6.0425596237182617</v>
      </c>
      <c r="AA33" s="1">
        <v>88.346412658691406</v>
      </c>
      <c r="AB33" s="1">
        <v>14.485232353210449</v>
      </c>
      <c r="AC33" s="1">
        <v>-0.25730693340301514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1.1053435381721044</v>
      </c>
      <c r="AL33">
        <f>(U33-T33)/(1000-U33)*AK33</f>
        <v>2.5015435579786662E-2</v>
      </c>
      <c r="AM33">
        <f>(P33+273.15)</f>
        <v>296.17866363525388</v>
      </c>
      <c r="AN33">
        <f>(O33+273.15)</f>
        <v>298.316540145874</v>
      </c>
      <c r="AO33">
        <f>(Y33*AG33+Z33*AH33)*AI33</f>
        <v>48.045101465170774</v>
      </c>
      <c r="AP33">
        <f>((AO33+0.00000010773*(AN33^4-AM33^4))-AL33*44100)/(L33*51.4+0.00000043092*AM33^3)</f>
        <v>-8.506046687972983</v>
      </c>
      <c r="AQ33">
        <f>0.61365*EXP(17.502*J33/(240.97+J33))</f>
        <v>2.8246173539328843</v>
      </c>
      <c r="AR33">
        <f>AQ33*1000/AA33</f>
        <v>31.972066198604182</v>
      </c>
      <c r="AS33">
        <f>(AR33-U33)</f>
        <v>9.8440220701862131</v>
      </c>
      <c r="AT33">
        <f>IF(D33,P33,(O33+P33)/2)</f>
        <v>24.097601890563965</v>
      </c>
      <c r="AU33">
        <f>0.61365*EXP(17.502*AT33/(240.97+AT33))</f>
        <v>3.0125789084414132</v>
      </c>
      <c r="AV33">
        <f>IF(AS33&lt;&gt;0,(1000-(AR33+U33)/2)/AS33*AL33,0)</f>
        <v>2.4724412942070715</v>
      </c>
      <c r="AW33">
        <f>U33*AA33/1000</f>
        <v>1.9549333178989472</v>
      </c>
      <c r="AX33">
        <f>(AU33-AW33)</f>
        <v>1.057645590542466</v>
      </c>
      <c r="AY33">
        <f>1/(1.6/F33+1.37/N33)</f>
        <v>1.6852047102426051</v>
      </c>
      <c r="AZ33">
        <f>G33*AA33*0.001</f>
        <v>34.435383529132736</v>
      </c>
      <c r="BA33">
        <f>G33/S33</f>
        <v>0.98970993746910019</v>
      </c>
      <c r="BB33">
        <f>(1-AL33*AA33/AQ33/F33)*100</f>
        <v>86.633788864169532</v>
      </c>
      <c r="BC33">
        <f>(S33-E33/(N33/1.35))</f>
        <v>394.76663141196838</v>
      </c>
      <c r="BD33">
        <f>E33*BB33/100/BC33</f>
        <v>-6.5217505149810558E-3</v>
      </c>
    </row>
    <row r="34" spans="1:56" x14ac:dyDescent="0.25">
      <c r="A34" s="1" t="s">
        <v>1</v>
      </c>
      <c r="B34" s="1" t="s">
        <v>3894</v>
      </c>
      <c r="K34" s="1">
        <v>2.72</v>
      </c>
    </row>
    <row r="35" spans="1:56" x14ac:dyDescent="0.25">
      <c r="A35" s="1" t="s">
        <v>1</v>
      </c>
      <c r="B35" s="1" t="s">
        <v>3893</v>
      </c>
      <c r="K35" s="1">
        <v>2.72</v>
      </c>
    </row>
    <row r="36" spans="1:56" x14ac:dyDescent="0.25">
      <c r="A36" s="1">
        <v>7</v>
      </c>
      <c r="B36" s="1" t="s">
        <v>3892</v>
      </c>
      <c r="C36" s="1">
        <v>1504.000000603497</v>
      </c>
      <c r="D36" s="1">
        <v>0</v>
      </c>
      <c r="E36">
        <f>(R36-S36*(1000-T36)/(1000-U36))*AK36</f>
        <v>-2.2124900254028903</v>
      </c>
      <c r="F36">
        <f>IF(AV36&lt;&gt;0,1/(1/AV36-1/N36),0)</f>
        <v>6.0438347010382483</v>
      </c>
      <c r="G36">
        <f>((AY36-AL36/2)*S36-E36)/(AY36+AL36/2)</f>
        <v>388.61418026254375</v>
      </c>
      <c r="H36">
        <f>AL36*1000</f>
        <v>25.327689291760834</v>
      </c>
      <c r="I36">
        <f>(AQ36-AW36)</f>
        <v>0.86864090648440384</v>
      </c>
      <c r="J36">
        <f>(P36+AP36*D36)</f>
        <v>23.161197662353516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25.173320770263672</v>
      </c>
      <c r="P36" s="1">
        <v>23.161197662353516</v>
      </c>
      <c r="Q36" s="1">
        <v>25.365627288818359</v>
      </c>
      <c r="R36" s="1">
        <v>400.11557006835938</v>
      </c>
      <c r="S36" s="1">
        <v>393.109619140625</v>
      </c>
      <c r="T36" s="1">
        <v>-4.2032236233353615E-3</v>
      </c>
      <c r="U36" s="1">
        <v>22.39622688293457</v>
      </c>
      <c r="V36" s="1">
        <v>-1.155904121696949E-2</v>
      </c>
      <c r="W36" s="1">
        <v>61.590564727783203</v>
      </c>
      <c r="X36" s="1">
        <v>300.65676879882813</v>
      </c>
      <c r="Y36" s="1">
        <v>501.0521240234375</v>
      </c>
      <c r="Z36" s="1">
        <v>5.8810696601867676</v>
      </c>
      <c r="AA36" s="1">
        <v>88.350128173828125</v>
      </c>
      <c r="AB36" s="1">
        <v>14.70113468170166</v>
      </c>
      <c r="AC36" s="1">
        <v>-0.25772464275360107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1.1053557676427501</v>
      </c>
      <c r="AL36">
        <f>(U36-T36)/(1000-U36)*AK36</f>
        <v>2.5327689291760835E-2</v>
      </c>
      <c r="AM36">
        <f>(P36+273.15)</f>
        <v>296.31119766235349</v>
      </c>
      <c r="AN36">
        <f>(O36+273.15)</f>
        <v>298.32332077026365</v>
      </c>
      <c r="AO36">
        <f>(Y36*AG36+Z36*AH36)*AI36</f>
        <v>80.168338051847968</v>
      </c>
      <c r="AP36">
        <f>((AO36+0.00000010773*(AN36^4-AM36^4))-AL36*44100)/(L36*51.4+0.00000043092*AM36^3)</f>
        <v>-8.3651947141704195</v>
      </c>
      <c r="AQ36">
        <f>0.61365*EXP(17.502*J36/(240.97+J36))</f>
        <v>2.8473504222018082</v>
      </c>
      <c r="AR36">
        <f>AQ36*1000/AA36</f>
        <v>32.228028199344209</v>
      </c>
      <c r="AS36">
        <f>(AR36-U36)</f>
        <v>9.8318013164096385</v>
      </c>
      <c r="AT36">
        <f>IF(D36,P36,(O36+P36)/2)</f>
        <v>24.167259216308594</v>
      </c>
      <c r="AU36">
        <f>0.61365*EXP(17.502*AT36/(240.97+AT36))</f>
        <v>3.0251982441649443</v>
      </c>
      <c r="AV36">
        <f>IF(AS36&lt;&gt;0,(1000-(AR36+U36)/2)/AS36*AL36,0)</f>
        <v>2.5057398353223053</v>
      </c>
      <c r="AW36">
        <f>U36*AA36/1000</f>
        <v>1.9787095157174044</v>
      </c>
      <c r="AX36">
        <f>(AU36-AW36)</f>
        <v>1.0464887284475399</v>
      </c>
      <c r="AY36">
        <f>1/(1.6/F36+1.37/N36)</f>
        <v>1.7099862626777231</v>
      </c>
      <c r="AZ36">
        <f>G36*AA36*0.001</f>
        <v>34.334112636362889</v>
      </c>
      <c r="BA36">
        <f>G36/S36</f>
        <v>0.98856441394665262</v>
      </c>
      <c r="BB36">
        <f>(1-AL36*AA36/AQ36/F36)*100</f>
        <v>86.996829504583246</v>
      </c>
      <c r="BC36">
        <f>(S36-E36/(N36/1.35))</f>
        <v>393.80742724344503</v>
      </c>
      <c r="BD36">
        <f>E36*BB36/100/BC36</f>
        <v>-4.887658388463524E-3</v>
      </c>
    </row>
    <row r="37" spans="1:56" x14ac:dyDescent="0.25">
      <c r="A37" s="1" t="s">
        <v>1</v>
      </c>
      <c r="B37" s="1" t="s">
        <v>3891</v>
      </c>
      <c r="K37" s="1">
        <v>2.72</v>
      </c>
    </row>
    <row r="38" spans="1:56" x14ac:dyDescent="0.25">
      <c r="A38" s="1" t="s">
        <v>1</v>
      </c>
      <c r="B38" s="1" t="s">
        <v>3890</v>
      </c>
      <c r="K38" s="1">
        <v>2.72</v>
      </c>
    </row>
    <row r="39" spans="1:56" x14ac:dyDescent="0.25">
      <c r="A39" s="1">
        <v>8</v>
      </c>
      <c r="B39" s="1" t="s">
        <v>3889</v>
      </c>
      <c r="C39" s="1">
        <v>1710.000000603497</v>
      </c>
      <c r="D39" s="1">
        <v>0</v>
      </c>
      <c r="E39">
        <f>(R39-S39*(1000-T39)/(1000-U39))*AK39</f>
        <v>-1.4549631189223728</v>
      </c>
      <c r="F39">
        <f>IF(AV39&lt;&gt;0,1/(1/AV39-1/N39),0)</f>
        <v>6.3108654953622079</v>
      </c>
      <c r="G39">
        <f>((AY39-AL39/2)*S39-E39)/(AY39+AL39/2)</f>
        <v>387.43358176858385</v>
      </c>
      <c r="H39">
        <f>AL39*1000</f>
        <v>25.740563363893369</v>
      </c>
      <c r="I39">
        <f>(AQ39-AW39)</f>
        <v>0.86694016809032659</v>
      </c>
      <c r="J39">
        <f>(P39+AP39*D39)</f>
        <v>23.333011627197266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25.203508377075195</v>
      </c>
      <c r="P39" s="1">
        <v>23.333011627197266</v>
      </c>
      <c r="Q39" s="1">
        <v>25.382541656494141</v>
      </c>
      <c r="R39" s="1">
        <v>400.17648315429688</v>
      </c>
      <c r="S39" s="1">
        <v>392.355712890625</v>
      </c>
      <c r="T39" s="1">
        <v>-4.4866306707262993E-3</v>
      </c>
      <c r="U39" s="1">
        <v>22.753412246704102</v>
      </c>
      <c r="V39" s="1">
        <v>-1.2315362691879272E-2</v>
      </c>
      <c r="W39" s="1">
        <v>62.455890655517578</v>
      </c>
      <c r="X39" s="1">
        <v>300.6484375</v>
      </c>
      <c r="Y39" s="1">
        <v>749.73638916015625</v>
      </c>
      <c r="Z39" s="1">
        <v>5.9520964622497559</v>
      </c>
      <c r="AA39" s="1">
        <v>88.3436279296875</v>
      </c>
      <c r="AB39" s="1">
        <v>14.753525733947754</v>
      </c>
      <c r="AC39" s="1">
        <v>-0.26712873578071594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1.1053251378676467</v>
      </c>
      <c r="AL39">
        <f>(U39-T39)/(1000-U39)*AK39</f>
        <v>2.5740563363893368E-2</v>
      </c>
      <c r="AM39">
        <f>(P39+273.15)</f>
        <v>296.48301162719724</v>
      </c>
      <c r="AN39">
        <f>(O39+273.15)</f>
        <v>298.35350837707517</v>
      </c>
      <c r="AO39">
        <f>(Y39*AG39+Z39*AH39)*AI39</f>
        <v>119.95781958435873</v>
      </c>
      <c r="AP39">
        <f>((AO39+0.00000010773*(AN39^4-AM39^4))-AL39*44100)/(L39*51.4+0.00000043092*AM39^3)</f>
        <v>-8.1988857965498099</v>
      </c>
      <c r="AQ39">
        <f>0.61365*EXP(17.502*J39/(240.97+J39))</f>
        <v>2.8770591537439487</v>
      </c>
      <c r="AR39">
        <f>AQ39*1000/AA39</f>
        <v>32.566685579562048</v>
      </c>
      <c r="AS39">
        <f>(AR39-U39)</f>
        <v>9.8132733328579462</v>
      </c>
      <c r="AT39">
        <f>IF(D39,P39,(O39+P39)/2)</f>
        <v>24.26826000213623</v>
      </c>
      <c r="AU39">
        <f>0.61365*EXP(17.502*AT39/(240.97+AT39))</f>
        <v>3.0435779380786894</v>
      </c>
      <c r="AV39">
        <f>IF(AS39&lt;&gt;0,(1000-(AR39+U39)/2)/AS39*AL39,0)</f>
        <v>2.5504821147081342</v>
      </c>
      <c r="AW39">
        <f>U39*AA39/1000</f>
        <v>2.0101189856536221</v>
      </c>
      <c r="AX39">
        <f>(AU39-AW39)</f>
        <v>1.0334589524250672</v>
      </c>
      <c r="AY39">
        <f>1/(1.6/F39+1.37/N39)</f>
        <v>1.7433799594411523</v>
      </c>
      <c r="AZ39">
        <f>G39*AA39*0.001</f>
        <v>34.227288195229931</v>
      </c>
      <c r="BA39">
        <f>G39/S39</f>
        <v>0.98745492684233382</v>
      </c>
      <c r="BB39">
        <f>(1-AL39*AA39/AQ39/F39)*100</f>
        <v>87.475639423940848</v>
      </c>
      <c r="BC39">
        <f>(S39-E39/(N39/1.35))</f>
        <v>392.8146008593983</v>
      </c>
      <c r="BD39">
        <f>E39*BB39/100/BC39</f>
        <v>-3.2400483303710367E-3</v>
      </c>
    </row>
    <row r="40" spans="1:56" x14ac:dyDescent="0.25">
      <c r="A40" s="1" t="s">
        <v>1</v>
      </c>
      <c r="B40" s="1" t="s">
        <v>3888</v>
      </c>
      <c r="K40" s="1">
        <v>2.72</v>
      </c>
    </row>
    <row r="41" spans="1:56" x14ac:dyDescent="0.25">
      <c r="A41" s="1" t="s">
        <v>1</v>
      </c>
      <c r="B41" s="1" t="s">
        <v>3887</v>
      </c>
      <c r="K41" s="1">
        <v>2.72</v>
      </c>
    </row>
    <row r="42" spans="1:56" x14ac:dyDescent="0.25">
      <c r="A42" s="1">
        <v>9</v>
      </c>
      <c r="B42" s="1" t="s">
        <v>3886</v>
      </c>
      <c r="C42" s="1">
        <v>1916.000000603497</v>
      </c>
      <c r="D42" s="1">
        <v>0</v>
      </c>
      <c r="E42">
        <f>(R42-S42*(1000-T42)/(1000-U42))*AK42</f>
        <v>-1.1112789774156588</v>
      </c>
      <c r="F42">
        <f>IF(AV42&lt;&gt;0,1/(1/AV42-1/N42),0)</f>
        <v>6.5621495091682265</v>
      </c>
      <c r="G42">
        <f>((AY42-AL42/2)*S42-E42)/(AY42+AL42/2)</f>
        <v>386.70950528312954</v>
      </c>
      <c r="H42">
        <f>AL42*1000</f>
        <v>26.199121759578262</v>
      </c>
      <c r="I42">
        <f>(AQ42-AW42)</f>
        <v>0.86839580735404187</v>
      </c>
      <c r="J42">
        <f>(P42+AP42*D42)</f>
        <v>23.542470932006836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25.260744094848633</v>
      </c>
      <c r="P42" s="1">
        <v>23.542470932006836</v>
      </c>
      <c r="Q42" s="1">
        <v>25.420831680297852</v>
      </c>
      <c r="R42" s="1">
        <v>400.11602783203125</v>
      </c>
      <c r="S42" s="1">
        <v>391.833740234375</v>
      </c>
      <c r="T42" s="1">
        <v>-4.1368338279426098E-3</v>
      </c>
      <c r="U42" s="1">
        <v>23.150283813476563</v>
      </c>
      <c r="V42" s="1">
        <v>-1.1316964402794838E-2</v>
      </c>
      <c r="W42" s="1">
        <v>63.331272125244141</v>
      </c>
      <c r="X42" s="1">
        <v>300.64187622070313</v>
      </c>
      <c r="Y42" s="1">
        <v>998.98370361328125</v>
      </c>
      <c r="Z42" s="1">
        <v>5.9979395866394043</v>
      </c>
      <c r="AA42" s="1">
        <v>88.3465576171875</v>
      </c>
      <c r="AB42" s="1">
        <v>14.811247825622559</v>
      </c>
      <c r="AC42" s="1">
        <v>-0.27432230114936829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1.1053010155172907</v>
      </c>
      <c r="AL42">
        <f>(U42-T42)/(1000-U42)*AK42</f>
        <v>2.619912175957826E-2</v>
      </c>
      <c r="AM42">
        <f>(P42+273.15)</f>
        <v>296.69247093200681</v>
      </c>
      <c r="AN42">
        <f>(O42+273.15)</f>
        <v>298.41074409484861</v>
      </c>
      <c r="AO42">
        <f>(Y42*AG42+Z42*AH42)*AI42</f>
        <v>159.83738900548087</v>
      </c>
      <c r="AP42">
        <f>((AO42+0.00000010773*(AN42^4-AM42^4))-AL42*44100)/(L42*51.4+0.00000043092*AM42^3)</f>
        <v>-8.0491830285808401</v>
      </c>
      <c r="AQ42">
        <f>0.61365*EXP(17.502*J42/(240.97+J42))</f>
        <v>2.9136436901355922</v>
      </c>
      <c r="AR42">
        <f>AQ42*1000/AA42</f>
        <v>32.979708193732201</v>
      </c>
      <c r="AS42">
        <f>(AR42-U42)</f>
        <v>9.829424380255638</v>
      </c>
      <c r="AT42">
        <f>IF(D42,P42,(O42+P42)/2)</f>
        <v>24.401607513427734</v>
      </c>
      <c r="AU42">
        <f>0.61365*EXP(17.502*AT42/(240.97+AT42))</f>
        <v>3.0679934327728104</v>
      </c>
      <c r="AV42">
        <f>IF(AS42&lt;&gt;0,(1000-(AR42+U42)/2)/AS42*AL42,0)</f>
        <v>2.5905732143630882</v>
      </c>
      <c r="AW42">
        <f>U42*AA42/1000</f>
        <v>2.0452478827815503</v>
      </c>
      <c r="AX42">
        <f>(AU42-AW42)</f>
        <v>1.0227455499912601</v>
      </c>
      <c r="AY42">
        <f>1/(1.6/F42+1.37/N42)</f>
        <v>1.7733955900247871</v>
      </c>
      <c r="AZ42">
        <f>G42*AA42*0.001</f>
        <v>34.164453589610076</v>
      </c>
      <c r="BA42">
        <f>G42/S42</f>
        <v>0.98692242544457653</v>
      </c>
      <c r="BB42">
        <f>(1-AL42*AA42/AQ42/F42)*100</f>
        <v>87.894191386882824</v>
      </c>
      <c r="BC42">
        <f>(S42-E42/(N42/1.35))</f>
        <v>392.18423197265662</v>
      </c>
      <c r="BD42">
        <f>E42*BB42/100/BC42</f>
        <v>-2.4905378432450932E-3</v>
      </c>
    </row>
    <row r="43" spans="1:56" x14ac:dyDescent="0.25">
      <c r="A43" s="1" t="s">
        <v>1</v>
      </c>
      <c r="B43" s="1" t="s">
        <v>3885</v>
      </c>
      <c r="K43" s="1">
        <v>2.72</v>
      </c>
    </row>
    <row r="44" spans="1:56" x14ac:dyDescent="0.25">
      <c r="A44" s="1" t="s">
        <v>1</v>
      </c>
      <c r="B44" s="1" t="s">
        <v>3884</v>
      </c>
      <c r="K44" s="1">
        <v>2.72</v>
      </c>
    </row>
    <row r="45" spans="1:56" x14ac:dyDescent="0.25">
      <c r="A45" s="1">
        <v>10</v>
      </c>
      <c r="B45" s="1" t="s">
        <v>3883</v>
      </c>
      <c r="C45" s="1">
        <v>2122.000000603497</v>
      </c>
      <c r="D45" s="1">
        <v>0</v>
      </c>
      <c r="E45">
        <f>(R45-S45*(1000-T45)/(1000-U45))*AK45</f>
        <v>-0.90134287994477602</v>
      </c>
      <c r="F45">
        <f>IF(AV45&lt;&gt;0,1/(1/AV45-1/N45),0)</f>
        <v>6.680590037160222</v>
      </c>
      <c r="G45">
        <f>((AY45-AL45/2)*S45-E45)/(AY45+AL45/2)</f>
        <v>386.00936696178047</v>
      </c>
      <c r="H45">
        <f>AL45*1000</f>
        <v>26.619361406807954</v>
      </c>
      <c r="I45">
        <f>(AQ45-AW45)</f>
        <v>0.87572946597158863</v>
      </c>
      <c r="J45">
        <f>(P45+AP45*D45)</f>
        <v>23.764650344848633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25.332046508789063</v>
      </c>
      <c r="P45" s="1">
        <v>23.764650344848633</v>
      </c>
      <c r="Q45" s="1">
        <v>25.473434448242188</v>
      </c>
      <c r="R45" s="1">
        <v>399.902099609375</v>
      </c>
      <c r="S45" s="1">
        <v>391.29409790039063</v>
      </c>
      <c r="T45" s="1">
        <v>-3.4942547790706158E-3</v>
      </c>
      <c r="U45" s="1">
        <v>23.513040542602539</v>
      </c>
      <c r="V45" s="1">
        <v>-9.5180263742804527E-3</v>
      </c>
      <c r="W45" s="1">
        <v>64.047348022460938</v>
      </c>
      <c r="X45" s="1">
        <v>300.64892578125</v>
      </c>
      <c r="Y45" s="1">
        <v>1249.888671875</v>
      </c>
      <c r="Z45" s="1">
        <v>6.0352249145507813</v>
      </c>
      <c r="AA45" s="1">
        <v>88.340957641601563</v>
      </c>
      <c r="AB45" s="1">
        <v>14.827528953552246</v>
      </c>
      <c r="AC45" s="1">
        <v>-0.27528950572013855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1.1053269330193012</v>
      </c>
      <c r="AL45">
        <f>(U45-T45)/(1000-U45)*AK45</f>
        <v>2.6619361406807953E-2</v>
      </c>
      <c r="AM45">
        <f>(P45+273.15)</f>
        <v>296.91465034484861</v>
      </c>
      <c r="AN45">
        <f>(O45+273.15)</f>
        <v>298.48204650878904</v>
      </c>
      <c r="AO45">
        <f>(Y45*AG45+Z45*AH45)*AI45</f>
        <v>199.98218303004978</v>
      </c>
      <c r="AP45">
        <f>((AO45+0.00000010773*(AN45^4-AM45^4))-AL45*44100)/(L45*51.4+0.00000043092*AM45^3)</f>
        <v>-7.8832146668987395</v>
      </c>
      <c r="AQ45">
        <f>0.61365*EXP(17.502*J45/(240.97+J45))</f>
        <v>2.9528939845708999</v>
      </c>
      <c r="AR45">
        <f>AQ45*1000/AA45</f>
        <v>33.426103399860835</v>
      </c>
      <c r="AS45">
        <f>(AR45-U45)</f>
        <v>9.9130628572582964</v>
      </c>
      <c r="AT45">
        <f>IF(D45,P45,(O45+P45)/2)</f>
        <v>24.548348426818848</v>
      </c>
      <c r="AU45">
        <f>0.61365*EXP(17.502*AT45/(240.97+AT45))</f>
        <v>3.0950589263636936</v>
      </c>
      <c r="AV45">
        <f>IF(AS45&lt;&gt;0,(1000-(AR45+U45)/2)/AS45*AL45,0)</f>
        <v>2.6088324016298281</v>
      </c>
      <c r="AW45">
        <f>U45*AA45/1000</f>
        <v>2.0771645185993113</v>
      </c>
      <c r="AX45">
        <f>(AU45-AW45)</f>
        <v>1.0178944077643823</v>
      </c>
      <c r="AY45">
        <f>1/(1.6/F45+1.37/N45)</f>
        <v>1.7870953425500287</v>
      </c>
      <c r="AZ45">
        <f>G45*AA45*0.001</f>
        <v>34.100437136032077</v>
      </c>
      <c r="BA45">
        <f>G45/S45</f>
        <v>0.98649422271645038</v>
      </c>
      <c r="BB45">
        <f>(1-AL45*AA45/AQ45/F45)*100</f>
        <v>88.079428999465065</v>
      </c>
      <c r="BC45">
        <f>(S45-E45/(N45/1.35))</f>
        <v>391.57837686111952</v>
      </c>
      <c r="BD45">
        <f>E45*BB45/100/BC45</f>
        <v>-2.0274297788007408E-3</v>
      </c>
    </row>
    <row r="46" spans="1:56" x14ac:dyDescent="0.25">
      <c r="A46" s="1" t="s">
        <v>1</v>
      </c>
      <c r="B46" s="1" t="s">
        <v>3882</v>
      </c>
      <c r="K46" s="1">
        <v>2.72</v>
      </c>
    </row>
    <row r="47" spans="1:56" x14ac:dyDescent="0.25">
      <c r="A47" s="1" t="s">
        <v>1</v>
      </c>
      <c r="B47" s="1" t="s">
        <v>3881</v>
      </c>
      <c r="K47" s="1">
        <v>2.72</v>
      </c>
    </row>
    <row r="48" spans="1:56" x14ac:dyDescent="0.25">
      <c r="A48" s="1">
        <v>11</v>
      </c>
      <c r="B48" s="1" t="s">
        <v>3880</v>
      </c>
      <c r="C48" s="1">
        <v>2328.000000603497</v>
      </c>
      <c r="D48" s="1">
        <v>0</v>
      </c>
      <c r="E48">
        <f>(R48-S48*(1000-T48)/(1000-U48))*AK48</f>
        <v>-0.4341986739839212</v>
      </c>
      <c r="F48">
        <f>IF(AV48&lt;&gt;0,1/(1/AV48-1/N48),0)</f>
        <v>6.470306396151094</v>
      </c>
      <c r="G48">
        <f>((AY48-AL48/2)*S48-E48)/(AY48+AL48/2)</f>
        <v>385.12570499695522</v>
      </c>
      <c r="H48">
        <f>AL48*1000</f>
        <v>26.978841418203494</v>
      </c>
      <c r="I48">
        <f>(AQ48-AW48)</f>
        <v>0.89837426503569784</v>
      </c>
      <c r="J48">
        <f>(P48+AP48*D48)</f>
        <v>24.044792175292969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25.431982040405273</v>
      </c>
      <c r="P48" s="1">
        <v>24.044792175292969</v>
      </c>
      <c r="Q48" s="1">
        <v>25.547639846801758</v>
      </c>
      <c r="R48" s="1">
        <v>399.96420288085938</v>
      </c>
      <c r="S48" s="1">
        <v>390.81784057617188</v>
      </c>
      <c r="T48" s="1">
        <v>-1.3545680558308959E-3</v>
      </c>
      <c r="U48" s="1">
        <v>23.825386047363281</v>
      </c>
      <c r="V48" s="1">
        <v>-3.6677068565040827E-3</v>
      </c>
      <c r="W48" s="1">
        <v>64.510986328125</v>
      </c>
      <c r="X48" s="1">
        <v>300.645751953125</v>
      </c>
      <c r="Y48" s="1">
        <v>1600.9449462890625</v>
      </c>
      <c r="Z48" s="1">
        <v>4.7745780944824219</v>
      </c>
      <c r="AA48" s="1">
        <v>88.337211608886719</v>
      </c>
      <c r="AB48" s="1">
        <v>14.881359100341797</v>
      </c>
      <c r="AC48" s="1">
        <v>-0.27397304773330688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1.1053152645335476</v>
      </c>
      <c r="AL48">
        <f>(U48-T48)/(1000-U48)*AK48</f>
        <v>2.6978841418203493E-2</v>
      </c>
      <c r="AM48">
        <f>(P48+273.15)</f>
        <v>297.19479217529295</v>
      </c>
      <c r="AN48">
        <f>(O48+273.15)</f>
        <v>298.58198204040525</v>
      </c>
      <c r="AO48">
        <f>(Y48*AG48+Z48*AH48)*AI48</f>
        <v>256.15118568082471</v>
      </c>
      <c r="AP48">
        <f>((AO48+0.00000010773*(AN48^4-AM48^4))-AL48*44100)/(L48*51.4+0.00000043092*AM48^3)</f>
        <v>-7.5654567463131839</v>
      </c>
      <c r="AQ48">
        <f>0.61365*EXP(17.502*J48/(240.97+J48))</f>
        <v>3.003042433965045</v>
      </c>
      <c r="AR48">
        <f>AQ48*1000/AA48</f>
        <v>33.995214239510126</v>
      </c>
      <c r="AS48">
        <f>(AR48-U48)</f>
        <v>10.169828192146845</v>
      </c>
      <c r="AT48">
        <f>IF(D48,P48,(O48+P48)/2)</f>
        <v>24.738387107849121</v>
      </c>
      <c r="AU48">
        <f>0.61365*EXP(17.502*AT48/(240.97+AT48))</f>
        <v>3.1304204521673955</v>
      </c>
      <c r="AV48">
        <f>IF(AS48&lt;&gt;0,(1000-(AR48+U48)/2)/AS48*AL48,0)</f>
        <v>2.5761374253610159</v>
      </c>
      <c r="AW48">
        <f>U48*AA48/1000</f>
        <v>2.1046681689293472</v>
      </c>
      <c r="AX48">
        <f>(AU48-AW48)</f>
        <v>1.0257522832380483</v>
      </c>
      <c r="AY48">
        <f>1/(1.6/F48+1.37/N48)</f>
        <v>1.7625775280891458</v>
      </c>
      <c r="AZ48">
        <f>G48*AA48*0.001</f>
        <v>34.02093089833771</v>
      </c>
      <c r="BA48">
        <f>G48/S48</f>
        <v>0.98543532308856496</v>
      </c>
      <c r="BB48">
        <f>(1-AL48*AA48/AQ48/F48)*100</f>
        <v>87.734629652577709</v>
      </c>
      <c r="BC48">
        <f>(S48-E48/(N48/1.35))</f>
        <v>390.95478462991264</v>
      </c>
      <c r="BD48">
        <f>E48*BB48/100/BC48</f>
        <v>-9.7439042455205183E-4</v>
      </c>
    </row>
    <row r="49" spans="1:56" x14ac:dyDescent="0.25">
      <c r="A49" s="1" t="s">
        <v>1</v>
      </c>
      <c r="B49" s="1" t="s">
        <v>3879</v>
      </c>
      <c r="K49" s="1">
        <v>2.72</v>
      </c>
    </row>
    <row r="50" spans="1:56" x14ac:dyDescent="0.25">
      <c r="A50" s="1" t="s">
        <v>1</v>
      </c>
      <c r="B50" s="1" t="s">
        <v>3874</v>
      </c>
      <c r="K50" s="1">
        <v>2.72</v>
      </c>
    </row>
    <row r="51" spans="1:56" x14ac:dyDescent="0.25">
      <c r="A51" s="1">
        <v>12</v>
      </c>
      <c r="B51" s="1" t="s">
        <v>3878</v>
      </c>
      <c r="C51" s="1">
        <v>2534.000000603497</v>
      </c>
      <c r="D51" s="1">
        <v>0</v>
      </c>
      <c r="E51">
        <f>(R51-S51*(1000-T51)/(1000-U51))*AK51</f>
        <v>-0.52870642532759282</v>
      </c>
      <c r="F51">
        <f>IF(AV51&lt;&gt;0,1/(1/AV51-1/N51),0)</f>
        <v>5.9911778534740536</v>
      </c>
      <c r="G51">
        <f>((AY51-AL51/2)*S51-E51)/(AY51+AL51/2)</f>
        <v>384.91787881468406</v>
      </c>
      <c r="H51">
        <f>AL51*1000</f>
        <v>27.268827748833171</v>
      </c>
      <c r="I51">
        <f>(AQ51-AW51)</f>
        <v>0.93641124626762196</v>
      </c>
      <c r="J51">
        <f>(P51+AP51*D51)</f>
        <v>24.373014450073242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25.554786682128906</v>
      </c>
      <c r="P51" s="1">
        <v>24.373014450073242</v>
      </c>
      <c r="Q51" s="1">
        <v>25.640417098999023</v>
      </c>
      <c r="R51" s="1">
        <v>399.97988891601563</v>
      </c>
      <c r="S51" s="1">
        <v>390.81732177734375</v>
      </c>
      <c r="T51" s="1">
        <v>-1.7930542817339301E-3</v>
      </c>
      <c r="U51" s="1">
        <v>24.072813034057617</v>
      </c>
      <c r="V51" s="1">
        <v>-4.8192553222179413E-3</v>
      </c>
      <c r="W51" s="1">
        <v>64.701347351074219</v>
      </c>
      <c r="X51" s="1">
        <v>300.67242431640625</v>
      </c>
      <c r="Y51" s="1">
        <v>1999.9013671875</v>
      </c>
      <c r="Z51" s="1">
        <v>5.8930630683898926</v>
      </c>
      <c r="AA51" s="1">
        <v>88.329208374023438</v>
      </c>
      <c r="AB51" s="1">
        <v>15.136391639709473</v>
      </c>
      <c r="AC51" s="1">
        <v>-0.27223202586174011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1.1054133246926696</v>
      </c>
      <c r="AL51">
        <f>(U51-T51)/(1000-U51)*AK51</f>
        <v>2.7268827748833172E-2</v>
      </c>
      <c r="AM51">
        <f>(P51+273.15)</f>
        <v>297.52301445007322</v>
      </c>
      <c r="AN51">
        <f>(O51+273.15)</f>
        <v>298.70478668212888</v>
      </c>
      <c r="AO51">
        <f>(Y51*AG51+Z51*AH51)*AI51</f>
        <v>319.98421159779537</v>
      </c>
      <c r="AP51">
        <f>((AO51+0.00000010773*(AN51^4-AM51^4))-AL51*44100)/(L51*51.4+0.00000043092*AM51^3)</f>
        <v>-7.161521446210978</v>
      </c>
      <c r="AQ51">
        <f>0.61365*EXP(17.502*J51/(240.97+J51))</f>
        <v>3.0627437649018048</v>
      </c>
      <c r="AR51">
        <f>AQ51*1000/AA51</f>
        <v>34.674190126700161</v>
      </c>
      <c r="AS51">
        <f>(AR51-U51)</f>
        <v>10.601377092642544</v>
      </c>
      <c r="AT51">
        <f>IF(D51,P51,(O51+P51)/2)</f>
        <v>24.963900566101074</v>
      </c>
      <c r="AU51">
        <f>0.61365*EXP(17.502*AT51/(240.97+AT51))</f>
        <v>3.1728406707282928</v>
      </c>
      <c r="AV51">
        <f>IF(AS51&lt;&gt;0,(1000-(AR51+U51)/2)/AS51*AL51,0)</f>
        <v>2.4966423288750552</v>
      </c>
      <c r="AW51">
        <f>U51*AA51/1000</f>
        <v>2.1263325186341828</v>
      </c>
      <c r="AX51">
        <f>(AU51-AW51)</f>
        <v>1.04650815209411</v>
      </c>
      <c r="AY51">
        <f>1/(1.6/F51+1.37/N51)</f>
        <v>1.7032096793029616</v>
      </c>
      <c r="AZ51">
        <f>G51*AA51*0.001</f>
        <v>33.999491524709335</v>
      </c>
      <c r="BA51">
        <f>G51/S51</f>
        <v>0.9849048580144032</v>
      </c>
      <c r="BB51">
        <f>(1-AL51*AA51/AQ51/F51)*100</f>
        <v>86.873530608750059</v>
      </c>
      <c r="BC51">
        <f>(S51-E51/(N51/1.35))</f>
        <v>390.98407309525732</v>
      </c>
      <c r="BD51">
        <f>E51*BB51/100/BC51</f>
        <v>-1.1747433459405692E-3</v>
      </c>
    </row>
    <row r="52" spans="1:56" x14ac:dyDescent="0.25">
      <c r="A52" s="1" t="s">
        <v>1</v>
      </c>
      <c r="B52" s="1" t="s">
        <v>3877</v>
      </c>
    </row>
    <row r="53" spans="1:56" x14ac:dyDescent="0.25">
      <c r="A53" s="1" t="s">
        <v>1</v>
      </c>
      <c r="B53" s="1" t="s">
        <v>3876</v>
      </c>
    </row>
    <row r="54" spans="1:56" x14ac:dyDescent="0.25">
      <c r="A54" s="1" t="s">
        <v>1</v>
      </c>
      <c r="B54" s="1" t="s">
        <v>3875</v>
      </c>
    </row>
    <row r="55" spans="1:56" x14ac:dyDescent="0.25">
      <c r="A55" s="1" t="s">
        <v>1</v>
      </c>
      <c r="B55" s="1" t="s">
        <v>3874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39074-DC01-4656-81FD-F7E39D573532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12121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12120</v>
      </c>
    </row>
    <row r="12" spans="1:56" x14ac:dyDescent="0.25">
      <c r="A12" s="1" t="s">
        <v>1</v>
      </c>
      <c r="B12" s="1" t="s">
        <v>12119</v>
      </c>
    </row>
    <row r="13" spans="1:56" x14ac:dyDescent="0.25">
      <c r="A13" s="1" t="s">
        <v>1</v>
      </c>
      <c r="B13" s="1" t="s">
        <v>12118</v>
      </c>
    </row>
    <row r="14" spans="1:56" x14ac:dyDescent="0.25">
      <c r="A14" s="1" t="s">
        <v>1</v>
      </c>
      <c r="B14" s="1" t="s">
        <v>12117</v>
      </c>
    </row>
    <row r="15" spans="1:56" x14ac:dyDescent="0.25">
      <c r="A15" s="1" t="s">
        <v>1</v>
      </c>
      <c r="B15" s="1" t="s">
        <v>12116</v>
      </c>
    </row>
    <row r="16" spans="1:56" x14ac:dyDescent="0.25">
      <c r="A16" s="1" t="s">
        <v>1</v>
      </c>
      <c r="B16" s="1" t="s">
        <v>12115</v>
      </c>
    </row>
    <row r="17" spans="1:56" x14ac:dyDescent="0.25">
      <c r="A17" s="1" t="s">
        <v>1</v>
      </c>
      <c r="B17" s="1" t="s">
        <v>12114</v>
      </c>
    </row>
    <row r="18" spans="1:56" x14ac:dyDescent="0.25">
      <c r="A18" s="1">
        <v>1</v>
      </c>
      <c r="B18" s="1" t="s">
        <v>12113</v>
      </c>
      <c r="C18" s="1">
        <v>225.99999982118607</v>
      </c>
      <c r="D18" s="1">
        <v>0</v>
      </c>
      <c r="E18">
        <f>(R18-S18*(1000-T18)/(1000-U18))*AK18</f>
        <v>-5.1542481579000494</v>
      </c>
      <c r="F18">
        <f>IF(AV18&lt;&gt;0,1/(1/AV18-1/N18),0)</f>
        <v>2.4389724136926487</v>
      </c>
      <c r="G18">
        <f>((AY18-AL18/2)*S18-E18)/(AY18+AL18/2)</f>
        <v>391.26606453604717</v>
      </c>
      <c r="H18">
        <f>AL18*1000</f>
        <v>24.50173122209889</v>
      </c>
      <c r="I18">
        <f>(AQ18-AW18)</f>
        <v>1.404562836076563</v>
      </c>
      <c r="J18">
        <f>(P18+AP18*D18)</f>
        <v>25.713859558105469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26.149387359619141</v>
      </c>
      <c r="P18" s="1">
        <v>25.713859558105469</v>
      </c>
      <c r="Q18" s="1">
        <v>25.99273681640625</v>
      </c>
      <c r="R18" s="1">
        <v>399.9195556640625</v>
      </c>
      <c r="S18" s="1">
        <v>395.806396484375</v>
      </c>
      <c r="T18" s="1">
        <v>-1.6654115170240402E-2</v>
      </c>
      <c r="U18" s="1">
        <v>21.682512283325195</v>
      </c>
      <c r="V18" s="1">
        <v>-4.3162640184164047E-2</v>
      </c>
      <c r="W18" s="1">
        <v>56.194786071777344</v>
      </c>
      <c r="X18" s="1">
        <v>300.47091674804688</v>
      </c>
      <c r="Y18" s="1">
        <v>0.2840525209903717</v>
      </c>
      <c r="Z18" s="1">
        <v>9.7926025390625</v>
      </c>
      <c r="AA18" s="1">
        <v>88.227035522460938</v>
      </c>
      <c r="AB18" s="1">
        <v>3.0701508522033691</v>
      </c>
      <c r="AC18" s="1">
        <v>2.0474703051149845E-3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1.1046724880442895</v>
      </c>
      <c r="AL18">
        <f>(U18-T18)/(1000-U18)*AK18</f>
        <v>2.450173122209889E-2</v>
      </c>
      <c r="AM18">
        <f>(P18+273.15)</f>
        <v>298.86385955810545</v>
      </c>
      <c r="AN18">
        <f>(O18+273.15)</f>
        <v>299.29938735961912</v>
      </c>
      <c r="AO18">
        <f>(Y18*AG18+Z18*AH18)*AI18</f>
        <v>4.5448402342608496E-2</v>
      </c>
      <c r="AP18">
        <f>((AO18+0.00000010773*(AN18^4-AM18^4))-AL18*44100)/(L18*51.4+0.00000043092*AM18^3)</f>
        <v>-8.8509328080332086</v>
      </c>
      <c r="AQ18">
        <f>0.61365*EXP(17.502*J18/(240.97+J18))</f>
        <v>3.3175466175136905</v>
      </c>
      <c r="AR18">
        <f>AQ18*1000/AA18</f>
        <v>37.602381150720014</v>
      </c>
      <c r="AS18">
        <f>(AR18-U18)</f>
        <v>15.919868867394818</v>
      </c>
      <c r="AT18">
        <f>IF(D18,P18,(O18+P18)/2)</f>
        <v>25.931623458862305</v>
      </c>
      <c r="AU18">
        <f>0.61365*EXP(17.502*AT18/(240.97+AT18))</f>
        <v>3.3606300683430219</v>
      </c>
      <c r="AV18">
        <f>IF(AS18&lt;&gt;0,(1000-(AR18+U18)/2)/AS18*AL18,0)</f>
        <v>1.4934444597447059</v>
      </c>
      <c r="AW18">
        <f>U18*AA18/1000</f>
        <v>1.9129837814371276</v>
      </c>
      <c r="AX18">
        <f>(AU18-AW18)</f>
        <v>1.4476462869058944</v>
      </c>
      <c r="AY18">
        <f>1/(1.6/F18+1.37/N18)</f>
        <v>0.98848957285426342</v>
      </c>
      <c r="AZ18">
        <f>G18*AA18*0.001</f>
        <v>34.520244974555325</v>
      </c>
      <c r="BA18">
        <f>G18/S18</f>
        <v>0.98852890709029495</v>
      </c>
      <c r="BB18">
        <f>(1-AL18*AA18/AQ18/F18)*100</f>
        <v>73.283809226576039</v>
      </c>
      <c r="BC18">
        <f>(S18-E18/(N18/1.35))</f>
        <v>397.61264499333618</v>
      </c>
      <c r="BD18">
        <f>E18*BB18/100/BC18</f>
        <v>-9.4997717870946661E-3</v>
      </c>
    </row>
    <row r="19" spans="1:56" x14ac:dyDescent="0.25">
      <c r="A19" s="1" t="s">
        <v>1</v>
      </c>
      <c r="B19" s="1" t="s">
        <v>12112</v>
      </c>
      <c r="K19" s="1">
        <v>2.72</v>
      </c>
    </row>
    <row r="20" spans="1:56" x14ac:dyDescent="0.25">
      <c r="A20" s="1" t="s">
        <v>1</v>
      </c>
      <c r="B20" s="1" t="s">
        <v>12111</v>
      </c>
      <c r="K20" s="1">
        <v>2.72</v>
      </c>
    </row>
    <row r="21" spans="1:56" x14ac:dyDescent="0.25">
      <c r="A21" s="1">
        <v>2</v>
      </c>
      <c r="B21" s="1" t="s">
        <v>12110</v>
      </c>
      <c r="C21" s="1">
        <v>432.49999983236194</v>
      </c>
      <c r="D21" s="1">
        <v>0</v>
      </c>
      <c r="E21">
        <f>(R21-S21*(1000-T21)/(1000-U21))*AK21</f>
        <v>-4.9495116401448769</v>
      </c>
      <c r="F21">
        <f>IF(AV21&lt;&gt;0,1/(1/AV21-1/N21),0)</f>
        <v>2.4054666590545088</v>
      </c>
      <c r="G21">
        <f>((AY21-AL21/2)*S21-E21)/(AY21+AL21/2)</f>
        <v>390.90118664622838</v>
      </c>
      <c r="H21">
        <f>AL21*1000</f>
        <v>24.449961319667928</v>
      </c>
      <c r="I21">
        <f>(AQ21-AW21)</f>
        <v>1.4135003809221347</v>
      </c>
      <c r="J21">
        <f>(P21+AP21*D21)</f>
        <v>25.739252090454102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26.195030212402344</v>
      </c>
      <c r="P21" s="1">
        <v>25.739252090454102</v>
      </c>
      <c r="Q21" s="1">
        <v>25.996833801269531</v>
      </c>
      <c r="R21" s="1">
        <v>399.9412841796875</v>
      </c>
      <c r="S21" s="1">
        <v>395.66439819335938</v>
      </c>
      <c r="T21" s="1">
        <v>-1.6240797936916351E-2</v>
      </c>
      <c r="U21" s="1">
        <v>21.638467788696289</v>
      </c>
      <c r="V21" s="1">
        <v>-4.1976898908615112E-2</v>
      </c>
      <c r="W21" s="1">
        <v>55.928028106689453</v>
      </c>
      <c r="X21" s="1">
        <v>300.46514892578125</v>
      </c>
      <c r="Y21" s="1">
        <v>24.947010040283203</v>
      </c>
      <c r="Z21" s="1">
        <v>9.9105110168457031</v>
      </c>
      <c r="AA21" s="1">
        <v>88.224594116210938</v>
      </c>
      <c r="AB21" s="1">
        <v>2.8967576026916504</v>
      </c>
      <c r="AC21" s="1">
        <v>2.8525188565254211E-2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1.1046512828153721</v>
      </c>
      <c r="AL21">
        <f>(U21-T21)/(1000-U21)*AK21</f>
        <v>2.4449961319667927E-2</v>
      </c>
      <c r="AM21">
        <f>(P21+273.15)</f>
        <v>298.88925209045408</v>
      </c>
      <c r="AN21">
        <f>(O21+273.15)</f>
        <v>299.34503021240232</v>
      </c>
      <c r="AO21">
        <f>(Y21*AG21+Z21*AH21)*AI21</f>
        <v>3.9915215172278522</v>
      </c>
      <c r="AP21">
        <f>((AO21+0.00000010773*(AN21^4-AM21^4))-AL21*44100)/(L21*51.4+0.00000043092*AM21^3)</f>
        <v>-8.7975186934062286</v>
      </c>
      <c r="AQ21">
        <f>0.61365*EXP(17.502*J21/(240.97+J21))</f>
        <v>3.3225454188765693</v>
      </c>
      <c r="AR21">
        <f>AQ21*1000/AA21</f>
        <v>37.660081660450103</v>
      </c>
      <c r="AS21">
        <f>(AR21-U21)</f>
        <v>16.021613871753814</v>
      </c>
      <c r="AT21">
        <f>IF(D21,P21,(O21+P21)/2)</f>
        <v>25.967141151428223</v>
      </c>
      <c r="AU21">
        <f>0.61365*EXP(17.502*AT21/(240.97+AT21))</f>
        <v>3.3677032126799999</v>
      </c>
      <c r="AV21">
        <f>IF(AS21&lt;&gt;0,(1000-(AR21+U21)/2)/AS21*AL21,0)</f>
        <v>1.4808144728368011</v>
      </c>
      <c r="AW21">
        <f>U21*AA21/1000</f>
        <v>1.9090450379544346</v>
      </c>
      <c r="AX21">
        <f>(AU21-AW21)</f>
        <v>1.4586581747255654</v>
      </c>
      <c r="AY21">
        <f>1/(1.6/F21+1.37/N21)</f>
        <v>0.97964102077740867</v>
      </c>
      <c r="AZ21">
        <f>G21*AA21*0.001</f>
        <v>34.487098531408719</v>
      </c>
      <c r="BA21">
        <f>G21/S21</f>
        <v>0.98796148562043928</v>
      </c>
      <c r="BB21">
        <f>(1-AL21*AA21/AQ21/F21)*100</f>
        <v>73.010329829029416</v>
      </c>
      <c r="BC21">
        <f>(S21-E21/(N21/1.35))</f>
        <v>397.39889908392962</v>
      </c>
      <c r="BD21">
        <f>E21*BB21/100/BC21</f>
        <v>-9.0932682041295326E-3</v>
      </c>
    </row>
    <row r="22" spans="1:56" x14ac:dyDescent="0.25">
      <c r="A22" s="1" t="s">
        <v>1</v>
      </c>
      <c r="B22" s="1" t="s">
        <v>12109</v>
      </c>
      <c r="K22" s="1">
        <v>2.72</v>
      </c>
    </row>
    <row r="23" spans="1:56" x14ac:dyDescent="0.25">
      <c r="A23" s="1" t="s">
        <v>1</v>
      </c>
      <c r="B23" s="1" t="s">
        <v>12108</v>
      </c>
      <c r="K23" s="1">
        <v>2.72</v>
      </c>
    </row>
    <row r="24" spans="1:56" x14ac:dyDescent="0.25">
      <c r="A24" s="1">
        <v>3</v>
      </c>
      <c r="B24" s="1" t="s">
        <v>12107</v>
      </c>
      <c r="C24" s="1">
        <v>639.49999983236194</v>
      </c>
      <c r="D24" s="1">
        <v>0</v>
      </c>
      <c r="E24">
        <f>(R24-S24*(1000-T24)/(1000-U24))*AK24</f>
        <v>-4.7066501228243451</v>
      </c>
      <c r="F24">
        <f>IF(AV24&lt;&gt;0,1/(1/AV24-1/N24),0)</f>
        <v>2.3104457397412115</v>
      </c>
      <c r="G24">
        <f>((AY24-AL24/2)*S24-E24)/(AY24+AL24/2)</f>
        <v>390.8030837492704</v>
      </c>
      <c r="H24">
        <f>AL24*1000</f>
        <v>23.971075988401548</v>
      </c>
      <c r="I24">
        <f>(AQ24-AW24)</f>
        <v>1.4213697044345786</v>
      </c>
      <c r="J24">
        <f>(P24+AP24*D24)</f>
        <v>25.597583770751953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26.095788955688477</v>
      </c>
      <c r="P24" s="1">
        <v>25.597583770751953</v>
      </c>
      <c r="Q24" s="1">
        <v>25.909055709838867</v>
      </c>
      <c r="R24" s="1">
        <v>400.0802001953125</v>
      </c>
      <c r="S24" s="1">
        <v>395.75094604492188</v>
      </c>
      <c r="T24" s="1">
        <v>-1.5002323314547539E-2</v>
      </c>
      <c r="U24" s="1">
        <v>21.234947204589844</v>
      </c>
      <c r="V24" s="1">
        <v>-3.9002452045679092E-2</v>
      </c>
      <c r="W24" s="1">
        <v>55.205787658691406</v>
      </c>
      <c r="X24" s="1">
        <v>300.31497192382813</v>
      </c>
      <c r="Y24" s="1">
        <v>51.06793212890625</v>
      </c>
      <c r="Z24" s="1">
        <v>9.8787784576416016</v>
      </c>
      <c r="AA24" s="1">
        <v>88.221107482910156</v>
      </c>
      <c r="AB24" s="1">
        <v>2.8872482776641846</v>
      </c>
      <c r="AC24" s="1">
        <v>3.6665275692939758E-2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1.104099161484662</v>
      </c>
      <c r="AL24">
        <f>(U24-T24)/(1000-U24)*AK24</f>
        <v>2.397107598840155E-2</v>
      </c>
      <c r="AM24">
        <f>(P24+273.15)</f>
        <v>298.74758377075193</v>
      </c>
      <c r="AN24">
        <f>(O24+273.15)</f>
        <v>299.24578895568845</v>
      </c>
      <c r="AO24">
        <f>(Y24*AG24+Z24*AH24)*AI24</f>
        <v>8.1708689579918428</v>
      </c>
      <c r="AP24">
        <f>((AO24+0.00000010773*(AN24^4-AM24^4))-AL24*44100)/(L24*51.4+0.00000043092*AM24^3)</f>
        <v>-8.5865080342153561</v>
      </c>
      <c r="AQ24">
        <f>0.61365*EXP(17.502*J24/(240.97+J24))</f>
        <v>3.2947402641646217</v>
      </c>
      <c r="AR24">
        <f>AQ24*1000/AA24</f>
        <v>37.34639428328267</v>
      </c>
      <c r="AS24">
        <f>(AR24-U24)</f>
        <v>16.111447078692827</v>
      </c>
      <c r="AT24">
        <f>IF(D24,P24,(O24+P24)/2)</f>
        <v>25.846686363220215</v>
      </c>
      <c r="AU24">
        <f>0.61365*EXP(17.502*AT24/(240.97+AT24))</f>
        <v>3.34376792650552</v>
      </c>
      <c r="AV24">
        <f>IF(AS24&lt;&gt;0,(1000-(AR24+U24)/2)/AS24*AL24,0)</f>
        <v>1.4442493576520679</v>
      </c>
      <c r="AW24">
        <f>U24*AA24/1000</f>
        <v>1.8733705597300432</v>
      </c>
      <c r="AX24">
        <f>(AU24-AW24)</f>
        <v>1.4703973667754768</v>
      </c>
      <c r="AY24">
        <f>1/(1.6/F24+1.37/N24)</f>
        <v>0.95407325501247342</v>
      </c>
      <c r="AZ24">
        <f>G24*AA24*0.001</f>
        <v>34.477080856097118</v>
      </c>
      <c r="BA24">
        <f>G24/S24</f>
        <v>0.98749753514148308</v>
      </c>
      <c r="BB24">
        <f>(1-AL24*AA24/AQ24/F24)*100</f>
        <v>72.219306883202947</v>
      </c>
      <c r="BC24">
        <f>(S24-E24/(N24/1.35))</f>
        <v>397.40033883822832</v>
      </c>
      <c r="BD24">
        <f>E24*BB24/100/BC24</f>
        <v>-8.5533648664171229E-3</v>
      </c>
    </row>
    <row r="25" spans="1:56" x14ac:dyDescent="0.25">
      <c r="A25" s="1" t="s">
        <v>1</v>
      </c>
      <c r="B25" s="1" t="s">
        <v>12106</v>
      </c>
      <c r="K25" s="1">
        <v>2.72</v>
      </c>
    </row>
    <row r="26" spans="1:56" x14ac:dyDescent="0.25">
      <c r="A26" s="1" t="s">
        <v>1</v>
      </c>
      <c r="B26" s="1" t="s">
        <v>12105</v>
      </c>
      <c r="K26" s="1">
        <v>2.72</v>
      </c>
    </row>
    <row r="27" spans="1:56" x14ac:dyDescent="0.25">
      <c r="A27" s="1">
        <v>4</v>
      </c>
      <c r="B27" s="1" t="s">
        <v>12104</v>
      </c>
      <c r="C27" s="1">
        <v>846.49999983236194</v>
      </c>
      <c r="D27" s="1">
        <v>0</v>
      </c>
      <c r="E27">
        <f>(R27-S27*(1000-T27)/(1000-U27))*AK27</f>
        <v>-4.4275486633624546</v>
      </c>
      <c r="F27">
        <f>IF(AV27&lt;&gt;0,1/(1/AV27-1/N27),0)</f>
        <v>2.2818094777288649</v>
      </c>
      <c r="G27">
        <f>((AY27-AL27/2)*S27-E27)/(AY27+AL27/2)</f>
        <v>390.41213661866811</v>
      </c>
      <c r="H27">
        <f>AL27*1000</f>
        <v>23.818469958323263</v>
      </c>
      <c r="I27">
        <f>(AQ27-AW27)</f>
        <v>1.4235348971442459</v>
      </c>
      <c r="J27">
        <f>(P27+AP27*D27)</f>
        <v>25.542047500610352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26.019374847412109</v>
      </c>
      <c r="P27" s="1">
        <v>25.542047500610352</v>
      </c>
      <c r="Q27" s="1">
        <v>25.851055145263672</v>
      </c>
      <c r="R27" s="1">
        <v>400.14810180664063</v>
      </c>
      <c r="S27" s="1">
        <v>395.62606811523438</v>
      </c>
      <c r="T27" s="1">
        <v>-1.7235282808542252E-2</v>
      </c>
      <c r="U27" s="1">
        <v>21.088396072387695</v>
      </c>
      <c r="V27" s="1">
        <v>-4.5008637011051178E-2</v>
      </c>
      <c r="W27" s="1">
        <v>55.070755004882813</v>
      </c>
      <c r="X27" s="1">
        <v>300.488525390625</v>
      </c>
      <c r="Y27" s="1">
        <v>100.81824493408203</v>
      </c>
      <c r="Z27" s="1">
        <v>9.9327106475830078</v>
      </c>
      <c r="AA27" s="1">
        <v>88.217277526855469</v>
      </c>
      <c r="AB27" s="1">
        <v>2.7481980323791504</v>
      </c>
      <c r="AC27" s="1">
        <v>3.5845689475536346E-2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1.104737225700827</v>
      </c>
      <c r="AL27">
        <f>(U27-T27)/(1000-U27)*AK27</f>
        <v>2.3818469958323263E-2</v>
      </c>
      <c r="AM27">
        <f>(P27+273.15)</f>
        <v>298.69204750061033</v>
      </c>
      <c r="AN27">
        <f>(O27+273.15)</f>
        <v>299.16937484741209</v>
      </c>
      <c r="AO27">
        <f>(Y27*AG27+Z27*AH27)*AI27</f>
        <v>16.130918828898984</v>
      </c>
      <c r="AP27">
        <f>((AO27+0.00000010773*(AN27^4-AM27^4))-AL27*44100)/(L27*51.4+0.00000043092*AM27^3)</f>
        <v>-8.4680534233496818</v>
      </c>
      <c r="AQ27">
        <f>0.61365*EXP(17.502*J27/(240.97+J27))</f>
        <v>3.28389578605832</v>
      </c>
      <c r="AR27">
        <f>AQ27*1000/AA27</f>
        <v>37.225086492366792</v>
      </c>
      <c r="AS27">
        <f>(AR27-U27)</f>
        <v>16.136690419979097</v>
      </c>
      <c r="AT27">
        <f>IF(D27,P27,(O27+P27)/2)</f>
        <v>25.78071117401123</v>
      </c>
      <c r="AU27">
        <f>0.61365*EXP(17.502*AT27/(240.97+AT27))</f>
        <v>3.3307212404195941</v>
      </c>
      <c r="AV27">
        <f>IF(AS27&lt;&gt;0,(1000-(AR27+U27)/2)/AS27*AL27,0)</f>
        <v>1.4330076608135309</v>
      </c>
      <c r="AW27">
        <f>U27*AA27/1000</f>
        <v>1.8603608889140741</v>
      </c>
      <c r="AX27">
        <f>(AU27-AW27)</f>
        <v>1.4703603515055199</v>
      </c>
      <c r="AY27">
        <f>1/(1.6/F27+1.37/N27)</f>
        <v>0.94622743368627216</v>
      </c>
      <c r="AZ27">
        <f>G27*AA27*0.001</f>
        <v>34.441095805941657</v>
      </c>
      <c r="BA27">
        <f>G27/S27</f>
        <v>0.98682106181373364</v>
      </c>
      <c r="BB27">
        <f>(1-AL27*AA27/AQ27/F27)*100</f>
        <v>71.958659898869996</v>
      </c>
      <c r="BC27">
        <f>(S27-E27/(N27/1.35))</f>
        <v>397.17765292965464</v>
      </c>
      <c r="BD27">
        <f>E27*BB27/100/BC27</f>
        <v>-8.02161113805221E-3</v>
      </c>
    </row>
    <row r="28" spans="1:56" x14ac:dyDescent="0.25">
      <c r="A28" s="1" t="s">
        <v>1</v>
      </c>
      <c r="B28" s="1" t="s">
        <v>12103</v>
      </c>
      <c r="K28" s="1">
        <v>2.72</v>
      </c>
    </row>
    <row r="29" spans="1:56" x14ac:dyDescent="0.25">
      <c r="A29" s="1" t="s">
        <v>1</v>
      </c>
      <c r="B29" s="1" t="s">
        <v>12102</v>
      </c>
      <c r="K29" s="1">
        <v>2.72</v>
      </c>
    </row>
    <row r="30" spans="1:56" x14ac:dyDescent="0.25">
      <c r="A30" s="1">
        <v>5</v>
      </c>
      <c r="B30" s="1" t="s">
        <v>12101</v>
      </c>
      <c r="C30" s="1">
        <v>1052.4999998323619</v>
      </c>
      <c r="D30" s="1">
        <v>0</v>
      </c>
      <c r="E30">
        <f>(R30-S30*(1000-T30)/(1000-U30))*AK30</f>
        <v>-4.5460644332566584</v>
      </c>
      <c r="F30">
        <f>IF(AV30&lt;&gt;0,1/(1/AV30-1/N30),0)</f>
        <v>2.2877234143157943</v>
      </c>
      <c r="G30">
        <f>((AY30-AL30/2)*S30-E30)/(AY30+AL30/2)</f>
        <v>390.4865739941302</v>
      </c>
      <c r="H30">
        <f>AL30*1000</f>
        <v>23.794548582755251</v>
      </c>
      <c r="I30">
        <f>(AQ30-AW30)</f>
        <v>1.4198813120788532</v>
      </c>
      <c r="J30">
        <f>(P30+AP30*D30)</f>
        <v>25.515571594238281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26.041059494018555</v>
      </c>
      <c r="P30" s="1">
        <v>25.515571594238281</v>
      </c>
      <c r="Q30" s="1">
        <v>25.832544326782227</v>
      </c>
      <c r="R30" s="1">
        <v>399.96224975585938</v>
      </c>
      <c r="S30" s="1">
        <v>395.55667114257813</v>
      </c>
      <c r="T30" s="1">
        <v>-1.8146339803934097E-2</v>
      </c>
      <c r="U30" s="1">
        <v>21.070905685424805</v>
      </c>
      <c r="V30" s="1">
        <v>-4.7327995300292969E-2</v>
      </c>
      <c r="W30" s="1">
        <v>54.955638885498047</v>
      </c>
      <c r="X30" s="1">
        <v>300.4281005859375</v>
      </c>
      <c r="Y30" s="1">
        <v>150.13079833984375</v>
      </c>
      <c r="Z30" s="1">
        <v>9.6944646835327148</v>
      </c>
      <c r="AA30" s="1">
        <v>88.219062805175781</v>
      </c>
      <c r="AB30" s="1">
        <v>2.7663483619689941</v>
      </c>
      <c r="AC30" s="1">
        <v>3.233654797077179E-2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1.1045150756835933</v>
      </c>
      <c r="AL30">
        <f>(U30-T30)/(1000-U30)*AK30</f>
        <v>2.3794548582755252E-2</v>
      </c>
      <c r="AM30">
        <f>(P30+273.15)</f>
        <v>298.66557159423826</v>
      </c>
      <c r="AN30">
        <f>(O30+273.15)</f>
        <v>299.19105949401853</v>
      </c>
      <c r="AO30">
        <f>(Y30*AG30+Z30*AH30)*AI30</f>
        <v>24.020927197465426</v>
      </c>
      <c r="AP30">
        <f>((AO30+0.00000010773*(AN30^4-AM30^4))-AL30*44100)/(L30*51.4+0.00000043092*AM30^3)</f>
        <v>-8.3900742982763852</v>
      </c>
      <c r="AQ30">
        <f>0.61365*EXP(17.502*J30/(240.97+J30))</f>
        <v>3.2787368641032795</v>
      </c>
      <c r="AR30">
        <f>AQ30*1000/AA30</f>
        <v>37.165854633301741</v>
      </c>
      <c r="AS30">
        <f>(AR30-U30)</f>
        <v>16.094948947876937</v>
      </c>
      <c r="AT30">
        <f>IF(D30,P30,(O30+P30)/2)</f>
        <v>25.778315544128418</v>
      </c>
      <c r="AU30">
        <f>0.61365*EXP(17.502*AT30/(240.97+AT30))</f>
        <v>3.330248339061527</v>
      </c>
      <c r="AV30">
        <f>IF(AS30&lt;&gt;0,(1000-(AR30+U30)/2)/AS30*AL30,0)</f>
        <v>1.4353378781266317</v>
      </c>
      <c r="AW30">
        <f>U30*AA30/1000</f>
        <v>1.8588555520244263</v>
      </c>
      <c r="AX30">
        <f>(AU30-AW30)</f>
        <v>1.4713927870371006</v>
      </c>
      <c r="AY30">
        <f>1/(1.6/F30+1.37/N30)</f>
        <v>0.94785317091813626</v>
      </c>
      <c r="AZ30">
        <f>G30*AA30*0.001</f>
        <v>34.448359595766092</v>
      </c>
      <c r="BA30">
        <f>G30/S30</f>
        <v>0.98718237481925719</v>
      </c>
      <c r="BB30">
        <f>(1-AL30*AA30/AQ30/F30)*100</f>
        <v>72.014708883953531</v>
      </c>
      <c r="BC30">
        <f>(S30-E30/(N30/1.35))</f>
        <v>397.1497884804823</v>
      </c>
      <c r="BD30">
        <f>E30*BB30/100/BC30</f>
        <v>-8.2433257230543015E-3</v>
      </c>
    </row>
    <row r="31" spans="1:56" x14ac:dyDescent="0.25">
      <c r="A31" s="1" t="s">
        <v>1</v>
      </c>
      <c r="B31" s="1" t="s">
        <v>12100</v>
      </c>
      <c r="K31" s="1">
        <v>2.72</v>
      </c>
    </row>
    <row r="32" spans="1:56" x14ac:dyDescent="0.25">
      <c r="A32" s="1" t="s">
        <v>1</v>
      </c>
      <c r="B32" s="1" t="s">
        <v>12099</v>
      </c>
      <c r="K32" s="1">
        <v>2.72</v>
      </c>
    </row>
    <row r="33" spans="1:56" x14ac:dyDescent="0.25">
      <c r="A33" s="1">
        <v>6</v>
      </c>
      <c r="B33" s="1" t="s">
        <v>12098</v>
      </c>
      <c r="C33" s="1">
        <v>1259.4999998323619</v>
      </c>
      <c r="D33" s="1">
        <v>0</v>
      </c>
      <c r="E33">
        <f>(R33-S33*(1000-T33)/(1000-U33))*AK33</f>
        <v>-3.9464839981794513</v>
      </c>
      <c r="F33">
        <f>IF(AV33&lt;&gt;0,1/(1/AV33-1/N33),0)</f>
        <v>2.3874840047038091</v>
      </c>
      <c r="G33">
        <f>((AY33-AL33/2)*S33-E33)/(AY33+AL33/2)</f>
        <v>389.37143930731042</v>
      </c>
      <c r="H33">
        <f>AL33*1000</f>
        <v>24.034008478058333</v>
      </c>
      <c r="I33">
        <f>(AQ33-AW33)</f>
        <v>1.3964312394979994</v>
      </c>
      <c r="J33">
        <f>(P33+AP33*D33)</f>
        <v>25.486164093017578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25.996850967407227</v>
      </c>
      <c r="P33" s="1">
        <v>25.486164093017578</v>
      </c>
      <c r="Q33" s="1">
        <v>25.777366638183594</v>
      </c>
      <c r="R33" s="1">
        <v>400.01248168945313</v>
      </c>
      <c r="S33" s="1">
        <v>394.99197387695313</v>
      </c>
      <c r="T33" s="1">
        <v>-1.8526973202824593E-2</v>
      </c>
      <c r="U33" s="1">
        <v>21.272497177124023</v>
      </c>
      <c r="V33" s="1">
        <v>-4.8445843160152435E-2</v>
      </c>
      <c r="W33" s="1">
        <v>55.625064849853516</v>
      </c>
      <c r="X33" s="1">
        <v>300.510986328125</v>
      </c>
      <c r="Y33" s="1">
        <v>301.196044921875</v>
      </c>
      <c r="Z33" s="1">
        <v>9.8346652984619141</v>
      </c>
      <c r="AA33" s="1">
        <v>88.2164306640625</v>
      </c>
      <c r="AB33" s="1">
        <v>2.8004701137542725</v>
      </c>
      <c r="AC33" s="1">
        <v>2.6159217581152916E-2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1.10481980267693</v>
      </c>
      <c r="AL33">
        <f>(U33-T33)/(1000-U33)*AK33</f>
        <v>2.4034008478058332E-2</v>
      </c>
      <c r="AM33">
        <f>(P33+273.15)</f>
        <v>298.63616409301756</v>
      </c>
      <c r="AN33">
        <f>(O33+273.15)</f>
        <v>299.1468509674072</v>
      </c>
      <c r="AO33">
        <f>(Y33*AG33+Z33*AH33)*AI33</f>
        <v>48.191366110339004</v>
      </c>
      <c r="AP33">
        <f>((AO33+0.00000010773*(AN33^4-AM33^4))-AL33*44100)/(L33*51.4+0.00000043092*AM33^3)</f>
        <v>-8.2796934388170929</v>
      </c>
      <c r="AQ33">
        <f>0.61365*EXP(17.502*J33/(240.97+J33))</f>
        <v>3.2730150117752261</v>
      </c>
      <c r="AR33">
        <f>AQ33*1000/AA33</f>
        <v>37.102102036288606</v>
      </c>
      <c r="AS33">
        <f>(AR33-U33)</f>
        <v>15.829604859164583</v>
      </c>
      <c r="AT33">
        <f>IF(D33,P33,(O33+P33)/2)</f>
        <v>25.741507530212402</v>
      </c>
      <c r="AU33">
        <f>0.61365*EXP(17.502*AT33/(240.97+AT33))</f>
        <v>3.3229897451736035</v>
      </c>
      <c r="AV33">
        <f>IF(AS33&lt;&gt;0,(1000-(AR33+U33)/2)/AS33*AL33,0)</f>
        <v>1.473979981145942</v>
      </c>
      <c r="AW33">
        <f>U33*AA33/1000</f>
        <v>1.8765837722772267</v>
      </c>
      <c r="AX33">
        <f>(AU33-AW33)</f>
        <v>1.4464059728963767</v>
      </c>
      <c r="AY33">
        <f>1/(1.6/F33+1.37/N33)</f>
        <v>0.97485646518201419</v>
      </c>
      <c r="AZ33">
        <f>G33*AA33*0.001</f>
        <v>34.348958578219573</v>
      </c>
      <c r="BA33">
        <f>G33/S33</f>
        <v>0.9857705094245951</v>
      </c>
      <c r="BB33">
        <f>(1-AL33*AA33/AQ33/F33)*100</f>
        <v>72.86766166923654</v>
      </c>
      <c r="BC33">
        <f>(S33-E33/(N33/1.35))</f>
        <v>396.37497497022122</v>
      </c>
      <c r="BD33">
        <f>E33*BB33/100/BC33</f>
        <v>-7.2550256429281578E-3</v>
      </c>
    </row>
    <row r="34" spans="1:56" x14ac:dyDescent="0.25">
      <c r="A34" s="1" t="s">
        <v>1</v>
      </c>
      <c r="B34" s="1" t="s">
        <v>12097</v>
      </c>
      <c r="K34" s="1">
        <v>2.72</v>
      </c>
    </row>
    <row r="35" spans="1:56" x14ac:dyDescent="0.25">
      <c r="A35" s="1" t="s">
        <v>1</v>
      </c>
      <c r="B35" s="1" t="s">
        <v>12096</v>
      </c>
      <c r="K35" s="1">
        <v>2.72</v>
      </c>
    </row>
    <row r="36" spans="1:56" x14ac:dyDescent="0.25">
      <c r="A36" s="1">
        <v>7</v>
      </c>
      <c r="B36" s="1" t="s">
        <v>12095</v>
      </c>
      <c r="C36" s="1">
        <v>1466.4999998323619</v>
      </c>
      <c r="D36" s="1">
        <v>0</v>
      </c>
      <c r="E36">
        <f>(R36-S36*(1000-T36)/(1000-U36))*AK36</f>
        <v>-3.8029283427697438</v>
      </c>
      <c r="F36">
        <f>IF(AV36&lt;&gt;0,1/(1/AV36-1/N36),0)</f>
        <v>2.6195437743206598</v>
      </c>
      <c r="G36">
        <f>((AY36-AL36/2)*S36-E36)/(AY36+AL36/2)</f>
        <v>388.95439604321206</v>
      </c>
      <c r="H36">
        <f>AL36*1000</f>
        <v>24.470263345247492</v>
      </c>
      <c r="I36">
        <f>(AQ36-AW36)</f>
        <v>1.3439090036963337</v>
      </c>
      <c r="J36">
        <f>(P36+AP36*D36)</f>
        <v>25.386789321899414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25.960561752319336</v>
      </c>
      <c r="P36" s="1">
        <v>25.386789321899414</v>
      </c>
      <c r="Q36" s="1">
        <v>25.674610137939453</v>
      </c>
      <c r="R36" s="1">
        <v>399.83984375</v>
      </c>
      <c r="S36" s="1">
        <v>394.54348754882813</v>
      </c>
      <c r="T36" s="1">
        <v>-1.9217785447835922E-2</v>
      </c>
      <c r="U36" s="1">
        <v>21.649421691894531</v>
      </c>
      <c r="V36" s="1">
        <v>-5.0360292196273804E-2</v>
      </c>
      <c r="W36" s="1">
        <v>56.732406616210938</v>
      </c>
      <c r="X36" s="1">
        <v>300.5179443359375</v>
      </c>
      <c r="Y36" s="1">
        <v>500.41250610351563</v>
      </c>
      <c r="Z36" s="1">
        <v>9.8385705947875977</v>
      </c>
      <c r="AA36" s="1">
        <v>88.216445922851563</v>
      </c>
      <c r="AB36" s="1">
        <v>2.9214677810668945</v>
      </c>
      <c r="AC36" s="1">
        <v>1.0489966720342636E-2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1.1048453835880052</v>
      </c>
      <c r="AL36">
        <f>(U36-T36)/(1000-U36)*AK36</f>
        <v>2.4470263345247493E-2</v>
      </c>
      <c r="AM36">
        <f>(P36+273.15)</f>
        <v>298.53678932189939</v>
      </c>
      <c r="AN36">
        <f>(O36+273.15)</f>
        <v>299.11056175231931</v>
      </c>
      <c r="AO36">
        <f>(Y36*AG36+Z36*AH36)*AI36</f>
        <v>80.06599918694792</v>
      </c>
      <c r="AP36">
        <f>((AO36+0.00000010773*(AN36^4-AM36^4))-AL36*44100)/(L36*51.4+0.00000043092*AM36^3)</f>
        <v>-8.1705116294803943</v>
      </c>
      <c r="AQ36">
        <f>0.61365*EXP(17.502*J36/(240.97+J36))</f>
        <v>3.2537440416403571</v>
      </c>
      <c r="AR36">
        <f>AQ36*1000/AA36</f>
        <v>36.883644626602532</v>
      </c>
      <c r="AS36">
        <f>(AR36-U36)</f>
        <v>15.234222934708001</v>
      </c>
      <c r="AT36">
        <f>IF(D36,P36,(O36+P36)/2)</f>
        <v>25.673675537109375</v>
      </c>
      <c r="AU36">
        <f>0.61365*EXP(17.502*AT36/(240.97+AT36))</f>
        <v>3.3096493719344626</v>
      </c>
      <c r="AV36">
        <f>IF(AS36&lt;&gt;0,(1000-(AR36+U36)/2)/AS36*AL36,0)</f>
        <v>1.5592592857177829</v>
      </c>
      <c r="AW36">
        <f>U36*AA36/1000</f>
        <v>1.9098350379440234</v>
      </c>
      <c r="AX36">
        <f>(AU36-AW36)</f>
        <v>1.3998143339904392</v>
      </c>
      <c r="AY36">
        <f>1/(1.6/F36+1.37/N36)</f>
        <v>1.0347426629872905</v>
      </c>
      <c r="AZ36">
        <f>G36*AA36*0.001</f>
        <v>34.312174445001411</v>
      </c>
      <c r="BA36">
        <f>G36/S36</f>
        <v>0.9858340292464608</v>
      </c>
      <c r="BB36">
        <f>(1-AL36*AA36/AQ36/F36)*100</f>
        <v>74.673268044953431</v>
      </c>
      <c r="BC36">
        <f>(S36-E36/(N36/1.35))</f>
        <v>395.8761811713278</v>
      </c>
      <c r="BD36">
        <f>E36*BB36/100/BC36</f>
        <v>-7.1733815016391611E-3</v>
      </c>
    </row>
    <row r="37" spans="1:56" x14ac:dyDescent="0.25">
      <c r="A37" s="1" t="s">
        <v>1</v>
      </c>
      <c r="B37" s="1" t="s">
        <v>12094</v>
      </c>
      <c r="K37" s="1">
        <v>2.72</v>
      </c>
    </row>
    <row r="38" spans="1:56" x14ac:dyDescent="0.25">
      <c r="A38" s="1" t="s">
        <v>1</v>
      </c>
      <c r="B38" s="1" t="s">
        <v>12093</v>
      </c>
      <c r="K38" s="1">
        <v>2.72</v>
      </c>
    </row>
    <row r="39" spans="1:56" x14ac:dyDescent="0.25">
      <c r="A39" s="1">
        <v>8</v>
      </c>
      <c r="B39" s="1" t="s">
        <v>12092</v>
      </c>
      <c r="C39" s="1">
        <v>1673.4999998323619</v>
      </c>
      <c r="D39" s="1">
        <v>0</v>
      </c>
      <c r="E39">
        <f>(R39-S39*(1000-T39)/(1000-U39))*AK39</f>
        <v>-3.2639360758875378</v>
      </c>
      <c r="F39">
        <f>IF(AV39&lt;&gt;0,1/(1/AV39-1/N39),0)</f>
        <v>2.9317592240923274</v>
      </c>
      <c r="G39">
        <f>((AY39-AL39/2)*S39-E39)/(AY39+AL39/2)</f>
        <v>388.04164779709487</v>
      </c>
      <c r="H39">
        <f>AL39*1000</f>
        <v>25.062847771880641</v>
      </c>
      <c r="I39">
        <f>(AQ39-AW39)</f>
        <v>1.2888740072110985</v>
      </c>
      <c r="J39">
        <f>(P39+AP39*D39)</f>
        <v>25.335731506347656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25.720252990722656</v>
      </c>
      <c r="P39" s="1">
        <v>25.335731506347656</v>
      </c>
      <c r="Q39" s="1">
        <v>25.609279632568359</v>
      </c>
      <c r="R39" s="1">
        <v>399.91424560546875</v>
      </c>
      <c r="S39" s="1">
        <v>393.93243408203125</v>
      </c>
      <c r="T39" s="1">
        <v>-1.8714508041739464E-2</v>
      </c>
      <c r="U39" s="1">
        <v>22.162502288818359</v>
      </c>
      <c r="V39" s="1">
        <v>-4.9742355942726135E-2</v>
      </c>
      <c r="W39" s="1">
        <v>58.906974792480469</v>
      </c>
      <c r="X39" s="1">
        <v>300.5250244140625</v>
      </c>
      <c r="Y39" s="1">
        <v>750.0191650390625</v>
      </c>
      <c r="Z39" s="1">
        <v>9.7102985382080078</v>
      </c>
      <c r="AA39" s="1">
        <v>88.212394714355469</v>
      </c>
      <c r="AB39" s="1">
        <v>3.1858582496643066</v>
      </c>
      <c r="AC39" s="1">
        <v>7.0593581767752767E-4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1.1048714132869941</v>
      </c>
      <c r="AL39">
        <f>(U39-T39)/(1000-U39)*AK39</f>
        <v>2.5062847771880642E-2</v>
      </c>
      <c r="AM39">
        <f>(P39+273.15)</f>
        <v>298.48573150634763</v>
      </c>
      <c r="AN39">
        <f>(O39+273.15)</f>
        <v>298.87025299072263</v>
      </c>
      <c r="AO39">
        <f>(Y39*AG39+Z39*AH39)*AI39</f>
        <v>120.00306372397245</v>
      </c>
      <c r="AP39">
        <f>((AO39+0.00000010773*(AN39^4-AM39^4))-AL39*44100)/(L39*51.4+0.00000043092*AM39^3)</f>
        <v>-8.0752289428680264</v>
      </c>
      <c r="AQ39">
        <f>0.61365*EXP(17.502*J39/(240.97+J39))</f>
        <v>3.24388140697015</v>
      </c>
      <c r="AR39">
        <f>AQ39*1000/AA39</f>
        <v>36.773532987901632</v>
      </c>
      <c r="AS39">
        <f>(AR39-U39)</f>
        <v>14.611030699083273</v>
      </c>
      <c r="AT39">
        <f>IF(D39,P39,(O39+P39)/2)</f>
        <v>25.527992248535156</v>
      </c>
      <c r="AU39">
        <f>0.61365*EXP(17.502*AT39/(240.97+AT39))</f>
        <v>3.2811561892179713</v>
      </c>
      <c r="AV39">
        <f>IF(AS39&lt;&gt;0,(1000-(AR39+U39)/2)/AS39*AL39,0)</f>
        <v>1.6647898312332949</v>
      </c>
      <c r="AW39">
        <f>U39*AA39/1000</f>
        <v>1.9550073997590516</v>
      </c>
      <c r="AX39">
        <f>(AU39-AW39)</f>
        <v>1.3261487894589197</v>
      </c>
      <c r="AY39">
        <f>1/(1.6/F39+1.37/N39)</f>
        <v>1.1094126141820131</v>
      </c>
      <c r="AZ39">
        <f>G39*AA39*0.001</f>
        <v>34.230083001086243</v>
      </c>
      <c r="BA39">
        <f>G39/S39</f>
        <v>0.9850462013906941</v>
      </c>
      <c r="BB39">
        <f>(1-AL39*AA39/AQ39/F39)*100</f>
        <v>76.753008347257335</v>
      </c>
      <c r="BC39">
        <f>(S39-E39/(N39/1.35))</f>
        <v>395.07624390449394</v>
      </c>
      <c r="BD39">
        <f>E39*BB39/100/BC39</f>
        <v>-6.3409763746278486E-3</v>
      </c>
    </row>
    <row r="40" spans="1:56" x14ac:dyDescent="0.25">
      <c r="A40" s="1" t="s">
        <v>1</v>
      </c>
      <c r="B40" s="1" t="s">
        <v>12091</v>
      </c>
      <c r="K40" s="1">
        <v>2.72</v>
      </c>
    </row>
    <row r="41" spans="1:56" x14ac:dyDescent="0.25">
      <c r="A41" s="1" t="s">
        <v>1</v>
      </c>
      <c r="B41" s="1" t="s">
        <v>12090</v>
      </c>
      <c r="K41" s="1">
        <v>2.72</v>
      </c>
    </row>
    <row r="42" spans="1:56" x14ac:dyDescent="0.25">
      <c r="A42" s="1">
        <v>9</v>
      </c>
      <c r="B42" s="1" t="s">
        <v>12089</v>
      </c>
      <c r="C42" s="1">
        <v>1879.4999998323619</v>
      </c>
      <c r="D42" s="1">
        <v>0</v>
      </c>
      <c r="E42">
        <f>(R42-S42*(1000-T42)/(1000-U42))*AK42</f>
        <v>-2.8894213661825261</v>
      </c>
      <c r="F42">
        <f>IF(AV42&lt;&gt;0,1/(1/AV42-1/N42),0)</f>
        <v>3.3302437585376881</v>
      </c>
      <c r="G42">
        <f>((AY42-AL42/2)*S42-E42)/(AY42+AL42/2)</f>
        <v>387.36294786642168</v>
      </c>
      <c r="H42">
        <f>AL42*1000</f>
        <v>25.73006567148769</v>
      </c>
      <c r="I42">
        <f>(AQ42-AW42)</f>
        <v>1.2329191432032429</v>
      </c>
      <c r="J42">
        <f>(P42+AP42*D42)</f>
        <v>25.308931350708008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25.826259613037109</v>
      </c>
      <c r="P42" s="1">
        <v>25.308931350708008</v>
      </c>
      <c r="Q42" s="1">
        <v>25.618207931518555</v>
      </c>
      <c r="R42" s="1">
        <v>399.88943481445313</v>
      </c>
      <c r="S42" s="1">
        <v>393.34457397460938</v>
      </c>
      <c r="T42" s="1">
        <v>-1.9049346446990967E-2</v>
      </c>
      <c r="U42" s="1">
        <v>22.738838195800781</v>
      </c>
      <c r="V42" s="1">
        <v>-5.0313897430896759E-2</v>
      </c>
      <c r="W42" s="1">
        <v>60.058731079101563</v>
      </c>
      <c r="X42" s="1">
        <v>300.53045654296875</v>
      </c>
      <c r="Y42" s="1">
        <v>999.27874755859375</v>
      </c>
      <c r="Z42" s="1">
        <v>9.8920650482177734</v>
      </c>
      <c r="AA42" s="1">
        <v>88.210128784179688</v>
      </c>
      <c r="AB42" s="1">
        <v>3.2506439685821533</v>
      </c>
      <c r="AC42" s="1">
        <v>-2.4118779227137566E-2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1.1048913843491495</v>
      </c>
      <c r="AL42">
        <f>(U42-T42)/(1000-U42)*AK42</f>
        <v>2.5730065671487692E-2</v>
      </c>
      <c r="AM42">
        <f>(P42+273.15)</f>
        <v>298.45893135070799</v>
      </c>
      <c r="AN42">
        <f>(O42+273.15)</f>
        <v>298.97625961303709</v>
      </c>
      <c r="AO42">
        <f>(Y42*AG42+Z42*AH42)*AI42</f>
        <v>159.88459603567571</v>
      </c>
      <c r="AP42">
        <f>((AO42+0.00000010773*(AN42^4-AM42^4))-AL42*44100)/(L42*51.4+0.00000043092*AM42^3)</f>
        <v>-7.9767654609271323</v>
      </c>
      <c r="AQ42">
        <f>0.61365*EXP(17.502*J42/(240.97+J42))</f>
        <v>3.238714988857454</v>
      </c>
      <c r="AR42">
        <f>AQ42*1000/AA42</f>
        <v>36.715908178543678</v>
      </c>
      <c r="AS42">
        <f>(AR42-U42)</f>
        <v>13.977069982742897</v>
      </c>
      <c r="AT42">
        <f>IF(D42,P42,(O42+P42)/2)</f>
        <v>25.567595481872559</v>
      </c>
      <c r="AU42">
        <f>0.61365*EXP(17.502*AT42/(240.97+AT42))</f>
        <v>3.2888806201051075</v>
      </c>
      <c r="AV42">
        <f>IF(AS42&lt;&gt;0,(1000-(AR42+U42)/2)/AS42*AL42,0)</f>
        <v>1.7861524939035682</v>
      </c>
      <c r="AW42">
        <f>U42*AA42/1000</f>
        <v>2.0057958456542111</v>
      </c>
      <c r="AX42">
        <f>(AU42-AW42)</f>
        <v>1.2830847744508964</v>
      </c>
      <c r="AY42">
        <f>1/(1.6/F42+1.37/N42)</f>
        <v>1.1960638140891926</v>
      </c>
      <c r="AZ42">
        <f>G42*AA42*0.001</f>
        <v>34.169335517516544</v>
      </c>
      <c r="BA42">
        <f>G42/S42</f>
        <v>0.98479291058283713</v>
      </c>
      <c r="BB42">
        <f>(1-AL42*AA42/AQ42/F42)*100</f>
        <v>78.956857479885016</v>
      </c>
      <c r="BC42">
        <f>(S42-E42/(N42/1.35))</f>
        <v>394.35713931382929</v>
      </c>
      <c r="BD42">
        <f>E42*BB42/100/BC42</f>
        <v>-5.7851020880708565E-3</v>
      </c>
    </row>
    <row r="43" spans="1:56" x14ac:dyDescent="0.25">
      <c r="A43" s="1" t="s">
        <v>1</v>
      </c>
      <c r="B43" s="1" t="s">
        <v>12088</v>
      </c>
      <c r="K43" s="1">
        <v>2.72</v>
      </c>
    </row>
    <row r="44" spans="1:56" x14ac:dyDescent="0.25">
      <c r="A44" s="1" t="s">
        <v>1</v>
      </c>
      <c r="B44" s="1" t="s">
        <v>12087</v>
      </c>
      <c r="K44" s="1">
        <v>2.72</v>
      </c>
    </row>
    <row r="45" spans="1:56" x14ac:dyDescent="0.25">
      <c r="A45" s="1">
        <v>10</v>
      </c>
      <c r="B45" s="1" t="s">
        <v>12086</v>
      </c>
      <c r="C45" s="1">
        <v>2086.9999998211861</v>
      </c>
      <c r="D45" s="1">
        <v>0</v>
      </c>
      <c r="E45">
        <f>(R45-S45*(1000-T45)/(1000-U45))*AK45</f>
        <v>-2.6226236830559104</v>
      </c>
      <c r="F45">
        <f>IF(AV45&lt;&gt;0,1/(1/AV45-1/N45),0)</f>
        <v>3.8212828333134139</v>
      </c>
      <c r="G45">
        <f>((AY45-AL45/2)*S45-E45)/(AY45+AL45/2)</f>
        <v>387.07979207470311</v>
      </c>
      <c r="H45">
        <f>AL45*1000</f>
        <v>26.473662864823208</v>
      </c>
      <c r="I45">
        <f>(AQ45-AW45)</f>
        <v>1.1806485934598263</v>
      </c>
      <c r="J45">
        <f>(P45+AP45*D45)</f>
        <v>25.332015991210938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25.798652648925781</v>
      </c>
      <c r="P45" s="1">
        <v>25.332015991210938</v>
      </c>
      <c r="Q45" s="1">
        <v>25.626937866210938</v>
      </c>
      <c r="R45" s="1">
        <v>400.08926391601563</v>
      </c>
      <c r="S45" s="1">
        <v>393.04510498046875</v>
      </c>
      <c r="T45" s="1">
        <v>-1.8272655084729195E-2</v>
      </c>
      <c r="U45" s="1">
        <v>23.382820129394531</v>
      </c>
      <c r="V45" s="1">
        <v>-4.8339489847421646E-2</v>
      </c>
      <c r="W45" s="1">
        <v>61.858200073242188</v>
      </c>
      <c r="X45" s="1">
        <v>300.51846313476563</v>
      </c>
      <c r="Y45" s="1">
        <v>1249.53955078125</v>
      </c>
      <c r="Z45" s="1">
        <v>9.9249973297119141</v>
      </c>
      <c r="AA45" s="1">
        <v>88.206474304199219</v>
      </c>
      <c r="AB45" s="1">
        <v>3.4966340065002441</v>
      </c>
      <c r="AC45" s="1">
        <v>-4.6000644564628601E-2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1.104847290936638</v>
      </c>
      <c r="AL45">
        <f>(U45-T45)/(1000-U45)*AK45</f>
        <v>2.6473662864823208E-2</v>
      </c>
      <c r="AM45">
        <f>(P45+273.15)</f>
        <v>298.48201599121091</v>
      </c>
      <c r="AN45">
        <f>(O45+273.15)</f>
        <v>298.94865264892576</v>
      </c>
      <c r="AO45">
        <f>(Y45*AG45+Z45*AH45)*AI45</f>
        <v>199.92632365629834</v>
      </c>
      <c r="AP45">
        <f>((AO45+0.00000010773*(AN45^4-AM45^4))-AL45*44100)/(L45*51.4+0.00000043092*AM45^3)</f>
        <v>-7.9217045854853065</v>
      </c>
      <c r="AQ45">
        <f>0.61365*EXP(17.502*J45/(240.97+J45))</f>
        <v>3.2431647163629771</v>
      </c>
      <c r="AR45">
        <f>AQ45*1000/AA45</f>
        <v>36.767876076513595</v>
      </c>
      <c r="AS45">
        <f>(AR45-U45)</f>
        <v>13.385055947119064</v>
      </c>
      <c r="AT45">
        <f>IF(D45,P45,(O45+P45)/2)</f>
        <v>25.565334320068359</v>
      </c>
      <c r="AU45">
        <f>0.61365*EXP(17.502*AT45/(240.97+AT45))</f>
        <v>3.2884391635273107</v>
      </c>
      <c r="AV45">
        <f>IF(AS45&lt;&gt;0,(1000-(AR45+U45)/2)/AS45*AL45,0)</f>
        <v>1.9183676437400397</v>
      </c>
      <c r="AW45">
        <f>U45*AA45/1000</f>
        <v>2.0625161229031508</v>
      </c>
      <c r="AX45">
        <f>(AU45-AW45)</f>
        <v>1.2259230406241599</v>
      </c>
      <c r="AY45">
        <f>1/(1.6/F45+1.37/N45)</f>
        <v>1.2914256464308873</v>
      </c>
      <c r="AZ45">
        <f>G45*AA45*0.001</f>
        <v>34.142943733312073</v>
      </c>
      <c r="BA45">
        <f>G45/S45</f>
        <v>0.98482282865203963</v>
      </c>
      <c r="BB45">
        <f>(1-AL45*AA45/AQ45/F45)*100</f>
        <v>81.15759616885552</v>
      </c>
      <c r="BC45">
        <f>(S45-E45/(N45/1.35))</f>
        <v>393.96417406134435</v>
      </c>
      <c r="BD45">
        <f>E45*BB45/100/BC45</f>
        <v>-5.4026697803030632E-3</v>
      </c>
    </row>
    <row r="46" spans="1:56" x14ac:dyDescent="0.25">
      <c r="A46" s="1" t="s">
        <v>1</v>
      </c>
      <c r="B46" s="1" t="s">
        <v>12085</v>
      </c>
      <c r="K46" s="1">
        <v>2.72</v>
      </c>
    </row>
    <row r="47" spans="1:56" x14ac:dyDescent="0.25">
      <c r="A47" s="1" t="s">
        <v>1</v>
      </c>
      <c r="B47" s="1" t="s">
        <v>12084</v>
      </c>
      <c r="K47" s="1">
        <v>2.72</v>
      </c>
    </row>
    <row r="48" spans="1:56" x14ac:dyDescent="0.25">
      <c r="A48" s="1">
        <v>11</v>
      </c>
      <c r="B48" s="1" t="s">
        <v>12083</v>
      </c>
      <c r="C48" s="1">
        <v>2293.9999998211861</v>
      </c>
      <c r="D48" s="1">
        <v>0</v>
      </c>
      <c r="E48">
        <f>(R48-S48*(1000-T48)/(1000-U48))*AK48</f>
        <v>-2.5789484137293495</v>
      </c>
      <c r="F48">
        <f>IF(AV48&lt;&gt;0,1/(1/AV48-1/N48),0)</f>
        <v>4.7313414218710177</v>
      </c>
      <c r="G48">
        <f>((AY48-AL48/2)*S48-E48)/(AY48+AL48/2)</f>
        <v>386.89015734744959</v>
      </c>
      <c r="H48">
        <f>AL48*1000</f>
        <v>27.484506728641765</v>
      </c>
      <c r="I48">
        <f>(AQ48-AW48)</f>
        <v>1.1068224359322496</v>
      </c>
      <c r="J48">
        <f>(P48+AP48*D48)</f>
        <v>25.348260879516602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25.929555892944336</v>
      </c>
      <c r="P48" s="1">
        <v>25.348260879516602</v>
      </c>
      <c r="Q48" s="1">
        <v>25.681550979614258</v>
      </c>
      <c r="R48" s="1">
        <v>399.96304321289063</v>
      </c>
      <c r="S48" s="1">
        <v>392.53219604492188</v>
      </c>
      <c r="T48" s="1">
        <v>-1.797240786254406E-2</v>
      </c>
      <c r="U48" s="1">
        <v>24.255947113037109</v>
      </c>
      <c r="V48" s="1">
        <v>-4.7176752239465714E-2</v>
      </c>
      <c r="W48" s="1">
        <v>63.670757293701172</v>
      </c>
      <c r="X48" s="1">
        <v>300.50579833984375</v>
      </c>
      <c r="Y48" s="1">
        <v>1600.910400390625</v>
      </c>
      <c r="Z48" s="1">
        <v>9.9053401947021484</v>
      </c>
      <c r="AA48" s="1">
        <v>88.204216003417969</v>
      </c>
      <c r="AB48" s="1">
        <v>3.8591890335083008</v>
      </c>
      <c r="AC48" s="1">
        <v>-6.7169159650802612E-2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1.1048007291906017</v>
      </c>
      <c r="AL48">
        <f>(U48-T48)/(1000-U48)*AK48</f>
        <v>2.7484506728641764E-2</v>
      </c>
      <c r="AM48">
        <f>(P48+273.15)</f>
        <v>298.49826087951658</v>
      </c>
      <c r="AN48">
        <f>(O48+273.15)</f>
        <v>299.07955589294431</v>
      </c>
      <c r="AO48">
        <f>(Y48*AG48+Z48*AH48)*AI48</f>
        <v>256.14565833719826</v>
      </c>
      <c r="AP48">
        <f>((AO48+0.00000010773*(AN48^4-AM48^4))-AL48*44100)/(L48*51.4+0.00000043092*AM48^3)</f>
        <v>-7.8148610692652056</v>
      </c>
      <c r="AQ48">
        <f>0.61365*EXP(17.502*J48/(240.97+J48))</f>
        <v>3.2462992344580575</v>
      </c>
      <c r="AR48">
        <f>AQ48*1000/AA48</f>
        <v>36.804354503102907</v>
      </c>
      <c r="AS48">
        <f>(AR48-U48)</f>
        <v>12.548407390065798</v>
      </c>
      <c r="AT48">
        <f>IF(D48,P48,(O48+P48)/2)</f>
        <v>25.638908386230469</v>
      </c>
      <c r="AU48">
        <f>0.61365*EXP(17.502*AT48/(240.97+AT48))</f>
        <v>3.302829943243621</v>
      </c>
      <c r="AV48">
        <f>IF(AS48&lt;&gt;0,(1000-(AR48+U48)/2)/AS48*AL48,0)</f>
        <v>2.1234089526313347</v>
      </c>
      <c r="AW48">
        <f>U48*AA48/1000</f>
        <v>2.1394767985258079</v>
      </c>
      <c r="AX48">
        <f>(AU48-AW48)</f>
        <v>1.1633531447178131</v>
      </c>
      <c r="AY48">
        <f>1/(1.6/F48+1.37/N48)</f>
        <v>1.4413355668842009</v>
      </c>
      <c r="AZ48">
        <f>G48*AA48*0.001</f>
        <v>34.125343008270811</v>
      </c>
      <c r="BA48">
        <f>G48/S48</f>
        <v>0.98562655814142031</v>
      </c>
      <c r="BB48">
        <f>(1-AL48*AA48/AQ48/F48)*100</f>
        <v>84.216458622316523</v>
      </c>
      <c r="BC48">
        <f>(S48-E48/(N48/1.35))</f>
        <v>393.43595961708257</v>
      </c>
      <c r="BD48">
        <f>E48*BB48/100/BC48</f>
        <v>-5.520336844281085E-3</v>
      </c>
    </row>
    <row r="49" spans="1:56" x14ac:dyDescent="0.25">
      <c r="A49" s="1" t="s">
        <v>1</v>
      </c>
      <c r="B49" s="1" t="s">
        <v>12082</v>
      </c>
      <c r="K49" s="1">
        <v>2.72</v>
      </c>
    </row>
    <row r="50" spans="1:56" x14ac:dyDescent="0.25">
      <c r="A50" s="1" t="s">
        <v>1</v>
      </c>
      <c r="B50" s="1" t="s">
        <v>12081</v>
      </c>
      <c r="K50" s="1">
        <v>2.72</v>
      </c>
    </row>
    <row r="51" spans="1:56" x14ac:dyDescent="0.25">
      <c r="A51" s="1">
        <v>12</v>
      </c>
      <c r="B51" s="1" t="s">
        <v>12080</v>
      </c>
      <c r="C51" s="1">
        <v>2501.4999998100102</v>
      </c>
      <c r="D51" s="1">
        <v>0</v>
      </c>
      <c r="E51">
        <f>(R51-S51*(1000-T51)/(1000-U51))*AK51</f>
        <v>-2.3847388892669126</v>
      </c>
      <c r="F51">
        <f>IF(AV51&lt;&gt;0,1/(1/AV51-1/N51),0)</f>
        <v>6.0363685755062813</v>
      </c>
      <c r="G51">
        <f>((AY51-AL51/2)*S51-E51)/(AY51+AL51/2)</f>
        <v>386.42600563755326</v>
      </c>
      <c r="H51">
        <f>AL51*1000</f>
        <v>28.633165582325205</v>
      </c>
      <c r="I51">
        <f>(AQ51-AW51)</f>
        <v>1.0405241903673188</v>
      </c>
      <c r="J51">
        <f>(P51+AP51*D51)</f>
        <v>25.455339431762695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25.988864898681641</v>
      </c>
      <c r="P51" s="1">
        <v>25.455339431762695</v>
      </c>
      <c r="Q51" s="1">
        <v>25.774093627929688</v>
      </c>
      <c r="R51" s="1">
        <v>399.85861206054688</v>
      </c>
      <c r="S51" s="1">
        <v>391.86181640625</v>
      </c>
      <c r="T51" s="1">
        <v>-1.7938897013664246E-2</v>
      </c>
      <c r="U51" s="1">
        <v>25.243047714233398</v>
      </c>
      <c r="V51" s="1">
        <v>-4.6922914683818817E-2</v>
      </c>
      <c r="W51" s="1">
        <v>66.028434753417969</v>
      </c>
      <c r="X51" s="1">
        <v>300.52755737304688</v>
      </c>
      <c r="Y51" s="1">
        <v>2000.5792236328125</v>
      </c>
      <c r="Z51" s="1">
        <v>9.8320484161376953</v>
      </c>
      <c r="AA51" s="1">
        <v>88.202606201171875</v>
      </c>
      <c r="AB51" s="1">
        <v>4.2267975807189941</v>
      </c>
      <c r="AC51" s="1">
        <v>-9.9971838295459747E-2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1.1048807256362014</v>
      </c>
      <c r="AL51">
        <f>(U51-T51)/(1000-U51)*AK51</f>
        <v>2.8633165582325204E-2</v>
      </c>
      <c r="AM51">
        <f>(P51+273.15)</f>
        <v>298.60533943176267</v>
      </c>
      <c r="AN51">
        <f>(O51+273.15)</f>
        <v>299.13886489868162</v>
      </c>
      <c r="AO51">
        <f>(Y51*AG51+Z51*AH51)*AI51</f>
        <v>320.09266862662116</v>
      </c>
      <c r="AP51">
        <f>((AO51+0.00000010773*(AN51^4-AM51^4))-AL51*44100)/(L51*51.4+0.00000043092*AM51^3)</f>
        <v>-7.7091334075781415</v>
      </c>
      <c r="AQ51">
        <f>0.61365*EXP(17.502*J51/(240.97+J51))</f>
        <v>3.267026787223239</v>
      </c>
      <c r="AR51">
        <f>AQ51*1000/AA51</f>
        <v>37.040025549492583</v>
      </c>
      <c r="AS51">
        <f>(AR51-U51)</f>
        <v>11.796977835259185</v>
      </c>
      <c r="AT51">
        <f>IF(D51,P51,(O51+P51)/2)</f>
        <v>25.722102165222168</v>
      </c>
      <c r="AU51">
        <f>0.61365*EXP(17.502*AT51/(240.97+AT51))</f>
        <v>3.319168545415399</v>
      </c>
      <c r="AV51">
        <f>IF(AS51&lt;&gt;0,(1000-(AR51+U51)/2)/AS51*AL51,0)</f>
        <v>2.3515755640857772</v>
      </c>
      <c r="AW51">
        <f>U51*AA51/1000</f>
        <v>2.2265025968559202</v>
      </c>
      <c r="AX51">
        <f>(AU51-AW51)</f>
        <v>1.0926659485594787</v>
      </c>
      <c r="AY51">
        <f>1/(1.6/F51+1.37/N51)</f>
        <v>1.6111089077658471</v>
      </c>
      <c r="AZ51">
        <f>G51*AA51*0.001</f>
        <v>34.083780801140939</v>
      </c>
      <c r="BA51">
        <f>G51/S51</f>
        <v>0.9861282458736389</v>
      </c>
      <c r="BB51">
        <f>(1-AL51*AA51/AQ51/F51)*100</f>
        <v>87.19373932954268</v>
      </c>
      <c r="BC51">
        <f>(S51-E51/(N51/1.35))</f>
        <v>392.69752142685479</v>
      </c>
      <c r="BD51">
        <f>E51*BB51/100/BC51</f>
        <v>-5.2950245350222537E-3</v>
      </c>
    </row>
    <row r="52" spans="1:56" x14ac:dyDescent="0.25">
      <c r="A52" s="1" t="s">
        <v>1</v>
      </c>
      <c r="B52" s="1" t="s">
        <v>12079</v>
      </c>
    </row>
    <row r="53" spans="1:56" x14ac:dyDescent="0.25">
      <c r="A53" s="1" t="s">
        <v>1</v>
      </c>
      <c r="B53" s="1" t="s">
        <v>12078</v>
      </c>
    </row>
    <row r="54" spans="1:56" x14ac:dyDescent="0.25">
      <c r="A54" s="1" t="s">
        <v>1</v>
      </c>
      <c r="B54" s="1" t="s">
        <v>12077</v>
      </c>
    </row>
    <row r="55" spans="1:56" x14ac:dyDescent="0.25">
      <c r="A55" s="1" t="s">
        <v>1</v>
      </c>
      <c r="B55" s="1" t="s">
        <v>12076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7079-33C6-42E7-88EC-5EB835A1682E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3963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3962</v>
      </c>
    </row>
    <row r="12" spans="1:56" x14ac:dyDescent="0.25">
      <c r="A12" s="1" t="s">
        <v>1</v>
      </c>
      <c r="B12" s="1" t="s">
        <v>3961</v>
      </c>
    </row>
    <row r="13" spans="1:56" x14ac:dyDescent="0.25">
      <c r="A13" s="1" t="s">
        <v>1</v>
      </c>
      <c r="B13" s="1" t="s">
        <v>3960</v>
      </c>
    </row>
    <row r="14" spans="1:56" x14ac:dyDescent="0.25">
      <c r="A14" s="1" t="s">
        <v>1</v>
      </c>
      <c r="B14" s="1" t="s">
        <v>3959</v>
      </c>
    </row>
    <row r="15" spans="1:56" x14ac:dyDescent="0.25">
      <c r="A15" s="1" t="s">
        <v>1</v>
      </c>
      <c r="B15" s="1" t="s">
        <v>3958</v>
      </c>
    </row>
    <row r="16" spans="1:56" x14ac:dyDescent="0.25">
      <c r="A16" s="1" t="s">
        <v>1</v>
      </c>
      <c r="B16" s="1" t="s">
        <v>3957</v>
      </c>
    </row>
    <row r="17" spans="1:56" x14ac:dyDescent="0.25">
      <c r="A17" s="1" t="s">
        <v>1</v>
      </c>
      <c r="B17" s="1" t="s">
        <v>3956</v>
      </c>
    </row>
    <row r="18" spans="1:56" x14ac:dyDescent="0.25">
      <c r="A18" s="1">
        <v>1</v>
      </c>
      <c r="B18" s="1" t="s">
        <v>3955</v>
      </c>
      <c r="C18" s="1">
        <v>265.00000120699406</v>
      </c>
      <c r="D18" s="1">
        <v>0</v>
      </c>
      <c r="E18">
        <f>(R18-S18*(1000-T18)/(1000-U18))*AK18</f>
        <v>-6.0299517737404251</v>
      </c>
      <c r="F18">
        <f>IF(AV18&lt;&gt;0,1/(1/AV18-1/N18),0)</f>
        <v>-7.8262466084192734</v>
      </c>
      <c r="G18">
        <f>((AY18-AL18/2)*S18-E18)/(AY18+AL18/2)</f>
        <v>396.44265410432604</v>
      </c>
      <c r="H18">
        <f>AL18*1000</f>
        <v>23.995876185525546</v>
      </c>
      <c r="I18">
        <f>(AQ18-AW18)</f>
        <v>0.21927623840779975</v>
      </c>
      <c r="J18">
        <f>(P18+AP18*D18)</f>
        <v>18.51923942565918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25.661277770996094</v>
      </c>
      <c r="P18" s="1">
        <v>18.51923942565918</v>
      </c>
      <c r="Q18" s="1">
        <v>25.688520431518555</v>
      </c>
      <c r="R18" s="1">
        <v>400.01220703125</v>
      </c>
      <c r="S18" s="1">
        <v>396.845947265625</v>
      </c>
      <c r="T18" s="1">
        <v>0.45594409108161926</v>
      </c>
      <c r="U18" s="1">
        <v>21.736162185668945</v>
      </c>
      <c r="V18" s="1">
        <v>1.2181631326675415</v>
      </c>
      <c r="W18" s="1">
        <v>58.073333740234375</v>
      </c>
      <c r="X18" s="1">
        <v>300.04434204101563</v>
      </c>
      <c r="Y18" s="1">
        <v>-6.8040162324905396E-2</v>
      </c>
      <c r="Z18" s="1">
        <v>7.3879814147949219</v>
      </c>
      <c r="AA18" s="1">
        <v>88.360153198242188</v>
      </c>
      <c r="AB18" s="1">
        <v>1.2698959112167358</v>
      </c>
      <c r="AC18" s="1">
        <v>-0.56342291831970215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1.1031041986802042</v>
      </c>
      <c r="AL18">
        <f>(U18-T18)/(1000-U18)*AK18</f>
        <v>2.3995876185525546E-2</v>
      </c>
      <c r="AM18">
        <f>(P18+273.15)</f>
        <v>291.66923942565916</v>
      </c>
      <c r="AN18">
        <f>(O18+273.15)</f>
        <v>298.81127777099607</v>
      </c>
      <c r="AO18">
        <f>(Y18*AG18+Z18*AH18)*AI18</f>
        <v>-1.0886425728654281E-2</v>
      </c>
      <c r="AP18">
        <f>((AO18+0.00000010773*(AN18^4-AM18^4))-AL18*44100)/(L18*51.4+0.00000043092*AM18^3)</f>
        <v>-8.1113222385579462</v>
      </c>
      <c r="AQ18">
        <f>0.61365*EXP(17.502*J18/(240.97+J18))</f>
        <v>2.1398868590753466</v>
      </c>
      <c r="AR18">
        <f>AQ18*1000/AA18</f>
        <v>24.217781224013503</v>
      </c>
      <c r="AS18">
        <f>(AR18-U18)</f>
        <v>2.481619038344558</v>
      </c>
      <c r="AT18">
        <f>IF(D18,P18,(O18+P18)/2)</f>
        <v>22.090258598327637</v>
      </c>
      <c r="AU18">
        <f>0.61365*EXP(17.502*AT18/(240.97+AT18))</f>
        <v>2.6681486080839449</v>
      </c>
      <c r="AV18">
        <f>IF(AS18&lt;&gt;0,(1000-(AR18+U18)/2)/AS18*AL18,0)</f>
        <v>9.4472694056285356</v>
      </c>
      <c r="AW18">
        <f>U18*AA18/1000</f>
        <v>1.9206106206675468</v>
      </c>
      <c r="AX18">
        <f>(AU18-AW18)</f>
        <v>0.7475379874163981</v>
      </c>
      <c r="AY18">
        <f>1/(1.6/F18+1.37/N18)</f>
        <v>8.64848722938134</v>
      </c>
      <c r="AZ18">
        <f>G18*AA18*0.001</f>
        <v>35.029733650975984</v>
      </c>
      <c r="BA18">
        <f>G18/S18</f>
        <v>0.99898375386197646</v>
      </c>
      <c r="BB18">
        <f>(1-AL18*AA18/AQ18/F18)*100</f>
        <v>112.66043804174184</v>
      </c>
      <c r="BC18">
        <f>(S18-E18/(N18/1.35))</f>
        <v>398.74776339090397</v>
      </c>
      <c r="BD18">
        <f>E18*BB18/100/BC18</f>
        <v>-1.7036760342507572E-2</v>
      </c>
    </row>
    <row r="19" spans="1:56" x14ac:dyDescent="0.25">
      <c r="A19" s="1" t="s">
        <v>1</v>
      </c>
      <c r="B19" s="1" t="s">
        <v>3954</v>
      </c>
      <c r="K19" s="1">
        <v>2.72</v>
      </c>
    </row>
    <row r="20" spans="1:56" x14ac:dyDescent="0.25">
      <c r="A20" s="1" t="s">
        <v>1</v>
      </c>
      <c r="B20" s="1" t="s">
        <v>3953</v>
      </c>
      <c r="K20" s="1">
        <v>2.72</v>
      </c>
    </row>
    <row r="21" spans="1:56" x14ac:dyDescent="0.25">
      <c r="A21" s="1">
        <v>2</v>
      </c>
      <c r="B21" s="1" t="s">
        <v>3952</v>
      </c>
      <c r="C21" s="1">
        <v>469.00000120699406</v>
      </c>
      <c r="D21" s="1">
        <v>0</v>
      </c>
      <c r="E21">
        <f>(R21-S21*(1000-T21)/(1000-U21))*AK21</f>
        <v>-5.5431259491217277</v>
      </c>
      <c r="F21">
        <f>IF(AV21&lt;&gt;0,1/(1/AV21-1/N21),0)</f>
        <v>-1.653909441780417</v>
      </c>
      <c r="G21">
        <f>((AY21-AL21/2)*S21-E21)/(AY21+AL21/2)</f>
        <v>399.01307976471429</v>
      </c>
      <c r="H21">
        <f>AL21*1000</f>
        <v>23.139832503583531</v>
      </c>
      <c r="I21">
        <f>(AQ21-AW21)</f>
        <v>-0.74565578987526826</v>
      </c>
      <c r="J21">
        <f>(P21+AP21*D21)</f>
        <v>8.6898288726806641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25.639636993408203</v>
      </c>
      <c r="P21" s="1">
        <v>8.6898288726806641</v>
      </c>
      <c r="Q21" s="1">
        <v>25.712907791137695</v>
      </c>
      <c r="R21" s="1">
        <v>399.93783569335938</v>
      </c>
      <c r="S21" s="1">
        <v>396.64218139648438</v>
      </c>
      <c r="T21" s="1">
        <v>0.67657309770584106</v>
      </c>
      <c r="U21" s="1">
        <v>21.210586547851563</v>
      </c>
      <c r="V21" s="1">
        <v>1.8098975419998169</v>
      </c>
      <c r="W21" s="1">
        <v>56.740341186523438</v>
      </c>
      <c r="X21" s="1">
        <v>300.01608276367188</v>
      </c>
      <c r="Y21" s="1">
        <v>24.224685668945313</v>
      </c>
      <c r="Z21" s="1">
        <v>7.4788594245910645</v>
      </c>
      <c r="AA21" s="1">
        <v>88.357673645019531</v>
      </c>
      <c r="AB21" s="1">
        <v>1.1805359125137329</v>
      </c>
      <c r="AC21" s="1">
        <v>-0.53203445672988892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1.1030003042782051</v>
      </c>
      <c r="AL21">
        <f>(U21-T21)/(1000-U21)*AK21</f>
        <v>2.3139832503583532E-2</v>
      </c>
      <c r="AM21">
        <f>(P21+273.15)</f>
        <v>281.83982887268064</v>
      </c>
      <c r="AN21">
        <f>(O21+273.15)</f>
        <v>298.78963699340818</v>
      </c>
      <c r="AO21">
        <f>(Y21*AG21+Z21*AH21)*AI21</f>
        <v>3.875949620397023</v>
      </c>
      <c r="AP21">
        <f>((AO21+0.00000010773*(AN21^4-AM21^4))-AL21*44100)/(L21*51.4+0.00000043092*AM21^3)</f>
        <v>-7.0012939014529909</v>
      </c>
      <c r="AQ21">
        <f>0.61365*EXP(17.502*J21/(240.97+J21))</f>
        <v>1.1284622941392415</v>
      </c>
      <c r="AR21">
        <f>AQ21*1000/AA21</f>
        <v>12.771525636504235</v>
      </c>
      <c r="AS21">
        <f>(AR21-U21)</f>
        <v>-8.4390609113473278</v>
      </c>
      <c r="AT21">
        <f>IF(D21,P21,(O21+P21)/2)</f>
        <v>17.164732933044434</v>
      </c>
      <c r="AU21">
        <f>0.61365*EXP(17.502*AT21/(240.97+AT21))</f>
        <v>1.9649548625326867</v>
      </c>
      <c r="AV21">
        <f>IF(AS21&lt;&gt;0,(1000-(AR21+U21)/2)/AS21*AL21,0)</f>
        <v>-2.6954020773763974</v>
      </c>
      <c r="AW21">
        <f>U21*AA21/1000</f>
        <v>1.8741180840145097</v>
      </c>
      <c r="AX21">
        <f>(AU21-AW21)</f>
        <v>9.0836778518176953E-2</v>
      </c>
      <c r="AY21">
        <f>1/(1.6/F21+1.37/N21)</f>
        <v>-1.5447894506525111</v>
      </c>
      <c r="AZ21">
        <f>G21*AA21*0.001</f>
        <v>35.255867481944769</v>
      </c>
      <c r="BA21">
        <f>G21/S21</f>
        <v>1.0059774236816734</v>
      </c>
      <c r="BB21">
        <f>(1-AL21*AA21/AQ21/F21)*100</f>
        <v>209.54831578696366</v>
      </c>
      <c r="BC21">
        <f>(S21-E21/(N21/1.35))</f>
        <v>398.39045513233759</v>
      </c>
      <c r="BD21">
        <f>E21*BB21/100/BC21</f>
        <v>-2.9156137951337896E-2</v>
      </c>
    </row>
    <row r="22" spans="1:56" x14ac:dyDescent="0.25">
      <c r="A22" s="1" t="s">
        <v>1</v>
      </c>
      <c r="B22" s="1" t="s">
        <v>3951</v>
      </c>
      <c r="K22" s="1">
        <v>2.72</v>
      </c>
    </row>
    <row r="23" spans="1:56" x14ac:dyDescent="0.25">
      <c r="A23" s="1" t="s">
        <v>1</v>
      </c>
      <c r="B23" s="1" t="s">
        <v>3950</v>
      </c>
      <c r="K23" s="1">
        <v>2.72</v>
      </c>
    </row>
    <row r="24" spans="1:56" x14ac:dyDescent="0.25">
      <c r="A24" s="1">
        <v>3</v>
      </c>
      <c r="B24" s="1" t="s">
        <v>3949</v>
      </c>
      <c r="C24" s="1">
        <v>673.00000120699406</v>
      </c>
      <c r="D24" s="1">
        <v>0</v>
      </c>
      <c r="E24">
        <f>(R24-S24*(1000-T24)/(1000-U24))*AK24</f>
        <v>-5.3642303457094895</v>
      </c>
      <c r="F24">
        <f>IF(AV24&lt;&gt;0,1/(1/AV24-1/N24),0)</f>
        <v>-1.6491151742480898</v>
      </c>
      <c r="G24">
        <f>((AY24-AL24/2)*S24-E24)/(AY24+AL24/2)</f>
        <v>398.95356266699974</v>
      </c>
      <c r="H24">
        <f>AL24*1000</f>
        <v>22.473004635339322</v>
      </c>
      <c r="I24">
        <f>(AQ24-AW24)</f>
        <v>-0.72770630266884173</v>
      </c>
      <c r="J24">
        <f>(P24+AP24*D24)</f>
        <v>8.5595779418945313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25.570478439331055</v>
      </c>
      <c r="P24" s="1">
        <v>8.5595779418945313</v>
      </c>
      <c r="Q24" s="1">
        <v>25.667568206787109</v>
      </c>
      <c r="R24" s="1">
        <v>399.84698486328125</v>
      </c>
      <c r="S24" s="1">
        <v>396.62905883789063</v>
      </c>
      <c r="T24" s="1">
        <v>0.94720005989074707</v>
      </c>
      <c r="U24" s="1">
        <v>20.896755218505859</v>
      </c>
      <c r="V24" s="1">
        <v>2.5440971851348877</v>
      </c>
      <c r="W24" s="1">
        <v>56.126873016357422</v>
      </c>
      <c r="X24" s="1">
        <v>300.0028076171875</v>
      </c>
      <c r="Y24" s="1">
        <v>51.0947265625</v>
      </c>
      <c r="Z24" s="1">
        <v>7.5049724578857422</v>
      </c>
      <c r="AA24" s="1">
        <v>88.351600646972656</v>
      </c>
      <c r="AB24" s="1">
        <v>1.1203644275665283</v>
      </c>
      <c r="AC24" s="1">
        <v>-0.52632492780685425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1.1029514985926008</v>
      </c>
      <c r="AL24">
        <f>(U24-T24)/(1000-U24)*AK24</f>
        <v>2.2473004635339321E-2</v>
      </c>
      <c r="AM24">
        <f>(P24+273.15)</f>
        <v>281.70957794189451</v>
      </c>
      <c r="AN24">
        <f>(O24+273.15)</f>
        <v>298.72047843933103</v>
      </c>
      <c r="AO24">
        <f>(Y24*AG24+Z24*AH24)*AI24</f>
        <v>8.1751560672710184</v>
      </c>
      <c r="AP24">
        <f>((AO24+0.00000010773*(AN24^4-AM24^4))-AL24*44100)/(L24*51.4+0.00000043092*AM24^3)</f>
        <v>-6.7164889211268219</v>
      </c>
      <c r="AQ24">
        <f>0.61365*EXP(17.502*J24/(240.97+J24))</f>
        <v>1.1185554692141297</v>
      </c>
      <c r="AR24">
        <f>AQ24*1000/AA24</f>
        <v>12.660273962478083</v>
      </c>
      <c r="AS24">
        <f>(AR24-U24)</f>
        <v>-8.2364812560277763</v>
      </c>
      <c r="AT24">
        <f>IF(D24,P24,(O24+P24)/2)</f>
        <v>17.065028190612793</v>
      </c>
      <c r="AU24">
        <f>0.61365*EXP(17.502*AT24/(240.97+AT24))</f>
        <v>1.9525890176319813</v>
      </c>
      <c r="AV24">
        <f>IF(AS24&lt;&gt;0,(1000-(AR24+U24)/2)/AS24*AL24,0)</f>
        <v>-2.682691833117743</v>
      </c>
      <c r="AW24">
        <f>U24*AA24/1000</f>
        <v>1.8462617718829715</v>
      </c>
      <c r="AX24">
        <f>(AU24-AW24)</f>
        <v>0.10632724574900987</v>
      </c>
      <c r="AY24">
        <f>1/(1.6/F24+1.37/N24)</f>
        <v>-1.5381070058715007</v>
      </c>
      <c r="AZ24">
        <f>G24*AA24*0.001</f>
        <v>35.248185845441739</v>
      </c>
      <c r="BA24">
        <f>G24/S24</f>
        <v>1.0058606493329556</v>
      </c>
      <c r="BB24">
        <f>(1-AL24*AA24/AQ24/F24)*100</f>
        <v>207.63835446548552</v>
      </c>
      <c r="BC24">
        <f>(S24-E24/(N24/1.35))</f>
        <v>398.32090981016677</v>
      </c>
      <c r="BD24">
        <f>E24*BB24/100/BC24</f>
        <v>-2.7962879540714278E-2</v>
      </c>
    </row>
    <row r="25" spans="1:56" x14ac:dyDescent="0.25">
      <c r="A25" s="1" t="s">
        <v>1</v>
      </c>
      <c r="B25" s="1" t="s">
        <v>3948</v>
      </c>
      <c r="K25" s="1">
        <v>2.72</v>
      </c>
    </row>
    <row r="26" spans="1:56" x14ac:dyDescent="0.25">
      <c r="A26" s="1" t="s">
        <v>1</v>
      </c>
      <c r="B26" s="1" t="s">
        <v>3947</v>
      </c>
      <c r="K26" s="1">
        <v>2.72</v>
      </c>
    </row>
    <row r="27" spans="1:56" x14ac:dyDescent="0.25">
      <c r="A27" s="1">
        <v>4</v>
      </c>
      <c r="B27" s="1" t="s">
        <v>3946</v>
      </c>
      <c r="C27" s="1">
        <v>877.00000120699406</v>
      </c>
      <c r="D27" s="1">
        <v>0</v>
      </c>
      <c r="E27">
        <f>(R27-S27*(1000-T27)/(1000-U27))*AK27</f>
        <v>-4.7656588136500417</v>
      </c>
      <c r="F27">
        <f>IF(AV27&lt;&gt;0,1/(1/AV27-1/N27),0)</f>
        <v>-1.5185267932275994</v>
      </c>
      <c r="G27">
        <f>((AY27-AL27/2)*S27-E27)/(AY27+AL27/2)</f>
        <v>399.32360018334333</v>
      </c>
      <c r="H27">
        <f>AL27*1000</f>
        <v>22.129007148517228</v>
      </c>
      <c r="I27">
        <f>(AQ27-AW27)</f>
        <v>-0.81720990130736393</v>
      </c>
      <c r="J27">
        <f>(P27+AP27*D27)</f>
        <v>7.3492007255554199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25.510654449462891</v>
      </c>
      <c r="P27" s="1">
        <v>7.3492007255554199</v>
      </c>
      <c r="Q27" s="1">
        <v>25.612987518310547</v>
      </c>
      <c r="R27" s="1">
        <v>399.99261474609375</v>
      </c>
      <c r="S27" s="1">
        <v>396.36123657226563</v>
      </c>
      <c r="T27" s="1">
        <v>1.2658971548080444</v>
      </c>
      <c r="U27" s="1">
        <v>20.908916473388672</v>
      </c>
      <c r="V27" s="1">
        <v>3.4121384620666504</v>
      </c>
      <c r="W27" s="1">
        <v>56.358539581298828</v>
      </c>
      <c r="X27" s="1">
        <v>300.01687622070313</v>
      </c>
      <c r="Y27" s="1">
        <v>99.826644897460938</v>
      </c>
      <c r="Z27" s="1">
        <v>7.4322285652160645</v>
      </c>
      <c r="AA27" s="1">
        <v>88.350288391113281</v>
      </c>
      <c r="AB27" s="1">
        <v>1.1144700050354004</v>
      </c>
      <c r="AC27" s="1">
        <v>-0.5310242772102356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1.1030032213996435</v>
      </c>
      <c r="AL27">
        <f>(U27-T27)/(1000-U27)*AK27</f>
        <v>2.2129007148517229E-2</v>
      </c>
      <c r="AM27">
        <f>(P27+273.15)</f>
        <v>280.4992007255554</v>
      </c>
      <c r="AN27">
        <f>(O27+273.15)</f>
        <v>298.66065444946287</v>
      </c>
      <c r="AO27">
        <f>(Y27*AG27+Z27*AH27)*AI27</f>
        <v>15.972262826585848</v>
      </c>
      <c r="AP27">
        <f>((AO27+0.00000010773*(AN27^4-AM27^4))-AL27*44100)/(L27*51.4+0.00000043092*AM27^3)</f>
        <v>-6.4400749121109753</v>
      </c>
      <c r="AQ27">
        <f>0.61365*EXP(17.502*J27/(240.97+J27))</f>
        <v>1.0300988990622244</v>
      </c>
      <c r="AR27">
        <f>AQ27*1000/AA27</f>
        <v>11.659259045110678</v>
      </c>
      <c r="AS27">
        <f>(AR27-U27)</f>
        <v>-9.2496574282779935</v>
      </c>
      <c r="AT27">
        <f>IF(D27,P27,(O27+P27)/2)</f>
        <v>16.429927587509155</v>
      </c>
      <c r="AU27">
        <f>0.61365*EXP(17.502*AT27/(240.97+AT27))</f>
        <v>1.8754117735953408</v>
      </c>
      <c r="AV27">
        <f>IF(AS27&lt;&gt;0,(1000-(AR27+U27)/2)/AS27*AL27,0)</f>
        <v>-2.353455425012251</v>
      </c>
      <c r="AW27">
        <f>U27*AA27/1000</f>
        <v>1.8473088003695883</v>
      </c>
      <c r="AX27">
        <f>(AU27-AW27)</f>
        <v>2.8102973225752503E-2</v>
      </c>
      <c r="AY27">
        <f>1/(1.6/F27+1.37/N27)</f>
        <v>-1.3631678742997748</v>
      </c>
      <c r="AZ27">
        <f>G27*AA27*0.001</f>
        <v>35.280355237575996</v>
      </c>
      <c r="BA27">
        <f>G27/S27</f>
        <v>1.007473898398078</v>
      </c>
      <c r="BB27">
        <f>(1-AL27*AA27/AQ27/F27)*100</f>
        <v>224.98805746833622</v>
      </c>
      <c r="BC27">
        <f>(S27-E27/(N27/1.35))</f>
        <v>397.86430112725049</v>
      </c>
      <c r="BD27">
        <f>E27*BB27/100/BC27</f>
        <v>-2.6949296933706235E-2</v>
      </c>
    </row>
    <row r="28" spans="1:56" x14ac:dyDescent="0.25">
      <c r="A28" s="1" t="s">
        <v>1</v>
      </c>
      <c r="B28" s="1" t="s">
        <v>3945</v>
      </c>
      <c r="K28" s="1">
        <v>2.72</v>
      </c>
    </row>
    <row r="29" spans="1:56" x14ac:dyDescent="0.25">
      <c r="A29" s="1" t="s">
        <v>1</v>
      </c>
      <c r="B29" s="1" t="s">
        <v>3944</v>
      </c>
      <c r="K29" s="1">
        <v>2.72</v>
      </c>
    </row>
    <row r="30" spans="1:56" x14ac:dyDescent="0.25">
      <c r="A30" s="1">
        <v>5</v>
      </c>
      <c r="B30" s="1" t="s">
        <v>3943</v>
      </c>
      <c r="C30" s="1">
        <v>1081.0000012069941</v>
      </c>
      <c r="D30" s="1">
        <v>0</v>
      </c>
      <c r="E30">
        <f>(R30-S30*(1000-T30)/(1000-U30))*AK30</f>
        <v>-4.2832228977228164</v>
      </c>
      <c r="F30">
        <f>IF(AV30&lt;&gt;0,1/(1/AV30-1/N30),0)</f>
        <v>-1.4183412137984635</v>
      </c>
      <c r="G30">
        <f>((AY30-AL30/2)*S30-E30)/(AY30+AL30/2)</f>
        <v>399.66830934759457</v>
      </c>
      <c r="H30">
        <f>AL30*1000</f>
        <v>21.847536110273417</v>
      </c>
      <c r="I30">
        <f>(AQ30-AW30)</f>
        <v>-0.89540445300611293</v>
      </c>
      <c r="J30">
        <f>(P30+AP30*D30)</f>
        <v>6.3217329978942871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25.467109680175781</v>
      </c>
      <c r="P30" s="1">
        <v>6.3217329978942871</v>
      </c>
      <c r="Q30" s="1">
        <v>25.569843292236328</v>
      </c>
      <c r="R30" s="1">
        <v>400.06759643554688</v>
      </c>
      <c r="S30" s="1">
        <v>396.10528564453125</v>
      </c>
      <c r="T30" s="1">
        <v>1.6106662750244141</v>
      </c>
      <c r="U30" s="1">
        <v>21.000860214233398</v>
      </c>
      <c r="V30" s="1">
        <v>4.3524174690246582</v>
      </c>
      <c r="W30" s="1">
        <v>56.749500274658203</v>
      </c>
      <c r="X30" s="1">
        <v>300.03472900390625</v>
      </c>
      <c r="Y30" s="1">
        <v>151.04849243164063</v>
      </c>
      <c r="Z30" s="1">
        <v>7.5060467720031738</v>
      </c>
      <c r="AA30" s="1">
        <v>88.344871520996094</v>
      </c>
      <c r="AB30" s="1">
        <v>1.1089203357696533</v>
      </c>
      <c r="AC30" s="1">
        <v>-0.53238976001739502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1.1030688566320082</v>
      </c>
      <c r="AL30">
        <f>(U30-T30)/(1000-U30)*AK30</f>
        <v>2.1847536110273416E-2</v>
      </c>
      <c r="AM30">
        <f>(P30+273.15)</f>
        <v>279.47173299789426</v>
      </c>
      <c r="AN30">
        <f>(O30+273.15)</f>
        <v>298.61710968017576</v>
      </c>
      <c r="AO30">
        <f>(Y30*AG30+Z30*AH30)*AI30</f>
        <v>24.167758248870996</v>
      </c>
      <c r="AP30">
        <f>((AO30+0.00000010773*(AN30^4-AM30^4))-AL30*44100)/(L30*51.4+0.00000043092*AM30^3)</f>
        <v>-6.1959105318046381</v>
      </c>
      <c r="AQ30">
        <f>0.61365*EXP(17.502*J30/(240.97+J30))</f>
        <v>0.95991384445073513</v>
      </c>
      <c r="AR30">
        <f>AQ30*1000/AA30</f>
        <v>10.865529916160458</v>
      </c>
      <c r="AS30">
        <f>(AR30-U30)</f>
        <v>-10.13533029807294</v>
      </c>
      <c r="AT30">
        <f>IF(D30,P30,(O30+P30)/2)</f>
        <v>15.894421339035034</v>
      </c>
      <c r="AU30">
        <f>0.61365*EXP(17.502*AT30/(240.97+AT30))</f>
        <v>1.812431711401709</v>
      </c>
      <c r="AV30">
        <f>IF(AS30&lt;&gt;0,(1000-(AR30+U30)/2)/AS30*AL30,0)</f>
        <v>-2.1212367454686945</v>
      </c>
      <c r="AW30">
        <f>U30*AA30/1000</f>
        <v>1.8553182974568481</v>
      </c>
      <c r="AX30">
        <f>(AU30-AW30)</f>
        <v>-4.2886586055139064E-2</v>
      </c>
      <c r="AY30">
        <f>1/(1.6/F30+1.37/N30)</f>
        <v>-1.2376070567765776</v>
      </c>
      <c r="AZ30">
        <f>G30*AA30*0.001</f>
        <v>35.30864544032697</v>
      </c>
      <c r="BA30">
        <f>G30/S30</f>
        <v>1.0089951430394717</v>
      </c>
      <c r="BB30">
        <f>(1-AL30*AA30/AQ30/F30)*100</f>
        <v>241.7655905159055</v>
      </c>
      <c r="BC30">
        <f>(S30-E30/(N30/1.35))</f>
        <v>397.45619236496765</v>
      </c>
      <c r="BD30">
        <f>E30*BB30/100/BC30</f>
        <v>-2.6054089307742244E-2</v>
      </c>
    </row>
    <row r="31" spans="1:56" x14ac:dyDescent="0.25">
      <c r="A31" s="1" t="s">
        <v>1</v>
      </c>
      <c r="B31" s="1" t="s">
        <v>3942</v>
      </c>
      <c r="K31" s="1">
        <v>2.72</v>
      </c>
    </row>
    <row r="32" spans="1:56" x14ac:dyDescent="0.25">
      <c r="A32" s="1" t="s">
        <v>1</v>
      </c>
      <c r="B32" s="1" t="s">
        <v>3941</v>
      </c>
      <c r="K32" s="1">
        <v>2.72</v>
      </c>
    </row>
    <row r="33" spans="1:56" x14ac:dyDescent="0.25">
      <c r="A33" s="1">
        <v>6</v>
      </c>
      <c r="B33" s="1" t="s">
        <v>3940</v>
      </c>
      <c r="C33" s="1">
        <v>1285.0000012069941</v>
      </c>
      <c r="D33" s="1">
        <v>0</v>
      </c>
      <c r="E33">
        <f>(R33-S33*(1000-T33)/(1000-U33))*AK33</f>
        <v>-4.0911783267976967</v>
      </c>
      <c r="F33">
        <f>IF(AV33&lt;&gt;0,1/(1/AV33-1/N33),0)</f>
        <v>-1.242602569255244</v>
      </c>
      <c r="G33">
        <f>((AY33-AL33/2)*S33-E33)/(AY33+AL33/2)</f>
        <v>400.31929296485794</v>
      </c>
      <c r="H33">
        <f>AL33*1000</f>
        <v>21.82883079394286</v>
      </c>
      <c r="I33">
        <f>(AQ33-AW33)</f>
        <v>-1.0845965868874563</v>
      </c>
      <c r="J33">
        <f>(P33+AP33*D33)</f>
        <v>3.7254278659820557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25.449661254882813</v>
      </c>
      <c r="P33" s="1">
        <v>3.7254278659820557</v>
      </c>
      <c r="Q33" s="1">
        <v>25.546812057495117</v>
      </c>
      <c r="R33" s="1">
        <v>399.9951171875</v>
      </c>
      <c r="S33" s="1">
        <v>395.8697509765625</v>
      </c>
      <c r="T33" s="1">
        <v>1.9769134521484375</v>
      </c>
      <c r="U33" s="1">
        <v>21.345254898071289</v>
      </c>
      <c r="V33" s="1">
        <v>5.3472929000854492</v>
      </c>
      <c r="W33" s="1">
        <v>57.736125946044922</v>
      </c>
      <c r="X33" s="1">
        <v>300.010498046875</v>
      </c>
      <c r="Y33" s="1">
        <v>301.08047485351563</v>
      </c>
      <c r="Z33" s="1">
        <v>7.4856629371643066</v>
      </c>
      <c r="AA33" s="1">
        <v>88.339004516601563</v>
      </c>
      <c r="AB33" s="1">
        <v>1.2695724964141846</v>
      </c>
      <c r="AC33" s="1">
        <v>-0.54544204473495483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1.1029797722311578</v>
      </c>
      <c r="AL33">
        <f>(U33-T33)/(1000-U33)*AK33</f>
        <v>2.182883079394286E-2</v>
      </c>
      <c r="AM33">
        <f>(P33+273.15)</f>
        <v>276.87542786598203</v>
      </c>
      <c r="AN33">
        <f>(O33+273.15)</f>
        <v>298.59966125488279</v>
      </c>
      <c r="AO33">
        <f>(Y33*AG33+Z33*AH33)*AI33</f>
        <v>48.172874899814815</v>
      </c>
      <c r="AP33">
        <f>((AO33+0.00000010773*(AN33^4-AM33^4))-AL33*44100)/(L33*51.4+0.00000043092*AM33^3)</f>
        <v>-5.8005851455239625</v>
      </c>
      <c r="AQ33">
        <f>0.61365*EXP(17.502*J33/(240.97+J33))</f>
        <v>0.80102198196127505</v>
      </c>
      <c r="AR33">
        <f>AQ33*1000/AA33</f>
        <v>9.0675912225243476</v>
      </c>
      <c r="AS33">
        <f>(AR33-U33)</f>
        <v>-12.277663675546941</v>
      </c>
      <c r="AT33">
        <f>IF(D33,P33,(O33+P33)/2)</f>
        <v>14.587544560432434</v>
      </c>
      <c r="AU33">
        <f>0.61365*EXP(17.502*AT33/(240.97+AT33))</f>
        <v>1.6664665119913125</v>
      </c>
      <c r="AV33">
        <f>IF(AS33&lt;&gt;0,(1000-(AR33+U33)/2)/AS33*AL33,0)</f>
        <v>-1.7508943823565741</v>
      </c>
      <c r="AW33">
        <f>U33*AA33/1000</f>
        <v>1.8856185688487312</v>
      </c>
      <c r="AX33">
        <f>(AU33-AW33)</f>
        <v>-0.21915205685741879</v>
      </c>
      <c r="AY33">
        <f>1/(1.6/F33+1.37/N33)</f>
        <v>-1.0335355066641647</v>
      </c>
      <c r="AZ33">
        <f>G33*AA33*0.001</f>
        <v>35.36380782930533</v>
      </c>
      <c r="BA33">
        <f>G33/S33</f>
        <v>1.0112399140811315</v>
      </c>
      <c r="BB33">
        <f>(1-AL33*AA33/AQ33/F33)*100</f>
        <v>293.7342000382655</v>
      </c>
      <c r="BC33">
        <f>(S33-E33/(N33/1.35))</f>
        <v>397.16008781593479</v>
      </c>
      <c r="BD33">
        <f>E33*BB33/100/BC33</f>
        <v>-3.0257798552828195E-2</v>
      </c>
    </row>
    <row r="34" spans="1:56" x14ac:dyDescent="0.25">
      <c r="A34" s="1" t="s">
        <v>1</v>
      </c>
      <c r="B34" s="1" t="s">
        <v>3939</v>
      </c>
      <c r="K34" s="1">
        <v>2.72</v>
      </c>
    </row>
    <row r="35" spans="1:56" x14ac:dyDescent="0.25">
      <c r="A35" s="1" t="s">
        <v>1</v>
      </c>
      <c r="B35" s="1" t="s">
        <v>3938</v>
      </c>
      <c r="K35" s="1">
        <v>2.72</v>
      </c>
    </row>
    <row r="36" spans="1:56" x14ac:dyDescent="0.25">
      <c r="A36" s="1">
        <v>7</v>
      </c>
      <c r="B36" s="1" t="s">
        <v>3937</v>
      </c>
      <c r="C36" s="1">
        <v>1489.0000012069941</v>
      </c>
      <c r="D36" s="1">
        <v>0</v>
      </c>
      <c r="E36">
        <f>(R36-S36*(1000-T36)/(1000-U36))*AK36</f>
        <v>-3.5831119242491227</v>
      </c>
      <c r="F36">
        <f>IF(AV36&lt;&gt;0,1/(1/AV36-1/N36),0)</f>
        <v>-1.0878279001850659</v>
      </c>
      <c r="G36">
        <f>((AY36-AL36/2)*S36-E36)/(AY36+AL36/2)</f>
        <v>401.33716489524721</v>
      </c>
      <c r="H36">
        <f>AL36*1000</f>
        <v>21.935887279186755</v>
      </c>
      <c r="I36">
        <f>(AQ36-AW36)</f>
        <v>-1.3095660411536196</v>
      </c>
      <c r="J36">
        <f>(P36+AP36*D36)</f>
        <v>6.9834597408771515E-2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25.459600448608398</v>
      </c>
      <c r="P36" s="1">
        <v>6.9834597408771515E-2</v>
      </c>
      <c r="Q36" s="1">
        <v>25.547927856445313</v>
      </c>
      <c r="R36" s="1">
        <v>400.01919555664063</v>
      </c>
      <c r="S36" s="1">
        <v>395.40444946289063</v>
      </c>
      <c r="T36" s="1">
        <v>2.3526713848114014</v>
      </c>
      <c r="U36" s="1">
        <v>21.805084228515625</v>
      </c>
      <c r="V36" s="1">
        <v>6.3602299690246582</v>
      </c>
      <c r="W36" s="1">
        <v>58.948032379150391</v>
      </c>
      <c r="X36" s="1">
        <v>300.037841796875</v>
      </c>
      <c r="Y36" s="1">
        <v>500.41079711914063</v>
      </c>
      <c r="Z36" s="1">
        <v>7.5616631507873535</v>
      </c>
      <c r="AA36" s="1">
        <v>88.343414306640625</v>
      </c>
      <c r="AB36" s="1">
        <v>1.3461242914199829</v>
      </c>
      <c r="AC36" s="1">
        <v>-0.56897121667861938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1.103080300723805</v>
      </c>
      <c r="AL36">
        <f>(U36-T36)/(1000-U36)*AK36</f>
        <v>2.1935887279186755E-2</v>
      </c>
      <c r="AM36">
        <f>(P36+273.15)</f>
        <v>273.21983459740875</v>
      </c>
      <c r="AN36">
        <f>(O36+273.15)</f>
        <v>298.60960044860838</v>
      </c>
      <c r="AO36">
        <f>(Y36*AG36+Z36*AH36)*AI36</f>
        <v>80.065725749454032</v>
      </c>
      <c r="AP36">
        <f>((AO36+0.00000010773*(AN36^4-AM36^4))-AL36*44100)/(L36*51.4+0.00000043092*AM36^3)</f>
        <v>-5.312419928120387</v>
      </c>
      <c r="AQ36">
        <f>0.61365*EXP(17.502*J36/(240.97+J36))</f>
        <v>0.61676954883733148</v>
      </c>
      <c r="AR36">
        <f>AQ36*1000/AA36</f>
        <v>6.9815000210034901</v>
      </c>
      <c r="AS36">
        <f>(AR36-U36)</f>
        <v>-14.823584207512134</v>
      </c>
      <c r="AT36">
        <f>IF(D36,P36,(O36+P36)/2)</f>
        <v>12.764717523008585</v>
      </c>
      <c r="AU36">
        <f>0.61365*EXP(17.502*AT36/(240.97+AT36))</f>
        <v>1.4801574056110895</v>
      </c>
      <c r="AV36">
        <f>IF(AS36&lt;&gt;0,(1000-(AR36+U36)/2)/AS36*AL36,0)</f>
        <v>-1.4584973069202247</v>
      </c>
      <c r="AW36">
        <f>U36*AA36/1000</f>
        <v>1.9263355899909511</v>
      </c>
      <c r="AX36">
        <f>(AU36-AW36)</f>
        <v>-0.44617818437986156</v>
      </c>
      <c r="AY36">
        <f>1/(1.6/F36+1.37/N36)</f>
        <v>-0.86899586810314555</v>
      </c>
      <c r="AZ36">
        <f>G36*AA36*0.001</f>
        <v>35.455495434993367</v>
      </c>
      <c r="BA36">
        <f>G36/S36</f>
        <v>1.0150041696304011</v>
      </c>
      <c r="BB36">
        <f>(1-AL36*AA36/AQ36/F36)*100</f>
        <v>388.83263936346407</v>
      </c>
      <c r="BC36">
        <f>(S36-E36/(N36/1.35))</f>
        <v>396.53454474257296</v>
      </c>
      <c r="BD36">
        <f>E36*BB36/100/BC36</f>
        <v>-3.5135170065573006E-2</v>
      </c>
    </row>
    <row r="37" spans="1:56" x14ac:dyDescent="0.25">
      <c r="A37" s="1" t="s">
        <v>1</v>
      </c>
      <c r="B37" s="1" t="s">
        <v>3936</v>
      </c>
      <c r="K37" s="1">
        <v>2.72</v>
      </c>
    </row>
    <row r="38" spans="1:56" x14ac:dyDescent="0.25">
      <c r="A38" s="1" t="s">
        <v>1</v>
      </c>
      <c r="B38" s="1" t="s">
        <v>3935</v>
      </c>
      <c r="K38" s="1">
        <v>2.72</v>
      </c>
    </row>
    <row r="39" spans="1:56" x14ac:dyDescent="0.25">
      <c r="A39" s="1">
        <v>8</v>
      </c>
      <c r="B39" s="1" t="s">
        <v>3934</v>
      </c>
      <c r="C39" s="1">
        <v>1693.0000012069941</v>
      </c>
      <c r="D39" s="1">
        <v>0</v>
      </c>
      <c r="E39">
        <f>(R39-S39*(1000-T39)/(1000-U39))*AK39</f>
        <v>-3.4064408147617011</v>
      </c>
      <c r="F39">
        <f>IF(AV39&lt;&gt;0,1/(1/AV39-1/N39),0)</f>
        <v>-0.97197466475280725</v>
      </c>
      <c r="G39">
        <f>((AY39-AL39/2)*S39-E39)/(AY39+AL39/2)</f>
        <v>402.1438251702736</v>
      </c>
      <c r="H39">
        <f>AL39*1000</f>
        <v>22.205325876104553</v>
      </c>
      <c r="I39">
        <f>(AQ39-AW39)</f>
        <v>-1.5385056512292516</v>
      </c>
      <c r="J39">
        <f>(P39+AP39*D39)</f>
        <v>-4.5373706817626953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25.493127822875977</v>
      </c>
      <c r="P39" s="1">
        <v>-4.5373706817626953</v>
      </c>
      <c r="Q39" s="1">
        <v>25.568037033081055</v>
      </c>
      <c r="R39" s="1">
        <v>399.78781127929688</v>
      </c>
      <c r="S39" s="1">
        <v>394.92584228515625</v>
      </c>
      <c r="T39" s="1">
        <v>2.701080322265625</v>
      </c>
      <c r="U39" s="1">
        <v>22.381290435791016</v>
      </c>
      <c r="V39" s="1">
        <v>7.2870278358459473</v>
      </c>
      <c r="W39" s="1">
        <v>60.380687713623047</v>
      </c>
      <c r="X39" s="1">
        <v>300.03079223632813</v>
      </c>
      <c r="Y39" s="1">
        <v>750.40191650390625</v>
      </c>
      <c r="Z39" s="1">
        <v>7.4425921440124512</v>
      </c>
      <c r="AA39" s="1">
        <v>88.336578369140625</v>
      </c>
      <c r="AB39" s="1">
        <v>1.5114196538925171</v>
      </c>
      <c r="AC39" s="1">
        <v>-0.59623736143112183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1.1030543832217943</v>
      </c>
      <c r="AL39">
        <f>(U39-T39)/(1000-U39)*AK39</f>
        <v>2.2205325876104551E-2</v>
      </c>
      <c r="AM39">
        <f>(P39+273.15)</f>
        <v>268.61262931823728</v>
      </c>
      <c r="AN39">
        <f>(O39+273.15)</f>
        <v>298.64312782287595</v>
      </c>
      <c r="AO39">
        <f>(Y39*AG39+Z39*AH39)*AI39</f>
        <v>120.06430395697862</v>
      </c>
      <c r="AP39">
        <f>((AO39+0.00000010773*(AN39^4-AM39^4))-AL39*44100)/(L39*51.4+0.00000043092*AM39^3)</f>
        <v>-4.7576717190540325</v>
      </c>
      <c r="AQ39">
        <f>0.61365*EXP(17.502*J39/(240.97+J39))</f>
        <v>0.43858096535449892</v>
      </c>
      <c r="AR39">
        <f>AQ39*1000/AA39</f>
        <v>4.9648851410313641</v>
      </c>
      <c r="AS39">
        <f>(AR39-U39)</f>
        <v>-17.416405294759652</v>
      </c>
      <c r="AT39">
        <f>IF(D39,P39,(O39+P39)/2)</f>
        <v>10.477878570556641</v>
      </c>
      <c r="AU39">
        <f>0.61365*EXP(17.502*AT39/(240.97+AT39))</f>
        <v>1.2724968055061918</v>
      </c>
      <c r="AV39">
        <f>IF(AS39&lt;&gt;0,(1000-(AR39+U39)/2)/AS39*AL39,0)</f>
        <v>-1.2575333506174324</v>
      </c>
      <c r="AW39">
        <f>U39*AA39/1000</f>
        <v>1.9770866165837506</v>
      </c>
      <c r="AX39">
        <f>(AU39-AW39)</f>
        <v>-0.7045898110775588</v>
      </c>
      <c r="AY39">
        <f>1/(1.6/F39+1.37/N39)</f>
        <v>-0.75411027260323682</v>
      </c>
      <c r="AZ39">
        <f>G39*AA39*0.001</f>
        <v>35.524009527819857</v>
      </c>
      <c r="BA39">
        <f>G39/S39</f>
        <v>1.0182768056993992</v>
      </c>
      <c r="BB39">
        <f>(1-AL39*AA39/AQ39/F39)*100</f>
        <v>560.14319147258493</v>
      </c>
      <c r="BC39">
        <f>(S39-E39/(N39/1.35))</f>
        <v>396.00021639533321</v>
      </c>
      <c r="BD39">
        <f>E39*BB39/100/BC39</f>
        <v>-4.8184181486360882E-2</v>
      </c>
    </row>
    <row r="40" spans="1:56" x14ac:dyDescent="0.25">
      <c r="A40" s="1" t="s">
        <v>1</v>
      </c>
      <c r="B40" s="1" t="s">
        <v>3933</v>
      </c>
      <c r="K40" s="1">
        <v>2.72</v>
      </c>
    </row>
    <row r="41" spans="1:56" x14ac:dyDescent="0.25">
      <c r="A41" s="1" t="s">
        <v>1</v>
      </c>
      <c r="B41" s="1" t="s">
        <v>3932</v>
      </c>
      <c r="K41" s="1">
        <v>2.72</v>
      </c>
    </row>
    <row r="42" spans="1:56" x14ac:dyDescent="0.25">
      <c r="A42" s="1">
        <v>9</v>
      </c>
      <c r="B42" s="1" t="s">
        <v>3931</v>
      </c>
      <c r="C42" s="1">
        <v>1897.0000012069941</v>
      </c>
      <c r="D42" s="1">
        <v>0</v>
      </c>
      <c r="E42">
        <f>(R42-S42*(1000-T42)/(1000-U42))*AK42</f>
        <v>-3.1528487371173681</v>
      </c>
      <c r="F42">
        <f>IF(AV42&lt;&gt;0,1/(1/AV42-1/N42),0)</f>
        <v>-0.8946371493137395</v>
      </c>
      <c r="G42">
        <f>((AY42-AL42/2)*S42-E42)/(AY42+AL42/2)</f>
        <v>403.2165613152643</v>
      </c>
      <c r="H42">
        <f>AL42*1000</f>
        <v>22.485290309468748</v>
      </c>
      <c r="I42">
        <f>(AQ42-AW42)</f>
        <v>-1.7331269177886872</v>
      </c>
      <c r="J42">
        <f>(P42+AP42*D42)</f>
        <v>-9.6732959747314453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25.542470932006836</v>
      </c>
      <c r="P42" s="1">
        <v>-9.6732959747314453</v>
      </c>
      <c r="Q42" s="1">
        <v>25.602663040161133</v>
      </c>
      <c r="R42" s="1">
        <v>399.86163330078125</v>
      </c>
      <c r="S42" s="1">
        <v>394.67425537109375</v>
      </c>
      <c r="T42" s="1">
        <v>3.041729211807251</v>
      </c>
      <c r="U42" s="1">
        <v>22.959817886352539</v>
      </c>
      <c r="V42" s="1">
        <v>8.1823358535766602</v>
      </c>
      <c r="W42" s="1">
        <v>61.762542724609375</v>
      </c>
      <c r="X42" s="1">
        <v>300.00753784179688</v>
      </c>
      <c r="Y42" s="1">
        <v>1000.8696899414063</v>
      </c>
      <c r="Z42" s="1">
        <v>7.3062143325805664</v>
      </c>
      <c r="AA42" s="1">
        <v>88.339927673339844</v>
      </c>
      <c r="AB42" s="1">
        <v>1.6904464960098267</v>
      </c>
      <c r="AC42" s="1">
        <v>-0.62567263841629028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1.1029688891242528</v>
      </c>
      <c r="AL42">
        <f>(U42-T42)/(1000-U42)*AK42</f>
        <v>2.2485290309468747E-2</v>
      </c>
      <c r="AM42">
        <f>(P42+273.15)</f>
        <v>263.47670402526853</v>
      </c>
      <c r="AN42">
        <f>(O42+273.15)</f>
        <v>298.69247093200681</v>
      </c>
      <c r="AO42">
        <f>(Y42*AG42+Z42*AH42)*AI42</f>
        <v>160.13914681123606</v>
      </c>
      <c r="AP42">
        <f>((AO42+0.00000010773*(AN42^4-AM42^4))-AL42*44100)/(L42*51.4+0.00000043092*AM42^3)</f>
        <v>-4.183067491073186</v>
      </c>
      <c r="AQ42">
        <f>0.61365*EXP(17.502*J42/(240.97+J42))</f>
        <v>0.29514173368475033</v>
      </c>
      <c r="AR42">
        <f>AQ42*1000/AA42</f>
        <v>3.3409777600918424</v>
      </c>
      <c r="AS42">
        <f>(AR42-U42)</f>
        <v>-19.618840126260697</v>
      </c>
      <c r="AT42">
        <f>IF(D42,P42,(O42+P42)/2)</f>
        <v>7.9345874786376953</v>
      </c>
      <c r="AU42">
        <f>0.61365*EXP(17.502*AT42/(240.97+AT42))</f>
        <v>1.0720778754463014</v>
      </c>
      <c r="AV42">
        <f>IF(AS42&lt;&gt;0,(1000-(AR42+U42)/2)/AS42*AL42,0)</f>
        <v>-1.1310352525390539</v>
      </c>
      <c r="AW42">
        <f>U42*AA42/1000</f>
        <v>2.0282686514734376</v>
      </c>
      <c r="AX42">
        <f>(AU42-AW42)</f>
        <v>-0.9561907760271362</v>
      </c>
      <c r="AY42">
        <f>1/(1.6/F42+1.37/N42)</f>
        <v>-0.68102859170931673</v>
      </c>
      <c r="AZ42">
        <f>G42*AA42*0.001</f>
        <v>35.620121863283245</v>
      </c>
      <c r="BA42">
        <f>G42/S42</f>
        <v>1.0216439401048305</v>
      </c>
      <c r="BB42">
        <f>(1-AL42*AA42/AQ42/F42)*100</f>
        <v>852.27735069043081</v>
      </c>
      <c r="BC42">
        <f>(S42-E42/(N42/1.35))</f>
        <v>395.66864782957538</v>
      </c>
      <c r="BD42">
        <f>E42*BB42/100/BC42</f>
        <v>-6.7912926220918685E-2</v>
      </c>
    </row>
    <row r="43" spans="1:56" x14ac:dyDescent="0.25">
      <c r="A43" s="1" t="s">
        <v>1</v>
      </c>
      <c r="B43" s="1" t="s">
        <v>3930</v>
      </c>
      <c r="K43" s="1">
        <v>2.72</v>
      </c>
    </row>
    <row r="44" spans="1:56" x14ac:dyDescent="0.25">
      <c r="A44" s="1" t="s">
        <v>1</v>
      </c>
      <c r="B44" s="1" t="s">
        <v>3929</v>
      </c>
      <c r="K44" s="1">
        <v>2.72</v>
      </c>
    </row>
    <row r="45" spans="1:56" x14ac:dyDescent="0.25">
      <c r="A45" s="1">
        <v>10</v>
      </c>
      <c r="B45" s="1" t="s">
        <v>3928</v>
      </c>
      <c r="C45" s="1">
        <v>2101.0000012069941</v>
      </c>
      <c r="D45" s="1">
        <v>0</v>
      </c>
      <c r="E45">
        <f>(R45-S45*(1000-T45)/(1000-U45))*AK45</f>
        <v>-2.8751703394427275</v>
      </c>
      <c r="F45">
        <f>IF(AV45&lt;&gt;0,1/(1/AV45-1/N45),0)</f>
        <v>-0.84147877154192519</v>
      </c>
      <c r="G45">
        <f>((AY45-AL45/2)*S45-E45)/(AY45+AL45/2)</f>
        <v>404.43719374828623</v>
      </c>
      <c r="H45">
        <f>AL45*1000</f>
        <v>22.741125864628522</v>
      </c>
      <c r="I45">
        <f>(AQ45-AW45)</f>
        <v>-1.8934178382943969</v>
      </c>
      <c r="J45">
        <f>(P45+AP45*D45)</f>
        <v>-15.488864898681641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25.613498687744141</v>
      </c>
      <c r="P45" s="1">
        <v>-15.488864898681641</v>
      </c>
      <c r="Q45" s="1">
        <v>25.657028198242188</v>
      </c>
      <c r="R45" s="1">
        <v>400.14599609375</v>
      </c>
      <c r="S45" s="1">
        <v>394.6162109375</v>
      </c>
      <c r="T45" s="1">
        <v>3.3876373767852783</v>
      </c>
      <c r="U45" s="1">
        <v>23.521867752075195</v>
      </c>
      <c r="V45" s="1">
        <v>9.0740995407104492</v>
      </c>
      <c r="W45" s="1">
        <v>63.005496978759766</v>
      </c>
      <c r="X45" s="1">
        <v>299.9910888671875</v>
      </c>
      <c r="Y45" s="1">
        <v>1251.01904296875</v>
      </c>
      <c r="Z45" s="1">
        <v>7.4709572792053223</v>
      </c>
      <c r="AA45" s="1">
        <v>88.3360595703125</v>
      </c>
      <c r="AB45" s="1">
        <v>1.8471558094024658</v>
      </c>
      <c r="AC45" s="1">
        <v>-0.64684659242630005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1.1029084149528949</v>
      </c>
      <c r="AL45">
        <f>(U45-T45)/(1000-U45)*AK45</f>
        <v>2.2741125864628522E-2</v>
      </c>
      <c r="AM45">
        <f>(P45+273.15)</f>
        <v>257.66113510131834</v>
      </c>
      <c r="AN45">
        <f>(O45+273.15)</f>
        <v>298.76349868774412</v>
      </c>
      <c r="AO45">
        <f>(Y45*AG45+Z45*AH45)*AI45</f>
        <v>200.16304240100726</v>
      </c>
      <c r="AP45">
        <f>((AO45+0.00000010773*(AN45^4-AM45^4))-AL45*44100)/(L45*51.4+0.00000043092*AM45^3)</f>
        <v>-3.5716688320702743</v>
      </c>
      <c r="AQ45">
        <f>0.61365*EXP(17.502*J45/(240.97+J45))</f>
        <v>0.18441127265792992</v>
      </c>
      <c r="AR45">
        <f>AQ45*1000/AA45</f>
        <v>2.0876103547628229</v>
      </c>
      <c r="AS45">
        <f>(AR45-U45)</f>
        <v>-21.434257397312372</v>
      </c>
      <c r="AT45">
        <f>IF(D45,P45,(O45+P45)/2)</f>
        <v>5.06231689453125</v>
      </c>
      <c r="AU45">
        <f>0.61365*EXP(17.502*AT45/(240.97+AT45))</f>
        <v>0.87966640546051178</v>
      </c>
      <c r="AV45">
        <f>IF(AS45&lt;&gt;0,(1000-(AR45+U45)/2)/AS45*AL45,0)</f>
        <v>-1.0473855597612622</v>
      </c>
      <c r="AW45">
        <f>U45*AA45/1000</f>
        <v>2.0778291109523268</v>
      </c>
      <c r="AX45">
        <f>(AU45-AW45)</f>
        <v>-1.1981627054918151</v>
      </c>
      <c r="AY45">
        <f>1/(1.6/F45+1.37/N45)</f>
        <v>-0.63237221818534317</v>
      </c>
      <c r="AZ45">
        <f>G45*AA45*0.001</f>
        <v>35.726388039398635</v>
      </c>
      <c r="BA45">
        <f>G45/S45</f>
        <v>1.0248874286929426</v>
      </c>
      <c r="BB45">
        <f>(1-AL45*AA45/AQ45/F45)*100</f>
        <v>1394.5515686046488</v>
      </c>
      <c r="BC45">
        <f>(S45-E45/(N45/1.35))</f>
        <v>395.52302504143506</v>
      </c>
      <c r="BD45">
        <f>E45*BB45/100/BC45</f>
        <v>-0.10137395430911697</v>
      </c>
    </row>
    <row r="46" spans="1:56" x14ac:dyDescent="0.25">
      <c r="A46" s="1" t="s">
        <v>1</v>
      </c>
      <c r="B46" s="1" t="s">
        <v>3927</v>
      </c>
      <c r="K46" s="1">
        <v>2.72</v>
      </c>
    </row>
    <row r="47" spans="1:56" x14ac:dyDescent="0.25">
      <c r="A47" s="1" t="s">
        <v>1</v>
      </c>
      <c r="B47" s="1" t="s">
        <v>3926</v>
      </c>
      <c r="K47" s="1">
        <v>2.72</v>
      </c>
    </row>
    <row r="48" spans="1:56" x14ac:dyDescent="0.25">
      <c r="A48" s="1">
        <v>11</v>
      </c>
      <c r="B48" s="1" t="s">
        <v>3925</v>
      </c>
      <c r="C48" s="1">
        <v>2305.5000011958182</v>
      </c>
      <c r="D48" s="1">
        <v>0</v>
      </c>
      <c r="E48">
        <f>(R48-S48*(1000-T48)/(1000-U48))*AK48</f>
        <v>-3.0592834764316885</v>
      </c>
      <c r="F48">
        <f>IF(AV48&lt;&gt;0,1/(1/AV48-1/N48),0)</f>
        <v>-0.80177617266200929</v>
      </c>
      <c r="G48">
        <f>((AY48-AL48/2)*S48-E48)/(AY48+AL48/2)</f>
        <v>404.72817228644726</v>
      </c>
      <c r="H48">
        <f>AL48*1000</f>
        <v>23.026230408169742</v>
      </c>
      <c r="I48">
        <f>(AQ48-AW48)</f>
        <v>-2.0356990453369068</v>
      </c>
      <c r="J48">
        <f>(P48+AP48*D48)</f>
        <v>-23.587211608886719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25.704627990722656</v>
      </c>
      <c r="P48" s="1">
        <v>-23.587211608886719</v>
      </c>
      <c r="Q48" s="1">
        <v>25.727798461914063</v>
      </c>
      <c r="R48" s="1">
        <v>399.89889526367188</v>
      </c>
      <c r="S48" s="1">
        <v>394.43789672851563</v>
      </c>
      <c r="T48" s="1">
        <v>3.7119886875152588</v>
      </c>
      <c r="U48" s="1">
        <v>24.086338043212891</v>
      </c>
      <c r="V48" s="1">
        <v>9.8887186050415039</v>
      </c>
      <c r="W48" s="1">
        <v>64.165885925292969</v>
      </c>
      <c r="X48" s="1">
        <v>299.99871826171875</v>
      </c>
      <c r="Y48" s="1">
        <v>1600.9407958984375</v>
      </c>
      <c r="Z48" s="1">
        <v>7.4300274848937988</v>
      </c>
      <c r="AA48" s="1">
        <v>88.330902099609375</v>
      </c>
      <c r="AB48" s="1">
        <v>1.9795792102813721</v>
      </c>
      <c r="AC48" s="1">
        <v>-0.66800731420516968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1.1029364641974952</v>
      </c>
      <c r="AL48">
        <f>(U48-T48)/(1000-U48)*AK48</f>
        <v>2.3026230408169743E-2</v>
      </c>
      <c r="AM48">
        <f>(P48+273.15)</f>
        <v>249.56278839111326</v>
      </c>
      <c r="AN48">
        <f>(O48+273.15)</f>
        <v>298.85462799072263</v>
      </c>
      <c r="AO48">
        <f>(Y48*AG48+Z48*AH48)*AI48</f>
        <v>256.15052161833955</v>
      </c>
      <c r="AP48">
        <f>((AO48+0.00000010773*(AN48^4-AM48^4))-AL48*44100)/(L48*51.4+0.00000043092*AM48^3)</f>
        <v>-2.7233926433263012</v>
      </c>
      <c r="AQ48">
        <f>0.61365*EXP(17.502*J48/(240.97+J48))</f>
        <v>9.1868922296227562E-2</v>
      </c>
      <c r="AR48">
        <f>AQ48*1000/AA48</f>
        <v>1.0400541612563678</v>
      </c>
      <c r="AS48">
        <f>(AR48-U48)</f>
        <v>-23.046283881956523</v>
      </c>
      <c r="AT48">
        <f>IF(D48,P48,(O48+P48)/2)</f>
        <v>1.0587081909179688</v>
      </c>
      <c r="AU48">
        <f>0.61365*EXP(17.502*AT48/(240.97+AT48))</f>
        <v>0.66247569950010854</v>
      </c>
      <c r="AV48">
        <f>IF(AS48&lt;&gt;0,(1000-(AR48+U48)/2)/AS48*AL48,0)</f>
        <v>-0.9865775964800102</v>
      </c>
      <c r="AW48">
        <f>U48*AA48/1000</f>
        <v>2.1275679676331345</v>
      </c>
      <c r="AX48">
        <f>(AU48-AW48)</f>
        <v>-1.4650922681330258</v>
      </c>
      <c r="AY48">
        <f>1/(1.6/F48+1.37/N48)</f>
        <v>-0.59683606223735242</v>
      </c>
      <c r="AZ48">
        <f>G48*AA48*0.001</f>
        <v>35.750004563188007</v>
      </c>
      <c r="BA48">
        <f>G48/S48</f>
        <v>1.0260884556055074</v>
      </c>
      <c r="BB48">
        <f>(1-AL48*AA48/AQ48/F48)*100</f>
        <v>2861.30096344094</v>
      </c>
      <c r="BC48">
        <f>(S48-E48/(N48/1.35))</f>
        <v>395.40277917958508</v>
      </c>
      <c r="BD48">
        <f>E48*BB48/100/BC48</f>
        <v>-0.22138263106585898</v>
      </c>
    </row>
    <row r="49" spans="1:56" x14ac:dyDescent="0.25">
      <c r="A49" s="1" t="s">
        <v>1</v>
      </c>
      <c r="B49" s="1" t="s">
        <v>3924</v>
      </c>
      <c r="K49" s="1">
        <v>2.72</v>
      </c>
    </row>
    <row r="50" spans="1:56" x14ac:dyDescent="0.25">
      <c r="A50" s="1" t="s">
        <v>1</v>
      </c>
      <c r="B50" s="1" t="s">
        <v>3919</v>
      </c>
      <c r="K50" s="1">
        <v>2.72</v>
      </c>
    </row>
    <row r="51" spans="1:56" x14ac:dyDescent="0.25">
      <c r="A51" s="1">
        <v>12</v>
      </c>
      <c r="B51" s="1" t="s">
        <v>3923</v>
      </c>
      <c r="C51" s="1">
        <v>2510.0000012069941</v>
      </c>
      <c r="D51" s="1">
        <v>0</v>
      </c>
      <c r="E51">
        <f>(R51-S51*(1000-T51)/(1000-U51))*AK51</f>
        <v>-3.1127916484957892</v>
      </c>
      <c r="F51">
        <f>IF(AV51&lt;&gt;0,1/(1/AV51-1/N51),0)</f>
        <v>-0.79041446190505427</v>
      </c>
      <c r="G51">
        <f>((AY51-AL51/2)*S51-E51)/(AY51+AL51/2)</f>
        <v>404.91528705394427</v>
      </c>
      <c r="H51">
        <f>AL51*1000</f>
        <v>23.066164783891246</v>
      </c>
      <c r="I51">
        <f>(AQ51-AW51)</f>
        <v>-2.0748764061866174</v>
      </c>
      <c r="J51">
        <f>(P51+AP51*D51)</f>
        <v>-24.711700439453125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25.828880310058594</v>
      </c>
      <c r="P51" s="1">
        <v>-24.711700439453125</v>
      </c>
      <c r="Q51" s="1">
        <v>25.824125289916992</v>
      </c>
      <c r="R51" s="1">
        <v>399.93594360351563</v>
      </c>
      <c r="S51" s="1">
        <v>394.50778198242188</v>
      </c>
      <c r="T51" s="1">
        <v>4.029782772064209</v>
      </c>
      <c r="U51" s="1">
        <v>24.431991577148438</v>
      </c>
      <c r="V51" s="1">
        <v>10.655701637268066</v>
      </c>
      <c r="W51" s="1">
        <v>64.603981018066406</v>
      </c>
      <c r="X51" s="1">
        <v>300.00234985351563</v>
      </c>
      <c r="Y51" s="1">
        <v>1999.9462890625</v>
      </c>
      <c r="Z51" s="1">
        <v>6.4303779602050781</v>
      </c>
      <c r="AA51" s="1">
        <v>88.323936462402344</v>
      </c>
      <c r="AB51" s="1">
        <v>2.0712540149688721</v>
      </c>
      <c r="AC51" s="1">
        <v>-0.66662746667861938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1.1029498156379249</v>
      </c>
      <c r="AL51">
        <f>(U51-T51)/(1000-U51)*AK51</f>
        <v>2.3066164783891247E-2</v>
      </c>
      <c r="AM51">
        <f>(P51+273.15)</f>
        <v>248.43829956054685</v>
      </c>
      <c r="AN51">
        <f>(O51+273.15)</f>
        <v>298.97888031005857</v>
      </c>
      <c r="AO51">
        <f>(Y51*AG51+Z51*AH51)*AI51</f>
        <v>319.99139909763471</v>
      </c>
      <c r="AP51">
        <f>((AO51+0.00000010773*(AN51^4-AM51^4))-AL51*44100)/(L51*51.4+0.00000043092*AM51^3)</f>
        <v>-2.1167237698362196</v>
      </c>
      <c r="AQ51">
        <f>0.61365*EXP(17.502*J51/(240.97+J51))</f>
        <v>8.305326552339061E-2</v>
      </c>
      <c r="AR51">
        <f>AQ51*1000/AA51</f>
        <v>0.94032567897089425</v>
      </c>
      <c r="AS51">
        <f>(AR51-U51)</f>
        <v>-23.491665898177544</v>
      </c>
      <c r="AT51">
        <f>IF(D51,P51,(O51+P51)/2)</f>
        <v>0.55858993530273438</v>
      </c>
      <c r="AU51">
        <f>0.61365*EXP(17.502*AT51/(240.97+AT51))</f>
        <v>0.63899849471420489</v>
      </c>
      <c r="AV51">
        <f>IF(AS51&lt;&gt;0,(1000-(AR51+U51)/2)/AS51*AL51,0)</f>
        <v>-0.96943076992545618</v>
      </c>
      <c r="AW51">
        <f>U51*AA51/1000</f>
        <v>2.1579296717100078</v>
      </c>
      <c r="AX51">
        <f>(AU51-AW51)</f>
        <v>-1.5189311769958029</v>
      </c>
      <c r="AY51">
        <f>1/(1.6/F51+1.37/N51)</f>
        <v>-0.58679005494150804</v>
      </c>
      <c r="AZ51">
        <f>G51*AA51*0.001</f>
        <v>35.763712086407978</v>
      </c>
      <c r="BA51">
        <f>G51/S51</f>
        <v>1.0263809880231618</v>
      </c>
      <c r="BB51">
        <f>(1-AL51*AA51/AQ51/F51)*100</f>
        <v>3203.4318740633275</v>
      </c>
      <c r="BC51">
        <f>(S51-E51/(N51/1.35))</f>
        <v>395.48954063885486</v>
      </c>
      <c r="BD51">
        <f>E51*BB51/100/BC51</f>
        <v>-0.2521334943018182</v>
      </c>
    </row>
    <row r="52" spans="1:56" x14ac:dyDescent="0.25">
      <c r="A52" s="1" t="s">
        <v>1</v>
      </c>
      <c r="B52" s="1" t="s">
        <v>3922</v>
      </c>
    </row>
    <row r="53" spans="1:56" x14ac:dyDescent="0.25">
      <c r="A53" s="1" t="s">
        <v>1</v>
      </c>
      <c r="B53" s="1" t="s">
        <v>3921</v>
      </c>
    </row>
    <row r="54" spans="1:56" x14ac:dyDescent="0.25">
      <c r="A54" s="1" t="s">
        <v>1</v>
      </c>
      <c r="B54" s="1" t="s">
        <v>3920</v>
      </c>
    </row>
    <row r="55" spans="1:56" x14ac:dyDescent="0.25">
      <c r="A55" s="1" t="s">
        <v>1</v>
      </c>
      <c r="B55" s="1" t="s">
        <v>3919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4414B-349E-42DB-8F63-17AC5AC75390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4006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4005</v>
      </c>
    </row>
    <row r="12" spans="1:56" x14ac:dyDescent="0.25">
      <c r="A12" s="1" t="s">
        <v>1</v>
      </c>
      <c r="B12" s="1" t="s">
        <v>4004</v>
      </c>
    </row>
    <row r="13" spans="1:56" x14ac:dyDescent="0.25">
      <c r="A13" s="1" t="s">
        <v>1</v>
      </c>
      <c r="B13" s="1" t="s">
        <v>4003</v>
      </c>
    </row>
    <row r="14" spans="1:56" x14ac:dyDescent="0.25">
      <c r="A14" s="1" t="s">
        <v>1</v>
      </c>
      <c r="B14" s="1" t="s">
        <v>4002</v>
      </c>
    </row>
    <row r="15" spans="1:56" x14ac:dyDescent="0.25">
      <c r="A15" s="1" t="s">
        <v>1</v>
      </c>
      <c r="B15" s="1" t="s">
        <v>4001</v>
      </c>
    </row>
    <row r="16" spans="1:56" x14ac:dyDescent="0.25">
      <c r="A16" s="1" t="s">
        <v>1</v>
      </c>
      <c r="B16" s="1" t="s">
        <v>4000</v>
      </c>
    </row>
    <row r="17" spans="1:56" x14ac:dyDescent="0.25">
      <c r="A17" s="1" t="s">
        <v>1</v>
      </c>
      <c r="B17" s="1" t="s">
        <v>3999</v>
      </c>
    </row>
    <row r="18" spans="1:56" x14ac:dyDescent="0.25">
      <c r="A18" s="1">
        <v>1</v>
      </c>
      <c r="B18" s="1" t="s">
        <v>3998</v>
      </c>
      <c r="C18" s="1">
        <v>265.50000110641122</v>
      </c>
      <c r="D18" s="1">
        <v>0</v>
      </c>
      <c r="E18">
        <f>(R18-S18*(1000-T18)/(1000-U18))*AK18</f>
        <v>-4.2456164895854691</v>
      </c>
      <c r="F18">
        <f>IF(AV18&lt;&gt;0,1/(1/AV18-1/N18),0)</f>
        <v>2.5751012274313281</v>
      </c>
      <c r="G18">
        <f>((AY18-AL18/2)*S18-E18)/(AY18+AL18/2)</f>
        <v>390.74117046358407</v>
      </c>
      <c r="H18">
        <f>AL18*1000</f>
        <v>23.197691746175238</v>
      </c>
      <c r="I18">
        <f>(AQ18-AW18)</f>
        <v>1.2886363493651591</v>
      </c>
      <c r="J18">
        <f>(P18+AP18*D18)</f>
        <v>25.05534553527832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25.151369094848633</v>
      </c>
      <c r="P18" s="1">
        <v>25.05534553527832</v>
      </c>
      <c r="Q18" s="1">
        <v>25.182231903076172</v>
      </c>
      <c r="R18" s="1">
        <v>399.97735595703125</v>
      </c>
      <c r="S18" s="1">
        <v>395.5028076171875</v>
      </c>
      <c r="T18" s="1">
        <v>0.93470394611358643</v>
      </c>
      <c r="U18" s="1">
        <v>21.53941535949707</v>
      </c>
      <c r="V18" s="1">
        <v>2.5718603134155273</v>
      </c>
      <c r="W18" s="1">
        <v>59.266220092773438</v>
      </c>
      <c r="X18" s="1">
        <v>299.63357543945313</v>
      </c>
      <c r="Y18" s="1">
        <v>0.16165965795516968</v>
      </c>
      <c r="Z18" s="1">
        <v>9.6392946243286133</v>
      </c>
      <c r="AA18" s="1">
        <v>88.282257080078125</v>
      </c>
      <c r="AB18" s="1">
        <v>12.11491870880127</v>
      </c>
      <c r="AC18" s="1">
        <v>-0.21205490827560425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1.1015940273509304</v>
      </c>
      <c r="AL18">
        <f>(U18-T18)/(1000-U18)*AK18</f>
        <v>2.3197691746175239E-2</v>
      </c>
      <c r="AM18">
        <f>(P18+273.15)</f>
        <v>298.2053455352783</v>
      </c>
      <c r="AN18">
        <f>(O18+273.15)</f>
        <v>298.30136909484861</v>
      </c>
      <c r="AO18">
        <f>(Y18*AG18+Z18*AH18)*AI18</f>
        <v>2.5865544694687159E-2</v>
      </c>
      <c r="AP18">
        <f>((AO18+0.00000010773*(AN18^4-AM18^4))-AL18*44100)/(L18*51.4+0.00000043092*AM18^3)</f>
        <v>-8.4153486973288434</v>
      </c>
      <c r="AQ18">
        <f>0.61365*EXP(17.502*J18/(240.97+J18))</f>
        <v>3.1901845534868629</v>
      </c>
      <c r="AR18">
        <f>AQ18*1000/AA18</f>
        <v>36.136191563307499</v>
      </c>
      <c r="AS18">
        <f>(AR18-U18)</f>
        <v>14.596776203810428</v>
      </c>
      <c r="AT18">
        <f>IF(D18,P18,(O18+P18)/2)</f>
        <v>25.103357315063477</v>
      </c>
      <c r="AU18">
        <f>0.61365*EXP(17.502*AT18/(240.97+AT18))</f>
        <v>3.1993238171917437</v>
      </c>
      <c r="AV18">
        <f>IF(AS18&lt;&gt;0,(1000-(AR18+U18)/2)/AS18*AL18,0)</f>
        <v>1.5434038966055954</v>
      </c>
      <c r="AW18">
        <f>U18*AA18/1000</f>
        <v>1.9015482041217038</v>
      </c>
      <c r="AX18">
        <f>(AU18-AW18)</f>
        <v>1.29777561307004</v>
      </c>
      <c r="AY18">
        <f>1/(1.6/F18+1.37/N18)</f>
        <v>1.0235778312356709</v>
      </c>
      <c r="AZ18">
        <f>G18*AA18*0.001</f>
        <v>34.495512462636761</v>
      </c>
      <c r="BA18">
        <f>G18/S18</f>
        <v>0.98796054778399378</v>
      </c>
      <c r="BB18">
        <f>(1-AL18*AA18/AQ18/F18)*100</f>
        <v>75.070814599512772</v>
      </c>
      <c r="BC18">
        <f>(S18-E18/(N18/1.35))</f>
        <v>396.99063634002084</v>
      </c>
      <c r="BD18">
        <f>E18*BB18/100/BC18</f>
        <v>-8.0284485117508159E-3</v>
      </c>
    </row>
    <row r="19" spans="1:56" x14ac:dyDescent="0.25">
      <c r="A19" s="1" t="s">
        <v>1</v>
      </c>
      <c r="B19" s="1" t="s">
        <v>3997</v>
      </c>
      <c r="K19" s="1">
        <v>2.72</v>
      </c>
    </row>
    <row r="20" spans="1:56" x14ac:dyDescent="0.25">
      <c r="A20" s="1" t="s">
        <v>1</v>
      </c>
      <c r="B20" s="1" t="s">
        <v>3996</v>
      </c>
      <c r="K20" s="1">
        <v>2.72</v>
      </c>
    </row>
    <row r="21" spans="1:56" x14ac:dyDescent="0.25">
      <c r="A21" s="1">
        <v>2</v>
      </c>
      <c r="B21" s="1" t="s">
        <v>3995</v>
      </c>
      <c r="C21" s="1">
        <v>470.00000111758709</v>
      </c>
      <c r="D21" s="1">
        <v>0</v>
      </c>
      <c r="E21">
        <f>(R21-S21*(1000-T21)/(1000-U21))*AK21</f>
        <v>-4.0074010296494</v>
      </c>
      <c r="F21">
        <f>IF(AV21&lt;&gt;0,1/(1/AV21-1/N21),0)</f>
        <v>2.395204982023849</v>
      </c>
      <c r="G21">
        <f>((AY21-AL21/2)*S21-E21)/(AY21+AL21/2)</f>
        <v>390.40966394199449</v>
      </c>
      <c r="H21">
        <f>AL21*1000</f>
        <v>22.64188969407034</v>
      </c>
      <c r="I21">
        <f>(AQ21-AW21)</f>
        <v>1.314295386317764</v>
      </c>
      <c r="J21">
        <f>(P21+AP21*D21)</f>
        <v>25.129707336425781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25.134672164916992</v>
      </c>
      <c r="P21" s="1">
        <v>25.129707336425781</v>
      </c>
      <c r="Q21" s="1">
        <v>25.201417922973633</v>
      </c>
      <c r="R21" s="1">
        <v>399.90420532226563</v>
      </c>
      <c r="S21" s="1">
        <v>395.4140625</v>
      </c>
      <c r="T21" s="1">
        <v>1.2933205366134644</v>
      </c>
      <c r="U21" s="1">
        <v>21.410240173339844</v>
      </c>
      <c r="V21" s="1">
        <v>3.5619726181030273</v>
      </c>
      <c r="W21" s="1">
        <v>58.966579437255859</v>
      </c>
      <c r="X21" s="1">
        <v>299.58547973632813</v>
      </c>
      <c r="Y21" s="1">
        <v>24.979484558105469</v>
      </c>
      <c r="Z21" s="1">
        <v>9.6003084182739258</v>
      </c>
      <c r="AA21" s="1">
        <v>88.278038024902344</v>
      </c>
      <c r="AB21" s="1">
        <v>12.211738586425781</v>
      </c>
      <c r="AC21" s="1">
        <v>-0.18426245450973511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1.1014172049129709</v>
      </c>
      <c r="AL21">
        <f>(U21-T21)/(1000-U21)*AK21</f>
        <v>2.2641889694070341E-2</v>
      </c>
      <c r="AM21">
        <f>(P21+273.15)</f>
        <v>298.27970733642576</v>
      </c>
      <c r="AN21">
        <f>(O21+273.15)</f>
        <v>298.28467216491697</v>
      </c>
      <c r="AO21">
        <f>(Y21*AG21+Z21*AH21)*AI21</f>
        <v>3.9967174399632768</v>
      </c>
      <c r="AP21">
        <f>((AO21+0.00000010773*(AN21^4-AM21^4))-AL21*44100)/(L21*51.4+0.00000043092*AM21^3)</f>
        <v>-8.1887967828942454</v>
      </c>
      <c r="AQ21">
        <f>0.61365*EXP(17.502*J21/(240.97+J21))</f>
        <v>3.2043493824621505</v>
      </c>
      <c r="AR21">
        <f>AQ21*1000/AA21</f>
        <v>36.298375611363674</v>
      </c>
      <c r="AS21">
        <f>(AR21-U21)</f>
        <v>14.888135438023831</v>
      </c>
      <c r="AT21">
        <f>IF(D21,P21,(O21+P21)/2)</f>
        <v>25.132189750671387</v>
      </c>
      <c r="AU21">
        <f>0.61365*EXP(17.502*AT21/(240.97+AT21))</f>
        <v>3.2048231922585959</v>
      </c>
      <c r="AV21">
        <f>IF(AS21&lt;&gt;0,(1000-(AR21+U21)/2)/AS21*AL21,0)</f>
        <v>1.4769192374093292</v>
      </c>
      <c r="AW21">
        <f>U21*AA21/1000</f>
        <v>1.8900539961443865</v>
      </c>
      <c r="AX21">
        <f>(AU21-AW21)</f>
        <v>1.3147691961142094</v>
      </c>
      <c r="AY21">
        <f>1/(1.6/F21+1.37/N21)</f>
        <v>0.97691380497091318</v>
      </c>
      <c r="AZ21">
        <f>G21*AA21*0.001</f>
        <v>34.464599158760734</v>
      </c>
      <c r="BA21">
        <f>G21/S21</f>
        <v>0.98734390343538803</v>
      </c>
      <c r="BB21">
        <f>(1-AL21*AA21/AQ21/F21)*100</f>
        <v>73.957492758611835</v>
      </c>
      <c r="BC21">
        <f>(S21-E21/(N21/1.35))</f>
        <v>396.81841128431671</v>
      </c>
      <c r="BD21">
        <f>E21*BB21/100/BC21</f>
        <v>-7.4688402605089183E-3</v>
      </c>
    </row>
    <row r="22" spans="1:56" x14ac:dyDescent="0.25">
      <c r="A22" s="1" t="s">
        <v>1</v>
      </c>
      <c r="B22" s="1" t="s">
        <v>3994</v>
      </c>
      <c r="K22" s="1">
        <v>2.72</v>
      </c>
    </row>
    <row r="23" spans="1:56" x14ac:dyDescent="0.25">
      <c r="A23" s="1" t="s">
        <v>1</v>
      </c>
      <c r="B23" s="1" t="s">
        <v>3993</v>
      </c>
      <c r="K23" s="1">
        <v>2.72</v>
      </c>
    </row>
    <row r="24" spans="1:56" x14ac:dyDescent="0.25">
      <c r="A24" s="1">
        <v>3</v>
      </c>
      <c r="B24" s="1" t="s">
        <v>3992</v>
      </c>
      <c r="C24" s="1">
        <v>674.00000111758709</v>
      </c>
      <c r="D24" s="1">
        <v>0</v>
      </c>
      <c r="E24">
        <f>(R24-S24*(1000-T24)/(1000-U24))*AK24</f>
        <v>-3.8312079423385859</v>
      </c>
      <c r="F24">
        <f>IF(AV24&lt;&gt;0,1/(1/AV24-1/N24),0)</f>
        <v>2.2660552301821792</v>
      </c>
      <c r="G24">
        <f>((AY24-AL24/2)*S24-E24)/(AY24+AL24/2)</f>
        <v>390.52819660943697</v>
      </c>
      <c r="H24">
        <f>AL24*1000</f>
        <v>21.965005634213991</v>
      </c>
      <c r="I24">
        <f>(AQ24-AW24)</f>
        <v>1.3198815895893099</v>
      </c>
      <c r="J24">
        <f>(P24+AP24*D24)</f>
        <v>25.093406677246094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25.065479278564453</v>
      </c>
      <c r="P24" s="1">
        <v>25.093406677246094</v>
      </c>
      <c r="Q24" s="1">
        <v>25.153104782104492</v>
      </c>
      <c r="R24" s="1">
        <v>400.037841796875</v>
      </c>
      <c r="S24" s="1">
        <v>395.62728881835938</v>
      </c>
      <c r="T24" s="1">
        <v>1.7550476789474487</v>
      </c>
      <c r="U24" s="1">
        <v>21.269798278808594</v>
      </c>
      <c r="V24" s="1">
        <v>4.8533105850219727</v>
      </c>
      <c r="W24" s="1">
        <v>58.818305969238281</v>
      </c>
      <c r="X24" s="1">
        <v>299.64028930664063</v>
      </c>
      <c r="Y24" s="1">
        <v>51.211826324462891</v>
      </c>
      <c r="Z24" s="1">
        <v>9.4063968658447266</v>
      </c>
      <c r="AA24" s="1">
        <v>88.272872924804688</v>
      </c>
      <c r="AB24" s="1">
        <v>12.328544616699219</v>
      </c>
      <c r="AC24" s="1">
        <v>-0.16740092635154724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1.1016187106861786</v>
      </c>
      <c r="AL24">
        <f>(U24-T24)/(1000-U24)*AK24</f>
        <v>2.196500563421399E-2</v>
      </c>
      <c r="AM24">
        <f>(P24+273.15)</f>
        <v>298.24340667724607</v>
      </c>
      <c r="AN24">
        <f>(O24+273.15)</f>
        <v>298.21547927856443</v>
      </c>
      <c r="AO24">
        <f>(Y24*AG24+Z24*AH24)*AI24</f>
        <v>8.1938920287662995</v>
      </c>
      <c r="AP24">
        <f>((AO24+0.00000010773*(AN24^4-AM24^4))-AL24*44100)/(L24*51.4+0.00000043092*AM24^3)</f>
        <v>-7.911799689298384</v>
      </c>
      <c r="AQ24">
        <f>0.61365*EXP(17.502*J24/(240.97+J24))</f>
        <v>3.1974277901908104</v>
      </c>
      <c r="AR24">
        <f>AQ24*1000/AA24</f>
        <v>36.222088216326</v>
      </c>
      <c r="AS24">
        <f>(AR24-U24)</f>
        <v>14.952289937517406</v>
      </c>
      <c r="AT24">
        <f>IF(D24,P24,(O24+P24)/2)</f>
        <v>25.079442977905273</v>
      </c>
      <c r="AU24">
        <f>0.61365*EXP(17.502*AT24/(240.97+AT24))</f>
        <v>3.194768757085396</v>
      </c>
      <c r="AV24">
        <f>IF(AS24&lt;&gt;0,(1000-(AR24+U24)/2)/AS24*AL24,0)</f>
        <v>1.4267781669543047</v>
      </c>
      <c r="AW24">
        <f>U24*AA24/1000</f>
        <v>1.8775462006015005</v>
      </c>
      <c r="AX24">
        <f>(AU24-AW24)</f>
        <v>1.3172225564838955</v>
      </c>
      <c r="AY24">
        <f>1/(1.6/F24+1.37/N24)</f>
        <v>0.94188273015585255</v>
      </c>
      <c r="AZ24">
        <f>G24*AA24*0.001</f>
        <v>34.473045872857966</v>
      </c>
      <c r="BA24">
        <f>G24/S24</f>
        <v>0.98711137387880366</v>
      </c>
      <c r="BB24">
        <f>(1-AL24*AA24/AQ24/F24)*100</f>
        <v>73.239923882253379</v>
      </c>
      <c r="BC24">
        <f>(S24-E24/(N24/1.35))</f>
        <v>396.96989270962962</v>
      </c>
      <c r="BD24">
        <f>E24*BB24/100/BC24</f>
        <v>-7.0684800844383012E-3</v>
      </c>
    </row>
    <row r="25" spans="1:56" x14ac:dyDescent="0.25">
      <c r="A25" s="1" t="s">
        <v>1</v>
      </c>
      <c r="B25" s="1" t="s">
        <v>3991</v>
      </c>
      <c r="K25" s="1">
        <v>2.72</v>
      </c>
    </row>
    <row r="26" spans="1:56" x14ac:dyDescent="0.25">
      <c r="A26" s="1" t="s">
        <v>1</v>
      </c>
      <c r="B26" s="1" t="s">
        <v>3990</v>
      </c>
      <c r="K26" s="1">
        <v>2.72</v>
      </c>
    </row>
    <row r="27" spans="1:56" x14ac:dyDescent="0.25">
      <c r="A27" s="1">
        <v>4</v>
      </c>
      <c r="B27" s="1" t="s">
        <v>3989</v>
      </c>
      <c r="C27" s="1">
        <v>879.50000110641122</v>
      </c>
      <c r="D27" s="1">
        <v>0</v>
      </c>
      <c r="E27">
        <f>(R27-S27*(1000-T27)/(1000-U27))*AK27</f>
        <v>-3.7607267828624784</v>
      </c>
      <c r="F27">
        <f>IF(AV27&lt;&gt;0,1/(1/AV27-1/N27),0)</f>
        <v>2.2283817451137655</v>
      </c>
      <c r="G27">
        <f>((AY27-AL27/2)*S27-E27)/(AY27+AL27/2)</f>
        <v>390.72097145207391</v>
      </c>
      <c r="H27">
        <f>AL27*1000</f>
        <v>21.441277710765508</v>
      </c>
      <c r="I27">
        <f>(AQ27-AW27)</f>
        <v>1.302107269383741</v>
      </c>
      <c r="J27">
        <f>(P27+AP27*D27)</f>
        <v>25.043857574462891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25.005870819091797</v>
      </c>
      <c r="P27" s="1">
        <v>25.043857574462891</v>
      </c>
      <c r="Q27" s="1">
        <v>25.101509094238281</v>
      </c>
      <c r="R27" s="1">
        <v>400.02432250976563</v>
      </c>
      <c r="S27" s="1">
        <v>395.73550415039063</v>
      </c>
      <c r="T27" s="1">
        <v>2.3159997463226318</v>
      </c>
      <c r="U27" s="1">
        <v>21.364784240722656</v>
      </c>
      <c r="V27" s="1">
        <v>6.4272050857543945</v>
      </c>
      <c r="W27" s="1">
        <v>59.29010009765625</v>
      </c>
      <c r="X27" s="1">
        <v>299.62161254882813</v>
      </c>
      <c r="Y27" s="1">
        <v>101.04239654541016</v>
      </c>
      <c r="Z27" s="1">
        <v>9.1366682052612305</v>
      </c>
      <c r="AA27" s="1">
        <v>88.271141052246094</v>
      </c>
      <c r="AB27" s="1">
        <v>12.550521850585938</v>
      </c>
      <c r="AC27" s="1">
        <v>-0.1776701807975769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1.1015500461353971</v>
      </c>
      <c r="AL27">
        <f>(U27-T27)/(1000-U27)*AK27</f>
        <v>2.1441277710765507E-2</v>
      </c>
      <c r="AM27">
        <f>(P27+273.15)</f>
        <v>298.19385757446287</v>
      </c>
      <c r="AN27">
        <f>(O27+273.15)</f>
        <v>298.15587081909177</v>
      </c>
      <c r="AO27">
        <f>(Y27*AG27+Z27*AH27)*AI27</f>
        <v>16.166783085909856</v>
      </c>
      <c r="AP27">
        <f>((AO27+0.00000010773*(AN27^4-AM27^4))-AL27*44100)/(L27*51.4+0.00000043092*AM27^3)</f>
        <v>-7.6572559164747647</v>
      </c>
      <c r="AQ27">
        <f>0.61365*EXP(17.502*J27/(240.97+J27))</f>
        <v>3.188001152647375</v>
      </c>
      <c r="AR27">
        <f>AQ27*1000/AA27</f>
        <v>36.116007051052563</v>
      </c>
      <c r="AS27">
        <f>(AR27-U27)</f>
        <v>14.751222810329907</v>
      </c>
      <c r="AT27">
        <f>IF(D27,P27,(O27+P27)/2)</f>
        <v>25.024864196777344</v>
      </c>
      <c r="AU27">
        <f>0.61365*EXP(17.502*AT27/(240.97+AT27))</f>
        <v>3.184394137095004</v>
      </c>
      <c r="AV27">
        <f>IF(AS27&lt;&gt;0,(1000-(AR27+U27)/2)/AS27*AL27,0)</f>
        <v>1.411750549359305</v>
      </c>
      <c r="AW27">
        <f>U27*AA27/1000</f>
        <v>1.8858938832636341</v>
      </c>
      <c r="AX27">
        <f>(AU27-AW27)</f>
        <v>1.2985002538313699</v>
      </c>
      <c r="AY27">
        <f>1/(1.6/F27+1.37/N27)</f>
        <v>0.93141063156622794</v>
      </c>
      <c r="AZ27">
        <f>G27*AA27*0.001</f>
        <v>34.489385983116634</v>
      </c>
      <c r="BA27">
        <f>G27/S27</f>
        <v>0.98732857515758543</v>
      </c>
      <c r="BB27">
        <f>(1-AL27*AA27/AQ27/F27)*100</f>
        <v>73.358336371247049</v>
      </c>
      <c r="BC27">
        <f>(S27-E27/(N27/1.35))</f>
        <v>397.0534087091271</v>
      </c>
      <c r="BD27">
        <f>E27*BB27/100/BC27</f>
        <v>-6.948200274479642E-3</v>
      </c>
    </row>
    <row r="28" spans="1:56" x14ac:dyDescent="0.25">
      <c r="A28" s="1" t="s">
        <v>1</v>
      </c>
      <c r="B28" s="1" t="s">
        <v>3988</v>
      </c>
      <c r="K28" s="1">
        <v>2.72</v>
      </c>
    </row>
    <row r="29" spans="1:56" x14ac:dyDescent="0.25">
      <c r="A29" s="1" t="s">
        <v>1</v>
      </c>
      <c r="B29" s="1" t="s">
        <v>3987</v>
      </c>
      <c r="K29" s="1">
        <v>2.72</v>
      </c>
    </row>
    <row r="30" spans="1:56" x14ac:dyDescent="0.25">
      <c r="A30" s="1">
        <v>5</v>
      </c>
      <c r="B30" s="1" t="s">
        <v>3986</v>
      </c>
      <c r="C30" s="1">
        <v>1084.5000011064112</v>
      </c>
      <c r="D30" s="1">
        <v>0</v>
      </c>
      <c r="E30">
        <f>(R30-S30*(1000-T30)/(1000-U30))*AK30</f>
        <v>-3.7648560616380262</v>
      </c>
      <c r="F30">
        <f>IF(AV30&lt;&gt;0,1/(1/AV30-1/N30),0)</f>
        <v>2.2659210412149449</v>
      </c>
      <c r="G30">
        <f>((AY30-AL30/2)*S30-E30)/(AY30+AL30/2)</f>
        <v>390.88619574919818</v>
      </c>
      <c r="H30">
        <f>AL30*1000</f>
        <v>21.019680329746993</v>
      </c>
      <c r="I30">
        <f>(AQ30-AW30)</f>
        <v>1.2629506093194787</v>
      </c>
      <c r="J30">
        <f>(P30+AP30*D30)</f>
        <v>24.964559555053711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24.966821670532227</v>
      </c>
      <c r="P30" s="1">
        <v>24.964559555053711</v>
      </c>
      <c r="Q30" s="1">
        <v>25.063072204589844</v>
      </c>
      <c r="R30" s="1">
        <v>399.7984619140625</v>
      </c>
      <c r="S30" s="1">
        <v>395.66583251953125</v>
      </c>
      <c r="T30" s="1">
        <v>2.96895432472229</v>
      </c>
      <c r="U30" s="1">
        <v>21.639520645141602</v>
      </c>
      <c r="V30" s="1">
        <v>8.2578821182250977</v>
      </c>
      <c r="W30" s="1">
        <v>60.188400268554688</v>
      </c>
      <c r="X30" s="1">
        <v>299.59628295898438</v>
      </c>
      <c r="Y30" s="1">
        <v>150.72773742675781</v>
      </c>
      <c r="Z30" s="1">
        <v>9.3839035034179688</v>
      </c>
      <c r="AA30" s="1">
        <v>88.265113830566406</v>
      </c>
      <c r="AB30" s="1">
        <v>12.764294624328613</v>
      </c>
      <c r="AC30" s="1">
        <v>-0.17185801267623901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1.1014569226433246</v>
      </c>
      <c r="AL30">
        <f>(U30-T30)/(1000-U30)*AK30</f>
        <v>2.1019680329746993E-2</v>
      </c>
      <c r="AM30">
        <f>(P30+273.15)</f>
        <v>298.11455955505369</v>
      </c>
      <c r="AN30">
        <f>(O30+273.15)</f>
        <v>298.1168216705322</v>
      </c>
      <c r="AO30">
        <f>(Y30*AG30+Z30*AH30)*AI30</f>
        <v>24.116437449236855</v>
      </c>
      <c r="AP30">
        <f>((AO30+0.00000010773*(AN30^4-AM30^4))-AL30*44100)/(L30*51.4+0.00000043092*AM30^3)</f>
        <v>-7.4354497934741293</v>
      </c>
      <c r="AQ30">
        <f>0.61365*EXP(17.502*J30/(240.97+J30))</f>
        <v>3.1729653623017939</v>
      </c>
      <c r="AR30">
        <f>AQ30*1000/AA30</f>
        <v>35.948125194656342</v>
      </c>
      <c r="AS30">
        <f>(AR30-U30)</f>
        <v>14.30860454951474</v>
      </c>
      <c r="AT30">
        <f>IF(D30,P30,(O30+P30)/2)</f>
        <v>24.965690612792969</v>
      </c>
      <c r="AU30">
        <f>0.61365*EXP(17.502*AT30/(240.97+AT30))</f>
        <v>3.1731793870545921</v>
      </c>
      <c r="AV30">
        <f>IF(AS30&lt;&gt;0,(1000-(AR30+U30)/2)/AS30*AL30,0)</f>
        <v>1.4267249685918331</v>
      </c>
      <c r="AW30">
        <f>U30*AA30/1000</f>
        <v>1.9100147529823153</v>
      </c>
      <c r="AX30">
        <f>(AU30-AW30)</f>
        <v>1.2631646340722769</v>
      </c>
      <c r="AY30">
        <f>1/(1.6/F30+1.37/N30)</f>
        <v>0.94184563663188126</v>
      </c>
      <c r="AZ30">
        <f>G30*AA30*0.001</f>
        <v>34.501614562600047</v>
      </c>
      <c r="BA30">
        <f>G30/S30</f>
        <v>0.98792001639389182</v>
      </c>
      <c r="BB30">
        <f>(1-AL30*AA30/AQ30/F30)*100</f>
        <v>74.194927168657316</v>
      </c>
      <c r="BC30">
        <f>(S30-E30/(N30/1.35))</f>
        <v>396.98518413774235</v>
      </c>
      <c r="BD30">
        <f>E30*BB30/100/BC30</f>
        <v>-7.03636388598298E-3</v>
      </c>
    </row>
    <row r="31" spans="1:56" x14ac:dyDescent="0.25">
      <c r="A31" s="1" t="s">
        <v>1</v>
      </c>
      <c r="B31" s="1" t="s">
        <v>3985</v>
      </c>
      <c r="K31" s="1">
        <v>2.72</v>
      </c>
    </row>
    <row r="32" spans="1:56" x14ac:dyDescent="0.25">
      <c r="A32" s="1" t="s">
        <v>1</v>
      </c>
      <c r="B32" s="1" t="s">
        <v>3984</v>
      </c>
      <c r="K32" s="1">
        <v>2.72</v>
      </c>
    </row>
    <row r="33" spans="1:56" x14ac:dyDescent="0.25">
      <c r="A33" s="1">
        <v>6</v>
      </c>
      <c r="B33" s="1" t="s">
        <v>3983</v>
      </c>
      <c r="C33" s="1">
        <v>1289.5000011064112</v>
      </c>
      <c r="D33" s="1">
        <v>0</v>
      </c>
      <c r="E33">
        <f>(R33-S33*(1000-T33)/(1000-U33))*AK33</f>
        <v>-3.7664434917198681</v>
      </c>
      <c r="F33">
        <f>IF(AV33&lt;&gt;0,1/(1/AV33-1/N33),0)</f>
        <v>2.3449505905887578</v>
      </c>
      <c r="G33">
        <f>((AY33-AL33/2)*S33-E33)/(AY33+AL33/2)</f>
        <v>391.20984552317429</v>
      </c>
      <c r="H33">
        <f>AL33*1000</f>
        <v>20.740495408751681</v>
      </c>
      <c r="I33">
        <f>(AQ33-AW33)</f>
        <v>1.2193666456013015</v>
      </c>
      <c r="J33">
        <f>(P33+AP33*D33)</f>
        <v>24.961025238037109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24.970972061157227</v>
      </c>
      <c r="P33" s="1">
        <v>24.961025238037109</v>
      </c>
      <c r="Q33" s="1">
        <v>25.057058334350586</v>
      </c>
      <c r="R33" s="1">
        <v>399.80435180664063</v>
      </c>
      <c r="S33" s="1">
        <v>395.7713623046875</v>
      </c>
      <c r="T33" s="1">
        <v>3.7129907608032227</v>
      </c>
      <c r="U33" s="1">
        <v>22.126867294311523</v>
      </c>
      <c r="V33" s="1">
        <v>10.324267387390137</v>
      </c>
      <c r="W33" s="1">
        <v>61.525520324707031</v>
      </c>
      <c r="X33" s="1">
        <v>299.588623046875</v>
      </c>
      <c r="Y33" s="1">
        <v>300.75994873046875</v>
      </c>
      <c r="Z33" s="1">
        <v>7.752284049987793</v>
      </c>
      <c r="AA33" s="1">
        <v>88.260574340820313</v>
      </c>
      <c r="AB33" s="1">
        <v>13.783293724060059</v>
      </c>
      <c r="AC33" s="1">
        <v>-0.16781157255172729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1.1014287612017462</v>
      </c>
      <c r="AL33">
        <f>(U33-T33)/(1000-U33)*AK33</f>
        <v>2.0740495408751679E-2</v>
      </c>
      <c r="AM33">
        <f>(P33+273.15)</f>
        <v>298.11102523803709</v>
      </c>
      <c r="AN33">
        <f>(O33+273.15)</f>
        <v>298.1209720611572</v>
      </c>
      <c r="AO33">
        <f>(Y33*AG33+Z33*AH33)*AI33</f>
        <v>48.121590721273606</v>
      </c>
      <c r="AP33">
        <f>((AO33+0.00000010773*(AN33^4-AM33^4))-AL33*44100)/(L33*51.4+0.00000043092*AM33^3)</f>
        <v>-7.1356514895757961</v>
      </c>
      <c r="AQ33">
        <f>0.61365*EXP(17.502*J33/(240.97+J33))</f>
        <v>3.1722966613603494</v>
      </c>
      <c r="AR33">
        <f>AQ33*1000/AA33</f>
        <v>35.942397667960442</v>
      </c>
      <c r="AS33">
        <f>(AR33-U33)</f>
        <v>13.815530373648919</v>
      </c>
      <c r="AT33">
        <f>IF(D33,P33,(O33+P33)/2)</f>
        <v>24.965998649597168</v>
      </c>
      <c r="AU33">
        <f>0.61365*EXP(17.502*AT33/(240.97+AT33))</f>
        <v>3.173237677600512</v>
      </c>
      <c r="AV33">
        <f>IF(AS33&lt;&gt;0,(1000-(AR33+U33)/2)/AS33*AL33,0)</f>
        <v>1.4576568689315557</v>
      </c>
      <c r="AW33">
        <f>U33*AA33/1000</f>
        <v>1.9529300157590479</v>
      </c>
      <c r="AX33">
        <f>(AU33-AW33)</f>
        <v>1.2203076618414641</v>
      </c>
      <c r="AY33">
        <f>1/(1.6/F33+1.37/N33)</f>
        <v>0.96343974661124021</v>
      </c>
      <c r="AZ33">
        <f>G33*AA33*0.001</f>
        <v>34.528405653658957</v>
      </c>
      <c r="BA33">
        <f>G33/S33</f>
        <v>0.98847436369587172</v>
      </c>
      <c r="BB33">
        <f>(1-AL33*AA33/AQ33/F33)*100</f>
        <v>75.391882913827729</v>
      </c>
      <c r="BC33">
        <f>(S33-E33/(N33/1.35))</f>
        <v>397.09127021998222</v>
      </c>
      <c r="BD33">
        <f>E33*BB33/100/BC33</f>
        <v>-7.1509823565746953E-3</v>
      </c>
    </row>
    <row r="34" spans="1:56" x14ac:dyDescent="0.25">
      <c r="A34" s="1" t="s">
        <v>1</v>
      </c>
      <c r="B34" s="1" t="s">
        <v>3982</v>
      </c>
      <c r="K34" s="1">
        <v>2.72</v>
      </c>
    </row>
    <row r="35" spans="1:56" x14ac:dyDescent="0.25">
      <c r="A35" s="1" t="s">
        <v>1</v>
      </c>
      <c r="B35" s="1" t="s">
        <v>3981</v>
      </c>
      <c r="K35" s="1">
        <v>2.72</v>
      </c>
    </row>
    <row r="36" spans="1:56" x14ac:dyDescent="0.25">
      <c r="A36" s="1">
        <v>7</v>
      </c>
      <c r="B36" s="1" t="s">
        <v>3980</v>
      </c>
      <c r="C36" s="1">
        <v>1494.5000011064112</v>
      </c>
      <c r="D36" s="1">
        <v>0</v>
      </c>
      <c r="E36">
        <f>(R36-S36*(1000-T36)/(1000-U36))*AK36</f>
        <v>-3.0160598869123585</v>
      </c>
      <c r="F36">
        <f>IF(AV36&lt;&gt;0,1/(1/AV36-1/N36),0)</f>
        <v>2.5024374328687959</v>
      </c>
      <c r="G36">
        <f>((AY36-AL36/2)*S36-E36)/(AY36+AL36/2)</f>
        <v>390.25274621088698</v>
      </c>
      <c r="H36">
        <f>AL36*1000</f>
        <v>20.584890960878585</v>
      </c>
      <c r="I36">
        <f>(AQ36-AW36)</f>
        <v>1.1625485250093166</v>
      </c>
      <c r="J36">
        <f>(P36+AP36*D36)</f>
        <v>24.966617584228516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24.978176116943359</v>
      </c>
      <c r="P36" s="1">
        <v>24.966617584228516</v>
      </c>
      <c r="Q36" s="1">
        <v>25.057609558105469</v>
      </c>
      <c r="R36" s="1">
        <v>399.94769287109375</v>
      </c>
      <c r="S36" s="1">
        <v>395.29660034179688</v>
      </c>
      <c r="T36" s="1">
        <v>4.5113911628723145</v>
      </c>
      <c r="U36" s="1">
        <v>22.781200408935547</v>
      </c>
      <c r="V36" s="1">
        <v>12.539670944213867</v>
      </c>
      <c r="W36" s="1">
        <v>63.3216552734375</v>
      </c>
      <c r="X36" s="1">
        <v>299.48513793945313</v>
      </c>
      <c r="Y36" s="1">
        <v>499.32949829101563</v>
      </c>
      <c r="Z36" s="1">
        <v>9.3749847412109375</v>
      </c>
      <c r="AA36" s="1">
        <v>88.266036987304688</v>
      </c>
      <c r="AB36" s="1">
        <v>13.998920440673828</v>
      </c>
      <c r="AC36" s="1">
        <v>-0.18093070387840271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1.101048301247989</v>
      </c>
      <c r="AL36">
        <f>(U36-T36)/(1000-U36)*AK36</f>
        <v>2.0584890960878587E-2</v>
      </c>
      <c r="AM36">
        <f>(P36+273.15)</f>
        <v>298.11661758422849</v>
      </c>
      <c r="AN36">
        <f>(O36+273.15)</f>
        <v>298.12817611694334</v>
      </c>
      <c r="AO36">
        <f>(Y36*AG36+Z36*AH36)*AI36</f>
        <v>79.892717940821058</v>
      </c>
      <c r="AP36">
        <f>((AO36+0.00000010773*(AN36^4-AM36^4))-AL36*44100)/(L36*51.4+0.00000043092*AM36^3)</f>
        <v>-6.8172885208021619</v>
      </c>
      <c r="AQ36">
        <f>0.61365*EXP(17.502*J36/(240.97+J36))</f>
        <v>3.1733548029196221</v>
      </c>
      <c r="AR36">
        <f>AQ36*1000/AA36</f>
        <v>35.952161343507996</v>
      </c>
      <c r="AS36">
        <f>(AR36-U36)</f>
        <v>13.170960934572449</v>
      </c>
      <c r="AT36">
        <f>IF(D36,P36,(O36+P36)/2)</f>
        <v>24.972396850585938</v>
      </c>
      <c r="AU36">
        <f>0.61365*EXP(17.502*AT36/(240.97+AT36))</f>
        <v>3.1744486361652782</v>
      </c>
      <c r="AV36">
        <f>IF(AS36&lt;&gt;0,(1000-(AR36+U36)/2)/AS36*AL36,0)</f>
        <v>1.5170025282447048</v>
      </c>
      <c r="AW36">
        <f>U36*AA36/1000</f>
        <v>2.0108062779103055</v>
      </c>
      <c r="AX36">
        <f>(AU36-AW36)</f>
        <v>1.1636423582549726</v>
      </c>
      <c r="AY36">
        <f>1/(1.6/F36+1.37/N36)</f>
        <v>1.0050179491930422</v>
      </c>
      <c r="AZ36">
        <f>G36*AA36*0.001</f>
        <v>34.446063331447384</v>
      </c>
      <c r="BA36">
        <f>G36/S36</f>
        <v>0.98724033010516998</v>
      </c>
      <c r="BB36">
        <f>(1-AL36*AA36/AQ36/F36)*100</f>
        <v>77.11977247005143</v>
      </c>
      <c r="BC36">
        <f>(S36-E36/(N36/1.35))</f>
        <v>396.35354473150835</v>
      </c>
      <c r="BD36">
        <f>E36*BB36/100/BC36</f>
        <v>-5.8684438508628195E-3</v>
      </c>
    </row>
    <row r="37" spans="1:56" x14ac:dyDescent="0.25">
      <c r="A37" s="1" t="s">
        <v>1</v>
      </c>
      <c r="B37" s="1" t="s">
        <v>3979</v>
      </c>
      <c r="K37" s="1">
        <v>2.72</v>
      </c>
    </row>
    <row r="38" spans="1:56" x14ac:dyDescent="0.25">
      <c r="A38" s="1" t="s">
        <v>1</v>
      </c>
      <c r="B38" s="1" t="s">
        <v>3978</v>
      </c>
      <c r="K38" s="1">
        <v>2.72</v>
      </c>
    </row>
    <row r="39" spans="1:56" x14ac:dyDescent="0.25">
      <c r="A39" s="1">
        <v>8</v>
      </c>
      <c r="B39" s="1" t="s">
        <v>3977</v>
      </c>
      <c r="C39" s="1">
        <v>1700.0000010952353</v>
      </c>
      <c r="D39" s="1">
        <v>0</v>
      </c>
      <c r="E39">
        <f>(R39-S39*(1000-T39)/(1000-U39))*AK39</f>
        <v>-3.095583454545717</v>
      </c>
      <c r="F39">
        <f>IF(AV39&lt;&gt;0,1/(1/AV39-1/N39),0)</f>
        <v>2.8024598327821524</v>
      </c>
      <c r="G39">
        <f>((AY39-AL39/2)*S39-E39)/(AY39+AL39/2)</f>
        <v>390.81357895418023</v>
      </c>
      <c r="H39">
        <f>AL39*1000</f>
        <v>20.625122376386667</v>
      </c>
      <c r="I39">
        <f>(AQ39-AW39)</f>
        <v>1.0886746593234489</v>
      </c>
      <c r="J39">
        <f>(P39+AP39*D39)</f>
        <v>24.958667755126953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25.00970458984375</v>
      </c>
      <c r="P39" s="1">
        <v>24.958667755126953</v>
      </c>
      <c r="Q39" s="1">
        <v>25.076139450073242</v>
      </c>
      <c r="R39" s="1">
        <v>400.052001953125</v>
      </c>
      <c r="S39" s="1">
        <v>395.45831298828125</v>
      </c>
      <c r="T39" s="1">
        <v>5.323638916015625</v>
      </c>
      <c r="U39" s="1">
        <v>23.603206634521484</v>
      </c>
      <c r="V39" s="1">
        <v>14.768254280090332</v>
      </c>
      <c r="W39" s="1">
        <v>65.477424621582031</v>
      </c>
      <c r="X39" s="1">
        <v>299.65798950195313</v>
      </c>
      <c r="Y39" s="1">
        <v>750.6405029296875</v>
      </c>
      <c r="Z39" s="1">
        <v>9.3972053527832031</v>
      </c>
      <c r="AA39" s="1">
        <v>88.2581787109375</v>
      </c>
      <c r="AB39" s="1">
        <v>14.333955764770508</v>
      </c>
      <c r="AC39" s="1">
        <v>-0.19575385749340057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1.1016837849336509</v>
      </c>
      <c r="AL39">
        <f>(U39-T39)/(1000-U39)*AK39</f>
        <v>2.0625122376386668E-2</v>
      </c>
      <c r="AM39">
        <f>(P39+273.15)</f>
        <v>298.10866775512693</v>
      </c>
      <c r="AN39">
        <f>(O39+273.15)</f>
        <v>298.15970458984373</v>
      </c>
      <c r="AO39">
        <f>(Y39*AG39+Z39*AH39)*AI39</f>
        <v>120.10247778425037</v>
      </c>
      <c r="AP39">
        <f>((AO39+0.00000010773*(AN39^4-AM39^4))-AL39*44100)/(L39*51.4+0.00000043092*AM39^3)</f>
        <v>-6.4970793852907072</v>
      </c>
      <c r="AQ39">
        <f>0.61365*EXP(17.502*J39/(240.97+J39))</f>
        <v>3.1718506886242319</v>
      </c>
      <c r="AR39">
        <f>AQ39*1000/AA39</f>
        <v>35.93832022086761</v>
      </c>
      <c r="AS39">
        <f>(AR39-U39)</f>
        <v>12.335113586346125</v>
      </c>
      <c r="AT39">
        <f>IF(D39,P39,(O39+P39)/2)</f>
        <v>24.984186172485352</v>
      </c>
      <c r="AU39">
        <f>0.61365*EXP(17.502*AT39/(240.97+AT39))</f>
        <v>3.1766810054490162</v>
      </c>
      <c r="AV39">
        <f>IF(AS39&lt;&gt;0,(1000-(AR39+U39)/2)/AS39*AL39,0)</f>
        <v>1.6222871883078984</v>
      </c>
      <c r="AW39">
        <f>U39*AA39/1000</f>
        <v>2.083176029300783</v>
      </c>
      <c r="AX39">
        <f>(AU39-AW39)</f>
        <v>1.0935049761482332</v>
      </c>
      <c r="AY39">
        <f>1/(1.6/F39+1.37/N39)</f>
        <v>1.0792638512482049</v>
      </c>
      <c r="AZ39">
        <f>G39*AA39*0.001</f>
        <v>34.49249469399912</v>
      </c>
      <c r="BA39">
        <f>G39/S39</f>
        <v>0.98825480744353789</v>
      </c>
      <c r="BB39">
        <f>(1-AL39*AA39/AQ39/F39)*100</f>
        <v>79.521442430094055</v>
      </c>
      <c r="BC39">
        <f>(S39-E39/(N39/1.35))</f>
        <v>396.54312552113686</v>
      </c>
      <c r="BD39">
        <f>E39*BB39/100/BC39</f>
        <v>-6.207780330189777E-3</v>
      </c>
    </row>
    <row r="40" spans="1:56" x14ac:dyDescent="0.25">
      <c r="A40" s="1" t="s">
        <v>1</v>
      </c>
      <c r="B40" s="1" t="s">
        <v>3976</v>
      </c>
      <c r="K40" s="1">
        <v>2.72</v>
      </c>
    </row>
    <row r="41" spans="1:56" x14ac:dyDescent="0.25">
      <c r="A41" s="1" t="s">
        <v>1</v>
      </c>
      <c r="B41" s="1" t="s">
        <v>3975</v>
      </c>
      <c r="K41" s="1">
        <v>2.72</v>
      </c>
    </row>
    <row r="42" spans="1:56" x14ac:dyDescent="0.25">
      <c r="A42" s="1">
        <v>9</v>
      </c>
      <c r="B42" s="1" t="s">
        <v>3974</v>
      </c>
      <c r="C42" s="1">
        <v>1906.5000010840595</v>
      </c>
      <c r="D42" s="1">
        <v>0</v>
      </c>
      <c r="E42">
        <f>(R42-S42*(1000-T42)/(1000-U42))*AK42</f>
        <v>-2.9040453234638059</v>
      </c>
      <c r="F42">
        <f>IF(AV42&lt;&gt;0,1/(1/AV42-1/N42),0)</f>
        <v>3.1488463069111088</v>
      </c>
      <c r="G42">
        <f>((AY42-AL42/2)*S42-E42)/(AY42+AL42/2)</f>
        <v>390.80134501015237</v>
      </c>
      <c r="H42">
        <f>AL42*1000</f>
        <v>20.691162750364928</v>
      </c>
      <c r="I42">
        <f>(AQ42-AW42)</f>
        <v>1.0221415286491098</v>
      </c>
      <c r="J42">
        <f>(P42+AP42*D42)</f>
        <v>25.004585266113281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25.058006286621094</v>
      </c>
      <c r="P42" s="1">
        <v>25.004585266113281</v>
      </c>
      <c r="Q42" s="1">
        <v>25.115972518920898</v>
      </c>
      <c r="R42" s="1">
        <v>400.107177734375</v>
      </c>
      <c r="S42" s="1">
        <v>395.3177490234375</v>
      </c>
      <c r="T42" s="1">
        <v>6.1296687126159668</v>
      </c>
      <c r="U42" s="1">
        <v>24.454887390136719</v>
      </c>
      <c r="V42" s="1">
        <v>16.955854415893555</v>
      </c>
      <c r="W42" s="1">
        <v>67.646965026855469</v>
      </c>
      <c r="X42" s="1">
        <v>299.60702514648438</v>
      </c>
      <c r="Y42" s="1">
        <v>1000.0661010742188</v>
      </c>
      <c r="Z42" s="1">
        <v>9.6720848083496094</v>
      </c>
      <c r="AA42" s="1">
        <v>88.260696411132813</v>
      </c>
      <c r="AB42" s="1">
        <v>14.655797004699707</v>
      </c>
      <c r="AC42" s="1">
        <v>-0.20639152824878693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1.1014964159797218</v>
      </c>
      <c r="AL42">
        <f>(U42-T42)/(1000-U42)*AK42</f>
        <v>2.0691162750364929E-2</v>
      </c>
      <c r="AM42">
        <f>(P42+273.15)</f>
        <v>298.15458526611326</v>
      </c>
      <c r="AN42">
        <f>(O42+273.15)</f>
        <v>298.20800628662107</v>
      </c>
      <c r="AO42">
        <f>(Y42*AG42+Z42*AH42)*AI42</f>
        <v>160.01057259535992</v>
      </c>
      <c r="AP42">
        <f>((AO42+0.00000010773*(AN42^4-AM42^4))-AL42*44100)/(L42*51.4+0.00000043092*AM42^3)</f>
        <v>-6.1918944282608326</v>
      </c>
      <c r="AQ42">
        <f>0.61365*EXP(17.502*J42/(240.97+J42))</f>
        <v>3.1805469203584069</v>
      </c>
      <c r="AR42">
        <f>AQ42*1000/AA42</f>
        <v>36.035823981525112</v>
      </c>
      <c r="AS42">
        <f>(AR42-U42)</f>
        <v>11.580936591388394</v>
      </c>
      <c r="AT42">
        <f>IF(D42,P42,(O42+P42)/2)</f>
        <v>25.031295776367188</v>
      </c>
      <c r="AU42">
        <f>0.61365*EXP(17.502*AT42/(240.97+AT42))</f>
        <v>3.1856151531279382</v>
      </c>
      <c r="AV42">
        <f>IF(AS42&lt;&gt;0,(1000-(AR42+U42)/2)/AS42*AL42,0)</f>
        <v>1.7326190343143197</v>
      </c>
      <c r="AW42">
        <f>U42*AA42/1000</f>
        <v>2.1584053917092971</v>
      </c>
      <c r="AX42">
        <f>(AU42-AW42)</f>
        <v>1.0272097614186411</v>
      </c>
      <c r="AY42">
        <f>1/(1.6/F42+1.37/N42)</f>
        <v>1.1577382623575565</v>
      </c>
      <c r="AZ42">
        <f>G42*AA42*0.001</f>
        <v>34.492398869003431</v>
      </c>
      <c r="BA42">
        <f>G42/S42</f>
        <v>0.98857525617192221</v>
      </c>
      <c r="BB42">
        <f>(1-AL42*AA42/AQ42/F42)*100</f>
        <v>81.765285150615227</v>
      </c>
      <c r="BC42">
        <f>(S42-E42/(N42/1.35))</f>
        <v>396.33543916461207</v>
      </c>
      <c r="BD42">
        <f>E42*BB42/100/BC42</f>
        <v>-5.9911395878153445E-3</v>
      </c>
    </row>
    <row r="43" spans="1:56" x14ac:dyDescent="0.25">
      <c r="A43" s="1" t="s">
        <v>1</v>
      </c>
      <c r="B43" s="1" t="s">
        <v>3973</v>
      </c>
      <c r="K43" s="1">
        <v>2.72</v>
      </c>
    </row>
    <row r="44" spans="1:56" x14ac:dyDescent="0.25">
      <c r="A44" s="1" t="s">
        <v>1</v>
      </c>
      <c r="B44" s="1" t="s">
        <v>3972</v>
      </c>
      <c r="K44" s="1">
        <v>2.72</v>
      </c>
    </row>
    <row r="45" spans="1:56" x14ac:dyDescent="0.25">
      <c r="A45" s="1">
        <v>10</v>
      </c>
      <c r="B45" s="1" t="s">
        <v>3094</v>
      </c>
      <c r="C45" s="1">
        <v>2112.5000010840595</v>
      </c>
      <c r="D45" s="1">
        <v>0</v>
      </c>
      <c r="E45">
        <f>(R45-S45*(1000-T45)/(1000-U45))*AK45</f>
        <v>-2.9315210804074141</v>
      </c>
      <c r="F45">
        <f>IF(AV45&lt;&gt;0,1/(1/AV45-1/N45),0)</f>
        <v>3.6567328024574657</v>
      </c>
      <c r="G45">
        <f>((AY45-AL45/2)*S45-E45)/(AY45+AL45/2)</f>
        <v>390.92020156406534</v>
      </c>
      <c r="H45">
        <f>AL45*1000</f>
        <v>20.81329615400411</v>
      </c>
      <c r="I45">
        <f>(AQ45-AW45)</f>
        <v>0.94909895561628721</v>
      </c>
      <c r="J45">
        <f>(P45+AP45*D45)</f>
        <v>25.028911590576172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25.1197509765625</v>
      </c>
      <c r="P45" s="1">
        <v>25.028911590576172</v>
      </c>
      <c r="Q45" s="1">
        <v>25.154029846191406</v>
      </c>
      <c r="R45" s="1">
        <v>399.8865966796875</v>
      </c>
      <c r="S45" s="1">
        <v>395.08291625976563</v>
      </c>
      <c r="T45" s="1">
        <v>6.9199018478393555</v>
      </c>
      <c r="U45" s="1">
        <v>25.33587646484375</v>
      </c>
      <c r="V45" s="1">
        <v>19.07066535949707</v>
      </c>
      <c r="W45" s="1">
        <v>69.823532104492188</v>
      </c>
      <c r="X45" s="1">
        <v>299.61947631835938</v>
      </c>
      <c r="Y45" s="1">
        <v>1250.7392578125</v>
      </c>
      <c r="Z45" s="1">
        <v>9.615910530090332</v>
      </c>
      <c r="AA45" s="1">
        <v>88.256805419921875</v>
      </c>
      <c r="AB45" s="1">
        <v>15.121695518493652</v>
      </c>
      <c r="AC45" s="1">
        <v>-0.2168373167514801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1.1015421923469093</v>
      </c>
      <c r="AL45">
        <f>(U45-T45)/(1000-U45)*AK45</f>
        <v>2.081329615400411E-2</v>
      </c>
      <c r="AM45">
        <f>(P45+273.15)</f>
        <v>298.17891159057615</v>
      </c>
      <c r="AN45">
        <f>(O45+273.15)</f>
        <v>298.26975097656248</v>
      </c>
      <c r="AO45">
        <f>(Y45*AG45+Z45*AH45)*AI45</f>
        <v>200.11827677700785</v>
      </c>
      <c r="AP45">
        <f>((AO45+0.00000010773*(AN45^4-AM45^4))-AL45*44100)/(L45*51.4+0.00000043092*AM45^3)</f>
        <v>-5.9022863886227963</v>
      </c>
      <c r="AQ45">
        <f>0.61365*EXP(17.502*J45/(240.97+J45))</f>
        <v>3.1851624749171803</v>
      </c>
      <c r="AR45">
        <f>AQ45*1000/AA45</f>
        <v>36.089709567010971</v>
      </c>
      <c r="AS45">
        <f>(AR45-U45)</f>
        <v>10.753833102167221</v>
      </c>
      <c r="AT45">
        <f>IF(D45,P45,(O45+P45)/2)</f>
        <v>25.074331283569336</v>
      </c>
      <c r="AU45">
        <f>0.61365*EXP(17.502*AT45/(240.97+AT45))</f>
        <v>3.1937958475455717</v>
      </c>
      <c r="AV45">
        <f>IF(AS45&lt;&gt;0,(1000-(AR45+U45)/2)/AS45*AL45,0)</f>
        <v>1.8759879854543497</v>
      </c>
      <c r="AW45">
        <f>U45*AA45/1000</f>
        <v>2.2360635193008931</v>
      </c>
      <c r="AX45">
        <f>(AU45-AW45)</f>
        <v>0.95773232824467858</v>
      </c>
      <c r="AY45">
        <f>1/(1.6/F45+1.37/N45)</f>
        <v>1.2607486070645983</v>
      </c>
      <c r="AZ45">
        <f>G45*AA45*0.001</f>
        <v>34.501368164156354</v>
      </c>
      <c r="BA45">
        <f>G45/S45</f>
        <v>0.98946369350740715</v>
      </c>
      <c r="BB45">
        <f>(1-AL45*AA45/AQ45/F45)*100</f>
        <v>84.228817794001003</v>
      </c>
      <c r="BC45">
        <f>(S45-E45/(N45/1.35))</f>
        <v>396.1102349720706</v>
      </c>
      <c r="BD45">
        <f>E45*BB45/100/BC45</f>
        <v>-6.233581794681955E-3</v>
      </c>
    </row>
    <row r="46" spans="1:56" x14ac:dyDescent="0.25">
      <c r="A46" s="1" t="s">
        <v>1</v>
      </c>
      <c r="B46" s="1" t="s">
        <v>3971</v>
      </c>
      <c r="K46" s="1">
        <v>2.72</v>
      </c>
    </row>
    <row r="47" spans="1:56" x14ac:dyDescent="0.25">
      <c r="A47" s="1" t="s">
        <v>1</v>
      </c>
      <c r="B47" s="1" t="s">
        <v>3970</v>
      </c>
      <c r="K47" s="1">
        <v>2.72</v>
      </c>
    </row>
    <row r="48" spans="1:56" x14ac:dyDescent="0.25">
      <c r="A48" s="1">
        <v>11</v>
      </c>
      <c r="B48" s="1" t="s">
        <v>3969</v>
      </c>
      <c r="C48" s="1">
        <v>2319.0000010728836</v>
      </c>
      <c r="D48" s="1">
        <v>0</v>
      </c>
      <c r="E48">
        <f>(R48-S48*(1000-T48)/(1000-U48))*AK48</f>
        <v>-2.2151275600433844</v>
      </c>
      <c r="F48">
        <f>IF(AV48&lt;&gt;0,1/(1/AV48-1/N48),0)</f>
        <v>4.59706440383348</v>
      </c>
      <c r="G48">
        <f>((AY48-AL48/2)*S48-E48)/(AY48+AL48/2)</f>
        <v>390.14561889975323</v>
      </c>
      <c r="H48">
        <f>AL48*1000</f>
        <v>21.156633257256317</v>
      </c>
      <c r="I48">
        <f>(AQ48-AW48)</f>
        <v>0.86293820677846478</v>
      </c>
      <c r="J48">
        <f>(P48+AP48*D48)</f>
        <v>25.07075309753418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25.195566177368164</v>
      </c>
      <c r="P48" s="1">
        <v>25.07075309753418</v>
      </c>
      <c r="Q48" s="1">
        <v>25.214323043823242</v>
      </c>
      <c r="R48" s="1">
        <v>399.99102783203125</v>
      </c>
      <c r="S48" s="1">
        <v>394.42703247070313</v>
      </c>
      <c r="T48" s="1">
        <v>7.7067723274230957</v>
      </c>
      <c r="U48" s="1">
        <v>26.404054641723633</v>
      </c>
      <c r="V48" s="1">
        <v>21.142084121704102</v>
      </c>
      <c r="W48" s="1">
        <v>72.434562683105469</v>
      </c>
      <c r="X48" s="1">
        <v>299.6510009765625</v>
      </c>
      <c r="Y48" s="1">
        <v>1600.7781982421875</v>
      </c>
      <c r="Z48" s="1">
        <v>9.1079397201538086</v>
      </c>
      <c r="AA48" s="1">
        <v>88.250717163085938</v>
      </c>
      <c r="AB48" s="1">
        <v>15.570061683654785</v>
      </c>
      <c r="AC48" s="1">
        <v>-0.22917881608009338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1.1016580918255972</v>
      </c>
      <c r="AL48">
        <f>(U48-T48)/(1000-U48)*AK48</f>
        <v>2.1156633257256318E-2</v>
      </c>
      <c r="AM48">
        <f>(P48+273.15)</f>
        <v>298.22075309753416</v>
      </c>
      <c r="AN48">
        <f>(O48+273.15)</f>
        <v>298.34556617736814</v>
      </c>
      <c r="AO48">
        <f>(Y48*AG48+Z48*AH48)*AI48</f>
        <v>256.12450599392105</v>
      </c>
      <c r="AP48">
        <f>((AO48+0.00000010773*(AN48^4-AM48^4))-AL48*44100)/(L48*51.4+0.00000043092*AM48^3)</f>
        <v>-5.5623272406490827</v>
      </c>
      <c r="AQ48">
        <f>0.61365*EXP(17.502*J48/(240.97+J48))</f>
        <v>3.1931149649238835</v>
      </c>
      <c r="AR48">
        <f>AQ48*1000/AA48</f>
        <v>36.182311799495722</v>
      </c>
      <c r="AS48">
        <f>(AR48-U48)</f>
        <v>9.7782571577720887</v>
      </c>
      <c r="AT48">
        <f>IF(D48,P48,(O48+P48)/2)</f>
        <v>25.133159637451172</v>
      </c>
      <c r="AU48">
        <f>0.61365*EXP(17.502*AT48/(240.97+AT48))</f>
        <v>3.2050083278150572</v>
      </c>
      <c r="AV48">
        <f>IF(AS48&lt;&gt;0,(1000-(AR48+U48)/2)/AS48*AL48,0)</f>
        <v>2.0959333064907146</v>
      </c>
      <c r="AW48">
        <f>U48*AA48/1000</f>
        <v>2.3301767581454187</v>
      </c>
      <c r="AX48">
        <f>(AU48-AW48)</f>
        <v>0.87483156966963849</v>
      </c>
      <c r="AY48">
        <f>1/(1.6/F48+1.37/N48)</f>
        <v>1.4211031621889667</v>
      </c>
      <c r="AZ48">
        <f>G48*AA48*0.001</f>
        <v>34.430630665939233</v>
      </c>
      <c r="BA48">
        <f>G48/S48</f>
        <v>0.98914523291131695</v>
      </c>
      <c r="BB48">
        <f>(1-AL48*AA48/AQ48/F48)*100</f>
        <v>87.280511183723036</v>
      </c>
      <c r="BC48">
        <f>(S48-E48/(N48/1.35))</f>
        <v>395.20329910162866</v>
      </c>
      <c r="BD48">
        <f>E48*BB48/100/BC48</f>
        <v>-4.8921015137584154E-3</v>
      </c>
    </row>
    <row r="49" spans="1:56" x14ac:dyDescent="0.25">
      <c r="A49" s="1" t="s">
        <v>1</v>
      </c>
      <c r="B49" s="1" t="s">
        <v>3968</v>
      </c>
      <c r="K49" s="1">
        <v>2.72</v>
      </c>
    </row>
    <row r="50" spans="1:56" x14ac:dyDescent="0.25">
      <c r="A50" s="1" t="s">
        <v>1</v>
      </c>
      <c r="B50" s="1" t="s">
        <v>3089</v>
      </c>
      <c r="K50" s="1">
        <v>2.72</v>
      </c>
    </row>
    <row r="51" spans="1:56" x14ac:dyDescent="0.25">
      <c r="A51" s="1">
        <v>12</v>
      </c>
      <c r="B51" s="1" t="s">
        <v>3967</v>
      </c>
      <c r="C51" s="1">
        <v>2527.0000010505319</v>
      </c>
      <c r="D51" s="1">
        <v>0</v>
      </c>
      <c r="E51">
        <f>(R51-S51*(1000-T51)/(1000-U51))*AK51</f>
        <v>-2.4832189513894711</v>
      </c>
      <c r="F51">
        <f>IF(AV51&lt;&gt;0,1/(1/AV51-1/N51),0)</f>
        <v>6.4782806578328458</v>
      </c>
      <c r="G51">
        <f>((AY51-AL51/2)*S51-E51)/(AY51+AL51/2)</f>
        <v>390.63819559944324</v>
      </c>
      <c r="H51">
        <f>AL51*1000</f>
        <v>21.704565090550471</v>
      </c>
      <c r="I51">
        <f>(AQ51-AW51)</f>
        <v>0.76746148540714376</v>
      </c>
      <c r="J51">
        <f>(P51+AP51*D51)</f>
        <v>25.147294998168945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25.312824249267578</v>
      </c>
      <c r="P51" s="1">
        <v>25.147294998168945</v>
      </c>
      <c r="Q51" s="1">
        <v>25.307958602905273</v>
      </c>
      <c r="R51" s="1">
        <v>399.78970336914063</v>
      </c>
      <c r="S51" s="1">
        <v>394.27487182617188</v>
      </c>
      <c r="T51" s="1">
        <v>8.4928598403930664</v>
      </c>
      <c r="U51" s="1">
        <v>27.653278350830078</v>
      </c>
      <c r="V51" s="1">
        <v>23.13490104675293</v>
      </c>
      <c r="W51" s="1">
        <v>75.32867431640625</v>
      </c>
      <c r="X51" s="1">
        <v>299.59609985351563</v>
      </c>
      <c r="Y51" s="1">
        <v>2000.072021484375</v>
      </c>
      <c r="Z51" s="1">
        <v>7.3269119262695313</v>
      </c>
      <c r="AA51" s="1">
        <v>88.244369506835938</v>
      </c>
      <c r="AB51" s="1">
        <v>16.18004035949707</v>
      </c>
      <c r="AC51" s="1">
        <v>-0.24543887376785278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1.1014562494614542</v>
      </c>
      <c r="AL51">
        <f>(U51-T51)/(1000-U51)*AK51</f>
        <v>2.1704565090550472E-2</v>
      </c>
      <c r="AM51">
        <f>(P51+273.15)</f>
        <v>298.29729499816892</v>
      </c>
      <c r="AN51">
        <f>(O51+273.15)</f>
        <v>298.46282424926756</v>
      </c>
      <c r="AO51">
        <f>(Y51*AG51+Z51*AH51)*AI51</f>
        <v>320.01151628468506</v>
      </c>
      <c r="AP51">
        <f>((AO51+0.00000010773*(AN51^4-AM51^4))-AL51*44100)/(L51*51.4+0.00000043092*AM51^3)</f>
        <v>-5.2309805995568253</v>
      </c>
      <c r="AQ51">
        <f>0.61365*EXP(17.502*J51/(240.97+J51))</f>
        <v>3.20770759827318</v>
      </c>
      <c r="AR51">
        <f>AQ51*1000/AA51</f>
        <v>36.350280660396031</v>
      </c>
      <c r="AS51">
        <f>(AR51-U51)</f>
        <v>8.6970023095659528</v>
      </c>
      <c r="AT51">
        <f>IF(D51,P51,(O51+P51)/2)</f>
        <v>25.230059623718262</v>
      </c>
      <c r="AU51">
        <f>0.61365*EXP(17.502*AT51/(240.97+AT51))</f>
        <v>3.2235521274097345</v>
      </c>
      <c r="AV51">
        <f>IF(AS51&lt;&gt;0,(1000-(AR51+U51)/2)/AS51*AL51,0)</f>
        <v>2.4157726577982257</v>
      </c>
      <c r="AW51">
        <f>U51*AA51/1000</f>
        <v>2.4402461128660362</v>
      </c>
      <c r="AX51">
        <f>(AU51-AW51)</f>
        <v>0.7833060145436983</v>
      </c>
      <c r="AY51">
        <f>1/(1.6/F51+1.37/N51)</f>
        <v>1.6594491930398303</v>
      </c>
      <c r="AZ51">
        <f>G51*AA51*0.001</f>
        <v>34.471621275960921</v>
      </c>
      <c r="BA51">
        <f>G51/S51</f>
        <v>0.99077629215911078</v>
      </c>
      <c r="BB51">
        <f>(1-AL51*AA51/AQ51/F51)*100</f>
        <v>90.783127906631876</v>
      </c>
      <c r="BC51">
        <f>(S51-E51/(N51/1.35))</f>
        <v>395.14508808099009</v>
      </c>
      <c r="BD51">
        <f>E51*BB51/100/BC51</f>
        <v>-5.7051040360637595E-3</v>
      </c>
    </row>
    <row r="52" spans="1:56" x14ac:dyDescent="0.25">
      <c r="A52" s="1" t="s">
        <v>1</v>
      </c>
      <c r="B52" s="1" t="s">
        <v>3966</v>
      </c>
    </row>
    <row r="53" spans="1:56" x14ac:dyDescent="0.25">
      <c r="A53" s="1" t="s">
        <v>1</v>
      </c>
      <c r="B53" s="1" t="s">
        <v>3965</v>
      </c>
    </row>
    <row r="54" spans="1:56" x14ac:dyDescent="0.25">
      <c r="A54" s="1" t="s">
        <v>1</v>
      </c>
      <c r="B54" s="1" t="s">
        <v>3964</v>
      </c>
    </row>
    <row r="55" spans="1:56" x14ac:dyDescent="0.25">
      <c r="A55" s="1" t="s">
        <v>1</v>
      </c>
      <c r="B55" s="1" t="s">
        <v>3089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055F3-D3CC-4763-B649-0F785D357483}">
  <dimension ref="A1:BD56"/>
  <sheetViews>
    <sheetView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9535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9534</v>
      </c>
    </row>
    <row r="12" spans="1:56" x14ac:dyDescent="0.25">
      <c r="A12" s="1" t="s">
        <v>1</v>
      </c>
      <c r="B12" s="1" t="s">
        <v>9533</v>
      </c>
    </row>
    <row r="13" spans="1:56" x14ac:dyDescent="0.25">
      <c r="A13" s="1" t="s">
        <v>1</v>
      </c>
      <c r="B13" s="1" t="s">
        <v>9532</v>
      </c>
    </row>
    <row r="14" spans="1:56" x14ac:dyDescent="0.25">
      <c r="A14" s="1" t="s">
        <v>1</v>
      </c>
      <c r="B14" s="1" t="s">
        <v>9531</v>
      </c>
    </row>
    <row r="15" spans="1:56" x14ac:dyDescent="0.25">
      <c r="A15" s="1" t="s">
        <v>1</v>
      </c>
      <c r="B15" s="1" t="s">
        <v>5024</v>
      </c>
    </row>
    <row r="16" spans="1:56" x14ac:dyDescent="0.25">
      <c r="A16" s="1" t="s">
        <v>1</v>
      </c>
      <c r="B16" s="1" t="s">
        <v>9530</v>
      </c>
    </row>
    <row r="17" spans="1:56" x14ac:dyDescent="0.25">
      <c r="A17" s="1" t="s">
        <v>1</v>
      </c>
      <c r="B17" s="1" t="s">
        <v>9529</v>
      </c>
    </row>
    <row r="18" spans="1:56" x14ac:dyDescent="0.25">
      <c r="A18" s="1" t="s">
        <v>1</v>
      </c>
      <c r="B18" s="1" t="s">
        <v>5021</v>
      </c>
    </row>
    <row r="19" spans="1:56" x14ac:dyDescent="0.25">
      <c r="A19" s="1">
        <v>1</v>
      </c>
      <c r="B19" s="1" t="s">
        <v>5020</v>
      </c>
      <c r="C19" s="1">
        <v>411.0000126734376</v>
      </c>
      <c r="D19" s="1">
        <v>0</v>
      </c>
      <c r="E19">
        <f>(R19-S19*(1000-T19)/(1000-U19))*AK19</f>
        <v>-2.9122087673312018</v>
      </c>
      <c r="F19">
        <f>IF(AV19&lt;&gt;0,1/(1/AV19-1/N19),0)</f>
        <v>3.9430589585777827</v>
      </c>
      <c r="G19">
        <f>((AY19-AL19/2)*S19-E19)/(AY19+AL19/2)</f>
        <v>390.134419416855</v>
      </c>
      <c r="H19">
        <f>AL19*1000</f>
        <v>22.579569269692048</v>
      </c>
      <c r="I19">
        <f>(AQ19-AW19)</f>
        <v>0.94715398546707408</v>
      </c>
      <c r="J19">
        <f>(P19+AP19*D19)</f>
        <v>22.781349182128906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23.988105773925781</v>
      </c>
      <c r="P19" s="1">
        <v>22.781349182128906</v>
      </c>
      <c r="Q19" s="1">
        <v>24.138015747070313</v>
      </c>
      <c r="R19" s="1">
        <v>399.87310791015625</v>
      </c>
      <c r="S19" s="1">
        <v>394.44998168945313</v>
      </c>
      <c r="T19" s="1">
        <v>0.75892835855484009</v>
      </c>
      <c r="U19" s="1">
        <v>20.762826919555664</v>
      </c>
      <c r="V19" s="1">
        <v>2.2417025566101074</v>
      </c>
      <c r="W19" s="1">
        <v>61.328689575195313</v>
      </c>
      <c r="X19" s="1">
        <v>300.64764404296875</v>
      </c>
      <c r="Y19" s="1">
        <v>-3.9057910442352295E-2</v>
      </c>
      <c r="Z19" s="1">
        <v>8.0507316589355469</v>
      </c>
      <c r="AA19" s="1">
        <v>88.401580810546875</v>
      </c>
      <c r="AB19" s="1">
        <v>10.316091537475586</v>
      </c>
      <c r="AC19" s="1">
        <v>4.076390266418457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1.1053222207462083</v>
      </c>
      <c r="AL19">
        <f>(U19-T19)/(1000-U19)*AK19</f>
        <v>2.2579569269692047E-2</v>
      </c>
      <c r="AM19">
        <f>(P19+273.15)</f>
        <v>295.93134918212888</v>
      </c>
      <c r="AN19">
        <f>(O19+273.15)</f>
        <v>297.13810577392576</v>
      </c>
      <c r="AO19">
        <f>(Y19*AG19+Z19*AH19)*AI19</f>
        <v>-6.2492655310943945E-3</v>
      </c>
      <c r="AP19">
        <f>((AO19+0.00000010773*(AN19^4-AM19^4))-AL19*44100)/(L19*51.4+0.00000043092*AM19^3)</f>
        <v>-8.1058270918727455</v>
      </c>
      <c r="AQ19">
        <f>0.61365*EXP(17.502*J19/(240.97+J19))</f>
        <v>2.7826207072515721</v>
      </c>
      <c r="AR19">
        <f>AQ19*1000/AA19</f>
        <v>31.477046923120042</v>
      </c>
      <c r="AS19">
        <f>(AR19-U19)</f>
        <v>10.714220003564378</v>
      </c>
      <c r="AT19">
        <f>IF(D19,P19,(O19+P19)/2)</f>
        <v>23.384727478027344</v>
      </c>
      <c r="AU19">
        <f>0.61365*EXP(17.502*AT19/(240.97+AT19))</f>
        <v>2.8860543773763632</v>
      </c>
      <c r="AV19">
        <f>IF(AS19&lt;&gt;0,(1000-(AR19+U19)/2)/AS19*AL19,0)</f>
        <v>2.0523932061635106</v>
      </c>
      <c r="AW19">
        <f>U19*AA19/1000</f>
        <v>1.835466721784498</v>
      </c>
      <c r="AX19">
        <f>(AU19-AW19)</f>
        <v>1.0505876555918652</v>
      </c>
      <c r="AY19">
        <f>1/(1.6/F19+1.37/N19)</f>
        <v>1.3777069529897439</v>
      </c>
      <c r="AZ19">
        <f>G19*AA19*0.001</f>
        <v>34.488499405054895</v>
      </c>
      <c r="BA19">
        <f>G19/S19</f>
        <v>0.98905929148706173</v>
      </c>
      <c r="BB19">
        <f>(1-AL19*AA19/AQ19/F19)*100</f>
        <v>81.807666844037755</v>
      </c>
      <c r="BC19">
        <f>(S19-E19/(N19/1.35))</f>
        <v>395.36847752519242</v>
      </c>
      <c r="BD19">
        <f>E19*BB19/100/BC19</f>
        <v>-6.0257966469503474E-3</v>
      </c>
    </row>
    <row r="20" spans="1:56" x14ac:dyDescent="0.25">
      <c r="A20" s="1" t="s">
        <v>1</v>
      </c>
      <c r="B20" s="1" t="s">
        <v>9528</v>
      </c>
      <c r="K20" s="1">
        <v>2.72</v>
      </c>
    </row>
    <row r="21" spans="1:56" x14ac:dyDescent="0.25">
      <c r="A21" s="1" t="s">
        <v>1</v>
      </c>
      <c r="B21" s="1" t="s">
        <v>9527</v>
      </c>
      <c r="K21" s="1">
        <v>2.72</v>
      </c>
    </row>
    <row r="22" spans="1:56" x14ac:dyDescent="0.25">
      <c r="A22" s="1">
        <v>2</v>
      </c>
      <c r="B22" s="1" t="s">
        <v>5017</v>
      </c>
      <c r="C22" s="1">
        <v>616.50001268461347</v>
      </c>
      <c r="D22" s="1">
        <v>0</v>
      </c>
      <c r="E22">
        <f>(R22-S22*(1000-T22)/(1000-U22))*AK22</f>
        <v>-2.7743101429902994</v>
      </c>
      <c r="F22">
        <f>IF(AV22&lt;&gt;0,1/(1/AV22-1/N22),0)</f>
        <v>3.996322831619628</v>
      </c>
      <c r="G22">
        <f>((AY22-AL22/2)*S22-E22)/(AY22+AL22/2)</f>
        <v>389.71230748070133</v>
      </c>
      <c r="H22">
        <f>AL22*1000</f>
        <v>22.641515417055349</v>
      </c>
      <c r="I22">
        <f>(AQ22-AW22)</f>
        <v>0.94320480372194004</v>
      </c>
      <c r="J22">
        <f>(P22+AP22*D22)</f>
        <v>22.786609649658203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24.036182403564453</v>
      </c>
      <c r="P22" s="1">
        <v>22.786609649658203</v>
      </c>
      <c r="Q22" s="1">
        <v>24.207963943481445</v>
      </c>
      <c r="R22" s="1">
        <v>399.66839599609375</v>
      </c>
      <c r="S22" s="1">
        <v>394.1063232421875</v>
      </c>
      <c r="T22" s="1">
        <v>0.76146078109741211</v>
      </c>
      <c r="U22" s="1">
        <v>20.815980911254883</v>
      </c>
      <c r="V22" s="1">
        <v>2.2428653240203857</v>
      </c>
      <c r="W22" s="1">
        <v>61.312992095947266</v>
      </c>
      <c r="X22" s="1">
        <v>300.69515991210938</v>
      </c>
      <c r="Y22" s="1">
        <v>26.260921478271484</v>
      </c>
      <c r="Z22" s="1">
        <v>7.9940028190612793</v>
      </c>
      <c r="AA22" s="1">
        <v>88.408203125</v>
      </c>
      <c r="AB22" s="1">
        <v>10.472702980041504</v>
      </c>
      <c r="AC22" s="1">
        <v>4.1070680618286133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1.1054969114415782</v>
      </c>
      <c r="AL22">
        <f>(U22-T22)/(1000-U22)*AK22</f>
        <v>2.264151541705535E-2</v>
      </c>
      <c r="AM22">
        <f>(P22+273.15)</f>
        <v>295.93660964965818</v>
      </c>
      <c r="AN22">
        <f>(O22+273.15)</f>
        <v>297.18618240356443</v>
      </c>
      <c r="AO22">
        <f>(Y22*AG22+Z22*AH22)*AI22</f>
        <v>4.2017473426070637</v>
      </c>
      <c r="AP22">
        <f>((AO22+0.00000010773*(AN22^4-AM22^4))-AL22*44100)/(L22*51.4+0.00000043092*AM22^3)</f>
        <v>-8.0896033231652495</v>
      </c>
      <c r="AQ22">
        <f>0.61365*EXP(17.502*J22/(240.97+J22))</f>
        <v>2.7835082723702844</v>
      </c>
      <c r="AR22">
        <f>AQ22*1000/AA22</f>
        <v>31.484728497814771</v>
      </c>
      <c r="AS22">
        <f>(AR22-U22)</f>
        <v>10.668747586559888</v>
      </c>
      <c r="AT22">
        <f>IF(D22,P22,(O22+P22)/2)</f>
        <v>23.411396026611328</v>
      </c>
      <c r="AU22">
        <f>0.61365*EXP(17.502*AT22/(240.97+AT22))</f>
        <v>2.890702590922694</v>
      </c>
      <c r="AV22">
        <f>IF(AS22&lt;&gt;0,(1000-(AR22+U22)/2)/AS22*AL22,0)</f>
        <v>2.0667310365115634</v>
      </c>
      <c r="AW22">
        <f>U22*AA22/1000</f>
        <v>1.8403034686483444</v>
      </c>
      <c r="AX22">
        <f>(AU22-AW22)</f>
        <v>1.0503991222743496</v>
      </c>
      <c r="AY22">
        <f>1/(1.6/F22+1.37/N22)</f>
        <v>1.3880493366256343</v>
      </c>
      <c r="AZ22">
        <f>G22*AA22*0.001</f>
        <v>34.453764840066306</v>
      </c>
      <c r="BA22">
        <f>G22/S22</f>
        <v>0.98885068444135071</v>
      </c>
      <c r="BB22">
        <f>(1-AL22*AA22/AQ22/F22)*100</f>
        <v>82.005284929901265</v>
      </c>
      <c r="BC22">
        <f>(S22-E22/(N22/1.35))</f>
        <v>394.98132655306654</v>
      </c>
      <c r="BD22">
        <f>E22*BB22/100/BC22</f>
        <v>-5.7599708762249152E-3</v>
      </c>
    </row>
    <row r="23" spans="1:56" x14ac:dyDescent="0.25">
      <c r="A23" s="1" t="s">
        <v>1</v>
      </c>
      <c r="B23" s="1" t="s">
        <v>9526</v>
      </c>
      <c r="K23" s="1">
        <v>2.72</v>
      </c>
    </row>
    <row r="24" spans="1:56" x14ac:dyDescent="0.25">
      <c r="A24" s="1" t="s">
        <v>1</v>
      </c>
      <c r="B24" s="1" t="s">
        <v>5015</v>
      </c>
      <c r="K24" s="1">
        <v>2.72</v>
      </c>
    </row>
    <row r="25" spans="1:56" x14ac:dyDescent="0.25">
      <c r="A25" s="1">
        <v>3</v>
      </c>
      <c r="B25" s="1" t="s">
        <v>5014</v>
      </c>
      <c r="C25" s="1">
        <v>822.50001268461347</v>
      </c>
      <c r="D25" s="1">
        <v>0</v>
      </c>
      <c r="E25">
        <f>(R25-S25*(1000-T25)/(1000-U25))*AK25</f>
        <v>-2.3421428292061841</v>
      </c>
      <c r="F25">
        <f>IF(AV25&lt;&gt;0,1/(1/AV25-1/N25),0)</f>
        <v>3.9922623075526995</v>
      </c>
      <c r="G25">
        <f>((AY25-AL25/2)*S25-E25)/(AY25+AL25/2)</f>
        <v>389.52486537922982</v>
      </c>
      <c r="H25">
        <f>AL25*1000</f>
        <v>22.62952414581968</v>
      </c>
      <c r="I25">
        <f>(AQ25-AW25)</f>
        <v>0.94319593560562831</v>
      </c>
      <c r="J25">
        <f>(P25+AP25*D25)</f>
        <v>22.781255722045898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24.074470520019531</v>
      </c>
      <c r="P25" s="1">
        <v>22.781255722045898</v>
      </c>
      <c r="Q25" s="1">
        <v>24.254892349243164</v>
      </c>
      <c r="R25" s="1">
        <v>400.18087768554688</v>
      </c>
      <c r="S25" s="1">
        <v>394.22897338867188</v>
      </c>
      <c r="T25" s="1">
        <v>0.75983095169067383</v>
      </c>
      <c r="U25" s="1">
        <v>20.806186676025391</v>
      </c>
      <c r="V25" s="1">
        <v>2.2328906059265137</v>
      </c>
      <c r="W25" s="1">
        <v>61.142463684082031</v>
      </c>
      <c r="X25" s="1">
        <v>300.66131591796875</v>
      </c>
      <c r="Y25" s="1">
        <v>50.050888061523438</v>
      </c>
      <c r="Z25" s="1">
        <v>7.936032772064209</v>
      </c>
      <c r="AA25" s="1">
        <v>88.406829833984375</v>
      </c>
      <c r="AB25" s="1">
        <v>10.549482345581055</v>
      </c>
      <c r="AC25" s="1">
        <v>4.1113290786743164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1.1053724849925319</v>
      </c>
      <c r="AL25">
        <f>(U25-T25)/(1000-U25)*AK25</f>
        <v>2.2629524145819681E-2</v>
      </c>
      <c r="AM25">
        <f>(P25+273.15)</f>
        <v>295.93125572204588</v>
      </c>
      <c r="AN25">
        <f>(O25+273.15)</f>
        <v>297.22447052001951</v>
      </c>
      <c r="AO25">
        <f>(Y25*AG25+Z25*AH25)*AI25</f>
        <v>8.0081419108478258</v>
      </c>
      <c r="AP25">
        <f>((AO25+0.00000010773*(AN25^4-AM25^4))-AL25*44100)/(L25*51.4+0.00000043092*AM25^3)</f>
        <v>-8.0497986614118968</v>
      </c>
      <c r="AQ25">
        <f>0.61365*EXP(17.502*J25/(240.97+J25))</f>
        <v>2.782604940567118</v>
      </c>
      <c r="AR25">
        <f>AQ25*1000/AA25</f>
        <v>31.474999678106993</v>
      </c>
      <c r="AS25">
        <f>(AR25-U25)</f>
        <v>10.668813002081603</v>
      </c>
      <c r="AT25">
        <f>IF(D25,P25,(O25+P25)/2)</f>
        <v>23.427863121032715</v>
      </c>
      <c r="AU25">
        <f>0.61365*EXP(17.502*AT25/(240.97+AT25))</f>
        <v>2.8935760033872846</v>
      </c>
      <c r="AV25">
        <f>IF(AS25&lt;&gt;0,(1000-(AR25+U25)/2)/AS25*AL25,0)</f>
        <v>2.065644505816473</v>
      </c>
      <c r="AW25">
        <f>U25*AA25/1000</f>
        <v>1.8394090049614897</v>
      </c>
      <c r="AX25">
        <f>(AU25-AW25)</f>
        <v>1.0541669984257949</v>
      </c>
      <c r="AY25">
        <f>1/(1.6/F25+1.37/N25)</f>
        <v>1.3872652088522945</v>
      </c>
      <c r="AZ25">
        <f>G25*AA25*0.001</f>
        <v>34.436658489687247</v>
      </c>
      <c r="BA25">
        <f>G25/S25</f>
        <v>0.98806757410799373</v>
      </c>
      <c r="BB25">
        <f>(1-AL25*AA25/AQ25/F25)*100</f>
        <v>81.990957668105068</v>
      </c>
      <c r="BC25">
        <f>(S25-E25/(N25/1.35))</f>
        <v>394.9676733264871</v>
      </c>
      <c r="BD25">
        <f>E25*BB25/100/BC25</f>
        <v>-4.8620316681806264E-3</v>
      </c>
    </row>
    <row r="26" spans="1:56" x14ac:dyDescent="0.25">
      <c r="A26" s="1" t="s">
        <v>1</v>
      </c>
      <c r="B26" s="1" t="s">
        <v>9525</v>
      </c>
      <c r="K26" s="1">
        <v>2.72</v>
      </c>
    </row>
    <row r="27" spans="1:56" x14ac:dyDescent="0.25">
      <c r="A27" s="1" t="s">
        <v>1</v>
      </c>
      <c r="B27" s="1" t="s">
        <v>5012</v>
      </c>
      <c r="K27" s="1">
        <v>2.72</v>
      </c>
    </row>
    <row r="28" spans="1:56" x14ac:dyDescent="0.25">
      <c r="A28" s="1">
        <v>4</v>
      </c>
      <c r="B28" s="1" t="s">
        <v>5011</v>
      </c>
      <c r="C28" s="1">
        <v>1028.5000126846135</v>
      </c>
      <c r="D28" s="1">
        <v>0</v>
      </c>
      <c r="E28">
        <f>(R28-S28*(1000-T28)/(1000-U28))*AK28</f>
        <v>-2.1023406171952956</v>
      </c>
      <c r="F28">
        <f>IF(AV28&lt;&gt;0,1/(1/AV28-1/N28),0)</f>
        <v>4.0124621763007706</v>
      </c>
      <c r="G28">
        <f>((AY28-AL28/2)*S28-E28)/(AY28+AL28/2)</f>
        <v>388.99190796562374</v>
      </c>
      <c r="H28">
        <f>AL28*1000</f>
        <v>22.725118987993174</v>
      </c>
      <c r="I28">
        <f>(AQ28-AW28)</f>
        <v>0.94463758258802777</v>
      </c>
      <c r="J28">
        <f>(P28+AP28*D28)</f>
        <v>22.833084106445313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24.123466491699219</v>
      </c>
      <c r="P28" s="1">
        <v>22.833084106445313</v>
      </c>
      <c r="Q28" s="1">
        <v>24.306020736694336</v>
      </c>
      <c r="R28" s="1">
        <v>400.07101440429688</v>
      </c>
      <c r="S28" s="1">
        <v>393.87490844726563</v>
      </c>
      <c r="T28" s="1">
        <v>0.75785547494888306</v>
      </c>
      <c r="U28" s="1">
        <v>20.888643264770508</v>
      </c>
      <c r="V28" s="1">
        <v>2.220573902130127</v>
      </c>
      <c r="W28" s="1">
        <v>61.205307006835938</v>
      </c>
      <c r="X28" s="1">
        <v>300.63973999023438</v>
      </c>
      <c r="Y28" s="1">
        <v>99.314308166503906</v>
      </c>
      <c r="Z28" s="1">
        <v>7.883206844329834</v>
      </c>
      <c r="AA28" s="1">
        <v>88.407981872558594</v>
      </c>
      <c r="AB28" s="1">
        <v>10.667037963867188</v>
      </c>
      <c r="AC28" s="1">
        <v>4.1219968795776367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1.1052931617288027</v>
      </c>
      <c r="AL28">
        <f>(U28-T28)/(1000-U28)*AK28</f>
        <v>2.2725118987993172E-2</v>
      </c>
      <c r="AM28">
        <f>(P28+273.15)</f>
        <v>295.98308410644529</v>
      </c>
      <c r="AN28">
        <f>(O28+273.15)</f>
        <v>297.2734664916992</v>
      </c>
      <c r="AO28">
        <f>(Y28*AG28+Z28*AH28)*AI28</f>
        <v>15.890288951464981</v>
      </c>
      <c r="AP28">
        <f>((AO28+0.00000010773*(AN28^4-AM28^4))-AL28*44100)/(L28*51.4+0.00000043092*AM28^3)</f>
        <v>-8.0193542356770831</v>
      </c>
      <c r="AQ28">
        <f>0.61365*EXP(17.502*J28/(240.97+J28))</f>
        <v>2.791360377682202</v>
      </c>
      <c r="AR28">
        <f>AQ28*1000/AA28</f>
        <v>31.57362399365692</v>
      </c>
      <c r="AS28">
        <f>(AR28-U28)</f>
        <v>10.684980728886412</v>
      </c>
      <c r="AT28">
        <f>IF(D28,P28,(O28+P28)/2)</f>
        <v>23.478275299072266</v>
      </c>
      <c r="AU28">
        <f>0.61365*EXP(17.502*AT28/(240.97+AT28))</f>
        <v>2.9023881720512565</v>
      </c>
      <c r="AV28">
        <f>IF(AS28&lt;&gt;0,(1000-(AR28+U28)/2)/AS28*AL28,0)</f>
        <v>2.0710391451857699</v>
      </c>
      <c r="AW28">
        <f>U28*AA28/1000</f>
        <v>1.8467227950941743</v>
      </c>
      <c r="AX28">
        <f>(AU28-AW28)</f>
        <v>1.0556653769570823</v>
      </c>
      <c r="AY28">
        <f>1/(1.6/F28+1.37/N28)</f>
        <v>1.3911590190725838</v>
      </c>
      <c r="AZ28">
        <f>G28*AA28*0.001</f>
        <v>34.389989547996848</v>
      </c>
      <c r="BA28">
        <f>G28/S28</f>
        <v>0.98760266171589439</v>
      </c>
      <c r="BB28">
        <f>(1-AL28*AA28/AQ28/F28)*100</f>
        <v>82.062133743661377</v>
      </c>
      <c r="BC28">
        <f>(S28-E28/(N28/1.35))</f>
        <v>394.53797598688061</v>
      </c>
      <c r="BD28">
        <f>E28*BB28/100/BC28</f>
        <v>-4.3727744197873805E-3</v>
      </c>
    </row>
    <row r="29" spans="1:56" x14ac:dyDescent="0.25">
      <c r="A29" s="1" t="s">
        <v>1</v>
      </c>
      <c r="B29" s="1" t="s">
        <v>9524</v>
      </c>
      <c r="K29" s="1">
        <v>2.72</v>
      </c>
    </row>
    <row r="30" spans="1:56" x14ac:dyDescent="0.25">
      <c r="A30" s="1" t="s">
        <v>1</v>
      </c>
      <c r="B30" s="1" t="s">
        <v>9523</v>
      </c>
      <c r="K30" s="1">
        <v>2.72</v>
      </c>
    </row>
    <row r="31" spans="1:56" x14ac:dyDescent="0.25">
      <c r="A31" s="1">
        <v>5</v>
      </c>
      <c r="B31" s="1" t="s">
        <v>5008</v>
      </c>
      <c r="C31" s="1">
        <v>1234.5000126846135</v>
      </c>
      <c r="D31" s="1">
        <v>0</v>
      </c>
      <c r="E31">
        <f>(R31-S31*(1000-T31)/(1000-U31))*AK31</f>
        <v>-1.8430991363979801</v>
      </c>
      <c r="F31">
        <f>IF(AV31&lt;&gt;0,1/(1/AV31-1/N31),0)</f>
        <v>4.0653889463418231</v>
      </c>
      <c r="G31">
        <f>((AY31-AL31/2)*S31-E31)/(AY31+AL31/2)</f>
        <v>388.53856053317924</v>
      </c>
      <c r="H31">
        <f>AL31*1000</f>
        <v>22.865517719231477</v>
      </c>
      <c r="I31">
        <f>(AQ31-AW31)</f>
        <v>0.94394538024363595</v>
      </c>
      <c r="J31">
        <f>(P31+AP31*D31)</f>
        <v>22.890253067016602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24.172752380371094</v>
      </c>
      <c r="P31" s="1">
        <v>22.890253067016602</v>
      </c>
      <c r="Q31" s="1">
        <v>24.354040145874023</v>
      </c>
      <c r="R31" s="1">
        <v>400.07882690429688</v>
      </c>
      <c r="S31" s="1">
        <v>393.6046142578125</v>
      </c>
      <c r="T31" s="1">
        <v>0.75674045085906982</v>
      </c>
      <c r="U31" s="1">
        <v>21.006708145141602</v>
      </c>
      <c r="V31" s="1">
        <v>2.2106878757476807</v>
      </c>
      <c r="W31" s="1">
        <v>61.367504119873047</v>
      </c>
      <c r="X31" s="1">
        <v>300.6805419921875</v>
      </c>
      <c r="Y31" s="1">
        <v>150.10916137695313</v>
      </c>
      <c r="Z31" s="1">
        <v>8.1350898742675781</v>
      </c>
      <c r="AA31" s="1">
        <v>88.405120849609375</v>
      </c>
      <c r="AB31" s="1">
        <v>10.892248153686523</v>
      </c>
      <c r="AC31" s="1">
        <v>4.1360940933227539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1.1054431690889244</v>
      </c>
      <c r="AL31">
        <f>(U31-T31)/(1000-U31)*AK31</f>
        <v>2.2865517719231478E-2</v>
      </c>
      <c r="AM31">
        <f>(P31+273.15)</f>
        <v>296.04025306701658</v>
      </c>
      <c r="AN31">
        <f>(O31+273.15)</f>
        <v>297.32275238037107</v>
      </c>
      <c r="AO31">
        <f>(Y31*AG31+Z31*AH31)*AI31</f>
        <v>24.017465283480306</v>
      </c>
      <c r="AP31">
        <f>((AO31+0.00000010773*(AN31^4-AM31^4))-AL31*44100)/(L31*51.4+0.00000043092*AM31^3)</f>
        <v>-8.0036210432556825</v>
      </c>
      <c r="AQ31">
        <f>0.61365*EXP(17.502*J31/(240.97+J31))</f>
        <v>2.8010459524673528</v>
      </c>
      <c r="AR31">
        <f>AQ31*1000/AA31</f>
        <v>31.684204778503275</v>
      </c>
      <c r="AS31">
        <f>(AR31-U31)</f>
        <v>10.677496633361674</v>
      </c>
      <c r="AT31">
        <f>IF(D31,P31,(O31+P31)/2)</f>
        <v>23.531502723693848</v>
      </c>
      <c r="AU31">
        <f>0.61365*EXP(17.502*AT31/(240.97+AT31))</f>
        <v>2.9117179178653374</v>
      </c>
      <c r="AV31">
        <f>IF(AS31&lt;&gt;0,(1000-(AR31+U31)/2)/AS31*AL31,0)</f>
        <v>2.0850500807578505</v>
      </c>
      <c r="AW31">
        <f>U31*AA31/1000</f>
        <v>1.8571005722237168</v>
      </c>
      <c r="AX31">
        <f>(AU31-AW31)</f>
        <v>1.0546173456416206</v>
      </c>
      <c r="AY31">
        <f>1/(1.6/F31+1.37/N31)</f>
        <v>1.4012790942511377</v>
      </c>
      <c r="AZ31">
        <f>G31*AA31*0.001</f>
        <v>34.348798398668983</v>
      </c>
      <c r="BA31">
        <f>G31/S31</f>
        <v>0.98712907943372086</v>
      </c>
      <c r="BB31">
        <f>(1-AL31*AA31/AQ31/F31)*100</f>
        <v>82.248456314051779</v>
      </c>
      <c r="BC31">
        <f>(S31-E31/(N31/1.35))</f>
        <v>394.18591835270661</v>
      </c>
      <c r="BD31">
        <f>E31*BB31/100/BC31</f>
        <v>-3.8456994972320513E-3</v>
      </c>
    </row>
    <row r="32" spans="1:56" x14ac:dyDescent="0.25">
      <c r="A32" s="1" t="s">
        <v>1</v>
      </c>
      <c r="B32" s="1" t="s">
        <v>9522</v>
      </c>
      <c r="K32" s="1">
        <v>2.72</v>
      </c>
    </row>
    <row r="33" spans="1:56" x14ac:dyDescent="0.25">
      <c r="A33" s="1" t="s">
        <v>1</v>
      </c>
      <c r="B33" s="1" t="s">
        <v>9521</v>
      </c>
      <c r="K33" s="1">
        <v>2.72</v>
      </c>
    </row>
    <row r="34" spans="1:56" x14ac:dyDescent="0.25">
      <c r="A34" s="1">
        <v>6</v>
      </c>
      <c r="B34" s="1" t="s">
        <v>9520</v>
      </c>
      <c r="C34" s="1">
        <v>1439.5000126846135</v>
      </c>
      <c r="D34" s="1">
        <v>0</v>
      </c>
      <c r="E34">
        <f>(R34-S34*(1000-T34)/(1000-U34))*AK34</f>
        <v>-1.5649852279896452</v>
      </c>
      <c r="F34">
        <f>IF(AV34&lt;&gt;0,1/(1/AV34-1/N34),0)</f>
        <v>4.2606038039704455</v>
      </c>
      <c r="G34">
        <f>((AY34-AL34/2)*S34-E34)/(AY34+AL34/2)</f>
        <v>387.9787392422777</v>
      </c>
      <c r="H34">
        <f>AL34*1000</f>
        <v>23.210360980984412</v>
      </c>
      <c r="I34">
        <f>(AQ34-AW34)</f>
        <v>0.935397496139593</v>
      </c>
      <c r="J34">
        <f>(P34+AP34*D34)</f>
        <v>22.996379852294922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24.240192413330078</v>
      </c>
      <c r="P34" s="1">
        <v>22.996379852294922</v>
      </c>
      <c r="Q34" s="1">
        <v>24.418327331542969</v>
      </c>
      <c r="R34" s="1">
        <v>400.03680419921875</v>
      </c>
      <c r="S34" s="1">
        <v>393.19622802734375</v>
      </c>
      <c r="T34" s="1">
        <v>0.75746601819992065</v>
      </c>
      <c r="U34" s="1">
        <v>21.308204650878906</v>
      </c>
      <c r="V34" s="1">
        <v>2.2038190364837646</v>
      </c>
      <c r="W34" s="1">
        <v>61.995418548583984</v>
      </c>
      <c r="X34" s="1">
        <v>300.65560913085938</v>
      </c>
      <c r="Y34" s="1">
        <v>300.369140625</v>
      </c>
      <c r="Z34" s="1">
        <v>7.8985095024108887</v>
      </c>
      <c r="AA34" s="1">
        <v>88.402870178222656</v>
      </c>
      <c r="AB34" s="1">
        <v>11.076492309570313</v>
      </c>
      <c r="AC34" s="1">
        <v>4.1589703559875488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1.105351504157571</v>
      </c>
      <c r="AL34">
        <f>(U34-T34)/(1000-U34)*AK34</f>
        <v>2.3210360980984411E-2</v>
      </c>
      <c r="AM34">
        <f>(P34+273.15)</f>
        <v>296.1463798522949</v>
      </c>
      <c r="AN34">
        <f>(O34+273.15)</f>
        <v>297.39019241333006</v>
      </c>
      <c r="AO34">
        <f>(Y34*AG34+Z34*AH34)*AI34</f>
        <v>48.059061425796244</v>
      </c>
      <c r="AP34">
        <f>((AO34+0.00000010773*(AN34^4-AM34^4))-AL34*44100)/(L34*51.4+0.00000043092*AM34^3)</f>
        <v>-7.9334278462987964</v>
      </c>
      <c r="AQ34">
        <f>0.61365*EXP(17.502*J34/(240.97+J34))</f>
        <v>2.8191039456222411</v>
      </c>
      <c r="AR34">
        <f>AQ34*1000/AA34</f>
        <v>31.889280743247916</v>
      </c>
      <c r="AS34">
        <f>(AR34-U34)</f>
        <v>10.58107609236901</v>
      </c>
      <c r="AT34">
        <f>IF(D34,P34,(O34+P34)/2)</f>
        <v>23.6182861328125</v>
      </c>
      <c r="AU34">
        <f>0.61365*EXP(17.502*AT34/(240.97+AT34))</f>
        <v>2.9269856329401867</v>
      </c>
      <c r="AV34">
        <f>IF(AS34&lt;&gt;0,(1000-(AR34+U34)/2)/AS34*AL34,0)</f>
        <v>2.1352265463471283</v>
      </c>
      <c r="AW34">
        <f>U34*AA34/1000</f>
        <v>1.8837064494826481</v>
      </c>
      <c r="AX34">
        <f>(AU34-AW34)</f>
        <v>1.0432791834575386</v>
      </c>
      <c r="AY34">
        <f>1/(1.6/F34+1.37/N34)</f>
        <v>1.4376056319081738</v>
      </c>
      <c r="AZ34">
        <f>G34*AA34*0.001</f>
        <v>34.298434117145575</v>
      </c>
      <c r="BA34">
        <f>G34/S34</f>
        <v>0.98673057264246389</v>
      </c>
      <c r="BB34">
        <f>(1-AL34*AA34/AQ34/F34)*100</f>
        <v>82.916926076785259</v>
      </c>
      <c r="BC34">
        <f>(S34-E34/(N34/1.35))</f>
        <v>393.68981640982065</v>
      </c>
      <c r="BD34">
        <f>E34*BB34/100/BC34</f>
        <v>-3.2960914672326121E-3</v>
      </c>
    </row>
    <row r="35" spans="1:56" x14ac:dyDescent="0.25">
      <c r="A35" s="1" t="s">
        <v>1</v>
      </c>
      <c r="B35" s="1" t="s">
        <v>9519</v>
      </c>
      <c r="K35" s="1">
        <v>2.72</v>
      </c>
    </row>
    <row r="36" spans="1:56" x14ac:dyDescent="0.25">
      <c r="A36" s="1" t="s">
        <v>1</v>
      </c>
      <c r="B36" s="1" t="s">
        <v>9518</v>
      </c>
      <c r="K36" s="1">
        <v>2.72</v>
      </c>
    </row>
    <row r="37" spans="1:56" x14ac:dyDescent="0.25">
      <c r="A37" s="1">
        <v>7</v>
      </c>
      <c r="B37" s="1" t="s">
        <v>9517</v>
      </c>
      <c r="C37" s="1">
        <v>1644.5000126846135</v>
      </c>
      <c r="D37" s="1">
        <v>0</v>
      </c>
      <c r="E37">
        <f>(R37-S37*(1000-T37)/(1000-U37))*AK37</f>
        <v>-1.3655838932338886</v>
      </c>
      <c r="F37">
        <f>IF(AV37&lt;&gt;0,1/(1/AV37-1/N37),0)</f>
        <v>4.6079676658532351</v>
      </c>
      <c r="G37">
        <f>((AY37-AL37/2)*S37-E37)/(AY37+AL37/2)</f>
        <v>387.61068261964795</v>
      </c>
      <c r="H37">
        <f>AL37*1000</f>
        <v>23.716406930591258</v>
      </c>
      <c r="I37">
        <f>(AQ37-AW37)</f>
        <v>0.91931927324714557</v>
      </c>
      <c r="J37">
        <f>(P37+AP37*D37)</f>
        <v>23.128942489624023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24.305471420288086</v>
      </c>
      <c r="P37" s="1">
        <v>23.128942489624023</v>
      </c>
      <c r="Q37" s="1">
        <v>24.471887588500977</v>
      </c>
      <c r="R37" s="1">
        <v>400.07000732421875</v>
      </c>
      <c r="S37" s="1">
        <v>392.87533569335938</v>
      </c>
      <c r="T37" s="1">
        <v>0.75661617517471313</v>
      </c>
      <c r="U37" s="1">
        <v>21.747657775878906</v>
      </c>
      <c r="V37" s="1">
        <v>2.1926672458648682</v>
      </c>
      <c r="W37" s="1">
        <v>63.024528503417969</v>
      </c>
      <c r="X37" s="1">
        <v>300.63165283203125</v>
      </c>
      <c r="Y37" s="1">
        <v>500.74288940429688</v>
      </c>
      <c r="Z37" s="1">
        <v>7.9156064987182617</v>
      </c>
      <c r="AA37" s="1">
        <v>88.399581909179688</v>
      </c>
      <c r="AB37" s="1">
        <v>11.201988220214844</v>
      </c>
      <c r="AC37" s="1">
        <v>4.1946249008178711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1.1052634295295265</v>
      </c>
      <c r="AL37">
        <f>(U37-T37)/(1000-U37)*AK37</f>
        <v>2.3716406930591259E-2</v>
      </c>
      <c r="AM37">
        <f>(P37+273.15)</f>
        <v>296.278942489624</v>
      </c>
      <c r="AN37">
        <f>(O37+273.15)</f>
        <v>297.45547142028806</v>
      </c>
      <c r="AO37">
        <f>(Y37*AG37+Z37*AH37)*AI37</f>
        <v>80.118860513891377</v>
      </c>
      <c r="AP37">
        <f>((AO37+0.00000010773*(AN37^4-AM37^4))-AL37*44100)/(L37*51.4+0.00000043092*AM37^3)</f>
        <v>-7.8582051949886278</v>
      </c>
      <c r="AQ37">
        <f>0.61365*EXP(17.502*J37/(240.97+J37))</f>
        <v>2.8418031281387615</v>
      </c>
      <c r="AR37">
        <f>AQ37*1000/AA37</f>
        <v>32.147246251214</v>
      </c>
      <c r="AS37">
        <f>(AR37-U37)</f>
        <v>10.399588475335094</v>
      </c>
      <c r="AT37">
        <f>IF(D37,P37,(O37+P37)/2)</f>
        <v>23.717206954956055</v>
      </c>
      <c r="AU37">
        <f>0.61365*EXP(17.502*AT37/(240.97+AT37))</f>
        <v>2.9444740141111345</v>
      </c>
      <c r="AV37">
        <f>IF(AS37&lt;&gt;0,(1000-(AR37+U37)/2)/AS37*AL37,0)</f>
        <v>2.2190599414225205</v>
      </c>
      <c r="AW37">
        <f>U37*AA37/1000</f>
        <v>1.9224838548916159</v>
      </c>
      <c r="AX37">
        <f>(AU37-AW37)</f>
        <v>1.0219901592195186</v>
      </c>
      <c r="AY37">
        <f>1/(1.6/F37+1.37/N37)</f>
        <v>1.4985941149923374</v>
      </c>
      <c r="AZ37">
        <f>G37*AA37*0.001</f>
        <v>34.264622287108622</v>
      </c>
      <c r="BA37">
        <f>G37/S37</f>
        <v>0.98659968545895049</v>
      </c>
      <c r="BB37">
        <f>(1-AL37*AA37/AQ37/F37)*100</f>
        <v>83.989839212588819</v>
      </c>
      <c r="BC37">
        <f>(S37-E37/(N37/1.35))</f>
        <v>393.30603390887137</v>
      </c>
      <c r="BD37">
        <f>E37*BB37/100/BC37</f>
        <v>-2.9161813380821442E-3</v>
      </c>
    </row>
    <row r="38" spans="1:56" x14ac:dyDescent="0.25">
      <c r="A38" s="1" t="s">
        <v>1</v>
      </c>
      <c r="B38" s="1" t="s">
        <v>9516</v>
      </c>
      <c r="K38" s="1">
        <v>2.72</v>
      </c>
    </row>
    <row r="39" spans="1:56" x14ac:dyDescent="0.25">
      <c r="A39" s="1" t="s">
        <v>1</v>
      </c>
      <c r="B39" s="1" t="s">
        <v>9515</v>
      </c>
      <c r="K39" s="1">
        <v>2.72</v>
      </c>
    </row>
    <row r="40" spans="1:56" x14ac:dyDescent="0.25">
      <c r="A40" s="1">
        <v>8</v>
      </c>
      <c r="B40" s="1" t="s">
        <v>9514</v>
      </c>
      <c r="C40" s="1">
        <v>1851.0000126734376</v>
      </c>
      <c r="D40" s="1">
        <v>0</v>
      </c>
      <c r="E40">
        <f>(R40-S40*(1000-T40)/(1000-U40))*AK40</f>
        <v>-1.1554401030193615</v>
      </c>
      <c r="F40">
        <f>IF(AV40&lt;&gt;0,1/(1/AV40-1/N40),0)</f>
        <v>5.1777575892823791</v>
      </c>
      <c r="G40">
        <f>((AY40-AL40/2)*S40-E40)/(AY40+AL40/2)</f>
        <v>387.28138492675424</v>
      </c>
      <c r="H40">
        <f>AL40*1000</f>
        <v>24.399159843070127</v>
      </c>
      <c r="I40">
        <f>(AQ40-AW40)</f>
        <v>0.89524544560528962</v>
      </c>
      <c r="J40">
        <f>(P40+AP40*D40)</f>
        <v>23.290451049804688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24.376045227050781</v>
      </c>
      <c r="P40" s="1">
        <v>23.290451049804688</v>
      </c>
      <c r="Q40" s="1">
        <v>24.528635025024414</v>
      </c>
      <c r="R40" s="1">
        <v>400.15841674804688</v>
      </c>
      <c r="S40" s="1">
        <v>392.53927612304688</v>
      </c>
      <c r="T40" s="1">
        <v>0.75561177730560303</v>
      </c>
      <c r="U40" s="1">
        <v>22.335332870483398</v>
      </c>
      <c r="V40" s="1">
        <v>2.180511474609375</v>
      </c>
      <c r="W40" s="1">
        <v>64.454322814941406</v>
      </c>
      <c r="X40" s="1">
        <v>300.66845703125</v>
      </c>
      <c r="Y40" s="1">
        <v>750.5772705078125</v>
      </c>
      <c r="Z40" s="1">
        <v>7.9084606170654297</v>
      </c>
      <c r="AA40" s="1">
        <v>88.399368286132813</v>
      </c>
      <c r="AB40" s="1">
        <v>11.274145126342773</v>
      </c>
      <c r="AC40" s="1">
        <v>4.2396373748779297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1.1053987390854778</v>
      </c>
      <c r="AL40">
        <f>(U40-T40)/(1000-U40)*AK40</f>
        <v>2.4399159843070128E-2</v>
      </c>
      <c r="AM40">
        <f>(P40+273.15)</f>
        <v>296.44045104980466</v>
      </c>
      <c r="AN40">
        <f>(O40+273.15)</f>
        <v>297.52604522705076</v>
      </c>
      <c r="AO40">
        <f>(Y40*AG40+Z40*AH40)*AI40</f>
        <v>120.0923605969765</v>
      </c>
      <c r="AP40">
        <f>((AO40+0.00000010773*(AN40^4-AM40^4))-AL40*44100)/(L40*51.4+0.00000043092*AM40^3)</f>
        <v>-7.7839884434521185</v>
      </c>
      <c r="AQ40">
        <f>0.61365*EXP(17.502*J40/(240.97+J40))</f>
        <v>2.8696747618165195</v>
      </c>
      <c r="AR40">
        <f>AQ40*1000/AA40</f>
        <v>32.462616164042032</v>
      </c>
      <c r="AS40">
        <f>(AR40-U40)</f>
        <v>10.127283293558634</v>
      </c>
      <c r="AT40">
        <f>IF(D40,P40,(O40+P40)/2)</f>
        <v>23.833248138427734</v>
      </c>
      <c r="AU40">
        <f>0.61365*EXP(17.502*AT40/(240.97+AT40))</f>
        <v>2.9651055410270808</v>
      </c>
      <c r="AV40">
        <f>IF(AS40&lt;&gt;0,(1000-(AR40+U40)/2)/AS40*AL40,0)</f>
        <v>2.3432392672752518</v>
      </c>
      <c r="AW40">
        <f>U40*AA40/1000</f>
        <v>1.9744293162112299</v>
      </c>
      <c r="AX40">
        <f>(AU40-AW40)</f>
        <v>0.99067622481585094</v>
      </c>
      <c r="AY40">
        <f>1/(1.6/F40+1.37/N40)</f>
        <v>1.5896191198888521</v>
      </c>
      <c r="AZ40">
        <f>G40*AA40*0.001</f>
        <v>34.235429776503715</v>
      </c>
      <c r="BA40">
        <f>G40/S40</f>
        <v>0.9866054392105098</v>
      </c>
      <c r="BB40">
        <f>(1-AL40*AA40/AQ40/F40)*100</f>
        <v>85.483910355137624</v>
      </c>
      <c r="BC40">
        <f>(S40-E40/(N40/1.35))</f>
        <v>392.90369605577098</v>
      </c>
      <c r="BD40">
        <f>E40*BB40/100/BC40</f>
        <v>-2.5138867152122157E-3</v>
      </c>
    </row>
    <row r="41" spans="1:56" x14ac:dyDescent="0.25">
      <c r="A41" s="1" t="s">
        <v>1</v>
      </c>
      <c r="B41" s="1" t="s">
        <v>9513</v>
      </c>
      <c r="K41" s="1">
        <v>2.72</v>
      </c>
    </row>
    <row r="42" spans="1:56" x14ac:dyDescent="0.25">
      <c r="A42" s="1" t="s">
        <v>1</v>
      </c>
      <c r="B42" s="1" t="s">
        <v>9512</v>
      </c>
      <c r="K42" s="1">
        <v>2.72</v>
      </c>
    </row>
    <row r="43" spans="1:56" x14ac:dyDescent="0.25">
      <c r="A43" s="1">
        <v>9</v>
      </c>
      <c r="B43" s="1" t="s">
        <v>9511</v>
      </c>
      <c r="C43" s="1">
        <v>2057.0000126734376</v>
      </c>
      <c r="D43" s="1">
        <v>0</v>
      </c>
      <c r="E43">
        <f>(R43-S43*(1000-T43)/(1000-U43))*AK43</f>
        <v>-1.0315436774576172</v>
      </c>
      <c r="F43">
        <f>IF(AV43&lt;&gt;0,1/(1/AV43-1/N43),0)</f>
        <v>5.867616600571032</v>
      </c>
      <c r="G43">
        <f>((AY43-AL43/2)*S43-E43)/(AY43+AL43/2)</f>
        <v>387.03220368590081</v>
      </c>
      <c r="H43">
        <f>AL43*1000</f>
        <v>25.143327149422536</v>
      </c>
      <c r="I43">
        <f>(AQ43-AW43)</f>
        <v>0.87299850309634941</v>
      </c>
      <c r="J43">
        <f>(P43+AP43*D43)</f>
        <v>23.491024017333984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24.465221405029297</v>
      </c>
      <c r="P43" s="1">
        <v>23.491024017333984</v>
      </c>
      <c r="Q43" s="1">
        <v>24.601055145263672</v>
      </c>
      <c r="R43" s="1">
        <v>400.21710205078125</v>
      </c>
      <c r="S43" s="1">
        <v>392.22769165039063</v>
      </c>
      <c r="T43" s="1">
        <v>0.75623762607574463</v>
      </c>
      <c r="U43" s="1">
        <v>22.982234954833984</v>
      </c>
      <c r="V43" s="1">
        <v>2.1707026958465576</v>
      </c>
      <c r="W43" s="1">
        <v>65.968154907226563</v>
      </c>
      <c r="X43" s="1">
        <v>300.63037109375</v>
      </c>
      <c r="Y43" s="1">
        <v>998.68182373046875</v>
      </c>
      <c r="Z43" s="1">
        <v>8.0107431411743164</v>
      </c>
      <c r="AA43" s="1">
        <v>88.399665832519531</v>
      </c>
      <c r="AB43" s="1">
        <v>11.93012809753418</v>
      </c>
      <c r="AC43" s="1">
        <v>4.2951450347900391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1.1052587172564337</v>
      </c>
      <c r="AL43">
        <f>(U43-T43)/(1000-U43)*AK43</f>
        <v>2.5143327149422537E-2</v>
      </c>
      <c r="AM43">
        <f>(P43+273.15)</f>
        <v>296.64102401733396</v>
      </c>
      <c r="AN43">
        <f>(O43+273.15)</f>
        <v>297.61522140502927</v>
      </c>
      <c r="AO43">
        <f>(Y43*AG43+Z43*AH43)*AI43</f>
        <v>159.78908822531048</v>
      </c>
      <c r="AP43">
        <f>((AO43+0.00000010773*(AN43^4-AM43^4))-AL43*44100)/(L43*51.4+0.00000043092*AM43^3)</f>
        <v>-7.736029785262085</v>
      </c>
      <c r="AQ43">
        <f>0.61365*EXP(17.502*J43/(240.97+J43))</f>
        <v>2.9046203931881234</v>
      </c>
      <c r="AR43">
        <f>AQ43*1000/AA43</f>
        <v>32.857820963839011</v>
      </c>
      <c r="AS43">
        <f>(AR43-U43)</f>
        <v>9.8755860090050263</v>
      </c>
      <c r="AT43">
        <f>IF(D43,P43,(O43+P43)/2)</f>
        <v>23.978122711181641</v>
      </c>
      <c r="AU43">
        <f>0.61365*EXP(17.502*AT43/(240.97+AT43))</f>
        <v>2.9910408420459449</v>
      </c>
      <c r="AV43">
        <f>IF(AS43&lt;&gt;0,(1000-(AR43+U43)/2)/AS43*AL43,0)</f>
        <v>2.474923992372013</v>
      </c>
      <c r="AW43">
        <f>U43*AA43/1000</f>
        <v>2.031621890091774</v>
      </c>
      <c r="AX43">
        <f>(AU43-AW43)</f>
        <v>0.95941895195417093</v>
      </c>
      <c r="AY43">
        <f>1/(1.6/F43+1.37/N43)</f>
        <v>1.687050306705064</v>
      </c>
      <c r="AZ43">
        <f>G43*AA43*0.001</f>
        <v>34.213517472257266</v>
      </c>
      <c r="BA43">
        <f>G43/S43</f>
        <v>0.98675389811813496</v>
      </c>
      <c r="BB43">
        <f>(1-AL43*AA43/AQ43/F43)*100</f>
        <v>86.958658763954674</v>
      </c>
      <c r="BC43">
        <f>(S43-E43/(N43/1.35))</f>
        <v>392.55303528054401</v>
      </c>
      <c r="BD43">
        <f>E43*BB43/100/BC43</f>
        <v>-2.2850837106391294E-3</v>
      </c>
    </row>
    <row r="44" spans="1:56" x14ac:dyDescent="0.25">
      <c r="A44" s="1" t="s">
        <v>1</v>
      </c>
      <c r="B44" s="1" t="s">
        <v>9510</v>
      </c>
      <c r="K44" s="1">
        <v>2.72</v>
      </c>
    </row>
    <row r="45" spans="1:56" x14ac:dyDescent="0.25">
      <c r="A45" s="1" t="s">
        <v>1</v>
      </c>
      <c r="B45" s="1" t="s">
        <v>9509</v>
      </c>
      <c r="K45" s="1">
        <v>2.72</v>
      </c>
    </row>
    <row r="46" spans="1:56" x14ac:dyDescent="0.25">
      <c r="A46" s="1">
        <v>10</v>
      </c>
      <c r="B46" s="1" t="s">
        <v>9508</v>
      </c>
      <c r="C46" s="1">
        <v>2263.0000126734376</v>
      </c>
      <c r="D46" s="1">
        <v>0</v>
      </c>
      <c r="E46">
        <f>(R46-S46*(1000-T46)/(1000-U46))*AK46</f>
        <v>-0.85969434259163424</v>
      </c>
      <c r="F46">
        <f>IF(AV46&lt;&gt;0,1/(1/AV46-1/N46),0)</f>
        <v>6.7890181067951563</v>
      </c>
      <c r="G46">
        <f>((AY46-AL46/2)*S46-E46)/(AY46+AL46/2)</f>
        <v>386.50033579070038</v>
      </c>
      <c r="H46">
        <f>AL46*1000</f>
        <v>25.965622113749539</v>
      </c>
      <c r="I46">
        <f>(AQ46-AW46)</f>
        <v>0.84940944829273946</v>
      </c>
      <c r="J46">
        <f>(P46+AP46*D46)</f>
        <v>23.712152481079102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24.579090118408203</v>
      </c>
      <c r="P46" s="1">
        <v>23.712152481079102</v>
      </c>
      <c r="Q46" s="1">
        <v>24.697332382202148</v>
      </c>
      <c r="R46" s="1">
        <v>400.05938720703125</v>
      </c>
      <c r="S46" s="1">
        <v>391.63690185546875</v>
      </c>
      <c r="T46" s="1">
        <v>0.75522786378860474</v>
      </c>
      <c r="U46" s="1">
        <v>23.690544128417969</v>
      </c>
      <c r="V46" s="1">
        <v>2.1530153751373291</v>
      </c>
      <c r="W46" s="1">
        <v>67.537368774414063</v>
      </c>
      <c r="X46" s="1">
        <v>300.64251708984375</v>
      </c>
      <c r="Y46" s="1">
        <v>1249.8829345703125</v>
      </c>
      <c r="Z46" s="1">
        <v>8.1096782684326172</v>
      </c>
      <c r="AA46" s="1">
        <v>88.396820068359375</v>
      </c>
      <c r="AB46" s="1">
        <v>11.999088287353516</v>
      </c>
      <c r="AC46" s="1">
        <v>4.3535561561584473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1.1053033716538372</v>
      </c>
      <c r="AL46">
        <f>(U46-T46)/(1000-U46)*AK46</f>
        <v>2.5965622113749538E-2</v>
      </c>
      <c r="AM46">
        <f>(P46+273.15)</f>
        <v>296.86215248107908</v>
      </c>
      <c r="AN46">
        <f>(O46+273.15)</f>
        <v>297.72909011840818</v>
      </c>
      <c r="AO46">
        <f>(Y46*AG46+Z46*AH46)*AI46</f>
        <v>199.9812650613203</v>
      </c>
      <c r="AP46">
        <f>((AO46+0.00000010773*(AN46^4-AM46^4))-AL46*44100)/(L46*51.4+0.00000043092*AM46^3)</f>
        <v>-7.7118883645157768</v>
      </c>
      <c r="AQ46">
        <f>0.61365*EXP(17.502*J46/(240.97+J46))</f>
        <v>2.9435782149340302</v>
      </c>
      <c r="AR46">
        <f>AQ46*1000/AA46</f>
        <v>33.299593952109262</v>
      </c>
      <c r="AS46">
        <f>(AR46-U46)</f>
        <v>9.6090498236912936</v>
      </c>
      <c r="AT46">
        <f>IF(D46,P46,(O46+P46)/2)</f>
        <v>24.145621299743652</v>
      </c>
      <c r="AU46">
        <f>0.61365*EXP(17.502*AT46/(240.97+AT46))</f>
        <v>3.0212733136208083</v>
      </c>
      <c r="AV46">
        <f>IF(AS46&lt;&gt;0,(1000-(AR46+U46)/2)/AS46*AL46,0)</f>
        <v>2.6252054450535094</v>
      </c>
      <c r="AW46">
        <f>U46*AA46/1000</f>
        <v>2.0941687666412907</v>
      </c>
      <c r="AX46">
        <f>(AU46-AW46)</f>
        <v>0.92710454697951761</v>
      </c>
      <c r="AY46">
        <f>1/(1.6/F46+1.37/N46)</f>
        <v>1.799395602732099</v>
      </c>
      <c r="AZ46">
        <f>G46*AA46*0.001</f>
        <v>34.165400639251018</v>
      </c>
      <c r="BA46">
        <f>G46/S46</f>
        <v>0.98688436651287781</v>
      </c>
      <c r="BB46">
        <f>(1-AL46*AA46/AQ46/F46)*100</f>
        <v>88.514422739222226</v>
      </c>
      <c r="BC46">
        <f>(S46-E46/(N46/1.35))</f>
        <v>391.9080450793121</v>
      </c>
      <c r="BD46">
        <f>E46*BB46/100/BC46</f>
        <v>-1.9416633422586135E-3</v>
      </c>
    </row>
    <row r="47" spans="1:56" x14ac:dyDescent="0.25">
      <c r="A47" s="1" t="s">
        <v>1</v>
      </c>
      <c r="B47" s="1" t="s">
        <v>9507</v>
      </c>
      <c r="K47" s="1">
        <v>2.72</v>
      </c>
    </row>
    <row r="48" spans="1:56" x14ac:dyDescent="0.25">
      <c r="A48" s="1" t="s">
        <v>1</v>
      </c>
      <c r="B48" s="1" t="s">
        <v>9506</v>
      </c>
      <c r="K48" s="1">
        <v>2.72</v>
      </c>
    </row>
    <row r="49" spans="1:56" x14ac:dyDescent="0.25">
      <c r="A49" s="1">
        <v>11</v>
      </c>
      <c r="B49" s="1" t="s">
        <v>9505</v>
      </c>
      <c r="C49" s="1">
        <v>2469.0000126734376</v>
      </c>
      <c r="D49" s="1">
        <v>0</v>
      </c>
      <c r="E49">
        <f>(R49-S49*(1000-T49)/(1000-U49))*AK49</f>
        <v>-0.79375501738118626</v>
      </c>
      <c r="F49">
        <f>IF(AV49&lt;&gt;0,1/(1/AV49-1/N49),0)</f>
        <v>8.6261559894630846</v>
      </c>
      <c r="G49">
        <f>((AY49-AL49/2)*S49-E49)/(AY49+AL49/2)</f>
        <v>386.26362166852869</v>
      </c>
      <c r="H49">
        <f>AL49*1000</f>
        <v>27.047000941987989</v>
      </c>
      <c r="I49">
        <f>(AQ49-AW49)</f>
        <v>0.81132369252750269</v>
      </c>
      <c r="J49">
        <f>(P49+AP49*D49)</f>
        <v>23.960443496704102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24.708629608154297</v>
      </c>
      <c r="P49" s="1">
        <v>23.960443496704102</v>
      </c>
      <c r="Q49" s="1">
        <v>24.802219390869141</v>
      </c>
      <c r="R49" s="1">
        <v>400.03109741210938</v>
      </c>
      <c r="S49" s="1">
        <v>391.17755126953125</v>
      </c>
      <c r="T49" s="1">
        <v>0.75601041316986084</v>
      </c>
      <c r="U49" s="1">
        <v>24.622312545776367</v>
      </c>
      <c r="V49" s="1">
        <v>2.1386284828186035</v>
      </c>
      <c r="W49" s="1">
        <v>69.652450561523438</v>
      </c>
      <c r="X49" s="1">
        <v>300.6600341796875</v>
      </c>
      <c r="Y49" s="1">
        <v>1598.959228515625</v>
      </c>
      <c r="Z49" s="1">
        <v>7.945641040802002</v>
      </c>
      <c r="AA49" s="1">
        <v>88.397125244140625</v>
      </c>
      <c r="AB49" s="1">
        <v>12.232293128967285</v>
      </c>
      <c r="AC49" s="1">
        <v>4.416785717010498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1.1053677727194391</v>
      </c>
      <c r="AL49">
        <f>(U49-T49)/(1000-U49)*AK49</f>
        <v>2.7047000941987989E-2</v>
      </c>
      <c r="AM49">
        <f>(P49+273.15)</f>
        <v>297.11044349670408</v>
      </c>
      <c r="AN49">
        <f>(O49+273.15)</f>
        <v>297.85862960815427</v>
      </c>
      <c r="AO49">
        <f>(Y49*AG49+Z49*AH49)*AI49</f>
        <v>255.83347084417619</v>
      </c>
      <c r="AP49">
        <f>((AO49+0.00000010773*(AN49^4-AM49^4))-AL49*44100)/(L49*51.4+0.00000043092*AM49^3)</f>
        <v>-7.6537444256200455</v>
      </c>
      <c r="AQ49">
        <f>0.61365*EXP(17.502*J49/(240.97+J49))</f>
        <v>2.9878653384368712</v>
      </c>
      <c r="AR49">
        <f>AQ49*1000/AA49</f>
        <v>33.800480843520653</v>
      </c>
      <c r="AS49">
        <f>(AR49-U49)</f>
        <v>9.1781682977442856</v>
      </c>
      <c r="AT49">
        <f>IF(D49,P49,(O49+P49)/2)</f>
        <v>24.334536552429199</v>
      </c>
      <c r="AU49">
        <f>0.61365*EXP(17.502*AT49/(240.97+AT49))</f>
        <v>3.0556916423829943</v>
      </c>
      <c r="AV49">
        <f>IF(AS49&lt;&gt;0,(1000-(AR49+U49)/2)/AS49*AL49,0)</f>
        <v>2.8608017870541986</v>
      </c>
      <c r="AW49">
        <f>U49*AA49/1000</f>
        <v>2.1765416459093685</v>
      </c>
      <c r="AX49">
        <f>(AU49-AW49)</f>
        <v>0.87914999647362579</v>
      </c>
      <c r="AY49">
        <f>1/(1.6/F49+1.37/N49)</f>
        <v>1.9780444247784168</v>
      </c>
      <c r="AZ49">
        <f>G49*AA49*0.001</f>
        <v>34.144593741888286</v>
      </c>
      <c r="BA49">
        <f>G49/S49</f>
        <v>0.98743810940823462</v>
      </c>
      <c r="BB49">
        <f>(1-AL49*AA49/AQ49/F49)*100</f>
        <v>90.723611470251583</v>
      </c>
      <c r="BC49">
        <f>(S49-E49/(N49/1.35))</f>
        <v>391.42789756552497</v>
      </c>
      <c r="BD49">
        <f>E49*BB49/100/BC49</f>
        <v>-1.8397340160814337E-3</v>
      </c>
    </row>
    <row r="50" spans="1:56" x14ac:dyDescent="0.25">
      <c r="A50" s="1" t="s">
        <v>1</v>
      </c>
      <c r="B50" s="1" t="s">
        <v>9504</v>
      </c>
      <c r="K50" s="1">
        <v>2.72</v>
      </c>
    </row>
    <row r="51" spans="1:56" x14ac:dyDescent="0.25">
      <c r="A51" s="1" t="s">
        <v>1</v>
      </c>
      <c r="B51" s="1" t="s">
        <v>9499</v>
      </c>
      <c r="K51" s="1">
        <v>2.72</v>
      </c>
    </row>
    <row r="52" spans="1:56" x14ac:dyDescent="0.25">
      <c r="A52" s="1">
        <v>12</v>
      </c>
      <c r="B52" s="1" t="s">
        <v>9503</v>
      </c>
      <c r="C52" s="1">
        <v>2675.5000126622617</v>
      </c>
      <c r="D52" s="1">
        <v>0</v>
      </c>
      <c r="E52">
        <f>(R52-S52*(1000-T52)/(1000-U52))*AK52</f>
        <v>-0.55191657831984731</v>
      </c>
      <c r="F52">
        <f>IF(AV52&lt;&gt;0,1/(1/AV52-1/N52),0)</f>
        <v>12.279349224190524</v>
      </c>
      <c r="G52">
        <f>((AY52-AL52/2)*S52-E52)/(AY52+AL52/2)</f>
        <v>385.88589842936125</v>
      </c>
      <c r="H52">
        <f>AL52*1000</f>
        <v>28.341553072990596</v>
      </c>
      <c r="I52">
        <f>(AQ52-AW52)</f>
        <v>0.76560715483513908</v>
      </c>
      <c r="J52">
        <f>(P52+AP52*D52)</f>
        <v>24.250875473022461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24.849843978881836</v>
      </c>
      <c r="P52" s="1">
        <v>24.250875473022461</v>
      </c>
      <c r="Q52" s="1">
        <v>24.915788650512695</v>
      </c>
      <c r="R52" s="1">
        <v>400.1072998046875</v>
      </c>
      <c r="S52" s="1">
        <v>390.59286499023438</v>
      </c>
      <c r="T52" s="1">
        <v>0.75627255439758301</v>
      </c>
      <c r="U52" s="1">
        <v>25.733680725097656</v>
      </c>
      <c r="V52" s="1">
        <v>2.12142014503479</v>
      </c>
      <c r="W52" s="1">
        <v>72.185546875</v>
      </c>
      <c r="X52" s="1">
        <v>300.69268798828125</v>
      </c>
      <c r="Y52" s="1">
        <v>1999.5467529296875</v>
      </c>
      <c r="Z52" s="1">
        <v>8.0566473007202148</v>
      </c>
      <c r="AA52" s="1">
        <v>88.397781372070313</v>
      </c>
      <c r="AB52" s="1">
        <v>12.421074867248535</v>
      </c>
      <c r="AC52" s="1">
        <v>4.5066556930541992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1.1054878234863279</v>
      </c>
      <c r="AL52">
        <f>(U52-T52)/(1000-U52)*AK52</f>
        <v>2.8341553072990595E-2</v>
      </c>
      <c r="AM52">
        <f>(P52+273.15)</f>
        <v>297.40087547302244</v>
      </c>
      <c r="AN52">
        <f>(O52+273.15)</f>
        <v>297.99984397888181</v>
      </c>
      <c r="AO52">
        <f>(Y52*AG52+Z52*AH52)*AI52</f>
        <v>319.92747331781356</v>
      </c>
      <c r="AP52">
        <f>((AO52+0.00000010773*(AN52^4-AM52^4))-AL52*44100)/(L52*51.4+0.00000043092*AM52^3)</f>
        <v>-7.6077567001831037</v>
      </c>
      <c r="AQ52">
        <f>0.61365*EXP(17.502*J52/(240.97+J52))</f>
        <v>3.0404074374709817</v>
      </c>
      <c r="AR52">
        <f>AQ52*1000/AA52</f>
        <v>34.394612514920112</v>
      </c>
      <c r="AS52">
        <f>(AR52-U52)</f>
        <v>8.660931789822456</v>
      </c>
      <c r="AT52">
        <f>IF(D52,P52,(O52+P52)/2)</f>
        <v>24.550359725952148</v>
      </c>
      <c r="AU52">
        <f>0.61365*EXP(17.502*AT52/(240.97+AT52))</f>
        <v>3.0954313438007222</v>
      </c>
      <c r="AV52">
        <f>IF(AS52&lt;&gt;0,(1000-(AR52+U52)/2)/AS52*AL52,0)</f>
        <v>3.173964318512311</v>
      </c>
      <c r="AW52">
        <f>U52*AA52/1000</f>
        <v>2.2748002826358427</v>
      </c>
      <c r="AX52">
        <f>(AU52-AW52)</f>
        <v>0.82063106116487949</v>
      </c>
      <c r="AY52">
        <f>1/(1.6/F52+1.37/N52)</f>
        <v>2.2204089041785484</v>
      </c>
      <c r="AZ52">
        <f>G52*AA52*0.001</f>
        <v>34.111457283923606</v>
      </c>
      <c r="BA52">
        <f>G52/S52</f>
        <v>0.98794917423545148</v>
      </c>
      <c r="BB52">
        <f>(1-AL52*AA52/AQ52/F52)*100</f>
        <v>93.289453760322544</v>
      </c>
      <c r="BC52">
        <f>(S52-E52/(N52/1.35))</f>
        <v>390.76693667237095</v>
      </c>
      <c r="BD52">
        <f>E52*BB52/100/BC52</f>
        <v>-1.3176139350779745E-3</v>
      </c>
    </row>
    <row r="53" spans="1:56" x14ac:dyDescent="0.25">
      <c r="A53" s="1" t="s">
        <v>1</v>
      </c>
      <c r="B53" s="1" t="s">
        <v>9502</v>
      </c>
    </row>
    <row r="54" spans="1:56" x14ac:dyDescent="0.25">
      <c r="A54" s="1" t="s">
        <v>1</v>
      </c>
      <c r="B54" s="1" t="s">
        <v>9501</v>
      </c>
    </row>
    <row r="55" spans="1:56" x14ac:dyDescent="0.25">
      <c r="A55" s="1" t="s">
        <v>1</v>
      </c>
      <c r="B55" s="1" t="s">
        <v>9500</v>
      </c>
    </row>
    <row r="56" spans="1:56" x14ac:dyDescent="0.25">
      <c r="A56" s="1" t="s">
        <v>1</v>
      </c>
      <c r="B56" s="1" t="s">
        <v>9499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B39AA-6596-4EC3-8054-30D558B1A8AE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9579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9578</v>
      </c>
    </row>
    <row r="12" spans="1:60" x14ac:dyDescent="0.25">
      <c r="A12" s="1" t="s">
        <v>1</v>
      </c>
      <c r="B12" s="1" t="s">
        <v>9577</v>
      </c>
    </row>
    <row r="13" spans="1:60" x14ac:dyDescent="0.25">
      <c r="A13" s="1" t="s">
        <v>1</v>
      </c>
      <c r="B13" s="1" t="s">
        <v>9576</v>
      </c>
    </row>
    <row r="14" spans="1:60" x14ac:dyDescent="0.25">
      <c r="A14" s="1" t="s">
        <v>1</v>
      </c>
      <c r="B14" s="1" t="s">
        <v>9575</v>
      </c>
    </row>
    <row r="15" spans="1:60" x14ac:dyDescent="0.25">
      <c r="A15" s="1" t="s">
        <v>1</v>
      </c>
      <c r="B15" s="1" t="s">
        <v>9574</v>
      </c>
    </row>
    <row r="16" spans="1:60" x14ac:dyDescent="0.25">
      <c r="A16" s="1" t="s">
        <v>1</v>
      </c>
      <c r="B16" s="1" t="s">
        <v>9573</v>
      </c>
    </row>
    <row r="17" spans="1:60" x14ac:dyDescent="0.25">
      <c r="A17" s="1" t="s">
        <v>1</v>
      </c>
      <c r="B17" s="1" t="s">
        <v>9572</v>
      </c>
    </row>
    <row r="18" spans="1:60" x14ac:dyDescent="0.25">
      <c r="A18" s="1">
        <v>1</v>
      </c>
      <c r="B18" s="1" t="s">
        <v>9571</v>
      </c>
      <c r="C18" s="1">
        <v>259.9999994635582</v>
      </c>
      <c r="D18" s="1">
        <v>0</v>
      </c>
      <c r="E18">
        <f>(R18-S18*(1000-T18)/(1000-U18))*AO18</f>
        <v>-4.6544350317758498</v>
      </c>
      <c r="F18">
        <f>IF(AZ18&lt;&gt;0,1/(1/AZ18-1/N18),0)</f>
        <v>4.2544889030080614E-2</v>
      </c>
      <c r="G18">
        <f>((BC18-AP18/2)*S18-E18)/(BC18+AP18/2)</f>
        <v>281.37760016069939</v>
      </c>
      <c r="H18">
        <f>AP18*1000</f>
        <v>22.663883250343286</v>
      </c>
      <c r="I18">
        <f>(AU18-BA18)</f>
        <v>36.716595243186816</v>
      </c>
      <c r="J18">
        <f>(P18+AT18*D18)</f>
        <v>74.637916564941406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24.146522521972656</v>
      </c>
      <c r="P18" s="1">
        <v>74.637916564941406</v>
      </c>
      <c r="Q18" s="1">
        <v>24.248796463012695</v>
      </c>
      <c r="R18" s="1">
        <v>399.87225341796875</v>
      </c>
      <c r="S18" s="1">
        <v>395.96115112304688</v>
      </c>
      <c r="T18" s="1">
        <v>9.1290488839149475E-2</v>
      </c>
      <c r="U18" s="1">
        <v>20.197504043579102</v>
      </c>
      <c r="V18" s="1">
        <v>0.26706391572952271</v>
      </c>
      <c r="W18" s="1">
        <v>59.086380004882813</v>
      </c>
      <c r="X18" s="1">
        <v>300.40798950195313</v>
      </c>
      <c r="Y18" s="1">
        <v>-3.7578828632831573E-2</v>
      </c>
      <c r="Z18" s="1">
        <v>8.9826364517211914</v>
      </c>
      <c r="AA18" s="1">
        <v>88.390007019042969</v>
      </c>
      <c r="AB18" s="1">
        <v>2.589341402053833</v>
      </c>
      <c r="AC18" s="1">
        <v>-1.3395575284957886</v>
      </c>
      <c r="AD18" s="1">
        <v>3.968343511223793E-2</v>
      </c>
      <c r="AE18" s="1">
        <v>2.0324776414781809E-3</v>
      </c>
      <c r="AF18" s="1">
        <v>4.9052257090806961E-2</v>
      </c>
      <c r="AG18" s="1">
        <v>2.7616815641522408E-2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1.1044411378748276</v>
      </c>
      <c r="AP18">
        <f>(U18-T18)/(1000-U18)*AO18</f>
        <v>2.2663883250343287E-2</v>
      </c>
      <c r="AQ18">
        <f>(P18+273.15)</f>
        <v>347.78791656494138</v>
      </c>
      <c r="AR18">
        <f>(O18+273.15)</f>
        <v>297.29652252197263</v>
      </c>
      <c r="AS18">
        <f>(Y18*AK18+Z18*AL18)*AM18</f>
        <v>-6.0126124468606879E-3</v>
      </c>
      <c r="AT18">
        <f>((AS18+0.00000010773*(AR18^4-AQ18^4))-AP18*44100)/(L18*0.92*2*29.3+0.00000043092*AQ18^3)</f>
        <v>-12.98823317991206</v>
      </c>
      <c r="AU18">
        <f>0.61365*EXP(17.502*J18/(240.97+J18))</f>
        <v>38.501852767365925</v>
      </c>
      <c r="AV18">
        <f>AU18*1000/AA18</f>
        <v>435.5905612618742</v>
      </c>
      <c r="AW18">
        <f>(AV18-U18)</f>
        <v>415.3930572182951</v>
      </c>
      <c r="AX18">
        <f>IF(D18,P18,(O18+P18)/2)</f>
        <v>49.392219543457031</v>
      </c>
      <c r="AY18">
        <f>0.61365*EXP(17.502*AX18/(240.97+AX18))</f>
        <v>12.047491427403484</v>
      </c>
      <c r="AZ18">
        <f>IF(AW18&lt;&gt;0,(1000-(AV18+U18)/2)/AW18*AP18,0)</f>
        <v>4.2126172300602595E-2</v>
      </c>
      <c r="BA18">
        <f>U18*AA18/1000</f>
        <v>1.7852575241791055</v>
      </c>
      <c r="BB18">
        <f>(AY18-BA18)</f>
        <v>10.262233903224379</v>
      </c>
      <c r="BC18">
        <f>1/(1.6/F18+1.37/N18)</f>
        <v>2.6366159303537105E-2</v>
      </c>
      <c r="BD18">
        <f>G18*AA18*0.001</f>
        <v>24.870968053205686</v>
      </c>
      <c r="BE18">
        <f>G18/S18</f>
        <v>0.71061920939122614</v>
      </c>
      <c r="BF18">
        <f>(1-AP18*AA18/AU18/F18)*100</f>
        <v>-22.294934438917323</v>
      </c>
      <c r="BG18">
        <f>(S18-E18/(N18/1.35))</f>
        <v>397.42913626283575</v>
      </c>
      <c r="BH18">
        <f>E18*BF18/100/BG18</f>
        <v>2.6110396650691255E-3</v>
      </c>
    </row>
    <row r="19" spans="1:60" x14ac:dyDescent="0.25">
      <c r="A19" s="1" t="s">
        <v>1</v>
      </c>
      <c r="B19" s="1" t="s">
        <v>9570</v>
      </c>
      <c r="K19" s="1">
        <v>2.72</v>
      </c>
    </row>
    <row r="20" spans="1:60" x14ac:dyDescent="0.25">
      <c r="A20" s="1" t="s">
        <v>1</v>
      </c>
      <c r="B20" s="1" t="s">
        <v>9569</v>
      </c>
      <c r="K20" s="1">
        <v>2.72</v>
      </c>
    </row>
    <row r="21" spans="1:60" x14ac:dyDescent="0.25">
      <c r="A21" s="1">
        <v>2</v>
      </c>
      <c r="B21" s="1" t="s">
        <v>9568</v>
      </c>
      <c r="C21" s="1">
        <v>465.49999947473407</v>
      </c>
      <c r="D21" s="1">
        <v>0</v>
      </c>
      <c r="E21">
        <f>(R21-S21*(1000-T21)/(1000-U21))*AO21</f>
        <v>-4.2241700293400255</v>
      </c>
      <c r="F21">
        <f>IF(AZ21&lt;&gt;0,1/(1/AZ21-1/N21),0)</f>
        <v>4.2064076904544903E-2</v>
      </c>
      <c r="G21">
        <f>((BC21-AP21/2)*S21-E21)/(BC21+AP21/2)</f>
        <v>268.68120135019819</v>
      </c>
      <c r="H21">
        <f>AP21*1000</f>
        <v>22.675646273408656</v>
      </c>
      <c r="I21">
        <f>(AU21-BA21)</f>
        <v>37.059326460243746</v>
      </c>
      <c r="J21">
        <f>(P21+AT21*D21)</f>
        <v>74.849822998046875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24.204717636108398</v>
      </c>
      <c r="P21" s="1">
        <v>74.849822998046875</v>
      </c>
      <c r="Q21" s="1">
        <v>24.339345932006836</v>
      </c>
      <c r="R21" s="1">
        <v>399.79214477539063</v>
      </c>
      <c r="S21" s="1">
        <v>395.49642944335938</v>
      </c>
      <c r="T21" s="1">
        <v>0.12431041151285172</v>
      </c>
      <c r="U21" s="1">
        <v>20.241737365722656</v>
      </c>
      <c r="V21" s="1">
        <v>0.3624194860458374</v>
      </c>
      <c r="W21" s="1">
        <v>59.013557434082031</v>
      </c>
      <c r="X21" s="1">
        <v>300.3828125</v>
      </c>
      <c r="Y21" s="1">
        <v>24.240871429443359</v>
      </c>
      <c r="Z21" s="1">
        <v>9.2273263931274414</v>
      </c>
      <c r="AA21" s="1">
        <v>88.396224975585938</v>
      </c>
      <c r="AB21" s="1">
        <v>2.6808223724365234</v>
      </c>
      <c r="AC21" s="1">
        <v>-1.3118541240692139</v>
      </c>
      <c r="AD21" s="1">
        <v>5.9299610555171967E-2</v>
      </c>
      <c r="AE21" s="1">
        <v>5.8218906633555889E-3</v>
      </c>
      <c r="AF21" s="1">
        <v>6.3268758356571198E-2</v>
      </c>
      <c r="AG21" s="1">
        <v>1.6695749014616013E-2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1.1043485753676467</v>
      </c>
      <c r="AP21">
        <f>(U21-T21)/(1000-U21)*AO21</f>
        <v>2.2675646273408658E-2</v>
      </c>
      <c r="AQ21">
        <f>(P21+273.15)</f>
        <v>347.99982299804685</v>
      </c>
      <c r="AR21">
        <f>(O21+273.15)</f>
        <v>297.35471763610838</v>
      </c>
      <c r="AS21">
        <f>(Y21*AK21+Z21*AL21)*AM21</f>
        <v>3.8785393420188257</v>
      </c>
      <c r="AT21">
        <f>((AS21+0.00000010773*(AR21^4-AQ21^4))-AP21*44100)/(L21*0.92*2*29.3+0.00000043092*AQ21^3)</f>
        <v>-12.983659988415202</v>
      </c>
      <c r="AU21">
        <f>0.61365*EXP(17.502*J21/(240.97+J21))</f>
        <v>38.84861963032089</v>
      </c>
      <c r="AV21">
        <f>AU21*1000/AA21</f>
        <v>439.48279059485236</v>
      </c>
      <c r="AW21">
        <f>(AV21-U21)</f>
        <v>419.2410532291297</v>
      </c>
      <c r="AX21">
        <f>IF(D21,P21,(O21+P21)/2)</f>
        <v>49.527270317077637</v>
      </c>
      <c r="AY21">
        <f>0.61365*EXP(17.502*AX21/(240.97+AX21))</f>
        <v>12.129117577077226</v>
      </c>
      <c r="AZ21">
        <f>IF(AW21&lt;&gt;0,(1000-(AV21+U21)/2)/AW21*AP21,0)</f>
        <v>4.1654725245245584E-2</v>
      </c>
      <c r="BA21">
        <f>U21*AA21/1000</f>
        <v>1.7892931700771442</v>
      </c>
      <c r="BB21">
        <f>(AY21-BA21)</f>
        <v>10.339824407000082</v>
      </c>
      <c r="BC21">
        <f>1/(1.6/F21+1.37/N21)</f>
        <v>2.6070674079644935E-2</v>
      </c>
      <c r="BD21">
        <f>G21*AA21*0.001</f>
        <v>23.750403921262823</v>
      </c>
      <c r="BE21">
        <f>G21/S21</f>
        <v>0.67935177500427246</v>
      </c>
      <c r="BF21">
        <f>(1-AP21*AA21/AU21/F21)*100</f>
        <v>-22.660982033718668</v>
      </c>
      <c r="BG21">
        <f>(S21-E21/(N21/1.35))</f>
        <v>396.82871118940983</v>
      </c>
      <c r="BH21">
        <f>E21*BF21/100/BG21</f>
        <v>2.4122206494418029E-3</v>
      </c>
    </row>
    <row r="22" spans="1:60" x14ac:dyDescent="0.25">
      <c r="A22" s="1" t="s">
        <v>1</v>
      </c>
      <c r="B22" s="1" t="s">
        <v>9567</v>
      </c>
      <c r="K22" s="1">
        <v>2.72</v>
      </c>
    </row>
    <row r="23" spans="1:60" x14ac:dyDescent="0.25">
      <c r="A23" s="1" t="s">
        <v>1</v>
      </c>
      <c r="B23" s="1" t="s">
        <v>9566</v>
      </c>
      <c r="K23" s="1">
        <v>2.72</v>
      </c>
    </row>
    <row r="24" spans="1:60" x14ac:dyDescent="0.25">
      <c r="A24" s="1">
        <v>3</v>
      </c>
      <c r="B24" s="1" t="s">
        <v>9565</v>
      </c>
      <c r="C24" s="1">
        <v>670.49999947473407</v>
      </c>
      <c r="D24" s="1">
        <v>0</v>
      </c>
      <c r="E24">
        <f>(R24-S24*(1000-T24)/(1000-U24))*AO24</f>
        <v>-3.56195150031831</v>
      </c>
      <c r="F24">
        <f>IF(AZ24&lt;&gt;0,1/(1/AZ24-1/N24),0)</f>
        <v>4.1906615095665047E-2</v>
      </c>
      <c r="G24">
        <f>((BC24-AP24/2)*S24-E24)/(BC24+AP24/2)</f>
        <v>250.5673446453527</v>
      </c>
      <c r="H24">
        <f>AP24*1000</f>
        <v>22.671189921709075</v>
      </c>
      <c r="I24">
        <f>(AU24-BA24)</f>
        <v>37.160768835665898</v>
      </c>
      <c r="J24">
        <f>(P24+AT24*D24)</f>
        <v>74.91253662109375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24.251901626586914</v>
      </c>
      <c r="P24" s="1">
        <v>74.91253662109375</v>
      </c>
      <c r="Q24" s="1">
        <v>24.401845932006836</v>
      </c>
      <c r="R24" s="1">
        <v>400.19464111328125</v>
      </c>
      <c r="S24" s="1">
        <v>395.3046875</v>
      </c>
      <c r="T24" s="1">
        <v>0.14749264717102051</v>
      </c>
      <c r="U24" s="1">
        <v>20.261079788208008</v>
      </c>
      <c r="V24" s="1">
        <v>0.42878642678260803</v>
      </c>
      <c r="W24" s="1">
        <v>58.902431488037109</v>
      </c>
      <c r="X24" s="1">
        <v>300.37518310546875</v>
      </c>
      <c r="Y24" s="1">
        <v>49.350070953369141</v>
      </c>
      <c r="Z24" s="1">
        <v>9.0741634368896484</v>
      </c>
      <c r="AA24" s="1">
        <v>88.395294189453125</v>
      </c>
      <c r="AB24" s="1">
        <v>2.7991588115692139</v>
      </c>
      <c r="AC24" s="1">
        <v>-1.3036127090454102</v>
      </c>
      <c r="AD24" s="1">
        <v>5.2551701664924622E-2</v>
      </c>
      <c r="AE24" s="1">
        <v>3.9361501112580299E-3</v>
      </c>
      <c r="AF24" s="1">
        <v>8.3426184952259064E-2</v>
      </c>
      <c r="AG24" s="1">
        <v>1.9300753250718117E-2</v>
      </c>
      <c r="AH24" s="1">
        <v>0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1.1043205261230467</v>
      </c>
      <c r="AP24">
        <f>(U24-T24)/(1000-U24)*AO24</f>
        <v>2.2671189921709075E-2</v>
      </c>
      <c r="AQ24">
        <f>(P24+273.15)</f>
        <v>348.06253662109373</v>
      </c>
      <c r="AR24">
        <f>(O24+273.15)</f>
        <v>297.40190162658689</v>
      </c>
      <c r="AS24">
        <f>(Y24*AK24+Z24*AL24)*AM24</f>
        <v>7.8960111760494556</v>
      </c>
      <c r="AT24">
        <f>((AS24+0.00000010773*(AR24^4-AQ24^4))-AP24*44100)/(L24*0.92*2*29.3+0.00000043092*AQ24^3)</f>
        <v>-12.955678489631072</v>
      </c>
      <c r="AU24">
        <f>0.61365*EXP(17.502*J24/(240.97+J24))</f>
        <v>38.95175294414053</v>
      </c>
      <c r="AV24">
        <f>AU24*1000/AA24</f>
        <v>440.65414682208336</v>
      </c>
      <c r="AW24">
        <f>(AV24-U24)</f>
        <v>420.39306703387535</v>
      </c>
      <c r="AX24">
        <f>IF(D24,P24,(O24+P24)/2)</f>
        <v>49.582219123840332</v>
      </c>
      <c r="AY24">
        <f>0.61365*EXP(17.502*AX24/(240.97+AX24))</f>
        <v>12.162465456293322</v>
      </c>
      <c r="AZ24">
        <f>IF(AW24&lt;&gt;0,(1000-(AV24+U24)/2)/AW24*AP24,0)</f>
        <v>4.1500307616058975E-2</v>
      </c>
      <c r="BA24">
        <f>U24*AA24/1000</f>
        <v>1.7909841084746294</v>
      </c>
      <c r="BB24">
        <f>(AY24-BA24)</f>
        <v>10.371481347818692</v>
      </c>
      <c r="BC24">
        <f>1/(1.6/F24+1.37/N24)</f>
        <v>2.597389297384577E-2</v>
      </c>
      <c r="BD24">
        <f>G24*AA24*0.001</f>
        <v>22.148974144196043</v>
      </c>
      <c r="BE24">
        <f>G24/S24</f>
        <v>0.63385877417745695</v>
      </c>
      <c r="BF24">
        <f>(1-AP24*AA24/AU24/F24)*100</f>
        <v>-22.770456448265229</v>
      </c>
      <c r="BG24">
        <f>(S24-E24/(N24/1.35))</f>
        <v>396.42810888958184</v>
      </c>
      <c r="BH24">
        <f>E24*BF24/100/BG24</f>
        <v>2.045951326105942E-3</v>
      </c>
    </row>
    <row r="25" spans="1:60" x14ac:dyDescent="0.25">
      <c r="A25" s="1" t="s">
        <v>1</v>
      </c>
      <c r="B25" s="1" t="s">
        <v>9564</v>
      </c>
      <c r="K25" s="1">
        <v>2.72</v>
      </c>
    </row>
    <row r="26" spans="1:60" x14ac:dyDescent="0.25">
      <c r="A26" s="1" t="s">
        <v>1</v>
      </c>
      <c r="B26" s="1" t="s">
        <v>9563</v>
      </c>
      <c r="K26" s="1">
        <v>2.72</v>
      </c>
    </row>
    <row r="27" spans="1:60" x14ac:dyDescent="0.25">
      <c r="A27" s="1">
        <v>4</v>
      </c>
      <c r="B27" s="1" t="s">
        <v>9562</v>
      </c>
      <c r="C27" s="1">
        <v>876.49999947473407</v>
      </c>
      <c r="D27" s="1">
        <v>0</v>
      </c>
      <c r="E27">
        <f>(R27-S27*(1000-T27)/(1000-U27))*AO27</f>
        <v>-3.1643899667174016</v>
      </c>
      <c r="F27">
        <f>IF(AZ27&lt;&gt;0,1/(1/AZ27-1/N27),0)</f>
        <v>4.1960044989672304E-2</v>
      </c>
      <c r="G27">
        <f>((BC27-AP27/2)*S27-E27)/(BC27+AP27/2)</f>
        <v>238.96141423583774</v>
      </c>
      <c r="H27">
        <f>AP27*1000</f>
        <v>22.775433778516391</v>
      </c>
      <c r="I27">
        <f>(AU27-BA27)</f>
        <v>37.253768254784205</v>
      </c>
      <c r="J27">
        <f>(P27+AT27*D27)</f>
        <v>74.974876403808594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24.305919647216797</v>
      </c>
      <c r="P27" s="1">
        <v>74.974876403808594</v>
      </c>
      <c r="Q27" s="1">
        <v>24.464061737060547</v>
      </c>
      <c r="R27" s="1">
        <v>400.0665283203125</v>
      </c>
      <c r="S27" s="1">
        <v>394.78994750976563</v>
      </c>
      <c r="T27" s="1">
        <v>0.16786189377307892</v>
      </c>
      <c r="U27" s="1">
        <v>20.371360778808594</v>
      </c>
      <c r="V27" s="1">
        <v>0.48642605543136597</v>
      </c>
      <c r="W27" s="1">
        <v>59.031627655029297</v>
      </c>
      <c r="X27" s="1">
        <v>300.37960815429688</v>
      </c>
      <c r="Y27" s="1">
        <v>99.580802917480469</v>
      </c>
      <c r="Z27" s="1">
        <v>9.0022096633911133</v>
      </c>
      <c r="AA27" s="1">
        <v>88.395362854003906</v>
      </c>
      <c r="AB27" s="1">
        <v>2.6999492645263672</v>
      </c>
      <c r="AC27" s="1">
        <v>-1.3056740760803223</v>
      </c>
      <c r="AD27" s="1">
        <v>5.4789800196886063E-2</v>
      </c>
      <c r="AE27" s="1">
        <v>2.2078128531575203E-3</v>
      </c>
      <c r="AF27" s="1">
        <v>3.7943229079246521E-2</v>
      </c>
      <c r="AG27" s="1">
        <v>1.9286725670099258E-2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1.1043367946849147</v>
      </c>
      <c r="AP27">
        <f>(U27-T27)/(1000-U27)*AO27</f>
        <v>2.2775433778516391E-2</v>
      </c>
      <c r="AQ27">
        <f>(P27+273.15)</f>
        <v>348.12487640380857</v>
      </c>
      <c r="AR27">
        <f>(O27+273.15)</f>
        <v>297.45591964721677</v>
      </c>
      <c r="AS27">
        <f>(Y27*AK27+Z27*AL27)*AM27</f>
        <v>15.932928110668172</v>
      </c>
      <c r="AT27">
        <f>((AS27+0.00000010773*(AR27^4-AQ27^4))-AP27*44100)/(L27*0.92*2*29.3+0.00000043092*AQ27^3)</f>
        <v>-12.932874800786264</v>
      </c>
      <c r="AU27">
        <f>0.61365*EXP(17.502*J27/(240.97+J27))</f>
        <v>39.054502082656818</v>
      </c>
      <c r="AV27">
        <f>AU27*1000/AA27</f>
        <v>441.81618607256866</v>
      </c>
      <c r="AW27">
        <f>(AV27-U27)</f>
        <v>421.44482529376006</v>
      </c>
      <c r="AX27">
        <f>IF(D27,P27,(O27+P27)/2)</f>
        <v>49.640398025512695</v>
      </c>
      <c r="AY27">
        <f>0.61365*EXP(17.502*AX27/(240.97+AX27))</f>
        <v>12.197859779332584</v>
      </c>
      <c r="AZ27">
        <f>IF(AW27&lt;&gt;0,(1000-(AV27+U27)/2)/AW27*AP27,0)</f>
        <v>4.155270582104223E-2</v>
      </c>
      <c r="BA27">
        <f>U27*AA27/1000</f>
        <v>1.8007338278726093</v>
      </c>
      <c r="BB27">
        <f>(AY27-BA27)</f>
        <v>10.397125951459975</v>
      </c>
      <c r="BC27">
        <f>1/(1.6/F27+1.37/N27)</f>
        <v>2.6006733387520357E-2</v>
      </c>
      <c r="BD27">
        <f>G27*AA27*0.001</f>
        <v>21.12308091948281</v>
      </c>
      <c r="BE27">
        <f>G27/S27</f>
        <v>0.6052874845044699</v>
      </c>
      <c r="BF27">
        <f>(1-AP27*AA27/AU27/F27)*100</f>
        <v>-22.853940173207942</v>
      </c>
      <c r="BG27">
        <f>(S27-E27/(N27/1.35))</f>
        <v>395.78798001337236</v>
      </c>
      <c r="BH27">
        <f>E27*BF27/100/BG27</f>
        <v>1.8272100881288904E-3</v>
      </c>
    </row>
    <row r="28" spans="1:60" x14ac:dyDescent="0.25">
      <c r="A28" s="1" t="s">
        <v>1</v>
      </c>
      <c r="B28" s="1" t="s">
        <v>9561</v>
      </c>
      <c r="K28" s="1">
        <v>2.72</v>
      </c>
    </row>
    <row r="29" spans="1:60" x14ac:dyDescent="0.25">
      <c r="A29" s="1" t="s">
        <v>1</v>
      </c>
      <c r="B29" s="1" t="s">
        <v>9560</v>
      </c>
      <c r="K29" s="1">
        <v>2.72</v>
      </c>
    </row>
    <row r="30" spans="1:60" x14ac:dyDescent="0.25">
      <c r="A30" s="1">
        <v>5</v>
      </c>
      <c r="B30" s="1" t="s">
        <v>9559</v>
      </c>
      <c r="C30" s="1">
        <v>1081.9999994859099</v>
      </c>
      <c r="D30" s="1">
        <v>0</v>
      </c>
      <c r="E30">
        <f>(R30-S30*(1000-T30)/(1000-U30))*AO30</f>
        <v>-2.5604991744472927</v>
      </c>
      <c r="F30">
        <f>IF(AZ30&lt;&gt;0,1/(1/AZ30-1/N30),0)</f>
        <v>4.2115792920332767E-2</v>
      </c>
      <c r="G30">
        <f>((BC30-AP30/2)*S30-E30)/(BC30+AP30/2)</f>
        <v>221.68057038653612</v>
      </c>
      <c r="H30">
        <f>AP30*1000</f>
        <v>22.931221389919212</v>
      </c>
      <c r="I30">
        <f>(AU30-BA30)</f>
        <v>37.338656552073545</v>
      </c>
      <c r="J30">
        <f>(P30+AT30*D30)</f>
        <v>75.034690856933594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24.368488311767578</v>
      </c>
      <c r="P30" s="1">
        <v>75.034690856933594</v>
      </c>
      <c r="Q30" s="1">
        <v>24.525148391723633</v>
      </c>
      <c r="R30" s="1">
        <v>399.91061401367188</v>
      </c>
      <c r="S30" s="1">
        <v>394.04739379882813</v>
      </c>
      <c r="T30" s="1">
        <v>0.19266632199287415</v>
      </c>
      <c r="U30" s="1">
        <v>20.529447555541992</v>
      </c>
      <c r="V30" s="1">
        <v>0.55619651079177856</v>
      </c>
      <c r="W30" s="1">
        <v>59.265193939208984</v>
      </c>
      <c r="X30" s="1">
        <v>300.4036865234375</v>
      </c>
      <c r="Y30" s="1">
        <v>149.92666625976563</v>
      </c>
      <c r="Z30" s="1">
        <v>9.3128862380981445</v>
      </c>
      <c r="AA30" s="1">
        <v>88.392486572265625</v>
      </c>
      <c r="AB30" s="1">
        <v>2.9175028800964355</v>
      </c>
      <c r="AC30" s="1">
        <v>-1.307934045791626</v>
      </c>
      <c r="AD30" s="1">
        <v>5.8558203279972076E-2</v>
      </c>
      <c r="AE30" s="1">
        <v>1.8524555489420891E-3</v>
      </c>
      <c r="AF30" s="1">
        <v>4.1621197015047073E-2</v>
      </c>
      <c r="AG30" s="1">
        <v>2.1460771560668945E-2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1.1044253181008727</v>
      </c>
      <c r="AP30">
        <f>(U30-T30)/(1000-U30)*AO30</f>
        <v>2.2931221389919213E-2</v>
      </c>
      <c r="AQ30">
        <f>(P30+273.15)</f>
        <v>348.18469085693357</v>
      </c>
      <c r="AR30">
        <f>(O30+273.15)</f>
        <v>297.51848831176756</v>
      </c>
      <c r="AS30">
        <f>(Y30*AK30+Z30*AL30)*AM30</f>
        <v>23.988266065382959</v>
      </c>
      <c r="AT30">
        <f>((AS30+0.00000010773*(AR30^4-AQ30^4))-AP30*44100)/(L30*0.92*2*29.3+0.00000043092*AQ30^3)</f>
        <v>-12.925923945556944</v>
      </c>
      <c r="AU30">
        <f>0.61365*EXP(17.502*J30/(240.97+J30))</f>
        <v>39.153305469462822</v>
      </c>
      <c r="AV30">
        <f>AU30*1000/AA30</f>
        <v>442.94834309761029</v>
      </c>
      <c r="AW30">
        <f>(AV30-U30)</f>
        <v>422.4188955420683</v>
      </c>
      <c r="AX30">
        <f>IF(D30,P30,(O30+P30)/2)</f>
        <v>49.701589584350586</v>
      </c>
      <c r="AY30">
        <f>0.61365*EXP(17.502*AX30/(240.97+AX30))</f>
        <v>12.235182702928636</v>
      </c>
      <c r="AZ30">
        <f>IF(AW30&lt;&gt;0,(1000-(AV30+U30)/2)/AW30*AP30,0)</f>
        <v>4.1705438990656388E-2</v>
      </c>
      <c r="BA30">
        <f>U30*AA30/1000</f>
        <v>1.8146489173892768</v>
      </c>
      <c r="BB30">
        <f>(AY30-BA30)</f>
        <v>10.420533785539359</v>
      </c>
      <c r="BC30">
        <f>1/(1.6/F30+1.37/N30)</f>
        <v>2.6102459091795691E-2</v>
      </c>
      <c r="BD30">
        <f>G30*AA30*0.001</f>
        <v>19.594896841224081</v>
      </c>
      <c r="BE30">
        <f>G30/S30</f>
        <v>0.56257337029796484</v>
      </c>
      <c r="BF30">
        <f>(1-AP30*AA30/AU30/F30)*100</f>
        <v>-22.921860266387561</v>
      </c>
      <c r="BG30">
        <f>(S30-E30/(N30/1.35))</f>
        <v>394.85496221752322</v>
      </c>
      <c r="BH30">
        <f>E30*BF30/100/BG30</f>
        <v>1.4864041206236332E-3</v>
      </c>
    </row>
    <row r="31" spans="1:60" x14ac:dyDescent="0.25">
      <c r="A31" s="1" t="s">
        <v>1</v>
      </c>
      <c r="B31" s="1" t="s">
        <v>9558</v>
      </c>
      <c r="K31" s="1">
        <v>2.72</v>
      </c>
    </row>
    <row r="32" spans="1:60" x14ac:dyDescent="0.25">
      <c r="A32" s="1" t="s">
        <v>1</v>
      </c>
      <c r="B32" s="1" t="s">
        <v>9557</v>
      </c>
      <c r="K32" s="1">
        <v>2.72</v>
      </c>
    </row>
    <row r="33" spans="1:60" x14ac:dyDescent="0.25">
      <c r="A33" s="1">
        <v>6</v>
      </c>
      <c r="B33" s="1" t="s">
        <v>9556</v>
      </c>
      <c r="C33" s="1">
        <v>1287.4999994747341</v>
      </c>
      <c r="D33" s="1">
        <v>0</v>
      </c>
      <c r="E33">
        <f>(R33-S33*(1000-T33)/(1000-U33))*AO33</f>
        <v>-1.9211232833393594</v>
      </c>
      <c r="F33">
        <f>IF(AZ33&lt;&gt;0,1/(1/AZ33-1/N33),0)</f>
        <v>4.2634417036309553E-2</v>
      </c>
      <c r="G33">
        <f>((BC33-AP33/2)*S33-E33)/(BC33+AP33/2)</f>
        <v>203.15880035007561</v>
      </c>
      <c r="H33">
        <f>AP33*1000</f>
        <v>23.298081722213031</v>
      </c>
      <c r="I33">
        <f>(AU33-BA33)</f>
        <v>37.434709707381813</v>
      </c>
      <c r="J33">
        <f>(P33+AT33*D33)</f>
        <v>75.11083984375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24.447092056274414</v>
      </c>
      <c r="P33" s="1">
        <v>75.11083984375</v>
      </c>
      <c r="Q33" s="1">
        <v>24.600488662719727</v>
      </c>
      <c r="R33" s="1">
        <v>400.08511352539063</v>
      </c>
      <c r="S33" s="1">
        <v>393.52313232421875</v>
      </c>
      <c r="T33" s="1">
        <v>0.21484586596488953</v>
      </c>
      <c r="U33" s="1">
        <v>20.869821548461914</v>
      </c>
      <c r="V33" s="1">
        <v>0.61729693412780762</v>
      </c>
      <c r="W33" s="1">
        <v>59.963340759277344</v>
      </c>
      <c r="X33" s="1">
        <v>300.40338134765625</v>
      </c>
      <c r="Y33" s="1">
        <v>299.07894897460938</v>
      </c>
      <c r="Z33" s="1">
        <v>8.5963611602783203</v>
      </c>
      <c r="AA33" s="1">
        <v>88.390235900878906</v>
      </c>
      <c r="AB33" s="1">
        <v>2.9192607402801514</v>
      </c>
      <c r="AC33" s="1">
        <v>-1.3162466287612915</v>
      </c>
      <c r="AD33" s="1">
        <v>4.0921706706285477E-2</v>
      </c>
      <c r="AE33" s="1">
        <v>3.6715138703584671E-3</v>
      </c>
      <c r="AF33" s="1">
        <v>6.2943488359451294E-2</v>
      </c>
      <c r="AG33" s="1">
        <v>2.3702286183834076E-2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1.1044241961310888</v>
      </c>
      <c r="AP33">
        <f>(U33-T33)/(1000-U33)*AO33</f>
        <v>2.3298081722213031E-2</v>
      </c>
      <c r="AQ33">
        <f>(P33+273.15)</f>
        <v>348.26083984374998</v>
      </c>
      <c r="AR33">
        <f>(O33+273.15)</f>
        <v>297.59709205627439</v>
      </c>
      <c r="AS33">
        <f>(Y33*AK33+Z33*AL33)*AM33</f>
        <v>47.852630766347829</v>
      </c>
      <c r="AT33">
        <f>((AS33+0.00000010773*(AR33^4-AQ33^4))-AP33*44100)/(L33*0.92*2*29.3+0.00000043092*AQ33^3)</f>
        <v>-12.870924853619528</v>
      </c>
      <c r="AU33">
        <f>0.61365*EXP(17.502*J33/(240.97+J33))</f>
        <v>39.279398157259607</v>
      </c>
      <c r="AV33">
        <f>AU33*1000/AA33</f>
        <v>444.38616728331453</v>
      </c>
      <c r="AW33">
        <f>(AV33-U33)</f>
        <v>423.51634573485262</v>
      </c>
      <c r="AX33">
        <f>IF(D33,P33,(O33+P33)/2)</f>
        <v>49.778965950012207</v>
      </c>
      <c r="AY33">
        <f>0.61365*EXP(17.502*AX33/(240.97+AX33))</f>
        <v>12.282518252997004</v>
      </c>
      <c r="AZ33">
        <f>IF(AW33&lt;&gt;0,(1000-(AV33+U33)/2)/AW33*AP33,0)</f>
        <v>4.2213944933851659E-2</v>
      </c>
      <c r="BA33">
        <f>U33*AA33/1000</f>
        <v>1.8446884498777945</v>
      </c>
      <c r="BB33">
        <f>(AY33-BA33)</f>
        <v>10.437829803119209</v>
      </c>
      <c r="BC33">
        <f>1/(1.6/F33+1.37/N33)</f>
        <v>2.6421172912532116E-2</v>
      </c>
      <c r="BD33">
        <f>G33*AA33*0.001</f>
        <v>17.957254288282744</v>
      </c>
      <c r="BE33">
        <f>G33/S33</f>
        <v>0.51625631039828079</v>
      </c>
      <c r="BF33">
        <f>(1-AP33*AA33/AU33/F33)*100</f>
        <v>-22.970036909802594</v>
      </c>
      <c r="BG33">
        <f>(S33-E33/(N33/1.35))</f>
        <v>394.1290448382814</v>
      </c>
      <c r="BH33">
        <f>E33*BF33/100/BG33</f>
        <v>1.1196402118674835E-3</v>
      </c>
    </row>
    <row r="34" spans="1:60" x14ac:dyDescent="0.25">
      <c r="A34" s="1" t="s">
        <v>1</v>
      </c>
      <c r="B34" s="1" t="s">
        <v>9555</v>
      </c>
      <c r="K34" s="1">
        <v>2.72</v>
      </c>
    </row>
    <row r="35" spans="1:60" x14ac:dyDescent="0.25">
      <c r="A35" s="1" t="s">
        <v>1</v>
      </c>
      <c r="B35" s="1" t="s">
        <v>9554</v>
      </c>
      <c r="K35" s="1">
        <v>2.72</v>
      </c>
    </row>
    <row r="36" spans="1:60" x14ac:dyDescent="0.25">
      <c r="A36" s="1">
        <v>7</v>
      </c>
      <c r="B36" s="1" t="s">
        <v>9553</v>
      </c>
      <c r="C36" s="1">
        <v>1492.4999994747341</v>
      </c>
      <c r="D36" s="1">
        <v>0</v>
      </c>
      <c r="E36">
        <f>(R36-S36*(1000-T36)/(1000-U36))*AO36</f>
        <v>-1.3508055960175669</v>
      </c>
      <c r="F36">
        <f>IF(AZ36&lt;&gt;0,1/(1/AZ36-1/N36),0)</f>
        <v>4.3444363721476371E-2</v>
      </c>
      <c r="G36">
        <f>((BC36-AP36/2)*S36-E36)/(BC36+AP36/2)</f>
        <v>186.57085757004609</v>
      </c>
      <c r="H36">
        <f>AP36*1000</f>
        <v>23.831261290508003</v>
      </c>
      <c r="I36">
        <f>(AU36-BA36)</f>
        <v>37.53270711507399</v>
      </c>
      <c r="J36">
        <f>(P36+AT36*D36)</f>
        <v>75.195846557617188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24.541841506958008</v>
      </c>
      <c r="P36" s="1">
        <v>75.195846557617188</v>
      </c>
      <c r="Q36" s="1">
        <v>24.685466766357422</v>
      </c>
      <c r="R36" s="1">
        <v>400.14361572265625</v>
      </c>
      <c r="S36" s="1">
        <v>392.88836669921875</v>
      </c>
      <c r="T36" s="1">
        <v>0.23972824215888977</v>
      </c>
      <c r="U36" s="1">
        <v>21.358570098876953</v>
      </c>
      <c r="V36" s="1">
        <v>0.68488329648971558</v>
      </c>
      <c r="W36" s="1">
        <v>61.019630432128906</v>
      </c>
      <c r="X36" s="1">
        <v>300.37890625</v>
      </c>
      <c r="Y36" s="1">
        <v>501.01083374023438</v>
      </c>
      <c r="Z36" s="1">
        <v>9.7587175369262695</v>
      </c>
      <c r="AA36" s="1">
        <v>88.388809204101563</v>
      </c>
      <c r="AB36" s="1">
        <v>3.0819683074951172</v>
      </c>
      <c r="AC36" s="1">
        <v>-1.3328824043273926</v>
      </c>
      <c r="AD36" s="1">
        <v>5.1232647150754929E-2</v>
      </c>
      <c r="AE36" s="1">
        <v>3.275805851444602E-3</v>
      </c>
      <c r="AF36" s="1">
        <v>5.1233921200037003E-2</v>
      </c>
      <c r="AG36" s="1">
        <v>2.0980086177587509E-2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1.1043342141544115</v>
      </c>
      <c r="AP36">
        <f>(U36-T36)/(1000-U36)*AO36</f>
        <v>2.3831261290508002E-2</v>
      </c>
      <c r="AQ36">
        <f>(P36+273.15)</f>
        <v>348.34584655761716</v>
      </c>
      <c r="AR36">
        <f>(O36+273.15)</f>
        <v>297.69184150695799</v>
      </c>
      <c r="AS36">
        <f>(Y36*AK36+Z36*AL36)*AM36</f>
        <v>80.161731606683134</v>
      </c>
      <c r="AT36">
        <f>((AS36+0.00000010773*(AR36^4-AQ36^4))-AP36*44100)/(L36*0.92*2*29.3+0.00000043092*AQ36^3)</f>
        <v>-12.807328086713815</v>
      </c>
      <c r="AU36">
        <f>0.61365*EXP(17.502*J36/(240.97+J36))</f>
        <v>39.420565692416055</v>
      </c>
      <c r="AV36">
        <f>AU36*1000/AA36</f>
        <v>445.99046018810714</v>
      </c>
      <c r="AW36">
        <f>(AV36-U36)</f>
        <v>424.63189008923018</v>
      </c>
      <c r="AX36">
        <f>IF(D36,P36,(O36+P36)/2)</f>
        <v>49.868844032287598</v>
      </c>
      <c r="AY36">
        <f>0.61365*EXP(17.502*AX36/(240.97+AX36))</f>
        <v>12.337699948520459</v>
      </c>
      <c r="AZ36">
        <f>IF(AW36&lt;&gt;0,(1000-(AV36+U36)/2)/AW36*AP36,0)</f>
        <v>4.300784582936782E-2</v>
      </c>
      <c r="BA36">
        <f>U36*AA36/1000</f>
        <v>1.8878585773420637</v>
      </c>
      <c r="BB36">
        <f>(AY36-BA36)</f>
        <v>10.449841371178396</v>
      </c>
      <c r="BC36">
        <f>1/(1.6/F36+1.37/N36)</f>
        <v>2.6918784148771517E-2</v>
      </c>
      <c r="BD36">
        <f>G36*AA36*0.001</f>
        <v>16.490775932804411</v>
      </c>
      <c r="BE36">
        <f>G36/S36</f>
        <v>0.47486989532799795</v>
      </c>
      <c r="BF36">
        <f>(1-AP36*AA36/AU36/F36)*100</f>
        <v>-22.995158979834596</v>
      </c>
      <c r="BG36">
        <f>(S36-E36/(N36/1.35))</f>
        <v>393.3144039149409</v>
      </c>
      <c r="BH36">
        <f>E36*BF36/100/BG36</f>
        <v>7.8974960291542534E-4</v>
      </c>
    </row>
    <row r="37" spans="1:60" x14ac:dyDescent="0.25">
      <c r="A37" s="1" t="s">
        <v>1</v>
      </c>
      <c r="B37" s="1" t="s">
        <v>9552</v>
      </c>
      <c r="K37" s="1">
        <v>2.72</v>
      </c>
    </row>
    <row r="38" spans="1:60" x14ac:dyDescent="0.25">
      <c r="A38" s="1" t="s">
        <v>1</v>
      </c>
      <c r="B38" s="1" t="s">
        <v>9551</v>
      </c>
      <c r="K38" s="1">
        <v>2.72</v>
      </c>
    </row>
    <row r="39" spans="1:60" x14ac:dyDescent="0.25">
      <c r="A39" s="1">
        <v>8</v>
      </c>
      <c r="B39" s="1" t="s">
        <v>9550</v>
      </c>
      <c r="C39" s="1">
        <v>1698.4999994747341</v>
      </c>
      <c r="D39" s="1">
        <v>0</v>
      </c>
      <c r="E39">
        <f>(R39-S39*(1000-T39)/(1000-U39))*AO39</f>
        <v>-0.84503283133246476</v>
      </c>
      <c r="F39">
        <f>IF(AZ39&lt;&gt;0,1/(1/AZ39-1/N39),0)</f>
        <v>4.452512541531841E-2</v>
      </c>
      <c r="G39">
        <f>((BC39-AP39/2)*S39-E39)/(BC39+AP39/2)</f>
        <v>172.05815792353428</v>
      </c>
      <c r="H39">
        <f>AP39*1000</f>
        <v>24.514758481062717</v>
      </c>
      <c r="I39">
        <f>(AU39-BA39)</f>
        <v>37.624677104654062</v>
      </c>
      <c r="J39">
        <f>(P39+AT39*D39)</f>
        <v>75.283638000488281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24.644859313964844</v>
      </c>
      <c r="P39" s="1">
        <v>75.283638000488281</v>
      </c>
      <c r="Q39" s="1">
        <v>24.773815155029297</v>
      </c>
      <c r="R39" s="1">
        <v>400.09014892578125</v>
      </c>
      <c r="S39" s="1">
        <v>392.1494140625</v>
      </c>
      <c r="T39" s="1">
        <v>0.2601376473903656</v>
      </c>
      <c r="U39" s="1">
        <v>21.973047256469727</v>
      </c>
      <c r="V39" s="1">
        <v>0.73861223459243774</v>
      </c>
      <c r="W39" s="1">
        <v>62.388362884521484</v>
      </c>
      <c r="X39" s="1">
        <v>300.35116577148438</v>
      </c>
      <c r="Y39" s="1">
        <v>750.557861328125</v>
      </c>
      <c r="Z39" s="1">
        <v>8.9277305603027344</v>
      </c>
      <c r="AA39" s="1">
        <v>88.387062072753906</v>
      </c>
      <c r="AB39" s="1">
        <v>3.1381435394287109</v>
      </c>
      <c r="AC39" s="1">
        <v>-1.3488572835922241</v>
      </c>
      <c r="AD39" s="1">
        <v>5.9829574078321457E-2</v>
      </c>
      <c r="AE39" s="1">
        <v>5.526137538254261E-3</v>
      </c>
      <c r="AF39" s="1">
        <v>5.3604524582624435E-2</v>
      </c>
      <c r="AG39" s="1">
        <v>2.1198088303208351E-2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1.1042322271010452</v>
      </c>
      <c r="AP39">
        <f>(U39-T39)/(1000-U39)*AO39</f>
        <v>2.4514758481062719E-2</v>
      </c>
      <c r="AQ39">
        <f>(P39+273.15)</f>
        <v>348.43363800048826</v>
      </c>
      <c r="AR39">
        <f>(O39+273.15)</f>
        <v>297.79485931396482</v>
      </c>
      <c r="AS39">
        <f>(Y39*AK39+Z39*AL39)*AM39</f>
        <v>120.08925512829592</v>
      </c>
      <c r="AT39">
        <f>((AS39+0.00000010773*(AR39^4-AQ39^4))-AP39*44100)/(L39*0.92*2*29.3+0.00000043092*AQ39^3)</f>
        <v>-12.735972928531067</v>
      </c>
      <c r="AU39">
        <f>0.61365*EXP(17.502*J39/(240.97+J39))</f>
        <v>39.566810196439206</v>
      </c>
      <c r="AV39">
        <f>AU39*1000/AA39</f>
        <v>447.65386775578804</v>
      </c>
      <c r="AW39">
        <f>(AV39-U39)</f>
        <v>425.68082049931832</v>
      </c>
      <c r="AX39">
        <f>IF(D39,P39,(O39+P39)/2)</f>
        <v>49.964248657226563</v>
      </c>
      <c r="AY39">
        <f>0.61365*EXP(17.502*AX39/(240.97+AX39))</f>
        <v>12.39650843847941</v>
      </c>
      <c r="AZ39">
        <f>IF(AW39&lt;&gt;0,(1000-(AV39+U39)/2)/AW39*AP39,0)</f>
        <v>4.4066733521593383E-2</v>
      </c>
      <c r="BA39">
        <f>U39*AA39/1000</f>
        <v>1.9421330917851447</v>
      </c>
      <c r="BB39">
        <f>(AY39-BA39)</f>
        <v>10.454375346694265</v>
      </c>
      <c r="BC39">
        <f>1/(1.6/F39+1.37/N39)</f>
        <v>2.7582528517383392E-2</v>
      </c>
      <c r="BD39">
        <f>G39*AA39*0.001</f>
        <v>15.20771508451112</v>
      </c>
      <c r="BE39">
        <f>G39/S39</f>
        <v>0.43875663651026647</v>
      </c>
      <c r="BF39">
        <f>(1-AP39*AA39/AU39/F39)*100</f>
        <v>-22.992923974302325</v>
      </c>
      <c r="BG39">
        <f>(S39-E39/(N39/1.35))</f>
        <v>392.41593312025049</v>
      </c>
      <c r="BH39">
        <f>E39*BF39/100/BG39</f>
        <v>4.9513218008563414E-4</v>
      </c>
    </row>
    <row r="40" spans="1:60" x14ac:dyDescent="0.25">
      <c r="A40" s="1" t="s">
        <v>1</v>
      </c>
      <c r="B40" s="1" t="s">
        <v>9549</v>
      </c>
      <c r="K40" s="1">
        <v>2.72</v>
      </c>
    </row>
    <row r="41" spans="1:60" x14ac:dyDescent="0.25">
      <c r="A41" s="1" t="s">
        <v>1</v>
      </c>
      <c r="B41" s="1" t="s">
        <v>9548</v>
      </c>
      <c r="K41" s="1">
        <v>2.72</v>
      </c>
    </row>
    <row r="42" spans="1:60" x14ac:dyDescent="0.25">
      <c r="A42" s="1">
        <v>9</v>
      </c>
      <c r="B42" s="1" t="s">
        <v>5355</v>
      </c>
      <c r="C42" s="1">
        <v>1904.9999994635582</v>
      </c>
      <c r="D42" s="1">
        <v>0</v>
      </c>
      <c r="E42">
        <f>(R42-S42*(1000-T42)/(1000-U42))*AO42</f>
        <v>-0.39894394368338232</v>
      </c>
      <c r="F42">
        <f>IF(AZ42&lt;&gt;0,1/(1/AZ42-1/N42),0)</f>
        <v>4.5614039093638682E-2</v>
      </c>
      <c r="G42">
        <f>((BC42-AP42/2)*S42-E42)/(BC42+AP42/2)</f>
        <v>159.52801760869175</v>
      </c>
      <c r="H42">
        <f>AP42*1000</f>
        <v>25.236103844838372</v>
      </c>
      <c r="I42">
        <f>(AU42-BA42)</f>
        <v>37.749961707573434</v>
      </c>
      <c r="J42">
        <f>(P42+AT42*D42)</f>
        <v>75.392799377441406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24.767404556274414</v>
      </c>
      <c r="P42" s="1">
        <v>75.392799377441406</v>
      </c>
      <c r="Q42" s="1">
        <v>24.881235122680664</v>
      </c>
      <c r="R42" s="1">
        <v>400.1192626953125</v>
      </c>
      <c r="S42" s="1">
        <v>391.53311157226563</v>
      </c>
      <c r="T42" s="1">
        <v>0.28475925326347351</v>
      </c>
      <c r="U42" s="1">
        <v>22.620082855224609</v>
      </c>
      <c r="V42" s="1">
        <v>0.8026268482208252</v>
      </c>
      <c r="W42" s="1">
        <v>63.757316589355469</v>
      </c>
      <c r="X42" s="1">
        <v>300.3740234375</v>
      </c>
      <c r="Y42" s="1">
        <v>1001.066162109375</v>
      </c>
      <c r="Z42" s="1">
        <v>9.2446727752685547</v>
      </c>
      <c r="AA42" s="1">
        <v>88.387580871582031</v>
      </c>
      <c r="AB42" s="1">
        <v>3.2683558464050293</v>
      </c>
      <c r="AC42" s="1">
        <v>-1.3734723329544067</v>
      </c>
      <c r="AD42" s="1">
        <v>2.6068482547998428E-2</v>
      </c>
      <c r="AE42" s="1">
        <v>9.0616540983319283E-3</v>
      </c>
      <c r="AF42" s="1">
        <v>3.0800590291619301E-2</v>
      </c>
      <c r="AG42" s="1">
        <v>1.8525397405028343E-2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1.1043162626378675</v>
      </c>
      <c r="AP42">
        <f>(U42-T42)/(1000-U42)*AO42</f>
        <v>2.5236103844838372E-2</v>
      </c>
      <c r="AQ42">
        <f>(P42+273.15)</f>
        <v>348.54279937744138</v>
      </c>
      <c r="AR42">
        <f>(O42+273.15)</f>
        <v>297.91740455627439</v>
      </c>
      <c r="AS42">
        <f>(Y42*AK42+Z42*AL42)*AM42</f>
        <v>160.17058235740842</v>
      </c>
      <c r="AT42">
        <f>((AS42+0.00000010773*(AR42^4-AQ42^4))-AP42*44100)/(L42*0.92*2*29.3+0.00000043092*AQ42^3)</f>
        <v>-12.676906237617255</v>
      </c>
      <c r="AU42">
        <f>0.61365*EXP(17.502*J42/(240.97+J42))</f>
        <v>39.749296110261483</v>
      </c>
      <c r="AV42">
        <f>AU42*1000/AA42</f>
        <v>449.7158505561215</v>
      </c>
      <c r="AW42">
        <f>(AV42-U42)</f>
        <v>427.09576770089689</v>
      </c>
      <c r="AX42">
        <f>IF(D42,P42,(O42+P42)/2)</f>
        <v>50.08010196685791</v>
      </c>
      <c r="AY42">
        <f>0.61365*EXP(17.502*AX42/(240.97+AX42))</f>
        <v>12.468246473923113</v>
      </c>
      <c r="AZ42">
        <f>IF(AW42&lt;&gt;0,(1000-(AV42+U42)/2)/AW42*AP42,0)</f>
        <v>4.5133073118460681E-2</v>
      </c>
      <c r="BA42">
        <f>U42*AA42/1000</f>
        <v>1.9993344026880513</v>
      </c>
      <c r="BB42">
        <f>(AY42-BA42)</f>
        <v>10.468912071235062</v>
      </c>
      <c r="BC42">
        <f>1/(1.6/F42+1.37/N42)</f>
        <v>2.8250991755284303E-2</v>
      </c>
      <c r="BD42">
        <f>G42*AA42*0.001</f>
        <v>14.100295557671405</v>
      </c>
      <c r="BE42">
        <f>G42/S42</f>
        <v>0.40744451208246668</v>
      </c>
      <c r="BF42">
        <f>(1-AP42*AA42/AU42/F42)*100</f>
        <v>-23.022792404840644</v>
      </c>
      <c r="BG42">
        <f>(S42-E42/(N42/1.35))</f>
        <v>391.65893646335076</v>
      </c>
      <c r="BH42">
        <f>E42*BF42/100/BG42</f>
        <v>2.3451025219873694E-4</v>
      </c>
    </row>
    <row r="43" spans="1:60" x14ac:dyDescent="0.25">
      <c r="A43" s="1" t="s">
        <v>1</v>
      </c>
      <c r="B43" s="1" t="s">
        <v>9547</v>
      </c>
      <c r="K43" s="1">
        <v>2.72</v>
      </c>
    </row>
    <row r="44" spans="1:60" x14ac:dyDescent="0.25">
      <c r="A44" s="1" t="s">
        <v>1</v>
      </c>
      <c r="B44" s="1" t="s">
        <v>9546</v>
      </c>
      <c r="K44" s="1">
        <v>2.72</v>
      </c>
    </row>
    <row r="45" spans="1:60" x14ac:dyDescent="0.25">
      <c r="A45" s="1">
        <v>10</v>
      </c>
      <c r="B45" s="1" t="s">
        <v>9545</v>
      </c>
      <c r="C45" s="1">
        <v>2110.4999994747341</v>
      </c>
      <c r="D45" s="1">
        <v>0</v>
      </c>
      <c r="E45">
        <f>(R45-S45*(1000-T45)/(1000-U45))*AO45</f>
        <v>-0.24280548026874485</v>
      </c>
      <c r="F45">
        <f>IF(AZ45&lt;&gt;0,1/(1/AZ45-1/N45),0)</f>
        <v>4.6668181778820379E-2</v>
      </c>
      <c r="G45">
        <f>((BC45-AP45/2)*S45-E45)/(BC45+AP45/2)</f>
        <v>154.42314361354792</v>
      </c>
      <c r="H45">
        <f>AP45*1000</f>
        <v>25.96211002386525</v>
      </c>
      <c r="I45">
        <f>(AU45-BA45)</f>
        <v>37.893109494031116</v>
      </c>
      <c r="J45">
        <f>(P45+AT45*D45)</f>
        <v>75.512413024902344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24.908466339111328</v>
      </c>
      <c r="P45" s="1">
        <v>75.512413024902344</v>
      </c>
      <c r="Q45" s="1">
        <v>25.002267837524414</v>
      </c>
      <c r="R45" s="1">
        <v>400.02499389648438</v>
      </c>
      <c r="S45" s="1">
        <v>391.05047607421875</v>
      </c>
      <c r="T45" s="1">
        <v>0.30828380584716797</v>
      </c>
      <c r="U45" s="1">
        <v>23.273162841796875</v>
      </c>
      <c r="V45" s="1">
        <v>0.86160916090011597</v>
      </c>
      <c r="W45" s="1">
        <v>65.045158386230469</v>
      </c>
      <c r="X45" s="1">
        <v>300.34323120117188</v>
      </c>
      <c r="Y45" s="1">
        <v>1249.7974853515625</v>
      </c>
      <c r="Z45" s="1">
        <v>8.8935642242431641</v>
      </c>
      <c r="AA45" s="1">
        <v>88.383628845214844</v>
      </c>
      <c r="AB45" s="1">
        <v>3.4058666229248047</v>
      </c>
      <c r="AC45" s="1">
        <v>-1.4078078269958496</v>
      </c>
      <c r="AD45" s="1">
        <v>5.2082274109125137E-2</v>
      </c>
      <c r="AE45" s="1">
        <v>5.2582258358597755E-3</v>
      </c>
      <c r="AF45" s="1">
        <v>4.2862668633460999E-2</v>
      </c>
      <c r="AG45" s="1">
        <v>2.128908783197403E-2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1.1042030558866611</v>
      </c>
      <c r="AP45">
        <f>(U45-T45)/(1000-U45)*AO45</f>
        <v>2.596211002386525E-2</v>
      </c>
      <c r="AQ45">
        <f>(P45+273.15)</f>
        <v>348.66241302490232</v>
      </c>
      <c r="AR45">
        <f>(O45+273.15)</f>
        <v>298.05846633911131</v>
      </c>
      <c r="AS45">
        <f>(Y45*AK45+Z45*AL45)*AM45</f>
        <v>199.96759318662589</v>
      </c>
      <c r="AT45">
        <f>((AS45+0.00000010773*(AR45^4-AQ45^4))-AP45*44100)/(L45*0.92*2*29.3+0.00000043092*AQ45^3)</f>
        <v>-12.621212697648742</v>
      </c>
      <c r="AU45">
        <f>0.61365*EXP(17.502*J45/(240.97+J45))</f>
        <v>39.950076080694735</v>
      </c>
      <c r="AV45">
        <f>AU45*1000/AA45</f>
        <v>452.00764669505492</v>
      </c>
      <c r="AW45">
        <f>(AV45-U45)</f>
        <v>428.73448385325804</v>
      </c>
      <c r="AX45">
        <f>IF(D45,P45,(O45+P45)/2)</f>
        <v>50.210439682006836</v>
      </c>
      <c r="AY45">
        <f>0.61365*EXP(17.502*AX45/(240.97+AX45))</f>
        <v>12.549380945034796</v>
      </c>
      <c r="AZ45">
        <f>IF(AW45&lt;&gt;0,(1000-(AV45+U45)/2)/AW45*AP45,0)</f>
        <v>4.6164851288066265E-2</v>
      </c>
      <c r="BA45">
        <f>U45*AA45/1000</f>
        <v>2.0569665866636204</v>
      </c>
      <c r="BB45">
        <f>(AY45-BA45)</f>
        <v>10.492414358371176</v>
      </c>
      <c r="BC45">
        <f>1/(1.6/F45+1.37/N45)</f>
        <v>2.8897834892309817E-2</v>
      </c>
      <c r="BD45">
        <f>G45*AA45*0.001</f>
        <v>13.648477810251128</v>
      </c>
      <c r="BE45">
        <f>G45/S45</f>
        <v>0.39489312265723836</v>
      </c>
      <c r="BF45">
        <f>(1-AP45*AA45/AU45/F45)*100</f>
        <v>-23.075985885097737</v>
      </c>
      <c r="BG45">
        <f>(S45-E45/(N45/1.35))</f>
        <v>391.12705568795496</v>
      </c>
      <c r="BH45">
        <f>E45*BF45/100/BG45</f>
        <v>1.432520648731609E-4</v>
      </c>
    </row>
    <row r="46" spans="1:60" x14ac:dyDescent="0.25">
      <c r="A46" s="1" t="s">
        <v>1</v>
      </c>
      <c r="B46" s="1" t="s">
        <v>9544</v>
      </c>
      <c r="K46" s="1">
        <v>2.72</v>
      </c>
    </row>
    <row r="47" spans="1:60" x14ac:dyDescent="0.25">
      <c r="A47" s="1" t="s">
        <v>1</v>
      </c>
      <c r="B47" s="1" t="s">
        <v>9543</v>
      </c>
      <c r="K47" s="1">
        <v>2.72</v>
      </c>
    </row>
    <row r="48" spans="1:60" x14ac:dyDescent="0.25">
      <c r="A48" s="1">
        <v>11</v>
      </c>
      <c r="B48" s="1" t="s">
        <v>9542</v>
      </c>
      <c r="C48" s="1">
        <v>2316.9999994635582</v>
      </c>
      <c r="D48" s="1">
        <v>0</v>
      </c>
      <c r="E48">
        <f>(R48-S48*(1000-T48)/(1000-U48))*AO48</f>
        <v>0.15745330520673664</v>
      </c>
      <c r="F48">
        <f>IF(AZ48&lt;&gt;0,1/(1/AZ48-1/N48),0)</f>
        <v>4.8255453819025788E-2</v>
      </c>
      <c r="G48">
        <f>((BC48-AP48/2)*S48-E48)/(BC48+AP48/2)</f>
        <v>143.73208451203917</v>
      </c>
      <c r="H48">
        <f>AP48*1000</f>
        <v>26.997961028525484</v>
      </c>
      <c r="I48">
        <f>(AU48-BA48)</f>
        <v>38.036691446959686</v>
      </c>
      <c r="J48">
        <f>(P48+AT48*D48)</f>
        <v>75.645668029785156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25.069223403930664</v>
      </c>
      <c r="P48" s="1">
        <v>75.645668029785156</v>
      </c>
      <c r="Q48" s="1">
        <v>25.135629653930664</v>
      </c>
      <c r="R48" s="1">
        <v>400.0501708984375</v>
      </c>
      <c r="S48" s="1">
        <v>390.36328125</v>
      </c>
      <c r="T48" s="1">
        <v>0.33235949277877808</v>
      </c>
      <c r="U48" s="1">
        <v>24.190685272216797</v>
      </c>
      <c r="V48" s="1">
        <v>0.92004334926605225</v>
      </c>
      <c r="W48" s="1">
        <v>66.965080261230469</v>
      </c>
      <c r="X48" s="1">
        <v>300.34808349609375</v>
      </c>
      <c r="Y48" s="1">
        <v>1599.92431640625</v>
      </c>
      <c r="Z48" s="1">
        <v>9.5232915878295898</v>
      </c>
      <c r="AA48" s="1">
        <v>88.384307861328125</v>
      </c>
      <c r="AB48" s="1">
        <v>3.5267834663391113</v>
      </c>
      <c r="AC48" s="1">
        <v>-1.4407728910446167</v>
      </c>
      <c r="AD48" s="1">
        <v>5.9305235743522644E-2</v>
      </c>
      <c r="AE48" s="1">
        <v>3.5326785873621702E-3</v>
      </c>
      <c r="AF48" s="1">
        <v>6.3421763479709625E-2</v>
      </c>
      <c r="AG48" s="1">
        <v>1.9681615754961967E-2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1.1042208952062269</v>
      </c>
      <c r="AP48">
        <f>(U48-T48)/(1000-U48)*AO48</f>
        <v>2.6997961028525485E-2</v>
      </c>
      <c r="AQ48">
        <f>(P48+273.15)</f>
        <v>348.79566802978513</v>
      </c>
      <c r="AR48">
        <f>(O48+273.15)</f>
        <v>298.21922340393064</v>
      </c>
      <c r="AS48">
        <f>(Y48*AK48+Z48*AL48)*AM48</f>
        <v>255.98788490322477</v>
      </c>
      <c r="AT48">
        <f>((AS48+0.00000010773*(AR48^4-AQ48^4))-AP48*44100)/(L48*0.92*2*29.3+0.00000043092*AQ48^3)</f>
        <v>-12.546368283959708</v>
      </c>
      <c r="AU48">
        <f>0.61365*EXP(17.502*J48/(240.97+J48))</f>
        <v>40.174768421435793</v>
      </c>
      <c r="AV48">
        <f>AU48*1000/AA48</f>
        <v>454.5463939647363</v>
      </c>
      <c r="AW48">
        <f>(AV48-U48)</f>
        <v>430.3557086925195</v>
      </c>
      <c r="AX48">
        <f>IF(D48,P48,(O48+P48)/2)</f>
        <v>50.35744571685791</v>
      </c>
      <c r="AY48">
        <f>0.61365*EXP(17.502*AX48/(240.97+AX48))</f>
        <v>12.641437043230534</v>
      </c>
      <c r="AZ48">
        <f>IF(AW48&lt;&gt;0,(1000-(AV48+U48)/2)/AW48*AP48,0)</f>
        <v>4.7717499988185343E-2</v>
      </c>
      <c r="BA48">
        <f>U48*AA48/1000</f>
        <v>2.1380769744761055</v>
      </c>
      <c r="BB48">
        <f>(AY48-BA48)</f>
        <v>10.503360068754429</v>
      </c>
      <c r="BC48">
        <f>1/(1.6/F48+1.37/N48)</f>
        <v>2.9871307189957754E-2</v>
      </c>
      <c r="BD48">
        <f>G48*AA48*0.001</f>
        <v>12.703660807062503</v>
      </c>
      <c r="BE48">
        <f>G48/S48</f>
        <v>0.36820083090752831</v>
      </c>
      <c r="BF48">
        <f>(1-AP48*AA48/AU48/F48)*100</f>
        <v>-23.085344366921777</v>
      </c>
      <c r="BG48">
        <f>(S48-E48/(N48/1.35))</f>
        <v>390.31362127823627</v>
      </c>
      <c r="BH48">
        <f>E48*BF48/100/BG48</f>
        <v>-9.3126746653210684E-5</v>
      </c>
    </row>
    <row r="49" spans="1:60" x14ac:dyDescent="0.25">
      <c r="A49" s="1" t="s">
        <v>1</v>
      </c>
      <c r="B49" s="1" t="s">
        <v>9541</v>
      </c>
      <c r="K49" s="1">
        <v>2.72</v>
      </c>
    </row>
    <row r="50" spans="1:60" x14ac:dyDescent="0.25">
      <c r="A50" s="1" t="s">
        <v>1</v>
      </c>
      <c r="B50" s="1" t="s">
        <v>9536</v>
      </c>
      <c r="K50" s="1">
        <v>2.72</v>
      </c>
    </row>
    <row r="51" spans="1:60" x14ac:dyDescent="0.25">
      <c r="A51" s="1">
        <v>12</v>
      </c>
      <c r="B51" s="1" t="s">
        <v>9540</v>
      </c>
      <c r="C51" s="1">
        <v>2522.9999994635582</v>
      </c>
      <c r="D51" s="1">
        <v>0</v>
      </c>
      <c r="E51">
        <f>(R51-S51*(1000-T51)/(1000-U51))*AO51</f>
        <v>0.22159951524664351</v>
      </c>
      <c r="F51">
        <f>IF(AZ51&lt;&gt;0,1/(1/AZ51-1/N51),0)</f>
        <v>4.9890329866196736E-2</v>
      </c>
      <c r="G51">
        <f>((BC51-AP51/2)*S51-E51)/(BC51+AP51/2)</f>
        <v>141.13586916146485</v>
      </c>
      <c r="H51">
        <f>AP51*1000</f>
        <v>28.091314114096111</v>
      </c>
      <c r="I51">
        <f>(AU51-BA51)</f>
        <v>38.199938758119146</v>
      </c>
      <c r="J51">
        <f>(P51+AT51*D51)</f>
        <v>75.792160034179688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25.238130569458008</v>
      </c>
      <c r="P51" s="1">
        <v>75.792160034179688</v>
      </c>
      <c r="Q51" s="1">
        <v>25.280563354492188</v>
      </c>
      <c r="R51" s="1">
        <v>400.02880859375</v>
      </c>
      <c r="S51" s="1">
        <v>389.9100341796875</v>
      </c>
      <c r="T51" s="1">
        <v>0.3551889955997467</v>
      </c>
      <c r="U51" s="1">
        <v>25.152320861816406</v>
      </c>
      <c r="V51" s="1">
        <v>0.9734044075012207</v>
      </c>
      <c r="W51" s="1">
        <v>68.930564880371094</v>
      </c>
      <c r="X51" s="1">
        <v>300.38363647460938</v>
      </c>
      <c r="Y51" s="1">
        <v>2001.488037109375</v>
      </c>
      <c r="Z51" s="1">
        <v>8.8435125350952148</v>
      </c>
      <c r="AA51" s="1">
        <v>88.38470458984375</v>
      </c>
      <c r="AB51" s="1">
        <v>3.8260998725891113</v>
      </c>
      <c r="AC51" s="1">
        <v>-1.4622052907943726</v>
      </c>
      <c r="AD51" s="1">
        <v>4.4792771339416504E-2</v>
      </c>
      <c r="AE51" s="1">
        <v>6.4666662365198135E-3</v>
      </c>
      <c r="AF51" s="1">
        <v>1.8755283206701279E-2</v>
      </c>
      <c r="AG51" s="1">
        <v>2.1223733201622963E-2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1.1043516046860637</v>
      </c>
      <c r="AP51">
        <f>(U51-T51)/(1000-U51)*AO51</f>
        <v>2.809131411409611E-2</v>
      </c>
      <c r="AQ51">
        <f>(P51+273.15)</f>
        <v>348.94216003417966</v>
      </c>
      <c r="AR51">
        <f>(O51+273.15)</f>
        <v>298.38813056945799</v>
      </c>
      <c r="AS51">
        <f>(Y51*AK51+Z51*AL51)*AM51</f>
        <v>320.23807877962099</v>
      </c>
      <c r="AT51">
        <f>((AS51+0.00000010773*(AR51^4-AQ51^4))-AP51*44100)/(L51*0.92*2*29.3+0.00000043092*AQ51^3)</f>
        <v>-12.429873327707602</v>
      </c>
      <c r="AU51">
        <f>0.61365*EXP(17.502*J51/(240.97+J51))</f>
        <v>40.423019207239754</v>
      </c>
      <c r="AV51">
        <f>AU51*1000/AA51</f>
        <v>457.35310645462908</v>
      </c>
      <c r="AW51">
        <f>(AV51-U51)</f>
        <v>432.20078559281268</v>
      </c>
      <c r="AX51">
        <f>IF(D51,P51,(O51+P51)/2)</f>
        <v>50.515145301818848</v>
      </c>
      <c r="AY51">
        <f>0.61365*EXP(17.502*AX51/(240.97+AX51))</f>
        <v>12.740835965272439</v>
      </c>
      <c r="AZ51">
        <f>IF(AW51&lt;&gt;0,(1000-(AV51+U51)/2)/AW51*AP51,0)</f>
        <v>4.9315524321895947E-2</v>
      </c>
      <c r="BA51">
        <f>U51*AA51/1000</f>
        <v>2.2230804491206073</v>
      </c>
      <c r="BB51">
        <f>(AY51-BA51)</f>
        <v>10.517755516151832</v>
      </c>
      <c r="BC51">
        <f>1/(1.6/F51+1.37/N51)</f>
        <v>3.0873335077073478E-2</v>
      </c>
      <c r="BD51">
        <f>G51*AA51*0.001</f>
        <v>12.47425210286691</v>
      </c>
      <c r="BE51">
        <f>G51/S51</f>
        <v>0.36197034389841659</v>
      </c>
      <c r="BF51">
        <f>(1-AP51*AA51/AU51/F51)*100</f>
        <v>-23.113037717031702</v>
      </c>
      <c r="BG51">
        <f>(S51-E51/(N51/1.35))</f>
        <v>389.84014281948038</v>
      </c>
      <c r="BH51">
        <f>E51*BF51/100/BG51</f>
        <v>-1.3138303092463555E-4</v>
      </c>
    </row>
    <row r="52" spans="1:60" x14ac:dyDescent="0.25">
      <c r="A52" s="1" t="s">
        <v>1</v>
      </c>
      <c r="B52" s="1" t="s">
        <v>9539</v>
      </c>
    </row>
    <row r="53" spans="1:60" x14ac:dyDescent="0.25">
      <c r="A53" s="1" t="s">
        <v>1</v>
      </c>
      <c r="B53" s="1" t="s">
        <v>9538</v>
      </c>
    </row>
    <row r="54" spans="1:60" x14ac:dyDescent="0.25">
      <c r="A54" s="1" t="s">
        <v>1</v>
      </c>
      <c r="B54" s="1" t="s">
        <v>9537</v>
      </c>
    </row>
    <row r="55" spans="1:60" x14ac:dyDescent="0.25">
      <c r="A55" s="1" t="s">
        <v>1</v>
      </c>
      <c r="B55" s="1" t="s">
        <v>9536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84860-598D-4841-8307-E1577C69E71A}">
  <dimension ref="A1:BD56"/>
  <sheetViews>
    <sheetView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9498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9497</v>
      </c>
    </row>
    <row r="12" spans="1:56" x14ac:dyDescent="0.25">
      <c r="A12" s="1" t="s">
        <v>1</v>
      </c>
      <c r="B12" s="1" t="s">
        <v>9496</v>
      </c>
    </row>
    <row r="13" spans="1:56" x14ac:dyDescent="0.25">
      <c r="A13" s="1" t="s">
        <v>1</v>
      </c>
      <c r="B13" s="1" t="s">
        <v>9495</v>
      </c>
    </row>
    <row r="14" spans="1:56" x14ac:dyDescent="0.25">
      <c r="A14" s="1" t="s">
        <v>1</v>
      </c>
      <c r="B14" s="1" t="s">
        <v>9494</v>
      </c>
    </row>
    <row r="15" spans="1:56" x14ac:dyDescent="0.25">
      <c r="A15" s="1" t="s">
        <v>1</v>
      </c>
      <c r="B15" s="1" t="s">
        <v>9493</v>
      </c>
    </row>
    <row r="16" spans="1:56" x14ac:dyDescent="0.25">
      <c r="A16" s="1" t="s">
        <v>1</v>
      </c>
      <c r="B16" s="1" t="s">
        <v>9492</v>
      </c>
    </row>
    <row r="17" spans="1:56" x14ac:dyDescent="0.25">
      <c r="A17" s="1" t="s">
        <v>1</v>
      </c>
      <c r="B17" s="1" t="s">
        <v>9491</v>
      </c>
    </row>
    <row r="18" spans="1:56" x14ac:dyDescent="0.25">
      <c r="A18" s="1" t="s">
        <v>1</v>
      </c>
      <c r="B18" s="1" t="s">
        <v>9490</v>
      </c>
    </row>
    <row r="19" spans="1:56" x14ac:dyDescent="0.25">
      <c r="A19" s="1">
        <v>1</v>
      </c>
      <c r="B19" s="1" t="s">
        <v>9489</v>
      </c>
      <c r="C19" s="1">
        <v>238.49999947473407</v>
      </c>
      <c r="D19" s="1">
        <v>0</v>
      </c>
      <c r="E19">
        <f>(R19-S19*(1000-T19)/(1000-U19))*AK19</f>
        <v>-5.1120908001775822</v>
      </c>
      <c r="F19">
        <f>IF(AV19&lt;&gt;0,1/(1/AV19-1/N19),0)</f>
        <v>3.6550222447107665</v>
      </c>
      <c r="G19">
        <f>((AY19-AL19/2)*S19-E19)/(AY19+AL19/2)</f>
        <v>393.05187441156937</v>
      </c>
      <c r="H19">
        <f>AL19*1000</f>
        <v>23.315513915003741</v>
      </c>
      <c r="I19">
        <f>(AQ19-AW19)</f>
        <v>1.0179282061801092</v>
      </c>
      <c r="J19">
        <f>(P19+AP19*D19)</f>
        <v>23.137365341186523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24.462497711181641</v>
      </c>
      <c r="P19" s="1">
        <v>23.137365341186523</v>
      </c>
      <c r="Q19" s="1">
        <v>24.514387130737305</v>
      </c>
      <c r="R19" s="1">
        <v>399.88919067382813</v>
      </c>
      <c r="S19" s="1">
        <v>396.1500244140625</v>
      </c>
      <c r="T19" s="1">
        <v>-5.5176511406898499E-2</v>
      </c>
      <c r="U19" s="1">
        <v>20.646413803100586</v>
      </c>
      <c r="V19" s="1">
        <v>-0.15842053294181824</v>
      </c>
      <c r="W19" s="1">
        <v>59.279136657714844</v>
      </c>
      <c r="X19" s="1">
        <v>300.0196533203125</v>
      </c>
      <c r="Y19" s="1">
        <v>7.6192258857190609E-3</v>
      </c>
      <c r="Z19" s="1">
        <v>7.6728792190551758</v>
      </c>
      <c r="AA19" s="1">
        <v>88.408699035644531</v>
      </c>
      <c r="AB19" s="1">
        <v>7.1249308586120605</v>
      </c>
      <c r="AC19" s="1">
        <v>-1.5680419206619263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1.1030134313246782</v>
      </c>
      <c r="AL19">
        <f>(U19-T19)/(1000-U19)*AK19</f>
        <v>2.3315513915003742E-2</v>
      </c>
      <c r="AM19">
        <f>(P19+273.15)</f>
        <v>296.2873653411865</v>
      </c>
      <c r="AN19">
        <f>(O19+273.15)</f>
        <v>297.61249771118162</v>
      </c>
      <c r="AO19">
        <f>(Y19*AG19+Z19*AH19)*AI19</f>
        <v>1.2190761144665746E-3</v>
      </c>
      <c r="AP19">
        <f>((AO19+0.00000010773*(AN19^4-AM19^4))-AL19*44100)/(L19*51.4+0.00000043092*AM19^3)</f>
        <v>-8.3593295208997755</v>
      </c>
      <c r="AQ19">
        <f>0.61365*EXP(17.502*J19/(240.97+J19))</f>
        <v>2.8432507902638058</v>
      </c>
      <c r="AR19">
        <f>AQ19*1000/AA19</f>
        <v>32.160305730971871</v>
      </c>
      <c r="AS19">
        <f>(AR19-U19)</f>
        <v>11.513891927871285</v>
      </c>
      <c r="AT19">
        <f>IF(D19,P19,(O19+P19)/2)</f>
        <v>23.799931526184082</v>
      </c>
      <c r="AU19">
        <f>0.61365*EXP(17.502*AT19/(240.97+AT19))</f>
        <v>2.9591691217788907</v>
      </c>
      <c r="AV19">
        <f>IF(AS19&lt;&gt;0,(1000-(AR19+U19)/2)/AS19*AL19,0)</f>
        <v>1.9715232829312623</v>
      </c>
      <c r="AW19">
        <f>U19*AA19/1000</f>
        <v>1.8253225840836966</v>
      </c>
      <c r="AX19">
        <f>(AU19-AW19)</f>
        <v>1.1338465376951941</v>
      </c>
      <c r="AY19">
        <f>1/(1.6/F19+1.37/N19)</f>
        <v>1.3195723652633677</v>
      </c>
      <c r="AZ19">
        <f>G19*AA19*0.001</f>
        <v>34.749204870248391</v>
      </c>
      <c r="BA19">
        <f>G19/S19</f>
        <v>0.9921793517315175</v>
      </c>
      <c r="BB19">
        <f>(1-AL19*AA19/AQ19/F19)*100</f>
        <v>80.164881501909733</v>
      </c>
      <c r="BC19">
        <f>(S19-E19/(N19/1.35))</f>
        <v>397.76235185588502</v>
      </c>
      <c r="BD19">
        <f>E19*BB19/100/BC19</f>
        <v>-1.030288943413425E-2</v>
      </c>
    </row>
    <row r="20" spans="1:56" x14ac:dyDescent="0.25">
      <c r="A20" s="1" t="s">
        <v>1</v>
      </c>
      <c r="B20" s="1" t="s">
        <v>9488</v>
      </c>
      <c r="K20" s="1">
        <v>2.72</v>
      </c>
    </row>
    <row r="21" spans="1:56" x14ac:dyDescent="0.25">
      <c r="A21" s="1" t="s">
        <v>1</v>
      </c>
      <c r="B21" s="1" t="s">
        <v>8056</v>
      </c>
      <c r="K21" s="1">
        <v>2.72</v>
      </c>
    </row>
    <row r="22" spans="1:56" x14ac:dyDescent="0.25">
      <c r="A22" s="1">
        <v>2</v>
      </c>
      <c r="B22" s="1" t="s">
        <v>9487</v>
      </c>
      <c r="C22" s="1">
        <v>442.99999950826168</v>
      </c>
      <c r="D22" s="1">
        <v>0</v>
      </c>
      <c r="E22">
        <f>(R22-S22*(1000-T22)/(1000-U22))*AK22</f>
        <v>-4.5737358551715142</v>
      </c>
      <c r="F22">
        <f>IF(AV22&lt;&gt;0,1/(1/AV22-1/N22),0)</f>
        <v>-19.973605560577351</v>
      </c>
      <c r="G22">
        <f>((AY22-AL22/2)*S22-E22)/(AY22+AL22/2)</f>
        <v>394.70785856500675</v>
      </c>
      <c r="H22">
        <f>AL22*1000</f>
        <v>23.367176290518881</v>
      </c>
      <c r="I22">
        <f>(AQ22-AW22)</f>
        <v>0.37059018532899857</v>
      </c>
      <c r="J22">
        <f>(P22+AP22*D22)</f>
        <v>18.959318161010742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24.546781539916992</v>
      </c>
      <c r="P22" s="1">
        <v>18.959318161010742</v>
      </c>
      <c r="Q22" s="1">
        <v>24.617769241333008</v>
      </c>
      <c r="R22" s="1">
        <v>400.06500244140625</v>
      </c>
      <c r="S22" s="1">
        <v>395.82669067382813</v>
      </c>
      <c r="T22" s="1">
        <v>-5.6642305105924606E-2</v>
      </c>
      <c r="U22" s="1">
        <v>20.686849594116211</v>
      </c>
      <c r="V22" s="1">
        <v>-0.16181980073451996</v>
      </c>
      <c r="W22" s="1">
        <v>59.099678039550781</v>
      </c>
      <c r="X22" s="1">
        <v>300.06466674804688</v>
      </c>
      <c r="Y22" s="1">
        <v>24.167654037475586</v>
      </c>
      <c r="Z22" s="1">
        <v>7.7873477935791016</v>
      </c>
      <c r="AA22" s="1">
        <v>88.41357421875</v>
      </c>
      <c r="AB22" s="1">
        <v>7.0568051338195801</v>
      </c>
      <c r="AC22" s="1">
        <v>-1.549233078956604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1.1031789218678192</v>
      </c>
      <c r="AL22">
        <f>(U22-T22)/(1000-U22)*AK22</f>
        <v>2.336717629051888E-2</v>
      </c>
      <c r="AM22">
        <f>(P22+273.15)</f>
        <v>292.10931816101072</v>
      </c>
      <c r="AN22">
        <f>(O22+273.15)</f>
        <v>297.69678153991697</v>
      </c>
      <c r="AO22">
        <f>(Y22*AG22+Z22*AH22)*AI22</f>
        <v>3.8668245595658277</v>
      </c>
      <c r="AP22">
        <f>((AO22+0.00000010773*(AN22^4-AM22^4))-AL22*44100)/(L22*51.4+0.00000043092*AM22^3)</f>
        <v>-7.9909161504548232</v>
      </c>
      <c r="AQ22">
        <f>0.61365*EXP(17.502*J22/(240.97+J22))</f>
        <v>2.1995884972705104</v>
      </c>
      <c r="AR22">
        <f>AQ22*1000/AA22</f>
        <v>24.878402628858321</v>
      </c>
      <c r="AS22">
        <f>(AR22-U22)</f>
        <v>4.1915530347421104</v>
      </c>
      <c r="AT22">
        <f>IF(D22,P22,(O22+P22)/2)</f>
        <v>21.753049850463867</v>
      </c>
      <c r="AU22">
        <f>0.61365*EXP(17.502*AT22/(240.97+AT22))</f>
        <v>2.6138053885633012</v>
      </c>
      <c r="AV22">
        <f>IF(AS22&lt;&gt;0,(1000-(AR22+U22)/2)/AS22*AL22,0)</f>
        <v>5.4478162295793817</v>
      </c>
      <c r="AW22">
        <f>U22*AA22/1000</f>
        <v>1.8289983119415119</v>
      </c>
      <c r="AX22">
        <f>(AU22-AW22)</f>
        <v>0.78480707662178939</v>
      </c>
      <c r="AY22">
        <f>1/(1.6/F22+1.37/N22)</f>
        <v>4.167331448545057</v>
      </c>
      <c r="AZ22">
        <f>G22*AA22*0.001</f>
        <v>34.897532547961099</v>
      </c>
      <c r="BA22">
        <f>G22/S22</f>
        <v>0.99717342934374442</v>
      </c>
      <c r="BB22">
        <f>(1-AL22*AA22/AQ22/F22)*100</f>
        <v>104.70248342852422</v>
      </c>
      <c r="BC22">
        <f>(S22-E22/(N22/1.35))</f>
        <v>397.26922370369613</v>
      </c>
      <c r="BD22">
        <f>E22*BB22/100/BC22</f>
        <v>-1.2054331773248991E-2</v>
      </c>
    </row>
    <row r="23" spans="1:56" x14ac:dyDescent="0.25">
      <c r="A23" s="1" t="s">
        <v>1</v>
      </c>
      <c r="B23" s="1" t="s">
        <v>9486</v>
      </c>
      <c r="K23" s="1">
        <v>2.72</v>
      </c>
    </row>
    <row r="24" spans="1:56" x14ac:dyDescent="0.25">
      <c r="A24" s="1" t="s">
        <v>1</v>
      </c>
      <c r="B24" s="1" t="s">
        <v>9485</v>
      </c>
      <c r="K24" s="1">
        <v>2.72</v>
      </c>
    </row>
    <row r="25" spans="1:56" x14ac:dyDescent="0.25">
      <c r="A25" s="1">
        <v>3</v>
      </c>
      <c r="B25" s="1" t="s">
        <v>8053</v>
      </c>
      <c r="C25" s="1">
        <v>646.99999950826168</v>
      </c>
      <c r="D25" s="1">
        <v>0</v>
      </c>
      <c r="E25">
        <f>(R25-S25*(1000-T25)/(1000-U25))*AK25</f>
        <v>-4.1778249215791812</v>
      </c>
      <c r="F25">
        <f>IF(AV25&lt;&gt;0,1/(1/AV25-1/N25),0)</f>
        <v>-5.6588104720679251</v>
      </c>
      <c r="G25">
        <f>((AY25-AL25/2)*S25-E25)/(AY25+AL25/2)</f>
        <v>395.28561082071496</v>
      </c>
      <c r="H25">
        <f>AL25*1000</f>
        <v>23.378491918007263</v>
      </c>
      <c r="I25">
        <f>(AQ25-AW25)</f>
        <v>0.11512094516415505</v>
      </c>
      <c r="J25">
        <f>(P25+AP25*D25)</f>
        <v>17.006481170654297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24.610124588012695</v>
      </c>
      <c r="P25" s="1">
        <v>17.006481170654297</v>
      </c>
      <c r="Q25" s="1">
        <v>24.693788528442383</v>
      </c>
      <c r="R25" s="1">
        <v>400.06948852539063</v>
      </c>
      <c r="S25" s="1">
        <v>395.47467041015625</v>
      </c>
      <c r="T25" s="1">
        <v>-5.7067103683948517E-2</v>
      </c>
      <c r="U25" s="1">
        <v>20.700801849365234</v>
      </c>
      <c r="V25" s="1">
        <v>-0.16241751611232758</v>
      </c>
      <c r="W25" s="1">
        <v>58.916130065917969</v>
      </c>
      <c r="X25" s="1">
        <v>299.99777221679688</v>
      </c>
      <c r="Y25" s="1">
        <v>51.050346374511719</v>
      </c>
      <c r="Z25" s="1">
        <v>7.6842446327209473</v>
      </c>
      <c r="AA25" s="1">
        <v>88.413902282714844</v>
      </c>
      <c r="AB25" s="1">
        <v>7.172278881072998</v>
      </c>
      <c r="AC25" s="1">
        <v>-1.5487183332443237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1.1029329860911645</v>
      </c>
      <c r="AL25">
        <f>(U25-T25)/(1000-U25)*AK25</f>
        <v>2.3378491918007265E-2</v>
      </c>
      <c r="AM25">
        <f>(P25+273.15)</f>
        <v>290.15648117065427</v>
      </c>
      <c r="AN25">
        <f>(O25+273.15)</f>
        <v>297.76012458801267</v>
      </c>
      <c r="AO25">
        <f>(Y25*AG25+Z25*AH25)*AI25</f>
        <v>8.1680552373516093</v>
      </c>
      <c r="AP25">
        <f>((AO25+0.00000010773*(AN25^4-AM25^4))-AL25*44100)/(L25*51.4+0.00000043092*AM25^3)</f>
        <v>-7.7952982013842096</v>
      </c>
      <c r="AQ25">
        <f>0.61365*EXP(17.502*J25/(240.97+J25))</f>
        <v>1.9453596170477756</v>
      </c>
      <c r="AR25">
        <f>AQ25*1000/AA25</f>
        <v>22.002870214089608</v>
      </c>
      <c r="AS25">
        <f>(AR25-U25)</f>
        <v>1.3020683647243736</v>
      </c>
      <c r="AT25">
        <f>IF(D25,P25,(O25+P25)/2)</f>
        <v>20.808302879333496</v>
      </c>
      <c r="AU25">
        <f>0.61365*EXP(17.502*AT25/(240.97+AT25))</f>
        <v>2.4666798413966671</v>
      </c>
      <c r="AV25">
        <f>IF(AS25&lt;&gt;0,(1000-(AR25+U25)/2)/AS25*AL25,0)</f>
        <v>17.571518371654843</v>
      </c>
      <c r="AW25">
        <f>U25*AA25/1000</f>
        <v>1.8302386718836205</v>
      </c>
      <c r="AX25">
        <f>(AU25-AW25)</f>
        <v>0.63644116951304652</v>
      </c>
      <c r="AY25">
        <f>1/(1.6/F25+1.37/N25)</f>
        <v>26.79349148757964</v>
      </c>
      <c r="AZ25">
        <f>G25*AA25*0.001</f>
        <v>34.948743368865948</v>
      </c>
      <c r="BA25">
        <f>G25/S25</f>
        <v>0.99952194260824545</v>
      </c>
      <c r="BB25">
        <f>(1-AL25*AA25/AQ25/F25)*100</f>
        <v>118.77638609516335</v>
      </c>
      <c r="BC25">
        <f>(S25-E25/(N25/1.35))</f>
        <v>396.79233514489806</v>
      </c>
      <c r="BD25">
        <f>E25*BB25/100/BC25</f>
        <v>-1.2505960976848897E-2</v>
      </c>
    </row>
    <row r="26" spans="1:56" x14ac:dyDescent="0.25">
      <c r="A26" s="1" t="s">
        <v>1</v>
      </c>
      <c r="B26" s="1" t="s">
        <v>9484</v>
      </c>
      <c r="K26" s="1">
        <v>2.72</v>
      </c>
    </row>
    <row r="27" spans="1:56" x14ac:dyDescent="0.25">
      <c r="A27" s="1" t="s">
        <v>1</v>
      </c>
      <c r="B27" s="1" t="s">
        <v>2008</v>
      </c>
      <c r="K27" s="1">
        <v>2.72</v>
      </c>
    </row>
    <row r="28" spans="1:56" x14ac:dyDescent="0.25">
      <c r="A28" s="1">
        <v>4</v>
      </c>
      <c r="B28" s="1" t="s">
        <v>2007</v>
      </c>
      <c r="C28" s="1">
        <v>851.99999950826168</v>
      </c>
      <c r="D28" s="1">
        <v>0</v>
      </c>
      <c r="E28">
        <f>(R28-S28*(1000-T28)/(1000-U28))*AK28</f>
        <v>-4.2309997487466067</v>
      </c>
      <c r="F28">
        <f>IF(AV28&lt;&gt;0,1/(1/AV28-1/N28),0)</f>
        <v>-4.0799780765525293</v>
      </c>
      <c r="G28">
        <f>((AY28-AL28/2)*S28-E28)/(AY28+AL28/2)</f>
        <v>395.71604871601721</v>
      </c>
      <c r="H28">
        <f>AL28*1000</f>
        <v>23.495426824979504</v>
      </c>
      <c r="I28">
        <f>(AQ28-AW28)</f>
        <v>-2.3341654436689563E-2</v>
      </c>
      <c r="J28">
        <f>(P28+AP28*D28)</f>
        <v>15.927502632141113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24.673057556152344</v>
      </c>
      <c r="P28" s="1">
        <v>15.927502632141113</v>
      </c>
      <c r="Q28" s="1">
        <v>24.758760452270508</v>
      </c>
      <c r="R28" s="1">
        <v>399.93795776367188</v>
      </c>
      <c r="S28" s="1">
        <v>395.35110473632813</v>
      </c>
      <c r="T28" s="1">
        <v>-5.7217519730329514E-2</v>
      </c>
      <c r="U28" s="1">
        <v>20.806549072265625</v>
      </c>
      <c r="V28" s="1">
        <v>-0.16223599016666412</v>
      </c>
      <c r="W28" s="1">
        <v>58.995410919189453</v>
      </c>
      <c r="X28" s="1">
        <v>299.93560791015625</v>
      </c>
      <c r="Y28" s="1">
        <v>101.34529876708984</v>
      </c>
      <c r="Z28" s="1">
        <v>7.6933708190917969</v>
      </c>
      <c r="AA28" s="1">
        <v>88.414924621582031</v>
      </c>
      <c r="AB28" s="1">
        <v>7.2659401893615723</v>
      </c>
      <c r="AC28" s="1">
        <v>-1.5503621101379395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1.1027044408461624</v>
      </c>
      <c r="AL28">
        <f>(U28-T28)/(1000-U28)*AK28</f>
        <v>2.3495426824979505E-2</v>
      </c>
      <c r="AM28">
        <f>(P28+273.15)</f>
        <v>289.07750263214109</v>
      </c>
      <c r="AN28">
        <f>(O28+273.15)</f>
        <v>297.82305755615232</v>
      </c>
      <c r="AO28">
        <f>(Y28*AG28+Z28*AH28)*AI28</f>
        <v>16.215247440295343</v>
      </c>
      <c r="AP28">
        <f>((AO28+0.00000010773*(AN28^4-AM28^4))-AL28*44100)/(L28*51.4+0.00000043092*AM28^3)</f>
        <v>-7.679121265196942</v>
      </c>
      <c r="AQ28">
        <f>0.61365*EXP(17.502*J28/(240.97+J28))</f>
        <v>1.8162678134229233</v>
      </c>
      <c r="AR28">
        <f>AQ28*1000/AA28</f>
        <v>20.542547779083595</v>
      </c>
      <c r="AS28">
        <f>(AR28-U28)</f>
        <v>-0.26400129318203014</v>
      </c>
      <c r="AT28">
        <f>IF(D28,P28,(O28+P28)/2)</f>
        <v>20.300280094146729</v>
      </c>
      <c r="AU28">
        <f>0.61365*EXP(17.502*AT28/(240.97+AT28))</f>
        <v>2.3906054834946406</v>
      </c>
      <c r="AV28">
        <f>IF(AS28&lt;&gt;0,(1000-(AR28+U28)/2)/AS28*AL28,0)</f>
        <v>-87.157412026157374</v>
      </c>
      <c r="AW28">
        <f>U28*AA28/1000</f>
        <v>1.8396094678596129</v>
      </c>
      <c r="AX28">
        <f>(AU28-AW28)</f>
        <v>0.55099601563502776</v>
      </c>
      <c r="AY28">
        <f>1/(1.6/F28+1.37/N28)</f>
        <v>-13.871253512274432</v>
      </c>
      <c r="AZ28">
        <f>G28*AA28*0.001</f>
        <v>34.987204618776943</v>
      </c>
      <c r="BA28">
        <f>G28/S28</f>
        <v>1.0009230883013025</v>
      </c>
      <c r="BB28">
        <f>(1-AL28*AA28/AQ28/F28)*100</f>
        <v>128.03310500287972</v>
      </c>
      <c r="BC28">
        <f>(S28-E28/(N28/1.35))</f>
        <v>396.68554054114821</v>
      </c>
      <c r="BD28">
        <f>E28*BB28/100/BC28</f>
        <v>-1.3655855324583998E-2</v>
      </c>
    </row>
    <row r="29" spans="1:56" x14ac:dyDescent="0.25">
      <c r="A29" s="1" t="s">
        <v>1</v>
      </c>
      <c r="B29" s="1" t="s">
        <v>9483</v>
      </c>
      <c r="K29" s="1">
        <v>2.72</v>
      </c>
    </row>
    <row r="30" spans="1:56" x14ac:dyDescent="0.25">
      <c r="A30" s="1" t="s">
        <v>1</v>
      </c>
      <c r="B30" s="1" t="s">
        <v>9482</v>
      </c>
      <c r="K30" s="1">
        <v>2.72</v>
      </c>
    </row>
    <row r="31" spans="1:56" x14ac:dyDescent="0.25">
      <c r="A31" s="1">
        <v>5</v>
      </c>
      <c r="B31" s="1" t="s">
        <v>2004</v>
      </c>
      <c r="C31" s="1">
        <v>1056.9999995082617</v>
      </c>
      <c r="D31" s="1">
        <v>0</v>
      </c>
      <c r="E31">
        <f>(R31-S31*(1000-T31)/(1000-U31))*AK31</f>
        <v>-4.1400019639981656</v>
      </c>
      <c r="F31">
        <f>IF(AV31&lt;&gt;0,1/(1/AV31-1/N31),0)</f>
        <v>-4.3594972799071021</v>
      </c>
      <c r="G31">
        <f>((AY31-AL31/2)*S31-E31)/(AY31+AL31/2)</f>
        <v>395.43402357361538</v>
      </c>
      <c r="H31">
        <f>AL31*1000</f>
        <v>23.626181350538268</v>
      </c>
      <c r="I31">
        <f>(AQ31-AW31)</f>
        <v>8.6741609845100154E-3</v>
      </c>
      <c r="J31">
        <f>(P31+AP31*D31)</f>
        <v>16.284633636474609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24.735132217407227</v>
      </c>
      <c r="P31" s="1">
        <v>16.284633636474609</v>
      </c>
      <c r="Q31" s="1">
        <v>24.822839736938477</v>
      </c>
      <c r="R31" s="1">
        <v>399.90228271484375</v>
      </c>
      <c r="S31" s="1">
        <v>395.18991088867188</v>
      </c>
      <c r="T31" s="1">
        <v>-5.6608166545629501E-2</v>
      </c>
      <c r="U31" s="1">
        <v>20.918949127197266</v>
      </c>
      <c r="V31" s="1">
        <v>-0.15990668535232544</v>
      </c>
      <c r="W31" s="1">
        <v>59.091819763183594</v>
      </c>
      <c r="X31" s="1">
        <v>299.96292114257813</v>
      </c>
      <c r="Y31" s="1">
        <v>150.64764404296875</v>
      </c>
      <c r="Z31" s="1">
        <v>7.8023576736450195</v>
      </c>
      <c r="AA31" s="1">
        <v>88.410881042480469</v>
      </c>
      <c r="AB31" s="1">
        <v>7.4580073356628418</v>
      </c>
      <c r="AC31" s="1">
        <v>-1.5620718002319336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1.102804857141831</v>
      </c>
      <c r="AL31">
        <f>(U31-T31)/(1000-U31)*AK31</f>
        <v>2.3626181350538268E-2</v>
      </c>
      <c r="AM31">
        <f>(P31+273.15)</f>
        <v>289.43463363647459</v>
      </c>
      <c r="AN31">
        <f>(O31+273.15)</f>
        <v>297.8851322174072</v>
      </c>
      <c r="AO31">
        <f>(Y31*AG31+Z31*AH31)*AI31</f>
        <v>24.103622508117041</v>
      </c>
      <c r="AP31">
        <f>((AO31+0.00000010773*(AN31^4-AM31^4))-AL31*44100)/(L31*51.4+0.00000043092*AM31^3)</f>
        <v>-7.6840937863254988</v>
      </c>
      <c r="AQ31">
        <f>0.61365*EXP(17.502*J31/(240.97+J31))</f>
        <v>1.858136883802848</v>
      </c>
      <c r="AR31">
        <f>AQ31*1000/AA31</f>
        <v>21.017061043764887</v>
      </c>
      <c r="AS31">
        <f>(AR31-U31)</f>
        <v>9.8111916567621194E-2</v>
      </c>
      <c r="AT31">
        <f>IF(D31,P31,(O31+P31)/2)</f>
        <v>20.509882926940918</v>
      </c>
      <c r="AU31">
        <f>0.61365*EXP(17.502*AT31/(240.97+AT31))</f>
        <v>2.4217398650346587</v>
      </c>
      <c r="AV31">
        <f>IF(AS31&lt;&gt;0,(1000-(AR31+U31)/2)/AS31*AL31,0)</f>
        <v>235.75920508990737</v>
      </c>
      <c r="AW31">
        <f>U31*AA31/1000</f>
        <v>1.849462722818338</v>
      </c>
      <c r="AX31">
        <f>(AU31-AW31)</f>
        <v>0.57227714221632064</v>
      </c>
      <c r="AY31">
        <f>1/(1.6/F31+1.37/N31)</f>
        <v>-21.30045091694176</v>
      </c>
      <c r="AZ31">
        <f>G31*AA31*0.001</f>
        <v>34.960670418316326</v>
      </c>
      <c r="BA31">
        <f>G31/S31</f>
        <v>1.0006177098104416</v>
      </c>
      <c r="BB31">
        <f>(1-AL31*AA31/AQ31/F31)*100</f>
        <v>125.78606876901893</v>
      </c>
      <c r="BC31">
        <f>(S31-E31/(N31/1.35))</f>
        <v>396.49564645493399</v>
      </c>
      <c r="BD31">
        <f>E31*BB31/100/BC31</f>
        <v>-1.3133929121376519E-2</v>
      </c>
    </row>
    <row r="32" spans="1:56" x14ac:dyDescent="0.25">
      <c r="A32" s="1" t="s">
        <v>1</v>
      </c>
      <c r="B32" s="1" t="s">
        <v>9481</v>
      </c>
      <c r="K32" s="1">
        <v>2.72</v>
      </c>
    </row>
    <row r="33" spans="1:56" x14ac:dyDescent="0.25">
      <c r="A33" s="1" t="s">
        <v>1</v>
      </c>
      <c r="B33" s="1" t="s">
        <v>2002</v>
      </c>
      <c r="K33" s="1">
        <v>2.72</v>
      </c>
    </row>
    <row r="34" spans="1:56" x14ac:dyDescent="0.25">
      <c r="A34" s="1">
        <v>6</v>
      </c>
      <c r="B34" s="1" t="s">
        <v>2001</v>
      </c>
      <c r="C34" s="1">
        <v>1261.9999995082617</v>
      </c>
      <c r="D34" s="1">
        <v>0</v>
      </c>
      <c r="E34">
        <f>(R34-S34*(1000-T34)/(1000-U34))*AK34</f>
        <v>-3.9766054710273613</v>
      </c>
      <c r="F34">
        <f>IF(AV34&lt;&gt;0,1/(1/AV34-1/N34),0)</f>
        <v>-5.5928923302361166</v>
      </c>
      <c r="G34">
        <f>((AY34-AL34/2)*S34-E34)/(AY34+AL34/2)</f>
        <v>394.85030003202172</v>
      </c>
      <c r="H34">
        <f>AL34*1000</f>
        <v>23.941524651832189</v>
      </c>
      <c r="I34">
        <f>(AQ34-AW34)</f>
        <v>0.11351688368219937</v>
      </c>
      <c r="J34">
        <f>(P34+AP34*D34)</f>
        <v>17.34071159362793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24.808584213256836</v>
      </c>
      <c r="P34" s="1">
        <v>17.34071159362793</v>
      </c>
      <c r="Q34" s="1">
        <v>24.894777297973633</v>
      </c>
      <c r="R34" s="1">
        <v>400.00637817382813</v>
      </c>
      <c r="S34" s="1">
        <v>395.03652954101563</v>
      </c>
      <c r="T34" s="1">
        <v>-5.7602658867835999E-2</v>
      </c>
      <c r="U34" s="1">
        <v>21.190481185913086</v>
      </c>
      <c r="V34" s="1">
        <v>-0.16200043261051178</v>
      </c>
      <c r="W34" s="1">
        <v>59.595638275146484</v>
      </c>
      <c r="X34" s="1">
        <v>299.98471069335938</v>
      </c>
      <c r="Y34" s="1">
        <v>300.32003784179688</v>
      </c>
      <c r="Z34" s="1">
        <v>7.8420953750610352</v>
      </c>
      <c r="AA34" s="1">
        <v>88.409103393554688</v>
      </c>
      <c r="AB34" s="1">
        <v>7.6081981658935547</v>
      </c>
      <c r="AC34" s="1">
        <v>-1.5785735845565796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1.1028849657844091</v>
      </c>
      <c r="AL34">
        <f>(U34-T34)/(1000-U34)*AK34</f>
        <v>2.3941524651832188E-2</v>
      </c>
      <c r="AM34">
        <f>(P34+273.15)</f>
        <v>290.49071159362791</v>
      </c>
      <c r="AN34">
        <f>(O34+273.15)</f>
        <v>297.95858421325681</v>
      </c>
      <c r="AO34">
        <f>(Y34*AG34+Z34*AH34)*AI34</f>
        <v>48.05120498065935</v>
      </c>
      <c r="AP34">
        <f>((AO34+0.00000010773*(AN34^4-AM34^4))-AL34*44100)/(L34*51.4+0.00000043092*AM34^3)</f>
        <v>-7.6785771390566326</v>
      </c>
      <c r="AQ34">
        <f>0.61365*EXP(17.502*J34/(240.97+J34))</f>
        <v>1.9869483258067648</v>
      </c>
      <c r="AR34">
        <f>AQ34*1000/AA34</f>
        <v>22.47447660408713</v>
      </c>
      <c r="AS34">
        <f>(AR34-U34)</f>
        <v>1.2839954181740438</v>
      </c>
      <c r="AT34">
        <f>IF(D34,P34,(O34+P34)/2)</f>
        <v>21.074647903442383</v>
      </c>
      <c r="AU34">
        <f>0.61365*EXP(17.502*AT34/(240.97+AT34))</f>
        <v>2.5074047170461058</v>
      </c>
      <c r="AV34">
        <f>IF(AS34&lt;&gt;0,(1000-(AR34+U34)/2)/AS34*AL34,0)</f>
        <v>18.239022887994874</v>
      </c>
      <c r="AW34">
        <f>U34*AA34/1000</f>
        <v>1.8734314421245655</v>
      </c>
      <c r="AX34">
        <f>(AU34-AW34)</f>
        <v>0.63397327492154032</v>
      </c>
      <c r="AY34">
        <f>1/(1.6/F34+1.37/N34)</f>
        <v>29.420375212086334</v>
      </c>
      <c r="AZ34">
        <f>G34*AA34*0.001</f>
        <v>34.908361000507092</v>
      </c>
      <c r="BA34">
        <f>G34/S34</f>
        <v>0.99952857648579918</v>
      </c>
      <c r="BB34">
        <f>(1-AL34*AA34/AQ34/F34)*100</f>
        <v>119.04696389819125</v>
      </c>
      <c r="BC34">
        <f>(S34-E34/(N34/1.35))</f>
        <v>396.29073068431615</v>
      </c>
      <c r="BD34">
        <f>E34*BB34/100/BC34</f>
        <v>-1.1945846099636764E-2</v>
      </c>
    </row>
    <row r="35" spans="1:56" x14ac:dyDescent="0.25">
      <c r="A35" s="1" t="s">
        <v>1</v>
      </c>
      <c r="B35" s="1" t="s">
        <v>9480</v>
      </c>
      <c r="K35" s="1">
        <v>2.72</v>
      </c>
    </row>
    <row r="36" spans="1:56" x14ac:dyDescent="0.25">
      <c r="A36" s="1" t="s">
        <v>1</v>
      </c>
      <c r="B36" s="1" t="s">
        <v>1999</v>
      </c>
      <c r="K36" s="1">
        <v>2.72</v>
      </c>
    </row>
    <row r="37" spans="1:56" x14ac:dyDescent="0.25">
      <c r="A37" s="1">
        <v>7</v>
      </c>
      <c r="B37" s="1" t="s">
        <v>1998</v>
      </c>
      <c r="C37" s="1">
        <v>1465.9999995082617</v>
      </c>
      <c r="D37" s="1">
        <v>0</v>
      </c>
      <c r="E37">
        <f>(R37-S37*(1000-T37)/(1000-U37))*AK37</f>
        <v>-3.6717957774475436</v>
      </c>
      <c r="F37">
        <f>IF(AV37&lt;&gt;0,1/(1/AV37-1/N37),0)</f>
        <v>-4.4161417924762203</v>
      </c>
      <c r="G37">
        <f>((AY37-AL37/2)*S37-E37)/(AY37+AL37/2)</f>
        <v>394.74760208010537</v>
      </c>
      <c r="H37">
        <f>AL37*1000</f>
        <v>24.378563475255845</v>
      </c>
      <c r="I37">
        <f>(AQ37-AW37)</f>
        <v>1.514769396267801E-2</v>
      </c>
      <c r="J37">
        <f>(P37+AP37*D37)</f>
        <v>16.816341400146484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24.897493362426758</v>
      </c>
      <c r="P37" s="1">
        <v>16.816341400146484</v>
      </c>
      <c r="Q37" s="1">
        <v>24.977178573608398</v>
      </c>
      <c r="R37" s="1">
        <v>399.88687133789063</v>
      </c>
      <c r="S37" s="1">
        <v>394.496337890625</v>
      </c>
      <c r="T37" s="1">
        <v>-5.7011153548955917E-2</v>
      </c>
      <c r="U37" s="1">
        <v>21.569404602050781</v>
      </c>
      <c r="V37" s="1">
        <v>-0.15948526561260223</v>
      </c>
      <c r="W37" s="1">
        <v>60.339115142822266</v>
      </c>
      <c r="X37" s="1">
        <v>300.0008544921875</v>
      </c>
      <c r="Y37" s="1">
        <v>499.15219116210938</v>
      </c>
      <c r="Z37" s="1">
        <v>7.7332038879394531</v>
      </c>
      <c r="AA37" s="1">
        <v>88.40740966796875</v>
      </c>
      <c r="AB37" s="1">
        <v>7.7111616134643555</v>
      </c>
      <c r="AC37" s="1">
        <v>-1.6053986549377441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1.1029443179859832</v>
      </c>
      <c r="AL37">
        <f>(U37-T37)/(1000-U37)*AK37</f>
        <v>2.4378563475255844E-2</v>
      </c>
      <c r="AM37">
        <f>(P37+273.15)</f>
        <v>289.96634140014646</v>
      </c>
      <c r="AN37">
        <f>(O37+273.15)</f>
        <v>298.04749336242674</v>
      </c>
      <c r="AO37">
        <f>(Y37*AG37+Z37*AH37)*AI37</f>
        <v>79.864348800830157</v>
      </c>
      <c r="AP37">
        <f>((AO37+0.00000010773*(AN37^4-AM37^4))-AL37*44100)/(L37*51.4+0.00000043092*AM37^3)</f>
        <v>-7.5239088509342054</v>
      </c>
      <c r="AQ37">
        <f>0.61365*EXP(17.502*J37/(240.97+J37))</f>
        <v>1.922042882910352</v>
      </c>
      <c r="AR37">
        <f>AQ37*1000/AA37</f>
        <v>21.740744244503468</v>
      </c>
      <c r="AS37">
        <f>(AR37-U37)</f>
        <v>0.17133964245268629</v>
      </c>
      <c r="AT37">
        <f>IF(D37,P37,(O37+P37)/2)</f>
        <v>20.856917381286621</v>
      </c>
      <c r="AU37">
        <f>0.61365*EXP(17.502*AT37/(240.97+AT37))</f>
        <v>2.4740696139137812</v>
      </c>
      <c r="AV37">
        <f>IF(AS37&lt;&gt;0,(1000-(AR37+U37)/2)/AS37*AL37,0)</f>
        <v>139.20096673163485</v>
      </c>
      <c r="AW37">
        <f>U37*AA37/1000</f>
        <v>1.906895188947674</v>
      </c>
      <c r="AX37">
        <f>(AU37-AW37)</f>
        <v>0.56717442496610726</v>
      </c>
      <c r="AY37">
        <f>1/(1.6/F37+1.37/N37)</f>
        <v>-23.674368316761495</v>
      </c>
      <c r="AZ37">
        <f>G37*AA37*0.001</f>
        <v>34.898612972544186</v>
      </c>
      <c r="BA37">
        <f>G37/S37</f>
        <v>1.0006369240100526</v>
      </c>
      <c r="BB37">
        <f>(1-AL37*AA37/AQ37/F37)*100</f>
        <v>125.39163664337454</v>
      </c>
      <c r="BC37">
        <f>(S37-E37/(N37/1.35))</f>
        <v>395.65440360662149</v>
      </c>
      <c r="BD37">
        <f>E37*BB37/100/BC37</f>
        <v>-1.1636733415765124E-2</v>
      </c>
    </row>
    <row r="38" spans="1:56" x14ac:dyDescent="0.25">
      <c r="A38" s="1" t="s">
        <v>1</v>
      </c>
      <c r="B38" s="1" t="s">
        <v>9479</v>
      </c>
      <c r="K38" s="1">
        <v>2.72</v>
      </c>
    </row>
    <row r="39" spans="1:56" x14ac:dyDescent="0.25">
      <c r="A39" s="1" t="s">
        <v>1</v>
      </c>
      <c r="B39" s="1" t="s">
        <v>9478</v>
      </c>
      <c r="K39" s="1">
        <v>2.72</v>
      </c>
    </row>
    <row r="40" spans="1:56" x14ac:dyDescent="0.25">
      <c r="A40" s="1">
        <v>8</v>
      </c>
      <c r="B40" s="1" t="s">
        <v>9477</v>
      </c>
      <c r="C40" s="1">
        <v>1671.4999994970858</v>
      </c>
      <c r="D40" s="1">
        <v>0</v>
      </c>
      <c r="E40">
        <f>(R40-S40*(1000-T40)/(1000-U40))*AK40</f>
        <v>-3.5009102077981353</v>
      </c>
      <c r="F40">
        <f>IF(AV40&lt;&gt;0,1/(1/AV40-1/N40),0)</f>
        <v>-2.9409980578472288</v>
      </c>
      <c r="G40">
        <f>((AY40-AL40/2)*S40-E40)/(AY40+AL40/2)</f>
        <v>395.73815593064569</v>
      </c>
      <c r="H40">
        <f>AL40*1000</f>
        <v>25.044485083172571</v>
      </c>
      <c r="I40">
        <f>(AQ40-AW40)</f>
        <v>-0.23065744389414422</v>
      </c>
      <c r="J40">
        <f>(P40+AP40*D40)</f>
        <v>15.142380714416504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25.011947631835938</v>
      </c>
      <c r="P40" s="1">
        <v>15.142380714416504</v>
      </c>
      <c r="Q40" s="1">
        <v>25.080127716064453</v>
      </c>
      <c r="R40" s="1">
        <v>400.08566284179688</v>
      </c>
      <c r="S40" s="1">
        <v>394.3065185546875</v>
      </c>
      <c r="T40" s="1">
        <v>-5.798480287194252E-2</v>
      </c>
      <c r="U40" s="1">
        <v>22.145334243774414</v>
      </c>
      <c r="V40" s="1">
        <v>-0.16110298037528992</v>
      </c>
      <c r="W40" s="1">
        <v>61.527835845947266</v>
      </c>
      <c r="X40" s="1">
        <v>300.01116943359375</v>
      </c>
      <c r="Y40" s="1">
        <v>749.83135986328125</v>
      </c>
      <c r="Z40" s="1">
        <v>7.7467484474182129</v>
      </c>
      <c r="AA40" s="1">
        <v>88.406013488769531</v>
      </c>
      <c r="AB40" s="1">
        <v>7.8736801147460938</v>
      </c>
      <c r="AC40" s="1">
        <v>-1.6375051736831665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1.1029822405646825</v>
      </c>
      <c r="AL40">
        <f>(U40-T40)/(1000-U40)*AK40</f>
        <v>2.5044485083172571E-2</v>
      </c>
      <c r="AM40">
        <f>(P40+273.15)</f>
        <v>288.29238071441648</v>
      </c>
      <c r="AN40">
        <f>(O40+273.15)</f>
        <v>298.16194763183591</v>
      </c>
      <c r="AO40">
        <f>(Y40*AG40+Z40*AH40)*AI40</f>
        <v>119.97301489651909</v>
      </c>
      <c r="AP40">
        <f>((AO40+0.00000010773*(AN40^4-AM40^4))-AL40*44100)/(L40*51.4+0.00000043092*AM40^3)</f>
        <v>-7.2902017097013951</v>
      </c>
      <c r="AQ40">
        <f>0.61365*EXP(17.502*J40/(240.97+J40))</f>
        <v>1.7271232739742863</v>
      </c>
      <c r="AR40">
        <f>AQ40*1000/AA40</f>
        <v>19.536264625185115</v>
      </c>
      <c r="AS40">
        <f>(AR40-U40)</f>
        <v>-2.6090696185892988</v>
      </c>
      <c r="AT40">
        <f>IF(D40,P40,(O40+P40)/2)</f>
        <v>20.077164173126221</v>
      </c>
      <c r="AU40">
        <f>0.61365*EXP(17.502*AT40/(240.97+AT40))</f>
        <v>2.3578497228250712</v>
      </c>
      <c r="AV40">
        <f>IF(AS40&lt;&gt;0,(1000-(AR40+U40)/2)/AS40*AL40,0)</f>
        <v>-9.3989588541042739</v>
      </c>
      <c r="AW40">
        <f>U40*AA40/1000</f>
        <v>1.9577807178684306</v>
      </c>
      <c r="AX40">
        <f>(AU40-AW40)</f>
        <v>0.40006900495664066</v>
      </c>
      <c r="AY40">
        <f>1/(1.6/F40+1.37/N40)</f>
        <v>-4.4649720188518476</v>
      </c>
      <c r="AZ40">
        <f>G40*AA40*0.001</f>
        <v>34.985632751225445</v>
      </c>
      <c r="BA40">
        <f>G40/S40</f>
        <v>1.0036307727835843</v>
      </c>
      <c r="BB40">
        <f>(1-AL40*AA40/AQ40/F40)*100</f>
        <v>143.5888930319885</v>
      </c>
      <c r="BC40">
        <f>(S40-E40/(N40/1.35))</f>
        <v>395.41068783102224</v>
      </c>
      <c r="BD40">
        <f>E40*BB40/100/BC40</f>
        <v>-1.2713157150596475E-2</v>
      </c>
    </row>
    <row r="41" spans="1:56" x14ac:dyDescent="0.25">
      <c r="A41" s="1" t="s">
        <v>1</v>
      </c>
      <c r="B41" s="1" t="s">
        <v>9476</v>
      </c>
      <c r="K41" s="1">
        <v>2.72</v>
      </c>
    </row>
    <row r="42" spans="1:56" x14ac:dyDescent="0.25">
      <c r="A42" s="1" t="s">
        <v>1</v>
      </c>
      <c r="B42" s="1" t="s">
        <v>9475</v>
      </c>
      <c r="K42" s="1">
        <v>2.72</v>
      </c>
    </row>
    <row r="43" spans="1:56" x14ac:dyDescent="0.25">
      <c r="A43" s="1">
        <v>9</v>
      </c>
      <c r="B43" s="1" t="s">
        <v>9474</v>
      </c>
      <c r="C43" s="1">
        <v>1876.4999994970858</v>
      </c>
      <c r="D43" s="1">
        <v>0</v>
      </c>
      <c r="E43">
        <f>(R43-S43*(1000-T43)/(1000-U43))*AK43</f>
        <v>-3.3554242483792258</v>
      </c>
      <c r="F43">
        <f>IF(AV43&lt;&gt;0,1/(1/AV43-1/N43),0)</f>
        <v>4.4397958672406217</v>
      </c>
      <c r="G43">
        <f>((AY43-AL43/2)*S43-E43)/(AY43+AL43/2)</f>
        <v>389.21195210996308</v>
      </c>
      <c r="H43">
        <f>AL43*1000</f>
        <v>25.712530682700489</v>
      </c>
      <c r="I43">
        <f>(AQ43-AW43)</f>
        <v>1.0133868418972152</v>
      </c>
      <c r="J43">
        <f>(P43+AP43*D43)</f>
        <v>24.152917861938477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25.137977600097656</v>
      </c>
      <c r="P43" s="1">
        <v>24.152917861938477</v>
      </c>
      <c r="Q43" s="1">
        <v>25.195854187011719</v>
      </c>
      <c r="R43" s="1">
        <v>399.9168701171875</v>
      </c>
      <c r="S43" s="1">
        <v>393.77835083007813</v>
      </c>
      <c r="T43" s="1">
        <v>-5.8826792985200882E-2</v>
      </c>
      <c r="U43" s="1">
        <v>22.726778030395508</v>
      </c>
      <c r="V43" s="1">
        <v>-0.16222162544727325</v>
      </c>
      <c r="W43" s="1">
        <v>62.671699523925781</v>
      </c>
      <c r="X43" s="1">
        <v>299.96401977539063</v>
      </c>
      <c r="Y43" s="1">
        <v>998.96246337890625</v>
      </c>
      <c r="Z43" s="1">
        <v>7.7388348579406738</v>
      </c>
      <c r="AA43" s="1">
        <v>88.407142639160156</v>
      </c>
      <c r="AB43" s="1">
        <v>8.0397157669067383</v>
      </c>
      <c r="AC43" s="1">
        <v>-1.679540753364563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1.1028088962330536</v>
      </c>
      <c r="AL43">
        <f>(U43-T43)/(1000-U43)*AK43</f>
        <v>2.5712530682700491E-2</v>
      </c>
      <c r="AM43">
        <f>(P43+273.15)</f>
        <v>297.30291786193845</v>
      </c>
      <c r="AN43">
        <f>(O43+273.15)</f>
        <v>298.28797760009763</v>
      </c>
      <c r="AO43">
        <f>(Y43*AG43+Z43*AH43)*AI43</f>
        <v>159.83399056805683</v>
      </c>
      <c r="AP43">
        <f>((AO43+0.00000010773*(AN43^4-AM43^4))-AL43*44100)/(L43*51.4+0.00000043092*AM43^3)</f>
        <v>-7.9361076273675852</v>
      </c>
      <c r="AQ43">
        <f>0.61365*EXP(17.502*J43/(240.97+J43))</f>
        <v>3.0225963489589223</v>
      </c>
      <c r="AR43">
        <f>AQ43*1000/AA43</f>
        <v>34.189503910287627</v>
      </c>
      <c r="AS43">
        <f>(AR43-U43)</f>
        <v>11.462725879892119</v>
      </c>
      <c r="AT43">
        <f>IF(D43,P43,(O43+P43)/2)</f>
        <v>24.645447731018066</v>
      </c>
      <c r="AU43">
        <f>0.61365*EXP(17.502*AT43/(240.97+AT43))</f>
        <v>3.1130828491489719</v>
      </c>
      <c r="AV43">
        <f>IF(AS43&lt;&gt;0,(1000-(AR43+U43)/2)/AS43*AL43,0)</f>
        <v>2.1793070968964909</v>
      </c>
      <c r="AW43">
        <f>U43*AA43/1000</f>
        <v>2.0092095070617071</v>
      </c>
      <c r="AX43">
        <f>(AU43-AW43)</f>
        <v>1.1038733420872648</v>
      </c>
      <c r="AY43">
        <f>1/(1.6/F43+1.37/N43)</f>
        <v>1.4696278746664091</v>
      </c>
      <c r="AZ43">
        <f>G43*AA43*0.001</f>
        <v>34.409116567051477</v>
      </c>
      <c r="BA43">
        <f>G43/S43</f>
        <v>0.98840363186424762</v>
      </c>
      <c r="BB43">
        <f>(1-AL43*AA43/AQ43/F43)*100</f>
        <v>83.060951124739617</v>
      </c>
      <c r="BC43">
        <f>(S43-E43/(N43/1.35))</f>
        <v>394.83663457465298</v>
      </c>
      <c r="BD43">
        <f>E43*BB43/100/BC43</f>
        <v>-7.058735312077468E-3</v>
      </c>
    </row>
    <row r="44" spans="1:56" x14ac:dyDescent="0.25">
      <c r="A44" s="1" t="s">
        <v>1</v>
      </c>
      <c r="B44" s="1" t="s">
        <v>9473</v>
      </c>
      <c r="K44" s="1">
        <v>2.72</v>
      </c>
    </row>
    <row r="45" spans="1:56" x14ac:dyDescent="0.25">
      <c r="A45" s="1" t="s">
        <v>1</v>
      </c>
      <c r="B45" s="1" t="s">
        <v>9472</v>
      </c>
      <c r="K45" s="1">
        <v>2.72</v>
      </c>
    </row>
    <row r="46" spans="1:56" x14ac:dyDescent="0.25">
      <c r="A46" s="1">
        <v>10</v>
      </c>
      <c r="B46" s="1" t="s">
        <v>9471</v>
      </c>
      <c r="C46" s="1">
        <v>2081.4999994970858</v>
      </c>
      <c r="D46" s="1">
        <v>0</v>
      </c>
      <c r="E46">
        <f>(R46-S46*(1000-T46)/(1000-U46))*AK46</f>
        <v>-3.311406928743005</v>
      </c>
      <c r="F46">
        <f>IF(AV46&lt;&gt;0,1/(1/AV46-1/N46),0)</f>
        <v>-3.0287848679121399</v>
      </c>
      <c r="G46">
        <f>((AY46-AL46/2)*S46-E46)/(AY46+AL46/2)</f>
        <v>395.05612041610937</v>
      </c>
      <c r="H46">
        <f>AL46*1000</f>
        <v>26.409716591878819</v>
      </c>
      <c r="I46">
        <f>(AQ46-AW46)</f>
        <v>-0.22041600546269469</v>
      </c>
      <c r="J46">
        <f>(P46+AP46*D46)</f>
        <v>16.149564743041992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25.263856887817383</v>
      </c>
      <c r="P46" s="1">
        <v>16.149564743041992</v>
      </c>
      <c r="Q46" s="1">
        <v>25.308652877807617</v>
      </c>
      <c r="R46" s="1">
        <v>400.00030517578125</v>
      </c>
      <c r="S46" s="1">
        <v>393.57742309570313</v>
      </c>
      <c r="T46" s="1">
        <v>-5.8418408036231995E-2</v>
      </c>
      <c r="U46" s="1">
        <v>23.331680297851563</v>
      </c>
      <c r="V46" s="1">
        <v>-0.15988752245903015</v>
      </c>
      <c r="W46" s="1">
        <v>63.857349395751953</v>
      </c>
      <c r="X46" s="1">
        <v>299.94918823242188</v>
      </c>
      <c r="Y46" s="1">
        <v>1249.9833984375</v>
      </c>
      <c r="Z46" s="1">
        <v>7.8522439002990723</v>
      </c>
      <c r="AA46" s="1">
        <v>88.404228210449219</v>
      </c>
      <c r="AB46" s="1">
        <v>8.2536087036132813</v>
      </c>
      <c r="AC46" s="1">
        <v>-1.7207182645797729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1.1027543685015508</v>
      </c>
      <c r="AL46">
        <f>(U46-T46)/(1000-U46)*AK46</f>
        <v>2.640971659187882E-2</v>
      </c>
      <c r="AM46">
        <f>(P46+273.15)</f>
        <v>289.29956474304197</v>
      </c>
      <c r="AN46">
        <f>(O46+273.15)</f>
        <v>298.41385688781736</v>
      </c>
      <c r="AO46">
        <f>(Y46*AG46+Z46*AH46)*AI46</f>
        <v>199.99733927971101</v>
      </c>
      <c r="AP46">
        <f>((AO46+0.00000010773*(AN46^4-AM46^4))-AL46*44100)/(L46*51.4+0.00000043092*AM46^3)</f>
        <v>-7.1819609153072159</v>
      </c>
      <c r="AQ46">
        <f>0.61365*EXP(17.502*J46/(240.97+J46))</f>
        <v>1.8422031841218167</v>
      </c>
      <c r="AR46">
        <f>AQ46*1000/AA46</f>
        <v>20.838405825300466</v>
      </c>
      <c r="AS46">
        <f>(AR46-U46)</f>
        <v>-2.4932744725510965</v>
      </c>
      <c r="AT46">
        <f>IF(D46,P46,(O46+P46)/2)</f>
        <v>20.706710815429688</v>
      </c>
      <c r="AU46">
        <f>0.61365*EXP(17.502*AT46/(240.97+AT46))</f>
        <v>2.4512994635149412</v>
      </c>
      <c r="AV46">
        <f>IF(AS46&lt;&gt;0,(1000-(AR46+U46)/2)/AS46*AL46,0)</f>
        <v>-10.358449159140411</v>
      </c>
      <c r="AW46">
        <f>U46*AA46/1000</f>
        <v>2.0626191895845114</v>
      </c>
      <c r="AX46">
        <f>(AU46-AW46)</f>
        <v>0.38868027393042981</v>
      </c>
      <c r="AY46">
        <f>1/(1.6/F46+1.37/N46)</f>
        <v>-4.8031379801267118</v>
      </c>
      <c r="AZ46">
        <f>G46*AA46*0.001</f>
        <v>34.924631425200438</v>
      </c>
      <c r="BA46">
        <f>G46/S46</f>
        <v>1.0037570684537123</v>
      </c>
      <c r="BB46">
        <f>(1-AL46*AA46/AQ46/F46)*100</f>
        <v>141.84377154163226</v>
      </c>
      <c r="BC46">
        <f>(S46-E46/(N46/1.35))</f>
        <v>394.6218240015063</v>
      </c>
      <c r="BD46">
        <f>E46*BB46/100/BC46</f>
        <v>-1.1902596848779657E-2</v>
      </c>
    </row>
    <row r="47" spans="1:56" x14ac:dyDescent="0.25">
      <c r="A47" s="1" t="s">
        <v>1</v>
      </c>
      <c r="B47" s="1" t="s">
        <v>9470</v>
      </c>
      <c r="K47" s="1">
        <v>2.72</v>
      </c>
    </row>
    <row r="48" spans="1:56" x14ac:dyDescent="0.25">
      <c r="A48" s="1" t="s">
        <v>1</v>
      </c>
      <c r="B48" s="1" t="s">
        <v>9469</v>
      </c>
      <c r="K48" s="1">
        <v>2.72</v>
      </c>
    </row>
    <row r="49" spans="1:56" x14ac:dyDescent="0.25">
      <c r="A49" s="1">
        <v>11</v>
      </c>
      <c r="B49" s="1" t="s">
        <v>9468</v>
      </c>
      <c r="C49" s="1">
        <v>2286.4999994970858</v>
      </c>
      <c r="D49" s="1">
        <v>0</v>
      </c>
      <c r="E49">
        <f>(R49-S49*(1000-T49)/(1000-U49))*AK49</f>
        <v>-3.1171920063735543</v>
      </c>
      <c r="F49">
        <f>IF(AV49&lt;&gt;0,1/(1/AV49-1/N49),0)</f>
        <v>-2.0853173112000754</v>
      </c>
      <c r="G49">
        <f>((AY49-AL49/2)*S49-E49)/(AY49+AL49/2)</f>
        <v>396.46766289465091</v>
      </c>
      <c r="H49">
        <f>AL49*1000</f>
        <v>27.391139424602557</v>
      </c>
      <c r="I49">
        <f>(AQ49-AW49)</f>
        <v>-0.58305236833838525</v>
      </c>
      <c r="J49">
        <f>(P49+AP49*D49)</f>
        <v>13.512567520141602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25.414125442504883</v>
      </c>
      <c r="P49" s="1">
        <v>13.512567520141602</v>
      </c>
      <c r="Q49" s="1">
        <v>25.438745498657227</v>
      </c>
      <c r="R49" s="1">
        <v>399.960693359375</v>
      </c>
      <c r="S49" s="1">
        <v>393.02627563476563</v>
      </c>
      <c r="T49" s="1">
        <v>-5.7679411023855209E-2</v>
      </c>
      <c r="U49" s="1">
        <v>24.176567077636719</v>
      </c>
      <c r="V49" s="1">
        <v>-0.15646004676818848</v>
      </c>
      <c r="W49" s="1">
        <v>65.580886840820313</v>
      </c>
      <c r="X49" s="1">
        <v>299.9996337890625</v>
      </c>
      <c r="Y49" s="1">
        <v>1599.294921875</v>
      </c>
      <c r="Z49" s="1">
        <v>7.7658705711364746</v>
      </c>
      <c r="AA49" s="1">
        <v>88.403953552246094</v>
      </c>
      <c r="AB49" s="1">
        <v>8.5020265579223633</v>
      </c>
      <c r="AC49" s="1">
        <v>-1.7797248363494873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1.1029398301068472</v>
      </c>
      <c r="AL49">
        <f>(U49-T49)/(1000-U49)*AK49</f>
        <v>2.7391139424602556E-2</v>
      </c>
      <c r="AM49">
        <f>(P49+273.15)</f>
        <v>286.66256752014158</v>
      </c>
      <c r="AN49">
        <f>(O49+273.15)</f>
        <v>298.56412544250486</v>
      </c>
      <c r="AO49">
        <f>(Y49*AG49+Z49*AH49)*AI49</f>
        <v>255.88718178047566</v>
      </c>
      <c r="AP49">
        <f>((AO49+0.00000010773*(AN49^4-AM49^4))-AL49*44100)/(L49*51.4+0.00000043092*AM49^3)</f>
        <v>-6.8537166542769192</v>
      </c>
      <c r="AQ49">
        <f>0.61365*EXP(17.502*J49/(240.97+J49))</f>
        <v>1.5542517446457731</v>
      </c>
      <c r="AR49">
        <f>AQ49*1000/AA49</f>
        <v>17.58124701659662</v>
      </c>
      <c r="AS49">
        <f>(AR49-U49)</f>
        <v>-6.5953200610400984</v>
      </c>
      <c r="AT49">
        <f>IF(D49,P49,(O49+P49)/2)</f>
        <v>19.463346481323242</v>
      </c>
      <c r="AU49">
        <f>0.61365*EXP(17.502*AT49/(240.97+AT49))</f>
        <v>2.2697553217378545</v>
      </c>
      <c r="AV49">
        <f>IF(AS49&lt;&gt;0,(1000-(AR49+U49)/2)/AS49*AL49,0)</f>
        <v>-4.0664049845083952</v>
      </c>
      <c r="AW49">
        <f>U49*AA49/1000</f>
        <v>2.1373041129841583</v>
      </c>
      <c r="AX49">
        <f>(AU49-AW49)</f>
        <v>0.1324512087536962</v>
      </c>
      <c r="AY49">
        <f>1/(1.6/F49+1.37/N49)</f>
        <v>-2.2361265051151866</v>
      </c>
      <c r="AZ49">
        <f>G49*AA49*0.001</f>
        <v>35.049308855506283</v>
      </c>
      <c r="BA49">
        <f>G49/S49</f>
        <v>1.0087561251581136</v>
      </c>
      <c r="BB49">
        <f>(1-AL49*AA49/AQ49/F49)*100</f>
        <v>174.71164076699316</v>
      </c>
      <c r="BC49">
        <f>(S49-E49/(N49/1.35))</f>
        <v>394.00942214169606</v>
      </c>
      <c r="BD49">
        <f>E49*BB49/100/BC49</f>
        <v>-1.382225143396249E-2</v>
      </c>
    </row>
    <row r="50" spans="1:56" x14ac:dyDescent="0.25">
      <c r="A50" s="1" t="s">
        <v>1</v>
      </c>
      <c r="B50" s="1" t="s">
        <v>9467</v>
      </c>
      <c r="K50" s="1">
        <v>2.72</v>
      </c>
    </row>
    <row r="51" spans="1:56" x14ac:dyDescent="0.25">
      <c r="A51" s="1" t="s">
        <v>1</v>
      </c>
      <c r="B51" s="1" t="s">
        <v>9462</v>
      </c>
      <c r="K51" s="1">
        <v>2.72</v>
      </c>
    </row>
    <row r="52" spans="1:56" x14ac:dyDescent="0.25">
      <c r="A52" s="1">
        <v>12</v>
      </c>
      <c r="B52" s="1" t="s">
        <v>9466</v>
      </c>
      <c r="C52" s="1">
        <v>2491.4999994970858</v>
      </c>
      <c r="D52" s="1">
        <v>0</v>
      </c>
      <c r="E52">
        <f>(R52-S52*(1000-T52)/(1000-U52))*AK52</f>
        <v>-3.0378972706003911</v>
      </c>
      <c r="F52">
        <f>IF(AV52&lt;&gt;0,1/(1/AV52-1/N52),0)</f>
        <v>-1.7986000041162344</v>
      </c>
      <c r="G52">
        <f>((AY52-AL52/2)*S52-E52)/(AY52+AL52/2)</f>
        <v>397.35982192400911</v>
      </c>
      <c r="H52">
        <f>AL52*1000</f>
        <v>28.473306417332687</v>
      </c>
      <c r="I52">
        <f>(AQ52-AW52)</f>
        <v>-0.7947095861289073</v>
      </c>
      <c r="J52">
        <f>(P52+AP52*D52)</f>
        <v>12.18952465057373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25.595853805541992</v>
      </c>
      <c r="P52" s="1">
        <v>12.18952465057373</v>
      </c>
      <c r="Q52" s="1">
        <v>25.599096298217773</v>
      </c>
      <c r="R52" s="1">
        <v>400.06863403320313</v>
      </c>
      <c r="S52" s="1">
        <v>392.68429565429688</v>
      </c>
      <c r="T52" s="1">
        <v>-5.9753254055976868E-2</v>
      </c>
      <c r="U52" s="1">
        <v>25.11198616027832</v>
      </c>
      <c r="V52" s="1">
        <v>-0.16034634411334991</v>
      </c>
      <c r="W52" s="1">
        <v>67.387374877929688</v>
      </c>
      <c r="X52" s="1">
        <v>299.94961547851563</v>
      </c>
      <c r="Y52" s="1">
        <v>1999.8115234375</v>
      </c>
      <c r="Z52" s="1">
        <v>7.7218279838562012</v>
      </c>
      <c r="AA52" s="1">
        <v>88.404441833496094</v>
      </c>
      <c r="AB52" s="1">
        <v>8.6163358688354492</v>
      </c>
      <c r="AC52" s="1">
        <v>-1.8479859828948975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1.1027559392592485</v>
      </c>
      <c r="AL52">
        <f>(U52-T52)/(1000-U52)*AK52</f>
        <v>2.8473306417332686E-2</v>
      </c>
      <c r="AM52">
        <f>(P52+273.15)</f>
        <v>285.33952465057371</v>
      </c>
      <c r="AN52">
        <f>(O52+273.15)</f>
        <v>298.74585380554197</v>
      </c>
      <c r="AO52">
        <f>(Y52*AG52+Z52*AH52)*AI52</f>
        <v>319.96983659811667</v>
      </c>
      <c r="AP52">
        <f>((AO52+0.00000010773*(AN52^4-AM52^4))-AL52*44100)/(L52*51.4+0.00000043092*AM52^3)</f>
        <v>-6.5968856663423736</v>
      </c>
      <c r="AQ52">
        <f>0.61365*EXP(17.502*J52/(240.97+J52))</f>
        <v>1.4253015337009765</v>
      </c>
      <c r="AR52">
        <f>AQ52*1000/AA52</f>
        <v>16.122510409436636</v>
      </c>
      <c r="AS52">
        <f>(AR52-U52)</f>
        <v>-8.9894757508416845</v>
      </c>
      <c r="AT52">
        <f>IF(D52,P52,(O52+P52)/2)</f>
        <v>18.892689228057861</v>
      </c>
      <c r="AU52">
        <f>0.61365*EXP(17.502*AT52/(240.97+AT52))</f>
        <v>2.1904567749650332</v>
      </c>
      <c r="AV52">
        <f>IF(AS52&lt;&gt;0,(1000-(AR52+U52)/2)/AS52*AL52,0)</f>
        <v>-3.1021013863711375</v>
      </c>
      <c r="AW52">
        <f>U52*AA52/1000</f>
        <v>2.2200111198298838</v>
      </c>
      <c r="AX52">
        <f>(AU52-AW52)</f>
        <v>-2.9554344864850535E-2</v>
      </c>
      <c r="AY52">
        <f>1/(1.6/F52+1.37/N52)</f>
        <v>-1.7558850870094909</v>
      </c>
      <c r="AZ52">
        <f>G52*AA52*0.001</f>
        <v>35.128373264249433</v>
      </c>
      <c r="BA52">
        <f>G52/S52</f>
        <v>1.0119065781887757</v>
      </c>
      <c r="BB52">
        <f>(1-AL52*AA52/AQ52/F52)*100</f>
        <v>198.19076548343429</v>
      </c>
      <c r="BC52">
        <f>(S52-E52/(N52/1.35))</f>
        <v>393.64243300480257</v>
      </c>
      <c r="BD52">
        <f>E52*BB52/100/BC52</f>
        <v>-1.5295179966357477E-2</v>
      </c>
    </row>
    <row r="53" spans="1:56" x14ac:dyDescent="0.25">
      <c r="A53" s="1" t="s">
        <v>1</v>
      </c>
      <c r="B53" s="1" t="s">
        <v>9465</v>
      </c>
    </row>
    <row r="54" spans="1:56" x14ac:dyDescent="0.25">
      <c r="A54" s="1" t="s">
        <v>1</v>
      </c>
      <c r="B54" s="1" t="s">
        <v>9464</v>
      </c>
    </row>
    <row r="55" spans="1:56" x14ac:dyDescent="0.25">
      <c r="A55" s="1" t="s">
        <v>1</v>
      </c>
      <c r="B55" s="1" t="s">
        <v>9463</v>
      </c>
    </row>
    <row r="56" spans="1:56" x14ac:dyDescent="0.25">
      <c r="A56" s="1" t="s">
        <v>1</v>
      </c>
      <c r="B56" s="1" t="s">
        <v>9462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CB435-BF5D-4E5A-A519-7B4FBCD5FA6C}">
  <dimension ref="A1:BD56"/>
  <sheetViews>
    <sheetView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9623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9622</v>
      </c>
    </row>
    <row r="12" spans="1:56" x14ac:dyDescent="0.25">
      <c r="A12" s="1" t="s">
        <v>1</v>
      </c>
      <c r="B12" s="1" t="s">
        <v>9621</v>
      </c>
    </row>
    <row r="13" spans="1:56" x14ac:dyDescent="0.25">
      <c r="A13" s="1" t="s">
        <v>1</v>
      </c>
      <c r="B13" s="1" t="s">
        <v>9620</v>
      </c>
    </row>
    <row r="14" spans="1:56" x14ac:dyDescent="0.25">
      <c r="A14" s="1" t="s">
        <v>1</v>
      </c>
      <c r="B14" s="1" t="s">
        <v>9619</v>
      </c>
    </row>
    <row r="15" spans="1:56" x14ac:dyDescent="0.25">
      <c r="A15" s="1" t="s">
        <v>1</v>
      </c>
      <c r="B15" s="1" t="s">
        <v>9618</v>
      </c>
    </row>
    <row r="16" spans="1:56" x14ac:dyDescent="0.25">
      <c r="A16" s="1" t="s">
        <v>1</v>
      </c>
      <c r="B16" s="1" t="s">
        <v>9617</v>
      </c>
    </row>
    <row r="17" spans="1:56" x14ac:dyDescent="0.25">
      <c r="A17" s="1" t="s">
        <v>1</v>
      </c>
      <c r="B17" s="1" t="s">
        <v>9616</v>
      </c>
    </row>
    <row r="18" spans="1:56" x14ac:dyDescent="0.25">
      <c r="A18" s="1" t="s">
        <v>1</v>
      </c>
      <c r="B18" s="1" t="s">
        <v>9615</v>
      </c>
    </row>
    <row r="19" spans="1:56" x14ac:dyDescent="0.25">
      <c r="A19" s="1">
        <v>1</v>
      </c>
      <c r="B19" s="1" t="s">
        <v>9614</v>
      </c>
      <c r="C19" s="1">
        <v>221.99999941885471</v>
      </c>
      <c r="D19" s="1">
        <v>0</v>
      </c>
      <c r="E19">
        <f>(R19-S19*(1000-T19)/(1000-U19))*AK19</f>
        <v>-6.9918448872667023</v>
      </c>
      <c r="F19">
        <f>IF(AV19&lt;&gt;0,1/(1/AV19-1/N19),0)</f>
        <v>2.7948888872911191</v>
      </c>
      <c r="G19">
        <f>((AY19-AL19/2)*S19-E19)/(AY19+AL19/2)</f>
        <v>396.74598600030816</v>
      </c>
      <c r="H19">
        <f>AL19*1000</f>
        <v>22.214718880908556</v>
      </c>
      <c r="I19">
        <f>(AQ19-AW19)</f>
        <v>1.1794435276946718</v>
      </c>
      <c r="J19">
        <f>(P19+AP19*D19)</f>
        <v>23.617118835449219</v>
      </c>
      <c r="K19" s="1">
        <v>2.72</v>
      </c>
      <c r="L19">
        <f>(K19*AE19+AF19)</f>
        <v>2.140174012184143</v>
      </c>
      <c r="M19" s="1">
        <v>0.5</v>
      </c>
      <c r="N19">
        <f>L19*(M19+1)*(M19+1)/(M19*M19+1)</f>
        <v>3.8523132219314578</v>
      </c>
      <c r="O19" s="1">
        <v>23.814180374145508</v>
      </c>
      <c r="P19" s="1">
        <v>23.617118835449219</v>
      </c>
      <c r="Q19" s="1">
        <v>23.837034225463867</v>
      </c>
      <c r="R19" s="1">
        <v>400.14239501953125</v>
      </c>
      <c r="S19" s="1">
        <v>398.45437622070313</v>
      </c>
      <c r="T19" s="1">
        <v>1.5996925532817841E-2</v>
      </c>
      <c r="U19" s="1">
        <v>19.780990600585938</v>
      </c>
      <c r="V19" s="1">
        <v>4.7711484134197235E-2</v>
      </c>
      <c r="W19" s="1">
        <v>58.997615814208984</v>
      </c>
      <c r="X19" s="1">
        <v>299.66510009765625</v>
      </c>
      <c r="Y19" s="1">
        <v>0.26442301273345947</v>
      </c>
      <c r="Z19" s="1">
        <v>11.021162033081055</v>
      </c>
      <c r="AA19" s="1">
        <v>88.334114074707031</v>
      </c>
      <c r="AB19" s="1">
        <v>-0.54581528902053833</v>
      </c>
      <c r="AC19" s="1">
        <v>-1.6183503866195679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1.1017099268296184</v>
      </c>
      <c r="AL19">
        <f>(U19-T19)/(1000-U19)*AK19</f>
        <v>2.2214718880908556E-2</v>
      </c>
      <c r="AM19">
        <f>(P19+273.15)</f>
        <v>296.7671188354492</v>
      </c>
      <c r="AN19">
        <f>(O19+273.15)</f>
        <v>296.96418037414549</v>
      </c>
      <c r="AO19">
        <f>(Y19*AG19+Z19*AH19)*AI19</f>
        <v>4.2307681091703131E-2</v>
      </c>
      <c r="AP19">
        <f>((AO19+0.00000010773*(AN19^4-AM19^4))-AL19*44100)/(L19*51.4+0.00000043092*AM19^3)</f>
        <v>-8.0598978274787481</v>
      </c>
      <c r="AQ19">
        <f>0.61365*EXP(17.502*J19/(240.97+J19))</f>
        <v>2.9267798079175376</v>
      </c>
      <c r="AR19">
        <f>AQ19*1000/AA19</f>
        <v>33.133063466762849</v>
      </c>
      <c r="AS19">
        <f>(AR19-U19)</f>
        <v>13.352072866176911</v>
      </c>
      <c r="AT19">
        <f>IF(D19,P19,(O19+P19)/2)</f>
        <v>23.715649604797363</v>
      </c>
      <c r="AU19">
        <f>0.61365*EXP(17.502*AT19/(240.97+AT19))</f>
        <v>2.9441979811464485</v>
      </c>
      <c r="AV19">
        <f>IF(AS19&lt;&gt;0,(1000-(AR19+U19)/2)/AS19*AL19,0)</f>
        <v>1.6197472616941548</v>
      </c>
      <c r="AW19">
        <f>U19*AA19/1000</f>
        <v>1.7473362802228658</v>
      </c>
      <c r="AX19">
        <f>(AU19-AW19)</f>
        <v>1.1968617009235827</v>
      </c>
      <c r="AY19">
        <f>1/(1.6/F19+1.37/N19)</f>
        <v>1.0774654063963778</v>
      </c>
      <c r="AZ19">
        <f>G19*AA19*0.001</f>
        <v>35.04620518603334</v>
      </c>
      <c r="BA19">
        <f>G19/S19</f>
        <v>0.99571245712847012</v>
      </c>
      <c r="BB19">
        <f>(1-AL19*AA19/AQ19/F19)*100</f>
        <v>76.010859806332192</v>
      </c>
      <c r="BC19">
        <f>(S19-E19/(N19/1.35))</f>
        <v>400.90458991155083</v>
      </c>
      <c r="BD19">
        <f>E19*BB19/100/BC19</f>
        <v>-1.3256424468248216E-2</v>
      </c>
    </row>
    <row r="20" spans="1:56" x14ac:dyDescent="0.25">
      <c r="A20" s="1" t="s">
        <v>1</v>
      </c>
      <c r="B20" s="1" t="s">
        <v>9613</v>
      </c>
      <c r="K20" s="1">
        <v>2.72</v>
      </c>
    </row>
    <row r="21" spans="1:56" x14ac:dyDescent="0.25">
      <c r="A21" s="1" t="s">
        <v>1</v>
      </c>
      <c r="B21" s="1" t="s">
        <v>9612</v>
      </c>
      <c r="K21" s="1">
        <v>2.72</v>
      </c>
    </row>
    <row r="22" spans="1:56" x14ac:dyDescent="0.25">
      <c r="A22" s="1">
        <v>2</v>
      </c>
      <c r="B22" s="1" t="s">
        <v>9611</v>
      </c>
      <c r="C22" s="1">
        <v>427.9999994635582</v>
      </c>
      <c r="D22" s="1">
        <v>0</v>
      </c>
      <c r="E22">
        <f>(R22-S22*(1000-T22)/(1000-U22))*AK22</f>
        <v>-6.8274508161606686</v>
      </c>
      <c r="F22">
        <f>IF(AV22&lt;&gt;0,1/(1/AV22-1/N22),0)</f>
        <v>2.6775684595468321</v>
      </c>
      <c r="G22">
        <f>((AY22-AL22/2)*S22-E22)/(AY22+AL22/2)</f>
        <v>395.94573050147233</v>
      </c>
      <c r="H22">
        <f>AL22*1000</f>
        <v>22.16939865095598</v>
      </c>
      <c r="I22">
        <f>(AQ22-AW22)</f>
        <v>1.2068649650063534</v>
      </c>
      <c r="J22">
        <f>(P22+AP22*D22)</f>
        <v>23.751466751098633</v>
      </c>
      <c r="K22" s="1">
        <v>2.72</v>
      </c>
      <c r="L22">
        <f>(K22*AE22+AF22)</f>
        <v>2.140174012184143</v>
      </c>
      <c r="M22" s="1">
        <v>0.5</v>
      </c>
      <c r="N22">
        <f>L22*(M22+1)*(M22+1)/(M22*M22+1)</f>
        <v>3.8523132219314578</v>
      </c>
      <c r="O22" s="1">
        <v>23.860322952270508</v>
      </c>
      <c r="P22" s="1">
        <v>23.751466751098633</v>
      </c>
      <c r="Q22" s="1">
        <v>23.927865982055664</v>
      </c>
      <c r="R22" s="1">
        <v>399.63262939453125</v>
      </c>
      <c r="S22" s="1">
        <v>397.82470703125</v>
      </c>
      <c r="T22" s="1">
        <v>1.5624921768903732E-2</v>
      </c>
      <c r="U22" s="1">
        <v>19.7384033203125</v>
      </c>
      <c r="V22" s="1">
        <v>4.6475823968648911E-2</v>
      </c>
      <c r="W22" s="1">
        <v>58.711238861083984</v>
      </c>
      <c r="X22" s="1">
        <v>299.70687866210938</v>
      </c>
      <c r="Y22" s="1">
        <v>26.00001335144043</v>
      </c>
      <c r="Z22" s="1">
        <v>11.192500114440918</v>
      </c>
      <c r="AA22" s="1">
        <v>88.339828491210938</v>
      </c>
      <c r="AB22" s="1">
        <v>-0.51866686344146729</v>
      </c>
      <c r="AC22" s="1">
        <v>-1.5726594924926758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1.101863524493049</v>
      </c>
      <c r="AL22">
        <f>(U22-T22)/(1000-U22)*AK22</f>
        <v>2.216939865095598E-2</v>
      </c>
      <c r="AM22">
        <f>(P22+273.15)</f>
        <v>296.90146675109861</v>
      </c>
      <c r="AN22">
        <f>(O22+273.15)</f>
        <v>297.01032295227049</v>
      </c>
      <c r="AO22">
        <f>(Y22*AG22+Z22*AH22)*AI22</f>
        <v>4.1600020432471752</v>
      </c>
      <c r="AP22">
        <f>((AO22+0.00000010773*(AN22^4-AM22^4))-AL22*44100)/(L22*51.4+0.00000043092*AM22^3)</f>
        <v>-8.0166407035731062</v>
      </c>
      <c r="AQ22">
        <f>0.61365*EXP(17.502*J22/(240.97+J22))</f>
        <v>2.9505521290131083</v>
      </c>
      <c r="AR22">
        <f>AQ22*1000/AA22</f>
        <v>33.400021025699218</v>
      </c>
      <c r="AS22">
        <f>(AR22-U22)</f>
        <v>13.661617705386718</v>
      </c>
      <c r="AT22">
        <f>IF(D22,P22,(O22+P22)/2)</f>
        <v>23.80589485168457</v>
      </c>
      <c r="AU22">
        <f>0.61365*EXP(17.502*AT22/(240.97+AT22))</f>
        <v>2.9602309145285179</v>
      </c>
      <c r="AV22">
        <f>IF(AS22&lt;&gt;0,(1000-(AR22+U22)/2)/AS22*AL22,0)</f>
        <v>1.5796354179887298</v>
      </c>
      <c r="AW22">
        <f>U22*AA22/1000</f>
        <v>1.7436871640067548</v>
      </c>
      <c r="AX22">
        <f>(AU22-AW22)</f>
        <v>1.2165437505217631</v>
      </c>
      <c r="AY22">
        <f>1/(1.6/F22+1.37/N22)</f>
        <v>1.0491114636626002</v>
      </c>
      <c r="AZ22">
        <f>G22*AA22*0.001</f>
        <v>34.977777924327292</v>
      </c>
      <c r="BA22">
        <f>G22/S22</f>
        <v>0.99527687321433744</v>
      </c>
      <c r="BB22">
        <f>(1-AL22*AA22/AQ22/F22)*100</f>
        <v>75.21056724358543</v>
      </c>
      <c r="BC22">
        <f>(S22-E22/(N22/1.35))</f>
        <v>400.21731066206166</v>
      </c>
      <c r="BD22">
        <f>E22*BB22/100/BC22</f>
        <v>-1.283044073884935E-2</v>
      </c>
    </row>
    <row r="23" spans="1:56" x14ac:dyDescent="0.25">
      <c r="A23" s="1" t="s">
        <v>1</v>
      </c>
      <c r="B23" s="1" t="s">
        <v>9610</v>
      </c>
      <c r="K23" s="1">
        <v>2.72</v>
      </c>
    </row>
    <row r="24" spans="1:56" x14ac:dyDescent="0.25">
      <c r="A24" s="1" t="s">
        <v>1</v>
      </c>
      <c r="B24" s="1" t="s">
        <v>9609</v>
      </c>
      <c r="K24" s="1">
        <v>2.72</v>
      </c>
    </row>
    <row r="25" spans="1:56" x14ac:dyDescent="0.25">
      <c r="A25" s="1">
        <v>3</v>
      </c>
      <c r="B25" s="1" t="s">
        <v>9608</v>
      </c>
      <c r="C25" s="1">
        <v>633.9999994635582</v>
      </c>
      <c r="D25" s="1">
        <v>0</v>
      </c>
      <c r="E25">
        <f>(R25-S25*(1000-T25)/(1000-U25))*AK25</f>
        <v>-6.3118338249648334</v>
      </c>
      <c r="F25">
        <f>IF(AV25&lt;&gt;0,1/(1/AV25-1/N25),0)</f>
        <v>2.6274808466076895</v>
      </c>
      <c r="G25">
        <f>((AY25-AL25/2)*S25-E25)/(AY25+AL25/2)</f>
        <v>395.33253488523758</v>
      </c>
      <c r="H25">
        <f>AL25*1000</f>
        <v>22.162401083519516</v>
      </c>
      <c r="I25">
        <f>(AQ25-AW25)</f>
        <v>1.2199634247554845</v>
      </c>
      <c r="J25">
        <f>(P25+AP25*D25)</f>
        <v>23.822854995727539</v>
      </c>
      <c r="K25" s="1">
        <v>2.72</v>
      </c>
      <c r="L25">
        <f>(K25*AE25+AF25)</f>
        <v>2.140174012184143</v>
      </c>
      <c r="M25" s="1">
        <v>0.5</v>
      </c>
      <c r="N25">
        <f>L25*(M25+1)*(M25+1)/(M25*M25+1)</f>
        <v>3.8523132219314578</v>
      </c>
      <c r="O25" s="1">
        <v>23.913877487182617</v>
      </c>
      <c r="P25" s="1">
        <v>23.822854995727539</v>
      </c>
      <c r="Q25" s="1">
        <v>23.984102249145508</v>
      </c>
      <c r="R25" s="1">
        <v>399.9925537109375</v>
      </c>
      <c r="S25" s="1">
        <v>397.72097778320313</v>
      </c>
      <c r="T25" s="1">
        <v>1.4534866437315941E-2</v>
      </c>
      <c r="U25" s="1">
        <v>19.733924865722656</v>
      </c>
      <c r="V25" s="1">
        <v>4.3094452470541E-2</v>
      </c>
      <c r="W25" s="1">
        <v>58.5091552734375</v>
      </c>
      <c r="X25" s="1">
        <v>299.66513061523438</v>
      </c>
      <c r="Y25" s="1">
        <v>49.797874450683594</v>
      </c>
      <c r="Z25" s="1">
        <v>11.098268508911133</v>
      </c>
      <c r="AA25" s="1">
        <v>88.339706420898438</v>
      </c>
      <c r="AB25" s="1">
        <v>-0.34791642427444458</v>
      </c>
      <c r="AC25" s="1">
        <v>-1.5650441646575928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1.1017100390265966</v>
      </c>
      <c r="AL25">
        <f>(U25-T25)/(1000-U25)*AK25</f>
        <v>2.2162401083519516E-2</v>
      </c>
      <c r="AM25">
        <f>(P25+273.15)</f>
        <v>296.97285499572752</v>
      </c>
      <c r="AN25">
        <f>(O25+273.15)</f>
        <v>297.06387748718259</v>
      </c>
      <c r="AO25">
        <f>(Y25*AG25+Z25*AH25)*AI25</f>
        <v>7.967659734018298</v>
      </c>
      <c r="AP25">
        <f>((AO25+0.00000010773*(AN25^4-AM25^4))-AL25*44100)/(L25*51.4+0.00000043092*AM25^3)</f>
        <v>-7.983819739036714</v>
      </c>
      <c r="AQ25">
        <f>0.61365*EXP(17.502*J25/(240.97+J25))</f>
        <v>2.9632525539254915</v>
      </c>
      <c r="AR25">
        <f>AQ25*1000/AA25</f>
        <v>33.543835201431889</v>
      </c>
      <c r="AS25">
        <f>(AR25-U25)</f>
        <v>13.809910335709233</v>
      </c>
      <c r="AT25">
        <f>IF(D25,P25,(O25+P25)/2)</f>
        <v>23.868366241455078</v>
      </c>
      <c r="AU25">
        <f>0.61365*EXP(17.502*AT25/(240.97+AT25))</f>
        <v>2.9713742243711243</v>
      </c>
      <c r="AV25">
        <f>IF(AS25&lt;&gt;0,(1000-(AR25+U25)/2)/AS25*AL25,0)</f>
        <v>1.5620680377641096</v>
      </c>
      <c r="AW25">
        <f>U25*AA25/1000</f>
        <v>1.743289129170007</v>
      </c>
      <c r="AX25">
        <f>(AU25-AW25)</f>
        <v>1.2280850952011173</v>
      </c>
      <c r="AY25">
        <f>1/(1.6/F25+1.37/N25)</f>
        <v>1.0367219544458675</v>
      </c>
      <c r="AZ25">
        <f>G25*AA25*0.001</f>
        <v>34.923560070391474</v>
      </c>
      <c r="BA25">
        <f>G25/S25</f>
        <v>0.99399467709428324</v>
      </c>
      <c r="BB25">
        <f>(1-AL25*AA25/AQ25/F25)*100</f>
        <v>74.854253348005287</v>
      </c>
      <c r="BC25">
        <f>(S25-E25/(N25/1.35))</f>
        <v>399.93288921740117</v>
      </c>
      <c r="BD25">
        <f>E25*BB25/100/BC25</f>
        <v>-1.1813672267588782E-2</v>
      </c>
    </row>
    <row r="26" spans="1:56" x14ac:dyDescent="0.25">
      <c r="A26" s="1" t="s">
        <v>1</v>
      </c>
      <c r="B26" s="1" t="s">
        <v>9607</v>
      </c>
      <c r="K26" s="1">
        <v>2.72</v>
      </c>
    </row>
    <row r="27" spans="1:56" x14ac:dyDescent="0.25">
      <c r="A27" s="1" t="s">
        <v>1</v>
      </c>
      <c r="B27" s="1" t="s">
        <v>9606</v>
      </c>
      <c r="K27" s="1">
        <v>2.72</v>
      </c>
    </row>
    <row r="28" spans="1:56" x14ac:dyDescent="0.25">
      <c r="A28" s="1">
        <v>4</v>
      </c>
      <c r="B28" s="1" t="s">
        <v>9605</v>
      </c>
      <c r="C28" s="1">
        <v>840.49999945238233</v>
      </c>
      <c r="D28" s="1">
        <v>0</v>
      </c>
      <c r="E28">
        <f>(R28-S28*(1000-T28)/(1000-U28))*AK28</f>
        <v>-6.2387687428961929</v>
      </c>
      <c r="F28">
        <f>IF(AV28&lt;&gt;0,1/(1/AV28-1/N28),0)</f>
        <v>2.6253043741768121</v>
      </c>
      <c r="G28">
        <f>((AY28-AL28/2)*S28-E28)/(AY28+AL28/2)</f>
        <v>395.23046525035386</v>
      </c>
      <c r="H28">
        <f>AL28*1000</f>
        <v>22.213842973036169</v>
      </c>
      <c r="I28">
        <f>(AQ28-AW28)</f>
        <v>1.2233152546201034</v>
      </c>
      <c r="J28">
        <f>(P28+AP28*D28)</f>
        <v>23.865018844604492</v>
      </c>
      <c r="K28" s="1">
        <v>2.72</v>
      </c>
      <c r="L28">
        <f>(K28*AE28+AF28)</f>
        <v>2.140174012184143</v>
      </c>
      <c r="M28" s="1">
        <v>0.5</v>
      </c>
      <c r="N28">
        <f>L28*(M28+1)*(M28+1)/(M28*M28+1)</f>
        <v>3.8523132219314578</v>
      </c>
      <c r="O28" s="1">
        <v>23.953315734863281</v>
      </c>
      <c r="P28" s="1">
        <v>23.865018844604492</v>
      </c>
      <c r="Q28" s="1">
        <v>24.033302307128906</v>
      </c>
      <c r="R28" s="1">
        <v>400.06552124023438</v>
      </c>
      <c r="S28" s="1">
        <v>397.70913696289063</v>
      </c>
      <c r="T28" s="1">
        <v>1.5615604817867279E-2</v>
      </c>
      <c r="U28" s="1">
        <v>19.781139373779297</v>
      </c>
      <c r="V28" s="1">
        <v>4.6189151704311371E-2</v>
      </c>
      <c r="W28" s="1">
        <v>58.510322570800781</v>
      </c>
      <c r="X28" s="1">
        <v>299.64520263671875</v>
      </c>
      <c r="Y28" s="1">
        <v>99.962158203125</v>
      </c>
      <c r="Z28" s="1">
        <v>11.315564155578613</v>
      </c>
      <c r="AA28" s="1">
        <v>88.339752197265625</v>
      </c>
      <c r="AB28" s="1">
        <v>-0.3279823362827301</v>
      </c>
      <c r="AC28" s="1">
        <v>-1.5673658847808838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1.1016367743997011</v>
      </c>
      <c r="AL28">
        <f>(U28-T28)/(1000-U28)*AK28</f>
        <v>2.221384297303617E-2</v>
      </c>
      <c r="AM28">
        <f>(P28+273.15)</f>
        <v>297.01501884460447</v>
      </c>
      <c r="AN28">
        <f>(O28+273.15)</f>
        <v>297.10331573486326</v>
      </c>
      <c r="AO28">
        <f>(Y28*AG28+Z28*AH28)*AI28</f>
        <v>15.993944955007464</v>
      </c>
      <c r="AP28">
        <f>((AO28+0.00000010773*(AN28^4-AM28^4))-AL28*44100)/(L28*51.4+0.00000043092*AM28^3)</f>
        <v>-7.9362854298329193</v>
      </c>
      <c r="AQ28">
        <f>0.61365*EXP(17.502*J28/(240.97+J28))</f>
        <v>2.9707762050793405</v>
      </c>
      <c r="AR28">
        <f>AQ28*1000/AA28</f>
        <v>33.628985040002121</v>
      </c>
      <c r="AS28">
        <f>(AR28-U28)</f>
        <v>13.847845666222824</v>
      </c>
      <c r="AT28">
        <f>IF(D28,P28,(O28+P28)/2)</f>
        <v>23.909167289733887</v>
      </c>
      <c r="AU28">
        <f>0.61365*EXP(17.502*AT28/(240.97+AT28))</f>
        <v>2.9786718804702037</v>
      </c>
      <c r="AV28">
        <f>IF(AS28&lt;&gt;0,(1000-(AR28+U28)/2)/AS28*AL28,0)</f>
        <v>1.5612985178859549</v>
      </c>
      <c r="AW28">
        <f>U28*AA28/1000</f>
        <v>1.7474609504592371</v>
      </c>
      <c r="AX28">
        <f>(AU28-AW28)</f>
        <v>1.2312109300109666</v>
      </c>
      <c r="AY28">
        <f>1/(1.6/F28+1.37/N28)</f>
        <v>1.0361796398638936</v>
      </c>
      <c r="AZ28">
        <f>G28*AA28*0.001</f>
        <v>34.914561361026259</v>
      </c>
      <c r="BA28">
        <f>G28/S28</f>
        <v>0.99376762693594323</v>
      </c>
      <c r="BB28">
        <f>(1-AL28*AA28/AQ28/F28)*100</f>
        <v>74.838862250212316</v>
      </c>
      <c r="BC28">
        <f>(S28-E28/(N28/1.35))</f>
        <v>399.8954435578375</v>
      </c>
      <c r="BD28">
        <f>E28*BB28/100/BC28</f>
        <v>-1.167561076481757E-2</v>
      </c>
    </row>
    <row r="29" spans="1:56" x14ac:dyDescent="0.25">
      <c r="A29" s="1" t="s">
        <v>1</v>
      </c>
      <c r="B29" s="1" t="s">
        <v>9604</v>
      </c>
      <c r="K29" s="1">
        <v>2.72</v>
      </c>
    </row>
    <row r="30" spans="1:56" x14ac:dyDescent="0.25">
      <c r="A30" s="1" t="s">
        <v>1</v>
      </c>
      <c r="B30" s="1" t="s">
        <v>9603</v>
      </c>
      <c r="K30" s="1">
        <v>2.72</v>
      </c>
    </row>
    <row r="31" spans="1:56" x14ac:dyDescent="0.25">
      <c r="A31" s="1">
        <v>5</v>
      </c>
      <c r="B31" s="1" t="s">
        <v>9602</v>
      </c>
      <c r="C31" s="1">
        <v>1046.4999994523823</v>
      </c>
      <c r="D31" s="1">
        <v>0</v>
      </c>
      <c r="E31">
        <f>(R31-S31*(1000-T31)/(1000-U31))*AK31</f>
        <v>-5.8588439594770385</v>
      </c>
      <c r="F31">
        <f>IF(AV31&lt;&gt;0,1/(1/AV31-1/N31),0)</f>
        <v>2.649755190184131</v>
      </c>
      <c r="G31">
        <f>((AY31-AL31/2)*S31-E31)/(AY31+AL31/2)</f>
        <v>394.4229829761548</v>
      </c>
      <c r="H31">
        <f>AL31*1000</f>
        <v>22.338541377301517</v>
      </c>
      <c r="I31">
        <f>(AQ31-AW31)</f>
        <v>1.2232509301690164</v>
      </c>
      <c r="J31">
        <f>(P31+AP31*D31)</f>
        <v>23.918533325195313</v>
      </c>
      <c r="K31" s="1">
        <v>2.72</v>
      </c>
      <c r="L31">
        <f>(K31*AE31+AF31)</f>
        <v>2.140174012184143</v>
      </c>
      <c r="M31" s="1">
        <v>0.5</v>
      </c>
      <c r="N31">
        <f>L31*(M31+1)*(M31+1)/(M31*M31+1)</f>
        <v>3.8523132219314578</v>
      </c>
      <c r="O31" s="1">
        <v>24.011480331420898</v>
      </c>
      <c r="P31" s="1">
        <v>23.918533325195313</v>
      </c>
      <c r="Q31" s="1">
        <v>24.086015701293945</v>
      </c>
      <c r="R31" s="1">
        <v>400.02392578125</v>
      </c>
      <c r="S31" s="1">
        <v>397.28598022460938</v>
      </c>
      <c r="T31" s="1">
        <v>1.4856260269880295E-2</v>
      </c>
      <c r="U31" s="1">
        <v>19.890928268432617</v>
      </c>
      <c r="V31" s="1">
        <v>4.3788284063339233E-2</v>
      </c>
      <c r="W31" s="1">
        <v>58.627780914306641</v>
      </c>
      <c r="X31" s="1">
        <v>299.61776733398438</v>
      </c>
      <c r="Y31" s="1">
        <v>150.07624816894531</v>
      </c>
      <c r="Z31" s="1">
        <v>10.959407806396484</v>
      </c>
      <c r="AA31" s="1">
        <v>88.336669921875</v>
      </c>
      <c r="AB31" s="1">
        <v>-0.24252091348171234</v>
      </c>
      <c r="AC31" s="1">
        <v>-1.5730888843536377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1.1015359093161188</v>
      </c>
      <c r="AL31">
        <f>(U31-T31)/(1000-U31)*AK31</f>
        <v>2.2338541377301516E-2</v>
      </c>
      <c r="AM31">
        <f>(P31+273.15)</f>
        <v>297.06853332519529</v>
      </c>
      <c r="AN31">
        <f>(O31+273.15)</f>
        <v>297.16148033142088</v>
      </c>
      <c r="AO31">
        <f>(Y31*AG31+Z31*AH31)*AI31</f>
        <v>24.012199170316762</v>
      </c>
      <c r="AP31">
        <f>((AO31+0.00000010773*(AN31^4-AM31^4))-AL31*44100)/(L31*51.4+0.00000043092*AM31^3)</f>
        <v>-7.9146813505876441</v>
      </c>
      <c r="AQ31">
        <f>0.61365*EXP(17.502*J31/(240.97+J31))</f>
        <v>2.9803492950572412</v>
      </c>
      <c r="AR31">
        <f>AQ31*1000/AA31</f>
        <v>33.738528944922464</v>
      </c>
      <c r="AS31">
        <f>(AR31-U31)</f>
        <v>13.847600676489847</v>
      </c>
      <c r="AT31">
        <f>IF(D31,P31,(O31+P31)/2)</f>
        <v>23.965006828308105</v>
      </c>
      <c r="AU31">
        <f>0.61365*EXP(17.502*AT31/(240.97+AT31))</f>
        <v>2.9886847121651119</v>
      </c>
      <c r="AV31">
        <f>IF(AS31&lt;&gt;0,(1000-(AR31+U31)/2)/AS31*AL31,0)</f>
        <v>1.569913803891605</v>
      </c>
      <c r="AW31">
        <f>U31*AA31/1000</f>
        <v>1.7570983648882248</v>
      </c>
      <c r="AX31">
        <f>(AU31-AW31)</f>
        <v>1.2315863472768871</v>
      </c>
      <c r="AY31">
        <f>1/(1.6/F31+1.37/N31)</f>
        <v>1.0422530998777773</v>
      </c>
      <c r="AZ31">
        <f>G31*AA31*0.001</f>
        <v>34.842012856765912</v>
      </c>
      <c r="BA31">
        <f>G31/S31</f>
        <v>0.99279361117440901</v>
      </c>
      <c r="BB31">
        <f>(1-AL31*AA31/AQ31/F31)*100</f>
        <v>75.012493638253531</v>
      </c>
      <c r="BC31">
        <f>(S31-E31/(N31/1.35))</f>
        <v>399.33914643660506</v>
      </c>
      <c r="BD31">
        <f>E31*BB31/100/BC31</f>
        <v>-1.1005344684071933E-2</v>
      </c>
    </row>
    <row r="32" spans="1:56" x14ac:dyDescent="0.25">
      <c r="A32" s="1" t="s">
        <v>1</v>
      </c>
      <c r="B32" s="1" t="s">
        <v>9601</v>
      </c>
      <c r="K32" s="1">
        <v>2.72</v>
      </c>
    </row>
    <row r="33" spans="1:56" x14ac:dyDescent="0.25">
      <c r="A33" s="1" t="s">
        <v>1</v>
      </c>
      <c r="B33" s="1" t="s">
        <v>9600</v>
      </c>
      <c r="K33" s="1">
        <v>2.72</v>
      </c>
    </row>
    <row r="34" spans="1:56" x14ac:dyDescent="0.25">
      <c r="A34" s="1">
        <v>6</v>
      </c>
      <c r="B34" s="1" t="s">
        <v>9599</v>
      </c>
      <c r="C34" s="1">
        <v>1251.9999994635582</v>
      </c>
      <c r="D34" s="1">
        <v>0</v>
      </c>
      <c r="E34">
        <f>(R34-S34*(1000-T34)/(1000-U34))*AK34</f>
        <v>-5.3275799622471984</v>
      </c>
      <c r="F34">
        <f>IF(AV34&lt;&gt;0,1/(1/AV34-1/N34),0)</f>
        <v>2.7551301111935613</v>
      </c>
      <c r="G34">
        <f>((AY34-AL34/2)*S34-E34)/(AY34+AL34/2)</f>
        <v>393.29086606038317</v>
      </c>
      <c r="H34">
        <f>AL34*1000</f>
        <v>22.626315707605201</v>
      </c>
      <c r="I34">
        <f>(AQ34-AW34)</f>
        <v>1.2106767229342292</v>
      </c>
      <c r="J34">
        <f>(P34+AP34*D34)</f>
        <v>23.972043991088867</v>
      </c>
      <c r="K34" s="1">
        <v>2.72</v>
      </c>
      <c r="L34">
        <f>(K34*AE34+AF34)</f>
        <v>2.140174012184143</v>
      </c>
      <c r="M34" s="1">
        <v>0.5</v>
      </c>
      <c r="N34">
        <f>L34*(M34+1)*(M34+1)/(M34*M34+1)</f>
        <v>3.8523132219314578</v>
      </c>
      <c r="O34" s="1">
        <v>24.067617416381836</v>
      </c>
      <c r="P34" s="1">
        <v>23.972043991088867</v>
      </c>
      <c r="Q34" s="1">
        <v>24.153457641601563</v>
      </c>
      <c r="R34" s="1">
        <v>399.98184204101563</v>
      </c>
      <c r="S34" s="1">
        <v>396.67056274414063</v>
      </c>
      <c r="T34" s="1">
        <v>1.6174688935279846E-2</v>
      </c>
      <c r="U34" s="1">
        <v>20.142467498779297</v>
      </c>
      <c r="V34" s="1">
        <v>4.7512613236904144E-2</v>
      </c>
      <c r="W34" s="1">
        <v>59.167835235595703</v>
      </c>
      <c r="X34" s="1">
        <v>299.62765502929688</v>
      </c>
      <c r="Y34" s="1">
        <v>300.77130126953125</v>
      </c>
      <c r="Z34" s="1">
        <v>9.3500728607177734</v>
      </c>
      <c r="AA34" s="1">
        <v>88.334358215332031</v>
      </c>
      <c r="AB34" s="1">
        <v>-0.11371384561061859</v>
      </c>
      <c r="AC34" s="1">
        <v>-1.588875412940979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1.1015722611371206</v>
      </c>
      <c r="AL34">
        <f>(U34-T34)/(1000-U34)*AK34</f>
        <v>2.2626315707605201E-2</v>
      </c>
      <c r="AM34">
        <f>(P34+273.15)</f>
        <v>297.12204399108884</v>
      </c>
      <c r="AN34">
        <f>(O34+273.15)</f>
        <v>297.21761741638181</v>
      </c>
      <c r="AO34">
        <f>(Y34*AG34+Z34*AH34)*AI34</f>
        <v>48.123407127483006</v>
      </c>
      <c r="AP34">
        <f>((AO34+0.00000010773*(AN34^4-AM34^4))-AL34*44100)/(L34*51.4+0.00000043092*AM34^3)</f>
        <v>-7.8198899450525472</v>
      </c>
      <c r="AQ34">
        <f>0.61365*EXP(17.502*J34/(240.97+J34))</f>
        <v>2.9899486623120826</v>
      </c>
      <c r="AR34">
        <f>AQ34*1000/AA34</f>
        <v>33.848082702129403</v>
      </c>
      <c r="AS34">
        <f>(AR34-U34)</f>
        <v>13.705615203350106</v>
      </c>
      <c r="AT34">
        <f>IF(D34,P34,(O34+P34)/2)</f>
        <v>24.019830703735352</v>
      </c>
      <c r="AU34">
        <f>0.61365*EXP(17.502*AT34/(240.97+AT34))</f>
        <v>2.9985440397717311</v>
      </c>
      <c r="AV34">
        <f>IF(AS34&lt;&gt;0,(1000-(AR34+U34)/2)/AS34*AL34,0)</f>
        <v>1.6063133076425016</v>
      </c>
      <c r="AW34">
        <f>U34*AA34/1000</f>
        <v>1.7792719393778533</v>
      </c>
      <c r="AX34">
        <f>(AU34-AW34)</f>
        <v>1.2192721003938778</v>
      </c>
      <c r="AY34">
        <f>1/(1.6/F34+1.37/N34)</f>
        <v>1.067959263202588</v>
      </c>
      <c r="AZ34">
        <f>G34*AA34*0.001</f>
        <v>34.741096245396058</v>
      </c>
      <c r="BA34">
        <f>G34/S34</f>
        <v>0.99147983994482236</v>
      </c>
      <c r="BB34">
        <f>(1-AL34*AA34/AQ34/F34)*100</f>
        <v>75.737382261717087</v>
      </c>
      <c r="BC34">
        <f>(S34-E34/(N34/1.35))</f>
        <v>398.53755344159686</v>
      </c>
      <c r="BD34">
        <f>E34*BB34/100/BC34</f>
        <v>-1.0124440134841905E-2</v>
      </c>
    </row>
    <row r="35" spans="1:56" x14ac:dyDescent="0.25">
      <c r="A35" s="1" t="s">
        <v>1</v>
      </c>
      <c r="B35" s="1" t="s">
        <v>9598</v>
      </c>
      <c r="K35" s="1">
        <v>2.72</v>
      </c>
    </row>
    <row r="36" spans="1:56" x14ac:dyDescent="0.25">
      <c r="A36" s="1" t="s">
        <v>1</v>
      </c>
      <c r="B36" s="1" t="s">
        <v>9597</v>
      </c>
      <c r="K36" s="1">
        <v>2.72</v>
      </c>
    </row>
    <row r="37" spans="1:56" x14ac:dyDescent="0.25">
      <c r="A37" s="1">
        <v>7</v>
      </c>
      <c r="B37" s="1" t="s">
        <v>9596</v>
      </c>
      <c r="C37" s="1">
        <v>1458.4999994523823</v>
      </c>
      <c r="D37" s="1">
        <v>0</v>
      </c>
      <c r="E37">
        <f>(R37-S37*(1000-T37)/(1000-U37))*AK37</f>
        <v>-5.0146685724456628</v>
      </c>
      <c r="F37">
        <f>IF(AV37&lt;&gt;0,1/(1/AV37-1/N37),0)</f>
        <v>2.9524651127352621</v>
      </c>
      <c r="G37">
        <f>((AY37-AL37/2)*S37-E37)/(AY37+AL37/2)</f>
        <v>392.59628820518634</v>
      </c>
      <c r="H37">
        <f>AL37*1000</f>
        <v>23.120031958186853</v>
      </c>
      <c r="I37">
        <f>(AQ37-AW37)</f>
        <v>1.1884780614755424</v>
      </c>
      <c r="J37">
        <f>(P37+AP37*D37)</f>
        <v>24.058576583862305</v>
      </c>
      <c r="K37" s="1">
        <v>2.72</v>
      </c>
      <c r="L37">
        <f>(K37*AE37+AF37)</f>
        <v>2.140174012184143</v>
      </c>
      <c r="M37" s="1">
        <v>0.5</v>
      </c>
      <c r="N37">
        <f>L37*(M37+1)*(M37+1)/(M37*M37+1)</f>
        <v>3.8523132219314578</v>
      </c>
      <c r="O37" s="1">
        <v>24.183422088623047</v>
      </c>
      <c r="P37" s="1">
        <v>24.058576583862305</v>
      </c>
      <c r="Q37" s="1">
        <v>24.251123428344727</v>
      </c>
      <c r="R37" s="1">
        <v>400.0452880859375</v>
      </c>
      <c r="S37" s="1">
        <v>396.280517578125</v>
      </c>
      <c r="T37" s="1">
        <v>1.5265132300555706E-2</v>
      </c>
      <c r="U37" s="1">
        <v>20.570825576782227</v>
      </c>
      <c r="V37" s="1">
        <v>4.452880471944809E-2</v>
      </c>
      <c r="W37" s="1">
        <v>60.005657196044922</v>
      </c>
      <c r="X37" s="1">
        <v>299.640869140625</v>
      </c>
      <c r="Y37" s="1">
        <v>499.60244750976563</v>
      </c>
      <c r="Z37" s="1">
        <v>10.38453197479248</v>
      </c>
      <c r="AA37" s="1">
        <v>88.331459045410156</v>
      </c>
      <c r="AB37" s="1">
        <v>6.737440824508667E-2</v>
      </c>
      <c r="AC37" s="1">
        <v>-1.6113049983978271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1.1016208424287681</v>
      </c>
      <c r="AL37">
        <f>(U37-T37)/(1000-U37)*AK37</f>
        <v>2.3120031958186852E-2</v>
      </c>
      <c r="AM37">
        <f>(P37+273.15)</f>
        <v>297.20857658386228</v>
      </c>
      <c r="AN37">
        <f>(O37+273.15)</f>
        <v>297.33342208862302</v>
      </c>
      <c r="AO37">
        <f>(Y37*AG37+Z37*AH37)*AI37</f>
        <v>79.936389814844915</v>
      </c>
      <c r="AP37">
        <f>((AO37+0.00000010773*(AN37^4-AM37^4))-AL37*44100)/(L37*51.4+0.00000043092*AM37^3)</f>
        <v>-7.7337542202136413</v>
      </c>
      <c r="AQ37">
        <f>0.61365*EXP(17.502*J37/(240.97+J37))</f>
        <v>3.0055290984413574</v>
      </c>
      <c r="AR37">
        <f>AQ37*1000/AA37</f>
        <v>34.025579684993659</v>
      </c>
      <c r="AS37">
        <f>(AR37-U37)</f>
        <v>13.454754108211432</v>
      </c>
      <c r="AT37">
        <f>IF(D37,P37,(O37+P37)/2)</f>
        <v>24.120999336242676</v>
      </c>
      <c r="AU37">
        <f>0.61365*EXP(17.502*AT37/(240.97+AT37))</f>
        <v>3.0168125188046306</v>
      </c>
      <c r="AV37">
        <f>IF(AS37&lt;&gt;0,(1000-(AR37+U37)/2)/AS37*AL37,0)</f>
        <v>1.6714461267809193</v>
      </c>
      <c r="AW37">
        <f>U37*AA37/1000</f>
        <v>1.817051036965815</v>
      </c>
      <c r="AX37">
        <f>(AU37-AW37)</f>
        <v>1.1997614818388156</v>
      </c>
      <c r="AY37">
        <f>1/(1.6/F37+1.37/N37)</f>
        <v>1.1141434184569983</v>
      </c>
      <c r="AZ37">
        <f>G37*AA37*0.001</f>
        <v>34.678602952976455</v>
      </c>
      <c r="BA37">
        <f>G37/S37</f>
        <v>0.99070297627686854</v>
      </c>
      <c r="BB37">
        <f>(1-AL37*AA37/AQ37/F37)*100</f>
        <v>76.985681313754952</v>
      </c>
      <c r="BC37">
        <f>(S37-E37/(N37/1.35))</f>
        <v>398.03785198547814</v>
      </c>
      <c r="BD37">
        <f>E37*BB37/100/BC37</f>
        <v>-9.6990191934431674E-3</v>
      </c>
    </row>
    <row r="38" spans="1:56" x14ac:dyDescent="0.25">
      <c r="A38" s="1" t="s">
        <v>1</v>
      </c>
      <c r="B38" s="1" t="s">
        <v>9595</v>
      </c>
      <c r="K38" s="1">
        <v>2.72</v>
      </c>
    </row>
    <row r="39" spans="1:56" x14ac:dyDescent="0.25">
      <c r="A39" s="1" t="s">
        <v>1</v>
      </c>
      <c r="B39" s="1" t="s">
        <v>9594</v>
      </c>
      <c r="K39" s="1">
        <v>2.72</v>
      </c>
    </row>
    <row r="40" spans="1:56" x14ac:dyDescent="0.25">
      <c r="A40" s="1">
        <v>8</v>
      </c>
      <c r="B40" s="1" t="s">
        <v>9593</v>
      </c>
      <c r="C40" s="1">
        <v>1665.4999994523823</v>
      </c>
      <c r="D40" s="1">
        <v>0</v>
      </c>
      <c r="E40">
        <f>(R40-S40*(1000-T40)/(1000-U40))*AK40</f>
        <v>-4.7568081758188958</v>
      </c>
      <c r="F40">
        <f>IF(AV40&lt;&gt;0,1/(1/AV40-1/N40),0)</f>
        <v>3.2676488006978222</v>
      </c>
      <c r="G40">
        <f>((AY40-AL40/2)*S40-E40)/(AY40+AL40/2)</f>
        <v>391.85985331518208</v>
      </c>
      <c r="H40">
        <f>AL40*1000</f>
        <v>23.796550968102782</v>
      </c>
      <c r="I40">
        <f>(AQ40-AW40)</f>
        <v>1.1559567016215535</v>
      </c>
      <c r="J40">
        <f>(P40+AP40*D40)</f>
        <v>24.167509078979492</v>
      </c>
      <c r="K40" s="1">
        <v>2.72</v>
      </c>
      <c r="L40">
        <f>(K40*AE40+AF40)</f>
        <v>2.140174012184143</v>
      </c>
      <c r="M40" s="1">
        <v>0.5</v>
      </c>
      <c r="N40">
        <f>L40*(M40+1)*(M40+1)/(M40*M40+1)</f>
        <v>3.8523132219314578</v>
      </c>
      <c r="O40" s="1">
        <v>24.332717895507813</v>
      </c>
      <c r="P40" s="1">
        <v>24.167509078979492</v>
      </c>
      <c r="Q40" s="1">
        <v>24.368135452270508</v>
      </c>
      <c r="R40" s="1">
        <v>399.99191284179688</v>
      </c>
      <c r="S40" s="1">
        <v>395.76040649414063</v>
      </c>
      <c r="T40" s="1">
        <v>1.5550178475677967E-2</v>
      </c>
      <c r="U40" s="1">
        <v>21.162490844726563</v>
      </c>
      <c r="V40" s="1">
        <v>4.4955451041460037E-2</v>
      </c>
      <c r="W40" s="1">
        <v>61.18060302734375</v>
      </c>
      <c r="X40" s="1">
        <v>299.60287475585938</v>
      </c>
      <c r="Y40" s="1">
        <v>749.54913330078125</v>
      </c>
      <c r="Z40" s="1">
        <v>10.666193008422852</v>
      </c>
      <c r="AA40" s="1">
        <v>88.330192565917969</v>
      </c>
      <c r="AB40" s="1">
        <v>0.28241041302680969</v>
      </c>
      <c r="AC40" s="1">
        <v>-1.6421605348587036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1.1014811571906593</v>
      </c>
      <c r="AL40">
        <f>(U40-T40)/(1000-U40)*AK40</f>
        <v>2.3796550968102782E-2</v>
      </c>
      <c r="AM40">
        <f>(P40+273.15)</f>
        <v>297.31750907897947</v>
      </c>
      <c r="AN40">
        <f>(O40+273.15)</f>
        <v>297.48271789550779</v>
      </c>
      <c r="AO40">
        <f>(Y40*AG40+Z40*AH40)*AI40</f>
        <v>119.92785864752841</v>
      </c>
      <c r="AP40">
        <f>((AO40+0.00000010773*(AN40^4-AM40^4))-AL40*44100)/(L40*51.4+0.00000043092*AM40^3)</f>
        <v>-7.6454616563506015</v>
      </c>
      <c r="AQ40">
        <f>0.61365*EXP(17.502*J40/(240.97+J40))</f>
        <v>3.0252435931107269</v>
      </c>
      <c r="AR40">
        <f>AQ40*1000/AA40</f>
        <v>34.24925843847884</v>
      </c>
      <c r="AS40">
        <f>(AR40-U40)</f>
        <v>13.086767593752278</v>
      </c>
      <c r="AT40">
        <f>IF(D40,P40,(O40+P40)/2)</f>
        <v>24.250113487243652</v>
      </c>
      <c r="AU40">
        <f>0.61365*EXP(17.502*AT40/(240.97+AT40))</f>
        <v>3.0402685365171558</v>
      </c>
      <c r="AV40">
        <f>IF(AS40&lt;&gt;0,(1000-(AR40+U40)/2)/AS40*AL40,0)</f>
        <v>1.767987896501189</v>
      </c>
      <c r="AW40">
        <f>U40*AA40/1000</f>
        <v>1.8692868914891734</v>
      </c>
      <c r="AX40">
        <f>(AU40-AW40)</f>
        <v>1.1709816450279824</v>
      </c>
      <c r="AY40">
        <f>1/(1.6/F40+1.37/N40)</f>
        <v>1.1830410817381867</v>
      </c>
      <c r="AZ40">
        <f>G40*AA40*0.001</f>
        <v>34.6130563021824</v>
      </c>
      <c r="BA40">
        <f>G40/S40</f>
        <v>0.99014415511265574</v>
      </c>
      <c r="BB40">
        <f>(1-AL40*AA40/AQ40/F40)*100</f>
        <v>78.736856523295486</v>
      </c>
      <c r="BC40">
        <f>(S40-E40/(N40/1.35))</f>
        <v>397.42737661505305</v>
      </c>
      <c r="BD40">
        <f>E40*BB40/100/BC40</f>
        <v>-9.4240141692872315E-3</v>
      </c>
    </row>
    <row r="41" spans="1:56" x14ac:dyDescent="0.25">
      <c r="A41" s="1" t="s">
        <v>1</v>
      </c>
      <c r="B41" s="1" t="s">
        <v>9592</v>
      </c>
      <c r="K41" s="1">
        <v>2.72</v>
      </c>
    </row>
    <row r="42" spans="1:56" x14ac:dyDescent="0.25">
      <c r="A42" s="1" t="s">
        <v>1</v>
      </c>
      <c r="B42" s="1" t="s">
        <v>9591</v>
      </c>
      <c r="K42" s="1">
        <v>2.72</v>
      </c>
    </row>
    <row r="43" spans="1:56" x14ac:dyDescent="0.25">
      <c r="A43" s="1">
        <v>9</v>
      </c>
      <c r="B43" s="1" t="s">
        <v>9590</v>
      </c>
      <c r="C43" s="1">
        <v>1871.4999994523823</v>
      </c>
      <c r="D43" s="1">
        <v>0</v>
      </c>
      <c r="E43">
        <f>(R43-S43*(1000-T43)/(1000-U43))*AK43</f>
        <v>-4.2990442778348665</v>
      </c>
      <c r="F43">
        <f>IF(AV43&lt;&gt;0,1/(1/AV43-1/N43),0)</f>
        <v>3.6077861551063615</v>
      </c>
      <c r="G43">
        <f>((AY43-AL43/2)*S43-E43)/(AY43+AL43/2)</f>
        <v>390.85562651697774</v>
      </c>
      <c r="H43">
        <f>AL43*1000</f>
        <v>24.460109165907809</v>
      </c>
      <c r="I43">
        <f>(AQ43-AW43)</f>
        <v>1.1271150046489236</v>
      </c>
      <c r="J43">
        <f>(P43+AP43*D43)</f>
        <v>24.288087844848633</v>
      </c>
      <c r="K43" s="1">
        <v>2.72</v>
      </c>
      <c r="L43">
        <f>(K43*AE43+AF43)</f>
        <v>2.140174012184143</v>
      </c>
      <c r="M43" s="1">
        <v>0.5</v>
      </c>
      <c r="N43">
        <f>L43*(M43+1)*(M43+1)/(M43*M43+1)</f>
        <v>3.8523132219314578</v>
      </c>
      <c r="O43" s="1">
        <v>24.466482162475586</v>
      </c>
      <c r="P43" s="1">
        <v>24.288087844848633</v>
      </c>
      <c r="Q43" s="1">
        <v>24.493432998657227</v>
      </c>
      <c r="R43" s="1">
        <v>399.97207641601563</v>
      </c>
      <c r="S43" s="1">
        <v>395.10153198242188</v>
      </c>
      <c r="T43" s="1">
        <v>1.4971077442169189E-2</v>
      </c>
      <c r="U43" s="1">
        <v>21.737325668334961</v>
      </c>
      <c r="V43" s="1">
        <v>4.2936388403177261E-2</v>
      </c>
      <c r="W43" s="1">
        <v>62.341686248779297</v>
      </c>
      <c r="X43" s="1">
        <v>299.62350463867188</v>
      </c>
      <c r="Y43" s="1">
        <v>1000.0945434570313</v>
      </c>
      <c r="Z43" s="1">
        <v>11.272441864013672</v>
      </c>
      <c r="AA43" s="1">
        <v>88.331130981445313</v>
      </c>
      <c r="AB43" s="1">
        <v>0.51735305786132813</v>
      </c>
      <c r="AC43" s="1">
        <v>-1.6779903173446655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1.1015570023480583</v>
      </c>
      <c r="AL43">
        <f>(U43-T43)/(1000-U43)*AK43</f>
        <v>2.4460109165907809E-2</v>
      </c>
      <c r="AM43">
        <f>(P43+273.15)</f>
        <v>297.43808784484861</v>
      </c>
      <c r="AN43">
        <f>(O43+273.15)</f>
        <v>297.61648216247556</v>
      </c>
      <c r="AO43">
        <f>(Y43*AG43+Z43*AH43)*AI43</f>
        <v>160.0151233765082</v>
      </c>
      <c r="AP43">
        <f>((AO43+0.00000010773*(AN43^4-AM43^4))-AL43*44100)/(L43*51.4+0.00000043092*AM43^3)</f>
        <v>-7.5541364131633957</v>
      </c>
      <c r="AQ43">
        <f>0.61365*EXP(17.502*J43/(240.97+J43))</f>
        <v>3.0471975654449523</v>
      </c>
      <c r="AR43">
        <f>AQ43*1000/AA43</f>
        <v>34.497436312516385</v>
      </c>
      <c r="AS43">
        <f>(AR43-U43)</f>
        <v>12.760110644181424</v>
      </c>
      <c r="AT43">
        <f>IF(D43,P43,(O43+P43)/2)</f>
        <v>24.377285003662109</v>
      </c>
      <c r="AU43">
        <f>0.61365*EXP(17.502*AT43/(240.97+AT43))</f>
        <v>3.0635273365966835</v>
      </c>
      <c r="AV43">
        <f>IF(AS43&lt;&gt;0,(1000-(AR43+U43)/2)/AS43*AL43,0)</f>
        <v>1.8630210677885233</v>
      </c>
      <c r="AW43">
        <f>U43*AA43/1000</f>
        <v>1.9200825607960288</v>
      </c>
      <c r="AX43">
        <f>(AU43-AW43)</f>
        <v>1.1434447758006547</v>
      </c>
      <c r="AY43">
        <f>1/(1.6/F43+1.37/N43)</f>
        <v>1.2513831769733785</v>
      </c>
      <c r="AZ43">
        <f>G43*AA43*0.001</f>
        <v>34.52471954070603</v>
      </c>
      <c r="BA43">
        <f>G43/S43</f>
        <v>0.9892536345173345</v>
      </c>
      <c r="BB43">
        <f>(1-AL43*AA43/AQ43/F43)*100</f>
        <v>80.346912768623213</v>
      </c>
      <c r="BC43">
        <f>(S43-E43/(N43/1.35))</f>
        <v>396.60808387494092</v>
      </c>
      <c r="BD43">
        <f>E43*BB43/100/BC43</f>
        <v>-8.7092257980440849E-3</v>
      </c>
    </row>
    <row r="44" spans="1:56" x14ac:dyDescent="0.25">
      <c r="A44" s="1" t="s">
        <v>1</v>
      </c>
      <c r="B44" s="1" t="s">
        <v>9589</v>
      </c>
      <c r="K44" s="1">
        <v>2.72</v>
      </c>
    </row>
    <row r="45" spans="1:56" x14ac:dyDescent="0.25">
      <c r="A45" s="1" t="s">
        <v>1</v>
      </c>
      <c r="B45" s="1" t="s">
        <v>9588</v>
      </c>
      <c r="K45" s="1">
        <v>2.72</v>
      </c>
    </row>
    <row r="46" spans="1:56" x14ac:dyDescent="0.25">
      <c r="A46" s="1">
        <v>10</v>
      </c>
      <c r="B46" s="1" t="s">
        <v>5559</v>
      </c>
      <c r="C46" s="1">
        <v>2078.9999994412065</v>
      </c>
      <c r="D46" s="1">
        <v>0</v>
      </c>
      <c r="E46">
        <f>(R46-S46*(1000-T46)/(1000-U46))*AK46</f>
        <v>-4.1418206324417408</v>
      </c>
      <c r="F46">
        <f>IF(AV46&lt;&gt;0,1/(1/AV46-1/N46),0)</f>
        <v>4.0657509434574477</v>
      </c>
      <c r="G46">
        <f>((AY46-AL46/2)*S46-E46)/(AY46+AL46/2)</f>
        <v>390.25697611081387</v>
      </c>
      <c r="H46">
        <f>AL46*1000</f>
        <v>25.180090802342544</v>
      </c>
      <c r="I46">
        <f>(AQ46-AW46)</f>
        <v>1.0922930679684861</v>
      </c>
      <c r="J46">
        <f>(P46+AP46*D46)</f>
        <v>24.399335861206055</v>
      </c>
      <c r="K46" s="1">
        <v>2.72</v>
      </c>
      <c r="L46">
        <f>(K46*AE46+AF46)</f>
        <v>2.140174012184143</v>
      </c>
      <c r="M46" s="1">
        <v>0.5</v>
      </c>
      <c r="N46">
        <f>L46*(M46+1)*(M46+1)/(M46*M46+1)</f>
        <v>3.8523132219314578</v>
      </c>
      <c r="O46" s="1">
        <v>24.603984832763672</v>
      </c>
      <c r="P46" s="1">
        <v>24.399335861206055</v>
      </c>
      <c r="Q46" s="1">
        <v>24.628379821777344</v>
      </c>
      <c r="R46" s="1">
        <v>399.81558227539063</v>
      </c>
      <c r="S46" s="1">
        <v>394.55642700195313</v>
      </c>
      <c r="T46" s="1">
        <v>1.4920216985046864E-2</v>
      </c>
      <c r="U46" s="1">
        <v>22.362810134887695</v>
      </c>
      <c r="V46" s="1">
        <v>4.2438890784978867E-2</v>
      </c>
      <c r="W46" s="1">
        <v>63.608516693115234</v>
      </c>
      <c r="X46" s="1">
        <v>299.61764526367188</v>
      </c>
      <c r="Y46" s="1">
        <v>1249.674072265625</v>
      </c>
      <c r="Z46" s="1">
        <v>11.212089538574219</v>
      </c>
      <c r="AA46" s="1">
        <v>88.328926086425781</v>
      </c>
      <c r="AB46" s="1">
        <v>0.73347854614257813</v>
      </c>
      <c r="AC46" s="1">
        <v>-1.7079403400421143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1.1015354605282053</v>
      </c>
      <c r="AL46">
        <f>(U46-T46)/(1000-U46)*AK46</f>
        <v>2.5180090802342545E-2</v>
      </c>
      <c r="AM46">
        <f>(P46+273.15)</f>
        <v>297.54933586120603</v>
      </c>
      <c r="AN46">
        <f>(O46+273.15)</f>
        <v>297.75398483276365</v>
      </c>
      <c r="AO46">
        <f>(Y46*AG46+Z46*AH46)*AI46</f>
        <v>199.94784709331725</v>
      </c>
      <c r="AP46">
        <f>((AO46+0.00000010773*(AN46^4-AM46^4))-AL46*44100)/(L46*51.4+0.00000043092*AM46^3)</f>
        <v>-7.4834476430486836</v>
      </c>
      <c r="AQ46">
        <f>0.61365*EXP(17.502*J46/(240.97+J46))</f>
        <v>3.0675760714577547</v>
      </c>
      <c r="AR46">
        <f>AQ46*1000/AA46</f>
        <v>34.729009027645972</v>
      </c>
      <c r="AS46">
        <f>(AR46-U46)</f>
        <v>12.366198892758277</v>
      </c>
      <c r="AT46">
        <f>IF(D46,P46,(O46+P46)/2)</f>
        <v>24.501660346984863</v>
      </c>
      <c r="AU46">
        <f>0.61365*EXP(17.502*AT46/(240.97+AT46))</f>
        <v>3.0864250378831843</v>
      </c>
      <c r="AV46">
        <f>IF(AS46&lt;&gt;0,(1000-(AR46+U46)/2)/AS46*AL46,0)</f>
        <v>1.9780776954327877</v>
      </c>
      <c r="AW46">
        <f>U46*AA46/1000</f>
        <v>1.9752830034892686</v>
      </c>
      <c r="AX46">
        <f>(AU46-AW46)</f>
        <v>1.1111420343939158</v>
      </c>
      <c r="AY46">
        <f>1/(1.6/F46+1.37/N46)</f>
        <v>1.3348252810663044</v>
      </c>
      <c r="AZ46">
        <f>G46*AA46*0.001</f>
        <v>34.470979597604114</v>
      </c>
      <c r="BA46">
        <f>G46/S46</f>
        <v>0.9891030772865399</v>
      </c>
      <c r="BB46">
        <f>(1-AL46*AA46/AQ46/F46)*100</f>
        <v>82.167011508631148</v>
      </c>
      <c r="BC46">
        <f>(S46-E46/(N46/1.35))</f>
        <v>396.00788162977619</v>
      </c>
      <c r="BD46">
        <f>E46*BB46/100/BC46</f>
        <v>-8.5937941985379275E-3</v>
      </c>
    </row>
    <row r="47" spans="1:56" x14ac:dyDescent="0.25">
      <c r="A47" s="1" t="s">
        <v>1</v>
      </c>
      <c r="B47" s="1" t="s">
        <v>9587</v>
      </c>
      <c r="K47" s="1">
        <v>2.72</v>
      </c>
    </row>
    <row r="48" spans="1:56" x14ac:dyDescent="0.25">
      <c r="A48" s="1" t="s">
        <v>1</v>
      </c>
      <c r="B48" s="1" t="s">
        <v>9586</v>
      </c>
      <c r="K48" s="1">
        <v>2.72</v>
      </c>
    </row>
    <row r="49" spans="1:56" x14ac:dyDescent="0.25">
      <c r="A49" s="1">
        <v>11</v>
      </c>
      <c r="B49" s="1" t="s">
        <v>9585</v>
      </c>
      <c r="C49" s="1">
        <v>2285.9999994412065</v>
      </c>
      <c r="D49" s="1">
        <v>0</v>
      </c>
      <c r="E49">
        <f>(R49-S49*(1000-T49)/(1000-U49))*AK49</f>
        <v>-3.6228207403684478</v>
      </c>
      <c r="F49">
        <f>IF(AV49&lt;&gt;0,1/(1/AV49-1/N49),0)</f>
        <v>4.8200760225875134</v>
      </c>
      <c r="G49">
        <f>((AY49-AL49/2)*S49-E49)/(AY49+AL49/2)</f>
        <v>389.55106793228788</v>
      </c>
      <c r="H49">
        <f>AL49*1000</f>
        <v>26.065396048420432</v>
      </c>
      <c r="I49">
        <f>(AQ49-AW49)</f>
        <v>1.0440614304455331</v>
      </c>
      <c r="J49">
        <f>(P49+AP49*D49)</f>
        <v>24.506748199462891</v>
      </c>
      <c r="K49" s="1">
        <v>2.72</v>
      </c>
      <c r="L49">
        <f>(K49*AE49+AF49)</f>
        <v>2.140174012184143</v>
      </c>
      <c r="M49" s="1">
        <v>0.5</v>
      </c>
      <c r="N49">
        <f>L49*(M49+1)*(M49+1)/(M49*M49+1)</f>
        <v>3.8523132219314578</v>
      </c>
      <c r="O49" s="1">
        <v>24.76202392578125</v>
      </c>
      <c r="P49" s="1">
        <v>24.506748199462891</v>
      </c>
      <c r="Q49" s="1">
        <v>24.760421752929688</v>
      </c>
      <c r="R49" s="1">
        <v>400.11883544921875</v>
      </c>
      <c r="S49" s="1">
        <v>394.08221435546875</v>
      </c>
      <c r="T49" s="1">
        <v>1.6122227534651756E-2</v>
      </c>
      <c r="U49" s="1">
        <v>23.133125305175781</v>
      </c>
      <c r="V49" s="1">
        <v>4.5426338911056519E-2</v>
      </c>
      <c r="W49" s="1">
        <v>65.180404663085938</v>
      </c>
      <c r="X49" s="1">
        <v>299.59674072265625</v>
      </c>
      <c r="Y49" s="1">
        <v>1600.2923583984375</v>
      </c>
      <c r="Z49" s="1">
        <v>10.160445213317871</v>
      </c>
      <c r="AA49" s="1">
        <v>88.328033447265625</v>
      </c>
      <c r="AB49" s="1">
        <v>0.99081194400787354</v>
      </c>
      <c r="AC49" s="1">
        <v>-1.7669219970703125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1.1014586055980007</v>
      </c>
      <c r="AL49">
        <f>(U49-T49)/(1000-U49)*AK49</f>
        <v>2.6065396048420432E-2</v>
      </c>
      <c r="AM49">
        <f>(P49+273.15)</f>
        <v>297.65674819946287</v>
      </c>
      <c r="AN49">
        <f>(O49+273.15)</f>
        <v>297.91202392578123</v>
      </c>
      <c r="AO49">
        <f>(Y49*AG49+Z49*AH49)*AI49</f>
        <v>256.04677162065855</v>
      </c>
      <c r="AP49">
        <f>((AO49+0.00000010773*(AN49^4-AM49^4))-AL49*44100)/(L49*51.4+0.00000043092*AM49^3)</f>
        <v>-7.3373794594608883</v>
      </c>
      <c r="AQ49">
        <f>0.61365*EXP(17.502*J49/(240.97+J49))</f>
        <v>3.0873648961408864</v>
      </c>
      <c r="AR49">
        <f>AQ49*1000/AA49</f>
        <v>34.953397869818211</v>
      </c>
      <c r="AS49">
        <f>(AR49-U49)</f>
        <v>11.82027256464243</v>
      </c>
      <c r="AT49">
        <f>IF(D49,P49,(O49+P49)/2)</f>
        <v>24.63438606262207</v>
      </c>
      <c r="AU49">
        <f>0.61365*EXP(17.502*AT49/(240.97+AT49))</f>
        <v>3.1110249228696198</v>
      </c>
      <c r="AV49">
        <f>IF(AS49&lt;&gt;0,(1000-(AR49+U49)/2)/AS49*AL49,0)</f>
        <v>2.1410988447346382</v>
      </c>
      <c r="AW49">
        <f>U49*AA49/1000</f>
        <v>2.0433034656953533</v>
      </c>
      <c r="AX49">
        <f>(AU49-AW49)</f>
        <v>1.0677214571742666</v>
      </c>
      <c r="AY49">
        <f>1/(1.6/F49+1.37/N49)</f>
        <v>1.4543858383597168</v>
      </c>
      <c r="AZ49">
        <f>G49*AA49*0.001</f>
        <v>34.40827975774117</v>
      </c>
      <c r="BA49">
        <f>G49/S49</f>
        <v>0.98850202760205341</v>
      </c>
      <c r="BB49">
        <f>(1-AL49*AA49/AQ49/F49)*100</f>
        <v>84.528905473361831</v>
      </c>
      <c r="BC49">
        <f>(S49-E49/(N49/1.35))</f>
        <v>395.35179128697416</v>
      </c>
      <c r="BD49">
        <f>E49*BB49/100/BC49</f>
        <v>-7.7458374707920254E-3</v>
      </c>
    </row>
    <row r="50" spans="1:56" x14ac:dyDescent="0.25">
      <c r="A50" s="1" t="s">
        <v>1</v>
      </c>
      <c r="B50" s="1" t="s">
        <v>9584</v>
      </c>
      <c r="K50" s="1">
        <v>2.72</v>
      </c>
    </row>
    <row r="51" spans="1:56" x14ac:dyDescent="0.25">
      <c r="A51" s="1" t="s">
        <v>1</v>
      </c>
      <c r="B51" s="1" t="s">
        <v>4894</v>
      </c>
      <c r="K51" s="1">
        <v>2.72</v>
      </c>
    </row>
    <row r="52" spans="1:56" x14ac:dyDescent="0.25">
      <c r="A52" s="1">
        <v>12</v>
      </c>
      <c r="B52" s="1" t="s">
        <v>9583</v>
      </c>
      <c r="C52" s="1">
        <v>2493.4999994300306</v>
      </c>
      <c r="D52" s="1">
        <v>0</v>
      </c>
      <c r="E52">
        <f>(R52-S52*(1000-T52)/(1000-U52))*AK52</f>
        <v>-3.4753673672351448</v>
      </c>
      <c r="F52">
        <f>IF(AV52&lt;&gt;0,1/(1/AV52-1/N52),0)</f>
        <v>6.2499080672811784</v>
      </c>
      <c r="G52">
        <f>((AY52-AL52/2)*S52-E52)/(AY52+AL52/2)</f>
        <v>389.12923565934739</v>
      </c>
      <c r="H52">
        <f>AL52*1000</f>
        <v>27.247965663376583</v>
      </c>
      <c r="I52">
        <f>(AQ52-AW52)</f>
        <v>0.97984863038757419</v>
      </c>
      <c r="J52">
        <f>(P52+AP52*D52)</f>
        <v>24.646549224853516</v>
      </c>
      <c r="K52" s="1">
        <v>2.72</v>
      </c>
      <c r="L52">
        <f>(K52*AE52+AF52)</f>
        <v>2.140174012184143</v>
      </c>
      <c r="M52" s="1">
        <v>0.5</v>
      </c>
      <c r="N52">
        <f>L52*(M52+1)*(M52+1)/(M52*M52+1)</f>
        <v>3.8523132219314578</v>
      </c>
      <c r="O52" s="1">
        <v>24.939512252807617</v>
      </c>
      <c r="P52" s="1">
        <v>24.646549224853516</v>
      </c>
      <c r="Q52" s="1">
        <v>24.915920257568359</v>
      </c>
      <c r="R52" s="1">
        <v>400.1043701171875</v>
      </c>
      <c r="S52" s="1">
        <v>393.52536010742188</v>
      </c>
      <c r="T52" s="1">
        <v>1.6065513715147972E-2</v>
      </c>
      <c r="U52" s="1">
        <v>24.153657913208008</v>
      </c>
      <c r="V52" s="1">
        <v>4.478941485285759E-2</v>
      </c>
      <c r="W52" s="1">
        <v>67.338531494140625</v>
      </c>
      <c r="X52" s="1">
        <v>299.63357543945313</v>
      </c>
      <c r="Y52" s="1">
        <v>2000.312744140625</v>
      </c>
      <c r="Z52" s="1">
        <v>9.0774221420288086</v>
      </c>
      <c r="AA52" s="1">
        <v>88.327789306640625</v>
      </c>
      <c r="AB52" s="1">
        <v>1.4485267400741577</v>
      </c>
      <c r="AC52" s="1">
        <v>-1.819928765296936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1.1015940273509304</v>
      </c>
      <c r="AL52">
        <f>(U52-T52)/(1000-U52)*AK52</f>
        <v>2.7247965663376582E-2</v>
      </c>
      <c r="AM52">
        <f>(P52+273.15)</f>
        <v>297.79654922485349</v>
      </c>
      <c r="AN52">
        <f>(O52+273.15)</f>
        <v>298.08951225280759</v>
      </c>
      <c r="AO52">
        <f>(Y52*AG52+Z52*AH52)*AI52</f>
        <v>320.05003190882417</v>
      </c>
      <c r="AP52">
        <f>((AO52+0.00000010773*(AN52^4-AM52^4))-AL52*44100)/(L52*51.4+0.00000043092*AM52^3)</f>
        <v>-7.2351952644719955</v>
      </c>
      <c r="AQ52">
        <f>0.61365*EXP(17.502*J52/(240.97+J52))</f>
        <v>3.1132878375300841</v>
      </c>
      <c r="AR52">
        <f>AQ52*1000/AA52</f>
        <v>35.246980162969187</v>
      </c>
      <c r="AS52">
        <f>(AR52-U52)</f>
        <v>11.093322249761179</v>
      </c>
      <c r="AT52">
        <f>IF(D52,P52,(O52+P52)/2)</f>
        <v>24.793030738830566</v>
      </c>
      <c r="AU52">
        <f>0.61365*EXP(17.502*AT52/(240.97+AT52))</f>
        <v>3.140653427143306</v>
      </c>
      <c r="AV52">
        <f>IF(AS52&lt;&gt;0,(1000-(AR52+U52)/2)/AS52*AL52,0)</f>
        <v>2.3832979692449294</v>
      </c>
      <c r="AW52">
        <f>U52*AA52/1000</f>
        <v>2.1334392071425099</v>
      </c>
      <c r="AX52">
        <f>(AU52-AW52)</f>
        <v>1.0072142200007961</v>
      </c>
      <c r="AY52">
        <f>1/(1.6/F52+1.37/N52)</f>
        <v>1.6349640447010929</v>
      </c>
      <c r="AZ52">
        <f>G52*AA52*0.001</f>
        <v>34.370925140372947</v>
      </c>
      <c r="BA52">
        <f>G52/S52</f>
        <v>0.98882886620858579</v>
      </c>
      <c r="BB52">
        <f>(1-AL52*AA52/AQ52/F52)*100</f>
        <v>87.630887484821187</v>
      </c>
      <c r="BC52">
        <f>(S52-E52/(N52/1.35))</f>
        <v>394.74326365666002</v>
      </c>
      <c r="BD52">
        <f>E52*BB52/100/BC52</f>
        <v>-7.7151291678910936E-3</v>
      </c>
    </row>
    <row r="53" spans="1:56" x14ac:dyDescent="0.25">
      <c r="A53" s="1" t="s">
        <v>1</v>
      </c>
      <c r="B53" s="1" t="s">
        <v>9582</v>
      </c>
    </row>
    <row r="54" spans="1:56" x14ac:dyDescent="0.25">
      <c r="A54" s="1" t="s">
        <v>1</v>
      </c>
      <c r="B54" s="1" t="s">
        <v>9581</v>
      </c>
    </row>
    <row r="55" spans="1:56" x14ac:dyDescent="0.25">
      <c r="A55" s="1" t="s">
        <v>1</v>
      </c>
      <c r="B55" s="1" t="s">
        <v>9580</v>
      </c>
    </row>
    <row r="56" spans="1:56" x14ac:dyDescent="0.25">
      <c r="A56" s="1" t="s">
        <v>1</v>
      </c>
      <c r="B56" s="1" t="s">
        <v>4894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15B9E-EC64-4CFE-A23D-DC0F1B217DD7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9667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9666</v>
      </c>
    </row>
    <row r="12" spans="1:56" x14ac:dyDescent="0.25">
      <c r="A12" s="1" t="s">
        <v>1</v>
      </c>
      <c r="B12" s="1" t="s">
        <v>9665</v>
      </c>
    </row>
    <row r="13" spans="1:56" x14ac:dyDescent="0.25">
      <c r="A13" s="1" t="s">
        <v>1</v>
      </c>
      <c r="B13" s="1" t="s">
        <v>9664</v>
      </c>
    </row>
    <row r="14" spans="1:56" x14ac:dyDescent="0.25">
      <c r="A14" s="1" t="s">
        <v>1</v>
      </c>
      <c r="B14" s="1" t="s">
        <v>9663</v>
      </c>
    </row>
    <row r="15" spans="1:56" x14ac:dyDescent="0.25">
      <c r="A15" s="1" t="s">
        <v>1</v>
      </c>
      <c r="B15" s="1" t="s">
        <v>9662</v>
      </c>
    </row>
    <row r="16" spans="1:56" x14ac:dyDescent="0.25">
      <c r="A16" s="1" t="s">
        <v>1</v>
      </c>
      <c r="B16" s="1" t="s">
        <v>9661</v>
      </c>
    </row>
    <row r="17" spans="1:56" x14ac:dyDescent="0.25">
      <c r="A17" s="1" t="s">
        <v>1</v>
      </c>
      <c r="B17" s="1" t="s">
        <v>9660</v>
      </c>
    </row>
    <row r="18" spans="1:56" x14ac:dyDescent="0.25">
      <c r="A18" s="1">
        <v>1</v>
      </c>
      <c r="B18" s="1" t="s">
        <v>9659</v>
      </c>
      <c r="C18" s="1">
        <v>230.49999949708581</v>
      </c>
      <c r="D18" s="1">
        <v>0</v>
      </c>
      <c r="E18">
        <f>(R18-S18*(1000-T18)/(1000-U18))*AK18</f>
        <v>-6.6879899282646686</v>
      </c>
      <c r="F18">
        <f>IF(AV18&lt;&gt;0,1/(1/AV18-1/N18),0)</f>
        <v>5.6577949956141023</v>
      </c>
      <c r="G18">
        <f>((AY18-AL18/2)*S18-E18)/(AY18+AL18/2)</f>
        <v>395.39566911700075</v>
      </c>
      <c r="H18">
        <f>AL18*1000</f>
        <v>24.169907291728268</v>
      </c>
      <c r="I18">
        <f>(AQ18-AW18)</f>
        <v>0.84973917261437881</v>
      </c>
      <c r="J18">
        <f>(P18+AP18*D18)</f>
        <v>22.573198318481445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26.652132034301758</v>
      </c>
      <c r="P18" s="1">
        <v>22.573198318481445</v>
      </c>
      <c r="Q18" s="1">
        <v>26.720556259155273</v>
      </c>
      <c r="R18" s="1">
        <v>399.77670288085938</v>
      </c>
      <c r="S18" s="1">
        <v>397.13778686523438</v>
      </c>
      <c r="T18" s="1">
        <v>0.12961521744728088</v>
      </c>
      <c r="U18" s="1">
        <v>21.569339752197266</v>
      </c>
      <c r="V18" s="1">
        <v>0.32524430751800537</v>
      </c>
      <c r="W18" s="1">
        <v>54.124088287353516</v>
      </c>
      <c r="X18" s="1">
        <v>300.02313232421875</v>
      </c>
      <c r="Y18" s="1">
        <v>-7.3594860732555389E-2</v>
      </c>
      <c r="Z18" s="1">
        <v>5.9792752265930176</v>
      </c>
      <c r="AA18" s="1">
        <v>87.993408203125</v>
      </c>
      <c r="AB18" s="1">
        <v>19.612403869628906</v>
      </c>
      <c r="AC18" s="1">
        <v>0.20357838273048401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1.1030262217802158</v>
      </c>
      <c r="AL18">
        <f>(U18-T18)/(1000-U18)*AK18</f>
        <v>2.4169907291728267E-2</v>
      </c>
      <c r="AM18">
        <f>(P18+273.15)</f>
        <v>295.72319831848142</v>
      </c>
      <c r="AN18">
        <f>(O18+273.15)</f>
        <v>299.80213203430174</v>
      </c>
      <c r="AO18">
        <f>(Y18*AG18+Z18*AH18)*AI18</f>
        <v>-1.177517745401313E-2</v>
      </c>
      <c r="AP18">
        <f>((AO18+0.00000010773*(AN18^4-AM18^4))-AL18*44100)/(L18*51.4+0.00000043092*AM18^3)</f>
        <v>-8.4152291344230115</v>
      </c>
      <c r="AQ18">
        <f>0.61365*EXP(17.502*J18/(240.97+J18))</f>
        <v>2.7476988901013639</v>
      </c>
      <c r="AR18">
        <f>AQ18*1000/AA18</f>
        <v>31.226190077312882</v>
      </c>
      <c r="AS18">
        <f>(AR18-U18)</f>
        <v>9.6568503251156166</v>
      </c>
      <c r="AT18">
        <f>IF(D18,P18,(O18+P18)/2)</f>
        <v>24.612665176391602</v>
      </c>
      <c r="AU18">
        <f>0.61365*EXP(17.502*AT18/(240.97+AT18))</f>
        <v>3.1069874022567201</v>
      </c>
      <c r="AV18">
        <f>IF(AS18&lt;&gt;0,(1000-(AR18+U18)/2)/AS18*AL18,0)</f>
        <v>2.436806512349881</v>
      </c>
      <c r="AW18">
        <f>U18*AA18/1000</f>
        <v>1.8979597174869851</v>
      </c>
      <c r="AX18">
        <f>(AU18-AW18)</f>
        <v>1.209027684769735</v>
      </c>
      <c r="AY18">
        <f>1/(1.6/F18+1.37/N18)</f>
        <v>1.6587513404344152</v>
      </c>
      <c r="AZ18">
        <f>G18*AA18*0.001</f>
        <v>34.792212514359996</v>
      </c>
      <c r="BA18">
        <f>G18/S18</f>
        <v>0.9956133165721025</v>
      </c>
      <c r="BB18">
        <f>(1-AL18*AA18/AQ18/F18)*100</f>
        <v>86.319285543166643</v>
      </c>
      <c r="BC18">
        <f>(S18-E18/(N18/1.35))</f>
        <v>399.24714487812395</v>
      </c>
      <c r="BD18">
        <f>E18*BB18/100/BC18</f>
        <v>-1.4459778103207994E-2</v>
      </c>
    </row>
    <row r="19" spans="1:56" x14ac:dyDescent="0.25">
      <c r="A19" s="1" t="s">
        <v>1</v>
      </c>
      <c r="B19" s="1" t="s">
        <v>9658</v>
      </c>
      <c r="K19" s="1">
        <v>2.72</v>
      </c>
    </row>
    <row r="20" spans="1:56" x14ac:dyDescent="0.25">
      <c r="A20" s="1" t="s">
        <v>1</v>
      </c>
      <c r="B20" s="1" t="s">
        <v>9657</v>
      </c>
      <c r="K20" s="1">
        <v>2.72</v>
      </c>
    </row>
    <row r="21" spans="1:56" x14ac:dyDescent="0.25">
      <c r="A21" s="1">
        <v>2</v>
      </c>
      <c r="B21" s="1" t="s">
        <v>9656</v>
      </c>
      <c r="C21" s="1">
        <v>435.49999949708581</v>
      </c>
      <c r="D21" s="1">
        <v>0</v>
      </c>
      <c r="E21">
        <f>(R21-S21*(1000-T21)/(1000-U21))*AK21</f>
        <v>-5.5788466573791382</v>
      </c>
      <c r="F21">
        <f>IF(AV21&lt;&gt;0,1/(1/AV21-1/N21),0)</f>
        <v>-132.40523681116431</v>
      </c>
      <c r="G21">
        <f>((AY21-AL21/2)*S21-E21)/(AY21+AL21/2)</f>
        <v>395.4034974904709</v>
      </c>
      <c r="H21">
        <f>AL21*1000</f>
        <v>23.680795671158702</v>
      </c>
      <c r="I21">
        <f>(AQ21-AW21)</f>
        <v>0.4598720249537811</v>
      </c>
      <c r="J21">
        <f>(P21+AP21*D21)</f>
        <v>19.81599235534668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26.603599548339844</v>
      </c>
      <c r="P21" s="1">
        <v>19.81599235534668</v>
      </c>
      <c r="Q21" s="1">
        <v>26.717561721801758</v>
      </c>
      <c r="R21" s="1">
        <v>400.030517578125</v>
      </c>
      <c r="S21" s="1">
        <v>396.5733642578125</v>
      </c>
      <c r="T21" s="1">
        <v>0.11975619196891785</v>
      </c>
      <c r="U21" s="1">
        <v>21.140365600585938</v>
      </c>
      <c r="V21" s="1">
        <v>0.30135259032249451</v>
      </c>
      <c r="W21" s="1">
        <v>53.197280883789063</v>
      </c>
      <c r="X21" s="1">
        <v>299.944091796875</v>
      </c>
      <c r="Y21" s="1">
        <v>25.138113021850586</v>
      </c>
      <c r="Z21" s="1">
        <v>6.1507868766784668</v>
      </c>
      <c r="AA21" s="1">
        <v>87.989730834960938</v>
      </c>
      <c r="AB21" s="1">
        <v>19.585874557495117</v>
      </c>
      <c r="AC21" s="1">
        <v>0.22015534341335297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1.1027356316061578</v>
      </c>
      <c r="AL21">
        <f>(U21-T21)/(1000-U21)*AK21</f>
        <v>2.3680795671158703E-2</v>
      </c>
      <c r="AM21">
        <f>(P21+273.15)</f>
        <v>292.96599235534666</v>
      </c>
      <c r="AN21">
        <f>(O21+273.15)</f>
        <v>299.75359954833982</v>
      </c>
      <c r="AO21">
        <f>(Y21*AG21+Z21*AH21)*AI21</f>
        <v>4.0220979935951959</v>
      </c>
      <c r="AP21">
        <f>((AO21+0.00000010773*(AN21^4-AM21^4))-AL21*44100)/(L21*51.4+0.00000043092*AM21^3)</f>
        <v>-7.9787727594471871</v>
      </c>
      <c r="AQ21">
        <f>0.61365*EXP(17.502*J21/(240.97+J21))</f>
        <v>2.3200071039020052</v>
      </c>
      <c r="AR21">
        <f>AQ21*1000/AA21</f>
        <v>26.366793964326995</v>
      </c>
      <c r="AS21">
        <f>(AR21-U21)</f>
        <v>5.2264283637410571</v>
      </c>
      <c r="AT21">
        <f>IF(D21,P21,(O21+P21)/2)</f>
        <v>23.209795951843262</v>
      </c>
      <c r="AU21">
        <f>0.61365*EXP(17.502*AT21/(240.97+AT21))</f>
        <v>2.8557263176447525</v>
      </c>
      <c r="AV21">
        <f>IF(AS21&lt;&gt;0,(1000-(AR21+U21)/2)/AS21*AL21,0)</f>
        <v>4.4233442789070967</v>
      </c>
      <c r="AW21">
        <f>U21*AA21/1000</f>
        <v>1.8601350789482241</v>
      </c>
      <c r="AX21">
        <f>(AU21-AW21)</f>
        <v>0.99559123869652844</v>
      </c>
      <c r="AY21">
        <f>1/(1.6/F21+1.37/N21)</f>
        <v>3.2469291105052296</v>
      </c>
      <c r="AZ21">
        <f>G21*AA21*0.001</f>
        <v>34.791447315388687</v>
      </c>
      <c r="BA21">
        <f>G21/S21</f>
        <v>0.99705006217568093</v>
      </c>
      <c r="BB21">
        <f>(1-AL21*AA21/AQ21/F21)*100</f>
        <v>100.67831871977924</v>
      </c>
      <c r="BC21">
        <f>(S21-E21/(N21/1.35))</f>
        <v>398.33290412339932</v>
      </c>
      <c r="BD21">
        <f>E21*BB21/100/BC21</f>
        <v>-1.4100489717173672E-2</v>
      </c>
    </row>
    <row r="22" spans="1:56" x14ac:dyDescent="0.25">
      <c r="A22" s="1" t="s">
        <v>1</v>
      </c>
      <c r="B22" s="1" t="s">
        <v>9655</v>
      </c>
      <c r="K22" s="1">
        <v>2.72</v>
      </c>
    </row>
    <row r="23" spans="1:56" x14ac:dyDescent="0.25">
      <c r="A23" s="1" t="s">
        <v>1</v>
      </c>
      <c r="B23" s="1" t="s">
        <v>9654</v>
      </c>
      <c r="K23" s="1">
        <v>2.72</v>
      </c>
    </row>
    <row r="24" spans="1:56" x14ac:dyDescent="0.25">
      <c r="A24" s="1">
        <v>3</v>
      </c>
      <c r="B24" s="1" t="s">
        <v>9653</v>
      </c>
      <c r="C24" s="1">
        <v>640.49999949708581</v>
      </c>
      <c r="D24" s="1">
        <v>0</v>
      </c>
      <c r="E24">
        <f>(R24-S24*(1000-T24)/(1000-U24))*AK24</f>
        <v>-4.7043092186216988</v>
      </c>
      <c r="F24">
        <f>IF(AV24&lt;&gt;0,1/(1/AV24-1/N24),0)</f>
        <v>3.7884175711958825</v>
      </c>
      <c r="G24">
        <f>((AY24-AL24/2)*S24-E24)/(AY24+AL24/2)</f>
        <v>392.699417176373</v>
      </c>
      <c r="H24">
        <f>AL24*1000</f>
        <v>23.236060910238262</v>
      </c>
      <c r="I24">
        <f>(AQ24-AW24)</f>
        <v>0.99046911828855166</v>
      </c>
      <c r="J24">
        <f>(P24+AP24*D24)</f>
        <v>22.97471809387207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26.506732940673828</v>
      </c>
      <c r="P24" s="1">
        <v>22.97471809387207</v>
      </c>
      <c r="Q24" s="1">
        <v>26.644947052001953</v>
      </c>
      <c r="R24" s="1">
        <v>400.08792114257813</v>
      </c>
      <c r="S24" s="1">
        <v>396.009765625</v>
      </c>
      <c r="T24" s="1">
        <v>0.10822833329439163</v>
      </c>
      <c r="U24" s="1">
        <v>20.741231918334961</v>
      </c>
      <c r="V24" s="1">
        <v>0.2738918662071228</v>
      </c>
      <c r="W24" s="1">
        <v>52.489536285400391</v>
      </c>
      <c r="X24" s="1">
        <v>299.96212768554688</v>
      </c>
      <c r="Y24" s="1">
        <v>50.073673248291016</v>
      </c>
      <c r="Z24" s="1">
        <v>6.1383056640625</v>
      </c>
      <c r="AA24" s="1">
        <v>87.986129760742188</v>
      </c>
      <c r="AB24" s="1">
        <v>19.452642440795898</v>
      </c>
      <c r="AC24" s="1">
        <v>0.22492323815822601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1.1028019400203926</v>
      </c>
      <c r="AL24">
        <f>(U24-T24)/(1000-U24)*AK24</f>
        <v>2.3236060910238263E-2</v>
      </c>
      <c r="AM24">
        <f>(P24+273.15)</f>
        <v>296.12471809387205</v>
      </c>
      <c r="AN24">
        <f>(O24+273.15)</f>
        <v>299.65673294067381</v>
      </c>
      <c r="AO24">
        <f>(Y24*AG24+Z24*AH24)*AI24</f>
        <v>8.0117875406491521</v>
      </c>
      <c r="AP24">
        <f>((AO24+0.00000010773*(AN24^4-AM24^4))-AL24*44100)/(L24*51.4+0.00000043092*AM24^3)</f>
        <v>-8.0569807599338361</v>
      </c>
      <c r="AQ24">
        <f>0.61365*EXP(17.502*J24/(240.97+J24))</f>
        <v>2.8154098412528192</v>
      </c>
      <c r="AR24">
        <f>AQ24*1000/AA24</f>
        <v>31.998337111868331</v>
      </c>
      <c r="AS24">
        <f>(AR24-U24)</f>
        <v>11.25710519353337</v>
      </c>
      <c r="AT24">
        <f>IF(D24,P24,(O24+P24)/2)</f>
        <v>24.740725517272949</v>
      </c>
      <c r="AU24">
        <f>0.61365*EXP(17.502*AT24/(240.97+AT24))</f>
        <v>3.1308577626287684</v>
      </c>
      <c r="AV24">
        <f>IF(AS24&lt;&gt;0,(1000-(AR24+U24)/2)/AS24*AL24,0)</f>
        <v>2.0096934871010577</v>
      </c>
      <c r="AW24">
        <f>U24*AA24/1000</f>
        <v>1.8249407229642676</v>
      </c>
      <c r="AX24">
        <f>(AU24-AW24)</f>
        <v>1.3059170396645008</v>
      </c>
      <c r="AY24">
        <f>1/(1.6/F24+1.37/N24)</f>
        <v>1.3469694071771428</v>
      </c>
      <c r="AZ24">
        <f>G24*AA24*0.001</f>
        <v>34.552101876648187</v>
      </c>
      <c r="BA24">
        <f>G24/S24</f>
        <v>0.99164074036557548</v>
      </c>
      <c r="BB24">
        <f>(1-AL24*AA24/AQ24/F24)*100</f>
        <v>80.831979972426808</v>
      </c>
      <c r="BC24">
        <f>(S24-E24/(N24/1.35))</f>
        <v>397.49348082969448</v>
      </c>
      <c r="BD24">
        <f>E24*BB24/100/BC24</f>
        <v>-9.5664116993821411E-3</v>
      </c>
    </row>
    <row r="25" spans="1:56" x14ac:dyDescent="0.25">
      <c r="A25" s="1" t="s">
        <v>1</v>
      </c>
      <c r="B25" s="1" t="s">
        <v>9652</v>
      </c>
      <c r="K25" s="1">
        <v>2.72</v>
      </c>
    </row>
    <row r="26" spans="1:56" x14ac:dyDescent="0.25">
      <c r="A26" s="1" t="s">
        <v>1</v>
      </c>
      <c r="B26" s="1" t="s">
        <v>9651</v>
      </c>
      <c r="K26" s="1">
        <v>2.72</v>
      </c>
    </row>
    <row r="27" spans="1:56" x14ac:dyDescent="0.25">
      <c r="A27" s="1">
        <v>4</v>
      </c>
      <c r="B27" s="1" t="s">
        <v>9650</v>
      </c>
      <c r="C27" s="1">
        <v>844.49999949708581</v>
      </c>
      <c r="D27" s="1">
        <v>0</v>
      </c>
      <c r="E27">
        <f>(R27-S27*(1000-T27)/(1000-U27))*AK27</f>
        <v>-3.855216971510202</v>
      </c>
      <c r="F27">
        <f>IF(AV27&lt;&gt;0,1/(1/AV27-1/N27),0)</f>
        <v>4.6736929171684096</v>
      </c>
      <c r="G27">
        <f>((AY27-AL27/2)*S27-E27)/(AY27+AL27/2)</f>
        <v>391.72137933896295</v>
      </c>
      <c r="H27">
        <f>AL27*1000</f>
        <v>23.049279984998766</v>
      </c>
      <c r="I27">
        <f>(AQ27-AW27)</f>
        <v>0.88441448700542846</v>
      </c>
      <c r="J27">
        <f>(P27+AP27*D27)</f>
        <v>22.251394271850586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26.404094696044922</v>
      </c>
      <c r="P27" s="1">
        <v>22.251394271850586</v>
      </c>
      <c r="Q27" s="1">
        <v>26.549306869506836</v>
      </c>
      <c r="R27" s="1">
        <v>399.93878173828125</v>
      </c>
      <c r="S27" s="1">
        <v>395.17483520507813</v>
      </c>
      <c r="T27" s="1">
        <v>0.10129192471504211</v>
      </c>
      <c r="U27" s="1">
        <v>20.573545455932617</v>
      </c>
      <c r="V27" s="1">
        <v>0.25787472724914551</v>
      </c>
      <c r="W27" s="1">
        <v>52.377300262451172</v>
      </c>
      <c r="X27" s="1">
        <v>299.93865966796875</v>
      </c>
      <c r="Y27" s="1">
        <v>99.823677062988281</v>
      </c>
      <c r="Z27" s="1">
        <v>6.250701904296875</v>
      </c>
      <c r="AA27" s="1">
        <v>87.979461669921875</v>
      </c>
      <c r="AB27" s="1">
        <v>19.41362190246582</v>
      </c>
      <c r="AC27" s="1">
        <v>0.22689944505691528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1.1027156605440025</v>
      </c>
      <c r="AL27">
        <f>(U27-T27)/(1000-U27)*AK27</f>
        <v>2.3049279984998765E-2</v>
      </c>
      <c r="AM27">
        <f>(P27+273.15)</f>
        <v>295.40139427185056</v>
      </c>
      <c r="AN27">
        <f>(O27+273.15)</f>
        <v>299.5540946960449</v>
      </c>
      <c r="AO27">
        <f>(Y27*AG27+Z27*AH27)*AI27</f>
        <v>15.971787973080836</v>
      </c>
      <c r="AP27">
        <f>((AO27+0.00000010773*(AN27^4-AM27^4))-AL27*44100)/(L27*51.4+0.00000043092*AM27^3)</f>
        <v>-7.8719242030708072</v>
      </c>
      <c r="AQ27">
        <f>0.61365*EXP(17.502*J27/(240.97+J27))</f>
        <v>2.6944639408600475</v>
      </c>
      <c r="AR27">
        <f>AQ27*1000/AA27</f>
        <v>30.626056237636899</v>
      </c>
      <c r="AS27">
        <f>(AR27-U27)</f>
        <v>10.052510781704282</v>
      </c>
      <c r="AT27">
        <f>IF(D27,P27,(O27+P27)/2)</f>
        <v>24.327744483947754</v>
      </c>
      <c r="AU27">
        <f>0.61365*EXP(17.502*AT27/(240.97+AT27))</f>
        <v>3.0544482859841269</v>
      </c>
      <c r="AV27">
        <f>IF(AS27&lt;&gt;0,(1000-(AR27+U27)/2)/AS27*AL27,0)</f>
        <v>2.2341903923741255</v>
      </c>
      <c r="AW27">
        <f>U27*AA27/1000</f>
        <v>1.810049453854619</v>
      </c>
      <c r="AX27">
        <f>(AU27-AW27)</f>
        <v>1.2443988321295079</v>
      </c>
      <c r="AY27">
        <f>1/(1.6/F27+1.37/N27)</f>
        <v>1.5096410131440379</v>
      </c>
      <c r="AZ27">
        <f>G27*AA27*0.001</f>
        <v>34.46343607884122</v>
      </c>
      <c r="BA27">
        <f>G27/S27</f>
        <v>0.99126094184534042</v>
      </c>
      <c r="BB27">
        <f>(1-AL27*AA27/AQ27/F27)*100</f>
        <v>83.89702517841053</v>
      </c>
      <c r="BC27">
        <f>(S27-E27/(N27/1.35))</f>
        <v>396.39075103292879</v>
      </c>
      <c r="BD27">
        <f>E27*BB27/100/BC27</f>
        <v>-8.1596564623213994E-3</v>
      </c>
    </row>
    <row r="28" spans="1:56" x14ac:dyDescent="0.25">
      <c r="A28" s="1" t="s">
        <v>1</v>
      </c>
      <c r="B28" s="1" t="s">
        <v>9649</v>
      </c>
      <c r="K28" s="1">
        <v>2.72</v>
      </c>
    </row>
    <row r="29" spans="1:56" x14ac:dyDescent="0.25">
      <c r="A29" s="1" t="s">
        <v>1</v>
      </c>
      <c r="B29" s="1" t="s">
        <v>9648</v>
      </c>
      <c r="K29" s="1">
        <v>2.72</v>
      </c>
    </row>
    <row r="30" spans="1:56" x14ac:dyDescent="0.25">
      <c r="A30" s="1">
        <v>5</v>
      </c>
      <c r="B30" s="1" t="s">
        <v>9647</v>
      </c>
      <c r="C30" s="1">
        <v>1049.4999994970858</v>
      </c>
      <c r="D30" s="1">
        <v>0</v>
      </c>
      <c r="E30">
        <f>(R30-S30*(1000-T30)/(1000-U30))*AK30</f>
        <v>-3.4014920987175832</v>
      </c>
      <c r="F30">
        <f>IF(AV30&lt;&gt;0,1/(1/AV30-1/N30),0)</f>
        <v>5.6083949099693928</v>
      </c>
      <c r="G30">
        <f>((AY30-AL30/2)*S30-E30)/(AY30+AL30/2)</f>
        <v>391.20923078531479</v>
      </c>
      <c r="H30">
        <f>AL30*1000</f>
        <v>22.977797852264576</v>
      </c>
      <c r="I30">
        <f>(AQ30-AW30)</f>
        <v>0.81177410328336186</v>
      </c>
      <c r="J30">
        <f>(P30+AP30*D30)</f>
        <v>21.7652587890625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26.333257675170898</v>
      </c>
      <c r="P30" s="1">
        <v>21.7652587890625</v>
      </c>
      <c r="Q30" s="1">
        <v>26.479761123657227</v>
      </c>
      <c r="R30" s="1">
        <v>399.75302124023438</v>
      </c>
      <c r="S30" s="1">
        <v>394.61541748046875</v>
      </c>
      <c r="T30" s="1">
        <v>9.7894340753555298E-2</v>
      </c>
      <c r="U30" s="1">
        <v>20.505958557128906</v>
      </c>
      <c r="V30" s="1">
        <v>0.25025209784507751</v>
      </c>
      <c r="W30" s="1">
        <v>52.420383453369141</v>
      </c>
      <c r="X30" s="1">
        <v>299.96963500976563</v>
      </c>
      <c r="Y30" s="1">
        <v>148.75532531738281</v>
      </c>
      <c r="Z30" s="1">
        <v>6.2063560485839844</v>
      </c>
      <c r="AA30" s="1">
        <v>87.973541259765625</v>
      </c>
      <c r="AB30" s="1">
        <v>19.829923629760742</v>
      </c>
      <c r="AC30" s="1">
        <v>0.25714457035064697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1.1028295404770792</v>
      </c>
      <c r="AL30">
        <f>(U30-T30)/(1000-U30)*AK30</f>
        <v>2.2977797852264576E-2</v>
      </c>
      <c r="AM30">
        <f>(P30+273.15)</f>
        <v>294.91525878906248</v>
      </c>
      <c r="AN30">
        <f>(O30+273.15)</f>
        <v>299.48325767517088</v>
      </c>
      <c r="AO30">
        <f>(Y30*AG30+Z30*AH30)*AI30</f>
        <v>23.800851518790751</v>
      </c>
      <c r="AP30">
        <f>((AO30+0.00000010773*(AN30^4-AM30^4))-AL30*44100)/(L30*51.4+0.00000043092*AM30^3)</f>
        <v>-7.7470513461881394</v>
      </c>
      <c r="AQ30">
        <f>0.61365*EXP(17.502*J30/(240.97+J30))</f>
        <v>2.6157558944799857</v>
      </c>
      <c r="AR30">
        <f>AQ30*1000/AA30</f>
        <v>29.733438679662338</v>
      </c>
      <c r="AS30">
        <f>(AR30-U30)</f>
        <v>9.2274801225334322</v>
      </c>
      <c r="AT30">
        <f>IF(D30,P30,(O30+P30)/2)</f>
        <v>24.049258232116699</v>
      </c>
      <c r="AU30">
        <f>0.61365*EXP(17.502*AT30/(240.97+AT30))</f>
        <v>3.0038478996762064</v>
      </c>
      <c r="AV30">
        <f>IF(AS30&lt;&gt;0,(1000-(AR30+U30)/2)/AS30*AL30,0)</f>
        <v>2.4275969384750207</v>
      </c>
      <c r="AW30">
        <f>U30*AA30/1000</f>
        <v>1.8039817911966238</v>
      </c>
      <c r="AX30">
        <f>(AU30-AW30)</f>
        <v>1.1998661084795825</v>
      </c>
      <c r="AY30">
        <f>1/(1.6/F30+1.37/N30)</f>
        <v>1.6519258521198645</v>
      </c>
      <c r="AZ30">
        <f>G30*AA30*0.001</f>
        <v>34.416061405693064</v>
      </c>
      <c r="BA30">
        <f>G30/S30</f>
        <v>0.99136833852842932</v>
      </c>
      <c r="BB30">
        <f>(1-AL30*AA30/AQ30/F30)*100</f>
        <v>86.220778560312965</v>
      </c>
      <c r="BC30">
        <f>(S30-E30/(N30/1.35))</f>
        <v>395.68823079077112</v>
      </c>
      <c r="BD30">
        <f>E30*BB30/100/BC30</f>
        <v>-7.4118781959239231E-3</v>
      </c>
    </row>
    <row r="31" spans="1:56" x14ac:dyDescent="0.25">
      <c r="A31" s="1" t="s">
        <v>1</v>
      </c>
      <c r="B31" s="1" t="s">
        <v>9646</v>
      </c>
      <c r="K31" s="1">
        <v>2.72</v>
      </c>
    </row>
    <row r="32" spans="1:56" x14ac:dyDescent="0.25">
      <c r="A32" s="1" t="s">
        <v>1</v>
      </c>
      <c r="B32" s="1" t="s">
        <v>9645</v>
      </c>
      <c r="K32" s="1">
        <v>2.72</v>
      </c>
    </row>
    <row r="33" spans="1:56" x14ac:dyDescent="0.25">
      <c r="A33" s="1">
        <v>6</v>
      </c>
      <c r="B33" s="1" t="s">
        <v>9644</v>
      </c>
      <c r="C33" s="1">
        <v>1254.4999994970858</v>
      </c>
      <c r="D33" s="1">
        <v>0</v>
      </c>
      <c r="E33">
        <f>(R33-S33*(1000-T33)/(1000-U33))*AK33</f>
        <v>-2.1418286642634925</v>
      </c>
      <c r="F33">
        <f>IF(AV33&lt;&gt;0,1/(1/AV33-1/N33),0)</f>
        <v>3.5934701956421971</v>
      </c>
      <c r="G33">
        <f>((AY33-AL33/2)*S33-E33)/(AY33+AL33/2)</f>
        <v>388.43417389556652</v>
      </c>
      <c r="H33">
        <f>AL33*1000</f>
        <v>23.107120767865023</v>
      </c>
      <c r="I33">
        <f>(AQ33-AW33)</f>
        <v>1.0130784529198051</v>
      </c>
      <c r="J33">
        <f>(P33+AP33*D33)</f>
        <v>23.040555953979492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26.299945831298828</v>
      </c>
      <c r="P33" s="1">
        <v>23.040555953979492</v>
      </c>
      <c r="Q33" s="1">
        <v>26.438339233398438</v>
      </c>
      <c r="R33" s="1">
        <v>400.01815795898438</v>
      </c>
      <c r="S33" s="1">
        <v>393.71084594726563</v>
      </c>
      <c r="T33" s="1">
        <v>9.5636047422885895E-2</v>
      </c>
      <c r="U33" s="1">
        <v>20.616811752319336</v>
      </c>
      <c r="V33" s="1">
        <v>0.24493850767612457</v>
      </c>
      <c r="W33" s="1">
        <v>52.802799224853516</v>
      </c>
      <c r="X33" s="1">
        <v>299.96124267578125</v>
      </c>
      <c r="Y33" s="1">
        <v>300.8291015625</v>
      </c>
      <c r="Z33" s="1">
        <v>6.2972640991210938</v>
      </c>
      <c r="AA33" s="1">
        <v>87.9656982421875</v>
      </c>
      <c r="AB33" s="1">
        <v>20.001619338989258</v>
      </c>
      <c r="AC33" s="1">
        <v>0.24788305163383484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1.102798686308019</v>
      </c>
      <c r="AL33">
        <f>(U33-T33)/(1000-U33)*AK33</f>
        <v>2.3107120767865023E-2</v>
      </c>
      <c r="AM33">
        <f>(P33+273.15)</f>
        <v>296.19055595397947</v>
      </c>
      <c r="AN33">
        <f>(O33+273.15)</f>
        <v>299.44994583129881</v>
      </c>
      <c r="AO33">
        <f>(Y33*AG33+Z33*AH33)*AI33</f>
        <v>48.132655174151296</v>
      </c>
      <c r="AP33">
        <f>((AO33+0.00000010773*(AN33^4-AM33^4))-AL33*44100)/(L33*51.4+0.00000043092*AM33^3)</f>
        <v>-7.7043871066309677</v>
      </c>
      <c r="AQ33">
        <f>0.61365*EXP(17.502*J33/(240.97+J33))</f>
        <v>2.8266506942403127</v>
      </c>
      <c r="AR33">
        <f>AQ33*1000/AA33</f>
        <v>32.133556042015002</v>
      </c>
      <c r="AS33">
        <f>(AR33-U33)</f>
        <v>11.516744289695666</v>
      </c>
      <c r="AT33">
        <f>IF(D33,P33,(O33+P33)/2)</f>
        <v>24.67025089263916</v>
      </c>
      <c r="AU33">
        <f>0.61365*EXP(17.502*AT33/(240.97+AT33))</f>
        <v>3.1177015851608068</v>
      </c>
      <c r="AV33">
        <f>IF(AS33&lt;&gt;0,(1000-(AR33+U33)/2)/AS33*AL33,0)</f>
        <v>1.9534744926487415</v>
      </c>
      <c r="AW33">
        <f>U33*AA33/1000</f>
        <v>1.8135722413205075</v>
      </c>
      <c r="AX33">
        <f>(AU33-AW33)</f>
        <v>1.3041293438402992</v>
      </c>
      <c r="AY33">
        <f>1/(1.6/F33+1.37/N33)</f>
        <v>1.3066438436822261</v>
      </c>
      <c r="AZ33">
        <f>G33*AA33*0.001</f>
        <v>34.168883327850786</v>
      </c>
      <c r="BA33">
        <f>G33/S33</f>
        <v>0.98659759540277969</v>
      </c>
      <c r="BB33">
        <f>(1-AL33*AA33/AQ33/F33)*100</f>
        <v>79.988806204878287</v>
      </c>
      <c r="BC33">
        <f>(S33-E33/(N33/1.35))</f>
        <v>394.38636781611706</v>
      </c>
      <c r="BD33">
        <f>E33*BB33/100/BC33</f>
        <v>-4.3440223073254137E-3</v>
      </c>
    </row>
    <row r="34" spans="1:56" x14ac:dyDescent="0.25">
      <c r="A34" s="1" t="s">
        <v>1</v>
      </c>
      <c r="B34" s="1" t="s">
        <v>9643</v>
      </c>
      <c r="K34" s="1">
        <v>2.72</v>
      </c>
    </row>
    <row r="35" spans="1:56" x14ac:dyDescent="0.25">
      <c r="A35" s="1" t="s">
        <v>1</v>
      </c>
      <c r="B35" s="1" t="s">
        <v>9642</v>
      </c>
      <c r="K35" s="1">
        <v>2.72</v>
      </c>
    </row>
    <row r="36" spans="1:56" x14ac:dyDescent="0.25">
      <c r="A36" s="1">
        <v>7</v>
      </c>
      <c r="B36" s="1" t="s">
        <v>9641</v>
      </c>
      <c r="C36" s="1">
        <v>1459.4999994970858</v>
      </c>
      <c r="D36" s="1">
        <v>0</v>
      </c>
      <c r="E36">
        <f>(R36-S36*(1000-T36)/(1000-U36))*AK36</f>
        <v>-1.7642278526124766</v>
      </c>
      <c r="F36">
        <f>IF(AV36&lt;&gt;0,1/(1/AV36-1/N36),0)</f>
        <v>2.4120283784540169</v>
      </c>
      <c r="G36">
        <f>((AY36-AL36/2)*S36-E36)/(AY36+AL36/2)</f>
        <v>385.91803269886208</v>
      </c>
      <c r="H36">
        <f>AL36*1000</f>
        <v>23.386220306427266</v>
      </c>
      <c r="I36">
        <f>(AQ36-AW36)</f>
        <v>1.2958230828156203</v>
      </c>
      <c r="J36">
        <f>(P36+AP36*D36)</f>
        <v>24.737194061279297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26.289070129394531</v>
      </c>
      <c r="P36" s="1">
        <v>24.737194061279297</v>
      </c>
      <c r="Q36" s="1">
        <v>26.416143417358398</v>
      </c>
      <c r="R36" s="1">
        <v>399.87860107421875</v>
      </c>
      <c r="S36" s="1">
        <v>393.14157104492188</v>
      </c>
      <c r="T36" s="1">
        <v>9.0762883424758911E-2</v>
      </c>
      <c r="U36" s="1">
        <v>20.853992462158203</v>
      </c>
      <c r="V36" s="1">
        <v>0.23259909451007843</v>
      </c>
      <c r="W36" s="1">
        <v>53.442768096923828</v>
      </c>
      <c r="X36" s="1">
        <v>299.9725341796875</v>
      </c>
      <c r="Y36" s="1">
        <v>500.06939697265625</v>
      </c>
      <c r="Z36" s="1">
        <v>6.1564836502075195</v>
      </c>
      <c r="AA36" s="1">
        <v>87.962738037109375</v>
      </c>
      <c r="AB36" s="1">
        <v>20.60572624206543</v>
      </c>
      <c r="AC36" s="1">
        <v>0.24094563722610474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1.1028401991900274</v>
      </c>
      <c r="AL36">
        <f>(U36-T36)/(1000-U36)*AK36</f>
        <v>2.3386220306427265E-2</v>
      </c>
      <c r="AM36">
        <f>(P36+273.15)</f>
        <v>297.88719406127927</v>
      </c>
      <c r="AN36">
        <f>(O36+273.15)</f>
        <v>299.43907012939451</v>
      </c>
      <c r="AO36">
        <f>(Y36*AG36+Z36*AH36)*AI36</f>
        <v>80.011101727237474</v>
      </c>
      <c r="AP36">
        <f>((AO36+0.00000010773*(AN36^4-AM36^4))-AL36*44100)/(L36*51.4+0.00000043092*AM36^3)</f>
        <v>-7.6897752608270329</v>
      </c>
      <c r="AQ36">
        <f>0.61365*EXP(17.502*J36/(240.97+J36))</f>
        <v>3.1301973587922958</v>
      </c>
      <c r="AR36">
        <f>AQ36*1000/AA36</f>
        <v>35.585492546534198</v>
      </c>
      <c r="AS36">
        <f>(AR36-U36)</f>
        <v>14.731500084375995</v>
      </c>
      <c r="AT36">
        <f>IF(D36,P36,(O36+P36)/2)</f>
        <v>25.513132095336914</v>
      </c>
      <c r="AU36">
        <f>0.61365*EXP(17.502*AT36/(240.97+AT36))</f>
        <v>3.2782618757468098</v>
      </c>
      <c r="AV36">
        <f>IF(AS36&lt;&gt;0,(1000-(AR36+U36)/2)/AS36*AL36,0)</f>
        <v>1.5426987788794917</v>
      </c>
      <c r="AW36">
        <f>U36*AA36/1000</f>
        <v>1.8343742759766755</v>
      </c>
      <c r="AX36">
        <f>(AU36-AW36)</f>
        <v>1.4438875997701344</v>
      </c>
      <c r="AY36">
        <f>1/(1.6/F36+1.37/N36)</f>
        <v>1.0168703422041434</v>
      </c>
      <c r="AZ36">
        <f>G36*AA36*0.001</f>
        <v>33.946406814086615</v>
      </c>
      <c r="BA36">
        <f>G36/S36</f>
        <v>0.98162611415816314</v>
      </c>
      <c r="BB36">
        <f>(1-AL36*AA36/AQ36/F36)*100</f>
        <v>72.75388144230152</v>
      </c>
      <c r="BC36">
        <f>(S36-E36/(N36/1.35))</f>
        <v>393.6979995379948</v>
      </c>
      <c r="BD36">
        <f>E36*BB36/100/BC36</f>
        <v>-3.2602254564869119E-3</v>
      </c>
    </row>
    <row r="37" spans="1:56" x14ac:dyDescent="0.25">
      <c r="A37" s="1" t="s">
        <v>1</v>
      </c>
      <c r="B37" s="1" t="s">
        <v>9640</v>
      </c>
      <c r="K37" s="1">
        <v>2.72</v>
      </c>
    </row>
    <row r="38" spans="1:56" x14ac:dyDescent="0.25">
      <c r="A38" s="1" t="s">
        <v>1</v>
      </c>
      <c r="B38" s="1" t="s">
        <v>9639</v>
      </c>
      <c r="K38" s="1">
        <v>2.72</v>
      </c>
    </row>
    <row r="39" spans="1:56" x14ac:dyDescent="0.25">
      <c r="A39" s="1">
        <v>8</v>
      </c>
      <c r="B39" s="1" t="s">
        <v>9638</v>
      </c>
      <c r="C39" s="1">
        <v>1663.4999994970858</v>
      </c>
      <c r="D39" s="1">
        <v>0</v>
      </c>
      <c r="E39">
        <f>(R39-S39*(1000-T39)/(1000-U39))*AK39</f>
        <v>-0.9730774769456445</v>
      </c>
      <c r="F39">
        <f>IF(AV39&lt;&gt;0,1/(1/AV39-1/N39),0)</f>
        <v>2.5064208110212078</v>
      </c>
      <c r="G39">
        <f>((AY39-AL39/2)*S39-E39)/(AY39+AL39/2)</f>
        <v>384.59980372343034</v>
      </c>
      <c r="H39">
        <f>AL39*1000</f>
        <v>23.736891500755849</v>
      </c>
      <c r="I39">
        <f>(AQ39-AW39)</f>
        <v>1.2831821679462025</v>
      </c>
      <c r="J39">
        <f>(P39+AP39*D39)</f>
        <v>24.812116622924805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26.305103302001953</v>
      </c>
      <c r="P39" s="1">
        <v>24.812116622924805</v>
      </c>
      <c r="Q39" s="1">
        <v>26.419277191162109</v>
      </c>
      <c r="R39" s="1">
        <v>400.0721435546875</v>
      </c>
      <c r="S39" s="1">
        <v>392.50680541992188</v>
      </c>
      <c r="T39" s="1">
        <v>9.1783918440341949E-2</v>
      </c>
      <c r="U39" s="1">
        <v>21.158647537231445</v>
      </c>
      <c r="V39" s="1">
        <v>0.23497796058654785</v>
      </c>
      <c r="W39" s="1">
        <v>54.168704986572266</v>
      </c>
      <c r="X39" s="1">
        <v>299.9888916015625</v>
      </c>
      <c r="Y39" s="1">
        <v>749.8138427734375</v>
      </c>
      <c r="Z39" s="1">
        <v>6.2800850868225098</v>
      </c>
      <c r="AA39" s="1">
        <v>87.957054138183594</v>
      </c>
      <c r="AB39" s="1">
        <v>20.744729995727539</v>
      </c>
      <c r="AC39" s="1">
        <v>0.23798657953739166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1.1029003367704502</v>
      </c>
      <c r="AL39">
        <f>(U39-T39)/(1000-U39)*AK39</f>
        <v>2.373689150075585E-2</v>
      </c>
      <c r="AM39">
        <f>(P39+273.15)</f>
        <v>297.96211662292478</v>
      </c>
      <c r="AN39">
        <f>(O39+273.15)</f>
        <v>299.45510330200193</v>
      </c>
      <c r="AO39">
        <f>(Y39*AG39+Z39*AH39)*AI39</f>
        <v>119.97021216220674</v>
      </c>
      <c r="AP39">
        <f>((AO39+0.00000010773*(AN39^4-AM39^4))-AL39*44100)/(L39*51.4+0.00000043092*AM39^3)</f>
        <v>-7.4929750663688433</v>
      </c>
      <c r="AQ39">
        <f>0.61365*EXP(17.502*J39/(240.97+J39))</f>
        <v>3.1442344748692137</v>
      </c>
      <c r="AR39">
        <f>AQ39*1000/AA39</f>
        <v>35.747382693484845</v>
      </c>
      <c r="AS39">
        <f>(AR39-U39)</f>
        <v>14.588735156253399</v>
      </c>
      <c r="AT39">
        <f>IF(D39,P39,(O39+P39)/2)</f>
        <v>25.558609962463379</v>
      </c>
      <c r="AU39">
        <f>0.61365*EXP(17.502*AT39/(240.97+AT39))</f>
        <v>3.2871266434358337</v>
      </c>
      <c r="AV39">
        <f>IF(AS39&lt;&gt;0,(1000-(AR39+U39)/2)/AS39*AL39,0)</f>
        <v>1.5807748321627464</v>
      </c>
      <c r="AW39">
        <f>U39*AA39/1000</f>
        <v>1.8610523069230112</v>
      </c>
      <c r="AX39">
        <f>(AU39-AW39)</f>
        <v>1.4260743365128226</v>
      </c>
      <c r="AY39">
        <f>1/(1.6/F39+1.37/N39)</f>
        <v>1.0433752859308265</v>
      </c>
      <c r="AZ39">
        <f>G39*AA39*0.001</f>
        <v>33.828265757636544</v>
      </c>
      <c r="BA39">
        <f>G39/S39</f>
        <v>0.97985512203277025</v>
      </c>
      <c r="BB39">
        <f>(1-AL39*AA39/AQ39/F39)*100</f>
        <v>73.507337485081834</v>
      </c>
      <c r="BC39">
        <f>(S39-E39/(N39/1.35))</f>
        <v>392.8137091077524</v>
      </c>
      <c r="BD39">
        <f>E39*BB39/100/BC39</f>
        <v>-1.820922560453575E-3</v>
      </c>
    </row>
    <row r="40" spans="1:56" x14ac:dyDescent="0.25">
      <c r="A40" s="1" t="s">
        <v>1</v>
      </c>
      <c r="B40" s="1" t="s">
        <v>9637</v>
      </c>
      <c r="K40" s="1">
        <v>2.72</v>
      </c>
    </row>
    <row r="41" spans="1:56" x14ac:dyDescent="0.25">
      <c r="A41" s="1" t="s">
        <v>1</v>
      </c>
      <c r="B41" s="1" t="s">
        <v>9636</v>
      </c>
      <c r="K41" s="1">
        <v>2.72</v>
      </c>
    </row>
    <row r="42" spans="1:56" x14ac:dyDescent="0.25">
      <c r="A42" s="1">
        <v>9</v>
      </c>
      <c r="B42" s="1" t="s">
        <v>9635</v>
      </c>
      <c r="C42" s="1">
        <v>1867.4999994970858</v>
      </c>
      <c r="D42" s="1">
        <v>0</v>
      </c>
      <c r="E42">
        <f>(R42-S42*(1000-T42)/(1000-U42))*AK42</f>
        <v>-0.85898204295598601</v>
      </c>
      <c r="F42">
        <f>IF(AV42&lt;&gt;0,1/(1/AV42-1/N42),0)</f>
        <v>2.3667701173983247</v>
      </c>
      <c r="G42">
        <f>((AY42-AL42/2)*S42-E42)/(AY42+AL42/2)</f>
        <v>383.74325814620056</v>
      </c>
      <c r="H42">
        <f>AL42*1000</f>
        <v>23.953989049780397</v>
      </c>
      <c r="I42">
        <f>(AQ42-AW42)</f>
        <v>1.3423415346547287</v>
      </c>
      <c r="J42">
        <f>(P42+AP42*D42)</f>
        <v>25.209932327270508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26.341972351074219</v>
      </c>
      <c r="P42" s="1">
        <v>25.209932327270508</v>
      </c>
      <c r="Q42" s="1">
        <v>26.438718795776367</v>
      </c>
      <c r="R42" s="1">
        <v>399.88198852539063</v>
      </c>
      <c r="S42" s="1">
        <v>392.14413452148438</v>
      </c>
      <c r="T42" s="1">
        <v>9.0011246502399445E-2</v>
      </c>
      <c r="U42" s="1">
        <v>21.344635009765625</v>
      </c>
      <c r="V42" s="1">
        <v>0.22993136942386627</v>
      </c>
      <c r="W42" s="1">
        <v>54.524311065673828</v>
      </c>
      <c r="X42" s="1">
        <v>300.00128173828125</v>
      </c>
      <c r="Y42" s="1">
        <v>1000.3690185546875</v>
      </c>
      <c r="Z42" s="1">
        <v>6.2642393112182617</v>
      </c>
      <c r="AA42" s="1">
        <v>87.954238891601563</v>
      </c>
      <c r="AB42" s="1">
        <v>20.860683441162109</v>
      </c>
      <c r="AC42" s="1">
        <v>0.24526979029178619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1.1029458887436807</v>
      </c>
      <c r="AL42">
        <f>(U42-T42)/(1000-U42)*AK42</f>
        <v>2.3953989049780397E-2</v>
      </c>
      <c r="AM42">
        <f>(P42+273.15)</f>
        <v>298.35993232727049</v>
      </c>
      <c r="AN42">
        <f>(O42+273.15)</f>
        <v>299.4919723510742</v>
      </c>
      <c r="AO42">
        <f>(Y42*AG42+Z42*AH42)*AI42</f>
        <v>160.0590393911516</v>
      </c>
      <c r="AP42">
        <f>((AO42+0.00000010773*(AN42^4-AM42^4))-AL42*44100)/(L42*51.4+0.00000043092*AM42^3)</f>
        <v>-7.2728006501484082</v>
      </c>
      <c r="AQ42">
        <f>0.61365*EXP(17.502*J42/(240.97+J42))</f>
        <v>3.2196926613576968</v>
      </c>
      <c r="AR42">
        <f>AQ42*1000/AA42</f>
        <v>36.606452422671516</v>
      </c>
      <c r="AS42">
        <f>(AR42-U42)</f>
        <v>15.261817412905891</v>
      </c>
      <c r="AT42">
        <f>IF(D42,P42,(O42+P42)/2)</f>
        <v>25.775952339172363</v>
      </c>
      <c r="AU42">
        <f>0.61365*EXP(17.502*AT42/(240.97+AT42))</f>
        <v>3.329781895903972</v>
      </c>
      <c r="AV42">
        <f>IF(AS42&lt;&gt;0,(1000-(AR42+U42)/2)/AS42*AL42,0)</f>
        <v>1.5240589350270515</v>
      </c>
      <c r="AW42">
        <f>U42*AA42/1000</f>
        <v>1.8773511267029681</v>
      </c>
      <c r="AX42">
        <f>(AU42-AW42)</f>
        <v>1.4524307692010039</v>
      </c>
      <c r="AY42">
        <f>1/(1.6/F42+1.37/N42)</f>
        <v>1.0039210951573287</v>
      </c>
      <c r="AZ42">
        <f>G42*AA42*0.001</f>
        <v>33.751846200032453</v>
      </c>
      <c r="BA42">
        <f>G42/S42</f>
        <v>0.97857706991962279</v>
      </c>
      <c r="BB42">
        <f>(1-AL42*AA42/AQ42/F42)*100</f>
        <v>72.3519741716336</v>
      </c>
      <c r="BC42">
        <f>(S42-E42/(N42/1.35))</f>
        <v>392.41505308964491</v>
      </c>
      <c r="BD42">
        <f>E42*BB42/100/BC42</f>
        <v>-1.5837579648518474E-3</v>
      </c>
    </row>
    <row r="43" spans="1:56" x14ac:dyDescent="0.25">
      <c r="A43" s="1" t="s">
        <v>1</v>
      </c>
      <c r="B43" s="1" t="s">
        <v>9634</v>
      </c>
      <c r="K43" s="1">
        <v>2.72</v>
      </c>
    </row>
    <row r="44" spans="1:56" x14ac:dyDescent="0.25">
      <c r="A44" s="1" t="s">
        <v>1</v>
      </c>
      <c r="B44" s="1" t="s">
        <v>9633</v>
      </c>
      <c r="K44" s="1">
        <v>2.72</v>
      </c>
    </row>
    <row r="45" spans="1:56" x14ac:dyDescent="0.25">
      <c r="A45" s="1">
        <v>10</v>
      </c>
      <c r="B45" s="1" t="s">
        <v>9632</v>
      </c>
      <c r="C45" s="1">
        <v>2071.9999995082617</v>
      </c>
      <c r="D45" s="1">
        <v>0</v>
      </c>
      <c r="E45">
        <f>(R45-S45*(1000-T45)/(1000-U45))*AK45</f>
        <v>-0.97995761197004028</v>
      </c>
      <c r="F45">
        <f>IF(AV45&lt;&gt;0,1/(1/AV45-1/N45),0)</f>
        <v>-15.743108935198068</v>
      </c>
      <c r="G45">
        <f>((AY45-AL45/2)*S45-E45)/(AY45+AL45/2)</f>
        <v>390.62410458762787</v>
      </c>
      <c r="H45">
        <f>AL45*1000</f>
        <v>23.853509346271988</v>
      </c>
      <c r="I45">
        <f>(AQ45-AW45)</f>
        <v>0.34856982980779905</v>
      </c>
      <c r="J45">
        <f>(P45+AP45*D45)</f>
        <v>19.096567153930664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26.405466079711914</v>
      </c>
      <c r="P45" s="1">
        <v>19.096567153930664</v>
      </c>
      <c r="Q45" s="1">
        <v>26.486387252807617</v>
      </c>
      <c r="R45" s="1">
        <v>400.05087280273438</v>
      </c>
      <c r="S45" s="1">
        <v>392.45013427734375</v>
      </c>
      <c r="T45" s="1">
        <v>8.9619867503643036E-2</v>
      </c>
      <c r="U45" s="1">
        <v>21.261550903320313</v>
      </c>
      <c r="V45" s="1">
        <v>0.22806216776371002</v>
      </c>
      <c r="W45" s="1">
        <v>54.105808258056641</v>
      </c>
      <c r="X45" s="1">
        <v>299.93515014648438</v>
      </c>
      <c r="Y45" s="1">
        <v>1251.0506591796875</v>
      </c>
      <c r="Z45" s="1">
        <v>6.083836555480957</v>
      </c>
      <c r="AA45" s="1">
        <v>87.949104309082031</v>
      </c>
      <c r="AB45" s="1">
        <v>20.981830596923828</v>
      </c>
      <c r="AC45" s="1">
        <v>0.2592146098613739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1.1027027578914865</v>
      </c>
      <c r="AL45">
        <f>(U45-T45)/(1000-U45)*AK45</f>
        <v>2.3853509346271989E-2</v>
      </c>
      <c r="AM45">
        <f>(P45+273.15)</f>
        <v>292.24656715393064</v>
      </c>
      <c r="AN45">
        <f>(O45+273.15)</f>
        <v>299.55546607971189</v>
      </c>
      <c r="AO45">
        <f>(Y45*AG45+Z45*AH45)*AI45</f>
        <v>200.16810099464419</v>
      </c>
      <c r="AP45">
        <f>((AO45+0.00000010773*(AN45^4-AM45^4))-AL45*44100)/(L45*51.4+0.00000043092*AM45^3)</f>
        <v>-6.3775632034140051</v>
      </c>
      <c r="AQ45">
        <f>0.61365*EXP(17.502*J45/(240.97+J45))</f>
        <v>2.2185041879767744</v>
      </c>
      <c r="AR45">
        <f>AQ45*1000/AA45</f>
        <v>25.224863918798107</v>
      </c>
      <c r="AS45">
        <f>(AR45-U45)</f>
        <v>3.9633130154777945</v>
      </c>
      <c r="AT45">
        <f>IF(D45,P45,(O45+P45)/2)</f>
        <v>22.751016616821289</v>
      </c>
      <c r="AU45">
        <f>0.61365*EXP(17.502*AT45/(240.97+AT45))</f>
        <v>2.7775077157374022</v>
      </c>
      <c r="AV45">
        <f>IF(AS45&lt;&gt;0,(1000-(AR45+U45)/2)/AS45*AL45,0)</f>
        <v>5.8786871463510044</v>
      </c>
      <c r="AW45">
        <f>U45*AA45/1000</f>
        <v>1.8699343581689754</v>
      </c>
      <c r="AX45">
        <f>(AU45-AW45)</f>
        <v>0.90757335756842683</v>
      </c>
      <c r="AY45">
        <f>1/(1.6/F45+1.37/N45)</f>
        <v>4.5780070131970767</v>
      </c>
      <c r="AZ45">
        <f>G45*AA45*0.001</f>
        <v>34.355040120019055</v>
      </c>
      <c r="BA45">
        <f>G45/S45</f>
        <v>0.99534710392422643</v>
      </c>
      <c r="BB45">
        <f>(1-AL45*AA45/AQ45/F45)*100</f>
        <v>106.00665860724851</v>
      </c>
      <c r="BC45">
        <f>(S45-E45/(N45/1.35))</f>
        <v>392.75920792477336</v>
      </c>
      <c r="BD45">
        <f>E45*BB45/100/BC45</f>
        <v>-2.644929257561276E-3</v>
      </c>
    </row>
    <row r="46" spans="1:56" x14ac:dyDescent="0.25">
      <c r="A46" s="1" t="s">
        <v>1</v>
      </c>
      <c r="B46" s="1" t="s">
        <v>9631</v>
      </c>
      <c r="K46" s="1">
        <v>2.72</v>
      </c>
    </row>
    <row r="47" spans="1:56" x14ac:dyDescent="0.25">
      <c r="A47" s="1" t="s">
        <v>1</v>
      </c>
      <c r="B47" s="1" t="s">
        <v>9630</v>
      </c>
      <c r="K47" s="1">
        <v>2.72</v>
      </c>
    </row>
    <row r="48" spans="1:56" x14ac:dyDescent="0.25">
      <c r="A48" s="1">
        <v>11</v>
      </c>
      <c r="B48" s="1" t="s">
        <v>9629</v>
      </c>
      <c r="C48" s="1">
        <v>2275.9999995082617</v>
      </c>
      <c r="D48" s="1">
        <v>0</v>
      </c>
      <c r="E48">
        <f>(R48-S48*(1000-T48)/(1000-U48))*AK48</f>
        <v>-1.5036408852252456</v>
      </c>
      <c r="F48">
        <f>IF(AV48&lt;&gt;0,1/(1/AV48-1/N48),0)</f>
        <v>-9.1789738720664005</v>
      </c>
      <c r="G48">
        <f>((AY48-AL48/2)*S48-E48)/(AY48+AL48/2)</f>
        <v>391.79750390736336</v>
      </c>
      <c r="H48">
        <f>AL48*1000</f>
        <v>23.495126036292515</v>
      </c>
      <c r="I48">
        <f>(AQ48-AW48)</f>
        <v>0.2518643810618264</v>
      </c>
      <c r="J48">
        <f>(P48+AP48*D48)</f>
        <v>18.175697326660156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26.510385513305664</v>
      </c>
      <c r="P48" s="1">
        <v>18.175697326660156</v>
      </c>
      <c r="Q48" s="1">
        <v>26.565916061401367</v>
      </c>
      <c r="R48" s="1">
        <v>399.92971801757813</v>
      </c>
      <c r="S48" s="1">
        <v>392.9219970703125</v>
      </c>
      <c r="T48" s="1">
        <v>9.0556688606739044E-2</v>
      </c>
      <c r="U48" s="1">
        <v>20.94921875</v>
      </c>
      <c r="V48" s="1">
        <v>0.22901786863803864</v>
      </c>
      <c r="W48" s="1">
        <v>52.980575561523438</v>
      </c>
      <c r="X48" s="1">
        <v>299.96145629882813</v>
      </c>
      <c r="Y48" s="1">
        <v>1600.6357421875</v>
      </c>
      <c r="Z48" s="1">
        <v>6.1382226943969727</v>
      </c>
      <c r="AA48" s="1">
        <v>87.946456909179688</v>
      </c>
      <c r="AB48" s="1">
        <v>21.137048721313477</v>
      </c>
      <c r="AC48" s="1">
        <v>0.28272688388824463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1.1027994716868679</v>
      </c>
      <c r="AL48">
        <f>(U48-T48)/(1000-U48)*AK48</f>
        <v>2.3495126036292516E-2</v>
      </c>
      <c r="AM48">
        <f>(P48+273.15)</f>
        <v>291.32569732666013</v>
      </c>
      <c r="AN48">
        <f>(O48+273.15)</f>
        <v>299.66038551330564</v>
      </c>
      <c r="AO48">
        <f>(Y48*AG48+Z48*AH48)*AI48</f>
        <v>256.10171302568051</v>
      </c>
      <c r="AP48">
        <f>((AO48+0.00000010773*(AN48^4-AM48^4))-AL48*44100)/(L48*51.4+0.00000043092*AM48^3)</f>
        <v>-5.6965897051490835</v>
      </c>
      <c r="AQ48">
        <f>0.61365*EXP(17.502*J48/(240.97+J48))</f>
        <v>2.0942739451396806</v>
      </c>
      <c r="AR48">
        <f>AQ48*1000/AA48</f>
        <v>23.813056474832067</v>
      </c>
      <c r="AS48">
        <f>(AR48-U48)</f>
        <v>2.8638377248320666</v>
      </c>
      <c r="AT48">
        <f>IF(D48,P48,(O48+P48)/2)</f>
        <v>22.34304141998291</v>
      </c>
      <c r="AU48">
        <f>0.61365*EXP(17.502*AT48/(240.97+AT48))</f>
        <v>2.7095320916614822</v>
      </c>
      <c r="AV48">
        <f>IF(AS48&lt;&gt;0,(1000-(AR48+U48)/2)/AS48*AL48,0)</f>
        <v>8.0204538784054513</v>
      </c>
      <c r="AW48">
        <f>U48*AA48/1000</f>
        <v>1.8424095640778542</v>
      </c>
      <c r="AX48">
        <f>(AU48-AW48)</f>
        <v>0.86712252758362807</v>
      </c>
      <c r="AY48">
        <f>1/(1.6/F48+1.37/N48)</f>
        <v>6.8607806239078686</v>
      </c>
      <c r="AZ48">
        <f>G48*AA48*0.001</f>
        <v>34.457202294513095</v>
      </c>
      <c r="BA48">
        <f>G48/S48</f>
        <v>0.99713812621504128</v>
      </c>
      <c r="BB48">
        <f>(1-AL48*AA48/AQ48/F48)*100</f>
        <v>110.74901090537146</v>
      </c>
      <c r="BC48">
        <f>(S48-E48/(N48/1.35))</f>
        <v>393.39623775903635</v>
      </c>
      <c r="BD48">
        <f>E48*BB48/100/BC48</f>
        <v>-4.2330537207011711E-3</v>
      </c>
    </row>
    <row r="49" spans="1:56" x14ac:dyDescent="0.25">
      <c r="A49" s="1" t="s">
        <v>1</v>
      </c>
      <c r="B49" s="1" t="s">
        <v>9628</v>
      </c>
      <c r="K49" s="1">
        <v>2.72</v>
      </c>
    </row>
    <row r="50" spans="1:56" x14ac:dyDescent="0.25">
      <c r="A50" s="1" t="s">
        <v>1</v>
      </c>
      <c r="B50" s="1" t="s">
        <v>191</v>
      </c>
      <c r="K50" s="1">
        <v>2.72</v>
      </c>
    </row>
    <row r="51" spans="1:56" x14ac:dyDescent="0.25">
      <c r="A51" s="1">
        <v>12</v>
      </c>
      <c r="B51" s="1" t="s">
        <v>9627</v>
      </c>
      <c r="C51" s="1">
        <v>2479.9999995082617</v>
      </c>
      <c r="D51" s="1">
        <v>0</v>
      </c>
      <c r="E51">
        <f>(R51-S51*(1000-T51)/(1000-U51))*AK51</f>
        <v>-1.7495652219031812</v>
      </c>
      <c r="F51">
        <f>IF(AV51&lt;&gt;0,1/(1/AV51-1/N51),0)</f>
        <v>-211.59363035917539</v>
      </c>
      <c r="G51">
        <f>((AY51-AL51/2)*S51-E51)/(AY51+AL51/2)</f>
        <v>391.37544296816066</v>
      </c>
      <c r="H51">
        <f>AL51*1000</f>
        <v>22.58500723846295</v>
      </c>
      <c r="I51">
        <f>(AQ51-AW51)</f>
        <v>0.44431964194638129</v>
      </c>
      <c r="J51">
        <f>(P51+AP51*D51)</f>
        <v>19.085716247558594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26.641897201538086</v>
      </c>
      <c r="P51" s="1">
        <v>19.085716247558594</v>
      </c>
      <c r="Q51" s="1">
        <v>26.668117523193359</v>
      </c>
      <c r="R51" s="1">
        <v>400.07452392578125</v>
      </c>
      <c r="S51" s="1">
        <v>393.59884643554688</v>
      </c>
      <c r="T51" s="1">
        <v>8.6379483342170715E-2</v>
      </c>
      <c r="U51" s="1">
        <v>20.157497406005859</v>
      </c>
      <c r="V51" s="1">
        <v>0.21675576269626617</v>
      </c>
      <c r="W51" s="1">
        <v>50.582077026367188</v>
      </c>
      <c r="X51" s="1">
        <v>299.898193359375</v>
      </c>
      <c r="Y51" s="1">
        <v>2000.9581298828125</v>
      </c>
      <c r="Z51" s="1">
        <v>6.0576014518737793</v>
      </c>
      <c r="AA51" s="1">
        <v>87.941665649414063</v>
      </c>
      <c r="AB51" s="1">
        <v>21.035566329956055</v>
      </c>
      <c r="AC51" s="1">
        <v>0.31423646211624146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1.1025668873506431</v>
      </c>
      <c r="AL51">
        <f>(U51-T51)/(1000-U51)*AK51</f>
        <v>2.2585007238462951E-2</v>
      </c>
      <c r="AM51">
        <f>(P51+273.15)</f>
        <v>292.23571624755857</v>
      </c>
      <c r="AN51">
        <f>(O51+273.15)</f>
        <v>299.79189720153806</v>
      </c>
      <c r="AO51">
        <f>(Y51*AG51+Z51*AH51)*AI51</f>
        <v>320.15329362526609</v>
      </c>
      <c r="AP51">
        <f>((AO51+0.00000010773*(AN51^4-AM51^4))-AL51*44100)/(L51*51.4+0.00000043092*AM51^3)</f>
        <v>-4.897125451573503</v>
      </c>
      <c r="AQ51">
        <f>0.61365*EXP(17.502*J51/(240.97+J51))</f>
        <v>2.2170035391542799</v>
      </c>
      <c r="AR51">
        <f>AQ51*1000/AA51</f>
        <v>25.209933457395817</v>
      </c>
      <c r="AS51">
        <f>(AR51-U51)</f>
        <v>5.0524360513899573</v>
      </c>
      <c r="AT51">
        <f>IF(D51,P51,(O51+P51)/2)</f>
        <v>22.86380672454834</v>
      </c>
      <c r="AU51">
        <f>0.61365*EXP(17.502*AT51/(240.97+AT51))</f>
        <v>2.7965617601829131</v>
      </c>
      <c r="AV51">
        <f>IF(AS51&lt;&gt;0,(1000-(AR51+U51)/2)/AS51*AL51,0)</f>
        <v>4.3687233518117292</v>
      </c>
      <c r="AW51">
        <f>U51*AA51/1000</f>
        <v>1.7726838972078987</v>
      </c>
      <c r="AX51">
        <f>(AU51-AW51)</f>
        <v>1.0238778629750145</v>
      </c>
      <c r="AY51">
        <f>1/(1.6/F51+1.37/N51)</f>
        <v>3.1999409403438515</v>
      </c>
      <c r="AZ51">
        <f>G51*AA51*0.001</f>
        <v>34.418208348897309</v>
      </c>
      <c r="BA51">
        <f>G51/S51</f>
        <v>0.99435109252092202</v>
      </c>
      <c r="BB51">
        <f>(1-AL51*AA51/AQ51/F51)*100</f>
        <v>100.4233952143164</v>
      </c>
      <c r="BC51">
        <f>(S51-E51/(N51/1.35))</f>
        <v>394.15065040945808</v>
      </c>
      <c r="BD51">
        <f>E51*BB51/100/BC51</f>
        <v>-4.4576173995878373E-3</v>
      </c>
    </row>
    <row r="52" spans="1:56" x14ac:dyDescent="0.25">
      <c r="A52" s="1" t="s">
        <v>1</v>
      </c>
      <c r="B52" s="1" t="s">
        <v>9626</v>
      </c>
    </row>
    <row r="53" spans="1:56" x14ac:dyDescent="0.25">
      <c r="A53" s="1" t="s">
        <v>1</v>
      </c>
      <c r="B53" s="1" t="s">
        <v>9625</v>
      </c>
    </row>
    <row r="54" spans="1:56" x14ac:dyDescent="0.25">
      <c r="A54" s="1" t="s">
        <v>1</v>
      </c>
      <c r="B54" s="1" t="s">
        <v>9624</v>
      </c>
    </row>
    <row r="55" spans="1:56" x14ac:dyDescent="0.25">
      <c r="A55" s="1" t="s">
        <v>1</v>
      </c>
      <c r="B55" s="1" t="s">
        <v>191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D2E25-B63F-4E77-98E6-38C999393C69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9710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9709</v>
      </c>
    </row>
    <row r="12" spans="1:56" x14ac:dyDescent="0.25">
      <c r="A12" s="1" t="s">
        <v>1</v>
      </c>
      <c r="B12" s="1" t="s">
        <v>9708</v>
      </c>
    </row>
    <row r="13" spans="1:56" x14ac:dyDescent="0.25">
      <c r="A13" s="1" t="s">
        <v>1</v>
      </c>
      <c r="B13" s="1" t="s">
        <v>9707</v>
      </c>
    </row>
    <row r="14" spans="1:56" x14ac:dyDescent="0.25">
      <c r="A14" s="1" t="s">
        <v>1</v>
      </c>
      <c r="B14" s="1" t="s">
        <v>9706</v>
      </c>
    </row>
    <row r="15" spans="1:56" x14ac:dyDescent="0.25">
      <c r="A15" s="1" t="s">
        <v>1</v>
      </c>
      <c r="B15" s="1" t="s">
        <v>9705</v>
      </c>
    </row>
    <row r="16" spans="1:56" x14ac:dyDescent="0.25">
      <c r="A16" s="1" t="s">
        <v>1</v>
      </c>
      <c r="B16" s="1" t="s">
        <v>9704</v>
      </c>
    </row>
    <row r="17" spans="1:56" x14ac:dyDescent="0.25">
      <c r="A17" s="1" t="s">
        <v>1</v>
      </c>
      <c r="B17" s="1" t="s">
        <v>9703</v>
      </c>
    </row>
    <row r="18" spans="1:56" x14ac:dyDescent="0.25">
      <c r="A18" s="1">
        <v>1</v>
      </c>
      <c r="B18" s="1" t="s">
        <v>9702</v>
      </c>
      <c r="C18" s="1">
        <v>220.00000820308924</v>
      </c>
      <c r="D18" s="1">
        <v>0</v>
      </c>
      <c r="E18">
        <f>(R18-S18*(1000-T18)/(1000-U18))*AK18</f>
        <v>-4.8486569481361554</v>
      </c>
      <c r="F18">
        <f>IF(AV18&lt;&gt;0,1/(1/AV18-1/N18),0)</f>
        <v>2.3893480479532028</v>
      </c>
      <c r="G18">
        <f>((AY18-AL18/2)*S18-E18)/(AY18+AL18/2)</f>
        <v>389.87095962301095</v>
      </c>
      <c r="H18">
        <f>AL18*1000</f>
        <v>25.559776182015394</v>
      </c>
      <c r="I18">
        <f>(AQ18-AW18)</f>
        <v>1.4770103997791515</v>
      </c>
      <c r="J18">
        <f>(P18+AP18*D18)</f>
        <v>26.322181701660156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27.547773361206055</v>
      </c>
      <c r="P18" s="1">
        <v>26.322181701660156</v>
      </c>
      <c r="Q18" s="1">
        <v>26.687299728393555</v>
      </c>
      <c r="R18" s="1">
        <v>399.94107055664063</v>
      </c>
      <c r="S18" s="1">
        <v>395.18624877929688</v>
      </c>
      <c r="T18" s="1">
        <v>-0.30521342158317566</v>
      </c>
      <c r="U18" s="1">
        <v>22.317598342895508</v>
      </c>
      <c r="V18" s="1">
        <v>-0.72603225708007813</v>
      </c>
      <c r="W18" s="1">
        <v>53.088409423828125</v>
      </c>
      <c r="X18" s="1">
        <v>300.45343017578125</v>
      </c>
      <c r="Y18" s="1">
        <v>0.31743836402893066</v>
      </c>
      <c r="Z18" s="1">
        <v>9.0869541168212891</v>
      </c>
      <c r="AA18" s="1">
        <v>87.917831420898438</v>
      </c>
      <c r="AB18" s="1">
        <v>6.7671618461608887</v>
      </c>
      <c r="AC18" s="1">
        <v>-1.3971347808837891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1.104608199175666</v>
      </c>
      <c r="AL18">
        <f>(U18-T18)/(1000-U18)*AK18</f>
        <v>2.5559776182015395E-2</v>
      </c>
      <c r="AM18">
        <f>(P18+273.15)</f>
        <v>299.47218170166013</v>
      </c>
      <c r="AN18">
        <f>(O18+273.15)</f>
        <v>300.69777336120603</v>
      </c>
      <c r="AO18">
        <f>(Y18*AG18+Z18*AH18)*AI18</f>
        <v>5.0790137109380851E-2</v>
      </c>
      <c r="AP18">
        <f>((AO18+0.00000010773*(AN18^4-AM18^4))-AL18*44100)/(L18*51.4+0.00000043092*AM18^3)</f>
        <v>-9.1534586013285377</v>
      </c>
      <c r="AQ18">
        <f>0.61365*EXP(17.502*J18/(240.97+J18))</f>
        <v>3.439125248609161</v>
      </c>
      <c r="AR18">
        <f>AQ18*1000/AA18</f>
        <v>39.117494062662544</v>
      </c>
      <c r="AS18">
        <f>(AR18-U18)</f>
        <v>16.799895719767036</v>
      </c>
      <c r="AT18">
        <f>IF(D18,P18,(O18+P18)/2)</f>
        <v>26.934977531433105</v>
      </c>
      <c r="AU18">
        <f>0.61365*EXP(17.502*AT18/(240.97+AT18))</f>
        <v>3.5655138921998617</v>
      </c>
      <c r="AV18">
        <f>IF(AS18&lt;&gt;0,(1000-(AR18+U18)/2)/AS18*AL18,0)</f>
        <v>1.474690259360443</v>
      </c>
      <c r="AW18">
        <f>U18*AA18/1000</f>
        <v>1.9621148488300095</v>
      </c>
      <c r="AX18">
        <f>(AU18-AW18)</f>
        <v>1.6033990433698522</v>
      </c>
      <c r="AY18">
        <f>1/(1.6/F18+1.37/N18)</f>
        <v>0.97535358243928849</v>
      </c>
      <c r="AZ18">
        <f>G18*AA18*0.001</f>
        <v>34.276609304039773</v>
      </c>
      <c r="BA18">
        <f>G18/S18</f>
        <v>0.98654991368575073</v>
      </c>
      <c r="BB18">
        <f>(1-AL18*AA18/AQ18/F18)*100</f>
        <v>72.653194316451547</v>
      </c>
      <c r="BC18">
        <f>(S18-E18/(N18/1.35))</f>
        <v>396.88540627321998</v>
      </c>
      <c r="BD18">
        <f>E18*BB18/100/BC18</f>
        <v>-8.8758722255522417E-3</v>
      </c>
    </row>
    <row r="19" spans="1:56" x14ac:dyDescent="0.25">
      <c r="A19" s="1" t="s">
        <v>1</v>
      </c>
      <c r="B19" s="1" t="s">
        <v>9701</v>
      </c>
      <c r="K19" s="1">
        <v>2.72</v>
      </c>
    </row>
    <row r="20" spans="1:56" x14ac:dyDescent="0.25">
      <c r="A20" s="1" t="s">
        <v>1</v>
      </c>
      <c r="B20" s="1" t="s">
        <v>9700</v>
      </c>
      <c r="K20" s="1">
        <v>2.72</v>
      </c>
    </row>
    <row r="21" spans="1:56" x14ac:dyDescent="0.25">
      <c r="A21" s="1">
        <v>2</v>
      </c>
      <c r="B21" s="1" t="s">
        <v>9699</v>
      </c>
      <c r="C21" s="1">
        <v>426.00000822544098</v>
      </c>
      <c r="D21" s="1">
        <v>0</v>
      </c>
      <c r="E21">
        <f>(R21-S21*(1000-T21)/(1000-U21))*AK21</f>
        <v>-4.0290471594062955</v>
      </c>
      <c r="F21">
        <f>IF(AV21&lt;&gt;0,1/(1/AV21-1/N21),0)</f>
        <v>2.2316792750063734</v>
      </c>
      <c r="G21">
        <f>((AY21-AL21/2)*S21-E21)/(AY21+AL21/2)</f>
        <v>388.93861104091917</v>
      </c>
      <c r="H21">
        <f>AL21*1000</f>
        <v>25.282233512920048</v>
      </c>
      <c r="I21">
        <f>(AQ21-AW21)</f>
        <v>1.5246064506517105</v>
      </c>
      <c r="J21">
        <f>(P21+AP21*D21)</f>
        <v>26.441261291503906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27.579299926757813</v>
      </c>
      <c r="P21" s="1">
        <v>26.441261291503906</v>
      </c>
      <c r="Q21" s="1">
        <v>26.761240005493164</v>
      </c>
      <c r="R21" s="1">
        <v>400.64715576171875</v>
      </c>
      <c r="S21" s="1">
        <v>395.2496337890625</v>
      </c>
      <c r="T21" s="1">
        <v>-0.32428449392318726</v>
      </c>
      <c r="U21" s="1">
        <v>22.05293083190918</v>
      </c>
      <c r="V21" s="1">
        <v>-0.76994585990905762</v>
      </c>
      <c r="W21" s="1">
        <v>52.360080718994141</v>
      </c>
      <c r="X21" s="1">
        <v>300.53402709960938</v>
      </c>
      <c r="Y21" s="1">
        <v>24.862897872924805</v>
      </c>
      <c r="Z21" s="1">
        <v>9.0895538330078125</v>
      </c>
      <c r="AA21" s="1">
        <v>87.914299011230469</v>
      </c>
      <c r="AB21" s="1">
        <v>6.6624560356140137</v>
      </c>
      <c r="AC21" s="1">
        <v>-1.3699934482574463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1.1049045113956224</v>
      </c>
      <c r="AL21">
        <f>(U21-T21)/(1000-U21)*AK21</f>
        <v>2.5282233512920048E-2</v>
      </c>
      <c r="AM21">
        <f>(P21+273.15)</f>
        <v>299.59126129150388</v>
      </c>
      <c r="AN21">
        <f>(O21+273.15)</f>
        <v>300.72929992675779</v>
      </c>
      <c r="AO21">
        <f>(Y21*AG21+Z21*AH21)*AI21</f>
        <v>3.978063570751317</v>
      </c>
      <c r="AP21">
        <f>((AO21+0.00000010773*(AN21^4-AM21^4))-AL21*44100)/(L21*51.4+0.00000043092*AM21^3)</f>
        <v>-9.0277617863924835</v>
      </c>
      <c r="AQ21">
        <f>0.61365*EXP(17.502*J21/(240.97+J21))</f>
        <v>3.4633744058821576</v>
      </c>
      <c r="AR21">
        <f>AQ21*1000/AA21</f>
        <v>39.394893035997868</v>
      </c>
      <c r="AS21">
        <f>(AR21-U21)</f>
        <v>17.341962204088688</v>
      </c>
      <c r="AT21">
        <f>IF(D21,P21,(O21+P21)/2)</f>
        <v>27.010280609130859</v>
      </c>
      <c r="AU21">
        <f>0.61365*EXP(17.502*AT21/(240.97+AT21))</f>
        <v>3.5813213791413894</v>
      </c>
      <c r="AV21">
        <f>IF(AS21&lt;&gt;0,(1000-(AR21+U21)/2)/AS21*AL21,0)</f>
        <v>1.413073336718369</v>
      </c>
      <c r="AW21">
        <f>U21*AA21/1000</f>
        <v>1.9387679552304471</v>
      </c>
      <c r="AX21">
        <f>(AU21-AW21)</f>
        <v>1.6425534239109423</v>
      </c>
      <c r="AY21">
        <f>1/(1.6/F21+1.37/N21)</f>
        <v>0.93233192738277726</v>
      </c>
      <c r="AZ21">
        <f>G21*AA21*0.001</f>
        <v>34.193265348064031</v>
      </c>
      <c r="BA21">
        <f>G21/S21</f>
        <v>0.98403281822770416</v>
      </c>
      <c r="BB21">
        <f>(1-AL21*AA21/AQ21/F21)*100</f>
        <v>71.24298974082231</v>
      </c>
      <c r="BC21">
        <f>(S21-E21/(N21/1.35))</f>
        <v>396.6615682169882</v>
      </c>
      <c r="BD21">
        <f>E21*BB21/100/BC21</f>
        <v>-7.2364299554689912E-3</v>
      </c>
    </row>
    <row r="22" spans="1:56" x14ac:dyDescent="0.25">
      <c r="A22" s="1" t="s">
        <v>1</v>
      </c>
      <c r="B22" s="1" t="s">
        <v>9698</v>
      </c>
      <c r="K22" s="1">
        <v>2.72</v>
      </c>
    </row>
    <row r="23" spans="1:56" x14ac:dyDescent="0.25">
      <c r="A23" s="1" t="s">
        <v>1</v>
      </c>
      <c r="B23" s="1" t="s">
        <v>9697</v>
      </c>
      <c r="K23" s="1">
        <v>2.72</v>
      </c>
    </row>
    <row r="24" spans="1:56" x14ac:dyDescent="0.25">
      <c r="A24" s="1">
        <v>3</v>
      </c>
      <c r="B24" s="1" t="s">
        <v>9696</v>
      </c>
      <c r="C24" s="1">
        <v>632.50000821426511</v>
      </c>
      <c r="D24" s="1">
        <v>0</v>
      </c>
      <c r="E24">
        <f>(R24-S24*(1000-T24)/(1000-U24))*AK24</f>
        <v>-4.3112512419311892</v>
      </c>
      <c r="F24">
        <f>IF(AV24&lt;&gt;0,1/(1/AV24-1/N24),0)</f>
        <v>2.1313466420590599</v>
      </c>
      <c r="G24">
        <f>((AY24-AL24/2)*S24-E24)/(AY24+AL24/2)</f>
        <v>388.95635622759437</v>
      </c>
      <c r="H24">
        <f>AL24*1000</f>
        <v>24.749352926074817</v>
      </c>
      <c r="I24">
        <f>(AQ24-AW24)</f>
        <v>1.5375494879383476</v>
      </c>
      <c r="J24">
        <f>(P24+AP24*D24)</f>
        <v>26.301103591918945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27.447637557983398</v>
      </c>
      <c r="P24" s="1">
        <v>26.301103591918945</v>
      </c>
      <c r="Q24" s="1">
        <v>26.596168518066406</v>
      </c>
      <c r="R24" s="1">
        <v>399.86276245117188</v>
      </c>
      <c r="S24" s="1">
        <v>394.91830444335938</v>
      </c>
      <c r="T24" s="1">
        <v>-0.33607664704322815</v>
      </c>
      <c r="U24" s="1">
        <v>21.581777572631836</v>
      </c>
      <c r="V24" s="1">
        <v>-0.80409407615661621</v>
      </c>
      <c r="W24" s="1">
        <v>51.636371612548828</v>
      </c>
      <c r="X24" s="1">
        <v>300.51022338867188</v>
      </c>
      <c r="Y24" s="1">
        <v>51.051116943359375</v>
      </c>
      <c r="Z24" s="1">
        <v>9.0043058395385742</v>
      </c>
      <c r="AA24" s="1">
        <v>87.912078857421875</v>
      </c>
      <c r="AB24" s="1">
        <v>6.5302586555480957</v>
      </c>
      <c r="AC24" s="1">
        <v>-1.3419971466064453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1.1048169977524698</v>
      </c>
      <c r="AL24">
        <f>(U24-T24)/(1000-U24)*AK24</f>
        <v>2.4749352926074816E-2</v>
      </c>
      <c r="AM24">
        <f>(P24+273.15)</f>
        <v>299.45110359191892</v>
      </c>
      <c r="AN24">
        <f>(O24+273.15)</f>
        <v>300.59763755798338</v>
      </c>
      <c r="AO24">
        <f>(Y24*AG24+Z24*AH24)*AI24</f>
        <v>8.1681785283644786</v>
      </c>
      <c r="AP24">
        <f>((AO24+0.00000010773*(AN24^4-AM24^4))-AL24*44100)/(L24*51.4+0.00000043092*AM24^3)</f>
        <v>-8.8005438062990038</v>
      </c>
      <c r="AQ24">
        <f>0.61365*EXP(17.502*J24/(240.97+J24))</f>
        <v>3.4348484197868965</v>
      </c>
      <c r="AR24">
        <f>AQ24*1000/AA24</f>
        <v>39.071404799306634</v>
      </c>
      <c r="AS24">
        <f>(AR24-U24)</f>
        <v>17.489627226674799</v>
      </c>
      <c r="AT24">
        <f>IF(D24,P24,(O24+P24)/2)</f>
        <v>26.874370574951172</v>
      </c>
      <c r="AU24">
        <f>0.61365*EXP(17.502*AT24/(240.97+AT24))</f>
        <v>3.5528356605506937</v>
      </c>
      <c r="AV24">
        <f>IF(AS24&lt;&gt;0,(1000-(AR24+U24)/2)/AS24*AL24,0)</f>
        <v>1.3721727231079026</v>
      </c>
      <c r="AW24">
        <f>U24*AA24/1000</f>
        <v>1.8972989318485489</v>
      </c>
      <c r="AX24">
        <f>(AU24-AW24)</f>
        <v>1.6555367287021447</v>
      </c>
      <c r="AY24">
        <f>1/(1.6/F24+1.37/N24)</f>
        <v>0.90388978173196033</v>
      </c>
      <c r="AZ24">
        <f>G24*AA24*0.001</f>
        <v>34.193961860775751</v>
      </c>
      <c r="BA24">
        <f>G24/S24</f>
        <v>0.98490333785827322</v>
      </c>
      <c r="BB24">
        <f>(1-AL24*AA24/AQ24/F24)*100</f>
        <v>70.279868049983989</v>
      </c>
      <c r="BC24">
        <f>(S24-E24/(N24/1.35))</f>
        <v>396.42913412965601</v>
      </c>
      <c r="BD24">
        <f>E24*BB24/100/BC24</f>
        <v>-7.6430852913589448E-3</v>
      </c>
    </row>
    <row r="25" spans="1:56" x14ac:dyDescent="0.25">
      <c r="A25" s="1" t="s">
        <v>1</v>
      </c>
      <c r="B25" s="1" t="s">
        <v>9695</v>
      </c>
      <c r="K25" s="1">
        <v>2.72</v>
      </c>
    </row>
    <row r="26" spans="1:56" x14ac:dyDescent="0.25">
      <c r="A26" s="1" t="s">
        <v>1</v>
      </c>
      <c r="B26" s="1" t="s">
        <v>9694</v>
      </c>
      <c r="K26" s="1">
        <v>2.72</v>
      </c>
    </row>
    <row r="27" spans="1:56" x14ac:dyDescent="0.25">
      <c r="A27" s="1">
        <v>4</v>
      </c>
      <c r="B27" s="1" t="s">
        <v>9693</v>
      </c>
      <c r="C27" s="1">
        <v>839.00000822544098</v>
      </c>
      <c r="D27" s="1">
        <v>0</v>
      </c>
      <c r="E27">
        <f>(R27-S27*(1000-T27)/(1000-U27))*AK27</f>
        <v>-3.5380998350148047</v>
      </c>
      <c r="F27">
        <f>IF(AV27&lt;&gt;0,1/(1/AV27-1/N27),0)</f>
        <v>2.1110161865563648</v>
      </c>
      <c r="G27">
        <f>((AY27-AL27/2)*S27-E27)/(AY27+AL27/2)</f>
        <v>387.66239287893416</v>
      </c>
      <c r="H27">
        <f>AL27*1000</f>
        <v>24.413356281368948</v>
      </c>
      <c r="I27">
        <f>(AQ27-AW27)</f>
        <v>1.5264913138349052</v>
      </c>
      <c r="J27">
        <f>(P27+AP27*D27)</f>
        <v>26.114906311035156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27.137182235717773</v>
      </c>
      <c r="P27" s="1">
        <v>26.114906311035156</v>
      </c>
      <c r="Q27" s="1">
        <v>26.432395935058594</v>
      </c>
      <c r="R27" s="1">
        <v>399.8636474609375</v>
      </c>
      <c r="S27" s="1">
        <v>394.35232543945313</v>
      </c>
      <c r="T27" s="1">
        <v>-0.34333568811416626</v>
      </c>
      <c r="U27" s="1">
        <v>21.282295227050781</v>
      </c>
      <c r="V27" s="1">
        <v>-0.83645844459533691</v>
      </c>
      <c r="W27" s="1">
        <v>51.849418640136719</v>
      </c>
      <c r="X27" s="1">
        <v>300.528076171875</v>
      </c>
      <c r="Y27" s="1">
        <v>100.86302947998047</v>
      </c>
      <c r="Z27" s="1">
        <v>9.1600008010864258</v>
      </c>
      <c r="AA27" s="1">
        <v>87.903030395507813</v>
      </c>
      <c r="AB27" s="1">
        <v>6.5714373588562012</v>
      </c>
      <c r="AC27" s="1">
        <v>-1.3292078971862793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1.1048826329848345</v>
      </c>
      <c r="AL27">
        <f>(U27-T27)/(1000-U27)*AK27</f>
        <v>2.441335628136895E-2</v>
      </c>
      <c r="AM27">
        <f>(P27+273.15)</f>
        <v>299.26490631103513</v>
      </c>
      <c r="AN27">
        <f>(O27+273.15)</f>
        <v>300.28718223571775</v>
      </c>
      <c r="AO27">
        <f>(Y27*AG27+Z27*AH27)*AI27</f>
        <v>16.138084356082572</v>
      </c>
      <c r="AP27">
        <f>((AO27+0.00000010773*(AN27^4-AM27^4))-AL27*44100)/(L27*51.4+0.00000043092*AM27^3)</f>
        <v>-8.6267787823583326</v>
      </c>
      <c r="AQ27">
        <f>0.61365*EXP(17.502*J27/(240.97+J27))</f>
        <v>3.3972695580645209</v>
      </c>
      <c r="AR27">
        <f>AQ27*1000/AA27</f>
        <v>38.647923089556357</v>
      </c>
      <c r="AS27">
        <f>(AR27-U27)</f>
        <v>17.365627862505576</v>
      </c>
      <c r="AT27">
        <f>IF(D27,P27,(O27+P27)/2)</f>
        <v>26.626044273376465</v>
      </c>
      <c r="AU27">
        <f>0.61365*EXP(17.502*AT27/(240.97+AT27))</f>
        <v>3.501298892255706</v>
      </c>
      <c r="AV27">
        <f>IF(AS27&lt;&gt;0,(1000-(AR27+U27)/2)/AS27*AL27,0)</f>
        <v>1.3637173146275332</v>
      </c>
      <c r="AW27">
        <f>U27*AA27/1000</f>
        <v>1.8707782442296157</v>
      </c>
      <c r="AX27">
        <f>(AU27-AW27)</f>
        <v>1.6305206480260903</v>
      </c>
      <c r="AY27">
        <f>1/(1.6/F27+1.37/N27)</f>
        <v>0.89802132957670333</v>
      </c>
      <c r="AZ27">
        <f>G27*AA27*0.001</f>
        <v>34.076699104432244</v>
      </c>
      <c r="BA27">
        <f>G27/S27</f>
        <v>0.98303564571842217</v>
      </c>
      <c r="BB27">
        <f>(1-AL27*AA27/AQ27/F27)*100</f>
        <v>70.076680783826959</v>
      </c>
      <c r="BC27">
        <f>(S27-E27/(N27/1.35))</f>
        <v>395.59221287905109</v>
      </c>
      <c r="BD27">
        <f>E27*BB27/100/BC27</f>
        <v>-6.2675220757049711E-3</v>
      </c>
    </row>
    <row r="28" spans="1:56" x14ac:dyDescent="0.25">
      <c r="A28" s="1" t="s">
        <v>1</v>
      </c>
      <c r="B28" s="1" t="s">
        <v>9692</v>
      </c>
      <c r="K28" s="1">
        <v>2.72</v>
      </c>
    </row>
    <row r="29" spans="1:56" x14ac:dyDescent="0.25">
      <c r="A29" s="1" t="s">
        <v>1</v>
      </c>
      <c r="B29" s="1" t="s">
        <v>9691</v>
      </c>
      <c r="K29" s="1">
        <v>2.72</v>
      </c>
    </row>
    <row r="30" spans="1:56" x14ac:dyDescent="0.25">
      <c r="A30" s="1">
        <v>5</v>
      </c>
      <c r="B30" s="1" t="s">
        <v>9690</v>
      </c>
      <c r="C30" s="1">
        <v>1045.5000082142651</v>
      </c>
      <c r="D30" s="1">
        <v>0</v>
      </c>
      <c r="E30">
        <f>(R30-S30*(1000-T30)/(1000-U30))*AK30</f>
        <v>-3.3455024529644368</v>
      </c>
      <c r="F30">
        <f>IF(AV30&lt;&gt;0,1/(1/AV30-1/N30),0)</f>
        <v>2.0651943032237141</v>
      </c>
      <c r="G30">
        <f>((AY30-AL30/2)*S30-E30)/(AY30+AL30/2)</f>
        <v>387.66623701242924</v>
      </c>
      <c r="H30">
        <f>AL30*1000</f>
        <v>24.249508568878454</v>
      </c>
      <c r="I30">
        <f>(AQ30-AW30)</f>
        <v>1.5380187741935143</v>
      </c>
      <c r="J30">
        <f>(P30+AP30*D30)</f>
        <v>26.106649398803711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27.298303604125977</v>
      </c>
      <c r="P30" s="1">
        <v>26.106649398803711</v>
      </c>
      <c r="Q30" s="1">
        <v>26.436357498168945</v>
      </c>
      <c r="R30" s="1">
        <v>400.23834228515625</v>
      </c>
      <c r="S30" s="1">
        <v>394.60601806640625</v>
      </c>
      <c r="T30" s="1">
        <v>-0.34867966175079346</v>
      </c>
      <c r="U30" s="1">
        <v>21.133550643920898</v>
      </c>
      <c r="V30" s="1">
        <v>-0.84144002199172974</v>
      </c>
      <c r="W30" s="1">
        <v>50.999866485595703</v>
      </c>
      <c r="X30" s="1">
        <v>300.5494384765625</v>
      </c>
      <c r="Y30" s="1">
        <v>150.32598876953125</v>
      </c>
      <c r="Z30" s="1">
        <v>8.995182991027832</v>
      </c>
      <c r="AA30" s="1">
        <v>87.897804260253906</v>
      </c>
      <c r="AB30" s="1">
        <v>6.4105896949768066</v>
      </c>
      <c r="AC30" s="1">
        <v>-1.3318617343902588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1.1049611708697149</v>
      </c>
      <c r="AL30">
        <f>(U30-T30)/(1000-U30)*AK30</f>
        <v>2.4249508568878454E-2</v>
      </c>
      <c r="AM30">
        <f>(P30+273.15)</f>
        <v>299.25664939880369</v>
      </c>
      <c r="AN30">
        <f>(O30+273.15)</f>
        <v>300.44830360412595</v>
      </c>
      <c r="AO30">
        <f>(Y30*AG30+Z30*AH30)*AI30</f>
        <v>24.05215766551737</v>
      </c>
      <c r="AP30">
        <f>((AO30+0.00000010773*(AN30^4-AM30^4))-AL30*44100)/(L30*51.4+0.00000043092*AM30^3)</f>
        <v>-8.4860309444085313</v>
      </c>
      <c r="AQ30">
        <f>0.61365*EXP(17.502*J30/(240.97+J30))</f>
        <v>3.3956114720170363</v>
      </c>
      <c r="AR30">
        <f>AQ30*1000/AA30</f>
        <v>38.631357183429458</v>
      </c>
      <c r="AS30">
        <f>(AR30-U30)</f>
        <v>17.497806539508559</v>
      </c>
      <c r="AT30">
        <f>IF(D30,P30,(O30+P30)/2)</f>
        <v>26.702476501464844</v>
      </c>
      <c r="AU30">
        <f>0.61365*EXP(17.502*AT30/(240.97+AT30))</f>
        <v>3.5170913802957755</v>
      </c>
      <c r="AV30">
        <f>IF(AS30&lt;&gt;0,(1000-(AR30+U30)/2)/AS30*AL30,0)</f>
        <v>1.3444470136026769</v>
      </c>
      <c r="AW30">
        <f>U30*AA30/1000</f>
        <v>1.857592697823522</v>
      </c>
      <c r="AX30">
        <f>(AU30-AW30)</f>
        <v>1.6594986824722535</v>
      </c>
      <c r="AY30">
        <f>1/(1.6/F30+1.37/N30)</f>
        <v>0.88466140007145355</v>
      </c>
      <c r="AZ30">
        <f>G30*AA30*0.001</f>
        <v>34.075011019227709</v>
      </c>
      <c r="BA30">
        <f>G30/S30</f>
        <v>0.98241339276075323</v>
      </c>
      <c r="BB30">
        <f>(1-AL30*AA30/AQ30/F30)*100</f>
        <v>69.60500631428026</v>
      </c>
      <c r="BC30">
        <f>(S30-E30/(N30/1.35))</f>
        <v>395.77841191169114</v>
      </c>
      <c r="BD30">
        <f>E30*BB30/100/BC30</f>
        <v>-5.8836892653707428E-3</v>
      </c>
    </row>
    <row r="31" spans="1:56" x14ac:dyDescent="0.25">
      <c r="A31" s="1" t="s">
        <v>1</v>
      </c>
      <c r="B31" s="1" t="s">
        <v>9689</v>
      </c>
      <c r="K31" s="1">
        <v>2.72</v>
      </c>
    </row>
    <row r="32" spans="1:56" x14ac:dyDescent="0.25">
      <c r="A32" s="1" t="s">
        <v>1</v>
      </c>
      <c r="B32" s="1" t="s">
        <v>9688</v>
      </c>
      <c r="K32" s="1">
        <v>2.72</v>
      </c>
    </row>
    <row r="33" spans="1:56" x14ac:dyDescent="0.25">
      <c r="A33" s="1">
        <v>6</v>
      </c>
      <c r="B33" s="1" t="s">
        <v>9687</v>
      </c>
      <c r="C33" s="1">
        <v>1251.5000082142651</v>
      </c>
      <c r="D33" s="1">
        <v>0</v>
      </c>
      <c r="E33">
        <f>(R33-S33*(1000-T33)/(1000-U33))*AK33</f>
        <v>-3.2287252936562201</v>
      </c>
      <c r="F33">
        <f>IF(AV33&lt;&gt;0,1/(1/AV33-1/N33),0)</f>
        <v>2.1206242546250533</v>
      </c>
      <c r="G33">
        <f>((AY33-AL33/2)*S33-E33)/(AY33+AL33/2)</f>
        <v>387.22507066674217</v>
      </c>
      <c r="H33">
        <f>AL33*1000</f>
        <v>24.464685531243482</v>
      </c>
      <c r="I33">
        <f>(AQ33-AW33)</f>
        <v>1.5249650482812416</v>
      </c>
      <c r="J33">
        <f>(P33+AP33*D33)</f>
        <v>26.120716094970703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27.401664733886719</v>
      </c>
      <c r="P33" s="1">
        <v>26.120716094970703</v>
      </c>
      <c r="Q33" s="1">
        <v>26.453290939331055</v>
      </c>
      <c r="R33" s="1">
        <v>400.0609130859375</v>
      </c>
      <c r="S33" s="1">
        <v>394.2528076171875</v>
      </c>
      <c r="T33" s="1">
        <v>-0.35684460401535034</v>
      </c>
      <c r="U33" s="1">
        <v>21.315971374511719</v>
      </c>
      <c r="V33" s="1">
        <v>-0.85587447881698608</v>
      </c>
      <c r="W33" s="1">
        <v>51.125320434570313</v>
      </c>
      <c r="X33" s="1">
        <v>300.49392700195313</v>
      </c>
      <c r="Y33" s="1">
        <v>299.64334106445313</v>
      </c>
      <c r="Z33" s="1">
        <v>9.2780818939208984</v>
      </c>
      <c r="AA33" s="1">
        <v>87.890510559082031</v>
      </c>
      <c r="AB33" s="1">
        <v>6.3997926712036133</v>
      </c>
      <c r="AC33" s="1">
        <v>-1.3400033712387085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1.1047570845660037</v>
      </c>
      <c r="AL33">
        <f>(U33-T33)/(1000-U33)*AK33</f>
        <v>2.4464685531243483E-2</v>
      </c>
      <c r="AM33">
        <f>(P33+273.15)</f>
        <v>299.27071609497068</v>
      </c>
      <c r="AN33">
        <f>(O33+273.15)</f>
        <v>300.5516647338867</v>
      </c>
      <c r="AO33">
        <f>(Y33*AG33+Z33*AH33)*AI33</f>
        <v>47.942933498704406</v>
      </c>
      <c r="AP33">
        <f>((AO33+0.00000010773*(AN33^4-AM33^4))-AL33*44100)/(L33*51.4+0.00000043092*AM33^3)</f>
        <v>-8.358833988811341</v>
      </c>
      <c r="AQ33">
        <f>0.61365*EXP(17.502*J33/(240.97+J33))</f>
        <v>3.3984366554498542</v>
      </c>
      <c r="AR33">
        <f>AQ33*1000/AA33</f>
        <v>38.66670740483805</v>
      </c>
      <c r="AS33">
        <f>(AR33-U33)</f>
        <v>17.350736030326331</v>
      </c>
      <c r="AT33">
        <f>IF(D33,P33,(O33+P33)/2)</f>
        <v>26.761190414428711</v>
      </c>
      <c r="AU33">
        <f>0.61365*EXP(17.502*AT33/(240.97+AT33))</f>
        <v>3.5292650966503101</v>
      </c>
      <c r="AV33">
        <f>IF(AS33&lt;&gt;0,(1000-(AR33+U33)/2)/AS33*AL33,0)</f>
        <v>1.3677204703556292</v>
      </c>
      <c r="AW33">
        <f>U33*AA33/1000</f>
        <v>1.8734716071686126</v>
      </c>
      <c r="AX33">
        <f>(AU33-AW33)</f>
        <v>1.6557934894816975</v>
      </c>
      <c r="AY33">
        <f>1/(1.6/F33+1.37/N33)</f>
        <v>0.90079922198319207</v>
      </c>
      <c r="AZ33">
        <f>G33*AA33*0.001</f>
        <v>34.033409162176589</v>
      </c>
      <c r="BA33">
        <f>G33/S33</f>
        <v>0.98217454177962593</v>
      </c>
      <c r="BB33">
        <f>(1-AL33*AA33/AQ33/F33)*100</f>
        <v>70.164128961280198</v>
      </c>
      <c r="BC33">
        <f>(S33-E33/(N33/1.35))</f>
        <v>395.38427821558565</v>
      </c>
      <c r="BD33">
        <f>E33*BB33/100/BC33</f>
        <v>-5.7296334317349772E-3</v>
      </c>
    </row>
    <row r="34" spans="1:56" x14ac:dyDescent="0.25">
      <c r="A34" s="1" t="s">
        <v>1</v>
      </c>
      <c r="B34" s="1" t="s">
        <v>9686</v>
      </c>
      <c r="K34" s="1">
        <v>2.72</v>
      </c>
    </row>
    <row r="35" spans="1:56" x14ac:dyDescent="0.25">
      <c r="A35" s="1" t="s">
        <v>1</v>
      </c>
      <c r="B35" s="1" t="s">
        <v>9685</v>
      </c>
      <c r="K35" s="1">
        <v>2.72</v>
      </c>
    </row>
    <row r="36" spans="1:56" x14ac:dyDescent="0.25">
      <c r="A36" s="1">
        <v>7</v>
      </c>
      <c r="B36" s="1" t="s">
        <v>9684</v>
      </c>
      <c r="C36" s="1">
        <v>1458.5000082142651</v>
      </c>
      <c r="D36" s="1">
        <v>0</v>
      </c>
      <c r="E36">
        <f>(R36-S36*(1000-T36)/(1000-U36))*AK36</f>
        <v>-2.9227209772125153</v>
      </c>
      <c r="F36">
        <f>IF(AV36&lt;&gt;0,1/(1/AV36-1/N36),0)</f>
        <v>2.2494719859586123</v>
      </c>
      <c r="G36">
        <f>((AY36-AL36/2)*S36-E36)/(AY36+AL36/2)</f>
        <v>386.6073832291674</v>
      </c>
      <c r="H36">
        <f>AL36*1000</f>
        <v>24.805915802726986</v>
      </c>
      <c r="I36">
        <f>(AQ36-AW36)</f>
        <v>1.4889480558549579</v>
      </c>
      <c r="J36">
        <f>(P36+AP36*D36)</f>
        <v>26.067287445068359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27.328536987304688</v>
      </c>
      <c r="P36" s="1">
        <v>26.067287445068359</v>
      </c>
      <c r="Q36" s="1">
        <v>26.414226531982422</v>
      </c>
      <c r="R36" s="1">
        <v>400.01181030273438</v>
      </c>
      <c r="S36" s="1">
        <v>393.81631469726563</v>
      </c>
      <c r="T36" s="1">
        <v>-0.35873705148696899</v>
      </c>
      <c r="U36" s="1">
        <v>21.604324340820313</v>
      </c>
      <c r="V36" s="1">
        <v>-0.8640856146812439</v>
      </c>
      <c r="W36" s="1">
        <v>52.038074493408203</v>
      </c>
      <c r="X36" s="1">
        <v>300.57012939453125</v>
      </c>
      <c r="Y36" s="1">
        <v>499.25457763671875</v>
      </c>
      <c r="Z36" s="1">
        <v>9.2110099792480469</v>
      </c>
      <c r="AA36" s="1">
        <v>87.88836669921875</v>
      </c>
      <c r="AB36" s="1">
        <v>6.3994035720825195</v>
      </c>
      <c r="AC36" s="1">
        <v>-1.3614445924758911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1.1050372404210704</v>
      </c>
      <c r="AL36">
        <f>(U36-T36)/(1000-U36)*AK36</f>
        <v>2.4805915802726987E-2</v>
      </c>
      <c r="AM36">
        <f>(P36+273.15)</f>
        <v>299.21728744506834</v>
      </c>
      <c r="AN36">
        <f>(O36+273.15)</f>
        <v>300.47853698730466</v>
      </c>
      <c r="AO36">
        <f>(Y36*AG36+Z36*AH36)*AI36</f>
        <v>79.880730636401495</v>
      </c>
      <c r="AP36">
        <f>((AO36+0.00000010773*(AN36^4-AM36^4))-AL36*44100)/(L36*51.4+0.00000043092*AM36^3)</f>
        <v>-8.2222670494253816</v>
      </c>
      <c r="AQ36">
        <f>0.61365*EXP(17.502*J36/(240.97+J36))</f>
        <v>3.3877168358098309</v>
      </c>
      <c r="AR36">
        <f>AQ36*1000/AA36</f>
        <v>38.545679741707438</v>
      </c>
      <c r="AS36">
        <f>(AR36-U36)</f>
        <v>16.941355400887126</v>
      </c>
      <c r="AT36">
        <f>IF(D36,P36,(O36+P36)/2)</f>
        <v>26.697912216186523</v>
      </c>
      <c r="AU36">
        <f>0.61365*EXP(17.502*AT36/(240.97+AT36))</f>
        <v>3.5161465610707618</v>
      </c>
      <c r="AV36">
        <f>IF(AS36&lt;&gt;0,(1000-(AR36+U36)/2)/AS36*AL36,0)</f>
        <v>1.4201861223609458</v>
      </c>
      <c r="AW36">
        <f>U36*AA36/1000</f>
        <v>1.8987687799548729</v>
      </c>
      <c r="AX36">
        <f>(AU36-AW36)</f>
        <v>1.6173777811158889</v>
      </c>
      <c r="AY36">
        <f>1/(1.6/F36+1.37/N36)</f>
        <v>0.93728749167564562</v>
      </c>
      <c r="AZ36">
        <f>G36*AA36*0.001</f>
        <v>33.978291465870456</v>
      </c>
      <c r="BA36">
        <f>G36/S36</f>
        <v>0.98169468557025152</v>
      </c>
      <c r="BB36">
        <f>(1-AL36*AA36/AQ36/F36)*100</f>
        <v>71.391244406596257</v>
      </c>
      <c r="BC36">
        <f>(S36-E36/(N36/1.35))</f>
        <v>394.84054951201898</v>
      </c>
      <c r="BD36">
        <f>E36*BB36/100/BC36</f>
        <v>-5.2845810257923622E-3</v>
      </c>
    </row>
    <row r="37" spans="1:56" x14ac:dyDescent="0.25">
      <c r="A37" s="1" t="s">
        <v>1</v>
      </c>
      <c r="B37" s="1" t="s">
        <v>9683</v>
      </c>
      <c r="K37" s="1">
        <v>2.72</v>
      </c>
    </row>
    <row r="38" spans="1:56" x14ac:dyDescent="0.25">
      <c r="A38" s="1" t="s">
        <v>1</v>
      </c>
      <c r="B38" s="1" t="s">
        <v>9682</v>
      </c>
      <c r="K38" s="1">
        <v>2.72</v>
      </c>
    </row>
    <row r="39" spans="1:56" x14ac:dyDescent="0.25">
      <c r="A39" s="1">
        <v>8</v>
      </c>
      <c r="B39" s="1" t="s">
        <v>9681</v>
      </c>
      <c r="C39" s="1">
        <v>1665.5000082142651</v>
      </c>
      <c r="D39" s="1">
        <v>0</v>
      </c>
      <c r="E39">
        <f>(R39-S39*(1000-T39)/(1000-U39))*AK39</f>
        <v>-2.6426250849473565</v>
      </c>
      <c r="F39">
        <f>IF(AV39&lt;&gt;0,1/(1/AV39-1/N39),0)</f>
        <v>2.5438729227277528</v>
      </c>
      <c r="G39">
        <f>((AY39-AL39/2)*S39-E39)/(AY39+AL39/2)</f>
        <v>385.97724987129004</v>
      </c>
      <c r="H39">
        <f>AL39*1000</f>
        <v>25.302974398640668</v>
      </c>
      <c r="I39">
        <f>(AQ39-AW39)</f>
        <v>1.4077603700290924</v>
      </c>
      <c r="J39">
        <f>(P39+AP39*D39)</f>
        <v>25.846904754638672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26.974357604980469</v>
      </c>
      <c r="P39" s="1">
        <v>25.846904754638672</v>
      </c>
      <c r="Q39" s="1">
        <v>26.193489074707031</v>
      </c>
      <c r="R39" s="1">
        <v>399.68856811523438</v>
      </c>
      <c r="S39" s="1">
        <v>393.0797119140625</v>
      </c>
      <c r="T39" s="1">
        <v>-0.36192744970321655</v>
      </c>
      <c r="U39" s="1">
        <v>22.030162811279297</v>
      </c>
      <c r="V39" s="1">
        <v>-0.8900073766708374</v>
      </c>
      <c r="W39" s="1">
        <v>54.173862457275391</v>
      </c>
      <c r="X39" s="1">
        <v>300.5877685546875</v>
      </c>
      <c r="Y39" s="1">
        <v>749.6258544921875</v>
      </c>
      <c r="Z39" s="1">
        <v>9.2622480392456055</v>
      </c>
      <c r="AA39" s="1">
        <v>87.881820678710938</v>
      </c>
      <c r="AB39" s="1">
        <v>6.6993074417114258</v>
      </c>
      <c r="AC39" s="1">
        <v>-1.3784511089324951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1.1051020902745863</v>
      </c>
      <c r="AL39">
        <f>(U39-T39)/(1000-U39)*AK39</f>
        <v>2.5302974398640668E-2</v>
      </c>
      <c r="AM39">
        <f>(P39+273.15)</f>
        <v>298.99690475463865</v>
      </c>
      <c r="AN39">
        <f>(O39+273.15)</f>
        <v>300.12435760498045</v>
      </c>
      <c r="AO39">
        <f>(Y39*AG39+Z39*AH39)*AI39</f>
        <v>119.94013403787903</v>
      </c>
      <c r="AP39">
        <f>((AO39+0.00000010773*(AN39^4-AM39^4))-AL39*44100)/(L39*51.4+0.00000043092*AM39^3)</f>
        <v>-8.0878273509742691</v>
      </c>
      <c r="AQ39">
        <f>0.61365*EXP(17.502*J39/(240.97+J39))</f>
        <v>3.3438111877327459</v>
      </c>
      <c r="AR39">
        <f>AQ39*1000/AA39</f>
        <v>38.048952125803787</v>
      </c>
      <c r="AS39">
        <f>(AR39-U39)</f>
        <v>16.01878931452449</v>
      </c>
      <c r="AT39">
        <f>IF(D39,P39,(O39+P39)/2)</f>
        <v>26.41063117980957</v>
      </c>
      <c r="AU39">
        <f>0.61365*EXP(17.502*AT39/(240.97+AT39))</f>
        <v>3.4571227253034396</v>
      </c>
      <c r="AV39">
        <f>IF(AS39&lt;&gt;0,(1000-(AR39+U39)/2)/AS39*AL39,0)</f>
        <v>1.5321310345728967</v>
      </c>
      <c r="AW39">
        <f>U39*AA39/1000</f>
        <v>1.9360508177036535</v>
      </c>
      <c r="AX39">
        <f>(AU39-AW39)</f>
        <v>1.5210719075997861</v>
      </c>
      <c r="AY39">
        <f>1/(1.6/F39+1.37/N39)</f>
        <v>1.0156483837829253</v>
      </c>
      <c r="AZ39">
        <f>G39*AA39*0.001</f>
        <v>33.920383459250722</v>
      </c>
      <c r="BA39">
        <f>G39/S39</f>
        <v>0.98193124237272966</v>
      </c>
      <c r="BB39">
        <f>(1-AL39*AA39/AQ39/F39)*100</f>
        <v>73.858321894619039</v>
      </c>
      <c r="BC39">
        <f>(S39-E39/(N39/1.35))</f>
        <v>394.00579026209732</v>
      </c>
      <c r="BD39">
        <f>E39*BB39/100/BC39</f>
        <v>-4.9537306048472261E-3</v>
      </c>
    </row>
    <row r="40" spans="1:56" x14ac:dyDescent="0.25">
      <c r="A40" s="1" t="s">
        <v>1</v>
      </c>
      <c r="B40" s="1" t="s">
        <v>9680</v>
      </c>
      <c r="K40" s="1">
        <v>2.72</v>
      </c>
    </row>
    <row r="41" spans="1:56" x14ac:dyDescent="0.25">
      <c r="A41" s="1" t="s">
        <v>1</v>
      </c>
      <c r="B41" s="1" t="s">
        <v>6362</v>
      </c>
      <c r="K41" s="1">
        <v>2.72</v>
      </c>
    </row>
    <row r="42" spans="1:56" x14ac:dyDescent="0.25">
      <c r="A42" s="1">
        <v>9</v>
      </c>
      <c r="B42" s="1" t="s">
        <v>9679</v>
      </c>
      <c r="C42" s="1">
        <v>1871.5000082142651</v>
      </c>
      <c r="D42" s="1">
        <v>0</v>
      </c>
      <c r="E42">
        <f>(R42-S42*(1000-T42)/(1000-U42))*AK42</f>
        <v>-2.1227967073816081</v>
      </c>
      <c r="F42">
        <f>IF(AV42&lt;&gt;0,1/(1/AV42-1/N42),0)</f>
        <v>2.8298265293820846</v>
      </c>
      <c r="G42">
        <f>((AY42-AL42/2)*S42-E42)/(AY42+AL42/2)</f>
        <v>385.57618484227129</v>
      </c>
      <c r="H42">
        <f>AL42*1000</f>
        <v>25.946629936009668</v>
      </c>
      <c r="I42">
        <f>(AQ42-AW42)</f>
        <v>1.3552967336004782</v>
      </c>
      <c r="J42">
        <f>(P42+AP42*D42)</f>
        <v>25.829912185668945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26.950702667236328</v>
      </c>
      <c r="P42" s="1">
        <v>25.829912185668945</v>
      </c>
      <c r="Q42" s="1">
        <v>26.180326461791992</v>
      </c>
      <c r="R42" s="1">
        <v>400.22933959960938</v>
      </c>
      <c r="S42" s="1">
        <v>392.9232177734375</v>
      </c>
      <c r="T42" s="1">
        <v>-0.36387649178504944</v>
      </c>
      <c r="U42" s="1">
        <v>22.589727401733398</v>
      </c>
      <c r="V42" s="1">
        <v>-0.89601016044616699</v>
      </c>
      <c r="W42" s="1">
        <v>55.624984741210938</v>
      </c>
      <c r="X42" s="1">
        <v>300.521728515625</v>
      </c>
      <c r="Y42" s="1">
        <v>999.3128662109375</v>
      </c>
      <c r="Z42" s="1">
        <v>9.2505369186401367</v>
      </c>
      <c r="AA42" s="1">
        <v>87.878433227539063</v>
      </c>
      <c r="AB42" s="1">
        <v>6.9203586578369141</v>
      </c>
      <c r="AC42" s="1">
        <v>-1.414042592048645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1.104859296013327</v>
      </c>
      <c r="AL42">
        <f>(U42-T42)/(1000-U42)*AK42</f>
        <v>2.5946629936009668E-2</v>
      </c>
      <c r="AM42">
        <f>(P42+273.15)</f>
        <v>298.97991218566892</v>
      </c>
      <c r="AN42">
        <f>(O42+273.15)</f>
        <v>300.10070266723631</v>
      </c>
      <c r="AO42">
        <f>(Y42*AG42+Z42*AH42)*AI42</f>
        <v>159.8900550199287</v>
      </c>
      <c r="AP42">
        <f>((AO42+0.00000010773*(AN42^4-AM42^4))-AL42*44100)/(L42*51.4+0.00000043092*AM42^3)</f>
        <v>-7.9934489034503802</v>
      </c>
      <c r="AQ42">
        <f>0.61365*EXP(17.502*J42/(240.97+J42))</f>
        <v>3.3404465847020162</v>
      </c>
      <c r="AR42">
        <f>AQ42*1000/AA42</f>
        <v>38.012131782695434</v>
      </c>
      <c r="AS42">
        <f>(AR42-U42)</f>
        <v>15.422404380962035</v>
      </c>
      <c r="AT42">
        <f>IF(D42,P42,(O42+P42)/2)</f>
        <v>26.390307426452637</v>
      </c>
      <c r="AU42">
        <f>0.61365*EXP(17.502*AT42/(240.97+AT42))</f>
        <v>3.4529800379818862</v>
      </c>
      <c r="AV42">
        <f>IF(AS42&lt;&gt;0,(1000-(AR42+U42)/2)/AS42*AL42,0)</f>
        <v>1.631420257675406</v>
      </c>
      <c r="AW42">
        <f>U42*AA42/1000</f>
        <v>1.985149851101538</v>
      </c>
      <c r="AX42">
        <f>(AU42-AW42)</f>
        <v>1.4678301868803483</v>
      </c>
      <c r="AY42">
        <f>1/(1.6/F42+1.37/N42)</f>
        <v>1.0857336995615585</v>
      </c>
      <c r="AZ42">
        <f>G42*AA42*0.001</f>
        <v>33.883831013790797</v>
      </c>
      <c r="BA42">
        <f>G42/S42</f>
        <v>0.98130160652557175</v>
      </c>
      <c r="BB42">
        <f>(1-AL42*AA42/AQ42/F42)*100</f>
        <v>75.878799547536957</v>
      </c>
      <c r="BC42">
        <f>(S42-E42/(N42/1.35))</f>
        <v>393.66712809169775</v>
      </c>
      <c r="BD42">
        <f>E42*BB42/100/BC42</f>
        <v>-4.0916615674870599E-3</v>
      </c>
    </row>
    <row r="43" spans="1:56" x14ac:dyDescent="0.25">
      <c r="A43" s="1" t="s">
        <v>1</v>
      </c>
      <c r="B43" s="1" t="s">
        <v>9678</v>
      </c>
      <c r="K43" s="1">
        <v>2.72</v>
      </c>
    </row>
    <row r="44" spans="1:56" x14ac:dyDescent="0.25">
      <c r="A44" s="1" t="s">
        <v>1</v>
      </c>
      <c r="B44" s="1" t="s">
        <v>9677</v>
      </c>
      <c r="K44" s="1">
        <v>2.72</v>
      </c>
    </row>
    <row r="45" spans="1:56" x14ac:dyDescent="0.25">
      <c r="A45" s="1">
        <v>10</v>
      </c>
      <c r="B45" s="1" t="s">
        <v>6358</v>
      </c>
      <c r="C45" s="1">
        <v>2078.0000082030892</v>
      </c>
      <c r="D45" s="1">
        <v>0</v>
      </c>
      <c r="E45">
        <f>(R45-S45*(1000-T45)/(1000-U45))*AK45</f>
        <v>-2.4049701815615125</v>
      </c>
      <c r="F45">
        <f>IF(AV45&lt;&gt;0,1/(1/AV45-1/N45),0)</f>
        <v>3.1763550300879473</v>
      </c>
      <c r="G45">
        <f>((AY45-AL45/2)*S45-E45)/(AY45+AL45/2)</f>
        <v>385.79503768796337</v>
      </c>
      <c r="H45">
        <f>AL45*1000</f>
        <v>26.631195199629573</v>
      </c>
      <c r="I45">
        <f>(AQ45-AW45)</f>
        <v>1.303002111793361</v>
      </c>
      <c r="J45">
        <f>(P45+AP45*D45)</f>
        <v>25.852151870727539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27.133373260498047</v>
      </c>
      <c r="P45" s="1">
        <v>25.852151870727539</v>
      </c>
      <c r="Q45" s="1">
        <v>26.269113540649414</v>
      </c>
      <c r="R45" s="1">
        <v>399.9412841796875</v>
      </c>
      <c r="S45" s="1">
        <v>392.6357421875</v>
      </c>
      <c r="T45" s="1">
        <v>-0.36614325642585754</v>
      </c>
      <c r="U45" s="1">
        <v>23.236557006835938</v>
      </c>
      <c r="V45" s="1">
        <v>-0.89191079139709473</v>
      </c>
      <c r="W45" s="1">
        <v>56.603359222412109</v>
      </c>
      <c r="X45" s="1">
        <v>299.76937866210938</v>
      </c>
      <c r="Y45" s="1">
        <v>1250.289306640625</v>
      </c>
      <c r="Z45" s="1">
        <v>9.0175266265869141</v>
      </c>
      <c r="AA45" s="1">
        <v>87.87225341796875</v>
      </c>
      <c r="AB45" s="1">
        <v>7.3059086799621582</v>
      </c>
      <c r="AC45" s="1">
        <v>-1.438801646232605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1.1020933039048135</v>
      </c>
      <c r="AL45">
        <f>(U45-T45)/(1000-U45)*AK45</f>
        <v>2.6631195199629573E-2</v>
      </c>
      <c r="AM45">
        <f>(P45+273.15)</f>
        <v>299.00215187072752</v>
      </c>
      <c r="AN45">
        <f>(O45+273.15)</f>
        <v>300.28337326049802</v>
      </c>
      <c r="AO45">
        <f>(Y45*AG45+Z45*AH45)*AI45</f>
        <v>200.046284591117</v>
      </c>
      <c r="AP45">
        <f>((AO45+0.00000010773*(AN45^4-AM45^4))-AL45*44100)/(L45*51.4+0.00000043092*AM45^3)</f>
        <v>-7.8958491436833622</v>
      </c>
      <c r="AQ45">
        <f>0.61365*EXP(17.502*J45/(240.97+J45))</f>
        <v>3.3448507376591259</v>
      </c>
      <c r="AR45">
        <f>AQ45*1000/AA45</f>
        <v>38.064925019609738</v>
      </c>
      <c r="AS45">
        <f>(AR45-U45)</f>
        <v>14.828368012773801</v>
      </c>
      <c r="AT45">
        <f>IF(D45,P45,(O45+P45)/2)</f>
        <v>26.492762565612793</v>
      </c>
      <c r="AU45">
        <f>0.61365*EXP(17.502*AT45/(240.97+AT45))</f>
        <v>3.4739081962002705</v>
      </c>
      <c r="AV45">
        <f>IF(AS45&lt;&gt;0,(1000-(AR45+U45)/2)/AS45*AL45,0)</f>
        <v>1.7409150697133386</v>
      </c>
      <c r="AW45">
        <f>U45*AA45/1000</f>
        <v>2.0418486258657649</v>
      </c>
      <c r="AX45">
        <f>(AU45-AW45)</f>
        <v>1.4320595703345056</v>
      </c>
      <c r="AY45">
        <f>1/(1.6/F45+1.37/N45)</f>
        <v>1.1636668186894132</v>
      </c>
      <c r="AZ45">
        <f>G45*AA45*0.001</f>
        <v>33.900679319111525</v>
      </c>
      <c r="BA45">
        <f>G45/S45</f>
        <v>0.98257747890850466</v>
      </c>
      <c r="BB45">
        <f>(1-AL45*AA45/AQ45/F45)*100</f>
        <v>77.97394900148123</v>
      </c>
      <c r="BC45">
        <f>(S45-E45/(N45/1.35))</f>
        <v>393.47853703777963</v>
      </c>
      <c r="BD45">
        <f>E45*BB45/100/BC45</f>
        <v>-4.7658259507342661E-3</v>
      </c>
    </row>
    <row r="46" spans="1:56" x14ac:dyDescent="0.25">
      <c r="A46" s="1" t="s">
        <v>1</v>
      </c>
      <c r="B46" s="1" t="s">
        <v>9676</v>
      </c>
      <c r="K46" s="1">
        <v>2.72</v>
      </c>
    </row>
    <row r="47" spans="1:56" x14ac:dyDescent="0.25">
      <c r="A47" s="1" t="s">
        <v>1</v>
      </c>
      <c r="B47" s="1" t="s">
        <v>9675</v>
      </c>
      <c r="K47" s="1">
        <v>2.72</v>
      </c>
    </row>
    <row r="48" spans="1:56" x14ac:dyDescent="0.25">
      <c r="A48" s="1">
        <v>11</v>
      </c>
      <c r="B48" s="1" t="s">
        <v>9674</v>
      </c>
      <c r="C48" s="1">
        <v>2285.0000082030892</v>
      </c>
      <c r="D48" s="1">
        <v>0</v>
      </c>
      <c r="E48">
        <f>(R48-S48*(1000-T48)/(1000-U48))*AK48</f>
        <v>-1.8985901416281821</v>
      </c>
      <c r="F48">
        <f>IF(AV48&lt;&gt;0,1/(1/AV48-1/N48),0)</f>
        <v>4.1762968176306092</v>
      </c>
      <c r="G48">
        <f>((AY48-AL48/2)*S48-E48)/(AY48+AL48/2)</f>
        <v>385.42519132933501</v>
      </c>
      <c r="H48">
        <f>AL48*1000</f>
        <v>27.631687927744725</v>
      </c>
      <c r="I48">
        <f>(AQ48-AW48)</f>
        <v>1.174430936172262</v>
      </c>
      <c r="J48">
        <f>(P48+AP48*D48)</f>
        <v>25.558635711669922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26.282533645629883</v>
      </c>
      <c r="P48" s="1">
        <v>25.558635711669922</v>
      </c>
      <c r="Q48" s="1">
        <v>25.929323196411133</v>
      </c>
      <c r="R48" s="1">
        <v>400.04168701171875</v>
      </c>
      <c r="S48" s="1">
        <v>391.95687866210938</v>
      </c>
      <c r="T48" s="1">
        <v>-0.36676323413848877</v>
      </c>
      <c r="U48" s="1">
        <v>24.043182373046875</v>
      </c>
      <c r="V48" s="1">
        <v>-0.93929165601730347</v>
      </c>
      <c r="W48" s="1">
        <v>61.575305938720703</v>
      </c>
      <c r="X48" s="1">
        <v>300.49697875976563</v>
      </c>
      <c r="Y48" s="1">
        <v>1600.263671875</v>
      </c>
      <c r="Z48" s="1">
        <v>8.9386892318725586</v>
      </c>
      <c r="AA48" s="1">
        <v>87.87109375</v>
      </c>
      <c r="AB48" s="1">
        <v>7.7203421592712402</v>
      </c>
      <c r="AC48" s="1">
        <v>-1.4688669443130493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1.1047683042638439</v>
      </c>
      <c r="AL48">
        <f>(U48-T48)/(1000-U48)*AK48</f>
        <v>2.7631687927744723E-2</v>
      </c>
      <c r="AM48">
        <f>(P48+273.15)</f>
        <v>298.7086357116699</v>
      </c>
      <c r="AN48">
        <f>(O48+273.15)</f>
        <v>299.43253364562986</v>
      </c>
      <c r="AO48">
        <f>(Y48*AG48+Z48*AH48)*AI48</f>
        <v>256.04218177701114</v>
      </c>
      <c r="AP48">
        <f>((AO48+0.00000010773*(AN48^4-AM48^4))-AL48*44100)/(L48*51.4+0.00000043092*AM48^3)</f>
        <v>-7.8538926303781809</v>
      </c>
      <c r="AQ48">
        <f>0.61365*EXP(17.502*J48/(240.97+J48))</f>
        <v>3.2871316685226115</v>
      </c>
      <c r="AR48">
        <f>AQ48*1000/AA48</f>
        <v>37.408566665560727</v>
      </c>
      <c r="AS48">
        <f>(AR48-U48)</f>
        <v>13.365384292513852</v>
      </c>
      <c r="AT48">
        <f>IF(D48,P48,(O48+P48)/2)</f>
        <v>25.920584678649902</v>
      </c>
      <c r="AU48">
        <f>0.61365*EXP(17.502*AT48/(240.97+AT48))</f>
        <v>3.3584344033775442</v>
      </c>
      <c r="AV48">
        <f>IF(AS48&lt;&gt;0,(1000-(AR48+U48)/2)/AS48*AL48,0)</f>
        <v>2.0038840309830559</v>
      </c>
      <c r="AW48">
        <f>U48*AA48/1000</f>
        <v>2.1127007323503495</v>
      </c>
      <c r="AX48">
        <f>(AU48-AW48)</f>
        <v>1.2457336710271947</v>
      </c>
      <c r="AY48">
        <f>1/(1.6/F48+1.37/N48)</f>
        <v>1.353647042062269</v>
      </c>
      <c r="AZ48">
        <f>G48*AA48*0.001</f>
        <v>33.86773312091168</v>
      </c>
      <c r="BA48">
        <f>G48/S48</f>
        <v>0.98333569918438635</v>
      </c>
      <c r="BB48">
        <f>(1-AL48*AA48/AQ48/F48)*100</f>
        <v>82.313374102429421</v>
      </c>
      <c r="BC48">
        <f>(S48-E48/(N48/1.35))</f>
        <v>392.62221830183705</v>
      </c>
      <c r="BD48">
        <f>E48*BB48/100/BC48</f>
        <v>-3.9804003265775899E-3</v>
      </c>
    </row>
    <row r="49" spans="1:56" x14ac:dyDescent="0.25">
      <c r="A49" s="1" t="s">
        <v>1</v>
      </c>
      <c r="B49" s="1" t="s">
        <v>9673</v>
      </c>
      <c r="K49" s="1">
        <v>2.72</v>
      </c>
    </row>
    <row r="50" spans="1:56" x14ac:dyDescent="0.25">
      <c r="A50" s="1" t="s">
        <v>1</v>
      </c>
      <c r="B50" s="1" t="s">
        <v>9668</v>
      </c>
      <c r="K50" s="1">
        <v>2.72</v>
      </c>
    </row>
    <row r="51" spans="1:56" x14ac:dyDescent="0.25">
      <c r="A51" s="1">
        <v>12</v>
      </c>
      <c r="B51" s="1" t="s">
        <v>9672</v>
      </c>
      <c r="C51" s="1">
        <v>2492.5000081919134</v>
      </c>
      <c r="D51" s="1">
        <v>0</v>
      </c>
      <c r="E51">
        <f>(R51-S51*(1000-T51)/(1000-U51))*AK51</f>
        <v>-2.2030513177535105</v>
      </c>
      <c r="F51">
        <f>IF(AV51&lt;&gt;0,1/(1/AV51-1/N51),0)</f>
        <v>5.1823633277580861</v>
      </c>
      <c r="G51">
        <f>((AY51-AL51/2)*S51-E51)/(AY51+AL51/2)</f>
        <v>385.91054366547132</v>
      </c>
      <c r="H51">
        <f>AL51*1000</f>
        <v>28.785440519242439</v>
      </c>
      <c r="I51">
        <f>(AQ51-AW51)</f>
        <v>1.1087364423216366</v>
      </c>
      <c r="J51">
        <f>(P51+AP51*D51)</f>
        <v>25.669033050537109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26.5987548828125</v>
      </c>
      <c r="P51" s="1">
        <v>25.669033050537109</v>
      </c>
      <c r="Q51" s="1">
        <v>26.107431411743164</v>
      </c>
      <c r="R51" s="1">
        <v>400.101318359375</v>
      </c>
      <c r="S51" s="1">
        <v>391.88424682617188</v>
      </c>
      <c r="T51" s="1">
        <v>-0.36656126379966736</v>
      </c>
      <c r="U51" s="1">
        <v>25.037956237792969</v>
      </c>
      <c r="V51" s="1">
        <v>-0.92138183116912842</v>
      </c>
      <c r="W51" s="1">
        <v>62.934955596923828</v>
      </c>
      <c r="X51" s="1">
        <v>300.4820556640625</v>
      </c>
      <c r="Y51" s="1">
        <v>2001.276611328125</v>
      </c>
      <c r="Z51" s="1">
        <v>9.152247428894043</v>
      </c>
      <c r="AA51" s="1">
        <v>87.866661071777344</v>
      </c>
      <c r="AB51" s="1">
        <v>8.1342172622680664</v>
      </c>
      <c r="AC51" s="1">
        <v>-1.5125285387039185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1.104713439941406</v>
      </c>
      <c r="AL51">
        <f>(U51-T51)/(1000-U51)*AK51</f>
        <v>2.878544051924244E-2</v>
      </c>
      <c r="AM51">
        <f>(P51+273.15)</f>
        <v>298.81903305053709</v>
      </c>
      <c r="AN51">
        <f>(O51+273.15)</f>
        <v>299.74875488281248</v>
      </c>
      <c r="AO51">
        <f>(Y51*AG51+Z51*AH51)*AI51</f>
        <v>320.20425065537711</v>
      </c>
      <c r="AP51">
        <f>((AO51+0.00000010773*(AN51^4-AM51^4))-AL51*44100)/(L51*51.4+0.00000043092*AM51^3)</f>
        <v>-7.724042821469852</v>
      </c>
      <c r="AQ51">
        <f>0.61365*EXP(17.502*J51/(240.97+J51))</f>
        <v>3.3087380569977847</v>
      </c>
      <c r="AR51">
        <f>AQ51*1000/AA51</f>
        <v>37.656353577552146</v>
      </c>
      <c r="AS51">
        <f>(AR51-U51)</f>
        <v>12.618397339759177</v>
      </c>
      <c r="AT51">
        <f>IF(D51,P51,(O51+P51)/2)</f>
        <v>26.133893966674805</v>
      </c>
      <c r="AU51">
        <f>0.61365*EXP(17.502*AT51/(240.97+AT51))</f>
        <v>3.4010851877636417</v>
      </c>
      <c r="AV51">
        <f>IF(AS51&lt;&gt;0,(1000-(AR51+U51)/2)/AS51*AL51,0)</f>
        <v>2.2097179305285928</v>
      </c>
      <c r="AW51">
        <f>U51*AA51/1000</f>
        <v>2.2000016146761481</v>
      </c>
      <c r="AX51">
        <f>(AU51-AW51)</f>
        <v>1.2010835730874936</v>
      </c>
      <c r="AY51">
        <f>1/(1.6/F51+1.37/N51)</f>
        <v>1.5051855238365985</v>
      </c>
      <c r="AZ51">
        <f>G51*AA51*0.001</f>
        <v>33.908670944279301</v>
      </c>
      <c r="BA51">
        <f>G51/S51</f>
        <v>0.98475646007952367</v>
      </c>
      <c r="BB51">
        <f>(1-AL51*AA51/AQ51/F51)*100</f>
        <v>85.249499403687651</v>
      </c>
      <c r="BC51">
        <f>(S51-E51/(N51/1.35))</f>
        <v>392.65628147331205</v>
      </c>
      <c r="BD51">
        <f>E51*BB51/100/BC51</f>
        <v>-4.7830387761639854E-3</v>
      </c>
    </row>
    <row r="52" spans="1:56" x14ac:dyDescent="0.25">
      <c r="A52" s="1" t="s">
        <v>1</v>
      </c>
      <c r="B52" s="1" t="s">
        <v>9671</v>
      </c>
    </row>
    <row r="53" spans="1:56" x14ac:dyDescent="0.25">
      <c r="A53" s="1" t="s">
        <v>1</v>
      </c>
      <c r="B53" s="1" t="s">
        <v>9670</v>
      </c>
    </row>
    <row r="54" spans="1:56" x14ac:dyDescent="0.25">
      <c r="A54" s="1" t="s">
        <v>1</v>
      </c>
      <c r="B54" s="1" t="s">
        <v>9669</v>
      </c>
    </row>
    <row r="55" spans="1:56" x14ac:dyDescent="0.25">
      <c r="A55" s="1" t="s">
        <v>1</v>
      </c>
      <c r="B55" s="1" t="s">
        <v>9668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8F9A9-A34B-4A70-84E0-BA11F6568F8A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206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203</v>
      </c>
    </row>
    <row r="12" spans="1:56" x14ac:dyDescent="0.25">
      <c r="A12" s="1" t="s">
        <v>1</v>
      </c>
      <c r="B12" s="1" t="s">
        <v>202</v>
      </c>
    </row>
    <row r="13" spans="1:56" x14ac:dyDescent="0.25">
      <c r="A13" s="1" t="s">
        <v>1</v>
      </c>
      <c r="B13" s="1" t="s">
        <v>201</v>
      </c>
    </row>
    <row r="14" spans="1:56" x14ac:dyDescent="0.25">
      <c r="A14" s="1" t="s">
        <v>1</v>
      </c>
      <c r="B14" s="1" t="s">
        <v>200</v>
      </c>
    </row>
    <row r="15" spans="1:56" x14ac:dyDescent="0.25">
      <c r="A15" s="1" t="s">
        <v>1</v>
      </c>
      <c r="B15" s="1" t="s">
        <v>199</v>
      </c>
    </row>
    <row r="16" spans="1:56" x14ac:dyDescent="0.25">
      <c r="A16" s="1" t="s">
        <v>1</v>
      </c>
      <c r="B16" s="1" t="s">
        <v>198</v>
      </c>
    </row>
    <row r="17" spans="1:56" x14ac:dyDescent="0.25">
      <c r="A17" s="1" t="s">
        <v>1</v>
      </c>
      <c r="B17" s="1" t="s">
        <v>197</v>
      </c>
    </row>
    <row r="18" spans="1:56" x14ac:dyDescent="0.25">
      <c r="A18" s="1">
        <v>1</v>
      </c>
      <c r="B18" s="1" t="s">
        <v>196</v>
      </c>
      <c r="C18" s="1">
        <v>371.50000347569585</v>
      </c>
      <c r="D18" s="1">
        <v>0</v>
      </c>
      <c r="E18">
        <f>(R18-S18*(1000-T18)/(1000-U18))*AK18</f>
        <v>-5.4698240337755895</v>
      </c>
      <c r="F18">
        <f>IF(AV18&lt;&gt;0,1/(1/AV18-1/N18),0)</f>
        <v>4.3433956676421941</v>
      </c>
      <c r="G18">
        <f>((AY18-AL18/2)*S18-E18)/(AY18+AL18/2)</f>
        <v>392.58373677893826</v>
      </c>
      <c r="H18">
        <f>AL18*1000</f>
        <v>25.682656645055452</v>
      </c>
      <c r="I18">
        <f>(AQ18-AW18)</f>
        <v>1.0221672665640482</v>
      </c>
      <c r="J18">
        <f>(P18+AP18*D18)</f>
        <v>24.180727005004883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25.620477676391602</v>
      </c>
      <c r="P18" s="1">
        <v>24.180727005004883</v>
      </c>
      <c r="Q18" s="1">
        <v>25.762580871582031</v>
      </c>
      <c r="R18" s="1">
        <v>400.0355224609375</v>
      </c>
      <c r="S18" s="1">
        <v>395.78768920898438</v>
      </c>
      <c r="T18" s="1">
        <v>-1.2070974335074425E-3</v>
      </c>
      <c r="U18" s="1">
        <v>22.707441329956055</v>
      </c>
      <c r="V18" s="1">
        <v>-3.2313228584825993E-3</v>
      </c>
      <c r="W18" s="1">
        <v>60.786369323730469</v>
      </c>
      <c r="X18" s="1">
        <v>300.63681030273438</v>
      </c>
      <c r="Y18" s="1">
        <v>-0.12805905938148499</v>
      </c>
      <c r="Z18" s="1">
        <v>5.8895225524902344</v>
      </c>
      <c r="AA18" s="1">
        <v>88.318016052246094</v>
      </c>
      <c r="AB18" s="1">
        <v>16.351600646972656</v>
      </c>
      <c r="AC18" s="1">
        <v>-0.25825983285903931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1.1052823908188762</v>
      </c>
      <c r="AL18">
        <f>(U18-T18)/(1000-U18)*AK18</f>
        <v>2.5682656645055452E-2</v>
      </c>
      <c r="AM18">
        <f>(P18+273.15)</f>
        <v>297.33072700500486</v>
      </c>
      <c r="AN18">
        <f>(O18+273.15)</f>
        <v>298.77047767639158</v>
      </c>
      <c r="AO18">
        <f>(Y18*AG18+Z18*AH18)*AI18</f>
        <v>-2.0489449043062713E-2</v>
      </c>
      <c r="AP18">
        <f>((AO18+0.00000010773*(AN18^4-AM18^4))-AL18*44100)/(L18*51.4+0.00000043092*AM18^3)</f>
        <v>-9.1995430448140141</v>
      </c>
      <c r="AQ18">
        <f>0.61365*EXP(17.502*J18/(240.97+J18))</f>
        <v>3.0276434344485432</v>
      </c>
      <c r="AR18">
        <f>AQ18*1000/AA18</f>
        <v>34.281153152913753</v>
      </c>
      <c r="AS18">
        <f>(AR18-U18)</f>
        <v>11.573711822957698</v>
      </c>
      <c r="AT18">
        <f>IF(D18,P18,(O18+P18)/2)</f>
        <v>24.900602340698242</v>
      </c>
      <c r="AU18">
        <f>0.61365*EXP(17.502*AT18/(240.97+AT18))</f>
        <v>3.1608835447121271</v>
      </c>
      <c r="AV18">
        <f>IF(AS18&lt;&gt;0,(1000-(AR18+U18)/2)/AS18*AL18,0)</f>
        <v>2.1558206886721378</v>
      </c>
      <c r="AW18">
        <f>U18*AA18/1000</f>
        <v>2.005476167884495</v>
      </c>
      <c r="AX18">
        <f>(AU18-AW18)</f>
        <v>1.1554073768276321</v>
      </c>
      <c r="AY18">
        <f>1/(1.6/F18+1.37/N18)</f>
        <v>1.4525534910540652</v>
      </c>
      <c r="AZ18">
        <f>G18*AA18*0.001</f>
        <v>34.672216766693026</v>
      </c>
      <c r="BA18">
        <f>G18/S18</f>
        <v>0.9919048709260021</v>
      </c>
      <c r="BB18">
        <f>(1-AL18*AA18/AQ18/F18)*100</f>
        <v>82.75134921794141</v>
      </c>
      <c r="BC18">
        <f>(S18-E18/(N18/1.35))</f>
        <v>397.51284389350019</v>
      </c>
      <c r="BD18">
        <f>E18*BB18/100/BC18</f>
        <v>-1.1386684121857475E-2</v>
      </c>
    </row>
    <row r="19" spans="1:56" x14ac:dyDescent="0.25">
      <c r="A19" s="1" t="s">
        <v>1</v>
      </c>
      <c r="B19" s="1" t="s">
        <v>195</v>
      </c>
      <c r="K19" s="1">
        <v>2.72</v>
      </c>
    </row>
    <row r="20" spans="1:56" x14ac:dyDescent="0.25">
      <c r="A20" s="1" t="s">
        <v>1</v>
      </c>
      <c r="B20" s="1" t="s">
        <v>194</v>
      </c>
      <c r="K20" s="1">
        <v>2.72</v>
      </c>
    </row>
    <row r="21" spans="1:56" x14ac:dyDescent="0.25">
      <c r="A21" s="1">
        <v>2</v>
      </c>
      <c r="B21" s="1" t="s">
        <v>193</v>
      </c>
      <c r="C21" s="1">
        <v>577.00000348687172</v>
      </c>
      <c r="D21" s="1">
        <v>0</v>
      </c>
      <c r="E21">
        <f>(R21-S21*(1000-T21)/(1000-U21))*AK21</f>
        <v>-4.3598344701855734</v>
      </c>
      <c r="F21">
        <f>IF(AV21&lt;&gt;0,1/(1/AV21-1/N21),0)</f>
        <v>8.3296237655570842</v>
      </c>
      <c r="G21">
        <f>((AY21-AL21/2)*S21-E21)/(AY21+AL21/2)</f>
        <v>392.09819154447433</v>
      </c>
      <c r="H21">
        <f>AL21*1000</f>
        <v>25.058926519182538</v>
      </c>
      <c r="I21">
        <f>(AQ21-AW21)</f>
        <v>0.76199195627634286</v>
      </c>
      <c r="J21">
        <f>(P21+AP21*D21)</f>
        <v>22.405191421508789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25.533086776733398</v>
      </c>
      <c r="P21" s="1">
        <v>22.405191421508789</v>
      </c>
      <c r="Q21" s="1">
        <v>25.720727920532227</v>
      </c>
      <c r="R21" s="1">
        <v>399.92495727539063</v>
      </c>
      <c r="S21" s="1">
        <v>394.91555786132813</v>
      </c>
      <c r="T21" s="1">
        <v>-2.8919815085828304E-3</v>
      </c>
      <c r="U21" s="1">
        <v>22.168378829956055</v>
      </c>
      <c r="V21" s="1">
        <v>-7.7816499397158623E-3</v>
      </c>
      <c r="W21" s="1">
        <v>59.649951934814453</v>
      </c>
      <c r="X21" s="1">
        <v>300.61099243164063</v>
      </c>
      <c r="Y21" s="1">
        <v>25.593021392822266</v>
      </c>
      <c r="Z21" s="1">
        <v>5.7218670845031738</v>
      </c>
      <c r="AA21" s="1">
        <v>88.31500244140625</v>
      </c>
      <c r="AB21" s="1">
        <v>16.197677612304688</v>
      </c>
      <c r="AC21" s="1">
        <v>-0.25325724482536316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1.1051874721751491</v>
      </c>
      <c r="AL21">
        <f>(U21-T21)/(1000-U21)*AK21</f>
        <v>2.5058926519182539E-2</v>
      </c>
      <c r="AM21">
        <f>(P21+273.15)</f>
        <v>295.55519142150877</v>
      </c>
      <c r="AN21">
        <f>(O21+273.15)</f>
        <v>298.68308677673338</v>
      </c>
      <c r="AO21">
        <f>(Y21*AG21+Z21*AH21)*AI21</f>
        <v>4.0948833313237856</v>
      </c>
      <c r="AP21">
        <f>((AO21+0.00000010773*(AN21^4-AM21^4))-AL21*44100)/(L21*51.4+0.00000043092*AM21^3)</f>
        <v>-8.7975424130762256</v>
      </c>
      <c r="AQ21">
        <f>0.61365*EXP(17.502*J21/(240.97+J21))</f>
        <v>2.7197923867659304</v>
      </c>
      <c r="AR21">
        <f>AQ21*1000/AA21</f>
        <v>30.796493365557144</v>
      </c>
      <c r="AS21">
        <f>(AR21-U21)</f>
        <v>8.6281145356010889</v>
      </c>
      <c r="AT21">
        <f>IF(D21,P21,(O21+P21)/2)</f>
        <v>23.969139099121094</v>
      </c>
      <c r="AU21">
        <f>0.61365*EXP(17.502*AT21/(240.97+AT21))</f>
        <v>2.9894268558275958</v>
      </c>
      <c r="AV21">
        <f>IF(AS21&lt;&gt;0,(1000-(AR21+U21)/2)/AS21*AL21,0)</f>
        <v>2.8274201737008329</v>
      </c>
      <c r="AW21">
        <f>U21*AA21/1000</f>
        <v>1.9578004304895875</v>
      </c>
      <c r="AX21">
        <f>(AU21-AW21)</f>
        <v>1.0316264253380083</v>
      </c>
      <c r="AY21">
        <f>1/(1.6/F21+1.37/N21)</f>
        <v>1.9525417603241653</v>
      </c>
      <c r="AZ21">
        <f>G21*AA21*0.001</f>
        <v>34.628152743521227</v>
      </c>
      <c r="BA21">
        <f>G21/S21</f>
        <v>0.99286590193581814</v>
      </c>
      <c r="BB21">
        <f>(1-AL21*AA21/AQ21/F21)*100</f>
        <v>90.231321680517297</v>
      </c>
      <c r="BC21">
        <f>(S21-E21/(N21/1.35))</f>
        <v>396.2906274821259</v>
      </c>
      <c r="BD21">
        <f>E21*BB21/100/BC21</f>
        <v>-9.9268970616991341E-3</v>
      </c>
    </row>
    <row r="22" spans="1:56" x14ac:dyDescent="0.25">
      <c r="A22" s="1" t="s">
        <v>1</v>
      </c>
      <c r="B22" s="1" t="s">
        <v>192</v>
      </c>
      <c r="K22" s="1">
        <v>2.72</v>
      </c>
    </row>
    <row r="23" spans="1:56" x14ac:dyDescent="0.25">
      <c r="A23" s="1" t="s">
        <v>1</v>
      </c>
      <c r="B23" s="1" t="s">
        <v>191</v>
      </c>
      <c r="K23" s="1">
        <v>2.72</v>
      </c>
    </row>
    <row r="24" spans="1:56" x14ac:dyDescent="0.25">
      <c r="A24" s="1">
        <v>3</v>
      </c>
      <c r="B24" s="1" t="s">
        <v>190</v>
      </c>
      <c r="C24" s="1">
        <v>783.00000348687172</v>
      </c>
      <c r="D24" s="1">
        <v>0</v>
      </c>
      <c r="E24">
        <f>(R24-S24*(1000-T24)/(1000-U24))*AK24</f>
        <v>-3.307889756238843</v>
      </c>
      <c r="F24">
        <f>IF(AV24&lt;&gt;0,1/(1/AV24-1/N24),0)</f>
        <v>8.3069784329594558</v>
      </c>
      <c r="G24">
        <f>((AY24-AL24/2)*S24-E24)/(AY24+AL24/2)</f>
        <v>390.98442989788703</v>
      </c>
      <c r="H24">
        <f>AL24*1000</f>
        <v>24.58581503810403</v>
      </c>
      <c r="I24">
        <f>(AQ24-AW24)</f>
        <v>0.74860666816528654</v>
      </c>
      <c r="J24">
        <f>(P24+AP24*D24)</f>
        <v>22.102729797363281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25.413181304931641</v>
      </c>
      <c r="P24" s="1">
        <v>22.102729797363281</v>
      </c>
      <c r="Q24" s="1">
        <v>25.624248504638672</v>
      </c>
      <c r="R24" s="1">
        <v>400.01443481445313</v>
      </c>
      <c r="S24" s="1">
        <v>394.23724365234375</v>
      </c>
      <c r="T24" s="1">
        <v>-2.2260758560150862E-3</v>
      </c>
      <c r="U24" s="1">
        <v>21.759963989257813</v>
      </c>
      <c r="V24" s="1">
        <v>-6.0321688652038574E-3</v>
      </c>
      <c r="W24" s="1">
        <v>58.964645385742188</v>
      </c>
      <c r="X24" s="1">
        <v>300.6051025390625</v>
      </c>
      <c r="Y24" s="1">
        <v>50.618152618408203</v>
      </c>
      <c r="Z24" s="1">
        <v>5.906367301940918</v>
      </c>
      <c r="AA24" s="1">
        <v>88.3076171875</v>
      </c>
      <c r="AB24" s="1">
        <v>16.081779479980469</v>
      </c>
      <c r="AC24" s="1">
        <v>-0.25076282024383545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1.1051658181583177</v>
      </c>
      <c r="AL24">
        <f>(U24-T24)/(1000-U24)*AK24</f>
        <v>2.4585815038104031E-2</v>
      </c>
      <c r="AM24">
        <f>(P24+273.15)</f>
        <v>295.25272979736326</v>
      </c>
      <c r="AN24">
        <f>(O24+273.15)</f>
        <v>298.56318130493162</v>
      </c>
      <c r="AO24">
        <f>(Y24*AG24+Z24*AH24)*AI24</f>
        <v>8.0989042379206921</v>
      </c>
      <c r="AP24">
        <f>((AO24+0.00000010773*(AN24^4-AM24^4))-AL24*44100)/(L24*51.4+0.00000043092*AM24^3)</f>
        <v>-8.5782793069717798</v>
      </c>
      <c r="AQ24">
        <f>0.61365*EXP(17.502*J24/(240.97+J24))</f>
        <v>2.6701772381424509</v>
      </c>
      <c r="AR24">
        <f>AQ24*1000/AA24</f>
        <v>30.237224411490701</v>
      </c>
      <c r="AS24">
        <f>(AR24-U24)</f>
        <v>8.477260422232888</v>
      </c>
      <c r="AT24">
        <f>IF(D24,P24,(O24+P24)/2)</f>
        <v>23.757955551147461</v>
      </c>
      <c r="AU24">
        <f>0.61365*EXP(17.502*AT24/(240.97+AT24))</f>
        <v>2.951704558002338</v>
      </c>
      <c r="AV24">
        <f>IF(AS24&lt;&gt;0,(1000-(AR24+U24)/2)/AS24*AL24,0)</f>
        <v>2.8248062719695746</v>
      </c>
      <c r="AW24">
        <f>U24*AA24/1000</f>
        <v>1.9215705699771644</v>
      </c>
      <c r="AX24">
        <f>(AU24-AW24)</f>
        <v>1.0301339880251736</v>
      </c>
      <c r="AY24">
        <f>1/(1.6/F24+1.37/N24)</f>
        <v>1.9505474760048871</v>
      </c>
      <c r="AZ24">
        <f>G24*AA24*0.001</f>
        <v>34.526903361695538</v>
      </c>
      <c r="BA24">
        <f>G24/S24</f>
        <v>0.99174909573656311</v>
      </c>
      <c r="BB24">
        <f>(1-AL24*AA24/AQ24/F24)*100</f>
        <v>90.211872811965648</v>
      </c>
      <c r="BC24">
        <f>(S24-E24/(N24/1.35))</f>
        <v>395.280535259825</v>
      </c>
      <c r="BD24">
        <f>E24*BB24/100/BC24</f>
        <v>-7.5493454229834936E-3</v>
      </c>
    </row>
    <row r="25" spans="1:56" x14ac:dyDescent="0.25">
      <c r="A25" s="1" t="s">
        <v>1</v>
      </c>
      <c r="B25" s="1" t="s">
        <v>189</v>
      </c>
      <c r="K25" s="1">
        <v>2.72</v>
      </c>
    </row>
    <row r="26" spans="1:56" x14ac:dyDescent="0.25">
      <c r="A26" s="1" t="s">
        <v>1</v>
      </c>
      <c r="B26" s="1" t="s">
        <v>188</v>
      </c>
      <c r="K26" s="1">
        <v>2.72</v>
      </c>
    </row>
    <row r="27" spans="1:56" x14ac:dyDescent="0.25">
      <c r="A27" s="1">
        <v>4</v>
      </c>
      <c r="B27" s="1" t="s">
        <v>187</v>
      </c>
      <c r="C27" s="1">
        <v>989.00000348687172</v>
      </c>
      <c r="D27" s="1">
        <v>0</v>
      </c>
      <c r="E27">
        <f>(R27-S27*(1000-T27)/(1000-U27))*AK27</f>
        <v>-2.1842834268393019</v>
      </c>
      <c r="F27">
        <f>IF(AV27&lt;&gt;0,1/(1/AV27-1/N27),0)</f>
        <v>9.107033694672479</v>
      </c>
      <c r="G27">
        <f>((AY27-AL27/2)*S27-E27)/(AY27+AL27/2)</f>
        <v>389.7445694475287</v>
      </c>
      <c r="H27">
        <f>AL27*1000</f>
        <v>24.42060514854445</v>
      </c>
      <c r="I27">
        <f>(AQ27-AW27)</f>
        <v>0.72155445336029111</v>
      </c>
      <c r="J27">
        <f>(P27+AP27*D27)</f>
        <v>21.85699462890625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25.324672698974609</v>
      </c>
      <c r="P27" s="1">
        <v>21.85699462890625</v>
      </c>
      <c r="Q27" s="1">
        <v>25.541294097900391</v>
      </c>
      <c r="R27" s="1">
        <v>400.11886596679688</v>
      </c>
      <c r="S27" s="1">
        <v>393.40234375</v>
      </c>
      <c r="T27" s="1">
        <v>-1.9160176161676645E-3</v>
      </c>
      <c r="U27" s="1">
        <v>21.617280960083008</v>
      </c>
      <c r="V27" s="1">
        <v>-5.2191745489835739E-3</v>
      </c>
      <c r="W27" s="1">
        <v>58.88482666015625</v>
      </c>
      <c r="X27" s="1">
        <v>300.60385131835938</v>
      </c>
      <c r="Y27" s="1">
        <v>100.69822692871094</v>
      </c>
      <c r="Z27" s="1">
        <v>5.9521589279174805</v>
      </c>
      <c r="AA27" s="1">
        <v>88.30426025390625</v>
      </c>
      <c r="AB27" s="1">
        <v>16.031467437744141</v>
      </c>
      <c r="AC27" s="1">
        <v>-0.25329035520553589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1.1051612180822035</v>
      </c>
      <c r="AL27">
        <f>(U27-T27)/(1000-U27)*AK27</f>
        <v>2.4420605148544449E-2</v>
      </c>
      <c r="AM27">
        <f>(P27+273.15)</f>
        <v>295.00699462890623</v>
      </c>
      <c r="AN27">
        <f>(O27+273.15)</f>
        <v>298.47467269897459</v>
      </c>
      <c r="AO27">
        <f>(Y27*AG27+Z27*AH27)*AI27</f>
        <v>16.111715948468827</v>
      </c>
      <c r="AP27">
        <f>((AO27+0.00000010773*(AN27^4-AM27^4))-AL27*44100)/(L27*51.4+0.00000043092*AM27^3)</f>
        <v>-8.4397734266249245</v>
      </c>
      <c r="AQ27">
        <f>0.61365*EXP(17.502*J27/(240.97+J27))</f>
        <v>2.6304524572412733</v>
      </c>
      <c r="AR27">
        <f>AQ27*1000/AA27</f>
        <v>29.788511332044276</v>
      </c>
      <c r="AS27">
        <f>(AR27-U27)</f>
        <v>8.1712303719612684</v>
      </c>
      <c r="AT27">
        <f>IF(D27,P27,(O27+P27)/2)</f>
        <v>23.59083366394043</v>
      </c>
      <c r="AU27">
        <f>0.61365*EXP(17.502*AT27/(240.97+AT27))</f>
        <v>2.9221483957890442</v>
      </c>
      <c r="AV27">
        <f>IF(AS27&lt;&gt;0,(1000-(AR27+U27)/2)/AS27*AL27,0)</f>
        <v>2.9117922011145771</v>
      </c>
      <c r="AW27">
        <f>U27*AA27/1000</f>
        <v>1.9088980038809822</v>
      </c>
      <c r="AX27">
        <f>(AU27-AW27)</f>
        <v>1.013250391908062</v>
      </c>
      <c r="AY27">
        <f>1/(1.6/F27+1.37/N27)</f>
        <v>2.0171220893604436</v>
      </c>
      <c r="AZ27">
        <f>G27*AA27*0.001</f>
        <v>34.416105893041212</v>
      </c>
      <c r="BA27">
        <f>G27/S27</f>
        <v>0.99070220510736018</v>
      </c>
      <c r="BB27">
        <f>(1-AL27*AA27/AQ27/F27)*100</f>
        <v>90.99817267021028</v>
      </c>
      <c r="BC27">
        <f>(S27-E27/(N27/1.35))</f>
        <v>394.09125563507229</v>
      </c>
      <c r="BD27">
        <f>E27*BB27/100/BC27</f>
        <v>-5.0436490938093317E-3</v>
      </c>
    </row>
    <row r="28" spans="1:56" x14ac:dyDescent="0.25">
      <c r="A28" s="1" t="s">
        <v>1</v>
      </c>
      <c r="B28" s="1" t="s">
        <v>186</v>
      </c>
      <c r="K28" s="1">
        <v>2.72</v>
      </c>
    </row>
    <row r="29" spans="1:56" x14ac:dyDescent="0.25">
      <c r="A29" s="1" t="s">
        <v>1</v>
      </c>
      <c r="B29" s="1" t="s">
        <v>185</v>
      </c>
      <c r="K29" s="1">
        <v>2.72</v>
      </c>
    </row>
    <row r="30" spans="1:56" x14ac:dyDescent="0.25">
      <c r="A30" s="1">
        <v>5</v>
      </c>
      <c r="B30" s="1" t="s">
        <v>184</v>
      </c>
      <c r="C30" s="1">
        <v>1195.0000034868717</v>
      </c>
      <c r="D30" s="1">
        <v>0</v>
      </c>
      <c r="E30">
        <f>(R30-S30*(1000-T30)/(1000-U30))*AK30</f>
        <v>-1.6621575162940598</v>
      </c>
      <c r="F30">
        <f>IF(AV30&lt;&gt;0,1/(1/AV30-1/N30),0)</f>
        <v>9.8126786350576243</v>
      </c>
      <c r="G30">
        <f>((AY30-AL30/2)*S30-E30)/(AY30+AL30/2)</f>
        <v>388.87678975312787</v>
      </c>
      <c r="H30">
        <f>AL30*1000</f>
        <v>24.341016572755912</v>
      </c>
      <c r="I30">
        <f>(AQ30-AW30)</f>
        <v>0.70279014223673664</v>
      </c>
      <c r="J30">
        <f>(P30+AP30*D30)</f>
        <v>21.700225830078125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25.261503219604492</v>
      </c>
      <c r="P30" s="1">
        <v>21.700225830078125</v>
      </c>
      <c r="Q30" s="1">
        <v>25.479698181152344</v>
      </c>
      <c r="R30" s="1">
        <v>399.81283569335938</v>
      </c>
      <c r="S30" s="1">
        <v>392.66912841796875</v>
      </c>
      <c r="T30" s="1">
        <v>-1.9654741045087576E-3</v>
      </c>
      <c r="U30" s="1">
        <v>21.545995712280273</v>
      </c>
      <c r="V30" s="1">
        <v>-5.3740139119327068E-3</v>
      </c>
      <c r="W30" s="1">
        <v>58.911216735839844</v>
      </c>
      <c r="X30" s="1">
        <v>300.6365966796875</v>
      </c>
      <c r="Y30" s="1">
        <v>150.92381286621094</v>
      </c>
      <c r="Z30" s="1">
        <v>5.9798831939697266</v>
      </c>
      <c r="AA30" s="1">
        <v>88.303680419921875</v>
      </c>
      <c r="AB30" s="1">
        <v>16.048200607299805</v>
      </c>
      <c r="AC30" s="1">
        <v>-0.24739989638328552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1.1052816054400274</v>
      </c>
      <c r="AL30">
        <f>(U30-T30)/(1000-U30)*AK30</f>
        <v>2.4341016572755912E-2</v>
      </c>
      <c r="AM30">
        <f>(P30+273.15)</f>
        <v>294.8502258300781</v>
      </c>
      <c r="AN30">
        <f>(O30+273.15)</f>
        <v>298.41150321960447</v>
      </c>
      <c r="AO30">
        <f>(Y30*AG30+Z30*AH30)*AI30</f>
        <v>24.147809518848135</v>
      </c>
      <c r="AP30">
        <f>((AO30+0.00000010773*(AN30^4-AM30^4))-AL30*44100)/(L30*51.4+0.00000043092*AM30^3)</f>
        <v>-8.3372824336013238</v>
      </c>
      <c r="AQ30">
        <f>0.61365*EXP(17.502*J30/(240.97+J30))</f>
        <v>2.6053808619429408</v>
      </c>
      <c r="AR30">
        <f>AQ30*1000/AA30</f>
        <v>29.504782241841308</v>
      </c>
      <c r="AS30">
        <f>(AR30-U30)</f>
        <v>7.9587865295610349</v>
      </c>
      <c r="AT30">
        <f>IF(D30,P30,(O30+P30)/2)</f>
        <v>23.480864524841309</v>
      </c>
      <c r="AU30">
        <f>0.61365*EXP(17.502*AT30/(240.97+AT30))</f>
        <v>2.9028414078974589</v>
      </c>
      <c r="AV30">
        <f>IF(AS30&lt;&gt;0,(1000-(AR30+U30)/2)/AS30*AL30,0)</f>
        <v>2.9803164802244662</v>
      </c>
      <c r="AW30">
        <f>U30*AA30/1000</f>
        <v>1.9025907197062042</v>
      </c>
      <c r="AX30">
        <f>(AU30-AW30)</f>
        <v>1.0002506881912547</v>
      </c>
      <c r="AY30">
        <f>1/(1.6/F30+1.37/N30)</f>
        <v>2.069871456831414</v>
      </c>
      <c r="AZ30">
        <f>G30*AA30*0.001</f>
        <v>34.339251765085358</v>
      </c>
      <c r="BA30">
        <f>G30/S30</f>
        <v>0.99034215223356137</v>
      </c>
      <c r="BB30">
        <f>(1-AL30*AA30/AQ30/F30)*100</f>
        <v>91.592657843670651</v>
      </c>
      <c r="BC30">
        <f>(S30-E30/(N30/1.35))</f>
        <v>393.1933644460259</v>
      </c>
      <c r="BD30">
        <f>E30*BB30/100/BC30</f>
        <v>-3.8719225307044976E-3</v>
      </c>
    </row>
    <row r="31" spans="1:56" x14ac:dyDescent="0.25">
      <c r="A31" s="1" t="s">
        <v>1</v>
      </c>
      <c r="B31" s="1" t="s">
        <v>183</v>
      </c>
      <c r="K31" s="1">
        <v>2.72</v>
      </c>
    </row>
    <row r="32" spans="1:56" x14ac:dyDescent="0.25">
      <c r="A32" s="1" t="s">
        <v>1</v>
      </c>
      <c r="B32" s="1" t="s">
        <v>182</v>
      </c>
      <c r="K32" s="1">
        <v>2.72</v>
      </c>
    </row>
    <row r="33" spans="1:56" x14ac:dyDescent="0.25">
      <c r="A33" s="1">
        <v>6</v>
      </c>
      <c r="B33" s="1" t="s">
        <v>181</v>
      </c>
      <c r="C33" s="1">
        <v>1401.5000034756958</v>
      </c>
      <c r="D33" s="1">
        <v>0</v>
      </c>
      <c r="E33">
        <f>(R33-S33*(1000-T33)/(1000-U33))*AK33</f>
        <v>0.2271960677457554</v>
      </c>
      <c r="F33">
        <f>IF(AV33&lt;&gt;0,1/(1/AV33-1/N33),0)</f>
        <v>14.399962838943212</v>
      </c>
      <c r="G33">
        <f>((AY33-AL33/2)*S33-E33)/(AY33+AL33/2)</f>
        <v>386.95234845475846</v>
      </c>
      <c r="H33">
        <f>AL33*1000</f>
        <v>24.477879077097409</v>
      </c>
      <c r="I33">
        <f>(AQ33-AW33)</f>
        <v>0.63847500284421876</v>
      </c>
      <c r="J33">
        <f>(P33+AP33*D33)</f>
        <v>21.358551025390625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25.230197906494141</v>
      </c>
      <c r="P33" s="1">
        <v>21.358551025390625</v>
      </c>
      <c r="Q33" s="1">
        <v>25.439777374267578</v>
      </c>
      <c r="R33" s="1">
        <v>400.02532958984375</v>
      </c>
      <c r="S33" s="1">
        <v>391.15652465820313</v>
      </c>
      <c r="T33" s="1">
        <v>-2.5990039575845003E-3</v>
      </c>
      <c r="U33" s="1">
        <v>21.665311813354492</v>
      </c>
      <c r="V33" s="1">
        <v>-7.1189445443451405E-3</v>
      </c>
      <c r="W33" s="1">
        <v>59.343563079833984</v>
      </c>
      <c r="X33" s="1">
        <v>300.61669921875</v>
      </c>
      <c r="Y33" s="1">
        <v>300.19039916992188</v>
      </c>
      <c r="Z33" s="1">
        <v>5.8797092437744141</v>
      </c>
      <c r="AA33" s="1">
        <v>88.297203063964844</v>
      </c>
      <c r="AB33" s="1">
        <v>16.08110237121582</v>
      </c>
      <c r="AC33" s="1">
        <v>-0.2493339478969574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1.1052084530101101</v>
      </c>
      <c r="AL33">
        <f>(U33-T33)/(1000-U33)*AK33</f>
        <v>2.4477879077097409E-2</v>
      </c>
      <c r="AM33">
        <f>(P33+273.15)</f>
        <v>294.5085510253906</v>
      </c>
      <c r="AN33">
        <f>(O33+273.15)</f>
        <v>298.38019790649412</v>
      </c>
      <c r="AO33">
        <f>(Y33*AG33+Z33*AH33)*AI33</f>
        <v>48.030462793622974</v>
      </c>
      <c r="AP33">
        <f>((AO33+0.00000010773*(AN33^4-AM33^4))-AL33*44100)/(L33*51.4+0.00000043092*AM33^3)</f>
        <v>-8.1642724899373817</v>
      </c>
      <c r="AQ33">
        <f>0.61365*EXP(17.502*J33/(240.97+J33))</f>
        <v>2.5514614394720967</v>
      </c>
      <c r="AR33">
        <f>AQ33*1000/AA33</f>
        <v>28.896288341361732</v>
      </c>
      <c r="AS33">
        <f>(AR33-U33)</f>
        <v>7.2309765280072398</v>
      </c>
      <c r="AT33">
        <f>IF(D33,P33,(O33+P33)/2)</f>
        <v>23.294374465942383</v>
      </c>
      <c r="AU33">
        <f>0.61365*EXP(17.502*AT33/(240.97+AT33))</f>
        <v>2.8703547922831709</v>
      </c>
      <c r="AV33">
        <f>IF(AS33&lt;&gt;0,(1000-(AR33+U33)/2)/AS33*AL33,0)</f>
        <v>3.2995624612277368</v>
      </c>
      <c r="AW33">
        <f>U33*AA33/1000</f>
        <v>1.9129864366278779</v>
      </c>
      <c r="AX33">
        <f>(AU33-AW33)</f>
        <v>0.95736835565529299</v>
      </c>
      <c r="AY33">
        <f>1/(1.6/F33+1.37/N33)</f>
        <v>2.3192233266043125</v>
      </c>
      <c r="AZ33">
        <f>G33*AA33*0.001</f>
        <v>34.166810087587891</v>
      </c>
      <c r="BA33">
        <f>G33/S33</f>
        <v>0.98925193384638455</v>
      </c>
      <c r="BB33">
        <f>(1-AL33*AA33/AQ33/F33)*100</f>
        <v>94.117386010594998</v>
      </c>
      <c r="BC33">
        <f>(S33-E33/(N33/1.35))</f>
        <v>391.08486817379799</v>
      </c>
      <c r="BD33">
        <f>E33*BB33/100/BC33</f>
        <v>5.4676367582224921E-4</v>
      </c>
    </row>
    <row r="34" spans="1:56" x14ac:dyDescent="0.25">
      <c r="A34" s="1" t="s">
        <v>1</v>
      </c>
      <c r="B34" s="1" t="s">
        <v>180</v>
      </c>
      <c r="K34" s="1">
        <v>2.72</v>
      </c>
    </row>
    <row r="35" spans="1:56" x14ac:dyDescent="0.25">
      <c r="A35" s="1" t="s">
        <v>1</v>
      </c>
      <c r="B35" s="1" t="s">
        <v>179</v>
      </c>
      <c r="K35" s="1">
        <v>2.72</v>
      </c>
    </row>
    <row r="36" spans="1:56" x14ac:dyDescent="0.25">
      <c r="A36" s="1">
        <v>7</v>
      </c>
      <c r="B36" s="1" t="s">
        <v>178</v>
      </c>
      <c r="C36" s="1">
        <v>1607.5000034756958</v>
      </c>
      <c r="D36" s="1">
        <v>0</v>
      </c>
      <c r="E36">
        <f>(R36-S36*(1000-T36)/(1000-U36))*AK36</f>
        <v>1.486109496841487</v>
      </c>
      <c r="F36">
        <f>IF(AV36&lt;&gt;0,1/(1/AV36-1/N36),0)</f>
        <v>31.040656840797965</v>
      </c>
      <c r="G36">
        <f>((AY36-AL36/2)*S36-E36)/(AY36+AL36/2)</f>
        <v>385.9212477168544</v>
      </c>
      <c r="H36">
        <f>AL36*1000</f>
        <v>24.683410179060889</v>
      </c>
      <c r="I36">
        <f>(AQ36-AW36)</f>
        <v>0.56489667955531098</v>
      </c>
      <c r="J36">
        <f>(P36+AP36*D36)</f>
        <v>20.98493766784668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25.22564697265625</v>
      </c>
      <c r="P36" s="1">
        <v>20.98493766784668</v>
      </c>
      <c r="Q36" s="1">
        <v>25.422826766967773</v>
      </c>
      <c r="R36" s="1">
        <v>400.08746337890625</v>
      </c>
      <c r="S36" s="1">
        <v>390.03228759765625</v>
      </c>
      <c r="T36" s="1">
        <v>-1.9776646513491869E-3</v>
      </c>
      <c r="U36" s="1">
        <v>21.843168258666992</v>
      </c>
      <c r="V36" s="1">
        <v>-5.4185972549021244E-3</v>
      </c>
      <c r="W36" s="1">
        <v>59.848030090332031</v>
      </c>
      <c r="X36" s="1">
        <v>300.62673950195313</v>
      </c>
      <c r="Y36" s="1">
        <v>500.50103759765625</v>
      </c>
      <c r="Z36" s="1">
        <v>5.965425968170166</v>
      </c>
      <c r="AA36" s="1">
        <v>88.298812866210938</v>
      </c>
      <c r="AB36" s="1">
        <v>16.237859725952148</v>
      </c>
      <c r="AC36" s="1">
        <v>-0.25310477614402771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1.105245365816004</v>
      </c>
      <c r="AL36">
        <f>(U36-T36)/(1000-U36)*AK36</f>
        <v>2.468341017906089E-2</v>
      </c>
      <c r="AM36">
        <f>(P36+273.15)</f>
        <v>294.13493766784666</v>
      </c>
      <c r="AN36">
        <f>(O36+273.15)</f>
        <v>298.37564697265623</v>
      </c>
      <c r="AO36">
        <f>(Y36*AG36+Z36*AH36)*AI36</f>
        <v>80.080164225693807</v>
      </c>
      <c r="AP36">
        <f>((AO36+0.00000010773*(AN36^4-AM36^4))-AL36*44100)/(L36*51.4+0.00000043092*AM36^3)</f>
        <v>-7.9435838924930895</v>
      </c>
      <c r="AQ36">
        <f>0.61365*EXP(17.502*J36/(240.97+J36))</f>
        <v>2.4936225060325063</v>
      </c>
      <c r="AR36">
        <f>AQ36*1000/AA36</f>
        <v>28.240725159134435</v>
      </c>
      <c r="AS36">
        <f>(AR36-U36)</f>
        <v>6.3975569004674426</v>
      </c>
      <c r="AT36">
        <f>IF(D36,P36,(O36+P36)/2)</f>
        <v>23.105292320251465</v>
      </c>
      <c r="AU36">
        <f>0.61365*EXP(17.502*AT36/(240.97+AT36))</f>
        <v>2.8377417451392617</v>
      </c>
      <c r="AV36">
        <f>IF(AS36&lt;&gt;0,(1000-(AR36+U36)/2)/AS36*AL36,0)</f>
        <v>3.7616374361601315</v>
      </c>
      <c r="AW36">
        <f>U36*AA36/1000</f>
        <v>1.9287258264771954</v>
      </c>
      <c r="AX36">
        <f>(AU36-AW36)</f>
        <v>0.90901591866206632</v>
      </c>
      <c r="AY36">
        <f>1/(1.6/F36+1.37/N36)</f>
        <v>2.6909734552888782</v>
      </c>
      <c r="AZ36">
        <f>G36*AA36*0.001</f>
        <v>34.076388033245159</v>
      </c>
      <c r="BA36">
        <f>G36/S36</f>
        <v>0.98945974471466669</v>
      </c>
      <c r="BB36">
        <f>(1-AL36*AA36/AQ36/F36)*100</f>
        <v>97.184221987617363</v>
      </c>
      <c r="BC36">
        <f>(S36-E36/(N36/1.35))</f>
        <v>389.56357621967618</v>
      </c>
      <c r="BD36">
        <f>E36*BB36/100/BC36</f>
        <v>3.7073896035266628E-3</v>
      </c>
    </row>
    <row r="37" spans="1:56" x14ac:dyDescent="0.25">
      <c r="A37" s="1" t="s">
        <v>1</v>
      </c>
      <c r="B37" s="1" t="s">
        <v>177</v>
      </c>
      <c r="K37" s="1">
        <v>2.72</v>
      </c>
    </row>
    <row r="38" spans="1:56" x14ac:dyDescent="0.25">
      <c r="A38" s="1" t="s">
        <v>1</v>
      </c>
      <c r="B38" s="1" t="s">
        <v>176</v>
      </c>
      <c r="K38" s="1">
        <v>2.72</v>
      </c>
    </row>
    <row r="39" spans="1:56" x14ac:dyDescent="0.25">
      <c r="A39" s="1">
        <v>8</v>
      </c>
      <c r="B39" s="1" t="s">
        <v>175</v>
      </c>
      <c r="C39" s="1">
        <v>1813.5000034756958</v>
      </c>
      <c r="D39" s="1">
        <v>0</v>
      </c>
      <c r="E39">
        <f>(R39-S39*(1000-T39)/(1000-U39))*AK39</f>
        <v>2.4012321412102779</v>
      </c>
      <c r="F39">
        <f>IF(AV39&lt;&gt;0,1/(1/AV39-1/N39),0)</f>
        <v>-29.360087356049238</v>
      </c>
      <c r="G39">
        <f>((AY39-AL39/2)*S39-E39)/(AY39+AL39/2)</f>
        <v>385.90740690408114</v>
      </c>
      <c r="H39">
        <f>AL39*1000</f>
        <v>24.99117242507932</v>
      </c>
      <c r="I39">
        <f>(AQ39-AW39)</f>
        <v>0.42957873133371738</v>
      </c>
      <c r="J39">
        <f>(P39+AP39*D39)</f>
        <v>20.24122428894043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25.251775741577148</v>
      </c>
      <c r="P39" s="1">
        <v>20.24122428894043</v>
      </c>
      <c r="Q39" s="1">
        <v>25.429515838623047</v>
      </c>
      <c r="R39" s="1">
        <v>400.0889892578125</v>
      </c>
      <c r="S39" s="1">
        <v>389.11700439453125</v>
      </c>
      <c r="T39" s="1">
        <v>-3.2998376991599798E-3</v>
      </c>
      <c r="U39" s="1">
        <v>22.11003303527832</v>
      </c>
      <c r="V39" s="1">
        <v>-9.0272985398769379E-3</v>
      </c>
      <c r="W39" s="1">
        <v>60.485969543457031</v>
      </c>
      <c r="X39" s="1">
        <v>300.60162353515625</v>
      </c>
      <c r="Y39" s="1">
        <v>749.87371826171875</v>
      </c>
      <c r="Z39" s="1">
        <v>5.9244303703308105</v>
      </c>
      <c r="AA39" s="1">
        <v>88.300102233886719</v>
      </c>
      <c r="AB39" s="1">
        <v>16.308172225952148</v>
      </c>
      <c r="AC39" s="1">
        <v>-0.26014450192451477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1.1051530277027801</v>
      </c>
      <c r="AL39">
        <f>(U39-T39)/(1000-U39)*AK39</f>
        <v>2.4991172425079321E-2</v>
      </c>
      <c r="AM39">
        <f>(P39+273.15)</f>
        <v>293.39122428894041</v>
      </c>
      <c r="AN39">
        <f>(O39+273.15)</f>
        <v>298.40177574157713</v>
      </c>
      <c r="AO39">
        <f>(Y39*AG39+Z39*AH39)*AI39</f>
        <v>119.9797922401176</v>
      </c>
      <c r="AP39">
        <f>((AO39+0.00000010773*(AN39^4-AM39^4))-AL39*44100)/(L39*51.4+0.00000043092*AM39^3)</f>
        <v>-7.6615714309632255</v>
      </c>
      <c r="AQ39">
        <f>0.61365*EXP(17.502*J39/(240.97+J39))</f>
        <v>2.3818969087434056</v>
      </c>
      <c r="AR39">
        <f>AQ39*1000/AA39</f>
        <v>26.975018697422424</v>
      </c>
      <c r="AS39">
        <f>(AR39-U39)</f>
        <v>4.8649856621441039</v>
      </c>
      <c r="AT39">
        <f>IF(D39,P39,(O39+P39)/2)</f>
        <v>22.746500015258789</v>
      </c>
      <c r="AU39">
        <f>0.61365*EXP(17.502*AT39/(240.97+AT39))</f>
        <v>2.7767470809331316</v>
      </c>
      <c r="AV39">
        <f>IF(AS39&lt;&gt;0,(1000-(AR39+U39)/2)/AS39*AL39,0)</f>
        <v>5.0108731294107365</v>
      </c>
      <c r="AW39">
        <f>U39*AA39/1000</f>
        <v>1.9523181774096883</v>
      </c>
      <c r="AX39">
        <f>(AU39-AW39)</f>
        <v>0.82442890352344333</v>
      </c>
      <c r="AY39">
        <f>1/(1.6/F39+1.37/N39)</f>
        <v>3.7654617207842005</v>
      </c>
      <c r="AZ39">
        <f>G39*AA39*0.001</f>
        <v>34.075663482444483</v>
      </c>
      <c r="BA39">
        <f>G39/S39</f>
        <v>0.9917515876864742</v>
      </c>
      <c r="BB39">
        <f>(1-AL39*AA39/AQ39/F39)*100</f>
        <v>103.15549526705243</v>
      </c>
      <c r="BC39">
        <f>(S39-E39/(N39/1.35))</f>
        <v>388.35966798819726</v>
      </c>
      <c r="BD39">
        <f>E39*BB39/100/BC39</f>
        <v>6.3781157312462972E-3</v>
      </c>
    </row>
    <row r="40" spans="1:56" x14ac:dyDescent="0.25">
      <c r="A40" s="1" t="s">
        <v>1</v>
      </c>
      <c r="B40" s="1" t="s">
        <v>174</v>
      </c>
      <c r="K40" s="1">
        <v>2.72</v>
      </c>
    </row>
    <row r="41" spans="1:56" x14ac:dyDescent="0.25">
      <c r="A41" s="1" t="s">
        <v>1</v>
      </c>
      <c r="B41" s="1" t="s">
        <v>173</v>
      </c>
      <c r="K41" s="1">
        <v>2.72</v>
      </c>
    </row>
    <row r="42" spans="1:56" x14ac:dyDescent="0.25">
      <c r="A42" s="1">
        <v>9</v>
      </c>
      <c r="B42" s="1" t="s">
        <v>172</v>
      </c>
      <c r="C42" s="1">
        <v>2019.5000034756958</v>
      </c>
      <c r="D42" s="1">
        <v>0</v>
      </c>
      <c r="E42">
        <f>(R42-S42*(1000-T42)/(1000-U42))*AK42</f>
        <v>2.8809517665678035</v>
      </c>
      <c r="F42">
        <f>IF(AV42&lt;&gt;0,1/(1/AV42-1/N42),0)</f>
        <v>-15.971275262664125</v>
      </c>
      <c r="G42">
        <f>((AY42-AL42/2)*S42-E42)/(AY42+AL42/2)</f>
        <v>385.77926547694193</v>
      </c>
      <c r="H42">
        <f>AL42*1000</f>
        <v>25.168045375124574</v>
      </c>
      <c r="I42">
        <f>(AQ42-AW42)</f>
        <v>0.37077687231125078</v>
      </c>
      <c r="J42">
        <f>(P42+AP42*D42)</f>
        <v>19.926504135131836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25.297355651855469</v>
      </c>
      <c r="P42" s="1">
        <v>19.926504135131836</v>
      </c>
      <c r="Q42" s="1">
        <v>25.457012176513672</v>
      </c>
      <c r="R42" s="1">
        <v>400.0081787109375</v>
      </c>
      <c r="S42" s="1">
        <v>388.55538940429688</v>
      </c>
      <c r="T42" s="1">
        <v>-4.4722571037709713E-3</v>
      </c>
      <c r="U42" s="1">
        <v>22.256668090820313</v>
      </c>
      <c r="V42" s="1">
        <v>-1.2200979515910149E-2</v>
      </c>
      <c r="W42" s="1">
        <v>60.719486236572266</v>
      </c>
      <c r="X42" s="1">
        <v>300.67398071289063</v>
      </c>
      <c r="Y42" s="1">
        <v>999.23431396484375</v>
      </c>
      <c r="Z42" s="1">
        <v>5.9292888641357422</v>
      </c>
      <c r="AA42" s="1">
        <v>88.296119689941406</v>
      </c>
      <c r="AB42" s="1">
        <v>16.324127197265625</v>
      </c>
      <c r="AC42" s="1">
        <v>-0.25896909832954407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1.1054190467385683</v>
      </c>
      <c r="AL42">
        <f>(U42-T42)/(1000-U42)*AK42</f>
        <v>2.5168045375124574E-2</v>
      </c>
      <c r="AM42">
        <f>(P42+273.15)</f>
        <v>293.07650413513181</v>
      </c>
      <c r="AN42">
        <f>(O42+273.15)</f>
        <v>298.44735565185545</v>
      </c>
      <c r="AO42">
        <f>(Y42*AG42+Z42*AH42)*AI42</f>
        <v>159.87748666083462</v>
      </c>
      <c r="AP42">
        <f>((AO42+0.00000010773*(AN42^4-AM42^4))-AL42*44100)/(L42*51.4+0.00000043092*AM42^3)</f>
        <v>-7.3655823591347778</v>
      </c>
      <c r="AQ42">
        <f>0.61365*EXP(17.502*J42/(240.97+J42))</f>
        <v>2.3359543019576208</v>
      </c>
      <c r="AR42">
        <f>AQ42*1000/AA42</f>
        <v>26.455911201539813</v>
      </c>
      <c r="AS42">
        <f>(AR42-U42)</f>
        <v>4.1992431107195003</v>
      </c>
      <c r="AT42">
        <f>IF(D42,P42,(O42+P42)/2)</f>
        <v>22.611929893493652</v>
      </c>
      <c r="AU42">
        <f>0.61365*EXP(17.502*AT42/(240.97+AT42))</f>
        <v>2.7541677572701313</v>
      </c>
      <c r="AV42">
        <f>IF(AS42&lt;&gt;0,(1000-(AR42+U42)/2)/AS42*AL42,0)</f>
        <v>5.8474931135703088</v>
      </c>
      <c r="AW42">
        <f>U42*AA42/1000</f>
        <v>1.96517742964637</v>
      </c>
      <c r="AX42">
        <f>(AU42-AW42)</f>
        <v>0.78899032762376131</v>
      </c>
      <c r="AY42">
        <f>1/(1.6/F42+1.37/N42)</f>
        <v>4.5477784716145582</v>
      </c>
      <c r="AZ42">
        <f>G42*AA42*0.001</f>
        <v>34.062812198449748</v>
      </c>
      <c r="BA42">
        <f>G42/S42</f>
        <v>0.99285526850724914</v>
      </c>
      <c r="BB42">
        <f>(1-AL42*AA42/AQ42/F42)*100</f>
        <v>105.95644545680688</v>
      </c>
      <c r="BC42">
        <f>(S42-E42/(N42/1.35))</f>
        <v>387.64675186764691</v>
      </c>
      <c r="BD42">
        <f>E42*BB42/100/BC42</f>
        <v>7.8745767182967479E-3</v>
      </c>
    </row>
    <row r="43" spans="1:56" x14ac:dyDescent="0.25">
      <c r="A43" s="1" t="s">
        <v>1</v>
      </c>
      <c r="B43" s="1" t="s">
        <v>171</v>
      </c>
      <c r="K43" s="1">
        <v>2.72</v>
      </c>
    </row>
    <row r="44" spans="1:56" x14ac:dyDescent="0.25">
      <c r="A44" s="1" t="s">
        <v>1</v>
      </c>
      <c r="B44" s="1" t="s">
        <v>170</v>
      </c>
      <c r="K44" s="1">
        <v>2.72</v>
      </c>
    </row>
    <row r="45" spans="1:56" x14ac:dyDescent="0.25">
      <c r="A45" s="1">
        <v>10</v>
      </c>
      <c r="B45" s="1" t="s">
        <v>169</v>
      </c>
      <c r="C45" s="1">
        <v>2225.0000034868717</v>
      </c>
      <c r="D45" s="1">
        <v>0</v>
      </c>
      <c r="E45">
        <f>(R45-S45*(1000-T45)/(1000-U45))*AK45</f>
        <v>3.1388783536181184</v>
      </c>
      <c r="F45">
        <f>IF(AV45&lt;&gt;0,1/(1/AV45-1/N45),0)</f>
        <v>-12.998605143360301</v>
      </c>
      <c r="G45">
        <f>((AY45-AL45/2)*S45-E45)/(AY45+AL45/2)</f>
        <v>385.82173514467434</v>
      </c>
      <c r="H45">
        <f>AL45*1000</f>
        <v>25.075055566300357</v>
      </c>
      <c r="I45">
        <f>(AQ45-AW45)</f>
        <v>0.33856097402172192</v>
      </c>
      <c r="J45">
        <f>(P45+AP45*D45)</f>
        <v>19.655263900756836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25.366857528686523</v>
      </c>
      <c r="P45" s="1">
        <v>19.655263900756836</v>
      </c>
      <c r="Q45" s="1">
        <v>25.507255554199219</v>
      </c>
      <c r="R45" s="1">
        <v>400.00177001953125</v>
      </c>
      <c r="S45" s="1">
        <v>388.3519287109375</v>
      </c>
      <c r="T45" s="1">
        <v>-2.052761148661375E-3</v>
      </c>
      <c r="U45" s="1">
        <v>22.180515289306641</v>
      </c>
      <c r="V45" s="1">
        <v>-5.5770492181181908E-3</v>
      </c>
      <c r="W45" s="1">
        <v>60.261188507080078</v>
      </c>
      <c r="X45" s="1">
        <v>300.64755249023438</v>
      </c>
      <c r="Y45" s="1">
        <v>1250.619873046875</v>
      </c>
      <c r="Z45" s="1">
        <v>5.3240094184875488</v>
      </c>
      <c r="AA45" s="1">
        <v>88.29473876953125</v>
      </c>
      <c r="AB45" s="1">
        <v>16.296085357666016</v>
      </c>
      <c r="AC45" s="1">
        <v>-0.25079229474067688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1.1053218841552732</v>
      </c>
      <c r="AL45">
        <f>(U45-T45)/(1000-U45)*AK45</f>
        <v>2.5075055566300356E-2</v>
      </c>
      <c r="AM45">
        <f>(P45+273.15)</f>
        <v>292.80526390075681</v>
      </c>
      <c r="AN45">
        <f>(O45+273.15)</f>
        <v>298.5168575286865</v>
      </c>
      <c r="AO45">
        <f>(Y45*AG45+Z45*AH45)*AI45</f>
        <v>200.0991752149348</v>
      </c>
      <c r="AP45">
        <f>((AO45+0.00000010773*(AN45^4-AM45^4))-AL45*44100)/(L45*51.4+0.00000043092*AM45^3)</f>
        <v>-6.9696663853808447</v>
      </c>
      <c r="AQ45">
        <f>0.61365*EXP(17.502*J45/(240.97+J45))</f>
        <v>2.2969837772646455</v>
      </c>
      <c r="AR45">
        <f>AQ45*1000/AA45</f>
        <v>26.014956375376794</v>
      </c>
      <c r="AS45">
        <f>(AR45-U45)</f>
        <v>3.8344410860701537</v>
      </c>
      <c r="AT45">
        <f>IF(D45,P45,(O45+P45)/2)</f>
        <v>22.51106071472168</v>
      </c>
      <c r="AU45">
        <f>0.61365*EXP(17.502*AT45/(240.97+AT45))</f>
        <v>2.7373485690370956</v>
      </c>
      <c r="AV45">
        <f>IF(AS45&lt;&gt;0,(1000-(AR45+U45)/2)/AS45*AL45,0)</f>
        <v>6.3818436512639254</v>
      </c>
      <c r="AW45">
        <f>U45*AA45/1000</f>
        <v>1.9584228032429236</v>
      </c>
      <c r="AX45">
        <f>(AU45-AW45)</f>
        <v>0.77892576579417194</v>
      </c>
      <c r="AY45">
        <f>1/(1.6/F45+1.37/N45)</f>
        <v>5.0767270711869479</v>
      </c>
      <c r="AZ45">
        <f>G45*AA45*0.001</f>
        <v>34.066029316206297</v>
      </c>
      <c r="BA45">
        <f>G45/S45</f>
        <v>0.99348479206821072</v>
      </c>
      <c r="BB45">
        <f>(1-AL45*AA45/AQ45/F45)*100</f>
        <v>107.41518602517689</v>
      </c>
      <c r="BC45">
        <f>(S45-E45/(N45/1.35))</f>
        <v>387.36194244036784</v>
      </c>
      <c r="BD45">
        <f>E45*BB45/100/BC45</f>
        <v>8.7040869358557468E-3</v>
      </c>
    </row>
    <row r="46" spans="1:56" x14ac:dyDescent="0.25">
      <c r="A46" s="1" t="s">
        <v>1</v>
      </c>
      <c r="B46" s="1" t="s">
        <v>168</v>
      </c>
      <c r="K46" s="1">
        <v>2.72</v>
      </c>
    </row>
    <row r="47" spans="1:56" x14ac:dyDescent="0.25">
      <c r="A47" s="1" t="s">
        <v>1</v>
      </c>
      <c r="B47" s="1" t="s">
        <v>167</v>
      </c>
      <c r="K47" s="1">
        <v>2.72</v>
      </c>
    </row>
    <row r="48" spans="1:56" x14ac:dyDescent="0.25">
      <c r="A48" s="1">
        <v>11</v>
      </c>
      <c r="B48" s="1" t="s">
        <v>166</v>
      </c>
      <c r="C48" s="1">
        <v>2431.0000034868717</v>
      </c>
      <c r="D48" s="1">
        <v>0</v>
      </c>
      <c r="E48">
        <f>(R48-S48*(1000-T48)/(1000-U48))*AK48</f>
        <v>2.9792346897308937</v>
      </c>
      <c r="F48">
        <f>IF(AV48&lt;&gt;0,1/(1/AV48-1/N48),0)</f>
        <v>-8.216413577787101</v>
      </c>
      <c r="G48">
        <f>((AY48-AL48/2)*S48-E48)/(AY48+AL48/2)</f>
        <v>386.91731463801017</v>
      </c>
      <c r="H48">
        <f>AL48*1000</f>
        <v>24.849901642793277</v>
      </c>
      <c r="I48">
        <f>(AQ48-AW48)</f>
        <v>0.23981812231596433</v>
      </c>
      <c r="J48">
        <f>(P48+AP48*D48)</f>
        <v>18.824577331542969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25.464784622192383</v>
      </c>
      <c r="P48" s="1">
        <v>18.824577331542969</v>
      </c>
      <c r="Q48" s="1">
        <v>25.577690124511719</v>
      </c>
      <c r="R48" s="1">
        <v>399.9288330078125</v>
      </c>
      <c r="S48" s="1">
        <v>388.49826049804688</v>
      </c>
      <c r="T48" s="1">
        <v>-1.6133572207763791E-3</v>
      </c>
      <c r="U48" s="1">
        <v>21.987987518310547</v>
      </c>
      <c r="V48" s="1">
        <v>-4.3576247990131378E-3</v>
      </c>
      <c r="W48" s="1">
        <v>59.388832092285156</v>
      </c>
      <c r="X48" s="1">
        <v>300.62176513671875</v>
      </c>
      <c r="Y48" s="1">
        <v>1600.2513427734375</v>
      </c>
      <c r="Z48" s="1">
        <v>6.0160098075866699</v>
      </c>
      <c r="AA48" s="1">
        <v>88.290847778320313</v>
      </c>
      <c r="AB48" s="1">
        <v>16.340702056884766</v>
      </c>
      <c r="AC48" s="1">
        <v>-0.23516081273555756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1.1052270777085245</v>
      </c>
      <c r="AL48">
        <f>(U48-T48)/(1000-U48)*AK48</f>
        <v>2.4849901642793278E-2</v>
      </c>
      <c r="AM48">
        <f>(P48+273.15)</f>
        <v>291.97457733154295</v>
      </c>
      <c r="AN48">
        <f>(O48+273.15)</f>
        <v>298.61478462219236</v>
      </c>
      <c r="AO48">
        <f>(Y48*AG48+Z48*AH48)*AI48</f>
        <v>256.04020912080523</v>
      </c>
      <c r="AP48">
        <f>((AO48+0.00000010773*(AN48^4-AM48^4))-AL48*44100)/(L48*51.4+0.00000043092*AM48^3)</f>
        <v>-6.3459525201059197</v>
      </c>
      <c r="AQ48">
        <f>0.61365*EXP(17.502*J48/(240.97+J48))</f>
        <v>2.1811561812467279</v>
      </c>
      <c r="AR48">
        <f>AQ48*1000/AA48</f>
        <v>24.704216078241213</v>
      </c>
      <c r="AS48">
        <f>(AR48-U48)</f>
        <v>2.7162285599306664</v>
      </c>
      <c r="AT48">
        <f>IF(D48,P48,(O48+P48)/2)</f>
        <v>22.144680976867676</v>
      </c>
      <c r="AU48">
        <f>0.61365*EXP(17.502*AT48/(240.97+AT48))</f>
        <v>2.67701114686075</v>
      </c>
      <c r="AV48">
        <f>IF(AS48&lt;&gt;0,(1000-(AR48+U48)/2)/AS48*AL48,0)</f>
        <v>8.9350924540691032</v>
      </c>
      <c r="AW48">
        <f>U48*AA48/1000</f>
        <v>1.9413380589307636</v>
      </c>
      <c r="AX48">
        <f>(AU48-AW48)</f>
        <v>0.73567308792998642</v>
      </c>
      <c r="AY48">
        <f>1/(1.6/F48+1.37/N48)</f>
        <v>7.9786002770825455</v>
      </c>
      <c r="AZ48">
        <f>G48*AA48*0.001</f>
        <v>34.161257729501017</v>
      </c>
      <c r="BA48">
        <f>G48/S48</f>
        <v>0.99593062306634272</v>
      </c>
      <c r="BB48">
        <f>(1-AL48*AA48/AQ48/F48)*100</f>
        <v>112.24253361725738</v>
      </c>
      <c r="BC48">
        <f>(S48-E48/(N48/1.35))</f>
        <v>387.55862502723016</v>
      </c>
      <c r="BD48">
        <f>E48*BB48/100/BC48</f>
        <v>8.6282907467824833E-3</v>
      </c>
    </row>
    <row r="49" spans="1:56" x14ac:dyDescent="0.25">
      <c r="A49" s="1" t="s">
        <v>1</v>
      </c>
      <c r="B49" s="1" t="s">
        <v>165</v>
      </c>
      <c r="K49" s="1">
        <v>2.72</v>
      </c>
    </row>
    <row r="50" spans="1:56" x14ac:dyDescent="0.25">
      <c r="A50" s="1" t="s">
        <v>1</v>
      </c>
      <c r="B50" s="1" t="s">
        <v>164</v>
      </c>
      <c r="K50" s="1">
        <v>2.72</v>
      </c>
    </row>
    <row r="51" spans="1:56" x14ac:dyDescent="0.25">
      <c r="A51" s="1">
        <v>12</v>
      </c>
      <c r="B51" s="1" t="s">
        <v>163</v>
      </c>
      <c r="C51" s="1">
        <v>2636.0000034868717</v>
      </c>
      <c r="D51" s="1">
        <v>0</v>
      </c>
      <c r="E51">
        <f>(R51-S51*(1000-T51)/(1000-U51))*AK51</f>
        <v>2.6770747288701857</v>
      </c>
      <c r="F51">
        <f>IF(AV51&lt;&gt;0,1/(1/AV51-1/N51),0)</f>
        <v>-4.4426693693467136</v>
      </c>
      <c r="G51">
        <f>((AY51-AL51/2)*S51-E51)/(AY51+AL51/2)</f>
        <v>389.69594908586686</v>
      </c>
      <c r="H51">
        <f>AL51*1000</f>
        <v>24.417973754002873</v>
      </c>
      <c r="I51">
        <f>(AQ51-AW51)</f>
        <v>1.8002273896444265E-2</v>
      </c>
      <c r="J51">
        <f>(P51+AP51*D51)</f>
        <v>16.849403381347656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25.598075866699219</v>
      </c>
      <c r="P51" s="1">
        <v>16.849403381347656</v>
      </c>
      <c r="Q51" s="1">
        <v>25.678766250610352</v>
      </c>
      <c r="R51" s="1">
        <v>400.22747802734375</v>
      </c>
      <c r="S51" s="1">
        <v>389.20755004882813</v>
      </c>
      <c r="T51" s="1">
        <v>-1.4624411705881357E-3</v>
      </c>
      <c r="U51" s="1">
        <v>21.612081527709961</v>
      </c>
      <c r="V51" s="1">
        <v>-3.9187171496450901E-3</v>
      </c>
      <c r="W51" s="1">
        <v>57.911140441894531</v>
      </c>
      <c r="X51" s="1">
        <v>300.65167236328125</v>
      </c>
      <c r="Y51" s="1">
        <v>1999.27197265625</v>
      </c>
      <c r="Z51" s="1">
        <v>5.5989041328430176</v>
      </c>
      <c r="AA51" s="1">
        <v>88.287528991699219</v>
      </c>
      <c r="AB51" s="1">
        <v>16.310356140136719</v>
      </c>
      <c r="AC51" s="1">
        <v>-0.21890753507614136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1.1053370307473573</v>
      </c>
      <c r="AL51">
        <f>(U51-T51)/(1000-U51)*AK51</f>
        <v>2.4417973754002873E-2</v>
      </c>
      <c r="AM51">
        <f>(P51+273.15)</f>
        <v>289.99940338134763</v>
      </c>
      <c r="AN51">
        <f>(O51+273.15)</f>
        <v>298.7480758666992</v>
      </c>
      <c r="AO51">
        <f>(Y51*AG51+Z51*AH51)*AI51</f>
        <v>319.88350847504626</v>
      </c>
      <c r="AP51">
        <f>((AO51+0.00000010773*(AN51^4-AM51^4))-AL51*44100)/(L51*51.4+0.00000043092*AM51^3)</f>
        <v>-5.482810947383908</v>
      </c>
      <c r="AQ51">
        <f>0.61365*EXP(17.502*J51/(240.97+J51))</f>
        <v>1.9260795483451045</v>
      </c>
      <c r="AR51">
        <f>AQ51*1000/AA51</f>
        <v>21.815986587711546</v>
      </c>
      <c r="AS51">
        <f>(AR51-U51)</f>
        <v>0.20390506000158481</v>
      </c>
      <c r="AT51">
        <f>IF(D51,P51,(O51+P51)/2)</f>
        <v>21.223739624023438</v>
      </c>
      <c r="AU51">
        <f>0.61365*EXP(17.502*AT51/(240.97+AT51))</f>
        <v>2.5304573117350935</v>
      </c>
      <c r="AV51">
        <f>IF(AS51&lt;&gt;0,(1000-(AR51+U51)/2)/AS51*AL51,0)</f>
        <v>117.15138918133029</v>
      </c>
      <c r="AW51">
        <f>U51*AA51/1000</f>
        <v>1.9080772744486603</v>
      </c>
      <c r="AX51">
        <f>(AU51-AW51)</f>
        <v>0.62238003728643321</v>
      </c>
      <c r="AY51">
        <f>1/(1.6/F51+1.37/N51)</f>
        <v>-24.952336929547094</v>
      </c>
      <c r="AZ51">
        <f>G51*AA51*0.001</f>
        <v>34.405292402866216</v>
      </c>
      <c r="BA51">
        <f>G51/S51</f>
        <v>1.0012548549918352</v>
      </c>
      <c r="BB51">
        <f>(1-AL51*AA51/AQ51/F51)*100</f>
        <v>125.19363140407387</v>
      </c>
      <c r="BC51">
        <f>(S51-E51/(N51/1.35))</f>
        <v>388.36321429309055</v>
      </c>
      <c r="BD51">
        <f>E51*BB51/100/BC51</f>
        <v>8.6298777668062428E-3</v>
      </c>
    </row>
    <row r="52" spans="1:56" x14ac:dyDescent="0.25">
      <c r="A52" s="1" t="s">
        <v>1</v>
      </c>
      <c r="B52" s="1" t="s">
        <v>162</v>
      </c>
    </row>
    <row r="53" spans="1:56" x14ac:dyDescent="0.25">
      <c r="A53" s="1" t="s">
        <v>1</v>
      </c>
      <c r="B53" s="1" t="s">
        <v>161</v>
      </c>
    </row>
    <row r="54" spans="1:56" x14ac:dyDescent="0.25">
      <c r="A54" s="1" t="s">
        <v>1</v>
      </c>
      <c r="B54" s="1" t="s">
        <v>160</v>
      </c>
    </row>
    <row r="55" spans="1:56" x14ac:dyDescent="0.25">
      <c r="A55" s="1" t="s">
        <v>1</v>
      </c>
      <c r="B55" s="1" t="s">
        <v>159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8EAE3-B8CD-4BCE-A239-563174388525}">
  <dimension ref="A1:BH56"/>
  <sheetViews>
    <sheetView workbookViewId="0">
      <selection activeCell="K19" sqref="K19:K52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258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251</v>
      </c>
    </row>
    <row r="12" spans="1:60" x14ac:dyDescent="0.25">
      <c r="A12" s="1" t="s">
        <v>1</v>
      </c>
      <c r="B12" s="1" t="s">
        <v>250</v>
      </c>
    </row>
    <row r="13" spans="1:60" x14ac:dyDescent="0.25">
      <c r="A13" s="1" t="s">
        <v>1</v>
      </c>
      <c r="B13" s="1" t="s">
        <v>249</v>
      </c>
    </row>
    <row r="14" spans="1:60" x14ac:dyDescent="0.25">
      <c r="A14" s="1" t="s">
        <v>1</v>
      </c>
      <c r="B14" s="1" t="s">
        <v>248</v>
      </c>
    </row>
    <row r="15" spans="1:60" x14ac:dyDescent="0.25">
      <c r="A15" s="1" t="s">
        <v>1</v>
      </c>
      <c r="B15" s="1" t="s">
        <v>247</v>
      </c>
    </row>
    <row r="16" spans="1:60" x14ac:dyDescent="0.25">
      <c r="A16" s="1" t="s">
        <v>1</v>
      </c>
      <c r="B16" s="1" t="s">
        <v>246</v>
      </c>
    </row>
    <row r="17" spans="1:60" x14ac:dyDescent="0.25">
      <c r="A17" s="1" t="s">
        <v>1</v>
      </c>
      <c r="B17" s="1" t="s">
        <v>245</v>
      </c>
    </row>
    <row r="18" spans="1:60" x14ac:dyDescent="0.25">
      <c r="A18" s="1" t="s">
        <v>1</v>
      </c>
      <c r="B18" s="1" t="s">
        <v>244</v>
      </c>
    </row>
    <row r="19" spans="1:60" x14ac:dyDescent="0.25">
      <c r="A19" s="1">
        <v>1</v>
      </c>
      <c r="B19" s="1" t="s">
        <v>243</v>
      </c>
      <c r="C19" s="1">
        <v>363.50005969032645</v>
      </c>
      <c r="D19" s="1">
        <v>0</v>
      </c>
      <c r="E19">
        <f>(R19-S19*(1000-T19)/(1000-U19))*AO19</f>
        <v>-6.1909540719411371</v>
      </c>
      <c r="F19">
        <f>IF(AZ19&lt;&gt;0,1/(1/AZ19-1/N19),0)</f>
        <v>0.12905597146102699</v>
      </c>
      <c r="G19">
        <f>((BC19-AP19/2)*S19-E19)/(BC19+AP19/2)</f>
        <v>459.68906992780506</v>
      </c>
      <c r="H19">
        <f>AP19*1000</f>
        <v>4.2233212329195275</v>
      </c>
      <c r="I19">
        <f>(AU19-BA19)</f>
        <v>2.9156830661564093</v>
      </c>
      <c r="J19">
        <f>(P19+AT19*D19)</f>
        <v>25.419103622436523</v>
      </c>
      <c r="K19" s="1">
        <v>2.72</v>
      </c>
      <c r="L19">
        <f>(K19*AI19+AJ19)</f>
        <v>2.140174012184143</v>
      </c>
      <c r="M19" s="1">
        <v>1</v>
      </c>
      <c r="N19">
        <f>L19*(M19+1)*(M19+1)/(M19*M19+1)</f>
        <v>4.2803480243682861</v>
      </c>
      <c r="O19" s="1">
        <v>29.060199737548828</v>
      </c>
      <c r="P19" s="1">
        <v>25.419103622436523</v>
      </c>
      <c r="Q19" s="1">
        <v>29.011667251586914</v>
      </c>
      <c r="R19" s="1">
        <v>400.09185791015625</v>
      </c>
      <c r="S19" s="1">
        <v>404.15286254882813</v>
      </c>
      <c r="T19" s="1">
        <v>8.9835010468959808E-2</v>
      </c>
      <c r="U19" s="1">
        <v>3.8997619152069092</v>
      </c>
      <c r="V19" s="1">
        <v>0.1965329498052597</v>
      </c>
      <c r="W19" s="1">
        <v>8.5315485000610352</v>
      </c>
      <c r="X19" s="1">
        <v>300.33740234375</v>
      </c>
      <c r="Y19" s="1">
        <v>1.296333409845829E-2</v>
      </c>
      <c r="Z19" s="1">
        <v>8.3314056396484375</v>
      </c>
      <c r="AA19" s="1">
        <v>88.291679382324219</v>
      </c>
      <c r="AB19" s="1">
        <v>5.6154842376708984</v>
      </c>
      <c r="AC19" s="1">
        <v>3.7605185508728027</v>
      </c>
      <c r="AD19" s="1">
        <v>4.3454233556985855E-2</v>
      </c>
      <c r="AE19" s="1">
        <v>1.6745150787755847E-3</v>
      </c>
      <c r="AF19" s="1">
        <v>1.6988983377814293E-2</v>
      </c>
      <c r="AG19" s="1">
        <v>1.6821835190057755E-2</v>
      </c>
      <c r="AH19" s="1">
        <v>1</v>
      </c>
      <c r="AI19" s="1">
        <v>-0.21956524252891541</v>
      </c>
      <c r="AJ19" s="1">
        <v>2.737391471862793</v>
      </c>
      <c r="AK19" s="1">
        <v>1</v>
      </c>
      <c r="AL19" s="1">
        <v>0</v>
      </c>
      <c r="AM19" s="1">
        <v>0.15999999642372131</v>
      </c>
      <c r="AN19" s="1">
        <v>111115</v>
      </c>
      <c r="AO19">
        <f>X19*0.000001/(K19*0.0001)</f>
        <v>1.1041816262637865</v>
      </c>
      <c r="AP19">
        <f>(U19-T19)/(1000-U19)*AO19</f>
        <v>4.2233212329195278E-3</v>
      </c>
      <c r="AQ19">
        <f>(P19+273.15)</f>
        <v>298.5691036224365</v>
      </c>
      <c r="AR19">
        <f>(O19+273.15)</f>
        <v>302.21019973754881</v>
      </c>
      <c r="AS19">
        <f>(Y19*AK19+Z19*AL19)*AM19</f>
        <v>2.074133409392831E-3</v>
      </c>
      <c r="AT19">
        <f>((AS19+0.00000010773*(AR19^4-AQ19^4))-AP19*44100)/(L19*0.92*2*29.3+0.00000043092*AQ19^3)</f>
        <v>-1.1329580980814167</v>
      </c>
      <c r="AU19">
        <f>0.61365*EXP(17.502*J19/(240.97+J19))</f>
        <v>3.2599995948412563</v>
      </c>
      <c r="AV19">
        <f>AU19*1000/AA19</f>
        <v>36.923067016594779</v>
      </c>
      <c r="AW19">
        <f>(AV19-U19)</f>
        <v>33.023305101387869</v>
      </c>
      <c r="AX19">
        <f>IF(D19,P19,(O19+P19)/2)</f>
        <v>27.239651679992676</v>
      </c>
      <c r="AY19">
        <f>0.61365*EXP(17.502*AX19/(240.97+AX19))</f>
        <v>3.6298481298694831</v>
      </c>
      <c r="AZ19">
        <f>IF(AW19&lt;&gt;0,(1000-(AV19+U19)/2)/AW19*AP19,0)</f>
        <v>0.12527871635228593</v>
      </c>
      <c r="BA19">
        <f>U19*AA19/1000</f>
        <v>0.34431652868484708</v>
      </c>
      <c r="BB19">
        <f>(AY19-BA19)</f>
        <v>3.2855316011846361</v>
      </c>
      <c r="BC19">
        <f>1/(1.6/F19+1.37/N19)</f>
        <v>7.8630019772232093E-2</v>
      </c>
      <c r="BD19">
        <f>G19*AA19*0.001</f>
        <v>40.586719977624583</v>
      </c>
      <c r="BE19">
        <f>G19/S19</f>
        <v>1.1374138662008544</v>
      </c>
      <c r="BF19">
        <f>(1-AP19*AA19/AU19/F19)*100</f>
        <v>11.370511477568247</v>
      </c>
      <c r="BG19">
        <f>(S19-E19/(N19/1.35))</f>
        <v>406.10545798021343</v>
      </c>
      <c r="BH19">
        <f>E19*BF19/100/BG19</f>
        <v>-1.7333998583080944E-3</v>
      </c>
    </row>
    <row r="20" spans="1:60" x14ac:dyDescent="0.25">
      <c r="A20" s="1" t="s">
        <v>1</v>
      </c>
      <c r="B20" s="1" t="s">
        <v>242</v>
      </c>
      <c r="K20" s="1">
        <v>2.72</v>
      </c>
    </row>
    <row r="21" spans="1:60" x14ac:dyDescent="0.25">
      <c r="A21" s="1" t="s">
        <v>1</v>
      </c>
      <c r="B21" s="1" t="s">
        <v>241</v>
      </c>
      <c r="K21" s="1">
        <v>2.72</v>
      </c>
    </row>
    <row r="22" spans="1:60" x14ac:dyDescent="0.25">
      <c r="A22" s="1">
        <v>2</v>
      </c>
      <c r="B22" s="1" t="s">
        <v>240</v>
      </c>
      <c r="C22" s="1">
        <v>566.50005969032645</v>
      </c>
      <c r="D22" s="1">
        <v>0</v>
      </c>
      <c r="E22">
        <f>(R22-S22*(1000-T22)/(1000-U22))*AO22</f>
        <v>-5.3939776299865265</v>
      </c>
      <c r="F22">
        <f>IF(AZ22&lt;&gt;0,1/(1/AZ22-1/N22),0)</f>
        <v>0.14027617517354293</v>
      </c>
      <c r="G22">
        <f>((BC22-AP22/2)*S22-E22)/(BC22+AP22/2)</f>
        <v>444.1553440591602</v>
      </c>
      <c r="H22">
        <f>AP22*1000</f>
        <v>4.4960528221800908</v>
      </c>
      <c r="I22">
        <f>(AU22-BA22)</f>
        <v>2.8629763270593025</v>
      </c>
      <c r="J22">
        <f>(P22+AT22*D22)</f>
        <v>25.263715744018555</v>
      </c>
      <c r="K22" s="1">
        <v>2.72</v>
      </c>
      <c r="L22">
        <f>(K22*AI22+AJ22)</f>
        <v>2.140174012184143</v>
      </c>
      <c r="M22" s="1">
        <v>1</v>
      </c>
      <c r="N22">
        <f>L22*(M22+1)*(M22+1)/(M22*M22+1)</f>
        <v>4.2803480243682861</v>
      </c>
      <c r="O22" s="1">
        <v>29.041831970214844</v>
      </c>
      <c r="P22" s="1">
        <v>25.263715744018555</v>
      </c>
      <c r="Q22" s="1">
        <v>28.981494903564453</v>
      </c>
      <c r="R22" s="1">
        <v>399.9998779296875</v>
      </c>
      <c r="S22" s="1">
        <v>403.2427978515625</v>
      </c>
      <c r="T22" s="1">
        <v>0.10257992148399353</v>
      </c>
      <c r="U22" s="1">
        <v>4.1572628021240234</v>
      </c>
      <c r="V22" s="1">
        <v>0.22464556992053986</v>
      </c>
      <c r="W22" s="1">
        <v>9.1042242050170898</v>
      </c>
      <c r="X22" s="1">
        <v>300.35452270507813</v>
      </c>
      <c r="Y22" s="1">
        <v>25.252580642700195</v>
      </c>
      <c r="Z22" s="1">
        <v>8.1061735153198242</v>
      </c>
      <c r="AA22" s="1">
        <v>88.288497924804688</v>
      </c>
      <c r="AB22" s="1">
        <v>4.8160276412963867</v>
      </c>
      <c r="AC22" s="1">
        <v>4.0129094123840332</v>
      </c>
      <c r="AD22" s="1">
        <v>5.4875794798135757E-2</v>
      </c>
      <c r="AE22" s="1">
        <v>3.047069301828742E-3</v>
      </c>
      <c r="AF22" s="1">
        <v>3.1721770763397217E-2</v>
      </c>
      <c r="AG22" s="1">
        <v>1.1591886170208454E-2</v>
      </c>
      <c r="AH22" s="1">
        <v>1</v>
      </c>
      <c r="AI22" s="1">
        <v>-0.21956524252891541</v>
      </c>
      <c r="AJ22" s="1">
        <v>2.737391471862793</v>
      </c>
      <c r="AK22" s="1">
        <v>1</v>
      </c>
      <c r="AL22" s="1">
        <v>0</v>
      </c>
      <c r="AM22" s="1">
        <v>0.15999999642372131</v>
      </c>
      <c r="AN22" s="1">
        <v>111115</v>
      </c>
      <c r="AO22">
        <f>X22*0.000001/(K22*0.0001)</f>
        <v>1.1042445687686695</v>
      </c>
      <c r="AP22">
        <f>(U22-T22)/(1000-U22)*AO22</f>
        <v>4.4960528221800909E-3</v>
      </c>
      <c r="AQ22">
        <f>(P22+273.15)</f>
        <v>298.41371574401853</v>
      </c>
      <c r="AR22">
        <f>(O22+273.15)</f>
        <v>302.19183197021482</v>
      </c>
      <c r="AS22">
        <f>(Y22*AK22+Z22*AL22)*AM22</f>
        <v>4.0404128125217653</v>
      </c>
      <c r="AT22">
        <f>((AS22+0.00000010773*(AR22^4-AQ22^4))-AP22*44100)/(L22*0.92*2*29.3+0.00000043092*AQ22^3)</f>
        <v>-1.1837895448430305</v>
      </c>
      <c r="AU22">
        <f>0.61365*EXP(17.502*J22/(240.97+J22))</f>
        <v>3.2300148153374972</v>
      </c>
      <c r="AV22">
        <f>AU22*1000/AA22</f>
        <v>36.584774815044433</v>
      </c>
      <c r="AW22">
        <f>(AV22-U22)</f>
        <v>32.42751201292041</v>
      </c>
      <c r="AX22">
        <f>IF(D22,P22,(O22+P22)/2)</f>
        <v>27.152773857116699</v>
      </c>
      <c r="AY22">
        <f>0.61365*EXP(17.502*AX22/(240.97+AX22))</f>
        <v>3.6114007784419826</v>
      </c>
      <c r="AZ22">
        <f>IF(AW22&lt;&gt;0,(1000-(AV22+U22)/2)/AW22*AP22,0)</f>
        <v>0.13582490213310716</v>
      </c>
      <c r="BA22">
        <f>U22*AA22/1000</f>
        <v>0.36703848827819457</v>
      </c>
      <c r="BB22">
        <f>(AY22-BA22)</f>
        <v>3.2443622901637879</v>
      </c>
      <c r="BC22">
        <f>1/(1.6/F22+1.37/N22)</f>
        <v>8.5279567019826849E-2</v>
      </c>
      <c r="BD22">
        <f>G22*AA22*0.001</f>
        <v>39.213808172258076</v>
      </c>
      <c r="BE22">
        <f>G22/S22</f>
        <v>1.1014588392541063</v>
      </c>
      <c r="BF22">
        <f>(1-AP22*AA22/AU22/F22)*100</f>
        <v>12.391326836637251</v>
      </c>
      <c r="BG22">
        <f>(S22-E22/(N22/1.35))</f>
        <v>404.94403096602554</v>
      </c>
      <c r="BH22">
        <f>E22*BF22/100/BG22</f>
        <v>-1.650562414840997E-3</v>
      </c>
    </row>
    <row r="23" spans="1:60" x14ac:dyDescent="0.25">
      <c r="A23" s="1" t="s">
        <v>1</v>
      </c>
      <c r="B23" s="1" t="s">
        <v>239</v>
      </c>
      <c r="K23" s="1">
        <v>2.72</v>
      </c>
    </row>
    <row r="24" spans="1:60" x14ac:dyDescent="0.25">
      <c r="A24" s="1" t="s">
        <v>1</v>
      </c>
      <c r="B24" s="1" t="s">
        <v>238</v>
      </c>
      <c r="K24" s="1">
        <v>2.72</v>
      </c>
    </row>
    <row r="25" spans="1:60" x14ac:dyDescent="0.25">
      <c r="A25" s="1">
        <v>3</v>
      </c>
      <c r="B25" s="1" t="s">
        <v>237</v>
      </c>
      <c r="C25" s="1">
        <v>769.50005969032645</v>
      </c>
      <c r="D25" s="1">
        <v>0</v>
      </c>
      <c r="E25">
        <f>(R25-S25*(1000-T25)/(1000-U25))*AO25</f>
        <v>-4.5381372814117729</v>
      </c>
      <c r="F25">
        <f>IF(AZ25&lt;&gt;0,1/(1/AZ25-1/N25),0)</f>
        <v>0.14545361197035375</v>
      </c>
      <c r="G25">
        <f>((BC25-AP25/2)*S25-E25)/(BC25+AP25/2)</f>
        <v>432.33539236727006</v>
      </c>
      <c r="H25">
        <f>AP25*1000</f>
        <v>4.5674796685983798</v>
      </c>
      <c r="I25">
        <f>(AU25-BA25)</f>
        <v>2.8086549700879204</v>
      </c>
      <c r="J25">
        <f>(P25+AT25*D25)</f>
        <v>25.013656616210938</v>
      </c>
      <c r="K25" s="1">
        <v>2.72</v>
      </c>
      <c r="L25">
        <f>(K25*AI25+AJ25)</f>
        <v>2.140174012184143</v>
      </c>
      <c r="M25" s="1">
        <v>1</v>
      </c>
      <c r="N25">
        <f>L25*(M25+1)*(M25+1)/(M25*M25+1)</f>
        <v>4.2803480243682861</v>
      </c>
      <c r="O25" s="1">
        <v>28.977472305297852</v>
      </c>
      <c r="P25" s="1">
        <v>25.013656616210938</v>
      </c>
      <c r="Q25" s="1">
        <v>28.9151611328125</v>
      </c>
      <c r="R25" s="1">
        <v>400.10220336914063</v>
      </c>
      <c r="S25" s="1">
        <v>402.546630859375</v>
      </c>
      <c r="T25" s="1">
        <v>0.11368364095687866</v>
      </c>
      <c r="U25" s="1">
        <v>4.2320632934570313</v>
      </c>
      <c r="V25" s="1">
        <v>0.24987095594406128</v>
      </c>
      <c r="W25" s="1">
        <v>9.3018636703491211</v>
      </c>
      <c r="X25" s="1">
        <v>300.38433837890625</v>
      </c>
      <c r="Y25" s="1">
        <v>50.101108551025391</v>
      </c>
      <c r="Z25" s="1">
        <v>8.5657052993774414</v>
      </c>
      <c r="AA25" s="1">
        <v>88.281387329101563</v>
      </c>
      <c r="AB25" s="1">
        <v>3.9203290939331055</v>
      </c>
      <c r="AC25" s="1">
        <v>4.0757684707641602</v>
      </c>
      <c r="AD25" s="1">
        <v>6.1053946614265442E-2</v>
      </c>
      <c r="AE25" s="1">
        <v>1.7114044167101383E-3</v>
      </c>
      <c r="AF25" s="1">
        <v>4.0460769087076187E-2</v>
      </c>
      <c r="AG25" s="1">
        <v>9.1074071824550629E-3</v>
      </c>
      <c r="AH25" s="1">
        <v>1</v>
      </c>
      <c r="AI25" s="1">
        <v>-0.21956524252891541</v>
      </c>
      <c r="AJ25" s="1">
        <v>2.737391471862793</v>
      </c>
      <c r="AK25" s="1">
        <v>1</v>
      </c>
      <c r="AL25" s="1">
        <v>0</v>
      </c>
      <c r="AM25" s="1">
        <v>0.15999999642372131</v>
      </c>
      <c r="AN25" s="1">
        <v>111115</v>
      </c>
      <c r="AO25">
        <f>X25*0.000001/(K25*0.0001)</f>
        <v>1.1043541852165668</v>
      </c>
      <c r="AP25">
        <f>(U25-T25)/(1000-U25)*AO25</f>
        <v>4.5674796685983799E-3</v>
      </c>
      <c r="AQ25">
        <f>(P25+273.15)</f>
        <v>298.16365661621091</v>
      </c>
      <c r="AR25">
        <f>(O25+273.15)</f>
        <v>302.12747230529783</v>
      </c>
      <c r="AS25">
        <f>(Y25*AK25+Z25*AL25)*AM25</f>
        <v>8.0161771889885358</v>
      </c>
      <c r="AT25">
        <f>((AS25+0.00000010773*(AR25^4-AQ25^4))-AP25*44100)/(L25*0.92*2*29.3+0.00000043092*AQ25^3)</f>
        <v>-1.1610253463368412</v>
      </c>
      <c r="AU25">
        <f>0.61365*EXP(17.502*J25/(240.97+J25))</f>
        <v>3.1822673888988739</v>
      </c>
      <c r="AV25">
        <f>AU25*1000/AA25</f>
        <v>36.046866561303503</v>
      </c>
      <c r="AW25">
        <f>(AV25-U25)</f>
        <v>31.814803267846472</v>
      </c>
      <c r="AX25">
        <f>IF(D25,P25,(O25+P25)/2)</f>
        <v>26.995564460754395</v>
      </c>
      <c r="AY25">
        <f>0.61365*EXP(17.502*AX25/(240.97+AX25))</f>
        <v>3.5782273911829692</v>
      </c>
      <c r="AZ25">
        <f>IF(AW25&lt;&gt;0,(1000-(AV25+U25)/2)/AW25*AP25,0)</f>
        <v>0.14067329080514113</v>
      </c>
      <c r="BA25">
        <f>U25*AA25/1000</f>
        <v>0.37361241881095336</v>
      </c>
      <c r="BB25">
        <f>(AY25-BA25)</f>
        <v>3.2046149723720156</v>
      </c>
      <c r="BC25">
        <f>1/(1.6/F25+1.37/N25)</f>
        <v>8.8338145489242251E-2</v>
      </c>
      <c r="BD25">
        <f>G25*AA25*0.001</f>
        <v>38.167168229654067</v>
      </c>
      <c r="BE25">
        <f>G25/S25</f>
        <v>1.0740007721448337</v>
      </c>
      <c r="BF25">
        <f>(1-AP25*AA25/AU25/F25)*100</f>
        <v>12.886674367287466</v>
      </c>
      <c r="BG25">
        <f>(S25-E25/(N25/1.35))</f>
        <v>403.97793628010891</v>
      </c>
      <c r="BH25">
        <f>E25*BF25/100/BG25</f>
        <v>-1.4476408765812154E-3</v>
      </c>
    </row>
    <row r="26" spans="1:60" x14ac:dyDescent="0.25">
      <c r="A26" s="1" t="s">
        <v>1</v>
      </c>
      <c r="B26" s="1" t="s">
        <v>236</v>
      </c>
      <c r="K26" s="1">
        <v>2.72</v>
      </c>
    </row>
    <row r="27" spans="1:60" x14ac:dyDescent="0.25">
      <c r="A27" s="1" t="s">
        <v>1</v>
      </c>
      <c r="B27" s="1" t="s">
        <v>235</v>
      </c>
      <c r="K27" s="1">
        <v>2.72</v>
      </c>
    </row>
    <row r="28" spans="1:60" x14ac:dyDescent="0.25">
      <c r="A28" s="1">
        <v>4</v>
      </c>
      <c r="B28" s="1" t="s">
        <v>234</v>
      </c>
      <c r="C28" s="1">
        <v>972.50005969032645</v>
      </c>
      <c r="D28" s="1">
        <v>0</v>
      </c>
      <c r="E28">
        <f>(R28-S28*(1000-T28)/(1000-U28))*AO28</f>
        <v>-3.5115199786189395</v>
      </c>
      <c r="F28">
        <f>IF(AZ28&lt;&gt;0,1/(1/AZ28-1/N28),0)</f>
        <v>0.14840800472099405</v>
      </c>
      <c r="G28">
        <f>((BC28-AP28/2)*S28-E28)/(BC28+AP28/2)</f>
        <v>419.47176431108107</v>
      </c>
      <c r="H28">
        <f>AP28*1000</f>
        <v>4.6185557663702141</v>
      </c>
      <c r="I28">
        <f>(AU28-BA28)</f>
        <v>2.7855148783460879</v>
      </c>
      <c r="J28">
        <f>(P28+AT28*D28)</f>
        <v>24.918006896972656</v>
      </c>
      <c r="K28" s="1">
        <v>2.72</v>
      </c>
      <c r="L28">
        <f>(K28*AI28+AJ28)</f>
        <v>2.140174012184143</v>
      </c>
      <c r="M28" s="1">
        <v>1</v>
      </c>
      <c r="N28">
        <f>L28*(M28+1)*(M28+1)/(M28*M28+1)</f>
        <v>4.2803480243682861</v>
      </c>
      <c r="O28" s="1">
        <v>28.909526824951172</v>
      </c>
      <c r="P28" s="1">
        <v>24.918006896972656</v>
      </c>
      <c r="Q28" s="1">
        <v>28.848823547363281</v>
      </c>
      <c r="R28" s="1">
        <v>400.0362548828125</v>
      </c>
      <c r="S28" s="1">
        <v>401.53692626953125</v>
      </c>
      <c r="T28" s="1">
        <v>0.12439121305942535</v>
      </c>
      <c r="U28" s="1">
        <v>4.2892727851867676</v>
      </c>
      <c r="V28" s="1">
        <v>0.27447560429573059</v>
      </c>
      <c r="W28" s="1">
        <v>9.4645004272460938</v>
      </c>
      <c r="X28" s="1">
        <v>300.33477783203125</v>
      </c>
      <c r="Y28" s="1">
        <v>101.2193603515625</v>
      </c>
      <c r="Z28" s="1">
        <v>9.1289548873901367</v>
      </c>
      <c r="AA28" s="1">
        <v>88.278945922851563</v>
      </c>
      <c r="AB28" s="1">
        <v>2.8936781883239746</v>
      </c>
      <c r="AC28" s="1">
        <v>4.1238212585449219</v>
      </c>
      <c r="AD28" s="1">
        <v>5.7285334914922714E-2</v>
      </c>
      <c r="AE28" s="1">
        <v>2.1598422899842262E-3</v>
      </c>
      <c r="AF28" s="1">
        <v>2.1869098767638206E-2</v>
      </c>
      <c r="AG28" s="1">
        <v>1.0894620791077614E-2</v>
      </c>
      <c r="AH28" s="1">
        <v>1</v>
      </c>
      <c r="AI28" s="1">
        <v>-0.21956524252891541</v>
      </c>
      <c r="AJ28" s="1">
        <v>2.737391471862793</v>
      </c>
      <c r="AK28" s="1">
        <v>1</v>
      </c>
      <c r="AL28" s="1">
        <v>0</v>
      </c>
      <c r="AM28" s="1">
        <v>0.15999999642372131</v>
      </c>
      <c r="AN28" s="1">
        <v>111115</v>
      </c>
      <c r="AO28">
        <f>X28*0.000001/(K28*0.0001)</f>
        <v>1.104171977323644</v>
      </c>
      <c r="AP28">
        <f>(U28-T28)/(1000-U28)*AO28</f>
        <v>4.6185557663702137E-3</v>
      </c>
      <c r="AQ28">
        <f>(P28+273.15)</f>
        <v>298.06800689697263</v>
      </c>
      <c r="AR28">
        <f>(O28+273.15)</f>
        <v>302.05952682495115</v>
      </c>
      <c r="AS28">
        <f>(Y28*AK28+Z28*AL28)*AM28</f>
        <v>16.195097294261359</v>
      </c>
      <c r="AT28">
        <f>((AS28+0.00000010773*(AR28^4-AQ28^4))-AP28*44100)/(L28*0.92*2*29.3+0.00000043092*AQ28^3)</f>
        <v>-1.1121381158351693</v>
      </c>
      <c r="AU28">
        <f>0.61365*EXP(17.502*J28/(240.97+J28))</f>
        <v>3.1641673585979495</v>
      </c>
      <c r="AV28">
        <f>AU28*1000/AA28</f>
        <v>35.842831215533181</v>
      </c>
      <c r="AW28">
        <f>(AV28-U28)</f>
        <v>31.553558430346413</v>
      </c>
      <c r="AX28">
        <f>IF(D28,P28,(O28+P28)/2)</f>
        <v>26.913766860961914</v>
      </c>
      <c r="AY28">
        <f>0.61365*EXP(17.502*AX28/(240.97+AX28))</f>
        <v>3.5610723952300214</v>
      </c>
      <c r="AZ28">
        <f>IF(AW28&lt;&gt;0,(1000-(AV28+U28)/2)/AW28*AP28,0)</f>
        <v>0.1434348394076192</v>
      </c>
      <c r="BA28">
        <f>U28*AA28/1000</f>
        <v>0.37865248025186155</v>
      </c>
      <c r="BB28">
        <f>(AY28-BA28)</f>
        <v>3.1824199149781598</v>
      </c>
      <c r="BC28">
        <f>1/(1.6/F28+1.37/N28)</f>
        <v>9.0080700133200575E-2</v>
      </c>
      <c r="BD28">
        <f>G28*AA28*0.001</f>
        <v>37.03052519778106</v>
      </c>
      <c r="BE28">
        <f>G28/S28</f>
        <v>1.0446654762444216</v>
      </c>
      <c r="BF28">
        <f>(1-AP28*AA28/AU28/F28)*100</f>
        <v>13.174646840493786</v>
      </c>
      <c r="BG28">
        <f>(S28-E28/(N28/1.35))</f>
        <v>402.64444181362893</v>
      </c>
      <c r="BH28">
        <f>E28*BF28/100/BG28</f>
        <v>-1.1489798638039186E-3</v>
      </c>
    </row>
    <row r="29" spans="1:60" x14ac:dyDescent="0.25">
      <c r="A29" s="1" t="s">
        <v>1</v>
      </c>
      <c r="B29" s="1" t="s">
        <v>233</v>
      </c>
      <c r="K29" s="1">
        <v>2.72</v>
      </c>
    </row>
    <row r="30" spans="1:60" x14ac:dyDescent="0.25">
      <c r="A30" s="1" t="s">
        <v>1</v>
      </c>
      <c r="B30" s="1" t="s">
        <v>232</v>
      </c>
      <c r="K30" s="1">
        <v>2.72</v>
      </c>
    </row>
    <row r="31" spans="1:60" x14ac:dyDescent="0.25">
      <c r="A31" s="1">
        <v>5</v>
      </c>
      <c r="B31" s="1" t="s">
        <v>231</v>
      </c>
      <c r="C31" s="1">
        <v>1175.5000596903265</v>
      </c>
      <c r="D31" s="1">
        <v>0</v>
      </c>
      <c r="E31">
        <f>(R31-S31*(1000-T31)/(1000-U31))*AO31</f>
        <v>-2.6683694261408699</v>
      </c>
      <c r="F31">
        <f>IF(AZ31&lt;&gt;0,1/(1/AZ31-1/N31),0)</f>
        <v>0.15081971771562919</v>
      </c>
      <c r="G31">
        <f>((BC31-AP31/2)*S31-E31)/(BC31+AP31/2)</f>
        <v>409.22828644417223</v>
      </c>
      <c r="H31">
        <f>AP31*1000</f>
        <v>4.6791780466833579</v>
      </c>
      <c r="I31">
        <f>(AU31-BA31)</f>
        <v>2.7783159841350158</v>
      </c>
      <c r="J31">
        <f>(P31+AT31*D31)</f>
        <v>24.908912658691406</v>
      </c>
      <c r="K31" s="1">
        <v>2.72</v>
      </c>
      <c r="L31">
        <f>(K31*AI31+AJ31)</f>
        <v>2.140174012184143</v>
      </c>
      <c r="M31" s="1">
        <v>1</v>
      </c>
      <c r="N31">
        <f>L31*(M31+1)*(M31+1)/(M31*M31+1)</f>
        <v>4.2803480243682861</v>
      </c>
      <c r="O31" s="1">
        <v>28.863204956054688</v>
      </c>
      <c r="P31" s="1">
        <v>24.908912658691406</v>
      </c>
      <c r="Q31" s="1">
        <v>28.800682067871094</v>
      </c>
      <c r="R31" s="1">
        <v>400.05905151367188</v>
      </c>
      <c r="S31" s="1">
        <v>400.77719116210938</v>
      </c>
      <c r="T31" s="1">
        <v>0.13282068073749542</v>
      </c>
      <c r="U31" s="1">
        <v>4.3515105247497559</v>
      </c>
      <c r="V31" s="1">
        <v>0.29385402798652649</v>
      </c>
      <c r="W31" s="1">
        <v>9.6273326873779297</v>
      </c>
      <c r="X31" s="1">
        <v>300.37716674804688</v>
      </c>
      <c r="Y31" s="1">
        <v>150.66665649414063</v>
      </c>
      <c r="Z31" s="1">
        <v>8.3976354598999023</v>
      </c>
      <c r="AA31" s="1">
        <v>88.276275634765625</v>
      </c>
      <c r="AB31" s="1">
        <v>2.1715590953826904</v>
      </c>
      <c r="AC31" s="1">
        <v>4.175539493560791</v>
      </c>
      <c r="AD31" s="1">
        <v>6.5738648176193237E-2</v>
      </c>
      <c r="AE31" s="1">
        <v>2.0886673592031002E-3</v>
      </c>
      <c r="AF31" s="1">
        <v>2.2481828927993774E-2</v>
      </c>
      <c r="AG31" s="1">
        <v>1.1301781982183456E-2</v>
      </c>
      <c r="AH31" s="1">
        <v>1</v>
      </c>
      <c r="AI31" s="1">
        <v>-0.21956524252891541</v>
      </c>
      <c r="AJ31" s="1">
        <v>2.737391471862793</v>
      </c>
      <c r="AK31" s="1">
        <v>1</v>
      </c>
      <c r="AL31" s="1">
        <v>0</v>
      </c>
      <c r="AM31" s="1">
        <v>0.15999999642372131</v>
      </c>
      <c r="AN31" s="1">
        <v>111115</v>
      </c>
      <c r="AO31">
        <f>X31*0.000001/(K31*0.0001)</f>
        <v>1.1043278189266426</v>
      </c>
      <c r="AP31">
        <f>(U31-T31)/(1000-U31)*AO31</f>
        <v>4.6791780466833577E-3</v>
      </c>
      <c r="AQ31">
        <f>(P31+273.15)</f>
        <v>298.05891265869138</v>
      </c>
      <c r="AR31">
        <f>(O31+273.15)</f>
        <v>302.01320495605466</v>
      </c>
      <c r="AS31">
        <f>(Y31*AK31+Z31*AL31)*AM31</f>
        <v>24.106664500236548</v>
      </c>
      <c r="AT31">
        <f>((AS31+0.00000010773*(AR31^4-AQ31^4))-AP31*44100)/(L31*0.92*2*29.3+0.00000043092*AQ31^3)</f>
        <v>-1.0743537265289387</v>
      </c>
      <c r="AU31">
        <f>0.61365*EXP(17.502*J31/(240.97+J31))</f>
        <v>3.1624511266454087</v>
      </c>
      <c r="AV31">
        <f>AU31*1000/AA31</f>
        <v>35.824473834054103</v>
      </c>
      <c r="AW31">
        <f>(AV31-U31)</f>
        <v>31.472963309304347</v>
      </c>
      <c r="AX31">
        <f>IF(D31,P31,(O31+P31)/2)</f>
        <v>26.886058807373047</v>
      </c>
      <c r="AY31">
        <f>0.61365*EXP(17.502*AX31/(240.97+AX31))</f>
        <v>3.5552776277542701</v>
      </c>
      <c r="AZ31">
        <f>IF(AW31&lt;&gt;0,(1000-(AV31+U31)/2)/AW31*AP31,0)</f>
        <v>0.14568640104251118</v>
      </c>
      <c r="BA31">
        <f>U31*AA31/1000</f>
        <v>0.38413514251039305</v>
      </c>
      <c r="BB31">
        <f>(AY31-BA31)</f>
        <v>3.1711424852438772</v>
      </c>
      <c r="BC31">
        <f>1/(1.6/F31+1.37/N31)</f>
        <v>9.1501690145165085E-2</v>
      </c>
      <c r="BD31">
        <f>G31*AA31*0.001</f>
        <v>36.125149011688571</v>
      </c>
      <c r="BE31">
        <f>G31/S31</f>
        <v>1.021086767082622</v>
      </c>
      <c r="BF31">
        <f>(1-AP31*AA31/AU31/F31)*100</f>
        <v>13.397261209416744</v>
      </c>
      <c r="BG31">
        <f>(S31-E31/(N31/1.35))</f>
        <v>401.61878130963527</v>
      </c>
      <c r="BH31">
        <f>E31*BF31/100/BG31</f>
        <v>-8.9011878599545575E-4</v>
      </c>
    </row>
    <row r="32" spans="1:60" x14ac:dyDescent="0.25">
      <c r="A32" s="1" t="s">
        <v>1</v>
      </c>
      <c r="B32" s="1" t="s">
        <v>230</v>
      </c>
      <c r="K32" s="1">
        <v>2.72</v>
      </c>
    </row>
    <row r="33" spans="1:60" x14ac:dyDescent="0.25">
      <c r="A33" s="1" t="s">
        <v>1</v>
      </c>
      <c r="B33" s="1" t="s">
        <v>229</v>
      </c>
      <c r="K33" s="1">
        <v>2.72</v>
      </c>
    </row>
    <row r="34" spans="1:60" x14ac:dyDescent="0.25">
      <c r="A34" s="1">
        <v>6</v>
      </c>
      <c r="B34" s="1" t="s">
        <v>228</v>
      </c>
      <c r="C34" s="1">
        <v>1378.5000596903265</v>
      </c>
      <c r="D34" s="1">
        <v>0</v>
      </c>
      <c r="E34">
        <f>(R34-S34*(1000-T34)/(1000-U34))*AO34</f>
        <v>-1.5686044659886145</v>
      </c>
      <c r="F34">
        <f>IF(AZ34&lt;&gt;0,1/(1/AZ34-1/N34),0)</f>
        <v>0.15448478320105044</v>
      </c>
      <c r="G34">
        <f>((BC34-AP34/2)*S34-E34)/(BC34+AP34/2)</f>
        <v>396.11663847002666</v>
      </c>
      <c r="H34">
        <f>AP34*1000</f>
        <v>4.8180988400452609</v>
      </c>
      <c r="I34">
        <f>(AU34-BA34)</f>
        <v>2.7944643110238538</v>
      </c>
      <c r="J34">
        <f>(P34+AT34*D34)</f>
        <v>25.055843353271484</v>
      </c>
      <c r="K34" s="1">
        <v>2.72</v>
      </c>
      <c r="L34">
        <f>(K34*AI34+AJ34)</f>
        <v>2.140174012184143</v>
      </c>
      <c r="M34" s="1">
        <v>1</v>
      </c>
      <c r="N34">
        <f>L34*(M34+1)*(M34+1)/(M34*M34+1)</f>
        <v>4.2803480243682861</v>
      </c>
      <c r="O34" s="1">
        <v>28.830415725708008</v>
      </c>
      <c r="P34" s="1">
        <v>25.055843353271484</v>
      </c>
      <c r="Q34" s="1">
        <v>28.770849227905273</v>
      </c>
      <c r="R34" s="1">
        <v>400.16595458984375</v>
      </c>
      <c r="S34" s="1">
        <v>399.84185791015625</v>
      </c>
      <c r="T34" s="1">
        <v>0.14024084806442261</v>
      </c>
      <c r="U34" s="1">
        <v>4.484036922454834</v>
      </c>
      <c r="V34" s="1">
        <v>0.31084537506103516</v>
      </c>
      <c r="W34" s="1">
        <v>9.9389162063598633</v>
      </c>
      <c r="X34" s="1">
        <v>300.34707641601563</v>
      </c>
      <c r="Y34" s="1">
        <v>299.03335571289063</v>
      </c>
      <c r="Z34" s="1">
        <v>9.6035451889038086</v>
      </c>
      <c r="AA34" s="1">
        <v>88.271995544433594</v>
      </c>
      <c r="AB34" s="1">
        <v>1.1962599754333496</v>
      </c>
      <c r="AC34" s="1">
        <v>4.2959589958190918</v>
      </c>
      <c r="AD34" s="1">
        <v>4.910987988114357E-2</v>
      </c>
      <c r="AE34" s="1">
        <v>2.8297824319452047E-3</v>
      </c>
      <c r="AF34" s="1">
        <v>2.3569947108626366E-2</v>
      </c>
      <c r="AG34" s="1">
        <v>1.0479064658284187E-2</v>
      </c>
      <c r="AH34" s="1">
        <v>1</v>
      </c>
      <c r="AI34" s="1">
        <v>-0.21956524252891541</v>
      </c>
      <c r="AJ34" s="1">
        <v>2.737391471862793</v>
      </c>
      <c r="AK34" s="1">
        <v>1</v>
      </c>
      <c r="AL34" s="1">
        <v>0</v>
      </c>
      <c r="AM34" s="1">
        <v>0.15999999642372131</v>
      </c>
      <c r="AN34" s="1">
        <v>111115</v>
      </c>
      <c r="AO34">
        <f>X34*0.000001/(K34*0.0001)</f>
        <v>1.1042171927059397</v>
      </c>
      <c r="AP34">
        <f>(U34-T34)/(1000-U34)*AO34</f>
        <v>4.8180988400452606E-3</v>
      </c>
      <c r="AQ34">
        <f>(P34+273.15)</f>
        <v>298.20584335327146</v>
      </c>
      <c r="AR34">
        <f>(O34+273.15)</f>
        <v>301.98041572570799</v>
      </c>
      <c r="AS34">
        <f>(Y34*AK34+Z34*AL34)*AM34</f>
        <v>47.845335844635883</v>
      </c>
      <c r="AT34">
        <f>((AS34+0.00000010773*(AR34^4-AQ34^4))-AP34*44100)/(L34*0.92*2*29.3+0.00000043092*AQ34^3)</f>
        <v>-0.95162171277566343</v>
      </c>
      <c r="AU34">
        <f>0.61365*EXP(17.502*J34/(240.97+J34))</f>
        <v>3.1902791982638625</v>
      </c>
      <c r="AV34">
        <f>AU34*1000/AA34</f>
        <v>36.141464556082987</v>
      </c>
      <c r="AW34">
        <f>(AV34-U34)</f>
        <v>31.657427633628153</v>
      </c>
      <c r="AX34">
        <f>IF(D34,P34,(O34+P34)/2)</f>
        <v>26.943129539489746</v>
      </c>
      <c r="AY34">
        <f>0.61365*EXP(17.502*AX34/(240.97+AX34))</f>
        <v>3.5672222019870721</v>
      </c>
      <c r="AZ34">
        <f>IF(AW34&lt;&gt;0,(1000-(AV34+U34)/2)/AW34*AP34,0)</f>
        <v>0.14910339696255639</v>
      </c>
      <c r="BA34">
        <f>U34*AA34/1000</f>
        <v>0.39581488724000885</v>
      </c>
      <c r="BB34">
        <f>(AY34-BA34)</f>
        <v>3.1714073147470634</v>
      </c>
      <c r="BC34">
        <f>1/(1.6/F34+1.37/N34)</f>
        <v>9.365861358921905E-2</v>
      </c>
      <c r="BD34">
        <f>G34*AA34*0.001</f>
        <v>34.966006146102202</v>
      </c>
      <c r="BE34">
        <f>G34/S34</f>
        <v>0.99068326798099604</v>
      </c>
      <c r="BF34">
        <f>(1-AP34*AA34/AU34/F34)*100</f>
        <v>13.705274851323345</v>
      </c>
      <c r="BG34">
        <f>(S34-E34/(N34/1.35))</f>
        <v>400.33658778189306</v>
      </c>
      <c r="BH34">
        <f>E34*BF34/100/BG34</f>
        <v>-5.3700201269386925E-4</v>
      </c>
    </row>
    <row r="35" spans="1:60" x14ac:dyDescent="0.25">
      <c r="A35" s="1" t="s">
        <v>1</v>
      </c>
      <c r="B35" s="1" t="s">
        <v>227</v>
      </c>
      <c r="K35" s="1">
        <v>2.72</v>
      </c>
    </row>
    <row r="36" spans="1:60" x14ac:dyDescent="0.25">
      <c r="A36" s="1" t="s">
        <v>1</v>
      </c>
      <c r="B36" s="1" t="s">
        <v>226</v>
      </c>
      <c r="K36" s="1">
        <v>2.72</v>
      </c>
    </row>
    <row r="37" spans="1:60" x14ac:dyDescent="0.25">
      <c r="A37" s="1">
        <v>7</v>
      </c>
      <c r="B37" s="1" t="s">
        <v>225</v>
      </c>
      <c r="C37" s="1">
        <v>1581.5000596903265</v>
      </c>
      <c r="D37" s="1">
        <v>0</v>
      </c>
      <c r="E37">
        <f>(R37-S37*(1000-T37)/(1000-U37))*AO37</f>
        <v>-1.0517460920281674</v>
      </c>
      <c r="F37">
        <f>IF(AZ37&lt;&gt;0,1/(1/AZ37-1/N37),0)</f>
        <v>0.15875022329081728</v>
      </c>
      <c r="G37">
        <f>((BC37-AP37/2)*S37-E37)/(BC37+AP37/2)</f>
        <v>389.6548021361192</v>
      </c>
      <c r="H37">
        <f>AP37*1000</f>
        <v>5.0019266406823837</v>
      </c>
      <c r="I37">
        <f>(AU37-BA37)</f>
        <v>2.8247001056077838</v>
      </c>
      <c r="J37">
        <f>(P37+AT37*D37)</f>
        <v>25.294902801513672</v>
      </c>
      <c r="K37" s="1">
        <v>2.72</v>
      </c>
      <c r="L37">
        <f>(K37*AI37+AJ37)</f>
        <v>2.140174012184143</v>
      </c>
      <c r="M37" s="1">
        <v>1</v>
      </c>
      <c r="N37">
        <f>L37*(M37+1)*(M37+1)/(M37*M37+1)</f>
        <v>4.2803480243682861</v>
      </c>
      <c r="O37" s="1">
        <v>28.801420211791992</v>
      </c>
      <c r="P37" s="1">
        <v>25.294902801513672</v>
      </c>
      <c r="Q37" s="1">
        <v>28.739513397216797</v>
      </c>
      <c r="R37" s="1">
        <v>400.09054565429688</v>
      </c>
      <c r="S37" s="1">
        <v>399.23455810546875</v>
      </c>
      <c r="T37" s="1">
        <v>0.15112194418907166</v>
      </c>
      <c r="U37" s="1">
        <v>4.6598544120788574</v>
      </c>
      <c r="V37" s="1">
        <v>0.33550933003425598</v>
      </c>
      <c r="W37" s="1">
        <v>10.345451354980469</v>
      </c>
      <c r="X37" s="1">
        <v>300.34698486328125</v>
      </c>
      <c r="Y37" s="1">
        <v>500.65585327148438</v>
      </c>
      <c r="Z37" s="1">
        <v>8.9678239822387695</v>
      </c>
      <c r="AA37" s="1">
        <v>88.267433166503906</v>
      </c>
      <c r="AB37" s="1">
        <v>0.6277083158493042</v>
      </c>
      <c r="AC37" s="1">
        <v>4.4679775238037109</v>
      </c>
      <c r="AD37" s="1">
        <v>9.6174642443656921E-2</v>
      </c>
      <c r="AE37" s="1">
        <v>2.2143435198813677E-3</v>
      </c>
      <c r="AF37" s="1">
        <v>3.252464160323143E-2</v>
      </c>
      <c r="AG37" s="1">
        <v>1.1494035832583904E-2</v>
      </c>
      <c r="AH37" s="1">
        <v>1</v>
      </c>
      <c r="AI37" s="1">
        <v>-0.21956524252891541</v>
      </c>
      <c r="AJ37" s="1">
        <v>2.737391471862793</v>
      </c>
      <c r="AK37" s="1">
        <v>1</v>
      </c>
      <c r="AL37" s="1">
        <v>0</v>
      </c>
      <c r="AM37" s="1">
        <v>0.15999999642372131</v>
      </c>
      <c r="AN37" s="1">
        <v>111115</v>
      </c>
      <c r="AO37">
        <f>X37*0.000001/(K37*0.0001)</f>
        <v>1.1042168561150045</v>
      </c>
      <c r="AP37">
        <f>(U37-T37)/(1000-U37)*AO37</f>
        <v>5.0019266406823833E-3</v>
      </c>
      <c r="AQ37">
        <f>(P37+273.15)</f>
        <v>298.44490280151365</v>
      </c>
      <c r="AR37">
        <f>(O37+273.15)</f>
        <v>301.95142021179197</v>
      </c>
      <c r="AS37">
        <f>(Y37*AK37+Z37*AL37)*AM37</f>
        <v>80.104934732952643</v>
      </c>
      <c r="AT37">
        <f>((AS37+0.00000010773*(AR37^4-AQ37^4))-AP37*44100)/(L37*0.92*2*29.3+0.00000043092*AQ37^3)</f>
        <v>-0.7852663503288545</v>
      </c>
      <c r="AU37">
        <f>0.61365*EXP(17.502*J37/(240.97+J37))</f>
        <v>3.2360134934915927</v>
      </c>
      <c r="AV37">
        <f>AU37*1000/AA37</f>
        <v>36.661465926932706</v>
      </c>
      <c r="AW37">
        <f>(AV37-U37)</f>
        <v>32.001611514853849</v>
      </c>
      <c r="AX37">
        <f>IF(D37,P37,(O37+P37)/2)</f>
        <v>27.048161506652832</v>
      </c>
      <c r="AY37">
        <f>0.61365*EXP(17.502*AX37/(240.97+AX37))</f>
        <v>3.5892963710895107</v>
      </c>
      <c r="AZ37">
        <f>IF(AW37&lt;&gt;0,(1000-(AV37+U37)/2)/AW37*AP37,0)</f>
        <v>0.15307302670969314</v>
      </c>
      <c r="BA37">
        <f>U37*AA37/1000</f>
        <v>0.41131338788380889</v>
      </c>
      <c r="BB37">
        <f>(AY37-BA37)</f>
        <v>3.1779829832057018</v>
      </c>
      <c r="BC37">
        <f>1/(1.6/F37+1.37/N37)</f>
        <v>9.6165003022099321E-2</v>
      </c>
      <c r="BD37">
        <f>G37*AA37*0.001</f>
        <v>34.393829205557203</v>
      </c>
      <c r="BE37">
        <f>G37/S37</f>
        <v>0.97600469254262601</v>
      </c>
      <c r="BF37">
        <f>(1-AP37*AA37/AU37/F37)*100</f>
        <v>14.056478111958558</v>
      </c>
      <c r="BG37">
        <f>(S37-E37/(N37/1.35))</f>
        <v>399.5662734744422</v>
      </c>
      <c r="BH37">
        <f>E37*BF37/100/BG37</f>
        <v>-3.69997342202545E-4</v>
      </c>
    </row>
    <row r="38" spans="1:60" x14ac:dyDescent="0.25">
      <c r="A38" s="1" t="s">
        <v>1</v>
      </c>
      <c r="B38" s="1" t="s">
        <v>224</v>
      </c>
      <c r="K38" s="1">
        <v>2.72</v>
      </c>
    </row>
    <row r="39" spans="1:60" x14ac:dyDescent="0.25">
      <c r="A39" s="1" t="s">
        <v>1</v>
      </c>
      <c r="B39" s="1" t="s">
        <v>223</v>
      </c>
      <c r="K39" s="1">
        <v>2.72</v>
      </c>
    </row>
    <row r="40" spans="1:60" x14ac:dyDescent="0.25">
      <c r="A40" s="1">
        <v>8</v>
      </c>
      <c r="B40" s="1" t="s">
        <v>222</v>
      </c>
      <c r="C40" s="1">
        <v>1784.5000596903265</v>
      </c>
      <c r="D40" s="1">
        <v>0</v>
      </c>
      <c r="E40">
        <f>(R40-S40*(1000-T40)/(1000-U40))*AO40</f>
        <v>-0.93529664425373049</v>
      </c>
      <c r="F40">
        <f>IF(AZ40&lt;&gt;0,1/(1/AZ40-1/N40),0)</f>
        <v>0.16442720984367407</v>
      </c>
      <c r="G40">
        <f>((BC40-AP40/2)*S40-E40)/(BC40+AP40/2)</f>
        <v>387.69578869101127</v>
      </c>
      <c r="H40">
        <f>AP40*1000</f>
        <v>5.252694773974361</v>
      </c>
      <c r="I40">
        <f>(AU40-BA40)</f>
        <v>2.8664428590896773</v>
      </c>
      <c r="J40">
        <f>(P40+AT40*D40)</f>
        <v>25.617561340332031</v>
      </c>
      <c r="K40" s="1">
        <v>2.72</v>
      </c>
      <c r="L40">
        <f>(K40*AI40+AJ40)</f>
        <v>2.140174012184143</v>
      </c>
      <c r="M40" s="1">
        <v>1</v>
      </c>
      <c r="N40">
        <f>L40*(M40+1)*(M40+1)/(M40*M40+1)</f>
        <v>4.2803480243682861</v>
      </c>
      <c r="O40" s="1">
        <v>28.776691436767578</v>
      </c>
      <c r="P40" s="1">
        <v>25.617561340332031</v>
      </c>
      <c r="Q40" s="1">
        <v>28.713796615600586</v>
      </c>
      <c r="R40" s="1">
        <v>400.11465454101563</v>
      </c>
      <c r="S40" s="1">
        <v>399.06332397460938</v>
      </c>
      <c r="T40" s="1">
        <v>0.1623106449842453</v>
      </c>
      <c r="U40" s="1">
        <v>4.8961071968078613</v>
      </c>
      <c r="V40" s="1">
        <v>0.36089920997619629</v>
      </c>
      <c r="W40" s="1">
        <v>10.886539459228516</v>
      </c>
      <c r="X40" s="1">
        <v>300.33773803710938</v>
      </c>
      <c r="Y40" s="1">
        <v>751.2440185546875</v>
      </c>
      <c r="Z40" s="1">
        <v>8.5324544906616211</v>
      </c>
      <c r="AA40" s="1">
        <v>88.275444030761719</v>
      </c>
      <c r="AB40" s="1">
        <v>0.4391249418258667</v>
      </c>
      <c r="AC40" s="1">
        <v>4.6925506591796875</v>
      </c>
      <c r="AD40" s="1">
        <v>8.7560586631298065E-2</v>
      </c>
      <c r="AE40" s="1">
        <v>1.8691207515075803E-3</v>
      </c>
      <c r="AF40" s="1">
        <v>1.4773672446608543E-2</v>
      </c>
      <c r="AG40" s="1">
        <v>1.1277174577116966E-2</v>
      </c>
      <c r="AH40" s="1">
        <v>1</v>
      </c>
      <c r="AI40" s="1">
        <v>-0.21956524252891541</v>
      </c>
      <c r="AJ40" s="1">
        <v>2.737391471862793</v>
      </c>
      <c r="AK40" s="1">
        <v>1</v>
      </c>
      <c r="AL40" s="1">
        <v>0</v>
      </c>
      <c r="AM40" s="1">
        <v>0.15999999642372131</v>
      </c>
      <c r="AN40" s="1">
        <v>111115</v>
      </c>
      <c r="AO40">
        <f>X40*0.000001/(K40*0.0001)</f>
        <v>1.104182860430549</v>
      </c>
      <c r="AP40">
        <f>(U40-T40)/(1000-U40)*AO40</f>
        <v>5.2526947739743608E-3</v>
      </c>
      <c r="AQ40">
        <f>(P40+273.15)</f>
        <v>298.76756134033201</v>
      </c>
      <c r="AR40">
        <f>(O40+273.15)</f>
        <v>301.92669143676756</v>
      </c>
      <c r="AS40">
        <f>(Y40*AK40+Z40*AL40)*AM40</f>
        <v>120.19904028209203</v>
      </c>
      <c r="AT40">
        <f>((AS40+0.00000010773*(AR40^4-AQ40^4))-AP40*44100)/(L40*0.92*2*29.3+0.00000043092*AQ40^3)</f>
        <v>-0.58767437762659713</v>
      </c>
      <c r="AU40">
        <f>0.61365*EXP(17.502*J40/(240.97+J40))</f>
        <v>3.2986488959100995</v>
      </c>
      <c r="AV40">
        <f>AU40*1000/AA40</f>
        <v>37.367683981975837</v>
      </c>
      <c r="AW40">
        <f>(AV40-U40)</f>
        <v>32.471576785167976</v>
      </c>
      <c r="AX40">
        <f>IF(D40,P40,(O40+P40)/2)</f>
        <v>27.197126388549805</v>
      </c>
      <c r="AY40">
        <f>0.61365*EXP(17.502*AX40/(240.97+AX40))</f>
        <v>3.620808198872981</v>
      </c>
      <c r="AZ40">
        <f>IF(AW40&lt;&gt;0,(1000-(AV40+U40)/2)/AW40*AP40,0)</f>
        <v>0.158344493415434</v>
      </c>
      <c r="BA40">
        <f>U40*AA40/1000</f>
        <v>0.43220603682042202</v>
      </c>
      <c r="BB40">
        <f>(AY40-BA40)</f>
        <v>3.1886021620525589</v>
      </c>
      <c r="BC40">
        <f>1/(1.6/F40+1.37/N40)</f>
        <v>9.9494399381005141E-2</v>
      </c>
      <c r="BD40">
        <f>G40*AA40*0.001</f>
        <v>34.224017895555384</v>
      </c>
      <c r="BE40">
        <f>G40/S40</f>
        <v>0.9715144574791309</v>
      </c>
      <c r="BF40">
        <f>(1-AP40*AA40/AU40/F40)*100</f>
        <v>14.510594584743675</v>
      </c>
      <c r="BG40">
        <f>(S40-E40/(N40/1.35))</f>
        <v>399.358311779936</v>
      </c>
      <c r="BH40">
        <f>E40*BF40/100/BG40</f>
        <v>-3.3983793553083038E-4</v>
      </c>
    </row>
    <row r="41" spans="1:60" x14ac:dyDescent="0.25">
      <c r="A41" s="1" t="s">
        <v>1</v>
      </c>
      <c r="B41" s="1" t="s">
        <v>221</v>
      </c>
      <c r="K41" s="1">
        <v>2.72</v>
      </c>
    </row>
    <row r="42" spans="1:60" x14ac:dyDescent="0.25">
      <c r="A42" s="1" t="s">
        <v>1</v>
      </c>
      <c r="B42" s="1" t="s">
        <v>220</v>
      </c>
      <c r="K42" s="1">
        <v>2.72</v>
      </c>
    </row>
    <row r="43" spans="1:60" x14ac:dyDescent="0.25">
      <c r="A43" s="1">
        <v>9</v>
      </c>
      <c r="B43" s="1" t="s">
        <v>219</v>
      </c>
      <c r="C43" s="1">
        <v>1987.5000596903265</v>
      </c>
      <c r="D43" s="1">
        <v>0</v>
      </c>
      <c r="E43">
        <f>(R43-S43*(1000-T43)/(1000-U43))*AO43</f>
        <v>-0.70696359373058781</v>
      </c>
      <c r="F43">
        <f>IF(AZ43&lt;&gt;0,1/(1/AZ43-1/N43),0)</f>
        <v>0.17009764104840114</v>
      </c>
      <c r="G43">
        <f>((BC43-AP43/2)*S43-E43)/(BC43+AP43/2)</f>
        <v>384.58514631781679</v>
      </c>
      <c r="H43">
        <f>AP43*1000</f>
        <v>5.5208479094655543</v>
      </c>
      <c r="I43">
        <f>(AU43-BA43)</f>
        <v>2.9143841392913963</v>
      </c>
      <c r="J43">
        <f>(P43+AT43*D43)</f>
        <v>25.972269058227539</v>
      </c>
      <c r="K43" s="1">
        <v>2.72</v>
      </c>
      <c r="L43">
        <f>(K43*AI43+AJ43)</f>
        <v>2.140174012184143</v>
      </c>
      <c r="M43" s="1">
        <v>1</v>
      </c>
      <c r="N43">
        <f>L43*(M43+1)*(M43+1)/(M43*M43+1)</f>
        <v>4.2803480243682861</v>
      </c>
      <c r="O43" s="1">
        <v>28.758167266845703</v>
      </c>
      <c r="P43" s="1">
        <v>25.972269058227539</v>
      </c>
      <c r="Q43" s="1">
        <v>28.699003219604492</v>
      </c>
      <c r="R43" s="1">
        <v>400.09375</v>
      </c>
      <c r="S43" s="1">
        <v>398.740478515625</v>
      </c>
      <c r="T43" s="1">
        <v>0.17339871823787689</v>
      </c>
      <c r="U43" s="1">
        <v>5.147061824798584</v>
      </c>
      <c r="V43" s="1">
        <v>0.38595271110534668</v>
      </c>
      <c r="W43" s="1">
        <v>11.456385612487793</v>
      </c>
      <c r="X43" s="1">
        <v>300.37045288085938</v>
      </c>
      <c r="Y43" s="1">
        <v>1000.9608764648438</v>
      </c>
      <c r="Z43" s="1">
        <v>9.0465536117553711</v>
      </c>
      <c r="AA43" s="1">
        <v>88.271980285644531</v>
      </c>
      <c r="AB43" s="1">
        <v>0.31404253840446472</v>
      </c>
      <c r="AC43" s="1">
        <v>4.9340620040893555</v>
      </c>
      <c r="AD43" s="1">
        <v>6.5801545977592468E-2</v>
      </c>
      <c r="AE43" s="1">
        <v>3.039361909031868E-3</v>
      </c>
      <c r="AF43" s="1">
        <v>3.6804027855396271E-2</v>
      </c>
      <c r="AG43" s="1">
        <v>1.1844503693282604E-2</v>
      </c>
      <c r="AH43" s="1">
        <v>1</v>
      </c>
      <c r="AI43" s="1">
        <v>-0.21956524252891541</v>
      </c>
      <c r="AJ43" s="1">
        <v>2.737391471862793</v>
      </c>
      <c r="AK43" s="1">
        <v>1</v>
      </c>
      <c r="AL43" s="1">
        <v>0</v>
      </c>
      <c r="AM43" s="1">
        <v>0.15999999642372131</v>
      </c>
      <c r="AN43" s="1">
        <v>111115</v>
      </c>
      <c r="AO43">
        <f>X43*0.000001/(K43*0.0001)</f>
        <v>1.1043031355913946</v>
      </c>
      <c r="AP43">
        <f>(U43-T43)/(1000-U43)*AO43</f>
        <v>5.5208479094655547E-3</v>
      </c>
      <c r="AQ43">
        <f>(P43+273.15)</f>
        <v>299.12226905822752</v>
      </c>
      <c r="AR43">
        <f>(O43+273.15)</f>
        <v>301.90816726684568</v>
      </c>
      <c r="AS43">
        <f>(Y43*AK43+Z43*AL43)*AM43</f>
        <v>160.15373665465995</v>
      </c>
      <c r="AT43">
        <f>((AS43+0.00000010773*(AR43^4-AQ43^4))-AP43*44100)/(L43*0.92*2*29.3+0.00000043092*AQ43^3)</f>
        <v>-0.39975225942149351</v>
      </c>
      <c r="AU43">
        <f>0.61365*EXP(17.502*J43/(240.97+J43))</f>
        <v>3.3687254792190102</v>
      </c>
      <c r="AV43">
        <f>AU43*1000/AA43</f>
        <v>38.16302147428835</v>
      </c>
      <c r="AW43">
        <f>(AV43-U43)</f>
        <v>33.015959649489766</v>
      </c>
      <c r="AX43">
        <f>IF(D43,P43,(O43+P43)/2)</f>
        <v>27.365218162536621</v>
      </c>
      <c r="AY43">
        <f>0.61365*EXP(17.502*AX43/(240.97+AX43))</f>
        <v>3.6566558300435728</v>
      </c>
      <c r="AZ43">
        <f>IF(AW43&lt;&gt;0,(1000-(AV43+U43)/2)/AW43*AP43,0)</f>
        <v>0.16359644776003823</v>
      </c>
      <c r="BA43">
        <f>U43*AA43/1000</f>
        <v>0.45434133992761416</v>
      </c>
      <c r="BB43">
        <f>(AY43-BA43)</f>
        <v>3.2023144901159588</v>
      </c>
      <c r="BC43">
        <f>1/(1.6/F43+1.37/N43)</f>
        <v>0.10281265074379617</v>
      </c>
      <c r="BD43">
        <f>G43*AA43*0.001</f>
        <v>33.948092453918044</v>
      </c>
      <c r="BE43">
        <f>G43/S43</f>
        <v>0.96449988661671948</v>
      </c>
      <c r="BF43">
        <f>(1-AP43*AA43/AU43/F43)*100</f>
        <v>14.951875536820157</v>
      </c>
      <c r="BG43">
        <f>(S43-E43/(N43/1.35))</f>
        <v>398.96345123796038</v>
      </c>
      <c r="BH43">
        <f>E43*BF43/100/BG43</f>
        <v>-2.6494736873072978E-4</v>
      </c>
    </row>
    <row r="44" spans="1:60" x14ac:dyDescent="0.25">
      <c r="A44" s="1" t="s">
        <v>1</v>
      </c>
      <c r="B44" s="1" t="s">
        <v>218</v>
      </c>
      <c r="K44" s="1">
        <v>2.72</v>
      </c>
    </row>
    <row r="45" spans="1:60" x14ac:dyDescent="0.25">
      <c r="A45" s="1" t="s">
        <v>1</v>
      </c>
      <c r="B45" s="1" t="s">
        <v>217</v>
      </c>
      <c r="K45" s="1">
        <v>2.72</v>
      </c>
    </row>
    <row r="46" spans="1:60" x14ac:dyDescent="0.25">
      <c r="A46" s="1">
        <v>10</v>
      </c>
      <c r="B46" s="1" t="s">
        <v>216</v>
      </c>
      <c r="C46" s="1">
        <v>2190.5000596903265</v>
      </c>
      <c r="D46" s="1">
        <v>0</v>
      </c>
      <c r="E46">
        <f>(R46-S46*(1000-T46)/(1000-U46))*AO46</f>
        <v>-0.58448274443004533</v>
      </c>
      <c r="F46">
        <f>IF(AZ46&lt;&gt;0,1/(1/AZ46-1/N46),0)</f>
        <v>0.17549627966483172</v>
      </c>
      <c r="G46">
        <f>((BC46-AP46/2)*S46-E46)/(BC46+AP46/2)</f>
        <v>382.77960934909419</v>
      </c>
      <c r="H46">
        <f>AP46*1000</f>
        <v>5.7836802765091679</v>
      </c>
      <c r="I46">
        <f>(AU46-BA46)</f>
        <v>2.9611787870642781</v>
      </c>
      <c r="J46">
        <f>(P46+AT46*D46)</f>
        <v>26.313379287719727</v>
      </c>
      <c r="K46" s="1">
        <v>2.72</v>
      </c>
      <c r="L46">
        <f>(K46*AI46+AJ46)</f>
        <v>2.140174012184143</v>
      </c>
      <c r="M46" s="1">
        <v>1</v>
      </c>
      <c r="N46">
        <f>L46*(M46+1)*(M46+1)/(M46*M46+1)</f>
        <v>4.2803480243682861</v>
      </c>
      <c r="O46" s="1">
        <v>28.759494781494141</v>
      </c>
      <c r="P46" s="1">
        <v>26.313379287719727</v>
      </c>
      <c r="Q46" s="1">
        <v>28.700637817382813</v>
      </c>
      <c r="R46" s="1">
        <v>400.14593505859375</v>
      </c>
      <c r="S46" s="1">
        <v>398.58770751953125</v>
      </c>
      <c r="T46" s="1">
        <v>0.18540629744529724</v>
      </c>
      <c r="U46" s="1">
        <v>5.3943581581115723</v>
      </c>
      <c r="V46" s="1">
        <v>0.41263815760612488</v>
      </c>
      <c r="W46" s="1">
        <v>12.005621910095215</v>
      </c>
      <c r="X46" s="1">
        <v>300.38189697265625</v>
      </c>
      <c r="Y46" s="1">
        <v>1250.8560791015625</v>
      </c>
      <c r="Z46" s="1">
        <v>8.4583063125610352</v>
      </c>
      <c r="AA46" s="1">
        <v>88.269973754882813</v>
      </c>
      <c r="AB46" s="1">
        <v>0.27606341242790222</v>
      </c>
      <c r="AC46" s="1">
        <v>5.1707253456115723</v>
      </c>
      <c r="AD46" s="1">
        <v>5.1896478980779648E-2</v>
      </c>
      <c r="AE46" s="1">
        <v>2.0792740397155285E-3</v>
      </c>
      <c r="AF46" s="1">
        <v>2.7005141600966454E-2</v>
      </c>
      <c r="AG46" s="1">
        <v>1.3343313708901405E-2</v>
      </c>
      <c r="AH46" s="1">
        <v>1</v>
      </c>
      <c r="AI46" s="1">
        <v>-0.21956524252891541</v>
      </c>
      <c r="AJ46" s="1">
        <v>2.737391471862793</v>
      </c>
      <c r="AK46" s="1">
        <v>1</v>
      </c>
      <c r="AL46" s="1">
        <v>0</v>
      </c>
      <c r="AM46" s="1">
        <v>0.15999999642372131</v>
      </c>
      <c r="AN46" s="1">
        <v>111115</v>
      </c>
      <c r="AO46">
        <f>X46*0.000001/(K46*0.0001)</f>
        <v>1.1043452094582948</v>
      </c>
      <c r="AP46">
        <f>(U46-T46)/(1000-U46)*AO46</f>
        <v>5.7836802765091682E-3</v>
      </c>
      <c r="AQ46">
        <f>(P46+273.15)</f>
        <v>299.4633792877197</v>
      </c>
      <c r="AR46">
        <f>(O46+273.15)</f>
        <v>301.90949478149412</v>
      </c>
      <c r="AS46">
        <f>(Y46*AK46+Z46*AL46)*AM46</f>
        <v>200.13696818284006</v>
      </c>
      <c r="AT46">
        <f>((AS46+0.00000010773*(AR46^4-AQ46^4))-AP46*44100)/(L46*0.92*2*29.3+0.00000043092*AQ46^3)</f>
        <v>-0.20690151058090539</v>
      </c>
      <c r="AU46">
        <f>0.61365*EXP(17.502*J46/(240.97+J46))</f>
        <v>3.4373386401052244</v>
      </c>
      <c r="AV46">
        <f>AU46*1000/AA46</f>
        <v>38.941199298986781</v>
      </c>
      <c r="AW46">
        <f>(AV46-U46)</f>
        <v>33.546841140875209</v>
      </c>
      <c r="AX46">
        <f>IF(D46,P46,(O46+P46)/2)</f>
        <v>27.536437034606934</v>
      </c>
      <c r="AY46">
        <f>0.61365*EXP(17.502*AX46/(240.97+AX46))</f>
        <v>3.6934884101307524</v>
      </c>
      <c r="AZ46">
        <f>IF(AW46&lt;&gt;0,(1000-(AV46+U46)/2)/AW46*AP46,0)</f>
        <v>0.16858424637221425</v>
      </c>
      <c r="BA46">
        <f>U46*AA46/1000</f>
        <v>0.47615985304094649</v>
      </c>
      <c r="BB46">
        <f>(AY46-BA46)</f>
        <v>3.217328557089806</v>
      </c>
      <c r="BC46">
        <f>1/(1.6/F46+1.37/N46)</f>
        <v>0.10596509505131797</v>
      </c>
      <c r="BD46">
        <f>G46*AA46*0.001</f>
        <v>33.787946071148845</v>
      </c>
      <c r="BE46">
        <f>G46/S46</f>
        <v>0.96033972480282159</v>
      </c>
      <c r="BF46">
        <f>(1-AP46*AA46/AU46/F46)*100</f>
        <v>15.369474015340234</v>
      </c>
      <c r="BG46">
        <f>(S46-E46/(N46/1.35))</f>
        <v>398.77205040485001</v>
      </c>
      <c r="BH46">
        <f>E46*BF46/100/BG46</f>
        <v>-2.2527136352239877E-4</v>
      </c>
    </row>
    <row r="47" spans="1:60" x14ac:dyDescent="0.25">
      <c r="A47" s="1" t="s">
        <v>1</v>
      </c>
      <c r="B47" s="1" t="s">
        <v>215</v>
      </c>
      <c r="K47" s="1">
        <v>2.72</v>
      </c>
    </row>
    <row r="48" spans="1:60" x14ac:dyDescent="0.25">
      <c r="A48" s="1" t="s">
        <v>1</v>
      </c>
      <c r="B48" s="1" t="s">
        <v>214</v>
      </c>
      <c r="K48" s="1">
        <v>2.72</v>
      </c>
    </row>
    <row r="49" spans="1:60" x14ac:dyDescent="0.25">
      <c r="A49" s="1">
        <v>11</v>
      </c>
      <c r="B49" s="1" t="s">
        <v>213</v>
      </c>
      <c r="C49" s="1">
        <v>2393.5000596903265</v>
      </c>
      <c r="D49" s="1">
        <v>0</v>
      </c>
      <c r="E49">
        <f>(R49-S49*(1000-T49)/(1000-U49))*AO49</f>
        <v>-0.54692060058724767</v>
      </c>
      <c r="F49">
        <f>IF(AZ49&lt;&gt;0,1/(1/AZ49-1/N49),0)</f>
        <v>0.18204224243860562</v>
      </c>
      <c r="G49">
        <f>((BC49-AP49/2)*S49-E49)/(BC49+AP49/2)</f>
        <v>381.3487539891247</v>
      </c>
      <c r="H49">
        <f>AP49*1000</f>
        <v>6.1295058878611703</v>
      </c>
      <c r="I49">
        <f>(AU49-BA49)</f>
        <v>3.0274711081329144</v>
      </c>
      <c r="J49">
        <f>(P49+AT49*D49)</f>
        <v>26.773544311523438</v>
      </c>
      <c r="K49" s="1">
        <v>2.72</v>
      </c>
      <c r="L49">
        <f>(K49*AI49+AJ49)</f>
        <v>2.140174012184143</v>
      </c>
      <c r="M49" s="1">
        <v>1</v>
      </c>
      <c r="N49">
        <f>L49*(M49+1)*(M49+1)/(M49*M49+1)</f>
        <v>4.2803480243682861</v>
      </c>
      <c r="O49" s="1">
        <v>28.768329620361328</v>
      </c>
      <c r="P49" s="1">
        <v>26.773544311523438</v>
      </c>
      <c r="Q49" s="1">
        <v>28.710395812988281</v>
      </c>
      <c r="R49" s="1">
        <v>399.84237670898438</v>
      </c>
      <c r="S49" s="1">
        <v>398.1278076171875</v>
      </c>
      <c r="T49" s="1">
        <v>0.19538404047489166</v>
      </c>
      <c r="U49" s="1">
        <v>5.7142252922058105</v>
      </c>
      <c r="V49" s="1">
        <v>0.43459221720695496</v>
      </c>
      <c r="W49" s="1">
        <v>12.710136413574219</v>
      </c>
      <c r="X49" s="1">
        <v>300.37078857421875</v>
      </c>
      <c r="Y49" s="1">
        <v>1600.944580078125</v>
      </c>
      <c r="Z49" s="1">
        <v>8.5783281326293945</v>
      </c>
      <c r="AA49" s="1">
        <v>88.263954162597656</v>
      </c>
      <c r="AB49" s="1">
        <v>0.12015216052532196</v>
      </c>
      <c r="AC49" s="1">
        <v>5.4763827323913574</v>
      </c>
      <c r="AD49" s="1">
        <v>7.0008270442485809E-2</v>
      </c>
      <c r="AE49" s="1">
        <v>2.3677721619606018E-3</v>
      </c>
      <c r="AF49" s="1">
        <v>6.9200493395328522E-2</v>
      </c>
      <c r="AG49" s="1">
        <v>1.3973524793982506E-2</v>
      </c>
      <c r="AH49" s="1">
        <v>1</v>
      </c>
      <c r="AI49" s="1">
        <v>-0.21956524252891541</v>
      </c>
      <c r="AJ49" s="1">
        <v>2.737391471862793</v>
      </c>
      <c r="AK49" s="1">
        <v>1</v>
      </c>
      <c r="AL49" s="1">
        <v>0</v>
      </c>
      <c r="AM49" s="1">
        <v>0.15999999642372131</v>
      </c>
      <c r="AN49" s="1">
        <v>111115</v>
      </c>
      <c r="AO49">
        <f>X49*0.000001/(K49*0.0001)</f>
        <v>1.1043043697581569</v>
      </c>
      <c r="AP49">
        <f>(U49-T49)/(1000-U49)*AO49</f>
        <v>6.1295058878611704E-3</v>
      </c>
      <c r="AQ49">
        <f>(P49+273.15)</f>
        <v>299.92354431152341</v>
      </c>
      <c r="AR49">
        <f>(O49+273.15)</f>
        <v>301.91832962036131</v>
      </c>
      <c r="AS49">
        <f>(Y49*AK49+Z49*AL49)*AM49</f>
        <v>256.15112708707602</v>
      </c>
      <c r="AT49">
        <f>((AS49+0.00000010773*(AR49^4-AQ49^4))-AP49*44100)/(L49*0.92*2*29.3+0.00000043092*AQ49^3)</f>
        <v>7.2937548387921838E-2</v>
      </c>
      <c r="AU49">
        <f>0.61365*EXP(17.502*J49/(240.97+J49))</f>
        <v>3.5318312273989241</v>
      </c>
      <c r="AV49">
        <f>AU49*1000/AA49</f>
        <v>40.01442333857684</v>
      </c>
      <c r="AW49">
        <f>(AV49-U49)</f>
        <v>34.30019804637103</v>
      </c>
      <c r="AX49">
        <f>IF(D49,P49,(O49+P49)/2)</f>
        <v>27.770936965942383</v>
      </c>
      <c r="AY49">
        <f>0.61365*EXP(17.502*AX49/(240.97+AX49))</f>
        <v>3.7444591770270814</v>
      </c>
      <c r="AZ49">
        <f>IF(AW49&lt;&gt;0,(1000-(AV49+U49)/2)/AW49*AP49,0)</f>
        <v>0.17461586866789791</v>
      </c>
      <c r="BA49">
        <f>U49*AA49/1000</f>
        <v>0.50436011926600988</v>
      </c>
      <c r="BB49">
        <f>(AY49-BA49)</f>
        <v>3.2400990577610713</v>
      </c>
      <c r="BC49">
        <f>1/(1.6/F49+1.37/N49)</f>
        <v>0.10977868759176571</v>
      </c>
      <c r="BD49">
        <f>G49*AA49*0.001</f>
        <v>33.659348942059836</v>
      </c>
      <c r="BE49">
        <f>G49/S49</f>
        <v>0.95785510756335712</v>
      </c>
      <c r="BF49">
        <f>(1-AP49*AA49/AU49/F49)*100</f>
        <v>15.853370020242108</v>
      </c>
      <c r="BG49">
        <f>(S49-E49/(N49/1.35))</f>
        <v>398.30030359335331</v>
      </c>
      <c r="BH49">
        <f>E49*BF49/100/BG49</f>
        <v>-2.1768837669917788E-4</v>
      </c>
    </row>
    <row r="50" spans="1:60" x14ac:dyDescent="0.25">
      <c r="A50" s="1" t="s">
        <v>1</v>
      </c>
      <c r="B50" s="1" t="s">
        <v>212</v>
      </c>
      <c r="K50" s="1">
        <v>2.72</v>
      </c>
    </row>
    <row r="51" spans="1:60" x14ac:dyDescent="0.25">
      <c r="A51" s="1" t="s">
        <v>1</v>
      </c>
      <c r="B51" s="1" t="s">
        <v>207</v>
      </c>
      <c r="K51" s="1">
        <v>2.72</v>
      </c>
    </row>
    <row r="52" spans="1:60" x14ac:dyDescent="0.25">
      <c r="A52" s="1">
        <v>12</v>
      </c>
      <c r="B52" s="1" t="s">
        <v>211</v>
      </c>
      <c r="C52" s="1">
        <v>2596.5000596903265</v>
      </c>
      <c r="D52" s="1">
        <v>0</v>
      </c>
      <c r="E52">
        <f>(R52-S52*(1000-T52)/(1000-U52))*AO52</f>
        <v>-0.9209890886547667</v>
      </c>
      <c r="F52">
        <f>IF(AZ52&lt;&gt;0,1/(1/AZ52-1/N52),0)</f>
        <v>0.18940000746951172</v>
      </c>
      <c r="G52">
        <f>((BC52-AP52/2)*S52-E52)/(BC52+AP52/2)</f>
        <v>384.06959784957996</v>
      </c>
      <c r="H52">
        <f>AP52*1000</f>
        <v>6.5373327761075553</v>
      </c>
      <c r="I52">
        <f>(AU52-BA52)</f>
        <v>3.1058650209905774</v>
      </c>
      <c r="J52">
        <f>(P52+AT52*D52)</f>
        <v>27.303621292114258</v>
      </c>
      <c r="K52" s="1">
        <v>2.72</v>
      </c>
      <c r="L52">
        <f>(K52*AI52+AJ52)</f>
        <v>2.140174012184143</v>
      </c>
      <c r="M52" s="1">
        <v>1</v>
      </c>
      <c r="N52">
        <f>L52*(M52+1)*(M52+1)/(M52*M52+1)</f>
        <v>4.2803480243682861</v>
      </c>
      <c r="O52" s="1">
        <v>28.785961151123047</v>
      </c>
      <c r="P52" s="1">
        <v>27.303621292114258</v>
      </c>
      <c r="Q52" s="1">
        <v>28.729480743408203</v>
      </c>
      <c r="R52" s="1">
        <v>399.94464111328125</v>
      </c>
      <c r="S52" s="1">
        <v>398.419921875</v>
      </c>
      <c r="T52" s="1">
        <v>0.20694881677627563</v>
      </c>
      <c r="U52" s="1">
        <v>6.0912423133850098</v>
      </c>
      <c r="V52" s="1">
        <v>0.45982980728149414</v>
      </c>
      <c r="W52" s="1">
        <v>13.534433364868164</v>
      </c>
      <c r="X52" s="1">
        <v>300.34588623046875</v>
      </c>
      <c r="Y52" s="1">
        <v>1999.4453125</v>
      </c>
      <c r="Z52" s="1">
        <v>4.4074258804321289</v>
      </c>
      <c r="AA52" s="1">
        <v>88.260932922363281</v>
      </c>
      <c r="AB52" s="1">
        <v>0.2244642972946167</v>
      </c>
      <c r="AC52" s="1">
        <v>5.8417463302612305</v>
      </c>
      <c r="AD52" s="1">
        <v>8.4682822227478027E-2</v>
      </c>
      <c r="AE52" s="1">
        <v>3.4670503810048103E-3</v>
      </c>
      <c r="AF52" s="1">
        <v>2.0212253555655479E-2</v>
      </c>
      <c r="AG52" s="1">
        <v>1.513907965272665E-2</v>
      </c>
      <c r="AH52" s="1">
        <v>1</v>
      </c>
      <c r="AI52" s="1">
        <v>-0.21956524252891541</v>
      </c>
      <c r="AJ52" s="1">
        <v>2.737391471862793</v>
      </c>
      <c r="AK52" s="1">
        <v>1</v>
      </c>
      <c r="AL52" s="1">
        <v>0</v>
      </c>
      <c r="AM52" s="1">
        <v>0.15999999642372131</v>
      </c>
      <c r="AN52" s="1">
        <v>111115</v>
      </c>
      <c r="AO52">
        <f>X52*0.000001/(K52*0.0001)</f>
        <v>1.1042128170237819</v>
      </c>
      <c r="AP52">
        <f>(U52-T52)/(1000-U52)*AO52</f>
        <v>6.5373327761075548E-3</v>
      </c>
      <c r="AQ52">
        <f>(P52+273.15)</f>
        <v>300.45362129211424</v>
      </c>
      <c r="AR52">
        <f>(O52+273.15)</f>
        <v>301.93596115112302</v>
      </c>
      <c r="AS52">
        <f>(Y52*AK52+Z52*AL52)*AM52</f>
        <v>319.91124284942634</v>
      </c>
      <c r="AT52">
        <f>((AS52+0.00000010773*(AR52^4-AQ52^4))-AP52*44100)/(L52*0.92*2*29.3+0.00000043092*AQ52^3)</f>
        <v>0.38615821330804195</v>
      </c>
      <c r="AU52">
        <f>0.61365*EXP(17.502*J52/(240.97+J52))</f>
        <v>3.6434837502261126</v>
      </c>
      <c r="AV52">
        <f>AU52*1000/AA52</f>
        <v>41.28082073901281</v>
      </c>
      <c r="AW52">
        <f>(AV52-U52)</f>
        <v>35.189578425627801</v>
      </c>
      <c r="AX52">
        <f>IF(D52,P52,(O52+P52)/2)</f>
        <v>28.044791221618652</v>
      </c>
      <c r="AY52">
        <f>0.61365*EXP(17.502*AX52/(240.97+AX52))</f>
        <v>3.8047599618865648</v>
      </c>
      <c r="AZ52">
        <f>IF(AW52&lt;&gt;0,(1000-(AV52+U52)/2)/AW52*AP52,0)</f>
        <v>0.18137441797902276</v>
      </c>
      <c r="BA52">
        <f>U52*AA52/1000</f>
        <v>0.53761872923553533</v>
      </c>
      <c r="BB52">
        <f>(AY52-BA52)</f>
        <v>3.2671412326510296</v>
      </c>
      <c r="BC52">
        <f>1/(1.6/F52+1.37/N52)</f>
        <v>0.11405373847824354</v>
      </c>
      <c r="BD52">
        <f>G52*AA52*0.001</f>
        <v>33.898341013320817</v>
      </c>
      <c r="BE52">
        <f>G52/S52</f>
        <v>0.96398191145190204</v>
      </c>
      <c r="BF52">
        <f>(1-AP52*AA52/AU52/F52)*100</f>
        <v>16.387294229369321</v>
      </c>
      <c r="BG52">
        <f>(S52-E52/(N52/1.35))</f>
        <v>398.710397150049</v>
      </c>
      <c r="BH52">
        <f>E52*BF52/100/BG52</f>
        <v>-3.7853337373954942E-4</v>
      </c>
    </row>
    <row r="53" spans="1:60" x14ac:dyDescent="0.25">
      <c r="A53" s="1" t="s">
        <v>1</v>
      </c>
      <c r="B53" s="1" t="s">
        <v>210</v>
      </c>
    </row>
    <row r="54" spans="1:60" x14ac:dyDescent="0.25">
      <c r="A54" s="1" t="s">
        <v>1</v>
      </c>
      <c r="B54" s="1" t="s">
        <v>209</v>
      </c>
    </row>
    <row r="55" spans="1:60" x14ac:dyDescent="0.25">
      <c r="A55" s="1" t="s">
        <v>1</v>
      </c>
      <c r="B55" s="1" t="s">
        <v>208</v>
      </c>
    </row>
    <row r="56" spans="1:60" x14ac:dyDescent="0.25">
      <c r="A56" s="1" t="s">
        <v>1</v>
      </c>
      <c r="B56" s="1" t="s">
        <v>207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673D2-7D30-429B-A14A-22501EC42D70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304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302</v>
      </c>
    </row>
    <row r="12" spans="1:56" x14ac:dyDescent="0.25">
      <c r="A12" s="1" t="s">
        <v>1</v>
      </c>
      <c r="B12" s="1" t="s">
        <v>301</v>
      </c>
    </row>
    <row r="13" spans="1:56" x14ac:dyDescent="0.25">
      <c r="A13" s="1" t="s">
        <v>1</v>
      </c>
      <c r="B13" s="1" t="s">
        <v>300</v>
      </c>
    </row>
    <row r="14" spans="1:56" x14ac:dyDescent="0.25">
      <c r="A14" s="1" t="s">
        <v>1</v>
      </c>
      <c r="B14" s="1" t="s">
        <v>299</v>
      </c>
    </row>
    <row r="15" spans="1:56" x14ac:dyDescent="0.25">
      <c r="A15" s="1" t="s">
        <v>1</v>
      </c>
      <c r="B15" s="1" t="s">
        <v>298</v>
      </c>
    </row>
    <row r="16" spans="1:56" x14ac:dyDescent="0.25">
      <c r="A16" s="1" t="s">
        <v>1</v>
      </c>
      <c r="B16" s="1" t="s">
        <v>297</v>
      </c>
    </row>
    <row r="17" spans="1:56" x14ac:dyDescent="0.25">
      <c r="A17" s="1" t="s">
        <v>1</v>
      </c>
      <c r="B17" s="1" t="s">
        <v>296</v>
      </c>
    </row>
    <row r="18" spans="1:56" x14ac:dyDescent="0.25">
      <c r="A18" s="1">
        <v>1</v>
      </c>
      <c r="B18" s="1" t="s">
        <v>295</v>
      </c>
      <c r="C18" s="1">
        <v>354.00000438094139</v>
      </c>
      <c r="D18" s="1">
        <v>0</v>
      </c>
      <c r="E18">
        <f>(R18-S18*(1000-T18)/(1000-U18))*AK18</f>
        <v>-7.3586927585397426</v>
      </c>
      <c r="F18">
        <f>IF(AV18&lt;&gt;0,1/(1/AV18-1/N18),0)</f>
        <v>-7.4356041113531317</v>
      </c>
      <c r="G18">
        <f>((AY18-AL18/2)*S18-E18)/(AY18+AL18/2)</f>
        <v>397.34335247827352</v>
      </c>
      <c r="H18">
        <f>AL18*1000</f>
        <v>25.161347763192861</v>
      </c>
      <c r="I18">
        <f>(AQ18-AW18)</f>
        <v>0.2151104809998563</v>
      </c>
      <c r="J18">
        <f>(P18+AP18*D18)</f>
        <v>18.839982986450195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25.902065277099609</v>
      </c>
      <c r="P18" s="1">
        <v>18.839982986450195</v>
      </c>
      <c r="Q18" s="1">
        <v>25.951242446899414</v>
      </c>
      <c r="R18" s="1">
        <v>400.01953125</v>
      </c>
      <c r="S18" s="1">
        <v>397.62051391601563</v>
      </c>
      <c r="T18" s="1">
        <v>-1.8165765330195427E-2</v>
      </c>
      <c r="U18" s="1">
        <v>22.286369323730469</v>
      </c>
      <c r="V18" s="1">
        <v>-4.7820169478654861E-2</v>
      </c>
      <c r="W18" s="1">
        <v>58.667381286621094</v>
      </c>
      <c r="X18" s="1">
        <v>300.00003051757813</v>
      </c>
      <c r="Y18" s="1">
        <v>-2.0838260650634766E-2</v>
      </c>
      <c r="Z18" s="1">
        <v>7.2107257843017578</v>
      </c>
      <c r="AA18" s="1">
        <v>88.311660766601563</v>
      </c>
      <c r="AB18" s="1">
        <v>1.5206085443496704</v>
      </c>
      <c r="AC18" s="1">
        <v>-0.62185019254684448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1.1029412886675665</v>
      </c>
      <c r="AL18">
        <f>(U18-T18)/(1000-U18)*AK18</f>
        <v>2.516134776319286E-2</v>
      </c>
      <c r="AM18">
        <f>(P18+273.15)</f>
        <v>291.98998298645017</v>
      </c>
      <c r="AN18">
        <f>(O18+273.15)</f>
        <v>299.05206527709959</v>
      </c>
      <c r="AO18">
        <f>(Y18*AG18+Z18*AH18)*AI18</f>
        <v>-3.3341216295781351E-3</v>
      </c>
      <c r="AP18">
        <f>((AO18+0.00000010773*(AN18^4-AM18^4))-AL18*44100)/(L18*51.4+0.00000043092*AM18^3)</f>
        <v>-8.5400944208514424</v>
      </c>
      <c r="AQ18">
        <f>0.61365*EXP(17.502*J18/(240.97+J18))</f>
        <v>2.1832567684363369</v>
      </c>
      <c r="AR18">
        <f>AQ18*1000/AA18</f>
        <v>24.722179941859036</v>
      </c>
      <c r="AS18">
        <f>(AR18-U18)</f>
        <v>2.435810618128567</v>
      </c>
      <c r="AT18">
        <f>IF(D18,P18,(O18+P18)/2)</f>
        <v>22.371024131774902</v>
      </c>
      <c r="AU18">
        <f>0.61365*EXP(17.502*AT18/(240.97+AT18))</f>
        <v>2.7141475357538547</v>
      </c>
      <c r="AV18">
        <f>IF(AS18&lt;&gt;0,(1000-(AR18+U18)/2)/AS18*AL18,0)</f>
        <v>10.08696996078973</v>
      </c>
      <c r="AW18">
        <f>U18*AA18/1000</f>
        <v>1.9681462874364806</v>
      </c>
      <c r="AX18">
        <f>(AU18-AW18)</f>
        <v>0.74600124831737413</v>
      </c>
      <c r="AY18">
        <f>1/(1.6/F18+1.37/N18)</f>
        <v>9.5341127313602332</v>
      </c>
      <c r="AZ18">
        <f>G18*AA18*0.001</f>
        <v>35.090051351925482</v>
      </c>
      <c r="BA18">
        <f>G18/S18</f>
        <v>0.99930294985283219</v>
      </c>
      <c r="BB18">
        <f>(1-AL18*AA18/AQ18/F18)*100</f>
        <v>113.68771261606003</v>
      </c>
      <c r="BC18">
        <f>(S18-E18/(N18/1.35))</f>
        <v>399.94140819084384</v>
      </c>
      <c r="BD18">
        <f>E18*BB18/100/BC18</f>
        <v>-2.0917887731283457E-2</v>
      </c>
    </row>
    <row r="19" spans="1:56" x14ac:dyDescent="0.25">
      <c r="A19" s="1" t="s">
        <v>1</v>
      </c>
      <c r="B19" s="1" t="s">
        <v>294</v>
      </c>
      <c r="K19" s="1">
        <v>2.72</v>
      </c>
    </row>
    <row r="20" spans="1:56" x14ac:dyDescent="0.25">
      <c r="A20" s="1" t="s">
        <v>1</v>
      </c>
      <c r="B20" s="1" t="s">
        <v>293</v>
      </c>
      <c r="K20" s="1">
        <v>2.72</v>
      </c>
    </row>
    <row r="21" spans="1:56" x14ac:dyDescent="0.25">
      <c r="A21" s="1">
        <v>2</v>
      </c>
      <c r="B21" s="1" t="s">
        <v>292</v>
      </c>
      <c r="C21" s="1">
        <v>557.50000439211726</v>
      </c>
      <c r="D21" s="1">
        <v>0</v>
      </c>
      <c r="E21">
        <f>(R21-S21*(1000-T21)/(1000-U21))*AK21</f>
        <v>-6.3560493412040122</v>
      </c>
      <c r="F21">
        <f>IF(AV21&lt;&gt;0,1/(1/AV21-1/N21),0)</f>
        <v>-1.6855568567057526</v>
      </c>
      <c r="G21">
        <f>((AY21-AL21/2)*S21-E21)/(AY21+AL21/2)</f>
        <v>399.02102315203166</v>
      </c>
      <c r="H21">
        <f>AL21*1000</f>
        <v>24.624490774440176</v>
      </c>
      <c r="I21">
        <f>(AQ21-AW21)</f>
        <v>-0.76841888125350333</v>
      </c>
      <c r="J21">
        <f>(P21+AP21*D21)</f>
        <v>9.0729761123657227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25.828662872314453</v>
      </c>
      <c r="P21" s="1">
        <v>9.0729761123657227</v>
      </c>
      <c r="Q21" s="1">
        <v>25.925136566162109</v>
      </c>
      <c r="R21" s="1">
        <v>399.95208740234375</v>
      </c>
      <c r="S21" s="1">
        <v>396.85479736328125</v>
      </c>
      <c r="T21" s="1">
        <v>-2.2813158109784126E-2</v>
      </c>
      <c r="U21" s="1">
        <v>21.815258026123047</v>
      </c>
      <c r="V21" s="1">
        <v>-6.031365692615509E-2</v>
      </c>
      <c r="W21" s="1">
        <v>57.675395965576172</v>
      </c>
      <c r="X21" s="1">
        <v>300.01486206054688</v>
      </c>
      <c r="Y21" s="1">
        <v>25.176244735717773</v>
      </c>
      <c r="Z21" s="1">
        <v>7.2845807075500488</v>
      </c>
      <c r="AA21" s="1">
        <v>88.308517456054688</v>
      </c>
      <c r="AB21" s="1">
        <v>1.3924010992050171</v>
      </c>
      <c r="AC21" s="1">
        <v>-0.59871137142181396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1.102995816399069</v>
      </c>
      <c r="AL21">
        <f>(U21-T21)/(1000-U21)*AK21</f>
        <v>2.4624490774440174E-2</v>
      </c>
      <c r="AM21">
        <f>(P21+273.15)</f>
        <v>282.2229761123657</v>
      </c>
      <c r="AN21">
        <f>(O21+273.15)</f>
        <v>298.97866287231443</v>
      </c>
      <c r="AO21">
        <f>(Y21*AG21+Z21*AH21)*AI21</f>
        <v>4.0281990676775763</v>
      </c>
      <c r="AP21">
        <f>((AO21+0.00000010773*(AN21^4-AM21^4))-AL21*44100)/(L21*51.4+0.00000043092*AM21^3)</f>
        <v>-7.5575097824836783</v>
      </c>
      <c r="AQ21">
        <f>0.61365*EXP(17.502*J21/(240.97+J21))</f>
        <v>1.1580542129547209</v>
      </c>
      <c r="AR21">
        <f>AQ21*1000/AA21</f>
        <v>13.113731792983707</v>
      </c>
      <c r="AS21">
        <f>(AR21-U21)</f>
        <v>-8.7015262331393401</v>
      </c>
      <c r="AT21">
        <f>IF(D21,P21,(O21+P21)/2)</f>
        <v>17.450819492340088</v>
      </c>
      <c r="AU21">
        <f>0.61365*EXP(17.502*AT21/(240.97+AT21))</f>
        <v>2.0008189906862608</v>
      </c>
      <c r="AV21">
        <f>IF(AS21&lt;&gt;0,(1000-(AR21+U21)/2)/AS21*AL21,0)</f>
        <v>-2.780481932987374</v>
      </c>
      <c r="AW21">
        <f>U21*AA21/1000</f>
        <v>1.9264730942082242</v>
      </c>
      <c r="AX21">
        <f>(AU21-AW21)</f>
        <v>7.4345896478036577E-2</v>
      </c>
      <c r="AY21">
        <f>1/(1.6/F21+1.37/N21)</f>
        <v>-1.5893860541295233</v>
      </c>
      <c r="AZ21">
        <f>G21*AA21*0.001</f>
        <v>35.236954988353986</v>
      </c>
      <c r="BA21">
        <f>G21/S21</f>
        <v>1.0054584845720473</v>
      </c>
      <c r="BB21">
        <f>(1-AL21*AA21/AQ21/F21)*100</f>
        <v>211.40317143515333</v>
      </c>
      <c r="BC21">
        <f>(S21-E21/(N21/1.35))</f>
        <v>398.85946300303186</v>
      </c>
      <c r="BD21">
        <f>E21*BB21/100/BC21</f>
        <v>-3.3688281541878105E-2</v>
      </c>
    </row>
    <row r="22" spans="1:56" x14ac:dyDescent="0.25">
      <c r="A22" s="1" t="s">
        <v>1</v>
      </c>
      <c r="B22" s="1" t="s">
        <v>291</v>
      </c>
      <c r="K22" s="1">
        <v>2.72</v>
      </c>
    </row>
    <row r="23" spans="1:56" x14ac:dyDescent="0.25">
      <c r="A23" s="1" t="s">
        <v>1</v>
      </c>
      <c r="B23" s="1" t="s">
        <v>290</v>
      </c>
      <c r="K23" s="1">
        <v>2.72</v>
      </c>
    </row>
    <row r="24" spans="1:56" x14ac:dyDescent="0.25">
      <c r="A24" s="1">
        <v>3</v>
      </c>
      <c r="B24" s="1" t="s">
        <v>289</v>
      </c>
      <c r="C24" s="1">
        <v>761.50000439211726</v>
      </c>
      <c r="D24" s="1">
        <v>0</v>
      </c>
      <c r="E24">
        <f>(R24-S24*(1000-T24)/(1000-U24))*AK24</f>
        <v>-5.6462675318814499</v>
      </c>
      <c r="F24">
        <f>IF(AV24&lt;&gt;0,1/(1/AV24-1/N24),0)</f>
        <v>-1.6522096776648243</v>
      </c>
      <c r="G24">
        <f>((AY24-AL24/2)*S24-E24)/(AY24+AL24/2)</f>
        <v>398.91509165716741</v>
      </c>
      <c r="H24">
        <f>AL24*1000</f>
        <v>24.181780794708462</v>
      </c>
      <c r="I24">
        <f>(AQ24-AW24)</f>
        <v>-0.78002911672696107</v>
      </c>
      <c r="J24">
        <f>(P24+AP24*D24)</f>
        <v>8.4742469787597656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25.72283935546875</v>
      </c>
      <c r="P24" s="1">
        <v>8.4742469787597656</v>
      </c>
      <c r="Q24" s="1">
        <v>25.843406677246094</v>
      </c>
      <c r="R24" s="1">
        <v>399.91226196289063</v>
      </c>
      <c r="S24" s="1">
        <v>396.341796875</v>
      </c>
      <c r="T24" s="1">
        <v>-2.7136830613017082E-2</v>
      </c>
      <c r="U24" s="1">
        <v>21.428035736083984</v>
      </c>
      <c r="V24" s="1">
        <v>-7.2190627455711365E-2</v>
      </c>
      <c r="W24" s="1">
        <v>57.003837585449219</v>
      </c>
      <c r="X24" s="1">
        <v>299.99771118164063</v>
      </c>
      <c r="Y24" s="1">
        <v>48.662506103515625</v>
      </c>
      <c r="Z24" s="1">
        <v>7.4128732681274414</v>
      </c>
      <c r="AA24" s="1">
        <v>88.301887512207031</v>
      </c>
      <c r="AB24" s="1">
        <v>1.3530731201171875</v>
      </c>
      <c r="AC24" s="1">
        <v>-0.58082056045532227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1.102932761697208</v>
      </c>
      <c r="AL24">
        <f>(U24-T24)/(1000-U24)*AK24</f>
        <v>2.4181780794708462E-2</v>
      </c>
      <c r="AM24">
        <f>(P24+273.15)</f>
        <v>281.62424697875974</v>
      </c>
      <c r="AN24">
        <f>(O24+273.15)</f>
        <v>298.87283935546873</v>
      </c>
      <c r="AO24">
        <f>(Y24*AG24+Z24*AH24)*AI24</f>
        <v>7.7860008025318166</v>
      </c>
      <c r="AP24">
        <f>((AO24+0.00000010773*(AN24^4-AM24^4))-AL24*44100)/(L24*51.4+0.00000043092*AM24^3)</f>
        <v>-7.3286411660951538</v>
      </c>
      <c r="AQ24">
        <f>0.61365*EXP(17.502*J24/(240.97+J24))</f>
        <v>1.1121068844482793</v>
      </c>
      <c r="AR24">
        <f>AQ24*1000/AA24</f>
        <v>12.594372734043079</v>
      </c>
      <c r="AS24">
        <f>(AR24-U24)</f>
        <v>-8.8336630020409057</v>
      </c>
      <c r="AT24">
        <f>IF(D24,P24,(O24+P24)/2)</f>
        <v>17.098543167114258</v>
      </c>
      <c r="AU24">
        <f>0.61365*EXP(17.502*AT24/(240.97+AT24))</f>
        <v>1.9567380582797278</v>
      </c>
      <c r="AV24">
        <f>IF(AS24&lt;&gt;0,(1000-(AR24+U24)/2)/AS24*AL24,0)</f>
        <v>-2.690890469485907</v>
      </c>
      <c r="AW24">
        <f>U24*AA24/1000</f>
        <v>1.8921360011752404</v>
      </c>
      <c r="AX24">
        <f>(AU24-AW24)</f>
        <v>6.4602057104487409E-2</v>
      </c>
      <c r="AY24">
        <f>1/(1.6/F24+1.37/N24)</f>
        <v>-1.542418059760295</v>
      </c>
      <c r="AZ24">
        <f>G24*AA24*0.001</f>
        <v>35.224955550432952</v>
      </c>
      <c r="BA24">
        <f>G24/S24</f>
        <v>1.006492615218624</v>
      </c>
      <c r="BB24">
        <f>(1-AL24*AA24/AQ24/F24)*100</f>
        <v>216.21082280369777</v>
      </c>
      <c r="BC24">
        <f>(S24-E24/(N24/1.35))</f>
        <v>398.12260094154897</v>
      </c>
      <c r="BD24">
        <f>E24*BB24/100/BC24</f>
        <v>-3.0663522893469783E-2</v>
      </c>
    </row>
    <row r="25" spans="1:56" x14ac:dyDescent="0.25">
      <c r="A25" s="1" t="s">
        <v>1</v>
      </c>
      <c r="B25" s="1" t="s">
        <v>288</v>
      </c>
      <c r="K25" s="1">
        <v>2.72</v>
      </c>
    </row>
    <row r="26" spans="1:56" x14ac:dyDescent="0.25">
      <c r="A26" s="1" t="s">
        <v>1</v>
      </c>
      <c r="B26" s="1" t="s">
        <v>287</v>
      </c>
      <c r="K26" s="1">
        <v>2.72</v>
      </c>
    </row>
    <row r="27" spans="1:56" x14ac:dyDescent="0.25">
      <c r="A27" s="1">
        <v>4</v>
      </c>
      <c r="B27" s="1" t="s">
        <v>286</v>
      </c>
      <c r="C27" s="1">
        <v>965.50000439211726</v>
      </c>
      <c r="D27" s="1">
        <v>0</v>
      </c>
      <c r="E27">
        <f>(R27-S27*(1000-T27)/(1000-U27))*AK27</f>
        <v>-4.8837196797383369</v>
      </c>
      <c r="F27">
        <f>IF(AV27&lt;&gt;0,1/(1/AV27-1/N27),0)</f>
        <v>-1.5579336558321557</v>
      </c>
      <c r="G27">
        <f>((AY27-AL27/2)*S27-E27)/(AY27+AL27/2)</f>
        <v>399.15114331115171</v>
      </c>
      <c r="H27">
        <f>AL27*1000</f>
        <v>24.035363219426809</v>
      </c>
      <c r="I27">
        <f>(AQ27-AW27)</f>
        <v>-0.85214804717431947</v>
      </c>
      <c r="J27">
        <f>(P27+AP27*D27)</f>
        <v>7.3263115882873535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25.642004013061523</v>
      </c>
      <c r="P27" s="1">
        <v>7.3263115882873535</v>
      </c>
      <c r="Q27" s="1">
        <v>25.767414093017578</v>
      </c>
      <c r="R27" s="1">
        <v>400.04791259765625</v>
      </c>
      <c r="S27" s="1">
        <v>395.84951782226563</v>
      </c>
      <c r="T27" s="1">
        <v>-2.8854524716734886E-2</v>
      </c>
      <c r="U27" s="1">
        <v>21.298675537109375</v>
      </c>
      <c r="V27" s="1">
        <v>-7.7125847339630127E-2</v>
      </c>
      <c r="W27" s="1">
        <v>56.929660797119141</v>
      </c>
      <c r="X27" s="1">
        <v>300.0054931640625</v>
      </c>
      <c r="Y27" s="1">
        <v>99.976516723632813</v>
      </c>
      <c r="Z27" s="1">
        <v>7.3528122901916504</v>
      </c>
      <c r="AA27" s="1">
        <v>88.298233032226563</v>
      </c>
      <c r="AB27" s="1">
        <v>1.3452713489532471</v>
      </c>
      <c r="AC27" s="1">
        <v>-0.57809937000274658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1.1029613719267002</v>
      </c>
      <c r="AL27">
        <f>(U27-T27)/(1000-U27)*AK27</f>
        <v>2.4035363219426811E-2</v>
      </c>
      <c r="AM27">
        <f>(P27+273.15)</f>
        <v>280.47631158828733</v>
      </c>
      <c r="AN27">
        <f>(O27+273.15)</f>
        <v>298.7920040130615</v>
      </c>
      <c r="AO27">
        <f>(Y27*AG27+Z27*AH27)*AI27</f>
        <v>15.996242318237364</v>
      </c>
      <c r="AP27">
        <f>((AO27+0.00000010773*(AN27^4-AM27^4))-AL27*44100)/(L27*51.4+0.00000043092*AM27^3)</f>
        <v>-7.1289950287855426</v>
      </c>
      <c r="AQ27">
        <f>0.61365*EXP(17.502*J27/(240.97+J27))</f>
        <v>1.0284873686791474</v>
      </c>
      <c r="AR27">
        <f>AQ27*1000/AA27</f>
        <v>11.64788165470736</v>
      </c>
      <c r="AS27">
        <f>(AR27-U27)</f>
        <v>-9.6507938824020147</v>
      </c>
      <c r="AT27">
        <f>IF(D27,P27,(O27+P27)/2)</f>
        <v>16.484157800674438</v>
      </c>
      <c r="AU27">
        <f>0.61365*EXP(17.502*AT27/(240.97+AT27))</f>
        <v>1.8818955784300027</v>
      </c>
      <c r="AV27">
        <f>IF(AS27&lt;&gt;0,(1000-(AR27+U27)/2)/AS27*AL27,0)</f>
        <v>-2.4494795218935561</v>
      </c>
      <c r="AW27">
        <f>U27*AA27/1000</f>
        <v>1.8806354158534668</v>
      </c>
      <c r="AX27">
        <f>(AU27-AW27)</f>
        <v>1.2601625765358282E-3</v>
      </c>
      <c r="AY27">
        <f>1/(1.6/F27+1.37/N27)</f>
        <v>-1.4145593317582781</v>
      </c>
      <c r="AZ27">
        <f>G27*AA27*0.001</f>
        <v>35.244340667167741</v>
      </c>
      <c r="BA27">
        <f>G27/S27</f>
        <v>1.0083406075799959</v>
      </c>
      <c r="BB27">
        <f>(1-AL27*AA27/AQ27/F27)*100</f>
        <v>232.45085943191012</v>
      </c>
      <c r="BC27">
        <f>(S27-E27/(N27/1.35))</f>
        <v>397.38981817403896</v>
      </c>
      <c r="BD27">
        <f>E27*BB27/100/BC27</f>
        <v>-2.8567033800612665E-2</v>
      </c>
    </row>
    <row r="28" spans="1:56" x14ac:dyDescent="0.25">
      <c r="A28" s="1" t="s">
        <v>1</v>
      </c>
      <c r="B28" s="1" t="s">
        <v>285</v>
      </c>
      <c r="K28" s="1">
        <v>2.72</v>
      </c>
    </row>
    <row r="29" spans="1:56" x14ac:dyDescent="0.25">
      <c r="A29" s="1" t="s">
        <v>1</v>
      </c>
      <c r="B29" s="1" t="s">
        <v>284</v>
      </c>
      <c r="K29" s="1">
        <v>2.72</v>
      </c>
    </row>
    <row r="30" spans="1:56" x14ac:dyDescent="0.25">
      <c r="A30" s="1">
        <v>5</v>
      </c>
      <c r="B30" s="1" t="s">
        <v>283</v>
      </c>
      <c r="C30" s="1">
        <v>1169.5000043921173</v>
      </c>
      <c r="D30" s="1">
        <v>0</v>
      </c>
      <c r="E30">
        <f>(R30-S30*(1000-T30)/(1000-U30))*AK30</f>
        <v>-4.2714878874830635</v>
      </c>
      <c r="F30">
        <f>IF(AV30&lt;&gt;0,1/(1/AV30-1/N30),0)</f>
        <v>-1.5225089282525226</v>
      </c>
      <c r="G30">
        <f>((AY30-AL30/2)*S30-E30)/(AY30+AL30/2)</f>
        <v>399.02855176570739</v>
      </c>
      <c r="H30">
        <f>AL30*1000</f>
        <v>23.976470421929925</v>
      </c>
      <c r="I30">
        <f>(AQ30-AW30)</f>
        <v>-0.88134182878964096</v>
      </c>
      <c r="J30">
        <f>(P30+AP30*D30)</f>
        <v>6.8380880355834961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25.585145950317383</v>
      </c>
      <c r="P30" s="1">
        <v>6.8380880355834961</v>
      </c>
      <c r="Q30" s="1">
        <v>25.711082458496094</v>
      </c>
      <c r="R30" s="1">
        <v>399.90972900390625</v>
      </c>
      <c r="S30" s="1">
        <v>395.19183349609375</v>
      </c>
      <c r="T30" s="1">
        <v>-2.9536833986639977E-2</v>
      </c>
      <c r="U30" s="1">
        <v>21.246217727661133</v>
      </c>
      <c r="V30" s="1">
        <v>-7.9215504229068756E-2</v>
      </c>
      <c r="W30" s="1">
        <v>56.980712890625</v>
      </c>
      <c r="X30" s="1">
        <v>300.0147705078125</v>
      </c>
      <c r="Y30" s="1">
        <v>148.78163146972656</v>
      </c>
      <c r="Z30" s="1">
        <v>7.4686098098754883</v>
      </c>
      <c r="AA30" s="1">
        <v>88.297172546386719</v>
      </c>
      <c r="AB30" s="1">
        <v>1.3611373901367188</v>
      </c>
      <c r="AC30" s="1">
        <v>-0.57996761798858643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1.1029954798081338</v>
      </c>
      <c r="AL30">
        <f>(U30-T30)/(1000-U30)*AK30</f>
        <v>2.3976470421929925E-2</v>
      </c>
      <c r="AM30">
        <f>(P30+273.15)</f>
        <v>279.98808803558347</v>
      </c>
      <c r="AN30">
        <f>(O30+273.15)</f>
        <v>298.73514595031736</v>
      </c>
      <c r="AO30">
        <f>(Y30*AG30+Z30*AH30)*AI30</f>
        <v>23.805060503071672</v>
      </c>
      <c r="AP30">
        <f>((AO30+0.00000010773*(AN30^4-AM30^4))-AL30*44100)/(L30*51.4+0.00000043092*AM30^3)</f>
        <v>-7.0115603293294582</v>
      </c>
      <c r="AQ30">
        <f>0.61365*EXP(17.502*J30/(240.97+J30))</f>
        <v>0.99463912386775444</v>
      </c>
      <c r="AR30">
        <f>AQ30*1000/AA30</f>
        <v>11.264676944725755</v>
      </c>
      <c r="AS30">
        <f>(AR30-U30)</f>
        <v>-9.9815407829353777</v>
      </c>
      <c r="AT30">
        <f>IF(D30,P30,(O30+P30)/2)</f>
        <v>16.211616992950439</v>
      </c>
      <c r="AU30">
        <f>0.61365*EXP(17.502*AT30/(240.97+AT30))</f>
        <v>1.8495083543363253</v>
      </c>
      <c r="AV30">
        <f>IF(AS30&lt;&gt;0,(1000-(AR30+U30)/2)/AS30*AL30,0)</f>
        <v>-2.3630341930779593</v>
      </c>
      <c r="AW30">
        <f>U30*AA30/1000</f>
        <v>1.8759809526573954</v>
      </c>
      <c r="AX30">
        <f>(AU30-AW30)</f>
        <v>-2.6472598321070073E-2</v>
      </c>
      <c r="AY30">
        <f>1/(1.6/F30+1.37/N30)</f>
        <v>-1.3683081559458088</v>
      </c>
      <c r="AZ30">
        <f>G30*AA30*0.001</f>
        <v>35.233092886191471</v>
      </c>
      <c r="BA30">
        <f>G30/S30</f>
        <v>1.0097084958352298</v>
      </c>
      <c r="BB30">
        <f>(1-AL30*AA30/AQ30/F30)*100</f>
        <v>239.79983588452711</v>
      </c>
      <c r="BC30">
        <f>(S30-E30/(N30/1.35))</f>
        <v>396.53903905397669</v>
      </c>
      <c r="BD30">
        <f>E30*BB30/100/BC30</f>
        <v>-2.5831053024309079E-2</v>
      </c>
    </row>
    <row r="31" spans="1:56" x14ac:dyDescent="0.25">
      <c r="A31" s="1" t="s">
        <v>1</v>
      </c>
      <c r="B31" s="1" t="s">
        <v>282</v>
      </c>
      <c r="K31" s="1">
        <v>2.72</v>
      </c>
    </row>
    <row r="32" spans="1:56" x14ac:dyDescent="0.25">
      <c r="A32" s="1" t="s">
        <v>1</v>
      </c>
      <c r="B32" s="1" t="s">
        <v>281</v>
      </c>
      <c r="K32" s="1">
        <v>2.72</v>
      </c>
    </row>
    <row r="33" spans="1:56" x14ac:dyDescent="0.25">
      <c r="A33" s="1">
        <v>6</v>
      </c>
      <c r="B33" s="1" t="s">
        <v>280</v>
      </c>
      <c r="C33" s="1">
        <v>1373.5000043921173</v>
      </c>
      <c r="D33" s="1">
        <v>0</v>
      </c>
      <c r="E33">
        <f>(R33-S33*(1000-T33)/(1000-U33))*AK33</f>
        <v>-3.2528319227548805</v>
      </c>
      <c r="F33">
        <f>IF(AV33&lt;&gt;0,1/(1/AV33-1/N33),0)</f>
        <v>-1.3458096490180398</v>
      </c>
      <c r="G33">
        <f>((AY33-AL33/2)*S33-E33)/(AY33+AL33/2)</f>
        <v>399.93423357185503</v>
      </c>
      <c r="H33">
        <f>AL33*1000</f>
        <v>24.137143587051018</v>
      </c>
      <c r="I33">
        <f>(AQ33-AW33)</f>
        <v>-1.068992251068821</v>
      </c>
      <c r="J33">
        <f>(P33+AP33*D33)</f>
        <v>4.0476412773132324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25.556730270385742</v>
      </c>
      <c r="P33" s="1">
        <v>4.0476412773132324</v>
      </c>
      <c r="Q33" s="1">
        <v>25.677665710449219</v>
      </c>
      <c r="R33" s="1">
        <v>400.11441040039063</v>
      </c>
      <c r="S33" s="1">
        <v>394.43118286132813</v>
      </c>
      <c r="T33" s="1">
        <v>-3.0727095901966095E-2</v>
      </c>
      <c r="U33" s="1">
        <v>21.387798309326172</v>
      </c>
      <c r="V33" s="1">
        <v>-8.2542233169078827E-2</v>
      </c>
      <c r="W33" s="1">
        <v>57.454071044921875</v>
      </c>
      <c r="X33" s="1">
        <v>299.9686279296875</v>
      </c>
      <c r="Y33" s="1">
        <v>300.65582275390625</v>
      </c>
      <c r="Z33" s="1">
        <v>7.3675332069396973</v>
      </c>
      <c r="AA33" s="1">
        <v>88.292274475097656</v>
      </c>
      <c r="AB33" s="1">
        <v>1.3897018432617188</v>
      </c>
      <c r="AC33" s="1">
        <v>-0.58860582113265991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1.1028258379767919</v>
      </c>
      <c r="AL33">
        <f>(U33-T33)/(1000-U33)*AK33</f>
        <v>2.4137143587051019E-2</v>
      </c>
      <c r="AM33">
        <f>(P33+273.15)</f>
        <v>277.19764127731321</v>
      </c>
      <c r="AN33">
        <f>(O33+273.15)</f>
        <v>298.70673027038572</v>
      </c>
      <c r="AO33">
        <f>(Y33*AG33+Z33*AH33)*AI33</f>
        <v>48.104930565395989</v>
      </c>
      <c r="AP33">
        <f>((AO33+0.00000010773*(AN33^4-AM33^4))-AL33*44100)/(L33*51.4+0.00000043092*AM33^3)</f>
        <v>-6.6681756633902189</v>
      </c>
      <c r="AQ33">
        <f>0.61365*EXP(17.502*J33/(240.97+J33))</f>
        <v>0.81938510767623518</v>
      </c>
      <c r="AR33">
        <f>AQ33*1000/AA33</f>
        <v>9.2803714996303341</v>
      </c>
      <c r="AS33">
        <f>(AR33-U33)</f>
        <v>-12.107426809695838</v>
      </c>
      <c r="AT33">
        <f>IF(D33,P33,(O33+P33)/2)</f>
        <v>14.802185773849487</v>
      </c>
      <c r="AU33">
        <f>0.61365*EXP(17.502*AT33/(240.97+AT33))</f>
        <v>1.6897061365247481</v>
      </c>
      <c r="AV33">
        <f>IF(AS33&lt;&gt;0,(1000-(AR33+U33)/2)/AS33*AL33,0)</f>
        <v>-1.963011872919401</v>
      </c>
      <c r="AW33">
        <f>U33*AA33/1000</f>
        <v>1.8883773587450561</v>
      </c>
      <c r="AX33">
        <f>(AU33-AW33)</f>
        <v>-0.19867122222030797</v>
      </c>
      <c r="AY33">
        <f>1/(1.6/F33+1.37/N33)</f>
        <v>-1.1510023201578696</v>
      </c>
      <c r="AZ33">
        <f>G33*AA33*0.001</f>
        <v>35.311103122514041</v>
      </c>
      <c r="BA33">
        <f>G33/S33</f>
        <v>1.0139518652420076</v>
      </c>
      <c r="BB33">
        <f>(1-AL33*AA33/AQ33/F33)*100</f>
        <v>293.25773024458829</v>
      </c>
      <c r="BC33">
        <f>(S33-E33/(N33/1.35))</f>
        <v>395.45710950811457</v>
      </c>
      <c r="BD33">
        <f>E33*BB33/100/BC33</f>
        <v>-2.4121910659812333E-2</v>
      </c>
    </row>
    <row r="34" spans="1:56" x14ac:dyDescent="0.25">
      <c r="A34" s="1" t="s">
        <v>1</v>
      </c>
      <c r="B34" s="1" t="s">
        <v>279</v>
      </c>
      <c r="K34" s="1">
        <v>2.72</v>
      </c>
    </row>
    <row r="35" spans="1:56" x14ac:dyDescent="0.25">
      <c r="A35" s="1" t="s">
        <v>1</v>
      </c>
      <c r="B35" s="1" t="s">
        <v>278</v>
      </c>
      <c r="K35" s="1">
        <v>2.72</v>
      </c>
    </row>
    <row r="36" spans="1:56" x14ac:dyDescent="0.25">
      <c r="A36" s="1">
        <v>7</v>
      </c>
      <c r="B36" s="1" t="s">
        <v>277</v>
      </c>
      <c r="C36" s="1">
        <v>1577.5000043921173</v>
      </c>
      <c r="D36" s="1">
        <v>0</v>
      </c>
      <c r="E36">
        <f>(R36-S36*(1000-T36)/(1000-U36))*AK36</f>
        <v>-2.4786094308946938</v>
      </c>
      <c r="F36">
        <f>IF(AV36&lt;&gt;0,1/(1/AV36-1/N36),0)</f>
        <v>-1.2004649309378899</v>
      </c>
      <c r="G36">
        <f>((AY36-AL36/2)*S36-E36)/(AY36+AL36/2)</f>
        <v>400.95887804823957</v>
      </c>
      <c r="H36">
        <f>AL36*1000</f>
        <v>24.44154727181002</v>
      </c>
      <c r="I36">
        <f>(AQ36-AW36)</f>
        <v>-1.274758375888571</v>
      </c>
      <c r="J36">
        <f>(P36+AP36*D36)</f>
        <v>0.50312989950180054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25.557670593261719</v>
      </c>
      <c r="P36" s="1">
        <v>0.50312989950180054</v>
      </c>
      <c r="Q36" s="1">
        <v>25.6683349609375</v>
      </c>
      <c r="R36" s="1">
        <v>400.10980224609375</v>
      </c>
      <c r="S36" s="1">
        <v>393.63473510742188</v>
      </c>
      <c r="T36" s="1">
        <v>-3.0998185276985168E-2</v>
      </c>
      <c r="U36" s="1">
        <v>21.647157669067383</v>
      </c>
      <c r="V36" s="1">
        <v>-8.3262443542480469E-2</v>
      </c>
      <c r="W36" s="1">
        <v>58.145183563232422</v>
      </c>
      <c r="X36" s="1">
        <v>300.03421020507813</v>
      </c>
      <c r="Y36" s="1">
        <v>499.25592041015625</v>
      </c>
      <c r="Z36" s="1">
        <v>7.4562234878540039</v>
      </c>
      <c r="AA36" s="1">
        <v>88.2886962890625</v>
      </c>
      <c r="AB36" s="1">
        <v>1.438232421875</v>
      </c>
      <c r="AC36" s="1">
        <v>-0.59680044651031494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1.1030669492833753</v>
      </c>
      <c r="AL36">
        <f>(U36-T36)/(1000-U36)*AK36</f>
        <v>2.444154727181002E-2</v>
      </c>
      <c r="AM36">
        <f>(P36+273.15)</f>
        <v>273.65312989950178</v>
      </c>
      <c r="AN36">
        <f>(O36+273.15)</f>
        <v>298.7076705932617</v>
      </c>
      <c r="AO36">
        <f>(Y36*AG36+Z36*AH36)*AI36</f>
        <v>79.880945480146693</v>
      </c>
      <c r="AP36">
        <f>((AO36+0.00000010773*(AN36^4-AM36^4))-AL36*44100)/(L36*51.4+0.00000043092*AM36^3)</f>
        <v>-6.2646030733998437</v>
      </c>
      <c r="AQ36">
        <f>0.61365*EXP(17.502*J36/(240.97+J36))</f>
        <v>0.6364409530771693</v>
      </c>
      <c r="AR36">
        <f>AQ36*1000/AA36</f>
        <v>7.2086346251327953</v>
      </c>
      <c r="AS36">
        <f>(AR36-U36)</f>
        <v>-14.438523043934588</v>
      </c>
      <c r="AT36">
        <f>IF(D36,P36,(O36+P36)/2)</f>
        <v>13.03040024638176</v>
      </c>
      <c r="AU36">
        <f>0.61365*EXP(17.502*AT36/(240.97+AT36))</f>
        <v>1.5061164302453669</v>
      </c>
      <c r="AV36">
        <f>IF(AS36&lt;&gt;0,(1000-(AR36+U36)/2)/AS36*AL36,0)</f>
        <v>-1.6683775129075478</v>
      </c>
      <c r="AW36">
        <f>U36*AA36/1000</f>
        <v>1.9111993289657403</v>
      </c>
      <c r="AX36">
        <f>(AU36-AW36)</f>
        <v>-0.4050828987203734</v>
      </c>
      <c r="AY36">
        <f>1/(1.6/F36+1.37/N36)</f>
        <v>-0.98741099217392914</v>
      </c>
      <c r="AZ36">
        <f>G36*AA36*0.001</f>
        <v>35.400136608404274</v>
      </c>
      <c r="BA36">
        <f>G36/S36</f>
        <v>1.0186064447255117</v>
      </c>
      <c r="BB36">
        <f>(1-AL36*AA36/AQ36/F36)*100</f>
        <v>382.44000097297879</v>
      </c>
      <c r="BC36">
        <f>(S36-E36/(N36/1.35))</f>
        <v>394.41647591743504</v>
      </c>
      <c r="BD36">
        <f>E36*BB36/100/BC36</f>
        <v>-2.4033463383041669E-2</v>
      </c>
    </row>
    <row r="37" spans="1:56" x14ac:dyDescent="0.25">
      <c r="A37" s="1" t="s">
        <v>1</v>
      </c>
      <c r="B37" s="1" t="s">
        <v>276</v>
      </c>
      <c r="K37" s="1">
        <v>2.72</v>
      </c>
    </row>
    <row r="38" spans="1:56" x14ac:dyDescent="0.25">
      <c r="A38" s="1" t="s">
        <v>1</v>
      </c>
      <c r="B38" s="1" t="s">
        <v>275</v>
      </c>
      <c r="K38" s="1">
        <v>2.72</v>
      </c>
    </row>
    <row r="39" spans="1:56" x14ac:dyDescent="0.25">
      <c r="A39" s="1">
        <v>8</v>
      </c>
      <c r="B39" s="1" t="s">
        <v>274</v>
      </c>
      <c r="C39" s="1">
        <v>1781.5000043921173</v>
      </c>
      <c r="D39" s="1">
        <v>0</v>
      </c>
      <c r="E39">
        <f>(R39-S39*(1000-T39)/(1000-U39))*AK39</f>
        <v>-2.0767256890249013</v>
      </c>
      <c r="F39">
        <f>IF(AV39&lt;&gt;0,1/(1/AV39-1/N39),0)</f>
        <v>-1.0790913814604963</v>
      </c>
      <c r="G39">
        <f>((AY39-AL39/2)*S39-E39)/(AY39+AL39/2)</f>
        <v>401.94808076106193</v>
      </c>
      <c r="H39">
        <f>AL39*1000</f>
        <v>24.811071275986095</v>
      </c>
      <c r="I39">
        <f>(AQ39-AW39)</f>
        <v>-1.4978856257682571</v>
      </c>
      <c r="J39">
        <f>(P39+AP39*D39)</f>
        <v>-4.4294266700744629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25.582456588745117</v>
      </c>
      <c r="P39" s="1">
        <v>-4.4294266700744629</v>
      </c>
      <c r="Q39" s="1">
        <v>25.677352905273438</v>
      </c>
      <c r="R39" s="1">
        <v>399.853515625</v>
      </c>
      <c r="S39" s="1">
        <v>392.898193359375</v>
      </c>
      <c r="T39" s="1">
        <v>-2.8807288035750389E-2</v>
      </c>
      <c r="U39" s="1">
        <v>21.971761703491211</v>
      </c>
      <c r="V39" s="1">
        <v>-7.7271528542041779E-2</v>
      </c>
      <c r="W39" s="1">
        <v>58.936180114746094</v>
      </c>
      <c r="X39" s="1">
        <v>300.00735473632813</v>
      </c>
      <c r="Y39" s="1">
        <v>749.9888916015625</v>
      </c>
      <c r="Z39" s="1">
        <v>7.4265451431274414</v>
      </c>
      <c r="AA39" s="1">
        <v>88.2974853515625</v>
      </c>
      <c r="AB39" s="1">
        <v>1.5699783563613892</v>
      </c>
      <c r="AC39" s="1">
        <v>-0.61458677053451538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1.1029682159423826</v>
      </c>
      <c r="AL39">
        <f>(U39-T39)/(1000-U39)*AK39</f>
        <v>2.4811071275986096E-2</v>
      </c>
      <c r="AM39">
        <f>(P39+273.15)</f>
        <v>268.72057332992551</v>
      </c>
      <c r="AN39">
        <f>(O39+273.15)</f>
        <v>298.73245658874509</v>
      </c>
      <c r="AO39">
        <f>(Y39*AG39+Z39*AH39)*AI39</f>
        <v>119.99821997408071</v>
      </c>
      <c r="AP39">
        <f>((AO39+0.00000010773*(AN39^4-AM39^4))-AL39*44100)/(L39*51.4+0.00000043092*AM39^3)</f>
        <v>-5.727605088652588</v>
      </c>
      <c r="AQ39">
        <f>0.61365*EXP(17.502*J39/(240.97+J39))</f>
        <v>0.44216568139377993</v>
      </c>
      <c r="AR39">
        <f>AQ39*1000/AA39</f>
        <v>5.0076814717119849</v>
      </c>
      <c r="AS39">
        <f>(AR39-U39)</f>
        <v>-16.964080231779228</v>
      </c>
      <c r="AT39">
        <f>IF(D39,P39,(O39+P39)/2)</f>
        <v>10.576514959335327</v>
      </c>
      <c r="AU39">
        <f>0.61365*EXP(17.502*AT39/(240.97+AT39))</f>
        <v>1.2808934773466214</v>
      </c>
      <c r="AV39">
        <f>IF(AS39&lt;&gt;0,(1000-(AR39+U39)/2)/AS39*AL39,0)</f>
        <v>-1.4428354793047198</v>
      </c>
      <c r="AW39">
        <f>U39*AA39/1000</f>
        <v>1.9400513071620371</v>
      </c>
      <c r="AX39">
        <f>(AU39-AW39)</f>
        <v>-0.65915782981541571</v>
      </c>
      <c r="AY39">
        <f>1/(1.6/F39+1.37/N39)</f>
        <v>-0.86009557310638785</v>
      </c>
      <c r="AZ39">
        <f>G39*AA39*0.001</f>
        <v>35.491004773088527</v>
      </c>
      <c r="BA39">
        <f>G39/S39</f>
        <v>1.0230336701838922</v>
      </c>
      <c r="BB39">
        <f>(1-AL39*AA39/AQ39/F39)*100</f>
        <v>559.14577879954845</v>
      </c>
      <c r="BC39">
        <f>(S39-E39/(N39/1.35))</f>
        <v>393.55318208090483</v>
      </c>
      <c r="BD39">
        <f>E39*BB39/100/BC39</f>
        <v>-2.9505349101818332E-2</v>
      </c>
    </row>
    <row r="40" spans="1:56" x14ac:dyDescent="0.25">
      <c r="A40" s="1" t="s">
        <v>1</v>
      </c>
      <c r="B40" s="1" t="s">
        <v>273</v>
      </c>
      <c r="K40" s="1">
        <v>2.72</v>
      </c>
    </row>
    <row r="41" spans="1:56" x14ac:dyDescent="0.25">
      <c r="A41" s="1" t="s">
        <v>1</v>
      </c>
      <c r="B41" s="1" t="s">
        <v>272</v>
      </c>
      <c r="K41" s="1">
        <v>2.72</v>
      </c>
    </row>
    <row r="42" spans="1:56" x14ac:dyDescent="0.25">
      <c r="A42" s="1">
        <v>9</v>
      </c>
      <c r="B42" s="1" t="s">
        <v>271</v>
      </c>
      <c r="C42" s="1">
        <v>1986.0000043809414</v>
      </c>
      <c r="D42" s="1">
        <v>0</v>
      </c>
      <c r="E42">
        <f>(R42-S42*(1000-T42)/(1000-U42))*AK42</f>
        <v>-1.6698091528597294</v>
      </c>
      <c r="F42">
        <f>IF(AV42&lt;&gt;0,1/(1/AV42-1/N42),0)</f>
        <v>-1.0044308840846037</v>
      </c>
      <c r="G42">
        <f>((AY42-AL42/2)*S42-E42)/(AY42+AL42/2)</f>
        <v>403.13047724885195</v>
      </c>
      <c r="H42">
        <f>AL42*1000</f>
        <v>25.062474966613827</v>
      </c>
      <c r="I42">
        <f>(AQ42-AW42)</f>
        <v>-1.664550569037639</v>
      </c>
      <c r="J42">
        <f>(P42+AP42*D42)</f>
        <v>-9.6897974014282227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25.625804901123047</v>
      </c>
      <c r="P42" s="1">
        <v>-9.6897974014282227</v>
      </c>
      <c r="Q42" s="1">
        <v>25.70361328125</v>
      </c>
      <c r="R42" s="1">
        <v>399.97067260742188</v>
      </c>
      <c r="S42" s="1">
        <v>392.56405639648438</v>
      </c>
      <c r="T42" s="1">
        <v>-2.8341811150312424E-2</v>
      </c>
      <c r="U42" s="1">
        <v>22.191371917724609</v>
      </c>
      <c r="V42" s="1">
        <v>-7.5822442770004272E-2</v>
      </c>
      <c r="W42" s="1">
        <v>59.368259429931641</v>
      </c>
      <c r="X42" s="1">
        <v>299.99102783203125</v>
      </c>
      <c r="Y42" s="1">
        <v>999.98681640625</v>
      </c>
      <c r="Z42" s="1">
        <v>7.3902420997619629</v>
      </c>
      <c r="AA42" s="1">
        <v>88.291458129882813</v>
      </c>
      <c r="AB42" s="1">
        <v>1.6429687738418579</v>
      </c>
      <c r="AC42" s="1">
        <v>-0.61753314733505249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1.1029081905589382</v>
      </c>
      <c r="AL42">
        <f>(U42-T42)/(1000-U42)*AK42</f>
        <v>2.5062474966613828E-2</v>
      </c>
      <c r="AM42">
        <f>(P42+273.15)</f>
        <v>263.46020259857175</v>
      </c>
      <c r="AN42">
        <f>(O42+273.15)</f>
        <v>298.77580490112302</v>
      </c>
      <c r="AO42">
        <f>(Y42*AG42+Z42*AH42)*AI42</f>
        <v>159.99788704876846</v>
      </c>
      <c r="AP42">
        <f>((AO42+0.00000010773*(AN42^4-AM42^4))-AL42*44100)/(L42*51.4+0.00000043092*AM42^3)</f>
        <v>-5.1391999775535977</v>
      </c>
      <c r="AQ42">
        <f>0.61365*EXP(17.502*J42/(240.97+J42))</f>
        <v>0.29475801548080083</v>
      </c>
      <c r="AR42">
        <f>AQ42*1000/AA42</f>
        <v>3.3384658235816143</v>
      </c>
      <c r="AS42">
        <f>(AR42-U42)</f>
        <v>-18.852906094142995</v>
      </c>
      <c r="AT42">
        <f>IF(D42,P42,(O42+P42)/2)</f>
        <v>7.9680037498474121</v>
      </c>
      <c r="AU42">
        <f>0.61365*EXP(17.502*AT42/(240.97+AT42))</f>
        <v>1.0745190839131649</v>
      </c>
      <c r="AV42">
        <f>IF(AS42&lt;&gt;0,(1000-(AR42+U42)/2)/AS42*AL42,0)</f>
        <v>-1.3124000291209197</v>
      </c>
      <c r="AW42">
        <f>U42*AA42/1000</f>
        <v>1.9593085845184397</v>
      </c>
      <c r="AX42">
        <f>(AU42-AW42)</f>
        <v>-0.88478950060527484</v>
      </c>
      <c r="AY42">
        <f>1/(1.6/F42+1.37/N42)</f>
        <v>-0.78562345077889473</v>
      </c>
      <c r="AZ42">
        <f>G42*AA42*0.001</f>
        <v>35.592977652896693</v>
      </c>
      <c r="BA42">
        <f>G42/S42</f>
        <v>1.0269164246705653</v>
      </c>
      <c r="BB42">
        <f>(1-AL42*AA42/AQ42/F42)*100</f>
        <v>847.40666036582604</v>
      </c>
      <c r="BC42">
        <f>(S42-E42/(N42/1.35))</f>
        <v>393.09070571180337</v>
      </c>
      <c r="BD42">
        <f>E42*BB42/100/BC42</f>
        <v>-3.5996969073864925E-2</v>
      </c>
    </row>
    <row r="43" spans="1:56" x14ac:dyDescent="0.25">
      <c r="A43" s="1" t="s">
        <v>1</v>
      </c>
      <c r="B43" s="1" t="s">
        <v>270</v>
      </c>
      <c r="K43" s="1">
        <v>2.72</v>
      </c>
    </row>
    <row r="44" spans="1:56" x14ac:dyDescent="0.25">
      <c r="A44" s="1" t="s">
        <v>1</v>
      </c>
      <c r="B44" s="1" t="s">
        <v>269</v>
      </c>
      <c r="K44" s="1">
        <v>2.72</v>
      </c>
    </row>
    <row r="45" spans="1:56" x14ac:dyDescent="0.25">
      <c r="A45" s="1">
        <v>10</v>
      </c>
      <c r="B45" s="1" t="s">
        <v>268</v>
      </c>
      <c r="C45" s="1">
        <v>2189.5000043921173</v>
      </c>
      <c r="D45" s="1">
        <v>0</v>
      </c>
      <c r="E45">
        <f>(R45-S45*(1000-T45)/(1000-U45))*AK45</f>
        <v>-1.4270146779188819</v>
      </c>
      <c r="F45">
        <f>IF(AV45&lt;&gt;0,1/(1/AV45-1/N45),0)</f>
        <v>-0.95729340575891086</v>
      </c>
      <c r="G45">
        <f>((AY45-AL45/2)*S45-E45)/(AY45+AL45/2)</f>
        <v>403.78695831280226</v>
      </c>
      <c r="H45">
        <f>AL45*1000</f>
        <v>24.953342636322155</v>
      </c>
      <c r="I45">
        <f>(AQ45-AW45)</f>
        <v>-1.7650671449360613</v>
      </c>
      <c r="J45">
        <f>(P45+AP45*D45)</f>
        <v>-15.399751663208008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25.695058822631836</v>
      </c>
      <c r="P45" s="1">
        <v>-15.399751663208008</v>
      </c>
      <c r="Q45" s="1">
        <v>25.753183364868164</v>
      </c>
      <c r="R45" s="1">
        <v>399.87472534179688</v>
      </c>
      <c r="S45" s="1">
        <v>392.29348754882813</v>
      </c>
      <c r="T45" s="1">
        <v>-2.7343446388840675E-2</v>
      </c>
      <c r="U45" s="1">
        <v>22.096157073974609</v>
      </c>
      <c r="V45" s="1">
        <v>-7.2849519550800323E-2</v>
      </c>
      <c r="W45" s="1">
        <v>58.869480133056641</v>
      </c>
      <c r="X45" s="1">
        <v>300.01290893554688</v>
      </c>
      <c r="Y45" s="1">
        <v>1250.6744384765625</v>
      </c>
      <c r="Z45" s="1">
        <v>7.4015941619873047</v>
      </c>
      <c r="AA45" s="1">
        <v>88.288932800292969</v>
      </c>
      <c r="AB45" s="1">
        <v>1.6902023553848267</v>
      </c>
      <c r="AC45" s="1">
        <v>-0.60782539844512939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1.1029886357924514</v>
      </c>
      <c r="AL45">
        <f>(U45-T45)/(1000-U45)*AK45</f>
        <v>2.4953342636322155E-2</v>
      </c>
      <c r="AM45">
        <f>(P45+273.15)</f>
        <v>257.75024833679197</v>
      </c>
      <c r="AN45">
        <f>(O45+273.15)</f>
        <v>298.84505882263181</v>
      </c>
      <c r="AO45">
        <f>(Y45*AG45+Z45*AH45)*AI45</f>
        <v>200.10790568348966</v>
      </c>
      <c r="AP45">
        <f>((AO45+0.00000010773*(AN45^4-AM45^4))-AL45*44100)/(L45*51.4+0.00000043092*AM45^3)</f>
        <v>-4.4006254990815643</v>
      </c>
      <c r="AQ45">
        <f>0.61365*EXP(17.502*J45/(240.97+J45))</f>
        <v>0.185778982112801</v>
      </c>
      <c r="AR45">
        <f>AQ45*1000/AA45</f>
        <v>2.1042159670570233</v>
      </c>
      <c r="AS45">
        <f>(AR45-U45)</f>
        <v>-19.991941106917587</v>
      </c>
      <c r="AT45">
        <f>IF(D45,P45,(O45+P45)/2)</f>
        <v>5.1476535797119141</v>
      </c>
      <c r="AU45">
        <f>0.61365*EXP(17.502*AT45/(240.97+AT45))</f>
        <v>0.88491038262407484</v>
      </c>
      <c r="AV45">
        <f>IF(AS45&lt;&gt;0,(1000-(AR45+U45)/2)/AS45*AL45,0)</f>
        <v>-1.2330669845552151</v>
      </c>
      <c r="AW45">
        <f>U45*AA45/1000</f>
        <v>1.9508461270488624</v>
      </c>
      <c r="AX45">
        <f>(AU45-AW45)</f>
        <v>-1.0659357444247877</v>
      </c>
      <c r="AY45">
        <f>1/(1.6/F45+1.37/N45)</f>
        <v>-0.74002184044977737</v>
      </c>
      <c r="AZ45">
        <f>G45*AA45*0.001</f>
        <v>35.6499196281137</v>
      </c>
      <c r="BA45">
        <f>G45/S45</f>
        <v>1.0292981431728294</v>
      </c>
      <c r="BB45">
        <f>(1-AL45*AA45/AQ45/F45)*100</f>
        <v>1338.7776205288003</v>
      </c>
      <c r="BC45">
        <f>(S45-E45/(N45/1.35))</f>
        <v>392.74356072143536</v>
      </c>
      <c r="BD45">
        <f>E45*BB45/100/BC45</f>
        <v>-4.8643835470009354E-2</v>
      </c>
    </row>
    <row r="46" spans="1:56" x14ac:dyDescent="0.25">
      <c r="A46" s="1" t="s">
        <v>1</v>
      </c>
      <c r="B46" s="1" t="s">
        <v>267</v>
      </c>
      <c r="K46" s="1">
        <v>2.72</v>
      </c>
    </row>
    <row r="47" spans="1:56" x14ac:dyDescent="0.25">
      <c r="A47" s="1" t="s">
        <v>1</v>
      </c>
      <c r="B47" s="1" t="s">
        <v>266</v>
      </c>
      <c r="K47" s="1">
        <v>2.72</v>
      </c>
    </row>
    <row r="48" spans="1:56" x14ac:dyDescent="0.25">
      <c r="A48" s="1">
        <v>11</v>
      </c>
      <c r="B48" s="1" t="s">
        <v>265</v>
      </c>
      <c r="C48" s="1">
        <v>2393.5000043921173</v>
      </c>
      <c r="D48" s="1">
        <v>0</v>
      </c>
      <c r="E48">
        <f>(R48-S48*(1000-T48)/(1000-U48))*AK48</f>
        <v>-1.3513459641905434</v>
      </c>
      <c r="F48">
        <f>IF(AV48&lt;&gt;0,1/(1/AV48-1/N48),0)</f>
        <v>-0.91967326424180407</v>
      </c>
      <c r="G48">
        <f>((AY48-AL48/2)*S48-E48)/(AY48+AL48/2)</f>
        <v>404.45372155474655</v>
      </c>
      <c r="H48">
        <f>AL48*1000</f>
        <v>24.640370724642001</v>
      </c>
      <c r="I48">
        <f>(AQ48-AW48)</f>
        <v>-1.8359006716505297</v>
      </c>
      <c r="J48">
        <f>(P48+AP48*D48)</f>
        <v>-23.729068756103516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25.787649154663086</v>
      </c>
      <c r="P48" s="1">
        <v>-23.729068756103516</v>
      </c>
      <c r="Q48" s="1">
        <v>25.821584701538086</v>
      </c>
      <c r="R48" s="1">
        <v>399.97506713867188</v>
      </c>
      <c r="S48" s="1">
        <v>392.43405151367188</v>
      </c>
      <c r="T48" s="1">
        <v>-2.7158018201589584E-2</v>
      </c>
      <c r="U48" s="1">
        <v>21.82307243347168</v>
      </c>
      <c r="V48" s="1">
        <v>-7.1954801678657532E-2</v>
      </c>
      <c r="W48" s="1">
        <v>57.819938659667969</v>
      </c>
      <c r="X48" s="1">
        <v>300.03887939453125</v>
      </c>
      <c r="Y48" s="1">
        <v>1599.9373779296875</v>
      </c>
      <c r="Z48" s="1">
        <v>7.3482236862182617</v>
      </c>
      <c r="AA48" s="1">
        <v>88.283309936523438</v>
      </c>
      <c r="AB48" s="1">
        <v>1.6813567876815796</v>
      </c>
      <c r="AC48" s="1">
        <v>-0.58108609914779663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1.1030841154210704</v>
      </c>
      <c r="AL48">
        <f>(U48-T48)/(1000-U48)*AK48</f>
        <v>2.4640370724642001E-2</v>
      </c>
      <c r="AM48">
        <f>(P48+273.15)</f>
        <v>249.42093124389646</v>
      </c>
      <c r="AN48">
        <f>(O48+273.15)</f>
        <v>298.93764915466306</v>
      </c>
      <c r="AO48">
        <f>(Y48*AG48+Z48*AH48)*AI48</f>
        <v>255.98997474692806</v>
      </c>
      <c r="AP48">
        <f>((AO48+0.00000010773*(AN48^4-AM48^4))-AL48*44100)/(L48*51.4+0.00000043092*AM48^3)</f>
        <v>-3.3187285841736305</v>
      </c>
      <c r="AQ48">
        <f>0.61365*EXP(17.502*J48/(240.97+J48))</f>
        <v>9.0712395760851286E-2</v>
      </c>
      <c r="AR48">
        <f>AQ48*1000/AA48</f>
        <v>1.027514666430998</v>
      </c>
      <c r="AS48">
        <f>(AR48-U48)</f>
        <v>-20.79555776704068</v>
      </c>
      <c r="AT48">
        <f>IF(D48,P48,(O48+P48)/2)</f>
        <v>1.0292901992797852</v>
      </c>
      <c r="AU48">
        <f>0.61365*EXP(17.502*AT48/(240.97+AT48))</f>
        <v>0.66107387786626359</v>
      </c>
      <c r="AV48">
        <f>IF(AS48&lt;&gt;0,(1000-(AR48+U48)/2)/AS48*AL48,0)</f>
        <v>-1.171348589386729</v>
      </c>
      <c r="AW48">
        <f>U48*AA48/1000</f>
        <v>1.9266130674113811</v>
      </c>
      <c r="AX48">
        <f>(AU48-AW48)</f>
        <v>-1.2655391895451173</v>
      </c>
      <c r="AY48">
        <f>1/(1.6/F48+1.37/N48)</f>
        <v>-0.70438365479645326</v>
      </c>
      <c r="AZ48">
        <f>G48*AA48*0.001</f>
        <v>35.706513254998043</v>
      </c>
      <c r="BA48">
        <f>G48/S48</f>
        <v>1.0306285094137808</v>
      </c>
      <c r="BB48">
        <f>(1-AL48*AA48/AQ48/F48)*100</f>
        <v>2707.5079834085636</v>
      </c>
      <c r="BC48">
        <f>(S48-E48/(N48/1.35))</f>
        <v>392.86025915876786</v>
      </c>
      <c r="BD48">
        <f>E48*BB48/100/BC48</f>
        <v>-9.3131842712403379E-2</v>
      </c>
    </row>
    <row r="49" spans="1:56" x14ac:dyDescent="0.25">
      <c r="A49" s="1" t="s">
        <v>1</v>
      </c>
      <c r="B49" s="1" t="s">
        <v>264</v>
      </c>
      <c r="K49" s="1">
        <v>2.72</v>
      </c>
    </row>
    <row r="50" spans="1:56" x14ac:dyDescent="0.25">
      <c r="A50" s="1" t="s">
        <v>1</v>
      </c>
      <c r="B50" s="1" t="s">
        <v>259</v>
      </c>
      <c r="K50" s="1">
        <v>2.72</v>
      </c>
    </row>
    <row r="51" spans="1:56" x14ac:dyDescent="0.25">
      <c r="A51" s="1">
        <v>12</v>
      </c>
      <c r="B51" s="1" t="s">
        <v>263</v>
      </c>
      <c r="C51" s="1">
        <v>2597.5000043921173</v>
      </c>
      <c r="D51" s="1">
        <v>0</v>
      </c>
      <c r="E51">
        <f>(R51-S51*(1000-T51)/(1000-U51))*AK51</f>
        <v>-1.1937375563791612</v>
      </c>
      <c r="F51">
        <f>IF(AV51&lt;&gt;0,1/(1/AV51-1/N51),0)</f>
        <v>-0.91736427069922133</v>
      </c>
      <c r="G51">
        <f>((AY51-AL51/2)*S51-E51)/(AY51+AL51/2)</f>
        <v>404.53049155805371</v>
      </c>
      <c r="H51">
        <f>AL51*1000</f>
        <v>24.097177590145431</v>
      </c>
      <c r="I51">
        <f>(AQ51-AW51)</f>
        <v>-1.8016449327948674</v>
      </c>
      <c r="J51">
        <f>(P51+AP51*D51)</f>
        <v>-24.62213134765625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25.906887054443359</v>
      </c>
      <c r="P51" s="1">
        <v>-24.62213134765625</v>
      </c>
      <c r="Q51" s="1">
        <v>25.914196014404297</v>
      </c>
      <c r="R51" s="1">
        <v>400.04861450195313</v>
      </c>
      <c r="S51" s="1">
        <v>392.55413818359375</v>
      </c>
      <c r="T51" s="1">
        <v>-2.5821639224886894E-2</v>
      </c>
      <c r="U51" s="1">
        <v>21.356355667114258</v>
      </c>
      <c r="V51" s="1">
        <v>-6.7931152880191803E-2</v>
      </c>
      <c r="W51" s="1">
        <v>56.183956146240234</v>
      </c>
      <c r="X51" s="1">
        <v>299.99066162109375</v>
      </c>
      <c r="Y51" s="1">
        <v>2001.1470947265625</v>
      </c>
      <c r="Z51" s="1">
        <v>6.9325065612792969</v>
      </c>
      <c r="AA51" s="1">
        <v>88.281517028808594</v>
      </c>
      <c r="AB51" s="1">
        <v>1.5433425903320313</v>
      </c>
      <c r="AC51" s="1">
        <v>-0.55623537302017212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1.1029068441951972</v>
      </c>
      <c r="AL51">
        <f>(U51-T51)/(1000-U51)*AK51</f>
        <v>2.409717759014543E-2</v>
      </c>
      <c r="AM51">
        <f>(P51+273.15)</f>
        <v>248.52786865234373</v>
      </c>
      <c r="AN51">
        <f>(O51+273.15)</f>
        <v>299.05688705444334</v>
      </c>
      <c r="AO51">
        <f>(Y51*AG51+Z51*AH51)*AI51</f>
        <v>320.1835279995903</v>
      </c>
      <c r="AP51">
        <f>((AO51+0.00000010773*(AN51^4-AM51^4))-AL51*44100)/(L51*51.4+0.00000043092*AM51^3)</f>
        <v>-2.5021973379621492</v>
      </c>
      <c r="AQ51">
        <f>0.61365*EXP(17.502*J51/(240.97+J51))</f>
        <v>8.3726543704773032E-2</v>
      </c>
      <c r="AR51">
        <f>AQ51*1000/AA51</f>
        <v>0.94840399805828945</v>
      </c>
      <c r="AS51">
        <f>(AR51-U51)</f>
        <v>-20.407951669055969</v>
      </c>
      <c r="AT51">
        <f>IF(D51,P51,(O51+P51)/2)</f>
        <v>0.64237785339355469</v>
      </c>
      <c r="AU51">
        <f>0.61365*EXP(17.502*AT51/(240.97+AT51))</f>
        <v>0.64287963863666675</v>
      </c>
      <c r="AV51">
        <f>IF(AS51&lt;&gt;0,(1000-(AR51+U51)/2)/AS51*AL51,0)</f>
        <v>-1.1676055049119538</v>
      </c>
      <c r="AW51">
        <f>U51*AA51/1000</f>
        <v>1.8853714764996403</v>
      </c>
      <c r="AX51">
        <f>(AU51-AW51)</f>
        <v>-1.2424918378629735</v>
      </c>
      <c r="AY51">
        <f>1/(1.6/F51+1.37/N51)</f>
        <v>-0.70221770511426806</v>
      </c>
      <c r="AZ51">
        <f>G51*AA51*0.001</f>
        <v>35.712565479154634</v>
      </c>
      <c r="BA51">
        <f>G51/S51</f>
        <v>1.0305087940987614</v>
      </c>
      <c r="BB51">
        <f>(1-AL51*AA51/AQ51/F51)*100</f>
        <v>2869.6888386142059</v>
      </c>
      <c r="BC51">
        <f>(S51-E51/(N51/1.35))</f>
        <v>392.93063693835325</v>
      </c>
      <c r="BD51">
        <f>E51*BB51/100/BC51</f>
        <v>-8.7182189927158191E-2</v>
      </c>
    </row>
    <row r="52" spans="1:56" x14ac:dyDescent="0.25">
      <c r="A52" s="1" t="s">
        <v>1</v>
      </c>
      <c r="B52" s="1" t="s">
        <v>262</v>
      </c>
    </row>
    <row r="53" spans="1:56" x14ac:dyDescent="0.25">
      <c r="A53" s="1" t="s">
        <v>1</v>
      </c>
      <c r="B53" s="1" t="s">
        <v>261</v>
      </c>
    </row>
    <row r="54" spans="1:56" x14ac:dyDescent="0.25">
      <c r="A54" s="1" t="s">
        <v>1</v>
      </c>
      <c r="B54" s="1" t="s">
        <v>260</v>
      </c>
    </row>
    <row r="55" spans="1:56" x14ac:dyDescent="0.25">
      <c r="A55" s="1" t="s">
        <v>1</v>
      </c>
      <c r="B55" s="1" t="s">
        <v>259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1846E-4E00-4C60-BCC5-422BA30E7FC9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350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349</v>
      </c>
    </row>
    <row r="12" spans="1:56" x14ac:dyDescent="0.25">
      <c r="A12" s="1" t="s">
        <v>1</v>
      </c>
      <c r="B12" s="1" t="s">
        <v>348</v>
      </c>
    </row>
    <row r="13" spans="1:56" x14ac:dyDescent="0.25">
      <c r="A13" s="1" t="s">
        <v>1</v>
      </c>
      <c r="B13" s="1" t="s">
        <v>347</v>
      </c>
    </row>
    <row r="14" spans="1:56" x14ac:dyDescent="0.25">
      <c r="A14" s="1" t="s">
        <v>1</v>
      </c>
      <c r="B14" s="1" t="s">
        <v>346</v>
      </c>
    </row>
    <row r="15" spans="1:56" x14ac:dyDescent="0.25">
      <c r="A15" s="1" t="s">
        <v>1</v>
      </c>
      <c r="B15" s="1" t="s">
        <v>345</v>
      </c>
    </row>
    <row r="16" spans="1:56" x14ac:dyDescent="0.25">
      <c r="A16" s="1" t="s">
        <v>1</v>
      </c>
      <c r="B16" s="1" t="s">
        <v>344</v>
      </c>
    </row>
    <row r="17" spans="1:56" x14ac:dyDescent="0.25">
      <c r="A17" s="1" t="s">
        <v>1</v>
      </c>
      <c r="B17" s="1" t="s">
        <v>343</v>
      </c>
    </row>
    <row r="18" spans="1:56" x14ac:dyDescent="0.25">
      <c r="A18" s="1">
        <v>1</v>
      </c>
      <c r="B18" s="1" t="s">
        <v>342</v>
      </c>
      <c r="C18" s="1">
        <v>226.0000067949295</v>
      </c>
      <c r="D18" s="1">
        <v>0</v>
      </c>
      <c r="E18">
        <f>(R18-S18*(1000-T18)/(1000-U18))*AK18</f>
        <v>-5.139010776743798</v>
      </c>
      <c r="F18">
        <f>IF(AV18&lt;&gt;0,1/(1/AV18-1/N18),0)</f>
        <v>2.4049904452834654</v>
      </c>
      <c r="G18">
        <f>((AY18-AL18/2)*S18-E18)/(AY18+AL18/2)</f>
        <v>392.15078266579786</v>
      </c>
      <c r="H18">
        <f>AL18*1000</f>
        <v>23.57227883912503</v>
      </c>
      <c r="I18">
        <f>(AQ18-AW18)</f>
        <v>1.3643556646725747</v>
      </c>
      <c r="J18">
        <f>(P18+AP18*D18)</f>
        <v>25.201711654663086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25.279752731323242</v>
      </c>
      <c r="P18" s="1">
        <v>25.201711654663086</v>
      </c>
      <c r="Q18" s="1">
        <v>25.335687637329102</v>
      </c>
      <c r="R18" s="1">
        <v>400.21209716796875</v>
      </c>
      <c r="S18" s="1">
        <v>396.39254760742188</v>
      </c>
      <c r="T18" s="1">
        <v>4.7120217233896255E-2</v>
      </c>
      <c r="U18" s="1">
        <v>21.009479522705078</v>
      </c>
      <c r="V18" s="1">
        <v>0.12859587371349335</v>
      </c>
      <c r="W18" s="1">
        <v>57.337005615234375</v>
      </c>
      <c r="X18" s="1">
        <v>299.43930053710938</v>
      </c>
      <c r="Y18" s="1">
        <v>0.18784582614898682</v>
      </c>
      <c r="Z18" s="1">
        <v>9.1315212249755859</v>
      </c>
      <c r="AA18" s="1">
        <v>88.234542846679688</v>
      </c>
      <c r="AB18" s="1">
        <v>15.4482421875</v>
      </c>
      <c r="AC18" s="1">
        <v>-0.12413817644119263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1.1008797813864313</v>
      </c>
      <c r="AL18">
        <f>(U18-T18)/(1000-U18)*AK18</f>
        <v>2.3572278839125028E-2</v>
      </c>
      <c r="AM18">
        <f>(P18+273.15)</f>
        <v>298.35171165466306</v>
      </c>
      <c r="AN18">
        <f>(O18+273.15)</f>
        <v>298.42975273132322</v>
      </c>
      <c r="AO18">
        <f>(Y18*AG18+Z18*AH18)*AI18</f>
        <v>3.0055331512048866E-2</v>
      </c>
      <c r="AP18">
        <f>((AO18+0.00000010773*(AN18^4-AM18^4))-AL18*44100)/(L18*51.4+0.00000043092*AM18^3)</f>
        <v>-8.551848632306827</v>
      </c>
      <c r="AQ18">
        <f>0.61365*EXP(17.502*J18/(240.97+J18))</f>
        <v>3.2181174858051356</v>
      </c>
      <c r="AR18">
        <f>AQ18*1000/AA18</f>
        <v>36.472308712440217</v>
      </c>
      <c r="AS18">
        <f>(AR18-U18)</f>
        <v>15.462829189735139</v>
      </c>
      <c r="AT18">
        <f>IF(D18,P18,(O18+P18)/2)</f>
        <v>25.240732192993164</v>
      </c>
      <c r="AU18">
        <f>0.61365*EXP(17.502*AT18/(240.97+AT18))</f>
        <v>3.2256002623203042</v>
      </c>
      <c r="AV18">
        <f>IF(AS18&lt;&gt;0,(1000-(AR18+U18)/2)/AS18*AL18,0)</f>
        <v>1.4806339892895111</v>
      </c>
      <c r="AW18">
        <f>U18*AA18/1000</f>
        <v>1.8537618211325608</v>
      </c>
      <c r="AX18">
        <f>(AU18-AW18)</f>
        <v>1.3718384411877433</v>
      </c>
      <c r="AY18">
        <f>1/(1.6/F18+1.37/N18)</f>
        <v>0.97951463822314011</v>
      </c>
      <c r="AZ18">
        <f>G18*AA18*0.001</f>
        <v>34.601245035484318</v>
      </c>
      <c r="BA18">
        <f>G18/S18</f>
        <v>0.9892990799972734</v>
      </c>
      <c r="BB18">
        <f>(1-AL18*AA18/AQ18/F18)*100</f>
        <v>73.126455033323623</v>
      </c>
      <c r="BC18">
        <f>(S18-E18/(N18/1.35))</f>
        <v>398.19345634690535</v>
      </c>
      <c r="BD18">
        <f>E18*BB18/100/BC18</f>
        <v>-9.4375644423932148E-3</v>
      </c>
    </row>
    <row r="19" spans="1:56" x14ac:dyDescent="0.25">
      <c r="A19" s="1" t="s">
        <v>1</v>
      </c>
      <c r="B19" s="1" t="s">
        <v>341</v>
      </c>
      <c r="K19" s="1">
        <v>2.72</v>
      </c>
    </row>
    <row r="20" spans="1:56" x14ac:dyDescent="0.25">
      <c r="A20" s="1" t="s">
        <v>1</v>
      </c>
      <c r="B20" s="1" t="s">
        <v>340</v>
      </c>
      <c r="K20" s="1">
        <v>2.72</v>
      </c>
    </row>
    <row r="21" spans="1:56" x14ac:dyDescent="0.25">
      <c r="A21" s="1">
        <v>2</v>
      </c>
      <c r="B21" s="1" t="s">
        <v>339</v>
      </c>
      <c r="C21" s="1">
        <v>431.00000681728125</v>
      </c>
      <c r="D21" s="1">
        <v>0</v>
      </c>
      <c r="E21">
        <f>(R21-S21*(1000-T21)/(1000-U21))*AK21</f>
        <v>-4.4733360353941771</v>
      </c>
      <c r="F21">
        <f>IF(AV21&lt;&gt;0,1/(1/AV21-1/N21),0)</f>
        <v>2.4000708381386961</v>
      </c>
      <c r="G21">
        <f>((AY21-AL21/2)*S21-E21)/(AY21+AL21/2)</f>
        <v>390.56032438582838</v>
      </c>
      <c r="H21">
        <f>AL21*1000</f>
        <v>23.687965229714433</v>
      </c>
      <c r="I21">
        <f>(AQ21-AW21)</f>
        <v>1.3725562705058407</v>
      </c>
      <c r="J21">
        <f>(P21+AP21*D21)</f>
        <v>25.274509429931641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25.240568161010742</v>
      </c>
      <c r="P21" s="1">
        <v>25.274509429931641</v>
      </c>
      <c r="Q21" s="1">
        <v>25.334262847900391</v>
      </c>
      <c r="R21" s="1">
        <v>399.94851684570313</v>
      </c>
      <c r="S21" s="1">
        <v>395.5048828125</v>
      </c>
      <c r="T21" s="1">
        <v>2.6990095153450966E-2</v>
      </c>
      <c r="U21" s="1">
        <v>21.075897216796875</v>
      </c>
      <c r="V21" s="1">
        <v>7.3827140033245087E-2</v>
      </c>
      <c r="W21" s="1">
        <v>57.649791717529297</v>
      </c>
      <c r="X21" s="1">
        <v>299.65127563476563</v>
      </c>
      <c r="Y21" s="1">
        <v>25.646303176879883</v>
      </c>
      <c r="Z21" s="1">
        <v>9.5649023056030273</v>
      </c>
      <c r="AA21" s="1">
        <v>88.230339050292969</v>
      </c>
      <c r="AB21" s="1">
        <v>15.366635322570801</v>
      </c>
      <c r="AC21" s="1">
        <v>-0.1146007627248764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1.1016591015984027</v>
      </c>
      <c r="AL21">
        <f>(U21-T21)/(1000-U21)*AK21</f>
        <v>2.3687965229714433E-2</v>
      </c>
      <c r="AM21">
        <f>(P21+273.15)</f>
        <v>298.42450942993162</v>
      </c>
      <c r="AN21">
        <f>(O21+273.15)</f>
        <v>298.39056816101072</v>
      </c>
      <c r="AO21">
        <f>(Y21*AG21+Z21*AH21)*AI21</f>
        <v>4.1034084165824538</v>
      </c>
      <c r="AP21">
        <f>((AO21+0.00000010773*(AN21^4-AM21^4))-AL21*44100)/(L21*51.4+0.00000043092*AM21^3)</f>
        <v>-8.5702819798918526</v>
      </c>
      <c r="AQ21">
        <f>0.61365*EXP(17.502*J21/(240.97+J21))</f>
        <v>3.2320898277329548</v>
      </c>
      <c r="AR21">
        <f>AQ21*1000/AA21</f>
        <v>36.632408562893566</v>
      </c>
      <c r="AS21">
        <f>(AR21-U21)</f>
        <v>15.556511346096691</v>
      </c>
      <c r="AT21">
        <f>IF(D21,P21,(O21+P21)/2)</f>
        <v>25.257538795471191</v>
      </c>
      <c r="AU21">
        <f>0.61365*EXP(17.502*AT21/(240.97+AT21))</f>
        <v>3.2288278629019391</v>
      </c>
      <c r="AV21">
        <f>IF(AS21&lt;&gt;0,(1000-(AR21+U21)/2)/AS21*AL21,0)</f>
        <v>1.4787678643064792</v>
      </c>
      <c r="AW21">
        <f>U21*AA21/1000</f>
        <v>1.8595335572271141</v>
      </c>
      <c r="AX21">
        <f>(AU21-AW21)</f>
        <v>1.369294305674825</v>
      </c>
      <c r="AY21">
        <f>1/(1.6/F21+1.37/N21)</f>
        <v>0.97820800068142177</v>
      </c>
      <c r="AZ21">
        <f>G21*AA21*0.001</f>
        <v>34.459269840154043</v>
      </c>
      <c r="BA21">
        <f>G21/S21</f>
        <v>0.98749811028498546</v>
      </c>
      <c r="BB21">
        <f>(1-AL21*AA21/AQ21/F21)*100</f>
        <v>73.057479464893802</v>
      </c>
      <c r="BC21">
        <f>(S21-E21/(N21/1.35))</f>
        <v>397.07251329836021</v>
      </c>
      <c r="BD21">
        <f>E21*BB21/100/BC21</f>
        <v>-8.2305031096376619E-3</v>
      </c>
    </row>
    <row r="22" spans="1:56" x14ac:dyDescent="0.25">
      <c r="A22" s="1" t="s">
        <v>1</v>
      </c>
      <c r="B22" s="1" t="s">
        <v>338</v>
      </c>
      <c r="K22" s="1">
        <v>2.72</v>
      </c>
    </row>
    <row r="23" spans="1:56" x14ac:dyDescent="0.25">
      <c r="A23" s="1" t="s">
        <v>1</v>
      </c>
      <c r="B23" s="1" t="s">
        <v>337</v>
      </c>
      <c r="K23" s="1">
        <v>2.72</v>
      </c>
    </row>
    <row r="24" spans="1:56" x14ac:dyDescent="0.25">
      <c r="A24" s="1">
        <v>3</v>
      </c>
      <c r="B24" s="1" t="s">
        <v>336</v>
      </c>
      <c r="C24" s="1">
        <v>636.00000681728125</v>
      </c>
      <c r="D24" s="1">
        <v>0</v>
      </c>
      <c r="E24">
        <f>(R24-S24*(1000-T24)/(1000-U24))*AK24</f>
        <v>-4.0444808409171857</v>
      </c>
      <c r="F24">
        <f>IF(AV24&lt;&gt;0,1/(1/AV24-1/N24),0)</f>
        <v>2.3259161828468247</v>
      </c>
      <c r="G24">
        <f>((AY24-AL24/2)*S24-E24)/(AY24+AL24/2)</f>
        <v>389.85933231691661</v>
      </c>
      <c r="H24">
        <f>AL24*1000</f>
        <v>23.35458902729868</v>
      </c>
      <c r="I24">
        <f>(AQ24-AW24)</f>
        <v>1.3800563718108863</v>
      </c>
      <c r="J24">
        <f>(P24+AP24*D24)</f>
        <v>25.182304382324219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25.155284881591797</v>
      </c>
      <c r="P24" s="1">
        <v>25.182304382324219</v>
      </c>
      <c r="Q24" s="1">
        <v>25.273435592651367</v>
      </c>
      <c r="R24" s="1">
        <v>399.91543579101563</v>
      </c>
      <c r="S24" s="1">
        <v>395.20529174804688</v>
      </c>
      <c r="T24" s="1">
        <v>1.8943525850772858E-2</v>
      </c>
      <c r="U24" s="1">
        <v>20.792032241821289</v>
      </c>
      <c r="V24" s="1">
        <v>5.2076704800128937E-2</v>
      </c>
      <c r="W24" s="1">
        <v>57.158344268798828</v>
      </c>
      <c r="X24" s="1">
        <v>299.44357299804688</v>
      </c>
      <c r="Y24" s="1">
        <v>49.393680572509766</v>
      </c>
      <c r="Z24" s="1">
        <v>9.6133174896240234</v>
      </c>
      <c r="AA24" s="1">
        <v>88.223464965820313</v>
      </c>
      <c r="AB24" s="1">
        <v>15.305256843566895</v>
      </c>
      <c r="AC24" s="1">
        <v>-0.11166735738515854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1.1008954889634073</v>
      </c>
      <c r="AL24">
        <f>(U24-T24)/(1000-U24)*AK24</f>
        <v>2.3354589027298679E-2</v>
      </c>
      <c r="AM24">
        <f>(P24+273.15)</f>
        <v>298.3323043823242</v>
      </c>
      <c r="AN24">
        <f>(O24+273.15)</f>
        <v>298.30528488159177</v>
      </c>
      <c r="AO24">
        <f>(Y24*AG24+Z24*AH24)*AI24</f>
        <v>7.9029887149559954</v>
      </c>
      <c r="AP24">
        <f>((AO24+0.00000010773*(AN24^4-AM24^4))-AL24*44100)/(L24*51.4+0.00000043092*AM24^3)</f>
        <v>-8.4180338294541706</v>
      </c>
      <c r="AQ24">
        <f>0.61365*EXP(17.502*J24/(240.97+J24))</f>
        <v>3.2144014998654131</v>
      </c>
      <c r="AR24">
        <f>AQ24*1000/AA24</f>
        <v>36.434768245735327</v>
      </c>
      <c r="AS24">
        <f>(AR24-U24)</f>
        <v>15.642736003914038</v>
      </c>
      <c r="AT24">
        <f>IF(D24,P24,(O24+P24)/2)</f>
        <v>25.168794631958008</v>
      </c>
      <c r="AU24">
        <f>0.61365*EXP(17.502*AT24/(240.97+AT24))</f>
        <v>3.2118169493163129</v>
      </c>
      <c r="AV24">
        <f>IF(AS24&lt;&gt;0,(1000-(AR24+U24)/2)/AS24*AL24,0)</f>
        <v>1.4502792106352227</v>
      </c>
      <c r="AW24">
        <f>U24*AA24/1000</f>
        <v>1.8343451280545269</v>
      </c>
      <c r="AX24">
        <f>(AU24-AW24)</f>
        <v>1.377471821261786</v>
      </c>
      <c r="AY24">
        <f>1/(1.6/F24+1.37/N24)</f>
        <v>0.95828448616820427</v>
      </c>
      <c r="AZ24">
        <f>G24*AA24*0.001</f>
        <v>34.394741146259591</v>
      </c>
      <c r="BA24">
        <f>G24/S24</f>
        <v>0.98647295584660732</v>
      </c>
      <c r="BB24">
        <f>(1-AL24*AA24/AQ24/F24)*100</f>
        <v>72.441082316014743</v>
      </c>
      <c r="BC24">
        <f>(S24-E24/(N24/1.35))</f>
        <v>396.62263473670987</v>
      </c>
      <c r="BD24">
        <f>E24*BB24/100/BC24</f>
        <v>-7.3870360353215786E-3</v>
      </c>
    </row>
    <row r="25" spans="1:56" x14ac:dyDescent="0.25">
      <c r="A25" s="1" t="s">
        <v>1</v>
      </c>
      <c r="B25" s="1" t="s">
        <v>335</v>
      </c>
      <c r="K25" s="1">
        <v>2.72</v>
      </c>
    </row>
    <row r="26" spans="1:56" x14ac:dyDescent="0.25">
      <c r="A26" s="1" t="s">
        <v>1</v>
      </c>
      <c r="B26" s="1" t="s">
        <v>334</v>
      </c>
      <c r="K26" s="1">
        <v>2.72</v>
      </c>
    </row>
    <row r="27" spans="1:56" x14ac:dyDescent="0.25">
      <c r="A27" s="1">
        <v>4</v>
      </c>
      <c r="B27" s="1" t="s">
        <v>333</v>
      </c>
      <c r="C27" s="1">
        <v>841.00000681728125</v>
      </c>
      <c r="D27" s="1">
        <v>0</v>
      </c>
      <c r="E27">
        <f>(R27-S27*(1000-T27)/(1000-U27))*AK27</f>
        <v>-3.1451344913757837</v>
      </c>
      <c r="F27">
        <f>IF(AV27&lt;&gt;0,1/(1/AV27-1/N27),0)</f>
        <v>2.2983405154848362</v>
      </c>
      <c r="G27">
        <f>((AY27-AL27/2)*S27-E27)/(AY27+AL27/2)</f>
        <v>388.14833866429279</v>
      </c>
      <c r="H27">
        <f>AL27*1000</f>
        <v>23.23630971838697</v>
      </c>
      <c r="I27">
        <f>(AQ27-AW27)</f>
        <v>1.3834279714650908</v>
      </c>
      <c r="J27">
        <f>(P27+AP27*D27)</f>
        <v>25.141689300537109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25.076799392700195</v>
      </c>
      <c r="P27" s="1">
        <v>25.141689300537109</v>
      </c>
      <c r="Q27" s="1">
        <v>25.200895309448242</v>
      </c>
      <c r="R27" s="1">
        <v>399.86630249023438</v>
      </c>
      <c r="S27" s="1">
        <v>394.4029541015625</v>
      </c>
      <c r="T27" s="1">
        <v>1.2545646168291569E-2</v>
      </c>
      <c r="U27" s="1">
        <v>20.666730880737305</v>
      </c>
      <c r="V27" s="1">
        <v>3.4648679196834564E-2</v>
      </c>
      <c r="W27" s="1">
        <v>57.077564239501953</v>
      </c>
      <c r="X27" s="1">
        <v>299.68051147460938</v>
      </c>
      <c r="Y27" s="1">
        <v>101.02141571044922</v>
      </c>
      <c r="Z27" s="1">
        <v>9.5689382553100586</v>
      </c>
      <c r="AA27" s="1">
        <v>88.219512939453125</v>
      </c>
      <c r="AB27" s="1">
        <v>15.262117385864258</v>
      </c>
      <c r="AC27" s="1">
        <v>-0.11426611989736557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1.1017665863037107</v>
      </c>
      <c r="AL27">
        <f>(U27-T27)/(1000-U27)*AK27</f>
        <v>2.3236309718386972E-2</v>
      </c>
      <c r="AM27">
        <f>(P27+273.15)</f>
        <v>298.29168930053709</v>
      </c>
      <c r="AN27">
        <f>(O27+273.15)</f>
        <v>298.22679939270017</v>
      </c>
      <c r="AO27">
        <f>(Y27*AG27+Z27*AH27)*AI27</f>
        <v>16.163426152391139</v>
      </c>
      <c r="AP27">
        <f>((AO27+0.00000010773*(AN27^4-AM27^4))-AL27*44100)/(L27*51.4+0.00000043092*AM27^3)</f>
        <v>-8.3109506132202533</v>
      </c>
      <c r="AQ27">
        <f>0.61365*EXP(17.502*J27/(240.97+J27))</f>
        <v>3.2066369038144908</v>
      </c>
      <c r="AR27">
        <f>AQ27*1000/AA27</f>
        <v>36.348385940594255</v>
      </c>
      <c r="AS27">
        <f>(AR27-U27)</f>
        <v>15.681655059856951</v>
      </c>
      <c r="AT27">
        <f>IF(D27,P27,(O27+P27)/2)</f>
        <v>25.109244346618652</v>
      </c>
      <c r="AU27">
        <f>0.61365*EXP(17.502*AT27/(240.97+AT27))</f>
        <v>3.2004460138922037</v>
      </c>
      <c r="AV27">
        <f>IF(AS27&lt;&gt;0,(1000-(AR27+U27)/2)/AS27*AL27,0)</f>
        <v>1.4395099991472236</v>
      </c>
      <c r="AW27">
        <f>U27*AA27/1000</f>
        <v>1.8232089323494001</v>
      </c>
      <c r="AX27">
        <f>(AU27-AW27)</f>
        <v>1.3772370815428037</v>
      </c>
      <c r="AY27">
        <f>1/(1.6/F27+1.37/N27)</f>
        <v>0.9507647069403028</v>
      </c>
      <c r="AZ27">
        <f>G27*AA27*0.001</f>
        <v>34.242257385221812</v>
      </c>
      <c r="BA27">
        <f>G27/S27</f>
        <v>0.98414156037061762</v>
      </c>
      <c r="BB27">
        <f>(1-AL27*AA27/AQ27/F27)*100</f>
        <v>72.185730842613793</v>
      </c>
      <c r="BC27">
        <f>(S27-E27/(N27/1.35))</f>
        <v>395.50513124001139</v>
      </c>
      <c r="BD27">
        <f>E27*BB27/100/BC27</f>
        <v>-5.7403511086307089E-3</v>
      </c>
    </row>
    <row r="28" spans="1:56" x14ac:dyDescent="0.25">
      <c r="A28" s="1" t="s">
        <v>1</v>
      </c>
      <c r="B28" s="1" t="s">
        <v>332</v>
      </c>
      <c r="K28" s="1">
        <v>2.72</v>
      </c>
    </row>
    <row r="29" spans="1:56" x14ac:dyDescent="0.25">
      <c r="A29" s="1" t="s">
        <v>1</v>
      </c>
      <c r="B29" s="1" t="s">
        <v>331</v>
      </c>
      <c r="K29" s="1">
        <v>2.72</v>
      </c>
    </row>
    <row r="30" spans="1:56" x14ac:dyDescent="0.25">
      <c r="A30" s="1">
        <v>5</v>
      </c>
      <c r="B30" s="1" t="s">
        <v>330</v>
      </c>
      <c r="C30" s="1">
        <v>1046.0000068172812</v>
      </c>
      <c r="D30" s="1">
        <v>0</v>
      </c>
      <c r="E30">
        <f>(R30-S30*(1000-T30)/(1000-U30))*AK30</f>
        <v>-2.7581361668278812</v>
      </c>
      <c r="F30">
        <f>IF(AV30&lt;&gt;0,1/(1/AV30-1/N30),0)</f>
        <v>2.3108919281930325</v>
      </c>
      <c r="G30">
        <f>((AY30-AL30/2)*S30-E30)/(AY30+AL30/2)</f>
        <v>387.55131820956035</v>
      </c>
      <c r="H30">
        <f>AL30*1000</f>
        <v>23.206620744189749</v>
      </c>
      <c r="I30">
        <f>(AQ30-AW30)</f>
        <v>1.3770328613379852</v>
      </c>
      <c r="J30">
        <f>(P30+AP30*D30)</f>
        <v>25.097173690795898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25.016992568969727</v>
      </c>
      <c r="P30" s="1">
        <v>25.097173690795898</v>
      </c>
      <c r="Q30" s="1">
        <v>25.141210556030273</v>
      </c>
      <c r="R30" s="1">
        <v>399.9671630859375</v>
      </c>
      <c r="S30" s="1">
        <v>394.16671752929688</v>
      </c>
      <c r="T30" s="1">
        <v>9.7041744738817215E-3</v>
      </c>
      <c r="U30" s="1">
        <v>20.643148422241211</v>
      </c>
      <c r="V30" s="1">
        <v>2.6896540075540543E-2</v>
      </c>
      <c r="W30" s="1">
        <v>57.215507507324219</v>
      </c>
      <c r="X30" s="1">
        <v>299.60568237304688</v>
      </c>
      <c r="Y30" s="1">
        <v>150.63581848144531</v>
      </c>
      <c r="Z30" s="1">
        <v>9.5714359283447266</v>
      </c>
      <c r="AA30" s="1">
        <v>88.218742370605469</v>
      </c>
      <c r="AB30" s="1">
        <v>15.320308685302734</v>
      </c>
      <c r="AC30" s="1">
        <v>-0.10969249159097672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1.101491479312672</v>
      </c>
      <c r="AL30">
        <f>(U30-T30)/(1000-U30)*AK30</f>
        <v>2.3206620744189749E-2</v>
      </c>
      <c r="AM30">
        <f>(P30+273.15)</f>
        <v>298.24717369079588</v>
      </c>
      <c r="AN30">
        <f>(O30+273.15)</f>
        <v>298.1669925689697</v>
      </c>
      <c r="AO30">
        <f>(Y30*AG30+Z30*AH30)*AI30</f>
        <v>24.101730418315583</v>
      </c>
      <c r="AP30">
        <f>((AO30+0.00000010773*(AN30^4-AM30^4))-AL30*44100)/(L30*51.4+0.00000043092*AM30^3)</f>
        <v>-8.2365854308027782</v>
      </c>
      <c r="AQ30">
        <f>0.61365*EXP(17.502*J30/(240.97+J30))</f>
        <v>3.1981454537178533</v>
      </c>
      <c r="AR30">
        <f>AQ30*1000/AA30</f>
        <v>36.252448944267393</v>
      </c>
      <c r="AS30">
        <f>(AR30-U30)</f>
        <v>15.609300522026182</v>
      </c>
      <c r="AT30">
        <f>IF(D30,P30,(O30+P30)/2)</f>
        <v>25.057083129882813</v>
      </c>
      <c r="AU30">
        <f>0.61365*EXP(17.502*AT30/(240.97+AT30))</f>
        <v>3.1905149143115836</v>
      </c>
      <c r="AV30">
        <f>IF(AS30&lt;&gt;0,(1000-(AR30+U30)/2)/AS30*AL30,0)</f>
        <v>1.4444236906916661</v>
      </c>
      <c r="AW30">
        <f>U30*AA30/1000</f>
        <v>1.8211125923798681</v>
      </c>
      <c r="AX30">
        <f>(AU30-AW30)</f>
        <v>1.3694023219317155</v>
      </c>
      <c r="AY30">
        <f>1/(1.6/F30+1.37/N30)</f>
        <v>0.9541949805633021</v>
      </c>
      <c r="AZ30">
        <f>G30*AA30*0.001</f>
        <v>34.189289896517742</v>
      </c>
      <c r="BA30">
        <f>G30/S30</f>
        <v>0.98321674807755721</v>
      </c>
      <c r="BB30">
        <f>(1-AL30*AA30/AQ30/F30)*100</f>
        <v>72.299033656274673</v>
      </c>
      <c r="BC30">
        <f>(S30-E30/(N30/1.35))</f>
        <v>395.13327544157141</v>
      </c>
      <c r="BD30">
        <f>E30*BB30/100/BC30</f>
        <v>-5.0466663262219826E-3</v>
      </c>
    </row>
    <row r="31" spans="1:56" x14ac:dyDescent="0.25">
      <c r="A31" s="1" t="s">
        <v>1</v>
      </c>
      <c r="B31" s="1" t="s">
        <v>329</v>
      </c>
      <c r="K31" s="1">
        <v>2.72</v>
      </c>
    </row>
    <row r="32" spans="1:56" x14ac:dyDescent="0.25">
      <c r="A32" s="1" t="s">
        <v>1</v>
      </c>
      <c r="B32" s="1" t="s">
        <v>328</v>
      </c>
      <c r="K32" s="1">
        <v>2.72</v>
      </c>
    </row>
    <row r="33" spans="1:56" x14ac:dyDescent="0.25">
      <c r="A33" s="1">
        <v>6</v>
      </c>
      <c r="B33" s="1" t="s">
        <v>327</v>
      </c>
      <c r="C33" s="1">
        <v>1251.5000068061054</v>
      </c>
      <c r="D33" s="1">
        <v>0</v>
      </c>
      <c r="E33">
        <f>(R33-S33*(1000-T33)/(1000-U33))*AK33</f>
        <v>-2.0313309249326426</v>
      </c>
      <c r="F33">
        <f>IF(AV33&lt;&gt;0,1/(1/AV33-1/N33),0)</f>
        <v>2.4304129557574576</v>
      </c>
      <c r="G33">
        <f>((AY33-AL33/2)*S33-E33)/(AY33+AL33/2)</f>
        <v>386.22943911400483</v>
      </c>
      <c r="H33">
        <f>AL33*1000</f>
        <v>23.453107030138742</v>
      </c>
      <c r="I33">
        <f>(AQ33-AW33)</f>
        <v>1.3487374169639619</v>
      </c>
      <c r="J33">
        <f>(P33+AP33*D33)</f>
        <v>25.045293807983398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24.989883422851563</v>
      </c>
      <c r="P33" s="1">
        <v>25.045293807983398</v>
      </c>
      <c r="Q33" s="1">
        <v>25.103105545043945</v>
      </c>
      <c r="R33" s="1">
        <v>399.97247314453125</v>
      </c>
      <c r="S33" s="1">
        <v>393.440185546875</v>
      </c>
      <c r="T33" s="1">
        <v>7.3523516766726971E-3</v>
      </c>
      <c r="U33" s="1">
        <v>20.8531494140625</v>
      </c>
      <c r="V33" s="1">
        <v>2.0409949123859406E-2</v>
      </c>
      <c r="W33" s="1">
        <v>57.887836456298828</v>
      </c>
      <c r="X33" s="1">
        <v>299.63919067382813</v>
      </c>
      <c r="Y33" s="1">
        <v>300.28826904296875</v>
      </c>
      <c r="Z33" s="1">
        <v>9.6015453338623047</v>
      </c>
      <c r="AA33" s="1">
        <v>88.213851928710938</v>
      </c>
      <c r="AB33" s="1">
        <v>15.374396324157715</v>
      </c>
      <c r="AC33" s="1">
        <v>-0.11929503828287125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1.101614671594956</v>
      </c>
      <c r="AL33">
        <f>(U33-T33)/(1000-U33)*AK33</f>
        <v>2.3453107030138743E-2</v>
      </c>
      <c r="AM33">
        <f>(P33+273.15)</f>
        <v>298.19529380798338</v>
      </c>
      <c r="AN33">
        <f>(O33+273.15)</f>
        <v>298.13988342285154</v>
      </c>
      <c r="AO33">
        <f>(Y33*AG33+Z33*AH33)*AI33</f>
        <v>48.046121972960464</v>
      </c>
      <c r="AP33">
        <f>((AO33+0.00000010773*(AN33^4-AM33^4))-AL33*44100)/(L33*51.4+0.00000043092*AM33^3)</f>
        <v>-8.1269879806403846</v>
      </c>
      <c r="AQ33">
        <f>0.61365*EXP(17.502*J33/(240.97+J33))</f>
        <v>3.1882740516233565</v>
      </c>
      <c r="AR33">
        <f>AQ33*1000/AA33</f>
        <v>36.142555640807132</v>
      </c>
      <c r="AS33">
        <f>(AR33-U33)</f>
        <v>15.289406226744632</v>
      </c>
      <c r="AT33">
        <f>IF(D33,P33,(O33+P33)/2)</f>
        <v>25.01758861541748</v>
      </c>
      <c r="AU33">
        <f>0.61365*EXP(17.502*AT33/(240.97+AT33))</f>
        <v>3.1830133828768634</v>
      </c>
      <c r="AV33">
        <f>IF(AS33&lt;&gt;0,(1000-(AR33+U33)/2)/AS33*AL33,0)</f>
        <v>1.4902307850796737</v>
      </c>
      <c r="AW33">
        <f>U33*AA33/1000</f>
        <v>1.8395366346593947</v>
      </c>
      <c r="AX33">
        <f>(AU33-AW33)</f>
        <v>1.3434767482174688</v>
      </c>
      <c r="AY33">
        <f>1/(1.6/F33+1.37/N33)</f>
        <v>0.98623723895065618</v>
      </c>
      <c r="AZ33">
        <f>G33*AA33*0.001</f>
        <v>34.070786552511898</v>
      </c>
      <c r="BA33">
        <f>G33/S33</f>
        <v>0.98167257261012275</v>
      </c>
      <c r="BB33">
        <f>(1-AL33*AA33/AQ33/F33)*100</f>
        <v>73.300602841452928</v>
      </c>
      <c r="BC33">
        <f>(S33-E33/(N33/1.35))</f>
        <v>394.15204270663213</v>
      </c>
      <c r="BD33">
        <f>E33*BB33/100/BC33</f>
        <v>-3.7776737206680847E-3</v>
      </c>
    </row>
    <row r="34" spans="1:56" x14ac:dyDescent="0.25">
      <c r="A34" s="1" t="s">
        <v>1</v>
      </c>
      <c r="B34" s="1" t="s">
        <v>326</v>
      </c>
      <c r="K34" s="1">
        <v>2.72</v>
      </c>
    </row>
    <row r="35" spans="1:56" x14ac:dyDescent="0.25">
      <c r="A35" s="1" t="s">
        <v>1</v>
      </c>
      <c r="B35" s="1" t="s">
        <v>325</v>
      </c>
      <c r="K35" s="1">
        <v>2.72</v>
      </c>
    </row>
    <row r="36" spans="1:56" x14ac:dyDescent="0.25">
      <c r="A36" s="1">
        <v>7</v>
      </c>
      <c r="B36" s="1" t="s">
        <v>324</v>
      </c>
      <c r="C36" s="1">
        <v>1457.5000068061054</v>
      </c>
      <c r="D36" s="1">
        <v>0</v>
      </c>
      <c r="E36">
        <f>(R36-S36*(1000-T36)/(1000-U36))*AK36</f>
        <v>-1.6651290055063981</v>
      </c>
      <c r="F36">
        <f>IF(AV36&lt;&gt;0,1/(1/AV36-1/N36),0)</f>
        <v>2.5932809811712141</v>
      </c>
      <c r="G36">
        <f>((AY36-AL36/2)*S36-E36)/(AY36+AL36/2)</f>
        <v>385.47227279801041</v>
      </c>
      <c r="H36">
        <f>AL36*1000</f>
        <v>23.811663147363117</v>
      </c>
      <c r="I36">
        <f>(AQ36-AW36)</f>
        <v>1.316446027807483</v>
      </c>
      <c r="J36">
        <f>(P36+AP36*D36)</f>
        <v>25.021915435791016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24.981538772583008</v>
      </c>
      <c r="P36" s="1">
        <v>25.021915435791016</v>
      </c>
      <c r="Q36" s="1">
        <v>25.087089538574219</v>
      </c>
      <c r="R36" s="1">
        <v>399.8466796875</v>
      </c>
      <c r="S36" s="1">
        <v>392.86569213867188</v>
      </c>
      <c r="T36" s="1">
        <v>9.2664770781993866E-3</v>
      </c>
      <c r="U36" s="1">
        <v>21.168865203857422</v>
      </c>
      <c r="V36" s="1">
        <v>2.5736333802342415E-2</v>
      </c>
      <c r="W36" s="1">
        <v>58.793540954589844</v>
      </c>
      <c r="X36" s="1">
        <v>299.61184692382813</v>
      </c>
      <c r="Y36" s="1">
        <v>499.65768432617188</v>
      </c>
      <c r="Z36" s="1">
        <v>9.5335197448730469</v>
      </c>
      <c r="AA36" s="1">
        <v>88.213912963867188</v>
      </c>
      <c r="AB36" s="1">
        <v>15.514517784118652</v>
      </c>
      <c r="AC36" s="1">
        <v>-0.13071157038211823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1.1015141431023092</v>
      </c>
      <c r="AL36">
        <f>(U36-T36)/(1000-U36)*AK36</f>
        <v>2.3811663147363115E-2</v>
      </c>
      <c r="AM36">
        <f>(P36+273.15)</f>
        <v>298.17191543579099</v>
      </c>
      <c r="AN36">
        <f>(O36+273.15)</f>
        <v>298.13153877258299</v>
      </c>
      <c r="AO36">
        <f>(Y36*AG36+Z36*AH36)*AI36</f>
        <v>79.945227705272373</v>
      </c>
      <c r="AP36">
        <f>((AO36+0.00000010773*(AN36^4-AM36^4))-AL36*44100)/(L36*51.4+0.00000043092*AM36^3)</f>
        <v>-7.9932734019691853</v>
      </c>
      <c r="AQ36">
        <f>0.61365*EXP(17.502*J36/(240.97+J36))</f>
        <v>3.1838344604443982</v>
      </c>
      <c r="AR36">
        <f>AQ36*1000/AA36</f>
        <v>36.09220307173667</v>
      </c>
      <c r="AS36">
        <f>(AR36-U36)</f>
        <v>14.923337867879248</v>
      </c>
      <c r="AT36">
        <f>IF(D36,P36,(O36+P36)/2)</f>
        <v>25.001727104187012</v>
      </c>
      <c r="AU36">
        <f>0.61365*EXP(17.502*AT36/(240.97+AT36))</f>
        <v>3.1800050109649538</v>
      </c>
      <c r="AV36">
        <f>IF(AS36&lt;&gt;0,(1000-(AR36+U36)/2)/AS36*AL36,0)</f>
        <v>1.5499161593418913</v>
      </c>
      <c r="AW36">
        <f>U36*AA36/1000</f>
        <v>1.8673884326369152</v>
      </c>
      <c r="AX36">
        <f>(AU36-AW36)</f>
        <v>1.3126165783280386</v>
      </c>
      <c r="AY36">
        <f>1/(1.6/F36+1.37/N36)</f>
        <v>1.02816185071841</v>
      </c>
      <c r="AZ36">
        <f>G36*AA36*0.001</f>
        <v>34.004017522587759</v>
      </c>
      <c r="BA36">
        <f>G36/S36</f>
        <v>0.98118079667274238</v>
      </c>
      <c r="BB36">
        <f>(1-AL36*AA36/AQ36/F36)*100</f>
        <v>74.559434369931239</v>
      </c>
      <c r="BC36">
        <f>(S36-E36/(N36/1.35))</f>
        <v>393.44921793938715</v>
      </c>
      <c r="BD36">
        <f>E36*BB36/100/BC36</f>
        <v>-3.155453642880268E-3</v>
      </c>
    </row>
    <row r="37" spans="1:56" x14ac:dyDescent="0.25">
      <c r="A37" s="1" t="s">
        <v>1</v>
      </c>
      <c r="B37" s="1" t="s">
        <v>323</v>
      </c>
      <c r="K37" s="1">
        <v>2.72</v>
      </c>
    </row>
    <row r="38" spans="1:56" x14ac:dyDescent="0.25">
      <c r="A38" s="1" t="s">
        <v>1</v>
      </c>
      <c r="B38" s="1" t="s">
        <v>322</v>
      </c>
      <c r="K38" s="1">
        <v>2.72</v>
      </c>
    </row>
    <row r="39" spans="1:56" x14ac:dyDescent="0.25">
      <c r="A39" s="1">
        <v>8</v>
      </c>
      <c r="B39" s="1" t="s">
        <v>321</v>
      </c>
      <c r="C39" s="1">
        <v>1663.5000068061054</v>
      </c>
      <c r="D39" s="1">
        <v>0</v>
      </c>
      <c r="E39">
        <f>(R39-S39*(1000-T39)/(1000-U39))*AK39</f>
        <v>-1.0472426635415339</v>
      </c>
      <c r="F39">
        <f>IF(AV39&lt;&gt;0,1/(1/AV39-1/N39),0)</f>
        <v>2.8413340738979111</v>
      </c>
      <c r="G39">
        <f>((AY39-AL39/2)*S39-E39)/(AY39+AL39/2)</f>
        <v>384.54603615452538</v>
      </c>
      <c r="H39">
        <f>AL39*1000</f>
        <v>24.295069343220675</v>
      </c>
      <c r="I39">
        <f>(AQ39-AW39)</f>
        <v>1.2728788228395751</v>
      </c>
      <c r="J39">
        <f>(P39+AP39*D39)</f>
        <v>25.000516891479492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25.001506805419922</v>
      </c>
      <c r="P39" s="1">
        <v>25.000516891479492</v>
      </c>
      <c r="Q39" s="1">
        <v>25.095046997070313</v>
      </c>
      <c r="R39" s="1">
        <v>399.9638671875</v>
      </c>
      <c r="S39" s="1">
        <v>392.25335693359375</v>
      </c>
      <c r="T39" s="1">
        <v>9.4354171305894852E-3</v>
      </c>
      <c r="U39" s="1">
        <v>21.615850448608398</v>
      </c>
      <c r="V39" s="1">
        <v>2.6175430044531822E-2</v>
      </c>
      <c r="W39" s="1">
        <v>59.965995788574219</v>
      </c>
      <c r="X39" s="1">
        <v>299.23593139648438</v>
      </c>
      <c r="Y39" s="1">
        <v>749.72821044921875</v>
      </c>
      <c r="Z39" s="1">
        <v>9.5213537216186523</v>
      </c>
      <c r="AA39" s="1">
        <v>88.217521667480469</v>
      </c>
      <c r="AB39" s="1">
        <v>15.698503494262695</v>
      </c>
      <c r="AC39" s="1">
        <v>-0.1478276401758194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1.1001321007223688</v>
      </c>
      <c r="AL39">
        <f>(U39-T39)/(1000-U39)*AK39</f>
        <v>2.4295069343220677E-2</v>
      </c>
      <c r="AM39">
        <f>(P39+273.15)</f>
        <v>298.15051689147947</v>
      </c>
      <c r="AN39">
        <f>(O39+273.15)</f>
        <v>298.1515068054199</v>
      </c>
      <c r="AO39">
        <f>(Y39*AG39+Z39*AH39)*AI39</f>
        <v>119.95651099063798</v>
      </c>
      <c r="AP39">
        <f>((AO39+0.00000010773*(AN39^4-AM39^4))-AL39*44100)/(L39*51.4+0.00000043092*AM39^3)</f>
        <v>-7.8355981343668173</v>
      </c>
      <c r="AQ39">
        <f>0.61365*EXP(17.502*J39/(240.97+J39))</f>
        <v>3.179775578150704</v>
      </c>
      <c r="AR39">
        <f>AQ39*1000/AA39</f>
        <v>36.044716718933415</v>
      </c>
      <c r="AS39">
        <f>(AR39-U39)</f>
        <v>14.428866270325017</v>
      </c>
      <c r="AT39">
        <f>IF(D39,P39,(O39+P39)/2)</f>
        <v>25.001011848449707</v>
      </c>
      <c r="AU39">
        <f>0.61365*EXP(17.502*AT39/(240.97+AT39))</f>
        <v>3.1798694106266514</v>
      </c>
      <c r="AV39">
        <f>IF(AS39&lt;&gt;0,(1000-(AR39+U39)/2)/AS39*AL39,0)</f>
        <v>1.6352383591560424</v>
      </c>
      <c r="AW39">
        <f>U39*AA39/1000</f>
        <v>1.9068967553111289</v>
      </c>
      <c r="AX39">
        <f>(AU39-AW39)</f>
        <v>1.2729726553155225</v>
      </c>
      <c r="AY39">
        <f>1/(1.6/F39+1.37/N39)</f>
        <v>1.0884398271919833</v>
      </c>
      <c r="AZ39">
        <f>G39*AA39*0.001</f>
        <v>33.923698276605577</v>
      </c>
      <c r="BA39">
        <f>G39/S39</f>
        <v>0.98035116680882051</v>
      </c>
      <c r="BB39">
        <f>(1-AL39*AA39/AQ39/F39)*100</f>
        <v>76.277840219610155</v>
      </c>
      <c r="BC39">
        <f>(S39-E39/(N39/1.35))</f>
        <v>392.62035138973829</v>
      </c>
      <c r="BD39">
        <f>E39*BB39/100/BC39</f>
        <v>-2.0345712665690388E-3</v>
      </c>
    </row>
    <row r="40" spans="1:56" x14ac:dyDescent="0.25">
      <c r="A40" s="1" t="s">
        <v>1</v>
      </c>
      <c r="B40" s="1" t="s">
        <v>320</v>
      </c>
      <c r="K40" s="1">
        <v>2.72</v>
      </c>
    </row>
    <row r="41" spans="1:56" x14ac:dyDescent="0.25">
      <c r="A41" s="1" t="s">
        <v>1</v>
      </c>
      <c r="B41" s="1" t="s">
        <v>319</v>
      </c>
      <c r="K41" s="1">
        <v>2.72</v>
      </c>
    </row>
    <row r="42" spans="1:56" x14ac:dyDescent="0.25">
      <c r="A42" s="1">
        <v>9</v>
      </c>
      <c r="B42" s="1" t="s">
        <v>318</v>
      </c>
      <c r="C42" s="1">
        <v>1868.5000068061054</v>
      </c>
      <c r="D42" s="1">
        <v>0</v>
      </c>
      <c r="E42">
        <f>(R42-S42*(1000-T42)/(1000-U42))*AK42</f>
        <v>-0.82362778860789032</v>
      </c>
      <c r="F42">
        <f>IF(AV42&lt;&gt;0,1/(1/AV42-1/N42),0)</f>
        <v>3.1584923342755915</v>
      </c>
      <c r="G42">
        <f>((AY42-AL42/2)*S42-E42)/(AY42+AL42/2)</f>
        <v>384.12498419131322</v>
      </c>
      <c r="H42">
        <f>AL42*1000</f>
        <v>24.912937801317067</v>
      </c>
      <c r="I42">
        <f>(AQ42-AW42)</f>
        <v>1.2294173318897459</v>
      </c>
      <c r="J42">
        <f>(P42+AP42*D42)</f>
        <v>25.008136749267578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25.028770446777344</v>
      </c>
      <c r="P42" s="1">
        <v>25.008136749267578</v>
      </c>
      <c r="Q42" s="1">
        <v>25.108177185058594</v>
      </c>
      <c r="R42" s="1">
        <v>399.8599853515625</v>
      </c>
      <c r="S42" s="1">
        <v>391.74771118164063</v>
      </c>
      <c r="T42" s="1">
        <v>9.9713439121842384E-3</v>
      </c>
      <c r="U42" s="1">
        <v>22.126108169555664</v>
      </c>
      <c r="V42" s="1">
        <v>2.7615742757916451E-2</v>
      </c>
      <c r="W42" s="1">
        <v>61.278491973876953</v>
      </c>
      <c r="X42" s="1">
        <v>299.61767578125</v>
      </c>
      <c r="Y42" s="1">
        <v>1000.6351318359375</v>
      </c>
      <c r="Z42" s="1">
        <v>9.6488380432128906</v>
      </c>
      <c r="AA42" s="1">
        <v>88.212669372558594</v>
      </c>
      <c r="AB42" s="1">
        <v>15.870407104492188</v>
      </c>
      <c r="AC42" s="1">
        <v>-0.15320675075054169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1.1015355727251837</v>
      </c>
      <c r="AL42">
        <f>(U42-T42)/(1000-U42)*AK42</f>
        <v>2.4912937801317068E-2</v>
      </c>
      <c r="AM42">
        <f>(P42+273.15)</f>
        <v>298.15813674926756</v>
      </c>
      <c r="AN42">
        <f>(O42+273.15)</f>
        <v>298.17877044677732</v>
      </c>
      <c r="AO42">
        <f>(Y42*AG42+Z42*AH42)*AI42</f>
        <v>160.10161751519991</v>
      </c>
      <c r="AP42">
        <f>((AO42+0.00000010773*(AN42^4-AM42^4))-AL42*44100)/(L42*51.4+0.00000043092*AM42^3)</f>
        <v>-7.7274806280381005</v>
      </c>
      <c r="AQ42">
        <f>0.61365*EXP(17.502*J42/(240.97+J42))</f>
        <v>3.1812203963522272</v>
      </c>
      <c r="AR42">
        <f>AQ42*1000/AA42</f>
        <v>36.063078228781599</v>
      </c>
      <c r="AS42">
        <f>(AR42-U42)</f>
        <v>13.936970059225935</v>
      </c>
      <c r="AT42">
        <f>IF(D42,P42,(O42+P42)/2)</f>
        <v>25.018453598022461</v>
      </c>
      <c r="AU42">
        <f>0.61365*EXP(17.502*AT42/(240.97+AT42))</f>
        <v>3.183177511201126</v>
      </c>
      <c r="AV42">
        <f>IF(AS42&lt;&gt;0,(1000-(AR42+U42)/2)/AS42*AL42,0)</f>
        <v>1.7355354792184274</v>
      </c>
      <c r="AW42">
        <f>U42*AA42/1000</f>
        <v>1.9518030644624813</v>
      </c>
      <c r="AX42">
        <f>(AU42-AW42)</f>
        <v>1.2313744467386447</v>
      </c>
      <c r="AY42">
        <f>1/(1.6/F42+1.37/N42)</f>
        <v>1.1598219801645639</v>
      </c>
      <c r="AZ42">
        <f>G42*AA42*0.001</f>
        <v>33.88469022820761</v>
      </c>
      <c r="BA42">
        <f>G42/S42</f>
        <v>0.98054174466690636</v>
      </c>
      <c r="BB42">
        <f>(1-AL42*AA42/AQ42/F42)*100</f>
        <v>78.128310965174975</v>
      </c>
      <c r="BC42">
        <f>(S42-E42/(N42/1.35))</f>
        <v>392.03634231066997</v>
      </c>
      <c r="BD42">
        <f>E42*BB42/100/BC42</f>
        <v>-1.6413949688603982E-3</v>
      </c>
    </row>
    <row r="43" spans="1:56" x14ac:dyDescent="0.25">
      <c r="A43" s="1" t="s">
        <v>1</v>
      </c>
      <c r="B43" s="1" t="s">
        <v>317</v>
      </c>
      <c r="K43" s="1">
        <v>2.72</v>
      </c>
    </row>
    <row r="44" spans="1:56" x14ac:dyDescent="0.25">
      <c r="A44" s="1" t="s">
        <v>1</v>
      </c>
      <c r="B44" s="1" t="s">
        <v>316</v>
      </c>
      <c r="K44" s="1">
        <v>2.72</v>
      </c>
    </row>
    <row r="45" spans="1:56" x14ac:dyDescent="0.25">
      <c r="A45" s="1">
        <v>10</v>
      </c>
      <c r="B45" s="1" t="s">
        <v>315</v>
      </c>
      <c r="C45" s="1">
        <v>2074.0000067949295</v>
      </c>
      <c r="D45" s="1">
        <v>0</v>
      </c>
      <c r="E45">
        <f>(R45-S45*(1000-T45)/(1000-U45))*AK45</f>
        <v>-0.4407881267833339</v>
      </c>
      <c r="F45">
        <f>IF(AV45&lt;&gt;0,1/(1/AV45-1/N45),0)</f>
        <v>3.537293234047449</v>
      </c>
      <c r="G45">
        <f>((AY45-AL45/2)*S45-E45)/(AY45+AL45/2)</f>
        <v>383.58248428388339</v>
      </c>
      <c r="H45">
        <f>AL45*1000</f>
        <v>25.555625153023044</v>
      </c>
      <c r="I45">
        <f>(AQ45-AW45)</f>
        <v>1.1864968401077003</v>
      </c>
      <c r="J45">
        <f>(P45+AP45*D45)</f>
        <v>25.043495178222656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25.087753295898438</v>
      </c>
      <c r="P45" s="1">
        <v>25.043495178222656</v>
      </c>
      <c r="Q45" s="1">
        <v>25.150588989257813</v>
      </c>
      <c r="R45" s="1">
        <v>399.90316772460938</v>
      </c>
      <c r="S45" s="1">
        <v>391.22537231445313</v>
      </c>
      <c r="T45" s="1">
        <v>1.1852394789457321E-2</v>
      </c>
      <c r="U45" s="1">
        <v>22.689441680908203</v>
      </c>
      <c r="V45" s="1">
        <v>3.2709162682294846E-2</v>
      </c>
      <c r="W45" s="1">
        <v>62.616260528564453</v>
      </c>
      <c r="X45" s="1">
        <v>299.56503295898438</v>
      </c>
      <c r="Y45" s="1">
        <v>1249.74560546875</v>
      </c>
      <c r="Z45" s="1">
        <v>7.2340002059936523</v>
      </c>
      <c r="AA45" s="1">
        <v>88.209991455078125</v>
      </c>
      <c r="AB45" s="1">
        <v>16.134574890136719</v>
      </c>
      <c r="AC45" s="1">
        <v>-0.17074300348758698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1.1013420329374422</v>
      </c>
      <c r="AL45">
        <f>(U45-T45)/(1000-U45)*AK45</f>
        <v>2.5555625153023044E-2</v>
      </c>
      <c r="AM45">
        <f>(P45+273.15)</f>
        <v>298.19349517822263</v>
      </c>
      <c r="AN45">
        <f>(O45+273.15)</f>
        <v>298.23775329589841</v>
      </c>
      <c r="AO45">
        <f>(Y45*AG45+Z45*AH45)*AI45</f>
        <v>199.95929240556143</v>
      </c>
      <c r="AP45">
        <f>((AO45+0.00000010773*(AN45^4-AM45^4))-AL45*44100)/(L45*51.4+0.00000043092*AM45^3)</f>
        <v>-7.630168711824842</v>
      </c>
      <c r="AQ45">
        <f>0.61365*EXP(17.502*J45/(240.97+J45))</f>
        <v>3.1879322969011064</v>
      </c>
      <c r="AR45">
        <f>AQ45*1000/AA45</f>
        <v>36.140263073538499</v>
      </c>
      <c r="AS45">
        <f>(AR45-U45)</f>
        <v>13.450821392630296</v>
      </c>
      <c r="AT45">
        <f>IF(D45,P45,(O45+P45)/2)</f>
        <v>25.065624237060547</v>
      </c>
      <c r="AU45">
        <f>0.61365*EXP(17.502*AT45/(240.97+AT45))</f>
        <v>3.1921392301805871</v>
      </c>
      <c r="AV45">
        <f>IF(AS45&lt;&gt;0,(1000-(AR45+U45)/2)/AS45*AL45,0)</f>
        <v>1.8440442771271406</v>
      </c>
      <c r="AW45">
        <f>U45*AA45/1000</f>
        <v>2.0014354567934061</v>
      </c>
      <c r="AX45">
        <f>(AU45-AW45)</f>
        <v>1.190703773387181</v>
      </c>
      <c r="AY45">
        <f>1/(1.6/F45+1.37/N45)</f>
        <v>1.2376946266650457</v>
      </c>
      <c r="AZ45">
        <f>G45*AA45*0.001</f>
        <v>33.835807660998995</v>
      </c>
      <c r="BA45">
        <f>G45/S45</f>
        <v>0.98046423220110923</v>
      </c>
      <c r="BB45">
        <f>(1-AL45*AA45/AQ45/F45)*100</f>
        <v>80.0094779245712</v>
      </c>
      <c r="BC45">
        <f>(S45-E45/(N45/1.35))</f>
        <v>391.37984157405793</v>
      </c>
      <c r="BD45">
        <f>E45*BB45/100/BC45</f>
        <v>-9.0109975407639598E-4</v>
      </c>
    </row>
    <row r="46" spans="1:56" x14ac:dyDescent="0.25">
      <c r="A46" s="1" t="s">
        <v>1</v>
      </c>
      <c r="B46" s="1" t="s">
        <v>314</v>
      </c>
      <c r="K46" s="1">
        <v>2.72</v>
      </c>
    </row>
    <row r="47" spans="1:56" x14ac:dyDescent="0.25">
      <c r="A47" s="1" t="s">
        <v>1</v>
      </c>
      <c r="B47" s="1" t="s">
        <v>313</v>
      </c>
      <c r="K47" s="1">
        <v>2.72</v>
      </c>
    </row>
    <row r="48" spans="1:56" x14ac:dyDescent="0.25">
      <c r="A48" s="1">
        <v>11</v>
      </c>
      <c r="B48" s="1" t="s">
        <v>312</v>
      </c>
      <c r="C48" s="1">
        <v>2280.0000067949295</v>
      </c>
      <c r="D48" s="1">
        <v>0</v>
      </c>
      <c r="E48">
        <f>(R48-S48*(1000-T48)/(1000-U48))*AK48</f>
        <v>-0.14207510638520826</v>
      </c>
      <c r="F48">
        <f>IF(AV48&lt;&gt;0,1/(1/AV48-1/N48),0)</f>
        <v>4.2755472147763864</v>
      </c>
      <c r="G48">
        <f>((AY48-AL48/2)*S48-E48)/(AY48+AL48/2)</f>
        <v>383.33100652147209</v>
      </c>
      <c r="H48">
        <f>AL48*1000</f>
        <v>26.501530847858408</v>
      </c>
      <c r="I48">
        <f>(AQ48-AW48)</f>
        <v>1.1190839830697312</v>
      </c>
      <c r="J48">
        <f>(P48+AP48*D48)</f>
        <v>25.067831039428711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25.175010681152344</v>
      </c>
      <c r="P48" s="1">
        <v>25.067831039428711</v>
      </c>
      <c r="Q48" s="1">
        <v>25.210548400878906</v>
      </c>
      <c r="R48" s="1">
        <v>399.98458862304688</v>
      </c>
      <c r="S48" s="1">
        <v>390.71316528320313</v>
      </c>
      <c r="T48" s="1">
        <v>1.3574181124567986E-2</v>
      </c>
      <c r="U48" s="1">
        <v>23.507602691650391</v>
      </c>
      <c r="V48" s="1">
        <v>3.7264265120029449E-2</v>
      </c>
      <c r="W48" s="1">
        <v>64.533805847167969</v>
      </c>
      <c r="X48" s="1">
        <v>299.60650634765625</v>
      </c>
      <c r="Y48" s="1">
        <v>1599.1336669921875</v>
      </c>
      <c r="Z48" s="1">
        <v>9.6549434661865234</v>
      </c>
      <c r="AA48" s="1">
        <v>88.204444885253906</v>
      </c>
      <c r="AB48" s="1">
        <v>16.655490875244141</v>
      </c>
      <c r="AC48" s="1">
        <v>-0.1793123334646225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1.101494508631089</v>
      </c>
      <c r="AL48">
        <f>(U48-T48)/(1000-U48)*AK48</f>
        <v>2.6501530847858407E-2</v>
      </c>
      <c r="AM48">
        <f>(P48+273.15)</f>
        <v>298.21783103942869</v>
      </c>
      <c r="AN48">
        <f>(O48+273.15)</f>
        <v>298.32501068115232</v>
      </c>
      <c r="AO48">
        <f>(Y48*AG48+Z48*AH48)*AI48</f>
        <v>255.86138099980235</v>
      </c>
      <c r="AP48">
        <f>((AO48+0.00000010773*(AN48^4-AM48^4))-AL48*44100)/(L48*51.4+0.00000043092*AM48^3)</f>
        <v>-7.5072309857051112</v>
      </c>
      <c r="AQ48">
        <f>0.61365*EXP(17.502*J48/(240.97+J48))</f>
        <v>3.1925590290698547</v>
      </c>
      <c r="AR48">
        <f>AQ48*1000/AA48</f>
        <v>36.194990323028371</v>
      </c>
      <c r="AS48">
        <f>(AR48-U48)</f>
        <v>12.68738763137798</v>
      </c>
      <c r="AT48">
        <f>IF(D48,P48,(O48+P48)/2)</f>
        <v>25.121420860290527</v>
      </c>
      <c r="AU48">
        <f>0.61365*EXP(17.502*AT48/(240.97+AT48))</f>
        <v>3.2027682146590446</v>
      </c>
      <c r="AV48">
        <f>IF(AS48&lt;&gt;0,(1000-(AR48+U48)/2)/AS48*AL48,0)</f>
        <v>2.0264554484829098</v>
      </c>
      <c r="AW48">
        <f>U48*AA48/1000</f>
        <v>2.0734750460001234</v>
      </c>
      <c r="AX48">
        <f>(AU48-AW48)</f>
        <v>1.1292931686589212</v>
      </c>
      <c r="AY48">
        <f>1/(1.6/F48+1.37/N48)</f>
        <v>1.3701415762543594</v>
      </c>
      <c r="AZ48">
        <f>G48*AA48*0.001</f>
        <v>33.81149863753209</v>
      </c>
      <c r="BA48">
        <f>G48/S48</f>
        <v>0.98110593801880164</v>
      </c>
      <c r="BB48">
        <f>(1-AL48*AA48/AQ48/F48)*100</f>
        <v>82.874991729217811</v>
      </c>
      <c r="BC48">
        <f>(S48-E48/(N48/1.35))</f>
        <v>390.76295391215677</v>
      </c>
      <c r="BD48">
        <f>E48*BB48/100/BC48</f>
        <v>-3.0132010081100906E-4</v>
      </c>
    </row>
    <row r="49" spans="1:56" x14ac:dyDescent="0.25">
      <c r="A49" s="1" t="s">
        <v>1</v>
      </c>
      <c r="B49" s="1" t="s">
        <v>311</v>
      </c>
      <c r="K49" s="1">
        <v>2.72</v>
      </c>
    </row>
    <row r="50" spans="1:56" x14ac:dyDescent="0.25">
      <c r="A50" s="1" t="s">
        <v>1</v>
      </c>
      <c r="B50" s="1" t="s">
        <v>310</v>
      </c>
      <c r="K50" s="1">
        <v>2.72</v>
      </c>
    </row>
    <row r="51" spans="1:56" x14ac:dyDescent="0.25">
      <c r="A51" s="1">
        <v>12</v>
      </c>
      <c r="B51" s="1" t="s">
        <v>309</v>
      </c>
      <c r="C51" s="1">
        <v>2486.5000067837536</v>
      </c>
      <c r="D51" s="1">
        <v>0</v>
      </c>
      <c r="E51">
        <f>(R51-S51*(1000-T51)/(1000-U51))*AK51</f>
        <v>-8.8700148999343351E-2</v>
      </c>
      <c r="F51">
        <f>IF(AV51&lt;&gt;0,1/(1/AV51-1/N51),0)</f>
        <v>5.5834802717508678</v>
      </c>
      <c r="G51">
        <f>((AY51-AL51/2)*S51-E51)/(AY51+AL51/2)</f>
        <v>383.53306567899614</v>
      </c>
      <c r="H51">
        <f>AL51*1000</f>
        <v>27.610471766881854</v>
      </c>
      <c r="I51">
        <f>(AQ51-AW51)</f>
        <v>1.0359333560308222</v>
      </c>
      <c r="J51">
        <f>(P51+AP51*D51)</f>
        <v>25.074647903442383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25.288463592529297</v>
      </c>
      <c r="P51" s="1">
        <v>25.074647903442383</v>
      </c>
      <c r="Q51" s="1">
        <v>25.295242309570313</v>
      </c>
      <c r="R51" s="1">
        <v>400.0396728515625</v>
      </c>
      <c r="S51" s="1">
        <v>390.3369140625</v>
      </c>
      <c r="T51" s="1">
        <v>1.4800140634179115E-2</v>
      </c>
      <c r="U51" s="1">
        <v>24.46528434753418</v>
      </c>
      <c r="V51" s="1">
        <v>4.0355943143367767E-2</v>
      </c>
      <c r="W51" s="1">
        <v>66.710151672363281</v>
      </c>
      <c r="X51" s="1">
        <v>299.63876342773438</v>
      </c>
      <c r="Y51" s="1">
        <v>1999.7540283203125</v>
      </c>
      <c r="Z51" s="1">
        <v>7.9620509147644043</v>
      </c>
      <c r="AA51" s="1">
        <v>88.203460693359375</v>
      </c>
      <c r="AB51" s="1">
        <v>17.137552261352539</v>
      </c>
      <c r="AC51" s="1">
        <v>-0.1934087872505188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1.1016131008372585</v>
      </c>
      <c r="AL51">
        <f>(U51-T51)/(1000-U51)*AK51</f>
        <v>2.7610471766881854E-2</v>
      </c>
      <c r="AM51">
        <f>(P51+273.15)</f>
        <v>298.22464790344236</v>
      </c>
      <c r="AN51">
        <f>(O51+273.15)</f>
        <v>298.43846359252927</v>
      </c>
      <c r="AO51">
        <f>(Y51*AG51+Z51*AH51)*AI51</f>
        <v>319.96063737957229</v>
      </c>
      <c r="AP51">
        <f>((AO51+0.00000010773*(AN51^4-AM51^4))-AL51*44100)/(L51*51.4+0.00000043092*AM51^3)</f>
        <v>-7.3720000355492541</v>
      </c>
      <c r="AQ51">
        <f>0.61365*EXP(17.502*J51/(240.97+J51))</f>
        <v>3.1938561023304137</v>
      </c>
      <c r="AR51">
        <f>AQ51*1000/AA51</f>
        <v>36.210099663026845</v>
      </c>
      <c r="AS51">
        <f>(AR51-U51)</f>
        <v>11.744815315492666</v>
      </c>
      <c r="AT51">
        <f>IF(D51,P51,(O51+P51)/2)</f>
        <v>25.18155574798584</v>
      </c>
      <c r="AU51">
        <f>0.61365*EXP(17.502*AT51/(240.97+AT51))</f>
        <v>3.2142582310717103</v>
      </c>
      <c r="AV51">
        <f>IF(AS51&lt;&gt;0,(1000-(AR51+U51)/2)/AS51*AL51,0)</f>
        <v>2.2795448935652036</v>
      </c>
      <c r="AW51">
        <f>U51*AA51/1000</f>
        <v>2.1579227462995916</v>
      </c>
      <c r="AX51">
        <f>(AU51-AW51)</f>
        <v>1.0563354847721187</v>
      </c>
      <c r="AY51">
        <f>1/(1.6/F51+1.37/N51)</f>
        <v>1.5571713047182192</v>
      </c>
      <c r="AZ51">
        <f>G51*AA51*0.001</f>
        <v>33.828943683220956</v>
      </c>
      <c r="BA51">
        <f>G51/S51</f>
        <v>0.98256929299181162</v>
      </c>
      <c r="BB51">
        <f>(1-AL51*AA51/AQ51/F51)*100</f>
        <v>86.343509052741993</v>
      </c>
      <c r="BC51">
        <f>(S51-E51/(N51/1.35))</f>
        <v>390.36799803575207</v>
      </c>
      <c r="BD51">
        <f>E51*BB51/100/BC51</f>
        <v>-1.961913414173603E-4</v>
      </c>
    </row>
    <row r="52" spans="1:56" x14ac:dyDescent="0.25">
      <c r="A52" s="1" t="s">
        <v>1</v>
      </c>
      <c r="B52" s="1" t="s">
        <v>308</v>
      </c>
    </row>
    <row r="53" spans="1:56" x14ac:dyDescent="0.25">
      <c r="A53" s="1" t="s">
        <v>1</v>
      </c>
      <c r="B53" s="1" t="s">
        <v>307</v>
      </c>
    </row>
    <row r="54" spans="1:56" x14ac:dyDescent="0.25">
      <c r="A54" s="1" t="s">
        <v>1</v>
      </c>
      <c r="B54" s="1" t="s">
        <v>306</v>
      </c>
    </row>
    <row r="55" spans="1:56" x14ac:dyDescent="0.25">
      <c r="A55" s="1" t="s">
        <v>1</v>
      </c>
      <c r="B55" s="1" t="s">
        <v>305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FBE53-88B8-4F6D-A300-C10019D4D664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4815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4814</v>
      </c>
    </row>
    <row r="12" spans="1:56" x14ac:dyDescent="0.25">
      <c r="A12" s="1" t="s">
        <v>1</v>
      </c>
      <c r="B12" s="1" t="s">
        <v>4813</v>
      </c>
    </row>
    <row r="13" spans="1:56" x14ac:dyDescent="0.25">
      <c r="A13" s="1" t="s">
        <v>1</v>
      </c>
      <c r="B13" s="1" t="s">
        <v>4812</v>
      </c>
    </row>
    <row r="14" spans="1:56" x14ac:dyDescent="0.25">
      <c r="A14" s="1" t="s">
        <v>1</v>
      </c>
      <c r="B14" s="1" t="s">
        <v>4811</v>
      </c>
    </row>
    <row r="15" spans="1:56" x14ac:dyDescent="0.25">
      <c r="A15" s="1" t="s">
        <v>1</v>
      </c>
      <c r="B15" s="1" t="s">
        <v>4810</v>
      </c>
    </row>
    <row r="16" spans="1:56" x14ac:dyDescent="0.25">
      <c r="A16" s="1" t="s">
        <v>1</v>
      </c>
      <c r="B16" s="1" t="s">
        <v>4809</v>
      </c>
    </row>
    <row r="17" spans="1:56" x14ac:dyDescent="0.25">
      <c r="A17" s="1" t="s">
        <v>1</v>
      </c>
      <c r="B17" s="1" t="s">
        <v>4808</v>
      </c>
    </row>
    <row r="18" spans="1:56" x14ac:dyDescent="0.25">
      <c r="A18" s="1">
        <v>1</v>
      </c>
      <c r="B18" s="1" t="s">
        <v>4807</v>
      </c>
      <c r="C18" s="1">
        <v>242.50000452622771</v>
      </c>
      <c r="D18" s="1">
        <v>0</v>
      </c>
      <c r="E18">
        <f>(R18-S18*(1000-T18)/(1000-U18))*AK18</f>
        <v>-4.9337059636751972</v>
      </c>
      <c r="F18">
        <f>IF(AV18&lt;&gt;0,1/(1/AV18-1/N18),0)</f>
        <v>3.0624077511085224</v>
      </c>
      <c r="G18">
        <f>((AY18-AL18/2)*S18-E18)/(AY18+AL18/2)</f>
        <v>393.91750259943711</v>
      </c>
      <c r="H18">
        <f>AL18*1000</f>
        <v>21.449089511724313</v>
      </c>
      <c r="I18">
        <f>(AQ18-AW18)</f>
        <v>1.0294052380280976</v>
      </c>
      <c r="J18">
        <f>(P18+AP18*D18)</f>
        <v>23.894128799438477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25.593086242675781</v>
      </c>
      <c r="P18" s="1">
        <v>23.894128799438477</v>
      </c>
      <c r="Q18" s="1">
        <v>25.726415634155273</v>
      </c>
      <c r="R18" s="1">
        <v>400.14443969726563</v>
      </c>
      <c r="S18" s="1">
        <v>396.90640258789063</v>
      </c>
      <c r="T18" s="1">
        <v>3.1116015911102295</v>
      </c>
      <c r="U18" s="1">
        <v>22.085651397705078</v>
      </c>
      <c r="V18" s="1">
        <v>8.3260631561279297</v>
      </c>
      <c r="W18" s="1">
        <v>59.097061157226563</v>
      </c>
      <c r="X18" s="1">
        <v>300.689697265625</v>
      </c>
      <c r="Y18" s="1">
        <v>-0.1383049488067627</v>
      </c>
      <c r="Z18" s="1">
        <v>7.6635503768920898</v>
      </c>
      <c r="AA18" s="1">
        <v>88.137542724609375</v>
      </c>
      <c r="AB18" s="1">
        <v>21.78077507019043</v>
      </c>
      <c r="AC18" s="1">
        <v>4.4862804412841797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1.1054768281824445</v>
      </c>
      <c r="AL18">
        <f>(U18-T18)/(1000-U18)*AK18</f>
        <v>2.1449089511724313E-2</v>
      </c>
      <c r="AM18">
        <f>(P18+273.15)</f>
        <v>297.04412879943845</v>
      </c>
      <c r="AN18">
        <f>(O18+273.15)</f>
        <v>298.74308624267576</v>
      </c>
      <c r="AO18">
        <f>(Y18*AG18+Z18*AH18)*AI18</f>
        <v>-2.2128791314464991E-2</v>
      </c>
      <c r="AP18">
        <f>((AO18+0.00000010773*(AN18^4-AM18^4))-AL18*44100)/(L18*51.4+0.00000043092*AM18^3)</f>
        <v>-7.6387378428594923</v>
      </c>
      <c r="AQ18">
        <f>0.61365*EXP(17.502*J18/(240.97+J18))</f>
        <v>2.9759802816941576</v>
      </c>
      <c r="AR18">
        <f>AQ18*1000/AA18</f>
        <v>33.765183254459146</v>
      </c>
      <c r="AS18">
        <f>(AR18-U18)</f>
        <v>11.679531856754068</v>
      </c>
      <c r="AT18">
        <f>IF(D18,P18,(O18+P18)/2)</f>
        <v>24.743607521057129</v>
      </c>
      <c r="AU18">
        <f>0.61365*EXP(17.502*AT18/(240.97+AT18))</f>
        <v>3.1313968051741372</v>
      </c>
      <c r="AV18">
        <f>IF(AS18&lt;&gt;0,(1000-(AR18+U18)/2)/AS18*AL18,0)</f>
        <v>1.785184114531754</v>
      </c>
      <c r="AW18">
        <f>U18*AA18/1000</f>
        <v>1.94657504366606</v>
      </c>
      <c r="AX18">
        <f>(AU18-AW18)</f>
        <v>1.1848217615080772</v>
      </c>
      <c r="AY18">
        <f>1/(1.6/F18+1.37/N18)</f>
        <v>1.1868983288890393</v>
      </c>
      <c r="AZ18">
        <f>G18*AA18*0.001</f>
        <v>34.718920715329311</v>
      </c>
      <c r="BA18">
        <f>G18/S18</f>
        <v>0.99246950926222044</v>
      </c>
      <c r="BB18">
        <f>(1-AL18*AA18/AQ18/F18)*100</f>
        <v>79.256753169287137</v>
      </c>
      <c r="BC18">
        <f>(S18-E18/(N18/1.35))</f>
        <v>398.46246835942202</v>
      </c>
      <c r="BD18">
        <f>E18*BB18/100/BC18</f>
        <v>-9.8134591542038963E-3</v>
      </c>
    </row>
    <row r="19" spans="1:56" x14ac:dyDescent="0.25">
      <c r="A19" s="1" t="s">
        <v>1</v>
      </c>
      <c r="B19" s="1" t="s">
        <v>4806</v>
      </c>
      <c r="K19" s="1">
        <v>2.72</v>
      </c>
    </row>
    <row r="20" spans="1:56" x14ac:dyDescent="0.25">
      <c r="A20" s="1" t="s">
        <v>1</v>
      </c>
      <c r="B20" s="1" t="s">
        <v>4805</v>
      </c>
      <c r="K20" s="1">
        <v>2.72</v>
      </c>
    </row>
    <row r="21" spans="1:56" x14ac:dyDescent="0.25">
      <c r="A21" s="1">
        <v>2</v>
      </c>
      <c r="B21" s="1" t="s">
        <v>4804</v>
      </c>
      <c r="C21" s="1">
        <v>448.00000453740358</v>
      </c>
      <c r="D21" s="1">
        <v>0</v>
      </c>
      <c r="E21">
        <f>(R21-S21*(1000-T21)/(1000-U21))*AK21</f>
        <v>-4.6526987729661196</v>
      </c>
      <c r="F21">
        <f>IF(AV21&lt;&gt;0,1/(1/AV21-1/N21),0)</f>
        <v>3.045834031924183</v>
      </c>
      <c r="G21">
        <f>((AY21-AL21/2)*S21-E21)/(AY21+AL21/2)</f>
        <v>393.74380159415705</v>
      </c>
      <c r="H21">
        <f>AL21*1000</f>
        <v>20.831676101704634</v>
      </c>
      <c r="I21">
        <f>(AQ21-AW21)</f>
        <v>1.0033320429625963</v>
      </c>
      <c r="J21">
        <f>(P21+AP21*D21)</f>
        <v>23.571577072143555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25.511936187744141</v>
      </c>
      <c r="P21" s="1">
        <v>23.571577072143555</v>
      </c>
      <c r="Q21" s="1">
        <v>25.694364547729492</v>
      </c>
      <c r="R21" s="1">
        <v>400.0394287109375</v>
      </c>
      <c r="S21" s="1">
        <v>396.771240234375</v>
      </c>
      <c r="T21" s="1">
        <v>3.299511194229126</v>
      </c>
      <c r="U21" s="1">
        <v>21.734996795654297</v>
      </c>
      <c r="V21" s="1">
        <v>8.8703947067260742</v>
      </c>
      <c r="W21" s="1">
        <v>58.432292938232422</v>
      </c>
      <c r="X21" s="1">
        <v>300.67343139648438</v>
      </c>
      <c r="Y21" s="1">
        <v>26.272953033447266</v>
      </c>
      <c r="Z21" s="1">
        <v>7.768559455871582</v>
      </c>
      <c r="AA21" s="1">
        <v>88.126419067382813</v>
      </c>
      <c r="AB21" s="1">
        <v>21.864143371582031</v>
      </c>
      <c r="AC21" s="1">
        <v>4.4479217529296875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1.1054170271929569</v>
      </c>
      <c r="AL21">
        <f>(U21-T21)/(1000-U21)*AK21</f>
        <v>2.0831676101704635E-2</v>
      </c>
      <c r="AM21">
        <f>(P21+273.15)</f>
        <v>296.72157707214353</v>
      </c>
      <c r="AN21">
        <f>(O21+273.15)</f>
        <v>298.66193618774412</v>
      </c>
      <c r="AO21">
        <f>(Y21*AG21+Z21*AH21)*AI21</f>
        <v>4.2036723913921605</v>
      </c>
      <c r="AP21">
        <f>((AO21+0.00000010773*(AN21^4-AM21^4))-AL21*44100)/(L21*51.4+0.00000043092*AM21^3)</f>
        <v>-7.359359731723047</v>
      </c>
      <c r="AQ21">
        <f>0.61365*EXP(17.502*J21/(240.97+J21))</f>
        <v>2.9187594790046494</v>
      </c>
      <c r="AR21">
        <f>AQ21*1000/AA21</f>
        <v>33.120141608986984</v>
      </c>
      <c r="AS21">
        <f>(AR21-U21)</f>
        <v>11.385144813332687</v>
      </c>
      <c r="AT21">
        <f>IF(D21,P21,(O21+P21)/2)</f>
        <v>24.541756629943848</v>
      </c>
      <c r="AU21">
        <f>0.61365*EXP(17.502*AT21/(240.97+AT21))</f>
        <v>3.0938386464205996</v>
      </c>
      <c r="AV21">
        <f>IF(AS21&lt;&gt;0,(1000-(AR21+U21)/2)/AS21*AL21,0)</f>
        <v>1.7795394082382474</v>
      </c>
      <c r="AW21">
        <f>U21*AA21/1000</f>
        <v>1.9154274360420531</v>
      </c>
      <c r="AX21">
        <f>(AU21-AW21)</f>
        <v>1.1784112103785465</v>
      </c>
      <c r="AY21">
        <f>1/(1.6/F21+1.37/N21)</f>
        <v>1.1829068414165396</v>
      </c>
      <c r="AZ21">
        <f>G21*AA21*0.001</f>
        <v>34.699231264471123</v>
      </c>
      <c r="BA21">
        <f>G21/S21</f>
        <v>0.99236981329990137</v>
      </c>
      <c r="BB21">
        <f>(1-AL21*AA21/AQ21/F21)*100</f>
        <v>79.349727140161136</v>
      </c>
      <c r="BC21">
        <f>(S21-E21/(N21/1.35))</f>
        <v>398.23867776696471</v>
      </c>
      <c r="BD21">
        <f>E21*BB21/100/BC21</f>
        <v>-9.2705806520445855E-3</v>
      </c>
    </row>
    <row r="22" spans="1:56" x14ac:dyDescent="0.25">
      <c r="A22" s="1" t="s">
        <v>1</v>
      </c>
      <c r="B22" s="1" t="s">
        <v>4803</v>
      </c>
      <c r="K22" s="1">
        <v>2.72</v>
      </c>
    </row>
    <row r="23" spans="1:56" x14ac:dyDescent="0.25">
      <c r="A23" s="1" t="s">
        <v>1</v>
      </c>
      <c r="B23" s="1" t="s">
        <v>4802</v>
      </c>
      <c r="K23" s="1">
        <v>2.72</v>
      </c>
    </row>
    <row r="24" spans="1:56" x14ac:dyDescent="0.25">
      <c r="A24" s="1">
        <v>3</v>
      </c>
      <c r="B24" s="1" t="s">
        <v>4801</v>
      </c>
      <c r="C24" s="1">
        <v>653.00000453740358</v>
      </c>
      <c r="D24" s="1">
        <v>0</v>
      </c>
      <c r="E24">
        <f>(R24-S24*(1000-T24)/(1000-U24))*AK24</f>
        <v>-4.3892622623757145</v>
      </c>
      <c r="F24">
        <f>IF(AV24&lt;&gt;0,1/(1/AV24-1/N24),0)</f>
        <v>2.9924927493505424</v>
      </c>
      <c r="G24">
        <f>((AY24-AL24/2)*S24-E24)/(AY24+AL24/2)</f>
        <v>393.58414284556352</v>
      </c>
      <c r="H24">
        <f>AL24*1000</f>
        <v>20.314896736267706</v>
      </c>
      <c r="I24">
        <f>(AQ24-AW24)</f>
        <v>0.98897786326355419</v>
      </c>
      <c r="J24">
        <f>(P24+AP24*D24)</f>
        <v>23.354255676269531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25.381189346313477</v>
      </c>
      <c r="P24" s="1">
        <v>23.354255676269531</v>
      </c>
      <c r="Q24" s="1">
        <v>25.586671829223633</v>
      </c>
      <c r="R24" s="1">
        <v>400.01339721679688</v>
      </c>
      <c r="S24" s="1">
        <v>396.69363403320313</v>
      </c>
      <c r="T24" s="1">
        <v>3.4827561378479004</v>
      </c>
      <c r="U24" s="1">
        <v>21.466789245605469</v>
      </c>
      <c r="V24" s="1">
        <v>9.4359645843505859</v>
      </c>
      <c r="W24" s="1">
        <v>58.160789489746094</v>
      </c>
      <c r="X24" s="1">
        <v>300.657470703125</v>
      </c>
      <c r="Y24" s="1">
        <v>48.788105010986328</v>
      </c>
      <c r="Z24" s="1">
        <v>7.6348724365234375</v>
      </c>
      <c r="AA24" s="1">
        <v>88.125587463378906</v>
      </c>
      <c r="AB24" s="1">
        <v>22.383136749267578</v>
      </c>
      <c r="AC24" s="1">
        <v>4.432060718536377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1.1053583481732534</v>
      </c>
      <c r="AL24">
        <f>(U24-T24)/(1000-U24)*AK24</f>
        <v>2.0314896736267705E-2</v>
      </c>
      <c r="AM24">
        <f>(P24+273.15)</f>
        <v>296.50425567626951</v>
      </c>
      <c r="AN24">
        <f>(O24+273.15)</f>
        <v>298.53118934631345</v>
      </c>
      <c r="AO24">
        <f>(Y24*AG24+Z24*AH24)*AI24</f>
        <v>7.8060966272779524</v>
      </c>
      <c r="AP24">
        <f>((AO24+0.00000010773*(AN24^4-AM24^4))-AL24*44100)/(L24*51.4+0.00000043092*AM24^3)</f>
        <v>-7.1353838174582771</v>
      </c>
      <c r="AQ24">
        <f>0.61365*EXP(17.502*J24/(240.97+J24))</f>
        <v>2.8807512764850807</v>
      </c>
      <c r="AR24">
        <f>AQ24*1000/AA24</f>
        <v>32.689158272927187</v>
      </c>
      <c r="AS24">
        <f>(AR24-U24)</f>
        <v>11.222369027321719</v>
      </c>
      <c r="AT24">
        <f>IF(D24,P24,(O24+P24)/2)</f>
        <v>24.367722511291504</v>
      </c>
      <c r="AU24">
        <f>0.61365*EXP(17.502*AT24/(240.97+AT24))</f>
        <v>3.0617730300022226</v>
      </c>
      <c r="AV24">
        <f>IF(AS24&lt;&gt;0,(1000-(AR24+U24)/2)/AS24*AL24,0)</f>
        <v>1.7611976978659225</v>
      </c>
      <c r="AW24">
        <f>U24*AA24/1000</f>
        <v>1.8917734132215265</v>
      </c>
      <c r="AX24">
        <f>(AU24-AW24)</f>
        <v>1.1699996167806961</v>
      </c>
      <c r="AY24">
        <f>1/(1.6/F24+1.37/N24)</f>
        <v>1.1699481468913728</v>
      </c>
      <c r="AZ24">
        <f>G24*AA24*0.001</f>
        <v>34.684833804535721</v>
      </c>
      <c r="BA24">
        <f>G24/S24</f>
        <v>0.99216147948726763</v>
      </c>
      <c r="BB24">
        <f>(1-AL24*AA24/AQ24/F24)*100</f>
        <v>79.232808178928522</v>
      </c>
      <c r="BC24">
        <f>(S24-E24/(N24/1.35))</f>
        <v>398.07798503000828</v>
      </c>
      <c r="BD24">
        <f>E24*BB24/100/BC24</f>
        <v>-8.7363177055774285E-3</v>
      </c>
    </row>
    <row r="25" spans="1:56" x14ac:dyDescent="0.25">
      <c r="A25" s="1" t="s">
        <v>1</v>
      </c>
      <c r="B25" s="1" t="s">
        <v>4800</v>
      </c>
      <c r="K25" s="1">
        <v>2.72</v>
      </c>
    </row>
    <row r="26" spans="1:56" x14ac:dyDescent="0.25">
      <c r="A26" s="1" t="s">
        <v>1</v>
      </c>
      <c r="B26" s="1" t="s">
        <v>4799</v>
      </c>
      <c r="K26" s="1">
        <v>2.72</v>
      </c>
    </row>
    <row r="27" spans="1:56" x14ac:dyDescent="0.25">
      <c r="A27" s="1">
        <v>4</v>
      </c>
      <c r="B27" s="1" t="s">
        <v>4798</v>
      </c>
      <c r="C27" s="1">
        <v>858.00000453740358</v>
      </c>
      <c r="D27" s="1">
        <v>0</v>
      </c>
      <c r="E27">
        <f>(R27-S27*(1000-T27)/(1000-U27))*AK27</f>
        <v>-3.7343971984124602</v>
      </c>
      <c r="F27">
        <f>IF(AV27&lt;&gt;0,1/(1/AV27-1/N27),0)</f>
        <v>2.2869465368464472</v>
      </c>
      <c r="G27">
        <f>((AY27-AL27/2)*S27-E27)/(AY27+AL27/2)</f>
        <v>391.98971479019087</v>
      </c>
      <c r="H27">
        <f>AL27*1000</f>
        <v>19.819988971927259</v>
      </c>
      <c r="I27">
        <f>(AQ27-AW27)</f>
        <v>1.139248897220305</v>
      </c>
      <c r="J27">
        <f>(P27+AP27*D27)</f>
        <v>24.072813034057617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25.283374786376953</v>
      </c>
      <c r="P27" s="1">
        <v>24.072813034057617</v>
      </c>
      <c r="Q27" s="1">
        <v>25.494840621948242</v>
      </c>
      <c r="R27" s="1">
        <v>399.87078857421875</v>
      </c>
      <c r="S27" s="1">
        <v>396.14599609375</v>
      </c>
      <c r="T27" s="1">
        <v>3.658517599105835</v>
      </c>
      <c r="U27" s="1">
        <v>21.209125518798828</v>
      </c>
      <c r="V27" s="1">
        <v>9.9688348770141602</v>
      </c>
      <c r="W27" s="1">
        <v>57.791244506835938</v>
      </c>
      <c r="X27" s="1">
        <v>300.6561279296875</v>
      </c>
      <c r="Y27" s="1">
        <v>99.942634582519531</v>
      </c>
      <c r="Z27" s="1">
        <v>7.6950340270996094</v>
      </c>
      <c r="AA27" s="1">
        <v>88.115386962890625</v>
      </c>
      <c r="AB27" s="1">
        <v>22.379390716552734</v>
      </c>
      <c r="AC27" s="1">
        <v>4.4131927490234375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1.1053534115062036</v>
      </c>
      <c r="AL27">
        <f>(U27-T27)/(1000-U27)*AK27</f>
        <v>1.9819988971927258E-2</v>
      </c>
      <c r="AM27">
        <f>(P27+273.15)</f>
        <v>297.22281303405759</v>
      </c>
      <c r="AN27">
        <f>(O27+273.15)</f>
        <v>298.43337478637693</v>
      </c>
      <c r="AO27">
        <f>(Y27*AG27+Z27*AH27)*AI27</f>
        <v>15.990821175780411</v>
      </c>
      <c r="AP27">
        <f>((AO27+0.00000010773*(AN27^4-AM27^4))-AL27*44100)/(L27*51.4+0.00000043092*AM27^3)</f>
        <v>-6.9592162134372035</v>
      </c>
      <c r="AQ27">
        <f>0.61365*EXP(17.502*J27/(240.97+J27))</f>
        <v>3.008099199453782</v>
      </c>
      <c r="AR27">
        <f>AQ27*1000/AA27</f>
        <v>34.138182934163687</v>
      </c>
      <c r="AS27">
        <f>(AR27-U27)</f>
        <v>12.929057415364859</v>
      </c>
      <c r="AT27">
        <f>IF(D27,P27,(O27+P27)/2)</f>
        <v>24.678093910217285</v>
      </c>
      <c r="AU27">
        <f>0.61365*EXP(17.502*AT27/(240.97+AT27))</f>
        <v>3.1191633233496914</v>
      </c>
      <c r="AV27">
        <f>IF(AS27&lt;&gt;0,(1000-(AR27+U27)/2)/AS27*AL27,0)</f>
        <v>1.4905570322120523</v>
      </c>
      <c r="AW27">
        <f>U27*AA27/1000</f>
        <v>1.868850302233477</v>
      </c>
      <c r="AX27">
        <f>(AU27-AW27)</f>
        <v>1.2503130211162143</v>
      </c>
      <c r="AY27">
        <f>1/(1.6/F27+1.37/N27)</f>
        <v>0.98068996127572106</v>
      </c>
      <c r="AZ27">
        <f>G27*AA27*0.001</f>
        <v>34.540325404210805</v>
      </c>
      <c r="BA27">
        <f>G27/S27</f>
        <v>0.98950820822489005</v>
      </c>
      <c r="BB27">
        <f>(1-AL27*AA27/AQ27/F27)*100</f>
        <v>74.613256490780572</v>
      </c>
      <c r="BC27">
        <f>(S27-E27/(N27/1.35))</f>
        <v>397.32380597957132</v>
      </c>
      <c r="BD27">
        <f>E27*BB27/100/BC27</f>
        <v>-7.0128074837259432E-3</v>
      </c>
    </row>
    <row r="28" spans="1:56" x14ac:dyDescent="0.25">
      <c r="A28" s="1" t="s">
        <v>1</v>
      </c>
      <c r="B28" s="1" t="s">
        <v>4797</v>
      </c>
      <c r="K28" s="1">
        <v>2.72</v>
      </c>
    </row>
    <row r="29" spans="1:56" x14ac:dyDescent="0.25">
      <c r="A29" s="1" t="s">
        <v>1</v>
      </c>
      <c r="B29" s="1" t="s">
        <v>4796</v>
      </c>
      <c r="K29" s="1">
        <v>2.72</v>
      </c>
    </row>
    <row r="30" spans="1:56" x14ac:dyDescent="0.25">
      <c r="A30" s="1">
        <v>5</v>
      </c>
      <c r="B30" s="1" t="s">
        <v>4795</v>
      </c>
      <c r="C30" s="1">
        <v>1063.0000045374036</v>
      </c>
      <c r="D30" s="1">
        <v>0</v>
      </c>
      <c r="E30">
        <f>(R30-S30*(1000-T30)/(1000-U30))*AK30</f>
        <v>-2.9956905412297354</v>
      </c>
      <c r="F30">
        <f>IF(AV30&lt;&gt;0,1/(1/AV30-1/N30),0)</f>
        <v>2.2911358442290841</v>
      </c>
      <c r="G30">
        <f>((AY30-AL30/2)*S30-E30)/(AY30+AL30/2)</f>
        <v>390.7626639385976</v>
      </c>
      <c r="H30">
        <f>AL30*1000</f>
        <v>19.680003434295188</v>
      </c>
      <c r="I30">
        <f>(AQ30-AW30)</f>
        <v>1.1296862727615113</v>
      </c>
      <c r="J30">
        <f>(P30+AP30*D30)</f>
        <v>24.040334701538086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25.215854644775391</v>
      </c>
      <c r="P30" s="1">
        <v>24.040334701538086</v>
      </c>
      <c r="Q30" s="1">
        <v>25.425128936767578</v>
      </c>
      <c r="R30" s="1">
        <v>399.925537109375</v>
      </c>
      <c r="S30" s="1">
        <v>395.59201049804688</v>
      </c>
      <c r="T30" s="1">
        <v>3.8267529010772705</v>
      </c>
      <c r="U30" s="1">
        <v>21.254476547241211</v>
      </c>
      <c r="V30" s="1">
        <v>10.467584609985352</v>
      </c>
      <c r="W30" s="1">
        <v>58.138858795166016</v>
      </c>
      <c r="X30" s="1">
        <v>300.62368774414063</v>
      </c>
      <c r="Y30" s="1">
        <v>149.47639465332031</v>
      </c>
      <c r="Z30" s="1">
        <v>7.7709922790527344</v>
      </c>
      <c r="AA30" s="1">
        <v>88.101554870605469</v>
      </c>
      <c r="AB30" s="1">
        <v>22.643783569335938</v>
      </c>
      <c r="AC30" s="1">
        <v>4.4211840629577637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1.1052341461181638</v>
      </c>
      <c r="AL30">
        <f>(U30-T30)/(1000-U30)*AK30</f>
        <v>1.9680003434295188E-2</v>
      </c>
      <c r="AM30">
        <f>(P30+273.15)</f>
        <v>297.19033470153806</v>
      </c>
      <c r="AN30">
        <f>(O30+273.15)</f>
        <v>298.36585464477537</v>
      </c>
      <c r="AO30">
        <f>(Y30*AG30+Z30*AH30)*AI30</f>
        <v>23.916222609962006</v>
      </c>
      <c r="AP30">
        <f>((AO30+0.00000010773*(AN30^4-AM30^4))-AL30*44100)/(L30*51.4+0.00000043092*AM30^3)</f>
        <v>-6.8465575157581826</v>
      </c>
      <c r="AQ30">
        <f>0.61365*EXP(17.502*J30/(240.97+J30))</f>
        <v>3.00223870453428</v>
      </c>
      <c r="AR30">
        <f>AQ30*1000/AA30</f>
        <v>34.077022919103527</v>
      </c>
      <c r="AS30">
        <f>(AR30-U30)</f>
        <v>12.822546371862316</v>
      </c>
      <c r="AT30">
        <f>IF(D30,P30,(O30+P30)/2)</f>
        <v>24.628094673156738</v>
      </c>
      <c r="AU30">
        <f>0.61365*EXP(17.502*AT30/(240.97+AT30))</f>
        <v>3.1098549956437465</v>
      </c>
      <c r="AV30">
        <f>IF(AS30&lt;&gt;0,(1000-(AR30+U30)/2)/AS30*AL30,0)</f>
        <v>1.492335518202911</v>
      </c>
      <c r="AW30">
        <f>U30*AA30/1000</f>
        <v>1.8725524317727686</v>
      </c>
      <c r="AX30">
        <f>(AU30-AW30)</f>
        <v>1.2373025638709778</v>
      </c>
      <c r="AY30">
        <f>1/(1.6/F30+1.37/N30)</f>
        <v>0.9819218287897441</v>
      </c>
      <c r="AZ30">
        <f>G30*AA30*0.001</f>
        <v>34.42679827837032</v>
      </c>
      <c r="BA30">
        <f>G30/S30</f>
        <v>0.98779210289568498</v>
      </c>
      <c r="BB30">
        <f>(1-AL30*AA30/AQ30/F30)*100</f>
        <v>74.793492049271066</v>
      </c>
      <c r="BC30">
        <f>(S30-E30/(N30/1.35))</f>
        <v>396.53683606074327</v>
      </c>
      <c r="BD30">
        <f>E30*BB30/100/BC30</f>
        <v>-5.6503743486574975E-3</v>
      </c>
    </row>
    <row r="31" spans="1:56" x14ac:dyDescent="0.25">
      <c r="A31" s="1" t="s">
        <v>1</v>
      </c>
      <c r="B31" s="1" t="s">
        <v>4794</v>
      </c>
      <c r="K31" s="1">
        <v>2.72</v>
      </c>
    </row>
    <row r="32" spans="1:56" x14ac:dyDescent="0.25">
      <c r="A32" s="1" t="s">
        <v>1</v>
      </c>
      <c r="B32" s="1" t="s">
        <v>4793</v>
      </c>
      <c r="K32" s="1">
        <v>2.72</v>
      </c>
    </row>
    <row r="33" spans="1:56" x14ac:dyDescent="0.25">
      <c r="A33" s="1">
        <v>6</v>
      </c>
      <c r="B33" s="1" t="s">
        <v>4792</v>
      </c>
      <c r="C33" s="1">
        <v>1268.0000045374036</v>
      </c>
      <c r="D33" s="1">
        <v>0</v>
      </c>
      <c r="E33">
        <f>(R33-S33*(1000-T33)/(1000-U33))*AK33</f>
        <v>-2.1336368829302264</v>
      </c>
      <c r="F33">
        <f>IF(AV33&lt;&gt;0,1/(1/AV33-1/N33),0)</f>
        <v>3.122486313825247</v>
      </c>
      <c r="G33">
        <f>((AY33-AL33/2)*S33-E33)/(AY33+AL33/2)</f>
        <v>390.00579109780716</v>
      </c>
      <c r="H33">
        <f>AL33*1000</f>
        <v>20.089448389136312</v>
      </c>
      <c r="I33">
        <f>(AQ33-AW33)</f>
        <v>0.95367697645198368</v>
      </c>
      <c r="J33">
        <f>(P33+AP33*D33)</f>
        <v>23.298761367797852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25.170238494873047</v>
      </c>
      <c r="P33" s="1">
        <v>23.298761367797852</v>
      </c>
      <c r="Q33" s="1">
        <v>25.373374938964844</v>
      </c>
      <c r="R33" s="1">
        <v>400.03713989257813</v>
      </c>
      <c r="S33" s="1">
        <v>394.79208374023438</v>
      </c>
      <c r="T33" s="1">
        <v>3.9845900535583496</v>
      </c>
      <c r="U33" s="1">
        <v>21.764093399047852</v>
      </c>
      <c r="V33" s="1">
        <v>10.928896903991699</v>
      </c>
      <c r="W33" s="1">
        <v>59.694358825683594</v>
      </c>
      <c r="X33" s="1">
        <v>300.6497802734375</v>
      </c>
      <c r="Y33" s="1">
        <v>301.1785888671875</v>
      </c>
      <c r="Z33" s="1">
        <v>7.6913928985595703</v>
      </c>
      <c r="AA33" s="1">
        <v>88.100997924804688</v>
      </c>
      <c r="AB33" s="1">
        <v>22.725629806518555</v>
      </c>
      <c r="AC33" s="1">
        <v>4.462348461151123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1.1053300745346966</v>
      </c>
      <c r="AL33">
        <f>(U33-T33)/(1000-U33)*AK33</f>
        <v>2.0089448389136313E-2</v>
      </c>
      <c r="AM33">
        <f>(P33+273.15)</f>
        <v>296.44876136779783</v>
      </c>
      <c r="AN33">
        <f>(O33+273.15)</f>
        <v>298.32023849487302</v>
      </c>
      <c r="AO33">
        <f>(Y33*AG33+Z33*AH33)*AI33</f>
        <v>48.188573141651432</v>
      </c>
      <c r="AP33">
        <f>((AO33+0.00000010773*(AN33^4-AM33^4))-AL33*44100)/(L33*51.4+0.00000043092*AM33^3)</f>
        <v>-6.735429977252485</v>
      </c>
      <c r="AQ33">
        <f>0.61365*EXP(17.502*J33/(240.97+J33))</f>
        <v>2.8711153238367539</v>
      </c>
      <c r="AR33">
        <f>AQ33*1000/AA33</f>
        <v>32.588908088047845</v>
      </c>
      <c r="AS33">
        <f>(AR33-U33)</f>
        <v>10.824814688999993</v>
      </c>
      <c r="AT33">
        <f>IF(D33,P33,(O33+P33)/2)</f>
        <v>24.234499931335449</v>
      </c>
      <c r="AU33">
        <f>0.61365*EXP(17.502*AT33/(240.97+AT33))</f>
        <v>3.0374235919822965</v>
      </c>
      <c r="AV33">
        <f>IF(AS33&lt;&gt;0,(1000-(AR33+U33)/2)/AS33*AL33,0)</f>
        <v>1.8054339073269559</v>
      </c>
      <c r="AW33">
        <f>U33*AA33/1000</f>
        <v>1.9174383473847703</v>
      </c>
      <c r="AX33">
        <f>(AU33-AW33)</f>
        <v>1.1199852445975262</v>
      </c>
      <c r="AY33">
        <f>1/(1.6/F33+1.37/N33)</f>
        <v>1.2012306283440197</v>
      </c>
      <c r="AZ33">
        <f>G33*AA33*0.001</f>
        <v>34.359899392169716</v>
      </c>
      <c r="BA33">
        <f>G33/S33</f>
        <v>0.98787642194574377</v>
      </c>
      <c r="BB33">
        <f>(1-AL33*AA33/AQ33/F33)*100</f>
        <v>80.257703991151047</v>
      </c>
      <c r="BC33">
        <f>(S33-E33/(N33/1.35))</f>
        <v>395.46502196291101</v>
      </c>
      <c r="BD33">
        <f>E33*BB33/100/BC33</f>
        <v>-4.3301123453309163E-3</v>
      </c>
    </row>
    <row r="34" spans="1:56" x14ac:dyDescent="0.25">
      <c r="A34" s="1" t="s">
        <v>1</v>
      </c>
      <c r="B34" s="1" t="s">
        <v>4791</v>
      </c>
      <c r="K34" s="1">
        <v>2.72</v>
      </c>
    </row>
    <row r="35" spans="1:56" x14ac:dyDescent="0.25">
      <c r="A35" s="1" t="s">
        <v>1</v>
      </c>
      <c r="B35" s="1" t="s">
        <v>4790</v>
      </c>
      <c r="K35" s="1">
        <v>2.72</v>
      </c>
    </row>
    <row r="36" spans="1:56" x14ac:dyDescent="0.25">
      <c r="A36" s="1">
        <v>7</v>
      </c>
      <c r="B36" s="1" t="s">
        <v>4789</v>
      </c>
      <c r="C36" s="1">
        <v>1473.0000045374036</v>
      </c>
      <c r="D36" s="1">
        <v>0</v>
      </c>
      <c r="E36">
        <f>(R36-S36*(1000-T36)/(1000-U36))*AK36</f>
        <v>-1.4244568068356807</v>
      </c>
      <c r="F36">
        <f>IF(AV36&lt;&gt;0,1/(1/AV36-1/N36),0)</f>
        <v>3.2985571683712593</v>
      </c>
      <c r="G36">
        <f>((AY36-AL36/2)*S36-E36)/(AY36+AL36/2)</f>
        <v>388.81754255968298</v>
      </c>
      <c r="H36">
        <f>AL36*1000</f>
        <v>20.400920126143294</v>
      </c>
      <c r="I36">
        <f>(AQ36-AW36)</f>
        <v>0.93826704620824009</v>
      </c>
      <c r="J36">
        <f>(P36+AP36*D36)</f>
        <v>23.420080184936523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25.154869079589844</v>
      </c>
      <c r="P36" s="1">
        <v>23.420080184936523</v>
      </c>
      <c r="Q36" s="1">
        <v>25.348155975341797</v>
      </c>
      <c r="R36" s="1">
        <v>400.0855712890625</v>
      </c>
      <c r="S36" s="1">
        <v>394.10052490234375</v>
      </c>
      <c r="T36" s="1">
        <v>4.1310782432556152</v>
      </c>
      <c r="U36" s="1">
        <v>22.178308486938477</v>
      </c>
      <c r="V36" s="1">
        <v>11.341172218322754</v>
      </c>
      <c r="W36" s="1">
        <v>60.886768341064453</v>
      </c>
      <c r="X36" s="1">
        <v>300.654541015625</v>
      </c>
      <c r="Y36" s="1">
        <v>500.25515747070313</v>
      </c>
      <c r="Z36" s="1">
        <v>7.8529911041259766</v>
      </c>
      <c r="AA36" s="1">
        <v>88.101875305175781</v>
      </c>
      <c r="AB36" s="1">
        <v>22.874979019165039</v>
      </c>
      <c r="AC36" s="1">
        <v>4.5011625289916992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1.105347577263327</v>
      </c>
      <c r="AL36">
        <f>(U36-T36)/(1000-U36)*AK36</f>
        <v>2.0400920126143293E-2</v>
      </c>
      <c r="AM36">
        <f>(P36+273.15)</f>
        <v>296.5700801849365</v>
      </c>
      <c r="AN36">
        <f>(O36+273.15)</f>
        <v>298.30486907958982</v>
      </c>
      <c r="AO36">
        <f>(Y36*AG36+Z36*AH36)*AI36</f>
        <v>80.040823406260643</v>
      </c>
      <c r="AP36">
        <f>((AO36+0.00000010773*(AN36^4-AM36^4))-AL36*44100)/(L36*51.4+0.00000043092*AM36^3)</f>
        <v>-6.5979353398311176</v>
      </c>
      <c r="AQ36">
        <f>0.61365*EXP(17.502*J36/(240.97+J36))</f>
        <v>2.8922176150042156</v>
      </c>
      <c r="AR36">
        <f>AQ36*1000/AA36</f>
        <v>32.828105020306012</v>
      </c>
      <c r="AS36">
        <f>(AR36-U36)</f>
        <v>10.649796533367535</v>
      </c>
      <c r="AT36">
        <f>IF(D36,P36,(O36+P36)/2)</f>
        <v>24.287474632263184</v>
      </c>
      <c r="AU36">
        <f>0.61365*EXP(17.502*AT36/(240.97+AT36))</f>
        <v>3.0470855654294362</v>
      </c>
      <c r="AV36">
        <f>IF(AS36&lt;&gt;0,(1000-(AR36+U36)/2)/AS36*AL36,0)</f>
        <v>1.8629303705275915</v>
      </c>
      <c r="AW36">
        <f>U36*AA36/1000</f>
        <v>1.9539505687959755</v>
      </c>
      <c r="AX36">
        <f>(AU36-AW36)</f>
        <v>1.0931349966334607</v>
      </c>
      <c r="AY36">
        <f>1/(1.6/F36+1.37/N36)</f>
        <v>1.2420385394782814</v>
      </c>
      <c r="AZ36">
        <f>G36*AA36*0.001</f>
        <v>34.25555465105807</v>
      </c>
      <c r="BA36">
        <f>G36/S36</f>
        <v>0.98659483555884664</v>
      </c>
      <c r="BB36">
        <f>(1-AL36*AA36/AQ36/F36)*100</f>
        <v>81.160042185197497</v>
      </c>
      <c r="BC36">
        <f>(S36-E36/(N36/1.35))</f>
        <v>394.54979133541889</v>
      </c>
      <c r="BD36">
        <f>E36*BB36/100/BC36</f>
        <v>-2.9301491743913464E-3</v>
      </c>
    </row>
    <row r="37" spans="1:56" x14ac:dyDescent="0.25">
      <c r="A37" s="1" t="s">
        <v>1</v>
      </c>
      <c r="B37" s="1" t="s">
        <v>4788</v>
      </c>
      <c r="K37" s="1">
        <v>2.72</v>
      </c>
    </row>
    <row r="38" spans="1:56" x14ac:dyDescent="0.25">
      <c r="A38" s="1" t="s">
        <v>1</v>
      </c>
      <c r="B38" s="1" t="s">
        <v>4787</v>
      </c>
      <c r="K38" s="1">
        <v>2.72</v>
      </c>
    </row>
    <row r="39" spans="1:56" x14ac:dyDescent="0.25">
      <c r="A39" s="1">
        <v>8</v>
      </c>
      <c r="B39" s="1" t="s">
        <v>4786</v>
      </c>
      <c r="C39" s="1">
        <v>1678.0000045374036</v>
      </c>
      <c r="D39" s="1">
        <v>0</v>
      </c>
      <c r="E39">
        <f>(R39-S39*(1000-T39)/(1000-U39))*AK39</f>
        <v>-0.97476086846929744</v>
      </c>
      <c r="F39">
        <f>IF(AV39&lt;&gt;0,1/(1/AV39-1/N39),0)</f>
        <v>-6.7961574987702518</v>
      </c>
      <c r="G39">
        <f>((AY39-AL39/2)*S39-E39)/(AY39+AL39/2)</f>
        <v>392.88745872863609</v>
      </c>
      <c r="H39">
        <f>AL39*1000</f>
        <v>20.682279227531851</v>
      </c>
      <c r="I39">
        <f>(AQ39-AW39)</f>
        <v>0.1538870786550075</v>
      </c>
      <c r="J39">
        <f>(P39+AP39*D39)</f>
        <v>18.531513214111328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25.172861099243164</v>
      </c>
      <c r="P39" s="1">
        <v>18.531513214111328</v>
      </c>
      <c r="Q39" s="1">
        <v>25.353839874267578</v>
      </c>
      <c r="R39" s="1">
        <v>399.97415161132813</v>
      </c>
      <c r="S39" s="1">
        <v>393.49325561523438</v>
      </c>
      <c r="T39" s="1">
        <v>4.272559642791748</v>
      </c>
      <c r="U39" s="1">
        <v>22.561683654785156</v>
      </c>
      <c r="V39" s="1">
        <v>11.716545104980469</v>
      </c>
      <c r="W39" s="1">
        <v>61.870407104492188</v>
      </c>
      <c r="X39" s="1">
        <v>300.65176391601563</v>
      </c>
      <c r="Y39" s="1">
        <v>749.92584228515625</v>
      </c>
      <c r="Z39" s="1">
        <v>7.7047100067138672</v>
      </c>
      <c r="AA39" s="1">
        <v>88.098274230957031</v>
      </c>
      <c r="AB39" s="1">
        <v>22.962295532226563</v>
      </c>
      <c r="AC39" s="1">
        <v>4.5329065322875977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1.1053373673382925</v>
      </c>
      <c r="AL39">
        <f>(U39-T39)/(1000-U39)*AK39</f>
        <v>2.0682279227531852E-2</v>
      </c>
      <c r="AM39">
        <f>(P39+273.15)</f>
        <v>291.68151321411131</v>
      </c>
      <c r="AN39">
        <f>(O39+273.15)</f>
        <v>298.32286109924314</v>
      </c>
      <c r="AO39">
        <f>(Y39*AG39+Z39*AH39)*AI39</f>
        <v>119.98813208368119</v>
      </c>
      <c r="AP39">
        <f>((AO39+0.00000010773*(AN39^4-AM39^4))-AL39*44100)/(L39*51.4+0.00000043092*AM39^3)</f>
        <v>-5.9538250650671802</v>
      </c>
      <c r="AQ39">
        <f>0.61365*EXP(17.502*J39/(240.97+J39))</f>
        <v>2.1415324723863711</v>
      </c>
      <c r="AR39">
        <f>AQ39*1000/AA39</f>
        <v>24.308449752059428</v>
      </c>
      <c r="AS39">
        <f>(AR39-U39)</f>
        <v>1.7467660972742713</v>
      </c>
      <c r="AT39">
        <f>IF(D39,P39,(O39+P39)/2)</f>
        <v>21.852187156677246</v>
      </c>
      <c r="AU39">
        <f>0.61365*EXP(17.502*AT39/(240.97+AT39))</f>
        <v>2.6296804841385324</v>
      </c>
      <c r="AV39">
        <f>IF(AS39&lt;&gt;0,(1000-(AR39+U39)/2)/AS39*AL39,0)</f>
        <v>11.562846717584581</v>
      </c>
      <c r="AW39">
        <f>U39*AA39/1000</f>
        <v>1.9876453937313636</v>
      </c>
      <c r="AX39">
        <f>(AU39-AW39)</f>
        <v>0.64203509040716877</v>
      </c>
      <c r="AY39">
        <f>1/(1.6/F39+1.37/N39)</f>
        <v>11.8147056323184</v>
      </c>
      <c r="AZ39">
        <f>G39*AA39*0.001</f>
        <v>34.612707080979199</v>
      </c>
      <c r="BA39">
        <f>G39/S39</f>
        <v>0.99846046437148939</v>
      </c>
      <c r="BB39">
        <f>(1-AL39*AA39/AQ39/F39)*100</f>
        <v>112.51923233340821</v>
      </c>
      <c r="BC39">
        <f>(S39-E39/(N39/1.35))</f>
        <v>393.80069023619086</v>
      </c>
      <c r="BD39">
        <f>E39*BB39/100/BC39</f>
        <v>-2.7851486131989503E-3</v>
      </c>
    </row>
    <row r="40" spans="1:56" x14ac:dyDescent="0.25">
      <c r="A40" s="1" t="s">
        <v>1</v>
      </c>
      <c r="B40" s="1" t="s">
        <v>4785</v>
      </c>
      <c r="K40" s="1">
        <v>2.72</v>
      </c>
    </row>
    <row r="41" spans="1:56" x14ac:dyDescent="0.25">
      <c r="A41" s="1" t="s">
        <v>1</v>
      </c>
      <c r="B41" s="1" t="s">
        <v>4784</v>
      </c>
      <c r="K41" s="1">
        <v>2.72</v>
      </c>
    </row>
    <row r="42" spans="1:56" x14ac:dyDescent="0.25">
      <c r="A42" s="1">
        <v>9</v>
      </c>
      <c r="B42" s="1" t="s">
        <v>4783</v>
      </c>
      <c r="C42" s="1">
        <v>1883.0000045374036</v>
      </c>
      <c r="D42" s="1">
        <v>0</v>
      </c>
      <c r="E42">
        <f>(R42-S42*(1000-T42)/(1000-U42))*AK42</f>
        <v>-0.43982201387548753</v>
      </c>
      <c r="F42">
        <f>IF(AV42&lt;&gt;0,1/(1/AV42-1/N42),0)</f>
        <v>-3.5001996810983593</v>
      </c>
      <c r="G42">
        <f>((AY42-AL42/2)*S42-E42)/(AY42+AL42/2)</f>
        <v>393.97216380467836</v>
      </c>
      <c r="H42">
        <f>AL42*1000</f>
        <v>21.278897899224212</v>
      </c>
      <c r="I42">
        <f>(AQ42-AW42)</f>
        <v>-9.5398190949713024E-2</v>
      </c>
      <c r="J42">
        <f>(P42+AP42*D42)</f>
        <v>17.042867660522461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25.210882186889648</v>
      </c>
      <c r="P42" s="1">
        <v>17.042867660522461</v>
      </c>
      <c r="Q42" s="1">
        <v>25.372516632080078</v>
      </c>
      <c r="R42" s="1">
        <v>400.051025390625</v>
      </c>
      <c r="S42" s="1">
        <v>392.88510131835938</v>
      </c>
      <c r="T42" s="1">
        <v>4.4115257263183594</v>
      </c>
      <c r="U42" s="1">
        <v>23.216630935668945</v>
      </c>
      <c r="V42" s="1">
        <v>12.069704055786133</v>
      </c>
      <c r="W42" s="1">
        <v>63.519493103027344</v>
      </c>
      <c r="X42" s="1">
        <v>300.63568115234375</v>
      </c>
      <c r="Y42" s="1">
        <v>1001.0177612304688</v>
      </c>
      <c r="Z42" s="1">
        <v>8.0038490295410156</v>
      </c>
      <c r="AA42" s="1">
        <v>88.094093322753906</v>
      </c>
      <c r="AB42" s="1">
        <v>23.231777191162109</v>
      </c>
      <c r="AC42" s="1">
        <v>4.5883831977844238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1.1052782395306753</v>
      </c>
      <c r="AL42">
        <f>(U42-T42)/(1000-U42)*AK42</f>
        <v>2.1278897899224214E-2</v>
      </c>
      <c r="AM42">
        <f>(P42+273.15)</f>
        <v>290.19286766052244</v>
      </c>
      <c r="AN42">
        <f>(O42+273.15)</f>
        <v>298.36088218688963</v>
      </c>
      <c r="AO42">
        <f>(Y42*AG42+Z42*AH42)*AI42</f>
        <v>160.16283821695652</v>
      </c>
      <c r="AP42">
        <f>((AO42+0.00000010773*(AN42^4-AM42^4))-AL42*44100)/(L42*51.4+0.00000043092*AM42^3)</f>
        <v>-5.7121823939898011</v>
      </c>
      <c r="AQ42">
        <f>0.61365*EXP(17.502*J42/(240.97+J42))</f>
        <v>1.9498498613370423</v>
      </c>
      <c r="AR42">
        <f>AQ42*1000/AA42</f>
        <v>22.133718479777052</v>
      </c>
      <c r="AS42">
        <f>(AR42-U42)</f>
        <v>-1.0829124558918934</v>
      </c>
      <c r="AT42">
        <f>IF(D42,P42,(O42+P42)/2)</f>
        <v>21.126874923706055</v>
      </c>
      <c r="AU42">
        <f>0.61365*EXP(17.502*AT42/(240.97+AT42))</f>
        <v>2.5154590541149182</v>
      </c>
      <c r="AV42">
        <f>IF(AS42&lt;&gt;0,(1000-(AR42+U42)/2)/AS42*AL42,0)</f>
        <v>-19.204133315322764</v>
      </c>
      <c r="AW42">
        <f>U42*AA42/1000</f>
        <v>2.0452480522867553</v>
      </c>
      <c r="AX42">
        <f>(AU42-AW42)</f>
        <v>0.47021100182816289</v>
      </c>
      <c r="AY42">
        <f>1/(1.6/F42+1.37/N42)</f>
        <v>-7.2966419031635787</v>
      </c>
      <c r="AZ42">
        <f>G42*AA42*0.001</f>
        <v>34.706620564776628</v>
      </c>
      <c r="BA42">
        <f>G42/S42</f>
        <v>1.0027668712370901</v>
      </c>
      <c r="BB42">
        <f>(1-AL42*AA42/AQ42/F42)*100</f>
        <v>127.46641185834768</v>
      </c>
      <c r="BC42">
        <f>(S42-E42/(N42/1.35))</f>
        <v>393.02381894490554</v>
      </c>
      <c r="BD42">
        <f>E42*BB42/100/BC42</f>
        <v>-1.4264411280599687E-3</v>
      </c>
    </row>
    <row r="43" spans="1:56" x14ac:dyDescent="0.25">
      <c r="A43" s="1" t="s">
        <v>1</v>
      </c>
      <c r="B43" s="1" t="s">
        <v>4782</v>
      </c>
      <c r="K43" s="1">
        <v>2.72</v>
      </c>
    </row>
    <row r="44" spans="1:56" x14ac:dyDescent="0.25">
      <c r="A44" s="1" t="s">
        <v>1</v>
      </c>
      <c r="B44" s="1" t="s">
        <v>4781</v>
      </c>
      <c r="K44" s="1">
        <v>2.72</v>
      </c>
    </row>
    <row r="45" spans="1:56" x14ac:dyDescent="0.25">
      <c r="A45" s="1">
        <v>10</v>
      </c>
      <c r="B45" s="1" t="s">
        <v>4780</v>
      </c>
      <c r="C45" s="1">
        <v>2088.0000045374036</v>
      </c>
      <c r="D45" s="1">
        <v>0</v>
      </c>
      <c r="E45">
        <f>(R45-S45*(1000-T45)/(1000-U45))*AK45</f>
        <v>8.2296483123707548E-2</v>
      </c>
      <c r="F45">
        <f>IF(AV45&lt;&gt;0,1/(1/AV45-1/N45),0)</f>
        <v>-2.1312397332610198</v>
      </c>
      <c r="G45">
        <f>((AY45-AL45/2)*S45-E45)/(AY45+AL45/2)</f>
        <v>396.02335650618107</v>
      </c>
      <c r="H45">
        <f>AL45*1000</f>
        <v>21.530869319412858</v>
      </c>
      <c r="I45">
        <f>(AQ45-AW45)</f>
        <v>-0.43741557457666413</v>
      </c>
      <c r="J45">
        <f>(P45+AP45*D45)</f>
        <v>14.320187568664551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25.273723602294922</v>
      </c>
      <c r="P45" s="1">
        <v>14.320187568664551</v>
      </c>
      <c r="Q45" s="1">
        <v>25.415573120117188</v>
      </c>
      <c r="R45" s="1">
        <v>400.04983520507813</v>
      </c>
      <c r="S45" s="1">
        <v>392.33282470703125</v>
      </c>
      <c r="T45" s="1">
        <v>4.5377731323242188</v>
      </c>
      <c r="U45" s="1">
        <v>23.558628082275391</v>
      </c>
      <c r="V45" s="1">
        <v>12.36848258972168</v>
      </c>
      <c r="W45" s="1">
        <v>64.213104248046875</v>
      </c>
      <c r="X45" s="1">
        <v>300.639892578125</v>
      </c>
      <c r="Y45" s="1">
        <v>1250.729736328125</v>
      </c>
      <c r="Z45" s="1">
        <v>7.8239173889160156</v>
      </c>
      <c r="AA45" s="1">
        <v>88.092056274414063</v>
      </c>
      <c r="AB45" s="1">
        <v>23.2861328125</v>
      </c>
      <c r="AC45" s="1">
        <v>4.615506649017334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1.1052937227136945</v>
      </c>
      <c r="AL45">
        <f>(U45-T45)/(1000-U45)*AK45</f>
        <v>2.1530869319412858E-2</v>
      </c>
      <c r="AM45">
        <f>(P45+273.15)</f>
        <v>287.47018756866453</v>
      </c>
      <c r="AN45">
        <f>(O45+273.15)</f>
        <v>298.4237236022949</v>
      </c>
      <c r="AO45">
        <f>(Y45*AG45+Z45*AH45)*AI45</f>
        <v>200.1167533395419</v>
      </c>
      <c r="AP45">
        <f>((AO45+0.00000010773*(AN45^4-AM45^4))-AL45*44100)/(L45*51.4+0.00000043092*AM45^3)</f>
        <v>-5.2451671292723194</v>
      </c>
      <c r="AQ45">
        <f>0.61365*EXP(17.502*J45/(240.97+J45))</f>
        <v>1.6379124161951308</v>
      </c>
      <c r="AR45">
        <f>AQ45*1000/AA45</f>
        <v>18.593190867209387</v>
      </c>
      <c r="AS45">
        <f>(AR45-U45)</f>
        <v>-4.9654372150660038</v>
      </c>
      <c r="AT45">
        <f>IF(D45,P45,(O45+P45)/2)</f>
        <v>19.796955585479736</v>
      </c>
      <c r="AU45">
        <f>0.61365*EXP(17.502*AT45/(240.97+AT45))</f>
        <v>2.3172696924912253</v>
      </c>
      <c r="AV45">
        <f>IF(AS45&lt;&gt;0,(1000-(AR45+U45)/2)/AS45*AL45,0)</f>
        <v>-4.2447594751118478</v>
      </c>
      <c r="AW45">
        <f>U45*AA45/1000</f>
        <v>2.075327990771795</v>
      </c>
      <c r="AX45">
        <f>(AU45-AW45)</f>
        <v>0.2419417017194303</v>
      </c>
      <c r="AY45">
        <f>1/(1.6/F45+1.37/N45)</f>
        <v>-2.3219671058042275</v>
      </c>
      <c r="AZ45">
        <f>G45*AA45*0.001</f>
        <v>34.886511807324844</v>
      </c>
      <c r="BA45">
        <f>G45/S45</f>
        <v>1.0094066353023243</v>
      </c>
      <c r="BB45">
        <f>(1-AL45*AA45/AQ45/F45)*100</f>
        <v>154.33445725414037</v>
      </c>
      <c r="BC45">
        <f>(S45-E45/(N45/1.35))</f>
        <v>392.30686881475697</v>
      </c>
      <c r="BD45">
        <f>E45*BB45/100/BC45</f>
        <v>3.2375632614322866E-4</v>
      </c>
    </row>
    <row r="46" spans="1:56" x14ac:dyDescent="0.25">
      <c r="A46" s="1" t="s">
        <v>1</v>
      </c>
      <c r="B46" s="1" t="s">
        <v>4779</v>
      </c>
      <c r="K46" s="1">
        <v>2.72</v>
      </c>
    </row>
    <row r="47" spans="1:56" x14ac:dyDescent="0.25">
      <c r="A47" s="1" t="s">
        <v>1</v>
      </c>
      <c r="B47" s="1" t="s">
        <v>4778</v>
      </c>
      <c r="K47" s="1">
        <v>2.72</v>
      </c>
    </row>
    <row r="48" spans="1:56" x14ac:dyDescent="0.25">
      <c r="A48" s="1">
        <v>11</v>
      </c>
      <c r="B48" s="1" t="s">
        <v>4777</v>
      </c>
      <c r="C48" s="1">
        <v>2293.0000045374036</v>
      </c>
      <c r="D48" s="1">
        <v>0</v>
      </c>
      <c r="E48">
        <f>(R48-S48*(1000-T48)/(1000-U48))*AK48</f>
        <v>0.23581571863325282</v>
      </c>
      <c r="F48">
        <f>IF(AV48&lt;&gt;0,1/(1/AV48-1/N48),0)</f>
        <v>-1.6794298432339709</v>
      </c>
      <c r="G48">
        <f>((AY48-AL48/2)*S48-E48)/(AY48+AL48/2)</f>
        <v>397.90396462543828</v>
      </c>
      <c r="H48">
        <f>AL48*1000</f>
        <v>21.558466098252389</v>
      </c>
      <c r="I48">
        <f>(AQ48-AW48)</f>
        <v>-0.67341857326286814</v>
      </c>
      <c r="J48">
        <f>(P48+AP48*D48)</f>
        <v>12.076934814453125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25.363393783569336</v>
      </c>
      <c r="P48" s="1">
        <v>12.076934814453125</v>
      </c>
      <c r="Q48" s="1">
        <v>25.481452941894531</v>
      </c>
      <c r="R48" s="1">
        <v>400.23147583007813</v>
      </c>
      <c r="S48" s="1">
        <v>392.36566162109375</v>
      </c>
      <c r="T48" s="1">
        <v>4.6653971672058105</v>
      </c>
      <c r="U48" s="1">
        <v>23.706472396850586</v>
      </c>
      <c r="V48" s="1">
        <v>12.647749900817871</v>
      </c>
      <c r="W48" s="1">
        <v>64.267524719238281</v>
      </c>
      <c r="X48" s="1">
        <v>300.6600341796875</v>
      </c>
      <c r="Y48" s="1">
        <v>1601.647216796875</v>
      </c>
      <c r="Z48" s="1">
        <v>7.8709855079650879</v>
      </c>
      <c r="AA48" s="1">
        <v>88.085411071777344</v>
      </c>
      <c r="AB48" s="1">
        <v>23.365621566772461</v>
      </c>
      <c r="AC48" s="1">
        <v>4.6377348899841309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1.1053677727194391</v>
      </c>
      <c r="AL48">
        <f>(U48-T48)/(1000-U48)*AK48</f>
        <v>2.1558466098252387E-2</v>
      </c>
      <c r="AM48">
        <f>(P48+273.15)</f>
        <v>285.2269348144531</v>
      </c>
      <c r="AN48">
        <f>(O48+273.15)</f>
        <v>298.51339378356931</v>
      </c>
      <c r="AO48">
        <f>(Y48*AG48+Z48*AH48)*AI48</f>
        <v>256.2635489595632</v>
      </c>
      <c r="AP48">
        <f>((AO48+0.00000010773*(AN48^4-AM48^4))-AL48*44100)/(L48*51.4+0.00000043092*AM48^3)</f>
        <v>-4.6001327240140686</v>
      </c>
      <c r="AQ48">
        <f>0.61365*EXP(17.502*J48/(240.97+J48))</f>
        <v>1.4147757928754583</v>
      </c>
      <c r="AR48">
        <f>AQ48*1000/AA48</f>
        <v>16.061408758399427</v>
      </c>
      <c r="AS48">
        <f>(AR48-U48)</f>
        <v>-7.645063638451159</v>
      </c>
      <c r="AT48">
        <f>IF(D48,P48,(O48+P48)/2)</f>
        <v>18.72016429901123</v>
      </c>
      <c r="AU48">
        <f>0.61365*EXP(17.502*AT48/(240.97+AT48))</f>
        <v>2.166965933475157</v>
      </c>
      <c r="AV48">
        <f>IF(AS48&lt;&gt;0,(1000-(AR48+U48)/2)/AS48*AL48,0)</f>
        <v>-2.7638486530232149</v>
      </c>
      <c r="AW48">
        <f>U48*AA48/1000</f>
        <v>2.0881943661383264</v>
      </c>
      <c r="AX48">
        <f>(AU48-AW48)</f>
        <v>7.877156733683055E-2</v>
      </c>
      <c r="AY48">
        <f>1/(1.6/F48+1.37/N48)</f>
        <v>-1.5806856693689479</v>
      </c>
      <c r="AZ48">
        <f>G48*AA48*0.001</f>
        <v>35.049534291121681</v>
      </c>
      <c r="BA48">
        <f>G48/S48</f>
        <v>1.0141151572272216</v>
      </c>
      <c r="BB48">
        <f>(1-AL48*AA48/AQ48/F48)*100</f>
        <v>179.92310651269003</v>
      </c>
      <c r="BC48">
        <f>(S48-E48/(N48/1.35))</f>
        <v>392.29128654263224</v>
      </c>
      <c r="BD48">
        <f>E48*BB48/100/BC48</f>
        <v>1.0815610266277571E-3</v>
      </c>
    </row>
    <row r="49" spans="1:56" x14ac:dyDescent="0.25">
      <c r="A49" s="1" t="s">
        <v>1</v>
      </c>
      <c r="B49" s="1" t="s">
        <v>4776</v>
      </c>
      <c r="K49" s="1">
        <v>2.72</v>
      </c>
    </row>
    <row r="50" spans="1:56" x14ac:dyDescent="0.25">
      <c r="A50" s="1" t="s">
        <v>1</v>
      </c>
      <c r="B50" s="1" t="s">
        <v>4771</v>
      </c>
      <c r="K50" s="1">
        <v>2.72</v>
      </c>
    </row>
    <row r="51" spans="1:56" x14ac:dyDescent="0.25">
      <c r="A51" s="1">
        <v>12</v>
      </c>
      <c r="B51" s="1" t="s">
        <v>4775</v>
      </c>
      <c r="C51" s="1">
        <v>2498.0000045374036</v>
      </c>
      <c r="D51" s="1">
        <v>0</v>
      </c>
      <c r="E51">
        <f>(R51-S51*(1000-T51)/(1000-U51))*AK51</f>
        <v>0.29311739994331104</v>
      </c>
      <c r="F51">
        <f>IF(AV51&lt;&gt;0,1/(1/AV51-1/N51),0)</f>
        <v>-1.3680695955658153</v>
      </c>
      <c r="G51">
        <f>((AY51-AL51/2)*S51-E51)/(AY51+AL51/2)</f>
        <v>399.67459122047779</v>
      </c>
      <c r="H51">
        <f>AL51*1000</f>
        <v>21.524180483100775</v>
      </c>
      <c r="I51">
        <f>(AQ51-AW51)</f>
        <v>-0.92533153873017637</v>
      </c>
      <c r="J51">
        <f>(P51+AP51*D51)</f>
        <v>9.2328739166259766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25.477409362792969</v>
      </c>
      <c r="P51" s="1">
        <v>9.2328739166259766</v>
      </c>
      <c r="Q51" s="1">
        <v>25.561927795410156</v>
      </c>
      <c r="R51" s="1">
        <v>400.08847045898438</v>
      </c>
      <c r="S51" s="1">
        <v>392.1864013671875</v>
      </c>
      <c r="T51" s="1">
        <v>4.7878727912902832</v>
      </c>
      <c r="U51" s="1">
        <v>23.797084808349609</v>
      </c>
      <c r="V51" s="1">
        <v>12.890647888183594</v>
      </c>
      <c r="W51" s="1">
        <v>64.070175170898438</v>
      </c>
      <c r="X51" s="1">
        <v>300.65713500976563</v>
      </c>
      <c r="Y51" s="1">
        <v>2001.13232421875</v>
      </c>
      <c r="Z51" s="1">
        <v>7.9614372253417969</v>
      </c>
      <c r="AA51" s="1">
        <v>88.075332641601563</v>
      </c>
      <c r="AB51" s="1">
        <v>23.601251602172852</v>
      </c>
      <c r="AC51" s="1">
        <v>4.6551403999328613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1.1053571140064908</v>
      </c>
      <c r="AL51">
        <f>(U51-T51)/(1000-U51)*AK51</f>
        <v>2.1524180483100775E-2</v>
      </c>
      <c r="AM51">
        <f>(P51+273.15)</f>
        <v>282.38287391662595</v>
      </c>
      <c r="AN51">
        <f>(O51+273.15)</f>
        <v>298.62740936279295</v>
      </c>
      <c r="AO51">
        <f>(Y51*AG51+Z51*AH51)*AI51</f>
        <v>320.18116471839312</v>
      </c>
      <c r="AP51">
        <f>((AO51+0.00000010773*(AN51^4-AM51^4))-AL51*44100)/(L51*51.4+0.00000043092*AM51^3)</f>
        <v>-3.8199764942958501</v>
      </c>
      <c r="AQ51">
        <f>0.61365*EXP(17.502*J51/(240.97+J51))</f>
        <v>1.1706046216656185</v>
      </c>
      <c r="AR51">
        <f>AQ51*1000/AA51</f>
        <v>13.29094749410795</v>
      </c>
      <c r="AS51">
        <f>(AR51-U51)</f>
        <v>-10.506137314241659</v>
      </c>
      <c r="AT51">
        <f>IF(D51,P51,(O51+P51)/2)</f>
        <v>17.355141639709473</v>
      </c>
      <c r="AU51">
        <f>0.61365*EXP(17.502*AT51/(240.97+AT51))</f>
        <v>1.9887613095744747</v>
      </c>
      <c r="AV51">
        <f>IF(AS51&lt;&gt;0,(1000-(AR51+U51)/2)/AS51*AL51,0)</f>
        <v>-2.0107328793374912</v>
      </c>
      <c r="AW51">
        <f>U51*AA51/1000</f>
        <v>2.0959361603957949</v>
      </c>
      <c r="AX51">
        <f>(AU51-AW51)</f>
        <v>-0.10717485082132017</v>
      </c>
      <c r="AY51">
        <f>1/(1.6/F51+1.37/N51)</f>
        <v>-1.1772133230652588</v>
      </c>
      <c r="AZ51">
        <f>G51*AA51*0.001</f>
        <v>35.201472570139714</v>
      </c>
      <c r="BA51">
        <f>G51/S51</f>
        <v>1.019093445940976</v>
      </c>
      <c r="BB51">
        <f>(1-AL51*AA51/AQ51/F51)*100</f>
        <v>218.37568130593786</v>
      </c>
      <c r="BC51">
        <f>(S51-E51/(N51/1.35))</f>
        <v>392.09395362983747</v>
      </c>
      <c r="BD51">
        <f>E51*BB51/100/BC51</f>
        <v>1.6325095381520471E-3</v>
      </c>
    </row>
    <row r="52" spans="1:56" x14ac:dyDescent="0.25">
      <c r="A52" s="1" t="s">
        <v>1</v>
      </c>
      <c r="B52" s="1" t="s">
        <v>4774</v>
      </c>
    </row>
    <row r="53" spans="1:56" x14ac:dyDescent="0.25">
      <c r="A53" s="1" t="s">
        <v>1</v>
      </c>
      <c r="B53" s="1" t="s">
        <v>4773</v>
      </c>
    </row>
    <row r="54" spans="1:56" x14ac:dyDescent="0.25">
      <c r="A54" s="1" t="s">
        <v>1</v>
      </c>
      <c r="B54" s="1" t="s">
        <v>4772</v>
      </c>
    </row>
    <row r="55" spans="1:56" x14ac:dyDescent="0.25">
      <c r="A55" s="1" t="s">
        <v>1</v>
      </c>
      <c r="B55" s="1" t="s">
        <v>4771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B07C9-0D02-488B-B03F-5250B31DA1B2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4856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4855</v>
      </c>
    </row>
    <row r="12" spans="1:60" x14ac:dyDescent="0.25">
      <c r="A12" s="1" t="s">
        <v>1</v>
      </c>
      <c r="B12" s="1" t="s">
        <v>4854</v>
      </c>
    </row>
    <row r="13" spans="1:60" x14ac:dyDescent="0.25">
      <c r="A13" s="1" t="s">
        <v>1</v>
      </c>
      <c r="B13" s="1" t="s">
        <v>4853</v>
      </c>
    </row>
    <row r="14" spans="1:60" x14ac:dyDescent="0.25">
      <c r="A14" s="1" t="s">
        <v>1</v>
      </c>
      <c r="B14" s="1" t="s">
        <v>4852</v>
      </c>
    </row>
    <row r="15" spans="1:60" x14ac:dyDescent="0.25">
      <c r="A15" s="1" t="s">
        <v>1</v>
      </c>
      <c r="B15" s="1" t="s">
        <v>4851</v>
      </c>
    </row>
    <row r="16" spans="1:60" x14ac:dyDescent="0.25">
      <c r="A16" s="1" t="s">
        <v>1</v>
      </c>
      <c r="B16" s="1" t="s">
        <v>4850</v>
      </c>
    </row>
    <row r="17" spans="1:60" x14ac:dyDescent="0.25">
      <c r="A17" s="1" t="s">
        <v>1</v>
      </c>
      <c r="B17" s="1" t="s">
        <v>226</v>
      </c>
    </row>
    <row r="18" spans="1:60" x14ac:dyDescent="0.25">
      <c r="A18" s="1">
        <v>1</v>
      </c>
      <c r="B18" s="1" t="s">
        <v>4849</v>
      </c>
      <c r="C18" s="1">
        <v>246.00000435858965</v>
      </c>
      <c r="D18" s="1">
        <v>0</v>
      </c>
      <c r="E18">
        <f>(R18-S18*(1000-T18)/(1000-U18))*AO18</f>
        <v>-4.3545677050452003</v>
      </c>
      <c r="F18">
        <f>IF(AZ18&lt;&gt;0,1/(1/AZ18-1/N18),0)</f>
        <v>4.0448595385165799E-2</v>
      </c>
      <c r="G18">
        <f>((BC18-AP18/2)*S18-E18)/(BC18+AP18/2)</f>
        <v>253.48599244859466</v>
      </c>
      <c r="H18">
        <f>AP18*1000</f>
        <v>24.38251282048995</v>
      </c>
      <c r="I18">
        <f>(AU18-BA18)</f>
        <v>40.235823724740349</v>
      </c>
      <c r="J18">
        <f>(P18+AT18*D18)</f>
        <v>76.772056579589844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26.152729034423828</v>
      </c>
      <c r="P18" s="1">
        <v>76.772056579589844</v>
      </c>
      <c r="Q18" s="1">
        <v>26.261384963989258</v>
      </c>
      <c r="R18" s="1">
        <v>399.97503662109375</v>
      </c>
      <c r="S18" s="1">
        <v>395.19241333007813</v>
      </c>
      <c r="T18" s="1">
        <v>-0.25788629055023193</v>
      </c>
      <c r="U18" s="1">
        <v>21.351255416870117</v>
      </c>
      <c r="V18" s="1">
        <v>-0.66744303703308105</v>
      </c>
      <c r="W18" s="1">
        <v>55.259807586669922</v>
      </c>
      <c r="X18" s="1">
        <v>300.35626220703125</v>
      </c>
      <c r="Y18" s="1">
        <v>-7.9484611749649048E-2</v>
      </c>
      <c r="Z18" s="1">
        <v>8.8685150146484375</v>
      </c>
      <c r="AA18" s="1">
        <v>88.122528076171875</v>
      </c>
      <c r="AB18" s="1">
        <v>9.0923852920532227</v>
      </c>
      <c r="AC18" s="1">
        <v>-1.1952121257781982</v>
      </c>
      <c r="AD18" s="1">
        <v>5.041160061955452E-2</v>
      </c>
      <c r="AE18" s="1">
        <v>1.3525918126106262E-2</v>
      </c>
      <c r="AF18" s="1">
        <v>4.032941535115242E-2</v>
      </c>
      <c r="AG18" s="1">
        <v>2.038862369954586E-2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1.1042509639964382</v>
      </c>
      <c r="AP18">
        <f>(U18-T18)/(1000-U18)*AO18</f>
        <v>2.4382512820489949E-2</v>
      </c>
      <c r="AQ18">
        <f>(P18+273.15)</f>
        <v>349.92205657958982</v>
      </c>
      <c r="AR18">
        <f>(O18+273.15)</f>
        <v>299.30272903442381</v>
      </c>
      <c r="AS18">
        <f>(Y18*AK18+Z18*AL18)*AM18</f>
        <v>-1.2717537595684725E-2</v>
      </c>
      <c r="AT18">
        <f>((AS18+0.00000010773*(AR18^4-AQ18^4))-AP18*44100)/(L18*0.92*2*29.3+0.00000043092*AQ18^3)</f>
        <v>-13.642232691877505</v>
      </c>
      <c r="AU18">
        <f>0.61365*EXP(17.502*J18/(240.97+J18))</f>
        <v>42.117350329675006</v>
      </c>
      <c r="AV18">
        <f>AU18*1000/AA18</f>
        <v>477.94078596189797</v>
      </c>
      <c r="AW18">
        <f>(AV18-U18)</f>
        <v>456.58953054502786</v>
      </c>
      <c r="AX18">
        <f>IF(D18,P18,(O18+P18)/2)</f>
        <v>51.462392807006836</v>
      </c>
      <c r="AY18">
        <f>0.61365*EXP(17.502*AX18/(240.97+AX18))</f>
        <v>13.352181933798855</v>
      </c>
      <c r="AZ18">
        <f>IF(AW18&lt;&gt;0,(1000-(AV18+U18)/2)/AW18*AP18,0)</f>
        <v>4.0069940934930132E-2</v>
      </c>
      <c r="BA18">
        <f>U18*AA18/1000</f>
        <v>1.8815266049346537</v>
      </c>
      <c r="BB18">
        <f>(AY18-BA18)</f>
        <v>11.470655328864201</v>
      </c>
      <c r="BC18">
        <f>1/(1.6/F18+1.37/N18)</f>
        <v>2.5077459761429069E-2</v>
      </c>
      <c r="BD18">
        <f>G18*AA18*0.001</f>
        <v>22.337826486467574</v>
      </c>
      <c r="BE18">
        <f>G18/S18</f>
        <v>0.64142423765831391</v>
      </c>
      <c r="BF18">
        <f>(1-AP18*AA18/AU18/F18)*100</f>
        <v>-26.124925549257604</v>
      </c>
      <c r="BG18">
        <f>(S18-E18/(N18/1.35))</f>
        <v>396.56582183993373</v>
      </c>
      <c r="BH18">
        <f>E18*BF18/100/BG18</f>
        <v>2.8686979771904192E-3</v>
      </c>
    </row>
    <row r="19" spans="1:60" x14ac:dyDescent="0.25">
      <c r="A19" s="1" t="s">
        <v>1</v>
      </c>
      <c r="B19" s="1" t="s">
        <v>4848</v>
      </c>
      <c r="K19" s="1">
        <v>2.72</v>
      </c>
    </row>
    <row r="20" spans="1:60" x14ac:dyDescent="0.25">
      <c r="A20" s="1" t="s">
        <v>1</v>
      </c>
      <c r="B20" s="1" t="s">
        <v>4847</v>
      </c>
      <c r="K20" s="1">
        <v>2.72</v>
      </c>
    </row>
    <row r="21" spans="1:60" x14ac:dyDescent="0.25">
      <c r="A21" s="1">
        <v>2</v>
      </c>
      <c r="B21" s="1" t="s">
        <v>222</v>
      </c>
      <c r="C21" s="1">
        <v>452.00000435858965</v>
      </c>
      <c r="D21" s="1">
        <v>0</v>
      </c>
      <c r="E21">
        <f>(R21-S21*(1000-T21)/(1000-U21))*AO21</f>
        <v>-3.6218851114252364</v>
      </c>
      <c r="F21">
        <f>IF(AZ21&lt;&gt;0,1/(1/AZ21-1/N21),0)</f>
        <v>5.1147418175870374E-2</v>
      </c>
      <c r="G21">
        <f>((BC21-AP21/2)*S21-E21)/(BC21+AP21/2)</f>
        <v>261.4423520019501</v>
      </c>
      <c r="H21">
        <f>AP21*1000</f>
        <v>23.890135323581966</v>
      </c>
      <c r="I21">
        <f>(AU21-BA21)</f>
        <v>32.980790412153247</v>
      </c>
      <c r="J21">
        <f>(P21+AT21*D21)</f>
        <v>72.285545349121094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26.072021484375</v>
      </c>
      <c r="P21" s="1">
        <v>72.285545349121094</v>
      </c>
      <c r="Q21" s="1">
        <v>26.245664596557617</v>
      </c>
      <c r="R21" s="1">
        <v>399.91091918945313</v>
      </c>
      <c r="S21" s="1">
        <v>394.65219116210938</v>
      </c>
      <c r="T21" s="1">
        <v>-0.2443666011095047</v>
      </c>
      <c r="U21" s="1">
        <v>20.939308166503906</v>
      </c>
      <c r="V21" s="1">
        <v>-0.63539862632751465</v>
      </c>
      <c r="W21" s="1">
        <v>54.446094512939453</v>
      </c>
      <c r="X21" s="1">
        <v>300.3280029296875</v>
      </c>
      <c r="Y21" s="1">
        <v>24.139389038085938</v>
      </c>
      <c r="Z21" s="1">
        <v>9.3108444213867188</v>
      </c>
      <c r="AA21" s="1">
        <v>88.111602783203125</v>
      </c>
      <c r="AB21" s="1">
        <v>8.8511867523193359</v>
      </c>
      <c r="AC21" s="1">
        <v>-1.1755973100662231</v>
      </c>
      <c r="AD21" s="1">
        <v>3.67840975522995E-2</v>
      </c>
      <c r="AE21" s="1">
        <v>1.0295266285538673E-2</v>
      </c>
      <c r="AF21" s="1">
        <v>3.4190736711025238E-2</v>
      </c>
      <c r="AG21" s="1">
        <v>2.2106416523456573E-2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1.1041470695944389</v>
      </c>
      <c r="AP21">
        <f>(U21-T21)/(1000-U21)*AO21</f>
        <v>2.3890135323581967E-2</v>
      </c>
      <c r="AQ21">
        <f>(P21+273.15)</f>
        <v>345.43554534912107</v>
      </c>
      <c r="AR21">
        <f>(O21+273.15)</f>
        <v>299.22202148437498</v>
      </c>
      <c r="AS21">
        <f>(Y21*AK21+Z21*AL21)*AM21</f>
        <v>3.8623021597645675</v>
      </c>
      <c r="AT21">
        <f>((AS21+0.00000010773*(AR21^4-AQ21^4))-AP21*44100)/(L21*0.92*2*29.3+0.00000043092*AQ21^3)</f>
        <v>-12.918587657384954</v>
      </c>
      <c r="AU21">
        <f>0.61365*EXP(17.502*J21/(240.97+J21))</f>
        <v>34.825786415875321</v>
      </c>
      <c r="AV21">
        <f>AU21*1000/AA21</f>
        <v>395.2463162151696</v>
      </c>
      <c r="AW21">
        <f>(AV21-U21)</f>
        <v>374.30700804866569</v>
      </c>
      <c r="AX21">
        <f>IF(D21,P21,(O21+P21)/2)</f>
        <v>49.178783416748047</v>
      </c>
      <c r="AY21">
        <f>0.61365*EXP(17.502*AX21/(240.97+AX21))</f>
        <v>11.919454191483771</v>
      </c>
      <c r="AZ21">
        <f>IF(AW21&lt;&gt;0,(1000-(AV21+U21)/2)/AW21*AP21,0)</f>
        <v>5.054345623691453E-2</v>
      </c>
      <c r="BA21">
        <f>U21*AA21/1000</f>
        <v>1.8449960037220736</v>
      </c>
      <c r="BB21">
        <f>(AY21-BA21)</f>
        <v>10.074458187761698</v>
      </c>
      <c r="BC21">
        <f>1/(1.6/F21+1.37/N21)</f>
        <v>3.1643372785198853E-2</v>
      </c>
      <c r="BD21">
        <f>G21*AA21*0.001</f>
        <v>23.036104670302198</v>
      </c>
      <c r="BE21">
        <f>G21/S21</f>
        <v>0.66246268957001353</v>
      </c>
      <c r="BF21">
        <f>(1-AP21*AA21/AU21/F21)*100</f>
        <v>-18.175395009006067</v>
      </c>
      <c r="BG21">
        <f>(S21-E21/(N21/1.35))</f>
        <v>395.79451530785349</v>
      </c>
      <c r="BH21">
        <f>E21*BF21/100/BG21</f>
        <v>1.663216392126832E-3</v>
      </c>
    </row>
    <row r="22" spans="1:60" x14ac:dyDescent="0.25">
      <c r="A22" s="1" t="s">
        <v>1</v>
      </c>
      <c r="B22" s="1" t="s">
        <v>4846</v>
      </c>
      <c r="K22" s="1">
        <v>2.72</v>
      </c>
    </row>
    <row r="23" spans="1:60" x14ac:dyDescent="0.25">
      <c r="A23" s="1" t="s">
        <v>1</v>
      </c>
      <c r="B23" s="1" t="s">
        <v>4845</v>
      </c>
      <c r="K23" s="1">
        <v>2.72</v>
      </c>
    </row>
    <row r="24" spans="1:60" x14ac:dyDescent="0.25">
      <c r="A24" s="1">
        <v>3</v>
      </c>
      <c r="B24" s="1" t="s">
        <v>4844</v>
      </c>
      <c r="C24" s="1">
        <v>657.50000436976552</v>
      </c>
      <c r="D24" s="1">
        <v>0</v>
      </c>
      <c r="E24">
        <f>(R24-S24*(1000-T24)/(1000-U24))*AO24</f>
        <v>-3.2563093491774762</v>
      </c>
      <c r="F24">
        <f>IF(AZ24&lt;&gt;0,1/(1/AZ24-1/N24),0)</f>
        <v>3.9063808800262972E-2</v>
      </c>
      <c r="G24">
        <f>((BC24-AP24/2)*S24-E24)/(BC24+AP24/2)</f>
        <v>227.46548542848612</v>
      </c>
      <c r="H24">
        <f>AP24*1000</f>
        <v>23.4804744292022</v>
      </c>
      <c r="I24">
        <f>(AU24-BA24)</f>
        <v>40.164110054608443</v>
      </c>
      <c r="J24">
        <f>(P24+AT24*D24)</f>
        <v>76.692733764648438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25.977548599243164</v>
      </c>
      <c r="P24" s="1">
        <v>76.692733764648438</v>
      </c>
      <c r="Q24" s="1">
        <v>26.18194580078125</v>
      </c>
      <c r="R24" s="1">
        <v>399.874755859375</v>
      </c>
      <c r="S24" s="1">
        <v>394.43643188476563</v>
      </c>
      <c r="T24" s="1">
        <v>-0.23993220925331116</v>
      </c>
      <c r="U24" s="1">
        <v>20.586143493652344</v>
      </c>
      <c r="V24" s="1">
        <v>-0.62736457586288452</v>
      </c>
      <c r="W24" s="1">
        <v>53.827777862548828</v>
      </c>
      <c r="X24" s="1">
        <v>300.35479736328125</v>
      </c>
      <c r="Y24" s="1">
        <v>49.515956878662109</v>
      </c>
      <c r="Z24" s="1">
        <v>8.839869499206543</v>
      </c>
      <c r="AA24" s="1">
        <v>88.111534118652344</v>
      </c>
      <c r="AB24" s="1">
        <v>8.8968868255615234</v>
      </c>
      <c r="AC24" s="1">
        <v>-1.1763221025466919</v>
      </c>
      <c r="AD24" s="1">
        <v>3.3561654388904572E-2</v>
      </c>
      <c r="AE24" s="1">
        <v>5.2984179928898811E-3</v>
      </c>
      <c r="AF24" s="1">
        <v>3.0696041882038116E-2</v>
      </c>
      <c r="AG24" s="1">
        <v>1.4450921677052975E-2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1.1042455785414749</v>
      </c>
      <c r="AP24">
        <f>(U24-T24)/(1000-U24)*AO24</f>
        <v>2.3480474429202199E-2</v>
      </c>
      <c r="AQ24">
        <f>(P24+273.15)</f>
        <v>349.84273376464841</v>
      </c>
      <c r="AR24">
        <f>(O24+273.15)</f>
        <v>299.12754859924314</v>
      </c>
      <c r="AS24">
        <f>(Y24*AK24+Z24*AL24)*AM24</f>
        <v>7.9225529235030763</v>
      </c>
      <c r="AT24">
        <f>((AS24+0.00000010773*(AR24^4-AQ24^4))-AP24*44100)/(L24*0.92*2*29.3+0.00000043092*AQ24^3)</f>
        <v>-13.291152368024408</v>
      </c>
      <c r="AU24">
        <f>0.61365*EXP(17.502*J24/(240.97+J24))</f>
        <v>41.977986739420864</v>
      </c>
      <c r="AV24">
        <f>AU24*1000/AA24</f>
        <v>476.41874766239641</v>
      </c>
      <c r="AW24">
        <f>(AV24-U24)</f>
        <v>455.83260416874407</v>
      </c>
      <c r="AX24">
        <f>IF(D24,P24,(O24+P24)/2)</f>
        <v>51.335141181945801</v>
      </c>
      <c r="AY24">
        <f>0.61365*EXP(17.502*AX24/(240.97+AX24))</f>
        <v>13.268613614044217</v>
      </c>
      <c r="AZ24">
        <f>IF(AW24&lt;&gt;0,(1000-(AV24+U24)/2)/AW24*AP24,0)</f>
        <v>3.8710524321513902E-2</v>
      </c>
      <c r="BA24">
        <f>U24*AA24/1000</f>
        <v>1.8138766848124215</v>
      </c>
      <c r="BB24">
        <f>(AY24-BA24)</f>
        <v>11.454736929231796</v>
      </c>
      <c r="BC24">
        <f>1/(1.6/F24+1.37/N24)</f>
        <v>2.4225571994074383E-2</v>
      </c>
      <c r="BD24">
        <f>G24*AA24*0.001</f>
        <v>20.042332880147871</v>
      </c>
      <c r="BE24">
        <f>G24/S24</f>
        <v>0.5766847761540953</v>
      </c>
      <c r="BF24">
        <f>(1-AP24*AA24/AU24/F24)*100</f>
        <v>-26.166320905483609</v>
      </c>
      <c r="BG24">
        <f>(S24-E24/(N24/1.35))</f>
        <v>395.46345529416197</v>
      </c>
      <c r="BH24">
        <f>E24*BF24/100/BG24</f>
        <v>2.1545767189720443E-3</v>
      </c>
    </row>
    <row r="25" spans="1:60" x14ac:dyDescent="0.25">
      <c r="A25" s="1" t="s">
        <v>1</v>
      </c>
      <c r="B25" s="1" t="s">
        <v>4843</v>
      </c>
      <c r="K25" s="1">
        <v>2.72</v>
      </c>
    </row>
    <row r="26" spans="1:60" x14ac:dyDescent="0.25">
      <c r="A26" s="1" t="s">
        <v>1</v>
      </c>
      <c r="B26" s="1" t="s">
        <v>4842</v>
      </c>
      <c r="K26" s="1">
        <v>2.72</v>
      </c>
    </row>
    <row r="27" spans="1:60" x14ac:dyDescent="0.25">
      <c r="A27" s="1">
        <v>4</v>
      </c>
      <c r="B27" s="1" t="s">
        <v>4841</v>
      </c>
      <c r="C27" s="1">
        <v>862.50000436976552</v>
      </c>
      <c r="D27" s="1">
        <v>0</v>
      </c>
      <c r="E27">
        <f>(R27-S27*(1000-T27)/(1000-U27))*AO27</f>
        <v>-2.7577358033591635</v>
      </c>
      <c r="F27">
        <f>IF(AZ27&lt;&gt;0,1/(1/AZ27-1/N27),0)</f>
        <v>5.5884372400261187E-2</v>
      </c>
      <c r="G27">
        <f>((BC27-AP27/2)*S27-E27)/(BC27+AP27/2)</f>
        <v>254.45318031038147</v>
      </c>
      <c r="H27">
        <f>AP27*1000</f>
        <v>23.384448139012132</v>
      </c>
      <c r="I27">
        <f>(AU27-BA27)</f>
        <v>30.183289448329695</v>
      </c>
      <c r="J27">
        <f>(P27+AT27*D27)</f>
        <v>70.321754455566406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25.909355163574219</v>
      </c>
      <c r="P27" s="1">
        <v>70.321754455566406</v>
      </c>
      <c r="Q27" s="1">
        <v>26.123830795288086</v>
      </c>
      <c r="R27" s="1">
        <v>400.02371215820313</v>
      </c>
      <c r="S27" s="1">
        <v>394.17312622070313</v>
      </c>
      <c r="T27" s="1">
        <v>-0.2371438592672348</v>
      </c>
      <c r="U27" s="1">
        <v>20.507665634155273</v>
      </c>
      <c r="V27" s="1">
        <v>-0.62250810861587524</v>
      </c>
      <c r="W27" s="1">
        <v>53.833091735839844</v>
      </c>
      <c r="X27" s="1">
        <v>300.32232666015625</v>
      </c>
      <c r="Y27" s="1">
        <v>100.26817321777344</v>
      </c>
      <c r="Z27" s="1">
        <v>9.4047346115112305</v>
      </c>
      <c r="AA27" s="1">
        <v>88.10107421875</v>
      </c>
      <c r="AB27" s="1">
        <v>8.8934106826782227</v>
      </c>
      <c r="AC27" s="1">
        <v>-1.1641292572021484</v>
      </c>
      <c r="AD27" s="1">
        <v>0.10924594849348068</v>
      </c>
      <c r="AE27" s="1">
        <v>6.6786385141313076E-3</v>
      </c>
      <c r="AF27" s="1">
        <v>5.9115409851074219E-2</v>
      </c>
      <c r="AG27" s="1">
        <v>3.2001249492168427E-2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1.1041262009564565</v>
      </c>
      <c r="AP27">
        <f>(U27-T27)/(1000-U27)*AO27</f>
        <v>2.3384448139012134E-2</v>
      </c>
      <c r="AQ27">
        <f>(P27+273.15)</f>
        <v>343.47175445556638</v>
      </c>
      <c r="AR27">
        <f>(O27+273.15)</f>
        <v>299.0593551635742</v>
      </c>
      <c r="AS27">
        <f>(Y27*AK27+Z27*AL27)*AM27</f>
        <v>16.042907356256819</v>
      </c>
      <c r="AT27">
        <f>((AS27+0.00000010773*(AR27^4-AQ27^4))-AP27*44100)/(L27*0.92*2*29.3+0.00000043092*AQ27^3)</f>
        <v>-12.442091339675407</v>
      </c>
      <c r="AU27">
        <f>0.61365*EXP(17.502*J27/(240.97+J27))</f>
        <v>31.990036820417718</v>
      </c>
      <c r="AV27">
        <f>AU27*1000/AA27</f>
        <v>363.10609267928174</v>
      </c>
      <c r="AW27">
        <f>(AV27-U27)</f>
        <v>342.59842704512647</v>
      </c>
      <c r="AX27">
        <f>IF(D27,P27,(O27+P27)/2)</f>
        <v>48.115554809570313</v>
      </c>
      <c r="AY27">
        <f>0.61365*EXP(17.502*AX27/(240.97+AX27))</f>
        <v>11.298971707366023</v>
      </c>
      <c r="AZ27">
        <f>IF(AW27&lt;&gt;0,(1000-(AV27+U27)/2)/AW27*AP27,0)</f>
        <v>5.5164147377059373E-2</v>
      </c>
      <c r="BA27">
        <f>U27*AA27/1000</f>
        <v>1.8067473720880225</v>
      </c>
      <c r="BB27">
        <f>(AY27-BA27)</f>
        <v>9.4922243352780011</v>
      </c>
      <c r="BC27">
        <f>1/(1.6/F27+1.37/N27)</f>
        <v>3.4541584442610899E-2</v>
      </c>
      <c r="BD27">
        <f>G27*AA27*0.001</f>
        <v>22.417598523721896</v>
      </c>
      <c r="BE27">
        <f>G27/S27</f>
        <v>0.64553660151836312</v>
      </c>
      <c r="BF27">
        <f>(1-AP27*AA27/AU27/F27)*100</f>
        <v>-15.23998977257628</v>
      </c>
      <c r="BG27">
        <f>(S27-E27/(N27/1.35))</f>
        <v>395.04290206914811</v>
      </c>
      <c r="BH27">
        <f>E27*BF27/100/BG27</f>
        <v>1.0638810422495466E-3</v>
      </c>
    </row>
    <row r="28" spans="1:60" x14ac:dyDescent="0.25">
      <c r="A28" s="1" t="s">
        <v>1</v>
      </c>
      <c r="B28" s="1" t="s">
        <v>4840</v>
      </c>
      <c r="K28" s="1">
        <v>2.72</v>
      </c>
    </row>
    <row r="29" spans="1:60" x14ac:dyDescent="0.25">
      <c r="A29" s="1" t="s">
        <v>1</v>
      </c>
      <c r="B29" s="1" t="s">
        <v>4839</v>
      </c>
      <c r="K29" s="1">
        <v>2.72</v>
      </c>
    </row>
    <row r="30" spans="1:60" x14ac:dyDescent="0.25">
      <c r="A30" s="1">
        <v>5</v>
      </c>
      <c r="B30" s="1" t="s">
        <v>4838</v>
      </c>
      <c r="C30" s="1">
        <v>1068.5000043697655</v>
      </c>
      <c r="D30" s="1">
        <v>0</v>
      </c>
      <c r="E30">
        <f>(R30-S30*(1000-T30)/(1000-U30))*AO30</f>
        <v>-2.0813613376565012</v>
      </c>
      <c r="F30">
        <f>IF(AZ30&lt;&gt;0,1/(1/AZ30-1/N30),0)</f>
        <v>0.15006096112744602</v>
      </c>
      <c r="G30">
        <f>((BC30-AP30/2)*S30-E30)/(BC30+AP30/2)</f>
        <v>324.38209153036286</v>
      </c>
      <c r="H30">
        <f>AP30*1000</f>
        <v>23.353964018562337</v>
      </c>
      <c r="I30">
        <f>(AU30-BA30)</f>
        <v>12.86304928769616</v>
      </c>
      <c r="J30">
        <f>(P30+AT30*D30)</f>
        <v>53.380767822265625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25.859869003295898</v>
      </c>
      <c r="P30" s="1">
        <v>53.380767822265625</v>
      </c>
      <c r="Q30" s="1">
        <v>26.072898864746094</v>
      </c>
      <c r="R30" s="1">
        <v>400.03802490234375</v>
      </c>
      <c r="S30" s="1">
        <v>393.5985107421875</v>
      </c>
      <c r="T30" s="1">
        <v>-0.22526369988918304</v>
      </c>
      <c r="U30" s="1">
        <v>20.490854263305664</v>
      </c>
      <c r="V30" s="1">
        <v>-0.59297418594360352</v>
      </c>
      <c r="W30" s="1">
        <v>53.939216613769531</v>
      </c>
      <c r="X30" s="1">
        <v>300.35137939453125</v>
      </c>
      <c r="Y30" s="1">
        <v>151.172607421875</v>
      </c>
      <c r="Z30" s="1">
        <v>9.1269807815551758</v>
      </c>
      <c r="AA30" s="1">
        <v>88.088630676269531</v>
      </c>
      <c r="AB30" s="1">
        <v>8.7955465316772461</v>
      </c>
      <c r="AC30" s="1">
        <v>-1.1716206073760986</v>
      </c>
      <c r="AD30" s="1">
        <v>6.0251530259847641E-2</v>
      </c>
      <c r="AE30" s="1">
        <v>1.7558611929416656E-2</v>
      </c>
      <c r="AF30" s="1">
        <v>2.4439616128802299E-2</v>
      </c>
      <c r="AG30" s="1">
        <v>1.4962164685130119E-2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1.104233012479894</v>
      </c>
      <c r="AP30">
        <f>(U30-T30)/(1000-U30)*AO30</f>
        <v>2.3353964018562337E-2</v>
      </c>
      <c r="AQ30">
        <f>(P30+273.15)</f>
        <v>326.5307678222656</v>
      </c>
      <c r="AR30">
        <f>(O30+273.15)</f>
        <v>299.00986900329588</v>
      </c>
      <c r="AS30">
        <f>(Y30*AK30+Z30*AL30)*AM30</f>
        <v>24.187616646864626</v>
      </c>
      <c r="AT30">
        <f>((AS30+0.00000010773*(AR30^4-AQ30^4))-AP30*44100)/(L30*0.92*2*29.3+0.00000043092*AQ30^3)</f>
        <v>-10.501936633602709</v>
      </c>
      <c r="AU30">
        <f>0.61365*EXP(17.502*J30/(240.97+J30))</f>
        <v>14.668060581137755</v>
      </c>
      <c r="AV30">
        <f>AU30*1000/AA30</f>
        <v>166.51479843118085</v>
      </c>
      <c r="AW30">
        <f>(AV30-U30)</f>
        <v>146.02394416787519</v>
      </c>
      <c r="AX30">
        <f>IF(D30,P30,(O30+P30)/2)</f>
        <v>39.620318412780762</v>
      </c>
      <c r="AY30">
        <f>0.61365*EXP(17.502*AX30/(240.97+AX30))</f>
        <v>7.2645915570466801</v>
      </c>
      <c r="AZ30">
        <f>IF(AW30&lt;&gt;0,(1000-(AV30+U30)/2)/AW30*AP30,0)</f>
        <v>0.14497829446434263</v>
      </c>
      <c r="BA30">
        <f>U30*AA30/1000</f>
        <v>1.8050112934415956</v>
      </c>
      <c r="BB30">
        <f>(AY30-BA30)</f>
        <v>5.4595802636050843</v>
      </c>
      <c r="BC30">
        <f>1/(1.6/F30+1.37/N30)</f>
        <v>9.1054771539181886E-2</v>
      </c>
      <c r="BD30">
        <f>G30*AA30*0.001</f>
        <v>28.574374258813993</v>
      </c>
      <c r="BE30">
        <f>G30/S30</f>
        <v>0.82414461101159409</v>
      </c>
      <c r="BF30">
        <f>(1-AP30*AA30/AU30/F30)*100</f>
        <v>6.536928978771817</v>
      </c>
      <c r="BG30">
        <f>(S30-E30/(N30/1.35))</f>
        <v>394.25496152372199</v>
      </c>
      <c r="BH30">
        <f>E30*BF30/100/BG30</f>
        <v>-3.4509930302052553E-4</v>
      </c>
    </row>
    <row r="31" spans="1:60" x14ac:dyDescent="0.25">
      <c r="A31" s="1" t="s">
        <v>1</v>
      </c>
      <c r="B31" s="1" t="s">
        <v>4837</v>
      </c>
      <c r="K31" s="1">
        <v>2.72</v>
      </c>
    </row>
    <row r="32" spans="1:60" x14ac:dyDescent="0.25">
      <c r="A32" s="1" t="s">
        <v>1</v>
      </c>
      <c r="B32" s="1" t="s">
        <v>4836</v>
      </c>
      <c r="K32" s="1">
        <v>2.72</v>
      </c>
    </row>
    <row r="33" spans="1:60" x14ac:dyDescent="0.25">
      <c r="A33" s="1">
        <v>6</v>
      </c>
      <c r="B33" s="1" t="s">
        <v>4835</v>
      </c>
      <c r="C33" s="1">
        <v>1273.5000043697655</v>
      </c>
      <c r="D33" s="1">
        <v>0</v>
      </c>
      <c r="E33">
        <f>(R33-S33*(1000-T33)/(1000-U33))*AO33</f>
        <v>-1.2317916717919766</v>
      </c>
      <c r="F33">
        <f>IF(AZ33&lt;&gt;0,1/(1/AZ33-1/N33),0)</f>
        <v>3.9546020685854458E-2</v>
      </c>
      <c r="G33">
        <f>((BC33-AP33/2)*S33-E33)/(BC33+AP33/2)</f>
        <v>171.5788168603618</v>
      </c>
      <c r="H33">
        <f>AP33*1000</f>
        <v>23.582665844450016</v>
      </c>
      <c r="I33">
        <f>(AU33-BA33)</f>
        <v>39.908183790683346</v>
      </c>
      <c r="J33">
        <f>(P33+AT33*D33)</f>
        <v>76.552055358886719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25.835178375244141</v>
      </c>
      <c r="P33" s="1">
        <v>76.552055358886719</v>
      </c>
      <c r="Q33" s="1">
        <v>26.041515350341797</v>
      </c>
      <c r="R33" s="1">
        <v>399.92520141601563</v>
      </c>
      <c r="S33" s="1">
        <v>392.65399169921875</v>
      </c>
      <c r="T33" s="1">
        <v>-0.21506528556346893</v>
      </c>
      <c r="U33" s="1">
        <v>20.702205657958984</v>
      </c>
      <c r="V33" s="1">
        <v>-0.56694984436035156</v>
      </c>
      <c r="W33" s="1">
        <v>54.57464599609375</v>
      </c>
      <c r="X33" s="1">
        <v>300.31121826171875</v>
      </c>
      <c r="Y33" s="1">
        <v>299.7724609375</v>
      </c>
      <c r="Z33" s="1">
        <v>9.4365348815917969</v>
      </c>
      <c r="AA33" s="1">
        <v>88.087516784667969</v>
      </c>
      <c r="AB33" s="1">
        <v>8.978306770324707</v>
      </c>
      <c r="AC33" s="1">
        <v>-1.1704717874526978</v>
      </c>
      <c r="AD33" s="1">
        <v>3.6846213042736053E-2</v>
      </c>
      <c r="AE33" s="1">
        <v>3.882209537550807E-3</v>
      </c>
      <c r="AF33" s="1">
        <v>4.5161344110965729E-2</v>
      </c>
      <c r="AG33" s="1">
        <v>2.6167258620262146E-2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1.1040853612563186</v>
      </c>
      <c r="AP33">
        <f>(U33-T33)/(1000-U33)*AO33</f>
        <v>2.3582665844450016E-2</v>
      </c>
      <c r="AQ33">
        <f>(P33+273.15)</f>
        <v>349.7020553588867</v>
      </c>
      <c r="AR33">
        <f>(O33+273.15)</f>
        <v>298.98517837524412</v>
      </c>
      <c r="AS33">
        <f>(Y33*AK33+Z33*AL33)*AM33</f>
        <v>47.963592677930137</v>
      </c>
      <c r="AT33">
        <f>((AS33+0.00000010773*(AR33^4-AQ33^4))-AP33*44100)/(L33*0.92*2*29.3+0.00000043092*AQ33^3)</f>
        <v>-13.020679495190452</v>
      </c>
      <c r="AU33">
        <f>0.61365*EXP(17.502*J33/(240.97+J33))</f>
        <v>41.731789679058458</v>
      </c>
      <c r="AV33">
        <f>AU33*1000/AA33</f>
        <v>473.75373040737213</v>
      </c>
      <c r="AW33">
        <f>(AV33-U33)</f>
        <v>453.05152474941315</v>
      </c>
      <c r="AX33">
        <f>IF(D33,P33,(O33+P33)/2)</f>
        <v>51.19361686706543</v>
      </c>
      <c r="AY33">
        <f>0.61365*EXP(17.502*AX33/(240.97+AX33))</f>
        <v>13.176201712425083</v>
      </c>
      <c r="AZ33">
        <f>IF(AW33&lt;&gt;0,(1000-(AV33+U33)/2)/AW33*AP33,0)</f>
        <v>3.9184000753009915E-2</v>
      </c>
      <c r="BA33">
        <f>U33*AA33/1000</f>
        <v>1.8236058883751103</v>
      </c>
      <c r="BB33">
        <f>(AY33-BA33)</f>
        <v>11.352595824049972</v>
      </c>
      <c r="BC33">
        <f>1/(1.6/F33+1.37/N33)</f>
        <v>2.4522270415607179E-2</v>
      </c>
      <c r="BD33">
        <f>G33*AA33*0.001</f>
        <v>15.113951910080592</v>
      </c>
      <c r="BE33">
        <f>G33/S33</f>
        <v>0.43697204278466828</v>
      </c>
      <c r="BF33">
        <f>(1-AP33*AA33/AU33/F33)*100</f>
        <v>-25.874415061787136</v>
      </c>
      <c r="BG33">
        <f>(S33-E33/(N33/1.35))</f>
        <v>393.04249252846256</v>
      </c>
      <c r="BH33">
        <f>E33*BF33/100/BG33</f>
        <v>8.1090186408509606E-4</v>
      </c>
    </row>
    <row r="34" spans="1:60" x14ac:dyDescent="0.25">
      <c r="A34" s="1" t="s">
        <v>1</v>
      </c>
      <c r="B34" s="1" t="s">
        <v>4834</v>
      </c>
      <c r="K34" s="1">
        <v>2.72</v>
      </c>
    </row>
    <row r="35" spans="1:60" x14ac:dyDescent="0.25">
      <c r="A35" s="1" t="s">
        <v>1</v>
      </c>
      <c r="B35" s="1" t="s">
        <v>961</v>
      </c>
      <c r="K35" s="1">
        <v>2.72</v>
      </c>
    </row>
    <row r="36" spans="1:60" x14ac:dyDescent="0.25">
      <c r="A36" s="1">
        <v>7</v>
      </c>
      <c r="B36" s="1" t="s">
        <v>4833</v>
      </c>
      <c r="C36" s="1">
        <v>1480.0000043585896</v>
      </c>
      <c r="D36" s="1">
        <v>0</v>
      </c>
      <c r="E36">
        <f>(R36-S36*(1000-T36)/(1000-U36))*AO36</f>
        <v>-0.26977162726891302</v>
      </c>
      <c r="F36">
        <f>IF(AZ36&lt;&gt;0,1/(1/AZ36-1/N36),0)</f>
        <v>4.0201494918010311E-2</v>
      </c>
      <c r="G36">
        <f>((BC36-AP36/2)*S36-E36)/(BC36+AP36/2)</f>
        <v>144.84943316205511</v>
      </c>
      <c r="H36">
        <f>AP36*1000</f>
        <v>23.943927619193158</v>
      </c>
      <c r="I36">
        <f>(AU36-BA36)</f>
        <v>39.861005363610737</v>
      </c>
      <c r="J36">
        <f>(P36+AT36*D36)</f>
        <v>76.541557312011719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25.841831207275391</v>
      </c>
      <c r="P36" s="1">
        <v>76.541557312011719</v>
      </c>
      <c r="Q36" s="1">
        <v>26.030267715454102</v>
      </c>
      <c r="R36" s="1">
        <v>400.0213623046875</v>
      </c>
      <c r="S36" s="1">
        <v>391.77017211914063</v>
      </c>
      <c r="T36" s="1">
        <v>-0.19881688058376312</v>
      </c>
      <c r="U36" s="1">
        <v>21.030080795288086</v>
      </c>
      <c r="V36" s="1">
        <v>-0.52390223741531372</v>
      </c>
      <c r="W36" s="1">
        <v>55.416347503662109</v>
      </c>
      <c r="X36" s="1">
        <v>300.33517456054688</v>
      </c>
      <c r="Y36" s="1">
        <v>500.35165405273438</v>
      </c>
      <c r="Z36" s="1">
        <v>9.2938404083251953</v>
      </c>
      <c r="AA36" s="1">
        <v>88.086265563964844</v>
      </c>
      <c r="AB36" s="1">
        <v>8.449763298034668</v>
      </c>
      <c r="AC36" s="1">
        <v>-1.1811127662658691</v>
      </c>
      <c r="AD36" s="1">
        <v>5.493466928601265E-2</v>
      </c>
      <c r="AE36" s="1">
        <v>7.0086349733173847E-3</v>
      </c>
      <c r="AF36" s="1">
        <v>7.6398976147174835E-2</v>
      </c>
      <c r="AG36" s="1">
        <v>2.4926764890551567E-2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1.1041734358843633</v>
      </c>
      <c r="AP36">
        <f>(U36-T36)/(1000-U36)*AO36</f>
        <v>2.3943927619193159E-2</v>
      </c>
      <c r="AQ36">
        <f>(P36+273.15)</f>
        <v>349.6915573120117</v>
      </c>
      <c r="AR36">
        <f>(O36+273.15)</f>
        <v>298.99183120727537</v>
      </c>
      <c r="AS36">
        <f>(Y36*AK36+Z36*AL36)*AM36</f>
        <v>80.056262859040544</v>
      </c>
      <c r="AT36">
        <f>((AS36+0.00000010773*(AR36^4-AQ36^4))-AP36*44100)/(L36*0.92*2*29.3+0.00000043092*AQ36^3)</f>
        <v>-12.898044812599911</v>
      </c>
      <c r="AU36">
        <f>0.61365*EXP(17.502*J36/(240.97+J36))</f>
        <v>41.713466645376123</v>
      </c>
      <c r="AV36">
        <f>AU36*1000/AA36</f>
        <v>473.55244745942167</v>
      </c>
      <c r="AW36">
        <f>(AV36-U36)</f>
        <v>452.52236666413359</v>
      </c>
      <c r="AX36">
        <f>IF(D36,P36,(O36+P36)/2)</f>
        <v>51.191694259643555</v>
      </c>
      <c r="AY36">
        <f>0.61365*EXP(17.502*AX36/(240.97+AX36))</f>
        <v>13.174950124189033</v>
      </c>
      <c r="AZ36">
        <f>IF(AW36&lt;&gt;0,(1000-(AV36+U36)/2)/AW36*AP36,0)</f>
        <v>3.9827431344284674E-2</v>
      </c>
      <c r="BA36">
        <f>U36*AA36/1000</f>
        <v>1.8524612817653834</v>
      </c>
      <c r="BB36">
        <f>(AY36-BA36)</f>
        <v>11.322488842423649</v>
      </c>
      <c r="BC36">
        <f>1/(1.6/F36+1.37/N36)</f>
        <v>2.4925483751072154E-2</v>
      </c>
      <c r="BD36">
        <f>G36*AA36*0.001</f>
        <v>12.759245636302561</v>
      </c>
      <c r="BE36">
        <f>G36/S36</f>
        <v>0.36973063155508729</v>
      </c>
      <c r="BF36">
        <f>(1-AP36*AA36/AU36/F36)*100</f>
        <v>-25.772328855089132</v>
      </c>
      <c r="BG36">
        <f>(S36-E36/(N36/1.35))</f>
        <v>391.85525671850957</v>
      </c>
      <c r="BH36">
        <f>E36*BF36/100/BG36</f>
        <v>1.7742885860381376E-4</v>
      </c>
    </row>
    <row r="37" spans="1:60" x14ac:dyDescent="0.25">
      <c r="A37" s="1" t="s">
        <v>1</v>
      </c>
      <c r="B37" s="1" t="s">
        <v>4832</v>
      </c>
      <c r="K37" s="1">
        <v>2.72</v>
      </c>
    </row>
    <row r="38" spans="1:60" x14ac:dyDescent="0.25">
      <c r="A38" s="1" t="s">
        <v>1</v>
      </c>
      <c r="B38" s="1" t="s">
        <v>4831</v>
      </c>
      <c r="K38" s="1">
        <v>2.72</v>
      </c>
    </row>
    <row r="39" spans="1:60" x14ac:dyDescent="0.25">
      <c r="A39" s="1">
        <v>8</v>
      </c>
      <c r="B39" s="1" t="s">
        <v>957</v>
      </c>
      <c r="C39" s="1">
        <v>1686.0000043585896</v>
      </c>
      <c r="D39" s="1">
        <v>0</v>
      </c>
      <c r="E39">
        <f>(R39-S39*(1000-T39)/(1000-U39))*AO39</f>
        <v>-0.23304214589545807</v>
      </c>
      <c r="F39">
        <f>IF(AZ39&lt;&gt;0,1/(1/AZ39-1/N39),0)</f>
        <v>4.1088859767196589E-2</v>
      </c>
      <c r="G39">
        <f>((BC39-AP39/2)*S39-E39)/(BC39+AP39/2)</f>
        <v>143.90909579385757</v>
      </c>
      <c r="H39">
        <f>AP39*1000</f>
        <v>24.4333764947656</v>
      </c>
      <c r="I39">
        <f>(AU39-BA39)</f>
        <v>39.800204767581121</v>
      </c>
      <c r="J39">
        <f>(P39+AT39*D39)</f>
        <v>76.52880859375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25.835155487060547</v>
      </c>
      <c r="P39" s="1">
        <v>76.52880859375</v>
      </c>
      <c r="Q39" s="1">
        <v>26.017890930175781</v>
      </c>
      <c r="R39" s="1">
        <v>400.06399536132813</v>
      </c>
      <c r="S39" s="1">
        <v>391.60955810546875</v>
      </c>
      <c r="T39" s="1">
        <v>-0.18484170734882355</v>
      </c>
      <c r="U39" s="1">
        <v>21.467998504638672</v>
      </c>
      <c r="V39" s="1">
        <v>-0.48726475238800049</v>
      </c>
      <c r="W39" s="1">
        <v>56.592201232910156</v>
      </c>
      <c r="X39" s="1">
        <v>300.33956909179688</v>
      </c>
      <c r="Y39" s="1">
        <v>751.1512451171875</v>
      </c>
      <c r="Z39" s="1">
        <v>9.2263164520263672</v>
      </c>
      <c r="AA39" s="1">
        <v>88.085517883300781</v>
      </c>
      <c r="AB39" s="1">
        <v>8.5643014907836914</v>
      </c>
      <c r="AC39" s="1">
        <v>-1.1995947360992432</v>
      </c>
      <c r="AD39" s="1">
        <v>6.3689775764942169E-2</v>
      </c>
      <c r="AE39" s="1">
        <v>9.8212696611881256E-3</v>
      </c>
      <c r="AF39" s="1">
        <v>2.5439439341425896E-2</v>
      </c>
      <c r="AG39" s="1">
        <v>2.3683158680796623E-2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1.1041895922492528</v>
      </c>
      <c r="AP39">
        <f>(U39-T39)/(1000-U39)*AO39</f>
        <v>2.44333764947656E-2</v>
      </c>
      <c r="AQ39">
        <f>(P39+273.15)</f>
        <v>349.67880859374998</v>
      </c>
      <c r="AR39">
        <f>(O39+273.15)</f>
        <v>298.98515548706052</v>
      </c>
      <c r="AS39">
        <f>(Y39*AK39+Z39*AL39)*AM39</f>
        <v>120.18419653242381</v>
      </c>
      <c r="AT39">
        <f>((AS39+0.00000010773*(AR39^4-AQ39^4))-AP39*44100)/(L39*0.92*2*29.3+0.00000043092*AQ39^3)</f>
        <v>-12.758475047517253</v>
      </c>
      <c r="AU39">
        <f>0.61365*EXP(17.502*J39/(240.97+J39))</f>
        <v>41.691224533780144</v>
      </c>
      <c r="AV39">
        <f>AU39*1000/AA39</f>
        <v>473.30396114619367</v>
      </c>
      <c r="AW39">
        <f>(AV39-U39)</f>
        <v>451.835962641555</v>
      </c>
      <c r="AX39">
        <f>IF(D39,P39,(O39+P39)/2)</f>
        <v>51.181982040405273</v>
      </c>
      <c r="AY39">
        <f>0.61365*EXP(17.502*AX39/(240.97+AX39))</f>
        <v>13.168629182245605</v>
      </c>
      <c r="AZ39">
        <f>IF(AW39&lt;&gt;0,(1000-(AV39+U39)/2)/AW39*AP39,0)</f>
        <v>4.0698180823541E-2</v>
      </c>
      <c r="BA39">
        <f>U39*AA39/1000</f>
        <v>1.8910197661990242</v>
      </c>
      <c r="BB39">
        <f>(AY39-BA39)</f>
        <v>11.27760941604658</v>
      </c>
      <c r="BC39">
        <f>1/(1.6/F39+1.37/N39)</f>
        <v>2.5471176923011131E-2</v>
      </c>
      <c r="BD39">
        <f>G39*AA39*0.001</f>
        <v>12.676307231119488</v>
      </c>
      <c r="BE39">
        <f>G39/S39</f>
        <v>0.36748106070255776</v>
      </c>
      <c r="BF39">
        <f>(1-AP39*AA39/AU39/F39)*100</f>
        <v>-25.637492007819084</v>
      </c>
      <c r="BG39">
        <f>(S39-E39/(N39/1.35))</f>
        <v>391.68305841319324</v>
      </c>
      <c r="BH39">
        <f>E39*BF39/100/BG39</f>
        <v>1.525370072702274E-4</v>
      </c>
    </row>
    <row r="40" spans="1:60" x14ac:dyDescent="0.25">
      <c r="A40" s="1" t="s">
        <v>1</v>
      </c>
      <c r="B40" s="1" t="s">
        <v>4830</v>
      </c>
      <c r="K40" s="1">
        <v>2.72</v>
      </c>
    </row>
    <row r="41" spans="1:60" x14ac:dyDescent="0.25">
      <c r="A41" s="1" t="s">
        <v>1</v>
      </c>
      <c r="B41" s="1" t="s">
        <v>4829</v>
      </c>
      <c r="K41" s="1">
        <v>2.72</v>
      </c>
    </row>
    <row r="42" spans="1:60" x14ac:dyDescent="0.25">
      <c r="A42" s="1">
        <v>9</v>
      </c>
      <c r="B42" s="1" t="s">
        <v>4828</v>
      </c>
      <c r="C42" s="1">
        <v>1892.0000043585896</v>
      </c>
      <c r="D42" s="1">
        <v>0</v>
      </c>
      <c r="E42">
        <f>(R42-S42*(1000-T42)/(1000-U42))*AO42</f>
        <v>0.45581193187721319</v>
      </c>
      <c r="F42">
        <f>IF(AZ42&lt;&gt;0,1/(1/AZ42-1/N42),0)</f>
        <v>4.1992785247513278E-2</v>
      </c>
      <c r="G42">
        <f>((BC42-AP42/2)*S42-E42)/(BC42+AP42/2)</f>
        <v>125.48986290420758</v>
      </c>
      <c r="H42">
        <f>AP42*1000</f>
        <v>24.984759676046398</v>
      </c>
      <c r="I42">
        <f>(AU42-BA42)</f>
        <v>39.801627544676009</v>
      </c>
      <c r="J42">
        <f>(P42+AT42*D42)</f>
        <v>76.554557800292969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25.882226943969727</v>
      </c>
      <c r="P42" s="1">
        <v>76.554557800292969</v>
      </c>
      <c r="Q42" s="1">
        <v>26.043451309204102</v>
      </c>
      <c r="R42" s="1">
        <v>400.07931518554688</v>
      </c>
      <c r="S42" s="1">
        <v>390.82305908203125</v>
      </c>
      <c r="T42" s="1">
        <v>-0.16779805719852448</v>
      </c>
      <c r="U42" s="1">
        <v>21.962974548339844</v>
      </c>
      <c r="V42" s="1">
        <v>-0.44108369946479797</v>
      </c>
      <c r="W42" s="1">
        <v>57.733146667480469</v>
      </c>
      <c r="X42" s="1">
        <v>300.33282470703125</v>
      </c>
      <c r="Y42" s="1">
        <v>999.3311767578125</v>
      </c>
      <c r="Z42" s="1">
        <v>8.9108524322509766</v>
      </c>
      <c r="AA42" s="1">
        <v>88.081459045410156</v>
      </c>
      <c r="AB42" s="1">
        <v>8.6296520233154297</v>
      </c>
      <c r="AC42" s="1">
        <v>-1.2146941423416138</v>
      </c>
      <c r="AD42" s="1">
        <v>4.0927965193986893E-2</v>
      </c>
      <c r="AE42" s="1">
        <v>8.5110822692513466E-3</v>
      </c>
      <c r="AF42" s="1">
        <v>5.2993163466453552E-2</v>
      </c>
      <c r="AG42" s="1">
        <v>1.3617178425192833E-2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1.1041647967170263</v>
      </c>
      <c r="AP42">
        <f>(U42-T42)/(1000-U42)*AO42</f>
        <v>2.4984759676046398E-2</v>
      </c>
      <c r="AQ42">
        <f>(P42+273.15)</f>
        <v>349.70455780029295</v>
      </c>
      <c r="AR42">
        <f>(O42+273.15)</f>
        <v>299.0322269439697</v>
      </c>
      <c r="AS42">
        <f>(Y42*AK42+Z42*AL42)*AM42</f>
        <v>159.89298470736321</v>
      </c>
      <c r="AT42">
        <f>((AS42+0.00000010773*(AR42^4-AQ42^4))-AP42*44100)/(L42*0.92*2*29.3+0.00000043092*AQ42^3)</f>
        <v>-12.642545728805739</v>
      </c>
      <c r="AU42">
        <f>0.61365*EXP(17.502*J42/(240.97+J42))</f>
        <v>41.736158387870994</v>
      </c>
      <c r="AV42">
        <f>AU42*1000/AA42</f>
        <v>473.83591098728317</v>
      </c>
      <c r="AW42">
        <f>(AV42-U42)</f>
        <v>451.87293643894333</v>
      </c>
      <c r="AX42">
        <f>IF(D42,P42,(O42+P42)/2)</f>
        <v>51.218392372131348</v>
      </c>
      <c r="AY42">
        <f>0.61365*EXP(17.502*AX42/(240.97+AX42))</f>
        <v>13.192339356563114</v>
      </c>
      <c r="AZ42">
        <f>IF(AW42&lt;&gt;0,(1000-(AV42+U42)/2)/AW42*AP42,0)</f>
        <v>4.1584813250274931E-2</v>
      </c>
      <c r="BA42">
        <f>U42*AA42/1000</f>
        <v>1.9345308431949815</v>
      </c>
      <c r="BB42">
        <f>(AY42-BA42)</f>
        <v>11.257808513368133</v>
      </c>
      <c r="BC42">
        <f>1/(1.6/F42+1.37/N42)</f>
        <v>2.6026856677144751E-2</v>
      </c>
      <c r="BD42">
        <f>G42*AA42*0.001</f>
        <v>11.053330220011096</v>
      </c>
      <c r="BE42">
        <f>G42/S42</f>
        <v>0.32109124573908027</v>
      </c>
      <c r="BF42">
        <f>(1-AP42*AA42/AU42/F42)*100</f>
        <v>-25.566134120100735</v>
      </c>
      <c r="BG42">
        <f>(S42-E42/(N42/1.35))</f>
        <v>390.679298316661</v>
      </c>
      <c r="BH42">
        <f>E42*BF42/100/BG42</f>
        <v>-2.982842713736409E-4</v>
      </c>
    </row>
    <row r="43" spans="1:60" x14ac:dyDescent="0.25">
      <c r="A43" s="1" t="s">
        <v>1</v>
      </c>
      <c r="B43" s="1" t="s">
        <v>4827</v>
      </c>
      <c r="K43" s="1">
        <v>2.72</v>
      </c>
    </row>
    <row r="44" spans="1:60" x14ac:dyDescent="0.25">
      <c r="A44" s="1" t="s">
        <v>1</v>
      </c>
      <c r="B44" s="1" t="s">
        <v>4826</v>
      </c>
      <c r="K44" s="1">
        <v>2.72</v>
      </c>
    </row>
    <row r="45" spans="1:60" x14ac:dyDescent="0.25">
      <c r="A45" s="1">
        <v>10</v>
      </c>
      <c r="B45" s="1" t="s">
        <v>4825</v>
      </c>
      <c r="C45" s="1">
        <v>2098.0000043585896</v>
      </c>
      <c r="D45" s="1">
        <v>0</v>
      </c>
      <c r="E45">
        <f>(R45-S45*(1000-T45)/(1000-U45))*AO45</f>
        <v>0.87208326594344476</v>
      </c>
      <c r="F45">
        <f>IF(AZ45&lt;&gt;0,1/(1/AZ45-1/N45),0)</f>
        <v>4.286633748073098E-2</v>
      </c>
      <c r="G45">
        <f>((BC45-AP45/2)*S45-E45)/(BC45+AP45/2)</f>
        <v>114.64500843356934</v>
      </c>
      <c r="H45">
        <f>AP45*1000</f>
        <v>25.542560370851433</v>
      </c>
      <c r="I45">
        <f>(AU45-BA45)</f>
        <v>39.832072324105575</v>
      </c>
      <c r="J45">
        <f>(P45+AT45*D45)</f>
        <v>76.597145080566406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25.944377899169922</v>
      </c>
      <c r="P45" s="1">
        <v>76.597145080566406</v>
      </c>
      <c r="Q45" s="1">
        <v>26.085515975952148</v>
      </c>
      <c r="R45" s="1">
        <v>400.00503540039063</v>
      </c>
      <c r="S45" s="1">
        <v>390.18890380859375</v>
      </c>
      <c r="T45" s="1">
        <v>-0.15087205171585083</v>
      </c>
      <c r="U45" s="1">
        <v>22.462675094604492</v>
      </c>
      <c r="V45" s="1">
        <v>-0.39512395858764648</v>
      </c>
      <c r="W45" s="1">
        <v>58.828262329101563</v>
      </c>
      <c r="X45" s="1">
        <v>300.32949829101563</v>
      </c>
      <c r="Y45" s="1">
        <v>1250.49560546875</v>
      </c>
      <c r="Z45" s="1">
        <v>9.0881710052490234</v>
      </c>
      <c r="AA45" s="1">
        <v>88.07916259765625</v>
      </c>
      <c r="AB45" s="1">
        <v>8.6779184341430664</v>
      </c>
      <c r="AC45" s="1">
        <v>-1.2351950407028198</v>
      </c>
      <c r="AD45" s="1">
        <v>5.0812948495149612E-2</v>
      </c>
      <c r="AE45" s="1">
        <v>6.960621103644371E-3</v>
      </c>
      <c r="AF45" s="1">
        <v>4.5576252043247223E-2</v>
      </c>
      <c r="AG45" s="1">
        <v>2.1455453708767891E-2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1.1041525672463808</v>
      </c>
      <c r="AP45">
        <f>(U45-T45)/(1000-U45)*AO45</f>
        <v>2.5542560370851432E-2</v>
      </c>
      <c r="AQ45">
        <f>(P45+273.15)</f>
        <v>349.74714508056638</v>
      </c>
      <c r="AR45">
        <f>(O45+273.15)</f>
        <v>299.0943778991699</v>
      </c>
      <c r="AS45">
        <f>(Y45*AK45+Z45*AL45)*AM45</f>
        <v>200.07929240287922</v>
      </c>
      <c r="AT45">
        <f>((AS45+0.00000010773*(AR45^4-AQ45^4))-AP45*44100)/(L45*0.92*2*29.3+0.00000043092*AQ45^3)</f>
        <v>-12.525939915443235</v>
      </c>
      <c r="AU45">
        <f>0.61365*EXP(17.502*J45/(240.97+J45))</f>
        <v>41.810565936141565</v>
      </c>
      <c r="AV45">
        <f>AU45*1000/AA45</f>
        <v>474.69304547241609</v>
      </c>
      <c r="AW45">
        <f>(AV45-U45)</f>
        <v>452.2303703778116</v>
      </c>
      <c r="AX45">
        <f>IF(D45,P45,(O45+P45)/2)</f>
        <v>51.270761489868164</v>
      </c>
      <c r="AY45">
        <f>0.61365*EXP(17.502*AX45/(240.97+AX45))</f>
        <v>13.226506271321991</v>
      </c>
      <c r="AZ45">
        <f>IF(AW45&lt;&gt;0,(1000-(AV45+U45)/2)/AW45*AP45,0)</f>
        <v>4.2441301214838759E-2</v>
      </c>
      <c r="BA45">
        <f>U45*AA45/1000</f>
        <v>1.9784936120359926</v>
      </c>
      <c r="BB45">
        <f>(AY45-BA45)</f>
        <v>11.248012659285999</v>
      </c>
      <c r="BC45">
        <f>1/(1.6/F45+1.37/N45)</f>
        <v>2.6563675440280397E-2</v>
      </c>
      <c r="BD45">
        <f>G45*AA45*0.001</f>
        <v>10.097836338830026</v>
      </c>
      <c r="BE45">
        <f>G45/S45</f>
        <v>0.29381924322944913</v>
      </c>
      <c r="BF45">
        <f>(1-AP45*AA45/AU45/F45)*100</f>
        <v>-25.526430890422969</v>
      </c>
      <c r="BG45">
        <f>(S45-E45/(N45/1.35))</f>
        <v>389.91385318132672</v>
      </c>
      <c r="BH45">
        <f>E45*BF45/100/BG45</f>
        <v>-5.7092542460776064E-4</v>
      </c>
    </row>
    <row r="46" spans="1:60" x14ac:dyDescent="0.25">
      <c r="A46" s="1" t="s">
        <v>1</v>
      </c>
      <c r="B46" s="1" t="s">
        <v>4824</v>
      </c>
      <c r="K46" s="1">
        <v>2.72</v>
      </c>
    </row>
    <row r="47" spans="1:60" x14ac:dyDescent="0.25">
      <c r="A47" s="1" t="s">
        <v>1</v>
      </c>
      <c r="B47" s="1" t="s">
        <v>4823</v>
      </c>
      <c r="K47" s="1">
        <v>2.72</v>
      </c>
    </row>
    <row r="48" spans="1:60" x14ac:dyDescent="0.25">
      <c r="A48" s="1">
        <v>11</v>
      </c>
      <c r="B48" s="1" t="s">
        <v>4822</v>
      </c>
      <c r="C48" s="1">
        <v>2304.5000043474138</v>
      </c>
      <c r="D48" s="1">
        <v>0</v>
      </c>
      <c r="E48">
        <f>(R48-S48*(1000-T48)/(1000-U48))*AO48</f>
        <v>1.337569699721151</v>
      </c>
      <c r="F48">
        <f>IF(AZ48&lt;&gt;0,1/(1/AZ48-1/N48),0)</f>
        <v>4.4272692712438388E-2</v>
      </c>
      <c r="G48">
        <f>((BC48-AP48/2)*S48-E48)/(BC48+AP48/2)</f>
        <v>103.32667332368153</v>
      </c>
      <c r="H48">
        <f>AP48*1000</f>
        <v>26.430685491789337</v>
      </c>
      <c r="I48">
        <f>(AU48-BA48)</f>
        <v>39.864940018416071</v>
      </c>
      <c r="J48">
        <f>(P48+AT48*D48)</f>
        <v>76.655387878417969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26.029165267944336</v>
      </c>
      <c r="P48" s="1">
        <v>76.655387878417969</v>
      </c>
      <c r="Q48" s="1">
        <v>26.144014358520508</v>
      </c>
      <c r="R48" s="1">
        <v>400.13748168945313</v>
      </c>
      <c r="S48" s="1">
        <v>389.5997314453125</v>
      </c>
      <c r="T48" s="1">
        <v>-0.13290397822856903</v>
      </c>
      <c r="U48" s="1">
        <v>23.248764038085938</v>
      </c>
      <c r="V48" s="1">
        <v>-0.34629711508750916</v>
      </c>
      <c r="W48" s="1">
        <v>60.577415466308594</v>
      </c>
      <c r="X48" s="1">
        <v>300.32107543945313</v>
      </c>
      <c r="Y48" s="1">
        <v>1600.9423828125</v>
      </c>
      <c r="Z48" s="1">
        <v>9.6070003509521484</v>
      </c>
      <c r="AA48" s="1">
        <v>88.072158813476563</v>
      </c>
      <c r="AB48" s="1">
        <v>8.5909709930419922</v>
      </c>
      <c r="AC48" s="1">
        <v>-1.2516765594482422</v>
      </c>
      <c r="AD48" s="1">
        <v>7.7163197100162506E-2</v>
      </c>
      <c r="AE48" s="1">
        <v>1.0404711589217186E-2</v>
      </c>
      <c r="AF48" s="1">
        <v>5.3717609494924545E-2</v>
      </c>
      <c r="AG48" s="1">
        <v>1.2472984381020069E-2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1.1041216008803421</v>
      </c>
      <c r="AP48">
        <f>(U48-T48)/(1000-U48)*AO48</f>
        <v>2.6430685491789337E-2</v>
      </c>
      <c r="AQ48">
        <f>(P48+273.15)</f>
        <v>349.80538787841795</v>
      </c>
      <c r="AR48">
        <f>(O48+273.15)</f>
        <v>299.17916526794431</v>
      </c>
      <c r="AS48">
        <f>(Y48*AK48+Z48*AL48)*AM48</f>
        <v>256.15077552458388</v>
      </c>
      <c r="AT48">
        <f>((AS48+0.00000010773*(AR48^4-AQ48^4))-AP48*44100)/(L48*0.92*2*29.3+0.00000043092*AQ48^3)</f>
        <v>-12.399473167513845</v>
      </c>
      <c r="AU48">
        <f>0.61365*EXP(17.502*J48/(240.97+J48))</f>
        <v>41.912508856995416</v>
      </c>
      <c r="AV48">
        <f>AU48*1000/AA48</f>
        <v>475.88828775912867</v>
      </c>
      <c r="AW48">
        <f>(AV48-U48)</f>
        <v>452.63952372104274</v>
      </c>
      <c r="AX48">
        <f>IF(D48,P48,(O48+P48)/2)</f>
        <v>51.342276573181152</v>
      </c>
      <c r="AY48">
        <f>0.61365*EXP(17.502*AX48/(240.97+AX48))</f>
        <v>13.273287595303112</v>
      </c>
      <c r="AZ48">
        <f>IF(AW48&lt;&gt;0,(1000-(AV48+U48)/2)/AW48*AP48,0)</f>
        <v>4.381945728481617E-2</v>
      </c>
      <c r="BA48">
        <f>U48*AA48/1000</f>
        <v>2.0475688385793474</v>
      </c>
      <c r="BB48">
        <f>(AY48-BA48)</f>
        <v>11.225718756723765</v>
      </c>
      <c r="BC48">
        <f>1/(1.6/F48+1.37/N48)</f>
        <v>2.7427523703292329E-2</v>
      </c>
      <c r="BD48">
        <f>G48*AA48*0.001</f>
        <v>9.1002031826314926</v>
      </c>
      <c r="BE48">
        <f>G48/S48</f>
        <v>0.26521238333601194</v>
      </c>
      <c r="BF48">
        <f>(1-AP48*AA48/AU48/F48)*100</f>
        <v>-25.449077920252993</v>
      </c>
      <c r="BG48">
        <f>(S48-E48/(N48/1.35))</f>
        <v>389.17786876397361</v>
      </c>
      <c r="BH48">
        <f>E48*BF48/100/BG48</f>
        <v>-8.7466215949235564E-4</v>
      </c>
    </row>
    <row r="49" spans="1:60" x14ac:dyDescent="0.25">
      <c r="A49" s="1" t="s">
        <v>1</v>
      </c>
      <c r="B49" s="1" t="s">
        <v>4821</v>
      </c>
      <c r="K49" s="1">
        <v>2.72</v>
      </c>
    </row>
    <row r="50" spans="1:60" x14ac:dyDescent="0.25">
      <c r="A50" s="1" t="s">
        <v>1</v>
      </c>
      <c r="B50" s="1" t="s">
        <v>4816</v>
      </c>
      <c r="K50" s="1">
        <v>2.72</v>
      </c>
    </row>
    <row r="51" spans="1:60" x14ac:dyDescent="0.25">
      <c r="A51" s="1">
        <v>12</v>
      </c>
      <c r="B51" s="1" t="s">
        <v>4820</v>
      </c>
      <c r="C51" s="1">
        <v>2511.5000043474138</v>
      </c>
      <c r="D51" s="1">
        <v>0</v>
      </c>
      <c r="E51">
        <f>(R51-S51*(1000-T51)/(1000-U51))*AO51</f>
        <v>1.3118848318775416</v>
      </c>
      <c r="F51">
        <f>IF(AZ51&lt;&gt;0,1/(1/AZ51-1/N51),0)</f>
        <v>4.5852883761609911E-2</v>
      </c>
      <c r="G51">
        <f>((BC51-AP51/2)*S51-E51)/(BC51+AP51/2)</f>
        <v>104.29751693279258</v>
      </c>
      <c r="H51">
        <f>AP51*1000</f>
        <v>27.466718767117516</v>
      </c>
      <c r="I51">
        <f>(AU51-BA51)</f>
        <v>39.938452303031283</v>
      </c>
      <c r="J51">
        <f>(P51+AT51*D51)</f>
        <v>76.743095397949219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26.151315689086914</v>
      </c>
      <c r="P51" s="1">
        <v>76.743095397949219</v>
      </c>
      <c r="Q51" s="1">
        <v>26.23211669921875</v>
      </c>
      <c r="R51" s="1">
        <v>399.98074340820313</v>
      </c>
      <c r="S51" s="1">
        <v>389.11297607421875</v>
      </c>
      <c r="T51" s="1">
        <v>-0.11101735383272171</v>
      </c>
      <c r="U51" s="1">
        <v>24.163986206054688</v>
      </c>
      <c r="V51" s="1">
        <v>-0.28715941309928894</v>
      </c>
      <c r="W51" s="1">
        <v>62.502983093261719</v>
      </c>
      <c r="X51" s="1">
        <v>300.32620239257813</v>
      </c>
      <c r="Y51" s="1">
        <v>2000.88720703125</v>
      </c>
      <c r="Z51" s="1">
        <v>9.0389471054077148</v>
      </c>
      <c r="AA51" s="1">
        <v>88.063705444335938</v>
      </c>
      <c r="AB51" s="1">
        <v>9.0258979797363281</v>
      </c>
      <c r="AC51" s="1">
        <v>-1.2675224542617798</v>
      </c>
      <c r="AD51" s="1">
        <v>3.6184724420309067E-2</v>
      </c>
      <c r="AE51" s="1">
        <v>7.1654161438345909E-3</v>
      </c>
      <c r="AF51" s="1">
        <v>2.9865484684705734E-2</v>
      </c>
      <c r="AG51" s="1">
        <v>9.9990786984562874E-3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1.1041404499727134</v>
      </c>
      <c r="AP51">
        <f>(U51-T51)/(1000-U51)*AO51</f>
        <v>2.7466718767117516E-2</v>
      </c>
      <c r="AQ51">
        <f>(P51+273.15)</f>
        <v>349.8930953979492</v>
      </c>
      <c r="AR51">
        <f>(O51+273.15)</f>
        <v>299.30131568908689</v>
      </c>
      <c r="AS51">
        <f>(Y51*AK51+Z51*AL51)*AM51</f>
        <v>320.14194596926973</v>
      </c>
      <c r="AT51">
        <f>((AS51+0.00000010773*(AR51^4-AQ51^4))-AP51*44100)/(L51*0.92*2*29.3+0.00000043092*AQ51^3)</f>
        <v>-12.26299477740487</v>
      </c>
      <c r="AU51">
        <f>0.61365*EXP(17.502*J51/(240.97+J51))</f>
        <v>42.06642246664228</v>
      </c>
      <c r="AV51">
        <f>AU51*1000/AA51</f>
        <v>477.68172204872741</v>
      </c>
      <c r="AW51">
        <f>(AV51-U51)</f>
        <v>453.51773584267272</v>
      </c>
      <c r="AX51">
        <f>IF(D51,P51,(O51+P51)/2)</f>
        <v>51.447205543518066</v>
      </c>
      <c r="AY51">
        <f>0.61365*EXP(17.502*AX51/(240.97+AX51))</f>
        <v>13.342184434433586</v>
      </c>
      <c r="AZ51">
        <f>IF(AW51&lt;&gt;0,(1000-(AV51+U51)/2)/AW51*AP51,0)</f>
        <v>4.5366894554473305E-2</v>
      </c>
      <c r="BA51">
        <f>U51*AA51/1000</f>
        <v>2.1279701636109967</v>
      </c>
      <c r="BB51">
        <f>(AY51-BA51)</f>
        <v>11.214214270822589</v>
      </c>
      <c r="BC51">
        <f>1/(1.6/F51+1.37/N51)</f>
        <v>2.8397575329454201E-2</v>
      </c>
      <c r="BD51">
        <f>G51*AA51*0.001</f>
        <v>9.1848258097450852</v>
      </c>
      <c r="BE51">
        <f>G51/S51</f>
        <v>0.26803916431946245</v>
      </c>
      <c r="BF51">
        <f>(1-AP51*AA51/AU51/F51)*100</f>
        <v>-25.401145199575748</v>
      </c>
      <c r="BG51">
        <f>(S51-E51/(N51/1.35))</f>
        <v>388.69921426958228</v>
      </c>
      <c r="BH51">
        <f>E51*BF51/100/BG51</f>
        <v>-8.5730497712123042E-4</v>
      </c>
    </row>
    <row r="52" spans="1:60" x14ac:dyDescent="0.25">
      <c r="A52" s="1" t="s">
        <v>1</v>
      </c>
      <c r="B52" s="1" t="s">
        <v>4819</v>
      </c>
    </row>
    <row r="53" spans="1:60" x14ac:dyDescent="0.25">
      <c r="A53" s="1" t="s">
        <v>1</v>
      </c>
      <c r="B53" s="1" t="s">
        <v>4818</v>
      </c>
    </row>
    <row r="54" spans="1:60" x14ac:dyDescent="0.25">
      <c r="A54" s="1" t="s">
        <v>1</v>
      </c>
      <c r="B54" s="1" t="s">
        <v>4817</v>
      </c>
    </row>
    <row r="55" spans="1:60" x14ac:dyDescent="0.25">
      <c r="A55" s="1" t="s">
        <v>1</v>
      </c>
      <c r="B55" s="1" t="s">
        <v>4816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81E7C-5E25-463B-8172-79E6241A3A67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4901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4900</v>
      </c>
    </row>
    <row r="12" spans="1:56" x14ac:dyDescent="0.25">
      <c r="A12" s="1" t="s">
        <v>1</v>
      </c>
      <c r="B12" s="1" t="s">
        <v>4899</v>
      </c>
    </row>
    <row r="13" spans="1:56" x14ac:dyDescent="0.25">
      <c r="A13" s="1" t="s">
        <v>1</v>
      </c>
      <c r="B13" s="1" t="s">
        <v>4898</v>
      </c>
    </row>
    <row r="14" spans="1:56" x14ac:dyDescent="0.25">
      <c r="A14" s="1" t="s">
        <v>1</v>
      </c>
      <c r="B14" s="1" t="s">
        <v>4897</v>
      </c>
    </row>
    <row r="15" spans="1:56" x14ac:dyDescent="0.25">
      <c r="A15" s="1" t="s">
        <v>1</v>
      </c>
      <c r="B15" s="1" t="s">
        <v>4896</v>
      </c>
    </row>
    <row r="16" spans="1:56" x14ac:dyDescent="0.25">
      <c r="A16" s="1" t="s">
        <v>1</v>
      </c>
      <c r="B16" s="1" t="s">
        <v>4895</v>
      </c>
    </row>
    <row r="17" spans="1:56" x14ac:dyDescent="0.25">
      <c r="A17" s="1" t="s">
        <v>1</v>
      </c>
      <c r="B17" s="1" t="s">
        <v>4894</v>
      </c>
    </row>
    <row r="18" spans="1:56" x14ac:dyDescent="0.25">
      <c r="A18" s="1">
        <v>1</v>
      </c>
      <c r="B18" s="1" t="s">
        <v>4893</v>
      </c>
      <c r="C18" s="1">
        <v>252.00000464916229</v>
      </c>
      <c r="D18" s="1">
        <v>0</v>
      </c>
      <c r="E18">
        <f>(R18-S18*(1000-T18)/(1000-U18))*AK18</f>
        <v>-6.0173785907272803</v>
      </c>
      <c r="F18">
        <f>IF(AV18&lt;&gt;0,1/(1/AV18-1/N18),0)</f>
        <v>2.675037768843243</v>
      </c>
      <c r="G18">
        <f>((AY18-AL18/2)*S18-E18)/(AY18+AL18/2)</f>
        <v>392.85671293108294</v>
      </c>
      <c r="H18">
        <f>AL18*1000</f>
        <v>24.858894971633841</v>
      </c>
      <c r="I18">
        <f>(AQ18-AW18)</f>
        <v>1.2919274771537321</v>
      </c>
      <c r="J18">
        <f>(P18+AP18*D18)</f>
        <v>25.283235549926758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26.5106201171875</v>
      </c>
      <c r="P18" s="1">
        <v>25.283235549926758</v>
      </c>
      <c r="Q18" s="1">
        <v>26.569421768188477</v>
      </c>
      <c r="R18" s="1">
        <v>399.81619262695313</v>
      </c>
      <c r="S18" s="1">
        <v>396.33837890625</v>
      </c>
      <c r="T18" s="1">
        <v>-1.5343952924013138E-2</v>
      </c>
      <c r="U18" s="1">
        <v>22.030685424804688</v>
      </c>
      <c r="V18" s="1">
        <v>-3.8890838623046875E-2</v>
      </c>
      <c r="W18" s="1">
        <v>55.839054107666016</v>
      </c>
      <c r="X18" s="1">
        <v>299.94772338867188</v>
      </c>
      <c r="Y18" s="1">
        <v>0.15199737250804901</v>
      </c>
      <c r="Z18" s="1">
        <v>7.4274649620056152</v>
      </c>
      <c r="AA18" s="1">
        <v>88.142547607421875</v>
      </c>
      <c r="AB18" s="1">
        <v>32.719356536865234</v>
      </c>
      <c r="AC18" s="1">
        <v>-0.79473322629928589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1.1027489830465875</v>
      </c>
      <c r="AL18">
        <f>(U18-T18)/(1000-U18)*AK18</f>
        <v>2.4858894971633842E-2</v>
      </c>
      <c r="AM18">
        <f>(P18+273.15)</f>
        <v>298.43323554992674</v>
      </c>
      <c r="AN18">
        <f>(O18+273.15)</f>
        <v>299.66062011718748</v>
      </c>
      <c r="AO18">
        <f>(Y18*AG18+Z18*AH18)*AI18</f>
        <v>2.4319579057702878E-2</v>
      </c>
      <c r="AP18">
        <f>((AO18+0.00000010773*(AN18^4-AM18^4))-AL18*44100)/(L18*51.4+0.00000043092*AM18^3)</f>
        <v>-8.9092870017268009</v>
      </c>
      <c r="AQ18">
        <f>0.61365*EXP(17.502*J18/(240.97+J18))</f>
        <v>3.2337682160337144</v>
      </c>
      <c r="AR18">
        <f>AQ18*1000/AA18</f>
        <v>36.687936800245389</v>
      </c>
      <c r="AS18">
        <f>(AR18-U18)</f>
        <v>14.657251375440701</v>
      </c>
      <c r="AT18">
        <f>IF(D18,P18,(O18+P18)/2)</f>
        <v>25.896927833557129</v>
      </c>
      <c r="AU18">
        <f>0.61365*EXP(17.502*AT18/(240.97+AT18))</f>
        <v>3.3537331658145182</v>
      </c>
      <c r="AV18">
        <f>IF(AS18&lt;&gt;0,(1000-(AR18+U18)/2)/AS18*AL18,0)</f>
        <v>1.6462196302833463</v>
      </c>
      <c r="AW18">
        <f>U18*AA18/1000</f>
        <v>1.9418407388799823</v>
      </c>
      <c r="AX18">
        <f>(AU18-AW18)</f>
        <v>1.4118924269345359</v>
      </c>
      <c r="AY18">
        <f>1/(1.6/F18+1.37/N18)</f>
        <v>1.0890994099878681</v>
      </c>
      <c r="AZ18">
        <f>G18*AA18*0.001</f>
        <v>34.627391522423245</v>
      </c>
      <c r="BA18">
        <f>G18/S18</f>
        <v>0.99121542055862666</v>
      </c>
      <c r="BB18">
        <f>(1-AL18*AA18/AQ18/F18)*100</f>
        <v>74.670383643108835</v>
      </c>
      <c r="BC18">
        <f>(S18-E18/(N18/1.35))</f>
        <v>398.23622951354514</v>
      </c>
      <c r="BD18">
        <f>E18*BB18/100/BC18</f>
        <v>-1.1282749649480421E-2</v>
      </c>
    </row>
    <row r="19" spans="1:56" x14ac:dyDescent="0.25">
      <c r="A19" s="1" t="s">
        <v>1</v>
      </c>
      <c r="B19" s="1" t="s">
        <v>4892</v>
      </c>
      <c r="K19" s="1">
        <v>2.72</v>
      </c>
    </row>
    <row r="20" spans="1:56" x14ac:dyDescent="0.25">
      <c r="A20" s="1" t="s">
        <v>1</v>
      </c>
      <c r="B20" s="1" t="s">
        <v>4891</v>
      </c>
      <c r="K20" s="1">
        <v>2.72</v>
      </c>
    </row>
    <row r="21" spans="1:56" x14ac:dyDescent="0.25">
      <c r="A21" s="1">
        <v>2</v>
      </c>
      <c r="B21" s="1" t="s">
        <v>4890</v>
      </c>
      <c r="C21" s="1">
        <v>457.00000464916229</v>
      </c>
      <c r="D21" s="1">
        <v>0</v>
      </c>
      <c r="E21">
        <f>(R21-S21*(1000-T21)/(1000-U21))*AK21</f>
        <v>-5.5152666170797078</v>
      </c>
      <c r="F21">
        <f>IF(AV21&lt;&gt;0,1/(1/AV21-1/N21),0)</f>
        <v>2.6709567895998996</v>
      </c>
      <c r="G21">
        <f>((AY21-AL21/2)*S21-E21)/(AY21+AL21/2)</f>
        <v>392.44200730097788</v>
      </c>
      <c r="H21">
        <f>AL21*1000</f>
        <v>24.531722200655189</v>
      </c>
      <c r="I21">
        <f>(AQ21-AW21)</f>
        <v>1.2764757357924228</v>
      </c>
      <c r="J21">
        <f>(P21+AP21*D21)</f>
        <v>25.064607620239258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26.445690155029297</v>
      </c>
      <c r="P21" s="1">
        <v>25.064607620239258</v>
      </c>
      <c r="Q21" s="1">
        <v>26.551418304443359</v>
      </c>
      <c r="R21" s="1">
        <v>400.078125</v>
      </c>
      <c r="S21" s="1">
        <v>396.26446533203125</v>
      </c>
      <c r="T21" s="1">
        <v>-2.6979226619005203E-2</v>
      </c>
      <c r="U21" s="1">
        <v>21.734079360961914</v>
      </c>
      <c r="V21" s="1">
        <v>-6.8635813891887665E-2</v>
      </c>
      <c r="W21" s="1">
        <v>55.292026519775391</v>
      </c>
      <c r="X21" s="1">
        <v>299.96725463867188</v>
      </c>
      <c r="Y21" s="1">
        <v>25.261850357055664</v>
      </c>
      <c r="Z21" s="1">
        <v>7.5343408584594727</v>
      </c>
      <c r="AA21" s="1">
        <v>88.132102966308594</v>
      </c>
      <c r="AB21" s="1">
        <v>32.871135711669922</v>
      </c>
      <c r="AC21" s="1">
        <v>-0.7532537579536438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1.1028207891127639</v>
      </c>
      <c r="AL21">
        <f>(U21-T21)/(1000-U21)*AK21</f>
        <v>2.4531722200655189E-2</v>
      </c>
      <c r="AM21">
        <f>(P21+273.15)</f>
        <v>298.21460762023924</v>
      </c>
      <c r="AN21">
        <f>(O21+273.15)</f>
        <v>299.59569015502927</v>
      </c>
      <c r="AO21">
        <f>(Y21*AG21+Z21*AH21)*AI21</f>
        <v>4.0418959667854892</v>
      </c>
      <c r="AP21">
        <f>((AO21+0.00000010773*(AN21^4-AM21^4))-AL21*44100)/(L21*51.4+0.00000043092*AM21^3)</f>
        <v>-8.7448308165774211</v>
      </c>
      <c r="AQ21">
        <f>0.61365*EXP(17.502*J21/(240.97+J21))</f>
        <v>3.1919458559106406</v>
      </c>
      <c r="AR21">
        <f>AQ21*1000/AA21</f>
        <v>36.217743007118159</v>
      </c>
      <c r="AS21">
        <f>(AR21-U21)</f>
        <v>14.483663646156245</v>
      </c>
      <c r="AT21">
        <f>IF(D21,P21,(O21+P21)/2)</f>
        <v>25.755148887634277</v>
      </c>
      <c r="AU21">
        <f>0.61365*EXP(17.502*AT21/(240.97+AT21))</f>
        <v>3.3256782272836256</v>
      </c>
      <c r="AV21">
        <f>IF(AS21&lt;&gt;0,(1000-(AR21+U21)/2)/AS21*AL21,0)</f>
        <v>1.6446731834523913</v>
      </c>
      <c r="AW21">
        <f>U21*AA21/1000</f>
        <v>1.9154701201182178</v>
      </c>
      <c r="AX21">
        <f>(AU21-AW21)</f>
        <v>1.4102081071654078</v>
      </c>
      <c r="AY21">
        <f>1/(1.6/F21+1.37/N21)</f>
        <v>1.0880165044009897</v>
      </c>
      <c r="AZ21">
        <f>G21*AA21*0.001</f>
        <v>34.586739395754606</v>
      </c>
      <c r="BA21">
        <f>G21/S21</f>
        <v>0.99035377035927119</v>
      </c>
      <c r="BB21">
        <f>(1-AL21*AA21/AQ21/F21)*100</f>
        <v>74.640552164788147</v>
      </c>
      <c r="BC21">
        <f>(S21-E21/(N21/1.35))</f>
        <v>398.00395237623172</v>
      </c>
      <c r="BD21">
        <f>E21*BB21/100/BC21</f>
        <v>-1.0343177327186677E-2</v>
      </c>
    </row>
    <row r="22" spans="1:56" x14ac:dyDescent="0.25">
      <c r="A22" s="1" t="s">
        <v>1</v>
      </c>
      <c r="B22" s="1" t="s">
        <v>4889</v>
      </c>
      <c r="K22" s="1">
        <v>2.72</v>
      </c>
    </row>
    <row r="23" spans="1:56" x14ac:dyDescent="0.25">
      <c r="A23" s="1" t="s">
        <v>1</v>
      </c>
      <c r="B23" s="1" t="s">
        <v>4888</v>
      </c>
      <c r="K23" s="1">
        <v>2.72</v>
      </c>
    </row>
    <row r="24" spans="1:56" x14ac:dyDescent="0.25">
      <c r="A24" s="1">
        <v>3</v>
      </c>
      <c r="B24" s="1" t="s">
        <v>4887</v>
      </c>
      <c r="C24" s="1">
        <v>662.00000464916229</v>
      </c>
      <c r="D24" s="1">
        <v>0</v>
      </c>
      <c r="E24">
        <f>(R24-S24*(1000-T24)/(1000-U24))*AK24</f>
        <v>-5.2289610654118519</v>
      </c>
      <c r="F24">
        <f>IF(AV24&lt;&gt;0,1/(1/AV24-1/N24),0)</f>
        <v>2.6655490458815501</v>
      </c>
      <c r="G24">
        <f>((AY24-AL24/2)*S24-E24)/(AY24+AL24/2)</f>
        <v>392.04891842962445</v>
      </c>
      <c r="H24">
        <f>AL24*1000</f>
        <v>24.139202767414154</v>
      </c>
      <c r="I24">
        <f>(AQ24-AW24)</f>
        <v>1.2582030734849736</v>
      </c>
      <c r="J24">
        <f>(P24+AP24*D24)</f>
        <v>24.804960250854492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26.336797714233398</v>
      </c>
      <c r="P24" s="1">
        <v>24.804960250854492</v>
      </c>
      <c r="Q24" s="1">
        <v>26.463315963745117</v>
      </c>
      <c r="R24" s="1">
        <v>399.91668701171875</v>
      </c>
      <c r="S24" s="1">
        <v>395.99005126953125</v>
      </c>
      <c r="T24" s="1">
        <v>-3.7874799221754074E-2</v>
      </c>
      <c r="U24" s="1">
        <v>21.384878158569336</v>
      </c>
      <c r="V24" s="1">
        <v>-9.6975140273571014E-2</v>
      </c>
      <c r="W24" s="1">
        <v>54.754123687744141</v>
      </c>
      <c r="X24" s="1">
        <v>299.9359130859375</v>
      </c>
      <c r="Y24" s="1">
        <v>48.827915191650391</v>
      </c>
      <c r="Z24" s="1">
        <v>7.4730010032653809</v>
      </c>
      <c r="AA24" s="1">
        <v>88.131820678710938</v>
      </c>
      <c r="AB24" s="1">
        <v>32.712890625</v>
      </c>
      <c r="AC24" s="1">
        <v>-0.74526941776275635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1.1027055628159463</v>
      </c>
      <c r="AL24">
        <f>(U24-T24)/(1000-U24)*AK24</f>
        <v>2.4139202767414155E-2</v>
      </c>
      <c r="AM24">
        <f>(P24+273.15)</f>
        <v>297.95496025085447</v>
      </c>
      <c r="AN24">
        <f>(O24+273.15)</f>
        <v>299.48679771423338</v>
      </c>
      <c r="AO24">
        <f>(Y24*AG24+Z24*AH24)*AI24</f>
        <v>7.8124662560418301</v>
      </c>
      <c r="AP24">
        <f>((AO24+0.00000010773*(AN24^4-AM24^4))-AL24*44100)/(L24*51.4+0.00000043092*AM24^3)</f>
        <v>-8.5593156331086231</v>
      </c>
      <c r="AQ24">
        <f>0.61365*EXP(17.502*J24/(240.97+J24))</f>
        <v>3.1428913205920885</v>
      </c>
      <c r="AR24">
        <f>AQ24*1000/AA24</f>
        <v>35.661254883745791</v>
      </c>
      <c r="AS24">
        <f>(AR24-U24)</f>
        <v>14.276376725176455</v>
      </c>
      <c r="AT24">
        <f>IF(D24,P24,(O24+P24)/2)</f>
        <v>25.570878982543945</v>
      </c>
      <c r="AU24">
        <f>0.61365*EXP(17.502*AT24/(240.97+AT24))</f>
        <v>3.2895217645786734</v>
      </c>
      <c r="AV24">
        <f>IF(AS24&lt;&gt;0,(1000-(AR24+U24)/2)/AS24*AL24,0)</f>
        <v>1.6426211729027935</v>
      </c>
      <c r="AW24">
        <f>U24*AA24/1000</f>
        <v>1.8846882471071149</v>
      </c>
      <c r="AX24">
        <f>(AU24-AW24)</f>
        <v>1.4048335174715585</v>
      </c>
      <c r="AY24">
        <f>1/(1.6/F24+1.37/N24)</f>
        <v>1.0865797595864652</v>
      </c>
      <c r="AZ24">
        <f>G24*AA24*0.001</f>
        <v>34.551984976322231</v>
      </c>
      <c r="BA24">
        <f>G24/S24</f>
        <v>0.99004739430379207</v>
      </c>
      <c r="BB24">
        <f>(1-AL24*AA24/AQ24/F24)*100</f>
        <v>74.605502509622809</v>
      </c>
      <c r="BC24">
        <f>(S24-E24/(N24/1.35))</f>
        <v>397.6392389986874</v>
      </c>
      <c r="BD24">
        <f>E24*BB24/100/BC24</f>
        <v>-9.8106330972429906E-3</v>
      </c>
    </row>
    <row r="25" spans="1:56" x14ac:dyDescent="0.25">
      <c r="A25" s="1" t="s">
        <v>1</v>
      </c>
      <c r="B25" s="1" t="s">
        <v>4886</v>
      </c>
      <c r="K25" s="1">
        <v>2.72</v>
      </c>
    </row>
    <row r="26" spans="1:56" x14ac:dyDescent="0.25">
      <c r="A26" s="1" t="s">
        <v>1</v>
      </c>
      <c r="B26" s="1" t="s">
        <v>4885</v>
      </c>
      <c r="K26" s="1">
        <v>2.72</v>
      </c>
    </row>
    <row r="27" spans="1:56" x14ac:dyDescent="0.25">
      <c r="A27" s="1">
        <v>4</v>
      </c>
      <c r="B27" s="1" t="s">
        <v>4884</v>
      </c>
      <c r="C27" s="1">
        <v>867.00000464916229</v>
      </c>
      <c r="D27" s="1">
        <v>0</v>
      </c>
      <c r="E27">
        <f>(R27-S27*(1000-T27)/(1000-U27))*AK27</f>
        <v>-4.1959458306316924</v>
      </c>
      <c r="F27">
        <f>IF(AV27&lt;&gt;0,1/(1/AV27-1/N27),0)</f>
        <v>2.6670593311893596</v>
      </c>
      <c r="G27">
        <f>((AY27-AL27/2)*S27-E27)/(AY27+AL27/2)</f>
        <v>390.37006029009217</v>
      </c>
      <c r="H27">
        <f>AL27*1000</f>
        <v>24.023336741387645</v>
      </c>
      <c r="I27">
        <f>(AQ27-AW27)</f>
        <v>1.2517680278780312</v>
      </c>
      <c r="J27">
        <f>(P27+AP27*D27)</f>
        <v>24.71919059753418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26.259014129638672</v>
      </c>
      <c r="P27" s="1">
        <v>24.71919059753418</v>
      </c>
      <c r="Q27" s="1">
        <v>26.395008087158203</v>
      </c>
      <c r="R27" s="1">
        <v>399.99514770507813</v>
      </c>
      <c r="S27" s="1">
        <v>395.19070434570313</v>
      </c>
      <c r="T27" s="1">
        <v>-4.4283248484134674E-2</v>
      </c>
      <c r="U27" s="1">
        <v>21.278100967407227</v>
      </c>
      <c r="V27" s="1">
        <v>-0.11389236152172089</v>
      </c>
      <c r="W27" s="1">
        <v>54.72528076171875</v>
      </c>
      <c r="X27" s="1">
        <v>299.93405151367188</v>
      </c>
      <c r="Y27" s="1">
        <v>98.666923522949219</v>
      </c>
      <c r="Z27" s="1">
        <v>7.4332752227783203</v>
      </c>
      <c r="AA27" s="1">
        <v>88.121795654296875</v>
      </c>
      <c r="AB27" s="1">
        <v>32.661052703857422</v>
      </c>
      <c r="AC27" s="1">
        <v>-0.73213505744934082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1.1026987188002639</v>
      </c>
      <c r="AL27">
        <f>(U27-T27)/(1000-U27)*AK27</f>
        <v>2.4023336741387645E-2</v>
      </c>
      <c r="AM27">
        <f>(P27+273.15)</f>
        <v>297.86919059753416</v>
      </c>
      <c r="AN27">
        <f>(O27+273.15)</f>
        <v>299.40901412963865</v>
      </c>
      <c r="AO27">
        <f>(Y27*AG27+Z27*AH27)*AI27</f>
        <v>15.786707410811459</v>
      </c>
      <c r="AP27">
        <f>((AO27+0.00000010773*(AN27^4-AM27^4))-AL27*44100)/(L27*51.4+0.00000043092*AM27^3)</f>
        <v>-8.45159238348214</v>
      </c>
      <c r="AQ27">
        <f>0.61365*EXP(17.502*J27/(240.97+J27))</f>
        <v>3.1268324932393874</v>
      </c>
      <c r="AR27">
        <f>AQ27*1000/AA27</f>
        <v>35.483077370620073</v>
      </c>
      <c r="AS27">
        <f>(AR27-U27)</f>
        <v>14.204976403212846</v>
      </c>
      <c r="AT27">
        <f>IF(D27,P27,(O27+P27)/2)</f>
        <v>25.489102363586426</v>
      </c>
      <c r="AU27">
        <f>0.61365*EXP(17.502*AT27/(240.97+AT27))</f>
        <v>3.2735863220149026</v>
      </c>
      <c r="AV27">
        <f>IF(AS27&lt;&gt;0,(1000-(AR27+U27)/2)/AS27*AL27,0)</f>
        <v>1.6431945839475046</v>
      </c>
      <c r="AW27">
        <f>U27*AA27/1000</f>
        <v>1.8750644653613562</v>
      </c>
      <c r="AX27">
        <f>(AU27-AW27)</f>
        <v>1.3985218566535464</v>
      </c>
      <c r="AY27">
        <f>1/(1.6/F27+1.37/N27)</f>
        <v>1.0869812205079128</v>
      </c>
      <c r="AZ27">
        <f>G27*AA27*0.001</f>
        <v>34.400110682439049</v>
      </c>
      <c r="BA27">
        <f>G27/S27</f>
        <v>0.98780172710896064</v>
      </c>
      <c r="BB27">
        <f>(1-AL27*AA27/AQ27/F27)*100</f>
        <v>74.614871061331115</v>
      </c>
      <c r="BC27">
        <f>(S27-E27/(N27/1.35))</f>
        <v>396.51408432300968</v>
      </c>
      <c r="BD27">
        <f>E27*BB27/100/BC27</f>
        <v>-7.8958092413653411E-3</v>
      </c>
    </row>
    <row r="28" spans="1:56" x14ac:dyDescent="0.25">
      <c r="A28" s="1" t="s">
        <v>1</v>
      </c>
      <c r="B28" s="1" t="s">
        <v>4883</v>
      </c>
      <c r="K28" s="1">
        <v>2.72</v>
      </c>
    </row>
    <row r="29" spans="1:56" x14ac:dyDescent="0.25">
      <c r="A29" s="1" t="s">
        <v>1</v>
      </c>
      <c r="B29" s="1" t="s">
        <v>4882</v>
      </c>
      <c r="K29" s="1">
        <v>2.72</v>
      </c>
    </row>
    <row r="30" spans="1:56" x14ac:dyDescent="0.25">
      <c r="A30" s="1">
        <v>5</v>
      </c>
      <c r="B30" s="1" t="s">
        <v>4881</v>
      </c>
      <c r="C30" s="1">
        <v>1071.0000046491623</v>
      </c>
      <c r="D30" s="1">
        <v>0</v>
      </c>
      <c r="E30">
        <f>(R30-S30*(1000-T30)/(1000-U30))*AK30</f>
        <v>-3.4889659744168307</v>
      </c>
      <c r="F30">
        <f>IF(AV30&lt;&gt;0,1/(1/AV30-1/N30),0)</f>
        <v>2.6592619731324429</v>
      </c>
      <c r="G30">
        <f>((AY30-AL30/2)*S30-E30)/(AY30+AL30/2)</f>
        <v>388.99380854085666</v>
      </c>
      <c r="H30">
        <f>AL30*1000</f>
        <v>24.014563626823517</v>
      </c>
      <c r="I30">
        <f>(AQ30-AW30)</f>
        <v>1.2533902190735746</v>
      </c>
      <c r="J30">
        <f>(P30+AP30*D30)</f>
        <v>24.72210693359375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26.205751419067383</v>
      </c>
      <c r="P30" s="1">
        <v>24.72210693359375</v>
      </c>
      <c r="Q30" s="1">
        <v>26.342666625976563</v>
      </c>
      <c r="R30" s="1">
        <v>399.875244140625</v>
      </c>
      <c r="S30" s="1">
        <v>394.44869995117188</v>
      </c>
      <c r="T30" s="1">
        <v>-4.692469909787178E-2</v>
      </c>
      <c r="U30" s="1">
        <v>21.268926620483398</v>
      </c>
      <c r="V30" s="1">
        <v>-0.12104886025190353</v>
      </c>
      <c r="W30" s="1">
        <v>54.866188049316406</v>
      </c>
      <c r="X30" s="1">
        <v>299.91921997070313</v>
      </c>
      <c r="Y30" s="1">
        <v>149.46400451660156</v>
      </c>
      <c r="Z30" s="1">
        <v>7.5842270851135254</v>
      </c>
      <c r="AA30" s="1">
        <v>88.109153747558594</v>
      </c>
      <c r="AB30" s="1">
        <v>32.716396331787109</v>
      </c>
      <c r="AC30" s="1">
        <v>-0.74091809988021851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1.1026441910687612</v>
      </c>
      <c r="AL30">
        <f>(U30-T30)/(1000-U30)*AK30</f>
        <v>2.4014563626823516E-2</v>
      </c>
      <c r="AM30">
        <f>(P30+273.15)</f>
        <v>297.87210693359373</v>
      </c>
      <c r="AN30">
        <f>(O30+273.15)</f>
        <v>299.35575141906736</v>
      </c>
      <c r="AO30">
        <f>(Y30*AG30+Z30*AH30)*AI30</f>
        <v>23.914240188131316</v>
      </c>
      <c r="AP30">
        <f>((AO30+0.00000010773*(AN30^4-AM30^4))-AL30*44100)/(L30*51.4+0.00000043092*AM30^3)</f>
        <v>-8.3867773216110031</v>
      </c>
      <c r="AQ30">
        <f>0.61365*EXP(17.502*J30/(240.97+J30))</f>
        <v>3.1273773447232882</v>
      </c>
      <c r="AR30">
        <f>AQ30*1000/AA30</f>
        <v>35.49435230854143</v>
      </c>
      <c r="AS30">
        <f>(AR30-U30)</f>
        <v>14.225425688058031</v>
      </c>
      <c r="AT30">
        <f>IF(D30,P30,(O30+P30)/2)</f>
        <v>25.463929176330566</v>
      </c>
      <c r="AU30">
        <f>0.61365*EXP(17.502*AT30/(240.97+AT30))</f>
        <v>3.2686945311584208</v>
      </c>
      <c r="AV30">
        <f>IF(AS30&lt;&gt;0,(1000-(AR30+U30)/2)/AS30*AL30,0)</f>
        <v>1.6402314736814527</v>
      </c>
      <c r="AW30">
        <f>U30*AA30/1000</f>
        <v>1.8739871256497136</v>
      </c>
      <c r="AX30">
        <f>(AU30-AW30)</f>
        <v>1.3947074055087072</v>
      </c>
      <c r="AY30">
        <f>1/(1.6/F30+1.37/N30)</f>
        <v>1.0849068413098333</v>
      </c>
      <c r="AZ30">
        <f>G30*AA30*0.001</f>
        <v>34.273915283574709</v>
      </c>
      <c r="BA30">
        <f>G30/S30</f>
        <v>0.98617084703032243</v>
      </c>
      <c r="BB30">
        <f>(1-AL30*AA30/AQ30/F30)*100</f>
        <v>74.557820026846215</v>
      </c>
      <c r="BC30">
        <f>(S30-E30/(N30/1.35))</f>
        <v>395.54910207703824</v>
      </c>
      <c r="BD30">
        <f>E30*BB30/100/BC30</f>
        <v>-6.5764198637896691E-3</v>
      </c>
    </row>
    <row r="31" spans="1:56" x14ac:dyDescent="0.25">
      <c r="A31" s="1" t="s">
        <v>1</v>
      </c>
      <c r="B31" s="1" t="s">
        <v>4880</v>
      </c>
      <c r="K31" s="1">
        <v>2.72</v>
      </c>
    </row>
    <row r="32" spans="1:56" x14ac:dyDescent="0.25">
      <c r="A32" s="1" t="s">
        <v>1</v>
      </c>
      <c r="B32" s="1" t="s">
        <v>4879</v>
      </c>
      <c r="K32" s="1">
        <v>2.72</v>
      </c>
    </row>
    <row r="33" spans="1:56" x14ac:dyDescent="0.25">
      <c r="A33" s="1">
        <v>6</v>
      </c>
      <c r="B33" s="1" t="s">
        <v>4878</v>
      </c>
      <c r="C33" s="1">
        <v>1276.0000046491623</v>
      </c>
      <c r="D33" s="1">
        <v>0</v>
      </c>
      <c r="E33">
        <f>(R33-S33*(1000-T33)/(1000-U33))*AK33</f>
        <v>-2.6990466443697771</v>
      </c>
      <c r="F33">
        <f>IF(AV33&lt;&gt;0,1/(1/AV33-1/N33),0)</f>
        <v>2.7543496034013959</v>
      </c>
      <c r="G33">
        <f>((AY33-AL33/2)*S33-E33)/(AY33+AL33/2)</f>
        <v>387.75679585552734</v>
      </c>
      <c r="H33">
        <f>AL33*1000</f>
        <v>24.226617672986727</v>
      </c>
      <c r="I33">
        <f>(AQ33-AW33)</f>
        <v>1.2374064774753184</v>
      </c>
      <c r="J33">
        <f>(P33+AP33*D33)</f>
        <v>24.720859527587891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26.167003631591797</v>
      </c>
      <c r="P33" s="1">
        <v>24.720859527587891</v>
      </c>
      <c r="Q33" s="1">
        <v>26.296428680419922</v>
      </c>
      <c r="R33" s="1">
        <v>400.06085205078125</v>
      </c>
      <c r="S33" s="1">
        <v>393.85531616210938</v>
      </c>
      <c r="T33" s="1">
        <v>-5.1462925970554352E-2</v>
      </c>
      <c r="U33" s="1">
        <v>21.447933197021484</v>
      </c>
      <c r="V33" s="1">
        <v>-0.13305865228176117</v>
      </c>
      <c r="W33" s="1">
        <v>55.454154968261719</v>
      </c>
      <c r="X33" s="1">
        <v>299.92962646484375</v>
      </c>
      <c r="Y33" s="1">
        <v>300.53164672851563</v>
      </c>
      <c r="Z33" s="1">
        <v>7.5311226844787598</v>
      </c>
      <c r="AA33" s="1">
        <v>88.108154296875</v>
      </c>
      <c r="AB33" s="1">
        <v>32.812751770019531</v>
      </c>
      <c r="AC33" s="1">
        <v>-0.75102239847183228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1.1026824502383958</v>
      </c>
      <c r="AL33">
        <f>(U33-T33)/(1000-U33)*AK33</f>
        <v>2.4226617672986728E-2</v>
      </c>
      <c r="AM33">
        <f>(P33+273.15)</f>
        <v>297.87085952758787</v>
      </c>
      <c r="AN33">
        <f>(O33+273.15)</f>
        <v>299.31700363159177</v>
      </c>
      <c r="AO33">
        <f>(Y33*AG33+Z33*AH33)*AI33</f>
        <v>48.085062401777577</v>
      </c>
      <c r="AP33">
        <f>((AO33+0.00000010773*(AN33^4-AM33^4))-AL33*44100)/(L33*51.4+0.00000043092*AM33^3)</f>
        <v>-8.2682835899485312</v>
      </c>
      <c r="AQ33">
        <f>0.61365*EXP(17.502*J33/(240.97+J33))</f>
        <v>3.1271442849475548</v>
      </c>
      <c r="AR33">
        <f>AQ33*1000/AA33</f>
        <v>35.492109781471925</v>
      </c>
      <c r="AS33">
        <f>(AR33-U33)</f>
        <v>14.04417658445044</v>
      </c>
      <c r="AT33">
        <f>IF(D33,P33,(O33+P33)/2)</f>
        <v>25.443931579589844</v>
      </c>
      <c r="AU33">
        <f>0.61365*EXP(17.502*AT33/(240.97+AT33))</f>
        <v>3.264813042204826</v>
      </c>
      <c r="AV33">
        <f>IF(AS33&lt;&gt;0,(1000-(AR33+U33)/2)/AS33*AL33,0)</f>
        <v>1.6759177873970066</v>
      </c>
      <c r="AW33">
        <f>U33*AA33/1000</f>
        <v>1.8897378074722364</v>
      </c>
      <c r="AX33">
        <f>(AU33-AW33)</f>
        <v>1.3750752347325896</v>
      </c>
      <c r="AY33">
        <f>1/(1.6/F33+1.37/N33)</f>
        <v>1.1099187866174898</v>
      </c>
      <c r="AZ33">
        <f>G33*AA33*0.001</f>
        <v>34.164535598900663</v>
      </c>
      <c r="BA33">
        <f>G33/S33</f>
        <v>0.98451583600290438</v>
      </c>
      <c r="BB33">
        <f>(1-AL33*AA33/AQ33/F33)*100</f>
        <v>75.217683107246899</v>
      </c>
      <c r="BC33">
        <f>(S33-E33/(N33/1.35))</f>
        <v>394.70658174826156</v>
      </c>
      <c r="BD33">
        <f>E33*BB33/100/BC33</f>
        <v>-5.1434671874147977E-3</v>
      </c>
    </row>
    <row r="34" spans="1:56" x14ac:dyDescent="0.25">
      <c r="A34" s="1" t="s">
        <v>1</v>
      </c>
      <c r="B34" s="1" t="s">
        <v>4877</v>
      </c>
      <c r="K34" s="1">
        <v>2.72</v>
      </c>
    </row>
    <row r="35" spans="1:56" x14ac:dyDescent="0.25">
      <c r="A35" s="1" t="s">
        <v>1</v>
      </c>
      <c r="B35" s="1" t="s">
        <v>4876</v>
      </c>
      <c r="K35" s="1">
        <v>2.72</v>
      </c>
    </row>
    <row r="36" spans="1:56" x14ac:dyDescent="0.25">
      <c r="A36" s="1">
        <v>7</v>
      </c>
      <c r="B36" s="1" t="s">
        <v>4875</v>
      </c>
      <c r="C36" s="1">
        <v>1481.0000046491623</v>
      </c>
      <c r="D36" s="1">
        <v>0</v>
      </c>
      <c r="E36">
        <f>(R36-S36*(1000-T36)/(1000-U36))*AK36</f>
        <v>-2.1418734765076981</v>
      </c>
      <c r="F36">
        <f>IF(AV36&lt;&gt;0,1/(1/AV36-1/N36),0)</f>
        <v>2.90440309022864</v>
      </c>
      <c r="G36">
        <f>((AY36-AL36/2)*S36-E36)/(AY36+AL36/2)</f>
        <v>386.58462263822173</v>
      </c>
      <c r="H36">
        <f>AL36*1000</f>
        <v>24.614776435936456</v>
      </c>
      <c r="I36">
        <f>(AQ36-AW36)</f>
        <v>1.2174373408698245</v>
      </c>
      <c r="J36">
        <f>(P36+AP36*D36)</f>
        <v>24.770648956298828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26.155450820922852</v>
      </c>
      <c r="P36" s="1">
        <v>24.770648956298828</v>
      </c>
      <c r="Q36" s="1">
        <v>26.274290084838867</v>
      </c>
      <c r="R36" s="1">
        <v>399.90753173828125</v>
      </c>
      <c r="S36" s="1">
        <v>393.07647705078125</v>
      </c>
      <c r="T36" s="1">
        <v>-5.2897743880748749E-2</v>
      </c>
      <c r="U36" s="1">
        <v>21.780261993408203</v>
      </c>
      <c r="V36" s="1">
        <v>-0.13686200976371765</v>
      </c>
      <c r="W36" s="1">
        <v>56.351940155029297</v>
      </c>
      <c r="X36" s="1">
        <v>299.97470092773438</v>
      </c>
      <c r="Y36" s="1">
        <v>500.48544311523438</v>
      </c>
      <c r="Z36" s="1">
        <v>7.6342287063598633</v>
      </c>
      <c r="AA36" s="1">
        <v>88.108268737792969</v>
      </c>
      <c r="AB36" s="1">
        <v>32.854263305664063</v>
      </c>
      <c r="AC36" s="1">
        <v>-0.77043414115905762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1.1028481651754938</v>
      </c>
      <c r="AL36">
        <f>(U36-T36)/(1000-U36)*AK36</f>
        <v>2.4614776435936455E-2</v>
      </c>
      <c r="AM36">
        <f>(P36+273.15)</f>
        <v>297.92064895629881</v>
      </c>
      <c r="AN36">
        <f>(O36+273.15)</f>
        <v>299.30545082092283</v>
      </c>
      <c r="AO36">
        <f>(Y36*AG36+Z36*AH36)*AI36</f>
        <v>80.077669108562077</v>
      </c>
      <c r="AP36">
        <f>((AO36+0.00000010773*(AN36^4-AM36^4))-AL36*44100)/(L36*51.4+0.00000043092*AM36^3)</f>
        <v>-8.151138536681831</v>
      </c>
      <c r="AQ36">
        <f>0.61365*EXP(17.502*J36/(240.97+J36))</f>
        <v>3.1364585177645727</v>
      </c>
      <c r="AR36">
        <f>AQ36*1000/AA36</f>
        <v>35.597777174564172</v>
      </c>
      <c r="AS36">
        <f>(AR36-U36)</f>
        <v>13.817515181155969</v>
      </c>
      <c r="AT36">
        <f>IF(D36,P36,(O36+P36)/2)</f>
        <v>25.46304988861084</v>
      </c>
      <c r="AU36">
        <f>0.61365*EXP(17.502*AT36/(240.97+AT36))</f>
        <v>3.268523778673774</v>
      </c>
      <c r="AV36">
        <f>IF(AS36&lt;&gt;0,(1000-(AR36+U36)/2)/AS36*AL36,0)</f>
        <v>1.7303112983234838</v>
      </c>
      <c r="AW36">
        <f>U36*AA36/1000</f>
        <v>1.9190211768947483</v>
      </c>
      <c r="AX36">
        <f>(AU36-AW36)</f>
        <v>1.3495026017790257</v>
      </c>
      <c r="AY36">
        <f>1/(1.6/F36+1.37/N36)</f>
        <v>1.1481647434040652</v>
      </c>
      <c r="AZ36">
        <f>G36*AA36*0.001</f>
        <v>34.061301821306728</v>
      </c>
      <c r="BA36">
        <f>G36/S36</f>
        <v>0.98348450036678015</v>
      </c>
      <c r="BB36">
        <f>(1-AL36*AA36/AQ36/F36)*100</f>
        <v>76.192372150002498</v>
      </c>
      <c r="BC36">
        <f>(S36-E36/(N36/1.35))</f>
        <v>393.7520130531866</v>
      </c>
      <c r="BD36">
        <f>E36*BB36/100/BC36</f>
        <v>-4.1445990270594611E-3</v>
      </c>
    </row>
    <row r="37" spans="1:56" x14ac:dyDescent="0.25">
      <c r="A37" s="1" t="s">
        <v>1</v>
      </c>
      <c r="B37" s="1" t="s">
        <v>4874</v>
      </c>
      <c r="K37" s="1">
        <v>2.72</v>
      </c>
    </row>
    <row r="38" spans="1:56" x14ac:dyDescent="0.25">
      <c r="A38" s="1" t="s">
        <v>1</v>
      </c>
      <c r="B38" s="1" t="s">
        <v>4873</v>
      </c>
      <c r="K38" s="1">
        <v>2.72</v>
      </c>
    </row>
    <row r="39" spans="1:56" x14ac:dyDescent="0.25">
      <c r="A39" s="1">
        <v>8</v>
      </c>
      <c r="B39" s="1" t="s">
        <v>4872</v>
      </c>
      <c r="C39" s="1">
        <v>1685.0000046491623</v>
      </c>
      <c r="D39" s="1">
        <v>0</v>
      </c>
      <c r="E39">
        <f>(R39-S39*(1000-T39)/(1000-U39))*AK39</f>
        <v>-1.4991667662491508</v>
      </c>
      <c r="F39">
        <f>IF(AV39&lt;&gt;0,1/(1/AV39-1/N39),0)</f>
        <v>3.0568169775751004</v>
      </c>
      <c r="G39">
        <f>((AY39-AL39/2)*S39-E39)/(AY39+AL39/2)</f>
        <v>385.5237415308323</v>
      </c>
      <c r="H39">
        <f>AL39*1000</f>
        <v>25.170962544777581</v>
      </c>
      <c r="I39">
        <f>(AQ39-AW39)</f>
        <v>1.2073979077480619</v>
      </c>
      <c r="J39">
        <f>(P39+AP39*D39)</f>
        <v>24.942224502563477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26.184223175048828</v>
      </c>
      <c r="P39" s="1">
        <v>24.942224502563477</v>
      </c>
      <c r="Q39" s="1">
        <v>26.291923522949219</v>
      </c>
      <c r="R39" s="1">
        <v>400.11773681640625</v>
      </c>
      <c r="S39" s="1">
        <v>392.5186767578125</v>
      </c>
      <c r="T39" s="1">
        <v>-5.3378526121377945E-2</v>
      </c>
      <c r="U39" s="1">
        <v>22.261344909667969</v>
      </c>
      <c r="V39" s="1">
        <v>-0.13786673545837402</v>
      </c>
      <c r="W39" s="1">
        <v>57.496883392333984</v>
      </c>
      <c r="X39" s="1">
        <v>299.98532104492188</v>
      </c>
      <c r="Y39" s="1">
        <v>751.16778564453125</v>
      </c>
      <c r="Z39" s="1">
        <v>7.5514411926269531</v>
      </c>
      <c r="AA39" s="1">
        <v>88.105354309082031</v>
      </c>
      <c r="AB39" s="1">
        <v>33.074104309082031</v>
      </c>
      <c r="AC39" s="1">
        <v>-0.79341912269592285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1.1028872097239772</v>
      </c>
      <c r="AL39">
        <f>(U39-T39)/(1000-U39)*AK39</f>
        <v>2.5170962544777582E-2</v>
      </c>
      <c r="AM39">
        <f>(P39+273.15)</f>
        <v>298.09222450256345</v>
      </c>
      <c r="AN39">
        <f>(O39+273.15)</f>
        <v>299.33422317504881</v>
      </c>
      <c r="AO39">
        <f>(Y39*AG39+Z39*AH39)*AI39</f>
        <v>120.18684301673966</v>
      </c>
      <c r="AP39">
        <f>((AO39+0.00000010773*(AN39^4-AM39^4))-AL39*44100)/(L39*51.4+0.00000043092*AM39^3)</f>
        <v>-8.0348662008280503</v>
      </c>
      <c r="AQ39">
        <f>0.61365*EXP(17.502*J39/(240.97+J39))</f>
        <v>3.1687415884110379</v>
      </c>
      <c r="AR39">
        <f>AQ39*1000/AA39</f>
        <v>35.965369111334468</v>
      </c>
      <c r="AS39">
        <f>(AR39-U39)</f>
        <v>13.704024201666499</v>
      </c>
      <c r="AT39">
        <f>IF(D39,P39,(O39+P39)/2)</f>
        <v>25.563223838806152</v>
      </c>
      <c r="AU39">
        <f>0.61365*EXP(17.502*AT39/(240.97+AT39))</f>
        <v>3.2880271716825407</v>
      </c>
      <c r="AV39">
        <f>IF(AS39&lt;&gt;0,(1000-(AR39+U39)/2)/AS39*AL39,0)</f>
        <v>1.7832828493503157</v>
      </c>
      <c r="AW39">
        <f>U39*AA39/1000</f>
        <v>1.961343680662976</v>
      </c>
      <c r="AX39">
        <f>(AU39-AW39)</f>
        <v>1.3266834910195646</v>
      </c>
      <c r="AY39">
        <f>1/(1.6/F39+1.37/N39)</f>
        <v>1.1855537255384851</v>
      </c>
      <c r="AZ39">
        <f>G39*AA39*0.001</f>
        <v>33.966705842136946</v>
      </c>
      <c r="BA39">
        <f>G39/S39</f>
        <v>0.9821793569550421</v>
      </c>
      <c r="BB39">
        <f>(1-AL39*AA39/AQ39/F39)*100</f>
        <v>77.104724971368668</v>
      </c>
      <c r="BC39">
        <f>(S39-E39/(N39/1.35))</f>
        <v>392.99150633216351</v>
      </c>
      <c r="BD39">
        <f>E39*BB39/100/BC39</f>
        <v>-2.941357238905712E-3</v>
      </c>
    </row>
    <row r="40" spans="1:56" x14ac:dyDescent="0.25">
      <c r="A40" s="1" t="s">
        <v>1</v>
      </c>
      <c r="B40" s="1" t="s">
        <v>4871</v>
      </c>
      <c r="K40" s="1">
        <v>2.72</v>
      </c>
    </row>
    <row r="41" spans="1:56" x14ac:dyDescent="0.25">
      <c r="A41" s="1" t="s">
        <v>1</v>
      </c>
      <c r="B41" s="1" t="s">
        <v>4870</v>
      </c>
      <c r="K41" s="1">
        <v>2.72</v>
      </c>
    </row>
    <row r="42" spans="1:56" x14ac:dyDescent="0.25">
      <c r="A42" s="1">
        <v>9</v>
      </c>
      <c r="B42" s="1" t="s">
        <v>4869</v>
      </c>
      <c r="C42" s="1">
        <v>1890.0000046491623</v>
      </c>
      <c r="D42" s="1">
        <v>0</v>
      </c>
      <c r="E42">
        <f>(R42-S42*(1000-T42)/(1000-U42))*AK42</f>
        <v>-0.98060848652815646</v>
      </c>
      <c r="F42">
        <f>IF(AV42&lt;&gt;0,1/(1/AV42-1/N42),0)</f>
        <v>3.2976529513719455</v>
      </c>
      <c r="G42">
        <f>((AY42-AL42/2)*S42-E42)/(AY42+AL42/2)</f>
        <v>384.56823388018745</v>
      </c>
      <c r="H42">
        <f>AL42*1000</f>
        <v>25.749917774819227</v>
      </c>
      <c r="I42">
        <f>(AQ42-AW42)</f>
        <v>1.182064755518546</v>
      </c>
      <c r="J42">
        <f>(P42+AP42*D42)</f>
        <v>25.042211532592773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26.230854034423828</v>
      </c>
      <c r="P42" s="1">
        <v>25.042211532592773</v>
      </c>
      <c r="Q42" s="1">
        <v>26.324115753173828</v>
      </c>
      <c r="R42" s="1">
        <v>400.0880126953125</v>
      </c>
      <c r="S42" s="1">
        <v>391.82803344726563</v>
      </c>
      <c r="T42" s="1">
        <v>-5.3756829351186752E-2</v>
      </c>
      <c r="U42" s="1">
        <v>22.764713287353516</v>
      </c>
      <c r="V42" s="1">
        <v>-0.1384570449590683</v>
      </c>
      <c r="W42" s="1">
        <v>58.633197784423828</v>
      </c>
      <c r="X42" s="1">
        <v>299.95587158203125</v>
      </c>
      <c r="Y42" s="1">
        <v>999.91937255859375</v>
      </c>
      <c r="Z42" s="1">
        <v>7.5059223175048828</v>
      </c>
      <c r="AA42" s="1">
        <v>88.102302551269531</v>
      </c>
      <c r="AB42" s="1">
        <v>33.250629425048828</v>
      </c>
      <c r="AC42" s="1">
        <v>-0.81724178791046143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1.1027789396398204</v>
      </c>
      <c r="AL42">
        <f>(U42-T42)/(1000-U42)*AK42</f>
        <v>2.5749917774819227E-2</v>
      </c>
      <c r="AM42">
        <f>(P42+273.15)</f>
        <v>298.19221153259275</v>
      </c>
      <c r="AN42">
        <f>(O42+273.15)</f>
        <v>299.38085403442381</v>
      </c>
      <c r="AO42">
        <f>(Y42*AG42+Z42*AH42)*AI42</f>
        <v>159.98709603338466</v>
      </c>
      <c r="AP42">
        <f>((AO42+0.00000010773*(AN42^4-AM42^4))-AL42*44100)/(L42*51.4+0.00000043092*AM42^3)</f>
        <v>-7.9215682154404625</v>
      </c>
      <c r="AQ42">
        <f>0.61365*EXP(17.502*J42/(240.97+J42))</f>
        <v>3.1876884130538712</v>
      </c>
      <c r="AR42">
        <f>AQ42*1000/AA42</f>
        <v>36.181669726496125</v>
      </c>
      <c r="AS42">
        <f>(AR42-U42)</f>
        <v>13.416956439142609</v>
      </c>
      <c r="AT42">
        <f>IF(D42,P42,(O42+P42)/2)</f>
        <v>25.636532783508301</v>
      </c>
      <c r="AU42">
        <f>0.61365*EXP(17.502*AT42/(240.97+AT42))</f>
        <v>3.3023644272210935</v>
      </c>
      <c r="AV42">
        <f>IF(AS42&lt;&gt;0,(1000-(AR42+U42)/2)/AS42*AL42,0)</f>
        <v>1.8626419210876877</v>
      </c>
      <c r="AW42">
        <f>U42*AA42/1000</f>
        <v>2.0056236575353252</v>
      </c>
      <c r="AX42">
        <f>(AU42-AW42)</f>
        <v>1.2967407696857682</v>
      </c>
      <c r="AY42">
        <f>1/(1.6/F42+1.37/N42)</f>
        <v>1.2418333939320296</v>
      </c>
      <c r="AZ42">
        <f>G42*AA42*0.001</f>
        <v>33.881346892919652</v>
      </c>
      <c r="BA42">
        <f>G42/S42</f>
        <v>0.98147197508251982</v>
      </c>
      <c r="BB42">
        <f>(1-AL42*AA42/AQ42/F42)*100</f>
        <v>78.418466858381379</v>
      </c>
      <c r="BC42">
        <f>(S42-E42/(N42/1.35))</f>
        <v>392.13731237722095</v>
      </c>
      <c r="BD42">
        <f>E42*BB42/100/BC42</f>
        <v>-1.9609920217916682E-3</v>
      </c>
    </row>
    <row r="43" spans="1:56" x14ac:dyDescent="0.25">
      <c r="A43" s="1" t="s">
        <v>1</v>
      </c>
      <c r="B43" s="1" t="s">
        <v>4868</v>
      </c>
      <c r="K43" s="1">
        <v>2.72</v>
      </c>
    </row>
    <row r="44" spans="1:56" x14ac:dyDescent="0.25">
      <c r="A44" s="1" t="s">
        <v>1</v>
      </c>
      <c r="B44" s="1" t="s">
        <v>4867</v>
      </c>
      <c r="K44" s="1">
        <v>2.72</v>
      </c>
    </row>
    <row r="45" spans="1:56" x14ac:dyDescent="0.25">
      <c r="A45" s="1">
        <v>10</v>
      </c>
      <c r="B45" s="1" t="s">
        <v>4866</v>
      </c>
      <c r="C45" s="1">
        <v>2095.0000046491623</v>
      </c>
      <c r="D45" s="1">
        <v>0</v>
      </c>
      <c r="E45">
        <f>(R45-S45*(1000-T45)/(1000-U45))*AK45</f>
        <v>-0.60223247132376601</v>
      </c>
      <c r="F45">
        <f>IF(AV45&lt;&gt;0,1/(1/AV45-1/N45),0)</f>
        <v>3.4963452520371381</v>
      </c>
      <c r="G45">
        <f>((AY45-AL45/2)*S45-E45)/(AY45+AL45/2)</f>
        <v>383.72957388423362</v>
      </c>
      <c r="H45">
        <f>AL45*1000</f>
        <v>26.347008858653759</v>
      </c>
      <c r="I45">
        <f>(AQ45-AW45)</f>
        <v>1.1700755505274962</v>
      </c>
      <c r="J45">
        <f>(P45+AP45*D45)</f>
        <v>25.216777801513672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26.293466567993164</v>
      </c>
      <c r="P45" s="1">
        <v>25.216777801513672</v>
      </c>
      <c r="Q45" s="1">
        <v>26.371242523193359</v>
      </c>
      <c r="R45" s="1">
        <v>400.00006103515625</v>
      </c>
      <c r="S45" s="1">
        <v>391.20028686523438</v>
      </c>
      <c r="T45" s="1">
        <v>-5.4350361227989197E-2</v>
      </c>
      <c r="U45" s="1">
        <v>23.279684066772461</v>
      </c>
      <c r="V45" s="1">
        <v>-0.13946469128131866</v>
      </c>
      <c r="W45" s="1">
        <v>59.736385345458984</v>
      </c>
      <c r="X45" s="1">
        <v>299.971923828125</v>
      </c>
      <c r="Y45" s="1">
        <v>1250.249267578125</v>
      </c>
      <c r="Z45" s="1">
        <v>7.4628891944885254</v>
      </c>
      <c r="AA45" s="1">
        <v>88.099533081054688</v>
      </c>
      <c r="AB45" s="1">
        <v>33.323173522949219</v>
      </c>
      <c r="AC45" s="1">
        <v>-0.83261489868164063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1.1028379552504595</v>
      </c>
      <c r="AL45">
        <f>(U45-T45)/(1000-U45)*AK45</f>
        <v>2.6347008858653757E-2</v>
      </c>
      <c r="AM45">
        <f>(P45+273.15)</f>
        <v>298.36677780151365</v>
      </c>
      <c r="AN45">
        <f>(O45+273.15)</f>
        <v>299.44346656799314</v>
      </c>
      <c r="AO45">
        <f>(Y45*AG45+Z45*AH45)*AI45</f>
        <v>200.03987834126019</v>
      </c>
      <c r="AP45">
        <f>((AO45+0.00000010773*(AN45^4-AM45^4))-AL45*44100)/(L45*51.4+0.00000043092*AM45^3)</f>
        <v>-7.8177564376859205</v>
      </c>
      <c r="AQ45">
        <f>0.61365*EXP(17.502*J45/(240.97+J45))</f>
        <v>3.2210048470846182</v>
      </c>
      <c r="AR45">
        <f>AQ45*1000/AA45</f>
        <v>36.560975233786763</v>
      </c>
      <c r="AS45">
        <f>(AR45-U45)</f>
        <v>13.281291167014302</v>
      </c>
      <c r="AT45">
        <f>IF(D45,P45,(O45+P45)/2)</f>
        <v>25.755122184753418</v>
      </c>
      <c r="AU45">
        <f>0.61365*EXP(17.502*AT45/(240.97+AT45))</f>
        <v>3.3256729627395063</v>
      </c>
      <c r="AV45">
        <f>IF(AS45&lt;&gt;0,(1000-(AR45+U45)/2)/AS45*AL45,0)</f>
        <v>1.924413624164955</v>
      </c>
      <c r="AW45">
        <f>U45*AA45/1000</f>
        <v>2.050929296557122</v>
      </c>
      <c r="AX45">
        <f>(AU45-AW45)</f>
        <v>1.2747436661823843</v>
      </c>
      <c r="AY45">
        <f>1/(1.6/F45+1.37/N45)</f>
        <v>1.2858624747206098</v>
      </c>
      <c r="AZ45">
        <f>G45*AA45*0.001</f>
        <v>33.806396288593064</v>
      </c>
      <c r="BA45">
        <f>G45/S45</f>
        <v>0.98090309943056264</v>
      </c>
      <c r="BB45">
        <f>(1-AL45*AA45/AQ45/F45)*100</f>
        <v>79.388991868245654</v>
      </c>
      <c r="BC45">
        <f>(S45-E45/(N45/1.35))</f>
        <v>391.39022792415261</v>
      </c>
      <c r="BD45">
        <f>E45*BB45/100/BC45</f>
        <v>-1.2215590824097211E-3</v>
      </c>
    </row>
    <row r="46" spans="1:56" x14ac:dyDescent="0.25">
      <c r="A46" s="1" t="s">
        <v>1</v>
      </c>
      <c r="B46" s="1" t="s">
        <v>4865</v>
      </c>
      <c r="K46" s="1">
        <v>2.72</v>
      </c>
    </row>
    <row r="47" spans="1:56" x14ac:dyDescent="0.25">
      <c r="A47" s="1" t="s">
        <v>1</v>
      </c>
      <c r="B47" s="1" t="s">
        <v>4864</v>
      </c>
      <c r="K47" s="1">
        <v>2.72</v>
      </c>
    </row>
    <row r="48" spans="1:56" x14ac:dyDescent="0.25">
      <c r="A48" s="1">
        <v>11</v>
      </c>
      <c r="B48" s="1" t="s">
        <v>4863</v>
      </c>
      <c r="C48" s="1">
        <v>2300.0000046491623</v>
      </c>
      <c r="D48" s="1">
        <v>0</v>
      </c>
      <c r="E48">
        <f>(R48-S48*(1000-T48)/(1000-U48))*AK48</f>
        <v>-0.67068566042601996</v>
      </c>
      <c r="F48">
        <f>IF(AV48&lt;&gt;0,1/(1/AV48-1/N48),0)</f>
        <v>3.7693310548095149</v>
      </c>
      <c r="G48">
        <f>((AY48-AL48/2)*S48-E48)/(AY48+AL48/2)</f>
        <v>383.55255862035762</v>
      </c>
      <c r="H48">
        <f>AL48*1000</f>
        <v>27.114872587954217</v>
      </c>
      <c r="I48">
        <f>(AQ48-AW48)</f>
        <v>1.155405957775455</v>
      </c>
      <c r="J48">
        <f>(P48+AP48*D48)</f>
        <v>25.442041397094727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26.377504348754883</v>
      </c>
      <c r="P48" s="1">
        <v>25.442041397094727</v>
      </c>
      <c r="Q48" s="1">
        <v>26.434947967529297</v>
      </c>
      <c r="R48" s="1">
        <v>399.87179565429688</v>
      </c>
      <c r="S48" s="1">
        <v>390.87033081054688</v>
      </c>
      <c r="T48" s="1">
        <v>-5.553160235285759E-2</v>
      </c>
      <c r="U48" s="1">
        <v>23.940952301025391</v>
      </c>
      <c r="V48" s="1">
        <v>-0.14178089797496796</v>
      </c>
      <c r="W48" s="1">
        <v>61.125011444091797</v>
      </c>
      <c r="X48" s="1">
        <v>299.98873901367188</v>
      </c>
      <c r="Y48" s="1">
        <v>1600.814208984375</v>
      </c>
      <c r="Z48" s="1">
        <v>7.6105079650878906</v>
      </c>
      <c r="AA48" s="1">
        <v>88.093421936035156</v>
      </c>
      <c r="AB48" s="1">
        <v>33.6463623046875</v>
      </c>
      <c r="AC48" s="1">
        <v>-0.88003826141357422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1.1028997757855581</v>
      </c>
      <c r="AL48">
        <f>(U48-T48)/(1000-U48)*AK48</f>
        <v>2.7114872587954218E-2</v>
      </c>
      <c r="AM48">
        <f>(P48+273.15)</f>
        <v>298.5920413970947</v>
      </c>
      <c r="AN48">
        <f>(O48+273.15)</f>
        <v>299.52750434875486</v>
      </c>
      <c r="AO48">
        <f>(Y48*AG48+Z48*AH48)*AI48</f>
        <v>256.13026771254226</v>
      </c>
      <c r="AP48">
        <f>((AO48+0.00000010773*(AN48^4-AM48^4))-AL48*44100)/(L48*51.4+0.00000043092*AM48^3)</f>
        <v>-7.6463498555670455</v>
      </c>
      <c r="AQ48">
        <f>0.61365*EXP(17.502*J48/(240.97+J48))</f>
        <v>3.2644463703801763</v>
      </c>
      <c r="AR48">
        <f>AQ48*1000/AA48</f>
        <v>37.056641672411118</v>
      </c>
      <c r="AS48">
        <f>(AR48-U48)</f>
        <v>13.115689371385727</v>
      </c>
      <c r="AT48">
        <f>IF(D48,P48,(O48+P48)/2)</f>
        <v>25.909772872924805</v>
      </c>
      <c r="AU48">
        <f>0.61365*EXP(17.502*AT48/(240.97+AT48))</f>
        <v>3.3562850993971987</v>
      </c>
      <c r="AV48">
        <f>IF(AS48&lt;&gt;0,(1000-(AR48+U48)/2)/AS48*AL48,0)</f>
        <v>2.0043095600392404</v>
      </c>
      <c r="AW48">
        <f>U48*AA48/1000</f>
        <v>2.1090404126047213</v>
      </c>
      <c r="AX48">
        <f>(AU48-AW48)</f>
        <v>1.2472446867924774</v>
      </c>
      <c r="AY48">
        <f>1/(1.6/F48+1.37/N48)</f>
        <v>1.3431004781493503</v>
      </c>
      <c r="AZ48">
        <f>G48*AA48*0.001</f>
        <v>33.788457381189026</v>
      </c>
      <c r="BA48">
        <f>G48/S48</f>
        <v>0.98127826132258644</v>
      </c>
      <c r="BB48">
        <f>(1-AL48*AA48/AQ48/F48)*100</f>
        <v>80.587689579963012</v>
      </c>
      <c r="BC48">
        <f>(S48-E48/(N48/1.35))</f>
        <v>391.08186165720247</v>
      </c>
      <c r="BD48">
        <f>E48*BB48/100/BC48</f>
        <v>-1.3820382151990599E-3</v>
      </c>
    </row>
    <row r="49" spans="1:56" x14ac:dyDescent="0.25">
      <c r="A49" s="1" t="s">
        <v>1</v>
      </c>
      <c r="B49" s="1" t="s">
        <v>4862</v>
      </c>
      <c r="K49" s="1">
        <v>2.72</v>
      </c>
    </row>
    <row r="50" spans="1:56" x14ac:dyDescent="0.25">
      <c r="A50" s="1" t="s">
        <v>1</v>
      </c>
      <c r="B50" s="1" t="s">
        <v>4857</v>
      </c>
      <c r="K50" s="1">
        <v>2.72</v>
      </c>
    </row>
    <row r="51" spans="1:56" x14ac:dyDescent="0.25">
      <c r="A51" s="1">
        <v>12</v>
      </c>
      <c r="B51" s="1" t="s">
        <v>4861</v>
      </c>
      <c r="C51" s="1">
        <v>2504.5000046379864</v>
      </c>
      <c r="D51" s="1">
        <v>0</v>
      </c>
      <c r="E51">
        <f>(R51-S51*(1000-T51)/(1000-U51))*AK51</f>
        <v>-0.48309337428576815</v>
      </c>
      <c r="F51">
        <f>IF(AV51&lt;&gt;0,1/(1/AV51-1/N51),0)</f>
        <v>4.1186758174831981</v>
      </c>
      <c r="G51">
        <f>((AY51-AL51/2)*S51-E51)/(AY51+AL51/2)</f>
        <v>383.29603450004356</v>
      </c>
      <c r="H51">
        <f>AL51*1000</f>
        <v>28.00812668784766</v>
      </c>
      <c r="I51">
        <f>(AQ51-AW51)</f>
        <v>1.1387055178944143</v>
      </c>
      <c r="J51">
        <f>(P51+AP51*D51)</f>
        <v>25.701498031616211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26.483905792236328</v>
      </c>
      <c r="P51" s="1">
        <v>25.701498031616211</v>
      </c>
      <c r="Q51" s="1">
        <v>26.515836715698242</v>
      </c>
      <c r="R51" s="1">
        <v>400.11517333984375</v>
      </c>
      <c r="S51" s="1">
        <v>390.63302612304688</v>
      </c>
      <c r="T51" s="1">
        <v>-5.8820802718400955E-2</v>
      </c>
      <c r="U51" s="1">
        <v>24.708810806274414</v>
      </c>
      <c r="V51" s="1">
        <v>-0.14922040700912476</v>
      </c>
      <c r="W51" s="1">
        <v>62.682907104492188</v>
      </c>
      <c r="X51" s="1">
        <v>299.98724365234375</v>
      </c>
      <c r="Y51" s="1">
        <v>2001.2078857421875</v>
      </c>
      <c r="Z51" s="1">
        <v>7.4435710906982422</v>
      </c>
      <c r="AA51" s="1">
        <v>88.082344055175781</v>
      </c>
      <c r="AB51" s="1">
        <v>33.813858032226563</v>
      </c>
      <c r="AC51" s="1">
        <v>-0.91043806076049805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1.1028942781336164</v>
      </c>
      <c r="AL51">
        <f>(U51-T51)/(1000-U51)*AK51</f>
        <v>2.8008126687847662E-2</v>
      </c>
      <c r="AM51">
        <f>(P51+273.15)</f>
        <v>298.85149803161619</v>
      </c>
      <c r="AN51">
        <f>(O51+273.15)</f>
        <v>299.63390579223631</v>
      </c>
      <c r="AO51">
        <f>(Y51*AG51+Z51*AH51)*AI51</f>
        <v>320.19325456187289</v>
      </c>
      <c r="AP51">
        <f>((AO51+0.00000010773*(AN51^4-AM51^4))-AL51*44100)/(L51*51.4+0.00000043092*AM51^3)</f>
        <v>-7.4558104617832672</v>
      </c>
      <c r="AQ51">
        <f>0.61365*EXP(17.502*J51/(240.97+J51))</f>
        <v>3.3151154925269224</v>
      </c>
      <c r="AR51">
        <f>AQ51*1000/AA51</f>
        <v>37.63654939121848</v>
      </c>
      <c r="AS51">
        <f>(AR51-U51)</f>
        <v>12.927738584944066</v>
      </c>
      <c r="AT51">
        <f>IF(D51,P51,(O51+P51)/2)</f>
        <v>26.09270191192627</v>
      </c>
      <c r="AU51">
        <f>0.61365*EXP(17.502*AT51/(240.97+AT51))</f>
        <v>3.3928122561998202</v>
      </c>
      <c r="AV51">
        <f>IF(AS51&lt;&gt;0,(1000-(AR51+U51)/2)/AS51*AL51,0)</f>
        <v>2.098977956287289</v>
      </c>
      <c r="AW51">
        <f>U51*AA51/1000</f>
        <v>2.1764099746325081</v>
      </c>
      <c r="AX51">
        <f>(AU51-AW51)</f>
        <v>1.2164022815673121</v>
      </c>
      <c r="AY51">
        <f>1/(1.6/F51+1.37/N51)</f>
        <v>1.4113493304146167</v>
      </c>
      <c r="AZ51">
        <f>G51*AA51*0.001</f>
        <v>33.76161318581736</v>
      </c>
      <c r="BA51">
        <f>G51/S51</f>
        <v>0.98121768736294146</v>
      </c>
      <c r="BB51">
        <f>(1-AL51*AA51/AQ51/F51)*100</f>
        <v>81.93172662178327</v>
      </c>
      <c r="BC51">
        <f>(S51-E51/(N51/1.35))</f>
        <v>390.78539131661825</v>
      </c>
      <c r="BD51">
        <f>E51*BB51/100/BC51</f>
        <v>-1.0128493836840415E-3</v>
      </c>
    </row>
    <row r="52" spans="1:56" x14ac:dyDescent="0.25">
      <c r="A52" s="1" t="s">
        <v>1</v>
      </c>
      <c r="B52" s="1" t="s">
        <v>4860</v>
      </c>
    </row>
    <row r="53" spans="1:56" x14ac:dyDescent="0.25">
      <c r="A53" s="1" t="s">
        <v>1</v>
      </c>
      <c r="B53" s="1" t="s">
        <v>4859</v>
      </c>
    </row>
    <row r="54" spans="1:56" x14ac:dyDescent="0.25">
      <c r="A54" s="1" t="s">
        <v>1</v>
      </c>
      <c r="B54" s="1" t="s">
        <v>4858</v>
      </c>
    </row>
    <row r="55" spans="1:56" x14ac:dyDescent="0.25">
      <c r="A55" s="1" t="s">
        <v>1</v>
      </c>
      <c r="B55" s="1" t="s">
        <v>4857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9FD71-796D-4649-8C17-1D0696400573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4947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4946</v>
      </c>
    </row>
    <row r="12" spans="1:56" x14ac:dyDescent="0.25">
      <c r="A12" s="1" t="s">
        <v>1</v>
      </c>
      <c r="B12" s="1" t="s">
        <v>4945</v>
      </c>
    </row>
    <row r="13" spans="1:56" x14ac:dyDescent="0.25">
      <c r="A13" s="1" t="s">
        <v>1</v>
      </c>
      <c r="B13" s="1" t="s">
        <v>4944</v>
      </c>
    </row>
    <row r="14" spans="1:56" x14ac:dyDescent="0.25">
      <c r="A14" s="1" t="s">
        <v>1</v>
      </c>
      <c r="B14" s="1" t="s">
        <v>4943</v>
      </c>
    </row>
    <row r="15" spans="1:56" x14ac:dyDescent="0.25">
      <c r="A15" s="1" t="s">
        <v>1</v>
      </c>
      <c r="B15" s="1" t="s">
        <v>4942</v>
      </c>
    </row>
    <row r="16" spans="1:56" x14ac:dyDescent="0.25">
      <c r="A16" s="1" t="s">
        <v>1</v>
      </c>
      <c r="B16" s="1" t="s">
        <v>4941</v>
      </c>
    </row>
    <row r="17" spans="1:56" x14ac:dyDescent="0.25">
      <c r="A17" s="1" t="s">
        <v>1</v>
      </c>
      <c r="B17" s="1" t="s">
        <v>4940</v>
      </c>
    </row>
    <row r="18" spans="1:56" x14ac:dyDescent="0.25">
      <c r="A18" s="1">
        <v>1</v>
      </c>
      <c r="B18" s="1" t="s">
        <v>4939</v>
      </c>
      <c r="C18" s="1">
        <v>259.50000407919288</v>
      </c>
      <c r="D18" s="1">
        <v>0</v>
      </c>
      <c r="E18">
        <f>(R18-S18*(1000-T18)/(1000-U18))*AK18</f>
        <v>-5.6020500699595646</v>
      </c>
      <c r="F18">
        <f>IF(AV18&lt;&gt;0,1/(1/AV18-1/N18),0)</f>
        <v>2.4943908036874469</v>
      </c>
      <c r="G18">
        <f>((AY18-AL18/2)*S18-E18)/(AY18+AL18/2)</f>
        <v>391.95711289233947</v>
      </c>
      <c r="H18">
        <f>AL18*1000</f>
        <v>24.737149022610947</v>
      </c>
      <c r="I18">
        <f>(AQ18-AW18)</f>
        <v>1.3959216541577761</v>
      </c>
      <c r="J18">
        <f>(P18+AP18*D18)</f>
        <v>25.755517959594727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25.889362335205078</v>
      </c>
      <c r="P18" s="1">
        <v>25.755517959594727</v>
      </c>
      <c r="Q18" s="1">
        <v>25.916498184204102</v>
      </c>
      <c r="R18" s="1">
        <v>399.8880615234375</v>
      </c>
      <c r="S18" s="1">
        <v>396.08993530273438</v>
      </c>
      <c r="T18" s="1">
        <v>1.3192216865718365E-2</v>
      </c>
      <c r="U18" s="1">
        <v>21.913585662841797</v>
      </c>
      <c r="V18" s="1">
        <v>3.4656867384910583E-2</v>
      </c>
      <c r="W18" s="1">
        <v>57.568508148193359</v>
      </c>
      <c r="X18" s="1">
        <v>300.49957275390625</v>
      </c>
      <c r="Y18" s="1">
        <v>0.25002443790435791</v>
      </c>
      <c r="Z18" s="1">
        <v>11.254291534423828</v>
      </c>
      <c r="AA18" s="1">
        <v>88.0654296875</v>
      </c>
      <c r="AB18" s="1">
        <v>9.474639892578125</v>
      </c>
      <c r="AC18" s="1">
        <v>-1.0558004379272461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1.1047778410070079</v>
      </c>
      <c r="AL18">
        <f>(U18-T18)/(1000-U18)*AK18</f>
        <v>2.4737149022610948E-2</v>
      </c>
      <c r="AM18">
        <f>(P18+273.15)</f>
        <v>298.9055179595947</v>
      </c>
      <c r="AN18">
        <f>(O18+273.15)</f>
        <v>299.03936233520506</v>
      </c>
      <c r="AO18">
        <f>(Y18*AG18+Z18*AH18)*AI18</f>
        <v>4.0003909170540197E-2</v>
      </c>
      <c r="AP18">
        <f>((AO18+0.00000010773*(AN18^4-AM18^4))-AL18*44100)/(L18*51.4+0.00000043092*AM18^3)</f>
        <v>-8.9647016427775839</v>
      </c>
      <c r="AQ18">
        <f>0.61365*EXP(17.502*J18/(240.97+J18))</f>
        <v>3.3257509915497785</v>
      </c>
      <c r="AR18">
        <f>AQ18*1000/AA18</f>
        <v>37.764546239667474</v>
      </c>
      <c r="AS18">
        <f>(AR18-U18)</f>
        <v>15.850960576825678</v>
      </c>
      <c r="AT18">
        <f>IF(D18,P18,(O18+P18)/2)</f>
        <v>25.822440147399902</v>
      </c>
      <c r="AU18">
        <f>0.61365*EXP(17.502*AT18/(240.97+AT18))</f>
        <v>3.3389680247372375</v>
      </c>
      <c r="AV18">
        <f>IF(AS18&lt;&gt;0,(1000-(AR18+U18)/2)/AS18*AL18,0)</f>
        <v>1.5140417191224447</v>
      </c>
      <c r="AW18">
        <f>U18*AA18/1000</f>
        <v>1.9298293373920024</v>
      </c>
      <c r="AX18">
        <f>(AU18-AW18)</f>
        <v>1.4091386873452352</v>
      </c>
      <c r="AY18">
        <f>1/(1.6/F18+1.37/N18)</f>
        <v>1.0029389488476774</v>
      </c>
      <c r="AZ18">
        <f>G18*AA18*0.001</f>
        <v>34.51787156593582</v>
      </c>
      <c r="BA18">
        <f>G18/S18</f>
        <v>0.98956594944217358</v>
      </c>
      <c r="BB18">
        <f>(1-AL18*AA18/AQ18/F18)*100</f>
        <v>73.739627761501339</v>
      </c>
      <c r="BC18">
        <f>(S18-E18/(N18/1.35))</f>
        <v>398.0531109737546</v>
      </c>
      <c r="BD18">
        <f>E18*BB18/100/BC18</f>
        <v>-1.0377838420847009E-2</v>
      </c>
    </row>
    <row r="19" spans="1:56" x14ac:dyDescent="0.25">
      <c r="A19" s="1" t="s">
        <v>1</v>
      </c>
      <c r="B19" s="1" t="s">
        <v>4938</v>
      </c>
      <c r="K19" s="1">
        <v>2.72</v>
      </c>
    </row>
    <row r="20" spans="1:56" x14ac:dyDescent="0.25">
      <c r="A20" s="1" t="s">
        <v>1</v>
      </c>
      <c r="B20" s="1" t="s">
        <v>4937</v>
      </c>
      <c r="K20" s="1">
        <v>2.72</v>
      </c>
    </row>
    <row r="21" spans="1:56" x14ac:dyDescent="0.25">
      <c r="A21" s="1">
        <v>2</v>
      </c>
      <c r="B21" s="1" t="s">
        <v>4936</v>
      </c>
      <c r="C21" s="1">
        <v>466.00000409036875</v>
      </c>
      <c r="D21" s="1">
        <v>0</v>
      </c>
      <c r="E21">
        <f>(R21-S21*(1000-T21)/(1000-U21))*AK21</f>
        <v>-5.5460960341107963</v>
      </c>
      <c r="F21">
        <f>IF(AV21&lt;&gt;0,1/(1/AV21-1/N21),0)</f>
        <v>2.2972453790426282</v>
      </c>
      <c r="G21">
        <f>((AY21-AL21/2)*S21-E21)/(AY21+AL21/2)</f>
        <v>392.19800840573026</v>
      </c>
      <c r="H21">
        <f>AL21*1000</f>
        <v>24.237884911813946</v>
      </c>
      <c r="I21">
        <f>(AQ21-AW21)</f>
        <v>1.439150211795363</v>
      </c>
      <c r="J21">
        <f>(P21+AP21*D21)</f>
        <v>25.771528244018555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25.795930862426758</v>
      </c>
      <c r="P21" s="1">
        <v>25.771528244018555</v>
      </c>
      <c r="Q21" s="1">
        <v>25.884819030761719</v>
      </c>
      <c r="R21" s="1">
        <v>400.09454345703125</v>
      </c>
      <c r="S21" s="1">
        <v>396.41815185546875</v>
      </c>
      <c r="T21" s="1">
        <v>-4.095190204679966E-3</v>
      </c>
      <c r="U21" s="1">
        <v>21.460809707641602</v>
      </c>
      <c r="V21" s="1">
        <v>-1.0816936381161213E-2</v>
      </c>
      <c r="W21" s="1">
        <v>56.686061859130859</v>
      </c>
      <c r="X21" s="1">
        <v>300.54733276367188</v>
      </c>
      <c r="Y21" s="1">
        <v>26.138717651367188</v>
      </c>
      <c r="Z21" s="1">
        <v>11.55390739440918</v>
      </c>
      <c r="AA21" s="1">
        <v>88.056259155273438</v>
      </c>
      <c r="AB21" s="1">
        <v>9.4465274810791016</v>
      </c>
      <c r="AC21" s="1">
        <v>-1.034522533416748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1.1049534292782051</v>
      </c>
      <c r="AL21">
        <f>(U21-T21)/(1000-U21)*AK21</f>
        <v>2.4237884911813945E-2</v>
      </c>
      <c r="AM21">
        <f>(P21+273.15)</f>
        <v>298.92152824401853</v>
      </c>
      <c r="AN21">
        <f>(O21+273.15)</f>
        <v>298.94593086242674</v>
      </c>
      <c r="AO21">
        <f>(Y21*AG21+Z21*AH21)*AI21</f>
        <v>4.1821947307394112</v>
      </c>
      <c r="AP21">
        <f>((AO21+0.00000010773*(AN21^4-AM21^4))-AL21*44100)/(L21*51.4+0.00000043092*AM21^3)</f>
        <v>-8.7596573312847905</v>
      </c>
      <c r="AQ21">
        <f>0.61365*EXP(17.502*J21/(240.97+J21))</f>
        <v>3.3289088330934598</v>
      </c>
      <c r="AR21">
        <f>AQ21*1000/AA21</f>
        <v>37.804340827418635</v>
      </c>
      <c r="AS21">
        <f>(AR21-U21)</f>
        <v>16.343531119777033</v>
      </c>
      <c r="AT21">
        <f>IF(D21,P21,(O21+P21)/2)</f>
        <v>25.783729553222656</v>
      </c>
      <c r="AU21">
        <f>0.61365*EXP(17.502*AT21/(240.97+AT21))</f>
        <v>3.3313171570517013</v>
      </c>
      <c r="AV21">
        <f>IF(AS21&lt;&gt;0,(1000-(AR21+U21)/2)/AS21*AL21,0)</f>
        <v>1.4390803181069081</v>
      </c>
      <c r="AW21">
        <f>U21*AA21/1000</f>
        <v>1.8897586212980968</v>
      </c>
      <c r="AX21">
        <f>(AU21-AW21)</f>
        <v>1.4415585357536045</v>
      </c>
      <c r="AY21">
        <f>1/(1.6/F21+1.37/N21)</f>
        <v>0.95046480757461516</v>
      </c>
      <c r="AZ21">
        <f>G21*AA21*0.001</f>
        <v>34.535489468357099</v>
      </c>
      <c r="BA21">
        <f>G21/S21</f>
        <v>0.98935431329270429</v>
      </c>
      <c r="BB21">
        <f>(1-AL21*AA21/AQ21/F21)*100</f>
        <v>72.090910880895194</v>
      </c>
      <c r="BC21">
        <f>(S21-E21/(N21/1.35))</f>
        <v>398.36171906164094</v>
      </c>
      <c r="BD21">
        <f>E21*BB21/100/BC21</f>
        <v>-1.0036685148205734E-2</v>
      </c>
    </row>
    <row r="22" spans="1:56" x14ac:dyDescent="0.25">
      <c r="A22" s="1" t="s">
        <v>1</v>
      </c>
      <c r="B22" s="1" t="s">
        <v>4935</v>
      </c>
      <c r="K22" s="1">
        <v>2.72</v>
      </c>
    </row>
    <row r="23" spans="1:56" x14ac:dyDescent="0.25">
      <c r="A23" s="1" t="s">
        <v>1</v>
      </c>
      <c r="B23" s="1" t="s">
        <v>4934</v>
      </c>
      <c r="K23" s="1">
        <v>2.72</v>
      </c>
    </row>
    <row r="24" spans="1:56" x14ac:dyDescent="0.25">
      <c r="A24" s="1">
        <v>3</v>
      </c>
      <c r="B24" s="1" t="s">
        <v>4933</v>
      </c>
      <c r="C24" s="1">
        <v>672.50000407919288</v>
      </c>
      <c r="D24" s="1">
        <v>0</v>
      </c>
      <c r="E24">
        <f>(R24-S24*(1000-T24)/(1000-U24))*AK24</f>
        <v>-5.0117311840458685</v>
      </c>
      <c r="F24">
        <f>IF(AV24&lt;&gt;0,1/(1/AV24-1/N24),0)</f>
        <v>2.1999214323384941</v>
      </c>
      <c r="G24">
        <f>((AY24-AL24/2)*S24-E24)/(AY24+AL24/2)</f>
        <v>391.37669109569703</v>
      </c>
      <c r="H24">
        <f>AL24*1000</f>
        <v>23.815341659288741</v>
      </c>
      <c r="I24">
        <f>(AQ24-AW24)</f>
        <v>1.4536951592474341</v>
      </c>
      <c r="J24">
        <f>(P24+AP24*D24)</f>
        <v>25.676973342895508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25.680608749389648</v>
      </c>
      <c r="P24" s="1">
        <v>25.676973342895508</v>
      </c>
      <c r="Q24" s="1">
        <v>25.799310684204102</v>
      </c>
      <c r="R24" s="1">
        <v>400.1060791015625</v>
      </c>
      <c r="S24" s="1">
        <v>396.10403442382813</v>
      </c>
      <c r="T24" s="1">
        <v>-1.6779899597167969E-2</v>
      </c>
      <c r="U24" s="1">
        <v>21.084194183349609</v>
      </c>
      <c r="V24" s="1">
        <v>-4.4626258313655853E-2</v>
      </c>
      <c r="W24" s="1">
        <v>56.073562622070313</v>
      </c>
      <c r="X24" s="1">
        <v>300.51666259765625</v>
      </c>
      <c r="Y24" s="1">
        <v>50.391506195068359</v>
      </c>
      <c r="Z24" s="1">
        <v>11.235767364501953</v>
      </c>
      <c r="AA24" s="1">
        <v>88.056564331054688</v>
      </c>
      <c r="AB24" s="1">
        <v>9.3359146118164063</v>
      </c>
      <c r="AC24" s="1">
        <v>-1.0181657075881958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1.1048406713149124</v>
      </c>
      <c r="AL24">
        <f>(U24-T24)/(1000-U24)*AK24</f>
        <v>2.3815341659288742E-2</v>
      </c>
      <c r="AM24">
        <f>(P24+273.15)</f>
        <v>298.82697334289549</v>
      </c>
      <c r="AN24">
        <f>(O24+273.15)</f>
        <v>298.83060874938963</v>
      </c>
      <c r="AO24">
        <f>(Y24*AG24+Z24*AH24)*AI24</f>
        <v>8.0626408109968679</v>
      </c>
      <c r="AP24">
        <f>((AO24+0.00000010773*(AN24^4-AM24^4))-AL24*44100)/(L24*51.4+0.00000043092*AM24^3)</f>
        <v>-8.5771128280020097</v>
      </c>
      <c r="AQ24">
        <f>0.61365*EXP(17.502*J24/(240.97+J24))</f>
        <v>3.310296860722008</v>
      </c>
      <c r="AR24">
        <f>AQ24*1000/AA24</f>
        <v>37.592845983369514</v>
      </c>
      <c r="AS24">
        <f>(AR24-U24)</f>
        <v>16.508651800019905</v>
      </c>
      <c r="AT24">
        <f>IF(D24,P24,(O24+P24)/2)</f>
        <v>25.678791046142578</v>
      </c>
      <c r="AU24">
        <f>0.61365*EXP(17.502*AT24/(240.97+AT24))</f>
        <v>3.3106537945567163</v>
      </c>
      <c r="AV24">
        <f>IF(AS24&lt;&gt;0,(1000-(AR24+U24)/2)/AS24*AL24,0)</f>
        <v>1.400273932708288</v>
      </c>
      <c r="AW24">
        <f>U24*AA24/1000</f>
        <v>1.8566017014745739</v>
      </c>
      <c r="AX24">
        <f>(AU24-AW24)</f>
        <v>1.4540520930821423</v>
      </c>
      <c r="AY24">
        <f>1/(1.6/F24+1.37/N24)</f>
        <v>0.9234214181469157</v>
      </c>
      <c r="AZ24">
        <f>G24*AA24*0.001</f>
        <v>34.463286777143566</v>
      </c>
      <c r="BA24">
        <f>G24/S24</f>
        <v>0.9880653996998352</v>
      </c>
      <c r="BB24">
        <f>(1-AL24*AA24/AQ24/F24)*100</f>
        <v>71.203186073153788</v>
      </c>
      <c r="BC24">
        <f>(S24-E24/(N24/1.35))</f>
        <v>397.86033945633267</v>
      </c>
      <c r="BD24">
        <f>E24*BB24/100/BC24</f>
        <v>-8.9692586231106767E-3</v>
      </c>
    </row>
    <row r="25" spans="1:56" x14ac:dyDescent="0.25">
      <c r="A25" s="1" t="s">
        <v>1</v>
      </c>
      <c r="B25" s="1" t="s">
        <v>4932</v>
      </c>
      <c r="K25" s="1">
        <v>2.72</v>
      </c>
    </row>
    <row r="26" spans="1:56" x14ac:dyDescent="0.25">
      <c r="A26" s="1" t="s">
        <v>1</v>
      </c>
      <c r="B26" s="1" t="s">
        <v>4931</v>
      </c>
      <c r="K26" s="1">
        <v>2.72</v>
      </c>
    </row>
    <row r="27" spans="1:56" x14ac:dyDescent="0.25">
      <c r="A27" s="1">
        <v>4</v>
      </c>
      <c r="B27" s="1" t="s">
        <v>4930</v>
      </c>
      <c r="C27" s="1">
        <v>878.50000407919288</v>
      </c>
      <c r="D27" s="1">
        <v>0</v>
      </c>
      <c r="E27">
        <f>(R27-S27*(1000-T27)/(1000-U27))*AK27</f>
        <v>-4.6369410646048452</v>
      </c>
      <c r="F27">
        <f>IF(AV27&lt;&gt;0,1/(1/AV27-1/N27),0)</f>
        <v>2.1788687539214338</v>
      </c>
      <c r="G27">
        <f>((AY27-AL27/2)*S27-E27)/(AY27+AL27/2)</f>
        <v>390.69313978955932</v>
      </c>
      <c r="H27">
        <f>AL27*1000</f>
        <v>23.648456307738471</v>
      </c>
      <c r="I27">
        <f>(AQ27-AW27)</f>
        <v>1.4524514747253956</v>
      </c>
      <c r="J27">
        <f>(P27+AP27*D27)</f>
        <v>25.603031158447266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25.605720520019531</v>
      </c>
      <c r="P27" s="1">
        <v>25.603031158447266</v>
      </c>
      <c r="Q27" s="1">
        <v>25.7247314453125</v>
      </c>
      <c r="R27" s="1">
        <v>400.04986572265625</v>
      </c>
      <c r="S27" s="1">
        <v>395.77499389648438</v>
      </c>
      <c r="T27" s="1">
        <v>-2.2477058693766594E-2</v>
      </c>
      <c r="U27" s="1">
        <v>20.936134338378906</v>
      </c>
      <c r="V27" s="1">
        <v>-6.0037259012460709E-2</v>
      </c>
      <c r="W27" s="1">
        <v>55.921379089355469</v>
      </c>
      <c r="X27" s="1">
        <v>300.48321533203125</v>
      </c>
      <c r="Y27" s="1">
        <v>101.33937835693359</v>
      </c>
      <c r="Z27" s="1">
        <v>11.564539909362793</v>
      </c>
      <c r="AA27" s="1">
        <v>88.046539306640625</v>
      </c>
      <c r="AB27" s="1">
        <v>9.3541641235351563</v>
      </c>
      <c r="AC27" s="1">
        <v>-1.0183653831481934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1.1047177034265852</v>
      </c>
      <c r="AL27">
        <f>(U27-T27)/(1000-U27)*AK27</f>
        <v>2.3648456307738472E-2</v>
      </c>
      <c r="AM27">
        <f>(P27+273.15)</f>
        <v>298.75303115844724</v>
      </c>
      <c r="AN27">
        <f>(O27+273.15)</f>
        <v>298.75572052001951</v>
      </c>
      <c r="AO27">
        <f>(Y27*AG27+Z27*AH27)*AI27</f>
        <v>16.214300174691516</v>
      </c>
      <c r="AP27">
        <f>((AO27+0.00000010773*(AN27^4-AM27^4))-AL27*44100)/(L27*51.4+0.00000043092*AM27^3)</f>
        <v>-8.4501350288298216</v>
      </c>
      <c r="AQ27">
        <f>0.61365*EXP(17.502*J27/(240.97+J27))</f>
        <v>3.2958056496785826</v>
      </c>
      <c r="AR27">
        <f>AQ27*1000/AA27</f>
        <v>37.432540513605481</v>
      </c>
      <c r="AS27">
        <f>(AR27-U27)</f>
        <v>16.496406175226575</v>
      </c>
      <c r="AT27">
        <f>IF(D27,P27,(O27+P27)/2)</f>
        <v>25.604375839233398</v>
      </c>
      <c r="AU27">
        <f>0.61365*EXP(17.502*AT27/(240.97+AT27))</f>
        <v>3.2960686850591556</v>
      </c>
      <c r="AV27">
        <f>IF(AS27&lt;&gt;0,(1000-(AR27+U27)/2)/AS27*AL27,0)</f>
        <v>1.3917147489813351</v>
      </c>
      <c r="AW27">
        <f>U27*AA27/1000</f>
        <v>1.843354174953187</v>
      </c>
      <c r="AX27">
        <f>(AU27-AW27)</f>
        <v>1.4527145101059686</v>
      </c>
      <c r="AY27">
        <f>1/(1.6/F27+1.37/N27)</f>
        <v>0.91746781504276209</v>
      </c>
      <c r="AZ27">
        <f>G27*AA27*0.001</f>
        <v>34.399178889316275</v>
      </c>
      <c r="BA27">
        <f>G27/S27</f>
        <v>0.98715973928293654</v>
      </c>
      <c r="BB27">
        <f>(1-AL27*AA27/AQ27/F27)*100</f>
        <v>71.005046106904032</v>
      </c>
      <c r="BC27">
        <f>(S27-E27/(N27/1.35))</f>
        <v>397.39995793149035</v>
      </c>
      <c r="BD27">
        <f>E27*BB27/100/BC27</f>
        <v>-8.2850087806004245E-3</v>
      </c>
    </row>
    <row r="28" spans="1:56" x14ac:dyDescent="0.25">
      <c r="A28" s="1" t="s">
        <v>1</v>
      </c>
      <c r="B28" s="1" t="s">
        <v>4929</v>
      </c>
      <c r="K28" s="1">
        <v>2.72</v>
      </c>
    </row>
    <row r="29" spans="1:56" x14ac:dyDescent="0.25">
      <c r="A29" s="1" t="s">
        <v>1</v>
      </c>
      <c r="B29" s="1" t="s">
        <v>4928</v>
      </c>
      <c r="K29" s="1">
        <v>2.72</v>
      </c>
    </row>
    <row r="30" spans="1:56" x14ac:dyDescent="0.25">
      <c r="A30" s="1">
        <v>5</v>
      </c>
      <c r="B30" s="1" t="s">
        <v>4927</v>
      </c>
      <c r="C30" s="1">
        <v>1084.5000040791929</v>
      </c>
      <c r="D30" s="1">
        <v>0</v>
      </c>
      <c r="E30">
        <f>(R30-S30*(1000-T30)/(1000-U30))*AK30</f>
        <v>-4.3898633278164931</v>
      </c>
      <c r="F30">
        <f>IF(AV30&lt;&gt;0,1/(1/AV30-1/N30),0)</f>
        <v>2.1828657431620977</v>
      </c>
      <c r="G30">
        <f>((AY30-AL30/2)*S30-E30)/(AY30+AL30/2)</f>
        <v>390.34405785109658</v>
      </c>
      <c r="H30">
        <f>AL30*1000</f>
        <v>23.57265846889354</v>
      </c>
      <c r="I30">
        <f>(AQ30-AW30)</f>
        <v>1.4460229551440691</v>
      </c>
      <c r="J30">
        <f>(P30+AP30*D30)</f>
        <v>25.536893844604492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25.544649124145508</v>
      </c>
      <c r="P30" s="1">
        <v>25.536893844604492</v>
      </c>
      <c r="Q30" s="1">
        <v>25.66766357421875</v>
      </c>
      <c r="R30" s="1">
        <v>400.11856079101563</v>
      </c>
      <c r="S30" s="1">
        <v>395.65008544921875</v>
      </c>
      <c r="T30" s="1">
        <v>-2.5960754603147507E-2</v>
      </c>
      <c r="U30" s="1">
        <v>20.865884780883789</v>
      </c>
      <c r="V30" s="1">
        <v>-6.9582812488079071E-2</v>
      </c>
      <c r="W30" s="1">
        <v>55.926998138427734</v>
      </c>
      <c r="X30" s="1">
        <v>300.49887084960938</v>
      </c>
      <c r="Y30" s="1">
        <v>150.40217590332031</v>
      </c>
      <c r="Z30" s="1">
        <v>11.650937080383301</v>
      </c>
      <c r="AA30" s="1">
        <v>88.032119750976563</v>
      </c>
      <c r="AB30" s="1">
        <v>9.334691047668457</v>
      </c>
      <c r="AC30" s="1">
        <v>-1.0166051387786865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1.1047752604765047</v>
      </c>
      <c r="AL30">
        <f>(U30-T30)/(1000-U30)*AK30</f>
        <v>2.3572658468893538E-2</v>
      </c>
      <c r="AM30">
        <f>(P30+273.15)</f>
        <v>298.68689384460447</v>
      </c>
      <c r="AN30">
        <f>(O30+273.15)</f>
        <v>298.69464912414549</v>
      </c>
      <c r="AO30">
        <f>(Y30*AG30+Z30*AH30)*AI30</f>
        <v>24.064347606651154</v>
      </c>
      <c r="AP30">
        <f>((AO30+0.00000010773*(AN30^4-AM30^4))-AL30*44100)/(L30*51.4+0.00000043092*AM30^3)</f>
        <v>-8.3580564252875504</v>
      </c>
      <c r="AQ30">
        <f>0.61365*EXP(17.502*J30/(240.97+J30))</f>
        <v>3.2828910228849102</v>
      </c>
      <c r="AR30">
        <f>AQ30*1000/AA30</f>
        <v>37.291968342594551</v>
      </c>
      <c r="AS30">
        <f>(AR30-U30)</f>
        <v>16.426083561710762</v>
      </c>
      <c r="AT30">
        <f>IF(D30,P30,(O30+P30)/2)</f>
        <v>25.540771484375</v>
      </c>
      <c r="AU30">
        <f>0.61365*EXP(17.502*AT30/(240.97+AT30))</f>
        <v>3.2836469873283316</v>
      </c>
      <c r="AV30">
        <f>IF(AS30&lt;&gt;0,(1000-(AR30+U30)/2)/AS30*AL30,0)</f>
        <v>1.3933443585884171</v>
      </c>
      <c r="AW30">
        <f>U30*AA30/1000</f>
        <v>1.8368680677408411</v>
      </c>
      <c r="AX30">
        <f>(AU30-AW30)</f>
        <v>1.4467789195874905</v>
      </c>
      <c r="AY30">
        <f>1/(1.6/F30+1.37/N30)</f>
        <v>0.91860103087155842</v>
      </c>
      <c r="AZ30">
        <f>G30*AA30*0.001</f>
        <v>34.362814844829863</v>
      </c>
      <c r="BA30">
        <f>G30/S30</f>
        <v>0.98658909022577934</v>
      </c>
      <c r="BB30">
        <f>(1-AL30*AA30/AQ30/F30)*100</f>
        <v>71.042155491082283</v>
      </c>
      <c r="BC30">
        <f>(S30-E30/(N30/1.35))</f>
        <v>397.18846386009494</v>
      </c>
      <c r="BD30">
        <f>E30*BB30/100/BC30</f>
        <v>-7.8518230385762212E-3</v>
      </c>
    </row>
    <row r="31" spans="1:56" x14ac:dyDescent="0.25">
      <c r="A31" s="1" t="s">
        <v>1</v>
      </c>
      <c r="B31" s="1" t="s">
        <v>4926</v>
      </c>
      <c r="K31" s="1">
        <v>2.72</v>
      </c>
    </row>
    <row r="32" spans="1:56" x14ac:dyDescent="0.25">
      <c r="A32" s="1" t="s">
        <v>1</v>
      </c>
      <c r="B32" s="1" t="s">
        <v>4925</v>
      </c>
      <c r="K32" s="1">
        <v>2.72</v>
      </c>
    </row>
    <row r="33" spans="1:56" x14ac:dyDescent="0.25">
      <c r="A33" s="1">
        <v>6</v>
      </c>
      <c r="B33" s="1" t="s">
        <v>4924</v>
      </c>
      <c r="C33" s="1">
        <v>1291.5000040791929</v>
      </c>
      <c r="D33" s="1">
        <v>0</v>
      </c>
      <c r="E33">
        <f>(R33-S33*(1000-T33)/(1000-U33))*AK33</f>
        <v>-2.8027932614970941</v>
      </c>
      <c r="F33">
        <f>IF(AV33&lt;&gt;0,1/(1/AV33-1/N33),0)</f>
        <v>2.2501189282859428</v>
      </c>
      <c r="G33">
        <f>((AY33-AL33/2)*S33-E33)/(AY33+AL33/2)</f>
        <v>387.45978268652857</v>
      </c>
      <c r="H33">
        <f>AL33*1000</f>
        <v>23.696731993162789</v>
      </c>
      <c r="I33">
        <f>(AQ33-AW33)</f>
        <v>1.4259534572523023</v>
      </c>
      <c r="J33">
        <f>(P33+AP33*D33)</f>
        <v>25.481561660766602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25.500551223754883</v>
      </c>
      <c r="P33" s="1">
        <v>25.481561660766602</v>
      </c>
      <c r="Q33" s="1">
        <v>25.617624282836914</v>
      </c>
      <c r="R33" s="1">
        <v>400.27301025390625</v>
      </c>
      <c r="S33" s="1">
        <v>394.35110473632813</v>
      </c>
      <c r="T33" s="1">
        <v>-2.9688877984881401E-2</v>
      </c>
      <c r="U33" s="1">
        <v>20.970943450927734</v>
      </c>
      <c r="V33" s="1">
        <v>-7.9786166548728943E-2</v>
      </c>
      <c r="W33" s="1">
        <v>56.357509613037109</v>
      </c>
      <c r="X33" s="1">
        <v>300.48345947265625</v>
      </c>
      <c r="Y33" s="1">
        <v>300.50018310546875</v>
      </c>
      <c r="Z33" s="1">
        <v>11.505762100219727</v>
      </c>
      <c r="AA33" s="1">
        <v>88.034515380859375</v>
      </c>
      <c r="AB33" s="1">
        <v>9.4088821411132813</v>
      </c>
      <c r="AC33" s="1">
        <v>-1.0268189907073975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1.1047186010024126</v>
      </c>
      <c r="AL33">
        <f>(U33-T33)/(1000-U33)*AK33</f>
        <v>2.369673199316279E-2</v>
      </c>
      <c r="AM33">
        <f>(P33+273.15)</f>
        <v>298.63156166076658</v>
      </c>
      <c r="AN33">
        <f>(O33+273.15)</f>
        <v>298.65055122375486</v>
      </c>
      <c r="AO33">
        <f>(Y33*AG33+Z33*AH33)*AI33</f>
        <v>48.0800282222026</v>
      </c>
      <c r="AP33">
        <f>((AO33+0.00000010773*(AN33^4-AM33^4))-AL33*44100)/(L33*51.4+0.00000043092*AM33^3)</f>
        <v>-8.2047850341584532</v>
      </c>
      <c r="AQ33">
        <f>0.61365*EXP(17.502*J33/(240.97+J33))</f>
        <v>3.272120301034132</v>
      </c>
      <c r="AR33">
        <f>AQ33*1000/AA33</f>
        <v>37.168606959192303</v>
      </c>
      <c r="AS33">
        <f>(AR33-U33)</f>
        <v>16.197663508264569</v>
      </c>
      <c r="AT33">
        <f>IF(D33,P33,(O33+P33)/2)</f>
        <v>25.491056442260742</v>
      </c>
      <c r="AU33">
        <f>0.61365*EXP(17.502*AT33/(240.97+AT33))</f>
        <v>3.2739663165919453</v>
      </c>
      <c r="AV33">
        <f>IF(AS33&lt;&gt;0,(1000-(AR33+U33)/2)/AS33*AL33,0)</f>
        <v>1.4204439615187485</v>
      </c>
      <c r="AW33">
        <f>U33*AA33/1000</f>
        <v>1.8461668437818297</v>
      </c>
      <c r="AX33">
        <f>(AU33-AW33)</f>
        <v>1.4277994728101155</v>
      </c>
      <c r="AY33">
        <f>1/(1.6/F33+1.37/N33)</f>
        <v>0.93746718352669045</v>
      </c>
      <c r="AZ33">
        <f>G33*AA33*0.001</f>
        <v>34.109834198381627</v>
      </c>
      <c r="BA33">
        <f>G33/S33</f>
        <v>0.98252490745675169</v>
      </c>
      <c r="BB33">
        <f>(1-AL33*AA33/AQ33/F33)*100</f>
        <v>71.666077657848703</v>
      </c>
      <c r="BC33">
        <f>(S33-E33/(N33/1.35))</f>
        <v>395.33331222700667</v>
      </c>
      <c r="BD33">
        <f>E33*BB33/100/BC33</f>
        <v>-5.0809075108248355E-3</v>
      </c>
    </row>
    <row r="34" spans="1:56" x14ac:dyDescent="0.25">
      <c r="A34" s="1" t="s">
        <v>1</v>
      </c>
      <c r="B34" s="1" t="s">
        <v>4923</v>
      </c>
      <c r="K34" s="1">
        <v>2.72</v>
      </c>
    </row>
    <row r="35" spans="1:56" x14ac:dyDescent="0.25">
      <c r="A35" s="1" t="s">
        <v>1</v>
      </c>
      <c r="B35" s="1" t="s">
        <v>4922</v>
      </c>
      <c r="K35" s="1">
        <v>2.72</v>
      </c>
    </row>
    <row r="36" spans="1:56" x14ac:dyDescent="0.25">
      <c r="A36" s="1">
        <v>7</v>
      </c>
      <c r="B36" s="1" t="s">
        <v>4921</v>
      </c>
      <c r="C36" s="1">
        <v>1498.5000040791929</v>
      </c>
      <c r="D36" s="1">
        <v>0</v>
      </c>
      <c r="E36">
        <f>(R36-S36*(1000-T36)/(1000-U36))*AK36</f>
        <v>-2.361813127340004</v>
      </c>
      <c r="F36">
        <f>IF(AV36&lt;&gt;0,1/(1/AV36-1/N36),0)</f>
        <v>2.3762248840589941</v>
      </c>
      <c r="G36">
        <f>((AY36-AL36/2)*S36-E36)/(AY36+AL36/2)</f>
        <v>386.36214046650741</v>
      </c>
      <c r="H36">
        <f>AL36*1000</f>
        <v>24.030926941771472</v>
      </c>
      <c r="I36">
        <f>(AQ36-AW36)</f>
        <v>1.3973610888687842</v>
      </c>
      <c r="J36">
        <f>(P36+AP36*D36)</f>
        <v>25.464456558227539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25.498098373413086</v>
      </c>
      <c r="P36" s="1">
        <v>25.464456558227539</v>
      </c>
      <c r="Q36" s="1">
        <v>25.602510452270508</v>
      </c>
      <c r="R36" s="1">
        <v>399.99810791015625</v>
      </c>
      <c r="S36" s="1">
        <v>393.57467651367188</v>
      </c>
      <c r="T36" s="1">
        <v>-3.1209539622068405E-2</v>
      </c>
      <c r="U36" s="1">
        <v>21.259124755859375</v>
      </c>
      <c r="V36" s="1">
        <v>-8.3880513906478882E-2</v>
      </c>
      <c r="W36" s="1">
        <v>57.137218475341797</v>
      </c>
      <c r="X36" s="1">
        <v>300.48629760742188</v>
      </c>
      <c r="Y36" s="1">
        <v>500.64495849609375</v>
      </c>
      <c r="Z36" s="1">
        <v>11.595869064331055</v>
      </c>
      <c r="AA36" s="1">
        <v>88.029769897460938</v>
      </c>
      <c r="AB36" s="1">
        <v>9.4775466918945313</v>
      </c>
      <c r="AC36" s="1">
        <v>-1.0391858816146851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1.1047290353214037</v>
      </c>
      <c r="AL36">
        <f>(U36-T36)/(1000-U36)*AK36</f>
        <v>2.4030926941771471E-2</v>
      </c>
      <c r="AM36">
        <f>(P36+273.15)</f>
        <v>298.61445655822752</v>
      </c>
      <c r="AN36">
        <f>(O36+273.15)</f>
        <v>298.64809837341306</v>
      </c>
      <c r="AO36">
        <f>(Y36*AG36+Z36*AH36)*AI36</f>
        <v>80.103191568929105</v>
      </c>
      <c r="AP36">
        <f>((AO36+0.00000010773*(AN36^4-AM36^4))-AL36*44100)/(L36*51.4+0.00000043092*AM36^3)</f>
        <v>-8.0612452191769073</v>
      </c>
      <c r="AQ36">
        <f>0.61365*EXP(17.502*J36/(240.97+J36))</f>
        <v>3.2687969493485003</v>
      </c>
      <c r="AR36">
        <f>AQ36*1000/AA36</f>
        <v>37.132858045137098</v>
      </c>
      <c r="AS36">
        <f>(AR36-U36)</f>
        <v>15.873733289277723</v>
      </c>
      <c r="AT36">
        <f>IF(D36,P36,(O36+P36)/2)</f>
        <v>25.481277465820313</v>
      </c>
      <c r="AU36">
        <f>0.61365*EXP(17.502*AT36/(240.97+AT36))</f>
        <v>3.2720650606706423</v>
      </c>
      <c r="AV36">
        <f>IF(AS36&lt;&gt;0,(1000-(AR36+U36)/2)/AS36*AL36,0)</f>
        <v>1.4696807474516302</v>
      </c>
      <c r="AW36">
        <f>U36*AA36/1000</f>
        <v>1.8714358604797161</v>
      </c>
      <c r="AX36">
        <f>(AU36-AW36)</f>
        <v>1.4006292001909262</v>
      </c>
      <c r="AY36">
        <f>1/(1.6/F36+1.37/N36)</f>
        <v>0.97184806576322513</v>
      </c>
      <c r="AZ36">
        <f>G36*AA36*0.001</f>
        <v>34.011370322357131</v>
      </c>
      <c r="BA36">
        <f>G36/S36</f>
        <v>0.98167428831790216</v>
      </c>
      <c r="BB36">
        <f>(1-AL36*AA36/AQ36/F36)*100</f>
        <v>72.765173920040212</v>
      </c>
      <c r="BC36">
        <f>(S36-E36/(N36/1.35))</f>
        <v>394.40234745791309</v>
      </c>
      <c r="BD36">
        <f>E36*BB36/100/BC36</f>
        <v>-4.3574219090029261E-3</v>
      </c>
    </row>
    <row r="37" spans="1:56" x14ac:dyDescent="0.25">
      <c r="A37" s="1" t="s">
        <v>1</v>
      </c>
      <c r="B37" s="1" t="s">
        <v>4920</v>
      </c>
      <c r="K37" s="1">
        <v>2.72</v>
      </c>
    </row>
    <row r="38" spans="1:56" x14ac:dyDescent="0.25">
      <c r="A38" s="1" t="s">
        <v>1</v>
      </c>
      <c r="B38" s="1" t="s">
        <v>4919</v>
      </c>
      <c r="K38" s="1">
        <v>2.72</v>
      </c>
    </row>
    <row r="39" spans="1:56" x14ac:dyDescent="0.25">
      <c r="A39" s="1">
        <v>8</v>
      </c>
      <c r="B39" s="1" t="s">
        <v>4918</v>
      </c>
      <c r="C39" s="1">
        <v>1704.5000040791929</v>
      </c>
      <c r="D39" s="1">
        <v>0</v>
      </c>
      <c r="E39">
        <f>(R39-S39*(1000-T39)/(1000-U39))*AK39</f>
        <v>-1.7138884215585275</v>
      </c>
      <c r="F39">
        <f>IF(AV39&lt;&gt;0,1/(1/AV39-1/N39),0)</f>
        <v>2.565484039898402</v>
      </c>
      <c r="G39">
        <f>((AY39-AL39/2)*S39-E39)/(AY39+AL39/2)</f>
        <v>385.09849934542984</v>
      </c>
      <c r="H39">
        <f>AL39*1000</f>
        <v>24.493115115980775</v>
      </c>
      <c r="I39">
        <f>(AQ39-AW39)</f>
        <v>1.3590315396845214</v>
      </c>
      <c r="J39">
        <f>(P39+AP39*D39)</f>
        <v>25.446628570556641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25.515861511230469</v>
      </c>
      <c r="P39" s="1">
        <v>25.446628570556641</v>
      </c>
      <c r="Q39" s="1">
        <v>25.602993011474609</v>
      </c>
      <c r="R39" s="1">
        <v>399.90377807617188</v>
      </c>
      <c r="S39" s="1">
        <v>392.74880981445313</v>
      </c>
      <c r="T39" s="1">
        <v>-3.226872906088829E-2</v>
      </c>
      <c r="U39" s="1">
        <v>21.654787063598633</v>
      </c>
      <c r="V39" s="1">
        <v>-8.663756400346756E-2</v>
      </c>
      <c r="W39" s="1">
        <v>58.140434265136719</v>
      </c>
      <c r="X39" s="1">
        <v>300.54150390625</v>
      </c>
      <c r="Y39" s="1">
        <v>750.08245849609375</v>
      </c>
      <c r="Z39" s="1">
        <v>11.430871963500977</v>
      </c>
      <c r="AA39" s="1">
        <v>88.031562805175781</v>
      </c>
      <c r="AB39" s="1">
        <v>9.6150484085083008</v>
      </c>
      <c r="AC39" s="1">
        <v>-1.0551738739013672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1.1049319996553306</v>
      </c>
      <c r="AL39">
        <f>(U39-T39)/(1000-U39)*AK39</f>
        <v>2.4493115115980776E-2</v>
      </c>
      <c r="AM39">
        <f>(P39+273.15)</f>
        <v>298.59662857055662</v>
      </c>
      <c r="AN39">
        <f>(O39+273.15)</f>
        <v>298.66586151123045</v>
      </c>
      <c r="AO39">
        <f>(Y39*AG39+Z39*AH39)*AI39</f>
        <v>120.01319067687109</v>
      </c>
      <c r="AP39">
        <f>((AO39+0.00000010773*(AN39^4-AM39^4))-AL39*44100)/(L39*51.4+0.00000043092*AM39^3)</f>
        <v>-7.8972689468194845</v>
      </c>
      <c r="AQ39">
        <f>0.61365*EXP(17.502*J39/(240.97+J39))</f>
        <v>3.2653362871064124</v>
      </c>
      <c r="AR39">
        <f>AQ39*1000/AA39</f>
        <v>37.092790165874781</v>
      </c>
      <c r="AS39">
        <f>(AR39-U39)</f>
        <v>15.438003102276149</v>
      </c>
      <c r="AT39">
        <f>IF(D39,P39,(O39+P39)/2)</f>
        <v>25.481245040893555</v>
      </c>
      <c r="AU39">
        <f>0.61365*EXP(17.502*AT39/(240.97+AT39))</f>
        <v>3.272058758130616</v>
      </c>
      <c r="AV39">
        <f>IF(AS39&lt;&gt;0,(1000-(AR39+U39)/2)/AS39*AL39,0)</f>
        <v>1.5399439534082233</v>
      </c>
      <c r="AW39">
        <f>U39*AA39/1000</f>
        <v>1.906304747421891</v>
      </c>
      <c r="AX39">
        <f>(AU39-AW39)</f>
        <v>1.3657540107087249</v>
      </c>
      <c r="AY39">
        <f>1/(1.6/F39+1.37/N39)</f>
        <v>1.0211433186963588</v>
      </c>
      <c r="AZ39">
        <f>G39*AA39*0.001</f>
        <v>33.90082273130615</v>
      </c>
      <c r="BA39">
        <f>G39/S39</f>
        <v>0.98052111100568951</v>
      </c>
      <c r="BB39">
        <f>(1-AL39*AA39/AQ39/F39)*100</f>
        <v>74.261383222797917</v>
      </c>
      <c r="BC39">
        <f>(S39-E39/(N39/1.35))</f>
        <v>393.34942280613086</v>
      </c>
      <c r="BD39">
        <f>E39*BB39/100/BC39</f>
        <v>-3.235691156389572E-3</v>
      </c>
    </row>
    <row r="40" spans="1:56" x14ac:dyDescent="0.25">
      <c r="A40" s="1" t="s">
        <v>1</v>
      </c>
      <c r="B40" s="1" t="s">
        <v>4917</v>
      </c>
      <c r="K40" s="1">
        <v>2.72</v>
      </c>
    </row>
    <row r="41" spans="1:56" x14ac:dyDescent="0.25">
      <c r="A41" s="1" t="s">
        <v>1</v>
      </c>
      <c r="B41" s="1" t="s">
        <v>4916</v>
      </c>
      <c r="K41" s="1">
        <v>2.72</v>
      </c>
    </row>
    <row r="42" spans="1:56" x14ac:dyDescent="0.25">
      <c r="A42" s="1">
        <v>9</v>
      </c>
      <c r="B42" s="1" t="s">
        <v>4915</v>
      </c>
      <c r="C42" s="1">
        <v>1910.5000040791929</v>
      </c>
      <c r="D42" s="1">
        <v>0</v>
      </c>
      <c r="E42">
        <f>(R42-S42*(1000-T42)/(1000-U42))*AK42</f>
        <v>-1.2581443867451036</v>
      </c>
      <c r="F42">
        <f>IF(AV42&lt;&gt;0,1/(1/AV42-1/N42),0)</f>
        <v>2.7373863244986478</v>
      </c>
      <c r="G42">
        <f>((AY42-AL42/2)*S42-E42)/(AY42+AL42/2)</f>
        <v>384.54198241001421</v>
      </c>
      <c r="H42">
        <f>AL42*1000</f>
        <v>24.925064920736876</v>
      </c>
      <c r="I42">
        <f>(AQ42-AW42)</f>
        <v>1.3304808724174986</v>
      </c>
      <c r="J42">
        <f>(P42+AP42*D42)</f>
        <v>25.468486785888672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25.566247940063477</v>
      </c>
      <c r="P42" s="1">
        <v>25.468486785888672</v>
      </c>
      <c r="Q42" s="1">
        <v>25.639951705932617</v>
      </c>
      <c r="R42" s="1">
        <v>400.17752075195313</v>
      </c>
      <c r="S42" s="1">
        <v>392.46286010742188</v>
      </c>
      <c r="T42" s="1">
        <v>-3.2605040818452835E-2</v>
      </c>
      <c r="U42" s="1">
        <v>22.02888298034668</v>
      </c>
      <c r="V42" s="1">
        <v>-8.7272793054580688E-2</v>
      </c>
      <c r="W42" s="1">
        <v>58.963954925537109</v>
      </c>
      <c r="X42" s="1">
        <v>300.53594970703125</v>
      </c>
      <c r="Y42" s="1">
        <v>1000.3032836914063</v>
      </c>
      <c r="Z42" s="1">
        <v>11.47148323059082</v>
      </c>
      <c r="AA42" s="1">
        <v>88.025291442871094</v>
      </c>
      <c r="AB42" s="1">
        <v>9.6832656860351563</v>
      </c>
      <c r="AC42" s="1">
        <v>-1.0776206254959106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1.1049115798052616</v>
      </c>
      <c r="AL42">
        <f>(U42-T42)/(1000-U42)*AK42</f>
        <v>2.4925064920736876E-2</v>
      </c>
      <c r="AM42">
        <f>(P42+273.15)</f>
        <v>298.61848678588865</v>
      </c>
      <c r="AN42">
        <f>(O42+273.15)</f>
        <v>298.71624794006345</v>
      </c>
      <c r="AO42">
        <f>(Y42*AG42+Z42*AH42)*AI42</f>
        <v>160.04852181326169</v>
      </c>
      <c r="AP42">
        <f>((AO42+0.00000010773*(AN42^4-AM42^4))-AL42*44100)/(L42*51.4+0.00000043092*AM42^3)</f>
        <v>-7.7216508513766522</v>
      </c>
      <c r="AQ42">
        <f>0.61365*EXP(17.502*J42/(240.97+J42))</f>
        <v>3.2695797169234178</v>
      </c>
      <c r="AR42">
        <f>AQ42*1000/AA42</f>
        <v>37.143639780453249</v>
      </c>
      <c r="AS42">
        <f>(AR42-U42)</f>
        <v>15.114756800106569</v>
      </c>
      <c r="AT42">
        <f>IF(D42,P42,(O42+P42)/2)</f>
        <v>25.517367362976074</v>
      </c>
      <c r="AU42">
        <f>0.61365*EXP(17.502*AT42/(240.97+AT42))</f>
        <v>3.2790865518862624</v>
      </c>
      <c r="AV42">
        <f>IF(AS42&lt;&gt;0,(1000-(AR42+U42)/2)/AS42*AL42,0)</f>
        <v>1.6002656049945823</v>
      </c>
      <c r="AW42">
        <f>U42*AA42/1000</f>
        <v>1.9390988445059192</v>
      </c>
      <c r="AX42">
        <f>(AU42-AW42)</f>
        <v>1.3399877073803432</v>
      </c>
      <c r="AY42">
        <f>1/(1.6/F42+1.37/N42)</f>
        <v>1.0636830925630008</v>
      </c>
      <c r="AZ42">
        <f>G42*AA42*0.001</f>
        <v>33.849420073660916</v>
      </c>
      <c r="BA42">
        <f>G42/S42</f>
        <v>0.97981751013270502</v>
      </c>
      <c r="BB42">
        <f>(1-AL42*AA42/AQ42/F42)*100</f>
        <v>75.485911704740104</v>
      </c>
      <c r="BC42">
        <f>(S42-E42/(N42/1.35))</f>
        <v>392.90376270912003</v>
      </c>
      <c r="BD42">
        <f>E42*BB42/100/BC42</f>
        <v>-2.4171867287503274E-3</v>
      </c>
    </row>
    <row r="43" spans="1:56" x14ac:dyDescent="0.25">
      <c r="A43" s="1" t="s">
        <v>1</v>
      </c>
      <c r="B43" s="1" t="s">
        <v>4914</v>
      </c>
      <c r="K43" s="1">
        <v>2.72</v>
      </c>
    </row>
    <row r="44" spans="1:56" x14ac:dyDescent="0.25">
      <c r="A44" s="1" t="s">
        <v>1</v>
      </c>
      <c r="B44" s="1" t="s">
        <v>4913</v>
      </c>
      <c r="K44" s="1">
        <v>2.72</v>
      </c>
    </row>
    <row r="45" spans="1:56" x14ac:dyDescent="0.25">
      <c r="A45" s="1">
        <v>10</v>
      </c>
      <c r="B45" s="1" t="s">
        <v>4912</v>
      </c>
      <c r="C45" s="1">
        <v>2117.5000040791929</v>
      </c>
      <c r="D45" s="1">
        <v>0</v>
      </c>
      <c r="E45">
        <f>(R45-S45*(1000-T45)/(1000-U45))*AK45</f>
        <v>-1.0556380478065197</v>
      </c>
      <c r="F45">
        <f>IF(AV45&lt;&gt;0,1/(1/AV45-1/N45),0)</f>
        <v>2.8974274729477085</v>
      </c>
      <c r="G45">
        <f>((AY45-AL45/2)*S45-E45)/(AY45+AL45/2)</f>
        <v>384.10839255222322</v>
      </c>
      <c r="H45">
        <f>AL45*1000</f>
        <v>25.285622390500464</v>
      </c>
      <c r="I45">
        <f>(AQ45-AW45)</f>
        <v>1.3058639996937567</v>
      </c>
      <c r="J45">
        <f>(P45+AP45*D45)</f>
        <v>25.484458923339844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25.617877960205078</v>
      </c>
      <c r="P45" s="1">
        <v>25.484458923339844</v>
      </c>
      <c r="Q45" s="1">
        <v>25.677200317382813</v>
      </c>
      <c r="R45" s="1">
        <v>400.07693481445313</v>
      </c>
      <c r="S45" s="1">
        <v>392.05865478515625</v>
      </c>
      <c r="T45" s="1">
        <v>-3.3113356679677963E-2</v>
      </c>
      <c r="U45" s="1">
        <v>22.344532012939453</v>
      </c>
      <c r="V45" s="1">
        <v>-8.83592888712883E-2</v>
      </c>
      <c r="W45" s="1">
        <v>59.623886108398438</v>
      </c>
      <c r="X45" s="1">
        <v>300.47891235351563</v>
      </c>
      <c r="Y45" s="1">
        <v>1250.107177734375</v>
      </c>
      <c r="Z45" s="1">
        <v>11.55671501159668</v>
      </c>
      <c r="AA45" s="1">
        <v>88.022407531738281</v>
      </c>
      <c r="AB45" s="1">
        <v>9.8152999877929688</v>
      </c>
      <c r="AC45" s="1">
        <v>-1.0851658582687378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1.1047018836526308</v>
      </c>
      <c r="AL45">
        <f>(U45-T45)/(1000-U45)*AK45</f>
        <v>2.5285622390500462E-2</v>
      </c>
      <c r="AM45">
        <f>(P45+273.15)</f>
        <v>298.63445892333982</v>
      </c>
      <c r="AN45">
        <f>(O45+273.15)</f>
        <v>298.76787796020506</v>
      </c>
      <c r="AO45">
        <f>(Y45*AG45+Z45*AH45)*AI45</f>
        <v>200.01714396676834</v>
      </c>
      <c r="AP45">
        <f>((AO45+0.00000010773*(AN45^4-AM45^4))-AL45*44100)/(L45*51.4+0.00000043092*AM45^3)</f>
        <v>-7.5200389189875789</v>
      </c>
      <c r="AQ45">
        <f>0.61365*EXP(17.502*J45/(240.97+J45))</f>
        <v>3.2726835026426855</v>
      </c>
      <c r="AR45">
        <f>AQ45*1000/AA45</f>
        <v>37.180118045085877</v>
      </c>
      <c r="AS45">
        <f>(AR45-U45)</f>
        <v>14.835586032146423</v>
      </c>
      <c r="AT45">
        <f>IF(D45,P45,(O45+P45)/2)</f>
        <v>25.551168441772461</v>
      </c>
      <c r="AU45">
        <f>0.61365*EXP(17.502*AT45/(240.97+AT45))</f>
        <v>3.285674674550437</v>
      </c>
      <c r="AV45">
        <f>IF(AS45&lt;&gt;0,(1000-(AR45+U45)/2)/AS45*AL45,0)</f>
        <v>1.653663254366504</v>
      </c>
      <c r="AW45">
        <f>U45*AA45/1000</f>
        <v>1.9668195029489288</v>
      </c>
      <c r="AX45">
        <f>(AU45-AW45)</f>
        <v>1.3188551716015082</v>
      </c>
      <c r="AY45">
        <f>1/(1.6/F45+1.37/N45)</f>
        <v>1.1015102560238439</v>
      </c>
      <c r="AZ45">
        <f>G45*AA45*0.001</f>
        <v>33.810145465592704</v>
      </c>
      <c r="BA45">
        <f>G45/S45</f>
        <v>0.97972175301858933</v>
      </c>
      <c r="BB45">
        <f>(1-AL45*AA45/AQ45/F45)*100</f>
        <v>76.527988462020716</v>
      </c>
      <c r="BC45">
        <f>(S45-E45/(N45/1.35))</f>
        <v>392.42859130963859</v>
      </c>
      <c r="BD45">
        <f>E45*BB45/100/BC45</f>
        <v>-2.0586129077140767E-3</v>
      </c>
    </row>
    <row r="46" spans="1:56" x14ac:dyDescent="0.25">
      <c r="A46" s="1" t="s">
        <v>1</v>
      </c>
      <c r="B46" s="1" t="s">
        <v>4911</v>
      </c>
      <c r="K46" s="1">
        <v>2.72</v>
      </c>
    </row>
    <row r="47" spans="1:56" x14ac:dyDescent="0.25">
      <c r="A47" s="1" t="s">
        <v>1</v>
      </c>
      <c r="B47" s="1" t="s">
        <v>4910</v>
      </c>
      <c r="K47" s="1">
        <v>2.72</v>
      </c>
    </row>
    <row r="48" spans="1:56" x14ac:dyDescent="0.25">
      <c r="A48" s="1">
        <v>11</v>
      </c>
      <c r="B48" s="1" t="s">
        <v>4909</v>
      </c>
      <c r="C48" s="1">
        <v>2324.5000040791929</v>
      </c>
      <c r="D48" s="1">
        <v>0</v>
      </c>
      <c r="E48">
        <f>(R48-S48*(1000-T48)/(1000-U48))*AK48</f>
        <v>-1.1150898144009547</v>
      </c>
      <c r="F48">
        <f>IF(AV48&lt;&gt;0,1/(1/AV48-1/N48),0)</f>
        <v>3.0393936497338232</v>
      </c>
      <c r="G48">
        <f>((AY48-AL48/2)*S48-E48)/(AY48+AL48/2)</f>
        <v>384.00053973439566</v>
      </c>
      <c r="H48">
        <f>AL48*1000</f>
        <v>25.648179776077818</v>
      </c>
      <c r="I48">
        <f>(AQ48-AW48)</f>
        <v>1.2888785069945592</v>
      </c>
      <c r="J48">
        <f>(P48+AP48*D48)</f>
        <v>25.537416458129883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25.708515167236328</v>
      </c>
      <c r="P48" s="1">
        <v>25.537416458129883</v>
      </c>
      <c r="Q48" s="1">
        <v>25.744892120361328</v>
      </c>
      <c r="R48" s="1">
        <v>399.87890625</v>
      </c>
      <c r="S48" s="1">
        <v>391.7923583984375</v>
      </c>
      <c r="T48" s="1">
        <v>-3.3553957939147949E-2</v>
      </c>
      <c r="U48" s="1">
        <v>22.656574249267578</v>
      </c>
      <c r="V48" s="1">
        <v>-8.9047186076641083E-2</v>
      </c>
      <c r="W48" s="1">
        <v>60.127155303955078</v>
      </c>
      <c r="X48" s="1">
        <v>300.49392700195313</v>
      </c>
      <c r="Y48" s="1">
        <v>1600.786865234375</v>
      </c>
      <c r="Z48" s="1">
        <v>10.900816917419434</v>
      </c>
      <c r="AA48" s="1">
        <v>88.014823913574219</v>
      </c>
      <c r="AB48" s="1">
        <v>9.9659423828125</v>
      </c>
      <c r="AC48" s="1">
        <v>-1.0903604030609131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1.1047570845660037</v>
      </c>
      <c r="AL48">
        <f>(U48-T48)/(1000-U48)*AK48</f>
        <v>2.5648179776077817E-2</v>
      </c>
      <c r="AM48">
        <f>(P48+273.15)</f>
        <v>298.68741645812986</v>
      </c>
      <c r="AN48">
        <f>(O48+273.15)</f>
        <v>298.85851516723631</v>
      </c>
      <c r="AO48">
        <f>(Y48*AG48+Z48*AH48)*AI48</f>
        <v>256.12589271264005</v>
      </c>
      <c r="AP48">
        <f>((AO48+0.00000010773*(AN48^4-AM48^4))-AL48*44100)/(L48*51.4+0.00000043092*AM48^3)</f>
        <v>-7.185848514427188</v>
      </c>
      <c r="AQ48">
        <f>0.61365*EXP(17.502*J48/(240.97+J48))</f>
        <v>3.2829929000286651</v>
      </c>
      <c r="AR48">
        <f>AQ48*1000/AA48</f>
        <v>37.300454105917275</v>
      </c>
      <c r="AS48">
        <f>(AR48-U48)</f>
        <v>14.643879856649697</v>
      </c>
      <c r="AT48">
        <f>IF(D48,P48,(O48+P48)/2)</f>
        <v>25.622965812683105</v>
      </c>
      <c r="AU48">
        <f>0.61365*EXP(17.502*AT48/(240.97+AT48))</f>
        <v>3.299706982290791</v>
      </c>
      <c r="AV48">
        <f>IF(AS48&lt;&gt;0,(1000-(AR48+U48)/2)/AS48*AL48,0)</f>
        <v>1.6989544914719916</v>
      </c>
      <c r="AW48">
        <f>U48*AA48/1000</f>
        <v>1.9941143930341059</v>
      </c>
      <c r="AX48">
        <f>(AU48-AW48)</f>
        <v>1.3055925892566851</v>
      </c>
      <c r="AY48">
        <f>1/(1.6/F48+1.37/N48)</f>
        <v>1.1337209484254664</v>
      </c>
      <c r="AZ48">
        <f>G48*AA48*0.001</f>
        <v>33.797739887440294</v>
      </c>
      <c r="BA48">
        <f>G48/S48</f>
        <v>0.98011237713799959</v>
      </c>
      <c r="BB48">
        <f>(1-AL48*AA48/AQ48/F48)*100</f>
        <v>77.376724809754364</v>
      </c>
      <c r="BC48">
        <f>(S48-E48/(N48/1.35))</f>
        <v>392.18312912831249</v>
      </c>
      <c r="BD48">
        <f>E48*BB48/100/BC48</f>
        <v>-2.2000435842010287E-3</v>
      </c>
    </row>
    <row r="49" spans="1:56" x14ac:dyDescent="0.25">
      <c r="A49" s="1" t="s">
        <v>1</v>
      </c>
      <c r="B49" s="1" t="s">
        <v>4908</v>
      </c>
      <c r="K49" s="1">
        <v>2.72</v>
      </c>
    </row>
    <row r="50" spans="1:56" x14ac:dyDescent="0.25">
      <c r="A50" s="1" t="s">
        <v>1</v>
      </c>
      <c r="B50" s="1" t="s">
        <v>4907</v>
      </c>
      <c r="K50" s="1">
        <v>2.72</v>
      </c>
    </row>
    <row r="51" spans="1:56" x14ac:dyDescent="0.25">
      <c r="A51" s="1">
        <v>12</v>
      </c>
      <c r="B51" s="1" t="s">
        <v>4906</v>
      </c>
      <c r="C51" s="1">
        <v>2530.5000040791929</v>
      </c>
      <c r="D51" s="1">
        <v>0</v>
      </c>
      <c r="E51">
        <f>(R51-S51*(1000-T51)/(1000-U51))*AK51</f>
        <v>-1.4022596808607313</v>
      </c>
      <c r="F51">
        <f>IF(AV51&lt;&gt;0,1/(1/AV51-1/N51),0)</f>
        <v>2.8483970458031989</v>
      </c>
      <c r="G51">
        <f>((AY51-AL51/2)*S51-E51)/(AY51+AL51/2)</f>
        <v>384.41397073286117</v>
      </c>
      <c r="H51">
        <f>AL51*1000</f>
        <v>25.338190229171946</v>
      </c>
      <c r="I51">
        <f>(AQ51-AW51)</f>
        <v>1.3210630032504997</v>
      </c>
      <c r="J51">
        <f>(P51+AP51*D51)</f>
        <v>25.579992294311523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25.817686080932617</v>
      </c>
      <c r="P51" s="1">
        <v>25.579992294311523</v>
      </c>
      <c r="Q51" s="1">
        <v>25.826557159423828</v>
      </c>
      <c r="R51" s="1">
        <v>399.8775634765625</v>
      </c>
      <c r="S51" s="1">
        <v>392.15286254882813</v>
      </c>
      <c r="T51" s="1">
        <v>-3.4696910530328751E-2</v>
      </c>
      <c r="U51" s="1">
        <v>22.386684417724609</v>
      </c>
      <c r="V51" s="1">
        <v>-9.1480813920497894E-2</v>
      </c>
      <c r="W51" s="1">
        <v>59.0240478515625</v>
      </c>
      <c r="X51" s="1">
        <v>300.5032958984375</v>
      </c>
      <c r="Y51" s="1">
        <v>2001.08203125</v>
      </c>
      <c r="Z51" s="1">
        <v>8.8092594146728516</v>
      </c>
      <c r="AA51" s="1">
        <v>88.009407043457031</v>
      </c>
      <c r="AB51" s="1">
        <v>9.8575801849365234</v>
      </c>
      <c r="AC51" s="1">
        <v>-1.0503251552581787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1.104791529038373</v>
      </c>
      <c r="AL51">
        <f>(U51-T51)/(1000-U51)*AK51</f>
        <v>2.5338190229171945E-2</v>
      </c>
      <c r="AM51">
        <f>(P51+273.15)</f>
        <v>298.7299922943115</v>
      </c>
      <c r="AN51">
        <f>(O51+273.15)</f>
        <v>298.96768608093259</v>
      </c>
      <c r="AO51">
        <f>(Y51*AG51+Z51*AH51)*AI51</f>
        <v>320.17311784357298</v>
      </c>
      <c r="AP51">
        <f>((AO51+0.00000010773*(AN51^4-AM51^4))-AL51*44100)/(L51*51.4+0.00000043092*AM51^3)</f>
        <v>-6.5395502087781336</v>
      </c>
      <c r="AQ51">
        <f>0.61365*EXP(17.502*J51/(240.97+J51))</f>
        <v>3.2913018245234418</v>
      </c>
      <c r="AR51">
        <f>AQ51*1000/AA51</f>
        <v>37.397159407042388</v>
      </c>
      <c r="AS51">
        <f>(AR51-U51)</f>
        <v>15.010474989317778</v>
      </c>
      <c r="AT51">
        <f>IF(D51,P51,(O51+P51)/2)</f>
        <v>25.69883918762207</v>
      </c>
      <c r="AU51">
        <f>0.61365*EXP(17.502*AT51/(240.97+AT51))</f>
        <v>3.3145927846261221</v>
      </c>
      <c r="AV51">
        <f>IF(AS51&lt;&gt;0,(1000-(AR51+U51)/2)/AS51*AL51,0)</f>
        <v>1.6375752961137713</v>
      </c>
      <c r="AW51">
        <f>U51*AA51/1000</f>
        <v>1.970238821272942</v>
      </c>
      <c r="AX51">
        <f>(AU51-AW51)</f>
        <v>1.34435396335318</v>
      </c>
      <c r="AY51">
        <f>1/(1.6/F51+1.37/N51)</f>
        <v>1.0900965659466066</v>
      </c>
      <c r="AZ51">
        <f>G51*AA51*0.001</f>
        <v>33.832045623419958</v>
      </c>
      <c r="BA51">
        <f>G51/S51</f>
        <v>0.98026562456877808</v>
      </c>
      <c r="BB51">
        <f>(1-AL51*AA51/AQ51/F51)*100</f>
        <v>76.213176498664964</v>
      </c>
      <c r="BC51">
        <f>(S51-E51/(N51/1.35))</f>
        <v>392.64426874040794</v>
      </c>
      <c r="BD51">
        <f>E51*BB51/100/BC51</f>
        <v>-2.7218190372990466E-3</v>
      </c>
    </row>
    <row r="52" spans="1:56" x14ac:dyDescent="0.25">
      <c r="A52" s="1" t="s">
        <v>1</v>
      </c>
      <c r="B52" s="1" t="s">
        <v>4905</v>
      </c>
    </row>
    <row r="53" spans="1:56" x14ac:dyDescent="0.25">
      <c r="A53" s="1" t="s">
        <v>1</v>
      </c>
      <c r="B53" s="1" t="s">
        <v>4904</v>
      </c>
    </row>
    <row r="54" spans="1:56" x14ac:dyDescent="0.25">
      <c r="A54" s="1" t="s">
        <v>1</v>
      </c>
      <c r="B54" s="1" t="s">
        <v>4903</v>
      </c>
    </row>
    <row r="55" spans="1:56" x14ac:dyDescent="0.25">
      <c r="A55" s="1" t="s">
        <v>1</v>
      </c>
      <c r="B55" s="1" t="s">
        <v>4902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5AA1E-ED77-485B-9D33-DF59998FBE4B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4992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4991</v>
      </c>
    </row>
    <row r="12" spans="1:56" x14ac:dyDescent="0.25">
      <c r="A12" s="1" t="s">
        <v>1</v>
      </c>
      <c r="B12" s="1" t="s">
        <v>4990</v>
      </c>
    </row>
    <row r="13" spans="1:56" x14ac:dyDescent="0.25">
      <c r="A13" s="1" t="s">
        <v>1</v>
      </c>
      <c r="B13" s="1" t="s">
        <v>4989</v>
      </c>
    </row>
    <row r="14" spans="1:56" x14ac:dyDescent="0.25">
      <c r="A14" s="1" t="s">
        <v>1</v>
      </c>
      <c r="B14" s="1" t="s">
        <v>4988</v>
      </c>
    </row>
    <row r="15" spans="1:56" x14ac:dyDescent="0.25">
      <c r="A15" s="1" t="s">
        <v>1</v>
      </c>
      <c r="B15" s="1" t="s">
        <v>4987</v>
      </c>
    </row>
    <row r="16" spans="1:56" x14ac:dyDescent="0.25">
      <c r="A16" s="1" t="s">
        <v>1</v>
      </c>
      <c r="B16" s="1" t="s">
        <v>4986</v>
      </c>
    </row>
    <row r="17" spans="1:56" x14ac:dyDescent="0.25">
      <c r="A17" s="1" t="s">
        <v>1</v>
      </c>
      <c r="B17" s="1" t="s">
        <v>4985</v>
      </c>
    </row>
    <row r="18" spans="1:56" x14ac:dyDescent="0.25">
      <c r="A18" s="1">
        <v>1</v>
      </c>
      <c r="B18" s="1" t="s">
        <v>4984</v>
      </c>
      <c r="C18" s="1">
        <v>228.00000697374344</v>
      </c>
      <c r="D18" s="1">
        <v>0</v>
      </c>
      <c r="E18">
        <f>(R18-S18*(1000-T18)/(1000-U18))*AK18</f>
        <v>-4.1506848323136545</v>
      </c>
      <c r="F18">
        <f>IF(AV18&lt;&gt;0,1/(1/AV18-1/N18),0)</f>
        <v>5.9174610820884883</v>
      </c>
      <c r="G18">
        <f>((AY18-AL18/2)*S18-E18)/(AY18+AL18/2)</f>
        <v>390.39741634006884</v>
      </c>
      <c r="H18">
        <f>AL18*1000</f>
        <v>26.745056751298172</v>
      </c>
      <c r="I18">
        <f>(AQ18-AW18)</f>
        <v>0.92009767631485628</v>
      </c>
      <c r="J18">
        <f>(P18+AP18*D18)</f>
        <v>24.021995544433594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25.371896743774414</v>
      </c>
      <c r="P18" s="1">
        <v>24.021995544433594</v>
      </c>
      <c r="Q18" s="1">
        <v>25.504274368286133</v>
      </c>
      <c r="R18" s="1">
        <v>399.9229736328125</v>
      </c>
      <c r="S18" s="1">
        <v>394.1412353515625</v>
      </c>
      <c r="T18" s="1">
        <v>1.7962033161893487E-3</v>
      </c>
      <c r="U18" s="1">
        <v>23.626865386962891</v>
      </c>
      <c r="V18" s="1">
        <v>4.8615057021379471E-3</v>
      </c>
      <c r="W18" s="1">
        <v>63.947181701660156</v>
      </c>
      <c r="X18" s="1">
        <v>300.64581298828125</v>
      </c>
      <c r="Y18" s="1">
        <v>-9.4764716923236847E-2</v>
      </c>
      <c r="Z18" s="1">
        <v>7.7456703186035156</v>
      </c>
      <c r="AA18" s="1">
        <v>87.986122131347656</v>
      </c>
      <c r="AB18" s="1">
        <v>34.027816772460938</v>
      </c>
      <c r="AC18" s="1">
        <v>1.0722167491912842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1.1053154889275043</v>
      </c>
      <c r="AL18">
        <f>(U18-T18)/(1000-U18)*AK18</f>
        <v>2.6745056751298173E-2</v>
      </c>
      <c r="AM18">
        <f>(P18+273.15)</f>
        <v>297.17199554443357</v>
      </c>
      <c r="AN18">
        <f>(O18+273.15)</f>
        <v>298.52189674377439</v>
      </c>
      <c r="AO18">
        <f>(Y18*AG18+Z18*AH18)*AI18</f>
        <v>-1.5162354368812858E-2</v>
      </c>
      <c r="AP18">
        <f>((AO18+0.00000010773*(AN18^4-AM18^4))-AL18*44100)/(L18*51.4+0.00000043092*AM18^3)</f>
        <v>-9.5957881959812088</v>
      </c>
      <c r="AQ18">
        <f>0.61365*EXP(17.502*J18/(240.97+J18))</f>
        <v>2.9989339398330839</v>
      </c>
      <c r="AR18">
        <f>AQ18*1000/AA18</f>
        <v>34.08416994848583</v>
      </c>
      <c r="AS18">
        <f>(AR18-U18)</f>
        <v>10.457304561522939</v>
      </c>
      <c r="AT18">
        <f>IF(D18,P18,(O18+P18)/2)</f>
        <v>24.696946144104004</v>
      </c>
      <c r="AU18">
        <f>0.61365*EXP(17.502*AT18/(240.97+AT18))</f>
        <v>3.1226793489212108</v>
      </c>
      <c r="AV18">
        <f>IF(AS18&lt;&gt;0,(1000-(AR18+U18)/2)/AS18*AL18,0)</f>
        <v>2.483748478480214</v>
      </c>
      <c r="AW18">
        <f>U18*AA18/1000</f>
        <v>2.0788362635182276</v>
      </c>
      <c r="AX18">
        <f>(AU18-AW18)</f>
        <v>1.0438430854029832</v>
      </c>
      <c r="AY18">
        <f>1/(1.6/F18+1.37/N18)</f>
        <v>1.6936130004576488</v>
      </c>
      <c r="AZ18">
        <f>G18*AA18*0.001</f>
        <v>34.349554753859877</v>
      </c>
      <c r="BA18">
        <f>G18/S18</f>
        <v>0.99050132623612885</v>
      </c>
      <c r="BB18">
        <f>(1-AL18*AA18/AQ18/F18)*100</f>
        <v>86.739637660286149</v>
      </c>
      <c r="BC18">
        <f>(S18-E18/(N18/1.35))</f>
        <v>395.45034024016564</v>
      </c>
      <c r="BD18">
        <f>E18*BB18/100/BC18</f>
        <v>-9.104275853657846E-3</v>
      </c>
    </row>
    <row r="19" spans="1:56" x14ac:dyDescent="0.25">
      <c r="A19" s="1" t="s">
        <v>1</v>
      </c>
      <c r="B19" s="1" t="s">
        <v>4983</v>
      </c>
      <c r="K19" s="1">
        <v>2.72</v>
      </c>
    </row>
    <row r="20" spans="1:56" x14ac:dyDescent="0.25">
      <c r="A20" s="1" t="s">
        <v>1</v>
      </c>
      <c r="B20" s="1" t="s">
        <v>4982</v>
      </c>
      <c r="K20" s="1">
        <v>2.72</v>
      </c>
    </row>
    <row r="21" spans="1:56" x14ac:dyDescent="0.25">
      <c r="A21" s="1">
        <v>2</v>
      </c>
      <c r="B21" s="1" t="s">
        <v>4981</v>
      </c>
      <c r="C21" s="1">
        <v>434.50000698491931</v>
      </c>
      <c r="D21" s="1">
        <v>0</v>
      </c>
      <c r="E21">
        <f>(R21-S21*(1000-T21)/(1000-U21))*AK21</f>
        <v>-3.2397687856007398</v>
      </c>
      <c r="F21">
        <f>IF(AV21&lt;&gt;0,1/(1/AV21-1/N21),0)</f>
        <v>5.5472532924377065</v>
      </c>
      <c r="G21">
        <f>((AY21-AL21/2)*S21-E21)/(AY21+AL21/2)</f>
        <v>389.44366298478917</v>
      </c>
      <c r="H21">
        <f>AL21*1000</f>
        <v>26.061386459174692</v>
      </c>
      <c r="I21">
        <f>(AQ21-AW21)</f>
        <v>0.92220316407963265</v>
      </c>
      <c r="J21">
        <f>(P21+AP21*D21)</f>
        <v>23.750335693359375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25.303688049316406</v>
      </c>
      <c r="P21" s="1">
        <v>23.750335693359375</v>
      </c>
      <c r="Q21" s="1">
        <v>25.480617523193359</v>
      </c>
      <c r="R21" s="1">
        <v>400.03341674804688</v>
      </c>
      <c r="S21" s="1">
        <v>393.68179321289063</v>
      </c>
      <c r="T21" s="1">
        <v>1.5258960425853729E-2</v>
      </c>
      <c r="U21" s="1">
        <v>23.051370620727539</v>
      </c>
      <c r="V21" s="1">
        <v>4.1465848684310913E-2</v>
      </c>
      <c r="W21" s="1">
        <v>62.641536712646484</v>
      </c>
      <c r="X21" s="1">
        <v>300.627685546875</v>
      </c>
      <c r="Y21" s="1">
        <v>25.701869964599609</v>
      </c>
      <c r="Z21" s="1">
        <v>7.3043293952941895</v>
      </c>
      <c r="AA21" s="1">
        <v>87.983840942382813</v>
      </c>
      <c r="AB21" s="1">
        <v>33.81787109375</v>
      </c>
      <c r="AC21" s="1">
        <v>1.0715014934539795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1.1052488439223342</v>
      </c>
      <c r="AL21">
        <f>(U21-T21)/(1000-U21)*AK21</f>
        <v>2.606138645917469E-2</v>
      </c>
      <c r="AM21">
        <f>(P21+273.15)</f>
        <v>296.90033569335935</v>
      </c>
      <c r="AN21">
        <f>(O21+273.15)</f>
        <v>298.45368804931638</v>
      </c>
      <c r="AO21">
        <f>(Y21*AG21+Z21*AH21)*AI21</f>
        <v>4.1122991024188877</v>
      </c>
      <c r="AP21">
        <f>((AO21+0.00000010773*(AN21^4-AM21^4))-AL21*44100)/(L21*51.4+0.00000043092*AM21^3)</f>
        <v>-9.2967657592742583</v>
      </c>
      <c r="AQ21">
        <f>0.61365*EXP(17.502*J21/(240.97+J21))</f>
        <v>2.9503512902776405</v>
      </c>
      <c r="AR21">
        <f>AQ21*1000/AA21</f>
        <v>33.532876704140598</v>
      </c>
      <c r="AS21">
        <f>(AR21-U21)</f>
        <v>10.481506083413059</v>
      </c>
      <c r="AT21">
        <f>IF(D21,P21,(O21+P21)/2)</f>
        <v>24.527011871337891</v>
      </c>
      <c r="AU21">
        <f>0.61365*EXP(17.502*AT21/(240.97+AT21))</f>
        <v>3.0911106044528642</v>
      </c>
      <c r="AV21">
        <f>IF(AS21&lt;&gt;0,(1000-(AR21+U21)/2)/AS21*AL21,0)</f>
        <v>2.4160701991799107</v>
      </c>
      <c r="AW21">
        <f>U21*AA21/1000</f>
        <v>2.0281481261980079</v>
      </c>
      <c r="AX21">
        <f>(AU21-AW21)</f>
        <v>1.0629624782548563</v>
      </c>
      <c r="AY21">
        <f>1/(1.6/F21+1.37/N21)</f>
        <v>1.6433895183801264</v>
      </c>
      <c r="AZ21">
        <f>G21*AA21*0.001</f>
        <v>34.264749300072623</v>
      </c>
      <c r="BA21">
        <f>G21/S21</f>
        <v>0.98923462984276334</v>
      </c>
      <c r="BB21">
        <f>(1-AL21*AA21/AQ21/F21)*100</f>
        <v>85.989658939547326</v>
      </c>
      <c r="BC21">
        <f>(S21-E21/(N21/1.35))</f>
        <v>394.70359981264869</v>
      </c>
      <c r="BD21">
        <f>E21*BB21/100/BC21</f>
        <v>-7.0581219185493595E-3</v>
      </c>
    </row>
    <row r="22" spans="1:56" x14ac:dyDescent="0.25">
      <c r="A22" s="1" t="s">
        <v>1</v>
      </c>
      <c r="B22" s="1" t="s">
        <v>4980</v>
      </c>
      <c r="K22" s="1">
        <v>2.72</v>
      </c>
    </row>
    <row r="23" spans="1:56" x14ac:dyDescent="0.25">
      <c r="A23" s="1" t="s">
        <v>1</v>
      </c>
      <c r="B23" s="1" t="s">
        <v>4979</v>
      </c>
      <c r="K23" s="1">
        <v>2.72</v>
      </c>
    </row>
    <row r="24" spans="1:56" x14ac:dyDescent="0.25">
      <c r="A24" s="1">
        <v>3</v>
      </c>
      <c r="B24" s="1" t="s">
        <v>4978</v>
      </c>
      <c r="C24" s="1">
        <v>640.50000698491931</v>
      </c>
      <c r="D24" s="1">
        <v>0</v>
      </c>
      <c r="E24">
        <f>(R24-S24*(1000-T24)/(1000-U24))*AK24</f>
        <v>-2.5682803172529503</v>
      </c>
      <c r="F24">
        <f>IF(AV24&lt;&gt;0,1/(1/AV24-1/N24),0)</f>
        <v>5.3521020856725015</v>
      </c>
      <c r="G24">
        <f>((AY24-AL24/2)*S24-E24)/(AY24+AL24/2)</f>
        <v>388.68645770636078</v>
      </c>
      <c r="H24">
        <f>AL24*1000</f>
        <v>25.591198314926622</v>
      </c>
      <c r="I24">
        <f>(AQ24-AW24)</f>
        <v>0.92028103693967922</v>
      </c>
      <c r="J24">
        <f>(P24+AP24*D24)</f>
        <v>23.549205780029297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25.192777633666992</v>
      </c>
      <c r="P24" s="1">
        <v>23.549205780029297</v>
      </c>
      <c r="Q24" s="1">
        <v>25.386123657226563</v>
      </c>
      <c r="R24" s="1">
        <v>400.07266235351563</v>
      </c>
      <c r="S24" s="1">
        <v>393.29043579101563</v>
      </c>
      <c r="T24" s="1">
        <v>4.2366418987512589E-2</v>
      </c>
      <c r="U24" s="1">
        <v>22.67034912109375</v>
      </c>
      <c r="V24" s="1">
        <v>0.11588750034570694</v>
      </c>
      <c r="W24" s="1">
        <v>62.011619567871094</v>
      </c>
      <c r="X24" s="1">
        <v>300.64553833007813</v>
      </c>
      <c r="Y24" s="1">
        <v>50.828224182128906</v>
      </c>
      <c r="Z24" s="1">
        <v>8.2649965286254883</v>
      </c>
      <c r="AA24" s="1">
        <v>87.980369567871094</v>
      </c>
      <c r="AB24" s="1">
        <v>33.771453857421875</v>
      </c>
      <c r="AC24" s="1">
        <v>1.0693273544311523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1.1053144791546987</v>
      </c>
      <c r="AL24">
        <f>(U24-T24)/(1000-U24)*AK24</f>
        <v>2.5591198314926622E-2</v>
      </c>
      <c r="AM24">
        <f>(P24+273.15)</f>
        <v>296.69920578002927</v>
      </c>
      <c r="AN24">
        <f>(O24+273.15)</f>
        <v>298.34277763366697</v>
      </c>
      <c r="AO24">
        <f>(Y24*AG24+Z24*AH24)*AI24</f>
        <v>8.1325156873647302</v>
      </c>
      <c r="AP24">
        <f>((AO24+0.00000010773*(AN24^4-AM24^4))-AL24*44100)/(L24*51.4+0.00000043092*AM24^3)</f>
        <v>-9.0861543316611897</v>
      </c>
      <c r="AQ24">
        <f>0.61365*EXP(17.502*J24/(240.97+J24))</f>
        <v>2.9148267308461691</v>
      </c>
      <c r="AR24">
        <f>AQ24*1000/AA24</f>
        <v>33.130421537926949</v>
      </c>
      <c r="AS24">
        <f>(AR24-U24)</f>
        <v>10.460072416833199</v>
      </c>
      <c r="AT24">
        <f>IF(D24,P24,(O24+P24)/2)</f>
        <v>24.370991706848145</v>
      </c>
      <c r="AU24">
        <f>0.61365*EXP(17.502*AT24/(240.97+AT24))</f>
        <v>3.0623726881386575</v>
      </c>
      <c r="AV24">
        <f>IF(AS24&lt;&gt;0,(1000-(AR24+U24)/2)/AS24*AL24,0)</f>
        <v>2.3783003625158323</v>
      </c>
      <c r="AW24">
        <f>U24*AA24/1000</f>
        <v>1.9945456939064898</v>
      </c>
      <c r="AX24">
        <f>(AU24-AW24)</f>
        <v>1.0678269942321676</v>
      </c>
      <c r="AY24">
        <f>1/(1.6/F24+1.37/N24)</f>
        <v>1.615468715441416</v>
      </c>
      <c r="AZ24">
        <f>G24*AA24*0.001</f>
        <v>34.196778195032323</v>
      </c>
      <c r="BA24">
        <f>G24/S24</f>
        <v>0.98829369426338842</v>
      </c>
      <c r="BB24">
        <f>(1-AL24*AA24/AQ24/F24)*100</f>
        <v>85.567576237341541</v>
      </c>
      <c r="BC24">
        <f>(S24-E24/(N24/1.35))</f>
        <v>394.10045834258216</v>
      </c>
      <c r="BD24">
        <f>E24*BB24/100/BC24</f>
        <v>-5.5762818132622446E-3</v>
      </c>
    </row>
    <row r="25" spans="1:56" x14ac:dyDescent="0.25">
      <c r="A25" s="1" t="s">
        <v>1</v>
      </c>
      <c r="B25" s="1" t="s">
        <v>4977</v>
      </c>
      <c r="K25" s="1">
        <v>2.72</v>
      </c>
    </row>
    <row r="26" spans="1:56" x14ac:dyDescent="0.25">
      <c r="A26" s="1" t="s">
        <v>1</v>
      </c>
      <c r="B26" s="1" t="s">
        <v>4976</v>
      </c>
      <c r="K26" s="1">
        <v>2.72</v>
      </c>
    </row>
    <row r="27" spans="1:56" x14ac:dyDescent="0.25">
      <c r="A27" s="1">
        <v>4</v>
      </c>
      <c r="B27" s="1" t="s">
        <v>4975</v>
      </c>
      <c r="C27" s="1">
        <v>846.50000698491931</v>
      </c>
      <c r="D27" s="1">
        <v>0</v>
      </c>
      <c r="E27">
        <f>(R27-S27*(1000-T27)/(1000-U27))*AK27</f>
        <v>-1.8367180516856394</v>
      </c>
      <c r="F27">
        <f>IF(AV27&lt;&gt;0,1/(1/AV27-1/N27),0)</f>
        <v>5.3409500385380593</v>
      </c>
      <c r="G27">
        <f>((AY27-AL27/2)*S27-E27)/(AY27+AL27/2)</f>
        <v>387.61573435032051</v>
      </c>
      <c r="H27">
        <f>AL27*1000</f>
        <v>25.475514547349807</v>
      </c>
      <c r="I27">
        <f>(AQ27-AW27)</f>
        <v>0.91694007684519208</v>
      </c>
      <c r="J27">
        <f>(P27+AP27*D27)</f>
        <v>23.508506774902344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25.127073287963867</v>
      </c>
      <c r="P27" s="1">
        <v>23.508506774902344</v>
      </c>
      <c r="Q27" s="1">
        <v>25.320199966430664</v>
      </c>
      <c r="R27" s="1">
        <v>400.0244140625</v>
      </c>
      <c r="S27" s="1">
        <v>392.63601684570313</v>
      </c>
      <c r="T27" s="1">
        <v>0.10094629228115082</v>
      </c>
      <c r="U27" s="1">
        <v>22.62928581237793</v>
      </c>
      <c r="V27" s="1">
        <v>0.27718082070350647</v>
      </c>
      <c r="W27" s="1">
        <v>62.136051177978516</v>
      </c>
      <c r="X27" s="1">
        <v>300.62286376953125</v>
      </c>
      <c r="Y27" s="1">
        <v>101.01188659667969</v>
      </c>
      <c r="Z27" s="1">
        <v>8.2950916290283203</v>
      </c>
      <c r="AA27" s="1">
        <v>87.972015380859375</v>
      </c>
      <c r="AB27" s="1">
        <v>33.842582702636719</v>
      </c>
      <c r="AC27" s="1">
        <v>1.0569915771484375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1.1052311167997468</v>
      </c>
      <c r="AL27">
        <f>(U27-T27)/(1000-U27)*AK27</f>
        <v>2.5475514547349806E-2</v>
      </c>
      <c r="AM27">
        <f>(P27+273.15)</f>
        <v>296.65850677490232</v>
      </c>
      <c r="AN27">
        <f>(O27+273.15)</f>
        <v>298.27707328796384</v>
      </c>
      <c r="AO27">
        <f>(Y27*AG27+Z27*AH27)*AI27</f>
        <v>16.161901494222093</v>
      </c>
      <c r="AP27">
        <f>((AO27+0.00000010773*(AN27^4-AM27^4))-AL27*44100)/(L27*51.4+0.00000043092*AM27^3)</f>
        <v>-8.9806305248734972</v>
      </c>
      <c r="AQ27">
        <f>0.61365*EXP(17.502*J27/(240.97+J27))</f>
        <v>2.9076839563895662</v>
      </c>
      <c r="AR27">
        <f>AQ27*1000/AA27</f>
        <v>33.05237402827774</v>
      </c>
      <c r="AS27">
        <f>(AR27-U27)</f>
        <v>10.42308821589981</v>
      </c>
      <c r="AT27">
        <f>IF(D27,P27,(O27+P27)/2)</f>
        <v>24.317790031433105</v>
      </c>
      <c r="AU27">
        <f>0.61365*EXP(17.502*AT27/(240.97+AT27))</f>
        <v>3.0526268224983322</v>
      </c>
      <c r="AV27">
        <f>IF(AS27&lt;&gt;0,(1000-(AR27+U27)/2)/AS27*AL27,0)</f>
        <v>2.376095698962303</v>
      </c>
      <c r="AW27">
        <f>U27*AA27/1000</f>
        <v>1.9907438795443742</v>
      </c>
      <c r="AX27">
        <f>(AU27-AW27)</f>
        <v>1.061882942953958</v>
      </c>
      <c r="AY27">
        <f>1/(1.6/F27+1.37/N27)</f>
        <v>1.6138413276266461</v>
      </c>
      <c r="AZ27">
        <f>G27*AA27*0.001</f>
        <v>34.099337344129495</v>
      </c>
      <c r="BA27">
        <f>G27/S27</f>
        <v>0.98721390224026373</v>
      </c>
      <c r="BB27">
        <f>(1-AL27*AA27/AQ27/F27)*100</f>
        <v>85.568821769576047</v>
      </c>
      <c r="BC27">
        <f>(S27-E27/(N27/1.35))</f>
        <v>393.21530837892874</v>
      </c>
      <c r="BD27">
        <f>E27*BB27/100/BC27</f>
        <v>-3.9969400035208165E-3</v>
      </c>
    </row>
    <row r="28" spans="1:56" x14ac:dyDescent="0.25">
      <c r="A28" s="1" t="s">
        <v>1</v>
      </c>
      <c r="B28" s="1" t="s">
        <v>4974</v>
      </c>
      <c r="K28" s="1">
        <v>2.72</v>
      </c>
    </row>
    <row r="29" spans="1:56" x14ac:dyDescent="0.25">
      <c r="A29" s="1" t="s">
        <v>1</v>
      </c>
      <c r="B29" s="1" t="s">
        <v>4973</v>
      </c>
      <c r="K29" s="1">
        <v>2.72</v>
      </c>
    </row>
    <row r="30" spans="1:56" x14ac:dyDescent="0.25">
      <c r="A30" s="1">
        <v>5</v>
      </c>
      <c r="B30" s="1" t="s">
        <v>4972</v>
      </c>
      <c r="C30" s="1">
        <v>1052.0000069960952</v>
      </c>
      <c r="D30" s="1">
        <v>0</v>
      </c>
      <c r="E30">
        <f>(R30-S30*(1000-T30)/(1000-U30))*AK30</f>
        <v>-1.1369719932144311</v>
      </c>
      <c r="F30">
        <f>IF(AV30&lt;&gt;0,1/(1/AV30-1/N30),0)</f>
        <v>5.3933000054254761</v>
      </c>
      <c r="G30">
        <f>((AY30-AL30/2)*S30-E30)/(AY30+AL30/2)</f>
        <v>386.700047111473</v>
      </c>
      <c r="H30">
        <f>AL30*1000</f>
        <v>25.401041520756841</v>
      </c>
      <c r="I30">
        <f>(AQ30-AW30)</f>
        <v>0.91026194185579223</v>
      </c>
      <c r="J30">
        <f>(P30+AP30*D30)</f>
        <v>23.488368988037109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25.091892242431641</v>
      </c>
      <c r="P30" s="1">
        <v>23.488368988037109</v>
      </c>
      <c r="Q30" s="1">
        <v>25.281816482543945</v>
      </c>
      <c r="R30" s="1">
        <v>400.08187866210938</v>
      </c>
      <c r="S30" s="1">
        <v>392.09902954101563</v>
      </c>
      <c r="T30" s="1">
        <v>0.20434722304344177</v>
      </c>
      <c r="U30" s="1">
        <v>22.666337966918945</v>
      </c>
      <c r="V30" s="1">
        <v>0.56224781274795532</v>
      </c>
      <c r="W30" s="1">
        <v>62.364925384521484</v>
      </c>
      <c r="X30" s="1">
        <v>300.6180419921875</v>
      </c>
      <c r="Y30" s="1">
        <v>149.73069763183594</v>
      </c>
      <c r="Z30" s="1">
        <v>8.3180561065673828</v>
      </c>
      <c r="AA30" s="1">
        <v>87.9671630859375</v>
      </c>
      <c r="AB30" s="1">
        <v>33.97918701171875</v>
      </c>
      <c r="AC30" s="1">
        <v>1.0592968463897705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1.1052133896771597</v>
      </c>
      <c r="AL30">
        <f>(U30-T30)/(1000-U30)*AK30</f>
        <v>2.5401041520756843E-2</v>
      </c>
      <c r="AM30">
        <f>(P30+273.15)</f>
        <v>296.63836898803709</v>
      </c>
      <c r="AN30">
        <f>(O30+273.15)</f>
        <v>298.24189224243162</v>
      </c>
      <c r="AO30">
        <f>(Y30*AG30+Z30*AH30)*AI30</f>
        <v>23.956911085615047</v>
      </c>
      <c r="AP30">
        <f>((AO30+0.00000010773*(AN30^4-AM30^4))-AL30*44100)/(L30*51.4+0.00000043092*AM30^3)</f>
        <v>-8.8908761667182041</v>
      </c>
      <c r="AQ30">
        <f>0.61365*EXP(17.502*J30/(240.97+J30))</f>
        <v>2.9041553903527282</v>
      </c>
      <c r="AR30">
        <f>AQ30*1000/AA30</f>
        <v>33.014084897970172</v>
      </c>
      <c r="AS30">
        <f>(AR30-U30)</f>
        <v>10.347746931051226</v>
      </c>
      <c r="AT30">
        <f>IF(D30,P30,(O30+P30)/2)</f>
        <v>24.290130615234375</v>
      </c>
      <c r="AU30">
        <f>0.61365*EXP(17.502*AT30/(240.97+AT30))</f>
        <v>3.0475706925490078</v>
      </c>
      <c r="AV30">
        <f>IF(AS30&lt;&gt;0,(1000-(AR30+U30)/2)/AS30*AL30,0)</f>
        <v>2.3864007613207083</v>
      </c>
      <c r="AW30">
        <f>U30*AA30/1000</f>
        <v>1.9938934484969359</v>
      </c>
      <c r="AX30">
        <f>(AU30-AW30)</f>
        <v>1.0536772440520719</v>
      </c>
      <c r="AY30">
        <f>1/(1.6/F30+1.37/N30)</f>
        <v>1.6214503310979902</v>
      </c>
      <c r="AZ30">
        <f>G30*AA30*0.001</f>
        <v>34.016906109594657</v>
      </c>
      <c r="BA30">
        <f>G30/S30</f>
        <v>0.98623056416165433</v>
      </c>
      <c r="BB30">
        <f>(1-AL30*AA30/AQ30/F30)*100</f>
        <v>85.734149063313509</v>
      </c>
      <c r="BC30">
        <f>(S30-E30/(N30/1.35))</f>
        <v>392.45762472582328</v>
      </c>
      <c r="BD30">
        <f>E30*BB30/100/BC30</f>
        <v>-2.4837669140753173E-3</v>
      </c>
    </row>
    <row r="31" spans="1:56" x14ac:dyDescent="0.25">
      <c r="A31" s="1" t="s">
        <v>1</v>
      </c>
      <c r="B31" s="1" t="s">
        <v>4971</v>
      </c>
      <c r="K31" s="1">
        <v>2.72</v>
      </c>
    </row>
    <row r="32" spans="1:56" x14ac:dyDescent="0.25">
      <c r="A32" s="1" t="s">
        <v>1</v>
      </c>
      <c r="B32" s="1" t="s">
        <v>4970</v>
      </c>
      <c r="K32" s="1">
        <v>2.72</v>
      </c>
    </row>
    <row r="33" spans="1:56" x14ac:dyDescent="0.25">
      <c r="A33" s="1">
        <v>6</v>
      </c>
      <c r="B33" s="1" t="s">
        <v>4969</v>
      </c>
      <c r="C33" s="1">
        <v>1258.0000069960952</v>
      </c>
      <c r="D33" s="1">
        <v>0</v>
      </c>
      <c r="E33">
        <f>(R33-S33*(1000-T33)/(1000-U33))*AK33</f>
        <v>-0.14787998248302586</v>
      </c>
      <c r="F33">
        <f>IF(AV33&lt;&gt;0,1/(1/AV33-1/N33),0)</f>
        <v>5.6611551017989417</v>
      </c>
      <c r="G33">
        <f>((AY33-AL33/2)*S33-E33)/(AY33+AL33/2)</f>
        <v>385.19514669912257</v>
      </c>
      <c r="H33">
        <f>AL33*1000</f>
        <v>25.577685177623486</v>
      </c>
      <c r="I33">
        <f>(AQ33-AW33)</f>
        <v>0.89712647179535843</v>
      </c>
      <c r="J33">
        <f>(P33+AP33*D33)</f>
        <v>23.559810638427734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25.092756271362305</v>
      </c>
      <c r="P33" s="1">
        <v>23.559810638427734</v>
      </c>
      <c r="Q33" s="1">
        <v>25.275955200195313</v>
      </c>
      <c r="R33" s="1">
        <v>400.00518798828125</v>
      </c>
      <c r="S33" s="1">
        <v>391.08944702148438</v>
      </c>
      <c r="T33" s="1">
        <v>0.3520548939704895</v>
      </c>
      <c r="U33" s="1">
        <v>22.960042953491211</v>
      </c>
      <c r="V33" s="1">
        <v>0.96852618455886841</v>
      </c>
      <c r="W33" s="1">
        <v>63.164588928222656</v>
      </c>
      <c r="X33" s="1">
        <v>300.66339111328125</v>
      </c>
      <c r="Y33" s="1">
        <v>301.21188354492188</v>
      </c>
      <c r="Z33" s="1">
        <v>8.1976432800292969</v>
      </c>
      <c r="AA33" s="1">
        <v>87.959938049316406</v>
      </c>
      <c r="AB33" s="1">
        <v>34.109519958496094</v>
      </c>
      <c r="AC33" s="1">
        <v>1.0615388154983521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1.1053801143870632</v>
      </c>
      <c r="AL33">
        <f>(U33-T33)/(1000-U33)*AK33</f>
        <v>2.5577685177623485E-2</v>
      </c>
      <c r="AM33">
        <f>(P33+273.15)</f>
        <v>296.70981063842771</v>
      </c>
      <c r="AN33">
        <f>(O33+273.15)</f>
        <v>298.24275627136228</v>
      </c>
      <c r="AO33">
        <f>(Y33*AG33+Z33*AH33)*AI33</f>
        <v>48.193900289969861</v>
      </c>
      <c r="AP33">
        <f>((AO33+0.00000010773*(AN33^4-AM33^4))-AL33*44100)/(L33*51.4+0.00000043092*AM33^3)</f>
        <v>-8.761195058648811</v>
      </c>
      <c r="AQ33">
        <f>0.61365*EXP(17.502*J33/(240.97+J33))</f>
        <v>2.916690427594089</v>
      </c>
      <c r="AR33">
        <f>AQ33*1000/AA33</f>
        <v>33.15930515956925</v>
      </c>
      <c r="AS33">
        <f>(AR33-U33)</f>
        <v>10.199262206078039</v>
      </c>
      <c r="AT33">
        <f>IF(D33,P33,(O33+P33)/2)</f>
        <v>24.32628345489502</v>
      </c>
      <c r="AU33">
        <f>0.61365*EXP(17.502*AT33/(240.97+AT33))</f>
        <v>3.054180887739772</v>
      </c>
      <c r="AV33">
        <f>IF(AS33&lt;&gt;0,(1000-(AR33+U33)/2)/AS33*AL33,0)</f>
        <v>2.4374296067811687</v>
      </c>
      <c r="AW33">
        <f>U33*AA33/1000</f>
        <v>2.0195639557987306</v>
      </c>
      <c r="AX33">
        <f>(AU33-AW33)</f>
        <v>1.0346169319410414</v>
      </c>
      <c r="AY33">
        <f>1/(1.6/F33+1.37/N33)</f>
        <v>1.6592133002837453</v>
      </c>
      <c r="AZ33">
        <f>G33*AA33*0.001</f>
        <v>33.881741240552167</v>
      </c>
      <c r="BA33">
        <f>G33/S33</f>
        <v>0.98492851093975442</v>
      </c>
      <c r="BB33">
        <f>(1-AL33*AA33/AQ33/F33)*100</f>
        <v>86.374552885679847</v>
      </c>
      <c r="BC33">
        <f>(S33-E33/(N33/1.35))</f>
        <v>391.13608761594435</v>
      </c>
      <c r="BD33">
        <f>E33*BB33/100/BC33</f>
        <v>-3.2656325437951846E-4</v>
      </c>
    </row>
    <row r="34" spans="1:56" x14ac:dyDescent="0.25">
      <c r="A34" s="1" t="s">
        <v>1</v>
      </c>
      <c r="B34" s="1" t="s">
        <v>4968</v>
      </c>
      <c r="K34" s="1">
        <v>2.72</v>
      </c>
    </row>
    <row r="35" spans="1:56" x14ac:dyDescent="0.25">
      <c r="A35" s="1" t="s">
        <v>1</v>
      </c>
      <c r="B35" s="1" t="s">
        <v>4967</v>
      </c>
      <c r="K35" s="1">
        <v>2.72</v>
      </c>
    </row>
    <row r="36" spans="1:56" x14ac:dyDescent="0.25">
      <c r="A36" s="1">
        <v>7</v>
      </c>
      <c r="B36" s="1" t="s">
        <v>4966</v>
      </c>
      <c r="C36" s="1">
        <v>1464.0000069960952</v>
      </c>
      <c r="D36" s="1">
        <v>0</v>
      </c>
      <c r="E36">
        <f>(R36-S36*(1000-T36)/(1000-U36))*AK36</f>
        <v>0.53116820432484979</v>
      </c>
      <c r="F36">
        <f>IF(AV36&lt;&gt;0,1/(1/AV36-1/N36),0)</f>
        <v>6.0298076938185163</v>
      </c>
      <c r="G36">
        <f>((AY36-AL36/2)*S36-E36)/(AY36+AL36/2)</f>
        <v>384.18393790458146</v>
      </c>
      <c r="H36">
        <f>AL36*1000</f>
        <v>25.864934837607336</v>
      </c>
      <c r="I36">
        <f>(AQ36-AW36)</f>
        <v>0.88298167091688962</v>
      </c>
      <c r="J36">
        <f>(P36+AP36*D36)</f>
        <v>23.691139221191406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25.100048065185547</v>
      </c>
      <c r="P36" s="1">
        <v>23.691139221191406</v>
      </c>
      <c r="Q36" s="1">
        <v>25.270994186401367</v>
      </c>
      <c r="R36" s="1">
        <v>399.97488403320313</v>
      </c>
      <c r="S36" s="1">
        <v>390.35885620117188</v>
      </c>
      <c r="T36" s="1">
        <v>0.52955156564712524</v>
      </c>
      <c r="U36" s="1">
        <v>23.384918212890625</v>
      </c>
      <c r="V36" s="1">
        <v>1.4561554193496704</v>
      </c>
      <c r="W36" s="1">
        <v>64.303604125976563</v>
      </c>
      <c r="X36" s="1">
        <v>300.61837768554688</v>
      </c>
      <c r="Y36" s="1">
        <v>500.66952514648438</v>
      </c>
      <c r="Z36" s="1">
        <v>8.2107362747192383</v>
      </c>
      <c r="AA36" s="1">
        <v>87.957328796386719</v>
      </c>
      <c r="AB36" s="1">
        <v>34.291996002197266</v>
      </c>
      <c r="AC36" s="1">
        <v>1.0584092140197754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1.105214623843922</v>
      </c>
      <c r="AL36">
        <f>(U36-T36)/(1000-U36)*AK36</f>
        <v>2.5864934837607337E-2</v>
      </c>
      <c r="AM36">
        <f>(P36+273.15)</f>
        <v>296.84113922119138</v>
      </c>
      <c r="AN36">
        <f>(O36+273.15)</f>
        <v>298.25004806518552</v>
      </c>
      <c r="AO36">
        <f>(Y36*AG36+Z36*AH36)*AI36</f>
        <v>80.107122232903748</v>
      </c>
      <c r="AP36">
        <f>((AO36+0.00000010773*(AN36^4-AM36^4))-AL36*44100)/(L36*51.4+0.00000043092*AM36^3)</f>
        <v>-8.6129330921406737</v>
      </c>
      <c r="AQ36">
        <f>0.61365*EXP(17.502*J36/(240.97+J36))</f>
        <v>2.9398566110447226</v>
      </c>
      <c r="AR36">
        <f>AQ36*1000/AA36</f>
        <v>33.423668627434395</v>
      </c>
      <c r="AS36">
        <f>(AR36-U36)</f>
        <v>10.03875041454377</v>
      </c>
      <c r="AT36">
        <f>IF(D36,P36,(O36+P36)/2)</f>
        <v>24.395593643188477</v>
      </c>
      <c r="AU36">
        <f>0.61365*EXP(17.502*AT36/(240.97+AT36))</f>
        <v>3.0668886373650386</v>
      </c>
      <c r="AV36">
        <f>IF(AS36&lt;&gt;0,(1000-(AR36+U36)/2)/AS36*AL36,0)</f>
        <v>2.5033254739333657</v>
      </c>
      <c r="AW36">
        <f>U36*AA36/1000</f>
        <v>2.056874940127833</v>
      </c>
      <c r="AX36">
        <f>(AU36-AW36)</f>
        <v>1.0100136972372056</v>
      </c>
      <c r="AY36">
        <f>1/(1.6/F36+1.37/N36)</f>
        <v>1.7081874037735614</v>
      </c>
      <c r="AZ36">
        <f>G36*AA36*0.001</f>
        <v>33.791792944563888</v>
      </c>
      <c r="BA36">
        <f>G36/S36</f>
        <v>0.98418143152512938</v>
      </c>
      <c r="BB36">
        <f>(1-AL36*AA36/AQ36/F36)*100</f>
        <v>87.166243053481224</v>
      </c>
      <c r="BC36">
        <f>(S36-E36/(N36/1.35))</f>
        <v>390.19132845068145</v>
      </c>
      <c r="BD36">
        <f>E36*BB36/100/BC36</f>
        <v>1.1865957396926916E-3</v>
      </c>
    </row>
    <row r="37" spans="1:56" x14ac:dyDescent="0.25">
      <c r="A37" s="1" t="s">
        <v>1</v>
      </c>
      <c r="B37" s="1" t="s">
        <v>4965</v>
      </c>
      <c r="K37" s="1">
        <v>2.72</v>
      </c>
    </row>
    <row r="38" spans="1:56" x14ac:dyDescent="0.25">
      <c r="A38" s="1" t="s">
        <v>1</v>
      </c>
      <c r="B38" s="1" t="s">
        <v>4964</v>
      </c>
      <c r="K38" s="1">
        <v>2.72</v>
      </c>
    </row>
    <row r="39" spans="1:56" x14ac:dyDescent="0.25">
      <c r="A39" s="1">
        <v>8</v>
      </c>
      <c r="B39" s="1" t="s">
        <v>4963</v>
      </c>
      <c r="C39" s="1">
        <v>1670.0000069960952</v>
      </c>
      <c r="D39" s="1">
        <v>0</v>
      </c>
      <c r="E39">
        <f>(R39-S39*(1000-T39)/(1000-U39))*AK39</f>
        <v>1.05960536514162</v>
      </c>
      <c r="F39">
        <f>IF(AV39&lt;&gt;0,1/(1/AV39-1/N39),0)</f>
        <v>6.7390115313241212</v>
      </c>
      <c r="G39">
        <f>((AY39-AL39/2)*S39-E39)/(AY39+AL39/2)</f>
        <v>383.4103396363393</v>
      </c>
      <c r="H39">
        <f>AL39*1000</f>
        <v>26.290215074525712</v>
      </c>
      <c r="I39">
        <f>(AQ39-AW39)</f>
        <v>0.85785142406339432</v>
      </c>
      <c r="J39">
        <f>(P39+AP39*D39)</f>
        <v>23.824512481689453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25.127555847167969</v>
      </c>
      <c r="P39" s="1">
        <v>23.824512481689453</v>
      </c>
      <c r="Q39" s="1">
        <v>25.286933898925781</v>
      </c>
      <c r="R39" s="1">
        <v>399.8941650390625</v>
      </c>
      <c r="S39" s="1">
        <v>389.6663818359375</v>
      </c>
      <c r="T39" s="1">
        <v>0.72427034378051758</v>
      </c>
      <c r="U39" s="1">
        <v>23.941930770874023</v>
      </c>
      <c r="V39" s="1">
        <v>1.9881682395935059</v>
      </c>
      <c r="W39" s="1">
        <v>65.722122192382813</v>
      </c>
      <c r="X39" s="1">
        <v>300.62164306640625</v>
      </c>
      <c r="Y39" s="1">
        <v>749.53851318359375</v>
      </c>
      <c r="Z39" s="1">
        <v>8.2193326950073242</v>
      </c>
      <c r="AA39" s="1">
        <v>87.950157165527344</v>
      </c>
      <c r="AB39" s="1">
        <v>34.524196624755859</v>
      </c>
      <c r="AC39" s="1">
        <v>1.0565001964569092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1.105226628920611</v>
      </c>
      <c r="AL39">
        <f>(U39-T39)/(1000-U39)*AK39</f>
        <v>2.6290215074525711E-2</v>
      </c>
      <c r="AM39">
        <f>(P39+273.15)</f>
        <v>296.97451248168943</v>
      </c>
      <c r="AN39">
        <f>(O39+273.15)</f>
        <v>298.27755584716795</v>
      </c>
      <c r="AO39">
        <f>(Y39*AG39+Z39*AH39)*AI39</f>
        <v>119.92615942881639</v>
      </c>
      <c r="AP39">
        <f>((AO39+0.00000010773*(AN39^4-AM39^4))-AL39*44100)/(L39*51.4+0.00000043092*AM39^3)</f>
        <v>-8.4479968807813037</v>
      </c>
      <c r="AQ39">
        <f>0.61365*EXP(17.502*J39/(240.97+J39))</f>
        <v>2.96354799820794</v>
      </c>
      <c r="AR39">
        <f>AQ39*1000/AA39</f>
        <v>33.695766940249683</v>
      </c>
      <c r="AS39">
        <f>(AR39-U39)</f>
        <v>9.7538361693756599</v>
      </c>
      <c r="AT39">
        <f>IF(D39,P39,(O39+P39)/2)</f>
        <v>24.476034164428711</v>
      </c>
      <c r="AU39">
        <f>0.61365*EXP(17.502*AT39/(240.97+AT39))</f>
        <v>3.0816950186902163</v>
      </c>
      <c r="AV39">
        <f>IF(AS39&lt;&gt;0,(1000-(AR39+U39)/2)/AS39*AL39,0)</f>
        <v>2.6176942996108443</v>
      </c>
      <c r="AW39">
        <f>U39*AA39/1000</f>
        <v>2.1056965741445457</v>
      </c>
      <c r="AX39">
        <f>(AU39-AW39)</f>
        <v>0.97599844454567064</v>
      </c>
      <c r="AY39">
        <f>1/(1.6/F39+1.37/N39)</f>
        <v>1.793751008292416</v>
      </c>
      <c r="AZ39">
        <f>G39*AA39*0.001</f>
        <v>33.720999629904263</v>
      </c>
      <c r="BA39">
        <f>G39/S39</f>
        <v>0.98394513232031344</v>
      </c>
      <c r="BB39">
        <f>(1-AL39*AA39/AQ39/F39)*100</f>
        <v>88.4222919540411</v>
      </c>
      <c r="BC39">
        <f>(S39-E39/(N39/1.35))</f>
        <v>389.33218769219093</v>
      </c>
      <c r="BD39">
        <f>E39*BB39/100/BC39</f>
        <v>2.4064985612413541E-3</v>
      </c>
    </row>
    <row r="40" spans="1:56" x14ac:dyDescent="0.25">
      <c r="A40" s="1" t="s">
        <v>1</v>
      </c>
      <c r="B40" s="1" t="s">
        <v>4962</v>
      </c>
      <c r="K40" s="1">
        <v>2.72</v>
      </c>
    </row>
    <row r="41" spans="1:56" x14ac:dyDescent="0.25">
      <c r="A41" s="1" t="s">
        <v>1</v>
      </c>
      <c r="B41" s="1" t="s">
        <v>4961</v>
      </c>
      <c r="K41" s="1">
        <v>2.72</v>
      </c>
    </row>
    <row r="42" spans="1:56" x14ac:dyDescent="0.25">
      <c r="A42" s="1">
        <v>9</v>
      </c>
      <c r="B42" s="1" t="s">
        <v>4960</v>
      </c>
      <c r="C42" s="1">
        <v>1875.5000069849193</v>
      </c>
      <c r="D42" s="1">
        <v>0</v>
      </c>
      <c r="E42">
        <f>(R42-S42*(1000-T42)/(1000-U42))*AK42</f>
        <v>1.3873992942590392</v>
      </c>
      <c r="F42">
        <f>IF(AV42&lt;&gt;0,1/(1/AV42-1/N42),0)</f>
        <v>7.6062205869184583</v>
      </c>
      <c r="G42">
        <f>((AY42-AL42/2)*S42-E42)/(AY42+AL42/2)</f>
        <v>383.14634780163937</v>
      </c>
      <c r="H42">
        <f>AL42*1000</f>
        <v>26.793915777629532</v>
      </c>
      <c r="I42">
        <f>(AQ42-AW42)</f>
        <v>0.83509017373070282</v>
      </c>
      <c r="J42">
        <f>(P42+AP42*D42)</f>
        <v>24.006156921386719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25.181657791137695</v>
      </c>
      <c r="P42" s="1">
        <v>24.006156921386719</v>
      </c>
      <c r="Q42" s="1">
        <v>25.324796676635742</v>
      </c>
      <c r="R42" s="1">
        <v>400.06594848632813</v>
      </c>
      <c r="S42" s="1">
        <v>389.37179565429688</v>
      </c>
      <c r="T42" s="1">
        <v>0.92625594139099121</v>
      </c>
      <c r="U42" s="1">
        <v>24.572010040283203</v>
      </c>
      <c r="V42" s="1">
        <v>2.5343122482299805</v>
      </c>
      <c r="W42" s="1">
        <v>67.231033325195313</v>
      </c>
      <c r="X42" s="1">
        <v>300.6402587890625</v>
      </c>
      <c r="Y42" s="1">
        <v>999.84368896484375</v>
      </c>
      <c r="Z42" s="1">
        <v>8.1949272155761719</v>
      </c>
      <c r="AA42" s="1">
        <v>87.945274353027344</v>
      </c>
      <c r="AB42" s="1">
        <v>34.7080078125</v>
      </c>
      <c r="AC42" s="1">
        <v>1.064335823059082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1.1052950690774352</v>
      </c>
      <c r="AL42">
        <f>(U42-T42)/(1000-U42)*AK42</f>
        <v>2.6793915777629532E-2</v>
      </c>
      <c r="AM42">
        <f>(P42+273.15)</f>
        <v>297.1561569213867</v>
      </c>
      <c r="AN42">
        <f>(O42+273.15)</f>
        <v>298.33165779113767</v>
      </c>
      <c r="AO42">
        <f>(Y42*AG42+Z42*AH42)*AI42</f>
        <v>159.97498665865533</v>
      </c>
      <c r="AP42">
        <f>((AO42+0.00000010773*(AN42^4-AM42^4))-AL42*44100)/(L42*51.4+0.00000043092*AM42^3)</f>
        <v>-8.3113446614530471</v>
      </c>
      <c r="AQ42">
        <f>0.61365*EXP(17.502*J42/(240.97+J42))</f>
        <v>2.9960823381287516</v>
      </c>
      <c r="AR42">
        <f>AQ42*1000/AA42</f>
        <v>34.067576230440373</v>
      </c>
      <c r="AS42">
        <f>(AR42-U42)</f>
        <v>9.4955661901571702</v>
      </c>
      <c r="AT42">
        <f>IF(D42,P42,(O42+P42)/2)</f>
        <v>24.593907356262207</v>
      </c>
      <c r="AU42">
        <f>0.61365*EXP(17.502*AT42/(240.97+AT42))</f>
        <v>3.1035043483385345</v>
      </c>
      <c r="AV42">
        <f>IF(AS42&lt;&gt;0,(1000-(AR42+U42)/2)/AS42*AL42,0)</f>
        <v>2.7389966210443148</v>
      </c>
      <c r="AW42">
        <f>U42*AA42/1000</f>
        <v>2.1609921643980488</v>
      </c>
      <c r="AX42">
        <f>(AU42-AW42)</f>
        <v>0.94251218394048575</v>
      </c>
      <c r="AY42">
        <f>1/(1.6/F42+1.37/N42)</f>
        <v>1.8852928509349496</v>
      </c>
      <c r="AZ42">
        <f>G42*AA42*0.001</f>
        <v>33.695910674775611</v>
      </c>
      <c r="BA42">
        <f>G42/S42</f>
        <v>0.98401155933188145</v>
      </c>
      <c r="BB42">
        <f>(1-AL42*AA42/AQ42/F42)*100</f>
        <v>89.659869132249938</v>
      </c>
      <c r="BC42">
        <f>(S42-E42/(N42/1.35))</f>
        <v>388.93421697223954</v>
      </c>
      <c r="BD42">
        <f>E42*BB42/100/BC42</f>
        <v>3.1983310732035717E-3</v>
      </c>
    </row>
    <row r="43" spans="1:56" x14ac:dyDescent="0.25">
      <c r="A43" s="1" t="s">
        <v>1</v>
      </c>
      <c r="B43" s="1" t="s">
        <v>4959</v>
      </c>
      <c r="K43" s="1">
        <v>2.72</v>
      </c>
    </row>
    <row r="44" spans="1:56" x14ac:dyDescent="0.25">
      <c r="A44" s="1" t="s">
        <v>1</v>
      </c>
      <c r="B44" s="1" t="s">
        <v>4958</v>
      </c>
      <c r="K44" s="1">
        <v>2.72</v>
      </c>
    </row>
    <row r="45" spans="1:56" x14ac:dyDescent="0.25">
      <c r="A45" s="1">
        <v>10</v>
      </c>
      <c r="B45" s="1" t="s">
        <v>4957</v>
      </c>
      <c r="C45" s="1">
        <v>2081.5000069849193</v>
      </c>
      <c r="D45" s="1">
        <v>0</v>
      </c>
      <c r="E45">
        <f>(R45-S45*(1000-T45)/(1000-U45))*AK45</f>
        <v>1.7459727945530872</v>
      </c>
      <c r="F45">
        <f>IF(AV45&lt;&gt;0,1/(1/AV45-1/N45),0)</f>
        <v>8.4305196741122952</v>
      </c>
      <c r="G45">
        <f>((AY45-AL45/2)*S45-E45)/(AY45+AL45/2)</f>
        <v>382.71847546057882</v>
      </c>
      <c r="H45">
        <f>AL45*1000</f>
        <v>27.222231630325201</v>
      </c>
      <c r="I45">
        <f>(AQ45-AW45)</f>
        <v>0.81809479271912355</v>
      </c>
      <c r="J45">
        <f>(P45+AP45*D45)</f>
        <v>24.190793991088867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25.257453918457031</v>
      </c>
      <c r="P45" s="1">
        <v>24.190793991088867</v>
      </c>
      <c r="Q45" s="1">
        <v>25.382112503051758</v>
      </c>
      <c r="R45" s="1">
        <v>400.12246704101563</v>
      </c>
      <c r="S45" s="1">
        <v>388.96389770507813</v>
      </c>
      <c r="T45" s="1">
        <v>1.1392486095428467</v>
      </c>
      <c r="U45" s="1">
        <v>25.147027969360352</v>
      </c>
      <c r="V45" s="1">
        <v>3.1027877330780029</v>
      </c>
      <c r="W45" s="1">
        <v>68.488906860351563</v>
      </c>
      <c r="X45" s="1">
        <v>300.662841796875</v>
      </c>
      <c r="Y45" s="1">
        <v>1251.277587890625</v>
      </c>
      <c r="Z45" s="1">
        <v>8.1659336090087891</v>
      </c>
      <c r="AA45" s="1">
        <v>87.93792724609375</v>
      </c>
      <c r="AB45" s="1">
        <v>34.799030303955078</v>
      </c>
      <c r="AC45" s="1">
        <v>1.0741461515426636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1.105378094841452</v>
      </c>
      <c r="AL45">
        <f>(U45-T45)/(1000-U45)*AK45</f>
        <v>2.7222231630325201E-2</v>
      </c>
      <c r="AM45">
        <f>(P45+273.15)</f>
        <v>297.34079399108884</v>
      </c>
      <c r="AN45">
        <f>(O45+273.15)</f>
        <v>298.40745391845701</v>
      </c>
      <c r="AO45">
        <f>(Y45*AG45+Z45*AH45)*AI45</f>
        <v>200.20440958758263</v>
      </c>
      <c r="AP45">
        <f>((AO45+0.00000010773*(AN45^4-AM45^4))-AL45*44100)/(L45*51.4+0.00000043092*AM45^3)</f>
        <v>-8.1440869501795206</v>
      </c>
      <c r="AQ45">
        <f>0.61365*EXP(17.502*J45/(240.97+J45))</f>
        <v>3.0294723087442188</v>
      </c>
      <c r="AR45">
        <f>AQ45*1000/AA45</f>
        <v>34.450121848633742</v>
      </c>
      <c r="AS45">
        <f>(AR45-U45)</f>
        <v>9.3030938792733906</v>
      </c>
      <c r="AT45">
        <f>IF(D45,P45,(O45+P45)/2)</f>
        <v>24.724123954772949</v>
      </c>
      <c r="AU45">
        <f>0.61365*EXP(17.502*AT45/(240.97+AT45))</f>
        <v>3.1277542280859434</v>
      </c>
      <c r="AV45">
        <f>IF(AS45&lt;&gt;0,(1000-(AR45+U45)/2)/AS45*AL45,0)</f>
        <v>2.8389531767212155</v>
      </c>
      <c r="AW45">
        <f>U45*AA45/1000</f>
        <v>2.2113775160250952</v>
      </c>
      <c r="AX45">
        <f>(AU45-AW45)</f>
        <v>0.91637671206084814</v>
      </c>
      <c r="AY45">
        <f>1/(1.6/F45+1.37/N45)</f>
        <v>1.9613455213567252</v>
      </c>
      <c r="AZ45">
        <f>G45*AA45*0.001</f>
        <v>33.655469450788296</v>
      </c>
      <c r="BA45">
        <f>G45/S45</f>
        <v>0.98394343978619137</v>
      </c>
      <c r="BB45">
        <f>(1-AL45*AA45/AQ45/F45)*100</f>
        <v>90.627000012220975</v>
      </c>
      <c r="BC45">
        <f>(S45-E45/(N45/1.35))</f>
        <v>388.41322676448459</v>
      </c>
      <c r="BD45">
        <f>E45*BB45/100/BC45</f>
        <v>4.0738127738694308E-3</v>
      </c>
    </row>
    <row r="46" spans="1:56" x14ac:dyDescent="0.25">
      <c r="A46" s="1" t="s">
        <v>1</v>
      </c>
      <c r="B46" s="1" t="s">
        <v>4956</v>
      </c>
      <c r="K46" s="1">
        <v>2.72</v>
      </c>
    </row>
    <row r="47" spans="1:56" x14ac:dyDescent="0.25">
      <c r="A47" s="1" t="s">
        <v>1</v>
      </c>
      <c r="B47" s="1" t="s">
        <v>4955</v>
      </c>
      <c r="K47" s="1">
        <v>2.72</v>
      </c>
    </row>
    <row r="48" spans="1:56" x14ac:dyDescent="0.25">
      <c r="A48" s="1">
        <v>11</v>
      </c>
      <c r="B48" s="1" t="s">
        <v>4954</v>
      </c>
      <c r="C48" s="1">
        <v>2287.5000069849193</v>
      </c>
      <c r="D48" s="1">
        <v>0</v>
      </c>
      <c r="E48">
        <f>(R48-S48*(1000-T48)/(1000-U48))*AK48</f>
        <v>1.8575867825418202</v>
      </c>
      <c r="F48">
        <f>IF(AV48&lt;&gt;0,1/(1/AV48-1/N48),0)</f>
        <v>8.9400738965096611</v>
      </c>
      <c r="G48">
        <f>((AY48-AL48/2)*S48-E48)/(AY48+AL48/2)</f>
        <v>382.49469536051834</v>
      </c>
      <c r="H48">
        <f>AL48*1000</f>
        <v>27.521517459250529</v>
      </c>
      <c r="I48">
        <f>(AQ48-AW48)</f>
        <v>0.8108578698509743</v>
      </c>
      <c r="J48">
        <f>(P48+AP48*D48)</f>
        <v>24.380130767822266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25.32220458984375</v>
      </c>
      <c r="P48" s="1">
        <v>24.380130767822266</v>
      </c>
      <c r="Q48" s="1">
        <v>25.431772232055664</v>
      </c>
      <c r="R48" s="1">
        <v>400.07656860351563</v>
      </c>
      <c r="S48" s="1">
        <v>388.71771240234375</v>
      </c>
      <c r="T48" s="1">
        <v>1.362153172492981</v>
      </c>
      <c r="U48" s="1">
        <v>25.622320175170898</v>
      </c>
      <c r="V48" s="1">
        <v>3.6956431865692139</v>
      </c>
      <c r="W48" s="1">
        <v>69.515640258789063</v>
      </c>
      <c r="X48" s="1">
        <v>300.659423828125</v>
      </c>
      <c r="Y48" s="1">
        <v>1600.994873046875</v>
      </c>
      <c r="Z48" s="1">
        <v>8.1395854949951172</v>
      </c>
      <c r="AA48" s="1">
        <v>87.938629150390625</v>
      </c>
      <c r="AB48" s="1">
        <v>35.076236724853516</v>
      </c>
      <c r="AC48" s="1">
        <v>1.0903627872467041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1.1053655287798712</v>
      </c>
      <c r="AL48">
        <f>(U48-T48)/(1000-U48)*AK48</f>
        <v>2.7521517459250529E-2</v>
      </c>
      <c r="AM48">
        <f>(P48+273.15)</f>
        <v>297.53013076782224</v>
      </c>
      <c r="AN48">
        <f>(O48+273.15)</f>
        <v>298.47220458984373</v>
      </c>
      <c r="AO48">
        <f>(Y48*AG48+Z48*AH48)*AI48</f>
        <v>256.15917396189616</v>
      </c>
      <c r="AP48">
        <f>((AO48+0.00000010773*(AN48^4-AM48^4))-AL48*44100)/(L48*51.4+0.00000043092*AM48^3)</f>
        <v>-7.8018887075711065</v>
      </c>
      <c r="AQ48">
        <f>0.61365*EXP(17.502*J48/(240.97+J48))</f>
        <v>3.0640495817078999</v>
      </c>
      <c r="AR48">
        <f>AQ48*1000/AA48</f>
        <v>34.843044647282738</v>
      </c>
      <c r="AS48">
        <f>(AR48-U48)</f>
        <v>9.22072447211184</v>
      </c>
      <c r="AT48">
        <f>IF(D48,P48,(O48+P48)/2)</f>
        <v>24.851167678833008</v>
      </c>
      <c r="AU48">
        <f>0.61365*EXP(17.502*AT48/(240.97+AT48))</f>
        <v>3.1515726715090095</v>
      </c>
      <c r="AV48">
        <f>IF(AS48&lt;&gt;0,(1000-(AR48+U48)/2)/AS48*AL48,0)</f>
        <v>2.8945088038529398</v>
      </c>
      <c r="AW48">
        <f>U48*AA48/1000</f>
        <v>2.2531917118569256</v>
      </c>
      <c r="AX48">
        <f>(AU48-AW48)</f>
        <v>0.89838095965208398</v>
      </c>
      <c r="AY48">
        <f>1/(1.6/F48+1.37/N48)</f>
        <v>2.0038599559100754</v>
      </c>
      <c r="AZ48">
        <f>G48*AA48*0.001</f>
        <v>33.63605916730026</v>
      </c>
      <c r="BA48">
        <f>G48/S48</f>
        <v>0.98399090948707724</v>
      </c>
      <c r="BB48">
        <f>(1-AL48*AA48/AQ48/F48)*100</f>
        <v>91.164824716872374</v>
      </c>
      <c r="BC48">
        <f>(S48-E48/(N48/1.35))</f>
        <v>388.13183897752998</v>
      </c>
      <c r="BD48">
        <f>E48*BB48/100/BC48</f>
        <v>4.3631198582656829E-3</v>
      </c>
    </row>
    <row r="49" spans="1:56" x14ac:dyDescent="0.25">
      <c r="A49" s="1" t="s">
        <v>1</v>
      </c>
      <c r="B49" s="1" t="s">
        <v>4953</v>
      </c>
      <c r="K49" s="1">
        <v>2.72</v>
      </c>
    </row>
    <row r="50" spans="1:56" x14ac:dyDescent="0.25">
      <c r="A50" s="1" t="s">
        <v>1</v>
      </c>
      <c r="B50" s="1" t="s">
        <v>4948</v>
      </c>
      <c r="K50" s="1">
        <v>2.72</v>
      </c>
    </row>
    <row r="51" spans="1:56" x14ac:dyDescent="0.25">
      <c r="A51" s="1">
        <v>12</v>
      </c>
      <c r="B51" s="1" t="s">
        <v>4952</v>
      </c>
      <c r="C51" s="1">
        <v>2493.5000069849193</v>
      </c>
      <c r="D51" s="1">
        <v>0</v>
      </c>
      <c r="E51">
        <f>(R51-S51*(1000-T51)/(1000-U51))*AK51</f>
        <v>1.8234244174452174</v>
      </c>
      <c r="F51">
        <f>IF(AV51&lt;&gt;0,1/(1/AV51-1/N51),0)</f>
        <v>8.1803224444418206</v>
      </c>
      <c r="G51">
        <f>((AY51-AL51/2)*S51-E51)/(AY51+AL51/2)</f>
        <v>382.41016075905611</v>
      </c>
      <c r="H51">
        <f>AL51*1000</f>
        <v>27.496746313767346</v>
      </c>
      <c r="I51">
        <f>(AQ51-AW51)</f>
        <v>0.83415032751498819</v>
      </c>
      <c r="J51">
        <f>(P51+AP51*D51)</f>
        <v>24.598848342895508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25.414335250854492</v>
      </c>
      <c r="P51" s="1">
        <v>24.598848342895508</v>
      </c>
      <c r="Q51" s="1">
        <v>25.498605728149414</v>
      </c>
      <c r="R51" s="1">
        <v>400.139892578125</v>
      </c>
      <c r="S51" s="1">
        <v>388.81802368164063</v>
      </c>
      <c r="T51" s="1">
        <v>1.5845133066177368</v>
      </c>
      <c r="U51" s="1">
        <v>25.818258285522461</v>
      </c>
      <c r="V51" s="1">
        <v>4.2751584053039551</v>
      </c>
      <c r="W51" s="1">
        <v>69.65997314453125</v>
      </c>
      <c r="X51" s="1">
        <v>300.65585327148438</v>
      </c>
      <c r="Y51" s="1">
        <v>2001.0626220703125</v>
      </c>
      <c r="Z51" s="1">
        <v>8.0022497177124023</v>
      </c>
      <c r="AA51" s="1">
        <v>87.932777404785156</v>
      </c>
      <c r="AB51" s="1">
        <v>35.254695892333984</v>
      </c>
      <c r="AC51" s="1">
        <v>1.1050434112548828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1.1053524017333982</v>
      </c>
      <c r="AL51">
        <f>(U51-T51)/(1000-U51)*AK51</f>
        <v>2.7496746313767348E-2</v>
      </c>
      <c r="AM51">
        <f>(P51+273.15)</f>
        <v>297.74884834289549</v>
      </c>
      <c r="AN51">
        <f>(O51+273.15)</f>
        <v>298.56433525085447</v>
      </c>
      <c r="AO51">
        <f>(Y51*AG51+Z51*AH51)*AI51</f>
        <v>320.17001237489239</v>
      </c>
      <c r="AP51">
        <f>((AO51+0.00000010773*(AN51^4-AM51^4))-AL51*44100)/(L51*51.4+0.00000043092*AM51^3)</f>
        <v>-7.275692158444059</v>
      </c>
      <c r="AQ51">
        <f>0.61365*EXP(17.502*J51/(240.97+J51))</f>
        <v>3.104421486315085</v>
      </c>
      <c r="AR51">
        <f>AQ51*1000/AA51</f>
        <v>35.304485743971824</v>
      </c>
      <c r="AS51">
        <f>(AR51-U51)</f>
        <v>9.4862274584493633</v>
      </c>
      <c r="AT51">
        <f>IF(D51,P51,(O51+P51)/2)</f>
        <v>25.006591796875</v>
      </c>
      <c r="AU51">
        <f>0.61365*EXP(17.502*AT51/(240.97+AT51))</f>
        <v>3.1809274081312324</v>
      </c>
      <c r="AV51">
        <f>IF(AS51&lt;&gt;0,(1000-(AR51+U51)/2)/AS51*AL51,0)</f>
        <v>2.810011475819544</v>
      </c>
      <c r="AW51">
        <f>U51*AA51/1000</f>
        <v>2.2702711588000968</v>
      </c>
      <c r="AX51">
        <f>(AU51-AW51)</f>
        <v>0.91065624933113565</v>
      </c>
      <c r="AY51">
        <f>1/(1.6/F51+1.37/N51)</f>
        <v>1.9392670280827231</v>
      </c>
      <c r="AZ51">
        <f>G51*AA51*0.001</f>
        <v>33.626387543354191</v>
      </c>
      <c r="BA51">
        <f>G51/S51</f>
        <v>0.98351963506755746</v>
      </c>
      <c r="BB51">
        <f>(1-AL51*AA51/AQ51/F51)*100</f>
        <v>90.479034434971339</v>
      </c>
      <c r="BC51">
        <f>(S51-E51/(N51/1.35))</f>
        <v>388.24292489305219</v>
      </c>
      <c r="BD51">
        <f>E51*BB51/100/BC51</f>
        <v>4.2494446151475976E-3</v>
      </c>
    </row>
    <row r="52" spans="1:56" x14ac:dyDescent="0.25">
      <c r="A52" s="1" t="s">
        <v>1</v>
      </c>
      <c r="B52" s="1" t="s">
        <v>4951</v>
      </c>
    </row>
    <row r="53" spans="1:56" x14ac:dyDescent="0.25">
      <c r="A53" s="1" t="s">
        <v>1</v>
      </c>
      <c r="B53" s="1" t="s">
        <v>4950</v>
      </c>
    </row>
    <row r="54" spans="1:56" x14ac:dyDescent="0.25">
      <c r="A54" s="1" t="s">
        <v>1</v>
      </c>
      <c r="B54" s="1" t="s">
        <v>4949</v>
      </c>
    </row>
    <row r="55" spans="1:56" x14ac:dyDescent="0.25">
      <c r="A55" s="1" t="s">
        <v>1</v>
      </c>
      <c r="B55" s="1" t="s">
        <v>4948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7D499-507E-4820-8FD7-27D8A599AFD9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4770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4769</v>
      </c>
    </row>
    <row r="12" spans="1:60" x14ac:dyDescent="0.25">
      <c r="A12" s="1" t="s">
        <v>1</v>
      </c>
      <c r="B12" s="1" t="s">
        <v>4768</v>
      </c>
    </row>
    <row r="13" spans="1:60" x14ac:dyDescent="0.25">
      <c r="A13" s="1" t="s">
        <v>1</v>
      </c>
      <c r="B13" s="1" t="s">
        <v>4767</v>
      </c>
    </row>
    <row r="14" spans="1:60" x14ac:dyDescent="0.25">
      <c r="A14" s="1" t="s">
        <v>1</v>
      </c>
      <c r="B14" s="1" t="s">
        <v>4766</v>
      </c>
    </row>
    <row r="15" spans="1:60" x14ac:dyDescent="0.25">
      <c r="A15" s="1" t="s">
        <v>1</v>
      </c>
      <c r="B15" s="1" t="s">
        <v>4765</v>
      </c>
    </row>
    <row r="16" spans="1:60" x14ac:dyDescent="0.25">
      <c r="A16" s="1" t="s">
        <v>1</v>
      </c>
      <c r="B16" s="1" t="s">
        <v>4764</v>
      </c>
    </row>
    <row r="17" spans="1:60" x14ac:dyDescent="0.25">
      <c r="A17" s="1" t="s">
        <v>1</v>
      </c>
      <c r="B17" s="1" t="s">
        <v>4763</v>
      </c>
    </row>
    <row r="18" spans="1:60" x14ac:dyDescent="0.25">
      <c r="A18" s="1">
        <v>1</v>
      </c>
      <c r="B18" s="1" t="s">
        <v>4762</v>
      </c>
      <c r="C18" s="1">
        <v>231.50000103935599</v>
      </c>
      <c r="D18" s="1">
        <v>0</v>
      </c>
      <c r="E18">
        <f>(R18-S18*(1000-T18)/(1000-U18))*AO18</f>
        <v>-4.5554939659322864</v>
      </c>
      <c r="F18">
        <f>IF(AZ18&lt;&gt;0,1/(1/AZ18-1/N18),0)</f>
        <v>1.0540032269789796</v>
      </c>
      <c r="G18">
        <f>((BC18-AP18/2)*S18-E18)/(BC18+AP18/2)</f>
        <v>392.43714366227266</v>
      </c>
      <c r="H18">
        <f>AP18*1000</f>
        <v>18.317744133646162</v>
      </c>
      <c r="I18">
        <f>(AU18-BA18)</f>
        <v>1.855963993748027</v>
      </c>
      <c r="J18">
        <f>(P18+AT18*D18)</f>
        <v>25.158176422119141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26.024713516235352</v>
      </c>
      <c r="P18" s="1">
        <v>25.158176422119141</v>
      </c>
      <c r="Q18" s="1">
        <v>26.147790908813477</v>
      </c>
      <c r="R18" s="1">
        <v>399.826171875</v>
      </c>
      <c r="S18" s="1">
        <v>397.35983276367188</v>
      </c>
      <c r="T18" s="1">
        <v>-0.94535630941390991</v>
      </c>
      <c r="U18" s="1">
        <v>15.389045715332031</v>
      </c>
      <c r="V18" s="1">
        <v>-2.4611175060272217</v>
      </c>
      <c r="W18" s="1">
        <v>40.063465118408203</v>
      </c>
      <c r="X18" s="1">
        <v>300.33248901367188</v>
      </c>
      <c r="Y18" s="1">
        <v>3.0837206169962883E-2</v>
      </c>
      <c r="Z18" s="1">
        <v>7.6124815940856934</v>
      </c>
      <c r="AA18" s="1">
        <v>87.973152160644531</v>
      </c>
      <c r="AB18" s="1">
        <v>7.2385125160217285</v>
      </c>
      <c r="AC18" s="1">
        <v>0.34197789430618286</v>
      </c>
      <c r="AD18" s="1">
        <v>7.6229661703109741E-2</v>
      </c>
      <c r="AE18" s="1">
        <v>4.4631538912653923E-3</v>
      </c>
      <c r="AF18" s="1">
        <v>3.2888185232877731E-2</v>
      </c>
      <c r="AG18" s="1">
        <v>1.8150733783841133E-2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1.1041635625502639</v>
      </c>
      <c r="AP18">
        <f>(U18-T18)/(1000-U18)*AO18</f>
        <v>1.831774413364616E-2</v>
      </c>
      <c r="AQ18">
        <f>(P18+273.15)</f>
        <v>298.30817642211912</v>
      </c>
      <c r="AR18">
        <f>(O18+273.15)</f>
        <v>299.17471351623533</v>
      </c>
      <c r="AS18">
        <f>(Y18*AK18+Z18*AL18)*AM18</f>
        <v>4.9339528769116181E-3</v>
      </c>
      <c r="AT18">
        <f>((AS18+0.00000010773*(AR18^4-AQ18^4))-AP18*44100)/(L18*0.92*2*29.3+0.00000043092*AQ18^3)</f>
        <v>-6.2912067337689299</v>
      </c>
      <c r="AU18">
        <f>0.61365*EXP(17.502*J18/(240.97+J18))</f>
        <v>3.2097868540700465</v>
      </c>
      <c r="AV18">
        <f>AU18*1000/AA18</f>
        <v>36.485982089271658</v>
      </c>
      <c r="AW18">
        <f>(AV18-U18)</f>
        <v>21.096936373939627</v>
      </c>
      <c r="AX18">
        <f>IF(D18,P18,(O18+P18)/2)</f>
        <v>25.591444969177246</v>
      </c>
      <c r="AY18">
        <f>0.61365*EXP(17.502*AX18/(240.97+AX18))</f>
        <v>3.2935400143438733</v>
      </c>
      <c r="AZ18">
        <f>IF(AW18&lt;&gt;0,(1000-(AV18+U18)/2)/AW18*AP18,0)</f>
        <v>0.84574494961085123</v>
      </c>
      <c r="BA18">
        <f>U18*AA18/1000</f>
        <v>1.3538228603220195</v>
      </c>
      <c r="BB18">
        <f>(AY18-BA18)</f>
        <v>1.9397171540218539</v>
      </c>
      <c r="BC18">
        <f>1/(1.6/F18+1.37/N18)</f>
        <v>0.54404319361857789</v>
      </c>
      <c r="BD18">
        <f>G18*AA18*0.001</f>
        <v>34.523932552889832</v>
      </c>
      <c r="BE18">
        <f>G18/S18</f>
        <v>0.9876115080199187</v>
      </c>
      <c r="BF18">
        <f>(1-AP18*AA18/AU18/F18)*100</f>
        <v>52.367430778390435</v>
      </c>
      <c r="BG18">
        <f>(S18-E18/(N18/1.35))</f>
        <v>398.79661239443948</v>
      </c>
      <c r="BH18">
        <f>E18*BF18/100/BG18</f>
        <v>-5.9819844880322414E-3</v>
      </c>
    </row>
    <row r="19" spans="1:60" x14ac:dyDescent="0.25">
      <c r="A19" s="1" t="s">
        <v>1</v>
      </c>
      <c r="B19" s="1" t="s">
        <v>4761</v>
      </c>
      <c r="K19" s="1">
        <v>2.72</v>
      </c>
    </row>
    <row r="20" spans="1:60" x14ac:dyDescent="0.25">
      <c r="A20" s="1" t="s">
        <v>1</v>
      </c>
      <c r="B20" s="1" t="s">
        <v>4760</v>
      </c>
      <c r="K20" s="1">
        <v>2.72</v>
      </c>
    </row>
    <row r="21" spans="1:60" x14ac:dyDescent="0.25">
      <c r="A21" s="1">
        <v>2</v>
      </c>
      <c r="B21" s="1" t="s">
        <v>4759</v>
      </c>
      <c r="C21" s="1">
        <v>436.00000105053186</v>
      </c>
      <c r="D21" s="1">
        <v>0</v>
      </c>
      <c r="E21">
        <f>(R21-S21*(1000-T21)/(1000-U21))*AO21</f>
        <v>-3.8916436378743966</v>
      </c>
      <c r="F21">
        <f>IF(AZ21&lt;&gt;0,1/(1/AZ21-1/N21),0)</f>
        <v>1.0579548276442325</v>
      </c>
      <c r="G21">
        <f>((BC21-AP21/2)*S21-E21)/(BC21+AP21/2)</f>
        <v>390.79782250251947</v>
      </c>
      <c r="H21">
        <f>AP21*1000</f>
        <v>18.307727942486657</v>
      </c>
      <c r="I21">
        <f>(AU21-BA21)</f>
        <v>1.8500293464704465</v>
      </c>
      <c r="J21">
        <f>(P21+AT21*D21)</f>
        <v>24.977672576904297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25.936664581298828</v>
      </c>
      <c r="P21" s="1">
        <v>24.977672576904297</v>
      </c>
      <c r="Q21" s="1">
        <v>26.128063201904297</v>
      </c>
      <c r="R21" s="1">
        <v>399.93508911132813</v>
      </c>
      <c r="S21" s="1">
        <v>396.87896728515625</v>
      </c>
      <c r="T21" s="1">
        <v>-1.2650816440582275</v>
      </c>
      <c r="U21" s="1">
        <v>15.066462516784668</v>
      </c>
      <c r="V21" s="1">
        <v>-3.3106236457824707</v>
      </c>
      <c r="W21" s="1">
        <v>39.427803039550781</v>
      </c>
      <c r="X21" s="1">
        <v>300.31915283203125</v>
      </c>
      <c r="Y21" s="1">
        <v>24.328619003295898</v>
      </c>
      <c r="Z21" s="1">
        <v>6.3003582954406738</v>
      </c>
      <c r="AA21" s="1">
        <v>87.971420288085938</v>
      </c>
      <c r="AB21" s="1">
        <v>7.1536402702331543</v>
      </c>
      <c r="AC21" s="1">
        <v>0.34374082088470459</v>
      </c>
      <c r="AD21" s="1">
        <v>6.046898290514946E-2</v>
      </c>
      <c r="AE21" s="1">
        <v>9.4091892242431641E-3</v>
      </c>
      <c r="AF21" s="1">
        <v>4.4715054333209991E-2</v>
      </c>
      <c r="AG21" s="1">
        <v>7.4409754015505314E-3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1.1041145324707029</v>
      </c>
      <c r="AP21">
        <f>(U21-T21)/(1000-U21)*AO21</f>
        <v>1.8307727942486657E-2</v>
      </c>
      <c r="AQ21">
        <f>(P21+273.15)</f>
        <v>298.12767257690427</v>
      </c>
      <c r="AR21">
        <f>(O21+273.15)</f>
        <v>299.08666458129881</v>
      </c>
      <c r="AS21">
        <f>(Y21*AK21+Z21*AL21)*AM21</f>
        <v>3.8925789535214221</v>
      </c>
      <c r="AT21">
        <f>((AS21+0.00000010773*(AR21^4-AQ21^4))-AP21*44100)/(L21*0.92*2*29.3+0.00000043092*AQ21^3)</f>
        <v>-6.2498329291893189</v>
      </c>
      <c r="AU21">
        <f>0.61365*EXP(17.502*J21/(240.97+J21))</f>
        <v>3.1754474527892036</v>
      </c>
      <c r="AV21">
        <f>AU21*1000/AA21</f>
        <v>36.096353138216386</v>
      </c>
      <c r="AW21">
        <f>(AV21-U21)</f>
        <v>21.029890621431719</v>
      </c>
      <c r="AX21">
        <f>IF(D21,P21,(O21+P21)/2)</f>
        <v>25.457168579101563</v>
      </c>
      <c r="AY21">
        <f>0.61365*EXP(17.502*AX21/(240.97+AX21))</f>
        <v>3.2673818634568037</v>
      </c>
      <c r="AZ21">
        <f>IF(AW21&lt;&gt;0,(1000-(AV21+U21)/2)/AW21*AP21,0)</f>
        <v>0.84828736433915275</v>
      </c>
      <c r="BA21">
        <f>U21*AA21/1000</f>
        <v>1.3254181063187571</v>
      </c>
      <c r="BB21">
        <f>(AY21-BA21)</f>
        <v>1.9419637571380466</v>
      </c>
      <c r="BC21">
        <f>1/(1.6/F21+1.37/N21)</f>
        <v>0.54572661361774322</v>
      </c>
      <c r="BD21">
        <f>G21*AA21*0.001</f>
        <v>34.37903949103795</v>
      </c>
      <c r="BE21">
        <f>G21/S21</f>
        <v>0.98467758363655611</v>
      </c>
      <c r="BF21">
        <f>(1-AP21*AA21/AU21/F21)*100</f>
        <v>52.0593411101135</v>
      </c>
      <c r="BG21">
        <f>(S21-E21/(N21/1.35))</f>
        <v>398.10637189833739</v>
      </c>
      <c r="BH21">
        <f>E21*BF21/100/BG21</f>
        <v>-5.0890017825397267E-3</v>
      </c>
    </row>
    <row r="22" spans="1:60" x14ac:dyDescent="0.25">
      <c r="A22" s="1" t="s">
        <v>1</v>
      </c>
      <c r="B22" s="1" t="s">
        <v>4758</v>
      </c>
      <c r="K22" s="1">
        <v>2.72</v>
      </c>
    </row>
    <row r="23" spans="1:60" x14ac:dyDescent="0.25">
      <c r="A23" s="1" t="s">
        <v>1</v>
      </c>
      <c r="B23" s="1" t="s">
        <v>4757</v>
      </c>
      <c r="K23" s="1">
        <v>2.72</v>
      </c>
    </row>
    <row r="24" spans="1:60" x14ac:dyDescent="0.25">
      <c r="A24" s="1">
        <v>3</v>
      </c>
      <c r="B24" s="1" t="s">
        <v>4756</v>
      </c>
      <c r="C24" s="1">
        <v>641.00000105053186</v>
      </c>
      <c r="D24" s="1">
        <v>0</v>
      </c>
      <c r="E24">
        <f>(R24-S24*(1000-T24)/(1000-U24))*AO24</f>
        <v>-3.1793235538585121</v>
      </c>
      <c r="F24">
        <f>IF(AZ24&lt;&gt;0,1/(1/AZ24-1/N24),0)</f>
        <v>1.0400064355377341</v>
      </c>
      <c r="G24">
        <f>((BC24-AP24/2)*S24-E24)/(BC24+AP24/2)</f>
        <v>389.14703370394</v>
      </c>
      <c r="H24">
        <f>AP24*1000</f>
        <v>18.044106775249606</v>
      </c>
      <c r="I24">
        <f>(AU24-BA24)</f>
        <v>1.8492597847470005</v>
      </c>
      <c r="J24">
        <f>(P24+AT24*D24)</f>
        <v>24.794862747192383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25.81500244140625</v>
      </c>
      <c r="P24" s="1">
        <v>24.794862747192383</v>
      </c>
      <c r="Q24" s="1">
        <v>26.040849685668945</v>
      </c>
      <c r="R24" s="1">
        <v>400.00909423828125</v>
      </c>
      <c r="S24" s="1">
        <v>396.41015625</v>
      </c>
      <c r="T24" s="1">
        <v>-1.4186660051345825</v>
      </c>
      <c r="U24" s="1">
        <v>14.684347152709961</v>
      </c>
      <c r="V24" s="1">
        <v>-3.7392013072967529</v>
      </c>
      <c r="W24" s="1">
        <v>38.703773498535156</v>
      </c>
      <c r="X24" s="1">
        <v>300.3118896484375</v>
      </c>
      <c r="Y24" s="1">
        <v>49.855556488037109</v>
      </c>
      <c r="Z24" s="1">
        <v>7.639829158782959</v>
      </c>
      <c r="AA24" s="1">
        <v>87.966949462890625</v>
      </c>
      <c r="AB24" s="1">
        <v>7.113746166229248</v>
      </c>
      <c r="AC24" s="1">
        <v>0.33023050427436829</v>
      </c>
      <c r="AD24" s="1">
        <v>5.4949745535850525E-2</v>
      </c>
      <c r="AE24" s="1">
        <v>7.2648031637072563E-3</v>
      </c>
      <c r="AF24" s="1">
        <v>7.1025602519512177E-2</v>
      </c>
      <c r="AG24" s="1">
        <v>7.7920681796967983E-3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1.1040878295898435</v>
      </c>
      <c r="AP24">
        <f>(U24-T24)/(1000-U24)*AO24</f>
        <v>1.8044106775249605E-2</v>
      </c>
      <c r="AQ24">
        <f>(P24+273.15)</f>
        <v>297.94486274719236</v>
      </c>
      <c r="AR24">
        <f>(O24+273.15)</f>
        <v>298.96500244140623</v>
      </c>
      <c r="AS24">
        <f>(Y24*AK24+Z24*AL24)*AM24</f>
        <v>7.9768888597885734</v>
      </c>
      <c r="AT24">
        <f>((AS24+0.00000010773*(AR24^4-AQ24^4))-AP24*44100)/(L24*0.92*2*29.3+0.00000043092*AQ24^3)</f>
        <v>-6.1215579490791194</v>
      </c>
      <c r="AU24">
        <f>0.61365*EXP(17.502*J24/(240.97+J24))</f>
        <v>3.1409970086249794</v>
      </c>
      <c r="AV24">
        <f>AU24*1000/AA24</f>
        <v>35.706558290395506</v>
      </c>
      <c r="AW24">
        <f>(AV24-U24)</f>
        <v>21.022211137685545</v>
      </c>
      <c r="AX24">
        <f>IF(D24,P24,(O24+P24)/2)</f>
        <v>25.304932594299316</v>
      </c>
      <c r="AY24">
        <f>0.61365*EXP(17.502*AX24/(240.97+AX24))</f>
        <v>3.2379447425931738</v>
      </c>
      <c r="AZ24">
        <f>IF(AW24&lt;&gt;0,(1000-(AV24+U24)/2)/AW24*AP24,0)</f>
        <v>0.83670919395150167</v>
      </c>
      <c r="BA24">
        <f>U24*AA24/1000</f>
        <v>1.291737223877979</v>
      </c>
      <c r="BB24">
        <f>(AY24-BA24)</f>
        <v>1.9462075187151948</v>
      </c>
      <c r="BC24">
        <f>1/(1.6/F24+1.37/N24)</f>
        <v>0.53806270349361685</v>
      </c>
      <c r="BD24">
        <f>G24*AA24*0.001</f>
        <v>34.232077447468285</v>
      </c>
      <c r="BE24">
        <f>G24/S24</f>
        <v>0.98167775867609341</v>
      </c>
      <c r="BF24">
        <f>(1-AP24*AA24/AU24/F24)*100</f>
        <v>51.409499718965357</v>
      </c>
      <c r="BG24">
        <f>(S24-E24/(N24/1.35))</f>
        <v>397.41289873104915</v>
      </c>
      <c r="BH24">
        <f>E24*BF24/100/BG24</f>
        <v>-4.1127863204863634E-3</v>
      </c>
    </row>
    <row r="25" spans="1:60" x14ac:dyDescent="0.25">
      <c r="A25" s="1" t="s">
        <v>1</v>
      </c>
      <c r="B25" s="1" t="s">
        <v>4755</v>
      </c>
      <c r="K25" s="1">
        <v>2.72</v>
      </c>
    </row>
    <row r="26" spans="1:60" x14ac:dyDescent="0.25">
      <c r="A26" s="1" t="s">
        <v>1</v>
      </c>
      <c r="B26" s="1" t="s">
        <v>4754</v>
      </c>
      <c r="K26" s="1">
        <v>2.72</v>
      </c>
    </row>
    <row r="27" spans="1:60" x14ac:dyDescent="0.25">
      <c r="A27" s="1">
        <v>4</v>
      </c>
      <c r="B27" s="1" t="s">
        <v>4753</v>
      </c>
      <c r="C27" s="1">
        <v>846.00000105053186</v>
      </c>
      <c r="D27" s="1">
        <v>0</v>
      </c>
      <c r="E27">
        <f>(R27-S27*(1000-T27)/(1000-U27))*AO27</f>
        <v>-2.1654249884551118</v>
      </c>
      <c r="F27">
        <f>IF(AZ27&lt;&gt;0,1/(1/AZ27-1/N27),0)</f>
        <v>1.0391312676142725</v>
      </c>
      <c r="G27">
        <f>((BC27-AP27/2)*S27-E27)/(BC27+AP27/2)</f>
        <v>386.53399197721262</v>
      </c>
      <c r="H27">
        <f>AP27*1000</f>
        <v>17.998888816065573</v>
      </c>
      <c r="I27">
        <f>(AU27-BA27)</f>
        <v>1.8459795024261054</v>
      </c>
      <c r="J27">
        <f>(P27+AT27*D27)</f>
        <v>24.727731704711914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25.748418807983398</v>
      </c>
      <c r="P27" s="1">
        <v>24.727731704711914</v>
      </c>
      <c r="Q27" s="1">
        <v>25.980369567871094</v>
      </c>
      <c r="R27" s="1">
        <v>400.08523559570313</v>
      </c>
      <c r="S27" s="1">
        <v>395.59747314453125</v>
      </c>
      <c r="T27" s="1">
        <v>-1.484575629234314</v>
      </c>
      <c r="U27" s="1">
        <v>14.579769134521484</v>
      </c>
      <c r="V27" s="1">
        <v>-3.9281206130981445</v>
      </c>
      <c r="W27" s="1">
        <v>38.577415466308594</v>
      </c>
      <c r="X27" s="1">
        <v>300.312255859375</v>
      </c>
      <c r="Y27" s="1">
        <v>100.148193359375</v>
      </c>
      <c r="Z27" s="1">
        <v>8.1142864227294922</v>
      </c>
      <c r="AA27" s="1">
        <v>87.960853576660156</v>
      </c>
      <c r="AB27" s="1">
        <v>7.0800347328186035</v>
      </c>
      <c r="AC27" s="1">
        <v>0.33130261301994324</v>
      </c>
      <c r="AD27" s="1">
        <v>4.4192098081111908E-2</v>
      </c>
      <c r="AE27" s="1">
        <v>5.2019762806594372E-3</v>
      </c>
      <c r="AF27" s="1">
        <v>3.9616886526346207E-2</v>
      </c>
      <c r="AG27" s="1">
        <v>1.4894356019794941E-2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1.1040891759535842</v>
      </c>
      <c r="AP27">
        <f>(U27-T27)/(1000-U27)*AO27</f>
        <v>1.7998888816065574E-2</v>
      </c>
      <c r="AQ27">
        <f>(P27+273.15)</f>
        <v>297.87773170471189</v>
      </c>
      <c r="AR27">
        <f>(O27+273.15)</f>
        <v>298.89841880798338</v>
      </c>
      <c r="AS27">
        <f>(Y27*AK27+Z27*AL27)*AM27</f>
        <v>16.023710579342151</v>
      </c>
      <c r="AT27">
        <f>((AS27+0.00000010773*(AR27^4-AQ27^4))-AP27*44100)/(L27*0.92*2*29.3+0.00000043092*AQ27^3)</f>
        <v>-6.0427369175240475</v>
      </c>
      <c r="AU27">
        <f>0.61365*EXP(17.502*J27/(240.97+J27))</f>
        <v>3.1284284404492588</v>
      </c>
      <c r="AV27">
        <f>AU27*1000/AA27</f>
        <v>35.566144634132641</v>
      </c>
      <c r="AW27">
        <f>(AV27-U27)</f>
        <v>20.986375499611157</v>
      </c>
      <c r="AX27">
        <f>IF(D27,P27,(O27+P27)/2)</f>
        <v>25.238075256347656</v>
      </c>
      <c r="AY27">
        <f>0.61365*EXP(17.502*AX27/(240.97+AX27))</f>
        <v>3.2250902727650863</v>
      </c>
      <c r="AZ27">
        <f>IF(AW27&lt;&gt;0,(1000-(AV27+U27)/2)/AW27*AP27,0)</f>
        <v>0.83614264183635201</v>
      </c>
      <c r="BA27">
        <f>U27*AA27/1000</f>
        <v>1.2824489380231534</v>
      </c>
      <c r="BB27">
        <f>(AY27-BA27)</f>
        <v>1.9426413347419329</v>
      </c>
      <c r="BC27">
        <f>1/(1.6/F27+1.37/N27)</f>
        <v>0.53768784440725281</v>
      </c>
      <c r="BD27">
        <f>G27*AA27*0.001</f>
        <v>33.999859870709528</v>
      </c>
      <c r="BE27">
        <f>G27/S27</f>
        <v>0.97708913281150489</v>
      </c>
      <c r="BF27">
        <f>(1-AP27*AA27/AU27/F27)*100</f>
        <v>51.29893136329968</v>
      </c>
      <c r="BG27">
        <f>(S27-E27/(N27/1.35))</f>
        <v>396.28043717403813</v>
      </c>
      <c r="BH27">
        <f>E27*BF27/100/BG27</f>
        <v>-2.803166077217862E-3</v>
      </c>
    </row>
    <row r="28" spans="1:60" x14ac:dyDescent="0.25">
      <c r="A28" s="1" t="s">
        <v>1</v>
      </c>
      <c r="B28" s="1" t="s">
        <v>4752</v>
      </c>
      <c r="K28" s="1">
        <v>2.72</v>
      </c>
    </row>
    <row r="29" spans="1:60" x14ac:dyDescent="0.25">
      <c r="A29" s="1" t="s">
        <v>1</v>
      </c>
      <c r="B29" s="1" t="s">
        <v>4751</v>
      </c>
      <c r="K29" s="1">
        <v>2.72</v>
      </c>
    </row>
    <row r="30" spans="1:60" x14ac:dyDescent="0.25">
      <c r="A30" s="1">
        <v>5</v>
      </c>
      <c r="B30" s="1" t="s">
        <v>4750</v>
      </c>
      <c r="C30" s="1">
        <v>1051.500001039356</v>
      </c>
      <c r="D30" s="1">
        <v>0</v>
      </c>
      <c r="E30">
        <f>(R30-S30*(1000-T30)/(1000-U30))*AO30</f>
        <v>-1.939705976894244</v>
      </c>
      <c r="F30">
        <f>IF(AZ30&lt;&gt;0,1/(1/AZ30-1/N30),0)</f>
        <v>1.0435776986908489</v>
      </c>
      <c r="G30">
        <f>((BC30-AP30/2)*S30-E30)/(BC30+AP30/2)</f>
        <v>385.72004861767607</v>
      </c>
      <c r="H30">
        <f>AP30*1000</f>
        <v>17.98215942899294</v>
      </c>
      <c r="I30">
        <f>(AU30-BA30)</f>
        <v>1.8379999027275609</v>
      </c>
      <c r="J30">
        <f>(P30+AT30*D30)</f>
        <v>24.660316467285156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25.689697265625</v>
      </c>
      <c r="P30" s="1">
        <v>24.660316467285156</v>
      </c>
      <c r="Q30" s="1">
        <v>25.919858932495117</v>
      </c>
      <c r="R30" s="1">
        <v>399.81494140625</v>
      </c>
      <c r="S30" s="1">
        <v>395.13650512695313</v>
      </c>
      <c r="T30" s="1">
        <v>-1.5208860635757446</v>
      </c>
      <c r="U30" s="1">
        <v>14.528459548950195</v>
      </c>
      <c r="V30" s="1">
        <v>-4.0379657745361328</v>
      </c>
      <c r="W30" s="1">
        <v>38.573188781738281</v>
      </c>
      <c r="X30" s="1">
        <v>300.32916259765625</v>
      </c>
      <c r="Y30" s="1">
        <v>151.07023620605469</v>
      </c>
      <c r="Z30" s="1">
        <v>9.1040420532226563</v>
      </c>
      <c r="AA30" s="1">
        <v>87.955024719238281</v>
      </c>
      <c r="AB30" s="1">
        <v>7.1814417839050293</v>
      </c>
      <c r="AC30" s="1">
        <v>0.33471295237541199</v>
      </c>
      <c r="AD30" s="1">
        <v>3.3518914133310318E-2</v>
      </c>
      <c r="AE30" s="1">
        <v>3.0622745398432016E-3</v>
      </c>
      <c r="AF30" s="1">
        <v>3.8362935185432434E-2</v>
      </c>
      <c r="AG30" s="1">
        <v>1.3083513826131821E-2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1.1041513330796184</v>
      </c>
      <c r="AP30">
        <f>(U30-T30)/(1000-U30)*AO30</f>
        <v>1.7982159428992939E-2</v>
      </c>
      <c r="AQ30">
        <f>(P30+273.15)</f>
        <v>297.81031646728513</v>
      </c>
      <c r="AR30">
        <f>(O30+273.15)</f>
        <v>298.83969726562498</v>
      </c>
      <c r="AS30">
        <f>(Y30*AK30+Z30*AL30)*AM30</f>
        <v>24.171237252699484</v>
      </c>
      <c r="AT30">
        <f>((AS30+0.00000010773*(AR30^4-AQ30^4))-AP30*44100)/(L30*0.92*2*29.3+0.00000043092*AQ30^3)</f>
        <v>-5.9722855008205276</v>
      </c>
      <c r="AU30">
        <f>0.61365*EXP(17.502*J30/(240.97+J30))</f>
        <v>3.1158509214879286</v>
      </c>
      <c r="AV30">
        <f>AU30*1000/AA30</f>
        <v>35.42550219767493</v>
      </c>
      <c r="AW30">
        <f>(AV30-U30)</f>
        <v>20.897042648724735</v>
      </c>
      <c r="AX30">
        <f>IF(D30,P30,(O30+P30)/2)</f>
        <v>25.175006866455078</v>
      </c>
      <c r="AY30">
        <f>0.61365*EXP(17.502*AX30/(240.97+AX30))</f>
        <v>3.2130051863894593</v>
      </c>
      <c r="AZ30">
        <f>IF(AW30&lt;&gt;0,(1000-(AV30+U30)/2)/AW30*AP30,0)</f>
        <v>0.83901916991800263</v>
      </c>
      <c r="BA30">
        <f>U30*AA30/1000</f>
        <v>1.2778510187603678</v>
      </c>
      <c r="BB30">
        <f>(AY30-BA30)</f>
        <v>1.9351541676290915</v>
      </c>
      <c r="BC30">
        <f>1/(1.6/F30+1.37/N30)</f>
        <v>0.53959125053090529</v>
      </c>
      <c r="BD30">
        <f>G30*AA30*0.001</f>
        <v>33.926016410873487</v>
      </c>
      <c r="BE30">
        <f>G30/S30</f>
        <v>0.97616910513937039</v>
      </c>
      <c r="BF30">
        <f>(1-AP30*AA30/AU30/F30)*100</f>
        <v>51.359163112962392</v>
      </c>
      <c r="BG30">
        <f>(S30-E30/(N30/1.35))</f>
        <v>395.7482785280643</v>
      </c>
      <c r="BH30">
        <f>E30*BF30/100/BG30</f>
        <v>-2.5172990272763732E-3</v>
      </c>
    </row>
    <row r="31" spans="1:60" x14ac:dyDescent="0.25">
      <c r="A31" s="1" t="s">
        <v>1</v>
      </c>
      <c r="B31" s="1" t="s">
        <v>4749</v>
      </c>
      <c r="K31" s="1">
        <v>2.72</v>
      </c>
    </row>
    <row r="32" spans="1:60" x14ac:dyDescent="0.25">
      <c r="A32" s="1" t="s">
        <v>1</v>
      </c>
      <c r="B32" s="1" t="s">
        <v>3881</v>
      </c>
      <c r="K32" s="1">
        <v>2.72</v>
      </c>
    </row>
    <row r="33" spans="1:60" x14ac:dyDescent="0.25">
      <c r="A33" s="1">
        <v>6</v>
      </c>
      <c r="B33" s="1" t="s">
        <v>4748</v>
      </c>
      <c r="C33" s="1">
        <v>1256.500001039356</v>
      </c>
      <c r="D33" s="1">
        <v>0</v>
      </c>
      <c r="E33">
        <f>(R33-S33*(1000-T33)/(1000-U33))*AO33</f>
        <v>-1.2773959045470846</v>
      </c>
      <c r="F33">
        <f>IF(AZ33&lt;&gt;0,1/(1/AZ33-1/N33),0)</f>
        <v>1.0547810996118252</v>
      </c>
      <c r="G33">
        <f>((BC33-AP33/2)*S33-E33)/(BC33+AP33/2)</f>
        <v>383.98998496730815</v>
      </c>
      <c r="H33">
        <f>AP33*1000</f>
        <v>18.097041620532771</v>
      </c>
      <c r="I33">
        <f>(AU33-BA33)</f>
        <v>1.8337040188215394</v>
      </c>
      <c r="J33">
        <f>(P33+AT33*D33)</f>
        <v>24.666650772094727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25.657176971435547</v>
      </c>
      <c r="P33" s="1">
        <v>24.666650772094727</v>
      </c>
      <c r="Q33" s="1">
        <v>25.881362915039063</v>
      </c>
      <c r="R33" s="1">
        <v>399.89498901367188</v>
      </c>
      <c r="S33" s="1">
        <v>394.58480834960938</v>
      </c>
      <c r="T33" s="1">
        <v>-1.5583013296127319</v>
      </c>
      <c r="U33" s="1">
        <v>14.592043876647949</v>
      </c>
      <c r="V33" s="1">
        <v>-4.1449151039123535</v>
      </c>
      <c r="W33" s="1">
        <v>38.813278198242188</v>
      </c>
      <c r="X33" s="1">
        <v>300.33831787109375</v>
      </c>
      <c r="Y33" s="1">
        <v>300.02359008789063</v>
      </c>
      <c r="Z33" s="1">
        <v>8.7269973754882813</v>
      </c>
      <c r="AA33" s="1">
        <v>87.947021484375</v>
      </c>
      <c r="AB33" s="1">
        <v>7.2284035682678223</v>
      </c>
      <c r="AC33" s="1">
        <v>0.33384716510772705</v>
      </c>
      <c r="AD33" s="1">
        <v>3.9347898215055466E-2</v>
      </c>
      <c r="AE33" s="1">
        <v>3.5552519839257002E-3</v>
      </c>
      <c r="AF33" s="1">
        <v>6.4759962260723114E-2</v>
      </c>
      <c r="AG33" s="1">
        <v>1.5205823816359043E-2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1.1041849921731386</v>
      </c>
      <c r="AP33">
        <f>(U33-T33)/(1000-U33)*AO33</f>
        <v>1.8097041620532772E-2</v>
      </c>
      <c r="AQ33">
        <f>(P33+273.15)</f>
        <v>297.8166507720947</v>
      </c>
      <c r="AR33">
        <f>(O33+273.15)</f>
        <v>298.80717697143552</v>
      </c>
      <c r="AS33">
        <f>(Y33*AK33+Z33*AL33)*AM33</f>
        <v>48.003773341094529</v>
      </c>
      <c r="AT33">
        <f>((AS33+0.00000010773*(AR33^4-AQ33^4))-AP33*44100)/(L33*0.92*2*29.3+0.00000043092*AQ33^3)</f>
        <v>-5.8277288682182382</v>
      </c>
      <c r="AU33">
        <f>0.61365*EXP(17.502*J33/(240.97+J33))</f>
        <v>3.1170308151420394</v>
      </c>
      <c r="AV33">
        <f>AU33*1000/AA33</f>
        <v>35.442141900119076</v>
      </c>
      <c r="AW33">
        <f>(AV33-U33)</f>
        <v>20.850098023471126</v>
      </c>
      <c r="AX33">
        <f>IF(D33,P33,(O33+P33)/2)</f>
        <v>25.161913871765137</v>
      </c>
      <c r="AY33">
        <f>0.61365*EXP(17.502*AX33/(240.97+AX33))</f>
        <v>3.2105012890567917</v>
      </c>
      <c r="AZ33">
        <f>IF(AW33&lt;&gt;0,(1000-(AV33+U33)/2)/AW33*AP33,0)</f>
        <v>0.84624572169611001</v>
      </c>
      <c r="BA33">
        <f>U33*AA33/1000</f>
        <v>1.2833267963205</v>
      </c>
      <c r="BB33">
        <f>(AY33-BA33)</f>
        <v>1.9271744927362917</v>
      </c>
      <c r="BC33">
        <f>1/(1.6/F33+1.37/N33)</f>
        <v>0.54437474859323176</v>
      </c>
      <c r="BD33">
        <f>G33*AA33*0.001</f>
        <v>33.77077545770468</v>
      </c>
      <c r="BE33">
        <f>G33/S33</f>
        <v>0.97314943921278885</v>
      </c>
      <c r="BF33">
        <f>(1-AP33*AA33/AU33/F33)*100</f>
        <v>51.591092000255045</v>
      </c>
      <c r="BG33">
        <f>(S33-E33/(N33/1.35))</f>
        <v>394.98769252195262</v>
      </c>
      <c r="BH33">
        <f>E33*BF33/100/BG33</f>
        <v>-1.6684633693637161E-3</v>
      </c>
    </row>
    <row r="34" spans="1:60" x14ac:dyDescent="0.25">
      <c r="A34" s="1" t="s">
        <v>1</v>
      </c>
      <c r="B34" s="1" t="s">
        <v>4747</v>
      </c>
      <c r="K34" s="1">
        <v>2.72</v>
      </c>
    </row>
    <row r="35" spans="1:60" x14ac:dyDescent="0.25">
      <c r="A35" s="1" t="s">
        <v>1</v>
      </c>
      <c r="B35" s="1" t="s">
        <v>4746</v>
      </c>
      <c r="K35" s="1">
        <v>2.72</v>
      </c>
    </row>
    <row r="36" spans="1:60" x14ac:dyDescent="0.25">
      <c r="A36" s="1">
        <v>7</v>
      </c>
      <c r="B36" s="1" t="s">
        <v>3878</v>
      </c>
      <c r="C36" s="1">
        <v>1461.500001039356</v>
      </c>
      <c r="D36" s="1">
        <v>0</v>
      </c>
      <c r="E36">
        <f>(R36-S36*(1000-T36)/(1000-U36))*AO36</f>
        <v>-0.49497290216565781</v>
      </c>
      <c r="F36">
        <f>IF(AZ36&lt;&gt;0,1/(1/AZ36-1/N36),0)</f>
        <v>1.0845465474129263</v>
      </c>
      <c r="G36">
        <f>((BC36-AP36/2)*S36-E36)/(BC36+AP36/2)</f>
        <v>381.78395506164742</v>
      </c>
      <c r="H36">
        <f>AP36*1000</f>
        <v>18.400771047423866</v>
      </c>
      <c r="I36">
        <f>(AU36-BA36)</f>
        <v>1.8230911536379266</v>
      </c>
      <c r="J36">
        <f>(P36+AT36*D36)</f>
        <v>24.713056564331055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25.659448623657227</v>
      </c>
      <c r="P36" s="1">
        <v>24.713056564331055</v>
      </c>
      <c r="Q36" s="1">
        <v>25.870038986206055</v>
      </c>
      <c r="R36" s="1">
        <v>399.81781005859375</v>
      </c>
      <c r="S36" s="1">
        <v>393.70468139648438</v>
      </c>
      <c r="T36" s="1">
        <v>-1.6075934171676636</v>
      </c>
      <c r="U36" s="1">
        <v>14.811437606811523</v>
      </c>
      <c r="V36" s="1">
        <v>-4.2753643989562988</v>
      </c>
      <c r="W36" s="1">
        <v>39.390739440917969</v>
      </c>
      <c r="X36" s="1">
        <v>300.3148193359375</v>
      </c>
      <c r="Y36" s="1">
        <v>500.90899658203125</v>
      </c>
      <c r="Z36" s="1">
        <v>8.1713037490844727</v>
      </c>
      <c r="AA36" s="1">
        <v>87.94525146484375</v>
      </c>
      <c r="AB36" s="1">
        <v>7.2562003135681152</v>
      </c>
      <c r="AC36" s="1">
        <v>0.33423155546188354</v>
      </c>
      <c r="AD36" s="1">
        <v>4.5146245509386063E-2</v>
      </c>
      <c r="AE36" s="1">
        <v>4.0912050753831863E-3</v>
      </c>
      <c r="AF36" s="1">
        <v>7.3640070855617523E-2</v>
      </c>
      <c r="AG36" s="1">
        <v>1.4150736853480339E-2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1.1040986004997699</v>
      </c>
      <c r="AP36">
        <f>(U36-T36)/(1000-U36)*AO36</f>
        <v>1.8400771047423867E-2</v>
      </c>
      <c r="AQ36">
        <f>(P36+273.15)</f>
        <v>297.86305656433103</v>
      </c>
      <c r="AR36">
        <f>(O36+273.15)</f>
        <v>298.8094486236572</v>
      </c>
      <c r="AS36">
        <f>(Y36*AK36+Z36*AL36)*AM36</f>
        <v>80.145437661734832</v>
      </c>
      <c r="AT36">
        <f>((AS36+0.00000010773*(AR36^4-AQ36^4))-AP36*44100)/(L36*0.92*2*29.3+0.00000043092*AQ36^3)</f>
        <v>-5.6835613124168471</v>
      </c>
      <c r="AU36">
        <f>0.61365*EXP(17.502*J36/(240.97+J36))</f>
        <v>3.1256867585248096</v>
      </c>
      <c r="AV36">
        <f>AU36*1000/AA36</f>
        <v>35.541279449002516</v>
      </c>
      <c r="AW36">
        <f>(AV36-U36)</f>
        <v>20.729841842190993</v>
      </c>
      <c r="AX36">
        <f>IF(D36,P36,(O36+P36)/2)</f>
        <v>25.186252593994141</v>
      </c>
      <c r="AY36">
        <f>0.61365*EXP(17.502*AX36/(240.97+AX36))</f>
        <v>3.215157175374836</v>
      </c>
      <c r="AZ36">
        <f>IF(AW36&lt;&gt;0,(1000-(AV36+U36)/2)/AW36*AP36,0)</f>
        <v>0.86529876951768037</v>
      </c>
      <c r="BA36">
        <f>U36*AA36/1000</f>
        <v>1.302595604886883</v>
      </c>
      <c r="BB36">
        <f>(AY36-BA36)</f>
        <v>1.9125615704879531</v>
      </c>
      <c r="BC36">
        <f>1/(1.6/F36+1.37/N36)</f>
        <v>0.55699806672876229</v>
      </c>
      <c r="BD36">
        <f>G36*AA36*0.001</f>
        <v>33.57608593313919</v>
      </c>
      <c r="BE36">
        <f>G36/S36</f>
        <v>0.96972165458497028</v>
      </c>
      <c r="BF36">
        <f>(1-AP36*AA36/AU36/F36)*100</f>
        <v>52.263039019750337</v>
      </c>
      <c r="BG36">
        <f>(S36-E36/(N36/1.35))</f>
        <v>393.86079333273801</v>
      </c>
      <c r="BH36">
        <f>E36*BF36/100/BG36</f>
        <v>-6.5680028419961569E-4</v>
      </c>
    </row>
    <row r="37" spans="1:60" x14ac:dyDescent="0.25">
      <c r="A37" s="1" t="s">
        <v>1</v>
      </c>
      <c r="B37" s="1" t="s">
        <v>4745</v>
      </c>
      <c r="K37" s="1">
        <v>2.72</v>
      </c>
    </row>
    <row r="38" spans="1:60" x14ac:dyDescent="0.25">
      <c r="A38" s="1" t="s">
        <v>1</v>
      </c>
      <c r="B38" s="1" t="s">
        <v>4744</v>
      </c>
      <c r="K38" s="1">
        <v>2.72</v>
      </c>
    </row>
    <row r="39" spans="1:60" x14ac:dyDescent="0.25">
      <c r="A39" s="1">
        <v>8</v>
      </c>
      <c r="B39" s="1" t="s">
        <v>4743</v>
      </c>
      <c r="C39" s="1">
        <v>1666.500001039356</v>
      </c>
      <c r="D39" s="1">
        <v>0</v>
      </c>
      <c r="E39">
        <f>(R39-S39*(1000-T39)/(1000-U39))*AO39</f>
        <v>0.44323502301506928</v>
      </c>
      <c r="F39">
        <f>IF(AZ39&lt;&gt;0,1/(1/AZ39-1/N39),0)</f>
        <v>1.1317784291227848</v>
      </c>
      <c r="G39">
        <f>((BC39-AP39/2)*S39-E39)/(BC39+AP39/2)</f>
        <v>379.68833943984617</v>
      </c>
      <c r="H39">
        <f>AP39*1000</f>
        <v>18.859410529303766</v>
      </c>
      <c r="I39">
        <f>(AU39-BA39)</f>
        <v>1.8057506287896765</v>
      </c>
      <c r="J39">
        <f>(P39+AT39*D39)</f>
        <v>24.780744552612305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25.676612854003906</v>
      </c>
      <c r="P39" s="1">
        <v>24.780744552612305</v>
      </c>
      <c r="Q39" s="1">
        <v>25.872726440429688</v>
      </c>
      <c r="R39" s="1">
        <v>400.20687866210938</v>
      </c>
      <c r="S39" s="1">
        <v>393.0909423828125</v>
      </c>
      <c r="T39" s="1">
        <v>-1.6688652038574219</v>
      </c>
      <c r="U39" s="1">
        <v>15.153559684753418</v>
      </c>
      <c r="V39" s="1">
        <v>-4.4335188865661621</v>
      </c>
      <c r="W39" s="1">
        <v>40.257053375244141</v>
      </c>
      <c r="X39" s="1">
        <v>300.31494140625</v>
      </c>
      <c r="Y39" s="1">
        <v>749.7374267578125</v>
      </c>
      <c r="Z39" s="1">
        <v>8.1875753402709961</v>
      </c>
      <c r="AA39" s="1">
        <v>87.939697265625</v>
      </c>
      <c r="AB39" s="1">
        <v>7.3205466270446777</v>
      </c>
      <c r="AC39" s="1">
        <v>0.33998426795005798</v>
      </c>
      <c r="AD39" s="1">
        <v>0.10683052241802216</v>
      </c>
      <c r="AE39" s="1">
        <v>1.0999584570527077E-2</v>
      </c>
      <c r="AF39" s="1">
        <v>4.1816674172878265E-2</v>
      </c>
      <c r="AG39" s="1">
        <v>1.2525002472102642E-2</v>
      </c>
      <c r="AH39" s="1">
        <v>0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1.1040990492876834</v>
      </c>
      <c r="AP39">
        <f>(U39-T39)/(1000-U39)*AO39</f>
        <v>1.8859410529303764E-2</v>
      </c>
      <c r="AQ39">
        <f>(P39+273.15)</f>
        <v>297.93074455261228</v>
      </c>
      <c r="AR39">
        <f>(O39+273.15)</f>
        <v>298.82661285400388</v>
      </c>
      <c r="AS39">
        <f>(Y39*AK39+Z39*AL39)*AM39</f>
        <v>119.95798559998002</v>
      </c>
      <c r="AT39">
        <f>((AS39+0.00000010773*(AR39^4-AQ39^4))-AP39*44100)/(L39*0.92*2*29.3+0.00000043092*AQ39^3)</f>
        <v>-5.5332424762014769</v>
      </c>
      <c r="AU39">
        <f>0.61365*EXP(17.502*J39/(240.97+J39))</f>
        <v>3.1383500799634718</v>
      </c>
      <c r="AV39">
        <f>AU39*1000/AA39</f>
        <v>35.68752426431459</v>
      </c>
      <c r="AW39">
        <f>(AV39-U39)</f>
        <v>20.533964579561172</v>
      </c>
      <c r="AX39">
        <f>IF(D39,P39,(O39+P39)/2)</f>
        <v>25.228678703308105</v>
      </c>
      <c r="AY39">
        <f>0.61365*EXP(17.502*AX39/(240.97+AX39))</f>
        <v>3.2232872029162407</v>
      </c>
      <c r="AZ39">
        <f>IF(AW39&lt;&gt;0,(1000-(AV39+U39)/2)/AW39*AP39,0)</f>
        <v>0.895102064733445</v>
      </c>
      <c r="BA39">
        <f>U39*AA39/1000</f>
        <v>1.3325994511737953</v>
      </c>
      <c r="BB39">
        <f>(AY39-BA39)</f>
        <v>1.8906877517424454</v>
      </c>
      <c r="BC39">
        <f>1/(1.6/F39+1.37/N39)</f>
        <v>0.57677720649696329</v>
      </c>
      <c r="BD39">
        <f>G39*AA39*0.001</f>
        <v>33.38967762562794</v>
      </c>
      <c r="BE39">
        <f>G39/S39</f>
        <v>0.9659045744943312</v>
      </c>
      <c r="BF39">
        <f>(1-AP39*AA39/AU39/F39)*100</f>
        <v>53.307160942747423</v>
      </c>
      <c r="BG39">
        <f>(S39-E39/(N39/1.35))</f>
        <v>392.95114831053991</v>
      </c>
      <c r="BH39">
        <f>E39*BF39/100/BG39</f>
        <v>6.0128595650913656E-4</v>
      </c>
    </row>
    <row r="40" spans="1:60" x14ac:dyDescent="0.25">
      <c r="A40" s="1" t="s">
        <v>1</v>
      </c>
      <c r="B40" s="1" t="s">
        <v>4742</v>
      </c>
      <c r="K40" s="1">
        <v>2.72</v>
      </c>
    </row>
    <row r="41" spans="1:60" x14ac:dyDescent="0.25">
      <c r="A41" s="1" t="s">
        <v>1</v>
      </c>
      <c r="B41" s="1" t="s">
        <v>4741</v>
      </c>
      <c r="K41" s="1">
        <v>2.72</v>
      </c>
    </row>
    <row r="42" spans="1:60" x14ac:dyDescent="0.25">
      <c r="A42" s="1">
        <v>9</v>
      </c>
      <c r="B42" s="1" t="s">
        <v>4740</v>
      </c>
      <c r="C42" s="1">
        <v>1871.500001039356</v>
      </c>
      <c r="D42" s="1">
        <v>0</v>
      </c>
      <c r="E42">
        <f>(R42-S42*(1000-T42)/(1000-U42))*AO42</f>
        <v>0.6054487831635067</v>
      </c>
      <c r="F42">
        <f>IF(AZ42&lt;&gt;0,1/(1/AZ42-1/N42),0)</f>
        <v>1.1823266087662936</v>
      </c>
      <c r="G42">
        <f>((BC42-AP42/2)*S42-E42)/(BC42+AP42/2)</f>
        <v>378.92323316221001</v>
      </c>
      <c r="H42">
        <f>AP42*1000</f>
        <v>19.386534012006958</v>
      </c>
      <c r="I42">
        <f>(AU42-BA42)</f>
        <v>1.7927545410576142</v>
      </c>
      <c r="J42">
        <f>(P42+AT42*D42)</f>
        <v>24.891826629638672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25.727563858032227</v>
      </c>
      <c r="P42" s="1">
        <v>24.891826629638672</v>
      </c>
      <c r="Q42" s="1">
        <v>25.899387359619141</v>
      </c>
      <c r="R42" s="1">
        <v>399.886962890625</v>
      </c>
      <c r="S42" s="1">
        <v>392.44802856445313</v>
      </c>
      <c r="T42" s="1">
        <v>-1.7452577352523804</v>
      </c>
      <c r="U42" s="1">
        <v>15.539867401123047</v>
      </c>
      <c r="V42" s="1">
        <v>-4.6221480369567871</v>
      </c>
      <c r="W42" s="1">
        <v>41.155845642089844</v>
      </c>
      <c r="X42" s="1">
        <v>300.32720947265625</v>
      </c>
      <c r="Y42" s="1">
        <v>1000.2608032226563</v>
      </c>
      <c r="Z42" s="1">
        <v>7.7848567962646484</v>
      </c>
      <c r="AA42" s="1">
        <v>87.933464050292969</v>
      </c>
      <c r="AB42" s="1">
        <v>7.071047306060791</v>
      </c>
      <c r="AC42" s="1">
        <v>0.34677484631538391</v>
      </c>
      <c r="AD42" s="1">
        <v>5.5562835186719894E-2</v>
      </c>
      <c r="AE42" s="1">
        <v>2.9467116110026836E-3</v>
      </c>
      <c r="AF42" s="1">
        <v>3.5841599106788635E-2</v>
      </c>
      <c r="AG42" s="1">
        <v>1.5814179554581642E-2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1.1041441524730007</v>
      </c>
      <c r="AP42">
        <f>(U42-T42)/(1000-U42)*AO42</f>
        <v>1.9386534012006958E-2</v>
      </c>
      <c r="AQ42">
        <f>(P42+273.15)</f>
        <v>298.04182662963865</v>
      </c>
      <c r="AR42">
        <f>(O42+273.15)</f>
        <v>298.8775638580322</v>
      </c>
      <c r="AS42">
        <f>(Y42*AK42+Z42*AL42)*AM42</f>
        <v>160.04172493841361</v>
      </c>
      <c r="AT42">
        <f>((AS42+0.00000010773*(AR42^4-AQ42^4))-AP42*44100)/(L42*0.92*2*29.3+0.00000043092*AQ42^3)</f>
        <v>-5.4052539613516855</v>
      </c>
      <c r="AU42">
        <f>0.61365*EXP(17.502*J42/(240.97+J42))</f>
        <v>3.1592289125205872</v>
      </c>
      <c r="AV42">
        <f>AU42*1000/AA42</f>
        <v>35.927492981667214</v>
      </c>
      <c r="AW42">
        <f>(AV42-U42)</f>
        <v>20.387625580544167</v>
      </c>
      <c r="AX42">
        <f>IF(D42,P42,(O42+P42)/2)</f>
        <v>25.309695243835449</v>
      </c>
      <c r="AY42">
        <f>0.61365*EXP(17.502*AX42/(240.97+AX42))</f>
        <v>3.2388621492715179</v>
      </c>
      <c r="AZ42">
        <f>IF(AW42&lt;&gt;0,(1000-(AV42+U42)/2)/AW42*AP42,0)</f>
        <v>0.92642701677564532</v>
      </c>
      <c r="BA42">
        <f>U42*AA42/1000</f>
        <v>1.366474371462973</v>
      </c>
      <c r="BB42">
        <f>(AY42-BA42)</f>
        <v>1.8723877778085449</v>
      </c>
      <c r="BC42">
        <f>1/(1.6/F42+1.37/N42)</f>
        <v>0.59761025164915438</v>
      </c>
      <c r="BD42">
        <f>G42*AA42*0.001</f>
        <v>33.320032501089976</v>
      </c>
      <c r="BE42">
        <f>G42/S42</f>
        <v>0.965537359298973</v>
      </c>
      <c r="BF42">
        <f>(1-AP42*AA42/AU42/F42)*100</f>
        <v>54.361034201232748</v>
      </c>
      <c r="BG42">
        <f>(S42-E42/(N42/1.35))</f>
        <v>392.25707309713658</v>
      </c>
      <c r="BH42">
        <f>E42*BF42/100/BG42</f>
        <v>8.3906255019895509E-4</v>
      </c>
    </row>
    <row r="43" spans="1:60" x14ac:dyDescent="0.25">
      <c r="A43" s="1" t="s">
        <v>1</v>
      </c>
      <c r="B43" s="1" t="s">
        <v>4739</v>
      </c>
      <c r="K43" s="1">
        <v>2.72</v>
      </c>
    </row>
    <row r="44" spans="1:60" x14ac:dyDescent="0.25">
      <c r="A44" s="1" t="s">
        <v>1</v>
      </c>
      <c r="B44" s="1" t="s">
        <v>4738</v>
      </c>
      <c r="K44" s="1">
        <v>2.72</v>
      </c>
    </row>
    <row r="45" spans="1:60" x14ac:dyDescent="0.25">
      <c r="A45" s="1">
        <v>10</v>
      </c>
      <c r="B45" s="1" t="s">
        <v>4737</v>
      </c>
      <c r="C45" s="1">
        <v>2076.500001039356</v>
      </c>
      <c r="D45" s="1">
        <v>0</v>
      </c>
      <c r="E45">
        <f>(R45-S45*(1000-T45)/(1000-U45))*AO45</f>
        <v>0.99793791733238935</v>
      </c>
      <c r="F45">
        <f>IF(AZ45&lt;&gt;0,1/(1/AZ45-1/N45),0)</f>
        <v>1.2372731005004125</v>
      </c>
      <c r="G45">
        <f>((BC45-AP45/2)*S45-E45)/(BC45+AP45/2)</f>
        <v>378.13079164703959</v>
      </c>
      <c r="H45">
        <f>AP45*1000</f>
        <v>19.968410321228518</v>
      </c>
      <c r="I45">
        <f>(AU45-BA45)</f>
        <v>1.7815039427408881</v>
      </c>
      <c r="J45">
        <f>(P45+AT45*D45)</f>
        <v>25.03135871887207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25.80609130859375</v>
      </c>
      <c r="P45" s="1">
        <v>25.03135871887207</v>
      </c>
      <c r="Q45" s="1">
        <v>25.956779479980469</v>
      </c>
      <c r="R45" s="1">
        <v>400.14334106445313</v>
      </c>
      <c r="S45" s="1">
        <v>392.1474609375</v>
      </c>
      <c r="T45" s="1">
        <v>-1.8271602392196655</v>
      </c>
      <c r="U45" s="1">
        <v>15.969215393066406</v>
      </c>
      <c r="V45" s="1">
        <v>-4.8162245750427246</v>
      </c>
      <c r="W45" s="1">
        <v>42.093368530273438</v>
      </c>
      <c r="X45" s="1">
        <v>300.32363891601563</v>
      </c>
      <c r="Y45" s="1">
        <v>1249.9249267578125</v>
      </c>
      <c r="Z45" s="1">
        <v>8.259516716003418</v>
      </c>
      <c r="AA45" s="1">
        <v>87.926872253417969</v>
      </c>
      <c r="AB45" s="1">
        <v>7.174868106842041</v>
      </c>
      <c r="AC45" s="1">
        <v>0.34393399953842163</v>
      </c>
      <c r="AD45" s="1">
        <v>5.4107464849948883E-2</v>
      </c>
      <c r="AE45" s="1">
        <v>4.5759882777929306E-3</v>
      </c>
      <c r="AF45" s="1">
        <v>3.4257583320140839E-2</v>
      </c>
      <c r="AG45" s="1">
        <v>1.6997911036014557E-2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1.1041310254265277</v>
      </c>
      <c r="AP45">
        <f>(U45-T45)/(1000-U45)*AO45</f>
        <v>1.9968410321228518E-2</v>
      </c>
      <c r="AQ45">
        <f>(P45+273.15)</f>
        <v>298.18135871887205</v>
      </c>
      <c r="AR45">
        <f>(O45+273.15)</f>
        <v>298.95609130859373</v>
      </c>
      <c r="AS45">
        <f>(Y45*AK45+Z45*AL45)*AM45</f>
        <v>199.98798381117012</v>
      </c>
      <c r="AT45">
        <f>((AS45+0.00000010773*(AR45^4-AQ45^4))-AP45*44100)/(L45*0.92*2*29.3+0.00000043092*AQ45^3)</f>
        <v>-5.2973487183515049</v>
      </c>
      <c r="AU45">
        <f>0.61365*EXP(17.502*J45/(240.97+J45))</f>
        <v>3.1856271045943538</v>
      </c>
      <c r="AV45">
        <f>AU45*1000/AA45</f>
        <v>36.230415377598284</v>
      </c>
      <c r="AW45">
        <f>(AV45-U45)</f>
        <v>20.261199984531878</v>
      </c>
      <c r="AX45">
        <f>IF(D45,P45,(O45+P45)/2)</f>
        <v>25.41872501373291</v>
      </c>
      <c r="AY45">
        <f>0.61365*EXP(17.502*AX45/(240.97+AX45))</f>
        <v>3.2599262412104832</v>
      </c>
      <c r="AZ45">
        <f>IF(AW45&lt;&gt;0,(1000-(AV45+U45)/2)/AW45*AP45,0)</f>
        <v>0.95982659038717377</v>
      </c>
      <c r="BA45">
        <f>U45*AA45/1000</f>
        <v>1.4041231618534658</v>
      </c>
      <c r="BB45">
        <f>(AY45-BA45)</f>
        <v>1.8558030793570175</v>
      </c>
      <c r="BC45">
        <f>1/(1.6/F45+1.37/N45)</f>
        <v>0.6198729414133517</v>
      </c>
      <c r="BD45">
        <f>G45*AA45*0.001</f>
        <v>33.247857812233057</v>
      </c>
      <c r="BE45">
        <f>G45/S45</f>
        <v>0.96425663637614534</v>
      </c>
      <c r="BF45">
        <f>(1-AP45*AA45/AU45/F45)*100</f>
        <v>55.454421029127609</v>
      </c>
      <c r="BG45">
        <f>(S45-E45/(N45/1.35))</f>
        <v>391.83271639319452</v>
      </c>
      <c r="BH45">
        <f>E45*BF45/100/BG45</f>
        <v>1.4123391721366284E-3</v>
      </c>
    </row>
    <row r="46" spans="1:60" x14ac:dyDescent="0.25">
      <c r="A46" s="1" t="s">
        <v>1</v>
      </c>
      <c r="B46" s="1" t="s">
        <v>4736</v>
      </c>
      <c r="K46" s="1">
        <v>2.72</v>
      </c>
    </row>
    <row r="47" spans="1:60" x14ac:dyDescent="0.25">
      <c r="A47" s="1" t="s">
        <v>1</v>
      </c>
      <c r="B47" s="1" t="s">
        <v>4735</v>
      </c>
      <c r="K47" s="1">
        <v>2.72</v>
      </c>
    </row>
    <row r="48" spans="1:60" x14ac:dyDescent="0.25">
      <c r="A48" s="1">
        <v>11</v>
      </c>
      <c r="B48" s="1" t="s">
        <v>4734</v>
      </c>
      <c r="C48" s="1">
        <v>2281.500001039356</v>
      </c>
      <c r="D48" s="1">
        <v>0</v>
      </c>
      <c r="E48">
        <f>(R48-S48*(1000-T48)/(1000-U48))*AO48</f>
        <v>1.5371389914223779</v>
      </c>
      <c r="F48">
        <f>IF(AZ48&lt;&gt;0,1/(1/AZ48-1/N48),0)</f>
        <v>1.3129886375784732</v>
      </c>
      <c r="G48">
        <f>((BC48-AP48/2)*S48-E48)/(BC48+AP48/2)</f>
        <v>376.85336557824058</v>
      </c>
      <c r="H48">
        <f>AP48*1000</f>
        <v>20.684014656834911</v>
      </c>
      <c r="I48">
        <f>(AU48-BA48)</f>
        <v>1.7620016742791043</v>
      </c>
      <c r="J48">
        <f>(P48+AT48*D48)</f>
        <v>25.17735481262207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25.891321182250977</v>
      </c>
      <c r="P48" s="1">
        <v>25.17735481262207</v>
      </c>
      <c r="Q48" s="1">
        <v>26.018156051635742</v>
      </c>
      <c r="R48" s="1">
        <v>400.16921997070313</v>
      </c>
      <c r="S48" s="1">
        <v>391.44430541992188</v>
      </c>
      <c r="T48" s="1">
        <v>-1.9157440662384033</v>
      </c>
      <c r="U48" s="1">
        <v>16.507678985595703</v>
      </c>
      <c r="V48" s="1">
        <v>-5.0242362022399902</v>
      </c>
      <c r="W48" s="1">
        <v>43.2930908203125</v>
      </c>
      <c r="X48" s="1">
        <v>300.33392333984375</v>
      </c>
      <c r="Y48" s="1">
        <v>1600.5079345703125</v>
      </c>
      <c r="Z48" s="1">
        <v>7.6581506729125977</v>
      </c>
      <c r="AA48" s="1">
        <v>87.925910949707031</v>
      </c>
      <c r="AB48" s="1">
        <v>7.201636791229248</v>
      </c>
      <c r="AC48" s="1">
        <v>0.33620026707649231</v>
      </c>
      <c r="AD48" s="1">
        <v>4.31385338306427E-2</v>
      </c>
      <c r="AE48" s="1">
        <v>4.3010865338146687E-3</v>
      </c>
      <c r="AF48" s="1">
        <v>3.0157594010233879E-2</v>
      </c>
      <c r="AG48" s="1">
        <v>1.8268832936882973E-2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1.1041688358082489</v>
      </c>
      <c r="AP48">
        <f>(U48-T48)/(1000-U48)*AO48</f>
        <v>2.068401465683491E-2</v>
      </c>
      <c r="AQ48">
        <f>(P48+273.15)</f>
        <v>298.32735481262205</v>
      </c>
      <c r="AR48">
        <f>(O48+273.15)</f>
        <v>299.04132118225095</v>
      </c>
      <c r="AS48">
        <f>(Y48*AK48+Z48*AL48)*AM48</f>
        <v>256.08126380738759</v>
      </c>
      <c r="AT48">
        <f>((AS48+0.00000010773*(AR48^4-AQ48^4))-AP48*44100)/(L48*0.92*2*29.3+0.00000043092*AQ48^3)</f>
        <v>-5.1086072108593283</v>
      </c>
      <c r="AU48">
        <f>0.61365*EXP(17.502*J48/(240.97+J48))</f>
        <v>3.2134543867529421</v>
      </c>
      <c r="AV48">
        <f>AU48*1000/AA48</f>
        <v>36.547297060032903</v>
      </c>
      <c r="AW48">
        <f>(AV48-U48)</f>
        <v>20.0396180744372</v>
      </c>
      <c r="AX48">
        <f>IF(D48,P48,(O48+P48)/2)</f>
        <v>25.534337997436523</v>
      </c>
      <c r="AY48">
        <f>0.61365*EXP(17.502*AX48/(240.97+AX48))</f>
        <v>3.2823928313784849</v>
      </c>
      <c r="AZ48">
        <f>IF(AW48&lt;&gt;0,(1000-(AV48+U48)/2)/AW48*AP48,0)</f>
        <v>1.0047756215197976</v>
      </c>
      <c r="BA48">
        <f>U48*AA48/1000</f>
        <v>1.4514527124738379</v>
      </c>
      <c r="BB48">
        <f>(AY48-BA48)</f>
        <v>1.830940118904647</v>
      </c>
      <c r="BC48">
        <f>1/(1.6/F48+1.37/N48)</f>
        <v>0.64991558036598485</v>
      </c>
      <c r="BD48">
        <f>G48*AA48*0.001</f>
        <v>33.135175462929773</v>
      </c>
      <c r="BE48">
        <f>G48/S48</f>
        <v>0.96272537461995045</v>
      </c>
      <c r="BF48">
        <f>(1-AP48*AA48/AU48/F48)*100</f>
        <v>56.895897593865932</v>
      </c>
      <c r="BG48">
        <f>(S48-E48/(N48/1.35))</f>
        <v>390.95949959885166</v>
      </c>
      <c r="BH48">
        <f>E48*BF48/100/BG48</f>
        <v>2.2369811382826634E-3</v>
      </c>
    </row>
    <row r="49" spans="1:60" x14ac:dyDescent="0.25">
      <c r="A49" s="1" t="s">
        <v>1</v>
      </c>
      <c r="B49" s="1" t="s">
        <v>4733</v>
      </c>
      <c r="K49" s="1">
        <v>2.72</v>
      </c>
    </row>
    <row r="50" spans="1:60" x14ac:dyDescent="0.25">
      <c r="A50" s="1" t="s">
        <v>1</v>
      </c>
      <c r="B50" s="1" t="s">
        <v>4732</v>
      </c>
      <c r="K50" s="1">
        <v>2.72</v>
      </c>
    </row>
    <row r="51" spans="1:60" x14ac:dyDescent="0.25">
      <c r="A51" s="1">
        <v>12</v>
      </c>
      <c r="B51" s="1" t="s">
        <v>4731</v>
      </c>
      <c r="C51" s="1">
        <v>2487.0000010281801</v>
      </c>
      <c r="D51" s="1">
        <v>0</v>
      </c>
      <c r="E51">
        <f>(R51-S51*(1000-T51)/(1000-U51))*AO51</f>
        <v>1.8909571615358387</v>
      </c>
      <c r="F51">
        <f>IF(AZ51&lt;&gt;0,1/(1/AZ51-1/N51),0)</f>
        <v>1.4116599252078255</v>
      </c>
      <c r="G51">
        <f>((BC51-AP51/2)*S51-E51)/(BC51+AP51/2)</f>
        <v>375.95884603018851</v>
      </c>
      <c r="H51">
        <f>AP51*1000</f>
        <v>21.590637783166958</v>
      </c>
      <c r="I51">
        <f>(AU51-BA51)</f>
        <v>1.7397687112529978</v>
      </c>
      <c r="J51">
        <f>(P51+AT51*D51)</f>
        <v>25.382835388183594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26.022842407226563</v>
      </c>
      <c r="P51" s="1">
        <v>25.382835388183594</v>
      </c>
      <c r="Q51" s="1">
        <v>26.117385864257813</v>
      </c>
      <c r="R51" s="1">
        <v>400.08978271484375</v>
      </c>
      <c r="S51" s="1">
        <v>390.7374267578125</v>
      </c>
      <c r="T51" s="1">
        <v>-2.0054123401641846</v>
      </c>
      <c r="U51" s="1">
        <v>17.210597991943359</v>
      </c>
      <c r="V51" s="1">
        <v>-5.2184529304504395</v>
      </c>
      <c r="W51" s="1">
        <v>44.785148620605469</v>
      </c>
      <c r="X51" s="1">
        <v>300.35275268554688</v>
      </c>
      <c r="Y51" s="1">
        <v>2000.451171875</v>
      </c>
      <c r="Z51" s="1">
        <v>8.0467824935913086</v>
      </c>
      <c r="AA51" s="1">
        <v>87.923187255859375</v>
      </c>
      <c r="AB51" s="1">
        <v>7.1765360832214355</v>
      </c>
      <c r="AC51" s="1">
        <v>0.3247353732585907</v>
      </c>
      <c r="AD51" s="1">
        <v>6.3906632363796234E-2</v>
      </c>
      <c r="AE51" s="1">
        <v>2.9086717404425144E-3</v>
      </c>
      <c r="AF51" s="1">
        <v>2.5847908109426498E-2</v>
      </c>
      <c r="AG51" s="1">
        <v>1.7023278400301933E-2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1.104238061343922</v>
      </c>
      <c r="AP51">
        <f>(U51-T51)/(1000-U51)*AO51</f>
        <v>2.1590637783166958E-2</v>
      </c>
      <c r="AQ51">
        <f>(P51+273.15)</f>
        <v>298.53283538818357</v>
      </c>
      <c r="AR51">
        <f>(O51+273.15)</f>
        <v>299.17284240722654</v>
      </c>
      <c r="AS51">
        <f>(Y51*AK51+Z51*AL51)*AM51</f>
        <v>320.07218034582911</v>
      </c>
      <c r="AT51">
        <f>((AS51+0.00000010773*(AR51^4-AQ51^4))-AP51*44100)/(L51*0.92*2*29.3+0.00000043092*AQ51^3)</f>
        <v>-4.9249759045337003</v>
      </c>
      <c r="AU51">
        <f>0.61365*EXP(17.502*J51/(240.97+J51))</f>
        <v>3.2529793412839512</v>
      </c>
      <c r="AV51">
        <f>AU51*1000/AA51</f>
        <v>36.997968827240918</v>
      </c>
      <c r="AW51">
        <f>(AV51-U51)</f>
        <v>19.787370835297558</v>
      </c>
      <c r="AX51">
        <f>IF(D51,P51,(O51+P51)/2)</f>
        <v>25.702838897705078</v>
      </c>
      <c r="AY51">
        <f>0.61365*EXP(17.502*AX51/(240.97+AX51))</f>
        <v>3.3153791236079981</v>
      </c>
      <c r="AZ51">
        <f>IF(AW51&lt;&gt;0,(1000-(AV51+U51)/2)/AW51*AP51,0)</f>
        <v>1.0615578589262478</v>
      </c>
      <c r="BA51">
        <f>U51*AA51/1000</f>
        <v>1.5132106300309534</v>
      </c>
      <c r="BB51">
        <f>(AY51-BA51)</f>
        <v>1.8021684935770448</v>
      </c>
      <c r="BC51">
        <f>1/(1.6/F51+1.37/N51)</f>
        <v>0.68800164959449672</v>
      </c>
      <c r="BD51">
        <f>G51*AA51*0.001</f>
        <v>33.055500020009063</v>
      </c>
      <c r="BE51">
        <f>G51/S51</f>
        <v>0.96217771906251492</v>
      </c>
      <c r="BF51">
        <f>(1-AP51*AA51/AU51/F51)*100</f>
        <v>58.661234475390359</v>
      </c>
      <c r="BG51">
        <f>(S51-E51/(N51/1.35))</f>
        <v>390.14102848516268</v>
      </c>
      <c r="BH51">
        <f>E51*BF51/100/BG51</f>
        <v>2.843225227207577E-3</v>
      </c>
    </row>
    <row r="52" spans="1:60" x14ac:dyDescent="0.25">
      <c r="A52" s="1" t="s">
        <v>1</v>
      </c>
      <c r="B52" s="1" t="s">
        <v>4730</v>
      </c>
    </row>
    <row r="53" spans="1:60" x14ac:dyDescent="0.25">
      <c r="A53" s="1" t="s">
        <v>1</v>
      </c>
      <c r="B53" s="1" t="s">
        <v>4729</v>
      </c>
    </row>
    <row r="54" spans="1:60" x14ac:dyDescent="0.25">
      <c r="A54" s="1" t="s">
        <v>1</v>
      </c>
      <c r="B54" s="1" t="s">
        <v>4728</v>
      </c>
    </row>
    <row r="55" spans="1:60" x14ac:dyDescent="0.25">
      <c r="A55" s="1" t="s">
        <v>1</v>
      </c>
      <c r="B55" s="1" t="s">
        <v>4727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A266C-4CDB-4A17-B162-81845FBA688F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3123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3122</v>
      </c>
    </row>
    <row r="12" spans="1:56" x14ac:dyDescent="0.25">
      <c r="A12" s="1" t="s">
        <v>1</v>
      </c>
      <c r="B12" s="1" t="s">
        <v>3121</v>
      </c>
    </row>
    <row r="13" spans="1:56" x14ac:dyDescent="0.25">
      <c r="A13" s="1" t="s">
        <v>1</v>
      </c>
      <c r="B13" s="1" t="s">
        <v>3120</v>
      </c>
    </row>
    <row r="14" spans="1:56" x14ac:dyDescent="0.25">
      <c r="A14" s="1" t="s">
        <v>1</v>
      </c>
      <c r="B14" s="1" t="s">
        <v>3119</v>
      </c>
    </row>
    <row r="15" spans="1:56" x14ac:dyDescent="0.25">
      <c r="A15" s="1" t="s">
        <v>1</v>
      </c>
      <c r="B15" s="1" t="s">
        <v>3118</v>
      </c>
    </row>
    <row r="16" spans="1:56" x14ac:dyDescent="0.25">
      <c r="A16" s="1" t="s">
        <v>1</v>
      </c>
      <c r="B16" s="1" t="s">
        <v>3117</v>
      </c>
    </row>
    <row r="17" spans="1:56" x14ac:dyDescent="0.25">
      <c r="A17" s="1" t="s">
        <v>1</v>
      </c>
      <c r="B17" s="1" t="s">
        <v>3116</v>
      </c>
    </row>
    <row r="18" spans="1:56" x14ac:dyDescent="0.25">
      <c r="A18" s="1">
        <v>1</v>
      </c>
      <c r="B18" s="1" t="s">
        <v>3115</v>
      </c>
      <c r="C18" s="1">
        <v>253.0000012293458</v>
      </c>
      <c r="D18" s="1">
        <v>0</v>
      </c>
      <c r="E18">
        <f>(R18-S18*(1000-T18)/(1000-U18))*AK18</f>
        <v>-8.471875325070231</v>
      </c>
      <c r="F18">
        <f>IF(AV18&lt;&gt;0,1/(1/AV18-1/N18),0)</f>
        <v>11.404056116496971</v>
      </c>
      <c r="G18">
        <f>((AY18-AL18/2)*S18-E18)/(AY18+AL18/2)</f>
        <v>396.54025804253519</v>
      </c>
      <c r="H18">
        <f>AL18*1000</f>
        <v>27.85305914379235</v>
      </c>
      <c r="I18">
        <f>(AQ18-AW18)</f>
        <v>0.76726102018870979</v>
      </c>
      <c r="J18">
        <f>(P18+AP18*D18)</f>
        <v>23.674003601074219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25.619596481323242</v>
      </c>
      <c r="P18" s="1">
        <v>23.674003601074219</v>
      </c>
      <c r="Q18" s="1">
        <v>25.747743606567383</v>
      </c>
      <c r="R18" s="1">
        <v>400.090087890625</v>
      </c>
      <c r="S18" s="1">
        <v>397.732421875</v>
      </c>
      <c r="T18" s="1">
        <v>-3.1957521568983793E-3</v>
      </c>
      <c r="U18" s="1">
        <v>24.574619293212891</v>
      </c>
      <c r="V18" s="1">
        <v>-8.5520492866635323E-3</v>
      </c>
      <c r="W18" s="1">
        <v>65.763343811035156</v>
      </c>
      <c r="X18" s="1">
        <v>300.67172241210938</v>
      </c>
      <c r="Y18" s="1">
        <v>-0.21065635979175568</v>
      </c>
      <c r="Z18" s="1">
        <v>5.9098019599914551</v>
      </c>
      <c r="AA18" s="1">
        <v>88.284736633300781</v>
      </c>
      <c r="AB18" s="1">
        <v>18.133609771728516</v>
      </c>
      <c r="AC18" s="1">
        <v>-0.29334390163421631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1.1054107441621666</v>
      </c>
      <c r="AL18">
        <f>(U18-T18)/(1000-U18)*AK18</f>
        <v>2.7853059143792349E-2</v>
      </c>
      <c r="AM18">
        <f>(P18+273.15)</f>
        <v>296.8240036010742</v>
      </c>
      <c r="AN18">
        <f>(O18+273.15)</f>
        <v>298.76959648132322</v>
      </c>
      <c r="AO18">
        <f>(Y18*AG18+Z18*AH18)*AI18</f>
        <v>-3.3705016813315058E-2</v>
      </c>
      <c r="AP18">
        <f>((AO18+0.00000010773*(AN18^4-AM18^4))-AL18*44100)/(L18*51.4+0.00000043092*AM18^3)</f>
        <v>-9.9461566182021546</v>
      </c>
      <c r="AQ18">
        <f>0.61365*EXP(17.502*J18/(240.97+J18))</f>
        <v>2.9368248123536422</v>
      </c>
      <c r="AR18">
        <f>AQ18*1000/AA18</f>
        <v>33.265374337038907</v>
      </c>
      <c r="AS18">
        <f>(AR18-U18)</f>
        <v>8.6907550438260159</v>
      </c>
      <c r="AT18">
        <f>IF(D18,P18,(O18+P18)/2)</f>
        <v>24.64680004119873</v>
      </c>
      <c r="AU18">
        <f>0.61365*EXP(17.502*AT18/(240.97+AT18))</f>
        <v>3.1133345161871055</v>
      </c>
      <c r="AV18">
        <f>IF(AS18&lt;&gt;0,(1000-(AR18+U18)/2)/AS18*AL18,0)</f>
        <v>3.1122208169101673</v>
      </c>
      <c r="AW18">
        <f>U18*AA18/1000</f>
        <v>2.1695637921649324</v>
      </c>
      <c r="AX18">
        <f>(AU18-AW18)</f>
        <v>0.9437707240221731</v>
      </c>
      <c r="AY18">
        <f>1/(1.6/F18+1.37/N18)</f>
        <v>2.1721734625992006</v>
      </c>
      <c r="AZ18">
        <f>G18*AA18*0.001</f>
        <v>35.008452245786351</v>
      </c>
      <c r="BA18">
        <f>G18/S18</f>
        <v>0.99700259831259241</v>
      </c>
      <c r="BB18">
        <f>(1-AL18*AA18/AQ18/F18)*100</f>
        <v>92.657885708285974</v>
      </c>
      <c r="BC18">
        <f>(S18-E18/(N18/1.35))</f>
        <v>400.40440827043631</v>
      </c>
      <c r="BD18">
        <f>E18*BB18/100/BC18</f>
        <v>-1.9604830501142229E-2</v>
      </c>
    </row>
    <row r="19" spans="1:56" x14ac:dyDescent="0.25">
      <c r="A19" s="1" t="s">
        <v>1</v>
      </c>
      <c r="B19" s="1" t="s">
        <v>3114</v>
      </c>
      <c r="K19" s="1">
        <v>2.72</v>
      </c>
    </row>
    <row r="20" spans="1:56" x14ac:dyDescent="0.25">
      <c r="A20" s="1" t="s">
        <v>1</v>
      </c>
      <c r="B20" s="1" t="s">
        <v>3113</v>
      </c>
      <c r="K20" s="1">
        <v>2.72</v>
      </c>
    </row>
    <row r="21" spans="1:56" x14ac:dyDescent="0.25">
      <c r="A21" s="1">
        <v>2</v>
      </c>
      <c r="B21" s="1" t="s">
        <v>3112</v>
      </c>
      <c r="C21" s="1">
        <v>459.50000124052167</v>
      </c>
      <c r="D21" s="1">
        <v>0</v>
      </c>
      <c r="E21">
        <f>(R21-S21*(1000-T21)/(1000-U21))*AK21</f>
        <v>-6.4633577395475834</v>
      </c>
      <c r="F21">
        <f>IF(AV21&lt;&gt;0,1/(1/AV21-1/N21),0)</f>
        <v>-12.427792349703095</v>
      </c>
      <c r="G21">
        <f>((AY21-AL21/2)*S21-E21)/(AY21+AL21/2)</f>
        <v>395.33707265742242</v>
      </c>
      <c r="H21">
        <f>AL21*1000</f>
        <v>27.316800793358109</v>
      </c>
      <c r="I21">
        <f>(AQ21-AW21)</f>
        <v>0.35968765885292431</v>
      </c>
      <c r="J21">
        <f>(P21+AP21*D21)</f>
        <v>20.95185661315918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25.549432754516602</v>
      </c>
      <c r="P21" s="1">
        <v>20.95185661315918</v>
      </c>
      <c r="Q21" s="1">
        <v>25.717018127441406</v>
      </c>
      <c r="R21" s="1">
        <v>400.112060546875</v>
      </c>
      <c r="S21" s="1">
        <v>396.1688232421875</v>
      </c>
      <c r="T21" s="1">
        <v>-1.7208444187417626E-3</v>
      </c>
      <c r="U21" s="1">
        <v>24.11529541015625</v>
      </c>
      <c r="V21" s="1">
        <v>-4.6240044757723808E-3</v>
      </c>
      <c r="W21" s="1">
        <v>64.79913330078125</v>
      </c>
      <c r="X21" s="1">
        <v>300.65863037109375</v>
      </c>
      <c r="Y21" s="1">
        <v>26.357667922973633</v>
      </c>
      <c r="Z21" s="1">
        <v>5.9509177207946777</v>
      </c>
      <c r="AA21" s="1">
        <v>88.278800964355469</v>
      </c>
      <c r="AB21" s="1">
        <v>18.015415191650391</v>
      </c>
      <c r="AC21" s="1">
        <v>-0.27253550291061401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1.1053626116584327</v>
      </c>
      <c r="AL21">
        <f>(U21-T21)/(1000-U21)*AK21</f>
        <v>2.7316800793358107E-2</v>
      </c>
      <c r="AM21">
        <f>(P21+273.15)</f>
        <v>294.10185661315916</v>
      </c>
      <c r="AN21">
        <f>(O21+273.15)</f>
        <v>298.69943275451658</v>
      </c>
      <c r="AO21">
        <f>(Y21*AG21+Z21*AH21)*AI21</f>
        <v>4.2172267734134152</v>
      </c>
      <c r="AP21">
        <f>((AO21+0.00000010773*(AN21^4-AM21^4))-AL21*44100)/(L21*51.4+0.00000043092*AM21^3)</f>
        <v>-9.4973123005821289</v>
      </c>
      <c r="AQ21">
        <f>0.61365*EXP(17.502*J21/(240.97+J21))</f>
        <v>2.4885570225627429</v>
      </c>
      <c r="AR21">
        <f>AQ21*1000/AA21</f>
        <v>28.189746523262741</v>
      </c>
      <c r="AS21">
        <f>(AR21-U21)</f>
        <v>4.0744511131064911</v>
      </c>
      <c r="AT21">
        <f>IF(D21,P21,(O21+P21)/2)</f>
        <v>23.250644683837891</v>
      </c>
      <c r="AU21">
        <f>0.61365*EXP(17.502*AT21/(240.97+AT21))</f>
        <v>2.8627832430084266</v>
      </c>
      <c r="AV21">
        <f>IF(AS21&lt;&gt;0,(1000-(AR21+U21)/2)/AS21*AL21,0)</f>
        <v>6.5290751685038302</v>
      </c>
      <c r="AW21">
        <f>U21*AA21/1000</f>
        <v>2.1288693637098186</v>
      </c>
      <c r="AX21">
        <f>(AU21-AW21)</f>
        <v>0.73391387929860796</v>
      </c>
      <c r="AY21">
        <f>1/(1.6/F21+1.37/N21)</f>
        <v>5.2267431879346296</v>
      </c>
      <c r="AZ21">
        <f>G21*AA21*0.001</f>
        <v>34.899882750955534</v>
      </c>
      <c r="BA21">
        <f>G21/S21</f>
        <v>0.9979005147907446</v>
      </c>
      <c r="BB21">
        <f>(1-AL21*AA21/AQ21/F21)*100</f>
        <v>107.79730776731031</v>
      </c>
      <c r="BC21">
        <f>(S21-E21/(N21/1.35))</f>
        <v>398.20733340507945</v>
      </c>
      <c r="BD21">
        <f>E21*BB21/100/BC21</f>
        <v>-1.7496728588659152E-2</v>
      </c>
    </row>
    <row r="22" spans="1:56" x14ac:dyDescent="0.25">
      <c r="A22" s="1" t="s">
        <v>1</v>
      </c>
      <c r="B22" s="1" t="s">
        <v>3111</v>
      </c>
      <c r="K22" s="1">
        <v>2.72</v>
      </c>
    </row>
    <row r="23" spans="1:56" x14ac:dyDescent="0.25">
      <c r="A23" s="1" t="s">
        <v>1</v>
      </c>
      <c r="B23" s="1" t="s">
        <v>3110</v>
      </c>
      <c r="K23" s="1">
        <v>2.72</v>
      </c>
    </row>
    <row r="24" spans="1:56" x14ac:dyDescent="0.25">
      <c r="A24" s="1">
        <v>3</v>
      </c>
      <c r="B24" s="1" t="s">
        <v>3109</v>
      </c>
      <c r="C24" s="1">
        <v>665.50000124052167</v>
      </c>
      <c r="D24" s="1">
        <v>0</v>
      </c>
      <c r="E24">
        <f>(R24-S24*(1000-T24)/(1000-U24))*AK24</f>
        <v>-5.4955523835868396</v>
      </c>
      <c r="F24">
        <f>IF(AV24&lt;&gt;0,1/(1/AV24-1/N24),0)</f>
        <v>-7.9136388252526295</v>
      </c>
      <c r="G24">
        <f>((AY24-AL24/2)*S24-E24)/(AY24+AL24/2)</f>
        <v>394.95823249345057</v>
      </c>
      <c r="H24">
        <f>AL24*1000</f>
        <v>26.802759216406432</v>
      </c>
      <c r="I24">
        <f>(AQ24-AW24)</f>
        <v>0.24740536943272273</v>
      </c>
      <c r="J24">
        <f>(P24+AP24*D24)</f>
        <v>19.935358047485352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25.450355529785156</v>
      </c>
      <c r="P24" s="1">
        <v>19.935358047485352</v>
      </c>
      <c r="Q24" s="1">
        <v>25.640962600708008</v>
      </c>
      <c r="R24" s="1">
        <v>400.17977905273438</v>
      </c>
      <c r="S24" s="1">
        <v>395.55926513671875</v>
      </c>
      <c r="T24" s="1">
        <v>-2.2684130817651749E-3</v>
      </c>
      <c r="U24" s="1">
        <v>23.675369262695313</v>
      </c>
      <c r="V24" s="1">
        <v>-6.1307330615818501E-3</v>
      </c>
      <c r="W24" s="1">
        <v>63.986301422119141</v>
      </c>
      <c r="X24" s="1">
        <v>300.610595703125</v>
      </c>
      <c r="Y24" s="1">
        <v>50.910209655761719</v>
      </c>
      <c r="Z24" s="1">
        <v>6.0352768898010254</v>
      </c>
      <c r="AA24" s="1">
        <v>88.270248413085938</v>
      </c>
      <c r="AB24" s="1">
        <v>18.064460754394531</v>
      </c>
      <c r="AC24" s="1">
        <v>-0.26338109374046326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1.1051860136144298</v>
      </c>
      <c r="AL24">
        <f>(U24-T24)/(1000-U24)*AK24</f>
        <v>2.6802759216406433E-2</v>
      </c>
      <c r="AM24">
        <f>(P24+273.15)</f>
        <v>293.08535804748533</v>
      </c>
      <c r="AN24">
        <f>(O24+273.15)</f>
        <v>298.60035552978513</v>
      </c>
      <c r="AO24">
        <f>(Y24*AG24+Z24*AH24)*AI24</f>
        <v>8.1456333628527773</v>
      </c>
      <c r="AP24">
        <f>((AO24+0.00000010773*(AN24^4-AM24^4))-AL24*44100)/(L24*51.4+0.00000043092*AM24^3)</f>
        <v>-9.2038181963638976</v>
      </c>
      <c r="AQ24">
        <f>0.61365*EXP(17.502*J24/(240.97+J24))</f>
        <v>2.3372360955223774</v>
      </c>
      <c r="AR24">
        <f>AQ24*1000/AA24</f>
        <v>26.478186450598972</v>
      </c>
      <c r="AS24">
        <f>(AR24-U24)</f>
        <v>2.8028171879036599</v>
      </c>
      <c r="AT24">
        <f>IF(D24,P24,(O24+P24)/2)</f>
        <v>22.692856788635254</v>
      </c>
      <c r="AU24">
        <f>0.61365*EXP(17.502*AT24/(240.97+AT24))</f>
        <v>2.7677270241011622</v>
      </c>
      <c r="AV24">
        <f>IF(AS24&lt;&gt;0,(1000-(AR24+U24)/2)/AS24*AL24,0)</f>
        <v>9.322988488284377</v>
      </c>
      <c r="AW24">
        <f>U24*AA24/1000</f>
        <v>2.0898307260896547</v>
      </c>
      <c r="AX24">
        <f>(AU24-AW24)</f>
        <v>0.67789629801150753</v>
      </c>
      <c r="AY24">
        <f>1/(1.6/F24+1.37/N24)</f>
        <v>8.4828548768294958</v>
      </c>
      <c r="AZ24">
        <f>G24*AA24*0.001</f>
        <v>34.863061294990239</v>
      </c>
      <c r="BA24">
        <f>G24/S24</f>
        <v>0.99848054970205169</v>
      </c>
      <c r="BB24">
        <f>(1-AL24*AA24/AQ24/F24)*100</f>
        <v>112.79131056592438</v>
      </c>
      <c r="BC24">
        <f>(S24-E24/(N24/1.35))</f>
        <v>397.2925344119285</v>
      </c>
      <c r="BD24">
        <f>E24*BB24/100/BC24</f>
        <v>-1.5601867690414837E-2</v>
      </c>
    </row>
    <row r="25" spans="1:56" x14ac:dyDescent="0.25">
      <c r="A25" s="1" t="s">
        <v>1</v>
      </c>
      <c r="B25" s="1" t="s">
        <v>3108</v>
      </c>
      <c r="K25" s="1">
        <v>2.72</v>
      </c>
    </row>
    <row r="26" spans="1:56" x14ac:dyDescent="0.25">
      <c r="A26" s="1" t="s">
        <v>1</v>
      </c>
      <c r="B26" s="1" t="s">
        <v>3107</v>
      </c>
      <c r="K26" s="1">
        <v>2.72</v>
      </c>
    </row>
    <row r="27" spans="1:56" x14ac:dyDescent="0.25">
      <c r="A27" s="1">
        <v>4</v>
      </c>
      <c r="B27" s="1" t="s">
        <v>3106</v>
      </c>
      <c r="C27" s="1">
        <v>871.50000124052167</v>
      </c>
      <c r="D27" s="1">
        <v>0</v>
      </c>
      <c r="E27">
        <f>(R27-S27*(1000-T27)/(1000-U27))*AK27</f>
        <v>-4.2327505121697016</v>
      </c>
      <c r="F27">
        <f>IF(AV27&lt;&gt;0,1/(1/AV27-1/N27),0)</f>
        <v>-7.9919754513119132</v>
      </c>
      <c r="G27">
        <f>((AY27-AL27/2)*S27-E27)/(AY27+AL27/2)</f>
        <v>393.66198639373169</v>
      </c>
      <c r="H27">
        <f>AL27*1000</f>
        <v>26.637264969007049</v>
      </c>
      <c r="I27">
        <f>(AQ27-AW27)</f>
        <v>0.24874452403610947</v>
      </c>
      <c r="J27">
        <f>(P27+AP27*D27)</f>
        <v>19.855548858642578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25.369440078735352</v>
      </c>
      <c r="P27" s="1">
        <v>19.855548858642578</v>
      </c>
      <c r="Q27" s="1">
        <v>25.564496994018555</v>
      </c>
      <c r="R27" s="1">
        <v>400.08853149414063</v>
      </c>
      <c r="S27" s="1">
        <v>394.41275024414063</v>
      </c>
      <c r="T27" s="1">
        <v>-2.6660033036023378E-3</v>
      </c>
      <c r="U27" s="1">
        <v>23.5302734375</v>
      </c>
      <c r="V27" s="1">
        <v>-7.2397962212562561E-3</v>
      </c>
      <c r="W27" s="1">
        <v>63.898792266845703</v>
      </c>
      <c r="X27" s="1">
        <v>300.6361083984375</v>
      </c>
      <c r="Y27" s="1">
        <v>101.31536102294922</v>
      </c>
      <c r="Z27" s="1">
        <v>5.8799772262573242</v>
      </c>
      <c r="AA27" s="1">
        <v>88.267555236816406</v>
      </c>
      <c r="AB27" s="1">
        <v>18.038261413574219</v>
      </c>
      <c r="AC27" s="1">
        <v>-0.2680690586566925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1.105279810288373</v>
      </c>
      <c r="AL27">
        <f>(U27-T27)/(1000-U27)*AK27</f>
        <v>2.6637264969007049E-2</v>
      </c>
      <c r="AM27">
        <f>(P27+273.15)</f>
        <v>293.00554885864256</v>
      </c>
      <c r="AN27">
        <f>(O27+273.15)</f>
        <v>298.51944007873533</v>
      </c>
      <c r="AO27">
        <f>(Y27*AG27+Z27*AH27)*AI27</f>
        <v>16.210457401339909</v>
      </c>
      <c r="AP27">
        <f>((AO27+0.00000010773*(AN27^4-AM27^4))-AL27*44100)/(L27*51.4+0.00000043092*AM27^3)</f>
        <v>-9.077878971948893</v>
      </c>
      <c r="AQ27">
        <f>0.61365*EXP(17.502*J27/(240.97+J27))</f>
        <v>2.3257042344180348</v>
      </c>
      <c r="AR27">
        <f>AQ27*1000/AA27</f>
        <v>26.348347681980247</v>
      </c>
      <c r="AS27">
        <f>(AR27-U27)</f>
        <v>2.8180742444802469</v>
      </c>
      <c r="AT27">
        <f>IF(D27,P27,(O27+P27)/2)</f>
        <v>22.612494468688965</v>
      </c>
      <c r="AU27">
        <f>0.61365*EXP(17.502*AT27/(240.97+AT27))</f>
        <v>2.7542621498998172</v>
      </c>
      <c r="AV27">
        <f>IF(AS27&lt;&gt;0,(1000-(AR27+U27)/2)/AS27*AL27,0)</f>
        <v>9.216559853366542</v>
      </c>
      <c r="AW27">
        <f>U27*AA27/1000</f>
        <v>2.0769597103819253</v>
      </c>
      <c r="AX27">
        <f>(AU27-AW27)</f>
        <v>0.67730243951789193</v>
      </c>
      <c r="AY27">
        <f>1/(1.6/F27+1.37/N27)</f>
        <v>8.3426063628675688</v>
      </c>
      <c r="AZ27">
        <f>G27*AA27*0.001</f>
        <v>34.747581128643581</v>
      </c>
      <c r="BA27">
        <f>G27/S27</f>
        <v>0.99809650207823097</v>
      </c>
      <c r="BB27">
        <f>(1-AL27*AA27/AQ27/F27)*100</f>
        <v>112.64975470305005</v>
      </c>
      <c r="BC27">
        <f>(S27-E27/(N27/1.35))</f>
        <v>395.74773823084115</v>
      </c>
      <c r="BD27">
        <f>E27*BB27/100/BC27</f>
        <v>-1.2048541554443362E-2</v>
      </c>
    </row>
    <row r="28" spans="1:56" x14ac:dyDescent="0.25">
      <c r="A28" s="1" t="s">
        <v>1</v>
      </c>
      <c r="B28" s="1" t="s">
        <v>3105</v>
      </c>
      <c r="K28" s="1">
        <v>2.72</v>
      </c>
    </row>
    <row r="29" spans="1:56" x14ac:dyDescent="0.25">
      <c r="A29" s="1" t="s">
        <v>1</v>
      </c>
      <c r="B29" s="1" t="s">
        <v>3104</v>
      </c>
      <c r="K29" s="1">
        <v>2.72</v>
      </c>
    </row>
    <row r="30" spans="1:56" x14ac:dyDescent="0.25">
      <c r="A30" s="1">
        <v>5</v>
      </c>
      <c r="B30" s="1" t="s">
        <v>3103</v>
      </c>
      <c r="C30" s="1">
        <v>1077.5000012405217</v>
      </c>
      <c r="D30" s="1">
        <v>0</v>
      </c>
      <c r="E30">
        <f>(R30-S30*(1000-T30)/(1000-U30))*AK30</f>
        <v>-3.5778346163967378</v>
      </c>
      <c r="F30">
        <f>IF(AV30&lt;&gt;0,1/(1/AV30-1/N30),0)</f>
        <v>-6.0899742861524313</v>
      </c>
      <c r="G30">
        <f>((AY30-AL30/2)*S30-E30)/(AY30+AL30/2)</f>
        <v>393.37940741389582</v>
      </c>
      <c r="H30">
        <f>AL30*1000</f>
        <v>26.60574146461569</v>
      </c>
      <c r="I30">
        <f>(AQ30-AW30)</f>
        <v>0.15904302142565463</v>
      </c>
      <c r="J30">
        <f>(P30+AP30*D30)</f>
        <v>19.205720901489258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25.314983367919922</v>
      </c>
      <c r="P30" s="1">
        <v>19.205720901489258</v>
      </c>
      <c r="Q30" s="1">
        <v>25.509105682373047</v>
      </c>
      <c r="R30" s="1">
        <v>400.01687622070313</v>
      </c>
      <c r="S30" s="1">
        <v>393.77468872070313</v>
      </c>
      <c r="T30" s="1">
        <v>-2.5233384221792221E-3</v>
      </c>
      <c r="U30" s="1">
        <v>23.504983901977539</v>
      </c>
      <c r="V30" s="1">
        <v>-6.8742008879780769E-3</v>
      </c>
      <c r="W30" s="1">
        <v>64.033416748046875</v>
      </c>
      <c r="X30" s="1">
        <v>300.61297607421875</v>
      </c>
      <c r="Y30" s="1">
        <v>150.26179504394531</v>
      </c>
      <c r="Z30" s="1">
        <v>5.8460636138916016</v>
      </c>
      <c r="AA30" s="1">
        <v>88.262405395507813</v>
      </c>
      <c r="AB30" s="1">
        <v>18.022016525268555</v>
      </c>
      <c r="AC30" s="1">
        <v>-0.26342761516571045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1.1051947649787452</v>
      </c>
      <c r="AL30">
        <f>(U30-T30)/(1000-U30)*AK30</f>
        <v>2.6605741464615688E-2</v>
      </c>
      <c r="AM30">
        <f>(P30+273.15)</f>
        <v>292.35572090148924</v>
      </c>
      <c r="AN30">
        <f>(O30+273.15)</f>
        <v>298.4649833679199</v>
      </c>
      <c r="AO30">
        <f>(Y30*AG30+Z30*AH30)*AI30</f>
        <v>24.041886669653195</v>
      </c>
      <c r="AP30">
        <f>((AO30+0.00000010773*(AN30^4-AM30^4))-AL30*44100)/(L30*51.4+0.00000043092*AM30^3)</f>
        <v>-8.9539693778173479</v>
      </c>
      <c r="AQ30">
        <f>0.61365*EXP(17.502*J30/(240.97+J30))</f>
        <v>2.2336494393968813</v>
      </c>
      <c r="AR30">
        <f>AQ30*1000/AA30</f>
        <v>25.306917813850617</v>
      </c>
      <c r="AS30">
        <f>(AR30-U30)</f>
        <v>1.8019339118730784</v>
      </c>
      <c r="AT30">
        <f>IF(D30,P30,(O30+P30)/2)</f>
        <v>22.26035213470459</v>
      </c>
      <c r="AU30">
        <f>0.61365*EXP(17.502*AT30/(240.97+AT30))</f>
        <v>2.69593350551387</v>
      </c>
      <c r="AV30">
        <f>IF(AS30&lt;&gt;0,(1000-(AR30+U30)/2)/AS30*AL30,0)</f>
        <v>14.404747518687126</v>
      </c>
      <c r="AW30">
        <f>U30*AA30/1000</f>
        <v>2.0746064179712267</v>
      </c>
      <c r="AX30">
        <f>(AU30-AW30)</f>
        <v>0.62132708754264332</v>
      </c>
      <c r="AY30">
        <f>1/(1.6/F30+1.37/N30)</f>
        <v>17.439667528342525</v>
      </c>
      <c r="AZ30">
        <f>G30*AA30*0.001</f>
        <v>34.720612731409908</v>
      </c>
      <c r="BA30">
        <f>G30/S30</f>
        <v>0.99899617390825324</v>
      </c>
      <c r="BB30">
        <f>(1-AL30*AA30/AQ30/F30)*100</f>
        <v>117.26317420255468</v>
      </c>
      <c r="BC30">
        <f>(S30-E30/(N30/1.35))</f>
        <v>394.90311956432555</v>
      </c>
      <c r="BD30">
        <f>E30*BB30/100/BC30</f>
        <v>-1.0624080264377883E-2</v>
      </c>
    </row>
    <row r="31" spans="1:56" x14ac:dyDescent="0.25">
      <c r="A31" s="1" t="s">
        <v>1</v>
      </c>
      <c r="B31" s="1" t="s">
        <v>3102</v>
      </c>
      <c r="K31" s="1">
        <v>2.72</v>
      </c>
    </row>
    <row r="32" spans="1:56" x14ac:dyDescent="0.25">
      <c r="A32" s="1" t="s">
        <v>1</v>
      </c>
      <c r="B32" s="1" t="s">
        <v>3101</v>
      </c>
      <c r="K32" s="1">
        <v>2.72</v>
      </c>
    </row>
    <row r="33" spans="1:56" x14ac:dyDescent="0.25">
      <c r="A33" s="1">
        <v>6</v>
      </c>
      <c r="B33" s="1" t="s">
        <v>3100</v>
      </c>
      <c r="C33" s="1">
        <v>1284.0000012293458</v>
      </c>
      <c r="D33" s="1">
        <v>0</v>
      </c>
      <c r="E33">
        <f>(R33-S33*(1000-T33)/(1000-U33))*AK33</f>
        <v>-2.0105806215549391</v>
      </c>
      <c r="F33">
        <f>IF(AV33&lt;&gt;0,1/(1/AV33-1/N33),0)</f>
        <v>-4.6808909810217427</v>
      </c>
      <c r="G33">
        <f>((AY33-AL33/2)*S33-E33)/(AY33+AL33/2)</f>
        <v>392.64440647734529</v>
      </c>
      <c r="H33">
        <f>AL33*1000</f>
        <v>26.834111945509996</v>
      </c>
      <c r="I33">
        <f>(AQ33-AW33)</f>
        <v>4.6213705856154252E-2</v>
      </c>
      <c r="J33">
        <f>(P33+AP33*D33)</f>
        <v>18.504884719848633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25.280620574951172</v>
      </c>
      <c r="P33" s="1">
        <v>18.504884719848633</v>
      </c>
      <c r="Q33" s="1">
        <v>25.47296142578125</v>
      </c>
      <c r="R33" s="1">
        <v>400.16778564453125</v>
      </c>
      <c r="S33" s="1">
        <v>392.45904541015625</v>
      </c>
      <c r="T33" s="1">
        <v>-2.3832593578845263E-3</v>
      </c>
      <c r="U33" s="1">
        <v>23.699262619018555</v>
      </c>
      <c r="V33" s="1">
        <v>-6.5058632753789425E-3</v>
      </c>
      <c r="W33" s="1">
        <v>64.694656372070313</v>
      </c>
      <c r="X33" s="1">
        <v>300.6500244140625</v>
      </c>
      <c r="Y33" s="1">
        <v>300.363525390625</v>
      </c>
      <c r="Z33" s="1">
        <v>5.931708812713623</v>
      </c>
      <c r="AA33" s="1">
        <v>88.262237548828125</v>
      </c>
      <c r="AB33" s="1">
        <v>18.11614990234375</v>
      </c>
      <c r="AC33" s="1">
        <v>-0.26814457774162292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1.1053309721105236</v>
      </c>
      <c r="AL33">
        <f>(U33-T33)/(1000-U33)*AK33</f>
        <v>2.6834111945509997E-2</v>
      </c>
      <c r="AM33">
        <f>(P33+273.15)</f>
        <v>291.65488471984861</v>
      </c>
      <c r="AN33">
        <f>(O33+273.15)</f>
        <v>298.43062057495115</v>
      </c>
      <c r="AO33">
        <f>(Y33*AG33+Z33*AH33)*AI33</f>
        <v>48.058162988316326</v>
      </c>
      <c r="AP33">
        <f>((AO33+0.00000010773*(AN33^4-AM33^4))-AL33*44100)/(L33*51.4+0.00000043092*AM33^3)</f>
        <v>-8.7851211965377551</v>
      </c>
      <c r="AQ33">
        <f>0.61365*EXP(17.502*J33/(240.97+J33))</f>
        <v>2.1379636528680326</v>
      </c>
      <c r="AR33">
        <f>AQ33*1000/AA33</f>
        <v>24.222858067531721</v>
      </c>
      <c r="AS33">
        <f>(AR33-U33)</f>
        <v>0.52359544851316642</v>
      </c>
      <c r="AT33">
        <f>IF(D33,P33,(O33+P33)/2)</f>
        <v>21.892752647399902</v>
      </c>
      <c r="AU33">
        <f>0.61365*EXP(17.502*AT33/(240.97+AT33))</f>
        <v>2.6362006275293428</v>
      </c>
      <c r="AV33">
        <f>IF(AS33&lt;&gt;0,(1000-(AR33+U33)/2)/AS33*AL33,0)</f>
        <v>50.021707110517077</v>
      </c>
      <c r="AW33">
        <f>U33*AA33/1000</f>
        <v>2.0917499470118783</v>
      </c>
      <c r="AX33">
        <f>(AU33-AW33)</f>
        <v>0.54445068051746448</v>
      </c>
      <c r="AY33">
        <f>1/(1.6/F33+1.37/N33)</f>
        <v>-45.981588615524409</v>
      </c>
      <c r="AZ33">
        <f>G33*AA33*0.001</f>
        <v>34.655673876722084</v>
      </c>
      <c r="BA33">
        <f>G33/S33</f>
        <v>1.0004723067778838</v>
      </c>
      <c r="BB33">
        <f>(1-AL33*AA33/AQ33/F33)*100</f>
        <v>123.66646080497283</v>
      </c>
      <c r="BC33">
        <f>(S33-E33/(N33/1.35))</f>
        <v>393.09317231377406</v>
      </c>
      <c r="BD33">
        <f>E33*BB33/100/BC33</f>
        <v>-6.3252533277859055E-3</v>
      </c>
    </row>
    <row r="34" spans="1:56" x14ac:dyDescent="0.25">
      <c r="A34" s="1" t="s">
        <v>1</v>
      </c>
      <c r="B34" s="1" t="s">
        <v>3099</v>
      </c>
      <c r="K34" s="1">
        <v>2.72</v>
      </c>
    </row>
    <row r="35" spans="1:56" x14ac:dyDescent="0.25">
      <c r="A35" s="1" t="s">
        <v>1</v>
      </c>
      <c r="B35" s="1" t="s">
        <v>3098</v>
      </c>
      <c r="K35" s="1">
        <v>2.72</v>
      </c>
    </row>
    <row r="36" spans="1:56" x14ac:dyDescent="0.25">
      <c r="A36" s="1">
        <v>7</v>
      </c>
      <c r="B36" s="1" t="s">
        <v>3097</v>
      </c>
      <c r="C36" s="1">
        <v>1490.0000012293458</v>
      </c>
      <c r="D36" s="1">
        <v>0</v>
      </c>
      <c r="E36">
        <f>(R36-S36*(1000-T36)/(1000-U36))*AK36</f>
        <v>-1.1935277339953365</v>
      </c>
      <c r="F36">
        <f>IF(AV36&lt;&gt;0,1/(1/AV36-1/N36),0)</f>
        <v>-3.6885375740493318</v>
      </c>
      <c r="G36">
        <f>((AY36-AL36/2)*S36-E36)/(AY36+AL36/2)</f>
        <v>392.72558277167121</v>
      </c>
      <c r="H36">
        <f>AL36*1000</f>
        <v>27.27390626422142</v>
      </c>
      <c r="I36">
        <f>(AQ36-AW36)</f>
        <v>-8.8100804445106373E-2</v>
      </c>
      <c r="J36">
        <f>(P36+AP36*D36)</f>
        <v>17.734285354614258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25.278907775878906</v>
      </c>
      <c r="P36" s="1">
        <v>17.734285354614258</v>
      </c>
      <c r="Q36" s="1">
        <v>25.456464767456055</v>
      </c>
      <c r="R36" s="1">
        <v>400.22866821289063</v>
      </c>
      <c r="S36" s="1">
        <v>391.64501953125</v>
      </c>
      <c r="T36" s="1">
        <v>-1.9509383710101247E-3</v>
      </c>
      <c r="U36" s="1">
        <v>24.077821731567383</v>
      </c>
      <c r="V36" s="1">
        <v>-5.3258924745023251E-3</v>
      </c>
      <c r="W36" s="1">
        <v>65.730369567871094</v>
      </c>
      <c r="X36" s="1">
        <v>300.662353515625</v>
      </c>
      <c r="Y36" s="1">
        <v>499.60272216796875</v>
      </c>
      <c r="Z36" s="1">
        <v>5.9413261413574219</v>
      </c>
      <c r="AA36" s="1">
        <v>88.25634765625</v>
      </c>
      <c r="AB36" s="1">
        <v>18.248506546020508</v>
      </c>
      <c r="AC36" s="1">
        <v>-0.27250573039054871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1.1053762996897976</v>
      </c>
      <c r="AL36">
        <f>(U36-T36)/(1000-U36)*AK36</f>
        <v>2.727390626422142E-2</v>
      </c>
      <c r="AM36">
        <f>(P36+273.15)</f>
        <v>290.88428535461424</v>
      </c>
      <c r="AN36">
        <f>(O36+273.15)</f>
        <v>298.42890777587888</v>
      </c>
      <c r="AO36">
        <f>(Y36*AG36+Z36*AH36)*AI36</f>
        <v>79.936433760156433</v>
      </c>
      <c r="AP36">
        <f>((AO36+0.00000010773*(AN36^4-AM36^4))-AL36*44100)/(L36*51.4+0.00000043092*AM36^3)</f>
        <v>-8.6199053257050107</v>
      </c>
      <c r="AQ36">
        <f>0.61365*EXP(17.502*J36/(240.97+J36))</f>
        <v>2.0369198011013161</v>
      </c>
      <c r="AR36">
        <f>AQ36*1000/AA36</f>
        <v>23.079584134105833</v>
      </c>
      <c r="AS36">
        <f>(AR36-U36)</f>
        <v>-0.99823759746155005</v>
      </c>
      <c r="AT36">
        <f>IF(D36,P36,(O36+P36)/2)</f>
        <v>21.506596565246582</v>
      </c>
      <c r="AU36">
        <f>0.61365*EXP(17.502*AT36/(240.97+AT36))</f>
        <v>2.5747032212610663</v>
      </c>
      <c r="AV36">
        <f>IF(AS36&lt;&gt;0,(1000-(AR36+U36)/2)/AS36*AL36,0)</f>
        <v>-26.677840023577225</v>
      </c>
      <c r="AW36">
        <f>U36*AA36/1000</f>
        <v>2.1250206055464225</v>
      </c>
      <c r="AX36">
        <f>(AU36-AW36)</f>
        <v>0.44968261571464385</v>
      </c>
      <c r="AY36">
        <f>1/(1.6/F36+1.37/N36)</f>
        <v>-8.7943926392591774</v>
      </c>
      <c r="AZ36">
        <f>G36*AA36*0.001</f>
        <v>34.660525566600001</v>
      </c>
      <c r="BA36">
        <f>G36/S36</f>
        <v>1.0027590373591742</v>
      </c>
      <c r="BB36">
        <f>(1-AL36*AA36/AQ36/F36)*100</f>
        <v>132.03798196886655</v>
      </c>
      <c r="BC36">
        <f>(S36-E36/(N36/1.35))</f>
        <v>392.02145210909663</v>
      </c>
      <c r="BD36">
        <f>E36*BB36/100/BC36</f>
        <v>-4.0199584122953052E-3</v>
      </c>
    </row>
    <row r="37" spans="1:56" x14ac:dyDescent="0.25">
      <c r="A37" s="1" t="s">
        <v>1</v>
      </c>
      <c r="B37" s="1" t="s">
        <v>3096</v>
      </c>
      <c r="K37" s="1">
        <v>2.72</v>
      </c>
    </row>
    <row r="38" spans="1:56" x14ac:dyDescent="0.25">
      <c r="A38" s="1" t="s">
        <v>1</v>
      </c>
      <c r="B38" s="1" t="s">
        <v>3095</v>
      </c>
      <c r="K38" s="1">
        <v>2.72</v>
      </c>
    </row>
    <row r="39" spans="1:56" x14ac:dyDescent="0.25">
      <c r="A39" s="1">
        <v>8</v>
      </c>
      <c r="B39" s="1" t="s">
        <v>3094</v>
      </c>
      <c r="C39" s="1">
        <v>1697.0000012293458</v>
      </c>
      <c r="D39" s="1">
        <v>0</v>
      </c>
      <c r="E39">
        <f>(R39-S39*(1000-T39)/(1000-U39))*AK39</f>
        <v>-0.67990514362477272</v>
      </c>
      <c r="F39">
        <f>IF(AV39&lt;&gt;0,1/(1/AV39-1/N39),0)</f>
        <v>-2.9623116332707777</v>
      </c>
      <c r="G39">
        <f>((AY39-AL39/2)*S39-E39)/(AY39+AL39/2)</f>
        <v>393.17533101291764</v>
      </c>
      <c r="H39">
        <f>AL39*1000</f>
        <v>27.909251202158153</v>
      </c>
      <c r="I39">
        <f>(AQ39-AW39)</f>
        <v>-0.25008210911934459</v>
      </c>
      <c r="J39">
        <f>(P39+AP39*D39)</f>
        <v>16.824565887451172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25.300661087036133</v>
      </c>
      <c r="P39" s="1">
        <v>16.824565887451172</v>
      </c>
      <c r="Q39" s="1">
        <v>25.462541580200195</v>
      </c>
      <c r="R39" s="1">
        <v>400.17245483398438</v>
      </c>
      <c r="S39" s="1">
        <v>390.91720581054688</v>
      </c>
      <c r="T39" s="1">
        <v>-2.7729799039661884E-3</v>
      </c>
      <c r="U39" s="1">
        <v>24.624687194824219</v>
      </c>
      <c r="V39" s="1">
        <v>-7.5596608221530914E-3</v>
      </c>
      <c r="W39" s="1">
        <v>67.131492614746094</v>
      </c>
      <c r="X39" s="1">
        <v>300.65554809570313</v>
      </c>
      <c r="Y39" s="1">
        <v>749.4188232421875</v>
      </c>
      <c r="Z39" s="1">
        <v>5.7677297592163086</v>
      </c>
      <c r="AA39" s="1">
        <v>88.249992370605469</v>
      </c>
      <c r="AB39" s="1">
        <v>18.353227615356445</v>
      </c>
      <c r="AC39" s="1">
        <v>-0.28406313061714172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1.105351279763614</v>
      </c>
      <c r="AL39">
        <f>(U39-T39)/(1000-U39)*AK39</f>
        <v>2.7909251202158154E-2</v>
      </c>
      <c r="AM39">
        <f>(P39+273.15)</f>
        <v>289.97456588745115</v>
      </c>
      <c r="AN39">
        <f>(O39+273.15)</f>
        <v>298.45066108703611</v>
      </c>
      <c r="AO39">
        <f>(Y39*AG39+Z39*AH39)*AI39</f>
        <v>119.90700903861944</v>
      </c>
      <c r="AP39">
        <f>((AO39+0.00000010773*(AN39^4-AM39^4))-AL39*44100)/(L39*51.4+0.00000043092*AM39^3)</f>
        <v>-8.4460686065863779</v>
      </c>
      <c r="AQ39">
        <f>0.61365*EXP(17.502*J39/(240.97+J39))</f>
        <v>1.9230463479524391</v>
      </c>
      <c r="AR39">
        <f>AQ39*1000/AA39</f>
        <v>21.790895345085293</v>
      </c>
      <c r="AS39">
        <f>(AR39-U39)</f>
        <v>-2.8337918497389261</v>
      </c>
      <c r="AT39">
        <f>IF(D39,P39,(O39+P39)/2)</f>
        <v>21.062613487243652</v>
      </c>
      <c r="AU39">
        <f>0.61365*EXP(17.502*AT39/(240.97+AT39))</f>
        <v>2.50555200049505</v>
      </c>
      <c r="AV39">
        <f>IF(AS39&lt;&gt;0,(1000-(AR39+U39)/2)/AS39*AL39,0)</f>
        <v>-9.6201628670324908</v>
      </c>
      <c r="AW39">
        <f>U39*AA39/1000</f>
        <v>2.1731284570717837</v>
      </c>
      <c r="AX39">
        <f>(AU39-AW39)</f>
        <v>0.3324235434232663</v>
      </c>
      <c r="AY39">
        <f>1/(1.6/F39+1.37/N39)</f>
        <v>-4.5443948960728191</v>
      </c>
      <c r="AZ39">
        <f>G39*AA39*0.001</f>
        <v>34.69771996220026</v>
      </c>
      <c r="BA39">
        <f>G39/S39</f>
        <v>1.0057764794406752</v>
      </c>
      <c r="BB39">
        <f>(1-AL39*AA39/AQ39/F39)*100</f>
        <v>143.23568714700451</v>
      </c>
      <c r="BC39">
        <f>(S39-E39/(N39/1.35))</f>
        <v>391.1316444353194</v>
      </c>
      <c r="BD39">
        <f>E39*BB39/100/BC39</f>
        <v>-2.4898696341093861E-3</v>
      </c>
    </row>
    <row r="40" spans="1:56" x14ac:dyDescent="0.25">
      <c r="A40" s="1" t="s">
        <v>1</v>
      </c>
      <c r="B40" s="1" t="s">
        <v>3093</v>
      </c>
      <c r="K40" s="1">
        <v>2.72</v>
      </c>
    </row>
    <row r="41" spans="1:56" x14ac:dyDescent="0.25">
      <c r="A41" s="1" t="s">
        <v>1</v>
      </c>
      <c r="B41" s="1" t="s">
        <v>3092</v>
      </c>
      <c r="K41" s="1">
        <v>2.72</v>
      </c>
    </row>
    <row r="42" spans="1:56" x14ac:dyDescent="0.25">
      <c r="A42" s="1">
        <v>9</v>
      </c>
      <c r="B42" s="1" t="s">
        <v>3091</v>
      </c>
      <c r="C42" s="1">
        <v>1904.5000012181699</v>
      </c>
      <c r="D42" s="1">
        <v>0</v>
      </c>
      <c r="E42">
        <f>(R42-S42*(1000-T42)/(1000-U42))*AK42</f>
        <v>-0.49256843980702564</v>
      </c>
      <c r="F42">
        <f>IF(AV42&lt;&gt;0,1/(1/AV42-1/N42),0)</f>
        <v>19.591759477532083</v>
      </c>
      <c r="G42">
        <f>((AY42-AL42/2)*S42-E42)/(AY42+AL42/2)</f>
        <v>386.13505070245435</v>
      </c>
      <c r="H42">
        <f>AL42*1000</f>
        <v>28.624474658617093</v>
      </c>
      <c r="I42">
        <f>(AQ42-AW42)</f>
        <v>0.69807621479070869</v>
      </c>
      <c r="J42">
        <f>(P42+AP42*D42)</f>
        <v>23.610441207885742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25.349258422851563</v>
      </c>
      <c r="P42" s="1">
        <v>23.610441207885742</v>
      </c>
      <c r="Q42" s="1">
        <v>25.496139526367188</v>
      </c>
      <c r="R42" s="1">
        <v>400.06710815429688</v>
      </c>
      <c r="S42" s="1">
        <v>390.40203857421875</v>
      </c>
      <c r="T42" s="1">
        <v>-2.3403845261782408E-3</v>
      </c>
      <c r="U42" s="1">
        <v>25.242170333862305</v>
      </c>
      <c r="V42" s="1">
        <v>-6.3616400584578514E-3</v>
      </c>
      <c r="W42" s="1">
        <v>68.613334655761719</v>
      </c>
      <c r="X42" s="1">
        <v>300.6326904296875</v>
      </c>
      <c r="Y42" s="1">
        <v>999.4456787109375</v>
      </c>
      <c r="Z42" s="1">
        <v>5.8087430000305176</v>
      </c>
      <c r="AA42" s="1">
        <v>88.246231079101563</v>
      </c>
      <c r="AB42" s="1">
        <v>18.579736709594727</v>
      </c>
      <c r="AC42" s="1">
        <v>-0.2889157235622406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1.1052672442267921</v>
      </c>
      <c r="AL42">
        <f>(U42-T42)/(1000-U42)*AK42</f>
        <v>2.8624474658617092E-2</v>
      </c>
      <c r="AM42">
        <f>(P42+273.15)</f>
        <v>296.76044120788572</v>
      </c>
      <c r="AN42">
        <f>(O42+273.15)</f>
        <v>298.49925842285154</v>
      </c>
      <c r="AO42">
        <f>(Y42*AG42+Z42*AH42)*AI42</f>
        <v>159.91130501945372</v>
      </c>
      <c r="AP42">
        <f>((AO42+0.00000010773*(AN42^4-AM42^4))-AL42*44100)/(L42*51.4+0.00000043092*AM42^3)</f>
        <v>-8.9280135270370931</v>
      </c>
      <c r="AQ42">
        <f>0.61365*EXP(17.502*J42/(240.97+J42))</f>
        <v>2.9256026110107638</v>
      </c>
      <c r="AR42">
        <f>AQ42*1000/AA42</f>
        <v>33.152720237857316</v>
      </c>
      <c r="AS42">
        <f>(AR42-U42)</f>
        <v>7.9105499039950118</v>
      </c>
      <c r="AT42">
        <f>IF(D42,P42,(O42+P42)/2)</f>
        <v>24.479849815368652</v>
      </c>
      <c r="AU42">
        <f>0.61365*EXP(17.502*AT42/(240.97+AT42))</f>
        <v>3.0823989006259764</v>
      </c>
      <c r="AV42">
        <f>IF(AS42&lt;&gt;0,(1000-(AR42+U42)/2)/AS42*AL42,0)</f>
        <v>3.5128674318711641</v>
      </c>
      <c r="AW42">
        <f>U42*AA42/1000</f>
        <v>2.2275263962200551</v>
      </c>
      <c r="AX42">
        <f>(AU42-AW42)</f>
        <v>0.85487250440592133</v>
      </c>
      <c r="AY42">
        <f>1/(1.6/F42+1.37/N42)</f>
        <v>2.4892066713419752</v>
      </c>
      <c r="AZ42">
        <f>G42*AA42*0.001</f>
        <v>34.074962912029385</v>
      </c>
      <c r="BA42">
        <f>G42/S42</f>
        <v>0.98907027256479552</v>
      </c>
      <c r="BB42">
        <f>(1-AL42*AA42/AQ42/F42)*100</f>
        <v>95.592981073810677</v>
      </c>
      <c r="BC42">
        <f>(S42-E42/(N42/1.35))</f>
        <v>390.55739215527194</v>
      </c>
      <c r="BD42">
        <f>E42*BB42/100/BC42</f>
        <v>-1.2056124526074693E-3</v>
      </c>
    </row>
    <row r="43" spans="1:56" x14ac:dyDescent="0.25">
      <c r="A43" s="1" t="s">
        <v>1</v>
      </c>
      <c r="B43" s="1" t="s">
        <v>3090</v>
      </c>
      <c r="K43" s="1">
        <v>2.72</v>
      </c>
    </row>
    <row r="44" spans="1:56" x14ac:dyDescent="0.25">
      <c r="A44" s="1" t="s">
        <v>1</v>
      </c>
      <c r="B44" s="1" t="s">
        <v>3089</v>
      </c>
      <c r="K44" s="1">
        <v>2.72</v>
      </c>
    </row>
    <row r="45" spans="1:56" x14ac:dyDescent="0.25">
      <c r="A45" s="1">
        <v>10</v>
      </c>
      <c r="B45" s="1" t="s">
        <v>3088</v>
      </c>
      <c r="C45" s="1">
        <v>2111.5000012181699</v>
      </c>
      <c r="D45" s="1">
        <v>0</v>
      </c>
      <c r="E45">
        <f>(R45-S45*(1000-T45)/(1000-U45))*AK45</f>
        <v>-0.12864695838697907</v>
      </c>
      <c r="F45">
        <f>IF(AV45&lt;&gt;0,1/(1/AV45-1/N45),0)</f>
        <v>-2.2544079875210641</v>
      </c>
      <c r="G45">
        <f>((AY45-AL45/2)*S45-E45)/(AY45+AL45/2)</f>
        <v>394.2559646892467</v>
      </c>
      <c r="H45">
        <f>AL45*1000</f>
        <v>29.386185895483244</v>
      </c>
      <c r="I45">
        <f>(AQ45-AW45)</f>
        <v>-0.53196221183887249</v>
      </c>
      <c r="J45">
        <f>(P45+AP45*D45)</f>
        <v>15.374669075012207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25.416013717651367</v>
      </c>
      <c r="P45" s="1">
        <v>15.374669075012207</v>
      </c>
      <c r="Q45" s="1">
        <v>25.544410705566406</v>
      </c>
      <c r="R45" s="1">
        <v>400.06369018554688</v>
      </c>
      <c r="S45" s="1">
        <v>389.81710815429688</v>
      </c>
      <c r="T45" s="1">
        <v>-4.7574829659424722E-4</v>
      </c>
      <c r="U45" s="1">
        <v>25.895284652709961</v>
      </c>
      <c r="V45" s="1">
        <v>-1.2879961868748069E-3</v>
      </c>
      <c r="W45" s="1">
        <v>70.106460571289063</v>
      </c>
      <c r="X45" s="1">
        <v>300.6693115234375</v>
      </c>
      <c r="Y45" s="1">
        <v>1249.6923828125</v>
      </c>
      <c r="Z45" s="1">
        <v>5.7363600730895996</v>
      </c>
      <c r="AA45" s="1">
        <v>88.241958618164063</v>
      </c>
      <c r="AB45" s="1">
        <v>18.752376556396484</v>
      </c>
      <c r="AC45" s="1">
        <v>-0.30515584349632263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1.1054018806008727</v>
      </c>
      <c r="AL45">
        <f>(U45-T45)/(1000-U45)*AK45</f>
        <v>2.9386185895483245E-2</v>
      </c>
      <c r="AM45">
        <f>(P45+273.15)</f>
        <v>288.52466907501218</v>
      </c>
      <c r="AN45">
        <f>(O45+273.15)</f>
        <v>298.56601371765134</v>
      </c>
      <c r="AO45">
        <f>(Y45*AG45+Z45*AH45)*AI45</f>
        <v>199.95077678075177</v>
      </c>
      <c r="AP45">
        <f>((AO45+0.00000010773*(AN45^4-AM45^4))-AL45*44100)/(L45*51.4+0.00000043092*AM45^3)</f>
        <v>-8.1965674298801758</v>
      </c>
      <c r="AQ45">
        <f>0.61365*EXP(17.502*J45/(240.97+J45))</f>
        <v>1.7530884248911389</v>
      </c>
      <c r="AR45">
        <f>AQ45*1000/AA45</f>
        <v>19.866834920074819</v>
      </c>
      <c r="AS45">
        <f>(AR45-U45)</f>
        <v>-6.0284497326351421</v>
      </c>
      <c r="AT45">
        <f>IF(D45,P45,(O45+P45)/2)</f>
        <v>20.395341396331787</v>
      </c>
      <c r="AU45">
        <f>0.61365*EXP(17.502*AT45/(240.97+AT45))</f>
        <v>2.4046821501919124</v>
      </c>
      <c r="AV45">
        <f>IF(AS45&lt;&gt;0,(1000-(AR45+U45)/2)/AS45*AL45,0)</f>
        <v>-4.7630485601749131</v>
      </c>
      <c r="AW45">
        <f>U45*AA45/1000</f>
        <v>2.2850506367300114</v>
      </c>
      <c r="AX45">
        <f>(AU45-AW45)</f>
        <v>0.11963151346190104</v>
      </c>
      <c r="AY45">
        <f>1/(1.6/F45+1.37/N45)</f>
        <v>-2.5663842678919795</v>
      </c>
      <c r="AZ45">
        <f>G45*AA45*0.001</f>
        <v>34.789918521072863</v>
      </c>
      <c r="BA45">
        <f>G45/S45</f>
        <v>1.011387023406866</v>
      </c>
      <c r="BB45">
        <f>(1-AL45*AA45/AQ45/F45)*100</f>
        <v>165.61181081622672</v>
      </c>
      <c r="BC45">
        <f>(S45-E45/(N45/1.35))</f>
        <v>389.85768275076276</v>
      </c>
      <c r="BD45">
        <f>E45*BB45/100/BC45</f>
        <v>-5.4649316089245864E-4</v>
      </c>
    </row>
    <row r="46" spans="1:56" x14ac:dyDescent="0.25">
      <c r="A46" s="1" t="s">
        <v>1</v>
      </c>
      <c r="B46" s="1" t="s">
        <v>3087</v>
      </c>
      <c r="K46" s="1">
        <v>2.72</v>
      </c>
    </row>
    <row r="47" spans="1:56" x14ac:dyDescent="0.25">
      <c r="A47" s="1" t="s">
        <v>1</v>
      </c>
      <c r="B47" s="1" t="s">
        <v>3086</v>
      </c>
      <c r="K47" s="1">
        <v>2.72</v>
      </c>
    </row>
    <row r="48" spans="1:56" x14ac:dyDescent="0.25">
      <c r="A48" s="1">
        <v>11</v>
      </c>
      <c r="B48" s="1" t="s">
        <v>3085</v>
      </c>
      <c r="C48" s="1">
        <v>2319.0000012069941</v>
      </c>
      <c r="D48" s="1">
        <v>0</v>
      </c>
      <c r="E48">
        <f>(R48-S48*(1000-T48)/(1000-U48))*AK48</f>
        <v>-0.14857755114118698</v>
      </c>
      <c r="F48">
        <f>IF(AV48&lt;&gt;0,1/(1/AV48-1/N48),0)</f>
        <v>-1.8116926823073645</v>
      </c>
      <c r="G48">
        <f>((AY48-AL48/2)*S48-E48)/(AY48+AL48/2)</f>
        <v>396.14505614751971</v>
      </c>
      <c r="H48">
        <f>AL48*1000</f>
        <v>30.454309588383868</v>
      </c>
      <c r="I48">
        <f>(AQ48-AW48)</f>
        <v>-0.83660699090360602</v>
      </c>
      <c r="J48">
        <f>(P48+AP48*D48)</f>
        <v>13.267537117004395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25.505937576293945</v>
      </c>
      <c r="P48" s="1">
        <v>13.267537117004395</v>
      </c>
      <c r="Q48" s="1">
        <v>25.612737655639648</v>
      </c>
      <c r="R48" s="1">
        <v>400.09075927734375</v>
      </c>
      <c r="S48" s="1">
        <v>389.49252319335938</v>
      </c>
      <c r="T48" s="1">
        <v>-1.0595163330435753E-3</v>
      </c>
      <c r="U48" s="1">
        <v>26.815549850463867</v>
      </c>
      <c r="V48" s="1">
        <v>-2.8531192801892757E-3</v>
      </c>
      <c r="W48" s="1">
        <v>72.210273742675781</v>
      </c>
      <c r="X48" s="1">
        <v>300.61383056640625</v>
      </c>
      <c r="Y48" s="1">
        <v>1599.09765625</v>
      </c>
      <c r="Z48" s="1">
        <v>5.6363339424133301</v>
      </c>
      <c r="AA48" s="1">
        <v>88.240989685058594</v>
      </c>
      <c r="AB48" s="1">
        <v>19.062713623046875</v>
      </c>
      <c r="AC48" s="1">
        <v>-0.31098213791847229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1.1051979064941404</v>
      </c>
      <c r="AL48">
        <f>(U48-T48)/(1000-U48)*AK48</f>
        <v>3.0454309588383868E-2</v>
      </c>
      <c r="AM48">
        <f>(P48+273.15)</f>
        <v>286.41753711700437</v>
      </c>
      <c r="AN48">
        <f>(O48+273.15)</f>
        <v>298.65593757629392</v>
      </c>
      <c r="AO48">
        <f>(Y48*AG48+Z48*AH48)*AI48</f>
        <v>255.85561928118113</v>
      </c>
      <c r="AP48">
        <f>((AO48+0.00000010773*(AN48^4-AM48^4))-AL48*44100)/(L48*51.4+0.00000043092*AM48^3)</f>
        <v>-7.9505126898389591</v>
      </c>
      <c r="AQ48">
        <f>0.61365*EXP(17.502*J48/(240.97+J48))</f>
        <v>1.5296236668503504</v>
      </c>
      <c r="AR48">
        <f>AQ48*1000/AA48</f>
        <v>17.334615945602366</v>
      </c>
      <c r="AS48">
        <f>(AR48-U48)</f>
        <v>-9.4809339048615016</v>
      </c>
      <c r="AT48">
        <f>IF(D48,P48,(O48+P48)/2)</f>
        <v>19.38673734664917</v>
      </c>
      <c r="AU48">
        <f>0.61365*EXP(17.502*AT48/(240.97+AT48))</f>
        <v>2.2589655926016654</v>
      </c>
      <c r="AV48">
        <f>IF(AS48&lt;&gt;0,(1000-(AR48+U48)/2)/AS48*AL48,0)</f>
        <v>-3.1412546990066783</v>
      </c>
      <c r="AW48">
        <f>U48*AA48/1000</f>
        <v>2.3662306577539565</v>
      </c>
      <c r="AX48">
        <f>(AU48-AW48)</f>
        <v>-0.10726506515229106</v>
      </c>
      <c r="AY48">
        <f>1/(1.6/F48+1.37/N48)</f>
        <v>-1.7759321995132933</v>
      </c>
      <c r="AZ48">
        <f>G48*AA48*0.001</f>
        <v>34.956231813300242</v>
      </c>
      <c r="BA48">
        <f>G48/S48</f>
        <v>1.0170800016894233</v>
      </c>
      <c r="BB48">
        <f>(1-AL48*AA48/AQ48/F48)*100</f>
        <v>196.97281526524884</v>
      </c>
      <c r="BC48">
        <f>(S48-E48/(N48/1.35))</f>
        <v>389.53938379742675</v>
      </c>
      <c r="BD48">
        <f>E48*BB48/100/BC48</f>
        <v>-7.5129087714312414E-4</v>
      </c>
    </row>
    <row r="49" spans="1:56" x14ac:dyDescent="0.25">
      <c r="A49" s="1" t="s">
        <v>1</v>
      </c>
      <c r="B49" s="1" t="s">
        <v>3084</v>
      </c>
      <c r="K49" s="1">
        <v>2.72</v>
      </c>
    </row>
    <row r="50" spans="1:56" x14ac:dyDescent="0.25">
      <c r="A50" s="1" t="s">
        <v>1</v>
      </c>
      <c r="B50" s="1" t="s">
        <v>23</v>
      </c>
      <c r="K50" s="1">
        <v>2.72</v>
      </c>
    </row>
    <row r="51" spans="1:56" x14ac:dyDescent="0.25">
      <c r="A51" s="1">
        <v>12</v>
      </c>
      <c r="B51" s="1" t="s">
        <v>3083</v>
      </c>
      <c r="C51" s="1">
        <v>2527.5000011958182</v>
      </c>
      <c r="D51" s="1">
        <v>0</v>
      </c>
      <c r="E51">
        <f>(R51-S51*(1000-T51)/(1000-U51))*AK51</f>
        <v>-0.131289880739898</v>
      </c>
      <c r="F51">
        <f>IF(AV51&lt;&gt;0,1/(1/AV51-1/N51),0)</f>
        <v>-1.4881208739405867</v>
      </c>
      <c r="G51">
        <f>((AY51-AL51/2)*S51-E51)/(AY51+AL51/2)</f>
        <v>398.3688558334004</v>
      </c>
      <c r="H51">
        <f>AL51*1000</f>
        <v>31.803288614686203</v>
      </c>
      <c r="I51">
        <f>(AQ51-AW51)</f>
        <v>-1.2040342583806154</v>
      </c>
      <c r="J51">
        <f>(P51+AP51*D51)</f>
        <v>10.372444152832031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25.626317977905273</v>
      </c>
      <c r="P51" s="1">
        <v>10.372444152832031</v>
      </c>
      <c r="Q51" s="1">
        <v>25.703554153442383</v>
      </c>
      <c r="R51" s="1">
        <v>400.0872802734375</v>
      </c>
      <c r="S51" s="1">
        <v>389.01345825195313</v>
      </c>
      <c r="T51" s="1">
        <v>9.4864651327952743E-4</v>
      </c>
      <c r="U51" s="1">
        <v>27.968008041381836</v>
      </c>
      <c r="V51" s="1">
        <v>2.5360484141856432E-3</v>
      </c>
      <c r="W51" s="1">
        <v>74.767814636230469</v>
      </c>
      <c r="X51" s="1">
        <v>300.65933227539063</v>
      </c>
      <c r="Y51" s="1">
        <v>1999.76171875</v>
      </c>
      <c r="Z51" s="1">
        <v>4.6032800674438477</v>
      </c>
      <c r="AA51" s="1">
        <v>88.229713439941406</v>
      </c>
      <c r="AB51" s="1">
        <v>19.441762924194336</v>
      </c>
      <c r="AC51" s="1">
        <v>-0.31749525666236877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1.105365192188936</v>
      </c>
      <c r="AL51">
        <f>(U51-T51)/(1000-U51)*AK51</f>
        <v>3.1803288614686204E-2</v>
      </c>
      <c r="AM51">
        <f>(P51+273.15)</f>
        <v>283.52244415283201</v>
      </c>
      <c r="AN51">
        <f>(O51+273.15)</f>
        <v>298.77631797790525</v>
      </c>
      <c r="AO51">
        <f>(Y51*AG51+Z51*AH51)*AI51</f>
        <v>319.96186784829479</v>
      </c>
      <c r="AP51">
        <f>((AO51+0.00000010773*(AN51^4-AM51^4))-AL51*44100)/(L51*51.4+0.00000043092*AM51^3)</f>
        <v>-7.6796706706637128</v>
      </c>
      <c r="AQ51">
        <f>0.61365*EXP(17.502*J51/(240.97+J51))</f>
        <v>1.2635750765964808</v>
      </c>
      <c r="AR51">
        <f>AQ51*1000/AA51</f>
        <v>14.321423331569646</v>
      </c>
      <c r="AS51">
        <f>(AR51-U51)</f>
        <v>-13.64658470981219</v>
      </c>
      <c r="AT51">
        <f>IF(D51,P51,(O51+P51)/2)</f>
        <v>17.999381065368652</v>
      </c>
      <c r="AU51">
        <f>0.61365*EXP(17.502*AT51/(240.97+AT51))</f>
        <v>2.0711968965808811</v>
      </c>
      <c r="AV51">
        <f>IF(AS51&lt;&gt;0,(1000-(AR51+U51)/2)/AS51*AL51,0)</f>
        <v>-2.2812167132667271</v>
      </c>
      <c r="AW51">
        <f>U51*AA51/1000</f>
        <v>2.4676093349770962</v>
      </c>
      <c r="AX51">
        <f>(AU51-AW51)</f>
        <v>-0.39641243839621509</v>
      </c>
      <c r="AY51">
        <f>1/(1.6/F51+1.37/N51)</f>
        <v>-1.3243032702648125</v>
      </c>
      <c r="AZ51">
        <f>G51*AA51*0.001</f>
        <v>35.147969993578251</v>
      </c>
      <c r="BA51">
        <f>G51/S51</f>
        <v>1.0240490332223624</v>
      </c>
      <c r="BB51">
        <f>(1-AL51*AA51/AQ51/F51)*100</f>
        <v>249.22707947592482</v>
      </c>
      <c r="BC51">
        <f>(S51-E51/(N51/1.35))</f>
        <v>389.05486641268908</v>
      </c>
      <c r="BD51">
        <f>E51*BB51/100/BC51</f>
        <v>-8.4103802230399373E-4</v>
      </c>
    </row>
    <row r="52" spans="1:56" x14ac:dyDescent="0.25">
      <c r="A52" s="1" t="s">
        <v>1</v>
      </c>
      <c r="B52" s="1" t="s">
        <v>3082</v>
      </c>
    </row>
    <row r="53" spans="1:56" x14ac:dyDescent="0.25">
      <c r="A53" s="1" t="s">
        <v>1</v>
      </c>
      <c r="B53" s="1" t="s">
        <v>3081</v>
      </c>
    </row>
    <row r="54" spans="1:56" x14ac:dyDescent="0.25">
      <c r="A54" s="1" t="s">
        <v>1</v>
      </c>
      <c r="B54" s="1" t="s">
        <v>3080</v>
      </c>
    </row>
    <row r="55" spans="1:56" x14ac:dyDescent="0.25">
      <c r="A55" s="1" t="s">
        <v>1</v>
      </c>
      <c r="B55" s="1" t="s">
        <v>23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E1687-E88E-4023-B817-0C8C13FC10F9}">
  <dimension ref="A1:BH56"/>
  <sheetViews>
    <sheetView workbookViewId="0">
      <selection activeCell="K19" sqref="K19:K52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3873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3872</v>
      </c>
    </row>
    <row r="12" spans="1:60" x14ac:dyDescent="0.25">
      <c r="A12" s="1" t="s">
        <v>1</v>
      </c>
      <c r="B12" s="1" t="s">
        <v>3871</v>
      </c>
    </row>
    <row r="13" spans="1:60" x14ac:dyDescent="0.25">
      <c r="A13" s="1" t="s">
        <v>1</v>
      </c>
      <c r="B13" s="1" t="s">
        <v>3870</v>
      </c>
    </row>
    <row r="14" spans="1:60" x14ac:dyDescent="0.25">
      <c r="A14" s="1" t="s">
        <v>1</v>
      </c>
      <c r="B14" s="1" t="s">
        <v>3869</v>
      </c>
    </row>
    <row r="15" spans="1:60" x14ac:dyDescent="0.25">
      <c r="A15" s="1" t="s">
        <v>1</v>
      </c>
      <c r="B15" s="1" t="s">
        <v>2861</v>
      </c>
    </row>
    <row r="16" spans="1:60" x14ac:dyDescent="0.25">
      <c r="A16" s="1" t="s">
        <v>1</v>
      </c>
      <c r="B16" s="1" t="s">
        <v>3868</v>
      </c>
    </row>
    <row r="17" spans="1:60" x14ac:dyDescent="0.25">
      <c r="A17" s="1" t="s">
        <v>1</v>
      </c>
      <c r="B17" s="1" t="s">
        <v>3867</v>
      </c>
    </row>
    <row r="18" spans="1:60" x14ac:dyDescent="0.25">
      <c r="A18" s="1" t="s">
        <v>1</v>
      </c>
      <c r="B18" s="1" t="s">
        <v>3866</v>
      </c>
    </row>
    <row r="19" spans="1:60" x14ac:dyDescent="0.25">
      <c r="A19" s="1">
        <v>1</v>
      </c>
      <c r="B19" s="1" t="s">
        <v>2857</v>
      </c>
      <c r="C19" s="1">
        <v>253.50000200048089</v>
      </c>
      <c r="D19" s="1">
        <v>0</v>
      </c>
      <c r="E19">
        <f>(R19-S19*(1000-T19)/(1000-U19))*AO19</f>
        <v>-8.5709080780463474</v>
      </c>
      <c r="F19">
        <f>IF(AZ19&lt;&gt;0,1/(1/AZ19-1/N19),0)</f>
        <v>0.16311597879319994</v>
      </c>
      <c r="G19">
        <f>((BC19-AP19/2)*S19-E19)/(BC19+AP19/2)</f>
        <v>470.4450573402367</v>
      </c>
      <c r="H19">
        <f>AP19*1000</f>
        <v>5.0304493277204907</v>
      </c>
      <c r="I19">
        <f>(AU19-BA19)</f>
        <v>2.7678379771912209</v>
      </c>
      <c r="J19">
        <f>(P19+AT19*D19)</f>
        <v>25.04481315612793</v>
      </c>
      <c r="K19" s="1">
        <v>2.72</v>
      </c>
      <c r="L19">
        <f>(K19*AI19+AJ19)</f>
        <v>2.140174012184143</v>
      </c>
      <c r="M19" s="1">
        <v>1</v>
      </c>
      <c r="N19">
        <f>L19*(M19+1)*(M19+1)/(M19*M19+1)</f>
        <v>4.2803480243682861</v>
      </c>
      <c r="O19" s="1">
        <v>28.866193771362305</v>
      </c>
      <c r="P19" s="1">
        <v>25.04481315612793</v>
      </c>
      <c r="Q19" s="1">
        <v>28.819229125976563</v>
      </c>
      <c r="R19" s="1">
        <v>400.0458984375</v>
      </c>
      <c r="S19" s="1">
        <v>405.95794677734375</v>
      </c>
      <c r="T19" s="1">
        <v>0.22906200587749481</v>
      </c>
      <c r="U19" s="1">
        <v>4.7626380920410156</v>
      </c>
      <c r="V19" s="1">
        <v>0.50659143924713135</v>
      </c>
      <c r="W19" s="1">
        <v>10.533007621765137</v>
      </c>
      <c r="X19" s="1">
        <v>300.37338256835938</v>
      </c>
      <c r="Y19" s="1">
        <v>6.3301646150648594E-4</v>
      </c>
      <c r="Z19" s="1">
        <v>8.6238250732421875</v>
      </c>
      <c r="AA19" s="1">
        <v>88.258804321289063</v>
      </c>
      <c r="AB19" s="1">
        <v>7.6252789497375488</v>
      </c>
      <c r="AC19" s="1">
        <v>4.4873819351196289</v>
      </c>
      <c r="AD19" s="1">
        <v>5.4274551570415497E-2</v>
      </c>
      <c r="AE19" s="1">
        <v>3.441929817199707E-3</v>
      </c>
      <c r="AF19" s="1">
        <v>6.319127231836319E-2</v>
      </c>
      <c r="AG19" s="1">
        <v>1.3701030984520912E-2</v>
      </c>
      <c r="AH19" s="1">
        <v>1</v>
      </c>
      <c r="AI19" s="1">
        <v>-0.21956524252891541</v>
      </c>
      <c r="AJ19" s="1">
        <v>2.737391471862793</v>
      </c>
      <c r="AK19" s="1">
        <v>1</v>
      </c>
      <c r="AL19" s="1">
        <v>0</v>
      </c>
      <c r="AM19" s="1">
        <v>0.15999999642372131</v>
      </c>
      <c r="AN19" s="1">
        <v>111115</v>
      </c>
      <c r="AO19">
        <f>X19*0.000001/(K19*0.0001)</f>
        <v>1.104313906501321</v>
      </c>
      <c r="AP19">
        <f>(U19-T19)/(1000-U19)*AO19</f>
        <v>5.0304493277204907E-3</v>
      </c>
      <c r="AQ19">
        <f>(P19+273.15)</f>
        <v>298.19481315612791</v>
      </c>
      <c r="AR19">
        <f>(O19+273.15)</f>
        <v>302.01619377136228</v>
      </c>
      <c r="AS19">
        <f>(Y19*AK19+Z19*AL19)*AM19</f>
        <v>1.0128263157719447E-4</v>
      </c>
      <c r="AT19">
        <f>((AS19+0.00000010773*(AR19^4-AQ19^4))-AP19*44100)/(L19*0.92*2*29.3+0.00000043092*AQ19^3)</f>
        <v>-1.3984452648916084</v>
      </c>
      <c r="AU19">
        <f>0.61365*EXP(17.502*J19/(240.97+J19))</f>
        <v>3.1881827206097864</v>
      </c>
      <c r="AV19">
        <f>AU19*1000/AA19</f>
        <v>36.123112533949879</v>
      </c>
      <c r="AW19">
        <f>(AV19-U19)</f>
        <v>31.360474441908863</v>
      </c>
      <c r="AX19">
        <f>IF(D19,P19,(O19+P19)/2)</f>
        <v>26.955503463745117</v>
      </c>
      <c r="AY19">
        <f>0.61365*EXP(17.502*AX19/(240.97+AX19))</f>
        <v>3.5698166089491981</v>
      </c>
      <c r="AZ19">
        <f>IF(AW19&lt;&gt;0,(1000-(AV19+U19)/2)/AW19*AP19,0)</f>
        <v>0.15712812280545407</v>
      </c>
      <c r="BA19">
        <f>U19*AA19/1000</f>
        <v>0.42034474341856548</v>
      </c>
      <c r="BB19">
        <f>(AY19-BA19)</f>
        <v>3.1494718655306326</v>
      </c>
      <c r="BC19">
        <f>1/(1.6/F19+1.37/N19)</f>
        <v>9.8726048834199692E-2</v>
      </c>
      <c r="BD19">
        <f>G19*AA19*0.001</f>
        <v>41.520918259709568</v>
      </c>
      <c r="BE19">
        <f>G19/S19</f>
        <v>1.1588517014504023</v>
      </c>
      <c r="BF19">
        <f>(1-AP19*AA19/AU19/F19)*100</f>
        <v>14.626102545697117</v>
      </c>
      <c r="BG19">
        <f>(S19-E19/(N19/1.35))</f>
        <v>408.66116759945675</v>
      </c>
      <c r="BH19">
        <f>E19*BF19/100/BG19</f>
        <v>-3.0675530341096277E-3</v>
      </c>
    </row>
    <row r="20" spans="1:60" x14ac:dyDescent="0.25">
      <c r="A20" s="1" t="s">
        <v>1</v>
      </c>
      <c r="B20" s="1" t="s">
        <v>3865</v>
      </c>
      <c r="K20" s="1">
        <v>2.72</v>
      </c>
    </row>
    <row r="21" spans="1:60" x14ac:dyDescent="0.25">
      <c r="A21" s="1" t="s">
        <v>1</v>
      </c>
      <c r="B21" s="1" t="s">
        <v>3864</v>
      </c>
      <c r="K21" s="1">
        <v>2.72</v>
      </c>
    </row>
    <row r="22" spans="1:60" x14ac:dyDescent="0.25">
      <c r="A22" s="1">
        <v>2</v>
      </c>
      <c r="B22" s="1" t="s">
        <v>3863</v>
      </c>
      <c r="C22" s="1">
        <v>456.50000200048089</v>
      </c>
      <c r="D22" s="1">
        <v>0</v>
      </c>
      <c r="E22">
        <f>(R22-S22*(1000-T22)/(1000-U22))*AO22</f>
        <v>-6.6584533464544071</v>
      </c>
      <c r="F22">
        <f>IF(AZ22&lt;&gt;0,1/(1/AZ22-1/N22),0)</f>
        <v>0.164182846183693</v>
      </c>
      <c r="G22">
        <f>((BC22-AP22/2)*S22-E22)/(BC22+AP22/2)</f>
        <v>449.50620106603327</v>
      </c>
      <c r="H22">
        <f>AP22*1000</f>
        <v>5.0412769038362217</v>
      </c>
      <c r="I22">
        <f>(AU22-BA22)</f>
        <v>2.7563782237361232</v>
      </c>
      <c r="J22">
        <f>(P22+AT22*D22)</f>
        <v>24.995553970336914</v>
      </c>
      <c r="K22" s="1">
        <v>2.72</v>
      </c>
      <c r="L22">
        <f>(K22*AI22+AJ22)</f>
        <v>2.140174012184143</v>
      </c>
      <c r="M22" s="1">
        <v>1</v>
      </c>
      <c r="N22">
        <f>L22*(M22+1)*(M22+1)/(M22*M22+1)</f>
        <v>4.2803480243682861</v>
      </c>
      <c r="O22" s="1">
        <v>28.888399124145508</v>
      </c>
      <c r="P22" s="1">
        <v>24.995553970336914</v>
      </c>
      <c r="Q22" s="1">
        <v>28.834718704223633</v>
      </c>
      <c r="R22" s="1">
        <v>399.96014404296875</v>
      </c>
      <c r="S22" s="1">
        <v>404.14483642578125</v>
      </c>
      <c r="T22" s="1">
        <v>0.24346819519996643</v>
      </c>
      <c r="U22" s="1">
        <v>4.7868556976318359</v>
      </c>
      <c r="V22" s="1">
        <v>0.5377274751663208</v>
      </c>
      <c r="W22" s="1">
        <v>10.572320938110352</v>
      </c>
      <c r="X22" s="1">
        <v>300.362548828125</v>
      </c>
      <c r="Y22" s="1">
        <v>25.821161270141602</v>
      </c>
      <c r="Z22" s="1">
        <v>8.5429143905639648</v>
      </c>
      <c r="AA22" s="1">
        <v>88.253471374511719</v>
      </c>
      <c r="AB22" s="1">
        <v>5.8583827018737793</v>
      </c>
      <c r="AC22" s="1">
        <v>4.5033135414123535</v>
      </c>
      <c r="AD22" s="1">
        <v>5.1624659448862076E-2</v>
      </c>
      <c r="AE22" s="1">
        <v>2.6074224151670933E-3</v>
      </c>
      <c r="AF22" s="1">
        <v>3.3256269991397858E-2</v>
      </c>
      <c r="AG22" s="1">
        <v>8.7684178724884987E-3</v>
      </c>
      <c r="AH22" s="1">
        <v>1</v>
      </c>
      <c r="AI22" s="1">
        <v>-0.21956524252891541</v>
      </c>
      <c r="AJ22" s="1">
        <v>2.737391471862793</v>
      </c>
      <c r="AK22" s="1">
        <v>1</v>
      </c>
      <c r="AL22" s="1">
        <v>0</v>
      </c>
      <c r="AM22" s="1">
        <v>0.15999999642372131</v>
      </c>
      <c r="AN22" s="1">
        <v>111115</v>
      </c>
      <c r="AO22">
        <f>X22*0.000001/(K22*0.0001)</f>
        <v>1.1042740765739887</v>
      </c>
      <c r="AP22">
        <f>(U22-T22)/(1000-U22)*AO22</f>
        <v>5.0412769038362219E-3</v>
      </c>
      <c r="AQ22">
        <f>(P22+273.15)</f>
        <v>298.14555397033689</v>
      </c>
      <c r="AR22">
        <f>(O22+273.15)</f>
        <v>302.03839912414549</v>
      </c>
      <c r="AS22">
        <f>(Y22*AK22+Z22*AL22)*AM22</f>
        <v>4.1313857108789875</v>
      </c>
      <c r="AT22">
        <f>((AS22+0.00000010773*(AR22^4-AQ22^4))-AP22*44100)/(L22*0.92*2*29.3+0.00000043092*AQ22^3)</f>
        <v>-1.3631759632351874</v>
      </c>
      <c r="AU22">
        <f>0.61365*EXP(17.502*J22/(240.97+J22))</f>
        <v>3.1788348560209929</v>
      </c>
      <c r="AV22">
        <f>AU22*1000/AA22</f>
        <v>36.01937472273827</v>
      </c>
      <c r="AW22">
        <f>(AV22-U22)</f>
        <v>31.232519025106434</v>
      </c>
      <c r="AX22">
        <f>IF(D22,P22,(O22+P22)/2)</f>
        <v>26.941976547241211</v>
      </c>
      <c r="AY22">
        <f>0.61365*EXP(17.502*AX22/(240.97+AX22))</f>
        <v>3.5669805410973092</v>
      </c>
      <c r="AZ22">
        <f>IF(AW22&lt;&gt;0,(1000-(AV22+U22)/2)/AW22*AP22,0)</f>
        <v>0.15811786255188159</v>
      </c>
      <c r="BA22">
        <f>U22*AA22/1000</f>
        <v>0.42245663228486957</v>
      </c>
      <c r="BB22">
        <f>(AY22-BA22)</f>
        <v>3.1445239088124395</v>
      </c>
      <c r="BC22">
        <f>1/(1.6/F22+1.37/N22)</f>
        <v>9.9351237613201485E-2</v>
      </c>
      <c r="BD22">
        <f>G22*AA22*0.001</f>
        <v>39.670482648446679</v>
      </c>
      <c r="BE22">
        <f>G22/S22</f>
        <v>1.1122403666997793</v>
      </c>
      <c r="BF22">
        <f>(1-AP22*AA22/AU22/F22)*100</f>
        <v>14.753490934161306</v>
      </c>
      <c r="BG22">
        <f>(S22-E22/(N22/1.35))</f>
        <v>406.24487875097049</v>
      </c>
      <c r="BH22">
        <f>E22*BF22/100/BG22</f>
        <v>-2.4181334023085557E-3</v>
      </c>
    </row>
    <row r="23" spans="1:60" x14ac:dyDescent="0.25">
      <c r="A23" s="1" t="s">
        <v>1</v>
      </c>
      <c r="B23" s="1" t="s">
        <v>3862</v>
      </c>
      <c r="K23" s="1">
        <v>2.72</v>
      </c>
    </row>
    <row r="24" spans="1:60" x14ac:dyDescent="0.25">
      <c r="A24" s="1" t="s">
        <v>1</v>
      </c>
      <c r="B24" s="1" t="s">
        <v>3861</v>
      </c>
      <c r="K24" s="1">
        <v>2.72</v>
      </c>
    </row>
    <row r="25" spans="1:60" x14ac:dyDescent="0.25">
      <c r="A25" s="1">
        <v>3</v>
      </c>
      <c r="B25" s="1" t="s">
        <v>3860</v>
      </c>
      <c r="C25" s="1">
        <v>659.50000200048089</v>
      </c>
      <c r="D25" s="1">
        <v>0</v>
      </c>
      <c r="E25">
        <f>(R25-S25*(1000-T25)/(1000-U25))*AO25</f>
        <v>-5.0011478346242795</v>
      </c>
      <c r="F25">
        <f>IF(AZ25&lt;&gt;0,1/(1/AZ25-1/N25),0)</f>
        <v>0.16392683848968023</v>
      </c>
      <c r="G25">
        <f>((BC25-AP25/2)*S25-E25)/(BC25+AP25/2)</f>
        <v>432.41463285751473</v>
      </c>
      <c r="H25">
        <f>AP25*1000</f>
        <v>4.9464561362615438</v>
      </c>
      <c r="I25">
        <f>(AU25-BA25)</f>
        <v>2.7092938413044343</v>
      </c>
      <c r="J25">
        <f>(P25+AT25*D25)</f>
        <v>24.710573196411133</v>
      </c>
      <c r="K25" s="1">
        <v>2.72</v>
      </c>
      <c r="L25">
        <f>(K25*AI25+AJ25)</f>
        <v>2.140174012184143</v>
      </c>
      <c r="M25" s="1">
        <v>1</v>
      </c>
      <c r="N25">
        <f>L25*(M25+1)*(M25+1)/(M25*M25+1)</f>
        <v>4.2803480243682861</v>
      </c>
      <c r="O25" s="1">
        <v>28.87298583984375</v>
      </c>
      <c r="P25" s="1">
        <v>24.710573196411133</v>
      </c>
      <c r="Q25" s="1">
        <v>28.814868927001953</v>
      </c>
      <c r="R25" s="1">
        <v>400.0999755859375</v>
      </c>
      <c r="S25" s="1">
        <v>402.82415771484375</v>
      </c>
      <c r="T25" s="1">
        <v>0.25557971000671387</v>
      </c>
      <c r="U25" s="1">
        <v>4.7133188247680664</v>
      </c>
      <c r="V25" s="1">
        <v>0.564930260181427</v>
      </c>
      <c r="W25" s="1">
        <v>10.418262481689453</v>
      </c>
      <c r="X25" s="1">
        <v>300.397705078125</v>
      </c>
      <c r="Y25" s="1">
        <v>50.295398712158203</v>
      </c>
      <c r="Z25" s="1">
        <v>8.1541471481323242</v>
      </c>
      <c r="AA25" s="1">
        <v>88.245498657226563</v>
      </c>
      <c r="AB25" s="1">
        <v>4.5718059539794922</v>
      </c>
      <c r="AC25" s="1">
        <v>4.4156341552734375</v>
      </c>
      <c r="AD25" s="1">
        <v>0.15467117726802826</v>
      </c>
      <c r="AE25" s="1">
        <v>2.9440673533827066E-3</v>
      </c>
      <c r="AF25" s="1">
        <v>3.6019068211317062E-2</v>
      </c>
      <c r="AG25" s="1">
        <v>8.2106404006481171E-3</v>
      </c>
      <c r="AH25" s="1">
        <v>1</v>
      </c>
      <c r="AI25" s="1">
        <v>-0.21956524252891541</v>
      </c>
      <c r="AJ25" s="1">
        <v>2.737391471862793</v>
      </c>
      <c r="AK25" s="1">
        <v>1</v>
      </c>
      <c r="AL25" s="1">
        <v>0</v>
      </c>
      <c r="AM25" s="1">
        <v>0.15999999642372131</v>
      </c>
      <c r="AN25" s="1">
        <v>111115</v>
      </c>
      <c r="AO25">
        <f>X25*0.000001/(K25*0.0001)</f>
        <v>1.1044033274931064</v>
      </c>
      <c r="AP25">
        <f>(U25-T25)/(1000-U25)*AO25</f>
        <v>4.9464561362615438E-3</v>
      </c>
      <c r="AQ25">
        <f>(P25+273.15)</f>
        <v>297.86057319641111</v>
      </c>
      <c r="AR25">
        <f>(O25+273.15)</f>
        <v>302.02298583984373</v>
      </c>
      <c r="AS25">
        <f>(Y25*AK25+Z25*AL25)*AM25</f>
        <v>8.0472636140749501</v>
      </c>
      <c r="AT25">
        <f>((AS25+0.00000010773*(AR25^4-AQ25^4))-AP25*44100)/(L25*0.92*2*29.3+0.00000043092*AQ25^3)</f>
        <v>-1.2754586788982238</v>
      </c>
      <c r="AU25">
        <f>0.61365*EXP(17.502*J25/(240.97+J25))</f>
        <v>3.1252230113265855</v>
      </c>
      <c r="AV25">
        <f>AU25*1000/AA25</f>
        <v>35.415098320945987</v>
      </c>
      <c r="AW25">
        <f>(AV25-U25)</f>
        <v>30.70177949617792</v>
      </c>
      <c r="AX25">
        <f>IF(D25,P25,(O25+P25)/2)</f>
        <v>26.791779518127441</v>
      </c>
      <c r="AY25">
        <f>0.61365*EXP(17.502*AX25/(240.97+AX25))</f>
        <v>3.5356219906056059</v>
      </c>
      <c r="AZ25">
        <f>IF(AW25&lt;&gt;0,(1000-(AV25+U25)/2)/AW25*AP25,0)</f>
        <v>0.15788040589798827</v>
      </c>
      <c r="BA25">
        <f>U25*AA25/1000</f>
        <v>0.41592917002215107</v>
      </c>
      <c r="BB25">
        <f>(AY25-BA25)</f>
        <v>3.1196928205834547</v>
      </c>
      <c r="BC25">
        <f>1/(1.6/F25+1.37/N25)</f>
        <v>9.9201239589292861E-2</v>
      </c>
      <c r="BD25">
        <f>G25*AA25*0.001</f>
        <v>38.158644903192936</v>
      </c>
      <c r="BE25">
        <f>G25/S25</f>
        <v>1.0734575486001956</v>
      </c>
      <c r="BF25">
        <f>(1-AP25*AA25/AU25/F25)*100</f>
        <v>14.796850756096569</v>
      </c>
      <c r="BG25">
        <f>(S25-E25/(N25/1.35))</f>
        <v>404.40149430950981</v>
      </c>
      <c r="BH25">
        <f>E25*BF25/100/BG25</f>
        <v>-1.8298952689199E-3</v>
      </c>
    </row>
    <row r="26" spans="1:60" x14ac:dyDescent="0.25">
      <c r="A26" s="1" t="s">
        <v>1</v>
      </c>
      <c r="B26" s="1" t="s">
        <v>3859</v>
      </c>
      <c r="K26" s="1">
        <v>2.72</v>
      </c>
    </row>
    <row r="27" spans="1:60" x14ac:dyDescent="0.25">
      <c r="A27" s="1" t="s">
        <v>1</v>
      </c>
      <c r="B27" s="1" t="s">
        <v>3858</v>
      </c>
      <c r="K27" s="1">
        <v>2.72</v>
      </c>
    </row>
    <row r="28" spans="1:60" x14ac:dyDescent="0.25">
      <c r="A28" s="1">
        <v>4</v>
      </c>
      <c r="B28" s="1" t="s">
        <v>3857</v>
      </c>
      <c r="C28" s="1">
        <v>862.50000200048089</v>
      </c>
      <c r="D28" s="1">
        <v>0</v>
      </c>
      <c r="E28">
        <f>(R28-S28*(1000-T28)/(1000-U28))*AO28</f>
        <v>-3.8289209337262466</v>
      </c>
      <c r="F28">
        <f>IF(AZ28&lt;&gt;0,1/(1/AZ28-1/N28),0)</f>
        <v>0.16393507380529465</v>
      </c>
      <c r="G28">
        <f>((BC28-AP28/2)*S28-E28)/(BC28+AP28/2)</f>
        <v>420.09983582417516</v>
      </c>
      <c r="H28">
        <f>AP28*1000</f>
        <v>4.9044533276772597</v>
      </c>
      <c r="I28">
        <f>(AU28-BA28)</f>
        <v>2.6865118246356814</v>
      </c>
      <c r="J28">
        <f>(P28+AT28*D28)</f>
        <v>24.575536727905273</v>
      </c>
      <c r="K28" s="1">
        <v>2.72</v>
      </c>
      <c r="L28">
        <f>(K28*AI28+AJ28)</f>
        <v>2.140174012184143</v>
      </c>
      <c r="M28" s="1">
        <v>1</v>
      </c>
      <c r="N28">
        <f>L28*(M28+1)*(M28+1)/(M28*M28+1)</f>
        <v>4.2803480243682861</v>
      </c>
      <c r="O28" s="1">
        <v>28.827064514160156</v>
      </c>
      <c r="P28" s="1">
        <v>24.575536727905273</v>
      </c>
      <c r="Q28" s="1">
        <v>28.765466690063477</v>
      </c>
      <c r="R28" s="1">
        <v>400.13836669921875</v>
      </c>
      <c r="S28" s="1">
        <v>401.82086181640625</v>
      </c>
      <c r="T28" s="1">
        <v>0.26700502634048462</v>
      </c>
      <c r="U28" s="1">
        <v>4.6868753433227539</v>
      </c>
      <c r="V28" s="1">
        <v>0.59174102544784546</v>
      </c>
      <c r="W28" s="1">
        <v>10.38713264465332</v>
      </c>
      <c r="X28" s="1">
        <v>300.40676879882813</v>
      </c>
      <c r="Y28" s="1">
        <v>100.01786041259766</v>
      </c>
      <c r="Z28" s="1">
        <v>8.6617660522460938</v>
      </c>
      <c r="AA28" s="1">
        <v>88.243156433105469</v>
      </c>
      <c r="AB28" s="1">
        <v>3.3011424541473389</v>
      </c>
      <c r="AC28" s="1">
        <v>4.3742709159851074</v>
      </c>
      <c r="AD28" s="1">
        <v>7.7489808201789856E-2</v>
      </c>
      <c r="AE28" s="1">
        <v>2.9661222361028194E-3</v>
      </c>
      <c r="AF28" s="1">
        <v>2.4514077231287956E-2</v>
      </c>
      <c r="AG28" s="1">
        <v>8.0713909119367599E-3</v>
      </c>
      <c r="AH28" s="1">
        <v>1</v>
      </c>
      <c r="AI28" s="1">
        <v>-0.21956524252891541</v>
      </c>
      <c r="AJ28" s="1">
        <v>2.737391471862793</v>
      </c>
      <c r="AK28" s="1">
        <v>1</v>
      </c>
      <c r="AL28" s="1">
        <v>0</v>
      </c>
      <c r="AM28" s="1">
        <v>0.15999999642372131</v>
      </c>
      <c r="AN28" s="1">
        <v>111115</v>
      </c>
      <c r="AO28">
        <f>X28*0.000001/(K28*0.0001)</f>
        <v>1.1044366499956915</v>
      </c>
      <c r="AP28">
        <f>(U28-T28)/(1000-U28)*AO28</f>
        <v>4.9044533276772599E-3</v>
      </c>
      <c r="AQ28">
        <f>(P28+273.15)</f>
        <v>297.72553672790525</v>
      </c>
      <c r="AR28">
        <f>(O28+273.15)</f>
        <v>301.97706451416013</v>
      </c>
      <c r="AS28">
        <f>(Y28*AK28+Z28*AL28)*AM28</f>
        <v>16.002857308323883</v>
      </c>
      <c r="AT28">
        <f>((AS28+0.00000010773*(AR28^4-AQ28^4))-AP28*44100)/(L28*0.92*2*29.3+0.00000043092*AQ28^3)</f>
        <v>-1.1904128590501981</v>
      </c>
      <c r="AU28">
        <f>0.61365*EXP(17.502*J28/(240.97+J28))</f>
        <v>3.1000964987389761</v>
      </c>
      <c r="AV28">
        <f>AU28*1000/AA28</f>
        <v>35.13129656789949</v>
      </c>
      <c r="AW28">
        <f>(AV28-U28)</f>
        <v>30.444421224576736</v>
      </c>
      <c r="AX28">
        <f>IF(D28,P28,(O28+P28)/2)</f>
        <v>26.701300621032715</v>
      </c>
      <c r="AY28">
        <f>0.61365*EXP(17.502*AX28/(240.97+AX28))</f>
        <v>3.5168479487165922</v>
      </c>
      <c r="AZ28">
        <f>IF(AW28&lt;&gt;0,(1000-(AV28+U28)/2)/AW28*AP28,0)</f>
        <v>0.15788804488524411</v>
      </c>
      <c r="BA28">
        <f>U28*AA28/1000</f>
        <v>0.41358467410329469</v>
      </c>
      <c r="BB28">
        <f>(AY28-BA28)</f>
        <v>3.1032632746132975</v>
      </c>
      <c r="BC28">
        <f>1/(1.6/F28+1.37/N28)</f>
        <v>9.9206064992512458E-2</v>
      </c>
      <c r="BD28">
        <f>G28*AA28*0.001</f>
        <v>37.070935530154614</v>
      </c>
      <c r="BE28">
        <f>G28/S28</f>
        <v>1.0454903558892885</v>
      </c>
      <c r="BF28">
        <f>(1-AP28*AA28/AU28/F28)*100</f>
        <v>14.842177651137579</v>
      </c>
      <c r="BG28">
        <f>(S28-E28/(N28/1.35))</f>
        <v>403.02848400766328</v>
      </c>
      <c r="BH28">
        <f>E28*BF28/100/BG28</f>
        <v>-1.4100622404009527E-3</v>
      </c>
    </row>
    <row r="29" spans="1:60" x14ac:dyDescent="0.25">
      <c r="A29" s="1" t="s">
        <v>1</v>
      </c>
      <c r="B29" s="1" t="s">
        <v>3856</v>
      </c>
      <c r="K29" s="1">
        <v>2.72</v>
      </c>
    </row>
    <row r="30" spans="1:60" x14ac:dyDescent="0.25">
      <c r="A30" s="1" t="s">
        <v>1</v>
      </c>
      <c r="B30" s="1" t="s">
        <v>3855</v>
      </c>
      <c r="K30" s="1">
        <v>2.72</v>
      </c>
    </row>
    <row r="31" spans="1:60" x14ac:dyDescent="0.25">
      <c r="A31" s="1">
        <v>5</v>
      </c>
      <c r="B31" s="1" t="s">
        <v>3854</v>
      </c>
      <c r="C31" s="1">
        <v>1065.5000020004809</v>
      </c>
      <c r="D31" s="1">
        <v>0</v>
      </c>
      <c r="E31">
        <f>(R31-S31*(1000-T31)/(1000-U31))*AO31</f>
        <v>-2.9789342984400822</v>
      </c>
      <c r="F31">
        <f>IF(AZ31&lt;&gt;0,1/(1/AZ31-1/N31),0)</f>
        <v>0.1640086571904826</v>
      </c>
      <c r="G31">
        <f>((BC31-AP31/2)*S31-E31)/(BC31+AP31/2)</f>
        <v>410.98137234443891</v>
      </c>
      <c r="H31">
        <f>AP31*1000</f>
        <v>4.8896974166422398</v>
      </c>
      <c r="I31">
        <f>(AU31-BA31)</f>
        <v>2.6772549622772073</v>
      </c>
      <c r="J31">
        <f>(P31+AT31*D31)</f>
        <v>24.526832580566406</v>
      </c>
      <c r="K31" s="1">
        <v>2.72</v>
      </c>
      <c r="L31">
        <f>(K31*AI31+AJ31)</f>
        <v>2.140174012184143</v>
      </c>
      <c r="M31" s="1">
        <v>1</v>
      </c>
      <c r="N31">
        <f>L31*(M31+1)*(M31+1)/(M31*M31+1)</f>
        <v>4.2803480243682861</v>
      </c>
      <c r="O31" s="1">
        <v>28.784540176391602</v>
      </c>
      <c r="P31" s="1">
        <v>24.526832580566406</v>
      </c>
      <c r="Q31" s="1">
        <v>28.726116180419922</v>
      </c>
      <c r="R31" s="1">
        <v>400.04550170898438</v>
      </c>
      <c r="S31" s="1">
        <v>400.9677734375</v>
      </c>
      <c r="T31" s="1">
        <v>0.28211545944213867</v>
      </c>
      <c r="U31" s="1">
        <v>4.6898322105407715</v>
      </c>
      <c r="V31" s="1">
        <v>0.62673664093017578</v>
      </c>
      <c r="W31" s="1">
        <v>10.418746948242188</v>
      </c>
      <c r="X31" s="1">
        <v>300.327880859375</v>
      </c>
      <c r="Y31" s="1">
        <v>149.95053100585938</v>
      </c>
      <c r="Z31" s="1">
        <v>9.1678695678710938</v>
      </c>
      <c r="AA31" s="1">
        <v>88.238227844238281</v>
      </c>
      <c r="AB31" s="1">
        <v>2.4923610687255859</v>
      </c>
      <c r="AC31" s="1">
        <v>4.370521068572998</v>
      </c>
      <c r="AD31" s="1">
        <v>2.0628850907087326E-2</v>
      </c>
      <c r="AE31" s="1">
        <v>1.7299496103078127E-3</v>
      </c>
      <c r="AF31" s="1">
        <v>2.6488782837986946E-2</v>
      </c>
      <c r="AG31" s="1">
        <v>9.6654612571001053E-3</v>
      </c>
      <c r="AH31" s="1">
        <v>1</v>
      </c>
      <c r="AI31" s="1">
        <v>-0.21956524252891541</v>
      </c>
      <c r="AJ31" s="1">
        <v>2.737391471862793</v>
      </c>
      <c r="AK31" s="1">
        <v>1</v>
      </c>
      <c r="AL31" s="1">
        <v>0</v>
      </c>
      <c r="AM31" s="1">
        <v>0.15999999642372131</v>
      </c>
      <c r="AN31" s="1">
        <v>111115</v>
      </c>
      <c r="AO31">
        <f>X31*0.000001/(K31*0.0001)</f>
        <v>1.1041466208065256</v>
      </c>
      <c r="AP31">
        <f>(U31-T31)/(1000-U31)*AO31</f>
        <v>4.8896974166422399E-3</v>
      </c>
      <c r="AQ31">
        <f>(P31+273.15)</f>
        <v>297.67683258056638</v>
      </c>
      <c r="AR31">
        <f>(O31+273.15)</f>
        <v>301.93454017639158</v>
      </c>
      <c r="AS31">
        <f>(Y31*AK31+Z31*AL31)*AM31</f>
        <v>23.992084424672612</v>
      </c>
      <c r="AT31">
        <f>((AS31+0.00000010773*(AR31^4-AQ31^4))-AP31*44100)/(L31*0.92*2*29.3+0.00000043092*AQ31^3)</f>
        <v>-1.1219101966146279</v>
      </c>
      <c r="AU31">
        <f>0.61365*EXP(17.502*J31/(240.97+J31))</f>
        <v>3.0910774454221515</v>
      </c>
      <c r="AV31">
        <f>AU31*1000/AA31</f>
        <v>35.031046304314351</v>
      </c>
      <c r="AW31">
        <f>(AV31-U31)</f>
        <v>30.34121409377358</v>
      </c>
      <c r="AX31">
        <f>IF(D31,P31,(O31+P31)/2)</f>
        <v>26.655686378479004</v>
      </c>
      <c r="AY31">
        <f>0.61365*EXP(17.502*AX31/(240.97+AX31))</f>
        <v>3.5074162026446887</v>
      </c>
      <c r="AZ31">
        <f>IF(AW31&lt;&gt;0,(1000-(AV31+U31)/2)/AW31*AP31,0)</f>
        <v>0.15795629875916267</v>
      </c>
      <c r="BA31">
        <f>U31*AA31/1000</f>
        <v>0.4138224831449443</v>
      </c>
      <c r="BB31">
        <f>(AY31-BA31)</f>
        <v>3.0935937194997445</v>
      </c>
      <c r="BC31">
        <f>1/(1.6/F31+1.37/N31)</f>
        <v>9.9249179779308541E-2</v>
      </c>
      <c r="BD31">
        <f>G31*AA31*0.001</f>
        <v>36.264267972666332</v>
      </c>
      <c r="BE31">
        <f>G31/S31</f>
        <v>1.0249735753601648</v>
      </c>
      <c r="BF31">
        <f>(1-AP31*AA31/AU31/F31)*100</f>
        <v>14.893622943408424</v>
      </c>
      <c r="BG31">
        <f>(S31-E31/(N31/1.35))</f>
        <v>401.90731416643121</v>
      </c>
      <c r="BH31">
        <f>E31*BF31/100/BG31</f>
        <v>-1.1039143267689054E-3</v>
      </c>
    </row>
    <row r="32" spans="1:60" x14ac:dyDescent="0.25">
      <c r="A32" s="1" t="s">
        <v>1</v>
      </c>
      <c r="B32" s="1" t="s">
        <v>3853</v>
      </c>
      <c r="K32" s="1">
        <v>2.72</v>
      </c>
    </row>
    <row r="33" spans="1:60" x14ac:dyDescent="0.25">
      <c r="A33" s="1" t="s">
        <v>1</v>
      </c>
      <c r="B33" s="1" t="s">
        <v>3852</v>
      </c>
      <c r="K33" s="1">
        <v>2.72</v>
      </c>
    </row>
    <row r="34" spans="1:60" x14ac:dyDescent="0.25">
      <c r="A34" s="1">
        <v>6</v>
      </c>
      <c r="B34" s="1" t="s">
        <v>3851</v>
      </c>
      <c r="C34" s="1">
        <v>1268.5000020004809</v>
      </c>
      <c r="D34" s="1">
        <v>0</v>
      </c>
      <c r="E34">
        <f>(R34-S34*(1000-T34)/(1000-U34))*AO34</f>
        <v>-1.4162249128006068</v>
      </c>
      <c r="F34">
        <f>IF(AZ34&lt;&gt;0,1/(1/AZ34-1/N34),0)</f>
        <v>0.16611794767596005</v>
      </c>
      <c r="G34">
        <f>((BC34-AP34/2)*S34-E34)/(BC34+AP34/2)</f>
        <v>393.9275703809476</v>
      </c>
      <c r="H34">
        <f>AP34*1000</f>
        <v>4.9766932709734757</v>
      </c>
      <c r="I34">
        <f>(AU34-BA34)</f>
        <v>2.6910860505787735</v>
      </c>
      <c r="J34">
        <f>(P34+AT34*D34)</f>
        <v>24.642419815063477</v>
      </c>
      <c r="K34" s="1">
        <v>2.72</v>
      </c>
      <c r="L34">
        <f>(K34*AI34+AJ34)</f>
        <v>2.140174012184143</v>
      </c>
      <c r="M34" s="1">
        <v>1</v>
      </c>
      <c r="N34">
        <f>L34*(M34+1)*(M34+1)/(M34*M34+1)</f>
        <v>4.2803480243682861</v>
      </c>
      <c r="O34" s="1">
        <v>28.749008178710938</v>
      </c>
      <c r="P34" s="1">
        <v>24.642419815063477</v>
      </c>
      <c r="Q34" s="1">
        <v>28.690980911254883</v>
      </c>
      <c r="R34" s="1">
        <v>399.99899291992188</v>
      </c>
      <c r="S34" s="1">
        <v>399.48117065429688</v>
      </c>
      <c r="T34" s="1">
        <v>0.29131525754928589</v>
      </c>
      <c r="U34" s="1">
        <v>4.7761330604553223</v>
      </c>
      <c r="V34" s="1">
        <v>0.64850246906280518</v>
      </c>
      <c r="W34" s="1">
        <v>10.632241249084473</v>
      </c>
      <c r="X34" s="1">
        <v>300.39019775390625</v>
      </c>
      <c r="Y34" s="1">
        <v>300.10906982421875</v>
      </c>
      <c r="Z34" s="1">
        <v>8.502802848815918</v>
      </c>
      <c r="AA34" s="1">
        <v>88.237358093261719</v>
      </c>
      <c r="AB34" s="1">
        <v>1.3356227874755859</v>
      </c>
      <c r="AC34" s="1">
        <v>4.4412484169006348</v>
      </c>
      <c r="AD34" s="1">
        <v>4.3099753558635712E-2</v>
      </c>
      <c r="AE34" s="1">
        <v>1.9450532272458076E-3</v>
      </c>
      <c r="AF34" s="1">
        <v>2.6011915877461433E-2</v>
      </c>
      <c r="AG34" s="1">
        <v>1.0620174929499626E-2</v>
      </c>
      <c r="AH34" s="1">
        <v>1</v>
      </c>
      <c r="AI34" s="1">
        <v>-0.21956524252891541</v>
      </c>
      <c r="AJ34" s="1">
        <v>2.737391471862793</v>
      </c>
      <c r="AK34" s="1">
        <v>1</v>
      </c>
      <c r="AL34" s="1">
        <v>0</v>
      </c>
      <c r="AM34" s="1">
        <v>0.15999999642372131</v>
      </c>
      <c r="AN34" s="1">
        <v>111115</v>
      </c>
      <c r="AO34">
        <f>X34*0.000001/(K34*0.0001)</f>
        <v>1.1043757270364198</v>
      </c>
      <c r="AP34">
        <f>(U34-T34)/(1000-U34)*AO34</f>
        <v>4.9766932709734753E-3</v>
      </c>
      <c r="AQ34">
        <f>(P34+273.15)</f>
        <v>297.79241981506345</v>
      </c>
      <c r="AR34">
        <f>(O34+273.15)</f>
        <v>301.89900817871091</v>
      </c>
      <c r="AS34">
        <f>(Y34*AK34+Z34*AL34)*AM34</f>
        <v>48.01745009860133</v>
      </c>
      <c r="AT34">
        <f>((AS34+0.00000010773*(AR34^4-AQ34^4))-AP34*44100)/(L34*0.92*2*29.3+0.00000043092*AQ34^3)</f>
        <v>-0.97622081640251779</v>
      </c>
      <c r="AU34">
        <f>0.61365*EXP(17.502*J34/(240.97+J34))</f>
        <v>3.1125194137352357</v>
      </c>
      <c r="AV34">
        <f>AU34*1000/AA34</f>
        <v>35.274394893436011</v>
      </c>
      <c r="AW34">
        <f>(AV34-U34)</f>
        <v>30.498261832980688</v>
      </c>
      <c r="AX34">
        <f>IF(D34,P34,(O34+P34)/2)</f>
        <v>26.695713996887207</v>
      </c>
      <c r="AY34">
        <f>0.61365*EXP(17.502*AX34/(240.97+AX34))</f>
        <v>3.5156916028801684</v>
      </c>
      <c r="AZ34">
        <f>IF(AW34&lt;&gt;0,(1000-(AV34+U34)/2)/AW34*AP34,0)</f>
        <v>0.15991185665590749</v>
      </c>
      <c r="BA34">
        <f>U34*AA34/1000</f>
        <v>0.42143336315646229</v>
      </c>
      <c r="BB34">
        <f>(AY34-BA34)</f>
        <v>3.0942582397237062</v>
      </c>
      <c r="BC34">
        <f>1/(1.6/F34+1.37/N34)</f>
        <v>0.10048455615327516</v>
      </c>
      <c r="BD34">
        <f>G34*AA34*0.001</f>
        <v>34.759128090512235</v>
      </c>
      <c r="BE34">
        <f>G34/S34</f>
        <v>0.98609796736038091</v>
      </c>
      <c r="BF34">
        <f>(1-AP34*AA34/AU34/F34)*100</f>
        <v>15.069291848830302</v>
      </c>
      <c r="BG34">
        <f>(S34-E34/(N34/1.35))</f>
        <v>399.92784078985505</v>
      </c>
      <c r="BH34">
        <f>E34*BF34/100/BG34</f>
        <v>-5.3363392987162994E-4</v>
      </c>
    </row>
    <row r="35" spans="1:60" x14ac:dyDescent="0.25">
      <c r="A35" s="1" t="s">
        <v>1</v>
      </c>
      <c r="B35" s="1" t="s">
        <v>3850</v>
      </c>
      <c r="K35" s="1">
        <v>2.72</v>
      </c>
    </row>
    <row r="36" spans="1:60" x14ac:dyDescent="0.25">
      <c r="A36" s="1" t="s">
        <v>1</v>
      </c>
      <c r="B36" s="1" t="s">
        <v>3849</v>
      </c>
      <c r="K36" s="1">
        <v>2.72</v>
      </c>
    </row>
    <row r="37" spans="1:60" x14ac:dyDescent="0.25">
      <c r="A37" s="1">
        <v>7</v>
      </c>
      <c r="B37" s="1" t="s">
        <v>3848</v>
      </c>
      <c r="C37" s="1">
        <v>1471.5000020004809</v>
      </c>
      <c r="D37" s="1">
        <v>0</v>
      </c>
      <c r="E37">
        <f>(R37-S37*(1000-T37)/(1000-U37))*AO37</f>
        <v>-0.94192524148805823</v>
      </c>
      <c r="F37">
        <f>IF(AZ37&lt;&gt;0,1/(1/AZ37-1/N37),0)</f>
        <v>0.16912815342819362</v>
      </c>
      <c r="G37">
        <f>((BC37-AP37/2)*S37-E37)/(BC37+AP37/2)</f>
        <v>388.57944186629965</v>
      </c>
      <c r="H37">
        <f>AP37*1000</f>
        <v>5.1234677632672314</v>
      </c>
      <c r="I37">
        <f>(AU37-BA37)</f>
        <v>2.7219362569774486</v>
      </c>
      <c r="J37">
        <f>(P37+AT37*D37)</f>
        <v>24.875812530517578</v>
      </c>
      <c r="K37" s="1">
        <v>2.72</v>
      </c>
      <c r="L37">
        <f>(K37*AI37+AJ37)</f>
        <v>2.140174012184143</v>
      </c>
      <c r="M37" s="1">
        <v>1</v>
      </c>
      <c r="N37">
        <f>L37*(M37+1)*(M37+1)/(M37*M37+1)</f>
        <v>4.2803480243682861</v>
      </c>
      <c r="O37" s="1">
        <v>28.719554901123047</v>
      </c>
      <c r="P37" s="1">
        <v>24.875812530517578</v>
      </c>
      <c r="Q37" s="1">
        <v>28.662975311279297</v>
      </c>
      <c r="R37" s="1">
        <v>400.1009521484375</v>
      </c>
      <c r="S37" s="1">
        <v>399.1021728515625</v>
      </c>
      <c r="T37" s="1">
        <v>0.30484879016876221</v>
      </c>
      <c r="U37" s="1">
        <v>4.9219517707824707</v>
      </c>
      <c r="V37" s="1">
        <v>0.67975074052810669</v>
      </c>
      <c r="W37" s="1">
        <v>10.974950790405273</v>
      </c>
      <c r="X37" s="1">
        <v>300.34506225585938</v>
      </c>
      <c r="Y37" s="1">
        <v>500.76092529296875</v>
      </c>
      <c r="Z37" s="1">
        <v>8.2926425933837891</v>
      </c>
      <c r="AA37" s="1">
        <v>88.232315063476563</v>
      </c>
      <c r="AB37" s="1">
        <v>0.89286309480667114</v>
      </c>
      <c r="AC37" s="1">
        <v>4.5718121528625488</v>
      </c>
      <c r="AD37" s="1">
        <v>7.1398772299289703E-2</v>
      </c>
      <c r="AE37" s="1">
        <v>2.9760671313852072E-3</v>
      </c>
      <c r="AF37" s="1">
        <v>1.6193537041544914E-2</v>
      </c>
      <c r="AG37" s="1">
        <v>1.1675291694700718E-2</v>
      </c>
      <c r="AH37" s="1">
        <v>1</v>
      </c>
      <c r="AI37" s="1">
        <v>-0.21956524252891541</v>
      </c>
      <c r="AJ37" s="1">
        <v>2.737391471862793</v>
      </c>
      <c r="AK37" s="1">
        <v>1</v>
      </c>
      <c r="AL37" s="1">
        <v>0</v>
      </c>
      <c r="AM37" s="1">
        <v>0.15999999642372131</v>
      </c>
      <c r="AN37" s="1">
        <v>111115</v>
      </c>
      <c r="AO37">
        <f>X37*0.000001/(K37*0.0001)</f>
        <v>1.1042097877053652</v>
      </c>
      <c r="AP37">
        <f>(U37-T37)/(1000-U37)*AO37</f>
        <v>5.1234677632672311E-3</v>
      </c>
      <c r="AQ37">
        <f>(P37+273.15)</f>
        <v>298.02581253051756</v>
      </c>
      <c r="AR37">
        <f>(O37+273.15)</f>
        <v>301.86955490112302</v>
      </c>
      <c r="AS37">
        <f>(Y37*AK37+Z37*AL37)*AM37</f>
        <v>80.121746256014376</v>
      </c>
      <c r="AT37">
        <f>((AS37+0.00000010773*(AR37^4-AQ37^4))-AP37*44100)/(L37*0.92*2*29.3+0.00000043092*AQ37^3)</f>
        <v>-0.79758051669389285</v>
      </c>
      <c r="AU37">
        <f>0.61365*EXP(17.502*J37/(240.97+J37))</f>
        <v>3.156211456344364</v>
      </c>
      <c r="AV37">
        <f>AU37*1000/AA37</f>
        <v>35.77160424810009</v>
      </c>
      <c r="AW37">
        <f>(AV37-U37)</f>
        <v>30.849652477317619</v>
      </c>
      <c r="AX37">
        <f>IF(D37,P37,(O37+P37)/2)</f>
        <v>26.797683715820313</v>
      </c>
      <c r="AY37">
        <f>0.61365*EXP(17.502*AX37/(240.97+AX37))</f>
        <v>3.5368501254246807</v>
      </c>
      <c r="AZ37">
        <f>IF(AW37&lt;&gt;0,(1000-(AV37+U37)/2)/AW37*AP37,0)</f>
        <v>0.16269945684930859</v>
      </c>
      <c r="BA37">
        <f>U37*AA37/1000</f>
        <v>0.43427519936691533</v>
      </c>
      <c r="BB37">
        <f>(AY37-BA37)</f>
        <v>3.1025749260577653</v>
      </c>
      <c r="BC37">
        <f>1/(1.6/F37+1.37/N37)</f>
        <v>0.10224583716730705</v>
      </c>
      <c r="BD37">
        <f>G37*AA37*0.001</f>
        <v>34.285263741937229</v>
      </c>
      <c r="BE37">
        <f>G37/S37</f>
        <v>0.97363399224294234</v>
      </c>
      <c r="BF37">
        <f>(1-AP37*AA37/AU37/F37)*100</f>
        <v>15.314377663133049</v>
      </c>
      <c r="BG37">
        <f>(S37-E37/(N37/1.35))</f>
        <v>399.39925128274837</v>
      </c>
      <c r="BH37">
        <f>E37*BF37/100/BG37</f>
        <v>-3.6116739909394509E-4</v>
      </c>
    </row>
    <row r="38" spans="1:60" x14ac:dyDescent="0.25">
      <c r="A38" s="1" t="s">
        <v>1</v>
      </c>
      <c r="B38" s="1" t="s">
        <v>3847</v>
      </c>
      <c r="K38" s="1">
        <v>2.72</v>
      </c>
    </row>
    <row r="39" spans="1:60" x14ac:dyDescent="0.25">
      <c r="A39" s="1" t="s">
        <v>1</v>
      </c>
      <c r="B39" s="1" t="s">
        <v>1333</v>
      </c>
      <c r="K39" s="1">
        <v>2.72</v>
      </c>
    </row>
    <row r="40" spans="1:60" x14ac:dyDescent="0.25">
      <c r="A40" s="1">
        <v>8</v>
      </c>
      <c r="B40" s="1" t="s">
        <v>3846</v>
      </c>
      <c r="C40" s="1">
        <v>1674.5000020004809</v>
      </c>
      <c r="D40" s="1">
        <v>0</v>
      </c>
      <c r="E40">
        <f>(R40-S40*(1000-T40)/(1000-U40))*AO40</f>
        <v>-1.0768046578491841</v>
      </c>
      <c r="F40">
        <f>IF(AZ40&lt;&gt;0,1/(1/AZ40-1/N40),0)</f>
        <v>0.17316761168226807</v>
      </c>
      <c r="G40">
        <f>((BC40-AP40/2)*S40-E40)/(BC40+AP40/2)</f>
        <v>389.22190823707865</v>
      </c>
      <c r="H40">
        <f>AP40*1000</f>
        <v>5.3323119310435354</v>
      </c>
      <c r="I40">
        <f>(AU40-BA40)</f>
        <v>2.7678366136730634</v>
      </c>
      <c r="J40">
        <f>(P40+AT40*D40)</f>
        <v>25.210723876953125</v>
      </c>
      <c r="K40" s="1">
        <v>2.72</v>
      </c>
      <c r="L40">
        <f>(K40*AI40+AJ40)</f>
        <v>2.140174012184143</v>
      </c>
      <c r="M40" s="1">
        <v>1</v>
      </c>
      <c r="N40">
        <f>L40*(M40+1)*(M40+1)/(M40*M40+1)</f>
        <v>4.2803480243682861</v>
      </c>
      <c r="O40" s="1">
        <v>28.701427459716797</v>
      </c>
      <c r="P40" s="1">
        <v>25.210723876953125</v>
      </c>
      <c r="Q40" s="1">
        <v>28.647533416748047</v>
      </c>
      <c r="R40" s="1">
        <v>399.96994018554688</v>
      </c>
      <c r="S40" s="1">
        <v>399.01834106445313</v>
      </c>
      <c r="T40" s="1">
        <v>0.31946659088134766</v>
      </c>
      <c r="U40" s="1">
        <v>5.1232500076293945</v>
      </c>
      <c r="V40" s="1">
        <v>0.71304982900619507</v>
      </c>
      <c r="W40" s="1">
        <v>11.435100555419922</v>
      </c>
      <c r="X40" s="1">
        <v>300.3795166015625</v>
      </c>
      <c r="Y40" s="1">
        <v>749.81494140625</v>
      </c>
      <c r="Z40" s="1">
        <v>8.5175132751464844</v>
      </c>
      <c r="AA40" s="1">
        <v>88.226760864257813</v>
      </c>
      <c r="AB40" s="1">
        <v>0.92503470182418823</v>
      </c>
      <c r="AC40" s="1">
        <v>4.7621779441833496</v>
      </c>
      <c r="AD40" s="1">
        <v>4.3648287653923035E-2</v>
      </c>
      <c r="AE40" s="1">
        <v>3.2245898619294167E-3</v>
      </c>
      <c r="AF40" s="1">
        <v>2.1937230601906776E-2</v>
      </c>
      <c r="AG40" s="1">
        <v>1.0720108635723591E-2</v>
      </c>
      <c r="AH40" s="1">
        <v>1</v>
      </c>
      <c r="AI40" s="1">
        <v>-0.21956524252891541</v>
      </c>
      <c r="AJ40" s="1">
        <v>2.737391471862793</v>
      </c>
      <c r="AK40" s="1">
        <v>1</v>
      </c>
      <c r="AL40" s="1">
        <v>0</v>
      </c>
      <c r="AM40" s="1">
        <v>0.15999999642372131</v>
      </c>
      <c r="AN40" s="1">
        <v>111115</v>
      </c>
      <c r="AO40">
        <f>X40*0.000001/(K40*0.0001)</f>
        <v>1.1043364580939796</v>
      </c>
      <c r="AP40">
        <f>(U40-T40)/(1000-U40)*AO40</f>
        <v>5.332311931043535E-3</v>
      </c>
      <c r="AQ40">
        <f>(P40+273.15)</f>
        <v>298.3607238769531</v>
      </c>
      <c r="AR40">
        <f>(O40+273.15)</f>
        <v>301.85142745971677</v>
      </c>
      <c r="AS40">
        <f>(Y40*AK40+Z40*AL40)*AM40</f>
        <v>119.97038794345281</v>
      </c>
      <c r="AT40">
        <f>((AS40+0.00000010773*(AR40^4-AQ40^4))-AP40*44100)/(L40*0.92*2*29.3+0.00000043092*AQ40^3)</f>
        <v>-0.58762550888990139</v>
      </c>
      <c r="AU40">
        <f>0.61365*EXP(17.502*J40/(240.97+J40))</f>
        <v>3.2198443669439891</v>
      </c>
      <c r="AV40">
        <f>AU40*1000/AA40</f>
        <v>36.49509894053476</v>
      </c>
      <c r="AW40">
        <f>(AV40-U40)</f>
        <v>31.371848932905365</v>
      </c>
      <c r="AX40">
        <f>IF(D40,P40,(O40+P40)/2)</f>
        <v>26.956075668334961</v>
      </c>
      <c r="AY40">
        <f>0.61365*EXP(17.502*AX40/(240.97+AX40))</f>
        <v>3.5699366213604944</v>
      </c>
      <c r="AZ40">
        <f>IF(AW40&lt;&gt;0,(1000-(AV40+U40)/2)/AW40*AP40,0)</f>
        <v>0.16643427465454994</v>
      </c>
      <c r="BA40">
        <f>U40*AA40/1000</f>
        <v>0.45200775327092563</v>
      </c>
      <c r="BB40">
        <f>(AY40-BA40)</f>
        <v>3.1179288680895687</v>
      </c>
      <c r="BC40">
        <f>1/(1.6/F40+1.37/N40)</f>
        <v>0.10460611562883633</v>
      </c>
      <c r="BD40">
        <f>G40*AA40*0.001</f>
        <v>34.339788221162841</v>
      </c>
      <c r="BE40">
        <f>G40/S40</f>
        <v>0.9754486653389397</v>
      </c>
      <c r="BF40">
        <f>(1-AP40*AA40/AU40/F40)*100</f>
        <v>15.624893435040853</v>
      </c>
      <c r="BG40">
        <f>(S40-E40/(N40/1.35))</f>
        <v>399.35795977765599</v>
      </c>
      <c r="BH40">
        <f>E40*BF40/100/BG40</f>
        <v>-4.213001798841442E-4</v>
      </c>
    </row>
    <row r="41" spans="1:60" x14ac:dyDescent="0.25">
      <c r="A41" s="1" t="s">
        <v>1</v>
      </c>
      <c r="B41" s="1" t="s">
        <v>3845</v>
      </c>
      <c r="K41" s="1">
        <v>2.72</v>
      </c>
    </row>
    <row r="42" spans="1:60" x14ac:dyDescent="0.25">
      <c r="A42" s="1" t="s">
        <v>1</v>
      </c>
      <c r="B42" s="1" t="s">
        <v>3844</v>
      </c>
      <c r="K42" s="1">
        <v>2.72</v>
      </c>
    </row>
    <row r="43" spans="1:60" x14ac:dyDescent="0.25">
      <c r="A43" s="1">
        <v>9</v>
      </c>
      <c r="B43" s="1" t="s">
        <v>1329</v>
      </c>
      <c r="C43" s="1">
        <v>1877.5000020004809</v>
      </c>
      <c r="D43" s="1">
        <v>0</v>
      </c>
      <c r="E43">
        <f>(R43-S43*(1000-T43)/(1000-U43))*AO43</f>
        <v>-1.2649571563364461</v>
      </c>
      <c r="F43">
        <f>IF(AZ43&lt;&gt;0,1/(1/AZ43-1/N43),0)</f>
        <v>0.17743606240144225</v>
      </c>
      <c r="G43">
        <f>((BC43-AP43/2)*S43-E43)/(BC43+AP43/2)</f>
        <v>390.49443494439606</v>
      </c>
      <c r="H43">
        <f>AP43*1000</f>
        <v>5.5612306871222223</v>
      </c>
      <c r="I43">
        <f>(AU43-BA43)</f>
        <v>2.8183540518563026</v>
      </c>
      <c r="J43">
        <f>(P43+AT43*D43)</f>
        <v>25.571157455444336</v>
      </c>
      <c r="K43" s="1">
        <v>2.72</v>
      </c>
      <c r="L43">
        <f>(K43*AI43+AJ43)</f>
        <v>2.140174012184143</v>
      </c>
      <c r="M43" s="1">
        <v>1</v>
      </c>
      <c r="N43">
        <f>L43*(M43+1)*(M43+1)/(M43*M43+1)</f>
        <v>4.2803480243682861</v>
      </c>
      <c r="O43" s="1">
        <v>28.693422317504883</v>
      </c>
      <c r="P43" s="1">
        <v>25.571157455444336</v>
      </c>
      <c r="Q43" s="1">
        <v>28.639310836791992</v>
      </c>
      <c r="R43" s="1">
        <v>400.05087280273438</v>
      </c>
      <c r="S43" s="1">
        <v>399.18606567382813</v>
      </c>
      <c r="T43" s="1">
        <v>0.33217513561248779</v>
      </c>
      <c r="U43" s="1">
        <v>5.3412437438964844</v>
      </c>
      <c r="V43" s="1">
        <v>0.74173039197921753</v>
      </c>
      <c r="W43" s="1">
        <v>11.926729202270508</v>
      </c>
      <c r="X43" s="1">
        <v>300.37026977539063</v>
      </c>
      <c r="Y43" s="1">
        <v>1000.379150390625</v>
      </c>
      <c r="Z43" s="1">
        <v>8.5029230117797852</v>
      </c>
      <c r="AA43" s="1">
        <v>88.223289489746094</v>
      </c>
      <c r="AB43" s="1">
        <v>0.78085285425186157</v>
      </c>
      <c r="AC43" s="1">
        <v>4.9700860977172852</v>
      </c>
      <c r="AD43" s="1">
        <v>0.12577766180038452</v>
      </c>
      <c r="AE43" s="1">
        <v>2.4257865734398365E-3</v>
      </c>
      <c r="AF43" s="1">
        <v>3.2385159283876419E-2</v>
      </c>
      <c r="AG43" s="1">
        <v>1.0441227816045284E-2</v>
      </c>
      <c r="AH43" s="1">
        <v>1</v>
      </c>
      <c r="AI43" s="1">
        <v>-0.21956524252891541</v>
      </c>
      <c r="AJ43" s="1">
        <v>2.737391471862793</v>
      </c>
      <c r="AK43" s="1">
        <v>1</v>
      </c>
      <c r="AL43" s="1">
        <v>0</v>
      </c>
      <c r="AM43" s="1">
        <v>0.15999999642372131</v>
      </c>
      <c r="AN43" s="1">
        <v>111115</v>
      </c>
      <c r="AO43">
        <f>X43*0.000001/(K43*0.0001)</f>
        <v>1.1043024624095241</v>
      </c>
      <c r="AP43">
        <f>(U43-T43)/(1000-U43)*AO43</f>
        <v>5.5612306871222223E-3</v>
      </c>
      <c r="AQ43">
        <f>(P43+273.15)</f>
        <v>298.72115745544431</v>
      </c>
      <c r="AR43">
        <f>(O43+273.15)</f>
        <v>301.84342231750486</v>
      </c>
      <c r="AS43">
        <f>(Y43*AK43+Z43*AL43)*AM43</f>
        <v>160.06066048486537</v>
      </c>
      <c r="AT43">
        <f>((AS43+0.00000010773*(AR43^4-AQ43^4))-AP43*44100)/(L43*0.92*2*29.3+0.00000043092*AQ43^3)</f>
        <v>-0.38432883440556365</v>
      </c>
      <c r="AU43">
        <f>0.61365*EXP(17.502*J43/(240.97+J43))</f>
        <v>3.2895761449093772</v>
      </c>
      <c r="AV43">
        <f>AU43*1000/AA43</f>
        <v>37.286935954612233</v>
      </c>
      <c r="AW43">
        <f>(AV43-U43)</f>
        <v>31.945692210715748</v>
      </c>
      <c r="AX43">
        <f>IF(D43,P43,(O43+P43)/2)</f>
        <v>27.132289886474609</v>
      </c>
      <c r="AY43">
        <f>0.61365*EXP(17.502*AX43/(240.97+AX43))</f>
        <v>3.6070632201758093</v>
      </c>
      <c r="AZ43">
        <f>IF(AW43&lt;&gt;0,(1000-(AV43+U43)/2)/AW43*AP43,0)</f>
        <v>0.17037346007981599</v>
      </c>
      <c r="BA43">
        <f>U43*AA43/1000</f>
        <v>0.47122209305307478</v>
      </c>
      <c r="BB43">
        <f>(AY43-BA43)</f>
        <v>3.1358411271227347</v>
      </c>
      <c r="BC43">
        <f>1/(1.6/F43+1.37/N43)</f>
        <v>0.10709619278250657</v>
      </c>
      <c r="BD43">
        <f>G43*AA43*0.001</f>
        <v>34.450703578234283</v>
      </c>
      <c r="BE43">
        <f>G43/S43</f>
        <v>0.97822661791873788</v>
      </c>
      <c r="BF43">
        <f>(1-AP43*AA43/AU43/F43)*100</f>
        <v>15.943302587851916</v>
      </c>
      <c r="BG43">
        <f>(S43-E43/(N43/1.35))</f>
        <v>399.58502672824056</v>
      </c>
      <c r="BH43">
        <f>E43*BF43/100/BG43</f>
        <v>-5.0471347410764535E-4</v>
      </c>
    </row>
    <row r="44" spans="1:60" x14ac:dyDescent="0.25">
      <c r="A44" s="1" t="s">
        <v>1</v>
      </c>
      <c r="B44" s="1" t="s">
        <v>3843</v>
      </c>
      <c r="K44" s="1">
        <v>2.72</v>
      </c>
    </row>
    <row r="45" spans="1:60" x14ac:dyDescent="0.25">
      <c r="A45" s="1" t="s">
        <v>1</v>
      </c>
      <c r="B45" s="1" t="s">
        <v>3842</v>
      </c>
      <c r="K45" s="1">
        <v>2.72</v>
      </c>
    </row>
    <row r="46" spans="1:60" x14ac:dyDescent="0.25">
      <c r="A46" s="1">
        <v>10</v>
      </c>
      <c r="B46" s="1" t="s">
        <v>3841</v>
      </c>
      <c r="C46" s="1">
        <v>2080.5000020004809</v>
      </c>
      <c r="D46" s="1">
        <v>0</v>
      </c>
      <c r="E46">
        <f>(R46-S46*(1000-T46)/(1000-U46))*AO46</f>
        <v>-1.3118325525030343</v>
      </c>
      <c r="F46">
        <f>IF(AZ46&lt;&gt;0,1/(1/AZ46-1/N46),0)</f>
        <v>0.18143731666321214</v>
      </c>
      <c r="G46">
        <f>((BC46-AP46/2)*S46-E46)/(BC46+AP46/2)</f>
        <v>390.0922133916967</v>
      </c>
      <c r="H46">
        <f>AP46*1000</f>
        <v>5.793587749658248</v>
      </c>
      <c r="I46">
        <f>(AU46-BA46)</f>
        <v>2.8721075099203599</v>
      </c>
      <c r="J46">
        <f>(P46+AT46*D46)</f>
        <v>25.943099975585938</v>
      </c>
      <c r="K46" s="1">
        <v>2.72</v>
      </c>
      <c r="L46">
        <f>(K46*AI46+AJ46)</f>
        <v>2.140174012184143</v>
      </c>
      <c r="M46" s="1">
        <v>1</v>
      </c>
      <c r="N46">
        <f>L46*(M46+1)*(M46+1)/(M46*M46+1)</f>
        <v>4.2803480243682861</v>
      </c>
      <c r="O46" s="1">
        <v>28.693134307861328</v>
      </c>
      <c r="P46" s="1">
        <v>25.943099975585938</v>
      </c>
      <c r="Q46" s="1">
        <v>28.642597198486328</v>
      </c>
      <c r="R46" s="1">
        <v>399.89834594726563</v>
      </c>
      <c r="S46" s="1">
        <v>398.99301147460938</v>
      </c>
      <c r="T46" s="1">
        <v>0.3466070294380188</v>
      </c>
      <c r="U46" s="1">
        <v>5.5637669563293457</v>
      </c>
      <c r="V46" s="1">
        <v>0.77389460802078247</v>
      </c>
      <c r="W46" s="1">
        <v>12.422626495361328</v>
      </c>
      <c r="X46" s="1">
        <v>300.37188720703125</v>
      </c>
      <c r="Y46" s="1">
        <v>1248.9775390625</v>
      </c>
      <c r="Z46" s="1">
        <v>8.7167224884033203</v>
      </c>
      <c r="AA46" s="1">
        <v>88.214805603027344</v>
      </c>
      <c r="AB46" s="1">
        <v>0.81095540523529053</v>
      </c>
      <c r="AC46" s="1">
        <v>5.1789493560791016</v>
      </c>
      <c r="AD46" s="1">
        <v>0.15357328951358795</v>
      </c>
      <c r="AE46" s="1">
        <v>3.6626525688916445E-3</v>
      </c>
      <c r="AF46" s="1">
        <v>3.8818240165710449E-2</v>
      </c>
      <c r="AG46" s="1">
        <v>1.0921662673354149E-2</v>
      </c>
      <c r="AH46" s="1">
        <v>1</v>
      </c>
      <c r="AI46" s="1">
        <v>-0.21956524252891541</v>
      </c>
      <c r="AJ46" s="1">
        <v>2.737391471862793</v>
      </c>
      <c r="AK46" s="1">
        <v>1</v>
      </c>
      <c r="AL46" s="1">
        <v>0</v>
      </c>
      <c r="AM46" s="1">
        <v>0.15999999642372131</v>
      </c>
      <c r="AN46" s="1">
        <v>111115</v>
      </c>
      <c r="AO46">
        <f>X46*0.000001/(K46*0.0001)</f>
        <v>1.1043084088493793</v>
      </c>
      <c r="AP46">
        <f>(U46-T46)/(1000-U46)*AO46</f>
        <v>5.793587749658248E-3</v>
      </c>
      <c r="AQ46">
        <f>(P46+273.15)</f>
        <v>299.09309997558591</v>
      </c>
      <c r="AR46">
        <f>(O46+273.15)</f>
        <v>301.84313430786131</v>
      </c>
      <c r="AS46">
        <f>(Y46*AK46+Z46*AL46)*AM46</f>
        <v>199.83640178330825</v>
      </c>
      <c r="AT46">
        <f>((AS46+0.00000010773*(AR46^4-AQ46^4))-AP46*44100)/(L46*0.92*2*29.3+0.00000043092*AQ46^3)</f>
        <v>-0.18527926382287965</v>
      </c>
      <c r="AU46">
        <f>0.61365*EXP(17.502*J46/(240.97+J46))</f>
        <v>3.3629141303935004</v>
      </c>
      <c r="AV46">
        <f>AU46*1000/AA46</f>
        <v>38.1218788320732</v>
      </c>
      <c r="AW46">
        <f>(AV46-U46)</f>
        <v>32.558111875743855</v>
      </c>
      <c r="AX46">
        <f>IF(D46,P46,(O46+P46)/2)</f>
        <v>27.318117141723633</v>
      </c>
      <c r="AY46">
        <f>0.61365*EXP(17.502*AX46/(240.97+AX46))</f>
        <v>3.6465798590605503</v>
      </c>
      <c r="AZ46">
        <f>IF(AW46&lt;&gt;0,(1000-(AV46+U46)/2)/AW46*AP46,0)</f>
        <v>0.17405921633749449</v>
      </c>
      <c r="BA46">
        <f>U46*AA46/1000</f>
        <v>0.49080662047314033</v>
      </c>
      <c r="BB46">
        <f>(AY46-BA46)</f>
        <v>3.1557732385874098</v>
      </c>
      <c r="BC46">
        <f>1/(1.6/F46+1.37/N46)</f>
        <v>0.10942666989352888</v>
      </c>
      <c r="BD46">
        <f>G46*AA46*0.001</f>
        <v>34.411908771603187</v>
      </c>
      <c r="BE46">
        <f>G46/S46</f>
        <v>0.97769184465157211</v>
      </c>
      <c r="BF46">
        <f>(1-AP46*AA46/AU46/F46)*100</f>
        <v>16.238069495622319</v>
      </c>
      <c r="BG46">
        <f>(S46-E46/(N46/1.35))</f>
        <v>399.40675679059694</v>
      </c>
      <c r="BH46">
        <f>E46*BF46/100/BG46</f>
        <v>-5.3333169236623645E-4</v>
      </c>
    </row>
    <row r="47" spans="1:60" x14ac:dyDescent="0.25">
      <c r="A47" s="1" t="s">
        <v>1</v>
      </c>
      <c r="B47" s="1" t="s">
        <v>3840</v>
      </c>
      <c r="K47" s="1">
        <v>2.72</v>
      </c>
    </row>
    <row r="48" spans="1:60" x14ac:dyDescent="0.25">
      <c r="A48" s="1" t="s">
        <v>1</v>
      </c>
      <c r="B48" s="1" t="s">
        <v>3839</v>
      </c>
      <c r="K48" s="1">
        <v>2.72</v>
      </c>
    </row>
    <row r="49" spans="1:60" x14ac:dyDescent="0.25">
      <c r="A49" s="1">
        <v>11</v>
      </c>
      <c r="B49" s="1" t="s">
        <v>3838</v>
      </c>
      <c r="C49" s="1">
        <v>2283.5000020004809</v>
      </c>
      <c r="D49" s="1">
        <v>0</v>
      </c>
      <c r="E49">
        <f>(R49-S49*(1000-T49)/(1000-U49))*AO49</f>
        <v>-1.3034582085563835</v>
      </c>
      <c r="F49">
        <f>IF(AZ49&lt;&gt;0,1/(1/AZ49-1/N49),0)</f>
        <v>0.18688211049172912</v>
      </c>
      <c r="G49">
        <f>((BC49-AP49/2)*S49-E49)/(BC49+AP49/2)</f>
        <v>389.3086968843607</v>
      </c>
      <c r="H49">
        <f>AP49*1000</f>
        <v>6.1056204196328219</v>
      </c>
      <c r="I49">
        <f>(AU49-BA49)</f>
        <v>2.9402142258291755</v>
      </c>
      <c r="J49">
        <f>(P49+AT49*D49)</f>
        <v>26.408695220947266</v>
      </c>
      <c r="K49" s="1">
        <v>2.72</v>
      </c>
      <c r="L49">
        <f>(K49*AI49+AJ49)</f>
        <v>2.140174012184143</v>
      </c>
      <c r="M49" s="1">
        <v>1</v>
      </c>
      <c r="N49">
        <f>L49*(M49+1)*(M49+1)/(M49*M49+1)</f>
        <v>4.2803480243682861</v>
      </c>
      <c r="O49" s="1">
        <v>28.704477310180664</v>
      </c>
      <c r="P49" s="1">
        <v>26.408695220947266</v>
      </c>
      <c r="Q49" s="1">
        <v>28.651596069335938</v>
      </c>
      <c r="R49" s="1">
        <v>400.13525390625</v>
      </c>
      <c r="S49" s="1">
        <v>399.10894775390625</v>
      </c>
      <c r="T49" s="1">
        <v>0.35849043726921082</v>
      </c>
      <c r="U49" s="1">
        <v>5.8550705909729004</v>
      </c>
      <c r="V49" s="1">
        <v>0.79991638660430908</v>
      </c>
      <c r="W49" s="1">
        <v>13.064690589904785</v>
      </c>
      <c r="X49" s="1">
        <v>300.3695068359375</v>
      </c>
      <c r="Y49" s="1">
        <v>1598.84033203125</v>
      </c>
      <c r="Z49" s="1">
        <v>9.1841402053833008</v>
      </c>
      <c r="AA49" s="1">
        <v>88.216476440429688</v>
      </c>
      <c r="AB49" s="1">
        <v>1.0680583715438843</v>
      </c>
      <c r="AC49" s="1">
        <v>5.4558606147766113</v>
      </c>
      <c r="AD49" s="1">
        <v>3.7706885486841202E-2</v>
      </c>
      <c r="AE49" s="1">
        <v>2.0411575678735971E-3</v>
      </c>
      <c r="AF49" s="1">
        <v>4.2667500674724579E-2</v>
      </c>
      <c r="AG49" s="1">
        <v>1.2767020612955093E-2</v>
      </c>
      <c r="AH49" s="1">
        <v>1</v>
      </c>
      <c r="AI49" s="1">
        <v>-0.21956524252891541</v>
      </c>
      <c r="AJ49" s="1">
        <v>2.737391471862793</v>
      </c>
      <c r="AK49" s="1">
        <v>1</v>
      </c>
      <c r="AL49" s="1">
        <v>0</v>
      </c>
      <c r="AM49" s="1">
        <v>0.15999999642372131</v>
      </c>
      <c r="AN49" s="1">
        <v>111115</v>
      </c>
      <c r="AO49">
        <f>X49*0.000001/(K49*0.0001)</f>
        <v>1.1042996574850641</v>
      </c>
      <c r="AP49">
        <f>(U49-T49)/(1000-U49)*AO49</f>
        <v>6.1056204196328215E-3</v>
      </c>
      <c r="AQ49">
        <f>(P49+273.15)</f>
        <v>299.55869522094724</v>
      </c>
      <c r="AR49">
        <f>(O49+273.15)</f>
        <v>301.85447731018064</v>
      </c>
      <c r="AS49">
        <f>(Y49*AK49+Z49*AL49)*AM49</f>
        <v>255.8144474071014</v>
      </c>
      <c r="AT49">
        <f>((AS49+0.00000010773*(AR49^4-AQ49^4))-AP49*44100)/(L49*0.92*2*29.3+0.00000043092*AQ49^3)</f>
        <v>0.10599186189072532</v>
      </c>
      <c r="AU49">
        <f>0.61365*EXP(17.502*J49/(240.97+J49))</f>
        <v>3.4567279226747889</v>
      </c>
      <c r="AV49">
        <f>AU49*1000/AA49</f>
        <v>39.184606574136161</v>
      </c>
      <c r="AW49">
        <f>(AV49-U49)</f>
        <v>33.329535983163261</v>
      </c>
      <c r="AX49">
        <f>IF(D49,P49,(O49+P49)/2)</f>
        <v>27.556586265563965</v>
      </c>
      <c r="AY49">
        <f>0.61365*EXP(17.502*AX49/(240.97+AX49))</f>
        <v>3.6978441289408925</v>
      </c>
      <c r="AZ49">
        <f>IF(AW49&lt;&gt;0,(1000-(AV49+U49)/2)/AW49*AP49,0)</f>
        <v>0.17906408407099328</v>
      </c>
      <c r="BA49">
        <f>U49*AA49/1000</f>
        <v>0.51651369684561355</v>
      </c>
      <c r="BB49">
        <f>(AY49-BA49)</f>
        <v>3.1813304320952791</v>
      </c>
      <c r="BC49">
        <f>1/(1.6/F49+1.37/N49)</f>
        <v>0.11259214088321545</v>
      </c>
      <c r="BD49">
        <f>G49*AA49*0.001</f>
        <v>34.343441486753591</v>
      </c>
      <c r="BE49">
        <f>G49/S49</f>
        <v>0.97544467262711321</v>
      </c>
      <c r="BF49">
        <f>(1-AP49*AA49/AU49/F49)*100</f>
        <v>16.622939373287814</v>
      </c>
      <c r="BG49">
        <f>(S49-E49/(N49/1.35))</f>
        <v>399.52005184439918</v>
      </c>
      <c r="BH49">
        <f>E49*BF49/100/BG49</f>
        <v>-5.4233339919784198E-4</v>
      </c>
    </row>
    <row r="50" spans="1:60" x14ac:dyDescent="0.25">
      <c r="A50" s="1" t="s">
        <v>1</v>
      </c>
      <c r="B50" s="1" t="s">
        <v>3837</v>
      </c>
      <c r="K50" s="1">
        <v>2.72</v>
      </c>
    </row>
    <row r="51" spans="1:60" x14ac:dyDescent="0.25">
      <c r="A51" s="1" t="s">
        <v>1</v>
      </c>
      <c r="B51" s="1" t="s">
        <v>3832</v>
      </c>
      <c r="K51" s="1">
        <v>2.72</v>
      </c>
    </row>
    <row r="52" spans="1:60" x14ac:dyDescent="0.25">
      <c r="A52" s="1">
        <v>12</v>
      </c>
      <c r="B52" s="1" t="s">
        <v>3836</v>
      </c>
      <c r="C52" s="1">
        <v>2486.5000020004809</v>
      </c>
      <c r="D52" s="1">
        <v>0</v>
      </c>
      <c r="E52">
        <f>(R52-S52*(1000-T52)/(1000-U52))*AO52</f>
        <v>-1.8486668186342772</v>
      </c>
      <c r="F52">
        <f>IF(AZ52&lt;&gt;0,1/(1/AZ52-1/N52),0)</f>
        <v>0.19248448723314626</v>
      </c>
      <c r="G52">
        <f>((BC52-AP52/2)*S52-E52)/(BC52+AP52/2)</f>
        <v>393.26532340973631</v>
      </c>
      <c r="H52">
        <f>AP52*1000</f>
        <v>6.4623026298467323</v>
      </c>
      <c r="I52">
        <f>(AU52-BA52)</f>
        <v>3.0223362922610169</v>
      </c>
      <c r="J52">
        <f>(P52+AT52*D52)</f>
        <v>26.947492599487305</v>
      </c>
      <c r="K52" s="1">
        <v>2.72</v>
      </c>
      <c r="L52">
        <f>(K52*AI52+AJ52)</f>
        <v>2.140174012184143</v>
      </c>
      <c r="M52" s="1">
        <v>1</v>
      </c>
      <c r="N52">
        <f>L52*(M52+1)*(M52+1)/(M52*M52+1)</f>
        <v>4.2803480243682861</v>
      </c>
      <c r="O52" s="1">
        <v>28.710508346557617</v>
      </c>
      <c r="P52" s="1">
        <v>26.947492599487305</v>
      </c>
      <c r="Q52" s="1">
        <v>28.657228469848633</v>
      </c>
      <c r="R52" s="1">
        <v>400.08029174804688</v>
      </c>
      <c r="S52" s="1">
        <v>399.4168701171875</v>
      </c>
      <c r="T52" s="1">
        <v>0.37106025218963623</v>
      </c>
      <c r="U52" s="1">
        <v>6.1878314018249512</v>
      </c>
      <c r="V52" s="1">
        <v>0.82757109403610229</v>
      </c>
      <c r="W52" s="1">
        <v>13.800643920898438</v>
      </c>
      <c r="X52" s="1">
        <v>300.3160400390625</v>
      </c>
      <c r="Y52" s="1">
        <v>2000.09814453125</v>
      </c>
      <c r="Z52" s="1">
        <v>8.1371860504150391</v>
      </c>
      <c r="AA52" s="1">
        <v>88.205459594726563</v>
      </c>
      <c r="AB52" s="1">
        <v>1.3614406585693359</v>
      </c>
      <c r="AC52" s="1">
        <v>5.7786803245544434</v>
      </c>
      <c r="AD52" s="1">
        <v>5.2096430212259293E-2</v>
      </c>
      <c r="AE52" s="1">
        <v>2.0849197171628475E-3</v>
      </c>
      <c r="AF52" s="1">
        <v>2.1471740677952766E-2</v>
      </c>
      <c r="AG52" s="1">
        <v>1.3946128077805042E-2</v>
      </c>
      <c r="AH52" s="1">
        <v>1</v>
      </c>
      <c r="AI52" s="1">
        <v>-0.21956524252891541</v>
      </c>
      <c r="AJ52" s="1">
        <v>2.737391471862793</v>
      </c>
      <c r="AK52" s="1">
        <v>1</v>
      </c>
      <c r="AL52" s="1">
        <v>0</v>
      </c>
      <c r="AM52" s="1">
        <v>0.15999999642372131</v>
      </c>
      <c r="AN52" s="1">
        <v>111115</v>
      </c>
      <c r="AO52">
        <f>X52*0.000001/(K52*0.0001)</f>
        <v>1.104103088378906</v>
      </c>
      <c r="AP52">
        <f>(U52-T52)/(1000-U52)*AO52</f>
        <v>6.4623026298467326E-3</v>
      </c>
      <c r="AQ52">
        <f>(P52+273.15)</f>
        <v>300.09749259948728</v>
      </c>
      <c r="AR52">
        <f>(O52+273.15)</f>
        <v>301.86050834655759</v>
      </c>
      <c r="AS52">
        <f>(Y52*AK52+Z52*AL52)*AM52</f>
        <v>320.01569597209163</v>
      </c>
      <c r="AT52">
        <f>((AS52+0.00000010773*(AR52^4-AQ52^4))-AP52*44100)/(L52*0.92*2*29.3+0.00000043092*AQ52^3)</f>
        <v>0.43882086108080653</v>
      </c>
      <c r="AU52">
        <f>0.61365*EXP(17.502*J52/(240.97+J52))</f>
        <v>3.5681368049536677</v>
      </c>
      <c r="AV52">
        <f>AU52*1000/AA52</f>
        <v>40.452561795471802</v>
      </c>
      <c r="AW52">
        <f>(AV52-U52)</f>
        <v>34.26473039364685</v>
      </c>
      <c r="AX52">
        <f>IF(D52,P52,(O52+P52)/2)</f>
        <v>27.829000473022461</v>
      </c>
      <c r="AY52">
        <f>0.61365*EXP(17.502*AX52/(240.97+AX52))</f>
        <v>3.757174221094314</v>
      </c>
      <c r="AZ52">
        <f>IF(AW52&lt;&gt;0,(1000-(AV52+U52)/2)/AW52*AP52,0)</f>
        <v>0.18420108343268918</v>
      </c>
      <c r="BA52">
        <f>U52*AA52/1000</f>
        <v>0.54580051269265095</v>
      </c>
      <c r="BB52">
        <f>(AY52-BA52)</f>
        <v>3.2113737084016631</v>
      </c>
      <c r="BC52">
        <f>1/(1.6/F52+1.37/N52)</f>
        <v>0.1158422957974804</v>
      </c>
      <c r="BD52">
        <f>G52*AA52*0.001</f>
        <v>34.688148594024568</v>
      </c>
      <c r="BE52">
        <f>G52/S52</f>
        <v>0.98459868080773272</v>
      </c>
      <c r="BF52">
        <f>(1-AP52*AA52/AU52/F52)*100</f>
        <v>17.006223344843775</v>
      </c>
      <c r="BG52">
        <f>(S52-E52/(N52/1.35))</f>
        <v>399.99993023074558</v>
      </c>
      <c r="BH52">
        <f>E52*BF52/100/BG52</f>
        <v>-7.8597115728896202E-4</v>
      </c>
    </row>
    <row r="53" spans="1:60" x14ac:dyDescent="0.25">
      <c r="A53" s="1" t="s">
        <v>1</v>
      </c>
      <c r="B53" s="1" t="s">
        <v>3835</v>
      </c>
    </row>
    <row r="54" spans="1:60" x14ac:dyDescent="0.25">
      <c r="A54" s="1" t="s">
        <v>1</v>
      </c>
      <c r="B54" s="1" t="s">
        <v>3834</v>
      </c>
    </row>
    <row r="55" spans="1:60" x14ac:dyDescent="0.25">
      <c r="A55" s="1" t="s">
        <v>1</v>
      </c>
      <c r="B55" s="1" t="s">
        <v>3833</v>
      </c>
    </row>
    <row r="56" spans="1:60" x14ac:dyDescent="0.25">
      <c r="A56" s="1" t="s">
        <v>1</v>
      </c>
      <c r="B56" s="1" t="s">
        <v>3832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D66D5-591E-448D-B761-BD5C705E653A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3168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3167</v>
      </c>
    </row>
    <row r="12" spans="1:56" x14ac:dyDescent="0.25">
      <c r="A12" s="1" t="s">
        <v>1</v>
      </c>
      <c r="B12" s="1" t="s">
        <v>3166</v>
      </c>
    </row>
    <row r="13" spans="1:56" x14ac:dyDescent="0.25">
      <c r="A13" s="1" t="s">
        <v>1</v>
      </c>
      <c r="B13" s="1" t="s">
        <v>3165</v>
      </c>
    </row>
    <row r="14" spans="1:56" x14ac:dyDescent="0.25">
      <c r="A14" s="1" t="s">
        <v>1</v>
      </c>
      <c r="B14" s="1" t="s">
        <v>3164</v>
      </c>
    </row>
    <row r="15" spans="1:56" x14ac:dyDescent="0.25">
      <c r="A15" s="1" t="s">
        <v>1</v>
      </c>
      <c r="B15" s="1" t="s">
        <v>3163</v>
      </c>
    </row>
    <row r="16" spans="1:56" x14ac:dyDescent="0.25">
      <c r="A16" s="1" t="s">
        <v>1</v>
      </c>
      <c r="B16" s="1" t="s">
        <v>3162</v>
      </c>
    </row>
    <row r="17" spans="1:56" x14ac:dyDescent="0.25">
      <c r="A17" s="1" t="s">
        <v>1</v>
      </c>
      <c r="B17" s="1" t="s">
        <v>3161</v>
      </c>
    </row>
    <row r="18" spans="1:56" x14ac:dyDescent="0.25">
      <c r="A18" s="1">
        <v>1</v>
      </c>
      <c r="B18" s="1" t="s">
        <v>3160</v>
      </c>
      <c r="C18" s="1">
        <v>256.50000155344605</v>
      </c>
      <c r="D18" s="1">
        <v>0</v>
      </c>
      <c r="E18">
        <f>(R18-S18*(1000-T18)/(1000-U18))*AK18</f>
        <v>-6.5547568921063482</v>
      </c>
      <c r="F18">
        <f>IF(AV18&lt;&gt;0,1/(1/AV18-1/N18),0)</f>
        <v>-5.0992811539624725</v>
      </c>
      <c r="G18">
        <f>((AY18-AL18/2)*S18-E18)/(AY18+AL18/2)</f>
        <v>396.48056408937651</v>
      </c>
      <c r="H18">
        <f>AL18*1000</f>
        <v>26.283249401493428</v>
      </c>
      <c r="I18">
        <f>(AQ18-AW18)</f>
        <v>8.4988506956796162E-2</v>
      </c>
      <c r="J18">
        <f>(P18+AP18*D18)</f>
        <v>18.502546310424805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25.966985702514648</v>
      </c>
      <c r="P18" s="1">
        <v>18.502546310424805</v>
      </c>
      <c r="Q18" s="1">
        <v>26.001691818237305</v>
      </c>
      <c r="R18" s="1">
        <v>400.01065063476563</v>
      </c>
      <c r="S18" s="1">
        <v>396.50491333007813</v>
      </c>
      <c r="T18" s="1">
        <v>-2.3436177521944046E-2</v>
      </c>
      <c r="U18" s="1">
        <v>23.252252578735352</v>
      </c>
      <c r="V18" s="1">
        <v>-6.1434086412191391E-2</v>
      </c>
      <c r="W18" s="1">
        <v>60.951957702636719</v>
      </c>
      <c r="X18" s="1">
        <v>300.00454711914063</v>
      </c>
      <c r="Y18" s="1">
        <v>-3.1944006681442261E-2</v>
      </c>
      <c r="Z18" s="1">
        <v>7.1835174560546875</v>
      </c>
      <c r="AA18" s="1">
        <v>88.277984619140625</v>
      </c>
      <c r="AB18" s="1">
        <v>2.0038254261016846</v>
      </c>
      <c r="AC18" s="1">
        <v>-0.68565171957015991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1.1029578938203697</v>
      </c>
      <c r="AL18">
        <f>(U18-T18)/(1000-U18)*AK18</f>
        <v>2.6283249401493427E-2</v>
      </c>
      <c r="AM18">
        <f>(P18+273.15)</f>
        <v>291.65254631042478</v>
      </c>
      <c r="AN18">
        <f>(O18+273.15)</f>
        <v>299.11698570251463</v>
      </c>
      <c r="AO18">
        <f>(Y18*AG18+Z18*AH18)*AI18</f>
        <v>-5.1110409547900915E-3</v>
      </c>
      <c r="AP18">
        <f>((AO18+0.00000010773*(AN18^4-AM18^4))-AL18*44100)/(L18*51.4+0.00000043092*AM18^3)</f>
        <v>-8.9165202869418003</v>
      </c>
      <c r="AQ18">
        <f>0.61365*EXP(17.502*J18/(240.97+J18))</f>
        <v>2.1376505024627686</v>
      </c>
      <c r="AR18">
        <f>AQ18*1000/AA18</f>
        <v>24.214989860555544</v>
      </c>
      <c r="AS18">
        <f>(AR18-U18)</f>
        <v>0.96273728182019269</v>
      </c>
      <c r="AT18">
        <f>IF(D18,P18,(O18+P18)/2)</f>
        <v>22.234766006469727</v>
      </c>
      <c r="AU18">
        <f>0.61365*EXP(17.502*AT18/(240.97+AT18))</f>
        <v>2.6917378818053495</v>
      </c>
      <c r="AV18">
        <f>IF(AS18&lt;&gt;0,(1000-(AR18+U18)/2)/AS18*AL18,0)</f>
        <v>26.652601078524807</v>
      </c>
      <c r="AW18">
        <f>U18*AA18/1000</f>
        <v>2.0526619955059724</v>
      </c>
      <c r="AX18">
        <f>(AU18-AW18)</f>
        <v>0.63907588629937706</v>
      </c>
      <c r="AY18">
        <f>1/(1.6/F18+1.37/N18)</f>
        <v>158.7877294685791</v>
      </c>
      <c r="AZ18">
        <f>G18*AA18*0.001</f>
        <v>35.000505138470182</v>
      </c>
      <c r="BA18">
        <f>G18/S18</f>
        <v>0.99993859031784216</v>
      </c>
      <c r="BB18">
        <f>(1-AL18*AA18/AQ18/F18)*100</f>
        <v>121.28559559187121</v>
      </c>
      <c r="BC18">
        <f>(S18-E18/(N18/1.35))</f>
        <v>398.57225032089434</v>
      </c>
      <c r="BD18">
        <f>E18*BB18/100/BC18</f>
        <v>-1.9946135060305403E-2</v>
      </c>
    </row>
    <row r="19" spans="1:56" x14ac:dyDescent="0.25">
      <c r="A19" s="1" t="s">
        <v>1</v>
      </c>
      <c r="B19" s="1" t="s">
        <v>3159</v>
      </c>
      <c r="K19" s="1">
        <v>2.72</v>
      </c>
    </row>
    <row r="20" spans="1:56" x14ac:dyDescent="0.25">
      <c r="A20" s="1" t="s">
        <v>1</v>
      </c>
      <c r="B20" s="1" t="s">
        <v>3158</v>
      </c>
      <c r="K20" s="1">
        <v>2.72</v>
      </c>
    </row>
    <row r="21" spans="1:56" x14ac:dyDescent="0.25">
      <c r="A21" s="1">
        <v>2</v>
      </c>
      <c r="B21" s="1" t="s">
        <v>3157</v>
      </c>
      <c r="C21" s="1">
        <v>460.50000155344605</v>
      </c>
      <c r="D21" s="1">
        <v>0</v>
      </c>
      <c r="E21">
        <f>(R21-S21*(1000-T21)/(1000-U21))*AK21</f>
        <v>-5.2155653788795657</v>
      </c>
      <c r="F21">
        <f>IF(AV21&lt;&gt;0,1/(1/AV21-1/N21),0)</f>
        <v>-1.6022270888282588</v>
      </c>
      <c r="G21">
        <f>((AY21-AL21/2)*S21-E21)/(AY21+AL21/2)</f>
        <v>398.93137820911687</v>
      </c>
      <c r="H21">
        <f>AL21*1000</f>
        <v>25.666654547506973</v>
      </c>
      <c r="I21">
        <f>(AQ21-AW21)</f>
        <v>-0.86901158814486812</v>
      </c>
      <c r="J21">
        <f>(P21+AP21*D21)</f>
        <v>8.7958145141601563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25.915266036987305</v>
      </c>
      <c r="P21" s="1">
        <v>8.7958145141601563</v>
      </c>
      <c r="Q21" s="1">
        <v>25.997671127319336</v>
      </c>
      <c r="R21" s="1">
        <v>400.02825927734375</v>
      </c>
      <c r="S21" s="1">
        <v>395.55203247070313</v>
      </c>
      <c r="T21" s="1">
        <v>-2.2450882941484451E-2</v>
      </c>
      <c r="U21" s="1">
        <v>22.720304489135742</v>
      </c>
      <c r="V21" s="1">
        <v>-5.9028498828411102E-2</v>
      </c>
      <c r="W21" s="1">
        <v>59.736873626708984</v>
      </c>
      <c r="X21" s="1">
        <v>299.99496459960938</v>
      </c>
      <c r="Y21" s="1">
        <v>25.336193084716797</v>
      </c>
      <c r="Z21" s="1">
        <v>7.2460427284240723</v>
      </c>
      <c r="AA21" s="1">
        <v>88.273117065429688</v>
      </c>
      <c r="AB21" s="1">
        <v>1.7790069580078125</v>
      </c>
      <c r="AC21" s="1">
        <v>-0.6480446457862854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1.1029226639691518</v>
      </c>
      <c r="AL21">
        <f>(U21-T21)/(1000-U21)*AK21</f>
        <v>2.5666654547506971E-2</v>
      </c>
      <c r="AM21">
        <f>(P21+273.15)</f>
        <v>281.94581451416013</v>
      </c>
      <c r="AN21">
        <f>(O21+273.15)</f>
        <v>299.06526603698728</v>
      </c>
      <c r="AO21">
        <f>(Y21*AG21+Z21*AH21)*AI21</f>
        <v>4.0537908029454002</v>
      </c>
      <c r="AP21">
        <f>((AO21+0.00000010773*(AN21^4-AM21^4))-AL21*44100)/(L21*51.4+0.00000043092*AM21^3)</f>
        <v>-7.9124287064283418</v>
      </c>
      <c r="AQ21">
        <f>0.61365*EXP(17.502*J21/(240.97+J21))</f>
        <v>1.1365805097868187</v>
      </c>
      <c r="AR21">
        <f>AQ21*1000/AA21</f>
        <v>12.875726467712294</v>
      </c>
      <c r="AS21">
        <f>(AR21-U21)</f>
        <v>-9.8445780214234482</v>
      </c>
      <c r="AT21">
        <f>IF(D21,P21,(O21+P21)/2)</f>
        <v>17.35554027557373</v>
      </c>
      <c r="AU21">
        <f>0.61365*EXP(17.502*AT21/(240.97+AT21))</f>
        <v>1.9888114145825255</v>
      </c>
      <c r="AV21">
        <f>IF(AS21&lt;&gt;0,(1000-(AR21+U21)/2)/AS21*AL21,0)</f>
        <v>-2.5607841166711518</v>
      </c>
      <c r="AW21">
        <f>U21*AA21/1000</f>
        <v>2.0055920979316868</v>
      </c>
      <c r="AX21">
        <f>(AU21-AW21)</f>
        <v>-1.6780683349161274E-2</v>
      </c>
      <c r="AY21">
        <f>1/(1.6/F21+1.37/N21)</f>
        <v>-1.4737468816316566</v>
      </c>
      <c r="AZ21">
        <f>G21*AA21*0.001</f>
        <v>35.214916249726578</v>
      </c>
      <c r="BA21">
        <f>G21/S21</f>
        <v>1.0085433658811096</v>
      </c>
      <c r="BB21">
        <f>(1-AL21*AA21/AQ21/F21)*100</f>
        <v>224.41520324743803</v>
      </c>
      <c r="BC21">
        <f>(S21-E21/(N21/1.35))</f>
        <v>397.19699526844818</v>
      </c>
      <c r="BD21">
        <f>E21*BB21/100/BC21</f>
        <v>-2.9467800071360083E-2</v>
      </c>
    </row>
    <row r="22" spans="1:56" x14ac:dyDescent="0.25">
      <c r="A22" s="1" t="s">
        <v>1</v>
      </c>
      <c r="B22" s="1" t="s">
        <v>3156</v>
      </c>
      <c r="K22" s="1">
        <v>2.72</v>
      </c>
    </row>
    <row r="23" spans="1:56" x14ac:dyDescent="0.25">
      <c r="A23" s="1" t="s">
        <v>1</v>
      </c>
      <c r="B23" s="1" t="s">
        <v>3155</v>
      </c>
      <c r="K23" s="1">
        <v>2.72</v>
      </c>
    </row>
    <row r="24" spans="1:56" x14ac:dyDescent="0.25">
      <c r="A24" s="1">
        <v>3</v>
      </c>
      <c r="B24" s="1" t="s">
        <v>3154</v>
      </c>
      <c r="C24" s="1">
        <v>665.50000155344605</v>
      </c>
      <c r="D24" s="1">
        <v>0</v>
      </c>
      <c r="E24">
        <f>(R24-S24*(1000-T24)/(1000-U24))*AK24</f>
        <v>-4.4479338074627837</v>
      </c>
      <c r="F24">
        <f>IF(AV24&lt;&gt;0,1/(1/AV24-1/N24),0)</f>
        <v>-1.6249905495689614</v>
      </c>
      <c r="G24">
        <f>((AY24-AL24/2)*S24-E24)/(AY24+AL24/2)</f>
        <v>398.69989089002434</v>
      </c>
      <c r="H24">
        <f>AL24*1000</f>
        <v>24.97838240622173</v>
      </c>
      <c r="I24">
        <f>(AQ24-AW24)</f>
        <v>-0.82700210340609881</v>
      </c>
      <c r="J24">
        <f>(P24+AP24*D24)</f>
        <v>8.6574010848999023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25.7982177734375</v>
      </c>
      <c r="P24" s="1">
        <v>8.6574010848999023</v>
      </c>
      <c r="Q24" s="1">
        <v>25.902744293212891</v>
      </c>
      <c r="R24" s="1">
        <v>399.9820556640625</v>
      </c>
      <c r="S24" s="1">
        <v>395.06771850585938</v>
      </c>
      <c r="T24" s="1">
        <v>-1.9667565822601318E-2</v>
      </c>
      <c r="U24" s="1">
        <v>22.126327514648438</v>
      </c>
      <c r="V24" s="1">
        <v>-5.2065800875425339E-2</v>
      </c>
      <c r="W24" s="1">
        <v>58.574863433837891</v>
      </c>
      <c r="X24" s="1">
        <v>299.99966430664063</v>
      </c>
      <c r="Y24" s="1">
        <v>48.983242034912109</v>
      </c>
      <c r="Z24" s="1">
        <v>7.3118877410888672</v>
      </c>
      <c r="AA24" s="1">
        <v>88.265472412109375</v>
      </c>
      <c r="AB24" s="1">
        <v>1.7437378168106079</v>
      </c>
      <c r="AC24" s="1">
        <v>-0.62347239255905151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1.1029399423038257</v>
      </c>
      <c r="AL24">
        <f>(U24-T24)/(1000-U24)*AK24</f>
        <v>2.497838240622173E-2</v>
      </c>
      <c r="AM24">
        <f>(P24+273.15)</f>
        <v>281.80740108489988</v>
      </c>
      <c r="AN24">
        <f>(O24+273.15)</f>
        <v>298.94821777343748</v>
      </c>
      <c r="AO24">
        <f>(Y24*AG24+Z24*AH24)*AI24</f>
        <v>7.837318550408213</v>
      </c>
      <c r="AP24">
        <f>((AO24+0.00000010773*(AN24^4-AM24^4))-AL24*44100)/(L24*51.4+0.00000043092*AM24^3)</f>
        <v>-7.6281693298215245</v>
      </c>
      <c r="AQ24">
        <f>0.61365*EXP(17.502*J24/(240.97+J24))</f>
        <v>1.1259886474193994</v>
      </c>
      <c r="AR24">
        <f>AQ24*1000/AA24</f>
        <v>12.756841567245973</v>
      </c>
      <c r="AS24">
        <f>(AR24-U24)</f>
        <v>-9.369485947402465</v>
      </c>
      <c r="AT24">
        <f>IF(D24,P24,(O24+P24)/2)</f>
        <v>17.227809429168701</v>
      </c>
      <c r="AU24">
        <f>0.61365*EXP(17.502*AT24/(240.97+AT24))</f>
        <v>1.9728133469473483</v>
      </c>
      <c r="AV24">
        <f>IF(AS24&lt;&gt;0,(1000-(AR24+U24)/2)/AS24*AL24,0)</f>
        <v>-2.6194307751314327</v>
      </c>
      <c r="AW24">
        <f>U24*AA24/1000</f>
        <v>1.9529907508254982</v>
      </c>
      <c r="AX24">
        <f>(AU24-AW24)</f>
        <v>1.9822596121850111E-2</v>
      </c>
      <c r="AY24">
        <f>1/(1.6/F24+1.37/N24)</f>
        <v>-1.5047693388526164</v>
      </c>
      <c r="AZ24">
        <f>G24*AA24*0.001</f>
        <v>35.191434220064458</v>
      </c>
      <c r="BA24">
        <f>G24/S24</f>
        <v>1.0091937969467659</v>
      </c>
      <c r="BB24">
        <f>(1-AL24*AA24/AQ24/F24)*100</f>
        <v>220.49535587350761</v>
      </c>
      <c r="BC24">
        <f>(S24-E24/(N24/1.35))</f>
        <v>396.47057420962216</v>
      </c>
      <c r="BD24">
        <f>E24*BB24/100/BC24</f>
        <v>-2.4736987095031422E-2</v>
      </c>
    </row>
    <row r="25" spans="1:56" x14ac:dyDescent="0.25">
      <c r="A25" s="1" t="s">
        <v>1</v>
      </c>
      <c r="B25" s="1" t="s">
        <v>3153</v>
      </c>
      <c r="K25" s="1">
        <v>2.72</v>
      </c>
    </row>
    <row r="26" spans="1:56" x14ac:dyDescent="0.25">
      <c r="A26" s="1" t="s">
        <v>1</v>
      </c>
      <c r="B26" s="1" t="s">
        <v>3152</v>
      </c>
      <c r="K26" s="1">
        <v>2.72</v>
      </c>
    </row>
    <row r="27" spans="1:56" x14ac:dyDescent="0.25">
      <c r="A27" s="1">
        <v>4</v>
      </c>
      <c r="B27" s="1" t="s">
        <v>3151</v>
      </c>
      <c r="C27" s="1">
        <v>870.50000155344605</v>
      </c>
      <c r="D27" s="1">
        <v>0</v>
      </c>
      <c r="E27">
        <f>(R27-S27*(1000-T27)/(1000-U27))*AK27</f>
        <v>-3.6029623174559089</v>
      </c>
      <c r="F27">
        <f>IF(AV27&lt;&gt;0,1/(1/AV27-1/N27),0)</f>
        <v>-1.544792164841587</v>
      </c>
      <c r="G27">
        <f>((AY27-AL27/2)*S27-E27)/(AY27+AL27/2)</f>
        <v>398.8428029883458</v>
      </c>
      <c r="H27">
        <f>AL27*1000</f>
        <v>24.583370807435841</v>
      </c>
      <c r="I27">
        <f>(AQ27-AW27)</f>
        <v>-0.88260017905886556</v>
      </c>
      <c r="J27">
        <f>(P27+AP27*D27)</f>
        <v>7.4903216361999512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25.695905685424805</v>
      </c>
      <c r="P27" s="1">
        <v>7.4903216361999512</v>
      </c>
      <c r="Q27" s="1">
        <v>25.807218551635742</v>
      </c>
      <c r="R27" s="1">
        <v>399.96823120117188</v>
      </c>
      <c r="S27" s="1">
        <v>394.44296264648438</v>
      </c>
      <c r="T27" s="1">
        <v>-2.0698878914117813E-2</v>
      </c>
      <c r="U27" s="1">
        <v>21.783658981323242</v>
      </c>
      <c r="V27" s="1">
        <v>-5.5127628147602081E-2</v>
      </c>
      <c r="W27" s="1">
        <v>58.016738891601563</v>
      </c>
      <c r="X27" s="1">
        <v>299.98666381835938</v>
      </c>
      <c r="Y27" s="1">
        <v>99.069549560546875</v>
      </c>
      <c r="Z27" s="1">
        <v>7.2596378326416016</v>
      </c>
      <c r="AA27" s="1">
        <v>88.262680053710938</v>
      </c>
      <c r="AB27" s="1">
        <v>1.5792175531387329</v>
      </c>
      <c r="AC27" s="1">
        <v>-0.60410565137863159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1.1028921463910268</v>
      </c>
      <c r="AL27">
        <f>(U27-T27)/(1000-U27)*AK27</f>
        <v>2.4583370807435841E-2</v>
      </c>
      <c r="AM27">
        <f>(P27+273.15)</f>
        <v>280.64032163619993</v>
      </c>
      <c r="AN27">
        <f>(O27+273.15)</f>
        <v>298.84590568542478</v>
      </c>
      <c r="AO27">
        <f>(Y27*AG27+Z27*AH27)*AI27</f>
        <v>15.851127575387181</v>
      </c>
      <c r="AP27">
        <f>((AO27+0.00000010773*(AN27^4-AM27^4))-AL27*44100)/(L27*51.4+0.00000043092*AM27^3)</f>
        <v>-7.3392716929065278</v>
      </c>
      <c r="AQ27">
        <f>0.61365*EXP(17.502*J27/(240.97+J27))</f>
        <v>1.0400839440088145</v>
      </c>
      <c r="AR27">
        <f>AQ27*1000/AA27</f>
        <v>11.783960597796113</v>
      </c>
      <c r="AS27">
        <f>(AR27-U27)</f>
        <v>-9.9996983835271287</v>
      </c>
      <c r="AT27">
        <f>IF(D27,P27,(O27+P27)/2)</f>
        <v>16.593113660812378</v>
      </c>
      <c r="AU27">
        <f>0.61365*EXP(17.502*AT27/(240.97+AT27))</f>
        <v>1.8949819377696471</v>
      </c>
      <c r="AV27">
        <f>IF(AS27&lt;&gt;0,(1000-(AR27+U27)/2)/AS27*AL27,0)</f>
        <v>-2.4171497239991782</v>
      </c>
      <c r="AW27">
        <f>U27*AA27/1000</f>
        <v>1.9226841230676801</v>
      </c>
      <c r="AX27">
        <f>(AU27-AW27)</f>
        <v>-2.7702185298033033E-2</v>
      </c>
      <c r="AY27">
        <f>1/(1.6/F27+1.37/N27)</f>
        <v>-1.397290872235134</v>
      </c>
      <c r="AZ27">
        <f>G27*AA27*0.001</f>
        <v>35.202934711885632</v>
      </c>
      <c r="BA27">
        <f>G27/S27</f>
        <v>1.0111545667143889</v>
      </c>
      <c r="BB27">
        <f>(1-AL27*AA27/AQ27/F27)*100</f>
        <v>235.04549224891485</v>
      </c>
      <c r="BC27">
        <f>(S27-E27/(N27/1.35))</f>
        <v>395.57931863923881</v>
      </c>
      <c r="BD27">
        <f>E27*BB27/100/BC27</f>
        <v>-2.1408097227475036E-2</v>
      </c>
    </row>
    <row r="28" spans="1:56" x14ac:dyDescent="0.25">
      <c r="A28" s="1" t="s">
        <v>1</v>
      </c>
      <c r="B28" s="1" t="s">
        <v>3150</v>
      </c>
      <c r="K28" s="1">
        <v>2.72</v>
      </c>
    </row>
    <row r="29" spans="1:56" x14ac:dyDescent="0.25">
      <c r="A29" s="1" t="s">
        <v>1</v>
      </c>
      <c r="B29" s="1" t="s">
        <v>3149</v>
      </c>
      <c r="K29" s="1">
        <v>2.72</v>
      </c>
    </row>
    <row r="30" spans="1:56" x14ac:dyDescent="0.25">
      <c r="A30" s="1">
        <v>5</v>
      </c>
      <c r="B30" s="1" t="s">
        <v>3148</v>
      </c>
      <c r="C30" s="1">
        <v>1074.5000015534461</v>
      </c>
      <c r="D30" s="1">
        <v>0</v>
      </c>
      <c r="E30">
        <f>(R30-S30*(1000-T30)/(1000-U30))*AK30</f>
        <v>-2.9431423062824225</v>
      </c>
      <c r="F30">
        <f>IF(AV30&lt;&gt;0,1/(1/AV30-1/N30),0)</f>
        <v>-1.4809750876493184</v>
      </c>
      <c r="G30">
        <f>((AY30-AL30/2)*S30-E30)/(AY30+AL30/2)</f>
        <v>399.05465621572182</v>
      </c>
      <c r="H30">
        <f>AL30*1000</f>
        <v>24.322445189221586</v>
      </c>
      <c r="I30">
        <f>(AQ30-AW30)</f>
        <v>-0.93252846561438996</v>
      </c>
      <c r="J30">
        <f>(P30+AP30*D30)</f>
        <v>6.4748258590698242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25.611709594726563</v>
      </c>
      <c r="P30" s="1">
        <v>6.4748258590698242</v>
      </c>
      <c r="Q30" s="1">
        <v>25.722707748413086</v>
      </c>
      <c r="R30" s="1">
        <v>399.97918701171875</v>
      </c>
      <c r="S30" s="1">
        <v>393.9599609375</v>
      </c>
      <c r="T30" s="1">
        <v>-1.8830187618732452E-2</v>
      </c>
      <c r="U30" s="1">
        <v>21.55787467956543</v>
      </c>
      <c r="V30" s="1">
        <v>-5.039837583899498E-2</v>
      </c>
      <c r="W30" s="1">
        <v>57.698936462402344</v>
      </c>
      <c r="X30" s="1">
        <v>300.00338745117188</v>
      </c>
      <c r="Y30" s="1">
        <v>150.00770568847656</v>
      </c>
      <c r="Z30" s="1">
        <v>7.345736026763916</v>
      </c>
      <c r="AA30" s="1">
        <v>88.256591796875</v>
      </c>
      <c r="AB30" s="1">
        <v>1.62016761302948</v>
      </c>
      <c r="AC30" s="1">
        <v>-0.6015242338180542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1.1029536303351906</v>
      </c>
      <c r="AL30">
        <f>(U30-T30)/(1000-U30)*AK30</f>
        <v>2.4322445189221584E-2</v>
      </c>
      <c r="AM30">
        <f>(P30+273.15)</f>
        <v>279.6248258590698</v>
      </c>
      <c r="AN30">
        <f>(O30+273.15)</f>
        <v>298.76170959472654</v>
      </c>
      <c r="AO30">
        <f>(Y30*AG30+Z30*AH30)*AI30</f>
        <v>24.001232373686889</v>
      </c>
      <c r="AP30">
        <f>((AO30+0.00000010773*(AN30^4-AM30^4))-AL30*44100)/(L30*51.4+0.00000043092*AM30^3)</f>
        <v>-7.1085631971006826</v>
      </c>
      <c r="AQ30">
        <f>0.61365*EXP(17.502*J30/(240.97+J30))</f>
        <v>0.97009607998820369</v>
      </c>
      <c r="AR30">
        <f>AQ30*1000/AA30</f>
        <v>10.991769115908156</v>
      </c>
      <c r="AS30">
        <f>(AR30-U30)</f>
        <v>-10.566105563657274</v>
      </c>
      <c r="AT30">
        <f>IF(D30,P30,(O30+P30)/2)</f>
        <v>16.043267726898193</v>
      </c>
      <c r="AU30">
        <f>0.61365*EXP(17.502*AT30/(240.97+AT30))</f>
        <v>1.8297481100720188</v>
      </c>
      <c r="AV30">
        <f>IF(AS30&lt;&gt;0,(1000-(AR30+U30)/2)/AS30*AL30,0)</f>
        <v>-2.264467412472809</v>
      </c>
      <c r="AW30">
        <f>U30*AA30/1000</f>
        <v>1.9026245456025936</v>
      </c>
      <c r="AX30">
        <f>(AU30-AW30)</f>
        <v>-7.2876435530574879E-2</v>
      </c>
      <c r="AY30">
        <f>1/(1.6/F30+1.37/N30)</f>
        <v>-1.3152670783554283</v>
      </c>
      <c r="AZ30">
        <f>G30*AA30*0.001</f>
        <v>35.21920389827325</v>
      </c>
      <c r="BA30">
        <f>G30/S30</f>
        <v>1.0129320128525194</v>
      </c>
      <c r="BB30">
        <f>(1-AL30*AA30/AQ30/F30)*100</f>
        <v>249.41420313097154</v>
      </c>
      <c r="BC30">
        <f>(S30-E30/(N30/1.35))</f>
        <v>394.88821305411795</v>
      </c>
      <c r="BD30">
        <f>E30*BB30/100/BC30</f>
        <v>-1.8589096072155482E-2</v>
      </c>
    </row>
    <row r="31" spans="1:56" x14ac:dyDescent="0.25">
      <c r="A31" s="1" t="s">
        <v>1</v>
      </c>
      <c r="B31" s="1" t="s">
        <v>3147</v>
      </c>
      <c r="K31" s="1">
        <v>2.72</v>
      </c>
    </row>
    <row r="32" spans="1:56" x14ac:dyDescent="0.25">
      <c r="A32" s="1" t="s">
        <v>1</v>
      </c>
      <c r="B32" s="1" t="s">
        <v>3146</v>
      </c>
      <c r="K32" s="1">
        <v>2.72</v>
      </c>
    </row>
    <row r="33" spans="1:56" x14ac:dyDescent="0.25">
      <c r="A33" s="1">
        <v>6</v>
      </c>
      <c r="B33" s="1" t="s">
        <v>3145</v>
      </c>
      <c r="C33" s="1">
        <v>1279.5000015534461</v>
      </c>
      <c r="D33" s="1">
        <v>0</v>
      </c>
      <c r="E33">
        <f>(R33-S33*(1000-T33)/(1000-U33))*AK33</f>
        <v>-1.9373307460483462</v>
      </c>
      <c r="F33">
        <f>IF(AV33&lt;&gt;0,1/(1/AV33-1/N33),0)</f>
        <v>-1.3271214267678844</v>
      </c>
      <c r="G33">
        <f>((AY33-AL33/2)*S33-E33)/(AY33+AL33/2)</f>
        <v>400.00883362530158</v>
      </c>
      <c r="H33">
        <f>AL33*1000</f>
        <v>24.284915362835509</v>
      </c>
      <c r="I33">
        <f>(AQ33-AW33)</f>
        <v>-1.0972067701550232</v>
      </c>
      <c r="J33">
        <f>(P33+AP33*D33)</f>
        <v>3.7534379959106445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25.556659698486328</v>
      </c>
      <c r="P33" s="1">
        <v>3.7534379959106445</v>
      </c>
      <c r="Q33" s="1">
        <v>25.660137176513672</v>
      </c>
      <c r="R33" s="1">
        <v>400.09579467773438</v>
      </c>
      <c r="S33" s="1">
        <v>393.1953125</v>
      </c>
      <c r="T33" s="1">
        <v>-1.6695883125066757E-2</v>
      </c>
      <c r="U33" s="1">
        <v>21.526079177856445</v>
      </c>
      <c r="V33" s="1">
        <v>-4.4832050800323486E-2</v>
      </c>
      <c r="W33" s="1">
        <v>57.802165985107422</v>
      </c>
      <c r="X33" s="1">
        <v>300.02200317382813</v>
      </c>
      <c r="Y33" s="1">
        <v>301.189697265625</v>
      </c>
      <c r="Z33" s="1">
        <v>7.2289361953735352</v>
      </c>
      <c r="AA33" s="1">
        <v>88.2562255859375</v>
      </c>
      <c r="AB33" s="1">
        <v>1.63731849193573</v>
      </c>
      <c r="AC33" s="1">
        <v>-0.5986981987953186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1.1030220704920148</v>
      </c>
      <c r="AL33">
        <f>(U33-T33)/(1000-U33)*AK33</f>
        <v>2.4284915362835509E-2</v>
      </c>
      <c r="AM33">
        <f>(P33+273.15)</f>
        <v>276.90343799591062</v>
      </c>
      <c r="AN33">
        <f>(O33+273.15)</f>
        <v>298.70665969848631</v>
      </c>
      <c r="AO33">
        <f>(Y33*AG33+Z33*AH33)*AI33</f>
        <v>48.190350485361705</v>
      </c>
      <c r="AP33">
        <f>((AO33+0.00000010773*(AN33^4-AM33^4))-AL33*44100)/(L33*51.4+0.00000043092*AM33^3)</f>
        <v>-6.7011647332627753</v>
      </c>
      <c r="AQ33">
        <f>0.61365*EXP(17.502*J33/(240.97+J33))</f>
        <v>0.80260372974662741</v>
      </c>
      <c r="AR33">
        <f>AQ33*1000/AA33</f>
        <v>9.094018290699621</v>
      </c>
      <c r="AS33">
        <f>(AR33-U33)</f>
        <v>-12.432060887156824</v>
      </c>
      <c r="AT33">
        <f>IF(D33,P33,(O33+P33)/2)</f>
        <v>14.655048847198486</v>
      </c>
      <c r="AU33">
        <f>0.61365*EXP(17.502*AT33/(240.97+AT33))</f>
        <v>1.6737448657968592</v>
      </c>
      <c r="AV33">
        <f>IF(AS33&lt;&gt;0,(1000-(AR33+U33)/2)/AS33*AL33,0)</f>
        <v>-1.9235034594969345</v>
      </c>
      <c r="AW33">
        <f>U33*AA33/1000</f>
        <v>1.8998104999016505</v>
      </c>
      <c r="AX33">
        <f>(AU33-AW33)</f>
        <v>-0.2260656341047913</v>
      </c>
      <c r="AY33">
        <f>1/(1.6/F33+1.37/N33)</f>
        <v>-1.12924241218415</v>
      </c>
      <c r="AZ33">
        <f>G33*AA33*0.001</f>
        <v>35.303269856802359</v>
      </c>
      <c r="BA33">
        <f>G33/S33</f>
        <v>1.0173285919457689</v>
      </c>
      <c r="BB33">
        <f>(1-AL33*AA33/AQ33/F33)*100</f>
        <v>301.21952052803584</v>
      </c>
      <c r="BC33">
        <f>(S33-E33/(N33/1.35))</f>
        <v>393.80633676538116</v>
      </c>
      <c r="BD33">
        <f>E33*BB33/100/BC33</f>
        <v>-1.4818497925201611E-2</v>
      </c>
    </row>
    <row r="34" spans="1:56" x14ac:dyDescent="0.25">
      <c r="A34" s="1" t="s">
        <v>1</v>
      </c>
      <c r="B34" s="1" t="s">
        <v>3144</v>
      </c>
      <c r="K34" s="1">
        <v>2.72</v>
      </c>
    </row>
    <row r="35" spans="1:56" x14ac:dyDescent="0.25">
      <c r="A35" s="1" t="s">
        <v>1</v>
      </c>
      <c r="B35" s="1" t="s">
        <v>3143</v>
      </c>
      <c r="K35" s="1">
        <v>2.72</v>
      </c>
    </row>
    <row r="36" spans="1:56" x14ac:dyDescent="0.25">
      <c r="A36" s="1">
        <v>7</v>
      </c>
      <c r="B36" s="1" t="s">
        <v>3142</v>
      </c>
      <c r="C36" s="1">
        <v>1484.5000015534461</v>
      </c>
      <c r="D36" s="1">
        <v>0</v>
      </c>
      <c r="E36">
        <f>(R36-S36*(1000-T36)/(1000-U36))*AK36</f>
        <v>-1.3325871208417566</v>
      </c>
      <c r="F36">
        <f>IF(AV36&lt;&gt;0,1/(1/AV36-1/N36),0)</f>
        <v>-1.1905422251857662</v>
      </c>
      <c r="G36">
        <f>((AY36-AL36/2)*S36-E36)/(AY36+AL36/2)</f>
        <v>400.99989876072038</v>
      </c>
      <c r="H36">
        <f>AL36*1000</f>
        <v>24.450627877389625</v>
      </c>
      <c r="I36">
        <f>(AQ36-AW36)</f>
        <v>-1.2895525107884032</v>
      </c>
      <c r="J36">
        <f>(P36+AP36*D36)</f>
        <v>0.20883743464946747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25.527406692504883</v>
      </c>
      <c r="P36" s="1">
        <v>0.20883743464946747</v>
      </c>
      <c r="Q36" s="1">
        <v>25.621723175048828</v>
      </c>
      <c r="R36" s="1">
        <v>399.92431640625</v>
      </c>
      <c r="S36" s="1">
        <v>392.43289184570313</v>
      </c>
      <c r="T36" s="1">
        <v>-1.6365654766559601E-2</v>
      </c>
      <c r="U36" s="1">
        <v>21.671661376953125</v>
      </c>
      <c r="V36" s="1">
        <v>-4.4019736349582672E-2</v>
      </c>
      <c r="W36" s="1">
        <v>58.291641235351563</v>
      </c>
      <c r="X36" s="1">
        <v>300.00155639648438</v>
      </c>
      <c r="Y36" s="1">
        <v>499.48233032226563</v>
      </c>
      <c r="Z36" s="1">
        <v>7.1245946884155273</v>
      </c>
      <c r="AA36" s="1">
        <v>88.252265930175781</v>
      </c>
      <c r="AB36" s="1">
        <v>1.7053024768829346</v>
      </c>
      <c r="AC36" s="1">
        <v>-0.60561269521713257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1.1029468985164865</v>
      </c>
      <c r="AL36">
        <f>(U36-T36)/(1000-U36)*AK36</f>
        <v>2.4450627877389625E-2</v>
      </c>
      <c r="AM36">
        <f>(P36+273.15)</f>
        <v>273.35883743464944</v>
      </c>
      <c r="AN36">
        <f>(O36+273.15)</f>
        <v>298.67740669250486</v>
      </c>
      <c r="AO36">
        <f>(Y36*AG36+Z36*AH36)*AI36</f>
        <v>79.917171065274488</v>
      </c>
      <c r="AP36">
        <f>((AO36+0.00000010773*(AN36^4-AM36^4))-AL36*44100)/(L36*51.4+0.00000043092*AM36^3)</f>
        <v>-6.2502555814833789</v>
      </c>
      <c r="AQ36">
        <f>0.61365*EXP(17.502*J36/(240.97+J36))</f>
        <v>0.62302071219918354</v>
      </c>
      <c r="AR36">
        <f>AQ36*1000/AA36</f>
        <v>7.0595435214333264</v>
      </c>
      <c r="AS36">
        <f>(AR36-U36)</f>
        <v>-14.612117855519799</v>
      </c>
      <c r="AT36">
        <f>IF(D36,P36,(O36+P36)/2)</f>
        <v>12.868122063577175</v>
      </c>
      <c r="AU36">
        <f>0.61365*EXP(17.502*AT36/(240.97+AT36))</f>
        <v>1.4902135746430965</v>
      </c>
      <c r="AV36">
        <f>IF(AS36&lt;&gt;0,(1000-(AR36+U36)/2)/AS36*AL36,0)</f>
        <v>-1.6492735766271025</v>
      </c>
      <c r="AW36">
        <f>U36*AA36/1000</f>
        <v>1.9125732229875867</v>
      </c>
      <c r="AX36">
        <f>(AU36-AW36)</f>
        <v>-0.42235964834449025</v>
      </c>
      <c r="AY36">
        <f>1/(1.6/F36+1.37/N36)</f>
        <v>-0.97669791988951715</v>
      </c>
      <c r="AZ36">
        <f>G36*AA36*0.001</f>
        <v>35.389149703404662</v>
      </c>
      <c r="BA36">
        <f>G36/S36</f>
        <v>1.021830501706227</v>
      </c>
      <c r="BB36">
        <f>(1-AL36*AA36/AQ36/F36)*100</f>
        <v>390.91666002287491</v>
      </c>
      <c r="BC36">
        <f>(S36-E36/(N36/1.35))</f>
        <v>392.85318304700138</v>
      </c>
      <c r="BD36">
        <f>E36*BB36/100/BC36</f>
        <v>-1.3260182911808914E-2</v>
      </c>
    </row>
    <row r="37" spans="1:56" x14ac:dyDescent="0.25">
      <c r="A37" s="1" t="s">
        <v>1</v>
      </c>
      <c r="B37" s="1" t="s">
        <v>3141</v>
      </c>
      <c r="K37" s="1">
        <v>2.72</v>
      </c>
    </row>
    <row r="38" spans="1:56" x14ac:dyDescent="0.25">
      <c r="A38" s="1" t="s">
        <v>1</v>
      </c>
      <c r="B38" s="1" t="s">
        <v>3140</v>
      </c>
      <c r="K38" s="1">
        <v>2.72</v>
      </c>
    </row>
    <row r="39" spans="1:56" x14ac:dyDescent="0.25">
      <c r="A39" s="1">
        <v>8</v>
      </c>
      <c r="B39" s="1" t="s">
        <v>3139</v>
      </c>
      <c r="C39" s="1">
        <v>1689.5000015534461</v>
      </c>
      <c r="D39" s="1">
        <v>0</v>
      </c>
      <c r="E39">
        <f>(R39-S39*(1000-T39)/(1000-U39))*AK39</f>
        <v>-0.78903868029240209</v>
      </c>
      <c r="F39">
        <f>IF(AV39&lt;&gt;0,1/(1/AV39-1/N39),0)</f>
        <v>-1.0776183477307919</v>
      </c>
      <c r="G39">
        <f>((AY39-AL39/2)*S39-E39)/(AY39+AL39/2)</f>
        <v>402.45399593840165</v>
      </c>
      <c r="H39">
        <f>AL39*1000</f>
        <v>24.740603408008109</v>
      </c>
      <c r="I39">
        <f>(AQ39-AW39)</f>
        <v>-1.4955614632506158</v>
      </c>
      <c r="J39">
        <f>(P39+AP39*D39)</f>
        <v>-4.5199093818664551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25.530048370361328</v>
      </c>
      <c r="P39" s="1">
        <v>-4.5199093818664551</v>
      </c>
      <c r="Q39" s="1">
        <v>25.610141754150391</v>
      </c>
      <c r="R39" s="1">
        <v>400.00347900390625</v>
      </c>
      <c r="S39" s="1">
        <v>391.92788696289063</v>
      </c>
      <c r="T39" s="1">
        <v>-1.4253415167331696E-2</v>
      </c>
      <c r="U39" s="1">
        <v>21.923984527587891</v>
      </c>
      <c r="V39" s="1">
        <v>-3.8329903036355972E-2</v>
      </c>
      <c r="W39" s="1">
        <v>58.9573974609375</v>
      </c>
      <c r="X39" s="1">
        <v>300.0198974609375</v>
      </c>
      <c r="Y39" s="1">
        <v>749.96417236328125</v>
      </c>
      <c r="Z39" s="1">
        <v>7.1744165420532227</v>
      </c>
      <c r="AA39" s="1">
        <v>88.246757507324219</v>
      </c>
      <c r="AB39" s="1">
        <v>1.6944947242736816</v>
      </c>
      <c r="AC39" s="1">
        <v>-0.61586833000183105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1.1030143289005052</v>
      </c>
      <c r="AL39">
        <f>(U39-T39)/(1000-U39)*AK39</f>
        <v>2.474060340800811E-2</v>
      </c>
      <c r="AM39">
        <f>(P39+273.15)</f>
        <v>268.63009061813352</v>
      </c>
      <c r="AN39">
        <f>(O39+273.15)</f>
        <v>298.68004837036131</v>
      </c>
      <c r="AO39">
        <f>(Y39*AG39+Z39*AH39)*AI39</f>
        <v>119.99426489604411</v>
      </c>
      <c r="AP39">
        <f>((AO39+0.00000010773*(AN39^4-AM39^4))-AL39*44100)/(L39*51.4+0.00000043092*AM39^3)</f>
        <v>-5.7004872236733526</v>
      </c>
      <c r="AQ39">
        <f>0.61365*EXP(17.502*J39/(240.97+J39))</f>
        <v>0.43915908294976097</v>
      </c>
      <c r="AR39">
        <f>AQ39*1000/AA39</f>
        <v>4.9764897357652158</v>
      </c>
      <c r="AS39">
        <f>(AR39-U39)</f>
        <v>-16.947494791822674</v>
      </c>
      <c r="AT39">
        <f>IF(D39,P39,(O39+P39)/2)</f>
        <v>10.505069494247437</v>
      </c>
      <c r="AU39">
        <f>0.61365*EXP(17.502*AT39/(240.97+AT39))</f>
        <v>1.2748066475127109</v>
      </c>
      <c r="AV39">
        <f>IF(AS39&lt;&gt;0,(1000-(AR39+U39)/2)/AS39*AL39,0)</f>
        <v>-1.440203211460295</v>
      </c>
      <c r="AW39">
        <f>U39*AA39/1000</f>
        <v>1.9347205462003767</v>
      </c>
      <c r="AX39">
        <f>(AU39-AW39)</f>
        <v>-0.65991389868766581</v>
      </c>
      <c r="AY39">
        <f>1/(1.6/F39+1.37/N39)</f>
        <v>-0.85859883271374948</v>
      </c>
      <c r="AZ39">
        <f>G39*AA39*0.001</f>
        <v>35.515260187429774</v>
      </c>
      <c r="BA39">
        <f>G39/S39</f>
        <v>1.0268572595256731</v>
      </c>
      <c r="BB39">
        <f>(1-AL39*AA39/AQ39/F39)*100</f>
        <v>561.34115416002248</v>
      </c>
      <c r="BC39">
        <f>(S39-E39/(N39/1.35))</f>
        <v>392.17674575015053</v>
      </c>
      <c r="BD39">
        <f>E39*BB39/100/BC39</f>
        <v>-1.1293884409822073E-2</v>
      </c>
    </row>
    <row r="40" spans="1:56" x14ac:dyDescent="0.25">
      <c r="A40" s="1" t="s">
        <v>1</v>
      </c>
      <c r="B40" s="1" t="s">
        <v>3138</v>
      </c>
      <c r="K40" s="1">
        <v>2.72</v>
      </c>
    </row>
    <row r="41" spans="1:56" x14ac:dyDescent="0.25">
      <c r="A41" s="1" t="s">
        <v>1</v>
      </c>
      <c r="B41" s="1" t="s">
        <v>3137</v>
      </c>
      <c r="K41" s="1">
        <v>2.72</v>
      </c>
    </row>
    <row r="42" spans="1:56" x14ac:dyDescent="0.25">
      <c r="A42" s="1">
        <v>9</v>
      </c>
      <c r="B42" s="1" t="s">
        <v>3136</v>
      </c>
      <c r="C42" s="1">
        <v>1893.5000015534461</v>
      </c>
      <c r="D42" s="1">
        <v>0</v>
      </c>
      <c r="E42">
        <f>(R42-S42*(1000-T42)/(1000-U42))*AK42</f>
        <v>-0.64552722476667357</v>
      </c>
      <c r="F42">
        <f>IF(AV42&lt;&gt;0,1/(1/AV42-1/N42),0)</f>
        <v>-1.0030174755605532</v>
      </c>
      <c r="G42">
        <f>((AY42-AL42/2)*S42-E42)/(AY42+AL42/2)</f>
        <v>403.67856546295178</v>
      </c>
      <c r="H42">
        <f>AL42*1000</f>
        <v>25.174314972041397</v>
      </c>
      <c r="I42">
        <f>(AQ42-AW42)</f>
        <v>-1.6740627847666119</v>
      </c>
      <c r="J42">
        <f>(P42+AP42*D42)</f>
        <v>-9.7227191925048828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25.558168411254883</v>
      </c>
      <c r="P42" s="1">
        <v>-9.7227191925048828</v>
      </c>
      <c r="Q42" s="1">
        <v>25.625268936157227</v>
      </c>
      <c r="R42" s="1">
        <v>400.09097290039063</v>
      </c>
      <c r="S42" s="1">
        <v>391.73519897460938</v>
      </c>
      <c r="T42" s="1">
        <v>-1.263992115855217E-2</v>
      </c>
      <c r="U42" s="1">
        <v>22.302513122558594</v>
      </c>
      <c r="V42" s="1">
        <v>-3.3933065831661224E-2</v>
      </c>
      <c r="W42" s="1">
        <v>59.873210906982422</v>
      </c>
      <c r="X42" s="1">
        <v>300.00686645507813</v>
      </c>
      <c r="Y42" s="1">
        <v>1000.9957885742188</v>
      </c>
      <c r="Z42" s="1">
        <v>7.2697925567626953</v>
      </c>
      <c r="AA42" s="1">
        <v>88.24371337890625</v>
      </c>
      <c r="AB42" s="1">
        <v>1.8799240589141846</v>
      </c>
      <c r="AC42" s="1">
        <v>-0.63699573278427124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1.1029664207907282</v>
      </c>
      <c r="AL42">
        <f>(U42-T42)/(1000-U42)*AK42</f>
        <v>2.5174314972041398E-2</v>
      </c>
      <c r="AM42">
        <f>(P42+273.15)</f>
        <v>263.42728080749509</v>
      </c>
      <c r="AN42">
        <f>(O42+273.15)</f>
        <v>298.70816841125486</v>
      </c>
      <c r="AO42">
        <f>(Y42*AG42+Z42*AH42)*AI42</f>
        <v>160.1593225920351</v>
      </c>
      <c r="AP42">
        <f>((AO42+0.00000010773*(AN42^4-AM42^4))-AL42*44100)/(L42*51.4+0.00000043092*AM42^3)</f>
        <v>-5.1841905066702028</v>
      </c>
      <c r="AQ42">
        <f>0.61365*EXP(17.502*J42/(240.97+J42))</f>
        <v>0.29399379084974414</v>
      </c>
      <c r="AR42">
        <f>AQ42*1000/AA42</f>
        <v>3.3316117329217052</v>
      </c>
      <c r="AS42">
        <f>(AR42-U42)</f>
        <v>-18.970901389636889</v>
      </c>
      <c r="AT42">
        <f>IF(D42,P42,(O42+P42)/2)</f>
        <v>7.917724609375</v>
      </c>
      <c r="AU42">
        <f>0.61365*EXP(17.502*AT42/(240.97+AT42))</f>
        <v>1.0708478252859921</v>
      </c>
      <c r="AV42">
        <f>IF(AS42&lt;&gt;0,(1000-(AR42+U42)/2)/AS42*AL42,0)</f>
        <v>-1.3099880546026508</v>
      </c>
      <c r="AW42">
        <f>U42*AA42/1000</f>
        <v>1.9680565756163559</v>
      </c>
      <c r="AX42">
        <f>(AU42-AW42)</f>
        <v>-0.89720875033036385</v>
      </c>
      <c r="AY42">
        <f>1/(1.6/F42+1.37/N42)</f>
        <v>-0.78424044877964916</v>
      </c>
      <c r="AZ42">
        <f>G42*AA42*0.001</f>
        <v>35.622095627920764</v>
      </c>
      <c r="BA42">
        <f>G42/S42</f>
        <v>1.0304883669366574</v>
      </c>
      <c r="BB42">
        <f>(1-AL42*AA42/AQ42/F42)*100</f>
        <v>853.3465070496128</v>
      </c>
      <c r="BC42">
        <f>(S42-E42/(N42/1.35))</f>
        <v>391.93879497859638</v>
      </c>
      <c r="BD42">
        <f>E42*BB42/100/BC42</f>
        <v>-1.4054704701792873E-2</v>
      </c>
    </row>
    <row r="43" spans="1:56" x14ac:dyDescent="0.25">
      <c r="A43" s="1" t="s">
        <v>1</v>
      </c>
      <c r="B43" s="1" t="s">
        <v>3135</v>
      </c>
      <c r="K43" s="1">
        <v>2.72</v>
      </c>
    </row>
    <row r="44" spans="1:56" x14ac:dyDescent="0.25">
      <c r="A44" s="1" t="s">
        <v>1</v>
      </c>
      <c r="B44" s="1" t="s">
        <v>3134</v>
      </c>
      <c r="K44" s="1">
        <v>2.72</v>
      </c>
    </row>
    <row r="45" spans="1:56" x14ac:dyDescent="0.25">
      <c r="A45" s="1">
        <v>10</v>
      </c>
      <c r="B45" s="1" t="s">
        <v>3133</v>
      </c>
      <c r="C45" s="1">
        <v>2098.5000015534461</v>
      </c>
      <c r="D45" s="1">
        <v>0</v>
      </c>
      <c r="E45">
        <f>(R45-S45*(1000-T45)/(1000-U45))*AK45</f>
        <v>-0.58121832259805106</v>
      </c>
      <c r="F45">
        <f>IF(AV45&lt;&gt;0,1/(1/AV45-1/N45),0)</f>
        <v>-0.95386664864309501</v>
      </c>
      <c r="G45">
        <f>((AY45-AL45/2)*S45-E45)/(AY45+AL45/2)</f>
        <v>404.28154228932749</v>
      </c>
      <c r="H45">
        <f>AL45*1000</f>
        <v>25.676308976803661</v>
      </c>
      <c r="I45">
        <f>(AQ45-AW45)</f>
        <v>-1.8229659095934847</v>
      </c>
      <c r="J45">
        <f>(P45+AP45*D45)</f>
        <v>-15.562074661254883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25.6087646484375</v>
      </c>
      <c r="P45" s="1">
        <v>-15.562074661254883</v>
      </c>
      <c r="Q45" s="1">
        <v>25.657974243164063</v>
      </c>
      <c r="R45" s="1">
        <v>399.78872680664063</v>
      </c>
      <c r="S45" s="1">
        <v>391.20867919921875</v>
      </c>
      <c r="T45" s="1">
        <v>-1.2609511613845825E-2</v>
      </c>
      <c r="U45" s="1">
        <v>22.73723030090332</v>
      </c>
      <c r="V45" s="1">
        <v>-3.3747270703315735E-2</v>
      </c>
      <c r="W45" s="1">
        <v>60.852432250976563</v>
      </c>
      <c r="X45" s="1">
        <v>300.0091552734375</v>
      </c>
      <c r="Y45" s="1">
        <v>1250.607177734375</v>
      </c>
      <c r="Z45" s="1">
        <v>7.219813346862793</v>
      </c>
      <c r="AA45" s="1">
        <v>88.236793518066406</v>
      </c>
      <c r="AB45" s="1">
        <v>1.9565445184707642</v>
      </c>
      <c r="AC45" s="1">
        <v>-0.66602253913879395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1.1029748355641082</v>
      </c>
      <c r="AL45">
        <f>(U45-T45)/(1000-U45)*AK45</f>
        <v>2.5676308976803661E-2</v>
      </c>
      <c r="AM45">
        <f>(P45+273.15)</f>
        <v>257.58792533874509</v>
      </c>
      <c r="AN45">
        <f>(O45+273.15)</f>
        <v>298.75876464843748</v>
      </c>
      <c r="AO45">
        <f>(Y45*AG45+Z45*AH45)*AI45</f>
        <v>200.09714396498021</v>
      </c>
      <c r="AP45">
        <f>((AO45+0.00000010773*(AN45^4-AM45^4))-AL45*44100)/(L45*51.4+0.00000043092*AM45^3)</f>
        <v>-4.6711401001559203</v>
      </c>
      <c r="AQ45">
        <f>0.61365*EXP(17.502*J45/(240.97+J45))</f>
        <v>0.1832943856400446</v>
      </c>
      <c r="AR45">
        <f>AQ45*1000/AA45</f>
        <v>2.0773010705847468</v>
      </c>
      <c r="AS45">
        <f>(AR45-U45)</f>
        <v>-20.659929230318575</v>
      </c>
      <c r="AT45">
        <f>IF(D45,P45,(O45+P45)/2)</f>
        <v>5.0233449935913086</v>
      </c>
      <c r="AU45">
        <f>0.61365*EXP(17.502*AT45/(240.97+AT45))</f>
        <v>0.87728070914828693</v>
      </c>
      <c r="AV45">
        <f>IF(AS45&lt;&gt;0,(1000-(AR45+U45)/2)/AS45*AL45,0)</f>
        <v>-1.2273873693762014</v>
      </c>
      <c r="AW45">
        <f>U45*AA45/1000</f>
        <v>2.0062602952335293</v>
      </c>
      <c r="AX45">
        <f>(AU45-AW45)</f>
        <v>-1.1289795860852423</v>
      </c>
      <c r="AY45">
        <f>1/(1.6/F45+1.37/N45)</f>
        <v>-0.7367481758584572</v>
      </c>
      <c r="AZ45">
        <f>G45*AA45*0.001</f>
        <v>35.672506970148824</v>
      </c>
      <c r="BA45">
        <f>G45/S45</f>
        <v>1.0334165978036789</v>
      </c>
      <c r="BB45">
        <f>(1-AL45*AA45/AQ45/F45)*100</f>
        <v>1395.8224028909979</v>
      </c>
      <c r="BC45">
        <f>(S45-E45/(N45/1.35))</f>
        <v>391.39199250249231</v>
      </c>
      <c r="BD45">
        <f>E45*BB45/100/BC45</f>
        <v>-2.072800596828564E-2</v>
      </c>
    </row>
    <row r="46" spans="1:56" x14ac:dyDescent="0.25">
      <c r="A46" s="1" t="s">
        <v>1</v>
      </c>
      <c r="B46" s="1" t="s">
        <v>3132</v>
      </c>
      <c r="K46" s="1">
        <v>2.72</v>
      </c>
    </row>
    <row r="47" spans="1:56" x14ac:dyDescent="0.25">
      <c r="A47" s="1" t="s">
        <v>1</v>
      </c>
      <c r="B47" s="1" t="s">
        <v>3131</v>
      </c>
      <c r="K47" s="1">
        <v>2.72</v>
      </c>
    </row>
    <row r="48" spans="1:56" x14ac:dyDescent="0.25">
      <c r="A48" s="1">
        <v>11</v>
      </c>
      <c r="B48" s="1" t="s">
        <v>3130</v>
      </c>
      <c r="C48" s="1">
        <v>2303.5000015534461</v>
      </c>
      <c r="D48" s="1">
        <v>0</v>
      </c>
      <c r="E48">
        <f>(R48-S48*(1000-T48)/(1000-U48))*AK48</f>
        <v>-0.51126719404753262</v>
      </c>
      <c r="F48">
        <f>IF(AV48&lt;&gt;0,1/(1/AV48-1/N48),0)</f>
        <v>-0.91727060299065366</v>
      </c>
      <c r="G48">
        <f>((AY48-AL48/2)*S48-E48)/(AY48+AL48/2)</f>
        <v>405.43434725479182</v>
      </c>
      <c r="H48">
        <f>AL48*1000</f>
        <v>26.412496877544928</v>
      </c>
      <c r="I48">
        <f>(AQ48-AW48)</f>
        <v>-1.9719106309455285</v>
      </c>
      <c r="J48">
        <f>(P48+AP48*D48)</f>
        <v>-23.727018356323242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25.682382583618164</v>
      </c>
      <c r="P48" s="1">
        <v>-23.727018356323242</v>
      </c>
      <c r="Q48" s="1">
        <v>25.711877822875977</v>
      </c>
      <c r="R48" s="1">
        <v>400.082763671875</v>
      </c>
      <c r="S48" s="1">
        <v>391.17913818359375</v>
      </c>
      <c r="T48" s="1">
        <v>-9.9609633907675743E-3</v>
      </c>
      <c r="U48" s="1">
        <v>23.376201629638672</v>
      </c>
      <c r="V48" s="1">
        <v>-2.6542661711573601E-2</v>
      </c>
      <c r="W48" s="1">
        <v>62.289821624755859</v>
      </c>
      <c r="X48" s="1">
        <v>300.017578125</v>
      </c>
      <c r="Y48" s="1">
        <v>1599.738525390625</v>
      </c>
      <c r="Z48" s="1">
        <v>7.3084115982055664</v>
      </c>
      <c r="AA48" s="1">
        <v>88.236732482910156</v>
      </c>
      <c r="AB48" s="1">
        <v>2.1416015625</v>
      </c>
      <c r="AC48" s="1">
        <v>-0.70137971639633179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1.1030058019301467</v>
      </c>
      <c r="AL48">
        <f>(U48-T48)/(1000-U48)*AK48</f>
        <v>2.641249687754493E-2</v>
      </c>
      <c r="AM48">
        <f>(P48+273.15)</f>
        <v>249.42298164367674</v>
      </c>
      <c r="AN48">
        <f>(O48+273.15)</f>
        <v>298.83238258361814</v>
      </c>
      <c r="AO48">
        <f>(Y48*AG48+Z48*AH48)*AI48</f>
        <v>255.95815834138921</v>
      </c>
      <c r="AP48">
        <f>((AO48+0.00000010773*(AN48^4-AM48^4))-AL48*44100)/(L48*51.4+0.00000043092*AM48^3)</f>
        <v>-3.9992139631652592</v>
      </c>
      <c r="AQ48">
        <f>0.61365*EXP(17.502*J48/(240.97+J48))</f>
        <v>9.0729018715467513E-2</v>
      </c>
      <c r="AR48">
        <f>AQ48*1000/AA48</f>
        <v>1.028245450193207</v>
      </c>
      <c r="AS48">
        <f>(AR48-U48)</f>
        <v>-22.347956179445465</v>
      </c>
      <c r="AT48">
        <f>IF(D48,P48,(O48+P48)/2)</f>
        <v>0.97768211364746094</v>
      </c>
      <c r="AU48">
        <f>0.61365*EXP(17.502*AT48/(240.97+AT48))</f>
        <v>0.65862100022790993</v>
      </c>
      <c r="AV48">
        <f>IF(AS48&lt;&gt;0,(1000-(AR48+U48)/2)/AS48*AL48,0)</f>
        <v>-1.1674537696827176</v>
      </c>
      <c r="AW48">
        <f>U48*AA48/1000</f>
        <v>2.062639649660996</v>
      </c>
      <c r="AX48">
        <f>(AU48-AW48)</f>
        <v>-1.4040186494330862</v>
      </c>
      <c r="AY48">
        <f>1/(1.6/F48+1.37/N48)</f>
        <v>-0.70212989191094743</v>
      </c>
      <c r="AZ48">
        <f>G48*AA48*0.001</f>
        <v>35.774202038104363</v>
      </c>
      <c r="BA48">
        <f>G48/S48</f>
        <v>1.036441639340459</v>
      </c>
      <c r="BB48">
        <f>(1-AL48*AA48/AQ48/F48)*100</f>
        <v>2900.3685197570285</v>
      </c>
      <c r="BC48">
        <f>(S48-E48/(N48/1.35))</f>
        <v>391.34038925664544</v>
      </c>
      <c r="BD48">
        <f>E48*BB48/100/BC48</f>
        <v>-3.789190473328561E-2</v>
      </c>
    </row>
    <row r="49" spans="1:56" x14ac:dyDescent="0.25">
      <c r="A49" s="1" t="s">
        <v>1</v>
      </c>
      <c r="B49" s="1" t="s">
        <v>3129</v>
      </c>
      <c r="K49" s="1">
        <v>2.72</v>
      </c>
    </row>
    <row r="50" spans="1:56" x14ac:dyDescent="0.25">
      <c r="A50" s="1" t="s">
        <v>1</v>
      </c>
      <c r="B50" s="1" t="s">
        <v>3124</v>
      </c>
      <c r="K50" s="1">
        <v>2.72</v>
      </c>
    </row>
    <row r="51" spans="1:56" x14ac:dyDescent="0.25">
      <c r="A51" s="1">
        <v>12</v>
      </c>
      <c r="B51" s="1" t="s">
        <v>3128</v>
      </c>
      <c r="C51" s="1">
        <v>2509.0000015422702</v>
      </c>
      <c r="D51" s="1">
        <v>0</v>
      </c>
      <c r="E51">
        <f>(R51-S51*(1000-T51)/(1000-U51))*AK51</f>
        <v>-0.64063951364519711</v>
      </c>
      <c r="F51">
        <f>IF(AV51&lt;&gt;0,1/(1/AV51-1/N51),0)</f>
        <v>-0.91372987915229809</v>
      </c>
      <c r="G51">
        <f>((AY51-AL51/2)*S51-E51)/(AY51+AL51/2)</f>
        <v>405.57292113205244</v>
      </c>
      <c r="H51">
        <f>AL51*1000</f>
        <v>27.390539923627578</v>
      </c>
      <c r="I51">
        <f>(AQ51-AW51)</f>
        <v>-2.0540195088272757</v>
      </c>
      <c r="J51">
        <f>(P51+AP51*D51)</f>
        <v>-24.741909027099609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25.792335510253906</v>
      </c>
      <c r="P51" s="1">
        <v>-24.741909027099609</v>
      </c>
      <c r="Q51" s="1">
        <v>25.7945556640625</v>
      </c>
      <c r="R51" s="1">
        <v>400.00531005859375</v>
      </c>
      <c r="S51" s="1">
        <v>390.880859375</v>
      </c>
      <c r="T51" s="1">
        <v>-7.9498067498207092E-3</v>
      </c>
      <c r="U51" s="1">
        <v>24.219692230224609</v>
      </c>
      <c r="V51" s="1">
        <v>-2.1043784916400909E-2</v>
      </c>
      <c r="W51" s="1">
        <v>64.111495971679688</v>
      </c>
      <c r="X51" s="1">
        <v>300.06158447265625</v>
      </c>
      <c r="Y51" s="1">
        <v>2000.3580322265625</v>
      </c>
      <c r="Z51" s="1">
        <v>4.3642244338989258</v>
      </c>
      <c r="AA51" s="1">
        <v>88.2276611328125</v>
      </c>
      <c r="AB51" s="1">
        <v>2.3796660900115967</v>
      </c>
      <c r="AC51" s="1">
        <v>-0.74423259496688843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1.1031675899730005</v>
      </c>
      <c r="AL51">
        <f>(U51-T51)/(1000-U51)*AK51</f>
        <v>2.7390539923627579E-2</v>
      </c>
      <c r="AM51">
        <f>(P51+273.15)</f>
        <v>248.40809097290037</v>
      </c>
      <c r="AN51">
        <f>(O51+273.15)</f>
        <v>298.94233551025388</v>
      </c>
      <c r="AO51">
        <f>(Y51*AG51+Z51*AH51)*AI51</f>
        <v>320.0572780024122</v>
      </c>
      <c r="AP51">
        <f>((AO51+0.00000010773*(AN51^4-AM51^4))-AL51*44100)/(L51*51.4+0.00000043092*AM51^3)</f>
        <v>-3.7535040522157392</v>
      </c>
      <c r="AQ51">
        <f>0.61365*EXP(17.502*J51/(240.97+J51))</f>
        <v>8.2827290001992904E-2</v>
      </c>
      <c r="AR51">
        <f>AQ51*1000/AA51</f>
        <v>0.93879049879050736</v>
      </c>
      <c r="AS51">
        <f>(AR51-U51)</f>
        <v>-23.280901731434103</v>
      </c>
      <c r="AT51">
        <f>IF(D51,P51,(O51+P51)/2)</f>
        <v>0.52521324157714844</v>
      </c>
      <c r="AU51">
        <f>0.61365*EXP(17.502*AT51/(240.97+AT51))</f>
        <v>0.63745823913636734</v>
      </c>
      <c r="AV51">
        <f>IF(AS51&lt;&gt;0,(1000-(AR51+U51)/2)/AS51*AL51,0)</f>
        <v>-1.1617242331428395</v>
      </c>
      <c r="AW51">
        <f>U51*AA51/1000</f>
        <v>2.1368467988292688</v>
      </c>
      <c r="AX51">
        <f>(AU51-AW51)</f>
        <v>-1.4993885596929015</v>
      </c>
      <c r="AY51">
        <f>1/(1.6/F51+1.37/N51)</f>
        <v>-0.69881342675256308</v>
      </c>
      <c r="AZ51">
        <f>G51*AA51*0.001</f>
        <v>35.782750250283613</v>
      </c>
      <c r="BA51">
        <f>G51/S51</f>
        <v>1.0375870585746878</v>
      </c>
      <c r="BB51">
        <f>(1-AL51*AA51/AQ51/F51)*100</f>
        <v>3293.1114781218175</v>
      </c>
      <c r="BC51">
        <f>(S51-E51/(N51/1.35))</f>
        <v>391.08291381975482</v>
      </c>
      <c r="BD51">
        <f>E51*BB51/100/BC51</f>
        <v>-5.3945014245641791E-2</v>
      </c>
    </row>
    <row r="52" spans="1:56" x14ac:dyDescent="0.25">
      <c r="A52" s="1" t="s">
        <v>1</v>
      </c>
      <c r="B52" s="1" t="s">
        <v>3127</v>
      </c>
    </row>
    <row r="53" spans="1:56" x14ac:dyDescent="0.25">
      <c r="A53" s="1" t="s">
        <v>1</v>
      </c>
      <c r="B53" s="1" t="s">
        <v>3126</v>
      </c>
    </row>
    <row r="54" spans="1:56" x14ac:dyDescent="0.25">
      <c r="A54" s="1" t="s">
        <v>1</v>
      </c>
      <c r="B54" s="1" t="s">
        <v>3125</v>
      </c>
    </row>
    <row r="55" spans="1:56" x14ac:dyDescent="0.25">
      <c r="A55" s="1" t="s">
        <v>1</v>
      </c>
      <c r="B55" s="1" t="s">
        <v>3124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55584-B253-4C65-ACAF-98F3535129E4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3208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3207</v>
      </c>
    </row>
    <row r="12" spans="1:56" x14ac:dyDescent="0.25">
      <c r="A12" s="1" t="s">
        <v>1</v>
      </c>
      <c r="B12" s="1" t="s">
        <v>3206</v>
      </c>
    </row>
    <row r="13" spans="1:56" x14ac:dyDescent="0.25">
      <c r="A13" s="1" t="s">
        <v>1</v>
      </c>
      <c r="B13" s="1" t="s">
        <v>3205</v>
      </c>
    </row>
    <row r="14" spans="1:56" x14ac:dyDescent="0.25">
      <c r="A14" s="1" t="s">
        <v>1</v>
      </c>
      <c r="B14" s="1" t="s">
        <v>3204</v>
      </c>
    </row>
    <row r="15" spans="1:56" x14ac:dyDescent="0.25">
      <c r="A15" s="1" t="s">
        <v>1</v>
      </c>
      <c r="B15" s="1" t="s">
        <v>3203</v>
      </c>
    </row>
    <row r="16" spans="1:56" x14ac:dyDescent="0.25">
      <c r="A16" s="1" t="s">
        <v>1</v>
      </c>
      <c r="B16" s="1" t="s">
        <v>3202</v>
      </c>
    </row>
    <row r="17" spans="1:56" x14ac:dyDescent="0.25">
      <c r="A17" s="1" t="s">
        <v>1</v>
      </c>
      <c r="B17" s="1" t="s">
        <v>3201</v>
      </c>
    </row>
    <row r="18" spans="1:56" x14ac:dyDescent="0.25">
      <c r="A18" s="1">
        <v>1</v>
      </c>
      <c r="B18" s="1" t="s">
        <v>3200</v>
      </c>
      <c r="C18" s="1">
        <v>259.50000106170774</v>
      </c>
      <c r="D18" s="1">
        <v>0</v>
      </c>
      <c r="E18">
        <f>(R18-S18*(1000-T18)/(1000-U18))*AK18</f>
        <v>-8.0693306735324466</v>
      </c>
      <c r="F18">
        <f>IF(AV18&lt;&gt;0,1/(1/AV18-1/N18),0)</f>
        <v>3.1437589720770345</v>
      </c>
      <c r="G18">
        <f>((AY18-AL18/2)*S18-E18)/(AY18+AL18/2)</f>
        <v>396.46641201190414</v>
      </c>
      <c r="H18">
        <f>AL18*1000</f>
        <v>25.306294681960523</v>
      </c>
      <c r="I18">
        <f>(AQ18-AW18)</f>
        <v>1.2512556806344008</v>
      </c>
      <c r="J18">
        <f>(P18+AP18*D18)</f>
        <v>25.284605026245117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25.331785202026367</v>
      </c>
      <c r="P18" s="1">
        <v>25.284605026245117</v>
      </c>
      <c r="Q18" s="1">
        <v>25.364770889282227</v>
      </c>
      <c r="R18" s="1">
        <v>400.005615234375</v>
      </c>
      <c r="S18" s="1">
        <v>398.18301391601563</v>
      </c>
      <c r="T18" s="1">
        <v>1.8028153106570244E-2</v>
      </c>
      <c r="U18" s="1">
        <v>22.480306625366211</v>
      </c>
      <c r="V18" s="1">
        <v>4.9029741436243057E-2</v>
      </c>
      <c r="W18" s="1">
        <v>61.137912750244141</v>
      </c>
      <c r="X18" s="1">
        <v>299.54989624023438</v>
      </c>
      <c r="Y18" s="1">
        <v>0.17998844385147095</v>
      </c>
      <c r="Z18" s="1">
        <v>9.4665966033935547</v>
      </c>
      <c r="AA18" s="1">
        <v>88.200576782226563</v>
      </c>
      <c r="AB18" s="1">
        <v>17.779214859008789</v>
      </c>
      <c r="AC18" s="1">
        <v>-0.13118764758110046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1.1012863832361555</v>
      </c>
      <c r="AL18">
        <f>(U18-T18)/(1000-U18)*AK18</f>
        <v>2.5306294681960523E-2</v>
      </c>
      <c r="AM18">
        <f>(P18+273.15)</f>
        <v>298.43460502624509</v>
      </c>
      <c r="AN18">
        <f>(O18+273.15)</f>
        <v>298.48178520202634</v>
      </c>
      <c r="AO18">
        <f>(Y18*AG18+Z18*AH18)*AI18</f>
        <v>2.8798150372546516E-2</v>
      </c>
      <c r="AP18">
        <f>((AO18+0.00000010773*(AN18^4-AM18^4))-AL18*44100)/(L18*51.4+0.00000043092*AM18^3)</f>
        <v>-9.1836911317917238</v>
      </c>
      <c r="AQ18">
        <f>0.61365*EXP(17.502*J18/(240.97+J18))</f>
        <v>3.2340316912330098</v>
      </c>
      <c r="AR18">
        <f>AQ18*1000/AA18</f>
        <v>36.666786195945882</v>
      </c>
      <c r="AS18">
        <f>(AR18-U18)</f>
        <v>14.186479570579671</v>
      </c>
      <c r="AT18">
        <f>IF(D18,P18,(O18+P18)/2)</f>
        <v>25.308195114135742</v>
      </c>
      <c r="AU18">
        <f>0.61365*EXP(17.502*AT18/(240.97+AT18))</f>
        <v>3.2385731618771554</v>
      </c>
      <c r="AV18">
        <f>IF(AS18&lt;&gt;0,(1000-(AR18+U18)/2)/AS18*AL18,0)</f>
        <v>1.7310776559838497</v>
      </c>
      <c r="AW18">
        <f>U18*AA18/1000</f>
        <v>1.982776010598609</v>
      </c>
      <c r="AX18">
        <f>(AU18-AW18)</f>
        <v>1.2557971512785464</v>
      </c>
      <c r="AY18">
        <f>1/(1.6/F18+1.37/N18)</f>
        <v>1.1566371867603664</v>
      </c>
      <c r="AZ18">
        <f>G18*AA18*0.001</f>
        <v>34.968566214229824</v>
      </c>
      <c r="BA18">
        <f>G18/S18</f>
        <v>0.99568891227370748</v>
      </c>
      <c r="BB18">
        <f>(1-AL18*AA18/AQ18/F18)*100</f>
        <v>78.046363305887184</v>
      </c>
      <c r="BC18">
        <f>(S18-E18/(N18/1.35))</f>
        <v>401.01082042646522</v>
      </c>
      <c r="BD18">
        <f>E18*BB18/100/BC18</f>
        <v>-1.5704860849193421E-2</v>
      </c>
    </row>
    <row r="19" spans="1:56" x14ac:dyDescent="0.25">
      <c r="A19" s="1" t="s">
        <v>1</v>
      </c>
      <c r="B19" s="1" t="s">
        <v>3199</v>
      </c>
      <c r="K19" s="1">
        <v>2.72</v>
      </c>
    </row>
    <row r="20" spans="1:56" x14ac:dyDescent="0.25">
      <c r="A20" s="1" t="s">
        <v>1</v>
      </c>
      <c r="B20" s="1" t="s">
        <v>3198</v>
      </c>
      <c r="K20" s="1">
        <v>2.72</v>
      </c>
    </row>
    <row r="21" spans="1:56" x14ac:dyDescent="0.25">
      <c r="A21" s="1">
        <v>2</v>
      </c>
      <c r="B21" s="1" t="s">
        <v>3197</v>
      </c>
      <c r="C21" s="1">
        <v>465.00000107288361</v>
      </c>
      <c r="D21" s="1">
        <v>0</v>
      </c>
      <c r="E21">
        <f>(R21-S21*(1000-T21)/(1000-U21))*AK21</f>
        <v>-6.5858469301351175</v>
      </c>
      <c r="F21">
        <f>IF(AV21&lt;&gt;0,1/(1/AV21-1/N21),0)</f>
        <v>2.8786150942313804</v>
      </c>
      <c r="G21">
        <f>((AY21-AL21/2)*S21-E21)/(AY21+AL21/2)</f>
        <v>393.99916060990233</v>
      </c>
      <c r="H21">
        <f>AL21*1000</f>
        <v>24.909172468598076</v>
      </c>
      <c r="I21">
        <f>(AQ21-AW21)</f>
        <v>1.2941419196219617</v>
      </c>
      <c r="J21">
        <f>(P21+AP21*D21)</f>
        <v>25.346307754516602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25.290687561035156</v>
      </c>
      <c r="P21" s="1">
        <v>25.346307754516602</v>
      </c>
      <c r="Q21" s="1">
        <v>25.368738174438477</v>
      </c>
      <c r="R21" s="1">
        <v>399.97335815429688</v>
      </c>
      <c r="S21" s="1">
        <v>396.97543334960938</v>
      </c>
      <c r="T21" s="1">
        <v>1.8737085163593292E-2</v>
      </c>
      <c r="U21" s="1">
        <v>22.130352020263672</v>
      </c>
      <c r="V21" s="1">
        <v>5.1079101860523224E-2</v>
      </c>
      <c r="W21" s="1">
        <v>60.329471588134766</v>
      </c>
      <c r="X21" s="1">
        <v>299.63235473632813</v>
      </c>
      <c r="Y21" s="1">
        <v>25.958269119262695</v>
      </c>
      <c r="Z21" s="1">
        <v>9.0396928787231445</v>
      </c>
      <c r="AA21" s="1">
        <v>88.194725036621094</v>
      </c>
      <c r="AB21" s="1">
        <v>17.633371353149414</v>
      </c>
      <c r="AC21" s="1">
        <v>-0.11481572687625885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1.1015895394717943</v>
      </c>
      <c r="AL21">
        <f>(U21-T21)/(1000-U21)*AK21</f>
        <v>2.4909172468598077E-2</v>
      </c>
      <c r="AM21">
        <f>(P21+273.15)</f>
        <v>298.49630775451658</v>
      </c>
      <c r="AN21">
        <f>(O21+273.15)</f>
        <v>298.44068756103513</v>
      </c>
      <c r="AO21">
        <f>(Y21*AG21+Z21*AH21)*AI21</f>
        <v>4.1533229662480267</v>
      </c>
      <c r="AP21">
        <f>((AO21+0.00000010773*(AN21^4-AM21^4))-AL21*44100)/(L21*51.4+0.00000043092*AM21^3)</f>
        <v>-9.0147126893971254</v>
      </c>
      <c r="AQ21">
        <f>0.61365*EXP(17.502*J21/(240.97+J21))</f>
        <v>3.2459222310127482</v>
      </c>
      <c r="AR21">
        <f>AQ21*1000/AA21</f>
        <v>36.804040487284745</v>
      </c>
      <c r="AS21">
        <f>(AR21-U21)</f>
        <v>14.673688467021073</v>
      </c>
      <c r="AT21">
        <f>IF(D21,P21,(O21+P21)/2)</f>
        <v>25.318497657775879</v>
      </c>
      <c r="AU21">
        <f>0.61365*EXP(17.502*AT21/(240.97+AT21))</f>
        <v>3.2405583144527301</v>
      </c>
      <c r="AV21">
        <f>IF(AS21&lt;&gt;0,(1000-(AR21+U21)/2)/AS21*AL21,0)</f>
        <v>1.6475182125666747</v>
      </c>
      <c r="AW21">
        <f>U21*AA21/1000</f>
        <v>1.9517803113907866</v>
      </c>
      <c r="AX21">
        <f>(AU21-AW21)</f>
        <v>1.2887780030619436</v>
      </c>
      <c r="AY21">
        <f>1/(1.6/F21+1.37/N21)</f>
        <v>1.0971488989932736</v>
      </c>
      <c r="AZ21">
        <f>G21*AA21*0.001</f>
        <v>34.748647634649849</v>
      </c>
      <c r="BA21">
        <f>G21/S21</f>
        <v>0.99250262739284956</v>
      </c>
      <c r="BB21">
        <f>(1-AL21*AA21/AQ21/F21)*100</f>
        <v>76.488507352673835</v>
      </c>
      <c r="BC21">
        <f>(S21-E21/(N21/1.35))</f>
        <v>399.28336960595169</v>
      </c>
      <c r="BD21">
        <f>E21*BB21/100/BC21</f>
        <v>-1.2616142811967383E-2</v>
      </c>
    </row>
    <row r="22" spans="1:56" x14ac:dyDescent="0.25">
      <c r="A22" s="1" t="s">
        <v>1</v>
      </c>
      <c r="B22" s="1" t="s">
        <v>3196</v>
      </c>
      <c r="K22" s="1">
        <v>2.72</v>
      </c>
    </row>
    <row r="23" spans="1:56" x14ac:dyDescent="0.25">
      <c r="A23" s="1" t="s">
        <v>1</v>
      </c>
      <c r="B23" s="1" t="s">
        <v>3195</v>
      </c>
      <c r="K23" s="1">
        <v>2.72</v>
      </c>
    </row>
    <row r="24" spans="1:56" x14ac:dyDescent="0.25">
      <c r="A24" s="1">
        <v>3</v>
      </c>
      <c r="B24" s="1" t="s">
        <v>3194</v>
      </c>
      <c r="C24" s="1">
        <v>670.00000107288361</v>
      </c>
      <c r="D24" s="1">
        <v>0</v>
      </c>
      <c r="E24">
        <f>(R24-S24*(1000-T24)/(1000-U24))*AK24</f>
        <v>-5.6552362111091785</v>
      </c>
      <c r="F24">
        <f>IF(AV24&lt;&gt;0,1/(1/AV24-1/N24),0)</f>
        <v>2.6642202315896704</v>
      </c>
      <c r="G24">
        <f>((AY24-AL24/2)*S24-E24)/(AY24+AL24/2)</f>
        <v>392.49207717074131</v>
      </c>
      <c r="H24">
        <f>AL24*1000</f>
        <v>24.357617529842287</v>
      </c>
      <c r="I24">
        <f>(AQ24-AW24)</f>
        <v>1.3240722619976593</v>
      </c>
      <c r="J24">
        <f>(P24+AP24*D24)</f>
        <v>25.283246994018555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25.192924499511719</v>
      </c>
      <c r="P24" s="1">
        <v>25.283246994018555</v>
      </c>
      <c r="Q24" s="1">
        <v>25.299463272094727</v>
      </c>
      <c r="R24" s="1">
        <v>399.89874267578125</v>
      </c>
      <c r="S24" s="1">
        <v>396.2698974609375</v>
      </c>
      <c r="T24" s="1">
        <v>1.9605331122875214E-2</v>
      </c>
      <c r="U24" s="1">
        <v>21.655061721801758</v>
      </c>
      <c r="V24" s="1">
        <v>5.3753256797790527E-2</v>
      </c>
      <c r="W24" s="1">
        <v>59.373142242431641</v>
      </c>
      <c r="X24" s="1">
        <v>299.59161376953125</v>
      </c>
      <c r="Y24" s="1">
        <v>49.939632415771484</v>
      </c>
      <c r="Z24" s="1">
        <v>9.8083286285400391</v>
      </c>
      <c r="AA24" s="1">
        <v>88.187149047851563</v>
      </c>
      <c r="AB24" s="1">
        <v>17.50605583190918</v>
      </c>
      <c r="AC24" s="1">
        <v>-0.1036996990442276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1.1014397565056293</v>
      </c>
      <c r="AL24">
        <f>(U24-T24)/(1000-U24)*AK24</f>
        <v>2.4357617529842286E-2</v>
      </c>
      <c r="AM24">
        <f>(P24+273.15)</f>
        <v>298.43324699401853</v>
      </c>
      <c r="AN24">
        <f>(O24+273.15)</f>
        <v>298.3429244995117</v>
      </c>
      <c r="AO24">
        <f>(Y24*AG24+Z24*AH24)*AI24</f>
        <v>7.9903410079253945</v>
      </c>
      <c r="AP24">
        <f>((AO24+0.00000010773*(AN24^4-AM24^4))-AL24*44100)/(L24*51.4+0.00000043092*AM24^3)</f>
        <v>-8.7866646739937657</v>
      </c>
      <c r="AQ24">
        <f>0.61365*EXP(17.502*J24/(240.97+J24))</f>
        <v>3.233770417698616</v>
      </c>
      <c r="AR24">
        <f>AQ24*1000/AA24</f>
        <v>36.669406513458412</v>
      </c>
      <c r="AS24">
        <f>(AR24-U24)</f>
        <v>15.014344791656654</v>
      </c>
      <c r="AT24">
        <f>IF(D24,P24,(O24+P24)/2)</f>
        <v>25.238085746765137</v>
      </c>
      <c r="AU24">
        <f>0.61365*EXP(17.502*AT24/(240.97+AT24))</f>
        <v>3.2250922862249278</v>
      </c>
      <c r="AV24">
        <f>IF(AS24&lt;&gt;0,(1000-(AR24+U24)/2)/AS24*AL24,0)</f>
        <v>1.5749801481866821</v>
      </c>
      <c r="AW24">
        <f>U24*AA24/1000</f>
        <v>1.9096981557009567</v>
      </c>
      <c r="AX24">
        <f>(AU24-AW24)</f>
        <v>1.3153941305239711</v>
      </c>
      <c r="AY24">
        <f>1/(1.6/F24+1.37/N24)</f>
        <v>1.0458266236815406</v>
      </c>
      <c r="AZ24">
        <f>G24*AA24*0.001</f>
        <v>34.612757309557018</v>
      </c>
      <c r="BA24">
        <f>G24/S24</f>
        <v>0.9904665473849964</v>
      </c>
      <c r="BB24">
        <f>(1-AL24*AA24/AQ24/F24)*100</f>
        <v>75.067788417555477</v>
      </c>
      <c r="BC24">
        <f>(S24-E24/(N24/1.35))</f>
        <v>398.25171161912516</v>
      </c>
      <c r="BD24">
        <f>E24*BB24/100/BC24</f>
        <v>-1.0659742644190937E-2</v>
      </c>
    </row>
    <row r="25" spans="1:56" x14ac:dyDescent="0.25">
      <c r="A25" s="1" t="s">
        <v>1</v>
      </c>
      <c r="B25" s="1" t="s">
        <v>3193</v>
      </c>
      <c r="K25" s="1">
        <v>2.72</v>
      </c>
    </row>
    <row r="26" spans="1:56" x14ac:dyDescent="0.25">
      <c r="A26" s="1" t="s">
        <v>1</v>
      </c>
      <c r="B26" s="1" t="s">
        <v>1435</v>
      </c>
      <c r="K26" s="1">
        <v>2.72</v>
      </c>
    </row>
    <row r="27" spans="1:56" x14ac:dyDescent="0.25">
      <c r="A27" s="1">
        <v>4</v>
      </c>
      <c r="B27" s="1" t="s">
        <v>1434</v>
      </c>
      <c r="C27" s="1">
        <v>876.00000107288361</v>
      </c>
      <c r="D27" s="1">
        <v>0</v>
      </c>
      <c r="E27">
        <f>(R27-S27*(1000-T27)/(1000-U27))*AK27</f>
        <v>-4.8583187828971592</v>
      </c>
      <c r="F27">
        <f>IF(AV27&lt;&gt;0,1/(1/AV27-1/N27),0)</f>
        <v>2.6345217778389602</v>
      </c>
      <c r="G27">
        <f>((AY27-AL27/2)*S27-E27)/(AY27+AL27/2)</f>
        <v>391.14277784272588</v>
      </c>
      <c r="H27">
        <f>AL27*1000</f>
        <v>24.157617537552813</v>
      </c>
      <c r="I27">
        <f>(AQ27-AW27)</f>
        <v>1.3221550147542003</v>
      </c>
      <c r="J27">
        <f>(P27+AP27*D27)</f>
        <v>25.192298889160156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25.107301712036133</v>
      </c>
      <c r="P27" s="1">
        <v>25.192298889160156</v>
      </c>
      <c r="Q27" s="1">
        <v>25.220373153686523</v>
      </c>
      <c r="R27" s="1">
        <v>399.88101196289063</v>
      </c>
      <c r="S27" s="1">
        <v>395.615478515625</v>
      </c>
      <c r="T27" s="1">
        <v>2.0668162032961845E-2</v>
      </c>
      <c r="U27" s="1">
        <v>21.479671478271484</v>
      </c>
      <c r="V27" s="1">
        <v>5.6954830884933472E-2</v>
      </c>
      <c r="W27" s="1">
        <v>59.191089630126953</v>
      </c>
      <c r="X27" s="1">
        <v>299.62863159179688</v>
      </c>
      <c r="Y27" s="1">
        <v>100.43209075927734</v>
      </c>
      <c r="Z27" s="1">
        <v>9.6723051071166992</v>
      </c>
      <c r="AA27" s="1">
        <v>88.183830261230469</v>
      </c>
      <c r="AB27" s="1">
        <v>17.484889984130859</v>
      </c>
      <c r="AC27" s="1">
        <v>-0.10827475786209106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1.1015758514404295</v>
      </c>
      <c r="AL27">
        <f>(U27-T27)/(1000-U27)*AK27</f>
        <v>2.4157617537552814E-2</v>
      </c>
      <c r="AM27">
        <f>(P27+273.15)</f>
        <v>298.34229888916013</v>
      </c>
      <c r="AN27">
        <f>(O27+273.15)</f>
        <v>298.25730171203611</v>
      </c>
      <c r="AO27">
        <f>(Y27*AG27+Z27*AH27)*AI27</f>
        <v>16.069134162311229</v>
      </c>
      <c r="AP27">
        <f>((AO27+0.00000010773*(AN27^4-AM27^4))-AL27*44100)/(L27*51.4+0.00000043092*AM27^3)</f>
        <v>-8.6477686493300219</v>
      </c>
      <c r="AQ27">
        <f>0.61365*EXP(17.502*J27/(240.97+J27))</f>
        <v>3.2163147184610863</v>
      </c>
      <c r="AR27">
        <f>AQ27*1000/AA27</f>
        <v>36.47283984981452</v>
      </c>
      <c r="AS27">
        <f>(AR27-U27)</f>
        <v>14.993168371543035</v>
      </c>
      <c r="AT27">
        <f>IF(D27,P27,(O27+P27)/2)</f>
        <v>25.149800300598145</v>
      </c>
      <c r="AU27">
        <f>0.61365*EXP(17.502*AT27/(240.97+AT27))</f>
        <v>3.2081862148083764</v>
      </c>
      <c r="AV27">
        <f>IF(AS27&lt;&gt;0,(1000-(AR27+U27)/2)/AS27*AL27,0)</f>
        <v>1.5645539124387458</v>
      </c>
      <c r="AW27">
        <f>U27*AA27/1000</f>
        <v>1.894159703706886</v>
      </c>
      <c r="AX27">
        <f>(AU27-AW27)</f>
        <v>1.3140265111014904</v>
      </c>
      <c r="AY27">
        <f>1/(1.6/F27+1.37/N27)</f>
        <v>1.038474085926399</v>
      </c>
      <c r="AZ27">
        <f>G27*AA27*0.001</f>
        <v>34.492468329189123</v>
      </c>
      <c r="BA27">
        <f>G27/S27</f>
        <v>0.98869432336247054</v>
      </c>
      <c r="BB27">
        <f>(1-AL27*AA27/AQ27/F27)*100</f>
        <v>74.858989546704223</v>
      </c>
      <c r="BC27">
        <f>(S27-E27/(N27/1.35))</f>
        <v>397.31802189127058</v>
      </c>
      <c r="BD27">
        <f>E27*BB27/100/BC27</f>
        <v>-9.1535952296415528E-3</v>
      </c>
    </row>
    <row r="28" spans="1:56" x14ac:dyDescent="0.25">
      <c r="A28" s="1" t="s">
        <v>1</v>
      </c>
      <c r="B28" s="1" t="s">
        <v>3192</v>
      </c>
      <c r="K28" s="1">
        <v>2.72</v>
      </c>
    </row>
    <row r="29" spans="1:56" x14ac:dyDescent="0.25">
      <c r="A29" s="1" t="s">
        <v>1</v>
      </c>
      <c r="B29" s="1" t="s">
        <v>3191</v>
      </c>
      <c r="K29" s="1">
        <v>2.72</v>
      </c>
    </row>
    <row r="30" spans="1:56" x14ac:dyDescent="0.25">
      <c r="A30" s="1">
        <v>5</v>
      </c>
      <c r="B30" s="1" t="s">
        <v>3190</v>
      </c>
      <c r="C30" s="1">
        <v>1082.0000010728836</v>
      </c>
      <c r="D30" s="1">
        <v>0</v>
      </c>
      <c r="E30">
        <f>(R30-S30*(1000-T30)/(1000-U30))*AK30</f>
        <v>-4.1121306402105038</v>
      </c>
      <c r="F30">
        <f>IF(AV30&lt;&gt;0,1/(1/AV30-1/N30),0)</f>
        <v>2.6645472131124555</v>
      </c>
      <c r="G30">
        <f>((AY30-AL30/2)*S30-E30)/(AY30+AL30/2)</f>
        <v>389.8948723179995</v>
      </c>
      <c r="H30">
        <f>AL30*1000</f>
        <v>24.115382423705363</v>
      </c>
      <c r="I30">
        <f>(AQ30-AW30)</f>
        <v>1.3110671707323844</v>
      </c>
      <c r="J30">
        <f>(P30+AP30*D30)</f>
        <v>25.116539001464844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25.051095962524414</v>
      </c>
      <c r="P30" s="1">
        <v>25.116539001464844</v>
      </c>
      <c r="Q30" s="1">
        <v>25.160284042358398</v>
      </c>
      <c r="R30" s="1">
        <v>399.92620849609375</v>
      </c>
      <c r="S30" s="1">
        <v>395.01199340820313</v>
      </c>
      <c r="T30" s="1">
        <v>2.1613491699099541E-2</v>
      </c>
      <c r="U30" s="1">
        <v>21.442512512207031</v>
      </c>
      <c r="V30" s="1">
        <v>5.9756077826023102E-2</v>
      </c>
      <c r="W30" s="1">
        <v>59.283363342285156</v>
      </c>
      <c r="X30" s="1">
        <v>299.64822387695313</v>
      </c>
      <c r="Y30" s="1">
        <v>150.71038818359375</v>
      </c>
      <c r="Z30" s="1">
        <v>9.7626256942749023</v>
      </c>
      <c r="AA30" s="1">
        <v>88.178558349609375</v>
      </c>
      <c r="AB30" s="1">
        <v>17.509811401367188</v>
      </c>
      <c r="AC30" s="1">
        <v>-0.11542998254299164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1.1016478819005628</v>
      </c>
      <c r="AL30">
        <f>(U30-T30)/(1000-U30)*AK30</f>
        <v>2.4115382423705364E-2</v>
      </c>
      <c r="AM30">
        <f>(P30+273.15)</f>
        <v>298.26653900146482</v>
      </c>
      <c r="AN30">
        <f>(O30+273.15)</f>
        <v>298.20109596252439</v>
      </c>
      <c r="AO30">
        <f>(Y30*AG30+Z30*AH30)*AI30</f>
        <v>24.113661570392651</v>
      </c>
      <c r="AP30">
        <f>((AO30+0.00000010773*(AN30^4-AM30^4))-AL30*44100)/(L30*51.4+0.00000043092*AM30^3)</f>
        <v>-8.5649627385319622</v>
      </c>
      <c r="AQ30">
        <f>0.61365*EXP(17.502*J30/(240.97+J30))</f>
        <v>3.2018370114522612</v>
      </c>
      <c r="AR30">
        <f>AQ30*1000/AA30</f>
        <v>36.310834191206133</v>
      </c>
      <c r="AS30">
        <f>(AR30-U30)</f>
        <v>14.868321678999102</v>
      </c>
      <c r="AT30">
        <f>IF(D30,P30,(O30+P30)/2)</f>
        <v>25.083817481994629</v>
      </c>
      <c r="AU30">
        <f>0.61365*EXP(17.502*AT30/(240.97+AT30))</f>
        <v>3.195601562736011</v>
      </c>
      <c r="AV30">
        <f>IF(AS30&lt;&gt;0,(1000-(AR30+U30)/2)/AS30*AL30,0)</f>
        <v>1.5750944126923845</v>
      </c>
      <c r="AW30">
        <f>U30*AA30/1000</f>
        <v>1.8907698407198767</v>
      </c>
      <c r="AX30">
        <f>(AU30-AW30)</f>
        <v>1.3048317220161343</v>
      </c>
      <c r="AY30">
        <f>1/(1.6/F30+1.37/N30)</f>
        <v>1.0459072362045825</v>
      </c>
      <c r="AZ30">
        <f>G30*AA30*0.001</f>
        <v>34.380367748906217</v>
      </c>
      <c r="BA30">
        <f>G30/S30</f>
        <v>0.9870456563962714</v>
      </c>
      <c r="BB30">
        <f>(1-AL30*AA30/AQ30/F30)*100</f>
        <v>75.075037869785206</v>
      </c>
      <c r="BC30">
        <f>(S30-E30/(N30/1.35))</f>
        <v>396.45304351095172</v>
      </c>
      <c r="BD30">
        <f>E30*BB30/100/BC30</f>
        <v>-7.7870095486044493E-3</v>
      </c>
    </row>
    <row r="31" spans="1:56" x14ac:dyDescent="0.25">
      <c r="A31" s="1" t="s">
        <v>1</v>
      </c>
      <c r="B31" s="1" t="s">
        <v>3189</v>
      </c>
      <c r="K31" s="1">
        <v>2.72</v>
      </c>
    </row>
    <row r="32" spans="1:56" x14ac:dyDescent="0.25">
      <c r="A32" s="1" t="s">
        <v>1</v>
      </c>
      <c r="B32" s="1" t="s">
        <v>121</v>
      </c>
      <c r="K32" s="1">
        <v>2.72</v>
      </c>
    </row>
    <row r="33" spans="1:56" x14ac:dyDescent="0.25">
      <c r="A33" s="1">
        <v>6</v>
      </c>
      <c r="B33" s="1" t="s">
        <v>3188</v>
      </c>
      <c r="C33" s="1">
        <v>1287.0000010728836</v>
      </c>
      <c r="D33" s="1">
        <v>0</v>
      </c>
      <c r="E33">
        <f>(R33-S33*(1000-T33)/(1000-U33))*AK33</f>
        <v>-3.3008848331055409</v>
      </c>
      <c r="F33">
        <f>IF(AV33&lt;&gt;0,1/(1/AV33-1/N33),0)</f>
        <v>2.7781131535542531</v>
      </c>
      <c r="G33">
        <f>((AY33-AL33/2)*S33-E33)/(AY33+AL33/2)</f>
        <v>388.389920649928</v>
      </c>
      <c r="H33">
        <f>AL33*1000</f>
        <v>24.323628937759889</v>
      </c>
      <c r="I33">
        <f>(AQ33-AW33)</f>
        <v>1.2903476905179083</v>
      </c>
      <c r="J33">
        <f>(P33+AP33*D33)</f>
        <v>25.092159271240234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25.010948181152344</v>
      </c>
      <c r="P33" s="1">
        <v>25.092159271240234</v>
      </c>
      <c r="Q33" s="1">
        <v>25.115976333618164</v>
      </c>
      <c r="R33" s="1">
        <v>399.88775634765625</v>
      </c>
      <c r="S33" s="1">
        <v>394.18106079101563</v>
      </c>
      <c r="T33" s="1">
        <v>2.3824553936719894E-2</v>
      </c>
      <c r="U33" s="1">
        <v>21.624784469604492</v>
      </c>
      <c r="V33" s="1">
        <v>6.6026955842971802E-2</v>
      </c>
      <c r="W33" s="1">
        <v>59.930549621582031</v>
      </c>
      <c r="X33" s="1">
        <v>299.66061401367188</v>
      </c>
      <c r="Y33" s="1">
        <v>300.34429931640625</v>
      </c>
      <c r="Z33" s="1">
        <v>9.6839761734008789</v>
      </c>
      <c r="AA33" s="1">
        <v>88.178565979003906</v>
      </c>
      <c r="AB33" s="1">
        <v>17.659696578979492</v>
      </c>
      <c r="AC33" s="1">
        <v>-0.11820174008607864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1.1016934338737934</v>
      </c>
      <c r="AL33">
        <f>(U33-T33)/(1000-U33)*AK33</f>
        <v>2.4323628937759887E-2</v>
      </c>
      <c r="AM33">
        <f>(P33+273.15)</f>
        <v>298.24215927124021</v>
      </c>
      <c r="AN33">
        <f>(O33+273.15)</f>
        <v>298.16094818115232</v>
      </c>
      <c r="AO33">
        <f>(Y33*AG33+Z33*AH33)*AI33</f>
        <v>48.055086816510084</v>
      </c>
      <c r="AP33">
        <f>((AO33+0.00000010773*(AN33^4-AM33^4))-AL33*44100)/(L33*51.4+0.00000043092*AM33^3)</f>
        <v>-8.445115660741072</v>
      </c>
      <c r="AQ33">
        <f>0.61365*EXP(17.502*J33/(240.97+J33))</f>
        <v>3.197190174652667</v>
      </c>
      <c r="AR33">
        <f>AQ33*1000/AA33</f>
        <v>36.258133018560841</v>
      </c>
      <c r="AS33">
        <f>(AR33-U33)</f>
        <v>14.633348548956349</v>
      </c>
      <c r="AT33">
        <f>IF(D33,P33,(O33+P33)/2)</f>
        <v>25.051553726196289</v>
      </c>
      <c r="AU33">
        <f>0.61365*EXP(17.502*AT33/(240.97+AT33))</f>
        <v>3.189463738152154</v>
      </c>
      <c r="AV33">
        <f>IF(AS33&lt;&gt;0,(1000-(AR33+U33)/2)/AS33*AL33,0)</f>
        <v>1.6140986155923889</v>
      </c>
      <c r="AW33">
        <f>U33*AA33/1000</f>
        <v>1.9068424841347587</v>
      </c>
      <c r="AX33">
        <f>(AU33-AW33)</f>
        <v>1.2826212540173954</v>
      </c>
      <c r="AY33">
        <f>1/(1.6/F33+1.37/N33)</f>
        <v>1.0734670721922852</v>
      </c>
      <c r="AZ33">
        <f>G33*AA33*0.001</f>
        <v>34.247666243609771</v>
      </c>
      <c r="BA33">
        <f>G33/S33</f>
        <v>0.98530842621036541</v>
      </c>
      <c r="BB33">
        <f>(1-AL33*AA33/AQ33/F33)*100</f>
        <v>75.852454064610058</v>
      </c>
      <c r="BC33">
        <f>(S33-E33/(N33/1.35))</f>
        <v>395.33781889140141</v>
      </c>
      <c r="BD33">
        <f>E33*BB33/100/BC33</f>
        <v>-6.3333231279976542E-3</v>
      </c>
    </row>
    <row r="34" spans="1:56" x14ac:dyDescent="0.25">
      <c r="A34" s="1" t="s">
        <v>1</v>
      </c>
      <c r="B34" s="1" t="s">
        <v>3187</v>
      </c>
      <c r="K34" s="1">
        <v>2.72</v>
      </c>
    </row>
    <row r="35" spans="1:56" x14ac:dyDescent="0.25">
      <c r="A35" s="1" t="s">
        <v>1</v>
      </c>
      <c r="B35" s="1" t="s">
        <v>3186</v>
      </c>
      <c r="K35" s="1">
        <v>2.72</v>
      </c>
    </row>
    <row r="36" spans="1:56" x14ac:dyDescent="0.25">
      <c r="A36" s="1">
        <v>7</v>
      </c>
      <c r="B36" s="1" t="s">
        <v>117</v>
      </c>
      <c r="C36" s="1">
        <v>1492.5000010617077</v>
      </c>
      <c r="D36" s="1">
        <v>0</v>
      </c>
      <c r="E36">
        <f>(R36-S36*(1000-T36)/(1000-U36))*AK36</f>
        <v>-2.9038719486350879</v>
      </c>
      <c r="F36">
        <f>IF(AV36&lt;&gt;0,1/(1/AV36-1/N36),0)</f>
        <v>2.9883271040057333</v>
      </c>
      <c r="G36">
        <f>((AY36-AL36/2)*S36-E36)/(AY36+AL36/2)</f>
        <v>387.65612882859341</v>
      </c>
      <c r="H36">
        <f>AL36*1000</f>
        <v>24.719511642187463</v>
      </c>
      <c r="I36">
        <f>(AQ36-AW36)</f>
        <v>1.2574717956168673</v>
      </c>
      <c r="J36">
        <f>(P36+AP36*D36)</f>
        <v>25.080047607421875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24.999282836914063</v>
      </c>
      <c r="P36" s="1">
        <v>25.080047607421875</v>
      </c>
      <c r="Q36" s="1">
        <v>25.093191146850586</v>
      </c>
      <c r="R36" s="1">
        <v>399.87158203125</v>
      </c>
      <c r="S36" s="1">
        <v>393.67352294921875</v>
      </c>
      <c r="T36" s="1">
        <v>2.5367025285959244E-2</v>
      </c>
      <c r="U36" s="1">
        <v>21.972711563110352</v>
      </c>
      <c r="V36" s="1">
        <v>7.0346646010875702E-2</v>
      </c>
      <c r="W36" s="1">
        <v>60.933689117431641</v>
      </c>
      <c r="X36" s="1">
        <v>299.62481689453125</v>
      </c>
      <c r="Y36" s="1">
        <v>500.61529541015625</v>
      </c>
      <c r="Z36" s="1">
        <v>9.7860078811645508</v>
      </c>
      <c r="AA36" s="1">
        <v>88.173553466796875</v>
      </c>
      <c r="AB36" s="1">
        <v>17.775941848754883</v>
      </c>
      <c r="AC36" s="1">
        <v>-0.13248538970947266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1.1015618268181293</v>
      </c>
      <c r="AL36">
        <f>(U36-T36)/(1000-U36)*AK36</f>
        <v>2.4719511642187462E-2</v>
      </c>
      <c r="AM36">
        <f>(P36+273.15)</f>
        <v>298.23004760742185</v>
      </c>
      <c r="AN36">
        <f>(O36+273.15)</f>
        <v>298.14928283691404</v>
      </c>
      <c r="AO36">
        <f>(Y36*AG36+Z36*AH36)*AI36</f>
        <v>80.098445475285189</v>
      </c>
      <c r="AP36">
        <f>((AO36+0.00000010773*(AN36^4-AM36^4))-AL36*44100)/(L36*51.4+0.00000043092*AM36^3)</f>
        <v>-8.3250648284846331</v>
      </c>
      <c r="AQ36">
        <f>0.61365*EXP(17.502*J36/(240.97+J36))</f>
        <v>3.1948838534372839</v>
      </c>
      <c r="AR36">
        <f>AQ36*1000/AA36</f>
        <v>36.234037620366145</v>
      </c>
      <c r="AS36">
        <f>(AR36-U36)</f>
        <v>14.261326057255793</v>
      </c>
      <c r="AT36">
        <f>IF(D36,P36,(O36+P36)/2)</f>
        <v>25.039665222167969</v>
      </c>
      <c r="AU36">
        <f>0.61365*EXP(17.502*AT36/(240.97+AT36))</f>
        <v>3.1872046798214519</v>
      </c>
      <c r="AV36">
        <f>IF(AS36&lt;&gt;0,(1000-(AR36+U36)/2)/AS36*AL36,0)</f>
        <v>1.6828793016010895</v>
      </c>
      <c r="AW36">
        <f>U36*AA36/1000</f>
        <v>1.9374120578204166</v>
      </c>
      <c r="AX36">
        <f>(AU36-AW36)</f>
        <v>1.2497926220010354</v>
      </c>
      <c r="AY36">
        <f>1/(1.6/F36+1.37/N36)</f>
        <v>1.1222751290249686</v>
      </c>
      <c r="AZ36">
        <f>G36*AA36*0.001</f>
        <v>34.181018401999481</v>
      </c>
      <c r="BA36">
        <f>G36/S36</f>
        <v>0.98471476040464745</v>
      </c>
      <c r="BB36">
        <f>(1-AL36*AA36/AQ36/F36)*100</f>
        <v>77.17057244107059</v>
      </c>
      <c r="BC36">
        <f>(S36-E36/(N36/1.35))</f>
        <v>394.69115233312743</v>
      </c>
      <c r="BD36">
        <f>E36*BB36/100/BC36</f>
        <v>-5.6776915126437247E-3</v>
      </c>
    </row>
    <row r="37" spans="1:56" x14ac:dyDescent="0.25">
      <c r="A37" s="1" t="s">
        <v>1</v>
      </c>
      <c r="B37" s="1" t="s">
        <v>3185</v>
      </c>
      <c r="K37" s="1">
        <v>2.72</v>
      </c>
    </row>
    <row r="38" spans="1:56" x14ac:dyDescent="0.25">
      <c r="A38" s="1" t="s">
        <v>1</v>
      </c>
      <c r="B38" s="1" t="s">
        <v>3184</v>
      </c>
      <c r="K38" s="1">
        <v>2.72</v>
      </c>
    </row>
    <row r="39" spans="1:56" x14ac:dyDescent="0.25">
      <c r="A39" s="1">
        <v>8</v>
      </c>
      <c r="B39" s="1" t="s">
        <v>3183</v>
      </c>
      <c r="C39" s="1">
        <v>1698.5000010617077</v>
      </c>
      <c r="D39" s="1">
        <v>0</v>
      </c>
      <c r="E39">
        <f>(R39-S39*(1000-T39)/(1000-U39))*AK39</f>
        <v>-2.420503184432552</v>
      </c>
      <c r="F39">
        <f>IF(AV39&lt;&gt;0,1/(1/AV39-1/N39),0)</f>
        <v>3.3025889943335565</v>
      </c>
      <c r="G39">
        <f>((AY39-AL39/2)*S39-E39)/(AY39+AL39/2)</f>
        <v>386.85153292431704</v>
      </c>
      <c r="H39">
        <f>AL39*1000</f>
        <v>25.290102457655756</v>
      </c>
      <c r="I39">
        <f>(AQ39-AW39)</f>
        <v>1.2171378967828737</v>
      </c>
      <c r="J39">
        <f>(P39+AP39*D39)</f>
        <v>25.097326278686523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25.018653869628906</v>
      </c>
      <c r="P39" s="1">
        <v>25.097326278686523</v>
      </c>
      <c r="Q39" s="1">
        <v>25.097810745239258</v>
      </c>
      <c r="R39" s="1">
        <v>399.93106079101563</v>
      </c>
      <c r="S39" s="1">
        <v>393.10360717773438</v>
      </c>
      <c r="T39" s="1">
        <v>2.7249922975897789E-2</v>
      </c>
      <c r="U39" s="1">
        <v>22.469011306762695</v>
      </c>
      <c r="V39" s="1">
        <v>7.5475811958312988E-2</v>
      </c>
      <c r="W39" s="1">
        <v>62.233818054199219</v>
      </c>
      <c r="X39" s="1">
        <v>299.6353759765625</v>
      </c>
      <c r="Y39" s="1">
        <v>750.20965576171875</v>
      </c>
      <c r="Z39" s="1">
        <v>9.791295051574707</v>
      </c>
      <c r="AA39" s="1">
        <v>88.167503356933594</v>
      </c>
      <c r="AB39" s="1">
        <v>17.932653427124023</v>
      </c>
      <c r="AC39" s="1">
        <v>-0.14592543244361877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1.1016006469726558</v>
      </c>
      <c r="AL39">
        <f>(U39-T39)/(1000-U39)*AK39</f>
        <v>2.5290102457655755E-2</v>
      </c>
      <c r="AM39">
        <f>(P39+273.15)</f>
        <v>298.2473262786865</v>
      </c>
      <c r="AN39">
        <f>(O39+273.15)</f>
        <v>298.16865386962888</v>
      </c>
      <c r="AO39">
        <f>(Y39*AG39+Z39*AH39)*AI39</f>
        <v>120.0335422389162</v>
      </c>
      <c r="AP39">
        <f>((AO39+0.00000010773*(AN39^4-AM39^4))-AL39*44100)/(L39*51.4+0.00000043092*AM39^3)</f>
        <v>-8.2030895143415687</v>
      </c>
      <c r="AQ39">
        <f>0.61365*EXP(17.502*J39/(240.97+J39))</f>
        <v>3.1981745265988524</v>
      </c>
      <c r="AR39">
        <f>AQ39*1000/AA39</f>
        <v>36.273846993846448</v>
      </c>
      <c r="AS39">
        <f>(AR39-U39)</f>
        <v>13.804835687083752</v>
      </c>
      <c r="AT39">
        <f>IF(D39,P39,(O39+P39)/2)</f>
        <v>25.057990074157715</v>
      </c>
      <c r="AU39">
        <f>0.61365*EXP(17.502*AT39/(240.97+AT39))</f>
        <v>3.1906873593051621</v>
      </c>
      <c r="AV39">
        <f>IF(AS39&lt;&gt;0,(1000-(AR39+U39)/2)/AS39*AL39,0)</f>
        <v>1.7781664745263148</v>
      </c>
      <c r="AW39">
        <f>U39*AA39/1000</f>
        <v>1.9810366298159787</v>
      </c>
      <c r="AX39">
        <f>(AU39-AW39)</f>
        <v>1.2096507294891834</v>
      </c>
      <c r="AY39">
        <f>1/(1.6/F39+1.37/N39)</f>
        <v>1.190336073548349</v>
      </c>
      <c r="AZ39">
        <f>G39*AA39*0.001</f>
        <v>34.107733827739629</v>
      </c>
      <c r="BA39">
        <f>G39/S39</f>
        <v>0.98409560701235033</v>
      </c>
      <c r="BB39">
        <f>(1-AL39*AA39/AQ39/F39)*100</f>
        <v>78.889309303769423</v>
      </c>
      <c r="BC39">
        <f>(S39-E39/(N39/1.35))</f>
        <v>393.95184539480897</v>
      </c>
      <c r="BD39">
        <f>E39*BB39/100/BC39</f>
        <v>-4.8470854146168843E-3</v>
      </c>
    </row>
    <row r="40" spans="1:56" x14ac:dyDescent="0.25">
      <c r="A40" s="1" t="s">
        <v>1</v>
      </c>
      <c r="B40" s="1" t="s">
        <v>3182</v>
      </c>
      <c r="K40" s="1">
        <v>2.72</v>
      </c>
    </row>
    <row r="41" spans="1:56" x14ac:dyDescent="0.25">
      <c r="A41" s="1" t="s">
        <v>1</v>
      </c>
      <c r="B41" s="1" t="s">
        <v>3181</v>
      </c>
      <c r="K41" s="1">
        <v>2.72</v>
      </c>
    </row>
    <row r="42" spans="1:56" x14ac:dyDescent="0.25">
      <c r="A42" s="1">
        <v>9</v>
      </c>
      <c r="B42" s="1" t="s">
        <v>3180</v>
      </c>
      <c r="C42" s="1">
        <v>1904.5000010617077</v>
      </c>
      <c r="D42" s="1">
        <v>0</v>
      </c>
      <c r="E42">
        <f>(R42-S42*(1000-T42)/(1000-U42))*AK42</f>
        <v>-2.1529248733776236</v>
      </c>
      <c r="F42">
        <f>IF(AV42&lt;&gt;0,1/(1/AV42-1/N42),0)</f>
        <v>3.7455020776260963</v>
      </c>
      <c r="G42">
        <f>((AY42-AL42/2)*S42-E42)/(AY42+AL42/2)</f>
        <v>386.4883738098851</v>
      </c>
      <c r="H42">
        <f>AL42*1000</f>
        <v>25.889700902490166</v>
      </c>
      <c r="I42">
        <f>(AQ42-AW42)</f>
        <v>1.1663256920537801</v>
      </c>
      <c r="J42">
        <f>(P42+AP42*D42)</f>
        <v>25.078027725219727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25.051677703857422</v>
      </c>
      <c r="P42" s="1">
        <v>25.078027725219727</v>
      </c>
      <c r="Q42" s="1">
        <v>25.117158889770508</v>
      </c>
      <c r="R42" s="1">
        <v>399.97760009765625</v>
      </c>
      <c r="S42" s="1">
        <v>392.69882202148438</v>
      </c>
      <c r="T42" s="1">
        <v>3.0659480020403862E-2</v>
      </c>
      <c r="U42" s="1">
        <v>23.004444122314453</v>
      </c>
      <c r="V42" s="1">
        <v>8.4749534726142883E-2</v>
      </c>
      <c r="W42" s="1">
        <v>63.589332580566406</v>
      </c>
      <c r="X42" s="1">
        <v>299.47183227539063</v>
      </c>
      <c r="Y42" s="1">
        <v>999.77099609375</v>
      </c>
      <c r="Z42" s="1">
        <v>9.771794319152832</v>
      </c>
      <c r="AA42" s="1">
        <v>88.1644287109375</v>
      </c>
      <c r="AB42" s="1">
        <v>18.239133834838867</v>
      </c>
      <c r="AC42" s="1">
        <v>-0.15927696228027344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1.1009993833654066</v>
      </c>
      <c r="AL42">
        <f>(U42-T42)/(1000-U42)*AK42</f>
        <v>2.5889700902490164E-2</v>
      </c>
      <c r="AM42">
        <f>(P42+273.15)</f>
        <v>298.2280277252197</v>
      </c>
      <c r="AN42">
        <f>(O42+273.15)</f>
        <v>298.2016777038574</v>
      </c>
      <c r="AO42">
        <f>(Y42*AG42+Z42*AH42)*AI42</f>
        <v>159.9633557995403</v>
      </c>
      <c r="AP42">
        <f>((AO42+0.00000010773*(AN42^4-AM42^4))-AL42*44100)/(L42*51.4+0.00000043092*AM42^3)</f>
        <v>-8.0872478201673292</v>
      </c>
      <c r="AQ42">
        <f>0.61365*EXP(17.502*J42/(240.97+J42))</f>
        <v>3.194499365910318</v>
      </c>
      <c r="AR42">
        <f>AQ42*1000/AA42</f>
        <v>36.233426707544865</v>
      </c>
      <c r="AS42">
        <f>(AR42-U42)</f>
        <v>13.228982585230412</v>
      </c>
      <c r="AT42">
        <f>IF(D42,P42,(O42+P42)/2)</f>
        <v>25.064852714538574</v>
      </c>
      <c r="AU42">
        <f>0.61365*EXP(17.502*AT42/(240.97+AT42))</f>
        <v>3.1919924752249864</v>
      </c>
      <c r="AV42">
        <f>IF(AS42&lt;&gt;0,(1000-(AR42+U42)/2)/AS42*AL42,0)</f>
        <v>1.899078433408482</v>
      </c>
      <c r="AW42">
        <f>U42*AA42/1000</f>
        <v>2.0281736738565379</v>
      </c>
      <c r="AX42">
        <f>(AU42-AW42)</f>
        <v>1.1638188013684485</v>
      </c>
      <c r="AY42">
        <f>1/(1.6/F42+1.37/N42)</f>
        <v>1.2774499649424562</v>
      </c>
      <c r="AZ42">
        <f>G42*AA42*0.001</f>
        <v>34.074526680367782</v>
      </c>
      <c r="BA42">
        <f>G42/S42</f>
        <v>0.98418521303519602</v>
      </c>
      <c r="BB42">
        <f>(1-AL42*AA42/AQ42/F42)*100</f>
        <v>80.923109701615459</v>
      </c>
      <c r="BC42">
        <f>(S42-E42/(N42/1.35))</f>
        <v>393.45329041790478</v>
      </c>
      <c r="BD42">
        <f>E42*BB42/100/BC42</f>
        <v>-4.4280065753834596E-3</v>
      </c>
    </row>
    <row r="43" spans="1:56" x14ac:dyDescent="0.25">
      <c r="A43" s="1" t="s">
        <v>1</v>
      </c>
      <c r="B43" s="1" t="s">
        <v>3179</v>
      </c>
      <c r="K43" s="1">
        <v>2.72</v>
      </c>
    </row>
    <row r="44" spans="1:56" x14ac:dyDescent="0.25">
      <c r="A44" s="1" t="s">
        <v>1</v>
      </c>
      <c r="B44" s="1" t="s">
        <v>3178</v>
      </c>
      <c r="K44" s="1">
        <v>2.72</v>
      </c>
    </row>
    <row r="45" spans="1:56" x14ac:dyDescent="0.25">
      <c r="A45" s="1">
        <v>10</v>
      </c>
      <c r="B45" s="1" t="s">
        <v>3177</v>
      </c>
      <c r="C45" s="1">
        <v>2110.5000010617077</v>
      </c>
      <c r="D45" s="1">
        <v>0</v>
      </c>
      <c r="E45">
        <f>(R45-S45*(1000-T45)/(1000-U45))*AK45</f>
        <v>-1.9859131507934047</v>
      </c>
      <c r="F45">
        <f>IF(AV45&lt;&gt;0,1/(1/AV45-1/N45),0)</f>
        <v>4.173413339637146</v>
      </c>
      <c r="G45">
        <f>((AY45-AL45/2)*S45-E45)/(AY45+AL45/2)</f>
        <v>386.13896056660587</v>
      </c>
      <c r="H45">
        <f>AL45*1000</f>
        <v>26.584154568413751</v>
      </c>
      <c r="I45">
        <f>(AQ45-AW45)</f>
        <v>1.1347748450735269</v>
      </c>
      <c r="J45">
        <f>(P45+AP45*D45)</f>
        <v>25.185720443725586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25.106281280517578</v>
      </c>
      <c r="P45" s="1">
        <v>25.185720443725586</v>
      </c>
      <c r="Q45" s="1">
        <v>25.154882431030273</v>
      </c>
      <c r="R45" s="1">
        <v>399.9837646484375</v>
      </c>
      <c r="S45" s="1">
        <v>392.318115234375</v>
      </c>
      <c r="T45" s="1">
        <v>3.1851001083850861E-2</v>
      </c>
      <c r="U45" s="1">
        <v>23.597347259521484</v>
      </c>
      <c r="V45" s="1">
        <v>8.7750166654586792E-2</v>
      </c>
      <c r="W45" s="1">
        <v>65.011184692382813</v>
      </c>
      <c r="X45" s="1">
        <v>299.60159301757813</v>
      </c>
      <c r="Y45" s="1">
        <v>1251.1221923828125</v>
      </c>
      <c r="Z45" s="1">
        <v>9.8699140548706055</v>
      </c>
      <c r="AA45" s="1">
        <v>88.157386779785156</v>
      </c>
      <c r="AB45" s="1">
        <v>18.376272201538086</v>
      </c>
      <c r="AC45" s="1">
        <v>-0.17494086921215057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1.1014764449175665</v>
      </c>
      <c r="AL45">
        <f>(U45-T45)/(1000-U45)*AK45</f>
        <v>2.6584154568413752E-2</v>
      </c>
      <c r="AM45">
        <f>(P45+273.15)</f>
        <v>298.33572044372556</v>
      </c>
      <c r="AN45">
        <f>(O45+273.15)</f>
        <v>298.25628128051756</v>
      </c>
      <c r="AO45">
        <f>(Y45*AG45+Z45*AH45)*AI45</f>
        <v>200.17954630688837</v>
      </c>
      <c r="AP45">
        <f>((AO45+0.00000010773*(AN45^4-AM45^4))-AL45*44100)/(L45*51.4+0.00000043092*AM45^3)</f>
        <v>-8.0124540558333255</v>
      </c>
      <c r="AQ45">
        <f>0.61365*EXP(17.502*J45/(240.97+J45))</f>
        <v>3.2150553144080658</v>
      </c>
      <c r="AR45">
        <f>AQ45*1000/AA45</f>
        <v>36.469494297048414</v>
      </c>
      <c r="AS45">
        <f>(AR45-U45)</f>
        <v>12.872147037526929</v>
      </c>
      <c r="AT45">
        <f>IF(D45,P45,(O45+P45)/2)</f>
        <v>25.146000862121582</v>
      </c>
      <c r="AU45">
        <f>0.61365*EXP(17.502*AT45/(240.97+AT45))</f>
        <v>3.2074603891237787</v>
      </c>
      <c r="AV45">
        <f>IF(AS45&lt;&gt;0,(1000-(AR45+U45)/2)/AS45*AL45,0)</f>
        <v>2.003219928505394</v>
      </c>
      <c r="AW45">
        <f>U45*AA45/1000</f>
        <v>2.0802804693345389</v>
      </c>
      <c r="AX45">
        <f>(AU45-AW45)</f>
        <v>1.1271799197892398</v>
      </c>
      <c r="AY45">
        <f>1/(1.6/F45+1.37/N45)</f>
        <v>1.3531621900977027</v>
      </c>
      <c r="AZ45">
        <f>G45*AA45*0.001</f>
        <v>34.04100169741448</v>
      </c>
      <c r="BA45">
        <f>G45/S45</f>
        <v>0.98424963205158744</v>
      </c>
      <c r="BB45">
        <f>(1-AL45*AA45/AQ45/F45)*100</f>
        <v>82.53366794617429</v>
      </c>
      <c r="BC45">
        <f>(S45-E45/(N45/1.35))</f>
        <v>393.01405624413195</v>
      </c>
      <c r="BD45">
        <f>E45*BB45/100/BC45</f>
        <v>-4.17045380320213E-3</v>
      </c>
    </row>
    <row r="46" spans="1:56" x14ac:dyDescent="0.25">
      <c r="A46" s="1" t="s">
        <v>1</v>
      </c>
      <c r="B46" s="1" t="s">
        <v>3176</v>
      </c>
      <c r="K46" s="1">
        <v>2.72</v>
      </c>
    </row>
    <row r="47" spans="1:56" x14ac:dyDescent="0.25">
      <c r="A47" s="1" t="s">
        <v>1</v>
      </c>
      <c r="B47" s="1" t="s">
        <v>3175</v>
      </c>
      <c r="K47" s="1">
        <v>2.72</v>
      </c>
    </row>
    <row r="48" spans="1:56" x14ac:dyDescent="0.25">
      <c r="A48" s="1">
        <v>11</v>
      </c>
      <c r="B48" s="1" t="s">
        <v>3174</v>
      </c>
      <c r="C48" s="1">
        <v>2317.0000010505319</v>
      </c>
      <c r="D48" s="1">
        <v>0</v>
      </c>
      <c r="E48">
        <f>(R48-S48*(1000-T48)/(1000-U48))*AK48</f>
        <v>-2.0742183882255665</v>
      </c>
      <c r="F48">
        <f>IF(AV48&lt;&gt;0,1/(1/AV48-1/N48),0)</f>
        <v>4.9987123287323456</v>
      </c>
      <c r="G48">
        <f>((AY48-AL48/2)*S48-E48)/(AY48+AL48/2)</f>
        <v>386.31863435255707</v>
      </c>
      <c r="H48">
        <f>AL48*1000</f>
        <v>27.472378895156858</v>
      </c>
      <c r="I48">
        <f>(AQ48-AW48)</f>
        <v>1.0792742110766707</v>
      </c>
      <c r="J48">
        <f>(P48+AP48*D48)</f>
        <v>25.248720169067383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25.173498153686523</v>
      </c>
      <c r="P48" s="1">
        <v>25.248720169067383</v>
      </c>
      <c r="Q48" s="1">
        <v>25.202482223510742</v>
      </c>
      <c r="R48" s="1">
        <v>400.03799438476563</v>
      </c>
      <c r="S48" s="1">
        <v>392.14251708984375</v>
      </c>
      <c r="T48" s="1">
        <v>3.582298755645752E-2</v>
      </c>
      <c r="U48" s="1">
        <v>24.363458633422852</v>
      </c>
      <c r="V48" s="1">
        <v>9.8300635814666748E-2</v>
      </c>
      <c r="W48" s="1">
        <v>66.854934692382813</v>
      </c>
      <c r="X48" s="1">
        <v>299.67694091796875</v>
      </c>
      <c r="Y48" s="1">
        <v>1599.702392578125</v>
      </c>
      <c r="Z48" s="1">
        <v>8.4292821884155273</v>
      </c>
      <c r="AA48" s="1">
        <v>88.159065246582031</v>
      </c>
      <c r="AB48" s="1">
        <v>18.766580581665039</v>
      </c>
      <c r="AC48" s="1">
        <v>-0.18960809707641602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1.1017534592572378</v>
      </c>
      <c r="AL48">
        <f>(U48-T48)/(1000-U48)*AK48</f>
        <v>2.7472378895156857E-2</v>
      </c>
      <c r="AM48">
        <f>(P48+273.15)</f>
        <v>298.39872016906736</v>
      </c>
      <c r="AN48">
        <f>(O48+273.15)</f>
        <v>298.3234981536865</v>
      </c>
      <c r="AO48">
        <f>(Y48*AG48+Z48*AH48)*AI48</f>
        <v>255.95237709151843</v>
      </c>
      <c r="AP48">
        <f>((AO48+0.00000010773*(AN48^4-AM48^4))-AL48*44100)/(L48*51.4+0.00000043092*AM48^3)</f>
        <v>-7.8748889091629808</v>
      </c>
      <c r="AQ48">
        <f>0.61365*EXP(17.502*J48/(240.97+J48))</f>
        <v>3.2271339503729983</v>
      </c>
      <c r="AR48">
        <f>AQ48*1000/AA48</f>
        <v>36.605809525618987</v>
      </c>
      <c r="AS48">
        <f>(AR48-U48)</f>
        <v>12.242350892196136</v>
      </c>
      <c r="AT48">
        <f>IF(D48,P48,(O48+P48)/2)</f>
        <v>25.211109161376953</v>
      </c>
      <c r="AU48">
        <f>0.61365*EXP(17.502*AT48/(240.97+AT48))</f>
        <v>3.2199182114410867</v>
      </c>
      <c r="AV48">
        <f>IF(AS48&lt;&gt;0,(1000-(AR48+U48)/2)/AS48*AL48,0)</f>
        <v>2.1756355222772132</v>
      </c>
      <c r="AW48">
        <f>U48*AA48/1000</f>
        <v>2.1478597392963277</v>
      </c>
      <c r="AX48">
        <f>(AU48-AW48)</f>
        <v>1.072058472144759</v>
      </c>
      <c r="AY48">
        <f>1/(1.6/F48+1.37/N48)</f>
        <v>1.4799184417615696</v>
      </c>
      <c r="AZ48">
        <f>G48*AA48*0.001</f>
        <v>34.057489691857548</v>
      </c>
      <c r="BA48">
        <f>G48/S48</f>
        <v>0.98514855573298532</v>
      </c>
      <c r="BB48">
        <f>(1-AL48*AA48/AQ48/F48)*100</f>
        <v>84.986287066231398</v>
      </c>
      <c r="BC48">
        <f>(S48-E48/(N48/1.35))</f>
        <v>392.86940368051938</v>
      </c>
      <c r="BD48">
        <f>E48*BB48/100/BC48</f>
        <v>-4.4869902753522754E-3</v>
      </c>
    </row>
    <row r="49" spans="1:56" x14ac:dyDescent="0.25">
      <c r="A49" s="1" t="s">
        <v>1</v>
      </c>
      <c r="B49" s="1" t="s">
        <v>3173</v>
      </c>
      <c r="K49" s="1">
        <v>2.72</v>
      </c>
    </row>
    <row r="50" spans="1:56" x14ac:dyDescent="0.25">
      <c r="A50" s="1" t="s">
        <v>1</v>
      </c>
      <c r="B50" s="1" t="s">
        <v>3169</v>
      </c>
      <c r="K50" s="1">
        <v>2.72</v>
      </c>
    </row>
    <row r="51" spans="1:56" x14ac:dyDescent="0.25">
      <c r="A51" s="1">
        <v>12</v>
      </c>
      <c r="B51" s="1" t="s">
        <v>1411</v>
      </c>
      <c r="C51" s="1">
        <v>2524.500001039356</v>
      </c>
      <c r="D51" s="1">
        <v>0</v>
      </c>
      <c r="E51">
        <f>(R51-S51*(1000-T51)/(1000-U51))*AK51</f>
        <v>-1.949444945834522</v>
      </c>
      <c r="F51">
        <f>IF(AV51&lt;&gt;0,1/(1/AV51-1/N51),0)</f>
        <v>6.041066608042688</v>
      </c>
      <c r="G51">
        <f>((AY51-AL51/2)*S51-E51)/(AY51+AL51/2)</f>
        <v>386.02057386409251</v>
      </c>
      <c r="H51">
        <f>AL51*1000</f>
        <v>28.576539960200897</v>
      </c>
      <c r="I51">
        <f>(AQ51-AW51)</f>
        <v>1.0374566000634373</v>
      </c>
      <c r="J51">
        <f>(P51+AP51*D51)</f>
        <v>25.469356536865234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25.276338577270508</v>
      </c>
      <c r="P51" s="1">
        <v>25.469356536865234</v>
      </c>
      <c r="Q51" s="1">
        <v>25.280126571655273</v>
      </c>
      <c r="R51" s="1">
        <v>400.09814453125</v>
      </c>
      <c r="S51" s="1">
        <v>391.70602416992188</v>
      </c>
      <c r="T51" s="1">
        <v>3.8233492523431778E-2</v>
      </c>
      <c r="U51" s="1">
        <v>25.323894500732422</v>
      </c>
      <c r="V51" s="1">
        <v>0.10426386445760727</v>
      </c>
      <c r="W51" s="1">
        <v>69.059005737304688</v>
      </c>
      <c r="X51" s="1">
        <v>299.61569213867188</v>
      </c>
      <c r="Y51" s="1">
        <v>2000.1553955078125</v>
      </c>
      <c r="Z51" s="1">
        <v>9.7992696762084961</v>
      </c>
      <c r="AA51" s="1">
        <v>88.149635314941406</v>
      </c>
      <c r="AB51" s="1">
        <v>19.14118766784668</v>
      </c>
      <c r="AC51" s="1">
        <v>-0.21040630340576172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1.1015282799215875</v>
      </c>
      <c r="AL51">
        <f>(U51-T51)/(1000-U51)*AK51</f>
        <v>2.8576539960200896E-2</v>
      </c>
      <c r="AM51">
        <f>(P51+273.15)</f>
        <v>298.61935653686521</v>
      </c>
      <c r="AN51">
        <f>(O51+273.15)</f>
        <v>298.42633857727049</v>
      </c>
      <c r="AO51">
        <f>(Y51*AG51+Z51*AH51)*AI51</f>
        <v>320.02485612813689</v>
      </c>
      <c r="AP51">
        <f>((AO51+0.00000010773*(AN51^4-AM51^4))-AL51*44100)/(L51*51.4+0.00000043092*AM51^3)</f>
        <v>-7.757772131440924</v>
      </c>
      <c r="AQ51">
        <f>0.61365*EXP(17.502*J51/(240.97+J51))</f>
        <v>3.2697486650570506</v>
      </c>
      <c r="AR51">
        <f>AQ51*1000/AA51</f>
        <v>37.09316156981113</v>
      </c>
      <c r="AS51">
        <f>(AR51-U51)</f>
        <v>11.769267069078708</v>
      </c>
      <c r="AT51">
        <f>IF(D51,P51,(O51+P51)/2)</f>
        <v>25.372847557067871</v>
      </c>
      <c r="AU51">
        <f>0.61365*EXP(17.502*AT51/(240.97+AT51))</f>
        <v>3.2510483698056727</v>
      </c>
      <c r="AV51">
        <f>IF(AS51&lt;&gt;0,(1000-(AR51+U51)/2)/AS51*AL51,0)</f>
        <v>2.3522882138037033</v>
      </c>
      <c r="AW51">
        <f>U51*AA51/1000</f>
        <v>2.2322920649936133</v>
      </c>
      <c r="AX51">
        <f>(AU51-AW51)</f>
        <v>1.0187563048120594</v>
      </c>
      <c r="AY51">
        <f>1/(1.6/F51+1.37/N51)</f>
        <v>1.6116441380528073</v>
      </c>
      <c r="AZ51">
        <f>G51*AA51*0.001</f>
        <v>34.027572810184161</v>
      </c>
      <c r="BA51">
        <f>G51/S51</f>
        <v>0.9854854151965684</v>
      </c>
      <c r="BB51">
        <f>(1-AL51*AA51/AQ51/F51)*100</f>
        <v>87.247299276356074</v>
      </c>
      <c r="BC51">
        <f>(S51-E51/(N51/1.35))</f>
        <v>392.38918530590996</v>
      </c>
      <c r="BD51">
        <f>E51*BB51/100/BC51</f>
        <v>-4.3345691721703673E-3</v>
      </c>
    </row>
    <row r="52" spans="1:56" x14ac:dyDescent="0.25">
      <c r="A52" s="1" t="s">
        <v>1</v>
      </c>
      <c r="B52" s="1" t="s">
        <v>3172</v>
      </c>
    </row>
    <row r="53" spans="1:56" x14ac:dyDescent="0.25">
      <c r="A53" s="1" t="s">
        <v>1</v>
      </c>
      <c r="B53" s="1" t="s">
        <v>3171</v>
      </c>
    </row>
    <row r="54" spans="1:56" x14ac:dyDescent="0.25">
      <c r="A54" s="1" t="s">
        <v>1</v>
      </c>
      <c r="B54" s="1" t="s">
        <v>3170</v>
      </c>
    </row>
    <row r="55" spans="1:56" x14ac:dyDescent="0.25">
      <c r="A55" s="1" t="s">
        <v>1</v>
      </c>
      <c r="B55" s="1" t="s">
        <v>3169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78A47-532A-42F7-9657-9173836A8140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8253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8252</v>
      </c>
    </row>
    <row r="12" spans="1:56" x14ac:dyDescent="0.25">
      <c r="A12" s="1" t="s">
        <v>1</v>
      </c>
      <c r="B12" s="1" t="s">
        <v>8251</v>
      </c>
    </row>
    <row r="13" spans="1:56" x14ac:dyDescent="0.25">
      <c r="A13" s="1" t="s">
        <v>1</v>
      </c>
      <c r="B13" s="1" t="s">
        <v>8250</v>
      </c>
    </row>
    <row r="14" spans="1:56" x14ac:dyDescent="0.25">
      <c r="A14" s="1" t="s">
        <v>1</v>
      </c>
      <c r="B14" s="1" t="s">
        <v>8249</v>
      </c>
    </row>
    <row r="15" spans="1:56" x14ac:dyDescent="0.25">
      <c r="A15" s="1" t="s">
        <v>1</v>
      </c>
      <c r="B15" s="1" t="s">
        <v>8248</v>
      </c>
    </row>
    <row r="16" spans="1:56" x14ac:dyDescent="0.25">
      <c r="A16" s="1" t="s">
        <v>1</v>
      </c>
      <c r="B16" s="1" t="s">
        <v>8247</v>
      </c>
    </row>
    <row r="17" spans="1:56" x14ac:dyDescent="0.25">
      <c r="A17" s="1" t="s">
        <v>1</v>
      </c>
      <c r="B17" s="1" t="s">
        <v>8246</v>
      </c>
    </row>
    <row r="18" spans="1:56" x14ac:dyDescent="0.25">
      <c r="A18" s="1">
        <v>1</v>
      </c>
      <c r="B18" s="1" t="s">
        <v>8245</v>
      </c>
      <c r="C18" s="1">
        <v>255.50000162050128</v>
      </c>
      <c r="D18" s="1">
        <v>0</v>
      </c>
      <c r="E18">
        <f>(R18-S18*(1000-T18)/(1000-U18))*AK18</f>
        <v>-5.2841065890599053</v>
      </c>
      <c r="F18">
        <f>IF(AV18&lt;&gt;0,1/(1/AV18-1/N18),0)</f>
        <v>6.9820747706395272</v>
      </c>
      <c r="G18">
        <f>((AY18-AL18/2)*S18-E18)/(AY18+AL18/2)</f>
        <v>392.76170349681013</v>
      </c>
      <c r="H18">
        <f>AL18*1000</f>
        <v>26.217067483894578</v>
      </c>
      <c r="I18">
        <f>(AQ18-AW18)</f>
        <v>0.8482484426736856</v>
      </c>
      <c r="J18">
        <f>(P18+AP18*D18)</f>
        <v>23.81365966796875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24.953899383544922</v>
      </c>
      <c r="P18" s="1">
        <v>23.81365966796875</v>
      </c>
      <c r="Q18" s="1">
        <v>25.075876235961914</v>
      </c>
      <c r="R18" s="1">
        <v>400.13592529296875</v>
      </c>
      <c r="S18" s="1">
        <v>395.534912109375</v>
      </c>
      <c r="T18" s="1">
        <v>0.75701630115509033</v>
      </c>
      <c r="U18" s="1">
        <v>23.908607482910156</v>
      </c>
      <c r="V18" s="1">
        <v>2.1102616786956787</v>
      </c>
      <c r="W18" s="1">
        <v>66.647735595703125</v>
      </c>
      <c r="X18" s="1">
        <v>300.6510009765625</v>
      </c>
      <c r="Y18" s="1">
        <v>-5.8270305395126343E-2</v>
      </c>
      <c r="Z18" s="1">
        <v>8.0287742614746094</v>
      </c>
      <c r="AA18" s="1">
        <v>88.393501281738281</v>
      </c>
      <c r="AB18" s="1">
        <v>15.50376033782959</v>
      </c>
      <c r="AC18" s="1">
        <v>4.4801020622253418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1.1053345624138324</v>
      </c>
      <c r="AL18">
        <f>(U18-T18)/(1000-U18)*AK18</f>
        <v>2.6217067483894577E-2</v>
      </c>
      <c r="AM18">
        <f>(P18+273.15)</f>
        <v>296.96365966796873</v>
      </c>
      <c r="AN18">
        <f>(O18+273.15)</f>
        <v>298.1038993835449</v>
      </c>
      <c r="AO18">
        <f>(Y18*AG18+Z18*AH18)*AI18</f>
        <v>-9.3232486548293636E-3</v>
      </c>
      <c r="AP18">
        <f>((AO18+0.00000010773*(AN18^4-AM18^4))-AL18*44100)/(L18*51.4+0.00000043092*AM18^3)</f>
        <v>-9.4256677657947492</v>
      </c>
      <c r="AQ18">
        <f>0.61365*EXP(17.502*J18/(240.97+J18))</f>
        <v>2.9616139688588818</v>
      </c>
      <c r="AR18">
        <f>AQ18*1000/AA18</f>
        <v>33.504883570787335</v>
      </c>
      <c r="AS18">
        <f>(AR18-U18)</f>
        <v>9.5962760878771789</v>
      </c>
      <c r="AT18">
        <f>IF(D18,P18,(O18+P18)/2)</f>
        <v>24.383779525756836</v>
      </c>
      <c r="AU18">
        <f>0.61365*EXP(17.502*AT18/(240.97+AT18))</f>
        <v>3.0647193034108224</v>
      </c>
      <c r="AV18">
        <f>IF(AS18&lt;&gt;0,(1000-(AR18+U18)/2)/AS18*AL18,0)</f>
        <v>2.6535773425009146</v>
      </c>
      <c r="AW18">
        <f>U18*AA18/1000</f>
        <v>2.1133655261851962</v>
      </c>
      <c r="AX18">
        <f>(AU18-AW18)</f>
        <v>0.9513537772256262</v>
      </c>
      <c r="AY18">
        <f>1/(1.6/F18+1.37/N18)</f>
        <v>1.8207451730818771</v>
      </c>
      <c r="AZ18">
        <f>G18*AA18*0.001</f>
        <v>34.717582141462998</v>
      </c>
      <c r="BA18">
        <f>G18/S18</f>
        <v>0.99298871344181616</v>
      </c>
      <c r="BB18">
        <f>(1-AL18*AA18/AQ18/F18)*100</f>
        <v>88.792944994143795</v>
      </c>
      <c r="BC18">
        <f>(S18-E18/(N18/1.35))</f>
        <v>397.20149245625782</v>
      </c>
      <c r="BD18">
        <f>E18*BB18/100/BC18</f>
        <v>-1.1812427561743341E-2</v>
      </c>
    </row>
    <row r="19" spans="1:56" x14ac:dyDescent="0.25">
      <c r="A19" s="1" t="s">
        <v>1</v>
      </c>
      <c r="B19" s="1" t="s">
        <v>8244</v>
      </c>
      <c r="K19" s="1">
        <v>2.72</v>
      </c>
    </row>
    <row r="20" spans="1:56" x14ac:dyDescent="0.25">
      <c r="A20" s="1" t="s">
        <v>1</v>
      </c>
      <c r="B20" s="1" t="s">
        <v>8243</v>
      </c>
      <c r="K20" s="1">
        <v>2.72</v>
      </c>
    </row>
    <row r="21" spans="1:56" x14ac:dyDescent="0.25">
      <c r="A21" s="1">
        <v>2</v>
      </c>
      <c r="B21" s="1" t="s">
        <v>8242</v>
      </c>
      <c r="C21" s="1">
        <v>462.00000163167715</v>
      </c>
      <c r="D21" s="1">
        <v>0</v>
      </c>
      <c r="E21">
        <f>(R21-S21*(1000-T21)/(1000-U21))*AK21</f>
        <v>-4.2128353617033607</v>
      </c>
      <c r="F21">
        <f>IF(AV21&lt;&gt;0,1/(1/AV21-1/N21),0)</f>
        <v>6.8006032136981363</v>
      </c>
      <c r="G21">
        <f>((AY21-AL21/2)*S21-E21)/(AY21+AL21/2)</f>
        <v>391.34946067166948</v>
      </c>
      <c r="H21">
        <f>AL21*1000</f>
        <v>25.783355173333302</v>
      </c>
      <c r="I21">
        <f>(AQ21-AW21)</f>
        <v>0.84302301788500156</v>
      </c>
      <c r="J21">
        <f>(P21+AP21*D21)</f>
        <v>23.596477508544922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24.908119201660156</v>
      </c>
      <c r="P21" s="1">
        <v>23.596477508544922</v>
      </c>
      <c r="Q21" s="1">
        <v>25.076137542724609</v>
      </c>
      <c r="R21" s="1">
        <v>400.03118896484375</v>
      </c>
      <c r="S21" s="1">
        <v>394.63699340820313</v>
      </c>
      <c r="T21" s="1">
        <v>0.75465273857116699</v>
      </c>
      <c r="U21" s="1">
        <v>23.532627105712891</v>
      </c>
      <c r="V21" s="1">
        <v>2.1094133853912354</v>
      </c>
      <c r="W21" s="1">
        <v>65.778648376464844</v>
      </c>
      <c r="X21" s="1">
        <v>300.64291381835938</v>
      </c>
      <c r="Y21" s="1">
        <v>25.597293853759766</v>
      </c>
      <c r="Z21" s="1">
        <v>8.2060565948486328</v>
      </c>
      <c r="AA21" s="1">
        <v>88.392990112304688</v>
      </c>
      <c r="AB21" s="1">
        <v>15.378132820129395</v>
      </c>
      <c r="AC21" s="1">
        <v>4.4468145370483398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1.1053048302145563</v>
      </c>
      <c r="AL21">
        <f>(U21-T21)/(1000-U21)*AK21</f>
        <v>2.5783355173333303E-2</v>
      </c>
      <c r="AM21">
        <f>(P21+273.15)</f>
        <v>296.7464775085449</v>
      </c>
      <c r="AN21">
        <f>(O21+273.15)</f>
        <v>298.05811920166013</v>
      </c>
      <c r="AO21">
        <f>(Y21*AG21+Z21*AH21)*AI21</f>
        <v>4.0955669250585061</v>
      </c>
      <c r="AP21">
        <f>((AO21+0.00000010773*(AN21^4-AM21^4))-AL21*44100)/(L21*51.4+0.00000043092*AM21^3)</f>
        <v>-9.2201337742032479</v>
      </c>
      <c r="AQ21">
        <f>0.61365*EXP(17.502*J21/(240.97+J21))</f>
        <v>2.9231422929568343</v>
      </c>
      <c r="AR21">
        <f>AQ21*1000/AA21</f>
        <v>33.069842860196673</v>
      </c>
      <c r="AS21">
        <f>(AR21-U21)</f>
        <v>9.5372157544837819</v>
      </c>
      <c r="AT21">
        <f>IF(D21,P21,(O21+P21)/2)</f>
        <v>24.252298355102539</v>
      </c>
      <c r="AU21">
        <f>0.61365*EXP(17.502*AT21/(240.97+AT21))</f>
        <v>3.0406668268203276</v>
      </c>
      <c r="AV21">
        <f>IF(AS21&lt;&gt;0,(1000-(AR21+U21)/2)/AS21*AL21,0)</f>
        <v>2.6269358924951662</v>
      </c>
      <c r="AW21">
        <f>U21*AA21/1000</f>
        <v>2.0801192750718327</v>
      </c>
      <c r="AX21">
        <f>(AU21-AW21)</f>
        <v>0.96054755174849493</v>
      </c>
      <c r="AY21">
        <f>1/(1.6/F21+1.37/N21)</f>
        <v>1.8006964694209096</v>
      </c>
      <c r="AZ21">
        <f>G21*AA21*0.001</f>
        <v>34.59254900760665</v>
      </c>
      <c r="BA21">
        <f>G21/S21</f>
        <v>0.99166947652793136</v>
      </c>
      <c r="BB21">
        <f>(1-AL21*AA21/AQ21/F21)*100</f>
        <v>88.53537474237956</v>
      </c>
      <c r="BC21">
        <f>(S21-E21/(N21/1.35))</f>
        <v>395.96570025772127</v>
      </c>
      <c r="BD21">
        <f>E21*BB21/100/BC21</f>
        <v>-9.4196279433696236E-3</v>
      </c>
    </row>
    <row r="22" spans="1:56" x14ac:dyDescent="0.25">
      <c r="A22" s="1" t="s">
        <v>1</v>
      </c>
      <c r="B22" s="1" t="s">
        <v>8241</v>
      </c>
      <c r="K22" s="1">
        <v>2.72</v>
      </c>
    </row>
    <row r="23" spans="1:56" x14ac:dyDescent="0.25">
      <c r="A23" s="1" t="s">
        <v>1</v>
      </c>
      <c r="B23" s="1" t="s">
        <v>8240</v>
      </c>
      <c r="K23" s="1">
        <v>2.72</v>
      </c>
    </row>
    <row r="24" spans="1:56" x14ac:dyDescent="0.25">
      <c r="A24" s="1">
        <v>3</v>
      </c>
      <c r="B24" s="1" t="s">
        <v>8239</v>
      </c>
      <c r="C24" s="1">
        <v>668.00000163167715</v>
      </c>
      <c r="D24" s="1">
        <v>0</v>
      </c>
      <c r="E24">
        <f>(R24-S24*(1000-T24)/(1000-U24))*AK24</f>
        <v>-3.6301850122135813</v>
      </c>
      <c r="F24">
        <f>IF(AV24&lt;&gt;0,1/(1/AV24-1/N24),0)</f>
        <v>6.3654545119505483</v>
      </c>
      <c r="G24">
        <f>((AY24-AL24/2)*S24-E24)/(AY24+AL24/2)</f>
        <v>390.66842302290928</v>
      </c>
      <c r="H24">
        <f>AL24*1000</f>
        <v>25.284743473826669</v>
      </c>
      <c r="I24">
        <f>(AQ24-AW24)</f>
        <v>0.84885187752723024</v>
      </c>
      <c r="J24">
        <f>(P24+AP24*D24)</f>
        <v>23.412038803100586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24.820976257324219</v>
      </c>
      <c r="P24" s="1">
        <v>23.412038803100586</v>
      </c>
      <c r="Q24" s="1">
        <v>25.008214950561523</v>
      </c>
      <c r="R24" s="1">
        <v>399.99932861328125</v>
      </c>
      <c r="S24" s="1">
        <v>394.2645263671875</v>
      </c>
      <c r="T24" s="1">
        <v>0.75483757257461548</v>
      </c>
      <c r="U24" s="1">
        <v>23.102209091186523</v>
      </c>
      <c r="V24" s="1">
        <v>2.120816707611084</v>
      </c>
      <c r="W24" s="1">
        <v>64.908744812011719</v>
      </c>
      <c r="X24" s="1">
        <v>300.642333984375</v>
      </c>
      <c r="Y24" s="1">
        <v>50.474025726318359</v>
      </c>
      <c r="Z24" s="1">
        <v>8.0264205932617188</v>
      </c>
      <c r="AA24" s="1">
        <v>88.388206481933594</v>
      </c>
      <c r="AB24" s="1">
        <v>15.357832908630371</v>
      </c>
      <c r="AC24" s="1">
        <v>4.4154396057128906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1.1053026984719667</v>
      </c>
      <c r="AL24">
        <f>(U24-T24)/(1000-U24)*AK24</f>
        <v>2.5284743473826671E-2</v>
      </c>
      <c r="AM24">
        <f>(P24+273.15)</f>
        <v>296.56203880310056</v>
      </c>
      <c r="AN24">
        <f>(O24+273.15)</f>
        <v>297.9709762573242</v>
      </c>
      <c r="AO24">
        <f>(Y24*AG24+Z24*AH24)*AI24</f>
        <v>8.0758439357017551</v>
      </c>
      <c r="AP24">
        <f>((AO24+0.00000010773*(AN24^4-AM24^4))-AL24*44100)/(L24*51.4+0.00000043092*AM24^3)</f>
        <v>-8.9986256821349873</v>
      </c>
      <c r="AQ24">
        <f>0.61365*EXP(17.502*J24/(240.97+J24))</f>
        <v>2.8908147048678283</v>
      </c>
      <c r="AR24">
        <f>AQ24*1000/AA24</f>
        <v>32.705887130526925</v>
      </c>
      <c r="AS24">
        <f>(AR24-U24)</f>
        <v>9.6036780393404015</v>
      </c>
      <c r="AT24">
        <f>IF(D24,P24,(O24+P24)/2)</f>
        <v>24.116507530212402</v>
      </c>
      <c r="AU24">
        <f>0.61365*EXP(17.502*AT24/(240.97+AT24))</f>
        <v>3.015999353520364</v>
      </c>
      <c r="AV24">
        <f>IF(AS24&lt;&gt;0,(1000-(AR24+U24)/2)/AS24*AL24,0)</f>
        <v>2.5593524350541941</v>
      </c>
      <c r="AW24">
        <f>U24*AA24/1000</f>
        <v>2.0419628273405981</v>
      </c>
      <c r="AX24">
        <f>(AU24-AW24)</f>
        <v>0.97403652617976588</v>
      </c>
      <c r="AY24">
        <f>1/(1.6/F24+1.37/N24)</f>
        <v>1.7500134228736755</v>
      </c>
      <c r="AZ24">
        <f>G24*AA24*0.001</f>
        <v>34.530481240120288</v>
      </c>
      <c r="BA24">
        <f>G24/S24</f>
        <v>0.99087895789810654</v>
      </c>
      <c r="BB24">
        <f>(1-AL24*AA24/AQ24/F24)*100</f>
        <v>87.854841155859347</v>
      </c>
      <c r="BC24">
        <f>(S24-E24/(N24/1.35))</f>
        <v>395.40946825943274</v>
      </c>
      <c r="BD24">
        <f>E24*BB24/100/BC24</f>
        <v>-8.0657989556575885E-3</v>
      </c>
    </row>
    <row r="25" spans="1:56" x14ac:dyDescent="0.25">
      <c r="A25" s="1" t="s">
        <v>1</v>
      </c>
      <c r="B25" s="1" t="s">
        <v>8238</v>
      </c>
      <c r="K25" s="1">
        <v>2.72</v>
      </c>
    </row>
    <row r="26" spans="1:56" x14ac:dyDescent="0.25">
      <c r="A26" s="1" t="s">
        <v>1</v>
      </c>
      <c r="B26" s="1" t="s">
        <v>8237</v>
      </c>
      <c r="K26" s="1">
        <v>2.72</v>
      </c>
    </row>
    <row r="27" spans="1:56" x14ac:dyDescent="0.25">
      <c r="A27" s="1">
        <v>4</v>
      </c>
      <c r="B27" s="1" t="s">
        <v>8236</v>
      </c>
      <c r="C27" s="1">
        <v>874.00000163167715</v>
      </c>
      <c r="D27" s="1">
        <v>0</v>
      </c>
      <c r="E27">
        <f>(R27-S27*(1000-T27)/(1000-U27))*AK27</f>
        <v>-2.9572519043294601</v>
      </c>
      <c r="F27">
        <f>IF(AV27&lt;&gt;0,1/(1/AV27-1/N27),0)</f>
        <v>6.2137541542005126</v>
      </c>
      <c r="G27">
        <f>((AY27-AL27/2)*S27-E27)/(AY27+AL27/2)</f>
        <v>389.7678009570061</v>
      </c>
      <c r="H27">
        <f>AL27*1000</f>
        <v>25.103276826161117</v>
      </c>
      <c r="I27">
        <f>(AQ27-AW27)</f>
        <v>0.85112821025882823</v>
      </c>
      <c r="J27">
        <f>(P27+AP27*D27)</f>
        <v>23.343818664550781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24.767377853393555</v>
      </c>
      <c r="P27" s="1">
        <v>23.343818664550781</v>
      </c>
      <c r="Q27" s="1">
        <v>24.960203170776367</v>
      </c>
      <c r="R27" s="1">
        <v>400.00601196289063</v>
      </c>
      <c r="S27" s="1">
        <v>393.73971557617188</v>
      </c>
      <c r="T27" s="1">
        <v>0.75473785400390625</v>
      </c>
      <c r="U27" s="1">
        <v>22.942935943603516</v>
      </c>
      <c r="V27" s="1">
        <v>2.1272542476654053</v>
      </c>
      <c r="W27" s="1">
        <v>64.665443420410156</v>
      </c>
      <c r="X27" s="1">
        <v>300.6749267578125</v>
      </c>
      <c r="Y27" s="1">
        <v>100.41330718994141</v>
      </c>
      <c r="Z27" s="1">
        <v>8.2819442749023438</v>
      </c>
      <c r="AA27" s="1">
        <v>88.384880065917969</v>
      </c>
      <c r="AB27" s="1">
        <v>15.693643569946289</v>
      </c>
      <c r="AC27" s="1">
        <v>4.4154324531555176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1.1054225248448986</v>
      </c>
      <c r="AL27">
        <f>(U27-T27)/(1000-U27)*AK27</f>
        <v>2.5103276826161116E-2</v>
      </c>
      <c r="AM27">
        <f>(P27+273.15)</f>
        <v>296.49381866455076</v>
      </c>
      <c r="AN27">
        <f>(O27+273.15)</f>
        <v>297.91737785339353</v>
      </c>
      <c r="AO27">
        <f>(Y27*AG27+Z27*AH27)*AI27</f>
        <v>16.066128791284655</v>
      </c>
      <c r="AP27">
        <f>((AO27+0.00000010773*(AN27^4-AM27^4))-AL27*44100)/(L27*51.4+0.00000043092*AM27^3)</f>
        <v>-8.8660023932361316</v>
      </c>
      <c r="AQ27">
        <f>0.61365*EXP(17.502*J27/(240.97+J27))</f>
        <v>2.8789368519942635</v>
      </c>
      <c r="AR27">
        <f>AQ27*1000/AA27</f>
        <v>32.572730198277526</v>
      </c>
      <c r="AS27">
        <f>(AR27-U27)</f>
        <v>9.6297942546740103</v>
      </c>
      <c r="AT27">
        <f>IF(D27,P27,(O27+P27)/2)</f>
        <v>24.055598258972168</v>
      </c>
      <c r="AU27">
        <f>0.61365*EXP(17.502*AT27/(240.97+AT27))</f>
        <v>3.0049916654715711</v>
      </c>
      <c r="AV27">
        <f>IF(AS27&lt;&gt;0,(1000-(AR27+U27)/2)/AS27*AL27,0)</f>
        <v>2.5344741136749382</v>
      </c>
      <c r="AW27">
        <f>U27*AA27/1000</f>
        <v>2.0278086417354353</v>
      </c>
      <c r="AX27">
        <f>(AU27-AW27)</f>
        <v>0.97718302373613586</v>
      </c>
      <c r="AY27">
        <f>1/(1.6/F27+1.37/N27)</f>
        <v>1.7314196795524759</v>
      </c>
      <c r="AZ27">
        <f>G27*AA27*0.001</f>
        <v>34.449580341141569</v>
      </c>
      <c r="BA27">
        <f>G27/S27</f>
        <v>0.98991233431112347</v>
      </c>
      <c r="BB27">
        <f>(1-AL27*AA27/AQ27/F27)*100</f>
        <v>87.597130140151052</v>
      </c>
      <c r="BC27">
        <f>(S27-E27/(N27/1.35))</f>
        <v>394.67241778826218</v>
      </c>
      <c r="BD27">
        <f>E27*BB27/100/BC27</f>
        <v>-6.5635896567703194E-3</v>
      </c>
    </row>
    <row r="28" spans="1:56" x14ac:dyDescent="0.25">
      <c r="A28" s="1" t="s">
        <v>1</v>
      </c>
      <c r="B28" s="1" t="s">
        <v>8235</v>
      </c>
      <c r="K28" s="1">
        <v>2.72</v>
      </c>
    </row>
    <row r="29" spans="1:56" x14ac:dyDescent="0.25">
      <c r="A29" s="1" t="s">
        <v>1</v>
      </c>
      <c r="B29" s="1" t="s">
        <v>8234</v>
      </c>
      <c r="K29" s="1">
        <v>2.72</v>
      </c>
    </row>
    <row r="30" spans="1:56" x14ac:dyDescent="0.25">
      <c r="A30" s="1">
        <v>5</v>
      </c>
      <c r="B30" s="1" t="s">
        <v>8233</v>
      </c>
      <c r="C30" s="1">
        <v>1080.0000016316772</v>
      </c>
      <c r="D30" s="1">
        <v>0</v>
      </c>
      <c r="E30">
        <f>(R30-S30*(1000-T30)/(1000-U30))*AK30</f>
        <v>-1.8801359202902264</v>
      </c>
      <c r="F30">
        <f>IF(AV30&lt;&gt;0,1/(1/AV30-1/N30),0)</f>
        <v>6.1343671689001349</v>
      </c>
      <c r="G30">
        <f>((AY30-AL30/2)*S30-E30)/(AY30+AL30/2)</f>
        <v>388.31588933938463</v>
      </c>
      <c r="H30">
        <f>AL30*1000</f>
        <v>25.047266766822172</v>
      </c>
      <c r="I30">
        <f>(AQ30-AW30)</f>
        <v>0.85375268706055429</v>
      </c>
      <c r="J30">
        <f>(P30+AP30*D30)</f>
        <v>23.332818984985352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24.744113922119141</v>
      </c>
      <c r="P30" s="1">
        <v>23.332818984985352</v>
      </c>
      <c r="Q30" s="1">
        <v>24.940025329589844</v>
      </c>
      <c r="R30" s="1">
        <v>400.10821533203125</v>
      </c>
      <c r="S30" s="1">
        <v>392.90704345703125</v>
      </c>
      <c r="T30" s="1">
        <v>0.75368231534957886</v>
      </c>
      <c r="U30" s="1">
        <v>22.891389846801758</v>
      </c>
      <c r="V30" s="1">
        <v>2.1272544860839844</v>
      </c>
      <c r="W30" s="1">
        <v>64.610519409179688</v>
      </c>
      <c r="X30" s="1">
        <v>300.70416259765625</v>
      </c>
      <c r="Y30" s="1">
        <v>150.48707580566406</v>
      </c>
      <c r="Z30" s="1">
        <v>8.127589225769043</v>
      </c>
      <c r="AA30" s="1">
        <v>88.385765075683594</v>
      </c>
      <c r="AB30" s="1">
        <v>15.807899475097656</v>
      </c>
      <c r="AC30" s="1">
        <v>4.4080185890197754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1.1055300095502065</v>
      </c>
      <c r="AL30">
        <f>(U30-T30)/(1000-U30)*AK30</f>
        <v>2.5047266766822174E-2</v>
      </c>
      <c r="AM30">
        <f>(P30+273.15)</f>
        <v>296.48281898498533</v>
      </c>
      <c r="AN30">
        <f>(O30+273.15)</f>
        <v>297.89411392211912</v>
      </c>
      <c r="AO30">
        <f>(Y30*AG30+Z30*AH30)*AI30</f>
        <v>24.077931590722528</v>
      </c>
      <c r="AP30">
        <f>((AO30+0.00000010773*(AN30^4-AM30^4))-AL30*44100)/(L30*51.4+0.00000043092*AM30^3)</f>
        <v>-8.7808023346069142</v>
      </c>
      <c r="AQ30">
        <f>0.61365*EXP(17.502*J30/(240.97+J30))</f>
        <v>2.877025692315863</v>
      </c>
      <c r="AR30">
        <f>AQ30*1000/AA30</f>
        <v>32.550781111102033</v>
      </c>
      <c r="AS30">
        <f>(AR30-U30)</f>
        <v>9.6593912643002753</v>
      </c>
      <c r="AT30">
        <f>IF(D30,P30,(O30+P30)/2)</f>
        <v>24.038466453552246</v>
      </c>
      <c r="AU30">
        <f>0.61365*EXP(17.502*AT30/(240.97+AT30))</f>
        <v>3.0019018956971841</v>
      </c>
      <c r="AV30">
        <f>IF(AS30&lt;&gt;0,(1000-(AR30+U30)/2)/AS30*AL30,0)</f>
        <v>2.5211660525410045</v>
      </c>
      <c r="AW30">
        <f>U30*AA30/1000</f>
        <v>2.0232730052553087</v>
      </c>
      <c r="AX30">
        <f>(AU30-AW30)</f>
        <v>0.9786288904418754</v>
      </c>
      <c r="AY30">
        <f>1/(1.6/F30+1.37/N30)</f>
        <v>1.7214873380936824</v>
      </c>
      <c r="AZ30">
        <f>G30*AA30*0.001</f>
        <v>34.321596970305997</v>
      </c>
      <c r="BA30">
        <f>G30/S30</f>
        <v>0.98831491011906814</v>
      </c>
      <c r="BB30">
        <f>(1-AL30*AA30/AQ30/F30)*100</f>
        <v>87.456198879422629</v>
      </c>
      <c r="BC30">
        <f>(S30-E30/(N30/1.35))</f>
        <v>393.50002876522154</v>
      </c>
      <c r="BD30">
        <f>E30*BB30/100/BC30</f>
        <v>-4.1786411421929981E-3</v>
      </c>
    </row>
    <row r="31" spans="1:56" x14ac:dyDescent="0.25">
      <c r="A31" s="1" t="s">
        <v>1</v>
      </c>
      <c r="B31" s="1" t="s">
        <v>8232</v>
      </c>
      <c r="K31" s="1">
        <v>2.72</v>
      </c>
    </row>
    <row r="32" spans="1:56" x14ac:dyDescent="0.25">
      <c r="A32" s="1" t="s">
        <v>1</v>
      </c>
      <c r="B32" s="1" t="s">
        <v>8231</v>
      </c>
      <c r="K32" s="1">
        <v>2.72</v>
      </c>
    </row>
    <row r="33" spans="1:56" x14ac:dyDescent="0.25">
      <c r="A33" s="1">
        <v>6</v>
      </c>
      <c r="B33" s="1" t="s">
        <v>8230</v>
      </c>
      <c r="C33" s="1">
        <v>1286.0000016316772</v>
      </c>
      <c r="D33" s="1">
        <v>0</v>
      </c>
      <c r="E33">
        <f>(R33-S33*(1000-T33)/(1000-U33))*AK33</f>
        <v>-1.0605836106661861</v>
      </c>
      <c r="F33">
        <f>IF(AV33&lt;&gt;0,1/(1/AV33-1/N33),0)</f>
        <v>6.3792913277729744</v>
      </c>
      <c r="G33">
        <f>((AY33-AL33/2)*S33-E33)/(AY33+AL33/2)</f>
        <v>387.076087367029</v>
      </c>
      <c r="H33">
        <f>AL33*1000</f>
        <v>25.236183919604567</v>
      </c>
      <c r="I33">
        <f>(AQ33-AW33)</f>
        <v>0.84648090565801937</v>
      </c>
      <c r="J33">
        <f>(P33+AP33*D33)</f>
        <v>23.375774383544922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24.730171203613281</v>
      </c>
      <c r="P33" s="1">
        <v>23.375774383544922</v>
      </c>
      <c r="Q33" s="1">
        <v>24.916975021362305</v>
      </c>
      <c r="R33" s="1">
        <v>400.075927734375</v>
      </c>
      <c r="S33" s="1">
        <v>392.08322143554688</v>
      </c>
      <c r="T33" s="1">
        <v>0.75283175706863403</v>
      </c>
      <c r="U33" s="1">
        <v>23.058927536010742</v>
      </c>
      <c r="V33" s="1">
        <v>2.1265547275543213</v>
      </c>
      <c r="W33" s="1">
        <v>65.135505676269531</v>
      </c>
      <c r="X33" s="1">
        <v>300.63351440429688</v>
      </c>
      <c r="Y33" s="1">
        <v>300.82373046875</v>
      </c>
      <c r="Z33" s="1">
        <v>8.128814697265625</v>
      </c>
      <c r="AA33" s="1">
        <v>88.382881164550781</v>
      </c>
      <c r="AB33" s="1">
        <v>15.81916332244873</v>
      </c>
      <c r="AC33" s="1">
        <v>4.4215703010559082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1.1052702735452087</v>
      </c>
      <c r="AL33">
        <f>(U33-T33)/(1000-U33)*AK33</f>
        <v>2.5236183919604568E-2</v>
      </c>
      <c r="AM33">
        <f>(P33+273.15)</f>
        <v>296.5257743835449</v>
      </c>
      <c r="AN33">
        <f>(O33+273.15)</f>
        <v>297.88017120361326</v>
      </c>
      <c r="AO33">
        <f>(Y33*AG33+Z33*AH33)*AI33</f>
        <v>48.131795799170504</v>
      </c>
      <c r="AP33">
        <f>((AO33+0.00000010773*(AN33^4-AM33^4))-AL33*44100)/(L33*51.4+0.00000043092*AM33^3)</f>
        <v>-8.6560569676222023</v>
      </c>
      <c r="AQ33">
        <f>0.61365*EXP(17.502*J33/(240.97+J33))</f>
        <v>2.8844953578552444</v>
      </c>
      <c r="AR33">
        <f>AQ33*1000/AA33</f>
        <v>32.636358080304106</v>
      </c>
      <c r="AS33">
        <f>(AR33-U33)</f>
        <v>9.5774305442933638</v>
      </c>
      <c r="AT33">
        <f>IF(D33,P33,(O33+P33)/2)</f>
        <v>24.052972793579102</v>
      </c>
      <c r="AU33">
        <f>0.61365*EXP(17.502*AT33/(240.97+AT33))</f>
        <v>3.0045179749985533</v>
      </c>
      <c r="AV33">
        <f>IF(AS33&lt;&gt;0,(1000-(AR33+U33)/2)/AS33*AL33,0)</f>
        <v>2.5615863848355964</v>
      </c>
      <c r="AW33">
        <f>U33*AA33/1000</f>
        <v>2.038014452197225</v>
      </c>
      <c r="AX33">
        <f>(AU33-AW33)</f>
        <v>0.96650352280132834</v>
      </c>
      <c r="AY33">
        <f>1/(1.6/F33+1.37/N33)</f>
        <v>1.7516847120766057</v>
      </c>
      <c r="AZ33">
        <f>G33*AA33*0.001</f>
        <v>34.210899831399402</v>
      </c>
      <c r="BA33">
        <f>G33/S33</f>
        <v>0.98722940999570175</v>
      </c>
      <c r="BB33">
        <f>(1-AL33*AA33/AQ33/F33)*100</f>
        <v>87.878689995603864</v>
      </c>
      <c r="BC33">
        <f>(S33-E33/(N33/1.35))</f>
        <v>392.41772411295722</v>
      </c>
      <c r="BD33">
        <f>E33*BB33/100/BC33</f>
        <v>-2.3750889067723061E-3</v>
      </c>
    </row>
    <row r="34" spans="1:56" x14ac:dyDescent="0.25">
      <c r="A34" s="1" t="s">
        <v>1</v>
      </c>
      <c r="B34" s="1" t="s">
        <v>8229</v>
      </c>
      <c r="K34" s="1">
        <v>2.72</v>
      </c>
    </row>
    <row r="35" spans="1:56" x14ac:dyDescent="0.25">
      <c r="A35" s="1" t="s">
        <v>1</v>
      </c>
      <c r="B35" s="1" t="s">
        <v>8228</v>
      </c>
      <c r="K35" s="1">
        <v>2.72</v>
      </c>
    </row>
    <row r="36" spans="1:56" x14ac:dyDescent="0.25">
      <c r="A36" s="1">
        <v>7</v>
      </c>
      <c r="B36" s="1" t="s">
        <v>8227</v>
      </c>
      <c r="C36" s="1">
        <v>1492.0000016316772</v>
      </c>
      <c r="D36" s="1">
        <v>0</v>
      </c>
      <c r="E36">
        <f>(R36-S36*(1000-T36)/(1000-U36))*AK36</f>
        <v>-0.19558508737469799</v>
      </c>
      <c r="F36">
        <f>IF(AV36&lt;&gt;0,1/(1/AV36-1/N36),0)</f>
        <v>6.9436812175863123</v>
      </c>
      <c r="G36">
        <f>((AY36-AL36/2)*S36-E36)/(AY36+AL36/2)</f>
        <v>385.81512953456729</v>
      </c>
      <c r="H36">
        <f>AL36*1000</f>
        <v>25.658984562121109</v>
      </c>
      <c r="I36">
        <f>(AQ36-AW36)</f>
        <v>0.83230542541558439</v>
      </c>
      <c r="J36">
        <f>(P36+AP36*D36)</f>
        <v>23.478399276733398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24.747470855712891</v>
      </c>
      <c r="P36" s="1">
        <v>23.478399276733398</v>
      </c>
      <c r="Q36" s="1">
        <v>24.925827026367188</v>
      </c>
      <c r="R36" s="1">
        <v>400.099365234375</v>
      </c>
      <c r="S36" s="1">
        <v>391.19512939453125</v>
      </c>
      <c r="T36" s="1">
        <v>0.75246012210845947</v>
      </c>
      <c r="U36" s="1">
        <v>23.422676086425781</v>
      </c>
      <c r="V36" s="1">
        <v>2.1232490539550781</v>
      </c>
      <c r="W36" s="1">
        <v>66.0927734375</v>
      </c>
      <c r="X36" s="1">
        <v>300.64871215820313</v>
      </c>
      <c r="Y36" s="1">
        <v>500.12054443359375</v>
      </c>
      <c r="Z36" s="1">
        <v>8.2386436462402344</v>
      </c>
      <c r="AA36" s="1">
        <v>88.380355834960938</v>
      </c>
      <c r="AB36" s="1">
        <v>15.843667030334473</v>
      </c>
      <c r="AC36" s="1">
        <v>4.4471578598022461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1.1053261476404523</v>
      </c>
      <c r="AL36">
        <f>(U36-T36)/(1000-U36)*AK36</f>
        <v>2.5658984562121109E-2</v>
      </c>
      <c r="AM36">
        <f>(P36+273.15)</f>
        <v>296.62839927673338</v>
      </c>
      <c r="AN36">
        <f>(O36+273.15)</f>
        <v>297.89747085571287</v>
      </c>
      <c r="AO36">
        <f>(Y36*AG36+Z36*AH36)*AI36</f>
        <v>80.019285320804556</v>
      </c>
      <c r="AP36">
        <f>((AO36+0.00000010773*(AN36^4-AM36^4))-AL36*44100)/(L36*51.4+0.00000043092*AM36^3)</f>
        <v>-8.5539024221399096</v>
      </c>
      <c r="AQ36">
        <f>0.61365*EXP(17.502*J36/(240.97+J36))</f>
        <v>2.9024098725409253</v>
      </c>
      <c r="AR36">
        <f>AQ36*1000/AA36</f>
        <v>32.839988537280909</v>
      </c>
      <c r="AS36">
        <f>(AR36-U36)</f>
        <v>9.4173124508551282</v>
      </c>
      <c r="AT36">
        <f>IF(D36,P36,(O36+P36)/2)</f>
        <v>24.112935066223145</v>
      </c>
      <c r="AU36">
        <f>0.61365*EXP(17.502*AT36/(240.97+AT36))</f>
        <v>3.0153527563363345</v>
      </c>
      <c r="AV36">
        <f>IF(AS36&lt;&gt;0,(1000-(AR36+U36)/2)/AS36*AL36,0)</f>
        <v>2.6480127181460325</v>
      </c>
      <c r="AW36">
        <f>U36*AA36/1000</f>
        <v>2.0701044471253409</v>
      </c>
      <c r="AX36">
        <f>(AU36-AW36)</f>
        <v>0.94524830921099356</v>
      </c>
      <c r="AY36">
        <f>1/(1.6/F36+1.37/N36)</f>
        <v>1.8165543282981624</v>
      </c>
      <c r="AZ36">
        <f>G36*AA36*0.001</f>
        <v>34.098478434776602</v>
      </c>
      <c r="BA36">
        <f>G36/S36</f>
        <v>0.98624727289347691</v>
      </c>
      <c r="BB36">
        <f>(1-AL36*AA36/AQ36/F36)*100</f>
        <v>88.747560299972832</v>
      </c>
      <c r="BC36">
        <f>(S36-E36/(N36/1.35))</f>
        <v>391.25681593647892</v>
      </c>
      <c r="BD36">
        <f>E36*BB36/100/BC36</f>
        <v>-4.4363953875194623E-4</v>
      </c>
    </row>
    <row r="37" spans="1:56" x14ac:dyDescent="0.25">
      <c r="A37" s="1" t="s">
        <v>1</v>
      </c>
      <c r="B37" s="1" t="s">
        <v>8226</v>
      </c>
      <c r="K37" s="1">
        <v>2.72</v>
      </c>
    </row>
    <row r="38" spans="1:56" x14ac:dyDescent="0.25">
      <c r="A38" s="1" t="s">
        <v>1</v>
      </c>
      <c r="B38" s="1" t="s">
        <v>8225</v>
      </c>
      <c r="K38" s="1">
        <v>2.72</v>
      </c>
    </row>
    <row r="39" spans="1:56" x14ac:dyDescent="0.25">
      <c r="A39" s="1">
        <v>8</v>
      </c>
      <c r="B39" s="1" t="s">
        <v>8224</v>
      </c>
      <c r="C39" s="1">
        <v>1698.0000016316772</v>
      </c>
      <c r="D39" s="1">
        <v>0</v>
      </c>
      <c r="E39">
        <f>(R39-S39*(1000-T39)/(1000-U39))*AK39</f>
        <v>0.13582333605652816</v>
      </c>
      <c r="F39">
        <f>IF(AV39&lt;&gt;0,1/(1/AV39-1/N39),0)</f>
        <v>7.9120691007920376</v>
      </c>
      <c r="G39">
        <f>((AY39-AL39/2)*S39-E39)/(AY39+AL39/2)</f>
        <v>385.249609217498</v>
      </c>
      <c r="H39">
        <f>AL39*1000</f>
        <v>26.293830971851119</v>
      </c>
      <c r="I39">
        <f>(AQ39-AW39)</f>
        <v>0.8127293563249669</v>
      </c>
      <c r="J39">
        <f>(P39+AP39*D39)</f>
        <v>23.643562316894531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24.794065475463867</v>
      </c>
      <c r="P39" s="1">
        <v>23.643562316894531</v>
      </c>
      <c r="Q39" s="1">
        <v>24.957263946533203</v>
      </c>
      <c r="R39" s="1">
        <v>400.064453125</v>
      </c>
      <c r="S39" s="1">
        <v>390.64825439453125</v>
      </c>
      <c r="T39" s="1">
        <v>0.75329715013504028</v>
      </c>
      <c r="U39" s="1">
        <v>23.972467422485352</v>
      </c>
      <c r="V39" s="1">
        <v>2.1197249889373779</v>
      </c>
      <c r="W39" s="1">
        <v>67.456832885742188</v>
      </c>
      <c r="X39" s="1">
        <v>300.634033203125</v>
      </c>
      <c r="Y39" s="1">
        <v>749.77716064453125</v>
      </c>
      <c r="Z39" s="1">
        <v>8.062434196472168</v>
      </c>
      <c r="AA39" s="1">
        <v>88.381233215332031</v>
      </c>
      <c r="AB39" s="1">
        <v>15.962252616882324</v>
      </c>
      <c r="AC39" s="1">
        <v>4.4895415306091309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1.1052721808938415</v>
      </c>
      <c r="AL39">
        <f>(U39-T39)/(1000-U39)*AK39</f>
        <v>2.6293830971851118E-2</v>
      </c>
      <c r="AM39">
        <f>(P39+273.15)</f>
        <v>296.79356231689451</v>
      </c>
      <c r="AN39">
        <f>(O39+273.15)</f>
        <v>297.94406547546384</v>
      </c>
      <c r="AO39">
        <f>(Y39*AG39+Z39*AH39)*AI39</f>
        <v>119.96434302171292</v>
      </c>
      <c r="AP39">
        <f>((AO39+0.00000010773*(AN39^4-AM39^4))-AL39*44100)/(L39*51.4+0.00000043092*AM39^3)</f>
        <v>-8.4650028200373999</v>
      </c>
      <c r="AQ39">
        <f>0.61365*EXP(17.502*J39/(240.97+J39))</f>
        <v>2.9314455903385941</v>
      </c>
      <c r="AR39">
        <f>AQ39*1000/AA39</f>
        <v>33.168190617983576</v>
      </c>
      <c r="AS39">
        <f>(AR39-U39)</f>
        <v>9.1957231954982248</v>
      </c>
      <c r="AT39">
        <f>IF(D39,P39,(O39+P39)/2)</f>
        <v>24.218813896179199</v>
      </c>
      <c r="AU39">
        <f>0.61365*EXP(17.502*AT39/(240.97+AT39))</f>
        <v>3.0345677848758501</v>
      </c>
      <c r="AV39">
        <f>IF(AS39&lt;&gt;0,(1000-(AR39+U39)/2)/AS39*AL39,0)</f>
        <v>2.7776616397378411</v>
      </c>
      <c r="AW39">
        <f>U39*AA39/1000</f>
        <v>2.1187162340136272</v>
      </c>
      <c r="AX39">
        <f>(AU39-AW39)</f>
        <v>0.91585155086222292</v>
      </c>
      <c r="AY39">
        <f>1/(1.6/F39+1.37/N39)</f>
        <v>1.9146446257752394</v>
      </c>
      <c r="AZ39">
        <f>G39*AA39*0.001</f>
        <v>34.048835558367216</v>
      </c>
      <c r="BA39">
        <f>G39/S39</f>
        <v>0.98618029105134319</v>
      </c>
      <c r="BB39">
        <f>(1-AL39*AA39/AQ39/F39)*100</f>
        <v>89.980593091102605</v>
      </c>
      <c r="BC39">
        <f>(S39-E39/(N39/1.35))</f>
        <v>390.60541640504243</v>
      </c>
      <c r="BD39">
        <f>E39*BB39/100/BC39</f>
        <v>3.1288517313608798E-4</v>
      </c>
    </row>
    <row r="40" spans="1:56" x14ac:dyDescent="0.25">
      <c r="A40" s="1" t="s">
        <v>1</v>
      </c>
      <c r="B40" s="1" t="s">
        <v>8223</v>
      </c>
      <c r="K40" s="1">
        <v>2.72</v>
      </c>
    </row>
    <row r="41" spans="1:56" x14ac:dyDescent="0.25">
      <c r="A41" s="1" t="s">
        <v>1</v>
      </c>
      <c r="B41" s="1" t="s">
        <v>8222</v>
      </c>
      <c r="K41" s="1">
        <v>2.72</v>
      </c>
    </row>
    <row r="42" spans="1:56" x14ac:dyDescent="0.25">
      <c r="A42" s="1">
        <v>9</v>
      </c>
      <c r="B42" s="1" t="s">
        <v>8221</v>
      </c>
      <c r="C42" s="1">
        <v>1904.5000016205013</v>
      </c>
      <c r="D42" s="1">
        <v>0</v>
      </c>
      <c r="E42">
        <f>(R42-S42*(1000-T42)/(1000-U42))*AK42</f>
        <v>0.5289276181640441</v>
      </c>
      <c r="F42">
        <f>IF(AV42&lt;&gt;0,1/(1/AV42-1/N42),0)</f>
        <v>9.3141220949244481</v>
      </c>
      <c r="G42">
        <f>((AY42-AL42/2)*S42-E42)/(AY42+AL42/2)</f>
        <v>384.74690309117784</v>
      </c>
      <c r="H42">
        <f>AL42*1000</f>
        <v>27.004828980464012</v>
      </c>
      <c r="I42">
        <f>(AQ42-AW42)</f>
        <v>0.79017569616613148</v>
      </c>
      <c r="J42">
        <f>(P42+AP42*D42)</f>
        <v>23.821527481079102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24.860902786254883</v>
      </c>
      <c r="P42" s="1">
        <v>23.821527481079102</v>
      </c>
      <c r="Q42" s="1">
        <v>25.005531311035156</v>
      </c>
      <c r="R42" s="1">
        <v>400.1646728515625</v>
      </c>
      <c r="S42" s="1">
        <v>390.15328979492188</v>
      </c>
      <c r="T42" s="1">
        <v>0.75280451774597168</v>
      </c>
      <c r="U42" s="1">
        <v>24.585611343383789</v>
      </c>
      <c r="V42" s="1">
        <v>2.1098392009735107</v>
      </c>
      <c r="W42" s="1">
        <v>68.904594421386719</v>
      </c>
      <c r="X42" s="1">
        <v>300.62445068359375</v>
      </c>
      <c r="Y42" s="1">
        <v>998.6971435546875</v>
      </c>
      <c r="Z42" s="1">
        <v>8.0120553970336914</v>
      </c>
      <c r="AA42" s="1">
        <v>88.378532409667969</v>
      </c>
      <c r="AB42" s="1">
        <v>16.001445770263672</v>
      </c>
      <c r="AC42" s="1">
        <v>4.5391569137573242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1.1052369510426239</v>
      </c>
      <c r="AL42">
        <f>(U42-T42)/(1000-U42)*AK42</f>
        <v>2.7004828980464014E-2</v>
      </c>
      <c r="AM42">
        <f>(P42+273.15)</f>
        <v>296.97152748107908</v>
      </c>
      <c r="AN42">
        <f>(O42+273.15)</f>
        <v>298.01090278625486</v>
      </c>
      <c r="AO42">
        <f>(Y42*AG42+Z42*AH42)*AI42</f>
        <v>159.79153939713069</v>
      </c>
      <c r="AP42">
        <f>((AO42+0.00000010773*(AN42^4-AM42^4))-AL42*44100)/(L42*51.4+0.00000043092*AM42^3)</f>
        <v>-8.4039995922277768</v>
      </c>
      <c r="AQ42">
        <f>0.61365*EXP(17.502*J42/(240.97+J42))</f>
        <v>2.963015945088876</v>
      </c>
      <c r="AR42">
        <f>AQ42*1000/AA42</f>
        <v>33.526421680710591</v>
      </c>
      <c r="AS42">
        <f>(AR42-U42)</f>
        <v>8.940810337326802</v>
      </c>
      <c r="AT42">
        <f>IF(D42,P42,(O42+P42)/2)</f>
        <v>24.341215133666992</v>
      </c>
      <c r="AU42">
        <f>0.61365*EXP(17.502*AT42/(240.97+AT42))</f>
        <v>3.0569146551999156</v>
      </c>
      <c r="AV42">
        <f>IF(AS42&lt;&gt;0,(1000-(AR42+U42)/2)/AS42*AL42,0)</f>
        <v>2.9326397982335646</v>
      </c>
      <c r="AW42">
        <f>U42*AA42/1000</f>
        <v>2.1728402489227445</v>
      </c>
      <c r="AX42">
        <f>(AU42-AW42)</f>
        <v>0.88407440627717104</v>
      </c>
      <c r="AY42">
        <f>1/(1.6/F42+1.37/N42)</f>
        <v>2.0331418770804177</v>
      </c>
      <c r="AZ42">
        <f>G42*AA42*0.001</f>
        <v>34.003366644363041</v>
      </c>
      <c r="BA42">
        <f>G42/S42</f>
        <v>0.98614291652753761</v>
      </c>
      <c r="BB42">
        <f>(1-AL42*AA42/AQ42/F42)*100</f>
        <v>91.352067292311418</v>
      </c>
      <c r="BC42">
        <f>(S42-E42/(N42/1.35))</f>
        <v>389.98646871391247</v>
      </c>
      <c r="BD42">
        <f>E42*BB42/100/BC42</f>
        <v>1.2389822530670801E-3</v>
      </c>
    </row>
    <row r="43" spans="1:56" x14ac:dyDescent="0.25">
      <c r="A43" s="1" t="s">
        <v>1</v>
      </c>
      <c r="B43" s="1" t="s">
        <v>8220</v>
      </c>
      <c r="K43" s="1">
        <v>2.72</v>
      </c>
    </row>
    <row r="44" spans="1:56" x14ac:dyDescent="0.25">
      <c r="A44" s="1" t="s">
        <v>1</v>
      </c>
      <c r="B44" s="1" t="s">
        <v>8219</v>
      </c>
      <c r="K44" s="1">
        <v>2.72</v>
      </c>
    </row>
    <row r="45" spans="1:56" x14ac:dyDescent="0.25">
      <c r="A45" s="1">
        <v>10</v>
      </c>
      <c r="B45" s="1" t="s">
        <v>8218</v>
      </c>
      <c r="C45" s="1">
        <v>2111.5000016205013</v>
      </c>
      <c r="D45" s="1">
        <v>0</v>
      </c>
      <c r="E45">
        <f>(R45-S45*(1000-T45)/(1000-U45))*AK45</f>
        <v>0.76135329980073663</v>
      </c>
      <c r="F45">
        <f>IF(AV45&lt;&gt;0,1/(1/AV45-1/N45),0)</f>
        <v>11.069562017665689</v>
      </c>
      <c r="G45">
        <f>((AY45-AL45/2)*S45-E45)/(AY45+AL45/2)</f>
        <v>384.34011734274651</v>
      </c>
      <c r="H45">
        <f>AL45*1000</f>
        <v>27.729379574757036</v>
      </c>
      <c r="I45">
        <f>(AQ45-AW45)</f>
        <v>0.77041924193097966</v>
      </c>
      <c r="J45">
        <f>(P45+AP45*D45)</f>
        <v>24.017631530761719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24.936037063598633</v>
      </c>
      <c r="P45" s="1">
        <v>24.017631530761719</v>
      </c>
      <c r="Q45" s="1">
        <v>25.062183380126953</v>
      </c>
      <c r="R45" s="1">
        <v>400.144775390625</v>
      </c>
      <c r="S45" s="1">
        <v>389.6798095703125</v>
      </c>
      <c r="T45" s="1">
        <v>0.75270766019821167</v>
      </c>
      <c r="U45" s="1">
        <v>25.207937240600586</v>
      </c>
      <c r="V45" s="1">
        <v>2.1000266075134277</v>
      </c>
      <c r="W45" s="1">
        <v>70.329216003417969</v>
      </c>
      <c r="X45" s="1">
        <v>300.64175415039063</v>
      </c>
      <c r="Y45" s="1">
        <v>1249.246826171875</v>
      </c>
      <c r="Z45" s="1">
        <v>8.2180624008178711</v>
      </c>
      <c r="AA45" s="1">
        <v>88.374099731445313</v>
      </c>
      <c r="AB45" s="1">
        <v>16.222440719604492</v>
      </c>
      <c r="AC45" s="1">
        <v>4.5891885757446289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1.1053005667293769</v>
      </c>
      <c r="AL45">
        <f>(U45-T45)/(1000-U45)*AK45</f>
        <v>2.7729379574757036E-2</v>
      </c>
      <c r="AM45">
        <f>(P45+273.15)</f>
        <v>297.1676315307617</v>
      </c>
      <c r="AN45">
        <f>(O45+273.15)</f>
        <v>298.08603706359861</v>
      </c>
      <c r="AO45">
        <f>(Y45*AG45+Z45*AH45)*AI45</f>
        <v>199.8794877198452</v>
      </c>
      <c r="AP45">
        <f>((AO45+0.00000010773*(AN45^4-AM45^4))-AL45*44100)/(L45*51.4+0.00000043092*AM45^3)</f>
        <v>-8.3465855806664244</v>
      </c>
      <c r="AQ45">
        <f>0.61365*EXP(17.502*J45/(240.97+J45))</f>
        <v>2.9981480016558302</v>
      </c>
      <c r="AR45">
        <f>AQ45*1000/AA45</f>
        <v>33.925641231613341</v>
      </c>
      <c r="AS45">
        <f>(AR45-U45)</f>
        <v>8.7177039910127547</v>
      </c>
      <c r="AT45">
        <f>IF(D45,P45,(O45+P45)/2)</f>
        <v>24.476834297180176</v>
      </c>
      <c r="AU45">
        <f>0.61365*EXP(17.502*AT45/(240.97+AT45))</f>
        <v>3.0818426093822318</v>
      </c>
      <c r="AV45">
        <f>IF(AS45&lt;&gt;0,(1000-(AR45+U45)/2)/AS45*AL45,0)</f>
        <v>3.0867658366197923</v>
      </c>
      <c r="AW45">
        <f>U45*AA45/1000</f>
        <v>2.2277287597248505</v>
      </c>
      <c r="AX45">
        <f>(AU45-AW45)</f>
        <v>0.85411384965738124</v>
      </c>
      <c r="AY45">
        <f>1/(1.6/F45+1.37/N45)</f>
        <v>2.1523524176857936</v>
      </c>
      <c r="AZ45">
        <f>G45*AA45*0.001</f>
        <v>33.965711860843271</v>
      </c>
      <c r="BA45">
        <f>G45/S45</f>
        <v>0.98629723147972714</v>
      </c>
      <c r="BB45">
        <f>(1-AL45*AA45/AQ45/F45)*100</f>
        <v>92.616170669992542</v>
      </c>
      <c r="BC45">
        <f>(S45-E45/(N45/1.35))</f>
        <v>389.43968261127094</v>
      </c>
      <c r="BD45">
        <f>E45*BB45/100/BC45</f>
        <v>1.8106430932179035E-3</v>
      </c>
    </row>
    <row r="46" spans="1:56" x14ac:dyDescent="0.25">
      <c r="A46" s="1" t="s">
        <v>1</v>
      </c>
      <c r="B46" s="1" t="s">
        <v>8217</v>
      </c>
      <c r="K46" s="1">
        <v>2.72</v>
      </c>
    </row>
    <row r="47" spans="1:56" x14ac:dyDescent="0.25">
      <c r="A47" s="1" t="s">
        <v>1</v>
      </c>
      <c r="B47" s="1" t="s">
        <v>8216</v>
      </c>
      <c r="K47" s="1">
        <v>2.72</v>
      </c>
    </row>
    <row r="48" spans="1:56" x14ac:dyDescent="0.25">
      <c r="A48" s="1">
        <v>11</v>
      </c>
      <c r="B48" s="1" t="s">
        <v>8215</v>
      </c>
      <c r="C48" s="1">
        <v>2317.5000016205013</v>
      </c>
      <c r="D48" s="1">
        <v>0</v>
      </c>
      <c r="E48">
        <f>(R48-S48*(1000-T48)/(1000-U48))*AK48</f>
        <v>0.78557671518130001</v>
      </c>
      <c r="F48">
        <f>IF(AV48&lt;&gt;0,1/(1/AV48-1/N48),0)</f>
        <v>14.732670150102811</v>
      </c>
      <c r="G48">
        <f>((AY48-AL48/2)*S48-E48)/(AY48+AL48/2)</f>
        <v>384.10107015032287</v>
      </c>
      <c r="H48">
        <f>AL48*1000</f>
        <v>28.742944542973579</v>
      </c>
      <c r="I48">
        <f>(AQ48-AW48)</f>
        <v>0.74262843508233845</v>
      </c>
      <c r="J48">
        <f>(P48+AP48*D48)</f>
        <v>24.287483215332031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25.045969009399414</v>
      </c>
      <c r="P48" s="1">
        <v>24.287483215332031</v>
      </c>
      <c r="Q48" s="1">
        <v>25.148818969726563</v>
      </c>
      <c r="R48" s="1">
        <v>400.03253173828125</v>
      </c>
      <c r="S48" s="1">
        <v>389.20184326171875</v>
      </c>
      <c r="T48" s="1">
        <v>0.75356024503707886</v>
      </c>
      <c r="U48" s="1">
        <v>26.077489852905273</v>
      </c>
      <c r="V48" s="1">
        <v>2.0885651111602783</v>
      </c>
      <c r="W48" s="1">
        <v>72.276275634765625</v>
      </c>
      <c r="X48" s="1">
        <v>300.67233276367188</v>
      </c>
      <c r="Y48" s="1">
        <v>1600.01611328125</v>
      </c>
      <c r="Z48" s="1">
        <v>8.3158740997314453</v>
      </c>
      <c r="AA48" s="1">
        <v>88.369651794433594</v>
      </c>
      <c r="AB48" s="1">
        <v>16.343589782714844</v>
      </c>
      <c r="AC48" s="1">
        <v>4.6476354598999023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1.1054129881017345</v>
      </c>
      <c r="AL48">
        <f>(U48-T48)/(1000-U48)*AK48</f>
        <v>2.8742944542973579E-2</v>
      </c>
      <c r="AM48">
        <f>(P48+273.15)</f>
        <v>297.43748321533201</v>
      </c>
      <c r="AN48">
        <f>(O48+273.15)</f>
        <v>298.19596900939939</v>
      </c>
      <c r="AO48">
        <f>(Y48*AG48+Z48*AH48)*AI48</f>
        <v>256.00257240289648</v>
      </c>
      <c r="AP48">
        <f>((AO48+0.00000010773*(AN48^4-AM48^4))-AL48*44100)/(L48*51.4+0.00000043092*AM48^3)</f>
        <v>-8.2651486716858749</v>
      </c>
      <c r="AQ48">
        <f>0.61365*EXP(17.502*J48/(240.97+J48))</f>
        <v>3.0470871330564528</v>
      </c>
      <c r="AR48">
        <f>AQ48*1000/AA48</f>
        <v>34.481149027775039</v>
      </c>
      <c r="AS48">
        <f>(AR48-U48)</f>
        <v>8.403659174869766</v>
      </c>
      <c r="AT48">
        <f>IF(D48,P48,(O48+P48)/2)</f>
        <v>24.666726112365723</v>
      </c>
      <c r="AU48">
        <f>0.61365*EXP(17.502*AT48/(240.97+AT48))</f>
        <v>3.1170448511560735</v>
      </c>
      <c r="AV48">
        <f>IF(AS48&lt;&gt;0,(1000-(AR48+U48)/2)/AS48*AL48,0)</f>
        <v>3.3167251507356439</v>
      </c>
      <c r="AW48">
        <f>U48*AA48/1000</f>
        <v>2.3044586979741144</v>
      </c>
      <c r="AX48">
        <f>(AU48-AW48)</f>
        <v>0.81258615318195915</v>
      </c>
      <c r="AY48">
        <f>1/(1.6/F48+1.37/N48)</f>
        <v>2.3327989371176314</v>
      </c>
      <c r="AZ48">
        <f>G48*AA48*0.001</f>
        <v>33.942877823053344</v>
      </c>
      <c r="BA48">
        <f>G48/S48</f>
        <v>0.98689427298532639</v>
      </c>
      <c r="BB48">
        <f>(1-AL48*AA48/AQ48/F48)*100</f>
        <v>94.341933312403555</v>
      </c>
      <c r="BC48">
        <f>(S48-E48/(N48/1.35))</f>
        <v>388.95407636064971</v>
      </c>
      <c r="BD48">
        <f>E48*BB48/100/BC48</f>
        <v>1.9054389857246707E-3</v>
      </c>
    </row>
    <row r="49" spans="1:56" x14ac:dyDescent="0.25">
      <c r="A49" s="1" t="s">
        <v>1</v>
      </c>
      <c r="B49" s="1" t="s">
        <v>8214</v>
      </c>
      <c r="K49" s="1">
        <v>2.72</v>
      </c>
    </row>
    <row r="50" spans="1:56" x14ac:dyDescent="0.25">
      <c r="A50" s="1" t="s">
        <v>1</v>
      </c>
      <c r="B50" s="1" t="s">
        <v>8209</v>
      </c>
      <c r="K50" s="1">
        <v>2.72</v>
      </c>
    </row>
    <row r="51" spans="1:56" x14ac:dyDescent="0.25">
      <c r="A51" s="1">
        <v>12</v>
      </c>
      <c r="B51" s="1" t="s">
        <v>8213</v>
      </c>
      <c r="C51" s="1">
        <v>2525.0000016093254</v>
      </c>
      <c r="D51" s="1">
        <v>0</v>
      </c>
      <c r="E51">
        <f>(R51-S51*(1000-T51)/(1000-U51))*AK51</f>
        <v>0.96190437188920697</v>
      </c>
      <c r="F51">
        <f>IF(AV51&lt;&gt;0,1/(1/AV51-1/N51),0)</f>
        <v>24.740314584682331</v>
      </c>
      <c r="G51">
        <f>((AY51-AL51/2)*S51-E51)/(AY51+AL51/2)</f>
        <v>384.03150187399223</v>
      </c>
      <c r="H51">
        <f>AL51*1000</f>
        <v>29.989858275248107</v>
      </c>
      <c r="I51">
        <f>(AQ51-AW51)</f>
        <v>0.70362231962979394</v>
      </c>
      <c r="J51">
        <f>(P51+AP51*D51)</f>
        <v>24.591175079345703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25.175519943237305</v>
      </c>
      <c r="P51" s="1">
        <v>24.591175079345703</v>
      </c>
      <c r="Q51" s="1">
        <v>25.249113082885742</v>
      </c>
      <c r="R51" s="1">
        <v>400.28237915039063</v>
      </c>
      <c r="S51" s="1">
        <v>388.86050415039063</v>
      </c>
      <c r="T51" s="1">
        <v>0.7553449273109436</v>
      </c>
      <c r="U51" s="1">
        <v>27.153102874755859</v>
      </c>
      <c r="V51" s="1">
        <v>2.0773003101348877</v>
      </c>
      <c r="W51" s="1">
        <v>74.674690246582031</v>
      </c>
      <c r="X51" s="1">
        <v>300.62200927734375</v>
      </c>
      <c r="Y51" s="1">
        <v>1999.4630126953125</v>
      </c>
      <c r="Z51" s="1">
        <v>8.1157894134521484</v>
      </c>
      <c r="AA51" s="1">
        <v>88.364669799804688</v>
      </c>
      <c r="AB51" s="1">
        <v>16.525842666625977</v>
      </c>
      <c r="AC51" s="1">
        <v>4.7242650985717773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1.1052279752843517</v>
      </c>
      <c r="AL51">
        <f>(U51-T51)/(1000-U51)*AK51</f>
        <v>2.9989858275248107E-2</v>
      </c>
      <c r="AM51">
        <f>(P51+273.15)</f>
        <v>297.74117507934568</v>
      </c>
      <c r="AN51">
        <f>(O51+273.15)</f>
        <v>298.32551994323728</v>
      </c>
      <c r="AO51">
        <f>(Y51*AG51+Z51*AH51)*AI51</f>
        <v>319.91407488061304</v>
      </c>
      <c r="AP51">
        <f>((AO51+0.00000010773*(AN51^4-AM51^4))-AL51*44100)/(L51*51.4+0.00000043092*AM51^3)</f>
        <v>-8.2054817931789099</v>
      </c>
      <c r="AQ51">
        <f>0.61365*EXP(17.502*J51/(240.97+J51))</f>
        <v>3.1029972891977229</v>
      </c>
      <c r="AR51">
        <f>AQ51*1000/AA51</f>
        <v>35.115813777471743</v>
      </c>
      <c r="AS51">
        <f>(AR51-U51)</f>
        <v>7.9627109027158838</v>
      </c>
      <c r="AT51">
        <f>IF(D51,P51,(O51+P51)/2)</f>
        <v>24.883347511291504</v>
      </c>
      <c r="AU51">
        <f>0.61365*EXP(17.502*AT51/(240.97+AT51))</f>
        <v>3.1576309209940692</v>
      </c>
      <c r="AV51">
        <f>IF(AS51&lt;&gt;0,(1000-(AR51+U51)/2)/AS51*AL51,0)</f>
        <v>3.6490261466934588</v>
      </c>
      <c r="AW51">
        <f>U51*AA51/1000</f>
        <v>2.399374969567929</v>
      </c>
      <c r="AX51">
        <f>(AU51-AW51)</f>
        <v>0.75825595142614022</v>
      </c>
      <c r="AY51">
        <f>1/(1.6/F51+1.37/N51)</f>
        <v>2.5991632463304608</v>
      </c>
      <c r="AZ51">
        <f>G51*AA51*0.001</f>
        <v>33.934816855818397</v>
      </c>
      <c r="BA51">
        <f>G51/S51</f>
        <v>0.98758165916862872</v>
      </c>
      <c r="BB51">
        <f>(1-AL51*AA51/AQ51/F51)*100</f>
        <v>96.548034404919889</v>
      </c>
      <c r="BC51">
        <f>(S51-E51/(N51/1.35))</f>
        <v>388.55712440307627</v>
      </c>
      <c r="BD51">
        <f>E51*BB51/100/BC51</f>
        <v>2.3901241428547783E-3</v>
      </c>
    </row>
    <row r="52" spans="1:56" x14ac:dyDescent="0.25">
      <c r="A52" s="1" t="s">
        <v>1</v>
      </c>
      <c r="B52" s="1" t="s">
        <v>8212</v>
      </c>
    </row>
    <row r="53" spans="1:56" x14ac:dyDescent="0.25">
      <c r="A53" s="1" t="s">
        <v>1</v>
      </c>
      <c r="B53" s="1" t="s">
        <v>8211</v>
      </c>
    </row>
    <row r="54" spans="1:56" x14ac:dyDescent="0.25">
      <c r="A54" s="1" t="s">
        <v>1</v>
      </c>
      <c r="B54" s="1" t="s">
        <v>8210</v>
      </c>
    </row>
    <row r="55" spans="1:56" x14ac:dyDescent="0.25">
      <c r="A55" s="1" t="s">
        <v>1</v>
      </c>
      <c r="B55" s="1" t="s">
        <v>8209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4509F-91A3-4E3E-B769-AA195F2E81BD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8297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8296</v>
      </c>
    </row>
    <row r="12" spans="1:60" x14ac:dyDescent="0.25">
      <c r="A12" s="1" t="s">
        <v>1</v>
      </c>
      <c r="B12" s="1" t="s">
        <v>8295</v>
      </c>
    </row>
    <row r="13" spans="1:60" x14ac:dyDescent="0.25">
      <c r="A13" s="1" t="s">
        <v>1</v>
      </c>
      <c r="B13" s="1" t="s">
        <v>8294</v>
      </c>
    </row>
    <row r="14" spans="1:60" x14ac:dyDescent="0.25">
      <c r="A14" s="1" t="s">
        <v>1</v>
      </c>
      <c r="B14" s="1" t="s">
        <v>8293</v>
      </c>
    </row>
    <row r="15" spans="1:60" x14ac:dyDescent="0.25">
      <c r="A15" s="1" t="s">
        <v>1</v>
      </c>
      <c r="B15" s="1" t="s">
        <v>8292</v>
      </c>
    </row>
    <row r="16" spans="1:60" x14ac:dyDescent="0.25">
      <c r="A16" s="1" t="s">
        <v>1</v>
      </c>
      <c r="B16" s="1" t="s">
        <v>8291</v>
      </c>
    </row>
    <row r="17" spans="1:60" x14ac:dyDescent="0.25">
      <c r="A17" s="1" t="s">
        <v>1</v>
      </c>
      <c r="B17" s="1" t="s">
        <v>8290</v>
      </c>
    </row>
    <row r="18" spans="1:60" x14ac:dyDescent="0.25">
      <c r="A18" s="1">
        <v>1</v>
      </c>
      <c r="B18" s="1" t="s">
        <v>8289</v>
      </c>
      <c r="C18" s="1">
        <v>250.50000177696347</v>
      </c>
      <c r="D18" s="1">
        <v>0</v>
      </c>
      <c r="E18">
        <f>(R18-S18*(1000-T18)/(1000-U18))*AO18</f>
        <v>-7.6240091994843873</v>
      </c>
      <c r="F18">
        <f>IF(AZ18&lt;&gt;0,1/(1/AZ18-1/N18),0)</f>
        <v>3.8598903030326555</v>
      </c>
      <c r="G18">
        <f>((BC18-AP18/2)*S18-E18)/(BC18+AP18/2)</f>
        <v>396.57447401605623</v>
      </c>
      <c r="H18">
        <f>AP18*1000</f>
        <v>24.433518146254389</v>
      </c>
      <c r="I18">
        <f>(AU18-BA18)</f>
        <v>1.0342959779724519</v>
      </c>
      <c r="J18">
        <f>(P18+AT18*D18)</f>
        <v>23.927181243896484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25.405706405639648</v>
      </c>
      <c r="P18" s="1">
        <v>23.927181243896484</v>
      </c>
      <c r="Q18" s="1">
        <v>25.479324340820313</v>
      </c>
      <c r="R18" s="1">
        <v>400.01016235351563</v>
      </c>
      <c r="S18" s="1">
        <v>398.10565185546875</v>
      </c>
      <c r="T18" s="1">
        <v>0.39780089259147644</v>
      </c>
      <c r="U18" s="1">
        <v>22.036420822143555</v>
      </c>
      <c r="V18" s="1">
        <v>1.0793278217315674</v>
      </c>
      <c r="W18" s="1">
        <v>59.790016174316406</v>
      </c>
      <c r="X18" s="1">
        <v>300.36410522460938</v>
      </c>
      <c r="Y18" s="1">
        <v>-1.908474788069725E-2</v>
      </c>
      <c r="Z18" s="1">
        <v>8.6788864135742188</v>
      </c>
      <c r="AA18" s="1">
        <v>88.381088256835938</v>
      </c>
      <c r="AB18" s="1">
        <v>4.8774776458740234</v>
      </c>
      <c r="AC18" s="1">
        <v>-1.2896722555160522</v>
      </c>
      <c r="AD18" s="1">
        <v>7.2826914489269257E-2</v>
      </c>
      <c r="AE18" s="1">
        <v>8.0983908846974373E-3</v>
      </c>
      <c r="AF18" s="1">
        <v>1.485024020075798E-2</v>
      </c>
      <c r="AG18" s="1">
        <v>2.7991130948066711E-2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1.1042797986198871</v>
      </c>
      <c r="AP18">
        <f>(U18-T18)/(1000-U18)*AO18</f>
        <v>2.4433518146254388E-2</v>
      </c>
      <c r="AQ18">
        <f>(P18+273.15)</f>
        <v>297.07718124389646</v>
      </c>
      <c r="AR18">
        <f>(O18+273.15)</f>
        <v>298.55570640563963</v>
      </c>
      <c r="AS18">
        <f>(Y18*AK18+Z18*AL18)*AM18</f>
        <v>-3.053559592659183E-3</v>
      </c>
      <c r="AT18">
        <f>((AS18+0.00000010773*(AR18^4-AQ18^4))-AP18*44100)/(L18*0.92*2*29.3+0.00000043092*AQ18^3)</f>
        <v>-8.3730565748866237</v>
      </c>
      <c r="AU18">
        <f>0.61365*EXP(17.502*J18/(240.97+J18))</f>
        <v>2.9818988315190986</v>
      </c>
      <c r="AV18">
        <f>AU18*1000/AA18</f>
        <v>33.739105167540863</v>
      </c>
      <c r="AW18">
        <f>(AV18-U18)</f>
        <v>11.702684345397309</v>
      </c>
      <c r="AX18">
        <f>IF(D18,P18,(O18+P18)/2)</f>
        <v>24.666443824768066</v>
      </c>
      <c r="AY18">
        <f>0.61365*EXP(17.502*AX18/(240.97+AX18))</f>
        <v>3.1169922608054836</v>
      </c>
      <c r="AZ18">
        <f>IF(AW18&lt;&gt;0,(1000-(AV18+U18)/2)/AW18*AP18,0)</f>
        <v>2.0296302354257065</v>
      </c>
      <c r="BA18">
        <f>U18*AA18/1000</f>
        <v>1.9476028535466468</v>
      </c>
      <c r="BB18">
        <f>(AY18-BA18)</f>
        <v>1.1693894072588369</v>
      </c>
      <c r="BC18">
        <f>1/(1.6/F18+1.37/N18)</f>
        <v>1.3613091731331499</v>
      </c>
      <c r="BD18">
        <f>G18*AA18*0.001</f>
        <v>35.04968358842136</v>
      </c>
      <c r="BE18">
        <f>G18/S18</f>
        <v>0.99615384048863387</v>
      </c>
      <c r="BF18">
        <f>(1-AP18*AA18/AU18/F18)*100</f>
        <v>81.238071240605848</v>
      </c>
      <c r="BG18">
        <f>(S18-E18/(N18/1.35))</f>
        <v>400.51022558655524</v>
      </c>
      <c r="BH18">
        <f>E18*BF18/100/BG18</f>
        <v>-1.5464269397358885E-2</v>
      </c>
    </row>
    <row r="19" spans="1:60" x14ac:dyDescent="0.25">
      <c r="A19" s="1" t="s">
        <v>1</v>
      </c>
      <c r="B19" s="1" t="s">
        <v>8288</v>
      </c>
      <c r="K19" s="1">
        <v>2.72</v>
      </c>
    </row>
    <row r="20" spans="1:60" x14ac:dyDescent="0.25">
      <c r="A20" s="1" t="s">
        <v>1</v>
      </c>
      <c r="B20" s="1" t="s">
        <v>8287</v>
      </c>
      <c r="K20" s="1">
        <v>2.72</v>
      </c>
    </row>
    <row r="21" spans="1:60" x14ac:dyDescent="0.25">
      <c r="A21" s="1">
        <v>2</v>
      </c>
      <c r="B21" s="1" t="s">
        <v>8286</v>
      </c>
      <c r="C21" s="1">
        <v>456.50000177696347</v>
      </c>
      <c r="D21" s="1">
        <v>0</v>
      </c>
      <c r="E21">
        <f>(R21-S21*(1000-T21)/(1000-U21))*AO21</f>
        <v>-6.2403228703058211</v>
      </c>
      <c r="F21">
        <f>IF(AZ21&lt;&gt;0,1/(1/AZ21-1/N21),0)</f>
        <v>3.8433125983986804</v>
      </c>
      <c r="G21">
        <f>((BC21-AP21/2)*S21-E21)/(BC21+AP21/2)</f>
        <v>394.58790615392769</v>
      </c>
      <c r="H21">
        <f>AP21*1000</f>
        <v>24.134025167155247</v>
      </c>
      <c r="I21">
        <f>(AU21-BA21)</f>
        <v>1.0242245348021137</v>
      </c>
      <c r="J21">
        <f>(P21+AT21*D21)</f>
        <v>23.754566192626953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25.404802322387695</v>
      </c>
      <c r="P21" s="1">
        <v>23.754566192626953</v>
      </c>
      <c r="Q21" s="1">
        <v>25.523195266723633</v>
      </c>
      <c r="R21" s="1">
        <v>400.05291748046875</v>
      </c>
      <c r="S21" s="1">
        <v>397.02685546875</v>
      </c>
      <c r="T21" s="1">
        <v>0.42324206233024597</v>
      </c>
      <c r="U21" s="1">
        <v>21.80229377746582</v>
      </c>
      <c r="V21" s="1">
        <v>1.1483980417251587</v>
      </c>
      <c r="W21" s="1">
        <v>59.156955718994141</v>
      </c>
      <c r="X21" s="1">
        <v>300.35638427734375</v>
      </c>
      <c r="Y21" s="1">
        <v>24.994428634643555</v>
      </c>
      <c r="Z21" s="1">
        <v>9.4172277450561523</v>
      </c>
      <c r="AA21" s="1">
        <v>88.379600524902344</v>
      </c>
      <c r="AB21" s="1">
        <v>4.9304804801940918</v>
      </c>
      <c r="AC21" s="1">
        <v>-1.2745035886764526</v>
      </c>
      <c r="AD21" s="1">
        <v>3.4832671284675598E-2</v>
      </c>
      <c r="AE21" s="1">
        <v>9.7325835376977921E-3</v>
      </c>
      <c r="AF21" s="1">
        <v>3.1539864838123322E-2</v>
      </c>
      <c r="AG21" s="1">
        <v>1.1832841672003269E-2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1.1042514127843517</v>
      </c>
      <c r="AP21">
        <f>(U21-T21)/(1000-U21)*AO21</f>
        <v>2.4134025167155248E-2</v>
      </c>
      <c r="AQ21">
        <f>(P21+273.15)</f>
        <v>296.90456619262693</v>
      </c>
      <c r="AR21">
        <f>(O21+273.15)</f>
        <v>298.55480232238767</v>
      </c>
      <c r="AS21">
        <f>(Y21*AK21+Z21*AL21)*AM21</f>
        <v>3.9991084921559263</v>
      </c>
      <c r="AT21">
        <f>((AS21+0.00000010773*(AR21^4-AQ21^4))-AP21*44100)/(L21*0.92*2*29.3+0.00000043092*AQ21^3)</f>
        <v>-8.2231810673065482</v>
      </c>
      <c r="AU21">
        <f>0.61365*EXP(17.502*J21/(240.97+J21))</f>
        <v>2.9511025493811069</v>
      </c>
      <c r="AV21">
        <f>AU21*1000/AA21</f>
        <v>33.391218469578703</v>
      </c>
      <c r="AW21">
        <f>(AV21-U21)</f>
        <v>11.588924692112883</v>
      </c>
      <c r="AX21">
        <f>IF(D21,P21,(O21+P21)/2)</f>
        <v>24.579684257507324</v>
      </c>
      <c r="AY21">
        <f>0.61365*EXP(17.502*AX21/(240.97+AX21))</f>
        <v>3.1008656016144149</v>
      </c>
      <c r="AZ21">
        <f>IF(AW21&lt;&gt;0,(1000-(AV21+U21)/2)/AW21*AP21,0)</f>
        <v>2.0250372647869583</v>
      </c>
      <c r="BA21">
        <f>U21*AA21/1000</f>
        <v>1.9268780145789932</v>
      </c>
      <c r="BB21">
        <f>(AY21-BA21)</f>
        <v>1.1739875870354217</v>
      </c>
      <c r="BC21">
        <f>1/(1.6/F21+1.37/N21)</f>
        <v>1.3580037926216908</v>
      </c>
      <c r="BD21">
        <f>G21*AA21*0.001</f>
        <v>34.873521517841787</v>
      </c>
      <c r="BE21">
        <f>G21/S21</f>
        <v>0.99385696639603194</v>
      </c>
      <c r="BF21">
        <f>(1-AP21*AA21/AU21/F21)*100</f>
        <v>81.19420122888485</v>
      </c>
      <c r="BG21">
        <f>(S21-E21/(N21/1.35))</f>
        <v>398.99502156808398</v>
      </c>
      <c r="BH21">
        <f>E21*BF21/100/BG21</f>
        <v>-1.2698855962501383E-2</v>
      </c>
    </row>
    <row r="22" spans="1:60" x14ac:dyDescent="0.25">
      <c r="A22" s="1" t="s">
        <v>1</v>
      </c>
      <c r="B22" s="1" t="s">
        <v>8285</v>
      </c>
      <c r="K22" s="1">
        <v>2.72</v>
      </c>
    </row>
    <row r="23" spans="1:60" x14ac:dyDescent="0.25">
      <c r="A23" s="1" t="s">
        <v>1</v>
      </c>
      <c r="B23" s="1" t="s">
        <v>8284</v>
      </c>
      <c r="K23" s="1">
        <v>2.72</v>
      </c>
    </row>
    <row r="24" spans="1:60" x14ac:dyDescent="0.25">
      <c r="A24" s="1">
        <v>3</v>
      </c>
      <c r="B24" s="1" t="s">
        <v>8283</v>
      </c>
      <c r="C24" s="1">
        <v>662.50000177696347</v>
      </c>
      <c r="D24" s="1">
        <v>0</v>
      </c>
      <c r="E24">
        <f>(R24-S24*(1000-T24)/(1000-U24))*AO24</f>
        <v>-5.1899885116130662</v>
      </c>
      <c r="F24">
        <f>IF(AZ24&lt;&gt;0,1/(1/AZ24-1/N24),0)</f>
        <v>3.6599080534701294</v>
      </c>
      <c r="G24">
        <f>((BC24-AP24/2)*S24-E24)/(BC24+AP24/2)</f>
        <v>393.25946475865004</v>
      </c>
      <c r="H24">
        <f>AP24*1000</f>
        <v>23.685957447445876</v>
      </c>
      <c r="I24">
        <f>(AU24-BA24)</f>
        <v>1.032036021479539</v>
      </c>
      <c r="J24">
        <f>(P24+AT24*D24)</f>
        <v>23.617214202880859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25.375038146972656</v>
      </c>
      <c r="P24" s="1">
        <v>23.617214202880859</v>
      </c>
      <c r="Q24" s="1">
        <v>25.516851425170898</v>
      </c>
      <c r="R24" s="1">
        <v>400.214599609375</v>
      </c>
      <c r="S24" s="1">
        <v>396.4111328125</v>
      </c>
      <c r="T24" s="1">
        <v>0.44708478450775146</v>
      </c>
      <c r="U24" s="1">
        <v>21.439962387084961</v>
      </c>
      <c r="V24" s="1">
        <v>1.2151789665222168</v>
      </c>
      <c r="W24" s="1">
        <v>58.273937225341797</v>
      </c>
      <c r="X24" s="1">
        <v>300.3138427734375</v>
      </c>
      <c r="Y24" s="1">
        <v>49.622051239013672</v>
      </c>
      <c r="Z24" s="1">
        <v>9.2650785446166992</v>
      </c>
      <c r="AA24" s="1">
        <v>88.37518310546875</v>
      </c>
      <c r="AB24" s="1">
        <v>4.9064450263977051</v>
      </c>
      <c r="AC24" s="1">
        <v>-1.2718636989593506</v>
      </c>
      <c r="AD24" s="1">
        <v>7.7352277934551239E-2</v>
      </c>
      <c r="AE24" s="1">
        <v>8.7372129783034325E-3</v>
      </c>
      <c r="AF24" s="1">
        <v>5.8205068111419678E-2</v>
      </c>
      <c r="AG24" s="1">
        <v>1.382947713136673E-2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1.1040950101964611</v>
      </c>
      <c r="AP24">
        <f>(U24-T24)/(1000-U24)*AO24</f>
        <v>2.3685957447445876E-2</v>
      </c>
      <c r="AQ24">
        <f>(P24+273.15)</f>
        <v>296.76721420288084</v>
      </c>
      <c r="AR24">
        <f>(O24+273.15)</f>
        <v>298.52503814697263</v>
      </c>
      <c r="AS24">
        <f>(Y24*AK24+Z24*AL24)*AM24</f>
        <v>7.9395280207799033</v>
      </c>
      <c r="AT24">
        <f>((AS24+0.00000010773*(AR24^4-AQ24^4))-AP24*44100)/(L24*0.92*2*29.3+0.00000043092*AQ24^3)</f>
        <v>-8.0275274716408322</v>
      </c>
      <c r="AU24">
        <f>0.61365*EXP(17.502*J24/(240.97+J24))</f>
        <v>2.9267966232125353</v>
      </c>
      <c r="AV24">
        <f>AU24*1000/AA24</f>
        <v>33.117856397758594</v>
      </c>
      <c r="AW24">
        <f>(AV24-U24)</f>
        <v>11.677894010673633</v>
      </c>
      <c r="AX24">
        <f>IF(D24,P24,(O24+P24)/2)</f>
        <v>24.496126174926758</v>
      </c>
      <c r="AY24">
        <f>0.61365*EXP(17.502*AX24/(240.97+AX24))</f>
        <v>3.0854030168007491</v>
      </c>
      <c r="AZ24">
        <f>IF(AW24&lt;&gt;0,(1000-(AV24+U24)/2)/AW24*AP24,0)</f>
        <v>1.9729439519921799</v>
      </c>
      <c r="BA24">
        <f>U24*AA24/1000</f>
        <v>1.8947606017329963</v>
      </c>
      <c r="BB24">
        <f>(AY24-BA24)</f>
        <v>1.1906424150677528</v>
      </c>
      <c r="BC24">
        <f>1/(1.6/F24+1.37/N24)</f>
        <v>1.3205907167435884</v>
      </c>
      <c r="BD24">
        <f>G24*AA24*0.001</f>
        <v>34.754377206004335</v>
      </c>
      <c r="BE24">
        <f>G24/S24</f>
        <v>0.99204949661355579</v>
      </c>
      <c r="BF24">
        <f>(1-AP24*AA24/AU24/F24)*100</f>
        <v>80.458470565530774</v>
      </c>
      <c r="BG24">
        <f>(S24-E24/(N24/1.35))</f>
        <v>398.04802879637543</v>
      </c>
      <c r="BH24">
        <f>E24*BF24/100/BG24</f>
        <v>-1.0490657098836641E-2</v>
      </c>
    </row>
    <row r="25" spans="1:60" x14ac:dyDescent="0.25">
      <c r="A25" s="1" t="s">
        <v>1</v>
      </c>
      <c r="B25" s="1" t="s">
        <v>8282</v>
      </c>
      <c r="K25" s="1">
        <v>2.72</v>
      </c>
    </row>
    <row r="26" spans="1:60" x14ac:dyDescent="0.25">
      <c r="A26" s="1" t="s">
        <v>1</v>
      </c>
      <c r="B26" s="1" t="s">
        <v>3571</v>
      </c>
      <c r="K26" s="1">
        <v>2.72</v>
      </c>
    </row>
    <row r="27" spans="1:60" x14ac:dyDescent="0.25">
      <c r="A27" s="1">
        <v>4</v>
      </c>
      <c r="B27" s="1" t="s">
        <v>8281</v>
      </c>
      <c r="C27" s="1">
        <v>867.50000177696347</v>
      </c>
      <c r="D27" s="1">
        <v>0</v>
      </c>
      <c r="E27">
        <f>(R27-S27*(1000-T27)/(1000-U27))*AO27</f>
        <v>-4.133555448463583</v>
      </c>
      <c r="F27">
        <f>IF(AZ27&lt;&gt;0,1/(1/AZ27-1/N27),0)</f>
        <v>3.7008059524068568</v>
      </c>
      <c r="G27">
        <f>((BC27-AP27/2)*S27-E27)/(BC27+AP27/2)</f>
        <v>391.45414514616999</v>
      </c>
      <c r="H27">
        <f>AP27*1000</f>
        <v>23.633221674654266</v>
      </c>
      <c r="I27">
        <f>(AU27-BA27)</f>
        <v>1.0236426934170473</v>
      </c>
      <c r="J27">
        <f>(P27+AT27*D27)</f>
        <v>23.554872512817383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25.355850219726563</v>
      </c>
      <c r="P27" s="1">
        <v>23.554872512817383</v>
      </c>
      <c r="Q27" s="1">
        <v>25.502958297729492</v>
      </c>
      <c r="R27" s="1">
        <v>400.05715942382813</v>
      </c>
      <c r="S27" s="1">
        <v>395.33932495117188</v>
      </c>
      <c r="T27" s="1">
        <v>0.46747422218322754</v>
      </c>
      <c r="U27" s="1">
        <v>21.411609649658203</v>
      </c>
      <c r="V27" s="1">
        <v>1.271997332572937</v>
      </c>
      <c r="W27" s="1">
        <v>58.260986328125</v>
      </c>
      <c r="X27" s="1">
        <v>300.35125732421875</v>
      </c>
      <c r="Y27" s="1">
        <v>100.47751617431641</v>
      </c>
      <c r="Z27" s="1">
        <v>9.0250148773193359</v>
      </c>
      <c r="AA27" s="1">
        <v>88.371673583984375</v>
      </c>
      <c r="AB27" s="1">
        <v>4.9952921867370605</v>
      </c>
      <c r="AC27" s="1">
        <v>-1.2612673044204712</v>
      </c>
      <c r="AD27" s="1">
        <v>4.4367458671331406E-2</v>
      </c>
      <c r="AE27" s="1">
        <v>5.4401489906013012E-3</v>
      </c>
      <c r="AF27" s="1">
        <v>4.379132017493248E-2</v>
      </c>
      <c r="AG27" s="1">
        <v>1.5922071412205696E-2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1.1042325636919805</v>
      </c>
      <c r="AP27">
        <f>(U27-T27)/(1000-U27)*AO27</f>
        <v>2.3633221674654266E-2</v>
      </c>
      <c r="AQ27">
        <f>(P27+273.15)</f>
        <v>296.70487251281736</v>
      </c>
      <c r="AR27">
        <f>(O27+273.15)</f>
        <v>298.50585021972654</v>
      </c>
      <c r="AS27">
        <f>(Y27*AK27+Z27*AL27)*AM27</f>
        <v>16.076402228555025</v>
      </c>
      <c r="AT27">
        <f>((AS27+0.00000010773*(AR27^4-AQ27^4))-AP27*44100)/(L27*0.92*2*29.3+0.00000043092*AQ27^3)</f>
        <v>-7.9415530173742841</v>
      </c>
      <c r="AU27">
        <f>0.61365*EXP(17.502*J27/(240.97+J27))</f>
        <v>2.915822472284332</v>
      </c>
      <c r="AV27">
        <f>AU27*1000/AA27</f>
        <v>32.994989842681527</v>
      </c>
      <c r="AW27">
        <f>(AV27-U27)</f>
        <v>11.583380193023324</v>
      </c>
      <c r="AX27">
        <f>IF(D27,P27,(O27+P27)/2)</f>
        <v>24.455361366271973</v>
      </c>
      <c r="AY27">
        <f>0.61365*EXP(17.502*AX27/(240.97+AX27))</f>
        <v>3.0778839020916253</v>
      </c>
      <c r="AZ27">
        <f>IF(AW27&lt;&gt;0,(1000-(AV27+U27)/2)/AW27*AP27,0)</f>
        <v>1.9847678033842013</v>
      </c>
      <c r="BA27">
        <f>U27*AA27/1000</f>
        <v>1.8921797788672847</v>
      </c>
      <c r="BB27">
        <f>(AY27-BA27)</f>
        <v>1.1857041232243406</v>
      </c>
      <c r="BC27">
        <f>1/(1.6/F27+1.37/N27)</f>
        <v>1.329070224852696</v>
      </c>
      <c r="BD27">
        <f>G27*AA27*0.001</f>
        <v>34.593457937954973</v>
      </c>
      <c r="BE27">
        <f>G27/S27</f>
        <v>0.99017254404053601</v>
      </c>
      <c r="BF27">
        <f>(1-AP27*AA27/AU27/F27)*100</f>
        <v>80.645648879147458</v>
      </c>
      <c r="BG27">
        <f>(S27-E27/(N27/1.35))</f>
        <v>396.64302731921691</v>
      </c>
      <c r="BH27">
        <f>E27*BF27/100/BG27</f>
        <v>-8.4043645887918132E-3</v>
      </c>
    </row>
    <row r="28" spans="1:60" x14ac:dyDescent="0.25">
      <c r="A28" s="1" t="s">
        <v>1</v>
      </c>
      <c r="B28" s="1" t="s">
        <v>8280</v>
      </c>
      <c r="K28" s="1">
        <v>2.72</v>
      </c>
    </row>
    <row r="29" spans="1:60" x14ac:dyDescent="0.25">
      <c r="A29" s="1" t="s">
        <v>1</v>
      </c>
      <c r="B29" s="1" t="s">
        <v>8279</v>
      </c>
      <c r="K29" s="1">
        <v>2.72</v>
      </c>
    </row>
    <row r="30" spans="1:60" x14ac:dyDescent="0.25">
      <c r="A30" s="1">
        <v>5</v>
      </c>
      <c r="B30" s="1" t="s">
        <v>8278</v>
      </c>
      <c r="C30" s="1">
        <v>1073.0000017881393</v>
      </c>
      <c r="D30" s="1">
        <v>0</v>
      </c>
      <c r="E30">
        <f>(R30-S30*(1000-T30)/(1000-U30))*AO30</f>
        <v>-3.6022647862058252</v>
      </c>
      <c r="F30">
        <f>IF(AZ30&lt;&gt;0,1/(1/AZ30-1/N30),0)</f>
        <v>3.6664926371024271</v>
      </c>
      <c r="G30">
        <f>((BC30-AP30/2)*S30-E30)/(BC30+AP30/2)</f>
        <v>390.57664504600223</v>
      </c>
      <c r="H30">
        <f>AP30*1000</f>
        <v>23.580557383675082</v>
      </c>
      <c r="I30">
        <f>(AU30-BA30)</f>
        <v>1.0265090040153451</v>
      </c>
      <c r="J30">
        <f>(P30+AT30*D30)</f>
        <v>23.559055328369141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25.339122772216797</v>
      </c>
      <c r="P30" s="1">
        <v>23.559055328369141</v>
      </c>
      <c r="Q30" s="1">
        <v>25.491689682006836</v>
      </c>
      <c r="R30" s="1">
        <v>400.02706909179688</v>
      </c>
      <c r="S30" s="1">
        <v>394.8568115234375</v>
      </c>
      <c r="T30" s="1">
        <v>0.48746573925018311</v>
      </c>
      <c r="U30" s="1">
        <v>21.387235641479492</v>
      </c>
      <c r="V30" s="1">
        <v>1.3277304172515869</v>
      </c>
      <c r="W30" s="1">
        <v>58.253288269042969</v>
      </c>
      <c r="X30" s="1">
        <v>300.32559204101563</v>
      </c>
      <c r="Y30" s="1">
        <v>151.28153991699219</v>
      </c>
      <c r="Z30" s="1">
        <v>9.1507511138916016</v>
      </c>
      <c r="AA30" s="1">
        <v>88.37274169921875</v>
      </c>
      <c r="AB30" s="1">
        <v>5.0477700233459473</v>
      </c>
      <c r="AC30" s="1">
        <v>-1.2692936658859253</v>
      </c>
      <c r="AD30" s="1">
        <v>5.0161346793174744E-2</v>
      </c>
      <c r="AE30" s="1">
        <v>5.4716183803975582E-3</v>
      </c>
      <c r="AF30" s="1">
        <v>8.6105689406394958E-2</v>
      </c>
      <c r="AG30" s="1">
        <v>1.6952980309724808E-2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1.1041382060331453</v>
      </c>
      <c r="AP30">
        <f>(U30-T30)/(1000-U30)*AO30</f>
        <v>2.3580557383675083E-2</v>
      </c>
      <c r="AQ30">
        <f>(P30+273.15)</f>
        <v>296.70905532836912</v>
      </c>
      <c r="AR30">
        <f>(O30+273.15)</f>
        <v>298.48912277221677</v>
      </c>
      <c r="AS30">
        <f>(Y30*AK30+Z30*AL30)*AM30</f>
        <v>24.205045845693803</v>
      </c>
      <c r="AT30">
        <f>((AS30+0.00000010773*(AR30^4-AQ30^4))-AP30*44100)/(L30*0.92*2*29.3+0.00000043092*AQ30^3)</f>
        <v>-7.8608806144166685</v>
      </c>
      <c r="AU30">
        <f>0.61365*EXP(17.502*J30/(240.97+J30))</f>
        <v>2.9165576550201373</v>
      </c>
      <c r="AV30">
        <f>AU30*1000/AA30</f>
        <v>33.002910161447673</v>
      </c>
      <c r="AW30">
        <f>(AV30-U30)</f>
        <v>11.615674519968181</v>
      </c>
      <c r="AX30">
        <f>IF(D30,P30,(O30+P30)/2)</f>
        <v>24.449089050292969</v>
      </c>
      <c r="AY30">
        <f>0.61365*EXP(17.502*AX30/(240.97+AX30))</f>
        <v>3.0767283894178634</v>
      </c>
      <c r="AZ30">
        <f>IF(AW30&lt;&gt;0,(1000-(AV30+U30)/2)/AW30*AP30,0)</f>
        <v>1.9748558180701961</v>
      </c>
      <c r="BA30">
        <f>U30*AA30/1000</f>
        <v>1.8900486510047922</v>
      </c>
      <c r="BB30">
        <f>(AY30-BA30)</f>
        <v>1.1866797384130712</v>
      </c>
      <c r="BC30">
        <f>1/(1.6/F30+1.37/N30)</f>
        <v>1.3219613280162823</v>
      </c>
      <c r="BD30">
        <f>G30*AA30*0.001</f>
        <v>34.516328966397801</v>
      </c>
      <c r="BE30">
        <f>G30/S30</f>
        <v>0.98916020604805699</v>
      </c>
      <c r="BF30">
        <f>(1-AP30*AA30/AU30/F30)*100</f>
        <v>80.512729566575075</v>
      </c>
      <c r="BG30">
        <f>(S30-E30/(N30/1.35))</f>
        <v>395.99294751838283</v>
      </c>
      <c r="BH30">
        <f>E30*BF30/100/BG30</f>
        <v>-7.3240741375961566E-3</v>
      </c>
    </row>
    <row r="31" spans="1:60" x14ac:dyDescent="0.25">
      <c r="A31" s="1" t="s">
        <v>1</v>
      </c>
      <c r="B31" s="1" t="s">
        <v>8277</v>
      </c>
      <c r="K31" s="1">
        <v>2.72</v>
      </c>
    </row>
    <row r="32" spans="1:60" x14ac:dyDescent="0.25">
      <c r="A32" s="1" t="s">
        <v>1</v>
      </c>
      <c r="B32" s="1" t="s">
        <v>8276</v>
      </c>
      <c r="K32" s="1">
        <v>2.72</v>
      </c>
    </row>
    <row r="33" spans="1:60" x14ac:dyDescent="0.25">
      <c r="A33" s="1">
        <v>6</v>
      </c>
      <c r="B33" s="1" t="s">
        <v>8275</v>
      </c>
      <c r="C33" s="1">
        <v>1278.5000017769635</v>
      </c>
      <c r="D33" s="1">
        <v>0</v>
      </c>
      <c r="E33">
        <f>(R33-S33*(1000-T33)/(1000-U33))*AO33</f>
        <v>-2.9464948122884524</v>
      </c>
      <c r="F33">
        <f>IF(AZ33&lt;&gt;0,1/(1/AZ33-1/N33),0)</f>
        <v>3.7858479902465367</v>
      </c>
      <c r="G33">
        <f>((BC33-AP33/2)*S33-E33)/(BC33+AP33/2)</f>
        <v>389.47636157089983</v>
      </c>
      <c r="H33">
        <f>AP33*1000</f>
        <v>23.781821527132646</v>
      </c>
      <c r="I33">
        <f>(AU33-BA33)</f>
        <v>1.0174968731151959</v>
      </c>
      <c r="J33">
        <f>(P33+AT33*D33)</f>
        <v>23.605844497680664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25.334993362426758</v>
      </c>
      <c r="P33" s="1">
        <v>23.605844497680664</v>
      </c>
      <c r="Q33" s="1">
        <v>25.483243942260742</v>
      </c>
      <c r="R33" s="1">
        <v>400.03152465820313</v>
      </c>
      <c r="S33" s="1">
        <v>394.208984375</v>
      </c>
      <c r="T33" s="1">
        <v>0.50811654329299927</v>
      </c>
      <c r="U33" s="1">
        <v>21.583280563354492</v>
      </c>
      <c r="V33" s="1">
        <v>1.3842610120773315</v>
      </c>
      <c r="W33" s="1">
        <v>58.799289703369141</v>
      </c>
      <c r="X33" s="1">
        <v>300.30801391601563</v>
      </c>
      <c r="Y33" s="1">
        <v>300.00845336914063</v>
      </c>
      <c r="Z33" s="1">
        <v>9.478825569152832</v>
      </c>
      <c r="AA33" s="1">
        <v>88.369125366210938</v>
      </c>
      <c r="AB33" s="1">
        <v>5.1371254920959473</v>
      </c>
      <c r="AC33" s="1">
        <v>-1.2717396020889282</v>
      </c>
      <c r="AD33" s="1">
        <v>6.2997095286846161E-2</v>
      </c>
      <c r="AE33" s="1">
        <v>3.5788381937891245E-3</v>
      </c>
      <c r="AF33" s="1">
        <v>0.10560593754053116</v>
      </c>
      <c r="AG33" s="1">
        <v>2.1916633471846581E-2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1.1040735805735866</v>
      </c>
      <c r="AP33">
        <f>(U33-T33)/(1000-U33)*AO33</f>
        <v>2.3781821527132645E-2</v>
      </c>
      <c r="AQ33">
        <f>(P33+273.15)</f>
        <v>296.75584449768064</v>
      </c>
      <c r="AR33">
        <f>(O33+273.15)</f>
        <v>298.48499336242674</v>
      </c>
      <c r="AS33">
        <f>(Y33*AK33+Z33*AL33)*AM33</f>
        <v>48.001351466148662</v>
      </c>
      <c r="AT33">
        <f>((AS33+0.00000010773*(AR33^4-AQ33^4))-AP33*44100)/(L33*0.92*2*29.3+0.00000043092*AQ33^3)</f>
        <v>-7.7472670165269983</v>
      </c>
      <c r="AU33">
        <f>0.61365*EXP(17.502*J33/(240.97+J33))</f>
        <v>2.9247924990323728</v>
      </c>
      <c r="AV33">
        <f>AU33*1000/AA33</f>
        <v>33.097447631304775</v>
      </c>
      <c r="AW33">
        <f>(AV33-U33)</f>
        <v>11.514167067950282</v>
      </c>
      <c r="AX33">
        <f>IF(D33,P33,(O33+P33)/2)</f>
        <v>24.470418930053711</v>
      </c>
      <c r="AY33">
        <f>0.61365*EXP(17.502*AX33/(240.97+AX33))</f>
        <v>3.0806594189711558</v>
      </c>
      <c r="AZ33">
        <f>IF(AW33&lt;&gt;0,(1000-(AV33+U33)/2)/AW33*AP33,0)</f>
        <v>2.0089701435781708</v>
      </c>
      <c r="BA33">
        <f>U33*AA33/1000</f>
        <v>1.9072956259171769</v>
      </c>
      <c r="BB33">
        <f>(AY33-BA33)</f>
        <v>1.1733637930539789</v>
      </c>
      <c r="BC33">
        <f>1/(1.6/F33+1.37/N33)</f>
        <v>1.346449520031062</v>
      </c>
      <c r="BD33">
        <f>G33*AA33*0.001</f>
        <v>34.417685422834545</v>
      </c>
      <c r="BE33">
        <f>G33/S33</f>
        <v>0.98799463484678429</v>
      </c>
      <c r="BF33">
        <f>(1-AP33*AA33/AU33/F33)*100</f>
        <v>81.020383198664064</v>
      </c>
      <c r="BG33">
        <f>(S33-E33/(N33/1.35))</f>
        <v>395.13829385496371</v>
      </c>
      <c r="BH33">
        <f>E33*BF33/100/BG33</f>
        <v>-6.0415844907229128E-3</v>
      </c>
    </row>
    <row r="34" spans="1:60" x14ac:dyDescent="0.25">
      <c r="A34" s="1" t="s">
        <v>1</v>
      </c>
      <c r="B34" s="1" t="s">
        <v>8274</v>
      </c>
      <c r="K34" s="1">
        <v>2.72</v>
      </c>
    </row>
    <row r="35" spans="1:60" x14ac:dyDescent="0.25">
      <c r="A35" s="1" t="s">
        <v>1</v>
      </c>
      <c r="B35" s="1" t="s">
        <v>8273</v>
      </c>
      <c r="K35" s="1">
        <v>2.72</v>
      </c>
    </row>
    <row r="36" spans="1:60" x14ac:dyDescent="0.25">
      <c r="A36" s="1">
        <v>7</v>
      </c>
      <c r="B36" s="1" t="s">
        <v>8272</v>
      </c>
      <c r="C36" s="1">
        <v>1484.5000017769635</v>
      </c>
      <c r="D36" s="1">
        <v>0</v>
      </c>
      <c r="E36">
        <f>(R36-S36*(1000-T36)/(1000-U36))*AO36</f>
        <v>-2.5545542857034391</v>
      </c>
      <c r="F36">
        <f>IF(AZ36&lt;&gt;0,1/(1/AZ36-1/N36),0)</f>
        <v>4.0399064495156463</v>
      </c>
      <c r="G36">
        <f>((BC36-AP36/2)*S36-E36)/(BC36+AP36/2)</f>
        <v>388.65999858605534</v>
      </c>
      <c r="H36">
        <f>AP36*1000</f>
        <v>24.247531118953415</v>
      </c>
      <c r="I36">
        <f>(AU36-BA36)</f>
        <v>1.0024229233008011</v>
      </c>
      <c r="J36">
        <f>(P36+AT36*D36)</f>
        <v>23.731330871582031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25.371902465820313</v>
      </c>
      <c r="P36" s="1">
        <v>23.731330871582031</v>
      </c>
      <c r="Q36" s="1">
        <v>25.507671356201172</v>
      </c>
      <c r="R36" s="1">
        <v>399.95223999023438</v>
      </c>
      <c r="S36" s="1">
        <v>393.6224365234375</v>
      </c>
      <c r="T36" s="1">
        <v>0.5308530330657959</v>
      </c>
      <c r="U36" s="1">
        <v>22.005609512329102</v>
      </c>
      <c r="V36" s="1">
        <v>1.4429863691329956</v>
      </c>
      <c r="W36" s="1">
        <v>59.816547393798828</v>
      </c>
      <c r="X36" s="1">
        <v>300.3616943359375</v>
      </c>
      <c r="Y36" s="1">
        <v>499.29443359375</v>
      </c>
      <c r="Z36" s="1">
        <v>8.873042106628418</v>
      </c>
      <c r="AA36" s="1">
        <v>88.366355895996094</v>
      </c>
      <c r="AB36" s="1">
        <v>5.1214485168457031</v>
      </c>
      <c r="AC36" s="1">
        <v>-1.2848172187805176</v>
      </c>
      <c r="AD36" s="1">
        <v>4.3355558067560196E-2</v>
      </c>
      <c r="AE36" s="1">
        <v>2.2483961656689644E-3</v>
      </c>
      <c r="AF36" s="1">
        <v>4.072040319442749E-2</v>
      </c>
      <c r="AG36" s="1">
        <v>1.7378650605678558E-2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1.1042709350585935</v>
      </c>
      <c r="AP36">
        <f>(U36-T36)/(1000-U36)*AO36</f>
        <v>2.4247531118953416E-2</v>
      </c>
      <c r="AQ36">
        <f>(P36+273.15)</f>
        <v>296.88133087158201</v>
      </c>
      <c r="AR36">
        <f>(O36+273.15)</f>
        <v>298.52190246582029</v>
      </c>
      <c r="AS36">
        <f>(Y36*AK36+Z36*AL36)*AM36</f>
        <v>79.887107589383959</v>
      </c>
      <c r="AT36">
        <f>((AS36+0.00000010773*(AR36^4-AQ36^4))-AP36*44100)/(L36*0.92*2*29.3+0.00000043092*AQ36^3)</f>
        <v>-7.6646210910358832</v>
      </c>
      <c r="AU36">
        <f>0.61365*EXP(17.502*J36/(240.97+J36))</f>
        <v>2.9469784451755916</v>
      </c>
      <c r="AV36">
        <f>AU36*1000/AA36</f>
        <v>33.34955272619905</v>
      </c>
      <c r="AW36">
        <f>(AV36-U36)</f>
        <v>11.343943213869949</v>
      </c>
      <c r="AX36">
        <f>IF(D36,P36,(O36+P36)/2)</f>
        <v>24.551616668701172</v>
      </c>
      <c r="AY36">
        <f>0.61365*EXP(17.502*AX36/(240.97+AX36))</f>
        <v>3.095664102513239</v>
      </c>
      <c r="AZ36">
        <f>IF(AW36&lt;&gt;0,(1000-(AV36+U36)/2)/AW36*AP36,0)</f>
        <v>2.0783265276434406</v>
      </c>
      <c r="BA36">
        <f>U36*AA36/1000</f>
        <v>1.9445555218747905</v>
      </c>
      <c r="BB36">
        <f>(AY36-BA36)</f>
        <v>1.1511085806384485</v>
      </c>
      <c r="BC36">
        <f>1/(1.6/F36+1.37/N36)</f>
        <v>1.3964214054264326</v>
      </c>
      <c r="BD36">
        <f>G36*AA36*0.001</f>
        <v>34.344467757592703</v>
      </c>
      <c r="BE36">
        <f>G36/S36</f>
        <v>0.9873928986843038</v>
      </c>
      <c r="BF36">
        <f>(1-AP36*AA36/AU36/F36)*100</f>
        <v>82.002747771825454</v>
      </c>
      <c r="BG36">
        <f>(S36-E36/(N36/1.35))</f>
        <v>394.42812995445439</v>
      </c>
      <c r="BH36">
        <f>E36*BF36/100/BG36</f>
        <v>-5.3109921643814829E-3</v>
      </c>
    </row>
    <row r="37" spans="1:60" x14ac:dyDescent="0.25">
      <c r="A37" s="1" t="s">
        <v>1</v>
      </c>
      <c r="B37" s="1" t="s">
        <v>8271</v>
      </c>
      <c r="K37" s="1">
        <v>2.72</v>
      </c>
    </row>
    <row r="38" spans="1:60" x14ac:dyDescent="0.25">
      <c r="A38" s="1" t="s">
        <v>1</v>
      </c>
      <c r="B38" s="1" t="s">
        <v>8270</v>
      </c>
      <c r="K38" s="1">
        <v>2.72</v>
      </c>
    </row>
    <row r="39" spans="1:60" x14ac:dyDescent="0.25">
      <c r="A39" s="1">
        <v>8</v>
      </c>
      <c r="B39" s="1" t="s">
        <v>8269</v>
      </c>
      <c r="C39" s="1">
        <v>1689.5000017769635</v>
      </c>
      <c r="D39" s="1">
        <v>0</v>
      </c>
      <c r="E39">
        <f>(R39-S39*(1000-T39)/(1000-U39))*AO39</f>
        <v>-2.3244689160223166</v>
      </c>
      <c r="F39">
        <f>IF(AZ39&lt;&gt;0,1/(1/AZ39-1/N39),0)</f>
        <v>4.3893830569307069</v>
      </c>
      <c r="G39">
        <f>((BC39-AP39/2)*S39-E39)/(BC39+AP39/2)</f>
        <v>388.28382210697634</v>
      </c>
      <c r="H39">
        <f>AP39*1000</f>
        <v>24.876176420277702</v>
      </c>
      <c r="I39">
        <f>(AU39-BA39)</f>
        <v>0.98582540354625947</v>
      </c>
      <c r="J39">
        <f>(P39+AT39*D39)</f>
        <v>23.92045783996582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25.420568466186523</v>
      </c>
      <c r="P39" s="1">
        <v>23.92045783996582</v>
      </c>
      <c r="Q39" s="1">
        <v>25.540964126586914</v>
      </c>
      <c r="R39" s="1">
        <v>400.10418701171875</v>
      </c>
      <c r="S39" s="1">
        <v>393.34805297851563</v>
      </c>
      <c r="T39" s="1">
        <v>0.5556291937828064</v>
      </c>
      <c r="U39" s="1">
        <v>22.574550628662109</v>
      </c>
      <c r="V39" s="1">
        <v>1.5059996843338013</v>
      </c>
      <c r="W39" s="1">
        <v>61.186973571777344</v>
      </c>
      <c r="X39" s="1">
        <v>300.358642578125</v>
      </c>
      <c r="Y39" s="1">
        <v>749.42791748046875</v>
      </c>
      <c r="Z39" s="1">
        <v>9.122279167175293</v>
      </c>
      <c r="AA39" s="1">
        <v>88.368034362792969</v>
      </c>
      <c r="AB39" s="1">
        <v>5.1991677284240723</v>
      </c>
      <c r="AC39" s="1">
        <v>-1.3034842014312744</v>
      </c>
      <c r="AD39" s="1">
        <v>4.7170020639896393E-2</v>
      </c>
      <c r="AE39" s="1">
        <v>3.6050875205546618E-3</v>
      </c>
      <c r="AF39" s="1">
        <v>4.3349657207727432E-2</v>
      </c>
      <c r="AG39" s="1">
        <v>2.0781708881258965E-2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1.1042597153607534</v>
      </c>
      <c r="AP39">
        <f>(U39-T39)/(1000-U39)*AO39</f>
        <v>2.4876176420277701E-2</v>
      </c>
      <c r="AQ39">
        <f>(P39+273.15)</f>
        <v>297.0704578399658</v>
      </c>
      <c r="AR39">
        <f>(O39+273.15)</f>
        <v>298.5705684661865</v>
      </c>
      <c r="AS39">
        <f>(Y39*AK39+Z39*AL39)*AM39</f>
        <v>119.90846411671191</v>
      </c>
      <c r="AT39">
        <f>((AS39+0.00000010773*(AR39^4-AQ39^4))-AP39*44100)/(L39*0.92*2*29.3+0.00000043092*AQ39^3)</f>
        <v>-7.5786804876483522</v>
      </c>
      <c r="AU39">
        <f>0.61365*EXP(17.502*J39/(240.97+J39))</f>
        <v>2.9806940692244823</v>
      </c>
      <c r="AV39">
        <f>AU39*1000/AA39</f>
        <v>33.730455709666579</v>
      </c>
      <c r="AW39">
        <f>(AV39-U39)</f>
        <v>11.15590508100447</v>
      </c>
      <c r="AX39">
        <f>IF(D39,P39,(O39+P39)/2)</f>
        <v>24.670513153076172</v>
      </c>
      <c r="AY39">
        <f>0.61365*EXP(17.502*AX39/(240.97+AX39))</f>
        <v>3.1177504541316305</v>
      </c>
      <c r="AZ39">
        <f>IF(AW39&lt;&gt;0,(1000-(AV39+U39)/2)/AW39*AP39,0)</f>
        <v>2.1670899500511318</v>
      </c>
      <c r="BA39">
        <f>U39*AA39/1000</f>
        <v>1.9948686656782229</v>
      </c>
      <c r="BB39">
        <f>(AY39-BA39)</f>
        <v>1.1228817884534077</v>
      </c>
      <c r="BC39">
        <f>1/(1.6/F39+1.37/N39)</f>
        <v>1.4607425059787558</v>
      </c>
      <c r="BD39">
        <f>G39*AA39*0.001</f>
        <v>34.311878134465879</v>
      </c>
      <c r="BE39">
        <f>G39/S39</f>
        <v>0.98712531857424524</v>
      </c>
      <c r="BF39">
        <f>(1-AP39*AA39/AU39/F39)*100</f>
        <v>83.198117760275309</v>
      </c>
      <c r="BG39">
        <f>(S39-E39/(N39/1.35))</f>
        <v>394.08117865398992</v>
      </c>
      <c r="BH39">
        <f>E39*BF39/100/BG39</f>
        <v>-4.9074010402086529E-3</v>
      </c>
    </row>
    <row r="40" spans="1:60" x14ac:dyDescent="0.25">
      <c r="A40" s="1" t="s">
        <v>1</v>
      </c>
      <c r="B40" s="1" t="s">
        <v>8268</v>
      </c>
      <c r="K40" s="1">
        <v>2.72</v>
      </c>
    </row>
    <row r="41" spans="1:60" x14ac:dyDescent="0.25">
      <c r="A41" s="1" t="s">
        <v>1</v>
      </c>
      <c r="B41" s="1" t="s">
        <v>8267</v>
      </c>
      <c r="K41" s="1">
        <v>2.72</v>
      </c>
    </row>
    <row r="42" spans="1:60" x14ac:dyDescent="0.25">
      <c r="A42" s="1">
        <v>9</v>
      </c>
      <c r="B42" s="1" t="s">
        <v>8266</v>
      </c>
      <c r="C42" s="1">
        <v>1895.5000017769635</v>
      </c>
      <c r="D42" s="1">
        <v>0</v>
      </c>
      <c r="E42">
        <f>(R42-S42*(1000-T42)/(1000-U42))*AO42</f>
        <v>-2.4248989220126962</v>
      </c>
      <c r="F42">
        <f>IF(AZ42&lt;&gt;0,1/(1/AZ42-1/N42),0)</f>
        <v>4.8507539724816402</v>
      </c>
      <c r="G42">
        <f>((BC42-AP42/2)*S42-E42)/(BC42+AP42/2)</f>
        <v>388.0900492248461</v>
      </c>
      <c r="H42">
        <f>AP42*1000</f>
        <v>25.567043139214746</v>
      </c>
      <c r="I42">
        <f>(AU42-BA42)</f>
        <v>0.96508731914160384</v>
      </c>
      <c r="J42">
        <f>(P42+AT42*D42)</f>
        <v>24.109634399414063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25.487648010253906</v>
      </c>
      <c r="P42" s="1">
        <v>24.109634399414063</v>
      </c>
      <c r="Q42" s="1">
        <v>25.593748092651367</v>
      </c>
      <c r="R42" s="1">
        <v>399.90682983398438</v>
      </c>
      <c r="S42" s="1">
        <v>393.0035400390625</v>
      </c>
      <c r="T42" s="1">
        <v>0.57956415414810181</v>
      </c>
      <c r="U42" s="1">
        <v>23.195577621459961</v>
      </c>
      <c r="V42" s="1">
        <v>1.5645649433135986</v>
      </c>
      <c r="W42" s="1">
        <v>62.617721557617188</v>
      </c>
      <c r="X42" s="1">
        <v>300.35922241210938</v>
      </c>
      <c r="Y42" s="1">
        <v>999.166259765625</v>
      </c>
      <c r="Z42" s="1">
        <v>8.9234657287597656</v>
      </c>
      <c r="AA42" s="1">
        <v>88.364608764648438</v>
      </c>
      <c r="AB42" s="1">
        <v>5.3276453018188477</v>
      </c>
      <c r="AC42" s="1">
        <v>-1.3187618255615234</v>
      </c>
      <c r="AD42" s="1">
        <v>7.1532107889652252E-2</v>
      </c>
      <c r="AE42" s="1">
        <v>6.5307100303471088E-3</v>
      </c>
      <c r="AF42" s="1">
        <v>2.1979166194796562E-2</v>
      </c>
      <c r="AG42" s="1">
        <v>1.7532544210553169E-2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1.104261847103343</v>
      </c>
      <c r="AP42">
        <f>(U42-T42)/(1000-U42)*AO42</f>
        <v>2.5567043139214745E-2</v>
      </c>
      <c r="AQ42">
        <f>(P42+273.15)</f>
        <v>297.25963439941404</v>
      </c>
      <c r="AR42">
        <f>(O42+273.15)</f>
        <v>298.63764801025388</v>
      </c>
      <c r="AS42">
        <f>(Y42*AK42+Z42*AL42)*AM42</f>
        <v>159.866597989203</v>
      </c>
      <c r="AT42">
        <f>((AS42+0.00000010773*(AR42^4-AQ42^4))-AP42*44100)/(L42*0.92*2*29.3+0.00000043092*AQ42^3)</f>
        <v>-7.5132900135038616</v>
      </c>
      <c r="AU42">
        <f>0.61365*EXP(17.502*J42/(240.97+J42))</f>
        <v>3.0147554607319478</v>
      </c>
      <c r="AV42">
        <f>AU42*1000/AA42</f>
        <v>34.117227506336739</v>
      </c>
      <c r="AW42">
        <f>(AV42-U42)</f>
        <v>10.921649884876778</v>
      </c>
      <c r="AX42">
        <f>IF(D42,P42,(O42+P42)/2)</f>
        <v>24.798641204833984</v>
      </c>
      <c r="AY42">
        <f>0.61365*EXP(17.502*AX42/(240.97+AX42))</f>
        <v>3.1417057379982833</v>
      </c>
      <c r="AZ42">
        <f>IF(AW42&lt;&gt;0,(1000-(AV42+U42)/2)/AW42*AP42,0)</f>
        <v>2.2738674028579742</v>
      </c>
      <c r="BA42">
        <f>U42*AA42/1000</f>
        <v>2.0496681415903439</v>
      </c>
      <c r="BB42">
        <f>(AY42-BA42)</f>
        <v>1.0920375964079394</v>
      </c>
      <c r="BC42">
        <f>1/(1.6/F42+1.37/N42)</f>
        <v>1.5386673365400492</v>
      </c>
      <c r="BD42">
        <f>G42*AA42*0.001</f>
        <v>34.29342536520668</v>
      </c>
      <c r="BE42">
        <f>G42/S42</f>
        <v>0.98749759146259086</v>
      </c>
      <c r="BF42">
        <f>(1-AP42*AA42/AU42/F42)*100</f>
        <v>84.55110132817714</v>
      </c>
      <c r="BG42">
        <f>(S42-E42/(N42/1.35))</f>
        <v>393.7683408277087</v>
      </c>
      <c r="BH42">
        <f>E42*BF42/100/BG42</f>
        <v>-5.2068145964886473E-3</v>
      </c>
    </row>
    <row r="43" spans="1:60" x14ac:dyDescent="0.25">
      <c r="A43" s="1" t="s">
        <v>1</v>
      </c>
      <c r="B43" s="1" t="s">
        <v>8265</v>
      </c>
      <c r="K43" s="1">
        <v>2.72</v>
      </c>
    </row>
    <row r="44" spans="1:60" x14ac:dyDescent="0.25">
      <c r="A44" s="1" t="s">
        <v>1</v>
      </c>
      <c r="B44" s="1" t="s">
        <v>8264</v>
      </c>
      <c r="K44" s="1">
        <v>2.72</v>
      </c>
    </row>
    <row r="45" spans="1:60" x14ac:dyDescent="0.25">
      <c r="A45" s="1">
        <v>10</v>
      </c>
      <c r="B45" s="1" t="s">
        <v>8263</v>
      </c>
      <c r="C45" s="1">
        <v>2101.5000017769635</v>
      </c>
      <c r="D45" s="1">
        <v>0</v>
      </c>
      <c r="E45">
        <f>(R45-S45*(1000-T45)/(1000-U45))*AO45</f>
        <v>-2.3889220867552772</v>
      </c>
      <c r="F45">
        <f>IF(AZ45&lt;&gt;0,1/(1/AZ45-1/N45),0)</f>
        <v>5.3793881369678855</v>
      </c>
      <c r="G45">
        <f>((BC45-AP45/2)*S45-E45)/(BC45+AP45/2)</f>
        <v>387.85256683818784</v>
      </c>
      <c r="H45">
        <f>AP45*1000</f>
        <v>26.263770843075879</v>
      </c>
      <c r="I45">
        <f>(AU45-BA45)</f>
        <v>0.94518612417305548</v>
      </c>
      <c r="J45">
        <f>(P45+AT45*D45)</f>
        <v>24.300817489624023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25.570556640625</v>
      </c>
      <c r="P45" s="1">
        <v>24.300817489624023</v>
      </c>
      <c r="Q45" s="1">
        <v>25.658535003662109</v>
      </c>
      <c r="R45" s="1">
        <v>399.88308715820313</v>
      </c>
      <c r="S45" s="1">
        <v>392.7069091796875</v>
      </c>
      <c r="T45" s="1">
        <v>0.59956634044647217</v>
      </c>
      <c r="U45" s="1">
        <v>23.815210342407227</v>
      </c>
      <c r="V45" s="1">
        <v>1.6105481386184692</v>
      </c>
      <c r="W45" s="1">
        <v>63.972141265869141</v>
      </c>
      <c r="X45" s="1">
        <v>300.38433837890625</v>
      </c>
      <c r="Y45" s="1">
        <v>1249.1539306640625</v>
      </c>
      <c r="Z45" s="1">
        <v>9.2948570251464844</v>
      </c>
      <c r="AA45" s="1">
        <v>88.361061096191406</v>
      </c>
      <c r="AB45" s="1">
        <v>5.4597511291503906</v>
      </c>
      <c r="AC45" s="1">
        <v>-1.34963059425354</v>
      </c>
      <c r="AD45" s="1">
        <v>6.107642874121666E-2</v>
      </c>
      <c r="AE45" s="1">
        <v>5.634981207549572E-3</v>
      </c>
      <c r="AF45" s="1">
        <v>4.920583963394165E-2</v>
      </c>
      <c r="AG45" s="1">
        <v>1.6641130670905113E-2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1.1043541852165668</v>
      </c>
      <c r="AP45">
        <f>(U45-T45)/(1000-U45)*AO45</f>
        <v>2.6263770843075879E-2</v>
      </c>
      <c r="AQ45">
        <f>(P45+273.15)</f>
        <v>297.450817489624</v>
      </c>
      <c r="AR45">
        <f>(O45+273.15)</f>
        <v>298.72055664062498</v>
      </c>
      <c r="AS45">
        <f>(Y45*AK45+Z45*AL45)*AM45</f>
        <v>199.86462443892742</v>
      </c>
      <c r="AT45">
        <f>((AS45+0.00000010773*(AR45^4-AQ45^4))-AP45*44100)/(L45*0.92*2*29.3+0.00000043092*AQ45^3)</f>
        <v>-7.4484046112521956</v>
      </c>
      <c r="AU45">
        <f>0.61365*EXP(17.502*J45/(240.97+J45))</f>
        <v>3.04952338025715</v>
      </c>
      <c r="AV45">
        <f>AU45*1000/AA45</f>
        <v>34.512072879448397</v>
      </c>
      <c r="AW45">
        <f>(AV45-U45)</f>
        <v>10.69686253704117</v>
      </c>
      <c r="AX45">
        <f>IF(D45,P45,(O45+P45)/2)</f>
        <v>24.935687065124512</v>
      </c>
      <c r="AY45">
        <f>0.61365*EXP(17.502*AX45/(240.97+AX45))</f>
        <v>3.1675062258734923</v>
      </c>
      <c r="AZ45">
        <f>IF(AW45&lt;&gt;0,(1000-(AV45+U45)/2)/AW45*AP45,0)</f>
        <v>2.3836731148561401</v>
      </c>
      <c r="BA45">
        <f>U45*AA45/1000</f>
        <v>2.1043372560840945</v>
      </c>
      <c r="BB45">
        <f>(AY45-BA45)</f>
        <v>1.0631689697893978</v>
      </c>
      <c r="BC45">
        <f>1/(1.6/F45+1.37/N45)</f>
        <v>1.6194357472074101</v>
      </c>
      <c r="BD45">
        <f>G45*AA45*0.001</f>
        <v>34.271064354703775</v>
      </c>
      <c r="BE45">
        <f>G45/S45</f>
        <v>0.98763876512476001</v>
      </c>
      <c r="BF45">
        <f>(1-AP45*AA45/AU45/F45)*100</f>
        <v>85.85336479461202</v>
      </c>
      <c r="BG45">
        <f>(S45-E45/(N45/1.35))</f>
        <v>393.46036305744678</v>
      </c>
      <c r="BH45">
        <f>E45*BF45/100/BG45</f>
        <v>-5.212647032254214E-3</v>
      </c>
    </row>
    <row r="46" spans="1:60" x14ac:dyDescent="0.25">
      <c r="A46" s="1" t="s">
        <v>1</v>
      </c>
      <c r="B46" s="1" t="s">
        <v>8262</v>
      </c>
      <c r="K46" s="1">
        <v>2.72</v>
      </c>
    </row>
    <row r="47" spans="1:60" x14ac:dyDescent="0.25">
      <c r="A47" s="1" t="s">
        <v>1</v>
      </c>
      <c r="B47" s="1" t="s">
        <v>8261</v>
      </c>
      <c r="K47" s="1">
        <v>2.72</v>
      </c>
    </row>
    <row r="48" spans="1:60" x14ac:dyDescent="0.25">
      <c r="A48" s="1">
        <v>11</v>
      </c>
      <c r="B48" s="1" t="s">
        <v>8260</v>
      </c>
      <c r="C48" s="1">
        <v>2307.5000017769635</v>
      </c>
      <c r="D48" s="1">
        <v>0</v>
      </c>
      <c r="E48">
        <f>(R48-S48*(1000-T48)/(1000-U48))*AO48</f>
        <v>-2.0672866171323974</v>
      </c>
      <c r="F48">
        <f>IF(AZ48&lt;&gt;0,1/(1/AZ48-1/N48),0)</f>
        <v>6.3511834638505471</v>
      </c>
      <c r="G48">
        <f>((BC48-AP48/2)*S48-E48)/(BC48+AP48/2)</f>
        <v>387.27488909406975</v>
      </c>
      <c r="H48">
        <f>AP48*1000</f>
        <v>27.295159829264222</v>
      </c>
      <c r="I48">
        <f>(AU48-BA48)</f>
        <v>0.91494920761892029</v>
      </c>
      <c r="J48">
        <f>(P48+AT48*D48)</f>
        <v>24.575403213500977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25.667959213256836</v>
      </c>
      <c r="P48" s="1">
        <v>24.575403213500977</v>
      </c>
      <c r="Q48" s="1">
        <v>25.732578277587891</v>
      </c>
      <c r="R48" s="1">
        <v>399.99996948242188</v>
      </c>
      <c r="S48" s="1">
        <v>392.17703247070313</v>
      </c>
      <c r="T48" s="1">
        <v>0.62045371532440186</v>
      </c>
      <c r="U48" s="1">
        <v>24.730861663818359</v>
      </c>
      <c r="V48" s="1">
        <v>1.6569569110870361</v>
      </c>
      <c r="W48" s="1">
        <v>66.045173645019531</v>
      </c>
      <c r="X48" s="1">
        <v>300.313232421875</v>
      </c>
      <c r="Y48" s="1">
        <v>1600.052490234375</v>
      </c>
      <c r="Z48" s="1">
        <v>8.9623146057128906</v>
      </c>
      <c r="AA48" s="1">
        <v>88.356101989746094</v>
      </c>
      <c r="AB48" s="1">
        <v>5.3320474624633789</v>
      </c>
      <c r="AC48" s="1">
        <v>-1.3870606422424316</v>
      </c>
      <c r="AD48" s="1">
        <v>3.3549424260854721E-2</v>
      </c>
      <c r="AE48" s="1">
        <v>6.6418768838047981E-3</v>
      </c>
      <c r="AF48" s="1">
        <v>7.0220239460468292E-2</v>
      </c>
      <c r="AG48" s="1">
        <v>2.3025855422019958E-2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1.1040927662568931</v>
      </c>
      <c r="AP48">
        <f>(U48-T48)/(1000-U48)*AO48</f>
        <v>2.7295159829264223E-2</v>
      </c>
      <c r="AQ48">
        <f>(P48+273.15)</f>
        <v>297.72540321350095</v>
      </c>
      <c r="AR48">
        <f>(O48+273.15)</f>
        <v>298.81795921325681</v>
      </c>
      <c r="AS48">
        <f>(Y48*AK48+Z48*AL48)*AM48</f>
        <v>256.00839271526638</v>
      </c>
      <c r="AT48">
        <f>((AS48+0.00000010773*(AR48^4-AQ48^4))-AP48*44100)/(L48*0.92*2*29.3+0.00000043092*AQ48^3)</f>
        <v>-7.3782311913965666</v>
      </c>
      <c r="AU48">
        <f>0.61365*EXP(17.502*J48/(240.97+J48))</f>
        <v>3.100071743081557</v>
      </c>
      <c r="AV48">
        <f>AU48*1000/AA48</f>
        <v>35.086108070287288</v>
      </c>
      <c r="AW48">
        <f>(AV48-U48)</f>
        <v>10.355246406468929</v>
      </c>
      <c r="AX48">
        <f>IF(D48,P48,(O48+P48)/2)</f>
        <v>25.121681213378906</v>
      </c>
      <c r="AY48">
        <f>0.61365*EXP(17.502*AX48/(240.97+AX48))</f>
        <v>3.2028178830508276</v>
      </c>
      <c r="AZ48">
        <f>IF(AW48&lt;&gt;0,(1000-(AV48+U48)/2)/AW48*AP48,0)</f>
        <v>2.5570422870889447</v>
      </c>
      <c r="BA48">
        <f>U48*AA48/1000</f>
        <v>2.1851225354626367</v>
      </c>
      <c r="BB48">
        <f>(AY48-BA48)</f>
        <v>1.0176953475881909</v>
      </c>
      <c r="BC48">
        <f>1/(1.6/F48+1.37/N48)</f>
        <v>1.7482854159035712</v>
      </c>
      <c r="BD48">
        <f>G48*AA48*0.001</f>
        <v>34.218099598863233</v>
      </c>
      <c r="BE48">
        <f>G48/S48</f>
        <v>0.98750017729047002</v>
      </c>
      <c r="BF48">
        <f>(1-AP48*AA48/AU48/F48)*100</f>
        <v>87.751136730320638</v>
      </c>
      <c r="BG48">
        <f>(S48-E48/(N48/1.35))</f>
        <v>392.82904415695862</v>
      </c>
      <c r="BH48">
        <f>E48*BF48/100/BG48</f>
        <v>-4.6179566734954611E-3</v>
      </c>
    </row>
    <row r="49" spans="1:60" x14ac:dyDescent="0.25">
      <c r="A49" s="1" t="s">
        <v>1</v>
      </c>
      <c r="B49" s="1" t="s">
        <v>8259</v>
      </c>
      <c r="K49" s="1">
        <v>2.72</v>
      </c>
    </row>
    <row r="50" spans="1:60" x14ac:dyDescent="0.25">
      <c r="A50" s="1" t="s">
        <v>1</v>
      </c>
      <c r="B50" s="1" t="s">
        <v>8254</v>
      </c>
      <c r="K50" s="1">
        <v>2.72</v>
      </c>
    </row>
    <row r="51" spans="1:60" x14ac:dyDescent="0.25">
      <c r="A51" s="1">
        <v>12</v>
      </c>
      <c r="B51" s="1" t="s">
        <v>8258</v>
      </c>
      <c r="C51" s="1">
        <v>2514.0000017657876</v>
      </c>
      <c r="D51" s="1">
        <v>0</v>
      </c>
      <c r="E51">
        <f>(R51-S51*(1000-T51)/(1000-U51))*AO51</f>
        <v>-2.3874269050779353</v>
      </c>
      <c r="F51">
        <f>IF(AZ51&lt;&gt;0,1/(1/AZ51-1/N51),0)</f>
        <v>8.1910574530238005</v>
      </c>
      <c r="G51">
        <f>((BC51-AP51/2)*S51-E51)/(BC51+AP51/2)</f>
        <v>387.58773639640776</v>
      </c>
      <c r="H51">
        <f>AP51*1000</f>
        <v>28.57564843158864</v>
      </c>
      <c r="I51">
        <f>(AU51-BA51)</f>
        <v>0.87043519160717375</v>
      </c>
      <c r="J51">
        <f>(P51+AT51*D51)</f>
        <v>24.867136001586914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25.798656463623047</v>
      </c>
      <c r="P51" s="1">
        <v>24.867136001586914</v>
      </c>
      <c r="Q51" s="1">
        <v>25.837020874023438</v>
      </c>
      <c r="R51" s="1">
        <v>400.08450317382813</v>
      </c>
      <c r="S51" s="1">
        <v>392.09884643554688</v>
      </c>
      <c r="T51" s="1">
        <v>0.64043933153152466</v>
      </c>
      <c r="U51" s="1">
        <v>25.852483749389648</v>
      </c>
      <c r="V51" s="1">
        <v>1.6970659494400024</v>
      </c>
      <c r="W51" s="1">
        <v>68.505119323730469</v>
      </c>
      <c r="X51" s="1">
        <v>300.31820678710938</v>
      </c>
      <c r="Y51" s="1">
        <v>1999.3614501953125</v>
      </c>
      <c r="Z51" s="1">
        <v>8.6731185913085938</v>
      </c>
      <c r="AA51" s="1">
        <v>88.352920532226563</v>
      </c>
      <c r="AB51" s="1">
        <v>5.5803933143615723</v>
      </c>
      <c r="AC51" s="1">
        <v>-1.4122545719146729</v>
      </c>
      <c r="AD51" s="1">
        <v>3.8853015750646591E-2</v>
      </c>
      <c r="AE51" s="1">
        <v>9.6075860783457756E-3</v>
      </c>
      <c r="AF51" s="1">
        <v>1.9906682893633842E-2</v>
      </c>
      <c r="AG51" s="1">
        <v>2.7495179325342178E-2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1.1041110543643724</v>
      </c>
      <c r="AP51">
        <f>(U51-T51)/(1000-U51)*AO51</f>
        <v>2.8575648431588638E-2</v>
      </c>
      <c r="AQ51">
        <f>(P51+273.15)</f>
        <v>298.01713600158689</v>
      </c>
      <c r="AR51">
        <f>(O51+273.15)</f>
        <v>298.94865646362302</v>
      </c>
      <c r="AS51">
        <f>(Y51*AK51+Z51*AL51)*AM51</f>
        <v>319.89782488097626</v>
      </c>
      <c r="AT51">
        <f>((AS51+0.00000010773*(AR51^4-AQ51^4))-AP51*44100)/(L51*0.92*2*29.3+0.00000043092*AQ51^3)</f>
        <v>-7.3321066281973453</v>
      </c>
      <c r="AU51">
        <f>0.61365*EXP(17.502*J51/(240.97+J51))</f>
        <v>3.1545776338776759</v>
      </c>
      <c r="AV51">
        <f>AU51*1000/AA51</f>
        <v>35.704282494284378</v>
      </c>
      <c r="AW51">
        <f>(AV51-U51)</f>
        <v>9.8517987448947295</v>
      </c>
      <c r="AX51">
        <f>IF(D51,P51,(O51+P51)/2)</f>
        <v>25.33289623260498</v>
      </c>
      <c r="AY51">
        <f>0.61365*EXP(17.502*AX51/(240.97+AX51))</f>
        <v>3.243334494777979</v>
      </c>
      <c r="AZ51">
        <f>IF(AW51&lt;&gt;0,(1000-(AV51+U51)/2)/AW51*AP51,0)</f>
        <v>2.811277097043686</v>
      </c>
      <c r="BA51">
        <f>U51*AA51/1000</f>
        <v>2.2841424422705021</v>
      </c>
      <c r="BB51">
        <f>(AY51-BA51)</f>
        <v>0.95919205250747686</v>
      </c>
      <c r="BC51">
        <f>1/(1.6/F51+1.37/N51)</f>
        <v>1.9402315301332476</v>
      </c>
      <c r="BD51">
        <f>G51*AA51*0.001</f>
        <v>34.24450847309739</v>
      </c>
      <c r="BE51">
        <f>G51/S51</f>
        <v>0.98849496732737607</v>
      </c>
      <c r="BF51">
        <f>(1-AP51*AA51/AU51/F51)*100</f>
        <v>90.22907202538704</v>
      </c>
      <c r="BG51">
        <f>(S51-E51/(N51/1.35))</f>
        <v>392.8518287406086</v>
      </c>
      <c r="BH51">
        <f>E51*BF51/100/BG51</f>
        <v>-5.4833730789594437E-3</v>
      </c>
    </row>
    <row r="52" spans="1:60" x14ac:dyDescent="0.25">
      <c r="A52" s="1" t="s">
        <v>1</v>
      </c>
      <c r="B52" s="1" t="s">
        <v>8257</v>
      </c>
    </row>
    <row r="53" spans="1:60" x14ac:dyDescent="0.25">
      <c r="A53" s="1" t="s">
        <v>1</v>
      </c>
      <c r="B53" s="1" t="s">
        <v>8256</v>
      </c>
    </row>
    <row r="54" spans="1:60" x14ac:dyDescent="0.25">
      <c r="A54" s="1" t="s">
        <v>1</v>
      </c>
      <c r="B54" s="1" t="s">
        <v>8255</v>
      </c>
    </row>
    <row r="55" spans="1:60" x14ac:dyDescent="0.25">
      <c r="A55" s="1" t="s">
        <v>1</v>
      </c>
      <c r="B55" s="1" t="s">
        <v>8254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C55A0-3D0E-4ACD-AF25-67F1E11F2B3E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8208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8207</v>
      </c>
    </row>
    <row r="12" spans="1:56" x14ac:dyDescent="0.25">
      <c r="A12" s="1" t="s">
        <v>1</v>
      </c>
      <c r="B12" s="1" t="s">
        <v>8206</v>
      </c>
    </row>
    <row r="13" spans="1:56" x14ac:dyDescent="0.25">
      <c r="A13" s="1" t="s">
        <v>1</v>
      </c>
      <c r="B13" s="1" t="s">
        <v>8205</v>
      </c>
    </row>
    <row r="14" spans="1:56" x14ac:dyDescent="0.25">
      <c r="A14" s="1" t="s">
        <v>1</v>
      </c>
      <c r="B14" s="1" t="s">
        <v>8204</v>
      </c>
    </row>
    <row r="15" spans="1:56" x14ac:dyDescent="0.25">
      <c r="A15" s="1" t="s">
        <v>1</v>
      </c>
      <c r="B15" s="1" t="s">
        <v>8203</v>
      </c>
    </row>
    <row r="16" spans="1:56" x14ac:dyDescent="0.25">
      <c r="A16" s="1" t="s">
        <v>1</v>
      </c>
      <c r="B16" s="1" t="s">
        <v>8202</v>
      </c>
    </row>
    <row r="17" spans="1:56" x14ac:dyDescent="0.25">
      <c r="A17" s="1" t="s">
        <v>1</v>
      </c>
      <c r="B17" s="1" t="s">
        <v>8201</v>
      </c>
    </row>
    <row r="18" spans="1:56" x14ac:dyDescent="0.25">
      <c r="A18" s="1">
        <v>1</v>
      </c>
      <c r="B18" s="1" t="s">
        <v>8200</v>
      </c>
      <c r="C18" s="1">
        <v>249.00000214576721</v>
      </c>
      <c r="D18" s="1">
        <v>0</v>
      </c>
      <c r="E18">
        <f>(R18-S18*(1000-T18)/(1000-U18))*AK18</f>
        <v>-9.089154879495279</v>
      </c>
      <c r="F18">
        <f>IF(AV18&lt;&gt;0,1/(1/AV18-1/N18),0)</f>
        <v>2.5095645205501182</v>
      </c>
      <c r="G18">
        <f>((AY18-AL18/2)*S18-E18)/(AY18+AL18/2)</f>
        <v>399.09449680044196</v>
      </c>
      <c r="H18">
        <f>AL18*1000</f>
        <v>23.964181285158897</v>
      </c>
      <c r="I18">
        <f>(AQ18-AW18)</f>
        <v>1.3008191873926667</v>
      </c>
      <c r="J18">
        <f>(P18+AP18*D18)</f>
        <v>24.981060028076172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25.733558654785156</v>
      </c>
      <c r="P18" s="1">
        <v>24.981060028076172</v>
      </c>
      <c r="Q18" s="1">
        <v>25.780912399291992</v>
      </c>
      <c r="R18" s="1">
        <v>399.99508666992188</v>
      </c>
      <c r="S18" s="1">
        <v>399.55447387695313</v>
      </c>
      <c r="T18" s="1">
        <v>-5.9005770832300186E-2</v>
      </c>
      <c r="U18" s="1">
        <v>21.213254928588867</v>
      </c>
      <c r="V18" s="1">
        <v>-0.15704590082168579</v>
      </c>
      <c r="W18" s="1">
        <v>56.459812164306641</v>
      </c>
      <c r="X18" s="1">
        <v>299.92034912109375</v>
      </c>
      <c r="Y18" s="1">
        <v>2.8442824259400368E-2</v>
      </c>
      <c r="Z18" s="1">
        <v>7.6796684265136719</v>
      </c>
      <c r="AA18" s="1">
        <v>88.400848388671875</v>
      </c>
      <c r="AB18" s="1">
        <v>11.723238945007324</v>
      </c>
      <c r="AC18" s="1">
        <v>-1.4672013521194458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1.1026483423569622</v>
      </c>
      <c r="AL18">
        <f>(U18-T18)/(1000-U18)*AK18</f>
        <v>2.3964181285158898E-2</v>
      </c>
      <c r="AM18">
        <f>(P18+273.15)</f>
        <v>298.13106002807615</v>
      </c>
      <c r="AN18">
        <f>(O18+273.15)</f>
        <v>298.88355865478513</v>
      </c>
      <c r="AO18">
        <f>(Y18*AG18+Z18*AH18)*AI18</f>
        <v>4.5508517797845927E-3</v>
      </c>
      <c r="AP18">
        <f>((AO18+0.00000010773*(AN18^4-AM18^4))-AL18*44100)/(L18*51.4+0.00000043092*AM18^3)</f>
        <v>-8.6325056177265811</v>
      </c>
      <c r="AQ18">
        <f>0.61365*EXP(17.502*J18/(240.97+J18))</f>
        <v>3.1760889201650975</v>
      </c>
      <c r="AR18">
        <f>AQ18*1000/AA18</f>
        <v>35.928262884998482</v>
      </c>
      <c r="AS18">
        <f>(AR18-U18)</f>
        <v>14.715007956409615</v>
      </c>
      <c r="AT18">
        <f>IF(D18,P18,(O18+P18)/2)</f>
        <v>25.357309341430664</v>
      </c>
      <c r="AU18">
        <f>0.61365*EXP(17.502*AT18/(240.97+AT18))</f>
        <v>3.2480463199577359</v>
      </c>
      <c r="AV18">
        <f>IF(AS18&lt;&gt;0,(1000-(AR18+U18)/2)/AS18*AL18,0)</f>
        <v>1.5820247266072158</v>
      </c>
      <c r="AW18">
        <f>U18*AA18/1000</f>
        <v>1.8752697327724308</v>
      </c>
      <c r="AX18">
        <f>(AU18-AW18)</f>
        <v>1.372776587185305</v>
      </c>
      <c r="AY18">
        <f>1/(1.6/F18+1.37/N18)</f>
        <v>1.0442465576919036</v>
      </c>
      <c r="AZ18">
        <f>G18*AA18*0.001</f>
        <v>35.280292104409163</v>
      </c>
      <c r="BA18">
        <f>G18/S18</f>
        <v>0.99884877505675784</v>
      </c>
      <c r="BB18">
        <f>(1-AL18*AA18/AQ18/F18)*100</f>
        <v>73.421650334572917</v>
      </c>
      <c r="BC18">
        <f>(S18-E18/(N18/1.35))</f>
        <v>402.42114710479876</v>
      </c>
      <c r="BD18">
        <f>E18*BB18/100/BC18</f>
        <v>-1.6583143212036279E-2</v>
      </c>
    </row>
    <row r="19" spans="1:56" x14ac:dyDescent="0.25">
      <c r="A19" s="1" t="s">
        <v>1</v>
      </c>
      <c r="B19" s="1" t="s">
        <v>8199</v>
      </c>
      <c r="K19" s="1">
        <v>2.72</v>
      </c>
    </row>
    <row r="20" spans="1:56" x14ac:dyDescent="0.25">
      <c r="A20" s="1" t="s">
        <v>1</v>
      </c>
      <c r="B20" s="1" t="s">
        <v>8198</v>
      </c>
      <c r="K20" s="1">
        <v>2.72</v>
      </c>
    </row>
    <row r="21" spans="1:56" x14ac:dyDescent="0.25">
      <c r="A21" s="1">
        <v>2</v>
      </c>
      <c r="B21" s="1" t="s">
        <v>8197</v>
      </c>
      <c r="C21" s="1">
        <v>454.00000214576721</v>
      </c>
      <c r="D21" s="1">
        <v>0</v>
      </c>
      <c r="E21">
        <f>(R21-S21*(1000-T21)/(1000-U21))*AK21</f>
        <v>-7.6218633917771621</v>
      </c>
      <c r="F21">
        <f>IF(AV21&lt;&gt;0,1/(1/AV21-1/N21),0)</f>
        <v>2.4032797140301376</v>
      </c>
      <c r="G21">
        <f>((AY21-AL21/2)*S21-E21)/(AY21+AL21/2)</f>
        <v>396.78481055648132</v>
      </c>
      <c r="H21">
        <f>AL21*1000</f>
        <v>23.567676137461842</v>
      </c>
      <c r="I21">
        <f>(AQ21-AW21)</f>
        <v>1.3153020096396004</v>
      </c>
      <c r="J21">
        <f>(P21+AP21*D21)</f>
        <v>24.894536972045898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25.747303009033203</v>
      </c>
      <c r="P21" s="1">
        <v>24.894536972045898</v>
      </c>
      <c r="Q21" s="1">
        <v>25.835535049438477</v>
      </c>
      <c r="R21" s="1">
        <v>400.1148681640625</v>
      </c>
      <c r="S21" s="1">
        <v>398.509765625</v>
      </c>
      <c r="T21" s="1">
        <v>-6.0308638960123062E-2</v>
      </c>
      <c r="U21" s="1">
        <v>20.864809036254883</v>
      </c>
      <c r="V21" s="1">
        <v>-0.16038025915622711</v>
      </c>
      <c r="W21" s="1">
        <v>55.486309051513672</v>
      </c>
      <c r="X21" s="1">
        <v>299.95797729492188</v>
      </c>
      <c r="Y21" s="1">
        <v>25.10582160949707</v>
      </c>
      <c r="Z21" s="1">
        <v>7.8944644927978516</v>
      </c>
      <c r="AA21" s="1">
        <v>88.399459838867188</v>
      </c>
      <c r="AB21" s="1">
        <v>11.735799789428711</v>
      </c>
      <c r="AC21" s="1">
        <v>-1.4312452077865601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1.1027866812313301</v>
      </c>
      <c r="AL21">
        <f>(U21-T21)/(1000-U21)*AK21</f>
        <v>2.3567676137461843E-2</v>
      </c>
      <c r="AM21">
        <f>(P21+273.15)</f>
        <v>298.04453697204588</v>
      </c>
      <c r="AN21">
        <f>(O21+273.15)</f>
        <v>298.89730300903318</v>
      </c>
      <c r="AO21">
        <f>(Y21*AG21+Z21*AH21)*AI21</f>
        <v>4.0169313677341165</v>
      </c>
      <c r="AP21">
        <f>((AO21+0.00000010773*(AN21^4-AM21^4))-AL21*44100)/(L21*51.4+0.00000043092*AM21^3)</f>
        <v>-8.446709854974582</v>
      </c>
      <c r="AQ21">
        <f>0.61365*EXP(17.502*J21/(240.97+J21))</f>
        <v>3.1597398580856471</v>
      </c>
      <c r="AR21">
        <f>AQ21*1000/AA21</f>
        <v>35.743881963138229</v>
      </c>
      <c r="AS21">
        <f>(AR21-U21)</f>
        <v>14.879072926883346</v>
      </c>
      <c r="AT21">
        <f>IF(D21,P21,(O21+P21)/2)</f>
        <v>25.320919990539551</v>
      </c>
      <c r="AU21">
        <f>0.61365*EXP(17.502*AT21/(240.97+AT21))</f>
        <v>3.2410252176210079</v>
      </c>
      <c r="AV21">
        <f>IF(AS21&lt;&gt;0,(1000-(AR21+U21)/2)/AS21*AL21,0)</f>
        <v>1.5391152796936427</v>
      </c>
      <c r="AW21">
        <f>U21*AA21/1000</f>
        <v>1.8444378484460466</v>
      </c>
      <c r="AX21">
        <f>(AU21-AW21)</f>
        <v>1.3965873691749613</v>
      </c>
      <c r="AY21">
        <f>1/(1.6/F21+1.37/N21)</f>
        <v>1.014379529542194</v>
      </c>
      <c r="AZ21">
        <f>G21*AA21*0.001</f>
        <v>35.075562925460197</v>
      </c>
      <c r="BA21">
        <f>G21/S21</f>
        <v>0.99567148607810563</v>
      </c>
      <c r="BB21">
        <f>(1-AL21*AA21/AQ21/F21)*100</f>
        <v>72.564636184947133</v>
      </c>
      <c r="BC21">
        <f>(S21-E21/(N21/1.35))</f>
        <v>400.91366257924773</v>
      </c>
      <c r="BD21">
        <f>E21*BB21/100/BC21</f>
        <v>-1.3795432675391831E-2</v>
      </c>
    </row>
    <row r="22" spans="1:56" x14ac:dyDescent="0.25">
      <c r="A22" s="1" t="s">
        <v>1</v>
      </c>
      <c r="B22" s="1" t="s">
        <v>8196</v>
      </c>
      <c r="K22" s="1">
        <v>2.72</v>
      </c>
    </row>
    <row r="23" spans="1:56" x14ac:dyDescent="0.25">
      <c r="A23" s="1" t="s">
        <v>1</v>
      </c>
      <c r="B23" s="1" t="s">
        <v>8195</v>
      </c>
      <c r="K23" s="1">
        <v>2.72</v>
      </c>
    </row>
    <row r="24" spans="1:56" x14ac:dyDescent="0.25">
      <c r="A24" s="1">
        <v>3</v>
      </c>
      <c r="B24" s="1" t="s">
        <v>8194</v>
      </c>
      <c r="C24" s="1">
        <v>659.00000214576721</v>
      </c>
      <c r="D24" s="1">
        <v>0</v>
      </c>
      <c r="E24">
        <f>(R24-S24*(1000-T24)/(1000-U24))*AK24</f>
        <v>-6.7728127071053157</v>
      </c>
      <c r="F24">
        <f>IF(AV24&lt;&gt;0,1/(1/AV24-1/N24),0)</f>
        <v>2.3156260594797109</v>
      </c>
      <c r="G24">
        <f>((AY24-AL24/2)*S24-E24)/(AY24+AL24/2)</f>
        <v>395.32573328243132</v>
      </c>
      <c r="H24">
        <f>AL24*1000</f>
        <v>23.171914144949458</v>
      </c>
      <c r="I24">
        <f>(AQ24-AW24)</f>
        <v>1.3248943946669309</v>
      </c>
      <c r="J24">
        <f>(P24+AP24*D24)</f>
        <v>24.782567977905273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25.70562744140625</v>
      </c>
      <c r="P24" s="1">
        <v>24.782567977905273</v>
      </c>
      <c r="Q24" s="1">
        <v>25.817153930664063</v>
      </c>
      <c r="R24" s="1">
        <v>399.98471069335938</v>
      </c>
      <c r="S24" s="1">
        <v>397.768310546875</v>
      </c>
      <c r="T24" s="1">
        <v>-6.1557609587907791E-2</v>
      </c>
      <c r="U24" s="1">
        <v>20.519233703613281</v>
      </c>
      <c r="V24" s="1">
        <v>-0.16409841179847717</v>
      </c>
      <c r="W24" s="1">
        <v>54.699550628662109</v>
      </c>
      <c r="X24" s="1">
        <v>299.96090698242188</v>
      </c>
      <c r="Y24" s="1">
        <v>50.2276611328125</v>
      </c>
      <c r="Z24" s="1">
        <v>7.794405460357666</v>
      </c>
      <c r="AA24" s="1">
        <v>88.394989013671875</v>
      </c>
      <c r="AB24" s="1">
        <v>11.761571884155273</v>
      </c>
      <c r="AC24" s="1">
        <v>-1.4087620973587036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1.1027974521412567</v>
      </c>
      <c r="AL24">
        <f>(U24-T24)/(1000-U24)*AK24</f>
        <v>2.3171914144949457E-2</v>
      </c>
      <c r="AM24">
        <f>(P24+273.15)</f>
        <v>297.93256797790525</v>
      </c>
      <c r="AN24">
        <f>(O24+273.15)</f>
        <v>298.85562744140623</v>
      </c>
      <c r="AO24">
        <f>(Y24*AG24+Z24*AH24)*AI24</f>
        <v>8.036425601621886</v>
      </c>
      <c r="AP24">
        <f>((AO24+0.00000010773*(AN24^4-AM24^4))-AL24*44100)/(L24*51.4+0.00000043092*AM24^3)</f>
        <v>-8.2641635772109119</v>
      </c>
      <c r="AQ24">
        <f>0.61365*EXP(17.502*J24/(240.97+J24))</f>
        <v>3.1386918324667925</v>
      </c>
      <c r="AR24">
        <f>AQ24*1000/AA24</f>
        <v>35.507576475645443</v>
      </c>
      <c r="AS24">
        <f>(AR24-U24)</f>
        <v>14.988342772032162</v>
      </c>
      <c r="AT24">
        <f>IF(D24,P24,(O24+P24)/2)</f>
        <v>25.244097709655762</v>
      </c>
      <c r="AU24">
        <f>0.61365*EXP(17.502*AT24/(240.97+AT24))</f>
        <v>3.2262463624518993</v>
      </c>
      <c r="AV24">
        <f>IF(AS24&lt;&gt;0,(1000-(AR24+U24)/2)/AS24*AL24,0)</f>
        <v>1.5026871395903612</v>
      </c>
      <c r="AW24">
        <f>U24*AA24/1000</f>
        <v>1.8137974377998616</v>
      </c>
      <c r="AX24">
        <f>(AU24-AW24)</f>
        <v>1.4124489246520378</v>
      </c>
      <c r="AY24">
        <f>1/(1.6/F24+1.37/N24)</f>
        <v>0.98909495077391363</v>
      </c>
      <c r="AZ24">
        <f>G24*AA24*0.001</f>
        <v>34.944813850322298</v>
      </c>
      <c r="BA24">
        <f>G24/S24</f>
        <v>0.99385929648069382</v>
      </c>
      <c r="BB24">
        <f>(1-AL24*AA24/AQ24/F24)*100</f>
        <v>71.817958425160839</v>
      </c>
      <c r="BC24">
        <f>(S24-E24/(N24/1.35))</f>
        <v>399.90442123286101</v>
      </c>
      <c r="BD24">
        <f>E24*BB24/100/BC24</f>
        <v>-1.2163145881727032E-2</v>
      </c>
    </row>
    <row r="25" spans="1:56" x14ac:dyDescent="0.25">
      <c r="A25" s="1" t="s">
        <v>1</v>
      </c>
      <c r="B25" s="1" t="s">
        <v>8193</v>
      </c>
      <c r="K25" s="1">
        <v>2.72</v>
      </c>
    </row>
    <row r="26" spans="1:56" x14ac:dyDescent="0.25">
      <c r="A26" s="1" t="s">
        <v>1</v>
      </c>
      <c r="B26" s="1" t="s">
        <v>2158</v>
      </c>
      <c r="K26" s="1">
        <v>2.72</v>
      </c>
    </row>
    <row r="27" spans="1:56" x14ac:dyDescent="0.25">
      <c r="A27" s="1">
        <v>4</v>
      </c>
      <c r="B27" s="1" t="s">
        <v>8192</v>
      </c>
      <c r="C27" s="1">
        <v>863.00000214576721</v>
      </c>
      <c r="D27" s="1">
        <v>0</v>
      </c>
      <c r="E27">
        <f>(R27-S27*(1000-T27)/(1000-U27))*AK27</f>
        <v>-5.7290937010150165</v>
      </c>
      <c r="F27">
        <f>IF(AV27&lt;&gt;0,1/(1/AV27-1/N27),0)</f>
        <v>2.3084081016465769</v>
      </c>
      <c r="G27">
        <f>((AY27-AL27/2)*S27-E27)/(AY27+AL27/2)</f>
        <v>393.31930942256605</v>
      </c>
      <c r="H27">
        <f>AL27*1000</f>
        <v>23.061761777265207</v>
      </c>
      <c r="I27">
        <f>(AQ27-AW27)</f>
        <v>1.3213760715510785</v>
      </c>
      <c r="J27">
        <f>(P27+AP27*D27)</f>
        <v>24.718622207641602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25.659591674804688</v>
      </c>
      <c r="P27" s="1">
        <v>24.718622207641602</v>
      </c>
      <c r="Q27" s="1">
        <v>25.773399353027344</v>
      </c>
      <c r="R27" s="1">
        <v>399.84671020507813</v>
      </c>
      <c r="S27" s="1">
        <v>396.74493408203125</v>
      </c>
      <c r="T27" s="1">
        <v>-6.0998067259788513E-2</v>
      </c>
      <c r="U27" s="1">
        <v>20.424463272094727</v>
      </c>
      <c r="V27" s="1">
        <v>-0.16304509341716766</v>
      </c>
      <c r="W27" s="1">
        <v>54.593673706054688</v>
      </c>
      <c r="X27" s="1">
        <v>299.9532470703125</v>
      </c>
      <c r="Y27" s="1">
        <v>99.831916809082031</v>
      </c>
      <c r="Z27" s="1">
        <v>7.7603216171264648</v>
      </c>
      <c r="AA27" s="1">
        <v>88.391563415527344</v>
      </c>
      <c r="AB27" s="1">
        <v>11.782478332519531</v>
      </c>
      <c r="AC27" s="1">
        <v>-1.4099997282028198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1.102769290699678</v>
      </c>
      <c r="AL27">
        <f>(U27-T27)/(1000-U27)*AK27</f>
        <v>2.3061761777265207E-2</v>
      </c>
      <c r="AM27">
        <f>(P27+273.15)</f>
        <v>297.86862220764158</v>
      </c>
      <c r="AN27">
        <f>(O27+273.15)</f>
        <v>298.80959167480466</v>
      </c>
      <c r="AO27">
        <f>(Y27*AG27+Z27*AH27)*AI27</f>
        <v>15.973106332426369</v>
      </c>
      <c r="AP27">
        <f>((AO27+0.00000010773*(AN27^4-AM27^4))-AL27*44100)/(L27*51.4+0.00000043092*AM27^3)</f>
        <v>-8.1576268675156971</v>
      </c>
      <c r="AQ27">
        <f>0.61365*EXP(17.502*J27/(240.97+J27))</f>
        <v>3.1267263120945485</v>
      </c>
      <c r="AR27">
        <f>AQ27*1000/AA27</f>
        <v>35.37358308050122</v>
      </c>
      <c r="AS27">
        <f>(AR27-U27)</f>
        <v>14.949119808406493</v>
      </c>
      <c r="AT27">
        <f>IF(D27,P27,(O27+P27)/2)</f>
        <v>25.189106941223145</v>
      </c>
      <c r="AU27">
        <f>0.61365*EXP(17.502*AT27/(240.97+AT27))</f>
        <v>3.2157035852839559</v>
      </c>
      <c r="AV27">
        <f>IF(AS27&lt;&gt;0,(1000-(AR27+U27)/2)/AS27*AL27,0)</f>
        <v>1.4996442224209261</v>
      </c>
      <c r="AW27">
        <f>U27*AA27/1000</f>
        <v>1.80535024054347</v>
      </c>
      <c r="AX27">
        <f>(AU27-AW27)</f>
        <v>1.4103533447404859</v>
      </c>
      <c r="AY27">
        <f>1/(1.6/F27+1.37/N27)</f>
        <v>0.98698582632575294</v>
      </c>
      <c r="AZ27">
        <f>G27*AA27*0.001</f>
        <v>34.766108681376174</v>
      </c>
      <c r="BA27">
        <f>G27/S27</f>
        <v>0.9913656751096489</v>
      </c>
      <c r="BB27">
        <f>(1-AL27*AA27/AQ27/F27)*100</f>
        <v>71.757649469810687</v>
      </c>
      <c r="BC27">
        <f>(S27-E27/(N27/1.35))</f>
        <v>398.55186110112845</v>
      </c>
      <c r="BD27">
        <f>E27*BB27/100/BC27</f>
        <v>-1.0315001326083933E-2</v>
      </c>
    </row>
    <row r="28" spans="1:56" x14ac:dyDescent="0.25">
      <c r="A28" s="1" t="s">
        <v>1</v>
      </c>
      <c r="B28" s="1" t="s">
        <v>8191</v>
      </c>
      <c r="K28" s="1">
        <v>2.72</v>
      </c>
    </row>
    <row r="29" spans="1:56" x14ac:dyDescent="0.25">
      <c r="A29" s="1" t="s">
        <v>1</v>
      </c>
      <c r="B29" s="1" t="s">
        <v>8190</v>
      </c>
      <c r="K29" s="1">
        <v>2.72</v>
      </c>
    </row>
    <row r="30" spans="1:56" x14ac:dyDescent="0.25">
      <c r="A30" s="1">
        <v>5</v>
      </c>
      <c r="B30" s="1" t="s">
        <v>8189</v>
      </c>
      <c r="C30" s="1">
        <v>1068.0000021457672</v>
      </c>
      <c r="D30" s="1">
        <v>0</v>
      </c>
      <c r="E30">
        <f>(R30-S30*(1000-T30)/(1000-U30))*AK30</f>
        <v>-4.836707741345851</v>
      </c>
      <c r="F30">
        <f>IF(AV30&lt;&gt;0,1/(1/AV30-1/N30),0)</f>
        <v>2.3235870304832513</v>
      </c>
      <c r="G30">
        <f>((AY30-AL30/2)*S30-E30)/(AY30+AL30/2)</f>
        <v>391.90762444665432</v>
      </c>
      <c r="H30">
        <f>AL30*1000</f>
        <v>23.063079648340636</v>
      </c>
      <c r="I30">
        <f>(AQ30-AW30)</f>
        <v>1.3158946950864832</v>
      </c>
      <c r="J30">
        <f>(P30+AP30*D30)</f>
        <v>24.689119338989258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25.626703262329102</v>
      </c>
      <c r="P30" s="1">
        <v>24.689119338989258</v>
      </c>
      <c r="Q30" s="1">
        <v>25.742521286010742</v>
      </c>
      <c r="R30" s="1">
        <v>400.095458984375</v>
      </c>
      <c r="S30" s="1">
        <v>396.19577026367188</v>
      </c>
      <c r="T30" s="1">
        <v>-6.1029534786939621E-2</v>
      </c>
      <c r="U30" s="1">
        <v>20.424039840698242</v>
      </c>
      <c r="V30" s="1">
        <v>-0.16344889998435974</v>
      </c>
      <c r="W30" s="1">
        <v>54.699531555175781</v>
      </c>
      <c r="X30" s="1">
        <v>299.97625732421875</v>
      </c>
      <c r="Y30" s="1">
        <v>150.60035705566406</v>
      </c>
      <c r="Z30" s="1">
        <v>7.7616047859191895</v>
      </c>
      <c r="AA30" s="1">
        <v>88.392135620117188</v>
      </c>
      <c r="AB30" s="1">
        <v>11.832998275756836</v>
      </c>
      <c r="AC30" s="1">
        <v>-1.4031414985656738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1.1028538872213922</v>
      </c>
      <c r="AL30">
        <f>(U30-T30)/(1000-U30)*AK30</f>
        <v>2.3063079648340635E-2</v>
      </c>
      <c r="AM30">
        <f>(P30+273.15)</f>
        <v>297.83911933898924</v>
      </c>
      <c r="AN30">
        <f>(O30+273.15)</f>
        <v>298.77670326232908</v>
      </c>
      <c r="AO30">
        <f>(Y30*AG30+Z30*AH30)*AI30</f>
        <v>24.096056590317403</v>
      </c>
      <c r="AP30">
        <f>((AO30+0.00000010773*(AN30^4-AM30^4))-AL30*44100)/(L30*51.4+0.00000043092*AM30^3)</f>
        <v>-8.0917638410891293</v>
      </c>
      <c r="AQ30">
        <f>0.61365*EXP(17.502*J30/(240.97+J30))</f>
        <v>3.1212191945961587</v>
      </c>
      <c r="AR30">
        <f>AQ30*1000/AA30</f>
        <v>35.311050838393811</v>
      </c>
      <c r="AS30">
        <f>(AR30-U30)</f>
        <v>14.887010997695569</v>
      </c>
      <c r="AT30">
        <f>IF(D30,P30,(O30+P30)/2)</f>
        <v>25.15791130065918</v>
      </c>
      <c r="AU30">
        <f>0.61365*EXP(17.502*AT30/(240.97+AT30))</f>
        <v>3.2097361798559336</v>
      </c>
      <c r="AV30">
        <f>IF(AS30&lt;&gt;0,(1000-(AR30+U30)/2)/AS30*AL30,0)</f>
        <v>1.5060355792066988</v>
      </c>
      <c r="AW30">
        <f>U30*AA30/1000</f>
        <v>1.8053244995096756</v>
      </c>
      <c r="AX30">
        <f>(AU30-AW30)</f>
        <v>1.4044116803462581</v>
      </c>
      <c r="AY30">
        <f>1/(1.6/F30+1.37/N30)</f>
        <v>0.99141636542502876</v>
      </c>
      <c r="AZ30">
        <f>G30*AA30*0.001</f>
        <v>34.641551890646625</v>
      </c>
      <c r="BA30">
        <f>G30/S30</f>
        <v>0.98917669965491117</v>
      </c>
      <c r="BB30">
        <f>(1-AL30*AA30/AQ30/F30)*100</f>
        <v>71.89085000472862</v>
      </c>
      <c r="BC30">
        <f>(S30-E30/(N30/1.35))</f>
        <v>397.7212432891464</v>
      </c>
      <c r="BD30">
        <f>E30*BB30/100/BC30</f>
        <v>-8.7426818812645826E-3</v>
      </c>
    </row>
    <row r="31" spans="1:56" x14ac:dyDescent="0.25">
      <c r="A31" s="1" t="s">
        <v>1</v>
      </c>
      <c r="B31" s="1" t="s">
        <v>8188</v>
      </c>
      <c r="K31" s="1">
        <v>2.72</v>
      </c>
    </row>
    <row r="32" spans="1:56" x14ac:dyDescent="0.25">
      <c r="A32" s="1" t="s">
        <v>1</v>
      </c>
      <c r="B32" s="1" t="s">
        <v>8187</v>
      </c>
      <c r="K32" s="1">
        <v>2.72</v>
      </c>
    </row>
    <row r="33" spans="1:56" x14ac:dyDescent="0.25">
      <c r="A33" s="1">
        <v>6</v>
      </c>
      <c r="B33" s="1" t="s">
        <v>8186</v>
      </c>
      <c r="C33" s="1">
        <v>1273.0000021457672</v>
      </c>
      <c r="D33" s="1">
        <v>0</v>
      </c>
      <c r="E33">
        <f>(R33-S33*(1000-T33)/(1000-U33))*AK33</f>
        <v>-3.9257362023055271</v>
      </c>
      <c r="F33">
        <f>IF(AV33&lt;&gt;0,1/(1/AV33-1/N33),0)</f>
        <v>2.1944953329633097</v>
      </c>
      <c r="G33">
        <f>((AY33-AL33/2)*S33-E33)/(AY33+AL33/2)</f>
        <v>389.752323628743</v>
      </c>
      <c r="H33">
        <f>AL33*1000</f>
        <v>23.197792581671493</v>
      </c>
      <c r="I33">
        <f>(AQ33-AW33)</f>
        <v>1.3733647554473269</v>
      </c>
      <c r="J33">
        <f>(P33+AP33*D33)</f>
        <v>25.052877426147461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25.622915267944336</v>
      </c>
      <c r="P33" s="1">
        <v>25.052877426147461</v>
      </c>
      <c r="Q33" s="1">
        <v>25.736351013183594</v>
      </c>
      <c r="R33" s="1">
        <v>399.94036865234375</v>
      </c>
      <c r="S33" s="1">
        <v>395.18560791015625</v>
      </c>
      <c r="T33" s="1">
        <v>-6.0934383422136307E-2</v>
      </c>
      <c r="U33" s="1">
        <v>20.549440383911133</v>
      </c>
      <c r="V33" s="1">
        <v>-0.16322550177574158</v>
      </c>
      <c r="W33" s="1">
        <v>55.045982360839844</v>
      </c>
      <c r="X33" s="1">
        <v>299.85562133789063</v>
      </c>
      <c r="Y33" s="1">
        <v>300.092529296875</v>
      </c>
      <c r="Z33" s="1">
        <v>7.8307046890258789</v>
      </c>
      <c r="AA33" s="1">
        <v>88.389297485351563</v>
      </c>
      <c r="AB33" s="1">
        <v>11.932670593261719</v>
      </c>
      <c r="AC33" s="1">
        <v>-1.4205334186553955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1.1024103725657741</v>
      </c>
      <c r="AL33">
        <f>(U33-T33)/(1000-U33)*AK33</f>
        <v>2.3197792581671494E-2</v>
      </c>
      <c r="AM33">
        <f>(P33+273.15)</f>
        <v>298.20287742614744</v>
      </c>
      <c r="AN33">
        <f>(O33+273.15)</f>
        <v>298.77291526794431</v>
      </c>
      <c r="AO33">
        <f>(Y33*AG33+Z33*AH33)*AI33</f>
        <v>48.014803614285483</v>
      </c>
      <c r="AP33">
        <f>((AO33+0.00000010773*(AN33^4-AM33^4))-AL33*44100)/(L33*51.4+0.00000043092*AM33^3)</f>
        <v>-7.9754577860496836</v>
      </c>
      <c r="AQ33">
        <f>0.61365*EXP(17.502*J33/(240.97+J33))</f>
        <v>3.189715354698345</v>
      </c>
      <c r="AR33">
        <f>AQ33*1000/AA33</f>
        <v>36.087121919109777</v>
      </c>
      <c r="AS33">
        <f>(AR33-U33)</f>
        <v>15.537681535198644</v>
      </c>
      <c r="AT33">
        <f>IF(D33,P33,(O33+P33)/2)</f>
        <v>25.337896347045898</v>
      </c>
      <c r="AU33">
        <f>0.61365*EXP(17.502*AT33/(240.97+AT33))</f>
        <v>3.2442990497403512</v>
      </c>
      <c r="AV33">
        <f>IF(AS33&lt;&gt;0,(1000-(AR33+U33)/2)/AS33*AL33,0)</f>
        <v>1.4507229356056641</v>
      </c>
      <c r="AW33">
        <f>U33*AA33/1000</f>
        <v>1.816350599251018</v>
      </c>
      <c r="AX33">
        <f>(AU33-AW33)</f>
        <v>1.4279484504893332</v>
      </c>
      <c r="AY33">
        <f>1/(1.6/F33+1.37/N33)</f>
        <v>0.95313942582998312</v>
      </c>
      <c r="AZ33">
        <f>G33*AA33*0.001</f>
        <v>34.44993407882798</v>
      </c>
      <c r="BA33">
        <f>G33/S33</f>
        <v>0.98625131033960001</v>
      </c>
      <c r="BB33">
        <f>(1-AL33*AA33/AQ33/F33)*100</f>
        <v>70.707276478824653</v>
      </c>
      <c r="BC33">
        <f>(S33-E33/(N33/1.35))</f>
        <v>396.42376514478781</v>
      </c>
      <c r="BD33">
        <f>E33*BB33/100/BC33</f>
        <v>-7.0020553620938134E-3</v>
      </c>
    </row>
    <row r="34" spans="1:56" x14ac:dyDescent="0.25">
      <c r="A34" s="1" t="s">
        <v>1</v>
      </c>
      <c r="B34" s="1" t="s">
        <v>8185</v>
      </c>
      <c r="K34" s="1">
        <v>2.72</v>
      </c>
    </row>
    <row r="35" spans="1:56" x14ac:dyDescent="0.25">
      <c r="A35" s="1" t="s">
        <v>1</v>
      </c>
      <c r="B35" s="1" t="s">
        <v>2149</v>
      </c>
      <c r="K35" s="1">
        <v>2.72</v>
      </c>
    </row>
    <row r="36" spans="1:56" x14ac:dyDescent="0.25">
      <c r="A36" s="1">
        <v>7</v>
      </c>
      <c r="B36" s="1" t="s">
        <v>8184</v>
      </c>
      <c r="C36" s="1">
        <v>1478.0000021457672</v>
      </c>
      <c r="D36" s="1">
        <v>0</v>
      </c>
      <c r="E36">
        <f>(R36-S36*(1000-T36)/(1000-U36))*AK36</f>
        <v>-3.1118990448813215</v>
      </c>
      <c r="F36">
        <f>IF(AV36&lt;&gt;0,1/(1/AV36-1/N36),0)</f>
        <v>2.5073768219912029</v>
      </c>
      <c r="G36">
        <f>((AY36-AL36/2)*S36-E36)/(AY36+AL36/2)</f>
        <v>388.39798205692108</v>
      </c>
      <c r="H36">
        <f>AL36*1000</f>
        <v>23.697330516724971</v>
      </c>
      <c r="I36">
        <f>(AQ36-AW36)</f>
        <v>1.2872363972173466</v>
      </c>
      <c r="J36">
        <f>(P36+AP36*D36)</f>
        <v>24.7957763671875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25.653942108154297</v>
      </c>
      <c r="P36" s="1">
        <v>24.7957763671875</v>
      </c>
      <c r="Q36" s="1">
        <v>25.753654479980469</v>
      </c>
      <c r="R36" s="1">
        <v>399.95361328125</v>
      </c>
      <c r="S36" s="1">
        <v>394.3023681640625</v>
      </c>
      <c r="T36" s="1">
        <v>-6.273573637008667E-2</v>
      </c>
      <c r="U36" s="1">
        <v>20.975469589233398</v>
      </c>
      <c r="V36" s="1">
        <v>-0.16773492097854614</v>
      </c>
      <c r="W36" s="1">
        <v>56.081573486328125</v>
      </c>
      <c r="X36" s="1">
        <v>299.9530029296875</v>
      </c>
      <c r="Y36" s="1">
        <v>500.264892578125</v>
      </c>
      <c r="Z36" s="1">
        <v>7.7775673866271973</v>
      </c>
      <c r="AA36" s="1">
        <v>88.385719299316406</v>
      </c>
      <c r="AB36" s="1">
        <v>12.052255630493164</v>
      </c>
      <c r="AC36" s="1">
        <v>-1.4388952255249023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1.1027683931238508</v>
      </c>
      <c r="AL36">
        <f>(U36-T36)/(1000-U36)*AK36</f>
        <v>2.3697330516724971E-2</v>
      </c>
      <c r="AM36">
        <f>(P36+273.15)</f>
        <v>297.94577636718748</v>
      </c>
      <c r="AN36">
        <f>(O36+273.15)</f>
        <v>298.80394210815427</v>
      </c>
      <c r="AO36">
        <f>(Y36*AG36+Z36*AH36)*AI36</f>
        <v>80.042381023413327</v>
      </c>
      <c r="AP36">
        <f>((AO36+0.00000010773*(AN36^4-AM36^4))-AL36*44100)/(L36*51.4+0.00000043092*AM36^3)</f>
        <v>-7.8679379499304369</v>
      </c>
      <c r="AQ36">
        <f>0.61365*EXP(17.502*J36/(240.97+J36))</f>
        <v>3.1411683645026773</v>
      </c>
      <c r="AR36">
        <f>AQ36*1000/AA36</f>
        <v>35.53932003274393</v>
      </c>
      <c r="AS36">
        <f>(AR36-U36)</f>
        <v>14.563850443510532</v>
      </c>
      <c r="AT36">
        <f>IF(D36,P36,(O36+P36)/2)</f>
        <v>25.224859237670898</v>
      </c>
      <c r="AU36">
        <f>0.61365*EXP(17.502*AT36/(240.97+AT36))</f>
        <v>3.2225545515791483</v>
      </c>
      <c r="AV36">
        <f>IF(AS36&lt;&gt;0,(1000-(AR36+U36)/2)/AS36*AL36,0)</f>
        <v>1.5811550511086332</v>
      </c>
      <c r="AW36">
        <f>U36*AA36/1000</f>
        <v>1.8539319672853307</v>
      </c>
      <c r="AX36">
        <f>(AU36-AW36)</f>
        <v>1.3686225842938176</v>
      </c>
      <c r="AY36">
        <f>1/(1.6/F36+1.37/N36)</f>
        <v>1.0436403193614112</v>
      </c>
      <c r="AZ36">
        <f>G36*AA36*0.001</f>
        <v>34.328835018503959</v>
      </c>
      <c r="BA36">
        <f>G36/S36</f>
        <v>0.98502574018352151</v>
      </c>
      <c r="BB36">
        <f>(1-AL36*AA36/AQ36/F36)*100</f>
        <v>73.406793579279125</v>
      </c>
      <c r="BC36">
        <f>(S36-E36/(N36/1.35))</f>
        <v>395.28384529785461</v>
      </c>
      <c r="BD36">
        <f>E36*BB36/100/BC36</f>
        <v>-5.7789999147328883E-3</v>
      </c>
    </row>
    <row r="37" spans="1:56" x14ac:dyDescent="0.25">
      <c r="A37" s="1" t="s">
        <v>1</v>
      </c>
      <c r="B37" s="1" t="s">
        <v>8183</v>
      </c>
      <c r="K37" s="1">
        <v>2.72</v>
      </c>
    </row>
    <row r="38" spans="1:56" x14ac:dyDescent="0.25">
      <c r="A38" s="1" t="s">
        <v>1</v>
      </c>
      <c r="B38" s="1" t="s">
        <v>8182</v>
      </c>
      <c r="K38" s="1">
        <v>2.72</v>
      </c>
    </row>
    <row r="39" spans="1:56" x14ac:dyDescent="0.25">
      <c r="A39" s="1">
        <v>8</v>
      </c>
      <c r="B39" s="1" t="s">
        <v>2145</v>
      </c>
      <c r="C39" s="1">
        <v>1682.0000021457672</v>
      </c>
      <c r="D39" s="1">
        <v>0</v>
      </c>
      <c r="E39">
        <f>(R39-S39*(1000-T39)/(1000-U39))*AK39</f>
        <v>-2.7342074178156777</v>
      </c>
      <c r="F39">
        <f>IF(AV39&lt;&gt;0,1/(1/AV39-1/N39),0)</f>
        <v>2.6430459901182157</v>
      </c>
      <c r="G39">
        <f>((AY39-AL39/2)*S39-E39)/(AY39+AL39/2)</f>
        <v>387.56217844734647</v>
      </c>
      <c r="H39">
        <f>AL39*1000</f>
        <v>24.219000550014929</v>
      </c>
      <c r="I39">
        <f>(AQ39-AW39)</f>
        <v>1.2725334944770497</v>
      </c>
      <c r="J39">
        <f>(P39+AP39*D39)</f>
        <v>24.930257797241211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25.696619033813477</v>
      </c>
      <c r="P39" s="1">
        <v>24.930257797241211</v>
      </c>
      <c r="Q39" s="1">
        <v>25.787197113037109</v>
      </c>
      <c r="R39" s="1">
        <v>399.95599365234375</v>
      </c>
      <c r="S39" s="1">
        <v>393.78805541992188</v>
      </c>
      <c r="T39" s="1">
        <v>-6.006661057472229E-2</v>
      </c>
      <c r="U39" s="1">
        <v>21.427742004394531</v>
      </c>
      <c r="V39" s="1">
        <v>-0.1601959615945816</v>
      </c>
      <c r="W39" s="1">
        <v>57.147182464599609</v>
      </c>
      <c r="X39" s="1">
        <v>300.00320434570313</v>
      </c>
      <c r="Y39" s="1">
        <v>750.21453857421875</v>
      </c>
      <c r="Z39" s="1">
        <v>7.7649221420288086</v>
      </c>
      <c r="AA39" s="1">
        <v>88.387619018554688</v>
      </c>
      <c r="AB39" s="1">
        <v>12.237239837646484</v>
      </c>
      <c r="AC39" s="1">
        <v>-1.4755550622940063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1.1029529571533199</v>
      </c>
      <c r="AL39">
        <f>(U39-T39)/(1000-U39)*AK39</f>
        <v>2.421900055001493E-2</v>
      </c>
      <c r="AM39">
        <f>(P39+273.15)</f>
        <v>298.08025779724119</v>
      </c>
      <c r="AN39">
        <f>(O39+273.15)</f>
        <v>298.84661903381345</v>
      </c>
      <c r="AO39">
        <f>(Y39*AG39+Z39*AH39)*AI39</f>
        <v>120.03432348889874</v>
      </c>
      <c r="AP39">
        <f>((AO39+0.00000010773*(AN39^4-AM39^4))-AL39*44100)/(L39*51.4+0.00000043092*AM39^3)</f>
        <v>-7.735628581563196</v>
      </c>
      <c r="AQ39">
        <f>0.61365*EXP(17.502*J39/(240.97+J39))</f>
        <v>3.1664805911893548</v>
      </c>
      <c r="AR39">
        <f>AQ39*1000/AA39</f>
        <v>35.824933699420441</v>
      </c>
      <c r="AS39">
        <f>(AR39-U39)</f>
        <v>14.39719169502591</v>
      </c>
      <c r="AT39">
        <f>IF(D39,P39,(O39+P39)/2)</f>
        <v>25.313438415527344</v>
      </c>
      <c r="AU39">
        <f>0.61365*EXP(17.502*AT39/(240.97+AT39))</f>
        <v>3.239583338130136</v>
      </c>
      <c r="AV39">
        <f>IF(AS39&lt;&gt;0,(1000-(AR39+U39)/2)/AS39*AL39,0)</f>
        <v>1.6340477890533731</v>
      </c>
      <c r="AW39">
        <f>U39*AA39/1000</f>
        <v>1.8939470967123051</v>
      </c>
      <c r="AX39">
        <f>(AU39-AW39)</f>
        <v>1.3456362414178309</v>
      </c>
      <c r="AY39">
        <f>1/(1.6/F39+1.37/N39)</f>
        <v>1.080579247503874</v>
      </c>
      <c r="AZ39">
        <f>G39*AA39*0.001</f>
        <v>34.255698174605172</v>
      </c>
      <c r="BA39">
        <f>G39/S39</f>
        <v>0.98418977699580967</v>
      </c>
      <c r="BB39">
        <f>(1-AL39*AA39/AQ39/F39)*100</f>
        <v>74.422028352223364</v>
      </c>
      <c r="BC39">
        <f>(S39-E39/(N39/1.35))</f>
        <v>394.65041053521554</v>
      </c>
      <c r="BD39">
        <f>E39*BB39/100/BC39</f>
        <v>-5.1560889470145463E-3</v>
      </c>
    </row>
    <row r="40" spans="1:56" x14ac:dyDescent="0.25">
      <c r="A40" s="1" t="s">
        <v>1</v>
      </c>
      <c r="B40" s="1" t="s">
        <v>8181</v>
      </c>
      <c r="K40" s="1">
        <v>2.72</v>
      </c>
    </row>
    <row r="41" spans="1:56" x14ac:dyDescent="0.25">
      <c r="A41" s="1" t="s">
        <v>1</v>
      </c>
      <c r="B41" s="1" t="s">
        <v>8180</v>
      </c>
      <c r="K41" s="1">
        <v>2.72</v>
      </c>
    </row>
    <row r="42" spans="1:56" x14ac:dyDescent="0.25">
      <c r="A42" s="1">
        <v>9</v>
      </c>
      <c r="B42" s="1" t="s">
        <v>8179</v>
      </c>
      <c r="C42" s="1">
        <v>1887.0000021457672</v>
      </c>
      <c r="D42" s="1">
        <v>0</v>
      </c>
      <c r="E42">
        <f>(R42-S42*(1000-T42)/(1000-U42))*AK42</f>
        <v>-2.4890591522697276</v>
      </c>
      <c r="F42">
        <f>IF(AV42&lt;&gt;0,1/(1/AV42-1/N42),0)</f>
        <v>2.8392123267881493</v>
      </c>
      <c r="G42">
        <f>((AY42-AL42/2)*S42-E42)/(AY42+AL42/2)</f>
        <v>386.92737717831869</v>
      </c>
      <c r="H42">
        <f>AL42*1000</f>
        <v>24.8324948883694</v>
      </c>
      <c r="I42">
        <f>(AQ42-AW42)</f>
        <v>1.2484816217384052</v>
      </c>
      <c r="J42">
        <f>(P42+AP42*D42)</f>
        <v>25.052719116210938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25.767936706542969</v>
      </c>
      <c r="P42" s="1">
        <v>25.052719116210938</v>
      </c>
      <c r="Q42" s="1">
        <v>25.842069625854492</v>
      </c>
      <c r="R42" s="1">
        <v>399.88699340820313</v>
      </c>
      <c r="S42" s="1">
        <v>393.28781127929688</v>
      </c>
      <c r="T42" s="1">
        <v>-6.1009909957647324E-2</v>
      </c>
      <c r="U42" s="1">
        <v>21.963077545166016</v>
      </c>
      <c r="V42" s="1">
        <v>-0.16202008724212646</v>
      </c>
      <c r="W42" s="1">
        <v>58.325931549072266</v>
      </c>
      <c r="X42" s="1">
        <v>299.94842529296875</v>
      </c>
      <c r="Y42" s="1">
        <v>1000.4326171875</v>
      </c>
      <c r="Z42" s="1">
        <v>7.7819333076477051</v>
      </c>
      <c r="AA42" s="1">
        <v>88.384864807128906</v>
      </c>
      <c r="AB42" s="1">
        <v>12.501298904418945</v>
      </c>
      <c r="AC42" s="1">
        <v>-1.5072457790374756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1.1027515635770906</v>
      </c>
      <c r="AL42">
        <f>(U42-T42)/(1000-U42)*AK42</f>
        <v>2.4832494888369399E-2</v>
      </c>
      <c r="AM42">
        <f>(P42+273.15)</f>
        <v>298.20271911621091</v>
      </c>
      <c r="AN42">
        <f>(O42+273.15)</f>
        <v>298.91793670654295</v>
      </c>
      <c r="AO42">
        <f>(Y42*AG42+Z42*AH42)*AI42</f>
        <v>160.06921517217415</v>
      </c>
      <c r="AP42">
        <f>((AO42+0.00000010773*(AN42^4-AM42^4))-AL42*44100)/(L42*51.4+0.00000043092*AM42^3)</f>
        <v>-7.6326023203666082</v>
      </c>
      <c r="AQ42">
        <f>0.61365*EXP(17.502*J42/(240.97+J42))</f>
        <v>3.189685261316392</v>
      </c>
      <c r="AR42">
        <f>AQ42*1000/AA42</f>
        <v>36.088591279477974</v>
      </c>
      <c r="AS42">
        <f>(AR42-U42)</f>
        <v>14.125513734311959</v>
      </c>
      <c r="AT42">
        <f>IF(D42,P42,(O42+P42)/2)</f>
        <v>25.410327911376953</v>
      </c>
      <c r="AU42">
        <f>0.61365*EXP(17.502*AT42/(240.97+AT42))</f>
        <v>3.2582997132913238</v>
      </c>
      <c r="AV42">
        <f>IF(AS42&lt;&gt;0,(1000-(AR42+U42)/2)/AS42*AL42,0)</f>
        <v>1.7069617047007331</v>
      </c>
      <c r="AW42">
        <f>U42*AA42/1000</f>
        <v>1.9412036395779868</v>
      </c>
      <c r="AX42">
        <f>(AU42-AW42)</f>
        <v>1.317096073713337</v>
      </c>
      <c r="AY42">
        <f>1/(1.6/F42+1.37/N42)</f>
        <v>1.1317286796862225</v>
      </c>
      <c r="AZ42">
        <f>G42*AA42*0.001</f>
        <v>34.198523922082671</v>
      </c>
      <c r="BA42">
        <f>G42/S42</f>
        <v>0.98382753312316296</v>
      </c>
      <c r="BB42">
        <f>(1-AL42*AA42/AQ42/F42)*100</f>
        <v>75.764468238992706</v>
      </c>
      <c r="BC42">
        <f>(S42-E42/(N42/1.35))</f>
        <v>394.07284787829167</v>
      </c>
      <c r="BD42">
        <f>E42*BB42/100/BC42</f>
        <v>-4.7854665476814839E-3</v>
      </c>
    </row>
    <row r="43" spans="1:56" x14ac:dyDescent="0.25">
      <c r="A43" s="1" t="s">
        <v>1</v>
      </c>
      <c r="B43" s="1" t="s">
        <v>8178</v>
      </c>
      <c r="K43" s="1">
        <v>2.72</v>
      </c>
    </row>
    <row r="44" spans="1:56" x14ac:dyDescent="0.25">
      <c r="A44" s="1" t="s">
        <v>1</v>
      </c>
      <c r="B44" s="1" t="s">
        <v>8177</v>
      </c>
      <c r="K44" s="1">
        <v>2.72</v>
      </c>
    </row>
    <row r="45" spans="1:56" x14ac:dyDescent="0.25">
      <c r="A45" s="1">
        <v>10</v>
      </c>
      <c r="B45" s="1" t="s">
        <v>8176</v>
      </c>
      <c r="C45" s="1">
        <v>2092.0000021457672</v>
      </c>
      <c r="D45" s="1">
        <v>0</v>
      </c>
      <c r="E45">
        <f>(R45-S45*(1000-T45)/(1000-U45))*AK45</f>
        <v>-2.2251458389223635</v>
      </c>
      <c r="F45">
        <f>IF(AV45&lt;&gt;0,1/(1/AV45-1/N45),0)</f>
        <v>3.0374758246606426</v>
      </c>
      <c r="G45">
        <f>((AY45-AL45/2)*S45-E45)/(AY45+AL45/2)</f>
        <v>386.46973625093131</v>
      </c>
      <c r="H45">
        <f>AL45*1000</f>
        <v>25.479833505357895</v>
      </c>
      <c r="I45">
        <f>(AQ45-AW45)</f>
        <v>1.2301145917967262</v>
      </c>
      <c r="J45">
        <f>(P45+AP45*D45)</f>
        <v>25.213775634765625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25.873218536376953</v>
      </c>
      <c r="P45" s="1">
        <v>25.213775634765625</v>
      </c>
      <c r="Q45" s="1">
        <v>25.932479858398438</v>
      </c>
      <c r="R45" s="1">
        <v>400.0565185546875</v>
      </c>
      <c r="S45" s="1">
        <v>392.99462890625</v>
      </c>
      <c r="T45" s="1">
        <v>-6.3118614256381989E-2</v>
      </c>
      <c r="U45" s="1">
        <v>22.519962310791016</v>
      </c>
      <c r="V45" s="1">
        <v>-0.16656851768493652</v>
      </c>
      <c r="W45" s="1">
        <v>59.429641723632813</v>
      </c>
      <c r="X45" s="1">
        <v>299.97854614257813</v>
      </c>
      <c r="Y45" s="1">
        <v>1249.4222412109375</v>
      </c>
      <c r="Z45" s="1">
        <v>7.8773627281188965</v>
      </c>
      <c r="AA45" s="1">
        <v>88.380020141601563</v>
      </c>
      <c r="AB45" s="1">
        <v>12.657010078430176</v>
      </c>
      <c r="AC45" s="1">
        <v>-1.5372432470321655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1.1028623019947723</v>
      </c>
      <c r="AL45">
        <f>(U45-T45)/(1000-U45)*AK45</f>
        <v>2.5479833505357895E-2</v>
      </c>
      <c r="AM45">
        <f>(P45+273.15)</f>
        <v>298.3637756347656</v>
      </c>
      <c r="AN45">
        <f>(O45+273.15)</f>
        <v>299.02321853637693</v>
      </c>
      <c r="AO45">
        <f>(Y45*AG45+Z45*AH45)*AI45</f>
        <v>199.90755412546787</v>
      </c>
      <c r="AP45">
        <f>((AO45+0.00000010773*(AN45^4-AM45^4))-AL45*44100)/(L45*51.4+0.00000043092*AM45^3)</f>
        <v>-7.5436558543426369</v>
      </c>
      <c r="AQ45">
        <f>0.61365*EXP(17.502*J45/(240.97+J45))</f>
        <v>3.2204293144125442</v>
      </c>
      <c r="AR45">
        <f>AQ45*1000/AA45</f>
        <v>36.438431551076874</v>
      </c>
      <c r="AS45">
        <f>(AR45-U45)</f>
        <v>13.918469240285859</v>
      </c>
      <c r="AT45">
        <f>IF(D45,P45,(O45+P45)/2)</f>
        <v>25.543497085571289</v>
      </c>
      <c r="AU45">
        <f>0.61365*EXP(17.502*AT45/(240.97+AT45))</f>
        <v>3.2841784473470748</v>
      </c>
      <c r="AV45">
        <f>IF(AS45&lt;&gt;0,(1000-(AR45+U45)/2)/AS45*AL45,0)</f>
        <v>1.7766830567912479</v>
      </c>
      <c r="AW45">
        <f>U45*AA45/1000</f>
        <v>1.990314722615818</v>
      </c>
      <c r="AX45">
        <f>(AU45-AW45)</f>
        <v>1.2938637247312568</v>
      </c>
      <c r="AY45">
        <f>1/(1.6/F45+1.37/N45)</f>
        <v>1.1808876700184558</v>
      </c>
      <c r="AZ45">
        <f>G45*AA45*0.001</f>
        <v>34.156203073976748</v>
      </c>
      <c r="BA45">
        <f>G45/S45</f>
        <v>0.98339699279484238</v>
      </c>
      <c r="BB45">
        <f>(1-AL45*AA45/AQ45/F45)*100</f>
        <v>76.979005517588647</v>
      </c>
      <c r="BC45">
        <f>(S45-E45/(N45/1.35))</f>
        <v>393.69642858829536</v>
      </c>
      <c r="BD45">
        <f>E45*BB45/100/BC45</f>
        <v>-4.3508018202260247E-3</v>
      </c>
    </row>
    <row r="46" spans="1:56" x14ac:dyDescent="0.25">
      <c r="A46" s="1" t="s">
        <v>1</v>
      </c>
      <c r="B46" s="1" t="s">
        <v>8175</v>
      </c>
      <c r="K46" s="1">
        <v>2.72</v>
      </c>
    </row>
    <row r="47" spans="1:56" x14ac:dyDescent="0.25">
      <c r="A47" s="1" t="s">
        <v>1</v>
      </c>
      <c r="B47" s="1" t="s">
        <v>8174</v>
      </c>
      <c r="K47" s="1">
        <v>2.72</v>
      </c>
    </row>
    <row r="48" spans="1:56" x14ac:dyDescent="0.25">
      <c r="A48" s="1">
        <v>11</v>
      </c>
      <c r="B48" s="1" t="s">
        <v>8173</v>
      </c>
      <c r="C48" s="1">
        <v>2297.0000021457672</v>
      </c>
      <c r="D48" s="1">
        <v>0</v>
      </c>
      <c r="E48">
        <f>(R48-S48*(1000-T48)/(1000-U48))*AK48</f>
        <v>-2.519425932219046</v>
      </c>
      <c r="F48">
        <f>IF(AV48&lt;&gt;0,1/(1/AV48-1/N48),0)</f>
        <v>3.3357545621434368</v>
      </c>
      <c r="G48">
        <f>((AY48-AL48/2)*S48-E48)/(AY48+AL48/2)</f>
        <v>386.78369824889978</v>
      </c>
      <c r="H48">
        <f>AL48*1000</f>
        <v>26.306041307186995</v>
      </c>
      <c r="I48">
        <f>(AQ48-AW48)</f>
        <v>1.2028355580960119</v>
      </c>
      <c r="J48">
        <f>(P48+AP48*D48)</f>
        <v>25.401340484619141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25.975339889526367</v>
      </c>
      <c r="P48" s="1">
        <v>25.401340484619141</v>
      </c>
      <c r="Q48" s="1">
        <v>26.013717651367188</v>
      </c>
      <c r="R48" s="1">
        <v>400.06002807617188</v>
      </c>
      <c r="S48" s="1">
        <v>392.97088623046875</v>
      </c>
      <c r="T48" s="1">
        <v>-6.0774117708206177E-2</v>
      </c>
      <c r="U48" s="1">
        <v>23.238241195678711</v>
      </c>
      <c r="V48" s="1">
        <v>-0.1594090461730957</v>
      </c>
      <c r="W48" s="1">
        <v>60.953342437744141</v>
      </c>
      <c r="X48" s="1">
        <v>299.9683837890625</v>
      </c>
      <c r="Y48" s="1">
        <v>1599.2423095703125</v>
      </c>
      <c r="Z48" s="1">
        <v>7.6933369636535645</v>
      </c>
      <c r="AA48" s="1">
        <v>88.376914978027344</v>
      </c>
      <c r="AB48" s="1">
        <v>12.904977798461914</v>
      </c>
      <c r="AC48" s="1">
        <v>-1.5853427648544312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1.1028249404009649</v>
      </c>
      <c r="AL48">
        <f>(U48-T48)/(1000-U48)*AK48</f>
        <v>2.6306041307186993E-2</v>
      </c>
      <c r="AM48">
        <f>(P48+273.15)</f>
        <v>298.55134048461912</v>
      </c>
      <c r="AN48">
        <f>(O48+273.15)</f>
        <v>299.12533988952634</v>
      </c>
      <c r="AO48">
        <f>(Y48*AG48+Z48*AH48)*AI48</f>
        <v>255.87876381191381</v>
      </c>
      <c r="AP48">
        <f>((AO48+0.00000010773*(AN48^4-AM48^4))-AL48*44100)/(L48*51.4+0.00000043092*AM48^3)</f>
        <v>-7.3894904910864643</v>
      </c>
      <c r="AQ48">
        <f>0.61365*EXP(17.502*J48/(240.97+J48))</f>
        <v>3.2565596244854018</v>
      </c>
      <c r="AR48">
        <f>AQ48*1000/AA48</f>
        <v>36.848532507556548</v>
      </c>
      <c r="AS48">
        <f>(AR48-U48)</f>
        <v>13.610291311877837</v>
      </c>
      <c r="AT48">
        <f>IF(D48,P48,(O48+P48)/2)</f>
        <v>25.688340187072754</v>
      </c>
      <c r="AU48">
        <f>0.61365*EXP(17.502*AT48/(240.97+AT48))</f>
        <v>3.3125294667249201</v>
      </c>
      <c r="AV48">
        <f>IF(AS48&lt;&gt;0,(1000-(AR48+U48)/2)/AS48*AL48,0)</f>
        <v>1.8747371490419695</v>
      </c>
      <c r="AW48">
        <f>U48*AA48/1000</f>
        <v>2.0537240663893899</v>
      </c>
      <c r="AX48">
        <f>(AU48-AW48)</f>
        <v>1.2588054003355302</v>
      </c>
      <c r="AY48">
        <f>1/(1.6/F48+1.37/N48)</f>
        <v>1.2504391728874462</v>
      </c>
      <c r="AZ48">
        <f>G48*AA48*0.001</f>
        <v>34.182750015029995</v>
      </c>
      <c r="BA48">
        <f>G48/S48</f>
        <v>0.98425535275419784</v>
      </c>
      <c r="BB48">
        <f>(1-AL48*AA48/AQ48/F48)*100</f>
        <v>78.59864789386522</v>
      </c>
      <c r="BC48">
        <f>(S48-E48/(N48/1.35))</f>
        <v>393.76550035743514</v>
      </c>
      <c r="BD48">
        <f>E48*BB48/100/BC48</f>
        <v>-5.0289695659321322E-3</v>
      </c>
    </row>
    <row r="49" spans="1:56" x14ac:dyDescent="0.25">
      <c r="A49" s="1" t="s">
        <v>1</v>
      </c>
      <c r="B49" s="1" t="s">
        <v>8172</v>
      </c>
      <c r="K49" s="1">
        <v>2.72</v>
      </c>
    </row>
    <row r="50" spans="1:56" x14ac:dyDescent="0.25">
      <c r="A50" s="1" t="s">
        <v>1</v>
      </c>
      <c r="B50" s="1" t="s">
        <v>1886</v>
      </c>
      <c r="K50" s="1">
        <v>2.72</v>
      </c>
    </row>
    <row r="51" spans="1:56" x14ac:dyDescent="0.25">
      <c r="A51" s="1">
        <v>12</v>
      </c>
      <c r="B51" s="1" t="s">
        <v>8171</v>
      </c>
      <c r="C51" s="1">
        <v>2501.5000021345913</v>
      </c>
      <c r="D51" s="1">
        <v>0</v>
      </c>
      <c r="E51">
        <f>(R51-S51*(1000-T51)/(1000-U51))*AK51</f>
        <v>-2.7595621609011021</v>
      </c>
      <c r="F51">
        <f>IF(AV51&lt;&gt;0,1/(1/AV51-1/N51),0)</f>
        <v>3.6961661232427314</v>
      </c>
      <c r="G51">
        <f>((AY51-AL51/2)*S51-E51)/(AY51+AL51/2)</f>
        <v>386.85888376654998</v>
      </c>
      <c r="H51">
        <f>AL51*1000</f>
        <v>27.270697414663424</v>
      </c>
      <c r="I51">
        <f>(AQ51-AW51)</f>
        <v>1.1777162526170066</v>
      </c>
      <c r="J51">
        <f>(P51+AP51*D51)</f>
        <v>25.650550842285156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26.117650985717773</v>
      </c>
      <c r="P51" s="1">
        <v>25.650550842285156</v>
      </c>
      <c r="Q51" s="1">
        <v>26.131504058837891</v>
      </c>
      <c r="R51" s="1">
        <v>399.99639892578125</v>
      </c>
      <c r="S51" s="1">
        <v>392.78546142578125</v>
      </c>
      <c r="T51" s="1">
        <v>-6.1166226863861084E-2</v>
      </c>
      <c r="U51" s="1">
        <v>24.072902679443359</v>
      </c>
      <c r="V51" s="1">
        <v>-0.15908567607402802</v>
      </c>
      <c r="W51" s="1">
        <v>62.610599517822266</v>
      </c>
      <c r="X51" s="1">
        <v>299.9521484375</v>
      </c>
      <c r="Y51" s="1">
        <v>2000.34619140625</v>
      </c>
      <c r="Z51" s="1">
        <v>7.7978291511535645</v>
      </c>
      <c r="AA51" s="1">
        <v>88.373054504394531</v>
      </c>
      <c r="AB51" s="1">
        <v>13.15379810333252</v>
      </c>
      <c r="AC51" s="1">
        <v>-1.6251722574234009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1.1027652516084556</v>
      </c>
      <c r="AL51">
        <f>(U51-T51)/(1000-U51)*AK51</f>
        <v>2.7270697414663425E-2</v>
      </c>
      <c r="AM51">
        <f>(P51+273.15)</f>
        <v>298.80055084228513</v>
      </c>
      <c r="AN51">
        <f>(O51+273.15)</f>
        <v>299.26765098571775</v>
      </c>
      <c r="AO51">
        <f>(Y51*AG51+Z51*AH51)*AI51</f>
        <v>320.05538347120455</v>
      </c>
      <c r="AP51">
        <f>((AO51+0.00000010773*(AN51^4-AM51^4))-AL51*44100)/(L51*51.4+0.00000043092*AM51^3)</f>
        <v>-7.2197067727755728</v>
      </c>
      <c r="AQ51">
        <f>0.61365*EXP(17.502*J51/(240.97+J51))</f>
        <v>3.3051121931864396</v>
      </c>
      <c r="AR51">
        <f>AQ51*1000/AA51</f>
        <v>37.399546860995805</v>
      </c>
      <c r="AS51">
        <f>(AR51-U51)</f>
        <v>13.326644181552446</v>
      </c>
      <c r="AT51">
        <f>IF(D51,P51,(O51+P51)/2)</f>
        <v>25.884100914001465</v>
      </c>
      <c r="AU51">
        <f>0.61365*EXP(17.502*AT51/(240.97+AT51))</f>
        <v>3.3511865234784457</v>
      </c>
      <c r="AV51">
        <f>IF(AS51&lt;&gt;0,(1000-(AR51+U51)/2)/AS51*AL51,0)</f>
        <v>1.9834324957722789</v>
      </c>
      <c r="AW51">
        <f>U51*AA51/1000</f>
        <v>2.1273959405694329</v>
      </c>
      <c r="AX51">
        <f>(AU51-AW51)</f>
        <v>1.2237905829090128</v>
      </c>
      <c r="AY51">
        <f>1/(1.6/F51+1.37/N51)</f>
        <v>1.3281122438740951</v>
      </c>
      <c r="AZ51">
        <f>G51*AA51*0.001</f>
        <v>34.187901220610549</v>
      </c>
      <c r="BA51">
        <f>G51/S51</f>
        <v>0.98491141286717121</v>
      </c>
      <c r="BB51">
        <f>(1-AL51*AA51/AQ51/F51)*100</f>
        <v>80.272210641440694</v>
      </c>
      <c r="BC51">
        <f>(S51-E51/(N51/1.35))</f>
        <v>393.65581329810738</v>
      </c>
      <c r="BD51">
        <f>E51*BB51/100/BC51</f>
        <v>-5.6271531519401933E-3</v>
      </c>
    </row>
    <row r="52" spans="1:56" x14ac:dyDescent="0.25">
      <c r="A52" s="1" t="s">
        <v>1</v>
      </c>
      <c r="B52" s="1" t="s">
        <v>8170</v>
      </c>
    </row>
    <row r="53" spans="1:56" x14ac:dyDescent="0.25">
      <c r="A53" s="1" t="s">
        <v>1</v>
      </c>
      <c r="B53" s="1" t="s">
        <v>8169</v>
      </c>
    </row>
    <row r="54" spans="1:56" x14ac:dyDescent="0.25">
      <c r="A54" s="1" t="s">
        <v>1</v>
      </c>
      <c r="B54" s="1" t="s">
        <v>8168</v>
      </c>
    </row>
    <row r="55" spans="1:56" x14ac:dyDescent="0.25">
      <c r="A55" s="1" t="s">
        <v>1</v>
      </c>
      <c r="B55" s="1" t="s">
        <v>1886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8BBA2-8B5B-4EFD-9F1F-81F60BD2B636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8341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8340</v>
      </c>
    </row>
    <row r="12" spans="1:56" x14ac:dyDescent="0.25">
      <c r="A12" s="1" t="s">
        <v>1</v>
      </c>
      <c r="B12" s="1" t="s">
        <v>8339</v>
      </c>
    </row>
    <row r="13" spans="1:56" x14ac:dyDescent="0.25">
      <c r="A13" s="1" t="s">
        <v>1</v>
      </c>
      <c r="B13" s="1" t="s">
        <v>8338</v>
      </c>
    </row>
    <row r="14" spans="1:56" x14ac:dyDescent="0.25">
      <c r="A14" s="1" t="s">
        <v>1</v>
      </c>
      <c r="B14" s="1" t="s">
        <v>8337</v>
      </c>
    </row>
    <row r="15" spans="1:56" x14ac:dyDescent="0.25">
      <c r="A15" s="1" t="s">
        <v>1</v>
      </c>
      <c r="B15" s="1" t="s">
        <v>8336</v>
      </c>
    </row>
    <row r="16" spans="1:56" x14ac:dyDescent="0.25">
      <c r="A16" s="1" t="s">
        <v>1</v>
      </c>
      <c r="B16" s="1" t="s">
        <v>8335</v>
      </c>
    </row>
    <row r="17" spans="1:56" x14ac:dyDescent="0.25">
      <c r="A17" s="1" t="s">
        <v>1</v>
      </c>
      <c r="B17" s="1" t="s">
        <v>8334</v>
      </c>
    </row>
    <row r="18" spans="1:56" x14ac:dyDescent="0.25">
      <c r="A18" s="1">
        <v>1</v>
      </c>
      <c r="B18" s="1" t="s">
        <v>8333</v>
      </c>
      <c r="C18" s="1">
        <v>245.50000173225999</v>
      </c>
      <c r="D18" s="1">
        <v>0</v>
      </c>
      <c r="E18">
        <f>(R18-S18*(1000-T18)/(1000-U18))*AK18</f>
        <v>-9.5651118473650047</v>
      </c>
      <c r="F18">
        <f>IF(AV18&lt;&gt;0,1/(1/AV18-1/N18),0)</f>
        <v>2.8220853376642245</v>
      </c>
      <c r="G18">
        <f>((AY18-AL18/2)*S18-E18)/(AY18+AL18/2)</f>
        <v>399.85831494414458</v>
      </c>
      <c r="H18">
        <f>AL18*1000</f>
        <v>24.065129068533935</v>
      </c>
      <c r="I18">
        <f>(AQ18-AW18)</f>
        <v>1.2676595141387104</v>
      </c>
      <c r="J18">
        <f>(P18+AP18*D18)</f>
        <v>24.884050369262695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25.079530715942383</v>
      </c>
      <c r="P18" s="1">
        <v>24.884050369262695</v>
      </c>
      <c r="Q18" s="1">
        <v>25.100072860717773</v>
      </c>
      <c r="R18" s="1">
        <v>399.96539306640625</v>
      </c>
      <c r="S18" s="1">
        <v>399.9119873046875</v>
      </c>
      <c r="T18" s="1">
        <v>1.7573961988091469E-2</v>
      </c>
      <c r="U18" s="1">
        <v>21.399356842041016</v>
      </c>
      <c r="V18" s="1">
        <v>4.8586197197437286E-2</v>
      </c>
      <c r="W18" s="1">
        <v>59.162155151367188</v>
      </c>
      <c r="X18" s="1">
        <v>299.58404541015625</v>
      </c>
      <c r="Y18" s="1">
        <v>0.26899793744087219</v>
      </c>
      <c r="Z18" s="1">
        <v>9.87506103515625</v>
      </c>
      <c r="AA18" s="1">
        <v>88.325263977050781</v>
      </c>
      <c r="AB18" s="1">
        <v>2.1511008739471436</v>
      </c>
      <c r="AC18" s="1">
        <v>-1.6289007663726807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1.101411931654986</v>
      </c>
      <c r="AL18">
        <f>(U18-T18)/(1000-U18)*AK18</f>
        <v>2.4065129068533933E-2</v>
      </c>
      <c r="AM18">
        <f>(P18+273.15)</f>
        <v>298.03405036926267</v>
      </c>
      <c r="AN18">
        <f>(O18+273.15)</f>
        <v>298.22953071594236</v>
      </c>
      <c r="AO18">
        <f>(Y18*AG18+Z18*AH18)*AI18</f>
        <v>4.303966902852796E-2</v>
      </c>
      <c r="AP18">
        <f>((AO18+0.00000010773*(AN18^4-AM18^4))-AL18*44100)/(L18*51.4+0.00000043092*AM18^3)</f>
        <v>-8.7223029334019717</v>
      </c>
      <c r="AQ18">
        <f>0.61365*EXP(17.502*J18/(240.97+J18))</f>
        <v>3.1577633561510909</v>
      </c>
      <c r="AR18">
        <f>AQ18*1000/AA18</f>
        <v>35.75153035457172</v>
      </c>
      <c r="AS18">
        <f>(AR18-U18)</f>
        <v>14.352173512530705</v>
      </c>
      <c r="AT18">
        <f>IF(D18,P18,(O18+P18)/2)</f>
        <v>24.981790542602539</v>
      </c>
      <c r="AU18">
        <f>0.61365*EXP(17.502*AT18/(240.97+AT18))</f>
        <v>3.1762272694697473</v>
      </c>
      <c r="AV18">
        <f>IF(AS18&lt;&gt;0,(1000-(AR18+U18)/2)/AS18*AL18,0)</f>
        <v>1.6288443913905801</v>
      </c>
      <c r="AW18">
        <f>U18*AA18/1000</f>
        <v>1.8901038420123806</v>
      </c>
      <c r="AX18">
        <f>(AU18-AW18)</f>
        <v>1.2861234274573667</v>
      </c>
      <c r="AY18">
        <f>1/(1.6/F18+1.37/N18)</f>
        <v>1.0839084855921313</v>
      </c>
      <c r="AZ18">
        <f>G18*AA18*0.001</f>
        <v>35.31759122086028</v>
      </c>
      <c r="BA18">
        <f>G18/S18</f>
        <v>0.99986578956808803</v>
      </c>
      <c r="BB18">
        <f>(1-AL18*AA18/AQ18/F18)*100</f>
        <v>76.148076031860214</v>
      </c>
      <c r="BC18">
        <f>(S18-E18/(N18/1.35))</f>
        <v>403.26397356593668</v>
      </c>
      <c r="BD18">
        <f>E18*BB18/100/BC18</f>
        <v>-1.8061739008463751E-2</v>
      </c>
    </row>
    <row r="19" spans="1:56" x14ac:dyDescent="0.25">
      <c r="A19" s="1" t="s">
        <v>1</v>
      </c>
      <c r="B19" s="1" t="s">
        <v>8332</v>
      </c>
      <c r="K19" s="1">
        <v>2.72</v>
      </c>
    </row>
    <row r="20" spans="1:56" x14ac:dyDescent="0.25">
      <c r="A20" s="1" t="s">
        <v>1</v>
      </c>
      <c r="B20" s="1" t="s">
        <v>5120</v>
      </c>
      <c r="K20" s="1">
        <v>2.72</v>
      </c>
    </row>
    <row r="21" spans="1:56" x14ac:dyDescent="0.25">
      <c r="A21" s="1">
        <v>2</v>
      </c>
      <c r="B21" s="1" t="s">
        <v>8331</v>
      </c>
      <c r="C21" s="1">
        <v>452.50000173225999</v>
      </c>
      <c r="D21" s="1">
        <v>0</v>
      </c>
      <c r="E21">
        <f>(R21-S21*(1000-T21)/(1000-U21))*AK21</f>
        <v>-7.9978338646746092</v>
      </c>
      <c r="F21">
        <f>IF(AV21&lt;&gt;0,1/(1/AV21-1/N21),0)</f>
        <v>2.6035235139221564</v>
      </c>
      <c r="G21">
        <f>((AY21-AL21/2)*S21-E21)/(AY21+AL21/2)</f>
        <v>397.33713144381596</v>
      </c>
      <c r="H21">
        <f>AL21*1000</f>
        <v>23.714457861289798</v>
      </c>
      <c r="I21">
        <f>(AQ21-AW21)</f>
        <v>1.3097820291486391</v>
      </c>
      <c r="J21">
        <f>(P21+AP21*D21)</f>
        <v>24.965724945068359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25.107196807861328</v>
      </c>
      <c r="P21" s="1">
        <v>24.965724945068359</v>
      </c>
      <c r="Q21" s="1">
        <v>25.152626037597656</v>
      </c>
      <c r="R21" s="1">
        <v>400.05947875976563</v>
      </c>
      <c r="S21" s="1">
        <v>398.73553466796875</v>
      </c>
      <c r="T21" s="1">
        <v>1.7104983329772949E-2</v>
      </c>
      <c r="U21" s="1">
        <v>21.097356796264648</v>
      </c>
      <c r="V21" s="1">
        <v>4.7211091965436935E-2</v>
      </c>
      <c r="W21" s="1">
        <v>58.230358123779297</v>
      </c>
      <c r="X21" s="1">
        <v>299.53378295898438</v>
      </c>
      <c r="Y21" s="1">
        <v>25.73284912109375</v>
      </c>
      <c r="Z21" s="1">
        <v>10.569114685058594</v>
      </c>
      <c r="AA21" s="1">
        <v>88.324043273925781</v>
      </c>
      <c r="AB21" s="1">
        <v>2.0860998630523682</v>
      </c>
      <c r="AC21" s="1">
        <v>-1.6050701141357422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1.1012271432315599</v>
      </c>
      <c r="AL21">
        <f>(U21-T21)/(1000-U21)*AK21</f>
        <v>2.3714457861289798E-2</v>
      </c>
      <c r="AM21">
        <f>(P21+273.15)</f>
        <v>298.11572494506834</v>
      </c>
      <c r="AN21">
        <f>(O21+273.15)</f>
        <v>298.25719680786131</v>
      </c>
      <c r="AO21">
        <f>(Y21*AG21+Z21*AH21)*AI21</f>
        <v>4.1172557673471601</v>
      </c>
      <c r="AP21">
        <f>((AO21+0.00000010773*(AN21^4-AM21^4))-AL21*44100)/(L21*51.4+0.00000043092*AM21^3)</f>
        <v>-8.5657841129545851</v>
      </c>
      <c r="AQ21">
        <f>0.61365*EXP(17.502*J21/(240.97+J21))</f>
        <v>3.1731858837873701</v>
      </c>
      <c r="AR21">
        <f>AQ21*1000/AA21</f>
        <v>35.926637483591392</v>
      </c>
      <c r="AS21">
        <f>(AR21-U21)</f>
        <v>14.829280687326744</v>
      </c>
      <c r="AT21">
        <f>IF(D21,P21,(O21+P21)/2)</f>
        <v>25.036460876464844</v>
      </c>
      <c r="AU21">
        <f>0.61365*EXP(17.502*AT21/(240.97+AT21))</f>
        <v>3.1865960280327208</v>
      </c>
      <c r="AV21">
        <f>IF(AS21&lt;&gt;0,(1000-(AR21+U21)/2)/AS21*AL21,0)</f>
        <v>1.5535690363095318</v>
      </c>
      <c r="AW21">
        <f>U21*AA21/1000</f>
        <v>1.863403854638731</v>
      </c>
      <c r="AX21">
        <f>(AU21-AW21)</f>
        <v>1.3231921733939898</v>
      </c>
      <c r="AY21">
        <f>1/(1.6/F21+1.37/N21)</f>
        <v>1.0307341673321475</v>
      </c>
      <c r="AZ21">
        <f>G21*AA21*0.001</f>
        <v>35.094421991981136</v>
      </c>
      <c r="BA21">
        <f>G21/S21</f>
        <v>0.99649290544090274</v>
      </c>
      <c r="BB21">
        <f>(1-AL21*AA21/AQ21/F21)*100</f>
        <v>74.646663272806208</v>
      </c>
      <c r="BC21">
        <f>(S21-E21/(N21/1.35))</f>
        <v>401.53828592294002</v>
      </c>
      <c r="BD21">
        <f>E21*BB21/100/BC21</f>
        <v>-1.4868111767623215E-2</v>
      </c>
    </row>
    <row r="22" spans="1:56" x14ac:dyDescent="0.25">
      <c r="A22" s="1" t="s">
        <v>1</v>
      </c>
      <c r="B22" s="1" t="s">
        <v>8330</v>
      </c>
      <c r="K22" s="1">
        <v>2.72</v>
      </c>
    </row>
    <row r="23" spans="1:56" x14ac:dyDescent="0.25">
      <c r="A23" s="1" t="s">
        <v>1</v>
      </c>
      <c r="B23" s="1" t="s">
        <v>8329</v>
      </c>
      <c r="K23" s="1">
        <v>2.72</v>
      </c>
    </row>
    <row r="24" spans="1:56" x14ac:dyDescent="0.25">
      <c r="A24" s="1">
        <v>3</v>
      </c>
      <c r="B24" s="1" t="s">
        <v>5117</v>
      </c>
      <c r="C24" s="1">
        <v>658.50000173225999</v>
      </c>
      <c r="D24" s="1">
        <v>0</v>
      </c>
      <c r="E24">
        <f>(R24-S24*(1000-T24)/(1000-U24))*AK24</f>
        <v>-6.7371227903272368</v>
      </c>
      <c r="F24">
        <f>IF(AV24&lt;&gt;0,1/(1/AV24-1/N24),0)</f>
        <v>2.4397106297284807</v>
      </c>
      <c r="G24">
        <f>((AY24-AL24/2)*S24-E24)/(AY24+AL24/2)</f>
        <v>395.05204973520046</v>
      </c>
      <c r="H24">
        <f>AL24*1000</f>
        <v>23.331430740744526</v>
      </c>
      <c r="I24">
        <f>(AQ24-AW24)</f>
        <v>1.340410952574087</v>
      </c>
      <c r="J24">
        <f>(P24+AP24*D24)</f>
        <v>24.969657897949219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25.056188583374023</v>
      </c>
      <c r="P24" s="1">
        <v>24.969657897949219</v>
      </c>
      <c r="Q24" s="1">
        <v>25.141014099121094</v>
      </c>
      <c r="R24" s="1">
        <v>399.89584350585938</v>
      </c>
      <c r="S24" s="1">
        <v>397.59039306640625</v>
      </c>
      <c r="T24" s="1">
        <v>1.651383750140667E-2</v>
      </c>
      <c r="U24" s="1">
        <v>20.76011848449707</v>
      </c>
      <c r="V24" s="1">
        <v>4.5715771615505219E-2</v>
      </c>
      <c r="W24" s="1">
        <v>57.470882415771484</v>
      </c>
      <c r="X24" s="1">
        <v>299.58160400390625</v>
      </c>
      <c r="Y24" s="1">
        <v>49.499839782714844</v>
      </c>
      <c r="Z24" s="1">
        <v>10.400239944458008</v>
      </c>
      <c r="AA24" s="1">
        <v>88.319305419921875</v>
      </c>
      <c r="AB24" s="1">
        <v>2.051114559173584</v>
      </c>
      <c r="AC24" s="1">
        <v>-1.5876114368438721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1.1014029558967138</v>
      </c>
      <c r="AL24">
        <f>(U24-T24)/(1000-U24)*AK24</f>
        <v>2.3331430740744525E-2</v>
      </c>
      <c r="AM24">
        <f>(P24+273.15)</f>
        <v>298.1196578979492</v>
      </c>
      <c r="AN24">
        <f>(O24+273.15)</f>
        <v>298.206188583374</v>
      </c>
      <c r="AO24">
        <f>(Y24*AG24+Z24*AH24)*AI24</f>
        <v>7.919974188209153</v>
      </c>
      <c r="AP24">
        <f>((AO24+0.00000010773*(AN24^4-AM24^4))-AL24*44100)/(L24*51.4+0.00000043092*AM24^3)</f>
        <v>-8.4004921608796916</v>
      </c>
      <c r="AQ24">
        <f>0.61365*EXP(17.502*J24/(240.97+J24))</f>
        <v>3.1739301975601495</v>
      </c>
      <c r="AR24">
        <f>AQ24*1000/AA24</f>
        <v>35.936992285768326</v>
      </c>
      <c r="AS24">
        <f>(AR24-U24)</f>
        <v>15.176873801271256</v>
      </c>
      <c r="AT24">
        <f>IF(D24,P24,(O24+P24)/2)</f>
        <v>25.012923240661621</v>
      </c>
      <c r="AU24">
        <f>0.61365*EXP(17.502*AT24/(240.97+AT24))</f>
        <v>3.1821282669824074</v>
      </c>
      <c r="AV24">
        <f>IF(AS24&lt;&gt;0,(1000-(AR24+U24)/2)/AS24*AL24,0)</f>
        <v>1.4937212156483266</v>
      </c>
      <c r="AW24">
        <f>U24*AA24/1000</f>
        <v>1.8335192449860624</v>
      </c>
      <c r="AX24">
        <f>(AU24-AW24)</f>
        <v>1.3486090219963449</v>
      </c>
      <c r="AY24">
        <f>1/(1.6/F24+1.37/N24)</f>
        <v>0.98868356656886369</v>
      </c>
      <c r="AZ24">
        <f>G24*AA24*0.001</f>
        <v>34.89072263732934</v>
      </c>
      <c r="BA24">
        <f>G24/S24</f>
        <v>0.99361568243229192</v>
      </c>
      <c r="BB24">
        <f>(1-AL24*AA24/AQ24/F24)*100</f>
        <v>73.388991921813201</v>
      </c>
      <c r="BC24">
        <f>(S24-E24/(N24/1.35))</f>
        <v>399.95134225277116</v>
      </c>
      <c r="BD24">
        <f>E24*BB24/100/BC24</f>
        <v>-1.2362270051418071E-2</v>
      </c>
    </row>
    <row r="25" spans="1:56" x14ac:dyDescent="0.25">
      <c r="A25" s="1" t="s">
        <v>1</v>
      </c>
      <c r="B25" s="1" t="s">
        <v>8328</v>
      </c>
      <c r="K25" s="1">
        <v>2.72</v>
      </c>
    </row>
    <row r="26" spans="1:56" x14ac:dyDescent="0.25">
      <c r="A26" s="1" t="s">
        <v>1</v>
      </c>
      <c r="B26" s="1" t="s">
        <v>8327</v>
      </c>
      <c r="K26" s="1">
        <v>2.72</v>
      </c>
    </row>
    <row r="27" spans="1:56" x14ac:dyDescent="0.25">
      <c r="A27" s="1">
        <v>4</v>
      </c>
      <c r="B27" s="1" t="s">
        <v>8326</v>
      </c>
      <c r="C27" s="1">
        <v>865.50000173225999</v>
      </c>
      <c r="D27" s="1">
        <v>0</v>
      </c>
      <c r="E27">
        <f>(R27-S27*(1000-T27)/(1000-U27))*AK27</f>
        <v>-5.3841551533856924</v>
      </c>
      <c r="F27">
        <f>IF(AV27&lt;&gt;0,1/(1/AV27-1/N27),0)</f>
        <v>2.3741945825806781</v>
      </c>
      <c r="G27">
        <f>((AY27-AL27/2)*S27-E27)/(AY27+AL27/2)</f>
        <v>392.66937198859961</v>
      </c>
      <c r="H27">
        <f>AL27*1000</f>
        <v>23.125686124435152</v>
      </c>
      <c r="I27">
        <f>(AQ27-AW27)</f>
        <v>1.3511599165909653</v>
      </c>
      <c r="J27">
        <f>(P27+AP27*D27)</f>
        <v>24.941274642944336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25.018844604492188</v>
      </c>
      <c r="P27" s="1">
        <v>24.941274642944336</v>
      </c>
      <c r="Q27" s="1">
        <v>25.109519958496094</v>
      </c>
      <c r="R27" s="1">
        <v>399.9578857421875</v>
      </c>
      <c r="S27" s="1">
        <v>396.52102661132813</v>
      </c>
      <c r="T27" s="1">
        <v>1.5449295751750469E-2</v>
      </c>
      <c r="U27" s="1">
        <v>20.578323364257813</v>
      </c>
      <c r="V27" s="1">
        <v>4.2862623929977417E-2</v>
      </c>
      <c r="W27" s="1">
        <v>57.092632293701172</v>
      </c>
      <c r="X27" s="1">
        <v>299.60525512695313</v>
      </c>
      <c r="Y27" s="1">
        <v>101.32085418701172</v>
      </c>
      <c r="Z27" s="1">
        <v>11.238368988037109</v>
      </c>
      <c r="AA27" s="1">
        <v>88.316337585449219</v>
      </c>
      <c r="AB27" s="1">
        <v>2.0878241062164307</v>
      </c>
      <c r="AC27" s="1">
        <v>-1.5863438844680786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1.1014899085549745</v>
      </c>
      <c r="AL27">
        <f>(U27-T27)/(1000-U27)*AK27</f>
        <v>2.3125686124435153E-2</v>
      </c>
      <c r="AM27">
        <f>(P27+273.15)</f>
        <v>298.09127464294431</v>
      </c>
      <c r="AN27">
        <f>(O27+273.15)</f>
        <v>298.16884460449216</v>
      </c>
      <c r="AO27">
        <f>(Y27*AG27+Z27*AH27)*AI27</f>
        <v>16.211336307570264</v>
      </c>
      <c r="AP27">
        <f>((AO27+0.00000010773*(AN27^4-AM27^4))-AL27*44100)/(L27*51.4+0.00000043092*AM27^3)</f>
        <v>-8.2585486013510661</v>
      </c>
      <c r="AQ27">
        <f>0.61365*EXP(17.502*J27/(240.97+J27))</f>
        <v>3.1685620697712955</v>
      </c>
      <c r="AR27">
        <f>AQ27*1000/AA27</f>
        <v>35.877416980811716</v>
      </c>
      <c r="AS27">
        <f>(AR27-U27)</f>
        <v>15.299093616553904</v>
      </c>
      <c r="AT27">
        <f>IF(D27,P27,(O27+P27)/2)</f>
        <v>24.980059623718262</v>
      </c>
      <c r="AU27">
        <f>0.61365*EXP(17.502*AT27/(240.97+AT27))</f>
        <v>3.1758994660190223</v>
      </c>
      <c r="AV27">
        <f>IF(AS27&lt;&gt;0,(1000-(AR27+U27)/2)/AS27*AL27,0)</f>
        <v>1.4689038332668098</v>
      </c>
      <c r="AW27">
        <f>U27*AA27/1000</f>
        <v>1.8174021531803302</v>
      </c>
      <c r="AX27">
        <f>(AU27-AW27)</f>
        <v>1.3584973128386921</v>
      </c>
      <c r="AY27">
        <f>1/(1.6/F27+1.37/N27)</f>
        <v>0.97130452708762605</v>
      </c>
      <c r="AZ27">
        <f>G27*AA27*0.001</f>
        <v>34.679120816011498</v>
      </c>
      <c r="BA27">
        <f>G27/S27</f>
        <v>0.99028637987840196</v>
      </c>
      <c r="BB27">
        <f>(1-AL27*AA27/AQ27/F27)*100</f>
        <v>72.850792989227614</v>
      </c>
      <c r="BC27">
        <f>(S27-E27/(N27/1.35))</f>
        <v>398.40784345054306</v>
      </c>
      <c r="BD27">
        <f>E27*BB27/100/BC27</f>
        <v>-9.8451870099760079E-3</v>
      </c>
    </row>
    <row r="28" spans="1:56" x14ac:dyDescent="0.25">
      <c r="A28" s="1" t="s">
        <v>1</v>
      </c>
      <c r="B28" s="1" t="s">
        <v>8325</v>
      </c>
      <c r="K28" s="1">
        <v>2.72</v>
      </c>
    </row>
    <row r="29" spans="1:56" x14ac:dyDescent="0.25">
      <c r="A29" s="1" t="s">
        <v>1</v>
      </c>
      <c r="B29" s="1" t="s">
        <v>8324</v>
      </c>
      <c r="K29" s="1">
        <v>2.72</v>
      </c>
    </row>
    <row r="30" spans="1:56" x14ac:dyDescent="0.25">
      <c r="A30" s="1">
        <v>5</v>
      </c>
      <c r="B30" s="1" t="s">
        <v>8323</v>
      </c>
      <c r="C30" s="1">
        <v>1072.50000173226</v>
      </c>
      <c r="D30" s="1">
        <v>0</v>
      </c>
      <c r="E30">
        <f>(R30-S30*(1000-T30)/(1000-U30))*AK30</f>
        <v>-4.4666975878946831</v>
      </c>
      <c r="F30">
        <f>IF(AV30&lt;&gt;0,1/(1/AV30-1/N30),0)</f>
        <v>2.3504115840633335</v>
      </c>
      <c r="G30">
        <f>((AY30-AL30/2)*S30-E30)/(AY30+AL30/2)</f>
        <v>391.0070986921383</v>
      </c>
      <c r="H30">
        <f>AL30*1000</f>
        <v>23.054115289395703</v>
      </c>
      <c r="I30">
        <f>(AQ30-AW30)</f>
        <v>1.3554548538969389</v>
      </c>
      <c r="J30">
        <f>(P30+AP30*D30)</f>
        <v>24.935588836669922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24.992338180541992</v>
      </c>
      <c r="P30" s="1">
        <v>24.935588836669922</v>
      </c>
      <c r="Q30" s="1">
        <v>25.079782485961914</v>
      </c>
      <c r="R30" s="1">
        <v>400.00567626953125</v>
      </c>
      <c r="S30" s="1">
        <v>395.77706909179688</v>
      </c>
      <c r="T30" s="1">
        <v>1.6349922865629196E-2</v>
      </c>
      <c r="U30" s="1">
        <v>20.517627716064453</v>
      </c>
      <c r="V30" s="1">
        <v>4.5432843267917633E-2</v>
      </c>
      <c r="W30" s="1">
        <v>57.01397705078125</v>
      </c>
      <c r="X30" s="1">
        <v>299.59396362304688</v>
      </c>
      <c r="Y30" s="1">
        <v>151.12294006347656</v>
      </c>
      <c r="Z30" s="1">
        <v>10.028520584106445</v>
      </c>
      <c r="AA30" s="1">
        <v>88.315902709960938</v>
      </c>
      <c r="AB30" s="1">
        <v>2.0820958614349365</v>
      </c>
      <c r="AC30" s="1">
        <v>-1.5805538892745972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1.1014483956729662</v>
      </c>
      <c r="AL30">
        <f>(U30-T30)/(1000-U30)*AK30</f>
        <v>2.3054115289395702E-2</v>
      </c>
      <c r="AM30">
        <f>(P30+273.15)</f>
        <v>298.0855888366699</v>
      </c>
      <c r="AN30">
        <f>(O30+273.15)</f>
        <v>298.14233818054197</v>
      </c>
      <c r="AO30">
        <f>(Y30*AG30+Z30*AH30)*AI30</f>
        <v>24.1796698696985</v>
      </c>
      <c r="AP30">
        <f>((AO30+0.00000010773*(AN30^4-AM30^4))-AL30*44100)/(L30*51.4+0.00000043092*AM30^3)</f>
        <v>-8.1689298954229876</v>
      </c>
      <c r="AQ30">
        <f>0.61365*EXP(17.502*J30/(240.97+J30))</f>
        <v>3.1674876671080852</v>
      </c>
      <c r="AR30">
        <f>AQ30*1000/AA30</f>
        <v>35.865428194857053</v>
      </c>
      <c r="AS30">
        <f>(AR30-U30)</f>
        <v>15.3478004787926</v>
      </c>
      <c r="AT30">
        <f>IF(D30,P30,(O30+P30)/2)</f>
        <v>24.963963508605957</v>
      </c>
      <c r="AU30">
        <f>0.61365*EXP(17.502*AT30/(240.97+AT30))</f>
        <v>3.1728525803028713</v>
      </c>
      <c r="AV30">
        <f>IF(AS30&lt;&gt;0,(1000-(AR30+U30)/2)/AS30*AL30,0)</f>
        <v>1.4597651686105846</v>
      </c>
      <c r="AW30">
        <f>U30*AA30/1000</f>
        <v>1.8120328132111463</v>
      </c>
      <c r="AX30">
        <f>(AU30-AW30)</f>
        <v>1.360819767091725</v>
      </c>
      <c r="AY30">
        <f>1/(1.6/F30+1.37/N30)</f>
        <v>0.96491350730726155</v>
      </c>
      <c r="AZ30">
        <f>G30*AA30*0.001</f>
        <v>34.532144886998985</v>
      </c>
      <c r="BA30">
        <f>G30/S30</f>
        <v>0.98794783535437158</v>
      </c>
      <c r="BB30">
        <f>(1-AL30*AA30/AQ30/F30)*100</f>
        <v>72.651814213770422</v>
      </c>
      <c r="BC30">
        <f>(S30-E30/(N30/1.35))</f>
        <v>397.34237320812065</v>
      </c>
      <c r="BD30">
        <f>E30*BB30/100/BC30</f>
        <v>-8.1671048744365003E-3</v>
      </c>
    </row>
    <row r="31" spans="1:56" x14ac:dyDescent="0.25">
      <c r="A31" s="1" t="s">
        <v>1</v>
      </c>
      <c r="B31" s="1" t="s">
        <v>8322</v>
      </c>
      <c r="K31" s="1">
        <v>2.72</v>
      </c>
    </row>
    <row r="32" spans="1:56" x14ac:dyDescent="0.25">
      <c r="A32" s="1" t="s">
        <v>1</v>
      </c>
      <c r="B32" s="1" t="s">
        <v>8321</v>
      </c>
      <c r="K32" s="1">
        <v>2.72</v>
      </c>
    </row>
    <row r="33" spans="1:56" x14ac:dyDescent="0.25">
      <c r="A33" s="1">
        <v>6</v>
      </c>
      <c r="B33" s="1" t="s">
        <v>8320</v>
      </c>
      <c r="C33" s="1">
        <v>1278.50000173226</v>
      </c>
      <c r="D33" s="1">
        <v>0</v>
      </c>
      <c r="E33">
        <f>(R33-S33*(1000-T33)/(1000-U33))*AK33</f>
        <v>-3.212020265733694</v>
      </c>
      <c r="F33">
        <f>IF(AV33&lt;&gt;0,1/(1/AV33-1/N33),0)</f>
        <v>2.4400477654062915</v>
      </c>
      <c r="G33">
        <f>((AY33-AL33/2)*S33-E33)/(AY33+AL33/2)</f>
        <v>388.51075772204365</v>
      </c>
      <c r="H33">
        <f>AL33*1000</f>
        <v>23.282438753596157</v>
      </c>
      <c r="I33">
        <f>(AQ33-AW33)</f>
        <v>1.3374703142334861</v>
      </c>
      <c r="J33">
        <f>(P33+AP33*D33)</f>
        <v>24.933441162109375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25.014724731445313</v>
      </c>
      <c r="P33" s="1">
        <v>24.933441162109375</v>
      </c>
      <c r="Q33" s="1">
        <v>25.090923309326172</v>
      </c>
      <c r="R33" s="1">
        <v>399.90338134765625</v>
      </c>
      <c r="S33" s="1">
        <v>394.48074340820313</v>
      </c>
      <c r="T33" s="1">
        <v>1.6183847561478615E-2</v>
      </c>
      <c r="U33" s="1">
        <v>20.717329025268555</v>
      </c>
      <c r="V33" s="1">
        <v>4.4909954071044922E-2</v>
      </c>
      <c r="W33" s="1">
        <v>57.490303039550781</v>
      </c>
      <c r="X33" s="1">
        <v>299.57879638671875</v>
      </c>
      <c r="Y33" s="1">
        <v>301.11163330078125</v>
      </c>
      <c r="Z33" s="1">
        <v>11.267230987548828</v>
      </c>
      <c r="AA33" s="1">
        <v>88.313102722167969</v>
      </c>
      <c r="AB33" s="1">
        <v>2.1992406845092773</v>
      </c>
      <c r="AC33" s="1">
        <v>-1.5985119342803955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1.1013926337747009</v>
      </c>
      <c r="AL33">
        <f>(U33-T33)/(1000-U33)*AK33</f>
        <v>2.3282438753596157E-2</v>
      </c>
      <c r="AM33">
        <f>(P33+273.15)</f>
        <v>298.08344116210935</v>
      </c>
      <c r="AN33">
        <f>(O33+273.15)</f>
        <v>298.16472473144529</v>
      </c>
      <c r="AO33">
        <f>(Y33*AG33+Z33*AH33)*AI33</f>
        <v>48.177860251265884</v>
      </c>
      <c r="AP33">
        <f>((AO33+0.00000010773*(AN33^4-AM33^4))-AL33*44100)/(L33*51.4+0.00000043092*AM33^3)</f>
        <v>-8.0519185684949104</v>
      </c>
      <c r="AQ33">
        <f>0.61365*EXP(17.502*J33/(240.97+J33))</f>
        <v>3.1670819205709799</v>
      </c>
      <c r="AR33">
        <f>AQ33*1000/AA33</f>
        <v>35.86197090747207</v>
      </c>
      <c r="AS33">
        <f>(AR33-U33)</f>
        <v>15.144641882203516</v>
      </c>
      <c r="AT33">
        <f>IF(D33,P33,(O33+P33)/2)</f>
        <v>24.974082946777344</v>
      </c>
      <c r="AU33">
        <f>0.61365*EXP(17.502*AT33/(240.97+AT33))</f>
        <v>3.1747678231920538</v>
      </c>
      <c r="AV33">
        <f>IF(AS33&lt;&gt;0,(1000-(AR33+U33)/2)/AS33*AL33,0)</f>
        <v>1.4938475856255606</v>
      </c>
      <c r="AW33">
        <f>U33*AA33/1000</f>
        <v>1.8296116063374939</v>
      </c>
      <c r="AX33">
        <f>(AU33-AW33)</f>
        <v>1.3451562168545599</v>
      </c>
      <c r="AY33">
        <f>1/(1.6/F33+1.37/N33)</f>
        <v>0.98877214777533284</v>
      </c>
      <c r="AZ33">
        <f>G33*AA33*0.001</f>
        <v>34.310590455374154</v>
      </c>
      <c r="BA33">
        <f>G33/S33</f>
        <v>0.98486621771552019</v>
      </c>
      <c r="BB33">
        <f>(1-AL33*AA33/AQ33/F33)*100</f>
        <v>73.392995242000552</v>
      </c>
      <c r="BC33">
        <f>(S33-E33/(N33/1.35))</f>
        <v>395.60635991676065</v>
      </c>
      <c r="BD33">
        <f>E33*BB33/100/BC33</f>
        <v>-5.9589483882363332E-3</v>
      </c>
    </row>
    <row r="34" spans="1:56" x14ac:dyDescent="0.25">
      <c r="A34" s="1" t="s">
        <v>1</v>
      </c>
      <c r="B34" s="1" t="s">
        <v>8319</v>
      </c>
      <c r="K34" s="1">
        <v>2.72</v>
      </c>
    </row>
    <row r="35" spans="1:56" x14ac:dyDescent="0.25">
      <c r="A35" s="1" t="s">
        <v>1</v>
      </c>
      <c r="B35" s="1" t="s">
        <v>8318</v>
      </c>
      <c r="K35" s="1">
        <v>2.72</v>
      </c>
    </row>
    <row r="36" spans="1:56" x14ac:dyDescent="0.25">
      <c r="A36" s="1">
        <v>7</v>
      </c>
      <c r="B36" s="1" t="s">
        <v>8317</v>
      </c>
      <c r="C36" s="1">
        <v>1485.50000173226</v>
      </c>
      <c r="D36" s="1">
        <v>0</v>
      </c>
      <c r="E36">
        <f>(R36-S36*(1000-T36)/(1000-U36))*AK36</f>
        <v>-2.4718672708667393</v>
      </c>
      <c r="F36">
        <f>IF(AV36&lt;&gt;0,1/(1/AV36-1/N36),0)</f>
        <v>2.5893826225640666</v>
      </c>
      <c r="G36">
        <f>((AY36-AL36/2)*S36-E36)/(AY36+AL36/2)</f>
        <v>387.2580963339135</v>
      </c>
      <c r="H36">
        <f>AL36*1000</f>
        <v>23.659429456942135</v>
      </c>
      <c r="I36">
        <f>(AQ36-AW36)</f>
        <v>1.3108738398313204</v>
      </c>
      <c r="J36">
        <f>(P36+AP36*D36)</f>
        <v>24.94462776184082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25.051860809326172</v>
      </c>
      <c r="P36" s="1">
        <v>24.94462776184082</v>
      </c>
      <c r="Q36" s="1">
        <v>25.122020721435547</v>
      </c>
      <c r="R36" s="1">
        <v>400.0626220703125</v>
      </c>
      <c r="S36" s="1">
        <v>393.84738159179688</v>
      </c>
      <c r="T36" s="1">
        <v>1.6355445608496666E-2</v>
      </c>
      <c r="U36" s="1">
        <v>21.042884826660156</v>
      </c>
      <c r="V36" s="1">
        <v>4.5284803956747055E-2</v>
      </c>
      <c r="W36" s="1">
        <v>58.263339996337891</v>
      </c>
      <c r="X36" s="1">
        <v>299.61892700195313</v>
      </c>
      <c r="Y36" s="1">
        <v>499.02325439453125</v>
      </c>
      <c r="Z36" s="1">
        <v>11.117851257324219</v>
      </c>
      <c r="AA36" s="1">
        <v>88.311180114746094</v>
      </c>
      <c r="AB36" s="1">
        <v>2.2232747077941895</v>
      </c>
      <c r="AC36" s="1">
        <v>-1.612802267074585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1.1015401728012979</v>
      </c>
      <c r="AL36">
        <f>(U36-T36)/(1000-U36)*AK36</f>
        <v>2.3659429456942136E-2</v>
      </c>
      <c r="AM36">
        <f>(P36+273.15)</f>
        <v>298.0946277618408</v>
      </c>
      <c r="AN36">
        <f>(O36+273.15)</f>
        <v>298.20186080932615</v>
      </c>
      <c r="AO36">
        <f>(Y36*AG36+Z36*AH36)*AI36</f>
        <v>79.843718918478771</v>
      </c>
      <c r="AP36">
        <f>((AO36+0.00000010773*(AN36^4-AM36^4))-AL36*44100)/(L36*51.4+0.00000043092*AM36^3)</f>
        <v>-7.925517927975525</v>
      </c>
      <c r="AQ36">
        <f>0.61365*EXP(17.502*J36/(240.97+J36))</f>
        <v>3.1691958318923632</v>
      </c>
      <c r="AR36">
        <f>AQ36*1000/AA36</f>
        <v>35.886688727004959</v>
      </c>
      <c r="AS36">
        <f>(AR36-U36)</f>
        <v>14.843803900344803</v>
      </c>
      <c r="AT36">
        <f>IF(D36,P36,(O36+P36)/2)</f>
        <v>24.998244285583496</v>
      </c>
      <c r="AU36">
        <f>0.61365*EXP(17.502*AT36/(240.97+AT36))</f>
        <v>3.1793447753175612</v>
      </c>
      <c r="AV36">
        <f>IF(AS36&lt;&gt;0,(1000-(AR36+U36)/2)/AS36*AL36,0)</f>
        <v>1.5485228042964669</v>
      </c>
      <c r="AW36">
        <f>U36*AA36/1000</f>
        <v>1.8583219920610428</v>
      </c>
      <c r="AX36">
        <f>(AU36-AW36)</f>
        <v>1.3210227832565185</v>
      </c>
      <c r="AY36">
        <f>1/(1.6/F36+1.37/N36)</f>
        <v>1.0271808611932338</v>
      </c>
      <c r="AZ36">
        <f>G36*AA36*0.001</f>
        <v>34.19921949623793</v>
      </c>
      <c r="BA36">
        <f>G36/S36</f>
        <v>0.98326944505444791</v>
      </c>
      <c r="BB36">
        <f>(1-AL36*AA36/AQ36/F36)*100</f>
        <v>74.539047267574134</v>
      </c>
      <c r="BC36">
        <f>(S36-E36/(N36/1.35))</f>
        <v>394.71361977738167</v>
      </c>
      <c r="BD36">
        <f>E36*BB36/100/BC36</f>
        <v>-4.6679572761188894E-3</v>
      </c>
    </row>
    <row r="37" spans="1:56" x14ac:dyDescent="0.25">
      <c r="A37" s="1" t="s">
        <v>1</v>
      </c>
      <c r="B37" s="1" t="s">
        <v>8316</v>
      </c>
      <c r="K37" s="1">
        <v>2.72</v>
      </c>
    </row>
    <row r="38" spans="1:56" x14ac:dyDescent="0.25">
      <c r="A38" s="1" t="s">
        <v>1</v>
      </c>
      <c r="B38" s="1" t="s">
        <v>8315</v>
      </c>
      <c r="K38" s="1">
        <v>2.72</v>
      </c>
    </row>
    <row r="39" spans="1:56" x14ac:dyDescent="0.25">
      <c r="A39" s="1">
        <v>8</v>
      </c>
      <c r="B39" s="1" t="s">
        <v>8314</v>
      </c>
      <c r="C39" s="1">
        <v>1691.50000173226</v>
      </c>
      <c r="D39" s="1">
        <v>0</v>
      </c>
      <c r="E39">
        <f>(R39-S39*(1000-T39)/(1000-U39))*AK39</f>
        <v>-2.2435056183402979</v>
      </c>
      <c r="F39">
        <f>IF(AV39&lt;&gt;0,1/(1/AV39-1/N39),0)</f>
        <v>2.8164250351087809</v>
      </c>
      <c r="G39">
        <f>((AY39-AL39/2)*S39-E39)/(AY39+AL39/2)</f>
        <v>386.61166077650353</v>
      </c>
      <c r="H39">
        <f>AL39*1000</f>
        <v>24.254857628473133</v>
      </c>
      <c r="I39">
        <f>(AQ39-AW39)</f>
        <v>1.2786405580344775</v>
      </c>
      <c r="J39">
        <f>(P39+AP39*D39)</f>
        <v>25.014684677124023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25.117544174194336</v>
      </c>
      <c r="P39" s="1">
        <v>25.014684677124023</v>
      </c>
      <c r="Q39" s="1">
        <v>25.172121047973633</v>
      </c>
      <c r="R39" s="1">
        <v>399.8980712890625</v>
      </c>
      <c r="S39" s="1">
        <v>393.27590942382813</v>
      </c>
      <c r="T39" s="1">
        <v>1.6005028039216995E-2</v>
      </c>
      <c r="U39" s="1">
        <v>21.558088302612305</v>
      </c>
      <c r="V39" s="1">
        <v>4.4141519814729691E-2</v>
      </c>
      <c r="W39" s="1">
        <v>59.456737518310547</v>
      </c>
      <c r="X39" s="1">
        <v>299.65048217773438</v>
      </c>
      <c r="Y39" s="1">
        <v>749.2568359375</v>
      </c>
      <c r="Z39" s="1">
        <v>10.096529960632324</v>
      </c>
      <c r="AA39" s="1">
        <v>88.311256408691406</v>
      </c>
      <c r="AB39" s="1">
        <v>2.4242146015167236</v>
      </c>
      <c r="AC39" s="1">
        <v>-1.6474026441574097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1.1016561844769643</v>
      </c>
      <c r="AL39">
        <f>(U39-T39)/(1000-U39)*AK39</f>
        <v>2.4254857628473132E-2</v>
      </c>
      <c r="AM39">
        <f>(P39+273.15)</f>
        <v>298.164684677124</v>
      </c>
      <c r="AN39">
        <f>(O39+273.15)</f>
        <v>298.26754417419431</v>
      </c>
      <c r="AO39">
        <f>(Y39*AG39+Z39*AH39)*AI39</f>
        <v>119.88109107044875</v>
      </c>
      <c r="AP39">
        <f>((AO39+0.00000010773*(AN39^4-AM39^4))-AL39*44100)/(L39*51.4+0.00000043092*AM39^3)</f>
        <v>-7.8119222828086174</v>
      </c>
      <c r="AQ39">
        <f>0.61365*EXP(17.502*J39/(240.97+J39))</f>
        <v>3.1824624218076836</v>
      </c>
      <c r="AR39">
        <f>AQ39*1000/AA39</f>
        <v>36.036883079544459</v>
      </c>
      <c r="AS39">
        <f>(AR39-U39)</f>
        <v>14.478794776932155</v>
      </c>
      <c r="AT39">
        <f>IF(D39,P39,(O39+P39)/2)</f>
        <v>25.06611442565918</v>
      </c>
      <c r="AU39">
        <f>0.61365*EXP(17.502*AT39/(240.97+AT39))</f>
        <v>3.1922324743402273</v>
      </c>
      <c r="AV39">
        <f>IF(AS39&lt;&gt;0,(1000-(AR39+U39)/2)/AS39*AL39,0)</f>
        <v>1.6269571518831407</v>
      </c>
      <c r="AW39">
        <f>U39*AA39/1000</f>
        <v>1.9038218637732061</v>
      </c>
      <c r="AX39">
        <f>(AU39-AW39)</f>
        <v>1.2884106105670212</v>
      </c>
      <c r="AY39">
        <f>1/(1.6/F39+1.37/N39)</f>
        <v>1.0825714576643934</v>
      </c>
      <c r="AZ39">
        <f>G39*AA39*0.001</f>
        <v>34.142161505423829</v>
      </c>
      <c r="BA39">
        <f>G39/S39</f>
        <v>0.98305452104328461</v>
      </c>
      <c r="BB39">
        <f>(1-AL39*AA39/AQ39/F39)*100</f>
        <v>76.102453631833541</v>
      </c>
      <c r="BC39">
        <f>(S39-E39/(N39/1.35))</f>
        <v>394.06212082728217</v>
      </c>
      <c r="BD39">
        <f>E39*BB39/100/BC39</f>
        <v>-4.3327250519299325E-3</v>
      </c>
    </row>
    <row r="40" spans="1:56" x14ac:dyDescent="0.25">
      <c r="A40" s="1" t="s">
        <v>1</v>
      </c>
      <c r="B40" s="1" t="s">
        <v>8313</v>
      </c>
      <c r="K40" s="1">
        <v>2.72</v>
      </c>
    </row>
    <row r="41" spans="1:56" x14ac:dyDescent="0.25">
      <c r="A41" s="1" t="s">
        <v>1</v>
      </c>
      <c r="B41" s="1" t="s">
        <v>8312</v>
      </c>
      <c r="K41" s="1">
        <v>2.72</v>
      </c>
    </row>
    <row r="42" spans="1:56" x14ac:dyDescent="0.25">
      <c r="A42" s="1">
        <v>9</v>
      </c>
      <c r="B42" s="1" t="s">
        <v>8311</v>
      </c>
      <c r="C42" s="1">
        <v>1899.0000017210841</v>
      </c>
      <c r="D42" s="1">
        <v>0</v>
      </c>
      <c r="E42">
        <f>(R42-S42*(1000-T42)/(1000-U42))*AK42</f>
        <v>-2.1087576080587134</v>
      </c>
      <c r="F42">
        <f>IF(AV42&lt;&gt;0,1/(1/AV42-1/N42),0)</f>
        <v>3.1175955434174343</v>
      </c>
      <c r="G42">
        <f>((AY42-AL42/2)*S42-E42)/(AY42+AL42/2)</f>
        <v>386.3039597806669</v>
      </c>
      <c r="H42">
        <f>AL42*1000</f>
        <v>24.871392955852496</v>
      </c>
      <c r="I42">
        <f>(AQ42-AW42)</f>
        <v>1.2375580140999796</v>
      </c>
      <c r="J42">
        <f>(P42+AP42*D42)</f>
        <v>25.047901153564453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25.185657501220703</v>
      </c>
      <c r="P42" s="1">
        <v>25.047901153564453</v>
      </c>
      <c r="Q42" s="1">
        <v>25.229852676391602</v>
      </c>
      <c r="R42" s="1">
        <v>399.84686279296875</v>
      </c>
      <c r="S42" s="1">
        <v>392.8907470703125</v>
      </c>
      <c r="T42" s="1">
        <v>1.6910336911678314E-2</v>
      </c>
      <c r="U42" s="1">
        <v>22.095211029052734</v>
      </c>
      <c r="V42" s="1">
        <v>4.6448495239019394E-2</v>
      </c>
      <c r="W42" s="1">
        <v>60.690055847167969</v>
      </c>
      <c r="X42" s="1">
        <v>299.64010620117188</v>
      </c>
      <c r="Y42" s="1">
        <v>1000.1866455078125</v>
      </c>
      <c r="Z42" s="1">
        <v>10.326925277709961</v>
      </c>
      <c r="AA42" s="1">
        <v>88.309249877929688</v>
      </c>
      <c r="AB42" s="1">
        <v>2.590782642364502</v>
      </c>
      <c r="AC42" s="1">
        <v>-1.6817306280136108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1.1016180375043081</v>
      </c>
      <c r="AL42">
        <f>(U42-T42)/(1000-U42)*AK42</f>
        <v>2.4871392955852497E-2</v>
      </c>
      <c r="AM42">
        <f>(P42+273.15)</f>
        <v>298.19790115356443</v>
      </c>
      <c r="AN42">
        <f>(O42+273.15)</f>
        <v>298.33565750122068</v>
      </c>
      <c r="AO42">
        <f>(Y42*AG42+Z42*AH42)*AI42</f>
        <v>160.02985970430382</v>
      </c>
      <c r="AP42">
        <f>((AO42+0.00000010773*(AN42^4-AM42^4))-AL42*44100)/(L42*51.4+0.00000043092*AM42^3)</f>
        <v>-7.7016624025663063</v>
      </c>
      <c r="AQ42">
        <f>0.61365*EXP(17.502*J42/(240.97+J42))</f>
        <v>3.1887695259701854</v>
      </c>
      <c r="AR42">
        <f>AQ42*1000/AA42</f>
        <v>36.109122548068719</v>
      </c>
      <c r="AS42">
        <f>(AR42-U42)</f>
        <v>14.013911519015984</v>
      </c>
      <c r="AT42">
        <f>IF(D42,P42,(O42+P42)/2)</f>
        <v>25.116779327392578</v>
      </c>
      <c r="AU42">
        <f>0.61365*EXP(17.502*AT42/(240.97+AT42))</f>
        <v>3.2018828475262877</v>
      </c>
      <c r="AV42">
        <f>IF(AS42&lt;&gt;0,(1000-(AR42+U42)/2)/AS42*AL42,0)</f>
        <v>1.7231150273084512</v>
      </c>
      <c r="AW42">
        <f>U42*AA42/1000</f>
        <v>1.9512115118702058</v>
      </c>
      <c r="AX42">
        <f>(AU42-AW42)</f>
        <v>1.2506713356560819</v>
      </c>
      <c r="AY42">
        <f>1/(1.6/F42+1.37/N42)</f>
        <v>1.1509512802188255</v>
      </c>
      <c r="AZ42">
        <f>G42*AA42*0.001</f>
        <v>34.114212913104616</v>
      </c>
      <c r="BA42">
        <f>G42/S42</f>
        <v>0.98323506639247271</v>
      </c>
      <c r="BB42">
        <f>(1-AL42*AA42/AQ42/F42)*100</f>
        <v>77.906556935421804</v>
      </c>
      <c r="BC42">
        <f>(S42-E42/(N42/1.35))</f>
        <v>393.62973754353573</v>
      </c>
      <c r="BD42">
        <f>E42*BB42/100/BC42</f>
        <v>-4.17361873318984E-3</v>
      </c>
    </row>
    <row r="43" spans="1:56" x14ac:dyDescent="0.25">
      <c r="A43" s="1" t="s">
        <v>1</v>
      </c>
      <c r="B43" s="1" t="s">
        <v>8310</v>
      </c>
      <c r="K43" s="1">
        <v>2.72</v>
      </c>
    </row>
    <row r="44" spans="1:56" x14ac:dyDescent="0.25">
      <c r="A44" s="1" t="s">
        <v>1</v>
      </c>
      <c r="B44" s="1" t="s">
        <v>8309</v>
      </c>
      <c r="K44" s="1">
        <v>2.72</v>
      </c>
    </row>
    <row r="45" spans="1:56" x14ac:dyDescent="0.25">
      <c r="A45" s="1">
        <v>10</v>
      </c>
      <c r="B45" s="1" t="s">
        <v>8308</v>
      </c>
      <c r="C45" s="1">
        <v>2106.0000017210841</v>
      </c>
      <c r="D45" s="1">
        <v>0</v>
      </c>
      <c r="E45">
        <f>(R45-S45*(1000-T45)/(1000-U45))*AK45</f>
        <v>-2.1929005943663409</v>
      </c>
      <c r="F45">
        <f>IF(AV45&lt;&gt;0,1/(1/AV45-1/N45),0)</f>
        <v>3.5030874943217212</v>
      </c>
      <c r="G45">
        <f>((AY45-AL45/2)*S45-E45)/(AY45+AL45/2)</f>
        <v>386.48130565590122</v>
      </c>
      <c r="H45">
        <f>AL45*1000</f>
        <v>25.536669880694969</v>
      </c>
      <c r="I45">
        <f>(AQ45-AW45)</f>
        <v>1.1929294892676481</v>
      </c>
      <c r="J45">
        <f>(P45+AP45*D45)</f>
        <v>25.082784652709961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25.287343978881836</v>
      </c>
      <c r="P45" s="1">
        <v>25.082784652709961</v>
      </c>
      <c r="Q45" s="1">
        <v>25.321933746337891</v>
      </c>
      <c r="R45" s="1">
        <v>399.898681640625</v>
      </c>
      <c r="S45" s="1">
        <v>392.78286743164063</v>
      </c>
      <c r="T45" s="1">
        <v>1.6979532316327095E-2</v>
      </c>
      <c r="U45" s="1">
        <v>22.676542282104492</v>
      </c>
      <c r="V45" s="1">
        <v>4.6355478465557098E-2</v>
      </c>
      <c r="W45" s="1">
        <v>61.908771514892578</v>
      </c>
      <c r="X45" s="1">
        <v>299.58493041992188</v>
      </c>
      <c r="Y45" s="1">
        <v>1251.3258056640625</v>
      </c>
      <c r="Z45" s="1">
        <v>11.406038284301758</v>
      </c>
      <c r="AA45" s="1">
        <v>88.3060302734375</v>
      </c>
      <c r="AB45" s="1">
        <v>2.7931904792785645</v>
      </c>
      <c r="AC45" s="1">
        <v>-1.7058569192886353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1.1014151853673595</v>
      </c>
      <c r="AL45">
        <f>(U45-T45)/(1000-U45)*AK45</f>
        <v>2.553666988069497E-2</v>
      </c>
      <c r="AM45">
        <f>(P45+273.15)</f>
        <v>298.23278465270994</v>
      </c>
      <c r="AN45">
        <f>(O45+273.15)</f>
        <v>298.43734397888181</v>
      </c>
      <c r="AO45">
        <f>(Y45*AG45+Z45*AH45)*AI45</f>
        <v>200.21212443116019</v>
      </c>
      <c r="AP45">
        <f>((AO45+0.00000010773*(AN45^4-AM45^4))-AL45*44100)/(L45*51.4+0.00000043092*AM45^3)</f>
        <v>-7.6058098171489359</v>
      </c>
      <c r="AQ45">
        <f>0.61365*EXP(17.502*J45/(240.97+J45))</f>
        <v>3.1954049185280526</v>
      </c>
      <c r="AR45">
        <f>AQ45*1000/AA45</f>
        <v>36.185579950016532</v>
      </c>
      <c r="AS45">
        <f>(AR45-U45)</f>
        <v>13.50903766791204</v>
      </c>
      <c r="AT45">
        <f>IF(D45,P45,(O45+P45)/2)</f>
        <v>25.185064315795898</v>
      </c>
      <c r="AU45">
        <f>0.61365*EXP(17.502*AT45/(240.97+AT45))</f>
        <v>3.2149297262734309</v>
      </c>
      <c r="AV45">
        <f>IF(AS45&lt;&gt;0,(1000-(AR45+U45)/2)/AS45*AL45,0)</f>
        <v>1.8347049729239793</v>
      </c>
      <c r="AW45">
        <f>U45*AA45/1000</f>
        <v>2.0024754292604046</v>
      </c>
      <c r="AX45">
        <f>(AU45-AW45)</f>
        <v>1.2124542970130263</v>
      </c>
      <c r="AY45">
        <f>1/(1.6/F45+1.37/N45)</f>
        <v>1.2309655369074313</v>
      </c>
      <c r="AZ45">
        <f>G45*AA45*0.001</f>
        <v>34.128629877367672</v>
      </c>
      <c r="BA45">
        <f>G45/S45</f>
        <v>0.98395662769879821</v>
      </c>
      <c r="BB45">
        <f>(1-AL45*AA45/AQ45/F45)*100</f>
        <v>79.854514406114347</v>
      </c>
      <c r="BC45">
        <f>(S45-E45/(N45/1.35))</f>
        <v>393.5513448715177</v>
      </c>
      <c r="BD45">
        <f>E45*BB45/100/BC45</f>
        <v>-4.4495594891480464E-3</v>
      </c>
    </row>
    <row r="46" spans="1:56" x14ac:dyDescent="0.25">
      <c r="A46" s="1" t="s">
        <v>1</v>
      </c>
      <c r="B46" s="1" t="s">
        <v>8307</v>
      </c>
      <c r="K46" s="1">
        <v>2.72</v>
      </c>
    </row>
    <row r="47" spans="1:56" x14ac:dyDescent="0.25">
      <c r="A47" s="1" t="s">
        <v>1</v>
      </c>
      <c r="B47" s="1" t="s">
        <v>8306</v>
      </c>
      <c r="K47" s="1">
        <v>2.72</v>
      </c>
    </row>
    <row r="48" spans="1:56" x14ac:dyDescent="0.25">
      <c r="A48" s="1">
        <v>11</v>
      </c>
      <c r="B48" s="1" t="s">
        <v>8305</v>
      </c>
      <c r="C48" s="1">
        <v>2313.0000017210841</v>
      </c>
      <c r="D48" s="1">
        <v>0</v>
      </c>
      <c r="E48">
        <f>(R48-S48*(1000-T48)/(1000-U48))*AK48</f>
        <v>-2.4908042764751506</v>
      </c>
      <c r="F48">
        <f>IF(AV48&lt;&gt;0,1/(1/AV48-1/N48),0)</f>
        <v>4.0434873194175989</v>
      </c>
      <c r="G48">
        <f>((AY48-AL48/2)*S48-E48)/(AY48+AL48/2)</f>
        <v>386.89145597303082</v>
      </c>
      <c r="H48">
        <f>AL48*1000</f>
        <v>26.370423327682932</v>
      </c>
      <c r="I48">
        <f>(AQ48-AW48)</f>
        <v>1.1450319536402818</v>
      </c>
      <c r="J48">
        <f>(P48+AP48*D48)</f>
        <v>25.164928436279297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25.378267288208008</v>
      </c>
      <c r="P48" s="1">
        <v>25.164928436279297</v>
      </c>
      <c r="Q48" s="1">
        <v>25.393943786621094</v>
      </c>
      <c r="R48" s="1">
        <v>399.88485717773438</v>
      </c>
      <c r="S48" s="1">
        <v>392.74343872070313</v>
      </c>
      <c r="T48" s="1">
        <v>1.7108254134654999E-2</v>
      </c>
      <c r="U48" s="1">
        <v>23.398200988769531</v>
      </c>
      <c r="V48" s="1">
        <v>4.645150899887085E-2</v>
      </c>
      <c r="W48" s="1">
        <v>63.529666900634766</v>
      </c>
      <c r="X48" s="1">
        <v>299.59786987304688</v>
      </c>
      <c r="Y48" s="1">
        <v>1599.1990966796875</v>
      </c>
      <c r="Z48" s="1">
        <v>8.3207569122314453</v>
      </c>
      <c r="AA48" s="1">
        <v>88.299339294433594</v>
      </c>
      <c r="AB48" s="1">
        <v>2.9851491451263428</v>
      </c>
      <c r="AC48" s="1">
        <v>-1.7575944662094116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1.1014627568862017</v>
      </c>
      <c r="AL48">
        <f>(U48-T48)/(1000-U48)*AK48</f>
        <v>2.6370423327682933E-2</v>
      </c>
      <c r="AM48">
        <f>(P48+273.15)</f>
        <v>298.31492843627927</v>
      </c>
      <c r="AN48">
        <f>(O48+273.15)</f>
        <v>298.52826728820799</v>
      </c>
      <c r="AO48">
        <f>(Y48*AG48+Z48*AH48)*AI48</f>
        <v>255.87184974956836</v>
      </c>
      <c r="AP48">
        <f>((AO48+0.00000010773*(AN48^4-AM48^4))-AL48*44100)/(L48*51.4+0.00000043092*AM48^3)</f>
        <v>-7.4488197057457004</v>
      </c>
      <c r="AQ48">
        <f>0.61365*EXP(17.502*J48/(240.97+J48))</f>
        <v>3.2110776416269942</v>
      </c>
      <c r="AR48">
        <f>AQ48*1000/AA48</f>
        <v>36.365817312852997</v>
      </c>
      <c r="AS48">
        <f>(AR48-U48)</f>
        <v>12.967616324083465</v>
      </c>
      <c r="AT48">
        <f>IF(D48,P48,(O48+P48)/2)</f>
        <v>25.271597862243652</v>
      </c>
      <c r="AU48">
        <f>0.61365*EXP(17.502*AT48/(240.97+AT48))</f>
        <v>3.2315299840483904</v>
      </c>
      <c r="AV48">
        <f>IF(AS48&lt;&gt;0,(1000-(AR48+U48)/2)/AS48*AL48,0)</f>
        <v>1.9727929526248131</v>
      </c>
      <c r="AW48">
        <f>U48*AA48/1000</f>
        <v>2.0660456879867124</v>
      </c>
      <c r="AX48">
        <f>(AU48-AW48)</f>
        <v>1.165484296061678</v>
      </c>
      <c r="AY48">
        <f>1/(1.6/F48+1.37/N48)</f>
        <v>1.3309756994202806</v>
      </c>
      <c r="AZ48">
        <f>G48*AA48*0.001</f>
        <v>34.162259941080059</v>
      </c>
      <c r="BA48">
        <f>G48/S48</f>
        <v>0.98509973134946782</v>
      </c>
      <c r="BB48">
        <f>(1-AL48*AA48/AQ48/F48)*100</f>
        <v>82.066392374512859</v>
      </c>
      <c r="BC48">
        <f>(S48-E48/(N48/1.35))</f>
        <v>393.61631316769723</v>
      </c>
      <c r="BD48">
        <f>E48*BB48/100/BC48</f>
        <v>-5.1931618239164905E-3</v>
      </c>
    </row>
    <row r="49" spans="1:56" x14ac:dyDescent="0.25">
      <c r="A49" s="1" t="s">
        <v>1</v>
      </c>
      <c r="B49" s="1" t="s">
        <v>8304</v>
      </c>
      <c r="K49" s="1">
        <v>2.72</v>
      </c>
    </row>
    <row r="50" spans="1:56" x14ac:dyDescent="0.25">
      <c r="A50" s="1" t="s">
        <v>1</v>
      </c>
      <c r="B50" s="1" t="s">
        <v>8303</v>
      </c>
      <c r="K50" s="1">
        <v>2.72</v>
      </c>
    </row>
    <row r="51" spans="1:56" x14ac:dyDescent="0.25">
      <c r="A51" s="1">
        <v>12</v>
      </c>
      <c r="B51" s="1" t="s">
        <v>8302</v>
      </c>
      <c r="C51" s="1">
        <v>2520.5000017099082</v>
      </c>
      <c r="D51" s="1">
        <v>0</v>
      </c>
      <c r="E51">
        <f>(R51-S51*(1000-T51)/(1000-U51))*AK51</f>
        <v>-2.8374831623641867</v>
      </c>
      <c r="F51">
        <f>IF(AV51&lt;&gt;0,1/(1/AV51-1/N51),0)</f>
        <v>5.0639558355010337</v>
      </c>
      <c r="G51">
        <f>((AY51-AL51/2)*S51-E51)/(AY51+AL51/2)</f>
        <v>387.61391412550319</v>
      </c>
      <c r="H51">
        <f>AL51*1000</f>
        <v>27.49334015485206</v>
      </c>
      <c r="I51">
        <f>(AQ51-AW51)</f>
        <v>1.0757554416538584</v>
      </c>
      <c r="J51">
        <f>(P51+AP51*D51)</f>
        <v>25.251947402954102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25.522340774536133</v>
      </c>
      <c r="P51" s="1">
        <v>25.251947402954102</v>
      </c>
      <c r="Q51" s="1">
        <v>25.506572723388672</v>
      </c>
      <c r="R51" s="1">
        <v>400.14572143554688</v>
      </c>
      <c r="S51" s="1">
        <v>392.91421508789063</v>
      </c>
      <c r="T51" s="1">
        <v>1.9024400040507317E-2</v>
      </c>
      <c r="U51" s="1">
        <v>24.372026443481445</v>
      </c>
      <c r="V51" s="1">
        <v>5.1212985068559647E-2</v>
      </c>
      <c r="W51" s="1">
        <v>65.608596801757813</v>
      </c>
      <c r="X51" s="1">
        <v>299.590576171875</v>
      </c>
      <c r="Y51" s="1">
        <v>1999.0186767578125</v>
      </c>
      <c r="Z51" s="1">
        <v>8.4700450897216797</v>
      </c>
      <c r="AA51" s="1">
        <v>88.297882080078125</v>
      </c>
      <c r="AB51" s="1">
        <v>3.2389347553253174</v>
      </c>
      <c r="AC51" s="1">
        <v>-1.8182296752929688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1.1014359418083637</v>
      </c>
      <c r="AL51">
        <f>(U51-T51)/(1000-U51)*AK51</f>
        <v>2.749334015485206E-2</v>
      </c>
      <c r="AM51">
        <f>(P51+273.15)</f>
        <v>298.40194740295408</v>
      </c>
      <c r="AN51">
        <f>(O51+273.15)</f>
        <v>298.67234077453611</v>
      </c>
      <c r="AO51">
        <f>(Y51*AG51+Z51*AH51)*AI51</f>
        <v>319.84298113220211</v>
      </c>
      <c r="AP51">
        <f>((AO51+0.00000010773*(AN51^4-AM51^4))-AL51*44100)/(L51*51.4+0.00000043092*AM51^3)</f>
        <v>-7.323817788966867</v>
      </c>
      <c r="AQ51">
        <f>0.61365*EXP(17.502*J51/(240.97+J51))</f>
        <v>3.2277537586129288</v>
      </c>
      <c r="AR51">
        <f>AQ51*1000/AA51</f>
        <v>36.555279499067154</v>
      </c>
      <c r="AS51">
        <f>(AR51-U51)</f>
        <v>12.183253055585709</v>
      </c>
      <c r="AT51">
        <f>IF(D51,P51,(O51+P51)/2)</f>
        <v>25.387144088745117</v>
      </c>
      <c r="AU51">
        <f>0.61365*EXP(17.502*AT51/(240.97+AT51))</f>
        <v>3.2538126620850529</v>
      </c>
      <c r="AV51">
        <f>IF(AS51&lt;&gt;0,(1000-(AR51+U51)/2)/AS51*AL51,0)</f>
        <v>2.1879043683765929</v>
      </c>
      <c r="AW51">
        <f>U51*AA51/1000</f>
        <v>2.1519983169590704</v>
      </c>
      <c r="AX51">
        <f>(AU51-AW51)</f>
        <v>1.1018143451259825</v>
      </c>
      <c r="AY51">
        <f>1/(1.6/F51+1.37/N51)</f>
        <v>1.4890059210011373</v>
      </c>
      <c r="AZ51">
        <f>G51*AA51*0.001</f>
        <v>34.22548768205121</v>
      </c>
      <c r="BA51">
        <f>G51/S51</f>
        <v>0.98651028453831369</v>
      </c>
      <c r="BB51">
        <f>(1-AL51*AA51/AQ51/F51)*100</f>
        <v>85.147912913712915</v>
      </c>
      <c r="BC51">
        <f>(S51-E51/(N51/1.35))</f>
        <v>393.90857926559659</v>
      </c>
      <c r="BD51">
        <f>E51*BB51/100/BC51</f>
        <v>-6.1335493035861886E-3</v>
      </c>
    </row>
    <row r="52" spans="1:56" x14ac:dyDescent="0.25">
      <c r="A52" s="1" t="s">
        <v>1</v>
      </c>
      <c r="B52" s="1" t="s">
        <v>8301</v>
      </c>
    </row>
    <row r="53" spans="1:56" x14ac:dyDescent="0.25">
      <c r="A53" s="1" t="s">
        <v>1</v>
      </c>
      <c r="B53" s="1" t="s">
        <v>8300</v>
      </c>
    </row>
    <row r="54" spans="1:56" x14ac:dyDescent="0.25">
      <c r="A54" s="1" t="s">
        <v>1</v>
      </c>
      <c r="B54" s="1" t="s">
        <v>8299</v>
      </c>
    </row>
    <row r="55" spans="1:56" x14ac:dyDescent="0.25">
      <c r="A55" s="1" t="s">
        <v>1</v>
      </c>
      <c r="B55" s="1" t="s">
        <v>8298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1F4A8-C5B9-46E2-96E7-5C0259800A2C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8386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8385</v>
      </c>
    </row>
    <row r="12" spans="1:56" x14ac:dyDescent="0.25">
      <c r="A12" s="1" t="s">
        <v>1</v>
      </c>
      <c r="B12" s="1" t="s">
        <v>8384</v>
      </c>
    </row>
    <row r="13" spans="1:56" x14ac:dyDescent="0.25">
      <c r="A13" s="1" t="s">
        <v>1</v>
      </c>
      <c r="B13" s="1" t="s">
        <v>8383</v>
      </c>
    </row>
    <row r="14" spans="1:56" x14ac:dyDescent="0.25">
      <c r="A14" s="1" t="s">
        <v>1</v>
      </c>
      <c r="B14" s="1" t="s">
        <v>8382</v>
      </c>
    </row>
    <row r="15" spans="1:56" x14ac:dyDescent="0.25">
      <c r="A15" s="1" t="s">
        <v>1</v>
      </c>
      <c r="B15" s="1" t="s">
        <v>8381</v>
      </c>
    </row>
    <row r="16" spans="1:56" x14ac:dyDescent="0.25">
      <c r="A16" s="1" t="s">
        <v>1</v>
      </c>
      <c r="B16" s="1" t="s">
        <v>8380</v>
      </c>
    </row>
    <row r="17" spans="1:56" x14ac:dyDescent="0.25">
      <c r="A17" s="1" t="s">
        <v>1</v>
      </c>
      <c r="B17" s="1" t="s">
        <v>8379</v>
      </c>
    </row>
    <row r="18" spans="1:56" x14ac:dyDescent="0.25">
      <c r="A18" s="1">
        <v>1</v>
      </c>
      <c r="B18" s="1" t="s">
        <v>8378</v>
      </c>
      <c r="C18" s="1">
        <v>265.50000048056245</v>
      </c>
      <c r="D18" s="1">
        <v>0</v>
      </c>
      <c r="E18">
        <f>(R18-S18*(1000-T18)/(1000-U18))*AK18</f>
        <v>-4.2663751539880801</v>
      </c>
      <c r="F18">
        <f>IF(AV18&lt;&gt;0,1/(1/AV18-1/N18),0)</f>
        <v>8.4416313162663688</v>
      </c>
      <c r="G18">
        <f>((AY18-AL18/2)*S18-E18)/(AY18+AL18/2)</f>
        <v>391.57025327829081</v>
      </c>
      <c r="H18">
        <f>AL18*1000</f>
        <v>25.824527305204054</v>
      </c>
      <c r="I18">
        <f>(AQ18-AW18)</f>
        <v>0.77604431241632721</v>
      </c>
      <c r="J18">
        <f>(P18+AP18*D18)</f>
        <v>23.816278457641602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25.527399063110352</v>
      </c>
      <c r="P18" s="1">
        <v>23.816278457641602</v>
      </c>
      <c r="Q18" s="1">
        <v>25.646446228027344</v>
      </c>
      <c r="R18" s="1">
        <v>399.92843627929688</v>
      </c>
      <c r="S18" s="1">
        <v>394.56900024414063</v>
      </c>
      <c r="T18" s="1">
        <v>2.0770134925842285</v>
      </c>
      <c r="U18" s="1">
        <v>24.862699508666992</v>
      </c>
      <c r="V18" s="1">
        <v>5.5659174919128418</v>
      </c>
      <c r="W18" s="1">
        <v>66.626312255859375</v>
      </c>
      <c r="X18" s="1">
        <v>300.61105346679688</v>
      </c>
      <c r="Y18" s="1">
        <v>-7.2355560958385468E-2</v>
      </c>
      <c r="Z18" s="1">
        <v>7.9492926597595215</v>
      </c>
      <c r="AA18" s="1">
        <v>87.924331665039063</v>
      </c>
      <c r="AB18" s="1">
        <v>36.512607574462891</v>
      </c>
      <c r="AC18" s="1">
        <v>1.0569486618041992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1.1051876965691059</v>
      </c>
      <c r="AL18">
        <f>(U18-T18)/(1000-U18)*AK18</f>
        <v>2.5824527305204053E-2</v>
      </c>
      <c r="AM18">
        <f>(P18+273.15)</f>
        <v>296.96627845764158</v>
      </c>
      <c r="AN18">
        <f>(O18+273.15)</f>
        <v>298.67739906311033</v>
      </c>
      <c r="AO18">
        <f>(Y18*AG18+Z18*AH18)*AI18</f>
        <v>-1.1576889494578024E-2</v>
      </c>
      <c r="AP18">
        <f>((AO18+0.00000010773*(AN18^4-AM18^4))-AL18*44100)/(L18*51.4+0.00000043092*AM18^3)</f>
        <v>-9.2290503348505837</v>
      </c>
      <c r="AQ18">
        <f>0.61365*EXP(17.502*J18/(240.97+J18))</f>
        <v>2.9620805501045675</v>
      </c>
      <c r="AR18">
        <f>AQ18*1000/AA18</f>
        <v>33.688974303370969</v>
      </c>
      <c r="AS18">
        <f>(AR18-U18)</f>
        <v>8.826274794703977</v>
      </c>
      <c r="AT18">
        <f>IF(D18,P18,(O18+P18)/2)</f>
        <v>24.671838760375977</v>
      </c>
      <c r="AU18">
        <f>0.61365*EXP(17.502*AT18/(240.97+AT18))</f>
        <v>3.117997474810617</v>
      </c>
      <c r="AV18">
        <f>IF(AS18&lt;&gt;0,(1000-(AR18+U18)/2)/AS18*AL18,0)</f>
        <v>2.8402121210506266</v>
      </c>
      <c r="AW18">
        <f>U18*AA18/1000</f>
        <v>2.1860362376882403</v>
      </c>
      <c r="AX18">
        <f>(AU18-AW18)</f>
        <v>0.93196123712237666</v>
      </c>
      <c r="AY18">
        <f>1/(1.6/F18+1.37/N18)</f>
        <v>1.9623069976115131</v>
      </c>
      <c r="AZ18">
        <f>G18*AA18*0.001</f>
        <v>34.428552819403791</v>
      </c>
      <c r="BA18">
        <f>G18/S18</f>
        <v>0.99239994281356536</v>
      </c>
      <c r="BB18">
        <f>(1-AL18*AA18/AQ18/F18)*100</f>
        <v>90.919323344286738</v>
      </c>
      <c r="BC18">
        <f>(S18-E18/(N18/1.35))</f>
        <v>395.91459327187903</v>
      </c>
      <c r="BD18">
        <f>E18*BB18/100/BC18</f>
        <v>-9.7974651282202382E-3</v>
      </c>
    </row>
    <row r="19" spans="1:56" x14ac:dyDescent="0.25">
      <c r="A19" s="1" t="s">
        <v>1</v>
      </c>
      <c r="B19" s="1" t="s">
        <v>8377</v>
      </c>
      <c r="K19" s="1">
        <v>2.72</v>
      </c>
    </row>
    <row r="20" spans="1:56" x14ac:dyDescent="0.25">
      <c r="A20" s="1" t="s">
        <v>1</v>
      </c>
      <c r="B20" s="1" t="s">
        <v>8376</v>
      </c>
      <c r="K20" s="1">
        <v>2.72</v>
      </c>
    </row>
    <row r="21" spans="1:56" x14ac:dyDescent="0.25">
      <c r="A21" s="1">
        <v>2</v>
      </c>
      <c r="B21" s="1" t="s">
        <v>8375</v>
      </c>
      <c r="C21" s="1">
        <v>471.00000049173832</v>
      </c>
      <c r="D21" s="1">
        <v>0</v>
      </c>
      <c r="E21">
        <f>(R21-S21*(1000-T21)/(1000-U21))*AK21</f>
        <v>-2.864269223014555</v>
      </c>
      <c r="F21">
        <f>IF(AV21&lt;&gt;0,1/(1/AV21-1/N21),0)</f>
        <v>-4.2790828224628061</v>
      </c>
      <c r="G21">
        <f>((AY21-AL21/2)*S21-E21)/(AY21+AL21/2)</f>
        <v>393.91180316695278</v>
      </c>
      <c r="H21">
        <f>AL21*1000</f>
        <v>25.433146468453209</v>
      </c>
      <c r="I21">
        <f>(AQ21-AW21)</f>
        <v>-1.5064728785940673E-4</v>
      </c>
      <c r="J21">
        <f>(P21+AP21*D21)</f>
        <v>18.776002883911133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25.470598220825195</v>
      </c>
      <c r="P21" s="1">
        <v>18.776002883911133</v>
      </c>
      <c r="Q21" s="1">
        <v>25.625038146972656</v>
      </c>
      <c r="R21" s="1">
        <v>399.99099731445313</v>
      </c>
      <c r="S21" s="1">
        <v>393.52685546875</v>
      </c>
      <c r="T21" s="1">
        <v>2.291309118270874</v>
      </c>
      <c r="U21" s="1">
        <v>24.733797073364258</v>
      </c>
      <c r="V21" s="1">
        <v>6.1609101295471191</v>
      </c>
      <c r="W21" s="1">
        <v>66.504646301269531</v>
      </c>
      <c r="X21" s="1">
        <v>300.62228393554688</v>
      </c>
      <c r="Y21" s="1">
        <v>25.243843078613281</v>
      </c>
      <c r="Z21" s="1">
        <v>7.7721238136291504</v>
      </c>
      <c r="AA21" s="1">
        <v>87.924034118652344</v>
      </c>
      <c r="AB21" s="1">
        <v>36.400058746337891</v>
      </c>
      <c r="AC21" s="1">
        <v>1.0765144824981689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1.1052289850571573</v>
      </c>
      <c r="AL21">
        <f>(U21-T21)/(1000-U21)*AK21</f>
        <v>2.543314646845321E-2</v>
      </c>
      <c r="AM21">
        <f>(P21+273.15)</f>
        <v>291.92600288391111</v>
      </c>
      <c r="AN21">
        <f>(O21+273.15)</f>
        <v>298.62059822082517</v>
      </c>
      <c r="AO21">
        <f>(Y21*AG21+Z21*AH21)*AI21</f>
        <v>4.039014802299107</v>
      </c>
      <c r="AP21">
        <f>((AO21+0.00000010773*(AN21^4-AM21^4))-AL21*44100)/(L21*51.4+0.00000043092*AM21^3)</f>
        <v>-8.6418121824327407</v>
      </c>
      <c r="AQ21">
        <f>0.61365*EXP(17.502*J21/(240.97+J21))</f>
        <v>2.1745445704744433</v>
      </c>
      <c r="AR21">
        <f>AQ21*1000/AA21</f>
        <v>24.732083693292822</v>
      </c>
      <c r="AS21">
        <f>(AR21-U21)</f>
        <v>-1.7133800714361769E-3</v>
      </c>
      <c r="AT21">
        <f>IF(D21,P21,(O21+P21)/2)</f>
        <v>22.123300552368164</v>
      </c>
      <c r="AU21">
        <f>0.61365*EXP(17.502*AT21/(240.97+AT21))</f>
        <v>2.6735263339736992</v>
      </c>
      <c r="AV21">
        <f>IF(AS21&lt;&gt;0,(1000-(AR21+U21)/2)/AS21*AL21,0)</f>
        <v>-14476.712077255206</v>
      </c>
      <c r="AW21">
        <f>U21*AA21/1000</f>
        <v>2.1746952177623027</v>
      </c>
      <c r="AX21">
        <f>(AU21-AW21)</f>
        <v>0.49883111621139653</v>
      </c>
      <c r="AY21">
        <f>1/(1.6/F21+1.37/N21)</f>
        <v>-18.572009081661488</v>
      </c>
      <c r="AZ21">
        <f>G21*AA21*0.001</f>
        <v>34.634314821391023</v>
      </c>
      <c r="BA21">
        <f>G21/S21</f>
        <v>1.0009781993092803</v>
      </c>
      <c r="BB21">
        <f>(1-AL21*AA21/AQ21/F21)*100</f>
        <v>124.03193233192886</v>
      </c>
      <c r="BC21">
        <f>(S21-E21/(N21/1.35))</f>
        <v>394.43023141599912</v>
      </c>
      <c r="BD21">
        <f>E21*BB21/100/BC21</f>
        <v>-9.0069375558254287E-3</v>
      </c>
    </row>
    <row r="22" spans="1:56" x14ac:dyDescent="0.25">
      <c r="A22" s="1" t="s">
        <v>1</v>
      </c>
      <c r="B22" s="1" t="s">
        <v>8374</v>
      </c>
      <c r="K22" s="1">
        <v>2.72</v>
      </c>
    </row>
    <row r="23" spans="1:56" x14ac:dyDescent="0.25">
      <c r="A23" s="1" t="s">
        <v>1</v>
      </c>
      <c r="B23" s="1" t="s">
        <v>8373</v>
      </c>
      <c r="K23" s="1">
        <v>2.72</v>
      </c>
    </row>
    <row r="24" spans="1:56" x14ac:dyDescent="0.25">
      <c r="A24" s="1">
        <v>3</v>
      </c>
      <c r="B24" s="1" t="s">
        <v>8372</v>
      </c>
      <c r="C24" s="1">
        <v>677.00000049173832</v>
      </c>
      <c r="D24" s="1">
        <v>0</v>
      </c>
      <c r="E24">
        <f>(R24-S24*(1000-T24)/(1000-U24))*AK24</f>
        <v>-1.9799131807985018</v>
      </c>
      <c r="F24">
        <f>IF(AV24&lt;&gt;0,1/(1/AV24-1/N24),0)</f>
        <v>8.4250777513993871</v>
      </c>
      <c r="G24">
        <f>((AY24-AL24/2)*S24-E24)/(AY24+AL24/2)</f>
        <v>389.16279584734082</v>
      </c>
      <c r="H24">
        <f>AL24*1000</f>
        <v>24.774433747735316</v>
      </c>
      <c r="I24">
        <f>(AQ24-AW24)</f>
        <v>0.74541809026143113</v>
      </c>
      <c r="J24">
        <f>(P24+AP24*D24)</f>
        <v>23.395586013793945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25.369403839111328</v>
      </c>
      <c r="P24" s="1">
        <v>23.395586013793945</v>
      </c>
      <c r="Q24" s="1">
        <v>25.542629241943359</v>
      </c>
      <c r="R24" s="1">
        <v>400.11471557617188</v>
      </c>
      <c r="S24" s="1">
        <v>393.09475708007813</v>
      </c>
      <c r="T24" s="1">
        <v>2.5012414455413818</v>
      </c>
      <c r="U24" s="1">
        <v>24.370269775390625</v>
      </c>
      <c r="V24" s="1">
        <v>6.7653036117553711</v>
      </c>
      <c r="W24" s="1">
        <v>65.916175842285156</v>
      </c>
      <c r="X24" s="1">
        <v>300.62713623046875</v>
      </c>
      <c r="Y24" s="1">
        <v>51.292350769042969</v>
      </c>
      <c r="Z24" s="1">
        <v>8.1419382095336914</v>
      </c>
      <c r="AA24" s="1">
        <v>87.9156494140625</v>
      </c>
      <c r="AB24" s="1">
        <v>36.243431091308594</v>
      </c>
      <c r="AC24" s="1">
        <v>1.0752806663513184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1.1052468243767231</v>
      </c>
      <c r="AL24">
        <f>(U24-T24)/(1000-U24)*AK24</f>
        <v>2.4774433747735317E-2</v>
      </c>
      <c r="AM24">
        <f>(P24+273.15)</f>
        <v>296.54558601379392</v>
      </c>
      <c r="AN24">
        <f>(O24+273.15)</f>
        <v>298.51940383911131</v>
      </c>
      <c r="AO24">
        <f>(Y24*AG24+Z24*AH24)*AI24</f>
        <v>8.2067759396111342</v>
      </c>
      <c r="AP24">
        <f>((AO24+0.00000010773*(AN24^4-AM24^4))-AL24*44100)/(L24*51.4+0.00000043092*AM24^3)</f>
        <v>-8.7588316986640447</v>
      </c>
      <c r="AQ24">
        <f>0.61365*EXP(17.502*J24/(240.97+J24))</f>
        <v>2.8879461839607972</v>
      </c>
      <c r="AR24">
        <f>AQ24*1000/AA24</f>
        <v>32.849057058763613</v>
      </c>
      <c r="AS24">
        <f>(AR24-U24)</f>
        <v>8.4787872833729878</v>
      </c>
      <c r="AT24">
        <f>IF(D24,P24,(O24+P24)/2)</f>
        <v>24.382494926452637</v>
      </c>
      <c r="AU24">
        <f>0.61365*EXP(17.502*AT24/(240.97+AT24))</f>
        <v>3.0644835033665263</v>
      </c>
      <c r="AV24">
        <f>IF(AS24&lt;&gt;0,(1000-(AR24+U24)/2)/AS24*AL24,0)</f>
        <v>2.8383358058831094</v>
      </c>
      <c r="AW24">
        <f>U24*AA24/1000</f>
        <v>2.142528093699366</v>
      </c>
      <c r="AX24">
        <f>(AU24-AW24)</f>
        <v>0.92195540966716027</v>
      </c>
      <c r="AY24">
        <f>1/(1.6/F24+1.37/N24)</f>
        <v>1.9608740580503925</v>
      </c>
      <c r="AZ24">
        <f>G24*AA24*0.001</f>
        <v>34.213499924711194</v>
      </c>
      <c r="BA24">
        <f>G24/S24</f>
        <v>0.98999742132928947</v>
      </c>
      <c r="BB24">
        <f>(1-AL24*AA24/AQ24/F24)*100</f>
        <v>91.048271293186787</v>
      </c>
      <c r="BC24">
        <f>(S24-E24/(N24/1.35))</f>
        <v>393.71921162883467</v>
      </c>
      <c r="BD24">
        <f>E24*BB24/100/BC24</f>
        <v>-4.5785846130424433E-3</v>
      </c>
    </row>
    <row r="25" spans="1:56" x14ac:dyDescent="0.25">
      <c r="A25" s="1" t="s">
        <v>1</v>
      </c>
      <c r="B25" s="1" t="s">
        <v>8371</v>
      </c>
      <c r="K25" s="1">
        <v>2.72</v>
      </c>
    </row>
    <row r="26" spans="1:56" x14ac:dyDescent="0.25">
      <c r="A26" s="1" t="s">
        <v>1</v>
      </c>
      <c r="B26" s="1" t="s">
        <v>8370</v>
      </c>
      <c r="K26" s="1">
        <v>2.72</v>
      </c>
    </row>
    <row r="27" spans="1:56" x14ac:dyDescent="0.25">
      <c r="A27" s="1">
        <v>4</v>
      </c>
      <c r="B27" s="1" t="s">
        <v>8369</v>
      </c>
      <c r="C27" s="1">
        <v>883.00000049173832</v>
      </c>
      <c r="D27" s="1">
        <v>0</v>
      </c>
      <c r="E27">
        <f>(R27-S27*(1000-T27)/(1000-U27))*AK27</f>
        <v>-1.1657186100909414</v>
      </c>
      <c r="F27">
        <f>IF(AV27&lt;&gt;0,1/(1/AV27-1/N27),0)</f>
        <v>8.3445554517133349</v>
      </c>
      <c r="G27">
        <f>((AY27-AL27/2)*S27-E27)/(AY27+AL27/2)</f>
        <v>388.19188387221089</v>
      </c>
      <c r="H27">
        <f>AL27*1000</f>
        <v>24.410428790337509</v>
      </c>
      <c r="I27">
        <f>(AQ27-AW27)</f>
        <v>0.73691380911666737</v>
      </c>
      <c r="J27">
        <f>(P27+AP27*D27)</f>
        <v>23.292013168334961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25.29296875</v>
      </c>
      <c r="P27" s="1">
        <v>23.292013168334961</v>
      </c>
      <c r="Q27" s="1">
        <v>25.473821640014648</v>
      </c>
      <c r="R27" s="1">
        <v>400.08480834960938</v>
      </c>
      <c r="S27" s="1">
        <v>392.47186279296875</v>
      </c>
      <c r="T27" s="1">
        <v>2.7153525352478027</v>
      </c>
      <c r="U27" s="1">
        <v>24.264118194580078</v>
      </c>
      <c r="V27" s="1">
        <v>7.3773202896118164</v>
      </c>
      <c r="W27" s="1">
        <v>65.922996520996094</v>
      </c>
      <c r="X27" s="1">
        <v>300.6451416015625</v>
      </c>
      <c r="Y27" s="1">
        <v>100.56759643554688</v>
      </c>
      <c r="Z27" s="1">
        <v>7.9757347106933594</v>
      </c>
      <c r="AA27" s="1">
        <v>87.908889770507813</v>
      </c>
      <c r="AB27" s="1">
        <v>36.234527587890625</v>
      </c>
      <c r="AC27" s="1">
        <v>1.0717413425445557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1.1053130205939796</v>
      </c>
      <c r="AL27">
        <f>(U27-T27)/(1000-U27)*AK27</f>
        <v>2.4410428790337509E-2</v>
      </c>
      <c r="AM27">
        <f>(P27+273.15)</f>
        <v>296.44201316833494</v>
      </c>
      <c r="AN27">
        <f>(O27+273.15)</f>
        <v>298.44296874999998</v>
      </c>
      <c r="AO27">
        <f>(Y27*AG27+Z27*AH27)*AI27</f>
        <v>16.090815070029748</v>
      </c>
      <c r="AP27">
        <f>((AO27+0.00000010773*(AN27^4-AM27^4))-AL27*44100)/(L27*51.4+0.00000043092*AM27^3)</f>
        <v>-8.5598640882181805</v>
      </c>
      <c r="AQ27">
        <f>0.61365*EXP(17.502*J27/(240.97+J27))</f>
        <v>2.8699455008625807</v>
      </c>
      <c r="AR27">
        <f>AQ27*1000/AA27</f>
        <v>32.646817726338831</v>
      </c>
      <c r="AS27">
        <f>(AR27-U27)</f>
        <v>8.3826995317587532</v>
      </c>
      <c r="AT27">
        <f>IF(D27,P27,(O27+P27)/2)</f>
        <v>24.29249095916748</v>
      </c>
      <c r="AU27">
        <f>0.61365*EXP(17.502*AT27/(240.97+AT27))</f>
        <v>3.0480018765460311</v>
      </c>
      <c r="AV27">
        <f>IF(AS27&lt;&gt;0,(1000-(AR27+U27)/2)/AS27*AL27,0)</f>
        <v>2.8291385759614869</v>
      </c>
      <c r="AW27">
        <f>U27*AA27/1000</f>
        <v>2.1330316917459133</v>
      </c>
      <c r="AX27">
        <f>(AU27-AW27)</f>
        <v>0.91497018480011771</v>
      </c>
      <c r="AY27">
        <f>1/(1.6/F27+1.37/N27)</f>
        <v>1.9538530313631954</v>
      </c>
      <c r="AZ27">
        <f>G27*AA27*0.001</f>
        <v>34.125517529127961</v>
      </c>
      <c r="BA27">
        <f>G27/S27</f>
        <v>0.9890948133445796</v>
      </c>
      <c r="BB27">
        <f>(1-AL27*AA27/AQ27/F27)*100</f>
        <v>91.039518474484396</v>
      </c>
      <c r="BC27">
        <f>(S27-E27/(N27/1.35))</f>
        <v>392.83952451455389</v>
      </c>
      <c r="BD27">
        <f>E27*BB27/100/BC27</f>
        <v>-2.7015219782319222E-3</v>
      </c>
    </row>
    <row r="28" spans="1:56" x14ac:dyDescent="0.25">
      <c r="A28" s="1" t="s">
        <v>1</v>
      </c>
      <c r="B28" s="1" t="s">
        <v>8368</v>
      </c>
      <c r="K28" s="1">
        <v>2.72</v>
      </c>
    </row>
    <row r="29" spans="1:56" x14ac:dyDescent="0.25">
      <c r="A29" s="1" t="s">
        <v>1</v>
      </c>
      <c r="B29" s="1" t="s">
        <v>8367</v>
      </c>
      <c r="K29" s="1">
        <v>2.72</v>
      </c>
    </row>
    <row r="30" spans="1:56" x14ac:dyDescent="0.25">
      <c r="A30" s="1">
        <v>5</v>
      </c>
      <c r="B30" s="1" t="s">
        <v>8366</v>
      </c>
      <c r="C30" s="1">
        <v>1089.0000004917383</v>
      </c>
      <c r="D30" s="1">
        <v>0</v>
      </c>
      <c r="E30">
        <f>(R30-S30*(1000-T30)/(1000-U30))*AK30</f>
        <v>-0.77071928168132364</v>
      </c>
      <c r="F30">
        <f>IF(AV30&lt;&gt;0,1/(1/AV30-1/N30),0)</f>
        <v>8.3599052409495123</v>
      </c>
      <c r="G30">
        <f>((AY30-AL30/2)*S30-E30)/(AY30+AL30/2)</f>
        <v>387.63977994663401</v>
      </c>
      <c r="H30">
        <f>AL30*1000</f>
        <v>24.163751052836457</v>
      </c>
      <c r="I30">
        <f>(AQ30-AW30)</f>
        <v>0.72903218960150085</v>
      </c>
      <c r="J30">
        <f>(P30+AP30*D30)</f>
        <v>23.248159408569336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25.236339569091797</v>
      </c>
      <c r="P30" s="1">
        <v>23.248159408569336</v>
      </c>
      <c r="Q30" s="1">
        <v>25.415149688720703</v>
      </c>
      <c r="R30" s="1">
        <v>399.94033813476563</v>
      </c>
      <c r="S30" s="1">
        <v>392.06365966796875</v>
      </c>
      <c r="T30" s="1">
        <v>2.9290611743927002</v>
      </c>
      <c r="U30" s="1">
        <v>24.267795562744141</v>
      </c>
      <c r="V30" s="1">
        <v>7.9846763610839844</v>
      </c>
      <c r="W30" s="1">
        <v>66.15447998046875</v>
      </c>
      <c r="X30" s="1">
        <v>300.53512573242188</v>
      </c>
      <c r="Y30" s="1">
        <v>149.99189758300781</v>
      </c>
      <c r="Z30" s="1">
        <v>7.9116864204406738</v>
      </c>
      <c r="AA30" s="1">
        <v>87.907501220703125</v>
      </c>
      <c r="AB30" s="1">
        <v>36.140731811523438</v>
      </c>
      <c r="AC30" s="1">
        <v>1.0796022415161133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1.1049085504868448</v>
      </c>
      <c r="AL30">
        <f>(U30-T30)/(1000-U30)*AK30</f>
        <v>2.4163751052836458E-2</v>
      </c>
      <c r="AM30">
        <f>(P30+273.15)</f>
        <v>296.39815940856931</v>
      </c>
      <c r="AN30">
        <f>(O30+273.15)</f>
        <v>298.38633956909177</v>
      </c>
      <c r="AO30">
        <f>(Y30*AG30+Z30*AH30)*AI30</f>
        <v>23.998703076868424</v>
      </c>
      <c r="AP30">
        <f>((AO30+0.00000010773*(AN30^4-AM30^4))-AL30*44100)/(L30*51.4+0.00000043092*AM30^3)</f>
        <v>-8.4065349290541356</v>
      </c>
      <c r="AQ30">
        <f>0.61365*EXP(17.502*J30/(240.97+J30))</f>
        <v>2.8623534576572052</v>
      </c>
      <c r="AR30">
        <f>AQ30*1000/AA30</f>
        <v>32.560969404316218</v>
      </c>
      <c r="AS30">
        <f>(AR30-U30)</f>
        <v>8.2931738415720773</v>
      </c>
      <c r="AT30">
        <f>IF(D30,P30,(O30+P30)/2)</f>
        <v>24.242249488830566</v>
      </c>
      <c r="AU30">
        <f>0.61365*EXP(17.502*AT30/(240.97+AT30))</f>
        <v>3.0388353470761151</v>
      </c>
      <c r="AV30">
        <f>IF(AS30&lt;&gt;0,(1000-(AR30+U30)/2)/AS30*AL30,0)</f>
        <v>2.8309008633700561</v>
      </c>
      <c r="AW30">
        <f>U30*AA30/1000</f>
        <v>2.1333212680557043</v>
      </c>
      <c r="AX30">
        <f>(AU30-AW30)</f>
        <v>0.90551407902041081</v>
      </c>
      <c r="AY30">
        <f>1/(1.6/F30+1.37/N30)</f>
        <v>1.9551979638028585</v>
      </c>
      <c r="AZ30">
        <f>G30*AA30*0.001</f>
        <v>34.076444428851822</v>
      </c>
      <c r="BA30">
        <f>G30/S30</f>
        <v>0.98871642496761558</v>
      </c>
      <c r="BB30">
        <f>(1-AL30*AA30/AQ30/F30)*100</f>
        <v>91.123011203140763</v>
      </c>
      <c r="BC30">
        <f>(S30-E30/(N30/1.35))</f>
        <v>392.30674061006653</v>
      </c>
      <c r="BD30">
        <f>E30*BB30/100/BC30</f>
        <v>-1.7901874851783202E-3</v>
      </c>
    </row>
    <row r="31" spans="1:56" x14ac:dyDescent="0.25">
      <c r="A31" s="1" t="s">
        <v>1</v>
      </c>
      <c r="B31" s="1" t="s">
        <v>8365</v>
      </c>
      <c r="K31" s="1">
        <v>2.72</v>
      </c>
    </row>
    <row r="32" spans="1:56" x14ac:dyDescent="0.25">
      <c r="A32" s="1" t="s">
        <v>1</v>
      </c>
      <c r="B32" s="1" t="s">
        <v>8364</v>
      </c>
      <c r="K32" s="1">
        <v>2.72</v>
      </c>
    </row>
    <row r="33" spans="1:56" x14ac:dyDescent="0.25">
      <c r="A33" s="1">
        <v>6</v>
      </c>
      <c r="B33" s="1" t="s">
        <v>8363</v>
      </c>
      <c r="C33" s="1">
        <v>1294.5000004805624</v>
      </c>
      <c r="D33" s="1">
        <v>0</v>
      </c>
      <c r="E33">
        <f>(R33-S33*(1000-T33)/(1000-U33))*AK33</f>
        <v>-0.15941703466046983</v>
      </c>
      <c r="F33">
        <f>IF(AV33&lt;&gt;0,1/(1/AV33-1/N33),0)</f>
        <v>8.8339056053097504</v>
      </c>
      <c r="G33">
        <f>((AY33-AL33/2)*S33-E33)/(AY33+AL33/2)</f>
        <v>387.06924904444639</v>
      </c>
      <c r="H33">
        <f>AL33*1000</f>
        <v>24.191539477061752</v>
      </c>
      <c r="I33">
        <f>(AQ33-AW33)</f>
        <v>0.71647007742624513</v>
      </c>
      <c r="J33">
        <f>(P33+AP33*D33)</f>
        <v>23.291526794433594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25.198843002319336</v>
      </c>
      <c r="P33" s="1">
        <v>23.291526794433594</v>
      </c>
      <c r="Q33" s="1">
        <v>25.373769760131836</v>
      </c>
      <c r="R33" s="1">
        <v>400.138427734375</v>
      </c>
      <c r="S33" s="1">
        <v>391.71051025390625</v>
      </c>
      <c r="T33" s="1">
        <v>3.1491267681121826</v>
      </c>
      <c r="U33" s="1">
        <v>24.49687385559082</v>
      </c>
      <c r="V33" s="1">
        <v>8.603489875793457</v>
      </c>
      <c r="W33" s="1">
        <v>66.926048278808594</v>
      </c>
      <c r="X33" s="1">
        <v>300.68310546875</v>
      </c>
      <c r="Y33" s="1">
        <v>299.87274169921875</v>
      </c>
      <c r="Z33" s="1">
        <v>8.3384838104248047</v>
      </c>
      <c r="AA33" s="1">
        <v>87.904731750488281</v>
      </c>
      <c r="AB33" s="1">
        <v>36.207122802734375</v>
      </c>
      <c r="AC33" s="1">
        <v>1.0813494920730591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1.1054525936351101</v>
      </c>
      <c r="AL33">
        <f>(U33-T33)/(1000-U33)*AK33</f>
        <v>2.4191539477061753E-2</v>
      </c>
      <c r="AM33">
        <f>(P33+273.15)</f>
        <v>296.44152679443357</v>
      </c>
      <c r="AN33">
        <f>(O33+273.15)</f>
        <v>298.34884300231931</v>
      </c>
      <c r="AO33">
        <f>(Y33*AG33+Z33*AH33)*AI33</f>
        <v>47.979637599446505</v>
      </c>
      <c r="AP33">
        <f>((AO33+0.00000010773*(AN33^4-AM33^4))-AL33*44100)/(L33*51.4+0.00000043092*AM33^3)</f>
        <v>-8.2260445270505311</v>
      </c>
      <c r="AQ33">
        <f>0.61365*EXP(17.502*J33/(240.97+J33))</f>
        <v>2.8698612024275056</v>
      </c>
      <c r="AR33">
        <f>AQ33*1000/AA33</f>
        <v>32.647402992746912</v>
      </c>
      <c r="AS33">
        <f>(AR33-U33)</f>
        <v>8.1505291371560915</v>
      </c>
      <c r="AT33">
        <f>IF(D33,P33,(O33+P33)/2)</f>
        <v>24.245184898376465</v>
      </c>
      <c r="AU33">
        <f>0.61365*EXP(17.502*AT33/(240.97+AT33))</f>
        <v>3.0393702473045687</v>
      </c>
      <c r="AV33">
        <f>IF(AS33&lt;&gt;0,(1000-(AR33+U33)/2)/AS33*AL33,0)</f>
        <v>2.8832895468464286</v>
      </c>
      <c r="AW33">
        <f>U33*AA33/1000</f>
        <v>2.1533911250012605</v>
      </c>
      <c r="AX33">
        <f>(AU33-AW33)</f>
        <v>0.88597912230330822</v>
      </c>
      <c r="AY33">
        <f>1/(1.6/F33+1.37/N33)</f>
        <v>1.9952601659148121</v>
      </c>
      <c r="AZ33">
        <f>G33*AA33*0.001</f>
        <v>34.025218506115003</v>
      </c>
      <c r="BA33">
        <f>G33/S33</f>
        <v>0.98815129773655708</v>
      </c>
      <c r="BB33">
        <f>(1-AL33*AA33/AQ33/F33)*100</f>
        <v>91.611928725932174</v>
      </c>
      <c r="BC33">
        <f>(S33-E33/(N33/1.35))</f>
        <v>391.76078957595354</v>
      </c>
      <c r="BD33">
        <f>E33*BB33/100/BC33</f>
        <v>-3.7279131566031676E-4</v>
      </c>
    </row>
    <row r="34" spans="1:56" x14ac:dyDescent="0.25">
      <c r="A34" s="1" t="s">
        <v>1</v>
      </c>
      <c r="B34" s="1" t="s">
        <v>8362</v>
      </c>
      <c r="K34" s="1">
        <v>2.72</v>
      </c>
    </row>
    <row r="35" spans="1:56" x14ac:dyDescent="0.25">
      <c r="A35" s="1" t="s">
        <v>1</v>
      </c>
      <c r="B35" s="1" t="s">
        <v>8361</v>
      </c>
      <c r="K35" s="1">
        <v>2.72</v>
      </c>
    </row>
    <row r="36" spans="1:56" x14ac:dyDescent="0.25">
      <c r="A36" s="1">
        <v>7</v>
      </c>
      <c r="B36" s="1" t="s">
        <v>8360</v>
      </c>
      <c r="C36" s="1">
        <v>1500.5000004805624</v>
      </c>
      <c r="D36" s="1">
        <v>0</v>
      </c>
      <c r="E36">
        <f>(R36-S36*(1000-T36)/(1000-U36))*AK36</f>
        <v>0.11518875075086926</v>
      </c>
      <c r="F36">
        <f>IF(AV36&lt;&gt;0,1/(1/AV36-1/N36),0)</f>
        <v>9.9317598106031593</v>
      </c>
      <c r="G36">
        <f>((AY36-AL36/2)*S36-E36)/(AY36+AL36/2)</f>
        <v>386.72498973009721</v>
      </c>
      <c r="H36">
        <f>AL36*1000</f>
        <v>24.417909003840276</v>
      </c>
      <c r="I36">
        <f>(AQ36-AW36)</f>
        <v>0.69681467171586586</v>
      </c>
      <c r="J36">
        <f>(P36+AP36*D36)</f>
        <v>23.3895263671875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25.183874130249023</v>
      </c>
      <c r="P36" s="1">
        <v>23.3895263671875</v>
      </c>
      <c r="Q36" s="1">
        <v>25.350317001342773</v>
      </c>
      <c r="R36" s="1">
        <v>400.10043334960938</v>
      </c>
      <c r="S36" s="1">
        <v>391.35125732421875</v>
      </c>
      <c r="T36" s="1">
        <v>3.3762431144714355</v>
      </c>
      <c r="U36" s="1">
        <v>24.915899276733398</v>
      </c>
      <c r="V36" s="1">
        <v>9.2315692901611328</v>
      </c>
      <c r="W36" s="1">
        <v>68.126869201660156</v>
      </c>
      <c r="X36" s="1">
        <v>300.66348266601563</v>
      </c>
      <c r="Y36" s="1">
        <v>499.73098754882813</v>
      </c>
      <c r="Z36" s="1">
        <v>8.1638031005859375</v>
      </c>
      <c r="AA36" s="1">
        <v>87.898719787597656</v>
      </c>
      <c r="AB36" s="1">
        <v>36.270393371582031</v>
      </c>
      <c r="AC36" s="1">
        <v>1.0770281553268433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1.1053804509779983</v>
      </c>
      <c r="AL36">
        <f>(U36-T36)/(1000-U36)*AK36</f>
        <v>2.4417909003840277E-2</v>
      </c>
      <c r="AM36">
        <f>(P36+273.15)</f>
        <v>296.53952636718748</v>
      </c>
      <c r="AN36">
        <f>(O36+273.15)</f>
        <v>298.333874130249</v>
      </c>
      <c r="AO36">
        <f>(Y36*AG36+Z36*AH36)*AI36</f>
        <v>79.95695622063522</v>
      </c>
      <c r="AP36">
        <f>((AO36+0.00000010773*(AN36^4-AM36^4))-AL36*44100)/(L36*51.4+0.00000043092*AM36^3)</f>
        <v>-8.0543703294960238</v>
      </c>
      <c r="AQ36">
        <f>0.61365*EXP(17.502*J36/(240.97+J36))</f>
        <v>2.8868903204974621</v>
      </c>
      <c r="AR36">
        <f>AQ36*1000/AA36</f>
        <v>32.843371638102028</v>
      </c>
      <c r="AS36">
        <f>(AR36-U36)</f>
        <v>7.9274723613686291</v>
      </c>
      <c r="AT36">
        <f>IF(D36,P36,(O36+P36)/2)</f>
        <v>24.286700248718262</v>
      </c>
      <c r="AU36">
        <f>0.61365*EXP(17.502*AT36/(240.97+AT36))</f>
        <v>3.0469441335376928</v>
      </c>
      <c r="AV36">
        <f>IF(AS36&lt;&gt;0,(1000-(AR36+U36)/2)/AS36*AL36,0)</f>
        <v>2.9912092546334801</v>
      </c>
      <c r="AW36">
        <f>U36*AA36/1000</f>
        <v>2.1900756487815962</v>
      </c>
      <c r="AX36">
        <f>(AU36-AW36)</f>
        <v>0.85686848475609656</v>
      </c>
      <c r="AY36">
        <f>1/(1.6/F36+1.37/N36)</f>
        <v>2.0782814773358003</v>
      </c>
      <c r="AZ36">
        <f>G36*AA36*0.001</f>
        <v>33.992631507147394</v>
      </c>
      <c r="BA36">
        <f>G36/S36</f>
        <v>0.98817873327978378</v>
      </c>
      <c r="BB36">
        <f>(1-AL36*AA36/AQ36/F36)*100</f>
        <v>92.514263628142785</v>
      </c>
      <c r="BC36">
        <f>(S36-E36/(N36/1.35))</f>
        <v>391.31492737800215</v>
      </c>
      <c r="BD36">
        <f>E36*BB36/100/BC36</f>
        <v>2.7232803321270419E-4</v>
      </c>
    </row>
    <row r="37" spans="1:56" x14ac:dyDescent="0.25">
      <c r="A37" s="1" t="s">
        <v>1</v>
      </c>
      <c r="B37" s="1" t="s">
        <v>8359</v>
      </c>
      <c r="K37" s="1">
        <v>2.72</v>
      </c>
    </row>
    <row r="38" spans="1:56" x14ac:dyDescent="0.25">
      <c r="A38" s="1" t="s">
        <v>1</v>
      </c>
      <c r="B38" s="1" t="s">
        <v>8358</v>
      </c>
      <c r="K38" s="1">
        <v>2.72</v>
      </c>
    </row>
    <row r="39" spans="1:56" x14ac:dyDescent="0.25">
      <c r="A39" s="1">
        <v>8</v>
      </c>
      <c r="B39" s="1" t="s">
        <v>8357</v>
      </c>
      <c r="C39" s="1">
        <v>1706.5000004805624</v>
      </c>
      <c r="D39" s="1">
        <v>0</v>
      </c>
      <c r="E39">
        <f>(R39-S39*(1000-T39)/(1000-U39))*AK39</f>
        <v>0.20750115480244741</v>
      </c>
      <c r="F39">
        <f>IF(AV39&lt;&gt;0,1/(1/AV39-1/N39),0)</f>
        <v>11.933196234861457</v>
      </c>
      <c r="G39">
        <f>((AY39-AL39/2)*S39-E39)/(AY39+AL39/2)</f>
        <v>386.64793817769061</v>
      </c>
      <c r="H39">
        <f>AL39*1000</f>
        <v>24.863591577601898</v>
      </c>
      <c r="I39">
        <f>(AQ39-AW39)</f>
        <v>0.67333495317758585</v>
      </c>
      <c r="J39">
        <f>(P39+AP39*D39)</f>
        <v>23.561529159545898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25.198780059814453</v>
      </c>
      <c r="P39" s="1">
        <v>23.561529159545898</v>
      </c>
      <c r="Q39" s="1">
        <v>25.3526611328125</v>
      </c>
      <c r="R39" s="1">
        <v>400.118896484375</v>
      </c>
      <c r="S39" s="1">
        <v>391.1334228515625</v>
      </c>
      <c r="T39" s="1">
        <v>3.6076693534851074</v>
      </c>
      <c r="U39" s="1">
        <v>25.526483535766602</v>
      </c>
      <c r="V39" s="1">
        <v>9.8552169799804688</v>
      </c>
      <c r="W39" s="1">
        <v>69.731735229492188</v>
      </c>
      <c r="X39" s="1">
        <v>300.6669921875</v>
      </c>
      <c r="Y39" s="1">
        <v>750.91729736328125</v>
      </c>
      <c r="Z39" s="1">
        <v>8.234990119934082</v>
      </c>
      <c r="AA39" s="1">
        <v>87.895286560058594</v>
      </c>
      <c r="AB39" s="1">
        <v>36.463611602783203</v>
      </c>
      <c r="AC39" s="1">
        <v>1.078399658203125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1.1053933536305143</v>
      </c>
      <c r="AL39">
        <f>(U39-T39)/(1000-U39)*AK39</f>
        <v>2.4863591577601898E-2</v>
      </c>
      <c r="AM39">
        <f>(P39+273.15)</f>
        <v>296.71152915954588</v>
      </c>
      <c r="AN39">
        <f>(O39+273.15)</f>
        <v>298.34878005981443</v>
      </c>
      <c r="AO39">
        <f>(Y39*AG39+Z39*AH39)*AI39</f>
        <v>120.14676489263547</v>
      </c>
      <c r="AP39">
        <f>((AO39+0.00000010773*(AN39^4-AM39^4))-AL39*44100)/(L39*51.4+0.00000043092*AM39^3)</f>
        <v>-7.8982702772056435</v>
      </c>
      <c r="AQ39">
        <f>0.61365*EXP(17.502*J39/(240.97+J39))</f>
        <v>2.9169925384244091</v>
      </c>
      <c r="AR39">
        <f>AQ39*1000/AA39</f>
        <v>33.187132696031846</v>
      </c>
      <c r="AS39">
        <f>(AR39-U39)</f>
        <v>7.660649160265244</v>
      </c>
      <c r="AT39">
        <f>IF(D39,P39,(O39+P39)/2)</f>
        <v>24.380154609680176</v>
      </c>
      <c r="AU39">
        <f>0.61365*EXP(17.502*AT39/(240.97+AT39))</f>
        <v>3.0640539574145644</v>
      </c>
      <c r="AV39">
        <f>IF(AS39&lt;&gt;0,(1000-(AR39+U39)/2)/AS39*AL39,0)</f>
        <v>3.1503434481459194</v>
      </c>
      <c r="AW39">
        <f>U39*AA39/1000</f>
        <v>2.2436575852468232</v>
      </c>
      <c r="AX39">
        <f>(AU39-AW39)</f>
        <v>0.82039637216774119</v>
      </c>
      <c r="AY39">
        <f>1/(1.6/F39+1.37/N39)</f>
        <v>2.2019293167995877</v>
      </c>
      <c r="AZ39">
        <f>G39*AA39*0.001</f>
        <v>33.984531323983937</v>
      </c>
      <c r="BA39">
        <f>G39/S39</f>
        <v>0.98853208544242932</v>
      </c>
      <c r="BB39">
        <f>(1-AL39*AA39/AQ39/F39)*100</f>
        <v>93.721768161806096</v>
      </c>
      <c r="BC39">
        <f>(S39-E39/(N39/1.35))</f>
        <v>391.06797804254501</v>
      </c>
      <c r="BD39">
        <f>E39*BB39/100/BC39</f>
        <v>4.9728886576303356E-4</v>
      </c>
    </row>
    <row r="40" spans="1:56" x14ac:dyDescent="0.25">
      <c r="A40" s="1" t="s">
        <v>1</v>
      </c>
      <c r="B40" s="1" t="s">
        <v>8356</v>
      </c>
      <c r="K40" s="1">
        <v>2.72</v>
      </c>
    </row>
    <row r="41" spans="1:56" x14ac:dyDescent="0.25">
      <c r="A41" s="1" t="s">
        <v>1</v>
      </c>
      <c r="B41" s="1" t="s">
        <v>8355</v>
      </c>
      <c r="K41" s="1">
        <v>2.72</v>
      </c>
    </row>
    <row r="42" spans="1:56" x14ac:dyDescent="0.25">
      <c r="A42" s="1">
        <v>9</v>
      </c>
      <c r="B42" s="1" t="s">
        <v>8354</v>
      </c>
      <c r="C42" s="1">
        <v>1913.0000004693866</v>
      </c>
      <c r="D42" s="1">
        <v>0</v>
      </c>
      <c r="E42">
        <f>(R42-S42*(1000-T42)/(1000-U42))*AK42</f>
        <v>0.16365439587342137</v>
      </c>
      <c r="F42">
        <f>IF(AV42&lt;&gt;0,1/(1/AV42-1/N42),0)</f>
        <v>15.117746179843781</v>
      </c>
      <c r="G42">
        <f>((AY42-AL42/2)*S42-E42)/(AY42+AL42/2)</f>
        <v>386.6099311399467</v>
      </c>
      <c r="H42">
        <f>AL42*1000</f>
        <v>25.402505805555883</v>
      </c>
      <c r="I42">
        <f>(AQ42-AW42)</f>
        <v>0.64926573726812897</v>
      </c>
      <c r="J42">
        <f>(P42+AP42*D42)</f>
        <v>23.768840789794922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25.237810134887695</v>
      </c>
      <c r="P42" s="1">
        <v>23.768840789794922</v>
      </c>
      <c r="Q42" s="1">
        <v>25.376724243164063</v>
      </c>
      <c r="R42" s="1">
        <v>400.01724243164063</v>
      </c>
      <c r="S42" s="1">
        <v>390.885498046875</v>
      </c>
      <c r="T42" s="1">
        <v>3.8383688926696777</v>
      </c>
      <c r="U42" s="1">
        <v>26.218677520751953</v>
      </c>
      <c r="V42" s="1">
        <v>10.460529327392578</v>
      </c>
      <c r="W42" s="1">
        <v>71.452552795410156</v>
      </c>
      <c r="X42" s="1">
        <v>300.63589477539063</v>
      </c>
      <c r="Y42" s="1">
        <v>999.4976806640625</v>
      </c>
      <c r="Z42" s="1">
        <v>8.3190240859985352</v>
      </c>
      <c r="AA42" s="1">
        <v>87.890510559082031</v>
      </c>
      <c r="AB42" s="1">
        <v>36.687637329101563</v>
      </c>
      <c r="AC42" s="1">
        <v>1.0832501649856567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1.1052790249095241</v>
      </c>
      <c r="AL42">
        <f>(U42-T42)/(1000-U42)*AK42</f>
        <v>2.5402505805555885E-2</v>
      </c>
      <c r="AM42">
        <f>(P42+273.15)</f>
        <v>296.9188407897949</v>
      </c>
      <c r="AN42">
        <f>(O42+273.15)</f>
        <v>298.38781013488767</v>
      </c>
      <c r="AO42">
        <f>(Y42*AG42+Z42*AH42)*AI42</f>
        <v>159.91962533176775</v>
      </c>
      <c r="AP42">
        <f>((AO42+0.00000010773*(AN42^4-AM42^4))-AL42*44100)/(L42*51.4+0.00000043092*AM42^3)</f>
        <v>-7.7803336779403551</v>
      </c>
      <c r="AQ42">
        <f>0.61365*EXP(17.502*J42/(240.97+J42))</f>
        <v>2.9536386907509451</v>
      </c>
      <c r="AR42">
        <f>AQ42*1000/AA42</f>
        <v>33.60588841687796</v>
      </c>
      <c r="AS42">
        <f>(AR42-U42)</f>
        <v>7.3872108961260068</v>
      </c>
      <c r="AT42">
        <f>IF(D42,P42,(O42+P42)/2)</f>
        <v>24.503325462341309</v>
      </c>
      <c r="AU42">
        <f>0.61365*EXP(17.502*AT42/(240.97+AT42))</f>
        <v>3.0867326003237108</v>
      </c>
      <c r="AV42">
        <f>IF(AS42&lt;&gt;0,(1000-(AR42+U42)/2)/AS42*AL42,0)</f>
        <v>3.3358542500399184</v>
      </c>
      <c r="AW42">
        <f>U42*AA42/1000</f>
        <v>2.3043729534828161</v>
      </c>
      <c r="AX42">
        <f>(AU42-AW42)</f>
        <v>0.78235964684089465</v>
      </c>
      <c r="AY42">
        <f>1/(1.6/F42+1.37/N42)</f>
        <v>2.3479507375880364</v>
      </c>
      <c r="AZ42">
        <f>G42*AA42*0.001</f>
        <v>33.979344235101458</v>
      </c>
      <c r="BA42">
        <f>G42/S42</f>
        <v>0.98906184310164513</v>
      </c>
      <c r="BB42">
        <f>(1-AL42*AA42/AQ42/F42)*100</f>
        <v>94.999952515290587</v>
      </c>
      <c r="BC42">
        <f>(S42-E42/(N42/1.35))</f>
        <v>390.83388228264943</v>
      </c>
      <c r="BD42">
        <f>E42*BB42/100/BC42</f>
        <v>3.9779457569264572E-4</v>
      </c>
    </row>
    <row r="43" spans="1:56" x14ac:dyDescent="0.25">
      <c r="A43" s="1" t="s">
        <v>1</v>
      </c>
      <c r="B43" s="1" t="s">
        <v>8353</v>
      </c>
      <c r="K43" s="1">
        <v>2.72</v>
      </c>
    </row>
    <row r="44" spans="1:56" x14ac:dyDescent="0.25">
      <c r="A44" s="1" t="s">
        <v>1</v>
      </c>
      <c r="B44" s="1" t="s">
        <v>8352</v>
      </c>
      <c r="K44" s="1">
        <v>2.72</v>
      </c>
    </row>
    <row r="45" spans="1:56" x14ac:dyDescent="0.25">
      <c r="A45" s="1">
        <v>10</v>
      </c>
      <c r="B45" s="1" t="s">
        <v>8351</v>
      </c>
      <c r="C45" s="1">
        <v>2119.0000004693866</v>
      </c>
      <c r="D45" s="1">
        <v>0</v>
      </c>
      <c r="E45">
        <f>(R45-S45*(1000-T45)/(1000-U45))*AK45</f>
        <v>0.23616291133806891</v>
      </c>
      <c r="F45">
        <f>IF(AV45&lt;&gt;0,1/(1/AV45-1/N45),0)</f>
        <v>20.882761410729454</v>
      </c>
      <c r="G45">
        <f>((AY45-AL45/2)*S45-E45)/(AY45+AL45/2)</f>
        <v>386.59210310099155</v>
      </c>
      <c r="H45">
        <f>AL45*1000</f>
        <v>26.044503285196352</v>
      </c>
      <c r="I45">
        <f>(AQ45-AW45)</f>
        <v>0.62467133500778926</v>
      </c>
      <c r="J45">
        <f>(P45+AP45*D45)</f>
        <v>24.014184951782227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25.312839508056641</v>
      </c>
      <c r="P45" s="1">
        <v>24.014184951782227</v>
      </c>
      <c r="Q45" s="1">
        <v>25.432683944702148</v>
      </c>
      <c r="R45" s="1">
        <v>400.12234497070313</v>
      </c>
      <c r="S45" s="1">
        <v>390.70108032226563</v>
      </c>
      <c r="T45" s="1">
        <v>4.069089412689209</v>
      </c>
      <c r="U45" s="1">
        <v>26.999582290649414</v>
      </c>
      <c r="V45" s="1">
        <v>11.03920841217041</v>
      </c>
      <c r="W45" s="1">
        <v>73.248329162597656</v>
      </c>
      <c r="X45" s="1">
        <v>300.59698486328125</v>
      </c>
      <c r="Y45" s="1">
        <v>1251.304443359375</v>
      </c>
      <c r="Z45" s="1">
        <v>7.9237380027770996</v>
      </c>
      <c r="AA45" s="1">
        <v>87.884918212890625</v>
      </c>
      <c r="AB45" s="1">
        <v>36.888137817382813</v>
      </c>
      <c r="AC45" s="1">
        <v>1.0795526504516602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1.1051359737620632</v>
      </c>
      <c r="AL45">
        <f>(U45-T45)/(1000-U45)*AK45</f>
        <v>2.6044503285196353E-2</v>
      </c>
      <c r="AM45">
        <f>(P45+273.15)</f>
        <v>297.1641849517822</v>
      </c>
      <c r="AN45">
        <f>(O45+273.15)</f>
        <v>298.46283950805662</v>
      </c>
      <c r="AO45">
        <f>(Y45*AG45+Z45*AH45)*AI45</f>
        <v>200.20870646248659</v>
      </c>
      <c r="AP45">
        <f>((AO45+0.00000010773*(AN45^4-AM45^4))-AL45*44100)/(L45*51.4+0.00000043092*AM45^3)</f>
        <v>-7.6955687180382784</v>
      </c>
      <c r="AQ45">
        <f>0.61365*EXP(17.502*J45/(240.97+J45))</f>
        <v>2.9975274164037233</v>
      </c>
      <c r="AR45">
        <f>AQ45*1000/AA45</f>
        <v>34.107415440071009</v>
      </c>
      <c r="AS45">
        <f>(AR45-U45)</f>
        <v>7.1078331494215945</v>
      </c>
      <c r="AT45">
        <f>IF(D45,P45,(O45+P45)/2)</f>
        <v>24.663512229919434</v>
      </c>
      <c r="AU45">
        <f>0.61365*EXP(17.502*AT45/(240.97+AT45))</f>
        <v>3.1164461487536212</v>
      </c>
      <c r="AV45">
        <f>IF(AS45&lt;&gt;0,(1000-(AR45+U45)/2)/AS45*AL45,0)</f>
        <v>3.5522432860819015</v>
      </c>
      <c r="AW45">
        <f>U45*AA45/1000</f>
        <v>2.3728560813959341</v>
      </c>
      <c r="AX45">
        <f>(AU45-AW45)</f>
        <v>0.74359006735768718</v>
      </c>
      <c r="AY45">
        <f>1/(1.6/F45+1.37/N45)</f>
        <v>2.520887750927999</v>
      </c>
      <c r="AZ45">
        <f>G45*AA45*0.001</f>
        <v>33.975615362780026</v>
      </c>
      <c r="BA45">
        <f>G45/S45</f>
        <v>0.98948306665063523</v>
      </c>
      <c r="BB45">
        <f>(1-AL45*AA45/AQ45/F45)*100</f>
        <v>96.343384116761698</v>
      </c>
      <c r="BC45">
        <f>(S45-E45/(N45/1.35))</f>
        <v>390.62659574099064</v>
      </c>
      <c r="BD45">
        <f>E45*BB45/100/BC45</f>
        <v>5.8246761304145216E-4</v>
      </c>
    </row>
    <row r="46" spans="1:56" x14ac:dyDescent="0.25">
      <c r="A46" s="1" t="s">
        <v>1</v>
      </c>
      <c r="B46" s="1" t="s">
        <v>8350</v>
      </c>
      <c r="K46" s="1">
        <v>2.72</v>
      </c>
    </row>
    <row r="47" spans="1:56" x14ac:dyDescent="0.25">
      <c r="A47" s="1" t="s">
        <v>1</v>
      </c>
      <c r="B47" s="1" t="s">
        <v>8349</v>
      </c>
      <c r="K47" s="1">
        <v>2.72</v>
      </c>
    </row>
    <row r="48" spans="1:56" x14ac:dyDescent="0.25">
      <c r="A48" s="1">
        <v>11</v>
      </c>
      <c r="B48" s="1" t="s">
        <v>8348</v>
      </c>
      <c r="C48" s="1">
        <v>2326.5000004582107</v>
      </c>
      <c r="D48" s="1">
        <v>0</v>
      </c>
      <c r="E48">
        <f>(R48-S48*(1000-T48)/(1000-U48))*AK48</f>
        <v>0.19515221714886397</v>
      </c>
      <c r="F48">
        <f>IF(AV48&lt;&gt;0,1/(1/AV48-1/N48),0)</f>
        <v>41.777291340578223</v>
      </c>
      <c r="G48">
        <f>((AY48-AL48/2)*S48-E48)/(AY48+AL48/2)</f>
        <v>386.52008623699101</v>
      </c>
      <c r="H48">
        <f>AL48*1000</f>
        <v>26.953647043896627</v>
      </c>
      <c r="I48">
        <f>(AQ48-AW48)</f>
        <v>0.59094623492304743</v>
      </c>
      <c r="J48">
        <f>(P48+AP48*D48)</f>
        <v>24.319488525390625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25.387929916381836</v>
      </c>
      <c r="P48" s="1">
        <v>24.319488525390625</v>
      </c>
      <c r="Q48" s="1">
        <v>25.486885070800781</v>
      </c>
      <c r="R48" s="1">
        <v>400.0377197265625</v>
      </c>
      <c r="S48" s="1">
        <v>390.34197998046875</v>
      </c>
      <c r="T48" s="1">
        <v>4.3116016387939453</v>
      </c>
      <c r="U48" s="1">
        <v>28.015153884887695</v>
      </c>
      <c r="V48" s="1">
        <v>11.644458770751953</v>
      </c>
      <c r="W48" s="1">
        <v>75.661277770996094</v>
      </c>
      <c r="X48" s="1">
        <v>300.630126953125</v>
      </c>
      <c r="Y48" s="1">
        <v>1600.2342529296875</v>
      </c>
      <c r="Z48" s="1">
        <v>7.6152100563049316</v>
      </c>
      <c r="AA48" s="1">
        <v>87.880699157714844</v>
      </c>
      <c r="AB48" s="1">
        <v>37.226173400878906</v>
      </c>
      <c r="AC48" s="1">
        <v>1.0728833675384521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1.1052578196806062</v>
      </c>
      <c r="AL48">
        <f>(U48-T48)/(1000-U48)*AK48</f>
        <v>2.6953647043896627E-2</v>
      </c>
      <c r="AM48">
        <f>(P48+273.15)</f>
        <v>297.4694885253906</v>
      </c>
      <c r="AN48">
        <f>(O48+273.15)</f>
        <v>298.53792991638181</v>
      </c>
      <c r="AO48">
        <f>(Y48*AG48+Z48*AH48)*AI48</f>
        <v>256.03747474586635</v>
      </c>
      <c r="AP48">
        <f>((AO48+0.00000010773*(AN48^4-AM48^4))-AL48*44100)/(L48*51.4+0.00000043092*AM48^3)</f>
        <v>-7.585085092796648</v>
      </c>
      <c r="AQ48">
        <f>0.61365*EXP(17.502*J48/(240.97+J48))</f>
        <v>3.052937545337949</v>
      </c>
      <c r="AR48">
        <f>AQ48*1000/AA48</f>
        <v>34.739568239654119</v>
      </c>
      <c r="AS48">
        <f>(AR48-U48)</f>
        <v>6.7244143547664237</v>
      </c>
      <c r="AT48">
        <f>IF(D48,P48,(O48+P48)/2)</f>
        <v>24.85370922088623</v>
      </c>
      <c r="AU48">
        <f>0.61365*EXP(17.502*AT48/(240.97+AT48))</f>
        <v>3.1520507783392482</v>
      </c>
      <c r="AV48">
        <f>IF(AS48&lt;&gt;0,(1000-(AR48+U48)/2)/AS48*AL48,0)</f>
        <v>3.882555617672395</v>
      </c>
      <c r="AW48">
        <f>U48*AA48/1000</f>
        <v>2.4619913104149016</v>
      </c>
      <c r="AX48">
        <f>(AU48-AW48)</f>
        <v>0.69005946792434658</v>
      </c>
      <c r="AY48">
        <f>1/(1.6/F48+1.37/N48)</f>
        <v>2.7904452348152593</v>
      </c>
      <c r="AZ48">
        <f>G48*AA48*0.001</f>
        <v>33.967655417007002</v>
      </c>
      <c r="BA48">
        <f>G48/S48</f>
        <v>0.99020885802836534</v>
      </c>
      <c r="BB48">
        <f>(1-AL48*AA48/AQ48/F48)*100</f>
        <v>98.142824945028835</v>
      </c>
      <c r="BC48">
        <f>(S48-E48/(N48/1.35))</f>
        <v>390.28042996358903</v>
      </c>
      <c r="BD48">
        <f>E48*BB48/100/BC48</f>
        <v>4.9074430626875297E-4</v>
      </c>
    </row>
    <row r="49" spans="1:56" x14ac:dyDescent="0.25">
      <c r="A49" s="1" t="s">
        <v>1</v>
      </c>
      <c r="B49" s="1" t="s">
        <v>8347</v>
      </c>
      <c r="K49" s="1">
        <v>2.72</v>
      </c>
    </row>
    <row r="50" spans="1:56" x14ac:dyDescent="0.25">
      <c r="A50" s="1" t="s">
        <v>1</v>
      </c>
      <c r="B50" s="1" t="s">
        <v>8342</v>
      </c>
      <c r="K50" s="1">
        <v>2.72</v>
      </c>
    </row>
    <row r="51" spans="1:56" x14ac:dyDescent="0.25">
      <c r="A51" s="1">
        <v>12</v>
      </c>
      <c r="B51" s="1" t="s">
        <v>8346</v>
      </c>
      <c r="C51" s="1">
        <v>2534.500000435859</v>
      </c>
      <c r="D51" s="1">
        <v>0</v>
      </c>
      <c r="E51">
        <f>(R51-S51*(1000-T51)/(1000-U51))*AK51</f>
        <v>0.21618409561627377</v>
      </c>
      <c r="F51">
        <f>IF(AV51&lt;&gt;0,1/(1/AV51-1/N51),0)</f>
        <v>-372.46569713752694</v>
      </c>
      <c r="G51">
        <f>((AY51-AL51/2)*S51-E51)/(AY51+AL51/2)</f>
        <v>386.42512629088219</v>
      </c>
      <c r="H51">
        <f>AL51*1000</f>
        <v>28.129063531607333</v>
      </c>
      <c r="I51">
        <f>(AQ51-AW51)</f>
        <v>0.5523306341773031</v>
      </c>
      <c r="J51">
        <f>(P51+AP51*D51)</f>
        <v>24.708209991455078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25.5062255859375</v>
      </c>
      <c r="P51" s="1">
        <v>24.708209991455078</v>
      </c>
      <c r="Q51" s="1">
        <v>25.580345153808594</v>
      </c>
      <c r="R51" s="1">
        <v>400.06011962890625</v>
      </c>
      <c r="S51" s="1">
        <v>389.94137573242188</v>
      </c>
      <c r="T51" s="1">
        <v>4.5718350410461426</v>
      </c>
      <c r="U51" s="1">
        <v>29.274698257446289</v>
      </c>
      <c r="V51" s="1">
        <v>12.259696960449219</v>
      </c>
      <c r="W51" s="1">
        <v>78.502166748046875</v>
      </c>
      <c r="X51" s="1">
        <v>300.6583251953125</v>
      </c>
      <c r="Y51" s="1">
        <v>2000.244384765625</v>
      </c>
      <c r="Z51" s="1">
        <v>7.845634937286377</v>
      </c>
      <c r="AA51" s="1">
        <v>87.872848510742188</v>
      </c>
      <c r="AB51" s="1">
        <v>37.800430297851563</v>
      </c>
      <c r="AC51" s="1">
        <v>1.0734295845031738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1.1053614896886488</v>
      </c>
      <c r="AL51">
        <f>(U51-T51)/(1000-U51)*AK51</f>
        <v>2.8129063531607334E-2</v>
      </c>
      <c r="AM51">
        <f>(P51+273.15)</f>
        <v>297.85820999145506</v>
      </c>
      <c r="AN51">
        <f>(O51+273.15)</f>
        <v>298.65622558593748</v>
      </c>
      <c r="AO51">
        <f>(Y51*AG51+Z51*AH51)*AI51</f>
        <v>320.03909440906864</v>
      </c>
      <c r="AP51">
        <f>((AO51+0.00000010773*(AN51^4-AM51^4))-AL51*44100)/(L51*51.4+0.00000043092*AM51^3)</f>
        <v>-7.5072981809404276</v>
      </c>
      <c r="AQ51">
        <f>0.61365*EXP(17.502*J51/(240.97+J51))</f>
        <v>3.1247817593515692</v>
      </c>
      <c r="AR51">
        <f>AQ51*1000/AA51</f>
        <v>35.560264772452143</v>
      </c>
      <c r="AS51">
        <f>(AR51-U51)</f>
        <v>6.2855665150058542</v>
      </c>
      <c r="AT51">
        <f>IF(D51,P51,(O51+P51)/2)</f>
        <v>25.107217788696289</v>
      </c>
      <c r="AU51">
        <f>0.61365*EXP(17.502*AT51/(240.97+AT51))</f>
        <v>3.2000596689061847</v>
      </c>
      <c r="AV51">
        <f>IF(AS51&lt;&gt;0,(1000-(AR51+U51)/2)/AS51*AL51,0)</f>
        <v>4.3301093178413801</v>
      </c>
      <c r="AW51">
        <f>U51*AA51/1000</f>
        <v>2.5724511251742661</v>
      </c>
      <c r="AX51">
        <f>(AU51-AW51)</f>
        <v>0.62760854373191854</v>
      </c>
      <c r="AY51">
        <f>1/(1.6/F51+1.37/N51)</f>
        <v>3.1668445627546111</v>
      </c>
      <c r="AZ51">
        <f>G51*AA51*0.001</f>
        <v>33.956276583303108</v>
      </c>
      <c r="BA51">
        <f>G51/S51</f>
        <v>0.99098262031071938</v>
      </c>
      <c r="BB51">
        <f>(1-AL51*AA51/AQ51/F51)*100</f>
        <v>100.21237530038762</v>
      </c>
      <c r="BC51">
        <f>(S51-E51/(N51/1.35))</f>
        <v>389.87319236802711</v>
      </c>
      <c r="BD51">
        <f>E51*BB51/100/BC51</f>
        <v>5.5567610566623733E-4</v>
      </c>
    </row>
    <row r="52" spans="1:56" x14ac:dyDescent="0.25">
      <c r="A52" s="1" t="s">
        <v>1</v>
      </c>
      <c r="B52" s="1" t="s">
        <v>8345</v>
      </c>
    </row>
    <row r="53" spans="1:56" x14ac:dyDescent="0.25">
      <c r="A53" s="1" t="s">
        <v>1</v>
      </c>
      <c r="B53" s="1" t="s">
        <v>8344</v>
      </c>
    </row>
    <row r="54" spans="1:56" x14ac:dyDescent="0.25">
      <c r="A54" s="1" t="s">
        <v>1</v>
      </c>
      <c r="B54" s="1" t="s">
        <v>8343</v>
      </c>
    </row>
    <row r="55" spans="1:56" x14ac:dyDescent="0.25">
      <c r="A55" s="1" t="s">
        <v>1</v>
      </c>
      <c r="B55" s="1" t="s">
        <v>8342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08F8E-3686-4739-BF9E-4270AB25DF4E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8431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8430</v>
      </c>
    </row>
    <row r="12" spans="1:60" x14ac:dyDescent="0.25">
      <c r="A12" s="1" t="s">
        <v>1</v>
      </c>
      <c r="B12" s="1" t="s">
        <v>8429</v>
      </c>
    </row>
    <row r="13" spans="1:60" x14ac:dyDescent="0.25">
      <c r="A13" s="1" t="s">
        <v>1</v>
      </c>
      <c r="B13" s="1" t="s">
        <v>8428</v>
      </c>
    </row>
    <row r="14" spans="1:60" x14ac:dyDescent="0.25">
      <c r="A14" s="1" t="s">
        <v>1</v>
      </c>
      <c r="B14" s="1" t="s">
        <v>8427</v>
      </c>
    </row>
    <row r="15" spans="1:60" x14ac:dyDescent="0.25">
      <c r="A15" s="1" t="s">
        <v>1</v>
      </c>
      <c r="B15" s="1" t="s">
        <v>8426</v>
      </c>
    </row>
    <row r="16" spans="1:60" x14ac:dyDescent="0.25">
      <c r="A16" s="1" t="s">
        <v>1</v>
      </c>
      <c r="B16" s="1" t="s">
        <v>8425</v>
      </c>
    </row>
    <row r="17" spans="1:60" x14ac:dyDescent="0.25">
      <c r="A17" s="1" t="s">
        <v>1</v>
      </c>
      <c r="B17" s="1" t="s">
        <v>8424</v>
      </c>
    </row>
    <row r="18" spans="1:60" x14ac:dyDescent="0.25">
      <c r="A18" s="1">
        <v>1</v>
      </c>
      <c r="B18" s="1" t="s">
        <v>8423</v>
      </c>
      <c r="C18" s="1">
        <v>261.000000692904</v>
      </c>
      <c r="D18" s="1">
        <v>0</v>
      </c>
      <c r="E18">
        <f>(R18-S18*(1000-T18)/(1000-U18))*AO18</f>
        <v>-6.3479886535760173</v>
      </c>
      <c r="F18">
        <f>IF(AZ18&lt;&gt;0,1/(1/AZ18-1/N18),0)</f>
        <v>1.3601859120704243</v>
      </c>
      <c r="G18">
        <f>((BC18-AP18/2)*S18-E18)/(BC18+AP18/2)</f>
        <v>394.87554392402342</v>
      </c>
      <c r="H18">
        <f>AP18*1000</f>
        <v>21.299609738760008</v>
      </c>
      <c r="I18">
        <f>(AU18-BA18)</f>
        <v>1.76545877414761</v>
      </c>
      <c r="J18">
        <f>(P18+AT18*D18)</f>
        <v>25.326202392578125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26.076074600219727</v>
      </c>
      <c r="P18" s="1">
        <v>25.326202392578125</v>
      </c>
      <c r="Q18" s="1">
        <v>26.209846496582031</v>
      </c>
      <c r="R18" s="1">
        <v>399.94061279296875</v>
      </c>
      <c r="S18" s="1">
        <v>398.01211547851563</v>
      </c>
      <c r="T18" s="1">
        <v>-2.1692309379577637</v>
      </c>
      <c r="U18" s="1">
        <v>16.795814514160156</v>
      </c>
      <c r="V18" s="1">
        <v>-5.626396656036377</v>
      </c>
      <c r="W18" s="1">
        <v>43.563785552978516</v>
      </c>
      <c r="X18" s="1">
        <v>300.35189819335938</v>
      </c>
      <c r="Y18" s="1">
        <v>-5.9761367738246918E-2</v>
      </c>
      <c r="Z18" s="1">
        <v>7.7759051322937012</v>
      </c>
      <c r="AA18" s="1">
        <v>87.913856506347656</v>
      </c>
      <c r="AB18" s="1">
        <v>8.213465690612793</v>
      </c>
      <c r="AC18" s="1">
        <v>0.33349621295928955</v>
      </c>
      <c r="AD18" s="1">
        <v>5.4791823029518127E-2</v>
      </c>
      <c r="AE18" s="1">
        <v>7.4232602491974831E-3</v>
      </c>
      <c r="AF18" s="1">
        <v>3.3912491053342819E-2</v>
      </c>
      <c r="AG18" s="1">
        <v>2.2988038137555122E-2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1.1042349198285268</v>
      </c>
      <c r="AP18">
        <f>(U18-T18)/(1000-U18)*AO18</f>
        <v>2.1299609738760009E-2</v>
      </c>
      <c r="AQ18">
        <f>(P18+273.15)</f>
        <v>298.4762023925781</v>
      </c>
      <c r="AR18">
        <f>(O18+273.15)</f>
        <v>299.2260746002197</v>
      </c>
      <c r="AS18">
        <f>(Y18*AK18+Z18*AL18)*AM18</f>
        <v>-9.5618186243962011E-3</v>
      </c>
      <c r="AT18">
        <f>((AS18+0.00000010773*(AR18^4-AQ18^4))-AP18*44100)/(L18*0.92*2*29.3+0.00000043092*AQ18^3)</f>
        <v>-7.3375997206444694</v>
      </c>
      <c r="AU18">
        <f>0.61365*EXP(17.502*J18/(240.97+J18))</f>
        <v>3.2420436012527172</v>
      </c>
      <c r="AV18">
        <f>AU18*1000/AA18</f>
        <v>36.877504071484239</v>
      </c>
      <c r="AW18">
        <f>(AV18-U18)</f>
        <v>20.081689557324083</v>
      </c>
      <c r="AX18">
        <f>IF(D18,P18,(O18+P18)/2)</f>
        <v>25.701138496398926</v>
      </c>
      <c r="AY18">
        <f>0.61365*EXP(17.502*AX18/(240.97+AX18))</f>
        <v>3.3150448065098366</v>
      </c>
      <c r="AZ18">
        <f>IF(AW18&lt;&gt;0,(1000-(AV18+U18)/2)/AW18*AP18,0)</f>
        <v>1.0321840356092462</v>
      </c>
      <c r="BA18">
        <f>U18*AA18/1000</f>
        <v>1.4765848271051072</v>
      </c>
      <c r="BB18">
        <f>(AY18-BA18)</f>
        <v>1.8384599794047294</v>
      </c>
      <c r="BC18">
        <f>1/(1.6/F18+1.37/N18)</f>
        <v>0.66828068991394329</v>
      </c>
      <c r="BD18">
        <f>G18*AA18*0.001</f>
        <v>34.715031906402579</v>
      </c>
      <c r="BE18">
        <f>G18/S18</f>
        <v>0.99211940684086664</v>
      </c>
      <c r="BF18">
        <f>(1-AP18*AA18/AU18/F18)*100</f>
        <v>57.536884582701035</v>
      </c>
      <c r="BG18">
        <f>(S18-E18/(N18/1.35))</f>
        <v>400.0142388183794</v>
      </c>
      <c r="BH18">
        <f>E18*BF18/100/BG18</f>
        <v>-9.1307622341646813E-3</v>
      </c>
    </row>
    <row r="19" spans="1:60" x14ac:dyDescent="0.25">
      <c r="A19" s="1" t="s">
        <v>1</v>
      </c>
      <c r="B19" s="1" t="s">
        <v>8422</v>
      </c>
      <c r="K19" s="1">
        <v>2.72</v>
      </c>
    </row>
    <row r="20" spans="1:60" x14ac:dyDescent="0.25">
      <c r="A20" s="1" t="s">
        <v>1</v>
      </c>
      <c r="B20" s="1" t="s">
        <v>8421</v>
      </c>
      <c r="K20" s="1">
        <v>2.72</v>
      </c>
    </row>
    <row r="21" spans="1:60" x14ac:dyDescent="0.25">
      <c r="A21" s="1">
        <v>2</v>
      </c>
      <c r="B21" s="1" t="s">
        <v>8420</v>
      </c>
      <c r="C21" s="1">
        <v>466.50000070407987</v>
      </c>
      <c r="D21" s="1">
        <v>0</v>
      </c>
      <c r="E21">
        <f>(R21-S21*(1000-T21)/(1000-U21))*AO21</f>
        <v>-4.4886665513570314</v>
      </c>
      <c r="F21">
        <f>IF(AZ21&lt;&gt;0,1/(1/AZ21-1/N21),0)</f>
        <v>1.3563540137868091</v>
      </c>
      <c r="G21">
        <f>((BC21-AP21/2)*S21-E21)/(BC21+AP21/2)</f>
        <v>390.71642531933105</v>
      </c>
      <c r="H21">
        <f>AP21*1000</f>
        <v>21.146979195287717</v>
      </c>
      <c r="I21">
        <f>(AU21-BA21)</f>
        <v>1.7569763279964261</v>
      </c>
      <c r="J21">
        <f>(P21+AT21*D21)</f>
        <v>25.194400787353516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26.030860900878906</v>
      </c>
      <c r="P21" s="1">
        <v>25.194400787353516</v>
      </c>
      <c r="Q21" s="1">
        <v>26.221214294433594</v>
      </c>
      <c r="R21" s="1">
        <v>399.9951171875</v>
      </c>
      <c r="S21" s="1">
        <v>396.46719360351563</v>
      </c>
      <c r="T21" s="1">
        <v>-2.2295455932617188</v>
      </c>
      <c r="U21" s="1">
        <v>16.604421615600586</v>
      </c>
      <c r="V21" s="1">
        <v>-5.7982516288757324</v>
      </c>
      <c r="W21" s="1">
        <v>43.182167053222656</v>
      </c>
      <c r="X21" s="1">
        <v>300.33343505859375</v>
      </c>
      <c r="Y21" s="1">
        <v>24.826450347900391</v>
      </c>
      <c r="Z21" s="1">
        <v>7.575927734375</v>
      </c>
      <c r="AA21" s="1">
        <v>87.91278076171875</v>
      </c>
      <c r="AB21" s="1">
        <v>8.0955610275268555</v>
      </c>
      <c r="AC21" s="1">
        <v>0.3299790620803833</v>
      </c>
      <c r="AD21" s="1">
        <v>4.9258597195148468E-2</v>
      </c>
      <c r="AE21" s="1">
        <v>9.9041108042001724E-3</v>
      </c>
      <c r="AF21" s="1">
        <v>4.1223246604204178E-2</v>
      </c>
      <c r="AG21" s="1">
        <v>8.6826672777533531E-3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1.1041670406565942</v>
      </c>
      <c r="AP21">
        <f>(U21-T21)/(1000-U21)*AO21</f>
        <v>2.1146979195287716E-2</v>
      </c>
      <c r="AQ21">
        <f>(P21+273.15)</f>
        <v>298.34440078735349</v>
      </c>
      <c r="AR21">
        <f>(O21+273.15)</f>
        <v>299.18086090087888</v>
      </c>
      <c r="AS21">
        <f>(Y21*AK21+Z21*AL21)*AM21</f>
        <v>3.9722319668777573</v>
      </c>
      <c r="AT21">
        <f>((AS21+0.00000010773*(AR21^4-AQ21^4))-AP21*44100)/(L21*0.92*2*29.3+0.00000043092*AQ21^3)</f>
        <v>-7.2462226577102564</v>
      </c>
      <c r="AU21">
        <f>0.61365*EXP(17.502*J21/(240.97+J21))</f>
        <v>3.2167172051638642</v>
      </c>
      <c r="AV21">
        <f>AU21*1000/AA21</f>
        <v>36.58986983795387</v>
      </c>
      <c r="AW21">
        <f>(AV21-U21)</f>
        <v>19.985448222353284</v>
      </c>
      <c r="AX21">
        <f>IF(D21,P21,(O21+P21)/2)</f>
        <v>25.612630844116211</v>
      </c>
      <c r="AY21">
        <f>0.61365*EXP(17.502*AX21/(240.97+AX21))</f>
        <v>3.2976838630254619</v>
      </c>
      <c r="AZ21">
        <f>IF(AW21&lt;&gt;0,(1000-(AV21+U21)/2)/AW21*AP21,0)</f>
        <v>1.029975894407321</v>
      </c>
      <c r="BA21">
        <f>U21*AA21/1000</f>
        <v>1.4597408771674381</v>
      </c>
      <c r="BB21">
        <f>(AY21-BA21)</f>
        <v>1.8379429858580238</v>
      </c>
      <c r="BC21">
        <f>1/(1.6/F21+1.37/N21)</f>
        <v>0.666799819652797</v>
      </c>
      <c r="BD21">
        <f>G21*AA21*0.001</f>
        <v>34.348967439100811</v>
      </c>
      <c r="BE21">
        <f>G21/S21</f>
        <v>0.98549497063826275</v>
      </c>
      <c r="BF21">
        <f>(1-AP21*AA21/AU21/F21)*100</f>
        <v>57.389717202883702</v>
      </c>
      <c r="BG21">
        <f>(S21-E21/(N21/1.35))</f>
        <v>397.8828962075641</v>
      </c>
      <c r="BH21">
        <f>E21*BF21/100/BG21</f>
        <v>-6.4743497761723095E-3</v>
      </c>
    </row>
    <row r="22" spans="1:60" x14ac:dyDescent="0.25">
      <c r="A22" s="1" t="s">
        <v>1</v>
      </c>
      <c r="B22" s="1" t="s">
        <v>8419</v>
      </c>
      <c r="K22" s="1">
        <v>2.72</v>
      </c>
    </row>
    <row r="23" spans="1:60" x14ac:dyDescent="0.25">
      <c r="A23" s="1" t="s">
        <v>1</v>
      </c>
      <c r="B23" s="1" t="s">
        <v>8418</v>
      </c>
      <c r="K23" s="1">
        <v>2.72</v>
      </c>
    </row>
    <row r="24" spans="1:60" x14ac:dyDescent="0.25">
      <c r="A24" s="1">
        <v>3</v>
      </c>
      <c r="B24" s="1" t="s">
        <v>8417</v>
      </c>
      <c r="C24" s="1">
        <v>672.000000692904</v>
      </c>
      <c r="D24" s="1">
        <v>0</v>
      </c>
      <c r="E24">
        <f>(R24-S24*(1000-T24)/(1000-U24))*AO24</f>
        <v>-2.9701597590536943</v>
      </c>
      <c r="F24">
        <f>IF(AZ24&lt;&gt;0,1/(1/AZ24-1/N24),0)</f>
        <v>1.314421690778053</v>
      </c>
      <c r="G24">
        <f>((BC24-AP24/2)*S24-E24)/(BC24+AP24/2)</f>
        <v>387.49502569090242</v>
      </c>
      <c r="H24">
        <f>AP24*1000</f>
        <v>20.708726258259993</v>
      </c>
      <c r="I24">
        <f>(AU24-BA24)</f>
        <v>1.7628116053310314</v>
      </c>
      <c r="J24">
        <f>(P24+AT24*D24)</f>
        <v>25.022193908691406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25.919126510620117</v>
      </c>
      <c r="P24" s="1">
        <v>25.022193908691406</v>
      </c>
      <c r="Q24" s="1">
        <v>26.146205902099609</v>
      </c>
      <c r="R24" s="1">
        <v>400.11627197265625</v>
      </c>
      <c r="S24" s="1">
        <v>395.39096069335938</v>
      </c>
      <c r="T24" s="1">
        <v>-2.2845022678375244</v>
      </c>
      <c r="U24" s="1">
        <v>16.166128158569336</v>
      </c>
      <c r="V24" s="1">
        <v>-5.9800310134887695</v>
      </c>
      <c r="W24" s="1">
        <v>42.317287445068359</v>
      </c>
      <c r="X24" s="1">
        <v>300.35360717773438</v>
      </c>
      <c r="Y24" s="1">
        <v>51.353519439697266</v>
      </c>
      <c r="Z24" s="1">
        <v>8.6068649291992188</v>
      </c>
      <c r="AA24" s="1">
        <v>87.904518127441406</v>
      </c>
      <c r="AB24" s="1">
        <v>8.0493288040161133</v>
      </c>
      <c r="AC24" s="1">
        <v>0.33754676580429077</v>
      </c>
      <c r="AD24" s="1">
        <v>3.9150528609752655E-2</v>
      </c>
      <c r="AE24" s="1">
        <v>7.1117980405688286E-3</v>
      </c>
      <c r="AF24" s="1">
        <v>4.9222394824028015E-2</v>
      </c>
      <c r="AG24" s="1">
        <v>1.1863050982356071E-2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1.1042412028593174</v>
      </c>
      <c r="AP24">
        <f>(U24-T24)/(1000-U24)*AO24</f>
        <v>2.0708726258259993E-2</v>
      </c>
      <c r="AQ24">
        <f>(P24+273.15)</f>
        <v>298.17219390869138</v>
      </c>
      <c r="AR24">
        <f>(O24+273.15)</f>
        <v>299.06912651062009</v>
      </c>
      <c r="AS24">
        <f>(Y24*AK24+Z24*AL24)*AM24</f>
        <v>8.2165629266970654</v>
      </c>
      <c r="AT24">
        <f>((AS24+0.00000010773*(AR24^4-AQ24^4))-AP24*44100)/(L24*0.92*2*29.3+0.00000043092*AQ24^3)</f>
        <v>-7.0561031402634997</v>
      </c>
      <c r="AU24">
        <f>0.61365*EXP(17.502*J24/(240.97+J24))</f>
        <v>3.1838873110965307</v>
      </c>
      <c r="AV24">
        <f>AU24*1000/AA24</f>
        <v>36.219836919879633</v>
      </c>
      <c r="AW24">
        <f>(AV24-U24)</f>
        <v>20.053708761310297</v>
      </c>
      <c r="AX24">
        <f>IF(D24,P24,(O24+P24)/2)</f>
        <v>25.470660209655762</v>
      </c>
      <c r="AY24">
        <f>0.61365*EXP(17.502*AX24/(240.97+AX24))</f>
        <v>3.2700019162911982</v>
      </c>
      <c r="AZ24">
        <f>IF(AW24&lt;&gt;0,(1000-(AV24+U24)/2)/AW24*AP24,0)</f>
        <v>1.0056146318368173</v>
      </c>
      <c r="BA24">
        <f>U24*AA24/1000</f>
        <v>1.4210757057654992</v>
      </c>
      <c r="BB24">
        <f>(AY24-BA24)</f>
        <v>1.8489262105256989</v>
      </c>
      <c r="BC24">
        <f>1/(1.6/F24+1.37/N24)</f>
        <v>0.65047724317359135</v>
      </c>
      <c r="BD24">
        <f>G24*AA24*0.001</f>
        <v>34.062563510139306</v>
      </c>
      <c r="BE24">
        <f>G24/S24</f>
        <v>0.98003005686166778</v>
      </c>
      <c r="BF24">
        <f>(1-AP24*AA24/AU24/F24)*100</f>
        <v>56.501710485356796</v>
      </c>
      <c r="BG24">
        <f>(S24-E24/(N24/1.35))</f>
        <v>396.32773397718933</v>
      </c>
      <c r="BH24">
        <f>E24*BF24/100/BG24</f>
        <v>-4.2343518359723919E-3</v>
      </c>
    </row>
    <row r="25" spans="1:60" x14ac:dyDescent="0.25">
      <c r="A25" s="1" t="s">
        <v>1</v>
      </c>
      <c r="B25" s="1" t="s">
        <v>8416</v>
      </c>
      <c r="K25" s="1">
        <v>2.72</v>
      </c>
    </row>
    <row r="26" spans="1:60" x14ac:dyDescent="0.25">
      <c r="A26" s="1" t="s">
        <v>1</v>
      </c>
      <c r="B26" s="1" t="s">
        <v>8415</v>
      </c>
      <c r="K26" s="1">
        <v>2.72</v>
      </c>
    </row>
    <row r="27" spans="1:60" x14ac:dyDescent="0.25">
      <c r="A27" s="1">
        <v>4</v>
      </c>
      <c r="B27" s="1" t="s">
        <v>8414</v>
      </c>
      <c r="C27" s="1">
        <v>878.000000692904</v>
      </c>
      <c r="D27" s="1">
        <v>0</v>
      </c>
      <c r="E27">
        <f>(R27-S27*(1000-T27)/(1000-U27))*AO27</f>
        <v>-1.5993382234126896</v>
      </c>
      <c r="F27">
        <f>IF(AZ27&lt;&gt;0,1/(1/AZ27-1/N27),0)</f>
        <v>1.3017325746987249</v>
      </c>
      <c r="G27">
        <f>((BC27-AP27/2)*S27-E27)/(BC27+AP27/2)</f>
        <v>384.40507891327383</v>
      </c>
      <c r="H27">
        <f>AP27*1000</f>
        <v>20.546044521737354</v>
      </c>
      <c r="I27">
        <f>(AU27-BA27)</f>
        <v>1.7622097974313329</v>
      </c>
      <c r="J27">
        <f>(P27+AT27*D27)</f>
        <v>24.932931900024414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25.843437194824219</v>
      </c>
      <c r="P27" s="1">
        <v>24.932931900024414</v>
      </c>
      <c r="Q27" s="1">
        <v>26.082345962524414</v>
      </c>
      <c r="R27" s="1">
        <v>400.20980834960938</v>
      </c>
      <c r="S27" s="1">
        <v>394.32077026367188</v>
      </c>
      <c r="T27" s="1">
        <v>-2.3286652565002441</v>
      </c>
      <c r="U27" s="1">
        <v>15.981926918029785</v>
      </c>
      <c r="V27" s="1">
        <v>-6.122551441192627</v>
      </c>
      <c r="W27" s="1">
        <v>42.019855499267578</v>
      </c>
      <c r="X27" s="1">
        <v>300.32937622070313</v>
      </c>
      <c r="Y27" s="1">
        <v>100.23002624511719</v>
      </c>
      <c r="Z27" s="1">
        <v>7.976966381072998</v>
      </c>
      <c r="AA27" s="1">
        <v>87.897781372070313</v>
      </c>
      <c r="AB27" s="1">
        <v>8.0299100875854492</v>
      </c>
      <c r="AC27" s="1">
        <v>0.33925724029541016</v>
      </c>
      <c r="AD27" s="1">
        <v>4.0380686521530151E-2</v>
      </c>
      <c r="AE27" s="1">
        <v>3.8246158510446548E-3</v>
      </c>
      <c r="AF27" s="1">
        <v>5.5265862494707108E-2</v>
      </c>
      <c r="AG27" s="1">
        <v>1.1632904410362244E-2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1.1041521184584671</v>
      </c>
      <c r="AP27">
        <f>(U27-T27)/(1000-U27)*AO27</f>
        <v>2.0546044521737354E-2</v>
      </c>
      <c r="AQ27">
        <f>(P27+273.15)</f>
        <v>298.08293190002439</v>
      </c>
      <c r="AR27">
        <f>(O27+273.15)</f>
        <v>298.9934371948242</v>
      </c>
      <c r="AS27">
        <f>(Y27*AK27+Z27*AL27)*AM27</f>
        <v>16.036803840768243</v>
      </c>
      <c r="AT27">
        <f>((AS27+0.00000010773*(AR27^4-AQ27^4))-AP27*44100)/(L27*0.92*2*29.3+0.00000043092*AQ27^3)</f>
        <v>-6.9372552617241645</v>
      </c>
      <c r="AU27">
        <f>0.61365*EXP(17.502*J27/(240.97+J27))</f>
        <v>3.1669857155767205</v>
      </c>
      <c r="AV27">
        <f>AU27*1000/AA27</f>
        <v>36.030325977977824</v>
      </c>
      <c r="AW27">
        <f>(AV27-U27)</f>
        <v>20.048399059948039</v>
      </c>
      <c r="AX27">
        <f>IF(D27,P27,(O27+P27)/2)</f>
        <v>25.388184547424316</v>
      </c>
      <c r="AY27">
        <f>0.61365*EXP(17.502*AX27/(240.97+AX27))</f>
        <v>3.2540139191219448</v>
      </c>
      <c r="AZ27">
        <f>IF(AW27&lt;&gt;0,(1000-(AV27+U27)/2)/AW27*AP27,0)</f>
        <v>0.99817054868373123</v>
      </c>
      <c r="BA27">
        <f>U27*AA27/1000</f>
        <v>1.4047759181453876</v>
      </c>
      <c r="BB27">
        <f>(AY27-BA27)</f>
        <v>1.8492380009765572</v>
      </c>
      <c r="BC27">
        <f>1/(1.6/F27+1.37/N27)</f>
        <v>0.64549505769347892</v>
      </c>
      <c r="BD27">
        <f>G27*AA27*0.001</f>
        <v>33.788353584632382</v>
      </c>
      <c r="BE27">
        <f>G27/S27</f>
        <v>0.97485374320057328</v>
      </c>
      <c r="BF27">
        <f>(1-AP27*AA27/AU27/F27)*100</f>
        <v>56.193529767618735</v>
      </c>
      <c r="BG27">
        <f>(S27-E27/(N27/1.35))</f>
        <v>394.82519340620962</v>
      </c>
      <c r="BH27">
        <f>E27*BF27/100/BG27</f>
        <v>-2.2762595084292805E-3</v>
      </c>
    </row>
    <row r="28" spans="1:60" x14ac:dyDescent="0.25">
      <c r="A28" s="1" t="s">
        <v>1</v>
      </c>
      <c r="B28" s="1" t="s">
        <v>8413</v>
      </c>
      <c r="K28" s="1">
        <v>2.72</v>
      </c>
    </row>
    <row r="29" spans="1:60" x14ac:dyDescent="0.25">
      <c r="A29" s="1" t="s">
        <v>1</v>
      </c>
      <c r="B29" s="1" t="s">
        <v>8412</v>
      </c>
      <c r="K29" s="1">
        <v>2.72</v>
      </c>
    </row>
    <row r="30" spans="1:60" x14ac:dyDescent="0.25">
      <c r="A30" s="1">
        <v>5</v>
      </c>
      <c r="B30" s="1" t="s">
        <v>8411</v>
      </c>
      <c r="C30" s="1">
        <v>1084.000000692904</v>
      </c>
      <c r="D30" s="1">
        <v>0</v>
      </c>
      <c r="E30">
        <f>(R30-S30*(1000-T30)/(1000-U30))*AO30</f>
        <v>-1.1468628565929697</v>
      </c>
      <c r="F30">
        <f>IF(AZ30&lt;&gt;0,1/(1/AZ30-1/N30),0)</f>
        <v>1.2997275340389762</v>
      </c>
      <c r="G30">
        <f>((BC30-AP30/2)*S30-E30)/(BC30+AP30/2)</f>
        <v>383.18189013419908</v>
      </c>
      <c r="H30">
        <f>AP30*1000</f>
        <v>20.484956627640482</v>
      </c>
      <c r="I30">
        <f>(AU30-BA30)</f>
        <v>1.75920916874778</v>
      </c>
      <c r="J30">
        <f>(P30+AT30*D30)</f>
        <v>24.874959945678711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25.794366836547852</v>
      </c>
      <c r="P30" s="1">
        <v>24.874959945678711</v>
      </c>
      <c r="Q30" s="1">
        <v>26.035533905029297</v>
      </c>
      <c r="R30" s="1">
        <v>400.01296997070313</v>
      </c>
      <c r="S30" s="1">
        <v>393.74609375</v>
      </c>
      <c r="T30" s="1">
        <v>-2.3673851490020752</v>
      </c>
      <c r="U30" s="1">
        <v>15.89195442199707</v>
      </c>
      <c r="V30" s="1">
        <v>-6.2423629760742188</v>
      </c>
      <c r="W30" s="1">
        <v>41.904186248779297</v>
      </c>
      <c r="X30" s="1">
        <v>300.30438232421875</v>
      </c>
      <c r="Y30" s="1">
        <v>151.02851867675781</v>
      </c>
      <c r="Z30" s="1">
        <v>7.9921345710754395</v>
      </c>
      <c r="AA30" s="1">
        <v>87.896156311035156</v>
      </c>
      <c r="AB30" s="1">
        <v>8.1319971084594727</v>
      </c>
      <c r="AC30" s="1">
        <v>0.33663645386695862</v>
      </c>
      <c r="AD30" s="1">
        <v>3.3218510448932648E-2</v>
      </c>
      <c r="AE30" s="1">
        <v>1.4637657441198826E-3</v>
      </c>
      <c r="AF30" s="1">
        <v>4.5194707810878754E-2</v>
      </c>
      <c r="AG30" s="1">
        <v>1.4851548708975315E-2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1.1040602291331569</v>
      </c>
      <c r="AP30">
        <f>(U30-T30)/(1000-U30)*AO30</f>
        <v>2.0484956627640483E-2</v>
      </c>
      <c r="AQ30">
        <f>(P30+273.15)</f>
        <v>298.02495994567869</v>
      </c>
      <c r="AR30">
        <f>(O30+273.15)</f>
        <v>298.94436683654783</v>
      </c>
      <c r="AS30">
        <f>(Y30*AK30+Z30*AL30)*AM30</f>
        <v>24.164562448161178</v>
      </c>
      <c r="AT30">
        <f>((AS30+0.00000010773*(AR30^4-AQ30^4))-AP30*44100)/(L30*0.92*2*29.3+0.00000043092*AQ30^3)</f>
        <v>-6.8515060161152732</v>
      </c>
      <c r="AU30">
        <f>0.61365*EXP(17.502*J30/(240.97+J30))</f>
        <v>3.1560508787114809</v>
      </c>
      <c r="AV30">
        <f>AU30*1000/AA30</f>
        <v>35.906585807270915</v>
      </c>
      <c r="AW30">
        <f>(AV30-U30)</f>
        <v>20.014631385273844</v>
      </c>
      <c r="AX30">
        <f>IF(D30,P30,(O30+P30)/2)</f>
        <v>25.334663391113281</v>
      </c>
      <c r="AY30">
        <f>0.61365*EXP(17.502*AX30/(240.97+AX30))</f>
        <v>3.243675362645476</v>
      </c>
      <c r="AZ30">
        <f>IF(AW30&lt;&gt;0,(1000-(AV30+U30)/2)/AW30*AP30,0)</f>
        <v>0.99699119202047903</v>
      </c>
      <c r="BA30">
        <f>U30*AA30/1000</f>
        <v>1.3968417099637009</v>
      </c>
      <c r="BB30">
        <f>(AY30-BA30)</f>
        <v>1.846833652681775</v>
      </c>
      <c r="BC30">
        <f>1/(1.6/F30+1.37/N30)</f>
        <v>0.64470597287182596</v>
      </c>
      <c r="BD30">
        <f>G30*AA30*0.001</f>
        <v>33.680215310793464</v>
      </c>
      <c r="BE30">
        <f>G30/S30</f>
        <v>0.97317001036076711</v>
      </c>
      <c r="BF30">
        <f>(1-AP30*AA30/AU30/F30)*100</f>
        <v>56.10565048868137</v>
      </c>
      <c r="BG30">
        <f>(S30-E30/(N30/1.35))</f>
        <v>394.10780846281915</v>
      </c>
      <c r="BH30">
        <f>E30*BF30/100/BG30</f>
        <v>-1.6326874324421392E-3</v>
      </c>
    </row>
    <row r="31" spans="1:60" x14ac:dyDescent="0.25">
      <c r="A31" s="1" t="s">
        <v>1</v>
      </c>
      <c r="B31" s="1" t="s">
        <v>8410</v>
      </c>
      <c r="K31" s="1">
        <v>2.72</v>
      </c>
    </row>
    <row r="32" spans="1:60" x14ac:dyDescent="0.25">
      <c r="A32" s="1" t="s">
        <v>1</v>
      </c>
      <c r="B32" s="1" t="s">
        <v>8409</v>
      </c>
      <c r="K32" s="1">
        <v>2.72</v>
      </c>
    </row>
    <row r="33" spans="1:60" x14ac:dyDescent="0.25">
      <c r="A33" s="1">
        <v>6</v>
      </c>
      <c r="B33" s="1" t="s">
        <v>8408</v>
      </c>
      <c r="C33" s="1">
        <v>1290.000000692904</v>
      </c>
      <c r="D33" s="1">
        <v>0</v>
      </c>
      <c r="E33">
        <f>(R33-S33*(1000-T33)/(1000-U33))*AO33</f>
        <v>0.23067658986801123</v>
      </c>
      <c r="F33">
        <f>IF(AZ33&lt;&gt;0,1/(1/AZ33-1/N33),0)</f>
        <v>1.3238898517948043</v>
      </c>
      <c r="G33">
        <f>((BC33-AP33/2)*S33-E33)/(BC33+AP33/2)</f>
        <v>380.05096505348803</v>
      </c>
      <c r="H33">
        <f>AP33*1000</f>
        <v>20.681417590979358</v>
      </c>
      <c r="I33">
        <f>(AU33-BA33)</f>
        <v>1.7509877292455474</v>
      </c>
      <c r="J33">
        <f>(P33+AT33*D33)</f>
        <v>24.89525032043457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25.785329818725586</v>
      </c>
      <c r="P33" s="1">
        <v>24.89525032043457</v>
      </c>
      <c r="Q33" s="1">
        <v>26.013149261474609</v>
      </c>
      <c r="R33" s="1">
        <v>400.18051147460938</v>
      </c>
      <c r="S33" s="1">
        <v>392.61721801757813</v>
      </c>
      <c r="T33" s="1">
        <v>-2.4018023014068604</v>
      </c>
      <c r="U33" s="1">
        <v>16.029577255249023</v>
      </c>
      <c r="V33" s="1">
        <v>-6.336275577545166</v>
      </c>
      <c r="W33" s="1">
        <v>42.288166046142578</v>
      </c>
      <c r="X33" s="1">
        <v>300.3125</v>
      </c>
      <c r="Y33" s="1">
        <v>299.56280517578125</v>
      </c>
      <c r="Z33" s="1">
        <v>8.788691520690918</v>
      </c>
      <c r="AA33" s="1">
        <v>87.892936706542969</v>
      </c>
      <c r="AB33" s="1">
        <v>8.1479911804199219</v>
      </c>
      <c r="AC33" s="1">
        <v>0.33440884947776794</v>
      </c>
      <c r="AD33" s="1">
        <v>6.3001714646816254E-2</v>
      </c>
      <c r="AE33" s="1">
        <v>2.0521148107945919E-3</v>
      </c>
      <c r="AF33" s="1">
        <v>4.715396836400032E-2</v>
      </c>
      <c r="AG33" s="1">
        <v>1.3566417619585991E-2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1.1040900735294115</v>
      </c>
      <c r="AP33">
        <f>(U33-T33)/(1000-U33)*AO33</f>
        <v>2.0681417590979356E-2</v>
      </c>
      <c r="AQ33">
        <f>(P33+273.15)</f>
        <v>298.04525032043455</v>
      </c>
      <c r="AR33">
        <f>(O33+273.15)</f>
        <v>298.93532981872556</v>
      </c>
      <c r="AS33">
        <f>(Y33*AK33+Z33*AL33)*AM33</f>
        <v>47.930047756804925</v>
      </c>
      <c r="AT33">
        <f>((AS33+0.00000010773*(AR33^4-AQ33^4))-AP33*44100)/(L33*0.92*2*29.3+0.00000043092*AQ33^3)</f>
        <v>-6.7349193297823131</v>
      </c>
      <c r="AU33">
        <f>0.61365*EXP(17.502*J33/(240.97+J33))</f>
        <v>3.1598743483737906</v>
      </c>
      <c r="AV33">
        <f>AU33*1000/AA33</f>
        <v>35.951402544711669</v>
      </c>
      <c r="AW33">
        <f>(AV33-U33)</f>
        <v>19.921825289462646</v>
      </c>
      <c r="AX33">
        <f>IF(D33,P33,(O33+P33)/2)</f>
        <v>25.340290069580078</v>
      </c>
      <c r="AY33">
        <f>0.61365*EXP(17.502*AX33/(240.97+AX33))</f>
        <v>3.2447609032668137</v>
      </c>
      <c r="AZ33">
        <f>IF(AW33&lt;&gt;0,(1000-(AV33+U33)/2)/AW33*AP33,0)</f>
        <v>1.0111471776945331</v>
      </c>
      <c r="BA33">
        <f>U33*AA33/1000</f>
        <v>1.4088866191282432</v>
      </c>
      <c r="BB33">
        <f>(AY33-BA33)</f>
        <v>1.8358742841385705</v>
      </c>
      <c r="BC33">
        <f>1/(1.6/F33+1.37/N33)</f>
        <v>0.65418174296169296</v>
      </c>
      <c r="BD33">
        <f>G33*AA33*0.001</f>
        <v>33.403795416706792</v>
      </c>
      <c r="BE33">
        <f>G33/S33</f>
        <v>0.96799362741262285</v>
      </c>
      <c r="BF33">
        <f>(1-AP33*AA33/AU33/F33)*100</f>
        <v>56.547715654329281</v>
      </c>
      <c r="BG33">
        <f>(S33-E33/(N33/1.35))</f>
        <v>392.54446379419517</v>
      </c>
      <c r="BH33">
        <f>E33*BF33/100/BG33</f>
        <v>3.322995333034558E-4</v>
      </c>
    </row>
    <row r="34" spans="1:60" x14ac:dyDescent="0.25">
      <c r="A34" s="1" t="s">
        <v>1</v>
      </c>
      <c r="B34" s="1" t="s">
        <v>8407</v>
      </c>
      <c r="K34" s="1">
        <v>2.72</v>
      </c>
    </row>
    <row r="35" spans="1:60" x14ac:dyDescent="0.25">
      <c r="A35" s="1" t="s">
        <v>1</v>
      </c>
      <c r="B35" s="1" t="s">
        <v>8406</v>
      </c>
      <c r="K35" s="1">
        <v>2.72</v>
      </c>
    </row>
    <row r="36" spans="1:60" x14ac:dyDescent="0.25">
      <c r="A36" s="1">
        <v>7</v>
      </c>
      <c r="B36" s="1" t="s">
        <v>8405</v>
      </c>
      <c r="C36" s="1">
        <v>1495.000000692904</v>
      </c>
      <c r="D36" s="1">
        <v>0</v>
      </c>
      <c r="E36">
        <f>(R36-S36*(1000-T36)/(1000-U36))*AO36</f>
        <v>0.85457742719411367</v>
      </c>
      <c r="F36">
        <f>IF(AZ36&lt;&gt;0,1/(1/AZ36-1/N36),0)</f>
        <v>1.3637381732530836</v>
      </c>
      <c r="G36">
        <f>((BC36-AP36/2)*S36-E36)/(BC36+AP36/2)</f>
        <v>378.42047598003597</v>
      </c>
      <c r="H36">
        <f>AP36*1000</f>
        <v>20.997652631288346</v>
      </c>
      <c r="I36">
        <f>(AU36-BA36)</f>
        <v>1.7376789879008065</v>
      </c>
      <c r="J36">
        <f>(P36+AT36*D36)</f>
        <v>24.939228057861328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25.787363052368164</v>
      </c>
      <c r="P36" s="1">
        <v>24.939228057861328</v>
      </c>
      <c r="Q36" s="1">
        <v>26.003261566162109</v>
      </c>
      <c r="R36" s="1">
        <v>399.99624633789063</v>
      </c>
      <c r="S36" s="1">
        <v>391.771728515625</v>
      </c>
      <c r="T36" s="1">
        <v>-2.4315972328186035</v>
      </c>
      <c r="U36" s="1">
        <v>16.276391983032227</v>
      </c>
      <c r="V36" s="1">
        <v>-6.4137306213378906</v>
      </c>
      <c r="W36" s="1">
        <v>42.931617736816406</v>
      </c>
      <c r="X36" s="1">
        <v>300.32095336914063</v>
      </c>
      <c r="Y36" s="1">
        <v>499.37094116210938</v>
      </c>
      <c r="Z36" s="1">
        <v>7.7691254615783691</v>
      </c>
      <c r="AA36" s="1">
        <v>87.887802124023438</v>
      </c>
      <c r="AB36" s="1">
        <v>8.1393270492553711</v>
      </c>
      <c r="AC36" s="1">
        <v>0.32684287428855896</v>
      </c>
      <c r="AD36" s="1">
        <v>5.0369556993246078E-2</v>
      </c>
      <c r="AE36" s="1">
        <v>4.4740485027432442E-3</v>
      </c>
      <c r="AF36" s="1">
        <v>2.9653128236532211E-2</v>
      </c>
      <c r="AG36" s="1">
        <v>1.4508957974612713E-2</v>
      </c>
      <c r="AH36" s="1">
        <v>0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1.1041211520924286</v>
      </c>
      <c r="AP36">
        <f>(U36-T36)/(1000-U36)*AO36</f>
        <v>2.0997652631288347E-2</v>
      </c>
      <c r="AQ36">
        <f>(P36+273.15)</f>
        <v>298.08922805786131</v>
      </c>
      <c r="AR36">
        <f>(O36+273.15)</f>
        <v>298.93736305236814</v>
      </c>
      <c r="AS36">
        <f>(Y36*AK36+Z36*AL36)*AM36</f>
        <v>79.899348800047846</v>
      </c>
      <c r="AT36">
        <f>((AS36+0.00000010773*(AR36^4-AQ36^4))-AP36*44100)/(L36*0.92*2*29.3+0.00000043092*AQ36^3)</f>
        <v>-6.5962789129153334</v>
      </c>
      <c r="AU36">
        <f>0.61365*EXP(17.502*J36/(240.97+J36))</f>
        <v>3.1681753057985844</v>
      </c>
      <c r="AV36">
        <f>AU36*1000/AA36</f>
        <v>36.047952380556673</v>
      </c>
      <c r="AW36">
        <f>(AV36-U36)</f>
        <v>19.771560397524446</v>
      </c>
      <c r="AX36">
        <f>IF(D36,P36,(O36+P36)/2)</f>
        <v>25.363295555114746</v>
      </c>
      <c r="AY36">
        <f>0.61365*EXP(17.502*AX36/(240.97+AX36))</f>
        <v>3.2492025951634473</v>
      </c>
      <c r="AZ36">
        <f>IF(AW36&lt;&gt;0,(1000-(AV36+U36)/2)/AW36*AP36,0)</f>
        <v>1.0342283571252859</v>
      </c>
      <c r="BA36">
        <f>U36*AA36/1000</f>
        <v>1.4304963178977779</v>
      </c>
      <c r="BB36">
        <f>(AY36-BA36)</f>
        <v>1.8187062772656695</v>
      </c>
      <c r="BC36">
        <f>1/(1.6/F36+1.37/N36)</f>
        <v>0.66965189880311571</v>
      </c>
      <c r="BD36">
        <f>G36*AA36*0.001</f>
        <v>33.258543912612161</v>
      </c>
      <c r="BE36">
        <f>G36/S36</f>
        <v>0.9659208371513297</v>
      </c>
      <c r="BF36">
        <f>(1-AP36*AA36/AU36/F36)*100</f>
        <v>57.287091155303173</v>
      </c>
      <c r="BG36">
        <f>(S36-E36/(N36/1.35))</f>
        <v>391.50219914087694</v>
      </c>
      <c r="BH36">
        <f>E36*BF36/100/BG36</f>
        <v>1.2504720300004595E-3</v>
      </c>
    </row>
    <row r="37" spans="1:60" x14ac:dyDescent="0.25">
      <c r="A37" s="1" t="s">
        <v>1</v>
      </c>
      <c r="B37" s="1" t="s">
        <v>8404</v>
      </c>
      <c r="K37" s="1">
        <v>2.72</v>
      </c>
    </row>
    <row r="38" spans="1:60" x14ac:dyDescent="0.25">
      <c r="A38" s="1" t="s">
        <v>1</v>
      </c>
      <c r="B38" s="1" t="s">
        <v>8403</v>
      </c>
      <c r="K38" s="1">
        <v>2.72</v>
      </c>
    </row>
    <row r="39" spans="1:60" x14ac:dyDescent="0.25">
      <c r="A39" s="1">
        <v>8</v>
      </c>
      <c r="B39" s="1" t="s">
        <v>8402</v>
      </c>
      <c r="C39" s="1">
        <v>1701.000000692904</v>
      </c>
      <c r="D39" s="1">
        <v>0</v>
      </c>
      <c r="E39">
        <f>(R39-S39*(1000-T39)/(1000-U39))*AO39</f>
        <v>1.1970460353719452</v>
      </c>
      <c r="F39">
        <f>IF(AZ39&lt;&gt;0,1/(1/AZ39-1/N39),0)</f>
        <v>1.4220881164138197</v>
      </c>
      <c r="G39">
        <f>((BC39-AP39/2)*S39-E39)/(BC39+AP39/2)</f>
        <v>377.76386159806685</v>
      </c>
      <c r="H39">
        <f>AP39*1000</f>
        <v>21.466093452635128</v>
      </c>
      <c r="I39">
        <f>(AU39-BA39)</f>
        <v>1.7205819204349462</v>
      </c>
      <c r="J39">
        <f>(P39+AT39*D39)</f>
        <v>25.024923324584961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25.817358016967773</v>
      </c>
      <c r="P39" s="1">
        <v>25.024923324584961</v>
      </c>
      <c r="Q39" s="1">
        <v>26.017379760742188</v>
      </c>
      <c r="R39" s="1">
        <v>400.11737060546875</v>
      </c>
      <c r="S39" s="1">
        <v>391.42477416992188</v>
      </c>
      <c r="T39" s="1">
        <v>-2.4581072330474854</v>
      </c>
      <c r="U39" s="1">
        <v>16.656414031982422</v>
      </c>
      <c r="V39" s="1">
        <v>-6.4718213081359863</v>
      </c>
      <c r="W39" s="1">
        <v>43.853797912597656</v>
      </c>
      <c r="X39" s="1">
        <v>300.375</v>
      </c>
      <c r="Y39" s="1">
        <v>748.8043212890625</v>
      </c>
      <c r="Z39" s="1">
        <v>7.9106755256652832</v>
      </c>
      <c r="AA39" s="1">
        <v>87.883468627929688</v>
      </c>
      <c r="AB39" s="1">
        <v>8.2638158798217773</v>
      </c>
      <c r="AC39" s="1">
        <v>0.32032442092895508</v>
      </c>
      <c r="AD39" s="1">
        <v>2.5994446128606796E-2</v>
      </c>
      <c r="AE39" s="1">
        <v>3.7739912513643503E-3</v>
      </c>
      <c r="AF39" s="1">
        <v>2.1101728081703186E-2</v>
      </c>
      <c r="AG39" s="1">
        <v>1.7454462125897408E-2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1.1043198529411762</v>
      </c>
      <c r="AP39">
        <f>(U39-T39)/(1000-U39)*AO39</f>
        <v>2.1466093452635129E-2</v>
      </c>
      <c r="AQ39">
        <f>(P39+273.15)</f>
        <v>298.17492332458494</v>
      </c>
      <c r="AR39">
        <f>(O39+273.15)</f>
        <v>298.96735801696775</v>
      </c>
      <c r="AS39">
        <f>(Y39*AK39+Z39*AL39)*AM39</f>
        <v>119.80868872831707</v>
      </c>
      <c r="AT39">
        <f>((AS39+0.00000010773*(AR39^4-AQ39^4))-AP39*44100)/(L39*0.92*2*29.3+0.00000043092*AQ39^3)</f>
        <v>-6.4489434358971875</v>
      </c>
      <c r="AU39">
        <f>0.61365*EXP(17.502*J39/(240.97+J39))</f>
        <v>3.1844053604684812</v>
      </c>
      <c r="AV39">
        <f>AU39*1000/AA39</f>
        <v>36.234406882029525</v>
      </c>
      <c r="AW39">
        <f>(AV39-U39)</f>
        <v>19.577992850047103</v>
      </c>
      <c r="AX39">
        <f>IF(D39,P39,(O39+P39)/2)</f>
        <v>25.421140670776367</v>
      </c>
      <c r="AY39">
        <f>0.61365*EXP(17.502*AX39/(240.97+AX39))</f>
        <v>3.2603942879950987</v>
      </c>
      <c r="AZ39">
        <f>IF(AW39&lt;&gt;0,(1000-(AV39+U39)/2)/AW39*AP39,0)</f>
        <v>1.067444143045617</v>
      </c>
      <c r="BA39">
        <f>U39*AA39/1000</f>
        <v>1.463823440033535</v>
      </c>
      <c r="BB39">
        <f>(AY39-BA39)</f>
        <v>1.7965708479615636</v>
      </c>
      <c r="BC39">
        <f>1/(1.6/F39+1.37/N39)</f>
        <v>0.69195842918264661</v>
      </c>
      <c r="BD39">
        <f>G39*AA39*0.001</f>
        <v>33.199198479519282</v>
      </c>
      <c r="BE39">
        <f>G39/S39</f>
        <v>0.96509951982261433</v>
      </c>
      <c r="BF39">
        <f>(1-AP39*AA39/AU39/F39)*100</f>
        <v>58.341334683865384</v>
      </c>
      <c r="BG39">
        <f>(S39-E39/(N39/1.35))</f>
        <v>391.0472319377127</v>
      </c>
      <c r="BH39">
        <f>E39*BF39/100/BG39</f>
        <v>1.7859035348638582E-3</v>
      </c>
    </row>
    <row r="40" spans="1:60" x14ac:dyDescent="0.25">
      <c r="A40" s="1" t="s">
        <v>1</v>
      </c>
      <c r="B40" s="1" t="s">
        <v>8401</v>
      </c>
      <c r="K40" s="1">
        <v>2.72</v>
      </c>
    </row>
    <row r="41" spans="1:60" x14ac:dyDescent="0.25">
      <c r="A41" s="1" t="s">
        <v>1</v>
      </c>
      <c r="B41" s="1" t="s">
        <v>8400</v>
      </c>
      <c r="K41" s="1">
        <v>2.72</v>
      </c>
    </row>
    <row r="42" spans="1:60" x14ac:dyDescent="0.25">
      <c r="A42" s="1">
        <v>9</v>
      </c>
      <c r="B42" s="1" t="s">
        <v>8399</v>
      </c>
      <c r="C42" s="1">
        <v>1907.000000692904</v>
      </c>
      <c r="D42" s="1">
        <v>0</v>
      </c>
      <c r="E42">
        <f>(R42-S42*(1000-T42)/(1000-U42))*AO42</f>
        <v>1.1591558435644647</v>
      </c>
      <c r="F42">
        <f>IF(AZ42&lt;&gt;0,1/(1/AZ42-1/N42),0)</f>
        <v>1.4874999985937933</v>
      </c>
      <c r="G42">
        <f>((BC42-AP42/2)*S42-E42)/(BC42+AP42/2)</f>
        <v>377.75620673303411</v>
      </c>
      <c r="H42">
        <f>AP42*1000</f>
        <v>21.992844086530663</v>
      </c>
      <c r="I42">
        <f>(AU42-BA42)</f>
        <v>1.7039397352841215</v>
      </c>
      <c r="J42">
        <f>(P42+AT42*D42)</f>
        <v>25.140996932983398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25.87310791015625</v>
      </c>
      <c r="P42" s="1">
        <v>25.140996932983398</v>
      </c>
      <c r="Q42" s="1">
        <v>26.047710418701172</v>
      </c>
      <c r="R42" s="1">
        <v>400.01632690429688</v>
      </c>
      <c r="S42" s="1">
        <v>391.17535400390625</v>
      </c>
      <c r="T42" s="1">
        <v>-2.4789438247680664</v>
      </c>
      <c r="U42" s="1">
        <v>17.097930908203125</v>
      </c>
      <c r="V42" s="1">
        <v>-6.5048990249633789</v>
      </c>
      <c r="W42" s="1">
        <v>44.866004943847656</v>
      </c>
      <c r="X42" s="1">
        <v>300.3427734375</v>
      </c>
      <c r="Y42" s="1">
        <v>999.75531005859375</v>
      </c>
      <c r="Z42" s="1">
        <v>7.978182315826416</v>
      </c>
      <c r="AA42" s="1">
        <v>87.879928588867188</v>
      </c>
      <c r="AB42" s="1">
        <v>8.2670173645019531</v>
      </c>
      <c r="AC42" s="1">
        <v>0.3084963858127594</v>
      </c>
      <c r="AD42" s="1">
        <v>4.8353463411331177E-2</v>
      </c>
      <c r="AE42" s="1">
        <v>1.5972745604813099E-3</v>
      </c>
      <c r="AF42" s="1">
        <v>4.4821273535490036E-2</v>
      </c>
      <c r="AG42" s="1">
        <v>1.9733136519789696E-2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1.1042013729319851</v>
      </c>
      <c r="AP42">
        <f>(U42-T42)/(1000-U42)*AO42</f>
        <v>2.1992844086530662E-2</v>
      </c>
      <c r="AQ42">
        <f>(P42+273.15)</f>
        <v>298.29099693298338</v>
      </c>
      <c r="AR42">
        <f>(O42+273.15)</f>
        <v>299.02310791015623</v>
      </c>
      <c r="AS42">
        <f>(Y42*AK42+Z42*AL42)*AM42</f>
        <v>159.96084603397139</v>
      </c>
      <c r="AT42">
        <f>((AS42+0.00000010773*(AR42^4-AQ42^4))-AP42*44100)/(L42*0.92*2*29.3+0.00000043092*AQ42^3)</f>
        <v>-6.3202245575845897</v>
      </c>
      <c r="AU42">
        <f>0.61365*EXP(17.502*J42/(240.97+J42))</f>
        <v>3.2065046825143972</v>
      </c>
      <c r="AV42">
        <f>AU42*1000/AA42</f>
        <v>36.487338280798326</v>
      </c>
      <c r="AW42">
        <f>(AV42-U42)</f>
        <v>19.389407372595201</v>
      </c>
      <c r="AX42">
        <f>IF(D42,P42,(O42+P42)/2)</f>
        <v>25.507052421569824</v>
      </c>
      <c r="AY42">
        <f>0.61365*EXP(17.502*AX42/(240.97+AX42))</f>
        <v>3.277078380191325</v>
      </c>
      <c r="AZ42">
        <f>IF(AW42&lt;&gt;0,(1000-(AV42+U42)/2)/AW42*AP42,0)</f>
        <v>1.1038809717040685</v>
      </c>
      <c r="BA42">
        <f>U42*AA42/1000</f>
        <v>1.5025649472302758</v>
      </c>
      <c r="BB42">
        <f>(AY42-BA42)</f>
        <v>1.7745134329610492</v>
      </c>
      <c r="BC42">
        <f>1/(1.6/F42+1.37/N42)</f>
        <v>0.71648753931513542</v>
      </c>
      <c r="BD42">
        <f>G42*AA42*0.001</f>
        <v>33.197188471700386</v>
      </c>
      <c r="BE42">
        <f>G42/S42</f>
        <v>0.96569531507156725</v>
      </c>
      <c r="BF42">
        <f>(1-AP42*AA42/AU42/F42)*100</f>
        <v>59.47880558332276</v>
      </c>
      <c r="BG42">
        <f>(S42-E42/(N42/1.35))</f>
        <v>390.80976214550986</v>
      </c>
      <c r="BH42">
        <f>E42*BF42/100/BG42</f>
        <v>1.7641628162418565E-3</v>
      </c>
    </row>
    <row r="43" spans="1:60" x14ac:dyDescent="0.25">
      <c r="A43" s="1" t="s">
        <v>1</v>
      </c>
      <c r="B43" s="1" t="s">
        <v>8398</v>
      </c>
      <c r="K43" s="1">
        <v>2.72</v>
      </c>
    </row>
    <row r="44" spans="1:60" x14ac:dyDescent="0.25">
      <c r="A44" s="1" t="s">
        <v>1</v>
      </c>
      <c r="B44" s="1" t="s">
        <v>8397</v>
      </c>
      <c r="K44" s="1">
        <v>2.72</v>
      </c>
    </row>
    <row r="45" spans="1:60" x14ac:dyDescent="0.25">
      <c r="A45" s="1">
        <v>10</v>
      </c>
      <c r="B45" s="1" t="s">
        <v>8396</v>
      </c>
      <c r="C45" s="1">
        <v>2113.000000692904</v>
      </c>
      <c r="D45" s="1">
        <v>0</v>
      </c>
      <c r="E45">
        <f>(R45-S45*(1000-T45)/(1000-U45))*AO45</f>
        <v>1.4940865419265545</v>
      </c>
      <c r="F45">
        <f>IF(AZ45&lt;&gt;0,1/(1/AZ45-1/N45),0)</f>
        <v>1.567768597307454</v>
      </c>
      <c r="G45">
        <f>((BC45-AP45/2)*S45-E45)/(BC45+AP45/2)</f>
        <v>377.30889552310515</v>
      </c>
      <c r="H45">
        <f>AP45*1000</f>
        <v>22.542613613978865</v>
      </c>
      <c r="I45">
        <f>(AU45-BA45)</f>
        <v>1.6794953438618183</v>
      </c>
      <c r="J45">
        <f>(P45+AT45*D45)</f>
        <v>25.224624633789063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25.915483474731445</v>
      </c>
      <c r="P45" s="1">
        <v>25.224624633789063</v>
      </c>
      <c r="Q45" s="1">
        <v>26.071317672729492</v>
      </c>
      <c r="R45" s="1">
        <v>400.25421142578125</v>
      </c>
      <c r="S45" s="1">
        <v>390.92031860351563</v>
      </c>
      <c r="T45" s="1">
        <v>-2.4974408149719238</v>
      </c>
      <c r="U45" s="1">
        <v>17.559474945068359</v>
      </c>
      <c r="V45" s="1">
        <v>-6.5365395545959473</v>
      </c>
      <c r="W45" s="1">
        <v>45.958328247070313</v>
      </c>
      <c r="X45" s="1">
        <v>300.34146118164063</v>
      </c>
      <c r="Y45" s="1">
        <v>1249.89208984375</v>
      </c>
      <c r="Z45" s="1">
        <v>7.6045546531677246</v>
      </c>
      <c r="AA45" s="1">
        <v>87.87359619140625</v>
      </c>
      <c r="AB45" s="1">
        <v>8.1886882781982422</v>
      </c>
      <c r="AC45" s="1">
        <v>0.30264663696289063</v>
      </c>
      <c r="AD45" s="1">
        <v>4.5577250421047211E-2</v>
      </c>
      <c r="AE45" s="1">
        <v>4.5560896396636963E-3</v>
      </c>
      <c r="AF45" s="1">
        <v>5.923408642411232E-2</v>
      </c>
      <c r="AG45" s="1">
        <v>2.1613134071230888E-2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1.1041965484619138</v>
      </c>
      <c r="AP45">
        <f>(U45-T45)/(1000-U45)*AO45</f>
        <v>2.2542613613978864E-2</v>
      </c>
      <c r="AQ45">
        <f>(P45+273.15)</f>
        <v>298.37462463378904</v>
      </c>
      <c r="AR45">
        <f>(O45+273.15)</f>
        <v>299.06548347473142</v>
      </c>
      <c r="AS45">
        <f>(Y45*AK45+Z45*AL45)*AM45</f>
        <v>199.98272990503756</v>
      </c>
      <c r="AT45">
        <f>((AS45+0.00000010773*(AR45^4-AQ45^4))-AP45*44100)/(L45*0.92*2*29.3+0.00000043092*AQ45^3)</f>
        <v>-6.1990418786190364</v>
      </c>
      <c r="AU45">
        <f>0.61365*EXP(17.502*J45/(240.97+J45))</f>
        <v>3.2225095545178708</v>
      </c>
      <c r="AV45">
        <f>AU45*1000/AA45</f>
        <v>36.672102817990982</v>
      </c>
      <c r="AW45">
        <f>(AV45-U45)</f>
        <v>19.112627872922623</v>
      </c>
      <c r="AX45">
        <f>IF(D45,P45,(O45+P45)/2)</f>
        <v>25.570054054260254</v>
      </c>
      <c r="AY45">
        <f>0.61365*EXP(17.502*AX45/(240.97+AX45))</f>
        <v>3.2893606767696792</v>
      </c>
      <c r="AZ45">
        <f>IF(AW45&lt;&gt;0,(1000-(AV45+U45)/2)/AW45*AP45,0)</f>
        <v>1.1474797190738515</v>
      </c>
      <c r="BA45">
        <f>U45*AA45/1000</f>
        <v>1.5430142106560525</v>
      </c>
      <c r="BB45">
        <f>(AY45-BA45)</f>
        <v>1.7463464661136268</v>
      </c>
      <c r="BC45">
        <f>1/(1.6/F45+1.37/N45)</f>
        <v>0.74592007407750283</v>
      </c>
      <c r="BD45">
        <f>G45*AA45*0.001</f>
        <v>33.155489524622837</v>
      </c>
      <c r="BE45">
        <f>G45/S45</f>
        <v>0.96518108056129048</v>
      </c>
      <c r="BF45">
        <f>(1-AP45*AA45/AU45/F45)*100</f>
        <v>60.790934423704627</v>
      </c>
      <c r="BG45">
        <f>(S45-E45/(N45/1.35))</f>
        <v>390.44909130608141</v>
      </c>
      <c r="BH45">
        <f>E45*BF45/100/BG45</f>
        <v>2.3262166314633737E-3</v>
      </c>
    </row>
    <row r="46" spans="1:60" x14ac:dyDescent="0.25">
      <c r="A46" s="1" t="s">
        <v>1</v>
      </c>
      <c r="B46" s="1" t="s">
        <v>8395</v>
      </c>
      <c r="K46" s="1">
        <v>2.72</v>
      </c>
    </row>
    <row r="47" spans="1:60" x14ac:dyDescent="0.25">
      <c r="A47" s="1" t="s">
        <v>1</v>
      </c>
      <c r="B47" s="1" t="s">
        <v>8394</v>
      </c>
      <c r="K47" s="1">
        <v>2.72</v>
      </c>
    </row>
    <row r="48" spans="1:60" x14ac:dyDescent="0.25">
      <c r="A48" s="1">
        <v>11</v>
      </c>
      <c r="B48" s="1" t="s">
        <v>8393</v>
      </c>
      <c r="C48" s="1">
        <v>2318.5000006817281</v>
      </c>
      <c r="D48" s="1">
        <v>0</v>
      </c>
      <c r="E48">
        <f>(R48-S48*(1000-T48)/(1000-U48))*AO48</f>
        <v>1.6060789967264417</v>
      </c>
      <c r="F48">
        <f>IF(AZ48&lt;&gt;0,1/(1/AZ48-1/N48),0)</f>
        <v>1.6858175419171693</v>
      </c>
      <c r="G48">
        <f>((BC48-AP48/2)*S48-E48)/(BC48+AP48/2)</f>
        <v>377.03358153012488</v>
      </c>
      <c r="H48">
        <f>AP48*1000</f>
        <v>23.309693381510094</v>
      </c>
      <c r="I48">
        <f>(AU48-BA48)</f>
        <v>1.6467705645335968</v>
      </c>
      <c r="J48">
        <f>(P48+AT48*D48)</f>
        <v>25.351055145263672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25.984357833862305</v>
      </c>
      <c r="P48" s="1">
        <v>25.351055145263672</v>
      </c>
      <c r="Q48" s="1">
        <v>26.115724563598633</v>
      </c>
      <c r="R48" s="1">
        <v>400.12127685546875</v>
      </c>
      <c r="S48" s="1">
        <v>390.42410278320313</v>
      </c>
      <c r="T48" s="1">
        <v>-2.5176746845245361</v>
      </c>
      <c r="U48" s="1">
        <v>18.209640502929688</v>
      </c>
      <c r="V48" s="1">
        <v>-6.5623650550842285</v>
      </c>
      <c r="W48" s="1">
        <v>47.463760375976563</v>
      </c>
      <c r="X48" s="1">
        <v>300.31787109375</v>
      </c>
      <c r="Y48" s="1">
        <v>1599.3653564453125</v>
      </c>
      <c r="Z48" s="1">
        <v>7.6741399765014648</v>
      </c>
      <c r="AA48" s="1">
        <v>87.869285583496094</v>
      </c>
      <c r="AB48" s="1">
        <v>8.2370948791503906</v>
      </c>
      <c r="AC48" s="1">
        <v>0.30806922912597656</v>
      </c>
      <c r="AD48" s="1">
        <v>6.5171621739864349E-2</v>
      </c>
      <c r="AE48" s="1">
        <v>8.7733203545212746E-3</v>
      </c>
      <c r="AF48" s="1">
        <v>3.2248087227344513E-2</v>
      </c>
      <c r="AG48" s="1">
        <v>2.2575605660676956E-2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1.1041098201976101</v>
      </c>
      <c r="AP48">
        <f>(U48-T48)/(1000-U48)*AO48</f>
        <v>2.3309693381510094E-2</v>
      </c>
      <c r="AQ48">
        <f>(P48+273.15)</f>
        <v>298.50105514526365</v>
      </c>
      <c r="AR48">
        <f>(O48+273.15)</f>
        <v>299.13435783386228</v>
      </c>
      <c r="AS48">
        <f>(Y48*AK48+Z48*AL48)*AM48</f>
        <v>255.89845131147376</v>
      </c>
      <c r="AT48">
        <f>((AS48+0.00000010773*(AR48^4-AQ48^4))-AP48*44100)/(L48*0.92*2*29.3+0.00000043092*AQ48^3)</f>
        <v>-6.0293528686974245</v>
      </c>
      <c r="AU48">
        <f>0.61365*EXP(17.502*J48/(240.97+J48))</f>
        <v>3.2468386662583231</v>
      </c>
      <c r="AV48">
        <f>AU48*1000/AA48</f>
        <v>36.950780294817321</v>
      </c>
      <c r="AW48">
        <f>(AV48-U48)</f>
        <v>18.741139791887633</v>
      </c>
      <c r="AX48">
        <f>IF(D48,P48,(O48+P48)/2)</f>
        <v>25.667706489562988</v>
      </c>
      <c r="AY48">
        <f>0.61365*EXP(17.502*AX48/(240.97+AX48))</f>
        <v>3.3084776948280354</v>
      </c>
      <c r="AZ48">
        <f>IF(AW48&lt;&gt;0,(1000-(AV48+U48)/2)/AW48*AP48,0)</f>
        <v>1.2094679077910973</v>
      </c>
      <c r="BA48">
        <f>U48*AA48/1000</f>
        <v>1.6000681017247262</v>
      </c>
      <c r="BB48">
        <f>(AY48-BA48)</f>
        <v>1.7084095931033092</v>
      </c>
      <c r="BC48">
        <f>1/(1.6/F48+1.37/N48)</f>
        <v>0.78792157897622916</v>
      </c>
      <c r="BD48">
        <f>G48*AA48*0.001</f>
        <v>33.129671450038899</v>
      </c>
      <c r="BE48">
        <f>G48/S48</f>
        <v>0.96570262656013883</v>
      </c>
      <c r="BF48">
        <f>(1-AP48*AA48/AU48/F48)*100</f>
        <v>62.580121046796954</v>
      </c>
      <c r="BG48">
        <f>(S48-E48/(N48/1.35))</f>
        <v>389.91755363504109</v>
      </c>
      <c r="BH48">
        <f>E48*BF48/100/BG48</f>
        <v>2.5776889778071901E-3</v>
      </c>
    </row>
    <row r="49" spans="1:60" x14ac:dyDescent="0.25">
      <c r="A49" s="1" t="s">
        <v>1</v>
      </c>
      <c r="B49" s="1" t="s">
        <v>8392</v>
      </c>
      <c r="K49" s="1">
        <v>2.72</v>
      </c>
    </row>
    <row r="50" spans="1:60" x14ac:dyDescent="0.25">
      <c r="A50" s="1" t="s">
        <v>1</v>
      </c>
      <c r="B50" s="1" t="s">
        <v>8387</v>
      </c>
      <c r="K50" s="1">
        <v>2.72</v>
      </c>
    </row>
    <row r="51" spans="1:60" x14ac:dyDescent="0.25">
      <c r="A51" s="1">
        <v>12</v>
      </c>
      <c r="B51" s="1" t="s">
        <v>8391</v>
      </c>
      <c r="C51" s="1">
        <v>2524.5000006817281</v>
      </c>
      <c r="D51" s="1">
        <v>0</v>
      </c>
      <c r="E51">
        <f>(R51-S51*(1000-T51)/(1000-U51))*AO51</f>
        <v>1.5436622744394126</v>
      </c>
      <c r="F51">
        <f>IF(AZ51&lt;&gt;0,1/(1/AZ51-1/N51),0)</f>
        <v>1.8500660229547798</v>
      </c>
      <c r="G51">
        <f>((BC51-AP51/2)*S51-E51)/(BC51+AP51/2)</f>
        <v>377.01447034067382</v>
      </c>
      <c r="H51">
        <f>AP51*1000</f>
        <v>24.291639474433207</v>
      </c>
      <c r="I51">
        <f>(AU51-BA51)</f>
        <v>1.6057200450274323</v>
      </c>
      <c r="J51">
        <f>(P51+AT51*D51)</f>
        <v>25.519216537475586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26.093635559082031</v>
      </c>
      <c r="P51" s="1">
        <v>25.519216537475586</v>
      </c>
      <c r="Q51" s="1">
        <v>26.190271377563477</v>
      </c>
      <c r="R51" s="1">
        <v>399.8560791015625</v>
      </c>
      <c r="S51" s="1">
        <v>389.88040161132813</v>
      </c>
      <c r="T51" s="1">
        <v>-2.5322620868682861</v>
      </c>
      <c r="U51" s="1">
        <v>19.049245834350586</v>
      </c>
      <c r="V51" s="1">
        <v>-6.557398796081543</v>
      </c>
      <c r="W51" s="1">
        <v>49.328819274902344</v>
      </c>
      <c r="X51" s="1">
        <v>300.32476806640625</v>
      </c>
      <c r="Y51" s="1">
        <v>1999.4310302734375</v>
      </c>
      <c r="Z51" s="1">
        <v>8.670872688293457</v>
      </c>
      <c r="AA51" s="1">
        <v>87.863143920898438</v>
      </c>
      <c r="AB51" s="1">
        <v>8.2303171157836914</v>
      </c>
      <c r="AC51" s="1">
        <v>0.30124187469482422</v>
      </c>
      <c r="AD51" s="1">
        <v>3.641071543097496E-2</v>
      </c>
      <c r="AE51" s="1">
        <v>5.2566970698535442E-3</v>
      </c>
      <c r="AF51" s="1">
        <v>3.5390149801969528E-2</v>
      </c>
      <c r="AG51" s="1">
        <v>2.6096567511558533E-2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1.1041351767147287</v>
      </c>
      <c r="AP51">
        <f>(U51-T51)/(1000-U51)*AO51</f>
        <v>2.4291639474433208E-2</v>
      </c>
      <c r="AQ51">
        <f>(P51+273.15)</f>
        <v>298.66921653747556</v>
      </c>
      <c r="AR51">
        <f>(O51+273.15)</f>
        <v>299.24363555908201</v>
      </c>
      <c r="AS51">
        <f>(Y51*AK51+Z51*AL51)*AM51</f>
        <v>319.90895769322742</v>
      </c>
      <c r="AT51">
        <f>((AS51+0.00000010773*(AR51^4-AQ51^4))-AP51*44100)/(L51*0.92*2*29.3+0.00000043092*AQ51^3)</f>
        <v>-5.8704735721021439</v>
      </c>
      <c r="AU51">
        <f>0.61365*EXP(17.502*J51/(240.97+J51))</f>
        <v>3.2794466733555527</v>
      </c>
      <c r="AV51">
        <f>AU51*1000/AA51</f>
        <v>37.324485865290434</v>
      </c>
      <c r="AW51">
        <f>(AV51-U51)</f>
        <v>18.275240030939848</v>
      </c>
      <c r="AX51">
        <f>IF(D51,P51,(O51+P51)/2)</f>
        <v>25.806426048278809</v>
      </c>
      <c r="AY51">
        <f>0.61365*EXP(17.502*AX51/(240.97+AX51))</f>
        <v>3.335801095059082</v>
      </c>
      <c r="AZ51">
        <f>IF(AW51&lt;&gt;0,(1000-(AV51+U51)/2)/AW51*AP51,0)</f>
        <v>1.2917441440620636</v>
      </c>
      <c r="BA51">
        <f>U51*AA51/1000</f>
        <v>1.6737266283281205</v>
      </c>
      <c r="BB51">
        <f>(AY51-BA51)</f>
        <v>1.6620744667309615</v>
      </c>
      <c r="BC51">
        <f>1/(1.6/F51+1.37/N51)</f>
        <v>0.84395205587104438</v>
      </c>
      <c r="BD51">
        <f>G51*AA51*0.001</f>
        <v>33.125676667803923</v>
      </c>
      <c r="BE51">
        <f>G51/S51</f>
        <v>0.96700031287163712</v>
      </c>
      <c r="BF51">
        <f>(1-AP51*AA51/AU51/F51)*100</f>
        <v>64.82162570244688</v>
      </c>
      <c r="BG51">
        <f>(S51-E51/(N51/1.35))</f>
        <v>389.3935383799672</v>
      </c>
      <c r="BH51">
        <f>E51*BF51/100/BG51</f>
        <v>2.5697061790239321E-3</v>
      </c>
    </row>
    <row r="52" spans="1:60" x14ac:dyDescent="0.25">
      <c r="A52" s="1" t="s">
        <v>1</v>
      </c>
      <c r="B52" s="1" t="s">
        <v>8390</v>
      </c>
    </row>
    <row r="53" spans="1:60" x14ac:dyDescent="0.25">
      <c r="A53" s="1" t="s">
        <v>1</v>
      </c>
      <c r="B53" s="1" t="s">
        <v>8389</v>
      </c>
    </row>
    <row r="54" spans="1:60" x14ac:dyDescent="0.25">
      <c r="A54" s="1" t="s">
        <v>1</v>
      </c>
      <c r="B54" s="1" t="s">
        <v>8388</v>
      </c>
    </row>
    <row r="55" spans="1:60" x14ac:dyDescent="0.25">
      <c r="A55" s="1" t="s">
        <v>1</v>
      </c>
      <c r="B55" s="1" t="s">
        <v>8387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548C1-3DFF-4224-8FA0-F4C4545776CE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2262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2261</v>
      </c>
    </row>
    <row r="12" spans="1:56" x14ac:dyDescent="0.25">
      <c r="A12" s="1" t="s">
        <v>1</v>
      </c>
      <c r="B12" s="1" t="s">
        <v>2260</v>
      </c>
    </row>
    <row r="13" spans="1:56" x14ac:dyDescent="0.25">
      <c r="A13" s="1" t="s">
        <v>1</v>
      </c>
      <c r="B13" s="1" t="s">
        <v>2259</v>
      </c>
    </row>
    <row r="14" spans="1:56" x14ac:dyDescent="0.25">
      <c r="A14" s="1" t="s">
        <v>1</v>
      </c>
      <c r="B14" s="1" t="s">
        <v>2258</v>
      </c>
    </row>
    <row r="15" spans="1:56" x14ac:dyDescent="0.25">
      <c r="A15" s="1" t="s">
        <v>1</v>
      </c>
      <c r="B15" s="1" t="s">
        <v>2257</v>
      </c>
    </row>
    <row r="16" spans="1:56" x14ac:dyDescent="0.25">
      <c r="A16" s="1" t="s">
        <v>1</v>
      </c>
      <c r="B16" s="1" t="s">
        <v>2256</v>
      </c>
    </row>
    <row r="17" spans="1:56" x14ac:dyDescent="0.25">
      <c r="A17" s="1" t="s">
        <v>1</v>
      </c>
      <c r="B17" s="1" t="s">
        <v>2255</v>
      </c>
    </row>
    <row r="18" spans="1:56" x14ac:dyDescent="0.25">
      <c r="A18" s="1">
        <v>1</v>
      </c>
      <c r="B18" s="1" t="s">
        <v>2254</v>
      </c>
      <c r="C18" s="1">
        <v>264.50000188872218</v>
      </c>
      <c r="D18" s="1">
        <v>0</v>
      </c>
      <c r="E18">
        <f>(R18-S18*(1000-T18)/(1000-U18))*AK18</f>
        <v>-0.98175749435324022</v>
      </c>
      <c r="F18">
        <f>IF(AV18&lt;&gt;0,1/(1/AV18-1/N18),0)</f>
        <v>2.380804747841871</v>
      </c>
      <c r="G18">
        <f>((AY18-AL18/2)*S18-E18)/(AY18+AL18/2)</f>
        <v>384.49817655412767</v>
      </c>
      <c r="H18">
        <f>AL18*1000</f>
        <v>23.531862110663187</v>
      </c>
      <c r="I18">
        <f>(AQ18-AW18)</f>
        <v>1.3186596128220616</v>
      </c>
      <c r="J18">
        <f>(P18+AP18*D18)</f>
        <v>24.886438369750977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25.664802551269531</v>
      </c>
      <c r="P18" s="1">
        <v>24.886438369750977</v>
      </c>
      <c r="Q18" s="1">
        <v>25.795917510986328</v>
      </c>
      <c r="R18" s="1">
        <v>400.06622314453125</v>
      </c>
      <c r="S18" s="1">
        <v>392.59524536132813</v>
      </c>
      <c r="T18" s="1">
        <v>1.4474152121692896E-3</v>
      </c>
      <c r="U18" s="1">
        <v>20.84992790222168</v>
      </c>
      <c r="V18" s="1">
        <v>3.8605362642556429E-3</v>
      </c>
      <c r="W18" s="1">
        <v>55.610790252685547</v>
      </c>
      <c r="X18" s="1">
        <v>300.607666015625</v>
      </c>
      <c r="Y18" s="1">
        <v>-6.7870356142520905E-2</v>
      </c>
      <c r="Z18" s="1">
        <v>5.8726673126220703</v>
      </c>
      <c r="AA18" s="1">
        <v>88.228302001953125</v>
      </c>
      <c r="AB18" s="1">
        <v>21.458879470825195</v>
      </c>
      <c r="AC18" s="1">
        <v>-0.16746616363525391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1.1051752427045034</v>
      </c>
      <c r="AL18">
        <f>(U18-T18)/(1000-U18)*AK18</f>
        <v>2.3531862110663188E-2</v>
      </c>
      <c r="AM18">
        <f>(P18+273.15)</f>
        <v>298.03643836975095</v>
      </c>
      <c r="AN18">
        <f>(O18+273.15)</f>
        <v>298.81480255126951</v>
      </c>
      <c r="AO18">
        <f>(Y18*AG18+Z18*AH18)*AI18</f>
        <v>-1.0859256740080037E-2</v>
      </c>
      <c r="AP18">
        <f>((AO18+0.00000010773*(AN18^4-AM18^4))-AL18*44100)/(L18*51.4+0.00000043092*AM18^3)</f>
        <v>-8.4739952501072118</v>
      </c>
      <c r="AQ18">
        <f>0.61365*EXP(17.502*J18/(240.97+J18))</f>
        <v>3.1582133484982249</v>
      </c>
      <c r="AR18">
        <f>AQ18*1000/AA18</f>
        <v>35.79592122750261</v>
      </c>
      <c r="AS18">
        <f>(AR18-U18)</f>
        <v>14.945993325280931</v>
      </c>
      <c r="AT18">
        <f>IF(D18,P18,(O18+P18)/2)</f>
        <v>25.275620460510254</v>
      </c>
      <c r="AU18">
        <f>0.61365*EXP(17.502*AT18/(240.97+AT18))</f>
        <v>3.2323034818728793</v>
      </c>
      <c r="AV18">
        <f>IF(AS18&lt;&gt;0,(1000-(AR18+U18)/2)/AS18*AL18,0)</f>
        <v>1.529866262990744</v>
      </c>
      <c r="AW18">
        <f>U18*AA18/1000</f>
        <v>1.8395537356761633</v>
      </c>
      <c r="AX18">
        <f>(AU18-AW18)</f>
        <v>1.392749746196716</v>
      </c>
      <c r="AY18">
        <f>1/(1.6/F18+1.37/N18)</f>
        <v>1.0079536590078082</v>
      </c>
      <c r="AZ18">
        <f>G18*AA18*0.001</f>
        <v>33.923621240217869</v>
      </c>
      <c r="BA18">
        <f>G18/S18</f>
        <v>0.97937553013473644</v>
      </c>
      <c r="BB18">
        <f>(1-AL18*AA18/AQ18/F18)*100</f>
        <v>72.387929647832266</v>
      </c>
      <c r="BC18">
        <f>(S18-E18/(N18/1.35))</f>
        <v>392.90488668250845</v>
      </c>
      <c r="BD18">
        <f>E18*BB18/100/BC18</f>
        <v>-1.8087683518658118E-3</v>
      </c>
    </row>
    <row r="19" spans="1:56" x14ac:dyDescent="0.25">
      <c r="A19" s="1" t="s">
        <v>1</v>
      </c>
      <c r="B19" s="1" t="s">
        <v>2253</v>
      </c>
      <c r="K19" s="1">
        <v>2.72</v>
      </c>
    </row>
    <row r="20" spans="1:56" x14ac:dyDescent="0.25">
      <c r="A20" s="1" t="s">
        <v>1</v>
      </c>
      <c r="B20" s="1" t="s">
        <v>2252</v>
      </c>
      <c r="K20" s="1">
        <v>2.72</v>
      </c>
    </row>
    <row r="21" spans="1:56" x14ac:dyDescent="0.25">
      <c r="A21" s="1">
        <v>2</v>
      </c>
      <c r="B21" s="1" t="s">
        <v>2251</v>
      </c>
      <c r="C21" s="1">
        <v>470.00000189989805</v>
      </c>
      <c r="D21" s="1">
        <v>0</v>
      </c>
      <c r="E21">
        <f>(R21-S21*(1000-T21)/(1000-U21))*AK21</f>
        <v>-1.1501823238443454</v>
      </c>
      <c r="F21">
        <f>IF(AV21&lt;&gt;0,1/(1/AV21-1/N21),0)</f>
        <v>2.2184987242287297</v>
      </c>
      <c r="G21">
        <f>((AY21-AL21/2)*S21-E21)/(AY21+AL21/2)</f>
        <v>384.97716052608223</v>
      </c>
      <c r="H21">
        <f>AL21*1000</f>
        <v>22.78776193755624</v>
      </c>
      <c r="I21">
        <f>(AQ21-AW21)</f>
        <v>1.3376698433051535</v>
      </c>
      <c r="J21">
        <f>(P21+AP21*D21)</f>
        <v>24.683017730712891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25.604238510131836</v>
      </c>
      <c r="P21" s="1">
        <v>24.683017730712891</v>
      </c>
      <c r="Q21" s="1">
        <v>25.78253173828125</v>
      </c>
      <c r="R21" s="1">
        <v>400.07192993164063</v>
      </c>
      <c r="S21" s="1">
        <v>393.00967407226563</v>
      </c>
      <c r="T21" s="1">
        <v>2.2377802524715662E-3</v>
      </c>
      <c r="U21" s="1">
        <v>20.203254699707031</v>
      </c>
      <c r="V21" s="1">
        <v>5.9897871688008308E-3</v>
      </c>
      <c r="W21" s="1">
        <v>54.077335357666016</v>
      </c>
      <c r="X21" s="1">
        <v>300.63070678710938</v>
      </c>
      <c r="Y21" s="1">
        <v>24.258598327636719</v>
      </c>
      <c r="Z21" s="1">
        <v>6.1027474403381348</v>
      </c>
      <c r="AA21" s="1">
        <v>88.223976135253906</v>
      </c>
      <c r="AB21" s="1">
        <v>21.229660034179688</v>
      </c>
      <c r="AC21" s="1">
        <v>-0.15341281890869141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1.1052599514231958</v>
      </c>
      <c r="AL21">
        <f>(U21-T21)/(1000-U21)*AK21</f>
        <v>2.2787761937556241E-2</v>
      </c>
      <c r="AM21">
        <f>(P21+273.15)</f>
        <v>297.83301773071287</v>
      </c>
      <c r="AN21">
        <f>(O21+273.15)</f>
        <v>298.75423851013181</v>
      </c>
      <c r="AO21">
        <f>(Y21*AG21+Z21*AH21)*AI21</f>
        <v>3.8813756456663668</v>
      </c>
      <c r="AP21">
        <f>((AO21+0.00000010773*(AN21^4-AM21^4))-AL21*44100)/(L21*51.4+0.00000043092*AM21^3)</f>
        <v>-8.159871277341054</v>
      </c>
      <c r="AQ21">
        <f>0.61365*EXP(17.502*J21/(240.97+J21))</f>
        <v>3.1200813037865629</v>
      </c>
      <c r="AR21">
        <f>AQ21*1000/AA21</f>
        <v>35.365457786704674</v>
      </c>
      <c r="AS21">
        <f>(AR21-U21)</f>
        <v>15.162203086997643</v>
      </c>
      <c r="AT21">
        <f>IF(D21,P21,(O21+P21)/2)</f>
        <v>25.143628120422363</v>
      </c>
      <c r="AU21">
        <f>0.61365*EXP(17.502*AT21/(240.97+AT21))</f>
        <v>3.207007185229291</v>
      </c>
      <c r="AV21">
        <f>IF(AS21&lt;&gt;0,(1000-(AR21+U21)/2)/AS21*AL21,0)</f>
        <v>1.4611741126786857</v>
      </c>
      <c r="AW21">
        <f>U21*AA21/1000</f>
        <v>1.7824114604814094</v>
      </c>
      <c r="AX21">
        <f>(AU21-AW21)</f>
        <v>1.4245957247478815</v>
      </c>
      <c r="AY21">
        <f>1/(1.6/F21+1.37/N21)</f>
        <v>0.96036029326225381</v>
      </c>
      <c r="AZ21">
        <f>G21*AA21*0.001</f>
        <v>33.964215822870898</v>
      </c>
      <c r="BA21">
        <f>G21/S21</f>
        <v>0.97956153734600848</v>
      </c>
      <c r="BB21">
        <f>(1-AL21*AA21/AQ21/F21)*100</f>
        <v>70.955546695329403</v>
      </c>
      <c r="BC21">
        <f>(S21-E21/(N21/1.35))</f>
        <v>393.37243572817539</v>
      </c>
      <c r="BD21">
        <f>E21*BB21/100/BC21</f>
        <v>-2.0746704185464222E-3</v>
      </c>
    </row>
    <row r="22" spans="1:56" x14ac:dyDescent="0.25">
      <c r="A22" s="1" t="s">
        <v>1</v>
      </c>
      <c r="B22" s="1" t="s">
        <v>2250</v>
      </c>
      <c r="K22" s="1">
        <v>2.72</v>
      </c>
    </row>
    <row r="23" spans="1:56" x14ac:dyDescent="0.25">
      <c r="A23" s="1" t="s">
        <v>1</v>
      </c>
      <c r="B23" s="1" t="s">
        <v>2249</v>
      </c>
      <c r="K23" s="1">
        <v>2.72</v>
      </c>
    </row>
    <row r="24" spans="1:56" x14ac:dyDescent="0.25">
      <c r="A24" s="1">
        <v>3</v>
      </c>
      <c r="B24" s="1" t="s">
        <v>2248</v>
      </c>
      <c r="C24" s="1">
        <v>676.00000189989805</v>
      </c>
      <c r="D24" s="1">
        <v>0</v>
      </c>
      <c r="E24">
        <f>(R24-S24*(1000-T24)/(1000-U24))*AK24</f>
        <v>-1.5667543090934115</v>
      </c>
      <c r="F24">
        <f>IF(AV24&lt;&gt;0,1/(1/AV24-1/N24),0)</f>
        <v>2.1664675916817728</v>
      </c>
      <c r="G24">
        <f>((AY24-AL24/2)*S24-E24)/(AY24+AL24/2)</f>
        <v>385.72299704088829</v>
      </c>
      <c r="H24">
        <f>AL24*1000</f>
        <v>22.381174500510049</v>
      </c>
      <c r="I24">
        <f>(AQ24-AW24)</f>
        <v>1.3351686477367446</v>
      </c>
      <c r="J24">
        <f>(P24+AP24*D24)</f>
        <v>24.50177001953125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25.505830764770508</v>
      </c>
      <c r="P24" s="1">
        <v>24.50177001953125</v>
      </c>
      <c r="Q24" s="1">
        <v>25.706581115722656</v>
      </c>
      <c r="R24" s="1">
        <v>399.83975219726563</v>
      </c>
      <c r="S24" s="1">
        <v>393.29290771484375</v>
      </c>
      <c r="T24" s="1">
        <v>4.4165222789160907E-4</v>
      </c>
      <c r="U24" s="1">
        <v>19.849187850952148</v>
      </c>
      <c r="V24" s="1">
        <v>1.1891513131558895E-3</v>
      </c>
      <c r="W24" s="1">
        <v>53.444057464599609</v>
      </c>
      <c r="X24" s="1">
        <v>300.61566162109375</v>
      </c>
      <c r="Y24" s="1">
        <v>50.650466918945313</v>
      </c>
      <c r="Z24" s="1">
        <v>5.9821152687072754</v>
      </c>
      <c r="AA24" s="1">
        <v>88.229133605957031</v>
      </c>
      <c r="AB24" s="1">
        <v>21.348394393920898</v>
      </c>
      <c r="AC24" s="1">
        <v>-0.1614810973405838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1.1052046383128444</v>
      </c>
      <c r="AL24">
        <f>(U24-T24)/(1000-U24)*AK24</f>
        <v>2.238117450051005E-2</v>
      </c>
      <c r="AM24">
        <f>(P24+273.15)</f>
        <v>297.65177001953123</v>
      </c>
      <c r="AN24">
        <f>(O24+273.15)</f>
        <v>298.65583076477049</v>
      </c>
      <c r="AO24">
        <f>(Y24*AG24+Z24*AH24)*AI24</f>
        <v>8.1040745258910647</v>
      </c>
      <c r="AP24">
        <f>((AO24+0.00000010773*(AN24^4-AM24^4))-AL24*44100)/(L24*51.4+0.00000043092*AM24^3)</f>
        <v>-7.9710659941667092</v>
      </c>
      <c r="AQ24">
        <f>0.61365*EXP(17.502*J24/(240.97+J24))</f>
        <v>3.0864452946081409</v>
      </c>
      <c r="AR24">
        <f>AQ24*1000/AA24</f>
        <v>34.982155762660135</v>
      </c>
      <c r="AS24">
        <f>(AR24-U24)</f>
        <v>15.132967911707986</v>
      </c>
      <c r="AT24">
        <f>IF(D24,P24,(O24+P24)/2)</f>
        <v>25.003800392150879</v>
      </c>
      <c r="AU24">
        <f>0.61365*EXP(17.502*AT24/(240.97+AT24))</f>
        <v>3.1803980996984844</v>
      </c>
      <c r="AV24">
        <f>IF(AS24&lt;&gt;0,(1000-(AR24+U24)/2)/AS24*AL24,0)</f>
        <v>1.4384210481879229</v>
      </c>
      <c r="AW24">
        <f>U24*AA24/1000</f>
        <v>1.7512766468713963</v>
      </c>
      <c r="AX24">
        <f>(AU24-AW24)</f>
        <v>1.4291214528270881</v>
      </c>
      <c r="AY24">
        <f>1/(1.6/F24+1.37/N24)</f>
        <v>0.94464670065590273</v>
      </c>
      <c r="AZ24">
        <f>G24*AA24*0.001</f>
        <v>34.032005840810697</v>
      </c>
      <c r="BA24">
        <f>G24/S24</f>
        <v>0.9807524861865955</v>
      </c>
      <c r="BB24">
        <f>(1-AL24*AA24/AQ24/F24)*100</f>
        <v>70.468595157214267</v>
      </c>
      <c r="BC24">
        <f>(S24-E24/(N24/1.35))</f>
        <v>393.78705405650442</v>
      </c>
      <c r="BD24">
        <f>E24*BB24/100/BC24</f>
        <v>-2.8037228238204674E-3</v>
      </c>
    </row>
    <row r="25" spans="1:56" x14ac:dyDescent="0.25">
      <c r="A25" s="1" t="s">
        <v>1</v>
      </c>
      <c r="B25" s="1" t="s">
        <v>2247</v>
      </c>
      <c r="K25" s="1">
        <v>2.72</v>
      </c>
    </row>
    <row r="26" spans="1:56" x14ac:dyDescent="0.25">
      <c r="A26" s="1" t="s">
        <v>1</v>
      </c>
      <c r="B26" s="1" t="s">
        <v>2246</v>
      </c>
      <c r="K26" s="1">
        <v>2.72</v>
      </c>
    </row>
    <row r="27" spans="1:56" x14ac:dyDescent="0.25">
      <c r="A27" s="1">
        <v>4</v>
      </c>
      <c r="B27" s="1" t="s">
        <v>2245</v>
      </c>
      <c r="C27" s="1">
        <v>882.00000189989805</v>
      </c>
      <c r="D27" s="1">
        <v>0</v>
      </c>
      <c r="E27">
        <f>(R27-S27*(1000-T27)/(1000-U27))*AK27</f>
        <v>-1.1878660443136155</v>
      </c>
      <c r="F27">
        <f>IF(AV27&lt;&gt;0,1/(1/AV27-1/N27),0)</f>
        <v>2.1552923072494066</v>
      </c>
      <c r="G27">
        <f>((AY27-AL27/2)*S27-E27)/(AY27+AL27/2)</f>
        <v>385.29276717026738</v>
      </c>
      <c r="H27">
        <f>AL27*1000</f>
        <v>22.242182665007018</v>
      </c>
      <c r="I27">
        <f>(AQ27-AW27)</f>
        <v>1.3315334710251627</v>
      </c>
      <c r="J27">
        <f>(P27+AP27*D27)</f>
        <v>24.422475814819336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25.428092956542969</v>
      </c>
      <c r="P27" s="1">
        <v>24.422475814819336</v>
      </c>
      <c r="Q27" s="1">
        <v>25.635391235351563</v>
      </c>
      <c r="R27" s="1">
        <v>400.06805419921875</v>
      </c>
      <c r="S27" s="1">
        <v>393.229248046875</v>
      </c>
      <c r="T27" s="1">
        <v>-1.2932594399899244E-3</v>
      </c>
      <c r="U27" s="1">
        <v>19.726320266723633</v>
      </c>
      <c r="V27" s="1">
        <v>-3.4979472402483225E-3</v>
      </c>
      <c r="W27" s="1">
        <v>53.354820251464844</v>
      </c>
      <c r="X27" s="1">
        <v>300.620849609375</v>
      </c>
      <c r="Y27" s="1">
        <v>100.51444244384766</v>
      </c>
      <c r="Z27" s="1">
        <v>5.970085620880127</v>
      </c>
      <c r="AA27" s="1">
        <v>88.2220458984375</v>
      </c>
      <c r="AB27" s="1">
        <v>21.436582565307617</v>
      </c>
      <c r="AC27" s="1">
        <v>-0.17786140739917755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1.1052237117991726</v>
      </c>
      <c r="AL27">
        <f>(U27-T27)/(1000-U27)*AK27</f>
        <v>2.2242182665007017E-2</v>
      </c>
      <c r="AM27">
        <f>(P27+273.15)</f>
        <v>297.57247581481931</v>
      </c>
      <c r="AN27">
        <f>(O27+273.15)</f>
        <v>298.57809295654295</v>
      </c>
      <c r="AO27">
        <f>(Y27*AG27+Z27*AH27)*AI27</f>
        <v>16.082310431547967</v>
      </c>
      <c r="AP27">
        <f>((AO27+0.00000010773*(AN27^4-AM27^4))-AL27*44100)/(L27*51.4+0.00000043092*AM27^3)</f>
        <v>-7.8553429299641255</v>
      </c>
      <c r="AQ27">
        <f>0.61365*EXP(17.502*J27/(240.97+J27))</f>
        <v>3.0718298030033329</v>
      </c>
      <c r="AR27">
        <f>AQ27*1000/AA27</f>
        <v>34.819299096052113</v>
      </c>
      <c r="AS27">
        <f>(AR27-U27)</f>
        <v>15.09297882932848</v>
      </c>
      <c r="AT27">
        <f>IF(D27,P27,(O27+P27)/2)</f>
        <v>24.925284385681152</v>
      </c>
      <c r="AU27">
        <f>0.61365*EXP(17.502*AT27/(240.97+AT27))</f>
        <v>3.1655413263317524</v>
      </c>
      <c r="AV27">
        <f>IF(AS27&lt;&gt;0,(1000-(AR27+U27)/2)/AS27*AL27,0)</f>
        <v>1.4334861325216759</v>
      </c>
      <c r="AW27">
        <f>U27*AA27/1000</f>
        <v>1.7402963319781701</v>
      </c>
      <c r="AX27">
        <f>(AU27-AW27)</f>
        <v>1.4252449943535823</v>
      </c>
      <c r="AY27">
        <f>1/(1.6/F27+1.37/N27)</f>
        <v>0.94124190651032558</v>
      </c>
      <c r="AZ27">
        <f>G27*AA27*0.001</f>
        <v>33.991316189631327</v>
      </c>
      <c r="BA27">
        <f>G27/S27</f>
        <v>0.97981716539136599</v>
      </c>
      <c r="BB27">
        <f>(1-AL27*AA27/AQ27/F27)*100</f>
        <v>70.361842632506239</v>
      </c>
      <c r="BC27">
        <f>(S27-E27/(N27/1.35))</f>
        <v>393.60389495658745</v>
      </c>
      <c r="BD27">
        <f>E27*BB27/100/BC27</f>
        <v>-2.1234658688453986E-3</v>
      </c>
    </row>
    <row r="28" spans="1:56" x14ac:dyDescent="0.25">
      <c r="A28" s="1" t="s">
        <v>1</v>
      </c>
      <c r="B28" s="1" t="s">
        <v>2244</v>
      </c>
      <c r="K28" s="1">
        <v>2.72</v>
      </c>
    </row>
    <row r="29" spans="1:56" x14ac:dyDescent="0.25">
      <c r="A29" s="1" t="s">
        <v>1</v>
      </c>
      <c r="B29" s="1" t="s">
        <v>2243</v>
      </c>
      <c r="K29" s="1">
        <v>2.72</v>
      </c>
    </row>
    <row r="30" spans="1:56" x14ac:dyDescent="0.25">
      <c r="A30" s="1">
        <v>5</v>
      </c>
      <c r="B30" s="1" t="s">
        <v>2242</v>
      </c>
      <c r="C30" s="1">
        <v>1087.5000018887222</v>
      </c>
      <c r="D30" s="1">
        <v>0</v>
      </c>
      <c r="E30">
        <f>(R30-S30*(1000-T30)/(1000-U30))*AK30</f>
        <v>-0.60815562951227831</v>
      </c>
      <c r="F30">
        <f>IF(AV30&lt;&gt;0,1/(1/AV30-1/N30),0)</f>
        <v>2.1458353923251163</v>
      </c>
      <c r="G30">
        <f>((AY30-AL30/2)*S30-E30)/(AY30+AL30/2)</f>
        <v>384.27267712613104</v>
      </c>
      <c r="H30">
        <f>AL30*1000</f>
        <v>22.192291106298534</v>
      </c>
      <c r="I30">
        <f>(AQ30-AW30)</f>
        <v>1.3324748563269952</v>
      </c>
      <c r="J30">
        <f>(P30+AP30*D30)</f>
        <v>24.405544281005859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25.376070022583008</v>
      </c>
      <c r="P30" s="1">
        <v>24.405544281005859</v>
      </c>
      <c r="Q30" s="1">
        <v>25.58380126953125</v>
      </c>
      <c r="R30" s="1">
        <v>400.14993286132813</v>
      </c>
      <c r="S30" s="1">
        <v>392.813720703125</v>
      </c>
      <c r="T30" s="1">
        <v>-8.7219342822209001E-4</v>
      </c>
      <c r="U30" s="1">
        <v>19.680675506591797</v>
      </c>
      <c r="V30" s="1">
        <v>-2.3663360625505447E-3</v>
      </c>
      <c r="W30" s="1">
        <v>53.395370483398438</v>
      </c>
      <c r="X30" s="1">
        <v>300.66256713867188</v>
      </c>
      <c r="Y30" s="1">
        <v>150.77679443359375</v>
      </c>
      <c r="Z30" s="1">
        <v>5.9014692306518555</v>
      </c>
      <c r="AA30" s="1">
        <v>88.220649719238281</v>
      </c>
      <c r="AB30" s="1">
        <v>21.406209945678711</v>
      </c>
      <c r="AC30" s="1">
        <v>-0.17597761750221252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1.1053770850686462</v>
      </c>
      <c r="AL30">
        <f>(U30-T30)/(1000-U30)*AK30</f>
        <v>2.2192291106298532E-2</v>
      </c>
      <c r="AM30">
        <f>(P30+273.15)</f>
        <v>297.55554428100584</v>
      </c>
      <c r="AN30">
        <f>(O30+273.15)</f>
        <v>298.52607002258299</v>
      </c>
      <c r="AO30">
        <f>(Y30*AG30+Z30*AH30)*AI30</f>
        <v>24.124286570155164</v>
      </c>
      <c r="AP30">
        <f>((AO30+0.00000010773*(AN30^4-AM30^4))-AL30*44100)/(L30*51.4+0.00000043092*AM30^3)</f>
        <v>-7.7744032822237781</v>
      </c>
      <c r="AQ30">
        <f>0.61365*EXP(17.502*J30/(240.97+J30))</f>
        <v>3.0687168364320225</v>
      </c>
      <c r="AR30">
        <f>AQ30*1000/AA30</f>
        <v>34.78456400171838</v>
      </c>
      <c r="AS30">
        <f>(AR30-U30)</f>
        <v>15.103888495126583</v>
      </c>
      <c r="AT30">
        <f>IF(D30,P30,(O30+P30)/2)</f>
        <v>24.890807151794434</v>
      </c>
      <c r="AU30">
        <f>0.61365*EXP(17.502*AT30/(240.97+AT30))</f>
        <v>3.159036742324997</v>
      </c>
      <c r="AV30">
        <f>IF(AS30&lt;&gt;0,(1000-(AR30+U30)/2)/AS30*AL30,0)</f>
        <v>1.4292966270303669</v>
      </c>
      <c r="AW30">
        <f>U30*AA30/1000</f>
        <v>1.7362419801050273</v>
      </c>
      <c r="AX30">
        <f>(AU30-AW30)</f>
        <v>1.4227947622199697</v>
      </c>
      <c r="AY30">
        <f>1/(1.6/F30+1.37/N30)</f>
        <v>0.93835233082774538</v>
      </c>
      <c r="AZ30">
        <f>G30*AA30*0.001</f>
        <v>33.900785245418355</v>
      </c>
      <c r="BA30">
        <f>G30/S30</f>
        <v>0.97825675854268601</v>
      </c>
      <c r="BB30">
        <f>(1-AL30*AA30/AQ30/F30)*100</f>
        <v>70.268338997120082</v>
      </c>
      <c r="BC30">
        <f>(S30-E30/(N30/1.35))</f>
        <v>393.00552989601482</v>
      </c>
      <c r="BD30">
        <f>E30*BB30/100/BC30</f>
        <v>-1.0873660212588545E-3</v>
      </c>
    </row>
    <row r="31" spans="1:56" x14ac:dyDescent="0.25">
      <c r="A31" s="1" t="s">
        <v>1</v>
      </c>
      <c r="B31" s="1" t="s">
        <v>2241</v>
      </c>
      <c r="K31" s="1">
        <v>2.72</v>
      </c>
    </row>
    <row r="32" spans="1:56" x14ac:dyDescent="0.25">
      <c r="A32" s="1" t="s">
        <v>1</v>
      </c>
      <c r="B32" s="1" t="s">
        <v>2240</v>
      </c>
      <c r="K32" s="1">
        <v>2.72</v>
      </c>
    </row>
    <row r="33" spans="1:56" x14ac:dyDescent="0.25">
      <c r="A33" s="1">
        <v>6</v>
      </c>
      <c r="B33" s="1" t="s">
        <v>2239</v>
      </c>
      <c r="C33" s="1">
        <v>1293.0000018998981</v>
      </c>
      <c r="D33" s="1">
        <v>0</v>
      </c>
      <c r="E33">
        <f>(R33-S33*(1000-T33)/(1000-U33))*AK33</f>
        <v>-1.9193287737174426E-2</v>
      </c>
      <c r="F33">
        <f>IF(AV33&lt;&gt;0,1/(1/AV33-1/N33),0)</f>
        <v>2.1810766724494188</v>
      </c>
      <c r="G33">
        <f>((AY33-AL33/2)*S33-E33)/(AY33+AL33/2)</f>
        <v>383.01998300000326</v>
      </c>
      <c r="H33">
        <f>AL33*1000</f>
        <v>22.279060544121688</v>
      </c>
      <c r="I33">
        <f>(AQ33-AW33)</f>
        <v>1.3233008994809854</v>
      </c>
      <c r="J33">
        <f>(P33+AP33*D33)</f>
        <v>24.391578674316406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25.345981597900391</v>
      </c>
      <c r="P33" s="1">
        <v>24.391578674316406</v>
      </c>
      <c r="Q33" s="1">
        <v>25.547235488891602</v>
      </c>
      <c r="R33" s="1">
        <v>399.98251342773438</v>
      </c>
      <c r="S33" s="1">
        <v>392.09744262695313</v>
      </c>
      <c r="T33" s="1">
        <v>-1.1693278793245554E-3</v>
      </c>
      <c r="U33" s="1">
        <v>19.75494384765625</v>
      </c>
      <c r="V33" s="1">
        <v>-3.1782707665115595E-3</v>
      </c>
      <c r="W33" s="1">
        <v>53.694572448730469</v>
      </c>
      <c r="X33" s="1">
        <v>300.67611694335938</v>
      </c>
      <c r="Y33" s="1">
        <v>300.03164672851563</v>
      </c>
      <c r="Z33" s="1">
        <v>4.8854508399963379</v>
      </c>
      <c r="AA33" s="1">
        <v>88.223503112792969</v>
      </c>
      <c r="AB33" s="1">
        <v>21.576383590698242</v>
      </c>
      <c r="AC33" s="1">
        <v>-0.16932898759841919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1.1054269005270563</v>
      </c>
      <c r="AL33">
        <f>(U33-T33)/(1000-U33)*AK33</f>
        <v>2.2279060544121689E-2</v>
      </c>
      <c r="AM33">
        <f>(P33+273.15)</f>
        <v>297.54157867431638</v>
      </c>
      <c r="AN33">
        <f>(O33+273.15)</f>
        <v>298.49598159790037</v>
      </c>
      <c r="AO33">
        <f>(Y33*AG33+Z33*AH33)*AI33</f>
        <v>48.005062403565717</v>
      </c>
      <c r="AP33">
        <f>((AO33+0.00000010773*(AN33^4-AM33^4))-AL33*44100)/(L33*51.4+0.00000043092*AM33^3)</f>
        <v>-7.6107900139925571</v>
      </c>
      <c r="AQ33">
        <f>0.61365*EXP(17.502*J33/(240.97+J33))</f>
        <v>3.0661512495177368</v>
      </c>
      <c r="AR33">
        <f>AQ33*1000/AA33</f>
        <v>34.754358434369685</v>
      </c>
      <c r="AS33">
        <f>(AR33-U33)</f>
        <v>14.999414586713435</v>
      </c>
      <c r="AT33">
        <f>IF(D33,P33,(O33+P33)/2)</f>
        <v>24.868780136108398</v>
      </c>
      <c r="AU33">
        <f>0.61365*EXP(17.502*AT33/(240.97+AT33))</f>
        <v>3.1548871737127415</v>
      </c>
      <c r="AV33">
        <f>IF(AS33&lt;&gt;0,(1000-(AR33+U33)/2)/AS33*AL33,0)</f>
        <v>1.4448465569075739</v>
      </c>
      <c r="AW33">
        <f>U33*AA33/1000</f>
        <v>1.7428503500367514</v>
      </c>
      <c r="AX33">
        <f>(AU33-AW33)</f>
        <v>1.4120368236759901</v>
      </c>
      <c r="AY33">
        <f>1/(1.6/F33+1.37/N33)</f>
        <v>0.94908169173879231</v>
      </c>
      <c r="AZ33">
        <f>G33*AA33*0.001</f>
        <v>33.791364662462698</v>
      </c>
      <c r="BA33">
        <f>G33/S33</f>
        <v>0.97684897007709826</v>
      </c>
      <c r="BB33">
        <f>(1-AL33*AA33/AQ33/F33)*100</f>
        <v>70.608844191942239</v>
      </c>
      <c r="BC33">
        <f>(S33-E33/(N33/1.35))</f>
        <v>392.10349609230167</v>
      </c>
      <c r="BD33">
        <f>E33*BB33/100/BC33</f>
        <v>-3.4562707980707343E-5</v>
      </c>
    </row>
    <row r="34" spans="1:56" x14ac:dyDescent="0.25">
      <c r="A34" s="1" t="s">
        <v>1</v>
      </c>
      <c r="B34" s="1" t="s">
        <v>2238</v>
      </c>
      <c r="K34" s="1">
        <v>2.72</v>
      </c>
    </row>
    <row r="35" spans="1:56" x14ac:dyDescent="0.25">
      <c r="A35" s="1" t="s">
        <v>1</v>
      </c>
      <c r="B35" s="1" t="s">
        <v>2237</v>
      </c>
      <c r="K35" s="1">
        <v>2.72</v>
      </c>
    </row>
    <row r="36" spans="1:56" x14ac:dyDescent="0.25">
      <c r="A36" s="1">
        <v>7</v>
      </c>
      <c r="B36" s="1" t="s">
        <v>2236</v>
      </c>
      <c r="C36" s="1">
        <v>1499.0000018998981</v>
      </c>
      <c r="D36" s="1">
        <v>0</v>
      </c>
      <c r="E36">
        <f>(R36-S36*(1000-T36)/(1000-U36))*AK36</f>
        <v>-0.27883036649544296</v>
      </c>
      <c r="F36">
        <f>IF(AV36&lt;&gt;0,1/(1/AV36-1/N36),0)</f>
        <v>2.1289909810213272</v>
      </c>
      <c r="G36">
        <f>((AY36-AL36/2)*S36-E36)/(AY36+AL36/2)</f>
        <v>383.4417644261876</v>
      </c>
      <c r="H36">
        <f>AL36*1000</f>
        <v>22.169192224858936</v>
      </c>
      <c r="I36">
        <f>(AQ36-AW36)</f>
        <v>1.3380685468269118</v>
      </c>
      <c r="J36">
        <f>(P36+AP36*D36)</f>
        <v>24.427452087402344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25.336702346801758</v>
      </c>
      <c r="P36" s="1">
        <v>24.427452087402344</v>
      </c>
      <c r="Q36" s="1">
        <v>25.528696060180664</v>
      </c>
      <c r="R36" s="1">
        <v>399.97576904296875</v>
      </c>
      <c r="S36" s="1">
        <v>392.35809326171875</v>
      </c>
      <c r="T36" s="1">
        <v>-5.3802313050255179E-4</v>
      </c>
      <c r="U36" s="1">
        <v>19.66314697265625</v>
      </c>
      <c r="V36" s="1">
        <v>-1.4631081139668822E-3</v>
      </c>
      <c r="W36" s="1">
        <v>53.472255706787109</v>
      </c>
      <c r="X36" s="1">
        <v>300.62783813476563</v>
      </c>
      <c r="Y36" s="1">
        <v>501.48672485351563</v>
      </c>
      <c r="Z36" s="1">
        <v>6.0243701934814453</v>
      </c>
      <c r="AA36" s="1">
        <v>88.219688415527344</v>
      </c>
      <c r="AB36" s="1">
        <v>21.532012939453125</v>
      </c>
      <c r="AC36" s="1">
        <v>-0.16160088777542114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1.1052494049072263</v>
      </c>
      <c r="AL36">
        <f>(U36-T36)/(1000-U36)*AK36</f>
        <v>2.2169192224858934E-2</v>
      </c>
      <c r="AM36">
        <f>(P36+273.15)</f>
        <v>297.57745208740232</v>
      </c>
      <c r="AN36">
        <f>(O36+273.15)</f>
        <v>298.48670234680174</v>
      </c>
      <c r="AO36">
        <f>(Y36*AG36+Z36*AH36)*AI36</f>
        <v>80.237874183106214</v>
      </c>
      <c r="AP36">
        <f>((AO36+0.00000010773*(AN36^4-AM36^4))-AL36*44100)/(L36*51.4+0.00000043092*AM36^3)</f>
        <v>-7.309244386497844</v>
      </c>
      <c r="AQ36">
        <f>0.61365*EXP(17.502*J36/(240.97+J36))</f>
        <v>3.072745246023366</v>
      </c>
      <c r="AR36">
        <f>AQ36*1000/AA36</f>
        <v>34.830606423707785</v>
      </c>
      <c r="AS36">
        <f>(AR36-U36)</f>
        <v>15.167459451051535</v>
      </c>
      <c r="AT36">
        <f>IF(D36,P36,(O36+P36)/2)</f>
        <v>24.882077217102051</v>
      </c>
      <c r="AU36">
        <f>0.61365*EXP(17.502*AT36/(240.97+AT36))</f>
        <v>3.1573915796728982</v>
      </c>
      <c r="AV36">
        <f>IF(AS36&lt;&gt;0,(1000-(AR36+U36)/2)/AS36*AL36,0)</f>
        <v>1.4218037666363981</v>
      </c>
      <c r="AW36">
        <f>U36*AA36/1000</f>
        <v>1.7346766991964542</v>
      </c>
      <c r="AX36">
        <f>(AU36-AW36)</f>
        <v>1.422714880476444</v>
      </c>
      <c r="AY36">
        <f>1/(1.6/F36+1.37/N36)</f>
        <v>0.93318650237507006</v>
      </c>
      <c r="AZ36">
        <f>G36*AA36*0.001</f>
        <v>33.827112983178303</v>
      </c>
      <c r="BA36">
        <f>G36/S36</f>
        <v>0.97727502251474241</v>
      </c>
      <c r="BB36">
        <f>(1-AL36*AA36/AQ36/F36)*100</f>
        <v>70.103867368259799</v>
      </c>
      <c r="BC36">
        <f>(S36-E36/(N36/1.35))</f>
        <v>392.44603494137328</v>
      </c>
      <c r="BD36">
        <f>E36*BB36/100/BC36</f>
        <v>-4.9808343799319832E-4</v>
      </c>
    </row>
    <row r="37" spans="1:56" x14ac:dyDescent="0.25">
      <c r="A37" s="1" t="s">
        <v>1</v>
      </c>
      <c r="B37" s="1" t="s">
        <v>2235</v>
      </c>
      <c r="K37" s="1">
        <v>2.72</v>
      </c>
    </row>
    <row r="38" spans="1:56" x14ac:dyDescent="0.25">
      <c r="A38" s="1" t="s">
        <v>1</v>
      </c>
      <c r="B38" s="1" t="s">
        <v>2234</v>
      </c>
      <c r="K38" s="1">
        <v>2.72</v>
      </c>
    </row>
    <row r="39" spans="1:56" x14ac:dyDescent="0.25">
      <c r="A39" s="1">
        <v>8</v>
      </c>
      <c r="B39" s="1" t="s">
        <v>2233</v>
      </c>
      <c r="C39" s="1">
        <v>1704.5000019110739</v>
      </c>
      <c r="D39" s="1">
        <v>0</v>
      </c>
      <c r="E39">
        <f>(R39-S39*(1000-T39)/(1000-U39))*AK39</f>
        <v>-0.61439926971485825</v>
      </c>
      <c r="F39">
        <f>IF(AV39&lt;&gt;0,1/(1/AV39-1/N39),0)</f>
        <v>1.7303386808669583</v>
      </c>
      <c r="G39">
        <f>((AY39-AL39/2)*S39-E39)/(AY39+AL39/2)</f>
        <v>383.59145554419035</v>
      </c>
      <c r="H39">
        <f>AL39*1000</f>
        <v>21.125981696986198</v>
      </c>
      <c r="I39">
        <f>(AQ39-AW39)</f>
        <v>1.4714643727236074</v>
      </c>
      <c r="J39">
        <f>(P39+AP39*D39)</f>
        <v>24.714370727539063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25.359046936035156</v>
      </c>
      <c r="P39" s="1">
        <v>24.714370727539063</v>
      </c>
      <c r="Q39" s="1">
        <v>25.532129287719727</v>
      </c>
      <c r="R39" s="1">
        <v>399.99456787109375</v>
      </c>
      <c r="S39" s="1">
        <v>393.0379638671875</v>
      </c>
      <c r="T39" s="1">
        <v>-7.2995573282241821E-4</v>
      </c>
      <c r="U39" s="1">
        <v>18.754690170288086</v>
      </c>
      <c r="V39" s="1">
        <v>-1.9823387265205383E-3</v>
      </c>
      <c r="W39" s="1">
        <v>50.932060241699219</v>
      </c>
      <c r="X39" s="1">
        <v>300.63296508789063</v>
      </c>
      <c r="Y39" s="1">
        <v>751.46234130859375</v>
      </c>
      <c r="Z39" s="1">
        <v>5.967768669128418</v>
      </c>
      <c r="AA39" s="1">
        <v>88.216217041015625</v>
      </c>
      <c r="AB39" s="1">
        <v>21.570005416870117</v>
      </c>
      <c r="AC39" s="1">
        <v>-0.13582774996757507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1.1052682539995977</v>
      </c>
      <c r="AL39">
        <f>(U39-T39)/(1000-U39)*AK39</f>
        <v>2.1125981696986196E-2</v>
      </c>
      <c r="AM39">
        <f>(P39+273.15)</f>
        <v>297.86437072753904</v>
      </c>
      <c r="AN39">
        <f>(O39+273.15)</f>
        <v>298.50904693603513</v>
      </c>
      <c r="AO39">
        <f>(Y39*AG39+Z39*AH39)*AI39</f>
        <v>120.23397192193625</v>
      </c>
      <c r="AP39">
        <f>((AO39+0.00000010773*(AN39^4-AM39^4))-AL39*44100)/(L39*51.4+0.00000043092*AM39^3)</f>
        <v>-6.6235764927749274</v>
      </c>
      <c r="AQ39">
        <f>0.61365*EXP(17.502*J39/(240.97+J39))</f>
        <v>3.1259321913227436</v>
      </c>
      <c r="AR39">
        <f>AQ39*1000/AA39</f>
        <v>35.434892768858582</v>
      </c>
      <c r="AS39">
        <f>(AR39-U39)</f>
        <v>16.680202598570496</v>
      </c>
      <c r="AT39">
        <f>IF(D39,P39,(O39+P39)/2)</f>
        <v>25.036708831787109</v>
      </c>
      <c r="AU39">
        <f>0.61365*EXP(17.502*AT39/(240.97+AT39))</f>
        <v>3.1866431224618172</v>
      </c>
      <c r="AV39">
        <f>IF(AS39&lt;&gt;0,(1000-(AR39+U39)/2)/AS39*AL39,0)</f>
        <v>1.2322139078860941</v>
      </c>
      <c r="AW39">
        <f>U39*AA39/1000</f>
        <v>1.6544678185991362</v>
      </c>
      <c r="AX39">
        <f>(AU39-AW39)</f>
        <v>1.5321753038626811</v>
      </c>
      <c r="AY39">
        <f>1/(1.6/F39+1.37/N39)</f>
        <v>0.80337939910798561</v>
      </c>
      <c r="AZ39">
        <f>G39*AA39*0.001</f>
        <v>33.838987097365397</v>
      </c>
      <c r="BA39">
        <f>G39/S39</f>
        <v>0.97596540489358619</v>
      </c>
      <c r="BB39">
        <f>(1-AL39*AA39/AQ39/F39)*100</f>
        <v>65.544809137799561</v>
      </c>
      <c r="BC39">
        <f>(S39-E39/(N39/1.35))</f>
        <v>393.23174227244635</v>
      </c>
      <c r="BD39">
        <f>E39*BB39/100/BC39</f>
        <v>-1.0240954261510941E-3</v>
      </c>
    </row>
    <row r="40" spans="1:56" x14ac:dyDescent="0.25">
      <c r="A40" s="1" t="s">
        <v>1</v>
      </c>
      <c r="B40" s="1" t="s">
        <v>2232</v>
      </c>
      <c r="K40" s="1">
        <v>2.72</v>
      </c>
    </row>
    <row r="41" spans="1:56" x14ac:dyDescent="0.25">
      <c r="A41" s="1" t="s">
        <v>1</v>
      </c>
      <c r="B41" s="1" t="s">
        <v>2231</v>
      </c>
      <c r="K41" s="1">
        <v>2.72</v>
      </c>
    </row>
    <row r="42" spans="1:56" x14ac:dyDescent="0.25">
      <c r="A42" s="1">
        <v>9</v>
      </c>
      <c r="B42" s="1" t="s">
        <v>2230</v>
      </c>
      <c r="C42" s="1">
        <v>1909.5000019110739</v>
      </c>
      <c r="D42" s="1">
        <v>0</v>
      </c>
      <c r="E42">
        <f>(R42-S42*(1000-T42)/(1000-U42))*AK42</f>
        <v>-0.14422898729605521</v>
      </c>
      <c r="F42">
        <f>IF(AV42&lt;&gt;0,1/(1/AV42-1/N42),0)</f>
        <v>1.0739842413191283</v>
      </c>
      <c r="G42">
        <f>((AY42-AL42/2)*S42-E42)/(AY42+AL42/2)</f>
        <v>381.78876487319013</v>
      </c>
      <c r="H42">
        <f>AL42*1000</f>
        <v>17.598067333377642</v>
      </c>
      <c r="I42">
        <f>(AQ42-AW42)</f>
        <v>1.7615365371348068</v>
      </c>
      <c r="J42">
        <f>(P42+AP42*D42)</f>
        <v>24.809408187866211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25.406381607055664</v>
      </c>
      <c r="P42" s="1">
        <v>24.809408187866211</v>
      </c>
      <c r="Q42" s="1">
        <v>25.558721542358398</v>
      </c>
      <c r="R42" s="1">
        <v>400.02078247070313</v>
      </c>
      <c r="S42" s="1">
        <v>393.88018798828125</v>
      </c>
      <c r="T42" s="1">
        <v>-1.3449862599372864E-3</v>
      </c>
      <c r="U42" s="1">
        <v>15.670452117919922</v>
      </c>
      <c r="V42" s="1">
        <v>-3.6417888477444649E-3</v>
      </c>
      <c r="W42" s="1">
        <v>42.430526733398438</v>
      </c>
      <c r="X42" s="1">
        <v>300.6461181640625</v>
      </c>
      <c r="Y42" s="1">
        <v>1000.4617309570313</v>
      </c>
      <c r="Z42" s="1">
        <v>5.9989509582519531</v>
      </c>
      <c r="AA42" s="1">
        <v>88.20355224609375</v>
      </c>
      <c r="AB42" s="1">
        <v>21.08758544921875</v>
      </c>
      <c r="AC42" s="1">
        <v>-4.5834653079509735E-2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1.1053166108972883</v>
      </c>
      <c r="AL42">
        <f>(U42-T42)/(1000-U42)*AK42</f>
        <v>1.7598067333377643E-2</v>
      </c>
      <c r="AM42">
        <f>(P42+273.15)</f>
        <v>297.95940818786619</v>
      </c>
      <c r="AN42">
        <f>(O42+273.15)</f>
        <v>298.55638160705564</v>
      </c>
      <c r="AO42">
        <f>(Y42*AG42+Z42*AH42)*AI42</f>
        <v>160.07387337519503</v>
      </c>
      <c r="AP42">
        <f>((AO42+0.00000010773*(AN42^4-AM42^4))-AL42*44100)/(L42*51.4+0.00000043092*AM42^3)</f>
        <v>-5.0177557564863973</v>
      </c>
      <c r="AQ42">
        <f>0.61365*EXP(17.502*J42/(240.97+J42))</f>
        <v>3.1437260792376671</v>
      </c>
      <c r="AR42">
        <f>AQ42*1000/AA42</f>
        <v>35.641717359256269</v>
      </c>
      <c r="AS42">
        <f>(AR42-U42)</f>
        <v>19.971265241336347</v>
      </c>
      <c r="AT42">
        <f>IF(D42,P42,(O42+P42)/2)</f>
        <v>25.107894897460938</v>
      </c>
      <c r="AU42">
        <f>0.61365*EXP(17.502*AT42/(240.97+AT42))</f>
        <v>3.2001887490501622</v>
      </c>
      <c r="AV42">
        <f>IF(AS42&lt;&gt;0,(1000-(AR42+U42)/2)/AS42*AL42,0)</f>
        <v>0.85856201995391412</v>
      </c>
      <c r="AW42">
        <f>U42*AA42/1000</f>
        <v>1.3821895421028603</v>
      </c>
      <c r="AX42">
        <f>(AU42-AW42)</f>
        <v>1.8179992069473019</v>
      </c>
      <c r="AY42">
        <f>1/(1.6/F42+1.37/N42)</f>
        <v>0.55253283087901295</v>
      </c>
      <c r="AZ42">
        <f>G42*AA42*0.001</f>
        <v>33.675125269464026</v>
      </c>
      <c r="BA42">
        <f>G42/S42</f>
        <v>0.96930177377834792</v>
      </c>
      <c r="BB42">
        <f>(1-AL42*AA42/AQ42/F42)*100</f>
        <v>54.026407269143007</v>
      </c>
      <c r="BC42">
        <f>(S42-E42/(N42/1.35))</f>
        <v>393.92567707742569</v>
      </c>
      <c r="BD42">
        <f>E42*BB42/100/BC42</f>
        <v>-1.9780822782316848E-4</v>
      </c>
    </row>
    <row r="43" spans="1:56" x14ac:dyDescent="0.25">
      <c r="A43" s="1" t="s">
        <v>1</v>
      </c>
      <c r="B43" s="1" t="s">
        <v>2229</v>
      </c>
      <c r="K43" s="1">
        <v>2.72</v>
      </c>
    </row>
    <row r="44" spans="1:56" x14ac:dyDescent="0.25">
      <c r="A44" s="1" t="s">
        <v>1</v>
      </c>
      <c r="B44" s="1" t="s">
        <v>2228</v>
      </c>
      <c r="K44" s="1">
        <v>2.72</v>
      </c>
    </row>
    <row r="45" spans="1:56" x14ac:dyDescent="0.25">
      <c r="A45" s="1">
        <v>10</v>
      </c>
      <c r="B45" s="1" t="s">
        <v>2227</v>
      </c>
      <c r="C45" s="1">
        <v>2114.0000019222498</v>
      </c>
      <c r="D45" s="1">
        <v>0</v>
      </c>
      <c r="E45">
        <f>(R45-S45*(1000-T45)/(1000-U45))*AK45</f>
        <v>-0.1188986076209344</v>
      </c>
      <c r="F45">
        <f>IF(AV45&lt;&gt;0,1/(1/AV45-1/N45),0)</f>
        <v>0.62332764181860978</v>
      </c>
      <c r="G45">
        <f>((AY45-AL45/2)*S45-E45)/(AY45+AL45/2)</f>
        <v>380.98214680870205</v>
      </c>
      <c r="H45">
        <f>AL45*1000</f>
        <v>13.281299404793256</v>
      </c>
      <c r="I45">
        <f>(AQ45-AW45)</f>
        <v>2.1017671772323476</v>
      </c>
      <c r="J45">
        <f>(P45+AP45*D45)</f>
        <v>24.836700439453125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25.483644485473633</v>
      </c>
      <c r="P45" s="1">
        <v>24.836700439453125</v>
      </c>
      <c r="Q45" s="1">
        <v>25.614572525024414</v>
      </c>
      <c r="R45" s="1">
        <v>400.16983032226563</v>
      </c>
      <c r="S45" s="1">
        <v>395.52542114257813</v>
      </c>
      <c r="T45" s="1">
        <v>-8.4310355305206031E-5</v>
      </c>
      <c r="U45" s="1">
        <v>11.871597290039063</v>
      </c>
      <c r="V45" s="1">
        <v>-2.2723268193658441E-4</v>
      </c>
      <c r="W45" s="1">
        <v>31.996246337890625</v>
      </c>
      <c r="X45" s="1">
        <v>300.6842041015625</v>
      </c>
      <c r="Y45" s="1">
        <v>1249.0975341796875</v>
      </c>
      <c r="Z45" s="1">
        <v>6.2330460548400879</v>
      </c>
      <c r="AA45" s="1">
        <v>88.20086669921875</v>
      </c>
      <c r="AB45" s="1">
        <v>21.347873687744141</v>
      </c>
      <c r="AC45" s="1">
        <v>2.9264576733112335E-2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1.1054566327263324</v>
      </c>
      <c r="AL45">
        <f>(U45-T45)/(1000-U45)*AK45</f>
        <v>1.3281299404793256E-2</v>
      </c>
      <c r="AM45">
        <f>(P45+273.15)</f>
        <v>297.9867004394531</v>
      </c>
      <c r="AN45">
        <f>(O45+273.15)</f>
        <v>298.63364448547361</v>
      </c>
      <c r="AO45">
        <f>(Y45*AG45+Z45*AH45)*AI45</f>
        <v>199.85560100162911</v>
      </c>
      <c r="AP45">
        <f>((AO45+0.00000010773*(AN45^4-AM45^4))-AL45*44100)/(L45*51.4+0.00000043092*AM45^3)</f>
        <v>-3.117190483088268</v>
      </c>
      <c r="AQ45">
        <f>0.61365*EXP(17.502*J45/(240.97+J45))</f>
        <v>3.1488523473178898</v>
      </c>
      <c r="AR45">
        <f>AQ45*1000/AA45</f>
        <v>35.70092296321824</v>
      </c>
      <c r="AS45">
        <f>(AR45-U45)</f>
        <v>23.829325673179177</v>
      </c>
      <c r="AT45">
        <f>IF(D45,P45,(O45+P45)/2)</f>
        <v>25.160172462463379</v>
      </c>
      <c r="AU45">
        <f>0.61365*EXP(17.502*AT45/(240.97+AT45))</f>
        <v>3.2101683913709844</v>
      </c>
      <c r="AV45">
        <f>IF(AS45&lt;&gt;0,(1000-(AR45+U45)/2)/AS45*AL45,0)</f>
        <v>0.54409374147436529</v>
      </c>
      <c r="AW45">
        <f>U45*AA45/1000</f>
        <v>1.0470851700855419</v>
      </c>
      <c r="AX45">
        <f>(AU45-AW45)</f>
        <v>2.1630832212854427</v>
      </c>
      <c r="AY45">
        <f>1/(1.6/F45+1.37/N45)</f>
        <v>0.34638802973476251</v>
      </c>
      <c r="AZ45">
        <f>G45*AA45*0.001</f>
        <v>33.602955545456517</v>
      </c>
      <c r="BA45">
        <f>G45/S45</f>
        <v>0.96323049403028493</v>
      </c>
      <c r="BB45">
        <f>(1-AL45*AA45/AQ45/F45)*100</f>
        <v>40.317811914829335</v>
      </c>
      <c r="BC45">
        <f>(S45-E45/(N45/1.35))</f>
        <v>395.5629211587858</v>
      </c>
      <c r="BD45">
        <f>E45*BB45/100/BC45</f>
        <v>-1.2118758970008819E-4</v>
      </c>
    </row>
    <row r="46" spans="1:56" x14ac:dyDescent="0.25">
      <c r="A46" s="1" t="s">
        <v>1</v>
      </c>
      <c r="B46" s="1" t="s">
        <v>2226</v>
      </c>
      <c r="K46" s="1">
        <v>2.72</v>
      </c>
    </row>
    <row r="47" spans="1:56" x14ac:dyDescent="0.25">
      <c r="A47" s="1" t="s">
        <v>1</v>
      </c>
      <c r="B47" s="1" t="s">
        <v>2225</v>
      </c>
      <c r="K47" s="1">
        <v>2.72</v>
      </c>
    </row>
    <row r="48" spans="1:56" x14ac:dyDescent="0.25">
      <c r="A48" s="1">
        <v>11</v>
      </c>
      <c r="B48" s="1" t="s">
        <v>2224</v>
      </c>
      <c r="C48" s="1">
        <v>2318.0000019446015</v>
      </c>
      <c r="D48" s="1">
        <v>0</v>
      </c>
      <c r="E48">
        <f>(R48-S48*(1000-T48)/(1000-U48))*AK48</f>
        <v>4.347949074969916E-2</v>
      </c>
      <c r="F48">
        <f>IF(AV48&lt;&gt;0,1/(1/AV48-1/N48),0)</f>
        <v>0.35070008463327595</v>
      </c>
      <c r="G48">
        <f>((AY48-AL48/2)*S48-E48)/(AY48+AL48/2)</f>
        <v>379.07806741028196</v>
      </c>
      <c r="H48">
        <f>AL48*1000</f>
        <v>9.261891651036894</v>
      </c>
      <c r="I48">
        <f>(AQ48-AW48)</f>
        <v>2.464076536970591</v>
      </c>
      <c r="J48">
        <f>(P48+AP48*D48)</f>
        <v>25.090604782104492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25.595674514770508</v>
      </c>
      <c r="P48" s="1">
        <v>25.090604782104492</v>
      </c>
      <c r="Q48" s="1">
        <v>25.696578979492188</v>
      </c>
      <c r="R48" s="1">
        <v>400.1986083984375</v>
      </c>
      <c r="S48" s="1">
        <v>396.83370971679688</v>
      </c>
      <c r="T48" s="1">
        <v>-2.1245842799544334E-3</v>
      </c>
      <c r="U48" s="1">
        <v>8.3084793090820313</v>
      </c>
      <c r="V48" s="1">
        <v>-5.6882193312048912E-3</v>
      </c>
      <c r="W48" s="1">
        <v>22.244564056396484</v>
      </c>
      <c r="X48" s="1">
        <v>300.61636352539063</v>
      </c>
      <c r="Y48" s="1">
        <v>1598.59228515625</v>
      </c>
      <c r="Z48" s="1">
        <v>6.0762948989868164</v>
      </c>
      <c r="AA48" s="1">
        <v>88.201164245605469</v>
      </c>
      <c r="AB48" s="1">
        <v>21.233198165893555</v>
      </c>
      <c r="AC48" s="1">
        <v>7.7748499810695648E-2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1.1052072188433475</v>
      </c>
      <c r="AL48">
        <f>(U48-T48)/(1000-U48)*AK48</f>
        <v>9.2618916510368941E-3</v>
      </c>
      <c r="AM48">
        <f>(P48+273.15)</f>
        <v>298.24060478210447</v>
      </c>
      <c r="AN48">
        <f>(O48+273.15)</f>
        <v>298.74567451477049</v>
      </c>
      <c r="AO48">
        <f>(Y48*AG48+Z48*AH48)*AI48</f>
        <v>255.77475990798848</v>
      </c>
      <c r="AP48">
        <f>((AO48+0.00000010773*(AN48^4-AM48^4))-AL48*44100)/(L48*51.4+0.00000043092*AM48^3)</f>
        <v>-1.2095755728709392</v>
      </c>
      <c r="AQ48">
        <f>0.61365*EXP(17.502*J48/(240.97+J48))</f>
        <v>3.1968940851421497</v>
      </c>
      <c r="AR48">
        <f>AQ48*1000/AA48</f>
        <v>36.245486241429425</v>
      </c>
      <c r="AS48">
        <f>(AR48-U48)</f>
        <v>27.937006932347394</v>
      </c>
      <c r="AT48">
        <f>IF(D48,P48,(O48+P48)/2)</f>
        <v>25.3431396484375</v>
      </c>
      <c r="AU48">
        <f>0.61365*EXP(17.502*AT48/(240.97+AT48))</f>
        <v>3.2453107862651533</v>
      </c>
      <c r="AV48">
        <f>IF(AS48&lt;&gt;0,(1000-(AR48+U48)/2)/AS48*AL48,0)</f>
        <v>0.32414226306309513</v>
      </c>
      <c r="AW48">
        <f>U48*AA48/1000</f>
        <v>0.73281754817155886</v>
      </c>
      <c r="AX48">
        <f>(AU48-AW48)</f>
        <v>2.5124932380935947</v>
      </c>
      <c r="AY48">
        <f>1/(1.6/F48+1.37/N48)</f>
        <v>0.20481854912523087</v>
      </c>
      <c r="AZ48">
        <f>G48*AA48*0.001</f>
        <v>33.435126885560983</v>
      </c>
      <c r="BA48">
        <f>G48/S48</f>
        <v>0.95525671869159923</v>
      </c>
      <c r="BB48">
        <f>(1-AL48*AA48/AQ48/F48)*100</f>
        <v>27.136522410349873</v>
      </c>
      <c r="BC48">
        <f>(S48-E48/(N48/1.35))</f>
        <v>396.81999650652102</v>
      </c>
      <c r="BD48">
        <f>E48*BB48/100/BC48</f>
        <v>2.9733435449501647E-5</v>
      </c>
    </row>
    <row r="49" spans="1:56" x14ac:dyDescent="0.25">
      <c r="A49" s="1" t="s">
        <v>1</v>
      </c>
      <c r="B49" s="1" t="s">
        <v>2223</v>
      </c>
      <c r="K49" s="1">
        <v>2.72</v>
      </c>
    </row>
    <row r="50" spans="1:56" x14ac:dyDescent="0.25">
      <c r="A50" s="1" t="s">
        <v>1</v>
      </c>
      <c r="B50" s="1" t="s">
        <v>2218</v>
      </c>
      <c r="K50" s="1">
        <v>2.72</v>
      </c>
    </row>
    <row r="51" spans="1:56" x14ac:dyDescent="0.25">
      <c r="A51" s="1">
        <v>12</v>
      </c>
      <c r="B51" s="1" t="s">
        <v>2222</v>
      </c>
      <c r="C51" s="1">
        <v>2521.5000019557774</v>
      </c>
      <c r="D51" s="1">
        <v>0</v>
      </c>
      <c r="E51">
        <f>(R51-S51*(1000-T51)/(1000-U51))*AK51</f>
        <v>0.38020729160412242</v>
      </c>
      <c r="F51">
        <f>IF(AV51&lt;&gt;0,1/(1/AV51-1/N51),0)</f>
        <v>0.19597142033876577</v>
      </c>
      <c r="G51">
        <f>((AY51-AL51/2)*S51-E51)/(AY51+AL51/2)</f>
        <v>374.49642282428096</v>
      </c>
      <c r="H51">
        <f>AL51*1000</f>
        <v>6.0301284744089996</v>
      </c>
      <c r="I51">
        <f>(AQ51-AW51)</f>
        <v>2.7779640615468915</v>
      </c>
      <c r="J51">
        <f>(P51+AP51*D51)</f>
        <v>25.400747299194336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25.738178253173828</v>
      </c>
      <c r="P51" s="1">
        <v>25.400747299194336</v>
      </c>
      <c r="Q51" s="1">
        <v>25.805604934692383</v>
      </c>
      <c r="R51" s="1">
        <v>399.98272705078125</v>
      </c>
      <c r="S51" s="1">
        <v>397.47027587890625</v>
      </c>
      <c r="T51" s="1">
        <v>-8.2493247464299202E-4</v>
      </c>
      <c r="U51" s="1">
        <v>5.4252414703369141</v>
      </c>
      <c r="V51" s="1">
        <v>-2.1898811683058739E-3</v>
      </c>
      <c r="W51" s="1">
        <v>14.401946067810059</v>
      </c>
      <c r="X51" s="1">
        <v>300.64071655273438</v>
      </c>
      <c r="Y51" s="1">
        <v>1999.0875244140625</v>
      </c>
      <c r="Z51" s="1">
        <v>5.1674213409423828</v>
      </c>
      <c r="AA51" s="1">
        <v>88.195289611816406</v>
      </c>
      <c r="AB51" s="1">
        <v>20.759939193725586</v>
      </c>
      <c r="AC51" s="1">
        <v>0.11741860955953598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1.1052967520321115</v>
      </c>
      <c r="AL51">
        <f>(U51-T51)/(1000-U51)*AK51</f>
        <v>6.030128474409E-3</v>
      </c>
      <c r="AM51">
        <f>(P51+273.15)</f>
        <v>298.55074729919431</v>
      </c>
      <c r="AN51">
        <f>(O51+273.15)</f>
        <v>298.88817825317381</v>
      </c>
      <c r="AO51">
        <f>(Y51*AG51+Z51*AH51)*AI51</f>
        <v>319.85399675695589</v>
      </c>
      <c r="AP51">
        <f>((AO51+0.00000010773*(AN51^4-AM51^4))-AL51*44100)/(L51*51.4+0.00000043092*AM51^3)</f>
        <v>0.47584001476288834</v>
      </c>
      <c r="AQ51">
        <f>0.61365*EXP(17.502*J51/(240.97+J51))</f>
        <v>3.2564448042372924</v>
      </c>
      <c r="AR51">
        <f>AQ51*1000/AA51</f>
        <v>36.923114812256301</v>
      </c>
      <c r="AS51">
        <f>(AR51-U51)</f>
        <v>31.497873341919387</v>
      </c>
      <c r="AT51">
        <f>IF(D51,P51,(O51+P51)/2)</f>
        <v>25.569462776184082</v>
      </c>
      <c r="AU51">
        <f>0.61365*EXP(17.502*AT51/(240.97+AT51))</f>
        <v>3.289245219227511</v>
      </c>
      <c r="AV51">
        <f>IF(AS51&lt;&gt;0,(1000-(AR51+U51)/2)/AS51*AL51,0)</f>
        <v>0.18739187232750748</v>
      </c>
      <c r="AW51">
        <f>U51*AA51/1000</f>
        <v>0.47848074269040081</v>
      </c>
      <c r="AX51">
        <f>(AU51-AW51)</f>
        <v>2.81076447653711</v>
      </c>
      <c r="AY51">
        <f>1/(1.6/F51+1.37/N51)</f>
        <v>0.11786166085152117</v>
      </c>
      <c r="AZ51">
        <f>G51*AA51*0.001</f>
        <v>33.028820469576715</v>
      </c>
      <c r="BA51">
        <f>G51/S51</f>
        <v>0.94219982109649747</v>
      </c>
      <c r="BB51">
        <f>(1-AL51*AA51/AQ51/F51)*100</f>
        <v>16.66345447519182</v>
      </c>
      <c r="BC51">
        <f>(S51-E51/(N51/1.35))</f>
        <v>397.35036043260527</v>
      </c>
      <c r="BD51">
        <f>E51*BB51/100/BC51</f>
        <v>1.5944535416763142E-4</v>
      </c>
    </row>
    <row r="52" spans="1:56" x14ac:dyDescent="0.25">
      <c r="A52" s="1" t="s">
        <v>1</v>
      </c>
      <c r="B52" s="1" t="s">
        <v>2221</v>
      </c>
    </row>
    <row r="53" spans="1:56" x14ac:dyDescent="0.25">
      <c r="A53" s="1" t="s">
        <v>1</v>
      </c>
      <c r="B53" s="1" t="s">
        <v>2220</v>
      </c>
    </row>
    <row r="54" spans="1:56" x14ac:dyDescent="0.25">
      <c r="A54" s="1" t="s">
        <v>1</v>
      </c>
      <c r="B54" s="1" t="s">
        <v>2219</v>
      </c>
    </row>
    <row r="55" spans="1:56" x14ac:dyDescent="0.25">
      <c r="A55" s="1" t="s">
        <v>1</v>
      </c>
      <c r="B55" s="1" t="s">
        <v>2218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B09F9-8470-4C2A-91FF-0DB4339B86E1}">
  <dimension ref="A1:BH56"/>
  <sheetViews>
    <sheetView workbookViewId="0">
      <selection activeCell="K19" sqref="K19:K52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2308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2307</v>
      </c>
    </row>
    <row r="12" spans="1:60" x14ac:dyDescent="0.25">
      <c r="A12" s="1" t="s">
        <v>1</v>
      </c>
      <c r="B12" s="1" t="s">
        <v>2306</v>
      </c>
    </row>
    <row r="13" spans="1:60" x14ac:dyDescent="0.25">
      <c r="A13" s="1" t="s">
        <v>1</v>
      </c>
      <c r="B13" s="1" t="s">
        <v>2305</v>
      </c>
    </row>
    <row r="14" spans="1:60" x14ac:dyDescent="0.25">
      <c r="A14" s="1" t="s">
        <v>1</v>
      </c>
      <c r="B14" s="1" t="s">
        <v>2304</v>
      </c>
    </row>
    <row r="15" spans="1:60" x14ac:dyDescent="0.25">
      <c r="A15" s="1" t="s">
        <v>1</v>
      </c>
      <c r="B15" s="1" t="s">
        <v>2303</v>
      </c>
    </row>
    <row r="16" spans="1:60" x14ac:dyDescent="0.25">
      <c r="A16" s="1" t="s">
        <v>1</v>
      </c>
      <c r="B16" s="1" t="s">
        <v>2302</v>
      </c>
    </row>
    <row r="17" spans="1:60" x14ac:dyDescent="0.25">
      <c r="A17" s="1" t="s">
        <v>1</v>
      </c>
      <c r="B17" s="1" t="s">
        <v>2301</v>
      </c>
    </row>
    <row r="18" spans="1:60" x14ac:dyDescent="0.25">
      <c r="A18" s="1" t="s">
        <v>1</v>
      </c>
      <c r="B18" s="1" t="s">
        <v>2300</v>
      </c>
    </row>
    <row r="19" spans="1:60" x14ac:dyDescent="0.25">
      <c r="A19" s="1">
        <v>1</v>
      </c>
      <c r="B19" s="1" t="s">
        <v>2299</v>
      </c>
      <c r="C19" s="1">
        <v>261.00000303983688</v>
      </c>
      <c r="D19" s="1">
        <v>0</v>
      </c>
      <c r="E19">
        <f>(R19-S19*(1000-T19)/(1000-U19))*AO19</f>
        <v>-2.3085081250549049</v>
      </c>
      <c r="F19">
        <f>IF(AZ19&lt;&gt;0,1/(1/AZ19-1/N19),0)</f>
        <v>0.1577379359511783</v>
      </c>
      <c r="G19">
        <f>((BC19-AP19/2)*S19-E19)/(BC19+AP19/2)</f>
        <v>403.38126789875389</v>
      </c>
      <c r="H19">
        <f>AP19*1000</f>
        <v>4.9847084783168389</v>
      </c>
      <c r="I19">
        <f>(AU19-BA19)</f>
        <v>2.8295688853531584</v>
      </c>
      <c r="J19">
        <f>(P19+AT19*D19)</f>
        <v>25.426445007324219</v>
      </c>
      <c r="K19" s="1">
        <v>2.72</v>
      </c>
      <c r="L19">
        <f>(K19*AI19+AJ19)</f>
        <v>2.140174012184143</v>
      </c>
      <c r="M19" s="1">
        <v>1</v>
      </c>
      <c r="N19">
        <f>L19*(M19+1)*(M19+1)/(M19*M19+1)</f>
        <v>4.2803480243682861</v>
      </c>
      <c r="O19" s="1">
        <v>28.800510406494141</v>
      </c>
      <c r="P19" s="1">
        <v>25.426445007324219</v>
      </c>
      <c r="Q19" s="1">
        <v>28.756013870239258</v>
      </c>
      <c r="R19" s="1">
        <v>399.89801025390625</v>
      </c>
      <c r="S19" s="1">
        <v>400.18212890625</v>
      </c>
      <c r="T19" s="1">
        <v>0.40375345945358276</v>
      </c>
      <c r="U19" s="1">
        <v>4.8960671424865723</v>
      </c>
      <c r="V19" s="1">
        <v>0.89578676223754883</v>
      </c>
      <c r="W19" s="1">
        <v>10.862649917602539</v>
      </c>
      <c r="X19" s="1">
        <v>300.33575439453125</v>
      </c>
      <c r="Y19" s="1">
        <v>-3.0178412795066833E-2</v>
      </c>
      <c r="Z19" s="1">
        <v>8.6674537658691406</v>
      </c>
      <c r="AA19" s="1">
        <v>88.204132080078125</v>
      </c>
      <c r="AB19" s="1">
        <v>2.382004976272583</v>
      </c>
      <c r="AC19" s="1">
        <v>4.4522256851196289</v>
      </c>
      <c r="AD19" s="1">
        <v>8.5221432149410248E-2</v>
      </c>
      <c r="AE19" s="1">
        <v>2.6839387137442827E-3</v>
      </c>
      <c r="AF19" s="1">
        <v>3.3016465604305267E-2</v>
      </c>
      <c r="AG19" s="1">
        <v>8.1854453310370445E-3</v>
      </c>
      <c r="AH19" s="1">
        <v>1</v>
      </c>
      <c r="AI19" s="1">
        <v>-0.21956524252891541</v>
      </c>
      <c r="AJ19" s="1">
        <v>2.737391471862793</v>
      </c>
      <c r="AK19" s="1">
        <v>1</v>
      </c>
      <c r="AL19" s="1">
        <v>0</v>
      </c>
      <c r="AM19" s="1">
        <v>0.15999999642372131</v>
      </c>
      <c r="AN19" s="1">
        <v>111115</v>
      </c>
      <c r="AO19">
        <f>X19*0.000001/(K19*0.0001)</f>
        <v>1.1041755676269529</v>
      </c>
      <c r="AP19">
        <f>(U19-T19)/(1000-U19)*AO19</f>
        <v>4.9847084783168393E-3</v>
      </c>
      <c r="AQ19">
        <f>(P19+273.15)</f>
        <v>298.5764450073242</v>
      </c>
      <c r="AR19">
        <f>(O19+273.15)</f>
        <v>301.95051040649412</v>
      </c>
      <c r="AS19">
        <f>(Y19*AK19+Z19*AL19)*AM19</f>
        <v>-4.8285459392842789E-3</v>
      </c>
      <c r="AT19">
        <f>((AS19+0.00000010773*(AR19^4-AQ19^4))-AP19*44100)/(L19*0.92*2*29.3+0.00000043092*AQ19^3)</f>
        <v>-1.4226841982588585</v>
      </c>
      <c r="AU19">
        <f>0.61365*EXP(17.502*J19/(240.97+J19))</f>
        <v>3.2614222382619746</v>
      </c>
      <c r="AV19">
        <f>AU19*1000/AA19</f>
        <v>36.975844116928883</v>
      </c>
      <c r="AW19">
        <f>(AV19-U19)</f>
        <v>32.079776974442311</v>
      </c>
      <c r="AX19">
        <f>IF(D19,P19,(O19+P19)/2)</f>
        <v>27.11347770690918</v>
      </c>
      <c r="AY19">
        <f>0.61365*EXP(17.502*AX19/(240.97+AX19))</f>
        <v>3.6030836765156584</v>
      </c>
      <c r="AZ19">
        <f>IF(AW19&lt;&gt;0,(1000-(AV19+U19)/2)/AW19*AP19,0)</f>
        <v>0.15213163254457482</v>
      </c>
      <c r="BA19">
        <f>U19*AA19/1000</f>
        <v>0.43185335290881632</v>
      </c>
      <c r="BB19">
        <f>(AY19-BA19)</f>
        <v>3.1712303236068422</v>
      </c>
      <c r="BC19">
        <f>1/(1.6/F19+1.37/N19)</f>
        <v>9.5570554237194266E-2</v>
      </c>
      <c r="BD19">
        <f>G19*AA19*0.001</f>
        <v>35.579894632371072</v>
      </c>
      <c r="BE19">
        <f>G19/S19</f>
        <v>1.0079942075405706</v>
      </c>
      <c r="BF19">
        <f>(1-AP19*AA19/AU19/F19)*100</f>
        <v>14.535547742948186</v>
      </c>
      <c r="BG19">
        <f>(S19-E19/(N19/1.35))</f>
        <v>400.91022062941875</v>
      </c>
      <c r="BH19">
        <f>E19*BF19/100/BG19</f>
        <v>-8.3698115787714787E-4</v>
      </c>
    </row>
    <row r="20" spans="1:60" x14ac:dyDescent="0.25">
      <c r="A20" s="1" t="s">
        <v>1</v>
      </c>
      <c r="B20" s="1" t="s">
        <v>2298</v>
      </c>
      <c r="K20" s="1">
        <v>2.72</v>
      </c>
    </row>
    <row r="21" spans="1:60" x14ac:dyDescent="0.25">
      <c r="A21" s="1" t="s">
        <v>1</v>
      </c>
      <c r="B21" s="1" t="s">
        <v>2297</v>
      </c>
      <c r="K21" s="1">
        <v>2.72</v>
      </c>
    </row>
    <row r="22" spans="1:60" x14ac:dyDescent="0.25">
      <c r="A22" s="1">
        <v>2</v>
      </c>
      <c r="B22" s="1" t="s">
        <v>2296</v>
      </c>
      <c r="C22" s="1">
        <v>464.00000303983688</v>
      </c>
      <c r="D22" s="1">
        <v>0</v>
      </c>
      <c r="E22">
        <f>(R22-S22*(1000-T22)/(1000-U22))*AO22</f>
        <v>-1.851221160814672</v>
      </c>
      <c r="F22">
        <f>IF(AZ22&lt;&gt;0,1/(1/AZ22-1/N22),0)</f>
        <v>0.15444651739639853</v>
      </c>
      <c r="G22">
        <f>((BC22-AP22/2)*S22-E22)/(BC22+AP22/2)</f>
        <v>399.09042822934435</v>
      </c>
      <c r="H22">
        <f>AP22*1000</f>
        <v>4.8209199124488888</v>
      </c>
      <c r="I22">
        <f>(AU22-BA22)</f>
        <v>2.7935958434093524</v>
      </c>
      <c r="J22">
        <f>(P22+AT22*D22)</f>
        <v>25.179487228393555</v>
      </c>
      <c r="K22" s="1">
        <v>2.72</v>
      </c>
      <c r="L22">
        <f>(K22*AI22+AJ22)</f>
        <v>2.140174012184143</v>
      </c>
      <c r="M22" s="1">
        <v>1</v>
      </c>
      <c r="N22">
        <f>L22*(M22+1)*(M22+1)/(M22*M22+1)</f>
        <v>4.2803480243682861</v>
      </c>
      <c r="O22" s="1">
        <v>28.826492309570313</v>
      </c>
      <c r="P22" s="1">
        <v>25.179487228393555</v>
      </c>
      <c r="Q22" s="1">
        <v>28.773981094360352</v>
      </c>
      <c r="R22" s="1">
        <v>399.9573974609375</v>
      </c>
      <c r="S22" s="1">
        <v>399.88803100585938</v>
      </c>
      <c r="T22" s="1">
        <v>0.4205736517906189</v>
      </c>
      <c r="U22" s="1">
        <v>4.7650408744812012</v>
      </c>
      <c r="V22" s="1">
        <v>0.93163526058197021</v>
      </c>
      <c r="W22" s="1">
        <v>10.5552978515625</v>
      </c>
      <c r="X22" s="1">
        <v>300.39169311523438</v>
      </c>
      <c r="Y22" s="1">
        <v>23.830810546875</v>
      </c>
      <c r="Z22" s="1">
        <v>8.5819005966186523</v>
      </c>
      <c r="AA22" s="1">
        <v>88.197891235351563</v>
      </c>
      <c r="AB22" s="1">
        <v>1.8060711622238159</v>
      </c>
      <c r="AC22" s="1">
        <v>4.3068962097167969</v>
      </c>
      <c r="AD22" s="1">
        <v>4.0818102657794952E-2</v>
      </c>
      <c r="AE22" s="1">
        <v>3.1272424384951591E-3</v>
      </c>
      <c r="AF22" s="1">
        <v>1.7893651500344276E-2</v>
      </c>
      <c r="AG22" s="1">
        <v>6.9001703523099422E-3</v>
      </c>
      <c r="AH22" s="1">
        <v>1</v>
      </c>
      <c r="AI22" s="1">
        <v>-0.21956524252891541</v>
      </c>
      <c r="AJ22" s="1">
        <v>2.737391471862793</v>
      </c>
      <c r="AK22" s="1">
        <v>1</v>
      </c>
      <c r="AL22" s="1">
        <v>0</v>
      </c>
      <c r="AM22" s="1">
        <v>0.15999999642372131</v>
      </c>
      <c r="AN22" s="1">
        <v>111115</v>
      </c>
      <c r="AO22">
        <f>X22*0.000001/(K22*0.0001)</f>
        <v>1.1043812246883615</v>
      </c>
      <c r="AP22">
        <f>(U22-T22)/(1000-U22)*AO22</f>
        <v>4.8209199124488889E-3</v>
      </c>
      <c r="AQ22">
        <f>(P22+273.15)</f>
        <v>298.32948722839353</v>
      </c>
      <c r="AR22">
        <f>(O22+273.15)</f>
        <v>301.97649230957029</v>
      </c>
      <c r="AS22">
        <f>(Y22*AK22+Z22*AL22)*AM22</f>
        <v>3.8129296022743802</v>
      </c>
      <c r="AT22">
        <f>((AS22+0.00000010773*(AR22^4-AQ22^4))-AP22*44100)/(L22*0.92*2*29.3+0.00000043092*AQ22^3)</f>
        <v>-1.3112077249207252</v>
      </c>
      <c r="AU22">
        <f>0.61365*EXP(17.502*J22/(240.97+J22))</f>
        <v>3.2138624001888498</v>
      </c>
      <c r="AV22">
        <f>AU22*1000/AA22</f>
        <v>36.439220430030716</v>
      </c>
      <c r="AW22">
        <f>(AV22-U22)</f>
        <v>31.674179555549514</v>
      </c>
      <c r="AX22">
        <f>IF(D22,P22,(O22+P22)/2)</f>
        <v>27.002989768981934</v>
      </c>
      <c r="AY22">
        <f>0.61365*EXP(17.502*AX22/(240.97+AX22))</f>
        <v>3.5797882289795391</v>
      </c>
      <c r="AZ22">
        <f>IF(AW22&lt;&gt;0,(1000-(AV22+U22)/2)/AW22*AP22,0)</f>
        <v>0.1490677503506575</v>
      </c>
      <c r="BA22">
        <f>U22*AA22/1000</f>
        <v>0.42026655677949748</v>
      </c>
      <c r="BB22">
        <f>(AY22-BA22)</f>
        <v>3.1595216722000417</v>
      </c>
      <c r="BC22">
        <f>1/(1.6/F22+1.37/N22)</f>
        <v>9.3636109673559689E-2</v>
      </c>
      <c r="BD22">
        <f>G22*AA22*0.001</f>
        <v>35.198934182041597</v>
      </c>
      <c r="BE22">
        <f>G22/S22</f>
        <v>0.99800543473504633</v>
      </c>
      <c r="BF22">
        <f>(1-AP22*AA22/AU22/F22)*100</f>
        <v>14.339082898878786</v>
      </c>
      <c r="BG22">
        <f>(S22-E22/(N22/1.35))</f>
        <v>400.47189674595154</v>
      </c>
      <c r="BH22">
        <f>E22*BF22/100/BG22</f>
        <v>-6.6283836405927644E-4</v>
      </c>
    </row>
    <row r="23" spans="1:60" x14ac:dyDescent="0.25">
      <c r="A23" s="1" t="s">
        <v>1</v>
      </c>
      <c r="B23" s="1" t="s">
        <v>2295</v>
      </c>
      <c r="K23" s="1">
        <v>2.72</v>
      </c>
    </row>
    <row r="24" spans="1:60" x14ac:dyDescent="0.25">
      <c r="A24" s="1" t="s">
        <v>1</v>
      </c>
      <c r="B24" s="1" t="s">
        <v>2294</v>
      </c>
      <c r="K24" s="1">
        <v>2.72</v>
      </c>
    </row>
    <row r="25" spans="1:60" x14ac:dyDescent="0.25">
      <c r="A25" s="1">
        <v>3</v>
      </c>
      <c r="B25" s="1" t="s">
        <v>2293</v>
      </c>
      <c r="C25" s="1">
        <v>666.00000303983688</v>
      </c>
      <c r="D25" s="1">
        <v>0</v>
      </c>
      <c r="E25">
        <f>(R25-S25*(1000-T25)/(1000-U25))*AO25</f>
        <v>-1.4200791588282049</v>
      </c>
      <c r="F25">
        <f>IF(AZ25&lt;&gt;0,1/(1/AZ25-1/N25),0)</f>
        <v>0.15142539862396859</v>
      </c>
      <c r="G25">
        <f>((BC25-AP25/2)*S25-E25)/(BC25+AP25/2)</f>
        <v>394.80806029320672</v>
      </c>
      <c r="H25">
        <f>AP25*1000</f>
        <v>4.6673792333415767</v>
      </c>
      <c r="I25">
        <f>(AU25-BA25)</f>
        <v>2.7578233341548151</v>
      </c>
      <c r="J25">
        <f>(P25+AT25*D25)</f>
        <v>24.93284797668457</v>
      </c>
      <c r="K25" s="1">
        <v>2.72</v>
      </c>
      <c r="L25">
        <f>(K25*AI25+AJ25)</f>
        <v>2.140174012184143</v>
      </c>
      <c r="M25" s="1">
        <v>1</v>
      </c>
      <c r="N25">
        <f>L25*(M25+1)*(M25+1)/(M25*M25+1)</f>
        <v>4.2803480243682861</v>
      </c>
      <c r="O25" s="1">
        <v>28.803806304931641</v>
      </c>
      <c r="P25" s="1">
        <v>24.93284797668457</v>
      </c>
      <c r="Q25" s="1">
        <v>28.75006103515625</v>
      </c>
      <c r="R25" s="1">
        <v>399.93161010742188</v>
      </c>
      <c r="S25" s="1">
        <v>399.52899169921875</v>
      </c>
      <c r="T25" s="1">
        <v>0.43228995800018311</v>
      </c>
      <c r="U25" s="1">
        <v>4.6386418342590332</v>
      </c>
      <c r="V25" s="1">
        <v>0.95891416072845459</v>
      </c>
      <c r="W25" s="1">
        <v>10.28952693939209</v>
      </c>
      <c r="X25" s="1">
        <v>300.41192626953125</v>
      </c>
      <c r="Y25" s="1">
        <v>48.956836700439453</v>
      </c>
      <c r="Z25" s="1">
        <v>8.4264020919799805</v>
      </c>
      <c r="AA25" s="1">
        <v>88.203948974609375</v>
      </c>
      <c r="AB25" s="1">
        <v>1.4514340162277222</v>
      </c>
      <c r="AC25" s="1">
        <v>4.1683516502380371</v>
      </c>
      <c r="AD25" s="1">
        <v>0.10291611403226852</v>
      </c>
      <c r="AE25" s="1">
        <v>1.4483986888080835E-3</v>
      </c>
      <c r="AF25" s="1">
        <v>1.5907363966107368E-2</v>
      </c>
      <c r="AG25" s="1">
        <v>6.2477416358888149E-3</v>
      </c>
      <c r="AH25" s="1">
        <v>1</v>
      </c>
      <c r="AI25" s="1">
        <v>-0.21956524252891541</v>
      </c>
      <c r="AJ25" s="1">
        <v>2.737391471862793</v>
      </c>
      <c r="AK25" s="1">
        <v>1</v>
      </c>
      <c r="AL25" s="1">
        <v>0</v>
      </c>
      <c r="AM25" s="1">
        <v>0.15999999642372131</v>
      </c>
      <c r="AN25" s="1">
        <v>111115</v>
      </c>
      <c r="AO25">
        <f>X25*0.000001/(K25*0.0001)</f>
        <v>1.104455611285041</v>
      </c>
      <c r="AP25">
        <f>(U25-T25)/(1000-U25)*AO25</f>
        <v>4.6673792333415771E-3</v>
      </c>
      <c r="AQ25">
        <f>(P25+273.15)</f>
        <v>298.08284797668455</v>
      </c>
      <c r="AR25">
        <f>(O25+273.15)</f>
        <v>301.95380630493162</v>
      </c>
      <c r="AS25">
        <f>(Y25*AK25+Z25*AL25)*AM25</f>
        <v>7.8330936969870208</v>
      </c>
      <c r="AT25">
        <f>((AS25+0.00000010773*(AR25^4-AQ25^4))-AP25*44100)/(L25*0.92*2*29.3+0.00000043092*AQ25^3)</f>
        <v>-1.2062865686380424</v>
      </c>
      <c r="AU25">
        <f>0.61365*EXP(17.502*J25/(240.97+J25))</f>
        <v>3.1669698618152875</v>
      </c>
      <c r="AV25">
        <f>AU25*1000/AA25</f>
        <v>35.905080199152309</v>
      </c>
      <c r="AW25">
        <f>(AV25-U25)</f>
        <v>31.266438364893276</v>
      </c>
      <c r="AX25">
        <f>IF(D25,P25,(O25+P25)/2)</f>
        <v>26.868327140808105</v>
      </c>
      <c r="AY25">
        <f>0.61365*EXP(17.502*AX25/(240.97+AX25))</f>
        <v>3.5515736087634497</v>
      </c>
      <c r="AZ25">
        <f>IF(AW25&lt;&gt;0,(1000-(AV25+U25)/2)/AW25*AP25,0)</f>
        <v>0.1462514763224656</v>
      </c>
      <c r="BA25">
        <f>U25*AA25/1000</f>
        <v>0.40914652766047221</v>
      </c>
      <c r="BB25">
        <f>(AY25-BA25)</f>
        <v>3.1424270811029773</v>
      </c>
      <c r="BC25">
        <f>1/(1.6/F25+1.37/N25)</f>
        <v>9.1858350449902981E-2</v>
      </c>
      <c r="BD25">
        <f>G25*AA25*0.001</f>
        <v>34.823630004866509</v>
      </c>
      <c r="BE25">
        <f>G25/S25</f>
        <v>0.98818375761435073</v>
      </c>
      <c r="BF25">
        <f>(1-AP25*AA25/AU25/F25)*100</f>
        <v>14.154316496443709</v>
      </c>
      <c r="BG25">
        <f>(S25-E25/(N25/1.35))</f>
        <v>399.976877444374</v>
      </c>
      <c r="BH25">
        <f>E25*BF25/100/BG25</f>
        <v>-5.0253529635230904E-4</v>
      </c>
    </row>
    <row r="26" spans="1:60" x14ac:dyDescent="0.25">
      <c r="A26" s="1" t="s">
        <v>1</v>
      </c>
      <c r="B26" s="1" t="s">
        <v>2292</v>
      </c>
      <c r="K26" s="1">
        <v>2.72</v>
      </c>
    </row>
    <row r="27" spans="1:60" x14ac:dyDescent="0.25">
      <c r="A27" s="1" t="s">
        <v>1</v>
      </c>
      <c r="B27" s="1" t="s">
        <v>2291</v>
      </c>
      <c r="K27" s="1">
        <v>2.72</v>
      </c>
    </row>
    <row r="28" spans="1:60" x14ac:dyDescent="0.25">
      <c r="A28" s="1">
        <v>4</v>
      </c>
      <c r="B28" s="1" t="s">
        <v>2290</v>
      </c>
      <c r="C28" s="1">
        <v>869.00000303983688</v>
      </c>
      <c r="D28" s="1">
        <v>0</v>
      </c>
      <c r="E28">
        <f>(R28-S28*(1000-T28)/(1000-U28))*AO28</f>
        <v>-0.53910560125914031</v>
      </c>
      <c r="F28">
        <f>IF(AZ28&lt;&gt;0,1/(1/AZ28-1/N28),0)</f>
        <v>0.15000734559073603</v>
      </c>
      <c r="G28">
        <f>((BC28-AP28/2)*S28-E28)/(BC28+AP28/2)</f>
        <v>385.0553654134855</v>
      </c>
      <c r="H28">
        <f>AP28*1000</f>
        <v>4.6000623901162143</v>
      </c>
      <c r="I28">
        <f>(AU28-BA28)</f>
        <v>2.7430392847185892</v>
      </c>
      <c r="J28">
        <f>(P28+AT28*D28)</f>
        <v>24.83253288269043</v>
      </c>
      <c r="K28" s="1">
        <v>2.72</v>
      </c>
      <c r="L28">
        <f>(K28*AI28+AJ28)</f>
        <v>2.140174012184143</v>
      </c>
      <c r="M28" s="1">
        <v>1</v>
      </c>
      <c r="N28">
        <f>L28*(M28+1)*(M28+1)/(M28*M28+1)</f>
        <v>4.2803480243682861</v>
      </c>
      <c r="O28" s="1">
        <v>28.774806976318359</v>
      </c>
      <c r="P28" s="1">
        <v>24.83253288269043</v>
      </c>
      <c r="Q28" s="1">
        <v>28.718229293823242</v>
      </c>
      <c r="R28" s="1">
        <v>400.1168212890625</v>
      </c>
      <c r="S28" s="1">
        <v>398.94320678710938</v>
      </c>
      <c r="T28" s="1">
        <v>0.44593292474746704</v>
      </c>
      <c r="U28" s="1">
        <v>4.5922808647155762</v>
      </c>
      <c r="V28" s="1">
        <v>0.99077385663986206</v>
      </c>
      <c r="W28" s="1">
        <v>10.203130722045898</v>
      </c>
      <c r="X28" s="1">
        <v>300.37783813476563</v>
      </c>
      <c r="Y28" s="1">
        <v>100.44873809814453</v>
      </c>
      <c r="Z28" s="1">
        <v>9.4914283752441406</v>
      </c>
      <c r="AA28" s="1">
        <v>88.197959899902344</v>
      </c>
      <c r="AB28" s="1">
        <v>1.0237637758255005</v>
      </c>
      <c r="AC28" s="1">
        <v>4.1053605079650879</v>
      </c>
      <c r="AD28" s="1">
        <v>4.2320065200328827E-2</v>
      </c>
      <c r="AE28" s="1">
        <v>2.3916116915643215E-3</v>
      </c>
      <c r="AF28" s="1">
        <v>3.0909040942788124E-2</v>
      </c>
      <c r="AG28" s="1">
        <v>7.927299477159977E-3</v>
      </c>
      <c r="AH28" s="1">
        <v>1</v>
      </c>
      <c r="AI28" s="1">
        <v>-0.21956524252891541</v>
      </c>
      <c r="AJ28" s="1">
        <v>2.737391471862793</v>
      </c>
      <c r="AK28" s="1">
        <v>1</v>
      </c>
      <c r="AL28" s="1">
        <v>0</v>
      </c>
      <c r="AM28" s="1">
        <v>0.15999999642372131</v>
      </c>
      <c r="AN28" s="1">
        <v>111115</v>
      </c>
      <c r="AO28">
        <f>X28*0.000001/(K28*0.0001)</f>
        <v>1.1043302872601675</v>
      </c>
      <c r="AP28">
        <f>(U28-T28)/(1000-U28)*AO28</f>
        <v>4.6000623901162139E-3</v>
      </c>
      <c r="AQ28">
        <f>(P28+273.15)</f>
        <v>297.98253288269041</v>
      </c>
      <c r="AR28">
        <f>(O28+273.15)</f>
        <v>301.92480697631834</v>
      </c>
      <c r="AS28">
        <f>(Y28*AK28+Z28*AL28)*AM28</f>
        <v>16.071797736470444</v>
      </c>
      <c r="AT28">
        <f>((AS28+0.00000010773*(AR28^4-AQ28^4))-AP28*44100)/(L28*0.92*2*29.3+0.00000043092*AQ28^3)</f>
        <v>-1.1116851134650083</v>
      </c>
      <c r="AU28">
        <f>0.61365*EXP(17.502*J28/(240.97+J28))</f>
        <v>3.1480690882738624</v>
      </c>
      <c r="AV28">
        <f>AU28*1000/AA28</f>
        <v>35.69321888903859</v>
      </c>
      <c r="AW28">
        <f>(AV28-U28)</f>
        <v>31.100938024323014</v>
      </c>
      <c r="AX28">
        <f>IF(D28,P28,(O28+P28)/2)</f>
        <v>26.803669929504395</v>
      </c>
      <c r="AY28">
        <f>0.61365*EXP(17.502*AX28/(240.97+AX28))</f>
        <v>3.5380957006416183</v>
      </c>
      <c r="AZ28">
        <f>IF(AW28&lt;&gt;0,(1000-(AV28+U28)/2)/AW28*AP28,0)</f>
        <v>0.1449282488023024</v>
      </c>
      <c r="BA28">
        <f>U28*AA28/1000</f>
        <v>0.40502980355527324</v>
      </c>
      <c r="BB28">
        <f>(AY28-BA28)</f>
        <v>3.133065897086345</v>
      </c>
      <c r="BC28">
        <f>1/(1.6/F28+1.37/N28)</f>
        <v>9.1023186229940822E-2</v>
      </c>
      <c r="BD28">
        <f>G28*AA28*0.001</f>
        <v>33.961097677980838</v>
      </c>
      <c r="BE28">
        <f>G28/S28</f>
        <v>0.96518842497540025</v>
      </c>
      <c r="BF28">
        <f>(1-AP28*AA28/AU28/F28)*100</f>
        <v>14.085695145454535</v>
      </c>
      <c r="BG28">
        <f>(S28-E28/(N28/1.35))</f>
        <v>399.11323795222876</v>
      </c>
      <c r="BH28">
        <f>E28*BF28/100/BG28</f>
        <v>-1.9026372539044005E-4</v>
      </c>
    </row>
    <row r="29" spans="1:60" x14ac:dyDescent="0.25">
      <c r="A29" s="1" t="s">
        <v>1</v>
      </c>
      <c r="B29" s="1" t="s">
        <v>2289</v>
      </c>
      <c r="K29" s="1">
        <v>2.72</v>
      </c>
    </row>
    <row r="30" spans="1:60" x14ac:dyDescent="0.25">
      <c r="A30" s="1" t="s">
        <v>1</v>
      </c>
      <c r="B30" s="1" t="s">
        <v>2288</v>
      </c>
      <c r="K30" s="1">
        <v>2.72</v>
      </c>
    </row>
    <row r="31" spans="1:60" x14ac:dyDescent="0.25">
      <c r="A31" s="1">
        <v>5</v>
      </c>
      <c r="B31" s="1" t="s">
        <v>2287</v>
      </c>
      <c r="C31" s="1">
        <v>1072.0000030398369</v>
      </c>
      <c r="D31" s="1">
        <v>0</v>
      </c>
      <c r="E31">
        <f>(R31-S31*(1000-T31)/(1000-U31))*AO31</f>
        <v>-0.42318985352954502</v>
      </c>
      <c r="F31">
        <f>IF(AZ31&lt;&gt;0,1/(1/AZ31-1/N31),0)</f>
        <v>0.14959887521391432</v>
      </c>
      <c r="G31">
        <f>((BC31-AP31/2)*S31-E31)/(BC31+AP31/2)</f>
        <v>383.64840863110737</v>
      </c>
      <c r="H31">
        <f>AP31*1000</f>
        <v>4.5827976153970136</v>
      </c>
      <c r="I31">
        <f>(AU31-BA31)</f>
        <v>2.7399161122575002</v>
      </c>
      <c r="J31">
        <f>(P31+AT31*D31)</f>
        <v>24.815818786621094</v>
      </c>
      <c r="K31" s="1">
        <v>2.72</v>
      </c>
      <c r="L31">
        <f>(K31*AI31+AJ31)</f>
        <v>2.140174012184143</v>
      </c>
      <c r="M31" s="1">
        <v>1</v>
      </c>
      <c r="N31">
        <f>L31*(M31+1)*(M31+1)/(M31*M31+1)</f>
        <v>4.2803480243682861</v>
      </c>
      <c r="O31" s="1">
        <v>28.738351821899414</v>
      </c>
      <c r="P31" s="1">
        <v>24.815818786621094</v>
      </c>
      <c r="Q31" s="1">
        <v>28.682886123657227</v>
      </c>
      <c r="R31" s="1">
        <v>400.00613403320313</v>
      </c>
      <c r="S31" s="1">
        <v>398.73458862304688</v>
      </c>
      <c r="T31" s="1">
        <v>0.46122804284095764</v>
      </c>
      <c r="U31" s="1">
        <v>4.5922379493713379</v>
      </c>
      <c r="V31" s="1">
        <v>1.0268924236297607</v>
      </c>
      <c r="W31" s="1">
        <v>10.224301338195801</v>
      </c>
      <c r="X31" s="1">
        <v>300.361572265625</v>
      </c>
      <c r="Y31" s="1">
        <v>150.27247619628906</v>
      </c>
      <c r="Z31" s="1">
        <v>8.9976158142089844</v>
      </c>
      <c r="AA31" s="1">
        <v>88.195213317871094</v>
      </c>
      <c r="AB31" s="1">
        <v>0.69706088304519653</v>
      </c>
      <c r="AC31" s="1">
        <v>4.091977596282959</v>
      </c>
      <c r="AD31" s="1">
        <v>9.3541458249092102E-2</v>
      </c>
      <c r="AE31" s="1">
        <v>2.3587092291563749E-3</v>
      </c>
      <c r="AF31" s="1">
        <v>2.4077104404568672E-2</v>
      </c>
      <c r="AG31" s="1">
        <v>7.9380590468645096E-3</v>
      </c>
      <c r="AH31" s="1">
        <v>1</v>
      </c>
      <c r="AI31" s="1">
        <v>-0.21956524252891541</v>
      </c>
      <c r="AJ31" s="1">
        <v>2.737391471862793</v>
      </c>
      <c r="AK31" s="1">
        <v>1</v>
      </c>
      <c r="AL31" s="1">
        <v>0</v>
      </c>
      <c r="AM31" s="1">
        <v>0.15999999642372131</v>
      </c>
      <c r="AN31" s="1">
        <v>111115</v>
      </c>
      <c r="AO31">
        <f>X31*0.000001/(K31*0.0001)</f>
        <v>1.1042704862706798</v>
      </c>
      <c r="AP31">
        <f>(U31-T31)/(1000-U31)*AO31</f>
        <v>4.5827976153970133E-3</v>
      </c>
      <c r="AQ31">
        <f>(P31+273.15)</f>
        <v>297.96581878662107</v>
      </c>
      <c r="AR31">
        <f>(O31+273.15)</f>
        <v>301.88835182189939</v>
      </c>
      <c r="AS31">
        <f>(Y31*AK31+Z31*AL31)*AM31</f>
        <v>24.043595653989996</v>
      </c>
      <c r="AT31">
        <f>((AS31+0.00000010773*(AR31^4-AQ31^4))-AP31*44100)/(L31*0.92*2*29.3+0.00000043092*AQ31^3)</f>
        <v>-1.0447246233942535</v>
      </c>
      <c r="AU31">
        <f>0.61365*EXP(17.502*J31/(240.97+J31))</f>
        <v>3.1449295178087282</v>
      </c>
      <c r="AV31">
        <f>AU31*1000/AA31</f>
        <v>35.658732481023065</v>
      </c>
      <c r="AW31">
        <f>(AV31-U31)</f>
        <v>31.066494531651728</v>
      </c>
      <c r="AX31">
        <f>IF(D31,P31,(O31+P31)/2)</f>
        <v>26.777085304260254</v>
      </c>
      <c r="AY31">
        <f>0.61365*EXP(17.502*AX31/(240.97+AX31))</f>
        <v>3.532567056758694</v>
      </c>
      <c r="AZ31">
        <f>IF(AW31&lt;&gt;0,(1000-(AV31+U31)/2)/AW31*AP31,0)</f>
        <v>0.14454693577252303</v>
      </c>
      <c r="BA31">
        <f>U31*AA31/1000</f>
        <v>0.40501340555122806</v>
      </c>
      <c r="BB31">
        <f>(AY31-BA31)</f>
        <v>3.127553651207466</v>
      </c>
      <c r="BC31">
        <f>1/(1.6/F31+1.37/N31)</f>
        <v>9.0782531712730596E-2</v>
      </c>
      <c r="BD31">
        <f>G31*AA31*0.001</f>
        <v>33.835953238282293</v>
      </c>
      <c r="BE31">
        <f>G31/S31</f>
        <v>0.96216485747063796</v>
      </c>
      <c r="BF31">
        <f>(1-AP31*AA31/AU31/F31)*100</f>
        <v>14.09143821696488</v>
      </c>
      <c r="BG31">
        <f>(S31-E31/(N31/1.35))</f>
        <v>398.86806055079956</v>
      </c>
      <c r="BH31">
        <f>E31*BF31/100/BG31</f>
        <v>-1.4950692383900496E-4</v>
      </c>
    </row>
    <row r="32" spans="1:60" x14ac:dyDescent="0.25">
      <c r="A32" s="1" t="s">
        <v>1</v>
      </c>
      <c r="B32" s="1" t="s">
        <v>2286</v>
      </c>
      <c r="K32" s="1">
        <v>2.72</v>
      </c>
    </row>
    <row r="33" spans="1:60" x14ac:dyDescent="0.25">
      <c r="A33" s="1" t="s">
        <v>1</v>
      </c>
      <c r="B33" s="1" t="s">
        <v>2285</v>
      </c>
      <c r="K33" s="1">
        <v>2.72</v>
      </c>
    </row>
    <row r="34" spans="1:60" x14ac:dyDescent="0.25">
      <c r="A34" s="1">
        <v>6</v>
      </c>
      <c r="B34" s="1" t="s">
        <v>2284</v>
      </c>
      <c r="C34" s="1">
        <v>1275.0000030398369</v>
      </c>
      <c r="D34" s="1">
        <v>0</v>
      </c>
      <c r="E34">
        <f>(R34-S34*(1000-T34)/(1000-U34))*AO34</f>
        <v>-0.2910044222434513</v>
      </c>
      <c r="F34">
        <f>IF(AZ34&lt;&gt;0,1/(1/AZ34-1/N34),0)</f>
        <v>0.15109724418745046</v>
      </c>
      <c r="G34">
        <f>((BC34-AP34/2)*S34-E34)/(BC34+AP34/2)</f>
        <v>381.99581525747607</v>
      </c>
      <c r="H34">
        <f>AP34*1000</f>
        <v>4.6541589211027716</v>
      </c>
      <c r="I34">
        <f>(AU34-BA34)</f>
        <v>2.7555669748286875</v>
      </c>
      <c r="J34">
        <f>(P34+AT34*D34)</f>
        <v>24.935260772705078</v>
      </c>
      <c r="K34" s="1">
        <v>2.72</v>
      </c>
      <c r="L34">
        <f>(K34*AI34+AJ34)</f>
        <v>2.140174012184143</v>
      </c>
      <c r="M34" s="1">
        <v>1</v>
      </c>
      <c r="N34">
        <f>L34*(M34+1)*(M34+1)/(M34*M34+1)</f>
        <v>4.2803480243682861</v>
      </c>
      <c r="O34" s="1">
        <v>28.710990905761719</v>
      </c>
      <c r="P34" s="1">
        <v>24.935260772705078</v>
      </c>
      <c r="Q34" s="1">
        <v>28.654323577880859</v>
      </c>
      <c r="R34" s="1">
        <v>400.05557250976563</v>
      </c>
      <c r="S34" s="1">
        <v>398.63894653320313</v>
      </c>
      <c r="T34" s="1">
        <v>0.47461453080177307</v>
      </c>
      <c r="U34" s="1">
        <v>4.6696610450744629</v>
      </c>
      <c r="V34" s="1">
        <v>1.0584179162979126</v>
      </c>
      <c r="W34" s="1">
        <v>10.413615226745605</v>
      </c>
      <c r="X34" s="1">
        <v>300.35894775390625</v>
      </c>
      <c r="Y34" s="1">
        <v>300.25537109375</v>
      </c>
      <c r="Z34" s="1">
        <v>8.5760488510131836</v>
      </c>
      <c r="AA34" s="1">
        <v>88.198844909667969</v>
      </c>
      <c r="AB34" s="1">
        <v>0.62613499164581299</v>
      </c>
      <c r="AC34" s="1">
        <v>4.153439998626709</v>
      </c>
      <c r="AD34" s="1">
        <v>0.10832110792398453</v>
      </c>
      <c r="AE34" s="1">
        <v>2.6307227090001106E-3</v>
      </c>
      <c r="AF34" s="1">
        <v>2.3489279672503471E-2</v>
      </c>
      <c r="AG34" s="1">
        <v>9.6160974353551865E-3</v>
      </c>
      <c r="AH34" s="1">
        <v>1</v>
      </c>
      <c r="AI34" s="1">
        <v>-0.21956524252891541</v>
      </c>
      <c r="AJ34" s="1">
        <v>2.737391471862793</v>
      </c>
      <c r="AK34" s="1">
        <v>1</v>
      </c>
      <c r="AL34" s="1">
        <v>0</v>
      </c>
      <c r="AM34" s="1">
        <v>0.15999999642372131</v>
      </c>
      <c r="AN34" s="1">
        <v>111115</v>
      </c>
      <c r="AO34">
        <f>X34*0.000001/(K34*0.0001)</f>
        <v>1.1042608373305374</v>
      </c>
      <c r="AP34">
        <f>(U34-T34)/(1000-U34)*AO34</f>
        <v>4.6541589211027716E-3</v>
      </c>
      <c r="AQ34">
        <f>(P34+273.15)</f>
        <v>298.08526077270506</v>
      </c>
      <c r="AR34">
        <f>(O34+273.15)</f>
        <v>301.8609909057617</v>
      </c>
      <c r="AS34">
        <f>(Y34*AK34+Z34*AL34)*AM34</f>
        <v>48.040858301203116</v>
      </c>
      <c r="AT34">
        <f>((AS34+0.00000010773*(AR34^4-AQ34^4))-AP34*44100)/(L34*0.92*2*29.3+0.00000043092*AQ34^3)</f>
        <v>-0.89347377600214328</v>
      </c>
      <c r="AU34">
        <f>0.61365*EXP(17.502*J34/(240.97+J34))</f>
        <v>3.167425685123928</v>
      </c>
      <c r="AV34">
        <f>AU34*1000/AA34</f>
        <v>35.91232615764936</v>
      </c>
      <c r="AW34">
        <f>(AV34-U34)</f>
        <v>31.242665112574898</v>
      </c>
      <c r="AX34">
        <f>IF(D34,P34,(O34+P34)/2)</f>
        <v>26.823125839233398</v>
      </c>
      <c r="AY34">
        <f>0.61365*EXP(17.502*AX34/(240.97+AX34))</f>
        <v>3.5421466142614686</v>
      </c>
      <c r="AZ34">
        <f>IF(AW34&lt;&gt;0,(1000-(AV34+U34)/2)/AW34*AP34,0)</f>
        <v>0.14594534095555459</v>
      </c>
      <c r="BA34">
        <f>U34*AA34/1000</f>
        <v>0.41185871029524057</v>
      </c>
      <c r="BB34">
        <f>(AY34-BA34)</f>
        <v>3.1302879039662281</v>
      </c>
      <c r="BC34">
        <f>1/(1.6/F34+1.37/N34)</f>
        <v>9.1665124358962499E-2</v>
      </c>
      <c r="BD34">
        <f>G34*AA34*0.001</f>
        <v>33.691589666036307</v>
      </c>
      <c r="BE34">
        <f>G34/S34</f>
        <v>0.95825011223698675</v>
      </c>
      <c r="BF34">
        <f>(1-AP34*AA34/AU34/F34)*100</f>
        <v>14.228870648517756</v>
      </c>
      <c r="BG34">
        <f>(S34-E34/(N34/1.35))</f>
        <v>398.73072784813172</v>
      </c>
      <c r="BH34">
        <f>E34*BF34/100/BG34</f>
        <v>-1.038461295570329E-4</v>
      </c>
    </row>
    <row r="35" spans="1:60" x14ac:dyDescent="0.25">
      <c r="A35" s="1" t="s">
        <v>1</v>
      </c>
      <c r="B35" s="1" t="s">
        <v>2283</v>
      </c>
      <c r="K35" s="1">
        <v>2.72</v>
      </c>
    </row>
    <row r="36" spans="1:60" x14ac:dyDescent="0.25">
      <c r="A36" s="1" t="s">
        <v>1</v>
      </c>
      <c r="B36" s="1" t="s">
        <v>2282</v>
      </c>
      <c r="K36" s="1">
        <v>2.72</v>
      </c>
    </row>
    <row r="37" spans="1:60" x14ac:dyDescent="0.25">
      <c r="A37" s="1">
        <v>7</v>
      </c>
      <c r="B37" s="1" t="s">
        <v>2281</v>
      </c>
      <c r="C37" s="1">
        <v>1477.0000030398369</v>
      </c>
      <c r="D37" s="1">
        <v>0</v>
      </c>
      <c r="E37">
        <f>(R37-S37*(1000-T37)/(1000-U37))*AO37</f>
        <v>-0.2981433507997473</v>
      </c>
      <c r="F37">
        <f>IF(AZ37&lt;&gt;0,1/(1/AZ37-1/N37),0)</f>
        <v>0.15439042373527434</v>
      </c>
      <c r="G37">
        <f>((BC37-AP37/2)*S37-E37)/(BC37+AP37/2)</f>
        <v>381.56052560218973</v>
      </c>
      <c r="H37">
        <f>AP37*1000</f>
        <v>4.821620508254731</v>
      </c>
      <c r="I37">
        <f>(AU37-BA37)</f>
        <v>2.7947102029779782</v>
      </c>
      <c r="J37">
        <f>(P37+AT37*D37)</f>
        <v>25.216985702514648</v>
      </c>
      <c r="K37" s="1">
        <v>2.72</v>
      </c>
      <c r="L37">
        <f>(K37*AI37+AJ37)</f>
        <v>2.140174012184143</v>
      </c>
      <c r="M37" s="1">
        <v>1</v>
      </c>
      <c r="N37">
        <f>L37*(M37+1)*(M37+1)/(M37*M37+1)</f>
        <v>4.2803480243682861</v>
      </c>
      <c r="O37" s="1">
        <v>28.692188262939453</v>
      </c>
      <c r="P37" s="1">
        <v>25.216985702514648</v>
      </c>
      <c r="Q37" s="1">
        <v>28.638046264648438</v>
      </c>
      <c r="R37" s="1">
        <v>399.93511962890625</v>
      </c>
      <c r="S37" s="1">
        <v>398.46542358398438</v>
      </c>
      <c r="T37" s="1">
        <v>0.4891415536403656</v>
      </c>
      <c r="U37" s="1">
        <v>4.8339366912841797</v>
      </c>
      <c r="V37" s="1">
        <v>1.0919704437255859</v>
      </c>
      <c r="W37" s="1">
        <v>10.791387557983398</v>
      </c>
      <c r="X37" s="1">
        <v>300.39187622070313</v>
      </c>
      <c r="Y37" s="1">
        <v>500.71914672851563</v>
      </c>
      <c r="Z37" s="1">
        <v>8.4548921585083008</v>
      </c>
      <c r="AA37" s="1">
        <v>88.196128845214844</v>
      </c>
      <c r="AB37" s="1">
        <v>0.46968051791191101</v>
      </c>
      <c r="AC37" s="1">
        <v>4.3077998161315918</v>
      </c>
      <c r="AD37" s="1">
        <v>9.7958460450172424E-2</v>
      </c>
      <c r="AE37" s="1">
        <v>1.8140441970899701E-3</v>
      </c>
      <c r="AF37" s="1">
        <v>4.1532214730978012E-2</v>
      </c>
      <c r="AG37" s="1">
        <v>1.0576400905847549E-2</v>
      </c>
      <c r="AH37" s="1">
        <v>1</v>
      </c>
      <c r="AI37" s="1">
        <v>-0.21956524252891541</v>
      </c>
      <c r="AJ37" s="1">
        <v>2.737391471862793</v>
      </c>
      <c r="AK37" s="1">
        <v>1</v>
      </c>
      <c r="AL37" s="1">
        <v>0</v>
      </c>
      <c r="AM37" s="1">
        <v>0.15999999642372131</v>
      </c>
      <c r="AN37" s="1">
        <v>111115</v>
      </c>
      <c r="AO37">
        <f>X37*0.000001/(K37*0.0001)</f>
        <v>1.1043818978702318</v>
      </c>
      <c r="AP37">
        <f>(U37-T37)/(1000-U37)*AO37</f>
        <v>4.8216205082547313E-3</v>
      </c>
      <c r="AQ37">
        <f>(P37+273.15)</f>
        <v>298.36698570251463</v>
      </c>
      <c r="AR37">
        <f>(O37+273.15)</f>
        <v>301.84218826293943</v>
      </c>
      <c r="AS37">
        <f>(Y37*AK37+Z37*AL37)*AM37</f>
        <v>80.115061685851288</v>
      </c>
      <c r="AT37">
        <f>((AS37+0.00000010773*(AR37^4-AQ37^4))-AP37*44100)/(L37*0.92*2*29.3+0.00000043092*AQ37^3)</f>
        <v>-0.7257237364107173</v>
      </c>
      <c r="AU37">
        <f>0.61365*EXP(17.502*J37/(240.97+J37))</f>
        <v>3.2210447062320893</v>
      </c>
      <c r="AV37">
        <f>AU37*1000/AA37</f>
        <v>36.52138419686262</v>
      </c>
      <c r="AW37">
        <f>(AV37-U37)</f>
        <v>31.68744750557844</v>
      </c>
      <c r="AX37">
        <f>IF(D37,P37,(O37+P37)/2)</f>
        <v>26.954586982727051</v>
      </c>
      <c r="AY37">
        <f>0.61365*EXP(17.502*AX37/(240.97+AX37))</f>
        <v>3.5696243964083405</v>
      </c>
      <c r="AZ37">
        <f>IF(AW37&lt;&gt;0,(1000-(AV37+U37)/2)/AW37*AP37,0)</f>
        <v>0.14901549503990769</v>
      </c>
      <c r="BA37">
        <f>U37*AA37/1000</f>
        <v>0.42633450325411104</v>
      </c>
      <c r="BB37">
        <f>(AY37-BA37)</f>
        <v>3.1432898931542295</v>
      </c>
      <c r="BC37">
        <f>1/(1.6/F37+1.37/N37)</f>
        <v>9.3603120686548691E-2</v>
      </c>
      <c r="BD37">
        <f>G37*AA37*0.001</f>
        <v>33.652161278258625</v>
      </c>
      <c r="BE37">
        <f>G37/S37</f>
        <v>0.95757499401141488</v>
      </c>
      <c r="BF37">
        <f>(1-AP37*AA37/AU37/F37)*100</f>
        <v>14.488320334199145</v>
      </c>
      <c r="BG37">
        <f>(S37-E37/(N37/1.35))</f>
        <v>398.55945648067603</v>
      </c>
      <c r="BH37">
        <f>E37*BF37/100/BG37</f>
        <v>-1.0838022537567571E-4</v>
      </c>
    </row>
    <row r="38" spans="1:60" x14ac:dyDescent="0.25">
      <c r="A38" s="1" t="s">
        <v>1</v>
      </c>
      <c r="B38" s="1" t="s">
        <v>2280</v>
      </c>
      <c r="K38" s="1">
        <v>2.72</v>
      </c>
    </row>
    <row r="39" spans="1:60" x14ac:dyDescent="0.25">
      <c r="A39" s="1" t="s">
        <v>1</v>
      </c>
      <c r="B39" s="1" t="s">
        <v>2279</v>
      </c>
      <c r="K39" s="1">
        <v>2.72</v>
      </c>
    </row>
    <row r="40" spans="1:60" x14ac:dyDescent="0.25">
      <c r="A40" s="1">
        <v>8</v>
      </c>
      <c r="B40" s="1" t="s">
        <v>2278</v>
      </c>
      <c r="C40" s="1">
        <v>1680.0000030398369</v>
      </c>
      <c r="D40" s="1">
        <v>0</v>
      </c>
      <c r="E40">
        <f>(R40-S40*(1000-T40)/(1000-U40))*AO40</f>
        <v>-0.36204911970388909</v>
      </c>
      <c r="F40">
        <f>IF(AZ40&lt;&gt;0,1/(1/AZ40-1/N40),0)</f>
        <v>0.15961772969097204</v>
      </c>
      <c r="G40">
        <f>((BC40-AP40/2)*S40-E40)/(BC40+AP40/2)</f>
        <v>381.94768573638373</v>
      </c>
      <c r="H40">
        <f>AP40*1000</f>
        <v>5.0491155101750715</v>
      </c>
      <c r="I40">
        <f>(AU40-BA40)</f>
        <v>2.8327178885890714</v>
      </c>
      <c r="J40">
        <f>(P40+AT40*D40)</f>
        <v>25.512580871582031</v>
      </c>
      <c r="K40" s="1">
        <v>2.72</v>
      </c>
      <c r="L40">
        <f>(K40*AI40+AJ40)</f>
        <v>2.140174012184143</v>
      </c>
      <c r="M40" s="1">
        <v>1</v>
      </c>
      <c r="N40">
        <f>L40*(M40+1)*(M40+1)/(M40*M40+1)</f>
        <v>4.2803480243682861</v>
      </c>
      <c r="O40" s="1">
        <v>28.676246643066406</v>
      </c>
      <c r="P40" s="1">
        <v>25.512580871582031</v>
      </c>
      <c r="Q40" s="1">
        <v>28.621149063110352</v>
      </c>
      <c r="R40" s="1">
        <v>400.07992553710938</v>
      </c>
      <c r="S40" s="1">
        <v>398.58554077148438</v>
      </c>
      <c r="T40" s="1">
        <v>0.50212359428405762</v>
      </c>
      <c r="U40" s="1">
        <v>5.0506939888000488</v>
      </c>
      <c r="V40" s="1">
        <v>1.1219511032104492</v>
      </c>
      <c r="W40" s="1">
        <v>11.285332679748535</v>
      </c>
      <c r="X40" s="1">
        <v>300.40713500976563</v>
      </c>
      <c r="Y40" s="1">
        <v>751.33306884765625</v>
      </c>
      <c r="Z40" s="1">
        <v>9.2583427429199219</v>
      </c>
      <c r="AA40" s="1">
        <v>88.193161010742188</v>
      </c>
      <c r="AB40" s="1">
        <v>0.36861544847488403</v>
      </c>
      <c r="AC40" s="1">
        <v>4.509803295135498</v>
      </c>
      <c r="AD40" s="1">
        <v>6.0487806797027588E-2</v>
      </c>
      <c r="AE40" s="1">
        <v>3.2182324212044477E-3</v>
      </c>
      <c r="AF40" s="1">
        <v>2.5085087865591049E-2</v>
      </c>
      <c r="AG40" s="1">
        <v>1.0428415611386299E-2</v>
      </c>
      <c r="AH40" s="1">
        <v>1</v>
      </c>
      <c r="AI40" s="1">
        <v>-0.21956524252891541</v>
      </c>
      <c r="AJ40" s="1">
        <v>2.737391471862793</v>
      </c>
      <c r="AK40" s="1">
        <v>1</v>
      </c>
      <c r="AL40" s="1">
        <v>0</v>
      </c>
      <c r="AM40" s="1">
        <v>0.15999999642372131</v>
      </c>
      <c r="AN40" s="1">
        <v>111115</v>
      </c>
      <c r="AO40">
        <f>X40*0.000001/(K40*0.0001)</f>
        <v>1.1044379963594322</v>
      </c>
      <c r="AP40">
        <f>(U40-T40)/(1000-U40)*AO40</f>
        <v>5.0491155101750713E-3</v>
      </c>
      <c r="AQ40">
        <f>(P40+273.15)</f>
        <v>298.66258087158201</v>
      </c>
      <c r="AR40">
        <f>(O40+273.15)</f>
        <v>301.82624664306638</v>
      </c>
      <c r="AS40">
        <f>(Y40*AK40+Z40*AL40)*AM40</f>
        <v>120.21328832864856</v>
      </c>
      <c r="AT40">
        <f>((AS40+0.00000010773*(AR40^4-AQ40^4))-AP40*44100)/(L40*0.92*2*29.3+0.00000043092*AQ40^3)</f>
        <v>-0.51673015303918746</v>
      </c>
      <c r="AU40">
        <f>0.61365*EXP(17.502*J40/(240.97+J40))</f>
        <v>3.278154556759302</v>
      </c>
      <c r="AV40">
        <f>AU40*1000/AA40</f>
        <v>37.170167382480066</v>
      </c>
      <c r="AW40">
        <f>(AV40-U40)</f>
        <v>32.119473393680018</v>
      </c>
      <c r="AX40">
        <f>IF(D40,P40,(O40+P40)/2)</f>
        <v>27.094413757324219</v>
      </c>
      <c r="AY40">
        <f>0.61365*EXP(17.502*AX40/(240.97+AX40))</f>
        <v>3.5990547833572673</v>
      </c>
      <c r="AZ40">
        <f>IF(AW40&lt;&gt;0,(1000-(AV40+U40)/2)/AW40*AP40,0)</f>
        <v>0.15387943776644378</v>
      </c>
      <c r="BA40">
        <f>U40*AA40/1000</f>
        <v>0.44543666817023042</v>
      </c>
      <c r="BB40">
        <f>(AY40-BA40)</f>
        <v>3.1536181151870366</v>
      </c>
      <c r="BC40">
        <f>1/(1.6/F40+1.37/N40)</f>
        <v>9.6674245988242563E-2</v>
      </c>
      <c r="BD40">
        <f>G40*AA40*0.001</f>
        <v>33.685173745829246</v>
      </c>
      <c r="BE40">
        <f>G40/S40</f>
        <v>0.95825775565541804</v>
      </c>
      <c r="BF40">
        <f>(1-AP40*AA40/AU40/F40)*100</f>
        <v>14.898020870669226</v>
      </c>
      <c r="BG40">
        <f>(S40-E40/(N40/1.35))</f>
        <v>398.6997292227079</v>
      </c>
      <c r="BH40">
        <f>E40*BF40/100/BG40</f>
        <v>-1.3528515186282089E-4</v>
      </c>
    </row>
    <row r="41" spans="1:60" x14ac:dyDescent="0.25">
      <c r="A41" s="1" t="s">
        <v>1</v>
      </c>
      <c r="B41" s="1" t="s">
        <v>2277</v>
      </c>
      <c r="K41" s="1">
        <v>2.72</v>
      </c>
    </row>
    <row r="42" spans="1:60" x14ac:dyDescent="0.25">
      <c r="A42" s="1" t="s">
        <v>1</v>
      </c>
      <c r="B42" s="1" t="s">
        <v>2276</v>
      </c>
      <c r="K42" s="1">
        <v>2.72</v>
      </c>
    </row>
    <row r="43" spans="1:60" x14ac:dyDescent="0.25">
      <c r="A43" s="1">
        <v>9</v>
      </c>
      <c r="B43" s="1" t="s">
        <v>2275</v>
      </c>
      <c r="C43" s="1">
        <v>1883.500003028661</v>
      </c>
      <c r="D43" s="1">
        <v>0</v>
      </c>
      <c r="E43">
        <f>(R43-S43*(1000-T43)/(1000-U43))*AO43</f>
        <v>-3.302428638504059E-2</v>
      </c>
      <c r="F43">
        <f>IF(AZ43&lt;&gt;0,1/(1/AZ43-1/N43),0)</f>
        <v>0.16562183663061814</v>
      </c>
      <c r="G43">
        <f>((BC43-AP43/2)*S43-E43)/(BC43+AP43/2)</f>
        <v>377.97063823389419</v>
      </c>
      <c r="H43">
        <f>AP43*1000</f>
        <v>5.3160288465236256</v>
      </c>
      <c r="I43">
        <f>(AU43-BA43)</f>
        <v>2.8763666122964318</v>
      </c>
      <c r="J43">
        <f>(P43+AT43*D43)</f>
        <v>25.846284866333008</v>
      </c>
      <c r="K43" s="1">
        <v>2.72</v>
      </c>
      <c r="L43">
        <f>(K43*AI43+AJ43)</f>
        <v>2.140174012184143</v>
      </c>
      <c r="M43" s="1">
        <v>1</v>
      </c>
      <c r="N43">
        <f>L43*(M43+1)*(M43+1)/(M43*M43+1)</f>
        <v>4.2803480243682861</v>
      </c>
      <c r="O43" s="1">
        <v>28.673532485961914</v>
      </c>
      <c r="P43" s="1">
        <v>25.846284866333008</v>
      </c>
      <c r="Q43" s="1">
        <v>28.618806838989258</v>
      </c>
      <c r="R43" s="1">
        <v>400.1195068359375</v>
      </c>
      <c r="S43" s="1">
        <v>398.232666015625</v>
      </c>
      <c r="T43" s="1">
        <v>0.51196837425231934</v>
      </c>
      <c r="U43" s="1">
        <v>5.2995791435241699</v>
      </c>
      <c r="V43" s="1">
        <v>1.1439696550369263</v>
      </c>
      <c r="W43" s="1">
        <v>11.841665267944336</v>
      </c>
      <c r="X43" s="1">
        <v>300.42059326171875</v>
      </c>
      <c r="Y43" s="1">
        <v>1001.3387451171875</v>
      </c>
      <c r="Z43" s="1">
        <v>8.3519058227539063</v>
      </c>
      <c r="AA43" s="1">
        <v>88.180923461914063</v>
      </c>
      <c r="AB43" s="1">
        <v>0.36387455463409424</v>
      </c>
      <c r="AC43" s="1">
        <v>4.742882251739502</v>
      </c>
      <c r="AD43" s="1">
        <v>7.4903346598148346E-2</v>
      </c>
      <c r="AE43" s="1">
        <v>2.6854872703552246E-3</v>
      </c>
      <c r="AF43" s="1">
        <v>1.4259909279644489E-2</v>
      </c>
      <c r="AG43" s="1">
        <v>1.1643934994935989E-2</v>
      </c>
      <c r="AH43" s="1">
        <v>1</v>
      </c>
      <c r="AI43" s="1">
        <v>-0.21956524252891541</v>
      </c>
      <c r="AJ43" s="1">
        <v>2.737391471862793</v>
      </c>
      <c r="AK43" s="1">
        <v>1</v>
      </c>
      <c r="AL43" s="1">
        <v>0</v>
      </c>
      <c r="AM43" s="1">
        <v>0.15999999642372131</v>
      </c>
      <c r="AN43" s="1">
        <v>111115</v>
      </c>
      <c r="AO43">
        <f>X43*0.000001/(K43*0.0001)</f>
        <v>1.1044874752269069</v>
      </c>
      <c r="AP43">
        <f>(U43-T43)/(1000-U43)*AO43</f>
        <v>5.3160288465236259E-3</v>
      </c>
      <c r="AQ43">
        <f>(P43+273.15)</f>
        <v>298.99628486633299</v>
      </c>
      <c r="AR43">
        <f>(O43+273.15)</f>
        <v>301.82353248596189</v>
      </c>
      <c r="AS43">
        <f>(Y43*AK43+Z43*AL43)*AM43</f>
        <v>160.21419563768359</v>
      </c>
      <c r="AT43">
        <f>((AS43+0.00000010773*(AR43^4-AQ43^4))-AP43*44100)/(L43*0.92*2*29.3+0.00000043092*AQ43^3)</f>
        <v>-0.32460605302108908</v>
      </c>
      <c r="AU43">
        <f>0.61365*EXP(17.502*J43/(240.97+J43))</f>
        <v>3.3436883951318928</v>
      </c>
      <c r="AV43">
        <f>AU43*1000/AA43</f>
        <v>37.918500553876079</v>
      </c>
      <c r="AW43">
        <f>(AV43-U43)</f>
        <v>32.618921410351909</v>
      </c>
      <c r="AX43">
        <f>IF(D43,P43,(O43+P43)/2)</f>
        <v>27.259908676147461</v>
      </c>
      <c r="AY43">
        <f>0.61365*EXP(17.502*AX43/(240.97+AX43))</f>
        <v>3.6341612390106328</v>
      </c>
      <c r="AZ43">
        <f>IF(AW43&lt;&gt;0,(1000-(AV43+U43)/2)/AW43*AP43,0)</f>
        <v>0.1594520708367636</v>
      </c>
      <c r="BA43">
        <f>U43*AA43/1000</f>
        <v>0.46732178283546089</v>
      </c>
      <c r="BB43">
        <f>(AY43-BA43)</f>
        <v>3.1668394561751718</v>
      </c>
      <c r="BC43">
        <f>1/(1.6/F43+1.37/N43)</f>
        <v>0.10019408292017656</v>
      </c>
      <c r="BD43">
        <f>G43*AA43*0.001</f>
        <v>33.329799920953832</v>
      </c>
      <c r="BE43">
        <f>G43/S43</f>
        <v>0.94912012622054509</v>
      </c>
      <c r="BF43">
        <f>(1-AP43*AA43/AU43/F43)*100</f>
        <v>15.351634375319289</v>
      </c>
      <c r="BG43">
        <f>(S43-E43/(N43/1.35))</f>
        <v>398.24308170761219</v>
      </c>
      <c r="BH43">
        <f>E43*BF43/100/BG43</f>
        <v>-1.2730334646747167E-5</v>
      </c>
    </row>
    <row r="44" spans="1:60" x14ac:dyDescent="0.25">
      <c r="A44" s="1" t="s">
        <v>1</v>
      </c>
      <c r="B44" s="1" t="s">
        <v>2274</v>
      </c>
      <c r="K44" s="1">
        <v>2.72</v>
      </c>
    </row>
    <row r="45" spans="1:60" x14ac:dyDescent="0.25">
      <c r="A45" s="1" t="s">
        <v>1</v>
      </c>
      <c r="B45" s="1" t="s">
        <v>2273</v>
      </c>
      <c r="K45" s="1">
        <v>2.72</v>
      </c>
    </row>
    <row r="46" spans="1:60" x14ac:dyDescent="0.25">
      <c r="A46" s="1">
        <v>10</v>
      </c>
      <c r="B46" s="1" t="s">
        <v>2272</v>
      </c>
      <c r="C46" s="1">
        <v>2086.500003028661</v>
      </c>
      <c r="D46" s="1">
        <v>0</v>
      </c>
      <c r="E46">
        <f>(R46-S46*(1000-T46)/(1000-U46))*AO46</f>
        <v>-0.30106607831995397</v>
      </c>
      <c r="F46">
        <f>IF(AZ46&lt;&gt;0,1/(1/AZ46-1/N46),0)</f>
        <v>0.17115592096962293</v>
      </c>
      <c r="G46">
        <f>((BC46-AP46/2)*S46-E46)/(BC46+AP46/2)</f>
        <v>380.19558602664546</v>
      </c>
      <c r="H46">
        <f>AP46*1000</f>
        <v>5.5824948774049146</v>
      </c>
      <c r="I46">
        <f>(AU46-BA46)</f>
        <v>2.9247292258371056</v>
      </c>
      <c r="J46">
        <f>(P46+AT46*D46)</f>
        <v>26.200124740600586</v>
      </c>
      <c r="K46" s="1">
        <v>2.72</v>
      </c>
      <c r="L46">
        <f>(K46*AI46+AJ46)</f>
        <v>2.140174012184143</v>
      </c>
      <c r="M46" s="1">
        <v>1</v>
      </c>
      <c r="N46">
        <f>L46*(M46+1)*(M46+1)/(M46*M46+1)</f>
        <v>4.2803480243682861</v>
      </c>
      <c r="O46" s="1">
        <v>28.679636001586914</v>
      </c>
      <c r="P46" s="1">
        <v>26.200124740600586</v>
      </c>
      <c r="Q46" s="1">
        <v>28.626632690429688</v>
      </c>
      <c r="R46" s="1">
        <v>400.03436279296875</v>
      </c>
      <c r="S46" s="1">
        <v>398.29351806640625</v>
      </c>
      <c r="T46" s="1">
        <v>0.52649897336959839</v>
      </c>
      <c r="U46" s="1">
        <v>5.5536823272705078</v>
      </c>
      <c r="V46" s="1">
        <v>1.1759389638900757</v>
      </c>
      <c r="W46" s="1">
        <v>12.404186248779297</v>
      </c>
      <c r="X46" s="1">
        <v>300.36813354492188</v>
      </c>
      <c r="Y46" s="1">
        <v>1250.89697265625</v>
      </c>
      <c r="Z46" s="1">
        <v>8.7623682022094727</v>
      </c>
      <c r="AA46" s="1">
        <v>88.174751281738281</v>
      </c>
      <c r="AB46" s="1">
        <v>0.41476413607597351</v>
      </c>
      <c r="AC46" s="1">
        <v>4.9853701591491699</v>
      </c>
      <c r="AD46" s="1">
        <v>9.4552092254161835E-2</v>
      </c>
      <c r="AE46" s="1">
        <v>1.300523173995316E-3</v>
      </c>
      <c r="AF46" s="1">
        <v>3.8879420608282089E-2</v>
      </c>
      <c r="AG46" s="1">
        <v>1.0182315483689308E-2</v>
      </c>
      <c r="AH46" s="1">
        <v>1</v>
      </c>
      <c r="AI46" s="1">
        <v>-0.21956524252891541</v>
      </c>
      <c r="AJ46" s="1">
        <v>2.737391471862793</v>
      </c>
      <c r="AK46" s="1">
        <v>1</v>
      </c>
      <c r="AL46" s="1">
        <v>0</v>
      </c>
      <c r="AM46" s="1">
        <v>0.15999999642372131</v>
      </c>
      <c r="AN46" s="1">
        <v>111115</v>
      </c>
      <c r="AO46">
        <f>X46*0.000001/(K46*0.0001)</f>
        <v>1.1042946086210361</v>
      </c>
      <c r="AP46">
        <f>(U46-T46)/(1000-U46)*AO46</f>
        <v>5.5824948774049147E-3</v>
      </c>
      <c r="AQ46">
        <f>(P46+273.15)</f>
        <v>299.35012474060056</v>
      </c>
      <c r="AR46">
        <f>(O46+273.15)</f>
        <v>301.82963600158689</v>
      </c>
      <c r="AS46">
        <f>(Y46*AK46+Z46*AL46)*AM46</f>
        <v>200.14351115144382</v>
      </c>
      <c r="AT46">
        <f>((AS46+0.00000010773*(AR46^4-AQ46^4))-AP46*44100)/(L46*0.92*2*29.3+0.00000043092*AQ46^3)</f>
        <v>-0.13411638566478126</v>
      </c>
      <c r="AU46">
        <f>0.61365*EXP(17.502*J46/(240.97+J46))</f>
        <v>3.414423783741968</v>
      </c>
      <c r="AV46">
        <f>AU46*1000/AA46</f>
        <v>38.7233730076778</v>
      </c>
      <c r="AW46">
        <f>(AV46-U46)</f>
        <v>33.169690680407292</v>
      </c>
      <c r="AX46">
        <f>IF(D46,P46,(O46+P46)/2)</f>
        <v>27.43988037109375</v>
      </c>
      <c r="AY46">
        <f>0.61365*EXP(17.502*AX46/(240.97+AX46))</f>
        <v>3.6726775487958467</v>
      </c>
      <c r="AZ46">
        <f>IF(AW46&lt;&gt;0,(1000-(AV46+U46)/2)/AW46*AP46,0)</f>
        <v>0.16457514520424593</v>
      </c>
      <c r="BA46">
        <f>U46*AA46/1000</f>
        <v>0.48969455790486244</v>
      </c>
      <c r="BB46">
        <f>(AY46-BA46)</f>
        <v>3.1829829908909844</v>
      </c>
      <c r="BC46">
        <f>1/(1.6/F46+1.37/N46)</f>
        <v>0.10343113430998879</v>
      </c>
      <c r="BD46">
        <f>G46*AA46*0.001</f>
        <v>33.523651236314194</v>
      </c>
      <c r="BE46">
        <f>G46/S46</f>
        <v>0.95456131918083742</v>
      </c>
      <c r="BF46">
        <f>(1-AP46*AA46/AU46/F46)*100</f>
        <v>15.770693314686179</v>
      </c>
      <c r="BG46">
        <f>(S46-E46/(N46/1.35))</f>
        <v>398.38847277649478</v>
      </c>
      <c r="BH46">
        <f>E46*BF46/100/BG46</f>
        <v>-1.1918067697965333E-4</v>
      </c>
    </row>
    <row r="47" spans="1:60" x14ac:dyDescent="0.25">
      <c r="A47" s="1" t="s">
        <v>1</v>
      </c>
      <c r="B47" s="1" t="s">
        <v>2271</v>
      </c>
      <c r="K47" s="1">
        <v>2.72</v>
      </c>
    </row>
    <row r="48" spans="1:60" x14ac:dyDescent="0.25">
      <c r="A48" s="1" t="s">
        <v>1</v>
      </c>
      <c r="B48" s="1" t="s">
        <v>2270</v>
      </c>
      <c r="K48" s="1">
        <v>2.72</v>
      </c>
    </row>
    <row r="49" spans="1:60" x14ac:dyDescent="0.25">
      <c r="A49" s="1">
        <v>11</v>
      </c>
      <c r="B49" s="1" t="s">
        <v>2269</v>
      </c>
      <c r="C49" s="1">
        <v>2289.500003028661</v>
      </c>
      <c r="D49" s="1">
        <v>0</v>
      </c>
      <c r="E49">
        <f>(R49-S49*(1000-T49)/(1000-U49))*AO49</f>
        <v>-0.30359564554217988</v>
      </c>
      <c r="F49">
        <f>IF(AZ49&lt;&gt;0,1/(1/AZ49-1/N49),0)</f>
        <v>0.17741861443313126</v>
      </c>
      <c r="G49">
        <f>((BC49-AP49/2)*S49-E49)/(BC49+AP49/2)</f>
        <v>379.56393378683026</v>
      </c>
      <c r="H49">
        <f>AP49*1000</f>
        <v>5.907223197533928</v>
      </c>
      <c r="I49">
        <f>(AU49-BA49)</f>
        <v>2.9877933017374652</v>
      </c>
      <c r="J49">
        <f>(P49+AT49*D49)</f>
        <v>26.641998291015625</v>
      </c>
      <c r="K49" s="1">
        <v>2.72</v>
      </c>
      <c r="L49">
        <f>(K49*AI49+AJ49)</f>
        <v>2.140174012184143</v>
      </c>
      <c r="M49" s="1">
        <v>1</v>
      </c>
      <c r="N49">
        <f>L49*(M49+1)*(M49+1)/(M49*M49+1)</f>
        <v>4.2803480243682861</v>
      </c>
      <c r="O49" s="1">
        <v>28.691099166870117</v>
      </c>
      <c r="P49" s="1">
        <v>26.641998291015625</v>
      </c>
      <c r="Q49" s="1">
        <v>28.640005111694336</v>
      </c>
      <c r="R49" s="1">
        <v>400.03536987304688</v>
      </c>
      <c r="S49" s="1">
        <v>398.18035888671875</v>
      </c>
      <c r="T49" s="1">
        <v>0.54323285818099976</v>
      </c>
      <c r="U49" s="1">
        <v>5.8610272407531738</v>
      </c>
      <c r="V49" s="1">
        <v>1.2125130891799927</v>
      </c>
      <c r="W49" s="1">
        <v>13.081999778747559</v>
      </c>
      <c r="X49" s="1">
        <v>300.3778076171875</v>
      </c>
      <c r="Y49" s="1">
        <v>1601.3157958984375</v>
      </c>
      <c r="Z49" s="1">
        <v>8.8334016799926758</v>
      </c>
      <c r="AA49" s="1">
        <v>88.175140380859375</v>
      </c>
      <c r="AB49" s="1">
        <v>0.41286900639533997</v>
      </c>
      <c r="AC49" s="1">
        <v>5.2834897041320801</v>
      </c>
      <c r="AD49" s="1">
        <v>8.4830246865749359E-2</v>
      </c>
      <c r="AE49" s="1">
        <v>1.0647444287315011E-3</v>
      </c>
      <c r="AF49" s="1">
        <v>2.3214647546410561E-2</v>
      </c>
      <c r="AG49" s="1">
        <v>1.186633575707674E-2</v>
      </c>
      <c r="AH49" s="1">
        <v>1</v>
      </c>
      <c r="AI49" s="1">
        <v>-0.21956524252891541</v>
      </c>
      <c r="AJ49" s="1">
        <v>2.737391471862793</v>
      </c>
      <c r="AK49" s="1">
        <v>1</v>
      </c>
      <c r="AL49" s="1">
        <v>0</v>
      </c>
      <c r="AM49" s="1">
        <v>0.15999999642372131</v>
      </c>
      <c r="AN49" s="1">
        <v>111115</v>
      </c>
      <c r="AO49">
        <f>X49*0.000001/(K49*0.0001)</f>
        <v>1.1043301750631891</v>
      </c>
      <c r="AP49">
        <f>(U49-T49)/(1000-U49)*AO49</f>
        <v>5.9072231975339281E-3</v>
      </c>
      <c r="AQ49">
        <f>(P49+273.15)</f>
        <v>299.7919982910156</v>
      </c>
      <c r="AR49">
        <f>(O49+273.15)</f>
        <v>301.84109916687009</v>
      </c>
      <c r="AS49">
        <f>(Y49*AK49+Z49*AL49)*AM49</f>
        <v>256.21052161699845</v>
      </c>
      <c r="AT49">
        <f>((AS49+0.00000010773*(AR49^4-AQ49^4))-AP49*44100)/(L49*0.92*2*29.3+0.00000043092*AQ49^3)</f>
        <v>0.15543077980949982</v>
      </c>
      <c r="AU49">
        <f>0.61365*EXP(17.502*J49/(240.97+J49))</f>
        <v>3.5045902014669172</v>
      </c>
      <c r="AV49">
        <f>AU49*1000/AA49</f>
        <v>39.745785335065669</v>
      </c>
      <c r="AW49">
        <f>(AV49-U49)</f>
        <v>33.884758094312495</v>
      </c>
      <c r="AX49">
        <f>IF(D49,P49,(O49+P49)/2)</f>
        <v>27.666548728942871</v>
      </c>
      <c r="AY49">
        <f>0.61365*EXP(17.502*AX49/(240.97+AX49))</f>
        <v>3.7216941141268887</v>
      </c>
      <c r="AZ49">
        <f>IF(AW49&lt;&gt;0,(1000-(AV49+U49)/2)/AW49*AP49,0)</f>
        <v>0.1703573733907254</v>
      </c>
      <c r="BA49">
        <f>U49*AA49/1000</f>
        <v>0.51679689972945198</v>
      </c>
      <c r="BB49">
        <f>(AY49-BA49)</f>
        <v>3.2048972143974366</v>
      </c>
      <c r="BC49">
        <f>1/(1.6/F49+1.37/N49)</f>
        <v>0.10708602255677764</v>
      </c>
      <c r="BD49">
        <f>G49*AA49*0.001</f>
        <v>33.468103145164967</v>
      </c>
      <c r="BE49">
        <f>G49/S49</f>
        <v>0.95324624963436533</v>
      </c>
      <c r="BF49">
        <f>(1-AP49*AA49/AU49/F49)*100</f>
        <v>16.229112873319153</v>
      </c>
      <c r="BG49">
        <f>(S49-E49/(N49/1.35))</f>
        <v>398.27611140944555</v>
      </c>
      <c r="BH49">
        <f>E49*BF49/100/BG49</f>
        <v>-1.2371035716693949E-4</v>
      </c>
    </row>
    <row r="50" spans="1:60" x14ac:dyDescent="0.25">
      <c r="A50" s="1" t="s">
        <v>1</v>
      </c>
      <c r="B50" s="1" t="s">
        <v>2268</v>
      </c>
      <c r="K50" s="1">
        <v>2.72</v>
      </c>
    </row>
    <row r="51" spans="1:60" x14ac:dyDescent="0.25">
      <c r="A51" s="1" t="s">
        <v>1</v>
      </c>
      <c r="B51" s="1" t="s">
        <v>2263</v>
      </c>
      <c r="K51" s="1">
        <v>2.72</v>
      </c>
    </row>
    <row r="52" spans="1:60" x14ac:dyDescent="0.25">
      <c r="A52" s="1">
        <v>12</v>
      </c>
      <c r="B52" s="1" t="s">
        <v>2267</v>
      </c>
      <c r="C52" s="1">
        <v>2492.500003028661</v>
      </c>
      <c r="D52" s="1">
        <v>0</v>
      </c>
      <c r="E52">
        <f>(R52-S52*(1000-T52)/(1000-U52))*AO52</f>
        <v>-0.46310646536447425</v>
      </c>
      <c r="F52">
        <f>IF(AZ52&lt;&gt;0,1/(1/AZ52-1/N52),0)</f>
        <v>0.184269397181861</v>
      </c>
      <c r="G52">
        <f>((BC52-AP52/2)*S52-E52)/(BC52+AP52/2)</f>
        <v>380.33905080222894</v>
      </c>
      <c r="H52">
        <f>AP52*1000</f>
        <v>6.2918819860159081</v>
      </c>
      <c r="I52">
        <f>(AU52-BA52)</f>
        <v>3.0660934634984831</v>
      </c>
      <c r="J52">
        <f>(P52+AT52*D52)</f>
        <v>27.167940139770508</v>
      </c>
      <c r="K52" s="1">
        <v>2.72</v>
      </c>
      <c r="L52">
        <f>(K52*AI52+AJ52)</f>
        <v>2.140174012184143</v>
      </c>
      <c r="M52" s="1">
        <v>1</v>
      </c>
      <c r="N52">
        <f>L52*(M52+1)*(M52+1)/(M52*M52+1)</f>
        <v>4.2803480243682861</v>
      </c>
      <c r="O52" s="1">
        <v>28.715055465698242</v>
      </c>
      <c r="P52" s="1">
        <v>27.167940139770508</v>
      </c>
      <c r="Q52" s="1">
        <v>28.664606094360352</v>
      </c>
      <c r="R52" s="1">
        <v>400.0703125</v>
      </c>
      <c r="S52" s="1">
        <v>398.22079467773438</v>
      </c>
      <c r="T52" s="1">
        <v>0.55897694826126099</v>
      </c>
      <c r="U52" s="1">
        <v>6.2210707664489746</v>
      </c>
      <c r="V52" s="1">
        <v>1.2458722591400146</v>
      </c>
      <c r="W52" s="1">
        <v>13.86579418182373</v>
      </c>
      <c r="X52" s="1">
        <v>300.3739013671875</v>
      </c>
      <c r="Y52" s="1">
        <v>2001.7667236328125</v>
      </c>
      <c r="Z52" s="1">
        <v>8.0081005096435547</v>
      </c>
      <c r="AA52" s="1">
        <v>88.171600341796875</v>
      </c>
      <c r="AB52" s="1">
        <v>0.53921175003051758</v>
      </c>
      <c r="AC52" s="1">
        <v>5.6216263771057129</v>
      </c>
      <c r="AD52" s="1">
        <v>2.8803009539842606E-2</v>
      </c>
      <c r="AE52" s="1">
        <v>2.047952963039279E-3</v>
      </c>
      <c r="AF52" s="1">
        <v>5.1378220319747925E-2</v>
      </c>
      <c r="AG52" s="1">
        <v>1.1952946893870831E-2</v>
      </c>
      <c r="AH52" s="1">
        <v>1</v>
      </c>
      <c r="AI52" s="1">
        <v>-0.21956524252891541</v>
      </c>
      <c r="AJ52" s="1">
        <v>2.737391471862793</v>
      </c>
      <c r="AK52" s="1">
        <v>1</v>
      </c>
      <c r="AL52" s="1">
        <v>0</v>
      </c>
      <c r="AM52" s="1">
        <v>0.15999999642372131</v>
      </c>
      <c r="AN52" s="1">
        <v>111115</v>
      </c>
      <c r="AO52">
        <f>X52*0.000001/(K52*0.0001)</f>
        <v>1.1043158138499538</v>
      </c>
      <c r="AP52">
        <f>(U52-T52)/(1000-U52)*AO52</f>
        <v>6.2918819860159078E-3</v>
      </c>
      <c r="AQ52">
        <f>(P52+273.15)</f>
        <v>300.31794013977049</v>
      </c>
      <c r="AR52">
        <f>(O52+273.15)</f>
        <v>301.86505546569822</v>
      </c>
      <c r="AS52">
        <f>(Y52*AK52+Z52*AL52)*AM52</f>
        <v>320.28266862237433</v>
      </c>
      <c r="AT52">
        <f>((AS52+0.00000010773*(AR52^4-AQ52^4))-AP52*44100)/(L52*0.92*2*29.3+0.00000043092*AQ52^3)</f>
        <v>0.48018114490740693</v>
      </c>
      <c r="AU52">
        <f>0.61365*EXP(17.502*J52/(240.97+J52))</f>
        <v>3.614615228815858</v>
      </c>
      <c r="AV52">
        <f>AU52*1000/AA52</f>
        <v>40.995232192722099</v>
      </c>
      <c r="AW52">
        <f>(AV52-U52)</f>
        <v>34.774161426273125</v>
      </c>
      <c r="AX52">
        <f>IF(D52,P52,(O52+P52)/2)</f>
        <v>27.941497802734375</v>
      </c>
      <c r="AY52">
        <f>0.61365*EXP(17.502*AX52/(240.97+AX52))</f>
        <v>3.7819167038474544</v>
      </c>
      <c r="AZ52">
        <f>IF(AW52&lt;&gt;0,(1000-(AV52+U52)/2)/AW52*AP52,0)</f>
        <v>0.17666399507643782</v>
      </c>
      <c r="BA52">
        <f>U52*AA52/1000</f>
        <v>0.54852176531737495</v>
      </c>
      <c r="BB52">
        <f>(AY52-BA52)</f>
        <v>3.2333949385300795</v>
      </c>
      <c r="BC52">
        <f>1/(1.6/F52+1.37/N52)</f>
        <v>0.11107400272976664</v>
      </c>
      <c r="BD52">
        <f>G52*AA52*0.001</f>
        <v>33.53510278171251</v>
      </c>
      <c r="BE52">
        <f>G52/S52</f>
        <v>0.9550959063050023</v>
      </c>
      <c r="BF52">
        <f>(1-AP52*AA52/AU52/F52)*100</f>
        <v>16.709781285914737</v>
      </c>
      <c r="BG52">
        <f>(S52-E52/(N52/1.35))</f>
        <v>398.36685610187158</v>
      </c>
      <c r="BH52">
        <f>E52*BF52/100/BG52</f>
        <v>-1.9425330269831796E-4</v>
      </c>
    </row>
    <row r="53" spans="1:60" x14ac:dyDescent="0.25">
      <c r="A53" s="1" t="s">
        <v>1</v>
      </c>
      <c r="B53" s="1" t="s">
        <v>2266</v>
      </c>
    </row>
    <row r="54" spans="1:60" x14ac:dyDescent="0.25">
      <c r="A54" s="1" t="s">
        <v>1</v>
      </c>
      <c r="B54" s="1" t="s">
        <v>2265</v>
      </c>
    </row>
    <row r="55" spans="1:60" x14ac:dyDescent="0.25">
      <c r="A55" s="1" t="s">
        <v>1</v>
      </c>
      <c r="B55" s="1" t="s">
        <v>2264</v>
      </c>
    </row>
    <row r="56" spans="1:60" x14ac:dyDescent="0.25">
      <c r="A56" s="1" t="s">
        <v>1</v>
      </c>
      <c r="B56" s="1" t="s">
        <v>2263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630A3-57F0-408F-8229-25E421666C94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2353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2352</v>
      </c>
    </row>
    <row r="12" spans="1:56" x14ac:dyDescent="0.25">
      <c r="A12" s="1" t="s">
        <v>1</v>
      </c>
      <c r="B12" s="1" t="s">
        <v>2351</v>
      </c>
    </row>
    <row r="13" spans="1:56" x14ac:dyDescent="0.25">
      <c r="A13" s="1" t="s">
        <v>1</v>
      </c>
      <c r="B13" s="1" t="s">
        <v>2350</v>
      </c>
    </row>
    <row r="14" spans="1:56" x14ac:dyDescent="0.25">
      <c r="A14" s="1" t="s">
        <v>1</v>
      </c>
      <c r="B14" s="1" t="s">
        <v>2349</v>
      </c>
    </row>
    <row r="15" spans="1:56" x14ac:dyDescent="0.25">
      <c r="A15" s="1" t="s">
        <v>1</v>
      </c>
      <c r="B15" s="1" t="s">
        <v>2348</v>
      </c>
    </row>
    <row r="16" spans="1:56" x14ac:dyDescent="0.25">
      <c r="A16" s="1" t="s">
        <v>1</v>
      </c>
      <c r="B16" s="1" t="s">
        <v>2347</v>
      </c>
    </row>
    <row r="17" spans="1:56" x14ac:dyDescent="0.25">
      <c r="A17" s="1" t="s">
        <v>1</v>
      </c>
      <c r="B17" s="1" t="s">
        <v>2346</v>
      </c>
    </row>
    <row r="18" spans="1:56" x14ac:dyDescent="0.25">
      <c r="A18" s="1">
        <v>1</v>
      </c>
      <c r="B18" s="1" t="s">
        <v>2345</v>
      </c>
      <c r="C18" s="1">
        <v>269.5000023804605</v>
      </c>
      <c r="D18" s="1">
        <v>0</v>
      </c>
      <c r="E18">
        <f>(R18-S18*(1000-T18)/(1000-U18))*AK18</f>
        <v>-3.6684163655868494</v>
      </c>
      <c r="F18">
        <f>IF(AV18&lt;&gt;0,1/(1/AV18-1/N18),0)</f>
        <v>-4.8946272450740382</v>
      </c>
      <c r="G18">
        <f>((AY18-AL18/2)*S18-E18)/(AY18+AL18/2)</f>
        <v>394.0005490459763</v>
      </c>
      <c r="H18">
        <f>AL18*1000</f>
        <v>26.321096211836004</v>
      </c>
      <c r="I18">
        <f>(AQ18-AW18)</f>
        <v>6.6474674295783576E-2</v>
      </c>
      <c r="J18">
        <f>(P18+AP18*D18)</f>
        <v>18.385284423828125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25.856609344482422</v>
      </c>
      <c r="P18" s="1">
        <v>18.385284423828125</v>
      </c>
      <c r="Q18" s="1">
        <v>25.891319274902344</v>
      </c>
      <c r="R18" s="1">
        <v>400.02938842773438</v>
      </c>
      <c r="S18" s="1">
        <v>393.954833984375</v>
      </c>
      <c r="T18" s="1">
        <v>-6.1667817644774914E-3</v>
      </c>
      <c r="U18" s="1">
        <v>23.298698425292969</v>
      </c>
      <c r="V18" s="1">
        <v>-1.6261404380202293E-2</v>
      </c>
      <c r="W18" s="1">
        <v>61.437164306640625</v>
      </c>
      <c r="X18" s="1">
        <v>300.046142578125</v>
      </c>
      <c r="Y18" s="1">
        <v>-2.3612771183252335E-2</v>
      </c>
      <c r="Z18" s="1">
        <v>6.9473409652709961</v>
      </c>
      <c r="AA18" s="1">
        <v>88.224845886230469</v>
      </c>
      <c r="AB18" s="1">
        <v>2.0951125621795654</v>
      </c>
      <c r="AC18" s="1">
        <v>-0.69803863763809204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1.1031108183019298</v>
      </c>
      <c r="AL18">
        <f>(U18-T18)/(1000-U18)*AK18</f>
        <v>2.6321096211836002E-2</v>
      </c>
      <c r="AM18">
        <f>(P18+273.15)</f>
        <v>291.5352844238281</v>
      </c>
      <c r="AN18">
        <f>(O18+273.15)</f>
        <v>299.0066093444824</v>
      </c>
      <c r="AO18">
        <f>(Y18*AG18+Z18*AH18)*AI18</f>
        <v>-3.7780433048745232E-3</v>
      </c>
      <c r="AP18">
        <f>((AO18+0.00000010773*(AN18^4-AM18^4))-AL18*44100)/(L18*51.4+0.00000043092*AM18^3)</f>
        <v>-8.9314521958317119</v>
      </c>
      <c r="AQ18">
        <f>0.61365*EXP(17.502*J18/(240.97+J18))</f>
        <v>2.1219987522170163</v>
      </c>
      <c r="AR18">
        <f>AQ18*1000/AA18</f>
        <v>24.052167288038341</v>
      </c>
      <c r="AS18">
        <f>(AR18-U18)</f>
        <v>0.75346886274537184</v>
      </c>
      <c r="AT18">
        <f>IF(D18,P18,(O18+P18)/2)</f>
        <v>22.120946884155273</v>
      </c>
      <c r="AU18">
        <f>0.61365*EXP(17.502*AT18/(240.97+AT18))</f>
        <v>2.6731429503734634</v>
      </c>
      <c r="AV18">
        <f>IF(AS18&lt;&gt;0,(1000-(AR18+U18)/2)/AS18*AL18,0)</f>
        <v>34.1061643504746</v>
      </c>
      <c r="AW18">
        <f>U18*AA18/1000</f>
        <v>2.0555240779212327</v>
      </c>
      <c r="AX18">
        <f>(AU18-AW18)</f>
        <v>0.61761887245223068</v>
      </c>
      <c r="AY18">
        <f>1/(1.6/F18+1.37/N18)</f>
        <v>-146.59300727971953</v>
      </c>
      <c r="AZ18">
        <f>G18*AA18*0.001</f>
        <v>34.760637718671447</v>
      </c>
      <c r="BA18">
        <f>G18/S18</f>
        <v>1.0001160413774821</v>
      </c>
      <c r="BB18">
        <f>(1-AL18*AA18/AQ18/F18)*100</f>
        <v>122.35785491387496</v>
      </c>
      <c r="BC18">
        <f>(S18-E18/(N18/1.35))</f>
        <v>395.11183385105596</v>
      </c>
      <c r="BD18">
        <f>E18*BB18/100/BC18</f>
        <v>-1.136031672474192E-2</v>
      </c>
    </row>
    <row r="19" spans="1:56" x14ac:dyDescent="0.25">
      <c r="A19" s="1" t="s">
        <v>1</v>
      </c>
      <c r="B19" s="1" t="s">
        <v>2344</v>
      </c>
      <c r="K19" s="1">
        <v>2.72</v>
      </c>
    </row>
    <row r="20" spans="1:56" x14ac:dyDescent="0.25">
      <c r="A20" s="1" t="s">
        <v>1</v>
      </c>
      <c r="B20" s="1" t="s">
        <v>2343</v>
      </c>
      <c r="K20" s="1">
        <v>2.72</v>
      </c>
    </row>
    <row r="21" spans="1:56" x14ac:dyDescent="0.25">
      <c r="A21" s="1">
        <v>2</v>
      </c>
      <c r="B21" s="1" t="s">
        <v>2342</v>
      </c>
      <c r="C21" s="1">
        <v>474.5000023804605</v>
      </c>
      <c r="D21" s="1">
        <v>0</v>
      </c>
      <c r="E21">
        <f>(R21-S21*(1000-T21)/(1000-U21))*AK21</f>
        <v>-2.8639321761610996</v>
      </c>
      <c r="F21">
        <f>IF(AV21&lt;&gt;0,1/(1/AV21-1/N21),0)</f>
        <v>-1.61136466932567</v>
      </c>
      <c r="G21">
        <f>((AY21-AL21/2)*S21-E21)/(AY21+AL21/2)</f>
        <v>398.38541282751424</v>
      </c>
      <c r="H21">
        <f>AL21*1000</f>
        <v>25.553118656158457</v>
      </c>
      <c r="I21">
        <f>(AQ21-AW21)</f>
        <v>-0.85681997525673981</v>
      </c>
      <c r="J21">
        <f>(P21+AP21*D21)</f>
        <v>8.8465776443481445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25.799409866333008</v>
      </c>
      <c r="P21" s="1">
        <v>8.8465776443481445</v>
      </c>
      <c r="Q21" s="1">
        <v>25.881162643432617</v>
      </c>
      <c r="R21" s="1">
        <v>400.02438354492188</v>
      </c>
      <c r="S21" s="1">
        <v>393.50454711914063</v>
      </c>
      <c r="T21" s="1">
        <v>-2.4189185351133347E-3</v>
      </c>
      <c r="U21" s="1">
        <v>22.640140533447266</v>
      </c>
      <c r="V21" s="1">
        <v>-6.3998140394687653E-3</v>
      </c>
      <c r="W21" s="1">
        <v>59.8997802734375</v>
      </c>
      <c r="X21" s="1">
        <v>300.01419067382813</v>
      </c>
      <c r="Y21" s="1">
        <v>24.179555892944336</v>
      </c>
      <c r="Z21" s="1">
        <v>7.2560091018676758</v>
      </c>
      <c r="AA21" s="1">
        <v>88.2197265625</v>
      </c>
      <c r="AB21" s="1">
        <v>1.9232085943222046</v>
      </c>
      <c r="AC21" s="1">
        <v>-0.66440051794052124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1.1029933480655443</v>
      </c>
      <c r="AL21">
        <f>(U21-T21)/(1000-U21)*AK21</f>
        <v>2.5553118656158457E-2</v>
      </c>
      <c r="AM21">
        <f>(P21+273.15)</f>
        <v>281.99657764434812</v>
      </c>
      <c r="AN21">
        <f>(O21+273.15)</f>
        <v>298.94940986633299</v>
      </c>
      <c r="AO21">
        <f>(Y21*AG21+Z21*AH21)*AI21</f>
        <v>3.8687288563982634</v>
      </c>
      <c r="AP21">
        <f>((AO21+0.00000010773*(AN21^4-AM21^4))-AL21*44100)/(L21*51.4+0.00000043092*AM21^3)</f>
        <v>-7.887040916756316</v>
      </c>
      <c r="AQ21">
        <f>0.61365*EXP(17.502*J21/(240.97+J21))</f>
        <v>1.1404870319405509</v>
      </c>
      <c r="AR21">
        <f>AQ21*1000/AA21</f>
        <v>12.927800576808218</v>
      </c>
      <c r="AS21">
        <f>(AR21-U21)</f>
        <v>-9.7123399566390471</v>
      </c>
      <c r="AT21">
        <f>IF(D21,P21,(O21+P21)/2)</f>
        <v>17.322993755340576</v>
      </c>
      <c r="AU21">
        <f>0.61365*EXP(17.502*AT21/(240.97+AT21))</f>
        <v>1.9847242491811716</v>
      </c>
      <c r="AV21">
        <f>IF(AS21&lt;&gt;0,(1000-(AR21+U21)/2)/AS21*AL21,0)</f>
        <v>-2.5842055424788737</v>
      </c>
      <c r="AW21">
        <f>U21*AA21/1000</f>
        <v>1.9973070071972907</v>
      </c>
      <c r="AX21">
        <f>(AU21-AW21)</f>
        <v>-1.2582758016119078E-2</v>
      </c>
      <c r="AY21">
        <f>1/(1.6/F21+1.37/N21)</f>
        <v>-1.4861496529116152</v>
      </c>
      <c r="AZ21">
        <f>G21*AA21*0.001</f>
        <v>35.14545218613199</v>
      </c>
      <c r="BA21">
        <f>G21/S21</f>
        <v>1.0124035814683885</v>
      </c>
      <c r="BB21">
        <f>(1-AL21*AA21/AQ21/F21)*100</f>
        <v>222.66634650056645</v>
      </c>
      <c r="BC21">
        <f>(S21-E21/(N21/1.35))</f>
        <v>394.40781676352617</v>
      </c>
      <c r="BD21">
        <f>E21*BB21/100/BC21</f>
        <v>-1.6168576970003443E-2</v>
      </c>
    </row>
    <row r="22" spans="1:56" x14ac:dyDescent="0.25">
      <c r="A22" s="1" t="s">
        <v>1</v>
      </c>
      <c r="B22" s="1" t="s">
        <v>2341</v>
      </c>
      <c r="K22" s="1">
        <v>2.72</v>
      </c>
    </row>
    <row r="23" spans="1:56" x14ac:dyDescent="0.25">
      <c r="A23" s="1" t="s">
        <v>1</v>
      </c>
      <c r="B23" s="1" t="s">
        <v>2340</v>
      </c>
      <c r="K23" s="1">
        <v>2.72</v>
      </c>
    </row>
    <row r="24" spans="1:56" x14ac:dyDescent="0.25">
      <c r="A24" s="1">
        <v>3</v>
      </c>
      <c r="B24" s="1" t="s">
        <v>2339</v>
      </c>
      <c r="C24" s="1">
        <v>679.5000023804605</v>
      </c>
      <c r="D24" s="1">
        <v>0</v>
      </c>
      <c r="E24">
        <f>(R24-S24*(1000-T24)/(1000-U24))*AK24</f>
        <v>-2.4268856602725939</v>
      </c>
      <c r="F24">
        <f>IF(AV24&lt;&gt;0,1/(1/AV24-1/N24),0)</f>
        <v>-1.5842767280790526</v>
      </c>
      <c r="G24">
        <f>((AY24-AL24/2)*S24-E24)/(AY24+AL24/2)</f>
        <v>398.52445437605934</v>
      </c>
      <c r="H24">
        <f>AL24*1000</f>
        <v>25.101605836829645</v>
      </c>
      <c r="I24">
        <f>(AQ24-AW24)</f>
        <v>-0.86520213251382327</v>
      </c>
      <c r="J24">
        <f>(P24+AP24*D24)</f>
        <v>8.2811012268066406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25.698003768920898</v>
      </c>
      <c r="P24" s="1">
        <v>8.2811012268066406</v>
      </c>
      <c r="Q24" s="1">
        <v>25.803762435913086</v>
      </c>
      <c r="R24" s="1">
        <v>400.093505859375</v>
      </c>
      <c r="S24" s="1">
        <v>393.34246826171875</v>
      </c>
      <c r="T24" s="1">
        <v>-2.5810082443058491E-3</v>
      </c>
      <c r="U24" s="1">
        <v>22.247945785522461</v>
      </c>
      <c r="V24" s="1">
        <v>-6.8702776916325092E-3</v>
      </c>
      <c r="W24" s="1">
        <v>59.220874786376953</v>
      </c>
      <c r="X24" s="1">
        <v>300.02597045898438</v>
      </c>
      <c r="Y24" s="1">
        <v>51.224369049072266</v>
      </c>
      <c r="Z24" s="1">
        <v>7.1880302429199219</v>
      </c>
      <c r="AA24" s="1">
        <v>88.225387573242188</v>
      </c>
      <c r="AB24" s="1">
        <v>1.834452748298645</v>
      </c>
      <c r="AC24" s="1">
        <v>-0.64846146106719971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1.1030366560992071</v>
      </c>
      <c r="AL24">
        <f>(U24-T24)/(1000-U24)*AK24</f>
        <v>2.5101605836829646E-2</v>
      </c>
      <c r="AM24">
        <f>(P24+273.15)</f>
        <v>281.43110122680662</v>
      </c>
      <c r="AN24">
        <f>(O24+273.15)</f>
        <v>298.84800376892088</v>
      </c>
      <c r="AO24">
        <f>(Y24*AG24+Z24*AH24)*AI24</f>
        <v>8.1958988646589432</v>
      </c>
      <c r="AP24">
        <f>((AO24+0.00000010773*(AN24^4-AM24^4))-AL24*44100)/(L24*51.4+0.00000043092*AM24^3)</f>
        <v>-7.65242565035207</v>
      </c>
      <c r="AQ24">
        <f>0.61365*EXP(17.502*J24/(240.97+J24))</f>
        <v>1.0976315071223759</v>
      </c>
      <c r="AR24">
        <f>AQ24*1000/AA24</f>
        <v>12.441220575099813</v>
      </c>
      <c r="AS24">
        <f>(AR24-U24)</f>
        <v>-9.8067252104226483</v>
      </c>
      <c r="AT24">
        <f>IF(D24,P24,(O24+P24)/2)</f>
        <v>16.98955249786377</v>
      </c>
      <c r="AU24">
        <f>0.61365*EXP(17.502*AT24/(240.97+AT24))</f>
        <v>1.9432736435445614</v>
      </c>
      <c r="AV24">
        <f>IF(AS24&lt;&gt;0,(1000-(AR24+U24)/2)/AS24*AL24,0)</f>
        <v>-2.5152360667981144</v>
      </c>
      <c r="AW24">
        <f>U24*AA24/1000</f>
        <v>1.9628336396361992</v>
      </c>
      <c r="AX24">
        <f>(AU24-AW24)</f>
        <v>-1.9559996091637721E-2</v>
      </c>
      <c r="AY24">
        <f>1/(1.6/F24+1.37/N24)</f>
        <v>-1.4495754827629133</v>
      </c>
      <c r="AZ24">
        <f>G24*AA24*0.001</f>
        <v>35.159974444742708</v>
      </c>
      <c r="BA24">
        <f>G24/S24</f>
        <v>1.0131742350050355</v>
      </c>
      <c r="BB24">
        <f>(1-AL24*AA24/AQ24/F24)*100</f>
        <v>227.35249946513426</v>
      </c>
      <c r="BC24">
        <f>(S24-E24/(N24/1.35))</f>
        <v>394.10789565750895</v>
      </c>
      <c r="BD24">
        <f>E24*BB24/100/BC24</f>
        <v>-1.4000189462292855E-2</v>
      </c>
    </row>
    <row r="25" spans="1:56" x14ac:dyDescent="0.25">
      <c r="A25" s="1" t="s">
        <v>1</v>
      </c>
      <c r="B25" s="1" t="s">
        <v>2338</v>
      </c>
      <c r="K25" s="1">
        <v>2.72</v>
      </c>
    </row>
    <row r="26" spans="1:56" x14ac:dyDescent="0.25">
      <c r="A26" s="1" t="s">
        <v>1</v>
      </c>
      <c r="B26" s="1" t="s">
        <v>2337</v>
      </c>
      <c r="K26" s="1">
        <v>2.72</v>
      </c>
    </row>
    <row r="27" spans="1:56" x14ac:dyDescent="0.25">
      <c r="A27" s="1">
        <v>4</v>
      </c>
      <c r="B27" s="1" t="s">
        <v>2336</v>
      </c>
      <c r="C27" s="1">
        <v>883.5000023804605</v>
      </c>
      <c r="D27" s="1">
        <v>0</v>
      </c>
      <c r="E27">
        <f>(R27-S27*(1000-T27)/(1000-U27))*AK27</f>
        <v>-1.8821127621960487</v>
      </c>
      <c r="F27">
        <f>IF(AV27&lt;&gt;0,1/(1/AV27-1/N27),0)</f>
        <v>-1.514787434620225</v>
      </c>
      <c r="G27">
        <f>((AY27-AL27/2)*S27-E27)/(AY27+AL27/2)</f>
        <v>398.77353106630073</v>
      </c>
      <c r="H27">
        <f>AL27*1000</f>
        <v>24.978964821677771</v>
      </c>
      <c r="I27">
        <f>(AQ27-AW27)</f>
        <v>-0.92400911869086255</v>
      </c>
      <c r="J27">
        <f>(P27+AP27*D27)</f>
        <v>7.3447666168212891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25.609764099121094</v>
      </c>
      <c r="P27" s="1">
        <v>7.3447666168212891</v>
      </c>
      <c r="Q27" s="1">
        <v>25.724313735961914</v>
      </c>
      <c r="R27" s="1">
        <v>400.07205200195313</v>
      </c>
      <c r="S27" s="1">
        <v>392.88018798828125</v>
      </c>
      <c r="T27" s="1">
        <v>-2.1004845621064305E-4</v>
      </c>
      <c r="U27" s="1">
        <v>22.147405624389648</v>
      </c>
      <c r="V27" s="1">
        <v>-5.6200555991381407E-4</v>
      </c>
      <c r="W27" s="1">
        <v>59.257591247558594</v>
      </c>
      <c r="X27" s="1">
        <v>299.97824096679688</v>
      </c>
      <c r="Y27" s="1">
        <v>100.27324676513672</v>
      </c>
      <c r="Z27" s="1">
        <v>7.1437764167785645</v>
      </c>
      <c r="AA27" s="1">
        <v>88.217811584472656</v>
      </c>
      <c r="AB27" s="1">
        <v>1.7823119163513184</v>
      </c>
      <c r="AC27" s="1">
        <v>-0.64881467819213867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1.1028611800249883</v>
      </c>
      <c r="AL27">
        <f>(U27-T27)/(1000-U27)*AK27</f>
        <v>2.497896482167777E-2</v>
      </c>
      <c r="AM27">
        <f>(P27+273.15)</f>
        <v>280.49476661682127</v>
      </c>
      <c r="AN27">
        <f>(O27+273.15)</f>
        <v>298.75976409912107</v>
      </c>
      <c r="AO27">
        <f>(Y27*AG27+Z27*AH27)*AI27</f>
        <v>16.0437191238168</v>
      </c>
      <c r="AP27">
        <f>((AO27+0.00000010773*(AN27^4-AM27^4))-AL27*44100)/(L27*51.4+0.00000043092*AM27^3)</f>
        <v>-7.481236052304963</v>
      </c>
      <c r="AQ27">
        <f>0.61365*EXP(17.502*J27/(240.97+J27))</f>
        <v>1.0297865377664335</v>
      </c>
      <c r="AR27">
        <f>AQ27*1000/AA27</f>
        <v>11.673226973901579</v>
      </c>
      <c r="AS27">
        <f>(AR27-U27)</f>
        <v>-10.474178650488069</v>
      </c>
      <c r="AT27">
        <f>IF(D27,P27,(O27+P27)/2)</f>
        <v>16.477265357971191</v>
      </c>
      <c r="AU27">
        <f>0.61365*EXP(17.502*AT27/(240.97+AT27))</f>
        <v>1.8810704226987163</v>
      </c>
      <c r="AV27">
        <f>IF(AS27&lt;&gt;0,(1000-(AR27+U27)/2)/AS27*AL27,0)</f>
        <v>-2.3444857535033257</v>
      </c>
      <c r="AW27">
        <f>U27*AA27/1000</f>
        <v>1.953795656457296</v>
      </c>
      <c r="AX27">
        <f>(AU27-AW27)</f>
        <v>-7.2725233758579755E-2</v>
      </c>
      <c r="AY27">
        <f>1/(1.6/F27+1.37/N27)</f>
        <v>-1.3583516743270334</v>
      </c>
      <c r="AZ27">
        <f>G27*AA27*0.001</f>
        <v>35.178928228481773</v>
      </c>
      <c r="BA27">
        <f>G27/S27</f>
        <v>1.0150003569999189</v>
      </c>
      <c r="BB27">
        <f>(1-AL27*AA27/AQ27/F27)*100</f>
        <v>241.26410179694949</v>
      </c>
      <c r="BC27">
        <f>(S27-E27/(N27/1.35))</f>
        <v>393.47379678235581</v>
      </c>
      <c r="BD27">
        <f>E27*BB27/100/BC27</f>
        <v>-1.1540444338736395E-2</v>
      </c>
    </row>
    <row r="28" spans="1:56" x14ac:dyDescent="0.25">
      <c r="A28" s="1" t="s">
        <v>1</v>
      </c>
      <c r="B28" s="1" t="s">
        <v>2335</v>
      </c>
      <c r="K28" s="1">
        <v>2.72</v>
      </c>
    </row>
    <row r="29" spans="1:56" x14ac:dyDescent="0.25">
      <c r="A29" s="1" t="s">
        <v>1</v>
      </c>
      <c r="B29" s="1" t="s">
        <v>2334</v>
      </c>
      <c r="K29" s="1">
        <v>2.72</v>
      </c>
    </row>
    <row r="30" spans="1:56" x14ac:dyDescent="0.25">
      <c r="A30" s="1">
        <v>5</v>
      </c>
      <c r="B30" s="1" t="s">
        <v>2333</v>
      </c>
      <c r="C30" s="1">
        <v>1087.5000023804605</v>
      </c>
      <c r="D30" s="1">
        <v>0</v>
      </c>
      <c r="E30">
        <f>(R30-S30*(1000-T30)/(1000-U30))*AK30</f>
        <v>-1.6807183152539686</v>
      </c>
      <c r="F30">
        <f>IF(AV30&lt;&gt;0,1/(1/AV30-1/N30),0)</f>
        <v>-1.4347257225293395</v>
      </c>
      <c r="G30">
        <f>((AY30-AL30/2)*S30-E30)/(AY30+AL30/2)</f>
        <v>399.1243644423451</v>
      </c>
      <c r="H30">
        <f>AL30*1000</f>
        <v>24.933237307604021</v>
      </c>
      <c r="I30">
        <f>(AQ30-AW30)</f>
        <v>-1.0024484873755097</v>
      </c>
      <c r="J30">
        <f>(P30+AP30*D30)</f>
        <v>6.1361761093139648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25.544845581054688</v>
      </c>
      <c r="P30" s="1">
        <v>6.1361761093139648</v>
      </c>
      <c r="Q30" s="1">
        <v>25.657363891601563</v>
      </c>
      <c r="R30" s="1">
        <v>399.96426391601563</v>
      </c>
      <c r="S30" s="1">
        <v>392.61260986328125</v>
      </c>
      <c r="T30" s="1">
        <v>1.602607881068252E-6</v>
      </c>
      <c r="U30" s="1">
        <v>22.106548309326172</v>
      </c>
      <c r="V30" s="1">
        <v>4.3043964979005978E-6</v>
      </c>
      <c r="W30" s="1">
        <v>59.375316619873047</v>
      </c>
      <c r="X30" s="1">
        <v>299.99789428710938</v>
      </c>
      <c r="Y30" s="1">
        <v>149.8349609375</v>
      </c>
      <c r="Z30" s="1">
        <v>7.2131776809692383</v>
      </c>
      <c r="AA30" s="1">
        <v>88.215827941894531</v>
      </c>
      <c r="AB30" s="1">
        <v>1.8073058128356934</v>
      </c>
      <c r="AC30" s="1">
        <v>-0.65175426006317139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1.1029334348790782</v>
      </c>
      <c r="AL30">
        <f>(U30-T30)/(1000-U30)*AK30</f>
        <v>2.4933237307604019E-2</v>
      </c>
      <c r="AM30">
        <f>(P30+273.15)</f>
        <v>279.28617610931394</v>
      </c>
      <c r="AN30">
        <f>(O30+273.15)</f>
        <v>298.69484558105466</v>
      </c>
      <c r="AO30">
        <f>(Y30*AG30+Z30*AH30)*AI30</f>
        <v>23.973593214148423</v>
      </c>
      <c r="AP30">
        <f>((AO30+0.00000010773*(AN30^4-AM30^4))-AL30*44100)/(L30*51.4+0.00000043092*AM30^3)</f>
        <v>-7.3161970113152197</v>
      </c>
      <c r="AQ30">
        <f>0.61365*EXP(17.502*J30/(240.97+J30))</f>
        <v>0.94769897466918729</v>
      </c>
      <c r="AR30">
        <f>AQ30*1000/AA30</f>
        <v>10.742958455181217</v>
      </c>
      <c r="AS30">
        <f>(AR30-U30)</f>
        <v>-11.363589854144955</v>
      </c>
      <c r="AT30">
        <f>IF(D30,P30,(O30+P30)/2)</f>
        <v>15.840510845184326</v>
      </c>
      <c r="AU30">
        <f>0.61365*EXP(17.502*AT30/(240.97+AT30))</f>
        <v>1.8061955027365226</v>
      </c>
      <c r="AV30">
        <f>IF(AS30&lt;&gt;0,(1000-(AR30+U30)/2)/AS30*AL30,0)</f>
        <v>-2.1580957557052454</v>
      </c>
      <c r="AW30">
        <f>U30*AA30/1000</f>
        <v>1.950147462044697</v>
      </c>
      <c r="AX30">
        <f>(AU30-AW30)</f>
        <v>-0.14395195930817439</v>
      </c>
      <c r="AY30">
        <f>1/(1.6/F30+1.37/N30)</f>
        <v>-1.2576586721895038</v>
      </c>
      <c r="AZ30">
        <f>G30*AA30*0.001</f>
        <v>35.209086261063923</v>
      </c>
      <c r="BA30">
        <f>G30/S30</f>
        <v>1.0165856990210564</v>
      </c>
      <c r="BB30">
        <f>(1-AL30*AA30/AQ30/F30)*100</f>
        <v>261.76549449491341</v>
      </c>
      <c r="BC30">
        <f>(S30-E30/(N30/1.35))</f>
        <v>393.14269987294296</v>
      </c>
      <c r="BD30">
        <f>E30*BB30/100/BC30</f>
        <v>-1.1190696432651517E-2</v>
      </c>
    </row>
    <row r="31" spans="1:56" x14ac:dyDescent="0.25">
      <c r="A31" s="1" t="s">
        <v>1</v>
      </c>
      <c r="B31" s="1" t="s">
        <v>2332</v>
      </c>
      <c r="K31" s="1">
        <v>2.72</v>
      </c>
    </row>
    <row r="32" spans="1:56" x14ac:dyDescent="0.25">
      <c r="A32" s="1" t="s">
        <v>1</v>
      </c>
      <c r="B32" s="1" t="s">
        <v>2331</v>
      </c>
      <c r="K32" s="1">
        <v>2.72</v>
      </c>
    </row>
    <row r="33" spans="1:56" x14ac:dyDescent="0.25">
      <c r="A33" s="1">
        <v>6</v>
      </c>
      <c r="B33" s="1" t="s">
        <v>2330</v>
      </c>
      <c r="C33" s="1">
        <v>1292.5000023804605</v>
      </c>
      <c r="D33" s="1">
        <v>0</v>
      </c>
      <c r="E33">
        <f>(R33-S33*(1000-T33)/(1000-U33))*AK33</f>
        <v>-1.1716886660396486</v>
      </c>
      <c r="F33">
        <f>IF(AV33&lt;&gt;0,1/(1/AV33-1/N33),0)</f>
        <v>-1.3004835179773402</v>
      </c>
      <c r="G33">
        <f>((AY33-AL33/2)*S33-E33)/(AY33+AL33/2)</f>
        <v>400.17956212098846</v>
      </c>
      <c r="H33">
        <f>AL33*1000</f>
        <v>25.09053969294083</v>
      </c>
      <c r="I33">
        <f>(AQ33-AW33)</f>
        <v>-1.1663815823092061</v>
      </c>
      <c r="J33">
        <f>(P33+AP33*D33)</f>
        <v>3.6357669830322266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25.502477645874023</v>
      </c>
      <c r="P33" s="1">
        <v>3.6357669830322266</v>
      </c>
      <c r="Q33" s="1">
        <v>25.609687805175781</v>
      </c>
      <c r="R33" s="1">
        <v>400.05755615234375</v>
      </c>
      <c r="S33" s="1">
        <v>392.19772338867188</v>
      </c>
      <c r="T33" s="1">
        <v>1.058658235706389E-3</v>
      </c>
      <c r="U33" s="1">
        <v>22.244220733642578</v>
      </c>
      <c r="V33" s="1">
        <v>2.8506780508905649E-3</v>
      </c>
      <c r="W33" s="1">
        <v>59.897624969482422</v>
      </c>
      <c r="X33" s="1">
        <v>299.994140625</v>
      </c>
      <c r="Y33" s="1">
        <v>300.51144409179688</v>
      </c>
      <c r="Z33" s="1">
        <v>4.4425258636474609</v>
      </c>
      <c r="AA33" s="1">
        <v>88.218818664550781</v>
      </c>
      <c r="AB33" s="1">
        <v>1.8787795305252075</v>
      </c>
      <c r="AC33" s="1">
        <v>-0.66069209575653076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1.1029196346507351</v>
      </c>
      <c r="AL33">
        <f>(U33-T33)/(1000-U33)*AK33</f>
        <v>2.5090539692940828E-2</v>
      </c>
      <c r="AM33">
        <f>(P33+273.15)</f>
        <v>276.7857669830322</v>
      </c>
      <c r="AN33">
        <f>(O33+273.15)</f>
        <v>298.652477645874</v>
      </c>
      <c r="AO33">
        <f>(Y33*AG33+Z33*AH33)*AI33</f>
        <v>48.081829979974827</v>
      </c>
      <c r="AP33">
        <f>((AO33+0.00000010773*(AN33^4-AM33^4))-AL33*44100)/(L33*51.4+0.00000043092*AM33^3)</f>
        <v>-6.9971204278815273</v>
      </c>
      <c r="AQ33">
        <f>0.61365*EXP(17.502*J33/(240.97+J33))</f>
        <v>0.79597729292624919</v>
      </c>
      <c r="AR33">
        <f>AQ33*1000/AA33</f>
        <v>9.0227607326383197</v>
      </c>
      <c r="AS33">
        <f>(AR33-U33)</f>
        <v>-13.221460001004258</v>
      </c>
      <c r="AT33">
        <f>IF(D33,P33,(O33+P33)/2)</f>
        <v>14.569122314453125</v>
      </c>
      <c r="AU33">
        <f>0.61365*EXP(17.502*AT33/(240.97+AT33))</f>
        <v>1.6644850515829159</v>
      </c>
      <c r="AV33">
        <f>IF(AS33&lt;&gt;0,(1000-(AR33+U33)/2)/AS33*AL33,0)</f>
        <v>-1.8680453574178455</v>
      </c>
      <c r="AW33">
        <f>U33*AA33/1000</f>
        <v>1.9623588752354553</v>
      </c>
      <c r="AX33">
        <f>(AU33-AW33)</f>
        <v>-0.29787382365253934</v>
      </c>
      <c r="AY33">
        <f>1/(1.6/F33+1.37/N33)</f>
        <v>-1.0986062854652106</v>
      </c>
      <c r="AZ33">
        <f>G33*AA33*0.001</f>
        <v>35.303368224010818</v>
      </c>
      <c r="BA33">
        <f>G33/S33</f>
        <v>1.0203515682430582</v>
      </c>
      <c r="BB33">
        <f>(1-AL33*AA33/AQ33/F33)*100</f>
        <v>313.82855926687739</v>
      </c>
      <c r="BC33">
        <f>(S33-E33/(N33/1.35))</f>
        <v>392.56726803554363</v>
      </c>
      <c r="BD33">
        <f>E33*BB33/100/BC33</f>
        <v>-9.3667861768663655E-3</v>
      </c>
    </row>
    <row r="34" spans="1:56" x14ac:dyDescent="0.25">
      <c r="A34" s="1" t="s">
        <v>1</v>
      </c>
      <c r="B34" s="1" t="s">
        <v>2329</v>
      </c>
      <c r="K34" s="1">
        <v>2.72</v>
      </c>
    </row>
    <row r="35" spans="1:56" x14ac:dyDescent="0.25">
      <c r="A35" s="1" t="s">
        <v>1</v>
      </c>
      <c r="B35" s="1" t="s">
        <v>2328</v>
      </c>
      <c r="K35" s="1">
        <v>2.72</v>
      </c>
    </row>
    <row r="36" spans="1:56" x14ac:dyDescent="0.25">
      <c r="A36" s="1">
        <v>7</v>
      </c>
      <c r="B36" s="1" t="s">
        <v>2327</v>
      </c>
      <c r="C36" s="1">
        <v>1497.5000023804605</v>
      </c>
      <c r="D36" s="1">
        <v>0</v>
      </c>
      <c r="E36">
        <f>(R36-S36*(1000-T36)/(1000-U36))*AK36</f>
        <v>-1.1365013970816455</v>
      </c>
      <c r="F36">
        <f>IF(AV36&lt;&gt;0,1/(1/AV36-1/N36),0)</f>
        <v>-1.1698966797546617</v>
      </c>
      <c r="G36">
        <f>((AY36-AL36/2)*S36-E36)/(AY36+AL36/2)</f>
        <v>401.13632516960604</v>
      </c>
      <c r="H36">
        <f>AL36*1000</f>
        <v>25.426076381620458</v>
      </c>
      <c r="I36">
        <f>(AQ36-AW36)</f>
        <v>-1.3726798657694821</v>
      </c>
      <c r="J36">
        <f>(P36+AP36*D36)</f>
        <v>4.3053742498159409E-2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25.484601974487305</v>
      </c>
      <c r="P36" s="1">
        <v>4.3053742498159409E-2</v>
      </c>
      <c r="Q36" s="1">
        <v>25.580768585205078</v>
      </c>
      <c r="R36" s="1">
        <v>399.76803588867188</v>
      </c>
      <c r="S36" s="1">
        <v>391.76712036132813</v>
      </c>
      <c r="T36" s="1">
        <v>5.0481930375099182E-3</v>
      </c>
      <c r="U36" s="1">
        <v>22.538295745849609</v>
      </c>
      <c r="V36" s="1">
        <v>1.3607503846287727E-2</v>
      </c>
      <c r="W36" s="1">
        <v>60.752422332763672</v>
      </c>
      <c r="X36" s="1">
        <v>300.00204467773438</v>
      </c>
      <c r="Y36" s="1">
        <v>500.71658325195313</v>
      </c>
      <c r="Z36" s="1">
        <v>7.1029629707336426</v>
      </c>
      <c r="AA36" s="1">
        <v>88.216583251953125</v>
      </c>
      <c r="AB36" s="1">
        <v>1.9714751243591309</v>
      </c>
      <c r="AC36" s="1">
        <v>-0.67830610275268555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1.1029486936681407</v>
      </c>
      <c r="AL36">
        <f>(U36-T36)/(1000-U36)*AK36</f>
        <v>2.542607638162046E-2</v>
      </c>
      <c r="AM36">
        <f>(P36+273.15)</f>
        <v>273.19305374249814</v>
      </c>
      <c r="AN36">
        <f>(O36+273.15)</f>
        <v>298.63460197448728</v>
      </c>
      <c r="AO36">
        <f>(Y36*AG36+Z36*AH36)*AI36</f>
        <v>80.114651529610455</v>
      </c>
      <c r="AP36">
        <f>((AO36+0.00000010773*(AN36^4-AM36^4))-AL36*44100)/(L36*51.4+0.00000043092*AM36^3)</f>
        <v>-6.6034234518103565</v>
      </c>
      <c r="AQ36">
        <f>0.61365*EXP(17.502*J36/(240.97+J36))</f>
        <v>0.6155715772514011</v>
      </c>
      <c r="AR36">
        <f>AQ36*1000/AA36</f>
        <v>6.9779575966265082</v>
      </c>
      <c r="AS36">
        <f>(AR36-U36)</f>
        <v>-15.560338149223101</v>
      </c>
      <c r="AT36">
        <f>IF(D36,P36,(O36+P36)/2)</f>
        <v>12.763827858492732</v>
      </c>
      <c r="AU36">
        <f>0.61365*EXP(17.502*AT36/(240.97+AT36))</f>
        <v>1.4800711447263872</v>
      </c>
      <c r="AV36">
        <f>IF(AS36&lt;&gt;0,(1000-(AR36+U36)/2)/AS36*AL36,0)</f>
        <v>-1.6099158569300547</v>
      </c>
      <c r="AW36">
        <f>U36*AA36/1000</f>
        <v>1.9882514430208831</v>
      </c>
      <c r="AX36">
        <f>(AU36-AW36)</f>
        <v>-0.50818029829449585</v>
      </c>
      <c r="AY36">
        <f>1/(1.6/F36+1.37/N36)</f>
        <v>-0.95458585553346276</v>
      </c>
      <c r="AZ36">
        <f>G36*AA36*0.001</f>
        <v>35.386876024707092</v>
      </c>
      <c r="BA36">
        <f>G36/S36</f>
        <v>1.0239152402571117</v>
      </c>
      <c r="BB36">
        <f>(1-AL36*AA36/AQ36/F36)*100</f>
        <v>411.46088469975336</v>
      </c>
      <c r="BC36">
        <f>(S36-E36/(N36/1.35))</f>
        <v>392.12556712250864</v>
      </c>
      <c r="BD36">
        <f>E36*BB36/100/BC36</f>
        <v>-1.1925411386389476E-2</v>
      </c>
    </row>
    <row r="37" spans="1:56" x14ac:dyDescent="0.25">
      <c r="A37" s="1" t="s">
        <v>1</v>
      </c>
      <c r="B37" s="1" t="s">
        <v>2326</v>
      </c>
      <c r="K37" s="1">
        <v>2.72</v>
      </c>
    </row>
    <row r="38" spans="1:56" x14ac:dyDescent="0.25">
      <c r="A38" s="1" t="s">
        <v>1</v>
      </c>
      <c r="B38" s="1" t="s">
        <v>2325</v>
      </c>
      <c r="K38" s="1">
        <v>2.72</v>
      </c>
    </row>
    <row r="39" spans="1:56" x14ac:dyDescent="0.25">
      <c r="A39" s="1">
        <v>8</v>
      </c>
      <c r="B39" s="1" t="s">
        <v>2324</v>
      </c>
      <c r="C39" s="1">
        <v>1701.5000023804605</v>
      </c>
      <c r="D39" s="1">
        <v>0</v>
      </c>
      <c r="E39">
        <f>(R39-S39*(1000-T39)/(1000-U39))*AK39</f>
        <v>-0.78282786667100179</v>
      </c>
      <c r="F39">
        <f>IF(AV39&lt;&gt;0,1/(1/AV39-1/N39),0)</f>
        <v>-1.0637901558883096</v>
      </c>
      <c r="G39">
        <f>((AY39-AL39/2)*S39-E39)/(AY39+AL39/2)</f>
        <v>402.71535360098051</v>
      </c>
      <c r="H39">
        <f>AL39*1000</f>
        <v>25.824244916985904</v>
      </c>
      <c r="I39">
        <f>(AQ39-AW39)</f>
        <v>-1.5868834413417809</v>
      </c>
      <c r="J39">
        <f>(P39+AP39*D39)</f>
        <v>-4.7456974983215332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25.498804092407227</v>
      </c>
      <c r="P39" s="1">
        <v>-4.7456974983215332</v>
      </c>
      <c r="Q39" s="1">
        <v>25.580991744995117</v>
      </c>
      <c r="R39" s="1">
        <v>399.95657348632813</v>
      </c>
      <c r="S39" s="1">
        <v>391.50039672851563</v>
      </c>
      <c r="T39" s="1">
        <v>6.873598787933588E-3</v>
      </c>
      <c r="U39" s="1">
        <v>22.883327484130859</v>
      </c>
      <c r="V39" s="1">
        <v>1.8511656671762466E-2</v>
      </c>
      <c r="W39" s="1">
        <v>61.628314971923828</v>
      </c>
      <c r="X39" s="1">
        <v>300.02279663085938</v>
      </c>
      <c r="Y39" s="1">
        <v>750.35577392578125</v>
      </c>
      <c r="Z39" s="1">
        <v>7.1573853492736816</v>
      </c>
      <c r="AA39" s="1">
        <v>88.213523864746094</v>
      </c>
      <c r="AB39" s="1">
        <v>2.038020133972168</v>
      </c>
      <c r="AC39" s="1">
        <v>-0.69637203216552734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1.1030249876134532</v>
      </c>
      <c r="AL39">
        <f>(U39-T39)/(1000-U39)*AK39</f>
        <v>2.5824244916985904E-2</v>
      </c>
      <c r="AM39">
        <f>(P39+273.15)</f>
        <v>268.40430250167844</v>
      </c>
      <c r="AN39">
        <f>(O39+273.15)</f>
        <v>298.6488040924072</v>
      </c>
      <c r="AO39">
        <f>(Y39*AG39+Z39*AH39)*AI39</f>
        <v>120.05692114464364</v>
      </c>
      <c r="AP39">
        <f>((AO39+0.00000010773*(AN39^4-AM39^4))-AL39*44100)/(L39*51.4+0.00000043092*AM39^3)</f>
        <v>-6.0919183602991733</v>
      </c>
      <c r="AQ39">
        <f>0.61365*EXP(17.502*J39/(240.97+J39))</f>
        <v>0.43173551378439684</v>
      </c>
      <c r="AR39">
        <f>AQ39*1000/AA39</f>
        <v>4.8942100357124136</v>
      </c>
      <c r="AS39">
        <f>(AR39-U39)</f>
        <v>-17.989117448418448</v>
      </c>
      <c r="AT39">
        <f>IF(D39,P39,(O39+P39)/2)</f>
        <v>10.376553297042847</v>
      </c>
      <c r="AU39">
        <f>0.61365*EXP(17.502*AT39/(240.97+AT39))</f>
        <v>1.263921752689261</v>
      </c>
      <c r="AV39">
        <f>IF(AS39&lt;&gt;0,(1000-(AR39+U39)/2)/AS39*AL39,0)</f>
        <v>-1.4156101889908539</v>
      </c>
      <c r="AW39">
        <f>U39*AA39/1000</f>
        <v>2.0186189551261777</v>
      </c>
      <c r="AX39">
        <f>(AU39-AW39)</f>
        <v>-0.75469720243691674</v>
      </c>
      <c r="AY39">
        <f>1/(1.6/F39+1.37/N39)</f>
        <v>-0.84460272721186314</v>
      </c>
      <c r="AZ39">
        <f>G39*AA39*0.001</f>
        <v>35.52494045557976</v>
      </c>
      <c r="BA39">
        <f>G39/S39</f>
        <v>1.0286460932509396</v>
      </c>
      <c r="BB39">
        <f>(1-AL39*AA39/AQ39/F39)*100</f>
        <v>596.00843442696828</v>
      </c>
      <c r="BC39">
        <f>(S39-E39/(N39/1.35))</f>
        <v>391.74729665674329</v>
      </c>
      <c r="BD39">
        <f>E39*BB39/100/BC39</f>
        <v>-1.1910025039667519E-2</v>
      </c>
    </row>
    <row r="40" spans="1:56" x14ac:dyDescent="0.25">
      <c r="A40" s="1" t="s">
        <v>1</v>
      </c>
      <c r="B40" s="1" t="s">
        <v>2323</v>
      </c>
      <c r="K40" s="1">
        <v>2.72</v>
      </c>
    </row>
    <row r="41" spans="1:56" x14ac:dyDescent="0.25">
      <c r="A41" s="1" t="s">
        <v>1</v>
      </c>
      <c r="B41" s="1" t="s">
        <v>2322</v>
      </c>
      <c r="K41" s="1">
        <v>2.72</v>
      </c>
    </row>
    <row r="42" spans="1:56" x14ac:dyDescent="0.25">
      <c r="A42" s="1">
        <v>9</v>
      </c>
      <c r="B42" s="1" t="s">
        <v>2321</v>
      </c>
      <c r="C42" s="1">
        <v>1906.5000023804605</v>
      </c>
      <c r="D42" s="1">
        <v>0</v>
      </c>
      <c r="E42">
        <f>(R42-S42*(1000-T42)/(1000-U42))*AK42</f>
        <v>-0.52878348906467731</v>
      </c>
      <c r="F42">
        <f>IF(AV42&lt;&gt;0,1/(1/AV42-1/N42),0)</f>
        <v>-1.0016743030305557</v>
      </c>
      <c r="G42">
        <f>((AY42-AL42/2)*S42-E42)/(AY42+AL42/2)</f>
        <v>403.78982854447645</v>
      </c>
      <c r="H42">
        <f>AL42*1000</f>
        <v>26.100421120749559</v>
      </c>
      <c r="I42">
        <f>(AQ42-AW42)</f>
        <v>-1.7370305006304134</v>
      </c>
      <c r="J42">
        <f>(P42+AP42*D42)</f>
        <v>-9.3590288162231445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25.537782669067383</v>
      </c>
      <c r="P42" s="1">
        <v>-9.3590288162231445</v>
      </c>
      <c r="Q42" s="1">
        <v>25.607074737548828</v>
      </c>
      <c r="R42" s="1">
        <v>399.99111938476563</v>
      </c>
      <c r="S42" s="1">
        <v>391.21371459960938</v>
      </c>
      <c r="T42" s="1">
        <v>9.594273753464222E-3</v>
      </c>
      <c r="U42" s="1">
        <v>23.124135971069336</v>
      </c>
      <c r="V42" s="1">
        <v>2.57753636687994E-2</v>
      </c>
      <c r="W42" s="1">
        <v>62.123828887939453</v>
      </c>
      <c r="X42" s="1">
        <v>300.03402709960938</v>
      </c>
      <c r="Y42" s="1">
        <v>1000.7896728515625</v>
      </c>
      <c r="Z42" s="1">
        <v>7.0879645347595215</v>
      </c>
      <c r="AA42" s="1">
        <v>88.200721740722656</v>
      </c>
      <c r="AB42" s="1">
        <v>2.1726255416870117</v>
      </c>
      <c r="AC42" s="1">
        <v>-0.70723932981491089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1.1030662761015049</v>
      </c>
      <c r="AL42">
        <f>(U42-T42)/(1000-U42)*AK42</f>
        <v>2.6100421120749558E-2</v>
      </c>
      <c r="AM42">
        <f>(P42+273.15)</f>
        <v>263.79097118377683</v>
      </c>
      <c r="AN42">
        <f>(O42+273.15)</f>
        <v>298.68778266906736</v>
      </c>
      <c r="AO42">
        <f>(Y42*AG42+Z42*AH42)*AI42</f>
        <v>160.12634407714722</v>
      </c>
      <c r="AP42">
        <f>((AO42+0.00000010773*(AN42^4-AM42^4))-AL42*44100)/(L42*51.4+0.00000043092*AM42^3)</f>
        <v>-5.5557281524009561</v>
      </c>
      <c r="AQ42">
        <f>0.61365*EXP(17.502*J42/(240.97+J42))</f>
        <v>0.30253498164850873</v>
      </c>
      <c r="AR42">
        <f>AQ42*1000/AA42</f>
        <v>3.4300737644511474</v>
      </c>
      <c r="AS42">
        <f>(AR42-U42)</f>
        <v>-19.694062206618188</v>
      </c>
      <c r="AT42">
        <f>IF(D42,P42,(O42+P42)/2)</f>
        <v>8.0893769264221191</v>
      </c>
      <c r="AU42">
        <f>0.61365*EXP(17.502*AT42/(240.97+AT42))</f>
        <v>1.0834272324416601</v>
      </c>
      <c r="AV42">
        <f>IF(AS42&lt;&gt;0,(1000-(AR42+U42)/2)/AS42*AL42,0)</f>
        <v>-1.3076978645767694</v>
      </c>
      <c r="AW42">
        <f>U42*AA42/1000</f>
        <v>2.0395654822789222</v>
      </c>
      <c r="AX42">
        <f>(AU42-AW42)</f>
        <v>-0.95613824983726214</v>
      </c>
      <c r="AY42">
        <f>1/(1.6/F42+1.37/N42)</f>
        <v>-0.7829270781399349</v>
      </c>
      <c r="AZ42">
        <f>G42*AA42*0.001</f>
        <v>35.614554309185479</v>
      </c>
      <c r="BA42">
        <f>G42/S42</f>
        <v>1.0321464035526928</v>
      </c>
      <c r="BB42">
        <f>(1-AL42*AA42/AQ42/F42)*100</f>
        <v>859.65696194014095</v>
      </c>
      <c r="BC42">
        <f>(S42-E42/(N42/1.35))</f>
        <v>391.38049022303375</v>
      </c>
      <c r="BD42">
        <f>E42*BB42/100/BC42</f>
        <v>-1.1614590381712786E-2</v>
      </c>
    </row>
    <row r="43" spans="1:56" x14ac:dyDescent="0.25">
      <c r="A43" s="1" t="s">
        <v>1</v>
      </c>
      <c r="B43" s="1" t="s">
        <v>2320</v>
      </c>
      <c r="K43" s="1">
        <v>2.72</v>
      </c>
    </row>
    <row r="44" spans="1:56" x14ac:dyDescent="0.25">
      <c r="A44" s="1" t="s">
        <v>1</v>
      </c>
      <c r="B44" s="1" t="s">
        <v>2319</v>
      </c>
      <c r="K44" s="1">
        <v>2.72</v>
      </c>
    </row>
    <row r="45" spans="1:56" x14ac:dyDescent="0.25">
      <c r="A45" s="1">
        <v>10</v>
      </c>
      <c r="B45" s="1" t="s">
        <v>2318</v>
      </c>
      <c r="C45" s="1">
        <v>2111.5000023804605</v>
      </c>
      <c r="D45" s="1">
        <v>0</v>
      </c>
      <c r="E45">
        <f>(R45-S45*(1000-T45)/(1000-U45))*AK45</f>
        <v>-0.497350424798644</v>
      </c>
      <c r="F45">
        <f>IF(AV45&lt;&gt;0,1/(1/AV45-1/N45),0)</f>
        <v>-0.95875844556951151</v>
      </c>
      <c r="G45">
        <f>((AY45-AL45/2)*S45-E45)/(AY45+AL45/2)</f>
        <v>404.5840596370175</v>
      </c>
      <c r="H45">
        <f>AL45*1000</f>
        <v>26.093381844211763</v>
      </c>
      <c r="I45">
        <f>(AQ45-AW45)</f>
        <v>-1.8390407286693355</v>
      </c>
      <c r="J45">
        <f>(P45+AP45*D45)</f>
        <v>-14.495206832885742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25.595893859863281</v>
      </c>
      <c r="P45" s="1">
        <v>-14.495206832885742</v>
      </c>
      <c r="Q45" s="1">
        <v>25.649297714233398</v>
      </c>
      <c r="R45" s="1">
        <v>400.05545043945313</v>
      </c>
      <c r="S45" s="1">
        <v>391.25070190429688</v>
      </c>
      <c r="T45" s="1">
        <v>1.1720579117536545E-2</v>
      </c>
      <c r="U45" s="1">
        <v>23.121326446533203</v>
      </c>
      <c r="V45" s="1">
        <v>3.1377881765365601E-2</v>
      </c>
      <c r="W45" s="1">
        <v>61.899528503417969</v>
      </c>
      <c r="X45" s="1">
        <v>300.01803588867188</v>
      </c>
      <c r="Y45" s="1">
        <v>1250.7449951171875</v>
      </c>
      <c r="Z45" s="1">
        <v>7.318610668182373</v>
      </c>
      <c r="AA45" s="1">
        <v>88.196670532226563</v>
      </c>
      <c r="AB45" s="1">
        <v>1.9747816324234009</v>
      </c>
      <c r="AC45" s="1">
        <v>-0.69281214475631714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1.1030074848848228</v>
      </c>
      <c r="AL45">
        <f>(U45-T45)/(1000-U45)*AK45</f>
        <v>2.6093381844211762E-2</v>
      </c>
      <c r="AM45">
        <f>(P45+273.15)</f>
        <v>258.65479316711424</v>
      </c>
      <c r="AN45">
        <f>(O45+273.15)</f>
        <v>298.74589385986326</v>
      </c>
      <c r="AO45">
        <f>(Y45*AG45+Z45*AH45)*AI45</f>
        <v>200.11919474573733</v>
      </c>
      <c r="AP45">
        <f>((AO45+0.00000010773*(AN45^4-AM45^4))-AL45*44100)/(L45*51.4+0.00000043092*AM45^3)</f>
        <v>-4.8924541097622889</v>
      </c>
      <c r="AQ45">
        <f>0.61365*EXP(17.502*J45/(240.97+J45))</f>
        <v>0.20018328220360998</v>
      </c>
      <c r="AR45">
        <f>AQ45*1000/AA45</f>
        <v>2.2697374061355768</v>
      </c>
      <c r="AS45">
        <f>(AR45-U45)</f>
        <v>-20.851589040397627</v>
      </c>
      <c r="AT45">
        <f>IF(D45,P45,(O45+P45)/2)</f>
        <v>5.5503435134887695</v>
      </c>
      <c r="AU45">
        <f>0.61365*EXP(17.502*AT45/(240.97+AT45))</f>
        <v>0.91003026737569104</v>
      </c>
      <c r="AV45">
        <f>IF(AS45&lt;&gt;0,(1000-(AR45+U45)/2)/AS45*AL45,0)</f>
        <v>-1.2354987637647816</v>
      </c>
      <c r="AW45">
        <f>U45*AA45/1000</f>
        <v>2.0392240108729456</v>
      </c>
      <c r="AX45">
        <f>(AU45-AW45)</f>
        <v>-1.1291937434972545</v>
      </c>
      <c r="AY45">
        <f>1/(1.6/F45+1.37/N45)</f>
        <v>-0.74142312328715543</v>
      </c>
      <c r="AZ45">
        <f>G45*AA45*0.001</f>
        <v>35.682967010396737</v>
      </c>
      <c r="BA45">
        <f>G45/S45</f>
        <v>1.0340788084668588</v>
      </c>
      <c r="BB45">
        <f>(1-AL45*AA45/AQ45/F45)*100</f>
        <v>1299.0728014899171</v>
      </c>
      <c r="BC45">
        <f>(S45-E45/(N45/1.35))</f>
        <v>391.40756369909855</v>
      </c>
      <c r="BD45">
        <f>E45*BB45/100/BC45</f>
        <v>-1.6506947478461893E-2</v>
      </c>
    </row>
    <row r="46" spans="1:56" x14ac:dyDescent="0.25">
      <c r="A46" s="1" t="s">
        <v>1</v>
      </c>
      <c r="B46" s="1" t="s">
        <v>2317</v>
      </c>
      <c r="K46" s="1">
        <v>2.72</v>
      </c>
    </row>
    <row r="47" spans="1:56" x14ac:dyDescent="0.25">
      <c r="A47" s="1" t="s">
        <v>1</v>
      </c>
      <c r="B47" s="1" t="s">
        <v>2316</v>
      </c>
      <c r="K47" s="1">
        <v>2.72</v>
      </c>
    </row>
    <row r="48" spans="1:56" x14ac:dyDescent="0.25">
      <c r="A48" s="1">
        <v>11</v>
      </c>
      <c r="B48" s="1" t="s">
        <v>2315</v>
      </c>
      <c r="C48" s="1">
        <v>2316.5000023804605</v>
      </c>
      <c r="D48" s="1">
        <v>0</v>
      </c>
      <c r="E48">
        <f>(R48-S48*(1000-T48)/(1000-U48))*AK48</f>
        <v>-1.2044154317791735</v>
      </c>
      <c r="F48">
        <f>IF(AV48&lt;&gt;0,1/(1/AV48-1/N48),0)</f>
        <v>-0.92178052442619973</v>
      </c>
      <c r="G48">
        <f>((AY48-AL48/2)*S48-E48)/(AY48+AL48/2)</f>
        <v>404.65217172174391</v>
      </c>
      <c r="H48">
        <f>AL48*1000</f>
        <v>25.572531626036259</v>
      </c>
      <c r="I48">
        <f>(AQ48-AW48)</f>
        <v>-1.8969829010480774</v>
      </c>
      <c r="J48">
        <f>(P48+AP48*D48)</f>
        <v>-22.308979034423828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25.681955337524414</v>
      </c>
      <c r="P48" s="1">
        <v>-22.308979034423828</v>
      </c>
      <c r="Q48" s="1">
        <v>25.713144302368164</v>
      </c>
      <c r="R48" s="1">
        <v>399.93405151367188</v>
      </c>
      <c r="S48" s="1">
        <v>391.937744140625</v>
      </c>
      <c r="T48" s="1">
        <v>1.2703751213848591E-2</v>
      </c>
      <c r="U48" s="1">
        <v>22.675371170043945</v>
      </c>
      <c r="V48" s="1">
        <v>3.3836644142866135E-2</v>
      </c>
      <c r="W48" s="1">
        <v>60.396213531494141</v>
      </c>
      <c r="X48" s="1">
        <v>299.96490478515625</v>
      </c>
      <c r="Y48" s="1">
        <v>1600.8594970703125</v>
      </c>
      <c r="Z48" s="1">
        <v>7.1541352272033691</v>
      </c>
      <c r="AA48" s="1">
        <v>88.196342468261719</v>
      </c>
      <c r="AB48" s="1">
        <v>1.9241026639938354</v>
      </c>
      <c r="AC48" s="1">
        <v>-0.64692723751068115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1.1028121499454271</v>
      </c>
      <c r="AL48">
        <f>(U48-T48)/(1000-U48)*AK48</f>
        <v>2.557253162603626E-2</v>
      </c>
      <c r="AM48">
        <f>(P48+273.15)</f>
        <v>250.84102096557615</v>
      </c>
      <c r="AN48">
        <f>(O48+273.15)</f>
        <v>298.83195533752439</v>
      </c>
      <c r="AO48">
        <f>(Y48*AG48+Z48*AH48)*AI48</f>
        <v>256.1375138061303</v>
      </c>
      <c r="AP48">
        <f>((AO48+0.00000010773*(AN48^4-AM48^4))-AL48*44100)/(L48*51.4+0.00000043092*AM48^3)</f>
        <v>-3.7585371468987279</v>
      </c>
      <c r="AQ48">
        <f>0.61365*EXP(17.502*J48/(240.97+J48))</f>
        <v>0.10290190026006692</v>
      </c>
      <c r="AR48">
        <f>AQ48*1000/AA48</f>
        <v>1.1667365945146437</v>
      </c>
      <c r="AS48">
        <f>(AR48-U48)</f>
        <v>-21.508634575529303</v>
      </c>
      <c r="AT48">
        <f>IF(D48,P48,(O48+P48)/2)</f>
        <v>1.686488151550293</v>
      </c>
      <c r="AU48">
        <f>0.61365*EXP(17.502*AT48/(240.97+AT48))</f>
        <v>0.69302458622669905</v>
      </c>
      <c r="AV48">
        <f>IF(AS48&lt;&gt;0,(1000-(AR48+U48)/2)/AS48*AL48,0)</f>
        <v>-1.1747691379425551</v>
      </c>
      <c r="AW48">
        <f>U48*AA48/1000</f>
        <v>1.9998848013081443</v>
      </c>
      <c r="AX48">
        <f>(AU48-AW48)</f>
        <v>-1.3068602150814452</v>
      </c>
      <c r="AY48">
        <f>1/(1.6/F48+1.37/N48)</f>
        <v>-0.70636250976360671</v>
      </c>
      <c r="AZ48">
        <f>G48*AA48*0.001</f>
        <v>35.68884151769678</v>
      </c>
      <c r="BA48">
        <f>G48/S48</f>
        <v>1.032439916214237</v>
      </c>
      <c r="BB48">
        <f>(1-AL48*AA48/AQ48/F48)*100</f>
        <v>2477.7893454110863</v>
      </c>
      <c r="BC48">
        <f>(S48-E48/(N48/1.35))</f>
        <v>392.31761064298536</v>
      </c>
      <c r="BD48">
        <f>E48*BB48/100/BC48</f>
        <v>-7.6068156089655475E-2</v>
      </c>
    </row>
    <row r="49" spans="1:56" x14ac:dyDescent="0.25">
      <c r="A49" s="1" t="s">
        <v>1</v>
      </c>
      <c r="B49" s="1" t="s">
        <v>2314</v>
      </c>
      <c r="K49" s="1">
        <v>2.72</v>
      </c>
    </row>
    <row r="50" spans="1:56" x14ac:dyDescent="0.25">
      <c r="A50" s="1" t="s">
        <v>1</v>
      </c>
      <c r="B50" s="1" t="s">
        <v>2309</v>
      </c>
      <c r="K50" s="1">
        <v>2.72</v>
      </c>
    </row>
    <row r="51" spans="1:56" x14ac:dyDescent="0.25">
      <c r="A51" s="1">
        <v>12</v>
      </c>
      <c r="B51" s="1" t="s">
        <v>2313</v>
      </c>
      <c r="C51" s="1">
        <v>2520.0000023916364</v>
      </c>
      <c r="D51" s="1">
        <v>0</v>
      </c>
      <c r="E51">
        <f>(R51-S51*(1000-T51)/(1000-U51))*AK51</f>
        <v>-1.5013874973979975</v>
      </c>
      <c r="F51">
        <f>IF(AV51&lt;&gt;0,1/(1/AV51-1/N51),0)</f>
        <v>-0.9165458725110649</v>
      </c>
      <c r="G51">
        <f>((AY51-AL51/2)*S51-E51)/(AY51+AL51/2)</f>
        <v>404.28601741920193</v>
      </c>
      <c r="H51">
        <f>AL51*1000</f>
        <v>23.295077233601521</v>
      </c>
      <c r="I51">
        <f>(AQ51-AW51)</f>
        <v>-1.7424749895870639</v>
      </c>
      <c r="J51">
        <f>(P51+AP51*D51)</f>
        <v>-24.72991943359375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25.80328369140625</v>
      </c>
      <c r="P51" s="1">
        <v>-24.72991943359375</v>
      </c>
      <c r="Q51" s="1">
        <v>25.805875778198242</v>
      </c>
      <c r="R51" s="1">
        <v>400.12680053710938</v>
      </c>
      <c r="S51" s="1">
        <v>393.18447875976563</v>
      </c>
      <c r="T51" s="1">
        <v>1.6642313450574875E-2</v>
      </c>
      <c r="U51" s="1">
        <v>20.697916030883789</v>
      </c>
      <c r="V51" s="1">
        <v>4.4007215648889542E-2</v>
      </c>
      <c r="W51" s="1">
        <v>54.731433868408203</v>
      </c>
      <c r="X51" s="1">
        <v>300.03536987304688</v>
      </c>
      <c r="Y51" s="1">
        <v>2001.380859375</v>
      </c>
      <c r="Z51" s="1">
        <v>6.9824705123901367</v>
      </c>
      <c r="AA51" s="1">
        <v>88.192062377929688</v>
      </c>
      <c r="AB51" s="1">
        <v>1.5323576927185059</v>
      </c>
      <c r="AC51" s="1">
        <v>-0.51894891262054443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1.1030712127685545</v>
      </c>
      <c r="AL51">
        <f>(U51-T51)/(1000-U51)*AK51</f>
        <v>2.3295077233601521E-2</v>
      </c>
      <c r="AM51">
        <f>(P51+273.15)</f>
        <v>248.42008056640623</v>
      </c>
      <c r="AN51">
        <f>(O51+273.15)</f>
        <v>298.95328369140623</v>
      </c>
      <c r="AO51">
        <f>(Y51*AG51+Z51*AH51)*AI51</f>
        <v>320.22093034250429</v>
      </c>
      <c r="AP51">
        <f>((AO51+0.00000010773*(AN51^4-AM51^4))-AL51*44100)/(L51*51.4+0.00000043092*AM51^3)</f>
        <v>-2.2028471779030205</v>
      </c>
      <c r="AQ51">
        <f>0.61365*EXP(17.502*J51/(240.97+J51))</f>
        <v>8.2916912101790058E-2</v>
      </c>
      <c r="AR51">
        <f>AQ51*1000/AA51</f>
        <v>0.94018565691848766</v>
      </c>
      <c r="AS51">
        <f>(AR51-U51)</f>
        <v>-19.757730373965302</v>
      </c>
      <c r="AT51">
        <f>IF(D51,P51,(O51+P51)/2)</f>
        <v>0.53668212890625</v>
      </c>
      <c r="AU51">
        <f>0.61365*EXP(17.502*AT51/(240.97+AT51))</f>
        <v>0.63798713004983454</v>
      </c>
      <c r="AV51">
        <f>IF(AS51&lt;&gt;0,(1000-(AR51+U51)/2)/AS51*AL51,0)</f>
        <v>-1.1662800419101949</v>
      </c>
      <c r="AW51">
        <f>U51*AA51/1000</f>
        <v>1.825391901688854</v>
      </c>
      <c r="AX51">
        <f>(AU51-AW51)</f>
        <v>-1.1874047716390195</v>
      </c>
      <c r="AY51">
        <f>1/(1.6/F51+1.37/N51)</f>
        <v>-0.70145059540793442</v>
      </c>
      <c r="AZ51">
        <f>G51*AA51*0.001</f>
        <v>35.654817666759023</v>
      </c>
      <c r="BA51">
        <f>G51/S51</f>
        <v>1.0282349361664891</v>
      </c>
      <c r="BB51">
        <f>(1-AL51*AA51/AQ51/F51)*100</f>
        <v>2803.3129644518835</v>
      </c>
      <c r="BC51">
        <f>(S51-E51/(N51/1.35))</f>
        <v>393.65800874142792</v>
      </c>
      <c r="BD51">
        <f>E51*BB51/100/BC51</f>
        <v>-0.1069166368436909</v>
      </c>
    </row>
    <row r="52" spans="1:56" x14ac:dyDescent="0.25">
      <c r="A52" s="1" t="s">
        <v>1</v>
      </c>
      <c r="B52" s="1" t="s">
        <v>2312</v>
      </c>
    </row>
    <row r="53" spans="1:56" x14ac:dyDescent="0.25">
      <c r="A53" s="1" t="s">
        <v>1</v>
      </c>
      <c r="B53" s="1" t="s">
        <v>2311</v>
      </c>
    </row>
    <row r="54" spans="1:56" x14ac:dyDescent="0.25">
      <c r="A54" s="1" t="s">
        <v>1</v>
      </c>
      <c r="B54" s="1" t="s">
        <v>2310</v>
      </c>
    </row>
    <row r="55" spans="1:56" x14ac:dyDescent="0.25">
      <c r="A55" s="1" t="s">
        <v>1</v>
      </c>
      <c r="B55" s="1" t="s">
        <v>2309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F53BF-4161-4541-8C59-56642E17549B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2398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2397</v>
      </c>
    </row>
    <row r="12" spans="1:56" x14ac:dyDescent="0.25">
      <c r="A12" s="1" t="s">
        <v>1</v>
      </c>
      <c r="B12" s="1" t="s">
        <v>2396</v>
      </c>
    </row>
    <row r="13" spans="1:56" x14ac:dyDescent="0.25">
      <c r="A13" s="1" t="s">
        <v>1</v>
      </c>
      <c r="B13" s="1" t="s">
        <v>2395</v>
      </c>
    </row>
    <row r="14" spans="1:56" x14ac:dyDescent="0.25">
      <c r="A14" s="1" t="s">
        <v>1</v>
      </c>
      <c r="B14" s="1" t="s">
        <v>2394</v>
      </c>
    </row>
    <row r="15" spans="1:56" x14ac:dyDescent="0.25">
      <c r="A15" s="1" t="s">
        <v>1</v>
      </c>
      <c r="B15" s="1" t="s">
        <v>367</v>
      </c>
    </row>
    <row r="16" spans="1:56" x14ac:dyDescent="0.25">
      <c r="A16" s="1" t="s">
        <v>1</v>
      </c>
      <c r="B16" s="1" t="s">
        <v>2393</v>
      </c>
    </row>
    <row r="17" spans="1:56" x14ac:dyDescent="0.25">
      <c r="A17" s="1" t="s">
        <v>1</v>
      </c>
      <c r="B17" s="1" t="s">
        <v>2392</v>
      </c>
    </row>
    <row r="18" spans="1:56" x14ac:dyDescent="0.25">
      <c r="A18" s="1">
        <v>1</v>
      </c>
      <c r="B18" s="1" t="s">
        <v>2391</v>
      </c>
      <c r="C18" s="1">
        <v>276.50000197812915</v>
      </c>
      <c r="D18" s="1">
        <v>0</v>
      </c>
      <c r="E18">
        <f>(R18-S18*(1000-T18)/(1000-U18))*AK18</f>
        <v>-3.2841763785873024</v>
      </c>
      <c r="F18">
        <f>IF(AV18&lt;&gt;0,1/(1/AV18-1/N18),0)</f>
        <v>2.0068336839025798</v>
      </c>
      <c r="G18">
        <f>((AY18-AL18/2)*S18-E18)/(AY18+AL18/2)</f>
        <v>388.57685362465634</v>
      </c>
      <c r="H18">
        <f>AL18*1000</f>
        <v>22.486775950645349</v>
      </c>
      <c r="I18">
        <f>(AQ18-AW18)</f>
        <v>1.4596547149163541</v>
      </c>
      <c r="J18">
        <f>(P18+AP18*D18)</f>
        <v>25.249601364135742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25.274608612060547</v>
      </c>
      <c r="P18" s="1">
        <v>25.249601364135742</v>
      </c>
      <c r="Q18" s="1">
        <v>25.325954437255859</v>
      </c>
      <c r="R18" s="1">
        <v>400.02835083007813</v>
      </c>
      <c r="S18" s="1">
        <v>394.94699096679688</v>
      </c>
      <c r="T18" s="1">
        <v>4.7521937638521194E-2</v>
      </c>
      <c r="U18" s="1">
        <v>20.053569793701172</v>
      </c>
      <c r="V18" s="1">
        <v>0.12960219383239746</v>
      </c>
      <c r="W18" s="1">
        <v>54.690250396728516</v>
      </c>
      <c r="X18" s="1">
        <v>299.59677124023438</v>
      </c>
      <c r="Y18" s="1">
        <v>0.10995469987392426</v>
      </c>
      <c r="Z18" s="1">
        <v>9.8160743713378906</v>
      </c>
      <c r="AA18" s="1">
        <v>88.146324157714844</v>
      </c>
      <c r="AB18" s="1">
        <v>20.262508392333984</v>
      </c>
      <c r="AC18" s="1">
        <v>-2.1317576989531517E-2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1.1014587177949791</v>
      </c>
      <c r="AL18">
        <f>(U18-T18)/(1000-U18)*AK18</f>
        <v>2.2486775950645348E-2</v>
      </c>
      <c r="AM18">
        <f>(P18+273.15)</f>
        <v>298.39960136413572</v>
      </c>
      <c r="AN18">
        <f>(O18+273.15)</f>
        <v>298.42460861206052</v>
      </c>
      <c r="AO18">
        <f>(Y18*AG18+Z18*AH18)*AI18</f>
        <v>1.7592751586599231E-2</v>
      </c>
      <c r="AP18">
        <f>((AO18+0.00000010773*(AN18^4-AM18^4))-AL18*44100)/(L18*51.4+0.00000043092*AM18^3)</f>
        <v>-8.1624170328622387</v>
      </c>
      <c r="AQ18">
        <f>0.61365*EXP(17.502*J18/(240.97+J18))</f>
        <v>3.2273031784712964</v>
      </c>
      <c r="AR18">
        <f>AQ18*1000/AA18</f>
        <v>36.613020557690866</v>
      </c>
      <c r="AS18">
        <f>(AR18-U18)</f>
        <v>16.559450763989695</v>
      </c>
      <c r="AT18">
        <f>IF(D18,P18,(O18+P18)/2)</f>
        <v>25.262104988098145</v>
      </c>
      <c r="AU18">
        <f>0.61365*EXP(17.502*AT18/(240.97+AT18))</f>
        <v>3.2297052583464358</v>
      </c>
      <c r="AV18">
        <f>IF(AS18&lt;&gt;0,(1000-(AR18+U18)/2)/AS18*AL18,0)</f>
        <v>1.3194671611694022</v>
      </c>
      <c r="AW18">
        <f>U18*AA18/1000</f>
        <v>1.7676484635549423</v>
      </c>
      <c r="AX18">
        <f>(AU18-AW18)</f>
        <v>1.4620567947914935</v>
      </c>
      <c r="AY18">
        <f>1/(1.6/F18+1.37/N18)</f>
        <v>0.86737316596288505</v>
      </c>
      <c r="AZ18">
        <f>G18*AA18*0.001</f>
        <v>34.251621299783871</v>
      </c>
      <c r="BA18">
        <f>G18/S18</f>
        <v>0.98387090549405887</v>
      </c>
      <c r="BB18">
        <f>(1-AL18*AA18/AQ18/F18)*100</f>
        <v>69.395854965361494</v>
      </c>
      <c r="BC18">
        <f>(S18-E18/(N18/1.35))</f>
        <v>396.09789377652999</v>
      </c>
      <c r="BD18">
        <f>E18*BB18/100/BC18</f>
        <v>-5.7538358882991579E-3</v>
      </c>
    </row>
    <row r="19" spans="1:56" x14ac:dyDescent="0.25">
      <c r="A19" s="1" t="s">
        <v>1</v>
      </c>
      <c r="B19" s="1" t="s">
        <v>2390</v>
      </c>
      <c r="K19" s="1">
        <v>2.72</v>
      </c>
    </row>
    <row r="20" spans="1:56" x14ac:dyDescent="0.25">
      <c r="A20" s="1" t="s">
        <v>1</v>
      </c>
      <c r="B20" s="1" t="s">
        <v>2389</v>
      </c>
      <c r="K20" s="1">
        <v>2.72</v>
      </c>
    </row>
    <row r="21" spans="1:56" x14ac:dyDescent="0.25">
      <c r="A21" s="1">
        <v>2</v>
      </c>
      <c r="B21" s="1" t="s">
        <v>2388</v>
      </c>
      <c r="C21" s="1">
        <v>482.50000197812915</v>
      </c>
      <c r="D21" s="1">
        <v>0</v>
      </c>
      <c r="E21">
        <f>(R21-S21*(1000-T21)/(1000-U21))*AK21</f>
        <v>-2.3814026818839245</v>
      </c>
      <c r="F21">
        <f>IF(AV21&lt;&gt;0,1/(1/AV21-1/N21),0)</f>
        <v>1.8241236672121433</v>
      </c>
      <c r="G21">
        <f>((AY21-AL21/2)*S21-E21)/(AY21+AL21/2)</f>
        <v>386.72231323078711</v>
      </c>
      <c r="H21">
        <f>AL21*1000</f>
        <v>21.857263647066727</v>
      </c>
      <c r="I21">
        <f>(AQ21-AW21)</f>
        <v>1.5125179323317606</v>
      </c>
      <c r="J21">
        <f>(P21+AP21*D21)</f>
        <v>25.272342681884766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25.216396331787109</v>
      </c>
      <c r="P21" s="1">
        <v>25.272342681884766</v>
      </c>
      <c r="Q21" s="1">
        <v>25.317880630493164</v>
      </c>
      <c r="R21" s="1">
        <v>399.97100830078125</v>
      </c>
      <c r="S21" s="1">
        <v>394.30899047851563</v>
      </c>
      <c r="T21" s="1">
        <v>4.9775507301092148E-2</v>
      </c>
      <c r="U21" s="1">
        <v>19.504673004150391</v>
      </c>
      <c r="V21" s="1">
        <v>0.13621050119400024</v>
      </c>
      <c r="W21" s="1">
        <v>53.374469757080078</v>
      </c>
      <c r="X21" s="1">
        <v>299.62722778320313</v>
      </c>
      <c r="Y21" s="1">
        <v>25.246702194213867</v>
      </c>
      <c r="Z21" s="1">
        <v>9.7140541076660156</v>
      </c>
      <c r="AA21" s="1">
        <v>88.14068603515625</v>
      </c>
      <c r="AB21" s="1">
        <v>20.194629669189453</v>
      </c>
      <c r="AC21" s="1">
        <v>-1.2782477773725986E-2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1.1015706903794229</v>
      </c>
      <c r="AL21">
        <f>(U21-T21)/(1000-U21)*AK21</f>
        <v>2.1857263647066728E-2</v>
      </c>
      <c r="AM21">
        <f>(P21+273.15)</f>
        <v>298.42234268188474</v>
      </c>
      <c r="AN21">
        <f>(O21+273.15)</f>
        <v>298.36639633178709</v>
      </c>
      <c r="AO21">
        <f>(Y21*AG21+Z21*AH21)*AI21</f>
        <v>4.0394722607849758</v>
      </c>
      <c r="AP21">
        <f>((AO21+0.00000010773*(AN21^4-AM21^4))-AL21*44100)/(L21*51.4+0.00000043092*AM21^3)</f>
        <v>-7.9081887724366631</v>
      </c>
      <c r="AQ21">
        <f>0.61365*EXP(17.502*J21/(240.97+J21))</f>
        <v>3.2316731918089681</v>
      </c>
      <c r="AR21">
        <f>AQ21*1000/AA21</f>
        <v>36.664942572831421</v>
      </c>
      <c r="AS21">
        <f>(AR21-U21)</f>
        <v>17.160269568681031</v>
      </c>
      <c r="AT21">
        <f>IF(D21,P21,(O21+P21)/2)</f>
        <v>25.244369506835938</v>
      </c>
      <c r="AU21">
        <f>0.61365*EXP(17.502*AT21/(240.97+AT21))</f>
        <v>3.2262985460595117</v>
      </c>
      <c r="AV21">
        <f>IF(AS21&lt;&gt;0,(1000-(AR21+U21)/2)/AS21*AL21,0)</f>
        <v>1.2379413105215744</v>
      </c>
      <c r="AW21">
        <f>U21*AA21/1000</f>
        <v>1.7191552594772075</v>
      </c>
      <c r="AX21">
        <f>(AU21-AW21)</f>
        <v>1.5071432865823042</v>
      </c>
      <c r="AY21">
        <f>1/(1.6/F21+1.37/N21)</f>
        <v>0.81118527624882109</v>
      </c>
      <c r="AZ21">
        <f>G21*AA21*0.001</f>
        <v>34.085969993264158</v>
      </c>
      <c r="BA21">
        <f>G21/S21</f>
        <v>0.98075956310678669</v>
      </c>
      <c r="BB21">
        <f>(1-AL21*AA21/AQ21/F21)*100</f>
        <v>67.319363713675969</v>
      </c>
      <c r="BC21">
        <f>(S21-E21/(N21/1.35))</f>
        <v>395.14352636262822</v>
      </c>
      <c r="BD21">
        <f>E21*BB21/100/BC21</f>
        <v>-4.0571210862592908E-3</v>
      </c>
    </row>
    <row r="22" spans="1:56" x14ac:dyDescent="0.25">
      <c r="A22" s="1" t="s">
        <v>1</v>
      </c>
      <c r="B22" s="1" t="s">
        <v>2387</v>
      </c>
      <c r="K22" s="1">
        <v>2.72</v>
      </c>
    </row>
    <row r="23" spans="1:56" x14ac:dyDescent="0.25">
      <c r="A23" s="1" t="s">
        <v>1</v>
      </c>
      <c r="B23" s="1" t="s">
        <v>2386</v>
      </c>
      <c r="K23" s="1">
        <v>2.72</v>
      </c>
    </row>
    <row r="24" spans="1:56" x14ac:dyDescent="0.25">
      <c r="A24" s="1">
        <v>3</v>
      </c>
      <c r="B24" s="1" t="s">
        <v>2385</v>
      </c>
      <c r="C24" s="1">
        <v>688.50000197812915</v>
      </c>
      <c r="D24" s="1">
        <v>0</v>
      </c>
      <c r="E24">
        <f>(R24-S24*(1000-T24)/(1000-U24))*AK24</f>
        <v>-1.8730924319180682</v>
      </c>
      <c r="F24">
        <f>IF(AV24&lt;&gt;0,1/(1/AV24-1/N24),0)</f>
        <v>1.7398715901152544</v>
      </c>
      <c r="G24">
        <f>((AY24-AL24/2)*S24-E24)/(AY24+AL24/2)</f>
        <v>385.74415158705733</v>
      </c>
      <c r="H24">
        <f>AL24*1000</f>
        <v>21.422808253253905</v>
      </c>
      <c r="I24">
        <f>(AQ24-AW24)</f>
        <v>1.531691736866196</v>
      </c>
      <c r="J24">
        <f>(P24+AP24*D24)</f>
        <v>25.199666976928711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25.119348526000977</v>
      </c>
      <c r="P24" s="1">
        <v>25.199666976928711</v>
      </c>
      <c r="Q24" s="1">
        <v>25.245658874511719</v>
      </c>
      <c r="R24" s="1">
        <v>399.96807861328125</v>
      </c>
      <c r="S24" s="1">
        <v>394.006591796875</v>
      </c>
      <c r="T24" s="1">
        <v>5.4013632237911224E-2</v>
      </c>
      <c r="U24" s="1">
        <v>19.127691268920898</v>
      </c>
      <c r="V24" s="1">
        <v>0.14867408573627472</v>
      </c>
      <c r="W24" s="1">
        <v>52.649524688720703</v>
      </c>
      <c r="X24" s="1">
        <v>299.65625</v>
      </c>
      <c r="Y24" s="1">
        <v>49.986217498779297</v>
      </c>
      <c r="Z24" s="1">
        <v>10.171090126037598</v>
      </c>
      <c r="AA24" s="1">
        <v>88.146240234375</v>
      </c>
      <c r="AB24" s="1">
        <v>20.151342391967773</v>
      </c>
      <c r="AC24" s="1">
        <v>-1.0595797561109066E-2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1.1016773897058822</v>
      </c>
      <c r="AL24">
        <f>(U24-T24)/(1000-U24)*AK24</f>
        <v>2.1422808253253905E-2</v>
      </c>
      <c r="AM24">
        <f>(P24+273.15)</f>
        <v>298.34966697692869</v>
      </c>
      <c r="AN24">
        <f>(O24+273.15)</f>
        <v>298.26934852600095</v>
      </c>
      <c r="AO24">
        <f>(Y24*AG24+Z24*AH24)*AI24</f>
        <v>7.9977946210400432</v>
      </c>
      <c r="AP24">
        <f>((AO24+0.00000010773*(AN24^4-AM24^4))-AL24*44100)/(L24*51.4+0.00000043092*AM24^3)</f>
        <v>-7.7206743930831117</v>
      </c>
      <c r="AQ24">
        <f>0.61365*EXP(17.502*J24/(240.97+J24))</f>
        <v>3.2177258065854546</v>
      </c>
      <c r="AR24">
        <f>AQ24*1000/AA24</f>
        <v>36.504402207396879</v>
      </c>
      <c r="AS24">
        <f>(AR24-U24)</f>
        <v>17.376710938475981</v>
      </c>
      <c r="AT24">
        <f>IF(D24,P24,(O24+P24)/2)</f>
        <v>25.159507751464844</v>
      </c>
      <c r="AU24">
        <f>0.61365*EXP(17.502*AT24/(240.97+AT24))</f>
        <v>3.2100413293978933</v>
      </c>
      <c r="AV24">
        <f>IF(AS24&lt;&gt;0,(1000-(AR24+U24)/2)/AS24*AL24,0)</f>
        <v>1.1985530801173239</v>
      </c>
      <c r="AW24">
        <f>U24*AA24/1000</f>
        <v>1.6860340697192586</v>
      </c>
      <c r="AX24">
        <f>(AU24-AW24)</f>
        <v>1.5240072596786347</v>
      </c>
      <c r="AY24">
        <f>1/(1.6/F24+1.37/N24)</f>
        <v>0.78416699352406627</v>
      </c>
      <c r="AZ24">
        <f>G24*AA24*0.001</f>
        <v>34.001896654797925</v>
      </c>
      <c r="BA24">
        <f>G24/S24</f>
        <v>0.97902969041168408</v>
      </c>
      <c r="BB24">
        <f>(1-AL24*AA24/AQ24/F24)*100</f>
        <v>66.270184700102391</v>
      </c>
      <c r="BC24">
        <f>(S24-E24/(N24/1.35))</f>
        <v>394.66299604995947</v>
      </c>
      <c r="BD24">
        <f>E24*BB24/100/BC24</f>
        <v>-3.1452196599617613E-3</v>
      </c>
    </row>
    <row r="25" spans="1:56" x14ac:dyDescent="0.25">
      <c r="A25" s="1" t="s">
        <v>1</v>
      </c>
      <c r="B25" s="1" t="s">
        <v>2384</v>
      </c>
      <c r="K25" s="1">
        <v>2.72</v>
      </c>
    </row>
    <row r="26" spans="1:56" x14ac:dyDescent="0.25">
      <c r="A26" s="1" t="s">
        <v>1</v>
      </c>
      <c r="B26" s="1" t="s">
        <v>2383</v>
      </c>
      <c r="K26" s="1">
        <v>2.72</v>
      </c>
    </row>
    <row r="27" spans="1:56" x14ac:dyDescent="0.25">
      <c r="A27" s="1">
        <v>4</v>
      </c>
      <c r="B27" s="1" t="s">
        <v>2382</v>
      </c>
      <c r="C27" s="1">
        <v>893.50000197812915</v>
      </c>
      <c r="D27" s="1">
        <v>0</v>
      </c>
      <c r="E27">
        <f>(R27-S27*(1000-T27)/(1000-U27))*AK27</f>
        <v>-1.4881020447169633</v>
      </c>
      <c r="F27">
        <f>IF(AV27&lt;&gt;0,1/(1/AV27-1/N27),0)</f>
        <v>1.7367534674398868</v>
      </c>
      <c r="G27">
        <f>((AY27-AL27/2)*S27-E27)/(AY27+AL27/2)</f>
        <v>384.94448253065104</v>
      </c>
      <c r="H27">
        <f>AL27*1000</f>
        <v>21.288261116300802</v>
      </c>
      <c r="I27">
        <f>(AQ27-AW27)</f>
        <v>1.5240654937727822</v>
      </c>
      <c r="J27">
        <f>(P27+AP27*D27)</f>
        <v>25.108638763427734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25.03851318359375</v>
      </c>
      <c r="P27" s="1">
        <v>25.108638763427734</v>
      </c>
      <c r="Q27" s="1">
        <v>25.168830871582031</v>
      </c>
      <c r="R27" s="1">
        <v>399.88333129882813</v>
      </c>
      <c r="S27" s="1">
        <v>393.62619018554688</v>
      </c>
      <c r="T27" s="1">
        <v>5.7400979101657867E-2</v>
      </c>
      <c r="U27" s="1">
        <v>19.01844596862793</v>
      </c>
      <c r="V27" s="1">
        <v>0.15874747931957245</v>
      </c>
      <c r="W27" s="1">
        <v>52.597194671630859</v>
      </c>
      <c r="X27" s="1">
        <v>299.57644653320313</v>
      </c>
      <c r="Y27" s="1">
        <v>100.67970275878906</v>
      </c>
      <c r="Z27" s="1">
        <v>9.7678585052490234</v>
      </c>
      <c r="AA27" s="1">
        <v>88.138908386230469</v>
      </c>
      <c r="AB27" s="1">
        <v>20.201194763183594</v>
      </c>
      <c r="AC27" s="1">
        <v>-6.7627895623445511E-3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1.1013839946073642</v>
      </c>
      <c r="AL27">
        <f>(U27-T27)/(1000-U27)*AK27</f>
        <v>2.1288261116300802E-2</v>
      </c>
      <c r="AM27">
        <f>(P27+273.15)</f>
        <v>298.25863876342771</v>
      </c>
      <c r="AN27">
        <f>(O27+273.15)</f>
        <v>298.18851318359373</v>
      </c>
      <c r="AO27">
        <f>(Y27*AG27+Z27*AH27)*AI27</f>
        <v>16.108752081347575</v>
      </c>
      <c r="AP27">
        <f>((AO27+0.00000010773*(AN27^4-AM27^4))-AL27*44100)/(L27*51.4+0.00000043092*AM27^3)</f>
        <v>-7.6047231302562137</v>
      </c>
      <c r="AQ27">
        <f>0.61365*EXP(17.502*J27/(240.97+J27))</f>
        <v>3.2003305606501535</v>
      </c>
      <c r="AR27">
        <f>AQ27*1000/AA27</f>
        <v>36.310077118564884</v>
      </c>
      <c r="AS27">
        <f>(AR27-U27)</f>
        <v>17.291631149936954</v>
      </c>
      <c r="AT27">
        <f>IF(D27,P27,(O27+P27)/2)</f>
        <v>25.073575973510742</v>
      </c>
      <c r="AU27">
        <f>0.61365*EXP(17.502*AT27/(240.97+AT27))</f>
        <v>3.1936521112267324</v>
      </c>
      <c r="AV27">
        <f>IF(AS27&lt;&gt;0,(1000-(AR27+U27)/2)/AS27*AL27,0)</f>
        <v>1.1970725557054549</v>
      </c>
      <c r="AW27">
        <f>U27*AA27/1000</f>
        <v>1.6762650668773713</v>
      </c>
      <c r="AX27">
        <f>(AU27-AW27)</f>
        <v>1.5173870443493611</v>
      </c>
      <c r="AY27">
        <f>1/(1.6/F27+1.37/N27)</f>
        <v>0.78315305176015526</v>
      </c>
      <c r="AZ27">
        <f>G27*AA27*0.001</f>
        <v>33.92858647955395</v>
      </c>
      <c r="BA27">
        <f>G27/S27</f>
        <v>0.97794428350714302</v>
      </c>
      <c r="BB27">
        <f>(1-AL27*AA27/AQ27/F27)*100</f>
        <v>66.242145064689041</v>
      </c>
      <c r="BC27">
        <f>(S27-E27/(N27/1.35))</f>
        <v>394.14767887159945</v>
      </c>
      <c r="BD27">
        <f>E27*BB27/100/BC27</f>
        <v>-2.5009679569701088E-3</v>
      </c>
    </row>
    <row r="28" spans="1:56" x14ac:dyDescent="0.25">
      <c r="A28" s="1" t="s">
        <v>1</v>
      </c>
      <c r="B28" s="1" t="s">
        <v>2381</v>
      </c>
      <c r="K28" s="1">
        <v>2.72</v>
      </c>
    </row>
    <row r="29" spans="1:56" x14ac:dyDescent="0.25">
      <c r="A29" s="1" t="s">
        <v>1</v>
      </c>
      <c r="B29" s="1" t="s">
        <v>2380</v>
      </c>
      <c r="K29" s="1">
        <v>2.72</v>
      </c>
    </row>
    <row r="30" spans="1:56" x14ac:dyDescent="0.25">
      <c r="A30" s="1">
        <v>5</v>
      </c>
      <c r="B30" s="1" t="s">
        <v>2379</v>
      </c>
      <c r="C30" s="1">
        <v>1098.5000019781291</v>
      </c>
      <c r="D30" s="1">
        <v>0</v>
      </c>
      <c r="E30">
        <f>(R30-S30*(1000-T30)/(1000-U30))*AK30</f>
        <v>-1.0071586795509941</v>
      </c>
      <c r="F30">
        <f>IF(AV30&lt;&gt;0,1/(1/AV30-1/N30),0)</f>
        <v>1.7324015379511073</v>
      </c>
      <c r="G30">
        <f>((AY30-AL30/2)*S30-E30)/(AY30+AL30/2)</f>
        <v>384.21305321111595</v>
      </c>
      <c r="H30">
        <f>AL30*1000</f>
        <v>21.196847580231491</v>
      </c>
      <c r="I30">
        <f>(AQ30-AW30)</f>
        <v>1.5202846207463718</v>
      </c>
      <c r="J30">
        <f>(P30+AP30*D30)</f>
        <v>25.052608489990234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24.983833312988281</v>
      </c>
      <c r="P30" s="1">
        <v>25.052608489990234</v>
      </c>
      <c r="Q30" s="1">
        <v>25.114147186279297</v>
      </c>
      <c r="R30" s="1">
        <v>400.12506103515625</v>
      </c>
      <c r="S30" s="1">
        <v>393.4681396484375</v>
      </c>
      <c r="T30" s="1">
        <v>6.2783792614936829E-2</v>
      </c>
      <c r="U30" s="1">
        <v>18.940563201904297</v>
      </c>
      <c r="V30" s="1">
        <v>0.17419886589050293</v>
      </c>
      <c r="W30" s="1">
        <v>52.552169799804688</v>
      </c>
      <c r="X30" s="1">
        <v>299.6295166015625</v>
      </c>
      <c r="Y30" s="1">
        <v>151.43453979492188</v>
      </c>
      <c r="Z30" s="1">
        <v>9.8581972122192383</v>
      </c>
      <c r="AA30" s="1">
        <v>88.137802124023438</v>
      </c>
      <c r="AB30" s="1">
        <v>20.236127853393555</v>
      </c>
      <c r="AC30" s="1">
        <v>-9.1234194114804268E-3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1.1015791051528032</v>
      </c>
      <c r="AL30">
        <f>(U30-T30)/(1000-U30)*AK30</f>
        <v>2.1196847580231493E-2</v>
      </c>
      <c r="AM30">
        <f>(P30+273.15)</f>
        <v>298.20260848999021</v>
      </c>
      <c r="AN30">
        <f>(O30+273.15)</f>
        <v>298.13383331298826</v>
      </c>
      <c r="AO30">
        <f>(Y30*AG30+Z30*AH30)*AI30</f>
        <v>24.229525825615383</v>
      </c>
      <c r="AP30">
        <f>((AO30+0.00000010773*(AN30^4-AM30^4))-AL30*44100)/(L30*51.4+0.00000043092*AM30^3)</f>
        <v>-7.5049224262944723</v>
      </c>
      <c r="AQ30">
        <f>0.61365*EXP(17.502*J30/(240.97+J30))</f>
        <v>3.1896642323533726</v>
      </c>
      <c r="AR30">
        <f>AQ30*1000/AA30</f>
        <v>36.189514095949711</v>
      </c>
      <c r="AS30">
        <f>(AR30-U30)</f>
        <v>17.248950894045414</v>
      </c>
      <c r="AT30">
        <f>IF(D30,P30,(O30+P30)/2)</f>
        <v>25.018220901489258</v>
      </c>
      <c r="AU30">
        <f>0.61365*EXP(17.502*AT30/(240.97+AT30))</f>
        <v>3.183133356878479</v>
      </c>
      <c r="AV30">
        <f>IF(AS30&lt;&gt;0,(1000-(AR30+U30)/2)/AS30*AL30,0)</f>
        <v>1.1950034401548877</v>
      </c>
      <c r="AW30">
        <f>U30*AA30/1000</f>
        <v>1.6693796116070008</v>
      </c>
      <c r="AX30">
        <f>(AU30-AW30)</f>
        <v>1.5137537452714782</v>
      </c>
      <c r="AY30">
        <f>1/(1.6/F30+1.37/N30)</f>
        <v>0.78173620797334809</v>
      </c>
      <c r="AZ30">
        <f>G30*AA30*0.001</f>
        <v>33.863694057388223</v>
      </c>
      <c r="BA30">
        <f>G30/S30</f>
        <v>0.97647818081130799</v>
      </c>
      <c r="BB30">
        <f>(1-AL30*AA30/AQ30/F30)*100</f>
        <v>66.190405321465789</v>
      </c>
      <c r="BC30">
        <f>(S30-E30/(N30/1.35))</f>
        <v>393.82108712156952</v>
      </c>
      <c r="BD30">
        <f>E30*BB30/100/BC30</f>
        <v>-1.692754486809231E-3</v>
      </c>
    </row>
    <row r="31" spans="1:56" x14ac:dyDescent="0.25">
      <c r="A31" s="1" t="s">
        <v>1</v>
      </c>
      <c r="B31" s="1" t="s">
        <v>2378</v>
      </c>
      <c r="K31" s="1">
        <v>2.72</v>
      </c>
    </row>
    <row r="32" spans="1:56" x14ac:dyDescent="0.25">
      <c r="A32" s="1" t="s">
        <v>1</v>
      </c>
      <c r="B32" s="1" t="s">
        <v>2377</v>
      </c>
      <c r="K32" s="1">
        <v>2.72</v>
      </c>
    </row>
    <row r="33" spans="1:56" x14ac:dyDescent="0.25">
      <c r="A33" s="1">
        <v>6</v>
      </c>
      <c r="B33" s="1" t="s">
        <v>2376</v>
      </c>
      <c r="C33" s="1">
        <v>1304.000001989305</v>
      </c>
      <c r="D33" s="1">
        <v>0</v>
      </c>
      <c r="E33">
        <f>(R33-S33*(1000-T33)/(1000-U33))*AK33</f>
        <v>-0.42631686211342834</v>
      </c>
      <c r="F33">
        <f>IF(AV33&lt;&gt;0,1/(1/AV33-1/N33),0)</f>
        <v>1.723569874646163</v>
      </c>
      <c r="G33">
        <f>((AY33-AL33/2)*S33-E33)/(AY33+AL33/2)</f>
        <v>382.89989953357576</v>
      </c>
      <c r="H33">
        <f>AL33*1000</f>
        <v>21.13657902551601</v>
      </c>
      <c r="I33">
        <f>(AQ33-AW33)</f>
        <v>1.5214369063703617</v>
      </c>
      <c r="J33">
        <f>(P33+AP33*D33)</f>
        <v>25.037521362304688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24.954336166381836</v>
      </c>
      <c r="P33" s="1">
        <v>25.037521362304688</v>
      </c>
      <c r="Q33" s="1">
        <v>25.075105667114258</v>
      </c>
      <c r="R33" s="1">
        <v>400.03076171875</v>
      </c>
      <c r="S33" s="1">
        <v>392.87908935546875</v>
      </c>
      <c r="T33" s="1">
        <v>6.8512342870235443E-2</v>
      </c>
      <c r="U33" s="1">
        <v>18.894292831420898</v>
      </c>
      <c r="V33" s="1">
        <v>0.19043460488319397</v>
      </c>
      <c r="W33" s="1">
        <v>52.517940521240234</v>
      </c>
      <c r="X33" s="1">
        <v>299.61697387695313</v>
      </c>
      <c r="Y33" s="1">
        <v>299.7545166015625</v>
      </c>
      <c r="Z33" s="1">
        <v>9.8726091384887695</v>
      </c>
      <c r="AA33" s="1">
        <v>88.14093017578125</v>
      </c>
      <c r="AB33" s="1">
        <v>20.151479721069336</v>
      </c>
      <c r="AC33" s="1">
        <v>-5.7544694282114506E-3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1.1015329921946804</v>
      </c>
      <c r="AL33">
        <f>(U33-T33)/(1000-U33)*AK33</f>
        <v>2.1136579025516009E-2</v>
      </c>
      <c r="AM33">
        <f>(P33+273.15)</f>
        <v>298.18752136230466</v>
      </c>
      <c r="AN33">
        <f>(O33+273.15)</f>
        <v>298.10433616638181</v>
      </c>
      <c r="AO33">
        <f>(Y33*AG33+Z33*AH33)*AI33</f>
        <v>47.960721584244311</v>
      </c>
      <c r="AP33">
        <f>((AO33+0.00000010773*(AN33^4-AM33^4))-AL33*44100)/(L33*51.4+0.00000043092*AM33^3)</f>
        <v>-7.2890647938473538</v>
      </c>
      <c r="AQ33">
        <f>0.61365*EXP(17.502*J33/(240.97+J33))</f>
        <v>3.1867974515453952</v>
      </c>
      <c r="AR33">
        <f>AQ33*1000/AA33</f>
        <v>36.155704792199266</v>
      </c>
      <c r="AS33">
        <f>(AR33-U33)</f>
        <v>17.261411960778368</v>
      </c>
      <c r="AT33">
        <f>IF(D33,P33,(O33+P33)/2)</f>
        <v>24.995928764343262</v>
      </c>
      <c r="AU33">
        <f>0.61365*EXP(17.502*AT33/(240.97+AT33))</f>
        <v>3.1789058897663529</v>
      </c>
      <c r="AV33">
        <f>IF(AS33&lt;&gt;0,(1000-(AR33+U33)/2)/AS33*AL33,0)</f>
        <v>1.1907945166744096</v>
      </c>
      <c r="AW33">
        <f>U33*AA33/1000</f>
        <v>1.6653605451750335</v>
      </c>
      <c r="AX33">
        <f>(AU33-AW33)</f>
        <v>1.5135453445913194</v>
      </c>
      <c r="AY33">
        <f>1/(1.6/F33+1.37/N33)</f>
        <v>0.77885481979000448</v>
      </c>
      <c r="AZ33">
        <f>G33*AA33*0.001</f>
        <v>33.749153309102553</v>
      </c>
      <c r="BA33">
        <f>G33/S33</f>
        <v>0.97459984485744922</v>
      </c>
      <c r="BB33">
        <f>(1-AL33*AA33/AQ33/F33)*100</f>
        <v>66.082098762864149</v>
      </c>
      <c r="BC33">
        <f>(S33-E33/(N33/1.35))</f>
        <v>393.02848732253346</v>
      </c>
      <c r="BD33">
        <f>E33*BB33/100/BC33</f>
        <v>-7.1679061175367194E-4</v>
      </c>
    </row>
    <row r="34" spans="1:56" x14ac:dyDescent="0.25">
      <c r="A34" s="1" t="s">
        <v>1</v>
      </c>
      <c r="B34" s="1" t="s">
        <v>2375</v>
      </c>
      <c r="K34" s="1">
        <v>2.72</v>
      </c>
    </row>
    <row r="35" spans="1:56" x14ac:dyDescent="0.25">
      <c r="A35" s="1" t="s">
        <v>1</v>
      </c>
      <c r="B35" s="1" t="s">
        <v>2374</v>
      </c>
      <c r="K35" s="1">
        <v>2.72</v>
      </c>
    </row>
    <row r="36" spans="1:56" x14ac:dyDescent="0.25">
      <c r="A36" s="1">
        <v>7</v>
      </c>
      <c r="B36" s="1" t="s">
        <v>2373</v>
      </c>
      <c r="C36" s="1">
        <v>1509.000001989305</v>
      </c>
      <c r="D36" s="1">
        <v>0</v>
      </c>
      <c r="E36">
        <f>(R36-S36*(1000-T36)/(1000-U36))*AK36</f>
        <v>-0.26744526473682323</v>
      </c>
      <c r="F36">
        <f>IF(AV36&lt;&gt;0,1/(1/AV36-1/N36),0)</f>
        <v>1.6151560808723888</v>
      </c>
      <c r="G36">
        <f>((AY36-AL36/2)*S36-E36)/(AY36+AL36/2)</f>
        <v>382.47939859854466</v>
      </c>
      <c r="H36">
        <f>AL36*1000</f>
        <v>20.61577198328369</v>
      </c>
      <c r="I36">
        <f>(AQ36-AW36)</f>
        <v>1.5531219960245661</v>
      </c>
      <c r="J36">
        <f>(P36+AP36*D36)</f>
        <v>24.995981216430664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24.946609497070313</v>
      </c>
      <c r="P36" s="1">
        <v>24.995981216430664</v>
      </c>
      <c r="Q36" s="1">
        <v>25.056041717529297</v>
      </c>
      <c r="R36" s="1">
        <v>399.98956298828125</v>
      </c>
      <c r="S36" s="1">
        <v>392.87896728515625</v>
      </c>
      <c r="T36" s="1">
        <v>7.4774555861949921E-2</v>
      </c>
      <c r="U36" s="1">
        <v>18.446239471435547</v>
      </c>
      <c r="V36" s="1">
        <v>0.20792709290981293</v>
      </c>
      <c r="W36" s="1">
        <v>51.293827056884766</v>
      </c>
      <c r="X36" s="1">
        <v>299.59793090820313</v>
      </c>
      <c r="Y36" s="1">
        <v>500.53903198242188</v>
      </c>
      <c r="Z36" s="1">
        <v>10.04673957824707</v>
      </c>
      <c r="AA36" s="1">
        <v>88.136871337890625</v>
      </c>
      <c r="AB36" s="1">
        <v>20.121488571166992</v>
      </c>
      <c r="AC36" s="1">
        <v>1.6923429444432259E-2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1.1014629812801582</v>
      </c>
      <c r="AL36">
        <f>(U36-T36)/(1000-U36)*AK36</f>
        <v>2.0615771983283689E-2</v>
      </c>
      <c r="AM36">
        <f>(P36+273.15)</f>
        <v>298.14598121643064</v>
      </c>
      <c r="AN36">
        <f>(O36+273.15)</f>
        <v>298.09660949707029</v>
      </c>
      <c r="AO36">
        <f>(Y36*AG36+Z36*AH36)*AI36</f>
        <v>80.086243327120428</v>
      </c>
      <c r="AP36">
        <f>((AO36+0.00000010773*(AN36^4-AM36^4))-AL36*44100)/(L36*51.4+0.00000043092*AM36^3)</f>
        <v>-6.8324501450409105</v>
      </c>
      <c r="AQ36">
        <f>0.61365*EXP(17.502*J36/(240.97+J36))</f>
        <v>3.1789158309864005</v>
      </c>
      <c r="AR36">
        <f>AQ36*1000/AA36</f>
        <v>36.067945035164456</v>
      </c>
      <c r="AS36">
        <f>(AR36-U36)</f>
        <v>17.621705563728909</v>
      </c>
      <c r="AT36">
        <f>IF(D36,P36,(O36+P36)/2)</f>
        <v>24.971295356750488</v>
      </c>
      <c r="AU36">
        <f>0.61365*EXP(17.502*AT36/(240.97+AT36))</f>
        <v>3.1742401326357284</v>
      </c>
      <c r="AV36">
        <f>IF(AS36&lt;&gt;0,(1000-(AR36+U36)/2)/AS36*AL36,0)</f>
        <v>1.1380195811317799</v>
      </c>
      <c r="AW36">
        <f>U36*AA36/1000</f>
        <v>1.6257938349618344</v>
      </c>
      <c r="AX36">
        <f>(AU36-AW36)</f>
        <v>1.548446297673894</v>
      </c>
      <c r="AY36">
        <f>1/(1.6/F36+1.37/N36)</f>
        <v>0.74280584188103549</v>
      </c>
      <c r="AZ36">
        <f>G36*AA36*0.001</f>
        <v>33.710537543673716</v>
      </c>
      <c r="BA36">
        <f>G36/S36</f>
        <v>0.97352984111500307</v>
      </c>
      <c r="BB36">
        <f>(1-AL36*AA36/AQ36/F36)*100</f>
        <v>64.611373582558969</v>
      </c>
      <c r="BC36">
        <f>(S36-E36/(N36/1.35))</f>
        <v>392.9726904812191</v>
      </c>
      <c r="BD36">
        <f>E36*BB36/100/BC36</f>
        <v>-4.3972536339960031E-4</v>
      </c>
    </row>
    <row r="37" spans="1:56" x14ac:dyDescent="0.25">
      <c r="A37" s="1" t="s">
        <v>1</v>
      </c>
      <c r="B37" s="1" t="s">
        <v>2372</v>
      </c>
      <c r="K37" s="1">
        <v>2.72</v>
      </c>
    </row>
    <row r="38" spans="1:56" x14ac:dyDescent="0.25">
      <c r="A38" s="1" t="s">
        <v>1</v>
      </c>
      <c r="B38" s="1" t="s">
        <v>2371</v>
      </c>
      <c r="K38" s="1">
        <v>2.72</v>
      </c>
    </row>
    <row r="39" spans="1:56" x14ac:dyDescent="0.25">
      <c r="A39" s="1">
        <v>8</v>
      </c>
      <c r="B39" s="1" t="s">
        <v>2370</v>
      </c>
      <c r="C39" s="1">
        <v>1714.000001989305</v>
      </c>
      <c r="D39" s="1">
        <v>0</v>
      </c>
      <c r="E39">
        <f>(R39-S39*(1000-T39)/(1000-U39))*AK39</f>
        <v>-0.58445896500558214</v>
      </c>
      <c r="F39">
        <f>IF(AV39&lt;&gt;0,1/(1/AV39-1/N39),0)</f>
        <v>1.3980461722780011</v>
      </c>
      <c r="G39">
        <f>((AY39-AL39/2)*S39-E39)/(AY39+AL39/2)</f>
        <v>382.9874971509746</v>
      </c>
      <c r="H39">
        <f>AL39*1000</f>
        <v>19.544443350998463</v>
      </c>
      <c r="I39">
        <f>(AQ39-AW39)</f>
        <v>1.6342840055542804</v>
      </c>
      <c r="J39">
        <f>(P39+AP39*D39)</f>
        <v>24.990169525146484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24.958860397338867</v>
      </c>
      <c r="P39" s="1">
        <v>24.990169525146484</v>
      </c>
      <c r="Q39" s="1">
        <v>25.057083129882813</v>
      </c>
      <c r="R39" s="1">
        <v>399.94400024414063</v>
      </c>
      <c r="S39" s="1">
        <v>393.49331665039063</v>
      </c>
      <c r="T39" s="1">
        <v>8.2247845828533173E-2</v>
      </c>
      <c r="U39" s="1">
        <v>17.513214111328125</v>
      </c>
      <c r="V39" s="1">
        <v>0.22853681445121765</v>
      </c>
      <c r="W39" s="1">
        <v>48.662841796875</v>
      </c>
      <c r="X39" s="1">
        <v>299.63839721679688</v>
      </c>
      <c r="Y39" s="1">
        <v>751.50897216796875</v>
      </c>
      <c r="Z39" s="1">
        <v>10.195991516113281</v>
      </c>
      <c r="AA39" s="1">
        <v>88.13519287109375</v>
      </c>
      <c r="AB39" s="1">
        <v>19.915868759155273</v>
      </c>
      <c r="AC39" s="1">
        <v>4.4510174542665482E-2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1.1016117544735176</v>
      </c>
      <c r="AL39">
        <f>(U39-T39)/(1000-U39)*AK39</f>
        <v>1.9544443350998465E-2</v>
      </c>
      <c r="AM39">
        <f>(P39+273.15)</f>
        <v>298.14016952514646</v>
      </c>
      <c r="AN39">
        <f>(O39+273.15)</f>
        <v>298.10886039733884</v>
      </c>
      <c r="AO39">
        <f>(Y39*AG39+Z39*AH39)*AI39</f>
        <v>120.24143285926948</v>
      </c>
      <c r="AP39">
        <f>((AO39+0.00000010773*(AN39^4-AM39^4))-AL39*44100)/(L39*51.4+0.00000043092*AM39^3)</f>
        <v>-6.1109954943249161</v>
      </c>
      <c r="AQ39">
        <f>0.61365*EXP(17.502*J39/(240.97+J39))</f>
        <v>3.1778145090489454</v>
      </c>
      <c r="AR39">
        <f>AQ39*1000/AA39</f>
        <v>36.056136096471775</v>
      </c>
      <c r="AS39">
        <f>(AR39-U39)</f>
        <v>18.54292198514365</v>
      </c>
      <c r="AT39">
        <f>IF(D39,P39,(O39+P39)/2)</f>
        <v>24.974514961242676</v>
      </c>
      <c r="AU39">
        <f>0.61365*EXP(17.502*AT39/(240.97+AT39))</f>
        <v>3.1748496103543959</v>
      </c>
      <c r="AV39">
        <f>IF(AS39&lt;&gt;0,(1000-(AR39+U39)/2)/AS39*AL39,0)</f>
        <v>1.0257796371572254</v>
      </c>
      <c r="AW39">
        <f>U39*AA39/1000</f>
        <v>1.5435305034946649</v>
      </c>
      <c r="AX39">
        <f>(AU39-AW39)</f>
        <v>1.631319106859731</v>
      </c>
      <c r="AY39">
        <f>1/(1.6/F39+1.37/N39)</f>
        <v>0.66662897402935972</v>
      </c>
      <c r="AZ39">
        <f>G39*AA39*0.001</f>
        <v>33.754676928618615</v>
      </c>
      <c r="BA39">
        <f>G39/S39</f>
        <v>0.97330114882548258</v>
      </c>
      <c r="BB39">
        <f>(1-AL39*AA39/AQ39/F39)*100</f>
        <v>61.227606958318191</v>
      </c>
      <c r="BC39">
        <f>(S39-E39/(N39/1.35))</f>
        <v>393.69813374528974</v>
      </c>
      <c r="BD39">
        <f>E39*BB39/100/BC39</f>
        <v>-9.0894573088779254E-4</v>
      </c>
    </row>
    <row r="40" spans="1:56" x14ac:dyDescent="0.25">
      <c r="A40" s="1" t="s">
        <v>1</v>
      </c>
      <c r="B40" s="1" t="s">
        <v>2369</v>
      </c>
      <c r="K40" s="1">
        <v>2.72</v>
      </c>
    </row>
    <row r="41" spans="1:56" x14ac:dyDescent="0.25">
      <c r="A41" s="1" t="s">
        <v>1</v>
      </c>
      <c r="B41" s="1" t="s">
        <v>2368</v>
      </c>
      <c r="K41" s="1">
        <v>2.72</v>
      </c>
    </row>
    <row r="42" spans="1:56" x14ac:dyDescent="0.25">
      <c r="A42" s="1">
        <v>9</v>
      </c>
      <c r="B42" s="1" t="s">
        <v>2367</v>
      </c>
      <c r="C42" s="1">
        <v>1919.000001989305</v>
      </c>
      <c r="D42" s="1">
        <v>0</v>
      </c>
      <c r="E42">
        <f>(R42-S42*(1000-T42)/(1000-U42))*AK42</f>
        <v>-0.83114118068294196</v>
      </c>
      <c r="F42">
        <f>IF(AV42&lt;&gt;0,1/(1/AV42-1/N42),0)</f>
        <v>1.1418580320579939</v>
      </c>
      <c r="G42">
        <f>((AY42-AL42/2)*S42-E42)/(AY42+AL42/2)</f>
        <v>383.41966087453824</v>
      </c>
      <c r="H42">
        <f>AL42*1000</f>
        <v>17.988161156086775</v>
      </c>
      <c r="I42">
        <f>(AQ42-AW42)</f>
        <v>1.75273340853885</v>
      </c>
      <c r="J42">
        <f>(P42+AP42*D42)</f>
        <v>24.982412338256836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24.982587814331055</v>
      </c>
      <c r="P42" s="1">
        <v>24.982412338256836</v>
      </c>
      <c r="Q42" s="1">
        <v>25.066394805908203</v>
      </c>
      <c r="R42" s="1">
        <v>399.93060302734375</v>
      </c>
      <c r="S42" s="1">
        <v>394.24761962890625</v>
      </c>
      <c r="T42" s="1">
        <v>9.0363003313541412E-2</v>
      </c>
      <c r="U42" s="1">
        <v>16.154985427856445</v>
      </c>
      <c r="V42" s="1">
        <v>0.250693678855896</v>
      </c>
      <c r="W42" s="1">
        <v>44.818706512451172</v>
      </c>
      <c r="X42" s="1">
        <v>299.6483154296875</v>
      </c>
      <c r="Y42" s="1">
        <v>1001.4908447265625</v>
      </c>
      <c r="Z42" s="1">
        <v>10.288811683654785</v>
      </c>
      <c r="AA42" s="1">
        <v>88.122123718261719</v>
      </c>
      <c r="AB42" s="1">
        <v>19.660928726196289</v>
      </c>
      <c r="AC42" s="1">
        <v>8.7361671030521393E-2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1.101648218491498</v>
      </c>
      <c r="AL42">
        <f>(U42-T42)/(1000-U42)*AK42</f>
        <v>1.7988161156086774E-2</v>
      </c>
      <c r="AM42">
        <f>(P42+273.15)</f>
        <v>298.13241233825681</v>
      </c>
      <c r="AN42">
        <f>(O42+273.15)</f>
        <v>298.13258781433103</v>
      </c>
      <c r="AO42">
        <f>(Y42*AG42+Z42*AH42)*AI42</f>
        <v>160.23853157463964</v>
      </c>
      <c r="AP42">
        <f>((AO42+0.00000010773*(AN42^4-AM42^4))-AL42*44100)/(L42*51.4+0.00000043092*AM42^3)</f>
        <v>-5.2134519428249098</v>
      </c>
      <c r="AQ42">
        <f>0.61365*EXP(17.502*J42/(240.97+J42))</f>
        <v>3.176345033079131</v>
      </c>
      <c r="AR42">
        <f>AQ42*1000/AA42</f>
        <v>36.044808035202756</v>
      </c>
      <c r="AS42">
        <f>(AR42-U42)</f>
        <v>19.889822607346311</v>
      </c>
      <c r="AT42">
        <f>IF(D42,P42,(O42+P42)/2)</f>
        <v>24.982500076293945</v>
      </c>
      <c r="AU42">
        <f>0.61365*EXP(17.502*AT42/(240.97+AT42))</f>
        <v>3.1763616503373284</v>
      </c>
      <c r="AV42">
        <f>IF(AS42&lt;&gt;0,(1000-(AR42+U42)/2)/AS42*AL42,0)</f>
        <v>0.88078573415995531</v>
      </c>
      <c r="AW42">
        <f>U42*AA42/1000</f>
        <v>1.423611624540281</v>
      </c>
      <c r="AX42">
        <f>(AU42-AW42)</f>
        <v>1.7527500257970474</v>
      </c>
      <c r="AY42">
        <f>1/(1.6/F42+1.37/N42)</f>
        <v>0.56919878832994442</v>
      </c>
      <c r="AZ42">
        <f>G42*AA42*0.001</f>
        <v>33.787754791600015</v>
      </c>
      <c r="BA42">
        <f>G42/S42</f>
        <v>0.97253513219798249</v>
      </c>
      <c r="BB42">
        <f>(1-AL42*AA42/AQ42/F42)*100</f>
        <v>56.294917771228128</v>
      </c>
      <c r="BC42">
        <f>(S42-E42/(N42/1.35))</f>
        <v>394.53888374199397</v>
      </c>
      <c r="BD42">
        <f>E42*BB42/100/BC42</f>
        <v>-1.1859166827628844E-3</v>
      </c>
    </row>
    <row r="43" spans="1:56" x14ac:dyDescent="0.25">
      <c r="A43" s="1" t="s">
        <v>1</v>
      </c>
      <c r="B43" s="1" t="s">
        <v>2366</v>
      </c>
      <c r="K43" s="1">
        <v>2.72</v>
      </c>
    </row>
    <row r="44" spans="1:56" x14ac:dyDescent="0.25">
      <c r="A44" s="1" t="s">
        <v>1</v>
      </c>
      <c r="B44" s="1" t="s">
        <v>2365</v>
      </c>
      <c r="K44" s="1">
        <v>2.72</v>
      </c>
    </row>
    <row r="45" spans="1:56" x14ac:dyDescent="0.25">
      <c r="A45" s="1">
        <v>10</v>
      </c>
      <c r="B45" s="1" t="s">
        <v>2364</v>
      </c>
      <c r="C45" s="1">
        <v>2123.5000020004809</v>
      </c>
      <c r="D45" s="1">
        <v>0</v>
      </c>
      <c r="E45">
        <f>(R45-S45*(1000-T45)/(1000-U45))*AK45</f>
        <v>-0.77294101378445068</v>
      </c>
      <c r="F45">
        <f>IF(AV45&lt;&gt;0,1/(1/AV45-1/N45),0)</f>
        <v>0.88297616601032902</v>
      </c>
      <c r="G45">
        <f>((AY45-AL45/2)*S45-E45)/(AY45+AL45/2)</f>
        <v>383.08628844567022</v>
      </c>
      <c r="H45">
        <f>AL45*1000</f>
        <v>15.958731218846493</v>
      </c>
      <c r="I45">
        <f>(AQ45-AW45)</f>
        <v>1.9083558805366623</v>
      </c>
      <c r="J45">
        <f>(P45+AP45*D45)</f>
        <v>24.976310729980469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25.03558349609375</v>
      </c>
      <c r="P45" s="1">
        <v>24.976310729980469</v>
      </c>
      <c r="Q45" s="1">
        <v>25.099834442138672</v>
      </c>
      <c r="R45" s="1">
        <v>399.88507080078125</v>
      </c>
      <c r="S45" s="1">
        <v>394.86685180664063</v>
      </c>
      <c r="T45" s="1">
        <v>9.9186450242996216E-2</v>
      </c>
      <c r="U45" s="1">
        <v>14.376330375671387</v>
      </c>
      <c r="V45" s="1">
        <v>0.2742961049079895</v>
      </c>
      <c r="W45" s="1">
        <v>39.757156372070313</v>
      </c>
      <c r="X45" s="1">
        <v>299.66571044921875</v>
      </c>
      <c r="Y45" s="1">
        <v>1251.298095703125</v>
      </c>
      <c r="Z45" s="1">
        <v>10.222145080566406</v>
      </c>
      <c r="AA45" s="1">
        <v>88.119407653808594</v>
      </c>
      <c r="AB45" s="1">
        <v>19.541227340698242</v>
      </c>
      <c r="AC45" s="1">
        <v>0.12055792659521103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1.1017121707691864</v>
      </c>
      <c r="AL45">
        <f>(U45-T45)/(1000-U45)*AK45</f>
        <v>1.5958731218846493E-2</v>
      </c>
      <c r="AM45">
        <f>(P45+273.15)</f>
        <v>298.12631072998045</v>
      </c>
      <c r="AN45">
        <f>(O45+273.15)</f>
        <v>298.18558349609373</v>
      </c>
      <c r="AO45">
        <f>(Y45*AG45+Z45*AH45)*AI45</f>
        <v>200.20769083750929</v>
      </c>
      <c r="AP45">
        <f>((AO45+0.00000010773*(AN45^4-AM45^4))-AL45*44100)/(L45*51.4+0.00000043092*AM45^3)</f>
        <v>-4.1416764282422536</v>
      </c>
      <c r="AQ45">
        <f>0.61365*EXP(17.502*J45/(240.97+J45))</f>
        <v>3.1751895974762805</v>
      </c>
      <c r="AR45">
        <f>AQ45*1000/AA45</f>
        <v>36.032806869861503</v>
      </c>
      <c r="AS45">
        <f>(AR45-U45)</f>
        <v>21.656476494190116</v>
      </c>
      <c r="AT45">
        <f>IF(D45,P45,(O45+P45)/2)</f>
        <v>25.005947113037109</v>
      </c>
      <c r="AU45">
        <f>0.61365*EXP(17.502*AT45/(240.97+AT45))</f>
        <v>3.1808051558219304</v>
      </c>
      <c r="AV45">
        <f>IF(AS45&lt;&gt;0,(1000-(AR45+U45)/2)/AS45*AL45,0)</f>
        <v>0.71833007030863061</v>
      </c>
      <c r="AW45">
        <f>U45*AA45/1000</f>
        <v>1.2668337169396182</v>
      </c>
      <c r="AX45">
        <f>(AU45-AW45)</f>
        <v>1.9139714388823121</v>
      </c>
      <c r="AY45">
        <f>1/(1.6/F45+1.37/N45)</f>
        <v>0.46132186999586916</v>
      </c>
      <c r="AZ45">
        <f>G45*AA45*0.001</f>
        <v>33.757336818128522</v>
      </c>
      <c r="BA45">
        <f>G45/S45</f>
        <v>0.97016573230426761</v>
      </c>
      <c r="BB45">
        <f>(1-AL45*AA45/AQ45/F45)*100</f>
        <v>49.840720977150553</v>
      </c>
      <c r="BC45">
        <f>(S45-E45/(N45/1.35))</f>
        <v>395.13772032342388</v>
      </c>
      <c r="BD45">
        <f>E45*BB45/100/BC45</f>
        <v>-9.7494962941767458E-4</v>
      </c>
    </row>
    <row r="46" spans="1:56" x14ac:dyDescent="0.25">
      <c r="A46" s="1" t="s">
        <v>1</v>
      </c>
      <c r="B46" s="1" t="s">
        <v>2363</v>
      </c>
      <c r="K46" s="1">
        <v>2.72</v>
      </c>
    </row>
    <row r="47" spans="1:56" x14ac:dyDescent="0.25">
      <c r="A47" s="1" t="s">
        <v>1</v>
      </c>
      <c r="B47" s="1" t="s">
        <v>2362</v>
      </c>
      <c r="K47" s="1">
        <v>2.72</v>
      </c>
    </row>
    <row r="48" spans="1:56" x14ac:dyDescent="0.25">
      <c r="A48" s="1">
        <v>11</v>
      </c>
      <c r="B48" s="1" t="s">
        <v>2361</v>
      </c>
      <c r="C48" s="1">
        <v>2327.5000020004809</v>
      </c>
      <c r="D48" s="1">
        <v>0</v>
      </c>
      <c r="E48">
        <f>(R48-S48*(1000-T48)/(1000-U48))*AK48</f>
        <v>-0.64982677283741308</v>
      </c>
      <c r="F48">
        <f>IF(AV48&lt;&gt;0,1/(1/AV48-1/N48),0)</f>
        <v>0.67137738165130945</v>
      </c>
      <c r="G48">
        <f>((AY48-AL48/2)*S48-E48)/(AY48+AL48/2)</f>
        <v>382.76333084720699</v>
      </c>
      <c r="H48">
        <f>AL48*1000</f>
        <v>13.837482579252631</v>
      </c>
      <c r="I48">
        <f>(AQ48-AW48)</f>
        <v>2.080841857944991</v>
      </c>
      <c r="J48">
        <f>(P48+AP48*D48)</f>
        <v>25.022525787353516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25.116481781005859</v>
      </c>
      <c r="P48" s="1">
        <v>25.022525787353516</v>
      </c>
      <c r="Q48" s="1">
        <v>25.158340454101563</v>
      </c>
      <c r="R48" s="1">
        <v>400.11669921875</v>
      </c>
      <c r="S48" s="1">
        <v>395.7353515625</v>
      </c>
      <c r="T48" s="1">
        <v>0.11343288421630859</v>
      </c>
      <c r="U48" s="1">
        <v>12.518315315246582</v>
      </c>
      <c r="V48" s="1">
        <v>0.31218609213829041</v>
      </c>
      <c r="W48" s="1">
        <v>34.452476501464844</v>
      </c>
      <c r="X48" s="1">
        <v>299.61419677734375</v>
      </c>
      <c r="Y48" s="1">
        <v>1599.1575927734375</v>
      </c>
      <c r="Z48" s="1">
        <v>10.16474437713623</v>
      </c>
      <c r="AA48" s="1">
        <v>88.119560241699219</v>
      </c>
      <c r="AB48" s="1">
        <v>19.378641128540039</v>
      </c>
      <c r="AC48" s="1">
        <v>0.1555325984954834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1.1015227822696458</v>
      </c>
      <c r="AL48">
        <f>(U48-T48)/(1000-U48)*AK48</f>
        <v>1.3837482579252632E-2</v>
      </c>
      <c r="AM48">
        <f>(P48+273.15)</f>
        <v>298.17252578735349</v>
      </c>
      <c r="AN48">
        <f>(O48+273.15)</f>
        <v>298.26648178100584</v>
      </c>
      <c r="AO48">
        <f>(Y48*AG48+Z48*AH48)*AI48</f>
        <v>255.86520912471678</v>
      </c>
      <c r="AP48">
        <f>((AO48+0.00000010773*(AN48^4-AM48^4))-AL48*44100)/(L48*51.4+0.00000043092*AM48^3)</f>
        <v>-2.9094824897167348</v>
      </c>
      <c r="AQ48">
        <f>0.61365*EXP(17.502*J48/(240.97+J48))</f>
        <v>3.1839502984914478</v>
      </c>
      <c r="AR48">
        <f>AQ48*1000/AA48</f>
        <v>36.132162822400979</v>
      </c>
      <c r="AS48">
        <f>(AR48-U48)</f>
        <v>23.613847507154397</v>
      </c>
      <c r="AT48">
        <f>IF(D48,P48,(O48+P48)/2)</f>
        <v>25.069503784179688</v>
      </c>
      <c r="AU48">
        <f>0.61365*EXP(17.502*AT48/(240.97+AT48))</f>
        <v>3.1928772665931251</v>
      </c>
      <c r="AV48">
        <f>IF(AS48&lt;&gt;0,(1000-(AR48+U48)/2)/AS48*AL48,0)</f>
        <v>0.57173582167460024</v>
      </c>
      <c r="AW48">
        <f>U48*AA48/1000</f>
        <v>1.1031084405464571</v>
      </c>
      <c r="AX48">
        <f>(AU48-AW48)</f>
        <v>2.0897688260466678</v>
      </c>
      <c r="AY48">
        <f>1/(1.6/F48+1.37/N48)</f>
        <v>0.36512462545534374</v>
      </c>
      <c r="AZ48">
        <f>G48*AA48*0.001</f>
        <v>33.728936390903904</v>
      </c>
      <c r="BA48">
        <f>G48/S48</f>
        <v>0.96722046523244642</v>
      </c>
      <c r="BB48">
        <f>(1-AL48*AA48/AQ48/F48)*100</f>
        <v>42.957779577538055</v>
      </c>
      <c r="BC48">
        <f>(S48-E48/(N48/1.35))</f>
        <v>395.96307607314884</v>
      </c>
      <c r="BD48">
        <f>E48*BB48/100/BC48</f>
        <v>-7.0499288842719118E-4</v>
      </c>
    </row>
    <row r="49" spans="1:56" x14ac:dyDescent="0.25">
      <c r="A49" s="1" t="s">
        <v>1</v>
      </c>
      <c r="B49" s="1" t="s">
        <v>2360</v>
      </c>
      <c r="K49" s="1">
        <v>2.72</v>
      </c>
    </row>
    <row r="50" spans="1:56" x14ac:dyDescent="0.25">
      <c r="A50" s="1" t="s">
        <v>1</v>
      </c>
      <c r="B50" s="1" t="s">
        <v>2359</v>
      </c>
      <c r="K50" s="1">
        <v>2.72</v>
      </c>
    </row>
    <row r="51" spans="1:56" x14ac:dyDescent="0.25">
      <c r="A51" s="1">
        <v>12</v>
      </c>
      <c r="B51" s="1" t="s">
        <v>2358</v>
      </c>
      <c r="C51" s="1">
        <v>2532.5000020004809</v>
      </c>
      <c r="D51" s="1">
        <v>0</v>
      </c>
      <c r="E51">
        <f>(R51-S51*(1000-T51)/(1000-U51))*AK51</f>
        <v>-0.49541428980100932</v>
      </c>
      <c r="F51">
        <f>IF(AV51&lt;&gt;0,1/(1/AV51-1/N51),0)</f>
        <v>0.49695496264982625</v>
      </c>
      <c r="G51">
        <f>((AY51-AL51/2)*S51-E51)/(AY51+AL51/2)</f>
        <v>381.9285150561721</v>
      </c>
      <c r="H51">
        <f>AL51*1000</f>
        <v>11.540040213546607</v>
      </c>
      <c r="I51">
        <f>(AQ51-AW51)</f>
        <v>2.2562220919998923</v>
      </c>
      <c r="J51">
        <f>(P51+AP51*D51)</f>
        <v>25.013620376586914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25.237026214599609</v>
      </c>
      <c r="P51" s="1">
        <v>25.013620376586914</v>
      </c>
      <c r="Q51" s="1">
        <v>25.247713088989258</v>
      </c>
      <c r="R51" s="1">
        <v>399.91238403320313</v>
      </c>
      <c r="S51" s="1">
        <v>396.20965576171875</v>
      </c>
      <c r="T51" s="1">
        <v>0.13877376914024353</v>
      </c>
      <c r="U51" s="1">
        <v>10.509634971618652</v>
      </c>
      <c r="V51" s="1">
        <v>0.3791700005531311</v>
      </c>
      <c r="W51" s="1">
        <v>28.715356826782227</v>
      </c>
      <c r="X51" s="1">
        <v>299.48355102539063</v>
      </c>
      <c r="Y51" s="1">
        <v>1999.427001953125</v>
      </c>
      <c r="Z51" s="1">
        <v>10.37037467956543</v>
      </c>
      <c r="AA51" s="1">
        <v>88.11328125</v>
      </c>
      <c r="AB51" s="1">
        <v>19.075084686279297</v>
      </c>
      <c r="AC51" s="1">
        <v>0.18120737373828888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1.1010424670051122</v>
      </c>
      <c r="AL51">
        <f>(U51-T51)/(1000-U51)*AK51</f>
        <v>1.1540040213546607E-2</v>
      </c>
      <c r="AM51">
        <f>(P51+273.15)</f>
        <v>298.16362037658689</v>
      </c>
      <c r="AN51">
        <f>(O51+273.15)</f>
        <v>298.38702621459959</v>
      </c>
      <c r="AO51">
        <f>(Y51*AG51+Z51*AH51)*AI51</f>
        <v>319.90831316199183</v>
      </c>
      <c r="AP51">
        <f>((AO51+0.00000010773*(AN51^4-AM51^4))-AL51*44100)/(L51*51.4+0.00000043092*AM51^3)</f>
        <v>-1.5355075989098881</v>
      </c>
      <c r="AQ51">
        <f>0.61365*EXP(17.502*J51/(240.97+J51))</f>
        <v>3.1822605140889624</v>
      </c>
      <c r="AR51">
        <f>AQ51*1000/AA51</f>
        <v>36.11556020777472</v>
      </c>
      <c r="AS51">
        <f>(AR51-U51)</f>
        <v>25.605925236156068</v>
      </c>
      <c r="AT51">
        <f>IF(D51,P51,(O51+P51)/2)</f>
        <v>25.125323295593262</v>
      </c>
      <c r="AU51">
        <f>0.61365*EXP(17.502*AT51/(240.97+AT51))</f>
        <v>3.2035127652967295</v>
      </c>
      <c r="AV51">
        <f>IF(AS51&lt;&gt;0,(1000-(AR51+U51)/2)/AS51*AL51,0)</f>
        <v>0.44017202252720738</v>
      </c>
      <c r="AW51">
        <f>U51*AA51/1000</f>
        <v>0.92603842208907006</v>
      </c>
      <c r="AX51">
        <f>(AU51-AW51)</f>
        <v>2.2774743432076594</v>
      </c>
      <c r="AY51">
        <f>1/(1.6/F51+1.37/N51)</f>
        <v>0.27970164877057874</v>
      </c>
      <c r="AZ51">
        <f>G51*AA51*0.001</f>
        <v>33.652974664539357</v>
      </c>
      <c r="BA51">
        <f>G51/S51</f>
        <v>0.96395559649324813</v>
      </c>
      <c r="BB51">
        <f>(1-AL51*AA51/AQ51/F51)*100</f>
        <v>35.70222649220166</v>
      </c>
      <c r="BC51">
        <f>(S51-E51/(N51/1.35))</f>
        <v>396.38326814801792</v>
      </c>
      <c r="BD51">
        <f>E51*BB51/100/BC51</f>
        <v>-4.4621946997379358E-4</v>
      </c>
    </row>
    <row r="52" spans="1:56" x14ac:dyDescent="0.25">
      <c r="A52" s="1" t="s">
        <v>1</v>
      </c>
      <c r="B52" s="1" t="s">
        <v>2357</v>
      </c>
    </row>
    <row r="53" spans="1:56" x14ac:dyDescent="0.25">
      <c r="A53" s="1" t="s">
        <v>1</v>
      </c>
      <c r="B53" s="1" t="s">
        <v>2356</v>
      </c>
    </row>
    <row r="54" spans="1:56" x14ac:dyDescent="0.25">
      <c r="A54" s="1" t="s">
        <v>1</v>
      </c>
      <c r="B54" s="1" t="s">
        <v>2355</v>
      </c>
    </row>
    <row r="55" spans="1:56" x14ac:dyDescent="0.25">
      <c r="A55" s="1" t="s">
        <v>1</v>
      </c>
      <c r="B55" s="1" t="s">
        <v>2354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7633C-D424-467C-B601-62CF8201BCE2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7335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7334</v>
      </c>
    </row>
    <row r="12" spans="1:56" x14ac:dyDescent="0.25">
      <c r="A12" s="1" t="s">
        <v>1</v>
      </c>
      <c r="B12" s="1" t="s">
        <v>7333</v>
      </c>
    </row>
    <row r="13" spans="1:56" x14ac:dyDescent="0.25">
      <c r="A13" s="1" t="s">
        <v>1</v>
      </c>
      <c r="B13" s="1" t="s">
        <v>7332</v>
      </c>
    </row>
    <row r="14" spans="1:56" x14ac:dyDescent="0.25">
      <c r="A14" s="1" t="s">
        <v>1</v>
      </c>
      <c r="B14" s="1" t="s">
        <v>7331</v>
      </c>
    </row>
    <row r="15" spans="1:56" x14ac:dyDescent="0.25">
      <c r="A15" s="1" t="s">
        <v>1</v>
      </c>
      <c r="B15" s="1" t="s">
        <v>7330</v>
      </c>
    </row>
    <row r="16" spans="1:56" x14ac:dyDescent="0.25">
      <c r="A16" s="1" t="s">
        <v>1</v>
      </c>
      <c r="B16" s="1" t="s">
        <v>7329</v>
      </c>
    </row>
    <row r="17" spans="1:56" x14ac:dyDescent="0.25">
      <c r="A17" s="1" t="s">
        <v>1</v>
      </c>
      <c r="B17" s="1" t="s">
        <v>5584</v>
      </c>
    </row>
    <row r="18" spans="1:56" x14ac:dyDescent="0.25">
      <c r="A18" s="1">
        <v>1</v>
      </c>
      <c r="B18" s="1" t="s">
        <v>7328</v>
      </c>
      <c r="C18" s="1">
        <v>270.00000154227018</v>
      </c>
      <c r="D18" s="1">
        <v>0</v>
      </c>
      <c r="E18">
        <f>(R18-S18*(1000-T18)/(1000-U18))*AK18</f>
        <v>-1.2881540187845166</v>
      </c>
      <c r="F18">
        <f>IF(AV18&lt;&gt;0,1/(1/AV18-1/N18),0)</f>
        <v>3.8766681182519402</v>
      </c>
      <c r="G18">
        <f>((AY18-AL18/2)*S18-E18)/(AY18+AL18/2)</f>
        <v>386.58034787802433</v>
      </c>
      <c r="H18">
        <f>AL18*1000</f>
        <v>24.363368610175591</v>
      </c>
      <c r="I18">
        <f>(AQ18-AW18)</f>
        <v>1.0284722449778581</v>
      </c>
      <c r="J18">
        <f>(P18+AP18*D18)</f>
        <v>24.023502349853516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25.288022994995117</v>
      </c>
      <c r="P18" s="1">
        <v>24.023502349853516</v>
      </c>
      <c r="Q18" s="1">
        <v>25.412282943725586</v>
      </c>
      <c r="R18" s="1">
        <v>400.08001708984375</v>
      </c>
      <c r="S18" s="1">
        <v>392.591796875</v>
      </c>
      <c r="T18" s="1">
        <v>0.7529636025428772</v>
      </c>
      <c r="U18" s="1">
        <v>22.303716659545898</v>
      </c>
      <c r="V18" s="1">
        <v>2.0567994117736816</v>
      </c>
      <c r="W18" s="1">
        <v>60.924953460693359</v>
      </c>
      <c r="X18" s="1">
        <v>300.64068603515625</v>
      </c>
      <c r="Y18" s="1">
        <v>-0.10180819779634476</v>
      </c>
      <c r="Z18" s="1">
        <v>7.9083576202392578</v>
      </c>
      <c r="AA18" s="1">
        <v>88.358955383300781</v>
      </c>
      <c r="AB18" s="1">
        <v>17.732526779174805</v>
      </c>
      <c r="AC18" s="1">
        <v>4.407135009765625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1.1052966398351329</v>
      </c>
      <c r="AL18">
        <f>(U18-T18)/(1000-U18)*AK18</f>
        <v>2.436336861017559E-2</v>
      </c>
      <c r="AM18">
        <f>(P18+273.15)</f>
        <v>297.17350234985349</v>
      </c>
      <c r="AN18">
        <f>(O18+273.15)</f>
        <v>298.43802299499509</v>
      </c>
      <c r="AO18">
        <f>(Y18*AG18+Z18*AH18)*AI18</f>
        <v>-1.6289311283320673E-2</v>
      </c>
      <c r="AP18">
        <f>((AO18+0.00000010773*(AN18^4-AM18^4))-AL18*44100)/(L18*51.4+0.00000043092*AM18^3)</f>
        <v>-8.738056864719324</v>
      </c>
      <c r="AQ18">
        <f>0.61365*EXP(17.502*J18/(240.97+J18))</f>
        <v>2.9992053501804565</v>
      </c>
      <c r="AR18">
        <f>AQ18*1000/AA18</f>
        <v>33.943422454123819</v>
      </c>
      <c r="AS18">
        <f>(AR18-U18)</f>
        <v>11.639705794577921</v>
      </c>
      <c r="AT18">
        <f>IF(D18,P18,(O18+P18)/2)</f>
        <v>24.655762672424316</v>
      </c>
      <c r="AU18">
        <f>0.61365*EXP(17.502*AT18/(240.97+AT18))</f>
        <v>3.1150029253939451</v>
      </c>
      <c r="AV18">
        <f>IF(AS18&lt;&gt;0,(1000-(AR18+U18)/2)/AS18*AL18,0)</f>
        <v>2.0342596399179116</v>
      </c>
      <c r="AW18">
        <f>U18*AA18/1000</f>
        <v>1.9707331052025985</v>
      </c>
      <c r="AX18">
        <f>(AU18-AW18)</f>
        <v>1.1442698201913466</v>
      </c>
      <c r="AY18">
        <f>1/(1.6/F18+1.37/N18)</f>
        <v>1.3646418811907084</v>
      </c>
      <c r="AZ18">
        <f>G18*AA18*0.001</f>
        <v>34.157835710215245</v>
      </c>
      <c r="BA18">
        <f>G18/S18</f>
        <v>0.98468778755739084</v>
      </c>
      <c r="BB18">
        <f>(1-AL18*AA18/AQ18/F18)*100</f>
        <v>81.485026957782082</v>
      </c>
      <c r="BC18">
        <f>(S18-E18/(N18/1.35))</f>
        <v>392.99807410186537</v>
      </c>
      <c r="BD18">
        <f>E18*BB18/100/BC18</f>
        <v>-2.6708849702714978E-3</v>
      </c>
    </row>
    <row r="19" spans="1:56" x14ac:dyDescent="0.25">
      <c r="A19" s="1" t="s">
        <v>1</v>
      </c>
      <c r="B19" s="1" t="s">
        <v>7327</v>
      </c>
      <c r="K19" s="1">
        <v>2.72</v>
      </c>
    </row>
    <row r="20" spans="1:56" x14ac:dyDescent="0.25">
      <c r="A20" s="1" t="s">
        <v>1</v>
      </c>
      <c r="B20" s="1" t="s">
        <v>7326</v>
      </c>
      <c r="K20" s="1">
        <v>2.72</v>
      </c>
    </row>
    <row r="21" spans="1:56" x14ac:dyDescent="0.25">
      <c r="A21" s="1">
        <v>2</v>
      </c>
      <c r="B21" s="1" t="s">
        <v>5580</v>
      </c>
      <c r="C21" s="1">
        <v>476.00000154227018</v>
      </c>
      <c r="D21" s="1">
        <v>0</v>
      </c>
      <c r="E21">
        <f>(R21-S21*(1000-T21)/(1000-U21))*AK21</f>
        <v>-0.98288571222762022</v>
      </c>
      <c r="F21">
        <f>IF(AV21&lt;&gt;0,1/(1/AV21-1/N21),0)</f>
        <v>3.7661455862815179</v>
      </c>
      <c r="G21">
        <f>((AY21-AL21/2)*S21-E21)/(AY21+AL21/2)</f>
        <v>386.22585430433503</v>
      </c>
      <c r="H21">
        <f>AL21*1000</f>
        <v>23.960002006443791</v>
      </c>
      <c r="I21">
        <f>(AQ21-AW21)</f>
        <v>1.0272935293146581</v>
      </c>
      <c r="J21">
        <f>(P21+AP21*D21)</f>
        <v>23.841545104980469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25.217710494995117</v>
      </c>
      <c r="P21" s="1">
        <v>23.841545104980469</v>
      </c>
      <c r="Q21" s="1">
        <v>25.392358779907227</v>
      </c>
      <c r="R21" s="1">
        <v>400.0592041015625</v>
      </c>
      <c r="S21" s="1">
        <v>392.4425048828125</v>
      </c>
      <c r="T21" s="1">
        <v>0.75188136100769043</v>
      </c>
      <c r="U21" s="1">
        <v>21.950160980224609</v>
      </c>
      <c r="V21" s="1">
        <v>2.0622406005859375</v>
      </c>
      <c r="W21" s="1">
        <v>60.204326629638672</v>
      </c>
      <c r="X21" s="1">
        <v>300.68801879882813</v>
      </c>
      <c r="Y21" s="1">
        <v>23.796783447265625</v>
      </c>
      <c r="Z21" s="1">
        <v>8.0999765396118164</v>
      </c>
      <c r="AA21" s="1">
        <v>88.349784851074219</v>
      </c>
      <c r="AB21" s="1">
        <v>17.659429550170898</v>
      </c>
      <c r="AC21" s="1">
        <v>4.3774042129516602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1.1054706573486326</v>
      </c>
      <c r="AL21">
        <f>(U21-T21)/(1000-U21)*AK21</f>
        <v>2.3960002006443791E-2</v>
      </c>
      <c r="AM21">
        <f>(P21+273.15)</f>
        <v>296.99154510498045</v>
      </c>
      <c r="AN21">
        <f>(O21+273.15)</f>
        <v>298.36771049499509</v>
      </c>
      <c r="AO21">
        <f>(Y21*AG21+Z21*AH21)*AI21</f>
        <v>3.8074852664585705</v>
      </c>
      <c r="AP21">
        <f>((AO21+0.00000010773*(AN21^4-AM21^4))-AL21*44100)/(L21*51.4+0.00000043092*AM21^3)</f>
        <v>-8.5510585541077511</v>
      </c>
      <c r="AQ21">
        <f>0.61365*EXP(17.502*J21/(240.97+J21))</f>
        <v>2.9665855293639467</v>
      </c>
      <c r="AR21">
        <f>AQ21*1000/AA21</f>
        <v>33.577733487008899</v>
      </c>
      <c r="AS21">
        <f>(AR21-U21)</f>
        <v>11.62757250678429</v>
      </c>
      <c r="AT21">
        <f>IF(D21,P21,(O21+P21)/2)</f>
        <v>24.529627799987793</v>
      </c>
      <c r="AU21">
        <f>0.61365*EXP(17.502*AT21/(240.97+AT21))</f>
        <v>3.0915944441854086</v>
      </c>
      <c r="AV21">
        <f>IF(AS21&lt;&gt;0,(1000-(AR21+U21)/2)/AS21*AL21,0)</f>
        <v>2.0034085155287427</v>
      </c>
      <c r="AW21">
        <f>U21*AA21/1000</f>
        <v>1.9392920000492886</v>
      </c>
      <c r="AX21">
        <f>(AU21-AW21)</f>
        <v>1.15230244413612</v>
      </c>
      <c r="AY21">
        <f>1/(1.6/F21+1.37/N21)</f>
        <v>1.3424531275578759</v>
      </c>
      <c r="AZ21">
        <f>G21*AA21*0.001</f>
        <v>34.122971131710337</v>
      </c>
      <c r="BA21">
        <f>G21/S21</f>
        <v>0.98415907935269697</v>
      </c>
      <c r="BB21">
        <f>(1-AL21*AA21/AQ21/F21)*100</f>
        <v>81.053091053001808</v>
      </c>
      <c r="BC21">
        <f>(S21-E21/(N21/1.35))</f>
        <v>392.75250203817302</v>
      </c>
      <c r="BD21">
        <f>E21*BB21/100/BC21</f>
        <v>-2.0284001938741772E-3</v>
      </c>
    </row>
    <row r="22" spans="1:56" x14ac:dyDescent="0.25">
      <c r="A22" s="1" t="s">
        <v>1</v>
      </c>
      <c r="B22" s="1" t="s">
        <v>7325</v>
      </c>
      <c r="K22" s="1">
        <v>2.72</v>
      </c>
    </row>
    <row r="23" spans="1:56" x14ac:dyDescent="0.25">
      <c r="A23" s="1" t="s">
        <v>1</v>
      </c>
      <c r="B23" s="1" t="s">
        <v>7324</v>
      </c>
      <c r="K23" s="1">
        <v>2.72</v>
      </c>
    </row>
    <row r="24" spans="1:56" x14ac:dyDescent="0.25">
      <c r="A24" s="1">
        <v>3</v>
      </c>
      <c r="B24" s="1" t="s">
        <v>7323</v>
      </c>
      <c r="C24" s="1">
        <v>682.00000154227018</v>
      </c>
      <c r="D24" s="1">
        <v>0</v>
      </c>
      <c r="E24">
        <f>(R24-S24*(1000-T24)/(1000-U24))*AK24</f>
        <v>-0.75744378131982537</v>
      </c>
      <c r="F24">
        <f>IF(AV24&lt;&gt;0,1/(1/AV24-1/N24),0)</f>
        <v>3.6562937660947883</v>
      </c>
      <c r="G24">
        <f>((AY24-AL24/2)*S24-E24)/(AY24+AL24/2)</f>
        <v>386.02029132676097</v>
      </c>
      <c r="H24">
        <f>AL24*1000</f>
        <v>23.594562252223035</v>
      </c>
      <c r="I24">
        <f>(AQ24-AW24)</f>
        <v>1.0280517631688566</v>
      </c>
      <c r="J24">
        <f>(P24+AP24*D24)</f>
        <v>23.689725875854492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25.112836837768555</v>
      </c>
      <c r="P24" s="1">
        <v>23.689725875854492</v>
      </c>
      <c r="Q24" s="1">
        <v>25.313379287719727</v>
      </c>
      <c r="R24" s="1">
        <v>400.0960693359375</v>
      </c>
      <c r="S24" s="1">
        <v>392.404296875</v>
      </c>
      <c r="T24" s="1">
        <v>0.75140750408172607</v>
      </c>
      <c r="U24" s="1">
        <v>21.63762092590332</v>
      </c>
      <c r="V24" s="1">
        <v>2.0737159252166748</v>
      </c>
      <c r="W24" s="1">
        <v>59.714973449707031</v>
      </c>
      <c r="X24" s="1">
        <v>300.6220703125</v>
      </c>
      <c r="Y24" s="1">
        <v>49.79718017578125</v>
      </c>
      <c r="Z24" s="1">
        <v>8.2375564575195313</v>
      </c>
      <c r="AA24" s="1">
        <v>88.344032287597656</v>
      </c>
      <c r="AB24" s="1">
        <v>17.60521125793457</v>
      </c>
      <c r="AC24" s="1">
        <v>4.3478579521179199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1.1052281996783084</v>
      </c>
      <c r="AL24">
        <f>(U24-T24)/(1000-U24)*AK24</f>
        <v>2.3594562252223034E-2</v>
      </c>
      <c r="AM24">
        <f>(P24+273.15)</f>
        <v>296.83972587585447</v>
      </c>
      <c r="AN24">
        <f>(O24+273.15)</f>
        <v>298.26283683776853</v>
      </c>
      <c r="AO24">
        <f>(Y24*AG24+Z24*AH24)*AI24</f>
        <v>7.9675486500364059</v>
      </c>
      <c r="AP24">
        <f>((AO24+0.00000010773*(AN24^4-AM24^4))-AL24*44100)/(L24*51.4+0.00000043092*AM24^3)</f>
        <v>-8.3808622116070239</v>
      </c>
      <c r="AQ24">
        <f>0.61365*EXP(17.502*J24/(240.97+J24))</f>
        <v>2.9396064448736583</v>
      </c>
      <c r="AR24">
        <f>AQ24*1000/AA24</f>
        <v>33.274533307512847</v>
      </c>
      <c r="AS24">
        <f>(AR24-U24)</f>
        <v>11.636912381609527</v>
      </c>
      <c r="AT24">
        <f>IF(D24,P24,(O24+P24)/2)</f>
        <v>24.401281356811523</v>
      </c>
      <c r="AU24">
        <f>0.61365*EXP(17.502*AT24/(240.97+AT24))</f>
        <v>3.0679335063081554</v>
      </c>
      <c r="AV24">
        <f>IF(AS24&lt;&gt;0,(1000-(AR24+U24)/2)/AS24*AL24,0)</f>
        <v>1.9718931774166382</v>
      </c>
      <c r="AW24">
        <f>U24*AA24/1000</f>
        <v>1.9115546817048017</v>
      </c>
      <c r="AX24">
        <f>(AU24-AW24)</f>
        <v>1.1563788246033537</v>
      </c>
      <c r="AY24">
        <f>1/(1.6/F24+1.37/N24)</f>
        <v>1.3198374997493847</v>
      </c>
      <c r="AZ24">
        <f>G24*AA24*0.001</f>
        <v>34.102589080639227</v>
      </c>
      <c r="BA24">
        <f>G24/S24</f>
        <v>0.98373105085984147</v>
      </c>
      <c r="BB24">
        <f>(1-AL24*AA24/AQ24/F24)*100</f>
        <v>80.606380554207064</v>
      </c>
      <c r="BC24">
        <f>(S24-E24/(N24/1.35))</f>
        <v>392.64319079179376</v>
      </c>
      <c r="BD24">
        <f>E24*BB24/100/BC24</f>
        <v>-1.5549690690512667E-3</v>
      </c>
    </row>
    <row r="25" spans="1:56" x14ac:dyDescent="0.25">
      <c r="A25" s="1" t="s">
        <v>1</v>
      </c>
      <c r="B25" s="1" t="s">
        <v>7322</v>
      </c>
      <c r="K25" s="1">
        <v>2.72</v>
      </c>
    </row>
    <row r="26" spans="1:56" x14ac:dyDescent="0.25">
      <c r="A26" s="1" t="s">
        <v>1</v>
      </c>
      <c r="B26" s="1" t="s">
        <v>7321</v>
      </c>
      <c r="K26" s="1">
        <v>2.72</v>
      </c>
    </row>
    <row r="27" spans="1:56" x14ac:dyDescent="0.25">
      <c r="A27" s="1">
        <v>4</v>
      </c>
      <c r="B27" s="1" t="s">
        <v>5435</v>
      </c>
      <c r="C27" s="1">
        <v>888.00000154227018</v>
      </c>
      <c r="D27" s="1">
        <v>0</v>
      </c>
      <c r="E27">
        <f>(R27-S27*(1000-T27)/(1000-U27))*AK27</f>
        <v>-0.48112707686271278</v>
      </c>
      <c r="F27">
        <f>IF(AV27&lt;&gt;0,1/(1/AV27-1/N27),0)</f>
        <v>3.67605838274301</v>
      </c>
      <c r="G27">
        <f>((AY27-AL27/2)*S27-E27)/(AY27+AL27/2)</f>
        <v>385.52704981261417</v>
      </c>
      <c r="H27">
        <f>AL27*1000</f>
        <v>23.508380026640449</v>
      </c>
      <c r="I27">
        <f>(AQ27-AW27)</f>
        <v>1.0214400930135117</v>
      </c>
      <c r="J27">
        <f>(P27+AP27*D27)</f>
        <v>23.61456298828125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25.036924362182617</v>
      </c>
      <c r="P27" s="1">
        <v>23.61456298828125</v>
      </c>
      <c r="Q27" s="1">
        <v>25.242925643920898</v>
      </c>
      <c r="R27" s="1">
        <v>399.97113037109375</v>
      </c>
      <c r="S27" s="1">
        <v>392.06723022460938</v>
      </c>
      <c r="T27" s="1">
        <v>0.75104445219039917</v>
      </c>
      <c r="U27" s="1">
        <v>21.562273025512695</v>
      </c>
      <c r="V27" s="1">
        <v>2.0821011066436768</v>
      </c>
      <c r="W27" s="1">
        <v>59.776527404785156</v>
      </c>
      <c r="X27" s="1">
        <v>300.62637329101563</v>
      </c>
      <c r="Y27" s="1">
        <v>100.26266479492188</v>
      </c>
      <c r="Z27" s="1">
        <v>8.0251913070678711</v>
      </c>
      <c r="AA27" s="1">
        <v>88.343612670898438</v>
      </c>
      <c r="AB27" s="1">
        <v>17.646217346191406</v>
      </c>
      <c r="AC27" s="1">
        <v>4.3371405601501465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1.105244019452263</v>
      </c>
      <c r="AL27">
        <f>(U27-T27)/(1000-U27)*AK27</f>
        <v>2.3508380026640449E-2</v>
      </c>
      <c r="AM27">
        <f>(P27+273.15)</f>
        <v>296.76456298828123</v>
      </c>
      <c r="AN27">
        <f>(O27+273.15)</f>
        <v>298.18692436218259</v>
      </c>
      <c r="AO27">
        <f>(Y27*AG27+Z27*AH27)*AI27</f>
        <v>16.042026008620269</v>
      </c>
      <c r="AP27">
        <f>((AO27+0.00000010773*(AN27^4-AM27^4))-AL27*44100)/(L27*51.4+0.00000043092*AM27^3)</f>
        <v>-8.2837002936941708</v>
      </c>
      <c r="AQ27">
        <f>0.61365*EXP(17.502*J27/(240.97+J27))</f>
        <v>2.9263291894835666</v>
      </c>
      <c r="AR27">
        <f>AQ27*1000/AA27</f>
        <v>33.124400293486509</v>
      </c>
      <c r="AS27">
        <f>(AR27-U27)</f>
        <v>11.562127267973814</v>
      </c>
      <c r="AT27">
        <f>IF(D27,P27,(O27+P27)/2)</f>
        <v>24.325743675231934</v>
      </c>
      <c r="AU27">
        <f>0.61365*EXP(17.502*AT27/(240.97+AT27))</f>
        <v>3.054082102181559</v>
      </c>
      <c r="AV27">
        <f>IF(AS27&lt;&gt;0,(1000-(AR27+U27)/2)/AS27*AL27,0)</f>
        <v>1.9776276412895428</v>
      </c>
      <c r="AW27">
        <f>U27*AA27/1000</f>
        <v>1.9048890964700549</v>
      </c>
      <c r="AX27">
        <f>(AU27-AW27)</f>
        <v>1.1491930057115041</v>
      </c>
      <c r="AY27">
        <f>1/(1.6/F27+1.37/N27)</f>
        <v>1.3239487748816237</v>
      </c>
      <c r="AZ27">
        <f>G27*AA27*0.001</f>
        <v>34.058852362799755</v>
      </c>
      <c r="BA27">
        <f>G27/S27</f>
        <v>0.98331872722887748</v>
      </c>
      <c r="BB27">
        <f>(1-AL27*AA27/AQ27/F27)*100</f>
        <v>80.694001047866209</v>
      </c>
      <c r="BC27">
        <f>(S27-E27/(N27/1.35))</f>
        <v>392.21897525797277</v>
      </c>
      <c r="BD27">
        <f>E27*BB27/100/BC27</f>
        <v>-9.8985697514968355E-4</v>
      </c>
    </row>
    <row r="28" spans="1:56" x14ac:dyDescent="0.25">
      <c r="A28" s="1" t="s">
        <v>1</v>
      </c>
      <c r="B28" s="1" t="s">
        <v>7320</v>
      </c>
      <c r="K28" s="1">
        <v>2.72</v>
      </c>
    </row>
    <row r="29" spans="1:56" x14ac:dyDescent="0.25">
      <c r="A29" s="1" t="s">
        <v>1</v>
      </c>
      <c r="B29" s="1" t="s">
        <v>7319</v>
      </c>
      <c r="K29" s="1">
        <v>2.72</v>
      </c>
    </row>
    <row r="30" spans="1:56" x14ac:dyDescent="0.25">
      <c r="A30" s="1">
        <v>5</v>
      </c>
      <c r="B30" s="1" t="s">
        <v>7318</v>
      </c>
      <c r="C30" s="1">
        <v>1094.0000015422702</v>
      </c>
      <c r="D30" s="1">
        <v>0</v>
      </c>
      <c r="E30">
        <f>(R30-S30*(1000-T30)/(1000-U30))*AK30</f>
        <v>-0.38613340964614878</v>
      </c>
      <c r="F30">
        <f>IF(AV30&lt;&gt;0,1/(1/AV30-1/N30),0)</f>
        <v>3.7537178749505777</v>
      </c>
      <c r="G30">
        <f>((AY30-AL30/2)*S30-E30)/(AY30+AL30/2)</f>
        <v>385.48427122810045</v>
      </c>
      <c r="H30">
        <f>AL30*1000</f>
        <v>23.537312060196822</v>
      </c>
      <c r="I30">
        <f>(AQ30-AW30)</f>
        <v>1.0113426180589353</v>
      </c>
      <c r="J30">
        <f>(P30+AP30*D30)</f>
        <v>23.569673538208008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25.000480651855469</v>
      </c>
      <c r="P30" s="1">
        <v>23.569673538208008</v>
      </c>
      <c r="Q30" s="1">
        <v>25.203029632568359</v>
      </c>
      <c r="R30" s="1">
        <v>400.0240478515625</v>
      </c>
      <c r="S30" s="1">
        <v>392.0250244140625</v>
      </c>
      <c r="T30" s="1">
        <v>0.75139433145523071</v>
      </c>
      <c r="U30" s="1">
        <v>21.587211608886719</v>
      </c>
      <c r="V30" s="1">
        <v>2.0875897407531738</v>
      </c>
      <c r="W30" s="1">
        <v>59.975490570068359</v>
      </c>
      <c r="X30" s="1">
        <v>300.63348388671875</v>
      </c>
      <c r="Y30" s="1">
        <v>150.72169494628906</v>
      </c>
      <c r="Z30" s="1">
        <v>8.1555004119873047</v>
      </c>
      <c r="AA30" s="1">
        <v>88.3431396484375</v>
      </c>
      <c r="AB30" s="1">
        <v>17.690479278564453</v>
      </c>
      <c r="AC30" s="1">
        <v>4.3403692245483398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1.1052701613482305</v>
      </c>
      <c r="AL30">
        <f>(U30-T30)/(1000-U30)*AK30</f>
        <v>2.3537312060196821E-2</v>
      </c>
      <c r="AM30">
        <f>(P30+273.15)</f>
        <v>296.71967353820799</v>
      </c>
      <c r="AN30">
        <f>(O30+273.15)</f>
        <v>298.15048065185545</v>
      </c>
      <c r="AO30">
        <f>(Y30*AG30+Z30*AH30)*AI30</f>
        <v>24.115470652383465</v>
      </c>
      <c r="AP30">
        <f>((AO30+0.00000010773*(AN30^4-AM30^4))-AL30*44100)/(L30*51.4+0.00000043092*AM30^3)</f>
        <v>-8.227257651083157</v>
      </c>
      <c r="AQ30">
        <f>0.61365*EXP(17.502*J30/(240.97+J30))</f>
        <v>2.918424667843186</v>
      </c>
      <c r="AR30">
        <f>AQ30*1000/AA30</f>
        <v>33.035102436443722</v>
      </c>
      <c r="AS30">
        <f>(AR30-U30)</f>
        <v>11.447890827557003</v>
      </c>
      <c r="AT30">
        <f>IF(D30,P30,(O30+P30)/2)</f>
        <v>24.285077095031738</v>
      </c>
      <c r="AU30">
        <f>0.61365*EXP(17.502*AT30/(240.97+AT30))</f>
        <v>3.0466477025532113</v>
      </c>
      <c r="AV30">
        <f>IF(AS30&lt;&gt;0,(1000-(AR30+U30)/2)/AS30*AL30,0)</f>
        <v>1.9998863702926337</v>
      </c>
      <c r="AW30">
        <f>U30*AA30/1000</f>
        <v>1.9070820497842507</v>
      </c>
      <c r="AX30">
        <f>(AU30-AW30)</f>
        <v>1.1395656527689606</v>
      </c>
      <c r="AY30">
        <f>1/(1.6/F30+1.37/N30)</f>
        <v>1.3399230641786617</v>
      </c>
      <c r="AZ30">
        <f>G30*AA30*0.001</f>
        <v>34.054890805380239</v>
      </c>
      <c r="BA30">
        <f>G30/S30</f>
        <v>0.98331547024137522</v>
      </c>
      <c r="BB30">
        <f>(1-AL30*AA30/AQ30/F30)*100</f>
        <v>81.018978590753335</v>
      </c>
      <c r="BC30">
        <f>(S30-E30/(N30/1.35))</f>
        <v>392.14680892785776</v>
      </c>
      <c r="BD30">
        <f>E30*BB30/100/BC30</f>
        <v>-7.9776588096758358E-4</v>
      </c>
    </row>
    <row r="31" spans="1:56" x14ac:dyDescent="0.25">
      <c r="A31" s="1" t="s">
        <v>1</v>
      </c>
      <c r="B31" s="1" t="s">
        <v>7317</v>
      </c>
      <c r="K31" s="1">
        <v>2.72</v>
      </c>
    </row>
    <row r="32" spans="1:56" x14ac:dyDescent="0.25">
      <c r="A32" s="1" t="s">
        <v>1</v>
      </c>
      <c r="B32" s="1" t="s">
        <v>7316</v>
      </c>
      <c r="K32" s="1">
        <v>2.72</v>
      </c>
    </row>
    <row r="33" spans="1:56" x14ac:dyDescent="0.25">
      <c r="A33" s="1">
        <v>6</v>
      </c>
      <c r="B33" s="1" t="s">
        <v>7315</v>
      </c>
      <c r="C33" s="1">
        <v>1300.0000015422702</v>
      </c>
      <c r="D33" s="1">
        <v>0</v>
      </c>
      <c r="E33">
        <f>(R33-S33*(1000-T33)/(1000-U33))*AK33</f>
        <v>-0.1742180501468088</v>
      </c>
      <c r="F33">
        <f>IF(AV33&lt;&gt;0,1/(1/AV33-1/N33),0)</f>
        <v>3.9153732669377925</v>
      </c>
      <c r="G33">
        <f>((AY33-AL33/2)*S33-E33)/(AY33+AL33/2)</f>
        <v>385.1344731446427</v>
      </c>
      <c r="H33">
        <f>AL33*1000</f>
        <v>23.814598609456819</v>
      </c>
      <c r="I33">
        <f>(AQ33-AW33)</f>
        <v>1.0005333179644806</v>
      </c>
      <c r="J33">
        <f>(P33+AP33*D33)</f>
        <v>23.627307891845703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24.986040115356445</v>
      </c>
      <c r="P33" s="1">
        <v>23.627307891845703</v>
      </c>
      <c r="Q33" s="1">
        <v>25.180259704589844</v>
      </c>
      <c r="R33" s="1">
        <v>400.03103637695313</v>
      </c>
      <c r="S33" s="1">
        <v>391.74853515625</v>
      </c>
      <c r="T33" s="1">
        <v>0.75070154666900635</v>
      </c>
      <c r="U33" s="1">
        <v>21.825206756591797</v>
      </c>
      <c r="V33" s="1">
        <v>2.0873925685882568</v>
      </c>
      <c r="W33" s="1">
        <v>60.686935424804688</v>
      </c>
      <c r="X33" s="1">
        <v>300.65695190429688</v>
      </c>
      <c r="Y33" s="1">
        <v>299.66009521484375</v>
      </c>
      <c r="Z33" s="1">
        <v>8.2230520248413086</v>
      </c>
      <c r="AA33" s="1">
        <v>88.340217590332031</v>
      </c>
      <c r="AB33" s="1">
        <v>17.725568771362305</v>
      </c>
      <c r="AC33" s="1">
        <v>4.3571610450744629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1.1053564408246206</v>
      </c>
      <c r="AL33">
        <f>(U33-T33)/(1000-U33)*AK33</f>
        <v>2.3814598609456818E-2</v>
      </c>
      <c r="AM33">
        <f>(P33+273.15)</f>
        <v>296.77730789184568</v>
      </c>
      <c r="AN33">
        <f>(O33+273.15)</f>
        <v>298.13604011535642</v>
      </c>
      <c r="AO33">
        <f>(Y33*AG33+Z33*AH33)*AI33</f>
        <v>47.945614162706988</v>
      </c>
      <c r="AP33">
        <f>((AO33+0.00000010773*(AN33^4-AM33^4))-AL33*44100)/(L33*51.4+0.00000043092*AM33^3)</f>
        <v>-8.1378540183695396</v>
      </c>
      <c r="AQ33">
        <f>0.61365*EXP(17.502*J33/(240.97+J33))</f>
        <v>2.9285768317957848</v>
      </c>
      <c r="AR33">
        <f>AQ33*1000/AA33</f>
        <v>33.151116350841875</v>
      </c>
      <c r="AS33">
        <f>(AR33-U33)</f>
        <v>11.325909594250078</v>
      </c>
      <c r="AT33">
        <f>IF(D33,P33,(O33+P33)/2)</f>
        <v>24.306674003601074</v>
      </c>
      <c r="AU33">
        <f>0.61365*EXP(17.502*AT33/(240.97+AT33))</f>
        <v>3.0505939365015102</v>
      </c>
      <c r="AV33">
        <f>IF(AS33&lt;&gt;0,(1000-(AR33+U33)/2)/AS33*AL33,0)</f>
        <v>2.0448670266007576</v>
      </c>
      <c r="AW33">
        <f>U33*AA33/1000</f>
        <v>1.9280435138313041</v>
      </c>
      <c r="AX33">
        <f>(AU33-AW33)</f>
        <v>1.1225504226702061</v>
      </c>
      <c r="AY33">
        <f>1/(1.6/F33+1.37/N33)</f>
        <v>1.3722823339910208</v>
      </c>
      <c r="AZ33">
        <f>G33*AA33*0.001</f>
        <v>34.022863159135625</v>
      </c>
      <c r="BA33">
        <f>G33/S33</f>
        <v>0.98311656223814781</v>
      </c>
      <c r="BB33">
        <f>(1-AL33*AA33/AQ33/F33)*100</f>
        <v>81.652709515096262</v>
      </c>
      <c r="BC33">
        <f>(S33-E33/(N33/1.35))</f>
        <v>391.80348264331394</v>
      </c>
      <c r="BD33">
        <f>E33*BB33/100/BC33</f>
        <v>-3.6307425714932214E-4</v>
      </c>
    </row>
    <row r="34" spans="1:56" x14ac:dyDescent="0.25">
      <c r="A34" s="1" t="s">
        <v>1</v>
      </c>
      <c r="B34" s="1" t="s">
        <v>7314</v>
      </c>
      <c r="K34" s="1">
        <v>2.72</v>
      </c>
    </row>
    <row r="35" spans="1:56" x14ac:dyDescent="0.25">
      <c r="A35" s="1" t="s">
        <v>1</v>
      </c>
      <c r="B35" s="1" t="s">
        <v>7313</v>
      </c>
      <c r="K35" s="1">
        <v>2.72</v>
      </c>
    </row>
    <row r="36" spans="1:56" x14ac:dyDescent="0.25">
      <c r="A36" s="1">
        <v>7</v>
      </c>
      <c r="B36" s="1" t="s">
        <v>7312</v>
      </c>
      <c r="C36" s="1">
        <v>1506.0000015422702</v>
      </c>
      <c r="D36" s="1">
        <v>0</v>
      </c>
      <c r="E36">
        <f>(R36-S36*(1000-T36)/(1000-U36))*AK36</f>
        <v>7.8684504359679899E-2</v>
      </c>
      <c r="F36">
        <f>IF(AV36&lt;&gt;0,1/(1/AV36-1/N36),0)</f>
        <v>4.2031083680063297</v>
      </c>
      <c r="G36">
        <f>((AY36-AL36/2)*S36-E36)/(AY36+AL36/2)</f>
        <v>384.75809696438716</v>
      </c>
      <c r="H36">
        <f>AL36*1000</f>
        <v>24.260936288701906</v>
      </c>
      <c r="I36">
        <f>(AQ36-AW36)</f>
        <v>0.98249726034372653</v>
      </c>
      <c r="J36">
        <f>(P36+AP36*D36)</f>
        <v>23.718273162841797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24.998363494873047</v>
      </c>
      <c r="P36" s="1">
        <v>23.718273162841797</v>
      </c>
      <c r="Q36" s="1">
        <v>25.181968688964844</v>
      </c>
      <c r="R36" s="1">
        <v>400.07345581054688</v>
      </c>
      <c r="S36" s="1">
        <v>391.410888671875</v>
      </c>
      <c r="T36" s="1">
        <v>0.75054579973220825</v>
      </c>
      <c r="U36" s="1">
        <v>22.212749481201172</v>
      </c>
      <c r="V36" s="1">
        <v>2.0853064060211182</v>
      </c>
      <c r="W36" s="1">
        <v>61.715602874755859</v>
      </c>
      <c r="X36" s="1">
        <v>300.63983154296875</v>
      </c>
      <c r="Y36" s="1">
        <v>499.209228515625</v>
      </c>
      <c r="Z36" s="1">
        <v>8.2074184417724609</v>
      </c>
      <c r="AA36" s="1">
        <v>88.335113525390625</v>
      </c>
      <c r="AB36" s="1">
        <v>17.842756271362305</v>
      </c>
      <c r="AC36" s="1">
        <v>4.390350341796875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1.1052934983197378</v>
      </c>
      <c r="AL36">
        <f>(U36-T36)/(1000-U36)*AK36</f>
        <v>2.4260936288701906E-2</v>
      </c>
      <c r="AM36">
        <f>(P36+273.15)</f>
        <v>296.86827316284177</v>
      </c>
      <c r="AN36">
        <f>(O36+273.15)</f>
        <v>298.14836349487302</v>
      </c>
      <c r="AO36">
        <f>(Y36*AG36+Z36*AH36)*AI36</f>
        <v>79.873474777188676</v>
      </c>
      <c r="AP36">
        <f>((AO36+0.00000010773*(AN36^4-AM36^4))-AL36*44100)/(L36*51.4+0.00000043092*AM36^3)</f>
        <v>-8.0434905921583795</v>
      </c>
      <c r="AQ36">
        <f>0.61365*EXP(17.502*J36/(240.97+J36))</f>
        <v>2.9446630074766937</v>
      </c>
      <c r="AR36">
        <f>AQ36*1000/AA36</f>
        <v>33.335135824898146</v>
      </c>
      <c r="AS36">
        <f>(AR36-U36)</f>
        <v>11.122386343696974</v>
      </c>
      <c r="AT36">
        <f>IF(D36,P36,(O36+P36)/2)</f>
        <v>24.358318328857422</v>
      </c>
      <c r="AU36">
        <f>0.61365*EXP(17.502*AT36/(240.97+AT36))</f>
        <v>3.0600486230419959</v>
      </c>
      <c r="AV36">
        <f>IF(AS36&lt;&gt;0,(1000-(AR36+U36)/2)/AS36*AL36,0)</f>
        <v>2.1206882863655392</v>
      </c>
      <c r="AW36">
        <f>U36*AA36/1000</f>
        <v>1.9621657471329672</v>
      </c>
      <c r="AX36">
        <f>(AU36-AW36)</f>
        <v>1.0978828759090287</v>
      </c>
      <c r="AY36">
        <f>1/(1.6/F36+1.37/N36)</f>
        <v>1.4270667227666236</v>
      </c>
      <c r="AZ36">
        <f>G36*AA36*0.001</f>
        <v>33.987650175162393</v>
      </c>
      <c r="BA36">
        <f>G36/S36</f>
        <v>0.98300304896968527</v>
      </c>
      <c r="BB36">
        <f>(1-AL36*AA36/AQ36/F36)*100</f>
        <v>82.684511795857674</v>
      </c>
      <c r="BC36">
        <f>(S36-E36/(N36/1.35))</f>
        <v>391.38607197933487</v>
      </c>
      <c r="BD36">
        <f>E36*BB36/100/BC36</f>
        <v>1.6622946738949573E-4</v>
      </c>
    </row>
    <row r="37" spans="1:56" x14ac:dyDescent="0.25">
      <c r="A37" s="1" t="s">
        <v>1</v>
      </c>
      <c r="B37" s="1" t="s">
        <v>7311</v>
      </c>
      <c r="K37" s="1">
        <v>2.72</v>
      </c>
    </row>
    <row r="38" spans="1:56" x14ac:dyDescent="0.25">
      <c r="A38" s="1" t="s">
        <v>1</v>
      </c>
      <c r="B38" s="1" t="s">
        <v>7310</v>
      </c>
      <c r="K38" s="1">
        <v>2.72</v>
      </c>
    </row>
    <row r="39" spans="1:56" x14ac:dyDescent="0.25">
      <c r="A39" s="1">
        <v>8</v>
      </c>
      <c r="B39" s="1" t="s">
        <v>7309</v>
      </c>
      <c r="C39" s="1">
        <v>1712.0000015422702</v>
      </c>
      <c r="D39" s="1">
        <v>0</v>
      </c>
      <c r="E39">
        <f>(R39-S39*(1000-T39)/(1000-U39))*AK39</f>
        <v>0.27432026069580484</v>
      </c>
      <c r="F39">
        <f>IF(AV39&lt;&gt;0,1/(1/AV39-1/N39),0)</f>
        <v>4.6807640051454102</v>
      </c>
      <c r="G39">
        <f>((AY39-AL39/2)*S39-E39)/(AY39+AL39/2)</f>
        <v>384.52333752261615</v>
      </c>
      <c r="H39">
        <f>AL39*1000</f>
        <v>24.851971759851718</v>
      </c>
      <c r="I39">
        <f>(AQ39-AW39)</f>
        <v>0.95421070290494914</v>
      </c>
      <c r="J39">
        <f>(P39+AP39*D39)</f>
        <v>23.812795639038086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25.037622451782227</v>
      </c>
      <c r="P39" s="1">
        <v>23.812795639038086</v>
      </c>
      <c r="Q39" s="1">
        <v>25.205480575561523</v>
      </c>
      <c r="R39" s="1">
        <v>400.12521362304688</v>
      </c>
      <c r="S39" s="1">
        <v>391.08401489257813</v>
      </c>
      <c r="T39" s="1">
        <v>0.75170183181762695</v>
      </c>
      <c r="U39" s="1">
        <v>22.724481582641602</v>
      </c>
      <c r="V39" s="1">
        <v>2.0835113525390625</v>
      </c>
      <c r="W39" s="1">
        <v>62.986030578613281</v>
      </c>
      <c r="X39" s="1">
        <v>300.650390625</v>
      </c>
      <c r="Y39" s="1">
        <v>750.323974609375</v>
      </c>
      <c r="Z39" s="1">
        <v>8.1950473785400391</v>
      </c>
      <c r="AA39" s="1">
        <v>88.329818725585938</v>
      </c>
      <c r="AB39" s="1">
        <v>17.941034317016602</v>
      </c>
      <c r="AC39" s="1">
        <v>4.428321361541748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1.1053323184742645</v>
      </c>
      <c r="AL39">
        <f>(U39-T39)/(1000-U39)*AK39</f>
        <v>2.4851971759851717E-2</v>
      </c>
      <c r="AM39">
        <f>(P39+273.15)</f>
        <v>296.96279563903806</v>
      </c>
      <c r="AN39">
        <f>(O39+273.15)</f>
        <v>298.1876224517822</v>
      </c>
      <c r="AO39">
        <f>(Y39*AG39+Z39*AH39)*AI39</f>
        <v>120.05183325413236</v>
      </c>
      <c r="AP39">
        <f>((AO39+0.00000010773*(AN39^4-AM39^4))-AL39*44100)/(L39*51.4+0.00000043092*AM39^3)</f>
        <v>-7.9315059230965561</v>
      </c>
      <c r="AQ39">
        <f>0.61365*EXP(17.502*J39/(240.97+J39))</f>
        <v>2.961460041732598</v>
      </c>
      <c r="AR39">
        <f>AQ39*1000/AA39</f>
        <v>33.527296721087581</v>
      </c>
      <c r="AS39">
        <f>(AR39-U39)</f>
        <v>10.802815138445979</v>
      </c>
      <c r="AT39">
        <f>IF(D39,P39,(O39+P39)/2)</f>
        <v>24.425209045410156</v>
      </c>
      <c r="AU39">
        <f>0.61365*EXP(17.502*AT39/(240.97+AT39))</f>
        <v>3.0723325829342825</v>
      </c>
      <c r="AV39">
        <f>IF(AS39&lt;&gt;0,(1000-(AR39+U39)/2)/AS39*AL39,0)</f>
        <v>2.2358049866993599</v>
      </c>
      <c r="AW39">
        <f>U39*AA39/1000</f>
        <v>2.0072493388276489</v>
      </c>
      <c r="AX39">
        <f>(AU39-AW39)</f>
        <v>1.0650832441066336</v>
      </c>
      <c r="AY39">
        <f>1/(1.6/F39+1.37/N39)</f>
        <v>1.5108205618456036</v>
      </c>
      <c r="AZ39">
        <f>G39*AA39*0.001</f>
        <v>33.964876699129981</v>
      </c>
      <c r="BA39">
        <f>G39/S39</f>
        <v>0.98322437859863931</v>
      </c>
      <c r="BB39">
        <f>(1-AL39*AA39/AQ39/F39)*100</f>
        <v>84.163997268148407</v>
      </c>
      <c r="BC39">
        <f>(S39-E39/(N39/1.35))</f>
        <v>390.99749567735756</v>
      </c>
      <c r="BD39">
        <f>E39*BB39/100/BC39</f>
        <v>5.90486893830417E-4</v>
      </c>
    </row>
    <row r="40" spans="1:56" x14ac:dyDescent="0.25">
      <c r="A40" s="1" t="s">
        <v>1</v>
      </c>
      <c r="B40" s="1" t="s">
        <v>7308</v>
      </c>
      <c r="K40" s="1">
        <v>2.72</v>
      </c>
    </row>
    <row r="41" spans="1:56" x14ac:dyDescent="0.25">
      <c r="A41" s="1" t="s">
        <v>1</v>
      </c>
      <c r="B41" s="1" t="s">
        <v>7307</v>
      </c>
      <c r="K41" s="1">
        <v>2.72</v>
      </c>
    </row>
    <row r="42" spans="1:56" x14ac:dyDescent="0.25">
      <c r="A42" s="1">
        <v>9</v>
      </c>
      <c r="B42" s="1" t="s">
        <v>7306</v>
      </c>
      <c r="C42" s="1">
        <v>1918.0000015422702</v>
      </c>
      <c r="D42" s="1">
        <v>0</v>
      </c>
      <c r="E42">
        <f>(R42-S42*(1000-T42)/(1000-U42))*AK42</f>
        <v>0.56424601981942979</v>
      </c>
      <c r="F42">
        <f>IF(AV42&lt;&gt;0,1/(1/AV42-1/N42),0)</f>
        <v>5.1482963979038452</v>
      </c>
      <c r="G42">
        <f>((AY42-AL42/2)*S42-E42)/(AY42+AL42/2)</f>
        <v>384.11875330753537</v>
      </c>
      <c r="H42">
        <f>AL42*1000</f>
        <v>25.425384485070278</v>
      </c>
      <c r="I42">
        <f>(AQ42-AW42)</f>
        <v>0.93352629326199743</v>
      </c>
      <c r="J42">
        <f>(P42+AP42*D42)</f>
        <v>23.943246841430664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25.083854675292969</v>
      </c>
      <c r="P42" s="1">
        <v>23.943246841430664</v>
      </c>
      <c r="Q42" s="1">
        <v>25.235483169555664</v>
      </c>
      <c r="R42" s="1">
        <v>400.1873779296875</v>
      </c>
      <c r="S42" s="1">
        <v>390.68850708007813</v>
      </c>
      <c r="T42" s="1">
        <v>0.75030869245529175</v>
      </c>
      <c r="U42" s="1">
        <v>23.222377777099609</v>
      </c>
      <c r="V42" s="1">
        <v>2.0739531517028809</v>
      </c>
      <c r="W42" s="1">
        <v>64.189743041992188</v>
      </c>
      <c r="X42" s="1">
        <v>300.60006713867188</v>
      </c>
      <c r="Y42" s="1">
        <v>1000.1280517578125</v>
      </c>
      <c r="Z42" s="1">
        <v>8.2119607925415039</v>
      </c>
      <c r="AA42" s="1">
        <v>88.330879211425781</v>
      </c>
      <c r="AB42" s="1">
        <v>18.040834426879883</v>
      </c>
      <c r="AC42" s="1">
        <v>4.4660983085632324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1.1051473056568815</v>
      </c>
      <c r="AL42">
        <f>(U42-T42)/(1000-U42)*AK42</f>
        <v>2.5425384485070278E-2</v>
      </c>
      <c r="AM42">
        <f>(P42+273.15)</f>
        <v>297.09324684143064</v>
      </c>
      <c r="AN42">
        <f>(O42+273.15)</f>
        <v>298.23385467529295</v>
      </c>
      <c r="AO42">
        <f>(Y42*AG42+Z42*AH42)*AI42</f>
        <v>160.02048470451336</v>
      </c>
      <c r="AP42">
        <f>((AO42+0.00000010773*(AN42^4-AM42^4))-AL42*44100)/(L42*51.4+0.00000043092*AM42^3)</f>
        <v>-7.8172946597524051</v>
      </c>
      <c r="AQ42">
        <f>0.61365*EXP(17.502*J42/(240.97+J42))</f>
        <v>2.9847793396930813</v>
      </c>
      <c r="AR42">
        <f>AQ42*1000/AA42</f>
        <v>33.790893584890235</v>
      </c>
      <c r="AS42">
        <f>(AR42-U42)</f>
        <v>10.568515807790625</v>
      </c>
      <c r="AT42">
        <f>IF(D42,P42,(O42+P42)/2)</f>
        <v>24.513550758361816</v>
      </c>
      <c r="AU42">
        <f>0.61365*EXP(17.502*AT42/(240.97+AT42))</f>
        <v>3.0886218959677416</v>
      </c>
      <c r="AV42">
        <f>IF(AS42&lt;&gt;0,(1000-(AR42+U42)/2)/AS42*AL42,0)</f>
        <v>2.3371864850026545</v>
      </c>
      <c r="AW42">
        <f>U42*AA42/1000</f>
        <v>2.0512530464310839</v>
      </c>
      <c r="AX42">
        <f>(AU42-AW42)</f>
        <v>1.0373688495366578</v>
      </c>
      <c r="AY42">
        <f>1/(1.6/F42+1.37/N42)</f>
        <v>1.5851632540527141</v>
      </c>
      <c r="AZ42">
        <f>G42*AA42*0.001</f>
        <v>33.929547201251367</v>
      </c>
      <c r="BA42">
        <f>G42/S42</f>
        <v>0.98318416422934041</v>
      </c>
      <c r="BB42">
        <f>(1-AL42*AA42/AQ42/F42)*100</f>
        <v>85.384815228427883</v>
      </c>
      <c r="BC42">
        <f>(S42-E42/(N42/1.35))</f>
        <v>390.51054675479156</v>
      </c>
      <c r="BD42">
        <f>E42*BB42/100/BC42</f>
        <v>1.2337193590807091E-3</v>
      </c>
    </row>
    <row r="43" spans="1:56" x14ac:dyDescent="0.25">
      <c r="A43" s="1" t="s">
        <v>1</v>
      </c>
      <c r="B43" s="1" t="s">
        <v>7305</v>
      </c>
      <c r="K43" s="1">
        <v>2.72</v>
      </c>
    </row>
    <row r="44" spans="1:56" x14ac:dyDescent="0.25">
      <c r="A44" s="1" t="s">
        <v>1</v>
      </c>
      <c r="B44" s="1" t="s">
        <v>7304</v>
      </c>
      <c r="K44" s="1">
        <v>2.72</v>
      </c>
    </row>
    <row r="45" spans="1:56" x14ac:dyDescent="0.25">
      <c r="A45" s="1">
        <v>10</v>
      </c>
      <c r="B45" s="1" t="s">
        <v>7303</v>
      </c>
      <c r="C45" s="1">
        <v>2124.0000015422702</v>
      </c>
      <c r="D45" s="1">
        <v>0</v>
      </c>
      <c r="E45">
        <f>(R45-S45*(1000-T45)/(1000-U45))*AK45</f>
        <v>0.79077353925727334</v>
      </c>
      <c r="F45">
        <f>IF(AV45&lt;&gt;0,1/(1/AV45-1/N45),0)</f>
        <v>5.7375597670424234</v>
      </c>
      <c r="G45">
        <f>((AY45-AL45/2)*S45-E45)/(AY45+AL45/2)</f>
        <v>383.60234902894075</v>
      </c>
      <c r="H45">
        <f>AL45*1000</f>
        <v>26.03866609812259</v>
      </c>
      <c r="I45">
        <f>(AQ45-AW45)</f>
        <v>0.91106672874941674</v>
      </c>
      <c r="J45">
        <f>(P45+AP45*D45)</f>
        <v>24.076202392578125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25.145395278930664</v>
      </c>
      <c r="P45" s="1">
        <v>24.076202392578125</v>
      </c>
      <c r="Q45" s="1">
        <v>25.280204772949219</v>
      </c>
      <c r="R45" s="1">
        <v>400.01409912109375</v>
      </c>
      <c r="S45" s="1">
        <v>390.109130859375</v>
      </c>
      <c r="T45" s="1">
        <v>0.75130200386047363</v>
      </c>
      <c r="U45" s="1">
        <v>23.748306274414063</v>
      </c>
      <c r="V45" s="1">
        <v>2.0690364837646484</v>
      </c>
      <c r="W45" s="1">
        <v>65.401283264160156</v>
      </c>
      <c r="X45" s="1">
        <v>300.6617431640625</v>
      </c>
      <c r="Y45" s="1">
        <v>1250.801025390625</v>
      </c>
      <c r="Z45" s="1">
        <v>8.1577672958374023</v>
      </c>
      <c r="AA45" s="1">
        <v>88.328178405761719</v>
      </c>
      <c r="AB45" s="1">
        <v>18.129423141479492</v>
      </c>
      <c r="AC45" s="1">
        <v>4.5073614120483398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1.1053740557502296</v>
      </c>
      <c r="AL45">
        <f>(U45-T45)/(1000-U45)*AK45</f>
        <v>2.6038666098122588E-2</v>
      </c>
      <c r="AM45">
        <f>(P45+273.15)</f>
        <v>297.2262023925781</v>
      </c>
      <c r="AN45">
        <f>(O45+273.15)</f>
        <v>298.29539527893064</v>
      </c>
      <c r="AO45">
        <f>(Y45*AG45+Z45*AH45)*AI45</f>
        <v>200.12815958928695</v>
      </c>
      <c r="AP45">
        <f>((AO45+0.00000010773*(AN45^4-AM45^4))-AL45*44100)/(L45*51.4+0.00000043092*AM45^3)</f>
        <v>-7.7152433307321244</v>
      </c>
      <c r="AQ45">
        <f>0.61365*EXP(17.502*J45/(240.97+J45))</f>
        <v>3.0087113621905326</v>
      </c>
      <c r="AR45">
        <f>AQ45*1000/AA45</f>
        <v>34.062871175369693</v>
      </c>
      <c r="AS45">
        <f>(AR45-U45)</f>
        <v>10.314564900955631</v>
      </c>
      <c r="AT45">
        <f>IF(D45,P45,(O45+P45)/2)</f>
        <v>24.610798835754395</v>
      </c>
      <c r="AU45">
        <f>0.61365*EXP(17.502*AT45/(240.97+AT45))</f>
        <v>3.1066406969956928</v>
      </c>
      <c r="AV45">
        <f>IF(AS45&lt;&gt;0,(1000-(AR45+U45)/2)/AS45*AL45,0)</f>
        <v>2.451485192807576</v>
      </c>
      <c r="AW45">
        <f>U45*AA45/1000</f>
        <v>2.0976446334411158</v>
      </c>
      <c r="AX45">
        <f>(AU45-AW45)</f>
        <v>1.0089960635545769</v>
      </c>
      <c r="AY45">
        <f>1/(1.6/F45+1.37/N45)</f>
        <v>1.669639656426027</v>
      </c>
      <c r="AZ45">
        <f>G45*AA45*0.001</f>
        <v>33.882896721897552</v>
      </c>
      <c r="BA45">
        <f>G45/S45</f>
        <v>0.9833206112963816</v>
      </c>
      <c r="BB45">
        <f>(1-AL45*AA45/AQ45/F45)*100</f>
        <v>86.676747521081651</v>
      </c>
      <c r="BC45">
        <f>(S45-E45/(N45/1.35))</f>
        <v>389.85972490641984</v>
      </c>
      <c r="BD45">
        <f>E45*BB45/100/BC45</f>
        <v>1.7581112905419318E-3</v>
      </c>
    </row>
    <row r="46" spans="1:56" x14ac:dyDescent="0.25">
      <c r="A46" s="1" t="s">
        <v>1</v>
      </c>
      <c r="B46" s="1" t="s">
        <v>7302</v>
      </c>
      <c r="K46" s="1">
        <v>2.72</v>
      </c>
    </row>
    <row r="47" spans="1:56" x14ac:dyDescent="0.25">
      <c r="A47" s="1" t="s">
        <v>1</v>
      </c>
      <c r="B47" s="1" t="s">
        <v>7301</v>
      </c>
      <c r="K47" s="1">
        <v>2.72</v>
      </c>
    </row>
    <row r="48" spans="1:56" x14ac:dyDescent="0.25">
      <c r="A48" s="1">
        <v>11</v>
      </c>
      <c r="B48" s="1" t="s">
        <v>7300</v>
      </c>
      <c r="C48" s="1">
        <v>2330.0000015422702</v>
      </c>
      <c r="D48" s="1">
        <v>0</v>
      </c>
      <c r="E48">
        <f>(R48-S48*(1000-T48)/(1000-U48))*AK48</f>
        <v>1.0248743865517718</v>
      </c>
      <c r="F48">
        <f>IF(AV48&lt;&gt;0,1/(1/AV48-1/N48),0)</f>
        <v>6.5082985128920257</v>
      </c>
      <c r="G48">
        <f>((AY48-AL48/2)*S48-E48)/(AY48+AL48/2)</f>
        <v>383.20081801382241</v>
      </c>
      <c r="H48">
        <f>AL48*1000</f>
        <v>26.80678765320215</v>
      </c>
      <c r="I48">
        <f>(AQ48-AW48)</f>
        <v>0.88992803922534414</v>
      </c>
      <c r="J48">
        <f>(P48+AP48*D48)</f>
        <v>24.282793045043945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25.236888885498047</v>
      </c>
      <c r="P48" s="1">
        <v>24.282793045043945</v>
      </c>
      <c r="Q48" s="1">
        <v>25.350135803222656</v>
      </c>
      <c r="R48" s="1">
        <v>400.02041625976563</v>
      </c>
      <c r="S48" s="1">
        <v>389.64288330078125</v>
      </c>
      <c r="T48" s="1">
        <v>0.75235497951507568</v>
      </c>
      <c r="U48" s="1">
        <v>24.413896560668945</v>
      </c>
      <c r="V48" s="1">
        <v>2.0605547428131104</v>
      </c>
      <c r="W48" s="1">
        <v>66.864944458007813</v>
      </c>
      <c r="X48" s="1">
        <v>300.63272094726563</v>
      </c>
      <c r="Y48" s="1">
        <v>1600.7193603515625</v>
      </c>
      <c r="Z48" s="1">
        <v>8.294072151184082</v>
      </c>
      <c r="AA48" s="1">
        <v>88.32275390625</v>
      </c>
      <c r="AB48" s="1">
        <v>18.289278030395508</v>
      </c>
      <c r="AC48" s="1">
        <v>4.5596218109130859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1.1052673564237703</v>
      </c>
      <c r="AL48">
        <f>(U48-T48)/(1000-U48)*AK48</f>
        <v>2.6806787653202151E-2</v>
      </c>
      <c r="AM48">
        <f>(P48+273.15)</f>
        <v>297.43279304504392</v>
      </c>
      <c r="AN48">
        <f>(O48+273.15)</f>
        <v>298.38688888549802</v>
      </c>
      <c r="AO48">
        <f>(Y48*AG48+Z48*AH48)*AI48</f>
        <v>256.11509193163147</v>
      </c>
      <c r="AP48">
        <f>((AO48+0.00000010773*(AN48^4-AM48^4))-AL48*44100)/(L48*51.4+0.00000043092*AM48^3)</f>
        <v>-7.5421658265089846</v>
      </c>
      <c r="AQ48">
        <f>0.61365*EXP(17.502*J48/(240.97+J48))</f>
        <v>3.0462306170459508</v>
      </c>
      <c r="AR48">
        <f>AQ48*1000/AA48</f>
        <v>34.489760365481423</v>
      </c>
      <c r="AS48">
        <f>(AR48-U48)</f>
        <v>10.075863804812478</v>
      </c>
      <c r="AT48">
        <f>IF(D48,P48,(O48+P48)/2)</f>
        <v>24.759840965270996</v>
      </c>
      <c r="AU48">
        <f>0.61365*EXP(17.502*AT48/(240.97+AT48))</f>
        <v>3.1344345821134492</v>
      </c>
      <c r="AV48">
        <f>IF(AS48&lt;&gt;0,(1000-(AR48+U48)/2)/AS48*AL48,0)</f>
        <v>2.5821387868668362</v>
      </c>
      <c r="AW48">
        <f>U48*AA48/1000</f>
        <v>2.1563025778206066</v>
      </c>
      <c r="AX48">
        <f>(AU48-AW48)</f>
        <v>0.97813200429284253</v>
      </c>
      <c r="AY48">
        <f>1/(1.6/F48+1.37/N48)</f>
        <v>1.7670735043192154</v>
      </c>
      <c r="AZ48">
        <f>G48*AA48*0.001</f>
        <v>33.845351546108525</v>
      </c>
      <c r="BA48">
        <f>G48/S48</f>
        <v>0.98346674464477268</v>
      </c>
      <c r="BB48">
        <f>(1-AL48*AA48/AQ48/F48)*100</f>
        <v>88.057723204396893</v>
      </c>
      <c r="BC48">
        <f>(S48-E48/(N48/1.35))</f>
        <v>389.3196431310642</v>
      </c>
      <c r="BD48">
        <f>E48*BB48/100/BC48</f>
        <v>2.3180979085576222E-3</v>
      </c>
    </row>
    <row r="49" spans="1:56" x14ac:dyDescent="0.25">
      <c r="A49" s="1" t="s">
        <v>1</v>
      </c>
      <c r="B49" s="1" t="s">
        <v>7299</v>
      </c>
      <c r="K49" s="1">
        <v>2.72</v>
      </c>
    </row>
    <row r="50" spans="1:56" x14ac:dyDescent="0.25">
      <c r="A50" s="1" t="s">
        <v>1</v>
      </c>
      <c r="B50" s="1" t="s">
        <v>7294</v>
      </c>
      <c r="K50" s="1">
        <v>2.72</v>
      </c>
    </row>
    <row r="51" spans="1:56" x14ac:dyDescent="0.25">
      <c r="A51" s="1">
        <v>12</v>
      </c>
      <c r="B51" s="1" t="s">
        <v>7298</v>
      </c>
      <c r="C51" s="1">
        <v>2536.0000015422702</v>
      </c>
      <c r="D51" s="1">
        <v>0</v>
      </c>
      <c r="E51">
        <f>(R51-S51*(1000-T51)/(1000-U51))*AK51</f>
        <v>1.0564307163007296</v>
      </c>
      <c r="F51">
        <f>IF(AV51&lt;&gt;0,1/(1/AV51-1/N51),0)</f>
        <v>7.120941612614776</v>
      </c>
      <c r="G51">
        <f>((AY51-AL51/2)*S51-E51)/(AY51+AL51/2)</f>
        <v>383.03000498925502</v>
      </c>
      <c r="H51">
        <f>AL51*1000</f>
        <v>27.489412745515185</v>
      </c>
      <c r="I51">
        <f>(AQ51-AW51)</f>
        <v>0.88092156577937342</v>
      </c>
      <c r="J51">
        <f>(P51+AP51*D51)</f>
        <v>24.516345977783203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25.359369277954102</v>
      </c>
      <c r="P51" s="1">
        <v>24.516345977783203</v>
      </c>
      <c r="Q51" s="1">
        <v>25.446514129638672</v>
      </c>
      <c r="R51" s="1">
        <v>400.02911376953125</v>
      </c>
      <c r="S51" s="1">
        <v>389.38900756835938</v>
      </c>
      <c r="T51" s="1">
        <v>0.75379616022109985</v>
      </c>
      <c r="U51" s="1">
        <v>25.002521514892578</v>
      </c>
      <c r="V51" s="1">
        <v>2.0494458675384521</v>
      </c>
      <c r="W51" s="1">
        <v>67.977676391601563</v>
      </c>
      <c r="X51" s="1">
        <v>300.64151000976563</v>
      </c>
      <c r="Y51" s="1">
        <v>2000.62744140625</v>
      </c>
      <c r="Z51" s="1">
        <v>7.8914895057678223</v>
      </c>
      <c r="AA51" s="1">
        <v>88.319770812988281</v>
      </c>
      <c r="AB51" s="1">
        <v>18.371397018432617</v>
      </c>
      <c r="AC51" s="1">
        <v>4.6071133613586426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1.1052996691535499</v>
      </c>
      <c r="AL51">
        <f>(U51-T51)/(1000-U51)*AK51</f>
        <v>2.7489412745515186E-2</v>
      </c>
      <c r="AM51">
        <f>(P51+273.15)</f>
        <v>297.66634597778318</v>
      </c>
      <c r="AN51">
        <f>(O51+273.15)</f>
        <v>298.50936927795408</v>
      </c>
      <c r="AO51">
        <f>(Y51*AG51+Z51*AH51)*AI51</f>
        <v>320.10038347019872</v>
      </c>
      <c r="AP51">
        <f>((AO51+0.00000010773*(AN51^4-AM51^4))-AL51*44100)/(L51*51.4+0.00000043092*AM51^3)</f>
        <v>-7.2716313552075267</v>
      </c>
      <c r="AQ51">
        <f>0.61365*EXP(17.502*J51/(240.97+J51))</f>
        <v>3.0891385357214944</v>
      </c>
      <c r="AR51">
        <f>AQ51*1000/AA51</f>
        <v>34.97674990872153</v>
      </c>
      <c r="AS51">
        <f>(AR51-U51)</f>
        <v>9.9742283938289518</v>
      </c>
      <c r="AT51">
        <f>IF(D51,P51,(O51+P51)/2)</f>
        <v>24.937857627868652</v>
      </c>
      <c r="AU51">
        <f>0.61365*EXP(17.502*AT51/(240.97+AT51))</f>
        <v>3.1679163447848624</v>
      </c>
      <c r="AV51">
        <f>IF(AS51&lt;&gt;0,(1000-(AR51+U51)/2)/AS51*AL51,0)</f>
        <v>2.6733912858706246</v>
      </c>
      <c r="AW51">
        <f>U51*AA51/1000</f>
        <v>2.208216969942121</v>
      </c>
      <c r="AX51">
        <f>(AU51-AW51)</f>
        <v>0.95969937484274137</v>
      </c>
      <c r="AY51">
        <f>1/(1.6/F51+1.37/N51)</f>
        <v>1.8356814760538533</v>
      </c>
      <c r="AZ51">
        <f>G51*AA51*0.001</f>
        <v>33.829122255148761</v>
      </c>
      <c r="BA51">
        <f>G51/S51</f>
        <v>0.98366928070513648</v>
      </c>
      <c r="BB51">
        <f>(1-AL51*AA51/AQ51/F51)*100</f>
        <v>88.963062440578383</v>
      </c>
      <c r="BC51">
        <f>(S51-E51/(N51/1.35))</f>
        <v>389.05581469271311</v>
      </c>
      <c r="BD51">
        <f>E51*BB51/100/BC51</f>
        <v>2.4156768316812675E-3</v>
      </c>
    </row>
    <row r="52" spans="1:56" x14ac:dyDescent="0.25">
      <c r="A52" s="1" t="s">
        <v>1</v>
      </c>
      <c r="B52" s="1" t="s">
        <v>7297</v>
      </c>
    </row>
    <row r="53" spans="1:56" x14ac:dyDescent="0.25">
      <c r="A53" s="1" t="s">
        <v>1</v>
      </c>
      <c r="B53" s="1" t="s">
        <v>7296</v>
      </c>
    </row>
    <row r="54" spans="1:56" x14ac:dyDescent="0.25">
      <c r="A54" s="1" t="s">
        <v>1</v>
      </c>
      <c r="B54" s="1" t="s">
        <v>7295</v>
      </c>
    </row>
    <row r="55" spans="1:56" x14ac:dyDescent="0.25">
      <c r="A55" s="1" t="s">
        <v>1</v>
      </c>
      <c r="B55" s="1" t="s">
        <v>7294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34AF0-ACCF-43E6-ABCF-C91580553563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7380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7379</v>
      </c>
    </row>
    <row r="12" spans="1:60" x14ac:dyDescent="0.25">
      <c r="A12" s="1" t="s">
        <v>1</v>
      </c>
      <c r="B12" s="1" t="s">
        <v>7378</v>
      </c>
    </row>
    <row r="13" spans="1:60" x14ac:dyDescent="0.25">
      <c r="A13" s="1" t="s">
        <v>1</v>
      </c>
      <c r="B13" s="1" t="s">
        <v>7377</v>
      </c>
    </row>
    <row r="14" spans="1:60" x14ac:dyDescent="0.25">
      <c r="A14" s="1" t="s">
        <v>1</v>
      </c>
      <c r="B14" s="1" t="s">
        <v>7376</v>
      </c>
    </row>
    <row r="15" spans="1:60" x14ac:dyDescent="0.25">
      <c r="A15" s="1" t="s">
        <v>1</v>
      </c>
      <c r="B15" s="1" t="s">
        <v>7375</v>
      </c>
    </row>
    <row r="16" spans="1:60" x14ac:dyDescent="0.25">
      <c r="A16" s="1" t="s">
        <v>1</v>
      </c>
      <c r="B16" s="1" t="s">
        <v>7374</v>
      </c>
    </row>
    <row r="17" spans="1:60" x14ac:dyDescent="0.25">
      <c r="A17" s="1" t="s">
        <v>1</v>
      </c>
      <c r="B17" s="1" t="s">
        <v>7373</v>
      </c>
    </row>
    <row r="18" spans="1:60" x14ac:dyDescent="0.25">
      <c r="A18" s="1">
        <v>1</v>
      </c>
      <c r="B18" s="1" t="s">
        <v>7372</v>
      </c>
      <c r="C18" s="1">
        <v>265.00000183284283</v>
      </c>
      <c r="D18" s="1">
        <v>0</v>
      </c>
      <c r="E18">
        <f>(R18-S18*(1000-T18)/(1000-U18))*AO18</f>
        <v>-2.3196217393445884</v>
      </c>
      <c r="F18">
        <f>IF(AZ18&lt;&gt;0,1/(1/AZ18-1/N18),0)</f>
        <v>2.7462775766375698</v>
      </c>
      <c r="G18">
        <f>((BC18-AP18/2)*S18-E18)/(BC18+AP18/2)</f>
        <v>387.37737120945098</v>
      </c>
      <c r="H18">
        <f>AP18*1000</f>
        <v>23.71362267816512</v>
      </c>
      <c r="I18">
        <f>(AU18-BA18)</f>
        <v>1.2165150078639413</v>
      </c>
      <c r="J18">
        <f>(P18+AT18*D18)</f>
        <v>24.754217147827148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25.83477783203125</v>
      </c>
      <c r="P18" s="1">
        <v>24.754217147827148</v>
      </c>
      <c r="Q18" s="1">
        <v>25.938285827636719</v>
      </c>
      <c r="R18" s="1">
        <v>399.99520874023438</v>
      </c>
      <c r="S18" s="1">
        <v>393.64263916015625</v>
      </c>
      <c r="T18" s="1">
        <v>0.6889197826385498</v>
      </c>
      <c r="U18" s="1">
        <v>21.697107315063477</v>
      </c>
      <c r="V18" s="1">
        <v>1.8214995861053467</v>
      </c>
      <c r="W18" s="1">
        <v>57.367015838623047</v>
      </c>
      <c r="X18" s="1">
        <v>300.36654663085938</v>
      </c>
      <c r="Y18" s="1">
        <v>-2.8332183137536049E-2</v>
      </c>
      <c r="Z18" s="1">
        <v>8.9747676849365234</v>
      </c>
      <c r="AA18" s="1">
        <v>88.346656799316406</v>
      </c>
      <c r="AB18" s="1">
        <v>6.1909418106079102</v>
      </c>
      <c r="AC18" s="1">
        <v>-1.2448509931564331</v>
      </c>
      <c r="AD18" s="1">
        <v>3.680826723575592E-2</v>
      </c>
      <c r="AE18" s="1">
        <v>6.6356314346194267E-3</v>
      </c>
      <c r="AF18" s="1">
        <v>5.4597601294517517E-2</v>
      </c>
      <c r="AG18" s="1">
        <v>1.9734743982553482E-2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1.1042887743781593</v>
      </c>
      <c r="AP18">
        <f>(U18-T18)/(1000-U18)*AO18</f>
        <v>2.3713622678165118E-2</v>
      </c>
      <c r="AQ18">
        <f>(P18+273.15)</f>
        <v>297.90421714782713</v>
      </c>
      <c r="AR18">
        <f>(O18+273.15)</f>
        <v>298.98477783203123</v>
      </c>
      <c r="AS18">
        <f>(Y18*AK18+Z18*AL18)*AM18</f>
        <v>-4.5331492006819851E-3</v>
      </c>
      <c r="AT18">
        <f>((AS18+0.00000010773*(AR18^4-AQ18^4))-AP18*44100)/(L18*0.92*2*29.3+0.00000043092*AQ18^3)</f>
        <v>-8.1515106208727985</v>
      </c>
      <c r="AU18">
        <f>0.61365*EXP(17.502*J18/(240.97+J18))</f>
        <v>3.1333819013657918</v>
      </c>
      <c r="AV18">
        <f>AU18*1000/AA18</f>
        <v>35.466898407750918</v>
      </c>
      <c r="AW18">
        <f>(AV18-U18)</f>
        <v>13.769791092687441</v>
      </c>
      <c r="AX18">
        <f>IF(D18,P18,(O18+P18)/2)</f>
        <v>25.294497489929199</v>
      </c>
      <c r="AY18">
        <f>0.61365*EXP(17.502*AX18/(240.97+AX18))</f>
        <v>3.2359354714025717</v>
      </c>
      <c r="AZ18">
        <f>IF(AW18&lt;&gt;0,(1000-(AV18+U18)/2)/AW18*AP18,0)</f>
        <v>1.6729258775143541</v>
      </c>
      <c r="BA18">
        <f>U18*AA18/1000</f>
        <v>1.9168668935018505</v>
      </c>
      <c r="BB18">
        <f>(AY18-BA18)</f>
        <v>1.3190685779007212</v>
      </c>
      <c r="BC18">
        <f>1/(1.6/F18+1.37/N18)</f>
        <v>1.1078193670670962</v>
      </c>
      <c r="BD18">
        <f>G18*AA18*0.001</f>
        <v>34.22349566606276</v>
      </c>
      <c r="BE18">
        <f>G18/S18</f>
        <v>0.98408386864778585</v>
      </c>
      <c r="BF18">
        <f>(1-AP18*AA18/AU18/F18)*100</f>
        <v>75.65385168230813</v>
      </c>
      <c r="BG18">
        <f>(S18-E18/(N18/1.35))</f>
        <v>394.37423606075578</v>
      </c>
      <c r="BH18">
        <f>E18*BF18/100/BG18</f>
        <v>-4.4497916694638756E-3</v>
      </c>
    </row>
    <row r="19" spans="1:60" x14ac:dyDescent="0.25">
      <c r="A19" s="1" t="s">
        <v>1</v>
      </c>
      <c r="B19" s="1" t="s">
        <v>7371</v>
      </c>
      <c r="K19" s="1">
        <v>2.72</v>
      </c>
    </row>
    <row r="20" spans="1:60" x14ac:dyDescent="0.25">
      <c r="A20" s="1" t="s">
        <v>1</v>
      </c>
      <c r="B20" s="1" t="s">
        <v>7370</v>
      </c>
      <c r="K20" s="1">
        <v>2.72</v>
      </c>
    </row>
    <row r="21" spans="1:60" x14ac:dyDescent="0.25">
      <c r="A21" s="1">
        <v>2</v>
      </c>
      <c r="B21" s="1" t="s">
        <v>7369</v>
      </c>
      <c r="C21" s="1">
        <v>471.00000183284283</v>
      </c>
      <c r="D21" s="1">
        <v>0</v>
      </c>
      <c r="E21">
        <f>(R21-S21*(1000-T21)/(1000-U21))*AO21</f>
        <v>-2.1283887870541256</v>
      </c>
      <c r="F21">
        <f>IF(AZ21&lt;&gt;0,1/(1/AZ21-1/N21),0)</f>
        <v>2.6691312611022284</v>
      </c>
      <c r="G21">
        <f>((BC21-AP21/2)*S21-E21)/(BC21+AP21/2)</f>
        <v>387.20437091498906</v>
      </c>
      <c r="H21">
        <f>AP21*1000</f>
        <v>23.291715693497405</v>
      </c>
      <c r="I21">
        <f>(AU21-BA21)</f>
        <v>1.2161957761769007</v>
      </c>
      <c r="J21">
        <f>(P21+AT21*D21)</f>
        <v>24.589143753051758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25.767763137817383</v>
      </c>
      <c r="P21" s="1">
        <v>24.589143753051758</v>
      </c>
      <c r="Q21" s="1">
        <v>25.921318054199219</v>
      </c>
      <c r="R21" s="1">
        <v>399.983642578125</v>
      </c>
      <c r="S21" s="1">
        <v>393.608642578125</v>
      </c>
      <c r="T21" s="1">
        <v>0.71220028400421143</v>
      </c>
      <c r="U21" s="1">
        <v>21.355030059814453</v>
      </c>
      <c r="V21" s="1">
        <v>1.8903248310089111</v>
      </c>
      <c r="W21" s="1">
        <v>56.68060302734375</v>
      </c>
      <c r="X21" s="1">
        <v>300.34909057617188</v>
      </c>
      <c r="Y21" s="1">
        <v>24.382854461669922</v>
      </c>
      <c r="Z21" s="1">
        <v>8.8653078079223633</v>
      </c>
      <c r="AA21" s="1">
        <v>88.336311340332031</v>
      </c>
      <c r="AB21" s="1">
        <v>6.2188668251037598</v>
      </c>
      <c r="AC21" s="1">
        <v>-1.2203845977783203</v>
      </c>
      <c r="AD21" s="1">
        <v>4.6267151832580566E-2</v>
      </c>
      <c r="AE21" s="1">
        <v>5.7752742432057858E-3</v>
      </c>
      <c r="AF21" s="1">
        <v>6.2165889889001846E-2</v>
      </c>
      <c r="AG21" s="1">
        <v>1.1043502949178219E-2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1.1042245977065142</v>
      </c>
      <c r="AP21">
        <f>(U21-T21)/(1000-U21)*AO21</f>
        <v>2.3291715693497406E-2</v>
      </c>
      <c r="AQ21">
        <f>(P21+273.15)</f>
        <v>297.73914375305174</v>
      </c>
      <c r="AR21">
        <f>(O21+273.15)</f>
        <v>298.91776313781736</v>
      </c>
      <c r="AS21">
        <f>(Y21*AK21+Z21*AL21)*AM21</f>
        <v>3.9012566266673048</v>
      </c>
      <c r="AT21">
        <f>((AS21+0.00000010773*(AR21^4-AQ21^4))-AP21*44100)/(L21*0.92*2*29.3+0.00000043092*AQ21^3)</f>
        <v>-7.9663886281474952</v>
      </c>
      <c r="AU21">
        <f>0.61365*EXP(17.502*J21/(240.97+J21))</f>
        <v>3.1026203602228195</v>
      </c>
      <c r="AV21">
        <f>AU21*1000/AA21</f>
        <v>35.122819972292021</v>
      </c>
      <c r="AW21">
        <f>(AV21-U21)</f>
        <v>13.767789912477568</v>
      </c>
      <c r="AX21">
        <f>IF(D21,P21,(O21+P21)/2)</f>
        <v>25.17845344543457</v>
      </c>
      <c r="AY21">
        <f>0.61365*EXP(17.502*AX21/(240.97+AX21))</f>
        <v>3.2136645919580022</v>
      </c>
      <c r="AZ21">
        <f>IF(AW21&lt;&gt;0,(1000-(AV21+U21)/2)/AW21*AP21,0)</f>
        <v>1.6439808294881533</v>
      </c>
      <c r="BA21">
        <f>U21*AA21/1000</f>
        <v>1.8864245840459188</v>
      </c>
      <c r="BB21">
        <f>(AY21-BA21)</f>
        <v>1.3272400079120834</v>
      </c>
      <c r="BC21">
        <f>1/(1.6/F21+1.37/N21)</f>
        <v>1.0875317193474117</v>
      </c>
      <c r="BD21">
        <f>G21*AA21*0.001</f>
        <v>34.204205861483878</v>
      </c>
      <c r="BE21">
        <f>G21/S21</f>
        <v>0.98372934186305427</v>
      </c>
      <c r="BF21">
        <f>(1-AP21*AA21/AU21/F21)*100</f>
        <v>75.154818663848914</v>
      </c>
      <c r="BG21">
        <f>(S21-E21/(N21/1.35))</f>
        <v>394.2799255780505</v>
      </c>
      <c r="BH21">
        <f>E21*BF21/100/BG21</f>
        <v>-4.0569824371024738E-3</v>
      </c>
    </row>
    <row r="22" spans="1:60" x14ac:dyDescent="0.25">
      <c r="A22" s="1" t="s">
        <v>1</v>
      </c>
      <c r="B22" s="1" t="s">
        <v>7368</v>
      </c>
      <c r="K22" s="1">
        <v>2.72</v>
      </c>
    </row>
    <row r="23" spans="1:60" x14ac:dyDescent="0.25">
      <c r="A23" s="1" t="s">
        <v>1</v>
      </c>
      <c r="B23" s="1" t="s">
        <v>7367</v>
      </c>
      <c r="K23" s="1">
        <v>2.72</v>
      </c>
    </row>
    <row r="24" spans="1:60" x14ac:dyDescent="0.25">
      <c r="A24" s="1">
        <v>3</v>
      </c>
      <c r="B24" s="1" t="s">
        <v>7366</v>
      </c>
      <c r="C24" s="1">
        <v>675.5000018440187</v>
      </c>
      <c r="D24" s="1">
        <v>0</v>
      </c>
      <c r="E24">
        <f>(R24-S24*(1000-T24)/(1000-U24))*AO24</f>
        <v>-2.0313418505162844</v>
      </c>
      <c r="F24">
        <f>IF(AZ24&lt;&gt;0,1/(1/AZ24-1/N24),0)</f>
        <v>2.6286000117251107</v>
      </c>
      <c r="G24">
        <f>((BC24-AP24/2)*S24-E24)/(BC24+AP24/2)</f>
        <v>387.18614130103975</v>
      </c>
      <c r="H24">
        <f>AP24*1000</f>
        <v>22.93572107140001</v>
      </c>
      <c r="I24">
        <f>(AU24-BA24)</f>
        <v>1.2093112929840941</v>
      </c>
      <c r="J24">
        <f>(P24+AT24*D24)</f>
        <v>24.412860870361328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25.678380966186523</v>
      </c>
      <c r="P24" s="1">
        <v>24.412860870361328</v>
      </c>
      <c r="Q24" s="1">
        <v>25.861763000488281</v>
      </c>
      <c r="R24" s="1">
        <v>399.95205688476563</v>
      </c>
      <c r="S24" s="1">
        <v>393.61572265625</v>
      </c>
      <c r="T24" s="1">
        <v>0.73177838325500488</v>
      </c>
      <c r="U24" s="1">
        <v>21.065740585327148</v>
      </c>
      <c r="V24" s="1">
        <v>1.9524850845336914</v>
      </c>
      <c r="W24" s="1">
        <v>56.206291198730469</v>
      </c>
      <c r="X24" s="1">
        <v>300.33975219726563</v>
      </c>
      <c r="Y24" s="1">
        <v>50.047687530517578</v>
      </c>
      <c r="Z24" s="1">
        <v>8.9153919219970703</v>
      </c>
      <c r="AA24" s="1">
        <v>88.330642700195313</v>
      </c>
      <c r="AB24" s="1">
        <v>6.3213343620300293</v>
      </c>
      <c r="AC24" s="1">
        <v>-1.2202811241149902</v>
      </c>
      <c r="AD24" s="1">
        <v>5.7323195040225983E-2</v>
      </c>
      <c r="AE24" s="1">
        <v>3.2755746506154537E-3</v>
      </c>
      <c r="AF24" s="1">
        <v>3.5888448357582092E-2</v>
      </c>
      <c r="AG24" s="1">
        <v>1.5054366551339626E-2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1.1041902654311235</v>
      </c>
      <c r="AP24">
        <f>(U24-T24)/(1000-U24)*AO24</f>
        <v>2.293572107140001E-2</v>
      </c>
      <c r="AQ24">
        <f>(P24+273.15)</f>
        <v>297.56286087036131</v>
      </c>
      <c r="AR24">
        <f>(O24+273.15)</f>
        <v>298.8283809661865</v>
      </c>
      <c r="AS24">
        <f>(Y24*AK24+Z24*AL24)*AM24</f>
        <v>8.0076298258983343</v>
      </c>
      <c r="AT24">
        <f>((AS24+0.00000010773*(AR24^4-AQ24^4))-AP24*44100)/(L24*0.92*2*29.3+0.00000043092*AQ24^3)</f>
        <v>-7.8036877177624762</v>
      </c>
      <c r="AU24">
        <f>0.61365*EXP(17.502*J24/(240.97+J24))</f>
        <v>3.0700616978416297</v>
      </c>
      <c r="AV24">
        <f>AU24*1000/AA24</f>
        <v>34.756474129388863</v>
      </c>
      <c r="AW24">
        <f>(AV24-U24)</f>
        <v>13.690733544061715</v>
      </c>
      <c r="AX24">
        <f>IF(D24,P24,(O24+P24)/2)</f>
        <v>25.045620918273926</v>
      </c>
      <c r="AY24">
        <f>0.61365*EXP(17.502*AX24/(240.97+AX24))</f>
        <v>3.1883362087594538</v>
      </c>
      <c r="AZ24">
        <f>IF(AW24&lt;&gt;0,(1000-(AV24+U24)/2)/AW24*AP24,0)</f>
        <v>1.6285146173141565</v>
      </c>
      <c r="BA24">
        <f>U24*AA24/1000</f>
        <v>1.8607504048575356</v>
      </c>
      <c r="BB24">
        <f>(AY24-BA24)</f>
        <v>1.3275858039019182</v>
      </c>
      <c r="BC24">
        <f>1/(1.6/F24+1.37/N24)</f>
        <v>1.0767085209600036</v>
      </c>
      <c r="BD24">
        <f>G24*AA24*0.001</f>
        <v>34.200400705729479</v>
      </c>
      <c r="BE24">
        <f>G24/S24</f>
        <v>0.98366533401709344</v>
      </c>
      <c r="BF24">
        <f>(1-AP24*AA24/AU24/F24)*100</f>
        <v>74.895465096639171</v>
      </c>
      <c r="BG24">
        <f>(S24-E24/(N24/1.35))</f>
        <v>394.25639754590497</v>
      </c>
      <c r="BH24">
        <f>E24*BF24/100/BG24</f>
        <v>-3.8588668087997397E-3</v>
      </c>
    </row>
    <row r="25" spans="1:60" x14ac:dyDescent="0.25">
      <c r="A25" s="1" t="s">
        <v>1</v>
      </c>
      <c r="B25" s="1" t="s">
        <v>7365</v>
      </c>
      <c r="K25" s="1">
        <v>2.72</v>
      </c>
    </row>
    <row r="26" spans="1:60" x14ac:dyDescent="0.25">
      <c r="A26" s="1" t="s">
        <v>1</v>
      </c>
      <c r="B26" s="1" t="s">
        <v>7364</v>
      </c>
      <c r="K26" s="1">
        <v>2.72</v>
      </c>
    </row>
    <row r="27" spans="1:60" x14ac:dyDescent="0.25">
      <c r="A27" s="1">
        <v>4</v>
      </c>
      <c r="B27" s="1" t="s">
        <v>7363</v>
      </c>
      <c r="C27" s="1">
        <v>880.5000018440187</v>
      </c>
      <c r="D27" s="1">
        <v>0</v>
      </c>
      <c r="E27">
        <f>(R27-S27*(1000-T27)/(1000-U27))*AO27</f>
        <v>-1.9182373477667951</v>
      </c>
      <c r="F27">
        <f>IF(AZ27&lt;&gt;0,1/(1/AZ27-1/N27),0)</f>
        <v>2.6000781010671115</v>
      </c>
      <c r="G27">
        <f>((BC27-AP27/2)*S27-E27)/(BC27+AP27/2)</f>
        <v>387.06436134390742</v>
      </c>
      <c r="H27">
        <f>AP27*1000</f>
        <v>22.80958113400299</v>
      </c>
      <c r="I27">
        <f>(AU27-BA27)</f>
        <v>1.2109461221791964</v>
      </c>
      <c r="J27">
        <f>(P27+AT27*D27)</f>
        <v>24.378273010253906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25.620105743408203</v>
      </c>
      <c r="P27" s="1">
        <v>24.378273010253906</v>
      </c>
      <c r="Q27" s="1">
        <v>25.805553436279297</v>
      </c>
      <c r="R27" s="1">
        <v>399.991455078125</v>
      </c>
      <c r="S27" s="1">
        <v>393.59841918945313</v>
      </c>
      <c r="T27" s="1">
        <v>0.75240576267242432</v>
      </c>
      <c r="U27" s="1">
        <v>20.975120544433594</v>
      </c>
      <c r="V27" s="1">
        <v>2.0144929885864258</v>
      </c>
      <c r="W27" s="1">
        <v>56.158840179443359</v>
      </c>
      <c r="X27" s="1">
        <v>300.35888671875</v>
      </c>
      <c r="Y27" s="1">
        <v>99.04705810546875</v>
      </c>
      <c r="Z27" s="1">
        <v>9.3875703811645508</v>
      </c>
      <c r="AA27" s="1">
        <v>88.331436157226563</v>
      </c>
      <c r="AB27" s="1">
        <v>6.3448910713195801</v>
      </c>
      <c r="AC27" s="1">
        <v>-1.2115051746368408</v>
      </c>
      <c r="AD27" s="1">
        <v>4.3755389750003815E-2</v>
      </c>
      <c r="AE27" s="1">
        <v>7.0317834615707397E-3</v>
      </c>
      <c r="AF27" s="1">
        <v>4.7301378101110458E-2</v>
      </c>
      <c r="AG27" s="1">
        <v>1.6625009477138519E-2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1.1042606129365806</v>
      </c>
      <c r="AP27">
        <f>(U27-T27)/(1000-U27)*AO27</f>
        <v>2.2809581134002988E-2</v>
      </c>
      <c r="AQ27">
        <f>(P27+273.15)</f>
        <v>297.52827301025388</v>
      </c>
      <c r="AR27">
        <f>(O27+273.15)</f>
        <v>298.77010574340818</v>
      </c>
      <c r="AS27">
        <f>(Y27*AK27+Z27*AL27)*AM27</f>
        <v>15.847528942655117</v>
      </c>
      <c r="AT27">
        <f>((AS27+0.00000010773*(AR27^4-AQ27^4))-AP27*44100)/(L27*0.92*2*29.3+0.00000043092*AQ27^3)</f>
        <v>-7.70036237115532</v>
      </c>
      <c r="AU27">
        <f>0.61365*EXP(17.502*J27/(240.97+J27))</f>
        <v>3.0637086434399636</v>
      </c>
      <c r="AV27">
        <f>AU27*1000/AA27</f>
        <v>34.684239006220615</v>
      </c>
      <c r="AW27">
        <f>(AV27-U27)</f>
        <v>13.709118461787021</v>
      </c>
      <c r="AX27">
        <f>IF(D27,P27,(O27+P27)/2)</f>
        <v>24.999189376831055</v>
      </c>
      <c r="AY27">
        <f>0.61365*EXP(17.502*AX27/(240.97+AX27))</f>
        <v>3.179523923804314</v>
      </c>
      <c r="AZ27">
        <f>IF(AW27&lt;&gt;0,(1000-(AV27+U27)/2)/AW27*AP27,0)</f>
        <v>1.617521787199131</v>
      </c>
      <c r="BA27">
        <f>U27*AA27/1000</f>
        <v>1.8527625212607672</v>
      </c>
      <c r="BB27">
        <f>(AY27-BA27)</f>
        <v>1.3267614025435468</v>
      </c>
      <c r="BC27">
        <f>1/(1.6/F27+1.37/N27)</f>
        <v>1.0690230072620017</v>
      </c>
      <c r="BD27">
        <f>G27*AA27*0.001</f>
        <v>34.189950922787027</v>
      </c>
      <c r="BE27">
        <f>G27/S27</f>
        <v>0.98339917660492271</v>
      </c>
      <c r="BF27">
        <f>(1-AP27*AA27/AU27/F27)*100</f>
        <v>74.707093044141004</v>
      </c>
      <c r="BG27">
        <f>(S27-E27/(N27/1.35))</f>
        <v>394.20342149411209</v>
      </c>
      <c r="BH27">
        <f>E27*BF27/100/BG27</f>
        <v>-3.6353295838275896E-3</v>
      </c>
    </row>
    <row r="28" spans="1:60" x14ac:dyDescent="0.25">
      <c r="A28" s="1" t="s">
        <v>1</v>
      </c>
      <c r="B28" s="1" t="s">
        <v>7362</v>
      </c>
      <c r="K28" s="1">
        <v>2.72</v>
      </c>
    </row>
    <row r="29" spans="1:60" x14ac:dyDescent="0.25">
      <c r="A29" s="1" t="s">
        <v>1</v>
      </c>
      <c r="B29" s="1" t="s">
        <v>7361</v>
      </c>
      <c r="K29" s="1">
        <v>2.72</v>
      </c>
    </row>
    <row r="30" spans="1:60" x14ac:dyDescent="0.25">
      <c r="A30" s="1">
        <v>5</v>
      </c>
      <c r="B30" s="1" t="s">
        <v>7360</v>
      </c>
      <c r="C30" s="1">
        <v>1085.5000018440187</v>
      </c>
      <c r="D30" s="1">
        <v>0</v>
      </c>
      <c r="E30">
        <f>(R30-S30*(1000-T30)/(1000-U30))*AO30</f>
        <v>-1.7361188008761939</v>
      </c>
      <c r="F30">
        <f>IF(AZ30&lt;&gt;0,1/(1/AZ30-1/N30),0)</f>
        <v>2.6236926845342889</v>
      </c>
      <c r="G30">
        <f>((BC30-AP30/2)*S30-E30)/(BC30+AP30/2)</f>
        <v>386.74570029514433</v>
      </c>
      <c r="H30">
        <f>AP30*1000</f>
        <v>22.817177545283307</v>
      </c>
      <c r="I30">
        <f>(AU30-BA30)</f>
        <v>1.2045431096527992</v>
      </c>
      <c r="J30">
        <f>(P30+AT30*D30)</f>
        <v>24.355901718139648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25.593618392944336</v>
      </c>
      <c r="P30" s="1">
        <v>24.355901718139648</v>
      </c>
      <c r="Q30" s="1">
        <v>25.780733108520508</v>
      </c>
      <c r="R30" s="1">
        <v>399.96566772460938</v>
      </c>
      <c r="S30" s="1">
        <v>393.40777587890625</v>
      </c>
      <c r="T30" s="1">
        <v>0.76928359270095825</v>
      </c>
      <c r="U30" s="1">
        <v>21.001773834228516</v>
      </c>
      <c r="V30" s="1">
        <v>2.0628616809844971</v>
      </c>
      <c r="W30" s="1">
        <v>56.317012786865234</v>
      </c>
      <c r="X30" s="1">
        <v>300.30557250976563</v>
      </c>
      <c r="Y30" s="1">
        <v>150.29817199707031</v>
      </c>
      <c r="Z30" s="1">
        <v>8.7714366912841797</v>
      </c>
      <c r="AA30" s="1">
        <v>88.328849792480469</v>
      </c>
      <c r="AB30" s="1">
        <v>6.3477826118469238</v>
      </c>
      <c r="AC30" s="1">
        <v>-1.2139782905578613</v>
      </c>
      <c r="AD30" s="1">
        <v>2.6235627010464668E-2</v>
      </c>
      <c r="AE30" s="1">
        <v>7.8376196324825287E-3</v>
      </c>
      <c r="AF30" s="1">
        <v>6.7317448556423187E-2</v>
      </c>
      <c r="AG30" s="1">
        <v>2.4706237018108368E-2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1.1040646048153147</v>
      </c>
      <c r="AP30">
        <f>(U30-T30)/(1000-U30)*AO30</f>
        <v>2.2817177545283309E-2</v>
      </c>
      <c r="AQ30">
        <f>(P30+273.15)</f>
        <v>297.50590171813963</v>
      </c>
      <c r="AR30">
        <f>(O30+273.15)</f>
        <v>298.74361839294431</v>
      </c>
      <c r="AS30">
        <f>(Y30*AK30+Z30*AL30)*AM30</f>
        <v>24.047706982023101</v>
      </c>
      <c r="AT30">
        <f>((AS30+0.00000010773*(AR30^4-AQ30^4))-AP30*44100)/(L30*0.92*2*29.3+0.00000043092*AQ30^3)</f>
        <v>-7.6388528995189002</v>
      </c>
      <c r="AU30">
        <f>0.61365*EXP(17.502*J30/(240.97+J30))</f>
        <v>3.0596056360320163</v>
      </c>
      <c r="AV30">
        <f>AU30*1000/AA30</f>
        <v>34.638803100235592</v>
      </c>
      <c r="AW30">
        <f>(AV30-U30)</f>
        <v>13.637029266007076</v>
      </c>
      <c r="AX30">
        <f>IF(D30,P30,(O30+P30)/2)</f>
        <v>24.974760055541992</v>
      </c>
      <c r="AY30">
        <f>0.61365*EXP(17.502*AX30/(240.97+AX30))</f>
        <v>3.1748960113953464</v>
      </c>
      <c r="AZ30">
        <f>IF(AW30&lt;&gt;0,(1000-(AV30+U30)/2)/AW30*AP30,0)</f>
        <v>1.6266297190737411</v>
      </c>
      <c r="BA30">
        <f>U30*AA30/1000</f>
        <v>1.8550625263792171</v>
      </c>
      <c r="BB30">
        <f>(AY30-BA30)</f>
        <v>1.3198334850161293</v>
      </c>
      <c r="BC30">
        <f>1/(1.6/F30+1.37/N30)</f>
        <v>1.0753902891469325</v>
      </c>
      <c r="BD30">
        <f>G30*AA30*0.001</f>
        <v>34.160802869257473</v>
      </c>
      <c r="BE30">
        <f>G30/S30</f>
        <v>0.98306572469525222</v>
      </c>
      <c r="BF30">
        <f>(1-AP30*AA30/AU30/F30)*100</f>
        <v>74.893505397264477</v>
      </c>
      <c r="BG30">
        <f>(S30-E30/(N30/1.35))</f>
        <v>393.95533892000469</v>
      </c>
      <c r="BH30">
        <f>E30*BF30/100/BG30</f>
        <v>-3.3004762199736505E-3</v>
      </c>
    </row>
    <row r="31" spans="1:60" x14ac:dyDescent="0.25">
      <c r="A31" s="1" t="s">
        <v>1</v>
      </c>
      <c r="B31" s="1" t="s">
        <v>7359</v>
      </c>
      <c r="K31" s="1">
        <v>2.72</v>
      </c>
    </row>
    <row r="32" spans="1:60" x14ac:dyDescent="0.25">
      <c r="A32" s="1" t="s">
        <v>1</v>
      </c>
      <c r="B32" s="1" t="s">
        <v>7358</v>
      </c>
      <c r="K32" s="1">
        <v>2.72</v>
      </c>
    </row>
    <row r="33" spans="1:60" x14ac:dyDescent="0.25">
      <c r="A33" s="1">
        <v>6</v>
      </c>
      <c r="B33" s="1" t="s">
        <v>7357</v>
      </c>
      <c r="C33" s="1">
        <v>1290.5000018440187</v>
      </c>
      <c r="D33" s="1">
        <v>0</v>
      </c>
      <c r="E33">
        <f>(R33-S33*(1000-T33)/(1000-U33))*AO33</f>
        <v>-1.4788741767162761</v>
      </c>
      <c r="F33">
        <f>IF(AZ33&lt;&gt;0,1/(1/AZ33-1/N33),0)</f>
        <v>2.7002803025990447</v>
      </c>
      <c r="G33">
        <f>((BC33-AP33/2)*S33-E33)/(BC33+AP33/2)</f>
        <v>386.20457949874259</v>
      </c>
      <c r="H33">
        <f>AP33*1000</f>
        <v>23.027066686885718</v>
      </c>
      <c r="I33">
        <f>(AU33-BA33)</f>
        <v>1.1940526553151951</v>
      </c>
      <c r="J33">
        <f>(P33+AT33*D33)</f>
        <v>24.393808364868164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25.592260360717773</v>
      </c>
      <c r="P33" s="1">
        <v>24.393808364868164</v>
      </c>
      <c r="Q33" s="1">
        <v>25.771329879760742</v>
      </c>
      <c r="R33" s="1">
        <v>399.89996337890625</v>
      </c>
      <c r="S33" s="1">
        <v>393.04269409179688</v>
      </c>
      <c r="T33" s="1">
        <v>0.78760629892349243</v>
      </c>
      <c r="U33" s="1">
        <v>21.199714660644531</v>
      </c>
      <c r="V33" s="1">
        <v>2.11212158203125</v>
      </c>
      <c r="W33" s="1">
        <v>56.851211547851563</v>
      </c>
      <c r="X33" s="1">
        <v>300.34039306640625</v>
      </c>
      <c r="Y33" s="1">
        <v>299.8402099609375</v>
      </c>
      <c r="Z33" s="1">
        <v>8.8835086822509766</v>
      </c>
      <c r="AA33" s="1">
        <v>88.327041625976563</v>
      </c>
      <c r="AB33" s="1">
        <v>6.2722697257995605</v>
      </c>
      <c r="AC33" s="1">
        <v>-1.2247977256774902</v>
      </c>
      <c r="AD33" s="1">
        <v>5.5251456797122955E-2</v>
      </c>
      <c r="AE33" s="1">
        <v>6.4916908740997314E-3</v>
      </c>
      <c r="AF33" s="1">
        <v>2.9211845248937607E-2</v>
      </c>
      <c r="AG33" s="1">
        <v>9.6859671175479889E-3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1.1041926215676698</v>
      </c>
      <c r="AP33">
        <f>(U33-T33)/(1000-U33)*AO33</f>
        <v>2.3027066686885717E-2</v>
      </c>
      <c r="AQ33">
        <f>(P33+273.15)</f>
        <v>297.54380836486814</v>
      </c>
      <c r="AR33">
        <f>(O33+273.15)</f>
        <v>298.74226036071775</v>
      </c>
      <c r="AS33">
        <f>(Y33*AK33+Z33*AL33)*AM33</f>
        <v>47.974432521437848</v>
      </c>
      <c r="AT33">
        <f>((AS33+0.00000010773*(AR33^4-AQ33^4))-AP33*44100)/(L33*0.92*2*29.3+0.00000043092*AQ33^3)</f>
        <v>-7.5263486764362701</v>
      </c>
      <c r="AU33">
        <f>0.61365*EXP(17.502*J33/(240.97+J33))</f>
        <v>3.0665607346047703</v>
      </c>
      <c r="AV33">
        <f>AU33*1000/AA33</f>
        <v>34.718254774004677</v>
      </c>
      <c r="AW33">
        <f>(AV33-U33)</f>
        <v>13.518540113360146</v>
      </c>
      <c r="AX33">
        <f>IF(D33,P33,(O33+P33)/2)</f>
        <v>24.993034362792969</v>
      </c>
      <c r="AY33">
        <f>0.61365*EXP(17.502*AX33/(240.97+AX33))</f>
        <v>3.1783573572799759</v>
      </c>
      <c r="AZ33">
        <f>IF(AW33&lt;&gt;0,(1000-(AV33+U33)/2)/AW33*AP33,0)</f>
        <v>1.6557448580694949</v>
      </c>
      <c r="BA33">
        <f>U33*AA33/1000</f>
        <v>1.8725080792895752</v>
      </c>
      <c r="BB33">
        <f>(AY33-BA33)</f>
        <v>1.3058492779904007</v>
      </c>
      <c r="BC33">
        <f>1/(1.6/F33+1.37/N33)</f>
        <v>1.0957721150456095</v>
      </c>
      <c r="BD33">
        <f>G33*AA33*0.001</f>
        <v>34.112307969528217</v>
      </c>
      <c r="BE33">
        <f>G33/S33</f>
        <v>0.98260210736430276</v>
      </c>
      <c r="BF33">
        <f>(1-AP33*AA33/AU33/F33)*100</f>
        <v>75.437538645190088</v>
      </c>
      <c r="BG33">
        <f>(S33-E33/(N33/1.35))</f>
        <v>393.5091234866033</v>
      </c>
      <c r="BH33">
        <f>E33*BF33/100/BG33</f>
        <v>-2.8350709347964025E-3</v>
      </c>
    </row>
    <row r="34" spans="1:60" x14ac:dyDescent="0.25">
      <c r="A34" s="1" t="s">
        <v>1</v>
      </c>
      <c r="B34" s="1" t="s">
        <v>7356</v>
      </c>
      <c r="K34" s="1">
        <v>2.72</v>
      </c>
    </row>
    <row r="35" spans="1:60" x14ac:dyDescent="0.25">
      <c r="A35" s="1" t="s">
        <v>1</v>
      </c>
      <c r="B35" s="1" t="s">
        <v>7355</v>
      </c>
      <c r="K35" s="1">
        <v>2.72</v>
      </c>
    </row>
    <row r="36" spans="1:60" x14ac:dyDescent="0.25">
      <c r="A36" s="1">
        <v>7</v>
      </c>
      <c r="B36" s="1" t="s">
        <v>7354</v>
      </c>
      <c r="C36" s="1">
        <v>1495.5000018440187</v>
      </c>
      <c r="D36" s="1">
        <v>0</v>
      </c>
      <c r="E36">
        <f>(R36-S36*(1000-T36)/(1000-U36))*AO36</f>
        <v>-1.8121931560779443</v>
      </c>
      <c r="F36">
        <f>IF(AZ36&lt;&gt;0,1/(1/AZ36-1/N36),0)</f>
        <v>2.8526179232744964</v>
      </c>
      <c r="G36">
        <f>((BC36-AP36/2)*S36-E36)/(BC36+AP36/2)</f>
        <v>386.64815290772441</v>
      </c>
      <c r="H36">
        <f>AP36*1000</f>
        <v>23.440225016210722</v>
      </c>
      <c r="I36">
        <f>(AU36-BA36)</f>
        <v>1.1752809674838072</v>
      </c>
      <c r="J36">
        <f>(P36+AT36*D36)</f>
        <v>24.475650787353516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25.606422424316406</v>
      </c>
      <c r="P36" s="1">
        <v>24.475650787353516</v>
      </c>
      <c r="Q36" s="1">
        <v>25.772666931152344</v>
      </c>
      <c r="R36" s="1">
        <v>399.80703735351563</v>
      </c>
      <c r="S36" s="1">
        <v>393.1025390625</v>
      </c>
      <c r="T36" s="1">
        <v>0.81130367517471313</v>
      </c>
      <c r="U36" s="1">
        <v>21.583850860595703</v>
      </c>
      <c r="V36" s="1">
        <v>2.1737351417541504</v>
      </c>
      <c r="W36" s="1">
        <v>57.829856872558594</v>
      </c>
      <c r="X36" s="1">
        <v>300.30636596679688</v>
      </c>
      <c r="Y36" s="1">
        <v>499.38702392578125</v>
      </c>
      <c r="Z36" s="1">
        <v>9.3552951812744141</v>
      </c>
      <c r="AA36" s="1">
        <v>88.322669982910156</v>
      </c>
      <c r="AB36" s="1">
        <v>6.4638118743896484</v>
      </c>
      <c r="AC36" s="1">
        <v>-1.2387381792068481</v>
      </c>
      <c r="AD36" s="1">
        <v>3.3453445881605148E-2</v>
      </c>
      <c r="AE36" s="1">
        <v>9.065680205821991E-3</v>
      </c>
      <c r="AF36" s="1">
        <v>4.2880300432443619E-2</v>
      </c>
      <c r="AG36" s="1">
        <v>3.0990609899163246E-2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1.1040675219367531</v>
      </c>
      <c r="AP36">
        <f>(U36-T36)/(1000-U36)*AO36</f>
        <v>2.3440225016210722E-2</v>
      </c>
      <c r="AQ36">
        <f>(P36+273.15)</f>
        <v>297.62565078735349</v>
      </c>
      <c r="AR36">
        <f>(O36+273.15)</f>
        <v>298.75642242431638</v>
      </c>
      <c r="AS36">
        <f>(Y36*AK36+Z36*AL36)*AM36</f>
        <v>79.90192204217783</v>
      </c>
      <c r="AT36">
        <f>((AS36+0.00000010773*(AR36^4-AQ36^4))-AP36*44100)/(L36*0.92*2*29.3+0.00000043092*AQ36^3)</f>
        <v>-7.4236908777324873</v>
      </c>
      <c r="AU36">
        <f>0.61365*EXP(17.502*J36/(240.97+J36))</f>
        <v>3.0816243040045528</v>
      </c>
      <c r="AV36">
        <f>AU36*1000/AA36</f>
        <v>34.890524761092777</v>
      </c>
      <c r="AW36">
        <f>(AV36-U36)</f>
        <v>13.306673900497074</v>
      </c>
      <c r="AX36">
        <f>IF(D36,P36,(O36+P36)/2)</f>
        <v>25.041036605834961</v>
      </c>
      <c r="AY36">
        <f>0.61365*EXP(17.502*AX36/(240.97+AX36))</f>
        <v>3.1874651993364567</v>
      </c>
      <c r="AZ36">
        <f>IF(AW36&lt;&gt;0,(1000-(AV36+U36)/2)/AW36*AP36,0)</f>
        <v>1.711798090975134</v>
      </c>
      <c r="BA36">
        <f>U36*AA36/1000</f>
        <v>1.9063433365207456</v>
      </c>
      <c r="BB36">
        <f>(AY36-BA36)</f>
        <v>1.2811218628157111</v>
      </c>
      <c r="BC36">
        <f>1/(1.6/F36+1.37/N36)</f>
        <v>1.1351308252087142</v>
      </c>
      <c r="BD36">
        <f>G36*AA36*0.001</f>
        <v>34.149797208770721</v>
      </c>
      <c r="BE36">
        <f>G36/S36</f>
        <v>0.98358090952511146</v>
      </c>
      <c r="BF36">
        <f>(1-AP36*AA36/AU36/F36)*100</f>
        <v>76.448928636610816</v>
      </c>
      <c r="BG36">
        <f>(S36-E36/(N36/1.35))</f>
        <v>393.67409556836759</v>
      </c>
      <c r="BH36">
        <f>E36*BF36/100/BG36</f>
        <v>-3.5191603111385731E-3</v>
      </c>
    </row>
    <row r="37" spans="1:60" x14ac:dyDescent="0.25">
      <c r="A37" s="1" t="s">
        <v>1</v>
      </c>
      <c r="B37" s="1" t="s">
        <v>7353</v>
      </c>
      <c r="K37" s="1">
        <v>2.72</v>
      </c>
    </row>
    <row r="38" spans="1:60" x14ac:dyDescent="0.25">
      <c r="A38" s="1" t="s">
        <v>1</v>
      </c>
      <c r="B38" s="1" t="s">
        <v>7352</v>
      </c>
      <c r="K38" s="1">
        <v>2.72</v>
      </c>
    </row>
    <row r="39" spans="1:60" x14ac:dyDescent="0.25">
      <c r="A39" s="1">
        <v>8</v>
      </c>
      <c r="B39" s="1" t="s">
        <v>7351</v>
      </c>
      <c r="C39" s="1">
        <v>1701.0000018328428</v>
      </c>
      <c r="D39" s="1">
        <v>0</v>
      </c>
      <c r="E39">
        <f>(R39-S39*(1000-T39)/(1000-U39))*AO39</f>
        <v>-1.4372865226038933</v>
      </c>
      <c r="F39">
        <f>IF(AZ39&lt;&gt;0,1/(1/AZ39-1/N39),0)</f>
        <v>3.0883486516579737</v>
      </c>
      <c r="G39">
        <f>((BC39-AP39/2)*S39-E39)/(BC39+AP39/2)</f>
        <v>386.04544309503268</v>
      </c>
      <c r="H39">
        <f>AP39*1000</f>
        <v>24.012923297067015</v>
      </c>
      <c r="I39">
        <f>(AU39-BA39)</f>
        <v>1.1483366334386365</v>
      </c>
      <c r="J39">
        <f>(P39+AT39*D39)</f>
        <v>24.575889587402344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25.640539169311523</v>
      </c>
      <c r="P39" s="1">
        <v>24.575889587402344</v>
      </c>
      <c r="Q39" s="1">
        <v>25.790763854980469</v>
      </c>
      <c r="R39" s="1">
        <v>399.91513061523438</v>
      </c>
      <c r="S39" s="1">
        <v>392.67718505859375</v>
      </c>
      <c r="T39" s="1">
        <v>0.83381730318069458</v>
      </c>
      <c r="U39" s="1">
        <v>22.100362777709961</v>
      </c>
      <c r="V39" s="1">
        <v>2.2293806076049805</v>
      </c>
      <c r="W39" s="1">
        <v>59.089824676513672</v>
      </c>
      <c r="X39" s="1">
        <v>300.33868408203125</v>
      </c>
      <c r="Y39" s="1">
        <v>750.8427734375</v>
      </c>
      <c r="Z39" s="1">
        <v>9.2617683410644531</v>
      </c>
      <c r="AA39" s="1">
        <v>88.316436767578125</v>
      </c>
      <c r="AB39" s="1">
        <v>6.5239343643188477</v>
      </c>
      <c r="AC39" s="1">
        <v>-1.2647100687026978</v>
      </c>
      <c r="AD39" s="1">
        <v>3.2585747539997101E-2</v>
      </c>
      <c r="AE39" s="1">
        <v>3.7567024119198322E-3</v>
      </c>
      <c r="AF39" s="1">
        <v>5.7271916419267654E-2</v>
      </c>
      <c r="AG39" s="1">
        <v>1.9676297903060913E-2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1.1041863385368793</v>
      </c>
      <c r="AP39">
        <f>(U39-T39)/(1000-U39)*AO39</f>
        <v>2.4012923297067015E-2</v>
      </c>
      <c r="AQ39">
        <f>(P39+273.15)</f>
        <v>297.72588958740232</v>
      </c>
      <c r="AR39">
        <f>(O39+273.15)</f>
        <v>298.7905391693115</v>
      </c>
      <c r="AS39">
        <f>(Y39*AK39+Z39*AL39)*AM39</f>
        <v>120.13484106477699</v>
      </c>
      <c r="AT39">
        <f>((AS39+0.00000010773*(AR39^4-AQ39^4))-AP39*44100)/(L39*0.92*2*29.3+0.00000043092*AQ39^3)</f>
        <v>-7.3107557853411951</v>
      </c>
      <c r="AU39">
        <f>0.61365*EXP(17.502*J39/(240.97+J39))</f>
        <v>3.1001619252367956</v>
      </c>
      <c r="AV39">
        <f>AU39*1000/AA39</f>
        <v>35.102887284679234</v>
      </c>
      <c r="AW39">
        <f>(AV39-U39)</f>
        <v>13.002524506969273</v>
      </c>
      <c r="AX39">
        <f>IF(D39,P39,(O39+P39)/2)</f>
        <v>25.108214378356934</v>
      </c>
      <c r="AY39">
        <f>0.61365*EXP(17.502*AX39/(240.97+AX39))</f>
        <v>3.2002496546415231</v>
      </c>
      <c r="AZ39">
        <f>IF(AW39&lt;&gt;0,(1000-(AV39+U39)/2)/AW39*AP39,0)</f>
        <v>1.7939681372274141</v>
      </c>
      <c r="BA39">
        <f>U39*AA39/1000</f>
        <v>1.9518252917981591</v>
      </c>
      <c r="BB39">
        <f>(AY39-BA39)</f>
        <v>1.248424362843364</v>
      </c>
      <c r="BC39">
        <f>1/(1.6/F39+1.37/N39)</f>
        <v>1.193112894114952</v>
      </c>
      <c r="BD39">
        <f>G39*AA39*0.001</f>
        <v>34.094157964514132</v>
      </c>
      <c r="BE39">
        <f>G39/S39</f>
        <v>0.9831114660695871</v>
      </c>
      <c r="BF39">
        <f>(1-AP39*AA39/AU39/F39)*100</f>
        <v>77.849890831189796</v>
      </c>
      <c r="BG39">
        <f>(S39-E39/(N39/1.35))</f>
        <v>393.13049791877916</v>
      </c>
      <c r="BH39">
        <f>E39*BF39/100/BG39</f>
        <v>-2.8461948251333716E-3</v>
      </c>
    </row>
    <row r="40" spans="1:60" x14ac:dyDescent="0.25">
      <c r="A40" s="1" t="s">
        <v>1</v>
      </c>
      <c r="B40" s="1" t="s">
        <v>7350</v>
      </c>
      <c r="K40" s="1">
        <v>2.72</v>
      </c>
    </row>
    <row r="41" spans="1:60" x14ac:dyDescent="0.25">
      <c r="A41" s="1" t="s">
        <v>1</v>
      </c>
      <c r="B41" s="1" t="s">
        <v>7349</v>
      </c>
      <c r="K41" s="1">
        <v>2.72</v>
      </c>
    </row>
    <row r="42" spans="1:60" x14ac:dyDescent="0.25">
      <c r="A42" s="1">
        <v>9</v>
      </c>
      <c r="B42" s="1" t="s">
        <v>7348</v>
      </c>
      <c r="C42" s="1">
        <v>1907.0000018328428</v>
      </c>
      <c r="D42" s="1">
        <v>0</v>
      </c>
      <c r="E42">
        <f>(R42-S42*(1000-T42)/(1000-U42))*AO42</f>
        <v>-1.1931831985266241</v>
      </c>
      <c r="F42">
        <f>IF(AZ42&lt;&gt;0,1/(1/AZ42-1/N42),0)</f>
        <v>3.3552663599146406</v>
      </c>
      <c r="G42">
        <f>((BC42-AP42/2)*S42-E42)/(BC42+AP42/2)</f>
        <v>385.60020577757416</v>
      </c>
      <c r="H42">
        <f>AP42*1000</f>
        <v>24.638996029434704</v>
      </c>
      <c r="I42">
        <f>(AU42-BA42)</f>
        <v>1.1233714083052484</v>
      </c>
      <c r="J42">
        <f>(P42+AT42*D42)</f>
        <v>24.708894729614258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25.699794769287109</v>
      </c>
      <c r="P42" s="1">
        <v>24.708894729614258</v>
      </c>
      <c r="Q42" s="1">
        <v>25.831039428710938</v>
      </c>
      <c r="R42" s="1">
        <v>399.958984375</v>
      </c>
      <c r="S42" s="1">
        <v>392.28643798828125</v>
      </c>
      <c r="T42" s="1">
        <v>0.85531270503997803</v>
      </c>
      <c r="U42" s="1">
        <v>22.662647247314453</v>
      </c>
      <c r="V42" s="1">
        <v>2.2788901329040527</v>
      </c>
      <c r="W42" s="1">
        <v>60.382221221923828</v>
      </c>
      <c r="X42" s="1">
        <v>300.35427856445313</v>
      </c>
      <c r="Y42" s="1">
        <v>999.2904052734375</v>
      </c>
      <c r="Z42" s="1">
        <v>8.9075050354003906</v>
      </c>
      <c r="AA42" s="1">
        <v>88.318817138671875</v>
      </c>
      <c r="AB42" s="1">
        <v>6.424410343170166</v>
      </c>
      <c r="AC42" s="1">
        <v>-1.2712825536727905</v>
      </c>
      <c r="AD42" s="1">
        <v>2.6690315455198288E-2</v>
      </c>
      <c r="AE42" s="1">
        <v>5.9033422730863094E-3</v>
      </c>
      <c r="AF42" s="1">
        <v>3.4357216209173203E-2</v>
      </c>
      <c r="AG42" s="1">
        <v>1.3985124416649342E-2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1.1042436711928421</v>
      </c>
      <c r="AP42">
        <f>(U42-T42)/(1000-U42)*AO42</f>
        <v>2.4638996029434704E-2</v>
      </c>
      <c r="AQ42">
        <f>(P42+273.15)</f>
        <v>297.85889472961424</v>
      </c>
      <c r="AR42">
        <f>(O42+273.15)</f>
        <v>298.84979476928709</v>
      </c>
      <c r="AS42">
        <f>(Y42*AK42+Z42*AL42)*AM42</f>
        <v>159.88646127000902</v>
      </c>
      <c r="AT42">
        <f>((AS42+0.00000010773*(AR42^4-AQ42^4))-AP42*44100)/(L42*0.92*2*29.3+0.00000043092*AQ42^3)</f>
        <v>-7.2206622112350729</v>
      </c>
      <c r="AU42">
        <f>0.61365*EXP(17.502*J42/(240.97+J42))</f>
        <v>3.1249096064190391</v>
      </c>
      <c r="AV42">
        <f>AU42*1000/AA42</f>
        <v>35.382149667069591</v>
      </c>
      <c r="AW42">
        <f>(AV42-U42)</f>
        <v>12.719502419755138</v>
      </c>
      <c r="AX42">
        <f>IF(D42,P42,(O42+P42)/2)</f>
        <v>25.204344749450684</v>
      </c>
      <c r="AY42">
        <f>0.61365*EXP(17.502*AX42/(240.97+AX42))</f>
        <v>3.2186219437792367</v>
      </c>
      <c r="AZ42">
        <f>IF(AW42&lt;&gt;0,(1000-(AV42+U42)/2)/AW42*AP42,0)</f>
        <v>1.8808843679235556</v>
      </c>
      <c r="BA42">
        <f>U42*AA42/1000</f>
        <v>2.0015381981137907</v>
      </c>
      <c r="BB42">
        <f>(AY42-BA42)</f>
        <v>1.217083745665446</v>
      </c>
      <c r="BC42">
        <f>1/(1.6/F42+1.37/N42)</f>
        <v>1.2548157917080147</v>
      </c>
      <c r="BD42">
        <f>G42*AA42*0.001</f>
        <v>34.055754062703819</v>
      </c>
      <c r="BE42">
        <f>G42/S42</f>
        <v>0.98295573957388038</v>
      </c>
      <c r="BF42">
        <f>(1-AP42*AA42/AU42/F42)*100</f>
        <v>79.245523200205781</v>
      </c>
      <c r="BG42">
        <f>(S42-E42/(N42/1.35))</f>
        <v>392.66276190139314</v>
      </c>
      <c r="BH42">
        <f>E42*BF42/100/BG42</f>
        <v>-2.4080314207304988E-3</v>
      </c>
    </row>
    <row r="43" spans="1:60" x14ac:dyDescent="0.25">
      <c r="A43" s="1" t="s">
        <v>1</v>
      </c>
      <c r="B43" s="1" t="s">
        <v>7347</v>
      </c>
      <c r="K43" s="1">
        <v>2.72</v>
      </c>
    </row>
    <row r="44" spans="1:60" x14ac:dyDescent="0.25">
      <c r="A44" s="1" t="s">
        <v>1</v>
      </c>
      <c r="B44" s="1" t="s">
        <v>7346</v>
      </c>
      <c r="K44" s="1">
        <v>2.72</v>
      </c>
    </row>
    <row r="45" spans="1:60" x14ac:dyDescent="0.25">
      <c r="A45" s="1">
        <v>10</v>
      </c>
      <c r="B45" s="1" t="s">
        <v>7345</v>
      </c>
      <c r="C45" s="1">
        <v>2113.0000018328428</v>
      </c>
      <c r="D45" s="1">
        <v>0</v>
      </c>
      <c r="E45">
        <f>(R45-S45*(1000-T45)/(1000-U45))*AO45</f>
        <v>-0.9248734865948437</v>
      </c>
      <c r="F45">
        <f>IF(AZ45&lt;&gt;0,1/(1/AZ45-1/N45),0)</f>
        <v>3.6408503624294735</v>
      </c>
      <c r="G45">
        <f>((BC45-AP45/2)*S45-E45)/(BC45+AP45/2)</f>
        <v>385.15298895837259</v>
      </c>
      <c r="H45">
        <f>AP45*1000</f>
        <v>25.272112378841641</v>
      </c>
      <c r="I45">
        <f>(AU45-BA45)</f>
        <v>1.1010319194831606</v>
      </c>
      <c r="J45">
        <f>(P45+AT45*D45)</f>
        <v>24.860021591186523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25.779251098632813</v>
      </c>
      <c r="P45" s="1">
        <v>24.860021591186523</v>
      </c>
      <c r="Q45" s="1">
        <v>25.890249252319336</v>
      </c>
      <c r="R45" s="1">
        <v>400.040283203125</v>
      </c>
      <c r="S45" s="1">
        <v>391.90829467773438</v>
      </c>
      <c r="T45" s="1">
        <v>0.88192903995513916</v>
      </c>
      <c r="U45" s="1">
        <v>23.237020492553711</v>
      </c>
      <c r="V45" s="1">
        <v>2.3386948108673096</v>
      </c>
      <c r="W45" s="1">
        <v>61.619808197021484</v>
      </c>
      <c r="X45" s="1">
        <v>300.346923828125</v>
      </c>
      <c r="Y45" s="1">
        <v>1250.8028564453125</v>
      </c>
      <c r="Z45" s="1">
        <v>9.2126846313476563</v>
      </c>
      <c r="AA45" s="1">
        <v>88.316253662109375</v>
      </c>
      <c r="AB45" s="1">
        <v>6.5730628967285156</v>
      </c>
      <c r="AC45" s="1">
        <v>-1.2894479036331177</v>
      </c>
      <c r="AD45" s="1">
        <v>9.1611266136169434E-2</v>
      </c>
      <c r="AE45" s="1">
        <v>8.1265624612569809E-3</v>
      </c>
      <c r="AF45" s="1">
        <v>3.6356892436742783E-2</v>
      </c>
      <c r="AG45" s="1">
        <v>2.3076862096786499E-2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1.1042166317210476</v>
      </c>
      <c r="AP45">
        <f>(U45-T45)/(1000-U45)*AO45</f>
        <v>2.5272112378841641E-2</v>
      </c>
      <c r="AQ45">
        <f>(P45+273.15)</f>
        <v>298.0100215911865</v>
      </c>
      <c r="AR45">
        <f>(O45+273.15)</f>
        <v>298.92925109863279</v>
      </c>
      <c r="AS45">
        <f>(Y45*AK45+Z45*AL45)*AM45</f>
        <v>200.1284525580304</v>
      </c>
      <c r="AT45">
        <f>((AS45+0.00000010773*(AR45^4-AQ45^4))-AP45*44100)/(L45*0.92*2*29.3+0.00000043092*AQ45^3)</f>
        <v>-7.1288637721797494</v>
      </c>
      <c r="AU45">
        <f>0.61365*EXP(17.502*J45/(240.97+J45))</f>
        <v>3.1532385156551679</v>
      </c>
      <c r="AV45">
        <f>AU45*1000/AA45</f>
        <v>35.703943327569071</v>
      </c>
      <c r="AW45">
        <f>(AV45-U45)</f>
        <v>12.46692283501536</v>
      </c>
      <c r="AX45">
        <f>IF(D45,P45,(O45+P45)/2)</f>
        <v>25.319636344909668</v>
      </c>
      <c r="AY45">
        <f>0.61365*EXP(17.502*AX45/(240.97+AX45))</f>
        <v>3.2407777883855915</v>
      </c>
      <c r="AZ45">
        <f>IF(AW45&lt;&gt;0,(1000-(AV45+U45)/2)/AW45*AP45,0)</f>
        <v>1.9673925452769299</v>
      </c>
      <c r="BA45">
        <f>U45*AA45/1000</f>
        <v>2.0522065961720073</v>
      </c>
      <c r="BB45">
        <f>(AY45-BA45)</f>
        <v>1.1885711922135842</v>
      </c>
      <c r="BC45">
        <f>1/(1.6/F45+1.37/N45)</f>
        <v>1.3166119973760033</v>
      </c>
      <c r="BD45">
        <f>G45*AA45*0.001</f>
        <v>34.015269071567246</v>
      </c>
      <c r="BE45">
        <f>G45/S45</f>
        <v>0.9827630447961897</v>
      </c>
      <c r="BF45">
        <f>(1-AP45*AA45/AU45/F45)*100</f>
        <v>80.558824101798592</v>
      </c>
      <c r="BG45">
        <f>(S45-E45/(N45/1.35))</f>
        <v>392.19999507214033</v>
      </c>
      <c r="BH45">
        <f>E45*BF45/100/BG45</f>
        <v>-1.8997124288414793E-3</v>
      </c>
    </row>
    <row r="46" spans="1:60" x14ac:dyDescent="0.25">
      <c r="A46" s="1" t="s">
        <v>1</v>
      </c>
      <c r="B46" s="1" t="s">
        <v>7344</v>
      </c>
      <c r="K46" s="1">
        <v>2.72</v>
      </c>
    </row>
    <row r="47" spans="1:60" x14ac:dyDescent="0.25">
      <c r="A47" s="1" t="s">
        <v>1</v>
      </c>
      <c r="B47" s="1" t="s">
        <v>7343</v>
      </c>
      <c r="K47" s="1">
        <v>2.72</v>
      </c>
    </row>
    <row r="48" spans="1:60" x14ac:dyDescent="0.25">
      <c r="A48" s="1">
        <v>11</v>
      </c>
      <c r="B48" s="1" t="s">
        <v>7342</v>
      </c>
      <c r="C48" s="1">
        <v>2318.500001821667</v>
      </c>
      <c r="D48" s="1">
        <v>0</v>
      </c>
      <c r="E48">
        <f>(R48-S48*(1000-T48)/(1000-U48))*AO48</f>
        <v>-0.86104531794770889</v>
      </c>
      <c r="F48">
        <f>IF(AZ48&lt;&gt;0,1/(1/AZ48-1/N48),0)</f>
        <v>4.1440401244569243</v>
      </c>
      <c r="G48">
        <f>((BC48-AP48/2)*S48-E48)/(BC48+AP48/2)</f>
        <v>384.96165332677066</v>
      </c>
      <c r="H48">
        <f>AP48*1000</f>
        <v>26.205284223811582</v>
      </c>
      <c r="I48">
        <f>(AU48-BA48)</f>
        <v>1.0660135807262652</v>
      </c>
      <c r="J48">
        <f>(P48+AT48*D48)</f>
        <v>25.062210083007813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25.882112503051758</v>
      </c>
      <c r="P48" s="1">
        <v>25.062210083007813</v>
      </c>
      <c r="Q48" s="1">
        <v>25.968460083007813</v>
      </c>
      <c r="R48" s="1">
        <v>400.05047607421875</v>
      </c>
      <c r="S48" s="1">
        <v>391.53826904296875</v>
      </c>
      <c r="T48" s="1">
        <v>0.90735322237014771</v>
      </c>
      <c r="U48" s="1">
        <v>24.068166732788086</v>
      </c>
      <c r="V48" s="1">
        <v>2.3913445472717285</v>
      </c>
      <c r="W48" s="1">
        <v>63.432052612304688</v>
      </c>
      <c r="X48" s="1">
        <v>300.34710693359375</v>
      </c>
      <c r="Y48" s="1">
        <v>1600.1463623046875</v>
      </c>
      <c r="Z48" s="1">
        <v>9.1556282043457031</v>
      </c>
      <c r="AA48" s="1">
        <v>88.310684204101563</v>
      </c>
      <c r="AB48" s="1">
        <v>6.6350946426391602</v>
      </c>
      <c r="AC48" s="1">
        <v>-1.3213344812393188</v>
      </c>
      <c r="AD48" s="1">
        <v>7.0796981453895569E-2</v>
      </c>
      <c r="AE48" s="1">
        <v>5.8867498300969601E-3</v>
      </c>
      <c r="AF48" s="1">
        <v>2.5267899036407471E-2</v>
      </c>
      <c r="AG48" s="1">
        <v>1.4572593383491039E-2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1.1042173049029178</v>
      </c>
      <c r="AP48">
        <f>(U48-T48)/(1000-U48)*AO48</f>
        <v>2.6205284223811583E-2</v>
      </c>
      <c r="AQ48">
        <f>(P48+273.15)</f>
        <v>298.21221008300779</v>
      </c>
      <c r="AR48">
        <f>(O48+273.15)</f>
        <v>299.03211250305174</v>
      </c>
      <c r="AS48">
        <f>(Y48*AK48+Z48*AL48)*AM48</f>
        <v>256.02341224618067</v>
      </c>
      <c r="AT48">
        <f>((AS48+0.00000010773*(AR48^4-AQ48^4))-AP48*44100)/(L48*0.92*2*29.3+0.00000043092*AQ48^3)</f>
        <v>-7.0201648124912124</v>
      </c>
      <c r="AU48">
        <f>0.61365*EXP(17.502*J48/(240.97+J48))</f>
        <v>3.1914898524371766</v>
      </c>
      <c r="AV48">
        <f>AU48*1000/AA48</f>
        <v>36.139340117228407</v>
      </c>
      <c r="AW48">
        <f>(AV48-U48)</f>
        <v>12.071173384440321</v>
      </c>
      <c r="AX48">
        <f>IF(D48,P48,(O48+P48)/2)</f>
        <v>25.472161293029785</v>
      </c>
      <c r="AY48">
        <f>0.61365*EXP(17.502*AX48/(240.97+AX48))</f>
        <v>3.2702935376940014</v>
      </c>
      <c r="AZ48">
        <f>IF(AW48&lt;&gt;0,(1000-(AV48+U48)/2)/AW48*AP48,0)</f>
        <v>2.1055456664939727</v>
      </c>
      <c r="BA48">
        <f>U48*AA48/1000</f>
        <v>2.1254762717109115</v>
      </c>
      <c r="BB48">
        <f>(AY48-BA48)</f>
        <v>1.14481726598309</v>
      </c>
      <c r="BC48">
        <f>1/(1.6/F48+1.37/N48)</f>
        <v>1.4161014823851403</v>
      </c>
      <c r="BD48">
        <f>G48*AA48*0.001</f>
        <v>33.996226997629265</v>
      </c>
      <c r="BE48">
        <f>G48/S48</f>
        <v>0.98320313431360562</v>
      </c>
      <c r="BF48">
        <f>(1-AP48*AA48/AU48/F48)*100</f>
        <v>82.502149392288047</v>
      </c>
      <c r="BG48">
        <f>(S48-E48/(N48/1.35))</f>
        <v>391.80983835756928</v>
      </c>
      <c r="BH48">
        <f>E48*BF48/100/BG48</f>
        <v>-1.8130756938783662E-3</v>
      </c>
    </row>
    <row r="49" spans="1:60" x14ac:dyDescent="0.25">
      <c r="A49" s="1" t="s">
        <v>1</v>
      </c>
      <c r="B49" s="1" t="s">
        <v>7341</v>
      </c>
      <c r="K49" s="1">
        <v>2.72</v>
      </c>
    </row>
    <row r="50" spans="1:60" x14ac:dyDescent="0.25">
      <c r="A50" s="1" t="s">
        <v>1</v>
      </c>
      <c r="B50" s="1" t="s">
        <v>7336</v>
      </c>
      <c r="K50" s="1">
        <v>2.72</v>
      </c>
    </row>
    <row r="51" spans="1:60" x14ac:dyDescent="0.25">
      <c r="A51" s="1">
        <v>12</v>
      </c>
      <c r="B51" s="1" t="s">
        <v>7340</v>
      </c>
      <c r="C51" s="1">
        <v>2524.0000018328428</v>
      </c>
      <c r="D51" s="1">
        <v>0</v>
      </c>
      <c r="E51">
        <f>(R51-S51*(1000-T51)/(1000-U51))*AO51</f>
        <v>-0.59055736326302166</v>
      </c>
      <c r="F51">
        <f>IF(AZ51&lt;&gt;0,1/(1/AZ51-1/N51),0)</f>
        <v>4.820750340091692</v>
      </c>
      <c r="G51">
        <f>((BC51-AP51/2)*S51-E51)/(BC51+AP51/2)</f>
        <v>384.338905466033</v>
      </c>
      <c r="H51">
        <f>AP51*1000</f>
        <v>27.229014822182258</v>
      </c>
      <c r="I51">
        <f>(AU51-BA51)</f>
        <v>1.0278854601303773</v>
      </c>
      <c r="J51">
        <f>(P51+AT51*D51)</f>
        <v>25.28276252746582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25.997339248657227</v>
      </c>
      <c r="P51" s="1">
        <v>25.28276252746582</v>
      </c>
      <c r="Q51" s="1">
        <v>26.057859420776367</v>
      </c>
      <c r="R51" s="1">
        <v>399.93759155273438</v>
      </c>
      <c r="S51" s="1">
        <v>390.83447265625</v>
      </c>
      <c r="T51" s="1">
        <v>0.93449759483337402</v>
      </c>
      <c r="U51" s="1">
        <v>24.978475570678711</v>
      </c>
      <c r="V51" s="1">
        <v>2.4460580348968506</v>
      </c>
      <c r="W51" s="1">
        <v>65.381446838378906</v>
      </c>
      <c r="X51" s="1">
        <v>300.3369140625</v>
      </c>
      <c r="Y51" s="1">
        <v>2001.4404296875</v>
      </c>
      <c r="Z51" s="1">
        <v>8.8638820648193359</v>
      </c>
      <c r="AA51" s="1">
        <v>88.307701110839844</v>
      </c>
      <c r="AB51" s="1">
        <v>6.6808586120605469</v>
      </c>
      <c r="AC51" s="1">
        <v>-1.3709160089492798</v>
      </c>
      <c r="AD51" s="1">
        <v>3.8165822625160217E-2</v>
      </c>
      <c r="AE51" s="1">
        <v>5.434888880699873E-3</v>
      </c>
      <c r="AF51" s="1">
        <v>3.9722040295600891E-2</v>
      </c>
      <c r="AG51" s="1">
        <v>2.1061073988676071E-2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1.1041798311121322</v>
      </c>
      <c r="AP51">
        <f>(U51-T51)/(1000-U51)*AO51</f>
        <v>2.7229014822182259E-2</v>
      </c>
      <c r="AQ51">
        <f>(P51+273.15)</f>
        <v>298.4327625274658</v>
      </c>
      <c r="AR51">
        <f>(O51+273.15)</f>
        <v>299.1473392486572</v>
      </c>
      <c r="AS51">
        <f>(Y51*AK51+Z51*AL51)*AM51</f>
        <v>320.23046159229125</v>
      </c>
      <c r="AT51">
        <f>((AS51+0.00000010773*(AR51^4-AQ51^4))-AP51*44100)/(L51*0.92*2*29.3+0.00000043092*AQ51^3)</f>
        <v>-6.877901818355741</v>
      </c>
      <c r="AU51">
        <f>0.61365*EXP(17.502*J51/(240.97+J51))</f>
        <v>3.2336772150302875</v>
      </c>
      <c r="AV51">
        <f>AU51*1000/AA51</f>
        <v>36.618292338643514</v>
      </c>
      <c r="AW51">
        <f>(AV51-U51)</f>
        <v>11.639816767964803</v>
      </c>
      <c r="AX51">
        <f>IF(D51,P51,(O51+P51)/2)</f>
        <v>25.640050888061523</v>
      </c>
      <c r="AY51">
        <f>0.61365*EXP(17.502*AX51/(240.97+AX51))</f>
        <v>3.3030538449074491</v>
      </c>
      <c r="AZ51">
        <f>IF(AW51&lt;&gt;0,(1000-(AV51+U51)/2)/AW51*AP51,0)</f>
        <v>2.2672526290631496</v>
      </c>
      <c r="BA51">
        <f>U51*AA51/1000</f>
        <v>2.2057917548999102</v>
      </c>
      <c r="BB51">
        <f>(AY51-BA51)</f>
        <v>1.0972620900075389</v>
      </c>
      <c r="BC51">
        <f>1/(1.6/F51+1.37/N51)</f>
        <v>1.5338223816803591</v>
      </c>
      <c r="BD51">
        <f>G51*AA51*0.001</f>
        <v>33.940085189161771</v>
      </c>
      <c r="BE51">
        <f>G51/S51</f>
        <v>0.98338026032844339</v>
      </c>
      <c r="BF51">
        <f>(1-AP51*AA51/AU51/F51)*100</f>
        <v>84.575212123643738</v>
      </c>
      <c r="BG51">
        <f>(S51-E51/(N51/1.35))</f>
        <v>391.02073144545739</v>
      </c>
      <c r="BH51">
        <f>E51*BF51/100/BG51</f>
        <v>-1.2773367305747756E-3</v>
      </c>
    </row>
    <row r="52" spans="1:60" x14ac:dyDescent="0.25">
      <c r="A52" s="1" t="s">
        <v>1</v>
      </c>
      <c r="B52" s="1" t="s">
        <v>7339</v>
      </c>
    </row>
    <row r="53" spans="1:60" x14ac:dyDescent="0.25">
      <c r="A53" s="1" t="s">
        <v>1</v>
      </c>
      <c r="B53" s="1" t="s">
        <v>7338</v>
      </c>
    </row>
    <row r="54" spans="1:60" x14ac:dyDescent="0.25">
      <c r="A54" s="1" t="s">
        <v>1</v>
      </c>
      <c r="B54" s="1" t="s">
        <v>7337</v>
      </c>
    </row>
    <row r="55" spans="1:60" x14ac:dyDescent="0.25">
      <c r="A55" s="1" t="s">
        <v>1</v>
      </c>
      <c r="B55" s="1" t="s">
        <v>7336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C590B-A76C-46E2-A6BB-A3B74CA76D8C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7426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7425</v>
      </c>
    </row>
    <row r="12" spans="1:56" x14ac:dyDescent="0.25">
      <c r="A12" s="1" t="s">
        <v>1</v>
      </c>
      <c r="B12" s="1" t="s">
        <v>7424</v>
      </c>
    </row>
    <row r="13" spans="1:56" x14ac:dyDescent="0.25">
      <c r="A13" s="1" t="s">
        <v>1</v>
      </c>
      <c r="B13" s="1" t="s">
        <v>7423</v>
      </c>
    </row>
    <row r="14" spans="1:56" x14ac:dyDescent="0.25">
      <c r="A14" s="1" t="s">
        <v>1</v>
      </c>
      <c r="B14" s="1" t="s">
        <v>7422</v>
      </c>
    </row>
    <row r="15" spans="1:56" x14ac:dyDescent="0.25">
      <c r="A15" s="1" t="s">
        <v>1</v>
      </c>
      <c r="B15" s="1" t="s">
        <v>7421</v>
      </c>
    </row>
    <row r="16" spans="1:56" x14ac:dyDescent="0.25">
      <c r="A16" s="1" t="s">
        <v>1</v>
      </c>
      <c r="B16" s="1" t="s">
        <v>7420</v>
      </c>
    </row>
    <row r="17" spans="1:56" x14ac:dyDescent="0.25">
      <c r="A17" s="1" t="s">
        <v>1</v>
      </c>
      <c r="B17" s="1" t="s">
        <v>7419</v>
      </c>
    </row>
    <row r="18" spans="1:56" x14ac:dyDescent="0.25">
      <c r="A18" s="1">
        <v>1</v>
      </c>
      <c r="B18" s="1" t="s">
        <v>7418</v>
      </c>
      <c r="C18" s="1">
        <v>262.50000213459134</v>
      </c>
      <c r="D18" s="1">
        <v>0</v>
      </c>
      <c r="E18">
        <f>(R18-S18*(1000-T18)/(1000-U18))*AK18</f>
        <v>-2.0825077187365686</v>
      </c>
      <c r="F18">
        <f>IF(AV18&lt;&gt;0,1/(1/AV18-1/N18),0)</f>
        <v>2.2487788770375419</v>
      </c>
      <c r="G18">
        <f>((AY18-AL18/2)*S18-E18)/(AY18+AL18/2)</f>
        <v>387.33326159171543</v>
      </c>
      <c r="H18">
        <f>AL18*1000</f>
        <v>21.863854471373678</v>
      </c>
      <c r="I18">
        <f>(AQ18-AW18)</f>
        <v>1.2756446517473561</v>
      </c>
      <c r="J18">
        <f>(P18+AP18*D18)</f>
        <v>23.961957931518555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26.227571487426758</v>
      </c>
      <c r="P18" s="1">
        <v>23.961957931518555</v>
      </c>
      <c r="Q18" s="1">
        <v>26.284521102905273</v>
      </c>
      <c r="R18" s="1">
        <v>399.91864013671875</v>
      </c>
      <c r="S18" s="1">
        <v>393.99606323242188</v>
      </c>
      <c r="T18" s="1">
        <v>-6.0802031308412552E-2</v>
      </c>
      <c r="U18" s="1">
        <v>19.37971305847168</v>
      </c>
      <c r="V18" s="1">
        <v>-0.15710058808326721</v>
      </c>
      <c r="W18" s="1">
        <v>50.073398590087891</v>
      </c>
      <c r="X18" s="1">
        <v>299.9775390625</v>
      </c>
      <c r="Y18" s="1">
        <v>0.12631449103355408</v>
      </c>
      <c r="Z18" s="1">
        <v>7.7739043235778809</v>
      </c>
      <c r="AA18" s="1">
        <v>88.365219116210938</v>
      </c>
      <c r="AB18" s="1">
        <v>13.530386924743652</v>
      </c>
      <c r="AC18" s="1">
        <v>-1.2746139764785767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1.1028585994944851</v>
      </c>
      <c r="AL18">
        <f>(U18-T18)/(1000-U18)*AK18</f>
        <v>2.1863854471373678E-2</v>
      </c>
      <c r="AM18">
        <f>(P18+273.15)</f>
        <v>297.11195793151853</v>
      </c>
      <c r="AN18">
        <f>(O18+273.15)</f>
        <v>299.37757148742674</v>
      </c>
      <c r="AO18">
        <f>(Y18*AG18+Z18*AH18)*AI18</f>
        <v>2.021031811363283E-2</v>
      </c>
      <c r="AP18">
        <f>((AO18+0.00000010773*(AN18^4-AM18^4))-AL18*44100)/(L18*51.4+0.00000043092*AM18^3)</f>
        <v>-7.7347177563974467</v>
      </c>
      <c r="AQ18">
        <f>0.61365*EXP(17.502*J18/(240.97+J18))</f>
        <v>2.9881372425685004</v>
      </c>
      <c r="AR18">
        <f>AQ18*1000/AA18</f>
        <v>33.815762269980219</v>
      </c>
      <c r="AS18">
        <f>(AR18-U18)</f>
        <v>14.436049211508539</v>
      </c>
      <c r="AT18">
        <f>IF(D18,P18,(O18+P18)/2)</f>
        <v>25.094764709472656</v>
      </c>
      <c r="AU18">
        <f>0.61365*EXP(17.502*AT18/(240.97+AT18))</f>
        <v>3.1976864962114004</v>
      </c>
      <c r="AV18">
        <f>IF(AS18&lt;&gt;0,(1000-(AR18+U18)/2)/AS18*AL18,0)</f>
        <v>1.474248604586968</v>
      </c>
      <c r="AW18">
        <f>U18*AA18/1000</f>
        <v>1.7124925908211444</v>
      </c>
      <c r="AX18">
        <f>(AU18-AW18)</f>
        <v>1.4851939053902561</v>
      </c>
      <c r="AY18">
        <f>1/(1.6/F18+1.37/N18)</f>
        <v>0.96940115519698278</v>
      </c>
      <c r="AZ18">
        <f>G18*AA18*0.001</f>
        <v>34.226788531548586</v>
      </c>
      <c r="BA18">
        <f>G18/S18</f>
        <v>0.98308916696770143</v>
      </c>
      <c r="BB18">
        <f>(1-AL18*AA18/AQ18/F18)*100</f>
        <v>71.248481081397742</v>
      </c>
      <c r="BC18">
        <f>(S18-E18/(N18/1.35))</f>
        <v>394.65287557671934</v>
      </c>
      <c r="BD18">
        <f>E18*BB18/100/BC18</f>
        <v>-3.7596460328191235E-3</v>
      </c>
    </row>
    <row r="19" spans="1:56" x14ac:dyDescent="0.25">
      <c r="A19" s="1" t="s">
        <v>1</v>
      </c>
      <c r="B19" s="1" t="s">
        <v>7417</v>
      </c>
      <c r="K19" s="1">
        <v>2.72</v>
      </c>
    </row>
    <row r="20" spans="1:56" x14ac:dyDescent="0.25">
      <c r="A20" s="1" t="s">
        <v>1</v>
      </c>
      <c r="B20" s="1" t="s">
        <v>7416</v>
      </c>
      <c r="K20" s="1">
        <v>2.72</v>
      </c>
    </row>
    <row r="21" spans="1:56" x14ac:dyDescent="0.25">
      <c r="A21" s="1">
        <v>2</v>
      </c>
      <c r="B21" s="1" t="s">
        <v>7415</v>
      </c>
      <c r="C21" s="1">
        <v>466.50000213459134</v>
      </c>
      <c r="D21" s="1">
        <v>0</v>
      </c>
      <c r="E21">
        <f>(R21-S21*(1000-T21)/(1000-U21))*AK21</f>
        <v>-1.8526388847756696</v>
      </c>
      <c r="F21">
        <f>IF(AV21&lt;&gt;0,1/(1/AV21-1/N21),0)</f>
        <v>6.9165049194323309</v>
      </c>
      <c r="G21">
        <f>((AY21-AL21/2)*S21-E21)/(AY21+AL21/2)</f>
        <v>390.67602749526793</v>
      </c>
      <c r="H21">
        <f>AL21*1000</f>
        <v>21.224094254392313</v>
      </c>
      <c r="I21">
        <f>(AQ21-AW21)</f>
        <v>0.69311178172746302</v>
      </c>
      <c r="J21">
        <f>(P21+AP21*D21)</f>
        <v>20.063814163208008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26.180961608886719</v>
      </c>
      <c r="P21" s="1">
        <v>20.063814163208008</v>
      </c>
      <c r="Q21" s="1">
        <v>26.2861328125</v>
      </c>
      <c r="R21" s="1">
        <v>400.1546630859375</v>
      </c>
      <c r="S21" s="1">
        <v>394.2474365234375</v>
      </c>
      <c r="T21" s="1">
        <v>-6.2963545322418213E-2</v>
      </c>
      <c r="U21" s="1">
        <v>18.819282531738281</v>
      </c>
      <c r="V21" s="1">
        <v>-0.16311654448509216</v>
      </c>
      <c r="W21" s="1">
        <v>48.754184722900391</v>
      </c>
      <c r="X21" s="1">
        <v>299.98077392578125</v>
      </c>
      <c r="Y21" s="1">
        <v>25.271699905395508</v>
      </c>
      <c r="Z21" s="1">
        <v>7.6366109848022461</v>
      </c>
      <c r="AA21" s="1">
        <v>88.355682373046875</v>
      </c>
      <c r="AB21" s="1">
        <v>13.278563499450684</v>
      </c>
      <c r="AC21" s="1">
        <v>-1.2417804002761841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1.1028704923741957</v>
      </c>
      <c r="AL21">
        <f>(U21-T21)/(1000-U21)*AK21</f>
        <v>2.1224094254392312E-2</v>
      </c>
      <c r="AM21">
        <f>(P21+273.15)</f>
        <v>293.21381416320799</v>
      </c>
      <c r="AN21">
        <f>(O21+273.15)</f>
        <v>299.3309616088867</v>
      </c>
      <c r="AO21">
        <f>(Y21*AG21+Z21*AH21)*AI21</f>
        <v>4.0434718944846395</v>
      </c>
      <c r="AP21">
        <f>((AO21+0.00000010773*(AN21^4-AM21^4))-AL21*44100)/(L21*51.4+0.00000043092*AM21^3)</f>
        <v>-7.1431669842255676</v>
      </c>
      <c r="AQ21">
        <f>0.61365*EXP(17.502*J21/(240.97+J21))</f>
        <v>2.35590233159036</v>
      </c>
      <c r="AR21">
        <f>AQ21*1000/AA21</f>
        <v>26.663846266768623</v>
      </c>
      <c r="AS21">
        <f>(AR21-U21)</f>
        <v>7.8445637350303414</v>
      </c>
      <c r="AT21">
        <f>IF(D21,P21,(O21+P21)/2)</f>
        <v>23.122387886047363</v>
      </c>
      <c r="AU21">
        <f>0.61365*EXP(17.502*AT21/(240.97+AT21))</f>
        <v>2.8406770138540036</v>
      </c>
      <c r="AV21">
        <f>IF(AS21&lt;&gt;0,(1000-(AR21+U21)/2)/AS21*AL21,0)</f>
        <v>2.6440508164231264</v>
      </c>
      <c r="AW21">
        <f>U21*AA21/1000</f>
        <v>1.662790549862897</v>
      </c>
      <c r="AX21">
        <f>(AU21-AW21)</f>
        <v>1.1778864639911066</v>
      </c>
      <c r="AY21">
        <f>1/(1.6/F21+1.37/N21)</f>
        <v>1.8135715779249664</v>
      </c>
      <c r="AZ21">
        <f>G21*AA21*0.001</f>
        <v>34.518446996135623</v>
      </c>
      <c r="BA21">
        <f>G21/S21</f>
        <v>0.99094119911174805</v>
      </c>
      <c r="BB21">
        <f>(1-AL21*AA21/AQ21/F21)*100</f>
        <v>88.491474647235052</v>
      </c>
      <c r="BC21">
        <f>(S21-E21/(N21/1.35))</f>
        <v>394.83174940645739</v>
      </c>
      <c r="BD21">
        <f>E21*BB21/100/BC21</f>
        <v>-4.1522179295119957E-3</v>
      </c>
    </row>
    <row r="22" spans="1:56" x14ac:dyDescent="0.25">
      <c r="A22" s="1" t="s">
        <v>1</v>
      </c>
      <c r="B22" s="1" t="s">
        <v>7414</v>
      </c>
      <c r="K22" s="1">
        <v>2.72</v>
      </c>
    </row>
    <row r="23" spans="1:56" x14ac:dyDescent="0.25">
      <c r="A23" s="1" t="s">
        <v>1</v>
      </c>
      <c r="B23" s="1" t="s">
        <v>7413</v>
      </c>
      <c r="K23" s="1">
        <v>2.72</v>
      </c>
    </row>
    <row r="24" spans="1:56" x14ac:dyDescent="0.25">
      <c r="A24" s="1">
        <v>3</v>
      </c>
      <c r="B24" s="1" t="s">
        <v>7412</v>
      </c>
      <c r="C24" s="1">
        <v>671.50000213459134</v>
      </c>
      <c r="D24" s="1">
        <v>0</v>
      </c>
      <c r="E24">
        <f>(R24-S24*(1000-T24)/(1000-U24))*AK24</f>
        <v>-2.1136851245191641</v>
      </c>
      <c r="F24">
        <f>IF(AV24&lt;&gt;0,1/(1/AV24-1/N24),0)</f>
        <v>3.110735598322008</v>
      </c>
      <c r="G24">
        <f>((AY24-AL24/2)*S24-E24)/(AY24+AL24/2)</f>
        <v>389.55033465621835</v>
      </c>
      <c r="H24">
        <f>AL24*1000</f>
        <v>20.875019220368845</v>
      </c>
      <c r="I24">
        <f>(AQ24-AW24)</f>
        <v>0.99903059402115924</v>
      </c>
      <c r="J24">
        <f>(P24+AP24*D24)</f>
        <v>21.885272979736328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26.107965469360352</v>
      </c>
      <c r="P24" s="1">
        <v>21.885272979736328</v>
      </c>
      <c r="Q24" s="1">
        <v>26.236825942993164</v>
      </c>
      <c r="R24" s="1">
        <v>400.169189453125</v>
      </c>
      <c r="S24" s="1">
        <v>394.61611938476563</v>
      </c>
      <c r="T24" s="1">
        <v>-6.1925128102302551E-2</v>
      </c>
      <c r="U24" s="1">
        <v>18.516653060913086</v>
      </c>
      <c r="V24" s="1">
        <v>-0.16111171245574951</v>
      </c>
      <c r="W24" s="1">
        <v>48.175106048583984</v>
      </c>
      <c r="X24" s="1">
        <v>299.96200561523438</v>
      </c>
      <c r="Y24" s="1">
        <v>50.115093231201172</v>
      </c>
      <c r="Z24" s="1">
        <v>7.8226757049560547</v>
      </c>
      <c r="AA24" s="1">
        <v>88.351104736328125</v>
      </c>
      <c r="AB24" s="1">
        <v>13.240175247192383</v>
      </c>
      <c r="AC24" s="1">
        <v>-1.2301321029663086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1.1028014912324791</v>
      </c>
      <c r="AL24">
        <f>(U24-T24)/(1000-U24)*AK24</f>
        <v>2.0875019220368846E-2</v>
      </c>
      <c r="AM24">
        <f>(P24+273.15)</f>
        <v>295.03527297973631</v>
      </c>
      <c r="AN24">
        <f>(O24+273.15)</f>
        <v>299.25796546936033</v>
      </c>
      <c r="AO24">
        <f>(Y24*AG24+Z24*AH24)*AI24</f>
        <v>8.0184147377666477</v>
      </c>
      <c r="AP24">
        <f>((AO24+0.00000010773*(AN24^4-AM24^4))-AL24*44100)/(L24*51.4+0.00000043092*AM24^3)</f>
        <v>-7.1430903559688401</v>
      </c>
      <c r="AQ24">
        <f>0.61365*EXP(17.502*J24/(240.97+J24))</f>
        <v>2.634997347972142</v>
      </c>
      <c r="AR24">
        <f>AQ24*1000/AA24</f>
        <v>29.824158462261835</v>
      </c>
      <c r="AS24">
        <f>(AR24-U24)</f>
        <v>11.307505401348749</v>
      </c>
      <c r="AT24">
        <f>IF(D24,P24,(O24+P24)/2)</f>
        <v>23.99661922454834</v>
      </c>
      <c r="AU24">
        <f>0.61365*EXP(17.502*AT24/(240.97+AT24))</f>
        <v>2.994366305460133</v>
      </c>
      <c r="AV24">
        <f>IF(AS24&lt;&gt;0,(1000-(AR24+U24)/2)/AS24*AL24,0)</f>
        <v>1.8014991647142458</v>
      </c>
      <c r="AW24">
        <f>U24*AA24/1000</f>
        <v>1.6359667539509828</v>
      </c>
      <c r="AX24">
        <f>(AU24-AW24)</f>
        <v>1.3583995515091503</v>
      </c>
      <c r="AY24">
        <f>1/(1.6/F24+1.37/N24)</f>
        <v>1.1984440912590628</v>
      </c>
      <c r="AZ24">
        <f>G24*AA24*0.001</f>
        <v>34.417202417283221</v>
      </c>
      <c r="BA24">
        <f>G24/S24</f>
        <v>0.98716275266087661</v>
      </c>
      <c r="BB24">
        <f>(1-AL24*AA24/AQ24/F24)*100</f>
        <v>77.49932293105843</v>
      </c>
      <c r="BC24">
        <f>(S24-E24/(N24/1.35))</f>
        <v>395.28276492430024</v>
      </c>
      <c r="BD24">
        <f>E24*BB24/100/BC24</f>
        <v>-4.1441008962547583E-3</v>
      </c>
    </row>
    <row r="25" spans="1:56" x14ac:dyDescent="0.25">
      <c r="A25" s="1" t="s">
        <v>1</v>
      </c>
      <c r="B25" s="1" t="s">
        <v>7411</v>
      </c>
      <c r="K25" s="1">
        <v>2.72</v>
      </c>
    </row>
    <row r="26" spans="1:56" x14ac:dyDescent="0.25">
      <c r="A26" s="1" t="s">
        <v>1</v>
      </c>
      <c r="B26" s="1" t="s">
        <v>7410</v>
      </c>
      <c r="K26" s="1">
        <v>2.72</v>
      </c>
    </row>
    <row r="27" spans="1:56" x14ac:dyDescent="0.25">
      <c r="A27" s="1">
        <v>4</v>
      </c>
      <c r="B27" s="1" t="s">
        <v>7409</v>
      </c>
      <c r="C27" s="1">
        <v>876.50000213459134</v>
      </c>
      <c r="D27" s="1">
        <v>0</v>
      </c>
      <c r="E27">
        <f>(R27-S27*(1000-T27)/(1000-U27))*AK27</f>
        <v>-1.7344938944708106</v>
      </c>
      <c r="F27">
        <f>IF(AV27&lt;&gt;0,1/(1/AV27-1/N27),0)</f>
        <v>3.7346863637637364</v>
      </c>
      <c r="G27">
        <f>((AY27-AL27/2)*S27-E27)/(AY27+AL27/2)</f>
        <v>389.38981528931384</v>
      </c>
      <c r="H27">
        <f>AL27*1000</f>
        <v>20.796740021524446</v>
      </c>
      <c r="I27">
        <f>(AQ27-AW27)</f>
        <v>0.89956985065890716</v>
      </c>
      <c r="J27">
        <f>(P27+AP27*D27)</f>
        <v>21.214412689208984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26.047372817993164</v>
      </c>
      <c r="P27" s="1">
        <v>21.214412689208984</v>
      </c>
      <c r="Q27" s="1">
        <v>26.183176040649414</v>
      </c>
      <c r="R27" s="1">
        <v>400.05032348632813</v>
      </c>
      <c r="S27" s="1">
        <v>394.190185546875</v>
      </c>
      <c r="T27" s="1">
        <v>-6.5134026110172272E-2</v>
      </c>
      <c r="U27" s="1">
        <v>18.442853927612305</v>
      </c>
      <c r="V27" s="1">
        <v>-0.17006798088550568</v>
      </c>
      <c r="W27" s="1">
        <v>48.155155181884766</v>
      </c>
      <c r="X27" s="1">
        <v>299.99951171875</v>
      </c>
      <c r="Y27" s="1">
        <v>100.80838775634766</v>
      </c>
      <c r="Z27" s="1">
        <v>7.9056463241577148</v>
      </c>
      <c r="AA27" s="1">
        <v>88.350746154785156</v>
      </c>
      <c r="AB27" s="1">
        <v>13.194507598876953</v>
      </c>
      <c r="AC27" s="1">
        <v>-1.2294323444366455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1.1029393813189334</v>
      </c>
      <c r="AL27">
        <f>(U27-T27)/(1000-U27)*AK27</f>
        <v>2.0796740021524446E-2</v>
      </c>
      <c r="AM27">
        <f>(P27+273.15)</f>
        <v>294.36441268920896</v>
      </c>
      <c r="AN27">
        <f>(O27+273.15)</f>
        <v>299.19737281799314</v>
      </c>
      <c r="AO27">
        <f>(Y27*AG27+Z27*AH27)*AI27</f>
        <v>16.129341680496736</v>
      </c>
      <c r="AP27">
        <f>((AO27+0.00000010773*(AN27^4-AM27^4))-AL27*44100)/(L27*51.4+0.00000043092*AM27^3)</f>
        <v>-6.9966032796235256</v>
      </c>
      <c r="AQ27">
        <f>0.61365*EXP(17.502*J27/(240.97+J27))</f>
        <v>2.5290097563871643</v>
      </c>
      <c r="AR27">
        <f>AQ27*1000/AA27</f>
        <v>28.624656456850882</v>
      </c>
      <c r="AS27">
        <f>(AR27-U27)</f>
        <v>10.181802529238578</v>
      </c>
      <c r="AT27">
        <f>IF(D27,P27,(O27+P27)/2)</f>
        <v>23.630892753601074</v>
      </c>
      <c r="AU27">
        <f>0.61365*EXP(17.502*AT27/(240.97+AT27))</f>
        <v>2.929209316254541</v>
      </c>
      <c r="AV27">
        <f>IF(AS27&lt;&gt;0,(1000-(AR27+U27)/2)/AS27*AL27,0)</f>
        <v>1.9944714675761877</v>
      </c>
      <c r="AW27">
        <f>U27*AA27/1000</f>
        <v>1.6294399057282571</v>
      </c>
      <c r="AX27">
        <f>(AU27-AW27)</f>
        <v>1.2997694105262838</v>
      </c>
      <c r="AY27">
        <f>1/(1.6/F27+1.37/N27)</f>
        <v>1.3360346271530177</v>
      </c>
      <c r="AZ27">
        <f>G27*AA27*0.001</f>
        <v>34.402880725884849</v>
      </c>
      <c r="BA27">
        <f>G27/S27</f>
        <v>0.98782219742254262</v>
      </c>
      <c r="BB27">
        <f>(1-AL27*AA27/AQ27/F27)*100</f>
        <v>80.546361391753848</v>
      </c>
      <c r="BC27">
        <f>(S27-E27/(N27/1.35))</f>
        <v>394.73723610075632</v>
      </c>
      <c r="BD27">
        <f>E27*BB27/100/BC27</f>
        <v>-3.5392448261500303E-3</v>
      </c>
    </row>
    <row r="28" spans="1:56" x14ac:dyDescent="0.25">
      <c r="A28" s="1" t="s">
        <v>1</v>
      </c>
      <c r="B28" s="1" t="s">
        <v>7408</v>
      </c>
      <c r="K28" s="1">
        <v>2.72</v>
      </c>
    </row>
    <row r="29" spans="1:56" x14ac:dyDescent="0.25">
      <c r="A29" s="1" t="s">
        <v>1</v>
      </c>
      <c r="B29" s="1" t="s">
        <v>7407</v>
      </c>
      <c r="K29" s="1">
        <v>2.72</v>
      </c>
    </row>
    <row r="30" spans="1:56" x14ac:dyDescent="0.25">
      <c r="A30" s="1">
        <v>5</v>
      </c>
      <c r="B30" s="1" t="s">
        <v>7406</v>
      </c>
      <c r="C30" s="1">
        <v>1080.5000021345913</v>
      </c>
      <c r="D30" s="1">
        <v>0</v>
      </c>
      <c r="E30">
        <f>(R30-S30*(1000-T30)/(1000-U30))*AK30</f>
        <v>-1.3302199887459467</v>
      </c>
      <c r="F30">
        <f>IF(AV30&lt;&gt;0,1/(1/AV30-1/N30),0)</f>
        <v>3.1919802684455623</v>
      </c>
      <c r="G30">
        <f>((AY30-AL30/2)*S30-E30)/(AY30+AL30/2)</f>
        <v>388.32255560106626</v>
      </c>
      <c r="H30">
        <f>AL30*1000</f>
        <v>20.738416398226075</v>
      </c>
      <c r="I30">
        <f>(AQ30-AW30)</f>
        <v>0.97808009273505125</v>
      </c>
      <c r="J30">
        <f>(P30+AP30*D30)</f>
        <v>21.687936782836914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26.015625</v>
      </c>
      <c r="P30" s="1">
        <v>21.687936782836914</v>
      </c>
      <c r="Q30" s="1">
        <v>26.151523590087891</v>
      </c>
      <c r="R30" s="1">
        <v>400.093017578125</v>
      </c>
      <c r="S30" s="1">
        <v>393.8917236328125</v>
      </c>
      <c r="T30" s="1">
        <v>-6.3295848667621613E-2</v>
      </c>
      <c r="U30" s="1">
        <v>18.396839141845703</v>
      </c>
      <c r="V30" s="1">
        <v>-0.16557605564594269</v>
      </c>
      <c r="W30" s="1">
        <v>48.124420166015625</v>
      </c>
      <c r="X30" s="1">
        <v>299.94772338867188</v>
      </c>
      <c r="Y30" s="1">
        <v>150.84317016601563</v>
      </c>
      <c r="Z30" s="1">
        <v>7.9193787574768066</v>
      </c>
      <c r="AA30" s="1">
        <v>88.349105834960938</v>
      </c>
      <c r="AB30" s="1">
        <v>13.270822525024414</v>
      </c>
      <c r="AC30" s="1">
        <v>-1.2250818014144897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1.1027489830465875</v>
      </c>
      <c r="AL30">
        <f>(U30-T30)/(1000-U30)*AK30</f>
        <v>2.0738416398226076E-2</v>
      </c>
      <c r="AM30">
        <f>(P30+273.15)</f>
        <v>294.83793678283689</v>
      </c>
      <c r="AN30">
        <f>(O30+273.15)</f>
        <v>299.16562499999998</v>
      </c>
      <c r="AO30">
        <f>(Y30*AG30+Z30*AH30)*AI30</f>
        <v>24.134906687105286</v>
      </c>
      <c r="AP30">
        <f>((AO30+0.00000010773*(AN30^4-AM30^4))-AL30*44100)/(L30*51.4+0.00000043092*AM30^3)</f>
        <v>-6.95227650678566</v>
      </c>
      <c r="AQ30">
        <f>0.61365*EXP(17.502*J30/(240.97+J30))</f>
        <v>2.6034243811067292</v>
      </c>
      <c r="AR30">
        <f>AQ30*1000/AA30</f>
        <v>29.467467231304102</v>
      </c>
      <c r="AS30">
        <f>(AR30-U30)</f>
        <v>11.070628089458399</v>
      </c>
      <c r="AT30">
        <f>IF(D30,P30,(O30+P30)/2)</f>
        <v>23.851780891418457</v>
      </c>
      <c r="AU30">
        <f>0.61365*EXP(17.502*AT30/(240.97+AT30))</f>
        <v>2.9684122486225282</v>
      </c>
      <c r="AV30">
        <f>IF(AS30&lt;&gt;0,(1000-(AR30+U30)/2)/AS30*AL30,0)</f>
        <v>1.8284510396850524</v>
      </c>
      <c r="AW30">
        <f>U30*AA30/1000</f>
        <v>1.625344288371678</v>
      </c>
      <c r="AX30">
        <f>(AU30-AW30)</f>
        <v>1.3430679602508502</v>
      </c>
      <c r="AY30">
        <f>1/(1.6/F30+1.37/N30)</f>
        <v>1.2175468023763742</v>
      </c>
      <c r="AZ30">
        <f>G30*AA30*0.001</f>
        <v>34.307950562901105</v>
      </c>
      <c r="BA30">
        <f>G30/S30</f>
        <v>0.98586117022113962</v>
      </c>
      <c r="BB30">
        <f>(1-AL30*AA30/AQ30/F30)*100</f>
        <v>77.951828267584801</v>
      </c>
      <c r="BC30">
        <f>(S30-E30/(N30/1.35))</f>
        <v>394.31126825268535</v>
      </c>
      <c r="BD30">
        <f>E30*BB30/100/BC30</f>
        <v>-2.6297265249438239E-3</v>
      </c>
    </row>
    <row r="31" spans="1:56" x14ac:dyDescent="0.25">
      <c r="A31" s="1" t="s">
        <v>1</v>
      </c>
      <c r="B31" s="1" t="s">
        <v>7405</v>
      </c>
      <c r="K31" s="1">
        <v>2.72</v>
      </c>
    </row>
    <row r="32" spans="1:56" x14ac:dyDescent="0.25">
      <c r="A32" s="1" t="s">
        <v>1</v>
      </c>
      <c r="B32" s="1" t="s">
        <v>7404</v>
      </c>
      <c r="K32" s="1">
        <v>2.72</v>
      </c>
    </row>
    <row r="33" spans="1:56" x14ac:dyDescent="0.25">
      <c r="A33" s="1">
        <v>6</v>
      </c>
      <c r="B33" s="1" t="s">
        <v>7403</v>
      </c>
      <c r="C33" s="1">
        <v>1285.5000021345913</v>
      </c>
      <c r="D33" s="1">
        <v>0</v>
      </c>
      <c r="E33">
        <f>(R33-S33*(1000-T33)/(1000-U33))*AK33</f>
        <v>-0.88418089931237898</v>
      </c>
      <c r="F33">
        <f>IF(AV33&lt;&gt;0,1/(1/AV33-1/N33),0)</f>
        <v>3.2463017036716701</v>
      </c>
      <c r="G33">
        <f>((AY33-AL33/2)*S33-E33)/(AY33+AL33/2)</f>
        <v>387.39618439203718</v>
      </c>
      <c r="H33">
        <f>AL33*1000</f>
        <v>20.847244564543754</v>
      </c>
      <c r="I33">
        <f>(AQ33-AW33)</f>
        <v>0.97369748862009575</v>
      </c>
      <c r="J33">
        <f>(P33+AP33*D33)</f>
        <v>21.713102340698242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26.010688781738281</v>
      </c>
      <c r="P33" s="1">
        <v>21.713102340698242</v>
      </c>
      <c r="Q33" s="1">
        <v>26.138219833374023</v>
      </c>
      <c r="R33" s="1">
        <v>399.92575073242188</v>
      </c>
      <c r="S33" s="1">
        <v>393.29275512695313</v>
      </c>
      <c r="T33" s="1">
        <v>-6.2096014618873596E-2</v>
      </c>
      <c r="U33" s="1">
        <v>18.492195129394531</v>
      </c>
      <c r="V33" s="1">
        <v>-0.16248144209384918</v>
      </c>
      <c r="W33" s="1">
        <v>48.386978149414063</v>
      </c>
      <c r="X33" s="1">
        <v>299.96249389648438</v>
      </c>
      <c r="Y33" s="1">
        <v>300.13031005859375</v>
      </c>
      <c r="Z33" s="1">
        <v>7.9907035827636719</v>
      </c>
      <c r="AA33" s="1">
        <v>88.347259521484375</v>
      </c>
      <c r="AB33" s="1">
        <v>13.382801055908203</v>
      </c>
      <c r="AC33" s="1">
        <v>-1.2316564321517944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1.1028032863841333</v>
      </c>
      <c r="AL33">
        <f>(U33-T33)/(1000-U33)*AK33</f>
        <v>2.0847244564543753E-2</v>
      </c>
      <c r="AM33">
        <f>(P33+273.15)</f>
        <v>294.86310234069822</v>
      </c>
      <c r="AN33">
        <f>(O33+273.15)</f>
        <v>299.16068878173826</v>
      </c>
      <c r="AO33">
        <f>(Y33*AG33+Z33*AH33)*AI33</f>
        <v>48.020848536025369</v>
      </c>
      <c r="AP33">
        <f>((AO33+0.00000010773*(AN33^4-AM33^4))-AL33*44100)/(L33*51.4+0.00000043092*AM33^3)</f>
        <v>-6.7972083695199625</v>
      </c>
      <c r="AQ33">
        <f>0.61365*EXP(17.502*J33/(240.97+J33))</f>
        <v>2.6074322508386438</v>
      </c>
      <c r="AR33">
        <f>AQ33*1000/AA33</f>
        <v>29.513448011418692</v>
      </c>
      <c r="AS33">
        <f>(AR33-U33)</f>
        <v>11.021252882024161</v>
      </c>
      <c r="AT33">
        <f>IF(D33,P33,(O33+P33)/2)</f>
        <v>23.861895561218262</v>
      </c>
      <c r="AU33">
        <f>0.61365*EXP(17.502*AT33/(240.97+AT33))</f>
        <v>2.9702183190274263</v>
      </c>
      <c r="AV33">
        <f>IF(AS33&lt;&gt;0,(1000-(AR33+U33)/2)/AS33*AL33,0)</f>
        <v>1.8461469027910991</v>
      </c>
      <c r="AW33">
        <f>U33*AA33/1000</f>
        <v>1.6337347622185481</v>
      </c>
      <c r="AX33">
        <f>(AU33-AW33)</f>
        <v>1.3364835568088782</v>
      </c>
      <c r="AY33">
        <f>1/(1.6/F33+1.37/N33)</f>
        <v>1.230109168915839</v>
      </c>
      <c r="AZ33">
        <f>G33*AA33*0.001</f>
        <v>34.225391240116124</v>
      </c>
      <c r="BA33">
        <f>G33/S33</f>
        <v>0.98500717173645225</v>
      </c>
      <c r="BB33">
        <f>(1-AL33*AA33/AQ33/F33)*100</f>
        <v>78.240954960127212</v>
      </c>
      <c r="BC33">
        <f>(S33-E33/(N33/1.35))</f>
        <v>393.57162128626453</v>
      </c>
      <c r="BD33">
        <f>E33*BB33/100/BC33</f>
        <v>-1.7577272897272014E-3</v>
      </c>
    </row>
    <row r="34" spans="1:56" x14ac:dyDescent="0.25">
      <c r="A34" s="1" t="s">
        <v>1</v>
      </c>
      <c r="B34" s="1" t="s">
        <v>7402</v>
      </c>
      <c r="K34" s="1">
        <v>2.72</v>
      </c>
    </row>
    <row r="35" spans="1:56" x14ac:dyDescent="0.25">
      <c r="A35" s="1" t="s">
        <v>1</v>
      </c>
      <c r="B35" s="1" t="s">
        <v>7401</v>
      </c>
      <c r="K35" s="1">
        <v>2.72</v>
      </c>
    </row>
    <row r="36" spans="1:56" x14ac:dyDescent="0.25">
      <c r="A36" s="1">
        <v>7</v>
      </c>
      <c r="B36" s="1" t="s">
        <v>7400</v>
      </c>
      <c r="C36" s="1">
        <v>1490.0000021457672</v>
      </c>
      <c r="D36" s="1">
        <v>0</v>
      </c>
      <c r="E36">
        <f>(R36-S36*(1000-T36)/(1000-U36))*AK36</f>
        <v>-0.54768842917117677</v>
      </c>
      <c r="F36">
        <f>IF(AV36&lt;&gt;0,1/(1/AV36-1/N36),0)</f>
        <v>2.3131690556633866</v>
      </c>
      <c r="G36">
        <f>((AY36-AL36/2)*S36-E36)/(AY36+AL36/2)</f>
        <v>385.73782406372038</v>
      </c>
      <c r="H36">
        <f>AL36*1000</f>
        <v>20.456898568466361</v>
      </c>
      <c r="I36">
        <f>(AQ36-AW36)</f>
        <v>1.1736420515933137</v>
      </c>
      <c r="J36">
        <f>(P36+AP36*D36)</f>
        <v>22.748519897460938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26.018871307373047</v>
      </c>
      <c r="P36" s="1">
        <v>22.748519897460938</v>
      </c>
      <c r="Q36" s="1">
        <v>26.137554168701172</v>
      </c>
      <c r="R36" s="1">
        <v>400.04302978515625</v>
      </c>
      <c r="S36" s="1">
        <v>393.24517822265625</v>
      </c>
      <c r="T36" s="1">
        <v>-6.2363829463720322E-2</v>
      </c>
      <c r="U36" s="1">
        <v>18.150381088256836</v>
      </c>
      <c r="V36" s="1">
        <v>-0.16309396922588348</v>
      </c>
      <c r="W36" s="1">
        <v>47.466896057128906</v>
      </c>
      <c r="X36" s="1">
        <v>299.97030639648438</v>
      </c>
      <c r="Y36" s="1">
        <v>501.3707275390625</v>
      </c>
      <c r="Z36" s="1">
        <v>7.9738373756408691</v>
      </c>
      <c r="AA36" s="1">
        <v>88.342231750488281</v>
      </c>
      <c r="AB36" s="1">
        <v>13.294730186462402</v>
      </c>
      <c r="AC36" s="1">
        <v>-1.1975777149200439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1.1028320088106041</v>
      </c>
      <c r="AL36">
        <f>(U36-T36)/(1000-U36)*AK36</f>
        <v>2.0456898568466362E-2</v>
      </c>
      <c r="AM36">
        <f>(P36+273.15)</f>
        <v>295.89851989746091</v>
      </c>
      <c r="AN36">
        <f>(O36+273.15)</f>
        <v>299.16887130737302</v>
      </c>
      <c r="AO36">
        <f>(Y36*AG36+Z36*AH36)*AI36</f>
        <v>80.219314613208553</v>
      </c>
      <c r="AP36">
        <f>((AO36+0.00000010773*(AN36^4-AM36^4))-AL36*44100)/(L36*51.4+0.00000043092*AM36^3)</f>
        <v>-6.4769784878366217</v>
      </c>
      <c r="AQ36">
        <f>0.61365*EXP(17.502*J36/(240.97+J36))</f>
        <v>2.7770872240517788</v>
      </c>
      <c r="AR36">
        <f>AQ36*1000/AA36</f>
        <v>31.435556573840227</v>
      </c>
      <c r="AS36">
        <f>(AR36-U36)</f>
        <v>13.285175485583391</v>
      </c>
      <c r="AT36">
        <f>IF(D36,P36,(O36+P36)/2)</f>
        <v>24.383695602416992</v>
      </c>
      <c r="AU36">
        <f>0.61365*EXP(17.502*AT36/(240.97+AT36))</f>
        <v>3.0647038980239185</v>
      </c>
      <c r="AV36">
        <f>IF(AS36&lt;&gt;0,(1000-(AR36+U36)/2)/AS36*AL36,0)</f>
        <v>1.5016520738869565</v>
      </c>
      <c r="AW36">
        <f>U36*AA36/1000</f>
        <v>1.6034451724584651</v>
      </c>
      <c r="AX36">
        <f>(AU36-AW36)</f>
        <v>1.4612587255654534</v>
      </c>
      <c r="AY36">
        <f>1/(1.6/F36+1.37/N36)</f>
        <v>0.98837746906648116</v>
      </c>
      <c r="AZ36">
        <f>G36*AA36*0.001</f>
        <v>34.076940248366263</v>
      </c>
      <c r="BA36">
        <f>G36/S36</f>
        <v>0.98090922769131783</v>
      </c>
      <c r="BB36">
        <f>(1-AL36*AA36/AQ36/F36)*100</f>
        <v>71.867309792456652</v>
      </c>
      <c r="BC36">
        <f>(S36-E36/(N36/1.35))</f>
        <v>393.41791636805277</v>
      </c>
      <c r="BD36">
        <f>E36*BB36/100/BC36</f>
        <v>-1.0004855491168268E-3</v>
      </c>
    </row>
    <row r="37" spans="1:56" x14ac:dyDescent="0.25">
      <c r="A37" s="1" t="s">
        <v>1</v>
      </c>
      <c r="B37" s="1" t="s">
        <v>7399</v>
      </c>
      <c r="K37" s="1">
        <v>2.72</v>
      </c>
    </row>
    <row r="38" spans="1:56" x14ac:dyDescent="0.25">
      <c r="A38" s="1" t="s">
        <v>1</v>
      </c>
      <c r="B38" s="1" t="s">
        <v>7398</v>
      </c>
      <c r="K38" s="1">
        <v>2.72</v>
      </c>
    </row>
    <row r="39" spans="1:56" x14ac:dyDescent="0.25">
      <c r="A39" s="1">
        <v>8</v>
      </c>
      <c r="B39" s="1" t="s">
        <v>7397</v>
      </c>
      <c r="C39" s="1">
        <v>1694.0000021457672</v>
      </c>
      <c r="D39" s="1">
        <v>0</v>
      </c>
      <c r="E39">
        <f>(R39-S39*(1000-T39)/(1000-U39))*AK39</f>
        <v>-0.86189064646657154</v>
      </c>
      <c r="F39">
        <f>IF(AV39&lt;&gt;0,1/(1/AV39-1/N39),0)</f>
        <v>1.4280394991716687</v>
      </c>
      <c r="G39">
        <f>((AY39-AL39/2)*S39-E39)/(AY39+AL39/2)</f>
        <v>384.83062577200036</v>
      </c>
      <c r="H39">
        <f>AL39*1000</f>
        <v>18.513109090742294</v>
      </c>
      <c r="I39">
        <f>(AQ39-AW39)</f>
        <v>1.4892556419766065</v>
      </c>
      <c r="J39">
        <f>(P39+AP39*D39)</f>
        <v>23.703720092773438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26.060602188110352</v>
      </c>
      <c r="P39" s="1">
        <v>23.703720092773438</v>
      </c>
      <c r="Q39" s="1">
        <v>26.164875030517578</v>
      </c>
      <c r="R39" s="1">
        <v>399.80593872070313</v>
      </c>
      <c r="S39" s="1">
        <v>393.97360229492188</v>
      </c>
      <c r="T39" s="1">
        <v>-6.4880505204200745E-2</v>
      </c>
      <c r="U39" s="1">
        <v>16.446685791015625</v>
      </c>
      <c r="V39" s="1">
        <v>-0.16924460232257843</v>
      </c>
      <c r="W39" s="1">
        <v>42.902145385742188</v>
      </c>
      <c r="X39" s="1">
        <v>299.95623779296875</v>
      </c>
      <c r="Y39" s="1">
        <v>749.87738037109375</v>
      </c>
      <c r="Z39" s="1">
        <v>7.8216032981872559</v>
      </c>
      <c r="AA39" s="1">
        <v>88.335647583007813</v>
      </c>
      <c r="AB39" s="1">
        <v>13.069515228271484</v>
      </c>
      <c r="AC39" s="1">
        <v>-1.0712075233459473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1.1027802860035614</v>
      </c>
      <c r="AL39">
        <f>(U39-T39)/(1000-U39)*AK39</f>
        <v>1.8513109090742295E-2</v>
      </c>
      <c r="AM39">
        <f>(P39+273.15)</f>
        <v>296.85372009277341</v>
      </c>
      <c r="AN39">
        <f>(O39+273.15)</f>
        <v>299.21060218811033</v>
      </c>
      <c r="AO39">
        <f>(Y39*AG39+Z39*AH39)*AI39</f>
        <v>119.98037817760451</v>
      </c>
      <c r="AP39">
        <f>((AO39+0.00000010773*(AN39^4-AM39^4))-AL39*44100)/(L39*51.4+0.00000043092*AM39^3)</f>
        <v>-5.5209020961782258</v>
      </c>
      <c r="AQ39">
        <f>0.61365*EXP(17.502*J39/(240.97+J39))</f>
        <v>2.9420842819202249</v>
      </c>
      <c r="AR39">
        <f>AQ39*1000/AA39</f>
        <v>33.305741933409024</v>
      </c>
      <c r="AS39">
        <f>(AR39-U39)</f>
        <v>16.859056142393399</v>
      </c>
      <c r="AT39">
        <f>IF(D39,P39,(O39+P39)/2)</f>
        <v>24.882161140441895</v>
      </c>
      <c r="AU39">
        <f>0.61365*EXP(17.502*AT39/(240.97+AT39))</f>
        <v>3.1574073915233027</v>
      </c>
      <c r="AV39">
        <f>IF(AS39&lt;&gt;0,(1000-(AR39+U39)/2)/AS39*AL39,0)</f>
        <v>1.0707938141538027</v>
      </c>
      <c r="AW39">
        <f>U39*AA39/1000</f>
        <v>1.4528286399436183</v>
      </c>
      <c r="AX39">
        <f>(AU39-AW39)</f>
        <v>1.7045787515796844</v>
      </c>
      <c r="AY39">
        <f>1/(1.6/F39+1.37/N39)</f>
        <v>0.69421081361066195</v>
      </c>
      <c r="AZ39">
        <f>G39*AA39*0.001</f>
        <v>33.994262537343786</v>
      </c>
      <c r="BA39">
        <f>G39/S39</f>
        <v>0.9767929209732249</v>
      </c>
      <c r="BB39">
        <f>(1-AL39*AA39/AQ39/F39)*100</f>
        <v>61.075770227048523</v>
      </c>
      <c r="BC39">
        <f>(S39-E39/(N39/1.35))</f>
        <v>394.24543822183847</v>
      </c>
      <c r="BD39">
        <f>E39*BB39/100/BC39</f>
        <v>-1.3352249634608127E-3</v>
      </c>
    </row>
    <row r="40" spans="1:56" x14ac:dyDescent="0.25">
      <c r="A40" s="1" t="s">
        <v>1</v>
      </c>
      <c r="B40" s="1" t="s">
        <v>7396</v>
      </c>
      <c r="K40" s="1">
        <v>2.72</v>
      </c>
    </row>
    <row r="41" spans="1:56" x14ac:dyDescent="0.25">
      <c r="A41" s="1" t="s">
        <v>1</v>
      </c>
      <c r="B41" s="1" t="s">
        <v>7395</v>
      </c>
      <c r="K41" s="1">
        <v>2.72</v>
      </c>
    </row>
    <row r="42" spans="1:56" x14ac:dyDescent="0.25">
      <c r="A42" s="1">
        <v>9</v>
      </c>
      <c r="B42" s="1" t="s">
        <v>7394</v>
      </c>
      <c r="C42" s="1">
        <v>1897.000002168119</v>
      </c>
      <c r="D42" s="1">
        <v>0</v>
      </c>
      <c r="E42">
        <f>(R42-S42*(1000-T42)/(1000-U42))*AK42</f>
        <v>-0.77488335979835476</v>
      </c>
      <c r="F42">
        <f>IF(AV42&lt;&gt;0,1/(1/AV42-1/N42),0)</f>
        <v>0.95641171158456351</v>
      </c>
      <c r="G42">
        <f>((AY42-AL42/2)*S42-E42)/(AY42+AL42/2)</f>
        <v>385.83258260447519</v>
      </c>
      <c r="H42">
        <f>AL42*1000</f>
        <v>14.360067270917163</v>
      </c>
      <c r="I42">
        <f>(AQ42-AW42)</f>
        <v>1.587361730281927</v>
      </c>
      <c r="J42">
        <f>(P42+AP42*D42)</f>
        <v>22.390352249145508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26.130380630493164</v>
      </c>
      <c r="P42" s="1">
        <v>22.390352249145508</v>
      </c>
      <c r="Q42" s="1">
        <v>26.215370178222656</v>
      </c>
      <c r="R42" s="1">
        <v>399.91552734375</v>
      </c>
      <c r="S42" s="1">
        <v>395.46844482421875</v>
      </c>
      <c r="T42" s="1">
        <v>-6.3675209879875183E-2</v>
      </c>
      <c r="U42" s="1">
        <v>12.791671752929688</v>
      </c>
      <c r="V42" s="1">
        <v>-0.16541910171508789</v>
      </c>
      <c r="W42" s="1">
        <v>33.230937957763672</v>
      </c>
      <c r="X42" s="1">
        <v>299.9510498046875</v>
      </c>
      <c r="Y42" s="1">
        <v>1000.364990234375</v>
      </c>
      <c r="Z42" s="1">
        <v>7.8216762542724609</v>
      </c>
      <c r="AA42" s="1">
        <v>88.336990356445313</v>
      </c>
      <c r="AB42" s="1">
        <v>12.788023948669434</v>
      </c>
      <c r="AC42" s="1">
        <v>-0.86358320713043213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1.102761212517233</v>
      </c>
      <c r="AL42">
        <f>(U42-T42)/(1000-U42)*AK42</f>
        <v>1.4360067270917163E-2</v>
      </c>
      <c r="AM42">
        <f>(P42+273.15)</f>
        <v>295.54035224914549</v>
      </c>
      <c r="AN42">
        <f>(O42+273.15)</f>
        <v>299.28038063049314</v>
      </c>
      <c r="AO42">
        <f>(Y42*AG42+Z42*AH42)*AI42</f>
        <v>160.05839485991601</v>
      </c>
      <c r="AP42">
        <f>((AO42+0.00000010773*(AN42^4-AM42^4))-AL42*44100)/(L42*51.4+0.00000043092*AM42^3)</f>
        <v>-3.5567279925656328</v>
      </c>
      <c r="AQ42">
        <f>0.61365*EXP(17.502*J42/(240.97+J42))</f>
        <v>2.7173395145632906</v>
      </c>
      <c r="AR42">
        <f>AQ42*1000/AA42</f>
        <v>30.761060611173811</v>
      </c>
      <c r="AS42">
        <f>(AR42-U42)</f>
        <v>17.969388858244123</v>
      </c>
      <c r="AT42">
        <f>IF(D42,P42,(O42+P42)/2)</f>
        <v>24.260366439819336</v>
      </c>
      <c r="AU42">
        <f>0.61365*EXP(17.502*AT42/(240.97+AT42))</f>
        <v>3.0421379929058068</v>
      </c>
      <c r="AV42">
        <f>IF(AS42&lt;&gt;0,(1000-(AR42+U42)/2)/AS42*AL42,0)</f>
        <v>0.78173817142267632</v>
      </c>
      <c r="AW42">
        <f>U42*AA42/1000</f>
        <v>1.1299777842813636</v>
      </c>
      <c r="AX42">
        <f>(AU42-AW42)</f>
        <v>1.9121602086244431</v>
      </c>
      <c r="AY42">
        <f>1/(1.6/F42+1.37/N42)</f>
        <v>0.50175938450546553</v>
      </c>
      <c r="AZ42">
        <f>G42*AA42*0.001</f>
        <v>34.083289128733917</v>
      </c>
      <c r="BA42">
        <f>G42/S42</f>
        <v>0.97563430825934394</v>
      </c>
      <c r="BB42">
        <f>(1-AL42*AA42/AQ42/F42)*100</f>
        <v>51.189834141518361</v>
      </c>
      <c r="BC42">
        <f>(S42-E42/(N42/1.35))</f>
        <v>395.71283909537902</v>
      </c>
      <c r="BD42">
        <f>E42*BB42/100/BC42</f>
        <v>-1.0023973636483275E-3</v>
      </c>
    </row>
    <row r="43" spans="1:56" x14ac:dyDescent="0.25">
      <c r="A43" s="1" t="s">
        <v>1</v>
      </c>
      <c r="B43" s="1" t="s">
        <v>7393</v>
      </c>
      <c r="K43" s="1">
        <v>2.72</v>
      </c>
    </row>
    <row r="44" spans="1:56" x14ac:dyDescent="0.25">
      <c r="A44" s="1" t="s">
        <v>1</v>
      </c>
      <c r="B44" s="1" t="s">
        <v>7392</v>
      </c>
      <c r="K44" s="1">
        <v>2.72</v>
      </c>
    </row>
    <row r="45" spans="1:56" x14ac:dyDescent="0.25">
      <c r="A45" s="1">
        <v>10</v>
      </c>
      <c r="B45" s="1" t="s">
        <v>7391</v>
      </c>
      <c r="C45" s="1">
        <v>2099.5000021792948</v>
      </c>
      <c r="D45" s="1">
        <v>0</v>
      </c>
      <c r="E45">
        <f>(R45-S45*(1000-T45)/(1000-U45))*AK45</f>
        <v>-0.27883921078158524</v>
      </c>
      <c r="F45">
        <f>IF(AV45&lt;&gt;0,1/(1/AV45-1/N45),0)</f>
        <v>0.50269607309739728</v>
      </c>
      <c r="G45">
        <f>((AY45-AL45/2)*S45-E45)/(AY45+AL45/2)</f>
        <v>384.16527178882029</v>
      </c>
      <c r="H45">
        <f>AL45*1000</f>
        <v>9.9283174941858174</v>
      </c>
      <c r="I45">
        <f>(AQ45-AW45)</f>
        <v>1.9111711723792819</v>
      </c>
      <c r="J45">
        <f>(P45+AP45*D45)</f>
        <v>22.246486663818359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26.221080780029297</v>
      </c>
      <c r="P45" s="1">
        <v>22.246486663818359</v>
      </c>
      <c r="Q45" s="1">
        <v>26.284046173095703</v>
      </c>
      <c r="R45" s="1">
        <v>400.08749389648438</v>
      </c>
      <c r="S45" s="1">
        <v>396.76815795898438</v>
      </c>
      <c r="T45" s="1">
        <v>-6.5320633351802826E-2</v>
      </c>
      <c r="U45" s="1">
        <v>8.858154296875</v>
      </c>
      <c r="V45" s="1">
        <v>-0.16878338158130646</v>
      </c>
      <c r="W45" s="1">
        <v>22.888776779174805</v>
      </c>
      <c r="X45" s="1">
        <v>299.94827270507813</v>
      </c>
      <c r="Y45" s="1">
        <v>1250.7528076171875</v>
      </c>
      <c r="Z45" s="1">
        <v>7.7591819763183594</v>
      </c>
      <c r="AA45" s="1">
        <v>88.3353271484375</v>
      </c>
      <c r="AB45" s="1">
        <v>12.630441665649414</v>
      </c>
      <c r="AC45" s="1">
        <v>-0.64148670434951782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1.1027510025921987</v>
      </c>
      <c r="AL45">
        <f>(U45-T45)/(1000-U45)*AK45</f>
        <v>9.928317494185818E-3</v>
      </c>
      <c r="AM45">
        <f>(P45+273.15)</f>
        <v>295.39648666381834</v>
      </c>
      <c r="AN45">
        <f>(O45+273.15)</f>
        <v>299.37108078002927</v>
      </c>
      <c r="AO45">
        <f>(Y45*AG45+Z45*AH45)*AI45</f>
        <v>200.12044474570939</v>
      </c>
      <c r="AP45">
        <f>((AO45+0.00000010773*(AN45^4-AM45^4))-AL45*44100)/(L45*51.4+0.00000043092*AM45^3)</f>
        <v>-1.5908525921695758</v>
      </c>
      <c r="AQ45">
        <f>0.61365*EXP(17.502*J45/(240.97+J45))</f>
        <v>2.6936591301250723</v>
      </c>
      <c r="AR45">
        <f>AQ45*1000/AA45</f>
        <v>30.493566018029046</v>
      </c>
      <c r="AS45">
        <f>(AR45-U45)</f>
        <v>21.635411721154046</v>
      </c>
      <c r="AT45">
        <f>IF(D45,P45,(O45+P45)/2)</f>
        <v>24.233783721923828</v>
      </c>
      <c r="AU45">
        <f>0.61365*EXP(17.502*AT45/(240.97+AT45))</f>
        <v>3.0372931473802365</v>
      </c>
      <c r="AV45">
        <f>IF(AS45&lt;&gt;0,(1000-(AR45+U45)/2)/AS45*AL45,0)</f>
        <v>0.44986291146264679</v>
      </c>
      <c r="AW45">
        <f>U45*AA45/1000</f>
        <v>0.7824879577457905</v>
      </c>
      <c r="AX45">
        <f>(AU45-AW45)</f>
        <v>2.2548051896344461</v>
      </c>
      <c r="AY45">
        <f>1/(1.6/F45+1.37/N45)</f>
        <v>0.28547733089232341</v>
      </c>
      <c r="AZ45">
        <f>G45*AA45*0.001</f>
        <v>33.935364962533853</v>
      </c>
      <c r="BA45">
        <f>G45/S45</f>
        <v>0.9682361451710374</v>
      </c>
      <c r="BB45">
        <f>(1-AL45*AA45/AQ45/F45)*100</f>
        <v>35.231781884894112</v>
      </c>
      <c r="BC45">
        <f>(S45-E45/(N45/1.35))</f>
        <v>396.85610242808178</v>
      </c>
      <c r="BD45">
        <f>E45*BB45/100/BC45</f>
        <v>-2.4754570221061751E-4</v>
      </c>
    </row>
    <row r="46" spans="1:56" x14ac:dyDescent="0.25">
      <c r="A46" s="1" t="s">
        <v>1</v>
      </c>
      <c r="B46" s="1" t="s">
        <v>7390</v>
      </c>
      <c r="K46" s="1">
        <v>2.72</v>
      </c>
    </row>
    <row r="47" spans="1:56" x14ac:dyDescent="0.25">
      <c r="A47" s="1" t="s">
        <v>1</v>
      </c>
      <c r="B47" s="1" t="s">
        <v>7389</v>
      </c>
      <c r="K47" s="1">
        <v>2.72</v>
      </c>
    </row>
    <row r="48" spans="1:56" x14ac:dyDescent="0.25">
      <c r="A48" s="1">
        <v>11</v>
      </c>
      <c r="B48" s="1" t="s">
        <v>7388</v>
      </c>
      <c r="C48" s="1">
        <v>2302.5000021792948</v>
      </c>
      <c r="D48" s="1">
        <v>0</v>
      </c>
      <c r="E48">
        <f>(R48-S48*(1000-T48)/(1000-U48))*AK48</f>
        <v>2.122122016168615E-2</v>
      </c>
      <c r="F48">
        <f>IF(AV48&lt;&gt;0,1/(1/AV48-1/N48),0)</f>
        <v>0.25748693405609108</v>
      </c>
      <c r="G48">
        <f>((AY48-AL48/2)*S48-E48)/(AY48+AL48/2)</f>
        <v>381.80487449000515</v>
      </c>
      <c r="H48">
        <f>AL48*1000</f>
        <v>6.2079855998919733</v>
      </c>
      <c r="I48">
        <f>(AQ48-AW48)</f>
        <v>2.2169124038999772</v>
      </c>
      <c r="J48">
        <f>(P48+AP48*D48)</f>
        <v>22.319093704223633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26.34796142578125</v>
      </c>
      <c r="P48" s="1">
        <v>22.319093704223633</v>
      </c>
      <c r="Q48" s="1">
        <v>26.386093139648438</v>
      </c>
      <c r="R48" s="1">
        <v>400.01223754882813</v>
      </c>
      <c r="S48" s="1">
        <v>397.75408935546875</v>
      </c>
      <c r="T48" s="1">
        <v>-6.5345406532287598E-2</v>
      </c>
      <c r="U48" s="1">
        <v>5.5323848724365234</v>
      </c>
      <c r="V48" s="1">
        <v>-0.16757690906524658</v>
      </c>
      <c r="W48" s="1">
        <v>14.18768310546875</v>
      </c>
      <c r="X48" s="1">
        <v>299.984130859375</v>
      </c>
      <c r="Y48" s="1">
        <v>1599.502685546875</v>
      </c>
      <c r="Z48" s="1">
        <v>7.881993293762207</v>
      </c>
      <c r="AA48" s="1">
        <v>88.329940795898438</v>
      </c>
      <c r="AB48" s="1">
        <v>12.669615745544434</v>
      </c>
      <c r="AC48" s="1">
        <v>-0.46739733219146729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1.1028828340418195</v>
      </c>
      <c r="AL48">
        <f>(U48-T48)/(1000-U48)*AK48</f>
        <v>6.207985599891973E-3</v>
      </c>
      <c r="AM48">
        <f>(P48+273.15)</f>
        <v>295.46909370422361</v>
      </c>
      <c r="AN48">
        <f>(O48+273.15)</f>
        <v>299.49796142578123</v>
      </c>
      <c r="AO48">
        <f>(Y48*AG48+Z48*AH48)*AI48</f>
        <v>255.92042396723264</v>
      </c>
      <c r="AP48">
        <f>((AO48+0.00000010773*(AN48^4-AM48^4))-AL48*44100)/(L48*51.4+0.00000043092*AM48^3)</f>
        <v>0.22998453000816907</v>
      </c>
      <c r="AQ48">
        <f>0.61365*EXP(17.502*J48/(240.97+J48))</f>
        <v>2.7055876321424193</v>
      </c>
      <c r="AR48">
        <f>AQ48*1000/AA48</f>
        <v>30.630470345204309</v>
      </c>
      <c r="AS48">
        <f>(AR48-U48)</f>
        <v>25.098085472767785</v>
      </c>
      <c r="AT48">
        <f>IF(D48,P48,(O48+P48)/2)</f>
        <v>24.333527565002441</v>
      </c>
      <c r="AU48">
        <f>0.61365*EXP(17.502*AT48/(240.97+AT48))</f>
        <v>3.0555069091167133</v>
      </c>
      <c r="AV48">
        <f>IF(AS48&lt;&gt;0,(1000-(AR48+U48)/2)/AS48*AL48,0)</f>
        <v>0.2428765478659714</v>
      </c>
      <c r="AW48">
        <f>U48*AA48/1000</f>
        <v>0.48867522824244225</v>
      </c>
      <c r="AX48">
        <f>(AU48-AW48)</f>
        <v>2.5668316808742713</v>
      </c>
      <c r="AY48">
        <f>1/(1.6/F48+1.37/N48)</f>
        <v>0.1530461939137242</v>
      </c>
      <c r="AZ48">
        <f>G48*AA48*0.001</f>
        <v>33.724801959287589</v>
      </c>
      <c r="BA48">
        <f>G48/S48</f>
        <v>0.95990182051601747</v>
      </c>
      <c r="BB48">
        <f>(1-AL48*AA48/AQ48/F48)*100</f>
        <v>21.287838407024385</v>
      </c>
      <c r="BC48">
        <f>(S48-E48/(N48/1.35))</f>
        <v>397.74739629054619</v>
      </c>
      <c r="BD48">
        <f>E48*BB48/100/BC48</f>
        <v>1.1357809248155727E-5</v>
      </c>
    </row>
    <row r="49" spans="1:56" x14ac:dyDescent="0.25">
      <c r="A49" s="1" t="s">
        <v>1</v>
      </c>
      <c r="B49" s="1" t="s">
        <v>7387</v>
      </c>
      <c r="K49" s="1">
        <v>2.72</v>
      </c>
    </row>
    <row r="50" spans="1:56" x14ac:dyDescent="0.25">
      <c r="A50" s="1" t="s">
        <v>1</v>
      </c>
      <c r="B50" s="1" t="s">
        <v>7386</v>
      </c>
      <c r="K50" s="1">
        <v>2.72</v>
      </c>
    </row>
    <row r="51" spans="1:56" x14ac:dyDescent="0.25">
      <c r="A51" s="1">
        <v>12</v>
      </c>
      <c r="B51" s="1" t="s">
        <v>7385</v>
      </c>
      <c r="C51" s="1">
        <v>2505.5000021792948</v>
      </c>
      <c r="D51" s="1">
        <v>0</v>
      </c>
      <c r="E51">
        <f>(R51-S51*(1000-T51)/(1000-U51))*AK51</f>
        <v>0.32218755029654922</v>
      </c>
      <c r="F51">
        <f>IF(AV51&lt;&gt;0,1/(1/AV51-1/N51),0)</f>
        <v>0.17958311373930883</v>
      </c>
      <c r="G51">
        <f>((AY51-AL51/2)*S51-E51)/(AY51+AL51/2)</f>
        <v>381.18923315203853</v>
      </c>
      <c r="H51">
        <f>AL51*1000</f>
        <v>3.9381587508766089</v>
      </c>
      <c r="I51">
        <f>(AQ51-AW51)</f>
        <v>1.9884872717806901</v>
      </c>
      <c r="J51">
        <f>(P51+AP51*D51)</f>
        <v>19.656930923461914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26.499895095825195</v>
      </c>
      <c r="P51" s="1">
        <v>19.656930923461914</v>
      </c>
      <c r="Q51" s="1">
        <v>26.505542755126953</v>
      </c>
      <c r="R51" s="1">
        <v>400.04434204101563</v>
      </c>
      <c r="S51" s="1">
        <v>398.3297119140625</v>
      </c>
      <c r="T51" s="1">
        <v>-6.3310801982879639E-2</v>
      </c>
      <c r="U51" s="1">
        <v>3.4953010082244873</v>
      </c>
      <c r="V51" s="1">
        <v>-0.1609078049659729</v>
      </c>
      <c r="W51" s="1">
        <v>8.8834953308105469</v>
      </c>
      <c r="X51" s="1">
        <v>299.95828247070313</v>
      </c>
      <c r="Y51" s="1">
        <v>1999.594482421875</v>
      </c>
      <c r="Z51" s="1">
        <v>7.713770866394043</v>
      </c>
      <c r="AA51" s="1">
        <v>88.328376770019531</v>
      </c>
      <c r="AB51" s="1">
        <v>13.008824348449707</v>
      </c>
      <c r="AC51" s="1">
        <v>-0.36769500374794006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1.102787803201114</v>
      </c>
      <c r="AL51">
        <f>(U51-T51)/(1000-U51)*AK51</f>
        <v>3.9381587508766089E-3</v>
      </c>
      <c r="AM51">
        <f>(P51+273.15)</f>
        <v>292.80693092346189</v>
      </c>
      <c r="AN51">
        <f>(O51+273.15)</f>
        <v>299.64989509582517</v>
      </c>
      <c r="AO51">
        <f>(Y51*AG51+Z51*AH51)*AI51</f>
        <v>319.93511003639287</v>
      </c>
      <c r="AP51">
        <f>((AO51+0.00000010773*(AN51^4-AM51^4))-AL51*44100)/(L51*51.4+0.00000043092*AM51^3)</f>
        <v>1.8450501611301078</v>
      </c>
      <c r="AQ51">
        <f>0.61365*EXP(17.502*J51/(240.97+J51))</f>
        <v>2.2972215361597716</v>
      </c>
      <c r="AR51">
        <f>AQ51*1000/AA51</f>
        <v>26.007740888763802</v>
      </c>
      <c r="AS51">
        <f>(AR51-U51)</f>
        <v>22.512439880539315</v>
      </c>
      <c r="AT51">
        <f>IF(D51,P51,(O51+P51)/2)</f>
        <v>23.078413009643555</v>
      </c>
      <c r="AU51">
        <f>0.61365*EXP(17.502*AT51/(240.97+AT51))</f>
        <v>2.8331319955009562</v>
      </c>
      <c r="AV51">
        <f>IF(AS51&lt;&gt;0,(1000-(AR51+U51)/2)/AS51*AL51,0)</f>
        <v>0.17235203914608321</v>
      </c>
      <c r="AW51">
        <f>U51*AA51/1000</f>
        <v>0.30873426437908164</v>
      </c>
      <c r="AX51">
        <f>(AU51-AW51)</f>
        <v>2.5243977311218746</v>
      </c>
      <c r="AY51">
        <f>1/(1.6/F51+1.37/N51)</f>
        <v>0.10834716191850034</v>
      </c>
      <c r="AZ51">
        <f>G51*AA51*0.001</f>
        <v>33.669826206528079</v>
      </c>
      <c r="BA51">
        <f>G51/S51</f>
        <v>0.95696911817182762</v>
      </c>
      <c r="BB51">
        <f>(1-AL51*AA51/AQ51/F51)*100</f>
        <v>15.681069002768389</v>
      </c>
      <c r="BC51">
        <f>(S51-E51/(N51/1.35))</f>
        <v>398.22809559912173</v>
      </c>
      <c r="BD51">
        <f>E51*BB51/100/BC51</f>
        <v>1.2686812567637033E-4</v>
      </c>
    </row>
    <row r="52" spans="1:56" x14ac:dyDescent="0.25">
      <c r="A52" s="1" t="s">
        <v>1</v>
      </c>
      <c r="B52" s="1" t="s">
        <v>7384</v>
      </c>
    </row>
    <row r="53" spans="1:56" x14ac:dyDescent="0.25">
      <c r="A53" s="1" t="s">
        <v>1</v>
      </c>
      <c r="B53" s="1" t="s">
        <v>7383</v>
      </c>
    </row>
    <row r="54" spans="1:56" x14ac:dyDescent="0.25">
      <c r="A54" s="1" t="s">
        <v>1</v>
      </c>
      <c r="B54" s="1" t="s">
        <v>7382</v>
      </c>
    </row>
    <row r="55" spans="1:56" x14ac:dyDescent="0.25">
      <c r="A55" s="1" t="s">
        <v>1</v>
      </c>
      <c r="B55" s="1" t="s">
        <v>7381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90248-1F50-416B-9DA7-DCD11B60C0DD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7469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7468</v>
      </c>
    </row>
    <row r="12" spans="1:56" x14ac:dyDescent="0.25">
      <c r="A12" s="1" t="s">
        <v>1</v>
      </c>
      <c r="B12" s="1" t="s">
        <v>7467</v>
      </c>
    </row>
    <row r="13" spans="1:56" x14ac:dyDescent="0.25">
      <c r="A13" s="1" t="s">
        <v>1</v>
      </c>
      <c r="B13" s="1" t="s">
        <v>7466</v>
      </c>
    </row>
    <row r="14" spans="1:56" x14ac:dyDescent="0.25">
      <c r="A14" s="1" t="s">
        <v>1</v>
      </c>
      <c r="B14" s="1" t="s">
        <v>7465</v>
      </c>
    </row>
    <row r="15" spans="1:56" x14ac:dyDescent="0.25">
      <c r="A15" s="1" t="s">
        <v>1</v>
      </c>
      <c r="B15" s="1" t="s">
        <v>7464</v>
      </c>
    </row>
    <row r="16" spans="1:56" x14ac:dyDescent="0.25">
      <c r="A16" s="1" t="s">
        <v>1</v>
      </c>
      <c r="B16" s="1" t="s">
        <v>7463</v>
      </c>
    </row>
    <row r="17" spans="1:56" x14ac:dyDescent="0.25">
      <c r="A17" s="1" t="s">
        <v>1</v>
      </c>
      <c r="B17" s="1" t="s">
        <v>7462</v>
      </c>
    </row>
    <row r="18" spans="1:56" x14ac:dyDescent="0.25">
      <c r="A18" s="1">
        <v>1</v>
      </c>
      <c r="B18" s="1" t="s">
        <v>7461</v>
      </c>
      <c r="C18" s="1">
        <v>257.00000169873238</v>
      </c>
      <c r="D18" s="1">
        <v>0</v>
      </c>
      <c r="E18">
        <f>(R18-S18*(1000-T18)/(1000-U18))*AK18</f>
        <v>-3.3030975026610387</v>
      </c>
      <c r="F18">
        <f>IF(AV18&lt;&gt;0,1/(1/AV18-1/N18),0)</f>
        <v>3.3510653452880645</v>
      </c>
      <c r="G18">
        <f>((AY18-AL18/2)*S18-E18)/(AY18+AL18/2)</f>
        <v>388.1022340983572</v>
      </c>
      <c r="H18">
        <f>AL18*1000</f>
        <v>25.871500215267318</v>
      </c>
      <c r="I18">
        <f>(AQ18-AW18)</f>
        <v>1.2363901144942431</v>
      </c>
      <c r="J18">
        <f>(P18+AP18*D18)</f>
        <v>25.439340591430664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25.566921234130859</v>
      </c>
      <c r="P18" s="1">
        <v>25.439340591430664</v>
      </c>
      <c r="Q18" s="1">
        <v>25.610567092895508</v>
      </c>
      <c r="R18" s="1">
        <v>400.02572631835938</v>
      </c>
      <c r="S18" s="1">
        <v>393.7764892578125</v>
      </c>
      <c r="T18" s="1">
        <v>1.9310178235173225E-2</v>
      </c>
      <c r="U18" s="1">
        <v>22.964265823364258</v>
      </c>
      <c r="V18" s="1">
        <v>5.1840692758560181E-2</v>
      </c>
      <c r="W18" s="1">
        <v>61.650566101074219</v>
      </c>
      <c r="X18" s="1">
        <v>299.64962768554688</v>
      </c>
      <c r="Y18" s="1">
        <v>0.14726342260837555</v>
      </c>
      <c r="Z18" s="1">
        <v>10.558755874633789</v>
      </c>
      <c r="AA18" s="1">
        <v>88.290756225585938</v>
      </c>
      <c r="AB18" s="1">
        <v>4.249748706817627</v>
      </c>
      <c r="AC18" s="1">
        <v>-1.6846624612808228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1.1016530429615692</v>
      </c>
      <c r="AL18">
        <f>(U18-T18)/(1000-U18)*AK18</f>
        <v>2.5871500215267317E-2</v>
      </c>
      <c r="AM18">
        <f>(P18+273.15)</f>
        <v>298.58934059143064</v>
      </c>
      <c r="AN18">
        <f>(O18+273.15)</f>
        <v>298.71692123413084</v>
      </c>
      <c r="AO18">
        <f>(Y18*AG18+Z18*AH18)*AI18</f>
        <v>2.3562147090685048E-2</v>
      </c>
      <c r="AP18">
        <f>((AO18+0.00000010773*(AN18^4-AM18^4))-AL18*44100)/(L18*51.4+0.00000043092*AM18^3)</f>
        <v>-9.3799690181745419</v>
      </c>
      <c r="AQ18">
        <f>0.61365*EXP(17.502*J18/(240.97+J18))</f>
        <v>3.2639225102044511</v>
      </c>
      <c r="AR18">
        <f>AQ18*1000/AA18</f>
        <v>36.96788485835387</v>
      </c>
      <c r="AS18">
        <f>(AR18-U18)</f>
        <v>14.003619034989612</v>
      </c>
      <c r="AT18">
        <f>IF(D18,P18,(O18+P18)/2)</f>
        <v>25.503130912780762</v>
      </c>
      <c r="AU18">
        <f>0.61365*EXP(17.502*AT18/(240.97+AT18))</f>
        <v>3.2763152003979203</v>
      </c>
      <c r="AV18">
        <f>IF(AS18&lt;&gt;0,(1000-(AR18+U18)/2)/AS18*AL18,0)</f>
        <v>1.7921247948783678</v>
      </c>
      <c r="AW18">
        <f>U18*AA18/1000</f>
        <v>2.027532395710208</v>
      </c>
      <c r="AX18">
        <f>(AU18-AW18)</f>
        <v>1.2487828046877123</v>
      </c>
      <c r="AY18">
        <f>1/(1.6/F18+1.37/N18)</f>
        <v>1.2003496645370864</v>
      </c>
      <c r="AZ18">
        <f>G18*AA18*0.001</f>
        <v>34.265839741383346</v>
      </c>
      <c r="BA18">
        <f>G18/S18</f>
        <v>0.98559016265762822</v>
      </c>
      <c r="BB18">
        <f>(1-AL18*AA18/AQ18/F18)*100</f>
        <v>79.115979371546842</v>
      </c>
      <c r="BC18">
        <f>(S18-E18/(N18/1.35))</f>
        <v>394.93402276344904</v>
      </c>
      <c r="BD18">
        <f>E18*BB18/100/BC18</f>
        <v>-6.6169987597970107E-3</v>
      </c>
    </row>
    <row r="19" spans="1:56" x14ac:dyDescent="0.25">
      <c r="A19" s="1" t="s">
        <v>1</v>
      </c>
      <c r="B19" s="1" t="s">
        <v>7460</v>
      </c>
      <c r="K19" s="1">
        <v>2.72</v>
      </c>
    </row>
    <row r="20" spans="1:56" x14ac:dyDescent="0.25">
      <c r="A20" s="1" t="s">
        <v>1</v>
      </c>
      <c r="B20" s="1" t="s">
        <v>7459</v>
      </c>
      <c r="K20" s="1">
        <v>2.72</v>
      </c>
    </row>
    <row r="21" spans="1:56" x14ac:dyDescent="0.25">
      <c r="A21" s="1">
        <v>2</v>
      </c>
      <c r="B21" s="1" t="s">
        <v>7458</v>
      </c>
      <c r="C21" s="1">
        <v>464.00000169873238</v>
      </c>
      <c r="D21" s="1">
        <v>0</v>
      </c>
      <c r="E21">
        <f>(R21-S21*(1000-T21)/(1000-U21))*AK21</f>
        <v>-2.9152926982411236</v>
      </c>
      <c r="F21">
        <f>IF(AV21&lt;&gt;0,1/(1/AV21-1/N21),0)</f>
        <v>2.9344394453114906</v>
      </c>
      <c r="G21">
        <f>((AY21-AL21/2)*S21-E21)/(AY21+AL21/2)</f>
        <v>387.28708732658924</v>
      </c>
      <c r="H21">
        <f>AL21*1000</f>
        <v>25.202219433980364</v>
      </c>
      <c r="I21">
        <f>(AQ21-AW21)</f>
        <v>1.2960355756005635</v>
      </c>
      <c r="J21">
        <f>(P21+AP21*D21)</f>
        <v>25.483188629150391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25.522764205932617</v>
      </c>
      <c r="P21" s="1">
        <v>25.483188629150391</v>
      </c>
      <c r="Q21" s="1">
        <v>25.610052108764648</v>
      </c>
      <c r="R21" s="1">
        <v>399.88174438476563</v>
      </c>
      <c r="S21" s="1">
        <v>393.52459716796875</v>
      </c>
      <c r="T21" s="1">
        <v>1.9833080470561981E-2</v>
      </c>
      <c r="U21" s="1">
        <v>22.387508392333984</v>
      </c>
      <c r="V21" s="1">
        <v>5.3378622978925705E-2</v>
      </c>
      <c r="W21" s="1">
        <v>60.253597259521484</v>
      </c>
      <c r="X21" s="1">
        <v>299.60812377929688</v>
      </c>
      <c r="Y21" s="1">
        <v>26.281789779663086</v>
      </c>
      <c r="Z21" s="1">
        <v>10.816537857055664</v>
      </c>
      <c r="AA21" s="1">
        <v>88.281417846679688</v>
      </c>
      <c r="AB21" s="1">
        <v>4.0266451835632324</v>
      </c>
      <c r="AC21" s="1">
        <v>-1.6369838714599609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1.1015004550709442</v>
      </c>
      <c r="AL21">
        <f>(U21-T21)/(1000-U21)*AK21</f>
        <v>2.5202219433980363E-2</v>
      </c>
      <c r="AM21">
        <f>(P21+273.15)</f>
        <v>298.63318862915037</v>
      </c>
      <c r="AN21">
        <f>(O21+273.15)</f>
        <v>298.67276420593259</v>
      </c>
      <c r="AO21">
        <f>(Y21*AG21+Z21*AH21)*AI21</f>
        <v>4.2050862707550891</v>
      </c>
      <c r="AP21">
        <f>((AO21+0.00000010773*(AN21^4-AM21^4))-AL21*44100)/(L21*51.4+0.00000043092*AM21^3)</f>
        <v>-9.1105121347925557</v>
      </c>
      <c r="AQ21">
        <f>0.61365*EXP(17.502*J21/(240.97+J21))</f>
        <v>3.2724365585302482</v>
      </c>
      <c r="AR21">
        <f>AQ21*1000/AA21</f>
        <v>37.068237442828135</v>
      </c>
      <c r="AS21">
        <f>(AR21-U21)</f>
        <v>14.680729050494151</v>
      </c>
      <c r="AT21">
        <f>IF(D21,P21,(O21+P21)/2)</f>
        <v>25.502976417541504</v>
      </c>
      <c r="AU21">
        <f>0.61365*EXP(17.502*AT21/(240.97+AT21))</f>
        <v>3.2762851366691232</v>
      </c>
      <c r="AV21">
        <f>IF(AS21&lt;&gt;0,(1000-(AR21+U21)/2)/AS21*AL21,0)</f>
        <v>1.665653726957308</v>
      </c>
      <c r="AW21">
        <f>U21*AA21/1000</f>
        <v>1.9764009829296847</v>
      </c>
      <c r="AX21">
        <f>(AU21-AW21)</f>
        <v>1.2998841537394386</v>
      </c>
      <c r="AY21">
        <f>1/(1.6/F21+1.37/N21)</f>
        <v>1.1100264660827359</v>
      </c>
      <c r="AZ21">
        <f>G21*AA21*0.001</f>
        <v>34.190253182902154</v>
      </c>
      <c r="BA21">
        <f>G21/S21</f>
        <v>0.98414963159541169</v>
      </c>
      <c r="BB21">
        <f>(1-AL21*AA21/AQ21/F21)*100</f>
        <v>76.830764683388438</v>
      </c>
      <c r="BC21">
        <f>(S21-E21/(N21/1.35))</f>
        <v>394.5462288255971</v>
      </c>
      <c r="BD21">
        <f>E21*BB21/100/BC21</f>
        <v>-5.6770069238394104E-3</v>
      </c>
    </row>
    <row r="22" spans="1:56" x14ac:dyDescent="0.25">
      <c r="A22" s="1" t="s">
        <v>1</v>
      </c>
      <c r="B22" s="1" t="s">
        <v>7457</v>
      </c>
      <c r="K22" s="1">
        <v>2.72</v>
      </c>
    </row>
    <row r="23" spans="1:56" x14ac:dyDescent="0.25">
      <c r="A23" s="1" t="s">
        <v>1</v>
      </c>
      <c r="B23" s="1" t="s">
        <v>7456</v>
      </c>
      <c r="K23" s="1">
        <v>2.72</v>
      </c>
    </row>
    <row r="24" spans="1:56" x14ac:dyDescent="0.25">
      <c r="A24" s="1">
        <v>3</v>
      </c>
      <c r="B24" s="1" t="s">
        <v>7455</v>
      </c>
      <c r="C24" s="1">
        <v>671.00000169873238</v>
      </c>
      <c r="D24" s="1">
        <v>0</v>
      </c>
      <c r="E24">
        <f>(R24-S24*(1000-T24)/(1000-U24))*AK24</f>
        <v>-2.7777085120740979</v>
      </c>
      <c r="F24">
        <f>IF(AV24&lt;&gt;0,1/(1/AV24-1/N24),0)</f>
        <v>2.751031995610052</v>
      </c>
      <c r="G24">
        <f>((AY24-AL24/2)*S24-E24)/(AY24+AL24/2)</f>
        <v>387.29244684818588</v>
      </c>
      <c r="H24">
        <f>AL24*1000</f>
        <v>24.754277438270307</v>
      </c>
      <c r="I24">
        <f>(AQ24-AW24)</f>
        <v>1.3214161397755377</v>
      </c>
      <c r="J24">
        <f>(P24+AP24*D24)</f>
        <v>25.435878753662109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25.456672668457031</v>
      </c>
      <c r="P24" s="1">
        <v>25.435878753662109</v>
      </c>
      <c r="Q24" s="1">
        <v>25.564437866210938</v>
      </c>
      <c r="R24" s="1">
        <v>400.076416015625</v>
      </c>
      <c r="S24" s="1">
        <v>393.74935913085938</v>
      </c>
      <c r="T24" s="1">
        <v>1.8669994547963142E-2</v>
      </c>
      <c r="U24" s="1">
        <v>21.99749755859375</v>
      </c>
      <c r="V24" s="1">
        <v>5.0442446023225784E-2</v>
      </c>
      <c r="W24" s="1">
        <v>59.432670593261719</v>
      </c>
      <c r="X24" s="1">
        <v>299.60882568359375</v>
      </c>
      <c r="Y24" s="1">
        <v>50.692043304443359</v>
      </c>
      <c r="Z24" s="1">
        <v>10.779938697814941</v>
      </c>
      <c r="AA24" s="1">
        <v>88.2752685546875</v>
      </c>
      <c r="AB24" s="1">
        <v>3.9018449783325195</v>
      </c>
      <c r="AC24" s="1">
        <v>-1.6220928430557251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1.1015030356014475</v>
      </c>
      <c r="AL24">
        <f>(U24-T24)/(1000-U24)*AK24</f>
        <v>2.4754277438270307E-2</v>
      </c>
      <c r="AM24">
        <f>(P24+273.15)</f>
        <v>298.58587875366209</v>
      </c>
      <c r="AN24">
        <f>(O24+273.15)</f>
        <v>298.60667266845701</v>
      </c>
      <c r="AO24">
        <f>(Y24*AG24+Z24*AH24)*AI24</f>
        <v>8.1107267474220635</v>
      </c>
      <c r="AP24">
        <f>((AO24+0.00000010773*(AN24^4-AM24^4))-AL24*44100)/(L24*51.4+0.00000043092*AM24^3)</f>
        <v>-8.9179270518313629</v>
      </c>
      <c r="AQ24">
        <f>0.61365*EXP(17.502*J24/(240.97+J24))</f>
        <v>3.2632511442914836</v>
      </c>
      <c r="AR24">
        <f>AQ24*1000/AA24</f>
        <v>36.966765411422834</v>
      </c>
      <c r="AS24">
        <f>(AR24-U24)</f>
        <v>14.969267852829084</v>
      </c>
      <c r="AT24">
        <f>IF(D24,P24,(O24+P24)/2)</f>
        <v>25.44627571105957</v>
      </c>
      <c r="AU24">
        <f>0.61365*EXP(17.502*AT24/(240.97+AT24))</f>
        <v>3.2652678244496056</v>
      </c>
      <c r="AV24">
        <f>IF(AS24&lt;&gt;0,(1000-(AR24+U24)/2)/AS24*AL24,0)</f>
        <v>1.6049194130411928</v>
      </c>
      <c r="AW24">
        <f>U24*AA24/1000</f>
        <v>1.9418350045159458</v>
      </c>
      <c r="AX24">
        <f>(AU24-AW24)</f>
        <v>1.3234328199336598</v>
      </c>
      <c r="AY24">
        <f>1/(1.6/F24+1.37/N24)</f>
        <v>1.0669734951269725</v>
      </c>
      <c r="AZ24">
        <f>G24*AA24*0.001</f>
        <v>34.188344754725641</v>
      </c>
      <c r="BA24">
        <f>G24/S24</f>
        <v>0.98360146592511</v>
      </c>
      <c r="BB24">
        <f>(1-AL24*AA24/AQ24/F24)*100</f>
        <v>75.658734067574059</v>
      </c>
      <c r="BC24">
        <f>(S24-E24/(N24/1.35))</f>
        <v>394.72277595219975</v>
      </c>
      <c r="BD24">
        <f>E24*BB24/100/BC24</f>
        <v>-5.3241901008950331E-3</v>
      </c>
    </row>
    <row r="25" spans="1:56" x14ac:dyDescent="0.25">
      <c r="A25" s="1" t="s">
        <v>1</v>
      </c>
      <c r="B25" s="1" t="s">
        <v>7454</v>
      </c>
      <c r="K25" s="1">
        <v>2.72</v>
      </c>
    </row>
    <row r="26" spans="1:56" x14ac:dyDescent="0.25">
      <c r="A26" s="1" t="s">
        <v>1</v>
      </c>
      <c r="B26" s="1" t="s">
        <v>3996</v>
      </c>
      <c r="K26" s="1">
        <v>2.72</v>
      </c>
    </row>
    <row r="27" spans="1:56" x14ac:dyDescent="0.25">
      <c r="A27" s="1">
        <v>4</v>
      </c>
      <c r="B27" s="1" t="s">
        <v>7453</v>
      </c>
      <c r="C27" s="1">
        <v>878.00000169873238</v>
      </c>
      <c r="D27" s="1">
        <v>0</v>
      </c>
      <c r="E27">
        <f>(R27-S27*(1000-T27)/(1000-U27))*AK27</f>
        <v>-2.8651356401663048</v>
      </c>
      <c r="F27">
        <f>IF(AV27&lt;&gt;0,1/(1/AV27-1/N27),0)</f>
        <v>2.7350734457263628</v>
      </c>
      <c r="G27">
        <f>((AY27-AL27/2)*S27-E27)/(AY27+AL27/2)</f>
        <v>387.39629880587057</v>
      </c>
      <c r="H27">
        <f>AL27*1000</f>
        <v>24.635162315929342</v>
      </c>
      <c r="I27">
        <f>(AQ27-AW27)</f>
        <v>1.3196632093328984</v>
      </c>
      <c r="J27">
        <f>(P27+AP27*D27)</f>
        <v>25.381053924560547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25.389663696289063</v>
      </c>
      <c r="P27" s="1">
        <v>25.381053924560547</v>
      </c>
      <c r="Q27" s="1">
        <v>25.508274078369141</v>
      </c>
      <c r="R27" s="1">
        <v>399.95806884765625</v>
      </c>
      <c r="S27" s="1">
        <v>393.7518310546875</v>
      </c>
      <c r="T27" s="1">
        <v>1.8327869474887848E-2</v>
      </c>
      <c r="U27" s="1">
        <v>21.897426605224609</v>
      </c>
      <c r="V27" s="1">
        <v>4.9714922904968262E-2</v>
      </c>
      <c r="W27" s="1">
        <v>59.397464752197266</v>
      </c>
      <c r="X27" s="1">
        <v>299.556884765625</v>
      </c>
      <c r="Y27" s="1">
        <v>100.07523345947266</v>
      </c>
      <c r="Z27" s="1">
        <v>11.259384155273438</v>
      </c>
      <c r="AA27" s="1">
        <v>88.273918151855469</v>
      </c>
      <c r="AB27" s="1">
        <v>3.9313950538635254</v>
      </c>
      <c r="AC27" s="1">
        <v>-1.6220524311065674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1.1013120763442092</v>
      </c>
      <c r="AL27">
        <f>(U27-T27)/(1000-U27)*AK27</f>
        <v>2.4635162315929344E-2</v>
      </c>
      <c r="AM27">
        <f>(P27+273.15)</f>
        <v>298.53105392456052</v>
      </c>
      <c r="AN27">
        <f>(O27+273.15)</f>
        <v>298.53966369628904</v>
      </c>
      <c r="AO27">
        <f>(Y27*AG27+Z27*AH27)*AI27</f>
        <v>16.012036995618701</v>
      </c>
      <c r="AP27">
        <f>((AO27+0.00000010773*(AN27^4-AM27^4))-AL27*44100)/(L27*51.4+0.00000043092*AM27^3)</f>
        <v>-8.8112493737335935</v>
      </c>
      <c r="AQ27">
        <f>0.61365*EXP(17.502*J27/(240.97+J27))</f>
        <v>3.2526348532187579</v>
      </c>
      <c r="AR27">
        <f>AQ27*1000/AA27</f>
        <v>36.847065603492638</v>
      </c>
      <c r="AS27">
        <f>(AR27-U27)</f>
        <v>14.949638998268028</v>
      </c>
      <c r="AT27">
        <f>IF(D27,P27,(O27+P27)/2)</f>
        <v>25.385358810424805</v>
      </c>
      <c r="AU27">
        <f>0.61365*EXP(17.502*AT27/(240.97+AT27))</f>
        <v>3.2534673591264802</v>
      </c>
      <c r="AV27">
        <f>IF(AS27&lt;&gt;0,(1000-(AR27+U27)/2)/AS27*AL27,0)</f>
        <v>1.5994748949011606</v>
      </c>
      <c r="AW27">
        <f>U27*AA27/1000</f>
        <v>1.9329716438858595</v>
      </c>
      <c r="AX27">
        <f>(AU27-AW27)</f>
        <v>1.3204957152406207</v>
      </c>
      <c r="AY27">
        <f>1/(1.6/F27+1.37/N27)</f>
        <v>1.0631241540850138</v>
      </c>
      <c r="AZ27">
        <f>G27*AA27*0.001</f>
        <v>34.19698917312116</v>
      </c>
      <c r="BA27">
        <f>G27/S27</f>
        <v>0.98385904077755459</v>
      </c>
      <c r="BB27">
        <f>(1-AL27*AA27/AQ27/F27)*100</f>
        <v>75.555366657192451</v>
      </c>
      <c r="BC27">
        <f>(S27-E27/(N27/1.35))</f>
        <v>394.75588573336836</v>
      </c>
      <c r="BD27">
        <f>E27*BB27/100/BC27</f>
        <v>-5.4838035768153314E-3</v>
      </c>
    </row>
    <row r="28" spans="1:56" x14ac:dyDescent="0.25">
      <c r="A28" s="1" t="s">
        <v>1</v>
      </c>
      <c r="B28" s="1" t="s">
        <v>7452</v>
      </c>
      <c r="K28" s="1">
        <v>2.72</v>
      </c>
    </row>
    <row r="29" spans="1:56" x14ac:dyDescent="0.25">
      <c r="A29" s="1" t="s">
        <v>1</v>
      </c>
      <c r="B29" s="1" t="s">
        <v>7451</v>
      </c>
      <c r="K29" s="1">
        <v>2.72</v>
      </c>
    </row>
    <row r="30" spans="1:56" x14ac:dyDescent="0.25">
      <c r="A30" s="1">
        <v>5</v>
      </c>
      <c r="B30" s="1" t="s">
        <v>3992</v>
      </c>
      <c r="C30" s="1">
        <v>1084.0000016987324</v>
      </c>
      <c r="D30" s="1">
        <v>0</v>
      </c>
      <c r="E30">
        <f>(R30-S30*(1000-T30)/(1000-U30))*AK30</f>
        <v>-2.7321315383749663</v>
      </c>
      <c r="F30">
        <f>IF(AV30&lt;&gt;0,1/(1/AV30-1/N30),0)</f>
        <v>2.7647176749502127</v>
      </c>
      <c r="G30">
        <f>((AY30-AL30/2)*S30-E30)/(AY30+AL30/2)</f>
        <v>387.19450340146648</v>
      </c>
      <c r="H30">
        <f>AL30*1000</f>
        <v>24.660364666078898</v>
      </c>
      <c r="I30">
        <f>(AQ30-AW30)</f>
        <v>1.3127429139390325</v>
      </c>
      <c r="J30">
        <f>(P30+AP30*D30)</f>
        <v>25.354337692260742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25.367650985717773</v>
      </c>
      <c r="P30" s="1">
        <v>25.354337692260742</v>
      </c>
      <c r="Q30" s="1">
        <v>25.47662353515625</v>
      </c>
      <c r="R30" s="1">
        <v>399.97006225585938</v>
      </c>
      <c r="S30" s="1">
        <v>393.63748168945313</v>
      </c>
      <c r="T30" s="1">
        <v>1.9551573321223259E-2</v>
      </c>
      <c r="U30" s="1">
        <v>21.917552947998047</v>
      </c>
      <c r="V30" s="1">
        <v>5.3103197365999222E-2</v>
      </c>
      <c r="W30" s="1">
        <v>59.529331207275391</v>
      </c>
      <c r="X30" s="1">
        <v>299.59832763671875</v>
      </c>
      <c r="Y30" s="1">
        <v>150.97341918945313</v>
      </c>
      <c r="Z30" s="1">
        <v>10.585103034973145</v>
      </c>
      <c r="AA30" s="1">
        <v>88.273063659667969</v>
      </c>
      <c r="AB30" s="1">
        <v>3.9077103137969971</v>
      </c>
      <c r="AC30" s="1">
        <v>-1.6268792152404785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1.1014644398408775</v>
      </c>
      <c r="AL30">
        <f>(U30-T30)/(1000-U30)*AK30</f>
        <v>2.4660364666078897E-2</v>
      </c>
      <c r="AM30">
        <f>(P30+273.15)</f>
        <v>298.50433769226072</v>
      </c>
      <c r="AN30">
        <f>(O30+273.15)</f>
        <v>298.51765098571775</v>
      </c>
      <c r="AO30">
        <f>(Y30*AG30+Z30*AH30)*AI30</f>
        <v>24.155746530389479</v>
      </c>
      <c r="AP30">
        <f>((AO30+0.00000010773*(AN30^4-AM30^4))-AL30*44100)/(L30*51.4+0.00000043092*AM30^3)</f>
        <v>-8.7531341805183089</v>
      </c>
      <c r="AQ30">
        <f>0.61365*EXP(17.502*J30/(240.97+J30))</f>
        <v>3.2474724605818075</v>
      </c>
      <c r="AR30">
        <f>AQ30*1000/AA30</f>
        <v>36.788940203800585</v>
      </c>
      <c r="AS30">
        <f>(AR30-U30)</f>
        <v>14.871387255802539</v>
      </c>
      <c r="AT30">
        <f>IF(D30,P30,(O30+P30)/2)</f>
        <v>25.360994338989258</v>
      </c>
      <c r="AU30">
        <f>0.61365*EXP(17.502*AT30/(240.97+AT30))</f>
        <v>3.2487580581031543</v>
      </c>
      <c r="AV30">
        <f>IF(AS30&lt;&gt;0,(1000-(AR30+U30)/2)/AS30*AL30,0)</f>
        <v>1.6095675870483641</v>
      </c>
      <c r="AW30">
        <f>U30*AA30/1000</f>
        <v>1.934729546642775</v>
      </c>
      <c r="AX30">
        <f>(AU30-AW30)</f>
        <v>1.3140285114603794</v>
      </c>
      <c r="AY30">
        <f>1/(1.6/F30+1.37/N30)</f>
        <v>1.0702611278580074</v>
      </c>
      <c r="AZ30">
        <f>G30*AA30*0.001</f>
        <v>34.178845047431174</v>
      </c>
      <c r="BA30">
        <f>G30/S30</f>
        <v>0.98363220326394218</v>
      </c>
      <c r="BB30">
        <f>(1-AL30*AA30/AQ30/F30)*100</f>
        <v>75.754484165216908</v>
      </c>
      <c r="BC30">
        <f>(S30-E30/(N30/1.35))</f>
        <v>394.59492657109155</v>
      </c>
      <c r="BD30">
        <f>E30*BB30/100/BC30</f>
        <v>-5.2451565244295527E-3</v>
      </c>
    </row>
    <row r="31" spans="1:56" x14ac:dyDescent="0.25">
      <c r="A31" s="1" t="s">
        <v>1</v>
      </c>
      <c r="B31" s="1" t="s">
        <v>7450</v>
      </c>
      <c r="K31" s="1">
        <v>2.72</v>
      </c>
    </row>
    <row r="32" spans="1:56" x14ac:dyDescent="0.25">
      <c r="A32" s="1" t="s">
        <v>1</v>
      </c>
      <c r="B32" s="1" t="s">
        <v>7449</v>
      </c>
      <c r="K32" s="1">
        <v>2.72</v>
      </c>
    </row>
    <row r="33" spans="1:56" x14ac:dyDescent="0.25">
      <c r="A33" s="1">
        <v>6</v>
      </c>
      <c r="B33" s="1" t="s">
        <v>7448</v>
      </c>
      <c r="C33" s="1">
        <v>1290.0000016987324</v>
      </c>
      <c r="D33" s="1">
        <v>0</v>
      </c>
      <c r="E33">
        <f>(R33-S33*(1000-T33)/(1000-U33))*AK33</f>
        <v>-2.7610811999627427</v>
      </c>
      <c r="F33">
        <f>IF(AV33&lt;&gt;0,1/(1/AV33-1/N33),0)</f>
        <v>2.9051538521380542</v>
      </c>
      <c r="G33">
        <f>((AY33-AL33/2)*S33-E33)/(AY33+AL33/2)</f>
        <v>387.41968532900285</v>
      </c>
      <c r="H33">
        <f>AL33*1000</f>
        <v>25.008110997972675</v>
      </c>
      <c r="I33">
        <f>(AQ33-AW33)</f>
        <v>1.2935036949030105</v>
      </c>
      <c r="J33">
        <f>(P33+AP33*D33)</f>
        <v>25.390810012817383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25.395275115966797</v>
      </c>
      <c r="P33" s="1">
        <v>25.390810012817383</v>
      </c>
      <c r="Q33" s="1">
        <v>25.505170822143555</v>
      </c>
      <c r="R33" s="1">
        <v>400.20306396484375</v>
      </c>
      <c r="S33" s="1">
        <v>393.7706298828125</v>
      </c>
      <c r="T33" s="1">
        <v>1.9918279722332954E-2</v>
      </c>
      <c r="U33" s="1">
        <v>22.215925216674805</v>
      </c>
      <c r="V33" s="1">
        <v>5.4009053856134415E-2</v>
      </c>
      <c r="W33" s="1">
        <v>60.239192962646484</v>
      </c>
      <c r="X33" s="1">
        <v>299.65249633789063</v>
      </c>
      <c r="Y33" s="1">
        <v>300.91510009765625</v>
      </c>
      <c r="Z33" s="1">
        <v>10.659600257873535</v>
      </c>
      <c r="AA33" s="1">
        <v>88.270828247070313</v>
      </c>
      <c r="AB33" s="1">
        <v>4.0565004348754883</v>
      </c>
      <c r="AC33" s="1">
        <v>-1.648733377456665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1.1016635894775388</v>
      </c>
      <c r="AL33">
        <f>(U33-T33)/(1000-U33)*AK33</f>
        <v>2.5008110997972677E-2</v>
      </c>
      <c r="AM33">
        <f>(P33+273.15)</f>
        <v>298.54081001281736</v>
      </c>
      <c r="AN33">
        <f>(O33+273.15)</f>
        <v>298.54527511596677</v>
      </c>
      <c r="AO33">
        <f>(Y33*AG33+Z33*AH33)*AI33</f>
        <v>48.146414939468741</v>
      </c>
      <c r="AP33">
        <f>((AO33+0.00000010773*(AN33^4-AM33^4))-AL33*44100)/(L33*51.4+0.00000043092*AM33^3)</f>
        <v>-8.6824140881461584</v>
      </c>
      <c r="AQ33">
        <f>0.61365*EXP(17.502*J33/(240.97+J33))</f>
        <v>3.2545218140538705</v>
      </c>
      <c r="AR33">
        <f>AQ33*1000/AA33</f>
        <v>36.869732375734081</v>
      </c>
      <c r="AS33">
        <f>(AR33-U33)</f>
        <v>14.653807159059276</v>
      </c>
      <c r="AT33">
        <f>IF(D33,P33,(O33+P33)/2)</f>
        <v>25.39304256439209</v>
      </c>
      <c r="AU33">
        <f>0.61365*EXP(17.502*AT33/(240.97+AT33))</f>
        <v>3.2549537544961717</v>
      </c>
      <c r="AV33">
        <f>IF(AS33&lt;&gt;0,(1000-(AR33+U33)/2)/AS33*AL33,0)</f>
        <v>1.6561771553844511</v>
      </c>
      <c r="AW33">
        <f>U33*AA33/1000</f>
        <v>1.96101811915086</v>
      </c>
      <c r="AX33">
        <f>(AU33-AW33)</f>
        <v>1.2939356353453118</v>
      </c>
      <c r="AY33">
        <f>1/(1.6/F33+1.37/N33)</f>
        <v>1.1032950764013858</v>
      </c>
      <c r="AZ33">
        <f>G33*AA33*0.001</f>
        <v>34.197856503210438</v>
      </c>
      <c r="BA33">
        <f>G33/S33</f>
        <v>0.98387146203438347</v>
      </c>
      <c r="BB33">
        <f>(1-AL33*AA33/AQ33/F33)*100</f>
        <v>76.652425697037899</v>
      </c>
      <c r="BC33">
        <f>(S33-E33/(N33/1.35))</f>
        <v>394.73821984894738</v>
      </c>
      <c r="BD33">
        <f>E33*BB33/100/BC33</f>
        <v>-5.3616184316943264E-3</v>
      </c>
    </row>
    <row r="34" spans="1:56" x14ac:dyDescent="0.25">
      <c r="A34" s="1" t="s">
        <v>1</v>
      </c>
      <c r="B34" s="1" t="s">
        <v>7447</v>
      </c>
      <c r="K34" s="1">
        <v>2.72</v>
      </c>
    </row>
    <row r="35" spans="1:56" x14ac:dyDescent="0.25">
      <c r="A35" s="1" t="s">
        <v>1</v>
      </c>
      <c r="B35" s="1" t="s">
        <v>7446</v>
      </c>
      <c r="K35" s="1">
        <v>2.72</v>
      </c>
    </row>
    <row r="36" spans="1:56" x14ac:dyDescent="0.25">
      <c r="A36" s="1">
        <v>7</v>
      </c>
      <c r="B36" s="1" t="s">
        <v>7445</v>
      </c>
      <c r="C36" s="1">
        <v>1497.0000016987324</v>
      </c>
      <c r="D36" s="1">
        <v>0</v>
      </c>
      <c r="E36">
        <f>(R36-S36*(1000-T36)/(1000-U36))*AK36</f>
        <v>-2.7840854891339806</v>
      </c>
      <c r="F36">
        <f>IF(AV36&lt;&gt;0,1/(1/AV36-1/N36),0)</f>
        <v>3.1300162446830311</v>
      </c>
      <c r="G36">
        <f>((AY36-AL36/2)*S36-E36)/(AY36+AL36/2)</f>
        <v>387.14571015483949</v>
      </c>
      <c r="H36">
        <f>AL36*1000</f>
        <v>25.455822125401788</v>
      </c>
      <c r="I36">
        <f>(AQ36-AW36)</f>
        <v>1.2623957318563128</v>
      </c>
      <c r="J36">
        <f>(P36+AP36*D36)</f>
        <v>25.406166076660156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25.433803558349609</v>
      </c>
      <c r="P36" s="1">
        <v>25.406166076660156</v>
      </c>
      <c r="Q36" s="1">
        <v>25.538738250732422</v>
      </c>
      <c r="R36" s="1">
        <v>399.90460205078125</v>
      </c>
      <c r="S36" s="1">
        <v>393.34332275390625</v>
      </c>
      <c r="T36" s="1">
        <v>2.0233185961842537E-2</v>
      </c>
      <c r="U36" s="1">
        <v>22.603191375732422</v>
      </c>
      <c r="V36" s="1">
        <v>5.4734580218791962E-2</v>
      </c>
      <c r="W36" s="1">
        <v>61.145889282226563</v>
      </c>
      <c r="X36" s="1">
        <v>299.67196655273438</v>
      </c>
      <c r="Y36" s="1">
        <v>500.35791015625</v>
      </c>
      <c r="Z36" s="1">
        <v>10.768267631530762</v>
      </c>
      <c r="AA36" s="1">
        <v>88.266212463378906</v>
      </c>
      <c r="AB36" s="1">
        <v>4.1510543823242188</v>
      </c>
      <c r="AC36" s="1">
        <v>-1.6733378171920776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1.1017351711497585</v>
      </c>
      <c r="AL36">
        <f>(U36-T36)/(1000-U36)*AK36</f>
        <v>2.5455822125401789E-2</v>
      </c>
      <c r="AM36">
        <f>(P36+273.15)</f>
        <v>298.55616607666013</v>
      </c>
      <c r="AN36">
        <f>(O36+273.15)</f>
        <v>298.58380355834959</v>
      </c>
      <c r="AO36">
        <f>(Y36*AG36+Z36*AH36)*AI36</f>
        <v>80.05726383558067</v>
      </c>
      <c r="AP36">
        <f>((AO36+0.00000010773*(AN36^4-AM36^4))-AL36*44100)/(L36*51.4+0.00000043092*AM36^3)</f>
        <v>-8.5799388449315277</v>
      </c>
      <c r="AQ36">
        <f>0.61365*EXP(17.502*J36/(240.97+J36))</f>
        <v>3.2574938241771245</v>
      </c>
      <c r="AR36">
        <f>AQ36*1000/AA36</f>
        <v>36.905331420317125</v>
      </c>
      <c r="AS36">
        <f>(AR36-U36)</f>
        <v>14.302140044584704</v>
      </c>
      <c r="AT36">
        <f>IF(D36,P36,(O36+P36)/2)</f>
        <v>25.419984817504883</v>
      </c>
      <c r="AU36">
        <f>0.61365*EXP(17.502*AT36/(240.97+AT36))</f>
        <v>3.2601703277674692</v>
      </c>
      <c r="AV36">
        <f>IF(AS36&lt;&gt;0,(1000-(AR36+U36)/2)/AS36*AL36,0)</f>
        <v>1.7269026077767049</v>
      </c>
      <c r="AW36">
        <f>U36*AA36/1000</f>
        <v>1.9950980923208117</v>
      </c>
      <c r="AX36">
        <f>(AU36-AW36)</f>
        <v>1.2650722354466575</v>
      </c>
      <c r="AY36">
        <f>1/(1.6/F36+1.37/N36)</f>
        <v>1.1536554427778618</v>
      </c>
      <c r="AZ36">
        <f>G36*AA36*0.001</f>
        <v>34.171885506812778</v>
      </c>
      <c r="BA36">
        <f>G36/S36</f>
        <v>0.98424375795761432</v>
      </c>
      <c r="BB36">
        <f>(1-AL36*AA36/AQ36/F36)*100</f>
        <v>77.963053041194513</v>
      </c>
      <c r="BC36">
        <f>(S36-E36/(N36/1.35))</f>
        <v>394.3189743153975</v>
      </c>
      <c r="BD36">
        <f>E36*BB36/100/BC36</f>
        <v>-5.5045741848313802E-3</v>
      </c>
    </row>
    <row r="37" spans="1:56" x14ac:dyDescent="0.25">
      <c r="A37" s="1" t="s">
        <v>1</v>
      </c>
      <c r="B37" s="1" t="s">
        <v>7444</v>
      </c>
      <c r="K37" s="1">
        <v>2.72</v>
      </c>
    </row>
    <row r="38" spans="1:56" x14ac:dyDescent="0.25">
      <c r="A38" s="1" t="s">
        <v>1</v>
      </c>
      <c r="B38" s="1" t="s">
        <v>7443</v>
      </c>
      <c r="K38" s="1">
        <v>2.72</v>
      </c>
    </row>
    <row r="39" spans="1:56" x14ac:dyDescent="0.25">
      <c r="A39" s="1">
        <v>8</v>
      </c>
      <c r="B39" s="1" t="s">
        <v>7442</v>
      </c>
      <c r="C39" s="1">
        <v>1704.0000016987324</v>
      </c>
      <c r="D39" s="1">
        <v>0</v>
      </c>
      <c r="E39">
        <f>(R39-S39*(1000-T39)/(1000-U39))*AK39</f>
        <v>-2.8205308168763747</v>
      </c>
      <c r="F39">
        <f>IF(AV39&lt;&gt;0,1/(1/AV39-1/N39),0)</f>
        <v>3.4856108999676692</v>
      </c>
      <c r="G39">
        <f>((AY39-AL39/2)*S39-E39)/(AY39+AL39/2)</f>
        <v>387.09478481988538</v>
      </c>
      <c r="H39">
        <f>AL39*1000</f>
        <v>26.115144144747862</v>
      </c>
      <c r="I39">
        <f>(AQ39-AW39)</f>
        <v>1.2216832326058817</v>
      </c>
      <c r="J39">
        <f>(P39+AP39*D39)</f>
        <v>25.45849609375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25.507558822631836</v>
      </c>
      <c r="P39" s="1">
        <v>25.45849609375</v>
      </c>
      <c r="Q39" s="1">
        <v>25.587364196777344</v>
      </c>
      <c r="R39" s="1">
        <v>399.85580444335938</v>
      </c>
      <c r="S39" s="1">
        <v>393.09628295898438</v>
      </c>
      <c r="T39" s="1">
        <v>2.0538680255413055E-2</v>
      </c>
      <c r="U39" s="1">
        <v>23.180835723876953</v>
      </c>
      <c r="V39" s="1">
        <v>5.5314619094133377E-2</v>
      </c>
      <c r="W39" s="1">
        <v>62.430454254150391</v>
      </c>
      <c r="X39" s="1">
        <v>299.59280395507813</v>
      </c>
      <c r="Y39" s="1">
        <v>749.89886474609375</v>
      </c>
      <c r="Z39" s="1">
        <v>10.722477912902832</v>
      </c>
      <c r="AA39" s="1">
        <v>88.26068115234375</v>
      </c>
      <c r="AB39" s="1">
        <v>4.3265089988708496</v>
      </c>
      <c r="AC39" s="1">
        <v>-1.7115908861160278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1.101444132187787</v>
      </c>
      <c r="AL39">
        <f>(U39-T39)/(1000-U39)*AK39</f>
        <v>2.6115144144747863E-2</v>
      </c>
      <c r="AM39">
        <f>(P39+273.15)</f>
        <v>298.60849609374998</v>
      </c>
      <c r="AN39">
        <f>(O39+273.15)</f>
        <v>298.65755882263181</v>
      </c>
      <c r="AO39">
        <f>(Y39*AG39+Z39*AH39)*AI39</f>
        <v>119.98381567752767</v>
      </c>
      <c r="AP39">
        <f>((AO39+0.00000010773*(AN39^4-AM39^4))-AL39*44100)/(L39*51.4+0.00000043092*AM39^3)</f>
        <v>-8.4881672719480932</v>
      </c>
      <c r="AQ39">
        <f>0.61365*EXP(17.502*J39/(240.97+J39))</f>
        <v>3.2676395832758449</v>
      </c>
      <c r="AR39">
        <f>AQ39*1000/AA39</f>
        <v>37.022596479123969</v>
      </c>
      <c r="AS39">
        <f>(AR39-U39)</f>
        <v>13.841760755247016</v>
      </c>
      <c r="AT39">
        <f>IF(D39,P39,(O39+P39)/2)</f>
        <v>25.483027458190918</v>
      </c>
      <c r="AU39">
        <f>0.61365*EXP(17.502*AT39/(240.97+AT39))</f>
        <v>3.272405228196269</v>
      </c>
      <c r="AV39">
        <f>IF(AS39&lt;&gt;0,(1000-(AR39+U39)/2)/AS39*AL39,0)</f>
        <v>1.8298996737211624</v>
      </c>
      <c r="AW39">
        <f>U39*AA39/1000</f>
        <v>2.0459563506699632</v>
      </c>
      <c r="AX39">
        <f>(AU39-AW39)</f>
        <v>1.2264488775263058</v>
      </c>
      <c r="AY39">
        <f>1/(1.6/F39+1.37/N39)</f>
        <v>1.2275052178845873</v>
      </c>
      <c r="AZ39">
        <f>G39*AA39*0.001</f>
        <v>34.165249378723018</v>
      </c>
      <c r="BA39">
        <f>G39/S39</f>
        <v>0.98473275276498817</v>
      </c>
      <c r="BB39">
        <f>(1-AL39*AA39/AQ39/F39)*100</f>
        <v>79.762975906972471</v>
      </c>
      <c r="BC39">
        <f>(S39-E39/(N39/1.35))</f>
        <v>394.08470637718034</v>
      </c>
      <c r="BD39">
        <f>E39*BB39/100/BC39</f>
        <v>-5.7087709304826477E-3</v>
      </c>
    </row>
    <row r="40" spans="1:56" x14ac:dyDescent="0.25">
      <c r="A40" s="1" t="s">
        <v>1</v>
      </c>
      <c r="B40" s="1" t="s">
        <v>7441</v>
      </c>
      <c r="K40" s="1">
        <v>2.72</v>
      </c>
    </row>
    <row r="41" spans="1:56" x14ac:dyDescent="0.25">
      <c r="A41" s="1" t="s">
        <v>1</v>
      </c>
      <c r="B41" s="1" t="s">
        <v>7440</v>
      </c>
      <c r="K41" s="1">
        <v>2.72</v>
      </c>
    </row>
    <row r="42" spans="1:56" x14ac:dyDescent="0.25">
      <c r="A42" s="1">
        <v>9</v>
      </c>
      <c r="B42" s="1" t="s">
        <v>7439</v>
      </c>
      <c r="C42" s="1">
        <v>1910.5000016875565</v>
      </c>
      <c r="D42" s="1">
        <v>0</v>
      </c>
      <c r="E42">
        <f>(R42-S42*(1000-T42)/(1000-U42))*AK42</f>
        <v>-2.8606614995438155</v>
      </c>
      <c r="F42">
        <f>IF(AV42&lt;&gt;0,1/(1/AV42-1/N42),0)</f>
        <v>4.0314263216525195</v>
      </c>
      <c r="G42">
        <f>((AY42-AL42/2)*S42-E42)/(AY42+AL42/2)</f>
        <v>387.18592874753091</v>
      </c>
      <c r="H42">
        <f>AL42*1000</f>
        <v>26.874682195173609</v>
      </c>
      <c r="I42">
        <f>(AQ42-AW42)</f>
        <v>1.1674552205508095</v>
      </c>
      <c r="J42">
        <f>(P42+AP42*D42)</f>
        <v>25.476705551147461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25.589744567871094</v>
      </c>
      <c r="P42" s="1">
        <v>25.476705551147461</v>
      </c>
      <c r="Q42" s="1">
        <v>25.662834167480469</v>
      </c>
      <c r="R42" s="1">
        <v>399.91018676757813</v>
      </c>
      <c r="S42" s="1">
        <v>392.9215087890625</v>
      </c>
      <c r="T42" s="1">
        <v>2.1155988797545433E-2</v>
      </c>
      <c r="U42" s="1">
        <v>23.834943771362305</v>
      </c>
      <c r="V42" s="1">
        <v>5.6700680404901505E-2</v>
      </c>
      <c r="W42" s="1">
        <v>63.880611419677734</v>
      </c>
      <c r="X42" s="1">
        <v>299.64498901367188</v>
      </c>
      <c r="Y42" s="1">
        <v>999.14947509765625</v>
      </c>
      <c r="Z42" s="1">
        <v>10.633586883544922</v>
      </c>
      <c r="AA42" s="1">
        <v>88.262062072753906</v>
      </c>
      <c r="AB42" s="1">
        <v>4.5422439575195313</v>
      </c>
      <c r="AC42" s="1">
        <v>-1.7530196905136108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1.1016359890208522</v>
      </c>
      <c r="AL42">
        <f>(U42-T42)/(1000-U42)*AK42</f>
        <v>2.687468219517361E-2</v>
      </c>
      <c r="AM42">
        <f>(P42+273.15)</f>
        <v>298.62670555114744</v>
      </c>
      <c r="AN42">
        <f>(O42+273.15)</f>
        <v>298.73974456787107</v>
      </c>
      <c r="AO42">
        <f>(Y42*AG42+Z42*AH42)*AI42</f>
        <v>159.86391244238803</v>
      </c>
      <c r="AP42">
        <f>((AO42+0.00000010773*(AN42^4-AM42^4))-AL42*44100)/(L42*51.4+0.00000043092*AM42^3)</f>
        <v>-8.4294158474513665</v>
      </c>
      <c r="AQ42">
        <f>0.61365*EXP(17.502*J42/(240.97+J42))</f>
        <v>3.2711765071993884</v>
      </c>
      <c r="AR42">
        <f>AQ42*1000/AA42</f>
        <v>37.062090216099598</v>
      </c>
      <c r="AS42">
        <f>(AR42-U42)</f>
        <v>13.227146444737294</v>
      </c>
      <c r="AT42">
        <f>IF(D42,P42,(O42+P42)/2)</f>
        <v>25.533225059509277</v>
      </c>
      <c r="AU42">
        <f>0.61365*EXP(17.502*AT42/(240.97+AT42))</f>
        <v>3.282175915645182</v>
      </c>
      <c r="AV42">
        <f>IF(AS42&lt;&gt;0,(1000-(AR42+U42)/2)/AS42*AL42,0)</f>
        <v>1.9699175545168206</v>
      </c>
      <c r="AW42">
        <f>U42*AA42/1000</f>
        <v>2.1037212866485788</v>
      </c>
      <c r="AX42">
        <f>(AU42-AW42)</f>
        <v>1.1784546289966031</v>
      </c>
      <c r="AY42">
        <f>1/(1.6/F42+1.37/N42)</f>
        <v>1.3288818526128552</v>
      </c>
      <c r="AZ42">
        <f>G42*AA42*0.001</f>
        <v>34.173828476811444</v>
      </c>
      <c r="BA42">
        <f>G42/S42</f>
        <v>0.98540273333672168</v>
      </c>
      <c r="BB42">
        <f>(1-AL42*AA42/AQ42/F42)*100</f>
        <v>82.013167046625384</v>
      </c>
      <c r="BC42">
        <f>(S42-E42/(N42/1.35))</f>
        <v>393.92399555529897</v>
      </c>
      <c r="BD42">
        <f>E42*BB42/100/BC42</f>
        <v>-5.9557658856301387E-3</v>
      </c>
    </row>
    <row r="43" spans="1:56" x14ac:dyDescent="0.25">
      <c r="A43" s="1" t="s">
        <v>1</v>
      </c>
      <c r="B43" s="1" t="s">
        <v>7438</v>
      </c>
      <c r="K43" s="1">
        <v>2.72</v>
      </c>
    </row>
    <row r="44" spans="1:56" x14ac:dyDescent="0.25">
      <c r="A44" s="1" t="s">
        <v>1</v>
      </c>
      <c r="B44" s="1" t="s">
        <v>7437</v>
      </c>
      <c r="K44" s="1">
        <v>2.72</v>
      </c>
    </row>
    <row r="45" spans="1:56" x14ac:dyDescent="0.25">
      <c r="A45" s="1">
        <v>10</v>
      </c>
      <c r="B45" s="1" t="s">
        <v>7436</v>
      </c>
      <c r="C45" s="1">
        <v>2117.5000016875565</v>
      </c>
      <c r="D45" s="1">
        <v>0</v>
      </c>
      <c r="E45">
        <f>(R45-S45*(1000-T45)/(1000-U45))*AK45</f>
        <v>-3.0972970866034366</v>
      </c>
      <c r="F45">
        <f>IF(AV45&lt;&gt;0,1/(1/AV45-1/N45),0)</f>
        <v>4.5851001530901652</v>
      </c>
      <c r="G45">
        <f>((AY45-AL45/2)*S45-E45)/(AY45+AL45/2)</f>
        <v>387.50283523794519</v>
      </c>
      <c r="H45">
        <f>AL45*1000</f>
        <v>27.569209426518505</v>
      </c>
      <c r="I45">
        <f>(AQ45-AW45)</f>
        <v>1.1265049957231952</v>
      </c>
      <c r="J45">
        <f>(P45+AP45*D45)</f>
        <v>25.538528442382813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25.690359115600586</v>
      </c>
      <c r="P45" s="1">
        <v>25.538528442382813</v>
      </c>
      <c r="Q45" s="1">
        <v>25.745735168457031</v>
      </c>
      <c r="R45" s="1">
        <v>399.92080688476563</v>
      </c>
      <c r="S45" s="1">
        <v>392.900146484375</v>
      </c>
      <c r="T45" s="1">
        <v>2.2991875186562538E-2</v>
      </c>
      <c r="U45" s="1">
        <v>24.435787200927734</v>
      </c>
      <c r="V45" s="1">
        <v>6.1252947896718979E-2</v>
      </c>
      <c r="W45" s="1">
        <v>65.099693298339844</v>
      </c>
      <c r="X45" s="1">
        <v>299.66192626953125</v>
      </c>
      <c r="Y45" s="1">
        <v>1250.28662109375</v>
      </c>
      <c r="Z45" s="1">
        <v>10.609710693359375</v>
      </c>
      <c r="AA45" s="1">
        <v>88.260086059570313</v>
      </c>
      <c r="AB45" s="1">
        <v>4.7084579467773438</v>
      </c>
      <c r="AC45" s="1">
        <v>-1.792920708656311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1.1016982583438646</v>
      </c>
      <c r="AL45">
        <f>(U45-T45)/(1000-U45)*AK45</f>
        <v>2.7569209426518505E-2</v>
      </c>
      <c r="AM45">
        <f>(P45+273.15)</f>
        <v>298.68852844238279</v>
      </c>
      <c r="AN45">
        <f>(O45+273.15)</f>
        <v>298.84035911560056</v>
      </c>
      <c r="AO45">
        <f>(Y45*AG45+Z45*AH45)*AI45</f>
        <v>200.0458549036266</v>
      </c>
      <c r="AP45">
        <f>((AO45+0.00000010773*(AN45^4-AM45^4))-AL45*44100)/(L45*51.4+0.00000043092*AM45^3)</f>
        <v>-8.3466073840094595</v>
      </c>
      <c r="AQ45">
        <f>0.61365*EXP(17.502*J45/(240.97+J45))</f>
        <v>3.283209677010424</v>
      </c>
      <c r="AR45">
        <f>AQ45*1000/AA45</f>
        <v>37.199257598666428</v>
      </c>
      <c r="AS45">
        <f>(AR45-U45)</f>
        <v>12.763470397738693</v>
      </c>
      <c r="AT45">
        <f>IF(D45,P45,(O45+P45)/2)</f>
        <v>25.614443778991699</v>
      </c>
      <c r="AU45">
        <f>0.61365*EXP(17.502*AT45/(240.97+AT45))</f>
        <v>3.2980386752626756</v>
      </c>
      <c r="AV45">
        <f>IF(AS45&lt;&gt;0,(1000-(AR45+U45)/2)/AS45*AL45,0)</f>
        <v>2.0934427600667282</v>
      </c>
      <c r="AW45">
        <f>U45*AA45/1000</f>
        <v>2.1567046812872288</v>
      </c>
      <c r="AX45">
        <f>(AU45-AW45)</f>
        <v>1.1413339939754468</v>
      </c>
      <c r="AY45">
        <f>1/(1.6/F45+1.37/N45)</f>
        <v>1.4192714082506666</v>
      </c>
      <c r="AZ45">
        <f>G45*AA45*0.001</f>
        <v>34.201033586428537</v>
      </c>
      <c r="BA45">
        <f>G45/S45</f>
        <v>0.98626289327014938</v>
      </c>
      <c r="BB45">
        <f>(1-AL45*AA45/AQ45/F45)*100</f>
        <v>83.836283916611592</v>
      </c>
      <c r="BC45">
        <f>(S45-E45/(N45/1.35))</f>
        <v>393.9855595403825</v>
      </c>
      <c r="BD45">
        <f>E45*BB45/100/BC45</f>
        <v>-6.5907460727622066E-3</v>
      </c>
    </row>
    <row r="46" spans="1:56" x14ac:dyDescent="0.25">
      <c r="A46" s="1" t="s">
        <v>1</v>
      </c>
      <c r="B46" s="1" t="s">
        <v>7435</v>
      </c>
      <c r="K46" s="1">
        <v>2.72</v>
      </c>
    </row>
    <row r="47" spans="1:56" x14ac:dyDescent="0.25">
      <c r="A47" s="1" t="s">
        <v>1</v>
      </c>
      <c r="B47" s="1" t="s">
        <v>7434</v>
      </c>
      <c r="K47" s="1">
        <v>2.72</v>
      </c>
    </row>
    <row r="48" spans="1:56" x14ac:dyDescent="0.25">
      <c r="A48" s="1">
        <v>11</v>
      </c>
      <c r="B48" s="1" t="s">
        <v>7433</v>
      </c>
      <c r="C48" s="1">
        <v>2324.5000016875565</v>
      </c>
      <c r="D48" s="1">
        <v>0</v>
      </c>
      <c r="E48">
        <f>(R48-S48*(1000-T48)/(1000-U48))*AK48</f>
        <v>-2.9532669616635028</v>
      </c>
      <c r="F48">
        <f>IF(AV48&lt;&gt;0,1/(1/AV48-1/N48),0)</f>
        <v>5.6308948675684478</v>
      </c>
      <c r="G48">
        <f>((AY48-AL48/2)*S48-E48)/(AY48+AL48/2)</f>
        <v>387.23379832567724</v>
      </c>
      <c r="H48">
        <f>AL48*1000</f>
        <v>28.49384408046221</v>
      </c>
      <c r="I48">
        <f>(AQ48-AW48)</f>
        <v>1.0649855841795377</v>
      </c>
      <c r="J48">
        <f>(P48+AP48*D48)</f>
        <v>25.586423873901367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25.789018630981445</v>
      </c>
      <c r="P48" s="1">
        <v>25.586423873901367</v>
      </c>
      <c r="Q48" s="1">
        <v>25.813348770141602</v>
      </c>
      <c r="R48" s="1">
        <v>399.922607421875</v>
      </c>
      <c r="S48" s="1">
        <v>392.45108032226563</v>
      </c>
      <c r="T48" s="1">
        <v>2.2930147126317024E-2</v>
      </c>
      <c r="U48" s="1">
        <v>25.240413665771484</v>
      </c>
      <c r="V48" s="1">
        <v>6.0728169977664948E-2</v>
      </c>
      <c r="W48" s="1">
        <v>66.8466796875</v>
      </c>
      <c r="X48" s="1">
        <v>299.58200073242188</v>
      </c>
      <c r="Y48" s="1">
        <v>1600.5150146484375</v>
      </c>
      <c r="Z48" s="1">
        <v>11.180984497070313</v>
      </c>
      <c r="AA48" s="1">
        <v>88.254219055175781</v>
      </c>
      <c r="AB48" s="1">
        <v>4.9446487426757813</v>
      </c>
      <c r="AC48" s="1">
        <v>-1.8476963043212891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1.1014044144574331</v>
      </c>
      <c r="AL48">
        <f>(U48-T48)/(1000-U48)*AK48</f>
        <v>2.8493844080462211E-2</v>
      </c>
      <c r="AM48">
        <f>(P48+273.15)</f>
        <v>298.73642387390134</v>
      </c>
      <c r="AN48">
        <f>(O48+273.15)</f>
        <v>298.93901863098142</v>
      </c>
      <c r="AO48">
        <f>(Y48*AG48+Z48*AH48)*AI48</f>
        <v>256.08239661986227</v>
      </c>
      <c r="AP48">
        <f>((AO48+0.00000010773*(AN48^4-AM48^4))-AL48*44100)/(L48*51.4+0.00000043092*AM48^3)</f>
        <v>-8.2158073015667608</v>
      </c>
      <c r="AQ48">
        <f>0.61365*EXP(17.502*J48/(240.97+J48))</f>
        <v>3.2925585808817868</v>
      </c>
      <c r="AR48">
        <f>AQ48*1000/AA48</f>
        <v>37.307662071354429</v>
      </c>
      <c r="AS48">
        <f>(AR48-U48)</f>
        <v>12.067248405582944</v>
      </c>
      <c r="AT48">
        <f>IF(D48,P48,(O48+P48)/2)</f>
        <v>25.687721252441406</v>
      </c>
      <c r="AU48">
        <f>0.61365*EXP(17.502*AT48/(240.97+AT48))</f>
        <v>3.3124078655182791</v>
      </c>
      <c r="AV48">
        <f>IF(AS48&lt;&gt;0,(1000-(AR48+U48)/2)/AS48*AL48,0)</f>
        <v>2.2874084956184735</v>
      </c>
      <c r="AW48">
        <f>U48*AA48/1000</f>
        <v>2.2275729967022491</v>
      </c>
      <c r="AX48">
        <f>(AU48-AW48)</f>
        <v>1.0848348688160301</v>
      </c>
      <c r="AY48">
        <f>1/(1.6/F48+1.37/N48)</f>
        <v>1.5630442682057943</v>
      </c>
      <c r="AZ48">
        <f>G48*AA48*0.001</f>
        <v>34.175016463002081</v>
      </c>
      <c r="BA48">
        <f>G48/S48</f>
        <v>0.98670590486767384</v>
      </c>
      <c r="BB48">
        <f>(1-AL48*AA48/AQ48/F48)*100</f>
        <v>86.436380740590693</v>
      </c>
      <c r="BC48">
        <f>(S48-E48/(N48/1.35))</f>
        <v>393.4860196349747</v>
      </c>
      <c r="BD48">
        <f>E48*BB48/100/BC48</f>
        <v>-6.4873895078600289E-3</v>
      </c>
    </row>
    <row r="49" spans="1:56" x14ac:dyDescent="0.25">
      <c r="A49" s="1" t="s">
        <v>1</v>
      </c>
      <c r="B49" s="1" t="s">
        <v>7432</v>
      </c>
      <c r="K49" s="1">
        <v>2.72</v>
      </c>
    </row>
    <row r="50" spans="1:56" x14ac:dyDescent="0.25">
      <c r="A50" s="1" t="s">
        <v>1</v>
      </c>
      <c r="B50" s="1" t="s">
        <v>7427</v>
      </c>
      <c r="K50" s="1">
        <v>2.72</v>
      </c>
    </row>
    <row r="51" spans="1:56" x14ac:dyDescent="0.25">
      <c r="A51" s="1">
        <v>12</v>
      </c>
      <c r="B51" s="1" t="s">
        <v>7431</v>
      </c>
      <c r="C51" s="1">
        <v>2532.0000016763806</v>
      </c>
      <c r="D51" s="1">
        <v>0</v>
      </c>
      <c r="E51">
        <f>(R51-S51*(1000-T51)/(1000-U51))*AK51</f>
        <v>-2.9934482303729384</v>
      </c>
      <c r="F51">
        <f>IF(AV51&lt;&gt;0,1/(1/AV51-1/N51),0)</f>
        <v>7.7596055034735825</v>
      </c>
      <c r="G51">
        <f>((AY51-AL51/2)*S51-E51)/(AY51+AL51/2)</f>
        <v>387.34891397763244</v>
      </c>
      <c r="H51">
        <f>AL51*1000</f>
        <v>29.74367723970159</v>
      </c>
      <c r="I51">
        <f>(AQ51-AW51)</f>
        <v>0.98713342533235426</v>
      </c>
      <c r="J51">
        <f>(P51+AP51*D51)</f>
        <v>25.671247482299805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25.902759552001953</v>
      </c>
      <c r="P51" s="1">
        <v>25.671247482299805</v>
      </c>
      <c r="Q51" s="1">
        <v>25.898351669311523</v>
      </c>
      <c r="R51" s="1">
        <v>400.05148315429688</v>
      </c>
      <c r="S51" s="1">
        <v>392.18038940429688</v>
      </c>
      <c r="T51" s="1">
        <v>2.3666238412261009E-2</v>
      </c>
      <c r="U51" s="1">
        <v>26.311725616455078</v>
      </c>
      <c r="V51" s="1">
        <v>6.2254536896944046E-2</v>
      </c>
      <c r="W51" s="1">
        <v>69.213546752929688</v>
      </c>
      <c r="X51" s="1">
        <v>299.65737915039063</v>
      </c>
      <c r="Y51" s="1">
        <v>1999.2689208984375</v>
      </c>
      <c r="Z51" s="1">
        <v>10.82974910736084</v>
      </c>
      <c r="AA51" s="1">
        <v>88.251121520996094</v>
      </c>
      <c r="AB51" s="1">
        <v>5.2711610794067383</v>
      </c>
      <c r="AC51" s="1">
        <v>-1.9099160432815552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1.101681540994083</v>
      </c>
      <c r="AL51">
        <f>(U51-T51)/(1000-U51)*AK51</f>
        <v>2.9743677239701592E-2</v>
      </c>
      <c r="AM51">
        <f>(P51+273.15)</f>
        <v>298.82124748229978</v>
      </c>
      <c r="AN51">
        <f>(O51+273.15)</f>
        <v>299.05275955200193</v>
      </c>
      <c r="AO51">
        <f>(Y51*AG51+Z51*AH51)*AI51</f>
        <v>319.88302019380717</v>
      </c>
      <c r="AP51">
        <f>((AO51+0.00000010773*(AN51^4-AM51^4))-AL51*44100)/(L51*51.4+0.00000043092*AM51^3)</f>
        <v>-8.1409235587082129</v>
      </c>
      <c r="AQ51">
        <f>0.61365*EXP(17.502*J51/(240.97+J51))</f>
        <v>3.3091727201372372</v>
      </c>
      <c r="AR51">
        <f>AQ51*1000/AA51</f>
        <v>37.497231345099017</v>
      </c>
      <c r="AS51">
        <f>(AR51-U51)</f>
        <v>11.185505728643939</v>
      </c>
      <c r="AT51">
        <f>IF(D51,P51,(O51+P51)/2)</f>
        <v>25.787003517150879</v>
      </c>
      <c r="AU51">
        <f>0.61365*EXP(17.502*AT51/(240.97+AT51))</f>
        <v>3.3319636388993636</v>
      </c>
      <c r="AV51">
        <f>IF(AS51&lt;&gt;0,(1000-(AR51+U51)/2)/AS51*AL51,0)</f>
        <v>2.574288675703825</v>
      </c>
      <c r="AW51">
        <f>U51*AA51/1000</f>
        <v>2.3220392948048829</v>
      </c>
      <c r="AX51">
        <f>(AU51-AW51)</f>
        <v>1.0099243440944807</v>
      </c>
      <c r="AY51">
        <f>1/(1.6/F51+1.37/N51)</f>
        <v>1.7799088289899268</v>
      </c>
      <c r="AZ51">
        <f>G51*AA51*0.001</f>
        <v>34.183976078465903</v>
      </c>
      <c r="BA51">
        <f>G51/S51</f>
        <v>0.9876804767469296</v>
      </c>
      <c r="BB51">
        <f>(1-AL51*AA51/AQ51/F51)*100</f>
        <v>89.777530696051585</v>
      </c>
      <c r="BC51">
        <f>(S51-E51/(N51/1.35))</f>
        <v>393.22940979235796</v>
      </c>
      <c r="BD51">
        <f>E51*BB51/100/BC51</f>
        <v>-6.8342902055890569E-3</v>
      </c>
    </row>
    <row r="52" spans="1:56" x14ac:dyDescent="0.25">
      <c r="A52" s="1" t="s">
        <v>1</v>
      </c>
      <c r="B52" s="1" t="s">
        <v>7430</v>
      </c>
    </row>
    <row r="53" spans="1:56" x14ac:dyDescent="0.25">
      <c r="A53" s="1" t="s">
        <v>1</v>
      </c>
      <c r="B53" s="1" t="s">
        <v>7429</v>
      </c>
    </row>
    <row r="54" spans="1:56" x14ac:dyDescent="0.25">
      <c r="A54" s="1" t="s">
        <v>1</v>
      </c>
      <c r="B54" s="1" t="s">
        <v>7428</v>
      </c>
    </row>
    <row r="55" spans="1:56" x14ac:dyDescent="0.25">
      <c r="A55" s="1" t="s">
        <v>1</v>
      </c>
      <c r="B55" s="1" t="s">
        <v>7427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BB54E-985A-45FA-962E-DD0D494255F7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7512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7511</v>
      </c>
    </row>
    <row r="12" spans="1:56" x14ac:dyDescent="0.25">
      <c r="A12" s="1" t="s">
        <v>1</v>
      </c>
      <c r="B12" s="1" t="s">
        <v>7510</v>
      </c>
    </row>
    <row r="13" spans="1:56" x14ac:dyDescent="0.25">
      <c r="A13" s="1" t="s">
        <v>1</v>
      </c>
      <c r="B13" s="1" t="s">
        <v>7509</v>
      </c>
    </row>
    <row r="14" spans="1:56" x14ac:dyDescent="0.25">
      <c r="A14" s="1" t="s">
        <v>1</v>
      </c>
      <c r="B14" s="1" t="s">
        <v>7508</v>
      </c>
    </row>
    <row r="15" spans="1:56" x14ac:dyDescent="0.25">
      <c r="A15" s="1" t="s">
        <v>1</v>
      </c>
      <c r="B15" s="1" t="s">
        <v>4985</v>
      </c>
    </row>
    <row r="16" spans="1:56" x14ac:dyDescent="0.25">
      <c r="A16" s="1" t="s">
        <v>1</v>
      </c>
      <c r="B16" s="1" t="s">
        <v>7507</v>
      </c>
    </row>
    <row r="17" spans="1:56" x14ac:dyDescent="0.25">
      <c r="A17" s="1" t="s">
        <v>1</v>
      </c>
      <c r="B17" s="1" t="s">
        <v>7506</v>
      </c>
    </row>
    <row r="18" spans="1:56" x14ac:dyDescent="0.25">
      <c r="A18" s="1">
        <v>1</v>
      </c>
      <c r="B18" s="1" t="s">
        <v>4981</v>
      </c>
      <c r="C18" s="1">
        <v>259.00000265985727</v>
      </c>
      <c r="D18" s="1">
        <v>0</v>
      </c>
      <c r="E18">
        <f>(R18-S18*(1000-T18)/(1000-U18))*AK18</f>
        <v>-3.2233872496418754</v>
      </c>
      <c r="F18">
        <f>IF(AV18&lt;&gt;0,1/(1/AV18-1/N18),0)</f>
        <v>2.2221853982042648</v>
      </c>
      <c r="G18">
        <f>((AY18-AL18/2)*S18-E18)/(AY18+AL18/2)</f>
        <v>387.60556831037684</v>
      </c>
      <c r="H18">
        <f>AL18*1000</f>
        <v>24.393899908532983</v>
      </c>
      <c r="I18">
        <f>(AQ18-AW18)</f>
        <v>1.4226911858233522</v>
      </c>
      <c r="J18">
        <f>(P18+AP18*D18)</f>
        <v>25.791730880737305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26.729820251464844</v>
      </c>
      <c r="P18" s="1">
        <v>25.791730880737305</v>
      </c>
      <c r="Q18" s="1">
        <v>26.789731979370117</v>
      </c>
      <c r="R18" s="1">
        <v>399.96640014648438</v>
      </c>
      <c r="S18" s="1">
        <v>394.17044067382813</v>
      </c>
      <c r="T18" s="1">
        <v>8.4656834602355957E-2</v>
      </c>
      <c r="U18" s="1">
        <v>21.723482131958008</v>
      </c>
      <c r="V18" s="1">
        <v>0.21131494641304016</v>
      </c>
      <c r="W18" s="1">
        <v>54.224761962890625</v>
      </c>
      <c r="X18" s="1">
        <v>299.97018432617188</v>
      </c>
      <c r="Y18" s="1">
        <v>-0.10136062651872635</v>
      </c>
      <c r="Z18" s="1">
        <v>5.6793255805969238</v>
      </c>
      <c r="AA18" s="1">
        <v>87.932777404785156</v>
      </c>
      <c r="AB18" s="1">
        <v>22.120416641235352</v>
      </c>
      <c r="AC18" s="1">
        <v>0.28356096148490906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1.1028315600226906</v>
      </c>
      <c r="AL18">
        <f>(U18-T18)/(1000-U18)*AK18</f>
        <v>2.4393899908532982E-2</v>
      </c>
      <c r="AM18">
        <f>(P18+273.15)</f>
        <v>298.94173088073728</v>
      </c>
      <c r="AN18">
        <f>(O18+273.15)</f>
        <v>299.87982025146482</v>
      </c>
      <c r="AO18">
        <f>(Y18*AG18+Z18*AH18)*AI18</f>
        <v>-1.6217699880502368E-2</v>
      </c>
      <c r="AP18">
        <f>((AO18+0.00000010773*(AN18^4-AM18^4))-AL18*44100)/(L18*51.4+0.00000043092*AM18^3)</f>
        <v>-8.7636795851485605</v>
      </c>
      <c r="AQ18">
        <f>0.61365*EXP(17.502*J18/(240.97+J18))</f>
        <v>3.3328973045896433</v>
      </c>
      <c r="AR18">
        <f>AQ18*1000/AA18</f>
        <v>37.902786684960013</v>
      </c>
      <c r="AS18">
        <f>(AR18-U18)</f>
        <v>16.179304553002005</v>
      </c>
      <c r="AT18">
        <f>IF(D18,P18,(O18+P18)/2)</f>
        <v>26.260775566101074</v>
      </c>
      <c r="AU18">
        <f>0.61365*EXP(17.502*AT18/(240.97+AT18))</f>
        <v>3.4266786518434169</v>
      </c>
      <c r="AV18">
        <f>IF(AS18&lt;&gt;0,(1000-(AR18+U18)/2)/AS18*AL18,0)</f>
        <v>1.4627724704905278</v>
      </c>
      <c r="AW18">
        <f>U18*AA18/1000</f>
        <v>1.9102061187662911</v>
      </c>
      <c r="AX18">
        <f>(AU18-AW18)</f>
        <v>1.5164725330771258</v>
      </c>
      <c r="AY18">
        <f>1/(1.6/F18+1.37/N18)</f>
        <v>0.96146509146544545</v>
      </c>
      <c r="AZ18">
        <f>G18*AA18*0.001</f>
        <v>34.08323415909161</v>
      </c>
      <c r="BA18">
        <f>G18/S18</f>
        <v>0.98334509215803001</v>
      </c>
      <c r="BB18">
        <f>(1-AL18*AA18/AQ18/F18)*100</f>
        <v>71.037916142996352</v>
      </c>
      <c r="BC18">
        <f>(S18-E18/(N18/1.35))</f>
        <v>395.18708062044993</v>
      </c>
      <c r="BD18">
        <f>E18*BB18/100/BC18</f>
        <v>-5.794286411816822E-3</v>
      </c>
    </row>
    <row r="19" spans="1:56" x14ac:dyDescent="0.25">
      <c r="A19" s="1" t="s">
        <v>1</v>
      </c>
      <c r="B19" s="1" t="s">
        <v>7505</v>
      </c>
      <c r="K19" s="1">
        <v>2.72</v>
      </c>
    </row>
    <row r="20" spans="1:56" x14ac:dyDescent="0.25">
      <c r="A20" s="1" t="s">
        <v>1</v>
      </c>
      <c r="B20" s="1" t="s">
        <v>7504</v>
      </c>
      <c r="K20" s="1">
        <v>2.72</v>
      </c>
    </row>
    <row r="21" spans="1:56" x14ac:dyDescent="0.25">
      <c r="A21" s="1">
        <v>2</v>
      </c>
      <c r="B21" s="1" t="s">
        <v>7503</v>
      </c>
      <c r="C21" s="1">
        <v>464.00000265985727</v>
      </c>
      <c r="D21" s="1">
        <v>0</v>
      </c>
      <c r="E21">
        <f>(R21-S21*(1000-T21)/(1000-U21))*AK21</f>
        <v>-3.1609789165060125</v>
      </c>
      <c r="F21">
        <f>IF(AV21&lt;&gt;0,1/(1/AV21-1/N21),0)</f>
        <v>3.5805972728883786</v>
      </c>
      <c r="G21">
        <f>((AY21-AL21/2)*S21-E21)/(AY21+AL21/2)</f>
        <v>389.55514738186383</v>
      </c>
      <c r="H21">
        <f>AL21*1000</f>
        <v>23.707107479888229</v>
      </c>
      <c r="I21">
        <f>(AQ21-AW21)</f>
        <v>1.0403079764609147</v>
      </c>
      <c r="J21">
        <f>(P21+AP21*D21)</f>
        <v>23.451536178588867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26.693986892700195</v>
      </c>
      <c r="P21" s="1">
        <v>23.451536178588867</v>
      </c>
      <c r="Q21" s="1">
        <v>26.801471710205078</v>
      </c>
      <c r="R21" s="1">
        <v>399.86422729492188</v>
      </c>
      <c r="S21" s="1">
        <v>394.25634765625</v>
      </c>
      <c r="T21" s="1">
        <v>8.4563814103603363E-2</v>
      </c>
      <c r="U21" s="1">
        <v>21.123149871826172</v>
      </c>
      <c r="V21" s="1">
        <v>0.21152684092521667</v>
      </c>
      <c r="W21" s="1">
        <v>52.837177276611328</v>
      </c>
      <c r="X21" s="1">
        <v>300.02606201171875</v>
      </c>
      <c r="Y21" s="1">
        <v>24.664583206176758</v>
      </c>
      <c r="Z21" s="1">
        <v>5.7759156227111816</v>
      </c>
      <c r="AA21" s="1">
        <v>87.932113647460938</v>
      </c>
      <c r="AB21" s="1">
        <v>22.094995498657227</v>
      </c>
      <c r="AC21" s="1">
        <v>0.29558345675468445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1.1030369926901422</v>
      </c>
      <c r="AL21">
        <f>(U21-T21)/(1000-U21)*AK21</f>
        <v>2.3707107479888228E-2</v>
      </c>
      <c r="AM21">
        <f>(P21+273.15)</f>
        <v>296.60153617858884</v>
      </c>
      <c r="AN21">
        <f>(O21+273.15)</f>
        <v>299.84398689270017</v>
      </c>
      <c r="AO21">
        <f>(Y21*AG21+Z21*AH21)*AI21</f>
        <v>3.946333224780858</v>
      </c>
      <c r="AP21">
        <f>((AO21+0.00000010773*(AN21^4-AM21^4))-AL21*44100)/(L21*51.4+0.00000043092*AM21^3)</f>
        <v>-8.2844266079364797</v>
      </c>
      <c r="AQ21">
        <f>0.61365*EXP(17.502*J21/(240.97+J21))</f>
        <v>2.8977111915826836</v>
      </c>
      <c r="AR21">
        <f>AQ21*1000/AA21</f>
        <v>32.953958131840672</v>
      </c>
      <c r="AS21">
        <f>(AR21-U21)</f>
        <v>11.8308082600145</v>
      </c>
      <c r="AT21">
        <f>IF(D21,P21,(O21+P21)/2)</f>
        <v>25.072761535644531</v>
      </c>
      <c r="AU21">
        <f>0.61365*EXP(17.502*AT21/(240.97+AT21))</f>
        <v>3.1934971291561487</v>
      </c>
      <c r="AV21">
        <f>IF(AS21&lt;&gt;0,(1000-(AR21+U21)/2)/AS21*AL21,0)</f>
        <v>1.9496640522883204</v>
      </c>
      <c r="AW21">
        <f>U21*AA21/1000</f>
        <v>1.857403215121769</v>
      </c>
      <c r="AX21">
        <f>(AU21-AW21)</f>
        <v>1.3360939140343797</v>
      </c>
      <c r="AY21">
        <f>1/(1.6/F21+1.37/N21)</f>
        <v>1.3039165328293794</v>
      </c>
      <c r="AZ21">
        <f>G21*AA21*0.001</f>
        <v>34.254407491535446</v>
      </c>
      <c r="BA21">
        <f>G21/S21</f>
        <v>0.98807577784775424</v>
      </c>
      <c r="BB21">
        <f>(1-AL21*AA21/AQ21/F21)*100</f>
        <v>79.908354513828456</v>
      </c>
      <c r="BC21">
        <f>(S21-E21/(N21/1.35))</f>
        <v>395.25330433196632</v>
      </c>
      <c r="BD21">
        <f>E21*BB21/100/BC21</f>
        <v>-6.3905505938226144E-3</v>
      </c>
    </row>
    <row r="22" spans="1:56" x14ac:dyDescent="0.25">
      <c r="A22" s="1" t="s">
        <v>1</v>
      </c>
      <c r="B22" s="1" t="s">
        <v>7502</v>
      </c>
      <c r="K22" s="1">
        <v>2.72</v>
      </c>
    </row>
    <row r="23" spans="1:56" x14ac:dyDescent="0.25">
      <c r="A23" s="1" t="s">
        <v>1</v>
      </c>
      <c r="B23" s="1" t="s">
        <v>7501</v>
      </c>
      <c r="K23" s="1">
        <v>2.72</v>
      </c>
    </row>
    <row r="24" spans="1:56" x14ac:dyDescent="0.25">
      <c r="A24" s="1">
        <v>3</v>
      </c>
      <c r="B24" s="1" t="s">
        <v>7500</v>
      </c>
      <c r="C24" s="1">
        <v>668.00000265985727</v>
      </c>
      <c r="D24" s="1">
        <v>0</v>
      </c>
      <c r="E24">
        <f>(R24-S24*(1000-T24)/(1000-U24))*AK24</f>
        <v>-3.1533898770856963</v>
      </c>
      <c r="F24">
        <f>IF(AV24&lt;&gt;0,1/(1/AV24-1/N24),0)</f>
        <v>1.7936888726467453</v>
      </c>
      <c r="G24">
        <f>((AY24-AL24/2)*S24-E24)/(AY24+AL24/2)</f>
        <v>387.29985808899249</v>
      </c>
      <c r="H24">
        <f>AL24*1000</f>
        <v>23.290714514895505</v>
      </c>
      <c r="I24">
        <f>(AQ24-AW24)</f>
        <v>1.571971322708829</v>
      </c>
      <c r="J24">
        <f>(P24+AP24*D24)</f>
        <v>26.120134353637695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26.621919631958008</v>
      </c>
      <c r="P24" s="1">
        <v>26.120134353637695</v>
      </c>
      <c r="Q24" s="1">
        <v>26.752998352050781</v>
      </c>
      <c r="R24" s="1">
        <v>399.98788452148438</v>
      </c>
      <c r="S24" s="1">
        <v>394.51309204101563</v>
      </c>
      <c r="T24" s="1">
        <v>8.2309462130069733E-2</v>
      </c>
      <c r="U24" s="1">
        <v>20.771799087524414</v>
      </c>
      <c r="V24" s="1">
        <v>0.20674526691436768</v>
      </c>
      <c r="W24" s="1">
        <v>52.174697875976563</v>
      </c>
      <c r="X24" s="1">
        <v>299.83743286132813</v>
      </c>
      <c r="Y24" s="1">
        <v>48.92681884765625</v>
      </c>
      <c r="Z24" s="1">
        <v>5.7632851600646973</v>
      </c>
      <c r="AA24" s="1">
        <v>87.924423217773438</v>
      </c>
      <c r="AB24" s="1">
        <v>22.066499710083008</v>
      </c>
      <c r="AC24" s="1">
        <v>0.29948931932449341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1.1023435031666473</v>
      </c>
      <c r="AL24">
        <f>(U24-T24)/(1000-U24)*AK24</f>
        <v>2.3290714514895505E-2</v>
      </c>
      <c r="AM24">
        <f>(P24+273.15)</f>
        <v>299.27013435363767</v>
      </c>
      <c r="AN24">
        <f>(O24+273.15)</f>
        <v>299.77191963195799</v>
      </c>
      <c r="AO24">
        <f>(Y24*AG24+Z24*AH24)*AI24</f>
        <v>7.8282908406490606</v>
      </c>
      <c r="AP24">
        <f>((AO24+0.00000010773*(AN24^4-AM24^4))-AL24*44100)/(L24*51.4+0.00000043092*AM24^3)</f>
        <v>-8.3376359883003417</v>
      </c>
      <c r="AQ24">
        <f>0.61365*EXP(17.502*J24/(240.97+J24))</f>
        <v>3.3983197766748856</v>
      </c>
      <c r="AR24">
        <f>AQ24*1000/AA24</f>
        <v>38.650464254486394</v>
      </c>
      <c r="AS24">
        <f>(AR24-U24)</f>
        <v>17.87866516696198</v>
      </c>
      <c r="AT24">
        <f>IF(D24,P24,(O24+P24)/2)</f>
        <v>26.371026992797852</v>
      </c>
      <c r="AU24">
        <f>0.61365*EXP(17.502*AT24/(240.97+AT24))</f>
        <v>3.4490540228727125</v>
      </c>
      <c r="AV24">
        <f>IF(AS24&lt;&gt;0,(1000-(AR24+U24)/2)/AS24*AL24,0)</f>
        <v>1.2640049365090111</v>
      </c>
      <c r="AW24">
        <f>U24*AA24/1000</f>
        <v>1.8263484539660566</v>
      </c>
      <c r="AX24">
        <f>(AU24-AW24)</f>
        <v>1.6227055689066558</v>
      </c>
      <c r="AY24">
        <f>1/(1.6/F24+1.37/N24)</f>
        <v>0.82502540126378299</v>
      </c>
      <c r="AZ24">
        <f>G24*AA24*0.001</f>
        <v>34.053116634800169</v>
      </c>
      <c r="BA24">
        <f>G24/S24</f>
        <v>0.98171611006695514</v>
      </c>
      <c r="BB24">
        <f>(1-AL24*AA24/AQ24/F24)*100</f>
        <v>66.404509731637575</v>
      </c>
      <c r="BC24">
        <f>(S24-E24/(N24/1.35))</f>
        <v>395.50765517229138</v>
      </c>
      <c r="BD24">
        <f>E24*BB24/100/BC24</f>
        <v>-5.2944438885605344E-3</v>
      </c>
    </row>
    <row r="25" spans="1:56" x14ac:dyDescent="0.25">
      <c r="A25" s="1" t="s">
        <v>1</v>
      </c>
      <c r="B25" s="1" t="s">
        <v>7499</v>
      </c>
      <c r="K25" s="1">
        <v>2.72</v>
      </c>
    </row>
    <row r="26" spans="1:56" x14ac:dyDescent="0.25">
      <c r="A26" s="1" t="s">
        <v>1</v>
      </c>
      <c r="B26" s="1" t="s">
        <v>7498</v>
      </c>
      <c r="K26" s="1">
        <v>2.72</v>
      </c>
    </row>
    <row r="27" spans="1:56" x14ac:dyDescent="0.25">
      <c r="A27" s="1">
        <v>4</v>
      </c>
      <c r="B27" s="1" t="s">
        <v>7497</v>
      </c>
      <c r="C27" s="1">
        <v>873.00000265985727</v>
      </c>
      <c r="D27" s="1">
        <v>0</v>
      </c>
      <c r="E27">
        <f>(R27-S27*(1000-T27)/(1000-U27))*AK27</f>
        <v>-2.4950412577445822</v>
      </c>
      <c r="F27">
        <f>IF(AV27&lt;&gt;0,1/(1/AV27-1/N27),0)</f>
        <v>5.0786655265586429</v>
      </c>
      <c r="G27">
        <f>((AY27-AL27/2)*S27-E27)/(AY27+AL27/2)</f>
        <v>389.81943999325085</v>
      </c>
      <c r="H27">
        <f>AL27*1000</f>
        <v>23.188386591357038</v>
      </c>
      <c r="I27">
        <f>(AQ27-AW27)</f>
        <v>0.85527927194052955</v>
      </c>
      <c r="J27">
        <f>(P27+AP27*D27)</f>
        <v>22.119087219238281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26.561365127563477</v>
      </c>
      <c r="P27" s="1">
        <v>22.119087219238281</v>
      </c>
      <c r="Q27" s="1">
        <v>26.696027755737305</v>
      </c>
      <c r="R27" s="1">
        <v>400.02899169921875</v>
      </c>
      <c r="S27" s="1">
        <v>394.006591796875</v>
      </c>
      <c r="T27" s="1">
        <v>8.1041626632213593E-2</v>
      </c>
      <c r="U27" s="1">
        <v>20.673685073852539</v>
      </c>
      <c r="V27" s="1">
        <v>0.20427010953426361</v>
      </c>
      <c r="W27" s="1">
        <v>52.109218597412109</v>
      </c>
      <c r="X27" s="1">
        <v>299.95407104492188</v>
      </c>
      <c r="Y27" s="1">
        <v>99.978118896484375</v>
      </c>
      <c r="Z27" s="1">
        <v>5.6874079704284668</v>
      </c>
      <c r="AA27" s="1">
        <v>87.916633605957031</v>
      </c>
      <c r="AB27" s="1">
        <v>22.219295501708984</v>
      </c>
      <c r="AC27" s="1">
        <v>0.30522385239601135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1.1027723200180948</v>
      </c>
      <c r="AL27">
        <f>(U27-T27)/(1000-U27)*AK27</f>
        <v>2.3188386591357038E-2</v>
      </c>
      <c r="AM27">
        <f>(P27+273.15)</f>
        <v>295.26908721923826</v>
      </c>
      <c r="AN27">
        <f>(O27+273.15)</f>
        <v>299.71136512756345</v>
      </c>
      <c r="AO27">
        <f>(Y27*AG27+Z27*AH27)*AI27</f>
        <v>15.996498665887884</v>
      </c>
      <c r="AP27">
        <f>((AO27+0.00000010773*(AN27^4-AM27^4))-AL27*44100)/(L27*51.4+0.00000043092*AM27^3)</f>
        <v>-7.8961653257331763</v>
      </c>
      <c r="AQ27">
        <f>0.61365*EXP(17.502*J27/(240.97+J27))</f>
        <v>2.6728400678633659</v>
      </c>
      <c r="AR27">
        <f>AQ27*1000/AA27</f>
        <v>30.401983768430604</v>
      </c>
      <c r="AS27">
        <f>(AR27-U27)</f>
        <v>9.728298694578065</v>
      </c>
      <c r="AT27">
        <f>IF(D27,P27,(O27+P27)/2)</f>
        <v>24.340226173400879</v>
      </c>
      <c r="AU27">
        <f>0.61365*EXP(17.502*AT27/(240.97+AT27))</f>
        <v>3.0567335252158641</v>
      </c>
      <c r="AV27">
        <f>IF(AS27&lt;&gt;0,(1000-(AR27+U27)/2)/AS27*AL27,0)</f>
        <v>2.322729402489176</v>
      </c>
      <c r="AW27">
        <f>U27*AA27/1000</f>
        <v>1.8175607959228364</v>
      </c>
      <c r="AX27">
        <f>(AU27-AW27)</f>
        <v>1.2391727292930277</v>
      </c>
      <c r="AY27">
        <f>1/(1.6/F27+1.37/N27)</f>
        <v>1.5745283606169933</v>
      </c>
      <c r="AZ27">
        <f>G27*AA27*0.001</f>
        <v>34.271612878365985</v>
      </c>
      <c r="BA27">
        <f>G27/S27</f>
        <v>0.98937288895465292</v>
      </c>
      <c r="BB27">
        <f>(1-AL27*AA27/AQ27/F27)*100</f>
        <v>84.981761476061237</v>
      </c>
      <c r="BC27">
        <f>(S27-E27/(N27/1.35))</f>
        <v>394.79351512151572</v>
      </c>
      <c r="BD27">
        <f>E27*BB27/100/BC27</f>
        <v>-5.3707316082261154E-3</v>
      </c>
    </row>
    <row r="28" spans="1:56" x14ac:dyDescent="0.25">
      <c r="A28" s="1" t="s">
        <v>1</v>
      </c>
      <c r="B28" s="1" t="s">
        <v>7496</v>
      </c>
      <c r="K28" s="1">
        <v>2.72</v>
      </c>
    </row>
    <row r="29" spans="1:56" x14ac:dyDescent="0.25">
      <c r="A29" s="1" t="s">
        <v>1</v>
      </c>
      <c r="B29" s="1" t="s">
        <v>7495</v>
      </c>
      <c r="K29" s="1">
        <v>2.72</v>
      </c>
    </row>
    <row r="30" spans="1:56" x14ac:dyDescent="0.25">
      <c r="A30" s="1">
        <v>5</v>
      </c>
      <c r="B30" s="1" t="s">
        <v>7494</v>
      </c>
      <c r="C30" s="1">
        <v>1078.0000026598573</v>
      </c>
      <c r="D30" s="1">
        <v>0</v>
      </c>
      <c r="E30">
        <f>(R30-S30*(1000-T30)/(1000-U30))*AK30</f>
        <v>-2.0692401473046353</v>
      </c>
      <c r="F30">
        <f>IF(AV30&lt;&gt;0,1/(1/AV30-1/N30),0)</f>
        <v>4.7961588644619058</v>
      </c>
      <c r="G30">
        <f>((AY30-AL30/2)*S30-E30)/(AY30+AL30/2)</f>
        <v>388.98219371469145</v>
      </c>
      <c r="H30">
        <f>AL30*1000</f>
        <v>23.11287667131468</v>
      </c>
      <c r="I30">
        <f>(AQ30-AW30)</f>
        <v>0.87540203100968639</v>
      </c>
      <c r="J30">
        <f>(P30+AP30*D30)</f>
        <v>22.206989288330078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26.512058258056641</v>
      </c>
      <c r="P30" s="1">
        <v>22.206989288330078</v>
      </c>
      <c r="Q30" s="1">
        <v>26.651226043701172</v>
      </c>
      <c r="R30" s="1">
        <v>399.91305541992188</v>
      </c>
      <c r="S30" s="1">
        <v>393.54083251953125</v>
      </c>
      <c r="T30" s="1">
        <v>7.9944908618927002E-2</v>
      </c>
      <c r="U30" s="1">
        <v>20.608333587646484</v>
      </c>
      <c r="V30" s="1">
        <v>0.20208907127380371</v>
      </c>
      <c r="W30" s="1">
        <v>52.094867706298828</v>
      </c>
      <c r="X30" s="1">
        <v>299.93313598632813</v>
      </c>
      <c r="Y30" s="1">
        <v>151.32949829101563</v>
      </c>
      <c r="Z30" s="1">
        <v>5.707855224609375</v>
      </c>
      <c r="AA30" s="1">
        <v>87.915283203125</v>
      </c>
      <c r="AB30" s="1">
        <v>22.275686264038086</v>
      </c>
      <c r="AC30" s="1">
        <v>0.31499025225639343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1.102695352890912</v>
      </c>
      <c r="AL30">
        <f>(U30-T30)/(1000-U30)*AK30</f>
        <v>2.3112876671314682E-2</v>
      </c>
      <c r="AM30">
        <f>(P30+273.15)</f>
        <v>295.35698928833006</v>
      </c>
      <c r="AN30">
        <f>(O30+273.15)</f>
        <v>299.66205825805662</v>
      </c>
      <c r="AO30">
        <f>(Y30*AG30+Z30*AH30)*AI30</f>
        <v>24.212719185366041</v>
      </c>
      <c r="AP30">
        <f>((AO30+0.00000010773*(AN30^4-AM30^4))-AL30*44100)/(L30*51.4+0.00000043092*AM30^3)</f>
        <v>-7.812958184910042</v>
      </c>
      <c r="AQ30">
        <f>0.61365*EXP(17.502*J30/(240.97+J30))</f>
        <v>2.6871895147121001</v>
      </c>
      <c r="AR30">
        <f>AQ30*1000/AA30</f>
        <v>30.56566977670365</v>
      </c>
      <c r="AS30">
        <f>(AR30-U30)</f>
        <v>9.9573361890571661</v>
      </c>
      <c r="AT30">
        <f>IF(D30,P30,(O30+P30)/2)</f>
        <v>24.359523773193359</v>
      </c>
      <c r="AU30">
        <f>0.61365*EXP(17.502*AT30/(240.97+AT30))</f>
        <v>3.0602696130535434</v>
      </c>
      <c r="AV30">
        <f>IF(AS30&lt;&gt;0,(1000-(AR30+U30)/2)/AS30*AL30,0)</f>
        <v>2.2617984398072584</v>
      </c>
      <c r="AW30">
        <f>U30*AA30/1000</f>
        <v>1.8117874837024137</v>
      </c>
      <c r="AX30">
        <f>(AU30-AW30)</f>
        <v>1.2484821293511297</v>
      </c>
      <c r="AY30">
        <f>1/(1.6/F30+1.37/N30)</f>
        <v>1.5298292429308367</v>
      </c>
      <c r="AZ30">
        <f>G30*AA30*0.001</f>
        <v>34.19747972139993</v>
      </c>
      <c r="BA30">
        <f>G30/S30</f>
        <v>0.98841635116830329</v>
      </c>
      <c r="BB30">
        <f>(1-AL30*AA30/AQ30/F30)*100</f>
        <v>84.233818377566777</v>
      </c>
      <c r="BC30">
        <f>(S30-E30/(N30/1.35))</f>
        <v>394.19346033926877</v>
      </c>
      <c r="BD30">
        <f>E30*BB30/100/BC30</f>
        <v>-4.4216867169134194E-3</v>
      </c>
    </row>
    <row r="31" spans="1:56" x14ac:dyDescent="0.25">
      <c r="A31" s="1" t="s">
        <v>1</v>
      </c>
      <c r="B31" s="1" t="s">
        <v>7493</v>
      </c>
      <c r="K31" s="1">
        <v>2.72</v>
      </c>
    </row>
    <row r="32" spans="1:56" x14ac:dyDescent="0.25">
      <c r="A32" s="1" t="s">
        <v>1</v>
      </c>
      <c r="B32" s="1" t="s">
        <v>7492</v>
      </c>
      <c r="K32" s="1">
        <v>2.72</v>
      </c>
    </row>
    <row r="33" spans="1:56" x14ac:dyDescent="0.25">
      <c r="A33" s="1">
        <v>6</v>
      </c>
      <c r="B33" s="1" t="s">
        <v>7491</v>
      </c>
      <c r="C33" s="1">
        <v>1283.0000026598573</v>
      </c>
      <c r="D33" s="1">
        <v>0</v>
      </c>
      <c r="E33">
        <f>(R33-S33*(1000-T33)/(1000-U33))*AK33</f>
        <v>-0.94529436247272169</v>
      </c>
      <c r="F33">
        <f>IF(AV33&lt;&gt;0,1/(1/AV33-1/N33),0)</f>
        <v>5.5502182204214989</v>
      </c>
      <c r="G33">
        <f>((AY33-AL33/2)*S33-E33)/(AY33+AL33/2)</f>
        <v>387.68857893021197</v>
      </c>
      <c r="H33">
        <f>AL33*1000</f>
        <v>23.251463486539784</v>
      </c>
      <c r="I33">
        <f>(AQ33-AW33)</f>
        <v>0.82434005280483658</v>
      </c>
      <c r="J33">
        <f>(P33+AP33*D33)</f>
        <v>21.958847045898438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26.480300903320313</v>
      </c>
      <c r="P33" s="1">
        <v>21.958847045898438</v>
      </c>
      <c r="Q33" s="1">
        <v>26.614656448364258</v>
      </c>
      <c r="R33" s="1">
        <v>400.05459594726563</v>
      </c>
      <c r="S33" s="1">
        <v>392.63229370117188</v>
      </c>
      <c r="T33" s="1">
        <v>8.0784931778907776E-2</v>
      </c>
      <c r="U33" s="1">
        <v>20.731081008911133</v>
      </c>
      <c r="V33" s="1">
        <v>0.20458796620368958</v>
      </c>
      <c r="W33" s="1">
        <v>52.501499176025391</v>
      </c>
      <c r="X33" s="1">
        <v>299.9127197265625</v>
      </c>
      <c r="Y33" s="1">
        <v>300.8707275390625</v>
      </c>
      <c r="Z33" s="1">
        <v>5.7986841201782227</v>
      </c>
      <c r="AA33" s="1">
        <v>87.91217041015625</v>
      </c>
      <c r="AB33" s="1">
        <v>22.207622528076172</v>
      </c>
      <c r="AC33" s="1">
        <v>0.31584599614143372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1.1026202931123619</v>
      </c>
      <c r="AL33">
        <f>(U33-T33)/(1000-U33)*AK33</f>
        <v>2.3251463486539784E-2</v>
      </c>
      <c r="AM33">
        <f>(P33+273.15)</f>
        <v>295.10884704589841</v>
      </c>
      <c r="AN33">
        <f>(O33+273.15)</f>
        <v>299.63030090332029</v>
      </c>
      <c r="AO33">
        <f>(Y33*AG33+Z33*AH33)*AI33</f>
        <v>48.13931533025243</v>
      </c>
      <c r="AP33">
        <f>((AO33+0.00000010773*(AN33^4-AM33^4))-AL33*44100)/(L33*51.4+0.00000043092*AM33^3)</f>
        <v>-7.6479439163688383</v>
      </c>
      <c r="AQ33">
        <f>0.61365*EXP(17.502*J33/(240.97+J33))</f>
        <v>2.6468543792469861</v>
      </c>
      <c r="AR33">
        <f>AQ33*1000/AA33</f>
        <v>30.107940310175781</v>
      </c>
      <c r="AS33">
        <f>(AR33-U33)</f>
        <v>9.3768593012646484</v>
      </c>
      <c r="AT33">
        <f>IF(D33,P33,(O33+P33)/2)</f>
        <v>24.219573974609375</v>
      </c>
      <c r="AU33">
        <f>0.61365*EXP(17.502*AT33/(240.97+AT33))</f>
        <v>3.0347061109845921</v>
      </c>
      <c r="AV33">
        <f>IF(AS33&lt;&gt;0,(1000-(AR33+U33)/2)/AS33*AL33,0)</f>
        <v>2.4166324709103306</v>
      </c>
      <c r="AW33">
        <f>U33*AA33/1000</f>
        <v>1.8225143264421495</v>
      </c>
      <c r="AX33">
        <f>(AU33-AW33)</f>
        <v>1.2121917845424426</v>
      </c>
      <c r="AY33">
        <f>1/(1.6/F33+1.37/N33)</f>
        <v>1.6438057519318019</v>
      </c>
      <c r="AZ33">
        <f>G33*AA33*0.001</f>
        <v>34.082544416984106</v>
      </c>
      <c r="BA33">
        <f>G33/S33</f>
        <v>0.98740879227137002</v>
      </c>
      <c r="BB33">
        <f>(1-AL33*AA33/AQ33/F33)*100</f>
        <v>86.085769671723384</v>
      </c>
      <c r="BC33">
        <f>(S33-E33/(N33/1.35))</f>
        <v>392.93043473598328</v>
      </c>
      <c r="BD33">
        <f>E33*BB33/100/BC33</f>
        <v>-2.0710127179250828E-3</v>
      </c>
    </row>
    <row r="34" spans="1:56" x14ac:dyDescent="0.25">
      <c r="A34" s="1" t="s">
        <v>1</v>
      </c>
      <c r="B34" s="1" t="s">
        <v>7490</v>
      </c>
      <c r="K34" s="1">
        <v>2.72</v>
      </c>
    </row>
    <row r="35" spans="1:56" x14ac:dyDescent="0.25">
      <c r="A35" s="1" t="s">
        <v>1</v>
      </c>
      <c r="B35" s="1" t="s">
        <v>7489</v>
      </c>
      <c r="K35" s="1">
        <v>2.72</v>
      </c>
    </row>
    <row r="36" spans="1:56" x14ac:dyDescent="0.25">
      <c r="A36" s="1">
        <v>7</v>
      </c>
      <c r="B36" s="1" t="s">
        <v>7488</v>
      </c>
      <c r="C36" s="1">
        <v>1487.0000026598573</v>
      </c>
      <c r="D36" s="1">
        <v>0</v>
      </c>
      <c r="E36">
        <f>(R36-S36*(1000-T36)/(1000-U36))*AK36</f>
        <v>-7.9805162605341411E-3</v>
      </c>
      <c r="F36">
        <f>IF(AV36&lt;&gt;0,1/(1/AV36-1/N36),0)</f>
        <v>3.2952064705481612</v>
      </c>
      <c r="G36">
        <f>((AY36-AL36/2)*S36-E36)/(AY36+AL36/2)</f>
        <v>384.35786120485454</v>
      </c>
      <c r="H36">
        <f>AL36*1000</f>
        <v>23.513506068039529</v>
      </c>
      <c r="I36">
        <f>(AQ36-AW36)</f>
        <v>1.0801075148002595</v>
      </c>
      <c r="J36">
        <f>(P36+AP36*D36)</f>
        <v>23.589498519897461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26.473842620849609</v>
      </c>
      <c r="P36" s="1">
        <v>23.589498519897461</v>
      </c>
      <c r="Q36" s="1">
        <v>26.599155426025391</v>
      </c>
      <c r="R36" s="1">
        <v>400.0457763671875</v>
      </c>
      <c r="S36" s="1">
        <v>391.70187377929688</v>
      </c>
      <c r="T36" s="1">
        <v>7.8160174190998077E-2</v>
      </c>
      <c r="U36" s="1">
        <v>20.951608657836914</v>
      </c>
      <c r="V36" s="1">
        <v>0.19800588488578796</v>
      </c>
      <c r="W36" s="1">
        <v>53.077438354492188</v>
      </c>
      <c r="X36" s="1">
        <v>299.98272705078125</v>
      </c>
      <c r="Y36" s="1">
        <v>499.89370727539063</v>
      </c>
      <c r="Z36" s="1">
        <v>5.9417843818664551</v>
      </c>
      <c r="AA36" s="1">
        <v>87.907608032226563</v>
      </c>
      <c r="AB36" s="1">
        <v>22.223434448242188</v>
      </c>
      <c r="AC36" s="1">
        <v>0.30579197406768799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1.1028776729808132</v>
      </c>
      <c r="AL36">
        <f>(U36-T36)/(1000-U36)*AK36</f>
        <v>2.3513506068039529E-2</v>
      </c>
      <c r="AM36">
        <f>(P36+273.15)</f>
        <v>296.73949851989744</v>
      </c>
      <c r="AN36">
        <f>(O36+273.15)</f>
        <v>299.62384262084959</v>
      </c>
      <c r="AO36">
        <f>(Y36*AG36+Z36*AH36)*AI36</f>
        <v>79.982991376303289</v>
      </c>
      <c r="AP36">
        <f>((AO36+0.00000010773*(AN36^4-AM36^4))-AL36*44100)/(L36*51.4+0.00000043092*AM36^3)</f>
        <v>-7.6197832246902069</v>
      </c>
      <c r="AQ36">
        <f>0.61365*EXP(17.502*J36/(240.97+J36))</f>
        <v>2.9219133163379913</v>
      </c>
      <c r="AR36">
        <f>AQ36*1000/AA36</f>
        <v>33.238457759729172</v>
      </c>
      <c r="AS36">
        <f>(AR36-U36)</f>
        <v>12.286849101892258</v>
      </c>
      <c r="AT36">
        <f>IF(D36,P36,(O36+P36)/2)</f>
        <v>25.031670570373535</v>
      </c>
      <c r="AU36">
        <f>0.61365*EXP(17.502*AT36/(240.97+AT36))</f>
        <v>3.1856863192559364</v>
      </c>
      <c r="AV36">
        <f>IF(AS36&lt;&gt;0,(1000-(AR36+U36)/2)/AS36*AL36,0)</f>
        <v>1.8618611371037308</v>
      </c>
      <c r="AW36">
        <f>U36*AA36/1000</f>
        <v>1.8418058015377319</v>
      </c>
      <c r="AX36">
        <f>(AU36-AW36)</f>
        <v>1.3438805177182045</v>
      </c>
      <c r="AY36">
        <f>1/(1.6/F36+1.37/N36)</f>
        <v>1.2412781208081061</v>
      </c>
      <c r="AZ36">
        <f>G36*AA36*0.001</f>
        <v>33.787980206901295</v>
      </c>
      <c r="BA36">
        <f>G36/S36</f>
        <v>0.98125101495281508</v>
      </c>
      <c r="BB36">
        <f>(1-AL36*AA36/AQ36/F36)*100</f>
        <v>78.531885908562572</v>
      </c>
      <c r="BC36">
        <f>(S36-E36/(N36/1.35))</f>
        <v>391.70439079354207</v>
      </c>
      <c r="BD36">
        <f>E36*BB36/100/BC36</f>
        <v>-1.599994810356944E-5</v>
      </c>
    </row>
    <row r="37" spans="1:56" x14ac:dyDescent="0.25">
      <c r="A37" s="1" t="s">
        <v>1</v>
      </c>
      <c r="B37" s="1" t="s">
        <v>7487</v>
      </c>
      <c r="K37" s="1">
        <v>2.72</v>
      </c>
    </row>
    <row r="38" spans="1:56" x14ac:dyDescent="0.25">
      <c r="A38" s="1" t="s">
        <v>1</v>
      </c>
      <c r="B38" s="1" t="s">
        <v>7486</v>
      </c>
      <c r="K38" s="1">
        <v>2.72</v>
      </c>
    </row>
    <row r="39" spans="1:56" x14ac:dyDescent="0.25">
      <c r="A39" s="1">
        <v>8</v>
      </c>
      <c r="B39" s="1" t="s">
        <v>7485</v>
      </c>
      <c r="C39" s="1">
        <v>1692.0000026598573</v>
      </c>
      <c r="D39" s="1">
        <v>0</v>
      </c>
      <c r="E39">
        <f>(R39-S39*(1000-T39)/(1000-U39))*AK39</f>
        <v>0.21496667270493436</v>
      </c>
      <c r="F39">
        <f>IF(AV39&lt;&gt;0,1/(1/AV39-1/N39),0)</f>
        <v>3.1592160730073879</v>
      </c>
      <c r="G39">
        <f>((AY39-AL39/2)*S39-E39)/(AY39+AL39/2)</f>
        <v>383.67727690947703</v>
      </c>
      <c r="H39">
        <f>AL39*1000</f>
        <v>23.748982559521174</v>
      </c>
      <c r="I39">
        <f>(AQ39-AW39)</f>
        <v>1.1169217846647976</v>
      </c>
      <c r="J39">
        <f>(P39+AP39*D39)</f>
        <v>23.898477554321289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26.482404708862305</v>
      </c>
      <c r="P39" s="1">
        <v>23.898477554321289</v>
      </c>
      <c r="Q39" s="1">
        <v>26.593805313110352</v>
      </c>
      <c r="R39" s="1">
        <v>400.08749389648438</v>
      </c>
      <c r="S39" s="1">
        <v>391.46258544921875</v>
      </c>
      <c r="T39" s="1">
        <v>7.8852467238903046E-2</v>
      </c>
      <c r="U39" s="1">
        <v>21.157815933227539</v>
      </c>
      <c r="V39" s="1">
        <v>0.19964852929115295</v>
      </c>
      <c r="W39" s="1">
        <v>53.569999694824219</v>
      </c>
      <c r="X39" s="1">
        <v>299.96966552734375</v>
      </c>
      <c r="Y39" s="1">
        <v>750.90570068359375</v>
      </c>
      <c r="Z39" s="1">
        <v>5.9372520446777344</v>
      </c>
      <c r="AA39" s="1">
        <v>87.903053283691406</v>
      </c>
      <c r="AB39" s="1">
        <v>22.316753387451172</v>
      </c>
      <c r="AC39" s="1">
        <v>0.30689021944999695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1.1028296526740575</v>
      </c>
      <c r="AL39">
        <f>(U39-T39)/(1000-U39)*AK39</f>
        <v>2.3748982559521174E-2</v>
      </c>
      <c r="AM39">
        <f>(P39+273.15)</f>
        <v>297.04847755432127</v>
      </c>
      <c r="AN39">
        <f>(O39+273.15)</f>
        <v>299.63240470886228</v>
      </c>
      <c r="AO39">
        <f>(Y39*AG39+Z39*AH39)*AI39</f>
        <v>120.14490942392695</v>
      </c>
      <c r="AP39">
        <f>((AO39+0.00000010773*(AN39^4-AM39^4))-AL39*44100)/(L39*51.4+0.00000043092*AM39^3)</f>
        <v>-7.3999928245040181</v>
      </c>
      <c r="AQ39">
        <f>0.61365*EXP(17.502*J39/(240.97+J39))</f>
        <v>2.9767584060098331</v>
      </c>
      <c r="AR39">
        <f>AQ39*1000/AA39</f>
        <v>33.864107045324999</v>
      </c>
      <c r="AS39">
        <f>(AR39-U39)</f>
        <v>12.70629111209746</v>
      </c>
      <c r="AT39">
        <f>IF(D39,P39,(O39+P39)/2)</f>
        <v>25.190441131591797</v>
      </c>
      <c r="AU39">
        <f>0.61365*EXP(17.502*AT39/(240.97+AT39))</f>
        <v>3.2159590182097921</v>
      </c>
      <c r="AV39">
        <f>IF(AS39&lt;&gt;0,(1000-(AR39+U39)/2)/AS39*AL39,0)</f>
        <v>1.8176527683147217</v>
      </c>
      <c r="AW39">
        <f>U39*AA39/1000</f>
        <v>1.8598366213450355</v>
      </c>
      <c r="AX39">
        <f>(AU39-AW39)</f>
        <v>1.3561223968647567</v>
      </c>
      <c r="AY39">
        <f>1/(1.6/F39+1.37/N39)</f>
        <v>1.2098888773379985</v>
      </c>
      <c r="AZ39">
        <f>G39*AA39*0.001</f>
        <v>33.726404115915379</v>
      </c>
      <c r="BA39">
        <f>G39/S39</f>
        <v>0.980112253816523</v>
      </c>
      <c r="BB39">
        <f>(1-AL39*AA39/AQ39/F39)*100</f>
        <v>77.801376264898508</v>
      </c>
      <c r="BC39">
        <f>(S39-E39/(N39/1.35))</f>
        <v>391.39478605381925</v>
      </c>
      <c r="BD39">
        <f>E39*BB39/100/BC39</f>
        <v>4.273103164238405E-4</v>
      </c>
    </row>
    <row r="40" spans="1:56" x14ac:dyDescent="0.25">
      <c r="A40" s="1" t="s">
        <v>1</v>
      </c>
      <c r="B40" s="1" t="s">
        <v>7484</v>
      </c>
      <c r="K40" s="1">
        <v>2.72</v>
      </c>
    </row>
    <row r="41" spans="1:56" x14ac:dyDescent="0.25">
      <c r="A41" s="1" t="s">
        <v>1</v>
      </c>
      <c r="B41" s="1" t="s">
        <v>7483</v>
      </c>
      <c r="K41" s="1">
        <v>2.72</v>
      </c>
    </row>
    <row r="42" spans="1:56" x14ac:dyDescent="0.25">
      <c r="A42" s="1">
        <v>9</v>
      </c>
      <c r="B42" s="1" t="s">
        <v>7482</v>
      </c>
      <c r="C42" s="1">
        <v>1896.5000026710331</v>
      </c>
      <c r="D42" s="1">
        <v>0</v>
      </c>
      <c r="E42">
        <f>(R42-S42*(1000-T42)/(1000-U42))*AK42</f>
        <v>-0.21009476198165586</v>
      </c>
      <c r="F42">
        <f>IF(AV42&lt;&gt;0,1/(1/AV42-1/N42),0)</f>
        <v>3.6473796348544112</v>
      </c>
      <c r="G42">
        <f>((AY42-AL42/2)*S42-E42)/(AY42+AL42/2)</f>
        <v>385.23605331020127</v>
      </c>
      <c r="H42">
        <f>AL42*1000</f>
        <v>23.206169725382754</v>
      </c>
      <c r="I42">
        <f>(AQ42-AW42)</f>
        <v>1.0084304387956786</v>
      </c>
      <c r="J42">
        <f>(P42+AP42*D42)</f>
        <v>23.041406631469727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26.509523391723633</v>
      </c>
      <c r="P42" s="1">
        <v>23.041406631469727</v>
      </c>
      <c r="Q42" s="1">
        <v>26.610960006713867</v>
      </c>
      <c r="R42" s="1">
        <v>399.97543334960938</v>
      </c>
      <c r="S42" s="1">
        <v>391.91848754882813</v>
      </c>
      <c r="T42" s="1">
        <v>7.8512981534004211E-2</v>
      </c>
      <c r="U42" s="1">
        <v>20.687004089355469</v>
      </c>
      <c r="V42" s="1">
        <v>0.19846212863922119</v>
      </c>
      <c r="W42" s="1">
        <v>52.291820526123047</v>
      </c>
      <c r="X42" s="1">
        <v>299.94918823242188</v>
      </c>
      <c r="Y42" s="1">
        <v>1000.966796875</v>
      </c>
      <c r="Z42" s="1">
        <v>5.9678816795349121</v>
      </c>
      <c r="AA42" s="1">
        <v>87.898941040039063</v>
      </c>
      <c r="AB42" s="1">
        <v>22.338981628417969</v>
      </c>
      <c r="AC42" s="1">
        <v>0.32998543977737427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1.1027543685015508</v>
      </c>
      <c r="AL42">
        <f>(U42-T42)/(1000-U42)*AK42</f>
        <v>2.3206169725382753E-2</v>
      </c>
      <c r="AM42">
        <f>(P42+273.15)</f>
        <v>296.1914066314697</v>
      </c>
      <c r="AN42">
        <f>(O42+273.15)</f>
        <v>299.65952339172361</v>
      </c>
      <c r="AO42">
        <f>(Y42*AG42+Z42*AH42)*AI42</f>
        <v>160.15468392026378</v>
      </c>
      <c r="AP42">
        <f>((AO42+0.00000010773*(AN42^4-AM42^4))-AL42*44100)/(L42*51.4+0.00000043092*AM42^3)</f>
        <v>-6.7962130666115383</v>
      </c>
      <c r="AQ42">
        <f>0.61365*EXP(17.502*J42/(240.97+J42))</f>
        <v>2.8267961915409821</v>
      </c>
      <c r="AR42">
        <f>AQ42*1000/AA42</f>
        <v>32.159616010087554</v>
      </c>
      <c r="AS42">
        <f>(AR42-U42)</f>
        <v>11.472611920732085</v>
      </c>
      <c r="AT42">
        <f>IF(D42,P42,(O42+P42)/2)</f>
        <v>24.77546501159668</v>
      </c>
      <c r="AU42">
        <f>0.61365*EXP(17.502*AT42/(240.97+AT42))</f>
        <v>3.1373607540185353</v>
      </c>
      <c r="AV42">
        <f>IF(AS42&lt;&gt;0,(1000-(AR42+U42)/2)/AS42*AL42,0)</f>
        <v>1.9692974942205497</v>
      </c>
      <c r="AW42">
        <f>U42*AA42/1000</f>
        <v>1.8183657527453034</v>
      </c>
      <c r="AX42">
        <f>(AU42-AW42)</f>
        <v>1.3189950012732319</v>
      </c>
      <c r="AY42">
        <f>1/(1.6/F42+1.37/N42)</f>
        <v>1.3179771042298067</v>
      </c>
      <c r="AZ42">
        <f>G42*AA42*0.001</f>
        <v>33.861841136410725</v>
      </c>
      <c r="BA42">
        <f>G42/S42</f>
        <v>0.9829494283864465</v>
      </c>
      <c r="BB42">
        <f>(1-AL42*AA42/AQ42/F42)*100</f>
        <v>80.216112179811361</v>
      </c>
      <c r="BC42">
        <f>(S42-E42/(N42/1.35))</f>
        <v>391.98475036836066</v>
      </c>
      <c r="BD42">
        <f>E42*BB42/100/BC42</f>
        <v>-4.2993981219100955E-4</v>
      </c>
    </row>
    <row r="43" spans="1:56" x14ac:dyDescent="0.25">
      <c r="A43" s="1" t="s">
        <v>1</v>
      </c>
      <c r="B43" s="1" t="s">
        <v>7481</v>
      </c>
      <c r="K43" s="1">
        <v>2.72</v>
      </c>
    </row>
    <row r="44" spans="1:56" x14ac:dyDescent="0.25">
      <c r="A44" s="1" t="s">
        <v>1</v>
      </c>
      <c r="B44" s="1" t="s">
        <v>7480</v>
      </c>
      <c r="K44" s="1">
        <v>2.72</v>
      </c>
    </row>
    <row r="45" spans="1:56" x14ac:dyDescent="0.25">
      <c r="A45" s="1">
        <v>10</v>
      </c>
      <c r="B45" s="1" t="s">
        <v>7479</v>
      </c>
      <c r="C45" s="1">
        <v>2100.5000026710331</v>
      </c>
      <c r="D45" s="1">
        <v>0</v>
      </c>
      <c r="E45">
        <f>(R45-S45*(1000-T45)/(1000-U45))*AK45</f>
        <v>-0.83320030041891879</v>
      </c>
      <c r="F45">
        <f>IF(AV45&lt;&gt;0,1/(1/AV45-1/N45),0)</f>
        <v>2.8176776003009425</v>
      </c>
      <c r="G45">
        <f>((AY45-AL45/2)*S45-E45)/(AY45+AL45/2)</f>
        <v>386.31534449714547</v>
      </c>
      <c r="H45">
        <f>AL45*1000</f>
        <v>21.630892074502263</v>
      </c>
      <c r="I45">
        <f>(AQ45-AW45)</f>
        <v>1.0903800275178073</v>
      </c>
      <c r="J45">
        <f>(P45+AP45*D45)</f>
        <v>22.810514450073242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26.582729339599609</v>
      </c>
      <c r="P45" s="1">
        <v>22.810514450073242</v>
      </c>
      <c r="Q45" s="1">
        <v>26.666023254394531</v>
      </c>
      <c r="R45" s="1">
        <v>400.01303100585938</v>
      </c>
      <c r="S45" s="1">
        <v>393.05999755859375</v>
      </c>
      <c r="T45" s="1">
        <v>7.6509766280651093E-2</v>
      </c>
      <c r="U45" s="1">
        <v>19.309196472167969</v>
      </c>
      <c r="V45" s="1">
        <v>0.19255535304546356</v>
      </c>
      <c r="W45" s="1">
        <v>48.596267700195313</v>
      </c>
      <c r="X45" s="1">
        <v>300.00982666015625</v>
      </c>
      <c r="Y45" s="1">
        <v>1251.041015625</v>
      </c>
      <c r="Z45" s="1">
        <v>5.8894529342651367</v>
      </c>
      <c r="AA45" s="1">
        <v>87.894111633300781</v>
      </c>
      <c r="AB45" s="1">
        <v>22.254074096679688</v>
      </c>
      <c r="AC45" s="1">
        <v>0.38132584095001221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1.1029773038976329</v>
      </c>
      <c r="AL45">
        <f>(U45-T45)/(1000-U45)*AK45</f>
        <v>2.1630892074502264E-2</v>
      </c>
      <c r="AM45">
        <f>(P45+273.15)</f>
        <v>295.96051445007322</v>
      </c>
      <c r="AN45">
        <f>(O45+273.15)</f>
        <v>299.73272933959959</v>
      </c>
      <c r="AO45">
        <f>(Y45*AG45+Z45*AH45)*AI45</f>
        <v>200.16655802592868</v>
      </c>
      <c r="AP45">
        <f>((AO45+0.00000010773*(AN45^4-AM45^4))-AL45*44100)/(L45*51.4+0.00000043092*AM45^3)</f>
        <v>-5.8658703734242099</v>
      </c>
      <c r="AQ45">
        <f>0.61365*EXP(17.502*J45/(240.97+J45))</f>
        <v>2.7875446977918763</v>
      </c>
      <c r="AR45">
        <f>AQ45*1000/AA45</f>
        <v>31.71480598634037</v>
      </c>
      <c r="AS45">
        <f>(AR45-U45)</f>
        <v>12.405609514172401</v>
      </c>
      <c r="AT45">
        <f>IF(D45,P45,(O45+P45)/2)</f>
        <v>24.696621894836426</v>
      </c>
      <c r="AU45">
        <f>0.61365*EXP(17.502*AT45/(240.97+AT45))</f>
        <v>3.1226188457236193</v>
      </c>
      <c r="AV45">
        <f>IF(AS45&lt;&gt;0,(1000-(AR45+U45)/2)/AS45*AL45,0)</f>
        <v>1.6991542983217878</v>
      </c>
      <c r="AW45">
        <f>U45*AA45/1000</f>
        <v>1.697164670274069</v>
      </c>
      <c r="AX45">
        <f>(AU45-AW45)</f>
        <v>1.4254541754495502</v>
      </c>
      <c r="AY45">
        <f>1/(1.6/F45+1.37/N45)</f>
        <v>1.1262390496803392</v>
      </c>
      <c r="AZ45">
        <f>G45*AA45*0.001</f>
        <v>33.954844014889154</v>
      </c>
      <c r="BA45">
        <f>G45/S45</f>
        <v>0.98284065256362585</v>
      </c>
      <c r="BB45">
        <f>(1-AL45*AA45/AQ45/F45)*100</f>
        <v>75.794109073534031</v>
      </c>
      <c r="BC45">
        <f>(S45-E45/(N45/1.35))</f>
        <v>393.32278469626618</v>
      </c>
      <c r="BD45">
        <f>E45*BB45/100/BC45</f>
        <v>-1.6055941050763223E-3</v>
      </c>
    </row>
    <row r="46" spans="1:56" x14ac:dyDescent="0.25">
      <c r="A46" s="1" t="s">
        <v>1</v>
      </c>
      <c r="B46" s="1" t="s">
        <v>7478</v>
      </c>
      <c r="K46" s="1">
        <v>2.72</v>
      </c>
    </row>
    <row r="47" spans="1:56" x14ac:dyDescent="0.25">
      <c r="A47" s="1" t="s">
        <v>1</v>
      </c>
      <c r="B47" s="1" t="s">
        <v>7477</v>
      </c>
      <c r="K47" s="1">
        <v>2.72</v>
      </c>
    </row>
    <row r="48" spans="1:56" x14ac:dyDescent="0.25">
      <c r="A48" s="1">
        <v>11</v>
      </c>
      <c r="B48" s="1" t="s">
        <v>7476</v>
      </c>
      <c r="C48" s="1">
        <v>2304.5000026710331</v>
      </c>
      <c r="D48" s="1">
        <v>0</v>
      </c>
      <c r="E48">
        <f>(R48-S48*(1000-T48)/(1000-U48))*AK48</f>
        <v>-1.3529700124644299</v>
      </c>
      <c r="F48">
        <f>IF(AV48&lt;&gt;0,1/(1/AV48-1/N48),0)</f>
        <v>2.6294601843609002</v>
      </c>
      <c r="G48">
        <f>((AY48-AL48/2)*S48-E48)/(AY48+AL48/2)</f>
        <v>388.4338942502913</v>
      </c>
      <c r="H48">
        <f>AL48*1000</f>
        <v>19.272999268070805</v>
      </c>
      <c r="I48">
        <f>(AQ48-AW48)</f>
        <v>1.0159681766594555</v>
      </c>
      <c r="J48">
        <f>(P48+AP48*D48)</f>
        <v>21.235406875610352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26.681852340698242</v>
      </c>
      <c r="P48" s="1">
        <v>21.235406875610352</v>
      </c>
      <c r="Q48" s="1">
        <v>26.742687225341797</v>
      </c>
      <c r="R48" s="1">
        <v>399.84268188476563</v>
      </c>
      <c r="S48" s="1">
        <v>394.18045043945313</v>
      </c>
      <c r="T48" s="1">
        <v>7.7051602303981781E-2</v>
      </c>
      <c r="U48" s="1">
        <v>17.252618789672852</v>
      </c>
      <c r="V48" s="1">
        <v>0.19277720153331757</v>
      </c>
      <c r="W48" s="1">
        <v>43.164730072021484</v>
      </c>
      <c r="X48" s="1">
        <v>299.95010375976563</v>
      </c>
      <c r="Y48" s="1">
        <v>1601.344482421875</v>
      </c>
      <c r="Z48" s="1">
        <v>5.9438714981079102</v>
      </c>
      <c r="AA48" s="1">
        <v>87.888160705566406</v>
      </c>
      <c r="AB48" s="1">
        <v>22.160465240478516</v>
      </c>
      <c r="AC48" s="1">
        <v>0.4380728006362915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1.1027577344109027</v>
      </c>
      <c r="AL48">
        <f>(U48-T48)/(1000-U48)*AK48</f>
        <v>1.9272999268070804E-2</v>
      </c>
      <c r="AM48">
        <f>(P48+273.15)</f>
        <v>294.38540687561033</v>
      </c>
      <c r="AN48">
        <f>(O48+273.15)</f>
        <v>299.83185234069822</v>
      </c>
      <c r="AO48">
        <f>(Y48*AG48+Z48*AH48)*AI48</f>
        <v>256.21511146064586</v>
      </c>
      <c r="AP48">
        <f>((AO48+0.00000010773*(AN48^4-AM48^4))-AL48*44100)/(L48*51.4+0.00000043092*AM48^3)</f>
        <v>-4.3981063191150573</v>
      </c>
      <c r="AQ48">
        <f>0.61365*EXP(17.502*J48/(240.97+J48))</f>
        <v>2.5322691094380976</v>
      </c>
      <c r="AR48">
        <f>AQ48*1000/AA48</f>
        <v>28.812403048476995</v>
      </c>
      <c r="AS48">
        <f>(AR48-U48)</f>
        <v>11.559784258804143</v>
      </c>
      <c r="AT48">
        <f>IF(D48,P48,(O48+P48)/2)</f>
        <v>23.958629608154297</v>
      </c>
      <c r="AU48">
        <f>0.61365*EXP(17.502*AT48/(240.97+AT48))</f>
        <v>2.9875396983591718</v>
      </c>
      <c r="AV48">
        <f>IF(AS48&lt;&gt;0,(1000-(AR48+U48)/2)/AS48*AL48,0)</f>
        <v>1.6288447327764841</v>
      </c>
      <c r="AW48">
        <f>U48*AA48/1000</f>
        <v>1.5163009327786421</v>
      </c>
      <c r="AX48">
        <f>(AU48-AW48)</f>
        <v>1.4712387655805297</v>
      </c>
      <c r="AY48">
        <f>1/(1.6/F48+1.37/N48)</f>
        <v>1.0769394103204357</v>
      </c>
      <c r="AZ48">
        <f>G48*AA48*0.001</f>
        <v>34.138740521358592</v>
      </c>
      <c r="BA48">
        <f>G48/S48</f>
        <v>0.98542150889838587</v>
      </c>
      <c r="BB48">
        <f>(1-AL48*AA48/AQ48/F48)*100</f>
        <v>74.560813192142632</v>
      </c>
      <c r="BC48">
        <f>(S48-E48/(N48/1.35))</f>
        <v>394.6071703011159</v>
      </c>
      <c r="BD48">
        <f>E48*BB48/100/BC48</f>
        <v>-2.5564295822844041E-3</v>
      </c>
    </row>
    <row r="49" spans="1:56" x14ac:dyDescent="0.25">
      <c r="A49" s="1" t="s">
        <v>1</v>
      </c>
      <c r="B49" s="1" t="s">
        <v>7475</v>
      </c>
      <c r="K49" s="1">
        <v>2.72</v>
      </c>
    </row>
    <row r="50" spans="1:56" x14ac:dyDescent="0.25">
      <c r="A50" s="1" t="s">
        <v>1</v>
      </c>
      <c r="B50" s="1" t="s">
        <v>7470</v>
      </c>
      <c r="K50" s="1">
        <v>2.72</v>
      </c>
    </row>
    <row r="51" spans="1:56" x14ac:dyDescent="0.25">
      <c r="A51" s="1">
        <v>12</v>
      </c>
      <c r="B51" s="1" t="s">
        <v>7474</v>
      </c>
      <c r="C51" s="1">
        <v>2508.000002682209</v>
      </c>
      <c r="D51" s="1">
        <v>0</v>
      </c>
      <c r="E51">
        <f>(R51-S51*(1000-T51)/(1000-U51))*AK51</f>
        <v>-0.9553435514243358</v>
      </c>
      <c r="F51">
        <f>IF(AV51&lt;&gt;0,1/(1/AV51-1/N51),0)</f>
        <v>2.6129984117738694</v>
      </c>
      <c r="G51">
        <f>((AY51-AL51/2)*S51-E51)/(AY51+AL51/2)</f>
        <v>390.01163073902973</v>
      </c>
      <c r="H51">
        <f>AL51*1000</f>
        <v>16.253065514402341</v>
      </c>
      <c r="I51">
        <f>(AQ51-AW51)</f>
        <v>0.86316563222701248</v>
      </c>
      <c r="J51">
        <f>(P51+AP51*D51)</f>
        <v>18.566879272460938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26.803783416748047</v>
      </c>
      <c r="P51" s="1">
        <v>18.566879272460938</v>
      </c>
      <c r="Q51" s="1">
        <v>26.839138031005859</v>
      </c>
      <c r="R51" s="1">
        <v>400.02566528320313</v>
      </c>
      <c r="S51" s="1">
        <v>395.06951904296875</v>
      </c>
      <c r="T51" s="1">
        <v>7.7749542891979218E-2</v>
      </c>
      <c r="U51" s="1">
        <v>14.600279808044434</v>
      </c>
      <c r="V51" s="1">
        <v>0.19312109053134918</v>
      </c>
      <c r="W51" s="1">
        <v>36.265445709228516</v>
      </c>
      <c r="X51" s="1">
        <v>299.96759033203125</v>
      </c>
      <c r="Y51" s="1">
        <v>1998.864990234375</v>
      </c>
      <c r="Z51" s="1">
        <v>5.7519712448120117</v>
      </c>
      <c r="AA51" s="1">
        <v>87.882888793945313</v>
      </c>
      <c r="AB51" s="1">
        <v>21.970781326293945</v>
      </c>
      <c r="AC51" s="1">
        <v>0.49345996975898743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1.1028220232795265</v>
      </c>
      <c r="AL51">
        <f>(U51-T51)/(1000-U51)*AK51</f>
        <v>1.6253065514402341E-2</v>
      </c>
      <c r="AM51">
        <f>(P51+273.15)</f>
        <v>291.71687927246091</v>
      </c>
      <c r="AN51">
        <f>(O51+273.15)</f>
        <v>299.95378341674802</v>
      </c>
      <c r="AO51">
        <f>(Y51*AG51+Z51*AH51)*AI51</f>
        <v>319.81839128900174</v>
      </c>
      <c r="AP51">
        <f>((AO51+0.00000010773*(AN51^4-AM51^4))-AL51*44100)/(L51*51.4+0.00000043092*AM51^3)</f>
        <v>-2.5270826111050089</v>
      </c>
      <c r="AQ51">
        <f>0.61365*EXP(17.502*J51/(240.97+J51))</f>
        <v>2.1462803989578667</v>
      </c>
      <c r="AR51">
        <f>AQ51*1000/AA51</f>
        <v>24.422051077430382</v>
      </c>
      <c r="AS51">
        <f>(AR51-U51)</f>
        <v>9.8217712693859482</v>
      </c>
      <c r="AT51">
        <f>IF(D51,P51,(O51+P51)/2)</f>
        <v>22.685331344604492</v>
      </c>
      <c r="AU51">
        <f>0.61365*EXP(17.502*AT51/(240.97+AT51))</f>
        <v>2.7664636807655159</v>
      </c>
      <c r="AV51">
        <f>IF(AS51&lt;&gt;0,(1000-(AR51+U51)/2)/AS51*AL51,0)</f>
        <v>1.6225127654795706</v>
      </c>
      <c r="AW51">
        <f>U51*AA51/1000</f>
        <v>1.2831147667308542</v>
      </c>
      <c r="AX51">
        <f>(AU51-AW51)</f>
        <v>1.4833489140346616</v>
      </c>
      <c r="AY51">
        <f>1/(1.6/F51+1.37/N51)</f>
        <v>1.0725116497957305</v>
      </c>
      <c r="AZ51">
        <f>G51*AA51*0.001</f>
        <v>34.275348772583413</v>
      </c>
      <c r="BA51">
        <f>G51/S51</f>
        <v>0.98719747269748515</v>
      </c>
      <c r="BB51">
        <f>(1-AL51*AA51/AQ51/F51)*100</f>
        <v>74.530876167202734</v>
      </c>
      <c r="BC51">
        <f>(S51-E51/(N51/1.35))</f>
        <v>395.37082954087231</v>
      </c>
      <c r="BD51">
        <f>E51*BB51/100/BC51</f>
        <v>-1.8009065567894187E-3</v>
      </c>
    </row>
    <row r="52" spans="1:56" x14ac:dyDescent="0.25">
      <c r="A52" s="1" t="s">
        <v>1</v>
      </c>
      <c r="B52" s="1" t="s">
        <v>7473</v>
      </c>
    </row>
    <row r="53" spans="1:56" x14ac:dyDescent="0.25">
      <c r="A53" s="1" t="s">
        <v>1</v>
      </c>
      <c r="B53" s="1" t="s">
        <v>7472</v>
      </c>
    </row>
    <row r="54" spans="1:56" x14ac:dyDescent="0.25">
      <c r="A54" s="1" t="s">
        <v>1</v>
      </c>
      <c r="B54" s="1" t="s">
        <v>7471</v>
      </c>
    </row>
    <row r="55" spans="1:56" x14ac:dyDescent="0.25">
      <c r="A55" s="1" t="s">
        <v>1</v>
      </c>
      <c r="B55" s="1" t="s">
        <v>7470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37901-5409-4350-9F37-2F36E6AEACE9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7557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7556</v>
      </c>
    </row>
    <row r="12" spans="1:56" x14ac:dyDescent="0.25">
      <c r="A12" s="1" t="s">
        <v>1</v>
      </c>
      <c r="B12" s="1" t="s">
        <v>7555</v>
      </c>
    </row>
    <row r="13" spans="1:56" x14ac:dyDescent="0.25">
      <c r="A13" s="1" t="s">
        <v>1</v>
      </c>
      <c r="B13" s="1" t="s">
        <v>7554</v>
      </c>
    </row>
    <row r="14" spans="1:56" x14ac:dyDescent="0.25">
      <c r="A14" s="1" t="s">
        <v>1</v>
      </c>
      <c r="B14" s="1" t="s">
        <v>7553</v>
      </c>
    </row>
    <row r="15" spans="1:56" x14ac:dyDescent="0.25">
      <c r="A15" s="1" t="s">
        <v>1</v>
      </c>
      <c r="B15" s="1" t="s">
        <v>7552</v>
      </c>
    </row>
    <row r="16" spans="1:56" x14ac:dyDescent="0.25">
      <c r="A16" s="1" t="s">
        <v>1</v>
      </c>
      <c r="B16" s="1" t="s">
        <v>7551</v>
      </c>
    </row>
    <row r="17" spans="1:56" x14ac:dyDescent="0.25">
      <c r="A17" s="1" t="s">
        <v>1</v>
      </c>
      <c r="B17" s="1" t="s">
        <v>7550</v>
      </c>
    </row>
    <row r="18" spans="1:56" x14ac:dyDescent="0.25">
      <c r="A18" s="1">
        <v>1</v>
      </c>
      <c r="B18" s="1" t="s">
        <v>7549</v>
      </c>
      <c r="C18" s="1">
        <v>256.00000212341547</v>
      </c>
      <c r="D18" s="1">
        <v>0</v>
      </c>
      <c r="E18">
        <f>(R18-S18*(1000-T18)/(1000-U18))*AK18</f>
        <v>-2.8911073267293892</v>
      </c>
      <c r="F18">
        <f>IF(AV18&lt;&gt;0,1/(1/AV18-1/N18),0)</f>
        <v>2.2937987181607644</v>
      </c>
      <c r="G18">
        <f>((AY18-AL18/2)*S18-E18)/(AY18+AL18/2)</f>
        <v>386.53633989803802</v>
      </c>
      <c r="H18">
        <f>AL18*1000</f>
        <v>24.691965482162374</v>
      </c>
      <c r="I18">
        <f>(AQ18-AW18)</f>
        <v>1.4638951442852504</v>
      </c>
      <c r="J18">
        <f>(P18+AP18*D18)</f>
        <v>25.89130973815918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26.753795623779297</v>
      </c>
      <c r="P18" s="1">
        <v>25.89130973815918</v>
      </c>
      <c r="Q18" s="1">
        <v>26.261194229125977</v>
      </c>
      <c r="R18" s="1">
        <v>399.81576538085938</v>
      </c>
      <c r="S18" s="1">
        <v>393.63558959960938</v>
      </c>
      <c r="T18" s="1">
        <v>-0.36970573663711548</v>
      </c>
      <c r="U18" s="1">
        <v>21.497400283813477</v>
      </c>
      <c r="V18" s="1">
        <v>-0.9207528829574585</v>
      </c>
      <c r="W18" s="1">
        <v>53.539318084716797</v>
      </c>
      <c r="X18" s="1">
        <v>300.53512573242188</v>
      </c>
      <c r="Y18" s="1">
        <v>0.36520272493362427</v>
      </c>
      <c r="Z18" s="1">
        <v>10.557141304016113</v>
      </c>
      <c r="AA18" s="1">
        <v>87.858177185058594</v>
      </c>
      <c r="AB18" s="1">
        <v>6.7235450744628906</v>
      </c>
      <c r="AC18" s="1">
        <v>-1.3130024671554565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1.1049085504868448</v>
      </c>
      <c r="AL18">
        <f>(U18-T18)/(1000-U18)*AK18</f>
        <v>2.4691965482162372E-2</v>
      </c>
      <c r="AM18">
        <f>(P18+273.15)</f>
        <v>299.04130973815916</v>
      </c>
      <c r="AN18">
        <f>(O18+273.15)</f>
        <v>299.90379562377927</v>
      </c>
      <c r="AO18">
        <f>(Y18*AG18+Z18*AH18)*AI18</f>
        <v>5.8432434683313161E-2</v>
      </c>
      <c r="AP18">
        <f>((AO18+0.00000010773*(AN18^4-AM18^4))-AL18*44100)/(L18*51.4+0.00000043092*AM18^3)</f>
        <v>-8.8775415080475053</v>
      </c>
      <c r="AQ18">
        <f>0.61365*EXP(17.502*J18/(240.97+J18))</f>
        <v>3.3526175474386637</v>
      </c>
      <c r="AR18">
        <f>AQ18*1000/AA18</f>
        <v>38.159425278957634</v>
      </c>
      <c r="AS18">
        <f>(AR18-U18)</f>
        <v>16.662024995144158</v>
      </c>
      <c r="AT18">
        <f>IF(D18,P18,(O18+P18)/2)</f>
        <v>26.322552680969238</v>
      </c>
      <c r="AU18">
        <f>0.61365*EXP(17.502*AT18/(240.97+AT18))</f>
        <v>3.4392005633487344</v>
      </c>
      <c r="AV18">
        <f>IF(AS18&lt;&gt;0,(1000-(AR18+U18)/2)/AS18*AL18,0)</f>
        <v>1.4377270079932114</v>
      </c>
      <c r="AW18">
        <f>U18*AA18/1000</f>
        <v>1.8887224031534133</v>
      </c>
      <c r="AX18">
        <f>(AU18-AW18)</f>
        <v>1.550478160195321</v>
      </c>
      <c r="AY18">
        <f>1/(1.6/F18+1.37/N18)</f>
        <v>0.94952032021532595</v>
      </c>
      <c r="AZ18">
        <f>G18*AA18*0.001</f>
        <v>33.960378239225861</v>
      </c>
      <c r="BA18">
        <f>G18/S18</f>
        <v>0.98196491910502193</v>
      </c>
      <c r="BB18">
        <f>(1-AL18*AA18/AQ18/F18)*100</f>
        <v>71.790295926827469</v>
      </c>
      <c r="BC18">
        <f>(S18-E18/(N18/1.35))</f>
        <v>394.64874576481026</v>
      </c>
      <c r="BD18">
        <f>E18*BB18/100/BC18</f>
        <v>-5.2591944803953017E-3</v>
      </c>
    </row>
    <row r="19" spans="1:56" x14ac:dyDescent="0.25">
      <c r="A19" s="1" t="s">
        <v>1</v>
      </c>
      <c r="B19" s="1" t="s">
        <v>7548</v>
      </c>
      <c r="K19" s="1">
        <v>2.72</v>
      </c>
    </row>
    <row r="20" spans="1:56" x14ac:dyDescent="0.25">
      <c r="A20" s="1" t="s">
        <v>1</v>
      </c>
      <c r="B20" s="1" t="s">
        <v>7547</v>
      </c>
      <c r="K20" s="1">
        <v>2.72</v>
      </c>
    </row>
    <row r="21" spans="1:56" x14ac:dyDescent="0.25">
      <c r="A21" s="1">
        <v>2</v>
      </c>
      <c r="B21" s="1" t="s">
        <v>7546</v>
      </c>
      <c r="C21" s="1">
        <v>462.50000213459134</v>
      </c>
      <c r="D21" s="1">
        <v>0</v>
      </c>
      <c r="E21">
        <f>(R21-S21*(1000-T21)/(1000-U21))*AK21</f>
        <v>-2.5917502626203142</v>
      </c>
      <c r="F21">
        <f>IF(AV21&lt;&gt;0,1/(1/AV21-1/N21),0)</f>
        <v>2.0941263543369186</v>
      </c>
      <c r="G21">
        <f>((AY21-AL21/2)*S21-E21)/(AY21+AL21/2)</f>
        <v>386.0382176530315</v>
      </c>
      <c r="H21">
        <f>AL21*1000</f>
        <v>24.162473999681289</v>
      </c>
      <c r="I21">
        <f>(AQ21-AW21)</f>
        <v>1.5183240325036589</v>
      </c>
      <c r="J21">
        <f>(P21+AP21*D21)</f>
        <v>25.962568283081055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26.675510406494141</v>
      </c>
      <c r="P21" s="1">
        <v>25.962568283081055</v>
      </c>
      <c r="Q21" s="1">
        <v>26.263952255249023</v>
      </c>
      <c r="R21" s="1">
        <v>399.94747924804688</v>
      </c>
      <c r="S21" s="1">
        <v>393.68362426757813</v>
      </c>
      <c r="T21" s="1">
        <v>-0.36980250477790833</v>
      </c>
      <c r="U21" s="1">
        <v>21.039535522460938</v>
      </c>
      <c r="V21" s="1">
        <v>-0.92523354291915894</v>
      </c>
      <c r="W21" s="1">
        <v>52.640216827392578</v>
      </c>
      <c r="X21" s="1">
        <v>300.51919555664063</v>
      </c>
      <c r="Y21" s="1">
        <v>23.766698837280273</v>
      </c>
      <c r="Z21" s="1">
        <v>10.465932846069336</v>
      </c>
      <c r="AA21" s="1">
        <v>87.85687255859375</v>
      </c>
      <c r="AB21" s="1">
        <v>6.4698553085327148</v>
      </c>
      <c r="AC21" s="1">
        <v>-1.2910720109939575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1.1048499836641197</v>
      </c>
      <c r="AL21">
        <f>(U21-T21)/(1000-U21)*AK21</f>
        <v>2.4162473999681289E-2</v>
      </c>
      <c r="AM21">
        <f>(P21+273.15)</f>
        <v>299.11256828308103</v>
      </c>
      <c r="AN21">
        <f>(O21+273.15)</f>
        <v>299.82551040649412</v>
      </c>
      <c r="AO21">
        <f>(Y21*AG21+Z21*AH21)*AI21</f>
        <v>3.8026717289685052</v>
      </c>
      <c r="AP21">
        <f>((AO21+0.00000010773*(AN21^4-AM21^4))-AL21*44100)/(L21*51.4+0.00000043092*AM21^3)</f>
        <v>-8.6682477022757851</v>
      </c>
      <c r="AQ21">
        <f>0.61365*EXP(17.502*J21/(240.97+J21))</f>
        <v>3.3667918235925156</v>
      </c>
      <c r="AR21">
        <f>AQ21*1000/AA21</f>
        <v>38.321325646404333</v>
      </c>
      <c r="AS21">
        <f>(AR21-U21)</f>
        <v>17.281790123943395</v>
      </c>
      <c r="AT21">
        <f>IF(D21,P21,(O21+P21)/2)</f>
        <v>26.319039344787598</v>
      </c>
      <c r="AU21">
        <f>0.61365*EXP(17.502*AT21/(240.97+AT21))</f>
        <v>3.4384873576165185</v>
      </c>
      <c r="AV21">
        <f>IF(AS21&lt;&gt;0,(1000-(AR21+U21)/2)/AS21*AL21,0)</f>
        <v>1.356648888757352</v>
      </c>
      <c r="AW21">
        <f>U21*AA21/1000</f>
        <v>1.8484677910888567</v>
      </c>
      <c r="AX21">
        <f>(AU21-AW21)</f>
        <v>1.5900195665276617</v>
      </c>
      <c r="AY21">
        <f>1/(1.6/F21+1.37/N21)</f>
        <v>0.89311850210595478</v>
      </c>
      <c r="AZ21">
        <f>G21*AA21*0.001</f>
        <v>33.916110491089064</v>
      </c>
      <c r="BA21">
        <f>G21/S21</f>
        <v>0.98057982058875226</v>
      </c>
      <c r="BB21">
        <f>(1-AL21*AA21/AQ21/F21)*100</f>
        <v>69.890884811882941</v>
      </c>
      <c r="BC21">
        <f>(S21-E21/(N21/1.35))</f>
        <v>394.59187410422646</v>
      </c>
      <c r="BD21">
        <f>E21*BB21/100/BC21</f>
        <v>-4.590558776132272E-3</v>
      </c>
    </row>
    <row r="22" spans="1:56" x14ac:dyDescent="0.25">
      <c r="A22" s="1" t="s">
        <v>1</v>
      </c>
      <c r="B22" s="1" t="s">
        <v>7545</v>
      </c>
      <c r="K22" s="1">
        <v>2.72</v>
      </c>
    </row>
    <row r="23" spans="1:56" x14ac:dyDescent="0.25">
      <c r="A23" s="1" t="s">
        <v>1</v>
      </c>
      <c r="B23" s="1" t="s">
        <v>7544</v>
      </c>
      <c r="K23" s="1">
        <v>2.72</v>
      </c>
    </row>
    <row r="24" spans="1:56" x14ac:dyDescent="0.25">
      <c r="A24" s="1">
        <v>3</v>
      </c>
      <c r="B24" s="1" t="s">
        <v>7543</v>
      </c>
      <c r="C24" s="1">
        <v>669.00000212341547</v>
      </c>
      <c r="D24" s="1">
        <v>0</v>
      </c>
      <c r="E24">
        <f>(R24-S24*(1000-T24)/(1000-U24))*AK24</f>
        <v>-2.5032727929205345</v>
      </c>
      <c r="F24">
        <f>IF(AV24&lt;&gt;0,1/(1/AV24-1/N24),0)</f>
        <v>1.9033406136138105</v>
      </c>
      <c r="G24">
        <f>((AY24-AL24/2)*S24-E24)/(AY24+AL24/2)</f>
        <v>385.75829545671075</v>
      </c>
      <c r="H24">
        <f>AL24*1000</f>
        <v>23.762333279970516</v>
      </c>
      <c r="I24">
        <f>(AQ24-AW24)</f>
        <v>1.5898917149075151</v>
      </c>
      <c r="J24">
        <f>(P24+AP24*D24)</f>
        <v>26.165512084960938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27.154453277587891</v>
      </c>
      <c r="P24" s="1">
        <v>26.165512084960938</v>
      </c>
      <c r="Q24" s="1">
        <v>26.457818984985352</v>
      </c>
      <c r="R24" s="1">
        <v>400.04861450195313</v>
      </c>
      <c r="S24" s="1">
        <v>393.84417724609375</v>
      </c>
      <c r="T24" s="1">
        <v>-0.37133762240409851</v>
      </c>
      <c r="U24" s="1">
        <v>20.689712524414063</v>
      </c>
      <c r="V24" s="1">
        <v>-0.90319955348968506</v>
      </c>
      <c r="W24" s="1">
        <v>50.323310852050781</v>
      </c>
      <c r="X24" s="1">
        <v>300.5372314453125</v>
      </c>
      <c r="Y24" s="1">
        <v>50.274738311767578</v>
      </c>
      <c r="Z24" s="1">
        <v>10.43690013885498</v>
      </c>
      <c r="AA24" s="1">
        <v>87.848274230957031</v>
      </c>
      <c r="AB24" s="1">
        <v>6.2710990905761719</v>
      </c>
      <c r="AC24" s="1">
        <v>-1.2811986207962036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1.1049162920783546</v>
      </c>
      <c r="AL24">
        <f>(U24-T24)/(1000-U24)*AK24</f>
        <v>2.3762333279970516E-2</v>
      </c>
      <c r="AM24">
        <f>(P24+273.15)</f>
        <v>299.31551208496091</v>
      </c>
      <c r="AN24">
        <f>(O24+273.15)</f>
        <v>300.30445327758787</v>
      </c>
      <c r="AO24">
        <f>(Y24*AG24+Z24*AH24)*AI24</f>
        <v>8.0439579500863374</v>
      </c>
      <c r="AP24">
        <f>((AO24+0.00000010773*(AN24^4-AM24^4))-AL24*44100)/(L24*51.4+0.00000043092*AM24^3)</f>
        <v>-8.4599195603362141</v>
      </c>
      <c r="AQ24">
        <f>0.61365*EXP(17.502*J24/(240.97+J24))</f>
        <v>3.4074472545119079</v>
      </c>
      <c r="AR24">
        <f>AQ24*1000/AA24</f>
        <v>38.787867881770531</v>
      </c>
      <c r="AS24">
        <f>(AR24-U24)</f>
        <v>18.098155357356468</v>
      </c>
      <c r="AT24">
        <f>IF(D24,P24,(O24+P24)/2)</f>
        <v>26.659982681274414</v>
      </c>
      <c r="AU24">
        <f>0.61365*EXP(17.502*AT24/(240.97+AT24))</f>
        <v>3.5083036144821813</v>
      </c>
      <c r="AV24">
        <f>IF(AS24&lt;&gt;0,(1000-(AR24+U24)/2)/AS24*AL24,0)</f>
        <v>1.2739237662942227</v>
      </c>
      <c r="AW24">
        <f>U24*AA24/1000</f>
        <v>1.8175555396043928</v>
      </c>
      <c r="AX24">
        <f>(AU24-AW24)</f>
        <v>1.6907480748777886</v>
      </c>
      <c r="AY24">
        <f>1/(1.6/F24+1.37/N24)</f>
        <v>0.83594025664352745</v>
      </c>
      <c r="AZ24">
        <f>G24*AA24*0.001</f>
        <v>33.888200526147671</v>
      </c>
      <c r="BA24">
        <f>G24/S24</f>
        <v>0.97946933773168232</v>
      </c>
      <c r="BB24">
        <f>(1-AL24*AA24/AQ24/F24)*100</f>
        <v>67.813284561603794</v>
      </c>
      <c r="BC24">
        <f>(S24-E24/(N24/1.35))</f>
        <v>394.72142114495523</v>
      </c>
      <c r="BD24">
        <f>E24*BB24/100/BC24</f>
        <v>-4.300631816465339E-3</v>
      </c>
    </row>
    <row r="25" spans="1:56" x14ac:dyDescent="0.25">
      <c r="A25" s="1" t="s">
        <v>1</v>
      </c>
      <c r="B25" s="1" t="s">
        <v>7542</v>
      </c>
      <c r="K25" s="1">
        <v>2.72</v>
      </c>
    </row>
    <row r="26" spans="1:56" x14ac:dyDescent="0.25">
      <c r="A26" s="1" t="s">
        <v>1</v>
      </c>
      <c r="B26" s="1" t="s">
        <v>7541</v>
      </c>
      <c r="K26" s="1">
        <v>2.72</v>
      </c>
    </row>
    <row r="27" spans="1:56" x14ac:dyDescent="0.25">
      <c r="A27" s="1">
        <v>4</v>
      </c>
      <c r="B27" s="1" t="s">
        <v>7540</v>
      </c>
      <c r="C27" s="1">
        <v>874.50000213459134</v>
      </c>
      <c r="D27" s="1">
        <v>0</v>
      </c>
      <c r="E27">
        <f>(R27-S27*(1000-T27)/(1000-U27))*AK27</f>
        <v>-2.039503713668287</v>
      </c>
      <c r="F27">
        <f>IF(AV27&lt;&gt;0,1/(1/AV27-1/N27),0)</f>
        <v>1.910446302439514</v>
      </c>
      <c r="G27">
        <f>((AY27-AL27/2)*S27-E27)/(AY27+AL27/2)</f>
        <v>385.28299767314087</v>
      </c>
      <c r="H27">
        <f>AL27*1000</f>
        <v>23.648443476552135</v>
      </c>
      <c r="I27">
        <f>(AQ27-AW27)</f>
        <v>1.578479911731969</v>
      </c>
      <c r="J27">
        <f>(P27+AP27*D27)</f>
        <v>26.065143585205078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27.081533432006836</v>
      </c>
      <c r="P27" s="1">
        <v>26.065143585205078</v>
      </c>
      <c r="Q27" s="1">
        <v>26.36474609375</v>
      </c>
      <c r="R27" s="1">
        <v>400.42559814453125</v>
      </c>
      <c r="S27" s="1">
        <v>393.84136962890625</v>
      </c>
      <c r="T27" s="1">
        <v>-0.37282785773277283</v>
      </c>
      <c r="U27" s="1">
        <v>20.591653823852539</v>
      </c>
      <c r="V27" s="1">
        <v>-0.91064536571502686</v>
      </c>
      <c r="W27" s="1">
        <v>50.295852661132813</v>
      </c>
      <c r="X27" s="1">
        <v>300.50460815429688</v>
      </c>
      <c r="Y27" s="1">
        <v>100.7607421875</v>
      </c>
      <c r="Z27" s="1">
        <v>10.296899795532227</v>
      </c>
      <c r="AA27" s="1">
        <v>87.841773986816406</v>
      </c>
      <c r="AB27" s="1">
        <v>6.2075281143188477</v>
      </c>
      <c r="AC27" s="1">
        <v>-1.2880339622497559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1.1047963535084442</v>
      </c>
      <c r="AL27">
        <f>(U27-T27)/(1000-U27)*AK27</f>
        <v>2.3648443476552136E-2</v>
      </c>
      <c r="AM27">
        <f>(P27+273.15)</f>
        <v>299.21514358520506</v>
      </c>
      <c r="AN27">
        <f>(O27+273.15)</f>
        <v>300.23153343200681</v>
      </c>
      <c r="AO27">
        <f>(Y27*AG27+Z27*AH27)*AI27</f>
        <v>16.121718389651505</v>
      </c>
      <c r="AP27">
        <f>((AO27+0.00000010773*(AN27^4-AM27^4))-AL27*44100)/(L27*51.4+0.00000043092*AM27^3)</f>
        <v>-8.3504118687415705</v>
      </c>
      <c r="AQ27">
        <f>0.61365*EXP(17.502*J27/(240.97+J27))</f>
        <v>3.3872873129415875</v>
      </c>
      <c r="AR27">
        <f>AQ27*1000/AA27</f>
        <v>38.561235266605195</v>
      </c>
      <c r="AS27">
        <f>(AR27-U27)</f>
        <v>17.969581442752656</v>
      </c>
      <c r="AT27">
        <f>IF(D27,P27,(O27+P27)/2)</f>
        <v>26.573338508605957</v>
      </c>
      <c r="AU27">
        <f>0.61365*EXP(17.502*AT27/(240.97+AT27))</f>
        <v>3.4904448850559229</v>
      </c>
      <c r="AV27">
        <f>IF(AS27&lt;&gt;0,(1000-(AR27+U27)/2)/AS27*AL27,0)</f>
        <v>1.2771030128107139</v>
      </c>
      <c r="AW27">
        <f>U27*AA27/1000</f>
        <v>1.8088074012096185</v>
      </c>
      <c r="AX27">
        <f>(AU27-AW27)</f>
        <v>1.6816374838463044</v>
      </c>
      <c r="AY27">
        <f>1/(1.6/F27+1.37/N27)</f>
        <v>0.83813085059629466</v>
      </c>
      <c r="AZ27">
        <f>G27*AA27*0.001</f>
        <v>33.843942002567154</v>
      </c>
      <c r="BA27">
        <f>G27/S27</f>
        <v>0.97826949473634672</v>
      </c>
      <c r="BB27">
        <f>(1-AL27*AA27/AQ27/F27)*100</f>
        <v>67.899131087267833</v>
      </c>
      <c r="BC27">
        <f>(S27-E27/(N27/1.35))</f>
        <v>394.55609085089236</v>
      </c>
      <c r="BD27">
        <f>E27*BB27/100/BC27</f>
        <v>-3.509780566527006E-3</v>
      </c>
    </row>
    <row r="28" spans="1:56" x14ac:dyDescent="0.25">
      <c r="A28" s="1" t="s">
        <v>1</v>
      </c>
      <c r="B28" s="1" t="s">
        <v>7539</v>
      </c>
      <c r="K28" s="1">
        <v>2.72</v>
      </c>
    </row>
    <row r="29" spans="1:56" x14ac:dyDescent="0.25">
      <c r="A29" s="1" t="s">
        <v>1</v>
      </c>
      <c r="B29" s="1" t="s">
        <v>7538</v>
      </c>
      <c r="K29" s="1">
        <v>2.72</v>
      </c>
    </row>
    <row r="30" spans="1:56" x14ac:dyDescent="0.25">
      <c r="A30" s="1">
        <v>5</v>
      </c>
      <c r="B30" s="1" t="s">
        <v>7537</v>
      </c>
      <c r="C30" s="1">
        <v>1080.5000021345913</v>
      </c>
      <c r="D30" s="1">
        <v>0</v>
      </c>
      <c r="E30">
        <f>(R30-S30*(1000-T30)/(1000-U30))*AK30</f>
        <v>-2.3107236068195873</v>
      </c>
      <c r="F30">
        <f>IF(AV30&lt;&gt;0,1/(1/AV30-1/N30),0)</f>
        <v>1.9003067562249563</v>
      </c>
      <c r="G30">
        <f>((AY30-AL30/2)*S30-E30)/(AY30+AL30/2)</f>
        <v>385.22715328948163</v>
      </c>
      <c r="H30">
        <f>AL30*1000</f>
        <v>23.729954194307478</v>
      </c>
      <c r="I30">
        <f>(AQ30-AW30)</f>
        <v>1.5893391269826889</v>
      </c>
      <c r="J30">
        <f>(P30+AP30*D30)</f>
        <v>26.149570465087891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27.166427612304688</v>
      </c>
      <c r="P30" s="1">
        <v>26.149570465087891</v>
      </c>
      <c r="Q30" s="1">
        <v>26.492485046386719</v>
      </c>
      <c r="R30" s="1">
        <v>399.886962890625</v>
      </c>
      <c r="S30" s="1">
        <v>393.5255126953125</v>
      </c>
      <c r="T30" s="1">
        <v>-0.37550154328346252</v>
      </c>
      <c r="U30" s="1">
        <v>20.66120719909668</v>
      </c>
      <c r="V30" s="1">
        <v>-0.91260945796966553</v>
      </c>
      <c r="W30" s="1">
        <v>50.214481353759766</v>
      </c>
      <c r="X30" s="1">
        <v>300.48373413085938</v>
      </c>
      <c r="Y30" s="1">
        <v>150.88871765136719</v>
      </c>
      <c r="Z30" s="1">
        <v>10.285109519958496</v>
      </c>
      <c r="AA30" s="1">
        <v>87.840904235839844</v>
      </c>
      <c r="AB30" s="1">
        <v>6.2757072448730469</v>
      </c>
      <c r="AC30" s="1">
        <v>-1.2928512096405029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1.104719610775218</v>
      </c>
      <c r="AL30">
        <f>(U30-T30)/(1000-U30)*AK30</f>
        <v>2.3729954194307477E-2</v>
      </c>
      <c r="AM30">
        <f>(P30+273.15)</f>
        <v>299.29957046508787</v>
      </c>
      <c r="AN30">
        <f>(O30+273.15)</f>
        <v>300.31642761230466</v>
      </c>
      <c r="AO30">
        <f>(Y30*AG30+Z30*AH30)*AI30</f>
        <v>24.142194284598645</v>
      </c>
      <c r="AP30">
        <f>((AO30+0.00000010773*(AN30^4-AM30^4))-AL30*44100)/(L30*51.4+0.00000043092*AM30^3)</f>
        <v>-8.3132042986217485</v>
      </c>
      <c r="AQ30">
        <f>0.61365*EXP(17.502*J30/(240.97+J30))</f>
        <v>3.4042382499553852</v>
      </c>
      <c r="AR30">
        <f>AQ30*1000/AA30</f>
        <v>38.754590239821624</v>
      </c>
      <c r="AS30">
        <f>(AR30-U30)</f>
        <v>18.093383040724945</v>
      </c>
      <c r="AT30">
        <f>IF(D30,P30,(O30+P30)/2)</f>
        <v>26.657999038696289</v>
      </c>
      <c r="AU30">
        <f>0.61365*EXP(17.502*AT30/(240.97+AT30))</f>
        <v>3.5078938639051089</v>
      </c>
      <c r="AV30">
        <f>IF(AS30&lt;&gt;0,(1000-(AR30+U30)/2)/AS30*AL30,0)</f>
        <v>1.2725639570366962</v>
      </c>
      <c r="AW30">
        <f>U30*AA30/1000</f>
        <v>1.8148991229726963</v>
      </c>
      <c r="AX30">
        <f>(AU30-AW30)</f>
        <v>1.6929947409324126</v>
      </c>
      <c r="AY30">
        <f>1/(1.6/F30+1.37/N30)</f>
        <v>0.83500347485174242</v>
      </c>
      <c r="AZ30">
        <f>G30*AA30*0.001</f>
        <v>33.838701481146551</v>
      </c>
      <c r="BA30">
        <f>G30/S30</f>
        <v>0.97891277912582031</v>
      </c>
      <c r="BB30">
        <f>(1-AL30*AA30/AQ30/F30)*100</f>
        <v>67.77818215986396</v>
      </c>
      <c r="BC30">
        <f>(S30-E30/(N30/1.35))</f>
        <v>394.33527988959128</v>
      </c>
      <c r="BD30">
        <f>E30*BB30/100/BC30</f>
        <v>-3.9716620229355709E-3</v>
      </c>
    </row>
    <row r="31" spans="1:56" x14ac:dyDescent="0.25">
      <c r="A31" s="1" t="s">
        <v>1</v>
      </c>
      <c r="B31" s="1" t="s">
        <v>7536</v>
      </c>
      <c r="K31" s="1">
        <v>2.72</v>
      </c>
    </row>
    <row r="32" spans="1:56" x14ac:dyDescent="0.25">
      <c r="A32" s="1" t="s">
        <v>1</v>
      </c>
      <c r="B32" s="1" t="s">
        <v>7535</v>
      </c>
      <c r="K32" s="1">
        <v>2.72</v>
      </c>
    </row>
    <row r="33" spans="1:56" x14ac:dyDescent="0.25">
      <c r="A33" s="1">
        <v>6</v>
      </c>
      <c r="B33" s="1" t="s">
        <v>7534</v>
      </c>
      <c r="C33" s="1">
        <v>1287.0000021234155</v>
      </c>
      <c r="D33" s="1">
        <v>0</v>
      </c>
      <c r="E33">
        <f>(R33-S33*(1000-T33)/(1000-U33))*AK33</f>
        <v>-1.4870329633700918</v>
      </c>
      <c r="F33">
        <f>IF(AV33&lt;&gt;0,1/(1/AV33-1/N33),0)</f>
        <v>1.9784397068763837</v>
      </c>
      <c r="G33">
        <f>((AY33-AL33/2)*S33-E33)/(AY33+AL33/2)</f>
        <v>383.58905970421</v>
      </c>
      <c r="H33">
        <f>AL33*1000</f>
        <v>23.962084012886084</v>
      </c>
      <c r="I33">
        <f>(AQ33-AW33)</f>
        <v>1.5623200768230985</v>
      </c>
      <c r="J33">
        <f>(P33+AP33*D33)</f>
        <v>26.10041618347168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27.150363922119141</v>
      </c>
      <c r="P33" s="1">
        <v>26.10041618347168</v>
      </c>
      <c r="Q33" s="1">
        <v>26.412221908569336</v>
      </c>
      <c r="R33" s="1">
        <v>399.85617065429688</v>
      </c>
      <c r="S33" s="1">
        <v>392.686767578125</v>
      </c>
      <c r="T33" s="1">
        <v>-0.37479290366172791</v>
      </c>
      <c r="U33" s="1">
        <v>20.857070922851563</v>
      </c>
      <c r="V33" s="1">
        <v>-0.91171425580978394</v>
      </c>
      <c r="W33" s="1">
        <v>50.736526489257813</v>
      </c>
      <c r="X33" s="1">
        <v>300.57403564453125</v>
      </c>
      <c r="Y33" s="1">
        <v>300.76318359375</v>
      </c>
      <c r="Z33" s="1">
        <v>10.498273849487305</v>
      </c>
      <c r="AA33" s="1">
        <v>87.837844848632813</v>
      </c>
      <c r="AB33" s="1">
        <v>6.2816305160522461</v>
      </c>
      <c r="AC33" s="1">
        <v>-1.3024263381958008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1.1050516016343057</v>
      </c>
      <c r="AL33">
        <f>(U33-T33)/(1000-U33)*AK33</f>
        <v>2.3962084012886083E-2</v>
      </c>
      <c r="AM33">
        <f>(P33+273.15)</f>
        <v>299.25041618347166</v>
      </c>
      <c r="AN33">
        <f>(O33+273.15)</f>
        <v>300.30036392211912</v>
      </c>
      <c r="AO33">
        <f>(Y33*AG33+Z33*AH33)*AI33</f>
        <v>48.122108299387037</v>
      </c>
      <c r="AP33">
        <f>((AO33+0.00000010773*(AN33^4-AM33^4))-AL33*44100)/(L33*51.4+0.00000043092*AM33^3)</f>
        <v>-8.1974030431738072</v>
      </c>
      <c r="AQ33">
        <f>0.61365*EXP(17.502*J33/(240.97+J33))</f>
        <v>3.3943602365414649</v>
      </c>
      <c r="AR33">
        <f>AQ33*1000/AA33</f>
        <v>38.64348268551921</v>
      </c>
      <c r="AS33">
        <f>(AR33-U33)</f>
        <v>17.786411762667647</v>
      </c>
      <c r="AT33">
        <f>IF(D33,P33,(O33+P33)/2)</f>
        <v>26.62539005279541</v>
      </c>
      <c r="AU33">
        <f>0.61365*EXP(17.502*AT33/(240.97+AT33))</f>
        <v>3.5011639843618281</v>
      </c>
      <c r="AV33">
        <f>IF(AS33&lt;&gt;0,(1000-(AR33+U33)/2)/AS33*AL33,0)</f>
        <v>1.3071329783051535</v>
      </c>
      <c r="AW33">
        <f>U33*AA33/1000</f>
        <v>1.8320401597183664</v>
      </c>
      <c r="AX33">
        <f>(AU33-AW33)</f>
        <v>1.6691238246434617</v>
      </c>
      <c r="AY33">
        <f>1/(1.6/F33+1.37/N33)</f>
        <v>0.8588493321805738</v>
      </c>
      <c r="AZ33">
        <f>G33*AA33*0.001</f>
        <v>33.69363631193135</v>
      </c>
      <c r="BA33">
        <f>G33/S33</f>
        <v>0.97683215064764051</v>
      </c>
      <c r="BB33">
        <f>(1-AL33*AA33/AQ33/F33)*100</f>
        <v>68.658086532906196</v>
      </c>
      <c r="BC33">
        <f>(S33-E33/(N33/1.35))</f>
        <v>393.20788161659954</v>
      </c>
      <c r="BD33">
        <f>E33*BB33/100/BC33</f>
        <v>-2.5965104630302914E-3</v>
      </c>
    </row>
    <row r="34" spans="1:56" x14ac:dyDescent="0.25">
      <c r="A34" s="1" t="s">
        <v>1</v>
      </c>
      <c r="B34" s="1" t="s">
        <v>7533</v>
      </c>
      <c r="K34" s="1">
        <v>2.72</v>
      </c>
    </row>
    <row r="35" spans="1:56" x14ac:dyDescent="0.25">
      <c r="A35" s="1" t="s">
        <v>1</v>
      </c>
      <c r="B35" s="1" t="s">
        <v>7532</v>
      </c>
      <c r="K35" s="1">
        <v>2.72</v>
      </c>
    </row>
    <row r="36" spans="1:56" x14ac:dyDescent="0.25">
      <c r="A36" s="1">
        <v>7</v>
      </c>
      <c r="B36" s="1" t="s">
        <v>7531</v>
      </c>
      <c r="C36" s="1">
        <v>1493.5000021345913</v>
      </c>
      <c r="D36" s="1">
        <v>0</v>
      </c>
      <c r="E36">
        <f>(R36-S36*(1000-T36)/(1000-U36))*AK36</f>
        <v>-1.2638865563446595</v>
      </c>
      <c r="F36">
        <f>IF(AV36&lt;&gt;0,1/(1/AV36-1/N36),0)</f>
        <v>2.1619824904618814</v>
      </c>
      <c r="G36">
        <f>((AY36-AL36/2)*S36-E36)/(AY36+AL36/2)</f>
        <v>383.42894515215409</v>
      </c>
      <c r="H36">
        <f>AL36*1000</f>
        <v>24.353729520016557</v>
      </c>
      <c r="I36">
        <f>(AQ36-AW36)</f>
        <v>1.4987530148570141</v>
      </c>
      <c r="J36">
        <f>(P36+AP36*D36)</f>
        <v>25.931089401245117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26.943647384643555</v>
      </c>
      <c r="P36" s="1">
        <v>25.931089401245117</v>
      </c>
      <c r="Q36" s="1">
        <v>26.263490676879883</v>
      </c>
      <c r="R36" s="1">
        <v>399.89926147460938</v>
      </c>
      <c r="S36" s="1">
        <v>392.39523315429688</v>
      </c>
      <c r="T36" s="1">
        <v>-0.37465250492095947</v>
      </c>
      <c r="U36" s="1">
        <v>21.196588516235352</v>
      </c>
      <c r="V36" s="1">
        <v>-0.92245560884475708</v>
      </c>
      <c r="W36" s="1">
        <v>52.189460754394531</v>
      </c>
      <c r="X36" s="1">
        <v>300.5762939453125</v>
      </c>
      <c r="Y36" s="1">
        <v>500.1171875</v>
      </c>
      <c r="Z36" s="1">
        <v>10.605833053588867</v>
      </c>
      <c r="AA36" s="1">
        <v>87.833511352539063</v>
      </c>
      <c r="AB36" s="1">
        <v>6.3222479820251465</v>
      </c>
      <c r="AC36" s="1">
        <v>-1.32219398021698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1.1050599042107074</v>
      </c>
      <c r="AL36">
        <f>(U36-T36)/(1000-U36)*AK36</f>
        <v>2.4353729520016559E-2</v>
      </c>
      <c r="AM36">
        <f>(P36+273.15)</f>
        <v>299.08108940124509</v>
      </c>
      <c r="AN36">
        <f>(O36+273.15)</f>
        <v>300.09364738464353</v>
      </c>
      <c r="AO36">
        <f>(Y36*AG36+Z36*AH36)*AI36</f>
        <v>80.018748211441562</v>
      </c>
      <c r="AP36">
        <f>((AO36+0.00000010773*(AN36^4-AM36^4))-AL36*44100)/(L36*51.4+0.00000043092*AM36^3)</f>
        <v>-8.0821397323520454</v>
      </c>
      <c r="AQ36">
        <f>0.61365*EXP(17.502*J36/(240.97+J36))</f>
        <v>3.3605238129328709</v>
      </c>
      <c r="AR36">
        <f>AQ36*1000/AA36</f>
        <v>38.260155619245047</v>
      </c>
      <c r="AS36">
        <f>(AR36-U36)</f>
        <v>17.063567103009696</v>
      </c>
      <c r="AT36">
        <f>IF(D36,P36,(O36+P36)/2)</f>
        <v>26.437368392944336</v>
      </c>
      <c r="AU36">
        <f>0.61365*EXP(17.502*AT36/(240.97+AT36))</f>
        <v>3.462579308599723</v>
      </c>
      <c r="AV36">
        <f>IF(AS36&lt;&gt;0,(1000-(AR36+U36)/2)/AS36*AL36,0)</f>
        <v>1.3848061571745192</v>
      </c>
      <c r="AW36">
        <f>U36*AA36/1000</f>
        <v>1.8617707980758569</v>
      </c>
      <c r="AX36">
        <f>(AU36-AW36)</f>
        <v>1.6008085105238661</v>
      </c>
      <c r="AY36">
        <f>1/(1.6/F36+1.37/N36)</f>
        <v>0.91266525662368014</v>
      </c>
      <c r="AZ36">
        <f>G36*AA36*0.001</f>
        <v>33.677910606913805</v>
      </c>
      <c r="BA36">
        <f>G36/S36</f>
        <v>0.97714985493053352</v>
      </c>
      <c r="BB36">
        <f>(1-AL36*AA36/AQ36/F36)*100</f>
        <v>70.558049796407388</v>
      </c>
      <c r="BC36">
        <f>(S36-E36/(N36/1.35))</f>
        <v>392.83814803498507</v>
      </c>
      <c r="BD36">
        <f>E36*BB36/100/BC36</f>
        <v>-2.2700791922996857E-3</v>
      </c>
    </row>
    <row r="37" spans="1:56" x14ac:dyDescent="0.25">
      <c r="A37" s="1" t="s">
        <v>1</v>
      </c>
      <c r="B37" s="1" t="s">
        <v>7530</v>
      </c>
      <c r="K37" s="1">
        <v>2.72</v>
      </c>
    </row>
    <row r="38" spans="1:56" x14ac:dyDescent="0.25">
      <c r="A38" s="1" t="s">
        <v>1</v>
      </c>
      <c r="B38" s="1" t="s">
        <v>7529</v>
      </c>
      <c r="K38" s="1">
        <v>2.72</v>
      </c>
    </row>
    <row r="39" spans="1:56" x14ac:dyDescent="0.25">
      <c r="A39" s="1">
        <v>8</v>
      </c>
      <c r="B39" s="1" t="s">
        <v>7528</v>
      </c>
      <c r="C39" s="1">
        <v>1700.0000021234155</v>
      </c>
      <c r="D39" s="1">
        <v>0</v>
      </c>
      <c r="E39">
        <f>(R39-S39*(1000-T39)/(1000-U39))*AK39</f>
        <v>-1.1477951440517649</v>
      </c>
      <c r="F39">
        <f>IF(AV39&lt;&gt;0,1/(1/AV39-1/N39),0)</f>
        <v>2.3480332470309331</v>
      </c>
      <c r="G39">
        <f>((AY39-AL39/2)*S39-E39)/(AY39+AL39/2)</f>
        <v>383.53017838187742</v>
      </c>
      <c r="H39">
        <f>AL39*1000</f>
        <v>24.995393928999679</v>
      </c>
      <c r="I39">
        <f>(AQ39-AW39)</f>
        <v>1.4595989842326147</v>
      </c>
      <c r="J39">
        <f>(P39+AP39*D39)</f>
        <v>25.978815078735352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27.116559982299805</v>
      </c>
      <c r="P39" s="1">
        <v>25.978815078735352</v>
      </c>
      <c r="Q39" s="1">
        <v>26.323808670043945</v>
      </c>
      <c r="R39" s="1">
        <v>400.23345947265625</v>
      </c>
      <c r="S39" s="1">
        <v>392.39645385742188</v>
      </c>
      <c r="T39" s="1">
        <v>-0.37550348043441772</v>
      </c>
      <c r="U39" s="1">
        <v>21.751667022705078</v>
      </c>
      <c r="V39" s="1">
        <v>-0.91516643762588501</v>
      </c>
      <c r="W39" s="1">
        <v>53.012542724609375</v>
      </c>
      <c r="X39" s="1">
        <v>300.57449340820313</v>
      </c>
      <c r="Y39" s="1">
        <v>750.47418212890625</v>
      </c>
      <c r="Z39" s="1">
        <v>10.699974060058594</v>
      </c>
      <c r="AA39" s="1">
        <v>87.829216003417969</v>
      </c>
      <c r="AB39" s="1">
        <v>6.573488712310791</v>
      </c>
      <c r="AC39" s="1">
        <v>-1.3549596071243286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1.1050532845889818</v>
      </c>
      <c r="AL39">
        <f>(U39-T39)/(1000-U39)*AK39</f>
        <v>2.499539392899968E-2</v>
      </c>
      <c r="AM39">
        <f>(P39+273.15)</f>
        <v>299.12881507873533</v>
      </c>
      <c r="AN39">
        <f>(O39+273.15)</f>
        <v>300.26655998229978</v>
      </c>
      <c r="AO39">
        <f>(Y39*AG39+Z39*AH39)*AI39</f>
        <v>120.07586645672018</v>
      </c>
      <c r="AP39">
        <f>((AO39+0.00000010773*(AN39^4-AM39^4))-AL39*44100)/(L39*51.4+0.00000043092*AM39^3)</f>
        <v>-7.9729610282203476</v>
      </c>
      <c r="AQ39">
        <f>0.61365*EXP(17.502*J39/(240.97+J39))</f>
        <v>3.3700308456042025</v>
      </c>
      <c r="AR39">
        <f>AQ39*1000/AA39</f>
        <v>38.370271294156311</v>
      </c>
      <c r="AS39">
        <f>(AR39-U39)</f>
        <v>16.618604271451233</v>
      </c>
      <c r="AT39">
        <f>IF(D39,P39,(O39+P39)/2)</f>
        <v>26.547687530517578</v>
      </c>
      <c r="AU39">
        <f>0.61365*EXP(17.502*AT39/(240.97+AT39))</f>
        <v>3.4851730653230666</v>
      </c>
      <c r="AV39">
        <f>IF(AS39&lt;&gt;0,(1000-(AR39+U39)/2)/AS39*AL39,0)</f>
        <v>1.4588474318896618</v>
      </c>
      <c r="AW39">
        <f>U39*AA39/1000</f>
        <v>1.9104318613715878</v>
      </c>
      <c r="AX39">
        <f>(AU39-AW39)</f>
        <v>1.5747412039514788</v>
      </c>
      <c r="AY39">
        <f>1/(1.6/F39+1.37/N39)</f>
        <v>0.96427195341964467</v>
      </c>
      <c r="AZ39">
        <f>G39*AA39*0.001</f>
        <v>33.685154880931343</v>
      </c>
      <c r="BA39">
        <f>G39/S39</f>
        <v>0.97740480223920156</v>
      </c>
      <c r="BB39">
        <f>(1-AL39*AA39/AQ39/F39)*100</f>
        <v>72.256523964226631</v>
      </c>
      <c r="BC39">
        <f>(S39-E39/(N39/1.35))</f>
        <v>392.79868580358044</v>
      </c>
      <c r="BD39">
        <f>E39*BB39/100/BC39</f>
        <v>-2.1114043994961687E-3</v>
      </c>
    </row>
    <row r="40" spans="1:56" x14ac:dyDescent="0.25">
      <c r="A40" s="1" t="s">
        <v>1</v>
      </c>
      <c r="B40" s="1" t="s">
        <v>7527</v>
      </c>
      <c r="K40" s="1">
        <v>2.72</v>
      </c>
    </row>
    <row r="41" spans="1:56" x14ac:dyDescent="0.25">
      <c r="A41" s="1" t="s">
        <v>1</v>
      </c>
      <c r="B41" s="1" t="s">
        <v>7526</v>
      </c>
      <c r="K41" s="1">
        <v>2.72</v>
      </c>
    </row>
    <row r="42" spans="1:56" x14ac:dyDescent="0.25">
      <c r="A42" s="1">
        <v>9</v>
      </c>
      <c r="B42" s="1" t="s">
        <v>7525</v>
      </c>
      <c r="C42" s="1">
        <v>1906.0000021234155</v>
      </c>
      <c r="D42" s="1">
        <v>0</v>
      </c>
      <c r="E42">
        <f>(R42-S42*(1000-T42)/(1000-U42))*AK42</f>
        <v>-1.0278879962225789</v>
      </c>
      <c r="F42">
        <f>IF(AV42&lt;&gt;0,1/(1/AV42-1/N42),0)</f>
        <v>2.5304704823418787</v>
      </c>
      <c r="G42">
        <f>((AY42-AL42/2)*S42-E42)/(AY42+AL42/2)</f>
        <v>383.02247934274197</v>
      </c>
      <c r="H42">
        <f>AL42*1000</f>
        <v>25.64462321987277</v>
      </c>
      <c r="I42">
        <f>(AQ42-AW42)</f>
        <v>1.4297718853189565</v>
      </c>
      <c r="J42">
        <f>(P42+AP42*D42)</f>
        <v>26.075929641723633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27.274822235107422</v>
      </c>
      <c r="P42" s="1">
        <v>26.075929641723633</v>
      </c>
      <c r="Q42" s="1">
        <v>26.448389053344727</v>
      </c>
      <c r="R42" s="1">
        <v>399.98565673828125</v>
      </c>
      <c r="S42" s="1">
        <v>391.82232666015625</v>
      </c>
      <c r="T42" s="1">
        <v>-0.37692302465438843</v>
      </c>
      <c r="U42" s="1">
        <v>22.313613891601563</v>
      </c>
      <c r="V42" s="1">
        <v>-0.9100879430770874</v>
      </c>
      <c r="W42" s="1">
        <v>53.876655578613281</v>
      </c>
      <c r="X42" s="1">
        <v>300.55227661132813</v>
      </c>
      <c r="Y42" s="1">
        <v>999.01873779296875</v>
      </c>
      <c r="Z42" s="1">
        <v>10.770929336547852</v>
      </c>
      <c r="AA42" s="1">
        <v>87.824272155761719</v>
      </c>
      <c r="AB42" s="1">
        <v>6.749417781829834</v>
      </c>
      <c r="AC42" s="1">
        <v>-1.3821203708648682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1.1049716051887062</v>
      </c>
      <c r="AL42">
        <f>(U42-T42)/(1000-U42)*AK42</f>
        <v>2.5644623219872771E-2</v>
      </c>
      <c r="AM42">
        <f>(P42+273.15)</f>
        <v>299.22592964172361</v>
      </c>
      <c r="AN42">
        <f>(O42+273.15)</f>
        <v>300.4248222351074</v>
      </c>
      <c r="AO42">
        <f>(Y42*AG42+Z42*AH42)*AI42</f>
        <v>159.84299447410558</v>
      </c>
      <c r="AP42">
        <f>((AO42+0.00000010773*(AN42^4-AM42^4))-AL42*44100)/(L42*51.4+0.00000043092*AM42^3)</f>
        <v>-7.8746245346719901</v>
      </c>
      <c r="AQ42">
        <f>0.61365*EXP(17.502*J42/(240.97+J42))</f>
        <v>3.3894487845135575</v>
      </c>
      <c r="AR42">
        <f>AQ42*1000/AA42</f>
        <v>38.593531165304306</v>
      </c>
      <c r="AS42">
        <f>(AR42-U42)</f>
        <v>16.279917273702743</v>
      </c>
      <c r="AT42">
        <f>IF(D42,P42,(O42+P42)/2)</f>
        <v>26.675375938415527</v>
      </c>
      <c r="AU42">
        <f>0.61365*EXP(17.502*AT42/(240.97+AT42))</f>
        <v>3.5114847389627366</v>
      </c>
      <c r="AV42">
        <f>IF(AS42&lt;&gt;0,(1000-(AR42+U42)/2)/AS42*AL42,0)</f>
        <v>1.5272591628487113</v>
      </c>
      <c r="AW42">
        <f>U42*AA42/1000</f>
        <v>1.959676899194601</v>
      </c>
      <c r="AX42">
        <f>(AU42-AW42)</f>
        <v>1.5518078397681356</v>
      </c>
      <c r="AY42">
        <f>1/(1.6/F42+1.37/N42)</f>
        <v>1.0122236482512794</v>
      </c>
      <c r="AZ42">
        <f>G42*AA42*0.001</f>
        <v>33.638670467571593</v>
      </c>
      <c r="BA42">
        <f>G42/S42</f>
        <v>0.977541230505104</v>
      </c>
      <c r="BB42">
        <f>(1-AL42*AA42/AQ42/F42)*100</f>
        <v>73.740858088915218</v>
      </c>
      <c r="BC42">
        <f>(S42-E42/(N42/1.35))</f>
        <v>392.18253849002525</v>
      </c>
      <c r="BD42">
        <f>E42*BB42/100/BC42</f>
        <v>-1.9327057026195583E-3</v>
      </c>
    </row>
    <row r="43" spans="1:56" x14ac:dyDescent="0.25">
      <c r="A43" s="1" t="s">
        <v>1</v>
      </c>
      <c r="B43" s="1" t="s">
        <v>7524</v>
      </c>
      <c r="K43" s="1">
        <v>2.72</v>
      </c>
    </row>
    <row r="44" spans="1:56" x14ac:dyDescent="0.25">
      <c r="A44" s="1" t="s">
        <v>1</v>
      </c>
      <c r="B44" s="1" t="s">
        <v>7523</v>
      </c>
      <c r="K44" s="1">
        <v>2.72</v>
      </c>
    </row>
    <row r="45" spans="1:56" x14ac:dyDescent="0.25">
      <c r="A45" s="1">
        <v>10</v>
      </c>
      <c r="B45" s="1" t="s">
        <v>7522</v>
      </c>
      <c r="C45" s="1">
        <v>2113.0000021234155</v>
      </c>
      <c r="D45" s="1">
        <v>0</v>
      </c>
      <c r="E45">
        <f>(R45-S45*(1000-T45)/(1000-U45))*AK45</f>
        <v>-1.0561345819903145</v>
      </c>
      <c r="F45">
        <f>IF(AV45&lt;&gt;0,1/(1/AV45-1/N45),0)</f>
        <v>2.7706687131717382</v>
      </c>
      <c r="G45">
        <f>((AY45-AL45/2)*S45-E45)/(AY45+AL45/2)</f>
        <v>382.81128297274353</v>
      </c>
      <c r="H45">
        <f>AL45*1000</f>
        <v>26.228064977977702</v>
      </c>
      <c r="I45">
        <f>(AQ45-AW45)</f>
        <v>1.3853272217626702</v>
      </c>
      <c r="J45">
        <f>(P45+AP45*D45)</f>
        <v>26.074647903442383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27.405969619750977</v>
      </c>
      <c r="P45" s="1">
        <v>26.074647903442383</v>
      </c>
      <c r="Q45" s="1">
        <v>26.480564117431641</v>
      </c>
      <c r="R45" s="1">
        <v>399.63119506835938</v>
      </c>
      <c r="S45" s="1">
        <v>391.29843139648438</v>
      </c>
      <c r="T45" s="1">
        <v>-0.37790143489837646</v>
      </c>
      <c r="U45" s="1">
        <v>22.818401336669922</v>
      </c>
      <c r="V45" s="1">
        <v>-0.90540134906768799</v>
      </c>
      <c r="W45" s="1">
        <v>54.669837951660156</v>
      </c>
      <c r="X45" s="1">
        <v>300.53265380859375</v>
      </c>
      <c r="Y45" s="1">
        <v>1250.1240234375</v>
      </c>
      <c r="Z45" s="1">
        <v>10.705219268798828</v>
      </c>
      <c r="AA45" s="1">
        <v>87.817924499511719</v>
      </c>
      <c r="AB45" s="1">
        <v>6.8627448081970215</v>
      </c>
      <c r="AC45" s="1">
        <v>-1.4236630201339722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1.1048994625315944</v>
      </c>
      <c r="AL45">
        <f>(U45-T45)/(1000-U45)*AK45</f>
        <v>2.6228064977977701E-2</v>
      </c>
      <c r="AM45">
        <f>(P45+273.15)</f>
        <v>299.22464790344236</v>
      </c>
      <c r="AN45">
        <f>(O45+273.15)</f>
        <v>300.55596961975095</v>
      </c>
      <c r="AO45">
        <f>(Y45*AG45+Z45*AH45)*AI45</f>
        <v>200.0198392792081</v>
      </c>
      <c r="AP45">
        <f>((AO45+0.00000010773*(AN45^4-AM45^4))-AL45*44100)/(L45*51.4+0.00000043092*AM45^3)</f>
        <v>-7.7430400666754489</v>
      </c>
      <c r="AQ45">
        <f>0.61365*EXP(17.502*J45/(240.97+J45))</f>
        <v>3.3891918675459065</v>
      </c>
      <c r="AR45">
        <f>AQ45*1000/AA45</f>
        <v>38.593395219272701</v>
      </c>
      <c r="AS45">
        <f>(AR45-U45)</f>
        <v>15.774993882602779</v>
      </c>
      <c r="AT45">
        <f>IF(D45,P45,(O45+P45)/2)</f>
        <v>26.74030876159668</v>
      </c>
      <c r="AU45">
        <f>0.61365*EXP(17.502*AT45/(240.97+AT45))</f>
        <v>3.5249312956997736</v>
      </c>
      <c r="AV45">
        <f>IF(AS45&lt;&gt;0,(1000-(AR45+U45)/2)/AS45*AL45,0)</f>
        <v>1.6115827918496348</v>
      </c>
      <c r="AW45">
        <f>U45*AA45/1000</f>
        <v>2.0038646457832363</v>
      </c>
      <c r="AX45">
        <f>(AU45-AW45)</f>
        <v>1.5210666499165373</v>
      </c>
      <c r="AY45">
        <f>1/(1.6/F45+1.37/N45)</f>
        <v>1.0716868503026209</v>
      </c>
      <c r="AZ45">
        <f>G45*AA45*0.001</f>
        <v>33.617692345661609</v>
      </c>
      <c r="BA45">
        <f>G45/S45</f>
        <v>0.97831029275161796</v>
      </c>
      <c r="BB45">
        <f>(1-AL45*AA45/AQ45/F45)*100</f>
        <v>75.471631429632097</v>
      </c>
      <c r="BC45">
        <f>(S45-E45/(N45/1.35))</f>
        <v>391.66854192580735</v>
      </c>
      <c r="BD45">
        <f>E45*BB45/100/BC45</f>
        <v>-2.0350932326640742E-3</v>
      </c>
    </row>
    <row r="46" spans="1:56" x14ac:dyDescent="0.25">
      <c r="A46" s="1" t="s">
        <v>1</v>
      </c>
      <c r="B46" s="1" t="s">
        <v>7521</v>
      </c>
      <c r="K46" s="1">
        <v>2.72</v>
      </c>
    </row>
    <row r="47" spans="1:56" x14ac:dyDescent="0.25">
      <c r="A47" s="1" t="s">
        <v>1</v>
      </c>
      <c r="B47" s="1" t="s">
        <v>7520</v>
      </c>
      <c r="K47" s="1">
        <v>2.72</v>
      </c>
    </row>
    <row r="48" spans="1:56" x14ac:dyDescent="0.25">
      <c r="A48" s="1">
        <v>11</v>
      </c>
      <c r="B48" s="1" t="s">
        <v>7519</v>
      </c>
      <c r="C48" s="1">
        <v>2320.5000021122396</v>
      </c>
      <c r="D48" s="1">
        <v>0</v>
      </c>
      <c r="E48">
        <f>(R48-S48*(1000-T48)/(1000-U48))*AK48</f>
        <v>-0.52887340064372468</v>
      </c>
      <c r="F48">
        <f>IF(AV48&lt;&gt;0,1/(1/AV48-1/N48),0)</f>
        <v>3.1256323545255382</v>
      </c>
      <c r="G48">
        <f>((AY48-AL48/2)*S48-E48)/(AY48+AL48/2)</f>
        <v>382.32009951222324</v>
      </c>
      <c r="H48">
        <f>AL48*1000</f>
        <v>27.05557585576064</v>
      </c>
      <c r="I48">
        <f>(AQ48-AW48)</f>
        <v>1.3339927746900653</v>
      </c>
      <c r="J48">
        <f>(P48+AP48*D48)</f>
        <v>26.132146835327148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27.490318298339844</v>
      </c>
      <c r="P48" s="1">
        <v>26.132146835327148</v>
      </c>
      <c r="Q48" s="1">
        <v>26.553892135620117</v>
      </c>
      <c r="R48" s="1">
        <v>400.03109741210938</v>
      </c>
      <c r="S48" s="1">
        <v>390.93600463867188</v>
      </c>
      <c r="T48" s="1">
        <v>-0.37761905789375305</v>
      </c>
      <c r="U48" s="1">
        <v>23.535451889038086</v>
      </c>
      <c r="V48" s="1">
        <v>-0.90022814273834229</v>
      </c>
      <c r="W48" s="1">
        <v>56.107540130615234</v>
      </c>
      <c r="X48" s="1">
        <v>300.50161743164063</v>
      </c>
      <c r="Y48" s="1">
        <v>1600.85546875</v>
      </c>
      <c r="Z48" s="1">
        <v>10.663262367248535</v>
      </c>
      <c r="AA48" s="1">
        <v>87.813957214355469</v>
      </c>
      <c r="AB48" s="1">
        <v>7.1012077331542969</v>
      </c>
      <c r="AC48" s="1">
        <v>-1.4618971347808838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1.1047853582045608</v>
      </c>
      <c r="AL48">
        <f>(U48-T48)/(1000-U48)*AK48</f>
        <v>2.7055575855760641E-2</v>
      </c>
      <c r="AM48">
        <f>(P48+273.15)</f>
        <v>299.28214683532713</v>
      </c>
      <c r="AN48">
        <f>(O48+273.15)</f>
        <v>300.64031829833982</v>
      </c>
      <c r="AO48">
        <f>(Y48*AG48+Z48*AH48)*AI48</f>
        <v>256.13686927489471</v>
      </c>
      <c r="AP48">
        <f>((AO48+0.00000010773*(AN48^4-AM48^4))-AL48*44100)/(L48*51.4+0.00000043092*AM48^3)</f>
        <v>-7.5785189943986957</v>
      </c>
      <c r="AQ48">
        <f>0.61365*EXP(17.502*J48/(240.97+J48))</f>
        <v>3.4007339398945775</v>
      </c>
      <c r="AR48">
        <f>AQ48*1000/AA48</f>
        <v>38.726576591843184</v>
      </c>
      <c r="AS48">
        <f>(AR48-U48)</f>
        <v>15.191124702805098</v>
      </c>
      <c r="AT48">
        <f>IF(D48,P48,(O48+P48)/2)</f>
        <v>26.811232566833496</v>
      </c>
      <c r="AU48">
        <f>0.61365*EXP(17.502*AT48/(240.97+AT48))</f>
        <v>3.5396698360686503</v>
      </c>
      <c r="AV48">
        <f>IF(AS48&lt;&gt;0,(1000-(AR48+U48)/2)/AS48*AL48,0)</f>
        <v>1.7255673198226888</v>
      </c>
      <c r="AW48">
        <f>U48*AA48/1000</f>
        <v>2.0667411652045122</v>
      </c>
      <c r="AX48">
        <f>(AU48-AW48)</f>
        <v>1.472928670864138</v>
      </c>
      <c r="AY48">
        <f>1/(1.6/F48+1.37/N48)</f>
        <v>1.1527020138326676</v>
      </c>
      <c r="AZ48">
        <f>G48*AA48*0.001</f>
        <v>33.573040860754496</v>
      </c>
      <c r="BA48">
        <f>G48/S48</f>
        <v>0.97796082984371824</v>
      </c>
      <c r="BB48">
        <f>(1-AL48*AA48/AQ48/F48)*100</f>
        <v>77.648340086938887</v>
      </c>
      <c r="BC48">
        <f>(S48-E48/(N48/1.35))</f>
        <v>391.1213423954265</v>
      </c>
      <c r="BD48">
        <f>E48*BB48/100/BC48</f>
        <v>-1.0499591105054466E-3</v>
      </c>
    </row>
    <row r="49" spans="1:56" x14ac:dyDescent="0.25">
      <c r="A49" s="1" t="s">
        <v>1</v>
      </c>
      <c r="B49" s="1" t="s">
        <v>7518</v>
      </c>
      <c r="K49" s="1">
        <v>2.72</v>
      </c>
    </row>
    <row r="50" spans="1:56" x14ac:dyDescent="0.25">
      <c r="A50" s="1" t="s">
        <v>1</v>
      </c>
      <c r="B50" s="1" t="s">
        <v>7513</v>
      </c>
      <c r="K50" s="1">
        <v>2.72</v>
      </c>
    </row>
    <row r="51" spans="1:56" x14ac:dyDescent="0.25">
      <c r="A51" s="1">
        <v>12</v>
      </c>
      <c r="B51" s="1" t="s">
        <v>7517</v>
      </c>
      <c r="C51" s="1">
        <v>2527.5000021122396</v>
      </c>
      <c r="D51" s="1">
        <v>0</v>
      </c>
      <c r="E51">
        <f>(R51-S51*(1000-T51)/(1000-U51))*AK51</f>
        <v>-0.35191995316330316</v>
      </c>
      <c r="F51">
        <f>IF(AV51&lt;&gt;0,1/(1/AV51-1/N51),0)</f>
        <v>3.6308285474585009</v>
      </c>
      <c r="G51">
        <f>((AY51-AL51/2)*S51-E51)/(AY51+AL51/2)</f>
        <v>382.22616417136476</v>
      </c>
      <c r="H51">
        <f>AL51*1000</f>
        <v>28.045887127940631</v>
      </c>
      <c r="I51">
        <f>(AQ51-AW51)</f>
        <v>1.2758249588692476</v>
      </c>
      <c r="J51">
        <f>(P51+AP51*D51)</f>
        <v>26.21343994140625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27.693719863891602</v>
      </c>
      <c r="P51" s="1">
        <v>26.21343994140625</v>
      </c>
      <c r="Q51" s="1">
        <v>26.678197860717773</v>
      </c>
      <c r="R51" s="1">
        <v>400.17025756835938</v>
      </c>
      <c r="S51" s="1">
        <v>390.57540893554688</v>
      </c>
      <c r="T51" s="1">
        <v>-0.37636297941207886</v>
      </c>
      <c r="U51" s="1">
        <v>24.386043548583984</v>
      </c>
      <c r="V51" s="1">
        <v>-0.88656383752822876</v>
      </c>
      <c r="W51" s="1">
        <v>57.443973541259766</v>
      </c>
      <c r="X51" s="1">
        <v>300.55450439453125</v>
      </c>
      <c r="Y51" s="1">
        <v>2001.1209716796875</v>
      </c>
      <c r="Z51" s="1">
        <v>10.608304977416992</v>
      </c>
      <c r="AA51" s="1">
        <v>87.807846069335938</v>
      </c>
      <c r="AB51" s="1">
        <v>7.4087409973144531</v>
      </c>
      <c r="AC51" s="1">
        <v>-1.5103983879089355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1.1049797955681293</v>
      </c>
      <c r="AL51">
        <f>(U51-T51)/(1000-U51)*AK51</f>
        <v>2.8045887127940632E-2</v>
      </c>
      <c r="AM51">
        <f>(P51+273.15)</f>
        <v>299.36343994140623</v>
      </c>
      <c r="AN51">
        <f>(O51+273.15)</f>
        <v>300.84371986389158</v>
      </c>
      <c r="AO51">
        <f>(Y51*AG51+Z51*AH51)*AI51</f>
        <v>320.17934831218372</v>
      </c>
      <c r="AP51">
        <f>((AO51+0.00000010773*(AN51^4-AM51^4))-AL51*44100)/(L51*51.4+0.00000043092*AM51^3)</f>
        <v>-7.3984864380009778</v>
      </c>
      <c r="AQ51">
        <f>0.61365*EXP(17.502*J51/(240.97+J51))</f>
        <v>3.4171109170234328</v>
      </c>
      <c r="AR51">
        <f>AQ51*1000/AA51</f>
        <v>38.915781105997866</v>
      </c>
      <c r="AS51">
        <f>(AR51-U51)</f>
        <v>14.529737557413881</v>
      </c>
      <c r="AT51">
        <f>IF(D51,P51,(O51+P51)/2)</f>
        <v>26.953579902648926</v>
      </c>
      <c r="AU51">
        <f>0.61365*EXP(17.502*AT51/(240.97+AT51))</f>
        <v>3.5694131930461226</v>
      </c>
      <c r="AV51">
        <f>IF(AS51&lt;&gt;0,(1000-(AR51+U51)/2)/AS51*AL51,0)</f>
        <v>1.869146576529557</v>
      </c>
      <c r="AW51">
        <f>U51*AA51/1000</f>
        <v>2.1412859581541852</v>
      </c>
      <c r="AX51">
        <f>(AU51-AW51)</f>
        <v>1.4281272348919374</v>
      </c>
      <c r="AY51">
        <f>1/(1.6/F51+1.37/N51)</f>
        <v>1.2558061464005283</v>
      </c>
      <c r="AZ51">
        <f>G51*AA51*0.001</f>
        <v>33.562456187231923</v>
      </c>
      <c r="BA51">
        <f>G51/S51</f>
        <v>0.97862321955461384</v>
      </c>
      <c r="BB51">
        <f>(1-AL51*AA51/AQ51/F51)*100</f>
        <v>80.151043108313516</v>
      </c>
      <c r="BC51">
        <f>(S51-E51/(N51/1.35))</f>
        <v>390.69873533955416</v>
      </c>
      <c r="BD51">
        <f>E51*BB51/100/BC51</f>
        <v>-7.2195655591649789E-4</v>
      </c>
    </row>
    <row r="52" spans="1:56" x14ac:dyDescent="0.25">
      <c r="A52" s="1" t="s">
        <v>1</v>
      </c>
      <c r="B52" s="1" t="s">
        <v>7516</v>
      </c>
    </row>
    <row r="53" spans="1:56" x14ac:dyDescent="0.25">
      <c r="A53" s="1" t="s">
        <v>1</v>
      </c>
      <c r="B53" s="1" t="s">
        <v>7515</v>
      </c>
    </row>
    <row r="54" spans="1:56" x14ac:dyDescent="0.25">
      <c r="A54" s="1" t="s">
        <v>1</v>
      </c>
      <c r="B54" s="1" t="s">
        <v>7514</v>
      </c>
    </row>
    <row r="55" spans="1:56" x14ac:dyDescent="0.25">
      <c r="A55" s="1" t="s">
        <v>1</v>
      </c>
      <c r="B55" s="1" t="s">
        <v>7513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CA4F8-BBFE-4E02-BE7E-C46897F10BCC}">
  <dimension ref="A1:BD56"/>
  <sheetViews>
    <sheetView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1307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1306</v>
      </c>
    </row>
    <row r="12" spans="1:56" x14ac:dyDescent="0.25">
      <c r="A12" s="1" t="s">
        <v>1</v>
      </c>
      <c r="B12" s="1" t="s">
        <v>1305</v>
      </c>
    </row>
    <row r="13" spans="1:56" x14ac:dyDescent="0.25">
      <c r="A13" s="1" t="s">
        <v>1</v>
      </c>
      <c r="B13" s="1" t="s">
        <v>1304</v>
      </c>
    </row>
    <row r="14" spans="1:56" x14ac:dyDescent="0.25">
      <c r="A14" s="1" t="s">
        <v>1</v>
      </c>
      <c r="B14" s="1" t="s">
        <v>1303</v>
      </c>
    </row>
    <row r="15" spans="1:56" x14ac:dyDescent="0.25">
      <c r="A15" s="1" t="s">
        <v>1</v>
      </c>
      <c r="B15" s="1" t="s">
        <v>1302</v>
      </c>
    </row>
    <row r="16" spans="1:56" x14ac:dyDescent="0.25">
      <c r="A16" s="1" t="s">
        <v>1</v>
      </c>
      <c r="B16" s="1" t="s">
        <v>1301</v>
      </c>
    </row>
    <row r="17" spans="1:56" x14ac:dyDescent="0.25">
      <c r="A17" s="1" t="s">
        <v>1</v>
      </c>
      <c r="B17" s="1" t="s">
        <v>1300</v>
      </c>
    </row>
    <row r="18" spans="1:56" x14ac:dyDescent="0.25">
      <c r="A18" s="1" t="s">
        <v>1</v>
      </c>
      <c r="B18" s="1" t="s">
        <v>1299</v>
      </c>
    </row>
    <row r="19" spans="1:56" x14ac:dyDescent="0.25">
      <c r="A19" s="1">
        <v>1</v>
      </c>
      <c r="B19" s="1" t="s">
        <v>1298</v>
      </c>
      <c r="C19" s="1">
        <v>341.99999977648258</v>
      </c>
      <c r="D19" s="1">
        <v>0</v>
      </c>
      <c r="E19">
        <f>(R19-S19*(1000-T19)/(1000-U19))*AK19</f>
        <v>-0.91680359882896323</v>
      </c>
      <c r="F19">
        <f>IF(AV19&lt;&gt;0,1/(1/AV19-1/N19),0)</f>
        <v>2.4756061443774606</v>
      </c>
      <c r="G19">
        <f>((AY19-AL19/2)*S19-E19)/(AY19+AL19/2)</f>
        <v>386.2674455075238</v>
      </c>
      <c r="H19">
        <f>AL19*1000</f>
        <v>21.119801412273024</v>
      </c>
      <c r="I19">
        <f>(AQ19-AW19)</f>
        <v>1.1575163486524784</v>
      </c>
      <c r="J19">
        <f>(P19+AP19*D19)</f>
        <v>22.529047012329102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24.066978454589844</v>
      </c>
      <c r="P19" s="1">
        <v>22.529047012329102</v>
      </c>
      <c r="Q19" s="1">
        <v>24.205280303955078</v>
      </c>
      <c r="R19" s="1">
        <v>400.02383422851563</v>
      </c>
      <c r="S19" s="1">
        <v>393.33718872070313</v>
      </c>
      <c r="T19" s="1">
        <v>-0.80421429872512817</v>
      </c>
      <c r="U19" s="1">
        <v>17.96122932434082</v>
      </c>
      <c r="V19" s="1">
        <v>-2.3568315505981445</v>
      </c>
      <c r="W19" s="1">
        <v>52.637199401855469</v>
      </c>
      <c r="X19" s="1">
        <v>300.62738037109375</v>
      </c>
      <c r="Y19" s="1">
        <v>-0.21001729369163513</v>
      </c>
      <c r="Z19" s="1">
        <v>7.229851245880127</v>
      </c>
      <c r="AA19" s="1">
        <v>88.124519348144531</v>
      </c>
      <c r="AB19" s="1">
        <v>13.300563812255859</v>
      </c>
      <c r="AC19" s="1">
        <v>-4.4686055183410645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1.1052477219525503</v>
      </c>
      <c r="AL19">
        <f>(U19-T19)/(1000-U19)*AK19</f>
        <v>2.1119801412273022E-2</v>
      </c>
      <c r="AM19">
        <f>(P19+273.15)</f>
        <v>295.67904701232908</v>
      </c>
      <c r="AN19">
        <f>(O19+273.15)</f>
        <v>297.21697845458982</v>
      </c>
      <c r="AO19">
        <f>(Y19*AG19+Z19*AH19)*AI19</f>
        <v>-3.360276623958125E-2</v>
      </c>
      <c r="AP19">
        <f>((AO19+0.00000010773*(AN19^4-AM19^4))-AL19*44100)/(L19*51.4+0.00000043092*AM19^3)</f>
        <v>-7.5459725997905975</v>
      </c>
      <c r="AQ19">
        <f>0.61365*EXP(17.502*J19/(240.97+J19))</f>
        <v>2.7403410497618119</v>
      </c>
      <c r="AR19">
        <f>AQ19*1000/AA19</f>
        <v>31.096238255051659</v>
      </c>
      <c r="AS19">
        <f>(AR19-U19)</f>
        <v>13.135008930710839</v>
      </c>
      <c r="AT19">
        <f>IF(D19,P19,(O19+P19)/2)</f>
        <v>23.298012733459473</v>
      </c>
      <c r="AU19">
        <f>0.61365*EXP(17.502*AT19/(240.97+AT19))</f>
        <v>2.8709855250023173</v>
      </c>
      <c r="AV19">
        <f>IF(AS19&lt;&gt;0,(1000-(AR19+U19)/2)/AS19*AL19,0)</f>
        <v>1.5684617752768595</v>
      </c>
      <c r="AW19">
        <f>U19*AA19/1000</f>
        <v>1.5828247011093335</v>
      </c>
      <c r="AX19">
        <f>(AU19-AW19)</f>
        <v>1.2881608238929838</v>
      </c>
      <c r="AY19">
        <f>1/(1.6/F19+1.37/N19)</f>
        <v>1.0347962730848683</v>
      </c>
      <c r="AZ19">
        <f>G19*AA19*0.001</f>
        <v>34.039632975186144</v>
      </c>
      <c r="BA19">
        <f>G19/S19</f>
        <v>0.98202625275231903</v>
      </c>
      <c r="BB19">
        <f>(1-AL19*AA19/AQ19/F19)*100</f>
        <v>72.565286882239832</v>
      </c>
      <c r="BC19">
        <f>(S19-E19/(N19/1.35))</f>
        <v>393.62634391354561</v>
      </c>
      <c r="BD19">
        <f>E19*BB19/100/BC19</f>
        <v>-1.6901337319614356E-3</v>
      </c>
    </row>
    <row r="20" spans="1:56" x14ac:dyDescent="0.25">
      <c r="A20" s="1" t="s">
        <v>1</v>
      </c>
      <c r="B20" s="1" t="s">
        <v>1297</v>
      </c>
      <c r="K20" s="1">
        <v>2.72</v>
      </c>
    </row>
    <row r="21" spans="1:56" x14ac:dyDescent="0.25">
      <c r="A21" s="1" t="s">
        <v>1</v>
      </c>
      <c r="B21" s="1" t="s">
        <v>1296</v>
      </c>
      <c r="K21" s="1">
        <v>2.72</v>
      </c>
    </row>
    <row r="22" spans="1:56" x14ac:dyDescent="0.25">
      <c r="A22" s="1">
        <v>2</v>
      </c>
      <c r="B22" s="1" t="s">
        <v>1295</v>
      </c>
      <c r="C22" s="1">
        <v>547.49999981001019</v>
      </c>
      <c r="D22" s="1">
        <v>0</v>
      </c>
      <c r="E22">
        <f>(R22-S22*(1000-T22)/(1000-U22))*AK22</f>
        <v>-0.50024477484508179</v>
      </c>
      <c r="F22">
        <f>IF(AV22&lt;&gt;0,1/(1/AV22-1/N22),0)</f>
        <v>2.5748343339365625</v>
      </c>
      <c r="G22">
        <f>((AY22-AL22/2)*S22-E22)/(AY22+AL22/2)</f>
        <v>385.52514966303414</v>
      </c>
      <c r="H22">
        <f>AL22*1000</f>
        <v>21.293621342174905</v>
      </c>
      <c r="I22">
        <f>(AQ22-AW22)</f>
        <v>1.1384211879569162</v>
      </c>
      <c r="J22">
        <f>(P22+AP22*D22)</f>
        <v>22.495841979980469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24.121644973754883</v>
      </c>
      <c r="P22" s="1">
        <v>22.495841979980469</v>
      </c>
      <c r="Q22" s="1">
        <v>24.292875289916992</v>
      </c>
      <c r="R22" s="1">
        <v>399.97244262695313</v>
      </c>
      <c r="S22" s="1">
        <v>392.85638427734375</v>
      </c>
      <c r="T22" s="1">
        <v>-0.80030554533004761</v>
      </c>
      <c r="U22" s="1">
        <v>18.116392135620117</v>
      </c>
      <c r="V22" s="1">
        <v>-2.3375453948974609</v>
      </c>
      <c r="W22" s="1">
        <v>52.914646148681641</v>
      </c>
      <c r="X22" s="1">
        <v>300.63055419921875</v>
      </c>
      <c r="Y22" s="1">
        <v>26.057304382324219</v>
      </c>
      <c r="Z22" s="1">
        <v>7.1347489356994629</v>
      </c>
      <c r="AA22" s="1">
        <v>88.11895751953125</v>
      </c>
      <c r="AB22" s="1">
        <v>13.296637535095215</v>
      </c>
      <c r="AC22" s="1">
        <v>-4.4266872406005859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1.1052593904383039</v>
      </c>
      <c r="AL22">
        <f>(U22-T22)/(1000-U22)*AK22</f>
        <v>2.1293621342174905E-2</v>
      </c>
      <c r="AM22">
        <f>(P22+273.15)</f>
        <v>295.64584197998045</v>
      </c>
      <c r="AN22">
        <f>(O22+273.15)</f>
        <v>297.27164497375486</v>
      </c>
      <c r="AO22">
        <f>(Y22*AG22+Z22*AH22)*AI22</f>
        <v>4.1691686079836927</v>
      </c>
      <c r="AP22">
        <f>((AO22+0.00000010773*(AN22^4-AM22^4))-AL22*44100)/(L22*51.4+0.00000043092*AM22^3)</f>
        <v>-7.566630554250346</v>
      </c>
      <c r="AQ22">
        <f>0.61365*EXP(17.502*J22/(240.97+J22))</f>
        <v>2.7348187769627952</v>
      </c>
      <c r="AR22">
        <f>AQ22*1000/AA22</f>
        <v>31.035532579429717</v>
      </c>
      <c r="AS22">
        <f>(AR22-U22)</f>
        <v>12.919140443809599</v>
      </c>
      <c r="AT22">
        <f>IF(D22,P22,(O22+P22)/2)</f>
        <v>23.308743476867676</v>
      </c>
      <c r="AU22">
        <f>0.61365*EXP(17.502*AT22/(240.97+AT22))</f>
        <v>2.8728465206466534</v>
      </c>
      <c r="AV22">
        <f>IF(AS22&lt;&gt;0,(1000-(AR22+U22)/2)/AS22*AL22,0)</f>
        <v>1.6077161012338581</v>
      </c>
      <c r="AW22">
        <f>U22*AA22/1000</f>
        <v>1.596397589005879</v>
      </c>
      <c r="AX22">
        <f>(AU22-AW22)</f>
        <v>1.2764489316407743</v>
      </c>
      <c r="AY22">
        <f>1/(1.6/F22+1.37/N22)</f>
        <v>1.0621725338989343</v>
      </c>
      <c r="AZ22">
        <f>G22*AA22*0.001</f>
        <v>33.972074285867834</v>
      </c>
      <c r="BA22">
        <f>G22/S22</f>
        <v>0.98133863949342359</v>
      </c>
      <c r="BB22">
        <f>(1-AL22*AA22/AQ22/F22)*100</f>
        <v>73.353447228944773</v>
      </c>
      <c r="BC22">
        <f>(S22-E22/(N22/1.35))</f>
        <v>393.0141589354314</v>
      </c>
      <c r="BD22">
        <f>E22*BB22/100/BC22</f>
        <v>-9.3367319876082788E-4</v>
      </c>
    </row>
    <row r="23" spans="1:56" x14ac:dyDescent="0.25">
      <c r="A23" s="1" t="s">
        <v>1</v>
      </c>
      <c r="B23" s="1" t="s">
        <v>1294</v>
      </c>
      <c r="K23" s="1">
        <v>2.72</v>
      </c>
    </row>
    <row r="24" spans="1:56" x14ac:dyDescent="0.25">
      <c r="A24" s="1" t="s">
        <v>1</v>
      </c>
      <c r="B24" s="1" t="s">
        <v>1293</v>
      </c>
      <c r="K24" s="1">
        <v>2.72</v>
      </c>
    </row>
    <row r="25" spans="1:56" x14ac:dyDescent="0.25">
      <c r="A25" s="1">
        <v>3</v>
      </c>
      <c r="B25" s="1" t="s">
        <v>1292</v>
      </c>
      <c r="C25" s="1">
        <v>753.49999981001019</v>
      </c>
      <c r="D25" s="1">
        <v>0</v>
      </c>
      <c r="E25">
        <f>(R25-S25*(1000-T25)/(1000-U25))*AK25</f>
        <v>-0.21909854822474073</v>
      </c>
      <c r="F25">
        <f>IF(AV25&lt;&gt;0,1/(1/AV25-1/N25),0)</f>
        <v>2.5518080721237903</v>
      </c>
      <c r="G25">
        <f>((AY25-AL25/2)*S25-E25)/(AY25+AL25/2)</f>
        <v>385.15034416178065</v>
      </c>
      <c r="H25">
        <f>AL25*1000</f>
        <v>21.193207702991298</v>
      </c>
      <c r="I25">
        <f>(AQ25-AW25)</f>
        <v>1.1394966793897219</v>
      </c>
      <c r="J25">
        <f>(P25+AP25*D25)</f>
        <v>22.454845428466797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24.146797180175781</v>
      </c>
      <c r="P25" s="1">
        <v>22.454845428466797</v>
      </c>
      <c r="Q25" s="1">
        <v>24.336326599121094</v>
      </c>
      <c r="R25" s="1">
        <v>400.08090209960938</v>
      </c>
      <c r="S25" s="1">
        <v>392.74966430664063</v>
      </c>
      <c r="T25" s="1">
        <v>-0.79792028665542603</v>
      </c>
      <c r="U25" s="1">
        <v>18.027542114257813</v>
      </c>
      <c r="V25" s="1">
        <v>-2.3269889354705811</v>
      </c>
      <c r="W25" s="1">
        <v>52.57403564453125</v>
      </c>
      <c r="X25" s="1">
        <v>300.690185546875</v>
      </c>
      <c r="Y25" s="1">
        <v>49.911048889160156</v>
      </c>
      <c r="Z25" s="1">
        <v>7.2997555732727051</v>
      </c>
      <c r="AA25" s="1">
        <v>88.116142272949219</v>
      </c>
      <c r="AB25" s="1">
        <v>13.34703540802002</v>
      </c>
      <c r="AC25" s="1">
        <v>-4.4308815002441406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1.1054786233340992</v>
      </c>
      <c r="AL25">
        <f>(U25-T25)/(1000-U25)*AK25</f>
        <v>2.1193207702991299E-2</v>
      </c>
      <c r="AM25">
        <f>(P25+273.15)</f>
        <v>295.60484542846677</v>
      </c>
      <c r="AN25">
        <f>(O25+273.15)</f>
        <v>297.29679718017576</v>
      </c>
      <c r="AO25">
        <f>(Y25*AG25+Z25*AH25)*AI25</f>
        <v>7.9857676437698046</v>
      </c>
      <c r="AP25">
        <f>((AO25+0.00000010773*(AN25^4-AM25^4))-AL25*44100)/(L25*51.4+0.00000043092*AM25^3)</f>
        <v>-7.4927384517186644</v>
      </c>
      <c r="AQ25">
        <f>0.61365*EXP(17.502*J25/(240.97+J25))</f>
        <v>2.728014145161247</v>
      </c>
      <c r="AR25">
        <f>AQ25*1000/AA25</f>
        <v>30.959300700102489</v>
      </c>
      <c r="AS25">
        <f>(AR25-U25)</f>
        <v>12.931758585844676</v>
      </c>
      <c r="AT25">
        <f>IF(D25,P25,(O25+P25)/2)</f>
        <v>23.300821304321289</v>
      </c>
      <c r="AU25">
        <f>0.61365*EXP(17.502*AT25/(240.97+AT25))</f>
        <v>2.8714725038107241</v>
      </c>
      <c r="AV25">
        <f>IF(AS25&lt;&gt;0,(1000-(AR25+U25)/2)/AS25*AL25,0)</f>
        <v>1.598708590058453</v>
      </c>
      <c r="AW25">
        <f>U25*AA25/1000</f>
        <v>1.5885174657715251</v>
      </c>
      <c r="AX25">
        <f>(AU25-AW25)</f>
        <v>1.282955038039199</v>
      </c>
      <c r="AY25">
        <f>1/(1.6/F25+1.37/N25)</f>
        <v>1.0558838849574719</v>
      </c>
      <c r="AZ25">
        <f>G25*AA25*0.001</f>
        <v>33.93796252263482</v>
      </c>
      <c r="BA25">
        <f>G25/S25</f>
        <v>0.98065098245653293</v>
      </c>
      <c r="BB25">
        <f>(1-AL25*AA25/AQ25/F25)*100</f>
        <v>73.173899632619268</v>
      </c>
      <c r="BC25">
        <f>(S25-E25/(N25/1.35))</f>
        <v>392.81876687456725</v>
      </c>
      <c r="BD25">
        <f>E25*BB25/100/BC25</f>
        <v>-4.0813465469100453E-4</v>
      </c>
    </row>
    <row r="26" spans="1:56" x14ac:dyDescent="0.25">
      <c r="A26" s="1" t="s">
        <v>1</v>
      </c>
      <c r="B26" s="1" t="s">
        <v>1291</v>
      </c>
      <c r="K26" s="1">
        <v>2.72</v>
      </c>
    </row>
    <row r="27" spans="1:56" x14ac:dyDescent="0.25">
      <c r="A27" s="1" t="s">
        <v>1</v>
      </c>
      <c r="B27" s="1" t="s">
        <v>1290</v>
      </c>
      <c r="K27" s="1">
        <v>2.72</v>
      </c>
    </row>
    <row r="28" spans="1:56" x14ac:dyDescent="0.25">
      <c r="A28" s="1">
        <v>4</v>
      </c>
      <c r="B28" s="1" t="s">
        <v>1289</v>
      </c>
      <c r="C28" s="1">
        <v>959.49999981001019</v>
      </c>
      <c r="D28" s="1">
        <v>0</v>
      </c>
      <c r="E28">
        <f>(R28-S28*(1000-T28)/(1000-U28))*AK28</f>
        <v>-1.398859445517398E-2</v>
      </c>
      <c r="F28">
        <f>IF(AV28&lt;&gt;0,1/(1/AV28-1/N28),0)</f>
        <v>2.547263007200216</v>
      </c>
      <c r="G28">
        <f>((AY28-AL28/2)*S28-E28)/(AY28+AL28/2)</f>
        <v>384.86763264489304</v>
      </c>
      <c r="H28">
        <f>AL28*1000</f>
        <v>21.202327103045484</v>
      </c>
      <c r="I28">
        <f>(AQ28-AW28)</f>
        <v>1.1412068913870572</v>
      </c>
      <c r="J28">
        <f>(P28+AP28*D28)</f>
        <v>22.471389770507813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24.167350769042969</v>
      </c>
      <c r="P28" s="1">
        <v>22.471389770507813</v>
      </c>
      <c r="Q28" s="1">
        <v>24.364751815795898</v>
      </c>
      <c r="R28" s="1">
        <v>400.18948364257813</v>
      </c>
      <c r="S28" s="1">
        <v>392.67013549804688</v>
      </c>
      <c r="T28" s="1">
        <v>-0.79574400186538696</v>
      </c>
      <c r="U28" s="1">
        <v>18.039730072021484</v>
      </c>
      <c r="V28" s="1">
        <v>-2.3177237510681152</v>
      </c>
      <c r="W28" s="1">
        <v>52.543422698974609</v>
      </c>
      <c r="X28" s="1">
        <v>300.65594482421875</v>
      </c>
      <c r="Y28" s="1">
        <v>98.841697692871094</v>
      </c>
      <c r="Z28" s="1">
        <v>7.2600646018981934</v>
      </c>
      <c r="AA28" s="1">
        <v>88.113929748535156</v>
      </c>
      <c r="AB28" s="1">
        <v>13.632430076599121</v>
      </c>
      <c r="AC28" s="1">
        <v>-4.4287199974060059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1.1053527383243333</v>
      </c>
      <c r="AL28">
        <f>(U28-T28)/(1000-U28)*AK28</f>
        <v>2.1202327103045485E-2</v>
      </c>
      <c r="AM28">
        <f>(P28+273.15)</f>
        <v>295.62138977050779</v>
      </c>
      <c r="AN28">
        <f>(O28+273.15)</f>
        <v>297.31735076904295</v>
      </c>
      <c r="AO28">
        <f>(Y28*AG28+Z28*AH28)*AI28</f>
        <v>15.814671277373918</v>
      </c>
      <c r="AP28">
        <f>((AO28+0.00000010773*(AN28^4-AM28^4))-AL28*44100)/(L28*51.4+0.00000043092*AM28^3)</f>
        <v>-7.4309135531950901</v>
      </c>
      <c r="AQ28">
        <f>0.61365*EXP(17.502*J28/(240.97+J28))</f>
        <v>2.7307583996356954</v>
      </c>
      <c r="AR28">
        <f>AQ28*1000/AA28</f>
        <v>30.991222471054215</v>
      </c>
      <c r="AS28">
        <f>(AR28-U28)</f>
        <v>12.95149239903273</v>
      </c>
      <c r="AT28">
        <f>IF(D28,P28,(O28+P28)/2)</f>
        <v>23.319370269775391</v>
      </c>
      <c r="AU28">
        <f>0.61365*EXP(17.502*AT28/(240.97+AT28))</f>
        <v>2.874690528277271</v>
      </c>
      <c r="AV28">
        <f>IF(AS28&lt;&gt;0,(1000-(AR28+U28)/2)/AS28*AL28,0)</f>
        <v>1.5969234524350293</v>
      </c>
      <c r="AW28">
        <f>U28*AA28/1000</f>
        <v>1.5895515082486382</v>
      </c>
      <c r="AX28">
        <f>(AU28-AW28)</f>
        <v>1.2851390200286328</v>
      </c>
      <c r="AY28">
        <f>1/(1.6/F28+1.37/N28)</f>
        <v>1.0546380575545746</v>
      </c>
      <c r="AZ28">
        <f>G28*AA28*0.001</f>
        <v>33.912199545357147</v>
      </c>
      <c r="BA28">
        <f>G28/S28</f>
        <v>0.98012962497578926</v>
      </c>
      <c r="BB28">
        <f>(1-AL28*AA28/AQ28/F28)*100</f>
        <v>73.142162974685874</v>
      </c>
      <c r="BC28">
        <f>(S28-E28/(N28/1.35))</f>
        <v>392.67454742960172</v>
      </c>
      <c r="BD28">
        <f>E28*BB28/100/BC28</f>
        <v>-2.6056082884021219E-5</v>
      </c>
    </row>
    <row r="29" spans="1:56" x14ac:dyDescent="0.25">
      <c r="A29" s="1" t="s">
        <v>1</v>
      </c>
      <c r="B29" s="1" t="s">
        <v>1288</v>
      </c>
      <c r="K29" s="1">
        <v>2.72</v>
      </c>
    </row>
    <row r="30" spans="1:56" x14ac:dyDescent="0.25">
      <c r="A30" s="1" t="s">
        <v>1</v>
      </c>
      <c r="B30" s="1" t="s">
        <v>1287</v>
      </c>
      <c r="K30" s="1">
        <v>2.72</v>
      </c>
    </row>
    <row r="31" spans="1:56" x14ac:dyDescent="0.25">
      <c r="A31" s="1">
        <v>5</v>
      </c>
      <c r="B31" s="1" t="s">
        <v>1286</v>
      </c>
      <c r="C31" s="1">
        <v>1165.4999998100102</v>
      </c>
      <c r="D31" s="1">
        <v>0</v>
      </c>
      <c r="E31">
        <f>(R31-S31*(1000-T31)/(1000-U31))*AK31</f>
        <v>-0.10058256968715626</v>
      </c>
      <c r="F31">
        <f>IF(AV31&lt;&gt;0,1/(1/AV31-1/N31),0)</f>
        <v>2.5554846922622216</v>
      </c>
      <c r="G31">
        <f>((AY31-AL31/2)*S31-E31)/(AY31+AL31/2)</f>
        <v>384.89454370445122</v>
      </c>
      <c r="H31">
        <f>AL31*1000</f>
        <v>21.259386598808963</v>
      </c>
      <c r="I31">
        <f>(AQ31-AW31)</f>
        <v>1.1417629305219734</v>
      </c>
      <c r="J31">
        <f>(P31+AP31*D31)</f>
        <v>22.502607345581055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24.195274353027344</v>
      </c>
      <c r="P31" s="1">
        <v>22.502607345581055</v>
      </c>
      <c r="Q31" s="1">
        <v>24.394920349121094</v>
      </c>
      <c r="R31" s="1">
        <v>400.08041381835938</v>
      </c>
      <c r="S31" s="1">
        <v>392.61923217773438</v>
      </c>
      <c r="T31" s="1">
        <v>-0.79289102554321289</v>
      </c>
      <c r="U31" s="1">
        <v>18.094455718994141</v>
      </c>
      <c r="V31" s="1">
        <v>-2.3052694797515869</v>
      </c>
      <c r="W31" s="1">
        <v>52.608234405517578</v>
      </c>
      <c r="X31" s="1">
        <v>300.620361328125</v>
      </c>
      <c r="Y31" s="1">
        <v>149.55648803710938</v>
      </c>
      <c r="Z31" s="1">
        <v>7.3092775344848633</v>
      </c>
      <c r="AA31" s="1">
        <v>88.103240966796875</v>
      </c>
      <c r="AB31" s="1">
        <v>13.632295608520508</v>
      </c>
      <c r="AC31" s="1">
        <v>-4.4253101348876953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1.1052219166475181</v>
      </c>
      <c r="AL31">
        <f>(U31-T31)/(1000-U31)*AK31</f>
        <v>2.1259386598808962E-2</v>
      </c>
      <c r="AM31">
        <f>(P31+273.15)</f>
        <v>295.65260734558103</v>
      </c>
      <c r="AN31">
        <f>(O31+273.15)</f>
        <v>297.34527435302732</v>
      </c>
      <c r="AO31">
        <f>(Y31*AG31+Z31*AH31)*AI31</f>
        <v>23.929037551081819</v>
      </c>
      <c r="AP31">
        <f>((AO31+0.00000010773*(AN31^4-AM31^4))-AL31*44100)/(L31*51.4+0.00000043092*AM31^3)</f>
        <v>-7.3847447085706452</v>
      </c>
      <c r="AQ31">
        <f>0.61365*EXP(17.502*J31/(240.97+J31))</f>
        <v>2.73594312289555</v>
      </c>
      <c r="AR31">
        <f>AQ31*1000/AA31</f>
        <v>31.053830629529671</v>
      </c>
      <c r="AS31">
        <f>(AR31-U31)</f>
        <v>12.95937491053553</v>
      </c>
      <c r="AT31">
        <f>IF(D31,P31,(O31+P31)/2)</f>
        <v>23.348940849304199</v>
      </c>
      <c r="AU31">
        <f>0.61365*EXP(17.502*AT31/(240.97+AT31))</f>
        <v>2.8798271943352507</v>
      </c>
      <c r="AV31">
        <f>IF(AS31&lt;&gt;0,(1000-(AR31+U31)/2)/AS31*AL31,0)</f>
        <v>1.6001508970833467</v>
      </c>
      <c r="AW31">
        <f>U31*AA31/1000</f>
        <v>1.5941801923735766</v>
      </c>
      <c r="AX31">
        <f>(AU31-AW31)</f>
        <v>1.2856470019616741</v>
      </c>
      <c r="AY31">
        <f>1/(1.6/F31+1.37/N31)</f>
        <v>1.0568905700520186</v>
      </c>
      <c r="AZ31">
        <f>G31*AA31*0.001</f>
        <v>33.9104567307986</v>
      </c>
      <c r="BA31">
        <f>G31/S31</f>
        <v>0.9803252417604793</v>
      </c>
      <c r="BB31">
        <f>(1-AL31*AA31/AQ31/F31)*100</f>
        <v>73.210644479453094</v>
      </c>
      <c r="BC31">
        <f>(S31-E31/(N31/1.35))</f>
        <v>392.65095540872039</v>
      </c>
      <c r="BD31">
        <f>E31*BB31/100/BC31</f>
        <v>-1.8753843964370681E-4</v>
      </c>
    </row>
    <row r="32" spans="1:56" x14ac:dyDescent="0.25">
      <c r="A32" s="1" t="s">
        <v>1</v>
      </c>
      <c r="B32" s="1" t="s">
        <v>1285</v>
      </c>
      <c r="K32" s="1">
        <v>2.72</v>
      </c>
    </row>
    <row r="33" spans="1:56" x14ac:dyDescent="0.25">
      <c r="A33" s="1" t="s">
        <v>1</v>
      </c>
      <c r="B33" s="1" t="s">
        <v>1284</v>
      </c>
      <c r="K33" s="1">
        <v>2.72</v>
      </c>
    </row>
    <row r="34" spans="1:56" x14ac:dyDescent="0.25">
      <c r="A34" s="1">
        <v>6</v>
      </c>
      <c r="B34" s="1" t="s">
        <v>1283</v>
      </c>
      <c r="C34" s="1">
        <v>1371.9999997988343</v>
      </c>
      <c r="D34" s="1">
        <v>0</v>
      </c>
      <c r="E34">
        <f>(R34-S34*(1000-T34)/(1000-U34))*AK34</f>
        <v>0.21677643843633199</v>
      </c>
      <c r="F34">
        <f>IF(AV34&lt;&gt;0,1/(1/AV34-1/N34),0)</f>
        <v>2.6175694810135384</v>
      </c>
      <c r="G34">
        <f>((AY34-AL34/2)*S34-E34)/(AY34+AL34/2)</f>
        <v>384.36199715023287</v>
      </c>
      <c r="H34">
        <f>AL34*1000</f>
        <v>21.486881161542875</v>
      </c>
      <c r="I34">
        <f>(AQ34-AW34)</f>
        <v>1.1365340707292664</v>
      </c>
      <c r="J34">
        <f>(P34+AP34*D34)</f>
        <v>22.577062606811523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24.231512069702148</v>
      </c>
      <c r="P34" s="1">
        <v>22.577062606811523</v>
      </c>
      <c r="Q34" s="1">
        <v>24.428230285644531</v>
      </c>
      <c r="R34" s="1">
        <v>400.15951538085938</v>
      </c>
      <c r="S34" s="1">
        <v>392.335205078125</v>
      </c>
      <c r="T34" s="1">
        <v>-0.79094243049621582</v>
      </c>
      <c r="U34" s="1">
        <v>18.296276092529297</v>
      </c>
      <c r="V34" s="1">
        <v>-2.294395923614502</v>
      </c>
      <c r="W34" s="1">
        <v>53.074531555175781</v>
      </c>
      <c r="X34" s="1">
        <v>300.59384155273438</v>
      </c>
      <c r="Y34" s="1">
        <v>301.14492797851563</v>
      </c>
      <c r="Z34" s="1">
        <v>6.912869930267334</v>
      </c>
      <c r="AA34" s="1">
        <v>88.094955444335938</v>
      </c>
      <c r="AB34" s="1">
        <v>13.623259544372559</v>
      </c>
      <c r="AC34" s="1">
        <v>-4.4466257095336914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1.1051244174732879</v>
      </c>
      <c r="AL34">
        <f>(U34-T34)/(1000-U34)*AK34</f>
        <v>2.1486881161542876E-2</v>
      </c>
      <c r="AM34">
        <f>(P34+273.15)</f>
        <v>295.7270626068115</v>
      </c>
      <c r="AN34">
        <f>(O34+273.15)</f>
        <v>297.38151206970213</v>
      </c>
      <c r="AO34">
        <f>(Y34*AG34+Z34*AH34)*AI34</f>
        <v>48.183187399584313</v>
      </c>
      <c r="AP34">
        <f>((AO34+0.00000010773*(AN34^4-AM34^4))-AL34*44100)/(L34*51.4+0.00000043092*AM34^3)</f>
        <v>-7.2703001923083281</v>
      </c>
      <c r="AQ34">
        <f>0.61365*EXP(17.502*J34/(240.97+J34))</f>
        <v>2.7483436978979037</v>
      </c>
      <c r="AR34">
        <f>AQ34*1000/AA34</f>
        <v>31.197515045393086</v>
      </c>
      <c r="AS34">
        <f>(AR34-U34)</f>
        <v>12.901238952863789</v>
      </c>
      <c r="AT34">
        <f>IF(D34,P34,(O34+P34)/2)</f>
        <v>23.404287338256836</v>
      </c>
      <c r="AU34">
        <f>0.61365*EXP(17.502*AT34/(240.97+AT34))</f>
        <v>2.8894629374535485</v>
      </c>
      <c r="AV34">
        <f>IF(AS34&lt;&gt;0,(1000-(AR34+U34)/2)/AS34*AL34,0)</f>
        <v>1.6242740432835652</v>
      </c>
      <c r="AW34">
        <f>U34*AA34/1000</f>
        <v>1.6118096271686373</v>
      </c>
      <c r="AX34">
        <f>(AU34-AW34)</f>
        <v>1.2776533102849112</v>
      </c>
      <c r="AY34">
        <f>1/(1.6/F34+1.37/N34)</f>
        <v>1.0737430601651639</v>
      </c>
      <c r="AZ34">
        <f>G34*AA34*0.001</f>
        <v>33.860353013445739</v>
      </c>
      <c r="BA34">
        <f>G34/S34</f>
        <v>0.97967756187899468</v>
      </c>
      <c r="BB34">
        <f>(1-AL34*AA34/AQ34/F34)*100</f>
        <v>73.687921232416429</v>
      </c>
      <c r="BC34">
        <f>(S34-E34/(N34/1.35))</f>
        <v>392.26683489181704</v>
      </c>
      <c r="BD34">
        <f>E34*BB34/100/BC34</f>
        <v>4.0721783489408689E-4</v>
      </c>
    </row>
    <row r="35" spans="1:56" x14ac:dyDescent="0.25">
      <c r="A35" s="1" t="s">
        <v>1</v>
      </c>
      <c r="B35" s="1" t="s">
        <v>1282</v>
      </c>
      <c r="K35" s="1">
        <v>2.72</v>
      </c>
    </row>
    <row r="36" spans="1:56" x14ac:dyDescent="0.25">
      <c r="A36" s="1" t="s">
        <v>1</v>
      </c>
      <c r="B36" s="1" t="s">
        <v>1281</v>
      </c>
      <c r="K36" s="1">
        <v>2.72</v>
      </c>
    </row>
    <row r="37" spans="1:56" x14ac:dyDescent="0.25">
      <c r="A37" s="1">
        <v>7</v>
      </c>
      <c r="B37" s="1" t="s">
        <v>1280</v>
      </c>
      <c r="C37" s="1">
        <v>1577.9999997988343</v>
      </c>
      <c r="D37" s="1">
        <v>0</v>
      </c>
      <c r="E37">
        <f>(R37-S37*(1000-T37)/(1000-U37))*AK37</f>
        <v>0.19415479515926898</v>
      </c>
      <c r="F37">
        <f>IF(AV37&lt;&gt;0,1/(1/AV37-1/N37),0)</f>
        <v>2.7312347050334469</v>
      </c>
      <c r="G37">
        <f>((AY37-AL37/2)*S37-E37)/(AY37+AL37/2)</f>
        <v>384.2353136896204</v>
      </c>
      <c r="H37">
        <f>AL37*1000</f>
        <v>21.927009798724942</v>
      </c>
      <c r="I37">
        <f>(AQ37-AW37)</f>
        <v>1.1293878660899648</v>
      </c>
      <c r="J37">
        <f>(P37+AP37*D37)</f>
        <v>22.73527717590332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24.291213989257813</v>
      </c>
      <c r="P37" s="1">
        <v>22.73527717590332</v>
      </c>
      <c r="Q37" s="1">
        <v>24.473861694335938</v>
      </c>
      <c r="R37" s="1">
        <v>400.07623291015625</v>
      </c>
      <c r="S37" s="1">
        <v>392.1217041015625</v>
      </c>
      <c r="T37" s="1">
        <v>-0.78769022226333618</v>
      </c>
      <c r="U37" s="1">
        <v>18.679647445678711</v>
      </c>
      <c r="V37" s="1">
        <v>-2.2766420841217041</v>
      </c>
      <c r="W37" s="1">
        <v>53.989334106445313</v>
      </c>
      <c r="X37" s="1">
        <v>300.64401245117188</v>
      </c>
      <c r="Y37" s="1">
        <v>500.612548828125</v>
      </c>
      <c r="Z37" s="1">
        <v>7.1986513137817383</v>
      </c>
      <c r="AA37" s="1">
        <v>88.088920593261719</v>
      </c>
      <c r="AB37" s="1">
        <v>13.617740631103516</v>
      </c>
      <c r="AC37" s="1">
        <v>-4.4956526756286621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1.1053088693057787</v>
      </c>
      <c r="AL37">
        <f>(U37-T37)/(1000-U37)*AK37</f>
        <v>2.1927009798724941E-2</v>
      </c>
      <c r="AM37">
        <f>(P37+273.15)</f>
        <v>295.8852771759033</v>
      </c>
      <c r="AN37">
        <f>(O37+273.15)</f>
        <v>297.44121398925779</v>
      </c>
      <c r="AO37">
        <f>(Y37*AG37+Z37*AH37)*AI37</f>
        <v>80.098006022170011</v>
      </c>
      <c r="AP37">
        <f>((AO37+0.00000010773*(AN37^4-AM37^4))-AL37*44100)/(L37*51.4+0.00000043092*AM37^3)</f>
        <v>-7.1749992688084427</v>
      </c>
      <c r="AQ37">
        <f>0.61365*EXP(17.502*J37/(240.97+J37))</f>
        <v>2.7748578466424809</v>
      </c>
      <c r="AR37">
        <f>AQ37*1000/AA37</f>
        <v>31.500645347387096</v>
      </c>
      <c r="AS37">
        <f>(AR37-U37)</f>
        <v>12.820997901708385</v>
      </c>
      <c r="AT37">
        <f>IF(D37,P37,(O37+P37)/2)</f>
        <v>23.513245582580566</v>
      </c>
      <c r="AU37">
        <f>0.61365*EXP(17.502*AT37/(240.97+AT37))</f>
        <v>2.9085148404628702</v>
      </c>
      <c r="AV37">
        <f>IF(AS37&lt;&gt;0,(1000-(AR37+U37)/2)/AS37*AL37,0)</f>
        <v>1.6673318314784433</v>
      </c>
      <c r="AW37">
        <f>U37*AA37/1000</f>
        <v>1.6454699805525161</v>
      </c>
      <c r="AX37">
        <f>(AU37-AW37)</f>
        <v>1.2630448599103541</v>
      </c>
      <c r="AY37">
        <f>1/(1.6/F37+1.37/N37)</f>
        <v>1.1038952307235994</v>
      </c>
      <c r="AZ37">
        <f>G37*AA37*0.001</f>
        <v>33.846874036731975</v>
      </c>
      <c r="BA37">
        <f>G37/S37</f>
        <v>0.97988790130857062</v>
      </c>
      <c r="BB37">
        <f>(1-AL37*AA37/AQ37/F37)*100</f>
        <v>74.514043516161237</v>
      </c>
      <c r="BC37">
        <f>(S37-E37/(N37/1.35))</f>
        <v>392.0604686665061</v>
      </c>
      <c r="BD37">
        <f>E37*BB37/100/BC37</f>
        <v>3.6900580424687645E-4</v>
      </c>
    </row>
    <row r="38" spans="1:56" x14ac:dyDescent="0.25">
      <c r="A38" s="1" t="s">
        <v>1</v>
      </c>
      <c r="B38" s="1" t="s">
        <v>1279</v>
      </c>
      <c r="K38" s="1">
        <v>2.72</v>
      </c>
    </row>
    <row r="39" spans="1:56" x14ac:dyDescent="0.25">
      <c r="A39" s="1" t="s">
        <v>1</v>
      </c>
      <c r="B39" s="1" t="s">
        <v>1278</v>
      </c>
      <c r="K39" s="1">
        <v>2.72</v>
      </c>
    </row>
    <row r="40" spans="1:56" x14ac:dyDescent="0.25">
      <c r="A40" s="1">
        <v>8</v>
      </c>
      <c r="B40" s="1" t="s">
        <v>1277</v>
      </c>
      <c r="C40" s="1">
        <v>1783.9999997988343</v>
      </c>
      <c r="D40" s="1">
        <v>0</v>
      </c>
      <c r="E40">
        <f>(R40-S40*(1000-T40)/(1000-U40))*AK40</f>
        <v>6.5498881108765908E-2</v>
      </c>
      <c r="F40">
        <f>IF(AV40&lt;&gt;0,1/(1/AV40-1/N40),0)</f>
        <v>2.9146382331995979</v>
      </c>
      <c r="G40">
        <f>((AY40-AL40/2)*S40-E40)/(AY40+AL40/2)</f>
        <v>384.30833491887057</v>
      </c>
      <c r="H40">
        <f>AL40*1000</f>
        <v>22.475997308845063</v>
      </c>
      <c r="I40">
        <f>(AQ40-AW40)</f>
        <v>1.1127174003941742</v>
      </c>
      <c r="J40">
        <f>(P40+AP40*D40)</f>
        <v>22.886861801147461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24.364883422851563</v>
      </c>
      <c r="P40" s="1">
        <v>22.886861801147461</v>
      </c>
      <c r="Q40" s="1">
        <v>24.536579132080078</v>
      </c>
      <c r="R40" s="1">
        <v>399.97573852539063</v>
      </c>
      <c r="S40" s="1">
        <v>391.94619750976563</v>
      </c>
      <c r="T40" s="1">
        <v>-0.78524291515350342</v>
      </c>
      <c r="U40" s="1">
        <v>19.160270690917969</v>
      </c>
      <c r="V40" s="1">
        <v>-2.2594990730285645</v>
      </c>
      <c r="W40" s="1">
        <v>55.132770538330078</v>
      </c>
      <c r="X40" s="1">
        <v>300.63580322265625</v>
      </c>
      <c r="Y40" s="1">
        <v>749.6326904296875</v>
      </c>
      <c r="Z40" s="1">
        <v>7.3311977386474609</v>
      </c>
      <c r="AA40" s="1">
        <v>88.086082458496094</v>
      </c>
      <c r="AB40" s="1">
        <v>13.717929840087891</v>
      </c>
      <c r="AC40" s="1">
        <v>-4.5462808609008789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1.105278688318589</v>
      </c>
      <c r="AL40">
        <f>(U40-T40)/(1000-U40)*AK40</f>
        <v>2.2475997308845062E-2</v>
      </c>
      <c r="AM40">
        <f>(P40+273.15)</f>
        <v>296.03686180114744</v>
      </c>
      <c r="AN40">
        <f>(O40+273.15)</f>
        <v>297.51488342285154</v>
      </c>
      <c r="AO40">
        <f>(Y40*AG40+Z40*AH40)*AI40</f>
        <v>119.94122778785459</v>
      </c>
      <c r="AP40">
        <f>((AO40+0.00000010773*(AN40^4-AM40^4))-AL40*44100)/(L40*51.4+0.00000043092*AM40^3)</f>
        <v>-7.0520601696562464</v>
      </c>
      <c r="AQ40">
        <f>0.61365*EXP(17.502*J40/(240.97+J40))</f>
        <v>2.8004705844014803</v>
      </c>
      <c r="AR40">
        <f>AQ40*1000/AA40</f>
        <v>31.792429703307445</v>
      </c>
      <c r="AS40">
        <f>(AR40-U40)</f>
        <v>12.632159012389476</v>
      </c>
      <c r="AT40">
        <f>IF(D40,P40,(O40+P40)/2)</f>
        <v>23.625872611999512</v>
      </c>
      <c r="AU40">
        <f>0.61365*EXP(17.502*AT40/(240.97+AT40))</f>
        <v>2.9283236359330584</v>
      </c>
      <c r="AV40">
        <f>IF(AS40&lt;&gt;0,(1000-(AR40+U40)/2)/AS40*AL40,0)</f>
        <v>1.7339388230383237</v>
      </c>
      <c r="AW40">
        <f>U40*AA40/1000</f>
        <v>1.6877531840073061</v>
      </c>
      <c r="AX40">
        <f>(AU40-AW40)</f>
        <v>1.2405704519257523</v>
      </c>
      <c r="AY40">
        <f>1/(1.6/F40+1.37/N40)</f>
        <v>1.1507206587492498</v>
      </c>
      <c r="AZ40">
        <f>G40*AA40*0.001</f>
        <v>33.852215679150973</v>
      </c>
      <c r="BA40">
        <f>G40/S40</f>
        <v>0.98051298203829429</v>
      </c>
      <c r="BB40">
        <f>(1-AL40*AA40/AQ40/F40)*100</f>
        <v>75.74447974520659</v>
      </c>
      <c r="BC40">
        <f>(S40-E40/(N40/1.35))</f>
        <v>391.92553949574585</v>
      </c>
      <c r="BD40">
        <f>E40*BB40/100/BC40</f>
        <v>1.2658472524805861E-4</v>
      </c>
    </row>
    <row r="41" spans="1:56" x14ac:dyDescent="0.25">
      <c r="A41" s="1" t="s">
        <v>1</v>
      </c>
      <c r="B41" s="1" t="s">
        <v>1276</v>
      </c>
      <c r="K41" s="1">
        <v>2.72</v>
      </c>
    </row>
    <row r="42" spans="1:56" x14ac:dyDescent="0.25">
      <c r="A42" s="1" t="s">
        <v>1</v>
      </c>
      <c r="B42" s="1" t="s">
        <v>1275</v>
      </c>
      <c r="K42" s="1">
        <v>2.72</v>
      </c>
    </row>
    <row r="43" spans="1:56" x14ac:dyDescent="0.25">
      <c r="A43" s="1">
        <v>9</v>
      </c>
      <c r="B43" s="1" t="s">
        <v>1274</v>
      </c>
      <c r="C43" s="1">
        <v>1989.9999997988343</v>
      </c>
      <c r="D43" s="1">
        <v>0</v>
      </c>
      <c r="E43">
        <f>(R43-S43*(1000-T43)/(1000-U43))*AK43</f>
        <v>-6.8014818313368808E-2</v>
      </c>
      <c r="F43">
        <f>IF(AV43&lt;&gt;0,1/(1/AV43-1/N43),0)</f>
        <v>3.1399942859147112</v>
      </c>
      <c r="G43">
        <f>((AY43-AL43/2)*S43-E43)/(AY43+AL43/2)</f>
        <v>384.53128075998814</v>
      </c>
      <c r="H43">
        <f>AL43*1000</f>
        <v>23.119383142318895</v>
      </c>
      <c r="I43">
        <f>(AQ43-AW43)</f>
        <v>1.0951349469206459</v>
      </c>
      <c r="J43">
        <f>(P43+AP43*D43)</f>
        <v>23.073553085327148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24.452611923217773</v>
      </c>
      <c r="P43" s="1">
        <v>23.073553085327148</v>
      </c>
      <c r="Q43" s="1">
        <v>24.608413696289063</v>
      </c>
      <c r="R43" s="1">
        <v>400.05801391601563</v>
      </c>
      <c r="S43" s="1">
        <v>391.92117309570313</v>
      </c>
      <c r="T43" s="1">
        <v>-0.78384840488433838</v>
      </c>
      <c r="U43" s="1">
        <v>19.722040176391602</v>
      </c>
      <c r="V43" s="1">
        <v>-2.2435739040374756</v>
      </c>
      <c r="W43" s="1">
        <v>56.449504852294922</v>
      </c>
      <c r="X43" s="1">
        <v>300.61856079101563</v>
      </c>
      <c r="Y43" s="1">
        <v>999.96466064453125</v>
      </c>
      <c r="Z43" s="1">
        <v>7.1418991088867188</v>
      </c>
      <c r="AA43" s="1">
        <v>88.082382202148438</v>
      </c>
      <c r="AB43" s="1">
        <v>13.795114517211914</v>
      </c>
      <c r="AC43" s="1">
        <v>-4.6023049354553223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1.1052152970257925</v>
      </c>
      <c r="AL43">
        <f>(U43-T43)/(1000-U43)*AK43</f>
        <v>2.3119383142318897E-2</v>
      </c>
      <c r="AM43">
        <f>(P43+273.15)</f>
        <v>296.22355308532713</v>
      </c>
      <c r="AN43">
        <f>(O43+273.15)</f>
        <v>297.60261192321775</v>
      </c>
      <c r="AO43">
        <f>(Y43*AG43+Z43*AH43)*AI43</f>
        <v>159.9943421269727</v>
      </c>
      <c r="AP43">
        <f>((AO43+0.00000010773*(AN43^4-AM43^4))-AL43*44100)/(L43*51.4+0.00000043092*AM43^3)</f>
        <v>-6.96348447871459</v>
      </c>
      <c r="AQ43">
        <f>0.61365*EXP(17.502*J43/(240.97+J43))</f>
        <v>2.832299227543698</v>
      </c>
      <c r="AR43">
        <f>AQ43*1000/AA43</f>
        <v>32.155116116678037</v>
      </c>
      <c r="AS43">
        <f>(AR43-U43)</f>
        <v>12.433075940286436</v>
      </c>
      <c r="AT43">
        <f>IF(D43,P43,(O43+P43)/2)</f>
        <v>23.763082504272461</v>
      </c>
      <c r="AU43">
        <f>0.61365*EXP(17.502*AT43/(240.97+AT43))</f>
        <v>2.9526153975239362</v>
      </c>
      <c r="AV43">
        <f>IF(AS43&lt;&gt;0,(1000-(AR43+U43)/2)/AS43*AL43,0)</f>
        <v>1.8112733585912097</v>
      </c>
      <c r="AW43">
        <f>U43*AA43/1000</f>
        <v>1.7371642806230521</v>
      </c>
      <c r="AX43">
        <f>(AU43-AW43)</f>
        <v>1.2154511169008841</v>
      </c>
      <c r="AY43">
        <f>1/(1.6/F43+1.37/N43)</f>
        <v>1.205367502430144</v>
      </c>
      <c r="AZ43">
        <f>G43*AA43*0.001</f>
        <v>33.870431240582924</v>
      </c>
      <c r="BA43">
        <f>G43/S43</f>
        <v>0.98114444219141372</v>
      </c>
      <c r="BB43">
        <f>(1-AL43*AA43/AQ43/F43)*100</f>
        <v>77.102013112351017</v>
      </c>
      <c r="BC43">
        <f>(S43-E43/(N43/1.35))</f>
        <v>391.94262462352287</v>
      </c>
      <c r="BD43">
        <f>E43*BB43/100/BC43</f>
        <v>-1.3379711937349731E-4</v>
      </c>
    </row>
    <row r="44" spans="1:56" x14ac:dyDescent="0.25">
      <c r="A44" s="1" t="s">
        <v>1</v>
      </c>
      <c r="B44" s="1" t="s">
        <v>1273</v>
      </c>
      <c r="K44" s="1">
        <v>2.72</v>
      </c>
    </row>
    <row r="45" spans="1:56" x14ac:dyDescent="0.25">
      <c r="A45" s="1" t="s">
        <v>1</v>
      </c>
      <c r="B45" s="1" t="s">
        <v>1272</v>
      </c>
      <c r="K45" s="1">
        <v>2.72</v>
      </c>
    </row>
    <row r="46" spans="1:56" x14ac:dyDescent="0.25">
      <c r="A46" s="1">
        <v>10</v>
      </c>
      <c r="B46" s="1" t="s">
        <v>1271</v>
      </c>
      <c r="C46" s="1">
        <v>2195.9999997988343</v>
      </c>
      <c r="D46" s="1">
        <v>0</v>
      </c>
      <c r="E46">
        <f>(R46-S46*(1000-T46)/(1000-U46))*AK46</f>
        <v>-0.26888078019766887</v>
      </c>
      <c r="F46">
        <f>IF(AV46&lt;&gt;0,1/(1/AV46-1/N46),0)</f>
        <v>3.4112425628373035</v>
      </c>
      <c r="G46">
        <f>((AY46-AL46/2)*S46-E46)/(AY46+AL46/2)</f>
        <v>384.738325143189</v>
      </c>
      <c r="H46">
        <f>AL46*1000</f>
        <v>23.832897260414732</v>
      </c>
      <c r="I46">
        <f>(AQ46-AW46)</f>
        <v>1.0765428973608386</v>
      </c>
      <c r="J46">
        <f>(P46+AP46*D46)</f>
        <v>23.281932830810547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24.552129745483398</v>
      </c>
      <c r="P46" s="1">
        <v>23.281932830810547</v>
      </c>
      <c r="Q46" s="1">
        <v>24.689996719360352</v>
      </c>
      <c r="R46" s="1">
        <v>400.033203125</v>
      </c>
      <c r="S46" s="1">
        <v>391.82846069335938</v>
      </c>
      <c r="T46" s="1">
        <v>-0.78040951490402222</v>
      </c>
      <c r="U46" s="1">
        <v>20.341438293457031</v>
      </c>
      <c r="V46" s="1">
        <v>-2.2203853130340576</v>
      </c>
      <c r="W46" s="1">
        <v>57.874523162841797</v>
      </c>
      <c r="X46" s="1">
        <v>300.6689453125</v>
      </c>
      <c r="Y46" s="1">
        <v>1250.0853271484375</v>
      </c>
      <c r="Z46" s="1">
        <v>7.2888679504394531</v>
      </c>
      <c r="AA46" s="1">
        <v>88.079116821289063</v>
      </c>
      <c r="AB46" s="1">
        <v>14.047195434570313</v>
      </c>
      <c r="AC46" s="1">
        <v>-4.6619882583618164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1.105400534237132</v>
      </c>
      <c r="AL46">
        <f>(U46-T46)/(1000-U46)*AK46</f>
        <v>2.3832897260414734E-2</v>
      </c>
      <c r="AM46">
        <f>(P46+273.15)</f>
        <v>296.43193283081052</v>
      </c>
      <c r="AN46">
        <f>(O46+273.15)</f>
        <v>297.70212974548338</v>
      </c>
      <c r="AO46">
        <f>(Y46*AG46+Z46*AH46)*AI46</f>
        <v>200.01364787309649</v>
      </c>
      <c r="AP46">
        <f>((AO46+0.00000010773*(AN46^4-AM46^4))-AL46*44100)/(L46*51.4+0.00000043092*AM46^3)</f>
        <v>-6.901515782613119</v>
      </c>
      <c r="AQ46">
        <f>0.61365*EXP(17.502*J46/(240.97+J46))</f>
        <v>2.8681988171232833</v>
      </c>
      <c r="AR46">
        <f>AQ46*1000/AA46</f>
        <v>32.563891653714094</v>
      </c>
      <c r="AS46">
        <f>(AR46-U46)</f>
        <v>12.222453360257063</v>
      </c>
      <c r="AT46">
        <f>IF(D46,P46,(O46+P46)/2)</f>
        <v>23.917031288146973</v>
      </c>
      <c r="AU46">
        <f>0.61365*EXP(17.502*AT46/(240.97+AT46))</f>
        <v>2.9800802314199739</v>
      </c>
      <c r="AV46">
        <f>IF(AS46&lt;&gt;0,(1000-(AR46+U46)/2)/AS46*AL46,0)</f>
        <v>1.8983466682131895</v>
      </c>
      <c r="AW46">
        <f>U46*AA46/1000</f>
        <v>1.7916559197624446</v>
      </c>
      <c r="AX46">
        <f>(AU46-AW46)</f>
        <v>1.1884243116575293</v>
      </c>
      <c r="AY46">
        <f>1/(1.6/F46+1.37/N46)</f>
        <v>1.267258907473638</v>
      </c>
      <c r="AZ46">
        <f>G46*AA46*0.001</f>
        <v>33.887411885914034</v>
      </c>
      <c r="BA46">
        <f>G46/S46</f>
        <v>0.98190500113844703</v>
      </c>
      <c r="BB46">
        <f>(1-AL46*AA46/AQ46/F46)*100</f>
        <v>78.545028701066983</v>
      </c>
      <c r="BC46">
        <f>(S46-E46/(N46/1.35))</f>
        <v>391.91326432409227</v>
      </c>
      <c r="BD46">
        <f>E46*BB46/100/BC46</f>
        <v>-5.3887557580410553E-4</v>
      </c>
    </row>
    <row r="47" spans="1:56" x14ac:dyDescent="0.25">
      <c r="A47" s="1" t="s">
        <v>1</v>
      </c>
      <c r="B47" s="1" t="s">
        <v>1270</v>
      </c>
      <c r="K47" s="1">
        <v>2.72</v>
      </c>
    </row>
    <row r="48" spans="1:56" x14ac:dyDescent="0.25">
      <c r="A48" s="1" t="s">
        <v>1</v>
      </c>
      <c r="B48" s="1" t="s">
        <v>1269</v>
      </c>
      <c r="K48" s="1">
        <v>2.72</v>
      </c>
    </row>
    <row r="49" spans="1:56" x14ac:dyDescent="0.25">
      <c r="A49" s="1">
        <v>11</v>
      </c>
      <c r="B49" s="1" t="s">
        <v>1268</v>
      </c>
      <c r="C49" s="1">
        <v>2402.4999997876585</v>
      </c>
      <c r="D49" s="1">
        <v>0</v>
      </c>
      <c r="E49">
        <f>(R49-S49*(1000-T49)/(1000-U49))*AK49</f>
        <v>-0.44209872691598112</v>
      </c>
      <c r="F49">
        <f>IF(AV49&lt;&gt;0,1/(1/AV49-1/N49),0)</f>
        <v>3.8730128878375378</v>
      </c>
      <c r="G49">
        <f>((AY49-AL49/2)*S49-E49)/(AY49+AL49/2)</f>
        <v>384.91853736195776</v>
      </c>
      <c r="H49">
        <f>AL49*1000</f>
        <v>24.794857348986113</v>
      </c>
      <c r="I49">
        <f>(AQ49-AW49)</f>
        <v>1.0450057497056575</v>
      </c>
      <c r="J49">
        <f>(P49+AP49*D49)</f>
        <v>23.523258209228516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24.662473678588867</v>
      </c>
      <c r="P49" s="1">
        <v>23.523258209228516</v>
      </c>
      <c r="Q49" s="1">
        <v>24.779426574707031</v>
      </c>
      <c r="R49" s="1">
        <v>400.03842163085938</v>
      </c>
      <c r="S49" s="1">
        <v>391.65310668945313</v>
      </c>
      <c r="T49" s="1">
        <v>-0.77962040901184082</v>
      </c>
      <c r="U49" s="1">
        <v>21.176614761352539</v>
      </c>
      <c r="V49" s="1">
        <v>-2.2036092281341553</v>
      </c>
      <c r="W49" s="1">
        <v>59.856037139892578</v>
      </c>
      <c r="X49" s="1">
        <v>300.66091918945313</v>
      </c>
      <c r="Y49" s="1">
        <v>1599.906982421875</v>
      </c>
      <c r="Z49" s="1">
        <v>7.1902027130126953</v>
      </c>
      <c r="AA49" s="1">
        <v>88.081375122070313</v>
      </c>
      <c r="AB49" s="1">
        <v>14.143819808959961</v>
      </c>
      <c r="AC49" s="1">
        <v>-4.7430896759033203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1.1053710264318128</v>
      </c>
      <c r="AL49">
        <f>(U49-T49)/(1000-U49)*AK49</f>
        <v>2.4794857348986114E-2</v>
      </c>
      <c r="AM49">
        <f>(P49+273.15)</f>
        <v>296.67325820922849</v>
      </c>
      <c r="AN49">
        <f>(O49+273.15)</f>
        <v>297.81247367858884</v>
      </c>
      <c r="AO49">
        <f>(Y49*AG49+Z49*AH49)*AI49</f>
        <v>255.98511146578676</v>
      </c>
      <c r="AP49">
        <f>((AO49+0.00000010773*(AN49^4-AM49^4))-AL49*44100)/(L49*51.4+0.00000043092*AM49^3)</f>
        <v>-6.8002306075717556</v>
      </c>
      <c r="AQ49">
        <f>0.61365*EXP(17.502*J49/(240.97+J49))</f>
        <v>2.9102710983159219</v>
      </c>
      <c r="AR49">
        <f>AQ49*1000/AA49</f>
        <v>33.040709165616818</v>
      </c>
      <c r="AS49">
        <f>(AR49-U49)</f>
        <v>11.864094404264279</v>
      </c>
      <c r="AT49">
        <f>IF(D49,P49,(O49+P49)/2)</f>
        <v>24.092865943908691</v>
      </c>
      <c r="AU49">
        <f>0.61365*EXP(17.502*AT49/(240.97+AT49))</f>
        <v>3.0117226031612359</v>
      </c>
      <c r="AV49">
        <f>IF(AS49&lt;&gt;0,(1000-(AR49+U49)/2)/AS49*AL49,0)</f>
        <v>2.0332526968100715</v>
      </c>
      <c r="AW49">
        <f>U49*AA49/1000</f>
        <v>1.8652653486102644</v>
      </c>
      <c r="AX49">
        <f>(AU49-AW49)</f>
        <v>1.1464572545509715</v>
      </c>
      <c r="AY49">
        <f>1/(1.6/F49+1.37/N49)</f>
        <v>1.3639168882475847</v>
      </c>
      <c r="AZ49">
        <f>G49*AA49*0.001</f>
        <v>33.904154080817236</v>
      </c>
      <c r="BA49">
        <f>G49/S49</f>
        <v>0.98280475958834845</v>
      </c>
      <c r="BB49">
        <f>(1-AL49*AA49/AQ49/F49)*100</f>
        <v>80.624036320781073</v>
      </c>
      <c r="BC49">
        <f>(S49-E49/(N49/1.35))</f>
        <v>391.79254237971446</v>
      </c>
      <c r="BD49">
        <f>E49*BB49/100/BC49</f>
        <v>-9.0976167131073587E-4</v>
      </c>
    </row>
    <row r="50" spans="1:56" x14ac:dyDescent="0.25">
      <c r="A50" s="1" t="s">
        <v>1</v>
      </c>
      <c r="B50" s="1" t="s">
        <v>1267</v>
      </c>
      <c r="K50" s="1">
        <v>2.72</v>
      </c>
    </row>
    <row r="51" spans="1:56" x14ac:dyDescent="0.25">
      <c r="A51" s="1" t="s">
        <v>1</v>
      </c>
      <c r="B51" s="1" t="s">
        <v>1262</v>
      </c>
      <c r="K51" s="1">
        <v>2.72</v>
      </c>
    </row>
    <row r="52" spans="1:56" x14ac:dyDescent="0.25">
      <c r="A52" s="1">
        <v>12</v>
      </c>
      <c r="B52" s="1" t="s">
        <v>1266</v>
      </c>
      <c r="C52" s="1">
        <v>2608.9999997764826</v>
      </c>
      <c r="D52" s="1">
        <v>0</v>
      </c>
      <c r="E52">
        <f>(R52-S52*(1000-T52)/(1000-U52))*AK52</f>
        <v>-0.49659297112485656</v>
      </c>
      <c r="F52">
        <f>IF(AV52&lt;&gt;0,1/(1/AV52-1/N52),0)</f>
        <v>4.5220589964701325</v>
      </c>
      <c r="G52">
        <f>((AY52-AL52/2)*S52-E52)/(AY52+AL52/2)</f>
        <v>384.98786106395602</v>
      </c>
      <c r="H52">
        <f>AL52*1000</f>
        <v>25.957135930786933</v>
      </c>
      <c r="I52">
        <f>(AQ52-AW52)</f>
        <v>1.0106512282724975</v>
      </c>
      <c r="J52">
        <f>(P52+AP52*D52)</f>
        <v>23.828708648681641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24.801563262939453</v>
      </c>
      <c r="P52" s="1">
        <v>23.828708648681641</v>
      </c>
      <c r="Q52" s="1">
        <v>24.887317657470703</v>
      </c>
      <c r="R52" s="1">
        <v>400.18496704101563</v>
      </c>
      <c r="S52" s="1">
        <v>391.4439697265625</v>
      </c>
      <c r="T52" s="1">
        <v>-0.77536290884017944</v>
      </c>
      <c r="U52" s="1">
        <v>22.181440353393555</v>
      </c>
      <c r="V52" s="1">
        <v>-2.1732995510101318</v>
      </c>
      <c r="W52" s="1">
        <v>62.173362731933594</v>
      </c>
      <c r="X52" s="1">
        <v>300.72708129882813</v>
      </c>
      <c r="Y52" s="1">
        <v>1999.8555908203125</v>
      </c>
      <c r="Z52" s="1">
        <v>7.1346120834350586</v>
      </c>
      <c r="AA52" s="1">
        <v>88.075653076171875</v>
      </c>
      <c r="AB52" s="1">
        <v>14.31146240234375</v>
      </c>
      <c r="AC52" s="1">
        <v>-4.8497128486633301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1.1056142694809854</v>
      </c>
      <c r="AL52">
        <f>(U52-T52)/(1000-U52)*AK52</f>
        <v>2.5957135930786933E-2</v>
      </c>
      <c r="AM52">
        <f>(P52+273.15)</f>
        <v>296.97870864868162</v>
      </c>
      <c r="AN52">
        <f>(O52+273.15)</f>
        <v>297.95156326293943</v>
      </c>
      <c r="AO52">
        <f>(Y52*AG52+Z52*AH52)*AI52</f>
        <v>319.97688737920907</v>
      </c>
      <c r="AP52">
        <f>((AO52+0.00000010773*(AN52^4-AM52^4))-AL52*44100)/(L52*51.4+0.00000043092*AM52^3)</f>
        <v>-6.7086014077746219</v>
      </c>
      <c r="AQ52">
        <f>0.61365*EXP(17.502*J52/(240.97+J52))</f>
        <v>2.9642960735677875</v>
      </c>
      <c r="AR52">
        <f>AQ52*1000/AA52</f>
        <v>33.656248577619152</v>
      </c>
      <c r="AS52">
        <f>(AR52-U52)</f>
        <v>11.474808224225598</v>
      </c>
      <c r="AT52">
        <f>IF(D52,P52,(O52+P52)/2)</f>
        <v>24.315135955810547</v>
      </c>
      <c r="AU52">
        <f>0.61365*EXP(17.502*AT52/(240.97+AT52))</f>
        <v>3.0521413407016897</v>
      </c>
      <c r="AV52">
        <f>IF(AS52&lt;&gt;0,(1000-(AR52+U52)/2)/AS52*AL52,0)</f>
        <v>2.1989424308368477</v>
      </c>
      <c r="AW52">
        <f>U52*AA52/1000</f>
        <v>1.9536448452952899</v>
      </c>
      <c r="AX52">
        <f>(AU52-AW52)</f>
        <v>1.0984964954063998</v>
      </c>
      <c r="AY52">
        <f>1/(1.6/F52+1.37/N52)</f>
        <v>1.4839248866385939</v>
      </c>
      <c r="AZ52">
        <f>G52*AA52*0.001</f>
        <v>33.908057289606447</v>
      </c>
      <c r="BA52">
        <f>G52/S52</f>
        <v>0.98350694055367283</v>
      </c>
      <c r="BB52">
        <f>(1-AL52*AA52/AQ52/F52)*100</f>
        <v>82.944877592121458</v>
      </c>
      <c r="BC52">
        <f>(S52-E52/(N52/1.35))</f>
        <v>391.60059262432736</v>
      </c>
      <c r="BD52">
        <f>E52*BB52/100/BC52</f>
        <v>-1.0518330150376873E-3</v>
      </c>
    </row>
    <row r="53" spans="1:56" x14ac:dyDescent="0.25">
      <c r="A53" s="1" t="s">
        <v>1</v>
      </c>
      <c r="B53" s="1" t="s">
        <v>1265</v>
      </c>
    </row>
    <row r="54" spans="1:56" x14ac:dyDescent="0.25">
      <c r="A54" s="1" t="s">
        <v>1</v>
      </c>
      <c r="B54" s="1" t="s">
        <v>1264</v>
      </c>
    </row>
    <row r="55" spans="1:56" x14ac:dyDescent="0.25">
      <c r="A55" s="1" t="s">
        <v>1</v>
      </c>
      <c r="B55" s="1" t="s">
        <v>1263</v>
      </c>
    </row>
    <row r="56" spans="1:56" x14ac:dyDescent="0.25">
      <c r="A56" s="1" t="s">
        <v>1</v>
      </c>
      <c r="B56" s="1" t="s">
        <v>1262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932EB-1ADF-4B77-BEB3-09F75EB4B37E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1352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1351</v>
      </c>
    </row>
    <row r="12" spans="1:60" x14ac:dyDescent="0.25">
      <c r="A12" s="1" t="s">
        <v>1</v>
      </c>
      <c r="B12" s="1" t="s">
        <v>1350</v>
      </c>
    </row>
    <row r="13" spans="1:60" x14ac:dyDescent="0.25">
      <c r="A13" s="1" t="s">
        <v>1</v>
      </c>
      <c r="B13" s="1" t="s">
        <v>1349</v>
      </c>
    </row>
    <row r="14" spans="1:60" x14ac:dyDescent="0.25">
      <c r="A14" s="1" t="s">
        <v>1</v>
      </c>
      <c r="B14" s="1" t="s">
        <v>1348</v>
      </c>
    </row>
    <row r="15" spans="1:60" x14ac:dyDescent="0.25">
      <c r="A15" s="1" t="s">
        <v>1</v>
      </c>
      <c r="B15" s="1" t="s">
        <v>1347</v>
      </c>
    </row>
    <row r="16" spans="1:60" x14ac:dyDescent="0.25">
      <c r="A16" s="1" t="s">
        <v>1</v>
      </c>
      <c r="B16" s="1" t="s">
        <v>1346</v>
      </c>
    </row>
    <row r="17" spans="1:60" x14ac:dyDescent="0.25">
      <c r="A17" s="1" t="s">
        <v>1</v>
      </c>
      <c r="B17" s="1" t="s">
        <v>1345</v>
      </c>
    </row>
    <row r="18" spans="1:60" x14ac:dyDescent="0.25">
      <c r="A18" s="1">
        <v>1</v>
      </c>
      <c r="B18" s="1" t="s">
        <v>1344</v>
      </c>
      <c r="C18" s="1">
        <v>334.50001491978765</v>
      </c>
      <c r="D18" s="1">
        <v>0</v>
      </c>
      <c r="E18">
        <f>(R18-S18*(1000-T18)/(1000-U18))*AO18</f>
        <v>-2.9857929048837346</v>
      </c>
      <c r="F18">
        <f>IF(AZ18&lt;&gt;0,1/(1/AZ18-1/N18),0)</f>
        <v>2.6100787377770787</v>
      </c>
      <c r="G18">
        <f>((BC18-AP18/2)*S18-E18)/(BC18+AP18/2)</f>
        <v>389.60568685464125</v>
      </c>
      <c r="H18">
        <f>AP18*1000</f>
        <v>22.082528765957083</v>
      </c>
      <c r="I18">
        <f>(AU18-BA18)</f>
        <v>1.1679199478087092</v>
      </c>
      <c r="J18">
        <f>(P18+AT18*D18)</f>
        <v>23.666227340698242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24.639726638793945</v>
      </c>
      <c r="P18" s="1">
        <v>23.666227340698242</v>
      </c>
      <c r="Q18" s="1">
        <v>24.743907928466797</v>
      </c>
      <c r="R18" s="1">
        <v>400.09463500976563</v>
      </c>
      <c r="S18" s="1">
        <v>394.9019775390625</v>
      </c>
      <c r="T18" s="1">
        <v>0.46732354164123535</v>
      </c>
      <c r="U18" s="1">
        <v>20.061677932739258</v>
      </c>
      <c r="V18" s="1">
        <v>1.3230463266372681</v>
      </c>
      <c r="W18" s="1">
        <v>56.796901702880859</v>
      </c>
      <c r="X18" s="1">
        <v>300.3900146484375</v>
      </c>
      <c r="Y18" s="1">
        <v>-5.1755223423242569E-2</v>
      </c>
      <c r="Z18" s="1">
        <v>8.1401596069335938</v>
      </c>
      <c r="AA18" s="1">
        <v>88.104789733886719</v>
      </c>
      <c r="AB18" s="1">
        <v>0.76776522397994995</v>
      </c>
      <c r="AC18" s="1">
        <v>-0.38073986768722534</v>
      </c>
      <c r="AD18" s="1">
        <v>5.8923792093992233E-2</v>
      </c>
      <c r="AE18" s="1">
        <v>7.2758854366838932E-3</v>
      </c>
      <c r="AF18" s="1">
        <v>5.1625467836856842E-2</v>
      </c>
      <c r="AG18" s="1">
        <v>2.4836257100105286E-2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1.1043750538545494</v>
      </c>
      <c r="AP18">
        <f>(U18-T18)/(1000-U18)*AO18</f>
        <v>2.2082528765957083E-2</v>
      </c>
      <c r="AQ18">
        <f>(P18+273.15)</f>
        <v>296.81622734069822</v>
      </c>
      <c r="AR18">
        <f>(O18+273.15)</f>
        <v>297.78972663879392</v>
      </c>
      <c r="AS18">
        <f>(Y18*AK18+Z18*AL18)*AM18</f>
        <v>-8.2808355626277086E-3</v>
      </c>
      <c r="AT18">
        <f>((AS18+0.00000010773*(AR18^4-AQ18^4))-AP18*44100)/(L18*0.92*2*29.3+0.00000043092*AQ18^3)</f>
        <v>-7.6022789242055433</v>
      </c>
      <c r="AU18">
        <f>0.61365*EXP(17.502*J18/(240.97+J18))</f>
        <v>2.9354498637816566</v>
      </c>
      <c r="AV18">
        <f>AU18*1000/AA18</f>
        <v>33.31771033842702</v>
      </c>
      <c r="AW18">
        <f>(AV18-U18)</f>
        <v>13.256032405687762</v>
      </c>
      <c r="AX18">
        <f>IF(D18,P18,(O18+P18)/2)</f>
        <v>24.152976989746094</v>
      </c>
      <c r="AY18">
        <f>0.61365*EXP(17.502*AX18/(240.97+AX18))</f>
        <v>3.0226070722654046</v>
      </c>
      <c r="AZ18">
        <f>IF(AW18&lt;&gt;0,(1000-(AV18+U18)/2)/AW18*AP18,0)</f>
        <v>1.62138656346611</v>
      </c>
      <c r="BA18">
        <f>U18*AA18/1000</f>
        <v>1.7675299159729474</v>
      </c>
      <c r="BB18">
        <f>(AY18-BA18)</f>
        <v>1.2550771562924572</v>
      </c>
      <c r="BC18">
        <f>1/(1.6/F18+1.37/N18)</f>
        <v>1.0717243381025474</v>
      </c>
      <c r="BD18">
        <f>G18*AA18*0.001</f>
        <v>34.326127119454682</v>
      </c>
      <c r="BE18">
        <f>G18/S18</f>
        <v>0.98658834094114567</v>
      </c>
      <c r="BF18">
        <f>(1-AP18*AA18/AU18/F18)*100</f>
        <v>74.606647121741659</v>
      </c>
      <c r="BG18">
        <f>(S18-E18/(N18/1.35))</f>
        <v>395.84368143758786</v>
      </c>
      <c r="BH18">
        <f>E18*BF18/100/BG18</f>
        <v>-5.6274738761589406E-3</v>
      </c>
    </row>
    <row r="19" spans="1:60" x14ac:dyDescent="0.25">
      <c r="A19" s="1" t="s">
        <v>1</v>
      </c>
      <c r="B19" s="1" t="s">
        <v>1343</v>
      </c>
      <c r="K19" s="1">
        <v>2.72</v>
      </c>
    </row>
    <row r="20" spans="1:60" x14ac:dyDescent="0.25">
      <c r="A20" s="1" t="s">
        <v>1</v>
      </c>
      <c r="B20" s="1" t="s">
        <v>1342</v>
      </c>
      <c r="K20" s="1">
        <v>2.72</v>
      </c>
    </row>
    <row r="21" spans="1:60" x14ac:dyDescent="0.25">
      <c r="A21" s="1">
        <v>2</v>
      </c>
      <c r="B21" s="1" t="s">
        <v>1341</v>
      </c>
      <c r="C21" s="1">
        <v>539.50001491978765</v>
      </c>
      <c r="D21" s="1">
        <v>0</v>
      </c>
      <c r="E21">
        <f>(R21-S21*(1000-T21)/(1000-U21))*AO21</f>
        <v>-2.2821830883091914</v>
      </c>
      <c r="F21">
        <f>IF(AZ21&lt;&gt;0,1/(1/AZ21-1/N21),0)</f>
        <v>2.6117505883125709</v>
      </c>
      <c r="G21">
        <f>((BC21-AP21/2)*S21-E21)/(BC21+AP21/2)</f>
        <v>388.4413390116203</v>
      </c>
      <c r="H21">
        <f>AP21*1000</f>
        <v>21.937606825215994</v>
      </c>
      <c r="I21">
        <f>(AU21-BA21)</f>
        <v>1.1598977567972877</v>
      </c>
      <c r="J21">
        <f>(P21+AT21*D21)</f>
        <v>23.574682235717773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24.648797988891602</v>
      </c>
      <c r="P21" s="1">
        <v>23.574682235717773</v>
      </c>
      <c r="Q21" s="1">
        <v>24.795324325561523</v>
      </c>
      <c r="R21" s="1">
        <v>400.08737182617188</v>
      </c>
      <c r="S21" s="1">
        <v>394.32077026367188</v>
      </c>
      <c r="T21" s="1">
        <v>0.50225561857223511</v>
      </c>
      <c r="U21" s="1">
        <v>19.970500946044922</v>
      </c>
      <c r="V21" s="1">
        <v>1.421100378036499</v>
      </c>
      <c r="W21" s="1">
        <v>56.505264282226563</v>
      </c>
      <c r="X21" s="1">
        <v>300.379638671875</v>
      </c>
      <c r="Y21" s="1">
        <v>24.571870803833008</v>
      </c>
      <c r="Z21" s="1">
        <v>8.8192987442016602</v>
      </c>
      <c r="AA21" s="1">
        <v>88.100341796875</v>
      </c>
      <c r="AB21" s="1">
        <v>0.80982911586761475</v>
      </c>
      <c r="AC21" s="1">
        <v>-0.34900262951850891</v>
      </c>
      <c r="AD21" s="1">
        <v>9.0690597891807556E-2</v>
      </c>
      <c r="AE21" s="1">
        <v>3.1888396479189396E-3</v>
      </c>
      <c r="AF21" s="1">
        <v>5.9433251619338989E-2</v>
      </c>
      <c r="AG21" s="1">
        <v>1.4850595965981483E-2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1.1043369068818931</v>
      </c>
      <c r="AP21">
        <f>(U21-T21)/(1000-U21)*AO21</f>
        <v>2.1937606825215995E-2</v>
      </c>
      <c r="AQ21">
        <f>(P21+273.15)</f>
        <v>296.72468223571775</v>
      </c>
      <c r="AR21">
        <f>(O21+273.15)</f>
        <v>297.79879798889158</v>
      </c>
      <c r="AS21">
        <f>(Y21*AK21+Z21*AL21)*AM21</f>
        <v>3.9314992407374234</v>
      </c>
      <c r="AT21">
        <f>((AS21+0.00000010773*(AR21^4-AQ21^4))-AP21*44100)/(L21*0.92*2*29.3+0.00000043092*AQ21^3)</f>
        <v>-7.5123704620185432</v>
      </c>
      <c r="AU21">
        <f>0.61365*EXP(17.502*J21/(240.97+J21))</f>
        <v>2.9193057159986608</v>
      </c>
      <c r="AV21">
        <f>AU21*1000/AA21</f>
        <v>33.136145177840973</v>
      </c>
      <c r="AW21">
        <f>(AV21-U21)</f>
        <v>13.165644231796051</v>
      </c>
      <c r="AX21">
        <f>IF(D21,P21,(O21+P21)/2)</f>
        <v>24.111740112304688</v>
      </c>
      <c r="AY21">
        <f>0.61365*EXP(17.502*AX21/(240.97+AX21))</f>
        <v>3.0151365030161892</v>
      </c>
      <c r="AZ21">
        <f>IF(AW21&lt;&gt;0,(1000-(AV21+U21)/2)/AW21*AP21,0)</f>
        <v>1.622031560932351</v>
      </c>
      <c r="BA21">
        <f>U21*AA21/1000</f>
        <v>1.7594079592013732</v>
      </c>
      <c r="BB21">
        <f>(AY21-BA21)</f>
        <v>1.255728543814816</v>
      </c>
      <c r="BC21">
        <f>1/(1.6/F21+1.37/N21)</f>
        <v>1.0721752388839141</v>
      </c>
      <c r="BD21">
        <f>G21*AA21*0.001</f>
        <v>34.221814734959544</v>
      </c>
      <c r="BE21">
        <f>G21/S21</f>
        <v>0.98508972467232669</v>
      </c>
      <c r="BF21">
        <f>(1-AP21*AA21/AU21/F21)*100</f>
        <v>74.651307499427858</v>
      </c>
      <c r="BG21">
        <f>(S21-E21/(N21/1.35))</f>
        <v>395.04055920412191</v>
      </c>
      <c r="BH21">
        <f>E21*BF21/100/BG21</f>
        <v>-4.3126698645475619E-3</v>
      </c>
    </row>
    <row r="22" spans="1:60" x14ac:dyDescent="0.25">
      <c r="A22" s="1" t="s">
        <v>1</v>
      </c>
      <c r="B22" s="1" t="s">
        <v>1340</v>
      </c>
      <c r="K22" s="1">
        <v>2.72</v>
      </c>
    </row>
    <row r="23" spans="1:60" x14ac:dyDescent="0.25">
      <c r="A23" s="1" t="s">
        <v>1</v>
      </c>
      <c r="B23" s="1" t="s">
        <v>1339</v>
      </c>
      <c r="K23" s="1">
        <v>2.72</v>
      </c>
    </row>
    <row r="24" spans="1:60" x14ac:dyDescent="0.25">
      <c r="A24" s="1">
        <v>3</v>
      </c>
      <c r="B24" s="1" t="s">
        <v>1338</v>
      </c>
      <c r="C24" s="1">
        <v>743.50001491978765</v>
      </c>
      <c r="D24" s="1">
        <v>0</v>
      </c>
      <c r="E24">
        <f>(R24-S24*(1000-T24)/(1000-U24))*AO24</f>
        <v>-2.3871173040590357</v>
      </c>
      <c r="F24">
        <f>IF(AZ24&lt;&gt;0,1/(1/AZ24-1/N24),0)</f>
        <v>2.5441473712897675</v>
      </c>
      <c r="G24">
        <f>((BC24-AP24/2)*S24-E24)/(BC24+AP24/2)</f>
        <v>388.63810263803464</v>
      </c>
      <c r="H24">
        <f>AP24*1000</f>
        <v>21.686143897267385</v>
      </c>
      <c r="I24">
        <f>(AU24-BA24)</f>
        <v>1.1656775130997217</v>
      </c>
      <c r="J24">
        <f>(P24+AT24*D24)</f>
        <v>23.510526657104492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24.634275436401367</v>
      </c>
      <c r="P24" s="1">
        <v>23.510526657104492</v>
      </c>
      <c r="Q24" s="1">
        <v>24.806716918945313</v>
      </c>
      <c r="R24" s="1">
        <v>400.01556396484375</v>
      </c>
      <c r="S24" s="1">
        <v>394.43032836914063</v>
      </c>
      <c r="T24" s="1">
        <v>0.52432006597518921</v>
      </c>
      <c r="U24" s="1">
        <v>19.777647018432617</v>
      </c>
      <c r="V24" s="1">
        <v>1.4847704172134399</v>
      </c>
      <c r="W24" s="1">
        <v>56.006370544433594</v>
      </c>
      <c r="X24" s="1">
        <v>300.3101806640625</v>
      </c>
      <c r="Y24" s="1">
        <v>50.468051910400391</v>
      </c>
      <c r="Z24" s="1">
        <v>8.2946500778198242</v>
      </c>
      <c r="AA24" s="1">
        <v>88.097465515136719</v>
      </c>
      <c r="AB24" s="1">
        <v>0.88089537620544434</v>
      </c>
      <c r="AC24" s="1">
        <v>-0.35006961226463318</v>
      </c>
      <c r="AD24" s="1">
        <v>5.4125159978866577E-2</v>
      </c>
      <c r="AE24" s="1">
        <v>4.178214818239212E-3</v>
      </c>
      <c r="AF24" s="1">
        <v>4.1612308472394943E-2</v>
      </c>
      <c r="AG24" s="1">
        <v>1.7660520970821381E-2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1.104081546559053</v>
      </c>
      <c r="AP24">
        <f>(U24-T24)/(1000-U24)*AO24</f>
        <v>2.1686143897267387E-2</v>
      </c>
      <c r="AQ24">
        <f>(P24+273.15)</f>
        <v>296.66052665710447</v>
      </c>
      <c r="AR24">
        <f>(O24+273.15)</f>
        <v>297.78427543640134</v>
      </c>
      <c r="AS24">
        <f>(Y24*AK24+Z24*AL24)*AM24</f>
        <v>8.0748881251762441</v>
      </c>
      <c r="AT24">
        <f>((AS24+0.00000010773*(AR24^4-AQ24^4))-AP24*44100)/(L24*0.92*2*29.3+0.00000043092*AQ24^3)</f>
        <v>-7.3881138799606205</v>
      </c>
      <c r="AU24">
        <f>0.61365*EXP(17.502*J24/(240.97+J24))</f>
        <v>2.9080380892766358</v>
      </c>
      <c r="AV24">
        <f>AU24*1000/AA24</f>
        <v>33.009327479199534</v>
      </c>
      <c r="AW24">
        <f>(AV24-U24)</f>
        <v>13.231680460766917</v>
      </c>
      <c r="AX24">
        <f>IF(D24,P24,(O24+P24)/2)</f>
        <v>24.07240104675293</v>
      </c>
      <c r="AY24">
        <f>0.61365*EXP(17.502*AX24/(240.97+AX24))</f>
        <v>3.0080247965502003</v>
      </c>
      <c r="AZ24">
        <f>IF(AW24&lt;&gt;0,(1000-(AV24+U24)/2)/AW24*AP24,0)</f>
        <v>1.5956983693373668</v>
      </c>
      <c r="BA24">
        <f>U24*AA24/1000</f>
        <v>1.7423605761769141</v>
      </c>
      <c r="BB24">
        <f>(AY24-BA24)</f>
        <v>1.2656642203732862</v>
      </c>
      <c r="BC24">
        <f>1/(1.6/F24+1.37/N24)</f>
        <v>1.0537831772122561</v>
      </c>
      <c r="BD24">
        <f>G24*AA24*0.001</f>
        <v>34.238031845022419</v>
      </c>
      <c r="BE24">
        <f>G24/S24</f>
        <v>0.98531495852498152</v>
      </c>
      <c r="BF24">
        <f>(1-AP24*AA24/AU24/F24)*100</f>
        <v>74.177196262874915</v>
      </c>
      <c r="BG24">
        <f>(S24-E24/(N24/1.35))</f>
        <v>395.18321302761541</v>
      </c>
      <c r="BH24">
        <f>E24*BF24/100/BG24</f>
        <v>-4.4806981402147339E-3</v>
      </c>
    </row>
    <row r="25" spans="1:60" x14ac:dyDescent="0.25">
      <c r="A25" s="1" t="s">
        <v>1</v>
      </c>
      <c r="B25" s="1" t="s">
        <v>1337</v>
      </c>
      <c r="K25" s="1">
        <v>2.72</v>
      </c>
    </row>
    <row r="26" spans="1:60" x14ac:dyDescent="0.25">
      <c r="A26" s="1" t="s">
        <v>1</v>
      </c>
      <c r="B26" s="1" t="s">
        <v>1336</v>
      </c>
      <c r="K26" s="1">
        <v>2.72</v>
      </c>
    </row>
    <row r="27" spans="1:60" x14ac:dyDescent="0.25">
      <c r="A27" s="1">
        <v>4</v>
      </c>
      <c r="B27" s="1" t="s">
        <v>1335</v>
      </c>
      <c r="C27" s="1">
        <v>948.50001491978765</v>
      </c>
      <c r="D27" s="1">
        <v>0</v>
      </c>
      <c r="E27">
        <f>(R27-S27*(1000-T27)/(1000-U27))*AO27</f>
        <v>-2.0542777037976507</v>
      </c>
      <c r="F27">
        <f>IF(AZ27&lt;&gt;0,1/(1/AZ27-1/N27),0)</f>
        <v>2.5352139393043793</v>
      </c>
      <c r="G27">
        <f>((BC27-AP27/2)*S27-E27)/(BC27+AP27/2)</f>
        <v>388.20684893801615</v>
      </c>
      <c r="H27">
        <f>AP27*1000</f>
        <v>21.604164805352468</v>
      </c>
      <c r="I27">
        <f>(AU27-BA27)</f>
        <v>1.1638736128592488</v>
      </c>
      <c r="J27">
        <f>(P27+AT27*D27)</f>
        <v>23.471227645874023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24.629081726074219</v>
      </c>
      <c r="P27" s="1">
        <v>23.471227645874023</v>
      </c>
      <c r="Q27" s="1">
        <v>24.810575485229492</v>
      </c>
      <c r="R27" s="1">
        <v>400.14654541015625</v>
      </c>
      <c r="S27" s="1">
        <v>394.29281616210938</v>
      </c>
      <c r="T27" s="1">
        <v>0.54232430458068848</v>
      </c>
      <c r="U27" s="1">
        <v>19.720733642578125</v>
      </c>
      <c r="V27" s="1">
        <v>1.5361738204956055</v>
      </c>
      <c r="W27" s="1">
        <v>55.860439300537109</v>
      </c>
      <c r="X27" s="1">
        <v>300.36105346679688</v>
      </c>
      <c r="Y27" s="1">
        <v>99.968231201171875</v>
      </c>
      <c r="Z27" s="1">
        <v>8.7116022109985352</v>
      </c>
      <c r="AA27" s="1">
        <v>88.094146728515625</v>
      </c>
      <c r="AB27" s="1">
        <v>1.0166680812835693</v>
      </c>
      <c r="AC27" s="1">
        <v>-0.35215690732002258</v>
      </c>
      <c r="AD27" s="1">
        <v>4.8778831958770752E-2</v>
      </c>
      <c r="AE27" s="1">
        <v>3.7983688525855541E-3</v>
      </c>
      <c r="AF27" s="1">
        <v>7.7273614704608917E-2</v>
      </c>
      <c r="AG27" s="1">
        <v>2.1146098151803017E-2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1.1042685789220472</v>
      </c>
      <c r="AP27">
        <f>(U27-T27)/(1000-U27)*AO27</f>
        <v>2.1604164805352467E-2</v>
      </c>
      <c r="AQ27">
        <f>(P27+273.15)</f>
        <v>296.621227645874</v>
      </c>
      <c r="AR27">
        <f>(O27+273.15)</f>
        <v>297.7790817260742</v>
      </c>
      <c r="AS27">
        <f>(Y27*AK27+Z27*AL27)*AM27</f>
        <v>15.994916634673245</v>
      </c>
      <c r="AT27">
        <f>((AS27+0.00000010773*(AR27^4-AQ27^4))-AP27*44100)/(L27*0.92*2*29.3+0.00000043092*AQ27^3)</f>
        <v>-7.2942538703673847</v>
      </c>
      <c r="AU27">
        <f>0.61365*EXP(17.502*J27/(240.97+J27))</f>
        <v>2.9011548159625007</v>
      </c>
      <c r="AV27">
        <f>AU27*1000/AA27</f>
        <v>32.932435623709971</v>
      </c>
      <c r="AW27">
        <f>(AV27-U27)</f>
        <v>13.211701981131846</v>
      </c>
      <c r="AX27">
        <f>IF(D27,P27,(O27+P27)/2)</f>
        <v>24.050154685974121</v>
      </c>
      <c r="AY27">
        <f>0.61365*EXP(17.502*AX27/(240.97+AX27))</f>
        <v>3.0040096003716079</v>
      </c>
      <c r="AZ27">
        <f>IF(AW27&lt;&gt;0,(1000-(AV27+U27)/2)/AW27*AP27,0)</f>
        <v>1.5921794907436946</v>
      </c>
      <c r="BA27">
        <f>U27*AA27/1000</f>
        <v>1.7372812031032518</v>
      </c>
      <c r="BB27">
        <f>(AY27-BA27)</f>
        <v>1.2667283972683561</v>
      </c>
      <c r="BC27">
        <f>1/(1.6/F27+1.37/N27)</f>
        <v>1.0513280671888219</v>
      </c>
      <c r="BD27">
        <f>G27*AA27*0.001</f>
        <v>34.198751111360295</v>
      </c>
      <c r="BE27">
        <f>G27/S27</f>
        <v>0.98456485389885717</v>
      </c>
      <c r="BF27">
        <f>(1-AP27*AA27/AU27/F27)*100</f>
        <v>74.123888371658794</v>
      </c>
      <c r="BG27">
        <f>(S27-E27/(N27/1.35))</f>
        <v>394.9407249032534</v>
      </c>
      <c r="BH27">
        <f>E27*BF27/100/BG27</f>
        <v>-3.8555418977869568E-3</v>
      </c>
    </row>
    <row r="28" spans="1:60" x14ac:dyDescent="0.25">
      <c r="A28" s="1" t="s">
        <v>1</v>
      </c>
      <c r="B28" s="1" t="s">
        <v>1334</v>
      </c>
      <c r="K28" s="1">
        <v>2.72</v>
      </c>
    </row>
    <row r="29" spans="1:60" x14ac:dyDescent="0.25">
      <c r="A29" s="1" t="s">
        <v>1</v>
      </c>
      <c r="B29" s="1" t="s">
        <v>1333</v>
      </c>
      <c r="K29" s="1">
        <v>2.72</v>
      </c>
    </row>
    <row r="30" spans="1:60" x14ac:dyDescent="0.25">
      <c r="A30" s="1">
        <v>5</v>
      </c>
      <c r="B30" s="1" t="s">
        <v>1332</v>
      </c>
      <c r="C30" s="1">
        <v>1153.5000149197876</v>
      </c>
      <c r="D30" s="1">
        <v>0</v>
      </c>
      <c r="E30">
        <f>(R30-S30*(1000-T30)/(1000-U30))*AO30</f>
        <v>-2.1266419318679635</v>
      </c>
      <c r="F30">
        <f>IF(AZ30&lt;&gt;0,1/(1/AZ30-1/N30),0)</f>
        <v>2.5113798944254908</v>
      </c>
      <c r="G30">
        <f>((BC30-AP30/2)*S30-E30)/(BC30+AP30/2)</f>
        <v>388.02353500859539</v>
      </c>
      <c r="H30">
        <f>AP30*1000</f>
        <v>21.531124854327182</v>
      </c>
      <c r="I30">
        <f>(AU30-BA30)</f>
        <v>1.1667430314442808</v>
      </c>
      <c r="J30">
        <f>(P30+AT30*D30)</f>
        <v>23.459905624389648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24.641921997070313</v>
      </c>
      <c r="P30" s="1">
        <v>23.459905624389648</v>
      </c>
      <c r="Q30" s="1">
        <v>24.824899673461914</v>
      </c>
      <c r="R30" s="1">
        <v>399.80398559570313</v>
      </c>
      <c r="S30" s="1">
        <v>394.04678344726563</v>
      </c>
      <c r="T30" s="1">
        <v>0.55403596162796021</v>
      </c>
      <c r="U30" s="1">
        <v>19.668235778808594</v>
      </c>
      <c r="V30" s="1">
        <v>1.5679399967193604</v>
      </c>
      <c r="W30" s="1">
        <v>55.661754608154297</v>
      </c>
      <c r="X30" s="1">
        <v>300.36724853515625</v>
      </c>
      <c r="Y30" s="1">
        <v>149.42042541503906</v>
      </c>
      <c r="Z30" s="1">
        <v>8.1312122344970703</v>
      </c>
      <c r="AA30" s="1">
        <v>88.08270263671875</v>
      </c>
      <c r="AB30" s="1">
        <v>1.0605965852737427</v>
      </c>
      <c r="AC30" s="1">
        <v>-0.34368550777435303</v>
      </c>
      <c r="AD30" s="1">
        <v>4.5826710760593414E-2</v>
      </c>
      <c r="AE30" s="1">
        <v>3.1827478669583797E-3</v>
      </c>
      <c r="AF30" s="1">
        <v>4.5393306761980057E-2</v>
      </c>
      <c r="AG30" s="1">
        <v>1.611979678273201E-2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1.1042913549086624</v>
      </c>
      <c r="AP30">
        <f>(U30-T30)/(1000-U30)*AO30</f>
        <v>2.1531124854327181E-2</v>
      </c>
      <c r="AQ30">
        <f>(P30+273.15)</f>
        <v>296.60990562438963</v>
      </c>
      <c r="AR30">
        <f>(O30+273.15)</f>
        <v>297.79192199707029</v>
      </c>
      <c r="AS30">
        <f>(Y30*AK30+Z30*AL30)*AM30</f>
        <v>23.907267532037167</v>
      </c>
      <c r="AT30">
        <f>((AS30+0.00000010773*(AR30^4-AQ30^4))-AP30*44100)/(L30*0.92*2*29.3+0.00000043092*AQ30^3)</f>
        <v>-7.2042450257844219</v>
      </c>
      <c r="AU30">
        <f>0.61365*EXP(17.502*J30/(240.97+J30))</f>
        <v>2.8991743949379507</v>
      </c>
      <c r="AV30">
        <f>AU30*1000/AA30</f>
        <v>32.91423069629316</v>
      </c>
      <c r="AW30">
        <f>(AV30-U30)</f>
        <v>13.245994917484566</v>
      </c>
      <c r="AX30">
        <f>IF(D30,P30,(O30+P30)/2)</f>
        <v>24.05091381072998</v>
      </c>
      <c r="AY30">
        <f>0.61365*EXP(17.502*AX30/(240.97+AX30))</f>
        <v>3.0041465358476591</v>
      </c>
      <c r="AZ30">
        <f>IF(AW30&lt;&gt;0,(1000-(AV30+U30)/2)/AW30*AP30,0)</f>
        <v>1.5827459665745163</v>
      </c>
      <c r="BA30">
        <f>U30*AA30/1000</f>
        <v>1.7324313634936699</v>
      </c>
      <c r="BB30">
        <f>(AY30-BA30)</f>
        <v>1.2717151723539892</v>
      </c>
      <c r="BC30">
        <f>1/(1.6/F30+1.37/N30)</f>
        <v>1.0447493521103484</v>
      </c>
      <c r="BD30">
        <f>G30*AA30*0.001</f>
        <v>34.178161650210534</v>
      </c>
      <c r="BE30">
        <f>G30/S30</f>
        <v>0.98471438242439979</v>
      </c>
      <c r="BF30">
        <f>(1-AP30*AA30/AU30/F30)*100</f>
        <v>73.952227057975307</v>
      </c>
      <c r="BG30">
        <f>(S30-E30/(N30/1.35))</f>
        <v>394.71751549794868</v>
      </c>
      <c r="BH30">
        <f>E30*BF30/100/BG30</f>
        <v>-3.9843660552562488E-3</v>
      </c>
    </row>
    <row r="31" spans="1:60" x14ac:dyDescent="0.25">
      <c r="A31" s="1" t="s">
        <v>1</v>
      </c>
      <c r="B31" s="1" t="s">
        <v>1331</v>
      </c>
      <c r="K31" s="1">
        <v>2.72</v>
      </c>
    </row>
    <row r="32" spans="1:60" x14ac:dyDescent="0.25">
      <c r="A32" s="1" t="s">
        <v>1</v>
      </c>
      <c r="B32" s="1" t="s">
        <v>1330</v>
      </c>
      <c r="K32" s="1">
        <v>2.72</v>
      </c>
    </row>
    <row r="33" spans="1:60" x14ac:dyDescent="0.25">
      <c r="A33" s="1">
        <v>6</v>
      </c>
      <c r="B33" s="1" t="s">
        <v>1329</v>
      </c>
      <c r="C33" s="1">
        <v>1358.5000149197876</v>
      </c>
      <c r="D33" s="1">
        <v>0</v>
      </c>
      <c r="E33">
        <f>(R33-S33*(1000-T33)/(1000-U33))*AO33</f>
        <v>-1.9289708557941621</v>
      </c>
      <c r="F33">
        <f>IF(AZ33&lt;&gt;0,1/(1/AZ33-1/N33),0)</f>
        <v>2.535417774167438</v>
      </c>
      <c r="G33">
        <f>((BC33-AP33/2)*S33-E33)/(BC33+AP33/2)</f>
        <v>387.92004289453314</v>
      </c>
      <c r="H33">
        <f>AP33*1000</f>
        <v>21.647288713070427</v>
      </c>
      <c r="I33">
        <f>(AU33-BA33)</f>
        <v>1.165787279969295</v>
      </c>
      <c r="J33">
        <f>(P33+AT33*D33)</f>
        <v>23.509082794189453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24.666572570800781</v>
      </c>
      <c r="P33" s="1">
        <v>23.509082794189453</v>
      </c>
      <c r="Q33" s="1">
        <v>24.848440170288086</v>
      </c>
      <c r="R33" s="1">
        <v>400.11602783203125</v>
      </c>
      <c r="S33" s="1">
        <v>394.1363525390625</v>
      </c>
      <c r="T33" s="1">
        <v>0.56278538703918457</v>
      </c>
      <c r="U33" s="1">
        <v>19.778789520263672</v>
      </c>
      <c r="V33" s="1">
        <v>1.5901994705200195</v>
      </c>
      <c r="W33" s="1">
        <v>55.886703491210938</v>
      </c>
      <c r="X33" s="1">
        <v>300.35400390625</v>
      </c>
      <c r="Y33" s="1">
        <v>299.6436767578125</v>
      </c>
      <c r="Z33" s="1">
        <v>7.2476482391357422</v>
      </c>
      <c r="AA33" s="1">
        <v>88.074028015136719</v>
      </c>
      <c r="AB33" s="1">
        <v>1.1226632595062256</v>
      </c>
      <c r="AC33" s="1">
        <v>-0.35331505537033081</v>
      </c>
      <c r="AD33" s="1">
        <v>4.3410368263721466E-2</v>
      </c>
      <c r="AE33" s="1">
        <v>4.2010615579783916E-3</v>
      </c>
      <c r="AF33" s="1">
        <v>5.531349778175354E-2</v>
      </c>
      <c r="AG33" s="1">
        <v>1.8600957468152046E-2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1.1042426614200365</v>
      </c>
      <c r="AP33">
        <f>(U33-T33)/(1000-U33)*AO33</f>
        <v>2.1647288713070426E-2</v>
      </c>
      <c r="AQ33">
        <f>(P33+273.15)</f>
        <v>296.65908279418943</v>
      </c>
      <c r="AR33">
        <f>(O33+273.15)</f>
        <v>297.81657257080076</v>
      </c>
      <c r="AS33">
        <f>(Y33*AK33+Z33*AL33)*AM33</f>
        <v>47.942987209640705</v>
      </c>
      <c r="AT33">
        <f>((AS33+0.00000010773*(AR33^4-AQ33^4))-AP33*44100)/(L33*0.92*2*29.3+0.00000043092*AQ33^3)</f>
        <v>-7.0567254885578041</v>
      </c>
      <c r="AU33">
        <f>0.61365*EXP(17.502*J33/(240.97+J33))</f>
        <v>2.9077849422824902</v>
      </c>
      <c r="AV33">
        <f>AU33*1000/AA33</f>
        <v>33.015237383973719</v>
      </c>
      <c r="AW33">
        <f>(AV33-U33)</f>
        <v>13.236447863710048</v>
      </c>
      <c r="AX33">
        <f>IF(D33,P33,(O33+P33)/2)</f>
        <v>24.087827682495117</v>
      </c>
      <c r="AY33">
        <f>0.61365*EXP(17.502*AX33/(240.97+AX33))</f>
        <v>3.0108118700497832</v>
      </c>
      <c r="AZ33">
        <f>IF(AW33&lt;&gt;0,(1000-(AV33+U33)/2)/AW33*AP33,0)</f>
        <v>1.5922598841259099</v>
      </c>
      <c r="BA33">
        <f>U33*AA33/1000</f>
        <v>1.7419976623131952</v>
      </c>
      <c r="BB33">
        <f>(AY33-BA33)</f>
        <v>1.268814207736588</v>
      </c>
      <c r="BC33">
        <f>1/(1.6/F33+1.37/N33)</f>
        <v>1.0513841505441701</v>
      </c>
      <c r="BD33">
        <f>G33*AA33*0.001</f>
        <v>34.165680725526151</v>
      </c>
      <c r="BE33">
        <f>G33/S33</f>
        <v>0.98422802260059661</v>
      </c>
      <c r="BF33">
        <f>(1-AP33*AA33/AU33/F33)*100</f>
        <v>74.13934296937002</v>
      </c>
      <c r="BG33">
        <f>(S33-E33/(N33/1.35))</f>
        <v>394.74474013757009</v>
      </c>
      <c r="BH33">
        <f>E33*BF33/100/BG33</f>
        <v>-3.6229141851466377E-3</v>
      </c>
    </row>
    <row r="34" spans="1:60" x14ac:dyDescent="0.25">
      <c r="A34" s="1" t="s">
        <v>1</v>
      </c>
      <c r="B34" s="1" t="s">
        <v>1328</v>
      </c>
      <c r="K34" s="1">
        <v>2.72</v>
      </c>
    </row>
    <row r="35" spans="1:60" x14ac:dyDescent="0.25">
      <c r="A35" s="1" t="s">
        <v>1</v>
      </c>
      <c r="B35" s="1" t="s">
        <v>1327</v>
      </c>
      <c r="K35" s="1">
        <v>2.72</v>
      </c>
    </row>
    <row r="36" spans="1:60" x14ac:dyDescent="0.25">
      <c r="A36" s="1">
        <v>7</v>
      </c>
      <c r="B36" s="1" t="s">
        <v>1326</v>
      </c>
      <c r="C36" s="1">
        <v>1562.5000149197876</v>
      </c>
      <c r="D36" s="1">
        <v>0</v>
      </c>
      <c r="E36">
        <f>(R36-S36*(1000-T36)/(1000-U36))*AO36</f>
        <v>-1.8392238157798666</v>
      </c>
      <c r="F36">
        <f>IF(AZ36&lt;&gt;0,1/(1/AZ36-1/N36),0)</f>
        <v>2.6752529749767238</v>
      </c>
      <c r="G36">
        <f>((BC36-AP36/2)*S36-E36)/(BC36+AP36/2)</f>
        <v>387.73215647162584</v>
      </c>
      <c r="H36">
        <f>AP36*1000</f>
        <v>22.112736870614654</v>
      </c>
      <c r="I36">
        <f>(AU36-BA36)</f>
        <v>1.1512977259037094</v>
      </c>
      <c r="J36">
        <f>(P36+AT36*D36)</f>
        <v>23.631404876708984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24.73651123046875</v>
      </c>
      <c r="P36" s="1">
        <v>23.631404876708984</v>
      </c>
      <c r="Q36" s="1">
        <v>24.89825439453125</v>
      </c>
      <c r="R36" s="1">
        <v>400.20272827148438</v>
      </c>
      <c r="S36" s="1">
        <v>393.9788818359375</v>
      </c>
      <c r="T36" s="1">
        <v>0.56822282075881958</v>
      </c>
      <c r="U36" s="1">
        <v>20.188926696777344</v>
      </c>
      <c r="V36" s="1">
        <v>1.5987615585327148</v>
      </c>
      <c r="W36" s="1">
        <v>56.803909301757813</v>
      </c>
      <c r="X36" s="1">
        <v>300.35797119140625</v>
      </c>
      <c r="Y36" s="1">
        <v>499.59188842773438</v>
      </c>
      <c r="Z36" s="1">
        <v>8.3858461380004883</v>
      </c>
      <c r="AA36" s="1">
        <v>88.06817626953125</v>
      </c>
      <c r="AB36" s="1">
        <v>1.2809823751449585</v>
      </c>
      <c r="AC36" s="1">
        <v>-0.35710811614990234</v>
      </c>
      <c r="AD36" s="1">
        <v>4.1564378887414932E-2</v>
      </c>
      <c r="AE36" s="1">
        <v>2.8049813117831945E-3</v>
      </c>
      <c r="AF36" s="1">
        <v>2.2490011528134346E-2</v>
      </c>
      <c r="AG36" s="1">
        <v>1.9752582535147667E-2</v>
      </c>
      <c r="AH36" s="1">
        <v>0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1.1042572470272285</v>
      </c>
      <c r="AP36">
        <f>(U36-T36)/(1000-U36)*AO36</f>
        <v>2.2112736870614654E-2</v>
      </c>
      <c r="AQ36">
        <f>(P36+273.15)</f>
        <v>296.78140487670896</v>
      </c>
      <c r="AR36">
        <f>(O36+273.15)</f>
        <v>297.88651123046873</v>
      </c>
      <c r="AS36">
        <f>(Y36*AK36+Z36*AL36)*AM36</f>
        <v>79.934700361757677</v>
      </c>
      <c r="AT36">
        <f>((AS36+0.00000010773*(AR36^4-AQ36^4))-AP36*44100)/(L36*0.92*2*29.3+0.00000043092*AQ36^3)</f>
        <v>-6.970002773679715</v>
      </c>
      <c r="AU36">
        <f>0.61365*EXP(17.502*J36/(240.97+J36))</f>
        <v>2.9292996809281417</v>
      </c>
      <c r="AV36">
        <f>AU36*1000/AA36</f>
        <v>33.26172750487153</v>
      </c>
      <c r="AW36">
        <f>(AV36-U36)</f>
        <v>13.072800808094186</v>
      </c>
      <c r="AX36">
        <f>IF(D36,P36,(O36+P36)/2)</f>
        <v>24.183958053588867</v>
      </c>
      <c r="AY36">
        <f>0.61365*EXP(17.502*AX36/(240.97+AX36))</f>
        <v>3.0282303154145689</v>
      </c>
      <c r="AZ36">
        <f>IF(AW36&lt;&gt;0,(1000-(AV36+U36)/2)/AW36*AP36,0)</f>
        <v>1.6463011301547215</v>
      </c>
      <c r="BA36">
        <f>U36*AA36/1000</f>
        <v>1.7780019550244324</v>
      </c>
      <c r="BB36">
        <f>(AY36-BA36)</f>
        <v>1.2502283603901365</v>
      </c>
      <c r="BC36">
        <f>1/(1.6/F36+1.37/N36)</f>
        <v>1.0891564839020063</v>
      </c>
      <c r="BD36">
        <f>G36*AA36*0.001</f>
        <v>34.146863901508617</v>
      </c>
      <c r="BE36">
        <f>G36/S36</f>
        <v>0.98414451725127505</v>
      </c>
      <c r="BF36">
        <f>(1-AP36*AA36/AU36/F36)*100</f>
        <v>75.149631045524103</v>
      </c>
      <c r="BG36">
        <f>(S36-E36/(N36/1.35))</f>
        <v>394.55896367441585</v>
      </c>
      <c r="BH36">
        <f>E36*BF36/100/BG36</f>
        <v>-3.5030756842734552E-3</v>
      </c>
    </row>
    <row r="37" spans="1:60" x14ac:dyDescent="0.25">
      <c r="A37" s="1" t="s">
        <v>1</v>
      </c>
      <c r="B37" s="1" t="s">
        <v>1325</v>
      </c>
      <c r="K37" s="1">
        <v>2.72</v>
      </c>
    </row>
    <row r="38" spans="1:60" x14ac:dyDescent="0.25">
      <c r="A38" s="1" t="s">
        <v>1</v>
      </c>
      <c r="B38" s="1" t="s">
        <v>1324</v>
      </c>
      <c r="K38" s="1">
        <v>2.72</v>
      </c>
    </row>
    <row r="39" spans="1:60" x14ac:dyDescent="0.25">
      <c r="A39" s="1">
        <v>8</v>
      </c>
      <c r="B39" s="1" t="s">
        <v>1323</v>
      </c>
      <c r="C39" s="1">
        <v>1766.5000149197876</v>
      </c>
      <c r="D39" s="1">
        <v>0</v>
      </c>
      <c r="E39">
        <f>(R39-S39*(1000-T39)/(1000-U39))*AO39</f>
        <v>-1.5126559277216993</v>
      </c>
      <c r="F39">
        <f>IF(AZ39&lt;&gt;0,1/(1/AZ39-1/N39),0)</f>
        <v>2.8865887038131168</v>
      </c>
      <c r="G39">
        <f>((BC39-AP39/2)*S39-E39)/(BC39+AP39/2)</f>
        <v>387.17543563279963</v>
      </c>
      <c r="H39">
        <f>AP39*1000</f>
        <v>22.703769571738004</v>
      </c>
      <c r="I39">
        <f>(AU39-BA39)</f>
        <v>1.1283705039833807</v>
      </c>
      <c r="J39">
        <f>(P39+AT39*D39)</f>
        <v>23.760324478149414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24.800081253051758</v>
      </c>
      <c r="P39" s="1">
        <v>23.760324478149414</v>
      </c>
      <c r="Q39" s="1">
        <v>24.950395584106445</v>
      </c>
      <c r="R39" s="1">
        <v>400.32513427734375</v>
      </c>
      <c r="S39" s="1">
        <v>393.60250854492188</v>
      </c>
      <c r="T39" s="1">
        <v>0.57409131526947021</v>
      </c>
      <c r="U39" s="1">
        <v>20.708280563354492</v>
      </c>
      <c r="V39" s="1">
        <v>1.6091650724411011</v>
      </c>
      <c r="W39" s="1">
        <v>58.044841766357422</v>
      </c>
      <c r="X39" s="1">
        <v>300.36187744140625</v>
      </c>
      <c r="Y39" s="1">
        <v>750.1802978515625</v>
      </c>
      <c r="Z39" s="1">
        <v>8.3459749221801758</v>
      </c>
      <c r="AA39" s="1">
        <v>88.068870544433594</v>
      </c>
      <c r="AB39" s="1">
        <v>1.4859505891799927</v>
      </c>
      <c r="AC39" s="1">
        <v>-0.36947059631347656</v>
      </c>
      <c r="AD39" s="1">
        <v>7.8685924410820007E-2</v>
      </c>
      <c r="AE39" s="1">
        <v>5.9931124560534954E-3</v>
      </c>
      <c r="AF39" s="1">
        <v>4.2501680552959442E-2</v>
      </c>
      <c r="AG39" s="1">
        <v>2.4903269484639168E-2</v>
      </c>
      <c r="AH39" s="1">
        <v>0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1.1042716082404638</v>
      </c>
      <c r="AP39">
        <f>(U39-T39)/(1000-U39)*AO39</f>
        <v>2.2703769571738003E-2</v>
      </c>
      <c r="AQ39">
        <f>(P39+273.15)</f>
        <v>296.91032447814939</v>
      </c>
      <c r="AR39">
        <f>(O39+273.15)</f>
        <v>297.95008125305174</v>
      </c>
      <c r="AS39">
        <f>(Y39*AK39+Z39*AL39)*AM39</f>
        <v>120.02884497339619</v>
      </c>
      <c r="AT39">
        <f>((AS39+0.00000010773*(AR39^4-AQ39^4))-AP39*44100)/(L39*0.92*2*29.3+0.00000043092*AQ39^3)</f>
        <v>-6.8641829106329704</v>
      </c>
      <c r="AU39">
        <f>0.61365*EXP(17.502*J39/(240.97+J39))</f>
        <v>2.9521253841152579</v>
      </c>
      <c r="AV39">
        <f>AU39*1000/AA39</f>
        <v>33.520645443338744</v>
      </c>
      <c r="AW39">
        <f>(AV39-U39)</f>
        <v>12.812364879984251</v>
      </c>
      <c r="AX39">
        <f>IF(D39,P39,(O39+P39)/2)</f>
        <v>24.280202865600586</v>
      </c>
      <c r="AY39">
        <f>0.61365*EXP(17.502*AX39/(240.97+AX39))</f>
        <v>3.0457576902914263</v>
      </c>
      <c r="AZ39">
        <f>IF(AW39&lt;&gt;0,(1000-(AV39+U39)/2)/AW39*AP39,0)</f>
        <v>1.7239728386252264</v>
      </c>
      <c r="BA39">
        <f>U39*AA39/1000</f>
        <v>1.8237548801318773</v>
      </c>
      <c r="BB39">
        <f>(AY39-BA39)</f>
        <v>1.222002810159549</v>
      </c>
      <c r="BC39">
        <f>1/(1.6/F39+1.37/N39)</f>
        <v>1.1437003187045154</v>
      </c>
      <c r="BD39">
        <f>G39*AA39*0.001</f>
        <v>34.098103318729713</v>
      </c>
      <c r="BE39">
        <f>G39/S39</f>
        <v>0.98367115866237242</v>
      </c>
      <c r="BF39">
        <f>(1-AP39*AA39/AU39/F39)*100</f>
        <v>76.536073467542167</v>
      </c>
      <c r="BG39">
        <f>(S39-E39/(N39/1.35))</f>
        <v>394.0795925322048</v>
      </c>
      <c r="BH39">
        <f>E39*BF39/100/BG39</f>
        <v>-2.9378010789980202E-3</v>
      </c>
    </row>
    <row r="40" spans="1:60" x14ac:dyDescent="0.25">
      <c r="A40" s="1" t="s">
        <v>1</v>
      </c>
      <c r="B40" s="1" t="s">
        <v>1322</v>
      </c>
      <c r="K40" s="1">
        <v>2.72</v>
      </c>
    </row>
    <row r="41" spans="1:60" x14ac:dyDescent="0.25">
      <c r="A41" s="1" t="s">
        <v>1</v>
      </c>
      <c r="B41" s="1" t="s">
        <v>1321</v>
      </c>
      <c r="K41" s="1">
        <v>2.72</v>
      </c>
    </row>
    <row r="42" spans="1:60" x14ac:dyDescent="0.25">
      <c r="A42" s="1">
        <v>9</v>
      </c>
      <c r="B42" s="1" t="s">
        <v>1320</v>
      </c>
      <c r="C42" s="1">
        <v>1971.5000149197876</v>
      </c>
      <c r="D42" s="1">
        <v>0</v>
      </c>
      <c r="E42">
        <f>(R42-S42*(1000-T42)/(1000-U42))*AO42</f>
        <v>-2.2683230601116016</v>
      </c>
      <c r="F42">
        <f>IF(AZ42&lt;&gt;0,1/(1/AZ42-1/N42),0)</f>
        <v>3.1571507247466717</v>
      </c>
      <c r="G42">
        <f>((BC42-AP42/2)*S42-E42)/(BC42+AP42/2)</f>
        <v>388.14625663627965</v>
      </c>
      <c r="H42">
        <f>AP42*1000</f>
        <v>23.368492760645825</v>
      </c>
      <c r="I42">
        <f>(AU42-BA42)</f>
        <v>1.101397420895023</v>
      </c>
      <c r="J42">
        <f>(P42+AT42*D42)</f>
        <v>23.899335861206055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24.876531600952148</v>
      </c>
      <c r="P42" s="1">
        <v>23.899335861206055</v>
      </c>
      <c r="Q42" s="1">
        <v>25.011100769042969</v>
      </c>
      <c r="R42" s="1">
        <v>400.10586547851563</v>
      </c>
      <c r="S42" s="1">
        <v>393.825439453125</v>
      </c>
      <c r="T42" s="1">
        <v>0.58465254306793213</v>
      </c>
      <c r="U42" s="1">
        <v>21.297395706176758</v>
      </c>
      <c r="V42" s="1">
        <v>1.6311994791030884</v>
      </c>
      <c r="W42" s="1">
        <v>59.420421600341797</v>
      </c>
      <c r="X42" s="1">
        <v>300.33969116210938</v>
      </c>
      <c r="Y42" s="1">
        <v>999.7113037109375</v>
      </c>
      <c r="Z42" s="1">
        <v>7.9575419425964355</v>
      </c>
      <c r="AA42" s="1">
        <v>88.063095092773438</v>
      </c>
      <c r="AB42" s="1">
        <v>1.7661904096603394</v>
      </c>
      <c r="AC42" s="1">
        <v>-0.37542372941970825</v>
      </c>
      <c r="AD42" s="1">
        <v>4.5437179505825043E-2</v>
      </c>
      <c r="AE42" s="1">
        <v>6.5138856880366802E-3</v>
      </c>
      <c r="AF42" s="1">
        <v>1.8699707463383675E-2</v>
      </c>
      <c r="AG42" s="1">
        <v>2.4672733619809151E-2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1.1041900410371666</v>
      </c>
      <c r="AP42">
        <f>(U42-T42)/(1000-U42)*AO42</f>
        <v>2.3368492760645825E-2</v>
      </c>
      <c r="AQ42">
        <f>(P42+273.15)</f>
        <v>297.04933586120603</v>
      </c>
      <c r="AR42">
        <f>(O42+273.15)</f>
        <v>298.02653160095213</v>
      </c>
      <c r="AS42">
        <f>(Y42*AK42+Z42*AL42)*AM42</f>
        <v>159.95380501850377</v>
      </c>
      <c r="AT42">
        <f>((AS42+0.00000010773*(AR42^4-AQ42^4))-AP42*44100)/(L42*0.92*2*29.3+0.00000043092*AQ42^3)</f>
        <v>-6.7850664119987405</v>
      </c>
      <c r="AU42">
        <f>0.61365*EXP(17.502*J42/(240.97+J42))</f>
        <v>2.9769120041964916</v>
      </c>
      <c r="AV42">
        <f>AU42*1000/AA42</f>
        <v>33.80430816178275</v>
      </c>
      <c r="AW42">
        <f>(AV42-U42)</f>
        <v>12.506912455605992</v>
      </c>
      <c r="AX42">
        <f>IF(D42,P42,(O42+P42)/2)</f>
        <v>24.387933731079102</v>
      </c>
      <c r="AY42">
        <f>0.61365*EXP(17.502*AX42/(240.97+AX42))</f>
        <v>3.065481954676506</v>
      </c>
      <c r="AZ42">
        <f>IF(AW42&lt;&gt;0,(1000-(AV42+U42)/2)/AW42*AP42,0)</f>
        <v>1.8169688927894494</v>
      </c>
      <c r="BA42">
        <f>U42*AA42/1000</f>
        <v>1.8755145833014686</v>
      </c>
      <c r="BB42">
        <f>(AY42-BA42)</f>
        <v>1.1899673713750374</v>
      </c>
      <c r="BC42">
        <f>1/(1.6/F42+1.37/N42)</f>
        <v>1.2094040852256192</v>
      </c>
      <c r="BD42">
        <f>G42*AA42*0.001</f>
        <v>34.181360708064737</v>
      </c>
      <c r="BE42">
        <f>G42/S42</f>
        <v>0.9855794414278275</v>
      </c>
      <c r="BF42">
        <f>(1-AP42*AA42/AU42/F42)*100</f>
        <v>78.10407313566806</v>
      </c>
      <c r="BG42">
        <f>(S42-E42/(N42/1.35))</f>
        <v>394.54085701116401</v>
      </c>
      <c r="BH42">
        <f>E42*BF42/100/BG42</f>
        <v>-4.4904163164340115E-3</v>
      </c>
    </row>
    <row r="43" spans="1:60" x14ac:dyDescent="0.25">
      <c r="A43" s="1" t="s">
        <v>1</v>
      </c>
      <c r="B43" s="1" t="s">
        <v>1319</v>
      </c>
      <c r="K43" s="1">
        <v>2.72</v>
      </c>
    </row>
    <row r="44" spans="1:60" x14ac:dyDescent="0.25">
      <c r="A44" s="1" t="s">
        <v>1</v>
      </c>
      <c r="B44" s="1" t="s">
        <v>1318</v>
      </c>
      <c r="K44" s="1">
        <v>2.72</v>
      </c>
    </row>
    <row r="45" spans="1:60" x14ac:dyDescent="0.25">
      <c r="A45" s="1">
        <v>10</v>
      </c>
      <c r="B45" s="1" t="s">
        <v>1317</v>
      </c>
      <c r="C45" s="1">
        <v>2177.0000149086118</v>
      </c>
      <c r="D45" s="1">
        <v>0</v>
      </c>
      <c r="E45">
        <f>(R45-S45*(1000-T45)/(1000-U45))*AO45</f>
        <v>-2.2167033060963219</v>
      </c>
      <c r="F45">
        <f>IF(AZ45&lt;&gt;0,1/(1/AZ45-1/N45),0)</f>
        <v>3.4659610519217052</v>
      </c>
      <c r="G45">
        <f>((BC45-AP45/2)*S45-E45)/(BC45+AP45/2)</f>
        <v>387.90735962734755</v>
      </c>
      <c r="H45">
        <f>AP45*1000</f>
        <v>24.098581461297375</v>
      </c>
      <c r="I45">
        <f>(AU45-BA45)</f>
        <v>1.076977484946902</v>
      </c>
      <c r="J45">
        <f>(P45+AT45*D45)</f>
        <v>24.074640274047852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24.984722137451172</v>
      </c>
      <c r="P45" s="1">
        <v>24.074640274047852</v>
      </c>
      <c r="Q45" s="1">
        <v>25.100185394287109</v>
      </c>
      <c r="R45" s="1">
        <v>400.11581420898438</v>
      </c>
      <c r="S45" s="1">
        <v>393.534912109375</v>
      </c>
      <c r="T45" s="1">
        <v>0.58845978975296021</v>
      </c>
      <c r="U45" s="1">
        <v>21.933372497558594</v>
      </c>
      <c r="V45" s="1">
        <v>1.6312019824981689</v>
      </c>
      <c r="W45" s="1">
        <v>60.798992156982422</v>
      </c>
      <c r="X45" s="1">
        <v>300.35470581054688</v>
      </c>
      <c r="Y45" s="1">
        <v>1249.89111328125</v>
      </c>
      <c r="Z45" s="1">
        <v>8.5427560806274414</v>
      </c>
      <c r="AA45" s="1">
        <v>88.059951782226563</v>
      </c>
      <c r="AB45" s="1">
        <v>2.0008187294006348</v>
      </c>
      <c r="AC45" s="1">
        <v>-0.37929078936576843</v>
      </c>
      <c r="AD45" s="1">
        <v>3.7457313388586044E-2</v>
      </c>
      <c r="AE45" s="1">
        <v>4.7992318868637085E-3</v>
      </c>
      <c r="AF45" s="1">
        <v>6.8694941699504852E-2</v>
      </c>
      <c r="AG45" s="1">
        <v>1.8711106851696968E-2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1.1042452419505397</v>
      </c>
      <c r="AP45">
        <f>(U45-T45)/(1000-U45)*AO45</f>
        <v>2.4098581461297376E-2</v>
      </c>
      <c r="AQ45">
        <f>(P45+273.15)</f>
        <v>297.22464027404783</v>
      </c>
      <c r="AR45">
        <f>(O45+273.15)</f>
        <v>298.13472213745115</v>
      </c>
      <c r="AS45">
        <f>(Y45*AK45+Z45*AL45)*AM45</f>
        <v>199.98257365504105</v>
      </c>
      <c r="AT45">
        <f>((AS45+0.00000010773*(AR45^4-AQ45^4))-AP45*44100)/(L45*0.92*2*29.3+0.00000043092*AQ45^3)</f>
        <v>-6.7280749170588674</v>
      </c>
      <c r="AU45">
        <f>0.61365*EXP(17.502*J45/(240.97+J45))</f>
        <v>3.0084292095035261</v>
      </c>
      <c r="AV45">
        <f>AU45*1000/AA45</f>
        <v>34.163421040059298</v>
      </c>
      <c r="AW45">
        <f>(AV45-U45)</f>
        <v>12.230048542500704</v>
      </c>
      <c r="AX45">
        <f>IF(D45,P45,(O45+P45)/2)</f>
        <v>24.529681205749512</v>
      </c>
      <c r="AY45">
        <f>0.61365*EXP(17.502*AX45/(240.97+AX45))</f>
        <v>3.0916043227549705</v>
      </c>
      <c r="AZ45">
        <f>IF(AW45&lt;&gt;0,(1000-(AV45+U45)/2)/AW45*AP45,0)</f>
        <v>1.9151726835350862</v>
      </c>
      <c r="BA45">
        <f>U45*AA45/1000</f>
        <v>1.9314517245566241</v>
      </c>
      <c r="BB45">
        <f>(AY45-BA45)</f>
        <v>1.1601525981983465</v>
      </c>
      <c r="BC45">
        <f>1/(1.6/F45+1.37/N45)</f>
        <v>1.2792633810647884</v>
      </c>
      <c r="BD45">
        <f>G45*AA45*0.001</f>
        <v>34.159103384755042</v>
      </c>
      <c r="BE45">
        <f>G45/S45</f>
        <v>0.98569999176981937</v>
      </c>
      <c r="BF45">
        <f>(1-AP45*AA45/AU45/F45)*100</f>
        <v>79.648030292459893</v>
      </c>
      <c r="BG45">
        <f>(S45-E45/(N45/1.35))</f>
        <v>394.23404905949991</v>
      </c>
      <c r="BH45">
        <f>E45*BF45/100/BG45</f>
        <v>-4.4784577205990916E-3</v>
      </c>
    </row>
    <row r="46" spans="1:60" x14ac:dyDescent="0.25">
      <c r="A46" s="1" t="s">
        <v>1</v>
      </c>
      <c r="B46" s="1" t="s">
        <v>1316</v>
      </c>
      <c r="K46" s="1">
        <v>2.72</v>
      </c>
    </row>
    <row r="47" spans="1:60" x14ac:dyDescent="0.25">
      <c r="A47" s="1" t="s">
        <v>1</v>
      </c>
      <c r="B47" s="1" t="s">
        <v>1315</v>
      </c>
      <c r="K47" s="1">
        <v>2.72</v>
      </c>
    </row>
    <row r="48" spans="1:60" x14ac:dyDescent="0.25">
      <c r="A48" s="1">
        <v>11</v>
      </c>
      <c r="B48" s="1" t="s">
        <v>1314</v>
      </c>
      <c r="C48" s="1">
        <v>2382.0000149086118</v>
      </c>
      <c r="D48" s="1">
        <v>0</v>
      </c>
      <c r="E48">
        <f>(R48-S48*(1000-T48)/(1000-U48))*AO48</f>
        <v>-2.2081535307815154</v>
      </c>
      <c r="F48">
        <f>IF(AZ48&lt;&gt;0,1/(1/AZ48-1/N48),0)</f>
        <v>4.0218407525634605</v>
      </c>
      <c r="G48">
        <f>((BC48-AP48/2)*S48-E48)/(BC48+AP48/2)</f>
        <v>387.439690788414</v>
      </c>
      <c r="H48">
        <f>AP48*1000</f>
        <v>25.109138084834999</v>
      </c>
      <c r="I48">
        <f>(AU48-BA48)</f>
        <v>1.0357493559400996</v>
      </c>
      <c r="J48">
        <f>(P48+AT48*D48)</f>
        <v>24.276933670043945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25.097675323486328</v>
      </c>
      <c r="P48" s="1">
        <v>24.276933670043945</v>
      </c>
      <c r="Q48" s="1">
        <v>25.186235427856445</v>
      </c>
      <c r="R48" s="1">
        <v>399.8216552734375</v>
      </c>
      <c r="S48" s="1">
        <v>392.887451171875</v>
      </c>
      <c r="T48" s="1">
        <v>0.59825962781906128</v>
      </c>
      <c r="U48" s="1">
        <v>22.818563461303711</v>
      </c>
      <c r="V48" s="1">
        <v>1.647248387336731</v>
      </c>
      <c r="W48" s="1">
        <v>62.828647613525391</v>
      </c>
      <c r="X48" s="1">
        <v>300.34881591796875</v>
      </c>
      <c r="Y48" s="1">
        <v>1599.726806640625</v>
      </c>
      <c r="Z48" s="1">
        <v>8.5701189041137695</v>
      </c>
      <c r="AA48" s="1">
        <v>88.060386657714844</v>
      </c>
      <c r="AB48" s="1">
        <v>2.0484185218811035</v>
      </c>
      <c r="AC48" s="1">
        <v>-0.39090749621391296</v>
      </c>
      <c r="AD48" s="1">
        <v>4.8471760004758835E-2</v>
      </c>
      <c r="AE48" s="1">
        <v>7.2875996120274067E-3</v>
      </c>
      <c r="AF48" s="1">
        <v>5.9550490230321884E-2</v>
      </c>
      <c r="AG48" s="1">
        <v>1.8293440341949463E-2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1.1042235879337083</v>
      </c>
      <c r="AP48">
        <f>(U48-T48)/(1000-U48)*AO48</f>
        <v>2.5109138084835E-2</v>
      </c>
      <c r="AQ48">
        <f>(P48+273.15)</f>
        <v>297.42693367004392</v>
      </c>
      <c r="AR48">
        <f>(O48+273.15)</f>
        <v>298.24767532348631</v>
      </c>
      <c r="AS48">
        <f>(Y48*AK48+Z48*AL48)*AM48</f>
        <v>255.95628334143112</v>
      </c>
      <c r="AT48">
        <f>((AS48+0.00000010773*(AR48^4-AQ48^4))-AP48*44100)/(L48*0.92*2*29.3+0.00000043092*AQ48^3)</f>
        <v>-6.6447172922594318</v>
      </c>
      <c r="AU48">
        <f>0.61365*EXP(17.502*J48/(240.97+J48))</f>
        <v>3.0451608773161083</v>
      </c>
      <c r="AV48">
        <f>AU48*1000/AA48</f>
        <v>34.580371412090841</v>
      </c>
      <c r="AW48">
        <f>(AV48-U48)</f>
        <v>11.76180795078713</v>
      </c>
      <c r="AX48">
        <f>IF(D48,P48,(O48+P48)/2)</f>
        <v>24.687304496765137</v>
      </c>
      <c r="AY48">
        <f>0.61365*EXP(17.502*AX48/(240.97+AX48))</f>
        <v>3.1208807062189949</v>
      </c>
      <c r="AZ48">
        <f>IF(AW48&lt;&gt;0,(1000-(AV48+U48)/2)/AW48*AP48,0)</f>
        <v>2.0735348932791915</v>
      </c>
      <c r="BA48">
        <f>U48*AA48/1000</f>
        <v>2.0094115213760086</v>
      </c>
      <c r="BB48">
        <f>(AY48-BA48)</f>
        <v>1.1114691848429863</v>
      </c>
      <c r="BC48">
        <f>1/(1.6/F48+1.37/N48)</f>
        <v>1.3929609444037823</v>
      </c>
      <c r="BD48">
        <f>G48*AA48*0.001</f>
        <v>34.118088977373219</v>
      </c>
      <c r="BE48">
        <f>G48/S48</f>
        <v>0.98613404330626531</v>
      </c>
      <c r="BF48">
        <f>(1-AP48*AA48/AU48/F48)*100</f>
        <v>81.945840243346524</v>
      </c>
      <c r="BG48">
        <f>(S48-E48/(N48/1.35))</f>
        <v>393.58389156634388</v>
      </c>
      <c r="BH48">
        <f>E48*BF48/100/BG48</f>
        <v>-4.5974695698566773E-3</v>
      </c>
    </row>
    <row r="49" spans="1:60" x14ac:dyDescent="0.25">
      <c r="A49" s="1" t="s">
        <v>1</v>
      </c>
      <c r="B49" s="1" t="s">
        <v>1313</v>
      </c>
      <c r="K49" s="1">
        <v>2.72</v>
      </c>
    </row>
    <row r="50" spans="1:60" x14ac:dyDescent="0.25">
      <c r="A50" s="1" t="s">
        <v>1</v>
      </c>
      <c r="B50" s="1" t="s">
        <v>1308</v>
      </c>
      <c r="K50" s="1">
        <v>2.72</v>
      </c>
    </row>
    <row r="51" spans="1:60" x14ac:dyDescent="0.25">
      <c r="A51" s="1">
        <v>12</v>
      </c>
      <c r="B51" s="1" t="s">
        <v>1312</v>
      </c>
      <c r="C51" s="1">
        <v>2587.5000148974359</v>
      </c>
      <c r="D51" s="1">
        <v>0</v>
      </c>
      <c r="E51">
        <f>(R51-S51*(1000-T51)/(1000-U51))*AO51</f>
        <v>-2.1531336883526326</v>
      </c>
      <c r="F51">
        <f>IF(AZ51&lt;&gt;0,1/(1/AZ51-1/N51),0)</f>
        <v>4.8280110434995391</v>
      </c>
      <c r="G51">
        <f>((BC51-AP51/2)*S51-E51)/(BC51+AP51/2)</f>
        <v>387.49439410084102</v>
      </c>
      <c r="H51">
        <f>AP51*1000</f>
        <v>26.264688135752362</v>
      </c>
      <c r="I51">
        <f>(AU51-BA51)</f>
        <v>0.98931005312728137</v>
      </c>
      <c r="J51">
        <f>(P51+AT51*D51)</f>
        <v>24.50438117980957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25.228567123413086</v>
      </c>
      <c r="P51" s="1">
        <v>24.50438117980957</v>
      </c>
      <c r="Q51" s="1">
        <v>25.285083770751953</v>
      </c>
      <c r="R51" s="1">
        <v>400.158203125</v>
      </c>
      <c r="S51" s="1">
        <v>392.76705932617188</v>
      </c>
      <c r="T51" s="1">
        <v>0.60682356357574463</v>
      </c>
      <c r="U51" s="1">
        <v>23.822174072265625</v>
      </c>
      <c r="V51" s="1">
        <v>1.6577202081680298</v>
      </c>
      <c r="W51" s="1">
        <v>65.077400207519531</v>
      </c>
      <c r="X51" s="1">
        <v>300.396484375</v>
      </c>
      <c r="Y51" s="1">
        <v>2000.0804443359375</v>
      </c>
      <c r="Z51" s="1">
        <v>9.2865791320800781</v>
      </c>
      <c r="AA51" s="1">
        <v>88.053153991699219</v>
      </c>
      <c r="AB51" s="1">
        <v>2.2328896522521973</v>
      </c>
      <c r="AC51" s="1">
        <v>-0.41907218098640442</v>
      </c>
      <c r="AD51" s="1">
        <v>9.7900785505771637E-2</v>
      </c>
      <c r="AE51" s="1">
        <v>8.2493005320429802E-3</v>
      </c>
      <c r="AF51" s="1">
        <v>3.5087529569864273E-2</v>
      </c>
      <c r="AG51" s="1">
        <v>1.8733249977231026E-2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1.1043988396139703</v>
      </c>
      <c r="AP51">
        <f>(U51-T51)/(1000-U51)*AO51</f>
        <v>2.6264688135752362E-2</v>
      </c>
      <c r="AQ51">
        <f>(P51+273.15)</f>
        <v>297.65438117980955</v>
      </c>
      <c r="AR51">
        <f>(O51+273.15)</f>
        <v>298.37856712341306</v>
      </c>
      <c r="AS51">
        <f>(Y51*AK51+Z51*AL51)*AM51</f>
        <v>320.01286394090494</v>
      </c>
      <c r="AT51">
        <f>((AS51+0.00000010773*(AR51^4-AQ51^4))-AP51*44100)/(L51*0.92*2*29.3+0.00000043092*AQ51^3)</f>
        <v>-6.5485764210675033</v>
      </c>
      <c r="AU51">
        <f>0.61365*EXP(17.502*J51/(240.97+J51))</f>
        <v>3.0869276151295511</v>
      </c>
      <c r="AV51">
        <f>AU51*1000/AA51</f>
        <v>35.057547347146205</v>
      </c>
      <c r="AW51">
        <f>(AV51-U51)</f>
        <v>11.23537327488058</v>
      </c>
      <c r="AX51">
        <f>IF(D51,P51,(O51+P51)/2)</f>
        <v>24.866474151611328</v>
      </c>
      <c r="AY51">
        <f>0.61365*EXP(17.502*AX51/(240.97+AX51))</f>
        <v>3.1544530354277116</v>
      </c>
      <c r="AZ51">
        <f>IF(AW51&lt;&gt;0,(1000-(AV51+U51)/2)/AW51*AP51,0)</f>
        <v>2.2688573625270045</v>
      </c>
      <c r="BA51">
        <f>U51*AA51/1000</f>
        <v>2.0976175620022697</v>
      </c>
      <c r="BB51">
        <f>(AY51-BA51)</f>
        <v>1.0568354734254419</v>
      </c>
      <c r="BC51">
        <f>1/(1.6/F51+1.37/N51)</f>
        <v>1.5349975458462966</v>
      </c>
      <c r="BD51">
        <f>G51*AA51*0.001</f>
        <v>34.120103554681542</v>
      </c>
      <c r="BE51">
        <f>G51/S51</f>
        <v>0.98657559207134993</v>
      </c>
      <c r="BF51">
        <f>(1-AP51*AA51/AU51/F51)*100</f>
        <v>84.482474621622501</v>
      </c>
      <c r="BG51">
        <f>(S51-E51/(N51/1.35))</f>
        <v>393.44614674213148</v>
      </c>
      <c r="BH51">
        <f>E51*BF51/100/BG51</f>
        <v>-4.6233026727907486E-3</v>
      </c>
    </row>
    <row r="52" spans="1:60" x14ac:dyDescent="0.25">
      <c r="A52" s="1" t="s">
        <v>1</v>
      </c>
      <c r="B52" s="1" t="s">
        <v>1311</v>
      </c>
    </row>
    <row r="53" spans="1:60" x14ac:dyDescent="0.25">
      <c r="A53" s="1" t="s">
        <v>1</v>
      </c>
      <c r="B53" s="1" t="s">
        <v>1310</v>
      </c>
    </row>
    <row r="54" spans="1:60" x14ac:dyDescent="0.25">
      <c r="A54" s="1" t="s">
        <v>1</v>
      </c>
      <c r="B54" s="1" t="s">
        <v>1309</v>
      </c>
    </row>
    <row r="55" spans="1:60" x14ac:dyDescent="0.25">
      <c r="A55" s="1" t="s">
        <v>1</v>
      </c>
      <c r="B55" s="1" t="s">
        <v>1308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5A653-E5CF-4219-AF0F-0C30D8738E7F}">
  <dimension ref="A1:BD56"/>
  <sheetViews>
    <sheetView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1398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1397</v>
      </c>
    </row>
    <row r="12" spans="1:56" x14ac:dyDescent="0.25">
      <c r="A12" s="1" t="s">
        <v>1</v>
      </c>
      <c r="B12" s="1" t="s">
        <v>1396</v>
      </c>
    </row>
    <row r="13" spans="1:56" x14ac:dyDescent="0.25">
      <c r="A13" s="1" t="s">
        <v>1</v>
      </c>
      <c r="B13" s="1" t="s">
        <v>1395</v>
      </c>
    </row>
    <row r="14" spans="1:56" x14ac:dyDescent="0.25">
      <c r="A14" s="1" t="s">
        <v>1</v>
      </c>
      <c r="B14" s="1" t="s">
        <v>1394</v>
      </c>
    </row>
    <row r="15" spans="1:56" x14ac:dyDescent="0.25">
      <c r="A15" s="1" t="s">
        <v>1</v>
      </c>
      <c r="B15" s="1" t="s">
        <v>1393</v>
      </c>
    </row>
    <row r="16" spans="1:56" x14ac:dyDescent="0.25">
      <c r="A16" s="1" t="s">
        <v>1</v>
      </c>
      <c r="B16" s="1" t="s">
        <v>1392</v>
      </c>
    </row>
    <row r="17" spans="1:56" x14ac:dyDescent="0.25">
      <c r="A17" s="1" t="s">
        <v>1</v>
      </c>
      <c r="B17" s="1" t="s">
        <v>1391</v>
      </c>
    </row>
    <row r="18" spans="1:56" x14ac:dyDescent="0.25">
      <c r="A18" s="1" t="s">
        <v>1</v>
      </c>
      <c r="B18" s="1" t="s">
        <v>1390</v>
      </c>
    </row>
    <row r="19" spans="1:56" x14ac:dyDescent="0.25">
      <c r="A19" s="1">
        <v>1</v>
      </c>
      <c r="B19" s="1" t="s">
        <v>1389</v>
      </c>
      <c r="C19" s="1">
        <v>336.5000150538981</v>
      </c>
      <c r="D19" s="1">
        <v>0</v>
      </c>
      <c r="E19">
        <f>(R19-S19*(1000-T19)/(1000-U19))*AK19</f>
        <v>-3.3133143374281646</v>
      </c>
      <c r="F19">
        <f>IF(AV19&lt;&gt;0,1/(1/AV19-1/N19),0)</f>
        <v>2.6456260847316422</v>
      </c>
      <c r="G19">
        <f>((AY19-AL19/2)*S19-E19)/(AY19+AL19/2)</f>
        <v>389.95303865293715</v>
      </c>
      <c r="H19">
        <f>AL19*1000</f>
        <v>22.30071859755833</v>
      </c>
      <c r="I19">
        <f>(AQ19-AW19)</f>
        <v>1.1699138958418653</v>
      </c>
      <c r="J19">
        <f>(P19+AP19*D19)</f>
        <v>23.651313781738281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24.213445663452148</v>
      </c>
      <c r="P19" s="1">
        <v>23.651313781738281</v>
      </c>
      <c r="Q19" s="1">
        <v>24.283290863037109</v>
      </c>
      <c r="R19" s="1">
        <v>399.96527099609375</v>
      </c>
      <c r="S19" s="1">
        <v>394.98324584960938</v>
      </c>
      <c r="T19" s="1">
        <v>0.1909327358007431</v>
      </c>
      <c r="U19" s="1">
        <v>20.004987716674805</v>
      </c>
      <c r="V19" s="1">
        <v>0.5546422004699707</v>
      </c>
      <c r="W19" s="1">
        <v>58.112663269042969</v>
      </c>
      <c r="X19" s="1">
        <v>300.01174926757813</v>
      </c>
      <c r="Y19" s="1">
        <v>0.11312631517648697</v>
      </c>
      <c r="Z19" s="1">
        <v>8.4815645217895508</v>
      </c>
      <c r="AA19" s="1">
        <v>88.123054504394531</v>
      </c>
      <c r="AB19" s="1">
        <v>2.4164488315582275</v>
      </c>
      <c r="AC19" s="1">
        <v>-1.2198058366775513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1.1029843723072721</v>
      </c>
      <c r="AL19">
        <f>(U19-T19)/(1000-U19)*AK19</f>
        <v>2.230071859755833E-2</v>
      </c>
      <c r="AM19">
        <f>(P19+273.15)</f>
        <v>296.80131378173826</v>
      </c>
      <c r="AN19">
        <f>(O19+273.15)</f>
        <v>297.36344566345213</v>
      </c>
      <c r="AO19">
        <f>(Y19*AG19+Z19*AH19)*AI19</f>
        <v>1.8100210023666685E-2</v>
      </c>
      <c r="AP19">
        <f>((AO19+0.00000010773*(AN19^4-AM19^4))-AL19*44100)/(L19*51.4+0.00000043092*AM19^3)</f>
        <v>-8.0570589756395208</v>
      </c>
      <c r="AQ19">
        <f>0.61365*EXP(17.502*J19/(240.97+J19))</f>
        <v>2.9328145187581423</v>
      </c>
      <c r="AR19">
        <f>AQ19*1000/AA19</f>
        <v>33.280899479169648</v>
      </c>
      <c r="AS19">
        <f>(AR19-U19)</f>
        <v>13.275911762494843</v>
      </c>
      <c r="AT19">
        <f>IF(D19,P19,(O19+P19)/2)</f>
        <v>23.932379722595215</v>
      </c>
      <c r="AU19">
        <f>0.61365*EXP(17.502*AT19/(240.97+AT19))</f>
        <v>2.9828306353266996</v>
      </c>
      <c r="AV19">
        <f>IF(AS19&lt;&gt;0,(1000-(AR19+U19)/2)/AS19*AL19,0)</f>
        <v>1.6350336005616308</v>
      </c>
      <c r="AW19">
        <f>U19*AA19/1000</f>
        <v>1.7629006229162769</v>
      </c>
      <c r="AX19">
        <f>(AU19-AW19)</f>
        <v>1.2199300124104226</v>
      </c>
      <c r="AY19">
        <f>1/(1.6/F19+1.37/N19)</f>
        <v>1.0812690310296174</v>
      </c>
      <c r="AZ19">
        <f>G19*AA19*0.001</f>
        <v>34.363852879367052</v>
      </c>
      <c r="BA19">
        <f>G19/S19</f>
        <v>0.98726475806371927</v>
      </c>
      <c r="BB19">
        <f>(1-AL19*AA19/AQ19/F19)*100</f>
        <v>74.67232421171262</v>
      </c>
      <c r="BC19">
        <f>(S19-E19/(N19/1.35))</f>
        <v>396.0282483424121</v>
      </c>
      <c r="BD19">
        <f>E19*BB19/100/BC19</f>
        <v>-6.2473544110882391E-3</v>
      </c>
    </row>
    <row r="20" spans="1:56" x14ac:dyDescent="0.25">
      <c r="A20" s="1" t="s">
        <v>1</v>
      </c>
      <c r="B20" s="1" t="s">
        <v>1388</v>
      </c>
      <c r="K20" s="1">
        <v>2.72</v>
      </c>
    </row>
    <row r="21" spans="1:56" x14ac:dyDescent="0.25">
      <c r="A21" s="1" t="s">
        <v>1</v>
      </c>
      <c r="B21" s="1" t="s">
        <v>1387</v>
      </c>
      <c r="K21" s="1">
        <v>2.72</v>
      </c>
    </row>
    <row r="22" spans="1:56" x14ac:dyDescent="0.25">
      <c r="A22" s="1">
        <v>2</v>
      </c>
      <c r="B22" s="1" t="s">
        <v>1386</v>
      </c>
      <c r="C22" s="1">
        <v>541.50001509860158</v>
      </c>
      <c r="D22" s="1">
        <v>0</v>
      </c>
      <c r="E22">
        <f>(R22-S22*(1000-T22)/(1000-U22))*AK22</f>
        <v>-3.0135295939484235</v>
      </c>
      <c r="F22">
        <f>IF(AV22&lt;&gt;0,1/(1/AV22-1/N22),0)</f>
        <v>2.634844299773655</v>
      </c>
      <c r="G22">
        <f>((AY22-AL22/2)*S22-E22)/(AY22+AL22/2)</f>
        <v>389.30348230619404</v>
      </c>
      <c r="H22">
        <f>AL22*1000</f>
        <v>22.299410381843625</v>
      </c>
      <c r="I22">
        <f>(AQ22-AW22)</f>
        <v>1.1726807545797122</v>
      </c>
      <c r="J22">
        <f>(P22+AP22*D22)</f>
        <v>23.681909561157227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24.286033630371094</v>
      </c>
      <c r="P22" s="1">
        <v>23.681909561157227</v>
      </c>
      <c r="Q22" s="1">
        <v>24.388515472412109</v>
      </c>
      <c r="R22" s="1">
        <v>399.860107421875</v>
      </c>
      <c r="S22" s="1">
        <v>394.6141357421875</v>
      </c>
      <c r="T22" s="1">
        <v>0.22351847589015961</v>
      </c>
      <c r="U22" s="1">
        <v>20.036096572875977</v>
      </c>
      <c r="V22" s="1">
        <v>0.64644467830657959</v>
      </c>
      <c r="W22" s="1">
        <v>57.947017669677734</v>
      </c>
      <c r="X22" s="1">
        <v>300.00698852539063</v>
      </c>
      <c r="Y22" s="1">
        <v>25.001567840576172</v>
      </c>
      <c r="Z22" s="1">
        <v>8.4373779296875</v>
      </c>
      <c r="AA22" s="1">
        <v>88.118087768554688</v>
      </c>
      <c r="AB22" s="1">
        <v>2.3237349987030029</v>
      </c>
      <c r="AC22" s="1">
        <v>-1.2021054029464722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1.1029668695786419</v>
      </c>
      <c r="AL22">
        <f>(U22-T22)/(1000-U22)*AK22</f>
        <v>2.2299410381843625E-2</v>
      </c>
      <c r="AM22">
        <f>(P22+273.15)</f>
        <v>296.8319095611572</v>
      </c>
      <c r="AN22">
        <f>(O22+273.15)</f>
        <v>297.43603363037107</v>
      </c>
      <c r="AO22">
        <f>(Y22*AG22+Z22*AH22)*AI22</f>
        <v>4.0002507650796133</v>
      </c>
      <c r="AP22">
        <f>((AO22+0.00000010773*(AN22^4-AM22^4))-AL22*44100)/(L22*51.4+0.00000043092*AM22^3)</f>
        <v>-8.0195744947885874</v>
      </c>
      <c r="AQ22">
        <f>0.61365*EXP(17.502*J22/(240.97+J22))</f>
        <v>2.9382232709276352</v>
      </c>
      <c r="AR22">
        <f>AQ22*1000/AA22</f>
        <v>33.344156067537284</v>
      </c>
      <c r="AS22">
        <f>(AR22-U22)</f>
        <v>13.308059494661308</v>
      </c>
      <c r="AT22">
        <f>IF(D22,P22,(O22+P22)/2)</f>
        <v>23.98397159576416</v>
      </c>
      <c r="AU22">
        <f>0.61365*EXP(17.502*AT22/(240.97+AT22))</f>
        <v>2.9920920559038153</v>
      </c>
      <c r="AV22">
        <f>IF(AS22&lt;&gt;0,(1000-(AR22+U22)/2)/AS22*AL22,0)</f>
        <v>1.6309091727905947</v>
      </c>
      <c r="AW22">
        <f>U22*AA22/1000</f>
        <v>1.765542516347923</v>
      </c>
      <c r="AX22">
        <f>(AU22-AW22)</f>
        <v>1.2265495395558923</v>
      </c>
      <c r="AY22">
        <f>1/(1.6/F22+1.37/N22)</f>
        <v>1.0783834438236681</v>
      </c>
      <c r="AZ22">
        <f>G22*AA22*0.001</f>
        <v>34.304678422461187</v>
      </c>
      <c r="BA22">
        <f>G22/S22</f>
        <v>0.98654216117725935</v>
      </c>
      <c r="BB22">
        <f>(1-AL22*AA22/AQ22/F22)*100</f>
        <v>74.618417662075714</v>
      </c>
      <c r="BC22">
        <f>(S22-E22/(N22/1.35))</f>
        <v>395.56458765139428</v>
      </c>
      <c r="BD22">
        <f>E22*BB22/100/BC22</f>
        <v>-5.6846547162720034E-3</v>
      </c>
    </row>
    <row r="23" spans="1:56" x14ac:dyDescent="0.25">
      <c r="A23" s="1" t="s">
        <v>1</v>
      </c>
      <c r="B23" s="1" t="s">
        <v>1385</v>
      </c>
      <c r="K23" s="1">
        <v>2.72</v>
      </c>
    </row>
    <row r="24" spans="1:56" x14ac:dyDescent="0.25">
      <c r="A24" s="1" t="s">
        <v>1</v>
      </c>
      <c r="B24" s="1" t="s">
        <v>1384</v>
      </c>
      <c r="K24" s="1">
        <v>2.72</v>
      </c>
    </row>
    <row r="25" spans="1:56" x14ac:dyDescent="0.25">
      <c r="A25" s="1">
        <v>3</v>
      </c>
      <c r="B25" s="1" t="s">
        <v>1383</v>
      </c>
      <c r="C25" s="1">
        <v>746.50001509860158</v>
      </c>
      <c r="D25" s="1">
        <v>0</v>
      </c>
      <c r="E25">
        <f>(R25-S25*(1000-T25)/(1000-U25))*AK25</f>
        <v>-2.6752999946651075</v>
      </c>
      <c r="F25">
        <f>IF(AV25&lt;&gt;0,1/(1/AV25-1/N25),0)</f>
        <v>2.5925652190560151</v>
      </c>
      <c r="G25">
        <f>((AY25-AL25/2)*S25-E25)/(AY25+AL25/2)</f>
        <v>388.90279577514974</v>
      </c>
      <c r="H25">
        <f>AL25*1000</f>
        <v>22.174218426781941</v>
      </c>
      <c r="I25">
        <f>(AQ25-AW25)</f>
        <v>1.1778839840724564</v>
      </c>
      <c r="J25">
        <f>(P25+AP25*D25)</f>
        <v>23.679794311523438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24.324047088623047</v>
      </c>
      <c r="P25" s="1">
        <v>23.679794311523438</v>
      </c>
      <c r="Q25" s="1">
        <v>24.448467254638672</v>
      </c>
      <c r="R25" s="1">
        <v>400.04296875</v>
      </c>
      <c r="S25" s="1">
        <v>394.53619384765625</v>
      </c>
      <c r="T25" s="1">
        <v>0.26878750324249268</v>
      </c>
      <c r="U25" s="1">
        <v>19.973211288452148</v>
      </c>
      <c r="V25" s="1">
        <v>0.77558368444442749</v>
      </c>
      <c r="W25" s="1">
        <v>57.632503509521484</v>
      </c>
      <c r="X25" s="1">
        <v>299.97940063476563</v>
      </c>
      <c r="Y25" s="1">
        <v>51.140228271484375</v>
      </c>
      <c r="Z25" s="1">
        <v>8.6257152557373047</v>
      </c>
      <c r="AA25" s="1">
        <v>88.116279602050781</v>
      </c>
      <c r="AB25" s="1">
        <v>2.4266617298126221</v>
      </c>
      <c r="AC25" s="1">
        <v>-1.2023528814315796</v>
      </c>
      <c r="AD25" s="1">
        <v>0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1.1028654435101675</v>
      </c>
      <c r="AL25">
        <f>(U25-T25)/(1000-U25)*AK25</f>
        <v>2.2174218426781942E-2</v>
      </c>
      <c r="AM25">
        <f>(P25+273.15)</f>
        <v>296.82979431152341</v>
      </c>
      <c r="AN25">
        <f>(O25+273.15)</f>
        <v>297.47404708862302</v>
      </c>
      <c r="AO25">
        <f>(Y25*AG25+Z25*AH25)*AI25</f>
        <v>8.1824363405457916</v>
      </c>
      <c r="AP25">
        <f>((AO25+0.00000010773*(AN25^4-AM25^4))-AL25*44100)/(L25*51.4+0.00000043092*AM25^3)</f>
        <v>-7.9358293502155499</v>
      </c>
      <c r="AQ25">
        <f>0.61365*EXP(17.502*J25/(240.97+J25))</f>
        <v>2.9378490545165428</v>
      </c>
      <c r="AR25">
        <f>AQ25*1000/AA25</f>
        <v>33.340593449750784</v>
      </c>
      <c r="AS25">
        <f>(AR25-U25)</f>
        <v>13.367382161298636</v>
      </c>
      <c r="AT25">
        <f>IF(D25,P25,(O25+P25)/2)</f>
        <v>24.001920700073242</v>
      </c>
      <c r="AU25">
        <f>0.61365*EXP(17.502*AT25/(240.97+AT25))</f>
        <v>2.9953200465233873</v>
      </c>
      <c r="AV25">
        <f>IF(AS25&lt;&gt;0,(1000-(AR25+U25)/2)/AS25*AL25,0)</f>
        <v>1.6146110128844624</v>
      </c>
      <c r="AW25">
        <f>U25*AA25/1000</f>
        <v>1.7599650704440863</v>
      </c>
      <c r="AX25">
        <f>(AU25-AW25)</f>
        <v>1.235354976079301</v>
      </c>
      <c r="AY25">
        <f>1/(1.6/F25+1.37/N25)</f>
        <v>1.0669889768037122</v>
      </c>
      <c r="AZ25">
        <f>G25*AA25*0.001</f>
        <v>34.268667490542349</v>
      </c>
      <c r="BA25">
        <f>G25/S25</f>
        <v>0.98572146697729401</v>
      </c>
      <c r="BB25">
        <f>(1-AL25*AA25/AQ25/F25)*100</f>
        <v>74.346578022461912</v>
      </c>
      <c r="BC25">
        <f>(S25-E25/(N25/1.35))</f>
        <v>395.37996986125057</v>
      </c>
      <c r="BD25">
        <f>E25*BB25/100/BC25</f>
        <v>-5.0305886728824545E-3</v>
      </c>
    </row>
    <row r="26" spans="1:56" x14ac:dyDescent="0.25">
      <c r="A26" s="1" t="s">
        <v>1</v>
      </c>
      <c r="B26" s="1" t="s">
        <v>1382</v>
      </c>
      <c r="K26" s="1">
        <v>2.72</v>
      </c>
    </row>
    <row r="27" spans="1:56" x14ac:dyDescent="0.25">
      <c r="A27" s="1" t="s">
        <v>1</v>
      </c>
      <c r="B27" s="1" t="s">
        <v>1381</v>
      </c>
      <c r="K27" s="1">
        <v>2.72</v>
      </c>
    </row>
    <row r="28" spans="1:56" x14ac:dyDescent="0.25">
      <c r="A28" s="1">
        <v>4</v>
      </c>
      <c r="B28" s="1" t="s">
        <v>1380</v>
      </c>
      <c r="C28" s="1">
        <v>951.50001509860158</v>
      </c>
      <c r="D28" s="1">
        <v>0</v>
      </c>
      <c r="E28">
        <f>(R28-S28*(1000-T28)/(1000-U28))*AK28</f>
        <v>-2.6029469230634694</v>
      </c>
      <c r="F28">
        <f>IF(AV28&lt;&gt;0,1/(1/AV28-1/N28),0)</f>
        <v>2.5939141091229025</v>
      </c>
      <c r="G28">
        <f>((AY28-AL28/2)*S28-E28)/(AY28+AL28/2)</f>
        <v>388.81839877316565</v>
      </c>
      <c r="H28">
        <f>AL28*1000</f>
        <v>22.190092770735426</v>
      </c>
      <c r="I28">
        <f>(AQ28-AW28)</f>
        <v>1.178207648582704</v>
      </c>
      <c r="J28">
        <f>(P28+AP28*D28)</f>
        <v>23.717412948608398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24.365331649780273</v>
      </c>
      <c r="P28" s="1">
        <v>23.717412948608398</v>
      </c>
      <c r="Q28" s="1">
        <v>24.494752883911133</v>
      </c>
      <c r="R28" s="1">
        <v>400.10049438476563</v>
      </c>
      <c r="S28" s="1">
        <v>394.5224609375</v>
      </c>
      <c r="T28" s="1">
        <v>0.32798507809638977</v>
      </c>
      <c r="U28" s="1">
        <v>20.045940399169922</v>
      </c>
      <c r="V28" s="1">
        <v>0.94402188062667847</v>
      </c>
      <c r="W28" s="1">
        <v>57.697154998779297</v>
      </c>
      <c r="X28" s="1">
        <v>299.96588134765625</v>
      </c>
      <c r="Y28" s="1">
        <v>101.27093505859375</v>
      </c>
      <c r="Z28" s="1">
        <v>8.6078701019287109</v>
      </c>
      <c r="AA28" s="1">
        <v>88.112747192382813</v>
      </c>
      <c r="AB28" s="1">
        <v>2.4837219715118408</v>
      </c>
      <c r="AC28" s="1">
        <v>-1.206119179725647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1.102815740248736</v>
      </c>
      <c r="AL28">
        <f>(U28-T28)/(1000-U28)*AK28</f>
        <v>2.2190092770735425E-2</v>
      </c>
      <c r="AM28">
        <f>(P28+273.15)</f>
        <v>296.86741294860838</v>
      </c>
      <c r="AN28">
        <f>(O28+273.15)</f>
        <v>297.51533164978025</v>
      </c>
      <c r="AO28">
        <f>(Y28*AG28+Z28*AH28)*AI28</f>
        <v>16.203349247201913</v>
      </c>
      <c r="AP28">
        <f>((AO28+0.00000010773*(AN28^4-AM28^4))-AL28*44100)/(L28*51.4+0.00000043092*AM28^3)</f>
        <v>-7.8748194176186486</v>
      </c>
      <c r="AQ28">
        <f>0.61365*EXP(17.502*J28/(240.97+J28))</f>
        <v>2.9445105272083367</v>
      </c>
      <c r="AR28">
        <f>AQ28*1000/AA28</f>
        <v>33.417531753712979</v>
      </c>
      <c r="AS28">
        <f>(AR28-U28)</f>
        <v>13.371591354543057</v>
      </c>
      <c r="AT28">
        <f>IF(D28,P28,(O28+P28)/2)</f>
        <v>24.041372299194336</v>
      </c>
      <c r="AU28">
        <f>0.61365*EXP(17.502*AT28/(240.97+AT28))</f>
        <v>3.0024257775156076</v>
      </c>
      <c r="AV28">
        <f>IF(AS28&lt;&gt;0,(1000-(AR28+U28)/2)/AS28*AL28,0)</f>
        <v>1.6151340924682633</v>
      </c>
      <c r="AW28">
        <f>U28*AA28/1000</f>
        <v>1.7663028786256327</v>
      </c>
      <c r="AX28">
        <f>(AU28-AW28)</f>
        <v>1.2361228988899748</v>
      </c>
      <c r="AY28">
        <f>1/(1.6/F28+1.37/N28)</f>
        <v>1.0673544704768481</v>
      </c>
      <c r="AZ28">
        <f>G28*AA28*0.001</f>
        <v>34.259857274847036</v>
      </c>
      <c r="BA28">
        <f>G28/S28</f>
        <v>0.98554185698127339</v>
      </c>
      <c r="BB28">
        <f>(1-AL28*AA28/AQ28/F28)*100</f>
        <v>74.400637096049806</v>
      </c>
      <c r="BC28">
        <f>(S28-E28/(N28/1.35))</f>
        <v>395.3434171602488</v>
      </c>
      <c r="BD28">
        <f>E28*BB28/100/BC28</f>
        <v>-4.8985489829118873E-3</v>
      </c>
    </row>
    <row r="29" spans="1:56" x14ac:dyDescent="0.25">
      <c r="A29" s="1" t="s">
        <v>1</v>
      </c>
      <c r="B29" s="1" t="s">
        <v>1379</v>
      </c>
      <c r="K29" s="1">
        <v>2.72</v>
      </c>
    </row>
    <row r="30" spans="1:56" x14ac:dyDescent="0.25">
      <c r="A30" s="1" t="s">
        <v>1</v>
      </c>
      <c r="B30" s="1" t="s">
        <v>1378</v>
      </c>
      <c r="K30" s="1">
        <v>2.72</v>
      </c>
    </row>
    <row r="31" spans="1:56" x14ac:dyDescent="0.25">
      <c r="A31" s="1">
        <v>5</v>
      </c>
      <c r="B31" s="1" t="s">
        <v>1377</v>
      </c>
      <c r="C31" s="1">
        <v>1155.5000150986016</v>
      </c>
      <c r="D31" s="1">
        <v>0</v>
      </c>
      <c r="E31">
        <f>(R31-S31*(1000-T31)/(1000-U31))*AK31</f>
        <v>-2.5905284074372492</v>
      </c>
      <c r="F31">
        <f>IF(AV31&lt;&gt;0,1/(1/AV31-1/N31),0)</f>
        <v>2.6118981085629933</v>
      </c>
      <c r="G31">
        <f>((AY31-AL31/2)*S31-E31)/(AY31+AL31/2)</f>
        <v>388.84410492837276</v>
      </c>
      <c r="H31">
        <f>AL31*1000</f>
        <v>22.245377128595297</v>
      </c>
      <c r="I31">
        <f>(AQ31-AW31)</f>
        <v>1.175798876702369</v>
      </c>
      <c r="J31">
        <f>(P31+AP31*D31)</f>
        <v>23.763912200927734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24.413068771362305</v>
      </c>
      <c r="P31" s="1">
        <v>23.763912200927734</v>
      </c>
      <c r="Q31" s="1">
        <v>24.544095993041992</v>
      </c>
      <c r="R31" s="1">
        <v>400.16397094726563</v>
      </c>
      <c r="S31" s="1">
        <v>394.5546875</v>
      </c>
      <c r="T31" s="1">
        <v>0.40640181303024292</v>
      </c>
      <c r="U31" s="1">
        <v>20.16944694519043</v>
      </c>
      <c r="V31" s="1">
        <v>1.1662395000457764</v>
      </c>
      <c r="W31" s="1">
        <v>57.879680633544922</v>
      </c>
      <c r="X31" s="1">
        <v>299.98931884765625</v>
      </c>
      <c r="Y31" s="1">
        <v>150.25473022460938</v>
      </c>
      <c r="Z31" s="1">
        <v>8.5546236038208008</v>
      </c>
      <c r="AA31" s="1">
        <v>88.101768493652344</v>
      </c>
      <c r="AB31" s="1">
        <v>2.5302779674530029</v>
      </c>
      <c r="AC31" s="1">
        <v>-1.2127498388290405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1.1029019075281477</v>
      </c>
      <c r="AL31">
        <f>(U31-T31)/(1000-U31)*AK31</f>
        <v>2.2245377128595298E-2</v>
      </c>
      <c r="AM31">
        <f>(P31+273.15)</f>
        <v>296.91391220092771</v>
      </c>
      <c r="AN31">
        <f>(O31+273.15)</f>
        <v>297.56306877136228</v>
      </c>
      <c r="AO31">
        <f>(Y31*AG31+Z31*AH31)*AI31</f>
        <v>24.040756298584711</v>
      </c>
      <c r="AP31">
        <f>((AO31+0.00000010773*(AN31^4-AM31^4))-AL31*44100)/(L31*51.4+0.00000043092*AM31^3)</f>
        <v>-7.8298129161245003</v>
      </c>
      <c r="AQ31">
        <f>0.61365*EXP(17.502*J31/(240.97+J31))</f>
        <v>2.9527628221125397</v>
      </c>
      <c r="AR31">
        <f>AQ31*1000/AA31</f>
        <v>33.515363795736789</v>
      </c>
      <c r="AS31">
        <f>(AR31-U31)</f>
        <v>13.345916850546359</v>
      </c>
      <c r="AT31">
        <f>IF(D31,P31,(O31+P31)/2)</f>
        <v>24.08849048614502</v>
      </c>
      <c r="AU31">
        <f>0.61365*EXP(17.502*AT31/(240.97+AT31))</f>
        <v>3.0109316669148569</v>
      </c>
      <c r="AV31">
        <f>IF(AS31&lt;&gt;0,(1000-(AR31+U31)/2)/AS31*AL31,0)</f>
        <v>1.6220884590034335</v>
      </c>
      <c r="AW31">
        <f>U31*AA31/1000</f>
        <v>1.7769639454101707</v>
      </c>
      <c r="AX31">
        <f>(AU31-AW31)</f>
        <v>1.2339677215046863</v>
      </c>
      <c r="AY31">
        <f>1/(1.6/F31+1.37/N31)</f>
        <v>1.0722150158220418</v>
      </c>
      <c r="AZ31">
        <f>G31*AA31*0.001</f>
        <v>34.257853312520957</v>
      </c>
      <c r="BA31">
        <f>G31/S31</f>
        <v>0.98552651190685137</v>
      </c>
      <c r="BB31">
        <f>(1-AL31*AA31/AQ31/F31)*100</f>
        <v>74.587955682393186</v>
      </c>
      <c r="BC31">
        <f>(S31-E31/(N31/1.35))</f>
        <v>395.37172698607225</v>
      </c>
      <c r="BD31">
        <f>E31*BB31/100/BC31</f>
        <v>-4.8871025634748223E-3</v>
      </c>
    </row>
    <row r="32" spans="1:56" x14ac:dyDescent="0.25">
      <c r="A32" s="1" t="s">
        <v>1</v>
      </c>
      <c r="B32" s="1" t="s">
        <v>1376</v>
      </c>
      <c r="K32" s="1">
        <v>2.72</v>
      </c>
    </row>
    <row r="33" spans="1:56" x14ac:dyDescent="0.25">
      <c r="A33" s="1" t="s">
        <v>1</v>
      </c>
      <c r="B33" s="1" t="s">
        <v>1375</v>
      </c>
      <c r="K33" s="1">
        <v>2.72</v>
      </c>
    </row>
    <row r="34" spans="1:56" x14ac:dyDescent="0.25">
      <c r="A34" s="1">
        <v>6</v>
      </c>
      <c r="B34" s="1" t="s">
        <v>1374</v>
      </c>
      <c r="C34" s="1">
        <v>1360.5000150986016</v>
      </c>
      <c r="D34" s="1">
        <v>0</v>
      </c>
      <c r="E34">
        <f>(R34-S34*(1000-T34)/(1000-U34))*AK34</f>
        <v>-2.4373396557024201</v>
      </c>
      <c r="F34">
        <f>IF(AV34&lt;&gt;0,1/(1/AV34-1/N34),0)</f>
        <v>2.6731120377087234</v>
      </c>
      <c r="G34">
        <f>((AY34-AL34/2)*S34-E34)/(AY34+AL34/2)</f>
        <v>388.30028797341981</v>
      </c>
      <c r="H34">
        <f>AL34*1000</f>
        <v>22.437560113520835</v>
      </c>
      <c r="I34">
        <f>(AQ34-AW34)</f>
        <v>1.1687113644993044</v>
      </c>
      <c r="J34">
        <f>(P34+AP34*D34)</f>
        <v>23.861021041870117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24.472949981689453</v>
      </c>
      <c r="P34" s="1">
        <v>23.861021041870117</v>
      </c>
      <c r="Q34" s="1">
        <v>24.601570129394531</v>
      </c>
      <c r="R34" s="1">
        <v>399.93304443359375</v>
      </c>
      <c r="S34" s="1">
        <v>394.12481689453125</v>
      </c>
      <c r="T34" s="1">
        <v>0.51960605382919312</v>
      </c>
      <c r="U34" s="1">
        <v>20.447866439819336</v>
      </c>
      <c r="V34" s="1">
        <v>1.4856448173522949</v>
      </c>
      <c r="W34" s="1">
        <v>58.464035034179688</v>
      </c>
      <c r="X34" s="1">
        <v>299.9871826171875</v>
      </c>
      <c r="Y34" s="1">
        <v>300.592529296875</v>
      </c>
      <c r="Z34" s="1">
        <v>1.4812129735946655</v>
      </c>
      <c r="AA34" s="1">
        <v>88.094802856445313</v>
      </c>
      <c r="AB34" s="1">
        <v>2.6067869663238525</v>
      </c>
      <c r="AC34" s="1">
        <v>-1.2328168153762817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1.1028940537396597</v>
      </c>
      <c r="AL34">
        <f>(U34-T34)/(1000-U34)*AK34</f>
        <v>2.2437560113520834E-2</v>
      </c>
      <c r="AM34">
        <f>(P34+273.15)</f>
        <v>297.01102104187009</v>
      </c>
      <c r="AN34">
        <f>(O34+273.15)</f>
        <v>297.62294998168943</v>
      </c>
      <c r="AO34">
        <f>(Y34*AG34+Z34*AH34)*AI34</f>
        <v>48.094803612497344</v>
      </c>
      <c r="AP34">
        <f>((AO34+0.00000010773*(AN34^4-AM34^4))-AL34*44100)/(L34*51.4+0.00000043092*AM34^3)</f>
        <v>-7.7040896750869594</v>
      </c>
      <c r="AQ34">
        <f>0.61365*EXP(17.502*J34/(240.97+J34))</f>
        <v>2.9700621273501131</v>
      </c>
      <c r="AR34">
        <f>AQ34*1000/AA34</f>
        <v>33.714385310447554</v>
      </c>
      <c r="AS34">
        <f>(AR34-U34)</f>
        <v>13.266518870628218</v>
      </c>
      <c r="AT34">
        <f>IF(D34,P34,(O34+P34)/2)</f>
        <v>24.166985511779785</v>
      </c>
      <c r="AU34">
        <f>0.61365*EXP(17.502*AT34/(240.97+AT34))</f>
        <v>3.0251485687117676</v>
      </c>
      <c r="AV34">
        <f>IF(AS34&lt;&gt;0,(1000-(AR34+U34)/2)/AS34*AL34,0)</f>
        <v>1.6454901196489968</v>
      </c>
      <c r="AW34">
        <f>U34*AA34/1000</f>
        <v>1.8013507628508088</v>
      </c>
      <c r="AX34">
        <f>(AU34-AW34)</f>
        <v>1.2237978058609589</v>
      </c>
      <c r="AY34">
        <f>1/(1.6/F34+1.37/N34)</f>
        <v>1.0885885524093102</v>
      </c>
      <c r="AZ34">
        <f>G34*AA34*0.001</f>
        <v>34.207237318119361</v>
      </c>
      <c r="BA34">
        <f>G34/S34</f>
        <v>0.98522161337871272</v>
      </c>
      <c r="BB34">
        <f>(1-AL34*AA34/AQ34/F34)*100</f>
        <v>75.103217694897509</v>
      </c>
      <c r="BC34">
        <f>(S34-E34/(N34/1.35))</f>
        <v>394.89354142731827</v>
      </c>
      <c r="BD34">
        <f>E34*BB34/100/BC34</f>
        <v>-4.6354784658415808E-3</v>
      </c>
    </row>
    <row r="35" spans="1:56" x14ac:dyDescent="0.25">
      <c r="A35" s="1" t="s">
        <v>1</v>
      </c>
      <c r="B35" s="1" t="s">
        <v>1373</v>
      </c>
      <c r="K35" s="1">
        <v>2.72</v>
      </c>
    </row>
    <row r="36" spans="1:56" x14ac:dyDescent="0.25">
      <c r="A36" s="1" t="s">
        <v>1</v>
      </c>
      <c r="B36" s="1" t="s">
        <v>1372</v>
      </c>
      <c r="K36" s="1">
        <v>2.72</v>
      </c>
    </row>
    <row r="37" spans="1:56" x14ac:dyDescent="0.25">
      <c r="A37" s="1">
        <v>7</v>
      </c>
      <c r="B37" s="1" t="s">
        <v>1371</v>
      </c>
      <c r="C37" s="1">
        <v>1565.5000150986016</v>
      </c>
      <c r="D37" s="1">
        <v>0</v>
      </c>
      <c r="E37">
        <f>(R37-S37*(1000-T37)/(1000-U37))*AK37</f>
        <v>-2.2594894457427634</v>
      </c>
      <c r="F37">
        <f>IF(AV37&lt;&gt;0,1/(1/AV37-1/N37),0)</f>
        <v>2.8209276964887544</v>
      </c>
      <c r="G37">
        <f>((AY37-AL37/2)*S37-E37)/(AY37+AL37/2)</f>
        <v>387.89921061089024</v>
      </c>
      <c r="H37">
        <f>AL37*1000</f>
        <v>22.850867802271182</v>
      </c>
      <c r="I37">
        <f>(AQ37-AW37)</f>
        <v>1.1512606640437308</v>
      </c>
      <c r="J37">
        <f>(P37+AP37*D37)</f>
        <v>24.017196655273438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24.579195022583008</v>
      </c>
      <c r="P37" s="1">
        <v>24.017196655273438</v>
      </c>
      <c r="Q37" s="1">
        <v>24.690380096435547</v>
      </c>
      <c r="R37" s="1">
        <v>399.92916870117188</v>
      </c>
      <c r="S37" s="1">
        <v>393.8189697265625</v>
      </c>
      <c r="T37" s="1">
        <v>0.68305790424346924</v>
      </c>
      <c r="U37" s="1">
        <v>20.965530395507813</v>
      </c>
      <c r="V37" s="1">
        <v>1.9404542446136475</v>
      </c>
      <c r="W37" s="1">
        <v>59.559597015380859</v>
      </c>
      <c r="X37" s="1">
        <v>300.01895141601563</v>
      </c>
      <c r="Y37" s="1">
        <v>499.7606201171875</v>
      </c>
      <c r="Z37" s="1">
        <v>8.4669761657714844</v>
      </c>
      <c r="AA37" s="1">
        <v>88.087875366210938</v>
      </c>
      <c r="AB37" s="1">
        <v>2.740839958190918</v>
      </c>
      <c r="AC37" s="1">
        <v>-1.2609766721725464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1.1030108507941749</v>
      </c>
      <c r="AL37">
        <f>(U37-T37)/(1000-U37)*AK37</f>
        <v>2.285086780227118E-2</v>
      </c>
      <c r="AM37">
        <f>(P37+273.15)</f>
        <v>297.16719665527341</v>
      </c>
      <c r="AN37">
        <f>(O37+273.15)</f>
        <v>297.72919502258299</v>
      </c>
      <c r="AO37">
        <f>(Y37*AG37+Z37*AH37)*AI37</f>
        <v>79.961697431466746</v>
      </c>
      <c r="AP37">
        <f>((AO37+0.00000010773*(AN37^4-AM37^4))-AL37*44100)/(L37*51.4+0.00000043092*AM37^3)</f>
        <v>-7.5951135495558217</v>
      </c>
      <c r="AQ37">
        <f>0.61365*EXP(17.502*J37/(240.97+J37))</f>
        <v>2.9980696925097301</v>
      </c>
      <c r="AR37">
        <f>AQ37*1000/AA37</f>
        <v>34.034986995040413</v>
      </c>
      <c r="AS37">
        <f>(AR37-U37)</f>
        <v>13.0694565995326</v>
      </c>
      <c r="AT37">
        <f>IF(D37,P37,(O37+P37)/2)</f>
        <v>24.298195838928223</v>
      </c>
      <c r="AU37">
        <f>0.61365*EXP(17.502*AT37/(240.97+AT37))</f>
        <v>3.0490442554334591</v>
      </c>
      <c r="AV37">
        <f>IF(AS37&lt;&gt;0,(1000-(AR37+U37)/2)/AS37*AL37,0)</f>
        <v>1.7003356533654159</v>
      </c>
      <c r="AW37">
        <f>U37*AA37/1000</f>
        <v>1.8468090284659993</v>
      </c>
      <c r="AX37">
        <f>(AU37-AW37)</f>
        <v>1.2022352269674599</v>
      </c>
      <c r="AY37">
        <f>1/(1.6/F37+1.37/N37)</f>
        <v>1.1270695010807128</v>
      </c>
      <c r="AZ37">
        <f>G37*AA37*0.001</f>
        <v>34.169217318943709</v>
      </c>
      <c r="BA37">
        <f>G37/S37</f>
        <v>0.98496832410134416</v>
      </c>
      <c r="BB37">
        <f>(1-AL37*AA37/AQ37/F37)*100</f>
        <v>76.199550791807326</v>
      </c>
      <c r="BC37">
        <f>(S37-E37/(N37/1.35))</f>
        <v>394.5316012075512</v>
      </c>
      <c r="BD37">
        <f>E37*BB37/100/BC37</f>
        <v>-4.3639617272091154E-3</v>
      </c>
    </row>
    <row r="38" spans="1:56" x14ac:dyDescent="0.25">
      <c r="A38" s="1" t="s">
        <v>1</v>
      </c>
      <c r="B38" s="1" t="s">
        <v>1370</v>
      </c>
      <c r="K38" s="1">
        <v>2.72</v>
      </c>
    </row>
    <row r="39" spans="1:56" x14ac:dyDescent="0.25">
      <c r="A39" s="1" t="s">
        <v>1</v>
      </c>
      <c r="B39" s="1" t="s">
        <v>1369</v>
      </c>
      <c r="K39" s="1">
        <v>2.72</v>
      </c>
    </row>
    <row r="40" spans="1:56" x14ac:dyDescent="0.25">
      <c r="A40" s="1">
        <v>8</v>
      </c>
      <c r="B40" s="1" t="s">
        <v>1368</v>
      </c>
      <c r="C40" s="1">
        <v>1770.5000150986016</v>
      </c>
      <c r="D40" s="1">
        <v>0</v>
      </c>
      <c r="E40">
        <f>(R40-S40*(1000-T40)/(1000-U40))*AK40</f>
        <v>-1.922205233925163</v>
      </c>
      <c r="F40">
        <f>IF(AV40&lt;&gt;0,1/(1/AV40-1/N40),0)</f>
        <v>2.9963112053004686</v>
      </c>
      <c r="G40">
        <f>((AY40-AL40/2)*S40-E40)/(AY40+AL40/2)</f>
        <v>387.47493119163738</v>
      </c>
      <c r="H40">
        <f>AL40*1000</f>
        <v>23.15045793038729</v>
      </c>
      <c r="I40">
        <f>(AQ40-AW40)</f>
        <v>1.1247857803928276</v>
      </c>
      <c r="J40">
        <f>(P40+AP40*D40)</f>
        <v>24.108449935913086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24.655603408813477</v>
      </c>
      <c r="P40" s="1">
        <v>24.108449935913086</v>
      </c>
      <c r="Q40" s="1">
        <v>24.760089874267578</v>
      </c>
      <c r="R40" s="1">
        <v>400.07183837890625</v>
      </c>
      <c r="S40" s="1">
        <v>393.554443359375</v>
      </c>
      <c r="T40" s="1">
        <v>0.91545116901397705</v>
      </c>
      <c r="U40" s="1">
        <v>21.453588485717773</v>
      </c>
      <c r="V40" s="1">
        <v>2.5887284278869629</v>
      </c>
      <c r="W40" s="1">
        <v>60.666824340820313</v>
      </c>
      <c r="X40" s="1">
        <v>300.01907348632813</v>
      </c>
      <c r="Y40" s="1">
        <v>748.98004150390625</v>
      </c>
      <c r="Z40" s="1">
        <v>8.5474109649658203</v>
      </c>
      <c r="AA40" s="1">
        <v>88.085746765136719</v>
      </c>
      <c r="AB40" s="1">
        <v>2.771754264831543</v>
      </c>
      <c r="AC40" s="1">
        <v>-1.2971200942993164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1.1030112995820884</v>
      </c>
      <c r="AL40">
        <f>(U40-T40)/(1000-U40)*AK40</f>
        <v>2.3150457930387291E-2</v>
      </c>
      <c r="AM40">
        <f>(P40+273.15)</f>
        <v>297.25844993591306</v>
      </c>
      <c r="AN40">
        <f>(O40+273.15)</f>
        <v>297.80560340881345</v>
      </c>
      <c r="AO40">
        <f>(Y40*AG40+Z40*AH40)*AI40</f>
        <v>119.83680396206364</v>
      </c>
      <c r="AP40">
        <f>((AO40+0.00000010773*(AN40^4-AM40^4))-AL40*44100)/(L40*51.4+0.00000043092*AM40^3)</f>
        <v>-7.376036607680744</v>
      </c>
      <c r="AQ40">
        <f>0.61365*EXP(17.502*J40/(240.97+J40))</f>
        <v>3.0145411429492164</v>
      </c>
      <c r="AR40">
        <f>AQ40*1000/AA40</f>
        <v>34.222802821742505</v>
      </c>
      <c r="AS40">
        <f>(AR40-U40)</f>
        <v>12.769214336024731</v>
      </c>
      <c r="AT40">
        <f>IF(D40,P40,(O40+P40)/2)</f>
        <v>24.382026672363281</v>
      </c>
      <c r="AU40">
        <f>0.61365*EXP(17.502*AT40/(240.97+AT40))</f>
        <v>3.0643975549560736</v>
      </c>
      <c r="AV40">
        <f>IF(AS40&lt;&gt;0,(1000-(AR40+U40)/2)/AS40*AL40,0)</f>
        <v>1.7625196320460708</v>
      </c>
      <c r="AW40">
        <f>U40*AA40/1000</f>
        <v>1.8897553625563888</v>
      </c>
      <c r="AX40">
        <f>(AU40-AW40)</f>
        <v>1.1746421923996848</v>
      </c>
      <c r="AY40">
        <f>1/(1.6/F40+1.37/N40)</f>
        <v>1.1708815458615522</v>
      </c>
      <c r="AZ40">
        <f>G40*AA40*0.001</f>
        <v>34.131018666785351</v>
      </c>
      <c r="BA40">
        <f>G40/S40</f>
        <v>0.98455229696851343</v>
      </c>
      <c r="BB40">
        <f>(1-AL40*AA40/AQ40/F40)*100</f>
        <v>77.423475162812395</v>
      </c>
      <c r="BC40">
        <f>(S40-E40/(N40/1.35))</f>
        <v>394.16069711515036</v>
      </c>
      <c r="BD40">
        <f>E40*BB40/100/BC40</f>
        <v>-3.7757140748905104E-3</v>
      </c>
    </row>
    <row r="41" spans="1:56" x14ac:dyDescent="0.25">
      <c r="A41" s="1" t="s">
        <v>1</v>
      </c>
      <c r="B41" s="1" t="s">
        <v>1367</v>
      </c>
      <c r="K41" s="1">
        <v>2.72</v>
      </c>
    </row>
    <row r="42" spans="1:56" x14ac:dyDescent="0.25">
      <c r="A42" s="1" t="s">
        <v>1</v>
      </c>
      <c r="B42" s="1" t="s">
        <v>1366</v>
      </c>
      <c r="K42" s="1">
        <v>2.72</v>
      </c>
    </row>
    <row r="43" spans="1:56" x14ac:dyDescent="0.25">
      <c r="A43" s="1">
        <v>9</v>
      </c>
      <c r="B43" s="1" t="s">
        <v>1365</v>
      </c>
      <c r="C43" s="1">
        <v>1974.5000150986016</v>
      </c>
      <c r="D43" s="1">
        <v>0</v>
      </c>
      <c r="E43">
        <f>(R43-S43*(1000-T43)/(1000-U43))*AK43</f>
        <v>-2.0179121396419193</v>
      </c>
      <c r="F43">
        <f>IF(AV43&lt;&gt;0,1/(1/AV43-1/N43),0)</f>
        <v>3.2191002735820229</v>
      </c>
      <c r="G43">
        <f>((AY43-AL43/2)*S43-E43)/(AY43+AL43/2)</f>
        <v>387.54848424110594</v>
      </c>
      <c r="H43">
        <f>AL43*1000</f>
        <v>23.492529015596606</v>
      </c>
      <c r="I43">
        <f>(AQ43-AW43)</f>
        <v>1.0944275215366361</v>
      </c>
      <c r="J43">
        <f>(P43+AP43*D43)</f>
        <v>24.232379913330078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24.749406814575195</v>
      </c>
      <c r="P43" s="1">
        <v>24.232379913330078</v>
      </c>
      <c r="Q43" s="1">
        <v>24.843349456787109</v>
      </c>
      <c r="R43" s="1">
        <v>399.9442138671875</v>
      </c>
      <c r="S43" s="1">
        <v>393.39505004882813</v>
      </c>
      <c r="T43" s="1">
        <v>1.2257558107376099</v>
      </c>
      <c r="U43" s="1">
        <v>22.054195404052734</v>
      </c>
      <c r="V43" s="1">
        <v>3.4467501640319824</v>
      </c>
      <c r="W43" s="1">
        <v>62.015045166015625</v>
      </c>
      <c r="X43" s="1">
        <v>300.02450561523438</v>
      </c>
      <c r="Y43" s="1">
        <v>999.7606201171875</v>
      </c>
      <c r="Z43" s="1">
        <v>8.6658296585083008</v>
      </c>
      <c r="AA43" s="1">
        <v>88.083465576171875</v>
      </c>
      <c r="AB43" s="1">
        <v>3.0065977573394775</v>
      </c>
      <c r="AC43" s="1">
        <v>-1.3397872447967529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1.1030312706442438</v>
      </c>
      <c r="AL43">
        <f>(U43-T43)/(1000-U43)*AK43</f>
        <v>2.3492529015596605E-2</v>
      </c>
      <c r="AM43">
        <f>(P43+273.15)</f>
        <v>297.38237991333006</v>
      </c>
      <c r="AN43">
        <f>(O43+273.15)</f>
        <v>297.89940681457517</v>
      </c>
      <c r="AO43">
        <f>(Y43*AG43+Z43*AH43)*AI43</f>
        <v>159.9616956433274</v>
      </c>
      <c r="AP43">
        <f>((AO43+0.00000010773*(AN43^4-AM43^4))-AL43*44100)/(L43*51.4+0.00000043092*AM43^3)</f>
        <v>-7.1715783932449089</v>
      </c>
      <c r="AQ43">
        <f>0.61365*EXP(17.502*J43/(240.97+J43))</f>
        <v>3.0370374832196831</v>
      </c>
      <c r="AR43">
        <f>AQ43*1000/AA43</f>
        <v>34.479087117585607</v>
      </c>
      <c r="AS43">
        <f>(AR43-U43)</f>
        <v>12.424891713532872</v>
      </c>
      <c r="AT43">
        <f>IF(D43,P43,(O43+P43)/2)</f>
        <v>24.490893363952637</v>
      </c>
      <c r="AU43">
        <f>0.61365*EXP(17.502*AT43/(240.97+AT43))</f>
        <v>3.084436921569687</v>
      </c>
      <c r="AV43">
        <f>IF(AS43&lt;&gt;0,(1000-(AR43+U43)/2)/AS43*AL43,0)</f>
        <v>1.8373177530987386</v>
      </c>
      <c r="AW43">
        <f>U43*AA43/1000</f>
        <v>1.942609961683047</v>
      </c>
      <c r="AX43">
        <f>(AU43-AW43)</f>
        <v>1.14182695988664</v>
      </c>
      <c r="AY43">
        <f>1/(1.6/F43+1.37/N43)</f>
        <v>1.2238393298048247</v>
      </c>
      <c r="AZ43">
        <f>G43*AA43*0.001</f>
        <v>34.136613570749049</v>
      </c>
      <c r="BA43">
        <f>G43/S43</f>
        <v>0.98513818156330002</v>
      </c>
      <c r="BB43">
        <f>(1-AL43*AA43/AQ43/F43)*100</f>
        <v>78.833965084859287</v>
      </c>
      <c r="BC43">
        <f>(S43-E43/(N43/1.35))</f>
        <v>394.03148927596754</v>
      </c>
      <c r="BD43">
        <f>E43*BB43/100/BC43</f>
        <v>-4.0372411720990655E-3</v>
      </c>
    </row>
    <row r="44" spans="1:56" x14ac:dyDescent="0.25">
      <c r="A44" s="1" t="s">
        <v>1</v>
      </c>
      <c r="B44" s="1" t="s">
        <v>1364</v>
      </c>
      <c r="K44" s="1">
        <v>2.72</v>
      </c>
    </row>
    <row r="45" spans="1:56" x14ac:dyDescent="0.25">
      <c r="A45" s="1" t="s">
        <v>1</v>
      </c>
      <c r="B45" s="1" t="s">
        <v>1363</v>
      </c>
      <c r="K45" s="1">
        <v>2.72</v>
      </c>
    </row>
    <row r="46" spans="1:56" x14ac:dyDescent="0.25">
      <c r="A46" s="1">
        <v>10</v>
      </c>
      <c r="B46" s="1" t="s">
        <v>1362</v>
      </c>
      <c r="C46" s="1">
        <v>2180.0000150874257</v>
      </c>
      <c r="D46" s="1">
        <v>0</v>
      </c>
      <c r="E46">
        <f>(R46-S46*(1000-T46)/(1000-U46))*AK46</f>
        <v>-1.9094693026887737</v>
      </c>
      <c r="F46">
        <f>IF(AV46&lt;&gt;0,1/(1/AV46-1/N46),0)</f>
        <v>3.4615002296403983</v>
      </c>
      <c r="G46">
        <f>((AY46-AL46/2)*S46-E46)/(AY46+AL46/2)</f>
        <v>387.51037562977592</v>
      </c>
      <c r="H46">
        <f>AL46*1000</f>
        <v>23.831392521694461</v>
      </c>
      <c r="I46">
        <f>(AQ46-AW46)</f>
        <v>1.0652232159125159</v>
      </c>
      <c r="J46">
        <f>(P46+AP46*D46)</f>
        <v>24.399816513061523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24.869287490844727</v>
      </c>
      <c r="P46" s="1">
        <v>24.399816513061523</v>
      </c>
      <c r="Q46" s="1">
        <v>24.944284439086914</v>
      </c>
      <c r="R46" s="1">
        <v>400.06219482421875</v>
      </c>
      <c r="S46" s="1">
        <v>393.29495239257813</v>
      </c>
      <c r="T46" s="1">
        <v>1.6170452833175659</v>
      </c>
      <c r="U46" s="1">
        <v>22.734567642211914</v>
      </c>
      <c r="V46" s="1">
        <v>4.5143814086914063</v>
      </c>
      <c r="W46" s="1">
        <v>63.469161987304688</v>
      </c>
      <c r="X46" s="1">
        <v>299.97695922851563</v>
      </c>
      <c r="Y46" s="1">
        <v>1250.6329345703125</v>
      </c>
      <c r="Z46" s="1">
        <v>8.575927734375</v>
      </c>
      <c r="AA46" s="1">
        <v>88.079139709472656</v>
      </c>
      <c r="AB46" s="1">
        <v>3.2202756404876709</v>
      </c>
      <c r="AC46" s="1">
        <v>-1.3841472864151001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1.1028564677518955</v>
      </c>
      <c r="AL46">
        <f>(U46-T46)/(1000-U46)*AK46</f>
        <v>2.3831392521694462E-2</v>
      </c>
      <c r="AM46">
        <f>(P46+273.15)</f>
        <v>297.5498165130615</v>
      </c>
      <c r="AN46">
        <f>(O46+273.15)</f>
        <v>298.0192874908447</v>
      </c>
      <c r="AO46">
        <f>(Y46*AG46+Z46*AH46)*AI46</f>
        <v>200.10126505863809</v>
      </c>
      <c r="AP46">
        <f>((AO46+0.00000010773*(AN46^4-AM46^4))-AL46*44100)/(L46*51.4+0.00000043092*AM46^3)</f>
        <v>-6.9672192424227184</v>
      </c>
      <c r="AQ46">
        <f>0.61365*EXP(17.502*J46/(240.97+J46))</f>
        <v>3.0676643755053554</v>
      </c>
      <c r="AR46">
        <f>AQ46*1000/AA46</f>
        <v>34.828500660019927</v>
      </c>
      <c r="AS46">
        <f>(AR46-U46)</f>
        <v>12.093933017808013</v>
      </c>
      <c r="AT46">
        <f>IF(D46,P46,(O46+P46)/2)</f>
        <v>24.634552001953125</v>
      </c>
      <c r="AU46">
        <f>0.61365*EXP(17.502*AT46/(240.97+AT46))</f>
        <v>3.1110557856380585</v>
      </c>
      <c r="AV46">
        <f>IF(AS46&lt;&gt;0,(1000-(AR46+U46)/2)/AS46*AL46,0)</f>
        <v>1.9138098788774101</v>
      </c>
      <c r="AW46">
        <f>U46*AA46/1000</f>
        <v>2.0024411595928395</v>
      </c>
      <c r="AX46">
        <f>(AU46-AW46)</f>
        <v>1.108614626045219</v>
      </c>
      <c r="AY46">
        <f>1/(1.6/F46+1.37/N46)</f>
        <v>1.2782905522883607</v>
      </c>
      <c r="AZ46">
        <f>G46*AA46*0.001</f>
        <v>34.131580513965261</v>
      </c>
      <c r="BA46">
        <f>G46/S46</f>
        <v>0.98529201372249453</v>
      </c>
      <c r="BB46">
        <f>(1-AL46*AA46/AQ46/F46)*100</f>
        <v>80.232566961723478</v>
      </c>
      <c r="BC46">
        <f>(S46-E46/(N46/1.35))</f>
        <v>393.89718930040766</v>
      </c>
      <c r="BD46">
        <f>E46*BB46/100/BC46</f>
        <v>-3.8893809819113101E-3</v>
      </c>
    </row>
    <row r="47" spans="1:56" x14ac:dyDescent="0.25">
      <c r="A47" s="1" t="s">
        <v>1</v>
      </c>
      <c r="B47" s="1" t="s">
        <v>1361</v>
      </c>
      <c r="K47" s="1">
        <v>2.72</v>
      </c>
    </row>
    <row r="48" spans="1:56" x14ac:dyDescent="0.25">
      <c r="A48" s="1" t="s">
        <v>1</v>
      </c>
      <c r="B48" s="1" t="s">
        <v>1360</v>
      </c>
      <c r="K48" s="1">
        <v>2.72</v>
      </c>
    </row>
    <row r="49" spans="1:56" x14ac:dyDescent="0.25">
      <c r="A49" s="1">
        <v>11</v>
      </c>
      <c r="B49" s="1" t="s">
        <v>1359</v>
      </c>
      <c r="C49" s="1">
        <v>2385.0000150874257</v>
      </c>
      <c r="D49" s="1">
        <v>0</v>
      </c>
      <c r="E49">
        <f>(R49-S49*(1000-T49)/(1000-U49))*AK49</f>
        <v>-1.8013518861258777</v>
      </c>
      <c r="F49">
        <f>IF(AV49&lt;&gt;0,1/(1/AV49-1/N49),0)</f>
        <v>3.8841754350018856</v>
      </c>
      <c r="G49">
        <f>((AY49-AL49/2)*S49-E49)/(AY49+AL49/2)</f>
        <v>387.37574610598051</v>
      </c>
      <c r="H49">
        <f>AL49*1000</f>
        <v>24.29327419606717</v>
      </c>
      <c r="I49">
        <f>(AQ49-AW49)</f>
        <v>1.0199161830005306</v>
      </c>
      <c r="J49">
        <f>(P49+AP49*D49)</f>
        <v>24.563894271850586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25.002084732055664</v>
      </c>
      <c r="P49" s="1">
        <v>24.563894271850586</v>
      </c>
      <c r="Q49" s="1">
        <v>25.056842803955078</v>
      </c>
      <c r="R49" s="1">
        <v>400.01959228515625</v>
      </c>
      <c r="S49" s="1">
        <v>392.99566650390625</v>
      </c>
      <c r="T49" s="1">
        <v>2.0829193592071533</v>
      </c>
      <c r="U49" s="1">
        <v>23.592445373535156</v>
      </c>
      <c r="V49" s="1">
        <v>5.7691607475280762</v>
      </c>
      <c r="W49" s="1">
        <v>65.345115661621094</v>
      </c>
      <c r="X49" s="1">
        <v>299.95440673828125</v>
      </c>
      <c r="Y49" s="1">
        <v>1600.408203125</v>
      </c>
      <c r="Z49" s="1">
        <v>8.6304874420166016</v>
      </c>
      <c r="AA49" s="1">
        <v>88.079986572265625</v>
      </c>
      <c r="AB49" s="1">
        <v>3.4034192562103271</v>
      </c>
      <c r="AC49" s="1">
        <v>-1.4445213079452515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1.1027735541848573</v>
      </c>
      <c r="AL49">
        <f>(U49-T49)/(1000-U49)*AK49</f>
        <v>2.429327419606717E-2</v>
      </c>
      <c r="AM49">
        <f>(P49+273.15)</f>
        <v>297.71389427185056</v>
      </c>
      <c r="AN49">
        <f>(O49+273.15)</f>
        <v>298.15208473205564</v>
      </c>
      <c r="AO49">
        <f>(Y49*AG49+Z49*AH49)*AI49</f>
        <v>256.06530677649425</v>
      </c>
      <c r="AP49">
        <f>((AO49+0.00000010773*(AN49^4-AM49^4))-AL49*44100)/(L49*51.4+0.00000043092*AM49^3)</f>
        <v>-6.6757485628931992</v>
      </c>
      <c r="AQ49">
        <f>0.61365*EXP(17.502*J49/(240.97+J49))</f>
        <v>3.0979384547084172</v>
      </c>
      <c r="AR49">
        <f>AQ49*1000/AA49</f>
        <v>35.17187700938964</v>
      </c>
      <c r="AS49">
        <f>(AR49-U49)</f>
        <v>11.579431635854483</v>
      </c>
      <c r="AT49">
        <f>IF(D49,P49,(O49+P49)/2)</f>
        <v>24.782989501953125</v>
      </c>
      <c r="AU49">
        <f>0.61365*EXP(17.502*AT49/(240.97+AT49))</f>
        <v>3.1387708405504386</v>
      </c>
      <c r="AV49">
        <f>IF(AS49&lt;&gt;0,(1000-(AR49+U49)/2)/AS49*AL49,0)</f>
        <v>2.0363249284842748</v>
      </c>
      <c r="AW49">
        <f>U49*AA49/1000</f>
        <v>2.0780222717078867</v>
      </c>
      <c r="AX49">
        <f>(AU49-AW49)</f>
        <v>1.060748568842552</v>
      </c>
      <c r="AY49">
        <f>1/(1.6/F49+1.37/N49)</f>
        <v>1.3661290411444362</v>
      </c>
      <c r="AZ49">
        <f>G49*AA49*0.001</f>
        <v>34.120050515436141</v>
      </c>
      <c r="BA49">
        <f>G49/S49</f>
        <v>0.9856997904126511</v>
      </c>
      <c r="BB49">
        <f>(1-AL49*AA49/AQ49/F49)*100</f>
        <v>82.217547023709074</v>
      </c>
      <c r="BC49">
        <f>(S49-E49/(N49/1.35))</f>
        <v>393.56380372836213</v>
      </c>
      <c r="BD49">
        <f>E49*BB49/100/BC49</f>
        <v>-3.7631187624668334E-3</v>
      </c>
    </row>
    <row r="50" spans="1:56" x14ac:dyDescent="0.25">
      <c r="A50" s="1" t="s">
        <v>1</v>
      </c>
      <c r="B50" s="1" t="s">
        <v>1358</v>
      </c>
      <c r="K50" s="1">
        <v>2.72</v>
      </c>
    </row>
    <row r="51" spans="1:56" x14ac:dyDescent="0.25">
      <c r="A51" s="1" t="s">
        <v>1</v>
      </c>
      <c r="B51" s="1" t="s">
        <v>1353</v>
      </c>
      <c r="K51" s="1">
        <v>2.72</v>
      </c>
    </row>
    <row r="52" spans="1:56" x14ac:dyDescent="0.25">
      <c r="A52" s="1">
        <v>12</v>
      </c>
      <c r="B52" s="1" t="s">
        <v>1357</v>
      </c>
      <c r="C52" s="1">
        <v>2590.0000150874257</v>
      </c>
      <c r="D52" s="1">
        <v>0</v>
      </c>
      <c r="E52">
        <f>(R52-S52*(1000-T52)/(1000-U52))*AK52</f>
        <v>-1.5433666183409187</v>
      </c>
      <c r="F52">
        <f>IF(AV52&lt;&gt;0,1/(1/AV52-1/N52),0)</f>
        <v>4.4801898111509795</v>
      </c>
      <c r="G52">
        <f>((AY52-AL52/2)*S52-E52)/(AY52+AL52/2)</f>
        <v>387.08213969402232</v>
      </c>
      <c r="H52">
        <f>AL52*1000</f>
        <v>24.897459625154688</v>
      </c>
      <c r="I52">
        <f>(AQ52-AW52)</f>
        <v>0.97158021272404715</v>
      </c>
      <c r="J52">
        <f>(P52+AP52*D52)</f>
        <v>24.774473190307617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25.154123306274414</v>
      </c>
      <c r="P52" s="1">
        <v>24.774473190307617</v>
      </c>
      <c r="Q52" s="1">
        <v>25.181547164916992</v>
      </c>
      <c r="R52" s="1">
        <v>400.07278442382813</v>
      </c>
      <c r="S52" s="1">
        <v>392.60995483398438</v>
      </c>
      <c r="T52" s="1">
        <v>2.5714638233184814</v>
      </c>
      <c r="U52" s="1">
        <v>24.588602066040039</v>
      </c>
      <c r="V52" s="1">
        <v>7.0575242042541504</v>
      </c>
      <c r="W52" s="1">
        <v>67.484779357910156</v>
      </c>
      <c r="X52" s="1">
        <v>300.02047729492188</v>
      </c>
      <c r="Y52" s="1">
        <v>2000.9273681640625</v>
      </c>
      <c r="Z52" s="1">
        <v>8.5827341079711914</v>
      </c>
      <c r="AA52" s="1">
        <v>88.073112487792969</v>
      </c>
      <c r="AB52" s="1">
        <v>3.6608822345733643</v>
      </c>
      <c r="AC52" s="1">
        <v>-1.5258321762084961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1.1030164606430948</v>
      </c>
      <c r="AL52">
        <f>(U52-T52)/(1000-U52)*AK52</f>
        <v>2.4897459625154689E-2</v>
      </c>
      <c r="AM52">
        <f>(P52+273.15)</f>
        <v>297.92447319030759</v>
      </c>
      <c r="AN52">
        <f>(O52+273.15)</f>
        <v>298.30412330627439</v>
      </c>
      <c r="AO52">
        <f>(Y52*AG52+Z52*AH52)*AI52</f>
        <v>320.1483717503761</v>
      </c>
      <c r="AP52">
        <f>((AO52+0.00000010773*(AN52^4-AM52^4))-AL52*44100)/(L52*51.4+0.00000043092*AM52^3)</f>
        <v>-6.3714613759472503</v>
      </c>
      <c r="AQ52">
        <f>0.61365*EXP(17.502*J52/(240.97+J52))</f>
        <v>3.1371749284039701</v>
      </c>
      <c r="AR52">
        <f>AQ52*1000/AA52</f>
        <v>35.620121053843604</v>
      </c>
      <c r="AS52">
        <f>(AR52-U52)</f>
        <v>11.031518987803565</v>
      </c>
      <c r="AT52">
        <f>IF(D52,P52,(O52+P52)/2)</f>
        <v>24.964298248291016</v>
      </c>
      <c r="AU52">
        <f>0.61365*EXP(17.502*AT52/(240.97+AT52))</f>
        <v>3.1729159182421998</v>
      </c>
      <c r="AV52">
        <f>IF(AS52&lt;&gt;0,(1000-(AR52+U52)/2)/AS52*AL52,0)</f>
        <v>2.1889947817134621</v>
      </c>
      <c r="AW52">
        <f>U52*AA52/1000</f>
        <v>2.1655947156799229</v>
      </c>
      <c r="AX52">
        <f>(AU52-AW52)</f>
        <v>1.0073212025622769</v>
      </c>
      <c r="AY52">
        <f>1/(1.6/F52+1.37/N52)</f>
        <v>1.4766791936346706</v>
      </c>
      <c r="AZ52">
        <f>G52*AA52*0.001</f>
        <v>34.091528831287221</v>
      </c>
      <c r="BA52">
        <f>G52/S52</f>
        <v>0.98592033881998864</v>
      </c>
      <c r="BB52">
        <f>(1-AL52*AA52/AQ52/F52)*100</f>
        <v>84.398612217074614</v>
      </c>
      <c r="BC52">
        <f>(S52-E52/(N52/1.35))</f>
        <v>393.0967248169153</v>
      </c>
      <c r="BD52">
        <f>E52*BB52/100/BC52</f>
        <v>-3.3136373952441511E-3</v>
      </c>
    </row>
    <row r="53" spans="1:56" x14ac:dyDescent="0.25">
      <c r="A53" s="1" t="s">
        <v>1</v>
      </c>
      <c r="B53" s="1" t="s">
        <v>1356</v>
      </c>
    </row>
    <row r="54" spans="1:56" x14ac:dyDescent="0.25">
      <c r="A54" s="1" t="s">
        <v>1</v>
      </c>
      <c r="B54" s="1" t="s">
        <v>1355</v>
      </c>
    </row>
    <row r="55" spans="1:56" x14ac:dyDescent="0.25">
      <c r="A55" s="1" t="s">
        <v>1</v>
      </c>
      <c r="B55" s="1" t="s">
        <v>1354</v>
      </c>
    </row>
    <row r="56" spans="1:56" x14ac:dyDescent="0.25">
      <c r="A56" s="1" t="s">
        <v>1</v>
      </c>
      <c r="B56" s="1" t="s">
        <v>1353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A882D-D052-4ABB-83E9-13548CBF7AF6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1442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1441</v>
      </c>
    </row>
    <row r="12" spans="1:56" x14ac:dyDescent="0.25">
      <c r="A12" s="1" t="s">
        <v>1</v>
      </c>
      <c r="B12" s="1" t="s">
        <v>1440</v>
      </c>
    </row>
    <row r="13" spans="1:56" x14ac:dyDescent="0.25">
      <c r="A13" s="1" t="s">
        <v>1</v>
      </c>
      <c r="B13" s="1" t="s">
        <v>1439</v>
      </c>
    </row>
    <row r="14" spans="1:56" x14ac:dyDescent="0.25">
      <c r="A14" s="1" t="s">
        <v>1</v>
      </c>
      <c r="B14" s="1" t="s">
        <v>1438</v>
      </c>
    </row>
    <row r="15" spans="1:56" x14ac:dyDescent="0.25">
      <c r="A15" s="1" t="s">
        <v>1</v>
      </c>
      <c r="B15" s="1" t="s">
        <v>1437</v>
      </c>
    </row>
    <row r="16" spans="1:56" x14ac:dyDescent="0.25">
      <c r="A16" s="1" t="s">
        <v>1</v>
      </c>
      <c r="B16" s="1" t="s">
        <v>1436</v>
      </c>
    </row>
    <row r="17" spans="1:56" x14ac:dyDescent="0.25">
      <c r="A17" s="1" t="s">
        <v>1</v>
      </c>
      <c r="B17" s="1" t="s">
        <v>1435</v>
      </c>
    </row>
    <row r="18" spans="1:56" x14ac:dyDescent="0.25">
      <c r="A18" s="1">
        <v>1</v>
      </c>
      <c r="B18" s="1" t="s">
        <v>1434</v>
      </c>
      <c r="C18" s="1">
        <v>334.50000208988786</v>
      </c>
      <c r="D18" s="1">
        <v>0</v>
      </c>
      <c r="E18">
        <f>(R18-S18*(1000-T18)/(1000-U18))*AK18</f>
        <v>-2.4482375801657579</v>
      </c>
      <c r="F18">
        <f>IF(AV18&lt;&gt;0,1/(1/AV18-1/N18),0)</f>
        <v>2.1300593882607393</v>
      </c>
      <c r="G18">
        <f>((AY18-AL18/2)*S18-E18)/(AY18+AL18/2)</f>
        <v>389.46966433570032</v>
      </c>
      <c r="H18">
        <f>AL18*1000</f>
        <v>19.672830035716128</v>
      </c>
      <c r="I18">
        <f>(AQ18-AW18)</f>
        <v>1.2307776655511411</v>
      </c>
      <c r="J18">
        <f>(P18+AP18*D18)</f>
        <v>23.181224822998047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23.261333465576172</v>
      </c>
      <c r="P18" s="1">
        <v>23.181224822998047</v>
      </c>
      <c r="Q18" s="1">
        <v>23.297954559326172</v>
      </c>
      <c r="R18" s="1">
        <v>400.12564086914063</v>
      </c>
      <c r="S18" s="1">
        <v>395.30364990234375</v>
      </c>
      <c r="T18" s="1">
        <v>0.92400956153869629</v>
      </c>
      <c r="U18" s="1">
        <v>18.399236679077148</v>
      </c>
      <c r="V18" s="1">
        <v>2.8400673866271973</v>
      </c>
      <c r="W18" s="1">
        <v>56.552520751953125</v>
      </c>
      <c r="X18" s="1">
        <v>300.57150268554688</v>
      </c>
      <c r="Y18" s="1">
        <v>0.15445998311042786</v>
      </c>
      <c r="Z18" s="1">
        <v>9.6851110458374023</v>
      </c>
      <c r="AA18" s="1">
        <v>88.048316955566406</v>
      </c>
      <c r="AB18" s="1">
        <v>4.1799740791320801</v>
      </c>
      <c r="AC18" s="1">
        <v>-0.2343994677066803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1.1050422892850986</v>
      </c>
      <c r="AL18">
        <f>(U18-T18)/(1000-U18)*AK18</f>
        <v>1.9672830035716127E-2</v>
      </c>
      <c r="AM18">
        <f>(P18+273.15)</f>
        <v>296.33122482299802</v>
      </c>
      <c r="AN18">
        <f>(O18+273.15)</f>
        <v>296.41133346557615</v>
      </c>
      <c r="AO18">
        <f>(Y18*AG18+Z18*AH18)*AI18</f>
        <v>2.4713596745276512E-2</v>
      </c>
      <c r="AP18">
        <f>((AO18+0.00000010773*(AN18^4-AM18^4))-AL18*44100)/(L18*51.4+0.00000043092*AM18^3)</f>
        <v>-7.1494955051706954</v>
      </c>
      <c r="AQ18">
        <f>0.61365*EXP(17.502*J18/(240.97+J18))</f>
        <v>2.8507994884110088</v>
      </c>
      <c r="AR18">
        <f>AQ18*1000/AA18</f>
        <v>32.377671566960956</v>
      </c>
      <c r="AS18">
        <f>(AR18-U18)</f>
        <v>13.978434887883807</v>
      </c>
      <c r="AT18">
        <f>IF(D18,P18,(O18+P18)/2)</f>
        <v>23.221279144287109</v>
      </c>
      <c r="AU18">
        <f>0.61365*EXP(17.502*AT18/(240.97+AT18))</f>
        <v>2.8577085862044038</v>
      </c>
      <c r="AV18">
        <f>IF(AS18&lt;&gt;0,(1000-(AR18+U18)/2)/AS18*AL18,0)</f>
        <v>1.3716390602143476</v>
      </c>
      <c r="AW18">
        <f>U18*AA18/1000</f>
        <v>1.6200218228598677</v>
      </c>
      <c r="AX18">
        <f>(AU18-AW18)</f>
        <v>1.2376867633445361</v>
      </c>
      <c r="AY18">
        <f>1/(1.6/F18+1.37/N18)</f>
        <v>0.90351927912846641</v>
      </c>
      <c r="AZ18">
        <f>G18*AA18*0.001</f>
        <v>34.292148450007801</v>
      </c>
      <c r="BA18">
        <f>G18/S18</f>
        <v>0.98524176144570219</v>
      </c>
      <c r="BB18">
        <f>(1-AL18*AA18/AQ18/F18)*100</f>
        <v>71.474746388115889</v>
      </c>
      <c r="BC18">
        <f>(S18-E18/(N18/1.35))</f>
        <v>396.16160732761426</v>
      </c>
      <c r="BD18">
        <f>E18*BB18/100/BC18</f>
        <v>-4.4170650790876049E-3</v>
      </c>
    </row>
    <row r="19" spans="1:56" x14ac:dyDescent="0.25">
      <c r="A19" s="1" t="s">
        <v>1</v>
      </c>
      <c r="B19" s="1" t="s">
        <v>1433</v>
      </c>
      <c r="K19" s="1">
        <v>2.72</v>
      </c>
    </row>
    <row r="20" spans="1:56" x14ac:dyDescent="0.25">
      <c r="A20" s="1" t="s">
        <v>1</v>
      </c>
      <c r="B20" s="1" t="s">
        <v>1432</v>
      </c>
      <c r="K20" s="1">
        <v>2.72</v>
      </c>
    </row>
    <row r="21" spans="1:56" x14ac:dyDescent="0.25">
      <c r="A21" s="1">
        <v>2</v>
      </c>
      <c r="B21" s="1" t="s">
        <v>1431</v>
      </c>
      <c r="C21" s="1">
        <v>540.5000021122396</v>
      </c>
      <c r="D21" s="1">
        <v>0</v>
      </c>
      <c r="E21">
        <f>(R21-S21*(1000-T21)/(1000-U21))*AK21</f>
        <v>-2.1881790561681056</v>
      </c>
      <c r="F21">
        <f>IF(AV21&lt;&gt;0,1/(1/AV21-1/N21),0)</f>
        <v>2.052134994994371</v>
      </c>
      <c r="G21">
        <f>((AY21-AL21/2)*S21-E21)/(AY21+AL21/2)</f>
        <v>388.86409896835761</v>
      </c>
      <c r="H21">
        <f>AL21*1000</f>
        <v>19.497818077376923</v>
      </c>
      <c r="I21">
        <f>(AQ21-AW21)</f>
        <v>1.2492720596962532</v>
      </c>
      <c r="J21">
        <f>(P21+AP21*D21)</f>
        <v>23.355901718139648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23.388748168945313</v>
      </c>
      <c r="P21" s="1">
        <v>23.355901718139648</v>
      </c>
      <c r="Q21" s="1">
        <v>23.462671279907227</v>
      </c>
      <c r="R21" s="1">
        <v>400.04592895507813</v>
      </c>
      <c r="S21" s="1">
        <v>395.0562744140625</v>
      </c>
      <c r="T21" s="1">
        <v>1.2187910079956055</v>
      </c>
      <c r="U21" s="1">
        <v>18.533742904663086</v>
      </c>
      <c r="V21" s="1">
        <v>3.7171831130981445</v>
      </c>
      <c r="W21" s="1">
        <v>56.525947570800781</v>
      </c>
      <c r="X21" s="1">
        <v>300.61386108398438</v>
      </c>
      <c r="Y21" s="1">
        <v>23.896093368530273</v>
      </c>
      <c r="Z21" s="1">
        <v>9.6617870330810547</v>
      </c>
      <c r="AA21" s="1">
        <v>88.042953491210938</v>
      </c>
      <c r="AB21" s="1">
        <v>4.4242548942565918</v>
      </c>
      <c r="AC21" s="1">
        <v>-0.179073765873909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1.1051980186911188</v>
      </c>
      <c r="AL21">
        <f>(U21-T21)/(1000-U21)*AK21</f>
        <v>1.9497818077376924E-2</v>
      </c>
      <c r="AM21">
        <f>(P21+273.15)</f>
        <v>296.50590171813963</v>
      </c>
      <c r="AN21">
        <f>(O21+273.15)</f>
        <v>296.53874816894529</v>
      </c>
      <c r="AO21">
        <f>(Y21*AG21+Z21*AH21)*AI21</f>
        <v>3.8233748535057543</v>
      </c>
      <c r="AP21">
        <f>((AO21+0.00000010773*(AN21^4-AM21^4))-AL21*44100)/(L21*51.4+0.00000043092*AM21^3)</f>
        <v>-7.0577013975997351</v>
      </c>
      <c r="AQ21">
        <f>0.61365*EXP(17.502*J21/(240.97+J21))</f>
        <v>2.8810375242695661</v>
      </c>
      <c r="AR21">
        <f>AQ21*1000/AA21</f>
        <v>32.723090378347784</v>
      </c>
      <c r="AS21">
        <f>(AR21-U21)</f>
        <v>14.189347473684698</v>
      </c>
      <c r="AT21">
        <f>IF(D21,P21,(O21+P21)/2)</f>
        <v>23.37232494354248</v>
      </c>
      <c r="AU21">
        <f>0.61365*EXP(17.502*AT21/(240.97+AT21))</f>
        <v>2.8838948968458613</v>
      </c>
      <c r="AV21">
        <f>IF(AS21&lt;&gt;0,(1000-(AR21+U21)/2)/AS21*AL21,0)</f>
        <v>1.3389001789774473</v>
      </c>
      <c r="AW21">
        <f>U21*AA21/1000</f>
        <v>1.6317654645733128</v>
      </c>
      <c r="AX21">
        <f>(AU21-AW21)</f>
        <v>1.2521294322725485</v>
      </c>
      <c r="AY21">
        <f>1/(1.6/F21+1.37/N21)</f>
        <v>0.88081957711566894</v>
      </c>
      <c r="AZ21">
        <f>G21*AA21*0.001</f>
        <v>34.236743779872754</v>
      </c>
      <c r="BA21">
        <f>G21/S21</f>
        <v>0.98432583951517039</v>
      </c>
      <c r="BB21">
        <f>(1-AL21*AA21/AQ21/F21)*100</f>
        <v>70.964736235108063</v>
      </c>
      <c r="BC21">
        <f>(S21-E21/(N21/1.35))</f>
        <v>395.82309724378712</v>
      </c>
      <c r="BD21">
        <f>E21*BB21/100/BC21</f>
        <v>-3.9230542794858256E-3</v>
      </c>
    </row>
    <row r="22" spans="1:56" x14ac:dyDescent="0.25">
      <c r="A22" s="1" t="s">
        <v>1</v>
      </c>
      <c r="B22" s="1" t="s">
        <v>1430</v>
      </c>
      <c r="K22" s="1">
        <v>2.72</v>
      </c>
    </row>
    <row r="23" spans="1:56" x14ac:dyDescent="0.25">
      <c r="A23" s="1" t="s">
        <v>1</v>
      </c>
      <c r="B23" s="1" t="s">
        <v>1429</v>
      </c>
      <c r="K23" s="1">
        <v>2.72</v>
      </c>
    </row>
    <row r="24" spans="1:56" x14ac:dyDescent="0.25">
      <c r="A24" s="1">
        <v>3</v>
      </c>
      <c r="B24" s="1" t="s">
        <v>1428</v>
      </c>
      <c r="C24" s="1">
        <v>746.5000021122396</v>
      </c>
      <c r="D24" s="1">
        <v>0</v>
      </c>
      <c r="E24">
        <f>(R24-S24*(1000-T24)/(1000-U24))*AK24</f>
        <v>-1.9938213163559648</v>
      </c>
      <c r="F24">
        <f>IF(AV24&lt;&gt;0,1/(1/AV24-1/N24),0)</f>
        <v>1.9532313629134168</v>
      </c>
      <c r="G24">
        <f>((AY24-AL24/2)*S24-E24)/(AY24+AL24/2)</f>
        <v>388.71614027100497</v>
      </c>
      <c r="H24">
        <f>AL24*1000</f>
        <v>19.120069524036211</v>
      </c>
      <c r="I24">
        <f>(AQ24-AW24)</f>
        <v>1.265337424567714</v>
      </c>
      <c r="J24">
        <f>(P24+AP24*D24)</f>
        <v>23.46418571472168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23.486930847167969</v>
      </c>
      <c r="P24" s="1">
        <v>23.46418571472168</v>
      </c>
      <c r="Q24" s="1">
        <v>23.587062835693359</v>
      </c>
      <c r="R24" s="1">
        <v>400.21218872070313</v>
      </c>
      <c r="S24" s="1">
        <v>395.177734375</v>
      </c>
      <c r="T24" s="1">
        <v>1.5811692476272583</v>
      </c>
      <c r="U24" s="1">
        <v>18.566400527954102</v>
      </c>
      <c r="V24" s="1">
        <v>4.7937583923339844</v>
      </c>
      <c r="W24" s="1">
        <v>56.289249420166016</v>
      </c>
      <c r="X24" s="1">
        <v>300.5023193359375</v>
      </c>
      <c r="Y24" s="1">
        <v>50.497703552246094</v>
      </c>
      <c r="Z24" s="1">
        <v>9.6984119415283203</v>
      </c>
      <c r="AA24" s="1">
        <v>88.03997802734375</v>
      </c>
      <c r="AB24" s="1">
        <v>4.5274362564086914</v>
      </c>
      <c r="AC24" s="1">
        <v>-0.17178674042224884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1.1047879387350641</v>
      </c>
      <c r="AL24">
        <f>(U24-T24)/(1000-U24)*AK24</f>
        <v>1.912006952403621E-2</v>
      </c>
      <c r="AM24">
        <f>(P24+273.15)</f>
        <v>296.61418571472166</v>
      </c>
      <c r="AN24">
        <f>(O24+273.15)</f>
        <v>296.63693084716795</v>
      </c>
      <c r="AO24">
        <f>(Y24*AG24+Z24*AH24)*AI24</f>
        <v>8.0796323877655141</v>
      </c>
      <c r="AP24">
        <f>((AO24+0.00000010773*(AN24^4-AM24^4))-AL24*44100)/(L24*51.4+0.00000043092*AM24^3)</f>
        <v>-6.8854243619163</v>
      </c>
      <c r="AQ24">
        <f>0.61365*EXP(17.502*J24/(240.97+J24))</f>
        <v>2.8999229190956566</v>
      </c>
      <c r="AR24">
        <f>AQ24*1000/AA24</f>
        <v>32.938705620700958</v>
      </c>
      <c r="AS24">
        <f>(AR24-U24)</f>
        <v>14.372305092746856</v>
      </c>
      <c r="AT24">
        <f>IF(D24,P24,(O24+P24)/2)</f>
        <v>23.475558280944824</v>
      </c>
      <c r="AU24">
        <f>0.61365*EXP(17.502*AT24/(240.97+AT24))</f>
        <v>2.9019126331038598</v>
      </c>
      <c r="AV24">
        <f>IF(AS24&lt;&gt;0,(1000-(AR24+U24)/2)/AS24*AL24,0)</f>
        <v>1.2960815122296769</v>
      </c>
      <c r="AW24">
        <f>U24*AA24/1000</f>
        <v>1.6345854945279426</v>
      </c>
      <c r="AX24">
        <f>(AU24-AW24)</f>
        <v>1.2673271385759173</v>
      </c>
      <c r="AY24">
        <f>1/(1.6/F24+1.37/N24)</f>
        <v>0.85121895409558468</v>
      </c>
      <c r="AZ24">
        <f>G24*AA24*0.001</f>
        <v>34.222560448333148</v>
      </c>
      <c r="BA24">
        <f>G24/S24</f>
        <v>0.98364889126606669</v>
      </c>
      <c r="BB24">
        <f>(1-AL24*AA24/AQ24/F24)*100</f>
        <v>70.281338238844654</v>
      </c>
      <c r="BC24">
        <f>(S24-E24/(N24/1.35))</f>
        <v>395.8764467127603</v>
      </c>
      <c r="BD24">
        <f>E24*BB24/100/BC24</f>
        <v>-3.5397011235757179E-3</v>
      </c>
    </row>
    <row r="25" spans="1:56" x14ac:dyDescent="0.25">
      <c r="A25" s="1" t="s">
        <v>1</v>
      </c>
      <c r="B25" s="1" t="s">
        <v>1427</v>
      </c>
      <c r="K25" s="1">
        <v>2.72</v>
      </c>
    </row>
    <row r="26" spans="1:56" x14ac:dyDescent="0.25">
      <c r="A26" s="1" t="s">
        <v>1</v>
      </c>
      <c r="B26" s="1" t="s">
        <v>118</v>
      </c>
      <c r="K26" s="1">
        <v>2.72</v>
      </c>
    </row>
    <row r="27" spans="1:56" x14ac:dyDescent="0.25">
      <c r="A27" s="1">
        <v>4</v>
      </c>
      <c r="B27" s="1" t="s">
        <v>1426</v>
      </c>
      <c r="C27" s="1">
        <v>951.5000021122396</v>
      </c>
      <c r="D27" s="1">
        <v>0</v>
      </c>
      <c r="E27">
        <f>(R27-S27*(1000-T27)/(1000-U27))*AK27</f>
        <v>-1.865972905282103</v>
      </c>
      <c r="F27">
        <f>IF(AV27&lt;&gt;0,1/(1/AV27-1/N27),0)</f>
        <v>1.8928513986267006</v>
      </c>
      <c r="G27">
        <f>((AY27-AL27/2)*S27-E27)/(AY27+AL27/2)</f>
        <v>388.36323604438712</v>
      </c>
      <c r="H27">
        <f>AL27*1000</f>
        <v>18.855315774388934</v>
      </c>
      <c r="I27">
        <f>(AQ27-AW27)</f>
        <v>1.2738746884592034</v>
      </c>
      <c r="J27">
        <f>(P27+AP27*D27)</f>
        <v>23.605804443359375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23.593368530273438</v>
      </c>
      <c r="P27" s="1">
        <v>23.605804443359375</v>
      </c>
      <c r="Q27" s="1">
        <v>23.692916870117188</v>
      </c>
      <c r="R27" s="1">
        <v>400.04299926757813</v>
      </c>
      <c r="S27" s="1">
        <v>394.99136352539063</v>
      </c>
      <c r="T27" s="1">
        <v>2.0078411102294922</v>
      </c>
      <c r="U27" s="1">
        <v>18.752519607543945</v>
      </c>
      <c r="V27" s="1">
        <v>6.048180103302002</v>
      </c>
      <c r="W27" s="1">
        <v>56.487846374511719</v>
      </c>
      <c r="X27" s="1">
        <v>300.54150390625</v>
      </c>
      <c r="Y27" s="1">
        <v>99.214027404785156</v>
      </c>
      <c r="Z27" s="1">
        <v>9.4378938674926758</v>
      </c>
      <c r="AA27" s="1">
        <v>88.0367431640625</v>
      </c>
      <c r="AB27" s="1">
        <v>4.5565423965454102</v>
      </c>
      <c r="AC27" s="1">
        <v>-0.17229238152503967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1.1049319996553306</v>
      </c>
      <c r="AL27">
        <f>(U27-T27)/(1000-U27)*AK27</f>
        <v>1.8855315774388936E-2</v>
      </c>
      <c r="AM27">
        <f>(P27+273.15)</f>
        <v>296.75580444335935</v>
      </c>
      <c r="AN27">
        <f>(O27+273.15)</f>
        <v>296.74336853027341</v>
      </c>
      <c r="AO27">
        <f>(Y27*AG27+Z27*AH27)*AI27</f>
        <v>15.874244029948613</v>
      </c>
      <c r="AP27">
        <f>((AO27+0.00000010773*(AN27^4-AM27^4))-AL27*44100)/(L27*51.4+0.00000043092*AM27^3)</f>
        <v>-6.7272159241524339</v>
      </c>
      <c r="AQ27">
        <f>0.61365*EXP(17.502*J27/(240.97+J27))</f>
        <v>2.9247854408275957</v>
      </c>
      <c r="AR27">
        <f>AQ27*1000/AA27</f>
        <v>33.222326675318484</v>
      </c>
      <c r="AS27">
        <f>(AR27-U27)</f>
        <v>14.469807067774539</v>
      </c>
      <c r="AT27">
        <f>IF(D27,P27,(O27+P27)/2)</f>
        <v>23.599586486816406</v>
      </c>
      <c r="AU27">
        <f>0.61365*EXP(17.502*AT27/(240.97+AT27))</f>
        <v>2.9236899191902834</v>
      </c>
      <c r="AV27">
        <f>IF(AS27&lt;&gt;0,(1000-(AR27+U27)/2)/AS27*AL27,0)</f>
        <v>1.2692162804157678</v>
      </c>
      <c r="AW27">
        <f>U27*AA27/1000</f>
        <v>1.6509107523683924</v>
      </c>
      <c r="AX27">
        <f>(AU27-AW27)</f>
        <v>1.2727791668218911</v>
      </c>
      <c r="AY27">
        <f>1/(1.6/F27+1.37/N27)</f>
        <v>0.83269766304892401</v>
      </c>
      <c r="AZ27">
        <f>G27*AA27*0.001</f>
        <v>34.190234466003886</v>
      </c>
      <c r="BA27">
        <f>G27/S27</f>
        <v>0.98321956353210893</v>
      </c>
      <c r="BB27">
        <f>(1-AL27*AA27/AQ27/F27)*100</f>
        <v>70.016160437669072</v>
      </c>
      <c r="BC27">
        <f>(S27-E27/(N27/1.35))</f>
        <v>395.6452728201462</v>
      </c>
      <c r="BD27">
        <f>E27*BB27/100/BC27</f>
        <v>-3.3021564336487281E-3</v>
      </c>
    </row>
    <row r="28" spans="1:56" x14ac:dyDescent="0.25">
      <c r="A28" s="1" t="s">
        <v>1</v>
      </c>
      <c r="B28" s="1" t="s">
        <v>1425</v>
      </c>
      <c r="K28" s="1">
        <v>2.72</v>
      </c>
    </row>
    <row r="29" spans="1:56" x14ac:dyDescent="0.25">
      <c r="A29" s="1" t="s">
        <v>1</v>
      </c>
      <c r="B29" s="1" t="s">
        <v>1424</v>
      </c>
      <c r="K29" s="1">
        <v>2.72</v>
      </c>
    </row>
    <row r="30" spans="1:56" x14ac:dyDescent="0.25">
      <c r="A30" s="1">
        <v>5</v>
      </c>
      <c r="B30" s="1" t="s">
        <v>1423</v>
      </c>
      <c r="C30" s="1">
        <v>1157.5000021122396</v>
      </c>
      <c r="D30" s="1">
        <v>0</v>
      </c>
      <c r="E30">
        <f>(R30-S30*(1000-T30)/(1000-U30))*AK30</f>
        <v>-1.8547069900816597</v>
      </c>
      <c r="F30">
        <f>IF(AV30&lt;&gt;0,1/(1/AV30-1/N30),0)</f>
        <v>1.8601126374622821</v>
      </c>
      <c r="G30">
        <f>((AY30-AL30/2)*S30-E30)/(AY30+AL30/2)</f>
        <v>388.47433246410861</v>
      </c>
      <c r="H30">
        <f>AL30*1000</f>
        <v>18.616944344899768</v>
      </c>
      <c r="I30">
        <f>(AQ30-AW30)</f>
        <v>1.2721291120822138</v>
      </c>
      <c r="J30">
        <f>(P30+AP30*D30)</f>
        <v>23.726707458496094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23.693820953369141</v>
      </c>
      <c r="P30" s="1">
        <v>23.726707458496094</v>
      </c>
      <c r="Q30" s="1">
        <v>23.792812347412109</v>
      </c>
      <c r="R30" s="1">
        <v>400.06564331054688</v>
      </c>
      <c r="S30" s="1">
        <v>395.08709716796875</v>
      </c>
      <c r="T30" s="1">
        <v>2.4878005981445313</v>
      </c>
      <c r="U30" s="1">
        <v>19.017372131347656</v>
      </c>
      <c r="V30" s="1">
        <v>7.4478664398193359</v>
      </c>
      <c r="W30" s="1">
        <v>56.933361053466797</v>
      </c>
      <c r="X30" s="1">
        <v>300.52252197265625</v>
      </c>
      <c r="Y30" s="1">
        <v>149.57673645019531</v>
      </c>
      <c r="Z30" s="1">
        <v>9.5634050369262695</v>
      </c>
      <c r="AA30" s="1">
        <v>88.026321411132813</v>
      </c>
      <c r="AB30" s="1">
        <v>4.7157449722290039</v>
      </c>
      <c r="AC30" s="1">
        <v>-0.16739641129970551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1.1048622131347654</v>
      </c>
      <c r="AL30">
        <f>(U30-T30)/(1000-U30)*AK30</f>
        <v>1.8616944344899768E-2</v>
      </c>
      <c r="AM30">
        <f>(P30+273.15)</f>
        <v>296.87670745849607</v>
      </c>
      <c r="AN30">
        <f>(O30+273.15)</f>
        <v>296.84382095336912</v>
      </c>
      <c r="AO30">
        <f>(Y30*AG30+Z30*AH30)*AI30</f>
        <v>23.932277297103155</v>
      </c>
      <c r="AP30">
        <f>((AO30+0.00000010773*(AN30^4-AM30^4))-AL30*44100)/(L30*51.4+0.00000043092*AM30^3)</f>
        <v>-6.5752360594224983</v>
      </c>
      <c r="AQ30">
        <f>0.61365*EXP(17.502*J30/(240.97+J30))</f>
        <v>2.9461584237113425</v>
      </c>
      <c r="AR30">
        <f>AQ30*1000/AA30</f>
        <v>33.469062167793119</v>
      </c>
      <c r="AS30">
        <f>(AR30-U30)</f>
        <v>14.451690036445463</v>
      </c>
      <c r="AT30">
        <f>IF(D30,P30,(O30+P30)/2)</f>
        <v>23.710264205932617</v>
      </c>
      <c r="AU30">
        <f>0.61365*EXP(17.502*AT30/(240.97+AT30))</f>
        <v>2.9432436190357971</v>
      </c>
      <c r="AV30">
        <f>IF(AS30&lt;&gt;0,(1000-(AR30+U30)/2)/AS30*AL30,0)</f>
        <v>1.2544121681324099</v>
      </c>
      <c r="AW30">
        <f>U30*AA30/1000</f>
        <v>1.6740293116291287</v>
      </c>
      <c r="AX30">
        <f>(AU30-AW30)</f>
        <v>1.2692143074066684</v>
      </c>
      <c r="AY30">
        <f>1/(1.6/F30+1.37/N30)</f>
        <v>0.82250813640452214</v>
      </c>
      <c r="AZ30">
        <f>G30*AA30*0.001</f>
        <v>34.19596644946089</v>
      </c>
      <c r="BA30">
        <f>G30/S30</f>
        <v>0.983262514136095</v>
      </c>
      <c r="BB30">
        <f>(1-AL30*AA30/AQ30/F30)*100</f>
        <v>70.096252712581844</v>
      </c>
      <c r="BC30">
        <f>(S30-E30/(N30/1.35))</f>
        <v>395.73705844898706</v>
      </c>
      <c r="BD30">
        <f>E30*BB30/100/BC30</f>
        <v>-3.2852119130337876E-3</v>
      </c>
    </row>
    <row r="31" spans="1:56" x14ac:dyDescent="0.25">
      <c r="A31" s="1" t="s">
        <v>1</v>
      </c>
      <c r="B31" s="1" t="s">
        <v>1422</v>
      </c>
      <c r="K31" s="1">
        <v>2.72</v>
      </c>
    </row>
    <row r="32" spans="1:56" x14ac:dyDescent="0.25">
      <c r="A32" s="1" t="s">
        <v>1</v>
      </c>
      <c r="B32" s="1" t="s">
        <v>1421</v>
      </c>
      <c r="K32" s="1">
        <v>2.72</v>
      </c>
    </row>
    <row r="33" spans="1:56" x14ac:dyDescent="0.25">
      <c r="A33" s="1">
        <v>6</v>
      </c>
      <c r="B33" s="1" t="s">
        <v>1420</v>
      </c>
      <c r="C33" s="1">
        <v>1363.5000021122396</v>
      </c>
      <c r="D33" s="1">
        <v>0</v>
      </c>
      <c r="E33">
        <f>(R33-S33*(1000-T33)/(1000-U33))*AK33</f>
        <v>-1.9439927908002279</v>
      </c>
      <c r="F33">
        <f>IF(AV33&lt;&gt;0,1/(1/AV33-1/N33),0)</f>
        <v>1.8922215177623998</v>
      </c>
      <c r="G33">
        <f>((AY33-AL33/2)*S33-E33)/(AY33+AL33/2)</f>
        <v>388.72991716222515</v>
      </c>
      <c r="H33">
        <f>AL33*1000</f>
        <v>18.538841274278749</v>
      </c>
      <c r="I33">
        <f>(AQ33-AW33)</f>
        <v>1.2517952875197931</v>
      </c>
      <c r="J33">
        <f>(P33+AP33*D33)</f>
        <v>23.818500518798828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23.791004180908203</v>
      </c>
      <c r="P33" s="1">
        <v>23.818500518798828</v>
      </c>
      <c r="Q33" s="1">
        <v>23.885097503662109</v>
      </c>
      <c r="R33" s="1">
        <v>399.99295043945313</v>
      </c>
      <c r="S33" s="1">
        <v>395.12252807617188</v>
      </c>
      <c r="T33" s="1">
        <v>2.9821774959564209</v>
      </c>
      <c r="U33" s="1">
        <v>19.435462951660156</v>
      </c>
      <c r="V33" s="1">
        <v>8.8750572204589844</v>
      </c>
      <c r="W33" s="1">
        <v>57.840572357177734</v>
      </c>
      <c r="X33" s="1">
        <v>300.52114868164063</v>
      </c>
      <c r="Y33" s="1">
        <v>300.12088012695313</v>
      </c>
      <c r="Z33" s="1">
        <v>9.5477561950683594</v>
      </c>
      <c r="AA33" s="1">
        <v>88.018547058105469</v>
      </c>
      <c r="AB33" s="1">
        <v>4.8001718521118164</v>
      </c>
      <c r="AC33" s="1">
        <v>-0.18010631203651428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1.1048571642707374</v>
      </c>
      <c r="AL33">
        <f>(U33-T33)/(1000-U33)*AK33</f>
        <v>1.8538841274278749E-2</v>
      </c>
      <c r="AM33">
        <f>(P33+273.15)</f>
        <v>296.96850051879881</v>
      </c>
      <c r="AN33">
        <f>(O33+273.15)</f>
        <v>296.94100418090818</v>
      </c>
      <c r="AO33">
        <f>(Y33*AG33+Z33*AH33)*AI33</f>
        <v>48.019339746996593</v>
      </c>
      <c r="AP33">
        <f>((AO33+0.00000010773*(AN33^4-AM33^4))-AL33*44100)/(L33*51.4+0.00000043092*AM33^3)</f>
        <v>-6.3471832583640735</v>
      </c>
      <c r="AQ33">
        <f>0.61365*EXP(17.502*J33/(240.97+J33))</f>
        <v>2.9624764979265579</v>
      </c>
      <c r="AR33">
        <f>AQ33*1000/AA33</f>
        <v>33.657411953992813</v>
      </c>
      <c r="AS33">
        <f>(AR33-U33)</f>
        <v>14.221949002332657</v>
      </c>
      <c r="AT33">
        <f>IF(D33,P33,(O33+P33)/2)</f>
        <v>23.804752349853516</v>
      </c>
      <c r="AU33">
        <f>0.61365*EXP(17.502*AT33/(240.97+AT33))</f>
        <v>2.9600274619435911</v>
      </c>
      <c r="AV33">
        <f>IF(AS33&lt;&gt;0,(1000-(AR33+U33)/2)/AS33*AL33,0)</f>
        <v>1.2689330471500948</v>
      </c>
      <c r="AW33">
        <f>U33*AA33/1000</f>
        <v>1.7106812104067648</v>
      </c>
      <c r="AX33">
        <f>(AU33-AW33)</f>
        <v>1.2493462515368263</v>
      </c>
      <c r="AY33">
        <f>1/(1.6/F33+1.37/N33)</f>
        <v>0.83250260546189447</v>
      </c>
      <c r="AZ33">
        <f>G33*AA33*0.001</f>
        <v>34.215442506636755</v>
      </c>
      <c r="BA33">
        <f>G33/S33</f>
        <v>0.98382119352932884</v>
      </c>
      <c r="BB33">
        <f>(1-AL33*AA33/AQ33/F33)*100</f>
        <v>70.890825409594044</v>
      </c>
      <c r="BC33">
        <f>(S33-E33/(N33/1.35))</f>
        <v>395.80377856552445</v>
      </c>
      <c r="BD33">
        <f>E33*BB33/100/BC33</f>
        <v>-3.4818074256285571E-3</v>
      </c>
    </row>
    <row r="34" spans="1:56" x14ac:dyDescent="0.25">
      <c r="A34" s="1" t="s">
        <v>1</v>
      </c>
      <c r="B34" s="1" t="s">
        <v>1419</v>
      </c>
      <c r="K34" s="1">
        <v>2.72</v>
      </c>
    </row>
    <row r="35" spans="1:56" x14ac:dyDescent="0.25">
      <c r="A35" s="1" t="s">
        <v>1</v>
      </c>
      <c r="B35" s="1" t="s">
        <v>1418</v>
      </c>
      <c r="K35" s="1">
        <v>2.72</v>
      </c>
    </row>
    <row r="36" spans="1:56" x14ac:dyDescent="0.25">
      <c r="A36" s="1">
        <v>7</v>
      </c>
      <c r="B36" s="1" t="s">
        <v>1417</v>
      </c>
      <c r="C36" s="1">
        <v>1569.5000021122396</v>
      </c>
      <c r="D36" s="1">
        <v>0</v>
      </c>
      <c r="E36">
        <f>(R36-S36*(1000-T36)/(1000-U36))*AK36</f>
        <v>-1.8681814186869046</v>
      </c>
      <c r="F36">
        <f>IF(AV36&lt;&gt;0,1/(1/AV36-1/N36),0)</f>
        <v>1.9865065742227916</v>
      </c>
      <c r="G36">
        <f>((AY36-AL36/2)*S36-E36)/(AY36+AL36/2)</f>
        <v>388.6383653471928</v>
      </c>
      <c r="H36">
        <f>AL36*1000</f>
        <v>18.638611602680019</v>
      </c>
      <c r="I36">
        <f>(AQ36-AW36)</f>
        <v>1.2178910891857493</v>
      </c>
      <c r="J36">
        <f>(P36+AP36*D36)</f>
        <v>23.917818069458008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23.896203994750977</v>
      </c>
      <c r="P36" s="1">
        <v>23.917818069458008</v>
      </c>
      <c r="Q36" s="1">
        <v>23.979642868041992</v>
      </c>
      <c r="R36" s="1">
        <v>399.9200439453125</v>
      </c>
      <c r="S36" s="1">
        <v>394.94793701171875</v>
      </c>
      <c r="T36" s="1">
        <v>3.4906821250915527</v>
      </c>
      <c r="U36" s="1">
        <v>20.023698806762695</v>
      </c>
      <c r="V36" s="1">
        <v>10.322123527526855</v>
      </c>
      <c r="W36" s="1">
        <v>59.211086273193359</v>
      </c>
      <c r="X36" s="1">
        <v>300.50100708007813</v>
      </c>
      <c r="Y36" s="1">
        <v>500.15570068359375</v>
      </c>
      <c r="Z36" s="1">
        <v>9.5845403671264648</v>
      </c>
      <c r="AA36" s="1">
        <v>88.012214660644531</v>
      </c>
      <c r="AB36" s="1">
        <v>4.999946117401123</v>
      </c>
      <c r="AC36" s="1">
        <v>-0.1864510178565979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1.1047831142649929</v>
      </c>
      <c r="AL36">
        <f>(U36-T36)/(1000-U36)*AK36</f>
        <v>1.863861160268002E-2</v>
      </c>
      <c r="AM36">
        <f>(P36+273.15)</f>
        <v>297.06781806945799</v>
      </c>
      <c r="AN36">
        <f>(O36+273.15)</f>
        <v>297.04620399475095</v>
      </c>
      <c r="AO36">
        <f>(Y36*AG36+Z36*AH36)*AI36</f>
        <v>80.024910320678828</v>
      </c>
      <c r="AP36">
        <f>((AO36+0.00000010773*(AN36^4-AM36^4))-AL36*44100)/(L36*51.4+0.00000043092*AM36^3)</f>
        <v>-6.1184670985443113</v>
      </c>
      <c r="AQ36">
        <f>0.61365*EXP(17.502*J36/(240.97+J36))</f>
        <v>2.9802211668666394</v>
      </c>
      <c r="AR36">
        <f>AQ36*1000/AA36</f>
        <v>33.861449553993246</v>
      </c>
      <c r="AS36">
        <f>(AR36-U36)</f>
        <v>13.837750747230551</v>
      </c>
      <c r="AT36">
        <f>IF(D36,P36,(O36+P36)/2)</f>
        <v>23.907011032104492</v>
      </c>
      <c r="AU36">
        <f>0.61365*EXP(17.502*AT36/(240.97+AT36))</f>
        <v>2.9782858214031522</v>
      </c>
      <c r="AV36">
        <f>IF(AS36&lt;&gt;0,(1000-(AR36+U36)/2)/AS36*AL36,0)</f>
        <v>1.3106493792414446</v>
      </c>
      <c r="AW36">
        <f>U36*AA36/1000</f>
        <v>1.7623300776808901</v>
      </c>
      <c r="AX36">
        <f>(AU36-AW36)</f>
        <v>1.2159557437222621</v>
      </c>
      <c r="AY36">
        <f>1/(1.6/F36+1.37/N36)</f>
        <v>0.86127858492995402</v>
      </c>
      <c r="AZ36">
        <f>G36*AA36*0.001</f>
        <v>34.20492323629913</v>
      </c>
      <c r="BA36">
        <f>G36/S36</f>
        <v>0.98402429517098922</v>
      </c>
      <c r="BB36">
        <f>(1-AL36*AA36/AQ36/F36)*100</f>
        <v>72.291181611296352</v>
      </c>
      <c r="BC36">
        <f>(S36-E36/(N36/1.35))</f>
        <v>395.60262025524867</v>
      </c>
      <c r="BD36">
        <f>E36*BB36/100/BC36</f>
        <v>-3.4138561098004372E-3</v>
      </c>
    </row>
    <row r="37" spans="1:56" x14ac:dyDescent="0.25">
      <c r="A37" s="1" t="s">
        <v>1</v>
      </c>
      <c r="B37" s="1" t="s">
        <v>1416</v>
      </c>
      <c r="K37" s="1">
        <v>2.72</v>
      </c>
    </row>
    <row r="38" spans="1:56" x14ac:dyDescent="0.25">
      <c r="A38" s="1" t="s">
        <v>1</v>
      </c>
      <c r="B38" s="1" t="s">
        <v>1415</v>
      </c>
      <c r="K38" s="1">
        <v>2.72</v>
      </c>
    </row>
    <row r="39" spans="1:56" x14ac:dyDescent="0.25">
      <c r="A39" s="1">
        <v>8</v>
      </c>
      <c r="B39" s="1" t="s">
        <v>1414</v>
      </c>
      <c r="C39" s="1">
        <v>1775.0000021010637</v>
      </c>
      <c r="D39" s="1">
        <v>0</v>
      </c>
      <c r="E39">
        <f>(R39-S39*(1000-T39)/(1000-U39))*AK39</f>
        <v>-2.0989115635159035</v>
      </c>
      <c r="F39">
        <f>IF(AV39&lt;&gt;0,1/(1/AV39-1/N39),0)</f>
        <v>2.1450440795102188</v>
      </c>
      <c r="G39">
        <f>((AY39-AL39/2)*S39-E39)/(AY39+AL39/2)</f>
        <v>389.16590387518005</v>
      </c>
      <c r="H39">
        <f>AL39*1000</f>
        <v>18.915818115225594</v>
      </c>
      <c r="I39">
        <f>(AQ39-AW39)</f>
        <v>1.1751297218919048</v>
      </c>
      <c r="J39">
        <f>(P39+AP39*D39)</f>
        <v>24.027177810668945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24.014789581298828</v>
      </c>
      <c r="P39" s="1">
        <v>24.027177810668945</v>
      </c>
      <c r="Q39" s="1">
        <v>24.082426071166992</v>
      </c>
      <c r="R39" s="1">
        <v>399.88671875</v>
      </c>
      <c r="S39" s="1">
        <v>395.02374267578125</v>
      </c>
      <c r="T39" s="1">
        <v>3.9690544605255127</v>
      </c>
      <c r="U39" s="1">
        <v>20.733463287353516</v>
      </c>
      <c r="V39" s="1">
        <v>11.652972221374512</v>
      </c>
      <c r="W39" s="1">
        <v>60.872550964355469</v>
      </c>
      <c r="X39" s="1">
        <v>300.54306030273438</v>
      </c>
      <c r="Y39" s="1">
        <v>749.58319091796875</v>
      </c>
      <c r="Z39" s="1">
        <v>9.6813182830810547</v>
      </c>
      <c r="AA39" s="1">
        <v>88.009307861328125</v>
      </c>
      <c r="AB39" s="1">
        <v>5.2218561172485352</v>
      </c>
      <c r="AC39" s="1">
        <v>-0.20172439515590668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1.1049377217012291</v>
      </c>
      <c r="AL39">
        <f>(U39-T39)/(1000-U39)*AK39</f>
        <v>1.8915818115225594E-2</v>
      </c>
      <c r="AM39">
        <f>(P39+273.15)</f>
        <v>297.17717781066892</v>
      </c>
      <c r="AN39">
        <f>(O39+273.15)</f>
        <v>297.16478958129881</v>
      </c>
      <c r="AO39">
        <f>(Y39*AG39+Z39*AH39)*AI39</f>
        <v>119.93330786615661</v>
      </c>
      <c r="AP39">
        <f>((AO39+0.00000010773*(AN39^4-AM39^4))-AL39*44100)/(L39*51.4+0.00000043092*AM39^3)</f>
        <v>-5.8887829179861297</v>
      </c>
      <c r="AQ39">
        <f>0.61365*EXP(17.502*J39/(240.97+J39))</f>
        <v>2.9998674753801446</v>
      </c>
      <c r="AR39">
        <f>AQ39*1000/AA39</f>
        <v>34.085797835234501</v>
      </c>
      <c r="AS39">
        <f>(AR39-U39)</f>
        <v>13.352334547880986</v>
      </c>
      <c r="AT39">
        <f>IF(D39,P39,(O39+P39)/2)</f>
        <v>24.020983695983887</v>
      </c>
      <c r="AU39">
        <f>0.61365*EXP(17.502*AT39/(240.97+AT39))</f>
        <v>2.9987516946838348</v>
      </c>
      <c r="AV39">
        <f>IF(AS39&lt;&gt;0,(1000-(AR39+U39)/2)/AS39*AL39,0)</f>
        <v>1.3778371462271581</v>
      </c>
      <c r="AW39">
        <f>U39*AA39/1000</f>
        <v>1.8247377534882399</v>
      </c>
      <c r="AX39">
        <f>(AU39-AW39)</f>
        <v>1.174013941195595</v>
      </c>
      <c r="AY39">
        <f>1/(1.6/F39+1.37/N39)</f>
        <v>0.90782334210678484</v>
      </c>
      <c r="AZ39">
        <f>G39*AA39*0.001</f>
        <v>34.250221843282752</v>
      </c>
      <c r="BA39">
        <f>G39/S39</f>
        <v>0.98517091969985948</v>
      </c>
      <c r="BB39">
        <f>(1-AL39*AA39/AQ39/F39)*100</f>
        <v>74.128867249217322</v>
      </c>
      <c r="BC39">
        <f>(S39-E39/(N39/1.35))</f>
        <v>395.7592827130282</v>
      </c>
      <c r="BD39">
        <f>E39*BB39/100/BC39</f>
        <v>-3.9314286096616587E-3</v>
      </c>
    </row>
    <row r="40" spans="1:56" x14ac:dyDescent="0.25">
      <c r="A40" s="1" t="s">
        <v>1</v>
      </c>
      <c r="B40" s="1" t="s">
        <v>1413</v>
      </c>
      <c r="K40" s="1">
        <v>2.72</v>
      </c>
    </row>
    <row r="41" spans="1:56" x14ac:dyDescent="0.25">
      <c r="A41" s="1" t="s">
        <v>1</v>
      </c>
      <c r="B41" s="1" t="s">
        <v>1412</v>
      </c>
      <c r="K41" s="1">
        <v>2.72</v>
      </c>
    </row>
    <row r="42" spans="1:56" x14ac:dyDescent="0.25">
      <c r="A42" s="1">
        <v>9</v>
      </c>
      <c r="B42" s="1" t="s">
        <v>1411</v>
      </c>
      <c r="C42" s="1">
        <v>1981.0000021010637</v>
      </c>
      <c r="D42" s="1">
        <v>0</v>
      </c>
      <c r="E42">
        <f>(R42-S42*(1000-T42)/(1000-U42))*AK42</f>
        <v>-2.2531359639767672</v>
      </c>
      <c r="F42">
        <f>IF(AV42&lt;&gt;0,1/(1/AV42-1/N42),0)</f>
        <v>2.3525206644816747</v>
      </c>
      <c r="G42">
        <f>((AY42-AL42/2)*S42-E42)/(AY42+AL42/2)</f>
        <v>389.74227319237423</v>
      </c>
      <c r="H42">
        <f>AL42*1000</f>
        <v>19.229038314563617</v>
      </c>
      <c r="I42">
        <f>(AQ42-AW42)</f>
        <v>1.1263451689602058</v>
      </c>
      <c r="J42">
        <f>(P42+AP42*D42)</f>
        <v>24.116256713867188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24.132030487060547</v>
      </c>
      <c r="P42" s="1">
        <v>24.116256713867188</v>
      </c>
      <c r="Q42" s="1">
        <v>24.189628601074219</v>
      </c>
      <c r="R42" s="1">
        <v>400.06463623046875</v>
      </c>
      <c r="S42" s="1">
        <v>395.22549438476563</v>
      </c>
      <c r="T42" s="1">
        <v>4.4411873817443848</v>
      </c>
      <c r="U42" s="1">
        <v>21.471244812011719</v>
      </c>
      <c r="V42" s="1">
        <v>12.947262763977051</v>
      </c>
      <c r="W42" s="1">
        <v>62.594486236572266</v>
      </c>
      <c r="X42" s="1">
        <v>300.52731323242188</v>
      </c>
      <c r="Y42" s="1">
        <v>999.1407470703125</v>
      </c>
      <c r="Z42" s="1">
        <v>9.5685787200927734</v>
      </c>
      <c r="AA42" s="1">
        <v>88.006484985351563</v>
      </c>
      <c r="AB42" s="1">
        <v>5.6091103553771973</v>
      </c>
      <c r="AC42" s="1">
        <v>-0.21644778549671173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1.1048798280603742</v>
      </c>
      <c r="AL42">
        <f>(U42-T42)/(1000-U42)*AK42</f>
        <v>1.9229038314563619E-2</v>
      </c>
      <c r="AM42">
        <f>(P42+273.15)</f>
        <v>297.26625671386716</v>
      </c>
      <c r="AN42">
        <f>(O42+273.15)</f>
        <v>297.28203048706052</v>
      </c>
      <c r="AO42">
        <f>(Y42*AG42+Z42*AH42)*AI42</f>
        <v>159.86251595804424</v>
      </c>
      <c r="AP42">
        <f>((AO42+0.00000010773*(AN42^4-AM42^4))-AL42*44100)/(L42*51.4+0.00000043092*AM42^3)</f>
        <v>-5.6704037368958327</v>
      </c>
      <c r="AQ42">
        <f>0.61365*EXP(17.502*J42/(240.97+J42))</f>
        <v>3.0159539531253228</v>
      </c>
      <c r="AR42">
        <f>AQ42*1000/AA42</f>
        <v>34.269678576838061</v>
      </c>
      <c r="AS42">
        <f>(AR42-U42)</f>
        <v>12.798433764826342</v>
      </c>
      <c r="AT42">
        <f>IF(D42,P42,(O42+P42)/2)</f>
        <v>24.124143600463867</v>
      </c>
      <c r="AU42">
        <f>0.61365*EXP(17.502*AT42/(240.97+AT42))</f>
        <v>3.017381848548256</v>
      </c>
      <c r="AV42">
        <f>IF(AS42&lt;&gt;0,(1000-(AR42+U42)/2)/AS42*AL42,0)</f>
        <v>1.4605784178194392</v>
      </c>
      <c r="AW42">
        <f>U42*AA42/1000</f>
        <v>1.889608784165117</v>
      </c>
      <c r="AX42">
        <f>(AU42-AW42)</f>
        <v>1.127773064383139</v>
      </c>
      <c r="AY42">
        <f>1/(1.6/F42+1.37/N42)</f>
        <v>0.96548205689537525</v>
      </c>
      <c r="AZ42">
        <f>G42*AA42*0.001</f>
        <v>34.299847513861465</v>
      </c>
      <c r="BA42">
        <f>G42/S42</f>
        <v>0.98612634743887928</v>
      </c>
      <c r="BB42">
        <f>(1-AL42*AA42/AQ42/F42)*100</f>
        <v>76.148588415803971</v>
      </c>
      <c r="BC42">
        <f>(S42-E42/(N42/1.35))</f>
        <v>396.01508063493134</v>
      </c>
      <c r="BD42">
        <f>E42*BB42/100/BC42</f>
        <v>-4.3324896337439784E-3</v>
      </c>
    </row>
    <row r="43" spans="1:56" x14ac:dyDescent="0.25">
      <c r="A43" s="1" t="s">
        <v>1</v>
      </c>
      <c r="B43" s="1" t="s">
        <v>1410</v>
      </c>
      <c r="K43" s="1">
        <v>2.72</v>
      </c>
    </row>
    <row r="44" spans="1:56" x14ac:dyDescent="0.25">
      <c r="A44" s="1" t="s">
        <v>1</v>
      </c>
      <c r="B44" s="1" t="s">
        <v>1409</v>
      </c>
      <c r="K44" s="1">
        <v>2.72</v>
      </c>
    </row>
    <row r="45" spans="1:56" x14ac:dyDescent="0.25">
      <c r="A45" s="1">
        <v>10</v>
      </c>
      <c r="B45" s="1" t="s">
        <v>1408</v>
      </c>
      <c r="C45" s="1">
        <v>2187.0000021010637</v>
      </c>
      <c r="D45" s="1">
        <v>0</v>
      </c>
      <c r="E45">
        <f>(R45-S45*(1000-T45)/(1000-U45))*AK45</f>
        <v>-2.0461931766875643</v>
      </c>
      <c r="F45">
        <f>IF(AV45&lt;&gt;0,1/(1/AV45-1/N45),0)</f>
        <v>2.6130706890656747</v>
      </c>
      <c r="G45">
        <f>((AY45-AL45/2)*S45-E45)/(AY45+AL45/2)</f>
        <v>389.71818215109403</v>
      </c>
      <c r="H45">
        <f>AL45*1000</f>
        <v>19.60760232536672</v>
      </c>
      <c r="I45">
        <f>(AQ45-AW45)</f>
        <v>1.0768262030072153</v>
      </c>
      <c r="J45">
        <f>(P45+AP45*D45)</f>
        <v>24.217557907104492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24.269794464111328</v>
      </c>
      <c r="P45" s="1">
        <v>24.217557907104492</v>
      </c>
      <c r="Q45" s="1">
        <v>24.304967880249023</v>
      </c>
      <c r="R45" s="1">
        <v>400.34686279296875</v>
      </c>
      <c r="S45" s="1">
        <v>395.1859130859375</v>
      </c>
      <c r="T45" s="1">
        <v>4.8928995132446289</v>
      </c>
      <c r="U45" s="1">
        <v>22.243831634521484</v>
      </c>
      <c r="V45" s="1">
        <v>14.146108627319336</v>
      </c>
      <c r="W45" s="1">
        <v>64.310264587402344</v>
      </c>
      <c r="X45" s="1">
        <v>300.53921508789063</v>
      </c>
      <c r="Y45" s="1">
        <v>1249.3284912109375</v>
      </c>
      <c r="Z45" s="1">
        <v>9.4914331436157227</v>
      </c>
      <c r="AA45" s="1">
        <v>88.002510070800781</v>
      </c>
      <c r="AB45" s="1">
        <v>6.222139835357666</v>
      </c>
      <c r="AC45" s="1">
        <v>-0.22840256989002228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1.1049235848819505</v>
      </c>
      <c r="AL45">
        <f>(U45-T45)/(1000-U45)*AK45</f>
        <v>1.9607602325366721E-2</v>
      </c>
      <c r="AM45">
        <f>(P45+273.15)</f>
        <v>297.36755790710447</v>
      </c>
      <c r="AN45">
        <f>(O45+273.15)</f>
        <v>297.41979446411131</v>
      </c>
      <c r="AO45">
        <f>(Y45*AG45+Z45*AH45)*AI45</f>
        <v>199.89255412580314</v>
      </c>
      <c r="AP45">
        <f>((AO45+0.00000010773*(AN45^4-AM45^4))-AL45*44100)/(L45*51.4+0.00000043092*AM45^3)</f>
        <v>-5.4741349892723514</v>
      </c>
      <c r="AQ45">
        <f>0.61365*EXP(17.502*J45/(240.97+J45))</f>
        <v>3.0343392204373894</v>
      </c>
      <c r="AR45">
        <f>AQ45*1000/AA45</f>
        <v>34.480144009485279</v>
      </c>
      <c r="AS45">
        <f>(AR45-U45)</f>
        <v>12.236312374963795</v>
      </c>
      <c r="AT45">
        <f>IF(D45,P45,(O45+P45)/2)</f>
        <v>24.24367618560791</v>
      </c>
      <c r="AU45">
        <f>0.61365*EXP(17.502*AT45/(240.97+AT45))</f>
        <v>3.0390953142949786</v>
      </c>
      <c r="AV45">
        <f>IF(AS45&lt;&gt;0,(1000-(AR45+U45)/2)/AS45*AL45,0)</f>
        <v>1.5569635003742177</v>
      </c>
      <c r="AW45">
        <f>U45*AA45/1000</f>
        <v>1.957513017430174</v>
      </c>
      <c r="AX45">
        <f>(AU45-AW45)</f>
        <v>1.0815822968648046</v>
      </c>
      <c r="AY45">
        <f>1/(1.6/F45+1.37/N45)</f>
        <v>1.0331251797330525</v>
      </c>
      <c r="AZ45">
        <f>G45*AA45*0.001</f>
        <v>34.296178249525823</v>
      </c>
      <c r="BA45">
        <f>G45/S45</f>
        <v>0.98616415526518408</v>
      </c>
      <c r="BB45">
        <f>(1-AL45*AA45/AQ45/F45)*100</f>
        <v>78.237726671288115</v>
      </c>
      <c r="BC45">
        <f>(S45-E45/(N45/1.35))</f>
        <v>395.90297855527729</v>
      </c>
      <c r="BD45">
        <f>E45*BB45/100/BC45</f>
        <v>-4.0436549141037639E-3</v>
      </c>
    </row>
    <row r="46" spans="1:56" x14ac:dyDescent="0.25">
      <c r="A46" s="1" t="s">
        <v>1</v>
      </c>
      <c r="B46" s="1" t="s">
        <v>1407</v>
      </c>
      <c r="K46" s="1">
        <v>2.72</v>
      </c>
    </row>
    <row r="47" spans="1:56" x14ac:dyDescent="0.25">
      <c r="A47" s="1" t="s">
        <v>1</v>
      </c>
      <c r="B47" s="1" t="s">
        <v>1406</v>
      </c>
      <c r="K47" s="1">
        <v>2.72</v>
      </c>
    </row>
    <row r="48" spans="1:56" x14ac:dyDescent="0.25">
      <c r="A48" s="1">
        <v>11</v>
      </c>
      <c r="B48" s="1" t="s">
        <v>1405</v>
      </c>
      <c r="C48" s="1">
        <v>2393.5000020898879</v>
      </c>
      <c r="D48" s="1">
        <v>0</v>
      </c>
      <c r="E48">
        <f>(R48-S48*(1000-T48)/(1000-U48))*AK48</f>
        <v>-2.1828554629525216</v>
      </c>
      <c r="F48">
        <f>IF(AV48&lt;&gt;0,1/(1/AV48-1/N48),0)</f>
        <v>3.0712591759447934</v>
      </c>
      <c r="G48">
        <f>((AY48-AL48/2)*S48-E48)/(AY48+AL48/2)</f>
        <v>389.61519602268834</v>
      </c>
      <c r="H48">
        <f>AL48*1000</f>
        <v>20.212006939321107</v>
      </c>
      <c r="I48">
        <f>(AQ48-AW48)</f>
        <v>1.010787556490067</v>
      </c>
      <c r="J48">
        <f>(P48+AP48*D48)</f>
        <v>24.313623428344727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24.407680511474609</v>
      </c>
      <c r="P48" s="1">
        <v>24.313623428344727</v>
      </c>
      <c r="Q48" s="1">
        <v>24.42791748046875</v>
      </c>
      <c r="R48" s="1">
        <v>399.89407348632813</v>
      </c>
      <c r="S48" s="1">
        <v>394.64938354492188</v>
      </c>
      <c r="T48" s="1">
        <v>5.320530891418457</v>
      </c>
      <c r="U48" s="1">
        <v>23.192592620849609</v>
      </c>
      <c r="V48" s="1">
        <v>15.256422996520996</v>
      </c>
      <c r="W48" s="1">
        <v>66.503890991210938</v>
      </c>
      <c r="X48" s="1">
        <v>300.47796630859375</v>
      </c>
      <c r="Y48" s="1">
        <v>1599.1822509765625</v>
      </c>
      <c r="Z48" s="1">
        <v>9.5138692855834961</v>
      </c>
      <c r="AA48" s="1">
        <v>88.005561828613281</v>
      </c>
      <c r="AB48" s="1">
        <v>6.466677188873291</v>
      </c>
      <c r="AC48" s="1">
        <v>-0.24786849319934845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1.1046984055463003</v>
      </c>
      <c r="AL48">
        <f>(U48-T48)/(1000-U48)*AK48</f>
        <v>2.0212006939321108E-2</v>
      </c>
      <c r="AM48">
        <f>(P48+273.15)</f>
        <v>297.4636234283447</v>
      </c>
      <c r="AN48">
        <f>(O48+273.15)</f>
        <v>297.55768051147459</v>
      </c>
      <c r="AO48">
        <f>(Y48*AG48+Z48*AH48)*AI48</f>
        <v>255.8691544371286</v>
      </c>
      <c r="AP48">
        <f>((AO48+0.00000010773*(AN48^4-AM48^4))-AL48*44100)/(L48*51.4+0.00000043092*AM48^3)</f>
        <v>-5.228082658379833</v>
      </c>
      <c r="AQ48">
        <f>0.61365*EXP(17.502*J48/(240.97+J48))</f>
        <v>3.0518647003500874</v>
      </c>
      <c r="AR48">
        <f>AQ48*1000/AA48</f>
        <v>34.678088940485956</v>
      </c>
      <c r="AS48">
        <f>(AR48-U48)</f>
        <v>11.485496319636347</v>
      </c>
      <c r="AT48">
        <f>IF(D48,P48,(O48+P48)/2)</f>
        <v>24.360651969909668</v>
      </c>
      <c r="AU48">
        <f>0.61365*EXP(17.502*AT48/(240.97+AT48))</f>
        <v>3.0604764541604266</v>
      </c>
      <c r="AV48">
        <f>IF(AS48&lt;&gt;0,(1000-(AR48+U48)/2)/AS48*AL48,0)</f>
        <v>1.7088652579266219</v>
      </c>
      <c r="AW48">
        <f>U48*AA48/1000</f>
        <v>2.0410771438600204</v>
      </c>
      <c r="AX48">
        <f>(AU48-AW48)</f>
        <v>1.0193993103004062</v>
      </c>
      <c r="AY48">
        <f>1/(1.6/F48+1.37/N48)</f>
        <v>1.1407848980448008</v>
      </c>
      <c r="AZ48">
        <f>G48*AA48*0.001</f>
        <v>34.288304222941981</v>
      </c>
      <c r="BA48">
        <f>G48/S48</f>
        <v>0.98724389868035733</v>
      </c>
      <c r="BB48">
        <f>(1-AL48*AA48/AQ48/F48)*100</f>
        <v>81.022551762490764</v>
      </c>
      <c r="BC48">
        <f>(S48-E48/(N48/1.35))</f>
        <v>395.41434078105971</v>
      </c>
      <c r="BD48">
        <f>E48*BB48/100/BC48</f>
        <v>-4.4727897169271813E-3</v>
      </c>
    </row>
    <row r="49" spans="1:56" x14ac:dyDescent="0.25">
      <c r="A49" s="1" t="s">
        <v>1</v>
      </c>
      <c r="B49" s="1" t="s">
        <v>1404</v>
      </c>
      <c r="K49" s="1">
        <v>2.72</v>
      </c>
    </row>
    <row r="50" spans="1:56" x14ac:dyDescent="0.25">
      <c r="A50" s="1" t="s">
        <v>1</v>
      </c>
      <c r="B50" s="1" t="s">
        <v>1399</v>
      </c>
      <c r="K50" s="1">
        <v>2.72</v>
      </c>
    </row>
    <row r="51" spans="1:56" x14ac:dyDescent="0.25">
      <c r="A51" s="1">
        <v>12</v>
      </c>
      <c r="B51" s="1" t="s">
        <v>1403</v>
      </c>
      <c r="C51" s="1">
        <v>2600.000002078712</v>
      </c>
      <c r="D51" s="1">
        <v>0</v>
      </c>
      <c r="E51">
        <f>(R51-S51*(1000-T51)/(1000-U51))*AK51</f>
        <v>-2.741653775515255</v>
      </c>
      <c r="F51">
        <f>IF(AV51&lt;&gt;0,1/(1/AV51-1/N51),0)</f>
        <v>3.877925616718366</v>
      </c>
      <c r="G51">
        <f>((AY51-AL51/2)*S51-E51)/(AY51+AL51/2)</f>
        <v>390.58962781163251</v>
      </c>
      <c r="H51">
        <f>AL51*1000</f>
        <v>21.021246402545462</v>
      </c>
      <c r="I51">
        <f>(AQ51-AW51)</f>
        <v>0.92888843977275881</v>
      </c>
      <c r="J51">
        <f>(P51+AP51*D51)</f>
        <v>24.391904830932617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24.562105178833008</v>
      </c>
      <c r="P51" s="1">
        <v>24.391904830932617</v>
      </c>
      <c r="Q51" s="1">
        <v>24.560688018798828</v>
      </c>
      <c r="R51" s="1">
        <v>399.85617065429688</v>
      </c>
      <c r="S51" s="1">
        <v>394.82525634765625</v>
      </c>
      <c r="T51" s="1">
        <v>5.7232575416564941</v>
      </c>
      <c r="U51" s="1">
        <v>24.288606643676758</v>
      </c>
      <c r="V51" s="1">
        <v>16.258647918701172</v>
      </c>
      <c r="W51" s="1">
        <v>68.999160766601563</v>
      </c>
      <c r="X51" s="1">
        <v>300.50079345703125</v>
      </c>
      <c r="Y51" s="1">
        <v>1999.254150390625</v>
      </c>
      <c r="Z51" s="1">
        <v>7.7733135223388672</v>
      </c>
      <c r="AA51" s="1">
        <v>87.996925354003906</v>
      </c>
      <c r="AB51" s="1">
        <v>7.0428886413574219</v>
      </c>
      <c r="AC51" s="1">
        <v>-0.2659488320350647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1.104782328886144</v>
      </c>
      <c r="AL51">
        <f>(U51-T51)/(1000-U51)*AK51</f>
        <v>2.1021246402545463E-2</v>
      </c>
      <c r="AM51">
        <f>(P51+273.15)</f>
        <v>297.54190483093259</v>
      </c>
      <c r="AN51">
        <f>(O51+273.15)</f>
        <v>297.71210517883299</v>
      </c>
      <c r="AO51">
        <f>(Y51*AG51+Z51*AH51)*AI51</f>
        <v>319.88065691260999</v>
      </c>
      <c r="AP51">
        <f>((AO51+0.00000010773*(AN51^4-AM51^4))-AL51*44100)/(L51*51.4+0.00000043092*AM51^3)</f>
        <v>-4.9871621429455715</v>
      </c>
      <c r="AQ51">
        <f>0.61365*EXP(17.502*J51/(240.97+J51))</f>
        <v>3.0662111455491456</v>
      </c>
      <c r="AR51">
        <f>AQ51*1000/AA51</f>
        <v>34.844525910582078</v>
      </c>
      <c r="AS51">
        <f>(AR51-U51)</f>
        <v>10.55591926690532</v>
      </c>
      <c r="AT51">
        <f>IF(D51,P51,(O51+P51)/2)</f>
        <v>24.477005004882813</v>
      </c>
      <c r="AU51">
        <f>0.61365*EXP(17.502*AT51/(240.97+AT51))</f>
        <v>3.0818740985417534</v>
      </c>
      <c r="AV51">
        <f>IF(AS51&lt;&gt;0,(1000-(AR51+U51)/2)/AS51*AL51,0)</f>
        <v>1.9325384944458111</v>
      </c>
      <c r="AW51">
        <f>U51*AA51/1000</f>
        <v>2.1373227057763868</v>
      </c>
      <c r="AX51">
        <f>(AU51-AW51)</f>
        <v>0.94455139276536659</v>
      </c>
      <c r="AY51">
        <f>1/(1.6/F51+1.37/N51)</f>
        <v>1.3017067199500605</v>
      </c>
      <c r="AZ51">
        <f>G51*AA51*0.001</f>
        <v>34.370686322588391</v>
      </c>
      <c r="BA51">
        <f>G51/S51</f>
        <v>0.98927214389675688</v>
      </c>
      <c r="BB51">
        <f>(1-AL51*AA51/AQ51/F51)*100</f>
        <v>84.443050985326749</v>
      </c>
      <c r="BC51">
        <f>(S51-E51/(N51/1.35))</f>
        <v>395.78603819059526</v>
      </c>
      <c r="BD51">
        <f>E51*BB51/100/BC51</f>
        <v>-5.8494637811973612E-3</v>
      </c>
    </row>
    <row r="52" spans="1:56" x14ac:dyDescent="0.25">
      <c r="A52" s="1" t="s">
        <v>1</v>
      </c>
      <c r="B52" s="1" t="s">
        <v>1402</v>
      </c>
    </row>
    <row r="53" spans="1:56" x14ac:dyDescent="0.25">
      <c r="A53" s="1" t="s">
        <v>1</v>
      </c>
      <c r="B53" s="1" t="s">
        <v>1401</v>
      </c>
    </row>
    <row r="54" spans="1:56" x14ac:dyDescent="0.25">
      <c r="A54" s="1" t="s">
        <v>1</v>
      </c>
      <c r="B54" s="1" t="s">
        <v>1400</v>
      </c>
    </row>
    <row r="55" spans="1:56" x14ac:dyDescent="0.25">
      <c r="A55" s="1" t="s">
        <v>1</v>
      </c>
      <c r="B55" s="1" t="s">
        <v>1399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B73D6-F7BF-43BD-BA00-E198108CC801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6217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6216</v>
      </c>
    </row>
    <row r="12" spans="1:56" x14ac:dyDescent="0.25">
      <c r="A12" s="1" t="s">
        <v>1</v>
      </c>
      <c r="B12" s="1" t="s">
        <v>6215</v>
      </c>
    </row>
    <row r="13" spans="1:56" x14ac:dyDescent="0.25">
      <c r="A13" s="1" t="s">
        <v>1</v>
      </c>
      <c r="B13" s="1" t="s">
        <v>6214</v>
      </c>
    </row>
    <row r="14" spans="1:56" x14ac:dyDescent="0.25">
      <c r="A14" s="1" t="s">
        <v>1</v>
      </c>
      <c r="B14" s="1" t="s">
        <v>6213</v>
      </c>
    </row>
    <row r="15" spans="1:56" x14ac:dyDescent="0.25">
      <c r="A15" s="1" t="s">
        <v>1</v>
      </c>
      <c r="B15" s="1" t="s">
        <v>6212</v>
      </c>
    </row>
    <row r="16" spans="1:56" x14ac:dyDescent="0.25">
      <c r="A16" s="1" t="s">
        <v>1</v>
      </c>
      <c r="B16" s="1" t="s">
        <v>6211</v>
      </c>
    </row>
    <row r="17" spans="1:56" x14ac:dyDescent="0.25">
      <c r="A17" s="1" t="s">
        <v>1</v>
      </c>
      <c r="B17" s="1" t="s">
        <v>6210</v>
      </c>
    </row>
    <row r="18" spans="1:56" x14ac:dyDescent="0.25">
      <c r="A18" s="1">
        <v>1</v>
      </c>
      <c r="B18" s="1" t="s">
        <v>6209</v>
      </c>
      <c r="C18" s="1">
        <v>260.00000310689211</v>
      </c>
      <c r="D18" s="1">
        <v>0</v>
      </c>
      <c r="E18">
        <f>(R18-S18*(1000-T18)/(1000-U18))*AK18</f>
        <v>-1.9720488726350927</v>
      </c>
      <c r="F18">
        <f>IF(AV18&lt;&gt;0,1/(1/AV18-1/N18),0)</f>
        <v>9.8141659780193251</v>
      </c>
      <c r="G18">
        <f>((AY18-AL18/2)*S18-E18)/(AY18+AL18/2)</f>
        <v>387.90531411778636</v>
      </c>
      <c r="H18">
        <f>AL18*1000</f>
        <v>27.285644705188005</v>
      </c>
      <c r="I18">
        <f>(AQ18-AW18)</f>
        <v>0.78478722550736224</v>
      </c>
      <c r="J18">
        <f>(P18+AP18*D18)</f>
        <v>23.901365280151367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25.448801040649414</v>
      </c>
      <c r="P18" s="1">
        <v>23.901365280151367</v>
      </c>
      <c r="Q18" s="1">
        <v>25.587749481201172</v>
      </c>
      <c r="R18" s="1">
        <v>399.989013671875</v>
      </c>
      <c r="S18" s="1">
        <v>392.09344482421875</v>
      </c>
      <c r="T18" s="1">
        <v>0.7529560923576355</v>
      </c>
      <c r="U18" s="1">
        <v>24.827621459960938</v>
      </c>
      <c r="V18" s="1">
        <v>2.0360467433929443</v>
      </c>
      <c r="W18" s="1">
        <v>67.135658264160156</v>
      </c>
      <c r="X18" s="1">
        <v>300.62442016601563</v>
      </c>
      <c r="Y18" s="1">
        <v>-6.4673416316509247E-2</v>
      </c>
      <c r="Z18" s="1">
        <v>8.0311574935913086</v>
      </c>
      <c r="AA18" s="1">
        <v>88.308418273925781</v>
      </c>
      <c r="AB18" s="1">
        <v>19.475481033325195</v>
      </c>
      <c r="AC18" s="1">
        <v>4.610875129699707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1.1052368388456455</v>
      </c>
      <c r="AL18">
        <f>(U18-T18)/(1000-U18)*AK18</f>
        <v>2.7285644705188006E-2</v>
      </c>
      <c r="AM18">
        <f>(P18+273.15)</f>
        <v>297.05136528015134</v>
      </c>
      <c r="AN18">
        <f>(O18+273.15)</f>
        <v>298.59880104064939</v>
      </c>
      <c r="AO18">
        <f>(Y18*AG18+Z18*AH18)*AI18</f>
        <v>-1.0347746379351319E-2</v>
      </c>
      <c r="AP18">
        <f>((AO18+0.00000010773*(AN18^4-AM18^4))-AL18*44100)/(L18*51.4+0.00000043092*AM18^3)</f>
        <v>-9.7748639058134472</v>
      </c>
      <c r="AQ18">
        <f>0.61365*EXP(17.502*J18/(240.97+J18))</f>
        <v>2.9772752061402885</v>
      </c>
      <c r="AR18">
        <f>AQ18*1000/AA18</f>
        <v>33.714511757022017</v>
      </c>
      <c r="AS18">
        <f>(AR18-U18)</f>
        <v>8.886890297061079</v>
      </c>
      <c r="AT18">
        <f>IF(D18,P18,(O18+P18)/2)</f>
        <v>24.675083160400391</v>
      </c>
      <c r="AU18">
        <f>0.61365*EXP(17.502*AT18/(240.97+AT18))</f>
        <v>3.1186021256484739</v>
      </c>
      <c r="AV18">
        <f>IF(AS18&lt;&gt;0,(1000-(AR18+U18)/2)/AS18*AL18,0)</f>
        <v>2.9804536678399343</v>
      </c>
      <c r="AW18">
        <f>U18*AA18/1000</f>
        <v>2.1924879806329263</v>
      </c>
      <c r="AX18">
        <f>(AU18-AW18)</f>
        <v>0.92611414501554767</v>
      </c>
      <c r="AY18">
        <f>1/(1.6/F18+1.37/N18)</f>
        <v>2.0699773332144416</v>
      </c>
      <c r="AZ18">
        <f>G18*AA18*0.001</f>
        <v>34.255304729792044</v>
      </c>
      <c r="BA18">
        <f>G18/S18</f>
        <v>0.98931853933872838</v>
      </c>
      <c r="BB18">
        <f>(1-AL18*AA18/AQ18/F18)*100</f>
        <v>91.753608552117655</v>
      </c>
      <c r="BC18">
        <f>(S18-E18/(N18/1.35))</f>
        <v>392.71541901017298</v>
      </c>
      <c r="BD18">
        <f>E18*BB18/100/BC18</f>
        <v>-4.6074737977303114E-3</v>
      </c>
    </row>
    <row r="19" spans="1:56" x14ac:dyDescent="0.25">
      <c r="A19" s="1" t="s">
        <v>1</v>
      </c>
      <c r="B19" s="1" t="s">
        <v>6208</v>
      </c>
      <c r="K19" s="1">
        <v>2.72</v>
      </c>
    </row>
    <row r="20" spans="1:56" x14ac:dyDescent="0.25">
      <c r="A20" s="1" t="s">
        <v>1</v>
      </c>
      <c r="B20" s="1" t="s">
        <v>6207</v>
      </c>
      <c r="K20" s="1">
        <v>2.72</v>
      </c>
    </row>
    <row r="21" spans="1:56" x14ac:dyDescent="0.25">
      <c r="A21" s="1">
        <v>2</v>
      </c>
      <c r="B21" s="1" t="s">
        <v>6206</v>
      </c>
      <c r="C21" s="1">
        <v>465.50000311806798</v>
      </c>
      <c r="D21" s="1">
        <v>0</v>
      </c>
      <c r="E21">
        <f>(R21-S21*(1000-T21)/(1000-U21))*AK21</f>
        <v>-1.3645411246215207</v>
      </c>
      <c r="F21">
        <f>IF(AV21&lt;&gt;0,1/(1/AV21-1/N21),0)</f>
        <v>9.822556535500345</v>
      </c>
      <c r="G21">
        <f>((AY21-AL21/2)*S21-E21)/(AY21+AL21/2)</f>
        <v>387.44899092296311</v>
      </c>
      <c r="H21">
        <f>AL21*1000</f>
        <v>26.72435861206392</v>
      </c>
      <c r="I21">
        <f>(AQ21-AW21)</f>
        <v>0.76892960049899139</v>
      </c>
      <c r="J21">
        <f>(P21+AP21*D21)</f>
        <v>23.571043014526367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25.366477966308594</v>
      </c>
      <c r="P21" s="1">
        <v>23.571043014526367</v>
      </c>
      <c r="Q21" s="1">
        <v>25.554859161376953</v>
      </c>
      <c r="R21" s="1">
        <v>400.05783081054688</v>
      </c>
      <c r="S21" s="1">
        <v>391.81887817382813</v>
      </c>
      <c r="T21" s="1">
        <v>0.75286674499511719</v>
      </c>
      <c r="U21" s="1">
        <v>24.34254264831543</v>
      </c>
      <c r="V21" s="1">
        <v>2.0458712577819824</v>
      </c>
      <c r="W21" s="1">
        <v>66.149436950683594</v>
      </c>
      <c r="X21" s="1">
        <v>300.64334106445313</v>
      </c>
      <c r="Y21" s="1">
        <v>25.059772491455078</v>
      </c>
      <c r="Z21" s="1">
        <v>7.9926066398620605</v>
      </c>
      <c r="AA21" s="1">
        <v>88.3118896484375</v>
      </c>
      <c r="AB21" s="1">
        <v>19.437273025512695</v>
      </c>
      <c r="AC21" s="1">
        <v>4.5735340118408203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1.105306400972254</v>
      </c>
      <c r="AL21">
        <f>(U21-T21)/(1000-U21)*AK21</f>
        <v>2.6724358612063921E-2</v>
      </c>
      <c r="AM21">
        <f>(P21+273.15)</f>
        <v>296.72104301452634</v>
      </c>
      <c r="AN21">
        <f>(O21+273.15)</f>
        <v>298.51647796630857</v>
      </c>
      <c r="AO21">
        <f>(Y21*AG21+Z21*AH21)*AI21</f>
        <v>4.0095635090120822</v>
      </c>
      <c r="AP21">
        <f>((AO21+0.00000010773*(AN21^4-AM21^4))-AL21*44100)/(L21*51.4+0.00000043092*AM21^3)</f>
        <v>-9.5176906024725128</v>
      </c>
      <c r="AQ21">
        <f>0.61365*EXP(17.502*J21/(240.97+J21))</f>
        <v>2.9186655406194073</v>
      </c>
      <c r="AR21">
        <f>AQ21*1000/AA21</f>
        <v>33.049519744604936</v>
      </c>
      <c r="AS21">
        <f>(AR21-U21)</f>
        <v>8.7069770962895063</v>
      </c>
      <c r="AT21">
        <f>IF(D21,P21,(O21+P21)/2)</f>
        <v>24.46876049041748</v>
      </c>
      <c r="AU21">
        <f>0.61365*EXP(17.502*AT21/(240.97+AT21))</f>
        <v>3.0803536164491763</v>
      </c>
      <c r="AV21">
        <f>IF(AS21&lt;&gt;0,(1000-(AR21+U21)/2)/AS21*AL21,0)</f>
        <v>2.9812270431592811</v>
      </c>
      <c r="AW21">
        <f>U21*AA21/1000</f>
        <v>2.1497359401204159</v>
      </c>
      <c r="AX21">
        <f>(AU21-AW21)</f>
        <v>0.93061767632876036</v>
      </c>
      <c r="AY21">
        <f>1/(1.6/F21+1.37/N21)</f>
        <v>2.070574216277183</v>
      </c>
      <c r="AZ21">
        <f>G21*AA21*0.001</f>
        <v>34.216352530787184</v>
      </c>
      <c r="BA21">
        <f>G21/S21</f>
        <v>0.98884717532949917</v>
      </c>
      <c r="BB21">
        <f>(1-AL21*AA21/AQ21/F21)*100</f>
        <v>91.767768007711894</v>
      </c>
      <c r="BC21">
        <f>(S21-E21/(N21/1.35))</f>
        <v>392.2492475054226</v>
      </c>
      <c r="BD21">
        <f>E21*BB21/100/BC21</f>
        <v>-3.1923807160272218E-3</v>
      </c>
    </row>
    <row r="22" spans="1:56" x14ac:dyDescent="0.25">
      <c r="A22" s="1" t="s">
        <v>1</v>
      </c>
      <c r="B22" s="1" t="s">
        <v>6205</v>
      </c>
      <c r="K22" s="1">
        <v>2.72</v>
      </c>
    </row>
    <row r="23" spans="1:56" x14ac:dyDescent="0.25">
      <c r="A23" s="1" t="s">
        <v>1</v>
      </c>
      <c r="B23" s="1" t="s">
        <v>6204</v>
      </c>
      <c r="K23" s="1">
        <v>2.72</v>
      </c>
    </row>
    <row r="24" spans="1:56" x14ac:dyDescent="0.25">
      <c r="A24" s="1">
        <v>3</v>
      </c>
      <c r="B24" s="1" t="s">
        <v>6203</v>
      </c>
      <c r="C24" s="1">
        <v>671.50000311806798</v>
      </c>
      <c r="D24" s="1">
        <v>0</v>
      </c>
      <c r="E24">
        <f>(R24-S24*(1000-T24)/(1000-U24))*AK24</f>
        <v>-1.0144947776269355</v>
      </c>
      <c r="F24">
        <f>IF(AV24&lt;&gt;0,1/(1/AV24-1/N24),0)</f>
        <v>9.5698700752081987</v>
      </c>
      <c r="G24">
        <f>((AY24-AL24/2)*S24-E24)/(AY24+AL24/2)</f>
        <v>387.14571859181268</v>
      </c>
      <c r="H24">
        <f>AL24*1000</f>
        <v>26.30388412498338</v>
      </c>
      <c r="I24">
        <f>(AQ24-AW24)</f>
        <v>0.76313225638090065</v>
      </c>
      <c r="J24">
        <f>(P24+AP24*D24)</f>
        <v>23.355548858642578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25.258094787597656</v>
      </c>
      <c r="P24" s="1">
        <v>23.355548858642578</v>
      </c>
      <c r="Q24" s="1">
        <v>25.471502304077148</v>
      </c>
      <c r="R24" s="1">
        <v>400.04580688476563</v>
      </c>
      <c r="S24" s="1">
        <v>391.64218139648438</v>
      </c>
      <c r="T24" s="1">
        <v>0.75319069623947144</v>
      </c>
      <c r="U24" s="1">
        <v>23.983667373657227</v>
      </c>
      <c r="V24" s="1">
        <v>2.0597951412200928</v>
      </c>
      <c r="W24" s="1">
        <v>65.589553833007813</v>
      </c>
      <c r="X24" s="1">
        <v>300.59915161132813</v>
      </c>
      <c r="Y24" s="1">
        <v>49.241943359375</v>
      </c>
      <c r="Z24" s="1">
        <v>8.0456771850585938</v>
      </c>
      <c r="AA24" s="1">
        <v>88.3035888671875</v>
      </c>
      <c r="AB24" s="1">
        <v>19.377311706542969</v>
      </c>
      <c r="AC24" s="1">
        <v>4.5455408096313477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1.1051439397475296</v>
      </c>
      <c r="AL24">
        <f>(U24-T24)/(1000-U24)*AK24</f>
        <v>2.6303884124983381E-2</v>
      </c>
      <c r="AM24">
        <f>(P24+273.15)</f>
        <v>296.50554885864256</v>
      </c>
      <c r="AN24">
        <f>(O24+273.15)</f>
        <v>298.40809478759763</v>
      </c>
      <c r="AO24">
        <f>(Y24*AG24+Z24*AH24)*AI24</f>
        <v>7.8787107613970875</v>
      </c>
      <c r="AP24">
        <f>((AO24+0.00000010773*(AN24^4-AM24^4))-AL24*44100)/(L24*51.4+0.00000043092*AM24^3)</f>
        <v>-9.3250087264302124</v>
      </c>
      <c r="AQ24">
        <f>0.61365*EXP(17.502*J24/(240.97+J24))</f>
        <v>2.8809761596717069</v>
      </c>
      <c r="AR24">
        <f>AQ24*1000/AA24</f>
        <v>32.625810531945902</v>
      </c>
      <c r="AS24">
        <f>(AR24-U24)</f>
        <v>8.6421431582886754</v>
      </c>
      <c r="AT24">
        <f>IF(D24,P24,(O24+P24)/2)</f>
        <v>24.306821823120117</v>
      </c>
      <c r="AU24">
        <f>0.61365*EXP(17.502*AT24/(240.97+AT24))</f>
        <v>3.0506209617937476</v>
      </c>
      <c r="AV24">
        <f>IF(AS24&lt;&gt;0,(1000-(AR24+U24)/2)/AS24*AL24,0)</f>
        <v>2.9575255909602718</v>
      </c>
      <c r="AW24">
        <f>U24*AA24/1000</f>
        <v>2.1178439032908063</v>
      </c>
      <c r="AX24">
        <f>(AU24-AW24)</f>
        <v>0.93277705850294135</v>
      </c>
      <c r="AY24">
        <f>1/(1.6/F24+1.37/N24)</f>
        <v>2.0522973196622636</v>
      </c>
      <c r="AZ24">
        <f>G24*AA24*0.001</f>
        <v>34.186356366223293</v>
      </c>
      <c r="BA24">
        <f>G24/S24</f>
        <v>0.98851895169044712</v>
      </c>
      <c r="BB24">
        <f>(1-AL24*AA24/AQ24/F24)*100</f>
        <v>91.575337119210261</v>
      </c>
      <c r="BC24">
        <f>(S24-E24/(N24/1.35))</f>
        <v>391.96214789033007</v>
      </c>
      <c r="BD24">
        <f>E24*BB24/100/BC24</f>
        <v>-2.3701957387185966E-3</v>
      </c>
    </row>
    <row r="25" spans="1:56" x14ac:dyDescent="0.25">
      <c r="A25" s="1" t="s">
        <v>1</v>
      </c>
      <c r="B25" s="1" t="s">
        <v>6202</v>
      </c>
      <c r="K25" s="1">
        <v>2.72</v>
      </c>
    </row>
    <row r="26" spans="1:56" x14ac:dyDescent="0.25">
      <c r="A26" s="1" t="s">
        <v>1</v>
      </c>
      <c r="B26" s="1" t="s">
        <v>6201</v>
      </c>
      <c r="K26" s="1">
        <v>2.72</v>
      </c>
    </row>
    <row r="27" spans="1:56" x14ac:dyDescent="0.25">
      <c r="A27" s="1">
        <v>4</v>
      </c>
      <c r="B27" s="1" t="s">
        <v>6200</v>
      </c>
      <c r="C27" s="1">
        <v>877.50000311806798</v>
      </c>
      <c r="D27" s="1">
        <v>0</v>
      </c>
      <c r="E27">
        <f>(R27-S27*(1000-T27)/(1000-U27))*AK27</f>
        <v>-0.44957909453818196</v>
      </c>
      <c r="F27">
        <f>IF(AV27&lt;&gt;0,1/(1/AV27-1/N27),0)</f>
        <v>9.5642468630529436</v>
      </c>
      <c r="G27">
        <f>((AY27-AL27/2)*S27-E27)/(AY27+AL27/2)</f>
        <v>386.53187723401362</v>
      </c>
      <c r="H27">
        <f>AL27*1000</f>
        <v>26.201690725111202</v>
      </c>
      <c r="I27">
        <f>(AQ27-AW27)</f>
        <v>0.76029462407097137</v>
      </c>
      <c r="J27">
        <f>(P27+AP27*D27)</f>
        <v>23.291227340698242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25.179721832275391</v>
      </c>
      <c r="P27" s="1">
        <v>23.291227340698242</v>
      </c>
      <c r="Q27" s="1">
        <v>25.396520614624023</v>
      </c>
      <c r="R27" s="1">
        <v>400.14779663085938</v>
      </c>
      <c r="S27" s="1">
        <v>391.2789306640625</v>
      </c>
      <c r="T27" s="1">
        <v>0.75279635190963745</v>
      </c>
      <c r="U27" s="1">
        <v>23.892313003540039</v>
      </c>
      <c r="V27" s="1">
        <v>2.0680856704711914</v>
      </c>
      <c r="W27" s="1">
        <v>65.637077331542969</v>
      </c>
      <c r="X27" s="1">
        <v>300.636474609375</v>
      </c>
      <c r="Y27" s="1">
        <v>101.02503967285156</v>
      </c>
      <c r="Z27" s="1">
        <v>8.1492233276367188</v>
      </c>
      <c r="AA27" s="1">
        <v>88.292610168457031</v>
      </c>
      <c r="AB27" s="1">
        <v>19.362993240356445</v>
      </c>
      <c r="AC27" s="1">
        <v>4.5361933708190918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1.1052811566521137</v>
      </c>
      <c r="AL27">
        <f>(U27-T27)/(1000-U27)*AK27</f>
        <v>2.6201690725111203E-2</v>
      </c>
      <c r="AM27">
        <f>(P27+273.15)</f>
        <v>296.44122734069822</v>
      </c>
      <c r="AN27">
        <f>(O27+273.15)</f>
        <v>298.32972183227537</v>
      </c>
      <c r="AO27">
        <f>(Y27*AG27+Z27*AH27)*AI27</f>
        <v>16.164005986362554</v>
      </c>
      <c r="AP27">
        <f>((AO27+0.00000010773*(AN27^4-AM27^4))-AL27*44100)/(L27*51.4+0.00000043092*AM27^3)</f>
        <v>-9.221494508008913</v>
      </c>
      <c r="AQ27">
        <f>0.61365*EXP(17.502*J27/(240.97+J27))</f>
        <v>2.8698093021152888</v>
      </c>
      <c r="AR27">
        <f>AQ27*1000/AA27</f>
        <v>32.503391808667388</v>
      </c>
      <c r="AS27">
        <f>(AR27-U27)</f>
        <v>8.6110788051273488</v>
      </c>
      <c r="AT27">
        <f>IF(D27,P27,(O27+P27)/2)</f>
        <v>24.235474586486816</v>
      </c>
      <c r="AU27">
        <f>0.61365*EXP(17.502*AT27/(240.97+AT27))</f>
        <v>3.0376011156732141</v>
      </c>
      <c r="AV27">
        <f>IF(AS27&lt;&gt;0,(1000-(AR27+U27)/2)/AS27*AL27,0)</f>
        <v>2.9569883046584859</v>
      </c>
      <c r="AW27">
        <f>U27*AA27/1000</f>
        <v>2.1095146780443175</v>
      </c>
      <c r="AX27">
        <f>(AU27-AW27)</f>
        <v>0.92808643762889664</v>
      </c>
      <c r="AY27">
        <f>1/(1.6/F27+1.37/N27)</f>
        <v>2.0518833766231062</v>
      </c>
      <c r="AZ27">
        <f>G27*AA27*0.001</f>
        <v>34.127908354304658</v>
      </c>
      <c r="BA27">
        <f>G27/S27</f>
        <v>0.98786785319109216</v>
      </c>
      <c r="BB27">
        <f>(1-AL27*AA27/AQ27/F27)*100</f>
        <v>91.571508447580868</v>
      </c>
      <c r="BC27">
        <f>(S27-E27/(N27/1.35))</f>
        <v>391.42072562423192</v>
      </c>
      <c r="BD27">
        <f>E27*BB27/100/BC27</f>
        <v>-1.051774552502394E-3</v>
      </c>
    </row>
    <row r="28" spans="1:56" x14ac:dyDescent="0.25">
      <c r="A28" s="1" t="s">
        <v>1</v>
      </c>
      <c r="B28" s="1" t="s">
        <v>6199</v>
      </c>
      <c r="K28" s="1">
        <v>2.72</v>
      </c>
    </row>
    <row r="29" spans="1:56" x14ac:dyDescent="0.25">
      <c r="A29" s="1" t="s">
        <v>1</v>
      </c>
      <c r="B29" s="1" t="s">
        <v>6198</v>
      </c>
      <c r="K29" s="1">
        <v>2.72</v>
      </c>
    </row>
    <row r="30" spans="1:56" x14ac:dyDescent="0.25">
      <c r="A30" s="1">
        <v>5</v>
      </c>
      <c r="B30" s="1" t="s">
        <v>6197</v>
      </c>
      <c r="C30" s="1">
        <v>1083.500003118068</v>
      </c>
      <c r="D30" s="1">
        <v>0</v>
      </c>
      <c r="E30">
        <f>(R30-S30*(1000-T30)/(1000-U30))*AK30</f>
        <v>-0.21310466341677314</v>
      </c>
      <c r="F30">
        <f>IF(AV30&lt;&gt;0,1/(1/AV30-1/N30),0)</f>
        <v>9.3464222477284142</v>
      </c>
      <c r="G30">
        <f>((AY30-AL30/2)*S30-E30)/(AY30+AL30/2)</f>
        <v>386.09016912738218</v>
      </c>
      <c r="H30">
        <f>AL30*1000</f>
        <v>26.119187049126293</v>
      </c>
      <c r="I30">
        <f>(AQ30-AW30)</f>
        <v>0.76340624364156273</v>
      </c>
      <c r="J30">
        <f>(P30+AP30*D30)</f>
        <v>23.272090911865234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25.126945495605469</v>
      </c>
      <c r="P30" s="1">
        <v>23.272090911865234</v>
      </c>
      <c r="Q30" s="1">
        <v>25.346275329589844</v>
      </c>
      <c r="R30" s="1">
        <v>400.01742553710938</v>
      </c>
      <c r="S30" s="1">
        <v>390.97079467773438</v>
      </c>
      <c r="T30" s="1">
        <v>0.75033539533615112</v>
      </c>
      <c r="U30" s="1">
        <v>23.819486618041992</v>
      </c>
      <c r="V30" s="1">
        <v>2.0678167343139648</v>
      </c>
      <c r="W30" s="1">
        <v>65.643096923828125</v>
      </c>
      <c r="X30" s="1">
        <v>300.62637329101563</v>
      </c>
      <c r="Y30" s="1">
        <v>149.84611511230469</v>
      </c>
      <c r="Z30" s="1">
        <v>7.9130716323852539</v>
      </c>
      <c r="AA30" s="1">
        <v>88.292755126953125</v>
      </c>
      <c r="AB30" s="1">
        <v>19.429019927978516</v>
      </c>
      <c r="AC30" s="1">
        <v>4.5370745658874512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1.105244019452263</v>
      </c>
      <c r="AL30">
        <f>(U30-T30)/(1000-U30)*AK30</f>
        <v>2.6119187049126292E-2</v>
      </c>
      <c r="AM30">
        <f>(P30+273.15)</f>
        <v>296.42209091186521</v>
      </c>
      <c r="AN30">
        <f>(O30+273.15)</f>
        <v>298.27694549560545</v>
      </c>
      <c r="AO30">
        <f>(Y30*AG30+Z30*AH30)*AI30</f>
        <v>23.975377882077282</v>
      </c>
      <c r="AP30">
        <f>((AO30+0.00000010773*(AN30^4-AM30^4))-AL30*44100)/(L30*51.4+0.00000043092*AM30^3)</f>
        <v>-9.1304197468475259</v>
      </c>
      <c r="AQ30">
        <f>0.61365*EXP(17.502*J30/(240.97+J30))</f>
        <v>2.8664943428580814</v>
      </c>
      <c r="AR30">
        <f>AQ30*1000/AA30</f>
        <v>32.465793356843918</v>
      </c>
      <c r="AS30">
        <f>(AR30-U30)</f>
        <v>8.6463067388019255</v>
      </c>
      <c r="AT30">
        <f>IF(D30,P30,(O30+P30)/2)</f>
        <v>24.199518203735352</v>
      </c>
      <c r="AU30">
        <f>0.61365*EXP(17.502*AT30/(240.97+AT30))</f>
        <v>3.0310580218403342</v>
      </c>
      <c r="AV30">
        <f>IF(AS30&lt;&gt;0,(1000-(AR30+U30)/2)/AS30*AL30,0)</f>
        <v>2.9358343322845606</v>
      </c>
      <c r="AW30">
        <f>U30*AA30/1000</f>
        <v>2.1030880992165186</v>
      </c>
      <c r="AX30">
        <f>(AU30-AW30)</f>
        <v>0.92796992262381561</v>
      </c>
      <c r="AY30">
        <f>1/(1.6/F30+1.37/N30)</f>
        <v>2.0355988315813862</v>
      </c>
      <c r="AZ30">
        <f>G30*AA30*0.001</f>
        <v>34.088964759687869</v>
      </c>
      <c r="BA30">
        <f>G30/S30</f>
        <v>0.9875166492822689</v>
      </c>
      <c r="BB30">
        <f>(1-AL30*AA30/AQ30/F30)*100</f>
        <v>91.392277886979073</v>
      </c>
      <c r="BC30">
        <f>(S30-E30/(N30/1.35))</f>
        <v>391.03800680487331</v>
      </c>
      <c r="BD30">
        <f>E30*BB30/100/BC30</f>
        <v>-4.9806208805977764E-4</v>
      </c>
    </row>
    <row r="31" spans="1:56" x14ac:dyDescent="0.25">
      <c r="A31" s="1" t="s">
        <v>1</v>
      </c>
      <c r="B31" s="1" t="s">
        <v>6196</v>
      </c>
      <c r="K31" s="1">
        <v>2.72</v>
      </c>
    </row>
    <row r="32" spans="1:56" x14ac:dyDescent="0.25">
      <c r="A32" s="1" t="s">
        <v>1</v>
      </c>
      <c r="B32" s="1" t="s">
        <v>6195</v>
      </c>
      <c r="K32" s="1">
        <v>2.72</v>
      </c>
    </row>
    <row r="33" spans="1:56" x14ac:dyDescent="0.25">
      <c r="A33" s="1">
        <v>6</v>
      </c>
      <c r="B33" s="1" t="s">
        <v>6194</v>
      </c>
      <c r="C33" s="1">
        <v>1289.500003118068</v>
      </c>
      <c r="D33" s="1">
        <v>0</v>
      </c>
      <c r="E33">
        <f>(R33-S33*(1000-T33)/(1000-U33))*AK33</f>
        <v>6.0098379179845375E-2</v>
      </c>
      <c r="F33">
        <f>IF(AV33&lt;&gt;0,1/(1/AV33-1/N33),0)</f>
        <v>9.0630993620728155</v>
      </c>
      <c r="G33">
        <f>((AY33-AL33/2)*S33-E33)/(AY33+AL33/2)</f>
        <v>385.47804439383282</v>
      </c>
      <c r="H33">
        <f>AL33*1000</f>
        <v>26.142411365185975</v>
      </c>
      <c r="I33">
        <f>(AQ33-AW33)</f>
        <v>0.77147778858029348</v>
      </c>
      <c r="J33">
        <f>(P33+AP33*D33)</f>
        <v>23.32878303527832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25.103538513183594</v>
      </c>
      <c r="P33" s="1">
        <v>23.32878303527832</v>
      </c>
      <c r="Q33" s="1">
        <v>25.312995910644531</v>
      </c>
      <c r="R33" s="1">
        <v>399.83737182617188</v>
      </c>
      <c r="S33" s="1">
        <v>390.54525756835938</v>
      </c>
      <c r="T33" s="1">
        <v>0.75164014101028442</v>
      </c>
      <c r="U33" s="1">
        <v>23.841152191162109</v>
      </c>
      <c r="V33" s="1">
        <v>2.0741508007049561</v>
      </c>
      <c r="W33" s="1">
        <v>65.789657592773438</v>
      </c>
      <c r="X33" s="1">
        <v>300.62167358398438</v>
      </c>
      <c r="Y33" s="1">
        <v>301.16445922851563</v>
      </c>
      <c r="Z33" s="1">
        <v>8.1627044677734375</v>
      </c>
      <c r="AA33" s="1">
        <v>88.286293029785156</v>
      </c>
      <c r="AB33" s="1">
        <v>19.480800628662109</v>
      </c>
      <c r="AC33" s="1">
        <v>4.5389285087585449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1.1052267411175893</v>
      </c>
      <c r="AL33">
        <f>(U33-T33)/(1000-U33)*AK33</f>
        <v>2.6142411365185976E-2</v>
      </c>
      <c r="AM33">
        <f>(P33+273.15)</f>
        <v>296.4787830352783</v>
      </c>
      <c r="AN33">
        <f>(O33+273.15)</f>
        <v>298.25353851318357</v>
      </c>
      <c r="AO33">
        <f>(Y33*AG33+Z33*AH33)*AI33</f>
        <v>48.186312399514463</v>
      </c>
      <c r="AP33">
        <f>((AO33+0.00000010773*(AN33^4-AM33^4))-AL33*44100)/(L33*51.4+0.00000043092*AM33^3)</f>
        <v>-8.946137443871784</v>
      </c>
      <c r="AQ33">
        <f>0.61365*EXP(17.502*J33/(240.97+J33))</f>
        <v>2.8763247370969358</v>
      </c>
      <c r="AR33">
        <f>AQ33*1000/AA33</f>
        <v>32.579516461593307</v>
      </c>
      <c r="AS33">
        <f>(AR33-U33)</f>
        <v>8.7383642704311981</v>
      </c>
      <c r="AT33">
        <f>IF(D33,P33,(O33+P33)/2)</f>
        <v>24.216160774230957</v>
      </c>
      <c r="AU33">
        <f>0.61365*EXP(17.502*AT33/(240.97+AT33))</f>
        <v>3.0340849883840817</v>
      </c>
      <c r="AV33">
        <f>IF(AS33&lt;&gt;0,(1000-(AR33+U33)/2)/AS33*AL33,0)</f>
        <v>2.9072861252123983</v>
      </c>
      <c r="AW33">
        <f>U33*AA33/1000</f>
        <v>2.1048469485166423</v>
      </c>
      <c r="AX33">
        <f>(AU33-AW33)</f>
        <v>0.92923803986743936</v>
      </c>
      <c r="AY33">
        <f>1/(1.6/F33+1.37/N33)</f>
        <v>2.0136627811333128</v>
      </c>
      <c r="AZ33">
        <f>G33*AA33*0.001</f>
        <v>34.032427583902454</v>
      </c>
      <c r="BA33">
        <f>G33/S33</f>
        <v>0.98702528560690661</v>
      </c>
      <c r="BB33">
        <f>(1-AL33*AA33/AQ33/F33)*100</f>
        <v>91.146310878638587</v>
      </c>
      <c r="BC33">
        <f>(S33-E33/(N33/1.35))</f>
        <v>390.52630284518477</v>
      </c>
      <c r="BD33">
        <f>E33*BB33/100/BC33</f>
        <v>1.4026572633188332E-4</v>
      </c>
    </row>
    <row r="34" spans="1:56" x14ac:dyDescent="0.25">
      <c r="A34" s="1" t="s">
        <v>1</v>
      </c>
      <c r="B34" s="1" t="s">
        <v>6193</v>
      </c>
      <c r="K34" s="1">
        <v>2.72</v>
      </c>
    </row>
    <row r="35" spans="1:56" x14ac:dyDescent="0.25">
      <c r="A35" s="1" t="s">
        <v>1</v>
      </c>
      <c r="B35" s="1" t="s">
        <v>6192</v>
      </c>
      <c r="K35" s="1">
        <v>2.72</v>
      </c>
    </row>
    <row r="36" spans="1:56" x14ac:dyDescent="0.25">
      <c r="A36" s="1">
        <v>7</v>
      </c>
      <c r="B36" s="1" t="s">
        <v>6191</v>
      </c>
      <c r="C36" s="1">
        <v>1495.500003118068</v>
      </c>
      <c r="D36" s="1">
        <v>0</v>
      </c>
      <c r="E36">
        <f>(R36-S36*(1000-T36)/(1000-U36))*AK36</f>
        <v>6.7824173304996155E-2</v>
      </c>
      <c r="F36">
        <f>IF(AV36&lt;&gt;0,1/(1/AV36-1/N36),0)</f>
        <v>7.8130964346973251</v>
      </c>
      <c r="G36">
        <f>((AY36-AL36/2)*S36-E36)/(AY36+AL36/2)</f>
        <v>385.58399662570008</v>
      </c>
      <c r="H36">
        <f>AL36*1000</f>
        <v>25.874469767681159</v>
      </c>
      <c r="I36">
        <f>(AQ36-AW36)</f>
        <v>0.80276557457909226</v>
      </c>
      <c r="J36">
        <f>(P36+AP36*D36)</f>
        <v>23.388330459594727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25.107553482055664</v>
      </c>
      <c r="P36" s="1">
        <v>23.388330459594727</v>
      </c>
      <c r="Q36" s="1">
        <v>25.307716369628906</v>
      </c>
      <c r="R36" s="1">
        <v>400.10223388671875</v>
      </c>
      <c r="S36" s="1">
        <v>390.8919677734375</v>
      </c>
      <c r="T36" s="1">
        <v>0.75254166126251221</v>
      </c>
      <c r="U36" s="1">
        <v>23.605279922485352</v>
      </c>
      <c r="V36" s="1">
        <v>2.0760364532470703</v>
      </c>
      <c r="W36" s="1">
        <v>65.119873046875</v>
      </c>
      <c r="X36" s="1">
        <v>300.6959228515625</v>
      </c>
      <c r="Y36" s="1">
        <v>500.94436645507813</v>
      </c>
      <c r="Z36" s="1">
        <v>8.1889066696166992</v>
      </c>
      <c r="AA36" s="1">
        <v>88.281791687011719</v>
      </c>
      <c r="AB36" s="1">
        <v>19.489604949951172</v>
      </c>
      <c r="AC36" s="1">
        <v>4.5300283432006836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1.1054997163660383</v>
      </c>
      <c r="AL36">
        <f>(U36-T36)/(1000-U36)*AK36</f>
        <v>2.5874469767681159E-2</v>
      </c>
      <c r="AM36">
        <f>(P36+273.15)</f>
        <v>296.5383304595947</v>
      </c>
      <c r="AN36">
        <f>(O36+273.15)</f>
        <v>298.25755348205564</v>
      </c>
      <c r="AO36">
        <f>(Y36*AG36+Z36*AH36)*AI36</f>
        <v>80.151096841295839</v>
      </c>
      <c r="AP36">
        <f>((AO36+0.00000010773*(AN36^4-AM36^4))-AL36*44100)/(L36*51.4+0.00000043092*AM36^3)</f>
        <v>-8.5896713123214798</v>
      </c>
      <c r="AQ36">
        <f>0.61365*EXP(17.502*J36/(240.97+J36))</f>
        <v>2.8866819794095444</v>
      </c>
      <c r="AR36">
        <f>AQ36*1000/AA36</f>
        <v>32.698497892337656</v>
      </c>
      <c r="AS36">
        <f>(AR36-U36)</f>
        <v>9.0932179698523043</v>
      </c>
      <c r="AT36">
        <f>IF(D36,P36,(O36+P36)/2)</f>
        <v>24.247941970825195</v>
      </c>
      <c r="AU36">
        <f>0.61365*EXP(17.502*AT36/(240.97+AT36))</f>
        <v>3.0398727253067079</v>
      </c>
      <c r="AV36">
        <f>IF(AS36&lt;&gt;0,(1000-(AR36+U36)/2)/AS36*AL36,0)</f>
        <v>2.7653636647238153</v>
      </c>
      <c r="AW36">
        <f>U36*AA36/1000</f>
        <v>2.0839164048304522</v>
      </c>
      <c r="AX36">
        <f>(AU36-AW36)</f>
        <v>0.95595632047625578</v>
      </c>
      <c r="AY36">
        <f>1/(1.6/F36+1.37/N36)</f>
        <v>1.905299751055384</v>
      </c>
      <c r="AZ36">
        <f>G36*AA36*0.001</f>
        <v>34.04004606795548</v>
      </c>
      <c r="BA36">
        <f>G36/S36</f>
        <v>0.98642087434548176</v>
      </c>
      <c r="BB36">
        <f>(1-AL36*AA36/AQ36/F36)*100</f>
        <v>89.872075116384991</v>
      </c>
      <c r="BC36">
        <f>(S36-E36/(N36/1.35))</f>
        <v>390.8705763740839</v>
      </c>
      <c r="BD36">
        <f>E36*BB36/100/BC36</f>
        <v>1.559467395708909E-4</v>
      </c>
    </row>
    <row r="37" spans="1:56" x14ac:dyDescent="0.25">
      <c r="A37" s="1" t="s">
        <v>1</v>
      </c>
      <c r="B37" s="1" t="s">
        <v>6190</v>
      </c>
      <c r="K37" s="1">
        <v>2.72</v>
      </c>
    </row>
    <row r="38" spans="1:56" x14ac:dyDescent="0.25">
      <c r="A38" s="1" t="s">
        <v>1</v>
      </c>
      <c r="B38" s="1" t="s">
        <v>6189</v>
      </c>
      <c r="K38" s="1">
        <v>2.72</v>
      </c>
    </row>
    <row r="39" spans="1:56" x14ac:dyDescent="0.25">
      <c r="A39" s="1">
        <v>8</v>
      </c>
      <c r="B39" s="1" t="s">
        <v>6188</v>
      </c>
      <c r="C39" s="1">
        <v>1701.0000031292439</v>
      </c>
      <c r="D39" s="1">
        <v>0</v>
      </c>
      <c r="E39">
        <f>(R39-S39*(1000-T39)/(1000-U39))*AK39</f>
        <v>-5.2426972717206276E-2</v>
      </c>
      <c r="F39">
        <f>IF(AV39&lt;&gt;0,1/(1/AV39-1/N39),0)</f>
        <v>5.4152218969564609</v>
      </c>
      <c r="G39">
        <f>((AY39-AL39/2)*S39-E39)/(AY39+AL39/2)</f>
        <v>385.45406267814775</v>
      </c>
      <c r="H39">
        <f>AL39*1000</f>
        <v>24.922786473024058</v>
      </c>
      <c r="I39">
        <f>(AQ39-AW39)</f>
        <v>0.89465919098420033</v>
      </c>
      <c r="J39">
        <f>(P39+AP39*D39)</f>
        <v>23.499513626098633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25.153057098388672</v>
      </c>
      <c r="P39" s="1">
        <v>23.499513626098633</v>
      </c>
      <c r="Q39" s="1">
        <v>25.334800720214844</v>
      </c>
      <c r="R39" s="1">
        <v>400.15740966796875</v>
      </c>
      <c r="S39" s="1">
        <v>391.38040161132813</v>
      </c>
      <c r="T39" s="1">
        <v>0.75225257873535156</v>
      </c>
      <c r="U39" s="1">
        <v>22.785467147827148</v>
      </c>
      <c r="V39" s="1">
        <v>2.069526195526123</v>
      </c>
      <c r="W39" s="1">
        <v>62.685218811035156</v>
      </c>
      <c r="X39" s="1">
        <v>300.66131591796875</v>
      </c>
      <c r="Y39" s="1">
        <v>751.306640625</v>
      </c>
      <c r="Z39" s="1">
        <v>7.9695420265197754</v>
      </c>
      <c r="AA39" s="1">
        <v>88.277694702148438</v>
      </c>
      <c r="AB39" s="1">
        <v>19.520849227905273</v>
      </c>
      <c r="AC39" s="1">
        <v>4.4764256477355957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1.1053724849925319</v>
      </c>
      <c r="AL39">
        <f>(U39-T39)/(1000-U39)*AK39</f>
        <v>2.4922786473024056E-2</v>
      </c>
      <c r="AM39">
        <f>(P39+273.15)</f>
        <v>296.64951362609861</v>
      </c>
      <c r="AN39">
        <f>(O39+273.15)</f>
        <v>298.30305709838865</v>
      </c>
      <c r="AO39">
        <f>(Y39*AG39+Z39*AH39)*AI39</f>
        <v>120.20905981311807</v>
      </c>
      <c r="AP39">
        <f>((AO39+0.00000010773*(AN39^4-AM39^4))-AL39*44100)/(L39*51.4+0.00000043092*AM39^3)</f>
        <v>-7.9183042453131565</v>
      </c>
      <c r="AQ39">
        <f>0.61365*EXP(17.502*J39/(240.97+J39))</f>
        <v>2.9061077035059184</v>
      </c>
      <c r="AR39">
        <f>AQ39*1000/AA39</f>
        <v>32.92006789836563</v>
      </c>
      <c r="AS39">
        <f>(AR39-U39)</f>
        <v>10.134600750538482</v>
      </c>
      <c r="AT39">
        <f>IF(D39,P39,(O39+P39)/2)</f>
        <v>24.326285362243652</v>
      </c>
      <c r="AU39">
        <f>0.61365*EXP(17.502*AT39/(240.97+AT39))</f>
        <v>3.054181236810301</v>
      </c>
      <c r="AV39">
        <f>IF(AS39&lt;&gt;0,(1000-(AR39+U39)/2)/AS39*AL39,0)</f>
        <v>2.3906830167015514</v>
      </c>
      <c r="AW39">
        <f>U39*AA39/1000</f>
        <v>2.0114485125217181</v>
      </c>
      <c r="AX39">
        <f>(AU39-AW39)</f>
        <v>1.0427327242885829</v>
      </c>
      <c r="AY39">
        <f>1/(1.6/F39+1.37/N39)</f>
        <v>1.6246139269159621</v>
      </c>
      <c r="AZ39">
        <f>G39*AA39*0.001</f>
        <v>34.026996066804315</v>
      </c>
      <c r="BA39">
        <f>G39/S39</f>
        <v>0.98485785463763287</v>
      </c>
      <c r="BB39">
        <f>(1-AL39*AA39/AQ39/F39)*100</f>
        <v>86.019599363274494</v>
      </c>
      <c r="BC39">
        <f>(S39-E39/(N39/1.35))</f>
        <v>391.39693681191585</v>
      </c>
      <c r="BD39">
        <f>E39*BB39/100/BC39</f>
        <v>-1.1522183146595619E-4</v>
      </c>
    </row>
    <row r="40" spans="1:56" x14ac:dyDescent="0.25">
      <c r="A40" s="1" t="s">
        <v>1</v>
      </c>
      <c r="B40" s="1" t="s">
        <v>6187</v>
      </c>
      <c r="K40" s="1">
        <v>2.72</v>
      </c>
    </row>
    <row r="41" spans="1:56" x14ac:dyDescent="0.25">
      <c r="A41" s="1" t="s">
        <v>1</v>
      </c>
      <c r="B41" s="1" t="s">
        <v>6186</v>
      </c>
      <c r="K41" s="1">
        <v>2.72</v>
      </c>
    </row>
    <row r="42" spans="1:56" x14ac:dyDescent="0.25">
      <c r="A42" s="1">
        <v>9</v>
      </c>
      <c r="B42" s="1" t="s">
        <v>6185</v>
      </c>
      <c r="C42" s="1">
        <v>1906.0000031292439</v>
      </c>
      <c r="D42" s="1">
        <v>0</v>
      </c>
      <c r="E42">
        <f>(R42-S42*(1000-T42)/(1000-U42))*AK42</f>
        <v>1.0628837258930868E-2</v>
      </c>
      <c r="F42">
        <f>IF(AV42&lt;&gt;0,1/(1/AV42-1/N42),0)</f>
        <v>3.3591982399603602</v>
      </c>
      <c r="G42">
        <f>((AY42-AL42/2)*S42-E42)/(AY42+AL42/2)</f>
        <v>384.61573970297383</v>
      </c>
      <c r="H42">
        <f>AL42*1000</f>
        <v>23.142977567909899</v>
      </c>
      <c r="I42">
        <f>(AQ42-AW42)</f>
        <v>1.0557974803675565</v>
      </c>
      <c r="J42">
        <f>(P42+AP42*D42)</f>
        <v>23.642478942871094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25.202995300292969</v>
      </c>
      <c r="P42" s="1">
        <v>23.642478942871094</v>
      </c>
      <c r="Q42" s="1">
        <v>25.366691589355469</v>
      </c>
      <c r="R42" s="1">
        <v>399.99227905273438</v>
      </c>
      <c r="S42" s="1">
        <v>391.77883911132813</v>
      </c>
      <c r="T42" s="1">
        <v>0.75256884098052979</v>
      </c>
      <c r="U42" s="1">
        <v>21.247579574584961</v>
      </c>
      <c r="V42" s="1">
        <v>2.0639955997467041</v>
      </c>
      <c r="W42" s="1">
        <v>58.27362060546875</v>
      </c>
      <c r="X42" s="1">
        <v>300.61651611328125</v>
      </c>
      <c r="Y42" s="1">
        <v>1000.8464965820313</v>
      </c>
      <c r="Z42" s="1">
        <v>8.0445175170898438</v>
      </c>
      <c r="AA42" s="1">
        <v>88.266845703125</v>
      </c>
      <c r="AB42" s="1">
        <v>19.508991241455078</v>
      </c>
      <c r="AC42" s="1">
        <v>4.3586630821228027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1.1052077798282398</v>
      </c>
      <c r="AL42">
        <f>(U42-T42)/(1000-U42)*AK42</f>
        <v>2.3142977567909898E-2</v>
      </c>
      <c r="AM42">
        <f>(P42+273.15)</f>
        <v>296.79247894287107</v>
      </c>
      <c r="AN42">
        <f>(O42+273.15)</f>
        <v>298.35299530029295</v>
      </c>
      <c r="AO42">
        <f>(Y42*AG42+Z42*AH42)*AI42</f>
        <v>160.13543587381901</v>
      </c>
      <c r="AP42">
        <f>((AO42+0.00000010773*(AN42^4-AM42^4))-AL42*44100)/(L42*51.4+0.00000043092*AM42^3)</f>
        <v>-6.9493409705379152</v>
      </c>
      <c r="AQ42">
        <f>0.61365*EXP(17.502*J42/(240.97+J42))</f>
        <v>2.9312543082423175</v>
      </c>
      <c r="AR42">
        <f>AQ42*1000/AA42</f>
        <v>33.209007129372694</v>
      </c>
      <c r="AS42">
        <f>(AR42-U42)</f>
        <v>11.961427554787733</v>
      </c>
      <c r="AT42">
        <f>IF(D42,P42,(O42+P42)/2)</f>
        <v>24.422737121582031</v>
      </c>
      <c r="AU42">
        <f>0.61365*EXP(17.502*AT42/(240.97+AT42))</f>
        <v>3.071877867479607</v>
      </c>
      <c r="AV42">
        <f>IF(AS42&lt;&gt;0,(1000-(AR42+U42)/2)/AS42*AL42,0)</f>
        <v>1.8821193108042942</v>
      </c>
      <c r="AW42">
        <f>U42*AA42/1000</f>
        <v>1.875456827874761</v>
      </c>
      <c r="AX42">
        <f>(AU42-AW42)</f>
        <v>1.196421039604846</v>
      </c>
      <c r="AY42">
        <f>1/(1.6/F42+1.37/N42)</f>
        <v>1.2556952633439056</v>
      </c>
      <c r="AZ42">
        <f>G42*AA42*0.001</f>
        <v>33.948818151355681</v>
      </c>
      <c r="BA42">
        <f>G42/S42</f>
        <v>0.98171647191409739</v>
      </c>
      <c r="BB42">
        <f>(1-AL42*AA42/AQ42/F42)*100</f>
        <v>79.254318364697767</v>
      </c>
      <c r="BC42">
        <f>(S42-E42/(N42/1.35))</f>
        <v>391.77548683010758</v>
      </c>
      <c r="BD42">
        <f>E42*BB42/100/BC42</f>
        <v>2.1501632447237948E-5</v>
      </c>
    </row>
    <row r="43" spans="1:56" x14ac:dyDescent="0.25">
      <c r="A43" s="1" t="s">
        <v>1</v>
      </c>
      <c r="B43" s="1" t="s">
        <v>6184</v>
      </c>
      <c r="K43" s="1">
        <v>2.72</v>
      </c>
    </row>
    <row r="44" spans="1:56" x14ac:dyDescent="0.25">
      <c r="A44" s="1" t="s">
        <v>1</v>
      </c>
      <c r="B44" s="1" t="s">
        <v>6183</v>
      </c>
      <c r="K44" s="1">
        <v>2.72</v>
      </c>
    </row>
    <row r="45" spans="1:56" x14ac:dyDescent="0.25">
      <c r="A45" s="1">
        <v>10</v>
      </c>
      <c r="B45" s="1" t="s">
        <v>6182</v>
      </c>
      <c r="C45" s="1">
        <v>2111.5000031404197</v>
      </c>
      <c r="D45" s="1">
        <v>0</v>
      </c>
      <c r="E45">
        <f>(R45-S45*(1000-T45)/(1000-U45))*AK45</f>
        <v>-3.8022133822585305E-2</v>
      </c>
      <c r="F45">
        <f>IF(AV45&lt;&gt;0,1/(1/AV45-1/N45),0)</f>
        <v>1.9408692030582098</v>
      </c>
      <c r="G45">
        <f>((AY45-AL45/2)*S45-E45)/(AY45+AL45/2)</f>
        <v>383.74956441128569</v>
      </c>
      <c r="H45">
        <f>AL45*1000</f>
        <v>20.412020714650211</v>
      </c>
      <c r="I45">
        <f>(AQ45-AW45)</f>
        <v>1.3136673731249475</v>
      </c>
      <c r="J45">
        <f>(P45+AP45*D45)</f>
        <v>23.913867950439453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25.280813217163086</v>
      </c>
      <c r="P45" s="1">
        <v>23.913867950439453</v>
      </c>
      <c r="Q45" s="1">
        <v>25.418533325195313</v>
      </c>
      <c r="R45" s="1">
        <v>399.9964599609375</v>
      </c>
      <c r="S45" s="1">
        <v>392.7760009765625</v>
      </c>
      <c r="T45" s="1">
        <v>0.75142639875411987</v>
      </c>
      <c r="U45" s="1">
        <v>18.873561859130859</v>
      </c>
      <c r="V45" s="1">
        <v>2.051262378692627</v>
      </c>
      <c r="W45" s="1">
        <v>51.521514892578125</v>
      </c>
      <c r="X45" s="1">
        <v>300.58721923828125</v>
      </c>
      <c r="Y45" s="1">
        <v>1250.279296875</v>
      </c>
      <c r="Z45" s="1">
        <v>7.8771805763244629</v>
      </c>
      <c r="AA45" s="1">
        <v>88.263481140136719</v>
      </c>
      <c r="AB45" s="1">
        <v>19.473787307739258</v>
      </c>
      <c r="AC45" s="1">
        <v>4.1620931625366211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1.1051000707289749</v>
      </c>
      <c r="AL45">
        <f>(U45-T45)/(1000-U45)*AK45</f>
        <v>2.041202071465021E-2</v>
      </c>
      <c r="AM45">
        <f>(P45+273.15)</f>
        <v>297.06386795043943</v>
      </c>
      <c r="AN45">
        <f>(O45+273.15)</f>
        <v>298.43081321716306</v>
      </c>
      <c r="AO45">
        <f>(Y45*AG45+Z45*AH45)*AI45</f>
        <v>200.0446830286528</v>
      </c>
      <c r="AP45">
        <f>((AO45+0.00000010773*(AN45^4-AM45^4))-AL45*44100)/(L45*51.4+0.00000043092*AM45^3)</f>
        <v>-5.6435965667195722</v>
      </c>
      <c r="AQ45">
        <f>0.61365*EXP(17.502*J45/(240.97+J45))</f>
        <v>2.9795136443255479</v>
      </c>
      <c r="AR45">
        <f>AQ45*1000/AA45</f>
        <v>33.757037518098194</v>
      </c>
      <c r="AS45">
        <f>(AR45-U45)</f>
        <v>14.883475658967335</v>
      </c>
      <c r="AT45">
        <f>IF(D45,P45,(O45+P45)/2)</f>
        <v>24.59734058380127</v>
      </c>
      <c r="AU45">
        <f>0.61365*EXP(17.502*AT45/(240.97+AT45))</f>
        <v>3.1041415933898731</v>
      </c>
      <c r="AV45">
        <f>IF(AS45&lt;&gt;0,(1000-(AR45+U45)/2)/AS45*AL45,0)</f>
        <v>1.3353649864922053</v>
      </c>
      <c r="AW45">
        <f>U45*AA45/1000</f>
        <v>1.6658462712006004</v>
      </c>
      <c r="AX45">
        <f>(AU45-AW45)</f>
        <v>1.4382953221892727</v>
      </c>
      <c r="AY45">
        <f>1/(1.6/F45+1.37/N45)</f>
        <v>0.87378953723491593</v>
      </c>
      <c r="AZ45">
        <f>G45*AA45*0.001</f>
        <v>33.871072440951195</v>
      </c>
      <c r="BA45">
        <f>G45/S45</f>
        <v>0.97701886942472482</v>
      </c>
      <c r="BB45">
        <f>(1-AL45*AA45/AQ45/F45)*100</f>
        <v>68.845168615499759</v>
      </c>
      <c r="BC45">
        <f>(S45-E45/(N45/1.35))</f>
        <v>392.7879929642159</v>
      </c>
      <c r="BD45">
        <f>E45*BB45/100/BC45</f>
        <v>-6.6642572100605323E-5</v>
      </c>
    </row>
    <row r="46" spans="1:56" x14ac:dyDescent="0.25">
      <c r="A46" s="1" t="s">
        <v>1</v>
      </c>
      <c r="B46" s="1" t="s">
        <v>6181</v>
      </c>
      <c r="K46" s="1">
        <v>2.72</v>
      </c>
    </row>
    <row r="47" spans="1:56" x14ac:dyDescent="0.25">
      <c r="A47" s="1" t="s">
        <v>1</v>
      </c>
      <c r="B47" s="1" t="s">
        <v>6180</v>
      </c>
      <c r="K47" s="1">
        <v>2.72</v>
      </c>
    </row>
    <row r="48" spans="1:56" x14ac:dyDescent="0.25">
      <c r="A48" s="1">
        <v>11</v>
      </c>
      <c r="B48" s="1" t="s">
        <v>6179</v>
      </c>
      <c r="C48" s="1">
        <v>2316.5000031404197</v>
      </c>
      <c r="D48" s="1">
        <v>0</v>
      </c>
      <c r="E48">
        <f>(R48-S48*(1000-T48)/(1000-U48))*AK48</f>
        <v>4.294016496594507E-2</v>
      </c>
      <c r="F48">
        <f>IF(AV48&lt;&gt;0,1/(1/AV48-1/N48),0)</f>
        <v>1.1249143313537122</v>
      </c>
      <c r="G48">
        <f>((AY48-AL48/2)*S48-E48)/(AY48+AL48/2)</f>
        <v>382.28342524540705</v>
      </c>
      <c r="H48">
        <f>AL48*1000</f>
        <v>17.11345569610333</v>
      </c>
      <c r="I48">
        <f>(AQ48-AW48)</f>
        <v>1.6525266933462148</v>
      </c>
      <c r="J48">
        <f>(P48+AP48*D48)</f>
        <v>24.377262115478516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25.384841918945313</v>
      </c>
      <c r="P48" s="1">
        <v>24.377262115478516</v>
      </c>
      <c r="Q48" s="1">
        <v>25.491884231567383</v>
      </c>
      <c r="R48" s="1">
        <v>400.06866455078125</v>
      </c>
      <c r="S48" s="1">
        <v>393.93099975585938</v>
      </c>
      <c r="T48" s="1">
        <v>0.75313413143157959</v>
      </c>
      <c r="U48" s="1">
        <v>15.987561225891113</v>
      </c>
      <c r="V48" s="1">
        <v>2.0430684089660645</v>
      </c>
      <c r="W48" s="1">
        <v>43.370338439941406</v>
      </c>
      <c r="X48" s="1">
        <v>300.66375732421875</v>
      </c>
      <c r="Y48" s="1">
        <v>1599.4754638671875</v>
      </c>
      <c r="Z48" s="1">
        <v>8.1614141464233398</v>
      </c>
      <c r="AA48" s="1">
        <v>88.255889892578125</v>
      </c>
      <c r="AB48" s="1">
        <v>19.409679412841797</v>
      </c>
      <c r="AC48" s="1">
        <v>3.9053506851196289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1.1053814607508039</v>
      </c>
      <c r="AL48">
        <f>(U48-T48)/(1000-U48)*AK48</f>
        <v>1.7113455696103331E-2</v>
      </c>
      <c r="AM48">
        <f>(P48+273.15)</f>
        <v>297.52726211547849</v>
      </c>
      <c r="AN48">
        <f>(O48+273.15)</f>
        <v>298.53484191894529</v>
      </c>
      <c r="AO48">
        <f>(Y48*AG48+Z48*AH48)*AI48</f>
        <v>255.91606849857999</v>
      </c>
      <c r="AP48">
        <f>((AO48+0.00000010773*(AN48^4-AM48^4))-AL48*44100)/(L48*51.4+0.00000043092*AM48^3)</f>
        <v>-4.0154569854524134</v>
      </c>
      <c r="AQ48">
        <f>0.61365*EXP(17.502*J48/(240.97+J48))</f>
        <v>3.0635231365493123</v>
      </c>
      <c r="AR48">
        <f>AQ48*1000/AA48</f>
        <v>34.711826488613077</v>
      </c>
      <c r="AS48">
        <f>(AR48-U48)</f>
        <v>18.724265262721964</v>
      </c>
      <c r="AT48">
        <f>IF(D48,P48,(O48+P48)/2)</f>
        <v>24.881052017211914</v>
      </c>
      <c r="AU48">
        <f>0.61365*EXP(17.502*AT48/(240.97+AT48))</f>
        <v>3.157198429131761</v>
      </c>
      <c r="AV48">
        <f>IF(AS48&lt;&gt;0,(1000-(AR48+U48)/2)/AS48*AL48,0)</f>
        <v>0.89080316900737655</v>
      </c>
      <c r="AW48">
        <f>U48*AA48/1000</f>
        <v>1.4109964432030975</v>
      </c>
      <c r="AX48">
        <f>(AU48-AW48)</f>
        <v>1.7462019859286635</v>
      </c>
      <c r="AY48">
        <f>1/(1.6/F48+1.37/N48)</f>
        <v>0.57392169892837497</v>
      </c>
      <c r="AZ48">
        <f>G48*AA48*0.001</f>
        <v>33.738763886216262</v>
      </c>
      <c r="BA48">
        <f>G48/S48</f>
        <v>0.97043245005427103</v>
      </c>
      <c r="BB48">
        <f>(1-AL48*AA48/AQ48/F48)*100</f>
        <v>56.173095353061406</v>
      </c>
      <c r="BC48">
        <f>(S48-E48/(N48/1.35))</f>
        <v>393.91745664619305</v>
      </c>
      <c r="BD48">
        <f>E48*BB48/100/BC48</f>
        <v>6.1233183257341446E-5</v>
      </c>
    </row>
    <row r="49" spans="1:56" x14ac:dyDescent="0.25">
      <c r="A49" s="1" t="s">
        <v>1</v>
      </c>
      <c r="B49" s="1" t="s">
        <v>6178</v>
      </c>
      <c r="K49" s="1">
        <v>2.72</v>
      </c>
    </row>
    <row r="50" spans="1:56" x14ac:dyDescent="0.25">
      <c r="A50" s="1" t="s">
        <v>1</v>
      </c>
      <c r="B50" s="1" t="s">
        <v>6177</v>
      </c>
      <c r="K50" s="1">
        <v>2.72</v>
      </c>
    </row>
    <row r="51" spans="1:56" x14ac:dyDescent="0.25">
      <c r="A51" s="1">
        <v>12</v>
      </c>
      <c r="B51" s="1" t="s">
        <v>6176</v>
      </c>
      <c r="C51" s="1">
        <v>2521.0000031515956</v>
      </c>
      <c r="D51" s="1">
        <v>0</v>
      </c>
      <c r="E51">
        <f>(R51-S51*(1000-T51)/(1000-U51))*AK51</f>
        <v>0.11881289450019422</v>
      </c>
      <c r="F51">
        <f>IF(AV51&lt;&gt;0,1/(1/AV51-1/N51),0)</f>
        <v>0.66878325766435553</v>
      </c>
      <c r="G51">
        <f>((AY51-AL51/2)*S51-E51)/(AY51+AL51/2)</f>
        <v>380.43240774898311</v>
      </c>
      <c r="H51">
        <f>AL51*1000</f>
        <v>13.664936808006276</v>
      </c>
      <c r="I51">
        <f>(AQ51-AW51)</f>
        <v>2.0338534013187468</v>
      </c>
      <c r="J51">
        <f>(P51+AP51*D51)</f>
        <v>24.987409591674805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25.538518905639648</v>
      </c>
      <c r="P51" s="1">
        <v>24.987409591674805</v>
      </c>
      <c r="Q51" s="1">
        <v>25.606246948242188</v>
      </c>
      <c r="R51" s="1">
        <v>400.12066650390625</v>
      </c>
      <c r="S51" s="1">
        <v>395.1280517578125</v>
      </c>
      <c r="T51" s="1">
        <v>0.75371485948562622</v>
      </c>
      <c r="U51" s="1">
        <v>12.956904411315918</v>
      </c>
      <c r="V51" s="1">
        <v>2.0259099006652832</v>
      </c>
      <c r="W51" s="1">
        <v>34.826858520507813</v>
      </c>
      <c r="X51" s="1">
        <v>300.63482666015625</v>
      </c>
      <c r="Y51" s="1">
        <v>1999.9554443359375</v>
      </c>
      <c r="Z51" s="1">
        <v>8.0070562362670898</v>
      </c>
      <c r="AA51" s="1">
        <v>88.249336242675781</v>
      </c>
      <c r="AB51" s="1">
        <v>19.328914642333984</v>
      </c>
      <c r="AC51" s="1">
        <v>3.5938100814819336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1.1052750980152799</v>
      </c>
      <c r="AL51">
        <f>(U51-T51)/(1000-U51)*AK51</f>
        <v>1.3664936808006276E-2</v>
      </c>
      <c r="AM51">
        <f>(P51+273.15)</f>
        <v>298.13740959167478</v>
      </c>
      <c r="AN51">
        <f>(O51+273.15)</f>
        <v>298.68851890563963</v>
      </c>
      <c r="AO51">
        <f>(Y51*AG51+Z51*AH51)*AI51</f>
        <v>319.99286394135197</v>
      </c>
      <c r="AP51">
        <f>((AO51+0.00000010773*(AN51^4-AM51^4))-AL51*44100)/(L51*51.4+0.00000043092*AM51^3)</f>
        <v>-2.2756543152908266</v>
      </c>
      <c r="AQ51">
        <f>0.61365*EXP(17.502*J51/(240.97+J51))</f>
        <v>3.1772916153771744</v>
      </c>
      <c r="AR51">
        <f>AQ51*1000/AA51</f>
        <v>36.003575218288084</v>
      </c>
      <c r="AS51">
        <f>(AR51-U51)</f>
        <v>23.046670806972166</v>
      </c>
      <c r="AT51">
        <f>IF(D51,P51,(O51+P51)/2)</f>
        <v>25.262964248657227</v>
      </c>
      <c r="AU51">
        <f>0.61365*EXP(17.502*AT51/(240.97+AT51))</f>
        <v>3.2298703888381288</v>
      </c>
      <c r="AV51">
        <f>IF(AS51&lt;&gt;0,(1000-(AR51+U51)/2)/AS51*AL51,0)</f>
        <v>0.57840961020102732</v>
      </c>
      <c r="AW51">
        <f>U51*AA51/1000</f>
        <v>1.1434382140584276</v>
      </c>
      <c r="AX51">
        <f>(AU51-AW51)</f>
        <v>2.0864321747797012</v>
      </c>
      <c r="AY51">
        <f>1/(1.6/F51+1.37/N51)</f>
        <v>0.36866742459326229</v>
      </c>
      <c r="AZ51">
        <f>G51*AA51*0.001</f>
        <v>33.572907469050747</v>
      </c>
      <c r="BA51">
        <f>G51/S51</f>
        <v>0.96280789495088326</v>
      </c>
      <c r="BB51">
        <f>(1-AL51*AA51/AQ51/F51)*100</f>
        <v>43.248596532163056</v>
      </c>
      <c r="BC51">
        <f>(S51-E51/(N51/1.35))</f>
        <v>395.09057877508724</v>
      </c>
      <c r="BD51">
        <f>E51*BB51/100/BC51</f>
        <v>1.3005855399003422E-4</v>
      </c>
    </row>
    <row r="52" spans="1:56" x14ac:dyDescent="0.25">
      <c r="A52" s="1" t="s">
        <v>1</v>
      </c>
      <c r="B52" s="1" t="s">
        <v>6175</v>
      </c>
    </row>
    <row r="53" spans="1:56" x14ac:dyDescent="0.25">
      <c r="A53" s="1" t="s">
        <v>1</v>
      </c>
      <c r="B53" s="1" t="s">
        <v>6174</v>
      </c>
    </row>
    <row r="54" spans="1:56" x14ac:dyDescent="0.25">
      <c r="A54" s="1" t="s">
        <v>1</v>
      </c>
      <c r="B54" s="1" t="s">
        <v>6173</v>
      </c>
    </row>
    <row r="55" spans="1:56" x14ac:dyDescent="0.25">
      <c r="A55" s="1" t="s">
        <v>1</v>
      </c>
      <c r="B55" s="1" t="s">
        <v>6172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4C56E-7823-4B71-9199-ABE471632F5D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6262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6261</v>
      </c>
    </row>
    <row r="12" spans="1:60" x14ac:dyDescent="0.25">
      <c r="A12" s="1" t="s">
        <v>1</v>
      </c>
      <c r="B12" s="1" t="s">
        <v>6260</v>
      </c>
    </row>
    <row r="13" spans="1:60" x14ac:dyDescent="0.25">
      <c r="A13" s="1" t="s">
        <v>1</v>
      </c>
      <c r="B13" s="1" t="s">
        <v>6259</v>
      </c>
    </row>
    <row r="14" spans="1:60" x14ac:dyDescent="0.25">
      <c r="A14" s="1" t="s">
        <v>1</v>
      </c>
      <c r="B14" s="1" t="s">
        <v>6258</v>
      </c>
    </row>
    <row r="15" spans="1:60" x14ac:dyDescent="0.25">
      <c r="A15" s="1" t="s">
        <v>1</v>
      </c>
      <c r="B15" s="1" t="s">
        <v>6257</v>
      </c>
    </row>
    <row r="16" spans="1:60" x14ac:dyDescent="0.25">
      <c r="A16" s="1" t="s">
        <v>1</v>
      </c>
      <c r="B16" s="1" t="s">
        <v>6256</v>
      </c>
    </row>
    <row r="17" spans="1:60" x14ac:dyDescent="0.25">
      <c r="A17" s="1" t="s">
        <v>1</v>
      </c>
      <c r="B17" s="1" t="s">
        <v>6255</v>
      </c>
    </row>
    <row r="18" spans="1:60" x14ac:dyDescent="0.25">
      <c r="A18" s="1">
        <v>1</v>
      </c>
      <c r="B18" s="1" t="s">
        <v>6254</v>
      </c>
      <c r="C18" s="1">
        <v>251.00000344216824</v>
      </c>
      <c r="D18" s="1">
        <v>0</v>
      </c>
      <c r="E18">
        <f>(R18-S18*(1000-T18)/(1000-U18))*AO18</f>
        <v>-2.0310864886107534</v>
      </c>
      <c r="F18">
        <f>IF(AZ18&lt;&gt;0,1/(1/AZ18-1/N18),0)</f>
        <v>2.5198983720121855</v>
      </c>
      <c r="G18">
        <f>((BC18-AP18/2)*S18-E18)/(BC18+AP18/2)</f>
        <v>386.55399653810906</v>
      </c>
      <c r="H18">
        <f>AP18*1000</f>
        <v>23.56993337987349</v>
      </c>
      <c r="I18">
        <f>(AU18-BA18)</f>
        <v>1.2738971485911861</v>
      </c>
      <c r="J18">
        <f>(P18+AT18*D18)</f>
        <v>25.13725471496582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26.078550338745117</v>
      </c>
      <c r="P18" s="1">
        <v>25.13725471496582</v>
      </c>
      <c r="Q18" s="1">
        <v>26.191246032714844</v>
      </c>
      <c r="R18" s="1">
        <v>399.94976806640625</v>
      </c>
      <c r="S18" s="1">
        <v>393.39242553710938</v>
      </c>
      <c r="T18" s="1">
        <v>1.0028352737426758</v>
      </c>
      <c r="U18" s="1">
        <v>21.879976272583008</v>
      </c>
      <c r="V18" s="1">
        <v>2.6119773387908936</v>
      </c>
      <c r="W18" s="1">
        <v>56.988430023193359</v>
      </c>
      <c r="X18" s="1">
        <v>300.36434936523438</v>
      </c>
      <c r="Y18" s="1">
        <v>1.8511418253183365E-2</v>
      </c>
      <c r="Z18" s="1">
        <v>8.9658336639404297</v>
      </c>
      <c r="AA18" s="1">
        <v>88.295021057128906</v>
      </c>
      <c r="AB18" s="1">
        <v>7.1418266296386719</v>
      </c>
      <c r="AC18" s="1">
        <v>-1.2167176008224487</v>
      </c>
      <c r="AD18" s="1">
        <v>3.2210715115070343E-2</v>
      </c>
      <c r="AE18" s="1">
        <v>3.6534317769110203E-3</v>
      </c>
      <c r="AF18" s="1">
        <v>6.6486522555351257E-2</v>
      </c>
      <c r="AG18" s="1">
        <v>1.7197646200656891E-2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1.1042806961957143</v>
      </c>
      <c r="AP18">
        <f>(U18-T18)/(1000-U18)*AO18</f>
        <v>2.3569933379873488E-2</v>
      </c>
      <c r="AQ18">
        <f>(P18+273.15)</f>
        <v>298.2872547149658</v>
      </c>
      <c r="AR18">
        <f>(O18+273.15)</f>
        <v>299.22855033874509</v>
      </c>
      <c r="AS18">
        <f>(Y18*AK18+Z18*AL18)*AM18</f>
        <v>2.9618268543073478E-3</v>
      </c>
      <c r="AT18">
        <f>((AS18+0.00000010773*(AR18^4-AQ18^4))-AP18*44100)/(L18*0.92*2*29.3+0.00000043092*AQ18^3)</f>
        <v>-8.1109673086811878</v>
      </c>
      <c r="AU18">
        <f>0.61365*EXP(17.502*J18/(240.97+J18))</f>
        <v>3.2057901143083836</v>
      </c>
      <c r="AV18">
        <f>AU18*1000/AA18</f>
        <v>36.307711079588096</v>
      </c>
      <c r="AW18">
        <f>(AV18-U18)</f>
        <v>14.427734807005088</v>
      </c>
      <c r="AX18">
        <f>IF(D18,P18,(O18+P18)/2)</f>
        <v>25.607902526855469</v>
      </c>
      <c r="AY18">
        <f>0.61365*EXP(17.502*AX18/(240.97+AX18))</f>
        <v>3.2967586337685848</v>
      </c>
      <c r="AZ18">
        <f>IF(AW18&lt;&gt;0,(1000-(AV18+U18)/2)/AW18*AP18,0)</f>
        <v>1.5861251768748033</v>
      </c>
      <c r="BA18">
        <f>U18*AA18/1000</f>
        <v>1.9318929657171975</v>
      </c>
      <c r="BB18">
        <f>(AY18-BA18)</f>
        <v>1.3648656680513873</v>
      </c>
      <c r="BC18">
        <f>1/(1.6/F18+1.37/N18)</f>
        <v>1.0471054267768021</v>
      </c>
      <c r="BD18">
        <f>G18*AA18*0.001</f>
        <v>34.130793264049672</v>
      </c>
      <c r="BE18">
        <f>G18/S18</f>
        <v>0.98261677512050816</v>
      </c>
      <c r="BF18">
        <f>(1-AP18*AA18/AU18/F18)*100</f>
        <v>74.238184939875921</v>
      </c>
      <c r="BG18">
        <f>(S18-E18/(N18/1.35))</f>
        <v>394.03301988691794</v>
      </c>
      <c r="BH18">
        <f>E18*BF18/100/BG18</f>
        <v>-3.8266887991681839E-3</v>
      </c>
    </row>
    <row r="19" spans="1:60" x14ac:dyDescent="0.25">
      <c r="A19" s="1" t="s">
        <v>1</v>
      </c>
      <c r="B19" s="1" t="s">
        <v>6253</v>
      </c>
      <c r="K19" s="1">
        <v>2.72</v>
      </c>
    </row>
    <row r="20" spans="1:60" x14ac:dyDescent="0.25">
      <c r="A20" s="1" t="s">
        <v>1</v>
      </c>
      <c r="B20" s="1" t="s">
        <v>6252</v>
      </c>
      <c r="K20" s="1">
        <v>2.72</v>
      </c>
    </row>
    <row r="21" spans="1:60" x14ac:dyDescent="0.25">
      <c r="A21" s="1">
        <v>2</v>
      </c>
      <c r="B21" s="1" t="s">
        <v>6251</v>
      </c>
      <c r="C21" s="1">
        <v>456.00000344216824</v>
      </c>
      <c r="D21" s="1">
        <v>0</v>
      </c>
      <c r="E21">
        <f>(R21-S21*(1000-T21)/(1000-U21))*AO21</f>
        <v>-1.8498270292199419</v>
      </c>
      <c r="F21">
        <f>IF(AZ21&lt;&gt;0,1/(1/AZ21-1/N21),0)</f>
        <v>2.4359945243516581</v>
      </c>
      <c r="G21">
        <f>((BC21-AP21/2)*S21-E21)/(BC21+AP21/2)</f>
        <v>386.29908122379646</v>
      </c>
      <c r="H21">
        <f>AP21*1000</f>
        <v>23.075477171431608</v>
      </c>
      <c r="I21">
        <f>(AU21-BA21)</f>
        <v>1.2747906032616658</v>
      </c>
      <c r="J21">
        <f>(P21+AT21*D21)</f>
        <v>24.955669403076172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26.005836486816406</v>
      </c>
      <c r="P21" s="1">
        <v>24.955669403076172</v>
      </c>
      <c r="Q21" s="1">
        <v>26.174552917480469</v>
      </c>
      <c r="R21" s="1">
        <v>399.82296752929688</v>
      </c>
      <c r="S21" s="1">
        <v>393.27865600585938</v>
      </c>
      <c r="T21" s="1">
        <v>1.0262835025787354</v>
      </c>
      <c r="U21" s="1">
        <v>21.478076934814453</v>
      </c>
      <c r="V21" s="1">
        <v>2.6846945285797119</v>
      </c>
      <c r="W21" s="1">
        <v>56.185325622558594</v>
      </c>
      <c r="X21" s="1">
        <v>300.3023681640625</v>
      </c>
      <c r="Y21" s="1">
        <v>24.163204193115234</v>
      </c>
      <c r="Z21" s="1">
        <v>8.8515043258666992</v>
      </c>
      <c r="AA21" s="1">
        <v>88.29901123046875</v>
      </c>
      <c r="AB21" s="1">
        <v>7.0707588195800781</v>
      </c>
      <c r="AC21" s="1">
        <v>-1.1993929147720337</v>
      </c>
      <c r="AD21" s="1">
        <v>5.9142928570508957E-2</v>
      </c>
      <c r="AE21" s="1">
        <v>1.1360060423612595E-2</v>
      </c>
      <c r="AF21" s="1">
        <v>3.2653972506523132E-2</v>
      </c>
      <c r="AG21" s="1">
        <v>7.8010815195739269E-3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1.1040528241325824</v>
      </c>
      <c r="AP21">
        <f>(U21-T21)/(1000-U21)*AO21</f>
        <v>2.3075477171431609E-2</v>
      </c>
      <c r="AQ21">
        <f>(P21+273.15)</f>
        <v>298.10566940307615</v>
      </c>
      <c r="AR21">
        <f>(O21+273.15)</f>
        <v>299.15583648681638</v>
      </c>
      <c r="AS21">
        <f>(Y21*AK21+Z21*AL21)*AM21</f>
        <v>3.8661125844840853</v>
      </c>
      <c r="AT21">
        <f>((AS21+0.00000010773*(AR21^4-AQ21^4))-AP21*44100)/(L21*0.92*2*29.3+0.00000043092*AQ21^3)</f>
        <v>-7.9001182457827666</v>
      </c>
      <c r="AU21">
        <f>0.61365*EXP(17.502*J21/(240.97+J21))</f>
        <v>3.1712835597377191</v>
      </c>
      <c r="AV21">
        <f>AU21*1000/AA21</f>
        <v>35.915278274865052</v>
      </c>
      <c r="AW21">
        <f>(AV21-U21)</f>
        <v>14.437201340050599</v>
      </c>
      <c r="AX21">
        <f>IF(D21,P21,(O21+P21)/2)</f>
        <v>25.480752944946289</v>
      </c>
      <c r="AY21">
        <f>0.61365*EXP(17.502*AX21/(240.97+AX21))</f>
        <v>3.2719631091191426</v>
      </c>
      <c r="AZ21">
        <f>IF(AW21&lt;&gt;0,(1000-(AV21+U21)/2)/AW21*AP21,0)</f>
        <v>1.5524676226747589</v>
      </c>
      <c r="BA21">
        <f>U21*AA21/1000</f>
        <v>1.8964929564760533</v>
      </c>
      <c r="BB21">
        <f>(AY21-BA21)</f>
        <v>1.3754701526430892</v>
      </c>
      <c r="BC21">
        <f>1/(1.6/F21+1.37/N21)</f>
        <v>1.0236636662366845</v>
      </c>
      <c r="BD21">
        <f>G21*AA21*0.001</f>
        <v>34.10982691129977</v>
      </c>
      <c r="BE21">
        <f>G21/S21</f>
        <v>0.9822528513168054</v>
      </c>
      <c r="BF21">
        <f>(1-AP21*AA21/AU21/F21)*100</f>
        <v>73.624837323020415</v>
      </c>
      <c r="BG21">
        <f>(S21-E21/(N21/1.35))</f>
        <v>393.86208204393614</v>
      </c>
      <c r="BH21">
        <f>E21*BF21/100/BG21</f>
        <v>-3.4578909803978466E-3</v>
      </c>
    </row>
    <row r="22" spans="1:60" x14ac:dyDescent="0.25">
      <c r="A22" s="1" t="s">
        <v>1</v>
      </c>
      <c r="B22" s="1" t="s">
        <v>6250</v>
      </c>
      <c r="K22" s="1">
        <v>2.72</v>
      </c>
    </row>
    <row r="23" spans="1:60" x14ac:dyDescent="0.25">
      <c r="A23" s="1" t="s">
        <v>1</v>
      </c>
      <c r="B23" s="1" t="s">
        <v>6249</v>
      </c>
      <c r="K23" s="1">
        <v>2.72</v>
      </c>
    </row>
    <row r="24" spans="1:60" x14ac:dyDescent="0.25">
      <c r="A24" s="1">
        <v>3</v>
      </c>
      <c r="B24" s="1" t="s">
        <v>6248</v>
      </c>
      <c r="C24" s="1">
        <v>661.00000344216824</v>
      </c>
      <c r="D24" s="1">
        <v>0</v>
      </c>
      <c r="E24">
        <f>(R24-S24*(1000-T24)/(1000-U24))*AO24</f>
        <v>-1.7219446849737607</v>
      </c>
      <c r="F24">
        <f>IF(AZ24&lt;&gt;0,1/(1/AZ24-1/N24),0)</f>
        <v>2.3734909768515311</v>
      </c>
      <c r="G24">
        <f>((BC24-AP24/2)*S24-E24)/(BC24+AP24/2)</f>
        <v>386.47079254799309</v>
      </c>
      <c r="H24">
        <f>AP24*1000</f>
        <v>22.665524615742793</v>
      </c>
      <c r="I24">
        <f>(AU24-BA24)</f>
        <v>1.273509316084477</v>
      </c>
      <c r="J24">
        <f>(P24+AT24*D24)</f>
        <v>24.791479110717773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25.898618698120117</v>
      </c>
      <c r="P24" s="1">
        <v>24.791479110717773</v>
      </c>
      <c r="Q24" s="1">
        <v>26.099105834960938</v>
      </c>
      <c r="R24" s="1">
        <v>400.06546020507813</v>
      </c>
      <c r="S24" s="1">
        <v>393.54718017578125</v>
      </c>
      <c r="T24" s="1">
        <v>1.0528054237365723</v>
      </c>
      <c r="U24" s="1">
        <v>21.143976211547852</v>
      </c>
      <c r="V24" s="1">
        <v>2.7714025974273682</v>
      </c>
      <c r="W24" s="1">
        <v>55.659355163574219</v>
      </c>
      <c r="X24" s="1">
        <v>300.3642578125</v>
      </c>
      <c r="Y24" s="1">
        <v>49.574508666992188</v>
      </c>
      <c r="Z24" s="1">
        <v>8.9761075973510742</v>
      </c>
      <c r="AA24" s="1">
        <v>88.292434692382813</v>
      </c>
      <c r="AB24" s="1">
        <v>7.1097373962402344</v>
      </c>
      <c r="AC24" s="1">
        <v>-1.1896039247512817</v>
      </c>
      <c r="AD24" s="1">
        <v>6.4740583300590515E-2</v>
      </c>
      <c r="AE24" s="1">
        <v>4.4590393081307411E-3</v>
      </c>
      <c r="AF24" s="1">
        <v>2.772216685116291E-2</v>
      </c>
      <c r="AG24" s="1">
        <v>1.6690919175744057E-2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1.1042803596047792</v>
      </c>
      <c r="AP24">
        <f>(U24-T24)/(1000-U24)*AO24</f>
        <v>2.2665524615742793E-2</v>
      </c>
      <c r="AQ24">
        <f>(P24+273.15)</f>
        <v>297.94147911071775</v>
      </c>
      <c r="AR24">
        <f>(O24+273.15)</f>
        <v>299.04861869812009</v>
      </c>
      <c r="AS24">
        <f>(Y24*AK24+Z24*AL24)*AM24</f>
        <v>7.9319212094264913</v>
      </c>
      <c r="AT24">
        <f>((AS24+0.00000010773*(AR24^4-AQ24^4))-AP24*44100)/(L24*0.92*2*29.3+0.00000043092*AQ24^3)</f>
        <v>-7.7215991197072142</v>
      </c>
      <c r="AU24">
        <f>0.61365*EXP(17.502*J24/(240.97+J24))</f>
        <v>3.1403624548798614</v>
      </c>
      <c r="AV24">
        <f>AU24*1000/AA24</f>
        <v>35.567741062086576</v>
      </c>
      <c r="AW24">
        <f>(AV24-U24)</f>
        <v>14.423764850538724</v>
      </c>
      <c r="AX24">
        <f>IF(D24,P24,(O24+P24)/2)</f>
        <v>25.345048904418945</v>
      </c>
      <c r="AY24">
        <f>0.61365*EXP(17.502*AX24/(240.97+AX24))</f>
        <v>3.245679260784688</v>
      </c>
      <c r="AZ24">
        <f>IF(AW24&lt;&gt;0,(1000-(AV24+U24)/2)/AW24*AP24,0)</f>
        <v>1.5268429866968429</v>
      </c>
      <c r="BA24">
        <f>U24*AA24/1000</f>
        <v>1.8668531387953844</v>
      </c>
      <c r="BB24">
        <f>(AY24-BA24)</f>
        <v>1.3788261219893037</v>
      </c>
      <c r="BC24">
        <f>1/(1.6/F24+1.37/N24)</f>
        <v>1.0058541123187799</v>
      </c>
      <c r="BD24">
        <f>G24*AA24*0.001</f>
        <v>34.122447211557102</v>
      </c>
      <c r="BE24">
        <f>G24/S24</f>
        <v>0.98201895990049415</v>
      </c>
      <c r="BF24">
        <f>(1-AP24*AA24/AU24/F24)*100</f>
        <v>73.15138378173387</v>
      </c>
      <c r="BG24">
        <f>(S24-E24/(N24/1.35))</f>
        <v>394.09027277280381</v>
      </c>
      <c r="BH24">
        <f>E24*BF24/100/BG24</f>
        <v>-3.1962889014023155E-3</v>
      </c>
    </row>
    <row r="25" spans="1:60" x14ac:dyDescent="0.25">
      <c r="A25" s="1" t="s">
        <v>1</v>
      </c>
      <c r="B25" s="1" t="s">
        <v>6247</v>
      </c>
      <c r="K25" s="1">
        <v>2.72</v>
      </c>
    </row>
    <row r="26" spans="1:60" x14ac:dyDescent="0.25">
      <c r="A26" s="1" t="s">
        <v>1</v>
      </c>
      <c r="B26" s="1" t="s">
        <v>6246</v>
      </c>
      <c r="K26" s="1">
        <v>2.72</v>
      </c>
    </row>
    <row r="27" spans="1:60" x14ac:dyDescent="0.25">
      <c r="A27" s="1">
        <v>4</v>
      </c>
      <c r="B27" s="1" t="s">
        <v>6245</v>
      </c>
      <c r="C27" s="1">
        <v>866.00000344216824</v>
      </c>
      <c r="D27" s="1">
        <v>0</v>
      </c>
      <c r="E27">
        <f>(R27-S27*(1000-T27)/(1000-U27))*AO27</f>
        <v>-1.48717353263857</v>
      </c>
      <c r="F27">
        <f>IF(AZ27&lt;&gt;0,1/(1/AZ27-1/N27),0)</f>
        <v>2.3743215363337535</v>
      </c>
      <c r="G27">
        <f>((BC27-AP27/2)*S27-E27)/(BC27+AP27/2)</f>
        <v>386.14405497580486</v>
      </c>
      <c r="H27">
        <f>AP27*1000</f>
        <v>22.539240847904342</v>
      </c>
      <c r="I27">
        <f>(AU27-BA27)</f>
        <v>1.2661054684048647</v>
      </c>
      <c r="J27">
        <f>(P27+AT27*D27)</f>
        <v>24.709369659423828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25.824716567993164</v>
      </c>
      <c r="P27" s="1">
        <v>24.709369659423828</v>
      </c>
      <c r="Q27" s="1">
        <v>26.031333923339844</v>
      </c>
      <c r="R27" s="1">
        <v>400.081787109375</v>
      </c>
      <c r="S27" s="1">
        <v>393.3978271484375</v>
      </c>
      <c r="T27" s="1">
        <v>1.0725834369659424</v>
      </c>
      <c r="U27" s="1">
        <v>21.056976318359375</v>
      </c>
      <c r="V27" s="1">
        <v>2.8354275226593018</v>
      </c>
      <c r="W27" s="1">
        <v>55.665164947509766</v>
      </c>
      <c r="X27" s="1">
        <v>300.3133544921875</v>
      </c>
      <c r="Y27" s="1">
        <v>100.206787109375</v>
      </c>
      <c r="Z27" s="1">
        <v>9.1439237594604492</v>
      </c>
      <c r="AA27" s="1">
        <v>88.279190063476563</v>
      </c>
      <c r="AB27" s="1">
        <v>7.1526956558227539</v>
      </c>
      <c r="AC27" s="1">
        <v>-1.185038685798645</v>
      </c>
      <c r="AD27" s="1">
        <v>5.4549161344766617E-2</v>
      </c>
      <c r="AE27" s="1">
        <v>6.02729432284832E-3</v>
      </c>
      <c r="AF27" s="1">
        <v>3.9770565927028656E-2</v>
      </c>
      <c r="AG27" s="1">
        <v>1.9482888281345367E-2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1.1040932150448066</v>
      </c>
      <c r="AP27">
        <f>(U27-T27)/(1000-U27)*AO27</f>
        <v>2.2539240847904343E-2</v>
      </c>
      <c r="AQ27">
        <f>(P27+273.15)</f>
        <v>297.85936965942381</v>
      </c>
      <c r="AR27">
        <f>(O27+273.15)</f>
        <v>298.97471656799314</v>
      </c>
      <c r="AS27">
        <f>(Y27*AK27+Z27*AL27)*AM27</f>
        <v>16.033085579132603</v>
      </c>
      <c r="AT27">
        <f>((AS27+0.00000010773*(AR27^4-AQ27^4))-AP27*44100)/(L27*0.92*2*29.3+0.00000043092*AQ27^3)</f>
        <v>-7.6136734807428352</v>
      </c>
      <c r="AU27">
        <f>0.61365*EXP(17.502*J27/(240.97+J27))</f>
        <v>3.124998282975437</v>
      </c>
      <c r="AV27">
        <f>AU27*1000/AA27</f>
        <v>35.399036632851164</v>
      </c>
      <c r="AW27">
        <f>(AV27-U27)</f>
        <v>14.342060314491789</v>
      </c>
      <c r="AX27">
        <f>IF(D27,P27,(O27+P27)/2)</f>
        <v>25.267043113708496</v>
      </c>
      <c r="AY27">
        <f>0.61365*EXP(17.502*AX27/(240.97+AX27))</f>
        <v>3.2306543552958202</v>
      </c>
      <c r="AZ27">
        <f>IF(AW27&lt;&gt;0,(1000-(AV27+U27)/2)/AW27*AP27,0)</f>
        <v>1.5271866475950326</v>
      </c>
      <c r="BA27">
        <f>U27*AA27/1000</f>
        <v>1.8588928145705723</v>
      </c>
      <c r="BB27">
        <f>(AY27-BA27)</f>
        <v>1.3717615407252479</v>
      </c>
      <c r="BC27">
        <f>1/(1.6/F27+1.37/N27)</f>
        <v>1.0060927486817166</v>
      </c>
      <c r="BD27">
        <f>G27*AA27*0.001</f>
        <v>34.088484421090627</v>
      </c>
      <c r="BE27">
        <f>G27/S27</f>
        <v>0.98156122969663573</v>
      </c>
      <c r="BF27">
        <f>(1-AP27*AA27/AU27/F27)*100</f>
        <v>73.183116244202978</v>
      </c>
      <c r="BG27">
        <f>(S27-E27/(N27/1.35))</f>
        <v>393.86687411789705</v>
      </c>
      <c r="BH27">
        <f>E27*BF27/100/BG27</f>
        <v>-2.7632685220898355E-3</v>
      </c>
    </row>
    <row r="28" spans="1:60" x14ac:dyDescent="0.25">
      <c r="A28" s="1" t="s">
        <v>1</v>
      </c>
      <c r="B28" s="1" t="s">
        <v>6244</v>
      </c>
      <c r="K28" s="1">
        <v>2.72</v>
      </c>
    </row>
    <row r="29" spans="1:60" x14ac:dyDescent="0.25">
      <c r="A29" s="1" t="s">
        <v>1</v>
      </c>
      <c r="B29" s="1" t="s">
        <v>6243</v>
      </c>
      <c r="K29" s="1">
        <v>2.72</v>
      </c>
    </row>
    <row r="30" spans="1:60" x14ac:dyDescent="0.25">
      <c r="A30" s="1">
        <v>5</v>
      </c>
      <c r="B30" s="1" t="s">
        <v>6242</v>
      </c>
      <c r="C30" s="1">
        <v>1071.0000034421682</v>
      </c>
      <c r="D30" s="1">
        <v>0</v>
      </c>
      <c r="E30">
        <f>(R30-S30*(1000-T30)/(1000-U30))*AO30</f>
        <v>-1.3457033958622044</v>
      </c>
      <c r="F30">
        <f>IF(AZ30&lt;&gt;0,1/(1/AZ30-1/N30),0)</f>
        <v>2.4111777460507549</v>
      </c>
      <c r="G30">
        <f>((BC30-AP30/2)*S30-E30)/(BC30+AP30/2)</f>
        <v>385.70553405660149</v>
      </c>
      <c r="H30">
        <f>AP30*1000</f>
        <v>22.56126581586356</v>
      </c>
      <c r="I30">
        <f>(AU30-BA30)</f>
        <v>1.2549293217303588</v>
      </c>
      <c r="J30">
        <f>(P30+AT30*D30)</f>
        <v>24.66765022277832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25.776084899902344</v>
      </c>
      <c r="P30" s="1">
        <v>24.66765022277832</v>
      </c>
      <c r="Q30" s="1">
        <v>25.979185104370117</v>
      </c>
      <c r="R30" s="1">
        <v>399.83584594726563</v>
      </c>
      <c r="S30" s="1">
        <v>393.022705078125</v>
      </c>
      <c r="T30" s="1">
        <v>1.0895063877105713</v>
      </c>
      <c r="U30" s="1">
        <v>21.095190048217773</v>
      </c>
      <c r="V30" s="1">
        <v>2.8885104656219482</v>
      </c>
      <c r="W30" s="1">
        <v>55.927783966064453</v>
      </c>
      <c r="X30" s="1">
        <v>300.27517700195313</v>
      </c>
      <c r="Y30" s="1">
        <v>151.03085327148438</v>
      </c>
      <c r="Z30" s="1">
        <v>9.580561637878418</v>
      </c>
      <c r="AA30" s="1">
        <v>88.280204772949219</v>
      </c>
      <c r="AB30" s="1">
        <v>7.1729135513305664</v>
      </c>
      <c r="AC30" s="1">
        <v>-1.1886347532272339</v>
      </c>
      <c r="AD30" s="1">
        <v>6.7419260740280151E-2</v>
      </c>
      <c r="AE30" s="1">
        <v>4.1826991364359856E-3</v>
      </c>
      <c r="AF30" s="1">
        <v>3.7567693740129471E-2</v>
      </c>
      <c r="AG30" s="1">
        <v>1.4921985566616058E-2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1.1039528566248273</v>
      </c>
      <c r="AP30">
        <f>(U30-T30)/(1000-U30)*AO30</f>
        <v>2.2561265815863561E-2</v>
      </c>
      <c r="AQ30">
        <f>(P30+273.15)</f>
        <v>297.8176502227783</v>
      </c>
      <c r="AR30">
        <f>(O30+273.15)</f>
        <v>298.92608489990232</v>
      </c>
      <c r="AS30">
        <f>(Y30*AK30+Z30*AL30)*AM30</f>
        <v>24.164935983309078</v>
      </c>
      <c r="AT30">
        <f>((AS30+0.00000010773*(AR30^4-AQ30^4))-AP30*44100)/(L30*0.92*2*29.3+0.00000043092*AQ30^3)</f>
        <v>-7.558143428120065</v>
      </c>
      <c r="AU30">
        <f>0.61365*EXP(17.502*J30/(240.97+J30))</f>
        <v>3.1172170189113042</v>
      </c>
      <c r="AV30">
        <f>AU30*1000/AA30</f>
        <v>35.310486953769285</v>
      </c>
      <c r="AW30">
        <f>(AV30-U30)</f>
        <v>14.215296905551511</v>
      </c>
      <c r="AX30">
        <f>IF(D30,P30,(O30+P30)/2)</f>
        <v>25.221867561340332</v>
      </c>
      <c r="AY30">
        <f>0.61365*EXP(17.502*AX30/(240.97+AX30))</f>
        <v>3.2219807887252601</v>
      </c>
      <c r="AZ30">
        <f>IF(AW30&lt;&gt;0,(1000-(AV30+U30)/2)/AW30*AP30,0)</f>
        <v>1.5423507665969607</v>
      </c>
      <c r="BA30">
        <f>U30*AA30/1000</f>
        <v>1.8622876971809454</v>
      </c>
      <c r="BB30">
        <f>(AY30-BA30)</f>
        <v>1.3596930915443146</v>
      </c>
      <c r="BC30">
        <f>1/(1.6/F30+1.37/N30)</f>
        <v>1.0166284186846806</v>
      </c>
      <c r="BD30">
        <f>G30*AA30*0.001</f>
        <v>34.050163528576519</v>
      </c>
      <c r="BE30">
        <f>G30/S30</f>
        <v>0.98138231983297508</v>
      </c>
      <c r="BF30">
        <f>(1-AP30*AA30/AU30/F30)*100</f>
        <v>73.500936313022322</v>
      </c>
      <c r="BG30">
        <f>(S30-E30/(N30/1.35))</f>
        <v>393.44713308586444</v>
      </c>
      <c r="BH30">
        <f>E30*BF30/100/BG30</f>
        <v>-2.5139453633761747E-3</v>
      </c>
    </row>
    <row r="31" spans="1:60" x14ac:dyDescent="0.25">
      <c r="A31" s="1" t="s">
        <v>1</v>
      </c>
      <c r="B31" s="1" t="s">
        <v>6241</v>
      </c>
      <c r="K31" s="1">
        <v>2.72</v>
      </c>
    </row>
    <row r="32" spans="1:60" x14ac:dyDescent="0.25">
      <c r="A32" s="1" t="s">
        <v>1</v>
      </c>
      <c r="B32" s="1" t="s">
        <v>6240</v>
      </c>
      <c r="K32" s="1">
        <v>2.72</v>
      </c>
    </row>
    <row r="33" spans="1:60" x14ac:dyDescent="0.25">
      <c r="A33" s="1">
        <v>6</v>
      </c>
      <c r="B33" s="1" t="s">
        <v>6239</v>
      </c>
      <c r="C33" s="1">
        <v>1276.0000034421682</v>
      </c>
      <c r="D33" s="1">
        <v>0</v>
      </c>
      <c r="E33">
        <f>(R33-S33*(1000-T33)/(1000-U33))*AO33</f>
        <v>-0.89788266119876359</v>
      </c>
      <c r="F33">
        <f>IF(AZ33&lt;&gt;0,1/(1/AZ33-1/N33),0)</f>
        <v>2.5083569833194752</v>
      </c>
      <c r="G33">
        <f>((BC33-AP33/2)*S33-E33)/(BC33+AP33/2)</f>
        <v>385.02825914244158</v>
      </c>
      <c r="H33">
        <f>AP33*1000</f>
        <v>22.822091934795324</v>
      </c>
      <c r="I33">
        <f>(AU33-BA33)</f>
        <v>1.2377159656476737</v>
      </c>
      <c r="J33">
        <f>(P33+AT33*D33)</f>
        <v>24.687820434570313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25.752622604370117</v>
      </c>
      <c r="P33" s="1">
        <v>24.687820434570313</v>
      </c>
      <c r="Q33" s="1">
        <v>25.949871063232422</v>
      </c>
      <c r="R33" s="1">
        <v>399.97183227539063</v>
      </c>
      <c r="S33" s="1">
        <v>392.669189453125</v>
      </c>
      <c r="T33" s="1">
        <v>1.1068483591079712</v>
      </c>
      <c r="U33" s="1">
        <v>21.334165573120117</v>
      </c>
      <c r="V33" s="1">
        <v>2.9383785724639893</v>
      </c>
      <c r="W33" s="1">
        <v>56.636356353759766</v>
      </c>
      <c r="X33" s="1">
        <v>300.34506225585938</v>
      </c>
      <c r="Y33" s="1">
        <v>301.58447265625</v>
      </c>
      <c r="Z33" s="1">
        <v>8.5908651351928711</v>
      </c>
      <c r="AA33" s="1">
        <v>88.2744140625</v>
      </c>
      <c r="AB33" s="1">
        <v>7.1374626159667969</v>
      </c>
      <c r="AC33" s="1">
        <v>-1.2010155916213989</v>
      </c>
      <c r="AD33" s="1">
        <v>5.684327706694603E-2</v>
      </c>
      <c r="AE33" s="1">
        <v>3.4813059028238058E-3</v>
      </c>
      <c r="AF33" s="1">
        <v>4.838324710726738E-2</v>
      </c>
      <c r="AG33" s="1">
        <v>1.7207236960530281E-2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1.1042097877053652</v>
      </c>
      <c r="AP33">
        <f>(U33-T33)/(1000-U33)*AO33</f>
        <v>2.2822091934795324E-2</v>
      </c>
      <c r="AQ33">
        <f>(P33+273.15)</f>
        <v>297.83782043457029</v>
      </c>
      <c r="AR33">
        <f>(O33+273.15)</f>
        <v>298.90262260437009</v>
      </c>
      <c r="AS33">
        <f>(Y33*AK33+Z33*AL33)*AM33</f>
        <v>48.253514546449878</v>
      </c>
      <c r="AT33">
        <f>((AS33+0.00000010773*(AR33^4-AQ33^4))-AP33*44100)/(L33*0.92*2*29.3+0.00000043092*AQ33^3)</f>
        <v>-7.4626606416929624</v>
      </c>
      <c r="AU33">
        <f>0.61365*EXP(17.502*J33/(240.97+J33))</f>
        <v>3.1209769311272115</v>
      </c>
      <c r="AV33">
        <f>AU33*1000/AA33</f>
        <v>35.355396739507093</v>
      </c>
      <c r="AW33">
        <f>(AV33-U33)</f>
        <v>14.021231166386976</v>
      </c>
      <c r="AX33">
        <f>IF(D33,P33,(O33+P33)/2)</f>
        <v>25.220221519470215</v>
      </c>
      <c r="AY33">
        <f>0.61365*EXP(17.502*AX33/(240.97+AX33))</f>
        <v>3.2216651383378498</v>
      </c>
      <c r="AZ33">
        <f>IF(AW33&lt;&gt;0,(1000-(AV33+U33)/2)/AW33*AP33,0)</f>
        <v>1.5815447638103837</v>
      </c>
      <c r="BA33">
        <f>U33*AA33/1000</f>
        <v>1.8832609654795378</v>
      </c>
      <c r="BB33">
        <f>(AY33-BA33)</f>
        <v>1.338404172858312</v>
      </c>
      <c r="BC33">
        <f>1/(1.6/F33+1.37/N33)</f>
        <v>1.0439119778779595</v>
      </c>
      <c r="BD33">
        <f>G33*AA33*0.001</f>
        <v>33.988143973303444</v>
      </c>
      <c r="BE33">
        <f>G33/S33</f>
        <v>0.98054104952485566</v>
      </c>
      <c r="BF33">
        <f>(1-AP33*AA33/AU33/F33)*100</f>
        <v>74.265816631895419</v>
      </c>
      <c r="BG33">
        <f>(S33-E33/(N33/1.35))</f>
        <v>392.95237707845769</v>
      </c>
      <c r="BH33">
        <f>E33*BF33/100/BG33</f>
        <v>-1.696948357185578E-3</v>
      </c>
    </row>
    <row r="34" spans="1:60" x14ac:dyDescent="0.25">
      <c r="A34" s="1" t="s">
        <v>1</v>
      </c>
      <c r="B34" s="1" t="s">
        <v>6238</v>
      </c>
      <c r="K34" s="1">
        <v>2.72</v>
      </c>
    </row>
    <row r="35" spans="1:60" x14ac:dyDescent="0.25">
      <c r="A35" s="1" t="s">
        <v>1</v>
      </c>
      <c r="B35" s="1" t="s">
        <v>6237</v>
      </c>
      <c r="K35" s="1">
        <v>2.72</v>
      </c>
    </row>
    <row r="36" spans="1:60" x14ac:dyDescent="0.25">
      <c r="A36" s="1">
        <v>7</v>
      </c>
      <c r="B36" s="1" t="s">
        <v>6236</v>
      </c>
      <c r="C36" s="1">
        <v>1481.5000034309924</v>
      </c>
      <c r="D36" s="1">
        <v>0</v>
      </c>
      <c r="E36">
        <f>(R36-S36*(1000-T36)/(1000-U36))*AO36</f>
        <v>-0.71947887643374153</v>
      </c>
      <c r="F36">
        <f>IF(AZ36&lt;&gt;0,1/(1/AZ36-1/N36),0)</f>
        <v>2.6785095477405938</v>
      </c>
      <c r="G36">
        <f>((BC36-AP36/2)*S36-E36)/(BC36+AP36/2)</f>
        <v>384.85630346437932</v>
      </c>
      <c r="H36">
        <f>AP36*1000</f>
        <v>23.251977523989336</v>
      </c>
      <c r="I36">
        <f>(AU36-BA36)</f>
        <v>1.210140748081475</v>
      </c>
      <c r="J36">
        <f>(P36+AT36*D36)</f>
        <v>24.725505828857422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25.753957748413086</v>
      </c>
      <c r="P36" s="1">
        <v>24.725505828857422</v>
      </c>
      <c r="Q36" s="1">
        <v>25.939165115356445</v>
      </c>
      <c r="R36" s="1">
        <v>400.10110473632813</v>
      </c>
      <c r="S36" s="1">
        <v>392.48727416992188</v>
      </c>
      <c r="T36" s="1">
        <v>1.1261597871780396</v>
      </c>
      <c r="U36" s="1">
        <v>21.727766036987305</v>
      </c>
      <c r="V36" s="1">
        <v>2.9891996383666992</v>
      </c>
      <c r="W36" s="1">
        <v>57.672660827636719</v>
      </c>
      <c r="X36" s="1">
        <v>300.32220458984375</v>
      </c>
      <c r="Y36" s="1">
        <v>498.91558837890625</v>
      </c>
      <c r="Z36" s="1">
        <v>9.2585315704345703</v>
      </c>
      <c r="AA36" s="1">
        <v>88.268241882324219</v>
      </c>
      <c r="AB36" s="1">
        <v>7.2445793151855469</v>
      </c>
      <c r="AC36" s="1">
        <v>-1.209257960319519</v>
      </c>
      <c r="AD36" s="1">
        <v>6.0699623078107834E-2</v>
      </c>
      <c r="AE36" s="1">
        <v>3.6922998260706663E-3</v>
      </c>
      <c r="AF36" s="1">
        <v>2.8628038242459297E-2</v>
      </c>
      <c r="AG36" s="1">
        <v>1.2016328051686287E-2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1.1041257521685428</v>
      </c>
      <c r="AP36">
        <f>(U36-T36)/(1000-U36)*AO36</f>
        <v>2.3251977523989335E-2</v>
      </c>
      <c r="AQ36">
        <f>(P36+273.15)</f>
        <v>297.8755058288574</v>
      </c>
      <c r="AR36">
        <f>(O36+273.15)</f>
        <v>298.90395774841306</v>
      </c>
      <c r="AS36">
        <f>(Y36*AK36+Z36*AL36)*AM36</f>
        <v>79.826492356363815</v>
      </c>
      <c r="AT36">
        <f>((AS36+0.00000010773*(AR36^4-AQ36^4))-AP36*44100)/(L36*0.92*2*29.3+0.00000043092*AQ36^3)</f>
        <v>-7.3661593780916359</v>
      </c>
      <c r="AU36">
        <f>0.61365*EXP(17.502*J36/(240.97+J36))</f>
        <v>3.1280124561968194</v>
      </c>
      <c r="AV36">
        <f>AU36*1000/AA36</f>
        <v>35.437575162842421</v>
      </c>
      <c r="AW36">
        <f>(AV36-U36)</f>
        <v>13.709809125855116</v>
      </c>
      <c r="AX36">
        <f>IF(D36,P36,(O36+P36)/2)</f>
        <v>25.239731788635254</v>
      </c>
      <c r="AY36">
        <f>0.61365*EXP(17.502*AX36/(240.97+AX36))</f>
        <v>3.2254082299855722</v>
      </c>
      <c r="AZ36">
        <f>IF(AW36&lt;&gt;0,(1000-(AV36+U36)/2)/AW36*AP36,0)</f>
        <v>1.6475337987767713</v>
      </c>
      <c r="BA36">
        <f>U36*AA36/1000</f>
        <v>1.9178717081153445</v>
      </c>
      <c r="BB36">
        <f>(AY36-BA36)</f>
        <v>1.3075365218702277</v>
      </c>
      <c r="BC36">
        <f>1/(1.6/F36+1.37/N36)</f>
        <v>1.0900197553254849</v>
      </c>
      <c r="BD36">
        <f>G36*AA36*0.001</f>
        <v>33.970589284131009</v>
      </c>
      <c r="BE36">
        <f>G36/S36</f>
        <v>0.98055740604155528</v>
      </c>
      <c r="BF36">
        <f>(1-AP36*AA36/AU36/F36)*100</f>
        <v>75.503575556973033</v>
      </c>
      <c r="BG36">
        <f>(S36-E36/(N36/1.35))</f>
        <v>392.71419414877778</v>
      </c>
      <c r="BH36">
        <f>E36*BF36/100/BG36</f>
        <v>-1.3832764009512981E-3</v>
      </c>
    </row>
    <row r="37" spans="1:60" x14ac:dyDescent="0.25">
      <c r="A37" s="1" t="s">
        <v>1</v>
      </c>
      <c r="B37" s="1" t="s">
        <v>6235</v>
      </c>
      <c r="K37" s="1">
        <v>2.72</v>
      </c>
    </row>
    <row r="38" spans="1:60" x14ac:dyDescent="0.25">
      <c r="A38" s="1" t="s">
        <v>1</v>
      </c>
      <c r="B38" s="1" t="s">
        <v>6234</v>
      </c>
      <c r="K38" s="1">
        <v>2.72</v>
      </c>
    </row>
    <row r="39" spans="1:60" x14ac:dyDescent="0.25">
      <c r="A39" s="1">
        <v>8</v>
      </c>
      <c r="B39" s="1" t="s">
        <v>6233</v>
      </c>
      <c r="C39" s="1">
        <v>1687.0000034421682</v>
      </c>
      <c r="D39" s="1">
        <v>0</v>
      </c>
      <c r="E39">
        <f>(R39-S39*(1000-T39)/(1000-U39))*AO39</f>
        <v>-0.57917522708136238</v>
      </c>
      <c r="F39">
        <f>IF(AZ39&lt;&gt;0,1/(1/AZ39-1/N39),0)</f>
        <v>2.917830615249557</v>
      </c>
      <c r="G39">
        <f>((BC39-AP39/2)*S39-E39)/(BC39+AP39/2)</f>
        <v>384.44700885349914</v>
      </c>
      <c r="H39">
        <f>AP39*1000</f>
        <v>23.912118185905392</v>
      </c>
      <c r="I39">
        <f>(AU39-BA39)</f>
        <v>1.181151517419176</v>
      </c>
      <c r="J39">
        <f>(P39+AT39*D39)</f>
        <v>24.846035003662109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25.795703887939453</v>
      </c>
      <c r="P39" s="1">
        <v>24.846035003662109</v>
      </c>
      <c r="Q39" s="1">
        <v>25.960720062255859</v>
      </c>
      <c r="R39" s="1">
        <v>399.97018432617188</v>
      </c>
      <c r="S39" s="1">
        <v>392.005859375</v>
      </c>
      <c r="T39" s="1">
        <v>1.1414213180541992</v>
      </c>
      <c r="U39" s="1">
        <v>22.313081741333008</v>
      </c>
      <c r="V39" s="1">
        <v>3.0220978260040283</v>
      </c>
      <c r="W39" s="1">
        <v>59.077495574951172</v>
      </c>
      <c r="X39" s="1">
        <v>300.3529052734375</v>
      </c>
      <c r="Y39" s="1">
        <v>750.259521484375</v>
      </c>
      <c r="Z39" s="1">
        <v>9.7225322723388672</v>
      </c>
      <c r="AA39" s="1">
        <v>88.264625549316406</v>
      </c>
      <c r="AB39" s="1">
        <v>7.2612905502319336</v>
      </c>
      <c r="AC39" s="1">
        <v>-1.2359703779220581</v>
      </c>
      <c r="AD39" s="1">
        <v>5.5777724832296371E-2</v>
      </c>
      <c r="AE39" s="1">
        <v>4.6672429889440536E-3</v>
      </c>
      <c r="AF39" s="1">
        <v>5.4275482892990112E-2</v>
      </c>
      <c r="AG39" s="1">
        <v>2.0370541140437126E-2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1.1042386223288141</v>
      </c>
      <c r="AP39">
        <f>(U39-T39)/(1000-U39)*AO39</f>
        <v>2.3912118185905391E-2</v>
      </c>
      <c r="AQ39">
        <f>(P39+273.15)</f>
        <v>297.99603500366209</v>
      </c>
      <c r="AR39">
        <f>(O39+273.15)</f>
        <v>298.94570388793943</v>
      </c>
      <c r="AS39">
        <f>(Y39*AK39+Z39*AL39)*AM39</f>
        <v>120.04152075436286</v>
      </c>
      <c r="AT39">
        <f>((AS39+0.00000010773*(AR39^4-AQ39^4))-AP39*44100)/(L39*0.92*2*29.3+0.00000043092*AQ39^3)</f>
        <v>-7.2848273489516657</v>
      </c>
      <c r="AU39">
        <f>0.61365*EXP(17.502*J39/(240.97+J39))</f>
        <v>3.1506073221692228</v>
      </c>
      <c r="AV39">
        <f>AU39*1000/AA39</f>
        <v>35.695017143746597</v>
      </c>
      <c r="AW39">
        <f>(AV39-U39)</f>
        <v>13.381935402413589</v>
      </c>
      <c r="AX39">
        <f>IF(D39,P39,(O39+P39)/2)</f>
        <v>25.320869445800781</v>
      </c>
      <c r="AY39">
        <f>0.61365*EXP(17.502*AX39/(240.97+AX39))</f>
        <v>3.241015474552928</v>
      </c>
      <c r="AZ39">
        <f>IF(AW39&lt;&gt;0,(1000-(AV39+U39)/2)/AW39*AP39,0)</f>
        <v>1.7350681519190263</v>
      </c>
      <c r="BA39">
        <f>U39*AA39/1000</f>
        <v>1.9694558047500468</v>
      </c>
      <c r="BB39">
        <f>(AY39-BA39)</f>
        <v>1.2715596698028813</v>
      </c>
      <c r="BC39">
        <f>1/(1.6/F39+1.37/N39)</f>
        <v>1.1515165068541213</v>
      </c>
      <c r="BD39">
        <f>G39*AA39*0.001</f>
        <v>33.933071280008832</v>
      </c>
      <c r="BE39">
        <f>G39/S39</f>
        <v>0.98071750628025711</v>
      </c>
      <c r="BF39">
        <f>(1-AP39*AA39/AU39/F39)*100</f>
        <v>77.041136982675837</v>
      </c>
      <c r="BG39">
        <f>(S39-E39/(N39/1.35))</f>
        <v>392.18852829633738</v>
      </c>
      <c r="BH39">
        <f>E39*BF39/100/BG39</f>
        <v>-1.1377262410090828E-3</v>
      </c>
    </row>
    <row r="40" spans="1:60" x14ac:dyDescent="0.25">
      <c r="A40" s="1" t="s">
        <v>1</v>
      </c>
      <c r="B40" s="1" t="s">
        <v>6232</v>
      </c>
      <c r="K40" s="1">
        <v>2.72</v>
      </c>
    </row>
    <row r="41" spans="1:60" x14ac:dyDescent="0.25">
      <c r="A41" s="1" t="s">
        <v>1</v>
      </c>
      <c r="B41" s="1" t="s">
        <v>6231</v>
      </c>
      <c r="K41" s="1">
        <v>2.72</v>
      </c>
    </row>
    <row r="42" spans="1:60" x14ac:dyDescent="0.25">
      <c r="A42" s="1">
        <v>9</v>
      </c>
      <c r="B42" s="1" t="s">
        <v>6230</v>
      </c>
      <c r="C42" s="1">
        <v>1892.0000034421682</v>
      </c>
      <c r="D42" s="1">
        <v>0</v>
      </c>
      <c r="E42">
        <f>(R42-S42*(1000-T42)/(1000-U42))*AO42</f>
        <v>-0.31518429837154827</v>
      </c>
      <c r="F42">
        <f>IF(AZ42&lt;&gt;0,1/(1/AZ42-1/N42),0)</f>
        <v>3.20141821099108</v>
      </c>
      <c r="G42">
        <f>((BC42-AP42/2)*S42-E42)/(BC42+AP42/2)</f>
        <v>384.08877753877431</v>
      </c>
      <c r="H42">
        <f>AP42*1000</f>
        <v>24.565161387268574</v>
      </c>
      <c r="I42">
        <f>(AU42-BA42)</f>
        <v>1.148866882856344</v>
      </c>
      <c r="J42">
        <f>(P42+AT42*D42)</f>
        <v>24.951908111572266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25.845991134643555</v>
      </c>
      <c r="P42" s="1">
        <v>24.951908111572266</v>
      </c>
      <c r="Q42" s="1">
        <v>25.993654251098633</v>
      </c>
      <c r="R42" s="1">
        <v>400.0697021484375</v>
      </c>
      <c r="S42" s="1">
        <v>391.641845703125</v>
      </c>
      <c r="T42" s="1">
        <v>1.1692843437194824</v>
      </c>
      <c r="U42" s="1">
        <v>22.907793045043945</v>
      </c>
      <c r="V42" s="1">
        <v>3.0862884521484375</v>
      </c>
      <c r="W42" s="1">
        <v>60.464382171630859</v>
      </c>
      <c r="X42" s="1">
        <v>300.32696533203125</v>
      </c>
      <c r="Y42" s="1">
        <v>999.7613525390625</v>
      </c>
      <c r="Z42" s="1">
        <v>9.675323486328125</v>
      </c>
      <c r="AA42" s="1">
        <v>88.254043579101563</v>
      </c>
      <c r="AB42" s="1">
        <v>7.2905936241149902</v>
      </c>
      <c r="AC42" s="1">
        <v>-1.2592114210128784</v>
      </c>
      <c r="AD42" s="1">
        <v>3.9461031556129456E-2</v>
      </c>
      <c r="AE42" s="1">
        <v>4.4768620282411575E-3</v>
      </c>
      <c r="AF42" s="1">
        <v>5.1089022308588028E-2</v>
      </c>
      <c r="AG42" s="1">
        <v>2.0908253267407417E-2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1.1041432548971735</v>
      </c>
      <c r="AP42">
        <f>(U42-T42)/(1000-U42)*AO42</f>
        <v>2.4565161387268573E-2</v>
      </c>
      <c r="AQ42">
        <f>(P42+273.15)</f>
        <v>298.10190811157224</v>
      </c>
      <c r="AR42">
        <f>(O42+273.15)</f>
        <v>298.99599113464353</v>
      </c>
      <c r="AS42">
        <f>(Y42*AK42+Z42*AL42)*AM42</f>
        <v>159.96181283082478</v>
      </c>
      <c r="AT42">
        <f>((AS42+0.00000010773*(AR42^4-AQ42^4))-AP42*44100)/(L42*0.92*2*29.3+0.00000043092*AQ42^3)</f>
        <v>-7.2013801981766576</v>
      </c>
      <c r="AU42">
        <f>0.61365*EXP(17.502*J42/(240.97+J42))</f>
        <v>3.1705722485546919</v>
      </c>
      <c r="AV42">
        <f>AU42*1000/AA42</f>
        <v>35.925518196941617</v>
      </c>
      <c r="AW42">
        <f>(AV42-U42)</f>
        <v>13.017725151897672</v>
      </c>
      <c r="AX42">
        <f>IF(D42,P42,(O42+P42)/2)</f>
        <v>25.39894962310791</v>
      </c>
      <c r="AY42">
        <f>0.61365*EXP(17.502*AX42/(240.97+AX42))</f>
        <v>3.256096857723366</v>
      </c>
      <c r="AZ42">
        <f>IF(AW42&lt;&gt;0,(1000-(AV42+U42)/2)/AW42*AP42,0)</f>
        <v>1.831544007594101</v>
      </c>
      <c r="BA42">
        <f>U42*AA42/1000</f>
        <v>2.0217053656983479</v>
      </c>
      <c r="BB42">
        <f>(AY42-BA42)</f>
        <v>1.2343914920250181</v>
      </c>
      <c r="BC42">
        <f>1/(1.6/F42+1.37/N42)</f>
        <v>1.2197413657145506</v>
      </c>
      <c r="BD42">
        <f>G42*AA42*0.001</f>
        <v>33.897387711150834</v>
      </c>
      <c r="BE42">
        <f>G42/S42</f>
        <v>0.98071434846092487</v>
      </c>
      <c r="BF42">
        <f>(1-AP42*AA42/AU42/F42)*100</f>
        <v>78.641331787186857</v>
      </c>
      <c r="BG42">
        <f>(S42-E42/(N42/1.35))</f>
        <v>391.74125322802234</v>
      </c>
      <c r="BH42">
        <f>E42*BF42/100/BG42</f>
        <v>-6.3272664745168017E-4</v>
      </c>
    </row>
    <row r="43" spans="1:60" x14ac:dyDescent="0.25">
      <c r="A43" s="1" t="s">
        <v>1</v>
      </c>
      <c r="B43" s="1" t="s">
        <v>6229</v>
      </c>
      <c r="K43" s="1">
        <v>2.72</v>
      </c>
    </row>
    <row r="44" spans="1:60" x14ac:dyDescent="0.25">
      <c r="A44" s="1" t="s">
        <v>1</v>
      </c>
      <c r="B44" s="1" t="s">
        <v>6228</v>
      </c>
      <c r="K44" s="1">
        <v>2.72</v>
      </c>
    </row>
    <row r="45" spans="1:60" x14ac:dyDescent="0.25">
      <c r="A45" s="1">
        <v>10</v>
      </c>
      <c r="B45" s="1" t="s">
        <v>6227</v>
      </c>
      <c r="C45" s="1">
        <v>2097.5000034309924</v>
      </c>
      <c r="D45" s="1">
        <v>0</v>
      </c>
      <c r="E45">
        <f>(R45-S45*(1000-T45)/(1000-U45))*AO45</f>
        <v>-0.21759478055662057</v>
      </c>
      <c r="F45">
        <f>IF(AZ45&lt;&gt;0,1/(1/AZ45-1/N45),0)</f>
        <v>3.5672697434695859</v>
      </c>
      <c r="G45">
        <f>((BC45-AP45/2)*S45-E45)/(BC45+AP45/2)</f>
        <v>383.95580167469001</v>
      </c>
      <c r="H45">
        <f>AP45*1000</f>
        <v>25.325120430904668</v>
      </c>
      <c r="I45">
        <f>(AU45-BA45)</f>
        <v>1.114365236421512</v>
      </c>
      <c r="J45">
        <f>(P45+AT45*D45)</f>
        <v>25.081249237060547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25.916240692138672</v>
      </c>
      <c r="P45" s="1">
        <v>25.081249237060547</v>
      </c>
      <c r="Q45" s="1">
        <v>26.041877746582031</v>
      </c>
      <c r="R45" s="1">
        <v>400.11294555664063</v>
      </c>
      <c r="S45" s="1">
        <v>391.33392333984375</v>
      </c>
      <c r="T45" s="1">
        <v>1.1805139780044556</v>
      </c>
      <c r="U45" s="1">
        <v>23.576913833618164</v>
      </c>
      <c r="V45" s="1">
        <v>3.1029758453369141</v>
      </c>
      <c r="W45" s="1">
        <v>61.971813201904297</v>
      </c>
      <c r="X45" s="1">
        <v>300.31723022460938</v>
      </c>
      <c r="Y45" s="1">
        <v>1250.3101806640625</v>
      </c>
      <c r="Z45" s="1">
        <v>8.8732614517211914</v>
      </c>
      <c r="AA45" s="1">
        <v>88.253593444824219</v>
      </c>
      <c r="AB45" s="1">
        <v>7.4054055213928223</v>
      </c>
      <c r="AC45" s="1">
        <v>-1.2752993106842041</v>
      </c>
      <c r="AD45" s="1">
        <v>2.5485359132289886E-2</v>
      </c>
      <c r="AE45" s="1">
        <v>5.5075627751648426E-3</v>
      </c>
      <c r="AF45" s="1">
        <v>2.9439970850944519E-2</v>
      </c>
      <c r="AG45" s="1">
        <v>2.0440692082047462E-2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1.1041074640610637</v>
      </c>
      <c r="AP45">
        <f>(U45-T45)/(1000-U45)*AO45</f>
        <v>2.5325120430904669E-2</v>
      </c>
      <c r="AQ45">
        <f>(P45+273.15)</f>
        <v>298.23124923706052</v>
      </c>
      <c r="AR45">
        <f>(O45+273.15)</f>
        <v>299.06624069213865</v>
      </c>
      <c r="AS45">
        <f>(Y45*AK45+Z45*AL45)*AM45</f>
        <v>200.04962443479235</v>
      </c>
      <c r="AT45">
        <f>((AS45+0.00000010773*(AR45^4-AQ45^4))-AP45*44100)/(L45*0.92*2*29.3+0.00000043092*AQ45^3)</f>
        <v>-7.1539658523857916</v>
      </c>
      <c r="AU45">
        <f>0.61365*EXP(17.502*J45/(240.97+J45))</f>
        <v>3.1951126045773015</v>
      </c>
      <c r="AV45">
        <f>AU45*1000/AA45</f>
        <v>36.203767799833251</v>
      </c>
      <c r="AW45">
        <f>(AV45-U45)</f>
        <v>12.626853966215087</v>
      </c>
      <c r="AX45">
        <f>IF(D45,P45,(O45+P45)/2)</f>
        <v>25.498744964599609</v>
      </c>
      <c r="AY45">
        <f>0.61365*EXP(17.502*AX45/(240.97+AX45))</f>
        <v>3.2754618182322637</v>
      </c>
      <c r="AZ45">
        <f>IF(AW45&lt;&gt;0,(1000-(AV45+U45)/2)/AW45*AP45,0)</f>
        <v>1.9457058754093306</v>
      </c>
      <c r="BA45">
        <f>U45*AA45/1000</f>
        <v>2.0807473681557895</v>
      </c>
      <c r="BB45">
        <f>(AY45-BA45)</f>
        <v>1.1947144500764741</v>
      </c>
      <c r="BC45">
        <f>1/(1.6/F45+1.37/N45)</f>
        <v>1.3010842708381181</v>
      </c>
      <c r="BD45">
        <f>G45*AA45*0.001</f>
        <v>33.885479221779647</v>
      </c>
      <c r="BE45">
        <f>G45/S45</f>
        <v>0.98114622519257955</v>
      </c>
      <c r="BF45">
        <f>(1-AP45*AA45/AU45/F45)*100</f>
        <v>80.390713211064195</v>
      </c>
      <c r="BG45">
        <f>(S45-E45/(N45/1.35))</f>
        <v>391.40255162709497</v>
      </c>
      <c r="BH45">
        <f>E45*BF45/100/BG45</f>
        <v>-4.4692093925380528E-4</v>
      </c>
    </row>
    <row r="46" spans="1:60" x14ac:dyDescent="0.25">
      <c r="A46" s="1" t="s">
        <v>1</v>
      </c>
      <c r="B46" s="1" t="s">
        <v>6226</v>
      </c>
      <c r="K46" s="1">
        <v>2.72</v>
      </c>
    </row>
    <row r="47" spans="1:60" x14ac:dyDescent="0.25">
      <c r="A47" s="1" t="s">
        <v>1</v>
      </c>
      <c r="B47" s="1" t="s">
        <v>6225</v>
      </c>
      <c r="K47" s="1">
        <v>2.72</v>
      </c>
    </row>
    <row r="48" spans="1:60" x14ac:dyDescent="0.25">
      <c r="A48" s="1">
        <v>11</v>
      </c>
      <c r="B48" s="1" t="s">
        <v>6224</v>
      </c>
      <c r="C48" s="1">
        <v>2302.5000034309924</v>
      </c>
      <c r="D48" s="1">
        <v>0</v>
      </c>
      <c r="E48">
        <f>(R48-S48*(1000-T48)/(1000-U48))*AO48</f>
        <v>9.0797808258097787E-2</v>
      </c>
      <c r="F48">
        <f>IF(AZ48&lt;&gt;0,1/(1/AZ48-1/N48),0)</f>
        <v>4.1456257016756348</v>
      </c>
      <c r="G48">
        <f>((BC48-AP48/2)*S48-E48)/(BC48+AP48/2)</f>
        <v>383.21908972407442</v>
      </c>
      <c r="H48">
        <f>AP48*1000</f>
        <v>26.355269180203251</v>
      </c>
      <c r="I48">
        <f>(AU48-BA48)</f>
        <v>1.070602247222292</v>
      </c>
      <c r="J48">
        <f>(P48+AT48*D48)</f>
        <v>25.270008087158203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26.017202377319336</v>
      </c>
      <c r="P48" s="1">
        <v>25.270008087158203</v>
      </c>
      <c r="Q48" s="1">
        <v>26.115442276000977</v>
      </c>
      <c r="R48" s="1">
        <v>399.88436889648438</v>
      </c>
      <c r="S48" s="1">
        <v>390.48141479492188</v>
      </c>
      <c r="T48" s="1">
        <v>1.1992906332015991</v>
      </c>
      <c r="U48" s="1">
        <v>24.484661102294922</v>
      </c>
      <c r="V48" s="1">
        <v>3.1332046985626221</v>
      </c>
      <c r="W48" s="1">
        <v>63.967361450195313</v>
      </c>
      <c r="X48" s="1">
        <v>300.32211303710938</v>
      </c>
      <c r="Y48" s="1">
        <v>1598.84326171875</v>
      </c>
      <c r="Z48" s="1">
        <v>9.4264192581176758</v>
      </c>
      <c r="AA48" s="1">
        <v>88.243904113769531</v>
      </c>
      <c r="AB48" s="1">
        <v>7.3660883903503418</v>
      </c>
      <c r="AC48" s="1">
        <v>-1.3086467981338501</v>
      </c>
      <c r="AD48" s="1">
        <v>5.5274505168199539E-2</v>
      </c>
      <c r="AE48" s="1">
        <v>5.9937611222267151E-3</v>
      </c>
      <c r="AF48" s="1">
        <v>2.6381481438875198E-2</v>
      </c>
      <c r="AG48" s="1">
        <v>1.941245049238205E-2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1.1041254155776077</v>
      </c>
      <c r="AP48">
        <f>(U48-T48)/(1000-U48)*AO48</f>
        <v>2.6355269180203252E-2</v>
      </c>
      <c r="AQ48">
        <f>(P48+273.15)</f>
        <v>298.42000808715818</v>
      </c>
      <c r="AR48">
        <f>(O48+273.15)</f>
        <v>299.16720237731931</v>
      </c>
      <c r="AS48">
        <f>(Y48*AK48+Z48*AL48)*AM48</f>
        <v>255.81491615709092</v>
      </c>
      <c r="AT48">
        <f>((AS48+0.00000010773*(AR48^4-AQ48^4))-AP48*44100)/(L48*0.92*2*29.3+0.00000043092*AQ48^3)</f>
        <v>-7.0790972448189056</v>
      </c>
      <c r="AU48">
        <f>0.61365*EXP(17.502*J48/(240.97+J48))</f>
        <v>3.2312243337913475</v>
      </c>
      <c r="AV48">
        <f>AU48*1000/AA48</f>
        <v>36.616969367373549</v>
      </c>
      <c r="AW48">
        <f>(AV48-U48)</f>
        <v>12.132308265078628</v>
      </c>
      <c r="AX48">
        <f>IF(D48,P48,(O48+P48)/2)</f>
        <v>25.64360523223877</v>
      </c>
      <c r="AY48">
        <f>0.61365*EXP(17.502*AX48/(240.97+AX48))</f>
        <v>3.3037504918881155</v>
      </c>
      <c r="AZ48">
        <f>IF(AW48&lt;&gt;0,(1000-(AV48+U48)/2)/AW48*AP48,0)</f>
        <v>2.1059549149898689</v>
      </c>
      <c r="BA48">
        <f>U48*AA48/1000</f>
        <v>2.1606220865690555</v>
      </c>
      <c r="BB48">
        <f>(AY48-BA48)</f>
        <v>1.14312840531906</v>
      </c>
      <c r="BC48">
        <f>1/(1.6/F48+1.37/N48)</f>
        <v>1.4163976741110447</v>
      </c>
      <c r="BD48">
        <f>G48*AA48*0.001</f>
        <v>33.816748608177264</v>
      </c>
      <c r="BE48">
        <f>G48/S48</f>
        <v>0.98140161145784222</v>
      </c>
      <c r="BF48">
        <f>(1-AP48*AA48/AU48/F48)*100</f>
        <v>82.638191111626156</v>
      </c>
      <c r="BG48">
        <f>(S48-E48/(N48/1.35))</f>
        <v>390.45277762793205</v>
      </c>
      <c r="BH48">
        <f>E48*BF48/100/BG48</f>
        <v>1.9217091185606922E-4</v>
      </c>
    </row>
    <row r="49" spans="1:60" x14ac:dyDescent="0.25">
      <c r="A49" s="1" t="s">
        <v>1</v>
      </c>
      <c r="B49" s="1" t="s">
        <v>6223</v>
      </c>
      <c r="K49" s="1">
        <v>2.72</v>
      </c>
    </row>
    <row r="50" spans="1:60" x14ac:dyDescent="0.25">
      <c r="A50" s="1" t="s">
        <v>1</v>
      </c>
      <c r="B50" s="1" t="s">
        <v>6218</v>
      </c>
      <c r="K50" s="1">
        <v>2.72</v>
      </c>
    </row>
    <row r="51" spans="1:60" x14ac:dyDescent="0.25">
      <c r="A51" s="1">
        <v>12</v>
      </c>
      <c r="B51" s="1" t="s">
        <v>6222</v>
      </c>
      <c r="C51" s="1">
        <v>2508.5000034309924</v>
      </c>
      <c r="D51" s="1">
        <v>0</v>
      </c>
      <c r="E51">
        <f>(R51-S51*(1000-T51)/(1000-U51))*AO51</f>
        <v>0.4092962919687077</v>
      </c>
      <c r="F51">
        <f>IF(AZ51&lt;&gt;0,1/(1/AZ51-1/N51),0)</f>
        <v>0.86404590016698024</v>
      </c>
      <c r="G51">
        <f>((BC51-AP51/2)*S51-E51)/(BC51+AP51/2)</f>
        <v>366.46208381572632</v>
      </c>
      <c r="H51">
        <f>AP51*1000</f>
        <v>27.560582689447727</v>
      </c>
      <c r="I51">
        <f>(AU51-BA51)</f>
        <v>3.2342380630034024</v>
      </c>
      <c r="J51">
        <f>(P51+AT51*D51)</f>
        <v>34.481826782226563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26.142009735107422</v>
      </c>
      <c r="P51" s="1">
        <v>34.481826782226563</v>
      </c>
      <c r="Q51" s="1">
        <v>26.211313247680664</v>
      </c>
      <c r="R51" s="1">
        <v>400.09588623046875</v>
      </c>
      <c r="S51" s="1">
        <v>389.9903564453125</v>
      </c>
      <c r="T51" s="1">
        <v>1.2215582132339478</v>
      </c>
      <c r="U51" s="1">
        <v>25.545612335205078</v>
      </c>
      <c r="V51" s="1">
        <v>3.1676549911499023</v>
      </c>
      <c r="W51" s="1">
        <v>66.243003845214844</v>
      </c>
      <c r="X51" s="1">
        <v>300.31903076171875</v>
      </c>
      <c r="Y51" s="1">
        <v>2001.4417724609375</v>
      </c>
      <c r="Z51" s="1">
        <v>8.9922237396240234</v>
      </c>
      <c r="AA51" s="1">
        <v>88.23675537109375</v>
      </c>
      <c r="AB51" s="1">
        <v>7.4403729438781738</v>
      </c>
      <c r="AC51" s="1">
        <v>-1.3568857908248901</v>
      </c>
      <c r="AD51" s="1">
        <v>2.8629044070839882E-2</v>
      </c>
      <c r="AE51" s="1">
        <v>5.1142689771950245E-3</v>
      </c>
      <c r="AF51" s="1">
        <v>5.1338370889425278E-2</v>
      </c>
      <c r="AG51" s="1">
        <v>1.8963083624839783E-2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1.1041140836827894</v>
      </c>
      <c r="AP51">
        <f>(U51-T51)/(1000-U51)*AO51</f>
        <v>2.7560582689447728E-2</v>
      </c>
      <c r="AQ51">
        <f>(P51+273.15)</f>
        <v>307.63182678222654</v>
      </c>
      <c r="AR51">
        <f>(O51+273.15)</f>
        <v>299.2920097351074</v>
      </c>
      <c r="AS51">
        <f>(Y51*AK51+Z51*AL51)*AM51</f>
        <v>320.23067643603645</v>
      </c>
      <c r="AT51">
        <f>((AS51+0.00000010773*(AR51^4-AQ51^4))-AP51*44100)/(L51*0.92*2*29.3+0.00000043092*AQ51^3)</f>
        <v>-7.7829025606675346</v>
      </c>
      <c r="AU51">
        <f>0.61365*EXP(17.502*J51/(240.97+J51))</f>
        <v>5.4883000094296879</v>
      </c>
      <c r="AV51">
        <f>AU51*1000/AA51</f>
        <v>62.199703358852744</v>
      </c>
      <c r="AW51">
        <f>(AV51-U51)</f>
        <v>36.654091023647666</v>
      </c>
      <c r="AX51">
        <f>IF(D51,P51,(O51+P51)/2)</f>
        <v>30.311918258666992</v>
      </c>
      <c r="AY51">
        <f>0.61365*EXP(17.502*AX51/(240.97+AX51))</f>
        <v>4.3373799347550817</v>
      </c>
      <c r="AZ51">
        <f>IF(AW51&lt;&gt;0,(1000-(AV51+U51)/2)/AW51*AP51,0)</f>
        <v>0.71892184307743479</v>
      </c>
      <c r="BA51">
        <f>U51*AA51/1000</f>
        <v>2.2540619464262854</v>
      </c>
      <c r="BB51">
        <f>(AY51-BA51)</f>
        <v>2.0833179883287962</v>
      </c>
      <c r="BC51">
        <f>1/(1.6/F51+1.37/N51)</f>
        <v>0.46044312210027671</v>
      </c>
      <c r="BD51">
        <f>G51*AA51*0.001</f>
        <v>32.335425242429501</v>
      </c>
      <c r="BE51">
        <f>G51/S51</f>
        <v>0.93966960402805366</v>
      </c>
      <c r="BF51">
        <f>(1-AP51*AA51/AU51/F51)*100</f>
        <v>48.71819913333897</v>
      </c>
      <c r="BG51">
        <f>(S51-E51/(N51/1.35))</f>
        <v>389.86126647622308</v>
      </c>
      <c r="BH51">
        <f>E51*BF51/100/BG51</f>
        <v>5.1146856513597421E-4</v>
      </c>
    </row>
    <row r="52" spans="1:60" x14ac:dyDescent="0.25">
      <c r="A52" s="1" t="s">
        <v>1</v>
      </c>
      <c r="B52" s="1" t="s">
        <v>6221</v>
      </c>
    </row>
    <row r="53" spans="1:60" x14ac:dyDescent="0.25">
      <c r="A53" s="1" t="s">
        <v>1</v>
      </c>
      <c r="B53" s="1" t="s">
        <v>6220</v>
      </c>
    </row>
    <row r="54" spans="1:60" x14ac:dyDescent="0.25">
      <c r="A54" s="1" t="s">
        <v>1</v>
      </c>
      <c r="B54" s="1" t="s">
        <v>6219</v>
      </c>
    </row>
    <row r="55" spans="1:60" x14ac:dyDescent="0.25">
      <c r="A55" s="1" t="s">
        <v>1</v>
      </c>
      <c r="B55" s="1" t="s">
        <v>6218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BC618-6ED7-4BF0-A843-888A15EA29D1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6302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6301</v>
      </c>
    </row>
    <row r="12" spans="1:56" x14ac:dyDescent="0.25">
      <c r="A12" s="1" t="s">
        <v>1</v>
      </c>
      <c r="B12" s="1" t="s">
        <v>6300</v>
      </c>
    </row>
    <row r="13" spans="1:56" x14ac:dyDescent="0.25">
      <c r="A13" s="1" t="s">
        <v>1</v>
      </c>
      <c r="B13" s="1" t="s">
        <v>6299</v>
      </c>
    </row>
    <row r="14" spans="1:56" x14ac:dyDescent="0.25">
      <c r="A14" s="1" t="s">
        <v>1</v>
      </c>
      <c r="B14" s="1" t="s">
        <v>6298</v>
      </c>
    </row>
    <row r="15" spans="1:56" x14ac:dyDescent="0.25">
      <c r="A15" s="1" t="s">
        <v>1</v>
      </c>
      <c r="B15" s="1" t="s">
        <v>3716</v>
      </c>
    </row>
    <row r="16" spans="1:56" x14ac:dyDescent="0.25">
      <c r="A16" s="1" t="s">
        <v>1</v>
      </c>
      <c r="B16" s="1" t="s">
        <v>6297</v>
      </c>
    </row>
    <row r="17" spans="1:56" x14ac:dyDescent="0.25">
      <c r="A17" s="1" t="s">
        <v>1</v>
      </c>
      <c r="B17" s="1" t="s">
        <v>6296</v>
      </c>
    </row>
    <row r="18" spans="1:56" x14ac:dyDescent="0.25">
      <c r="A18" s="1">
        <v>1</v>
      </c>
      <c r="B18" s="1" t="s">
        <v>3712</v>
      </c>
      <c r="C18" s="1">
        <v>246.00000384449959</v>
      </c>
      <c r="D18" s="1">
        <v>0</v>
      </c>
      <c r="E18">
        <f>(R18-S18*(1000-T18)/(1000-U18))*AK18</f>
        <v>-2.8932830616473324</v>
      </c>
      <c r="F18">
        <f>IF(AV18&lt;&gt;0,1/(1/AV18-1/N18),0)</f>
        <v>2.7180622374293475</v>
      </c>
      <c r="G18">
        <f>((AY18-AL18/2)*S18-E18)/(AY18+AL18/2)</f>
        <v>386.98334786599281</v>
      </c>
      <c r="H18">
        <f>AL18*1000</f>
        <v>25.470539500243039</v>
      </c>
      <c r="I18">
        <f>(AQ18-AW18)</f>
        <v>1.312589933364523</v>
      </c>
      <c r="J18">
        <f>(P18+AP18*D18)</f>
        <v>25.629838943481445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26.573348999023438</v>
      </c>
      <c r="P18" s="1">
        <v>25.629838943481445</v>
      </c>
      <c r="Q18" s="1">
        <v>26.630022048950195</v>
      </c>
      <c r="R18" s="1">
        <v>399.84811401367188</v>
      </c>
      <c r="S18" s="1">
        <v>393.38522338867188</v>
      </c>
      <c r="T18" s="1">
        <v>-6.3258267939090729E-2</v>
      </c>
      <c r="U18" s="1">
        <v>22.515575408935547</v>
      </c>
      <c r="V18" s="1">
        <v>-0.16005554795265198</v>
      </c>
      <c r="W18" s="1">
        <v>56.968719482421875</v>
      </c>
      <c r="X18" s="1">
        <v>299.9268798828125</v>
      </c>
      <c r="Y18" s="1">
        <v>-4.0278106927871704E-2</v>
      </c>
      <c r="Z18" s="1">
        <v>7.9146451950073242</v>
      </c>
      <c r="AA18" s="1">
        <v>88.31500244140625</v>
      </c>
      <c r="AB18" s="1">
        <v>19.053020477294922</v>
      </c>
      <c r="AC18" s="1">
        <v>-1.3635200262069702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1.1026723525103399</v>
      </c>
      <c r="AL18">
        <f>(U18-T18)/(1000-U18)*AK18</f>
        <v>2.5470539500243038E-2</v>
      </c>
      <c r="AM18">
        <f>(P18+273.15)</f>
        <v>298.77983894348142</v>
      </c>
      <c r="AN18">
        <f>(O18+273.15)</f>
        <v>299.72334899902341</v>
      </c>
      <c r="AO18">
        <f>(Y18*AG18+Z18*AH18)*AI18</f>
        <v>-6.4444969644137373E-3</v>
      </c>
      <c r="AP18">
        <f>((AO18+0.00000010773*(AN18^4-AM18^4))-AL18*44100)/(L18*51.4+0.00000043092*AM18^3)</f>
        <v>-9.1553600704250133</v>
      </c>
      <c r="AQ18">
        <f>0.61365*EXP(17.502*J18/(240.97+J18))</f>
        <v>3.3010530305743324</v>
      </c>
      <c r="AR18">
        <f>AQ18*1000/AA18</f>
        <v>37.378168366857707</v>
      </c>
      <c r="AS18">
        <f>(AR18-U18)</f>
        <v>14.862592957922161</v>
      </c>
      <c r="AT18">
        <f>IF(D18,P18,(O18+P18)/2)</f>
        <v>26.101593971252441</v>
      </c>
      <c r="AU18">
        <f>0.61365*EXP(17.502*AT18/(240.97+AT18))</f>
        <v>3.3945966309900424</v>
      </c>
      <c r="AV18">
        <f>IF(AS18&lt;&gt;0,(1000-(AR18+U18)/2)/AS18*AL18,0)</f>
        <v>1.6624135900690025</v>
      </c>
      <c r="AW18">
        <f>U18*AA18/1000</f>
        <v>1.9884630972098094</v>
      </c>
      <c r="AX18">
        <f>(AU18-AW18)</f>
        <v>1.406133533780233</v>
      </c>
      <c r="AY18">
        <f>1/(1.6/F18+1.37/N18)</f>
        <v>1.1004464508628291</v>
      </c>
      <c r="AZ18">
        <f>G18*AA18*0.001</f>
        <v>34.176435311568717</v>
      </c>
      <c r="BA18">
        <f>G18/S18</f>
        <v>0.983726192185023</v>
      </c>
      <c r="BB18">
        <f>(1-AL18*AA18/AQ18/F18)*100</f>
        <v>74.929630711414433</v>
      </c>
      <c r="BC18">
        <f>(S18-E18/(N18/1.35))</f>
        <v>394.29775015308149</v>
      </c>
      <c r="BD18">
        <f>E18*BB18/100/BC18</f>
        <v>-5.4981960020988692E-3</v>
      </c>
    </row>
    <row r="19" spans="1:56" x14ac:dyDescent="0.25">
      <c r="A19" s="1" t="s">
        <v>1</v>
      </c>
      <c r="B19" s="1" t="s">
        <v>6295</v>
      </c>
      <c r="K19" s="1">
        <v>2.72</v>
      </c>
    </row>
    <row r="20" spans="1:56" x14ac:dyDescent="0.25">
      <c r="A20" s="1" t="s">
        <v>1</v>
      </c>
      <c r="B20" s="1" t="s">
        <v>6294</v>
      </c>
      <c r="K20" s="1">
        <v>2.72</v>
      </c>
    </row>
    <row r="21" spans="1:56" x14ac:dyDescent="0.25">
      <c r="A21" s="1">
        <v>2</v>
      </c>
      <c r="B21" s="1" t="s">
        <v>3709</v>
      </c>
      <c r="C21" s="1">
        <v>450.5000038780272</v>
      </c>
      <c r="D21" s="1">
        <v>0</v>
      </c>
      <c r="E21">
        <f>(R21-S21*(1000-T21)/(1000-U21))*AK21</f>
        <v>-1.9698817572505118</v>
      </c>
      <c r="F21">
        <f>IF(AV21&lt;&gt;0,1/(1/AV21-1/N21),0)</f>
        <v>2.4672030230894513</v>
      </c>
      <c r="G21">
        <f>((AY21-AL21/2)*S21-E21)/(AY21+AL21/2)</f>
        <v>385.86122196026514</v>
      </c>
      <c r="H21">
        <f>AL21*1000</f>
        <v>24.424242348248036</v>
      </c>
      <c r="I21">
        <f>(AQ21-AW21)</f>
        <v>1.3380537512219843</v>
      </c>
      <c r="J21">
        <f>(P21+AP21*D21)</f>
        <v>25.347005844116211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26.488124847412109</v>
      </c>
      <c r="P21" s="1">
        <v>25.347005844116211</v>
      </c>
      <c r="Q21" s="1">
        <v>26.589313507080078</v>
      </c>
      <c r="R21" s="1">
        <v>400.08871459960938</v>
      </c>
      <c r="S21" s="1">
        <v>393.16787719726563</v>
      </c>
      <c r="T21" s="1">
        <v>-6.3482291996479034E-2</v>
      </c>
      <c r="U21" s="1">
        <v>21.603696823120117</v>
      </c>
      <c r="V21" s="1">
        <v>-0.16143736243247986</v>
      </c>
      <c r="W21" s="1">
        <v>54.938846588134766</v>
      </c>
      <c r="X21" s="1">
        <v>299.98699951171875</v>
      </c>
      <c r="Y21" s="1">
        <v>24.544193267822266</v>
      </c>
      <c r="Z21" s="1">
        <v>7.8137955665588379</v>
      </c>
      <c r="AA21" s="1">
        <v>88.318367004394531</v>
      </c>
      <c r="AB21" s="1">
        <v>18.932754516601563</v>
      </c>
      <c r="AC21" s="1">
        <v>-1.281120777130127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1.1028933805577894</v>
      </c>
      <c r="AL21">
        <f>(U21-T21)/(1000-U21)*AK21</f>
        <v>2.4424242348248037E-2</v>
      </c>
      <c r="AM21">
        <f>(P21+273.15)</f>
        <v>298.49700584411619</v>
      </c>
      <c r="AN21">
        <f>(O21+273.15)</f>
        <v>299.63812484741209</v>
      </c>
      <c r="AO21">
        <f>(Y21*AG21+Z21*AH21)*AI21</f>
        <v>3.9270708350746872</v>
      </c>
      <c r="AP21">
        <f>((AO21+0.00000010773*(AN21^4-AM21^4))-AL21*44100)/(L21*51.4+0.00000043092*AM21^3)</f>
        <v>-8.7269729418343136</v>
      </c>
      <c r="AQ21">
        <f>0.61365*EXP(17.502*J21/(240.97+J21))</f>
        <v>3.2460569758979791</v>
      </c>
      <c r="AR21">
        <f>AQ21*1000/AA21</f>
        <v>36.754042063939686</v>
      </c>
      <c r="AS21">
        <f>(AR21-U21)</f>
        <v>15.150345240819568</v>
      </c>
      <c r="AT21">
        <f>IF(D21,P21,(O21+P21)/2)</f>
        <v>25.91756534576416</v>
      </c>
      <c r="AU21">
        <f>0.61365*EXP(17.502*AT21/(240.97+AT21))</f>
        <v>3.3578340622283513</v>
      </c>
      <c r="AV21">
        <f>IF(AS21&lt;&gt;0,(1000-(AR21+U21)/2)/AS21*AL21,0)</f>
        <v>1.5650845041884125</v>
      </c>
      <c r="AW21">
        <f>U21*AA21/1000</f>
        <v>1.9080032246759948</v>
      </c>
      <c r="AX21">
        <f>(AU21-AW21)</f>
        <v>1.4498308375523565</v>
      </c>
      <c r="AY21">
        <f>1/(1.6/F21+1.37/N21)</f>
        <v>1.0324444982197807</v>
      </c>
      <c r="AZ21">
        <f>G21*AA21*0.001</f>
        <v>34.078633013850833</v>
      </c>
      <c r="BA21">
        <f>G21/S21</f>
        <v>0.9814159404652113</v>
      </c>
      <c r="BB21">
        <f>(1-AL21*AA21/AQ21/F21)*100</f>
        <v>73.065364418891647</v>
      </c>
      <c r="BC21">
        <f>(S21-E21/(N21/1.35))</f>
        <v>393.78916788604801</v>
      </c>
      <c r="BD21">
        <f>E21*BB21/100/BC21</f>
        <v>-3.6550047638000244E-3</v>
      </c>
    </row>
    <row r="22" spans="1:56" x14ac:dyDescent="0.25">
      <c r="A22" s="1" t="s">
        <v>1</v>
      </c>
      <c r="B22" s="1" t="s">
        <v>6293</v>
      </c>
      <c r="K22" s="1">
        <v>2.72</v>
      </c>
    </row>
    <row r="23" spans="1:56" x14ac:dyDescent="0.25">
      <c r="A23" s="1" t="s">
        <v>1</v>
      </c>
      <c r="B23" s="1" t="s">
        <v>6292</v>
      </c>
      <c r="K23" s="1">
        <v>2.72</v>
      </c>
    </row>
    <row r="24" spans="1:56" x14ac:dyDescent="0.25">
      <c r="A24" s="1">
        <v>3</v>
      </c>
      <c r="B24" s="1" t="s">
        <v>6291</v>
      </c>
      <c r="C24" s="1">
        <v>654.5000038780272</v>
      </c>
      <c r="D24" s="1">
        <v>0</v>
      </c>
      <c r="E24">
        <f>(R24-S24*(1000-T24)/(1000-U24))*AK24</f>
        <v>-1.6142244294721926</v>
      </c>
      <c r="F24">
        <f>IF(AV24&lt;&gt;0,1/(1/AV24-1/N24),0)</f>
        <v>34.672317741690691</v>
      </c>
      <c r="G24">
        <f>((AY24-AL24/2)*S24-E24)/(AY24+AL24/2)</f>
        <v>390.35601394068283</v>
      </c>
      <c r="H24">
        <f>AL24*1000</f>
        <v>23.15721718150261</v>
      </c>
      <c r="I24">
        <f>(AQ24-AW24)</f>
        <v>0.52415990035365367</v>
      </c>
      <c r="J24">
        <f>(P24+AP24*D24)</f>
        <v>19.917192459106445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26.387458801269531</v>
      </c>
      <c r="P24" s="1">
        <v>19.917192459106445</v>
      </c>
      <c r="Q24" s="1">
        <v>26.510828018188477</v>
      </c>
      <c r="R24" s="1">
        <v>399.87652587890625</v>
      </c>
      <c r="S24" s="1">
        <v>393.08685302734375</v>
      </c>
      <c r="T24" s="1">
        <v>-6.4788736402988434E-2</v>
      </c>
      <c r="U24" s="1">
        <v>20.500757217407227</v>
      </c>
      <c r="V24" s="1">
        <v>-0.1657274067401886</v>
      </c>
      <c r="W24" s="1">
        <v>52.44024658203125</v>
      </c>
      <c r="X24" s="1">
        <v>299.99853515625</v>
      </c>
      <c r="Y24" s="1">
        <v>50.395736694335938</v>
      </c>
      <c r="Z24" s="1">
        <v>7.8181657791137695</v>
      </c>
      <c r="AA24" s="1">
        <v>88.311225891113281</v>
      </c>
      <c r="AB24" s="1">
        <v>18.774692535400391</v>
      </c>
      <c r="AC24" s="1">
        <v>-1.2156586647033691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1.1029357910156248</v>
      </c>
      <c r="AL24">
        <f>(U24-T24)/(1000-U24)*AK24</f>
        <v>2.3157217181502609E-2</v>
      </c>
      <c r="AM24">
        <f>(P24+273.15)</f>
        <v>293.06719245910642</v>
      </c>
      <c r="AN24">
        <f>(O24+273.15)</f>
        <v>299.53745880126951</v>
      </c>
      <c r="AO24">
        <f>(Y24*AG24+Z24*AH24)*AI24</f>
        <v>8.063317690864551</v>
      </c>
      <c r="AP24">
        <f>((AO24+0.00000010773*(AN24^4-AM24^4))-AL24*44100)/(L24*51.4+0.00000043092*AM24^3)</f>
        <v>-7.7833457875013643</v>
      </c>
      <c r="AQ24">
        <f>0.61365*EXP(17.502*J24/(240.97+J24))</f>
        <v>2.3346069019189741</v>
      </c>
      <c r="AR24">
        <f>AQ24*1000/AA24</f>
        <v>26.436128344515534</v>
      </c>
      <c r="AS24">
        <f>(AR24-U24)</f>
        <v>5.9353711271083078</v>
      </c>
      <c r="AT24">
        <f>IF(D24,P24,(O24+P24)/2)</f>
        <v>23.152325630187988</v>
      </c>
      <c r="AU24">
        <f>0.61365*EXP(17.502*AT24/(240.97+AT24))</f>
        <v>2.8458236529372449</v>
      </c>
      <c r="AV24">
        <f>IF(AS24&lt;&gt;0,(1000-(AR24+U24)/2)/AS24*AL24,0)</f>
        <v>3.8099982074970198</v>
      </c>
      <c r="AW24">
        <f>U24*AA24/1000</f>
        <v>1.8104470015653205</v>
      </c>
      <c r="AX24">
        <f>(AU24-AW24)</f>
        <v>1.0353766513719245</v>
      </c>
      <c r="AY24">
        <f>1/(1.6/F24+1.37/N24)</f>
        <v>2.7306456527559098</v>
      </c>
      <c r="AZ24">
        <f>G24*AA24*0.001</f>
        <v>34.472818125070205</v>
      </c>
      <c r="BA24">
        <f>G24/S24</f>
        <v>0.99305283535781097</v>
      </c>
      <c r="BB24">
        <f>(1-AL24*AA24/AQ24/F24)*100</f>
        <v>97.47357946221311</v>
      </c>
      <c r="BC24">
        <f>(S24-E24/(N24/1.35))</f>
        <v>393.59597120357176</v>
      </c>
      <c r="BD24">
        <f>E24*BB24/100/BC24</f>
        <v>-3.9976078188722966E-3</v>
      </c>
    </row>
    <row r="25" spans="1:56" x14ac:dyDescent="0.25">
      <c r="A25" s="1" t="s">
        <v>1</v>
      </c>
      <c r="B25" s="1" t="s">
        <v>6290</v>
      </c>
      <c r="K25" s="1">
        <v>2.72</v>
      </c>
    </row>
    <row r="26" spans="1:56" x14ac:dyDescent="0.25">
      <c r="A26" s="1" t="s">
        <v>1</v>
      </c>
      <c r="B26" s="1" t="s">
        <v>6289</v>
      </c>
      <c r="K26" s="1">
        <v>2.72</v>
      </c>
    </row>
    <row r="27" spans="1:56" x14ac:dyDescent="0.25">
      <c r="A27" s="1">
        <v>4</v>
      </c>
      <c r="B27" s="1" t="s">
        <v>6288</v>
      </c>
      <c r="C27" s="1">
        <v>858.5000038780272</v>
      </c>
      <c r="D27" s="1">
        <v>0</v>
      </c>
      <c r="E27">
        <f>(R27-S27*(1000-T27)/(1000-U27))*AK27</f>
        <v>-1.2581475985120778</v>
      </c>
      <c r="F27">
        <f>IF(AV27&lt;&gt;0,1/(1/AV27-1/N27),0)</f>
        <v>-18.874062304345514</v>
      </c>
      <c r="G27">
        <f>((AY27-AL27/2)*S27-E27)/(AY27+AL27/2)</f>
        <v>391.52884733118617</v>
      </c>
      <c r="H27">
        <f>AL27*1000</f>
        <v>22.319997503124323</v>
      </c>
      <c r="I27">
        <f>(AQ27-AW27)</f>
        <v>0.34827972132192597</v>
      </c>
      <c r="J27">
        <f>(P27+AP27*D27)</f>
        <v>18.178339004516602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26.312883377075195</v>
      </c>
      <c r="P27" s="1">
        <v>18.178339004516602</v>
      </c>
      <c r="Q27" s="1">
        <v>26.441469192504883</v>
      </c>
      <c r="R27" s="1">
        <v>400.11373901367188</v>
      </c>
      <c r="S27" s="1">
        <v>393.29367065429688</v>
      </c>
      <c r="T27" s="1">
        <v>-6.4475551247596741E-2</v>
      </c>
      <c r="U27" s="1">
        <v>19.777284622192383</v>
      </c>
      <c r="V27" s="1">
        <v>-0.1656334400177002</v>
      </c>
      <c r="W27" s="1">
        <v>50.806541442871094</v>
      </c>
      <c r="X27" s="1">
        <v>299.9215087890625</v>
      </c>
      <c r="Y27" s="1">
        <v>99.991378784179688</v>
      </c>
      <c r="Z27" s="1">
        <v>7.9000744819641113</v>
      </c>
      <c r="AA27" s="1">
        <v>88.300376892089844</v>
      </c>
      <c r="AB27" s="1">
        <v>18.714727401733398</v>
      </c>
      <c r="AC27" s="1">
        <v>-1.1830178499221802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1.1026526058421413</v>
      </c>
      <c r="AL27">
        <f>(U27-T27)/(1000-U27)*AK27</f>
        <v>2.2319997503124325E-2</v>
      </c>
      <c r="AM27">
        <f>(P27+273.15)</f>
        <v>291.32833900451658</v>
      </c>
      <c r="AN27">
        <f>(O27+273.15)</f>
        <v>299.46288337707517</v>
      </c>
      <c r="AO27">
        <f>(Y27*AG27+Z27*AH27)*AI27</f>
        <v>15.998620247871713</v>
      </c>
      <c r="AP27">
        <f>((AO27+0.00000010773*(AN27^4-AM27^4))-AL27*44100)/(L27*51.4+0.00000043092*AM27^3)</f>
        <v>-7.2761909694371454</v>
      </c>
      <c r="AQ27">
        <f>0.61365*EXP(17.502*J27/(240.97+J27))</f>
        <v>2.094621407363646</v>
      </c>
      <c r="AR27">
        <f>AQ27*1000/AA27</f>
        <v>23.721545491515194</v>
      </c>
      <c r="AS27">
        <f>(AR27-U27)</f>
        <v>3.9442608693228109</v>
      </c>
      <c r="AT27">
        <f>IF(D27,P27,(O27+P27)/2)</f>
        <v>22.245611190795898</v>
      </c>
      <c r="AU27">
        <f>0.61365*EXP(17.502*AT27/(240.97+AT27))</f>
        <v>2.6935155812616611</v>
      </c>
      <c r="AV27">
        <f>IF(AS27&lt;&gt;0,(1000-(AR27+U27)/2)/AS27*AL27,0)</f>
        <v>5.5357775098455146</v>
      </c>
      <c r="AW27">
        <f>U27*AA27/1000</f>
        <v>1.74634168604172</v>
      </c>
      <c r="AX27">
        <f>(AU27-AW27)</f>
        <v>0.94717389521994111</v>
      </c>
      <c r="AY27">
        <f>1/(1.6/F27+1.37/N27)</f>
        <v>4.2499839072749568</v>
      </c>
      <c r="AZ27">
        <f>G27*AA27*0.001</f>
        <v>34.572144783469248</v>
      </c>
      <c r="BA27">
        <f>G27/S27</f>
        <v>0.99551270855649754</v>
      </c>
      <c r="BB27">
        <f>(1-AL27*AA27/AQ27/F27)*100</f>
        <v>104.98523662324364</v>
      </c>
      <c r="BC27">
        <f>(S27-E27/(N27/1.35))</f>
        <v>393.69048400880018</v>
      </c>
      <c r="BD27">
        <f>E27*BB27/100/BC27</f>
        <v>-3.3550956576792359E-3</v>
      </c>
    </row>
    <row r="28" spans="1:56" x14ac:dyDescent="0.25">
      <c r="A28" s="1" t="s">
        <v>1</v>
      </c>
      <c r="B28" s="1" t="s">
        <v>6287</v>
      </c>
      <c r="K28" s="1">
        <v>2.72</v>
      </c>
    </row>
    <row r="29" spans="1:56" x14ac:dyDescent="0.25">
      <c r="A29" s="1" t="s">
        <v>1</v>
      </c>
      <c r="B29" s="1" t="s">
        <v>6286</v>
      </c>
      <c r="K29" s="1">
        <v>2.72</v>
      </c>
    </row>
    <row r="30" spans="1:56" x14ac:dyDescent="0.25">
      <c r="A30" s="1">
        <v>5</v>
      </c>
      <c r="B30" s="1" t="s">
        <v>6285</v>
      </c>
      <c r="C30" s="1">
        <v>1062.5000038780272</v>
      </c>
      <c r="D30" s="1">
        <v>0</v>
      </c>
      <c r="E30">
        <f>(R30-S30*(1000-T30)/(1000-U30))*AK30</f>
        <v>-0.81055726584245336</v>
      </c>
      <c r="F30">
        <f>IF(AV30&lt;&gt;0,1/(1/AV30-1/N30),0)</f>
        <v>5.6713615610821222</v>
      </c>
      <c r="G30">
        <f>((AY30-AL30/2)*S30-E30)/(AY30+AL30/2)</f>
        <v>388.41349021416244</v>
      </c>
      <c r="H30">
        <f>AL30*1000</f>
        <v>21.72164866206732</v>
      </c>
      <c r="I30">
        <f>(AQ30-AW30)</f>
        <v>0.76772809430355182</v>
      </c>
      <c r="J30">
        <f>(P30+AP30*D30)</f>
        <v>20.81793212890625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26.272300720214844</v>
      </c>
      <c r="P30" s="1">
        <v>20.81793212890625</v>
      </c>
      <c r="Q30" s="1">
        <v>26.400419235229492</v>
      </c>
      <c r="R30" s="1">
        <v>400.04409790039063</v>
      </c>
      <c r="S30" s="1">
        <v>393.0362548828125</v>
      </c>
      <c r="T30" s="1">
        <v>-6.3664950430393219E-2</v>
      </c>
      <c r="U30" s="1">
        <v>19.257369995117188</v>
      </c>
      <c r="V30" s="1">
        <v>-0.16394157707691193</v>
      </c>
      <c r="W30" s="1">
        <v>49.589038848876953</v>
      </c>
      <c r="X30" s="1">
        <v>299.90682983398438</v>
      </c>
      <c r="Y30" s="1">
        <v>150.81484985351563</v>
      </c>
      <c r="Z30" s="1">
        <v>7.9148058891296387</v>
      </c>
      <c r="AA30" s="1">
        <v>88.299385070800781</v>
      </c>
      <c r="AB30" s="1">
        <v>18.664783477783203</v>
      </c>
      <c r="AC30" s="1">
        <v>-1.1521385908126831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1.1025986390955305</v>
      </c>
      <c r="AL30">
        <f>(U30-T30)/(1000-U30)*AK30</f>
        <v>2.1721648662067321E-2</v>
      </c>
      <c r="AM30">
        <f>(P30+273.15)</f>
        <v>293.96793212890623</v>
      </c>
      <c r="AN30">
        <f>(O30+273.15)</f>
        <v>299.42230072021482</v>
      </c>
      <c r="AO30">
        <f>(Y30*AG30+Z30*AH30)*AI30</f>
        <v>24.130375437206567</v>
      </c>
      <c r="AP30">
        <f>((AO30+0.00000010773*(AN30^4-AM30^4))-AL30*44100)/(L30*51.4+0.00000043092*AM30^3)</f>
        <v>-7.2128023325202433</v>
      </c>
      <c r="AQ30">
        <f>0.61365*EXP(17.502*J30/(240.97+J30))</f>
        <v>2.4681420229532893</v>
      </c>
      <c r="AR30">
        <f>AQ30*1000/AA30</f>
        <v>27.951972949463549</v>
      </c>
      <c r="AS30">
        <f>(AR30-U30)</f>
        <v>8.6946029543463617</v>
      </c>
      <c r="AT30">
        <f>IF(D30,P30,(O30+P30)/2)</f>
        <v>23.545116424560547</v>
      </c>
      <c r="AU30">
        <f>0.61365*EXP(17.502*AT30/(240.97+AT30))</f>
        <v>2.9141083462114326</v>
      </c>
      <c r="AV30">
        <f>IF(AS30&lt;&gt;0,(1000-(AR30+U30)/2)/AS30*AL30,0)</f>
        <v>2.4393197013051111</v>
      </c>
      <c r="AW30">
        <f>U30*AA30/1000</f>
        <v>1.7004139286497375</v>
      </c>
      <c r="AX30">
        <f>(AU30-AW30)</f>
        <v>1.213694417561695</v>
      </c>
      <c r="AY30">
        <f>1/(1.6/F30+1.37/N30)</f>
        <v>1.6606147380261391</v>
      </c>
      <c r="AZ30">
        <f>G30*AA30*0.001</f>
        <v>34.296672339114039</v>
      </c>
      <c r="BA30">
        <f>G30/S30</f>
        <v>0.988238325062332</v>
      </c>
      <c r="BB30">
        <f>(1-AL30*AA30/AQ30/F30)*100</f>
        <v>86.297715446777843</v>
      </c>
      <c r="BC30">
        <f>(S30-E30/(N30/1.35))</f>
        <v>393.2919005225263</v>
      </c>
      <c r="BD30">
        <f>E30*BB30/100/BC30</f>
        <v>-1.7785578647324283E-3</v>
      </c>
    </row>
    <row r="31" spans="1:56" x14ac:dyDescent="0.25">
      <c r="A31" s="1" t="s">
        <v>1</v>
      </c>
      <c r="B31" s="1" t="s">
        <v>6284</v>
      </c>
      <c r="K31" s="1">
        <v>2.72</v>
      </c>
    </row>
    <row r="32" spans="1:56" x14ac:dyDescent="0.25">
      <c r="A32" s="1" t="s">
        <v>1</v>
      </c>
      <c r="B32" s="1" t="s">
        <v>6283</v>
      </c>
      <c r="K32" s="1">
        <v>2.72</v>
      </c>
    </row>
    <row r="33" spans="1:56" x14ac:dyDescent="0.25">
      <c r="A33" s="1">
        <v>6</v>
      </c>
      <c r="B33" s="1" t="s">
        <v>6282</v>
      </c>
      <c r="C33" s="1">
        <v>1266.5000038780272</v>
      </c>
      <c r="D33" s="1">
        <v>0</v>
      </c>
      <c r="E33">
        <f>(R33-S33*(1000-T33)/(1000-U33))*AK33</f>
        <v>-0.40317283943935078</v>
      </c>
      <c r="F33">
        <f>IF(AV33&lt;&gt;0,1/(1/AV33-1/N33),0)</f>
        <v>9.7560320742457325</v>
      </c>
      <c r="G33">
        <f>((AY33-AL33/2)*S33-E33)/(AY33+AL33/2)</f>
        <v>389.0018936533973</v>
      </c>
      <c r="H33">
        <f>AL33*1000</f>
        <v>21.302257435303176</v>
      </c>
      <c r="I33">
        <f>(AQ33-AW33)</f>
        <v>0.61804091571292163</v>
      </c>
      <c r="J33">
        <f>(P33+AP33*D33)</f>
        <v>19.576013565063477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26.258773803710938</v>
      </c>
      <c r="P33" s="1">
        <v>19.576013565063477</v>
      </c>
      <c r="Q33" s="1">
        <v>26.378810882568359</v>
      </c>
      <c r="R33" s="1">
        <v>400.0606689453125</v>
      </c>
      <c r="S33" s="1">
        <v>392.83779907226563</v>
      </c>
      <c r="T33" s="1">
        <v>-6.417471170425415E-2</v>
      </c>
      <c r="U33" s="1">
        <v>18.888021469116211</v>
      </c>
      <c r="V33" s="1">
        <v>-0.1653728187084198</v>
      </c>
      <c r="W33" s="1">
        <v>48.672840118408203</v>
      </c>
      <c r="X33" s="1">
        <v>299.9532470703125</v>
      </c>
      <c r="Y33" s="1">
        <v>299.8526611328125</v>
      </c>
      <c r="Z33" s="1">
        <v>7.9363303184509277</v>
      </c>
      <c r="AA33" s="1">
        <v>88.292182922363281</v>
      </c>
      <c r="AB33" s="1">
        <v>18.721977233886719</v>
      </c>
      <c r="AC33" s="1">
        <v>-1.1326676607131958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1.102769290699678</v>
      </c>
      <c r="AL33">
        <f>(U33-T33)/(1000-U33)*AK33</f>
        <v>2.1302257435303177E-2</v>
      </c>
      <c r="AM33">
        <f>(P33+273.15)</f>
        <v>292.72601356506345</v>
      </c>
      <c r="AN33">
        <f>(O33+273.15)</f>
        <v>299.40877380371091</v>
      </c>
      <c r="AO33">
        <f>(Y33*AG33+Z33*AH33)*AI33</f>
        <v>47.976424708893319</v>
      </c>
      <c r="AP33">
        <f>((AO33+0.00000010773*(AN33^4-AM33^4))-AL33*44100)/(L33*51.4+0.00000043092*AM33^3)</f>
        <v>-6.7600590332642136</v>
      </c>
      <c r="AQ33">
        <f>0.61365*EXP(17.502*J33/(240.97+J33))</f>
        <v>2.285705562305655</v>
      </c>
      <c r="AR33">
        <f>AQ33*1000/AA33</f>
        <v>25.887972033894687</v>
      </c>
      <c r="AS33">
        <f>(AR33-U33)</f>
        <v>6.9999505647784765</v>
      </c>
      <c r="AT33">
        <f>IF(D33,P33,(O33+P33)/2)</f>
        <v>22.917393684387207</v>
      </c>
      <c r="AU33">
        <f>0.61365*EXP(17.502*AT33/(240.97+AT33))</f>
        <v>2.805654403890244</v>
      </c>
      <c r="AV33">
        <f>IF(AS33&lt;&gt;0,(1000-(AR33+U33)/2)/AS33*AL33,0)</f>
        <v>2.9750699483262601</v>
      </c>
      <c r="AW33">
        <f>U33*AA33/1000</f>
        <v>1.6676646465927334</v>
      </c>
      <c r="AX33">
        <f>(AU33-AW33)</f>
        <v>1.1379897572975106</v>
      </c>
      <c r="AY33">
        <f>1/(1.6/F33+1.37/N33)</f>
        <v>2.0658231888023426</v>
      </c>
      <c r="AZ33">
        <f>G33*AA33*0.001</f>
        <v>34.345826351591469</v>
      </c>
      <c r="BA33">
        <f>G33/S33</f>
        <v>0.99023539631897117</v>
      </c>
      <c r="BB33">
        <f>(1-AL33*AA33/AQ33/F33)*100</f>
        <v>91.565596406175203</v>
      </c>
      <c r="BC33">
        <f>(S33-E33/(N33/1.35))</f>
        <v>392.96495773556694</v>
      </c>
      <c r="BD33">
        <f>E33*BB33/100/BC33</f>
        <v>-9.3944156524198815E-4</v>
      </c>
    </row>
    <row r="34" spans="1:56" x14ac:dyDescent="0.25">
      <c r="A34" s="1" t="s">
        <v>1</v>
      </c>
      <c r="B34" s="1" t="s">
        <v>6281</v>
      </c>
      <c r="K34" s="1">
        <v>2.72</v>
      </c>
    </row>
    <row r="35" spans="1:56" x14ac:dyDescent="0.25">
      <c r="A35" s="1" t="s">
        <v>1</v>
      </c>
      <c r="B35" s="1" t="s">
        <v>6280</v>
      </c>
      <c r="K35" s="1">
        <v>2.72</v>
      </c>
    </row>
    <row r="36" spans="1:56" x14ac:dyDescent="0.25">
      <c r="A36" s="1">
        <v>7</v>
      </c>
      <c r="B36" s="1" t="s">
        <v>6279</v>
      </c>
      <c r="C36" s="1">
        <v>1470.5000038780272</v>
      </c>
      <c r="D36" s="1">
        <v>0</v>
      </c>
      <c r="E36">
        <f>(R36-S36*(1000-T36)/(1000-U36))*AK36</f>
        <v>-0.37558746252988806</v>
      </c>
      <c r="F36">
        <f>IF(AV36&lt;&gt;0,1/(1/AV36-1/N36),0)</f>
        <v>-23.879329664531575</v>
      </c>
      <c r="G36">
        <f>((AY36-AL36/2)*S36-E36)/(AY36+AL36/2)</f>
        <v>391.16939159114128</v>
      </c>
      <c r="H36">
        <f>AL36*1000</f>
        <v>20.71180697570319</v>
      </c>
      <c r="I36">
        <f>(AQ36-AW36)</f>
        <v>0.34351115976286639</v>
      </c>
      <c r="J36">
        <f>(P36+AP36*D36)</f>
        <v>17.167892456054688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26.266757965087891</v>
      </c>
      <c r="P36" s="1">
        <v>17.167892456054688</v>
      </c>
      <c r="Q36" s="1">
        <v>26.378408432006836</v>
      </c>
      <c r="R36" s="1">
        <v>400.171875</v>
      </c>
      <c r="S36" s="1">
        <v>393.1297607421875</v>
      </c>
      <c r="T36" s="1">
        <v>-6.4476288855075836E-2</v>
      </c>
      <c r="U36" s="1">
        <v>18.36973762512207</v>
      </c>
      <c r="V36" s="1">
        <v>-0.16606472432613373</v>
      </c>
      <c r="W36" s="1">
        <v>47.312980651855469</v>
      </c>
      <c r="X36" s="1">
        <v>299.99237060546875</v>
      </c>
      <c r="Y36" s="1">
        <v>501.073486328125</v>
      </c>
      <c r="Z36" s="1">
        <v>7.9160923957824707</v>
      </c>
      <c r="AA36" s="1">
        <v>88.288505554199219</v>
      </c>
      <c r="AB36" s="1">
        <v>18.555202484130859</v>
      </c>
      <c r="AC36" s="1">
        <v>-1.0915044546127319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1.1029131272259878</v>
      </c>
      <c r="AL36">
        <f>(U36-T36)/(1000-U36)*AK36</f>
        <v>2.0711806975703191E-2</v>
      </c>
      <c r="AM36">
        <f>(P36+273.15)</f>
        <v>290.31789245605466</v>
      </c>
      <c r="AN36">
        <f>(O36+273.15)</f>
        <v>299.41675796508787</v>
      </c>
      <c r="AO36">
        <f>(Y36*AG36+Z36*AH36)*AI36</f>
        <v>80.17175602052157</v>
      </c>
      <c r="AP36">
        <f>((AO36+0.00000010773*(AN36^4-AM36^4))-AL36*44100)/(L36*51.4+0.00000043092*AM36^3)</f>
        <v>-6.0777844865732495</v>
      </c>
      <c r="AQ36">
        <f>0.61365*EXP(17.502*J36/(240.97+J36))</f>
        <v>1.9653478421076387</v>
      </c>
      <c r="AR36">
        <f>AQ36*1000/AA36</f>
        <v>22.260517717123843</v>
      </c>
      <c r="AS36">
        <f>(AR36-U36)</f>
        <v>3.8907800920017728</v>
      </c>
      <c r="AT36">
        <f>IF(D36,P36,(O36+P36)/2)</f>
        <v>21.717325210571289</v>
      </c>
      <c r="AU36">
        <f>0.61365*EXP(17.502*AT36/(240.97+AT36))</f>
        <v>2.6081053145573616</v>
      </c>
      <c r="AV36">
        <f>IF(AS36&lt;&gt;0,(1000-(AR36+U36)/2)/AS36*AL36,0)</f>
        <v>5.2151608399570479</v>
      </c>
      <c r="AW36">
        <f>U36*AA36/1000</f>
        <v>1.6218366823447723</v>
      </c>
      <c r="AX36">
        <f>(AU36-AW36)</f>
        <v>0.98626863221258931</v>
      </c>
      <c r="AY36">
        <f>1/(1.6/F36+1.37/N36)</f>
        <v>3.951571498920837</v>
      </c>
      <c r="AZ36">
        <f>G36*AA36*0.001</f>
        <v>34.535761002127202</v>
      </c>
      <c r="BA36">
        <f>G36/S36</f>
        <v>0.9950134297964488</v>
      </c>
      <c r="BB36">
        <f>(1-AL36*AA36/AQ36/F36)*100</f>
        <v>103.89637365495568</v>
      </c>
      <c r="BC36">
        <f>(S36-E36/(N36/1.35))</f>
        <v>393.24821911789172</v>
      </c>
      <c r="BD36">
        <f>E36*BB36/100/BC36</f>
        <v>-9.9230393044509829E-4</v>
      </c>
    </row>
    <row r="37" spans="1:56" x14ac:dyDescent="0.25">
      <c r="A37" s="1" t="s">
        <v>1</v>
      </c>
      <c r="B37" s="1" t="s">
        <v>6278</v>
      </c>
      <c r="K37" s="1">
        <v>2.72</v>
      </c>
    </row>
    <row r="38" spans="1:56" x14ac:dyDescent="0.25">
      <c r="A38" s="1" t="s">
        <v>1</v>
      </c>
      <c r="B38" s="1" t="s">
        <v>6277</v>
      </c>
      <c r="K38" s="1">
        <v>2.72</v>
      </c>
    </row>
    <row r="39" spans="1:56" x14ac:dyDescent="0.25">
      <c r="A39" s="1">
        <v>8</v>
      </c>
      <c r="B39" s="1" t="s">
        <v>6276</v>
      </c>
      <c r="C39" s="1">
        <v>1674.5000038780272</v>
      </c>
      <c r="D39" s="1">
        <v>0</v>
      </c>
      <c r="E39">
        <f>(R39-S39*(1000-T39)/(1000-U39))*AK39</f>
        <v>-0.42694483355346857</v>
      </c>
      <c r="F39">
        <f>IF(AV39&lt;&gt;0,1/(1/AV39-1/N39),0)</f>
        <v>-6.7132715101682665</v>
      </c>
      <c r="G39">
        <f>((AY39-AL39/2)*S39-E39)/(AY39+AL39/2)</f>
        <v>392.7202946910528</v>
      </c>
      <c r="H39">
        <f>AL39*1000</f>
        <v>20.123921527255728</v>
      </c>
      <c r="I39">
        <f>(AQ39-AW39)</f>
        <v>0.14760978593929308</v>
      </c>
      <c r="J39">
        <f>(P39+AP39*D39)</f>
        <v>15.116422653198242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26.305160522460938</v>
      </c>
      <c r="P39" s="1">
        <v>15.116422653198242</v>
      </c>
      <c r="Q39" s="1">
        <v>26.402061462402344</v>
      </c>
      <c r="R39" s="1">
        <v>400.12234497070313</v>
      </c>
      <c r="S39" s="1">
        <v>393.33184814453125</v>
      </c>
      <c r="T39" s="1">
        <v>-6.3840128481388092E-2</v>
      </c>
      <c r="U39" s="1">
        <v>17.858600616455078</v>
      </c>
      <c r="V39" s="1">
        <v>-0.16404588520526886</v>
      </c>
      <c r="W39" s="1">
        <v>45.890098571777344</v>
      </c>
      <c r="X39" s="1">
        <v>299.95657348632813</v>
      </c>
      <c r="Y39" s="1">
        <v>751.33172607421875</v>
      </c>
      <c r="Z39" s="1">
        <v>7.8931498527526855</v>
      </c>
      <c r="AA39" s="1">
        <v>88.28424072265625</v>
      </c>
      <c r="AB39" s="1">
        <v>18.606740951538086</v>
      </c>
      <c r="AC39" s="1">
        <v>-1.0596508979797363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1.1027815201703237</v>
      </c>
      <c r="AL39">
        <f>(U39-T39)/(1000-U39)*AK39</f>
        <v>2.0123921527255728E-2</v>
      </c>
      <c r="AM39">
        <f>(P39+273.15)</f>
        <v>288.26642265319822</v>
      </c>
      <c r="AN39">
        <f>(O39+273.15)</f>
        <v>299.45516052246091</v>
      </c>
      <c r="AO39">
        <f>(Y39*AG39+Z39*AH39)*AI39</f>
        <v>120.21307348490336</v>
      </c>
      <c r="AP39">
        <f>((AO39+0.00000010773*(AN39^4-AM39^4))-AL39*44100)/(L39*51.4+0.00000043092*AM39^3)</f>
        <v>-5.3591985063148586</v>
      </c>
      <c r="AQ39">
        <f>0.61365*EXP(17.502*J39/(240.97+J39))</f>
        <v>1.7242427817321906</v>
      </c>
      <c r="AR39">
        <f>AQ39*1000/AA39</f>
        <v>19.530584027435612</v>
      </c>
      <c r="AS39">
        <f>(AR39-U39)</f>
        <v>1.671983410980534</v>
      </c>
      <c r="AT39">
        <f>IF(D39,P39,(O39+P39)/2)</f>
        <v>20.71079158782959</v>
      </c>
      <c r="AU39">
        <f>0.61365*EXP(17.502*AT39/(240.97+AT39))</f>
        <v>2.4519156427542188</v>
      </c>
      <c r="AV39">
        <f>IF(AS39&lt;&gt;0,(1000-(AR39+U39)/2)/AS39*AL39,0)</f>
        <v>11.810950329228341</v>
      </c>
      <c r="AW39">
        <f>U39*AA39/1000</f>
        <v>1.5766329957928975</v>
      </c>
      <c r="AX39">
        <f>(AU39-AW39)</f>
        <v>0.8752826469613213</v>
      </c>
      <c r="AY39">
        <f>1/(1.6/F39+1.37/N39)</f>
        <v>12.234876515314822</v>
      </c>
      <c r="AZ39">
        <f>G39*AA39*0.001</f>
        <v>34.67101303317741</v>
      </c>
      <c r="BA39">
        <f>G39/S39</f>
        <v>0.99844519721359115</v>
      </c>
      <c r="BB39">
        <f>(1-AL39*AA39/AQ39/F39)*100</f>
        <v>115.34840225541714</v>
      </c>
      <c r="BC39">
        <f>(S39-E39/(N39/1.35))</f>
        <v>393.46650437388826</v>
      </c>
      <c r="BD39">
        <f>E39*BB39/100/BC39</f>
        <v>-1.2516288897313778E-3</v>
      </c>
    </row>
    <row r="40" spans="1:56" x14ac:dyDescent="0.25">
      <c r="A40" s="1" t="s">
        <v>1</v>
      </c>
      <c r="B40" s="1" t="s">
        <v>6275</v>
      </c>
      <c r="K40" s="1">
        <v>2.72</v>
      </c>
    </row>
    <row r="41" spans="1:56" x14ac:dyDescent="0.25">
      <c r="A41" s="1" t="s">
        <v>1</v>
      </c>
      <c r="B41" s="1" t="s">
        <v>6274</v>
      </c>
      <c r="K41" s="1">
        <v>2.72</v>
      </c>
    </row>
    <row r="42" spans="1:56" x14ac:dyDescent="0.25">
      <c r="A42" s="1">
        <v>9</v>
      </c>
      <c r="B42" s="1" t="s">
        <v>6273</v>
      </c>
      <c r="C42" s="1">
        <v>1878.5000038780272</v>
      </c>
      <c r="D42" s="1">
        <v>0</v>
      </c>
      <c r="E42">
        <f>(R42-S42*(1000-T42)/(1000-U42))*AK42</f>
        <v>-0.68205930071201692</v>
      </c>
      <c r="F42">
        <f>IF(AV42&lt;&gt;0,1/(1/AV42-1/N42),0)</f>
        <v>-8.5664733303416813</v>
      </c>
      <c r="G42">
        <f>((AY42-AL42/2)*S42-E42)/(AY42+AL42/2)</f>
        <v>392.93822411004311</v>
      </c>
      <c r="H42">
        <f>AL42*1000</f>
        <v>18.841307858975799</v>
      </c>
      <c r="I42">
        <f>(AQ42-AW42)</f>
        <v>0.19094963295025691</v>
      </c>
      <c r="J42">
        <f>(P42+AP42*D42)</f>
        <v>14.602180480957031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26.355043411254883</v>
      </c>
      <c r="P42" s="1">
        <v>14.602180480957031</v>
      </c>
      <c r="Q42" s="1">
        <v>26.435626983642578</v>
      </c>
      <c r="R42" s="1">
        <v>399.94439697265625</v>
      </c>
      <c r="S42" s="1">
        <v>393.83526611328125</v>
      </c>
      <c r="T42" s="1">
        <v>-6.3063338398933411E-2</v>
      </c>
      <c r="U42" s="1">
        <v>16.733125686645508</v>
      </c>
      <c r="V42" s="1">
        <v>-0.16155382990837097</v>
      </c>
      <c r="W42" s="1">
        <v>42.866436004638672</v>
      </c>
      <c r="X42" s="1">
        <v>300.01336669921875</v>
      </c>
      <c r="Y42" s="1">
        <v>1000.2731323242188</v>
      </c>
      <c r="Z42" s="1">
        <v>7.7410750389099121</v>
      </c>
      <c r="AA42" s="1">
        <v>88.2735595703125</v>
      </c>
      <c r="AB42" s="1">
        <v>18.453823089599609</v>
      </c>
      <c r="AC42" s="1">
        <v>-0.99616110324859619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1.1029903187471275</v>
      </c>
      <c r="AL42">
        <f>(U42-T42)/(1000-U42)*AK42</f>
        <v>1.8841307858975798E-2</v>
      </c>
      <c r="AM42">
        <f>(P42+273.15)</f>
        <v>287.75218048095701</v>
      </c>
      <c r="AN42">
        <f>(O42+273.15)</f>
        <v>299.50504341125486</v>
      </c>
      <c r="AO42">
        <f>(Y42*AG42+Z42*AH42)*AI42</f>
        <v>160.04369759461952</v>
      </c>
      <c r="AP42">
        <f>((AO42+0.00000010773*(AN42^4-AM42^4))-AL42*44100)/(L42*51.4+0.00000043092*AM42^3)</f>
        <v>-4.5113735971562487</v>
      </c>
      <c r="AQ42">
        <f>0.61365*EXP(17.502*J42/(240.97+J42))</f>
        <v>1.6680422000478854</v>
      </c>
      <c r="AR42">
        <f>AQ42*1000/AA42</f>
        <v>18.896283419037164</v>
      </c>
      <c r="AS42">
        <f>(AR42-U42)</f>
        <v>2.1631577323916567</v>
      </c>
      <c r="AT42">
        <f>IF(D42,P42,(O42+P42)/2)</f>
        <v>20.478611946105957</v>
      </c>
      <c r="AU42">
        <f>0.61365*EXP(17.502*AT42/(240.97+AT42))</f>
        <v>2.4170724525301845</v>
      </c>
      <c r="AV42">
        <f>IF(AS42&lt;&gt;0,(1000-(AR42+U42)/2)/AS42*AL42,0)</f>
        <v>8.5549265543472739</v>
      </c>
      <c r="AW42">
        <f>U42*AA42/1000</f>
        <v>1.4770925670976285</v>
      </c>
      <c r="AX42">
        <f>(AU42-AW42)</f>
        <v>0.93997988543255606</v>
      </c>
      <c r="AY42">
        <f>1/(1.6/F42+1.37/N42)</f>
        <v>7.5022813282809366</v>
      </c>
      <c r="AZ42">
        <f>G42*AA42*0.001</f>
        <v>34.686055733430692</v>
      </c>
      <c r="BA42">
        <f>G42/S42</f>
        <v>0.99772229132222989</v>
      </c>
      <c r="BB42">
        <f>(1-AL42*AA42/AQ42/F42)*100</f>
        <v>111.63945336259538</v>
      </c>
      <c r="BC42">
        <f>(S42-E42/(N42/1.35))</f>
        <v>394.05038414824458</v>
      </c>
      <c r="BD42">
        <f>E42*BB42/100/BC42</f>
        <v>-1.9323601893436407E-3</v>
      </c>
    </row>
    <row r="43" spans="1:56" x14ac:dyDescent="0.25">
      <c r="A43" s="1" t="s">
        <v>1</v>
      </c>
      <c r="B43" s="1" t="s">
        <v>6272</v>
      </c>
      <c r="K43" s="1">
        <v>2.72</v>
      </c>
    </row>
    <row r="44" spans="1:56" x14ac:dyDescent="0.25">
      <c r="A44" s="1" t="s">
        <v>1</v>
      </c>
      <c r="B44" s="1" t="s">
        <v>6271</v>
      </c>
      <c r="K44" s="1">
        <v>2.72</v>
      </c>
    </row>
    <row r="45" spans="1:56" x14ac:dyDescent="0.25">
      <c r="A45" s="1">
        <v>10</v>
      </c>
      <c r="B45" s="1" t="s">
        <v>6270</v>
      </c>
      <c r="C45" s="1">
        <v>2082.0000038892031</v>
      </c>
      <c r="D45" s="1">
        <v>0</v>
      </c>
      <c r="E45">
        <f>(R45-S45*(1000-T45)/(1000-U45))*AK45</f>
        <v>-0.8381237232216997</v>
      </c>
      <c r="F45">
        <f>IF(AV45&lt;&gt;0,1/(1/AV45-1/N45),0)</f>
        <v>0.90529233181462443</v>
      </c>
      <c r="G45">
        <f>((AY45-AL45/2)*S45-E45)/(AY45+AL45/2)</f>
        <v>382.70194067539791</v>
      </c>
      <c r="H45">
        <f>AL45*1000</f>
        <v>16.937240717762926</v>
      </c>
      <c r="I45">
        <f>(AQ45-AW45)</f>
        <v>1.9486099694078265</v>
      </c>
      <c r="J45">
        <f>(P45+AP45*D45)</f>
        <v>25.510526657104492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26.426460266113281</v>
      </c>
      <c r="P45" s="1">
        <v>25.510526657104492</v>
      </c>
      <c r="Q45" s="1">
        <v>26.490226745605469</v>
      </c>
      <c r="R45" s="1">
        <v>399.99493408203125</v>
      </c>
      <c r="S45" s="1">
        <v>394.69509887695313</v>
      </c>
      <c r="T45" s="1">
        <v>-6.4188010990619659E-2</v>
      </c>
      <c r="U45" s="1">
        <v>15.057099342346191</v>
      </c>
      <c r="V45" s="1">
        <v>-0.16374368965625763</v>
      </c>
      <c r="W45" s="1">
        <v>38.410678863525391</v>
      </c>
      <c r="X45" s="1">
        <v>300.07778930664063</v>
      </c>
      <c r="Y45" s="1">
        <v>1250.79150390625</v>
      </c>
      <c r="Z45" s="1">
        <v>7.6535229682922363</v>
      </c>
      <c r="AA45" s="1">
        <v>88.27362060546875</v>
      </c>
      <c r="AB45" s="1">
        <v>18.470325469970703</v>
      </c>
      <c r="AC45" s="1">
        <v>-0.89726805686950684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1.1032271665685314</v>
      </c>
      <c r="AL45">
        <f>(U45-T45)/(1000-U45)*AK45</f>
        <v>1.6937240717762925E-2</v>
      </c>
      <c r="AM45">
        <f>(P45+273.15)</f>
        <v>298.66052665710447</v>
      </c>
      <c r="AN45">
        <f>(O45+273.15)</f>
        <v>299.57646026611326</v>
      </c>
      <c r="AO45">
        <f>(Y45*AG45+Z45*AH45)*AI45</f>
        <v>200.126636151821</v>
      </c>
      <c r="AP45">
        <f>((AO45+0.00000010773*(AN45^4-AM45^4))-AL45*44100)/(L45*51.4+0.00000043092*AM45^3)</f>
        <v>-4.4140774239811522</v>
      </c>
      <c r="AQ45">
        <f>0.61365*EXP(17.502*J45/(240.97+J45))</f>
        <v>3.2777546441729473</v>
      </c>
      <c r="AR45">
        <f>AQ45*1000/AA45</f>
        <v>37.131757162454974</v>
      </c>
      <c r="AS45">
        <f>(AR45-U45)</f>
        <v>22.074657820108783</v>
      </c>
      <c r="AT45">
        <f>IF(D45,P45,(O45+P45)/2)</f>
        <v>25.968493461608887</v>
      </c>
      <c r="AU45">
        <f>0.61365*EXP(17.502*AT45/(240.97+AT45))</f>
        <v>3.3679727742371748</v>
      </c>
      <c r="AV45">
        <f>IF(AS45&lt;&gt;0,(1000-(AR45+U45)/2)/AS45*AL45,0)</f>
        <v>0.74724932270675326</v>
      </c>
      <c r="AW45">
        <f>U45*AA45/1000</f>
        <v>1.3291446747651208</v>
      </c>
      <c r="AX45">
        <f>(AU45-AW45)</f>
        <v>2.0388280994720542</v>
      </c>
      <c r="AY45">
        <f>1/(1.6/F45+1.37/N45)</f>
        <v>0.47905285466179248</v>
      </c>
      <c r="AZ45">
        <f>G45*AA45*0.001</f>
        <v>33.782485916156688</v>
      </c>
      <c r="BA45">
        <f>G45/S45</f>
        <v>0.96961411926400909</v>
      </c>
      <c r="BB45">
        <f>(1-AL45*AA45/AQ45/F45)*100</f>
        <v>49.61418165060639</v>
      </c>
      <c r="BC45">
        <f>(S45-E45/(N45/1.35))</f>
        <v>394.9594388371404</v>
      </c>
      <c r="BD45">
        <f>E45*BB45/100/BC45</f>
        <v>-1.0528377995480806E-3</v>
      </c>
    </row>
    <row r="46" spans="1:56" x14ac:dyDescent="0.25">
      <c r="A46" s="1" t="s">
        <v>1</v>
      </c>
      <c r="B46" s="1" t="s">
        <v>6269</v>
      </c>
      <c r="K46" s="1">
        <v>2.72</v>
      </c>
    </row>
    <row r="47" spans="1:56" x14ac:dyDescent="0.25">
      <c r="A47" s="1" t="s">
        <v>1</v>
      </c>
      <c r="B47" s="1" t="s">
        <v>4891</v>
      </c>
      <c r="K47" s="1">
        <v>2.72</v>
      </c>
    </row>
    <row r="48" spans="1:56" x14ac:dyDescent="0.25">
      <c r="A48" s="1">
        <v>11</v>
      </c>
      <c r="B48" s="1" t="s">
        <v>6268</v>
      </c>
      <c r="C48" s="1">
        <v>2285.5000039003789</v>
      </c>
      <c r="D48" s="1">
        <v>0</v>
      </c>
      <c r="E48">
        <f>(R48-S48*(1000-T48)/(1000-U48))*AK48</f>
        <v>-0.6811476093210852</v>
      </c>
      <c r="F48">
        <f>IF(AV48&lt;&gt;0,1/(1/AV48-1/N48),0)</f>
        <v>-35.146098515333954</v>
      </c>
      <c r="G48">
        <f>((AY48-AL48/2)*S48-E48)/(AY48+AL48/2)</f>
        <v>393.88644328040971</v>
      </c>
      <c r="H48">
        <f>AL48*1000</f>
        <v>14.647849523308196</v>
      </c>
      <c r="I48">
        <f>(AQ48-AW48)</f>
        <v>0.26141043702528632</v>
      </c>
      <c r="J48">
        <f>(P48+AP48*D48)</f>
        <v>12.053760528564453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26.52764892578125</v>
      </c>
      <c r="P48" s="1">
        <v>12.053760528564453</v>
      </c>
      <c r="Q48" s="1">
        <v>26.569480895996094</v>
      </c>
      <c r="R48" s="1">
        <v>399.91888427734375</v>
      </c>
      <c r="S48" s="1">
        <v>395.2862548828125</v>
      </c>
      <c r="T48" s="1">
        <v>-6.6150620579719543E-2</v>
      </c>
      <c r="U48" s="1">
        <v>13.042815208435059</v>
      </c>
      <c r="V48" s="1">
        <v>-0.16772766411304474</v>
      </c>
      <c r="W48" s="1">
        <v>33.070606231689453</v>
      </c>
      <c r="X48" s="1">
        <v>299.9664306640625</v>
      </c>
      <c r="Y48" s="1">
        <v>1600.6195068359375</v>
      </c>
      <c r="Z48" s="1">
        <v>7.6956009864807129</v>
      </c>
      <c r="AA48" s="1">
        <v>88.263717651367188</v>
      </c>
      <c r="AB48" s="1">
        <v>18.315729141235352</v>
      </c>
      <c r="AC48" s="1">
        <v>-0.7874721884727478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1.1028177597943472</v>
      </c>
      <c r="AL48">
        <f>(U48-T48)/(1000-U48)*AK48</f>
        <v>1.4647849523308196E-2</v>
      </c>
      <c r="AM48">
        <f>(P48+273.15)</f>
        <v>285.20376052856443</v>
      </c>
      <c r="AN48">
        <f>(O48+273.15)</f>
        <v>299.67764892578123</v>
      </c>
      <c r="AO48">
        <f>(Y48*AG48+Z48*AH48)*AI48</f>
        <v>256.09911536948857</v>
      </c>
      <c r="AP48">
        <f>((AO48+0.00000010773*(AN48^4-AM48^4))-AL48*44100)/(L48*51.4+0.00000043092*AM48^3)</f>
        <v>-1.9481880917169649</v>
      </c>
      <c r="AQ48">
        <f>0.61365*EXP(17.502*J48/(240.97+J48))</f>
        <v>1.4126177959615562</v>
      </c>
      <c r="AR48">
        <f>AQ48*1000/AA48</f>
        <v>16.004512766403685</v>
      </c>
      <c r="AS48">
        <f>(AR48-U48)</f>
        <v>2.9616975579686269</v>
      </c>
      <c r="AT48">
        <f>IF(D48,P48,(O48+P48)/2)</f>
        <v>19.290704727172852</v>
      </c>
      <c r="AU48">
        <f>0.61365*EXP(17.502*AT48/(240.97+AT48))</f>
        <v>2.2455037546707239</v>
      </c>
      <c r="AV48">
        <f>IF(AS48&lt;&gt;0,(1000-(AR48+U48)/2)/AS48*AL48,0)</f>
        <v>4.8739308441048781</v>
      </c>
      <c r="AW48">
        <f>U48*AA48/1000</f>
        <v>1.1512073589362699</v>
      </c>
      <c r="AX48">
        <f>(AU48-AW48)</f>
        <v>1.094296395734454</v>
      </c>
      <c r="AY48">
        <f>1/(1.6/F48+1.37/N48)</f>
        <v>3.6424143414913313</v>
      </c>
      <c r="AZ48">
        <f>G48*AA48*0.001</f>
        <v>34.765881816403336</v>
      </c>
      <c r="BA48">
        <f>G48/S48</f>
        <v>0.99645873949546315</v>
      </c>
      <c r="BB48">
        <f>(1-AL48*AA48/AQ48/F48)*100</f>
        <v>102.60407981106371</v>
      </c>
      <c r="BC48">
        <f>(S48-E48/(N48/1.35))</f>
        <v>395.50108537494737</v>
      </c>
      <c r="BD48">
        <f>E48*BB48/100/BC48</f>
        <v>-1.7670880372841298E-3</v>
      </c>
    </row>
    <row r="49" spans="1:56" x14ac:dyDescent="0.25">
      <c r="A49" s="1" t="s">
        <v>1</v>
      </c>
      <c r="B49" s="1" t="s">
        <v>6267</v>
      </c>
      <c r="K49" s="1">
        <v>2.72</v>
      </c>
    </row>
    <row r="50" spans="1:56" x14ac:dyDescent="0.25">
      <c r="A50" s="1" t="s">
        <v>1</v>
      </c>
      <c r="B50" s="1" t="s">
        <v>6263</v>
      </c>
      <c r="K50" s="1">
        <v>2.72</v>
      </c>
    </row>
    <row r="51" spans="1:56" x14ac:dyDescent="0.25">
      <c r="A51" s="1">
        <v>12</v>
      </c>
      <c r="B51" s="1" t="s">
        <v>4887</v>
      </c>
      <c r="C51" s="1">
        <v>2488.5000039003789</v>
      </c>
      <c r="D51" s="1">
        <v>0</v>
      </c>
      <c r="E51">
        <f>(R51-S51*(1000-T51)/(1000-U51))*AK51</f>
        <v>-0.46746754659120404</v>
      </c>
      <c r="F51">
        <f>IF(AV51&lt;&gt;0,1/(1/AV51-1/N51),0)</f>
        <v>-21.144150944052743</v>
      </c>
      <c r="G51">
        <f>((AY51-AL51/2)*S51-E51)/(AY51+AL51/2)</f>
        <v>394.88971458905394</v>
      </c>
      <c r="H51">
        <f>AL51*1000</f>
        <v>12.585886013592321</v>
      </c>
      <c r="I51">
        <f>(AQ51-AW51)</f>
        <v>0.20441242064992171</v>
      </c>
      <c r="J51">
        <f>(P51+AP51*D51)</f>
        <v>9.5375633239746094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26.654258728027344</v>
      </c>
      <c r="P51" s="1">
        <v>9.5375633239746094</v>
      </c>
      <c r="Q51" s="1">
        <v>26.667402267456055</v>
      </c>
      <c r="R51" s="1">
        <v>400.08697509765625</v>
      </c>
      <c r="S51" s="1">
        <v>395.9918212890625</v>
      </c>
      <c r="T51" s="1">
        <v>-6.1564389616250992E-2</v>
      </c>
      <c r="U51" s="1">
        <v>11.222262382507324</v>
      </c>
      <c r="V51" s="1">
        <v>-0.15492671728134155</v>
      </c>
      <c r="W51" s="1">
        <v>28.240812301635742</v>
      </c>
      <c r="X51" s="1">
        <v>299.98184204101563</v>
      </c>
      <c r="Y51" s="1">
        <v>1999.0941162109375</v>
      </c>
      <c r="Z51" s="1">
        <v>7.9635963439941406</v>
      </c>
      <c r="AA51" s="1">
        <v>88.256675720214844</v>
      </c>
      <c r="AB51" s="1">
        <v>18.147100448608398</v>
      </c>
      <c r="AC51" s="1">
        <v>-0.69669151306152344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1.1028744192684397</v>
      </c>
      <c r="AL51">
        <f>(U51-T51)/(1000-U51)*AK51</f>
        <v>1.2585886013592321E-2</v>
      </c>
      <c r="AM51">
        <f>(P51+273.15)</f>
        <v>282.68756332397459</v>
      </c>
      <c r="AN51">
        <f>(O51+273.15)</f>
        <v>299.80425872802732</v>
      </c>
      <c r="AO51">
        <f>(Y51*AG51+Z51*AH51)*AI51</f>
        <v>319.85505144443232</v>
      </c>
      <c r="AP51">
        <f>((AO51+0.00000010773*(AN51^4-AM51^4))-AL51*44100)/(L51*51.4+0.00000043092*AM51^3)</f>
        <v>-0.44100027146089438</v>
      </c>
      <c r="AQ51">
        <f>0.61365*EXP(17.502*J51/(240.97+J51))</f>
        <v>1.1948519925900363</v>
      </c>
      <c r="AR51">
        <f>AQ51*1000/AA51</f>
        <v>13.53837523155611</v>
      </c>
      <c r="AS51">
        <f>(AR51-U51)</f>
        <v>2.3161128490487854</v>
      </c>
      <c r="AT51">
        <f>IF(D51,P51,(O51+P51)/2)</f>
        <v>18.095911026000977</v>
      </c>
      <c r="AU51">
        <f>0.61365*EXP(17.502*AT51/(240.97+AT51))</f>
        <v>2.0838033761780519</v>
      </c>
      <c r="AV51">
        <f>IF(AS51&lt;&gt;0,(1000-(AR51+U51)/2)/AS51*AL51,0)</f>
        <v>5.3667802660738424</v>
      </c>
      <c r="AW51">
        <f>U51*AA51/1000</f>
        <v>0.99043957194011456</v>
      </c>
      <c r="AX51">
        <f>(AU51-AW51)</f>
        <v>1.0933638042379372</v>
      </c>
      <c r="AY51">
        <f>1/(1.6/F51+1.37/N51)</f>
        <v>4.0917135190108427</v>
      </c>
      <c r="AZ51">
        <f>G51*AA51*0.001</f>
        <v>34.851653485734332</v>
      </c>
      <c r="BA51">
        <f>G51/S51</f>
        <v>0.9972168447913371</v>
      </c>
      <c r="BB51">
        <f>(1-AL51*AA51/AQ51/F51)*100</f>
        <v>104.3967016538821</v>
      </c>
      <c r="BC51">
        <f>(S51-E51/(N51/1.35))</f>
        <v>396.13925817604115</v>
      </c>
      <c r="BD51">
        <f>E51*BB51/100/BC51</f>
        <v>-1.2319422775479351E-3</v>
      </c>
    </row>
    <row r="52" spans="1:56" x14ac:dyDescent="0.25">
      <c r="A52" s="1" t="s">
        <v>1</v>
      </c>
      <c r="B52" s="1" t="s">
        <v>6266</v>
      </c>
    </row>
    <row r="53" spans="1:56" x14ac:dyDescent="0.25">
      <c r="A53" s="1" t="s">
        <v>1</v>
      </c>
      <c r="B53" s="1" t="s">
        <v>6265</v>
      </c>
    </row>
    <row r="54" spans="1:56" x14ac:dyDescent="0.25">
      <c r="A54" s="1" t="s">
        <v>1</v>
      </c>
      <c r="B54" s="1" t="s">
        <v>6264</v>
      </c>
    </row>
    <row r="55" spans="1:56" x14ac:dyDescent="0.25">
      <c r="A55" s="1" t="s">
        <v>1</v>
      </c>
      <c r="B55" s="1" t="s">
        <v>6263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24555-2ED7-4FCA-BE0D-4BF33C0F8956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6344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6343</v>
      </c>
    </row>
    <row r="12" spans="1:56" x14ac:dyDescent="0.25">
      <c r="A12" s="1" t="s">
        <v>1</v>
      </c>
      <c r="B12" s="1" t="s">
        <v>6342</v>
      </c>
    </row>
    <row r="13" spans="1:56" x14ac:dyDescent="0.25">
      <c r="A13" s="1" t="s">
        <v>1</v>
      </c>
      <c r="B13" s="1" t="s">
        <v>6341</v>
      </c>
    </row>
    <row r="14" spans="1:56" x14ac:dyDescent="0.25">
      <c r="A14" s="1" t="s">
        <v>1</v>
      </c>
      <c r="B14" s="1" t="s">
        <v>6340</v>
      </c>
    </row>
    <row r="15" spans="1:56" x14ac:dyDescent="0.25">
      <c r="A15" s="1" t="s">
        <v>1</v>
      </c>
      <c r="B15" s="1" t="s">
        <v>6339</v>
      </c>
    </row>
    <row r="16" spans="1:56" x14ac:dyDescent="0.25">
      <c r="A16" s="1" t="s">
        <v>1</v>
      </c>
      <c r="B16" s="1" t="s">
        <v>6338</v>
      </c>
    </row>
    <row r="17" spans="1:56" x14ac:dyDescent="0.25">
      <c r="A17" s="1" t="s">
        <v>1</v>
      </c>
      <c r="B17" s="1" t="s">
        <v>6337</v>
      </c>
    </row>
    <row r="18" spans="1:56" x14ac:dyDescent="0.25">
      <c r="A18" s="1">
        <v>1</v>
      </c>
      <c r="B18" s="1" t="s">
        <v>6336</v>
      </c>
      <c r="C18" s="1">
        <v>243.50000316277146</v>
      </c>
      <c r="D18" s="1">
        <v>0</v>
      </c>
      <c r="E18">
        <f>(R18-S18*(1000-T18)/(1000-U18))*AK18</f>
        <v>-3.5994457085090481</v>
      </c>
      <c r="F18">
        <f>IF(AV18&lt;&gt;0,1/(1/AV18-1/N18),0)</f>
        <v>2.3036152388911235</v>
      </c>
      <c r="G18">
        <f>((AY18-AL18/2)*S18-E18)/(AY18+AL18/2)</f>
        <v>388.54002468804185</v>
      </c>
      <c r="H18">
        <f>AL18*1000</f>
        <v>24.134269928695424</v>
      </c>
      <c r="I18">
        <f>(AQ18-AW18)</f>
        <v>1.4335322085977578</v>
      </c>
      <c r="J18">
        <f>(P18+AP18*D18)</f>
        <v>25.771194458007813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25.946992874145508</v>
      </c>
      <c r="P18" s="1">
        <v>25.771194458007813</v>
      </c>
      <c r="Q18" s="1">
        <v>25.979885101318359</v>
      </c>
      <c r="R18" s="1">
        <v>400.06930541992188</v>
      </c>
      <c r="S18" s="1">
        <v>394.68557739257813</v>
      </c>
      <c r="T18" s="1">
        <v>2.439211867749691E-2</v>
      </c>
      <c r="U18" s="1">
        <v>21.479242324829102</v>
      </c>
      <c r="V18" s="1">
        <v>6.3987493515014648E-2</v>
      </c>
      <c r="W18" s="1">
        <v>56.346187591552734</v>
      </c>
      <c r="X18" s="1">
        <v>299.39712524414063</v>
      </c>
      <c r="Y18" s="1">
        <v>0.27096888422966003</v>
      </c>
      <c r="Z18" s="1">
        <v>10.641421318054199</v>
      </c>
      <c r="AA18" s="1">
        <v>88.239181518554688</v>
      </c>
      <c r="AB18" s="1">
        <v>14.831297874450684</v>
      </c>
      <c r="AC18" s="1">
        <v>-1.3001565933227539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1.1007247251622814</v>
      </c>
      <c r="AL18">
        <f>(U18-T18)/(1000-U18)*AK18</f>
        <v>2.4134269928695426E-2</v>
      </c>
      <c r="AM18">
        <f>(P18+273.15)</f>
        <v>298.92119445800779</v>
      </c>
      <c r="AN18">
        <f>(O18+273.15)</f>
        <v>299.09699287414549</v>
      </c>
      <c r="AO18">
        <f>(Y18*AG18+Z18*AH18)*AI18</f>
        <v>4.335502050768536E-2</v>
      </c>
      <c r="AP18">
        <f>((AO18+0.00000010773*(AN18^4-AM18^4))-AL18*44100)/(L18*51.4+0.00000043092*AM18^3)</f>
        <v>-8.7417621740453608</v>
      </c>
      <c r="AQ18">
        <f>0.61365*EXP(17.502*J18/(240.97+J18))</f>
        <v>3.3288429709793754</v>
      </c>
      <c r="AR18">
        <f>AQ18*1000/AA18</f>
        <v>37.725224936264802</v>
      </c>
      <c r="AS18">
        <f>(AR18-U18)</f>
        <v>16.2459826114357</v>
      </c>
      <c r="AT18">
        <f>IF(D18,P18,(O18+P18)/2)</f>
        <v>25.85909366607666</v>
      </c>
      <c r="AU18">
        <f>0.61365*EXP(17.502*AT18/(240.97+AT18))</f>
        <v>3.3462264683917842</v>
      </c>
      <c r="AV18">
        <f>IF(AS18&lt;&gt;0,(1000-(AR18+U18)/2)/AS18*AL18,0)</f>
        <v>1.4415774159008428</v>
      </c>
      <c r="AW18">
        <f>U18*AA18/1000</f>
        <v>1.8953107623816177</v>
      </c>
      <c r="AX18">
        <f>(AU18-AW18)</f>
        <v>1.4509157060101665</v>
      </c>
      <c r="AY18">
        <f>1/(1.6/F18+1.37/N18)</f>
        <v>0.95220781932451404</v>
      </c>
      <c r="AZ18">
        <f>G18*AA18*0.001</f>
        <v>34.284453765671849</v>
      </c>
      <c r="BA18">
        <f>G18/S18</f>
        <v>0.98442924429837086</v>
      </c>
      <c r="BB18">
        <f>(1-AL18*AA18/AQ18/F18)*100</f>
        <v>72.228944586660887</v>
      </c>
      <c r="BC18">
        <f>(S18-E18/(N18/1.35))</f>
        <v>395.94696280610663</v>
      </c>
      <c r="BD18">
        <f>E18*BB18/100/BC18</f>
        <v>-6.5661361001500456E-3</v>
      </c>
    </row>
    <row r="19" spans="1:56" x14ac:dyDescent="0.25">
      <c r="A19" s="1" t="s">
        <v>1</v>
      </c>
      <c r="B19" s="1" t="s">
        <v>6335</v>
      </c>
      <c r="K19" s="1">
        <v>2.72</v>
      </c>
    </row>
    <row r="20" spans="1:56" x14ac:dyDescent="0.25">
      <c r="A20" s="1" t="s">
        <v>1</v>
      </c>
      <c r="B20" s="1" t="s">
        <v>2319</v>
      </c>
      <c r="K20" s="1">
        <v>2.72</v>
      </c>
    </row>
    <row r="21" spans="1:56" x14ac:dyDescent="0.25">
      <c r="A21" s="1">
        <v>2</v>
      </c>
      <c r="B21" s="1" t="s">
        <v>6334</v>
      </c>
      <c r="C21" s="1">
        <v>450.50000316277146</v>
      </c>
      <c r="D21" s="1">
        <v>0</v>
      </c>
      <c r="E21">
        <f>(R21-S21*(1000-T21)/(1000-U21))*AK21</f>
        <v>-2.9345874182639653</v>
      </c>
      <c r="F21">
        <f>IF(AV21&lt;&gt;0,1/(1/AV21-1/N21),0)</f>
        <v>2.1605289236791911</v>
      </c>
      <c r="G21">
        <f>((AY21-AL21/2)*S21-E21)/(AY21+AL21/2)</f>
        <v>387.41817328361719</v>
      </c>
      <c r="H21">
        <f>AL21*1000</f>
        <v>23.597857863499723</v>
      </c>
      <c r="I21">
        <f>(AQ21-AW21)</f>
        <v>1.4603233264808702</v>
      </c>
      <c r="J21">
        <f>(P21+AP21*D21)</f>
        <v>25.702898025512695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25.864801406860352</v>
      </c>
      <c r="P21" s="1">
        <v>25.702898025512695</v>
      </c>
      <c r="Q21" s="1">
        <v>25.957693099975586</v>
      </c>
      <c r="R21" s="1">
        <v>400.10202026367188</v>
      </c>
      <c r="S21" s="1">
        <v>394.31210327148438</v>
      </c>
      <c r="T21" s="1">
        <v>2.4788858368992805E-2</v>
      </c>
      <c r="U21" s="1">
        <v>21.021718978881836</v>
      </c>
      <c r="V21" s="1">
        <v>6.5350040793418884E-2</v>
      </c>
      <c r="W21" s="1">
        <v>55.418853759765625</v>
      </c>
      <c r="X21" s="1">
        <v>299.26693725585938</v>
      </c>
      <c r="Y21" s="1">
        <v>24.76239013671875</v>
      </c>
      <c r="Z21" s="1">
        <v>10.733899116516113</v>
      </c>
      <c r="AA21" s="1">
        <v>88.245277404785156</v>
      </c>
      <c r="AB21" s="1">
        <v>15.066913604736328</v>
      </c>
      <c r="AC21" s="1">
        <v>-1.2586812973022461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1.100246092852424</v>
      </c>
      <c r="AL21">
        <f>(U21-T21)/(1000-U21)*AK21</f>
        <v>2.3597857863499723E-2</v>
      </c>
      <c r="AM21">
        <f>(P21+273.15)</f>
        <v>298.85289802551267</v>
      </c>
      <c r="AN21">
        <f>(O21+273.15)</f>
        <v>299.01480140686033</v>
      </c>
      <c r="AO21">
        <f>(Y21*AG21+Z21*AH21)*AI21</f>
        <v>3.9619823333177919</v>
      </c>
      <c r="AP21">
        <f>((AO21+0.00000010773*(AN21^4-AM21^4))-AL21*44100)/(L21*51.4+0.00000043092*AM21^3)</f>
        <v>-8.5167215523364543</v>
      </c>
      <c r="AQ21">
        <f>0.61365*EXP(17.502*J21/(240.97+J21))</f>
        <v>3.3153907492977348</v>
      </c>
      <c r="AR21">
        <f>AQ21*1000/AA21</f>
        <v>37.570177654832271</v>
      </c>
      <c r="AS21">
        <f>(AR21-U21)</f>
        <v>16.548458675950435</v>
      </c>
      <c r="AT21">
        <f>IF(D21,P21,(O21+P21)/2)</f>
        <v>25.783849716186523</v>
      </c>
      <c r="AU21">
        <f>0.61365*EXP(17.502*AT21/(240.97+AT21))</f>
        <v>3.3313408826744815</v>
      </c>
      <c r="AV21">
        <f>IF(AS21&lt;&gt;0,(1000-(AR21+U21)/2)/AS21*AL21,0)</f>
        <v>1.384209652856174</v>
      </c>
      <c r="AW21">
        <f>U21*AA21/1000</f>
        <v>1.8550674228168647</v>
      </c>
      <c r="AX21">
        <f>(AU21-AW21)</f>
        <v>1.4762734598576168</v>
      </c>
      <c r="AY21">
        <f>1/(1.6/F21+1.37/N21)</f>
        <v>0.91225071471206731</v>
      </c>
      <c r="AZ21">
        <f>G21*AA21*0.001</f>
        <v>34.187824173067924</v>
      </c>
      <c r="BA21">
        <f>G21/S21</f>
        <v>0.98251656509990337</v>
      </c>
      <c r="BB21">
        <f>(1-AL21*AA21/AQ21/F21)*100</f>
        <v>70.928379045627409</v>
      </c>
      <c r="BC21">
        <f>(S21-E21/(N21/1.35))</f>
        <v>395.34049654753011</v>
      </c>
      <c r="BD21">
        <f>E21*BB21/100/BC21</f>
        <v>-5.2649685666626674E-3</v>
      </c>
    </row>
    <row r="22" spans="1:56" x14ac:dyDescent="0.25">
      <c r="A22" s="1" t="s">
        <v>1</v>
      </c>
      <c r="B22" s="1" t="s">
        <v>6333</v>
      </c>
      <c r="K22" s="1">
        <v>2.72</v>
      </c>
    </row>
    <row r="23" spans="1:56" x14ac:dyDescent="0.25">
      <c r="A23" s="1" t="s">
        <v>1</v>
      </c>
      <c r="B23" s="1" t="s">
        <v>6332</v>
      </c>
      <c r="K23" s="1">
        <v>2.72</v>
      </c>
    </row>
    <row r="24" spans="1:56" x14ac:dyDescent="0.25">
      <c r="A24" s="1">
        <v>3</v>
      </c>
      <c r="B24" s="1" t="s">
        <v>6331</v>
      </c>
      <c r="C24" s="1">
        <v>657.00000317394733</v>
      </c>
      <c r="D24" s="1">
        <v>0</v>
      </c>
      <c r="E24">
        <f>(R24-S24*(1000-T24)/(1000-U24))*AK24</f>
        <v>-2.7222475270572257</v>
      </c>
      <c r="F24">
        <f>IF(AV24&lt;&gt;0,1/(1/AV24-1/N24),0)</f>
        <v>2.0241513315799997</v>
      </c>
      <c r="G24">
        <f>((AY24-AL24/2)*S24-E24)/(AY24+AL24/2)</f>
        <v>386.92522567721284</v>
      </c>
      <c r="H24">
        <f>AL24*1000</f>
        <v>23.291638980938185</v>
      </c>
      <c r="I24">
        <f>(AQ24-AW24)</f>
        <v>1.5035938230838215</v>
      </c>
      <c r="J24">
        <f>(P24+AP24*D24)</f>
        <v>25.761240005493164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25.767210006713867</v>
      </c>
      <c r="P24" s="1">
        <v>25.761240005493164</v>
      </c>
      <c r="Q24" s="1">
        <v>25.870943069458008</v>
      </c>
      <c r="R24" s="1">
        <v>400.076904296875</v>
      </c>
      <c r="S24" s="1">
        <v>394.23147583007813</v>
      </c>
      <c r="T24" s="1">
        <v>2.378789521753788E-2</v>
      </c>
      <c r="U24" s="1">
        <v>20.663911819458008</v>
      </c>
      <c r="V24" s="1">
        <v>6.3067764043807983E-2</v>
      </c>
      <c r="W24" s="1">
        <v>54.785285949707031</v>
      </c>
      <c r="X24" s="1">
        <v>300.599609375</v>
      </c>
      <c r="Y24" s="1">
        <v>51.076919555664063</v>
      </c>
      <c r="Z24" s="1">
        <v>10.739487648010254</v>
      </c>
      <c r="AA24" s="1">
        <v>88.235252380371094</v>
      </c>
      <c r="AB24" s="1">
        <v>15.086946487426758</v>
      </c>
      <c r="AC24" s="1">
        <v>-1.2531584501266479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1.1051456227022056</v>
      </c>
      <c r="AL24">
        <f>(U24-T24)/(1000-U24)*AK24</f>
        <v>2.3291638980938185E-2</v>
      </c>
      <c r="AM24">
        <f>(P24+273.15)</f>
        <v>298.91124000549314</v>
      </c>
      <c r="AN24">
        <f>(O24+273.15)</f>
        <v>298.91721000671384</v>
      </c>
      <c r="AO24">
        <f>(Y24*AG24+Z24*AH24)*AI24</f>
        <v>8.1723069462409512</v>
      </c>
      <c r="AP24">
        <f>((AO24+0.00000010773*(AN24^4-AM24^4))-AL24*44100)/(L24*51.4+0.00000043092*AM24^3)</f>
        <v>-8.3852386282462472</v>
      </c>
      <c r="AQ24">
        <f>0.61365*EXP(17.502*J24/(240.97+J24))</f>
        <v>3.3268792976394321</v>
      </c>
      <c r="AR24">
        <f>AQ24*1000/AA24</f>
        <v>37.704649875059836</v>
      </c>
      <c r="AS24">
        <f>(AR24-U24)</f>
        <v>17.040738055601828</v>
      </c>
      <c r="AT24">
        <f>IF(D24,P24,(O24+P24)/2)</f>
        <v>25.764225006103516</v>
      </c>
      <c r="AU24">
        <f>0.61365*EXP(17.502*AT24/(240.97+AT24))</f>
        <v>3.3274680300186996</v>
      </c>
      <c r="AV24">
        <f>IF(AS24&lt;&gt;0,(1000-(AR24+U24)/2)/AS24*AL24,0)</f>
        <v>1.3269313320670566</v>
      </c>
      <c r="AW24">
        <f>U24*AA24/1000</f>
        <v>1.8232854745556106</v>
      </c>
      <c r="AX24">
        <f>(AU24-AW24)</f>
        <v>1.504182555463089</v>
      </c>
      <c r="AY24">
        <f>1/(1.6/F24+1.37/N24)</f>
        <v>0.87253547019148481</v>
      </c>
      <c r="AZ24">
        <f>G24*AA24*0.001</f>
        <v>34.140444939960915</v>
      </c>
      <c r="BA24">
        <f>G24/S24</f>
        <v>0.98146710600039855</v>
      </c>
      <c r="BB24">
        <f>(1-AL24*AA24/AQ24/F24)*100</f>
        <v>69.48157201975593</v>
      </c>
      <c r="BC24">
        <f>(S24-E24/(N24/1.35))</f>
        <v>395.18545697070942</v>
      </c>
      <c r="BD24">
        <f>E24*BB24/100/BC24</f>
        <v>-4.7862600779068733E-3</v>
      </c>
    </row>
    <row r="25" spans="1:56" x14ac:dyDescent="0.25">
      <c r="A25" s="1" t="s">
        <v>1</v>
      </c>
      <c r="B25" s="1" t="s">
        <v>6330</v>
      </c>
      <c r="K25" s="1">
        <v>2.72</v>
      </c>
    </row>
    <row r="26" spans="1:56" x14ac:dyDescent="0.25">
      <c r="A26" s="1" t="s">
        <v>1</v>
      </c>
      <c r="B26" s="1" t="s">
        <v>6329</v>
      </c>
      <c r="K26" s="1">
        <v>2.72</v>
      </c>
    </row>
    <row r="27" spans="1:56" x14ac:dyDescent="0.25">
      <c r="A27" s="1">
        <v>4</v>
      </c>
      <c r="B27" s="1" t="s">
        <v>6328</v>
      </c>
      <c r="C27" s="1">
        <v>863.00000317394733</v>
      </c>
      <c r="D27" s="1">
        <v>0</v>
      </c>
      <c r="E27">
        <f>(R27-S27*(1000-T27)/(1000-U27))*AK27</f>
        <v>-2.3023736317915069</v>
      </c>
      <c r="F27">
        <f>IF(AV27&lt;&gt;0,1/(1/AV27-1/N27),0)</f>
        <v>1.970514558707541</v>
      </c>
      <c r="G27">
        <f>((AY27-AL27/2)*S27-E27)/(AY27+AL27/2)</f>
        <v>386.04384522781925</v>
      </c>
      <c r="H27">
        <f>AL27*1000</f>
        <v>22.959522891881011</v>
      </c>
      <c r="I27">
        <f>(AQ27-AW27)</f>
        <v>1.5087826455472948</v>
      </c>
      <c r="J27">
        <f>(P27+AP27*D27)</f>
        <v>25.660896301269531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25.672758102416992</v>
      </c>
      <c r="P27" s="1">
        <v>25.660896301269531</v>
      </c>
      <c r="Q27" s="1">
        <v>25.778221130371094</v>
      </c>
      <c r="R27" s="1">
        <v>399.9091796875</v>
      </c>
      <c r="S27" s="1">
        <v>393.80856323242188</v>
      </c>
      <c r="T27" s="1">
        <v>2.4147734045982361E-2</v>
      </c>
      <c r="U27" s="1">
        <v>20.384189605712891</v>
      </c>
      <c r="V27" s="1">
        <v>6.4372576773166656E-2</v>
      </c>
      <c r="W27" s="1">
        <v>54.339790344238281</v>
      </c>
      <c r="X27" s="1">
        <v>300.47537231445313</v>
      </c>
      <c r="Y27" s="1">
        <v>100.48965454101563</v>
      </c>
      <c r="Z27" s="1">
        <v>10.626752853393555</v>
      </c>
      <c r="AA27" s="1">
        <v>88.223213195800781</v>
      </c>
      <c r="AB27" s="1">
        <v>15.090216636657715</v>
      </c>
      <c r="AC27" s="1">
        <v>-1.2531644105911255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1.1046888688031362</v>
      </c>
      <c r="AL27">
        <f>(U27-T27)/(1000-U27)*AK27</f>
        <v>2.2959522891881013E-2</v>
      </c>
      <c r="AM27">
        <f>(P27+273.15)</f>
        <v>298.81089630126951</v>
      </c>
      <c r="AN27">
        <f>(O27+273.15)</f>
        <v>298.82275810241697</v>
      </c>
      <c r="AO27">
        <f>(Y27*AG27+Z27*AH27)*AI27</f>
        <v>16.07834436718349</v>
      </c>
      <c r="AP27">
        <f>((AO27+0.00000010773*(AN27^4-AM27^4))-AL27*44100)/(L27*51.4+0.00000043092*AM27^3)</f>
        <v>-8.1998681720172097</v>
      </c>
      <c r="AQ27">
        <f>0.61365*EXP(17.502*J27/(240.97+J27))</f>
        <v>3.3071413509557295</v>
      </c>
      <c r="AR27">
        <f>AQ27*1000/AA27</f>
        <v>37.486067795058972</v>
      </c>
      <c r="AS27">
        <f>(AR27-U27)</f>
        <v>17.101878189346081</v>
      </c>
      <c r="AT27">
        <f>IF(D27,P27,(O27+P27)/2)</f>
        <v>25.666827201843262</v>
      </c>
      <c r="AU27">
        <f>0.61365*EXP(17.502*AT27/(240.97+AT27))</f>
        <v>3.3083051281846543</v>
      </c>
      <c r="AV27">
        <f>IF(AS27&lt;&gt;0,(1000-(AR27+U27)/2)/AS27*AL27,0)</f>
        <v>1.3036688657971005</v>
      </c>
      <c r="AW27">
        <f>U27*AA27/1000</f>
        <v>1.7983587054084347</v>
      </c>
      <c r="AX27">
        <f>(AU27-AW27)</f>
        <v>1.5099464227762196</v>
      </c>
      <c r="AY27">
        <f>1/(1.6/F27+1.37/N27)</f>
        <v>0.85645685734270449</v>
      </c>
      <c r="AZ27">
        <f>G27*AA27*0.001</f>
        <v>34.058028460460619</v>
      </c>
      <c r="BA27">
        <f>G27/S27</f>
        <v>0.98028301380531446</v>
      </c>
      <c r="BB27">
        <f>(1-AL27*AA27/AQ27/F27)*100</f>
        <v>68.917687334521503</v>
      </c>
      <c r="BC27">
        <f>(S27-E27/(N27/1.35))</f>
        <v>394.61540427152102</v>
      </c>
      <c r="BD27">
        <f>E27*BB27/100/BC27</f>
        <v>-4.0209851000615176E-3</v>
      </c>
    </row>
    <row r="28" spans="1:56" x14ac:dyDescent="0.25">
      <c r="A28" s="1" t="s">
        <v>1</v>
      </c>
      <c r="B28" s="1" t="s">
        <v>6327</v>
      </c>
      <c r="K28" s="1">
        <v>2.72</v>
      </c>
    </row>
    <row r="29" spans="1:56" x14ac:dyDescent="0.25">
      <c r="A29" s="1" t="s">
        <v>1</v>
      </c>
      <c r="B29" s="1" t="s">
        <v>6326</v>
      </c>
      <c r="K29" s="1">
        <v>2.72</v>
      </c>
    </row>
    <row r="30" spans="1:56" x14ac:dyDescent="0.25">
      <c r="A30" s="1">
        <v>5</v>
      </c>
      <c r="B30" s="1" t="s">
        <v>6325</v>
      </c>
      <c r="C30" s="1">
        <v>1069.5000031627715</v>
      </c>
      <c r="D30" s="1">
        <v>0</v>
      </c>
      <c r="E30">
        <f>(R30-S30*(1000-T30)/(1000-U30))*AK30</f>
        <v>-2.0574392754041804</v>
      </c>
      <c r="F30">
        <f>IF(AV30&lt;&gt;0,1/(1/AV30-1/N30),0)</f>
        <v>1.9951115186989055</v>
      </c>
      <c r="G30">
        <f>((AY30-AL30/2)*S30-E30)/(AY30+AL30/2)</f>
        <v>385.60523059528941</v>
      </c>
      <c r="H30">
        <f>AL30*1000</f>
        <v>22.989667146435966</v>
      </c>
      <c r="I30">
        <f>(AQ30-AW30)</f>
        <v>1.4985036526294759</v>
      </c>
      <c r="J30">
        <f>(P30+AP30*D30)</f>
        <v>25.620079040527344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25.628973007202148</v>
      </c>
      <c r="P30" s="1">
        <v>25.620079040527344</v>
      </c>
      <c r="Q30" s="1">
        <v>25.725500106811523</v>
      </c>
      <c r="R30" s="1">
        <v>399.92007446289063</v>
      </c>
      <c r="S30" s="1">
        <v>393.591796875</v>
      </c>
      <c r="T30" s="1">
        <v>2.4576123803853989E-2</v>
      </c>
      <c r="U30" s="1">
        <v>20.409860610961914</v>
      </c>
      <c r="V30" s="1">
        <v>6.568550318479538E-2</v>
      </c>
      <c r="W30" s="1">
        <v>54.550186157226563</v>
      </c>
      <c r="X30" s="1">
        <v>300.48944091796875</v>
      </c>
      <c r="Y30" s="1">
        <v>149.85894775390625</v>
      </c>
      <c r="Z30" s="1">
        <v>10.828455924987793</v>
      </c>
      <c r="AA30" s="1">
        <v>88.223930358886719</v>
      </c>
      <c r="AB30" s="1">
        <v>15.160454750061035</v>
      </c>
      <c r="AC30" s="1">
        <v>-1.2531508207321167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1.1047405916101789</v>
      </c>
      <c r="AL30">
        <f>(U30-T30)/(1000-U30)*AK30</f>
        <v>2.2989667146435966E-2</v>
      </c>
      <c r="AM30">
        <f>(P30+273.15)</f>
        <v>298.77007904052732</v>
      </c>
      <c r="AN30">
        <f>(O30+273.15)</f>
        <v>298.77897300720213</v>
      </c>
      <c r="AO30">
        <f>(Y30*AG30+Z30*AH30)*AI30</f>
        <v>23.977431104687639</v>
      </c>
      <c r="AP30">
        <f>((AO30+0.00000010773*(AN30^4-AM30^4))-AL30*44100)/(L30*51.4+0.00000043092*AM30^3)</f>
        <v>-8.1463942929909017</v>
      </c>
      <c r="AQ30">
        <f>0.61365*EXP(17.502*J30/(240.97+J30))</f>
        <v>3.2991417738055651</v>
      </c>
      <c r="AR30">
        <f>AQ30*1000/AA30</f>
        <v>37.395089522592841</v>
      </c>
      <c r="AS30">
        <f>(AR30-U30)</f>
        <v>16.985228911630927</v>
      </c>
      <c r="AT30">
        <f>IF(D30,P30,(O30+P30)/2)</f>
        <v>25.624526023864746</v>
      </c>
      <c r="AU30">
        <f>0.61365*EXP(17.502*AT30/(240.97+AT30))</f>
        <v>3.300012495230733</v>
      </c>
      <c r="AV30">
        <f>IF(AS30&lt;&gt;0,(1000-(AR30+U30)/2)/AS30*AL30,0)</f>
        <v>1.3143896370837262</v>
      </c>
      <c r="AW30">
        <f>U30*AA30/1000</f>
        <v>1.8006381211760891</v>
      </c>
      <c r="AX30">
        <f>(AU30-AW30)</f>
        <v>1.4993743740546439</v>
      </c>
      <c r="AY30">
        <f>1/(1.6/F30+1.37/N30)</f>
        <v>0.86386322162507545</v>
      </c>
      <c r="AZ30">
        <f>G30*AA30*0.001</f>
        <v>34.019609010061274</v>
      </c>
      <c r="BA30">
        <f>G30/S30</f>
        <v>0.97970850423428157</v>
      </c>
      <c r="BB30">
        <f>(1-AL30*AA30/AQ30/F30)*100</f>
        <v>69.185797649341694</v>
      </c>
      <c r="BC30">
        <f>(S30-E30/(N30/1.35))</f>
        <v>394.31280341361241</v>
      </c>
      <c r="BD30">
        <f>E30*BB30/100/BC30</f>
        <v>-3.6099658989416365E-3</v>
      </c>
    </row>
    <row r="31" spans="1:56" x14ac:dyDescent="0.25">
      <c r="A31" s="1" t="s">
        <v>1</v>
      </c>
      <c r="B31" s="1" t="s">
        <v>6324</v>
      </c>
      <c r="K31" s="1">
        <v>2.72</v>
      </c>
    </row>
    <row r="32" spans="1:56" x14ac:dyDescent="0.25">
      <c r="A32" s="1" t="s">
        <v>1</v>
      </c>
      <c r="B32" s="1" t="s">
        <v>6323</v>
      </c>
      <c r="K32" s="1">
        <v>2.72</v>
      </c>
    </row>
    <row r="33" spans="1:56" x14ac:dyDescent="0.25">
      <c r="A33" s="1">
        <v>6</v>
      </c>
      <c r="B33" s="1" t="s">
        <v>6322</v>
      </c>
      <c r="C33" s="1">
        <v>1275.5000031627715</v>
      </c>
      <c r="D33" s="1">
        <v>0</v>
      </c>
      <c r="E33">
        <f>(R33-S33*(1000-T33)/(1000-U33))*AK33</f>
        <v>-1.6160055358288101</v>
      </c>
      <c r="F33">
        <f>IF(AV33&lt;&gt;0,1/(1/AV33-1/N33),0)</f>
        <v>2.0748098660985099</v>
      </c>
      <c r="G33">
        <f>((AY33-AL33/2)*S33-E33)/(AY33+AL33/2)</f>
        <v>384.81644479704875</v>
      </c>
      <c r="H33">
        <f>AL33*1000</f>
        <v>23.214135741285066</v>
      </c>
      <c r="I33">
        <f>(AQ33-AW33)</f>
        <v>1.4746496771118625</v>
      </c>
      <c r="J33">
        <f>(P33+AP33*D33)</f>
        <v>25.584911346435547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25.594261169433594</v>
      </c>
      <c r="P33" s="1">
        <v>25.584911346435547</v>
      </c>
      <c r="Q33" s="1">
        <v>25.693313598632813</v>
      </c>
      <c r="R33" s="1">
        <v>399.96942138671875</v>
      </c>
      <c r="S33" s="1">
        <v>393.17059326171875</v>
      </c>
      <c r="T33" s="1">
        <v>2.3927148431539536E-2</v>
      </c>
      <c r="U33" s="1">
        <v>20.603715896606445</v>
      </c>
      <c r="V33" s="1">
        <v>6.4078353345394135E-2</v>
      </c>
      <c r="W33" s="1">
        <v>55.178001403808594</v>
      </c>
      <c r="X33" s="1">
        <v>300.49618530273438</v>
      </c>
      <c r="Y33" s="1">
        <v>300.67880249023438</v>
      </c>
      <c r="Z33" s="1">
        <v>10.929483413696289</v>
      </c>
      <c r="AA33" s="1">
        <v>88.217742919921875</v>
      </c>
      <c r="AB33" s="1">
        <v>15.294584274291992</v>
      </c>
      <c r="AC33" s="1">
        <v>-1.260013222694397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1.1047653871424055</v>
      </c>
      <c r="AL33">
        <f>(U33-T33)/(1000-U33)*AK33</f>
        <v>2.3214135741285065E-2</v>
      </c>
      <c r="AM33">
        <f>(P33+273.15)</f>
        <v>298.73491134643552</v>
      </c>
      <c r="AN33">
        <f>(O33+273.15)</f>
        <v>298.74426116943357</v>
      </c>
      <c r="AO33">
        <f>(Y33*AG33+Z33*AH33)*AI33</f>
        <v>48.108607323126307</v>
      </c>
      <c r="AP33">
        <f>((AO33+0.00000010773*(AN33^4-AM33^4))-AL33*44100)/(L33*51.4+0.00000043092*AM33^3)</f>
        <v>-8.0294803006618576</v>
      </c>
      <c r="AQ33">
        <f>0.61365*EXP(17.502*J33/(240.97+J33))</f>
        <v>3.2922629892737976</v>
      </c>
      <c r="AR33">
        <f>AQ33*1000/AA33</f>
        <v>37.319737280767797</v>
      </c>
      <c r="AS33">
        <f>(AR33-U33)</f>
        <v>16.716021384161351</v>
      </c>
      <c r="AT33">
        <f>IF(D33,P33,(O33+P33)/2)</f>
        <v>25.58958625793457</v>
      </c>
      <c r="AU33">
        <f>0.61365*EXP(17.502*AT33/(240.97+AT33))</f>
        <v>3.2931766770884967</v>
      </c>
      <c r="AV33">
        <f>IF(AS33&lt;&gt;0,(1000-(AR33+U33)/2)/AS33*AL33,0)</f>
        <v>1.3485155211820894</v>
      </c>
      <c r="AW33">
        <f>U33*AA33/1000</f>
        <v>1.8176133121619351</v>
      </c>
      <c r="AX33">
        <f>(AU33-AW33)</f>
        <v>1.4755633649265616</v>
      </c>
      <c r="AY33">
        <f>1/(1.6/F33+1.37/N33)</f>
        <v>0.88748037561867021</v>
      </c>
      <c r="AZ33">
        <f>G33*AA33*0.001</f>
        <v>33.947638198464354</v>
      </c>
      <c r="BA33">
        <f>G33/S33</f>
        <v>0.97875184815994376</v>
      </c>
      <c r="BB33">
        <f>(1-AL33*AA33/AQ33/F33)*100</f>
        <v>70.019723264569848</v>
      </c>
      <c r="BC33">
        <f>(S33-E33/(N33/1.35))</f>
        <v>393.73690429295806</v>
      </c>
      <c r="BD33">
        <f>E33*BB33/100/BC33</f>
        <v>-2.8738037806218895E-3</v>
      </c>
    </row>
    <row r="34" spans="1:56" x14ac:dyDescent="0.25">
      <c r="A34" s="1" t="s">
        <v>1</v>
      </c>
      <c r="B34" s="1" t="s">
        <v>6321</v>
      </c>
      <c r="K34" s="1">
        <v>2.72</v>
      </c>
    </row>
    <row r="35" spans="1:56" x14ac:dyDescent="0.25">
      <c r="A35" s="1" t="s">
        <v>1</v>
      </c>
      <c r="B35" s="1" t="s">
        <v>6320</v>
      </c>
      <c r="K35" s="1">
        <v>2.72</v>
      </c>
    </row>
    <row r="36" spans="1:56" x14ac:dyDescent="0.25">
      <c r="A36" s="1">
        <v>7</v>
      </c>
      <c r="B36" s="1" t="s">
        <v>6319</v>
      </c>
      <c r="C36" s="1">
        <v>1482.5000031627715</v>
      </c>
      <c r="D36" s="1">
        <v>0</v>
      </c>
      <c r="E36">
        <f>(R36-S36*(1000-T36)/(1000-U36))*AK36</f>
        <v>-1.4996585072149233</v>
      </c>
      <c r="F36">
        <f>IF(AV36&lt;&gt;0,1/(1/AV36-1/N36),0)</f>
        <v>2.2928993659254782</v>
      </c>
      <c r="G36">
        <f>((AY36-AL36/2)*S36-E36)/(AY36+AL36/2)</f>
        <v>384.73181326079157</v>
      </c>
      <c r="H36">
        <f>AL36*1000</f>
        <v>23.892975839630815</v>
      </c>
      <c r="I36">
        <f>(AQ36-AW36)</f>
        <v>1.4234293513216802</v>
      </c>
      <c r="J36">
        <f>(P36+AP36*D36)</f>
        <v>25.588581085205078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25.614692687988281</v>
      </c>
      <c r="P36" s="1">
        <v>25.588581085205078</v>
      </c>
      <c r="Q36" s="1">
        <v>25.701393127441406</v>
      </c>
      <c r="R36" s="1">
        <v>400.07958984375</v>
      </c>
      <c r="S36" s="1">
        <v>392.93890380859375</v>
      </c>
      <c r="T36" s="1">
        <v>2.4835376068949699E-2</v>
      </c>
      <c r="U36" s="1">
        <v>21.193569183349609</v>
      </c>
      <c r="V36" s="1">
        <v>6.6426560282707214E-2</v>
      </c>
      <c r="W36" s="1">
        <v>56.685909271240234</v>
      </c>
      <c r="X36" s="1">
        <v>300.49765014648438</v>
      </c>
      <c r="Y36" s="1">
        <v>499.3743896484375</v>
      </c>
      <c r="Z36" s="1">
        <v>10.849334716796875</v>
      </c>
      <c r="AA36" s="1">
        <v>88.213119506835938</v>
      </c>
      <c r="AB36" s="1">
        <v>15.458671569824219</v>
      </c>
      <c r="AC36" s="1">
        <v>-1.2877616882324219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1.1047707725973688</v>
      </c>
      <c r="AL36">
        <f>(U36-T36)/(1000-U36)*AK36</f>
        <v>2.3892975839630813E-2</v>
      </c>
      <c r="AM36">
        <f>(P36+273.15)</f>
        <v>298.73858108520506</v>
      </c>
      <c r="AN36">
        <f>(O36+273.15)</f>
        <v>298.76469268798826</v>
      </c>
      <c r="AO36">
        <f>(Y36*AG36+Z36*AH36)*AI36</f>
        <v>79.899900557848014</v>
      </c>
      <c r="AP36">
        <f>((AO36+0.00000010773*(AN36^4-AM36^4))-AL36*44100)/(L36*51.4+0.00000043092*AM36^3)</f>
        <v>-8.0126032554327509</v>
      </c>
      <c r="AQ36">
        <f>0.61365*EXP(17.502*J36/(240.97+J36))</f>
        <v>3.2929802024688946</v>
      </c>
      <c r="AR36">
        <f>AQ36*1000/AA36</f>
        <v>37.32982373686162</v>
      </c>
      <c r="AS36">
        <f>(AR36-U36)</f>
        <v>16.136254553512011</v>
      </c>
      <c r="AT36">
        <f>IF(D36,P36,(O36+P36)/2)</f>
        <v>25.60163688659668</v>
      </c>
      <c r="AU36">
        <f>0.61365*EXP(17.502*AT36/(240.97+AT36))</f>
        <v>3.295532933066871</v>
      </c>
      <c r="AV36">
        <f>IF(AS36&lt;&gt;0,(1000-(AR36+U36)/2)/AS36*AL36,0)</f>
        <v>1.4373736331542208</v>
      </c>
      <c r="AW36">
        <f>U36*AA36/1000</f>
        <v>1.8695508511472143</v>
      </c>
      <c r="AX36">
        <f>(AU36-AW36)</f>
        <v>1.4259820819196567</v>
      </c>
      <c r="AY36">
        <f>1/(1.6/F36+1.37/N36)</f>
        <v>0.94927371331793919</v>
      </c>
      <c r="AZ36">
        <f>G36*AA36*0.001</f>
        <v>33.938393421255896</v>
      </c>
      <c r="BA36">
        <f>G36/S36</f>
        <v>0.97911357091839402</v>
      </c>
      <c r="BB36">
        <f>(1-AL36*AA36/AQ36/F36)*100</f>
        <v>72.0855348885067</v>
      </c>
      <c r="BC36">
        <f>(S36-E36/(N36/1.35))</f>
        <v>393.46444232742817</v>
      </c>
      <c r="BD36">
        <f>E36*BB36/100/BC36</f>
        <v>-2.7474829746553541E-3</v>
      </c>
    </row>
    <row r="37" spans="1:56" x14ac:dyDescent="0.25">
      <c r="A37" s="1" t="s">
        <v>1</v>
      </c>
      <c r="B37" s="1" t="s">
        <v>6318</v>
      </c>
      <c r="K37" s="1">
        <v>2.72</v>
      </c>
    </row>
    <row r="38" spans="1:56" x14ac:dyDescent="0.25">
      <c r="A38" s="1" t="s">
        <v>1</v>
      </c>
      <c r="B38" s="1" t="s">
        <v>8</v>
      </c>
      <c r="K38" s="1">
        <v>2.72</v>
      </c>
    </row>
    <row r="39" spans="1:56" x14ac:dyDescent="0.25">
      <c r="A39" s="1">
        <v>8</v>
      </c>
      <c r="B39" s="1" t="s">
        <v>6317</v>
      </c>
      <c r="C39" s="1">
        <v>1689.5000031627715</v>
      </c>
      <c r="D39" s="1">
        <v>0</v>
      </c>
      <c r="E39">
        <f>(R39-S39*(1000-T39)/(1000-U39))*AK39</f>
        <v>-1.3382981116052231</v>
      </c>
      <c r="F39">
        <f>IF(AV39&lt;&gt;0,1/(1/AV39-1/N39),0)</f>
        <v>2.5145485735749333</v>
      </c>
      <c r="G39">
        <f>((AY39-AL39/2)*S39-E39)/(AY39+AL39/2)</f>
        <v>384.32146625719002</v>
      </c>
      <c r="H39">
        <f>AL39*1000</f>
        <v>24.484213488728376</v>
      </c>
      <c r="I39">
        <f>(AQ39-AW39)</f>
        <v>1.3776348269286423</v>
      </c>
      <c r="J39">
        <f>(P39+AP39*D39)</f>
        <v>25.584867477416992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25.636903762817383</v>
      </c>
      <c r="P39" s="1">
        <v>25.584867477416992</v>
      </c>
      <c r="Q39" s="1">
        <v>25.713041305541992</v>
      </c>
      <c r="R39" s="1">
        <v>399.91122436523438</v>
      </c>
      <c r="S39" s="1">
        <v>392.42623901367188</v>
      </c>
      <c r="T39" s="1">
        <v>2.6152506470680237E-2</v>
      </c>
      <c r="U39" s="1">
        <v>21.705385208129883</v>
      </c>
      <c r="V39" s="1">
        <v>6.9854401051998138E-2</v>
      </c>
      <c r="W39" s="1">
        <v>57.975959777832031</v>
      </c>
      <c r="X39" s="1">
        <v>300.525146484375</v>
      </c>
      <c r="Y39" s="1">
        <v>748.7156982421875</v>
      </c>
      <c r="Z39" s="1">
        <v>10.69877815246582</v>
      </c>
      <c r="AA39" s="1">
        <v>88.209426879882813</v>
      </c>
      <c r="AB39" s="1">
        <v>15.549386978149414</v>
      </c>
      <c r="AC39" s="1">
        <v>-1.3091777563095093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1.1048718620749078</v>
      </c>
      <c r="AL39">
        <f>(U39-T39)/(1000-U39)*AK39</f>
        <v>2.4484213488728375E-2</v>
      </c>
      <c r="AM39">
        <f>(P39+273.15)</f>
        <v>298.73486747741697</v>
      </c>
      <c r="AN39">
        <f>(O39+273.15)</f>
        <v>298.78690376281736</v>
      </c>
      <c r="AO39">
        <f>(Y39*AG39+Z39*AH39)*AI39</f>
        <v>119.79450904113401</v>
      </c>
      <c r="AP39">
        <f>((AO39+0.00000010773*(AN39^4-AM39^4))-AL39*44100)/(L39*51.4+0.00000043092*AM39^3)</f>
        <v>-7.8964195546948437</v>
      </c>
      <c r="AQ39">
        <f>0.61365*EXP(17.502*J39/(240.97+J39))</f>
        <v>3.292254416344865</v>
      </c>
      <c r="AR39">
        <f>AQ39*1000/AA39</f>
        <v>37.323158451397923</v>
      </c>
      <c r="AS39">
        <f>(AR39-U39)</f>
        <v>15.61777324326804</v>
      </c>
      <c r="AT39">
        <f>IF(D39,P39,(O39+P39)/2)</f>
        <v>25.610885620117188</v>
      </c>
      <c r="AU39">
        <f>0.61365*EXP(17.502*AT39/(240.97+AT39))</f>
        <v>3.297342334088337</v>
      </c>
      <c r="AV39">
        <f>IF(AS39&lt;&gt;0,(1000-(AR39+U39)/2)/AS39*AL39,0)</f>
        <v>1.5214447915311089</v>
      </c>
      <c r="AW39">
        <f>U39*AA39/1000</f>
        <v>1.9146195894162228</v>
      </c>
      <c r="AX39">
        <f>(AU39-AW39)</f>
        <v>1.3827227446721142</v>
      </c>
      <c r="AY39">
        <f>1/(1.6/F39+1.37/N39)</f>
        <v>1.0081381002602363</v>
      </c>
      <c r="AZ39">
        <f>G39*AA39*0.001</f>
        <v>33.900776276182953</v>
      </c>
      <c r="BA39">
        <f>G39/S39</f>
        <v>0.97934701620143327</v>
      </c>
      <c r="BB39">
        <f>(1-AL39*AA39/AQ39/F39)*100</f>
        <v>73.9115822719709</v>
      </c>
      <c r="BC39">
        <f>(S39-E39/(N39/1.35))</f>
        <v>392.8952305900529</v>
      </c>
      <c r="BD39">
        <f>E39*BB39/100/BC39</f>
        <v>-2.517610886540424E-3</v>
      </c>
    </row>
    <row r="40" spans="1:56" x14ac:dyDescent="0.25">
      <c r="A40" s="1" t="s">
        <v>1</v>
      </c>
      <c r="B40" s="1" t="s">
        <v>6316</v>
      </c>
      <c r="K40" s="1">
        <v>2.72</v>
      </c>
    </row>
    <row r="41" spans="1:56" x14ac:dyDescent="0.25">
      <c r="A41" s="1" t="s">
        <v>1</v>
      </c>
      <c r="B41" s="1" t="s">
        <v>6315</v>
      </c>
      <c r="K41" s="1">
        <v>2.72</v>
      </c>
    </row>
    <row r="42" spans="1:56" x14ac:dyDescent="0.25">
      <c r="A42" s="1">
        <v>9</v>
      </c>
      <c r="B42" s="1" t="s">
        <v>5</v>
      </c>
      <c r="C42" s="1">
        <v>1895.5000031627715</v>
      </c>
      <c r="D42" s="1">
        <v>0</v>
      </c>
      <c r="E42">
        <f>(R42-S42*(1000-T42)/(1000-U42))*AK42</f>
        <v>-1.1130328558775988</v>
      </c>
      <c r="F42">
        <f>IF(AV42&lt;&gt;0,1/(1/AV42-1/N42),0)</f>
        <v>2.7578409982619769</v>
      </c>
      <c r="G42">
        <f>((AY42-AL42/2)*S42-E42)/(AY42+AL42/2)</f>
        <v>383.98917087214483</v>
      </c>
      <c r="H42">
        <f>AL42*1000</f>
        <v>25.07057818306378</v>
      </c>
      <c r="I42">
        <f>(AQ42-AW42)</f>
        <v>1.334798886999591</v>
      </c>
      <c r="J42">
        <f>(P42+AP42*D42)</f>
        <v>25.594429016113281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25.680475234985352</v>
      </c>
      <c r="P42" s="1">
        <v>25.594429016113281</v>
      </c>
      <c r="Q42" s="1">
        <v>25.733945846557617</v>
      </c>
      <c r="R42" s="1">
        <v>399.94036865234375</v>
      </c>
      <c r="S42" s="1">
        <v>392.0509033203125</v>
      </c>
      <c r="T42" s="1">
        <v>2.568526566028595E-2</v>
      </c>
      <c r="U42" s="1">
        <v>22.214933395385742</v>
      </c>
      <c r="V42" s="1">
        <v>6.8420819938182831E-2</v>
      </c>
      <c r="W42" s="1">
        <v>59.176494598388672</v>
      </c>
      <c r="X42" s="1">
        <v>300.4927978515625</v>
      </c>
      <c r="Y42" s="1">
        <v>999.86834716796875</v>
      </c>
      <c r="Z42" s="1">
        <v>10.734249114990234</v>
      </c>
      <c r="AA42" s="1">
        <v>88.198532104492188</v>
      </c>
      <c r="AB42" s="1">
        <v>15.640891075134277</v>
      </c>
      <c r="AC42" s="1">
        <v>-1.339030385017395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1.1047529332778032</v>
      </c>
      <c r="AL42">
        <f>(U42-T42)/(1000-U42)*AK42</f>
        <v>2.5070578183063779E-2</v>
      </c>
      <c r="AM42">
        <f>(P42+273.15)</f>
        <v>298.74442901611326</v>
      </c>
      <c r="AN42">
        <f>(O42+273.15)</f>
        <v>298.83047523498533</v>
      </c>
      <c r="AO42">
        <f>(Y42*AG42+Z42*AH42)*AI42</f>
        <v>159.97893197106714</v>
      </c>
      <c r="AP42">
        <f>((AO42+0.00000010773*(AN42^4-AM42^4))-AL42*44100)/(L42*51.4+0.00000043092*AM42^3)</f>
        <v>-7.7752160872749059</v>
      </c>
      <c r="AQ42">
        <f>0.61365*EXP(17.502*J42/(240.97+J42))</f>
        <v>3.294123403271676</v>
      </c>
      <c r="AR42">
        <f>AQ42*1000/AA42</f>
        <v>37.34895949706965</v>
      </c>
      <c r="AS42">
        <f>(AR42-U42)</f>
        <v>15.134026101683908</v>
      </c>
      <c r="AT42">
        <f>IF(D42,P42,(O42+P42)/2)</f>
        <v>25.637452125549316</v>
      </c>
      <c r="AU42">
        <f>0.61365*EXP(17.502*AT42/(240.97+AT42))</f>
        <v>3.3025445719458184</v>
      </c>
      <c r="AV42">
        <f>IF(AS42&lt;&gt;0,(1000-(AR42+U42)/2)/AS42*AL42,0)</f>
        <v>1.6072344135532695</v>
      </c>
      <c r="AW42">
        <f>U42*AA42/1000</f>
        <v>1.9593245162720849</v>
      </c>
      <c r="AX42">
        <f>(AU42-AW42)</f>
        <v>1.3432200556737335</v>
      </c>
      <c r="AY42">
        <f>1/(1.6/F42+1.37/N42)</f>
        <v>1.0686107330064862</v>
      </c>
      <c r="AZ42">
        <f>G42*AA42*0.001</f>
        <v>33.867281214944207</v>
      </c>
      <c r="BA42">
        <f>G42/S42</f>
        <v>0.97943702621294282</v>
      </c>
      <c r="BB42">
        <f>(1-AL42*AA42/AQ42/F42)*100</f>
        <v>75.660221652201614</v>
      </c>
      <c r="BC42">
        <f>(S42-E42/(N42/1.35))</f>
        <v>392.44095321212308</v>
      </c>
      <c r="BD42">
        <f>E42*BB42/100/BC42</f>
        <v>-2.1458594443980843E-3</v>
      </c>
    </row>
    <row r="43" spans="1:56" x14ac:dyDescent="0.25">
      <c r="A43" s="1" t="s">
        <v>1</v>
      </c>
      <c r="B43" s="1" t="s">
        <v>6314</v>
      </c>
      <c r="K43" s="1">
        <v>2.72</v>
      </c>
    </row>
    <row r="44" spans="1:56" x14ac:dyDescent="0.25">
      <c r="A44" s="1" t="s">
        <v>1</v>
      </c>
      <c r="B44" s="1" t="s">
        <v>6313</v>
      </c>
      <c r="K44" s="1">
        <v>2.72</v>
      </c>
    </row>
    <row r="45" spans="1:56" x14ac:dyDescent="0.25">
      <c r="A45" s="1">
        <v>10</v>
      </c>
      <c r="B45" s="1" t="s">
        <v>6312</v>
      </c>
      <c r="C45" s="1">
        <v>2101.5000031627715</v>
      </c>
      <c r="D45" s="1">
        <v>0</v>
      </c>
      <c r="E45">
        <f>(R45-S45*(1000-T45)/(1000-U45))*AK45</f>
        <v>-1.0597660262535316</v>
      </c>
      <c r="F45">
        <f>IF(AV45&lt;&gt;0,1/(1/AV45-1/N45),0)</f>
        <v>3.056111627289186</v>
      </c>
      <c r="G45">
        <f>((AY45-AL45/2)*S45-E45)/(AY45+AL45/2)</f>
        <v>383.98137419787668</v>
      </c>
      <c r="H45">
        <f>AL45*1000</f>
        <v>25.698739154897659</v>
      </c>
      <c r="I45">
        <f>(AQ45-AW45)</f>
        <v>1.2899865730395925</v>
      </c>
      <c r="J45">
        <f>(P45+AP45*D45)</f>
        <v>25.609952926635742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25.720451354980469</v>
      </c>
      <c r="P45" s="1">
        <v>25.609952926635742</v>
      </c>
      <c r="Q45" s="1">
        <v>25.768255233764648</v>
      </c>
      <c r="R45" s="1">
        <v>399.968505859375</v>
      </c>
      <c r="S45" s="1">
        <v>391.81365966796875</v>
      </c>
      <c r="T45" s="1">
        <v>2.6361718773841858E-2</v>
      </c>
      <c r="U45" s="1">
        <v>22.758279800415039</v>
      </c>
      <c r="V45" s="1">
        <v>7.0053905248641968E-2</v>
      </c>
      <c r="W45" s="1">
        <v>60.478092193603516</v>
      </c>
      <c r="X45" s="1">
        <v>300.50149536132813</v>
      </c>
      <c r="Y45" s="1">
        <v>1250.3670654296875</v>
      </c>
      <c r="Z45" s="1">
        <v>9.5082979202270508</v>
      </c>
      <c r="AA45" s="1">
        <v>88.195297241210938</v>
      </c>
      <c r="AB45" s="1">
        <v>15.931018829345703</v>
      </c>
      <c r="AC45" s="1">
        <v>-1.3701795339584351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1.1047849094166473</v>
      </c>
      <c r="AL45">
        <f>(U45-T45)/(1000-U45)*AK45</f>
        <v>2.5698739154897659E-2</v>
      </c>
      <c r="AM45">
        <f>(P45+273.15)</f>
        <v>298.75995292663572</v>
      </c>
      <c r="AN45">
        <f>(O45+273.15)</f>
        <v>298.87045135498045</v>
      </c>
      <c r="AO45">
        <f>(Y45*AG45+Z45*AH45)*AI45</f>
        <v>200.05872599708891</v>
      </c>
      <c r="AP45">
        <f>((AO45+0.00000010773*(AN45^4-AM45^4))-AL45*44100)/(L45*51.4+0.00000043092*AM45^3)</f>
        <v>-7.6709062571921915</v>
      </c>
      <c r="AQ45">
        <f>0.61365*EXP(17.502*J45/(240.97+J45))</f>
        <v>3.2971598247358438</v>
      </c>
      <c r="AR45">
        <f>AQ45*1000/AA45</f>
        <v>37.384757780431663</v>
      </c>
      <c r="AS45">
        <f>(AR45-U45)</f>
        <v>14.626477980016624</v>
      </c>
      <c r="AT45">
        <f>IF(D45,P45,(O45+P45)/2)</f>
        <v>25.665202140808105</v>
      </c>
      <c r="AU45">
        <f>0.61365*EXP(17.502*AT45/(240.97+AT45))</f>
        <v>3.3079862187699511</v>
      </c>
      <c r="AV45">
        <f>IF(AS45&lt;&gt;0,(1000-(AR45+U45)/2)/AS45*AL45,0)</f>
        <v>1.7041654916218343</v>
      </c>
      <c r="AW45">
        <f>U45*AA45/1000</f>
        <v>2.0071732516962513</v>
      </c>
      <c r="AX45">
        <f>(AU45-AW45)</f>
        <v>1.3008129670736999</v>
      </c>
      <c r="AY45">
        <f>1/(1.6/F45+1.37/N45)</f>
        <v>1.1374344199092818</v>
      </c>
      <c r="AZ45">
        <f>G45*AA45*0.001</f>
        <v>33.865351432470376</v>
      </c>
      <c r="BA45">
        <f>G45/S45</f>
        <v>0.98001017760144116</v>
      </c>
      <c r="BB45">
        <f>(1-AL45*AA45/AQ45/F45)*100</f>
        <v>77.506966404292285</v>
      </c>
      <c r="BC45">
        <f>(S45-E45/(N45/1.35))</f>
        <v>392.18504279624017</v>
      </c>
      <c r="BD45">
        <f>E45*BB45/100/BC45</f>
        <v>-2.0944003679385162E-3</v>
      </c>
    </row>
    <row r="46" spans="1:56" x14ac:dyDescent="0.25">
      <c r="A46" s="1" t="s">
        <v>1</v>
      </c>
      <c r="B46" s="1" t="s">
        <v>6311</v>
      </c>
      <c r="K46" s="1">
        <v>2.72</v>
      </c>
    </row>
    <row r="47" spans="1:56" x14ac:dyDescent="0.25">
      <c r="A47" s="1" t="s">
        <v>1</v>
      </c>
      <c r="B47" s="1" t="s">
        <v>6310</v>
      </c>
      <c r="K47" s="1">
        <v>2.72</v>
      </c>
    </row>
    <row r="48" spans="1:56" x14ac:dyDescent="0.25">
      <c r="A48" s="1">
        <v>11</v>
      </c>
      <c r="B48" s="1" t="s">
        <v>6309</v>
      </c>
      <c r="C48" s="1">
        <v>2308.5000031627715</v>
      </c>
      <c r="D48" s="1">
        <v>0</v>
      </c>
      <c r="E48">
        <f>(R48-S48*(1000-T48)/(1000-U48))*AK48</f>
        <v>-0.47137315588497464</v>
      </c>
      <c r="F48">
        <f>IF(AV48&lt;&gt;0,1/(1/AV48-1/N48),0)</f>
        <v>3.5496244586908694</v>
      </c>
      <c r="G48">
        <f>((AY48-AL48/2)*S48-E48)/(AY48+AL48/2)</f>
        <v>383.43424120802098</v>
      </c>
      <c r="H48">
        <f>AL48*1000</f>
        <v>26.598888868478092</v>
      </c>
      <c r="I48">
        <f>(AQ48-AW48)</f>
        <v>1.2309718290148663</v>
      </c>
      <c r="J48">
        <f>(P48+AP48*D48)</f>
        <v>25.657970428466797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25.821308135986328</v>
      </c>
      <c r="P48" s="1">
        <v>25.657970428466797</v>
      </c>
      <c r="Q48" s="1">
        <v>25.839235305786133</v>
      </c>
      <c r="R48" s="1">
        <v>400.35931396484375</v>
      </c>
      <c r="S48" s="1">
        <v>391.3634033203125</v>
      </c>
      <c r="T48" s="1">
        <v>2.67909225076437E-2</v>
      </c>
      <c r="U48" s="1">
        <v>23.536413192749023</v>
      </c>
      <c r="V48" s="1">
        <v>7.076311856508255E-2</v>
      </c>
      <c r="W48" s="1">
        <v>62.166957855224609</v>
      </c>
      <c r="X48" s="1">
        <v>300.49884033203125</v>
      </c>
      <c r="Y48" s="1">
        <v>1601.4486083984375</v>
      </c>
      <c r="Z48" s="1">
        <v>11.213445663452148</v>
      </c>
      <c r="AA48" s="1">
        <v>88.186569213867188</v>
      </c>
      <c r="AB48" s="1">
        <v>16.120323181152344</v>
      </c>
      <c r="AC48" s="1">
        <v>-1.4125990867614746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1.1047751482795265</v>
      </c>
      <c r="AL48">
        <f>(U48-T48)/(1000-U48)*AK48</f>
        <v>2.6598888868478093E-2</v>
      </c>
      <c r="AM48">
        <f>(P48+273.15)</f>
        <v>298.80797042846677</v>
      </c>
      <c r="AN48">
        <f>(O48+273.15)</f>
        <v>298.97130813598631</v>
      </c>
      <c r="AO48">
        <f>(Y48*AG48+Z48*AH48)*AI48</f>
        <v>256.23177161652347</v>
      </c>
      <c r="AP48">
        <f>((AO48+0.00000010773*(AN48^4-AM48^4))-AL48*44100)/(L48*51.4+0.00000043092*AM48^3)</f>
        <v>-7.5299379803202697</v>
      </c>
      <c r="AQ48">
        <f>0.61365*EXP(17.502*J48/(240.97+J48))</f>
        <v>3.3065673600834047</v>
      </c>
      <c r="AR48">
        <f>AQ48*1000/AA48</f>
        <v>37.495135478787319</v>
      </c>
      <c r="AS48">
        <f>(AR48-U48)</f>
        <v>13.958722286038295</v>
      </c>
      <c r="AT48">
        <f>IF(D48,P48,(O48+P48)/2)</f>
        <v>25.739639282226563</v>
      </c>
      <c r="AU48">
        <f>0.61365*EXP(17.502*AT48/(240.97+AT48))</f>
        <v>3.3226216927664032</v>
      </c>
      <c r="AV48">
        <f>IF(AS48&lt;&gt;0,(1000-(AR48+U48)/2)/AS48*AL48,0)</f>
        <v>1.847389943704099</v>
      </c>
      <c r="AW48">
        <f>U48*AA48/1000</f>
        <v>2.0755955310685383</v>
      </c>
      <c r="AX48">
        <f>(AU48-AW48)</f>
        <v>1.2470261616978648</v>
      </c>
      <c r="AY48">
        <f>1/(1.6/F48+1.37/N48)</f>
        <v>1.2401064483290301</v>
      </c>
      <c r="AZ48">
        <f>G48*AA48*0.001</f>
        <v>33.813750251257787</v>
      </c>
      <c r="BA48">
        <f>G48/S48</f>
        <v>0.97973964339787312</v>
      </c>
      <c r="BB48">
        <f>(1-AL48*AA48/AQ48/F48)*100</f>
        <v>80.014907643611494</v>
      </c>
      <c r="BC48">
        <f>(S48-E48/(N48/1.35))</f>
        <v>391.52859076063328</v>
      </c>
      <c r="BD48">
        <f>E48*BB48/100/BC48</f>
        <v>-9.6332376290937834E-4</v>
      </c>
    </row>
    <row r="49" spans="1:56" x14ac:dyDescent="0.25">
      <c r="A49" s="1" t="s">
        <v>1</v>
      </c>
      <c r="B49" s="1" t="s">
        <v>6308</v>
      </c>
      <c r="K49" s="1">
        <v>2.72</v>
      </c>
    </row>
    <row r="50" spans="1:56" x14ac:dyDescent="0.25">
      <c r="A50" s="1" t="s">
        <v>1</v>
      </c>
      <c r="B50" s="1" t="s">
        <v>6303</v>
      </c>
      <c r="K50" s="1">
        <v>2.72</v>
      </c>
    </row>
    <row r="51" spans="1:56" x14ac:dyDescent="0.25">
      <c r="A51" s="1">
        <v>12</v>
      </c>
      <c r="B51" s="1" t="s">
        <v>6307</v>
      </c>
      <c r="C51" s="1">
        <v>2516.0000031515956</v>
      </c>
      <c r="D51" s="1">
        <v>0</v>
      </c>
      <c r="E51">
        <f>(R51-S51*(1000-T51)/(1000-U51))*AK51</f>
        <v>-0.7726534425849173</v>
      </c>
      <c r="F51">
        <f>IF(AV51&lt;&gt;0,1/(1/AV51-1/N51),0)</f>
        <v>4.2906317873121989</v>
      </c>
      <c r="G51">
        <f>((AY51-AL51/2)*S51-E51)/(AY51+AL51/2)</f>
        <v>383.73318117607693</v>
      </c>
      <c r="H51">
        <f>AL51*1000</f>
        <v>27.644396501770395</v>
      </c>
      <c r="I51">
        <f>(AQ51-AW51)</f>
        <v>1.1636658023396311</v>
      </c>
      <c r="J51">
        <f>(P51+AP51*D51)</f>
        <v>25.719900131225586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25.924909591674805</v>
      </c>
      <c r="P51" s="1">
        <v>25.719900131225586</v>
      </c>
      <c r="Q51" s="1">
        <v>25.927865982055664</v>
      </c>
      <c r="R51" s="1">
        <v>400.05545043945313</v>
      </c>
      <c r="S51" s="1">
        <v>390.97152709960938</v>
      </c>
      <c r="T51" s="1">
        <v>2.7597310021519661E-2</v>
      </c>
      <c r="U51" s="1">
        <v>24.43913459777832</v>
      </c>
      <c r="V51" s="1">
        <v>7.2442613542079926E-2</v>
      </c>
      <c r="W51" s="1">
        <v>64.152442932128906</v>
      </c>
      <c r="X51" s="1">
        <v>300.49362182617188</v>
      </c>
      <c r="Y51" s="1">
        <v>2001.00146484375</v>
      </c>
      <c r="Z51" s="1">
        <v>9.5947446823120117</v>
      </c>
      <c r="AA51" s="1">
        <v>88.181083679199219</v>
      </c>
      <c r="AB51" s="1">
        <v>16.430215835571289</v>
      </c>
      <c r="AC51" s="1">
        <v>-1.4518293142318726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1.1047559625962198</v>
      </c>
      <c r="AL51">
        <f>(U51-T51)/(1000-U51)*AK51</f>
        <v>2.7644396501770394E-2</v>
      </c>
      <c r="AM51">
        <f>(P51+273.15)</f>
        <v>298.86990013122556</v>
      </c>
      <c r="AN51">
        <f>(O51+273.15)</f>
        <v>299.07490959167478</v>
      </c>
      <c r="AO51">
        <f>(Y51*AG51+Z51*AH51)*AI51</f>
        <v>320.16022721886111</v>
      </c>
      <c r="AP51">
        <f>((AO51+0.00000010773*(AN51^4-AM51^4))-AL51*44100)/(L51*51.4+0.00000043092*AM51^3)</f>
        <v>-7.37886375370796</v>
      </c>
      <c r="AQ51">
        <f>0.61365*EXP(17.502*J51/(240.97+J51))</f>
        <v>3.3187351753535341</v>
      </c>
      <c r="AR51">
        <f>AQ51*1000/AA51</f>
        <v>37.635454644978253</v>
      </c>
      <c r="AS51">
        <f>(AR51-U51)</f>
        <v>13.196320047199933</v>
      </c>
      <c r="AT51">
        <f>IF(D51,P51,(O51+P51)/2)</f>
        <v>25.822404861450195</v>
      </c>
      <c r="AU51">
        <f>0.61365*EXP(17.502*AT51/(240.97+AT51))</f>
        <v>3.3389610437427812</v>
      </c>
      <c r="AV51">
        <f>IF(AS51&lt;&gt;0,(1000-(AR51+U51)/2)/AS51*AL51,0)</f>
        <v>2.0298377977425934</v>
      </c>
      <c r="AW51">
        <f>U51*AA51/1000</f>
        <v>2.155069373013903</v>
      </c>
      <c r="AX51">
        <f>(AU51-AW51)</f>
        <v>1.1838916707288782</v>
      </c>
      <c r="AY51">
        <f>1/(1.6/F51+1.37/N51)</f>
        <v>1.3726158884994522</v>
      </c>
      <c r="AZ51">
        <f>G51*AA51*0.001</f>
        <v>33.838007759772957</v>
      </c>
      <c r="BA51">
        <f>G51/S51</f>
        <v>0.98148625814971868</v>
      </c>
      <c r="BB51">
        <f>(1-AL51*AA51/AQ51/F51)*100</f>
        <v>82.880593644808414</v>
      </c>
      <c r="BC51">
        <f>(S51-E51/(N51/1.35))</f>
        <v>391.2422948402882</v>
      </c>
      <c r="BD51">
        <f>E51*BB51/100/BC51</f>
        <v>-1.636785614635152E-3</v>
      </c>
    </row>
    <row r="52" spans="1:56" x14ac:dyDescent="0.25">
      <c r="A52" s="1" t="s">
        <v>1</v>
      </c>
      <c r="B52" s="1" t="s">
        <v>6306</v>
      </c>
    </row>
    <row r="53" spans="1:56" x14ac:dyDescent="0.25">
      <c r="A53" s="1" t="s">
        <v>1</v>
      </c>
      <c r="B53" s="1" t="s">
        <v>6305</v>
      </c>
    </row>
    <row r="54" spans="1:56" x14ac:dyDescent="0.25">
      <c r="A54" s="1" t="s">
        <v>1</v>
      </c>
      <c r="B54" s="1" t="s">
        <v>6304</v>
      </c>
    </row>
    <row r="55" spans="1:56" x14ac:dyDescent="0.25">
      <c r="A55" s="1" t="s">
        <v>1</v>
      </c>
      <c r="B55" s="1" t="s">
        <v>6303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9C981-B7BA-4657-9EFD-3D7AFA611D48}">
  <dimension ref="A1:BD56"/>
  <sheetViews>
    <sheetView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11113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11112</v>
      </c>
    </row>
    <row r="12" spans="1:56" x14ac:dyDescent="0.25">
      <c r="A12" s="1" t="s">
        <v>1</v>
      </c>
      <c r="B12" s="1" t="s">
        <v>11111</v>
      </c>
    </row>
    <row r="13" spans="1:56" x14ac:dyDescent="0.25">
      <c r="A13" s="1" t="s">
        <v>1</v>
      </c>
      <c r="B13" s="1" t="s">
        <v>11110</v>
      </c>
    </row>
    <row r="14" spans="1:56" x14ac:dyDescent="0.25">
      <c r="A14" s="1" t="s">
        <v>1</v>
      </c>
      <c r="B14" s="1" t="s">
        <v>11109</v>
      </c>
    </row>
    <row r="15" spans="1:56" x14ac:dyDescent="0.25">
      <c r="A15" s="1" t="s">
        <v>1</v>
      </c>
      <c r="B15" s="1" t="s">
        <v>11108</v>
      </c>
    </row>
    <row r="16" spans="1:56" x14ac:dyDescent="0.25">
      <c r="A16" s="1" t="s">
        <v>1</v>
      </c>
      <c r="B16" s="1" t="s">
        <v>11107</v>
      </c>
    </row>
    <row r="17" spans="1:56" x14ac:dyDescent="0.25">
      <c r="A17" s="1" t="s">
        <v>1</v>
      </c>
      <c r="B17" s="1" t="s">
        <v>11106</v>
      </c>
    </row>
    <row r="18" spans="1:56" x14ac:dyDescent="0.25">
      <c r="A18" s="1" t="s">
        <v>1</v>
      </c>
      <c r="B18" s="1" t="s">
        <v>4572</v>
      </c>
    </row>
    <row r="19" spans="1:56" x14ac:dyDescent="0.25">
      <c r="A19" s="1">
        <v>1</v>
      </c>
      <c r="B19" s="1" t="s">
        <v>4571</v>
      </c>
      <c r="C19" s="1">
        <v>334.50002390518785</v>
      </c>
      <c r="D19" s="1">
        <v>0</v>
      </c>
      <c r="E19">
        <f>(R19-S19*(1000-T19)/(1000-U19))*AK19</f>
        <v>-0.68089436284136196</v>
      </c>
      <c r="F19">
        <f>IF(AV19&lt;&gt;0,1/(1/AV19-1/N19),0)</f>
        <v>2.463032505356745</v>
      </c>
      <c r="G19">
        <f>((AY19-AL19/2)*S19-E19)/(AY19+AL19/2)</f>
        <v>384.73122614606564</v>
      </c>
      <c r="H19">
        <f>AL19*1000</f>
        <v>22.348432603166117</v>
      </c>
      <c r="I19">
        <f>(AQ19-AW19)</f>
        <v>1.2253548036739581</v>
      </c>
      <c r="J19">
        <f>(P19+AP19*D19)</f>
        <v>23.648891448974609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25.172601699829102</v>
      </c>
      <c r="P19" s="1">
        <v>23.648891448974609</v>
      </c>
      <c r="Q19" s="1">
        <v>25.331426620483398</v>
      </c>
      <c r="R19" s="1">
        <v>399.81185913085938</v>
      </c>
      <c r="S19" s="1">
        <v>392.49246215820313</v>
      </c>
      <c r="T19" s="1">
        <v>-0.43675157427787781</v>
      </c>
      <c r="U19" s="1">
        <v>19.389158248901367</v>
      </c>
      <c r="V19" s="1">
        <v>-1.1969276666641235</v>
      </c>
      <c r="W19" s="1">
        <v>53.136436462402344</v>
      </c>
      <c r="X19" s="1">
        <v>300.66268920898438</v>
      </c>
      <c r="Y19" s="1">
        <v>-0.1434268057346344</v>
      </c>
      <c r="Z19" s="1">
        <v>7.4370651245117188</v>
      </c>
      <c r="AA19" s="1">
        <v>88.040534973144531</v>
      </c>
      <c r="AB19" s="1">
        <v>17.852058410644531</v>
      </c>
      <c r="AC19" s="1">
        <v>-4.3791995048522949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1.1053775338565599</v>
      </c>
      <c r="AL19">
        <f>(U19-T19)/(1000-U19)*AK19</f>
        <v>2.2348432603166116E-2</v>
      </c>
      <c r="AM19">
        <f>(P19+273.15)</f>
        <v>296.79889144897459</v>
      </c>
      <c r="AN19">
        <f>(O19+273.15)</f>
        <v>298.32260169982908</v>
      </c>
      <c r="AO19">
        <f>(Y19*AG19+Z19*AH19)*AI19</f>
        <v>-2.2948288404607275E-2</v>
      </c>
      <c r="AP19">
        <f>((AO19+0.00000010773*(AN19^4-AM19^4))-AL19*44100)/(L19*51.4+0.00000043092*AM19^3)</f>
        <v>-7.9844902490422829</v>
      </c>
      <c r="AQ19">
        <f>0.61365*EXP(17.502*J19/(240.97+J19))</f>
        <v>2.9323866685861928</v>
      </c>
      <c r="AR19">
        <f>AQ19*1000/AA19</f>
        <v>33.307233645055362</v>
      </c>
      <c r="AS19">
        <f>(AR19-U19)</f>
        <v>13.918075396153995</v>
      </c>
      <c r="AT19">
        <f>IF(D19,P19,(O19+P19)/2)</f>
        <v>24.410746574401855</v>
      </c>
      <c r="AU19">
        <f>0.61365*EXP(17.502*AT19/(240.97+AT19))</f>
        <v>3.0696730164363681</v>
      </c>
      <c r="AV19">
        <f>IF(AS19&lt;&gt;0,(1000-(AR19+U19)/2)/AS19*AL19,0)</f>
        <v>1.5634052196500472</v>
      </c>
      <c r="AW19">
        <f>U19*AA19/1000</f>
        <v>1.7070318649122347</v>
      </c>
      <c r="AX19">
        <f>(AU19-AW19)</f>
        <v>1.3626411515241335</v>
      </c>
      <c r="AY19">
        <f>1/(1.6/F19+1.37/N19)</f>
        <v>1.0312753319790426</v>
      </c>
      <c r="AZ19">
        <f>G19*AA19*0.001</f>
        <v>33.871942970773468</v>
      </c>
      <c r="BA19">
        <f>G19/S19</f>
        <v>0.98022577052955184</v>
      </c>
      <c r="BB19">
        <f>(1-AL19*AA19/AQ19/F19)*100</f>
        <v>72.758039270398626</v>
      </c>
      <c r="BC19">
        <f>(S19-E19/(N19/1.35))</f>
        <v>392.7072127776861</v>
      </c>
      <c r="BD19">
        <f>E19*BB19/100/BC19</f>
        <v>-1.2615133406946122E-3</v>
      </c>
    </row>
    <row r="20" spans="1:56" x14ac:dyDescent="0.25">
      <c r="A20" s="1" t="s">
        <v>1</v>
      </c>
      <c r="B20" s="1" t="s">
        <v>11105</v>
      </c>
      <c r="K20" s="1">
        <v>2.72</v>
      </c>
    </row>
    <row r="21" spans="1:56" x14ac:dyDescent="0.25">
      <c r="A21" s="1" t="s">
        <v>1</v>
      </c>
      <c r="B21" s="1" t="s">
        <v>11104</v>
      </c>
      <c r="K21" s="1">
        <v>2.72</v>
      </c>
    </row>
    <row r="22" spans="1:56" x14ac:dyDescent="0.25">
      <c r="A22" s="1">
        <v>2</v>
      </c>
      <c r="B22" s="1" t="s">
        <v>4568</v>
      </c>
      <c r="C22" s="1">
        <v>539.50002392753959</v>
      </c>
      <c r="D22" s="1">
        <v>0</v>
      </c>
      <c r="E22">
        <f>(R22-S22*(1000-T22)/(1000-U22))*AK22</f>
        <v>-5.1032555038009297E-2</v>
      </c>
      <c r="F22">
        <f>IF(AV22&lt;&gt;0,1/(1/AV22-1/N22),0)</f>
        <v>2.5594678039316134</v>
      </c>
      <c r="G22">
        <f>((AY22-AL22/2)*S22-E22)/(AY22+AL22/2)</f>
        <v>384.08485441628437</v>
      </c>
      <c r="H22">
        <f>AL22*1000</f>
        <v>22.258054655160681</v>
      </c>
      <c r="I22">
        <f>(AQ22-AW22)</f>
        <v>1.1914805426034152</v>
      </c>
      <c r="J22">
        <f>(P22+AP22*D22)</f>
        <v>23.43524169921875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25.121082305908203</v>
      </c>
      <c r="P22" s="1">
        <v>23.43524169921875</v>
      </c>
      <c r="Q22" s="1">
        <v>25.312267303466797</v>
      </c>
      <c r="R22" s="1">
        <v>400.05459594726563</v>
      </c>
      <c r="S22" s="1">
        <v>392.20248413085938</v>
      </c>
      <c r="T22" s="1">
        <v>-0.40064111351966858</v>
      </c>
      <c r="U22" s="1">
        <v>19.348005294799805</v>
      </c>
      <c r="V22" s="1">
        <v>-1.1013239622116089</v>
      </c>
      <c r="W22" s="1">
        <v>53.185806274414063</v>
      </c>
      <c r="X22" s="1">
        <v>300.63095092773438</v>
      </c>
      <c r="Y22" s="1">
        <v>24.899572372436523</v>
      </c>
      <c r="Z22" s="1">
        <v>7.5465908050537109</v>
      </c>
      <c r="AA22" s="1">
        <v>88.03924560546875</v>
      </c>
      <c r="AB22" s="1">
        <v>17.808439254760742</v>
      </c>
      <c r="AC22" s="1">
        <v>-4.3540401458740234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1.1052608489990232</v>
      </c>
      <c r="AL22">
        <f>(U22-T22)/(1000-U22)*AK22</f>
        <v>2.2258054655160682E-2</v>
      </c>
      <c r="AM22">
        <f>(P22+273.15)</f>
        <v>296.58524169921873</v>
      </c>
      <c r="AN22">
        <f>(O22+273.15)</f>
        <v>298.27108230590818</v>
      </c>
      <c r="AO22">
        <f>(Y22*AG22+Z22*AH22)*AI22</f>
        <v>3.9839314905420338</v>
      </c>
      <c r="AP22">
        <f>((AO22+0.00000010773*(AN22^4-AM22^4))-AL22*44100)/(L22*51.4+0.00000043092*AM22^3)</f>
        <v>-7.9052007668037358</v>
      </c>
      <c r="AQ22">
        <f>0.61365*EXP(17.502*J22/(240.97+J22))</f>
        <v>2.8948643327282051</v>
      </c>
      <c r="AR22">
        <f>AQ22*1000/AA22</f>
        <v>32.881521335393913</v>
      </c>
      <c r="AS22">
        <f>(AR22-U22)</f>
        <v>13.533516040594108</v>
      </c>
      <c r="AT22">
        <f>IF(D22,P22,(O22+P22)/2)</f>
        <v>24.278162002563477</v>
      </c>
      <c r="AU22">
        <f>0.61365*EXP(17.502*AT22/(240.97+AT22))</f>
        <v>3.0453851054394816</v>
      </c>
      <c r="AV22">
        <f>IF(AS22&lt;&gt;0,(1000-(AR22+U22)/2)/AS22*AL22,0)</f>
        <v>1.6017116882978979</v>
      </c>
      <c r="AW22">
        <f>U22*AA22/1000</f>
        <v>1.7033837901247899</v>
      </c>
      <c r="AX22">
        <f>(AU22-AW22)</f>
        <v>1.3420013153146917</v>
      </c>
      <c r="AY22">
        <f>1/(1.6/F22+1.37/N22)</f>
        <v>1.0579800695131092</v>
      </c>
      <c r="AZ22">
        <f>G22*AA22*0.001</f>
        <v>33.814540831295972</v>
      </c>
      <c r="BA22">
        <f>G22/S22</f>
        <v>0.97930245206742106</v>
      </c>
      <c r="BB22">
        <f>(1-AL22*AA22/AQ22/F22)*100</f>
        <v>73.552438801636015</v>
      </c>
      <c r="BC22">
        <f>(S22-E22/(N22/1.35))</f>
        <v>392.21857953920215</v>
      </c>
      <c r="BD22">
        <f>E22*BB22/100/BC22</f>
        <v>-9.5700945267156374E-5</v>
      </c>
    </row>
    <row r="23" spans="1:56" x14ac:dyDescent="0.25">
      <c r="A23" s="1" t="s">
        <v>1</v>
      </c>
      <c r="B23" s="1" t="s">
        <v>11103</v>
      </c>
      <c r="K23" s="1">
        <v>2.72</v>
      </c>
    </row>
    <row r="24" spans="1:56" x14ac:dyDescent="0.25">
      <c r="A24" s="1" t="s">
        <v>1</v>
      </c>
      <c r="B24" s="1" t="s">
        <v>4566</v>
      </c>
      <c r="K24" s="1">
        <v>2.72</v>
      </c>
    </row>
    <row r="25" spans="1:56" x14ac:dyDescent="0.25">
      <c r="A25" s="1">
        <v>3</v>
      </c>
      <c r="B25" s="1" t="s">
        <v>4565</v>
      </c>
      <c r="C25" s="1">
        <v>745.50002392753959</v>
      </c>
      <c r="D25" s="1">
        <v>0</v>
      </c>
      <c r="E25">
        <f>(R25-S25*(1000-T25)/(1000-U25))*AK25</f>
        <v>-0.13255968061768678</v>
      </c>
      <c r="F25">
        <f>IF(AV25&lt;&gt;0,1/(1/AV25-1/N25),0)</f>
        <v>2.5487104371055995</v>
      </c>
      <c r="G25">
        <f>((AY25-AL25/2)*S25-E25)/(AY25+AL25/2)</f>
        <v>384.25234558565467</v>
      </c>
      <c r="H25">
        <f>AL25*1000</f>
        <v>22.040141180056594</v>
      </c>
      <c r="I25">
        <f>(AQ25-AW25)</f>
        <v>1.1830279512208379</v>
      </c>
      <c r="J25">
        <f>(P25+AP25*D25)</f>
        <v>23.313484191894531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25.056930541992188</v>
      </c>
      <c r="P25" s="1">
        <v>23.313484191894531</v>
      </c>
      <c r="Q25" s="1">
        <v>25.266914367675781</v>
      </c>
      <c r="R25" s="1">
        <v>399.939208984375</v>
      </c>
      <c r="S25" s="1">
        <v>392.2373046875</v>
      </c>
      <c r="T25" s="1">
        <v>-0.3531719446182251</v>
      </c>
      <c r="U25" s="1">
        <v>19.205448150634766</v>
      </c>
      <c r="V25" s="1">
        <v>-0.97444272041320801</v>
      </c>
      <c r="W25" s="1">
        <v>52.990077972412109</v>
      </c>
      <c r="X25" s="1">
        <v>300.62362670898438</v>
      </c>
      <c r="Y25" s="1">
        <v>48.790283203125</v>
      </c>
      <c r="Z25" s="1">
        <v>7.5708293914794922</v>
      </c>
      <c r="AA25" s="1">
        <v>88.029243469238281</v>
      </c>
      <c r="AB25" s="1">
        <v>17.806402206420898</v>
      </c>
      <c r="AC25" s="1">
        <v>-4.3417916297912598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1.1052339217242071</v>
      </c>
      <c r="AL25">
        <f>(U25-T25)/(1000-U25)*AK25</f>
        <v>2.2040141180056594E-2</v>
      </c>
      <c r="AM25">
        <f>(P25+273.15)</f>
        <v>296.46348419189451</v>
      </c>
      <c r="AN25">
        <f>(O25+273.15)</f>
        <v>298.20693054199216</v>
      </c>
      <c r="AO25">
        <f>(Y25*AG25+Z25*AH25)*AI25</f>
        <v>7.8064451380123501</v>
      </c>
      <c r="AP25">
        <f>((AO25+0.00000010773*(AN25^4-AM25^4))-AL25*44100)/(L25*51.4+0.00000043092*AM25^3)</f>
        <v>-7.7900695294173792</v>
      </c>
      <c r="AQ25">
        <f>0.61365*EXP(17.502*J25/(240.97+J25))</f>
        <v>2.8736690224088979</v>
      </c>
      <c r="AR25">
        <f>AQ25*1000/AA25</f>
        <v>32.644481642206756</v>
      </c>
      <c r="AS25">
        <f>(AR25-U25)</f>
        <v>13.43903349157199</v>
      </c>
      <c r="AT25">
        <f>IF(D25,P25,(O25+P25)/2)</f>
        <v>24.185207366943359</v>
      </c>
      <c r="AU25">
        <f>0.61365*EXP(17.502*AT25/(240.97+AT25))</f>
        <v>3.0284572647633312</v>
      </c>
      <c r="AV25">
        <f>IF(AS25&lt;&gt;0,(1000-(AR25+U25)/2)/AS25*AL25,0)</f>
        <v>1.597492208581454</v>
      </c>
      <c r="AW25">
        <f>U25*AA25/1000</f>
        <v>1.69064107118806</v>
      </c>
      <c r="AX25">
        <f>(AU25-AW25)</f>
        <v>1.3378161935752713</v>
      </c>
      <c r="AY25">
        <f>1/(1.6/F25+1.37/N25)</f>
        <v>1.0550349689169953</v>
      </c>
      <c r="AZ25">
        <f>G25*AA25*0.001</f>
        <v>33.825443283185479</v>
      </c>
      <c r="BA25">
        <f>G25/S25</f>
        <v>0.97964253015605685</v>
      </c>
      <c r="BB25">
        <f>(1-AL25*AA25/AQ25/F25)*100</f>
        <v>73.509869499462098</v>
      </c>
      <c r="BC25">
        <f>(S25-E25/(N25/1.35))</f>
        <v>392.27911333666009</v>
      </c>
      <c r="BD25">
        <f>E25*BB25/100/BC25</f>
        <v>-2.4840590517837983E-4</v>
      </c>
    </row>
    <row r="26" spans="1:56" x14ac:dyDescent="0.25">
      <c r="A26" s="1" t="s">
        <v>1</v>
      </c>
      <c r="B26" s="1" t="s">
        <v>11102</v>
      </c>
      <c r="K26" s="1">
        <v>2.72</v>
      </c>
    </row>
    <row r="27" spans="1:56" x14ac:dyDescent="0.25">
      <c r="A27" s="1" t="s">
        <v>1</v>
      </c>
      <c r="B27" s="1" t="s">
        <v>11101</v>
      </c>
      <c r="K27" s="1">
        <v>2.72</v>
      </c>
    </row>
    <row r="28" spans="1:56" x14ac:dyDescent="0.25">
      <c r="A28" s="1">
        <v>4</v>
      </c>
      <c r="B28" s="1" t="s">
        <v>4562</v>
      </c>
      <c r="C28" s="1">
        <v>951.50002392753959</v>
      </c>
      <c r="D28" s="1">
        <v>0</v>
      </c>
      <c r="E28">
        <f>(R28-S28*(1000-T28)/(1000-U28))*AK28</f>
        <v>0.16791964962861719</v>
      </c>
      <c r="F28">
        <f>IF(AV28&lt;&gt;0,1/(1/AV28-1/N28),0)</f>
        <v>2.5638721547220356</v>
      </c>
      <c r="G28">
        <f>((AY28-AL28/2)*S28-E28)/(AY28+AL28/2)</f>
        <v>383.95156610977807</v>
      </c>
      <c r="H28">
        <f>AL28*1000</f>
        <v>22.008331206657065</v>
      </c>
      <c r="I28">
        <f>(AQ28-AW28)</f>
        <v>1.1769355224725688</v>
      </c>
      <c r="J28">
        <f>(P28+AP28*D28)</f>
        <v>23.288604736328125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25.004062652587891</v>
      </c>
      <c r="P28" s="1">
        <v>23.288604736328125</v>
      </c>
      <c r="Q28" s="1">
        <v>25.214876174926758</v>
      </c>
      <c r="R28" s="1">
        <v>400.13375854492188</v>
      </c>
      <c r="S28" s="1">
        <v>392.17349243164063</v>
      </c>
      <c r="T28" s="1">
        <v>-0.30163004994392395</v>
      </c>
      <c r="U28" s="1">
        <v>19.22602653503418</v>
      </c>
      <c r="V28" s="1">
        <v>-0.83484292030334473</v>
      </c>
      <c r="W28" s="1">
        <v>53.213237762451172</v>
      </c>
      <c r="X28" s="1">
        <v>300.659423828125</v>
      </c>
      <c r="Y28" s="1">
        <v>100.08521270751953</v>
      </c>
      <c r="Z28" s="1">
        <v>7.8563852310180664</v>
      </c>
      <c r="AA28" s="1">
        <v>88.027511596679688</v>
      </c>
      <c r="AB28" s="1">
        <v>17.811067581176758</v>
      </c>
      <c r="AC28" s="1">
        <v>-4.3421626091003418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1.1053655287798712</v>
      </c>
      <c r="AL28">
        <f>(U28-T28)/(1000-U28)*AK28</f>
        <v>2.2008331206657065E-2</v>
      </c>
      <c r="AM28">
        <f>(P28+273.15)</f>
        <v>296.4386047363281</v>
      </c>
      <c r="AN28">
        <f>(O28+273.15)</f>
        <v>298.15406265258787</v>
      </c>
      <c r="AO28">
        <f>(Y28*AG28+Z28*AH28)*AI28</f>
        <v>16.013633675270512</v>
      </c>
      <c r="AP28">
        <f>((AO28+0.00000010773*(AN28^4-AM28^4))-AL28*44100)/(L28*51.4+0.00000043092*AM28^3)</f>
        <v>-7.7136586115106329</v>
      </c>
      <c r="AQ28">
        <f>0.61365*EXP(17.502*J28/(240.97+J28))</f>
        <v>2.8693547962433614</v>
      </c>
      <c r="AR28">
        <f>AQ28*1000/AA28</f>
        <v>32.596113921634362</v>
      </c>
      <c r="AS28">
        <f>(AR28-U28)</f>
        <v>13.370087386600183</v>
      </c>
      <c r="AT28">
        <f>IF(D28,P28,(O28+P28)/2)</f>
        <v>24.146333694458008</v>
      </c>
      <c r="AU28">
        <f>0.61365*EXP(17.502*AT28/(240.97+AT28))</f>
        <v>3.021402464937804</v>
      </c>
      <c r="AV28">
        <f>IF(AS28&lt;&gt;0,(1000-(AR28+U28)/2)/AS28*AL28,0)</f>
        <v>1.6034354280016654</v>
      </c>
      <c r="AW28">
        <f>U28*AA28/1000</f>
        <v>1.6924192737707926</v>
      </c>
      <c r="AX28">
        <f>(AU28-AW28)</f>
        <v>1.3289831911670114</v>
      </c>
      <c r="AY28">
        <f>1/(1.6/F28+1.37/N28)</f>
        <v>1.0591834543147243</v>
      </c>
      <c r="AZ28">
        <f>G28*AA28*0.001</f>
        <v>33.798300938291817</v>
      </c>
      <c r="BA28">
        <f>G28/S28</f>
        <v>0.97903497691574426</v>
      </c>
      <c r="BB28">
        <f>(1-AL28*AA28/AQ28/F28)*100</f>
        <v>73.665509488689906</v>
      </c>
      <c r="BC28">
        <f>(S28-E28/(N28/1.35))</f>
        <v>392.12053142807082</v>
      </c>
      <c r="BD28">
        <f>E28*BB28/100/BC28</f>
        <v>3.1546133271839332E-4</v>
      </c>
    </row>
    <row r="29" spans="1:56" x14ac:dyDescent="0.25">
      <c r="A29" s="1" t="s">
        <v>1</v>
      </c>
      <c r="B29" s="1" t="s">
        <v>11100</v>
      </c>
      <c r="K29" s="1">
        <v>2.72</v>
      </c>
    </row>
    <row r="30" spans="1:56" x14ac:dyDescent="0.25">
      <c r="A30" s="1" t="s">
        <v>1</v>
      </c>
      <c r="B30" s="1" t="s">
        <v>11099</v>
      </c>
      <c r="K30" s="1">
        <v>2.72</v>
      </c>
    </row>
    <row r="31" spans="1:56" x14ac:dyDescent="0.25">
      <c r="A31" s="1">
        <v>5</v>
      </c>
      <c r="B31" s="1" t="s">
        <v>11098</v>
      </c>
      <c r="C31" s="1">
        <v>1156.0000239387155</v>
      </c>
      <c r="D31" s="1">
        <v>0</v>
      </c>
      <c r="E31">
        <f>(R31-S31*(1000-T31)/(1000-U31))*AK31</f>
        <v>0.12915367247383072</v>
      </c>
      <c r="F31">
        <f>IF(AV31&lt;&gt;0,1/(1/AV31-1/N31),0)</f>
        <v>2.5952944475091915</v>
      </c>
      <c r="G31">
        <f>((AY31-AL31/2)*S31-E31)/(AY31+AL31/2)</f>
        <v>384.02661694315265</v>
      </c>
      <c r="H31">
        <f>AL31*1000</f>
        <v>22.018732075159317</v>
      </c>
      <c r="I31">
        <f>(AQ31-AW31)</f>
        <v>1.1685292037871366</v>
      </c>
      <c r="J31">
        <f>(P31+AP31*D31)</f>
        <v>23.272867202758789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24.969863891601563</v>
      </c>
      <c r="P31" s="1">
        <v>23.272867202758789</v>
      </c>
      <c r="Q31" s="1">
        <v>25.178642272949219</v>
      </c>
      <c r="R31" s="1">
        <v>400.07977294921875</v>
      </c>
      <c r="S31" s="1">
        <v>392.1507568359375</v>
      </c>
      <c r="T31" s="1">
        <v>-0.24604764580726624</v>
      </c>
      <c r="U31" s="1">
        <v>19.290981292724609</v>
      </c>
      <c r="V31" s="1">
        <v>-0.68237847089767456</v>
      </c>
      <c r="W31" s="1">
        <v>53.500816345214844</v>
      </c>
      <c r="X31" s="1">
        <v>300.63729858398438</v>
      </c>
      <c r="Y31" s="1">
        <v>149.68278503417969</v>
      </c>
      <c r="Z31" s="1">
        <v>7.8973984718322754</v>
      </c>
      <c r="AA31" s="1">
        <v>88.025566101074219</v>
      </c>
      <c r="AB31" s="1">
        <v>17.815450668334961</v>
      </c>
      <c r="AC31" s="1">
        <v>-4.3462262153625488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1.1052841859705305</v>
      </c>
      <c r="AL31">
        <f>(U31-T31)/(1000-U31)*AK31</f>
        <v>2.2018732075159315E-2</v>
      </c>
      <c r="AM31">
        <f>(P31+273.15)</f>
        <v>296.42286720275877</v>
      </c>
      <c r="AN31">
        <f>(O31+273.15)</f>
        <v>298.11986389160154</v>
      </c>
      <c r="AO31">
        <f>(Y31*AG31+Z31*AH31)*AI31</f>
        <v>23.949245070161396</v>
      </c>
      <c r="AP31">
        <f>((AO31+0.00000010773*(AN31^4-AM31^4))-AL31*44100)/(L31*51.4+0.00000043092*AM31^3)</f>
        <v>-7.6538603233287423</v>
      </c>
      <c r="AQ31">
        <f>0.61365*EXP(17.502*J31/(240.97+J31))</f>
        <v>2.8666287527244529</v>
      </c>
      <c r="AR31">
        <f>AQ31*1000/AA31</f>
        <v>32.565865574018389</v>
      </c>
      <c r="AS31">
        <f>(AR31-U31)</f>
        <v>13.27488428129378</v>
      </c>
      <c r="AT31">
        <f>IF(D31,P31,(O31+P31)/2)</f>
        <v>24.121365547180176</v>
      </c>
      <c r="AU31">
        <f>0.61365*EXP(17.502*AT31/(240.97+AT31))</f>
        <v>3.0168788235326174</v>
      </c>
      <c r="AV31">
        <f>IF(AS31&lt;&gt;0,(1000-(AR31+U31)/2)/AS31*AL31,0)</f>
        <v>1.6156691547715929</v>
      </c>
      <c r="AW31">
        <f>U31*AA31/1000</f>
        <v>1.6980995489373163</v>
      </c>
      <c r="AX31">
        <f>(AU31-AW31)</f>
        <v>1.3187792745953011</v>
      </c>
      <c r="AY31">
        <f>1/(1.6/F31+1.37/N31)</f>
        <v>1.0677283509358242</v>
      </c>
      <c r="AZ31">
        <f>G31*AA31*0.001</f>
        <v>33.804160354301395</v>
      </c>
      <c r="BA31">
        <f>G31/S31</f>
        <v>0.97928312071017187</v>
      </c>
      <c r="BB31">
        <f>(1-AL31*AA31/AQ31/F31)*100</f>
        <v>73.947881583540735</v>
      </c>
      <c r="BC31">
        <f>(S31-E31/(N31/1.35))</f>
        <v>392.11002242442538</v>
      </c>
      <c r="BD31">
        <f>E31*BB31/100/BC31</f>
        <v>2.4357042493130903E-4</v>
      </c>
    </row>
    <row r="32" spans="1:56" x14ac:dyDescent="0.25">
      <c r="A32" s="1" t="s">
        <v>1</v>
      </c>
      <c r="B32" s="1" t="s">
        <v>11097</v>
      </c>
      <c r="K32" s="1">
        <v>2.72</v>
      </c>
    </row>
    <row r="33" spans="1:56" x14ac:dyDescent="0.25">
      <c r="A33" s="1" t="s">
        <v>1</v>
      </c>
      <c r="B33" s="1" t="s">
        <v>11096</v>
      </c>
      <c r="K33" s="1">
        <v>2.72</v>
      </c>
    </row>
    <row r="34" spans="1:56" x14ac:dyDescent="0.25">
      <c r="A34" s="1">
        <v>6</v>
      </c>
      <c r="B34" s="1" t="s">
        <v>11095</v>
      </c>
      <c r="C34" s="1">
        <v>1361.0000239387155</v>
      </c>
      <c r="D34" s="1">
        <v>0</v>
      </c>
      <c r="E34">
        <f>(R34-S34*(1000-T34)/(1000-U34))*AK34</f>
        <v>0.35821759396773944</v>
      </c>
      <c r="F34">
        <f>IF(AV34&lt;&gt;0,1/(1/AV34-1/N34),0)</f>
        <v>2.690295319151137</v>
      </c>
      <c r="G34">
        <f>((AY34-AL34/2)*S34-E34)/(AY34+AL34/2)</f>
        <v>383.58549050580461</v>
      </c>
      <c r="H34">
        <f>AL34*1000</f>
        <v>22.258904523393468</v>
      </c>
      <c r="I34">
        <f>(AQ34-AW34)</f>
        <v>1.155108087904904</v>
      </c>
      <c r="J34">
        <f>(P34+AP34*D34)</f>
        <v>23.331508636474609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24.955743789672852</v>
      </c>
      <c r="P34" s="1">
        <v>23.331508636474609</v>
      </c>
      <c r="Q34" s="1">
        <v>25.157917022705078</v>
      </c>
      <c r="R34" s="1">
        <v>400.02316284179688</v>
      </c>
      <c r="S34" s="1">
        <v>391.8076171875</v>
      </c>
      <c r="T34" s="1">
        <v>-0.18860548734664917</v>
      </c>
      <c r="U34" s="1">
        <v>19.558502197265625</v>
      </c>
      <c r="V34" s="1">
        <v>-0.52352410554885864</v>
      </c>
      <c r="W34" s="1">
        <v>54.289764404296875</v>
      </c>
      <c r="X34" s="1">
        <v>300.601318359375</v>
      </c>
      <c r="Y34" s="1">
        <v>301.30462646484375</v>
      </c>
      <c r="Z34" s="1">
        <v>7.7804384231567383</v>
      </c>
      <c r="AA34" s="1">
        <v>88.027702331542969</v>
      </c>
      <c r="AB34" s="1">
        <v>17.983610153198242</v>
      </c>
      <c r="AC34" s="1">
        <v>-4.3643736839294434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1.1051519057329962</v>
      </c>
      <c r="AL34">
        <f>(U34-T34)/(1000-U34)*AK34</f>
        <v>2.2258904523393467E-2</v>
      </c>
      <c r="AM34">
        <f>(P34+273.15)</f>
        <v>296.48150863647459</v>
      </c>
      <c r="AN34">
        <f>(O34+273.15)</f>
        <v>298.10574378967283</v>
      </c>
      <c r="AO34">
        <f>(Y34*AG34+Z34*AH34)*AI34</f>
        <v>48.208739156825686</v>
      </c>
      <c r="AP34">
        <f>((AO34+0.00000010773*(AN34^4-AM34^4))-AL34*44100)/(L34*51.4+0.00000043092*AM34^3)</f>
        <v>-7.5474612258072193</v>
      </c>
      <c r="AQ34">
        <f>0.61365*EXP(17.502*J34/(240.97+J34))</f>
        <v>2.8767980973766316</v>
      </c>
      <c r="AR34">
        <f>AQ34*1000/AA34</f>
        <v>32.680599642844349</v>
      </c>
      <c r="AS34">
        <f>(AR34-U34)</f>
        <v>13.122097445578724</v>
      </c>
      <c r="AT34">
        <f>IF(D34,P34,(O34+P34)/2)</f>
        <v>24.14362621307373</v>
      </c>
      <c r="AU34">
        <f>0.61365*EXP(17.502*AT34/(240.97+AT34))</f>
        <v>3.0209116464613945</v>
      </c>
      <c r="AV34">
        <f>IF(AS34&lt;&gt;0,(1000-(AR34+U34)/2)/AS34*AL34,0)</f>
        <v>1.6519852884169772</v>
      </c>
      <c r="AW34">
        <f>U34*AA34/1000</f>
        <v>1.7216900094717276</v>
      </c>
      <c r="AX34">
        <f>(AU34-AW34)</f>
        <v>1.299221636989667</v>
      </c>
      <c r="AY34">
        <f>1/(1.6/F34+1.37/N34)</f>
        <v>1.0931378848854878</v>
      </c>
      <c r="AZ34">
        <f>G34*AA34*0.001</f>
        <v>33.766149376943865</v>
      </c>
      <c r="BA34">
        <f>G34/S34</f>
        <v>0.97901488812107329</v>
      </c>
      <c r="BB34">
        <f>(1-AL34*AA34/AQ34/F34)*100</f>
        <v>74.682908337399496</v>
      </c>
      <c r="BC34">
        <f>(S34-E34/(N34/1.35))</f>
        <v>391.69463718000918</v>
      </c>
      <c r="BD34">
        <f>E34*BB34/100/BC34</f>
        <v>6.8299969404079066E-4</v>
      </c>
    </row>
    <row r="35" spans="1:56" x14ac:dyDescent="0.25">
      <c r="A35" s="1" t="s">
        <v>1</v>
      </c>
      <c r="B35" s="1" t="s">
        <v>11094</v>
      </c>
      <c r="K35" s="1">
        <v>2.72</v>
      </c>
    </row>
    <row r="36" spans="1:56" x14ac:dyDescent="0.25">
      <c r="A36" s="1" t="s">
        <v>1</v>
      </c>
      <c r="B36" s="1" t="s">
        <v>11093</v>
      </c>
      <c r="K36" s="1">
        <v>2.72</v>
      </c>
    </row>
    <row r="37" spans="1:56" x14ac:dyDescent="0.25">
      <c r="A37" s="1">
        <v>7</v>
      </c>
      <c r="B37" s="1" t="s">
        <v>11092</v>
      </c>
      <c r="C37" s="1">
        <v>1566.5000239275396</v>
      </c>
      <c r="D37" s="1">
        <v>0</v>
      </c>
      <c r="E37">
        <f>(R37-S37*(1000-T37)/(1000-U37))*AK37</f>
        <v>0.81786089115412264</v>
      </c>
      <c r="F37">
        <f>IF(AV37&lt;&gt;0,1/(1/AV37-1/N37),0)</f>
        <v>2.8263196736572271</v>
      </c>
      <c r="G37">
        <f>((AY37-AL37/2)*S37-E37)/(AY37+AL37/2)</f>
        <v>382.91458536713617</v>
      </c>
      <c r="H37">
        <f>AL37*1000</f>
        <v>22.62096401452548</v>
      </c>
      <c r="I37">
        <f>(AQ37-AW37)</f>
        <v>1.1389119176029345</v>
      </c>
      <c r="J37">
        <f>(P37+AP37*D37)</f>
        <v>23.426216125488281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24.966867446899414</v>
      </c>
      <c r="P37" s="1">
        <v>23.426216125488281</v>
      </c>
      <c r="Q37" s="1">
        <v>25.160371780395508</v>
      </c>
      <c r="R37" s="1">
        <v>400.15170288085938</v>
      </c>
      <c r="S37" s="1">
        <v>391.40036010742188</v>
      </c>
      <c r="T37" s="1">
        <v>-0.13116349279880524</v>
      </c>
      <c r="U37" s="1">
        <v>19.929244995117188</v>
      </c>
      <c r="V37" s="1">
        <v>-0.36384785175323486</v>
      </c>
      <c r="W37" s="1">
        <v>55.283775329589844</v>
      </c>
      <c r="X37" s="1">
        <v>300.60601806640625</v>
      </c>
      <c r="Y37" s="1">
        <v>500.60610961914063</v>
      </c>
      <c r="Z37" s="1">
        <v>7.7081518173217773</v>
      </c>
      <c r="AA37" s="1">
        <v>88.030258178710938</v>
      </c>
      <c r="AB37" s="1">
        <v>17.951488494873047</v>
      </c>
      <c r="AC37" s="1">
        <v>-4.3961958885192871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1.1051691840676698</v>
      </c>
      <c r="AL37">
        <f>(U37-T37)/(1000-U37)*AK37</f>
        <v>2.2620964014525482E-2</v>
      </c>
      <c r="AM37">
        <f>(P37+273.15)</f>
        <v>296.57621612548826</v>
      </c>
      <c r="AN37">
        <f>(O37+273.15)</f>
        <v>298.11686744689939</v>
      </c>
      <c r="AO37">
        <f>(Y37*AG37+Z37*AH37)*AI37</f>
        <v>80.09697574875554</v>
      </c>
      <c r="AP37">
        <f>((AO37+0.00000010773*(AN37^4-AM37^4))-AL37*44100)/(L37*51.4+0.00000043092*AM37^3)</f>
        <v>-7.4232050468832558</v>
      </c>
      <c r="AQ37">
        <f>0.61365*EXP(17.502*J37/(240.97+J37))</f>
        <v>2.8932884998298833</v>
      </c>
      <c r="AR37">
        <f>AQ37*1000/AA37</f>
        <v>32.866977329047415</v>
      </c>
      <c r="AS37">
        <f>(AR37-U37)</f>
        <v>12.937732333930228</v>
      </c>
      <c r="AT37">
        <f>IF(D37,P37,(O37+P37)/2)</f>
        <v>24.196541786193848</v>
      </c>
      <c r="AU37">
        <f>0.61365*EXP(17.502*AT37/(240.97+AT37))</f>
        <v>3.0305169465859869</v>
      </c>
      <c r="AV37">
        <f>IF(AS37&lt;&gt;0,(1000-(AR37+U37)/2)/AS37*AL37,0)</f>
        <v>1.7022931626215037</v>
      </c>
      <c r="AW37">
        <f>U37*AA37/1000</f>
        <v>1.7543765822269488</v>
      </c>
      <c r="AX37">
        <f>(AU37-AW37)</f>
        <v>1.2761403643590381</v>
      </c>
      <c r="AY37">
        <f>1/(1.6/F37+1.37/N37)</f>
        <v>1.1284457156797318</v>
      </c>
      <c r="AZ37">
        <f>G37*AA37*0.001</f>
        <v>33.708069810263048</v>
      </c>
      <c r="BA37">
        <f>G37/S37</f>
        <v>0.97831945086111638</v>
      </c>
      <c r="BB37">
        <f>(1-AL37*AA37/AQ37/F37)*100</f>
        <v>75.648256421650501</v>
      </c>
      <c r="BC37">
        <f>(S37-E37/(N37/1.35))</f>
        <v>391.14241094142596</v>
      </c>
      <c r="BD37">
        <f>E37*BB37/100/BC37</f>
        <v>1.5817704416750584E-3</v>
      </c>
    </row>
    <row r="38" spans="1:56" x14ac:dyDescent="0.25">
      <c r="A38" s="1" t="s">
        <v>1</v>
      </c>
      <c r="B38" s="1" t="s">
        <v>11091</v>
      </c>
      <c r="K38" s="1">
        <v>2.72</v>
      </c>
    </row>
    <row r="39" spans="1:56" x14ac:dyDescent="0.25">
      <c r="A39" s="1" t="s">
        <v>1</v>
      </c>
      <c r="B39" s="1" t="s">
        <v>11090</v>
      </c>
      <c r="K39" s="1">
        <v>2.72</v>
      </c>
    </row>
    <row r="40" spans="1:56" x14ac:dyDescent="0.25">
      <c r="A40" s="1">
        <v>8</v>
      </c>
      <c r="B40" s="1" t="s">
        <v>11089</v>
      </c>
      <c r="C40" s="1">
        <v>1772.5000239275396</v>
      </c>
      <c r="D40" s="1">
        <v>0</v>
      </c>
      <c r="E40">
        <f>(R40-S40*(1000-T40)/(1000-U40))*AK40</f>
        <v>1.214370921154573</v>
      </c>
      <c r="F40">
        <f>IF(AV40&lt;&gt;0,1/(1/AV40-1/N40),0)</f>
        <v>3.0088068671368253</v>
      </c>
      <c r="G40">
        <f>((AY40-AL40/2)*S40-E40)/(AY40+AL40/2)</f>
        <v>382.07239203283046</v>
      </c>
      <c r="H40">
        <f>AL40*1000</f>
        <v>23.164810548262132</v>
      </c>
      <c r="I40">
        <f>(AQ40-AW40)</f>
        <v>1.1230921097925015</v>
      </c>
      <c r="J40">
        <f>(P40+AP40*D40)</f>
        <v>23.597476959228516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25.000093460083008</v>
      </c>
      <c r="P40" s="1">
        <v>23.597476959228516</v>
      </c>
      <c r="Q40" s="1">
        <v>25.181682586669922</v>
      </c>
      <c r="R40" s="1">
        <v>400.019287109375</v>
      </c>
      <c r="S40" s="1">
        <v>390.73159790039063</v>
      </c>
      <c r="T40" s="1">
        <v>-7.7650628983974457E-2</v>
      </c>
      <c r="U40" s="1">
        <v>20.451837539672852</v>
      </c>
      <c r="V40" s="1">
        <v>-0.2149583101272583</v>
      </c>
      <c r="W40" s="1">
        <v>56.616313934326172</v>
      </c>
      <c r="X40" s="1">
        <v>300.63900756835938</v>
      </c>
      <c r="Y40" s="1">
        <v>750.57391357421875</v>
      </c>
      <c r="Z40" s="1">
        <v>7.9755725860595703</v>
      </c>
      <c r="AA40" s="1">
        <v>88.022712707519531</v>
      </c>
      <c r="AB40" s="1">
        <v>18.176467895507813</v>
      </c>
      <c r="AC40" s="1">
        <v>-4.4450836181640625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1.105290469001321</v>
      </c>
      <c r="AL40">
        <f>(U40-T40)/(1000-U40)*AK40</f>
        <v>2.3164810548262131E-2</v>
      </c>
      <c r="AM40">
        <f>(P40+273.15)</f>
        <v>296.74747695922849</v>
      </c>
      <c r="AN40">
        <f>(O40+273.15)</f>
        <v>298.15009346008299</v>
      </c>
      <c r="AO40">
        <f>(Y40*AG40+Z40*AH40)*AI40</f>
        <v>120.09182348761351</v>
      </c>
      <c r="AP40">
        <f>((AO40+0.00000010773*(AN40^4-AM40^4))-AL40*44100)/(L40*51.4+0.00000043092*AM40^3)</f>
        <v>-7.3027383248478195</v>
      </c>
      <c r="AQ40">
        <f>0.61365*EXP(17.502*J40/(240.97+J40))</f>
        <v>2.9233183298879881</v>
      </c>
      <c r="AR40">
        <f>AQ40*1000/AA40</f>
        <v>33.210954763477282</v>
      </c>
      <c r="AS40">
        <f>(AR40-U40)</f>
        <v>12.759117223804431</v>
      </c>
      <c r="AT40">
        <f>IF(D40,P40,(O40+P40)/2)</f>
        <v>24.298785209655762</v>
      </c>
      <c r="AU40">
        <f>0.61365*EXP(17.502*AT40/(240.97+AT40))</f>
        <v>3.0491519612816718</v>
      </c>
      <c r="AV40">
        <f>IF(AS40&lt;&gt;0,(1000-(AR40+U40)/2)/AS40*AL40,0)</f>
        <v>1.7668358981456023</v>
      </c>
      <c r="AW40">
        <f>U40*AA40/1000</f>
        <v>1.8002262200954866</v>
      </c>
      <c r="AX40">
        <f>(AU40-AW40)</f>
        <v>1.2489257411861852</v>
      </c>
      <c r="AY40">
        <f>1/(1.6/F40+1.37/N40)</f>
        <v>1.1739298135997447</v>
      </c>
      <c r="AZ40">
        <f>G40*AA40*0.001</f>
        <v>33.63104839738061</v>
      </c>
      <c r="BA40">
        <f>G40/S40</f>
        <v>0.97783848064991241</v>
      </c>
      <c r="BB40">
        <f>(1-AL40*AA40/AQ40/F40)*100</f>
        <v>76.817883713665353</v>
      </c>
      <c r="BC40">
        <f>(S40-E40/(N40/1.35))</f>
        <v>390.348591487308</v>
      </c>
      <c r="BD40">
        <f>E40*BB40/100/BC40</f>
        <v>2.3897973821571175E-3</v>
      </c>
    </row>
    <row r="41" spans="1:56" x14ac:dyDescent="0.25">
      <c r="A41" s="1" t="s">
        <v>1</v>
      </c>
      <c r="B41" s="1" t="s">
        <v>11088</v>
      </c>
      <c r="K41" s="1">
        <v>2.72</v>
      </c>
    </row>
    <row r="42" spans="1:56" x14ac:dyDescent="0.25">
      <c r="A42" s="1" t="s">
        <v>1</v>
      </c>
      <c r="B42" s="1" t="s">
        <v>11087</v>
      </c>
      <c r="K42" s="1">
        <v>2.72</v>
      </c>
    </row>
    <row r="43" spans="1:56" x14ac:dyDescent="0.25">
      <c r="A43" s="1">
        <v>9</v>
      </c>
      <c r="B43" s="1" t="s">
        <v>11086</v>
      </c>
      <c r="C43" s="1">
        <v>1977.5000239275396</v>
      </c>
      <c r="D43" s="1">
        <v>0</v>
      </c>
      <c r="E43">
        <f>(R43-S43*(1000-T43)/(1000-U43))*AK43</f>
        <v>1.6952073872321329</v>
      </c>
      <c r="F43">
        <f>IF(AV43&lt;&gt;0,1/(1/AV43-1/N43),0)</f>
        <v>3.2307155119820608</v>
      </c>
      <c r="G43">
        <f>((AY43-AL43/2)*S43-E43)/(AY43+AL43/2)</f>
        <v>381.41805162073655</v>
      </c>
      <c r="H43">
        <f>AL43*1000</f>
        <v>23.725451833615896</v>
      </c>
      <c r="I43">
        <f>(AQ43-AW43)</f>
        <v>1.1034022584803813</v>
      </c>
      <c r="J43">
        <f>(P43+AP43*D43)</f>
        <v>23.752197265625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25.033502578735352</v>
      </c>
      <c r="P43" s="1">
        <v>23.752197265625</v>
      </c>
      <c r="Q43" s="1">
        <v>25.199882507324219</v>
      </c>
      <c r="R43" s="1">
        <v>400.17453002929688</v>
      </c>
      <c r="S43" s="1">
        <v>390.26376342773438</v>
      </c>
      <c r="T43" s="1">
        <v>-2.833147719502449E-2</v>
      </c>
      <c r="U43" s="1">
        <v>20.986322402954102</v>
      </c>
      <c r="V43" s="1">
        <v>-7.8273557126522064E-2</v>
      </c>
      <c r="W43" s="1">
        <v>57.98052978515625</v>
      </c>
      <c r="X43" s="1">
        <v>300.64218139648438</v>
      </c>
      <c r="Y43" s="1">
        <v>1000.7908935546875</v>
      </c>
      <c r="Z43" s="1">
        <v>7.7081747055053711</v>
      </c>
      <c r="AA43" s="1">
        <v>88.023025512695313</v>
      </c>
      <c r="AB43" s="1">
        <v>18.316616058349609</v>
      </c>
      <c r="AC43" s="1">
        <v>-4.4955248832702637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1.1053021374870746</v>
      </c>
      <c r="AL43">
        <f>(U43-T43)/(1000-U43)*AK43</f>
        <v>2.3725451833615897E-2</v>
      </c>
      <c r="AM43">
        <f>(P43+273.15)</f>
        <v>296.90219726562498</v>
      </c>
      <c r="AN43">
        <f>(O43+273.15)</f>
        <v>298.18350257873533</v>
      </c>
      <c r="AO43">
        <f>(Y43*AG43+Z43*AH43)*AI43</f>
        <v>160.12653938964286</v>
      </c>
      <c r="AP43">
        <f>((AO43+0.00000010773*(AN43^4-AM43^4))-AL43*44100)/(L43*51.4+0.00000043092*AM43^3)</f>
        <v>-7.1866696655761491</v>
      </c>
      <c r="AQ43">
        <f>0.61365*EXP(17.502*J43/(240.97+J43))</f>
        <v>2.9506818507732593</v>
      </c>
      <c r="AR43">
        <f>AQ43*1000/AA43</f>
        <v>33.521704503870872</v>
      </c>
      <c r="AS43">
        <f>(AR43-U43)</f>
        <v>12.53538210091677</v>
      </c>
      <c r="AT43">
        <f>IF(D43,P43,(O43+P43)/2)</f>
        <v>24.392849922180176</v>
      </c>
      <c r="AU43">
        <f>0.61365*EXP(17.502*AT43/(240.97+AT43))</f>
        <v>3.0663847097084354</v>
      </c>
      <c r="AV43">
        <f>IF(AS43&lt;&gt;0,(1000-(AR43+U43)/2)/AS43*AL43,0)</f>
        <v>1.8410956973115622</v>
      </c>
      <c r="AW43">
        <f>U43*AA43/1000</f>
        <v>1.847279592292878</v>
      </c>
      <c r="AX43">
        <f>(AU43-AW43)</f>
        <v>1.2191051174155574</v>
      </c>
      <c r="AY43">
        <f>1/(1.6/F43+1.37/N43)</f>
        <v>1.2265216741013558</v>
      </c>
      <c r="AZ43">
        <f>G43*AA43*0.001</f>
        <v>33.573570888814636</v>
      </c>
      <c r="BA43">
        <f>G43/S43</f>
        <v>0.97733401705219858</v>
      </c>
      <c r="BB43">
        <f>(1-AL43*AA43/AQ43/F43)*100</f>
        <v>78.092658327997469</v>
      </c>
      <c r="BC43">
        <f>(S43-E43/(N43/1.35))</f>
        <v>389.72910363845216</v>
      </c>
      <c r="BD43">
        <f>E43*BB43/100/BC43</f>
        <v>3.3968017797569175E-3</v>
      </c>
    </row>
    <row r="44" spans="1:56" x14ac:dyDescent="0.25">
      <c r="A44" s="1" t="s">
        <v>1</v>
      </c>
      <c r="B44" s="1" t="s">
        <v>11085</v>
      </c>
      <c r="K44" s="1">
        <v>2.72</v>
      </c>
    </row>
    <row r="45" spans="1:56" x14ac:dyDescent="0.25">
      <c r="A45" s="1" t="s">
        <v>1</v>
      </c>
      <c r="B45" s="1" t="s">
        <v>11084</v>
      </c>
      <c r="K45" s="1">
        <v>2.72</v>
      </c>
    </row>
    <row r="46" spans="1:56" x14ac:dyDescent="0.25">
      <c r="A46" s="1">
        <v>10</v>
      </c>
      <c r="B46" s="1" t="s">
        <v>11083</v>
      </c>
      <c r="C46" s="1">
        <v>2183.5000239275396</v>
      </c>
      <c r="D46" s="1">
        <v>0</v>
      </c>
      <c r="E46">
        <f>(R46-S46*(1000-T46)/(1000-U46))*AK46</f>
        <v>2.0207045609150835</v>
      </c>
      <c r="F46">
        <f>IF(AV46&lt;&gt;0,1/(1/AV46-1/N46),0)</f>
        <v>3.4374314577195832</v>
      </c>
      <c r="G46">
        <f>((AY46-AL46/2)*S46-E46)/(AY46+AL46/2)</f>
        <v>380.62842164241641</v>
      </c>
      <c r="H46">
        <f>AL46*1000</f>
        <v>24.303705797048959</v>
      </c>
      <c r="I46">
        <f>(AQ46-AW46)</f>
        <v>1.0910112820157725</v>
      </c>
      <c r="J46">
        <f>(P46+AP46*D46)</f>
        <v>23.954933166503906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25.106224060058594</v>
      </c>
      <c r="P46" s="1">
        <v>23.954933166503906</v>
      </c>
      <c r="Q46" s="1">
        <v>25.2545166015625</v>
      </c>
      <c r="R46" s="1">
        <v>399.962646484375</v>
      </c>
      <c r="S46" s="1">
        <v>389.56777954101563</v>
      </c>
      <c r="T46" s="1">
        <v>2.2196685895323753E-2</v>
      </c>
      <c r="U46" s="1">
        <v>21.538436889648438</v>
      </c>
      <c r="V46" s="1">
        <v>6.1058897525072098E-2</v>
      </c>
      <c r="W46" s="1">
        <v>59.248180389404297</v>
      </c>
      <c r="X46" s="1">
        <v>300.62063598632813</v>
      </c>
      <c r="Y46" s="1">
        <v>1250.762939453125</v>
      </c>
      <c r="Z46" s="1">
        <v>7.7344751358032227</v>
      </c>
      <c r="AA46" s="1">
        <v>88.02239990234375</v>
      </c>
      <c r="AB46" s="1">
        <v>18.416044235229492</v>
      </c>
      <c r="AC46" s="1">
        <v>-4.5459356307983398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1.1052229264203237</v>
      </c>
      <c r="AL46">
        <f>(U46-T46)/(1000-U46)*AK46</f>
        <v>2.430370579704896E-2</v>
      </c>
      <c r="AM46">
        <f>(P46+273.15)</f>
        <v>297.10493316650388</v>
      </c>
      <c r="AN46">
        <f>(O46+273.15)</f>
        <v>298.25622406005857</v>
      </c>
      <c r="AO46">
        <f>(Y46*AG46+Z46*AH46)*AI46</f>
        <v>200.12206583942316</v>
      </c>
      <c r="AP46">
        <f>((AO46+0.00000010773*(AN46^4-AM46^4))-AL46*44100)/(L46*51.4+0.00000043092*AM46^3)</f>
        <v>-7.077829522502304</v>
      </c>
      <c r="AQ46">
        <f>0.61365*EXP(17.502*J46/(240.97+J46))</f>
        <v>2.9868761871878</v>
      </c>
      <c r="AR46">
        <f>AQ46*1000/AA46</f>
        <v>33.933137366188411</v>
      </c>
      <c r="AS46">
        <f>(AR46-U46)</f>
        <v>12.394700476539974</v>
      </c>
      <c r="AT46">
        <f>IF(D46,P46,(O46+P46)/2)</f>
        <v>24.53057861328125</v>
      </c>
      <c r="AU46">
        <f>0.61365*EXP(17.502*AT46/(240.97+AT46))</f>
        <v>3.0917703221313491</v>
      </c>
      <c r="AV46">
        <f>IF(AS46&lt;&gt;0,(1000-(AR46+U46)/2)/AS46*AL46,0)</f>
        <v>1.9064295608729989</v>
      </c>
      <c r="AW46">
        <f>U46*AA46/1000</f>
        <v>1.8958649051720275</v>
      </c>
      <c r="AX46">
        <f>(AU46-AW46)</f>
        <v>1.1959054169593215</v>
      </c>
      <c r="AY46">
        <f>1/(1.6/F46+1.37/N46)</f>
        <v>1.273023815556342</v>
      </c>
      <c r="AZ46">
        <f>G46*AA46*0.001</f>
        <v>33.503827144006692</v>
      </c>
      <c r="BA46">
        <f>G46/S46</f>
        <v>0.97705313845736563</v>
      </c>
      <c r="BB46">
        <f>(1-AL46*AA46/AQ46/F46)*100</f>
        <v>79.163995766733905</v>
      </c>
      <c r="BC46">
        <f>(S46-E46/(N46/1.35))</f>
        <v>388.93045959840697</v>
      </c>
      <c r="BD46">
        <f>E46*BB46/100/BC46</f>
        <v>4.112998695737966E-3</v>
      </c>
    </row>
    <row r="47" spans="1:56" x14ac:dyDescent="0.25">
      <c r="A47" s="1" t="s">
        <v>1</v>
      </c>
      <c r="B47" s="1" t="s">
        <v>11082</v>
      </c>
      <c r="K47" s="1">
        <v>2.72</v>
      </c>
    </row>
    <row r="48" spans="1:56" x14ac:dyDescent="0.25">
      <c r="A48" s="1" t="s">
        <v>1</v>
      </c>
      <c r="B48" s="1" t="s">
        <v>11081</v>
      </c>
      <c r="K48" s="1">
        <v>2.72</v>
      </c>
    </row>
    <row r="49" spans="1:56" x14ac:dyDescent="0.25">
      <c r="A49" s="1">
        <v>11</v>
      </c>
      <c r="B49" s="1" t="s">
        <v>11080</v>
      </c>
      <c r="C49" s="1">
        <v>2389.5000239275396</v>
      </c>
      <c r="D49" s="1">
        <v>0</v>
      </c>
      <c r="E49">
        <f>(R49-S49*(1000-T49)/(1000-U49))*AK49</f>
        <v>2.162193314571967</v>
      </c>
      <c r="F49">
        <f>IF(AV49&lt;&gt;0,1/(1/AV49-1/N49),0)</f>
        <v>3.6568798070488109</v>
      </c>
      <c r="G49">
        <f>((AY49-AL49/2)*S49-E49)/(AY49+AL49/2)</f>
        <v>380.27058352073186</v>
      </c>
      <c r="H49">
        <f>AL49*1000</f>
        <v>24.966824823148514</v>
      </c>
      <c r="I49">
        <f>(AQ49-AW49)</f>
        <v>1.0827523505813812</v>
      </c>
      <c r="J49">
        <f>(P49+AP49*D49)</f>
        <v>24.209598541259766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25.199491500854492</v>
      </c>
      <c r="P49" s="1">
        <v>24.209598541259766</v>
      </c>
      <c r="Q49" s="1">
        <v>25.326686859130859</v>
      </c>
      <c r="R49" s="1">
        <v>399.93365478515625</v>
      </c>
      <c r="S49" s="1">
        <v>389.18572998046875</v>
      </c>
      <c r="T49" s="1">
        <v>6.7623831331729889E-2</v>
      </c>
      <c r="U49" s="1">
        <v>22.156824111938477</v>
      </c>
      <c r="V49" s="1">
        <v>0.18497510254383087</v>
      </c>
      <c r="W49" s="1">
        <v>60.606754302978516</v>
      </c>
      <c r="X49" s="1">
        <v>300.62246704101563</v>
      </c>
      <c r="Y49" s="1">
        <v>1600.589599609375</v>
      </c>
      <c r="Z49" s="1">
        <v>7.884279727935791</v>
      </c>
      <c r="AA49" s="1">
        <v>88.015266418457031</v>
      </c>
      <c r="AB49" s="1">
        <v>18.629619598388672</v>
      </c>
      <c r="AC49" s="1">
        <v>-4.5975160598754883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1.1052296582390277</v>
      </c>
      <c r="AL49">
        <f>(U49-T49)/(1000-U49)*AK49</f>
        <v>2.4966824823148513E-2</v>
      </c>
      <c r="AM49">
        <f>(P49+273.15)</f>
        <v>297.35959854125974</v>
      </c>
      <c r="AN49">
        <f>(O49+273.15)</f>
        <v>298.34949150085447</v>
      </c>
      <c r="AO49">
        <f>(Y49*AG49+Z49*AH49)*AI49</f>
        <v>256.09433021334553</v>
      </c>
      <c r="AP49">
        <f>((AO49+0.00000010773*(AN49^4-AM49^4))-AL49*44100)/(L49*51.4+0.00000043092*AM49^3)</f>
        <v>-6.8708025011701093</v>
      </c>
      <c r="AQ49">
        <f>0.61365*EXP(17.502*J49/(240.97+J49))</f>
        <v>3.0328911277805388</v>
      </c>
      <c r="AR49">
        <f>AQ49*1000/AA49</f>
        <v>34.458693942492381</v>
      </c>
      <c r="AS49">
        <f>(AR49-U49)</f>
        <v>12.301869830553905</v>
      </c>
      <c r="AT49">
        <f>IF(D49,P49,(O49+P49)/2)</f>
        <v>24.704545021057129</v>
      </c>
      <c r="AU49">
        <f>0.61365*EXP(17.502*AT49/(240.97+AT49))</f>
        <v>3.1240975525519343</v>
      </c>
      <c r="AV49">
        <f>IF(AS49&lt;&gt;0,(1000-(AR49+U49)/2)/AS49*AL49,0)</f>
        <v>1.9720636209404427</v>
      </c>
      <c r="AW49">
        <f>U49*AA49/1000</f>
        <v>1.9501387771991576</v>
      </c>
      <c r="AX49">
        <f>(AU49-AW49)</f>
        <v>1.1739587753527767</v>
      </c>
      <c r="AY49">
        <f>1/(1.6/F49+1.37/N49)</f>
        <v>1.3199596733315284</v>
      </c>
      <c r="AZ49">
        <f>G49*AA49*0.001</f>
        <v>33.46961671967933</v>
      </c>
      <c r="BA49">
        <f>G49/S49</f>
        <v>0.97709282285302623</v>
      </c>
      <c r="BB49">
        <f>(1-AL49*AA49/AQ49/F49)*100</f>
        <v>80.186836882189155</v>
      </c>
      <c r="BC49">
        <f>(S49-E49/(N49/1.35))</f>
        <v>388.50378520447055</v>
      </c>
      <c r="BD49">
        <f>E49*BB49/100/BC49</f>
        <v>4.4627478348014593E-3</v>
      </c>
    </row>
    <row r="50" spans="1:56" x14ac:dyDescent="0.25">
      <c r="A50" s="1" t="s">
        <v>1</v>
      </c>
      <c r="B50" s="1" t="s">
        <v>11079</v>
      </c>
      <c r="K50" s="1">
        <v>2.72</v>
      </c>
    </row>
    <row r="51" spans="1:56" x14ac:dyDescent="0.25">
      <c r="A51" s="1" t="s">
        <v>1</v>
      </c>
      <c r="B51" s="1" t="s">
        <v>11078</v>
      </c>
      <c r="K51" s="1">
        <v>2.72</v>
      </c>
    </row>
    <row r="52" spans="1:56" x14ac:dyDescent="0.25">
      <c r="A52" s="1">
        <v>12</v>
      </c>
      <c r="B52" s="1" t="s">
        <v>11077</v>
      </c>
      <c r="C52" s="1">
        <v>2595.5000239275396</v>
      </c>
      <c r="D52" s="1">
        <v>0</v>
      </c>
      <c r="E52">
        <f>(R52-S52*(1000-T52)/(1000-U52))*AK52</f>
        <v>2.0129593897781777</v>
      </c>
      <c r="F52">
        <f>IF(AV52&lt;&gt;0,1/(1/AV52-1/N52),0)</f>
        <v>3.5922468108795256</v>
      </c>
      <c r="G52">
        <f>((AY52-AL52/2)*S52-E52)/(AY52+AL52/2)</f>
        <v>380.3674752980013</v>
      </c>
      <c r="H52">
        <f>AL52*1000</f>
        <v>25.347696157742114</v>
      </c>
      <c r="I52">
        <f>(AQ52-AW52)</f>
        <v>1.1093008880202544</v>
      </c>
      <c r="J52">
        <f>(P52+AP52*D52)</f>
        <v>24.530349731445313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25.3192138671875</v>
      </c>
      <c r="P52" s="1">
        <v>24.530349731445313</v>
      </c>
      <c r="Q52" s="1">
        <v>25.418174743652344</v>
      </c>
      <c r="R52" s="1">
        <v>400.12493896484375</v>
      </c>
      <c r="S52" s="1">
        <v>389.3759765625</v>
      </c>
      <c r="T52" s="1">
        <v>0.1118338406085968</v>
      </c>
      <c r="U52" s="1">
        <v>22.524534225463867</v>
      </c>
      <c r="V52" s="1">
        <v>0.30372205376625061</v>
      </c>
      <c r="W52" s="1">
        <v>61.172874450683594</v>
      </c>
      <c r="X52" s="1">
        <v>300.6900634765625</v>
      </c>
      <c r="Y52" s="1">
        <v>2001.068115234375</v>
      </c>
      <c r="Z52" s="1">
        <v>7.535921573638916</v>
      </c>
      <c r="AA52" s="1">
        <v>88.01190185546875</v>
      </c>
      <c r="AB52" s="1">
        <v>18.772064208984375</v>
      </c>
      <c r="AC52" s="1">
        <v>-4.6126351356506348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1.1054781745461855</v>
      </c>
      <c r="AL52">
        <f>(U52-T52)/(1000-U52)*AK52</f>
        <v>2.5347696157742114E-2</v>
      </c>
      <c r="AM52">
        <f>(P52+273.15)</f>
        <v>297.68034973144529</v>
      </c>
      <c r="AN52">
        <f>(O52+273.15)</f>
        <v>298.46921386718748</v>
      </c>
      <c r="AO52">
        <f>(Y52*AG52+Z52*AH52)*AI52</f>
        <v>320.17089128112275</v>
      </c>
      <c r="AP52">
        <f>((AO52+0.00000010773*(AN52^4-AM52^4))-AL52*44100)/(L52*51.4+0.00000043092*AM52^3)</f>
        <v>-6.4978734711754855</v>
      </c>
      <c r="AQ52">
        <f>0.61365*EXP(17.502*J52/(240.97+J52))</f>
        <v>3.0917279836119271</v>
      </c>
      <c r="AR52">
        <f>AQ52*1000/AA52</f>
        <v>35.128521466211424</v>
      </c>
      <c r="AS52">
        <f>(AR52-U52)</f>
        <v>12.603987240747557</v>
      </c>
      <c r="AT52">
        <f>IF(D52,P52,(O52+P52)/2)</f>
        <v>24.924781799316406</v>
      </c>
      <c r="AU52">
        <f>0.61365*EXP(17.502*AT52/(240.97+AT52))</f>
        <v>3.1654464227973125</v>
      </c>
      <c r="AV52">
        <f>IF(AS52&lt;&gt;0,(1000-(AR52+U52)/2)/AS52*AL52,0)</f>
        <v>1.9531129013712858</v>
      </c>
      <c r="AW52">
        <f>U52*AA52/1000</f>
        <v>1.9824270955916727</v>
      </c>
      <c r="AX52">
        <f>(AU52-AW52)</f>
        <v>1.1830193272056397</v>
      </c>
      <c r="AY52">
        <f>1/(1.6/F52+1.37/N52)</f>
        <v>1.3063850037677529</v>
      </c>
      <c r="AZ52">
        <f>G52*AA52*0.001</f>
        <v>33.476864904940122</v>
      </c>
      <c r="BA52">
        <f>G52/S52</f>
        <v>0.97686426023498463</v>
      </c>
      <c r="BB52">
        <f>(1-AL52*AA52/AQ52/F52)*100</f>
        <v>79.913121452700906</v>
      </c>
      <c r="BC52">
        <f>(S52-E52/(N52/1.35))</f>
        <v>388.74109940748139</v>
      </c>
      <c r="BD52">
        <f>E52*BB52/100/BC52</f>
        <v>4.138020611658598E-3</v>
      </c>
    </row>
    <row r="53" spans="1:56" x14ac:dyDescent="0.25">
      <c r="A53" s="1" t="s">
        <v>1</v>
      </c>
      <c r="B53" s="1" t="s">
        <v>11076</v>
      </c>
    </row>
    <row r="54" spans="1:56" x14ac:dyDescent="0.25">
      <c r="A54" s="1" t="s">
        <v>1</v>
      </c>
      <c r="B54" s="1" t="s">
        <v>11075</v>
      </c>
    </row>
    <row r="55" spans="1:56" x14ac:dyDescent="0.25">
      <c r="A55" s="1" t="s">
        <v>1</v>
      </c>
      <c r="B55" s="1" t="s">
        <v>11074</v>
      </c>
    </row>
    <row r="56" spans="1:56" x14ac:dyDescent="0.25">
      <c r="A56" s="1" t="s">
        <v>1</v>
      </c>
      <c r="B56" s="1" t="s">
        <v>11073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5325A-5764-4BD6-82BB-73C29ECF98C2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11145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11144</v>
      </c>
    </row>
    <row r="12" spans="1:60" x14ac:dyDescent="0.25">
      <c r="A12" s="1" t="s">
        <v>1</v>
      </c>
      <c r="B12" s="1" t="s">
        <v>11143</v>
      </c>
    </row>
    <row r="13" spans="1:60" x14ac:dyDescent="0.25">
      <c r="A13" s="1" t="s">
        <v>1</v>
      </c>
      <c r="B13" s="1" t="s">
        <v>11142</v>
      </c>
    </row>
    <row r="14" spans="1:60" x14ac:dyDescent="0.25">
      <c r="A14" s="1" t="s">
        <v>1</v>
      </c>
      <c r="B14" s="1" t="s">
        <v>11141</v>
      </c>
    </row>
    <row r="15" spans="1:60" x14ac:dyDescent="0.25">
      <c r="A15" s="1" t="s">
        <v>1</v>
      </c>
      <c r="B15" s="1" t="s">
        <v>1083</v>
      </c>
    </row>
    <row r="16" spans="1:60" x14ac:dyDescent="0.25">
      <c r="A16" s="1" t="s">
        <v>1</v>
      </c>
      <c r="B16" s="1" t="s">
        <v>11140</v>
      </c>
    </row>
    <row r="17" spans="1:60" x14ac:dyDescent="0.25">
      <c r="A17" s="1" t="s">
        <v>1</v>
      </c>
      <c r="B17" s="1" t="s">
        <v>11139</v>
      </c>
    </row>
    <row r="18" spans="1:60" x14ac:dyDescent="0.25">
      <c r="A18" s="1">
        <v>1</v>
      </c>
      <c r="B18" s="1" t="s">
        <v>1080</v>
      </c>
      <c r="C18" s="1">
        <v>329.50004270300269</v>
      </c>
      <c r="D18" s="1">
        <v>0</v>
      </c>
      <c r="E18">
        <f>(R18-S18*(1000-T18)/(1000-U18))*AO18</f>
        <v>-2.0860166883625837</v>
      </c>
      <c r="F18">
        <f>IF(AZ18&lt;&gt;0,1/(1/AZ18-1/N18),0)</f>
        <v>1.8619899001938742</v>
      </c>
      <c r="G18">
        <f>((BC18-AP18/2)*S18-E18)/(BC18+AP18/2)</f>
        <v>387.49262732899632</v>
      </c>
      <c r="H18">
        <f>AP18*1000</f>
        <v>20.54205302707366</v>
      </c>
      <c r="I18">
        <f>(AU18-BA18)</f>
        <v>1.3553831366013698</v>
      </c>
      <c r="J18">
        <f>(P18+AT18*D18)</f>
        <v>24.535625457763672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25.698686599731445</v>
      </c>
      <c r="P18" s="1">
        <v>24.535625457763672</v>
      </c>
      <c r="Q18" s="1">
        <v>25.8045654296875</v>
      </c>
      <c r="R18" s="1">
        <v>399.95550537109375</v>
      </c>
      <c r="S18" s="1">
        <v>394.5050048828125</v>
      </c>
      <c r="T18" s="1">
        <v>1.4979782104492188</v>
      </c>
      <c r="U18" s="1">
        <v>19.735946655273438</v>
      </c>
      <c r="V18" s="1">
        <v>3.9783346652984619</v>
      </c>
      <c r="W18" s="1">
        <v>52.414783477783203</v>
      </c>
      <c r="X18" s="1">
        <v>300.31661987304688</v>
      </c>
      <c r="Y18" s="1">
        <v>-2.9565867036581039E-2</v>
      </c>
      <c r="Z18" s="1">
        <v>8.2911996841430664</v>
      </c>
      <c r="AA18" s="1">
        <v>88.028251647949219</v>
      </c>
      <c r="AB18" s="1">
        <v>7.9350666999816895</v>
      </c>
      <c r="AC18" s="1">
        <v>-6.8445071578025818E-2</v>
      </c>
      <c r="AD18" s="1">
        <v>9.9840320646762848E-2</v>
      </c>
      <c r="AE18" s="1">
        <v>4.7922772355377674E-3</v>
      </c>
      <c r="AF18" s="1">
        <v>3.3001627773046494E-2</v>
      </c>
      <c r="AG18" s="1">
        <v>1.7657995223999023E-2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1.1041052201214956</v>
      </c>
      <c r="AP18">
        <f>(U18-T18)/(1000-U18)*AO18</f>
        <v>2.054205302707366E-2</v>
      </c>
      <c r="AQ18">
        <f>(P18+273.15)</f>
        <v>297.68562545776365</v>
      </c>
      <c r="AR18">
        <f>(O18+273.15)</f>
        <v>298.84868659973142</v>
      </c>
      <c r="AS18">
        <f>(Y18*AK18+Z18*AL18)*AM18</f>
        <v>-4.7305386201171862E-3</v>
      </c>
      <c r="AT18">
        <f>((AS18+0.00000010773*(AR18^4-AQ18^4))-AP18*44100)/(L18*0.92*2*29.3+0.00000043092*AQ18^3)</f>
        <v>-7.0423627887262885</v>
      </c>
      <c r="AU18">
        <f>0.61365*EXP(17.502*J18/(240.97+J18))</f>
        <v>3.0927040152822816</v>
      </c>
      <c r="AV18">
        <f>AU18*1000/AA18</f>
        <v>35.13308463345281</v>
      </c>
      <c r="AW18">
        <f>(AV18-U18)</f>
        <v>15.397137978179373</v>
      </c>
      <c r="AX18">
        <f>IF(D18,P18,(O18+P18)/2)</f>
        <v>25.117156028747559</v>
      </c>
      <c r="AY18">
        <f>0.61365*EXP(17.502*AX18/(240.97+AX18))</f>
        <v>3.201954694907168</v>
      </c>
      <c r="AZ18">
        <f>IF(AW18&lt;&gt;0,(1000-(AV18+U18)/2)/AW18*AP18,0)</f>
        <v>1.2975458023593953</v>
      </c>
      <c r="BA18">
        <f>U18*AA18/1000</f>
        <v>1.7373208786809118</v>
      </c>
      <c r="BB18">
        <f>(AY18-BA18)</f>
        <v>1.4646338162262562</v>
      </c>
      <c r="BC18">
        <f>1/(1.6/F18+1.37/N18)</f>
        <v>0.84791522988834778</v>
      </c>
      <c r="BD18">
        <f>G18*AA18*0.001</f>
        <v>34.11029851024189</v>
      </c>
      <c r="BE18">
        <f>G18/S18</f>
        <v>0.98222487049080864</v>
      </c>
      <c r="BF18">
        <f>(1-AP18*AA18/AU18/F18)*100</f>
        <v>68.598510917887339</v>
      </c>
      <c r="BG18">
        <f>(S18-E18/(N18/1.35))</f>
        <v>395.16292393828581</v>
      </c>
      <c r="BH18">
        <f>E18*BF18/100/BG18</f>
        <v>-3.6212313935070498E-3</v>
      </c>
    </row>
    <row r="19" spans="1:60" x14ac:dyDescent="0.25">
      <c r="A19" s="1" t="s">
        <v>1</v>
      </c>
      <c r="B19" s="1" t="s">
        <v>11138</v>
      </c>
      <c r="K19" s="1">
        <v>2.72</v>
      </c>
    </row>
    <row r="20" spans="1:60" x14ac:dyDescent="0.25">
      <c r="A20" s="1" t="s">
        <v>1</v>
      </c>
      <c r="B20" s="1" t="s">
        <v>11137</v>
      </c>
      <c r="K20" s="1">
        <v>2.72</v>
      </c>
    </row>
    <row r="21" spans="1:60" x14ac:dyDescent="0.25">
      <c r="A21" s="1">
        <v>2</v>
      </c>
      <c r="B21" s="1" t="s">
        <v>11136</v>
      </c>
      <c r="C21" s="1">
        <v>534.00004271417856</v>
      </c>
      <c r="D21" s="1">
        <v>0</v>
      </c>
      <c r="E21">
        <f>(R21-S21*(1000-T21)/(1000-U21))*AO21</f>
        <v>-1.8480845337723304</v>
      </c>
      <c r="F21">
        <f>IF(AZ21&lt;&gt;0,1/(1/AZ21-1/N21),0)</f>
        <v>1.9195466028621715</v>
      </c>
      <c r="G21">
        <f>((BC21-AP21/2)*S21-E21)/(BC21+AP21/2)</f>
        <v>387.36924681662725</v>
      </c>
      <c r="H21">
        <f>AP21*1000</f>
        <v>20.429453459267339</v>
      </c>
      <c r="I21">
        <f>(AU21-BA21)</f>
        <v>1.3200851953255484</v>
      </c>
      <c r="J21">
        <f>(P21+AT21*D21)</f>
        <v>24.332988739013672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25.676450729370117</v>
      </c>
      <c r="P21" s="1">
        <v>24.332988739013672</v>
      </c>
      <c r="Q21" s="1">
        <v>25.829936981201172</v>
      </c>
      <c r="R21" s="1">
        <v>400.07440185546875</v>
      </c>
      <c r="S21" s="1">
        <v>394.45001220703125</v>
      </c>
      <c r="T21" s="1">
        <v>1.5760756731033325</v>
      </c>
      <c r="U21" s="1">
        <v>19.713336944580078</v>
      </c>
      <c r="V21" s="1">
        <v>4.1912522315979004</v>
      </c>
      <c r="W21" s="1">
        <v>52.423603057861328</v>
      </c>
      <c r="X21" s="1">
        <v>300.33575439453125</v>
      </c>
      <c r="Y21" s="1">
        <v>24.062839508056641</v>
      </c>
      <c r="Z21" s="1">
        <v>8.3584718704223633</v>
      </c>
      <c r="AA21" s="1">
        <v>88.027870178222656</v>
      </c>
      <c r="AB21" s="1">
        <v>7.8655719757080078</v>
      </c>
      <c r="AC21" s="1">
        <v>-5.859752744436264E-2</v>
      </c>
      <c r="AD21" s="1">
        <v>4.721459373831749E-2</v>
      </c>
      <c r="AE21" s="1">
        <v>5.6162569671869278E-3</v>
      </c>
      <c r="AF21" s="1">
        <v>3.3079296350479126E-2</v>
      </c>
      <c r="AG21" s="1">
        <v>1.2889361940324306E-2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1.1041755676269529</v>
      </c>
      <c r="AP21">
        <f>(U21-T21)/(1000-U21)*AO21</f>
        <v>2.042945345926734E-2</v>
      </c>
      <c r="AQ21">
        <f>(P21+273.15)</f>
        <v>297.48298873901365</v>
      </c>
      <c r="AR21">
        <f>(O21+273.15)</f>
        <v>298.82645072937009</v>
      </c>
      <c r="AS21">
        <f>(Y21*AK21+Z21*AL21)*AM21</f>
        <v>3.8500542352336424</v>
      </c>
      <c r="AT21">
        <f>((AS21+0.00000010773*(AR21^4-AQ21^4))-AP21*44100)/(L21*0.92*2*29.3+0.00000043092*AQ21^3)</f>
        <v>-6.9579086761482829</v>
      </c>
      <c r="AU21">
        <f>0.61365*EXP(17.502*J21/(240.97+J21))</f>
        <v>3.0554082606626038</v>
      </c>
      <c r="AV21">
        <f>AU21*1000/AA21</f>
        <v>34.709555672272593</v>
      </c>
      <c r="AW21">
        <f>(AV21-U21)</f>
        <v>14.996218727692515</v>
      </c>
      <c r="AX21">
        <f>IF(D21,P21,(O21+P21)/2)</f>
        <v>25.004719734191895</v>
      </c>
      <c r="AY21">
        <f>0.61365*EXP(17.502*AX21/(240.97+AX21))</f>
        <v>3.1805724175826682</v>
      </c>
      <c r="AZ21">
        <f>IF(AW21&lt;&gt;0,(1000-(AV21+U21)/2)/AW21*AP21,0)</f>
        <v>1.3252366375965732</v>
      </c>
      <c r="BA21">
        <f>U21*AA21/1000</f>
        <v>1.7353230653370555</v>
      </c>
      <c r="BB21">
        <f>(AY21-BA21)</f>
        <v>1.4452493522456127</v>
      </c>
      <c r="BC21">
        <f>1/(1.6/F21+1.37/N21)</f>
        <v>0.8668533994131894</v>
      </c>
      <c r="BD21">
        <f>G21*AA21*0.001</f>
        <v>34.099289769809957</v>
      </c>
      <c r="BE21">
        <f>G21/S21</f>
        <v>0.98204901718525595</v>
      </c>
      <c r="BF21">
        <f>(1-AP21*AA21/AU21/F21)*100</f>
        <v>69.33739603720808</v>
      </c>
      <c r="BG21">
        <f>(S21-E21/(N21/1.35))</f>
        <v>395.03288867090498</v>
      </c>
      <c r="BH21">
        <f>E21*BF21/100/BG21</f>
        <v>-3.2438152088942514E-3</v>
      </c>
    </row>
    <row r="22" spans="1:60" x14ac:dyDescent="0.25">
      <c r="A22" s="1" t="s">
        <v>1</v>
      </c>
      <c r="B22" s="1" t="s">
        <v>11135</v>
      </c>
      <c r="K22" s="1">
        <v>2.72</v>
      </c>
    </row>
    <row r="23" spans="1:60" x14ac:dyDescent="0.25">
      <c r="A23" s="1" t="s">
        <v>1</v>
      </c>
      <c r="B23" s="1" t="s">
        <v>6252</v>
      </c>
      <c r="K23" s="1">
        <v>2.72</v>
      </c>
    </row>
    <row r="24" spans="1:60" x14ac:dyDescent="0.25">
      <c r="A24" s="1">
        <v>3</v>
      </c>
      <c r="B24" s="1" t="s">
        <v>11134</v>
      </c>
      <c r="C24" s="1">
        <v>738.50004272535443</v>
      </c>
      <c r="D24" s="1">
        <v>0</v>
      </c>
      <c r="E24">
        <f>(R24-S24*(1000-T24)/(1000-U24))*AO24</f>
        <v>-1.9783492840864143</v>
      </c>
      <c r="F24">
        <f>IF(AZ24&lt;&gt;0,1/(1/AZ24-1/N24),0)</f>
        <v>1.8902918182599784</v>
      </c>
      <c r="G24">
        <f>((BC24-AP24/2)*S24-E24)/(BC24+AP24/2)</f>
        <v>387.79850872443683</v>
      </c>
      <c r="H24">
        <f>AP24*1000</f>
        <v>20.105767248496953</v>
      </c>
      <c r="I24">
        <f>(AU24-BA24)</f>
        <v>1.3132295956730404</v>
      </c>
      <c r="J24">
        <f>(P24+AT24*D24)</f>
        <v>24.188175201416016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25.613340377807617</v>
      </c>
      <c r="P24" s="1">
        <v>24.188175201416016</v>
      </c>
      <c r="Q24" s="1">
        <v>25.800941467285156</v>
      </c>
      <c r="R24" s="1">
        <v>400.0606689453125</v>
      </c>
      <c r="S24" s="1">
        <v>394.66647338867188</v>
      </c>
      <c r="T24" s="1">
        <v>1.6415448188781738</v>
      </c>
      <c r="U24" s="1">
        <v>19.493686676025391</v>
      </c>
      <c r="V24" s="1">
        <v>4.3811659812927246</v>
      </c>
      <c r="W24" s="1">
        <v>52.027263641357422</v>
      </c>
      <c r="X24" s="1">
        <v>300.36520385742188</v>
      </c>
      <c r="Y24" s="1">
        <v>49.417926788330078</v>
      </c>
      <c r="Z24" s="1">
        <v>9.2697420120239258</v>
      </c>
      <c r="AA24" s="1">
        <v>88.01654052734375</v>
      </c>
      <c r="AB24" s="1">
        <v>8.0307836532592773</v>
      </c>
      <c r="AC24" s="1">
        <v>-5.6140195578336716E-2</v>
      </c>
      <c r="AD24" s="1">
        <v>4.1605204343795776E-2</v>
      </c>
      <c r="AE24" s="1">
        <v>5.2628922276198864E-3</v>
      </c>
      <c r="AF24" s="1">
        <v>4.0373433381319046E-2</v>
      </c>
      <c r="AG24" s="1">
        <v>1.7558004707098007E-2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1.1042838377111095</v>
      </c>
      <c r="AP24">
        <f>(U24-T24)/(1000-U24)*AO24</f>
        <v>2.0105767248496952E-2</v>
      </c>
      <c r="AQ24">
        <f>(P24+273.15)</f>
        <v>297.33817520141599</v>
      </c>
      <c r="AR24">
        <f>(O24+273.15)</f>
        <v>298.76334037780759</v>
      </c>
      <c r="AS24">
        <f>(Y24*AK24+Z24*AL24)*AM24</f>
        <v>7.9068681094005342</v>
      </c>
      <c r="AT24">
        <f>((AS24+0.00000010773*(AR24^4-AQ24^4))-AP24*44100)/(L24*0.92*2*29.3+0.00000043092*AQ24^3)</f>
        <v>-6.8069144237204808</v>
      </c>
      <c r="AU24">
        <f>0.61365*EXP(17.502*J24/(240.97+J24))</f>
        <v>3.0289964590207701</v>
      </c>
      <c r="AV24">
        <f>AU24*1000/AA24</f>
        <v>34.413945843278896</v>
      </c>
      <c r="AW24">
        <f>(AV24-U24)</f>
        <v>14.920259167253505</v>
      </c>
      <c r="AX24">
        <f>IF(D24,P24,(O24+P24)/2)</f>
        <v>24.900757789611816</v>
      </c>
      <c r="AY24">
        <f>0.61365*EXP(17.502*AX24/(240.97+AX24))</f>
        <v>3.1609128609316413</v>
      </c>
      <c r="AZ24">
        <f>IF(AW24&lt;&gt;0,(1000-(AV24+U24)/2)/AW24*AP24,0)</f>
        <v>1.3112265593388424</v>
      </c>
      <c r="BA24">
        <f>U24*AA24/1000</f>
        <v>1.7157668633477297</v>
      </c>
      <c r="BB24">
        <f>(AY24-BA24)</f>
        <v>1.4451459975839116</v>
      </c>
      <c r="BC24">
        <f>1/(1.6/F24+1.37/N24)</f>
        <v>0.85726709570981219</v>
      </c>
      <c r="BD24">
        <f>G24*AA24*0.001</f>
        <v>34.132683159587863</v>
      </c>
      <c r="BE24">
        <f>G24/S24</f>
        <v>0.98259805398399924</v>
      </c>
      <c r="BF24">
        <f>(1-AP24*AA24/AU24/F24)*100</f>
        <v>69.092966335374868</v>
      </c>
      <c r="BG24">
        <f>(S24-E24/(N24/1.35))</f>
        <v>395.29043469235836</v>
      </c>
      <c r="BH24">
        <f>E24*BF24/100/BG24</f>
        <v>-3.4579642836887001E-3</v>
      </c>
    </row>
    <row r="25" spans="1:60" x14ac:dyDescent="0.25">
      <c r="A25" s="1" t="s">
        <v>1</v>
      </c>
      <c r="B25" s="1" t="s">
        <v>11133</v>
      </c>
      <c r="K25" s="1">
        <v>2.72</v>
      </c>
    </row>
    <row r="26" spans="1:60" x14ac:dyDescent="0.25">
      <c r="A26" s="1" t="s">
        <v>1</v>
      </c>
      <c r="B26" s="1" t="s">
        <v>247</v>
      </c>
      <c r="K26" s="1">
        <v>2.72</v>
      </c>
    </row>
    <row r="27" spans="1:60" x14ac:dyDescent="0.25">
      <c r="A27" s="1">
        <v>4</v>
      </c>
      <c r="B27" s="1" t="s">
        <v>11132</v>
      </c>
      <c r="C27" s="1">
        <v>943.50004272535443</v>
      </c>
      <c r="D27" s="1">
        <v>0</v>
      </c>
      <c r="E27">
        <f>(R27-S27*(1000-T27)/(1000-U27))*AO27</f>
        <v>-2.2791539586055398</v>
      </c>
      <c r="F27">
        <f>IF(AZ27&lt;&gt;0,1/(1/AZ27-1/N27),0)</f>
        <v>1.8943816705728604</v>
      </c>
      <c r="G27">
        <f>((BC27-AP27/2)*S27-E27)/(BC27+AP27/2)</f>
        <v>388.51338587120495</v>
      </c>
      <c r="H27">
        <f>AP27*1000</f>
        <v>20.03824319060589</v>
      </c>
      <c r="I27">
        <f>(AU27-BA27)</f>
        <v>1.3068832839283229</v>
      </c>
      <c r="J27">
        <f>(P27+AT27*D27)</f>
        <v>24.152687072753906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25.573101043701172</v>
      </c>
      <c r="P27" s="1">
        <v>24.152687072753906</v>
      </c>
      <c r="Q27" s="1">
        <v>25.763816833496094</v>
      </c>
      <c r="R27" s="1">
        <v>400.10623168945313</v>
      </c>
      <c r="S27" s="1">
        <v>395.00173950195313</v>
      </c>
      <c r="T27" s="1">
        <v>1.6981812715530396</v>
      </c>
      <c r="U27" s="1">
        <v>19.492973327636719</v>
      </c>
      <c r="V27" s="1">
        <v>4.5430755615234375</v>
      </c>
      <c r="W27" s="1">
        <v>52.148765563964844</v>
      </c>
      <c r="X27" s="1">
        <v>300.32144165039063</v>
      </c>
      <c r="Y27" s="1">
        <v>101.32320404052734</v>
      </c>
      <c r="Z27" s="1">
        <v>8.7976245880126953</v>
      </c>
      <c r="AA27" s="1">
        <v>88.014854431152344</v>
      </c>
      <c r="AB27" s="1">
        <v>8.1111536026000977</v>
      </c>
      <c r="AC27" s="1">
        <v>-6.0264933854341507E-2</v>
      </c>
      <c r="AD27" s="1">
        <v>4.7215476632118225E-2</v>
      </c>
      <c r="AE27" s="1">
        <v>3.0587522778660059E-3</v>
      </c>
      <c r="AF27" s="1">
        <v>3.4844279289245605E-2</v>
      </c>
      <c r="AG27" s="1">
        <v>1.9507607445120811E-2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1.104122947244083</v>
      </c>
      <c r="AP27">
        <f>(U27-T27)/(1000-U27)*AO27</f>
        <v>2.0038243190605889E-2</v>
      </c>
      <c r="AQ27">
        <f>(P27+273.15)</f>
        <v>297.30268707275388</v>
      </c>
      <c r="AR27">
        <f>(O27+273.15)</f>
        <v>298.72310104370115</v>
      </c>
      <c r="AS27">
        <f>(Y27*AK27+Z27*AL27)*AM27</f>
        <v>16.21171228412436</v>
      </c>
      <c r="AT27">
        <f>((AS27+0.00000010773*(AR27^4-AQ27^4))-AP27*44100)/(L27*0.92*2*29.3+0.00000043092*AQ27^3)</f>
        <v>-6.7185621583352289</v>
      </c>
      <c r="AU27">
        <f>0.61365*EXP(17.502*J27/(240.97+J27))</f>
        <v>3.0225544937906039</v>
      </c>
      <c r="AV27">
        <f>AU27*1000/AA27</f>
        <v>34.341413313987012</v>
      </c>
      <c r="AW27">
        <f>(AV27-U27)</f>
        <v>14.848439986350293</v>
      </c>
      <c r="AX27">
        <f>IF(D27,P27,(O27+P27)/2)</f>
        <v>24.862894058227539</v>
      </c>
      <c r="AY27">
        <f>0.61365*EXP(17.502*AX27/(240.97+AX27))</f>
        <v>3.1537791293148039</v>
      </c>
      <c r="AZ27">
        <f>IF(AW27&lt;&gt;0,(1000-(AV27+U27)/2)/AW27*AP27,0)</f>
        <v>1.3131931666060279</v>
      </c>
      <c r="BA27">
        <f>U27*AA27/1000</f>
        <v>1.7156712098622811</v>
      </c>
      <c r="BB27">
        <f>(AY27-BA27)</f>
        <v>1.4381079194525228</v>
      </c>
      <c r="BC27">
        <f>1/(1.6/F27+1.37/N27)</f>
        <v>0.8586121643965906</v>
      </c>
      <c r="BD27">
        <f>G27*AA27*0.001</f>
        <v>34.194949102008223</v>
      </c>
      <c r="BE27">
        <f>G27/S27</f>
        <v>0.98357386061405916</v>
      </c>
      <c r="BF27">
        <f>(1-AP27*AA27/AU27/F27)*100</f>
        <v>69.198349012589361</v>
      </c>
      <c r="BG27">
        <f>(S27-E27/(N27/1.35))</f>
        <v>395.72057307029866</v>
      </c>
      <c r="BH27">
        <f>E27*BF27/100/BG27</f>
        <v>-3.985481216135644E-3</v>
      </c>
    </row>
    <row r="28" spans="1:60" x14ac:dyDescent="0.25">
      <c r="A28" s="1" t="s">
        <v>1</v>
      </c>
      <c r="B28" s="1" t="s">
        <v>11131</v>
      </c>
      <c r="K28" s="1">
        <v>2.72</v>
      </c>
    </row>
    <row r="29" spans="1:60" x14ac:dyDescent="0.25">
      <c r="A29" s="1" t="s">
        <v>1</v>
      </c>
      <c r="B29" s="1" t="s">
        <v>6246</v>
      </c>
      <c r="K29" s="1">
        <v>2.72</v>
      </c>
    </row>
    <row r="30" spans="1:60" x14ac:dyDescent="0.25">
      <c r="A30" s="1">
        <v>5</v>
      </c>
      <c r="B30" s="1" t="s">
        <v>243</v>
      </c>
      <c r="C30" s="1">
        <v>1148.5000427253544</v>
      </c>
      <c r="D30" s="1">
        <v>0</v>
      </c>
      <c r="E30">
        <f>(R30-S30*(1000-T30)/(1000-U30))*AO30</f>
        <v>-2.507767922674319</v>
      </c>
      <c r="F30">
        <f>IF(AZ30&lt;&gt;0,1/(1/AZ30-1/N30),0)</f>
        <v>1.918687472226807</v>
      </c>
      <c r="G30">
        <f>((BC30-AP30/2)*S30-E30)/(BC30+AP30/2)</f>
        <v>389.02614710095315</v>
      </c>
      <c r="H30">
        <f>AP30*1000</f>
        <v>20.06474541939426</v>
      </c>
      <c r="I30">
        <f>(AU30-BA30)</f>
        <v>1.2970749382713482</v>
      </c>
      <c r="J30">
        <f>(P30+AT30*D30)</f>
        <v>24.131771087646484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25.568048477172852</v>
      </c>
      <c r="P30" s="1">
        <v>24.131771087646484</v>
      </c>
      <c r="Q30" s="1">
        <v>25.755336761474609</v>
      </c>
      <c r="R30" s="1">
        <v>400.12161254882813</v>
      </c>
      <c r="S30" s="1">
        <v>395.21142578125</v>
      </c>
      <c r="T30" s="1">
        <v>1.7466467618942261</v>
      </c>
      <c r="U30" s="1">
        <v>19.561756134033203</v>
      </c>
      <c r="V30" s="1">
        <v>4.6740360260009766</v>
      </c>
      <c r="W30" s="1">
        <v>52.347358703613281</v>
      </c>
      <c r="X30" s="1">
        <v>300.3546142578125</v>
      </c>
      <c r="Y30" s="1">
        <v>149.86146545410156</v>
      </c>
      <c r="Z30" s="1">
        <v>8.7516622543334961</v>
      </c>
      <c r="AA30" s="1">
        <v>88.012977600097656</v>
      </c>
      <c r="AB30" s="1">
        <v>8.1595792770385742</v>
      </c>
      <c r="AC30" s="1">
        <v>-5.4674591869115829E-2</v>
      </c>
      <c r="AD30" s="1">
        <v>3.4180756658315659E-2</v>
      </c>
      <c r="AE30" s="1">
        <v>5.5298390798270702E-3</v>
      </c>
      <c r="AF30" s="1">
        <v>2.2748326882719994E-2</v>
      </c>
      <c r="AG30" s="1">
        <v>2.0818324759602547E-2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1.1042449053596046</v>
      </c>
      <c r="AP30">
        <f>(U30-T30)/(1000-U30)*AO30</f>
        <v>2.0064745419394261E-2</v>
      </c>
      <c r="AQ30">
        <f>(P30+273.15)</f>
        <v>297.28177108764646</v>
      </c>
      <c r="AR30">
        <f>(O30+273.15)</f>
        <v>298.71804847717283</v>
      </c>
      <c r="AS30">
        <f>(Y30*AK30+Z30*AL30)*AM30</f>
        <v>23.977833936709885</v>
      </c>
      <c r="AT30">
        <f>((AS30+0.00000010773*(AR30^4-AQ30^4))-AP30*44100)/(L30*0.92*2*29.3+0.00000043092*AQ30^3)</f>
        <v>-6.6652080056277683</v>
      </c>
      <c r="AU30">
        <f>0.61365*EXP(17.502*J30/(240.97+J30))</f>
        <v>3.0187633427145855</v>
      </c>
      <c r="AV30">
        <f>AU30*1000/AA30</f>
        <v>34.299070716944314</v>
      </c>
      <c r="AW30">
        <f>(AV30-U30)</f>
        <v>14.737314582911111</v>
      </c>
      <c r="AX30">
        <f>IF(D30,P30,(O30+P30)/2)</f>
        <v>24.849909782409668</v>
      </c>
      <c r="AY30">
        <f>0.61365*EXP(17.502*AX30/(240.97+AX30))</f>
        <v>3.1513360634708798</v>
      </c>
      <c r="AZ30">
        <f>IF(AW30&lt;&gt;0,(1000-(AV30+U30)/2)/AW30*AP30,0)</f>
        <v>1.3248270857034303</v>
      </c>
      <c r="BA30">
        <f>U30*AA30/1000</f>
        <v>1.7216884044432372</v>
      </c>
      <c r="BB30">
        <f>(AY30-BA30)</f>
        <v>1.4296476590276426</v>
      </c>
      <c r="BC30">
        <f>1/(1.6/F30+1.37/N30)</f>
        <v>0.86657303227136584</v>
      </c>
      <c r="BD30">
        <f>G30*AA30*0.001</f>
        <v>34.239349570648486</v>
      </c>
      <c r="BE30">
        <f>G30/S30</f>
        <v>0.98434944367291544</v>
      </c>
      <c r="BF30">
        <f>(1-AP30*AA30/AU30/F30)*100</f>
        <v>69.510727611718266</v>
      </c>
      <c r="BG30">
        <f>(S30-E30/(N30/1.35))</f>
        <v>396.00236303129054</v>
      </c>
      <c r="BH30">
        <f>E30*BF30/100/BG30</f>
        <v>-4.4019124444629977E-3</v>
      </c>
    </row>
    <row r="31" spans="1:60" x14ac:dyDescent="0.25">
      <c r="A31" s="1" t="s">
        <v>1</v>
      </c>
      <c r="B31" s="1" t="s">
        <v>11130</v>
      </c>
      <c r="K31" s="1">
        <v>2.72</v>
      </c>
    </row>
    <row r="32" spans="1:60" x14ac:dyDescent="0.25">
      <c r="A32" s="1" t="s">
        <v>1</v>
      </c>
      <c r="B32" s="1" t="s">
        <v>11129</v>
      </c>
      <c r="K32" s="1">
        <v>2.72</v>
      </c>
    </row>
    <row r="33" spans="1:60" x14ac:dyDescent="0.25">
      <c r="A33" s="1">
        <v>6</v>
      </c>
      <c r="B33" s="1" t="s">
        <v>6242</v>
      </c>
      <c r="C33" s="1">
        <v>1352.5000427253544</v>
      </c>
      <c r="D33" s="1">
        <v>0</v>
      </c>
      <c r="E33">
        <f>(R33-S33*(1000-T33)/(1000-U33))*AO33</f>
        <v>-2.3707013676325621</v>
      </c>
      <c r="F33">
        <f>IF(AZ33&lt;&gt;0,1/(1/AZ33-1/N33),0)</f>
        <v>1.9934701397831485</v>
      </c>
      <c r="G33">
        <f>((BC33-AP33/2)*S33-E33)/(BC33+AP33/2)</f>
        <v>388.64089522095975</v>
      </c>
      <c r="H33">
        <f>AP33*1000</f>
        <v>20.354350694518434</v>
      </c>
      <c r="I33">
        <f>(AU33-BA33)</f>
        <v>1.2814693502811201</v>
      </c>
      <c r="J33">
        <f>(P33+AT33*D33)</f>
        <v>24.190179824829102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25.579633712768555</v>
      </c>
      <c r="P33" s="1">
        <v>24.190179824829102</v>
      </c>
      <c r="Q33" s="1">
        <v>25.759006500244141</v>
      </c>
      <c r="R33" s="1">
        <v>400.0657958984375</v>
      </c>
      <c r="S33" s="1">
        <v>394.93228149414063</v>
      </c>
      <c r="T33" s="1">
        <v>1.7897886037826538</v>
      </c>
      <c r="U33" s="1">
        <v>19.859003067016602</v>
      </c>
      <c r="V33" s="1">
        <v>4.7863035202026367</v>
      </c>
      <c r="W33" s="1">
        <v>53.107509613037109</v>
      </c>
      <c r="X33" s="1">
        <v>300.31390380859375</v>
      </c>
      <c r="Y33" s="1">
        <v>299.40963745117188</v>
      </c>
      <c r="Z33" s="1">
        <v>8.5174179077148438</v>
      </c>
      <c r="AA33" s="1">
        <v>88.015060424804688</v>
      </c>
      <c r="AB33" s="1">
        <v>8.2128963470458984</v>
      </c>
      <c r="AC33" s="1">
        <v>-5.598846822977066E-2</v>
      </c>
      <c r="AD33" s="1">
        <v>6.574644148349762E-2</v>
      </c>
      <c r="AE33" s="1">
        <v>5.307129118591547E-3</v>
      </c>
      <c r="AF33" s="1">
        <v>7.1772001683712006E-2</v>
      </c>
      <c r="AG33" s="1">
        <v>1.7869176343083382E-2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1.104095234590418</v>
      </c>
      <c r="AP33">
        <f>(U33-T33)/(1000-U33)*AO33</f>
        <v>2.0354350694518433E-2</v>
      </c>
      <c r="AQ33">
        <f>(P33+273.15)</f>
        <v>297.34017982482908</v>
      </c>
      <c r="AR33">
        <f>(O33+273.15)</f>
        <v>298.72963371276853</v>
      </c>
      <c r="AS33">
        <f>(Y33*AK33+Z33*AL33)*AM33</f>
        <v>47.905540921415195</v>
      </c>
      <c r="AT33">
        <f>((AS33+0.00000010773*(AR33^4-AQ33^4))-AP33*44100)/(L33*0.92*2*29.3+0.00000043092*AQ33^3)</f>
        <v>-6.5809819395751665</v>
      </c>
      <c r="AU33">
        <f>0.61365*EXP(17.502*J33/(240.97+J33))</f>
        <v>3.0293607052009679</v>
      </c>
      <c r="AV33">
        <f>AU33*1000/AA33</f>
        <v>34.418663017212722</v>
      </c>
      <c r="AW33">
        <f>(AV33-U33)</f>
        <v>14.559659950196121</v>
      </c>
      <c r="AX33">
        <f>IF(D33,P33,(O33+P33)/2)</f>
        <v>24.884906768798828</v>
      </c>
      <c r="AY33">
        <f>0.61365*EXP(17.502*AX33/(240.97+AX33))</f>
        <v>3.1579247287511145</v>
      </c>
      <c r="AZ33">
        <f>IF(AW33&lt;&gt;0,(1000-(AV33+U33)/2)/AW33*AP33,0)</f>
        <v>1.3600563088063404</v>
      </c>
      <c r="BA33">
        <f>U33*AA33/1000</f>
        <v>1.7478913549198478</v>
      </c>
      <c r="BB33">
        <f>(AY33-BA33)</f>
        <v>1.4100333738312667</v>
      </c>
      <c r="BC33">
        <f>1/(1.6/F33+1.37/N33)</f>
        <v>0.89071947038036803</v>
      </c>
      <c r="BD33">
        <f>G33*AA33*0.001</f>
        <v>34.206251876422961</v>
      </c>
      <c r="BE33">
        <f>G33/S33</f>
        <v>0.98406970873746058</v>
      </c>
      <c r="BF33">
        <f>(1-AP33*AA33/AU33/F33)*100</f>
        <v>70.334373679599892</v>
      </c>
      <c r="BG33">
        <f>(S33-E33/(N33/1.35))</f>
        <v>395.67998864974658</v>
      </c>
      <c r="BH33">
        <f>E33*BF33/100/BG33</f>
        <v>-4.2140568301877387E-3</v>
      </c>
    </row>
    <row r="34" spans="1:60" x14ac:dyDescent="0.25">
      <c r="A34" s="1" t="s">
        <v>1</v>
      </c>
      <c r="B34" s="1" t="s">
        <v>11128</v>
      </c>
      <c r="K34" s="1">
        <v>2.72</v>
      </c>
    </row>
    <row r="35" spans="1:60" x14ac:dyDescent="0.25">
      <c r="A35" s="1" t="s">
        <v>1</v>
      </c>
      <c r="B35" s="1" t="s">
        <v>6240</v>
      </c>
      <c r="K35" s="1">
        <v>2.72</v>
      </c>
    </row>
    <row r="36" spans="1:60" x14ac:dyDescent="0.25">
      <c r="A36" s="1">
        <v>7</v>
      </c>
      <c r="B36" s="1" t="s">
        <v>6239</v>
      </c>
      <c r="C36" s="1">
        <v>1558.0000427141786</v>
      </c>
      <c r="D36" s="1">
        <v>0</v>
      </c>
      <c r="E36">
        <f>(R36-S36*(1000-T36)/(1000-U36))*AO36</f>
        <v>-2.3182602444093621</v>
      </c>
      <c r="F36">
        <f>IF(AZ36&lt;&gt;0,1/(1/AZ36-1/N36),0)</f>
        <v>2.1039265821696107</v>
      </c>
      <c r="G36">
        <f>((BC36-AP36/2)*S36-E36)/(BC36+AP36/2)</f>
        <v>388.49477861292195</v>
      </c>
      <c r="H36">
        <f>AP36*1000</f>
        <v>20.777971288158867</v>
      </c>
      <c r="I36">
        <f>(AU36-BA36)</f>
        <v>1.2609658741930259</v>
      </c>
      <c r="J36">
        <f>(P36+AT36*D36)</f>
        <v>24.274232864379883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25.596435546875</v>
      </c>
      <c r="P36" s="1">
        <v>24.274232864379883</v>
      </c>
      <c r="Q36" s="1">
        <v>25.771860122680664</v>
      </c>
      <c r="R36" s="1">
        <v>400.11239624023438</v>
      </c>
      <c r="S36" s="1">
        <v>394.78271484375</v>
      </c>
      <c r="T36" s="1">
        <v>1.8274747133255005</v>
      </c>
      <c r="U36" s="1">
        <v>20.264961242675781</v>
      </c>
      <c r="V36" s="1">
        <v>4.8824334144592285</v>
      </c>
      <c r="W36" s="1">
        <v>54.141551971435547</v>
      </c>
      <c r="X36" s="1">
        <v>300.31634521484375</v>
      </c>
      <c r="Y36" s="1">
        <v>500.09384155273438</v>
      </c>
      <c r="Z36" s="1">
        <v>8.7117099761962891</v>
      </c>
      <c r="AA36" s="1">
        <v>88.019020080566406</v>
      </c>
      <c r="AB36" s="1">
        <v>8.2224283218383789</v>
      </c>
      <c r="AC36" s="1">
        <v>-6.1335720121860504E-2</v>
      </c>
      <c r="AD36" s="1">
        <v>4.9765065312385559E-2</v>
      </c>
      <c r="AE36" s="1">
        <v>3.0349865555763245E-3</v>
      </c>
      <c r="AF36" s="1">
        <v>2.705354243516922E-2</v>
      </c>
      <c r="AG36" s="1">
        <v>1.9462833181023598E-2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1.10410421034869</v>
      </c>
      <c r="AP36">
        <f>(U36-T36)/(1000-U36)*AO36</f>
        <v>2.0777971288158868E-2</v>
      </c>
      <c r="AQ36">
        <f>(P36+273.15)</f>
        <v>297.42423286437986</v>
      </c>
      <c r="AR36">
        <f>(O36+273.15)</f>
        <v>298.74643554687498</v>
      </c>
      <c r="AS36">
        <f>(Y36*AK36+Z36*AL36)*AM36</f>
        <v>80.015012859962553</v>
      </c>
      <c r="AT36">
        <f>((AS36+0.00000010773*(AR36^4-AQ36^4))-AP36*44100)/(L36*0.92*2*29.3+0.00000043092*AQ36^3)</f>
        <v>-6.4805113710253446</v>
      </c>
      <c r="AU36">
        <f>0.61365*EXP(17.502*J36/(240.97+J36))</f>
        <v>3.0446679047440055</v>
      </c>
      <c r="AV36">
        <f>AU36*1000/AA36</f>
        <v>34.591022508057137</v>
      </c>
      <c r="AW36">
        <f>(AV36-U36)</f>
        <v>14.326061265381355</v>
      </c>
      <c r="AX36">
        <f>IF(D36,P36,(O36+P36)/2)</f>
        <v>24.935334205627441</v>
      </c>
      <c r="AY36">
        <f>0.61365*EXP(17.502*AX36/(240.97+AX36))</f>
        <v>3.167439558906215</v>
      </c>
      <c r="AZ36">
        <f>IF(AW36&lt;&gt;0,(1000-(AV36+U36)/2)/AW36*AP36,0)</f>
        <v>1.4105812397517143</v>
      </c>
      <c r="BA36">
        <f>U36*AA36/1000</f>
        <v>1.7837020305509796</v>
      </c>
      <c r="BB36">
        <f>(AY36-BA36)</f>
        <v>1.3837375283552353</v>
      </c>
      <c r="BC36">
        <f>1/(1.6/F36+1.37/N36)</f>
        <v>0.9254544220586306</v>
      </c>
      <c r="BD36">
        <f>G36*AA36*0.001</f>
        <v>34.194929719925973</v>
      </c>
      <c r="BE36">
        <f>G36/S36</f>
        <v>0.98407241250844346</v>
      </c>
      <c r="BF36">
        <f>(1-AP36*AA36/AU36/F36)*100</f>
        <v>71.449799591925725</v>
      </c>
      <c r="BG36">
        <f>(S36-E36/(N36/1.35))</f>
        <v>395.51388233577057</v>
      </c>
      <c r="BH36">
        <f>E36*BF36/100/BG36</f>
        <v>-4.1879498359645093E-3</v>
      </c>
    </row>
    <row r="37" spans="1:60" x14ac:dyDescent="0.25">
      <c r="A37" s="1" t="s">
        <v>1</v>
      </c>
      <c r="B37" s="1" t="s">
        <v>11127</v>
      </c>
      <c r="K37" s="1">
        <v>2.72</v>
      </c>
    </row>
    <row r="38" spans="1:60" x14ac:dyDescent="0.25">
      <c r="A38" s="1" t="s">
        <v>1</v>
      </c>
      <c r="B38" s="1" t="s">
        <v>6237</v>
      </c>
      <c r="K38" s="1">
        <v>2.72</v>
      </c>
    </row>
    <row r="39" spans="1:60" x14ac:dyDescent="0.25">
      <c r="A39" s="1">
        <v>8</v>
      </c>
      <c r="B39" s="1" t="s">
        <v>6236</v>
      </c>
      <c r="C39" s="1">
        <v>1763.0000427141786</v>
      </c>
      <c r="D39" s="1">
        <v>0</v>
      </c>
      <c r="E39">
        <f>(R39-S39*(1000-T39)/(1000-U39))*AO39</f>
        <v>-2.2994520375284115</v>
      </c>
      <c r="F39">
        <f>IF(AZ39&lt;&gt;0,1/(1/AZ39-1/N39),0)</f>
        <v>2.272875867591444</v>
      </c>
      <c r="G39">
        <f>((BC39-AP39/2)*S39-E39)/(BC39+AP39/2)</f>
        <v>388.2407559654975</v>
      </c>
      <c r="H39">
        <f>AP39*1000</f>
        <v>21.382204670723812</v>
      </c>
      <c r="I39">
        <f>(AU39-BA39)</f>
        <v>1.2323498680447318</v>
      </c>
      <c r="J39">
        <f>(P39+AT39*D39)</f>
        <v>24.386249542236328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25.628211975097656</v>
      </c>
      <c r="P39" s="1">
        <v>24.386249542236328</v>
      </c>
      <c r="Q39" s="1">
        <v>25.790607452392578</v>
      </c>
      <c r="R39" s="1">
        <v>400.01089477539063</v>
      </c>
      <c r="S39" s="1">
        <v>394.4549560546875</v>
      </c>
      <c r="T39" s="1">
        <v>1.8637335300445557</v>
      </c>
      <c r="U39" s="1">
        <v>20.824911117553711</v>
      </c>
      <c r="V39" s="1">
        <v>4.9694757461547852</v>
      </c>
      <c r="W39" s="1">
        <v>55.527732849121094</v>
      </c>
      <c r="X39" s="1">
        <v>300.34225463867188</v>
      </c>
      <c r="Y39" s="1">
        <v>750.39666748046875</v>
      </c>
      <c r="Z39" s="1">
        <v>9.3575668334960938</v>
      </c>
      <c r="AA39" s="1">
        <v>88.011077880859375</v>
      </c>
      <c r="AB39" s="1">
        <v>8.3139829635620117</v>
      </c>
      <c r="AC39" s="1">
        <v>-6.5814271569252014E-2</v>
      </c>
      <c r="AD39" s="1">
        <v>3.5039599984884262E-2</v>
      </c>
      <c r="AE39" s="1">
        <v>5.8597028255462646E-3</v>
      </c>
      <c r="AF39" s="1">
        <v>2.8098514303565025E-2</v>
      </c>
      <c r="AG39" s="1">
        <v>1.6134260222315788E-2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1.1041994655833522</v>
      </c>
      <c r="AP39">
        <f>(U39-T39)/(1000-U39)*AO39</f>
        <v>2.1382204670723812E-2</v>
      </c>
      <c r="AQ39">
        <f>(P39+273.15)</f>
        <v>297.53624954223631</v>
      </c>
      <c r="AR39">
        <f>(O39+273.15)</f>
        <v>298.77821197509763</v>
      </c>
      <c r="AS39">
        <f>(Y39*AK39+Z39*AL39)*AM39</f>
        <v>120.06346411324739</v>
      </c>
      <c r="AT39">
        <f>((AS39+0.00000010773*(AR39^4-AQ39^4))-AP39*44100)/(L39*0.92*2*29.3+0.00000043092*AQ39^3)</f>
        <v>-6.3812525257209476</v>
      </c>
      <c r="AU39">
        <f>0.61365*EXP(17.502*J39/(240.97+J39))</f>
        <v>3.0651727422737256</v>
      </c>
      <c r="AV39">
        <f>AU39*1000/AA39</f>
        <v>34.8271242220559</v>
      </c>
      <c r="AW39">
        <f>(AV39-U39)</f>
        <v>14.002213104502189</v>
      </c>
      <c r="AX39">
        <f>IF(D39,P39,(O39+P39)/2)</f>
        <v>25.007230758666992</v>
      </c>
      <c r="AY39">
        <f>0.61365*EXP(17.502*AX39/(240.97+AX39))</f>
        <v>3.1810485794123817</v>
      </c>
      <c r="AZ39">
        <f>IF(AW39&lt;&gt;0,(1000-(AV39+U39)/2)/AW39*AP39,0)</f>
        <v>1.4845669688495933</v>
      </c>
      <c r="BA39">
        <f>U39*AA39/1000</f>
        <v>1.8328228742289938</v>
      </c>
      <c r="BB39">
        <f>(AY39-BA39)</f>
        <v>1.3482257051833879</v>
      </c>
      <c r="BC39">
        <f>1/(1.6/F39+1.37/N39)</f>
        <v>0.97654208587276414</v>
      </c>
      <c r="BD39">
        <f>G39*AA39*0.001</f>
        <v>34.169487409803125</v>
      </c>
      <c r="BE39">
        <f>G39/S39</f>
        <v>0.98424610974255711</v>
      </c>
      <c r="BF39">
        <f>(1-AP39*AA39/AU39/F39)*100</f>
        <v>72.987850180161516</v>
      </c>
      <c r="BG39">
        <f>(S39-E39/(N39/1.35))</f>
        <v>395.18019153390333</v>
      </c>
      <c r="BH39">
        <f>E39*BF39/100/BG39</f>
        <v>-4.246975541971015E-3</v>
      </c>
    </row>
    <row r="40" spans="1:60" x14ac:dyDescent="0.25">
      <c r="A40" s="1" t="s">
        <v>1</v>
      </c>
      <c r="B40" s="1" t="s">
        <v>11126</v>
      </c>
      <c r="K40" s="1">
        <v>2.72</v>
      </c>
    </row>
    <row r="41" spans="1:60" x14ac:dyDescent="0.25">
      <c r="A41" s="1" t="s">
        <v>1</v>
      </c>
      <c r="B41" s="1" t="s">
        <v>11125</v>
      </c>
      <c r="K41" s="1">
        <v>2.72</v>
      </c>
    </row>
    <row r="42" spans="1:60" x14ac:dyDescent="0.25">
      <c r="A42" s="1">
        <v>9</v>
      </c>
      <c r="B42" s="1" t="s">
        <v>11124</v>
      </c>
      <c r="C42" s="1">
        <v>1968.0000427141786</v>
      </c>
      <c r="D42" s="1">
        <v>0</v>
      </c>
      <c r="E42">
        <f>(R42-S42*(1000-T42)/(1000-U42))*AO42</f>
        <v>-2.1985841193799338</v>
      </c>
      <c r="F42">
        <f>IF(AZ42&lt;&gt;0,1/(1/AZ42-1/N42),0)</f>
        <v>2.4725428260624258</v>
      </c>
      <c r="G42">
        <f>((BC42-AP42/2)*S42-E42)/(BC42+AP42/2)</f>
        <v>387.87128107622192</v>
      </c>
      <c r="H42">
        <f>AP42*1000</f>
        <v>22.06284042258785</v>
      </c>
      <c r="I42">
        <f>(AU42-BA42)</f>
        <v>1.2039263350218947</v>
      </c>
      <c r="J42">
        <f>(P42+AT42*D42)</f>
        <v>24.530950546264648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25.693872451782227</v>
      </c>
      <c r="P42" s="1">
        <v>24.530950546264648</v>
      </c>
      <c r="Q42" s="1">
        <v>25.836021423339844</v>
      </c>
      <c r="R42" s="1">
        <v>399.97079467773438</v>
      </c>
      <c r="S42" s="1">
        <v>394.08782958984375</v>
      </c>
      <c r="T42" s="1">
        <v>1.8991568088531494</v>
      </c>
      <c r="U42" s="1">
        <v>21.450956344604492</v>
      </c>
      <c r="V42" s="1">
        <v>5.0442180633544922</v>
      </c>
      <c r="W42" s="1">
        <v>56.974391937255859</v>
      </c>
      <c r="X42" s="1">
        <v>300.3489990234375</v>
      </c>
      <c r="Y42" s="1">
        <v>1000.9825439453125</v>
      </c>
      <c r="Z42" s="1">
        <v>8.6934337615966797</v>
      </c>
      <c r="AA42" s="1">
        <v>88.010658264160156</v>
      </c>
      <c r="AB42" s="1">
        <v>8.381342887878418</v>
      </c>
      <c r="AC42" s="1">
        <v>-7.0068612694740295E-2</v>
      </c>
      <c r="AD42" s="1">
        <v>7.1982152760028839E-2</v>
      </c>
      <c r="AE42" s="1">
        <v>6.1750193126499653E-3</v>
      </c>
      <c r="AF42" s="1">
        <v>2.5887370109558105E-2</v>
      </c>
      <c r="AG42" s="1">
        <v>1.7092181369662285E-2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1.1042242611155788</v>
      </c>
      <c r="AP42">
        <f>(U42-T42)/(1000-U42)*AO42</f>
        <v>2.206284042258785E-2</v>
      </c>
      <c r="AQ42">
        <f>(P42+273.15)</f>
        <v>297.68095054626463</v>
      </c>
      <c r="AR42">
        <f>(O42+273.15)</f>
        <v>298.8438724517822</v>
      </c>
      <c r="AS42">
        <f>(Y42*AK42+Z42*AL42)*AM42</f>
        <v>160.15720345145746</v>
      </c>
      <c r="AT42">
        <f>((AS42+0.00000010773*(AR42^4-AQ42^4))-AP42*44100)/(L42*0.92*2*29.3+0.00000043092*AQ42^3)</f>
        <v>-6.3079205000978273</v>
      </c>
      <c r="AU42">
        <f>0.61365*EXP(17.502*J42/(240.97+J42))</f>
        <v>3.0918391233062987</v>
      </c>
      <c r="AV42">
        <f>AU42*1000/AA42</f>
        <v>35.130280630628604</v>
      </c>
      <c r="AW42">
        <f>(AV42-U42)</f>
        <v>13.679324286024112</v>
      </c>
      <c r="AX42">
        <f>IF(D42,P42,(O42+P42)/2)</f>
        <v>25.112411499023438</v>
      </c>
      <c r="AY42">
        <f>0.61365*EXP(17.502*AX42/(240.97+AX42))</f>
        <v>3.2010498845500557</v>
      </c>
      <c r="AZ42">
        <f>IF(AW42&lt;&gt;0,(1000-(AV42+U42)/2)/AW42*AP42,0)</f>
        <v>1.5672315805352099</v>
      </c>
      <c r="BA42">
        <f>U42*AA42/1000</f>
        <v>1.887912788284404</v>
      </c>
      <c r="BB42">
        <f>(AY42-BA42)</f>
        <v>1.3131370962656517</v>
      </c>
      <c r="BC42">
        <f>1/(1.6/F42+1.37/N42)</f>
        <v>1.0339395573513273</v>
      </c>
      <c r="BD42">
        <f>G42*AA42*0.001</f>
        <v>34.136806769281378</v>
      </c>
      <c r="BE42">
        <f>G42/S42</f>
        <v>0.98422547450883768</v>
      </c>
      <c r="BF42">
        <f>(1-AP42*AA42/AU42/F42)*100</f>
        <v>74.599867499434751</v>
      </c>
      <c r="BG42">
        <f>(S42-E42/(N42/1.35))</f>
        <v>394.78125184061997</v>
      </c>
      <c r="BH42">
        <f>E42*BF42/100/BG42</f>
        <v>-4.1545560542049203E-3</v>
      </c>
    </row>
    <row r="43" spans="1:60" x14ac:dyDescent="0.25">
      <c r="A43" s="1" t="s">
        <v>1</v>
      </c>
      <c r="B43" s="1" t="s">
        <v>11123</v>
      </c>
      <c r="K43" s="1">
        <v>2.72</v>
      </c>
    </row>
    <row r="44" spans="1:60" x14ac:dyDescent="0.25">
      <c r="A44" s="1" t="s">
        <v>1</v>
      </c>
      <c r="B44" s="1" t="s">
        <v>11122</v>
      </c>
      <c r="K44" s="1">
        <v>2.72</v>
      </c>
    </row>
    <row r="45" spans="1:60" x14ac:dyDescent="0.25">
      <c r="A45" s="1">
        <v>10</v>
      </c>
      <c r="B45" s="1" t="s">
        <v>11121</v>
      </c>
      <c r="C45" s="1">
        <v>2173.0000427141786</v>
      </c>
      <c r="D45" s="1">
        <v>0</v>
      </c>
      <c r="E45">
        <f>(R45-S45*(1000-T45)/(1000-U45))*AO45</f>
        <v>-2.116486071777496</v>
      </c>
      <c r="F45">
        <f>IF(AZ45&lt;&gt;0,1/(1/AZ45-1/N45),0)</f>
        <v>2.7129907177848849</v>
      </c>
      <c r="G45">
        <f>((BC45-AP45/2)*S45-E45)/(BC45+AP45/2)</f>
        <v>387.57521342189546</v>
      </c>
      <c r="H45">
        <f>AP45*1000</f>
        <v>22.801273578165912</v>
      </c>
      <c r="I45">
        <f>(AU45-BA45)</f>
        <v>1.1737035653943122</v>
      </c>
      <c r="J45">
        <f>(P45+AT45*D45)</f>
        <v>24.68731689453125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25.771909713745117</v>
      </c>
      <c r="P45" s="1">
        <v>24.68731689453125</v>
      </c>
      <c r="Q45" s="1">
        <v>25.890913009643555</v>
      </c>
      <c r="R45" s="1">
        <v>399.96798706054688</v>
      </c>
      <c r="S45" s="1">
        <v>393.75396728515625</v>
      </c>
      <c r="T45" s="1">
        <v>1.9321469068527222</v>
      </c>
      <c r="U45" s="1">
        <v>22.124618530273438</v>
      </c>
      <c r="V45" s="1">
        <v>5.108090877532959</v>
      </c>
      <c r="W45" s="1">
        <v>58.491703033447266</v>
      </c>
      <c r="X45" s="1">
        <v>300.34613037109375</v>
      </c>
      <c r="Y45" s="1">
        <v>1250.037841796875</v>
      </c>
      <c r="Z45" s="1">
        <v>8.2499456405639648</v>
      </c>
      <c r="AA45" s="1">
        <v>88.009628295898438</v>
      </c>
      <c r="AB45" s="1">
        <v>8.453587532043457</v>
      </c>
      <c r="AC45" s="1">
        <v>-8.8543862104415894E-2</v>
      </c>
      <c r="AD45" s="1">
        <v>8.2587637007236481E-2</v>
      </c>
      <c r="AE45" s="1">
        <v>2.4681647773832083E-3</v>
      </c>
      <c r="AF45" s="1">
        <v>7.0254780352115631E-2</v>
      </c>
      <c r="AG45" s="1">
        <v>1.7782492563128471E-2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1.1042137145996092</v>
      </c>
      <c r="AP45">
        <f>(U45-T45)/(1000-U45)*AO45</f>
        <v>2.2801273578165911E-2</v>
      </c>
      <c r="AQ45">
        <f>(P45+273.15)</f>
        <v>297.83731689453123</v>
      </c>
      <c r="AR45">
        <f>(O45+273.15)</f>
        <v>298.92190971374509</v>
      </c>
      <c r="AS45">
        <f>(Y45*AK45+Z45*AL45)*AM45</f>
        <v>200.00605021701631</v>
      </c>
      <c r="AT45">
        <f>((AS45+0.00000010773*(AR45^4-AQ45^4))-AP45*44100)/(L45*0.92*2*29.3+0.00000043092*AQ45^3)</f>
        <v>-6.2565186676412772</v>
      </c>
      <c r="AU45">
        <f>0.61365*EXP(17.502*J45/(240.97+J45))</f>
        <v>3.1208830184322243</v>
      </c>
      <c r="AV45">
        <f>AU45*1000/AA45</f>
        <v>35.460699912735215</v>
      </c>
      <c r="AW45">
        <f>(AV45-U45)</f>
        <v>13.336081382461778</v>
      </c>
      <c r="AX45">
        <f>IF(D45,P45,(O45+P45)/2)</f>
        <v>25.229613304138184</v>
      </c>
      <c r="AY45">
        <f>0.61365*EXP(17.502*AX45/(240.97+AX45))</f>
        <v>3.2234665005617145</v>
      </c>
      <c r="AZ45">
        <f>IF(AW45&lt;&gt;0,(1000-(AV45+U45)/2)/AW45*AP45,0)</f>
        <v>1.6605150825891009</v>
      </c>
      <c r="BA45">
        <f>U45*AA45/1000</f>
        <v>1.9471794530379121</v>
      </c>
      <c r="BB45">
        <f>(AY45-BA45)</f>
        <v>1.2762870475238024</v>
      </c>
      <c r="BC45">
        <f>1/(1.6/F45+1.37/N45)</f>
        <v>1.0991154981194429</v>
      </c>
      <c r="BD45">
        <f>G45*AA45*0.001</f>
        <v>34.11035046996453</v>
      </c>
      <c r="BE45">
        <f>G45/S45</f>
        <v>0.98430808480264498</v>
      </c>
      <c r="BF45">
        <f>(1-AP45*AA45/AU45/F45)*100</f>
        <v>76.299173327000531</v>
      </c>
      <c r="BG45">
        <f>(S45-E45/(N45/1.35))</f>
        <v>394.42149622921244</v>
      </c>
      <c r="BH45">
        <f>E45*BF45/100/BG45</f>
        <v>-4.0942529547347058E-3</v>
      </c>
    </row>
    <row r="46" spans="1:60" x14ac:dyDescent="0.25">
      <c r="A46" s="1" t="s">
        <v>1</v>
      </c>
      <c r="B46" s="1" t="s">
        <v>11120</v>
      </c>
      <c r="K46" s="1">
        <v>2.72</v>
      </c>
    </row>
    <row r="47" spans="1:60" x14ac:dyDescent="0.25">
      <c r="A47" s="1" t="s">
        <v>1</v>
      </c>
      <c r="B47" s="1" t="s">
        <v>11119</v>
      </c>
      <c r="K47" s="1">
        <v>2.72</v>
      </c>
    </row>
    <row r="48" spans="1:60" x14ac:dyDescent="0.25">
      <c r="A48" s="1">
        <v>11</v>
      </c>
      <c r="B48" s="1" t="s">
        <v>11118</v>
      </c>
      <c r="C48" s="1">
        <v>2378.0000427141786</v>
      </c>
      <c r="D48" s="1">
        <v>0</v>
      </c>
      <c r="E48">
        <f>(R48-S48*(1000-T48)/(1000-U48))*AO48</f>
        <v>-1.7621497785243836</v>
      </c>
      <c r="F48">
        <f>IF(AZ48&lt;&gt;0,1/(1/AZ48-1/N48),0)</f>
        <v>3.1007484301671977</v>
      </c>
      <c r="G48">
        <f>((BC48-AP48/2)*S48-E48)/(BC48+AP48/2)</f>
        <v>386.77821093649908</v>
      </c>
      <c r="H48">
        <f>AP48*1000</f>
        <v>23.813646932968837</v>
      </c>
      <c r="I48">
        <f>(AU48-BA48)</f>
        <v>1.1311257875680942</v>
      </c>
      <c r="J48">
        <f>(P48+AT48*D48)</f>
        <v>24.887964248657227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25.861505508422852</v>
      </c>
      <c r="P48" s="1">
        <v>24.887964248657227</v>
      </c>
      <c r="Q48" s="1">
        <v>25.958389282226563</v>
      </c>
      <c r="R48" s="1">
        <v>399.949951171875</v>
      </c>
      <c r="S48" s="1">
        <v>393.06826782226563</v>
      </c>
      <c r="T48" s="1">
        <v>1.9665149450302124</v>
      </c>
      <c r="U48" s="1">
        <v>23.037532806396484</v>
      </c>
      <c r="V48" s="1">
        <v>5.1710414886474609</v>
      </c>
      <c r="W48" s="1">
        <v>60.578254699707031</v>
      </c>
      <c r="X48" s="1">
        <v>300.322021484375</v>
      </c>
      <c r="Y48" s="1">
        <v>1599.2322998046875</v>
      </c>
      <c r="Z48" s="1">
        <v>8.9815168380737305</v>
      </c>
      <c r="AA48" s="1">
        <v>88.003135681152344</v>
      </c>
      <c r="AB48" s="1">
        <v>8.5196552276611328</v>
      </c>
      <c r="AC48" s="1">
        <v>-8.7213292717933655E-2</v>
      </c>
      <c r="AD48" s="1">
        <v>3.4978564828634262E-2</v>
      </c>
      <c r="AE48" s="1">
        <v>6.9429543800652027E-3</v>
      </c>
      <c r="AF48" s="1">
        <v>1.4160891063511372E-2</v>
      </c>
      <c r="AG48" s="1">
        <v>2.4265097454190254E-2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1.1041250789866726</v>
      </c>
      <c r="AP48">
        <f>(U48-T48)/(1000-U48)*AO48</f>
        <v>2.3813646932968838E-2</v>
      </c>
      <c r="AQ48">
        <f>(P48+273.15)</f>
        <v>298.0379642486572</v>
      </c>
      <c r="AR48">
        <f>(O48+273.15)</f>
        <v>299.01150550842283</v>
      </c>
      <c r="AS48">
        <f>(Y48*AK48+Z48*AL48)*AM48</f>
        <v>255.87716224944961</v>
      </c>
      <c r="AT48">
        <f>((AS48+0.00000010773*(AR48^4-AQ48^4))-AP48*44100)/(L48*0.92*2*29.3+0.00000043092*AQ48^3)</f>
        <v>-6.1767443241389701</v>
      </c>
      <c r="AU48">
        <f>0.61365*EXP(17.502*J48/(240.97+J48))</f>
        <v>3.1585009128884023</v>
      </c>
      <c r="AV48">
        <f>AU48*1000/AA48</f>
        <v>35.890776941540949</v>
      </c>
      <c r="AW48">
        <f>(AV48-U48)</f>
        <v>12.853244135144465</v>
      </c>
      <c r="AX48">
        <f>IF(D48,P48,(O48+P48)/2)</f>
        <v>25.374734878540039</v>
      </c>
      <c r="AY48">
        <f>0.61365*EXP(17.502*AX48/(240.97+AX48))</f>
        <v>3.2514131734596452</v>
      </c>
      <c r="AZ48">
        <f>IF(AW48&lt;&gt;0,(1000-(AV48+U48)/2)/AW48*AP48,0)</f>
        <v>1.798145099292636</v>
      </c>
      <c r="BA48">
        <f>U48*AA48/1000</f>
        <v>2.0273751253203081</v>
      </c>
      <c r="BB48">
        <f>(AY48-BA48)</f>
        <v>1.2240380481393371</v>
      </c>
      <c r="BC48">
        <f>1/(1.6/F48+1.37/N48)</f>
        <v>1.1960694015407132</v>
      </c>
      <c r="BD48">
        <f>G48*AA48*0.001</f>
        <v>34.037695375558094</v>
      </c>
      <c r="BE48">
        <f>G48/S48</f>
        <v>0.98399754597180877</v>
      </c>
      <c r="BF48">
        <f>(1-AP48*AA48/AU48/F48)*100</f>
        <v>78.601835685328496</v>
      </c>
      <c r="BG48">
        <f>(S48-E48/(N48/1.35))</f>
        <v>393.62404090133879</v>
      </c>
      <c r="BH48">
        <f>E48*BF48/100/BG48</f>
        <v>-3.5187944066462254E-3</v>
      </c>
    </row>
    <row r="49" spans="1:60" x14ac:dyDescent="0.25">
      <c r="A49" s="1" t="s">
        <v>1</v>
      </c>
      <c r="B49" s="1" t="s">
        <v>11117</v>
      </c>
      <c r="K49" s="1">
        <v>2.72</v>
      </c>
    </row>
    <row r="50" spans="1:60" x14ac:dyDescent="0.25">
      <c r="A50" s="1" t="s">
        <v>1</v>
      </c>
      <c r="B50" s="1" t="s">
        <v>6225</v>
      </c>
      <c r="K50" s="1">
        <v>2.72</v>
      </c>
    </row>
    <row r="51" spans="1:60" x14ac:dyDescent="0.25">
      <c r="A51" s="1">
        <v>12</v>
      </c>
      <c r="B51" s="1" t="s">
        <v>11116</v>
      </c>
      <c r="C51" s="1">
        <v>2583.5000427030027</v>
      </c>
      <c r="D51" s="1">
        <v>0</v>
      </c>
      <c r="E51">
        <f>(R51-S51*(1000-T51)/(1000-U51))*AO51</f>
        <v>-1.7312746428227541</v>
      </c>
      <c r="F51">
        <f>IF(AZ51&lt;&gt;0,1/(1/AZ51-1/N51),0)</f>
        <v>3.7016144171506866</v>
      </c>
      <c r="G51">
        <f>((BC51-AP51/2)*S51-E51)/(BC51+AP51/2)</f>
        <v>386.68009497316115</v>
      </c>
      <c r="H51">
        <f>AP51*1000</f>
        <v>25.095898950662868</v>
      </c>
      <c r="I51">
        <f>(AU51-BA51)</f>
        <v>1.0788347190284</v>
      </c>
      <c r="J51">
        <f>(P51+AT51*D51)</f>
        <v>25.138427734375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25.993093490600586</v>
      </c>
      <c r="P51" s="1">
        <v>25.138427734375</v>
      </c>
      <c r="Q51" s="1">
        <v>26.057558059692383</v>
      </c>
      <c r="R51" s="1">
        <v>400.09320068359375</v>
      </c>
      <c r="S51" s="1">
        <v>392.73529052734375</v>
      </c>
      <c r="T51" s="1">
        <v>1.9950050115585327</v>
      </c>
      <c r="U51" s="1">
        <v>24.172834396362305</v>
      </c>
      <c r="V51" s="1">
        <v>5.2049870491027832</v>
      </c>
      <c r="W51" s="1">
        <v>63.067157745361328</v>
      </c>
      <c r="X51" s="1">
        <v>300.34854125976563</v>
      </c>
      <c r="Y51" s="1">
        <v>2000.8187255859375</v>
      </c>
      <c r="Z51" s="1">
        <v>9.5335474014282227</v>
      </c>
      <c r="AA51" s="1">
        <v>87.998756408691406</v>
      </c>
      <c r="AB51" s="1">
        <v>8.7320728302001953</v>
      </c>
      <c r="AC51" s="1">
        <v>-9.7846664488315582E-2</v>
      </c>
      <c r="AD51" s="1">
        <v>6.8083204329013824E-2</v>
      </c>
      <c r="AE51" s="1">
        <v>8.595561608672142E-3</v>
      </c>
      <c r="AF51" s="1">
        <v>4.6752423048019409E-2</v>
      </c>
      <c r="AG51" s="1">
        <v>2.2333504632115364E-2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1.1042225781609027</v>
      </c>
      <c r="AP51">
        <f>(U51-T51)/(1000-U51)*AO51</f>
        <v>2.5095898950662866E-2</v>
      </c>
      <c r="AQ51">
        <f>(P51+273.15)</f>
        <v>298.28842773437498</v>
      </c>
      <c r="AR51">
        <f>(O51+273.15)</f>
        <v>299.14309349060056</v>
      </c>
      <c r="AS51">
        <f>(Y51*AK51+Z51*AL51)*AM51</f>
        <v>320.13098893826464</v>
      </c>
      <c r="AT51">
        <f>((AS51+0.00000010773*(AR51^4-AQ51^4))-AP51*44100)/(L51*0.92*2*29.3+0.00000043092*AQ51^3)</f>
        <v>-6.12517171177854</v>
      </c>
      <c r="AU51">
        <f>0.61365*EXP(17.502*J51/(240.97+J51))</f>
        <v>3.2060140847815233</v>
      </c>
      <c r="AV51">
        <f>AU51*1000/AA51</f>
        <v>36.432493089923639</v>
      </c>
      <c r="AW51">
        <f>(AV51-U51)</f>
        <v>12.259658693561335</v>
      </c>
      <c r="AX51">
        <f>IF(D51,P51,(O51+P51)/2)</f>
        <v>25.565760612487793</v>
      </c>
      <c r="AY51">
        <f>0.61365*EXP(17.502*AX51/(240.97+AX51))</f>
        <v>3.2885223865139439</v>
      </c>
      <c r="AZ51">
        <f>IF(AW51&lt;&gt;0,(1000-(AV51+U51)/2)/AW51*AP51,0)</f>
        <v>1.9850003145854125</v>
      </c>
      <c r="BA51">
        <f>U51*AA51/1000</f>
        <v>2.1271793657531233</v>
      </c>
      <c r="BB51">
        <f>(AY51-BA51)</f>
        <v>1.1613430207608206</v>
      </c>
      <c r="BC51">
        <f>1/(1.6/F51+1.37/N51)</f>
        <v>1.3292370432485463</v>
      </c>
      <c r="BD51">
        <f>G51*AA51*0.001</f>
        <v>34.027367485632865</v>
      </c>
      <c r="BE51">
        <f>G51/S51</f>
        <v>0.9845819927563626</v>
      </c>
      <c r="BF51">
        <f>(1-AP51*AA51/AU51/F51)*100</f>
        <v>81.391014915223153</v>
      </c>
      <c r="BG51">
        <f>(S51-E51/(N51/1.35))</f>
        <v>393.28132574562619</v>
      </c>
      <c r="BH51">
        <f>E51*BF51/100/BG51</f>
        <v>-3.5829364643536355E-3</v>
      </c>
    </row>
    <row r="52" spans="1:60" x14ac:dyDescent="0.25">
      <c r="A52" s="1" t="s">
        <v>1</v>
      </c>
      <c r="B52" s="1" t="s">
        <v>6223</v>
      </c>
    </row>
    <row r="53" spans="1:60" x14ac:dyDescent="0.25">
      <c r="A53" s="1" t="s">
        <v>1</v>
      </c>
      <c r="B53" s="1" t="s">
        <v>11115</v>
      </c>
    </row>
    <row r="54" spans="1:60" x14ac:dyDescent="0.25">
      <c r="A54" s="1" t="s">
        <v>1</v>
      </c>
      <c r="B54" s="1" t="s">
        <v>11114</v>
      </c>
    </row>
    <row r="55" spans="1:60" x14ac:dyDescent="0.25">
      <c r="A55" s="1" t="s">
        <v>1</v>
      </c>
      <c r="B55" s="1" t="s">
        <v>6225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C144B-058A-4BF1-AA83-77BE0FE758AD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4051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4050</v>
      </c>
    </row>
    <row r="12" spans="1:56" x14ac:dyDescent="0.25">
      <c r="A12" s="1" t="s">
        <v>1</v>
      </c>
      <c r="B12" s="1" t="s">
        <v>4049</v>
      </c>
    </row>
    <row r="13" spans="1:56" x14ac:dyDescent="0.25">
      <c r="A13" s="1" t="s">
        <v>1</v>
      </c>
      <c r="B13" s="1" t="s">
        <v>4048</v>
      </c>
    </row>
    <row r="14" spans="1:56" x14ac:dyDescent="0.25">
      <c r="A14" s="1" t="s">
        <v>1</v>
      </c>
      <c r="B14" s="1" t="s">
        <v>4047</v>
      </c>
    </row>
    <row r="15" spans="1:56" x14ac:dyDescent="0.25">
      <c r="A15" s="1" t="s">
        <v>1</v>
      </c>
      <c r="B15" s="1" t="s">
        <v>4046</v>
      </c>
    </row>
    <row r="16" spans="1:56" x14ac:dyDescent="0.25">
      <c r="A16" s="1" t="s">
        <v>1</v>
      </c>
      <c r="B16" s="1" t="s">
        <v>4045</v>
      </c>
    </row>
    <row r="17" spans="1:56" x14ac:dyDescent="0.25">
      <c r="A17" s="1" t="s">
        <v>1</v>
      </c>
      <c r="B17" s="1" t="s">
        <v>4044</v>
      </c>
    </row>
    <row r="18" spans="1:56" x14ac:dyDescent="0.25">
      <c r="A18" s="1">
        <v>1</v>
      </c>
      <c r="B18" s="1" t="s">
        <v>4043</v>
      </c>
      <c r="C18" s="1">
        <v>286.0000024586916</v>
      </c>
      <c r="D18" s="1">
        <v>0</v>
      </c>
      <c r="E18">
        <f>(R18-S18*(1000-T18)/(1000-U18))*AK18</f>
        <v>-1.8587625477887897</v>
      </c>
      <c r="F18">
        <f>IF(AV18&lt;&gt;0,1/(1/AV18-1/N18),0)</f>
        <v>2.6133921462794421</v>
      </c>
      <c r="G18">
        <f>((AY18-AL18/2)*S18-E18)/(AY18+AL18/2)</f>
        <v>387.10258025184709</v>
      </c>
      <c r="H18">
        <f>AL18*1000</f>
        <v>22.748899271328586</v>
      </c>
      <c r="I18">
        <f>(AQ18-AW18)</f>
        <v>1.2022069813858223</v>
      </c>
      <c r="J18">
        <f>(P18+AP18*D18)</f>
        <v>23.529165267944336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24.882078170776367</v>
      </c>
      <c r="P18" s="1">
        <v>23.529165267944336</v>
      </c>
      <c r="Q18" s="1">
        <v>25.022605895996094</v>
      </c>
      <c r="R18" s="1">
        <v>400.068603515625</v>
      </c>
      <c r="S18" s="1">
        <v>393.6490478515625</v>
      </c>
      <c r="T18" s="1">
        <v>-0.77224135398864746</v>
      </c>
      <c r="U18" s="1">
        <v>19.407733917236328</v>
      </c>
      <c r="V18" s="1">
        <v>-2.1538596153259277</v>
      </c>
      <c r="W18" s="1">
        <v>54.130142211914063</v>
      </c>
      <c r="X18" s="1">
        <v>300.67486572265625</v>
      </c>
      <c r="Y18" s="1">
        <v>-1.472692284733057E-2</v>
      </c>
      <c r="Z18" s="1">
        <v>7.1225738525390625</v>
      </c>
      <c r="AA18" s="1">
        <v>88.0628662109375</v>
      </c>
      <c r="AB18" s="1">
        <v>13.866665840148926</v>
      </c>
      <c r="AC18" s="1">
        <v>-4.4989829063415527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1.1054223004509418</v>
      </c>
      <c r="AL18">
        <f>(U18-T18)/(1000-U18)*AK18</f>
        <v>2.2748899271328588E-2</v>
      </c>
      <c r="AM18">
        <f>(P18+273.15)</f>
        <v>296.67916526794431</v>
      </c>
      <c r="AN18">
        <f>(O18+273.15)</f>
        <v>298.03207817077634</v>
      </c>
      <c r="AO18">
        <f>(Y18*AG18+Z18*AH18)*AI18</f>
        <v>-2.3563076029053109E-3</v>
      </c>
      <c r="AP18">
        <f>((AO18+0.00000010773*(AN18^4-AM18^4))-AL18*44100)/(L18*51.4+0.00000043092*AM18^3)</f>
        <v>-8.1471166987556085</v>
      </c>
      <c r="AQ18">
        <f>0.61365*EXP(17.502*J18/(240.97+J18))</f>
        <v>2.911307656796879</v>
      </c>
      <c r="AR18">
        <f>AQ18*1000/AA18</f>
        <v>33.05942427337542</v>
      </c>
      <c r="AS18">
        <f>(AR18-U18)</f>
        <v>13.651690356139092</v>
      </c>
      <c r="AT18">
        <f>IF(D18,P18,(O18+P18)/2)</f>
        <v>24.205621719360352</v>
      </c>
      <c r="AU18">
        <f>0.61365*EXP(17.502*AT18/(240.97+AT18))</f>
        <v>3.0321678283495834</v>
      </c>
      <c r="AV18">
        <f>IF(AS18&lt;&gt;0,(1000-(AR18+U18)/2)/AS18*AL18,0)</f>
        <v>1.6226645671758411</v>
      </c>
      <c r="AW18">
        <f>U18*AA18/1000</f>
        <v>1.7091006754110567</v>
      </c>
      <c r="AX18">
        <f>(AU18-AW18)</f>
        <v>1.3230671529385267</v>
      </c>
      <c r="AY18">
        <f>1/(1.6/F18+1.37/N18)</f>
        <v>1.0726177770041256</v>
      </c>
      <c r="AZ18">
        <f>G18*AA18*0.001</f>
        <v>34.089362734627109</v>
      </c>
      <c r="BA18">
        <f>G18/S18</f>
        <v>0.98336978677976139</v>
      </c>
      <c r="BB18">
        <f>(1-AL18*AA18/AQ18/F18)*100</f>
        <v>73.669414282877597</v>
      </c>
      <c r="BC18">
        <f>(S18-E18/(N18/1.35))</f>
        <v>394.23529210675605</v>
      </c>
      <c r="BD18">
        <f>E18*BB18/100/BC18</f>
        <v>-3.4734066413685937E-3</v>
      </c>
    </row>
    <row r="19" spans="1:56" x14ac:dyDescent="0.25">
      <c r="A19" s="1" t="s">
        <v>1</v>
      </c>
      <c r="B19" s="1" t="s">
        <v>4042</v>
      </c>
      <c r="K19" s="1">
        <v>2.72</v>
      </c>
    </row>
    <row r="20" spans="1:56" x14ac:dyDescent="0.25">
      <c r="A20" s="1" t="s">
        <v>1</v>
      </c>
      <c r="B20" s="1" t="s">
        <v>4041</v>
      </c>
      <c r="K20" s="1">
        <v>2.72</v>
      </c>
    </row>
    <row r="21" spans="1:56" x14ac:dyDescent="0.25">
      <c r="A21" s="1">
        <v>2</v>
      </c>
      <c r="B21" s="1" t="s">
        <v>4040</v>
      </c>
      <c r="C21" s="1">
        <v>492.0000024586916</v>
      </c>
      <c r="D21" s="1">
        <v>0</v>
      </c>
      <c r="E21">
        <f>(R21-S21*(1000-T21)/(1000-U21))*AK21</f>
        <v>-1.4812790364593371</v>
      </c>
      <c r="F21">
        <f>IF(AV21&lt;&gt;0,1/(1/AV21-1/N21),0)</f>
        <v>2.5733970431604507</v>
      </c>
      <c r="G21">
        <f>((AY21-AL21/2)*S21-E21)/(AY21+AL21/2)</f>
        <v>386.51482895680954</v>
      </c>
      <c r="H21">
        <f>AL21*1000</f>
        <v>22.353601630684686</v>
      </c>
      <c r="I21">
        <f>(AQ21-AW21)</f>
        <v>1.1931387501763235</v>
      </c>
      <c r="J21">
        <f>(P21+AP21*D21)</f>
        <v>23.305076599121094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24.822744369506836</v>
      </c>
      <c r="P21" s="1">
        <v>23.305076599121094</v>
      </c>
      <c r="Q21" s="1">
        <v>25.016530990600586</v>
      </c>
      <c r="R21" s="1">
        <v>399.94369506835938</v>
      </c>
      <c r="S21" s="1">
        <v>393.3287353515625</v>
      </c>
      <c r="T21" s="1">
        <v>-0.77204364538192749</v>
      </c>
      <c r="U21" s="1">
        <v>19.067647933959961</v>
      </c>
      <c r="V21" s="1">
        <v>-2.1608445644378662</v>
      </c>
      <c r="W21" s="1">
        <v>53.36773681640625</v>
      </c>
      <c r="X21" s="1">
        <v>300.62185668945313</v>
      </c>
      <c r="Y21" s="1">
        <v>25.775411605834961</v>
      </c>
      <c r="Z21" s="1">
        <v>7.2022066116333008</v>
      </c>
      <c r="AA21" s="1">
        <v>88.058670043945313</v>
      </c>
      <c r="AB21" s="1">
        <v>13.918009757995605</v>
      </c>
      <c r="AC21" s="1">
        <v>-4.4620375633239746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1.1052274142994596</v>
      </c>
      <c r="AL21">
        <f>(U21-T21)/(1000-U21)*AK21</f>
        <v>2.2353601630684686E-2</v>
      </c>
      <c r="AM21">
        <f>(P21+273.15)</f>
        <v>296.45507659912107</v>
      </c>
      <c r="AN21">
        <f>(O21+273.15)</f>
        <v>297.97274436950681</v>
      </c>
      <c r="AO21">
        <f>(Y21*AG21+Z21*AH21)*AI21</f>
        <v>4.1240657647535386</v>
      </c>
      <c r="AP21">
        <f>((AO21+0.00000010773*(AN21^4-AM21^4))-AL21*44100)/(L21*51.4+0.00000043092*AM21^3)</f>
        <v>-7.9558013485511685</v>
      </c>
      <c r="AQ21">
        <f>0.61365*EXP(17.502*J21/(240.97+J21))</f>
        <v>2.8722104681070193</v>
      </c>
      <c r="AR21">
        <f>AQ21*1000/AA21</f>
        <v>32.617009394687138</v>
      </c>
      <c r="AS21">
        <f>(AR21-U21)</f>
        <v>13.549361460727177</v>
      </c>
      <c r="AT21">
        <f>IF(D21,P21,(O21+P21)/2)</f>
        <v>24.063910484313965</v>
      </c>
      <c r="AU21">
        <f>0.61365*EXP(17.502*AT21/(240.97+AT21))</f>
        <v>3.0064918004919905</v>
      </c>
      <c r="AV21">
        <f>IF(AS21&lt;&gt;0,(1000-(AR21+U21)/2)/AS21*AL21,0)</f>
        <v>1.607155626752649</v>
      </c>
      <c r="AW21">
        <f>U21*AA21/1000</f>
        <v>1.6790717179306958</v>
      </c>
      <c r="AX21">
        <f>(AU21-AW21)</f>
        <v>1.3274200825612947</v>
      </c>
      <c r="AY21">
        <f>1/(1.6/F21+1.37/N21)</f>
        <v>1.0617811178787453</v>
      </c>
      <c r="AZ21">
        <f>G21*AA21*0.001</f>
        <v>34.035981790199649</v>
      </c>
      <c r="BA21">
        <f>G21/S21</f>
        <v>0.9826763066556462</v>
      </c>
      <c r="BB21">
        <f>(1-AL21*AA21/AQ21/F21)*100</f>
        <v>73.368442222396354</v>
      </c>
      <c r="BC21">
        <f>(S21-E21/(N21/1.35))</f>
        <v>393.79592322690246</v>
      </c>
      <c r="BD21">
        <f>E21*BB21/100/BC21</f>
        <v>-2.7597831514140293E-3</v>
      </c>
    </row>
    <row r="22" spans="1:56" x14ac:dyDescent="0.25">
      <c r="A22" s="1" t="s">
        <v>1</v>
      </c>
      <c r="B22" s="1" t="s">
        <v>4039</v>
      </c>
      <c r="K22" s="1">
        <v>2.72</v>
      </c>
    </row>
    <row r="23" spans="1:56" x14ac:dyDescent="0.25">
      <c r="A23" s="1" t="s">
        <v>1</v>
      </c>
      <c r="B23" s="1" t="s">
        <v>4038</v>
      </c>
      <c r="K23" s="1">
        <v>2.72</v>
      </c>
    </row>
    <row r="24" spans="1:56" x14ac:dyDescent="0.25">
      <c r="A24" s="1">
        <v>3</v>
      </c>
      <c r="B24" s="1" t="s">
        <v>4037</v>
      </c>
      <c r="C24" s="1">
        <v>698.0000024586916</v>
      </c>
      <c r="D24" s="1">
        <v>0</v>
      </c>
      <c r="E24">
        <f>(R24-S24*(1000-T24)/(1000-U24))*AK24</f>
        <v>-1.0245313399324327</v>
      </c>
      <c r="F24">
        <f>IF(AV24&lt;&gt;0,1/(1/AV24-1/N24),0)</f>
        <v>2.5197107055936763</v>
      </c>
      <c r="G24">
        <f>((AY24-AL24/2)*S24-E24)/(AY24+AL24/2)</f>
        <v>385.99768916956714</v>
      </c>
      <c r="H24">
        <f>AL24*1000</f>
        <v>21.918307752492424</v>
      </c>
      <c r="I24">
        <f>(AQ24-AW24)</f>
        <v>1.1860823040691109</v>
      </c>
      <c r="J24">
        <f>(P24+AP24*D24)</f>
        <v>23.071113586425781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24.718084335327148</v>
      </c>
      <c r="P24" s="1">
        <v>23.071113586425781</v>
      </c>
      <c r="Q24" s="1">
        <v>24.937938690185547</v>
      </c>
      <c r="R24" s="1">
        <v>400.04388427734375</v>
      </c>
      <c r="S24" s="1">
        <v>393.17453002929688</v>
      </c>
      <c r="T24" s="1">
        <v>-0.77009916305541992</v>
      </c>
      <c r="U24" s="1">
        <v>18.688238143920898</v>
      </c>
      <c r="V24" s="1">
        <v>-2.1690981388092041</v>
      </c>
      <c r="W24" s="1">
        <v>52.63818359375</v>
      </c>
      <c r="X24" s="1">
        <v>300.66107177734375</v>
      </c>
      <c r="Y24" s="1">
        <v>50.924884796142578</v>
      </c>
      <c r="Z24" s="1">
        <v>7.3417954444885254</v>
      </c>
      <c r="AA24" s="1">
        <v>88.066032409667969</v>
      </c>
      <c r="AB24" s="1">
        <v>13.41108512878418</v>
      </c>
      <c r="AC24" s="1">
        <v>-4.4288597106933594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1.1053715874167047</v>
      </c>
      <c r="AL24">
        <f>(U24-T24)/(1000-U24)*AK24</f>
        <v>2.1918307752492424E-2</v>
      </c>
      <c r="AM24">
        <f>(P24+273.15)</f>
        <v>296.22111358642576</v>
      </c>
      <c r="AN24">
        <f>(O24+273.15)</f>
        <v>297.86808433532713</v>
      </c>
      <c r="AO24">
        <f>(Y24*AG24+Z24*AH24)*AI24</f>
        <v>8.1479813852612324</v>
      </c>
      <c r="AP24">
        <f>((AO24+0.00000010773*(AN24^4-AM24^4))-AL24*44100)/(L24*51.4+0.00000043092*AM24^3)</f>
        <v>-7.754159217720499</v>
      </c>
      <c r="AQ24">
        <f>0.61365*EXP(17.502*J24/(240.97+J24))</f>
        <v>2.8318812901312418</v>
      </c>
      <c r="AR24">
        <f>AQ24*1000/AA24</f>
        <v>32.156340108043239</v>
      </c>
      <c r="AS24">
        <f>(AR24-U24)</f>
        <v>13.46810196412234</v>
      </c>
      <c r="AT24">
        <f>IF(D24,P24,(O24+P24)/2)</f>
        <v>23.894598960876465</v>
      </c>
      <c r="AU24">
        <f>0.61365*EXP(17.502*AT24/(240.97+AT24))</f>
        <v>2.9760643992780293</v>
      </c>
      <c r="AV24">
        <f>IF(AS24&lt;&gt;0,(1000-(AR24+U24)/2)/AS24*AL24,0)</f>
        <v>1.5860508223475067</v>
      </c>
      <c r="AW24">
        <f>U24*AA24/1000</f>
        <v>1.6457989860621309</v>
      </c>
      <c r="AX24">
        <f>(AU24-AW24)</f>
        <v>1.3302654132158984</v>
      </c>
      <c r="AY24">
        <f>1/(1.6/F24+1.37/N24)</f>
        <v>1.0470535787590338</v>
      </c>
      <c r="AZ24">
        <f>G24*AA24*0.001</f>
        <v>33.993285004464042</v>
      </c>
      <c r="BA24">
        <f>G24/S24</f>
        <v>0.98174642477681617</v>
      </c>
      <c r="BB24">
        <f>(1-AL24*AA24/AQ24/F24)*100</f>
        <v>72.948601264253028</v>
      </c>
      <c r="BC24">
        <f>(S24-E24/(N24/1.35))</f>
        <v>393.49766200385471</v>
      </c>
      <c r="BD24">
        <f>E24*BB24/100/BC24</f>
        <v>-1.8993283929277774E-3</v>
      </c>
    </row>
    <row r="25" spans="1:56" x14ac:dyDescent="0.25">
      <c r="A25" s="1" t="s">
        <v>1</v>
      </c>
      <c r="B25" s="1" t="s">
        <v>4036</v>
      </c>
      <c r="K25" s="1">
        <v>2.72</v>
      </c>
    </row>
    <row r="26" spans="1:56" x14ac:dyDescent="0.25">
      <c r="A26" s="1" t="s">
        <v>1</v>
      </c>
      <c r="B26" s="1" t="s">
        <v>4035</v>
      </c>
      <c r="K26" s="1">
        <v>2.72</v>
      </c>
    </row>
    <row r="27" spans="1:56" x14ac:dyDescent="0.25">
      <c r="A27" s="1">
        <v>4</v>
      </c>
      <c r="B27" s="1" t="s">
        <v>4034</v>
      </c>
      <c r="C27" s="1">
        <v>904.0000024586916</v>
      </c>
      <c r="D27" s="1">
        <v>0</v>
      </c>
      <c r="E27">
        <f>(R27-S27*(1000-T27)/(1000-U27))*AK27</f>
        <v>-0.70132064367103464</v>
      </c>
      <c r="F27">
        <f>IF(AV27&lt;&gt;0,1/(1/AV27-1/N27),0)</f>
        <v>2.5117544200684061</v>
      </c>
      <c r="G27">
        <f>((AY27-AL27/2)*S27-E27)/(AY27+AL27/2)</f>
        <v>385.55134734275339</v>
      </c>
      <c r="H27">
        <f>AL27*1000</f>
        <v>21.820842002930444</v>
      </c>
      <c r="I27">
        <f>(AQ27-AW27)</f>
        <v>1.1831209852561693</v>
      </c>
      <c r="J27">
        <f>(P27+AP27*D27)</f>
        <v>23.010726928710938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24.652057647705078</v>
      </c>
      <c r="P27" s="1">
        <v>23.010726928710938</v>
      </c>
      <c r="Q27" s="1">
        <v>24.869884490966797</v>
      </c>
      <c r="R27" s="1">
        <v>400.13467407226563</v>
      </c>
      <c r="S27" s="1">
        <v>393.00991821289063</v>
      </c>
      <c r="T27" s="1">
        <v>-0.7688220739364624</v>
      </c>
      <c r="U27" s="1">
        <v>18.607089996337891</v>
      </c>
      <c r="V27" s="1">
        <v>-2.1737697124481201</v>
      </c>
      <c r="W27" s="1">
        <v>52.609737396240234</v>
      </c>
      <c r="X27" s="1">
        <v>300.62228393554688</v>
      </c>
      <c r="Y27" s="1">
        <v>101.25851440429688</v>
      </c>
      <c r="Z27" s="1">
        <v>7.3769636154174805</v>
      </c>
      <c r="AA27" s="1">
        <v>88.054176330566406</v>
      </c>
      <c r="AB27" s="1">
        <v>13.372416496276855</v>
      </c>
      <c r="AC27" s="1">
        <v>-4.4311556816101074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1.1052289850571573</v>
      </c>
      <c r="AL27">
        <f>(U27-T27)/(1000-U27)*AK27</f>
        <v>2.1820842002930444E-2</v>
      </c>
      <c r="AM27">
        <f>(P27+273.15)</f>
        <v>296.16072692871091</v>
      </c>
      <c r="AN27">
        <f>(O27+273.15)</f>
        <v>297.80205764770506</v>
      </c>
      <c r="AO27">
        <f>(Y27*AG27+Z27*AH27)*AI27</f>
        <v>16.201361942558833</v>
      </c>
      <c r="AP27">
        <f>((AO27+0.00000010773*(AN27^4-AM27^4))-AL27*44100)/(L27*51.4+0.00000043092*AM27^3)</f>
        <v>-7.6533085211002314</v>
      </c>
      <c r="AQ27">
        <f>0.61365*EXP(17.502*J27/(240.97+J27))</f>
        <v>2.8215529687924241</v>
      </c>
      <c r="AR27">
        <f>AQ27*1000/AA27</f>
        <v>32.043374731028777</v>
      </c>
      <c r="AS27">
        <f>(AR27-U27)</f>
        <v>13.436284734690886</v>
      </c>
      <c r="AT27">
        <f>IF(D27,P27,(O27+P27)/2)</f>
        <v>23.831392288208008</v>
      </c>
      <c r="AU27">
        <f>0.61365*EXP(17.502*AT27/(240.97+AT27))</f>
        <v>2.9647745883291328</v>
      </c>
      <c r="AV27">
        <f>IF(AS27&lt;&gt;0,(1000-(AR27+U27)/2)/AS27*AL27,0)</f>
        <v>1.5828947159718185</v>
      </c>
      <c r="AW27">
        <f>U27*AA27/1000</f>
        <v>1.6384319835362549</v>
      </c>
      <c r="AX27">
        <f>(AU27-AW27)</f>
        <v>1.3263426047928779</v>
      </c>
      <c r="AY27">
        <f>1/(1.6/F27+1.37/N27)</f>
        <v>1.0448530522350954</v>
      </c>
      <c r="AZ27">
        <f>G27*AA27*0.001</f>
        <v>33.949406323406265</v>
      </c>
      <c r="BA27">
        <f>G27/S27</f>
        <v>0.98102192712068659</v>
      </c>
      <c r="BB27">
        <f>(1-AL27*AA27/AQ27/F27)*100</f>
        <v>72.888341785911109</v>
      </c>
      <c r="BC27">
        <f>(S27-E27/(N27/1.35))</f>
        <v>393.23111117747334</v>
      </c>
      <c r="BD27">
        <f>E27*BB27/100/BC27</f>
        <v>-1.2999505208106206E-3</v>
      </c>
    </row>
    <row r="28" spans="1:56" x14ac:dyDescent="0.25">
      <c r="A28" s="1" t="s">
        <v>1</v>
      </c>
      <c r="B28" s="1" t="s">
        <v>4033</v>
      </c>
      <c r="K28" s="1">
        <v>2.72</v>
      </c>
    </row>
    <row r="29" spans="1:56" x14ac:dyDescent="0.25">
      <c r="A29" s="1" t="s">
        <v>1</v>
      </c>
      <c r="B29" s="1" t="s">
        <v>4032</v>
      </c>
      <c r="K29" s="1">
        <v>2.72</v>
      </c>
    </row>
    <row r="30" spans="1:56" x14ac:dyDescent="0.25">
      <c r="A30" s="1">
        <v>5</v>
      </c>
      <c r="B30" s="1" t="s">
        <v>4031</v>
      </c>
      <c r="C30" s="1">
        <v>1110.0000024586916</v>
      </c>
      <c r="D30" s="1">
        <v>0</v>
      </c>
      <c r="E30">
        <f>(R30-S30*(1000-T30)/(1000-U30))*AK30</f>
        <v>-0.69335580626605109</v>
      </c>
      <c r="F30">
        <f>IF(AV30&lt;&gt;0,1/(1/AV30-1/N30),0)</f>
        <v>2.5310635322290573</v>
      </c>
      <c r="G30">
        <f>((AY30-AL30/2)*S30-E30)/(AY30+AL30/2)</f>
        <v>385.32280352690702</v>
      </c>
      <c r="H30">
        <f>AL30*1000</f>
        <v>21.848237123294627</v>
      </c>
      <c r="I30">
        <f>(AQ30-AW30)</f>
        <v>1.1788832506863434</v>
      </c>
      <c r="J30">
        <f>(P30+AP30*D30)</f>
        <v>22.999845504760742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24.610200881958008</v>
      </c>
      <c r="P30" s="1">
        <v>22.999845504760742</v>
      </c>
      <c r="Q30" s="1">
        <v>24.827648162841797</v>
      </c>
      <c r="R30" s="1">
        <v>399.89337158203125</v>
      </c>
      <c r="S30" s="1">
        <v>392.7562255859375</v>
      </c>
      <c r="T30" s="1">
        <v>-0.76644390821456909</v>
      </c>
      <c r="U30" s="1">
        <v>18.634494781494141</v>
      </c>
      <c r="V30" s="1">
        <v>-2.172431468963623</v>
      </c>
      <c r="W30" s="1">
        <v>52.818168640136719</v>
      </c>
      <c r="X30" s="1">
        <v>300.60302734375</v>
      </c>
      <c r="Y30" s="1">
        <v>149.90585327148438</v>
      </c>
      <c r="Z30" s="1">
        <v>7.3441905975341797</v>
      </c>
      <c r="AA30" s="1">
        <v>88.052406311035156</v>
      </c>
      <c r="AB30" s="1">
        <v>13.301898002624512</v>
      </c>
      <c r="AC30" s="1">
        <v>-4.4252328872680664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1.1051581887637865</v>
      </c>
      <c r="AL30">
        <f>(U30-T30)/(1000-U30)*AK30</f>
        <v>2.1848237123294627E-2</v>
      </c>
      <c r="AM30">
        <f>(P30+273.15)</f>
        <v>296.14984550476072</v>
      </c>
      <c r="AN30">
        <f>(O30+273.15)</f>
        <v>297.76020088195799</v>
      </c>
      <c r="AO30">
        <f>(Y30*AG30+Z30*AH30)*AI30</f>
        <v>23.984935987332392</v>
      </c>
      <c r="AP30">
        <f>((AO30+0.00000010773*(AN30^4-AM30^4))-AL30*44100)/(L30*51.4+0.00000043092*AM30^3)</f>
        <v>-7.6020572030068578</v>
      </c>
      <c r="AQ30">
        <f>0.61365*EXP(17.502*J30/(240.97+J30))</f>
        <v>2.8196953565873297</v>
      </c>
      <c r="AR30">
        <f>AQ30*1000/AA30</f>
        <v>32.022922197345466</v>
      </c>
      <c r="AS30">
        <f>(AR30-U30)</f>
        <v>13.388427415851325</v>
      </c>
      <c r="AT30">
        <f>IF(D30,P30,(O30+P30)/2)</f>
        <v>23.805023193359375</v>
      </c>
      <c r="AU30">
        <f>0.61365*EXP(17.502*AT30/(240.97+AT30))</f>
        <v>2.960075691667639</v>
      </c>
      <c r="AV30">
        <f>IF(AS30&lt;&gt;0,(1000-(AR30+U30)/2)/AS30*AL30,0)</f>
        <v>1.5905415051941638</v>
      </c>
      <c r="AW30">
        <f>U30*AA30/1000</f>
        <v>1.6408121059009864</v>
      </c>
      <c r="AX30">
        <f>(AU30-AW30)</f>
        <v>1.3192635857666526</v>
      </c>
      <c r="AY30">
        <f>1/(1.6/F30+1.37/N30)</f>
        <v>1.0501854591466944</v>
      </c>
      <c r="AZ30">
        <f>G30*AA30*0.001</f>
        <v>33.928600057058389</v>
      </c>
      <c r="BA30">
        <f>G30/S30</f>
        <v>0.98107370023749252</v>
      </c>
      <c r="BB30">
        <f>(1-AL30*AA30/AQ30/F30)*100</f>
        <v>73.044189542538959</v>
      </c>
      <c r="BC30">
        <f>(S30-E30/(N30/1.35))</f>
        <v>392.97490648130633</v>
      </c>
      <c r="BD30">
        <f>E30*BB30/100/BC30</f>
        <v>-1.2887747308548963E-3</v>
      </c>
    </row>
    <row r="31" spans="1:56" x14ac:dyDescent="0.25">
      <c r="A31" s="1" t="s">
        <v>1</v>
      </c>
      <c r="B31" s="1" t="s">
        <v>4030</v>
      </c>
      <c r="K31" s="1">
        <v>2.72</v>
      </c>
    </row>
    <row r="32" spans="1:56" x14ac:dyDescent="0.25">
      <c r="A32" s="1" t="s">
        <v>1</v>
      </c>
      <c r="B32" s="1" t="s">
        <v>4029</v>
      </c>
      <c r="K32" s="1">
        <v>2.72</v>
      </c>
    </row>
    <row r="33" spans="1:56" x14ac:dyDescent="0.25">
      <c r="A33" s="1">
        <v>6</v>
      </c>
      <c r="B33" s="1" t="s">
        <v>4028</v>
      </c>
      <c r="C33" s="1">
        <v>1316.0000024586916</v>
      </c>
      <c r="D33" s="1">
        <v>0</v>
      </c>
      <c r="E33">
        <f>(R33-S33*(1000-T33)/(1000-U33))*AK33</f>
        <v>-0.11392427814576603</v>
      </c>
      <c r="F33">
        <f>IF(AV33&lt;&gt;0,1/(1/AV33-1/N33),0)</f>
        <v>2.6308536244937648</v>
      </c>
      <c r="G33">
        <f>((AY33-AL33/2)*S33-E33)/(AY33+AL33/2)</f>
        <v>384.29077283828536</v>
      </c>
      <c r="H33">
        <f>AL33*1000</f>
        <v>22.07432839223614</v>
      </c>
      <c r="I33">
        <f>(AQ33-AW33)</f>
        <v>1.162422666831771</v>
      </c>
      <c r="J33">
        <f>(P33+AP33*D33)</f>
        <v>23.003215789794922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24.577838897705078</v>
      </c>
      <c r="P33" s="1">
        <v>23.003215789794922</v>
      </c>
      <c r="Q33" s="1">
        <v>24.789463043212891</v>
      </c>
      <c r="R33" s="1">
        <v>399.86721801757813</v>
      </c>
      <c r="S33" s="1">
        <v>392.13961791992188</v>
      </c>
      <c r="T33" s="1">
        <v>-0.76269745826721191</v>
      </c>
      <c r="U33" s="1">
        <v>18.830337524414063</v>
      </c>
      <c r="V33" s="1">
        <v>-2.1657276153564453</v>
      </c>
      <c r="W33" s="1">
        <v>53.469936370849609</v>
      </c>
      <c r="X33" s="1">
        <v>300.676025390625</v>
      </c>
      <c r="Y33" s="1">
        <v>299.90545654296875</v>
      </c>
      <c r="Z33" s="1">
        <v>7.4179129600524902</v>
      </c>
      <c r="AA33" s="1">
        <v>88.041328430175781</v>
      </c>
      <c r="AB33" s="1">
        <v>13.56067943572998</v>
      </c>
      <c r="AC33" s="1">
        <v>-4.4493250846862793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1.1054265639361209</v>
      </c>
      <c r="AL33">
        <f>(U33-T33)/(1000-U33)*AK33</f>
        <v>2.207432839223614E-2</v>
      </c>
      <c r="AM33">
        <f>(P33+273.15)</f>
        <v>296.1532157897949</v>
      </c>
      <c r="AN33">
        <f>(O33+273.15)</f>
        <v>297.72783889770506</v>
      </c>
      <c r="AO33">
        <f>(Y33*AG33+Z33*AH33)*AI33</f>
        <v>47.984871974329508</v>
      </c>
      <c r="AP33">
        <f>((AO33+0.00000010773*(AN33^4-AM33^4))-AL33*44100)/(L33*51.4+0.00000043092*AM33^3)</f>
        <v>-7.4896262640859685</v>
      </c>
      <c r="AQ33">
        <f>0.61365*EXP(17.502*J33/(240.97+J33))</f>
        <v>2.8202705972697726</v>
      </c>
      <c r="AR33">
        <f>AQ33*1000/AA33</f>
        <v>32.033485268301988</v>
      </c>
      <c r="AS33">
        <f>(AR33-U33)</f>
        <v>13.203147743887925</v>
      </c>
      <c r="AT33">
        <f>IF(D33,P33,(O33+P33)/2)</f>
        <v>23.79052734375</v>
      </c>
      <c r="AU33">
        <f>0.61365*EXP(17.502*AT33/(240.97+AT33))</f>
        <v>2.9574953480912405</v>
      </c>
      <c r="AV33">
        <f>IF(AS33&lt;&gt;0,(1000-(AR33+U33)/2)/AS33*AL33,0)</f>
        <v>1.6293793302729318</v>
      </c>
      <c r="AW33">
        <f>U33*AA33/1000</f>
        <v>1.6578479304380016</v>
      </c>
      <c r="AX33">
        <f>(AU33-AW33)</f>
        <v>1.2996474176532389</v>
      </c>
      <c r="AY33">
        <f>1/(1.6/F33+1.37/N33)</f>
        <v>1.077313329994479</v>
      </c>
      <c r="AZ33">
        <f>G33*AA33*0.001</f>
        <v>33.83347014414155</v>
      </c>
      <c r="BA33">
        <f>G33/S33</f>
        <v>0.97998456487699415</v>
      </c>
      <c r="BB33">
        <f>(1-AL33*AA33/AQ33/F33)*100</f>
        <v>73.80691689711891</v>
      </c>
      <c r="BC33">
        <f>(S33-E33/(N33/1.35))</f>
        <v>392.17554905790905</v>
      </c>
      <c r="BD33">
        <f>E33*BB33/100/BC33</f>
        <v>-2.1440397673612286E-4</v>
      </c>
    </row>
    <row r="34" spans="1:56" x14ac:dyDescent="0.25">
      <c r="A34" s="1" t="s">
        <v>1</v>
      </c>
      <c r="B34" s="1" t="s">
        <v>4027</v>
      </c>
      <c r="K34" s="1">
        <v>2.72</v>
      </c>
    </row>
    <row r="35" spans="1:56" x14ac:dyDescent="0.25">
      <c r="A35" s="1" t="s">
        <v>1</v>
      </c>
      <c r="B35" s="1" t="s">
        <v>4026</v>
      </c>
      <c r="K35" s="1">
        <v>2.72</v>
      </c>
    </row>
    <row r="36" spans="1:56" x14ac:dyDescent="0.25">
      <c r="A36" s="1">
        <v>7</v>
      </c>
      <c r="B36" s="1" t="s">
        <v>4025</v>
      </c>
      <c r="C36" s="1">
        <v>1522.0000024586916</v>
      </c>
      <c r="D36" s="1">
        <v>0</v>
      </c>
      <c r="E36">
        <f>(R36-S36*(1000-T36)/(1000-U36))*AK36</f>
        <v>0.41317178423929168</v>
      </c>
      <c r="F36">
        <f>IF(AV36&lt;&gt;0,1/(1/AV36-1/N36),0)</f>
        <v>2.7755309808644122</v>
      </c>
      <c r="G36">
        <f>((AY36-AL36/2)*S36-E36)/(AY36+AL36/2)</f>
        <v>383.53269750118244</v>
      </c>
      <c r="H36">
        <f>AL36*1000</f>
        <v>22.49662552569027</v>
      </c>
      <c r="I36">
        <f>(AQ36-AW36)</f>
        <v>1.1460905952089711</v>
      </c>
      <c r="J36">
        <f>(P36+AP36*D36)</f>
        <v>23.097587585449219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24.575693130493164</v>
      </c>
      <c r="P36" s="1">
        <v>23.097587585449219</v>
      </c>
      <c r="Q36" s="1">
        <v>24.776762008666992</v>
      </c>
      <c r="R36" s="1">
        <v>400.06695556640625</v>
      </c>
      <c r="S36" s="1">
        <v>391.72116088867188</v>
      </c>
      <c r="T36" s="1">
        <v>-0.76127129793167114</v>
      </c>
      <c r="U36" s="1">
        <v>19.199272155761719</v>
      </c>
      <c r="V36" s="1">
        <v>-2.1619551181793213</v>
      </c>
      <c r="W36" s="1">
        <v>54.5245361328125</v>
      </c>
      <c r="X36" s="1">
        <v>300.67318725585938</v>
      </c>
      <c r="Y36" s="1">
        <v>501.00094604492188</v>
      </c>
      <c r="Z36" s="1">
        <v>7.3697113990783691</v>
      </c>
      <c r="AA36" s="1">
        <v>88.041313171386719</v>
      </c>
      <c r="AB36" s="1">
        <v>13.561040878295898</v>
      </c>
      <c r="AC36" s="1">
        <v>-4.4992513656616211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1.1054161296171299</v>
      </c>
      <c r="AL36">
        <f>(U36-T36)/(1000-U36)*AK36</f>
        <v>2.2496625525690268E-2</v>
      </c>
      <c r="AM36">
        <f>(P36+273.15)</f>
        <v>296.2475875854492</v>
      </c>
      <c r="AN36">
        <f>(O36+273.15)</f>
        <v>297.72569313049314</v>
      </c>
      <c r="AO36">
        <f>(Y36*AG36+Z36*AH36)*AI36</f>
        <v>80.160149575468495</v>
      </c>
      <c r="AP36">
        <f>((AO36+0.00000010773*(AN36^4-AM36^4))-AL36*44100)/(L36*51.4+0.00000043092*AM36^3)</f>
        <v>-7.3860781091437531</v>
      </c>
      <c r="AQ36">
        <f>0.61365*EXP(17.502*J36/(240.97+J36))</f>
        <v>2.8364197277370735</v>
      </c>
      <c r="AR36">
        <f>AQ36*1000/AA36</f>
        <v>32.216917553416337</v>
      </c>
      <c r="AS36">
        <f>(AR36-U36)</f>
        <v>13.017645397654618</v>
      </c>
      <c r="AT36">
        <f>IF(D36,P36,(O36+P36)/2)</f>
        <v>23.836640357971191</v>
      </c>
      <c r="AU36">
        <f>0.61365*EXP(17.502*AT36/(240.97+AT36))</f>
        <v>2.965710557069269</v>
      </c>
      <c r="AV36">
        <f>IF(AS36&lt;&gt;0,(1000-(AR36+U36)/2)/AS36*AL36,0)</f>
        <v>1.6837361499120769</v>
      </c>
      <c r="AW36">
        <f>U36*AA36/1000</f>
        <v>1.6903291325281025</v>
      </c>
      <c r="AX36">
        <f>(AU36-AW36)</f>
        <v>1.2753814245411665</v>
      </c>
      <c r="AY36">
        <f>1/(1.6/F36+1.37/N36)</f>
        <v>1.1154070332615973</v>
      </c>
      <c r="AZ36">
        <f>G36*AA36*0.001</f>
        <v>33.766722332168335</v>
      </c>
      <c r="BA36">
        <f>G36/S36</f>
        <v>0.97909619340218224</v>
      </c>
      <c r="BB36">
        <f>(1-AL36*AA36/AQ36/F36)*100</f>
        <v>74.841351113752069</v>
      </c>
      <c r="BC36">
        <f>(S36-E36/(N36/1.35))</f>
        <v>391.59084860902834</v>
      </c>
      <c r="BD36">
        <f>E36*BB36/100/BC36</f>
        <v>7.896592753479202E-4</v>
      </c>
    </row>
    <row r="37" spans="1:56" x14ac:dyDescent="0.25">
      <c r="A37" s="1" t="s">
        <v>1</v>
      </c>
      <c r="B37" s="1" t="s">
        <v>4024</v>
      </c>
      <c r="K37" s="1">
        <v>2.72</v>
      </c>
    </row>
    <row r="38" spans="1:56" x14ac:dyDescent="0.25">
      <c r="A38" s="1" t="s">
        <v>1</v>
      </c>
      <c r="B38" s="1" t="s">
        <v>4023</v>
      </c>
      <c r="K38" s="1">
        <v>2.72</v>
      </c>
    </row>
    <row r="39" spans="1:56" x14ac:dyDescent="0.25">
      <c r="A39" s="1">
        <v>8</v>
      </c>
      <c r="B39" s="1" t="s">
        <v>4022</v>
      </c>
      <c r="C39" s="1">
        <v>1728.0000024586916</v>
      </c>
      <c r="D39" s="1">
        <v>0</v>
      </c>
      <c r="E39">
        <f>(R39-S39*(1000-T39)/(1000-U39))*AK39</f>
        <v>0.81336122904920649</v>
      </c>
      <c r="F39">
        <f>IF(AV39&lt;&gt;0,1/(1/AV39-1/N39),0)</f>
        <v>3.0200340077874221</v>
      </c>
      <c r="G39">
        <f>((AY39-AL39/2)*S39-E39)/(AY39+AL39/2)</f>
        <v>382.7891055261527</v>
      </c>
      <c r="H39">
        <f>AL39*1000</f>
        <v>23.095826981231266</v>
      </c>
      <c r="I39">
        <f>(AQ39-AW39)</f>
        <v>1.118437842522775</v>
      </c>
      <c r="J39">
        <f>(P39+AP39*D39)</f>
        <v>23.206392288208008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24.603446960449219</v>
      </c>
      <c r="P39" s="1">
        <v>23.206392288208008</v>
      </c>
      <c r="Q39" s="1">
        <v>24.786125183105469</v>
      </c>
      <c r="R39" s="1">
        <v>399.98248291015625</v>
      </c>
      <c r="S39" s="1">
        <v>391.07516479492188</v>
      </c>
      <c r="T39" s="1">
        <v>-0.75730615854263306</v>
      </c>
      <c r="U39" s="1">
        <v>19.725410461425781</v>
      </c>
      <c r="V39" s="1">
        <v>-2.1471898555755615</v>
      </c>
      <c r="W39" s="1">
        <v>55.927444458007813</v>
      </c>
      <c r="X39" s="1">
        <v>300.65097045898438</v>
      </c>
      <c r="Y39" s="1">
        <v>749.64129638671875</v>
      </c>
      <c r="Z39" s="1">
        <v>7.316741943359375</v>
      </c>
      <c r="AA39" s="1">
        <v>88.043853759765625</v>
      </c>
      <c r="AB39" s="1">
        <v>13.641968727111816</v>
      </c>
      <c r="AC39" s="1">
        <v>-4.5544438362121582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1.1053344502168541</v>
      </c>
      <c r="AL39">
        <f>(U39-T39)/(1000-U39)*AK39</f>
        <v>2.3095826981231266E-2</v>
      </c>
      <c r="AM39">
        <f>(P39+273.15)</f>
        <v>296.35639228820799</v>
      </c>
      <c r="AN39">
        <f>(O39+273.15)</f>
        <v>297.7534469604492</v>
      </c>
      <c r="AO39">
        <f>(Y39*AG39+Z39*AH39)*AI39</f>
        <v>119.94260474094881</v>
      </c>
      <c r="AP39">
        <f>((AO39+0.00000010773*(AN39^4-AM39^4))-AL39*44100)/(L39*51.4+0.00000043092*AM39^3)</f>
        <v>-7.2825905537441775</v>
      </c>
      <c r="AQ39">
        <f>0.61365*EXP(17.502*J39/(240.97+J39))</f>
        <v>2.8551389965398974</v>
      </c>
      <c r="AR39">
        <f>AQ39*1000/AA39</f>
        <v>32.428600914384802</v>
      </c>
      <c r="AS39">
        <f>(AR39-U39)</f>
        <v>12.703190452959021</v>
      </c>
      <c r="AT39">
        <f>IF(D39,P39,(O39+P39)/2)</f>
        <v>23.904919624328613</v>
      </c>
      <c r="AU39">
        <f>0.61365*EXP(17.502*AT39/(240.97+AT39))</f>
        <v>2.977911414933093</v>
      </c>
      <c r="AV39">
        <f>IF(AS39&lt;&gt;0,(1000-(AR39+U39)/2)/AS39*AL39,0)</f>
        <v>1.7707013882040381</v>
      </c>
      <c r="AW39">
        <f>U39*AA39/1000</f>
        <v>1.7367011540171224</v>
      </c>
      <c r="AX39">
        <f>(AU39-AW39)</f>
        <v>1.2412102609159705</v>
      </c>
      <c r="AY39">
        <f>1/(1.6/F39+1.37/N39)</f>
        <v>1.1766605282372748</v>
      </c>
      <c r="AZ39">
        <f>G39*AA39*0.001</f>
        <v>33.70222802777608</v>
      </c>
      <c r="BA39">
        <f>G39/S39</f>
        <v>0.97881210566486787</v>
      </c>
      <c r="BB39">
        <f>(1-AL39*AA39/AQ39/F39)*100</f>
        <v>76.417302952493557</v>
      </c>
      <c r="BC39">
        <f>(S39-E39/(N39/1.35))</f>
        <v>390.81863479947168</v>
      </c>
      <c r="BD39">
        <f>E39*BB39/100/BC39</f>
        <v>1.5903763514745722E-3</v>
      </c>
    </row>
    <row r="40" spans="1:56" x14ac:dyDescent="0.25">
      <c r="A40" s="1" t="s">
        <v>1</v>
      </c>
      <c r="B40" s="1" t="s">
        <v>4021</v>
      </c>
      <c r="K40" s="1">
        <v>2.72</v>
      </c>
    </row>
    <row r="41" spans="1:56" x14ac:dyDescent="0.25">
      <c r="A41" s="1" t="s">
        <v>1</v>
      </c>
      <c r="B41" s="1" t="s">
        <v>4020</v>
      </c>
      <c r="K41" s="1">
        <v>2.72</v>
      </c>
    </row>
    <row r="42" spans="1:56" x14ac:dyDescent="0.25">
      <c r="A42" s="1">
        <v>9</v>
      </c>
      <c r="B42" s="1" t="s">
        <v>4019</v>
      </c>
      <c r="C42" s="1">
        <v>1934.5000024475157</v>
      </c>
      <c r="D42" s="1">
        <v>0</v>
      </c>
      <c r="E42">
        <f>(R42-S42*(1000-T42)/(1000-U42))*AK42</f>
        <v>1.4866842782990191</v>
      </c>
      <c r="F42">
        <f>IF(AV42&lt;&gt;0,1/(1/AV42-1/N42),0)</f>
        <v>3.2808652030529792</v>
      </c>
      <c r="G42">
        <f>((AY42-AL42/2)*S42-E42)/(AY42+AL42/2)</f>
        <v>381.77138770018053</v>
      </c>
      <c r="H42">
        <f>AL42*1000</f>
        <v>23.774764215756765</v>
      </c>
      <c r="I42">
        <f>(AQ42-AW42)</f>
        <v>1.0969935117135656</v>
      </c>
      <c r="J42">
        <f>(P42+AP42*D42)</f>
        <v>23.380910873413086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24.6519775390625</v>
      </c>
      <c r="P42" s="1">
        <v>23.380910873413086</v>
      </c>
      <c r="Q42" s="1">
        <v>24.816879272460938</v>
      </c>
      <c r="R42" s="1">
        <v>400.126953125</v>
      </c>
      <c r="S42" s="1">
        <v>390.386474609375</v>
      </c>
      <c r="T42" s="1">
        <v>-0.75419390201568604</v>
      </c>
      <c r="U42" s="1">
        <v>20.31494140625</v>
      </c>
      <c r="V42" s="1">
        <v>-2.1319205760955811</v>
      </c>
      <c r="W42" s="1">
        <v>57.425338745117188</v>
      </c>
      <c r="X42" s="1">
        <v>300.694091796875</v>
      </c>
      <c r="Y42" s="1">
        <v>999.471923828125</v>
      </c>
      <c r="Z42" s="1">
        <v>7.3358879089355469</v>
      </c>
      <c r="AA42" s="1">
        <v>88.033538818359375</v>
      </c>
      <c r="AB42" s="1">
        <v>13.748296737670898</v>
      </c>
      <c r="AC42" s="1">
        <v>-4.6125411987304688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1.1054929845473345</v>
      </c>
      <c r="AL42">
        <f>(U42-T42)/(1000-U42)*AK42</f>
        <v>2.3774764215756763E-2</v>
      </c>
      <c r="AM42">
        <f>(P42+273.15)</f>
        <v>296.53091087341306</v>
      </c>
      <c r="AN42">
        <f>(O42+273.15)</f>
        <v>297.80197753906248</v>
      </c>
      <c r="AO42">
        <f>(Y42*AG42+Z42*AH42)*AI42</f>
        <v>159.91550423810986</v>
      </c>
      <c r="AP42">
        <f>((AO42+0.00000010773*(AN42^4-AM42^4))-AL42*44100)/(L42*51.4+0.00000043092*AM42^3)</f>
        <v>-7.210261706341246</v>
      </c>
      <c r="AQ42">
        <f>0.61365*EXP(17.502*J42/(240.97+J42))</f>
        <v>2.8853896945933712</v>
      </c>
      <c r="AR42">
        <f>AQ42*1000/AA42</f>
        <v>32.776027560891642</v>
      </c>
      <c r="AS42">
        <f>(AR42-U42)</f>
        <v>12.461086154641642</v>
      </c>
      <c r="AT42">
        <f>IF(D42,P42,(O42+P42)/2)</f>
        <v>24.016444206237793</v>
      </c>
      <c r="AU42">
        <f>0.61365*EXP(17.502*AT42/(240.97+AT42))</f>
        <v>2.9979342013034387</v>
      </c>
      <c r="AV42">
        <f>IF(AS42&lt;&gt;0,(1000-(AR42+U42)/2)/AS42*AL42,0)</f>
        <v>1.8572740204148286</v>
      </c>
      <c r="AW42">
        <f>U42*AA42/1000</f>
        <v>1.7883961828798056</v>
      </c>
      <c r="AX42">
        <f>(AU42-AW42)</f>
        <v>1.2095380184236331</v>
      </c>
      <c r="AY42">
        <f>1/(1.6/F42+1.37/N42)</f>
        <v>1.238016510755382</v>
      </c>
      <c r="AZ42">
        <f>G42*AA42*0.001</f>
        <v>33.608686278842768</v>
      </c>
      <c r="BA42">
        <f>G42/S42</f>
        <v>0.97793190218023096</v>
      </c>
      <c r="BB42">
        <f>(1-AL42*AA42/AQ42/F42)*100</f>
        <v>77.890877041605791</v>
      </c>
      <c r="BC42">
        <f>(S42-E42/(N42/1.35))</f>
        <v>389.91758194824615</v>
      </c>
      <c r="BD42">
        <f>E42*BB42/100/BC42</f>
        <v>2.9698363880407779E-3</v>
      </c>
    </row>
    <row r="43" spans="1:56" x14ac:dyDescent="0.25">
      <c r="A43" s="1" t="s">
        <v>1</v>
      </c>
      <c r="B43" s="1" t="s">
        <v>4018</v>
      </c>
      <c r="K43" s="1">
        <v>2.72</v>
      </c>
    </row>
    <row r="44" spans="1:56" x14ac:dyDescent="0.25">
      <c r="A44" s="1" t="s">
        <v>1</v>
      </c>
      <c r="B44" s="1" t="s">
        <v>4017</v>
      </c>
      <c r="K44" s="1">
        <v>2.72</v>
      </c>
    </row>
    <row r="45" spans="1:56" x14ac:dyDescent="0.25">
      <c r="A45" s="1">
        <v>10</v>
      </c>
      <c r="B45" s="1" t="s">
        <v>4016</v>
      </c>
      <c r="C45" s="1">
        <v>2141.5000024475157</v>
      </c>
      <c r="D45" s="1">
        <v>0</v>
      </c>
      <c r="E45">
        <f>(R45-S45*(1000-T45)/(1000-U45))*AK45</f>
        <v>1.8155232915278172</v>
      </c>
      <c r="F45">
        <f>IF(AV45&lt;&gt;0,1/(1/AV45-1/N45),0)</f>
        <v>3.5938161701139615</v>
      </c>
      <c r="G45">
        <f>((AY45-AL45/2)*S45-E45)/(AY45+AL45/2)</f>
        <v>381.1687732997068</v>
      </c>
      <c r="H45">
        <f>AL45*1000</f>
        <v>24.489594833896273</v>
      </c>
      <c r="I45">
        <f>(AQ45-AW45)</f>
        <v>1.0737172767445775</v>
      </c>
      <c r="J45">
        <f>(P45+AP45*D45)</f>
        <v>23.56336784362793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24.722112655639648</v>
      </c>
      <c r="P45" s="1">
        <v>23.56336784362793</v>
      </c>
      <c r="Q45" s="1">
        <v>24.870441436767578</v>
      </c>
      <c r="R45" s="1">
        <v>400.06137084960938</v>
      </c>
      <c r="S45" s="1">
        <v>389.782470703125</v>
      </c>
      <c r="T45" s="1">
        <v>-0.75055873394012451</v>
      </c>
      <c r="U45" s="1">
        <v>20.942197799682617</v>
      </c>
      <c r="V45" s="1">
        <v>-2.1127510070800781</v>
      </c>
      <c r="W45" s="1">
        <v>58.950283050537109</v>
      </c>
      <c r="X45" s="1">
        <v>300.63815307617188</v>
      </c>
      <c r="Y45" s="1">
        <v>1250.7401123046875</v>
      </c>
      <c r="Z45" s="1">
        <v>7.1585512161254883</v>
      </c>
      <c r="AA45" s="1">
        <v>88.03271484375</v>
      </c>
      <c r="AB45" s="1">
        <v>13.821918487548828</v>
      </c>
      <c r="AC45" s="1">
        <v>-4.6815385818481445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1.1052873274859256</v>
      </c>
      <c r="AL45">
        <f>(U45-T45)/(1000-U45)*AK45</f>
        <v>2.4489594833896275E-2</v>
      </c>
      <c r="AM45">
        <f>(P45+273.15)</f>
        <v>296.71336784362791</v>
      </c>
      <c r="AN45">
        <f>(O45+273.15)</f>
        <v>297.87211265563963</v>
      </c>
      <c r="AO45">
        <f>(Y45*AG45+Z45*AH45)*AI45</f>
        <v>200.11841349575479</v>
      </c>
      <c r="AP45">
        <f>((AO45+0.00000010773*(AN45^4-AM45^4))-AL45*44100)/(L45*51.4+0.00000043092*AM45^3)</f>
        <v>-7.1477930415249773</v>
      </c>
      <c r="AQ45">
        <f>0.61365*EXP(17.502*J45/(240.97+J45))</f>
        <v>2.9173158038454461</v>
      </c>
      <c r="AR45">
        <f>AQ45*1000/AA45</f>
        <v>33.138996213207946</v>
      </c>
      <c r="AS45">
        <f>(AR45-U45)</f>
        <v>12.196798413525329</v>
      </c>
      <c r="AT45">
        <f>IF(D45,P45,(O45+P45)/2)</f>
        <v>24.142740249633789</v>
      </c>
      <c r="AU45">
        <f>0.61365*EXP(17.502*AT45/(240.97+AT45))</f>
        <v>3.0207510521015011</v>
      </c>
      <c r="AV45">
        <f>IF(AS45&lt;&gt;0,(1000-(AR45+U45)/2)/AS45*AL45,0)</f>
        <v>1.9535767306540863</v>
      </c>
      <c r="AW45">
        <f>U45*AA45/1000</f>
        <v>1.8435985271008686</v>
      </c>
      <c r="AX45">
        <f>(AU45-AW45)</f>
        <v>1.1771525250006325</v>
      </c>
      <c r="AY45">
        <f>1/(1.6/F45+1.37/N45)</f>
        <v>1.3067170305077245</v>
      </c>
      <c r="AZ45">
        <f>G45*AA45*0.001</f>
        <v>33.555321927235077</v>
      </c>
      <c r="BA45">
        <f>G45/S45</f>
        <v>0.97790127044995112</v>
      </c>
      <c r="BB45">
        <f>(1-AL45*AA45/AQ45/F45)*100</f>
        <v>79.437003945511421</v>
      </c>
      <c r="BC45">
        <f>(S45-E45/(N45/1.35))</f>
        <v>389.20986388947125</v>
      </c>
      <c r="BD45">
        <f>E45*BB45/100/BC45</f>
        <v>3.7054490199975748E-3</v>
      </c>
    </row>
    <row r="46" spans="1:56" x14ac:dyDescent="0.25">
      <c r="A46" s="1" t="s">
        <v>1</v>
      </c>
      <c r="B46" s="1" t="s">
        <v>4015</v>
      </c>
      <c r="K46" s="1">
        <v>2.72</v>
      </c>
    </row>
    <row r="47" spans="1:56" x14ac:dyDescent="0.25">
      <c r="A47" s="1" t="s">
        <v>1</v>
      </c>
      <c r="B47" s="1" t="s">
        <v>4014</v>
      </c>
      <c r="K47" s="1">
        <v>2.72</v>
      </c>
    </row>
    <row r="48" spans="1:56" x14ac:dyDescent="0.25">
      <c r="A48" s="1">
        <v>11</v>
      </c>
      <c r="B48" s="1" t="s">
        <v>4013</v>
      </c>
      <c r="C48" s="1">
        <v>2348.0000024363399</v>
      </c>
      <c r="D48" s="1">
        <v>0</v>
      </c>
      <c r="E48">
        <f>(R48-S48*(1000-T48)/(1000-U48))*AK48</f>
        <v>2.3442997118127789</v>
      </c>
      <c r="F48">
        <f>IF(AV48&lt;&gt;0,1/(1/AV48-1/N48),0)</f>
        <v>4.0863928647343863</v>
      </c>
      <c r="G48">
        <f>((AY48-AL48/2)*S48-E48)/(AY48+AL48/2)</f>
        <v>380.2591003471162</v>
      </c>
      <c r="H48">
        <f>AL48*1000</f>
        <v>25.482586996309344</v>
      </c>
      <c r="I48">
        <f>(AQ48-AW48)</f>
        <v>1.0432496907050479</v>
      </c>
      <c r="J48">
        <f>(P48+AP48*D48)</f>
        <v>23.819568634033203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24.820642471313477</v>
      </c>
      <c r="P48" s="1">
        <v>23.819568634033203</v>
      </c>
      <c r="Q48" s="1">
        <v>24.943304061889648</v>
      </c>
      <c r="R48" s="1">
        <v>399.98757934570313</v>
      </c>
      <c r="S48" s="1">
        <v>388.90118408203125</v>
      </c>
      <c r="T48" s="1">
        <v>-0.74626684188842773</v>
      </c>
      <c r="U48" s="1">
        <v>21.804618835449219</v>
      </c>
      <c r="V48" s="1">
        <v>-2.0882332324981689</v>
      </c>
      <c r="W48" s="1">
        <v>61.014545440673828</v>
      </c>
      <c r="X48" s="1">
        <v>300.65914916992188</v>
      </c>
      <c r="Y48" s="1">
        <v>1600.6961669921875</v>
      </c>
      <c r="Z48" s="1">
        <v>7.2202615737915039</v>
      </c>
      <c r="AA48" s="1">
        <v>88.028007507324219</v>
      </c>
      <c r="AB48" s="1">
        <v>13.85969352722168</v>
      </c>
      <c r="AC48" s="1">
        <v>-4.7727866172790527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1.1053645190070653</v>
      </c>
      <c r="AL48">
        <f>(U48-T48)/(1000-U48)*AK48</f>
        <v>2.5482586996309346E-2</v>
      </c>
      <c r="AM48">
        <f>(P48+273.15)</f>
        <v>296.96956863403318</v>
      </c>
      <c r="AN48">
        <f>(O48+273.15)</f>
        <v>297.97064247131345</v>
      </c>
      <c r="AO48">
        <f>(Y48*AG48+Z48*AH48)*AI48</f>
        <v>256.11138099421441</v>
      </c>
      <c r="AP48">
        <f>((AO48+0.00000010773*(AN48^4-AM48^4))-AL48*44100)/(L48*51.4+0.00000043092*AM48^3)</f>
        <v>-7.0600234626387524</v>
      </c>
      <c r="AQ48">
        <f>0.61365*EXP(17.502*J48/(240.97+J48))</f>
        <v>2.9626668412463149</v>
      </c>
      <c r="AR48">
        <f>AQ48*1000/AA48</f>
        <v>33.655957065707881</v>
      </c>
      <c r="AS48">
        <f>(AR48-U48)</f>
        <v>11.851338230258662</v>
      </c>
      <c r="AT48">
        <f>IF(D48,P48,(O48+P48)/2)</f>
        <v>24.32010555267334</v>
      </c>
      <c r="AU48">
        <f>0.61365*EXP(17.502*AT48/(240.97+AT48))</f>
        <v>3.0530504312844404</v>
      </c>
      <c r="AV48">
        <f>IF(AS48&lt;&gt;0,(1000-(AR48+U48)/2)/AS48*AL48,0)</f>
        <v>2.0905611703763913</v>
      </c>
      <c r="AW48">
        <f>U48*AA48/1000</f>
        <v>1.9194171505412669</v>
      </c>
      <c r="AX48">
        <f>(AU48-AW48)</f>
        <v>1.1336332807431735</v>
      </c>
      <c r="AY48">
        <f>1/(1.6/F48+1.37/N48)</f>
        <v>1.4052625518755355</v>
      </c>
      <c r="AZ48">
        <f>G48*AA48*0.001</f>
        <v>33.473450940084305</v>
      </c>
      <c r="BA48">
        <f>G48/S48</f>
        <v>0.97777820153642891</v>
      </c>
      <c r="BB48">
        <f>(1-AL48*AA48/AQ48/F48)*100</f>
        <v>81.471449168196898</v>
      </c>
      <c r="BC48">
        <f>(S48-E48/(N48/1.35))</f>
        <v>388.16180387441034</v>
      </c>
      <c r="BD48">
        <f>E48*BB48/100/BC48</f>
        <v>4.9204608207089164E-3</v>
      </c>
    </row>
    <row r="49" spans="1:56" x14ac:dyDescent="0.25">
      <c r="A49" s="1" t="s">
        <v>1</v>
      </c>
      <c r="B49" s="1" t="s">
        <v>4012</v>
      </c>
      <c r="K49" s="1">
        <v>2.72</v>
      </c>
    </row>
    <row r="50" spans="1:56" x14ac:dyDescent="0.25">
      <c r="A50" s="1" t="s">
        <v>1</v>
      </c>
      <c r="B50" s="1" t="s">
        <v>4007</v>
      </c>
      <c r="K50" s="1">
        <v>2.72</v>
      </c>
    </row>
    <row r="51" spans="1:56" x14ac:dyDescent="0.25">
      <c r="A51" s="1">
        <v>12</v>
      </c>
      <c r="B51" s="1" t="s">
        <v>4011</v>
      </c>
      <c r="C51" s="1">
        <v>2555.0000024363399</v>
      </c>
      <c r="D51" s="1">
        <v>0</v>
      </c>
      <c r="E51">
        <f>(R51-S51*(1000-T51)/(1000-U51))*AK51</f>
        <v>2.9510597588941487</v>
      </c>
      <c r="F51">
        <f>IF(AV51&lt;&gt;0,1/(1/AV51-1/N51),0)</f>
        <v>4.8589661667407427</v>
      </c>
      <c r="G51">
        <f>((AY51-AL51/2)*S51-E51)/(AY51+AL51/2)</f>
        <v>379.30542591779147</v>
      </c>
      <c r="H51">
        <f>AL51*1000</f>
        <v>26.661928582967601</v>
      </c>
      <c r="I51">
        <f>(AQ51-AW51)</f>
        <v>1.0019091199985302</v>
      </c>
      <c r="J51">
        <f>(P51+AP51*D51)</f>
        <v>24.093456268310547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24.945478439331055</v>
      </c>
      <c r="P51" s="1">
        <v>24.093456268310547</v>
      </c>
      <c r="Q51" s="1">
        <v>25.043081283569336</v>
      </c>
      <c r="R51" s="1">
        <v>399.8895263671875</v>
      </c>
      <c r="S51" s="1">
        <v>387.86273193359375</v>
      </c>
      <c r="T51" s="1">
        <v>-0.73977357149124146</v>
      </c>
      <c r="U51" s="1">
        <v>22.833093643188477</v>
      </c>
      <c r="V51" s="1">
        <v>-2.054668664932251</v>
      </c>
      <c r="W51" s="1">
        <v>63.417293548583984</v>
      </c>
      <c r="X51" s="1">
        <v>300.6192626953125</v>
      </c>
      <c r="Y51" s="1">
        <v>1999.50341796875</v>
      </c>
      <c r="Z51" s="1">
        <v>7.2587480545043945</v>
      </c>
      <c r="AA51" s="1">
        <v>88.026626586914063</v>
      </c>
      <c r="AB51" s="1">
        <v>14.051952362060547</v>
      </c>
      <c r="AC51" s="1">
        <v>-4.8897910118103027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1.1052178775562955</v>
      </c>
      <c r="AL51">
        <f>(U51-T51)/(1000-U51)*AK51</f>
        <v>2.6661928582967603E-2</v>
      </c>
      <c r="AM51">
        <f>(P51+273.15)</f>
        <v>297.24345626831052</v>
      </c>
      <c r="AN51">
        <f>(O51+273.15)</f>
        <v>298.09547843933103</v>
      </c>
      <c r="AO51">
        <f>(Y51*AG51+Z51*AH51)*AI51</f>
        <v>319.92053972421854</v>
      </c>
      <c r="AP51">
        <f>((AO51+0.00000010773*(AN51^4-AM51^4))-AL51*44100)/(L51*51.4+0.00000043092*AM51^3)</f>
        <v>-6.9747166185359664</v>
      </c>
      <c r="AQ51">
        <f>0.61365*EXP(17.502*J51/(240.97+J51))</f>
        <v>3.0118293279515234</v>
      </c>
      <c r="AR51">
        <f>AQ51*1000/AA51</f>
        <v>34.214980679485201</v>
      </c>
      <c r="AS51">
        <f>(AR51-U51)</f>
        <v>11.381887036296725</v>
      </c>
      <c r="AT51">
        <f>IF(D51,P51,(O51+P51)/2)</f>
        <v>24.519467353820801</v>
      </c>
      <c r="AU51">
        <f>0.61365*EXP(17.502*AT51/(240.97+AT51))</f>
        <v>3.0897155481998841</v>
      </c>
      <c r="AV51">
        <f>IF(AS51&lt;&gt;0,(1000-(AR51+U51)/2)/AS51*AL51,0)</f>
        <v>2.2756703399598628</v>
      </c>
      <c r="AW51">
        <f>U51*AA51/1000</f>
        <v>2.0099202079529932</v>
      </c>
      <c r="AX51">
        <f>(AU51-AW51)</f>
        <v>1.0797953402468909</v>
      </c>
      <c r="AY51">
        <f>1/(1.6/F51+1.37/N51)</f>
        <v>1.5399882921610053</v>
      </c>
      <c r="AZ51">
        <f>G51*AA51*0.001</f>
        <v>33.388977089655825</v>
      </c>
      <c r="BA51">
        <f>G51/S51</f>
        <v>0.97793728215871123</v>
      </c>
      <c r="BB51">
        <f>(1-AL51*AA51/AQ51/F51)*100</f>
        <v>83.962695078782289</v>
      </c>
      <c r="BC51">
        <f>(S51-E51/(N51/1.35))</f>
        <v>386.93198269268476</v>
      </c>
      <c r="BD51">
        <f>E51*BB51/100/BC51</f>
        <v>6.403681829839563E-3</v>
      </c>
    </row>
    <row r="52" spans="1:56" x14ac:dyDescent="0.25">
      <c r="A52" s="1" t="s">
        <v>1</v>
      </c>
      <c r="B52" s="1" t="s">
        <v>4010</v>
      </c>
    </row>
    <row r="53" spans="1:56" x14ac:dyDescent="0.25">
      <c r="A53" s="1" t="s">
        <v>1</v>
      </c>
      <c r="B53" s="1" t="s">
        <v>4009</v>
      </c>
    </row>
    <row r="54" spans="1:56" x14ac:dyDescent="0.25">
      <c r="A54" s="1" t="s">
        <v>1</v>
      </c>
      <c r="B54" s="1" t="s">
        <v>4008</v>
      </c>
    </row>
    <row r="55" spans="1:56" x14ac:dyDescent="0.25">
      <c r="A55" s="1" t="s">
        <v>1</v>
      </c>
      <c r="B55" s="1" t="s">
        <v>4007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06E33-B4DE-4809-97BF-4215BF6235D9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4097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4096</v>
      </c>
    </row>
    <row r="12" spans="1:60" x14ac:dyDescent="0.25">
      <c r="A12" s="1" t="s">
        <v>1</v>
      </c>
      <c r="B12" s="1" t="s">
        <v>4095</v>
      </c>
    </row>
    <row r="13" spans="1:60" x14ac:dyDescent="0.25">
      <c r="A13" s="1" t="s">
        <v>1</v>
      </c>
      <c r="B13" s="1" t="s">
        <v>4094</v>
      </c>
    </row>
    <row r="14" spans="1:60" x14ac:dyDescent="0.25">
      <c r="A14" s="1" t="s">
        <v>1</v>
      </c>
      <c r="B14" s="1" t="s">
        <v>4093</v>
      </c>
    </row>
    <row r="15" spans="1:60" x14ac:dyDescent="0.25">
      <c r="A15" s="1" t="s">
        <v>1</v>
      </c>
      <c r="B15" s="1" t="s">
        <v>4092</v>
      </c>
    </row>
    <row r="16" spans="1:60" x14ac:dyDescent="0.25">
      <c r="A16" s="1" t="s">
        <v>1</v>
      </c>
      <c r="B16" s="1" t="s">
        <v>4091</v>
      </c>
    </row>
    <row r="17" spans="1:60" x14ac:dyDescent="0.25">
      <c r="A17" s="1" t="s">
        <v>1</v>
      </c>
      <c r="B17" s="1" t="s">
        <v>4090</v>
      </c>
    </row>
    <row r="18" spans="1:60" x14ac:dyDescent="0.25">
      <c r="A18" s="1">
        <v>1</v>
      </c>
      <c r="B18" s="1" t="s">
        <v>4089</v>
      </c>
      <c r="C18" s="1">
        <v>281.50000293925405</v>
      </c>
      <c r="D18" s="1">
        <v>0</v>
      </c>
      <c r="E18">
        <f>(R18-S18*(1000-T18)/(1000-U18))*AO18</f>
        <v>-5.1967324690860481</v>
      </c>
      <c r="F18">
        <f>IF(AZ18&lt;&gt;0,1/(1/AZ18-1/N18),0)</f>
        <v>3.521360491797759</v>
      </c>
      <c r="G18">
        <f>((BC18-AP18/2)*S18-E18)/(BC18+AP18/2)</f>
        <v>392.50538008228739</v>
      </c>
      <c r="H18">
        <f>AP18*1000</f>
        <v>24.550109049917385</v>
      </c>
      <c r="I18">
        <f>(AU18-BA18)</f>
        <v>1.0868656861334698</v>
      </c>
      <c r="J18">
        <f>(P18+AT18*D18)</f>
        <v>24.329627990722656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25.318731307983398</v>
      </c>
      <c r="P18" s="1">
        <v>24.329627990722656</v>
      </c>
      <c r="Q18" s="1">
        <v>25.431018829345703</v>
      </c>
      <c r="R18" s="1">
        <v>400.07369995117188</v>
      </c>
      <c r="S18" s="1">
        <v>395.97634887695313</v>
      </c>
      <c r="T18" s="1">
        <v>0.61681622266769409</v>
      </c>
      <c r="U18" s="1">
        <v>22.352113723754883</v>
      </c>
      <c r="V18" s="1">
        <v>1.6757930517196655</v>
      </c>
      <c r="W18" s="1">
        <v>60.727191925048828</v>
      </c>
      <c r="X18" s="1">
        <v>300.35800170898438</v>
      </c>
      <c r="Y18" s="1">
        <v>-1.6626080498099327E-2</v>
      </c>
      <c r="Z18" s="1">
        <v>8.2396450042724609</v>
      </c>
      <c r="AA18" s="1">
        <v>88.0421142578125</v>
      </c>
      <c r="AB18" s="1">
        <v>2.6945152282714844</v>
      </c>
      <c r="AC18" s="1">
        <v>-0.40364420413970947</v>
      </c>
      <c r="AD18" s="1">
        <v>4.1512805968523026E-2</v>
      </c>
      <c r="AE18" s="1">
        <v>2.4609023239463568E-3</v>
      </c>
      <c r="AF18" s="1">
        <v>3.0028890818357468E-2</v>
      </c>
      <c r="AG18" s="1">
        <v>1.9154462963342667E-2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1.1042573592242071</v>
      </c>
      <c r="AP18">
        <f>(U18-T18)/(1000-U18)*AO18</f>
        <v>2.4550109049917383E-2</v>
      </c>
      <c r="AQ18">
        <f>(P18+273.15)</f>
        <v>297.47962799072263</v>
      </c>
      <c r="AR18">
        <f>(O18+273.15)</f>
        <v>298.46873130798338</v>
      </c>
      <c r="AS18">
        <f>(Y18*AK18+Z18*AL18)*AM18</f>
        <v>-2.660172820236395E-3</v>
      </c>
      <c r="AT18">
        <f>((AS18+0.00000010773*(AR18^4-AQ18^4))-AP18*44100)/(L18*0.92*2*29.3+0.00000043092*AQ18^3)</f>
        <v>-8.45440878974415</v>
      </c>
      <c r="AU18">
        <f>0.61365*EXP(17.502*J18/(240.97+J18))</f>
        <v>3.054793036503916</v>
      </c>
      <c r="AV18">
        <f>AU18*1000/AA18</f>
        <v>34.696952273983428</v>
      </c>
      <c r="AW18">
        <f>(AV18-U18)</f>
        <v>12.344838550228545</v>
      </c>
      <c r="AX18">
        <f>IF(D18,P18,(O18+P18)/2)</f>
        <v>24.824179649353027</v>
      </c>
      <c r="AY18">
        <f>0.61365*EXP(17.502*AX18/(240.97+AX18))</f>
        <v>3.1464996773676042</v>
      </c>
      <c r="AZ18">
        <f>IF(AW18&lt;&gt;0,(1000-(AV18+U18)/2)/AW18*AP18,0)</f>
        <v>1.931967644384919</v>
      </c>
      <c r="BA18">
        <f>U18*AA18/1000</f>
        <v>1.9679273503704462</v>
      </c>
      <c r="BB18">
        <f>(AY18-BA18)</f>
        <v>1.178572326997158</v>
      </c>
      <c r="BC18">
        <f>1/(1.6/F18+1.37/N18)</f>
        <v>1.2912601671067117</v>
      </c>
      <c r="BD18">
        <f>G18*AA18*0.001</f>
        <v>34.557003520010866</v>
      </c>
      <c r="BE18">
        <f>G18/S18</f>
        <v>0.99123440376045213</v>
      </c>
      <c r="BF18">
        <f>(1-AP18*AA18/AU18/F18)*100</f>
        <v>79.90668421984526</v>
      </c>
      <c r="BG18">
        <f>(S18-E18/(N18/1.35))</f>
        <v>397.61537187072042</v>
      </c>
      <c r="BH18">
        <f>E18*BF18/100/BG18</f>
        <v>-1.044360177597183E-2</v>
      </c>
    </row>
    <row r="19" spans="1:60" x14ac:dyDescent="0.25">
      <c r="A19" s="1" t="s">
        <v>1</v>
      </c>
      <c r="B19" s="1" t="s">
        <v>4088</v>
      </c>
      <c r="K19" s="1">
        <v>2.72</v>
      </c>
    </row>
    <row r="20" spans="1:60" x14ac:dyDescent="0.25">
      <c r="A20" s="1" t="s">
        <v>1</v>
      </c>
      <c r="B20" s="1" t="s">
        <v>4087</v>
      </c>
      <c r="K20" s="1">
        <v>2.72</v>
      </c>
    </row>
    <row r="21" spans="1:60" x14ac:dyDescent="0.25">
      <c r="A21" s="1">
        <v>2</v>
      </c>
      <c r="B21" s="1" t="s">
        <v>4086</v>
      </c>
      <c r="C21" s="1">
        <v>486.00000295042992</v>
      </c>
      <c r="D21" s="1">
        <v>0</v>
      </c>
      <c r="E21">
        <f>(R21-S21*(1000-T21)/(1000-U21))*AO21</f>
        <v>-4.9077447471640481</v>
      </c>
      <c r="F21">
        <f>IF(AZ21&lt;&gt;0,1/(1/AZ21-1/N21),0)</f>
        <v>3.439484622085486</v>
      </c>
      <c r="G21">
        <f>((BC21-AP21/2)*S21-E21)/(BC21+AP21/2)</f>
        <v>392.29041144826169</v>
      </c>
      <c r="H21">
        <f>AP21*1000</f>
        <v>24.153296214728723</v>
      </c>
      <c r="I21">
        <f>(AU21-BA21)</f>
        <v>1.0835883514125728</v>
      </c>
      <c r="J21">
        <f>(P21+AT21*D21)</f>
        <v>24.151243209838867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25.255033493041992</v>
      </c>
      <c r="P21" s="1">
        <v>24.151243209838867</v>
      </c>
      <c r="Q21" s="1">
        <v>25.421962738037109</v>
      </c>
      <c r="R21" s="1">
        <v>400.12680053710938</v>
      </c>
      <c r="S21" s="1">
        <v>395.91128540039063</v>
      </c>
      <c r="T21" s="1">
        <v>0.62938481569290161</v>
      </c>
      <c r="U21" s="1">
        <v>22.02149772644043</v>
      </c>
      <c r="V21" s="1">
        <v>1.7163301706314087</v>
      </c>
      <c r="W21" s="1">
        <v>60.052543640136719</v>
      </c>
      <c r="X21" s="1">
        <v>300.34536743164063</v>
      </c>
      <c r="Y21" s="1">
        <v>24.11985969543457</v>
      </c>
      <c r="Z21" s="1">
        <v>8.666264533996582</v>
      </c>
      <c r="AA21" s="1">
        <v>88.036895751953125</v>
      </c>
      <c r="AB21" s="1">
        <v>2.7265877723693848</v>
      </c>
      <c r="AC21" s="1">
        <v>-0.38596290349960327</v>
      </c>
      <c r="AD21" s="1">
        <v>4.5011680573225021E-2</v>
      </c>
      <c r="AE21" s="1">
        <v>1.2419042177498341E-2</v>
      </c>
      <c r="AF21" s="1">
        <v>3.716060146689415E-2</v>
      </c>
      <c r="AG21" s="1">
        <v>1.0032975114881992E-2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1.1042109096751491</v>
      </c>
      <c r="AP21">
        <f>(U21-T21)/(1000-U21)*AO21</f>
        <v>2.4153296214728722E-2</v>
      </c>
      <c r="AQ21">
        <f>(P21+273.15)</f>
        <v>297.30124320983884</v>
      </c>
      <c r="AR21">
        <f>(O21+273.15)</f>
        <v>298.40503349304197</v>
      </c>
      <c r="AS21">
        <f>(Y21*AK21+Z21*AL21)*AM21</f>
        <v>3.8591774650101911</v>
      </c>
      <c r="AT21">
        <f>((AS21+0.00000010773*(AR21^4-AQ21^4))-AP21*44100)/(L21*0.92*2*29.3+0.00000043092*AQ21^3)</f>
        <v>-8.2769801109858321</v>
      </c>
      <c r="AU21">
        <f>0.61365*EXP(17.502*J21/(240.97+J21))</f>
        <v>3.0222926510570818</v>
      </c>
      <c r="AV21">
        <f>AU21*1000/AA21</f>
        <v>34.329841201721742</v>
      </c>
      <c r="AW21">
        <f>(AV21-U21)</f>
        <v>12.308343475281312</v>
      </c>
      <c r="AX21">
        <f>IF(D21,P21,(O21+P21)/2)</f>
        <v>24.70313835144043</v>
      </c>
      <c r="AY21">
        <f>0.61365*EXP(17.502*AX21/(240.97+AX21))</f>
        <v>3.1238349786802897</v>
      </c>
      <c r="AZ21">
        <f>IF(AW21&lt;&gt;0,(1000-(AV21+U21)/2)/AW21*AP21,0)</f>
        <v>1.9070609275126689</v>
      </c>
      <c r="BA21">
        <f>U21*AA21/1000</f>
        <v>1.938704299644509</v>
      </c>
      <c r="BB21">
        <f>(AY21-BA21)</f>
        <v>1.1851306790357807</v>
      </c>
      <c r="BC21">
        <f>1/(1.6/F21+1.37/N21)</f>
        <v>1.2734742618128134</v>
      </c>
      <c r="BD21">
        <f>G21*AA21*0.001</f>
        <v>34.536030057161412</v>
      </c>
      <c r="BE21">
        <f>G21/S21</f>
        <v>0.99085433003389356</v>
      </c>
      <c r="BF21">
        <f>(1-AP21*AA21/AU21/F21)*100</f>
        <v>79.54444623889907</v>
      </c>
      <c r="BG21">
        <f>(S21-E21/(N21/1.35))</f>
        <v>397.4591631362552</v>
      </c>
      <c r="BH21">
        <f>E21*BF21/100/BG21</f>
        <v>-9.8219861158717389E-3</v>
      </c>
    </row>
    <row r="22" spans="1:60" x14ac:dyDescent="0.25">
      <c r="A22" s="1" t="s">
        <v>1</v>
      </c>
      <c r="B22" s="1" t="s">
        <v>4085</v>
      </c>
      <c r="K22" s="1">
        <v>2.72</v>
      </c>
    </row>
    <row r="23" spans="1:60" x14ac:dyDescent="0.25">
      <c r="A23" s="1" t="s">
        <v>1</v>
      </c>
      <c r="B23" s="1" t="s">
        <v>4084</v>
      </c>
      <c r="K23" s="1">
        <v>2.72</v>
      </c>
    </row>
    <row r="24" spans="1:60" x14ac:dyDescent="0.25">
      <c r="A24" s="1">
        <v>3</v>
      </c>
      <c r="B24" s="1" t="s">
        <v>4083</v>
      </c>
      <c r="C24" s="1">
        <v>691.00000295042992</v>
      </c>
      <c r="D24" s="1">
        <v>0</v>
      </c>
      <c r="E24">
        <f>(R24-S24*(1000-T24)/(1000-U24))*AO24</f>
        <v>-4.5701657817439081</v>
      </c>
      <c r="F24">
        <f>IF(AZ24&lt;&gt;0,1/(1/AZ24-1/N24),0)</f>
        <v>3.3086029727289978</v>
      </c>
      <c r="G24">
        <f>((BC24-AP24/2)*S24-E24)/(BC24+AP24/2)</f>
        <v>391.77735256857403</v>
      </c>
      <c r="H24">
        <f>AP24*1000</f>
        <v>23.709398108301105</v>
      </c>
      <c r="I24">
        <f>(AU24-BA24)</f>
        <v>1.0874844155351469</v>
      </c>
      <c r="J24">
        <f>(P24+AT24*D24)</f>
        <v>23.991001129150391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25.155099868774414</v>
      </c>
      <c r="P24" s="1">
        <v>23.991001129150391</v>
      </c>
      <c r="Q24" s="1">
        <v>25.354782104492188</v>
      </c>
      <c r="R24" s="1">
        <v>399.96224975585938</v>
      </c>
      <c r="S24" s="1">
        <v>395.60598754882813</v>
      </c>
      <c r="T24" s="1">
        <v>0.63626581430435181</v>
      </c>
      <c r="U24" s="1">
        <v>21.646844863891602</v>
      </c>
      <c r="V24" s="1">
        <v>1.7455848455429077</v>
      </c>
      <c r="W24" s="1">
        <v>59.387763977050781</v>
      </c>
      <c r="X24" s="1">
        <v>300.29428100585938</v>
      </c>
      <c r="Y24" s="1">
        <v>49.260246276855469</v>
      </c>
      <c r="Z24" s="1">
        <v>9.1143102645874023</v>
      </c>
      <c r="AA24" s="1">
        <v>88.043846130371094</v>
      </c>
      <c r="AB24" s="1">
        <v>2.6533288955688477</v>
      </c>
      <c r="AC24" s="1">
        <v>-0.38829004764556885</v>
      </c>
      <c r="AD24" s="1">
        <v>3.5804819315671921E-2</v>
      </c>
      <c r="AE24" s="1">
        <v>3.7868795916438103E-3</v>
      </c>
      <c r="AF24" s="1">
        <v>5.0874393433332443E-2</v>
      </c>
      <c r="AG24" s="1">
        <v>1.6909781843423843E-2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1.1040230919333063</v>
      </c>
      <c r="AP24">
        <f>(U24-T24)/(1000-U24)*AO24</f>
        <v>2.3709398108301104E-2</v>
      </c>
      <c r="AQ24">
        <f>(P24+273.15)</f>
        <v>297.14100112915037</v>
      </c>
      <c r="AR24">
        <f>(O24+273.15)</f>
        <v>298.30509986877439</v>
      </c>
      <c r="AS24">
        <f>(Y24*AK24+Z24*AL24)*AM24</f>
        <v>7.8816392281285061</v>
      </c>
      <c r="AT24">
        <f>((AS24+0.00000010773*(AR24^4-AQ24^4))-AP24*44100)/(L24*0.92*2*29.3+0.00000043092*AQ24^3)</f>
        <v>-8.0866182073857011</v>
      </c>
      <c r="AU24">
        <f>0.61365*EXP(17.502*J24/(240.97+J24))</f>
        <v>2.9933558939396328</v>
      </c>
      <c r="AV24">
        <f>AU24*1000/AA24</f>
        <v>33.998468098579146</v>
      </c>
      <c r="AW24">
        <f>(AV24-U24)</f>
        <v>12.351623234687544</v>
      </c>
      <c r="AX24">
        <f>IF(D24,P24,(O24+P24)/2)</f>
        <v>24.573050498962402</v>
      </c>
      <c r="AY24">
        <f>0.61365*EXP(17.502*AX24/(240.97+AX24))</f>
        <v>3.0996355413812435</v>
      </c>
      <c r="AZ24">
        <f>IF(AW24&lt;&gt;0,(1000-(AV24+U24)/2)/AW24*AP24,0)</f>
        <v>1.866130405000171</v>
      </c>
      <c r="BA24">
        <f>U24*AA24/1000</f>
        <v>1.9058714784044859</v>
      </c>
      <c r="BB24">
        <f>(AY24-BA24)</f>
        <v>1.1937640629767576</v>
      </c>
      <c r="BC24">
        <f>1/(1.6/F24+1.37/N24)</f>
        <v>1.2443146918340129</v>
      </c>
      <c r="BD24">
        <f>G24*AA24*0.001</f>
        <v>34.493584946911682</v>
      </c>
      <c r="BE24">
        <f>G24/S24</f>
        <v>0.99032210052234981</v>
      </c>
      <c r="BF24">
        <f>(1-AP24*AA24/AU24/F24)*100</f>
        <v>78.922624904627654</v>
      </c>
      <c r="BG24">
        <f>(S24-E24/(N24/1.35))</f>
        <v>397.04739459569197</v>
      </c>
      <c r="BH24">
        <f>E24*BF24/100/BG24</f>
        <v>-9.0842928238283518E-3</v>
      </c>
    </row>
    <row r="25" spans="1:60" x14ac:dyDescent="0.25">
      <c r="A25" s="1" t="s">
        <v>1</v>
      </c>
      <c r="B25" s="1" t="s">
        <v>4082</v>
      </c>
      <c r="K25" s="1">
        <v>2.72</v>
      </c>
    </row>
    <row r="26" spans="1:60" x14ac:dyDescent="0.25">
      <c r="A26" s="1" t="s">
        <v>1</v>
      </c>
      <c r="B26" s="1" t="s">
        <v>4081</v>
      </c>
      <c r="K26" s="1">
        <v>2.72</v>
      </c>
    </row>
    <row r="27" spans="1:60" x14ac:dyDescent="0.25">
      <c r="A27" s="1">
        <v>4</v>
      </c>
      <c r="B27" s="1" t="s">
        <v>4080</v>
      </c>
      <c r="C27" s="1">
        <v>896.50000293925405</v>
      </c>
      <c r="D27" s="1">
        <v>0</v>
      </c>
      <c r="E27">
        <f>(R27-S27*(1000-T27)/(1000-U27))*AO27</f>
        <v>-4.2527564241603191</v>
      </c>
      <c r="F27">
        <f>IF(AZ27&lt;&gt;0,1/(1/AZ27-1/N27),0)</f>
        <v>3.3397123601265815</v>
      </c>
      <c r="G27">
        <f>((BC27-AP27/2)*S27-E27)/(BC27+AP27/2)</f>
        <v>391.23368413094227</v>
      </c>
      <c r="H27">
        <f>AP27*1000</f>
        <v>23.656713914939914</v>
      </c>
      <c r="I27">
        <f>(AU27-BA27)</f>
        <v>1.0793269632432769</v>
      </c>
      <c r="J27">
        <f>(P27+AT27*D27)</f>
        <v>23.922138214111328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25.096599578857422</v>
      </c>
      <c r="P27" s="1">
        <v>23.922138214111328</v>
      </c>
      <c r="Q27" s="1">
        <v>25.302196502685547</v>
      </c>
      <c r="R27" s="1">
        <v>399.88619995117188</v>
      </c>
      <c r="S27" s="1">
        <v>395.26962280273438</v>
      </c>
      <c r="T27" s="1">
        <v>0.64206409454345703</v>
      </c>
      <c r="U27" s="1">
        <v>21.601917266845703</v>
      </c>
      <c r="V27" s="1">
        <v>1.7674106359481812</v>
      </c>
      <c r="W27" s="1">
        <v>59.463626861572266</v>
      </c>
      <c r="X27" s="1">
        <v>300.36593627929688</v>
      </c>
      <c r="Y27" s="1">
        <v>99.408622741699219</v>
      </c>
      <c r="Z27" s="1">
        <v>8.4615545272827148</v>
      </c>
      <c r="AA27" s="1">
        <v>88.032379150390625</v>
      </c>
      <c r="AB27" s="1">
        <v>2.6537041664123535</v>
      </c>
      <c r="AC27" s="1">
        <v>-0.37764933705329895</v>
      </c>
      <c r="AD27" s="1">
        <v>9.6350200474262238E-2</v>
      </c>
      <c r="AE27" s="1">
        <v>2.065018517896533E-3</v>
      </c>
      <c r="AF27" s="1">
        <v>5.8976698666810989E-2</v>
      </c>
      <c r="AG27" s="1">
        <v>1.501182746142149E-2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1.1042865304385912</v>
      </c>
      <c r="AP27">
        <f>(U27-T27)/(1000-U27)*AO27</f>
        <v>2.3656713914939915E-2</v>
      </c>
      <c r="AQ27">
        <f>(P27+273.15)</f>
        <v>297.07213821411131</v>
      </c>
      <c r="AR27">
        <f>(O27+273.15)</f>
        <v>298.2465995788574</v>
      </c>
      <c r="AS27">
        <f>(Y27*AK27+Z27*AL27)*AM27</f>
        <v>15.905379283158936</v>
      </c>
      <c r="AT27">
        <f>((AS27+0.00000010773*(AR27^4-AQ27^4))-AP27*44100)/(L27*0.92*2*29.3+0.00000043092*AQ27^3)</f>
        <v>-8.0045771605576288</v>
      </c>
      <c r="AU27">
        <f>0.61365*EXP(17.502*J27/(240.97+J27))</f>
        <v>2.9809951344536079</v>
      </c>
      <c r="AV27">
        <f>AU27*1000/AA27</f>
        <v>33.862485181287759</v>
      </c>
      <c r="AW27">
        <f>(AV27-U27)</f>
        <v>12.260567914442056</v>
      </c>
      <c r="AX27">
        <f>IF(D27,P27,(O27+P27)/2)</f>
        <v>24.509368896484375</v>
      </c>
      <c r="AY27">
        <f>0.61365*EXP(17.502*AX27/(240.97+AX27))</f>
        <v>3.087849104432832</v>
      </c>
      <c r="AZ27">
        <f>IF(AW27&lt;&gt;0,(1000-(AV27+U27)/2)/AW27*AP27,0)</f>
        <v>1.8759866039531103</v>
      </c>
      <c r="BA27">
        <f>U27*AA27/1000</f>
        <v>1.9016681712103309</v>
      </c>
      <c r="BB27">
        <f>(AY27-BA27)</f>
        <v>1.1861809332225011</v>
      </c>
      <c r="BC27">
        <f>1/(1.6/F27+1.37/N27)</f>
        <v>1.2513285877654936</v>
      </c>
      <c r="BD27">
        <f>G27*AA27*0.001</f>
        <v>34.441232017819274</v>
      </c>
      <c r="BE27">
        <f>G27/S27</f>
        <v>0.98978940338704879</v>
      </c>
      <c r="BF27">
        <f>(1-AP27*AA27/AU27/F27)*100</f>
        <v>79.081693310205139</v>
      </c>
      <c r="BG27">
        <f>(S27-E27/(N27/1.35))</f>
        <v>396.61092055234053</v>
      </c>
      <c r="BH27">
        <f>E27*BF27/100/BG27</f>
        <v>-8.4797256411921658E-3</v>
      </c>
    </row>
    <row r="28" spans="1:60" x14ac:dyDescent="0.25">
      <c r="A28" s="1" t="s">
        <v>1</v>
      </c>
      <c r="B28" s="1" t="s">
        <v>4079</v>
      </c>
      <c r="K28" s="1">
        <v>2.72</v>
      </c>
    </row>
    <row r="29" spans="1:60" x14ac:dyDescent="0.25">
      <c r="A29" s="1" t="s">
        <v>1</v>
      </c>
      <c r="B29" s="1" t="s">
        <v>4078</v>
      </c>
      <c r="K29" s="1">
        <v>2.72</v>
      </c>
    </row>
    <row r="30" spans="1:60" x14ac:dyDescent="0.25">
      <c r="A30" s="1">
        <v>5</v>
      </c>
      <c r="B30" s="1" t="s">
        <v>4077</v>
      </c>
      <c r="C30" s="1">
        <v>1101.500002939254</v>
      </c>
      <c r="D30" s="1">
        <v>0</v>
      </c>
      <c r="E30">
        <f>(R30-S30*(1000-T30)/(1000-U30))*AO30</f>
        <v>-3.6882772596182902</v>
      </c>
      <c r="F30">
        <f>IF(AZ30&lt;&gt;0,1/(1/AZ30-1/N30),0)</f>
        <v>3.3944985942082173</v>
      </c>
      <c r="G30">
        <f>((BC30-AP30/2)*S30-E30)/(BC30+AP30/2)</f>
        <v>390.28520276074005</v>
      </c>
      <c r="H30">
        <f>AP30*1000</f>
        <v>23.699421951845771</v>
      </c>
      <c r="I30">
        <f>(AU30-BA30)</f>
        <v>1.0714449640186721</v>
      </c>
      <c r="J30">
        <f>(P30+AT30*D30)</f>
        <v>23.900886535644531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25.06903076171875</v>
      </c>
      <c r="P30" s="1">
        <v>23.900886535644531</v>
      </c>
      <c r="Q30" s="1">
        <v>25.271329879760742</v>
      </c>
      <c r="R30" s="1">
        <v>399.85983276367188</v>
      </c>
      <c r="S30" s="1">
        <v>394.7281494140625</v>
      </c>
      <c r="T30" s="1">
        <v>0.65094453096389771</v>
      </c>
      <c r="U30" s="1">
        <v>21.648733139038086</v>
      </c>
      <c r="V30" s="1">
        <v>1.7947592735290527</v>
      </c>
      <c r="W30" s="1">
        <v>59.689056396484375</v>
      </c>
      <c r="X30" s="1">
        <v>300.35018920898438</v>
      </c>
      <c r="Y30" s="1">
        <v>149.92779541015625</v>
      </c>
      <c r="Z30" s="1">
        <v>9.1690168380737305</v>
      </c>
      <c r="AA30" s="1">
        <v>88.030303955078125</v>
      </c>
      <c r="AB30" s="1">
        <v>2.7358574867248535</v>
      </c>
      <c r="AC30" s="1">
        <v>-0.38517230749130249</v>
      </c>
      <c r="AD30" s="1">
        <v>5.4466985166072845E-2</v>
      </c>
      <c r="AE30" s="1">
        <v>3.2227651681751013E-3</v>
      </c>
      <c r="AF30" s="1">
        <v>7.516162097454071E-2</v>
      </c>
      <c r="AG30" s="1">
        <v>1.6213998198509216E-2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1.1042286367977365</v>
      </c>
      <c r="AP30">
        <f>(U30-T30)/(1000-U30)*AO30</f>
        <v>2.3699421951845771E-2</v>
      </c>
      <c r="AQ30">
        <f>(P30+273.15)</f>
        <v>297.05088653564451</v>
      </c>
      <c r="AR30">
        <f>(O30+273.15)</f>
        <v>298.21903076171873</v>
      </c>
      <c r="AS30">
        <f>(Y30*AK30+Z30*AL30)*AM30</f>
        <v>23.988446729441421</v>
      </c>
      <c r="AT30">
        <f>((AS30+0.00000010773*(AR30^4-AQ30^4))-AP30*44100)/(L30*0.92*2*29.3+0.00000043092*AQ30^3)</f>
        <v>-7.9563819896928578</v>
      </c>
      <c r="AU30">
        <f>0.61365*EXP(17.502*J30/(240.97+J30))</f>
        <v>2.9771895224905673</v>
      </c>
      <c r="AV30">
        <f>AU30*1000/AA30</f>
        <v>33.820052740131715</v>
      </c>
      <c r="AW30">
        <f>(AV30-U30)</f>
        <v>12.171319601093629</v>
      </c>
      <c r="AX30">
        <f>IF(D30,P30,(O30+P30)/2)</f>
        <v>24.484958648681641</v>
      </c>
      <c r="AY30">
        <f>0.61365*EXP(17.502*AX30/(240.97+AX30))</f>
        <v>3.0833415589449826</v>
      </c>
      <c r="AZ30">
        <f>IF(AW30&lt;&gt;0,(1000-(AV30+U30)/2)/AW30*AP30,0)</f>
        <v>1.8931499316575215</v>
      </c>
      <c r="BA30">
        <f>U30*AA30/1000</f>
        <v>1.9057445584718953</v>
      </c>
      <c r="BB30">
        <f>(AY30-BA30)</f>
        <v>1.1775970004730874</v>
      </c>
      <c r="BC30">
        <f>1/(1.6/F30+1.37/N30)</f>
        <v>1.2635542386481979</v>
      </c>
      <c r="BD30">
        <f>G30*AA30*0.001</f>
        <v>34.356925028197246</v>
      </c>
      <c r="BE30">
        <f>G30/S30</f>
        <v>0.98874428727741459</v>
      </c>
      <c r="BF30">
        <f>(1-AP30*AA30/AU30/F30)*100</f>
        <v>79.356285715091133</v>
      </c>
      <c r="BG30">
        <f>(S30-E30/(N30/1.35))</f>
        <v>395.89141330572221</v>
      </c>
      <c r="BH30">
        <f>E30*BF30/100/BG30</f>
        <v>-7.3931379710101908E-3</v>
      </c>
    </row>
    <row r="31" spans="1:60" x14ac:dyDescent="0.25">
      <c r="A31" s="1" t="s">
        <v>1</v>
      </c>
      <c r="B31" s="1" t="s">
        <v>4076</v>
      </c>
      <c r="K31" s="1">
        <v>2.72</v>
      </c>
    </row>
    <row r="32" spans="1:60" x14ac:dyDescent="0.25">
      <c r="A32" s="1" t="s">
        <v>1</v>
      </c>
      <c r="B32" s="1" t="s">
        <v>4075</v>
      </c>
      <c r="K32" s="1">
        <v>2.72</v>
      </c>
    </row>
    <row r="33" spans="1:60" x14ac:dyDescent="0.25">
      <c r="A33" s="1">
        <v>6</v>
      </c>
      <c r="B33" s="1" t="s">
        <v>4074</v>
      </c>
      <c r="C33" s="1">
        <v>1306.0000029504299</v>
      </c>
      <c r="D33" s="1">
        <v>0</v>
      </c>
      <c r="E33">
        <f>(R33-S33*(1000-T33)/(1000-U33))*AO33</f>
        <v>-2.8777207050429836</v>
      </c>
      <c r="F33">
        <f>IF(AZ33&lt;&gt;0,1/(1/AZ33-1/N33),0)</f>
        <v>3.5681322661202879</v>
      </c>
      <c r="G33">
        <f>((BC33-AP33/2)*S33-E33)/(BC33+AP33/2)</f>
        <v>388.99455568374577</v>
      </c>
      <c r="H33">
        <f>AP33*1000</f>
        <v>23.962337430340394</v>
      </c>
      <c r="I33">
        <f>(AU33-BA33)</f>
        <v>1.0536561712610915</v>
      </c>
      <c r="J33">
        <f>(P33+AT33*D33)</f>
        <v>23.917207717895508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25.053232192993164</v>
      </c>
      <c r="P33" s="1">
        <v>23.917207717895508</v>
      </c>
      <c r="Q33" s="1">
        <v>25.250228881835938</v>
      </c>
      <c r="R33" s="1">
        <v>399.93710327148438</v>
      </c>
      <c r="S33" s="1">
        <v>393.99227905273438</v>
      </c>
      <c r="T33" s="1">
        <v>0.65718132257461548</v>
      </c>
      <c r="U33" s="1">
        <v>21.886600494384766</v>
      </c>
      <c r="V33" s="1">
        <v>1.8134467601776123</v>
      </c>
      <c r="W33" s="1">
        <v>60.394573211669922</v>
      </c>
      <c r="X33" s="1">
        <v>300.29574584960938</v>
      </c>
      <c r="Y33" s="1">
        <v>298.90057373046875</v>
      </c>
      <c r="Z33" s="1">
        <v>8.7964115142822266</v>
      </c>
      <c r="AA33" s="1">
        <v>88.019866943359375</v>
      </c>
      <c r="AB33" s="1">
        <v>2.7837228775024414</v>
      </c>
      <c r="AC33" s="1">
        <v>-0.38732084631919861</v>
      </c>
      <c r="AD33" s="1">
        <v>6.5396569669246674E-2</v>
      </c>
      <c r="AE33" s="1">
        <v>4.261950496584177E-3</v>
      </c>
      <c r="AF33" s="1">
        <v>6.7496754229068756E-2</v>
      </c>
      <c r="AG33" s="1">
        <v>1.9116505980491638E-2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1.1040284773882694</v>
      </c>
      <c r="AP33">
        <f>(U33-T33)/(1000-U33)*AO33</f>
        <v>2.3962337430340395E-2</v>
      </c>
      <c r="AQ33">
        <f>(P33+273.15)</f>
        <v>297.06720771789549</v>
      </c>
      <c r="AR33">
        <f>(O33+273.15)</f>
        <v>298.20323219299314</v>
      </c>
      <c r="AS33">
        <f>(Y33*AK33+Z33*AL33)*AM33</f>
        <v>47.824090727923249</v>
      </c>
      <c r="AT33">
        <f>((AS33+0.00000010773*(AR33^4-AQ33^4))-AP33*44100)/(L33*0.92*2*29.3+0.00000043092*AQ33^3)</f>
        <v>-7.8625142630543543</v>
      </c>
      <c r="AU33">
        <f>0.61365*EXP(17.502*J33/(240.97+J33))</f>
        <v>2.9801118346193021</v>
      </c>
      <c r="AV33">
        <f>AU33*1000/AA33</f>
        <v>33.857263571382113</v>
      </c>
      <c r="AW33">
        <f>(AV33-U33)</f>
        <v>11.970663076997347</v>
      </c>
      <c r="AX33">
        <f>IF(D33,P33,(O33+P33)/2)</f>
        <v>24.485219955444336</v>
      </c>
      <c r="AY33">
        <f>0.61365*EXP(17.502*AX33/(240.97+AX33))</f>
        <v>3.0833897808348993</v>
      </c>
      <c r="AZ33">
        <f>IF(AW33&lt;&gt;0,(1000-(AV33+U33)/2)/AW33*AP33,0)</f>
        <v>1.945962445045774</v>
      </c>
      <c r="BA33">
        <f>U33*AA33/1000</f>
        <v>1.9264556633582106</v>
      </c>
      <c r="BB33">
        <f>(AY33-BA33)</f>
        <v>1.1569341174766887</v>
      </c>
      <c r="BC33">
        <f>1/(1.6/F33+1.37/N33)</f>
        <v>1.3012678340794304</v>
      </c>
      <c r="BD33">
        <f>G33*AA33*0.001</f>
        <v>34.239249032974506</v>
      </c>
      <c r="BE33">
        <f>G33/S33</f>
        <v>0.98731517434553662</v>
      </c>
      <c r="BF33">
        <f>(1-AP33*AA33/AU33/F33)*100</f>
        <v>80.164809296871937</v>
      </c>
      <c r="BG33">
        <f>(S33-E33/(N33/1.35))</f>
        <v>394.89989752901033</v>
      </c>
      <c r="BH33">
        <f>E33*BF33/100/BG33</f>
        <v>-5.8417825117942314E-3</v>
      </c>
    </row>
    <row r="34" spans="1:60" x14ac:dyDescent="0.25">
      <c r="A34" s="1" t="s">
        <v>1</v>
      </c>
      <c r="B34" s="1" t="s">
        <v>4073</v>
      </c>
      <c r="K34" s="1">
        <v>2.72</v>
      </c>
    </row>
    <row r="35" spans="1:60" x14ac:dyDescent="0.25">
      <c r="A35" s="1" t="s">
        <v>1</v>
      </c>
      <c r="B35" s="1" t="s">
        <v>4072</v>
      </c>
      <c r="K35" s="1">
        <v>2.72</v>
      </c>
    </row>
    <row r="36" spans="1:60" x14ac:dyDescent="0.25">
      <c r="A36" s="1">
        <v>7</v>
      </c>
      <c r="B36" s="1" t="s">
        <v>4071</v>
      </c>
      <c r="C36" s="1">
        <v>1511.500002939254</v>
      </c>
      <c r="D36" s="1">
        <v>0</v>
      </c>
      <c r="E36">
        <f>(R36-S36*(1000-T36)/(1000-U36))*AO36</f>
        <v>-2.2257233354306827</v>
      </c>
      <c r="F36">
        <f>IF(AZ36&lt;&gt;0,1/(1/AZ36-1/N36),0)</f>
        <v>3.8625059468346259</v>
      </c>
      <c r="G36">
        <f>((BC36-AP36/2)*S36-E36)/(BC36+AP36/2)</f>
        <v>387.98763472751716</v>
      </c>
      <c r="H36">
        <f>AP36*1000</f>
        <v>24.439097738345041</v>
      </c>
      <c r="I36">
        <f>(AU36-BA36)</f>
        <v>1.0296498615843013</v>
      </c>
      <c r="J36">
        <f>(P36+AT36*D36)</f>
        <v>23.987390518188477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25.057933807373047</v>
      </c>
      <c r="P36" s="1">
        <v>23.987390518188477</v>
      </c>
      <c r="Q36" s="1">
        <v>25.244274139404297</v>
      </c>
      <c r="R36" s="1">
        <v>400.05392456054688</v>
      </c>
      <c r="S36" s="1">
        <v>393.3642578125</v>
      </c>
      <c r="T36" s="1">
        <v>0.66633152961730957</v>
      </c>
      <c r="U36" s="1">
        <v>22.302595138549805</v>
      </c>
      <c r="V36" s="1">
        <v>1.8381671905517578</v>
      </c>
      <c r="W36" s="1">
        <v>61.524776458740234</v>
      </c>
      <c r="X36" s="1">
        <v>300.38363647460938</v>
      </c>
      <c r="Y36" s="1">
        <v>500.08746337890625</v>
      </c>
      <c r="Z36" s="1">
        <v>8.7473649978637695</v>
      </c>
      <c r="AA36" s="1">
        <v>88.019210815429688</v>
      </c>
      <c r="AB36" s="1">
        <v>2.8422846794128418</v>
      </c>
      <c r="AC36" s="1">
        <v>-0.39609542489051819</v>
      </c>
      <c r="AD36" s="1">
        <v>4.7181922942399979E-2</v>
      </c>
      <c r="AE36" s="1">
        <v>4.7210794873535633E-3</v>
      </c>
      <c r="AF36" s="1">
        <v>6.7316681146621704E-2</v>
      </c>
      <c r="AG36" s="1">
        <v>1.7655219882726669E-2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1.1043516046860637</v>
      </c>
      <c r="AP36">
        <f>(U36-T36)/(1000-U36)*AO36</f>
        <v>2.4439097738345041E-2</v>
      </c>
      <c r="AQ36">
        <f>(P36+273.15)</f>
        <v>297.13739051818845</v>
      </c>
      <c r="AR36">
        <f>(O36+273.15)</f>
        <v>298.20793380737302</v>
      </c>
      <c r="AS36">
        <f>(Y36*AK36+Z36*AL36)*AM36</f>
        <v>80.013992352172863</v>
      </c>
      <c r="AT36">
        <f>((AS36+0.00000010773*(AR36^4-AQ36^4))-AP36*44100)/(L36*0.92*2*29.3+0.00000043092*AQ36^3)</f>
        <v>-7.7797242582974242</v>
      </c>
      <c r="AU36">
        <f>0.61365*EXP(17.502*J36/(240.97+J36))</f>
        <v>2.9927066848154937</v>
      </c>
      <c r="AV36">
        <f>AU36*1000/AA36</f>
        <v>34.000608016027279</v>
      </c>
      <c r="AW36">
        <f>(AV36-U36)</f>
        <v>11.698012877477474</v>
      </c>
      <c r="AX36">
        <f>IF(D36,P36,(O36+P36)/2)</f>
        <v>24.522662162780762</v>
      </c>
      <c r="AY36">
        <f>0.61365*EXP(17.502*AX36/(240.97+AX36))</f>
        <v>3.0903062329261779</v>
      </c>
      <c r="AZ36">
        <f>IF(AW36&lt;&gt;0,(1000-(AV36+U36)/2)/AW36*AP36,0)</f>
        <v>2.0303532099571733</v>
      </c>
      <c r="BA36">
        <f>U36*AA36/1000</f>
        <v>1.9630568232311925</v>
      </c>
      <c r="BB36">
        <f>(AY36-BA36)</f>
        <v>1.1272494096949854</v>
      </c>
      <c r="BC36">
        <f>1/(1.6/F36+1.37/N36)</f>
        <v>1.3618295691831854</v>
      </c>
      <c r="BD36">
        <f>G36*AA36*0.001</f>
        <v>34.150365414861263</v>
      </c>
      <c r="BE36">
        <f>G36/S36</f>
        <v>0.98633169389897735</v>
      </c>
      <c r="BF36">
        <f>(1-AP36*AA36/AU36/F36)*100</f>
        <v>81.390730569545426</v>
      </c>
      <c r="BG36">
        <f>(S36-E36/(N36/1.35))</f>
        <v>394.06623963400733</v>
      </c>
      <c r="BH36">
        <f>E36*BF36/100/BG36</f>
        <v>-4.5970253245910236E-3</v>
      </c>
    </row>
    <row r="37" spans="1:60" x14ac:dyDescent="0.25">
      <c r="A37" s="1" t="s">
        <v>1</v>
      </c>
      <c r="B37" s="1" t="s">
        <v>4070</v>
      </c>
      <c r="K37" s="1">
        <v>2.72</v>
      </c>
    </row>
    <row r="38" spans="1:60" x14ac:dyDescent="0.25">
      <c r="A38" s="1" t="s">
        <v>1</v>
      </c>
      <c r="B38" s="1" t="s">
        <v>4069</v>
      </c>
      <c r="K38" s="1">
        <v>2.72</v>
      </c>
    </row>
    <row r="39" spans="1:60" x14ac:dyDescent="0.25">
      <c r="A39" s="1">
        <v>8</v>
      </c>
      <c r="B39" s="1" t="s">
        <v>4068</v>
      </c>
      <c r="C39" s="1">
        <v>1716.500002939254</v>
      </c>
      <c r="D39" s="1">
        <v>0</v>
      </c>
      <c r="E39">
        <f>(R39-S39*(1000-T39)/(1000-U39))*AO39</f>
        <v>-1.3893952415746247</v>
      </c>
      <c r="F39">
        <f>IF(AZ39&lt;&gt;0,1/(1/AZ39-1/N39),0)</f>
        <v>4.3112367804602689</v>
      </c>
      <c r="G39">
        <f>((BC39-AP39/2)*S39-E39)/(BC39+AP39/2)</f>
        <v>386.53671255708502</v>
      </c>
      <c r="H39">
        <f>AP39*1000</f>
        <v>25.105539224816226</v>
      </c>
      <c r="I39">
        <f>(AU39-BA39)</f>
        <v>0.9994491836494328</v>
      </c>
      <c r="J39">
        <f>(P39+AT39*D39)</f>
        <v>24.108259201049805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25.096878051757813</v>
      </c>
      <c r="P39" s="1">
        <v>24.108259201049805</v>
      </c>
      <c r="Q39" s="1">
        <v>25.264665603637695</v>
      </c>
      <c r="R39" s="1">
        <v>399.99658203125</v>
      </c>
      <c r="S39" s="1">
        <v>392.33413696289063</v>
      </c>
      <c r="T39" s="1">
        <v>0.67562270164489746</v>
      </c>
      <c r="U39" s="1">
        <v>22.892858505249023</v>
      </c>
      <c r="V39" s="1">
        <v>1.8595209121704102</v>
      </c>
      <c r="W39" s="1">
        <v>63.008174896240234</v>
      </c>
      <c r="X39" s="1">
        <v>300.32440185546875</v>
      </c>
      <c r="Y39" s="1">
        <v>749.913818359375</v>
      </c>
      <c r="Z39" s="1">
        <v>8.6581811904907227</v>
      </c>
      <c r="AA39" s="1">
        <v>88.021224975585938</v>
      </c>
      <c r="AB39" s="1">
        <v>2.785560131072998</v>
      </c>
      <c r="AC39" s="1">
        <v>-0.40627160668373108</v>
      </c>
      <c r="AD39" s="1">
        <v>7.377411425113678E-2</v>
      </c>
      <c r="AE39" s="1">
        <v>4.3307379819452763E-3</v>
      </c>
      <c r="AF39" s="1">
        <v>5.2787784487009048E-2</v>
      </c>
      <c r="AG39" s="1">
        <v>2.061052992939949E-2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1.1041338303509878</v>
      </c>
      <c r="AP39">
        <f>(U39-T39)/(1000-U39)*AO39</f>
        <v>2.5105539224816228E-2</v>
      </c>
      <c r="AQ39">
        <f>(P39+273.15)</f>
        <v>297.25825920104978</v>
      </c>
      <c r="AR39">
        <f>(O39+273.15)</f>
        <v>298.24687805175779</v>
      </c>
      <c r="AS39">
        <f>(Y39*AK39+Z39*AL39)*AM39</f>
        <v>119.98620825559919</v>
      </c>
      <c r="AT39">
        <f>((AS39+0.00000010773*(AR39^4-AQ39^4))-AP39*44100)/(L39*0.92*2*29.3+0.00000043092*AQ39^3)</f>
        <v>-7.7026334179607368</v>
      </c>
      <c r="AU39">
        <f>0.61365*EXP(17.502*J39/(240.97+J39))</f>
        <v>3.0145066324742129</v>
      </c>
      <c r="AV39">
        <f>AU39*1000/AA39</f>
        <v>34.247496933953528</v>
      </c>
      <c r="AW39">
        <f>(AV39-U39)</f>
        <v>11.354638428704504</v>
      </c>
      <c r="AX39">
        <f>IF(D39,P39,(O39+P39)/2)</f>
        <v>24.602568626403809</v>
      </c>
      <c r="AY39">
        <f>0.61365*EXP(17.502*AX39/(240.97+AX39))</f>
        <v>3.1051121956722874</v>
      </c>
      <c r="AZ39">
        <f>IF(AW39&lt;&gt;0,(1000-(AV39+U39)/2)/AW39*AP39,0)</f>
        <v>2.1478684381321478</v>
      </c>
      <c r="BA39">
        <f>U39*AA39/1000</f>
        <v>2.0150574488247801</v>
      </c>
      <c r="BB39">
        <f>(AY39-BA39)</f>
        <v>1.0900547468475072</v>
      </c>
      <c r="BC39">
        <f>1/(1.6/F39+1.37/N39)</f>
        <v>1.4467788630190253</v>
      </c>
      <c r="BD39">
        <f>G39*AA39*0.001</f>
        <v>34.023434937310576</v>
      </c>
      <c r="BE39">
        <f>G39/S39</f>
        <v>0.9852232475851217</v>
      </c>
      <c r="BF39">
        <f>(1-AP39*AA39/AU39/F39)*100</f>
        <v>82.996479765561332</v>
      </c>
      <c r="BG39">
        <f>(S39-E39/(N39/1.35))</f>
        <v>392.77234515658125</v>
      </c>
      <c r="BH39">
        <f>E39*BF39/100/BG39</f>
        <v>-2.9359224363860064E-3</v>
      </c>
    </row>
    <row r="40" spans="1:60" x14ac:dyDescent="0.25">
      <c r="A40" s="1" t="s">
        <v>1</v>
      </c>
      <c r="B40" s="1" t="s">
        <v>4067</v>
      </c>
      <c r="K40" s="1">
        <v>2.72</v>
      </c>
    </row>
    <row r="41" spans="1:60" x14ac:dyDescent="0.25">
      <c r="A41" s="1" t="s">
        <v>1</v>
      </c>
      <c r="B41" s="1" t="s">
        <v>4066</v>
      </c>
      <c r="K41" s="1">
        <v>2.72</v>
      </c>
    </row>
    <row r="42" spans="1:60" x14ac:dyDescent="0.25">
      <c r="A42" s="1">
        <v>9</v>
      </c>
      <c r="B42" s="1" t="s">
        <v>4065</v>
      </c>
      <c r="C42" s="1">
        <v>1921.500002939254</v>
      </c>
      <c r="D42" s="1">
        <v>0</v>
      </c>
      <c r="E42">
        <f>(R42-S42*(1000-T42)/(1000-U42))*AO42</f>
        <v>-1.1188504695336283</v>
      </c>
      <c r="F42">
        <f>IF(AZ42&lt;&gt;0,1/(1/AZ42-1/N42),0)</f>
        <v>4.8680843899694324</v>
      </c>
      <c r="G42">
        <f>((BC42-AP42/2)*S42-E42)/(BC42+AP42/2)</f>
        <v>386.15990364885755</v>
      </c>
      <c r="H42">
        <f>AP42*1000</f>
        <v>25.828823718611591</v>
      </c>
      <c r="I42">
        <f>(AU42-BA42)</f>
        <v>0.96913178305916725</v>
      </c>
      <c r="J42">
        <f>(P42+AT42*D42)</f>
        <v>24.246547698974609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25.155500411987305</v>
      </c>
      <c r="P42" s="1">
        <v>24.246547698974609</v>
      </c>
      <c r="Q42" s="1">
        <v>25.303783416748047</v>
      </c>
      <c r="R42" s="1">
        <v>400.10781860351563</v>
      </c>
      <c r="S42" s="1">
        <v>391.95315551757813</v>
      </c>
      <c r="T42" s="1">
        <v>0.6839175820350647</v>
      </c>
      <c r="U42" s="1">
        <v>23.523929595947266</v>
      </c>
      <c r="V42" s="1">
        <v>1.8756827116012573</v>
      </c>
      <c r="W42" s="1">
        <v>64.515708923339844</v>
      </c>
      <c r="X42" s="1">
        <v>300.35772705078125</v>
      </c>
      <c r="Y42" s="1">
        <v>1000.6077880859375</v>
      </c>
      <c r="Z42" s="1">
        <v>8.9415721893310547</v>
      </c>
      <c r="AA42" s="1">
        <v>88.016197204589844</v>
      </c>
      <c r="AB42" s="1">
        <v>2.9233102798461914</v>
      </c>
      <c r="AC42" s="1">
        <v>-0.42457270622253418</v>
      </c>
      <c r="AD42" s="1">
        <v>6.6487416625022888E-2</v>
      </c>
      <c r="AE42" s="1">
        <v>8.2385847344994545E-3</v>
      </c>
      <c r="AF42" s="1">
        <v>3.3348612487316132E-2</v>
      </c>
      <c r="AG42" s="1">
        <v>1.9212936982512474E-2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1.1042563494514015</v>
      </c>
      <c r="AP42">
        <f>(U42-T42)/(1000-U42)*AO42</f>
        <v>2.5828823718611591E-2</v>
      </c>
      <c r="AQ42">
        <f>(P42+273.15)</f>
        <v>297.39654769897459</v>
      </c>
      <c r="AR42">
        <f>(O42+273.15)</f>
        <v>298.30550041198728</v>
      </c>
      <c r="AS42">
        <f>(Y42*AK42+Z42*AL42)*AM42</f>
        <v>160.09724251529769</v>
      </c>
      <c r="AT42">
        <f>((AS42+0.00000010773*(AR42^4-AQ42^4))-AP42*44100)/(L42*0.92*2*29.3+0.00000043092*AQ42^3)</f>
        <v>-7.6439196695536076</v>
      </c>
      <c r="AU42">
        <f>0.61365*EXP(17.502*J42/(240.97+J42))</f>
        <v>3.0396186094029494</v>
      </c>
      <c r="AV42">
        <f>AU42*1000/AA42</f>
        <v>34.534764122306804</v>
      </c>
      <c r="AW42">
        <f>(AV42-U42)</f>
        <v>11.010834526359538</v>
      </c>
      <c r="AX42">
        <f>IF(D42,P42,(O42+P42)/2)</f>
        <v>24.701024055480957</v>
      </c>
      <c r="AY42">
        <f>0.61365*EXP(17.502*AX42/(240.97+AX42))</f>
        <v>3.1234403530835286</v>
      </c>
      <c r="AZ42">
        <f>IF(AW42&lt;&gt;0,(1000-(AV42+U42)/2)/AW42*AP42,0)</f>
        <v>2.2776683979658836</v>
      </c>
      <c r="BA42">
        <f>U42*AA42/1000</f>
        <v>2.0704868263437821</v>
      </c>
      <c r="BB42">
        <f>(AY42-BA42)</f>
        <v>1.0529535267397465</v>
      </c>
      <c r="BC42">
        <f>1/(1.6/F42+1.37/N42)</f>
        <v>1.5414524091144561</v>
      </c>
      <c r="BD42">
        <f>G42*AA42*0.001</f>
        <v>33.988326232063258</v>
      </c>
      <c r="BE42">
        <f>G42/S42</f>
        <v>0.98521952996890527</v>
      </c>
      <c r="BF42">
        <f>(1-AP42*AA42/AU42/F42)*100</f>
        <v>84.636504558015488</v>
      </c>
      <c r="BG42">
        <f>(S42-E42/(N42/1.35))</f>
        <v>392.30603526597037</v>
      </c>
      <c r="BH42">
        <f>E42*BF42/100/BG42</f>
        <v>-2.4138194254447365E-3</v>
      </c>
    </row>
    <row r="43" spans="1:60" x14ac:dyDescent="0.25">
      <c r="A43" s="1" t="s">
        <v>1</v>
      </c>
      <c r="B43" s="1" t="s">
        <v>4064</v>
      </c>
      <c r="K43" s="1">
        <v>2.72</v>
      </c>
    </row>
    <row r="44" spans="1:60" x14ac:dyDescent="0.25">
      <c r="A44" s="1" t="s">
        <v>1</v>
      </c>
      <c r="B44" s="1" t="s">
        <v>4063</v>
      </c>
      <c r="K44" s="1">
        <v>2.72</v>
      </c>
    </row>
    <row r="45" spans="1:60" x14ac:dyDescent="0.25">
      <c r="A45" s="1">
        <v>10</v>
      </c>
      <c r="B45" s="1" t="s">
        <v>4062</v>
      </c>
      <c r="C45" s="1">
        <v>2127.0000029280782</v>
      </c>
      <c r="D45" s="1">
        <v>0</v>
      </c>
      <c r="E45">
        <f>(R45-S45*(1000-T45)/(1000-U45))*AO45</f>
        <v>-0.48451718559245383</v>
      </c>
      <c r="F45">
        <f>IF(AZ45&lt;&gt;0,1/(1/AZ45-1/N45),0)</f>
        <v>5.6156873198027366</v>
      </c>
      <c r="G45">
        <f>((BC45-AP45/2)*S45-E45)/(BC45+AP45/2)</f>
        <v>385.12956468058593</v>
      </c>
      <c r="H45">
        <f>AP45*1000</f>
        <v>26.645273128203158</v>
      </c>
      <c r="I45">
        <f>(AU45-BA45)</f>
        <v>0.93693213562955568</v>
      </c>
      <c r="J45">
        <f>(P45+AT45*D45)</f>
        <v>24.41087532043457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25.253999710083008</v>
      </c>
      <c r="P45" s="1">
        <v>24.41087532043457</v>
      </c>
      <c r="Q45" s="1">
        <v>25.379135131835938</v>
      </c>
      <c r="R45" s="1">
        <v>400.09051513671875</v>
      </c>
      <c r="S45" s="1">
        <v>391.0927734375</v>
      </c>
      <c r="T45" s="1">
        <v>0.68903970718383789</v>
      </c>
      <c r="U45" s="1">
        <v>24.232868194580078</v>
      </c>
      <c r="V45" s="1">
        <v>1.8785765171051025</v>
      </c>
      <c r="W45" s="1">
        <v>66.067741394042969</v>
      </c>
      <c r="X45" s="1">
        <v>300.37112426757813</v>
      </c>
      <c r="Y45" s="1">
        <v>1250.73193359375</v>
      </c>
      <c r="Z45" s="1">
        <v>8.2145271301269531</v>
      </c>
      <c r="AA45" s="1">
        <v>88.01123046875</v>
      </c>
      <c r="AB45" s="1">
        <v>2.9886133670806885</v>
      </c>
      <c r="AC45" s="1">
        <v>-0.44899868965148926</v>
      </c>
      <c r="AD45" s="1">
        <v>9.7468331456184387E-2</v>
      </c>
      <c r="AE45" s="1">
        <v>4.8001552931964397E-3</v>
      </c>
      <c r="AF45" s="1">
        <v>7.8259073197841644E-2</v>
      </c>
      <c r="AG45" s="1">
        <v>2.0112700760364532E-2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1.1043056039249193</v>
      </c>
      <c r="AP45">
        <f>(U45-T45)/(1000-U45)*AO45</f>
        <v>2.6645273128203157E-2</v>
      </c>
      <c r="AQ45">
        <f>(P45+273.15)</f>
        <v>297.56087532043455</v>
      </c>
      <c r="AR45">
        <f>(O45+273.15)</f>
        <v>298.40399971008299</v>
      </c>
      <c r="AS45">
        <f>(Y45*AK45+Z45*AL45)*AM45</f>
        <v>200.11710490203404</v>
      </c>
      <c r="AT45">
        <f>((AS45+0.00000010773*(AR45^4-AQ45^4))-AP45*44100)/(L45*0.92*2*29.3+0.00000043092*AQ45^3)</f>
        <v>-7.6169239192287064</v>
      </c>
      <c r="AU45">
        <f>0.61365*EXP(17.502*J45/(240.97+J45))</f>
        <v>3.0696966832215846</v>
      </c>
      <c r="AV45">
        <f>AU45*1000/AA45</f>
        <v>34.878465701164544</v>
      </c>
      <c r="AW45">
        <f>(AV45-U45)</f>
        <v>10.645597506584465</v>
      </c>
      <c r="AX45">
        <f>IF(D45,P45,(O45+P45)/2)</f>
        <v>24.832437515258789</v>
      </c>
      <c r="AY45">
        <f>0.61365*EXP(17.502*AX45/(240.97+AX45))</f>
        <v>3.1480511667189113</v>
      </c>
      <c r="AZ45">
        <f>IF(AW45&lt;&gt;0,(1000-(AV45+U45)/2)/AW45*AP45,0)</f>
        <v>2.4289622347545521</v>
      </c>
      <c r="BA45">
        <f>U45*AA45/1000</f>
        <v>2.1327645475920289</v>
      </c>
      <c r="BB45">
        <f>(AY45-BA45)</f>
        <v>1.0152866191268823</v>
      </c>
      <c r="BC45">
        <f>1/(1.6/F45+1.37/N45)</f>
        <v>1.6529374234405767</v>
      </c>
      <c r="BD45">
        <f>G45*AA45*0.001</f>
        <v>33.895726877432409</v>
      </c>
      <c r="BE45">
        <f>G45/S45</f>
        <v>0.98475244452997535</v>
      </c>
      <c r="BF45">
        <f>(1-AP45*AA45/AU45/F45)*100</f>
        <v>86.396211043643518</v>
      </c>
      <c r="BG45">
        <f>(S45-E45/(N45/1.35))</f>
        <v>391.245587693917</v>
      </c>
      <c r="BH45">
        <f>E45*BF45/100/BG45</f>
        <v>-1.0699276959889067E-3</v>
      </c>
    </row>
    <row r="46" spans="1:60" x14ac:dyDescent="0.25">
      <c r="A46" s="1" t="s">
        <v>1</v>
      </c>
      <c r="B46" s="1" t="s">
        <v>4061</v>
      </c>
      <c r="K46" s="1">
        <v>2.72</v>
      </c>
    </row>
    <row r="47" spans="1:60" x14ac:dyDescent="0.25">
      <c r="A47" s="1" t="s">
        <v>1</v>
      </c>
      <c r="B47" s="1" t="s">
        <v>4060</v>
      </c>
      <c r="K47" s="1">
        <v>2.72</v>
      </c>
    </row>
    <row r="48" spans="1:60" x14ac:dyDescent="0.25">
      <c r="A48" s="1">
        <v>11</v>
      </c>
      <c r="B48" s="1" t="s">
        <v>4059</v>
      </c>
      <c r="C48" s="1">
        <v>2332.500002939254</v>
      </c>
      <c r="D48" s="1">
        <v>0</v>
      </c>
      <c r="E48">
        <f>(R48-S48*(1000-T48)/(1000-U48))*AO48</f>
        <v>-0.56687029731832583</v>
      </c>
      <c r="F48">
        <f>IF(AZ48&lt;&gt;0,1/(1/AZ48-1/N48),0)</f>
        <v>6.9988712847186072</v>
      </c>
      <c r="G48">
        <f>((BC48-AP48/2)*S48-E48)/(BC48+AP48/2)</f>
        <v>385.2279830566153</v>
      </c>
      <c r="H48">
        <f>AP48*1000</f>
        <v>27.686989402194282</v>
      </c>
      <c r="I48">
        <f>(AU48-BA48)</f>
        <v>0.88974322183558296</v>
      </c>
      <c r="J48">
        <f>(P48+AT48*D48)</f>
        <v>24.58775520324707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25.345819473266602</v>
      </c>
      <c r="P48" s="1">
        <v>24.58775520324707</v>
      </c>
      <c r="Q48" s="1">
        <v>25.442914962768555</v>
      </c>
      <c r="R48" s="1">
        <v>400.09674072265625</v>
      </c>
      <c r="S48" s="1">
        <v>390.81143188476563</v>
      </c>
      <c r="T48" s="1">
        <v>0.69826364517211914</v>
      </c>
      <c r="U48" s="1">
        <v>25.140506744384766</v>
      </c>
      <c r="V48" s="1">
        <v>1.8933314085006714</v>
      </c>
      <c r="W48" s="1">
        <v>68.168113708496094</v>
      </c>
      <c r="X48" s="1">
        <v>300.3624267578125</v>
      </c>
      <c r="Y48" s="1">
        <v>1600.2203369140625</v>
      </c>
      <c r="Z48" s="1">
        <v>8.5984487533569336</v>
      </c>
      <c r="AA48" s="1">
        <v>88.010139465332031</v>
      </c>
      <c r="AB48" s="1">
        <v>3.1557092666625977</v>
      </c>
      <c r="AC48" s="1">
        <v>-0.47229257225990295</v>
      </c>
      <c r="AD48" s="1">
        <v>0.10243938863277435</v>
      </c>
      <c r="AE48" s="1">
        <v>7.5462427921593189E-3</v>
      </c>
      <c r="AF48" s="1">
        <v>3.210945799946785E-2</v>
      </c>
      <c r="AG48" s="1">
        <v>2.4479959160089493E-2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1.1042736277860752</v>
      </c>
      <c r="AP48">
        <f>(U48-T48)/(1000-U48)*AO48</f>
        <v>2.7686989402194283E-2</v>
      </c>
      <c r="AQ48">
        <f>(P48+273.15)</f>
        <v>297.73775520324705</v>
      </c>
      <c r="AR48">
        <f>(O48+273.15)</f>
        <v>298.49581947326658</v>
      </c>
      <c r="AS48">
        <f>(Y48*AK48+Z48*AL48)*AM48</f>
        <v>256.03524818341612</v>
      </c>
      <c r="AT48">
        <f>((AS48+0.00000010773*(AR48^4-AQ48^4))-AP48*44100)/(L48*0.92*2*29.3+0.00000043092*AQ48^3)</f>
        <v>-7.5445429537746733</v>
      </c>
      <c r="AU48">
        <f>0.61365*EXP(17.502*J48/(240.97+J48))</f>
        <v>3.1023627266380069</v>
      </c>
      <c r="AV48">
        <f>AU48*1000/AA48</f>
        <v>35.250060339468668</v>
      </c>
      <c r="AW48">
        <f>(AV48-U48)</f>
        <v>10.109553595083902</v>
      </c>
      <c r="AX48">
        <f>IF(D48,P48,(O48+P48)/2)</f>
        <v>24.966787338256836</v>
      </c>
      <c r="AY48">
        <f>0.61365*EXP(17.502*AX48/(240.97+AX48))</f>
        <v>3.1733869273190853</v>
      </c>
      <c r="AZ48">
        <f>IF(AW48&lt;&gt;0,(1000-(AV48+U48)/2)/AW48*AP48,0)</f>
        <v>2.6559998573853805</v>
      </c>
      <c r="BA48">
        <f>U48*AA48/1000</f>
        <v>2.212619504802424</v>
      </c>
      <c r="BB48">
        <f>(AY48-BA48)</f>
        <v>0.96076742251666136</v>
      </c>
      <c r="BC48">
        <f>1/(1.6/F48+1.37/N48)</f>
        <v>1.8225701612880165</v>
      </c>
      <c r="BD48">
        <f>G48*AA48*0.001</f>
        <v>33.903968514761274</v>
      </c>
      <c r="BE48">
        <f>G48/S48</f>
        <v>0.98571318960342835</v>
      </c>
      <c r="BF48">
        <f>(1-AP48*AA48/AU48/F48)*100</f>
        <v>88.77754524380822</v>
      </c>
      <c r="BG48">
        <f>(S48-E48/(N48/1.35))</f>
        <v>390.99021989383004</v>
      </c>
      <c r="BH48">
        <f>E48*BF48/100/BG48</f>
        <v>-1.2871256340174976E-3</v>
      </c>
    </row>
    <row r="49" spans="1:60" x14ac:dyDescent="0.25">
      <c r="A49" s="1" t="s">
        <v>1</v>
      </c>
      <c r="B49" s="1" t="s">
        <v>4058</v>
      </c>
      <c r="K49" s="1">
        <v>2.72</v>
      </c>
    </row>
    <row r="50" spans="1:60" x14ac:dyDescent="0.25">
      <c r="A50" s="1" t="s">
        <v>1</v>
      </c>
      <c r="B50" s="1" t="s">
        <v>4057</v>
      </c>
      <c r="K50" s="1">
        <v>2.72</v>
      </c>
    </row>
    <row r="51" spans="1:60" x14ac:dyDescent="0.25">
      <c r="A51" s="1">
        <v>12</v>
      </c>
      <c r="B51" s="1" t="s">
        <v>4056</v>
      </c>
      <c r="C51" s="1">
        <v>2538.0000029280782</v>
      </c>
      <c r="D51" s="1">
        <v>0</v>
      </c>
      <c r="E51">
        <f>(R51-S51*(1000-T51)/(1000-U51))*AO51</f>
        <v>0.15920227929105499</v>
      </c>
      <c r="F51">
        <f>IF(AZ51&lt;&gt;0,1/(1/AZ51-1/N51),0)</f>
        <v>9.4061718354084274</v>
      </c>
      <c r="G51">
        <f>((BC51-AP51/2)*S51-E51)/(BC51+AP51/2)</f>
        <v>384.02185579358581</v>
      </c>
      <c r="H51">
        <f>AP51*1000</f>
        <v>28.887992499382133</v>
      </c>
      <c r="I51">
        <f>(AU51-BA51)</f>
        <v>0.83748112032571509</v>
      </c>
      <c r="J51">
        <f>(P51+AT51*D51)</f>
        <v>24.798667907714844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25.453271865844727</v>
      </c>
      <c r="P51" s="1">
        <v>24.798667907714844</v>
      </c>
      <c r="Q51" s="1">
        <v>25.520942687988281</v>
      </c>
      <c r="R51" s="1">
        <v>399.91250610351563</v>
      </c>
      <c r="S51" s="1">
        <v>389.57696533203125</v>
      </c>
      <c r="T51" s="1">
        <v>0.70784366130828857</v>
      </c>
      <c r="U51" s="1">
        <v>26.182992935180664</v>
      </c>
      <c r="V51" s="1">
        <v>1.9069726467132568</v>
      </c>
      <c r="W51" s="1">
        <v>70.538528442382813</v>
      </c>
      <c r="X51" s="1">
        <v>300.36331176757813</v>
      </c>
      <c r="Y51" s="1">
        <v>2000.310546875</v>
      </c>
      <c r="Z51" s="1">
        <v>8.9336252212524414</v>
      </c>
      <c r="AA51" s="1">
        <v>88.00482177734375</v>
      </c>
      <c r="AB51" s="1">
        <v>3.1580972671508789</v>
      </c>
      <c r="AC51" s="1">
        <v>-0.49540582299232483</v>
      </c>
      <c r="AD51" s="1">
        <v>4.6065762639045715E-2</v>
      </c>
      <c r="AE51" s="1">
        <v>6.2832753174006939E-3</v>
      </c>
      <c r="AF51" s="1">
        <v>2.9489768669009209E-2</v>
      </c>
      <c r="AG51" s="1">
        <v>2.4147257208824158E-2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1.1042768814984487</v>
      </c>
      <c r="AP51">
        <f>(U51-T51)/(1000-U51)*AO51</f>
        <v>2.8887992499382134E-2</v>
      </c>
      <c r="AQ51">
        <f>(P51+273.15)</f>
        <v>297.94866790771482</v>
      </c>
      <c r="AR51">
        <f>(O51+273.15)</f>
        <v>298.6032718658447</v>
      </c>
      <c r="AS51">
        <f>(Y51*AK51+Z51*AL51)*AM51</f>
        <v>320.04968034633202</v>
      </c>
      <c r="AT51">
        <f>((AS51+0.00000010773*(AR51^4-AQ51^4))-AP51*44100)/(L51*0.92*2*29.3+0.00000043092*AQ51^3)</f>
        <v>-7.4651650703642574</v>
      </c>
      <c r="AU51">
        <f>0.61365*EXP(17.502*J51/(240.97+J51))</f>
        <v>3.14171074718374</v>
      </c>
      <c r="AV51">
        <f>AU51*1000/AA51</f>
        <v>35.699302421546996</v>
      </c>
      <c r="AW51">
        <f>(AV51-U51)</f>
        <v>9.5163094863663318</v>
      </c>
      <c r="AX51">
        <f>IF(D51,P51,(O51+P51)/2)</f>
        <v>25.125969886779785</v>
      </c>
      <c r="AY51">
        <f>0.61365*EXP(17.502*AX51/(240.97+AX51))</f>
        <v>3.2036361438634557</v>
      </c>
      <c r="AZ51">
        <f>IF(AW51&lt;&gt;0,(1000-(AV51+U51)/2)/AW51*AP51,0)</f>
        <v>2.941703913416593</v>
      </c>
      <c r="BA51">
        <f>U51*AA51/1000</f>
        <v>2.3042296268580249</v>
      </c>
      <c r="BB51">
        <f>(AY51-BA51)</f>
        <v>0.89940651700543084</v>
      </c>
      <c r="BC51">
        <f>1/(1.6/F51+1.37/N51)</f>
        <v>2.0401147217641635</v>
      </c>
      <c r="BD51">
        <f>G51*AA51*0.001</f>
        <v>33.795774977719326</v>
      </c>
      <c r="BE51">
        <f>G51/S51</f>
        <v>0.98574066222393075</v>
      </c>
      <c r="BF51">
        <f>(1-AP51*AA51/AU51/F51)*100</f>
        <v>91.397102976953562</v>
      </c>
      <c r="BG51">
        <f>(S51-E51/(N51/1.35))</f>
        <v>389.52675374273537</v>
      </c>
      <c r="BH51">
        <f>E51*BF51/100/BG51</f>
        <v>3.735462833995813E-4</v>
      </c>
    </row>
    <row r="52" spans="1:60" x14ac:dyDescent="0.25">
      <c r="A52" s="1" t="s">
        <v>1</v>
      </c>
      <c r="B52" s="1" t="s">
        <v>4055</v>
      </c>
    </row>
    <row r="53" spans="1:60" x14ac:dyDescent="0.25">
      <c r="A53" s="1" t="s">
        <v>1</v>
      </c>
      <c r="B53" s="1" t="s">
        <v>4054</v>
      </c>
    </row>
    <row r="54" spans="1:60" x14ac:dyDescent="0.25">
      <c r="A54" s="1" t="s">
        <v>1</v>
      </c>
      <c r="B54" s="1" t="s">
        <v>4053</v>
      </c>
    </row>
    <row r="55" spans="1:60" x14ac:dyDescent="0.25">
      <c r="A55" s="1" t="s">
        <v>1</v>
      </c>
      <c r="B55" s="1" t="s">
        <v>4052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E72E4-442B-40D7-B184-86606CB5FEF3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4142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4141</v>
      </c>
    </row>
    <row r="12" spans="1:56" x14ac:dyDescent="0.25">
      <c r="A12" s="1" t="s">
        <v>1</v>
      </c>
      <c r="B12" s="1" t="s">
        <v>4140</v>
      </c>
    </row>
    <row r="13" spans="1:56" x14ac:dyDescent="0.25">
      <c r="A13" s="1" t="s">
        <v>1</v>
      </c>
      <c r="B13" s="1" t="s">
        <v>4139</v>
      </c>
    </row>
    <row r="14" spans="1:56" x14ac:dyDescent="0.25">
      <c r="A14" s="1" t="s">
        <v>1</v>
      </c>
      <c r="B14" s="1" t="s">
        <v>4138</v>
      </c>
    </row>
    <row r="15" spans="1:56" x14ac:dyDescent="0.25">
      <c r="A15" s="1" t="s">
        <v>1</v>
      </c>
      <c r="B15" s="1" t="s">
        <v>4137</v>
      </c>
    </row>
    <row r="16" spans="1:56" x14ac:dyDescent="0.25">
      <c r="A16" s="1" t="s">
        <v>1</v>
      </c>
      <c r="B16" s="1" t="s">
        <v>4136</v>
      </c>
    </row>
    <row r="17" spans="1:56" x14ac:dyDescent="0.25">
      <c r="A17" s="1" t="s">
        <v>1</v>
      </c>
      <c r="B17" s="1" t="s">
        <v>4135</v>
      </c>
    </row>
    <row r="18" spans="1:56" x14ac:dyDescent="0.25">
      <c r="A18" s="1">
        <v>1</v>
      </c>
      <c r="B18" s="1" t="s">
        <v>4134</v>
      </c>
      <c r="C18" s="1">
        <v>276.00000292807817</v>
      </c>
      <c r="D18" s="1">
        <v>0</v>
      </c>
      <c r="E18">
        <f>(R18-S18*(1000-T18)/(1000-U18))*AK18</f>
        <v>-7.0632932795070378</v>
      </c>
      <c r="F18">
        <f>IF(AV18&lt;&gt;0,1/(1/AV18-1/N18),0)</f>
        <v>3.6092923870926206</v>
      </c>
      <c r="G18">
        <f>((AY18-AL18/2)*S18-E18)/(AY18+AL18/2)</f>
        <v>396.54303405341039</v>
      </c>
      <c r="H18">
        <f>AL18*1000</f>
        <v>23.219922126434923</v>
      </c>
      <c r="I18">
        <f>(AQ18-AW18)</f>
        <v>1.013099531961088</v>
      </c>
      <c r="J18">
        <f>(P18+AP18*D18)</f>
        <v>24.756141662597656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25.305854797363281</v>
      </c>
      <c r="P18" s="1">
        <v>24.756141662597656</v>
      </c>
      <c r="Q18" s="1">
        <v>25.366632461547852</v>
      </c>
      <c r="R18" s="1">
        <v>400.17333984375</v>
      </c>
      <c r="S18" s="1">
        <v>398.19464111328125</v>
      </c>
      <c r="T18" s="1">
        <v>3.5389208793640137</v>
      </c>
      <c r="U18" s="1">
        <v>24.081220626831055</v>
      </c>
      <c r="V18" s="1">
        <v>9.6242427825927734</v>
      </c>
      <c r="W18" s="1">
        <v>65.489875793457031</v>
      </c>
      <c r="X18" s="1">
        <v>300.05044555664063</v>
      </c>
      <c r="Y18" s="1">
        <v>6.6622555255889893E-2</v>
      </c>
      <c r="Z18" s="1">
        <v>8.5441751480102539</v>
      </c>
      <c r="AA18" s="1">
        <v>88.062088012695313</v>
      </c>
      <c r="AB18" s="1">
        <v>5.4959254264831543</v>
      </c>
      <c r="AC18" s="1">
        <v>-1.463674783706665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1.1031266380758844</v>
      </c>
      <c r="AL18">
        <f>(U18-T18)/(1000-U18)*AK18</f>
        <v>2.3219922126434922E-2</v>
      </c>
      <c r="AM18">
        <f>(P18+273.15)</f>
        <v>297.90614166259763</v>
      </c>
      <c r="AN18">
        <f>(O18+273.15)</f>
        <v>298.45585479736326</v>
      </c>
      <c r="AO18">
        <f>(Y18*AG18+Z18*AH18)*AI18</f>
        <v>1.0659608602681558E-2</v>
      </c>
      <c r="AP18">
        <f>((AO18+0.00000010773*(AN18^4-AM18^4))-AL18*44100)/(L18*51.4+0.00000043092*AM18^3)</f>
        <v>-8.3832423652329204</v>
      </c>
      <c r="AQ18">
        <f>0.61365*EXP(17.502*J18/(240.97+J18))</f>
        <v>3.1337421022542182</v>
      </c>
      <c r="AR18">
        <f>AQ18*1000/AA18</f>
        <v>35.585598445070346</v>
      </c>
      <c r="AS18">
        <f>(AR18-U18)</f>
        <v>11.504377818239291</v>
      </c>
      <c r="AT18">
        <f>IF(D18,P18,(O18+P18)/2)</f>
        <v>25.030998229980469</v>
      </c>
      <c r="AU18">
        <f>0.61365*EXP(17.502*AT18/(240.97+AT18))</f>
        <v>3.1855586558171178</v>
      </c>
      <c r="AV18">
        <f>IF(AS18&lt;&gt;0,(1000-(AR18+U18)/2)/AS18*AL18,0)</f>
        <v>1.9581408952450259</v>
      </c>
      <c r="AW18">
        <f>U18*AA18/1000</f>
        <v>2.1206425702931302</v>
      </c>
      <c r="AX18">
        <f>(AU18-AW18)</f>
        <v>1.0649160855239876</v>
      </c>
      <c r="AY18">
        <f>1/(1.6/F18+1.37/N18)</f>
        <v>1.3099848246103525</v>
      </c>
      <c r="AZ18">
        <f>G18*AA18*0.001</f>
        <v>34.920407565632658</v>
      </c>
      <c r="BA18">
        <f>G18/S18</f>
        <v>0.99585226196100163</v>
      </c>
      <c r="BB18">
        <f>(1-AL18*AA18/AQ18/F18)*100</f>
        <v>81.92141566039227</v>
      </c>
      <c r="BC18">
        <f>(S18-E18/(N18/1.35))</f>
        <v>400.42236789461975</v>
      </c>
      <c r="BD18">
        <f>E18*BB18/100/BC18</f>
        <v>-1.4450615926481716E-2</v>
      </c>
    </row>
    <row r="19" spans="1:56" x14ac:dyDescent="0.25">
      <c r="A19" s="1" t="s">
        <v>1</v>
      </c>
      <c r="B19" s="1" t="s">
        <v>4133</v>
      </c>
      <c r="K19" s="1">
        <v>2.72</v>
      </c>
    </row>
    <row r="20" spans="1:56" x14ac:dyDescent="0.25">
      <c r="A20" s="1" t="s">
        <v>1</v>
      </c>
      <c r="B20" s="1" t="s">
        <v>4132</v>
      </c>
      <c r="K20" s="1">
        <v>2.72</v>
      </c>
    </row>
    <row r="21" spans="1:56" x14ac:dyDescent="0.25">
      <c r="A21" s="1">
        <v>2</v>
      </c>
      <c r="B21" s="1" t="s">
        <v>4131</v>
      </c>
      <c r="C21" s="1">
        <v>480.50000293925405</v>
      </c>
      <c r="D21" s="1">
        <v>0</v>
      </c>
      <c r="E21">
        <f>(R21-S21*(1000-T21)/(1000-U21))*AK21</f>
        <v>-5.7265903965815612</v>
      </c>
      <c r="F21">
        <f>IF(AV21&lt;&gt;0,1/(1/AV21-1/N21),0)</f>
        <v>3.3648248069972588</v>
      </c>
      <c r="G21">
        <f>((AY21-AL21/2)*S21-E21)/(AY21+AL21/2)</f>
        <v>394.55504624949009</v>
      </c>
      <c r="H21">
        <f>AL21*1000</f>
        <v>22.411385044782978</v>
      </c>
      <c r="I21">
        <f>(AQ21-AW21)</f>
        <v>1.0166361269748072</v>
      </c>
      <c r="J21">
        <f>(P21+AP21*D21)</f>
        <v>24.620952606201172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25.271762847900391</v>
      </c>
      <c r="P21" s="1">
        <v>24.620952606201172</v>
      </c>
      <c r="Q21" s="1">
        <v>25.378789901733398</v>
      </c>
      <c r="R21" s="1">
        <v>399.93280029296875</v>
      </c>
      <c r="S21" s="1">
        <v>397.05630493164063</v>
      </c>
      <c r="T21" s="1">
        <v>3.9150815010070801</v>
      </c>
      <c r="U21" s="1">
        <v>23.755865097045898</v>
      </c>
      <c r="V21" s="1">
        <v>10.668334007263184</v>
      </c>
      <c r="W21" s="1">
        <v>64.733139038085938</v>
      </c>
      <c r="X21" s="1">
        <v>299.94195556640625</v>
      </c>
      <c r="Y21" s="1">
        <v>26.492433547973633</v>
      </c>
      <c r="Z21" s="1">
        <v>8.6263370513916016</v>
      </c>
      <c r="AA21" s="1">
        <v>88.057884216308594</v>
      </c>
      <c r="AB21" s="1">
        <v>5.4281659126281738</v>
      </c>
      <c r="AC21" s="1">
        <v>-1.423173189163208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1.1027277778176698</v>
      </c>
      <c r="AL21">
        <f>(U21-T21)/(1000-U21)*AK21</f>
        <v>2.2411385044782978E-2</v>
      </c>
      <c r="AM21">
        <f>(P21+273.15)</f>
        <v>297.77095260620115</v>
      </c>
      <c r="AN21">
        <f>(O21+273.15)</f>
        <v>298.42176284790037</v>
      </c>
      <c r="AO21">
        <f>(Y21*AG21+Z21*AH21)*AI21</f>
        <v>4.2387892729314558</v>
      </c>
      <c r="AP21">
        <f>((AO21+0.00000010773*(AN21^4-AM21^4))-AL21*44100)/(L21*51.4+0.00000043092*AM21^3)</f>
        <v>-8.0462633865659843</v>
      </c>
      <c r="AQ21">
        <f>0.61365*EXP(17.502*J21/(240.97+J21))</f>
        <v>3.1085273451487216</v>
      </c>
      <c r="AR21">
        <f>AQ21*1000/AA21</f>
        <v>35.300954284943089</v>
      </c>
      <c r="AS21">
        <f>(AR21-U21)</f>
        <v>11.54508918789719</v>
      </c>
      <c r="AT21">
        <f>IF(D21,P21,(O21+P21)/2)</f>
        <v>24.946357727050781</v>
      </c>
      <c r="AU21">
        <f>0.61365*EXP(17.502*AT21/(240.97+AT21))</f>
        <v>3.1695228503204271</v>
      </c>
      <c r="AV21">
        <f>IF(AS21&lt;&gt;0,(1000-(AR21+U21)/2)/AS21*AL21,0)</f>
        <v>1.8838843192513657</v>
      </c>
      <c r="AW21">
        <f>U21*AA21/1000</f>
        <v>2.0918912181739144</v>
      </c>
      <c r="AX21">
        <f>(AU21-AW21)</f>
        <v>1.0776316321465127</v>
      </c>
      <c r="AY21">
        <f>1/(1.6/F21+1.37/N21)</f>
        <v>1.2569523593960947</v>
      </c>
      <c r="AZ21">
        <f>G21*AA21*0.001</f>
        <v>34.743682579597881</v>
      </c>
      <c r="BA21">
        <f>G21/S21</f>
        <v>0.99370049373077918</v>
      </c>
      <c r="BB21">
        <f>(1-AL21*AA21/AQ21/F21)*100</f>
        <v>81.132263854860895</v>
      </c>
      <c r="BC21">
        <f>(S21-E21/(N21/1.35))</f>
        <v>398.86244242124957</v>
      </c>
      <c r="BD21">
        <f>E21*BB21/100/BC21</f>
        <v>-1.1648407912858314E-2</v>
      </c>
    </row>
    <row r="22" spans="1:56" x14ac:dyDescent="0.25">
      <c r="A22" s="1" t="s">
        <v>1</v>
      </c>
      <c r="B22" s="1" t="s">
        <v>4130</v>
      </c>
      <c r="K22" s="1">
        <v>2.72</v>
      </c>
    </row>
    <row r="23" spans="1:56" x14ac:dyDescent="0.25">
      <c r="A23" s="1" t="s">
        <v>1</v>
      </c>
      <c r="B23" s="1" t="s">
        <v>4129</v>
      </c>
      <c r="K23" s="1">
        <v>2.72</v>
      </c>
    </row>
    <row r="24" spans="1:56" x14ac:dyDescent="0.25">
      <c r="A24" s="1">
        <v>3</v>
      </c>
      <c r="B24" s="1" t="s">
        <v>4128</v>
      </c>
      <c r="C24" s="1">
        <v>685.50000293925405</v>
      </c>
      <c r="D24" s="1">
        <v>0</v>
      </c>
      <c r="E24">
        <f>(R24-S24*(1000-T24)/(1000-U24))*AK24</f>
        <v>-4.2569969714277667</v>
      </c>
      <c r="F24">
        <f>IF(AV24&lt;&gt;0,1/(1/AV24-1/N24),0)</f>
        <v>3.1476447449179981</v>
      </c>
      <c r="G24">
        <f>((AY24-AL24/2)*S24-E24)/(AY24+AL24/2)</f>
        <v>392.50690312035931</v>
      </c>
      <c r="H24">
        <f>AL24*1000</f>
        <v>21.633283501236178</v>
      </c>
      <c r="I24">
        <f>(AQ24-AW24)</f>
        <v>1.0196701347016344</v>
      </c>
      <c r="J24">
        <f>(P24+AP24*D24)</f>
        <v>24.475667953491211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25.186071395874023</v>
      </c>
      <c r="P24" s="1">
        <v>24.475667953491211</v>
      </c>
      <c r="Q24" s="1">
        <v>25.321477890014648</v>
      </c>
      <c r="R24" s="1">
        <v>399.95474243164063</v>
      </c>
      <c r="S24" s="1">
        <v>396.04617309570313</v>
      </c>
      <c r="T24" s="1">
        <v>4.258542537689209</v>
      </c>
      <c r="U24" s="1">
        <v>23.414093017578125</v>
      </c>
      <c r="V24" s="1">
        <v>11.664491653442383</v>
      </c>
      <c r="W24" s="1">
        <v>64.133087158203125</v>
      </c>
      <c r="X24" s="1">
        <v>299.99026489257813</v>
      </c>
      <c r="Y24" s="1">
        <v>49.813385009765625</v>
      </c>
      <c r="Z24" s="1">
        <v>8.773676872253418</v>
      </c>
      <c r="AA24" s="1">
        <v>88.064796447753906</v>
      </c>
      <c r="AB24" s="1">
        <v>5.3425335884094238</v>
      </c>
      <c r="AC24" s="1">
        <v>-1.4053410291671753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1.1029053856344782</v>
      </c>
      <c r="AL24">
        <f>(U24-T24)/(1000-U24)*AK24</f>
        <v>2.1633283501236177E-2</v>
      </c>
      <c r="AM24">
        <f>(P24+273.15)</f>
        <v>297.62566795349119</v>
      </c>
      <c r="AN24">
        <f>(O24+273.15)</f>
        <v>298.336071395874</v>
      </c>
      <c r="AO24">
        <f>(Y24*AG24+Z24*AH24)*AI24</f>
        <v>7.9701414234159529</v>
      </c>
      <c r="AP24">
        <f>((AO24+0.00000010773*(AN24^4-AM24^4))-AL24*44100)/(L24*51.4+0.00000043092*AM24^3)</f>
        <v>-7.7283604147444267</v>
      </c>
      <c r="AQ24">
        <f>0.61365*EXP(17.502*J24/(240.97+J24))</f>
        <v>3.0816274703034279</v>
      </c>
      <c r="AR24">
        <f>AQ24*1000/AA24</f>
        <v>34.992728020800698</v>
      </c>
      <c r="AS24">
        <f>(AR24-U24)</f>
        <v>11.578635003222573</v>
      </c>
      <c r="AT24">
        <f>IF(D24,P24,(O24+P24)/2)</f>
        <v>24.830869674682617</v>
      </c>
      <c r="AU24">
        <f>0.61365*EXP(17.502*AT24/(240.97+AT24))</f>
        <v>3.1477565491376471</v>
      </c>
      <c r="AV24">
        <f>IF(AS24&lt;&gt;0,(1000-(AR24+U24)/2)/AS24*AL24,0)</f>
        <v>1.8138163813287502</v>
      </c>
      <c r="AW24">
        <f>U24*AA24/1000</f>
        <v>2.0619573356017935</v>
      </c>
      <c r="AX24">
        <f>(AU24-AW24)</f>
        <v>1.0857992135358536</v>
      </c>
      <c r="AY24">
        <f>1/(1.6/F24+1.37/N24)</f>
        <v>1.2071696098668572</v>
      </c>
      <c r="AZ24">
        <f>G24*AA24*0.001</f>
        <v>34.566040527632708</v>
      </c>
      <c r="BA24">
        <f>G24/S24</f>
        <v>0.99106349154271822</v>
      </c>
      <c r="BB24">
        <f>(1-AL24*AA24/AQ24/F24)*100</f>
        <v>80.35921099817574</v>
      </c>
      <c r="BC24">
        <f>(S24-E24/(N24/1.35))</f>
        <v>397.38880829235296</v>
      </c>
      <c r="BD24">
        <f>E24*BB24/100/BC24</f>
        <v>-8.6084185238022443E-3</v>
      </c>
    </row>
    <row r="25" spans="1:56" x14ac:dyDescent="0.25">
      <c r="A25" s="1" t="s">
        <v>1</v>
      </c>
      <c r="B25" s="1" t="s">
        <v>4127</v>
      </c>
      <c r="K25" s="1">
        <v>2.72</v>
      </c>
    </row>
    <row r="26" spans="1:56" x14ac:dyDescent="0.25">
      <c r="A26" s="1" t="s">
        <v>1</v>
      </c>
      <c r="B26" s="1" t="s">
        <v>4126</v>
      </c>
      <c r="K26" s="1">
        <v>2.72</v>
      </c>
    </row>
    <row r="27" spans="1:56" x14ac:dyDescent="0.25">
      <c r="A27" s="1">
        <v>4</v>
      </c>
      <c r="B27" s="1" t="s">
        <v>4125</v>
      </c>
      <c r="C27" s="1">
        <v>891.00000292807817</v>
      </c>
      <c r="D27" s="1">
        <v>0</v>
      </c>
      <c r="E27">
        <f>(R27-S27*(1000-T27)/(1000-U27))*AK27</f>
        <v>-3.2880144734680581</v>
      </c>
      <c r="F27">
        <f>IF(AV27&lt;&gt;0,1/(1/AV27-1/N27),0)</f>
        <v>3.1288305453212795</v>
      </c>
      <c r="G27">
        <f>((AY27-AL27/2)*S27-E27)/(AY27+AL27/2)</f>
        <v>391.09290308302025</v>
      </c>
      <c r="H27">
        <f>AL27*1000</f>
        <v>21.309691094733189</v>
      </c>
      <c r="I27">
        <f>(AQ27-AW27)</f>
        <v>1.0078001049508276</v>
      </c>
      <c r="J27">
        <f>(P27+AP27*D27)</f>
        <v>24.42466926574707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25.139717102050781</v>
      </c>
      <c r="P27" s="1">
        <v>24.42466926574707</v>
      </c>
      <c r="Q27" s="1">
        <v>25.278358459472656</v>
      </c>
      <c r="R27" s="1">
        <v>399.98248291015625</v>
      </c>
      <c r="S27" s="1">
        <v>395.32589721679688</v>
      </c>
      <c r="T27" s="1">
        <v>4.5787076950073242</v>
      </c>
      <c r="U27" s="1">
        <v>23.445343017578125</v>
      </c>
      <c r="V27" s="1">
        <v>12.574432373046875</v>
      </c>
      <c r="W27" s="1">
        <v>64.3875732421875</v>
      </c>
      <c r="X27" s="1">
        <v>300.01858520507813</v>
      </c>
      <c r="Y27" s="1">
        <v>100.75661468505859</v>
      </c>
      <c r="Z27" s="1">
        <v>8.8225593566894531</v>
      </c>
      <c r="AA27" s="1">
        <v>88.053016662597656</v>
      </c>
      <c r="AB27" s="1">
        <v>5.3576045036315918</v>
      </c>
      <c r="AC27" s="1">
        <v>-1.4121805429458618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1.103009504430434</v>
      </c>
      <c r="AL27">
        <f>(U27-T27)/(1000-U27)*AK27</f>
        <v>2.1309691094733189E-2</v>
      </c>
      <c r="AM27">
        <f>(P27+273.15)</f>
        <v>297.57466926574705</v>
      </c>
      <c r="AN27">
        <f>(O27+273.15)</f>
        <v>298.28971710205076</v>
      </c>
      <c r="AO27">
        <f>(Y27*AG27+Z27*AH27)*AI27</f>
        <v>16.121057989275641</v>
      </c>
      <c r="AP27">
        <f>((AO27+0.00000010773*(AN27^4-AM27^4))-AL27*44100)/(L27*51.4+0.00000043092*AM27^3)</f>
        <v>-7.5435779755221031</v>
      </c>
      <c r="AQ27">
        <f>0.61365*EXP(17.502*J27/(240.97+J27))</f>
        <v>3.0722332843379521</v>
      </c>
      <c r="AR27">
        <f>AQ27*1000/AA27</f>
        <v>34.890721530985857</v>
      </c>
      <c r="AS27">
        <f>(AR27-U27)</f>
        <v>11.445378513407732</v>
      </c>
      <c r="AT27">
        <f>IF(D27,P27,(O27+P27)/2)</f>
        <v>24.782193183898926</v>
      </c>
      <c r="AU27">
        <f>0.61365*EXP(17.502*AT27/(240.97+AT27))</f>
        <v>3.1386215846576326</v>
      </c>
      <c r="AV27">
        <f>IF(AS27&lt;&gt;0,(1000-(AR27+U27)/2)/AS27*AL27,0)</f>
        <v>1.807553093407251</v>
      </c>
      <c r="AW27">
        <f>U27*AA27/1000</f>
        <v>2.0644331793871245</v>
      </c>
      <c r="AX27">
        <f>(AU27-AW27)</f>
        <v>1.0741884052705082</v>
      </c>
      <c r="AY27">
        <f>1/(1.6/F27+1.37/N27)</f>
        <v>1.2027317351204228</v>
      </c>
      <c r="AZ27">
        <f>G27*AA27*0.001</f>
        <v>34.436909911792874</v>
      </c>
      <c r="BA27">
        <f>G27/S27</f>
        <v>0.98929239353258147</v>
      </c>
      <c r="BB27">
        <f>(1-AL27*AA27/AQ27/F27)*100</f>
        <v>80.479759648256476</v>
      </c>
      <c r="BC27">
        <f>(S27-E27/(N27/1.35))</f>
        <v>396.36292026116416</v>
      </c>
      <c r="BD27">
        <f>E27*BB27/100/BC27</f>
        <v>-6.6761697681089914E-3</v>
      </c>
    </row>
    <row r="28" spans="1:56" x14ac:dyDescent="0.25">
      <c r="A28" s="1" t="s">
        <v>1</v>
      </c>
      <c r="B28" s="1" t="s">
        <v>4124</v>
      </c>
      <c r="K28" s="1">
        <v>2.72</v>
      </c>
    </row>
    <row r="29" spans="1:56" x14ac:dyDescent="0.25">
      <c r="A29" s="1" t="s">
        <v>1</v>
      </c>
      <c r="B29" s="1" t="s">
        <v>4123</v>
      </c>
      <c r="K29" s="1">
        <v>2.72</v>
      </c>
    </row>
    <row r="30" spans="1:56" x14ac:dyDescent="0.25">
      <c r="A30" s="1">
        <v>5</v>
      </c>
      <c r="B30" s="1" t="s">
        <v>4122</v>
      </c>
      <c r="C30" s="1">
        <v>1096.0000029280782</v>
      </c>
      <c r="D30" s="1">
        <v>0</v>
      </c>
      <c r="E30">
        <f>(R30-S30*(1000-T30)/(1000-U30))*AK30</f>
        <v>-2.2404142333579848</v>
      </c>
      <c r="F30">
        <f>IF(AV30&lt;&gt;0,1/(1/AV30-1/N30),0)</f>
        <v>3.1443990360241032</v>
      </c>
      <c r="G30">
        <f>((AY30-AL30/2)*S30-E30)/(AY30+AL30/2)</f>
        <v>389.41261828392237</v>
      </c>
      <c r="H30">
        <f>AL30*1000</f>
        <v>21.112000032140507</v>
      </c>
      <c r="I30">
        <f>(AQ30-AW30)</f>
        <v>0.99550628270790664</v>
      </c>
      <c r="J30">
        <f>(P30+AP30*D30)</f>
        <v>24.421737670898438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25.122770309448242</v>
      </c>
      <c r="P30" s="1">
        <v>24.421737670898438</v>
      </c>
      <c r="Q30" s="1">
        <v>25.260150909423828</v>
      </c>
      <c r="R30" s="1">
        <v>399.93356323242188</v>
      </c>
      <c r="S30" s="1">
        <v>394.41397094726563</v>
      </c>
      <c r="T30" s="1">
        <v>4.8850789070129395</v>
      </c>
      <c r="U30" s="1">
        <v>23.579370498657227</v>
      </c>
      <c r="V30" s="1">
        <v>13.429059982299805</v>
      </c>
      <c r="W30" s="1">
        <v>64.819580078125</v>
      </c>
      <c r="X30" s="1">
        <v>299.93435668945313</v>
      </c>
      <c r="Y30" s="1">
        <v>149.27346801757813</v>
      </c>
      <c r="Z30" s="1">
        <v>8.6986188888549805</v>
      </c>
      <c r="AA30" s="1">
        <v>88.051025390625</v>
      </c>
      <c r="AB30" s="1">
        <v>5.2996363639831543</v>
      </c>
      <c r="AC30" s="1">
        <v>-1.4245637655258179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1.1026998407700479</v>
      </c>
      <c r="AL30">
        <f>(U30-T30)/(1000-U30)*AK30</f>
        <v>2.1112000032140508E-2</v>
      </c>
      <c r="AM30">
        <f>(P30+273.15)</f>
        <v>297.57173767089841</v>
      </c>
      <c r="AN30">
        <f>(O30+273.15)</f>
        <v>298.27277030944822</v>
      </c>
      <c r="AO30">
        <f>(Y30*AG30+Z30*AH30)*AI30</f>
        <v>23.883754348968978</v>
      </c>
      <c r="AP30">
        <f>((AO30+0.00000010773*(AN30^4-AM30^4))-AL30*44100)/(L30*51.4+0.00000043092*AM30^3)</f>
        <v>-7.4091194524807298</v>
      </c>
      <c r="AQ30">
        <f>0.61365*EXP(17.502*J30/(240.97+J30))</f>
        <v>3.0716940331801283</v>
      </c>
      <c r="AR30">
        <f>AQ30*1000/AA30</f>
        <v>34.885386280886841</v>
      </c>
      <c r="AS30">
        <f>(AR30-U30)</f>
        <v>11.306015782229615</v>
      </c>
      <c r="AT30">
        <f>IF(D30,P30,(O30+P30)/2)</f>
        <v>24.77225399017334</v>
      </c>
      <c r="AU30">
        <f>0.61365*EXP(17.502*AT30/(240.97+AT30))</f>
        <v>3.136759178431995</v>
      </c>
      <c r="AV30">
        <f>IF(AS30&lt;&gt;0,(1000-(AR30+U30)/2)/AS30*AL30,0)</f>
        <v>1.8127381434270726</v>
      </c>
      <c r="AW30">
        <f>U30*AA30/1000</f>
        <v>2.0761877504722217</v>
      </c>
      <c r="AX30">
        <f>(AU30-AW30)</f>
        <v>1.0605714279597733</v>
      </c>
      <c r="AY30">
        <f>1/(1.6/F30+1.37/N30)</f>
        <v>1.206405478938859</v>
      </c>
      <c r="AZ30">
        <f>G30*AA30*0.001</f>
        <v>34.288180339947409</v>
      </c>
      <c r="BA30">
        <f>G30/S30</f>
        <v>0.98731953472304368</v>
      </c>
      <c r="BB30">
        <f>(1-AL30*AA30/AQ30/F30)*100</f>
        <v>80.753658513274317</v>
      </c>
      <c r="BC30">
        <f>(S30-E30/(N30/1.35))</f>
        <v>395.1205862032715</v>
      </c>
      <c r="BD30">
        <f>E30*BB30/100/BC30</f>
        <v>-4.5788969809787148E-3</v>
      </c>
    </row>
    <row r="31" spans="1:56" x14ac:dyDescent="0.25">
      <c r="A31" s="1" t="s">
        <v>1</v>
      </c>
      <c r="B31" s="1" t="s">
        <v>4121</v>
      </c>
      <c r="K31" s="1">
        <v>2.72</v>
      </c>
    </row>
    <row r="32" spans="1:56" x14ac:dyDescent="0.25">
      <c r="A32" s="1" t="s">
        <v>1</v>
      </c>
      <c r="B32" s="1" t="s">
        <v>4120</v>
      </c>
      <c r="K32" s="1">
        <v>2.72</v>
      </c>
    </row>
    <row r="33" spans="1:56" x14ac:dyDescent="0.25">
      <c r="A33" s="1">
        <v>6</v>
      </c>
      <c r="B33" s="1" t="s">
        <v>4119</v>
      </c>
      <c r="C33" s="1">
        <v>1301.0000029280782</v>
      </c>
      <c r="D33" s="1">
        <v>0</v>
      </c>
      <c r="E33">
        <f>(R33-S33*(1000-T33)/(1000-U33))*AK33</f>
        <v>-1.0293946358824315</v>
      </c>
      <c r="F33">
        <f>IF(AV33&lt;&gt;0,1/(1/AV33-1/N33),0)</f>
        <v>3.2945931274830027</v>
      </c>
      <c r="G33">
        <f>((AY33-AL33/2)*S33-E33)/(AY33+AL33/2)</f>
        <v>387.64541502123484</v>
      </c>
      <c r="H33">
        <f>AL33*1000</f>
        <v>21.138421539705082</v>
      </c>
      <c r="I33">
        <f>(AQ33-AW33)</f>
        <v>0.97027455390900341</v>
      </c>
      <c r="J33">
        <f>(P33+AP33*D33)</f>
        <v>24.43287467956543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25.120315551757813</v>
      </c>
      <c r="P33" s="1">
        <v>24.43287467956543</v>
      </c>
      <c r="Q33" s="1">
        <v>25.251253128051758</v>
      </c>
      <c r="R33" s="1">
        <v>400.07537841796875</v>
      </c>
      <c r="S33" s="1">
        <v>393.4677734375</v>
      </c>
      <c r="T33" s="1">
        <v>5.1845874786376953</v>
      </c>
      <c r="U33" s="1">
        <v>23.891948699951172</v>
      </c>
      <c r="V33" s="1">
        <v>14.252851486206055</v>
      </c>
      <c r="W33" s="1">
        <v>65.680908203125</v>
      </c>
      <c r="X33" s="1">
        <v>300.00384521484375</v>
      </c>
      <c r="Y33" s="1">
        <v>300.89834594726563</v>
      </c>
      <c r="Z33" s="1">
        <v>8.7239608764648438</v>
      </c>
      <c r="AA33" s="1">
        <v>88.0408935546875</v>
      </c>
      <c r="AB33" s="1">
        <v>5.4002251625061035</v>
      </c>
      <c r="AC33" s="1">
        <v>-1.4465303421020508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1.1029553132898664</v>
      </c>
      <c r="AL33">
        <f>(U33-T33)/(1000-U33)*AK33</f>
        <v>2.113842153970508E-2</v>
      </c>
      <c r="AM33">
        <f>(P33+273.15)</f>
        <v>297.58287467956541</v>
      </c>
      <c r="AN33">
        <f>(O33+273.15)</f>
        <v>298.27031555175779</v>
      </c>
      <c r="AO33">
        <f>(Y33*AG33+Z33*AH33)*AI33</f>
        <v>48.143734275466159</v>
      </c>
      <c r="AP33">
        <f>((AO33+0.00000010773*(AN33^4-AM33^4))-AL33*44100)/(L33*51.4+0.00000043092*AM33^3)</f>
        <v>-7.2200163696612227</v>
      </c>
      <c r="AQ33">
        <f>0.61365*EXP(17.502*J33/(240.97+J33))</f>
        <v>3.0737430662154588</v>
      </c>
      <c r="AR33">
        <f>AQ33*1000/AA33</f>
        <v>34.912674577821861</v>
      </c>
      <c r="AS33">
        <f>(AR33-U33)</f>
        <v>11.020725877870689</v>
      </c>
      <c r="AT33">
        <f>IF(D33,P33,(O33+P33)/2)</f>
        <v>24.776595115661621</v>
      </c>
      <c r="AU33">
        <f>0.61365*EXP(17.502*AT33/(240.97+AT33))</f>
        <v>3.1375724997373133</v>
      </c>
      <c r="AV33">
        <f>IF(AS33&lt;&gt;0,(1000-(AR33+U33)/2)/AS33*AL33,0)</f>
        <v>1.8616653121948974</v>
      </c>
      <c r="AW33">
        <f>U33*AA33/1000</f>
        <v>2.1034685123064554</v>
      </c>
      <c r="AX33">
        <f>(AU33-AW33)</f>
        <v>1.034103987430858</v>
      </c>
      <c r="AY33">
        <f>1/(1.6/F33+1.37/N33)</f>
        <v>1.2411388601330549</v>
      </c>
      <c r="AZ33">
        <f>G33*AA33*0.001</f>
        <v>34.128648720847195</v>
      </c>
      <c r="BA33">
        <f>G33/S33</f>
        <v>0.98520245161274944</v>
      </c>
      <c r="BB33">
        <f>(1-AL33*AA33/AQ33/F33)*100</f>
        <v>81.622448613708926</v>
      </c>
      <c r="BC33">
        <f>(S33-E33/(N33/1.35))</f>
        <v>393.79243927086907</v>
      </c>
      <c r="BD33">
        <f>E33*BB33/100/BC33</f>
        <v>-2.1336547478187431E-3</v>
      </c>
    </row>
    <row r="34" spans="1:56" x14ac:dyDescent="0.25">
      <c r="A34" s="1" t="s">
        <v>1</v>
      </c>
      <c r="B34" s="1" t="s">
        <v>4118</v>
      </c>
      <c r="K34" s="1">
        <v>2.72</v>
      </c>
    </row>
    <row r="35" spans="1:56" x14ac:dyDescent="0.25">
      <c r="A35" s="1" t="s">
        <v>1</v>
      </c>
      <c r="B35" s="1" t="s">
        <v>4117</v>
      </c>
      <c r="K35" s="1">
        <v>2.72</v>
      </c>
    </row>
    <row r="36" spans="1:56" x14ac:dyDescent="0.25">
      <c r="A36" s="1">
        <v>7</v>
      </c>
      <c r="B36" s="1" t="s">
        <v>4116</v>
      </c>
      <c r="C36" s="1">
        <v>1506.0000029280782</v>
      </c>
      <c r="D36" s="1">
        <v>0</v>
      </c>
      <c r="E36">
        <f>(R36-S36*(1000-T36)/(1000-U36))*AK36</f>
        <v>-0.10772618765079159</v>
      </c>
      <c r="F36">
        <f>IF(AV36&lt;&gt;0,1/(1/AV36-1/N36),0)</f>
        <v>3.5305378136338903</v>
      </c>
      <c r="G36">
        <f>((AY36-AL36/2)*S36-E36)/(AY36+AL36/2)</f>
        <v>386.14802169740841</v>
      </c>
      <c r="H36">
        <f>AL36*1000</f>
        <v>21.323528949460872</v>
      </c>
      <c r="I36">
        <f>(AQ36-AW36)</f>
        <v>0.94151214703169117</v>
      </c>
      <c r="J36">
        <f>(P36+AP36*D36)</f>
        <v>24.492954254150391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25.137226104736328</v>
      </c>
      <c r="P36" s="1">
        <v>24.492954254150391</v>
      </c>
      <c r="Q36" s="1">
        <v>25.257574081420898</v>
      </c>
      <c r="R36" s="1">
        <v>399.97479248046875</v>
      </c>
      <c r="S36" s="1">
        <v>392.48397827148438</v>
      </c>
      <c r="T36" s="1">
        <v>5.4810218811035156</v>
      </c>
      <c r="U36" s="1">
        <v>24.344852447509766</v>
      </c>
      <c r="V36" s="1">
        <v>15.052342414855957</v>
      </c>
      <c r="W36" s="1">
        <v>66.857437133789063</v>
      </c>
      <c r="X36" s="1">
        <v>299.98147583007813</v>
      </c>
      <c r="Y36" s="1">
        <v>500.30108642578125</v>
      </c>
      <c r="Z36" s="1">
        <v>8.6895484924316406</v>
      </c>
      <c r="AA36" s="1">
        <v>88.039360046386719</v>
      </c>
      <c r="AB36" s="1">
        <v>5.4785041809082031</v>
      </c>
      <c r="AC36" s="1">
        <v>-1.480088472366333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1.1028730729046987</v>
      </c>
      <c r="AL36">
        <f>(U36-T36)/(1000-U36)*AK36</f>
        <v>2.1323528949460872E-2</v>
      </c>
      <c r="AM36">
        <f>(P36+273.15)</f>
        <v>297.64295425415037</v>
      </c>
      <c r="AN36">
        <f>(O36+273.15)</f>
        <v>298.28722610473631</v>
      </c>
      <c r="AO36">
        <f>(Y36*AG36+Z36*AH36)*AI36</f>
        <v>80.048172038908888</v>
      </c>
      <c r="AP36">
        <f>((AO36+0.00000010773*(AN36^4-AM36^4))-AL36*44100)/(L36*51.4+0.00000043092*AM36^3)</f>
        <v>-7.02802300564076</v>
      </c>
      <c r="AQ36">
        <f>0.61365*EXP(17.502*J36/(240.97+J36))</f>
        <v>3.0848173769341622</v>
      </c>
      <c r="AR36">
        <f>AQ36*1000/AA36</f>
        <v>35.039070880442736</v>
      </c>
      <c r="AS36">
        <f>(AR36-U36)</f>
        <v>10.694218432932971</v>
      </c>
      <c r="AT36">
        <f>IF(D36,P36,(O36+P36)/2)</f>
        <v>24.815090179443359</v>
      </c>
      <c r="AU36">
        <f>0.61365*EXP(17.502*AT36/(240.97+AT36))</f>
        <v>3.1447927187359173</v>
      </c>
      <c r="AV36">
        <f>IF(AS36&lt;&gt;0,(1000-(AR36+U36)/2)/AS36*AL36,0)</f>
        <v>1.9347268503172228</v>
      </c>
      <c r="AW36">
        <f>U36*AA36/1000</f>
        <v>2.1433052299024711</v>
      </c>
      <c r="AX36">
        <f>(AU36-AW36)</f>
        <v>1.0014874888334462</v>
      </c>
      <c r="AY36">
        <f>1/(1.6/F36+1.37/N36)</f>
        <v>1.2932324760607874</v>
      </c>
      <c r="AZ36">
        <f>G36*AA36*0.001</f>
        <v>33.996224713418087</v>
      </c>
      <c r="BA36">
        <f>G36/S36</f>
        <v>0.98385677651867531</v>
      </c>
      <c r="BB36">
        <f>(1-AL36*AA36/AQ36/F36)*100</f>
        <v>82.762843243441949</v>
      </c>
      <c r="BC36">
        <f>(S36-E36/(N36/1.35))</f>
        <v>392.51795456324862</v>
      </c>
      <c r="BD36">
        <f>E36*BB36/100/BC36</f>
        <v>-2.2714185371918916E-4</v>
      </c>
    </row>
    <row r="37" spans="1:56" x14ac:dyDescent="0.25">
      <c r="A37" s="1" t="s">
        <v>1</v>
      </c>
      <c r="B37" s="1" t="s">
        <v>4115</v>
      </c>
      <c r="K37" s="1">
        <v>2.72</v>
      </c>
    </row>
    <row r="38" spans="1:56" x14ac:dyDescent="0.25">
      <c r="A38" s="1" t="s">
        <v>1</v>
      </c>
      <c r="B38" s="1" t="s">
        <v>4114</v>
      </c>
      <c r="K38" s="1">
        <v>2.72</v>
      </c>
    </row>
    <row r="39" spans="1:56" x14ac:dyDescent="0.25">
      <c r="A39" s="1">
        <v>8</v>
      </c>
      <c r="B39" s="1" t="s">
        <v>4113</v>
      </c>
      <c r="C39" s="1">
        <v>1711.0000029280782</v>
      </c>
      <c r="D39" s="1">
        <v>0</v>
      </c>
      <c r="E39">
        <f>(R39-S39*(1000-T39)/(1000-U39))*AK39</f>
        <v>0.54110339946220321</v>
      </c>
      <c r="F39">
        <f>IF(AV39&lt;&gt;0,1/(1/AV39-1/N39),0)</f>
        <v>3.9054759190094237</v>
      </c>
      <c r="G39">
        <f>((AY39-AL39/2)*S39-E39)/(AY39+AL39/2)</f>
        <v>385.16640949017062</v>
      </c>
      <c r="H39">
        <f>AL39*1000</f>
        <v>21.658038139547031</v>
      </c>
      <c r="I39">
        <f>(AQ39-AW39)</f>
        <v>0.90563915520820393</v>
      </c>
      <c r="J39">
        <f>(P39+AP39*D39)</f>
        <v>24.576116561889648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25.174982070922852</v>
      </c>
      <c r="P39" s="1">
        <v>24.576116561889648</v>
      </c>
      <c r="Q39" s="1">
        <v>25.282062530517578</v>
      </c>
      <c r="R39" s="1">
        <v>399.88357543945313</v>
      </c>
      <c r="S39" s="1">
        <v>391.700439453125</v>
      </c>
      <c r="T39" s="1">
        <v>5.7773838043212891</v>
      </c>
      <c r="U39" s="1">
        <v>24.926549911499023</v>
      </c>
      <c r="V39" s="1">
        <v>15.830939292907715</v>
      </c>
      <c r="W39" s="1">
        <v>68.302658081054688</v>
      </c>
      <c r="X39" s="1">
        <v>299.9683837890625</v>
      </c>
      <c r="Y39" s="1">
        <v>750.233642578125</v>
      </c>
      <c r="Z39" s="1">
        <v>8.7974157333374023</v>
      </c>
      <c r="AA39" s="1">
        <v>88.041259765625</v>
      </c>
      <c r="AB39" s="1">
        <v>5.597104549407959</v>
      </c>
      <c r="AC39" s="1">
        <v>-1.531170129776001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1.1028249404009649</v>
      </c>
      <c r="AL39">
        <f>(U39-T39)/(1000-U39)*AK39</f>
        <v>2.1658038139547031E-2</v>
      </c>
      <c r="AM39">
        <f>(P39+273.15)</f>
        <v>297.72611656188963</v>
      </c>
      <c r="AN39">
        <f>(O39+273.15)</f>
        <v>298.32498207092283</v>
      </c>
      <c r="AO39">
        <f>(Y39*AG39+Z39*AH39)*AI39</f>
        <v>120.03738012945541</v>
      </c>
      <c r="AP39">
        <f>((AO39+0.00000010773*(AN39^4-AM39^4))-AL39*44100)/(L39*51.4+0.00000043092*AM39^3)</f>
        <v>-6.8237767275405909</v>
      </c>
      <c r="AQ39">
        <f>0.61365*EXP(17.502*J39/(240.97+J39))</f>
        <v>3.1002040110273064</v>
      </c>
      <c r="AR39">
        <f>AQ39*1000/AA39</f>
        <v>35.213080994983173</v>
      </c>
      <c r="AS39">
        <f>(AR39-U39)</f>
        <v>10.286531083484149</v>
      </c>
      <c r="AT39">
        <f>IF(D39,P39,(O39+P39)/2)</f>
        <v>24.87554931640625</v>
      </c>
      <c r="AU39">
        <f>0.61365*EXP(17.502*AT39/(240.97+AT39))</f>
        <v>3.1561618812797163</v>
      </c>
      <c r="AV39">
        <f>IF(AS39&lt;&gt;0,(1000-(AR39+U39)/2)/AS39*AL39,0)</f>
        <v>2.0421641425202783</v>
      </c>
      <c r="AW39">
        <f>U39*AA39/1000</f>
        <v>2.1945648558191024</v>
      </c>
      <c r="AX39">
        <f>(AU39-AW39)</f>
        <v>0.96159702546061387</v>
      </c>
      <c r="AY39">
        <f>1/(1.6/F39+1.37/N39)</f>
        <v>1.3703349038968273</v>
      </c>
      <c r="AZ39">
        <f>G39*AA39*0.001</f>
        <v>33.910535910917197</v>
      </c>
      <c r="BA39">
        <f>G39/S39</f>
        <v>0.98331880869963562</v>
      </c>
      <c r="BB39">
        <f>(1-AL39*AA39/AQ39/F39)*100</f>
        <v>84.251430034538387</v>
      </c>
      <c r="BC39">
        <f>(S39-E39/(N39/1.35))</f>
        <v>391.52977819261179</v>
      </c>
      <c r="BD39">
        <f>E39*BB39/100/BC39</f>
        <v>1.1643746591048169E-3</v>
      </c>
    </row>
    <row r="40" spans="1:56" x14ac:dyDescent="0.25">
      <c r="A40" s="1" t="s">
        <v>1</v>
      </c>
      <c r="B40" s="1" t="s">
        <v>4112</v>
      </c>
      <c r="K40" s="1">
        <v>2.72</v>
      </c>
    </row>
    <row r="41" spans="1:56" x14ac:dyDescent="0.25">
      <c r="A41" s="1" t="s">
        <v>1</v>
      </c>
      <c r="B41" s="1" t="s">
        <v>4111</v>
      </c>
      <c r="K41" s="1">
        <v>2.72</v>
      </c>
    </row>
    <row r="42" spans="1:56" x14ac:dyDescent="0.25">
      <c r="A42" s="1">
        <v>9</v>
      </c>
      <c r="B42" s="1" t="s">
        <v>4110</v>
      </c>
      <c r="C42" s="1">
        <v>1916.5000029169023</v>
      </c>
      <c r="D42" s="1">
        <v>0</v>
      </c>
      <c r="E42">
        <f>(R42-S42*(1000-T42)/(1000-U42))*AK42</f>
        <v>1.1226585871809618</v>
      </c>
      <c r="F42">
        <f>IF(AV42&lt;&gt;0,1/(1/AV42-1/N42),0)</f>
        <v>4.3980370799568105</v>
      </c>
      <c r="G42">
        <f>((AY42-AL42/2)*S42-E42)/(AY42+AL42/2)</f>
        <v>384.63666237139626</v>
      </c>
      <c r="H42">
        <f>AL42*1000</f>
        <v>22.079213346239566</v>
      </c>
      <c r="I42">
        <f>(AQ42-AW42)</f>
        <v>0.86874284621349718</v>
      </c>
      <c r="J42">
        <f>(P42+AP42*D42)</f>
        <v>24.683090209960938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25.242591857910156</v>
      </c>
      <c r="P42" s="1">
        <v>24.683090209960938</v>
      </c>
      <c r="Q42" s="1">
        <v>25.333078384399414</v>
      </c>
      <c r="R42" s="1">
        <v>400.1131591796875</v>
      </c>
      <c r="S42" s="1">
        <v>391.26214599609375</v>
      </c>
      <c r="T42" s="1">
        <v>6.0649738311767578</v>
      </c>
      <c r="U42" s="1">
        <v>25.572982788085938</v>
      </c>
      <c r="V42" s="1">
        <v>16.551307678222656</v>
      </c>
      <c r="W42" s="1">
        <v>69.788642883300781</v>
      </c>
      <c r="X42" s="1">
        <v>299.97763061523438</v>
      </c>
      <c r="Y42" s="1">
        <v>1000.1591796875</v>
      </c>
      <c r="Z42" s="1">
        <v>8.6975269317626953</v>
      </c>
      <c r="AA42" s="1">
        <v>88.036346435546875</v>
      </c>
      <c r="AB42" s="1">
        <v>5.6330208778381348</v>
      </c>
      <c r="AC42" s="1">
        <v>-1.586825966835022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1.1028589360854202</v>
      </c>
      <c r="AL42">
        <f>(U42-T42)/(1000-U42)*AK42</f>
        <v>2.2079213346239565E-2</v>
      </c>
      <c r="AM42">
        <f>(P42+273.15)</f>
        <v>297.83309020996091</v>
      </c>
      <c r="AN42">
        <f>(O42+273.15)</f>
        <v>298.39259185791013</v>
      </c>
      <c r="AO42">
        <f>(Y42*AG42+Z42*AH42)*AI42</f>
        <v>160.02546517315204</v>
      </c>
      <c r="AP42">
        <f>((AO42+0.00000010773*(AN42^4-AM42^4))-AL42*44100)/(L42*51.4+0.00000043092*AM42^3)</f>
        <v>-6.6503306036697305</v>
      </c>
      <c r="AQ42">
        <f>0.61365*EXP(17.502*J42/(240.97+J42))</f>
        <v>3.120094818335708</v>
      </c>
      <c r="AR42">
        <f>AQ42*1000/AA42</f>
        <v>35.44098482801067</v>
      </c>
      <c r="AS42">
        <f>(AR42-U42)</f>
        <v>9.8680020399247326</v>
      </c>
      <c r="AT42">
        <f>IF(D42,P42,(O42+P42)/2)</f>
        <v>24.962841033935547</v>
      </c>
      <c r="AU42">
        <f>0.61365*EXP(17.502*AT42/(240.97+AT42))</f>
        <v>3.172640198753153</v>
      </c>
      <c r="AV42">
        <f>IF(AS42&lt;&gt;0,(1000-(AR42+U42)/2)/AS42*AL42,0)</f>
        <v>2.1691972757592439</v>
      </c>
      <c r="AW42">
        <f>U42*AA42/1000</f>
        <v>2.2513519721222108</v>
      </c>
      <c r="AX42">
        <f>(AU42-AW42)</f>
        <v>0.92128822663094212</v>
      </c>
      <c r="AY42">
        <f>1/(1.6/F42+1.37/N42)</f>
        <v>1.4622745747323074</v>
      </c>
      <c r="AZ42">
        <f>G42*AA42*0.001</f>
        <v>33.862006460340716</v>
      </c>
      <c r="BA42">
        <f>G42/S42</f>
        <v>0.98306638223886944</v>
      </c>
      <c r="BB42">
        <f>(1-AL42*AA42/AQ42/F42)*100</f>
        <v>85.834923382706734</v>
      </c>
      <c r="BC42">
        <f>(S42-E42/(N42/1.35))</f>
        <v>390.90806518676095</v>
      </c>
      <c r="BD42">
        <f>E42*BB42/100/BC42</f>
        <v>2.4651144961559419E-3</v>
      </c>
    </row>
    <row r="43" spans="1:56" x14ac:dyDescent="0.25">
      <c r="A43" s="1" t="s">
        <v>1</v>
      </c>
      <c r="B43" s="1" t="s">
        <v>4109</v>
      </c>
      <c r="K43" s="1">
        <v>2.72</v>
      </c>
    </row>
    <row r="44" spans="1:56" x14ac:dyDescent="0.25">
      <c r="A44" s="1" t="s">
        <v>1</v>
      </c>
      <c r="B44" s="1" t="s">
        <v>4108</v>
      </c>
      <c r="K44" s="1">
        <v>2.72</v>
      </c>
    </row>
    <row r="45" spans="1:56" x14ac:dyDescent="0.25">
      <c r="A45" s="1">
        <v>10</v>
      </c>
      <c r="B45" s="1" t="s">
        <v>4107</v>
      </c>
      <c r="C45" s="1">
        <v>2123.0000029057264</v>
      </c>
      <c r="D45" s="1">
        <v>0</v>
      </c>
      <c r="E45">
        <f>(R45-S45*(1000-T45)/(1000-U45))*AK45</f>
        <v>1.3879614530861895</v>
      </c>
      <c r="F45">
        <f>IF(AV45&lt;&gt;0,1/(1/AV45-1/N45),0)</f>
        <v>5.0198825411556287</v>
      </c>
      <c r="G45">
        <f>((AY45-AL45/2)*S45-E45)/(AY45+AL45/2)</f>
        <v>384.22715613693032</v>
      </c>
      <c r="H45">
        <f>AL45*1000</f>
        <v>22.548609350318372</v>
      </c>
      <c r="I45">
        <f>(AQ45-AW45)</f>
        <v>0.83254625170170637</v>
      </c>
      <c r="J45">
        <f>(P45+AP45*D45)</f>
        <v>24.812313079833984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25.330636978149414</v>
      </c>
      <c r="P45" s="1">
        <v>24.812313079833984</v>
      </c>
      <c r="Q45" s="1">
        <v>25.401500701904297</v>
      </c>
      <c r="R45" s="1">
        <v>399.94195556640625</v>
      </c>
      <c r="S45" s="1">
        <v>390.69479370117188</v>
      </c>
      <c r="T45" s="1">
        <v>6.3500480651855469</v>
      </c>
      <c r="U45" s="1">
        <v>26.260164260864258</v>
      </c>
      <c r="V45" s="1">
        <v>17.237823486328125</v>
      </c>
      <c r="W45" s="1">
        <v>71.2857666015625</v>
      </c>
      <c r="X45" s="1">
        <v>299.9561767578125</v>
      </c>
      <c r="Y45" s="1">
        <v>1249.5572509765625</v>
      </c>
      <c r="Z45" s="1">
        <v>8.5191726684570313</v>
      </c>
      <c r="AA45" s="1">
        <v>88.031631469726563</v>
      </c>
      <c r="AB45" s="1">
        <v>5.8402261734008789</v>
      </c>
      <c r="AC45" s="1">
        <v>-1.6403193473815918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1.1027800616096044</v>
      </c>
      <c r="AL45">
        <f>(U45-T45)/(1000-U45)*AK45</f>
        <v>2.2548609350318372E-2</v>
      </c>
      <c r="AM45">
        <f>(P45+273.15)</f>
        <v>297.96231307983396</v>
      </c>
      <c r="AN45">
        <f>(O45+273.15)</f>
        <v>298.48063697814939</v>
      </c>
      <c r="AO45">
        <f>(Y45*AG45+Z45*AH45)*AI45</f>
        <v>199.92915568748504</v>
      </c>
      <c r="AP45">
        <f>((AO45+0.00000010773*(AN45^4-AM45^4))-AL45*44100)/(L45*51.4+0.00000043092*AM45^3)</f>
        <v>-6.4951608600076431</v>
      </c>
      <c r="AQ45">
        <f>0.61365*EXP(17.502*J45/(240.97+J45))</f>
        <v>3.1442713542485929</v>
      </c>
      <c r="AR45">
        <f>AQ45*1000/AA45</f>
        <v>35.717517689421499</v>
      </c>
      <c r="AS45">
        <f>(AR45-U45)</f>
        <v>9.4573534285572407</v>
      </c>
      <c r="AT45">
        <f>IF(D45,P45,(O45+P45)/2)</f>
        <v>25.071475028991699</v>
      </c>
      <c r="AU45">
        <f>0.61365*EXP(17.502*AT45/(240.97+AT45))</f>
        <v>3.1932523289477088</v>
      </c>
      <c r="AV45">
        <f>IF(AS45&lt;&gt;0,(1000-(AR45+U45)/2)/AS45*AL45,0)</f>
        <v>2.3103560891542174</v>
      </c>
      <c r="AW45">
        <f>U45*AA45/1000</f>
        <v>2.3117251025468866</v>
      </c>
      <c r="AX45">
        <f>(AU45-AW45)</f>
        <v>0.88152722640082226</v>
      </c>
      <c r="AY45">
        <f>1/(1.6/F45+1.37/N45)</f>
        <v>1.5654352171814361</v>
      </c>
      <c r="AZ45">
        <f>G45*AA45*0.001</f>
        <v>33.824143409707339</v>
      </c>
      <c r="BA45">
        <f>G45/S45</f>
        <v>0.98344580560449335</v>
      </c>
      <c r="BB45">
        <f>(1-AL45*AA45/AQ45/F45)*100</f>
        <v>87.423930209680066</v>
      </c>
      <c r="BC45">
        <f>(S45-E45/(N45/1.35))</f>
        <v>390.25703771707924</v>
      </c>
      <c r="BD45">
        <f>E45*BB45/100/BC45</f>
        <v>3.1092596284272665E-3</v>
      </c>
    </row>
    <row r="46" spans="1:56" x14ac:dyDescent="0.25">
      <c r="A46" s="1" t="s">
        <v>1</v>
      </c>
      <c r="B46" s="1" t="s">
        <v>4106</v>
      </c>
      <c r="K46" s="1">
        <v>2.72</v>
      </c>
    </row>
    <row r="47" spans="1:56" x14ac:dyDescent="0.25">
      <c r="A47" s="1" t="s">
        <v>1</v>
      </c>
      <c r="B47" s="1" t="s">
        <v>4105</v>
      </c>
      <c r="K47" s="1">
        <v>2.72</v>
      </c>
    </row>
    <row r="48" spans="1:56" x14ac:dyDescent="0.25">
      <c r="A48" s="1">
        <v>11</v>
      </c>
      <c r="B48" s="1" t="s">
        <v>4104</v>
      </c>
      <c r="C48" s="1">
        <v>2329.0000029057264</v>
      </c>
      <c r="D48" s="1">
        <v>0</v>
      </c>
      <c r="E48">
        <f>(R48-S48*(1000-T48)/(1000-U48))*AK48</f>
        <v>1.7373316381446846</v>
      </c>
      <c r="F48">
        <f>IF(AV48&lt;&gt;0,1/(1/AV48-1/N48),0)</f>
        <v>6.1122560349686337</v>
      </c>
      <c r="G48">
        <f>((AY48-AL48/2)*S48-E48)/(AY48+AL48/2)</f>
        <v>384.05332697279641</v>
      </c>
      <c r="H48">
        <f>AL48*1000</f>
        <v>23.226975055112767</v>
      </c>
      <c r="I48">
        <f>(AQ48-AW48)</f>
        <v>0.78654003206315082</v>
      </c>
      <c r="J48">
        <f>(P48+AP48*D48)</f>
        <v>24.972070693969727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25.432008743286133</v>
      </c>
      <c r="P48" s="1">
        <v>24.972070693969727</v>
      </c>
      <c r="Q48" s="1">
        <v>25.482389450073242</v>
      </c>
      <c r="R48" s="1">
        <v>400.09341430664063</v>
      </c>
      <c r="S48" s="1">
        <v>390.29656982421875</v>
      </c>
      <c r="T48" s="1">
        <v>6.6328167915344238</v>
      </c>
      <c r="U48" s="1">
        <v>27.125635147094727</v>
      </c>
      <c r="V48" s="1">
        <v>17.89674186706543</v>
      </c>
      <c r="W48" s="1">
        <v>73.190696716308594</v>
      </c>
      <c r="X48" s="1">
        <v>299.927734375</v>
      </c>
      <c r="Y48" s="1">
        <v>1599.9923095703125</v>
      </c>
      <c r="Z48" s="1">
        <v>8.5610933303833008</v>
      </c>
      <c r="AA48" s="1">
        <v>88.029159545898438</v>
      </c>
      <c r="AB48" s="1">
        <v>6.0313820838928223</v>
      </c>
      <c r="AC48" s="1">
        <v>-1.7252718210220337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1.1026754940257351</v>
      </c>
      <c r="AL48">
        <f>(U48-T48)/(1000-U48)*AK48</f>
        <v>2.3226975055112769E-2</v>
      </c>
      <c r="AM48">
        <f>(P48+273.15)</f>
        <v>298.1220706939697</v>
      </c>
      <c r="AN48">
        <f>(O48+273.15)</f>
        <v>298.58200874328611</v>
      </c>
      <c r="AO48">
        <f>(Y48*AG48+Z48*AH48)*AI48</f>
        <v>255.9987638092316</v>
      </c>
      <c r="AP48">
        <f>((AO48+0.00000010773*(AN48^4-AM48^4))-AL48*44100)/(L48*51.4+0.00000043092*AM48^3)</f>
        <v>-6.2842245631859912</v>
      </c>
      <c r="AQ48">
        <f>0.61365*EXP(17.502*J48/(240.97+J48))</f>
        <v>3.1743868962105828</v>
      </c>
      <c r="AR48">
        <f>AQ48*1000/AA48</f>
        <v>36.060629370833148</v>
      </c>
      <c r="AS48">
        <f>(AR48-U48)</f>
        <v>8.9349942237384212</v>
      </c>
      <c r="AT48">
        <f>IF(D48,P48,(O48+P48)/2)</f>
        <v>25.20203971862793</v>
      </c>
      <c r="AU48">
        <f>0.61365*EXP(17.502*AT48/(240.97+AT48))</f>
        <v>3.218180333737183</v>
      </c>
      <c r="AV48">
        <f>IF(AS48&lt;&gt;0,(1000-(AR48+U48)/2)/AS48*AL48,0)</f>
        <v>2.5174232458328043</v>
      </c>
      <c r="AW48">
        <f>U48*AA48/1000</f>
        <v>2.387846864147432</v>
      </c>
      <c r="AX48">
        <f>(AU48-AW48)</f>
        <v>0.83033346958975107</v>
      </c>
      <c r="AY48">
        <f>1/(1.6/F48+1.37/N48)</f>
        <v>1.7186956781790019</v>
      </c>
      <c r="AZ48">
        <f>G48*AA48*0.001</f>
        <v>33.807891594221395</v>
      </c>
      <c r="BA48">
        <f>G48/S48</f>
        <v>0.98400384903655658</v>
      </c>
      <c r="BB48">
        <f>(1-AL48*AA48/AQ48/F48)*100</f>
        <v>89.462009244443095</v>
      </c>
      <c r="BC48">
        <f>(S48-E48/(N48/1.35))</f>
        <v>389.74862426041346</v>
      </c>
      <c r="BD48">
        <f>E48*BB48/100/BC48</f>
        <v>3.9878313712408322E-3</v>
      </c>
    </row>
    <row r="49" spans="1:56" x14ac:dyDescent="0.25">
      <c r="A49" s="1" t="s">
        <v>1</v>
      </c>
      <c r="B49" s="1" t="s">
        <v>4103</v>
      </c>
      <c r="K49" s="1">
        <v>2.72</v>
      </c>
    </row>
    <row r="50" spans="1:56" x14ac:dyDescent="0.25">
      <c r="A50" s="1" t="s">
        <v>1</v>
      </c>
      <c r="B50" s="1" t="s">
        <v>4098</v>
      </c>
      <c r="K50" s="1">
        <v>2.72</v>
      </c>
    </row>
    <row r="51" spans="1:56" x14ac:dyDescent="0.25">
      <c r="A51" s="1">
        <v>12</v>
      </c>
      <c r="B51" s="1" t="s">
        <v>4102</v>
      </c>
      <c r="C51" s="1">
        <v>2535.5000028945506</v>
      </c>
      <c r="D51" s="1">
        <v>0</v>
      </c>
      <c r="E51">
        <f>(R51-S51*(1000-T51)/(1000-U51))*AK51</f>
        <v>2.1599615337146414</v>
      </c>
      <c r="F51">
        <f>IF(AV51&lt;&gt;0,1/(1/AV51-1/N51),0)</f>
        <v>8.2644288344131134</v>
      </c>
      <c r="G51">
        <f>((AY51-AL51/2)*S51-E51)/(AY51+AL51/2)</f>
        <v>383.71139724354708</v>
      </c>
      <c r="H51">
        <f>AL51*1000</f>
        <v>24.117402060975117</v>
      </c>
      <c r="I51">
        <f>(AQ51-AW51)</f>
        <v>0.72852514073586283</v>
      </c>
      <c r="J51">
        <f>(P51+AP51*D51)</f>
        <v>25.148212432861328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25.565885543823242</v>
      </c>
      <c r="P51" s="1">
        <v>25.148212432861328</v>
      </c>
      <c r="Q51" s="1">
        <v>25.591123580932617</v>
      </c>
      <c r="R51" s="1">
        <v>400.09051513671875</v>
      </c>
      <c r="S51" s="1">
        <v>389.61099243164063</v>
      </c>
      <c r="T51" s="1">
        <v>6.9125313758850098</v>
      </c>
      <c r="U51" s="1">
        <v>28.166622161865234</v>
      </c>
      <c r="V51" s="1">
        <v>18.502803802490234</v>
      </c>
      <c r="W51" s="1">
        <v>75.393714904785156</v>
      </c>
      <c r="X51" s="1">
        <v>299.94989013671875</v>
      </c>
      <c r="Y51" s="1">
        <v>1998.7840576171875</v>
      </c>
      <c r="Z51" s="1">
        <v>8.7155885696411133</v>
      </c>
      <c r="AA51" s="1">
        <v>88.024673461914063</v>
      </c>
      <c r="AB51" s="1">
        <v>6.2347254753112793</v>
      </c>
      <c r="AC51" s="1">
        <v>-1.8419831991195679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1.1027569490320539</v>
      </c>
      <c r="AL51">
        <f>(U51-T51)/(1000-U51)*AK51</f>
        <v>2.4117402060975117E-2</v>
      </c>
      <c r="AM51">
        <f>(P51+273.15)</f>
        <v>298.29821243286131</v>
      </c>
      <c r="AN51">
        <f>(O51+273.15)</f>
        <v>298.71588554382322</v>
      </c>
      <c r="AO51">
        <f>(Y51*AG51+Z51*AH51)*AI51</f>
        <v>319.80544207054118</v>
      </c>
      <c r="AP51">
        <f>((AO51+0.00000010773*(AN51^4-AM51^4))-AL51*44100)/(L51*51.4+0.00000043092*AM51^3)</f>
        <v>-6.0850373837224625</v>
      </c>
      <c r="AQ51">
        <f>0.61365*EXP(17.502*J51/(240.97+J51))</f>
        <v>3.2078828590591622</v>
      </c>
      <c r="AR51">
        <f>AQ51*1000/AA51</f>
        <v>36.44299641108158</v>
      </c>
      <c r="AS51">
        <f>(AR51-U51)</f>
        <v>8.2763742492163459</v>
      </c>
      <c r="AT51">
        <f>IF(D51,P51,(O51+P51)/2)</f>
        <v>25.357048988342285</v>
      </c>
      <c r="AU51">
        <f>0.61365*EXP(17.502*AT51/(240.97+AT51))</f>
        <v>3.2479960392635556</v>
      </c>
      <c r="AV51">
        <f>IF(AS51&lt;&gt;0,(1000-(AR51+U51)/2)/AS51*AL51,0)</f>
        <v>2.8198693394175494</v>
      </c>
      <c r="AW51">
        <f>U51*AA51/1000</f>
        <v>2.4793577183232993</v>
      </c>
      <c r="AX51">
        <f>(AU51-AW51)</f>
        <v>0.7686383209402563</v>
      </c>
      <c r="AY51">
        <f>1/(1.6/F51+1.37/N51)</f>
        <v>1.9467818833009338</v>
      </c>
      <c r="AZ51">
        <f>G51*AA51*0.001</f>
        <v>33.776070445978029</v>
      </c>
      <c r="BA51">
        <f>G51/S51</f>
        <v>0.9848577291126388</v>
      </c>
      <c r="BB51">
        <f>(1-AL51*AA51/AQ51/F51)*100</f>
        <v>91.992377318928547</v>
      </c>
      <c r="BC51">
        <f>(S51-E51/(N51/1.35))</f>
        <v>388.92975154797551</v>
      </c>
      <c r="BD51">
        <f>E51*BB51/100/BC51</f>
        <v>5.1088916600749877E-3</v>
      </c>
    </row>
    <row r="52" spans="1:56" x14ac:dyDescent="0.25">
      <c r="A52" s="1" t="s">
        <v>1</v>
      </c>
      <c r="B52" s="1" t="s">
        <v>4101</v>
      </c>
    </row>
    <row r="53" spans="1:56" x14ac:dyDescent="0.25">
      <c r="A53" s="1" t="s">
        <v>1</v>
      </c>
      <c r="B53" s="1" t="s">
        <v>4100</v>
      </c>
    </row>
    <row r="54" spans="1:56" x14ac:dyDescent="0.25">
      <c r="A54" s="1" t="s">
        <v>1</v>
      </c>
      <c r="B54" s="1" t="s">
        <v>4099</v>
      </c>
    </row>
    <row r="55" spans="1:56" x14ac:dyDescent="0.25">
      <c r="A55" s="1" t="s">
        <v>1</v>
      </c>
      <c r="B55" s="1" t="s">
        <v>4098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64258-55B9-412E-ACE0-1935F729816C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4187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4186</v>
      </c>
    </row>
    <row r="12" spans="1:56" x14ac:dyDescent="0.25">
      <c r="A12" s="1" t="s">
        <v>1</v>
      </c>
      <c r="B12" s="1" t="s">
        <v>4185</v>
      </c>
    </row>
    <row r="13" spans="1:56" x14ac:dyDescent="0.25">
      <c r="A13" s="1" t="s">
        <v>1</v>
      </c>
      <c r="B13" s="1" t="s">
        <v>4184</v>
      </c>
    </row>
    <row r="14" spans="1:56" x14ac:dyDescent="0.25">
      <c r="A14" s="1" t="s">
        <v>1</v>
      </c>
      <c r="B14" s="1" t="s">
        <v>4183</v>
      </c>
    </row>
    <row r="15" spans="1:56" x14ac:dyDescent="0.25">
      <c r="A15" s="1" t="s">
        <v>1</v>
      </c>
      <c r="B15" s="1" t="s">
        <v>4182</v>
      </c>
    </row>
    <row r="16" spans="1:56" x14ac:dyDescent="0.25">
      <c r="A16" s="1" t="s">
        <v>1</v>
      </c>
      <c r="B16" s="1" t="s">
        <v>4181</v>
      </c>
    </row>
    <row r="17" spans="1:56" x14ac:dyDescent="0.25">
      <c r="A17" s="1" t="s">
        <v>1</v>
      </c>
      <c r="B17" s="1" t="s">
        <v>4180</v>
      </c>
    </row>
    <row r="18" spans="1:56" x14ac:dyDescent="0.25">
      <c r="A18" s="1">
        <v>1</v>
      </c>
      <c r="B18" s="1" t="s">
        <v>4179</v>
      </c>
      <c r="C18" s="1">
        <v>224.00000382214785</v>
      </c>
      <c r="D18" s="1">
        <v>0</v>
      </c>
      <c r="E18">
        <f>(R18-S18*(1000-T18)/(1000-U18))*AK18</f>
        <v>-4.991348368531777</v>
      </c>
      <c r="F18">
        <f>IF(AV18&lt;&gt;0,1/(1/AV18-1/N18),0)</f>
        <v>3.1453788289586195</v>
      </c>
      <c r="G18">
        <f>((AY18-AL18/2)*S18-E18)/(AY18+AL18/2)</f>
        <v>391.70156889362397</v>
      </c>
      <c r="H18">
        <f>AL18*1000</f>
        <v>24.415225559517008</v>
      </c>
      <c r="I18">
        <f>(AQ18-AW18)</f>
        <v>1.2052742327029866</v>
      </c>
      <c r="J18">
        <f>(P18+AP18*D18)</f>
        <v>24.621017456054688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24.681676864624023</v>
      </c>
      <c r="P18" s="1">
        <v>24.621017456054688</v>
      </c>
      <c r="Q18" s="1">
        <v>24.722856521606445</v>
      </c>
      <c r="R18" s="1">
        <v>399.92111206054688</v>
      </c>
      <c r="S18" s="1">
        <v>395.69546508789063</v>
      </c>
      <c r="T18" s="1">
        <v>1.5602865256369114E-2</v>
      </c>
      <c r="U18" s="1">
        <v>21.631462097167969</v>
      </c>
      <c r="V18" s="1">
        <v>4.4003445655107498E-2</v>
      </c>
      <c r="W18" s="1">
        <v>61.005386352539063</v>
      </c>
      <c r="X18" s="1">
        <v>300.57968139648438</v>
      </c>
      <c r="Y18" s="1">
        <v>0.22383752465248108</v>
      </c>
      <c r="Z18" s="1">
        <v>9.5201749801635742</v>
      </c>
      <c r="AA18" s="1">
        <v>87.985969543457031</v>
      </c>
      <c r="AB18" s="1">
        <v>8.8946208953857422</v>
      </c>
      <c r="AC18" s="1">
        <v>-0.12408672273159027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1.1050723580753099</v>
      </c>
      <c r="AL18">
        <f>(U18-T18)/(1000-U18)*AK18</f>
        <v>2.4415225559517008E-2</v>
      </c>
      <c r="AM18">
        <f>(P18+273.15)</f>
        <v>297.77101745605466</v>
      </c>
      <c r="AN18">
        <f>(O18+273.15)</f>
        <v>297.831676864624</v>
      </c>
      <c r="AO18">
        <f>(Y18*AG18+Z18*AH18)*AI18</f>
        <v>3.5814003143891604E-2</v>
      </c>
      <c r="AP18">
        <f>((AO18+0.00000010773*(AN18^4-AM18^4))-AL18*44100)/(L18*51.4+0.00000043092*AM18^3)</f>
        <v>-8.8644281226707253</v>
      </c>
      <c r="AQ18">
        <f>0.61365*EXP(17.502*J18/(240.97+J18))</f>
        <v>3.1085393979648526</v>
      </c>
      <c r="AR18">
        <f>AQ18*1000/AA18</f>
        <v>35.329944241047635</v>
      </c>
      <c r="AS18">
        <f>(AR18-U18)</f>
        <v>13.698482143879666</v>
      </c>
      <c r="AT18">
        <f>IF(D18,P18,(O18+P18)/2)</f>
        <v>24.651347160339355</v>
      </c>
      <c r="AU18">
        <f>0.61365*EXP(17.502*AT18/(240.97+AT18))</f>
        <v>3.1141808725943827</v>
      </c>
      <c r="AV18">
        <f>IF(AS18&lt;&gt;0,(1000-(AR18+U18)/2)/AS18*AL18,0)</f>
        <v>1.7315686890278839</v>
      </c>
      <c r="AW18">
        <f>U18*AA18/1000</f>
        <v>1.903265165261866</v>
      </c>
      <c r="AX18">
        <f>(AU18-AW18)</f>
        <v>1.2109157073325167</v>
      </c>
      <c r="AY18">
        <f>1/(1.6/F18+1.37/N18)</f>
        <v>1.1569879389650459</v>
      </c>
      <c r="AZ18">
        <f>G18*AA18*0.001</f>
        <v>34.464242310798738</v>
      </c>
      <c r="BA18">
        <f>G18/S18</f>
        <v>0.98990664147899809</v>
      </c>
      <c r="BB18">
        <f>(1-AL18*AA18/AQ18/F18)*100</f>
        <v>78.029252672664882</v>
      </c>
      <c r="BC18">
        <f>(S18-E18/(N18/1.35))</f>
        <v>397.44462719110595</v>
      </c>
      <c r="BD18">
        <f>E18*BB18/100/BC18</f>
        <v>-9.7993822630841002E-3</v>
      </c>
    </row>
    <row r="19" spans="1:56" x14ac:dyDescent="0.25">
      <c r="A19" s="1" t="s">
        <v>1</v>
      </c>
      <c r="B19" s="1" t="s">
        <v>4178</v>
      </c>
      <c r="K19" s="1">
        <v>2.72</v>
      </c>
    </row>
    <row r="20" spans="1:56" x14ac:dyDescent="0.25">
      <c r="A20" s="1" t="s">
        <v>1</v>
      </c>
      <c r="B20" s="1" t="s">
        <v>4177</v>
      </c>
      <c r="K20" s="1">
        <v>2.72</v>
      </c>
    </row>
    <row r="21" spans="1:56" x14ac:dyDescent="0.25">
      <c r="A21" s="1">
        <v>2</v>
      </c>
      <c r="B21" s="1" t="s">
        <v>4176</v>
      </c>
      <c r="C21" s="1">
        <v>430.50000383332372</v>
      </c>
      <c r="D21" s="1">
        <v>0</v>
      </c>
      <c r="E21">
        <f>(R21-S21*(1000-T21)/(1000-U21))*AK21</f>
        <v>-4.4699035514065208</v>
      </c>
      <c r="F21">
        <f>IF(AV21&lt;&gt;0,1/(1/AV21-1/N21),0)</f>
        <v>3.0113557324431159</v>
      </c>
      <c r="G21">
        <f>((AY21-AL21/2)*S21-E21)/(AY21+AL21/2)</f>
        <v>390.75115288109231</v>
      </c>
      <c r="H21">
        <f>AL21*1000</f>
        <v>24.284328579440587</v>
      </c>
      <c r="I21">
        <f>(AQ21-AW21)</f>
        <v>1.2281089973392765</v>
      </c>
      <c r="J21">
        <f>(P21+AP21*D21)</f>
        <v>24.683137893676758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24.623300552368164</v>
      </c>
      <c r="P21" s="1">
        <v>24.683137893676758</v>
      </c>
      <c r="Q21" s="1">
        <v>24.721921920776367</v>
      </c>
      <c r="R21" s="1">
        <v>399.89334106445313</v>
      </c>
      <c r="S21" s="1">
        <v>395.25143432617188</v>
      </c>
      <c r="T21" s="1">
        <v>-2.8808836359530687E-3</v>
      </c>
      <c r="U21" s="1">
        <v>21.504617691040039</v>
      </c>
      <c r="V21" s="1">
        <v>-8.1526394933462143E-3</v>
      </c>
      <c r="W21" s="1">
        <v>60.856121063232422</v>
      </c>
      <c r="X21" s="1">
        <v>300.513427734375</v>
      </c>
      <c r="Y21" s="1">
        <v>26.183143615722656</v>
      </c>
      <c r="Z21" s="1">
        <v>9.8253087997436523</v>
      </c>
      <c r="AA21" s="1">
        <v>87.980857849121094</v>
      </c>
      <c r="AB21" s="1">
        <v>8.998744010925293</v>
      </c>
      <c r="AC21" s="1">
        <v>-0.1051374077796936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1.1048287784352018</v>
      </c>
      <c r="AL21">
        <f>(U21-T21)/(1000-U21)*AK21</f>
        <v>2.4284328579440587E-2</v>
      </c>
      <c r="AM21">
        <f>(P21+273.15)</f>
        <v>297.83313789367674</v>
      </c>
      <c r="AN21">
        <f>(O21+273.15)</f>
        <v>297.77330055236814</v>
      </c>
      <c r="AO21">
        <f>(Y21*AG21+Z21*AH21)*AI21</f>
        <v>4.1893028848774065</v>
      </c>
      <c r="AP21">
        <f>((AO21+0.00000010773*(AN21^4-AM21^4))-AL21*44100)/(L21*51.4+0.00000043092*AM21^3)</f>
        <v>-8.7934351178258439</v>
      </c>
      <c r="AQ21">
        <f>0.61365*EXP(17.502*J21/(240.97+J21))</f>
        <v>3.1201037095143649</v>
      </c>
      <c r="AR21">
        <f>AQ21*1000/AA21</f>
        <v>35.463438136339263</v>
      </c>
      <c r="AS21">
        <f>(AR21-U21)</f>
        <v>13.958820445299224</v>
      </c>
      <c r="AT21">
        <f>IF(D21,P21,(O21+P21)/2)</f>
        <v>24.653219223022461</v>
      </c>
      <c r="AU21">
        <f>0.61365*EXP(17.502*AT21/(240.97+AT21))</f>
        <v>3.1145293785187826</v>
      </c>
      <c r="AV21">
        <f>IF(AS21&lt;&gt;0,(1000-(AR21+U21)/2)/AS21*AL21,0)</f>
        <v>1.6901580745143578</v>
      </c>
      <c r="AW21">
        <f>U21*AA21/1000</f>
        <v>1.8919947121750884</v>
      </c>
      <c r="AX21">
        <f>(AU21-AW21)</f>
        <v>1.2225346663436942</v>
      </c>
      <c r="AY21">
        <f>1/(1.6/F21+1.37/N21)</f>
        <v>1.1274559283746404</v>
      </c>
      <c r="AZ21">
        <f>G21*AA21*0.001</f>
        <v>34.378621636011566</v>
      </c>
      <c r="BA21">
        <f>G21/S21</f>
        <v>0.98861413000878373</v>
      </c>
      <c r="BB21">
        <f>(1-AL21*AA21/AQ21/F21)*100</f>
        <v>77.260380104401264</v>
      </c>
      <c r="BC21">
        <f>(S21-E21/(N21/1.35))</f>
        <v>396.8178619364827</v>
      </c>
      <c r="BD21">
        <f>E21*BB21/100/BC21</f>
        <v>-8.7028957246627018E-3</v>
      </c>
    </row>
    <row r="22" spans="1:56" x14ac:dyDescent="0.25">
      <c r="A22" s="1" t="s">
        <v>1</v>
      </c>
      <c r="B22" s="1" t="s">
        <v>4175</v>
      </c>
      <c r="K22" s="1">
        <v>2.72</v>
      </c>
    </row>
    <row r="23" spans="1:56" x14ac:dyDescent="0.25">
      <c r="A23" s="1" t="s">
        <v>1</v>
      </c>
      <c r="B23" s="1" t="s">
        <v>4174</v>
      </c>
      <c r="K23" s="1">
        <v>2.72</v>
      </c>
    </row>
    <row r="24" spans="1:56" x14ac:dyDescent="0.25">
      <c r="A24" s="1">
        <v>3</v>
      </c>
      <c r="B24" s="1" t="s">
        <v>4173</v>
      </c>
      <c r="C24" s="1">
        <v>636.50000383332372</v>
      </c>
      <c r="D24" s="1">
        <v>0</v>
      </c>
      <c r="E24">
        <f>(R24-S24*(1000-T24)/(1000-U24))*AK24</f>
        <v>-4.0199872974751276</v>
      </c>
      <c r="F24">
        <f>IF(AV24&lt;&gt;0,1/(1/AV24-1/N24),0)</f>
        <v>2.8523698018260641</v>
      </c>
      <c r="G24">
        <f>((AY24-AL24/2)*S24-E24)/(AY24+AL24/2)</f>
        <v>390.1074373404382</v>
      </c>
      <c r="H24">
        <f>AL24*1000</f>
        <v>23.897760249487796</v>
      </c>
      <c r="I24">
        <f>(AQ24-AW24)</f>
        <v>1.2467762174318366</v>
      </c>
      <c r="J24">
        <f>(P24+AP24*D24)</f>
        <v>24.622148513793945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24.545717239379883</v>
      </c>
      <c r="P24" s="1">
        <v>24.622148513793945</v>
      </c>
      <c r="Q24" s="1">
        <v>24.669164657592773</v>
      </c>
      <c r="R24" s="1">
        <v>399.92755126953125</v>
      </c>
      <c r="S24" s="1">
        <v>395.02154541015625</v>
      </c>
      <c r="T24" s="1">
        <v>-1.152313407510519E-2</v>
      </c>
      <c r="U24" s="1">
        <v>21.161628723144531</v>
      </c>
      <c r="V24" s="1">
        <v>-3.2763812690973282E-2</v>
      </c>
      <c r="W24" s="1">
        <v>60.169013977050781</v>
      </c>
      <c r="X24" s="1">
        <v>300.50491333007813</v>
      </c>
      <c r="Y24" s="1">
        <v>50.390800476074219</v>
      </c>
      <c r="Z24" s="1">
        <v>9.1170587539672852</v>
      </c>
      <c r="AA24" s="1">
        <v>87.988189697265625</v>
      </c>
      <c r="AB24" s="1">
        <v>9.068385124206543</v>
      </c>
      <c r="AC24" s="1">
        <v>-0.10143009573221207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1.1047974754782282</v>
      </c>
      <c r="AL24">
        <f>(U24-T24)/(1000-U24)*AK24</f>
        <v>2.3897760249487796E-2</v>
      </c>
      <c r="AM24">
        <f>(P24+273.15)</f>
        <v>297.77214851379392</v>
      </c>
      <c r="AN24">
        <f>(O24+273.15)</f>
        <v>297.69571723937986</v>
      </c>
      <c r="AO24">
        <f>(Y24*AG24+Z24*AH24)*AI24</f>
        <v>8.0625278959603293</v>
      </c>
      <c r="AP24">
        <f>((AO24+0.00000010773*(AN24^4-AM24^4))-AL24*44100)/(L24*51.4+0.00000043092*AM24^3)</f>
        <v>-8.6231374991022509</v>
      </c>
      <c r="AQ24">
        <f>0.61365*EXP(17.502*J24/(240.97+J24))</f>
        <v>3.1087496198269826</v>
      </c>
      <c r="AR24">
        <f>AQ24*1000/AA24</f>
        <v>35.33144198696467</v>
      </c>
      <c r="AS24">
        <f>(AR24-U24)</f>
        <v>14.169813263820139</v>
      </c>
      <c r="AT24">
        <f>IF(D24,P24,(O24+P24)/2)</f>
        <v>24.583932876586914</v>
      </c>
      <c r="AU24">
        <f>0.61365*EXP(17.502*AT24/(240.97+AT24))</f>
        <v>3.1016536230771221</v>
      </c>
      <c r="AV24">
        <f>IF(AS24&lt;&gt;0,(1000-(AR24+U24)/2)/AS24*AL24,0)</f>
        <v>1.6388876047497922</v>
      </c>
      <c r="AW24">
        <f>U24*AA24/1000</f>
        <v>1.861973402395146</v>
      </c>
      <c r="AX24">
        <f>(AU24-AW24)</f>
        <v>1.2396802206819761</v>
      </c>
      <c r="AY24">
        <f>1/(1.6/F24+1.37/N24)</f>
        <v>1.0910270437299081</v>
      </c>
      <c r="AZ24">
        <f>G24*AA24*0.001</f>
        <v>34.324847199024639</v>
      </c>
      <c r="BA24">
        <f>G24/S24</f>
        <v>0.98755989862624916</v>
      </c>
      <c r="BB24">
        <f>(1-AL24*AA24/AQ24/F24)*100</f>
        <v>76.286808572752008</v>
      </c>
      <c r="BC24">
        <f>(S24-E24/(N24/1.35))</f>
        <v>396.43030491099211</v>
      </c>
      <c r="BD24">
        <f>E24*BB24/100/BC24</f>
        <v>-7.7358364794092834E-3</v>
      </c>
    </row>
    <row r="25" spans="1:56" x14ac:dyDescent="0.25">
      <c r="A25" s="1" t="s">
        <v>1</v>
      </c>
      <c r="B25" s="1" t="s">
        <v>4172</v>
      </c>
      <c r="K25" s="1">
        <v>2.72</v>
      </c>
    </row>
    <row r="26" spans="1:56" x14ac:dyDescent="0.25">
      <c r="A26" s="1" t="s">
        <v>1</v>
      </c>
      <c r="B26" s="1" t="s">
        <v>4171</v>
      </c>
      <c r="K26" s="1">
        <v>2.72</v>
      </c>
    </row>
    <row r="27" spans="1:56" x14ac:dyDescent="0.25">
      <c r="A27" s="1">
        <v>4</v>
      </c>
      <c r="B27" s="1" t="s">
        <v>4170</v>
      </c>
      <c r="C27" s="1">
        <v>842.50000383332372</v>
      </c>
      <c r="D27" s="1">
        <v>0</v>
      </c>
      <c r="E27">
        <f>(R27-S27*(1000-T27)/(1000-U27))*AK27</f>
        <v>-3.5598909976765976</v>
      </c>
      <c r="F27">
        <f>IF(AV27&lt;&gt;0,1/(1/AV27-1/N27),0)</f>
        <v>2.9186896875351329</v>
      </c>
      <c r="G27">
        <f>((AY27-AL27/2)*S27-E27)/(AY27+AL27/2)</f>
        <v>389.21734788851819</v>
      </c>
      <c r="H27">
        <f>AL27*1000</f>
        <v>24.011703932287254</v>
      </c>
      <c r="I27">
        <f>(AQ27-AW27)</f>
        <v>1.2361543130293702</v>
      </c>
      <c r="J27">
        <f>(P27+AP27*D27)</f>
        <v>24.607814788818359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24.532926559448242</v>
      </c>
      <c r="P27" s="1">
        <v>24.607814788818359</v>
      </c>
      <c r="Q27" s="1">
        <v>24.645036697387695</v>
      </c>
      <c r="R27" s="1">
        <v>399.85610961914063</v>
      </c>
      <c r="S27" s="1">
        <v>394.50411987304688</v>
      </c>
      <c r="T27" s="1">
        <v>-1.724608801305294E-2</v>
      </c>
      <c r="U27" s="1">
        <v>21.254972457885742</v>
      </c>
      <c r="V27" s="1">
        <v>-4.9066789448261261E-2</v>
      </c>
      <c r="W27" s="1">
        <v>60.472457885742188</v>
      </c>
      <c r="X27" s="1">
        <v>300.50289916992188</v>
      </c>
      <c r="Y27" s="1">
        <v>101.15586090087891</v>
      </c>
      <c r="Z27" s="1">
        <v>9.7507400512695313</v>
      </c>
      <c r="AA27" s="1">
        <v>87.976219177246094</v>
      </c>
      <c r="AB27" s="1">
        <v>9.1188735961914063</v>
      </c>
      <c r="AC27" s="1">
        <v>-0.10750929266214371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1.1047900704776537</v>
      </c>
      <c r="AL27">
        <f>(U27-T27)/(1000-U27)*AK27</f>
        <v>2.4011703932287253E-2</v>
      </c>
      <c r="AM27">
        <f>(P27+273.15)</f>
        <v>297.75781478881834</v>
      </c>
      <c r="AN27">
        <f>(O27+273.15)</f>
        <v>297.68292655944822</v>
      </c>
      <c r="AO27">
        <f>(Y27*AG27+Z27*AH27)*AI27</f>
        <v>16.184937382379076</v>
      </c>
      <c r="AP27">
        <f>((AO27+0.00000010773*(AN27^4-AM27^4))-AL27*44100)/(L27*51.4+0.00000043092*AM27^3)</f>
        <v>-8.5975898835923417</v>
      </c>
      <c r="AQ27">
        <f>0.61365*EXP(17.502*J27/(240.97+J27))</f>
        <v>3.1060864285906553</v>
      </c>
      <c r="AR27">
        <f>AQ27*1000/AA27</f>
        <v>35.305977656675708</v>
      </c>
      <c r="AS27">
        <f>(AR27-U27)</f>
        <v>14.051005198789966</v>
      </c>
      <c r="AT27">
        <f>IF(D27,P27,(O27+P27)/2)</f>
        <v>24.570370674133301</v>
      </c>
      <c r="AU27">
        <f>0.61365*EXP(17.502*AT27/(240.97+AT27))</f>
        <v>3.0991387576171983</v>
      </c>
      <c r="AV27">
        <f>IF(AS27&lt;&gt;0,(1000-(AR27+U27)/2)/AS27*AL27,0)</f>
        <v>1.6605674261765087</v>
      </c>
      <c r="AW27">
        <f>U27*AA27/1000</f>
        <v>1.8699321155612851</v>
      </c>
      <c r="AX27">
        <f>(AU27-AW27)</f>
        <v>1.2292066420559131</v>
      </c>
      <c r="AY27">
        <f>1/(1.6/F27+1.37/N27)</f>
        <v>1.1064129385710821</v>
      </c>
      <c r="AZ27">
        <f>G27*AA27*0.001</f>
        <v>34.24187070542672</v>
      </c>
      <c r="BA27">
        <f>G27/S27</f>
        <v>0.98659894353896738</v>
      </c>
      <c r="BB27">
        <f>(1-AL27*AA27/AQ27/F27)*100</f>
        <v>76.698342518868273</v>
      </c>
      <c r="BC27">
        <f>(S27-E27/(N27/1.35))</f>
        <v>395.75164378141017</v>
      </c>
      <c r="BD27">
        <f>E27*BB27/100/BC27</f>
        <v>-6.8992193301020193E-3</v>
      </c>
    </row>
    <row r="28" spans="1:56" x14ac:dyDescent="0.25">
      <c r="A28" s="1" t="s">
        <v>1</v>
      </c>
      <c r="B28" s="1" t="s">
        <v>4169</v>
      </c>
      <c r="K28" s="1">
        <v>2.72</v>
      </c>
    </row>
    <row r="29" spans="1:56" x14ac:dyDescent="0.25">
      <c r="A29" s="1" t="s">
        <v>1</v>
      </c>
      <c r="B29" s="1" t="s">
        <v>4168</v>
      </c>
      <c r="K29" s="1">
        <v>2.72</v>
      </c>
    </row>
    <row r="30" spans="1:56" x14ac:dyDescent="0.25">
      <c r="A30" s="1">
        <v>5</v>
      </c>
      <c r="B30" s="1" t="s">
        <v>4167</v>
      </c>
      <c r="C30" s="1">
        <v>1048.5000038333237</v>
      </c>
      <c r="D30" s="1">
        <v>0</v>
      </c>
      <c r="E30">
        <f>(R30-S30*(1000-T30)/(1000-U30))*AK30</f>
        <v>-3.1534968831740562</v>
      </c>
      <c r="F30">
        <f>IF(AV30&lt;&gt;0,1/(1/AV30-1/N30),0)</f>
        <v>2.9148104804867354</v>
      </c>
      <c r="G30">
        <f>((AY30-AL30/2)*S30-E30)/(AY30+AL30/2)</f>
        <v>388.62948981093899</v>
      </c>
      <c r="H30">
        <f>AL30*1000</f>
        <v>23.969814198055911</v>
      </c>
      <c r="I30">
        <f>(AQ30-AW30)</f>
        <v>1.2349772667808567</v>
      </c>
      <c r="J30">
        <f>(P30+AP30*D30)</f>
        <v>24.581727981567383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24.500713348388672</v>
      </c>
      <c r="P30" s="1">
        <v>24.581727981567383</v>
      </c>
      <c r="Q30" s="1">
        <v>24.617324829101563</v>
      </c>
      <c r="R30" s="1">
        <v>399.96353149414063</v>
      </c>
      <c r="S30" s="1">
        <v>394.26431274414063</v>
      </c>
      <c r="T30" s="1">
        <v>-2.0713556557893753E-2</v>
      </c>
      <c r="U30" s="1">
        <v>21.213588714599609</v>
      </c>
      <c r="V30" s="1">
        <v>-5.9045024216175079E-2</v>
      </c>
      <c r="W30" s="1">
        <v>60.470390319824219</v>
      </c>
      <c r="X30" s="1">
        <v>300.52700805664063</v>
      </c>
      <c r="Y30" s="1">
        <v>149.96128845214844</v>
      </c>
      <c r="Z30" s="1">
        <v>9.8124523162841797</v>
      </c>
      <c r="AA30" s="1">
        <v>87.975090026855469</v>
      </c>
      <c r="AB30" s="1">
        <v>9.1445465087890625</v>
      </c>
      <c r="AC30" s="1">
        <v>-0.10639359056949615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1.1048787060905902</v>
      </c>
      <c r="AL30">
        <f>(U30-T30)/(1000-U30)*AK30</f>
        <v>2.3969814198055911E-2</v>
      </c>
      <c r="AM30">
        <f>(P30+273.15)</f>
        <v>297.73172798156736</v>
      </c>
      <c r="AN30">
        <f>(O30+273.15)</f>
        <v>297.65071334838865</v>
      </c>
      <c r="AO30">
        <f>(Y30*AG30+Z30*AH30)*AI30</f>
        <v>23.99380561604039</v>
      </c>
      <c r="AP30">
        <f>((AO30+0.00000010773*(AN30^4-AM30^4))-AL30*44100)/(L30*51.4+0.00000043092*AM30^3)</f>
        <v>-8.5188184800035724</v>
      </c>
      <c r="AQ30">
        <f>0.61365*EXP(17.502*J30/(240.97+J30))</f>
        <v>3.1012446437404426</v>
      </c>
      <c r="AR30">
        <f>AQ30*1000/AA30</f>
        <v>35.251394943656777</v>
      </c>
      <c r="AS30">
        <f>(AR30-U30)</f>
        <v>14.037806229057168</v>
      </c>
      <c r="AT30">
        <f>IF(D30,P30,(O30+P30)/2)</f>
        <v>24.541220664978027</v>
      </c>
      <c r="AU30">
        <f>0.61365*EXP(17.502*AT30/(240.97+AT30))</f>
        <v>3.0937394465463681</v>
      </c>
      <c r="AV30">
        <f>IF(AS30&lt;&gt;0,(1000-(AR30+U30)/2)/AS30*AL30,0)</f>
        <v>1.6593110229965062</v>
      </c>
      <c r="AW30">
        <f>U30*AA30/1000</f>
        <v>1.8662673769595859</v>
      </c>
      <c r="AX30">
        <f>(AU30-AW30)</f>
        <v>1.2274720695867822</v>
      </c>
      <c r="AY30">
        <f>1/(1.6/F30+1.37/N30)</f>
        <v>1.1055205607523468</v>
      </c>
      <c r="AZ30">
        <f>G30*AA30*0.001</f>
        <v>34.189714353208274</v>
      </c>
      <c r="BA30">
        <f>G30/S30</f>
        <v>0.98570800665679736</v>
      </c>
      <c r="BB30">
        <f>(1-AL30*AA30/AQ30/F30)*100</f>
        <v>76.671971461027908</v>
      </c>
      <c r="BC30">
        <f>(S30-E30/(N30/1.35))</f>
        <v>395.36942038908711</v>
      </c>
      <c r="BD30">
        <f>E30*BB30/100/BC30</f>
        <v>-6.1154153700409795E-3</v>
      </c>
    </row>
    <row r="31" spans="1:56" x14ac:dyDescent="0.25">
      <c r="A31" s="1" t="s">
        <v>1</v>
      </c>
      <c r="B31" s="1" t="s">
        <v>4166</v>
      </c>
      <c r="K31" s="1">
        <v>2.72</v>
      </c>
    </row>
    <row r="32" spans="1:56" x14ac:dyDescent="0.25">
      <c r="A32" s="1" t="s">
        <v>1</v>
      </c>
      <c r="B32" s="1" t="s">
        <v>4165</v>
      </c>
      <c r="K32" s="1">
        <v>2.72</v>
      </c>
    </row>
    <row r="33" spans="1:56" x14ac:dyDescent="0.25">
      <c r="A33" s="1">
        <v>6</v>
      </c>
      <c r="B33" s="1" t="s">
        <v>4164</v>
      </c>
      <c r="C33" s="1">
        <v>1254.5000038333237</v>
      </c>
      <c r="D33" s="1">
        <v>0</v>
      </c>
      <c r="E33">
        <f>(R33-S33*(1000-T33)/(1000-U33))*AK33</f>
        <v>-2.6507949075730628</v>
      </c>
      <c r="F33">
        <f>IF(AV33&lt;&gt;0,1/(1/AV33-1/N33),0)</f>
        <v>3.0455734747460812</v>
      </c>
      <c r="G33">
        <f>((AY33-AL33/2)*S33-E33)/(AY33+AL33/2)</f>
        <v>387.68448380118423</v>
      </c>
      <c r="H33">
        <f>AL33*1000</f>
        <v>24.15424025008274</v>
      </c>
      <c r="I33">
        <f>(AQ33-AW33)</f>
        <v>1.2138581118012901</v>
      </c>
      <c r="J33">
        <f>(P33+AP33*D33)</f>
        <v>24.540451049804688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24.470119476318359</v>
      </c>
      <c r="P33" s="1">
        <v>24.540451049804688</v>
      </c>
      <c r="Q33" s="1">
        <v>24.586635589599609</v>
      </c>
      <c r="R33" s="1">
        <v>399.86911010742188</v>
      </c>
      <c r="S33" s="1">
        <v>393.66250610351563</v>
      </c>
      <c r="T33" s="1">
        <v>-2.390420064330101E-2</v>
      </c>
      <c r="U33" s="1">
        <v>21.369497299194336</v>
      </c>
      <c r="V33" s="1">
        <v>-6.8256109952926636E-2</v>
      </c>
      <c r="W33" s="1">
        <v>61.018512725830078</v>
      </c>
      <c r="X33" s="1">
        <v>300.53924560546875</v>
      </c>
      <c r="Y33" s="1">
        <v>300.94854736328125</v>
      </c>
      <c r="Z33" s="1">
        <v>9.9234075546264648</v>
      </c>
      <c r="AA33" s="1">
        <v>87.963645935058594</v>
      </c>
      <c r="AB33" s="1">
        <v>9.3029251098632813</v>
      </c>
      <c r="AC33" s="1">
        <v>-0.10934025049209595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1.1049236970789289</v>
      </c>
      <c r="AL33">
        <f>(U33-T33)/(1000-U33)*AK33</f>
        <v>2.415424025008274E-2</v>
      </c>
      <c r="AM33">
        <f>(P33+273.15)</f>
        <v>297.69045104980466</v>
      </c>
      <c r="AN33">
        <f>(O33+273.15)</f>
        <v>297.62011947631834</v>
      </c>
      <c r="AO33">
        <f>(Y33*AG33+Z33*AH33)*AI33</f>
        <v>48.151766501849124</v>
      </c>
      <c r="AP33">
        <f>((AO33+0.00000010773*(AN33^4-AM33^4))-AL33*44100)/(L33*51.4+0.00000043092*AM33^3)</f>
        <v>-8.3861184412430259</v>
      </c>
      <c r="AQ33">
        <f>0.61365*EXP(17.502*J33/(240.97+J33))</f>
        <v>3.0935970060378115</v>
      </c>
      <c r="AR33">
        <f>AQ33*1000/AA33</f>
        <v>35.169040268314234</v>
      </c>
      <c r="AS33">
        <f>(AR33-U33)</f>
        <v>13.799542969119898</v>
      </c>
      <c r="AT33">
        <f>IF(D33,P33,(O33+P33)/2)</f>
        <v>24.505285263061523</v>
      </c>
      <c r="AU33">
        <f>0.61365*EXP(17.502*AT33/(240.97+AT33))</f>
        <v>3.0870946282390688</v>
      </c>
      <c r="AV33">
        <f>IF(AS33&lt;&gt;0,(1000-(AR33+U33)/2)/AS33*AL33,0)</f>
        <v>1.7008836881561393</v>
      </c>
      <c r="AW33">
        <f>U33*AA33/1000</f>
        <v>1.8797388942365214</v>
      </c>
      <c r="AX33">
        <f>(AU33-AW33)</f>
        <v>1.2073557340025474</v>
      </c>
      <c r="AY33">
        <f>1/(1.6/F33+1.37/N33)</f>
        <v>1.1350955559665807</v>
      </c>
      <c r="AZ33">
        <f>G33*AA33*0.001</f>
        <v>34.102140667603329</v>
      </c>
      <c r="BA33">
        <f>G33/S33</f>
        <v>0.98481434678272495</v>
      </c>
      <c r="BB33">
        <f>(1-AL33*AA33/AQ33/F33)*100</f>
        <v>77.449104972553457</v>
      </c>
      <c r="BC33">
        <f>(S33-E33/(N33/1.35))</f>
        <v>394.59144747433942</v>
      </c>
      <c r="BD33">
        <f>E33*BB33/100/BC33</f>
        <v>-5.202892621505366E-3</v>
      </c>
    </row>
    <row r="34" spans="1:56" x14ac:dyDescent="0.25">
      <c r="A34" s="1" t="s">
        <v>1</v>
      </c>
      <c r="B34" s="1" t="s">
        <v>4163</v>
      </c>
      <c r="K34" s="1">
        <v>2.72</v>
      </c>
    </row>
    <row r="35" spans="1:56" x14ac:dyDescent="0.25">
      <c r="A35" s="1" t="s">
        <v>1</v>
      </c>
      <c r="B35" s="1" t="s">
        <v>4162</v>
      </c>
      <c r="K35" s="1">
        <v>2.72</v>
      </c>
    </row>
    <row r="36" spans="1:56" x14ac:dyDescent="0.25">
      <c r="A36" s="1">
        <v>7</v>
      </c>
      <c r="B36" s="1" t="s">
        <v>4161</v>
      </c>
      <c r="C36" s="1">
        <v>1460.5000038333237</v>
      </c>
      <c r="D36" s="1">
        <v>0</v>
      </c>
      <c r="E36">
        <f>(R36-S36*(1000-T36)/(1000-U36))*AK36</f>
        <v>-2.2769937509342806</v>
      </c>
      <c r="F36">
        <f>IF(AV36&lt;&gt;0,1/(1/AV36-1/N36),0)</f>
        <v>3.2790435206581563</v>
      </c>
      <c r="G36">
        <f>((AY36-AL36/2)*S36-E36)/(AY36+AL36/2)</f>
        <v>387.07338430942542</v>
      </c>
      <c r="H36">
        <f>AL36*1000</f>
        <v>24.536262200162817</v>
      </c>
      <c r="I36">
        <f>(AQ36-AW36)</f>
        <v>1.1838461403713096</v>
      </c>
      <c r="J36">
        <f>(P36+AP36*D36)</f>
        <v>24.534170150756836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24.466835021972656</v>
      </c>
      <c r="P36" s="1">
        <v>24.534170150756836</v>
      </c>
      <c r="Q36" s="1">
        <v>24.573247909545898</v>
      </c>
      <c r="R36" s="1">
        <v>399.89874267578125</v>
      </c>
      <c r="S36" s="1">
        <v>393.22799682617188</v>
      </c>
      <c r="T36" s="1">
        <v>-2.5212818756699562E-2</v>
      </c>
      <c r="U36" s="1">
        <v>21.697244644165039</v>
      </c>
      <c r="V36" s="1">
        <v>-7.2007648646831512E-2</v>
      </c>
      <c r="W36" s="1">
        <v>61.967193603515625</v>
      </c>
      <c r="X36" s="1">
        <v>300.56723022460938</v>
      </c>
      <c r="Y36" s="1">
        <v>500.83779907226563</v>
      </c>
      <c r="Z36" s="1">
        <v>9.8854274749755859</v>
      </c>
      <c r="AA36" s="1">
        <v>87.964561462402344</v>
      </c>
      <c r="AB36" s="1">
        <v>9.4087314605712891</v>
      </c>
      <c r="AC36" s="1">
        <v>-0.12470623105764389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1.1050265817081224</v>
      </c>
      <c r="AL36">
        <f>(U36-T36)/(1000-U36)*AK36</f>
        <v>2.4536262200162817E-2</v>
      </c>
      <c r="AM36">
        <f>(P36+273.15)</f>
        <v>297.68417015075681</v>
      </c>
      <c r="AN36">
        <f>(O36+273.15)</f>
        <v>297.61683502197263</v>
      </c>
      <c r="AO36">
        <f>(Y36*AG36+Z36*AH36)*AI36</f>
        <v>80.134046060426954</v>
      </c>
      <c r="AP36">
        <f>((AO36+0.00000010773*(AN36^4-AM36^4))-AL36*44100)/(L36*51.4+0.00000043092*AM36^3)</f>
        <v>-8.2611875315434453</v>
      </c>
      <c r="AQ36">
        <f>0.61365*EXP(17.502*J36/(240.97+J36))</f>
        <v>3.0924347504377452</v>
      </c>
      <c r="AR36">
        <f>AQ36*1000/AA36</f>
        <v>35.155461461142032</v>
      </c>
      <c r="AS36">
        <f>(AR36-U36)</f>
        <v>13.458216816976993</v>
      </c>
      <c r="AT36">
        <f>IF(D36,P36,(O36+P36)/2)</f>
        <v>24.500502586364746</v>
      </c>
      <c r="AU36">
        <f>0.61365*EXP(17.502*AT36/(240.97+AT36))</f>
        <v>3.086211204414369</v>
      </c>
      <c r="AV36">
        <f>IF(AS36&lt;&gt;0,(1000-(AR36+U36)/2)/AS36*AL36,0)</f>
        <v>1.7713183011137741</v>
      </c>
      <c r="AW36">
        <f>U36*AA36/1000</f>
        <v>1.9085886100664355</v>
      </c>
      <c r="AX36">
        <f>(AU36-AW36)</f>
        <v>1.1776225943479335</v>
      </c>
      <c r="AY36">
        <f>1/(1.6/F36+1.37/N36)</f>
        <v>1.1854273312186792</v>
      </c>
      <c r="AZ36">
        <f>G36*AA36*0.001</f>
        <v>34.048740504546537</v>
      </c>
      <c r="BA36">
        <f>G36/S36</f>
        <v>0.9843484884941518</v>
      </c>
      <c r="BB36">
        <f>(1-AL36*AA36/AQ36/F36)*100</f>
        <v>78.715256536850603</v>
      </c>
      <c r="BC36">
        <f>(S36-E36/(N36/1.35))</f>
        <v>394.02594377042891</v>
      </c>
      <c r="BD36">
        <f>E36*BB36/100/BC36</f>
        <v>-4.5487905065973193E-3</v>
      </c>
    </row>
    <row r="37" spans="1:56" x14ac:dyDescent="0.25">
      <c r="A37" s="1" t="s">
        <v>1</v>
      </c>
      <c r="B37" s="1" t="s">
        <v>4160</v>
      </c>
      <c r="K37" s="1">
        <v>2.72</v>
      </c>
    </row>
    <row r="38" spans="1:56" x14ac:dyDescent="0.25">
      <c r="A38" s="1" t="s">
        <v>1</v>
      </c>
      <c r="B38" s="1" t="s">
        <v>4159</v>
      </c>
      <c r="K38" s="1">
        <v>2.72</v>
      </c>
    </row>
    <row r="39" spans="1:56" x14ac:dyDescent="0.25">
      <c r="A39" s="1">
        <v>8</v>
      </c>
      <c r="B39" s="1" t="s">
        <v>4158</v>
      </c>
      <c r="C39" s="1">
        <v>1667.0000038221478</v>
      </c>
      <c r="D39" s="1">
        <v>0</v>
      </c>
      <c r="E39">
        <f>(R39-S39*(1000-T39)/(1000-U39))*AK39</f>
        <v>-2.03831734290427</v>
      </c>
      <c r="F39">
        <f>IF(AV39&lt;&gt;0,1/(1/AV39-1/N39),0)</f>
        <v>3.7159766016218314</v>
      </c>
      <c r="G39">
        <f>((AY39-AL39/2)*S39-E39)/(AY39+AL39/2)</f>
        <v>386.77255286095306</v>
      </c>
      <c r="H39">
        <f>AL39*1000</f>
        <v>25.104867680413516</v>
      </c>
      <c r="I39">
        <f>(AQ39-AW39)</f>
        <v>1.1341230737118244</v>
      </c>
      <c r="J39">
        <f>(P39+AP39*D39)</f>
        <v>24.499227523803711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24.494882583618164</v>
      </c>
      <c r="P39" s="1">
        <v>24.499227523803711</v>
      </c>
      <c r="Q39" s="1">
        <v>24.588796615600586</v>
      </c>
      <c r="R39" s="1">
        <v>399.9453125</v>
      </c>
      <c r="S39" s="1">
        <v>392.86407470703125</v>
      </c>
      <c r="T39" s="1">
        <v>-2.7406847104430199E-2</v>
      </c>
      <c r="U39" s="1">
        <v>22.188627243041992</v>
      </c>
      <c r="V39" s="1">
        <v>-7.8144080936908722E-2</v>
      </c>
      <c r="W39" s="1">
        <v>63.265571594238281</v>
      </c>
      <c r="X39" s="1">
        <v>300.549072265625</v>
      </c>
      <c r="Y39" s="1">
        <v>748.87725830078125</v>
      </c>
      <c r="Z39" s="1">
        <v>9.7116785049438477</v>
      </c>
      <c r="AA39" s="1">
        <v>87.966354370117188</v>
      </c>
      <c r="AB39" s="1">
        <v>9.5791168212890625</v>
      </c>
      <c r="AC39" s="1">
        <v>-0.14086061716079712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1.104959824505974</v>
      </c>
      <c r="AL39">
        <f>(U39-T39)/(1000-U39)*AK39</f>
        <v>2.5104867680413517E-2</v>
      </c>
      <c r="AM39">
        <f>(P39+273.15)</f>
        <v>297.64922752380369</v>
      </c>
      <c r="AN39">
        <f>(O39+273.15)</f>
        <v>297.64488258361814</v>
      </c>
      <c r="AO39">
        <f>(Y39*AG39+Z39*AH39)*AI39</f>
        <v>119.82035864993122</v>
      </c>
      <c r="AP39">
        <f>((AO39+0.00000010773*(AN39^4-AM39^4))-AL39*44100)/(L39*51.4+0.00000043092*AM39^3)</f>
        <v>-8.1351782768890981</v>
      </c>
      <c r="AQ39">
        <f>0.61365*EXP(17.502*J39/(240.97+J39))</f>
        <v>3.0859757207596927</v>
      </c>
      <c r="AR39">
        <f>AQ39*1000/AA39</f>
        <v>35.081318793495676</v>
      </c>
      <c r="AS39">
        <f>(AR39-U39)</f>
        <v>12.892691550453684</v>
      </c>
      <c r="AT39">
        <f>IF(D39,P39,(O39+P39)/2)</f>
        <v>24.497055053710938</v>
      </c>
      <c r="AU39">
        <f>0.61365*EXP(17.502*AT39/(240.97+AT39))</f>
        <v>3.0855745364686942</v>
      </c>
      <c r="AV39">
        <f>IF(AS39&lt;&gt;0,(1000-(AR39+U39)/2)/AS39*AL39,0)</f>
        <v>1.891458457400196</v>
      </c>
      <c r="AW39">
        <f>U39*AA39/1000</f>
        <v>1.9518526470478683</v>
      </c>
      <c r="AX39">
        <f>(AU39-AW39)</f>
        <v>1.1337218894208259</v>
      </c>
      <c r="AY39">
        <f>1/(1.6/F39+1.37/N39)</f>
        <v>1.271935000780303</v>
      </c>
      <c r="AZ39">
        <f>G39*AA39*0.001</f>
        <v>34.022971445601478</v>
      </c>
      <c r="BA39">
        <f>G39/S39</f>
        <v>0.98449458161675685</v>
      </c>
      <c r="BB39">
        <f>(1-AL39*AA39/AQ39/F39)*100</f>
        <v>80.742094343962947</v>
      </c>
      <c r="BC39">
        <f>(S39-E39/(N39/1.35))</f>
        <v>393.57838017867749</v>
      </c>
      <c r="BD39">
        <f>E39*BB39/100/BC39</f>
        <v>-4.1815815982828367E-3</v>
      </c>
    </row>
    <row r="40" spans="1:56" x14ac:dyDescent="0.25">
      <c r="A40" s="1" t="s">
        <v>1</v>
      </c>
      <c r="B40" s="1" t="s">
        <v>4157</v>
      </c>
      <c r="K40" s="1">
        <v>2.72</v>
      </c>
    </row>
    <row r="41" spans="1:56" x14ac:dyDescent="0.25">
      <c r="A41" s="1" t="s">
        <v>1</v>
      </c>
      <c r="B41" s="1" t="s">
        <v>4156</v>
      </c>
      <c r="K41" s="1">
        <v>2.72</v>
      </c>
    </row>
    <row r="42" spans="1:56" x14ac:dyDescent="0.25">
      <c r="A42" s="1">
        <v>9</v>
      </c>
      <c r="B42" s="1" t="s">
        <v>4155</v>
      </c>
      <c r="C42" s="1">
        <v>1874.0000038221478</v>
      </c>
      <c r="D42" s="1">
        <v>0</v>
      </c>
      <c r="E42">
        <f>(R42-S42*(1000-T42)/(1000-U42))*AK42</f>
        <v>-1.7971367531688727</v>
      </c>
      <c r="F42">
        <f>IF(AV42&lt;&gt;0,1/(1/AV42-1/N42),0)</f>
        <v>4.1775535138591371</v>
      </c>
      <c r="G42">
        <f>((AY42-AL42/2)*S42-E42)/(AY42+AL42/2)</f>
        <v>386.58297504897149</v>
      </c>
      <c r="H42">
        <f>AL42*1000</f>
        <v>25.706314288842346</v>
      </c>
      <c r="I42">
        <f>(AQ42-AW42)</f>
        <v>1.0955096548047085</v>
      </c>
      <c r="J42">
        <f>(P42+AP42*D42)</f>
        <v>24.539907455444336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24.544706344604492</v>
      </c>
      <c r="P42" s="1">
        <v>24.539907455444336</v>
      </c>
      <c r="Q42" s="1">
        <v>24.623796463012695</v>
      </c>
      <c r="R42" s="1">
        <v>400.16409301757813</v>
      </c>
      <c r="S42" s="1">
        <v>392.65341186523438</v>
      </c>
      <c r="T42" s="1">
        <v>-2.7097819373011589E-2</v>
      </c>
      <c r="U42" s="1">
        <v>22.715669631958008</v>
      </c>
      <c r="V42" s="1">
        <v>-7.7024191617965698E-2</v>
      </c>
      <c r="W42" s="1">
        <v>64.568145751953125</v>
      </c>
      <c r="X42" s="1">
        <v>300.45977783203125</v>
      </c>
      <c r="Y42" s="1">
        <v>1000.3228149414063</v>
      </c>
      <c r="Z42" s="1">
        <v>9.7647495269775391</v>
      </c>
      <c r="AA42" s="1">
        <v>87.956321716308594</v>
      </c>
      <c r="AB42" s="1">
        <v>9.7780637741088867</v>
      </c>
      <c r="AC42" s="1">
        <v>-0.14606425166130066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1.1046315361471735</v>
      </c>
      <c r="AL42">
        <f>(U42-T42)/(1000-U42)*AK42</f>
        <v>2.5706314288842347E-2</v>
      </c>
      <c r="AM42">
        <f>(P42+273.15)</f>
        <v>297.68990745544431</v>
      </c>
      <c r="AN42">
        <f>(O42+273.15)</f>
        <v>297.69470634460447</v>
      </c>
      <c r="AO42">
        <f>(Y42*AG42+Z42*AH42)*AI42</f>
        <v>160.05164681319184</v>
      </c>
      <c r="AP42">
        <f>((AO42+0.00000010773*(AN42^4-AM42^4))-AL42*44100)/(L42*51.4+0.00000043092*AM42^3)</f>
        <v>-8.0210728259058861</v>
      </c>
      <c r="AQ42">
        <f>0.61365*EXP(17.502*J42/(240.97+J42))</f>
        <v>3.0934964009545882</v>
      </c>
      <c r="AR42">
        <f>AQ42*1000/AA42</f>
        <v>35.170825025314826</v>
      </c>
      <c r="AS42">
        <f>(AR42-U42)</f>
        <v>12.455155393356819</v>
      </c>
      <c r="AT42">
        <f>IF(D42,P42,(O42+P42)/2)</f>
        <v>24.542306900024414</v>
      </c>
      <c r="AU42">
        <f>0.61365*EXP(17.502*AT42/(240.97+AT42))</f>
        <v>3.0939404968709154</v>
      </c>
      <c r="AV42">
        <f>IF(AS42&lt;&gt;0,(1000-(AR42+U42)/2)/AS42*AL42,0)</f>
        <v>2.004173315235136</v>
      </c>
      <c r="AW42">
        <f>U42*AA42/1000</f>
        <v>1.9979867461498797</v>
      </c>
      <c r="AX42">
        <f>(AU42-AW42)</f>
        <v>1.0959537507210357</v>
      </c>
      <c r="AY42">
        <f>1/(1.6/F42+1.37/N42)</f>
        <v>1.3538582525845388</v>
      </c>
      <c r="AZ42">
        <f>G42*AA42*0.001</f>
        <v>34.002416523455032</v>
      </c>
      <c r="BA42">
        <f>G42/S42</f>
        <v>0.98453996162308566</v>
      </c>
      <c r="BB42">
        <f>(1-AL42*AA42/AQ42/F42)*100</f>
        <v>82.504142405277193</v>
      </c>
      <c r="BC42">
        <f>(S42-E42/(N42/1.35))</f>
        <v>393.28319830185274</v>
      </c>
      <c r="BD42">
        <f>E42*BB42/100/BC42</f>
        <v>-3.7700879988115089E-3</v>
      </c>
    </row>
    <row r="43" spans="1:56" x14ac:dyDescent="0.25">
      <c r="A43" s="1" t="s">
        <v>1</v>
      </c>
      <c r="B43" s="1" t="s">
        <v>4154</v>
      </c>
      <c r="K43" s="1">
        <v>2.72</v>
      </c>
    </row>
    <row r="44" spans="1:56" x14ac:dyDescent="0.25">
      <c r="A44" s="1" t="s">
        <v>1</v>
      </c>
      <c r="B44" s="1" t="s">
        <v>4153</v>
      </c>
      <c r="K44" s="1">
        <v>2.72</v>
      </c>
    </row>
    <row r="45" spans="1:56" x14ac:dyDescent="0.25">
      <c r="A45" s="1">
        <v>10</v>
      </c>
      <c r="B45" s="1" t="s">
        <v>4152</v>
      </c>
      <c r="C45" s="1">
        <v>2080.500003810972</v>
      </c>
      <c r="D45" s="1">
        <v>0</v>
      </c>
      <c r="E45">
        <f>(R45-S45*(1000-T45)/(1000-U45))*AK45</f>
        <v>-1.8045910801991163</v>
      </c>
      <c r="F45">
        <f>IF(AV45&lt;&gt;0,1/(1/AV45-1/N45),0)</f>
        <v>4.8289674739391186</v>
      </c>
      <c r="G45">
        <f>((AY45-AL45/2)*S45-E45)/(AY45+AL45/2)</f>
        <v>386.37068864628822</v>
      </c>
      <c r="H45">
        <f>AL45*1000</f>
        <v>26.375944741644936</v>
      </c>
      <c r="I45">
        <f>(AQ45-AW45)</f>
        <v>1.0509304050248898</v>
      </c>
      <c r="J45">
        <f>(P45+AP45*D45)</f>
        <v>24.569889068603516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24.613431930541992</v>
      </c>
      <c r="P45" s="1">
        <v>24.569889068603516</v>
      </c>
      <c r="Q45" s="1">
        <v>24.675556182861328</v>
      </c>
      <c r="R45" s="1">
        <v>399.91281127929688</v>
      </c>
      <c r="S45" s="1">
        <v>392.1844482421875</v>
      </c>
      <c r="T45" s="1">
        <v>-2.8069838881492615E-2</v>
      </c>
      <c r="U45" s="1">
        <v>23.286266326904297</v>
      </c>
      <c r="V45" s="1">
        <v>-7.9457670450210571E-2</v>
      </c>
      <c r="W45" s="1">
        <v>65.916755676269531</v>
      </c>
      <c r="X45" s="1">
        <v>300.55307006835938</v>
      </c>
      <c r="Y45" s="1">
        <v>1251.2459716796875</v>
      </c>
      <c r="Z45" s="1">
        <v>9.3880138397216797</v>
      </c>
      <c r="AA45" s="1">
        <v>87.953948974609375</v>
      </c>
      <c r="AB45" s="1">
        <v>10.011355400085449</v>
      </c>
      <c r="AC45" s="1">
        <v>-0.16476112604141235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1.1049745223101446</v>
      </c>
      <c r="AL45">
        <f>(U45-T45)/(1000-U45)*AK45</f>
        <v>2.6375944741644935E-2</v>
      </c>
      <c r="AM45">
        <f>(P45+273.15)</f>
        <v>297.71988906860349</v>
      </c>
      <c r="AN45">
        <f>(O45+273.15)</f>
        <v>297.76343193054197</v>
      </c>
      <c r="AO45">
        <f>(Y45*AG45+Z45*AH45)*AI45</f>
        <v>200.1993509939457</v>
      </c>
      <c r="AP45">
        <f>((AO45+0.00000010773*(AN45^4-AM45^4))-AL45*44100)/(L45*51.4+0.00000043092*AM45^3)</f>
        <v>-7.9297433068514112</v>
      </c>
      <c r="AQ45">
        <f>0.61365*EXP(17.502*J45/(240.97+J45))</f>
        <v>3.0990494853505948</v>
      </c>
      <c r="AR45">
        <f>AQ45*1000/AA45</f>
        <v>35.234910103299981</v>
      </c>
      <c r="AS45">
        <f>(AR45-U45)</f>
        <v>11.948643776395684</v>
      </c>
      <c r="AT45">
        <f>IF(D45,P45,(O45+P45)/2)</f>
        <v>24.591660499572754</v>
      </c>
      <c r="AU45">
        <f>0.61365*EXP(17.502*AT45/(240.97+AT45))</f>
        <v>3.1030873687603551</v>
      </c>
      <c r="AV45">
        <f>IF(AS45&lt;&gt;0,(1000-(AR45+U45)/2)/AS45*AL45,0)</f>
        <v>2.1428514869910105</v>
      </c>
      <c r="AW45">
        <f>U45*AA45/1000</f>
        <v>2.048119080325705</v>
      </c>
      <c r="AX45">
        <f>(AU45-AW45)</f>
        <v>1.0549682884346501</v>
      </c>
      <c r="AY45">
        <f>1/(1.6/F45+1.37/N45)</f>
        <v>1.4556798255327419</v>
      </c>
      <c r="AZ45">
        <f>G45*AA45*0.001</f>
        <v>33.982827834480318</v>
      </c>
      <c r="BA45">
        <f>G45/S45</f>
        <v>0.98517595579845862</v>
      </c>
      <c r="BB45">
        <f>(1-AL45*AA45/AQ45/F45)*100</f>
        <v>84.498255437638178</v>
      </c>
      <c r="BC45">
        <f>(S45-E45/(N45/1.35))</f>
        <v>392.8168469641812</v>
      </c>
      <c r="BD45">
        <f>E45*BB45/100/BC45</f>
        <v>-3.8818293877566964E-3</v>
      </c>
    </row>
    <row r="46" spans="1:56" x14ac:dyDescent="0.25">
      <c r="A46" s="1" t="s">
        <v>1</v>
      </c>
      <c r="B46" s="1" t="s">
        <v>4151</v>
      </c>
      <c r="K46" s="1">
        <v>2.72</v>
      </c>
    </row>
    <row r="47" spans="1:56" x14ac:dyDescent="0.25">
      <c r="A47" s="1" t="s">
        <v>1</v>
      </c>
      <c r="B47" s="1" t="s">
        <v>4150</v>
      </c>
      <c r="K47" s="1">
        <v>2.72</v>
      </c>
    </row>
    <row r="48" spans="1:56" x14ac:dyDescent="0.25">
      <c r="A48" s="1">
        <v>11</v>
      </c>
      <c r="B48" s="1" t="s">
        <v>4149</v>
      </c>
      <c r="C48" s="1">
        <v>2287.500003810972</v>
      </c>
      <c r="D48" s="1">
        <v>0</v>
      </c>
      <c r="E48">
        <f>(R48-S48*(1000-T48)/(1000-U48))*AK48</f>
        <v>-1.8316285884915344</v>
      </c>
      <c r="F48">
        <f>IF(AV48&lt;&gt;0,1/(1/AV48-1/N48),0)</f>
        <v>6.042556791244551</v>
      </c>
      <c r="G48">
        <f>((AY48-AL48/2)*S48-E48)/(AY48+AL48/2)</f>
        <v>386.43617518735789</v>
      </c>
      <c r="H48">
        <f>AL48*1000</f>
        <v>27.344617113989649</v>
      </c>
      <c r="I48">
        <f>(AQ48-AW48)</f>
        <v>0.99187960355798221</v>
      </c>
      <c r="J48">
        <f>(P48+AP48*D48)</f>
        <v>24.647523880004883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24.725971221923828</v>
      </c>
      <c r="P48" s="1">
        <v>24.647523880004883</v>
      </c>
      <c r="Q48" s="1">
        <v>24.755325317382813</v>
      </c>
      <c r="R48" s="1">
        <v>399.94317626953125</v>
      </c>
      <c r="S48" s="1">
        <v>391.902099609375</v>
      </c>
      <c r="T48" s="1">
        <v>-2.8558157384395599E-2</v>
      </c>
      <c r="U48" s="1">
        <v>24.122407913208008</v>
      </c>
      <c r="V48" s="1">
        <v>-8.0295346677303314E-2</v>
      </c>
      <c r="W48" s="1">
        <v>67.823600769042969</v>
      </c>
      <c r="X48" s="1">
        <v>300.53952026367188</v>
      </c>
      <c r="Y48" s="1">
        <v>1600.646728515625</v>
      </c>
      <c r="Z48" s="1">
        <v>8.0353107452392578</v>
      </c>
      <c r="AA48" s="1">
        <v>87.95098876953125</v>
      </c>
      <c r="AB48" s="1">
        <v>10.515571594238281</v>
      </c>
      <c r="AC48" s="1">
        <v>-0.18706490099430084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1.1049247068517347</v>
      </c>
      <c r="AL48">
        <f>(U48-T48)/(1000-U48)*AK48</f>
        <v>2.7344617113989649E-2</v>
      </c>
      <c r="AM48">
        <f>(P48+273.15)</f>
        <v>297.79752388000486</v>
      </c>
      <c r="AN48">
        <f>(O48+273.15)</f>
        <v>297.87597122192381</v>
      </c>
      <c r="AO48">
        <f>(Y48*AG48+Z48*AH48)*AI48</f>
        <v>256.10347083814122</v>
      </c>
      <c r="AP48">
        <f>((AO48+0.00000010773*(AN48^4-AM48^4))-AL48*44100)/(L48*51.4+0.00000043092*AM48^3)</f>
        <v>-7.8172578769749377</v>
      </c>
      <c r="AQ48">
        <f>0.61365*EXP(17.502*J48/(240.97+J48))</f>
        <v>3.1134692310265915</v>
      </c>
      <c r="AR48">
        <f>AQ48*1000/AA48</f>
        <v>35.40004807888171</v>
      </c>
      <c r="AS48">
        <f>(AR48-U48)</f>
        <v>11.277640165673702</v>
      </c>
      <c r="AT48">
        <f>IF(D48,P48,(O48+P48)/2)</f>
        <v>24.686747550964355</v>
      </c>
      <c r="AU48">
        <f>0.61365*EXP(17.502*AT48/(240.97+AT48))</f>
        <v>3.1207768360306614</v>
      </c>
      <c r="AV48">
        <f>IF(AS48&lt;&gt;0,(1000-(AR48+U48)/2)/AS48*AL48,0)</f>
        <v>2.3525141199617945</v>
      </c>
      <c r="AW48">
        <f>U48*AA48/1000</f>
        <v>2.1215896274686092</v>
      </c>
      <c r="AX48">
        <f>(AU48-AW48)</f>
        <v>0.99918720856205212</v>
      </c>
      <c r="AY48">
        <f>1/(1.6/F48+1.37/N48)</f>
        <v>1.6118138097118488</v>
      </c>
      <c r="AZ48">
        <f>G48*AA48*0.001</f>
        <v>33.987443704043926</v>
      </c>
      <c r="BA48">
        <f>G48/S48</f>
        <v>0.98605283200200966</v>
      </c>
      <c r="BB48">
        <f>(1-AL48*AA48/AQ48/F48)*100</f>
        <v>87.216574229909185</v>
      </c>
      <c r="BC48">
        <f>(S48-E48/(N48/1.35))</f>
        <v>392.54397332317023</v>
      </c>
      <c r="BD48">
        <f>E48*BB48/100/BC48</f>
        <v>-4.0695662551486792E-3</v>
      </c>
    </row>
    <row r="49" spans="1:56" x14ac:dyDescent="0.25">
      <c r="A49" s="1" t="s">
        <v>1</v>
      </c>
      <c r="B49" s="1" t="s">
        <v>4148</v>
      </c>
      <c r="K49" s="1">
        <v>2.72</v>
      </c>
    </row>
    <row r="50" spans="1:56" x14ac:dyDescent="0.25">
      <c r="A50" s="1" t="s">
        <v>1</v>
      </c>
      <c r="B50" s="1" t="s">
        <v>4143</v>
      </c>
      <c r="K50" s="1">
        <v>2.72</v>
      </c>
    </row>
    <row r="51" spans="1:56" x14ac:dyDescent="0.25">
      <c r="A51" s="1">
        <v>12</v>
      </c>
      <c r="B51" s="1" t="s">
        <v>4147</v>
      </c>
      <c r="C51" s="1">
        <v>2495.0000037997961</v>
      </c>
      <c r="D51" s="1">
        <v>0</v>
      </c>
      <c r="E51">
        <f>(R51-S51*(1000-T51)/(1000-U51))*AK51</f>
        <v>-1.7852568629619823</v>
      </c>
      <c r="F51">
        <f>IF(AV51&lt;&gt;0,1/(1/AV51-1/N51),0)</f>
        <v>8.3926553648742868</v>
      </c>
      <c r="G51">
        <f>((AY51-AL51/2)*S51-E51)/(AY51+AL51/2)</f>
        <v>386.40781010108191</v>
      </c>
      <c r="H51">
        <f>AL51*1000</f>
        <v>28.521739149844748</v>
      </c>
      <c r="I51">
        <f>(AQ51-AW51)</f>
        <v>0.92118439683499131</v>
      </c>
      <c r="J51">
        <f>(P51+AP51*D51)</f>
        <v>24.746824264526367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24.875373840332031</v>
      </c>
      <c r="P51" s="1">
        <v>24.746824264526367</v>
      </c>
      <c r="Q51" s="1">
        <v>24.875837326049805</v>
      </c>
      <c r="R51" s="1">
        <v>399.98342895507813</v>
      </c>
      <c r="S51" s="1">
        <v>391.49267578125</v>
      </c>
      <c r="T51" s="1">
        <v>-2.9163960367441177E-2</v>
      </c>
      <c r="U51" s="1">
        <v>25.137516021728516</v>
      </c>
      <c r="V51" s="1">
        <v>-8.1268385052680969E-2</v>
      </c>
      <c r="W51" s="1">
        <v>70.048286437988281</v>
      </c>
      <c r="X51" s="1">
        <v>300.51235961914063</v>
      </c>
      <c r="Y51" s="1">
        <v>1999.8494873046875</v>
      </c>
      <c r="Z51" s="1">
        <v>7.2822685241699219</v>
      </c>
      <c r="AA51" s="1">
        <v>87.94879150390625</v>
      </c>
      <c r="AB51" s="1">
        <v>11.017692565917969</v>
      </c>
      <c r="AC51" s="1">
        <v>-0.21575829386711121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1.104824851540958</v>
      </c>
      <c r="AL51">
        <f>(U51-T51)/(1000-U51)*AK51</f>
        <v>2.8521739149844749E-2</v>
      </c>
      <c r="AM51">
        <f>(P51+273.15)</f>
        <v>297.89682426452634</v>
      </c>
      <c r="AN51">
        <f>(O51+273.15)</f>
        <v>298.02537384033201</v>
      </c>
      <c r="AO51">
        <f>(Y51*AG51+Z51*AH51)*AI51</f>
        <v>319.9759108167309</v>
      </c>
      <c r="AP51">
        <f>((AO51+0.00000010773*(AN51^4-AM51^4))-AL51*44100)/(L51*51.4+0.00000043092*AM51^3)</f>
        <v>-7.7132796067670064</v>
      </c>
      <c r="AQ51">
        <f>0.61365*EXP(17.502*J51/(240.97+J51))</f>
        <v>3.1319985523560954</v>
      </c>
      <c r="AR51">
        <f>AQ51*1000/AA51</f>
        <v>35.611615564006783</v>
      </c>
      <c r="AS51">
        <f>(AR51-U51)</f>
        <v>10.474099542278267</v>
      </c>
      <c r="AT51">
        <f>IF(D51,P51,(O51+P51)/2)</f>
        <v>24.811099052429199</v>
      </c>
      <c r="AU51">
        <f>0.61365*EXP(17.502*AT51/(240.97+AT51))</f>
        <v>3.1440434600562264</v>
      </c>
      <c r="AV51">
        <f>IF(AS51&lt;&gt;0,(1000-(AR51+U51)/2)/AS51*AL51,0)</f>
        <v>2.6403609776554915</v>
      </c>
      <c r="AW51">
        <f>U51*AA51/1000</f>
        <v>2.2108141555211041</v>
      </c>
      <c r="AX51">
        <f>(AU51-AW51)</f>
        <v>0.93322930453512232</v>
      </c>
      <c r="AY51">
        <f>1/(1.6/F51+1.37/N51)</f>
        <v>1.8305853279032971</v>
      </c>
      <c r="AZ51">
        <f>G51*AA51*0.001</f>
        <v>33.984099926061056</v>
      </c>
      <c r="BA51">
        <f>G51/S51</f>
        <v>0.98701159435480901</v>
      </c>
      <c r="BB51">
        <f>(1-AL51*AA51/AQ51/F51)*100</f>
        <v>90.456999697750405</v>
      </c>
      <c r="BC51">
        <f>(S51-E51/(N51/1.35))</f>
        <v>392.11829904347019</v>
      </c>
      <c r="BD51">
        <f>E51*BB51/100/BC51</f>
        <v>-4.1183739679401246E-3</v>
      </c>
    </row>
    <row r="52" spans="1:56" x14ac:dyDescent="0.25">
      <c r="A52" s="1" t="s">
        <v>1</v>
      </c>
      <c r="B52" s="1" t="s">
        <v>4146</v>
      </c>
    </row>
    <row r="53" spans="1:56" x14ac:dyDescent="0.25">
      <c r="A53" s="1" t="s">
        <v>1</v>
      </c>
      <c r="B53" s="1" t="s">
        <v>4145</v>
      </c>
    </row>
    <row r="54" spans="1:56" x14ac:dyDescent="0.25">
      <c r="A54" s="1" t="s">
        <v>1</v>
      </c>
      <c r="B54" s="1" t="s">
        <v>4144</v>
      </c>
    </row>
    <row r="55" spans="1:56" x14ac:dyDescent="0.25">
      <c r="A55" s="1" t="s">
        <v>1</v>
      </c>
      <c r="B55" s="1" t="s">
        <v>4143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9381C-52C0-403B-9567-6EDD19E853C9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9753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9752</v>
      </c>
    </row>
    <row r="12" spans="1:56" x14ac:dyDescent="0.25">
      <c r="A12" s="1" t="s">
        <v>1</v>
      </c>
      <c r="B12" s="1" t="s">
        <v>9751</v>
      </c>
    </row>
    <row r="13" spans="1:56" x14ac:dyDescent="0.25">
      <c r="A13" s="1" t="s">
        <v>1</v>
      </c>
      <c r="B13" s="1" t="s">
        <v>9750</v>
      </c>
    </row>
    <row r="14" spans="1:56" x14ac:dyDescent="0.25">
      <c r="A14" s="1" t="s">
        <v>1</v>
      </c>
      <c r="B14" s="1" t="s">
        <v>9749</v>
      </c>
    </row>
    <row r="15" spans="1:56" x14ac:dyDescent="0.25">
      <c r="A15" s="1" t="s">
        <v>1</v>
      </c>
      <c r="B15" s="1" t="s">
        <v>9748</v>
      </c>
    </row>
    <row r="16" spans="1:56" x14ac:dyDescent="0.25">
      <c r="A16" s="1" t="s">
        <v>1</v>
      </c>
      <c r="B16" s="1" t="s">
        <v>9747</v>
      </c>
    </row>
    <row r="17" spans="1:56" x14ac:dyDescent="0.25">
      <c r="A17" s="1" t="s">
        <v>1</v>
      </c>
      <c r="B17" s="1" t="s">
        <v>9746</v>
      </c>
    </row>
    <row r="18" spans="1:56" x14ac:dyDescent="0.25">
      <c r="A18" s="1">
        <v>1</v>
      </c>
      <c r="B18" s="1" t="s">
        <v>9745</v>
      </c>
      <c r="C18" s="1">
        <v>259.50000110641122</v>
      </c>
      <c r="D18" s="1">
        <v>0</v>
      </c>
      <c r="E18">
        <f>(R18-S18*(1000-T18)/(1000-U18))*AK18</f>
        <v>-3.3349772260508521</v>
      </c>
      <c r="F18">
        <f>IF(AV18&lt;&gt;0,1/(1/AV18-1/N18),0)</f>
        <v>9.2187545498337862</v>
      </c>
      <c r="G18">
        <f>((AY18-AL18/2)*S18-E18)/(AY18+AL18/2)</f>
        <v>389.75515794466151</v>
      </c>
      <c r="H18">
        <f>AL18*1000</f>
        <v>27.024975448030418</v>
      </c>
      <c r="I18">
        <f>(AQ18-AW18)</f>
        <v>0.79161464732440168</v>
      </c>
      <c r="J18">
        <f>(P18+AP18*D18)</f>
        <v>23.815038681030273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25.584934234619141</v>
      </c>
      <c r="P18" s="1">
        <v>23.815038681030273</v>
      </c>
      <c r="Q18" s="1">
        <v>25.722461700439453</v>
      </c>
      <c r="R18" s="1">
        <v>399.93231201171875</v>
      </c>
      <c r="S18" s="1">
        <v>393.33221435546875</v>
      </c>
      <c r="T18" s="1">
        <v>0.75921016931533813</v>
      </c>
      <c r="U18" s="1">
        <v>24.608758926391602</v>
      </c>
      <c r="V18" s="1">
        <v>2.0336956977844238</v>
      </c>
      <c r="W18" s="1">
        <v>65.919464111328125</v>
      </c>
      <c r="X18" s="1">
        <v>300.63040161132813</v>
      </c>
      <c r="Y18" s="1">
        <v>-0.12742038071155548</v>
      </c>
      <c r="Z18" s="1">
        <v>7.893742561340332</v>
      </c>
      <c r="AA18" s="1">
        <v>88.18994140625</v>
      </c>
      <c r="AB18" s="1">
        <v>28.41850471496582</v>
      </c>
      <c r="AC18" s="1">
        <v>4.827359676361084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1.1052588294534118</v>
      </c>
      <c r="AL18">
        <f>(U18-T18)/(1000-U18)*AK18</f>
        <v>2.7024975448030418E-2</v>
      </c>
      <c r="AM18">
        <f>(P18+273.15)</f>
        <v>296.96503868103025</v>
      </c>
      <c r="AN18">
        <f>(O18+273.15)</f>
        <v>298.73493423461912</v>
      </c>
      <c r="AO18">
        <f>(Y18*AG18+Z18*AH18)*AI18</f>
        <v>-2.0387260458158085E-2</v>
      </c>
      <c r="AP18">
        <f>((AO18+0.00000010773*(AN18^4-AM18^4))-AL18*44100)/(L18*51.4+0.00000043092*AM18^3)</f>
        <v>-9.6600421566448063</v>
      </c>
      <c r="AQ18">
        <f>0.61365*EXP(17.502*J18/(240.97+J18))</f>
        <v>2.9618596551234089</v>
      </c>
      <c r="AR18">
        <f>AQ18*1000/AA18</f>
        <v>33.58500536336112</v>
      </c>
      <c r="AS18">
        <f>(AR18-U18)</f>
        <v>8.9762464369695181</v>
      </c>
      <c r="AT18">
        <f>IF(D18,P18,(O18+P18)/2)</f>
        <v>24.699986457824707</v>
      </c>
      <c r="AU18">
        <f>0.61365*EXP(17.502*AT18/(240.97+AT18))</f>
        <v>3.1232467052201383</v>
      </c>
      <c r="AV18">
        <f>IF(AS18&lt;&gt;0,(1000-(AR18+U18)/2)/AS18*AL18,0)</f>
        <v>2.9231186004859016</v>
      </c>
      <c r="AW18">
        <f>U18*AA18/1000</f>
        <v>2.1702450077990072</v>
      </c>
      <c r="AX18">
        <f>(AU18-AW18)</f>
        <v>0.95300169742113106</v>
      </c>
      <c r="AY18">
        <f>1/(1.6/F18+1.37/N18)</f>
        <v>2.0258224771330529</v>
      </c>
      <c r="AZ18">
        <f>G18*AA18*0.001</f>
        <v>34.372484541923413</v>
      </c>
      <c r="BA18">
        <f>G18/S18</f>
        <v>0.99090576291426125</v>
      </c>
      <c r="BB18">
        <f>(1-AL18*AA18/AQ18/F18)*100</f>
        <v>91.271338855179749</v>
      </c>
      <c r="BC18">
        <f>(S18-E18/(N18/1.35))</f>
        <v>394.38404921318062</v>
      </c>
      <c r="BD18">
        <f>E18*BB18/100/BC18</f>
        <v>-7.7180564751659292E-3</v>
      </c>
    </row>
    <row r="19" spans="1:56" x14ac:dyDescent="0.25">
      <c r="A19" s="1" t="s">
        <v>1</v>
      </c>
      <c r="B19" s="1" t="s">
        <v>9744</v>
      </c>
      <c r="K19" s="1">
        <v>2.72</v>
      </c>
    </row>
    <row r="20" spans="1:56" x14ac:dyDescent="0.25">
      <c r="A20" s="1" t="s">
        <v>1</v>
      </c>
      <c r="B20" s="1" t="s">
        <v>9743</v>
      </c>
      <c r="K20" s="1">
        <v>2.72</v>
      </c>
    </row>
    <row r="21" spans="1:56" x14ac:dyDescent="0.25">
      <c r="A21" s="1">
        <v>2</v>
      </c>
      <c r="B21" s="1" t="s">
        <v>9742</v>
      </c>
      <c r="C21" s="1">
        <v>465.00000111758709</v>
      </c>
      <c r="D21" s="1">
        <v>0</v>
      </c>
      <c r="E21">
        <f>(R21-S21*(1000-T21)/(1000-U21))*AK21</f>
        <v>-2.6036102519112783</v>
      </c>
      <c r="F21">
        <f>IF(AV21&lt;&gt;0,1/(1/AV21-1/N21),0)</f>
        <v>10.960392251693973</v>
      </c>
      <c r="G21">
        <f>((AY21-AL21/2)*S21-E21)/(AY21+AL21/2)</f>
        <v>389.07002526899856</v>
      </c>
      <c r="H21">
        <f>AL21*1000</f>
        <v>26.914514959813836</v>
      </c>
      <c r="I21">
        <f>(AQ21-AW21)</f>
        <v>0.74890272832955196</v>
      </c>
      <c r="J21">
        <f>(P21+AP21*D21)</f>
        <v>23.524654388427734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25.528087615966797</v>
      </c>
      <c r="P21" s="1">
        <v>23.524654388427734</v>
      </c>
      <c r="Q21" s="1">
        <v>25.711528778076172</v>
      </c>
      <c r="R21" s="1">
        <v>399.9678955078125</v>
      </c>
      <c r="S21" s="1">
        <v>392.76004028320313</v>
      </c>
      <c r="T21" s="1">
        <v>0.7592962384223938</v>
      </c>
      <c r="U21" s="1">
        <v>24.511379241943359</v>
      </c>
      <c r="V21" s="1">
        <v>2.0407612323760986</v>
      </c>
      <c r="W21" s="1">
        <v>65.879257202148438</v>
      </c>
      <c r="X21" s="1">
        <v>300.66021728515625</v>
      </c>
      <c r="Y21" s="1">
        <v>25.682010650634766</v>
      </c>
      <c r="Z21" s="1">
        <v>8.2239971160888672</v>
      </c>
      <c r="AA21" s="1">
        <v>88.188156127929688</v>
      </c>
      <c r="AB21" s="1">
        <v>28.452705383300781</v>
      </c>
      <c r="AC21" s="1">
        <v>4.8261780738830566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1.1053684459013096</v>
      </c>
      <c r="AL21">
        <f>(U21-T21)/(1000-U21)*AK21</f>
        <v>2.6914514959813837E-2</v>
      </c>
      <c r="AM21">
        <f>(P21+273.15)</f>
        <v>296.67465438842771</v>
      </c>
      <c r="AN21">
        <f>(O21+273.15)</f>
        <v>298.67808761596677</v>
      </c>
      <c r="AO21">
        <f>(Y21*AG21+Z21*AH21)*AI21</f>
        <v>4.1091216122555352</v>
      </c>
      <c r="AP21">
        <f>((AO21+0.00000010773*(AN21^4-AM21^4))-AL21*44100)/(L21*51.4+0.00000043092*AM21^3)</f>
        <v>-9.5668459184450807</v>
      </c>
      <c r="AQ21">
        <f>0.61365*EXP(17.502*J21/(240.97+J21))</f>
        <v>2.9105160678289477</v>
      </c>
      <c r="AR21">
        <f>AQ21*1000/AA21</f>
        <v>33.003480236130834</v>
      </c>
      <c r="AS21">
        <f>(AR21-U21)</f>
        <v>8.4921009941874743</v>
      </c>
      <c r="AT21">
        <f>IF(D21,P21,(O21+P21)/2)</f>
        <v>24.526371002197266</v>
      </c>
      <c r="AU21">
        <f>0.61365*EXP(17.502*AT21/(240.97+AT21))</f>
        <v>3.0909920799864397</v>
      </c>
      <c r="AV21">
        <f>IF(AS21&lt;&gt;0,(1000-(AR21+U21)/2)/AS21*AL21,0)</f>
        <v>3.0782161805175114</v>
      </c>
      <c r="AW21">
        <f>U21*AA21/1000</f>
        <v>2.1616133394993957</v>
      </c>
      <c r="AX21">
        <f>(AU21-AW21)</f>
        <v>0.92937874048704394</v>
      </c>
      <c r="AY21">
        <f>1/(1.6/F21+1.37/N21)</f>
        <v>2.1457035310909123</v>
      </c>
      <c r="AZ21">
        <f>G21*AA21*0.001</f>
        <v>34.311368133119991</v>
      </c>
      <c r="BA21">
        <f>G21/S21</f>
        <v>0.99060491232370829</v>
      </c>
      <c r="BB21">
        <f>(1-AL21*AA21/AQ21/F21)*100</f>
        <v>92.559523974058479</v>
      </c>
      <c r="BC21">
        <f>(S21-E21/(N21/1.35))</f>
        <v>393.58120571649732</v>
      </c>
      <c r="BD21">
        <f>E21*BB21/100/BC21</f>
        <v>-6.122978486540703E-3</v>
      </c>
    </row>
    <row r="22" spans="1:56" x14ac:dyDescent="0.25">
      <c r="A22" s="1" t="s">
        <v>1</v>
      </c>
      <c r="B22" s="1" t="s">
        <v>9741</v>
      </c>
      <c r="K22" s="1">
        <v>2.72</v>
      </c>
    </row>
    <row r="23" spans="1:56" x14ac:dyDescent="0.25">
      <c r="A23" s="1" t="s">
        <v>1</v>
      </c>
      <c r="B23" s="1" t="s">
        <v>9740</v>
      </c>
      <c r="K23" s="1">
        <v>2.72</v>
      </c>
    </row>
    <row r="24" spans="1:56" x14ac:dyDescent="0.25">
      <c r="A24" s="1">
        <v>3</v>
      </c>
      <c r="B24" s="1" t="s">
        <v>9739</v>
      </c>
      <c r="C24" s="1">
        <v>671.00000111758709</v>
      </c>
      <c r="D24" s="1">
        <v>0</v>
      </c>
      <c r="E24">
        <f>(R24-S24*(1000-T24)/(1000-U24))*AK24</f>
        <v>-2.2167319312835252</v>
      </c>
      <c r="F24">
        <f>IF(AV24&lt;&gt;0,1/(1/AV24-1/N24),0)</f>
        <v>10.60528270205031</v>
      </c>
      <c r="G24">
        <f>((AY24-AL24/2)*S24-E24)/(AY24+AL24/2)</f>
        <v>388.86467524582076</v>
      </c>
      <c r="H24">
        <f>AL24*1000</f>
        <v>26.509370615666363</v>
      </c>
      <c r="I24">
        <f>(AQ24-AW24)</f>
        <v>0.74480125628110594</v>
      </c>
      <c r="J24">
        <f>(P24+AP24*D24)</f>
        <v>23.324918746948242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25.43658447265625</v>
      </c>
      <c r="P24" s="1">
        <v>23.324918746948242</v>
      </c>
      <c r="Q24" s="1">
        <v>25.643259048461914</v>
      </c>
      <c r="R24" s="1">
        <v>400.11233520507813</v>
      </c>
      <c r="S24" s="1">
        <v>392.6993408203125</v>
      </c>
      <c r="T24" s="1">
        <v>0.75953876972198486</v>
      </c>
      <c r="U24" s="1">
        <v>24.164150238037109</v>
      </c>
      <c r="V24" s="1">
        <v>2.0524051189422607</v>
      </c>
      <c r="W24" s="1">
        <v>65.29571533203125</v>
      </c>
      <c r="X24" s="1">
        <v>300.63784790039063</v>
      </c>
      <c r="Y24" s="1">
        <v>50.755790710449219</v>
      </c>
      <c r="Z24" s="1">
        <v>8.1877384185791016</v>
      </c>
      <c r="AA24" s="1">
        <v>88.182388305664063</v>
      </c>
      <c r="AB24" s="1">
        <v>28.513282775878906</v>
      </c>
      <c r="AC24" s="1">
        <v>4.792050838470459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1.1052862055161417</v>
      </c>
      <c r="AL24">
        <f>(U24-T24)/(1000-U24)*AK24</f>
        <v>2.6509370615666362E-2</v>
      </c>
      <c r="AM24">
        <f>(P24+273.15)</f>
        <v>296.47491874694822</v>
      </c>
      <c r="AN24">
        <f>(O24+273.15)</f>
        <v>298.58658447265623</v>
      </c>
      <c r="AO24">
        <f>(Y24*AG24+Z24*AH24)*AI24</f>
        <v>8.1209263321550225</v>
      </c>
      <c r="AP24">
        <f>((AO24+0.00000010773*(AN24^4-AM24^4))-AL24*44100)/(L24*51.4+0.00000043092*AM24^3)</f>
        <v>-9.3783148145560151</v>
      </c>
      <c r="AQ24">
        <f>0.61365*EXP(17.502*J24/(240.97+J24))</f>
        <v>2.8756537356480991</v>
      </c>
      <c r="AR24">
        <f>AQ24*1000/AA24</f>
        <v>32.610295444486077</v>
      </c>
      <c r="AS24">
        <f>(AR24-U24)</f>
        <v>8.4461452064489677</v>
      </c>
      <c r="AT24">
        <f>IF(D24,P24,(O24+P24)/2)</f>
        <v>24.380751609802246</v>
      </c>
      <c r="AU24">
        <f>0.61365*EXP(17.502*AT24/(240.97+AT24))</f>
        <v>3.0641635268903435</v>
      </c>
      <c r="AV24">
        <f>IF(AS24&lt;&gt;0,(1000-(AR24+U24)/2)/AS24*AL24,0)</f>
        <v>3.0495382893667839</v>
      </c>
      <c r="AW24">
        <f>U24*AA24/1000</f>
        <v>2.1308524793669932</v>
      </c>
      <c r="AX24">
        <f>(AU24-AW24)</f>
        <v>0.93331104752335037</v>
      </c>
      <c r="AY24">
        <f>1/(1.6/F24+1.37/N24)</f>
        <v>2.1234324066651955</v>
      </c>
      <c r="AZ24">
        <f>G24*AA24*0.001</f>
        <v>34.291015790882923</v>
      </c>
      <c r="BA24">
        <f>G24/S24</f>
        <v>0.99023511074278481</v>
      </c>
      <c r="BB24">
        <f>(1-AL24*AA24/AQ24/F24)*100</f>
        <v>92.33481866309431</v>
      </c>
      <c r="BC24">
        <f>(S24-E24/(N24/1.35))</f>
        <v>393.39848679867589</v>
      </c>
      <c r="BD24">
        <f>E24*BB24/100/BC24</f>
        <v>-5.2029061566904854E-3</v>
      </c>
    </row>
    <row r="25" spans="1:56" x14ac:dyDescent="0.25">
      <c r="A25" s="1" t="s">
        <v>1</v>
      </c>
      <c r="B25" s="1" t="s">
        <v>9738</v>
      </c>
      <c r="K25" s="1">
        <v>2.72</v>
      </c>
    </row>
    <row r="26" spans="1:56" x14ac:dyDescent="0.25">
      <c r="A26" s="1" t="s">
        <v>1</v>
      </c>
      <c r="B26" s="1" t="s">
        <v>9737</v>
      </c>
      <c r="K26" s="1">
        <v>2.72</v>
      </c>
    </row>
    <row r="27" spans="1:56" x14ac:dyDescent="0.25">
      <c r="A27" s="1">
        <v>4</v>
      </c>
      <c r="B27" s="1" t="s">
        <v>9736</v>
      </c>
      <c r="C27" s="1">
        <v>877.00000111758709</v>
      </c>
      <c r="D27" s="1">
        <v>0</v>
      </c>
      <c r="E27">
        <f>(R27-S27*(1000-T27)/(1000-U27))*AK27</f>
        <v>-1.8457513949587299</v>
      </c>
      <c r="F27">
        <f>IF(AV27&lt;&gt;0,1/(1/AV27-1/N27),0)</f>
        <v>10.60351549329638</v>
      </c>
      <c r="G27">
        <f>((AY27-AL27/2)*S27-E27)/(AY27+AL27/2)</f>
        <v>388.31578250409422</v>
      </c>
      <c r="H27">
        <f>AL27*1000</f>
        <v>26.36587265587626</v>
      </c>
      <c r="I27">
        <f>(AQ27-AW27)</f>
        <v>0.74087563386462474</v>
      </c>
      <c r="J27">
        <f>(P27+AP27*D27)</f>
        <v>23.24053955078125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25.360725402832031</v>
      </c>
      <c r="P27" s="1">
        <v>23.24053955078125</v>
      </c>
      <c r="Q27" s="1">
        <v>25.575523376464844</v>
      </c>
      <c r="R27" s="1">
        <v>399.9820556640625</v>
      </c>
      <c r="S27" s="1">
        <v>392.29302978515625</v>
      </c>
      <c r="T27" s="1">
        <v>0.7601172924041748</v>
      </c>
      <c r="U27" s="1">
        <v>24.044126510620117</v>
      </c>
      <c r="V27" s="1">
        <v>2.0631458759307861</v>
      </c>
      <c r="W27" s="1">
        <v>65.261695861816406</v>
      </c>
      <c r="X27" s="1">
        <v>300.59619140625</v>
      </c>
      <c r="Y27" s="1">
        <v>100.94010925292969</v>
      </c>
      <c r="Z27" s="1">
        <v>8.049403190612793</v>
      </c>
      <c r="AA27" s="1">
        <v>88.177894592285156</v>
      </c>
      <c r="AB27" s="1">
        <v>28.554939270019531</v>
      </c>
      <c r="AC27" s="1">
        <v>4.785862922668457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1.1051330566406248</v>
      </c>
      <c r="AL27">
        <f>(U27-T27)/(1000-U27)*AK27</f>
        <v>2.6365872655876258E-2</v>
      </c>
      <c r="AM27">
        <f>(P27+273.15)</f>
        <v>296.39053955078123</v>
      </c>
      <c r="AN27">
        <f>(O27+273.15)</f>
        <v>298.51072540283201</v>
      </c>
      <c r="AO27">
        <f>(Y27*AG27+Z27*AH27)*AI27</f>
        <v>16.150417119478789</v>
      </c>
      <c r="AP27">
        <f>((AO27+0.00000010773*(AN27^4-AM27^4))-AL27*44100)/(L27*51.4+0.00000043092*AM27^3)</f>
        <v>-9.2599799423337945</v>
      </c>
      <c r="AQ27">
        <f>0.61365*EXP(17.502*J27/(240.97+J27))</f>
        <v>2.8610360868816547</v>
      </c>
      <c r="AR27">
        <f>AQ27*1000/AA27</f>
        <v>32.446182800240862</v>
      </c>
      <c r="AS27">
        <f>(AR27-U27)</f>
        <v>8.4020562896207451</v>
      </c>
      <c r="AT27">
        <f>IF(D27,P27,(O27+P27)/2)</f>
        <v>24.300632476806641</v>
      </c>
      <c r="AU27">
        <f>0.61365*EXP(17.502*AT27/(240.97+AT27))</f>
        <v>3.049489565724866</v>
      </c>
      <c r="AV27">
        <f>IF(AS27&lt;&gt;0,(1000-(AR27+U27)/2)/AS27*AL27,0)</f>
        <v>3.04939215138752</v>
      </c>
      <c r="AW27">
        <f>U27*AA27/1000</f>
        <v>2.1201604530170299</v>
      </c>
      <c r="AX27">
        <f>(AU27-AW27)</f>
        <v>0.92932911270783602</v>
      </c>
      <c r="AY27">
        <f>1/(1.6/F27+1.37/N27)</f>
        <v>2.1233190389467049</v>
      </c>
      <c r="AZ27">
        <f>G27*AA27*0.001</f>
        <v>34.240868138166746</v>
      </c>
      <c r="BA27">
        <f>G27/S27</f>
        <v>0.98986153976979852</v>
      </c>
      <c r="BB27">
        <f>(1-AL27*AA27/AQ27/F27)*100</f>
        <v>92.336473487365893</v>
      </c>
      <c r="BC27">
        <f>(S27-E27/(N27/1.35))</f>
        <v>392.87517038891286</v>
      </c>
      <c r="BD27">
        <f>E27*BB27/100/BC27</f>
        <v>-4.3380235655046378E-3</v>
      </c>
    </row>
    <row r="28" spans="1:56" x14ac:dyDescent="0.25">
      <c r="A28" s="1" t="s">
        <v>1</v>
      </c>
      <c r="B28" s="1" t="s">
        <v>9735</v>
      </c>
      <c r="K28" s="1">
        <v>2.72</v>
      </c>
    </row>
    <row r="29" spans="1:56" x14ac:dyDescent="0.25">
      <c r="A29" s="1" t="s">
        <v>1</v>
      </c>
      <c r="B29" s="1" t="s">
        <v>9734</v>
      </c>
      <c r="K29" s="1">
        <v>2.72</v>
      </c>
    </row>
    <row r="30" spans="1:56" x14ac:dyDescent="0.25">
      <c r="A30" s="1">
        <v>5</v>
      </c>
      <c r="B30" s="1" t="s">
        <v>9733</v>
      </c>
      <c r="C30" s="1">
        <v>1083.0000011175871</v>
      </c>
      <c r="D30" s="1">
        <v>0</v>
      </c>
      <c r="E30">
        <f>(R30-S30*(1000-T30)/(1000-U30))*AK30</f>
        <v>-1.691167208753223</v>
      </c>
      <c r="F30">
        <f>IF(AV30&lt;&gt;0,1/(1/AV30-1/N30),0)</f>
        <v>10.755488904766828</v>
      </c>
      <c r="G30">
        <f>((AY30-AL30/2)*S30-E30)/(AY30+AL30/2)</f>
        <v>388.13608182532317</v>
      </c>
      <c r="H30">
        <f>AL30*1000</f>
        <v>26.374621610701752</v>
      </c>
      <c r="I30">
        <f>(AQ30-AW30)</f>
        <v>0.73811939690446149</v>
      </c>
      <c r="J30">
        <f>(P30+AP30*D30)</f>
        <v>23.228630065917969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25.320520401000977</v>
      </c>
      <c r="P30" s="1">
        <v>23.228630065917969</v>
      </c>
      <c r="Q30" s="1">
        <v>25.533985137939453</v>
      </c>
      <c r="R30" s="1">
        <v>399.99655151367188</v>
      </c>
      <c r="S30" s="1">
        <v>392.16751098632813</v>
      </c>
      <c r="T30" s="1">
        <v>0.76030409336090088</v>
      </c>
      <c r="U30" s="1">
        <v>24.051931381225586</v>
      </c>
      <c r="V30" s="1">
        <v>2.0686025619506836</v>
      </c>
      <c r="W30" s="1">
        <v>65.439453125</v>
      </c>
      <c r="X30" s="1">
        <v>300.59518432617188</v>
      </c>
      <c r="Y30" s="1">
        <v>151.31112670898438</v>
      </c>
      <c r="Z30" s="1">
        <v>7.898475170135498</v>
      </c>
      <c r="AA30" s="1">
        <v>88.178314208984375</v>
      </c>
      <c r="AB30" s="1">
        <v>28.545696258544922</v>
      </c>
      <c r="AC30" s="1">
        <v>4.7813911437988281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1.1051293541403375</v>
      </c>
      <c r="AL30">
        <f>(U30-T30)/(1000-U30)*AK30</f>
        <v>2.637462161070175E-2</v>
      </c>
      <c r="AM30">
        <f>(P30+273.15)</f>
        <v>296.37863006591795</v>
      </c>
      <c r="AN30">
        <f>(O30+273.15)</f>
        <v>298.47052040100095</v>
      </c>
      <c r="AO30">
        <f>(Y30*AG30+Z30*AH30)*AI30</f>
        <v>24.209779732306743</v>
      </c>
      <c r="AP30">
        <f>((AO30+0.00000010773*(AN30^4-AM30^4))-AL30*44100)/(L30*51.4+0.00000043092*AM30^3)</f>
        <v>-9.1994811845923756</v>
      </c>
      <c r="AQ30">
        <f>0.61365*EXP(17.502*J30/(240.97+J30))</f>
        <v>2.8589781595711026</v>
      </c>
      <c r="AR30">
        <f>AQ30*1000/AA30</f>
        <v>32.422690150270583</v>
      </c>
      <c r="AS30">
        <f>(AR30-U30)</f>
        <v>8.3707587690449969</v>
      </c>
      <c r="AT30">
        <f>IF(D30,P30,(O30+P30)/2)</f>
        <v>24.274575233459473</v>
      </c>
      <c r="AU30">
        <f>0.61365*EXP(17.502*AT30/(240.97+AT30))</f>
        <v>3.044730392814945</v>
      </c>
      <c r="AV30">
        <f>IF(AS30&lt;&gt;0,(1000-(AR30+U30)/2)/AS30*AL30,0)</f>
        <v>3.0618339306026146</v>
      </c>
      <c r="AW30">
        <f>U30*AA30/1000</f>
        <v>2.1208587626666411</v>
      </c>
      <c r="AX30">
        <f>(AU30-AW30)</f>
        <v>0.92387163014830387</v>
      </c>
      <c r="AY30">
        <f>1/(1.6/F30+1.37/N30)</f>
        <v>2.1329752920779543</v>
      </c>
      <c r="AZ30">
        <f>G30*AA30*0.001</f>
        <v>34.225185379037413</v>
      </c>
      <c r="BA30">
        <f>G30/S30</f>
        <v>0.98972013476877363</v>
      </c>
      <c r="BB30">
        <f>(1-AL30*AA30/AQ30/F30)*100</f>
        <v>92.436774745818013</v>
      </c>
      <c r="BC30">
        <f>(S30-E30/(N30/1.35))</f>
        <v>392.70089652386366</v>
      </c>
      <c r="BD30">
        <f>E30*BB30/100/BC30</f>
        <v>-3.980791582520256E-3</v>
      </c>
    </row>
    <row r="31" spans="1:56" x14ac:dyDescent="0.25">
      <c r="A31" s="1" t="s">
        <v>1</v>
      </c>
      <c r="B31" s="1" t="s">
        <v>9732</v>
      </c>
      <c r="K31" s="1">
        <v>2.72</v>
      </c>
    </row>
    <row r="32" spans="1:56" x14ac:dyDescent="0.25">
      <c r="A32" s="1" t="s">
        <v>1</v>
      </c>
      <c r="B32" s="1" t="s">
        <v>9731</v>
      </c>
      <c r="K32" s="1">
        <v>2.72</v>
      </c>
    </row>
    <row r="33" spans="1:56" x14ac:dyDescent="0.25">
      <c r="A33" s="1">
        <v>6</v>
      </c>
      <c r="B33" s="1" t="s">
        <v>9730</v>
      </c>
      <c r="C33" s="1">
        <v>1289.0000011175871</v>
      </c>
      <c r="D33" s="1">
        <v>0</v>
      </c>
      <c r="E33">
        <f>(R33-S33*(1000-T33)/(1000-U33))*AK33</f>
        <v>-1.2734480010130487</v>
      </c>
      <c r="F33">
        <f>IF(AV33&lt;&gt;0,1/(1/AV33-1/N33),0)</f>
        <v>11.454908107559309</v>
      </c>
      <c r="G33">
        <f>((AY33-AL33/2)*S33-E33)/(AY33+AL33/2)</f>
        <v>387.63206313573693</v>
      </c>
      <c r="H33">
        <f>AL33*1000</f>
        <v>26.653752440763551</v>
      </c>
      <c r="I33">
        <f>(AQ33-AW33)</f>
        <v>0.73275114882440828</v>
      </c>
      <c r="J33">
        <f>(P33+AP33*D33)</f>
        <v>23.317802429199219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25.315927505493164</v>
      </c>
      <c r="P33" s="1">
        <v>23.317802429199219</v>
      </c>
      <c r="Q33" s="1">
        <v>25.521034240722656</v>
      </c>
      <c r="R33" s="1">
        <v>400.11892700195313</v>
      </c>
      <c r="S33" s="1">
        <v>391.82229614257813</v>
      </c>
      <c r="T33" s="1">
        <v>0.76060158014297485</v>
      </c>
      <c r="U33" s="1">
        <v>24.289821624755859</v>
      </c>
      <c r="V33" s="1">
        <v>2.0698144435882568</v>
      </c>
      <c r="W33" s="1">
        <v>66.099555969238281</v>
      </c>
      <c r="X33" s="1">
        <v>300.63571166992188</v>
      </c>
      <c r="Y33" s="1">
        <v>300.75906372070313</v>
      </c>
      <c r="Z33" s="1">
        <v>8.1337556838989258</v>
      </c>
      <c r="AA33" s="1">
        <v>88.17138671875</v>
      </c>
      <c r="AB33" s="1">
        <v>28.626153945922852</v>
      </c>
      <c r="AC33" s="1">
        <v>4.8014702796936035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1.1052783517276539</v>
      </c>
      <c r="AL33">
        <f>(U33-T33)/(1000-U33)*AK33</f>
        <v>2.665375244076355E-2</v>
      </c>
      <c r="AM33">
        <f>(P33+273.15)</f>
        <v>296.4678024291992</v>
      </c>
      <c r="AN33">
        <f>(O33+273.15)</f>
        <v>298.46592750549314</v>
      </c>
      <c r="AO33">
        <f>(Y33*AG33+Z33*AH33)*AI33</f>
        <v>48.121449119714271</v>
      </c>
      <c r="AP33">
        <f>((AO33+0.00000010773*(AN33^4-AM33^4))-AL33*44100)/(L33*51.4+0.00000043092*AM33^3)</f>
        <v>-9.1117025614323559</v>
      </c>
      <c r="AQ33">
        <f>0.61365*EXP(17.502*J33/(240.97+J33))</f>
        <v>2.8744184046302137</v>
      </c>
      <c r="AR33">
        <f>AQ33*1000/AA33</f>
        <v>32.600353829060936</v>
      </c>
      <c r="AS33">
        <f>(AR33-U33)</f>
        <v>8.3105322043050762</v>
      </c>
      <c r="AT33">
        <f>IF(D33,P33,(O33+P33)/2)</f>
        <v>24.316864967346191</v>
      </c>
      <c r="AU33">
        <f>0.61365*EXP(17.502*AT33/(240.97+AT33))</f>
        <v>3.0524576027101671</v>
      </c>
      <c r="AV33">
        <f>IF(AS33&lt;&gt;0,(1000-(AR33+U33)/2)/AS33*AL33,0)</f>
        <v>3.1159958806152188</v>
      </c>
      <c r="AW33">
        <f>U33*AA33/1000</f>
        <v>2.1416672558058054</v>
      </c>
      <c r="AX33">
        <f>(AU33-AW33)</f>
        <v>0.91079034690436167</v>
      </c>
      <c r="AY33">
        <f>1/(1.6/F33+1.37/N33)</f>
        <v>2.1751162166031377</v>
      </c>
      <c r="AZ33">
        <f>G33*AA33*0.001</f>
        <v>34.178056543327976</v>
      </c>
      <c r="BA33">
        <f>G33/S33</f>
        <v>0.98930578211578746</v>
      </c>
      <c r="BB33">
        <f>(1-AL33*AA33/AQ33/F33)*100</f>
        <v>92.862527690336961</v>
      </c>
      <c r="BC33">
        <f>(S33-E33/(N33/1.35))</f>
        <v>392.22393516622304</v>
      </c>
      <c r="BD33">
        <f>E33*BB33/100/BC33</f>
        <v>-3.0150021366279495E-3</v>
      </c>
    </row>
    <row r="34" spans="1:56" x14ac:dyDescent="0.25">
      <c r="A34" s="1" t="s">
        <v>1</v>
      </c>
      <c r="B34" s="1" t="s">
        <v>9729</v>
      </c>
      <c r="K34" s="1">
        <v>2.72</v>
      </c>
    </row>
    <row r="35" spans="1:56" x14ac:dyDescent="0.25">
      <c r="A35" s="1" t="s">
        <v>1</v>
      </c>
      <c r="B35" s="1" t="s">
        <v>9728</v>
      </c>
      <c r="K35" s="1">
        <v>2.72</v>
      </c>
    </row>
    <row r="36" spans="1:56" x14ac:dyDescent="0.25">
      <c r="A36" s="1">
        <v>7</v>
      </c>
      <c r="B36" s="1" t="s">
        <v>9727</v>
      </c>
      <c r="C36" s="1">
        <v>1495.0000011175871</v>
      </c>
      <c r="D36" s="1">
        <v>0</v>
      </c>
      <c r="E36">
        <f>(R36-S36*(1000-T36)/(1000-U36))*AK36</f>
        <v>-1.1532119914805914</v>
      </c>
      <c r="F36">
        <f>IF(AV36&lt;&gt;0,1/(1/AV36-1/N36),0)</f>
        <v>12.929197897103842</v>
      </c>
      <c r="G36">
        <f>((AY36-AL36/2)*S36-E36)/(AY36+AL36/2)</f>
        <v>387.23467189926924</v>
      </c>
      <c r="H36">
        <f>AL36*1000</f>
        <v>27.123187711413937</v>
      </c>
      <c r="I36">
        <f>(AQ36-AW36)</f>
        <v>0.72218689585375095</v>
      </c>
      <c r="J36">
        <f>(P36+AP36*D36)</f>
        <v>23.458591461181641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25.334297180175781</v>
      </c>
      <c r="P36" s="1">
        <v>23.458591461181641</v>
      </c>
      <c r="Q36" s="1">
        <v>25.527029037475586</v>
      </c>
      <c r="R36" s="1">
        <v>399.9698486328125</v>
      </c>
      <c r="S36" s="1">
        <v>391.409423828125</v>
      </c>
      <c r="T36" s="1">
        <v>0.76054209470748901</v>
      </c>
      <c r="U36" s="1">
        <v>24.690769195556641</v>
      </c>
      <c r="V36" s="1">
        <v>2.0671443939208984</v>
      </c>
      <c r="W36" s="1">
        <v>67.109222412109375</v>
      </c>
      <c r="X36" s="1">
        <v>300.680419921875</v>
      </c>
      <c r="Y36" s="1">
        <v>499.85855102539063</v>
      </c>
      <c r="Z36" s="1">
        <v>7.8817644119262695</v>
      </c>
      <c r="AA36" s="1">
        <v>88.160789489746094</v>
      </c>
      <c r="AB36" s="1">
        <v>28.755792617797852</v>
      </c>
      <c r="AC36" s="1">
        <v>4.8367776870727539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1.1054427203010109</v>
      </c>
      <c r="AL36">
        <f>(U36-T36)/(1000-U36)*AK36</f>
        <v>2.7123187711413938E-2</v>
      </c>
      <c r="AM36">
        <f>(P36+273.15)</f>
        <v>296.60859146118162</v>
      </c>
      <c r="AN36">
        <f>(O36+273.15)</f>
        <v>298.48429718017576</v>
      </c>
      <c r="AO36">
        <f>(Y36*AG36+Z36*AH36)*AI36</f>
        <v>79.977366376429018</v>
      </c>
      <c r="AP36">
        <f>((AO36+0.00000010773*(AN36^4-AM36^4))-AL36*44100)/(L36*51.4+0.00000043092*AM36^3)</f>
        <v>-9.0298208008556315</v>
      </c>
      <c r="AQ36">
        <f>0.61365*EXP(17.502*J36/(240.97+J36))</f>
        <v>2.8989446012431275</v>
      </c>
      <c r="AR36">
        <f>AQ36*1000/AA36</f>
        <v>32.882470971749875</v>
      </c>
      <c r="AS36">
        <f>(AR36-U36)</f>
        <v>8.1917017761932343</v>
      </c>
      <c r="AT36">
        <f>IF(D36,P36,(O36+P36)/2)</f>
        <v>24.396444320678711</v>
      </c>
      <c r="AU36">
        <f>0.61365*EXP(17.502*AT36/(240.97+AT36))</f>
        <v>3.0670448924104861</v>
      </c>
      <c r="AV36">
        <f>IF(AS36&lt;&gt;0,(1000-(AR36+U36)/2)/AS36*AL36,0)</f>
        <v>3.2157424099427399</v>
      </c>
      <c r="AW36">
        <f>U36*AA36/1000</f>
        <v>2.1767577053893765</v>
      </c>
      <c r="AX36">
        <f>(AU36-AW36)</f>
        <v>0.89028718702110954</v>
      </c>
      <c r="AY36">
        <f>1/(1.6/F36+1.37/N36)</f>
        <v>2.2531741174611093</v>
      </c>
      <c r="AZ36">
        <f>G36*AA36*0.001</f>
        <v>34.138914392442373</v>
      </c>
      <c r="BA36">
        <f>G36/S36</f>
        <v>0.98933405361571225</v>
      </c>
      <c r="BB36">
        <f>(1-AL36*AA36/AQ36/F36)*100</f>
        <v>93.620234712066406</v>
      </c>
      <c r="BC36">
        <f>(S36-E36/(N36/1.35))</f>
        <v>391.77314102580044</v>
      </c>
      <c r="BD36">
        <f>E36*BB36/100/BC36</f>
        <v>-2.7557779237365443E-3</v>
      </c>
    </row>
    <row r="37" spans="1:56" x14ac:dyDescent="0.25">
      <c r="A37" s="1" t="s">
        <v>1</v>
      </c>
      <c r="B37" s="1" t="s">
        <v>9726</v>
      </c>
      <c r="K37" s="1">
        <v>2.72</v>
      </c>
    </row>
    <row r="38" spans="1:56" x14ac:dyDescent="0.25">
      <c r="A38" s="1" t="s">
        <v>1</v>
      </c>
      <c r="B38" s="1" t="s">
        <v>8965</v>
      </c>
      <c r="K38" s="1">
        <v>2.72</v>
      </c>
    </row>
    <row r="39" spans="1:56" x14ac:dyDescent="0.25">
      <c r="A39" s="1">
        <v>8</v>
      </c>
      <c r="B39" s="1" t="s">
        <v>9725</v>
      </c>
      <c r="C39" s="1">
        <v>1701.0000011175871</v>
      </c>
      <c r="D39" s="1">
        <v>0</v>
      </c>
      <c r="E39">
        <f>(R39-S39*(1000-T39)/(1000-U39))*AK39</f>
        <v>-0.64516925502731248</v>
      </c>
      <c r="F39">
        <f>IF(AV39&lt;&gt;0,1/(1/AV39-1/N39),0)</f>
        <v>15.742984310486236</v>
      </c>
      <c r="G39">
        <f>((AY39-AL39/2)*S39-E39)/(AY39+AL39/2)</f>
        <v>386.46354478620498</v>
      </c>
      <c r="H39">
        <f>AL39*1000</f>
        <v>27.74275436802337</v>
      </c>
      <c r="I39">
        <f>(AQ39-AW39)</f>
        <v>0.70552198178585579</v>
      </c>
      <c r="J39">
        <f>(P39+AP39*D39)</f>
        <v>23.634727478027344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25.3555908203125</v>
      </c>
      <c r="P39" s="1">
        <v>23.634727478027344</v>
      </c>
      <c r="Q39" s="1">
        <v>25.532276153564453</v>
      </c>
      <c r="R39" s="1">
        <v>399.96258544921875</v>
      </c>
      <c r="S39" s="1">
        <v>390.73776245117188</v>
      </c>
      <c r="T39" s="1">
        <v>0.76136726140975952</v>
      </c>
      <c r="U39" s="1">
        <v>25.230770111083984</v>
      </c>
      <c r="V39" s="1">
        <v>2.0667679309844971</v>
      </c>
      <c r="W39" s="1">
        <v>68.490135192871094</v>
      </c>
      <c r="X39" s="1">
        <v>300.60549926757813</v>
      </c>
      <c r="Y39" s="1">
        <v>749.616455078125</v>
      </c>
      <c r="Z39" s="1">
        <v>8.0491352081298828</v>
      </c>
      <c r="AA39" s="1">
        <v>88.1607666015625</v>
      </c>
      <c r="AB39" s="1">
        <v>28.735483169555664</v>
      </c>
      <c r="AC39" s="1">
        <v>4.8800444602966309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1.1051672767190368</v>
      </c>
      <c r="AL39">
        <f>(U39-T39)/(1000-U39)*AK39</f>
        <v>2.774275436802337E-2</v>
      </c>
      <c r="AM39">
        <f>(P39+273.15)</f>
        <v>296.78472747802732</v>
      </c>
      <c r="AN39">
        <f>(O39+273.15)</f>
        <v>298.50559082031248</v>
      </c>
      <c r="AO39">
        <f>(Y39*AG39+Z39*AH39)*AI39</f>
        <v>119.93863013166265</v>
      </c>
      <c r="AP39">
        <f>((AO39+0.00000010773*(AN39^4-AM39^4))-AL39*44100)/(L39*51.4+0.00000043092*AM39^3)</f>
        <v>-8.9384455551814206</v>
      </c>
      <c r="AQ39">
        <f>0.61365*EXP(17.502*J39/(240.97+J39))</f>
        <v>2.9298860167268099</v>
      </c>
      <c r="AR39">
        <f>AQ39*1000/AA39</f>
        <v>33.233445325722506</v>
      </c>
      <c r="AS39">
        <f>(AR39-U39)</f>
        <v>8.002675214638522</v>
      </c>
      <c r="AT39">
        <f>IF(D39,P39,(O39+P39)/2)</f>
        <v>24.495159149169922</v>
      </c>
      <c r="AU39">
        <f>0.61365*EXP(17.502*AT39/(240.97+AT39))</f>
        <v>3.0852244620585068</v>
      </c>
      <c r="AV39">
        <f>IF(AS39&lt;&gt;0,(1000-(AR39+U39)/2)/AS39*AL39,0)</f>
        <v>3.3653465199572774</v>
      </c>
      <c r="AW39">
        <f>U39*AA39/1000</f>
        <v>2.2243640349409541</v>
      </c>
      <c r="AX39">
        <f>(AU39-AW39)</f>
        <v>0.86086042711755262</v>
      </c>
      <c r="AY39">
        <f>1/(1.6/F39+1.37/N39)</f>
        <v>2.3713540161150388</v>
      </c>
      <c r="AZ39">
        <f>G39*AA39*0.001</f>
        <v>34.070922371909113</v>
      </c>
      <c r="BA39">
        <f>G39/S39</f>
        <v>0.98906116051298976</v>
      </c>
      <c r="BB39">
        <f>(1-AL39*AA39/AQ39/F39)*100</f>
        <v>94.697421007165076</v>
      </c>
      <c r="BC39">
        <f>(S39-E39/(N39/1.35))</f>
        <v>390.94124555332348</v>
      </c>
      <c r="BD39">
        <f>E39*BB39/100/BC39</f>
        <v>-1.562788916726545E-3</v>
      </c>
    </row>
    <row r="40" spans="1:56" x14ac:dyDescent="0.25">
      <c r="A40" s="1" t="s">
        <v>1</v>
      </c>
      <c r="B40" s="1" t="s">
        <v>9724</v>
      </c>
      <c r="K40" s="1">
        <v>2.72</v>
      </c>
    </row>
    <row r="41" spans="1:56" x14ac:dyDescent="0.25">
      <c r="A41" s="1" t="s">
        <v>1</v>
      </c>
      <c r="B41" s="1" t="s">
        <v>9723</v>
      </c>
      <c r="K41" s="1">
        <v>2.72</v>
      </c>
    </row>
    <row r="42" spans="1:56" x14ac:dyDescent="0.25">
      <c r="A42" s="1">
        <v>9</v>
      </c>
      <c r="B42" s="1" t="s">
        <v>8962</v>
      </c>
      <c r="C42" s="1">
        <v>1907.5000011064112</v>
      </c>
      <c r="D42" s="1">
        <v>0</v>
      </c>
      <c r="E42">
        <f>(R42-S42*(1000-T42)/(1000-U42))*AK42</f>
        <v>-0.31278198508801835</v>
      </c>
      <c r="F42">
        <f>IF(AV42&lt;&gt;0,1/(1/AV42-1/N42),0)</f>
        <v>19.175221891986133</v>
      </c>
      <c r="G42">
        <f>((AY42-AL42/2)*S42-E42)/(AY42+AL42/2)</f>
        <v>386.02873477376579</v>
      </c>
      <c r="H42">
        <f>AL42*1000</f>
        <v>28.417645310915084</v>
      </c>
      <c r="I42">
        <f>(AQ42-AW42)</f>
        <v>0.69458710292323245</v>
      </c>
      <c r="J42">
        <f>(P42+AP42*D42)</f>
        <v>23.861721038818359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25.393836975097656</v>
      </c>
      <c r="P42" s="1">
        <v>23.861721038818359</v>
      </c>
      <c r="Q42" s="1">
        <v>25.552444458007813</v>
      </c>
      <c r="R42" s="1">
        <v>400.10855102539063</v>
      </c>
      <c r="S42" s="1">
        <v>390.35382080078125</v>
      </c>
      <c r="T42" s="1">
        <v>0.76390087604522705</v>
      </c>
      <c r="U42" s="1">
        <v>25.814607620239258</v>
      </c>
      <c r="V42" s="1">
        <v>2.0687217712402344</v>
      </c>
      <c r="W42" s="1">
        <v>69.908599853515625</v>
      </c>
      <c r="X42" s="1">
        <v>300.59283447265625</v>
      </c>
      <c r="Y42" s="1">
        <v>999.2623291015625</v>
      </c>
      <c r="Z42" s="1">
        <v>8.1444826126098633</v>
      </c>
      <c r="AA42" s="1">
        <v>88.151641845703125</v>
      </c>
      <c r="AB42" s="1">
        <v>28.871866226196289</v>
      </c>
      <c r="AC42" s="1">
        <v>4.9148378372192383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1.1051207149730007</v>
      </c>
      <c r="AL42">
        <f>(U42-T42)/(1000-U42)*AK42</f>
        <v>2.8417645310915084E-2</v>
      </c>
      <c r="AM42">
        <f>(P42+273.15)</f>
        <v>297.01172103881834</v>
      </c>
      <c r="AN42">
        <f>(O42+273.15)</f>
        <v>298.54383697509763</v>
      </c>
      <c r="AO42">
        <f>(Y42*AG42+Z42*AH42)*AI42</f>
        <v>159.88196908260943</v>
      </c>
      <c r="AP42">
        <f>((AO42+0.00000010773*(AN42^4-AM42^4))-AL42*44100)/(L42*51.4+0.00000043092*AM42^3)</f>
        <v>-8.8700971682710446</v>
      </c>
      <c r="AQ42">
        <f>0.61365*EXP(17.502*J42/(240.97+J42))</f>
        <v>2.9701871482499222</v>
      </c>
      <c r="AR42">
        <f>AQ42*1000/AA42</f>
        <v>33.694064977811884</v>
      </c>
      <c r="AS42">
        <f>(AR42-U42)</f>
        <v>7.8794573575726261</v>
      </c>
      <c r="AT42">
        <f>IF(D42,P42,(O42+P42)/2)</f>
        <v>24.627779006958008</v>
      </c>
      <c r="AU42">
        <f>0.61365*EXP(17.502*AT42/(240.97+AT42))</f>
        <v>3.1097963054714048</v>
      </c>
      <c r="AV42">
        <f>IF(AS42&lt;&gt;0,(1000-(AR42+U42)/2)/AS42*AL42,0)</f>
        <v>3.4992380673282364</v>
      </c>
      <c r="AW42">
        <f>U42*AA42/1000</f>
        <v>2.2756000453266898</v>
      </c>
      <c r="AX42">
        <f>(AU42-AW42)</f>
        <v>0.83419626014471504</v>
      </c>
      <c r="AY42">
        <f>1/(1.6/F42+1.37/N42)</f>
        <v>2.4782628583362794</v>
      </c>
      <c r="AZ42">
        <f>G42*AA42*0.001</f>
        <v>34.029066769926928</v>
      </c>
      <c r="BA42">
        <f>G42/S42</f>
        <v>0.98892008788810404</v>
      </c>
      <c r="BB42">
        <f>(1-AL42*AA42/AQ42/F42)*100</f>
        <v>95.601604459989503</v>
      </c>
      <c r="BC42">
        <f>(S42-E42/(N42/1.35))</f>
        <v>390.45247064828544</v>
      </c>
      <c r="BD42">
        <f>E42*BB42/100/BC42</f>
        <v>-7.6584121931529072E-4</v>
      </c>
    </row>
    <row r="43" spans="1:56" x14ac:dyDescent="0.25">
      <c r="A43" s="1" t="s">
        <v>1</v>
      </c>
      <c r="B43" s="1" t="s">
        <v>9722</v>
      </c>
      <c r="K43" s="1">
        <v>2.72</v>
      </c>
    </row>
    <row r="44" spans="1:56" x14ac:dyDescent="0.25">
      <c r="A44" s="1" t="s">
        <v>1</v>
      </c>
      <c r="B44" s="1" t="s">
        <v>9721</v>
      </c>
      <c r="K44" s="1">
        <v>2.72</v>
      </c>
    </row>
    <row r="45" spans="1:56" x14ac:dyDescent="0.25">
      <c r="A45" s="1">
        <v>10</v>
      </c>
      <c r="B45" s="1" t="s">
        <v>9720</v>
      </c>
      <c r="C45" s="1">
        <v>2114.5000011064112</v>
      </c>
      <c r="D45" s="1">
        <v>0</v>
      </c>
      <c r="E45">
        <f>(R45-S45*(1000-T45)/(1000-U45))*AK45</f>
        <v>0.1274285440378656</v>
      </c>
      <c r="F45">
        <f>IF(AV45&lt;&gt;0,1/(1/AV45-1/N45),0)</f>
        <v>24.780796795740148</v>
      </c>
      <c r="G45">
        <f>((AY45-AL45/2)*S45-E45)/(AY45+AL45/2)</f>
        <v>385.19075421359173</v>
      </c>
      <c r="H45">
        <f>AL45*1000</f>
        <v>29.113435818970004</v>
      </c>
      <c r="I45">
        <f>(AQ45-AW45)</f>
        <v>0.68180565982697505</v>
      </c>
      <c r="J45">
        <f>(P45+AP45*D45)</f>
        <v>24.081295013427734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25.447172164916992</v>
      </c>
      <c r="P45" s="1">
        <v>24.081295013427734</v>
      </c>
      <c r="Q45" s="1">
        <v>25.589973449707031</v>
      </c>
      <c r="R45" s="1">
        <v>399.9547119140625</v>
      </c>
      <c r="S45" s="1">
        <v>389.57769775390625</v>
      </c>
      <c r="T45" s="1">
        <v>0.76385694742202759</v>
      </c>
      <c r="U45" s="1">
        <v>26.40886116027832</v>
      </c>
      <c r="V45" s="1">
        <v>2.0619156360626221</v>
      </c>
      <c r="W45" s="1">
        <v>71.286705017089844</v>
      </c>
      <c r="X45" s="1">
        <v>300.6326904296875</v>
      </c>
      <c r="Y45" s="1">
        <v>1250.4622802734375</v>
      </c>
      <c r="Z45" s="1">
        <v>7.9297380447387695</v>
      </c>
      <c r="AA45" s="1">
        <v>88.1456298828125</v>
      </c>
      <c r="AB45" s="1">
        <v>28.98676872253418</v>
      </c>
      <c r="AC45" s="1">
        <v>4.9577865600585938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1.1052672442267921</v>
      </c>
      <c r="AL45">
        <f>(U45-T45)/(1000-U45)*AK45</f>
        <v>2.9113435818970003E-2</v>
      </c>
      <c r="AM45">
        <f>(P45+273.15)</f>
        <v>297.23129501342771</v>
      </c>
      <c r="AN45">
        <f>(O45+273.15)</f>
        <v>298.59717216491697</v>
      </c>
      <c r="AO45">
        <f>(Y45*AG45+Z45*AH45)*AI45</f>
        <v>200.0739603717484</v>
      </c>
      <c r="AP45">
        <f>((AO45+0.00000010773*(AN45^4-AM45^4))-AL45*44100)/(L45*51.4+0.00000043092*AM45^3)</f>
        <v>-8.8053122127240187</v>
      </c>
      <c r="AQ45">
        <f>0.61365*EXP(17.502*J45/(240.97+J45))</f>
        <v>3.0096313612874503</v>
      </c>
      <c r="AR45">
        <f>AQ45*1000/AA45</f>
        <v>34.143852228280437</v>
      </c>
      <c r="AS45">
        <f>(AR45-U45)</f>
        <v>7.7349910680021168</v>
      </c>
      <c r="AT45">
        <f>IF(D45,P45,(O45+P45)/2)</f>
        <v>24.764233589172363</v>
      </c>
      <c r="AU45">
        <f>0.61365*EXP(17.502*AT45/(240.97+AT45))</f>
        <v>3.1352570198403802</v>
      </c>
      <c r="AV45">
        <f>IF(AS45&lt;&gt;0,(1000-(AR45+U45)/2)/AS45*AL45,0)</f>
        <v>3.6499055788581463</v>
      </c>
      <c r="AW45">
        <f>U45*AA45/1000</f>
        <v>2.3278257014604753</v>
      </c>
      <c r="AX45">
        <f>(AU45-AW45)</f>
        <v>0.80743131837990489</v>
      </c>
      <c r="AY45">
        <f>1/(1.6/F45+1.37/N45)</f>
        <v>2.5998771672542156</v>
      </c>
      <c r="AZ45">
        <f>G45*AA45*0.001</f>
        <v>33.952881655192655</v>
      </c>
      <c r="BA45">
        <f>G45/S45</f>
        <v>0.98873923336575154</v>
      </c>
      <c r="BB45">
        <f>(1-AL45*AA45/AQ45/F45)*100</f>
        <v>96.559150502272274</v>
      </c>
      <c r="BC45">
        <f>(S45-E45/(N45/1.35))</f>
        <v>389.53750743913002</v>
      </c>
      <c r="BD45">
        <f>E45*BB45/100/BC45</f>
        <v>3.1587181534657239E-4</v>
      </c>
    </row>
    <row r="46" spans="1:56" x14ac:dyDescent="0.25">
      <c r="A46" s="1" t="s">
        <v>1</v>
      </c>
      <c r="B46" s="1" t="s">
        <v>9719</v>
      </c>
      <c r="K46" s="1">
        <v>2.72</v>
      </c>
    </row>
    <row r="47" spans="1:56" x14ac:dyDescent="0.25">
      <c r="A47" s="1" t="s">
        <v>1</v>
      </c>
      <c r="B47" s="1" t="s">
        <v>9718</v>
      </c>
      <c r="K47" s="1">
        <v>2.72</v>
      </c>
    </row>
    <row r="48" spans="1:56" x14ac:dyDescent="0.25">
      <c r="A48" s="1">
        <v>11</v>
      </c>
      <c r="B48" s="1" t="s">
        <v>9717</v>
      </c>
      <c r="C48" s="1">
        <v>2321.5000011064112</v>
      </c>
      <c r="D48" s="1">
        <v>0</v>
      </c>
      <c r="E48">
        <f>(R48-S48*(1000-T48)/(1000-U48))*AK48</f>
        <v>0.27696697143956855</v>
      </c>
      <c r="F48">
        <f>IF(AV48&lt;&gt;0,1/(1/AV48-1/N48),0)</f>
        <v>43.823387646668749</v>
      </c>
      <c r="G48">
        <f>((AY48-AL48/2)*S48-E48)/(AY48+AL48/2)</f>
        <v>384.8579560826621</v>
      </c>
      <c r="H48">
        <f>AL48*1000</f>
        <v>30.167882434452871</v>
      </c>
      <c r="I48">
        <f>(AQ48-AW48)</f>
        <v>0.6607388172938311</v>
      </c>
      <c r="J48">
        <f>(P48+AP48*D48)</f>
        <v>24.403509140014648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25.534570693969727</v>
      </c>
      <c r="P48" s="1">
        <v>24.403509140014648</v>
      </c>
      <c r="Q48" s="1">
        <v>25.65191650390625</v>
      </c>
      <c r="R48" s="1">
        <v>399.99072265625</v>
      </c>
      <c r="S48" s="1">
        <v>389.11962890625</v>
      </c>
      <c r="T48" s="1">
        <v>0.76608383655548096</v>
      </c>
      <c r="U48" s="1">
        <v>27.314275741577148</v>
      </c>
      <c r="V48" s="1">
        <v>2.0571932792663574</v>
      </c>
      <c r="W48" s="1">
        <v>73.348037719726563</v>
      </c>
      <c r="X48" s="1">
        <v>300.64315795898438</v>
      </c>
      <c r="Y48" s="1">
        <v>1599.5751953125</v>
      </c>
      <c r="Z48" s="1">
        <v>7.9154601097106934</v>
      </c>
      <c r="AA48" s="1">
        <v>88.14453125</v>
      </c>
      <c r="AB48" s="1">
        <v>29.116518020629883</v>
      </c>
      <c r="AC48" s="1">
        <v>5.027073860168457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1.1053057277903835</v>
      </c>
      <c r="AL48">
        <f>(U48-T48)/(1000-U48)*AK48</f>
        <v>3.016788243445287E-2</v>
      </c>
      <c r="AM48">
        <f>(P48+273.15)</f>
        <v>297.55350914001463</v>
      </c>
      <c r="AN48">
        <f>(O48+273.15)</f>
        <v>298.6845706939697</v>
      </c>
      <c r="AO48">
        <f>(Y48*AG48+Z48*AH48)*AI48</f>
        <v>255.93202552947332</v>
      </c>
      <c r="AP48">
        <f>((AO48+0.00000010773*(AN48^4-AM48^4))-AL48*44100)/(L48*51.4+0.00000043092*AM48^3)</f>
        <v>-8.7473638367429949</v>
      </c>
      <c r="AQ48">
        <f>0.61365*EXP(17.502*J48/(240.97+J48))</f>
        <v>3.068342848968395</v>
      </c>
      <c r="AR48">
        <f>AQ48*1000/AA48</f>
        <v>34.810359819894046</v>
      </c>
      <c r="AS48">
        <f>(AR48-U48)</f>
        <v>7.4960840783168976</v>
      </c>
      <c r="AT48">
        <f>IF(D48,P48,(O48+P48)/2)</f>
        <v>24.969039916992188</v>
      </c>
      <c r="AU48">
        <f>0.61365*EXP(17.502*AT48/(240.97+AT48))</f>
        <v>3.1738132341783976</v>
      </c>
      <c r="AV48">
        <f>IF(AS48&lt;&gt;0,(1000-(AR48+U48)/2)/AS48*AL48,0)</f>
        <v>3.8994757500192341</v>
      </c>
      <c r="AW48">
        <f>U48*AA48/1000</f>
        <v>2.4076040316745639</v>
      </c>
      <c r="AX48">
        <f>(AU48-AW48)</f>
        <v>0.76620920250383362</v>
      </c>
      <c r="AY48">
        <f>1/(1.6/F48+1.37/N48)</f>
        <v>2.8044385060984935</v>
      </c>
      <c r="AZ48">
        <f>G48*AA48*0.001</f>
        <v>33.923124136739339</v>
      </c>
      <c r="BA48">
        <f>G48/S48</f>
        <v>0.98904791095847122</v>
      </c>
      <c r="BB48">
        <f>(1-AL48*AA48/AQ48/F48)*100</f>
        <v>98.022436817100271</v>
      </c>
      <c r="BC48">
        <f>(S48-E48/(N48/1.35))</f>
        <v>389.03227493192014</v>
      </c>
      <c r="BD48">
        <f>E48*BB48/100/BC48</f>
        <v>6.9785925764410527E-4</v>
      </c>
    </row>
    <row r="49" spans="1:56" x14ac:dyDescent="0.25">
      <c r="A49" s="1" t="s">
        <v>1</v>
      </c>
      <c r="B49" s="1" t="s">
        <v>9716</v>
      </c>
      <c r="K49" s="1">
        <v>2.72</v>
      </c>
    </row>
    <row r="50" spans="1:56" x14ac:dyDescent="0.25">
      <c r="A50" s="1" t="s">
        <v>1</v>
      </c>
      <c r="B50" s="1" t="s">
        <v>9711</v>
      </c>
      <c r="K50" s="1">
        <v>2.72</v>
      </c>
    </row>
    <row r="51" spans="1:56" x14ac:dyDescent="0.25">
      <c r="A51" s="1">
        <v>12</v>
      </c>
      <c r="B51" s="1" t="s">
        <v>9715</v>
      </c>
      <c r="C51" s="1">
        <v>2529.0000010952353</v>
      </c>
      <c r="D51" s="1">
        <v>0</v>
      </c>
      <c r="E51">
        <f>(R51-S51*(1000-T51)/(1000-U51))*AK51</f>
        <v>0.92111380442495205</v>
      </c>
      <c r="F51">
        <f>IF(AV51&lt;&gt;0,1/(1/AV51-1/N51),0)</f>
        <v>206.69717472972081</v>
      </c>
      <c r="G51">
        <f>((AY51-AL51/2)*S51-E51)/(AY51+AL51/2)</f>
        <v>383.97455683933987</v>
      </c>
      <c r="H51">
        <f>AL51*1000</f>
        <v>31.426799739409955</v>
      </c>
      <c r="I51">
        <f>(AQ51-AW51)</f>
        <v>0.63936097606144937</v>
      </c>
      <c r="J51">
        <f>(P51+AP51*D51)</f>
        <v>24.800315856933594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25.653545379638672</v>
      </c>
      <c r="P51" s="1">
        <v>24.800315856933594</v>
      </c>
      <c r="Q51" s="1">
        <v>25.740097045898438</v>
      </c>
      <c r="R51" s="1">
        <v>400.12777709960938</v>
      </c>
      <c r="S51" s="1">
        <v>388.25424194335938</v>
      </c>
      <c r="T51" s="1">
        <v>0.76729673147201538</v>
      </c>
      <c r="U51" s="1">
        <v>28.395116806030273</v>
      </c>
      <c r="V51" s="1">
        <v>2.0457756519317627</v>
      </c>
      <c r="W51" s="1">
        <v>75.7073974609375</v>
      </c>
      <c r="X51" s="1">
        <v>300.61602783203125</v>
      </c>
      <c r="Y51" s="1">
        <v>2000.179443359375</v>
      </c>
      <c r="Z51" s="1">
        <v>7.8274235725402832</v>
      </c>
      <c r="AA51" s="1">
        <v>88.136947631835938</v>
      </c>
      <c r="AB51" s="1">
        <v>29.363605499267578</v>
      </c>
      <c r="AC51" s="1">
        <v>5.1004767417907715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1.1052059846765852</v>
      </c>
      <c r="AL51">
        <f>(U51-T51)/(1000-U51)*AK51</f>
        <v>3.1426799739409955E-2</v>
      </c>
      <c r="AM51">
        <f>(P51+273.15)</f>
        <v>297.95031585693357</v>
      </c>
      <c r="AN51">
        <f>(O51+273.15)</f>
        <v>298.80354537963865</v>
      </c>
      <c r="AO51">
        <f>(Y51*AG51+Z51*AH51)*AI51</f>
        <v>320.02870378430089</v>
      </c>
      <c r="AP51">
        <f>((AO51+0.00000010773*(AN51^4-AM51^4))-AL51*44100)/(L51*51.4+0.00000043092*AM51^3)</f>
        <v>-8.6993467949963428</v>
      </c>
      <c r="AQ51">
        <f>0.61365*EXP(17.502*J51/(240.97+J51))</f>
        <v>3.1420198989944041</v>
      </c>
      <c r="AR51">
        <f>AQ51*1000/AA51</f>
        <v>35.649293326099659</v>
      </c>
      <c r="AS51">
        <f>(AR51-U51)</f>
        <v>7.254176520069386</v>
      </c>
      <c r="AT51">
        <f>IF(D51,P51,(O51+P51)/2)</f>
        <v>25.226930618286133</v>
      </c>
      <c r="AU51">
        <f>0.61365*EXP(17.502*AT51/(240.97+AT51))</f>
        <v>3.2229518665285157</v>
      </c>
      <c r="AV51">
        <f>IF(AS51&lt;&gt;0,(1000-(AR51+U51)/2)/AS51*AL51,0)</f>
        <v>4.1935075924087712</v>
      </c>
      <c r="AW51">
        <f>U51*AA51/1000</f>
        <v>2.5026589229329548</v>
      </c>
      <c r="AX51">
        <f>(AU51-AW51)</f>
        <v>0.72029294359556095</v>
      </c>
      <c r="AY51">
        <f>1/(1.6/F51+1.37/N51)</f>
        <v>3.0505640936847063</v>
      </c>
      <c r="AZ51">
        <f>G51*AA51*0.001</f>
        <v>33.842345408106311</v>
      </c>
      <c r="BA51">
        <f>G51/S51</f>
        <v>0.98897710664383709</v>
      </c>
      <c r="BB51">
        <f>(1-AL51*AA51/AQ51/F51)*100</f>
        <v>99.57350426516274</v>
      </c>
      <c r="BC51">
        <f>(S51-E51/(N51/1.35))</f>
        <v>387.96372733359067</v>
      </c>
      <c r="BD51">
        <f>E51*BB51/100/BC51</f>
        <v>2.364100632911593E-3</v>
      </c>
    </row>
    <row r="52" spans="1:56" x14ac:dyDescent="0.25">
      <c r="A52" s="1" t="s">
        <v>1</v>
      </c>
      <c r="B52" s="1" t="s">
        <v>9714</v>
      </c>
    </row>
    <row r="53" spans="1:56" x14ac:dyDescent="0.25">
      <c r="A53" s="1" t="s">
        <v>1</v>
      </c>
      <c r="B53" s="1" t="s">
        <v>9713</v>
      </c>
    </row>
    <row r="54" spans="1:56" x14ac:dyDescent="0.25">
      <c r="A54" s="1" t="s">
        <v>1</v>
      </c>
      <c r="B54" s="1" t="s">
        <v>9712</v>
      </c>
    </row>
    <row r="55" spans="1:56" x14ac:dyDescent="0.25">
      <c r="A55" s="1" t="s">
        <v>1</v>
      </c>
      <c r="B55" s="1" t="s">
        <v>9711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DD9AB-7A72-4410-BE7E-7FF38ECC6583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9796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9795</v>
      </c>
    </row>
    <row r="12" spans="1:60" x14ac:dyDescent="0.25">
      <c r="A12" s="1" t="s">
        <v>1</v>
      </c>
      <c r="B12" s="1" t="s">
        <v>9794</v>
      </c>
    </row>
    <row r="13" spans="1:60" x14ac:dyDescent="0.25">
      <c r="A13" s="1" t="s">
        <v>1</v>
      </c>
      <c r="B13" s="1" t="s">
        <v>9793</v>
      </c>
    </row>
    <row r="14" spans="1:60" x14ac:dyDescent="0.25">
      <c r="A14" s="1" t="s">
        <v>1</v>
      </c>
      <c r="B14" s="1" t="s">
        <v>9792</v>
      </c>
    </row>
    <row r="15" spans="1:60" x14ac:dyDescent="0.25">
      <c r="A15" s="1" t="s">
        <v>1</v>
      </c>
      <c r="B15" s="1" t="s">
        <v>4964</v>
      </c>
    </row>
    <row r="16" spans="1:60" x14ac:dyDescent="0.25">
      <c r="A16" s="1" t="s">
        <v>1</v>
      </c>
      <c r="B16" s="1" t="s">
        <v>9791</v>
      </c>
    </row>
    <row r="17" spans="1:60" x14ac:dyDescent="0.25">
      <c r="A17" s="1" t="s">
        <v>1</v>
      </c>
      <c r="B17" s="1" t="s">
        <v>9790</v>
      </c>
    </row>
    <row r="18" spans="1:60" x14ac:dyDescent="0.25">
      <c r="A18" s="1">
        <v>1</v>
      </c>
      <c r="B18" s="1" t="s">
        <v>4960</v>
      </c>
      <c r="C18" s="1">
        <v>252.00000143051147</v>
      </c>
      <c r="D18" s="1">
        <v>0</v>
      </c>
      <c r="E18">
        <f>(R18-S18*(1000-T18)/(1000-U18))*AO18</f>
        <v>-4.4817782073365455</v>
      </c>
      <c r="F18">
        <f>IF(AZ18&lt;&gt;0,1/(1/AZ18-1/N18),0)</f>
        <v>2.3092435663362645</v>
      </c>
      <c r="G18">
        <f>((BC18-AP18/2)*S18-E18)/(BC18+AP18/2)</f>
        <v>391.15497669484353</v>
      </c>
      <c r="H18">
        <f>AP18*1000</f>
        <v>22.902931123649267</v>
      </c>
      <c r="I18">
        <f>(AU18-BA18)</f>
        <v>1.3070310893695338</v>
      </c>
      <c r="J18">
        <f>(P18+AT18*D18)</f>
        <v>25.260820388793945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26.286308288574219</v>
      </c>
      <c r="P18" s="1">
        <v>25.260820388793945</v>
      </c>
      <c r="Q18" s="1">
        <v>26.395858764648438</v>
      </c>
      <c r="R18" s="1">
        <v>399.8927001953125</v>
      </c>
      <c r="S18" s="1">
        <v>395.742919921875</v>
      </c>
      <c r="T18" s="1">
        <v>1.5108727216720581</v>
      </c>
      <c r="U18" s="1">
        <v>21.801618576049805</v>
      </c>
      <c r="V18" s="1">
        <v>3.8820476531982422</v>
      </c>
      <c r="W18" s="1">
        <v>56.017246246337891</v>
      </c>
      <c r="X18" s="1">
        <v>300.32321166992188</v>
      </c>
      <c r="Y18" s="1">
        <v>1.2966135516762733E-2</v>
      </c>
      <c r="Z18" s="1">
        <v>8.9487581253051758</v>
      </c>
      <c r="AA18" s="1">
        <v>88.178192138671875</v>
      </c>
      <c r="AB18" s="1">
        <v>8.3629159927368164</v>
      </c>
      <c r="AC18" s="1">
        <v>-1.1826009750366211</v>
      </c>
      <c r="AD18" s="1">
        <v>6.6648967564105988E-2</v>
      </c>
      <c r="AE18" s="1">
        <v>4.3310546316206455E-3</v>
      </c>
      <c r="AF18" s="1">
        <v>5.3957462310791016E-2</v>
      </c>
      <c r="AG18" s="1">
        <v>1.6427965834736824E-2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1.1041294546688301</v>
      </c>
      <c r="AP18">
        <f>(U18-T18)/(1000-U18)*AO18</f>
        <v>2.2902931123649266E-2</v>
      </c>
      <c r="AQ18">
        <f>(P18+273.15)</f>
        <v>298.41082038879392</v>
      </c>
      <c r="AR18">
        <f>(O18+273.15)</f>
        <v>299.4363082885742</v>
      </c>
      <c r="AS18">
        <f>(Y18*AK18+Z18*AL18)*AM18</f>
        <v>2.0745816363115233E-3</v>
      </c>
      <c r="AT18">
        <f>((AS18+0.00000010773*(AR18^4-AQ18^4))-AP18*44100)/(L18*0.92*2*29.3+0.00000043092*AQ18^3)</f>
        <v>-7.8703630943335492</v>
      </c>
      <c r="AU18">
        <f>0.61365*EXP(17.502*J18/(240.97+J18))</f>
        <v>3.2294584011024914</v>
      </c>
      <c r="AV18">
        <f>AU18*1000/AA18</f>
        <v>36.624230127373679</v>
      </c>
      <c r="AW18">
        <f>(AV18-U18)</f>
        <v>14.822611551323874</v>
      </c>
      <c r="AX18">
        <f>IF(D18,P18,(O18+P18)/2)</f>
        <v>25.773564338684082</v>
      </c>
      <c r="AY18">
        <f>0.61365*EXP(17.502*AX18/(240.97+AX18))</f>
        <v>3.3293106166390829</v>
      </c>
      <c r="AZ18">
        <f>IF(AW18&lt;&gt;0,(1000-(AV18+U18)/2)/AW18*AP18,0)</f>
        <v>1.4999967753533843</v>
      </c>
      <c r="BA18">
        <f>U18*AA18/1000</f>
        <v>1.9224273117329576</v>
      </c>
      <c r="BB18">
        <f>(AY18-BA18)</f>
        <v>1.4068833049061253</v>
      </c>
      <c r="BC18">
        <f>1/(1.6/F18+1.37/N18)</f>
        <v>0.98723016661491303</v>
      </c>
      <c r="BD18">
        <f>G18*AA18*0.001</f>
        <v>34.491338690995633</v>
      </c>
      <c r="BE18">
        <f>G18/S18</f>
        <v>0.98840675853926285</v>
      </c>
      <c r="BF18">
        <f>(1-AP18*AA18/AU18/F18)*100</f>
        <v>72.919740576971193</v>
      </c>
      <c r="BG18">
        <f>(S18-E18/(N18/1.35))</f>
        <v>397.15644997724877</v>
      </c>
      <c r="BH18">
        <f>E18*BF18/100/BG18</f>
        <v>-8.2287497589734557E-3</v>
      </c>
    </row>
    <row r="19" spans="1:60" x14ac:dyDescent="0.25">
      <c r="A19" s="1" t="s">
        <v>1</v>
      </c>
      <c r="B19" s="1" t="s">
        <v>9789</v>
      </c>
      <c r="K19" s="1">
        <v>2.72</v>
      </c>
    </row>
    <row r="20" spans="1:60" x14ac:dyDescent="0.25">
      <c r="A20" s="1" t="s">
        <v>1</v>
      </c>
      <c r="B20" s="1" t="s">
        <v>9788</v>
      </c>
      <c r="K20" s="1">
        <v>2.72</v>
      </c>
    </row>
    <row r="21" spans="1:60" x14ac:dyDescent="0.25">
      <c r="A21" s="1">
        <v>2</v>
      </c>
      <c r="B21" s="1" t="s">
        <v>9787</v>
      </c>
      <c r="C21" s="1">
        <v>457.00000143051147</v>
      </c>
      <c r="D21" s="1">
        <v>0</v>
      </c>
      <c r="E21">
        <f>(R21-S21*(1000-T21)/(1000-U21))*AO21</f>
        <v>-3.8290106359958282</v>
      </c>
      <c r="F21">
        <f>IF(AZ21&lt;&gt;0,1/(1/AZ21-1/N21),0)</f>
        <v>2.2717445100839395</v>
      </c>
      <c r="G21">
        <f>((BC21-AP21/2)*S21-E21)/(BC21+AP21/2)</f>
        <v>390.41236720358853</v>
      </c>
      <c r="H21">
        <f>AP21*1000</f>
        <v>22.537300460206726</v>
      </c>
      <c r="I21">
        <f>(AU21-BA21)</f>
        <v>1.3003874031897731</v>
      </c>
      <c r="J21">
        <f>(P21+AT21*D21)</f>
        <v>25.087642669677734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26.227401733398438</v>
      </c>
      <c r="P21" s="1">
        <v>25.087642669677734</v>
      </c>
      <c r="Q21" s="1">
        <v>26.388015747070313</v>
      </c>
      <c r="R21" s="1">
        <v>400.16912841796875</v>
      </c>
      <c r="S21" s="1">
        <v>395.56277465820313</v>
      </c>
      <c r="T21" s="1">
        <v>1.5282473564147949</v>
      </c>
      <c r="U21" s="1">
        <v>21.501598358154297</v>
      </c>
      <c r="V21" s="1">
        <v>3.9403135776519775</v>
      </c>
      <c r="W21" s="1">
        <v>55.438041687011719</v>
      </c>
      <c r="X21" s="1">
        <v>300.31704711914063</v>
      </c>
      <c r="Y21" s="1">
        <v>23.821245193481445</v>
      </c>
      <c r="Z21" s="1">
        <v>9.5590677261352539</v>
      </c>
      <c r="AA21" s="1">
        <v>88.17681884765625</v>
      </c>
      <c r="AB21" s="1">
        <v>8.2646799087524414</v>
      </c>
      <c r="AC21" s="1">
        <v>-1.1612493991851807</v>
      </c>
      <c r="AD21" s="1">
        <v>4.9888834357261658E-2</v>
      </c>
      <c r="AE21" s="1">
        <v>5.6483238004148006E-3</v>
      </c>
      <c r="AF21" s="1">
        <v>3.1800676137208939E-2</v>
      </c>
      <c r="AG21" s="1">
        <v>9.6993492916226387E-3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1.1041067908791931</v>
      </c>
      <c r="AP21">
        <f>(U21-T21)/(1000-U21)*AO21</f>
        <v>2.2537300460206727E-2</v>
      </c>
      <c r="AQ21">
        <f>(P21+273.15)</f>
        <v>298.23764266967771</v>
      </c>
      <c r="AR21">
        <f>(O21+273.15)</f>
        <v>299.37740173339841</v>
      </c>
      <c r="AS21">
        <f>(Y21*AK21+Z21*AL21)*AM21</f>
        <v>3.8113991457656198</v>
      </c>
      <c r="AT21">
        <f>((AS21+0.00000010773*(AR21^4-AQ21^4))-AP21*44100)/(L21*0.92*2*29.3+0.00000043092*AQ21^3)</f>
        <v>-7.7041578302111642</v>
      </c>
      <c r="AU21">
        <f>0.61365*EXP(17.502*J21/(240.97+J21))</f>
        <v>3.1963299465518076</v>
      </c>
      <c r="AV21">
        <f>AU21*1000/AA21</f>
        <v>36.249095718389782</v>
      </c>
      <c r="AW21">
        <f>(AV21-U21)</f>
        <v>14.747497360235485</v>
      </c>
      <c r="AX21">
        <f>IF(D21,P21,(O21+P21)/2)</f>
        <v>25.657522201538086</v>
      </c>
      <c r="AY21">
        <f>0.61365*EXP(17.502*AX21/(240.97+AX21))</f>
        <v>3.3064794356621285</v>
      </c>
      <c r="AZ21">
        <f>IF(AW21&lt;&gt;0,(1000-(AV21+U21)/2)/AW21*AP21,0)</f>
        <v>1.4840842180535894</v>
      </c>
      <c r="BA21">
        <f>U21*AA21/1000</f>
        <v>1.8959425433620345</v>
      </c>
      <c r="BB21">
        <f>(AY21-BA21)</f>
        <v>1.410536892300094</v>
      </c>
      <c r="BC21">
        <f>1/(1.6/F21+1.37/N21)</f>
        <v>0.97620787704782641</v>
      </c>
      <c r="BD21">
        <f>G21*AA21*0.001</f>
        <v>34.425320578795478</v>
      </c>
      <c r="BE21">
        <f>G21/S21</f>
        <v>0.98697954462710769</v>
      </c>
      <c r="BF21">
        <f>(1-AP21*AA21/AU21/F21)*100</f>
        <v>72.631863300719615</v>
      </c>
      <c r="BG21">
        <f>(S21-E21/(N21/1.35))</f>
        <v>396.77042514109985</v>
      </c>
      <c r="BH21">
        <f>E21*BF21/100/BG21</f>
        <v>-7.0092970511032773E-3</v>
      </c>
    </row>
    <row r="22" spans="1:60" x14ac:dyDescent="0.25">
      <c r="A22" s="1" t="s">
        <v>1</v>
      </c>
      <c r="B22" s="1" t="s">
        <v>9786</v>
      </c>
      <c r="K22" s="1">
        <v>2.72</v>
      </c>
    </row>
    <row r="23" spans="1:60" x14ac:dyDescent="0.25">
      <c r="A23" s="1" t="s">
        <v>1</v>
      </c>
      <c r="B23" s="1" t="s">
        <v>9785</v>
      </c>
      <c r="K23" s="1">
        <v>2.72</v>
      </c>
    </row>
    <row r="24" spans="1:60" x14ac:dyDescent="0.25">
      <c r="A24" s="1">
        <v>3</v>
      </c>
      <c r="B24" s="1" t="s">
        <v>9784</v>
      </c>
      <c r="C24" s="1">
        <v>662.00000143051147</v>
      </c>
      <c r="D24" s="1">
        <v>0</v>
      </c>
      <c r="E24">
        <f>(R24-S24*(1000-T24)/(1000-U24))*AO24</f>
        <v>-3.4277376100588128</v>
      </c>
      <c r="F24">
        <f>IF(AZ24&lt;&gt;0,1/(1/AZ24-1/N24),0)</f>
        <v>2.217100450738323</v>
      </c>
      <c r="G24">
        <f>((BC24-AP24/2)*S24-E24)/(BC24+AP24/2)</f>
        <v>389.78304302533064</v>
      </c>
      <c r="H24">
        <f>AP24*1000</f>
        <v>22.080762470647716</v>
      </c>
      <c r="I24">
        <f>(AU24-BA24)</f>
        <v>1.2950128509973848</v>
      </c>
      <c r="J24">
        <f>(P24+AT24*D24)</f>
        <v>24.880458831787109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26.11651611328125</v>
      </c>
      <c r="P24" s="1">
        <v>24.880458831787109</v>
      </c>
      <c r="Q24" s="1">
        <v>26.309734344482422</v>
      </c>
      <c r="R24" s="1">
        <v>400.04071044921875</v>
      </c>
      <c r="S24" s="1">
        <v>395.24090576171875</v>
      </c>
      <c r="T24" s="1">
        <v>1.5426114797592163</v>
      </c>
      <c r="U24" s="1">
        <v>21.119064331054688</v>
      </c>
      <c r="V24" s="1">
        <v>4.0032014846801758</v>
      </c>
      <c r="W24" s="1">
        <v>54.805679321289063</v>
      </c>
      <c r="X24" s="1">
        <v>300.31625366210938</v>
      </c>
      <c r="Y24" s="1">
        <v>48.838031768798828</v>
      </c>
      <c r="Z24" s="1">
        <v>8.9762248992919922</v>
      </c>
      <c r="AA24" s="1">
        <v>88.170280456542969</v>
      </c>
      <c r="AB24" s="1">
        <v>8.2541561126708984</v>
      </c>
      <c r="AC24" s="1">
        <v>-1.1631923913955688</v>
      </c>
      <c r="AD24" s="1">
        <v>3.7193119525909424E-2</v>
      </c>
      <c r="AE24" s="1">
        <v>7.8563569113612175E-3</v>
      </c>
      <c r="AF24" s="1">
        <v>5.2985038608312607E-2</v>
      </c>
      <c r="AG24" s="1">
        <v>1.1903760023415089E-2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1.1041038737577547</v>
      </c>
      <c r="AP24">
        <f>(U24-T24)/(1000-U24)*AO24</f>
        <v>2.2080762470647716E-2</v>
      </c>
      <c r="AQ24">
        <f>(P24+273.15)</f>
        <v>298.03045883178709</v>
      </c>
      <c r="AR24">
        <f>(O24+273.15)</f>
        <v>299.26651611328123</v>
      </c>
      <c r="AS24">
        <f>(Y24*AK24+Z24*AL24)*AM24</f>
        <v>7.8140849083494004</v>
      </c>
      <c r="AT24">
        <f>((AS24+0.00000010773*(AR24^4-AQ24^4))-AP24*44100)/(L24*0.92*2*29.3+0.00000043092*AQ24^3)</f>
        <v>-7.5066865061816896</v>
      </c>
      <c r="AU24">
        <f>0.61365*EXP(17.502*J24/(240.97+J24))</f>
        <v>3.1570866760462497</v>
      </c>
      <c r="AV24">
        <f>AU24*1000/AA24</f>
        <v>35.806698807114515</v>
      </c>
      <c r="AW24">
        <f>(AV24-U24)</f>
        <v>14.687634476059827</v>
      </c>
      <c r="AX24">
        <f>IF(D24,P24,(O24+P24)/2)</f>
        <v>25.49848747253418</v>
      </c>
      <c r="AY24">
        <f>0.61365*EXP(17.502*AX24/(240.97+AX24))</f>
        <v>3.2754117235536158</v>
      </c>
      <c r="AZ24">
        <f>IF(AW24&lt;&gt;0,(1000-(AV24+U24)/2)/AW24*AP24,0)</f>
        <v>1.4605674166562912</v>
      </c>
      <c r="BA24">
        <f>U24*AA24/1000</f>
        <v>1.8620738250488649</v>
      </c>
      <c r="BB24">
        <f>(AY24-BA24)</f>
        <v>1.4133378985047509</v>
      </c>
      <c r="BC24">
        <f>1/(1.6/F24+1.37/N24)</f>
        <v>0.95994097258604039</v>
      </c>
      <c r="BD24">
        <f>G24*AA24*0.001</f>
        <v>34.367280220748157</v>
      </c>
      <c r="BE24">
        <f>G24/S24</f>
        <v>0.98619104789806722</v>
      </c>
      <c r="BF24">
        <f>(1-AP24*AA24/AU24/F24)*100</f>
        <v>72.18593837542538</v>
      </c>
      <c r="BG24">
        <f>(S24-E24/(N24/1.35))</f>
        <v>396.32199677283165</v>
      </c>
      <c r="BH24">
        <f>E24*BF24/100/BG24</f>
        <v>-6.2432682995554401E-3</v>
      </c>
    </row>
    <row r="25" spans="1:60" x14ac:dyDescent="0.25">
      <c r="A25" s="1" t="s">
        <v>1</v>
      </c>
      <c r="B25" s="1" t="s">
        <v>9783</v>
      </c>
      <c r="K25" s="1">
        <v>2.72</v>
      </c>
    </row>
    <row r="26" spans="1:60" x14ac:dyDescent="0.25">
      <c r="A26" s="1" t="s">
        <v>1</v>
      </c>
      <c r="B26" s="1" t="s">
        <v>9782</v>
      </c>
      <c r="K26" s="1">
        <v>2.72</v>
      </c>
    </row>
    <row r="27" spans="1:60" x14ac:dyDescent="0.25">
      <c r="A27" s="1">
        <v>4</v>
      </c>
      <c r="B27" s="1" t="s">
        <v>9781</v>
      </c>
      <c r="C27" s="1">
        <v>867.00000143051147</v>
      </c>
      <c r="D27" s="1">
        <v>0</v>
      </c>
      <c r="E27">
        <f>(R27-S27*(1000-T27)/(1000-U27))*AO27</f>
        <v>-3.0568726657060723</v>
      </c>
      <c r="F27">
        <f>IF(AZ27&lt;&gt;0,1/(1/AZ27-1/N27),0)</f>
        <v>2.2123893696294963</v>
      </c>
      <c r="G27">
        <f>((BC27-AP27/2)*S27-E27)/(BC27+AP27/2)</f>
        <v>389.1456408866577</v>
      </c>
      <c r="H27">
        <f>AP27*1000</f>
        <v>21.965130236617728</v>
      </c>
      <c r="I27">
        <f>(AU27-BA27)</f>
        <v>1.290114940640342</v>
      </c>
      <c r="J27">
        <f>(P27+AT27*D27)</f>
        <v>24.812170028686523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26.036737442016602</v>
      </c>
      <c r="P27" s="1">
        <v>24.812170028686523</v>
      </c>
      <c r="Q27" s="1">
        <v>26.235898971557617</v>
      </c>
      <c r="R27" s="1">
        <v>400.02853393554688</v>
      </c>
      <c r="S27" s="1">
        <v>394.94036865234375</v>
      </c>
      <c r="T27" s="1">
        <v>1.5551525354385376</v>
      </c>
      <c r="U27" s="1">
        <v>21.030227661132813</v>
      </c>
      <c r="V27" s="1">
        <v>4.054588794708252</v>
      </c>
      <c r="W27" s="1">
        <v>54.829940795898438</v>
      </c>
      <c r="X27" s="1">
        <v>300.325927734375</v>
      </c>
      <c r="Y27" s="1">
        <v>100.56283569335938</v>
      </c>
      <c r="Z27" s="1">
        <v>8.6353321075439453</v>
      </c>
      <c r="AA27" s="1">
        <v>88.16497802734375</v>
      </c>
      <c r="AB27" s="1">
        <v>8.2082138061523438</v>
      </c>
      <c r="AC27" s="1">
        <v>-1.1567561626434326</v>
      </c>
      <c r="AD27" s="1">
        <v>7.805672287940979E-2</v>
      </c>
      <c r="AE27" s="1">
        <v>2.8148952405899763E-3</v>
      </c>
      <c r="AF27" s="1">
        <v>3.1822830438613892E-2</v>
      </c>
      <c r="AG27" s="1">
        <v>1.5864241868257523E-2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1.1041394401999078</v>
      </c>
      <c r="AP27">
        <f>(U27-T27)/(1000-U27)*AO27</f>
        <v>2.1965130236617728E-2</v>
      </c>
      <c r="AQ27">
        <f>(P27+273.15)</f>
        <v>297.9621700286865</v>
      </c>
      <c r="AR27">
        <f>(O27+273.15)</f>
        <v>299.18673744201658</v>
      </c>
      <c r="AS27">
        <f>(Y27*AK27+Z27*AL27)*AM27</f>
        <v>16.090053351296774</v>
      </c>
      <c r="AT27">
        <f>((AS27+0.00000010773*(AR27^4-AQ27^4))-AP27*44100)/(L27*0.92*2*29.3+0.00000043092*AQ27^3)</f>
        <v>-7.4027732543206275</v>
      </c>
      <c r="AU27">
        <f>0.61365*EXP(17.502*J27/(240.97+J27))</f>
        <v>3.1442445002941533</v>
      </c>
      <c r="AV27">
        <f>AU27*1000/AA27</f>
        <v>35.663191560247284</v>
      </c>
      <c r="AW27">
        <f>(AV27-U27)</f>
        <v>14.632963899114472</v>
      </c>
      <c r="AX27">
        <f>IF(D27,P27,(O27+P27)/2)</f>
        <v>25.424453735351563</v>
      </c>
      <c r="AY27">
        <f>0.61365*EXP(17.502*AX27/(240.97+AX27))</f>
        <v>3.2610363078829741</v>
      </c>
      <c r="AZ27">
        <f>IF(AW27&lt;&gt;0,(1000-(AV27+U27)/2)/AW27*AP27,0)</f>
        <v>1.4585214051905711</v>
      </c>
      <c r="BA27">
        <f>U27*AA27/1000</f>
        <v>1.8541295596538112</v>
      </c>
      <c r="BB27">
        <f>(AY27-BA27)</f>
        <v>1.4069067482291628</v>
      </c>
      <c r="BC27">
        <f>1/(1.6/F27+1.37/N27)</f>
        <v>0.95852699505606542</v>
      </c>
      <c r="BD27">
        <f>G27*AA27*0.001</f>
        <v>34.30901687820878</v>
      </c>
      <c r="BE27">
        <f>G27/S27</f>
        <v>0.98532758809776921</v>
      </c>
      <c r="BF27">
        <f>(1-AP27*AA27/AU27/F27)*100</f>
        <v>72.161103699594278</v>
      </c>
      <c r="BG27">
        <f>(S27-E27/(N27/1.35))</f>
        <v>395.90449074597007</v>
      </c>
      <c r="BH27">
        <f>E27*BF27/100/BG27</f>
        <v>-5.571730318361297E-3</v>
      </c>
    </row>
    <row r="28" spans="1:60" x14ac:dyDescent="0.25">
      <c r="A28" s="1" t="s">
        <v>1</v>
      </c>
      <c r="B28" s="1" t="s">
        <v>9780</v>
      </c>
      <c r="K28" s="1">
        <v>2.72</v>
      </c>
    </row>
    <row r="29" spans="1:60" x14ac:dyDescent="0.25">
      <c r="A29" s="1" t="s">
        <v>1</v>
      </c>
      <c r="B29" s="1" t="s">
        <v>9779</v>
      </c>
      <c r="K29" s="1">
        <v>2.72</v>
      </c>
    </row>
    <row r="30" spans="1:60" x14ac:dyDescent="0.25">
      <c r="A30" s="1">
        <v>5</v>
      </c>
      <c r="B30" s="1" t="s">
        <v>9778</v>
      </c>
      <c r="C30" s="1">
        <v>1072.0000014305115</v>
      </c>
      <c r="D30" s="1">
        <v>0</v>
      </c>
      <c r="E30">
        <f>(R30-S30*(1000-T30)/(1000-U30))*AO30</f>
        <v>-2.5656613685324823</v>
      </c>
      <c r="F30">
        <f>IF(AZ30&lt;&gt;0,1/(1/AZ30-1/N30),0)</f>
        <v>2.2140410562399562</v>
      </c>
      <c r="G30">
        <f>((BC30-AP30/2)*S30-E30)/(BC30+AP30/2)</f>
        <v>388.30103349425087</v>
      </c>
      <c r="H30">
        <f>AP30*1000</f>
        <v>21.89213820412883</v>
      </c>
      <c r="I30">
        <f>(AU30-BA30)</f>
        <v>1.285309527768945</v>
      </c>
      <c r="J30">
        <f>(P30+AT30*D30)</f>
        <v>24.764232635498047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25.986320495605469</v>
      </c>
      <c r="P30" s="1">
        <v>24.764232635498047</v>
      </c>
      <c r="Q30" s="1">
        <v>26.187301635742188</v>
      </c>
      <c r="R30" s="1">
        <v>400.06097412109375</v>
      </c>
      <c r="S30" s="1">
        <v>394.5611572265625</v>
      </c>
      <c r="T30" s="1">
        <v>1.5698421001434326</v>
      </c>
      <c r="U30" s="1">
        <v>20.982547760009766</v>
      </c>
      <c r="V30" s="1">
        <v>4.1051621437072754</v>
      </c>
      <c r="W30" s="1">
        <v>54.869693756103516</v>
      </c>
      <c r="X30" s="1">
        <v>300.30422973632813</v>
      </c>
      <c r="Y30" s="1">
        <v>150.85069274902344</v>
      </c>
      <c r="Z30" s="1">
        <v>8.9864883422851563</v>
      </c>
      <c r="AA30" s="1">
        <v>88.166000366210938</v>
      </c>
      <c r="AB30" s="1">
        <v>8.1896419525146484</v>
      </c>
      <c r="AC30" s="1">
        <v>-1.1611989736557007</v>
      </c>
      <c r="AD30" s="1">
        <v>5.0751950591802597E-2</v>
      </c>
      <c r="AE30" s="1">
        <v>6.2662474811077118E-3</v>
      </c>
      <c r="AF30" s="1">
        <v>4.1570849716663361E-2</v>
      </c>
      <c r="AG30" s="1">
        <v>2.0507795736193657E-2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1.1040596681482648</v>
      </c>
      <c r="AP30">
        <f>(U30-T30)/(1000-U30)*AO30</f>
        <v>2.189213820412883E-2</v>
      </c>
      <c r="AQ30">
        <f>(P30+273.15)</f>
        <v>297.91423263549802</v>
      </c>
      <c r="AR30">
        <f>(O30+273.15)</f>
        <v>299.13632049560545</v>
      </c>
      <c r="AS30">
        <f>(Y30*AK30+Z30*AL30)*AM30</f>
        <v>24.136110300359633</v>
      </c>
      <c r="AT30">
        <f>((AS30+0.00000010773*(AR30^4-AQ30^4))-AP30*44100)/(L30*0.92*2*29.3+0.00000043092*AQ30^3)</f>
        <v>-7.3145151163288684</v>
      </c>
      <c r="AU30">
        <f>0.61365*EXP(17.502*J30/(240.97+J30))</f>
        <v>3.1352568412620045</v>
      </c>
      <c r="AV30">
        <f>AU30*1000/AA30</f>
        <v>35.560837831354903</v>
      </c>
      <c r="AW30">
        <f>(AV30-U30)</f>
        <v>14.578290071345137</v>
      </c>
      <c r="AX30">
        <f>IF(D30,P30,(O30+P30)/2)</f>
        <v>25.375276565551758</v>
      </c>
      <c r="AY30">
        <f>0.61365*EXP(17.502*AX30/(240.97+AX30))</f>
        <v>3.2515178836907865</v>
      </c>
      <c r="AZ30">
        <f>IF(AW30&lt;&gt;0,(1000-(AV30+U30)/2)/AW30*AP30,0)</f>
        <v>1.4592390667267194</v>
      </c>
      <c r="BA30">
        <f>U30*AA30/1000</f>
        <v>1.8499473134930595</v>
      </c>
      <c r="BB30">
        <f>(AY30-BA30)</f>
        <v>1.401570570197727</v>
      </c>
      <c r="BC30">
        <f>1/(1.6/F30+1.37/N30)</f>
        <v>0.95902294031402557</v>
      </c>
      <c r="BD30">
        <f>G30*AA30*0.001</f>
        <v>34.234949061254206</v>
      </c>
      <c r="BE30">
        <f>G30/S30</f>
        <v>0.98413395840504148</v>
      </c>
      <c r="BF30">
        <f>(1-AP30*AA30/AU30/F30)*100</f>
        <v>72.194511680343297</v>
      </c>
      <c r="BG30">
        <f>(S30-E30/(N30/1.35))</f>
        <v>395.37035377502076</v>
      </c>
      <c r="BH30">
        <f>E30*BF30/100/BG30</f>
        <v>-4.6848902015481962E-3</v>
      </c>
    </row>
    <row r="31" spans="1:60" x14ac:dyDescent="0.25">
      <c r="A31" s="1" t="s">
        <v>1</v>
      </c>
      <c r="B31" s="1" t="s">
        <v>9777</v>
      </c>
      <c r="K31" s="1">
        <v>2.72</v>
      </c>
    </row>
    <row r="32" spans="1:60" x14ac:dyDescent="0.25">
      <c r="A32" s="1" t="s">
        <v>1</v>
      </c>
      <c r="B32" s="1" t="s">
        <v>9776</v>
      </c>
      <c r="K32" s="1">
        <v>2.72</v>
      </c>
    </row>
    <row r="33" spans="1:60" x14ac:dyDescent="0.25">
      <c r="A33" s="1">
        <v>6</v>
      </c>
      <c r="B33" s="1" t="s">
        <v>9775</v>
      </c>
      <c r="C33" s="1">
        <v>1277.0000014305115</v>
      </c>
      <c r="D33" s="1">
        <v>0</v>
      </c>
      <c r="E33">
        <f>(R33-S33*(1000-T33)/(1000-U33))*AO33</f>
        <v>-1.9428257959949113</v>
      </c>
      <c r="F33">
        <f>IF(AZ33&lt;&gt;0,1/(1/AZ33-1/N33),0)</f>
        <v>2.1540859208320846</v>
      </c>
      <c r="G33">
        <f>((BC33-AP33/2)*S33-E33)/(BC33+AP33/2)</f>
        <v>386.74598209510702</v>
      </c>
      <c r="H33">
        <f>AP33*1000</f>
        <v>22.102786924005688</v>
      </c>
      <c r="I33">
        <f>(AU33-BA33)</f>
        <v>1.3208351561306539</v>
      </c>
      <c r="J33">
        <f>(P33+AT33*D33)</f>
        <v>25.041330337524414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25.969955444335938</v>
      </c>
      <c r="P33" s="1">
        <v>25.041330337524414</v>
      </c>
      <c r="Q33" s="1">
        <v>26.162616729736328</v>
      </c>
      <c r="R33" s="1">
        <v>399.97381591796875</v>
      </c>
      <c r="S33" s="1">
        <v>393.849853515625</v>
      </c>
      <c r="T33" s="1">
        <v>1.5818114280700684</v>
      </c>
      <c r="U33" s="1">
        <v>21.174186706542969</v>
      </c>
      <c r="V33" s="1">
        <v>4.1401214599609375</v>
      </c>
      <c r="W33" s="1">
        <v>55.419818878173828</v>
      </c>
      <c r="X33" s="1">
        <v>300.35458374023438</v>
      </c>
      <c r="Y33" s="1">
        <v>299.42062377929688</v>
      </c>
      <c r="Z33" s="1">
        <v>9.2013664245605469</v>
      </c>
      <c r="AA33" s="1">
        <v>88.158561706542969</v>
      </c>
      <c r="AB33" s="1">
        <v>8.2723169326782227</v>
      </c>
      <c r="AC33" s="1">
        <v>-1.1643247604370117</v>
      </c>
      <c r="AD33" s="1">
        <v>3.4120548516511917E-2</v>
      </c>
      <c r="AE33" s="1">
        <v>5.3888126276433468E-3</v>
      </c>
      <c r="AF33" s="1">
        <v>4.5058846473693848E-2</v>
      </c>
      <c r="AG33" s="1">
        <v>1.4912597835063934E-2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1.104244793162626</v>
      </c>
      <c r="AP33">
        <f>(U33-T33)/(1000-U33)*AO33</f>
        <v>2.2102786924005687E-2</v>
      </c>
      <c r="AQ33">
        <f>(P33+273.15)</f>
        <v>298.19133033752439</v>
      </c>
      <c r="AR33">
        <f>(O33+273.15)</f>
        <v>299.11995544433591</v>
      </c>
      <c r="AS33">
        <f>(Y33*AK33+Z33*AL33)*AM33</f>
        <v>47.907298733875905</v>
      </c>
      <c r="AT33">
        <f>((AS33+0.00000010773*(AR33^4-AQ33^4))-AP33*44100)/(L33*0.92*2*29.3+0.00000043092*AQ33^3)</f>
        <v>-7.2248985689169256</v>
      </c>
      <c r="AU33">
        <f>0.61365*EXP(17.502*J33/(240.97+J33))</f>
        <v>3.1875210014852842</v>
      </c>
      <c r="AV33">
        <f>AU33*1000/AA33</f>
        <v>36.156681095770558</v>
      </c>
      <c r="AW33">
        <f>(AV33-U33)</f>
        <v>14.98249438922759</v>
      </c>
      <c r="AX33">
        <f>IF(D33,P33,(O33+P33)/2)</f>
        <v>25.505642890930176</v>
      </c>
      <c r="AY33">
        <f>0.61365*EXP(17.502*AX33/(240.97+AX33))</f>
        <v>3.2768040481761491</v>
      </c>
      <c r="AZ33">
        <f>IF(AW33&lt;&gt;0,(1000-(AV33+U33)/2)/AW33*AP33,0)</f>
        <v>1.4329523768646026</v>
      </c>
      <c r="BA33">
        <f>U33*AA33/1000</f>
        <v>1.8666858453546302</v>
      </c>
      <c r="BB33">
        <f>(AY33-BA33)</f>
        <v>1.4101182028215189</v>
      </c>
      <c r="BC33">
        <f>1/(1.6/F33+1.37/N33)</f>
        <v>0.94087371835522826</v>
      </c>
      <c r="BD33">
        <f>G33*AA33*0.001</f>
        <v>34.094969527289052</v>
      </c>
      <c r="BE33">
        <f>G33/S33</f>
        <v>0.98196299590540248</v>
      </c>
      <c r="BF33">
        <f>(1-AP33*AA33/AU33/F33)*100</f>
        <v>71.621106638702912</v>
      </c>
      <c r="BG33">
        <f>(S33-E33/(N33/1.35))</f>
        <v>394.46261089181525</v>
      </c>
      <c r="BH33">
        <f>E33*BF33/100/BG33</f>
        <v>-3.5275164153273008E-3</v>
      </c>
    </row>
    <row r="34" spans="1:60" x14ac:dyDescent="0.25">
      <c r="A34" s="1" t="s">
        <v>1</v>
      </c>
      <c r="B34" s="1" t="s">
        <v>9774</v>
      </c>
      <c r="K34" s="1">
        <v>2.72</v>
      </c>
    </row>
    <row r="35" spans="1:60" x14ac:dyDescent="0.25">
      <c r="A35" s="1" t="s">
        <v>1</v>
      </c>
      <c r="B35" s="1" t="s">
        <v>9773</v>
      </c>
      <c r="K35" s="1">
        <v>2.72</v>
      </c>
    </row>
    <row r="36" spans="1:60" x14ac:dyDescent="0.25">
      <c r="A36" s="1">
        <v>7</v>
      </c>
      <c r="B36" s="1" t="s">
        <v>9772</v>
      </c>
      <c r="C36" s="1">
        <v>1482.0000014305115</v>
      </c>
      <c r="D36" s="1">
        <v>0</v>
      </c>
      <c r="E36">
        <f>(R36-S36*(1000-T36)/(1000-U36))*AO36</f>
        <v>-1.5420699322178684</v>
      </c>
      <c r="F36">
        <f>IF(AZ36&lt;&gt;0,1/(1/AZ36-1/N36),0)</f>
        <v>2.3841241604097063</v>
      </c>
      <c r="G36">
        <f>((BC36-AP36/2)*S36-E36)/(BC36+AP36/2)</f>
        <v>386.11997328665768</v>
      </c>
      <c r="H36">
        <f>AP36*1000</f>
        <v>22.481906052944364</v>
      </c>
      <c r="I36">
        <f>(AU36-BA36)</f>
        <v>1.2571412247680123</v>
      </c>
      <c r="J36">
        <f>(P36+AT36*D36)</f>
        <v>24.863643646240234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25.964258193969727</v>
      </c>
      <c r="P36" s="1">
        <v>24.863643646240234</v>
      </c>
      <c r="Q36" s="1">
        <v>26.146650314331055</v>
      </c>
      <c r="R36" s="1">
        <v>399.88650512695313</v>
      </c>
      <c r="S36" s="1">
        <v>393.27532958984375</v>
      </c>
      <c r="T36" s="1">
        <v>1.5941540002822876</v>
      </c>
      <c r="U36" s="1">
        <v>21.517902374267578</v>
      </c>
      <c r="V36" s="1">
        <v>4.1733741760253906</v>
      </c>
      <c r="W36" s="1">
        <v>56.332237243652344</v>
      </c>
      <c r="X36" s="1">
        <v>300.31973266601563</v>
      </c>
      <c r="Y36" s="1">
        <v>500.60458374023438</v>
      </c>
      <c r="Z36" s="1">
        <v>8.2294864654541016</v>
      </c>
      <c r="AA36" s="1">
        <v>88.148880004882813</v>
      </c>
      <c r="AB36" s="1">
        <v>8.2751445770263672</v>
      </c>
      <c r="AC36" s="1">
        <v>-1.1803338527679443</v>
      </c>
      <c r="AD36" s="1">
        <v>6.2128685414791107E-2</v>
      </c>
      <c r="AE36" s="1">
        <v>4.8642144538462162E-3</v>
      </c>
      <c r="AF36" s="1">
        <v>3.8533326238393784E-2</v>
      </c>
      <c r="AG36" s="1">
        <v>1.7512306571006775E-2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1.1041166642132925</v>
      </c>
      <c r="AP36">
        <f>(U36-T36)/(1000-U36)*AO36</f>
        <v>2.2481906052944364E-2</v>
      </c>
      <c r="AQ36">
        <f>(P36+273.15)</f>
        <v>298.01364364624021</v>
      </c>
      <c r="AR36">
        <f>(O36+273.15)</f>
        <v>299.1142581939697</v>
      </c>
      <c r="AS36">
        <f>(Y36*AK36+Z36*AL36)*AM36</f>
        <v>80.096731608135997</v>
      </c>
      <c r="AT36">
        <f>((AS36+0.00000010773*(AR36^4-AQ36^4))-AP36*44100)/(L36*0.92*2*29.3+0.00000043092*AQ36^3)</f>
        <v>-7.0885631099769864</v>
      </c>
      <c r="AU36">
        <f>0.61365*EXP(17.502*J36/(240.97+J36))</f>
        <v>3.153920219114108</v>
      </c>
      <c r="AV36">
        <f>AU36*1000/AA36</f>
        <v>35.779470129846274</v>
      </c>
      <c r="AW36">
        <f>(AV36-U36)</f>
        <v>14.261567755578696</v>
      </c>
      <c r="AX36">
        <f>IF(D36,P36,(O36+P36)/2)</f>
        <v>25.41395092010498</v>
      </c>
      <c r="AY36">
        <f>0.61365*EXP(17.502*AX36/(240.97+AX36))</f>
        <v>3.2590014070638511</v>
      </c>
      <c r="AZ36">
        <f>IF(AW36&lt;&gt;0,(1000-(AV36+U36)/2)/AW36*AP36,0)</f>
        <v>1.5312362114987703</v>
      </c>
      <c r="BA36">
        <f>U36*AA36/1000</f>
        <v>1.8967789943460958</v>
      </c>
      <c r="BB36">
        <f>(AY36-BA36)</f>
        <v>1.3622224127177553</v>
      </c>
      <c r="BC36">
        <f>1/(1.6/F36+1.37/N36)</f>
        <v>1.0089051824373185</v>
      </c>
      <c r="BD36">
        <f>G36*AA36*0.001</f>
        <v>34.036043192734141</v>
      </c>
      <c r="BE36">
        <f>G36/S36</f>
        <v>0.98180573312175834</v>
      </c>
      <c r="BF36">
        <f>(1-AP36*AA36/AU36/F36)*100</f>
        <v>73.644554898954738</v>
      </c>
      <c r="BG36">
        <f>(S36-E36/(N36/1.35))</f>
        <v>393.7616906045655</v>
      </c>
      <c r="BH36">
        <f>E36*BF36/100/BG36</f>
        <v>-2.8841062117262628E-3</v>
      </c>
    </row>
    <row r="37" spans="1:60" x14ac:dyDescent="0.25">
      <c r="A37" s="1" t="s">
        <v>1</v>
      </c>
      <c r="B37" s="1" t="s">
        <v>9771</v>
      </c>
      <c r="K37" s="1">
        <v>2.72</v>
      </c>
    </row>
    <row r="38" spans="1:60" x14ac:dyDescent="0.25">
      <c r="A38" s="1" t="s">
        <v>1</v>
      </c>
      <c r="B38" s="1" t="s">
        <v>9770</v>
      </c>
      <c r="K38" s="1">
        <v>2.72</v>
      </c>
    </row>
    <row r="39" spans="1:60" x14ac:dyDescent="0.25">
      <c r="A39" s="1">
        <v>8</v>
      </c>
      <c r="B39" s="1" t="s">
        <v>9769</v>
      </c>
      <c r="C39" s="1">
        <v>1687.0000014305115</v>
      </c>
      <c r="D39" s="1">
        <v>0</v>
      </c>
      <c r="E39">
        <f>(R39-S39*(1000-T39)/(1000-U39))*AO39</f>
        <v>-0.79371275329761493</v>
      </c>
      <c r="F39">
        <f>IF(AZ39&lt;&gt;0,1/(1/AZ39-1/N39),0)</f>
        <v>0.45205987275753856</v>
      </c>
      <c r="G39">
        <f>((BC39-AP39/2)*S39-E39)/(BC39+AP39/2)</f>
        <v>362.1170325174682</v>
      </c>
      <c r="H39">
        <f>AP39*1000</f>
        <v>23.040090372496923</v>
      </c>
      <c r="I39">
        <f>(AU39-BA39)</f>
        <v>4.7246051469102097</v>
      </c>
      <c r="J39">
        <f>(P39+AT39*D39)</f>
        <v>38.023818969726563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25.99395751953125</v>
      </c>
      <c r="P39" s="1">
        <v>38.023818969726563</v>
      </c>
      <c r="Q39" s="1">
        <v>26.155466079711914</v>
      </c>
      <c r="R39" s="1">
        <v>400.08441162109375</v>
      </c>
      <c r="S39" s="1">
        <v>392.60943603515625</v>
      </c>
      <c r="T39" s="1">
        <v>1.6120102405548096</v>
      </c>
      <c r="U39" s="1">
        <v>22.022861480712891</v>
      </c>
      <c r="V39" s="1">
        <v>4.2126679420471191</v>
      </c>
      <c r="W39" s="1">
        <v>57.552364349365234</v>
      </c>
      <c r="X39" s="1">
        <v>300.27603149414063</v>
      </c>
      <c r="Y39" s="1">
        <v>749.3936767578125</v>
      </c>
      <c r="Z39" s="1">
        <v>8.9522323608398438</v>
      </c>
      <c r="AA39" s="1">
        <v>88.148002624511719</v>
      </c>
      <c r="AB39" s="1">
        <v>8.2466974258422852</v>
      </c>
      <c r="AC39" s="1">
        <v>-1.201350212097168</v>
      </c>
      <c r="AD39" s="1">
        <v>4.7799989581108093E-2</v>
      </c>
      <c r="AE39" s="1">
        <v>2.311602933332324E-3</v>
      </c>
      <c r="AF39" s="1">
        <v>7.1583129465579987E-2</v>
      </c>
      <c r="AG39" s="1">
        <v>1.4578279107809067E-2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1.1039559981402227</v>
      </c>
      <c r="AP39">
        <f>(U39-T39)/(1000-U39)*AO39</f>
        <v>2.3040090372496925E-2</v>
      </c>
      <c r="AQ39">
        <f>(P39+273.15)</f>
        <v>311.17381896972654</v>
      </c>
      <c r="AR39">
        <f>(O39+273.15)</f>
        <v>299.14395751953123</v>
      </c>
      <c r="AS39">
        <f>(Y39*AK39+Z39*AL39)*AM39</f>
        <v>119.90298560120937</v>
      </c>
      <c r="AT39">
        <f>((AS39+0.00000010773*(AR39^4-AQ39^4))-AP39*44100)/(L39*0.92*2*29.3+0.00000043092*AQ39^3)</f>
        <v>-8.1294235153495116</v>
      </c>
      <c r="AU39">
        <f>0.61365*EXP(17.502*J39/(240.97+J39))</f>
        <v>6.6658763985113474</v>
      </c>
      <c r="AV39">
        <f>AU39*1000/AA39</f>
        <v>75.621411717135572</v>
      </c>
      <c r="AW39">
        <f>(AV39-U39)</f>
        <v>53.598550236422682</v>
      </c>
      <c r="AX39">
        <f>IF(D39,P39,(O39+P39)/2)</f>
        <v>32.008888244628906</v>
      </c>
      <c r="AY39">
        <f>0.61365*EXP(17.502*AX39/(240.97+AX39))</f>
        <v>4.7774860016622283</v>
      </c>
      <c r="AZ39">
        <f>IF(AW39&lt;&gt;0,(1000-(AV39+U39)/2)/AW39*AP39,0)</f>
        <v>0.40887717739400564</v>
      </c>
      <c r="BA39">
        <f>U39*AA39/1000</f>
        <v>1.9412712516011379</v>
      </c>
      <c r="BB39">
        <f>(AY39-BA39)</f>
        <v>2.8362147500610906</v>
      </c>
      <c r="BC39">
        <f>1/(1.6/F39+1.37/N39)</f>
        <v>0.25910618240058575</v>
      </c>
      <c r="BD39">
        <f>G39*AA39*0.001</f>
        <v>31.919893132730184</v>
      </c>
      <c r="BE39">
        <f>G39/S39</f>
        <v>0.92233400239784968</v>
      </c>
      <c r="BF39">
        <f>(1-AP39*AA39/AU39/F39)*100</f>
        <v>32.602554039584675</v>
      </c>
      <c r="BG39">
        <f>(S39-E39/(N39/1.35))</f>
        <v>392.85976900127292</v>
      </c>
      <c r="BH39">
        <f>E39*BF39/100/BG39</f>
        <v>-6.5868447148654662E-4</v>
      </c>
    </row>
    <row r="40" spans="1:60" x14ac:dyDescent="0.25">
      <c r="A40" s="1" t="s">
        <v>1</v>
      </c>
      <c r="B40" s="1" t="s">
        <v>9768</v>
      </c>
      <c r="K40" s="1">
        <v>2.72</v>
      </c>
    </row>
    <row r="41" spans="1:60" x14ac:dyDescent="0.25">
      <c r="A41" s="1" t="s">
        <v>1</v>
      </c>
      <c r="B41" s="1" t="s">
        <v>9767</v>
      </c>
      <c r="K41" s="1">
        <v>2.72</v>
      </c>
    </row>
    <row r="42" spans="1:60" x14ac:dyDescent="0.25">
      <c r="A42" s="1">
        <v>9</v>
      </c>
      <c r="B42" s="1" t="s">
        <v>9766</v>
      </c>
      <c r="C42" s="1">
        <v>1892.0000014305115</v>
      </c>
      <c r="D42" s="1">
        <v>0</v>
      </c>
      <c r="E42">
        <f>(R42-S42*(1000-T42)/(1000-U42))*AO42</f>
        <v>-0.52082111991537439</v>
      </c>
      <c r="F42">
        <f>IF(AZ42&lt;&gt;0,1/(1/AZ42-1/N42),0)</f>
        <v>2.7764446610153661</v>
      </c>
      <c r="G42">
        <f>((BC42-AP42/2)*S42-E42)/(BC42+AP42/2)</f>
        <v>384.43529358178063</v>
      </c>
      <c r="H42">
        <f>AP42*1000</f>
        <v>23.703780495286765</v>
      </c>
      <c r="I42">
        <f>(AU42-BA42)</f>
        <v>1.2040637419182452</v>
      </c>
      <c r="J42">
        <f>(P42+AT42*D42)</f>
        <v>25.090293884277344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26.051948547363281</v>
      </c>
      <c r="P42" s="1">
        <v>25.090293884277344</v>
      </c>
      <c r="Q42" s="1">
        <v>26.191574096679688</v>
      </c>
      <c r="R42" s="1">
        <v>400.16641235351563</v>
      </c>
      <c r="S42" s="1">
        <v>392.21914672851563</v>
      </c>
      <c r="T42" s="1">
        <v>1.6298509836196899</v>
      </c>
      <c r="U42" s="1">
        <v>22.609310150146484</v>
      </c>
      <c r="V42" s="1">
        <v>4.244288444519043</v>
      </c>
      <c r="W42" s="1">
        <v>58.876819610595703</v>
      </c>
      <c r="X42" s="1">
        <v>300.3726806640625</v>
      </c>
      <c r="Y42" s="1">
        <v>999.68206787109375</v>
      </c>
      <c r="Z42" s="1">
        <v>8.9053373336791992</v>
      </c>
      <c r="AA42" s="1">
        <v>88.139404296875</v>
      </c>
      <c r="AB42" s="1">
        <v>8.326045036315918</v>
      </c>
      <c r="AC42" s="1">
        <v>-1.2227197885513306</v>
      </c>
      <c r="AD42" s="1">
        <v>3.6499328911304474E-2</v>
      </c>
      <c r="AE42" s="1">
        <v>6.7722313106060028E-3</v>
      </c>
      <c r="AF42" s="1">
        <v>7.2430506348609924E-2</v>
      </c>
      <c r="AG42" s="1">
        <v>1.7486190423369408E-2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1.1043113259708177</v>
      </c>
      <c r="AP42">
        <f>(U42-T42)/(1000-U42)*AO42</f>
        <v>2.3703780495286764E-2</v>
      </c>
      <c r="AQ42">
        <f>(P42+273.15)</f>
        <v>298.24029388427732</v>
      </c>
      <c r="AR42">
        <f>(O42+273.15)</f>
        <v>299.20194854736326</v>
      </c>
      <c r="AS42">
        <f>(Y42*AK42+Z42*AL42)*AM42</f>
        <v>159.94912728423333</v>
      </c>
      <c r="AT42">
        <f>((AS42+0.00000010773*(AR42^4-AQ42^4))-AP42*44100)/(L42*0.92*2*29.3+0.00000043092*AQ42^3)</f>
        <v>-6.8947643595989581</v>
      </c>
      <c r="AU42">
        <f>0.61365*EXP(17.502*J42/(240.97+J42))</f>
        <v>3.1968348701154459</v>
      </c>
      <c r="AV42">
        <f>AU42*1000/AA42</f>
        <v>36.270211894645065</v>
      </c>
      <c r="AW42">
        <f>(AV42-U42)</f>
        <v>13.660901744498581</v>
      </c>
      <c r="AX42">
        <f>IF(D42,P42,(O42+P42)/2)</f>
        <v>25.571121215820313</v>
      </c>
      <c r="AY42">
        <f>0.61365*EXP(17.502*AX42/(240.97+AX42))</f>
        <v>3.289569067972574</v>
      </c>
      <c r="AZ42">
        <f>IF(AW42&lt;&gt;0,(1000-(AV42+U42)/2)/AW42*AP42,0)</f>
        <v>1.684072346940273</v>
      </c>
      <c r="BA42">
        <f>U42*AA42/1000</f>
        <v>1.9927711281972007</v>
      </c>
      <c r="BB42">
        <f>(AY42-BA42)</f>
        <v>1.2967979397753733</v>
      </c>
      <c r="BC42">
        <f>1/(1.6/F42+1.37/N42)</f>
        <v>1.1156431015954835</v>
      </c>
      <c r="BD42">
        <f>G42*AA42*0.001</f>
        <v>33.883897766992398</v>
      </c>
      <c r="BE42">
        <f>G42/S42</f>
        <v>0.98015432644821188</v>
      </c>
      <c r="BF42">
        <f>(1-AP42*AA42/AU42/F42)*100</f>
        <v>76.461515258154023</v>
      </c>
      <c r="BG42">
        <f>(S42-E42/(N42/1.35))</f>
        <v>392.3834110612014</v>
      </c>
      <c r="BH42">
        <f>E42*BF42/100/BG42</f>
        <v>-1.0148943835183433E-3</v>
      </c>
    </row>
    <row r="43" spans="1:60" x14ac:dyDescent="0.25">
      <c r="A43" s="1" t="s">
        <v>1</v>
      </c>
      <c r="B43" s="1" t="s">
        <v>9765</v>
      </c>
      <c r="K43" s="1">
        <v>2.72</v>
      </c>
    </row>
    <row r="44" spans="1:60" x14ac:dyDescent="0.25">
      <c r="A44" s="1" t="s">
        <v>1</v>
      </c>
      <c r="B44" s="1" t="s">
        <v>9764</v>
      </c>
      <c r="K44" s="1">
        <v>2.72</v>
      </c>
    </row>
    <row r="45" spans="1:60" x14ac:dyDescent="0.25">
      <c r="A45" s="1">
        <v>10</v>
      </c>
      <c r="B45" s="1" t="s">
        <v>9763</v>
      </c>
      <c r="C45" s="1">
        <v>2097.0000014305115</v>
      </c>
      <c r="D45" s="1">
        <v>0</v>
      </c>
      <c r="E45">
        <f>(R45-S45*(1000-T45)/(1000-U45))*AO45</f>
        <v>-5.8659210794273886E-2</v>
      </c>
      <c r="F45">
        <f>IF(AZ45&lt;&gt;0,1/(1/AZ45-1/N45),0)</f>
        <v>2.999653412536738</v>
      </c>
      <c r="G45">
        <f>((BC45-AP45/2)*S45-E45)/(BC45+AP45/2)</f>
        <v>383.4139290167621</v>
      </c>
      <c r="H45">
        <f>AP45*1000</f>
        <v>24.366530950736056</v>
      </c>
      <c r="I45">
        <f>(AU45-BA45)</f>
        <v>1.181258588913257</v>
      </c>
      <c r="J45">
        <f>(P45+AT45*D45)</f>
        <v>25.238052368164063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26.131027221679688</v>
      </c>
      <c r="P45" s="1">
        <v>25.238052368164063</v>
      </c>
      <c r="Q45" s="1">
        <v>26.248374938964844</v>
      </c>
      <c r="R45" s="1">
        <v>400.00396728515625</v>
      </c>
      <c r="S45" s="1">
        <v>391.42056274414063</v>
      </c>
      <c r="T45" s="1">
        <v>1.6367893218994141</v>
      </c>
      <c r="U45" s="1">
        <v>23.189678192138672</v>
      </c>
      <c r="V45" s="1">
        <v>4.2422704696655273</v>
      </c>
      <c r="W45" s="1">
        <v>60.103572845458984</v>
      </c>
      <c r="X45" s="1">
        <v>300.37747192382813</v>
      </c>
      <c r="Y45" s="1">
        <v>1250.5068359375</v>
      </c>
      <c r="Z45" s="1">
        <v>8.9018020629882813</v>
      </c>
      <c r="AA45" s="1">
        <v>88.135215759277344</v>
      </c>
      <c r="AB45" s="1">
        <v>8.574183464050293</v>
      </c>
      <c r="AC45" s="1">
        <v>-1.2413884401321411</v>
      </c>
      <c r="AD45" s="1">
        <v>3.5391353070735931E-2</v>
      </c>
      <c r="AE45" s="1">
        <v>3.0982510652393103E-3</v>
      </c>
      <c r="AF45" s="1">
        <v>7.9599186778068542E-2</v>
      </c>
      <c r="AG45" s="1">
        <v>1.6762752085924149E-2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1.1043289408964265</v>
      </c>
      <c r="AP45">
        <f>(U45-T45)/(1000-U45)*AO45</f>
        <v>2.4366530950736057E-2</v>
      </c>
      <c r="AQ45">
        <f>(P45+273.15)</f>
        <v>298.38805236816404</v>
      </c>
      <c r="AR45">
        <f>(O45+273.15)</f>
        <v>299.28102722167966</v>
      </c>
      <c r="AS45">
        <f>(Y45*AK45+Z45*AL45)*AM45</f>
        <v>200.08108927783906</v>
      </c>
      <c r="AT45">
        <f>((AS45+0.00000010773*(AR45^4-AQ45^4))-AP45*44100)/(L45*0.92*2*29.3+0.00000043092*AQ45^3)</f>
        <v>-6.8139893008396388</v>
      </c>
      <c r="AU45">
        <f>0.61365*EXP(17.502*J45/(240.97+J45))</f>
        <v>3.2250858797656075</v>
      </c>
      <c r="AV45">
        <f>AU45*1000/AA45</f>
        <v>36.592477274625907</v>
      </c>
      <c r="AW45">
        <f>(AV45-U45)</f>
        <v>13.402799082487235</v>
      </c>
      <c r="AX45">
        <f>IF(D45,P45,(O45+P45)/2)</f>
        <v>25.684539794921875</v>
      </c>
      <c r="AY45">
        <f>0.61365*EXP(17.502*AX45/(240.97+AX45))</f>
        <v>3.3117828706197865</v>
      </c>
      <c r="AZ45">
        <f>IF(AW45&lt;&gt;0,(1000-(AV45+U45)/2)/AW45*AP45,0)</f>
        <v>1.7636755527344714</v>
      </c>
      <c r="BA45">
        <f>U45*AA45/1000</f>
        <v>2.0438272908523505</v>
      </c>
      <c r="BB45">
        <f>(AY45-BA45)</f>
        <v>1.267955579767436</v>
      </c>
      <c r="BC45">
        <f>1/(1.6/F45+1.37/N45)</f>
        <v>1.1716977972554501</v>
      </c>
      <c r="BD45">
        <f>G45*AA45*0.001</f>
        <v>33.792269359004578</v>
      </c>
      <c r="BE45">
        <f>G45/S45</f>
        <v>0.97954467779810483</v>
      </c>
      <c r="BF45">
        <f>(1-AP45*AA45/AU45/F45)*100</f>
        <v>77.80113278673943</v>
      </c>
      <c r="BG45">
        <f>(S45-E45/(N45/1.35))</f>
        <v>391.43906356092504</v>
      </c>
      <c r="BH45">
        <f>E45*BF45/100/BG45</f>
        <v>-1.1658910601957135E-4</v>
      </c>
    </row>
    <row r="46" spans="1:60" x14ac:dyDescent="0.25">
      <c r="A46" s="1" t="s">
        <v>1</v>
      </c>
      <c r="B46" s="1" t="s">
        <v>9762</v>
      </c>
      <c r="K46" s="1">
        <v>2.72</v>
      </c>
    </row>
    <row r="47" spans="1:60" x14ac:dyDescent="0.25">
      <c r="A47" s="1" t="s">
        <v>1</v>
      </c>
      <c r="B47" s="1" t="s">
        <v>9761</v>
      </c>
      <c r="K47" s="1">
        <v>2.72</v>
      </c>
    </row>
    <row r="48" spans="1:60" x14ac:dyDescent="0.25">
      <c r="A48" s="1">
        <v>11</v>
      </c>
      <c r="B48" s="1" t="s">
        <v>9760</v>
      </c>
      <c r="C48" s="1">
        <v>2302.5000014193356</v>
      </c>
      <c r="D48" s="1">
        <v>0</v>
      </c>
      <c r="E48">
        <f>(R48-S48*(1000-T48)/(1000-U48))*AO48</f>
        <v>0.37210186477040974</v>
      </c>
      <c r="F48">
        <f>IF(AZ48&lt;&gt;0,1/(1/AZ48-1/N48),0)</f>
        <v>3.3913456032146465</v>
      </c>
      <c r="G48">
        <f>((BC48-AP48/2)*S48-E48)/(BC48+AP48/2)</f>
        <v>382.59067727118116</v>
      </c>
      <c r="H48">
        <f>AP48*1000</f>
        <v>25.321614025362774</v>
      </c>
      <c r="I48">
        <f>(AU48-BA48)</f>
        <v>1.1434195408288721</v>
      </c>
      <c r="J48">
        <f>(P48+AT48*D48)</f>
        <v>25.42626953125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26.228977203369141</v>
      </c>
      <c r="P48" s="1">
        <v>25.42626953125</v>
      </c>
      <c r="Q48" s="1">
        <v>26.321949005126953</v>
      </c>
      <c r="R48" s="1">
        <v>399.93380737304688</v>
      </c>
      <c r="S48" s="1">
        <v>390.63735961914063</v>
      </c>
      <c r="T48" s="1">
        <v>1.6475288867950439</v>
      </c>
      <c r="U48" s="1">
        <v>24.031721115112305</v>
      </c>
      <c r="V48" s="1">
        <v>4.2453155517578125</v>
      </c>
      <c r="W48" s="1">
        <v>61.924407958984375</v>
      </c>
      <c r="X48" s="1">
        <v>300.29946899414063</v>
      </c>
      <c r="Y48" s="1">
        <v>1600.0975341796875</v>
      </c>
      <c r="Z48" s="1">
        <v>9.2790632247924805</v>
      </c>
      <c r="AA48" s="1">
        <v>88.132209777832031</v>
      </c>
      <c r="AB48" s="1">
        <v>8.5595169067382813</v>
      </c>
      <c r="AC48" s="1">
        <v>-1.2706670761108398</v>
      </c>
      <c r="AD48" s="1">
        <v>8.9616253972053528E-2</v>
      </c>
      <c r="AE48" s="1">
        <v>4.510980099439621E-3</v>
      </c>
      <c r="AF48" s="1">
        <v>4.2815171182155609E-2</v>
      </c>
      <c r="AG48" s="1">
        <v>1.5731681138277054E-2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1.1040421654196344</v>
      </c>
      <c r="AP48">
        <f>(U48-T48)/(1000-U48)*AO48</f>
        <v>2.5321614025362774E-2</v>
      </c>
      <c r="AQ48">
        <f>(P48+273.15)</f>
        <v>298.57626953124998</v>
      </c>
      <c r="AR48">
        <f>(O48+273.15)</f>
        <v>299.37897720336912</v>
      </c>
      <c r="AS48">
        <f>(Y48*AK48+Z48*AL48)*AM48</f>
        <v>256.01559974635529</v>
      </c>
      <c r="AT48">
        <f>((AS48+0.00000010773*(AR48^4-AQ48^4))-AP48*44100)/(L48*0.92*2*29.3+0.00000043092*AQ48^3)</f>
        <v>-6.7119935502602237</v>
      </c>
      <c r="AU48">
        <f>0.61365*EXP(17.502*J48/(240.97+J48))</f>
        <v>3.2613882274683053</v>
      </c>
      <c r="AV48">
        <f>AU48*1000/AA48</f>
        <v>37.005633192334237</v>
      </c>
      <c r="AW48">
        <f>(AV48-U48)</f>
        <v>12.973912077221932</v>
      </c>
      <c r="AX48">
        <f>IF(D48,P48,(O48+P48)/2)</f>
        <v>25.82762336730957</v>
      </c>
      <c r="AY48">
        <f>0.61365*EXP(17.502*AX48/(240.97+AX48))</f>
        <v>3.339993614711112</v>
      </c>
      <c r="AZ48">
        <f>IF(AW48&lt;&gt;0,(1000-(AV48+U48)/2)/AW48*AP48,0)</f>
        <v>1.8921688166063255</v>
      </c>
      <c r="BA48">
        <f>U48*AA48/1000</f>
        <v>2.1179686866394332</v>
      </c>
      <c r="BB48">
        <f>(AY48-BA48)</f>
        <v>1.2220249280716788</v>
      </c>
      <c r="BC48">
        <f>1/(1.6/F48+1.37/N48)</f>
        <v>1.2628549726720886</v>
      </c>
      <c r="BD48">
        <f>G48*AA48*0.001</f>
        <v>33.718561828306569</v>
      </c>
      <c r="BE48">
        <f>G48/S48</f>
        <v>0.97940114494987185</v>
      </c>
      <c r="BF48">
        <f>(1-AP48*AA48/AU48/F48)*100</f>
        <v>79.823236891854876</v>
      </c>
      <c r="BG48">
        <f>(S48-E48/(N48/1.35))</f>
        <v>390.52000058324444</v>
      </c>
      <c r="BH48">
        <f>E48*BF48/100/BG48</f>
        <v>7.6058525184647795E-4</v>
      </c>
    </row>
    <row r="49" spans="1:60" x14ac:dyDescent="0.25">
      <c r="A49" s="1" t="s">
        <v>1</v>
      </c>
      <c r="B49" s="1" t="s">
        <v>9759</v>
      </c>
      <c r="K49" s="1">
        <v>2.72</v>
      </c>
    </row>
    <row r="50" spans="1:60" x14ac:dyDescent="0.25">
      <c r="A50" s="1" t="s">
        <v>1</v>
      </c>
      <c r="B50" s="1" t="s">
        <v>9754</v>
      </c>
      <c r="K50" s="1">
        <v>2.72</v>
      </c>
    </row>
    <row r="51" spans="1:60" x14ac:dyDescent="0.25">
      <c r="A51" s="1">
        <v>12</v>
      </c>
      <c r="B51" s="1" t="s">
        <v>9758</v>
      </c>
      <c r="C51" s="1">
        <v>2508.5000014193356</v>
      </c>
      <c r="D51" s="1">
        <v>0</v>
      </c>
      <c r="E51">
        <f>(R51-S51*(1000-T51)/(1000-U51))*AO51</f>
        <v>1.1546113939737292</v>
      </c>
      <c r="F51">
        <f>IF(AZ51&lt;&gt;0,1/(1/AZ51-1/N51),0)</f>
        <v>3.9230093155988235</v>
      </c>
      <c r="G51">
        <f>((BC51-AP51/2)*S51-E51)/(BC51+AP51/2)</f>
        <v>381.33831579815683</v>
      </c>
      <c r="H51">
        <f>AP51*1000</f>
        <v>26.43294955978276</v>
      </c>
      <c r="I51">
        <f>(AU51-BA51)</f>
        <v>1.1024343765722771</v>
      </c>
      <c r="J51">
        <f>(P51+AT51*D51)</f>
        <v>25.652242660522461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26.353134155273438</v>
      </c>
      <c r="P51" s="1">
        <v>25.652242660522461</v>
      </c>
      <c r="Q51" s="1">
        <v>26.417757034301758</v>
      </c>
      <c r="R51" s="1">
        <v>399.96804809570313</v>
      </c>
      <c r="S51" s="1">
        <v>389.59555053710938</v>
      </c>
      <c r="T51" s="1">
        <v>1.6571998596191406</v>
      </c>
      <c r="U51" s="1">
        <v>24.998428344726563</v>
      </c>
      <c r="V51" s="1">
        <v>4.238743782043457</v>
      </c>
      <c r="W51" s="1">
        <v>63.940345764160156</v>
      </c>
      <c r="X51" s="1">
        <v>300.32821655273438</v>
      </c>
      <c r="Y51" s="1">
        <v>1999.4622802734375</v>
      </c>
      <c r="Z51" s="1">
        <v>8.7682228088378906</v>
      </c>
      <c r="AA51" s="1">
        <v>88.125923156738281</v>
      </c>
      <c r="AB51" s="1">
        <v>8.5169191360473633</v>
      </c>
      <c r="AC51" s="1">
        <v>-1.3020024299621582</v>
      </c>
      <c r="AD51" s="1">
        <v>3.1603187322616577E-2</v>
      </c>
      <c r="AE51" s="1">
        <v>6.9976933300495148E-3</v>
      </c>
      <c r="AF51" s="1">
        <v>4.744156077504158E-2</v>
      </c>
      <c r="AG51" s="1">
        <v>1.8042771145701408E-2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1.1041478549732877</v>
      </c>
      <c r="AP51">
        <f>(U51-T51)/(1000-U51)*AO51</f>
        <v>2.6432949559782759E-2</v>
      </c>
      <c r="AQ51">
        <f>(P51+273.15)</f>
        <v>298.80224266052244</v>
      </c>
      <c r="AR51">
        <f>(O51+273.15)</f>
        <v>299.50313415527341</v>
      </c>
      <c r="AS51">
        <f>(Y51*AK51+Z51*AL51)*AM51</f>
        <v>319.91395769311566</v>
      </c>
      <c r="AT51">
        <f>((AS51+0.00000010773*(AR51^4-AQ51^4))-AP51*44100)/(L51*0.92*2*29.3+0.00000043092*AQ51^3)</f>
        <v>-6.6023990831048236</v>
      </c>
      <c r="AU51">
        <f>0.61365*EXP(17.502*J51/(240.97+J51))</f>
        <v>3.3054439519188783</v>
      </c>
      <c r="AV51">
        <f>AU51*1000/AA51</f>
        <v>37.508190933102725</v>
      </c>
      <c r="AW51">
        <f>(AV51-U51)</f>
        <v>12.509762588376162</v>
      </c>
      <c r="AX51">
        <f>IF(D51,P51,(O51+P51)/2)</f>
        <v>26.002688407897949</v>
      </c>
      <c r="AY51">
        <f>0.61365*EXP(17.502*AX51/(240.97+AX51))</f>
        <v>3.3747952596930855</v>
      </c>
      <c r="AZ51">
        <f>IF(AW51&lt;&gt;0,(1000-(AV51+U51)/2)/AW51*AP51,0)</f>
        <v>2.0469479114107605</v>
      </c>
      <c r="BA51">
        <f>U51*AA51/1000</f>
        <v>2.2030095753466012</v>
      </c>
      <c r="BB51">
        <f>(AY51-BA51)</f>
        <v>1.1717856843464842</v>
      </c>
      <c r="BC51">
        <f>1/(1.6/F51+1.37/N51)</f>
        <v>1.3737818717742742</v>
      </c>
      <c r="BD51">
        <f>G51*AA51*0.001</f>
        <v>33.605791114748364</v>
      </c>
      <c r="BE51">
        <f>G51/S51</f>
        <v>0.97880562360743384</v>
      </c>
      <c r="BF51">
        <f>(1-AP51*AA51/AU51/F51)*100</f>
        <v>82.036118988811651</v>
      </c>
      <c r="BG51">
        <f>(S51-E51/(N51/1.35))</f>
        <v>389.23139197500399</v>
      </c>
      <c r="BH51">
        <f>E51*BF51/100/BG51</f>
        <v>2.4335097233870936E-3</v>
      </c>
    </row>
    <row r="52" spans="1:60" x14ac:dyDescent="0.25">
      <c r="A52" s="1" t="s">
        <v>1</v>
      </c>
      <c r="B52" s="1" t="s">
        <v>9757</v>
      </c>
    </row>
    <row r="53" spans="1:60" x14ac:dyDescent="0.25">
      <c r="A53" s="1" t="s">
        <v>1</v>
      </c>
      <c r="B53" s="1" t="s">
        <v>9756</v>
      </c>
    </row>
    <row r="54" spans="1:60" x14ac:dyDescent="0.25">
      <c r="A54" s="1" t="s">
        <v>1</v>
      </c>
      <c r="B54" s="1" t="s">
        <v>9755</v>
      </c>
    </row>
    <row r="55" spans="1:60" x14ac:dyDescent="0.25">
      <c r="A55" s="1" t="s">
        <v>1</v>
      </c>
      <c r="B55" s="1" t="s">
        <v>9754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43811-AA0C-4453-961D-E58A219AEF00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9841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9840</v>
      </c>
    </row>
    <row r="12" spans="1:56" x14ac:dyDescent="0.25">
      <c r="A12" s="1" t="s">
        <v>1</v>
      </c>
      <c r="B12" s="1" t="s">
        <v>9839</v>
      </c>
    </row>
    <row r="13" spans="1:56" x14ac:dyDescent="0.25">
      <c r="A13" s="1" t="s">
        <v>1</v>
      </c>
      <c r="B13" s="1" t="s">
        <v>9838</v>
      </c>
    </row>
    <row r="14" spans="1:56" x14ac:dyDescent="0.25">
      <c r="A14" s="1" t="s">
        <v>1</v>
      </c>
      <c r="B14" s="1" t="s">
        <v>9837</v>
      </c>
    </row>
    <row r="15" spans="1:56" x14ac:dyDescent="0.25">
      <c r="A15" s="1" t="s">
        <v>1</v>
      </c>
      <c r="B15" s="1" t="s">
        <v>9836</v>
      </c>
    </row>
    <row r="16" spans="1:56" x14ac:dyDescent="0.25">
      <c r="A16" s="1" t="s">
        <v>1</v>
      </c>
      <c r="B16" s="1" t="s">
        <v>9835</v>
      </c>
    </row>
    <row r="17" spans="1:56" x14ac:dyDescent="0.25">
      <c r="A17" s="1" t="s">
        <v>1</v>
      </c>
      <c r="B17" s="1" t="s">
        <v>9834</v>
      </c>
    </row>
    <row r="18" spans="1:56" x14ac:dyDescent="0.25">
      <c r="A18" s="1">
        <v>1</v>
      </c>
      <c r="B18" s="1" t="s">
        <v>9833</v>
      </c>
      <c r="C18" s="1">
        <v>251.0000017657876</v>
      </c>
      <c r="D18" s="1">
        <v>0</v>
      </c>
      <c r="E18">
        <f>(R18-S18*(1000-T18)/(1000-U18))*AK18</f>
        <v>-4.4311817195963314</v>
      </c>
      <c r="F18">
        <f>IF(AV18&lt;&gt;0,1/(1/AV18-1/N18),0)</f>
        <v>2.1633483030652028</v>
      </c>
      <c r="G18">
        <f>((AY18-AL18/2)*S18-E18)/(AY18+AL18/2)</f>
        <v>389.73036144230133</v>
      </c>
      <c r="H18">
        <f>AL18*1000</f>
        <v>24.589133964369317</v>
      </c>
      <c r="I18">
        <f>(AQ18-AW18)</f>
        <v>1.4638116630066258</v>
      </c>
      <c r="J18">
        <f>(P18+AP18*D18)</f>
        <v>26.042774200439453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26.774036407470703</v>
      </c>
      <c r="P18" s="1">
        <v>26.042774200439453</v>
      </c>
      <c r="Q18" s="1">
        <v>26.839500427246094</v>
      </c>
      <c r="R18" s="1">
        <v>400.0572509765625</v>
      </c>
      <c r="S18" s="1">
        <v>395.26174926757813</v>
      </c>
      <c r="T18" s="1">
        <v>-5.6529000401496887E-2</v>
      </c>
      <c r="U18" s="1">
        <v>21.757478713989258</v>
      </c>
      <c r="V18" s="1">
        <v>-0.1411641538143158</v>
      </c>
      <c r="W18" s="1">
        <v>54.332752227783203</v>
      </c>
      <c r="X18" s="1">
        <v>299.93228149414063</v>
      </c>
      <c r="Y18" s="1">
        <v>7.356514036655426E-2</v>
      </c>
      <c r="Z18" s="1">
        <v>7.7604560852050781</v>
      </c>
      <c r="AA18" s="1">
        <v>88.199409484863281</v>
      </c>
      <c r="AB18" s="1">
        <v>34.10125732421875</v>
      </c>
      <c r="AC18" s="1">
        <v>-0.82195007801055908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1.1026922113755167</v>
      </c>
      <c r="AL18">
        <f>(U18-T18)/(1000-U18)*AK18</f>
        <v>2.4589133964369316E-2</v>
      </c>
      <c r="AM18">
        <f>(P18+273.15)</f>
        <v>299.19277420043943</v>
      </c>
      <c r="AN18">
        <f>(O18+273.15)</f>
        <v>299.92403640747068</v>
      </c>
      <c r="AO18">
        <f>(Y18*AG18+Z18*AH18)*AI18</f>
        <v>1.1770422195559238E-2</v>
      </c>
      <c r="AP18">
        <f>((AO18+0.00000010773*(AN18^4-AM18^4))-AL18*44100)/(L18*51.4+0.00000043092*AM18^3)</f>
        <v>-8.8517712139347786</v>
      </c>
      <c r="AQ18">
        <f>0.61365*EXP(17.502*J18/(240.97+J18))</f>
        <v>3.382808437459961</v>
      </c>
      <c r="AR18">
        <f>AQ18*1000/AA18</f>
        <v>38.354093947086078</v>
      </c>
      <c r="AS18">
        <f>(AR18-U18)</f>
        <v>16.59661523309682</v>
      </c>
      <c r="AT18">
        <f>IF(D18,P18,(O18+P18)/2)</f>
        <v>26.408405303955078</v>
      </c>
      <c r="AU18">
        <f>0.61365*EXP(17.502*AT18/(240.97+AT18))</f>
        <v>3.4566688029119739</v>
      </c>
      <c r="AV18">
        <f>IF(AS18&lt;&gt;0,(1000-(AR18+U18)/2)/AS18*AL18,0)</f>
        <v>1.4370453175489444</v>
      </c>
      <c r="AW18">
        <f>U18*AA18/1000</f>
        <v>1.9189967744533352</v>
      </c>
      <c r="AX18">
        <f>(AU18-AW18)</f>
        <v>1.5376720284586387</v>
      </c>
      <c r="AY18">
        <f>1/(1.6/F18+1.37/N18)</f>
        <v>0.94369741028809162</v>
      </c>
      <c r="AZ18">
        <f>G18*AA18*0.001</f>
        <v>34.373987737533312</v>
      </c>
      <c r="BA18">
        <f>G18/S18</f>
        <v>0.98600575989068895</v>
      </c>
      <c r="BB18">
        <f>(1-AL18*AA18/AQ18/F18)*100</f>
        <v>70.36499136907014</v>
      </c>
      <c r="BC18">
        <f>(S18-E18/(N18/1.35))</f>
        <v>396.65932144801735</v>
      </c>
      <c r="BD18">
        <f>E18*BB18/100/BC18</f>
        <v>-7.8606513598606809E-3</v>
      </c>
    </row>
    <row r="19" spans="1:56" x14ac:dyDescent="0.25">
      <c r="A19" s="1" t="s">
        <v>1</v>
      </c>
      <c r="B19" s="1" t="s">
        <v>9832</v>
      </c>
      <c r="K19" s="1">
        <v>2.72</v>
      </c>
    </row>
    <row r="20" spans="1:56" x14ac:dyDescent="0.25">
      <c r="A20" s="1" t="s">
        <v>1</v>
      </c>
      <c r="B20" s="1" t="s">
        <v>9831</v>
      </c>
      <c r="K20" s="1">
        <v>2.72</v>
      </c>
    </row>
    <row r="21" spans="1:56" x14ac:dyDescent="0.25">
      <c r="A21" s="1">
        <v>2</v>
      </c>
      <c r="B21" s="1" t="s">
        <v>9830</v>
      </c>
      <c r="C21" s="1">
        <v>454.50000177696347</v>
      </c>
      <c r="D21" s="1">
        <v>0</v>
      </c>
      <c r="E21">
        <f>(R21-S21*(1000-T21)/(1000-U21))*AK21</f>
        <v>-3.7837669990052083</v>
      </c>
      <c r="F21">
        <f>IF(AV21&lt;&gt;0,1/(1/AV21-1/N21),0)</f>
        <v>2.1237099795401582</v>
      </c>
      <c r="G21">
        <f>((AY21-AL21/2)*S21-E21)/(AY21+AL21/2)</f>
        <v>388.73740209633252</v>
      </c>
      <c r="H21">
        <f>AL21*1000</f>
        <v>24.282847278443491</v>
      </c>
      <c r="I21">
        <f>(AQ21-AW21)</f>
        <v>1.4638433890056231</v>
      </c>
      <c r="J21">
        <f>(P21+AP21*D21)</f>
        <v>25.92469596862793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26.722068786621094</v>
      </c>
      <c r="P21" s="1">
        <v>25.92469596862793</v>
      </c>
      <c r="Q21" s="1">
        <v>26.835752487182617</v>
      </c>
      <c r="R21" s="1">
        <v>400.15292358398438</v>
      </c>
      <c r="S21" s="1">
        <v>394.88897705078125</v>
      </c>
      <c r="T21" s="1">
        <v>-5.4475288838148117E-2</v>
      </c>
      <c r="U21" s="1">
        <v>21.490903854370117</v>
      </c>
      <c r="V21" s="1">
        <v>-0.1364467591047287</v>
      </c>
      <c r="W21" s="1">
        <v>53.829254150390625</v>
      </c>
      <c r="X21" s="1">
        <v>299.97097778320313</v>
      </c>
      <c r="Y21" s="1">
        <v>26.360376358032227</v>
      </c>
      <c r="Z21" s="1">
        <v>7.748936653137207</v>
      </c>
      <c r="AA21" s="1">
        <v>88.195854187011719</v>
      </c>
      <c r="AB21" s="1">
        <v>34.242607116699219</v>
      </c>
      <c r="AC21" s="1">
        <v>-0.79187959432601929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1.102834477144129</v>
      </c>
      <c r="AL21">
        <f>(U21-T21)/(1000-U21)*AK21</f>
        <v>2.428284727844349E-2</v>
      </c>
      <c r="AM21">
        <f>(P21+273.15)</f>
        <v>299.07469596862791</v>
      </c>
      <c r="AN21">
        <f>(O21+273.15)</f>
        <v>299.87206878662107</v>
      </c>
      <c r="AO21">
        <f>(Y21*AG21+Z21*AH21)*AI21</f>
        <v>4.2176601230131041</v>
      </c>
      <c r="AP21">
        <f>((AO21+0.00000010773*(AN21^4-AM21^4))-AL21*44100)/(L21*51.4+0.00000043092*AM21^3)</f>
        <v>-8.7007814076314443</v>
      </c>
      <c r="AQ21">
        <f>0.61365*EXP(17.502*J21/(240.97+J21))</f>
        <v>3.359252011692738</v>
      </c>
      <c r="AR21">
        <f>AQ21*1000/AA21</f>
        <v>38.088547842279901</v>
      </c>
      <c r="AS21">
        <f>(AR21-U21)</f>
        <v>16.597643987909784</v>
      </c>
      <c r="AT21">
        <f>IF(D21,P21,(O21+P21)/2)</f>
        <v>26.323382377624512</v>
      </c>
      <c r="AU21">
        <f>0.61365*EXP(17.502*AT21/(240.97+AT21))</f>
        <v>3.4393690102669372</v>
      </c>
      <c r="AV21">
        <f>IF(AS21&lt;&gt;0,(1000-(AR21+U21)/2)/AS21*AL21,0)</f>
        <v>1.4194465149609985</v>
      </c>
      <c r="AW21">
        <f>U21*AA21/1000</f>
        <v>1.895408622687115</v>
      </c>
      <c r="AX21">
        <f>(AU21-AW21)</f>
        <v>1.5439603875798222</v>
      </c>
      <c r="AY21">
        <f>1/(1.6/F21+1.37/N21)</f>
        <v>0.93156189878578444</v>
      </c>
      <c r="AZ21">
        <f>G21*AA21*0.001</f>
        <v>34.285027232325881</v>
      </c>
      <c r="BA21">
        <f>G21/S21</f>
        <v>0.98442201400405849</v>
      </c>
      <c r="BB21">
        <f>(1-AL21*AA21/AQ21/F21)*100</f>
        <v>69.980048554224794</v>
      </c>
      <c r="BC21">
        <f>(S21-E21/(N21/1.35))</f>
        <v>396.08235792064892</v>
      </c>
      <c r="BD21">
        <f>E21*BB21/100/BC21</f>
        <v>-6.6851803170012818E-3</v>
      </c>
    </row>
    <row r="22" spans="1:56" x14ac:dyDescent="0.25">
      <c r="A22" s="1" t="s">
        <v>1</v>
      </c>
      <c r="B22" s="1" t="s">
        <v>9829</v>
      </c>
      <c r="K22" s="1">
        <v>2.72</v>
      </c>
    </row>
    <row r="23" spans="1:56" x14ac:dyDescent="0.25">
      <c r="A23" s="1" t="s">
        <v>1</v>
      </c>
      <c r="B23" s="1" t="s">
        <v>9828</v>
      </c>
      <c r="K23" s="1">
        <v>2.72</v>
      </c>
    </row>
    <row r="24" spans="1:56" x14ac:dyDescent="0.25">
      <c r="A24" s="1">
        <v>3</v>
      </c>
      <c r="B24" s="1" t="s">
        <v>9827</v>
      </c>
      <c r="C24" s="1">
        <v>658.50000177696347</v>
      </c>
      <c r="D24" s="1">
        <v>0</v>
      </c>
      <c r="E24">
        <f>(R24-S24*(1000-T24)/(1000-U24))*AK24</f>
        <v>-3.3937068251367468</v>
      </c>
      <c r="F24">
        <f>IF(AV24&lt;&gt;0,1/(1/AV24-1/N24),0)</f>
        <v>2.0639625301375921</v>
      </c>
      <c r="G24">
        <f>((AY24-AL24/2)*S24-E24)/(AY24+AL24/2)</f>
        <v>387.94500182974855</v>
      </c>
      <c r="H24">
        <f>AL24*1000</f>
        <v>23.838674595069673</v>
      </c>
      <c r="I24">
        <f>(AQ24-AW24)</f>
        <v>1.4653493914729496</v>
      </c>
      <c r="J24">
        <f>(P24+AP24*D24)</f>
        <v>25.760738372802734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26.628992080688477</v>
      </c>
      <c r="P24" s="1">
        <v>25.760738372802734</v>
      </c>
      <c r="Q24" s="1">
        <v>26.766210556030273</v>
      </c>
      <c r="R24" s="1">
        <v>399.89138793945313</v>
      </c>
      <c r="S24" s="1">
        <v>394.44198608398438</v>
      </c>
      <c r="T24" s="1">
        <v>-5.4483566433191299E-2</v>
      </c>
      <c r="U24" s="1">
        <v>21.106929779052734</v>
      </c>
      <c r="V24" s="1">
        <v>-0.13720905780792236</v>
      </c>
      <c r="W24" s="1">
        <v>53.154781341552734</v>
      </c>
      <c r="X24" s="1">
        <v>299.94497680664063</v>
      </c>
      <c r="Y24" s="1">
        <v>49.796161651611328</v>
      </c>
      <c r="Z24" s="1">
        <v>7.7079029083251953</v>
      </c>
      <c r="AA24" s="1">
        <v>88.190513610839844</v>
      </c>
      <c r="AB24" s="1">
        <v>34.195892333984375</v>
      </c>
      <c r="AC24" s="1">
        <v>-0.7827802300453186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1.1027388853185316</v>
      </c>
      <c r="AL24">
        <f>(U24-T24)/(1000-U24)*AK24</f>
        <v>2.3838674595069671E-2</v>
      </c>
      <c r="AM24">
        <f>(P24+273.15)</f>
        <v>298.91073837280271</v>
      </c>
      <c r="AN24">
        <f>(O24+273.15)</f>
        <v>299.77899208068845</v>
      </c>
      <c r="AO24">
        <f>(Y24*AG24+Z24*AH24)*AI24</f>
        <v>7.9673856861728609</v>
      </c>
      <c r="AP24">
        <f>((AO24+0.00000010773*(AN24^4-AM24^4))-AL24*44100)/(L24*51.4+0.00000043092*AM24^3)</f>
        <v>-8.5034346166725818</v>
      </c>
      <c r="AQ24">
        <f>0.61365*EXP(17.502*J24/(240.97+J24))</f>
        <v>3.3267803694355407</v>
      </c>
      <c r="AR24">
        <f>AQ24*1000/AA24</f>
        <v>37.722655569460628</v>
      </c>
      <c r="AS24">
        <f>(AR24-U24)</f>
        <v>16.615725790407893</v>
      </c>
      <c r="AT24">
        <f>IF(D24,P24,(O24+P24)/2)</f>
        <v>26.194865226745605</v>
      </c>
      <c r="AU24">
        <f>0.61365*EXP(17.502*AT24/(240.97+AT24))</f>
        <v>3.4133628727058443</v>
      </c>
      <c r="AV24">
        <f>IF(AS24&lt;&gt;0,(1000-(AR24+U24)/2)/AS24*AL24,0)</f>
        <v>1.3925040179456785</v>
      </c>
      <c r="AW24">
        <f>U24*AA24/1000</f>
        <v>1.861430977962591</v>
      </c>
      <c r="AX24">
        <f>(AU24-AW24)</f>
        <v>1.5519318947432532</v>
      </c>
      <c r="AY24">
        <f>1/(1.6/F24+1.37/N24)</f>
        <v>0.9130124606877319</v>
      </c>
      <c r="AZ24">
        <f>G24*AA24*0.001</f>
        <v>34.213068964123728</v>
      </c>
      <c r="BA24">
        <f>G24/S24</f>
        <v>0.98352866965624575</v>
      </c>
      <c r="BB24">
        <f>(1-AL24*AA24/AQ24/F24)*100</f>
        <v>69.381914006554155</v>
      </c>
      <c r="BC24">
        <f>(S24-E24/(N24/1.35))</f>
        <v>395.51234395858984</v>
      </c>
      <c r="BD24">
        <f>E24*BB24/100/BC24</f>
        <v>-5.9533382131240521E-3</v>
      </c>
    </row>
    <row r="25" spans="1:56" x14ac:dyDescent="0.25">
      <c r="A25" s="1" t="s">
        <v>1</v>
      </c>
      <c r="B25" s="1" t="s">
        <v>9826</v>
      </c>
      <c r="K25" s="1">
        <v>2.72</v>
      </c>
    </row>
    <row r="26" spans="1:56" x14ac:dyDescent="0.25">
      <c r="A26" s="1" t="s">
        <v>1</v>
      </c>
      <c r="B26" s="1" t="s">
        <v>9825</v>
      </c>
      <c r="K26" s="1">
        <v>2.72</v>
      </c>
    </row>
    <row r="27" spans="1:56" x14ac:dyDescent="0.25">
      <c r="A27" s="1">
        <v>4</v>
      </c>
      <c r="B27" s="1" t="s">
        <v>9824</v>
      </c>
      <c r="C27" s="1">
        <v>863.0000017657876</v>
      </c>
      <c r="D27" s="1">
        <v>0</v>
      </c>
      <c r="E27">
        <f>(R27-S27*(1000-T27)/(1000-U27))*AK27</f>
        <v>-2.6169956954029177</v>
      </c>
      <c r="F27">
        <f>IF(AV27&lt;&gt;0,1/(1/AV27-1/N27),0)</f>
        <v>2.0234454502346497</v>
      </c>
      <c r="G27">
        <f>((AY27-AL27/2)*S27-E27)/(AY27+AL27/2)</f>
        <v>386.55534426862039</v>
      </c>
      <c r="H27">
        <f>AL27*1000</f>
        <v>23.73697621573481</v>
      </c>
      <c r="I27">
        <f>(AQ27-AW27)</f>
        <v>1.4787341742469533</v>
      </c>
      <c r="J27">
        <f>(P27+AP27*D27)</f>
        <v>25.789312362670898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26.555568695068359</v>
      </c>
      <c r="P27" s="1">
        <v>25.789312362670898</v>
      </c>
      <c r="Q27" s="1">
        <v>26.698963165283203</v>
      </c>
      <c r="R27" s="1">
        <v>400.04498291015625</v>
      </c>
      <c r="S27" s="1">
        <v>393.93801879882813</v>
      </c>
      <c r="T27" s="1">
        <v>-5.41200190782547E-2</v>
      </c>
      <c r="U27" s="1">
        <v>21.020397186279297</v>
      </c>
      <c r="V27" s="1">
        <v>-0.13687591254711151</v>
      </c>
      <c r="W27" s="1">
        <v>53.163059234619141</v>
      </c>
      <c r="X27" s="1">
        <v>299.92337036132813</v>
      </c>
      <c r="Y27" s="1">
        <v>100.95000457763672</v>
      </c>
      <c r="Z27" s="1">
        <v>7.8181319236755371</v>
      </c>
      <c r="AA27" s="1">
        <v>88.185081481933594</v>
      </c>
      <c r="AB27" s="1">
        <v>34.141437530517578</v>
      </c>
      <c r="AC27" s="1">
        <v>-0.75813740491867065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1.1026594498578237</v>
      </c>
      <c r="AL27">
        <f>(U27-T27)/(1000-U27)*AK27</f>
        <v>2.3736976215734808E-2</v>
      </c>
      <c r="AM27">
        <f>(P27+273.15)</f>
        <v>298.93931236267088</v>
      </c>
      <c r="AN27">
        <f>(O27+273.15)</f>
        <v>299.70556869506834</v>
      </c>
      <c r="AO27">
        <f>(Y27*AG27+Z27*AH27)*AI27</f>
        <v>16.152000371396525</v>
      </c>
      <c r="AP27">
        <f>((AO27+0.00000010773*(AN27^4-AM27^4))-AL27*44100)/(L27*51.4+0.00000043092*AM27^3)</f>
        <v>-8.4086607456594304</v>
      </c>
      <c r="AQ27">
        <f>0.61365*EXP(17.502*J27/(240.97+J27))</f>
        <v>3.3324196129016008</v>
      </c>
      <c r="AR27">
        <f>AQ27*1000/AA27</f>
        <v>37.788927071347224</v>
      </c>
      <c r="AS27">
        <f>(AR27-U27)</f>
        <v>16.768529885067927</v>
      </c>
      <c r="AT27">
        <f>IF(D27,P27,(O27+P27)/2)</f>
        <v>26.172440528869629</v>
      </c>
      <c r="AU27">
        <f>0.61365*EXP(17.502*AT27/(240.97+AT27))</f>
        <v>3.4088427547210842</v>
      </c>
      <c r="AV27">
        <f>IF(AS27&lt;&gt;0,(1000-(AR27+U27)/2)/AS27*AL27,0)</f>
        <v>1.3739426537723658</v>
      </c>
      <c r="AW27">
        <f>U27*AA27/1000</f>
        <v>1.8536854386546475</v>
      </c>
      <c r="AX27">
        <f>(AU27-AW27)</f>
        <v>1.5551573160664367</v>
      </c>
      <c r="AY27">
        <f>1/(1.6/F27+1.37/N27)</f>
        <v>0.90025375969616006</v>
      </c>
      <c r="AZ27">
        <f>G27*AA27*0.001</f>
        <v>34.088414531605181</v>
      </c>
      <c r="BA27">
        <f>G27/S27</f>
        <v>0.98125929923514732</v>
      </c>
      <c r="BB27">
        <f>(1-AL27*AA27/AQ27/F27)*100</f>
        <v>68.956596310203636</v>
      </c>
      <c r="BC27">
        <f>(S27-E27/(N27/1.35))</f>
        <v>394.76340593293048</v>
      </c>
      <c r="BD27">
        <f>E27*BB27/100/BC27</f>
        <v>-4.5713233040678364E-3</v>
      </c>
    </row>
    <row r="28" spans="1:56" x14ac:dyDescent="0.25">
      <c r="A28" s="1" t="s">
        <v>1</v>
      </c>
      <c r="B28" s="1" t="s">
        <v>9823</v>
      </c>
      <c r="K28" s="1">
        <v>2.72</v>
      </c>
    </row>
    <row r="29" spans="1:56" x14ac:dyDescent="0.25">
      <c r="A29" s="1" t="s">
        <v>1</v>
      </c>
      <c r="B29" s="1" t="s">
        <v>9822</v>
      </c>
      <c r="K29" s="1">
        <v>2.72</v>
      </c>
    </row>
    <row r="30" spans="1:56" x14ac:dyDescent="0.25">
      <c r="A30" s="1">
        <v>5</v>
      </c>
      <c r="B30" s="1" t="s">
        <v>9821</v>
      </c>
      <c r="C30" s="1">
        <v>1067.5000017769635</v>
      </c>
      <c r="D30" s="1">
        <v>0</v>
      </c>
      <c r="E30">
        <f>(R30-S30*(1000-T30)/(1000-U30))*AK30</f>
        <v>-2.1979449568277363</v>
      </c>
      <c r="F30">
        <f>IF(AV30&lt;&gt;0,1/(1/AV30-1/N30),0)</f>
        <v>2.0967003704939033</v>
      </c>
      <c r="G30">
        <f>((AY30-AL30/2)*S30-E30)/(AY30+AL30/2)</f>
        <v>385.80887170250844</v>
      </c>
      <c r="H30">
        <f>AL30*1000</f>
        <v>23.780827464689242</v>
      </c>
      <c r="I30">
        <f>(AQ30-AW30)</f>
        <v>1.4465441132343881</v>
      </c>
      <c r="J30">
        <f>(P30+AP30*D30)</f>
        <v>25.642850875854492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26.508878707885742</v>
      </c>
      <c r="P30" s="1">
        <v>25.642850875854492</v>
      </c>
      <c r="Q30" s="1">
        <v>26.6505126953125</v>
      </c>
      <c r="R30" s="1">
        <v>399.956787109375</v>
      </c>
      <c r="S30" s="1">
        <v>393.46466064453125</v>
      </c>
      <c r="T30" s="1">
        <v>-5.3024135529994965E-2</v>
      </c>
      <c r="U30" s="1">
        <v>21.058525085449219</v>
      </c>
      <c r="V30" s="1">
        <v>-0.13447460532188416</v>
      </c>
      <c r="W30" s="1">
        <v>53.406562805175781</v>
      </c>
      <c r="X30" s="1">
        <v>299.93869018554688</v>
      </c>
      <c r="Y30" s="1">
        <v>149.75590515136719</v>
      </c>
      <c r="Z30" s="1">
        <v>7.7648129463195801</v>
      </c>
      <c r="AA30" s="1">
        <v>88.185592651367188</v>
      </c>
      <c r="AB30" s="1">
        <v>34.318553924560547</v>
      </c>
      <c r="AC30" s="1">
        <v>-0.76859569549560547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1.1027157727409809</v>
      </c>
      <c r="AL30">
        <f>(U30-T30)/(1000-U30)*AK30</f>
        <v>2.3780827464689243E-2</v>
      </c>
      <c r="AM30">
        <f>(P30+273.15)</f>
        <v>298.79285087585447</v>
      </c>
      <c r="AN30">
        <f>(O30+273.15)</f>
        <v>299.65887870788572</v>
      </c>
      <c r="AO30">
        <f>(Y30*AG30+Z30*AH30)*AI30</f>
        <v>23.960944288649898</v>
      </c>
      <c r="AP30">
        <f>((AO30+0.00000010773*(AN30^4-AM30^4))-AL30*44100)/(L30*51.4+0.00000043092*AM30^3)</f>
        <v>-8.3520664846198951</v>
      </c>
      <c r="AQ30">
        <f>0.61365*EXP(17.502*J30/(240.97+J30))</f>
        <v>3.3036026282584103</v>
      </c>
      <c r="AR30">
        <f>AQ30*1000/AA30</f>
        <v>37.461931466729141</v>
      </c>
      <c r="AS30">
        <f>(AR30-U30)</f>
        <v>16.403406381279922</v>
      </c>
      <c r="AT30">
        <f>IF(D30,P30,(O30+P30)/2)</f>
        <v>26.075864791870117</v>
      </c>
      <c r="AU30">
        <f>0.61365*EXP(17.502*AT30/(240.97+AT30))</f>
        <v>3.3894357853298991</v>
      </c>
      <c r="AV30">
        <f>IF(AS30&lt;&gt;0,(1000-(AR30+U30)/2)/AS30*AL30,0)</f>
        <v>1.4073293368396615</v>
      </c>
      <c r="AW30">
        <f>U30*AA30/1000</f>
        <v>1.8570585150240222</v>
      </c>
      <c r="AX30">
        <f>(AU30-AW30)</f>
        <v>1.5323772703058769</v>
      </c>
      <c r="AY30">
        <f>1/(1.6/F30+1.37/N30)</f>
        <v>0.92321507384408052</v>
      </c>
      <c r="AZ30">
        <f>G30*AA30*0.001</f>
        <v>34.022784001240993</v>
      </c>
      <c r="BA30">
        <f>G30/S30</f>
        <v>0.98054262629461586</v>
      </c>
      <c r="BB30">
        <f>(1-AL30*AA30/AQ30/F30)*100</f>
        <v>69.723865558321023</v>
      </c>
      <c r="BC30">
        <f>(S30-E30/(N30/1.35))</f>
        <v>394.15788130668881</v>
      </c>
      <c r="BD30">
        <f>E30*BB30/100/BC30</f>
        <v>-3.8880160956417786E-3</v>
      </c>
    </row>
    <row r="31" spans="1:56" x14ac:dyDescent="0.25">
      <c r="A31" s="1" t="s">
        <v>1</v>
      </c>
      <c r="B31" s="1" t="s">
        <v>9820</v>
      </c>
      <c r="K31" s="1">
        <v>2.72</v>
      </c>
    </row>
    <row r="32" spans="1:56" x14ac:dyDescent="0.25">
      <c r="A32" s="1" t="s">
        <v>1</v>
      </c>
      <c r="B32" s="1" t="s">
        <v>9819</v>
      </c>
      <c r="K32" s="1">
        <v>2.72</v>
      </c>
    </row>
    <row r="33" spans="1:56" x14ac:dyDescent="0.25">
      <c r="A33" s="1">
        <v>6</v>
      </c>
      <c r="B33" s="1" t="s">
        <v>9818</v>
      </c>
      <c r="C33" s="1">
        <v>1272.0000017657876</v>
      </c>
      <c r="D33" s="1">
        <v>0</v>
      </c>
      <c r="E33">
        <f>(R33-S33*(1000-T33)/(1000-U33))*AK33</f>
        <v>-1.4128501996616116</v>
      </c>
      <c r="F33">
        <f>IF(AV33&lt;&gt;0,1/(1/AV33-1/N33),0)</f>
        <v>1.9242360452439526</v>
      </c>
      <c r="G33">
        <f>((AY33-AL33/2)*S33-E33)/(AY33+AL33/2)</f>
        <v>383.94249855968872</v>
      </c>
      <c r="H33">
        <f>AL33*1000</f>
        <v>23.701596152644598</v>
      </c>
      <c r="I33">
        <f>(AQ33-AW33)</f>
        <v>1.5277095120929887</v>
      </c>
      <c r="J33">
        <f>(P33+AP33*D33)</f>
        <v>26.023162841796875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26.471174240112305</v>
      </c>
      <c r="P33" s="1">
        <v>26.023162841796875</v>
      </c>
      <c r="Q33" s="1">
        <v>26.608547210693359</v>
      </c>
      <c r="R33" s="1">
        <v>400.08218383789063</v>
      </c>
      <c r="S33" s="1">
        <v>392.91729736328125</v>
      </c>
      <c r="T33" s="1">
        <v>-5.1515068858861923E-2</v>
      </c>
      <c r="U33" s="1">
        <v>20.993534088134766</v>
      </c>
      <c r="V33" s="1">
        <v>-0.13092753291130066</v>
      </c>
      <c r="W33" s="1">
        <v>53.355876922607422</v>
      </c>
      <c r="X33" s="1">
        <v>299.90390014648438</v>
      </c>
      <c r="Y33" s="1">
        <v>300.7122802734375</v>
      </c>
      <c r="Z33" s="1">
        <v>7.8090119361877441</v>
      </c>
      <c r="AA33" s="1">
        <v>88.178413391113281</v>
      </c>
      <c r="AB33" s="1">
        <v>34.381343841552734</v>
      </c>
      <c r="AC33" s="1">
        <v>-0.77973556518554688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1.1025878681856041</v>
      </c>
      <c r="AL33">
        <f>(U33-T33)/(1000-U33)*AK33</f>
        <v>2.3701596152644597E-2</v>
      </c>
      <c r="AM33">
        <f>(P33+273.15)</f>
        <v>299.17316284179685</v>
      </c>
      <c r="AN33">
        <f>(O33+273.15)</f>
        <v>299.62117424011228</v>
      </c>
      <c r="AO33">
        <f>(Y33*AG33+Z33*AH33)*AI33</f>
        <v>48.113963768319081</v>
      </c>
      <c r="AP33">
        <f>((AO33+0.00000010773*(AN33^4-AM33^4))-AL33*44100)/(L33*51.4+0.00000043092*AM33^3)</f>
        <v>-8.1612130867693953</v>
      </c>
      <c r="AQ33">
        <f>0.61365*EXP(17.502*J33/(240.97+J33))</f>
        <v>3.3788860394569644</v>
      </c>
      <c r="AR33">
        <f>AQ33*1000/AA33</f>
        <v>38.318743891092652</v>
      </c>
      <c r="AS33">
        <f>(AR33-U33)</f>
        <v>17.325209802957886</v>
      </c>
      <c r="AT33">
        <f>IF(D33,P33,(O33+P33)/2)</f>
        <v>26.24716854095459</v>
      </c>
      <c r="AU33">
        <f>0.61365*EXP(17.502*AT33/(240.97+AT33))</f>
        <v>3.4239259327424918</v>
      </c>
      <c r="AV33">
        <f>IF(AS33&lt;&gt;0,(1000-(AR33+U33)/2)/AS33*AL33,0)</f>
        <v>1.3274701192328171</v>
      </c>
      <c r="AW33">
        <f>U33*AA33/1000</f>
        <v>1.8511765273639758</v>
      </c>
      <c r="AX33">
        <f>(AU33-AW33)</f>
        <v>1.572749405378516</v>
      </c>
      <c r="AY33">
        <f>1/(1.6/F33+1.37/N33)</f>
        <v>0.86838251708938297</v>
      </c>
      <c r="AZ33">
        <f>G33*AA33*0.001</f>
        <v>33.855440356413148</v>
      </c>
      <c r="BA33">
        <f>G33/S33</f>
        <v>0.97715855508571647</v>
      </c>
      <c r="BB33">
        <f>(1-AL33*AA33/AQ33/F33)*100</f>
        <v>67.855403095174907</v>
      </c>
      <c r="BC33">
        <f>(S33-E33/(N33/1.35))</f>
        <v>393.36290313147686</v>
      </c>
      <c r="BD33">
        <f>E33*BB33/100/BC33</f>
        <v>-2.4371774523713479E-3</v>
      </c>
    </row>
    <row r="34" spans="1:56" x14ac:dyDescent="0.25">
      <c r="A34" s="1" t="s">
        <v>1</v>
      </c>
      <c r="B34" s="1" t="s">
        <v>9817</v>
      </c>
      <c r="K34" s="1">
        <v>2.72</v>
      </c>
    </row>
    <row r="35" spans="1:56" x14ac:dyDescent="0.25">
      <c r="A35" s="1" t="s">
        <v>1</v>
      </c>
      <c r="B35" s="1" t="s">
        <v>9816</v>
      </c>
      <c r="K35" s="1">
        <v>2.72</v>
      </c>
    </row>
    <row r="36" spans="1:56" x14ac:dyDescent="0.25">
      <c r="A36" s="1">
        <v>7</v>
      </c>
      <c r="B36" s="1" t="s">
        <v>9815</v>
      </c>
      <c r="C36" s="1">
        <v>1477.0000017657876</v>
      </c>
      <c r="D36" s="1">
        <v>0</v>
      </c>
      <c r="E36">
        <f>(R36-S36*(1000-T36)/(1000-U36))*AK36</f>
        <v>-0.82457673986517788</v>
      </c>
      <c r="F36">
        <f>IF(AV36&lt;&gt;0,1/(1/AV36-1/N36),0)</f>
        <v>2.000523485878595</v>
      </c>
      <c r="G36">
        <f>((AY36-AL36/2)*S36-E36)/(AY36+AL36/2)</f>
        <v>382.72468307490158</v>
      </c>
      <c r="H36">
        <f>AL36*1000</f>
        <v>24.035462756519554</v>
      </c>
      <c r="I36">
        <f>(AQ36-AW36)</f>
        <v>1.5080486904437005</v>
      </c>
      <c r="J36">
        <f>(P36+AP36*D36)</f>
        <v>26.048248291015625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26.465703964233398</v>
      </c>
      <c r="P36" s="1">
        <v>26.048248291015625</v>
      </c>
      <c r="Q36" s="1">
        <v>26.591571807861328</v>
      </c>
      <c r="R36" s="1">
        <v>400.03045654296875</v>
      </c>
      <c r="S36" s="1">
        <v>392.23074340820313</v>
      </c>
      <c r="T36" s="1">
        <v>-5.2266594022512436E-2</v>
      </c>
      <c r="U36" s="1">
        <v>21.275634765625</v>
      </c>
      <c r="V36" s="1">
        <v>-0.1328665167093277</v>
      </c>
      <c r="W36" s="1">
        <v>54.084632873535156</v>
      </c>
      <c r="X36" s="1">
        <v>300.00857543945313</v>
      </c>
      <c r="Y36" s="1">
        <v>499.97857666015625</v>
      </c>
      <c r="Z36" s="1">
        <v>7.6139068603515625</v>
      </c>
      <c r="AA36" s="1">
        <v>88.169181823730469</v>
      </c>
      <c r="AB36" s="1">
        <v>34.530399322509766</v>
      </c>
      <c r="AC36" s="1">
        <v>-0.80419075489044189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1.1029727038215187</v>
      </c>
      <c r="AL36">
        <f>(U36-T36)/(1000-U36)*AK36</f>
        <v>2.4035462756519552E-2</v>
      </c>
      <c r="AM36">
        <f>(P36+273.15)</f>
        <v>299.1982482910156</v>
      </c>
      <c r="AN36">
        <f>(O36+273.15)</f>
        <v>299.61570396423338</v>
      </c>
      <c r="AO36">
        <f>(Y36*AG36+Z36*AH36)*AI36</f>
        <v>79.996570477562273</v>
      </c>
      <c r="AP36">
        <f>((AO36+0.00000010773*(AN36^4-AM36^4))-AL36*44100)/(L36*51.4+0.00000043092*AM36^3)</f>
        <v>-8.0227488189831906</v>
      </c>
      <c r="AQ36">
        <f>0.61365*EXP(17.502*J36/(240.97+J36))</f>
        <v>3.3839040005093723</v>
      </c>
      <c r="AR36">
        <f>AQ36*1000/AA36</f>
        <v>38.379668842504842</v>
      </c>
      <c r="AS36">
        <f>(AR36-U36)</f>
        <v>17.104034076879842</v>
      </c>
      <c r="AT36">
        <f>IF(D36,P36,(O36+P36)/2)</f>
        <v>26.256976127624512</v>
      </c>
      <c r="AU36">
        <f>0.61365*EXP(17.502*AT36/(240.97+AT36))</f>
        <v>3.4259098260264578</v>
      </c>
      <c r="AV36">
        <f>IF(AS36&lt;&gt;0,(1000-(AR36+U36)/2)/AS36*AL36,0)</f>
        <v>1.3633357626426303</v>
      </c>
      <c r="AW36">
        <f>U36*AA36/1000</f>
        <v>1.8758553100656719</v>
      </c>
      <c r="AX36">
        <f>(AU36-AW36)</f>
        <v>1.5500545159607859</v>
      </c>
      <c r="AY36">
        <f>1/(1.6/F36+1.37/N36)</f>
        <v>0.89297028507133047</v>
      </c>
      <c r="AZ36">
        <f>G36*AA36*0.001</f>
        <v>33.74452217046062</v>
      </c>
      <c r="BA36">
        <f>G36/S36</f>
        <v>0.97576411208692948</v>
      </c>
      <c r="BB36">
        <f>(1-AL36*AA36/AQ36/F36)*100</f>
        <v>68.695439519449664</v>
      </c>
      <c r="BC36">
        <f>(S36-E36/(N36/1.35))</f>
        <v>392.49081071873036</v>
      </c>
      <c r="BD36">
        <f>E36*BB36/100/BC36</f>
        <v>-1.4432098794574433E-3</v>
      </c>
    </row>
    <row r="37" spans="1:56" x14ac:dyDescent="0.25">
      <c r="A37" s="1" t="s">
        <v>1</v>
      </c>
      <c r="B37" s="1" t="s">
        <v>9814</v>
      </c>
      <c r="K37" s="1">
        <v>2.72</v>
      </c>
    </row>
    <row r="38" spans="1:56" x14ac:dyDescent="0.25">
      <c r="A38" s="1" t="s">
        <v>1</v>
      </c>
      <c r="B38" s="1" t="s">
        <v>9813</v>
      </c>
      <c r="K38" s="1">
        <v>2.72</v>
      </c>
    </row>
    <row r="39" spans="1:56" x14ac:dyDescent="0.25">
      <c r="A39" s="1">
        <v>8</v>
      </c>
      <c r="B39" s="1" t="s">
        <v>9812</v>
      </c>
      <c r="C39" s="1">
        <v>1682.0000017657876</v>
      </c>
      <c r="D39" s="1">
        <v>0</v>
      </c>
      <c r="E39">
        <f>(R39-S39*(1000-T39)/(1000-U39))*AK39</f>
        <v>-0.1901980936355665</v>
      </c>
      <c r="F39">
        <f>IF(AV39&lt;&gt;0,1/(1/AV39-1/N39),0)</f>
        <v>2.1486232432928847</v>
      </c>
      <c r="G39">
        <f>((AY39-AL39/2)*S39-E39)/(AY39+AL39/2)</f>
        <v>381.59862050372652</v>
      </c>
      <c r="H39">
        <f>AL39*1000</f>
        <v>24.610755373222357</v>
      </c>
      <c r="I39">
        <f>(AQ39-AW39)</f>
        <v>1.4711240388063833</v>
      </c>
      <c r="J39">
        <f>(P39+AP39*D39)</f>
        <v>26.087612152099609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26.487733840942383</v>
      </c>
      <c r="P39" s="1">
        <v>26.087612152099609</v>
      </c>
      <c r="Q39" s="1">
        <v>26.6004638671875</v>
      </c>
      <c r="R39" s="1">
        <v>400.09210205078125</v>
      </c>
      <c r="S39" s="1">
        <v>391.5255126953125</v>
      </c>
      <c r="T39" s="1">
        <v>-5.0015650689601898E-2</v>
      </c>
      <c r="U39" s="1">
        <v>21.784355163574219</v>
      </c>
      <c r="V39" s="1">
        <v>-0.1269766092300415</v>
      </c>
      <c r="W39" s="1">
        <v>55.304763793945313</v>
      </c>
      <c r="X39" s="1">
        <v>299.90780639648438</v>
      </c>
      <c r="Y39" s="1">
        <v>749.24139404296875</v>
      </c>
      <c r="Z39" s="1">
        <v>7.720588207244873</v>
      </c>
      <c r="AA39" s="1">
        <v>88.167274475097656</v>
      </c>
      <c r="AB39" s="1">
        <v>34.668087005615234</v>
      </c>
      <c r="AC39" s="1">
        <v>-0.84391731023788452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1.1026022293988393</v>
      </c>
      <c r="AL39">
        <f>(U39-T39)/(1000-U39)*AK39</f>
        <v>2.4610755373222357E-2</v>
      </c>
      <c r="AM39">
        <f>(P39+273.15)</f>
        <v>299.23761215209959</v>
      </c>
      <c r="AN39">
        <f>(O39+273.15)</f>
        <v>299.63773384094236</v>
      </c>
      <c r="AO39">
        <f>(Y39*AG39+Z39*AH39)*AI39</f>
        <v>119.87862036737897</v>
      </c>
      <c r="AP39">
        <f>((AO39+0.00000010773*(AN39^4-AM39^4))-AL39*44100)/(L39*51.4+0.00000043092*AM39^3)</f>
        <v>-7.9046987800460684</v>
      </c>
      <c r="AQ39">
        <f>0.61365*EXP(17.502*J39/(240.97+J39))</f>
        <v>3.3917912597762423</v>
      </c>
      <c r="AR39">
        <f>AQ39*1000/AA39</f>
        <v>38.469957021686483</v>
      </c>
      <c r="AS39">
        <f>(AR39-U39)</f>
        <v>16.685601858112264</v>
      </c>
      <c r="AT39">
        <f>IF(D39,P39,(O39+P39)/2)</f>
        <v>26.287672996520996</v>
      </c>
      <c r="AU39">
        <f>0.61365*EXP(17.502*AT39/(240.97+AT39))</f>
        <v>3.4321257239501106</v>
      </c>
      <c r="AV39">
        <f>IF(AS39&lt;&gt;0,(1000-(AR39+U39)/2)/AS39*AL39,0)</f>
        <v>1.4305329533516877</v>
      </c>
      <c r="AW39">
        <f>U39*AA39/1000</f>
        <v>1.920667220969859</v>
      </c>
      <c r="AX39">
        <f>(AU39-AW39)</f>
        <v>1.5114585029802516</v>
      </c>
      <c r="AY39">
        <f>1/(1.6/F39+1.37/N39)</f>
        <v>0.93920495801446002</v>
      </c>
      <c r="AZ39">
        <f>G39*AA39*0.001</f>
        <v>33.644510313270686</v>
      </c>
      <c r="BA39">
        <f>G39/S39</f>
        <v>0.97464560579143877</v>
      </c>
      <c r="BB39">
        <f>(1-AL39*AA39/AQ39/F39)*100</f>
        <v>70.225603122634666</v>
      </c>
      <c r="BC39">
        <f>(S39-E39/(N39/1.35))</f>
        <v>391.58550020682935</v>
      </c>
      <c r="BD39">
        <f>E39*BB39/100/BC39</f>
        <v>-3.4109475022129677E-4</v>
      </c>
    </row>
    <row r="40" spans="1:56" x14ac:dyDescent="0.25">
      <c r="A40" s="1" t="s">
        <v>1</v>
      </c>
      <c r="B40" s="1" t="s">
        <v>9811</v>
      </c>
      <c r="K40" s="1">
        <v>2.72</v>
      </c>
    </row>
    <row r="41" spans="1:56" x14ac:dyDescent="0.25">
      <c r="A41" s="1" t="s">
        <v>1</v>
      </c>
      <c r="B41" s="1" t="s">
        <v>9810</v>
      </c>
      <c r="K41" s="1">
        <v>2.72</v>
      </c>
    </row>
    <row r="42" spans="1:56" x14ac:dyDescent="0.25">
      <c r="A42" s="1">
        <v>9</v>
      </c>
      <c r="B42" s="1" t="s">
        <v>9809</v>
      </c>
      <c r="C42" s="1">
        <v>1887.0000017657876</v>
      </c>
      <c r="D42" s="1">
        <v>0</v>
      </c>
      <c r="E42">
        <f>(R42-S42*(1000-T42)/(1000-U42))*AK42</f>
        <v>0.11773095446611827</v>
      </c>
      <c r="F42">
        <f>IF(AV42&lt;&gt;0,1/(1/AV42-1/N42),0)</f>
        <v>2.5389787947035454</v>
      </c>
      <c r="G42">
        <f>((AY42-AL42/2)*S42-E42)/(AY42+AL42/2)</f>
        <v>381.39633129426528</v>
      </c>
      <c r="H42">
        <f>AL42*1000</f>
        <v>25.475173611735269</v>
      </c>
      <c r="I42">
        <f>(AQ42-AW42)</f>
        <v>1.3665802805525955</v>
      </c>
      <c r="J42">
        <f>(P42+AP42*D42)</f>
        <v>25.892112731933594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26.530645370483398</v>
      </c>
      <c r="P42" s="1">
        <v>25.892112731933594</v>
      </c>
      <c r="Q42" s="1">
        <v>26.627763748168945</v>
      </c>
      <c r="R42" s="1">
        <v>399.99090576171875</v>
      </c>
      <c r="S42" s="1">
        <v>390.85537719726563</v>
      </c>
      <c r="T42" s="1">
        <v>-4.9983710050582886E-2</v>
      </c>
      <c r="U42" s="1">
        <v>22.529619216918945</v>
      </c>
      <c r="V42" s="1">
        <v>-0.12656356394290924</v>
      </c>
      <c r="W42" s="1">
        <v>57.047168731689453</v>
      </c>
      <c r="X42" s="1">
        <v>299.9669189453125</v>
      </c>
      <c r="Y42" s="1">
        <v>1000.6028442382813</v>
      </c>
      <c r="Z42" s="1">
        <v>7.8035593032836914</v>
      </c>
      <c r="AA42" s="1">
        <v>88.159355163574219</v>
      </c>
      <c r="AB42" s="1">
        <v>34.827091217041016</v>
      </c>
      <c r="AC42" s="1">
        <v>-0.83749991655349731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1.1028195549460016</v>
      </c>
      <c r="AL42">
        <f>(U42-T42)/(1000-U42)*AK42</f>
        <v>2.5475173611735267E-2</v>
      </c>
      <c r="AM42">
        <f>(P42+273.15)</f>
        <v>299.04211273193357</v>
      </c>
      <c r="AN42">
        <f>(O42+273.15)</f>
        <v>299.68064537048338</v>
      </c>
      <c r="AO42">
        <f>(Y42*AG42+Z42*AH42)*AI42</f>
        <v>160.09645149969037</v>
      </c>
      <c r="AP42">
        <f>((AO42+0.00000010773*(AN42^4-AM42^4))-AL42*44100)/(L42*51.4+0.00000043092*AM42^3)</f>
        <v>-7.8662643917351742</v>
      </c>
      <c r="AQ42">
        <f>0.61365*EXP(17.502*J42/(240.97+J42))</f>
        <v>3.3527769827970397</v>
      </c>
      <c r="AR42">
        <f>AQ42*1000/AA42</f>
        <v>38.030870082660769</v>
      </c>
      <c r="AS42">
        <f>(AR42-U42)</f>
        <v>15.501250865741824</v>
      </c>
      <c r="AT42">
        <f>IF(D42,P42,(O42+P42)/2)</f>
        <v>26.211379051208496</v>
      </c>
      <c r="AU42">
        <f>0.61365*EXP(17.502*AT42/(240.97+AT42))</f>
        <v>3.4166948891547992</v>
      </c>
      <c r="AV42">
        <f>IF(AS42&lt;&gt;0,(1000-(AR42+U42)/2)/AS42*AL42,0)</f>
        <v>1.5936635911668304</v>
      </c>
      <c r="AW42">
        <f>U42*AA42/1000</f>
        <v>1.9861967022444442</v>
      </c>
      <c r="AX42">
        <f>(AU42-AW42)</f>
        <v>1.430498186910355</v>
      </c>
      <c r="AY42">
        <f>1/(1.6/F42+1.37/N42)</f>
        <v>1.0523634444145316</v>
      </c>
      <c r="AZ42">
        <f>G42*AA42*0.001</f>
        <v>33.623654628655352</v>
      </c>
      <c r="BA42">
        <f>G42/S42</f>
        <v>0.9757991153381872</v>
      </c>
      <c r="BB42">
        <f>(1-AL42*AA42/AQ42/F42)*100</f>
        <v>73.617143382453861</v>
      </c>
      <c r="BC42">
        <f>(S42-E42/(N42/1.35))</f>
        <v>390.81824545292511</v>
      </c>
      <c r="BD42">
        <f>E42*BB42/100/BC42</f>
        <v>2.2176591436873783E-4</v>
      </c>
    </row>
    <row r="43" spans="1:56" x14ac:dyDescent="0.25">
      <c r="A43" s="1" t="s">
        <v>1</v>
      </c>
      <c r="B43" s="1" t="s">
        <v>9808</v>
      </c>
      <c r="K43" s="1">
        <v>2.72</v>
      </c>
    </row>
    <row r="44" spans="1:56" x14ac:dyDescent="0.25">
      <c r="A44" s="1" t="s">
        <v>1</v>
      </c>
      <c r="B44" s="1" t="s">
        <v>9807</v>
      </c>
      <c r="K44" s="1">
        <v>2.72</v>
      </c>
    </row>
    <row r="45" spans="1:56" x14ac:dyDescent="0.25">
      <c r="A45" s="1">
        <v>10</v>
      </c>
      <c r="B45" s="1" t="s">
        <v>9806</v>
      </c>
      <c r="C45" s="1">
        <v>2091.0000017657876</v>
      </c>
      <c r="D45" s="1">
        <v>0</v>
      </c>
      <c r="E45">
        <f>(R45-S45*(1000-T45)/(1000-U45))*AK45</f>
        <v>0.51121311300384698</v>
      </c>
      <c r="F45">
        <f>IF(AV45&lt;&gt;0,1/(1/AV45-1/N45),0)</f>
        <v>2.5309316117624654</v>
      </c>
      <c r="G45">
        <f>((AY45-AL45/2)*S45-E45)/(AY45+AL45/2)</f>
        <v>380.43878873269676</v>
      </c>
      <c r="H45">
        <f>AL45*1000</f>
        <v>25.953540908849213</v>
      </c>
      <c r="I45">
        <f>(AQ45-AW45)</f>
        <v>1.3941107593248518</v>
      </c>
      <c r="J45">
        <f>(P45+AP45*D45)</f>
        <v>26.213573455810547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26.594125747680664</v>
      </c>
      <c r="P45" s="1">
        <v>26.213573455810547</v>
      </c>
      <c r="Q45" s="1">
        <v>26.676311492919922</v>
      </c>
      <c r="R45" s="1">
        <v>400.10519409179688</v>
      </c>
      <c r="S45" s="1">
        <v>390.4515380859375</v>
      </c>
      <c r="T45" s="1">
        <v>-4.8091590404510498E-2</v>
      </c>
      <c r="U45" s="1">
        <v>22.948726654052734</v>
      </c>
      <c r="V45" s="1">
        <v>-0.12131083756685257</v>
      </c>
      <c r="W45" s="1">
        <v>57.888069152832031</v>
      </c>
      <c r="X45" s="1">
        <v>299.92669677734375</v>
      </c>
      <c r="Y45" s="1">
        <v>1249.8482666015625</v>
      </c>
      <c r="Z45" s="1">
        <v>7.9579081535339355</v>
      </c>
      <c r="AA45" s="1">
        <v>88.154220581054688</v>
      </c>
      <c r="AB45" s="1">
        <v>34.972816467285156</v>
      </c>
      <c r="AC45" s="1">
        <v>-0.87854623794555664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1.1026716793284694</v>
      </c>
      <c r="AL45">
        <f>(U45-T45)/(1000-U45)*AK45</f>
        <v>2.5953540908849212E-2</v>
      </c>
      <c r="AM45">
        <f>(P45+273.15)</f>
        <v>299.36357345581052</v>
      </c>
      <c r="AN45">
        <f>(O45+273.15)</f>
        <v>299.74412574768064</v>
      </c>
      <c r="AO45">
        <f>(Y45*AG45+Z45*AH45)*AI45</f>
        <v>199.97571818644428</v>
      </c>
      <c r="AP45">
        <f>((AO45+0.00000010773*(AN45^4-AM45^4))-AL45*44100)/(L45*51.4+0.00000043092*AM45^3)</f>
        <v>-7.7338097299231947</v>
      </c>
      <c r="AQ45">
        <f>0.61365*EXP(17.502*J45/(240.97+J45))</f>
        <v>3.4171378708405458</v>
      </c>
      <c r="AR45">
        <f>AQ45*1000/AA45</f>
        <v>38.763179440723526</v>
      </c>
      <c r="AS45">
        <f>(AR45-U45)</f>
        <v>15.814452786670792</v>
      </c>
      <c r="AT45">
        <f>IF(D45,P45,(O45+P45)/2)</f>
        <v>26.403849601745605</v>
      </c>
      <c r="AU45">
        <f>0.61365*EXP(17.502*AT45/(240.97+AT45))</f>
        <v>3.4557399217852849</v>
      </c>
      <c r="AV45">
        <f>IF(AS45&lt;&gt;0,(1000-(AR45+U45)/2)/AS45*AL45,0)</f>
        <v>1.5904894091784358</v>
      </c>
      <c r="AW45">
        <f>U45*AA45/1000</f>
        <v>2.0230271115156939</v>
      </c>
      <c r="AX45">
        <f>(AU45-AW45)</f>
        <v>1.432712810269591</v>
      </c>
      <c r="AY45">
        <f>1/(1.6/F45+1.37/N45)</f>
        <v>1.0501491207569638</v>
      </c>
      <c r="AZ45">
        <f>G45*AA45*0.001</f>
        <v>33.537284899531414</v>
      </c>
      <c r="BA45">
        <f>G45/S45</f>
        <v>0.97435597410545494</v>
      </c>
      <c r="BB45">
        <f>(1-AL45*AA45/AQ45/F45)*100</f>
        <v>73.545666985195254</v>
      </c>
      <c r="BC45">
        <f>(S45-E45/(N45/1.35))</f>
        <v>390.29030406977193</v>
      </c>
      <c r="BD45">
        <f>E45*BB45/100/BC45</f>
        <v>9.6332163457293148E-4</v>
      </c>
    </row>
    <row r="46" spans="1:56" x14ac:dyDescent="0.25">
      <c r="A46" s="1" t="s">
        <v>1</v>
      </c>
      <c r="B46" s="1" t="s">
        <v>9805</v>
      </c>
      <c r="K46" s="1">
        <v>2.72</v>
      </c>
    </row>
    <row r="47" spans="1:56" x14ac:dyDescent="0.25">
      <c r="A47" s="1" t="s">
        <v>1</v>
      </c>
      <c r="B47" s="1" t="s">
        <v>9804</v>
      </c>
      <c r="K47" s="1">
        <v>2.72</v>
      </c>
    </row>
    <row r="48" spans="1:56" x14ac:dyDescent="0.25">
      <c r="A48" s="1">
        <v>11</v>
      </c>
      <c r="B48" s="1" t="s">
        <v>9803</v>
      </c>
      <c r="C48" s="1">
        <v>2297.50000173226</v>
      </c>
      <c r="D48" s="1">
        <v>0</v>
      </c>
      <c r="E48">
        <f>(R48-S48*(1000-T48)/(1000-U48))*AK48</f>
        <v>0.78195515547826089</v>
      </c>
      <c r="F48">
        <f>IF(AV48&lt;&gt;0,1/(1/AV48-1/N48),0)</f>
        <v>2.7847679013268483</v>
      </c>
      <c r="G48">
        <f>((AY48-AL48/2)*S48-E48)/(AY48+AL48/2)</f>
        <v>379.93599415877429</v>
      </c>
      <c r="H48">
        <f>AL48*1000</f>
        <v>26.798968470400069</v>
      </c>
      <c r="I48">
        <f>(AQ48-AW48)</f>
        <v>1.3563157545787146</v>
      </c>
      <c r="J48">
        <f>(P48+AP48*D48)</f>
        <v>26.342863082885742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26.690483093261719</v>
      </c>
      <c r="P48" s="1">
        <v>26.342863082885742</v>
      </c>
      <c r="Q48" s="1">
        <v>26.748325347900391</v>
      </c>
      <c r="R48" s="1">
        <v>400.0455322265625</v>
      </c>
      <c r="S48" s="1">
        <v>389.86349487304688</v>
      </c>
      <c r="T48" s="1">
        <v>-4.8000060021877289E-2</v>
      </c>
      <c r="U48" s="1">
        <v>23.675100326538086</v>
      </c>
      <c r="V48" s="1">
        <v>-0.12039197236299515</v>
      </c>
      <c r="W48" s="1">
        <v>59.381011962890625</v>
      </c>
      <c r="X48" s="1">
        <v>299.99215698242188</v>
      </c>
      <c r="Y48" s="1">
        <v>1600.438232421875</v>
      </c>
      <c r="Z48" s="1">
        <v>7.8556246757507324</v>
      </c>
      <c r="AA48" s="1">
        <v>88.152122497558594</v>
      </c>
      <c r="AB48" s="1">
        <v>35.147937774658203</v>
      </c>
      <c r="AC48" s="1">
        <v>-0.90147745609283447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1.1029123418471389</v>
      </c>
      <c r="AL48">
        <f>(U48-T48)/(1000-U48)*AK48</f>
        <v>2.6798968470400069E-2</v>
      </c>
      <c r="AM48">
        <f>(P48+273.15)</f>
        <v>299.49286308288572</v>
      </c>
      <c r="AN48">
        <f>(O48+273.15)</f>
        <v>299.8404830932617</v>
      </c>
      <c r="AO48">
        <f>(Y48*AG48+Z48*AH48)*AI48</f>
        <v>256.07011146388686</v>
      </c>
      <c r="AP48">
        <f>((AO48+0.00000010773*(AN48^4-AM48^4))-AL48*44100)/(L48*51.4+0.00000043092*AM48^3)</f>
        <v>-7.5812361690975871</v>
      </c>
      <c r="AQ48">
        <f>0.61365*EXP(17.502*J48/(240.97+J48))</f>
        <v>3.4433260987056893</v>
      </c>
      <c r="AR48">
        <f>AQ48*1000/AA48</f>
        <v>39.061181978925731</v>
      </c>
      <c r="AS48">
        <f>(AR48-U48)</f>
        <v>15.386081652387645</v>
      </c>
      <c r="AT48">
        <f>IF(D48,P48,(O48+P48)/2)</f>
        <v>26.51667308807373</v>
      </c>
      <c r="AU48">
        <f>0.61365*EXP(17.502*AT48/(240.97+AT48))</f>
        <v>3.4788082257219171</v>
      </c>
      <c r="AV48">
        <f>IF(AS48&lt;&gt;0,(1000-(AR48+U48)/2)/AS48*AL48,0)</f>
        <v>1.687130955830114</v>
      </c>
      <c r="AW48">
        <f>U48*AA48/1000</f>
        <v>2.0870103441269747</v>
      </c>
      <c r="AX48">
        <f>(AU48-AW48)</f>
        <v>1.3917978815949423</v>
      </c>
      <c r="AY48">
        <f>1/(1.6/F48+1.37/N48)</f>
        <v>1.1177910324470135</v>
      </c>
      <c r="AZ48">
        <f>G48*AA48*0.001</f>
        <v>33.492164298315977</v>
      </c>
      <c r="BA48">
        <f>G48/S48</f>
        <v>0.97453595721367725</v>
      </c>
      <c r="BB48">
        <f>(1-AL48*AA48/AQ48/F48)*100</f>
        <v>75.363234341230935</v>
      </c>
      <c r="BC48">
        <f>(S48-E48/(N48/1.35))</f>
        <v>389.61687019349142</v>
      </c>
      <c r="BD48">
        <f>E48*BB48/100/BC48</f>
        <v>1.5125286951095242E-3</v>
      </c>
    </row>
    <row r="49" spans="1:56" x14ac:dyDescent="0.25">
      <c r="A49" s="1" t="s">
        <v>1</v>
      </c>
      <c r="B49" s="1" t="s">
        <v>9802</v>
      </c>
      <c r="K49" s="1">
        <v>2.72</v>
      </c>
    </row>
    <row r="50" spans="1:56" x14ac:dyDescent="0.25">
      <c r="A50" s="1" t="s">
        <v>1</v>
      </c>
      <c r="B50" s="1" t="s">
        <v>9797</v>
      </c>
      <c r="K50" s="1">
        <v>2.72</v>
      </c>
    </row>
    <row r="51" spans="1:56" x14ac:dyDescent="0.25">
      <c r="A51" s="1">
        <v>12</v>
      </c>
      <c r="B51" s="1" t="s">
        <v>9801</v>
      </c>
      <c r="C51" s="1">
        <v>2501.5000017769635</v>
      </c>
      <c r="D51" s="1">
        <v>0</v>
      </c>
      <c r="E51">
        <f>(R51-S51*(1000-T51)/(1000-U51))*AK51</f>
        <v>0.87034474116528537</v>
      </c>
      <c r="F51">
        <f>IF(AV51&lt;&gt;0,1/(1/AV51-1/N51),0)</f>
        <v>3.3471535707013889</v>
      </c>
      <c r="G51">
        <f>((AY51-AL51/2)*S51-E51)/(AY51+AL51/2)</f>
        <v>380.01576215014137</v>
      </c>
      <c r="H51">
        <f>AL51*1000</f>
        <v>27.928814112680637</v>
      </c>
      <c r="I51">
        <f>(AQ51-AW51)</f>
        <v>1.2688895788593642</v>
      </c>
      <c r="J51">
        <f>(P51+AP51*D51)</f>
        <v>26.336172103881836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26.816272735595703</v>
      </c>
      <c r="P51" s="1">
        <v>26.336172103881836</v>
      </c>
      <c r="Q51" s="1">
        <v>26.844623565673828</v>
      </c>
      <c r="R51" s="1">
        <v>399.93121337890625</v>
      </c>
      <c r="S51" s="1">
        <v>389.2840576171875</v>
      </c>
      <c r="T51" s="1">
        <v>-4.5896921306848526E-2</v>
      </c>
      <c r="U51" s="1">
        <v>24.653217315673828</v>
      </c>
      <c r="V51" s="1">
        <v>-0.11425982415676117</v>
      </c>
      <c r="W51" s="1">
        <v>61.373889923095703</v>
      </c>
      <c r="X51" s="1">
        <v>299.98468017578125</v>
      </c>
      <c r="Y51" s="1">
        <v>2000.569580078125</v>
      </c>
      <c r="Z51" s="1">
        <v>7.6501097679138184</v>
      </c>
      <c r="AA51" s="1">
        <v>88.145774841308594</v>
      </c>
      <c r="AB51" s="1">
        <v>35.513404846191406</v>
      </c>
      <c r="AC51" s="1">
        <v>-0.98535043001174927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1.1028848535874309</v>
      </c>
      <c r="AL51">
        <f>(U51-T51)/(1000-U51)*AK51</f>
        <v>2.7928814112680639E-2</v>
      </c>
      <c r="AM51">
        <f>(P51+273.15)</f>
        <v>299.48617210388181</v>
      </c>
      <c r="AN51">
        <f>(O51+273.15)</f>
        <v>299.96627273559568</v>
      </c>
      <c r="AO51">
        <f>(Y51*AG51+Z51*AH51)*AI51</f>
        <v>320.09112565790565</v>
      </c>
      <c r="AP51">
        <f>((AO51+0.00000010773*(AN51^4-AM51^4))-AL51*44100)/(L51*51.4+0.00000043092*AM51^3)</f>
        <v>-7.4518686194121289</v>
      </c>
      <c r="AQ51">
        <f>0.61365*EXP(17.502*J51/(240.97+J51))</f>
        <v>3.4419665214805995</v>
      </c>
      <c r="AR51">
        <f>AQ51*1000/AA51</f>
        <v>39.048570707753967</v>
      </c>
      <c r="AS51">
        <f>(AR51-U51)</f>
        <v>14.395353392080139</v>
      </c>
      <c r="AT51">
        <f>IF(D51,P51,(O51+P51)/2)</f>
        <v>26.57622241973877</v>
      </c>
      <c r="AU51">
        <f>0.61365*EXP(17.502*AT51/(240.97+AT51))</f>
        <v>3.4910380251036677</v>
      </c>
      <c r="AV51">
        <f>IF(AS51&lt;&gt;0,(1000-(AR51+U51)/2)/AS51*AL51,0)</f>
        <v>1.8783322422206681</v>
      </c>
      <c r="AW51">
        <f>U51*AA51/1000</f>
        <v>2.1730769426212353</v>
      </c>
      <c r="AX51">
        <f>(AU51-AW51)</f>
        <v>1.3179610824824324</v>
      </c>
      <c r="AY51">
        <f>1/(1.6/F51+1.37/N51)</f>
        <v>1.2529985275131372</v>
      </c>
      <c r="AZ51">
        <f>G51*AA51*0.001</f>
        <v>33.496783806634646</v>
      </c>
      <c r="BA51">
        <f>G51/S51</f>
        <v>0.97619143325884583</v>
      </c>
      <c r="BB51">
        <f>(1-AL51*AA51/AQ51/F51)*100</f>
        <v>78.631614268194411</v>
      </c>
      <c r="BC51">
        <f>(S51-E51/(N51/1.35))</f>
        <v>389.0095553117946</v>
      </c>
      <c r="BD51">
        <f>E51*BB51/100/BC51</f>
        <v>1.7592527235689023E-3</v>
      </c>
    </row>
    <row r="52" spans="1:56" x14ac:dyDescent="0.25">
      <c r="A52" s="1" t="s">
        <v>1</v>
      </c>
      <c r="B52" s="1" t="s">
        <v>9800</v>
      </c>
    </row>
    <row r="53" spans="1:56" x14ac:dyDescent="0.25">
      <c r="A53" s="1" t="s">
        <v>1</v>
      </c>
      <c r="B53" s="1" t="s">
        <v>9799</v>
      </c>
    </row>
    <row r="54" spans="1:56" x14ac:dyDescent="0.25">
      <c r="A54" s="1" t="s">
        <v>1</v>
      </c>
      <c r="B54" s="1" t="s">
        <v>9798</v>
      </c>
    </row>
    <row r="55" spans="1:56" x14ac:dyDescent="0.25">
      <c r="A55" s="1" t="s">
        <v>1</v>
      </c>
      <c r="B55" s="1" t="s">
        <v>9797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15AB6-A7F0-4C9E-B1B7-B7DEA001DC9A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9886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9885</v>
      </c>
    </row>
    <row r="12" spans="1:56" x14ac:dyDescent="0.25">
      <c r="A12" s="1" t="s">
        <v>1</v>
      </c>
      <c r="B12" s="1" t="s">
        <v>9884</v>
      </c>
    </row>
    <row r="13" spans="1:56" x14ac:dyDescent="0.25">
      <c r="A13" s="1" t="s">
        <v>1</v>
      </c>
      <c r="B13" s="1" t="s">
        <v>9883</v>
      </c>
    </row>
    <row r="14" spans="1:56" x14ac:dyDescent="0.25">
      <c r="A14" s="1" t="s">
        <v>1</v>
      </c>
      <c r="B14" s="1" t="s">
        <v>9882</v>
      </c>
    </row>
    <row r="15" spans="1:56" x14ac:dyDescent="0.25">
      <c r="A15" s="1" t="s">
        <v>1</v>
      </c>
      <c r="B15" s="1" t="s">
        <v>9881</v>
      </c>
    </row>
    <row r="16" spans="1:56" x14ac:dyDescent="0.25">
      <c r="A16" s="1" t="s">
        <v>1</v>
      </c>
      <c r="B16" s="1" t="s">
        <v>9880</v>
      </c>
    </row>
    <row r="17" spans="1:56" x14ac:dyDescent="0.25">
      <c r="A17" s="1" t="s">
        <v>1</v>
      </c>
      <c r="B17" s="1" t="s">
        <v>9879</v>
      </c>
    </row>
    <row r="18" spans="1:56" x14ac:dyDescent="0.25">
      <c r="A18" s="1">
        <v>1</v>
      </c>
      <c r="B18" s="1" t="s">
        <v>9878</v>
      </c>
      <c r="C18" s="1">
        <v>249.50000108405948</v>
      </c>
      <c r="D18" s="1">
        <v>0</v>
      </c>
      <c r="E18">
        <f>(R18-S18*(1000-T18)/(1000-U18))*AK18</f>
        <v>-4.8632990700748415</v>
      </c>
      <c r="F18">
        <f>IF(AV18&lt;&gt;0,1/(1/AV18-1/N18),0)</f>
        <v>2.5630483210747061</v>
      </c>
      <c r="G18">
        <f>((AY18-AL18/2)*S18-E18)/(AY18+AL18/2)</f>
        <v>390.28875370902847</v>
      </c>
      <c r="H18">
        <f>AL18*1000</f>
        <v>25.229013851969231</v>
      </c>
      <c r="I18">
        <f>(AQ18-AW18)</f>
        <v>1.400776905116758</v>
      </c>
      <c r="J18">
        <f>(P18+AP18*D18)</f>
        <v>25.98643684387207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26.070419311523438</v>
      </c>
      <c r="P18" s="1">
        <v>25.98643684387207</v>
      </c>
      <c r="Q18" s="1">
        <v>26.102546691894531</v>
      </c>
      <c r="R18" s="1">
        <v>399.8568115234375</v>
      </c>
      <c r="S18" s="1">
        <v>395.23294067382813</v>
      </c>
      <c r="T18" s="1">
        <v>3.6740463227033615E-2</v>
      </c>
      <c r="U18" s="1">
        <v>22.363677978515625</v>
      </c>
      <c r="V18" s="1">
        <v>9.5554418861865997E-2</v>
      </c>
      <c r="W18" s="1">
        <v>58.163345336914063</v>
      </c>
      <c r="X18" s="1">
        <v>300.48123168945313</v>
      </c>
      <c r="Y18" s="1">
        <v>0.26900139451026917</v>
      </c>
      <c r="Z18" s="1">
        <v>10.639956474304199</v>
      </c>
      <c r="AA18" s="1">
        <v>88.123893737792969</v>
      </c>
      <c r="AB18" s="1">
        <v>20.499238967895508</v>
      </c>
      <c r="AC18" s="1">
        <v>-1.2369221448898315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1.1047104106229892</v>
      </c>
      <c r="AL18">
        <f>(U18-T18)/(1000-U18)*AK18</f>
        <v>2.5229013851969233E-2</v>
      </c>
      <c r="AM18">
        <f>(P18+273.15)</f>
        <v>299.13643684387205</v>
      </c>
      <c r="AN18">
        <f>(O18+273.15)</f>
        <v>299.22041931152341</v>
      </c>
      <c r="AO18">
        <f>(Y18*AG18+Z18*AH18)*AI18</f>
        <v>4.3040222159619113E-2</v>
      </c>
      <c r="AP18">
        <f>((AO18+0.00000010773*(AN18^4-AM18^4))-AL18*44100)/(L18*51.4+0.00000043092*AM18^3)</f>
        <v>-9.1458863055058934</v>
      </c>
      <c r="AQ18">
        <f>0.61365*EXP(17.502*J18/(240.97+J18))</f>
        <v>3.3715512868816897</v>
      </c>
      <c r="AR18">
        <f>AQ18*1000/AA18</f>
        <v>38.259218287761158</v>
      </c>
      <c r="AS18">
        <f>(AR18-U18)</f>
        <v>15.895540309245533</v>
      </c>
      <c r="AT18">
        <f>IF(D18,P18,(O18+P18)/2)</f>
        <v>26.028428077697754</v>
      </c>
      <c r="AU18">
        <f>0.61365*EXP(17.502*AT18/(240.97+AT18))</f>
        <v>3.3799387302734725</v>
      </c>
      <c r="AV18">
        <f>IF(AS18&lt;&gt;0,(1000-(AR18+U18)/2)/AS18*AL18,0)</f>
        <v>1.5390660167063055</v>
      </c>
      <c r="AW18">
        <f>U18*AA18/1000</f>
        <v>1.9707743817649317</v>
      </c>
      <c r="AX18">
        <f>(AU18-AW18)</f>
        <v>1.4091643485085408</v>
      </c>
      <c r="AY18">
        <f>1/(1.6/F18+1.37/N18)</f>
        <v>1.020525684030916</v>
      </c>
      <c r="AZ18">
        <f>G18*AA18*0.001</f>
        <v>34.393764658910079</v>
      </c>
      <c r="BA18">
        <f>G18/S18</f>
        <v>0.98749044814845044</v>
      </c>
      <c r="BB18">
        <f>(1-AL18*AA18/AQ18/F18)*100</f>
        <v>74.271919322020892</v>
      </c>
      <c r="BC18">
        <f>(S18-E18/(N18/1.35))</f>
        <v>396.93722933530648</v>
      </c>
      <c r="BD18">
        <f>E18*BB18/100/BC18</f>
        <v>-9.0998407172922114E-3</v>
      </c>
    </row>
    <row r="19" spans="1:56" x14ac:dyDescent="0.25">
      <c r="A19" s="1" t="s">
        <v>1</v>
      </c>
      <c r="B19" s="1" t="s">
        <v>9877</v>
      </c>
      <c r="K19" s="1">
        <v>2.72</v>
      </c>
    </row>
    <row r="20" spans="1:56" x14ac:dyDescent="0.25">
      <c r="A20" s="1" t="s">
        <v>1</v>
      </c>
      <c r="B20" s="1" t="s">
        <v>9876</v>
      </c>
      <c r="K20" s="1">
        <v>2.72</v>
      </c>
    </row>
    <row r="21" spans="1:56" x14ac:dyDescent="0.25">
      <c r="A21" s="1">
        <v>2</v>
      </c>
      <c r="B21" s="1" t="s">
        <v>9875</v>
      </c>
      <c r="C21" s="1">
        <v>455.50000108405948</v>
      </c>
      <c r="D21" s="1">
        <v>0</v>
      </c>
      <c r="E21">
        <f>(R21-S21*(1000-T21)/(1000-U21))*AK21</f>
        <v>-4.1851420846727381</v>
      </c>
      <c r="F21">
        <f>IF(AV21&lt;&gt;0,1/(1/AV21-1/N21),0)</f>
        <v>2.405102954740975</v>
      </c>
      <c r="G21">
        <f>((AY21-AL21/2)*S21-E21)/(AY21+AL21/2)</f>
        <v>389.15383084818416</v>
      </c>
      <c r="H21">
        <f>AL21*1000</f>
        <v>24.866411876066351</v>
      </c>
      <c r="I21">
        <f>(AQ21-AW21)</f>
        <v>1.4352076673516285</v>
      </c>
      <c r="J21">
        <f>(P21+AP21*D21)</f>
        <v>26.019926071166992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26.008274078369141</v>
      </c>
      <c r="P21" s="1">
        <v>26.019926071166992</v>
      </c>
      <c r="Q21" s="1">
        <v>26.096641540527344</v>
      </c>
      <c r="R21" s="1">
        <v>399.93136596679688</v>
      </c>
      <c r="S21" s="1">
        <v>394.83230590820313</v>
      </c>
      <c r="T21" s="1">
        <v>3.6363814026117325E-2</v>
      </c>
      <c r="U21" s="1">
        <v>22.049726486206055</v>
      </c>
      <c r="V21" s="1">
        <v>9.4919420778751373E-2</v>
      </c>
      <c r="W21" s="1">
        <v>57.555770874023438</v>
      </c>
      <c r="X21" s="1">
        <v>300.47781372070313</v>
      </c>
      <c r="Y21" s="1">
        <v>25.80010986328125</v>
      </c>
      <c r="Z21" s="1">
        <v>11.26861572265625</v>
      </c>
      <c r="AA21" s="1">
        <v>88.120429992675781</v>
      </c>
      <c r="AB21" s="1">
        <v>21.247138977050781</v>
      </c>
      <c r="AC21" s="1">
        <v>-1.2062013149261475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1.1046978445614084</v>
      </c>
      <c r="AL21">
        <f>(U21-T21)/(1000-U21)*AK21</f>
        <v>2.4866411876066353E-2</v>
      </c>
      <c r="AM21">
        <f>(P21+273.15)</f>
        <v>299.16992607116697</v>
      </c>
      <c r="AN21">
        <f>(O21+273.15)</f>
        <v>299.15827407836912</v>
      </c>
      <c r="AO21">
        <f>(Y21*AG21+Z21*AH21)*AI21</f>
        <v>4.128017485856617</v>
      </c>
      <c r="AP21">
        <f>((AO21+0.00000010773*(AN21^4-AM21^4))-AL21*44100)/(L21*51.4+0.00000043092*AM21^3)</f>
        <v>-8.9895010767089794</v>
      </c>
      <c r="AQ21">
        <f>0.61365*EXP(17.502*J21/(240.97+J21))</f>
        <v>3.378239046536998</v>
      </c>
      <c r="AR21">
        <f>AQ21*1000/AA21</f>
        <v>38.336615547810922</v>
      </c>
      <c r="AS21">
        <f>(AR21-U21)</f>
        <v>16.286889061604867</v>
      </c>
      <c r="AT21">
        <f>IF(D21,P21,(O21+P21)/2)</f>
        <v>26.014100074768066</v>
      </c>
      <c r="AU21">
        <f>0.61365*EXP(17.502*AT21/(240.97+AT21))</f>
        <v>3.3770747700559198</v>
      </c>
      <c r="AV21">
        <f>IF(AS21&lt;&gt;0,(1000-(AR21+U21)/2)/AS21*AL21,0)</f>
        <v>1.4806766325045884</v>
      </c>
      <c r="AW21">
        <f>U21*AA21/1000</f>
        <v>1.9430313791853695</v>
      </c>
      <c r="AX21">
        <f>(AU21-AW21)</f>
        <v>1.4340433908705503</v>
      </c>
      <c r="AY21">
        <f>1/(1.6/F21+1.37/N21)</f>
        <v>0.97954449872390625</v>
      </c>
      <c r="AZ21">
        <f>G21*AA21*0.001</f>
        <v>34.292402907639008</v>
      </c>
      <c r="BA21">
        <f>G21/S21</f>
        <v>0.98561800801239607</v>
      </c>
      <c r="BB21">
        <f>(1-AL21*AA21/AQ21/F21)*100</f>
        <v>73.030947957988488</v>
      </c>
      <c r="BC21">
        <f>(S21-E21/(N21/1.35))</f>
        <v>396.29894205350479</v>
      </c>
      <c r="BD21">
        <f>E21*BB21/100/BC21</f>
        <v>-7.7124832127676152E-3</v>
      </c>
    </row>
    <row r="22" spans="1:56" x14ac:dyDescent="0.25">
      <c r="A22" s="1" t="s">
        <v>1</v>
      </c>
      <c r="B22" s="1" t="s">
        <v>9874</v>
      </c>
      <c r="K22" s="1">
        <v>2.72</v>
      </c>
    </row>
    <row r="23" spans="1:56" x14ac:dyDescent="0.25">
      <c r="A23" s="1" t="s">
        <v>1</v>
      </c>
      <c r="B23" s="1" t="s">
        <v>9873</v>
      </c>
      <c r="K23" s="1">
        <v>2.72</v>
      </c>
    </row>
    <row r="24" spans="1:56" x14ac:dyDescent="0.25">
      <c r="A24" s="1">
        <v>3</v>
      </c>
      <c r="B24" s="1" t="s">
        <v>9872</v>
      </c>
      <c r="C24" s="1">
        <v>662.00000109523535</v>
      </c>
      <c r="D24" s="1">
        <v>0</v>
      </c>
      <c r="E24">
        <f>(R24-S24*(1000-T24)/(1000-U24))*AK24</f>
        <v>-3.3201996670283025</v>
      </c>
      <c r="F24">
        <f>IF(AV24&lt;&gt;0,1/(1/AV24-1/N24),0)</f>
        <v>2.2722509593323101</v>
      </c>
      <c r="G24">
        <f>((AY24-AL24/2)*S24-E24)/(AY24+AL24/2)</f>
        <v>387.86006040521295</v>
      </c>
      <c r="H24">
        <f>AL24*1000</f>
        <v>24.350212416339335</v>
      </c>
      <c r="I24">
        <f>(AQ24-AW24)</f>
        <v>1.4563809821742535</v>
      </c>
      <c r="J24">
        <f>(P24+AP24*D24)</f>
        <v>25.928106307983398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25.897798538208008</v>
      </c>
      <c r="P24" s="1">
        <v>25.928106307983398</v>
      </c>
      <c r="Q24" s="1">
        <v>26.012807846069336</v>
      </c>
      <c r="R24" s="1">
        <v>400.1243896484375</v>
      </c>
      <c r="S24" s="1">
        <v>394.43527221679688</v>
      </c>
      <c r="T24" s="1">
        <v>3.5798951983451843E-2</v>
      </c>
      <c r="U24" s="1">
        <v>21.603307723999023</v>
      </c>
      <c r="V24" s="1">
        <v>9.4050973653793335E-2</v>
      </c>
      <c r="W24" s="1">
        <v>56.756187438964844</v>
      </c>
      <c r="X24" s="1">
        <v>300.45999145507813</v>
      </c>
      <c r="Y24" s="1">
        <v>49.5775146484375</v>
      </c>
      <c r="Z24" s="1">
        <v>11.094387054443359</v>
      </c>
      <c r="AA24" s="1">
        <v>88.113792419433594</v>
      </c>
      <c r="AB24" s="1">
        <v>23.442476272583008</v>
      </c>
      <c r="AC24" s="1">
        <v>-1.1598068475723267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1.1046323215260223</v>
      </c>
      <c r="AL24">
        <f>(U24-T24)/(1000-U24)*AK24</f>
        <v>2.4350212416339334E-2</v>
      </c>
      <c r="AM24">
        <f>(P24+273.15)</f>
        <v>299.07810630798338</v>
      </c>
      <c r="AN24">
        <f>(O24+273.15)</f>
        <v>299.04779853820799</v>
      </c>
      <c r="AO24">
        <f>(Y24*AG24+Z24*AH24)*AI24</f>
        <v>7.932402166446991</v>
      </c>
      <c r="AP24">
        <f>((AO24+0.00000010773*(AN24^4-AM24^4))-AL24*44100)/(L24*51.4+0.00000043092*AM24^3)</f>
        <v>-8.7734408787051841</v>
      </c>
      <c r="AQ24">
        <f>0.61365*EXP(17.502*J24/(240.97+J24))</f>
        <v>3.3599303545398498</v>
      </c>
      <c r="AR24">
        <f>AQ24*1000/AA24</f>
        <v>38.131718795465368</v>
      </c>
      <c r="AS24">
        <f>(AR24-U24)</f>
        <v>16.528411071466344</v>
      </c>
      <c r="AT24">
        <f>IF(D24,P24,(O24+P24)/2)</f>
        <v>25.912952423095703</v>
      </c>
      <c r="AU24">
        <f>0.61365*EXP(17.502*AT24/(240.97+AT24))</f>
        <v>3.3569170448224552</v>
      </c>
      <c r="AV24">
        <f>IF(AS24&lt;&gt;0,(1000-(AR24+U24)/2)/AS24*AL24,0)</f>
        <v>1.4292318857496371</v>
      </c>
      <c r="AW24">
        <f>U24*AA24/1000</f>
        <v>1.9035493723655963</v>
      </c>
      <c r="AX24">
        <f>(AU24-AW24)</f>
        <v>1.4533676724568589</v>
      </c>
      <c r="AY24">
        <f>1/(1.6/F24+1.37/N24)</f>
        <v>0.94359379919435593</v>
      </c>
      <c r="AZ24">
        <f>G24*AA24*0.001</f>
        <v>34.175820850333913</v>
      </c>
      <c r="BA24">
        <f>G24/S24</f>
        <v>0.98333006129337763</v>
      </c>
      <c r="BB24">
        <f>(1-AL24*AA24/AQ24/F24)*100</f>
        <v>71.89652155858721</v>
      </c>
      <c r="BC24">
        <f>(S24-E24/(N24/1.35))</f>
        <v>395.59879898429085</v>
      </c>
      <c r="BD24">
        <f>E24*BB24/100/BC24</f>
        <v>-6.0341640963574722E-3</v>
      </c>
    </row>
    <row r="25" spans="1:56" x14ac:dyDescent="0.25">
      <c r="A25" s="1" t="s">
        <v>1</v>
      </c>
      <c r="B25" s="1" t="s">
        <v>9871</v>
      </c>
      <c r="K25" s="1">
        <v>2.72</v>
      </c>
    </row>
    <row r="26" spans="1:56" x14ac:dyDescent="0.25">
      <c r="A26" s="1" t="s">
        <v>1</v>
      </c>
      <c r="B26" s="1" t="s">
        <v>9870</v>
      </c>
      <c r="K26" s="1">
        <v>2.72</v>
      </c>
    </row>
    <row r="27" spans="1:56" x14ac:dyDescent="0.25">
      <c r="A27" s="1">
        <v>4</v>
      </c>
      <c r="B27" s="1" t="s">
        <v>9869</v>
      </c>
      <c r="C27" s="1">
        <v>868.50000108405948</v>
      </c>
      <c r="D27" s="1">
        <v>0</v>
      </c>
      <c r="E27">
        <f>(R27-S27*(1000-T27)/(1000-U27))*AK27</f>
        <v>-3.0582984267020308</v>
      </c>
      <c r="F27">
        <f>IF(AV27&lt;&gt;0,1/(1/AV27-1/N27),0)</f>
        <v>2.2512302741508288</v>
      </c>
      <c r="G27">
        <f>((AY27-AL27/2)*S27-E27)/(AY27+AL27/2)</f>
        <v>387.27298392788873</v>
      </c>
      <c r="H27">
        <f>AL27*1000</f>
        <v>24.19124359604923</v>
      </c>
      <c r="I27">
        <f>(AQ27-AW27)</f>
        <v>1.4555186025599072</v>
      </c>
      <c r="J27">
        <f>(P27+AP27*D27)</f>
        <v>25.86005973815918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25.806440353393555</v>
      </c>
      <c r="P27" s="1">
        <v>25.86005973815918</v>
      </c>
      <c r="Q27" s="1">
        <v>25.926626205444336</v>
      </c>
      <c r="R27" s="1">
        <v>399.9505615234375</v>
      </c>
      <c r="S27" s="1">
        <v>394.08993530273438</v>
      </c>
      <c r="T27" s="1">
        <v>3.5588599741458893E-2</v>
      </c>
      <c r="U27" s="1">
        <v>21.4608154296875</v>
      </c>
      <c r="V27" s="1">
        <v>9.4001017510890961E-2</v>
      </c>
      <c r="W27" s="1">
        <v>56.684963226318359</v>
      </c>
      <c r="X27" s="1">
        <v>300.52450561523438</v>
      </c>
      <c r="Y27" s="1">
        <v>101.349609375</v>
      </c>
      <c r="Z27" s="1">
        <v>11.134984016418457</v>
      </c>
      <c r="AA27" s="1">
        <v>88.109390258789063</v>
      </c>
      <c r="AB27" s="1">
        <v>24.206411361694336</v>
      </c>
      <c r="AC27" s="1">
        <v>-1.1273939609527588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1.1048695059383613</v>
      </c>
      <c r="AL27">
        <f>(U27-T27)/(1000-U27)*AK27</f>
        <v>2.4191243596049228E-2</v>
      </c>
      <c r="AM27">
        <f>(P27+273.15)</f>
        <v>299.01005973815916</v>
      </c>
      <c r="AN27">
        <f>(O27+273.15)</f>
        <v>298.95644035339353</v>
      </c>
      <c r="AO27">
        <f>(Y27*AG27+Z27*AH27)*AI27</f>
        <v>16.215937137545552</v>
      </c>
      <c r="AP27">
        <f>((AO27+0.00000010773*(AN27^4-AM27^4))-AL27*44100)/(L27*51.4+0.00000043092*AM27^3)</f>
        <v>-8.6503646062448762</v>
      </c>
      <c r="AQ27">
        <f>0.61365*EXP(17.502*J27/(240.97+J27))</f>
        <v>3.346417964526085</v>
      </c>
      <c r="AR27">
        <f>AQ27*1000/AA27</f>
        <v>37.980264699338036</v>
      </c>
      <c r="AS27">
        <f>(AR27-U27)</f>
        <v>16.519449269650536</v>
      </c>
      <c r="AT27">
        <f>IF(D27,P27,(O27+P27)/2)</f>
        <v>25.833250045776367</v>
      </c>
      <c r="AU27">
        <f>0.61365*EXP(17.502*AT27/(240.97+AT27))</f>
        <v>3.3411072621248064</v>
      </c>
      <c r="AV27">
        <f>IF(AS27&lt;&gt;0,(1000-(AR27+U27)/2)/AS27*AL27,0)</f>
        <v>1.4208867613199194</v>
      </c>
      <c r="AW27">
        <f>U27*AA27/1000</f>
        <v>1.8908993619661778</v>
      </c>
      <c r="AX27">
        <f>(AU27-AW27)</f>
        <v>1.4502079001586285</v>
      </c>
      <c r="AY27">
        <f>1/(1.6/F27+1.37/N27)</f>
        <v>0.93777578565415143</v>
      </c>
      <c r="AZ27">
        <f>G27*AA27*0.001</f>
        <v>34.122386477588094</v>
      </c>
      <c r="BA27">
        <f>G27/S27</f>
        <v>0.98270204142714546</v>
      </c>
      <c r="BB27">
        <f>(1-AL27*AA27/AQ27/F27)*100</f>
        <v>71.706916125974061</v>
      </c>
      <c r="BC27">
        <f>(S27-E27/(N27/1.35))</f>
        <v>395.16168171539437</v>
      </c>
      <c r="BD27">
        <f>E27*BB27/100/BC27</f>
        <v>-5.5496562272874242E-3</v>
      </c>
    </row>
    <row r="28" spans="1:56" x14ac:dyDescent="0.25">
      <c r="A28" s="1" t="s">
        <v>1</v>
      </c>
      <c r="B28" s="1" t="s">
        <v>9868</v>
      </c>
      <c r="K28" s="1">
        <v>2.72</v>
      </c>
    </row>
    <row r="29" spans="1:56" x14ac:dyDescent="0.25">
      <c r="A29" s="1" t="s">
        <v>1</v>
      </c>
      <c r="B29" s="1" t="s">
        <v>9867</v>
      </c>
      <c r="K29" s="1">
        <v>2.72</v>
      </c>
    </row>
    <row r="30" spans="1:56" x14ac:dyDescent="0.25">
      <c r="A30" s="1">
        <v>5</v>
      </c>
      <c r="B30" s="1" t="s">
        <v>9866</v>
      </c>
      <c r="C30" s="1">
        <v>1075.5000010840595</v>
      </c>
      <c r="D30" s="1">
        <v>0</v>
      </c>
      <c r="E30">
        <f>(R30-S30*(1000-T30)/(1000-U30))*AK30</f>
        <v>-2.7293212832144778</v>
      </c>
      <c r="F30">
        <f>IF(AV30&lt;&gt;0,1/(1/AV30-1/N30),0)</f>
        <v>2.2608201993879762</v>
      </c>
      <c r="G30">
        <f>((AY30-AL30/2)*S30-E30)/(AY30+AL30/2)</f>
        <v>386.67921125605244</v>
      </c>
      <c r="H30">
        <f>AL30*1000</f>
        <v>24.145902509437448</v>
      </c>
      <c r="I30">
        <f>(AQ30-AW30)</f>
        <v>1.4490250059512713</v>
      </c>
      <c r="J30">
        <f>(P30+AP30*D30)</f>
        <v>25.811773300170898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25.736326217651367</v>
      </c>
      <c r="P30" s="1">
        <v>25.811773300170898</v>
      </c>
      <c r="Q30" s="1">
        <v>25.858911514282227</v>
      </c>
      <c r="R30" s="1">
        <v>399.93341064453125</v>
      </c>
      <c r="S30" s="1">
        <v>393.79647827148438</v>
      </c>
      <c r="T30" s="1">
        <v>3.5965044051408768E-2</v>
      </c>
      <c r="U30" s="1">
        <v>21.425773620605469</v>
      </c>
      <c r="V30" s="1">
        <v>9.5392040908336639E-2</v>
      </c>
      <c r="W30" s="1">
        <v>56.828742980957031</v>
      </c>
      <c r="X30" s="1">
        <v>300.46868896484375</v>
      </c>
      <c r="Y30" s="1">
        <v>151.27377319335938</v>
      </c>
      <c r="Z30" s="1">
        <v>11.311605453491211</v>
      </c>
      <c r="AA30" s="1">
        <v>88.110389709472656</v>
      </c>
      <c r="AB30" s="1">
        <v>24.308549880981445</v>
      </c>
      <c r="AC30" s="1">
        <v>-1.1282486915588379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1.1046642976648666</v>
      </c>
      <c r="AL30">
        <f>(U30-T30)/(1000-U30)*AK30</f>
        <v>2.4145902509437447E-2</v>
      </c>
      <c r="AM30">
        <f>(P30+273.15)</f>
        <v>298.96177330017088</v>
      </c>
      <c r="AN30">
        <f>(O30+273.15)</f>
        <v>298.88632621765134</v>
      </c>
      <c r="AO30">
        <f>(Y30*AG30+Z30*AH30)*AI30</f>
        <v>24.203803169940329</v>
      </c>
      <c r="AP30">
        <f>((AO30+0.00000010773*(AN30^4-AM30^4))-AL30*44100)/(L30*51.4+0.00000043092*AM30^3)</f>
        <v>-8.570638529644377</v>
      </c>
      <c r="AQ30">
        <f>0.61365*EXP(17.502*J30/(240.97+J30))</f>
        <v>3.3368582694897579</v>
      </c>
      <c r="AR30">
        <f>AQ30*1000/AA30</f>
        <v>37.871337086266635</v>
      </c>
      <c r="AS30">
        <f>(AR30-U30)</f>
        <v>16.445563465661166</v>
      </c>
      <c r="AT30">
        <f>IF(D30,P30,(O30+P30)/2)</f>
        <v>25.774049758911133</v>
      </c>
      <c r="AU30">
        <f>0.61365*EXP(17.502*AT30/(240.97+AT30))</f>
        <v>3.3294064111003325</v>
      </c>
      <c r="AV30">
        <f>IF(AS30&lt;&gt;0,(1000-(AR30+U30)/2)/AS30*AL30,0)</f>
        <v>1.4247010405724494</v>
      </c>
      <c r="AW30">
        <f>U30*AA30/1000</f>
        <v>1.8878332635384867</v>
      </c>
      <c r="AX30">
        <f>(AU30-AW30)</f>
        <v>1.4415731475618458</v>
      </c>
      <c r="AY30">
        <f>1/(1.6/F30+1.37/N30)</f>
        <v>0.94043453160205237</v>
      </c>
      <c r="AZ30">
        <f>G30*AA30*0.001</f>
        <v>34.070455996322288</v>
      </c>
      <c r="BA30">
        <f>G30/S30</f>
        <v>0.98192653462348822</v>
      </c>
      <c r="BB30">
        <f>(1-AL30*AA30/AQ30/F30)*100</f>
        <v>71.798852537998386</v>
      </c>
      <c r="BC30">
        <f>(S30-E30/(N30/1.35))</f>
        <v>394.75293833069321</v>
      </c>
      <c r="BD30">
        <f>E30*BB30/100/BC30</f>
        <v>-4.9641716961249067E-3</v>
      </c>
    </row>
    <row r="31" spans="1:56" x14ac:dyDescent="0.25">
      <c r="A31" s="1" t="s">
        <v>1</v>
      </c>
      <c r="B31" s="1" t="s">
        <v>9865</v>
      </c>
      <c r="K31" s="1">
        <v>2.72</v>
      </c>
    </row>
    <row r="32" spans="1:56" x14ac:dyDescent="0.25">
      <c r="A32" s="1" t="s">
        <v>1</v>
      </c>
      <c r="B32" s="1" t="s">
        <v>9864</v>
      </c>
      <c r="K32" s="1">
        <v>2.72</v>
      </c>
    </row>
    <row r="33" spans="1:56" x14ac:dyDescent="0.25">
      <c r="A33" s="1">
        <v>6</v>
      </c>
      <c r="B33" s="1" t="s">
        <v>9863</v>
      </c>
      <c r="C33" s="1">
        <v>1281.5000010840595</v>
      </c>
      <c r="D33" s="1">
        <v>0</v>
      </c>
      <c r="E33">
        <f>(R33-S33*(1000-T33)/(1000-U33))*AK33</f>
        <v>-2.0156575264257302</v>
      </c>
      <c r="F33">
        <f>IF(AV33&lt;&gt;0,1/(1/AV33-1/N33),0)</f>
        <v>0.70663458874024376</v>
      </c>
      <c r="G33">
        <f>((AY33-AL33/2)*S33-E33)/(AY33+AL33/2)</f>
        <v>373.87721887937175</v>
      </c>
      <c r="H33">
        <f>AL33*1000</f>
        <v>24.362674644218533</v>
      </c>
      <c r="I33">
        <f>(AQ33-AW33)</f>
        <v>3.4466438812620273</v>
      </c>
      <c r="J33">
        <f>(P33+AP33*D33)</f>
        <v>34.026828765869141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25.694145202636719</v>
      </c>
      <c r="P33" s="1">
        <v>34.026828765869141</v>
      </c>
      <c r="Q33" s="1">
        <v>25.805486679077148</v>
      </c>
      <c r="R33" s="1">
        <v>399.91693115234375</v>
      </c>
      <c r="S33" s="1">
        <v>393.0726318359375</v>
      </c>
      <c r="T33" s="1">
        <v>3.7866409868001938E-2</v>
      </c>
      <c r="U33" s="1">
        <v>21.615547180175781</v>
      </c>
      <c r="V33" s="1">
        <v>0.10067678242921829</v>
      </c>
      <c r="W33" s="1">
        <v>57.470027923583984</v>
      </c>
      <c r="X33" s="1">
        <v>300.46829223632813</v>
      </c>
      <c r="Y33" s="1">
        <v>299.842529296875</v>
      </c>
      <c r="Z33" s="1">
        <v>10.994583129882813</v>
      </c>
      <c r="AA33" s="1">
        <v>88.101737976074219</v>
      </c>
      <c r="AB33" s="1">
        <v>24.457574844360352</v>
      </c>
      <c r="AC33" s="1">
        <v>-1.1408767700195313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1.1046628391041473</v>
      </c>
      <c r="AL33">
        <f>(U33-T33)/(1000-U33)*AK33</f>
        <v>2.4362674644218534E-2</v>
      </c>
      <c r="AM33">
        <f>(P33+273.15)</f>
        <v>307.17682876586912</v>
      </c>
      <c r="AN33">
        <f>(O33+273.15)</f>
        <v>298.8441452026367</v>
      </c>
      <c r="AO33">
        <f>(Y33*AG33+Z33*AH33)*AI33</f>
        <v>47.974803615179553</v>
      </c>
      <c r="AP33">
        <f>((AO33+0.00000010773*(AN33^4-AM33^4))-AL33*44100)/(L33*51.4+0.00000043092*AM33^3)</f>
        <v>-9.1949560214425663</v>
      </c>
      <c r="AQ33">
        <f>0.61365*EXP(17.502*J33/(240.97+J33))</f>
        <v>5.3510111551393438</v>
      </c>
      <c r="AR33">
        <f>AQ33*1000/AA33</f>
        <v>60.736726403655254</v>
      </c>
      <c r="AS33">
        <f>(AR33-U33)</f>
        <v>39.121179223479473</v>
      </c>
      <c r="AT33">
        <f>IF(D33,P33,(O33+P33)/2)</f>
        <v>29.86048698425293</v>
      </c>
      <c r="AU33">
        <f>0.61365*EXP(17.502*AT33/(240.97+AT33))</f>
        <v>4.2264275855232185</v>
      </c>
      <c r="AV33">
        <f>IF(AS33&lt;&gt;0,(1000-(AR33+U33)/2)/AS33*AL33,0)</f>
        <v>0.59710658738097322</v>
      </c>
      <c r="AW33">
        <f>U33*AA33/1000</f>
        <v>1.9043672738773165</v>
      </c>
      <c r="AX33">
        <f>(AU33-AW33)</f>
        <v>2.322060311645902</v>
      </c>
      <c r="AY33">
        <f>1/(1.6/F33+1.37/N33)</f>
        <v>0.38169625893735493</v>
      </c>
      <c r="AZ33">
        <f>G33*AA33*0.001</f>
        <v>32.939232772933757</v>
      </c>
      <c r="BA33">
        <f>G33/S33</f>
        <v>0.9511657352817745</v>
      </c>
      <c r="BB33">
        <f>(1-AL33*AA33/AQ33/F33)*100</f>
        <v>43.235254753969897</v>
      </c>
      <c r="BC33">
        <f>(S33-E33/(N33/1.35))</f>
        <v>393.77899642882238</v>
      </c>
      <c r="BD33">
        <f>E33*BB33/100/BC33</f>
        <v>-2.2131060173882487E-3</v>
      </c>
    </row>
    <row r="34" spans="1:56" x14ac:dyDescent="0.25">
      <c r="A34" s="1" t="s">
        <v>1</v>
      </c>
      <c r="B34" s="1" t="s">
        <v>9862</v>
      </c>
      <c r="K34" s="1">
        <v>2.72</v>
      </c>
    </row>
    <row r="35" spans="1:56" x14ac:dyDescent="0.25">
      <c r="A35" s="1" t="s">
        <v>1</v>
      </c>
      <c r="B35" s="1" t="s">
        <v>9861</v>
      </c>
      <c r="K35" s="1">
        <v>2.72</v>
      </c>
    </row>
    <row r="36" spans="1:56" x14ac:dyDescent="0.25">
      <c r="A36" s="1">
        <v>7</v>
      </c>
      <c r="B36" s="1" t="s">
        <v>9860</v>
      </c>
      <c r="C36" s="1">
        <v>1488.5000010840595</v>
      </c>
      <c r="D36" s="1">
        <v>0</v>
      </c>
      <c r="E36">
        <f>(R36-S36*(1000-T36)/(1000-U36))*AK36</f>
        <v>-1.5712427871267112</v>
      </c>
      <c r="F36">
        <f>IF(AV36&lt;&gt;0,1/(1/AV36-1/N36),0)</f>
        <v>1.5285931344162353</v>
      </c>
      <c r="G36">
        <f>((AY36-AL36/2)*S36-E36)/(AY36+AL36/2)</f>
        <v>381.63236563019387</v>
      </c>
      <c r="H36">
        <f>AL36*1000</f>
        <v>24.769710488971242</v>
      </c>
      <c r="I36">
        <f>(AQ36-AW36)</f>
        <v>1.9282520416394699</v>
      </c>
      <c r="J36">
        <f>(P36+AP36*D36)</f>
        <v>28.306989669799805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25.663772583007813</v>
      </c>
      <c r="P36" s="1">
        <v>28.306989669799805</v>
      </c>
      <c r="Q36" s="1">
        <v>25.768705368041992</v>
      </c>
      <c r="R36" s="1">
        <v>400.267333984375</v>
      </c>
      <c r="S36" s="1">
        <v>392.88055419921875</v>
      </c>
      <c r="T36" s="1">
        <v>3.6900587379932404E-2</v>
      </c>
      <c r="U36" s="1">
        <v>21.966167449951172</v>
      </c>
      <c r="V36" s="1">
        <v>9.8274491727352142E-2</v>
      </c>
      <c r="W36" s="1">
        <v>58.500801086425781</v>
      </c>
      <c r="X36" s="1">
        <v>300.4827880859375</v>
      </c>
      <c r="Y36" s="1">
        <v>500.13644409179688</v>
      </c>
      <c r="Z36" s="1">
        <v>11.005216598510742</v>
      </c>
      <c r="AA36" s="1">
        <v>88.091575622558594</v>
      </c>
      <c r="AB36" s="1">
        <v>24.593984603881836</v>
      </c>
      <c r="AC36" s="1">
        <v>-1.1556490659713745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1.1047161326688875</v>
      </c>
      <c r="AL36">
        <f>(U36-T36)/(1000-U36)*AK36</f>
        <v>2.4769710488971242E-2</v>
      </c>
      <c r="AM36">
        <f>(P36+273.15)</f>
        <v>301.45698966979978</v>
      </c>
      <c r="AN36">
        <f>(O36+273.15)</f>
        <v>298.81377258300779</v>
      </c>
      <c r="AO36">
        <f>(Y36*AG36+Z36*AH36)*AI36</f>
        <v>80.021829266060195</v>
      </c>
      <c r="AP36">
        <f>((AO36+0.00000010773*(AN36^4-AM36^4))-AL36*44100)/(L36*51.4+0.00000043092*AM36^3)</f>
        <v>-8.5634756716937357</v>
      </c>
      <c r="AQ36">
        <f>0.61365*EXP(17.502*J36/(240.97+J36))</f>
        <v>3.8632863426946287</v>
      </c>
      <c r="AR36">
        <f>AQ36*1000/AA36</f>
        <v>43.85534388949349</v>
      </c>
      <c r="AS36">
        <f>(AR36-U36)</f>
        <v>21.889176439542318</v>
      </c>
      <c r="AT36">
        <f>IF(D36,P36,(O36+P36)/2)</f>
        <v>26.985381126403809</v>
      </c>
      <c r="AU36">
        <f>0.61365*EXP(17.502*AT36/(240.97+AT36))</f>
        <v>3.5760877682270129</v>
      </c>
      <c r="AV36">
        <f>IF(AS36&lt;&gt;0,(1000-(AR36+U36)/2)/AS36*AL36,0)</f>
        <v>1.0943545850261243</v>
      </c>
      <c r="AW36">
        <f>U36*AA36/1000</f>
        <v>1.9350343010551587</v>
      </c>
      <c r="AX36">
        <f>(AU36-AW36)</f>
        <v>1.6410534671718542</v>
      </c>
      <c r="AY36">
        <f>1/(1.6/F36+1.37/N36)</f>
        <v>0.71309149564158125</v>
      </c>
      <c r="AZ36">
        <f>G36*AA36*0.001</f>
        <v>33.618596396928162</v>
      </c>
      <c r="BA36">
        <f>G36/S36</f>
        <v>0.97136995341510024</v>
      </c>
      <c r="BB36">
        <f>(1-AL36*AA36/AQ36/F36)*100</f>
        <v>63.050675337292141</v>
      </c>
      <c r="BC36">
        <f>(S36-E36/(N36/1.35))</f>
        <v>393.43117862678218</v>
      </c>
      <c r="BD36">
        <f>E36*BB36/100/BC36</f>
        <v>-2.5180495148597868E-3</v>
      </c>
    </row>
    <row r="37" spans="1:56" x14ac:dyDescent="0.25">
      <c r="A37" s="1" t="s">
        <v>1</v>
      </c>
      <c r="B37" s="1" t="s">
        <v>9859</v>
      </c>
      <c r="K37" s="1">
        <v>2.72</v>
      </c>
    </row>
    <row r="38" spans="1:56" x14ac:dyDescent="0.25">
      <c r="A38" s="1" t="s">
        <v>1</v>
      </c>
      <c r="B38" s="1" t="s">
        <v>9858</v>
      </c>
      <c r="K38" s="1">
        <v>2.72</v>
      </c>
    </row>
    <row r="39" spans="1:56" x14ac:dyDescent="0.25">
      <c r="A39" s="1">
        <v>8</v>
      </c>
      <c r="B39" s="1" t="s">
        <v>9857</v>
      </c>
      <c r="C39" s="1">
        <v>1695.5000010840595</v>
      </c>
      <c r="D39" s="1">
        <v>0</v>
      </c>
      <c r="E39">
        <f>(R39-S39*(1000-T39)/(1000-U39))*AK39</f>
        <v>-1.4723114906760755</v>
      </c>
      <c r="F39">
        <f>IF(AV39&lt;&gt;0,1/(1/AV39-1/N39),0)</f>
        <v>2.820127931335171</v>
      </c>
      <c r="G39">
        <f>((AY39-AL39/2)*S39-E39)/(AY39+AL39/2)</f>
        <v>384.62511310081749</v>
      </c>
      <c r="H39">
        <f>AL39*1000</f>
        <v>25.420060370410194</v>
      </c>
      <c r="I39">
        <f>(AQ39-AW39)</f>
        <v>1.3339415898544502</v>
      </c>
      <c r="J39">
        <f>(P39+AP39*D39)</f>
        <v>25.718988418579102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25.701461791992188</v>
      </c>
      <c r="P39" s="1">
        <v>25.718988418579102</v>
      </c>
      <c r="Q39" s="1">
        <v>25.788688659667969</v>
      </c>
      <c r="R39" s="1">
        <v>400.0767822265625</v>
      </c>
      <c r="S39" s="1">
        <v>392.38134765625</v>
      </c>
      <c r="T39" s="1">
        <v>3.8711331784725189E-2</v>
      </c>
      <c r="U39" s="1">
        <v>22.528753280639648</v>
      </c>
      <c r="V39" s="1">
        <v>0.10286776721477509</v>
      </c>
      <c r="W39" s="1">
        <v>59.865741729736328</v>
      </c>
      <c r="X39" s="1">
        <v>300.51019287109375</v>
      </c>
      <c r="Y39" s="1">
        <v>749.441162109375</v>
      </c>
      <c r="Z39" s="1">
        <v>11.094393730163574</v>
      </c>
      <c r="AA39" s="1">
        <v>88.092498779296875</v>
      </c>
      <c r="AB39" s="1">
        <v>24.72889518737793</v>
      </c>
      <c r="AC39" s="1">
        <v>-1.1898742914199829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1.1048168855554916</v>
      </c>
      <c r="AL39">
        <f>(U39-T39)/(1000-U39)*AK39</f>
        <v>2.5420060370410193E-2</v>
      </c>
      <c r="AM39">
        <f>(P39+273.15)</f>
        <v>298.86898841857908</v>
      </c>
      <c r="AN39">
        <f>(O39+273.15)</f>
        <v>298.85146179199216</v>
      </c>
      <c r="AO39">
        <f>(Y39*AG39+Z39*AH39)*AI39</f>
        <v>119.91058325728955</v>
      </c>
      <c r="AP39">
        <f>((AO39+0.00000010773*(AN39^4-AM39^4))-AL39*44100)/(L39*51.4+0.00000043092*AM39^3)</f>
        <v>-8.2406920609381729</v>
      </c>
      <c r="AQ39">
        <f>0.61365*EXP(17.502*J39/(240.97+J39))</f>
        <v>3.318555760728279</v>
      </c>
      <c r="AR39">
        <f>AQ39*1000/AA39</f>
        <v>37.67126380467927</v>
      </c>
      <c r="AS39">
        <f>(AR39-U39)</f>
        <v>15.142510524039622</v>
      </c>
      <c r="AT39">
        <f>IF(D39,P39,(O39+P39)/2)</f>
        <v>25.710225105285645</v>
      </c>
      <c r="AU39">
        <f>0.61365*EXP(17.502*AT39/(240.97+AT39))</f>
        <v>3.3168316729277572</v>
      </c>
      <c r="AV39">
        <f>IF(AS39&lt;&gt;0,(1000-(AR39+U39)/2)/AS39*AL39,0)</f>
        <v>1.6281921215748738</v>
      </c>
      <c r="AW39">
        <f>U39*AA39/1000</f>
        <v>1.9846141708738287</v>
      </c>
      <c r="AX39">
        <f>(AU39-AW39)</f>
        <v>1.3322175020539284</v>
      </c>
      <c r="AY39">
        <f>1/(1.6/F39+1.37/N39)</f>
        <v>1.083446357841215</v>
      </c>
      <c r="AZ39">
        <f>G39*AA39*0.001</f>
        <v>33.882587306320687</v>
      </c>
      <c r="BA39">
        <f>G39/S39</f>
        <v>0.98023291728375572</v>
      </c>
      <c r="BB39">
        <f>(1-AL39*AA39/AQ39/F39)*100</f>
        <v>76.072486087951816</v>
      </c>
      <c r="BC39">
        <f>(S39-E39/(N39/1.35))</f>
        <v>392.89730271958626</v>
      </c>
      <c r="BD39">
        <f>E39*BB39/100/BC39</f>
        <v>-2.8506786535901548E-3</v>
      </c>
    </row>
    <row r="40" spans="1:56" x14ac:dyDescent="0.25">
      <c r="A40" s="1" t="s">
        <v>1</v>
      </c>
      <c r="B40" s="1" t="s">
        <v>9856</v>
      </c>
      <c r="K40" s="1">
        <v>2.72</v>
      </c>
    </row>
    <row r="41" spans="1:56" x14ac:dyDescent="0.25">
      <c r="A41" s="1" t="s">
        <v>1</v>
      </c>
      <c r="B41" s="1" t="s">
        <v>9855</v>
      </c>
      <c r="K41" s="1">
        <v>2.72</v>
      </c>
    </row>
    <row r="42" spans="1:56" x14ac:dyDescent="0.25">
      <c r="A42" s="1">
        <v>9</v>
      </c>
      <c r="B42" s="1" t="s">
        <v>9854</v>
      </c>
      <c r="C42" s="1">
        <v>1902.5000010840595</v>
      </c>
      <c r="D42" s="1">
        <v>0</v>
      </c>
      <c r="E42">
        <f>(R42-S42*(1000-T42)/(1000-U42))*AK42</f>
        <v>-1.233759377723322</v>
      </c>
      <c r="F42">
        <f>IF(AV42&lt;&gt;0,1/(1/AV42-1/N42),0)</f>
        <v>2.9837947596340433</v>
      </c>
      <c r="G42">
        <f>((AY42-AL42/2)*S42-E42)/(AY42+AL42/2)</f>
        <v>383.86480305995065</v>
      </c>
      <c r="H42">
        <f>AL42*1000</f>
        <v>26.081291465816101</v>
      </c>
      <c r="I42">
        <f>(AQ42-AW42)</f>
        <v>1.3244314555662311</v>
      </c>
      <c r="J42">
        <f>(P42+AP42*D42)</f>
        <v>25.925621032714844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25.742937088012695</v>
      </c>
      <c r="P42" s="1">
        <v>25.925621032714844</v>
      </c>
      <c r="Q42" s="1">
        <v>25.811529159545898</v>
      </c>
      <c r="R42" s="1">
        <v>399.919189453125</v>
      </c>
      <c r="S42" s="1">
        <v>391.78561401367188</v>
      </c>
      <c r="T42" s="1">
        <v>3.7856094539165497E-2</v>
      </c>
      <c r="U42" s="1">
        <v>23.103443145751953</v>
      </c>
      <c r="V42" s="1">
        <v>0.10033643245697021</v>
      </c>
      <c r="W42" s="1">
        <v>61.234977722167969</v>
      </c>
      <c r="X42" s="1">
        <v>300.45681762695313</v>
      </c>
      <c r="Y42" s="1">
        <v>999.66949462890625</v>
      </c>
      <c r="Z42" s="1">
        <v>10.996128082275391</v>
      </c>
      <c r="AA42" s="1">
        <v>88.082305908203125</v>
      </c>
      <c r="AB42" s="1">
        <v>24.978555679321289</v>
      </c>
      <c r="AC42" s="1">
        <v>-1.221066951751709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1.1046206530402687</v>
      </c>
      <c r="AL42">
        <f>(U42-T42)/(1000-U42)*AK42</f>
        <v>2.60812914658161E-2</v>
      </c>
      <c r="AM42">
        <f>(P42+273.15)</f>
        <v>299.07562103271482</v>
      </c>
      <c r="AN42">
        <f>(O42+273.15)</f>
        <v>298.89293708801267</v>
      </c>
      <c r="AO42">
        <f>(Y42*AG42+Z42*AH42)*AI42</f>
        <v>159.94711556552829</v>
      </c>
      <c r="AP42">
        <f>((AO42+0.00000010773*(AN42^4-AM42^4))-AL42*44100)/(L42*51.4+0.00000043092*AM42^3)</f>
        <v>-8.1652338900371237</v>
      </c>
      <c r="AQ42">
        <f>0.61365*EXP(17.502*J42/(240.97+J42))</f>
        <v>3.3594360022631333</v>
      </c>
      <c r="AR42">
        <f>AQ42*1000/AA42</f>
        <v>38.139737233539748</v>
      </c>
      <c r="AS42">
        <f>(AR42-U42)</f>
        <v>15.036294087787795</v>
      </c>
      <c r="AT42">
        <f>IF(D42,P42,(O42+P42)/2)</f>
        <v>25.83427906036377</v>
      </c>
      <c r="AU42">
        <f>0.61365*EXP(17.502*AT42/(240.97+AT42))</f>
        <v>3.3413109625518125</v>
      </c>
      <c r="AV42">
        <f>IF(AS42&lt;&gt;0,(1000-(AR42+U42)/2)/AS42*AL42,0)</f>
        <v>1.6814409653950086</v>
      </c>
      <c r="AW42">
        <f>U42*AA42/1000</f>
        <v>2.0350045466969022</v>
      </c>
      <c r="AX42">
        <f>(AU42-AW42)</f>
        <v>1.3063064158549103</v>
      </c>
      <c r="AY42">
        <f>1/(1.6/F42+1.37/N42)</f>
        <v>1.1212517223054848</v>
      </c>
      <c r="AZ42">
        <f>G42*AA42*0.001</f>
        <v>33.811697010518721</v>
      </c>
      <c r="BA42">
        <f>G42/S42</f>
        <v>0.97978279275602798</v>
      </c>
      <c r="BB42">
        <f>(1-AL42*AA42/AQ42/F42)*100</f>
        <v>77.081697414070078</v>
      </c>
      <c r="BC42">
        <f>(S42-E42/(N42/1.35))</f>
        <v>392.21797116221427</v>
      </c>
      <c r="BD42">
        <f>E42*BB42/100/BC42</f>
        <v>-2.4246789802527622E-3</v>
      </c>
    </row>
    <row r="43" spans="1:56" x14ac:dyDescent="0.25">
      <c r="A43" s="1" t="s">
        <v>1</v>
      </c>
      <c r="B43" s="1" t="s">
        <v>9853</v>
      </c>
      <c r="K43" s="1">
        <v>2.72</v>
      </c>
    </row>
    <row r="44" spans="1:56" x14ac:dyDescent="0.25">
      <c r="A44" s="1" t="s">
        <v>1</v>
      </c>
      <c r="B44" s="1" t="s">
        <v>9852</v>
      </c>
      <c r="K44" s="1">
        <v>2.72</v>
      </c>
    </row>
    <row r="45" spans="1:56" x14ac:dyDescent="0.25">
      <c r="A45" s="1">
        <v>10</v>
      </c>
      <c r="B45" s="1" t="s">
        <v>9851</v>
      </c>
      <c r="C45" s="1">
        <v>2108.5000010840595</v>
      </c>
      <c r="D45" s="1">
        <v>0</v>
      </c>
      <c r="E45">
        <f>(R45-S45*(1000-T45)/(1000-U45))*AK45</f>
        <v>-0.88791483627301881</v>
      </c>
      <c r="F45">
        <f>IF(AV45&lt;&gt;0,1/(1/AV45-1/N45),0)</f>
        <v>3.5843554652051171</v>
      </c>
      <c r="G45">
        <f>((AY45-AL45/2)*S45-E45)/(AY45+AL45/2)</f>
        <v>383.85431783408268</v>
      </c>
      <c r="H45">
        <f>AL45*1000</f>
        <v>26.725665140356181</v>
      </c>
      <c r="I45">
        <f>(AQ45-AW45)</f>
        <v>1.2289291958659958</v>
      </c>
      <c r="J45">
        <f>(P45+AP45*D45)</f>
        <v>25.689044952392578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25.783926010131836</v>
      </c>
      <c r="P45" s="1">
        <v>25.689044952392578</v>
      </c>
      <c r="Q45" s="1">
        <v>25.839365005493164</v>
      </c>
      <c r="R45" s="1">
        <v>400.11727905273438</v>
      </c>
      <c r="S45" s="1">
        <v>391.4512939453125</v>
      </c>
      <c r="T45" s="1">
        <v>3.9075266569852829E-2</v>
      </c>
      <c r="U45" s="1">
        <v>23.658014297485352</v>
      </c>
      <c r="V45" s="1">
        <v>0.10331083834171295</v>
      </c>
      <c r="W45" s="1">
        <v>62.549266815185547</v>
      </c>
      <c r="X45" s="1">
        <v>300.4962158203125</v>
      </c>
      <c r="Y45" s="1">
        <v>1250.09912109375</v>
      </c>
      <c r="Z45" s="1">
        <v>10.46320629119873</v>
      </c>
      <c r="AA45" s="1">
        <v>88.077499389648438</v>
      </c>
      <c r="AB45" s="1">
        <v>25.172222137451172</v>
      </c>
      <c r="AC45" s="1">
        <v>-1.2508623600006104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1.1047654993393841</v>
      </c>
      <c r="AL45">
        <f>(U45-T45)/(1000-U45)*AK45</f>
        <v>2.6725665140356181E-2</v>
      </c>
      <c r="AM45">
        <f>(P45+273.15)</f>
        <v>298.83904495239256</v>
      </c>
      <c r="AN45">
        <f>(O45+273.15)</f>
        <v>298.93392601013181</v>
      </c>
      <c r="AO45">
        <f>(Y45*AG45+Z45*AH45)*AI45</f>
        <v>200.01585490429716</v>
      </c>
      <c r="AP45">
        <f>((AO45+0.00000010773*(AN45^4-AM45^4))-AL45*44100)/(L45*51.4+0.00000043092*AM45^3)</f>
        <v>-8.0448742042369634</v>
      </c>
      <c r="AQ45">
        <f>0.61365*EXP(17.502*J45/(240.97+J45))</f>
        <v>3.3126679357130557</v>
      </c>
      <c r="AR45">
        <f>AQ45*1000/AA45</f>
        <v>37.610830900841705</v>
      </c>
      <c r="AS45">
        <f>(AR45-U45)</f>
        <v>13.952816603356354</v>
      </c>
      <c r="AT45">
        <f>IF(D45,P45,(O45+P45)/2)</f>
        <v>25.736485481262207</v>
      </c>
      <c r="AU45">
        <f>0.61365*EXP(17.502*AT45/(240.97+AT45))</f>
        <v>3.3220004620182544</v>
      </c>
      <c r="AV45">
        <f>IF(AS45&lt;&gt;0,(1000-(AR45+U45)/2)/AS45*AL45,0)</f>
        <v>1.8567534109185424</v>
      </c>
      <c r="AW45">
        <f>U45*AA45/1000</f>
        <v>2.0837387398470599</v>
      </c>
      <c r="AX45">
        <f>(AU45-AW45)</f>
        <v>1.2382617221711945</v>
      </c>
      <c r="AY45">
        <f>1/(1.6/F45+1.37/N45)</f>
        <v>1.2468598171122918</v>
      </c>
      <c r="AZ45">
        <f>G45*AA45*0.001</f>
        <v>33.808928444745334</v>
      </c>
      <c r="BA45">
        <f>G45/S45</f>
        <v>0.98059279346183192</v>
      </c>
      <c r="BB45">
        <f>(1-AL45*AA45/AQ45/F45)*100</f>
        <v>80.175395955513551</v>
      </c>
      <c r="BC45">
        <f>(S45-E45/(N45/1.35))</f>
        <v>391.76245374980203</v>
      </c>
      <c r="BD45">
        <f>E45*BB45/100/BC45</f>
        <v>-1.8171451319944222E-3</v>
      </c>
    </row>
    <row r="46" spans="1:56" x14ac:dyDescent="0.25">
      <c r="A46" s="1" t="s">
        <v>1</v>
      </c>
      <c r="B46" s="1" t="s">
        <v>9850</v>
      </c>
      <c r="K46" s="1">
        <v>2.72</v>
      </c>
    </row>
    <row r="47" spans="1:56" x14ac:dyDescent="0.25">
      <c r="A47" s="1" t="s">
        <v>1</v>
      </c>
      <c r="B47" s="1" t="s">
        <v>9849</v>
      </c>
      <c r="K47" s="1">
        <v>2.72</v>
      </c>
    </row>
    <row r="48" spans="1:56" x14ac:dyDescent="0.25">
      <c r="A48" s="1">
        <v>11</v>
      </c>
      <c r="B48" s="1" t="s">
        <v>9848</v>
      </c>
      <c r="C48" s="1">
        <v>2316.0000010728836</v>
      </c>
      <c r="D48" s="1">
        <v>0</v>
      </c>
      <c r="E48">
        <f>(R48-S48*(1000-T48)/(1000-U48))*AK48</f>
        <v>-1.0455191802837058</v>
      </c>
      <c r="F48">
        <f>IF(AV48&lt;&gt;0,1/(1/AV48-1/N48),0)</f>
        <v>4.3028486000461097</v>
      </c>
      <c r="G48">
        <f>((AY48-AL48/2)*S48-E48)/(AY48+AL48/2)</f>
        <v>384.14761472967854</v>
      </c>
      <c r="H48">
        <f>AL48*1000</f>
        <v>27.702969941928359</v>
      </c>
      <c r="I48">
        <f>(AQ48-AW48)</f>
        <v>1.1630763830185011</v>
      </c>
      <c r="J48">
        <f>(P48+AP48*D48)</f>
        <v>25.732320785522461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25.860511779785156</v>
      </c>
      <c r="P48" s="1">
        <v>25.732320785522461</v>
      </c>
      <c r="Q48" s="1">
        <v>25.895654678344727</v>
      </c>
      <c r="R48" s="1">
        <v>400.06402587890625</v>
      </c>
      <c r="S48" s="1">
        <v>391.19992065429688</v>
      </c>
      <c r="T48" s="1">
        <v>3.9499558508396149E-2</v>
      </c>
      <c r="U48" s="1">
        <v>24.503135681152344</v>
      </c>
      <c r="V48" s="1">
        <v>0.10395637899637222</v>
      </c>
      <c r="W48" s="1">
        <v>64.488243103027344</v>
      </c>
      <c r="X48" s="1">
        <v>300.46929931640625</v>
      </c>
      <c r="Y48" s="1">
        <v>1599.840576171875</v>
      </c>
      <c r="Z48" s="1">
        <v>10.942445755004883</v>
      </c>
      <c r="AA48" s="1">
        <v>88.074600219726563</v>
      </c>
      <c r="AB48" s="1">
        <v>25.645778656005859</v>
      </c>
      <c r="AC48" s="1">
        <v>-1.2938421964645386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1.1046665416044343</v>
      </c>
      <c r="AL48">
        <f>(U48-T48)/(1000-U48)*AK48</f>
        <v>2.7702969941928359E-2</v>
      </c>
      <c r="AM48">
        <f>(P48+273.15)</f>
        <v>298.88232078552244</v>
      </c>
      <c r="AN48">
        <f>(O48+273.15)</f>
        <v>299.01051177978513</v>
      </c>
      <c r="AO48">
        <f>(Y48*AG48+Z48*AH48)*AI48</f>
        <v>255.97448646602425</v>
      </c>
      <c r="AP48">
        <f>((AO48+0.00000010773*(AN48^4-AM48^4))-AL48*44100)/(L48*51.4+0.00000043092*AM48^3)</f>
        <v>-7.9355514481364509</v>
      </c>
      <c r="AQ48">
        <f>0.61365*EXP(17.502*J48/(240.97+J48))</f>
        <v>3.3211802622657109</v>
      </c>
      <c r="AR48">
        <f>AQ48*1000/AA48</f>
        <v>37.708717995654865</v>
      </c>
      <c r="AS48">
        <f>(AR48-U48)</f>
        <v>13.205582314502522</v>
      </c>
      <c r="AT48">
        <f>IF(D48,P48,(O48+P48)/2)</f>
        <v>25.796416282653809</v>
      </c>
      <c r="AU48">
        <f>0.61365*EXP(17.502*AT48/(240.97+AT48))</f>
        <v>3.3338229082374249</v>
      </c>
      <c r="AV48">
        <f>IF(AS48&lt;&gt;0,(1000-(AR48+U48)/2)/AS48*AL48,0)</f>
        <v>2.0325679509210954</v>
      </c>
      <c r="AW48">
        <f>U48*AA48/1000</f>
        <v>2.1581038792472098</v>
      </c>
      <c r="AX48">
        <f>(AU48-AW48)</f>
        <v>1.1757190289902151</v>
      </c>
      <c r="AY48">
        <f>1/(1.6/F48+1.37/N48)</f>
        <v>1.3746135883755082</v>
      </c>
      <c r="AZ48">
        <f>G48*AA48*0.001</f>
        <v>33.833647592677984</v>
      </c>
      <c r="BA48">
        <f>G48/S48</f>
        <v>0.98197262946060138</v>
      </c>
      <c r="BB48">
        <f>(1-AL48*AA48/AQ48/F48)*100</f>
        <v>82.926266519936604</v>
      </c>
      <c r="BC48">
        <f>(S48-E48/(N48/1.35))</f>
        <v>391.56631113504687</v>
      </c>
      <c r="BD48">
        <f>E48*BB48/100/BC48</f>
        <v>-2.2142099493847934E-3</v>
      </c>
    </row>
    <row r="49" spans="1:56" x14ac:dyDescent="0.25">
      <c r="A49" s="1" t="s">
        <v>1</v>
      </c>
      <c r="B49" s="1" t="s">
        <v>9847</v>
      </c>
      <c r="K49" s="1">
        <v>2.72</v>
      </c>
    </row>
    <row r="50" spans="1:56" x14ac:dyDescent="0.25">
      <c r="A50" s="1" t="s">
        <v>1</v>
      </c>
      <c r="B50" s="1" t="s">
        <v>9842</v>
      </c>
      <c r="K50" s="1">
        <v>2.72</v>
      </c>
    </row>
    <row r="51" spans="1:56" x14ac:dyDescent="0.25">
      <c r="A51" s="1">
        <v>12</v>
      </c>
      <c r="B51" s="1" t="s">
        <v>9846</v>
      </c>
      <c r="C51" s="1">
        <v>2523.5000010617077</v>
      </c>
      <c r="D51" s="1">
        <v>0</v>
      </c>
      <c r="E51">
        <f>(R51-S51*(1000-T51)/(1000-U51))*AK51</f>
        <v>-0.64893999644486333</v>
      </c>
      <c r="F51">
        <f>IF(AV51&lt;&gt;0,1/(1/AV51-1/N51),0)</f>
        <v>5.5507098399472001</v>
      </c>
      <c r="G51">
        <f>((AY51-AL51/2)*S51-E51)/(AY51+AL51/2)</f>
        <v>383.63799623979963</v>
      </c>
      <c r="H51">
        <f>AL51*1000</f>
        <v>28.851008086862329</v>
      </c>
      <c r="I51">
        <f>(AQ51-AW51)</f>
        <v>1.0819865145622445</v>
      </c>
      <c r="J51">
        <f>(P51+AP51*D51)</f>
        <v>25.761556625366211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25.956735610961914</v>
      </c>
      <c r="P51" s="1">
        <v>25.761556625366211</v>
      </c>
      <c r="Q51" s="1">
        <v>25.969701766967773</v>
      </c>
      <c r="R51" s="1">
        <v>400.0181884765625</v>
      </c>
      <c r="S51" s="1">
        <v>390.40975952148438</v>
      </c>
      <c r="T51" s="1">
        <v>4.0783293545246124E-2</v>
      </c>
      <c r="U51" s="1">
        <v>25.490825653076172</v>
      </c>
      <c r="V51" s="1">
        <v>0.106718510389328</v>
      </c>
      <c r="W51" s="1">
        <v>66.702384948730469</v>
      </c>
      <c r="X51" s="1">
        <v>300.48812866210938</v>
      </c>
      <c r="Y51" s="1">
        <v>2000.0570068359375</v>
      </c>
      <c r="Z51" s="1">
        <v>8.2604188919067383</v>
      </c>
      <c r="AA51" s="1">
        <v>88.069145202636719</v>
      </c>
      <c r="AB51" s="1">
        <v>26.222621917724609</v>
      </c>
      <c r="AC51" s="1">
        <v>-1.3457556962966919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1.1047357671401077</v>
      </c>
      <c r="AL51">
        <f>(U51-T51)/(1000-U51)*AK51</f>
        <v>2.8851008086862331E-2</v>
      </c>
      <c r="AM51">
        <f>(P51+273.15)</f>
        <v>298.91155662536619</v>
      </c>
      <c r="AN51">
        <f>(O51+273.15)</f>
        <v>299.10673561096189</v>
      </c>
      <c r="AO51">
        <f>(Y51*AG51+Z51*AH51)*AI51</f>
        <v>320.00911394098875</v>
      </c>
      <c r="AP51">
        <f>((AO51+0.00000010773*(AN51^4-AM51^4))-AL51*44100)/(L51*51.4+0.00000043092*AM51^3)</f>
        <v>-7.8186462907450123</v>
      </c>
      <c r="AQ51">
        <f>0.61365*EXP(17.502*J51/(240.97+J51))</f>
        <v>3.326941740338107</v>
      </c>
      <c r="AR51">
        <f>AQ51*1000/AA51</f>
        <v>37.776473618350742</v>
      </c>
      <c r="AS51">
        <f>(AR51-U51)</f>
        <v>12.28564796527457</v>
      </c>
      <c r="AT51">
        <f>IF(D51,P51,(O51+P51)/2)</f>
        <v>25.859146118164063</v>
      </c>
      <c r="AU51">
        <f>0.61365*EXP(17.502*AT51/(240.97+AT51))</f>
        <v>3.3462368652708094</v>
      </c>
      <c r="AV51">
        <f>IF(AS51&lt;&gt;0,(1000-(AR51+U51)/2)/AS51*AL51,0)</f>
        <v>2.2740636460016783</v>
      </c>
      <c r="AW51">
        <f>U51*AA51/1000</f>
        <v>2.2449552257758625</v>
      </c>
      <c r="AX51">
        <f>(AU51-AW51)</f>
        <v>1.101281639494947</v>
      </c>
      <c r="AY51">
        <f>1/(1.6/F51+1.37/N51)</f>
        <v>1.5530798400090942</v>
      </c>
      <c r="AZ51">
        <f>G51*AA51*0.001</f>
        <v>33.786670396091509</v>
      </c>
      <c r="BA51">
        <f>G51/S51</f>
        <v>0.98265472848326152</v>
      </c>
      <c r="BB51">
        <f>(1-AL51*AA51/AQ51/F51)*100</f>
        <v>86.240867517282894</v>
      </c>
      <c r="BC51">
        <f>(S51-E51/(N51/1.35))</f>
        <v>390.63717327128359</v>
      </c>
      <c r="BD51">
        <f>E51*BB51/100/BC51</f>
        <v>-1.4326631485529846E-3</v>
      </c>
    </row>
    <row r="52" spans="1:56" x14ac:dyDescent="0.25">
      <c r="A52" s="1" t="s">
        <v>1</v>
      </c>
      <c r="B52" s="1" t="s">
        <v>9845</v>
      </c>
    </row>
    <row r="53" spans="1:56" x14ac:dyDescent="0.25">
      <c r="A53" s="1" t="s">
        <v>1</v>
      </c>
      <c r="B53" s="1" t="s">
        <v>9844</v>
      </c>
    </row>
    <row r="54" spans="1:56" x14ac:dyDescent="0.25">
      <c r="A54" s="1" t="s">
        <v>1</v>
      </c>
      <c r="B54" s="1" t="s">
        <v>9843</v>
      </c>
    </row>
    <row r="55" spans="1:56" x14ac:dyDescent="0.25">
      <c r="A55" s="1" t="s">
        <v>1</v>
      </c>
      <c r="B55" s="1" t="s">
        <v>9842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56DD7-DD77-45B2-A04D-CD64D35F01FD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12160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12159</v>
      </c>
    </row>
    <row r="12" spans="1:56" x14ac:dyDescent="0.25">
      <c r="A12" s="1" t="s">
        <v>1</v>
      </c>
      <c r="B12" s="1" t="s">
        <v>12158</v>
      </c>
    </row>
    <row r="13" spans="1:56" x14ac:dyDescent="0.25">
      <c r="A13" s="1" t="s">
        <v>1</v>
      </c>
      <c r="B13" s="1" t="s">
        <v>12157</v>
      </c>
    </row>
    <row r="14" spans="1:56" x14ac:dyDescent="0.25">
      <c r="A14" s="1" t="s">
        <v>1</v>
      </c>
      <c r="B14" s="1" t="s">
        <v>12156</v>
      </c>
    </row>
    <row r="15" spans="1:56" x14ac:dyDescent="0.25">
      <c r="A15" s="1" t="s">
        <v>1</v>
      </c>
      <c r="B15" s="1" t="s">
        <v>12155</v>
      </c>
    </row>
    <row r="16" spans="1:56" x14ac:dyDescent="0.25">
      <c r="A16" s="1" t="s">
        <v>1</v>
      </c>
      <c r="B16" s="1" t="s">
        <v>12154</v>
      </c>
    </row>
    <row r="17" spans="1:56" x14ac:dyDescent="0.25">
      <c r="A17" s="1" t="s">
        <v>1</v>
      </c>
      <c r="B17" s="1" t="s">
        <v>8406</v>
      </c>
    </row>
    <row r="18" spans="1:56" x14ac:dyDescent="0.25">
      <c r="A18" s="1">
        <v>1</v>
      </c>
      <c r="B18" s="1" t="s">
        <v>12153</v>
      </c>
      <c r="C18" s="1">
        <v>349.00000567734241</v>
      </c>
      <c r="D18" s="1">
        <v>0</v>
      </c>
      <c r="E18">
        <f>(R18-S18*(1000-T18)/(1000-U18))*AK18</f>
        <v>-2.6282266263565348</v>
      </c>
      <c r="F18">
        <f>IF(AV18&lt;&gt;0,1/(1/AV18-1/N18),0)</f>
        <v>3.2978878504468359</v>
      </c>
      <c r="G18">
        <f>((AY18-AL18/2)*S18-E18)/(AY18+AL18/2)</f>
        <v>387.94041332808672</v>
      </c>
      <c r="H18">
        <f>AL18*1000</f>
        <v>24.487894051216394</v>
      </c>
      <c r="I18">
        <f>(AQ18-AW18)</f>
        <v>1.1242922920487606</v>
      </c>
      <c r="J18">
        <f>(P18+AP18*D18)</f>
        <v>24.313198089599609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25.431724548339844</v>
      </c>
      <c r="P18" s="1">
        <v>24.313198089599609</v>
      </c>
      <c r="Q18" s="1">
        <v>25.582145690917969</v>
      </c>
      <c r="R18" s="1">
        <v>399.8695068359375</v>
      </c>
      <c r="S18" s="1">
        <v>393.52871704101563</v>
      </c>
      <c r="T18" s="1">
        <v>0.23080304265022278</v>
      </c>
      <c r="U18" s="1">
        <v>21.900608062744141</v>
      </c>
      <c r="V18" s="1">
        <v>0.62263745069503784</v>
      </c>
      <c r="W18" s="1">
        <v>59.081279754638672</v>
      </c>
      <c r="X18" s="1">
        <v>300.64108276367188</v>
      </c>
      <c r="Y18" s="1">
        <v>-0.11205471307039261</v>
      </c>
      <c r="Z18" s="1">
        <v>7.4500503540039063</v>
      </c>
      <c r="AA18" s="1">
        <v>88.011009216308594</v>
      </c>
      <c r="AB18" s="1">
        <v>19.902301788330078</v>
      </c>
      <c r="AC18" s="1">
        <v>-4.5441875457763672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1.1052980983958522</v>
      </c>
      <c r="AL18">
        <f>(U18-T18)/(1000-U18)*AK18</f>
        <v>2.4487894051216392E-2</v>
      </c>
      <c r="AM18">
        <f>(P18+273.15)</f>
        <v>297.46319808959959</v>
      </c>
      <c r="AN18">
        <f>(O18+273.15)</f>
        <v>298.58172454833982</v>
      </c>
      <c r="AO18">
        <f>(Y18*AG18+Z18*AH18)*AI18</f>
        <v>-1.7928753690523935E-2</v>
      </c>
      <c r="AP18">
        <f>((AO18+0.00000010773*(AN18^4-AM18^4))-AL18*44100)/(L18*51.4+0.00000043092*AM18^3)</f>
        <v>-8.7944056308205312</v>
      </c>
      <c r="AQ18">
        <f>0.61365*EXP(17.502*J18/(240.97+J18))</f>
        <v>3.0517869101016974</v>
      </c>
      <c r="AR18">
        <f>AQ18*1000/AA18</f>
        <v>34.675058691818705</v>
      </c>
      <c r="AS18">
        <f>(AR18-U18)</f>
        <v>12.774450629074565</v>
      </c>
      <c r="AT18">
        <f>IF(D18,P18,(O18+P18)/2)</f>
        <v>24.872461318969727</v>
      </c>
      <c r="AU18">
        <f>0.61365*EXP(17.502*AT18/(240.97+AT18))</f>
        <v>3.1555803231909936</v>
      </c>
      <c r="AV18">
        <f>IF(AS18&lt;&gt;0,(1000-(AR18+U18)/2)/AS18*AL18,0)</f>
        <v>1.8627168616063516</v>
      </c>
      <c r="AW18">
        <f>U18*AA18/1000</f>
        <v>1.9274946180529369</v>
      </c>
      <c r="AX18">
        <f>(AU18-AW18)</f>
        <v>1.2280857051380567</v>
      </c>
      <c r="AY18">
        <f>1/(1.6/F18+1.37/N18)</f>
        <v>1.2418866913003677</v>
      </c>
      <c r="AZ18">
        <f>G18*AA18*0.001</f>
        <v>34.143027292796802</v>
      </c>
      <c r="BA18">
        <f>G18/S18</f>
        <v>0.98579950211779221</v>
      </c>
      <c r="BB18">
        <f>(1-AL18*AA18/AQ18/F18)*100</f>
        <v>78.585972798553144</v>
      </c>
      <c r="BC18">
        <f>(S18-E18/(N18/1.35))</f>
        <v>394.35764635362801</v>
      </c>
      <c r="BD18">
        <f>E18*BB18/100/BC18</f>
        <v>-5.2374221237256767E-3</v>
      </c>
    </row>
    <row r="19" spans="1:56" x14ac:dyDescent="0.25">
      <c r="A19" s="1" t="s">
        <v>1</v>
      </c>
      <c r="B19" s="1" t="s">
        <v>12152</v>
      </c>
      <c r="K19" s="1">
        <v>2.72</v>
      </c>
    </row>
    <row r="20" spans="1:56" x14ac:dyDescent="0.25">
      <c r="A20" s="1" t="s">
        <v>1</v>
      </c>
      <c r="B20" s="1" t="s">
        <v>12151</v>
      </c>
      <c r="K20" s="1">
        <v>2.72</v>
      </c>
    </row>
    <row r="21" spans="1:56" x14ac:dyDescent="0.25">
      <c r="A21" s="1">
        <v>2</v>
      </c>
      <c r="B21" s="1" t="s">
        <v>12150</v>
      </c>
      <c r="C21" s="1">
        <v>554.50000568851829</v>
      </c>
      <c r="D21" s="1">
        <v>0</v>
      </c>
      <c r="E21">
        <f>(R21-S21*(1000-T21)/(1000-U21))*AK21</f>
        <v>-2.2951641404713219</v>
      </c>
      <c r="F21">
        <f>IF(AV21&lt;&gt;0,1/(1/AV21-1/N21),0)</f>
        <v>3.1972318272757909</v>
      </c>
      <c r="G21">
        <f>((AY21-AL21/2)*S21-E21)/(AY21+AL21/2)</f>
        <v>387.90184499502715</v>
      </c>
      <c r="H21">
        <f>AL21*1000</f>
        <v>23.91401702185426</v>
      </c>
      <c r="I21">
        <f>(AQ21-AW21)</f>
        <v>1.1179930249011127</v>
      </c>
      <c r="J21">
        <f>(P21+AP21*D21)</f>
        <v>24.050748825073242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25.369670867919922</v>
      </c>
      <c r="P21" s="1">
        <v>24.050748825073242</v>
      </c>
      <c r="Q21" s="1">
        <v>25.562612533569336</v>
      </c>
      <c r="R21" s="1">
        <v>400.12823486328125</v>
      </c>
      <c r="S21" s="1">
        <v>393.68661499023438</v>
      </c>
      <c r="T21" s="1">
        <v>0.25815293192863464</v>
      </c>
      <c r="U21" s="1">
        <v>21.431596755981445</v>
      </c>
      <c r="V21" s="1">
        <v>0.69895839691162109</v>
      </c>
      <c r="W21" s="1">
        <v>58.026821136474609</v>
      </c>
      <c r="X21" s="1">
        <v>300.62225341796875</v>
      </c>
      <c r="Y21" s="1">
        <v>25.419881820678711</v>
      </c>
      <c r="Z21" s="1">
        <v>7.5983514785766602</v>
      </c>
      <c r="AA21" s="1">
        <v>88.006683349609375</v>
      </c>
      <c r="AB21" s="1">
        <v>19.931240081787109</v>
      </c>
      <c r="AC21" s="1">
        <v>-4.4891014099121094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1.1052288728601789</v>
      </c>
      <c r="AL21">
        <f>(U21-T21)/(1000-U21)*AK21</f>
        <v>2.3914017021854261E-2</v>
      </c>
      <c r="AM21">
        <f>(P21+273.15)</f>
        <v>297.20074882507322</v>
      </c>
      <c r="AN21">
        <f>(O21+273.15)</f>
        <v>298.5196708679199</v>
      </c>
      <c r="AO21">
        <f>(Y21*AG21+Z21*AH21)*AI21</f>
        <v>4.0671810004000122</v>
      </c>
      <c r="AP21">
        <f>((AO21+0.00000010773*(AN21^4-AM21^4))-AL21*44100)/(L21*51.4+0.00000043092*AM21^3)</f>
        <v>-8.5356578487100627</v>
      </c>
      <c r="AQ21">
        <f>0.61365*EXP(17.502*J21/(240.97+J21))</f>
        <v>3.0041167742812873</v>
      </c>
      <c r="AR21">
        <f>AQ21*1000/AA21</f>
        <v>34.135098153254305</v>
      </c>
      <c r="AS21">
        <f>(AR21-U21)</f>
        <v>12.703501397272859</v>
      </c>
      <c r="AT21">
        <f>IF(D21,P21,(O21+P21)/2)</f>
        <v>24.710209846496582</v>
      </c>
      <c r="AU21">
        <f>0.61365*EXP(17.502*AT21/(240.97+AT21))</f>
        <v>3.1251551639572113</v>
      </c>
      <c r="AV21">
        <f>IF(AS21&lt;&gt;0,(1000-(AR21+U21)/2)/AS21*AL21,0)</f>
        <v>1.8301730248080721</v>
      </c>
      <c r="AW21">
        <f>U21*AA21/1000</f>
        <v>1.8861237493801746</v>
      </c>
      <c r="AX21">
        <f>(AU21-AW21)</f>
        <v>1.2390314145770367</v>
      </c>
      <c r="AY21">
        <f>1/(1.6/F21+1.37/N21)</f>
        <v>1.2187685480072807</v>
      </c>
      <c r="AZ21">
        <f>G21*AA21*0.001</f>
        <v>34.137954843206614</v>
      </c>
      <c r="BA21">
        <f>G21/S21</f>
        <v>0.9853061552642558</v>
      </c>
      <c r="BB21">
        <f>(1-AL21*AA21/AQ21/F21)*100</f>
        <v>78.088240602181358</v>
      </c>
      <c r="BC21">
        <f>(S21-E21/(N21/1.35))</f>
        <v>394.4104980885237</v>
      </c>
      <c r="BD21">
        <f>E21*BB21/100/BC21</f>
        <v>-4.5441318243612527E-3</v>
      </c>
    </row>
    <row r="22" spans="1:56" x14ac:dyDescent="0.25">
      <c r="A22" s="1" t="s">
        <v>1</v>
      </c>
      <c r="B22" s="1" t="s">
        <v>12149</v>
      </c>
      <c r="K22" s="1">
        <v>2.72</v>
      </c>
    </row>
    <row r="23" spans="1:56" x14ac:dyDescent="0.25">
      <c r="A23" s="1" t="s">
        <v>1</v>
      </c>
      <c r="B23" s="1" t="s">
        <v>12148</v>
      </c>
      <c r="K23" s="1">
        <v>2.72</v>
      </c>
    </row>
    <row r="24" spans="1:56" x14ac:dyDescent="0.25">
      <c r="A24" s="1">
        <v>3</v>
      </c>
      <c r="B24" s="1" t="s">
        <v>12147</v>
      </c>
      <c r="C24" s="1">
        <v>760.50000568851829</v>
      </c>
      <c r="D24" s="1">
        <v>0</v>
      </c>
      <c r="E24">
        <f>(R24-S24*(1000-T24)/(1000-U24))*AK24</f>
        <v>-2.4926895115129541</v>
      </c>
      <c r="F24">
        <f>IF(AV24&lt;&gt;0,1/(1/AV24-1/N24),0)</f>
        <v>3.1059761567835942</v>
      </c>
      <c r="G24">
        <f>((AY24-AL24/2)*S24-E24)/(AY24+AL24/2)</f>
        <v>388.313468918973</v>
      </c>
      <c r="H24">
        <f>AL24*1000</f>
        <v>23.4351932378882</v>
      </c>
      <c r="I24">
        <f>(AQ24-AW24)</f>
        <v>1.1145025262368409</v>
      </c>
      <c r="J24">
        <f>(P24+AP24*D24)</f>
        <v>23.843690872192383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25.274213790893555</v>
      </c>
      <c r="P24" s="1">
        <v>23.843690872192383</v>
      </c>
      <c r="Q24" s="1">
        <v>25.490179061889648</v>
      </c>
      <c r="R24" s="1">
        <v>399.98330688476563</v>
      </c>
      <c r="S24" s="1">
        <v>393.88662719726563</v>
      </c>
      <c r="T24" s="1">
        <v>0.29107445478439331</v>
      </c>
      <c r="U24" s="1">
        <v>21.049009323120117</v>
      </c>
      <c r="V24" s="1">
        <v>0.79258686304092407</v>
      </c>
      <c r="W24" s="1">
        <v>57.315807342529297</v>
      </c>
      <c r="X24" s="1">
        <v>300.61749267578125</v>
      </c>
      <c r="Y24" s="1">
        <v>50.321121215820313</v>
      </c>
      <c r="Z24" s="1">
        <v>7.8345904350280762</v>
      </c>
      <c r="AA24" s="1">
        <v>88.007270812988281</v>
      </c>
      <c r="AB24" s="1">
        <v>19.977060317993164</v>
      </c>
      <c r="AC24" s="1">
        <v>-4.4554862976074219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1.1052113701315485</v>
      </c>
      <c r="AL24">
        <f>(U24-T24)/(1000-U24)*AK24</f>
        <v>2.3435193237888199E-2</v>
      </c>
      <c r="AM24">
        <f>(P24+273.15)</f>
        <v>296.99369087219236</v>
      </c>
      <c r="AN24">
        <f>(O24+273.15)</f>
        <v>298.42421379089353</v>
      </c>
      <c r="AO24">
        <f>(Y24*AG24+Z24*AH24)*AI24</f>
        <v>8.0513792145688967</v>
      </c>
      <c r="AP24">
        <f>((AO24+0.00000010773*(AN24^4-AM24^4))-AL24*44100)/(L24*51.4+0.00000043092*AM24^3)</f>
        <v>-8.3201084294639056</v>
      </c>
      <c r="AQ24">
        <f>0.61365*EXP(17.502*J24/(240.97+J24))</f>
        <v>2.9669683900817883</v>
      </c>
      <c r="AR24">
        <f>AQ24*1000/AA24</f>
        <v>33.712764441775157</v>
      </c>
      <c r="AS24">
        <f>(AR24-U24)</f>
        <v>12.66375511865504</v>
      </c>
      <c r="AT24">
        <f>IF(D24,P24,(O24+P24)/2)</f>
        <v>24.558952331542969</v>
      </c>
      <c r="AU24">
        <f>0.61365*EXP(17.502*AT24/(240.97+AT24))</f>
        <v>3.0970228144010274</v>
      </c>
      <c r="AV24">
        <f>IF(AS24&lt;&gt;0,(1000-(AR24+U24)/2)/AS24*AL24,0)</f>
        <v>1.7999018971233929</v>
      </c>
      <c r="AW24">
        <f>U24*AA24/1000</f>
        <v>1.8524658638449474</v>
      </c>
      <c r="AX24">
        <f>(AU24-AW24)</f>
        <v>1.2445569505560801</v>
      </c>
      <c r="AY24">
        <f>1/(1.6/F24+1.37/N24)</f>
        <v>1.1973131493621654</v>
      </c>
      <c r="AZ24">
        <f>G24*AA24*0.001</f>
        <v>34.174408619482968</v>
      </c>
      <c r="BA24">
        <f>G24/S24</f>
        <v>0.98585085683677831</v>
      </c>
      <c r="BB24">
        <f>(1-AL24*AA24/AQ24/F24)*100</f>
        <v>77.619176860012701</v>
      </c>
      <c r="BC24">
        <f>(S24-E24/(N24/1.35))</f>
        <v>394.67280879310425</v>
      </c>
      <c r="BD24">
        <f>E24*BB24/100/BC24</f>
        <v>-4.9023014441476045E-3</v>
      </c>
    </row>
    <row r="25" spans="1:56" x14ac:dyDescent="0.25">
      <c r="A25" s="1" t="s">
        <v>1</v>
      </c>
      <c r="B25" s="1" t="s">
        <v>12146</v>
      </c>
      <c r="K25" s="1">
        <v>2.72</v>
      </c>
    </row>
    <row r="26" spans="1:56" x14ac:dyDescent="0.25">
      <c r="A26" s="1" t="s">
        <v>1</v>
      </c>
      <c r="B26" s="1" t="s">
        <v>12145</v>
      </c>
      <c r="K26" s="1">
        <v>2.72</v>
      </c>
    </row>
    <row r="27" spans="1:56" x14ac:dyDescent="0.25">
      <c r="A27" s="1">
        <v>4</v>
      </c>
      <c r="B27" s="1" t="s">
        <v>12144</v>
      </c>
      <c r="C27" s="1">
        <v>965.50000568851829</v>
      </c>
      <c r="D27" s="1">
        <v>0</v>
      </c>
      <c r="E27">
        <f>(R27-S27*(1000-T27)/(1000-U27))*AK27</f>
        <v>-2.1669103549229867</v>
      </c>
      <c r="F27">
        <f>IF(AV27&lt;&gt;0,1/(1/AV27-1/N27),0)</f>
        <v>3.0991936573977052</v>
      </c>
      <c r="G27">
        <f>((AY27-AL27/2)*S27-E27)/(AY27+AL27/2)</f>
        <v>387.95379912085565</v>
      </c>
      <c r="H27">
        <f>AL27*1000</f>
        <v>23.288456195114591</v>
      </c>
      <c r="I27">
        <f>(AQ27-AW27)</f>
        <v>1.1090049523208101</v>
      </c>
      <c r="J27">
        <f>(P27+AP27*D27)</f>
        <v>23.763216018676758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25.190637588500977</v>
      </c>
      <c r="P27" s="1">
        <v>23.763216018676758</v>
      </c>
      <c r="Q27" s="1">
        <v>25.409662246704102</v>
      </c>
      <c r="R27" s="1">
        <v>400.0899658203125</v>
      </c>
      <c r="S27" s="1">
        <v>393.754150390625</v>
      </c>
      <c r="T27" s="1">
        <v>0.32173645496368408</v>
      </c>
      <c r="U27" s="1">
        <v>20.950014114379883</v>
      </c>
      <c r="V27" s="1">
        <v>0.88039004802703857</v>
      </c>
      <c r="W27" s="1">
        <v>57.326988220214844</v>
      </c>
      <c r="X27" s="1">
        <v>300.64328002929688</v>
      </c>
      <c r="Y27" s="1">
        <v>100.04973602294922</v>
      </c>
      <c r="Z27" s="1">
        <v>7.5805373191833496</v>
      </c>
      <c r="AA27" s="1">
        <v>88.001571655273438</v>
      </c>
      <c r="AB27" s="1">
        <v>20.041196823120117</v>
      </c>
      <c r="AC27" s="1">
        <v>-4.4466595649719238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1.105306176578297</v>
      </c>
      <c r="AL27">
        <f>(U27-T27)/(1000-U27)*AK27</f>
        <v>2.328845619511459E-2</v>
      </c>
      <c r="AM27">
        <f>(P27+273.15)</f>
        <v>296.91321601867674</v>
      </c>
      <c r="AN27">
        <f>(O27+273.15)</f>
        <v>298.34063758850095</v>
      </c>
      <c r="AO27">
        <f>(Y27*AG27+Z27*AH27)*AI27</f>
        <v>16.007957405866136</v>
      </c>
      <c r="AP27">
        <f>((AO27+0.00000010773*(AN27^4-AM27^4))-AL27*44100)/(L27*51.4+0.00000043092*AM27^3)</f>
        <v>-8.2021815809320664</v>
      </c>
      <c r="AQ27">
        <f>0.61365*EXP(17.502*J27/(240.97+J27))</f>
        <v>2.9526391205864013</v>
      </c>
      <c r="AR27">
        <f>AQ27*1000/AA27</f>
        <v>33.552118047990184</v>
      </c>
      <c r="AS27">
        <f>(AR27-U27)</f>
        <v>12.602103933610302</v>
      </c>
      <c r="AT27">
        <f>IF(D27,P27,(O27+P27)/2)</f>
        <v>24.476926803588867</v>
      </c>
      <c r="AU27">
        <f>0.61365*EXP(17.502*AT27/(240.97+AT27))</f>
        <v>3.0818596733052761</v>
      </c>
      <c r="AV27">
        <f>IF(AS27&lt;&gt;0,(1000-(AR27+U27)/2)/AS27*AL27,0)</f>
        <v>1.7976221316501062</v>
      </c>
      <c r="AW27">
        <f>U27*AA27/1000</f>
        <v>1.8436341682655912</v>
      </c>
      <c r="AX27">
        <f>(AU27-AW27)</f>
        <v>1.2382255050396849</v>
      </c>
      <c r="AY27">
        <f>1/(1.6/F27+1.37/N27)</f>
        <v>1.1956991899799609</v>
      </c>
      <c r="AZ27">
        <f>G27*AA27*0.001</f>
        <v>34.140544052269533</v>
      </c>
      <c r="BA27">
        <f>G27/S27</f>
        <v>0.98526910442971816</v>
      </c>
      <c r="BB27">
        <f>(1-AL27*AA27/AQ27/F27)*100</f>
        <v>77.603918245962731</v>
      </c>
      <c r="BC27">
        <f>(S27-E27/(N27/1.35))</f>
        <v>394.43758289716232</v>
      </c>
      <c r="BD27">
        <f>E27*BB27/100/BC27</f>
        <v>-4.2633040389971249E-3</v>
      </c>
    </row>
    <row r="28" spans="1:56" x14ac:dyDescent="0.25">
      <c r="A28" s="1" t="s">
        <v>1</v>
      </c>
      <c r="B28" s="1" t="s">
        <v>12143</v>
      </c>
      <c r="K28" s="1">
        <v>2.72</v>
      </c>
    </row>
    <row r="29" spans="1:56" x14ac:dyDescent="0.25">
      <c r="A29" s="1" t="s">
        <v>1</v>
      </c>
      <c r="B29" s="1" t="s">
        <v>12142</v>
      </c>
      <c r="K29" s="1">
        <v>2.72</v>
      </c>
    </row>
    <row r="30" spans="1:56" x14ac:dyDescent="0.25">
      <c r="A30" s="1">
        <v>5</v>
      </c>
      <c r="B30" s="1" t="s">
        <v>12141</v>
      </c>
      <c r="C30" s="1">
        <v>1171.5000056885183</v>
      </c>
      <c r="D30" s="1">
        <v>0</v>
      </c>
      <c r="E30">
        <f>(R30-S30*(1000-T30)/(1000-U30))*AK30</f>
        <v>-1.8876481349497929</v>
      </c>
      <c r="F30">
        <f>IF(AV30&lt;&gt;0,1/(1/AV30-1/N30),0)</f>
        <v>3.1267864490517487</v>
      </c>
      <c r="G30">
        <f>((AY30-AL30/2)*S30-E30)/(AY30+AL30/2)</f>
        <v>387.53036653040016</v>
      </c>
      <c r="H30">
        <f>AL30*1000</f>
        <v>23.246125596314258</v>
      </c>
      <c r="I30">
        <f>(AQ30-AW30)</f>
        <v>1.1013808843429678</v>
      </c>
      <c r="J30">
        <f>(P30+AP30*D30)</f>
        <v>23.717489242553711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25.135583877563477</v>
      </c>
      <c r="P30" s="1">
        <v>23.717489242553711</v>
      </c>
      <c r="Q30" s="1">
        <v>25.356269836425781</v>
      </c>
      <c r="R30" s="1">
        <v>400.079833984375</v>
      </c>
      <c r="S30" s="1">
        <v>393.51119995117188</v>
      </c>
      <c r="T30" s="1">
        <v>0.3523830771446228</v>
      </c>
      <c r="U30" s="1">
        <v>20.944387435913086</v>
      </c>
      <c r="V30" s="1">
        <v>0.96741896867752075</v>
      </c>
      <c r="W30" s="1">
        <v>57.499919891357422</v>
      </c>
      <c r="X30" s="1">
        <v>300.62716674804688</v>
      </c>
      <c r="Y30" s="1">
        <v>150.0804443359375</v>
      </c>
      <c r="Z30" s="1">
        <v>7.8117556571960449</v>
      </c>
      <c r="AA30" s="1">
        <v>88.00177001953125</v>
      </c>
      <c r="AB30" s="1">
        <v>20.103206634521484</v>
      </c>
      <c r="AC30" s="1">
        <v>-4.4444456100463867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1.1052469365737017</v>
      </c>
      <c r="AL30">
        <f>(U30-T30)/(1000-U30)*AK30</f>
        <v>2.3246125596314258E-2</v>
      </c>
      <c r="AM30">
        <f>(P30+273.15)</f>
        <v>296.86748924255369</v>
      </c>
      <c r="AN30">
        <f>(O30+273.15)</f>
        <v>298.28558387756345</v>
      </c>
      <c r="AO30">
        <f>(Y30*AG30+Z30*AH30)*AI30</f>
        <v>24.012870557020506</v>
      </c>
      <c r="AP30">
        <f>((AO30+0.00000010773*(AN30^4-AM30^4))-AL30*44100)/(L30*51.4+0.00000043092*AM30^3)</f>
        <v>-8.1220786789489257</v>
      </c>
      <c r="AQ30">
        <f>0.61365*EXP(17.502*J30/(240.97+J30))</f>
        <v>2.9445240506781509</v>
      </c>
      <c r="AR30">
        <f>AQ30*1000/AA30</f>
        <v>33.459827569657278</v>
      </c>
      <c r="AS30">
        <f>(AR30-U30)</f>
        <v>12.515440133744193</v>
      </c>
      <c r="AT30">
        <f>IF(D30,P30,(O30+P30)/2)</f>
        <v>24.426536560058594</v>
      </c>
      <c r="AU30">
        <f>0.61365*EXP(17.502*AT30/(240.97+AT30))</f>
        <v>3.0725768062577279</v>
      </c>
      <c r="AV30">
        <f>IF(AS30&lt;&gt;0,(1000-(AR30+U30)/2)/AS30*AL30,0)</f>
        <v>1.8068706930928204</v>
      </c>
      <c r="AW30">
        <f>U30*AA30/1000</f>
        <v>1.8431431663351832</v>
      </c>
      <c r="AX30">
        <f>(AU30-AW30)</f>
        <v>1.2294336399225447</v>
      </c>
      <c r="AY30">
        <f>1/(1.6/F30+1.37/N30)</f>
        <v>1.2022483380432682</v>
      </c>
      <c r="AZ30">
        <f>G30*AA30*0.001</f>
        <v>34.103358190992928</v>
      </c>
      <c r="BA30">
        <f>G30/S30</f>
        <v>0.98480136417587649</v>
      </c>
      <c r="BB30">
        <f>(1-AL30*AA30/AQ30/F30)*100</f>
        <v>77.780787615273624</v>
      </c>
      <c r="BC30">
        <f>(S30-E30/(N30/1.35))</f>
        <v>394.10655457366391</v>
      </c>
      <c r="BD30">
        <f>E30*BB30/100/BC30</f>
        <v>-3.7254584318123542E-3</v>
      </c>
    </row>
    <row r="31" spans="1:56" x14ac:dyDescent="0.25">
      <c r="A31" s="1" t="s">
        <v>1</v>
      </c>
      <c r="B31" s="1" t="s">
        <v>12140</v>
      </c>
      <c r="K31" s="1">
        <v>2.72</v>
      </c>
    </row>
    <row r="32" spans="1:56" x14ac:dyDescent="0.25">
      <c r="A32" s="1" t="s">
        <v>1</v>
      </c>
      <c r="B32" s="1" t="s">
        <v>12139</v>
      </c>
      <c r="K32" s="1">
        <v>2.72</v>
      </c>
    </row>
    <row r="33" spans="1:56" x14ac:dyDescent="0.25">
      <c r="A33" s="1">
        <v>6</v>
      </c>
      <c r="B33" s="1" t="s">
        <v>12138</v>
      </c>
      <c r="C33" s="1">
        <v>1377.5000056885183</v>
      </c>
      <c r="D33" s="1">
        <v>0</v>
      </c>
      <c r="E33">
        <f>(R33-S33*(1000-T33)/(1000-U33))*AK33</f>
        <v>-1.3745896982747281</v>
      </c>
      <c r="F33">
        <f>IF(AV33&lt;&gt;0,1/(1/AV33-1/N33),0)</f>
        <v>3.2411466217579332</v>
      </c>
      <c r="G33">
        <f>((AY33-AL33/2)*S33-E33)/(AY33+AL33/2)</f>
        <v>386.60290987851965</v>
      </c>
      <c r="H33">
        <f>AL33*1000</f>
        <v>23.440385811524568</v>
      </c>
      <c r="I33">
        <f>(AQ33-AW33)</f>
        <v>1.0877464009720916</v>
      </c>
      <c r="J33">
        <f>(P33+AP33*D33)</f>
        <v>23.736940383911133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25.106409072875977</v>
      </c>
      <c r="P33" s="1">
        <v>23.736940383911133</v>
      </c>
      <c r="Q33" s="1">
        <v>25.322475433349609</v>
      </c>
      <c r="R33" s="1">
        <v>400.0067138671875</v>
      </c>
      <c r="S33" s="1">
        <v>392.91864013671875</v>
      </c>
      <c r="T33" s="1">
        <v>0.38376477360725403</v>
      </c>
      <c r="U33" s="1">
        <v>21.139724731445313</v>
      </c>
      <c r="V33" s="1">
        <v>1.0553454160690308</v>
      </c>
      <c r="W33" s="1">
        <v>58.133819580078125</v>
      </c>
      <c r="X33" s="1">
        <v>300.68484497070313</v>
      </c>
      <c r="Y33" s="1">
        <v>300.0478515625</v>
      </c>
      <c r="Z33" s="1">
        <v>7.6324777603149414</v>
      </c>
      <c r="AA33" s="1">
        <v>87.996757507324219</v>
      </c>
      <c r="AB33" s="1">
        <v>20.151128768920898</v>
      </c>
      <c r="AC33" s="1">
        <v>-4.4671483039855957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1.105458988862879</v>
      </c>
      <c r="AL33">
        <f>(U33-T33)/(1000-U33)*AK33</f>
        <v>2.3440385811524567E-2</v>
      </c>
      <c r="AM33">
        <f>(P33+273.15)</f>
        <v>296.88694038391111</v>
      </c>
      <c r="AN33">
        <f>(O33+273.15)</f>
        <v>298.25640907287595</v>
      </c>
      <c r="AO33">
        <f>(Y33*AG33+Z33*AH33)*AI33</f>
        <v>48.007655176945264</v>
      </c>
      <c r="AP33">
        <f>((AO33+0.00000010773*(AN33^4-AM33^4))-AL33*44100)/(L33*51.4+0.00000043092*AM33^3)</f>
        <v>-7.9992816778847393</v>
      </c>
      <c r="AQ33">
        <f>0.61365*EXP(17.502*J33/(240.97+J33))</f>
        <v>2.9479736319366694</v>
      </c>
      <c r="AR33">
        <f>AQ33*1000/AA33</f>
        <v>33.500934755366423</v>
      </c>
      <c r="AS33">
        <f>(AR33-U33)</f>
        <v>12.36121002392111</v>
      </c>
      <c r="AT33">
        <f>IF(D33,P33,(O33+P33)/2)</f>
        <v>24.421674728393555</v>
      </c>
      <c r="AU33">
        <f>0.61365*EXP(17.502*AT33/(240.97+AT33))</f>
        <v>3.0716824561511062</v>
      </c>
      <c r="AV33">
        <f>IF(AS33&lt;&gt;0,(1000-(AR33+U33)/2)/AS33*AL33,0)</f>
        <v>1.8444785500544922</v>
      </c>
      <c r="AW33">
        <f>U33*AA33/1000</f>
        <v>1.8602272309645778</v>
      </c>
      <c r="AX33">
        <f>(AU33-AW33)</f>
        <v>1.2114552251865285</v>
      </c>
      <c r="AY33">
        <f>1/(1.6/F33+1.37/N33)</f>
        <v>1.2289241187947417</v>
      </c>
      <c r="AZ33">
        <f>G33*AA33*0.001</f>
        <v>34.019802512206013</v>
      </c>
      <c r="BA33">
        <f>G33/S33</f>
        <v>0.98392611188921586</v>
      </c>
      <c r="BB33">
        <f>(1-AL33*AA33/AQ33/F33)*100</f>
        <v>78.412161888845105</v>
      </c>
      <c r="BC33">
        <f>(S33-E33/(N33/1.35))</f>
        <v>393.35217873734337</v>
      </c>
      <c r="BD33">
        <f>E33*BB33/100/BC33</f>
        <v>-2.7401538818939324E-3</v>
      </c>
    </row>
    <row r="34" spans="1:56" x14ac:dyDescent="0.25">
      <c r="A34" s="1" t="s">
        <v>1</v>
      </c>
      <c r="B34" s="1" t="s">
        <v>12137</v>
      </c>
      <c r="K34" s="1">
        <v>2.72</v>
      </c>
    </row>
    <row r="35" spans="1:56" x14ac:dyDescent="0.25">
      <c r="A35" s="1" t="s">
        <v>1</v>
      </c>
      <c r="B35" s="1" t="s">
        <v>12136</v>
      </c>
      <c r="K35" s="1">
        <v>2.72</v>
      </c>
    </row>
    <row r="36" spans="1:56" x14ac:dyDescent="0.25">
      <c r="A36" s="1">
        <v>7</v>
      </c>
      <c r="B36" s="1" t="s">
        <v>12135</v>
      </c>
      <c r="C36" s="1">
        <v>1582.5000056885183</v>
      </c>
      <c r="D36" s="1">
        <v>0</v>
      </c>
      <c r="E36">
        <f>(R36-S36*(1000-T36)/(1000-U36))*AK36</f>
        <v>-0.69163387023606193</v>
      </c>
      <c r="F36">
        <f>IF(AV36&lt;&gt;0,1/(1/AV36-1/N36),0)</f>
        <v>3.4629066796411547</v>
      </c>
      <c r="G36">
        <f>((AY36-AL36/2)*S36-E36)/(AY36+AL36/2)</f>
        <v>385.65636032433713</v>
      </c>
      <c r="H36">
        <f>AL36*1000</f>
        <v>23.838537001559278</v>
      </c>
      <c r="I36">
        <f>(AQ36-AW36)</f>
        <v>1.0655914345172119</v>
      </c>
      <c r="J36">
        <f>(P36+AP36*D36)</f>
        <v>23.796249389648438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25.094463348388672</v>
      </c>
      <c r="P36" s="1">
        <v>23.796249389648438</v>
      </c>
      <c r="Q36" s="1">
        <v>25.296764373779297</v>
      </c>
      <c r="R36" s="1">
        <v>400.20413208007813</v>
      </c>
      <c r="S36" s="1">
        <v>392.3682861328125</v>
      </c>
      <c r="T36" s="1">
        <v>0.41086003184318542</v>
      </c>
      <c r="U36" s="1">
        <v>21.512205123901367</v>
      </c>
      <c r="V36" s="1">
        <v>1.1306122541427612</v>
      </c>
      <c r="W36" s="1">
        <v>59.197685241699219</v>
      </c>
      <c r="X36" s="1">
        <v>300.67254638671875</v>
      </c>
      <c r="Y36" s="1">
        <v>500.7568359375</v>
      </c>
      <c r="Z36" s="1">
        <v>7.7758421897888184</v>
      </c>
      <c r="AA36" s="1">
        <v>87.992942810058594</v>
      </c>
      <c r="AB36" s="1">
        <v>20.30113410949707</v>
      </c>
      <c r="AC36" s="1">
        <v>-4.5044059753417969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1.1054137734805833</v>
      </c>
      <c r="AL36">
        <f>(U36-T36)/(1000-U36)*AK36</f>
        <v>2.3838537001559277E-2</v>
      </c>
      <c r="AM36">
        <f>(P36+273.15)</f>
        <v>296.94624938964841</v>
      </c>
      <c r="AN36">
        <f>(O36+273.15)</f>
        <v>298.24446334838865</v>
      </c>
      <c r="AO36">
        <f>(Y36*AG36+Z36*AH36)*AI36</f>
        <v>80.121091959154001</v>
      </c>
      <c r="AP36">
        <f>((AO36+0.00000010773*(AN36^4-AM36^4))-AL36*44100)/(L36*51.4+0.00000043092*AM36^3)</f>
        <v>-7.8854743053080467</v>
      </c>
      <c r="AQ36">
        <f>0.61365*EXP(17.502*J36/(240.97+J36))</f>
        <v>2.9585136697029144</v>
      </c>
      <c r="AR36">
        <f>AQ36*1000/AA36</f>
        <v>33.622169860702996</v>
      </c>
      <c r="AS36">
        <f>(AR36-U36)</f>
        <v>12.109964736801629</v>
      </c>
      <c r="AT36">
        <f>IF(D36,P36,(O36+P36)/2)</f>
        <v>24.445356369018555</v>
      </c>
      <c r="AU36">
        <f>0.61365*EXP(17.502*AT36/(240.97+AT36))</f>
        <v>3.0760409190256754</v>
      </c>
      <c r="AV36">
        <f>IF(AS36&lt;&gt;0,(1000-(AR36+U36)/2)/AS36*AL36,0)</f>
        <v>1.9142397262353679</v>
      </c>
      <c r="AW36">
        <f>U36*AA36/1000</f>
        <v>1.8929222351857025</v>
      </c>
      <c r="AX36">
        <f>(AU36-AW36)</f>
        <v>1.183118683839973</v>
      </c>
      <c r="AY36">
        <f>1/(1.6/F36+1.37/N36)</f>
        <v>1.2785973856079127</v>
      </c>
      <c r="AZ36">
        <f>G36*AA36*0.001</f>
        <v>33.935038058354749</v>
      </c>
      <c r="BA36">
        <f>G36/S36</f>
        <v>0.98289381164153655</v>
      </c>
      <c r="BB36">
        <f>(1-AL36*AA36/AQ36/F36)*100</f>
        <v>79.525510941309108</v>
      </c>
      <c r="BC36">
        <f>(S36-E36/(N36/1.35))</f>
        <v>392.58642393831406</v>
      </c>
      <c r="BD36">
        <f>E36*BB36/100/BC36</f>
        <v>-1.4010300295936951E-3</v>
      </c>
    </row>
    <row r="37" spans="1:56" x14ac:dyDescent="0.25">
      <c r="A37" s="1" t="s">
        <v>1</v>
      </c>
      <c r="B37" s="1" t="s">
        <v>12134</v>
      </c>
      <c r="K37" s="1">
        <v>2.72</v>
      </c>
    </row>
    <row r="38" spans="1:56" x14ac:dyDescent="0.25">
      <c r="A38" s="1" t="s">
        <v>1</v>
      </c>
      <c r="B38" s="1" t="s">
        <v>9813</v>
      </c>
      <c r="K38" s="1">
        <v>2.72</v>
      </c>
    </row>
    <row r="39" spans="1:56" x14ac:dyDescent="0.25">
      <c r="A39" s="1">
        <v>8</v>
      </c>
      <c r="B39" s="1" t="s">
        <v>12133</v>
      </c>
      <c r="C39" s="1">
        <v>1788.5000056885183</v>
      </c>
      <c r="D39" s="1">
        <v>0</v>
      </c>
      <c r="E39">
        <f>(R39-S39*(1000-T39)/(1000-U39))*AK39</f>
        <v>-0.29665870697885915</v>
      </c>
      <c r="F39">
        <f>IF(AV39&lt;&gt;0,1/(1/AV39-1/N39),0)</f>
        <v>3.7670865925005987</v>
      </c>
      <c r="G39">
        <f>((AY39-AL39/2)*S39-E39)/(AY39+AL39/2)</f>
        <v>384.80989165713294</v>
      </c>
      <c r="H39">
        <f>AL39*1000</f>
        <v>24.408155788739865</v>
      </c>
      <c r="I39">
        <f>(AQ39-AW39)</f>
        <v>1.0419694961244534</v>
      </c>
      <c r="J39">
        <f>(P39+AP39*D39)</f>
        <v>23.920436859130859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25.104814529418945</v>
      </c>
      <c r="P39" s="1">
        <v>23.920436859130859</v>
      </c>
      <c r="Q39" s="1">
        <v>25.290447235107422</v>
      </c>
      <c r="R39" s="1">
        <v>400.02783203125</v>
      </c>
      <c r="S39" s="1">
        <v>391.6466064453125</v>
      </c>
      <c r="T39" s="1">
        <v>0.4333111047744751</v>
      </c>
      <c r="U39" s="1">
        <v>22.032075881958008</v>
      </c>
      <c r="V39" s="1">
        <v>1.1916912794113159</v>
      </c>
      <c r="W39" s="1">
        <v>60.592571258544922</v>
      </c>
      <c r="X39" s="1">
        <v>300.60733032226563</v>
      </c>
      <c r="Y39" s="1">
        <v>750.39630126953125</v>
      </c>
      <c r="Z39" s="1">
        <v>7.7033066749572754</v>
      </c>
      <c r="AA39" s="1">
        <v>87.995376586914063</v>
      </c>
      <c r="AB39" s="1">
        <v>20.325414657592773</v>
      </c>
      <c r="AC39" s="1">
        <v>-4.5519404411315918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1.1051740085377411</v>
      </c>
      <c r="AL39">
        <f>(U39-T39)/(1000-U39)*AK39</f>
        <v>2.4408155788739866E-2</v>
      </c>
      <c r="AM39">
        <f>(P39+273.15)</f>
        <v>297.07043685913084</v>
      </c>
      <c r="AN39">
        <f>(O39+273.15)</f>
        <v>298.25481452941892</v>
      </c>
      <c r="AO39">
        <f>(Y39*AG39+Z39*AH39)*AI39</f>
        <v>120.0634055194987</v>
      </c>
      <c r="AP39">
        <f>((AO39+0.00000010773*(AN39^4-AM39^4))-AL39*44100)/(L39*51.4+0.00000043092*AM39^3)</f>
        <v>-7.7729451880220815</v>
      </c>
      <c r="AQ39">
        <f>0.61365*EXP(17.502*J39/(240.97+J39))</f>
        <v>2.9806903103488152</v>
      </c>
      <c r="AR39">
        <f>AQ39*1000/AA39</f>
        <v>33.873260459369163</v>
      </c>
      <c r="AS39">
        <f>(AR39-U39)</f>
        <v>11.841184577411155</v>
      </c>
      <c r="AT39">
        <f>IF(D39,P39,(O39+P39)/2)</f>
        <v>24.512625694274902</v>
      </c>
      <c r="AU39">
        <f>0.61365*EXP(17.502*AT39/(240.97+AT39))</f>
        <v>3.0884509332227266</v>
      </c>
      <c r="AV39">
        <f>IF(AS39&lt;&gt;0,(1000-(AR39+U39)/2)/AS39*AL39,0)</f>
        <v>2.0036747636364063</v>
      </c>
      <c r="AW39">
        <f>U39*AA39/1000</f>
        <v>1.9387208142243617</v>
      </c>
      <c r="AX39">
        <f>(AU39-AW39)</f>
        <v>1.1497301189983649</v>
      </c>
      <c r="AY39">
        <f>1/(1.6/F39+1.37/N39)</f>
        <v>1.3426444077093549</v>
      </c>
      <c r="AZ39">
        <f>G39*AA39*0.001</f>
        <v>33.861491330739014</v>
      </c>
      <c r="BA39">
        <f>G39/S39</f>
        <v>0.98254366391622439</v>
      </c>
      <c r="BB39">
        <f>(1-AL39*AA39/AQ39/F39)*100</f>
        <v>80.871876734590842</v>
      </c>
      <c r="BC39">
        <f>(S39-E39/(N39/1.35))</f>
        <v>391.74017109289292</v>
      </c>
      <c r="BD39">
        <f>E39*BB39/100/BC39</f>
        <v>-6.1243007874595438E-4</v>
      </c>
    </row>
    <row r="40" spans="1:56" x14ac:dyDescent="0.25">
      <c r="A40" s="1" t="s">
        <v>1</v>
      </c>
      <c r="B40" s="1" t="s">
        <v>9811</v>
      </c>
      <c r="K40" s="1">
        <v>2.72</v>
      </c>
    </row>
    <row r="41" spans="1:56" x14ac:dyDescent="0.25">
      <c r="A41" s="1" t="s">
        <v>1</v>
      </c>
      <c r="B41" s="1" t="s">
        <v>12132</v>
      </c>
      <c r="K41" s="1">
        <v>2.72</v>
      </c>
    </row>
    <row r="42" spans="1:56" x14ac:dyDescent="0.25">
      <c r="A42" s="1">
        <v>9</v>
      </c>
      <c r="B42" s="1" t="s">
        <v>9809</v>
      </c>
      <c r="C42" s="1">
        <v>1994.5000056885183</v>
      </c>
      <c r="D42" s="1">
        <v>0</v>
      </c>
      <c r="E42">
        <f>(R42-S42*(1000-T42)/(1000-U42))*AK42</f>
        <v>0.32018384613980821</v>
      </c>
      <c r="F42">
        <f>IF(AV42&lt;&gt;0,1/(1/AV42-1/N42),0)</f>
        <v>4.1278978764564203</v>
      </c>
      <c r="G42">
        <f>((AY42-AL42/2)*S42-E42)/(AY42+AL42/2)</f>
        <v>383.934112305562</v>
      </c>
      <c r="H42">
        <f>AL42*1000</f>
        <v>25.019606529256141</v>
      </c>
      <c r="I42">
        <f>(AQ42-AW42)</f>
        <v>1.0179366393936971</v>
      </c>
      <c r="J42">
        <f>(P42+AP42*D42)</f>
        <v>24.054855346679688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25.143600463867188</v>
      </c>
      <c r="P42" s="1">
        <v>24.054855346679688</v>
      </c>
      <c r="Q42" s="1">
        <v>25.309396743774414</v>
      </c>
      <c r="R42" s="1">
        <v>400.161865234375</v>
      </c>
      <c r="S42" s="1">
        <v>391.02127075195313</v>
      </c>
      <c r="T42" s="1">
        <v>0.45660445094108582</v>
      </c>
      <c r="U42" s="1">
        <v>22.580875396728516</v>
      </c>
      <c r="V42" s="1">
        <v>1.2527971267700195</v>
      </c>
      <c r="W42" s="1">
        <v>61.955718994140625</v>
      </c>
      <c r="X42" s="1">
        <v>300.6500244140625</v>
      </c>
      <c r="Y42" s="1">
        <v>999.78387451171875</v>
      </c>
      <c r="Z42" s="1">
        <v>7.6359672546386719</v>
      </c>
      <c r="AA42" s="1">
        <v>87.991317749023438</v>
      </c>
      <c r="AB42" s="1">
        <v>20.446332931518555</v>
      </c>
      <c r="AC42" s="1">
        <v>-4.6116957664489746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1.1053309721105236</v>
      </c>
      <c r="AL42">
        <f>(U42-T42)/(1000-U42)*AK42</f>
        <v>2.5019606529256142E-2</v>
      </c>
      <c r="AM42">
        <f>(P42+273.15)</f>
        <v>297.20485534667966</v>
      </c>
      <c r="AN42">
        <f>(O42+273.15)</f>
        <v>298.29360046386716</v>
      </c>
      <c r="AO42">
        <f>(Y42*AG42+Z42*AH42)*AI42</f>
        <v>159.96541634636924</v>
      </c>
      <c r="AP42">
        <f>((AO42+0.00000010773*(AN42^4-AM42^4))-AL42*44100)/(L42*51.4+0.00000043092*AM42^3)</f>
        <v>-7.6741943390374887</v>
      </c>
      <c r="AQ42">
        <f>0.61365*EXP(17.502*J42/(240.97+J42))</f>
        <v>3.0048576214783416</v>
      </c>
      <c r="AR42">
        <f>AQ42*1000/AA42</f>
        <v>34.149478588888286</v>
      </c>
      <c r="AS42">
        <f>(AR42-U42)</f>
        <v>11.56860319215977</v>
      </c>
      <c r="AT42">
        <f>IF(D42,P42,(O42+P42)/2)</f>
        <v>24.599227905273438</v>
      </c>
      <c r="AU42">
        <f>0.61365*EXP(17.502*AT42/(240.97+AT42))</f>
        <v>3.1044919498690873</v>
      </c>
      <c r="AV42">
        <f>IF(AS42&lt;&gt;0,(1000-(AR42+U42)/2)/AS42*AL42,0)</f>
        <v>2.1013704557036408</v>
      </c>
      <c r="AW42">
        <f>U42*AA42/1000</f>
        <v>1.9869209820846445</v>
      </c>
      <c r="AX42">
        <f>(AU42-AW42)</f>
        <v>1.1175709677844428</v>
      </c>
      <c r="AY42">
        <f>1/(1.6/F42+1.37/N42)</f>
        <v>1.4130801932548054</v>
      </c>
      <c r="AZ42">
        <f>G42*AA42*0.001</f>
        <v>33.782868470567955</v>
      </c>
      <c r="BA42">
        <f>G42/S42</f>
        <v>0.98187526107528067</v>
      </c>
      <c r="BB42">
        <f>(1-AL42*AA42/AQ42/F42)*100</f>
        <v>82.251263001557916</v>
      </c>
      <c r="BC42">
        <f>(S42-E42/(N42/1.35))</f>
        <v>390.92028639511392</v>
      </c>
      <c r="BD42">
        <f>E42*BB42/100/BC42</f>
        <v>6.7368020167358816E-4</v>
      </c>
    </row>
    <row r="43" spans="1:56" x14ac:dyDescent="0.25">
      <c r="A43" s="1" t="s">
        <v>1</v>
      </c>
      <c r="B43" s="1" t="s">
        <v>12131</v>
      </c>
      <c r="K43" s="1">
        <v>2.72</v>
      </c>
    </row>
    <row r="44" spans="1:56" x14ac:dyDescent="0.25">
      <c r="A44" s="1" t="s">
        <v>1</v>
      </c>
      <c r="B44" s="1" t="s">
        <v>12130</v>
      </c>
      <c r="K44" s="1">
        <v>2.72</v>
      </c>
    </row>
    <row r="45" spans="1:56" x14ac:dyDescent="0.25">
      <c r="A45" s="1">
        <v>10</v>
      </c>
      <c r="B45" s="1" t="s">
        <v>8994</v>
      </c>
      <c r="C45" s="1">
        <v>2201.0000056773424</v>
      </c>
      <c r="D45" s="1">
        <v>0</v>
      </c>
      <c r="E45">
        <f>(R45-S45*(1000-T45)/(1000-U45))*AK45</f>
        <v>0.66929188366708214</v>
      </c>
      <c r="F45">
        <f>IF(AV45&lt;&gt;0,1/(1/AV45-1/N45),0)</f>
        <v>4.5678990131246717</v>
      </c>
      <c r="G45">
        <f>((AY45-AL45/2)*S45-E45)/(AY45+AL45/2)</f>
        <v>383.24392341098934</v>
      </c>
      <c r="H45">
        <f>AL45*1000</f>
        <v>25.70438515317807</v>
      </c>
      <c r="I45">
        <f>(AQ45-AW45)</f>
        <v>0.99402871092710932</v>
      </c>
      <c r="J45">
        <f>(P45+AP45*D45)</f>
        <v>24.22089958190918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25.212060928344727</v>
      </c>
      <c r="P45" s="1">
        <v>24.22089958190918</v>
      </c>
      <c r="Q45" s="1">
        <v>25.360694885253906</v>
      </c>
      <c r="R45" s="1">
        <v>400.04122924804688</v>
      </c>
      <c r="S45" s="1">
        <v>390.35739135742188</v>
      </c>
      <c r="T45" s="1">
        <v>0.4775753915309906</v>
      </c>
      <c r="U45" s="1">
        <v>23.19450569152832</v>
      </c>
      <c r="V45" s="1">
        <v>1.3050076961517334</v>
      </c>
      <c r="W45" s="1">
        <v>63.380584716796875</v>
      </c>
      <c r="X45" s="1">
        <v>300.63156127929688</v>
      </c>
      <c r="Y45" s="1">
        <v>1250.815673828125</v>
      </c>
      <c r="Z45" s="1">
        <v>7.7683300971984863</v>
      </c>
      <c r="AA45" s="1">
        <v>87.991470336914063</v>
      </c>
      <c r="AB45" s="1">
        <v>20.646268844604492</v>
      </c>
      <c r="AC45" s="1">
        <v>-4.6670928001403809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1.1052630929385912</v>
      </c>
      <c r="AL45">
        <f>(U45-T45)/(1000-U45)*AK45</f>
        <v>2.5704385153178071E-2</v>
      </c>
      <c r="AM45">
        <f>(P45+273.15)</f>
        <v>297.37089958190916</v>
      </c>
      <c r="AN45">
        <f>(O45+273.15)</f>
        <v>298.3620609283447</v>
      </c>
      <c r="AO45">
        <f>(Y45*AG45+Z45*AH45)*AI45</f>
        <v>200.13050333923456</v>
      </c>
      <c r="AP45">
        <f>((AO45+0.00000010773*(AN45^4-AM45^4))-AL45*44100)/(L45*51.4+0.00000043092*AM45^3)</f>
        <v>-7.5998948474748813</v>
      </c>
      <c r="AQ45">
        <f>0.61365*EXP(17.502*J45/(240.97+J45))</f>
        <v>3.034947370462608</v>
      </c>
      <c r="AR45">
        <f>AQ45*1000/AA45</f>
        <v>34.491381480977381</v>
      </c>
      <c r="AS45">
        <f>(AR45-U45)</f>
        <v>11.296875789449061</v>
      </c>
      <c r="AT45">
        <f>IF(D45,P45,(O45+P45)/2)</f>
        <v>24.716480255126953</v>
      </c>
      <c r="AU45">
        <f>0.61365*EXP(17.502*AT45/(240.97+AT45))</f>
        <v>3.1263262013966888</v>
      </c>
      <c r="AV45">
        <f>IF(AS45&lt;&gt;0,(1000-(AR45+U45)/2)/AS45*AL45,0)</f>
        <v>2.2097255460310823</v>
      </c>
      <c r="AW45">
        <f>U45*AA45/1000</f>
        <v>2.0409186595354987</v>
      </c>
      <c r="AX45">
        <f>(AU45-AW45)</f>
        <v>1.0854075418611902</v>
      </c>
      <c r="AY45">
        <f>1/(1.6/F45+1.37/N45)</f>
        <v>1.4917850250376103</v>
      </c>
      <c r="AZ45">
        <f>G45*AA45*0.001</f>
        <v>33.722196318620632</v>
      </c>
      <c r="BA45">
        <f>G45/S45</f>
        <v>0.98177703790442827</v>
      </c>
      <c r="BB45">
        <f>(1-AL45*AA45/AQ45/F45)*100</f>
        <v>83.68526076898479</v>
      </c>
      <c r="BC45">
        <f>(S45-E45/(N45/1.35))</f>
        <v>390.1463001008683</v>
      </c>
      <c r="BD45">
        <f>E45*BB45/100/BC45</f>
        <v>1.4356118666450002E-3</v>
      </c>
    </row>
    <row r="46" spans="1:56" x14ac:dyDescent="0.25">
      <c r="A46" s="1" t="s">
        <v>1</v>
      </c>
      <c r="B46" s="1" t="s">
        <v>12129</v>
      </c>
      <c r="K46" s="1">
        <v>2.72</v>
      </c>
    </row>
    <row r="47" spans="1:56" x14ac:dyDescent="0.25">
      <c r="A47" s="1" t="s">
        <v>1</v>
      </c>
      <c r="B47" s="1" t="s">
        <v>8992</v>
      </c>
      <c r="K47" s="1">
        <v>2.72</v>
      </c>
    </row>
    <row r="48" spans="1:56" x14ac:dyDescent="0.25">
      <c r="A48" s="1">
        <v>11</v>
      </c>
      <c r="B48" s="1" t="s">
        <v>12128</v>
      </c>
      <c r="C48" s="1">
        <v>2407.0000056773424</v>
      </c>
      <c r="D48" s="1">
        <v>0</v>
      </c>
      <c r="E48">
        <f>(R48-S48*(1000-T48)/(1000-U48))*AK48</f>
        <v>1.1842559379043567</v>
      </c>
      <c r="F48">
        <f>IF(AV48&lt;&gt;0,1/(1/AV48-1/N48),0)</f>
        <v>5.2703105227721609</v>
      </c>
      <c r="G48">
        <f>((AY48-AL48/2)*S48-E48)/(AY48+AL48/2)</f>
        <v>382.45508470662838</v>
      </c>
      <c r="H48">
        <f>AL48*1000</f>
        <v>26.649937203725159</v>
      </c>
      <c r="I48">
        <f>(AQ48-AW48)</f>
        <v>0.96350339362209292</v>
      </c>
      <c r="J48">
        <f>(P48+AP48*D48)</f>
        <v>24.454187393188477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25.295175552368164</v>
      </c>
      <c r="P48" s="1">
        <v>24.454187393188477</v>
      </c>
      <c r="Q48" s="1">
        <v>25.418476104736328</v>
      </c>
      <c r="R48" s="1">
        <v>400.07559204101563</v>
      </c>
      <c r="S48" s="1">
        <v>389.60964965820313</v>
      </c>
      <c r="T48" s="1">
        <v>0.49360689520835876</v>
      </c>
      <c r="U48" s="1">
        <v>24.02672004699707</v>
      </c>
      <c r="V48" s="1">
        <v>1.3421716690063477</v>
      </c>
      <c r="W48" s="1">
        <v>65.331306457519531</v>
      </c>
      <c r="X48" s="1">
        <v>300.62399291992188</v>
      </c>
      <c r="Y48" s="1">
        <v>1601.3682861328125</v>
      </c>
      <c r="Z48" s="1">
        <v>7.688685417175293</v>
      </c>
      <c r="AA48" s="1">
        <v>87.992210388183594</v>
      </c>
      <c r="AB48" s="1">
        <v>20.834688186645508</v>
      </c>
      <c r="AC48" s="1">
        <v>-4.7471084594726563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1.1052352680879478</v>
      </c>
      <c r="AL48">
        <f>(U48-T48)/(1000-U48)*AK48</f>
        <v>2.664993720372516E-2</v>
      </c>
      <c r="AM48">
        <f>(P48+273.15)</f>
        <v>297.60418739318845</v>
      </c>
      <c r="AN48">
        <f>(O48+273.15)</f>
        <v>298.44517555236814</v>
      </c>
      <c r="AO48">
        <f>(Y48*AG48+Z48*AH48)*AI48</f>
        <v>256.21892005431073</v>
      </c>
      <c r="AP48">
        <f>((AO48+0.00000010773*(AN48^4-AM48^4))-AL48*44100)/(L48*51.4+0.00000043092*AM48^3)</f>
        <v>-7.4936234692157679</v>
      </c>
      <c r="AQ48">
        <f>0.61365*EXP(17.502*J48/(240.97+J48))</f>
        <v>3.0776675989354474</v>
      </c>
      <c r="AR48">
        <f>AQ48*1000/AA48</f>
        <v>34.976591511431621</v>
      </c>
      <c r="AS48">
        <f>(AR48-U48)</f>
        <v>10.949871464434551</v>
      </c>
      <c r="AT48">
        <f>IF(D48,P48,(O48+P48)/2)</f>
        <v>24.87468147277832</v>
      </c>
      <c r="AU48">
        <f>0.61365*EXP(17.502*AT48/(240.97+AT48))</f>
        <v>3.1559984320829444</v>
      </c>
      <c r="AV48">
        <f>IF(AS48&lt;&gt;0,(1000-(AR48+U48)/2)/AS48*AL48,0)</f>
        <v>2.3620112814848255</v>
      </c>
      <c r="AW48">
        <f>U48*AA48/1000</f>
        <v>2.1141642053133545</v>
      </c>
      <c r="AX48">
        <f>(AU48-AW48)</f>
        <v>1.0418342267695899</v>
      </c>
      <c r="AY48">
        <f>1/(1.6/F48+1.37/N48)</f>
        <v>1.603450993815654</v>
      </c>
      <c r="AZ48">
        <f>G48*AA48*0.001</f>
        <v>33.653068277536221</v>
      </c>
      <c r="BA48">
        <f>G48/S48</f>
        <v>0.98163658174829271</v>
      </c>
      <c r="BB48">
        <f>(1-AL48*AA48/AQ48/F48)*100</f>
        <v>85.542856201016846</v>
      </c>
      <c r="BC48">
        <f>(S48-E48/(N48/1.35))</f>
        <v>389.23614135769367</v>
      </c>
      <c r="BD48">
        <f>E48*BB48/100/BC48</f>
        <v>2.6026523397337216E-3</v>
      </c>
    </row>
    <row r="49" spans="1:56" x14ac:dyDescent="0.25">
      <c r="A49" s="1" t="s">
        <v>1</v>
      </c>
      <c r="B49" s="1" t="s">
        <v>12127</v>
      </c>
      <c r="K49" s="1">
        <v>2.72</v>
      </c>
    </row>
    <row r="50" spans="1:56" x14ac:dyDescent="0.25">
      <c r="A50" s="1" t="s">
        <v>1</v>
      </c>
      <c r="B50" s="1" t="s">
        <v>12126</v>
      </c>
      <c r="K50" s="1">
        <v>2.72</v>
      </c>
    </row>
    <row r="51" spans="1:56" x14ac:dyDescent="0.25">
      <c r="A51" s="1">
        <v>12</v>
      </c>
      <c r="B51" s="1" t="s">
        <v>12125</v>
      </c>
      <c r="C51" s="1">
        <v>2613.5000056661665</v>
      </c>
      <c r="D51" s="1">
        <v>0</v>
      </c>
      <c r="E51">
        <f>(R51-S51*(1000-T51)/(1000-U51))*AK51</f>
        <v>1.584485197897137</v>
      </c>
      <c r="F51">
        <f>IF(AV51&lt;&gt;0,1/(1/AV51-1/N51),0)</f>
        <v>6.3425237348532848</v>
      </c>
      <c r="G51">
        <f>((AY51-AL51/2)*S51-E51)/(AY51+AL51/2)</f>
        <v>381.95354037993195</v>
      </c>
      <c r="H51">
        <f>AL51*1000</f>
        <v>27.765755520041477</v>
      </c>
      <c r="I51">
        <f>(AQ51-AW51)</f>
        <v>0.92695067353242555</v>
      </c>
      <c r="J51">
        <f>(P51+AP51*D51)</f>
        <v>24.719623565673828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25.416740417480469</v>
      </c>
      <c r="P51" s="1">
        <v>24.719623565673828</v>
      </c>
      <c r="Q51" s="1">
        <v>25.511440277099609</v>
      </c>
      <c r="R51" s="1">
        <v>400.19146728515625</v>
      </c>
      <c r="S51" s="1">
        <v>388.98599243164063</v>
      </c>
      <c r="T51" s="1">
        <v>0.51123660802841187</v>
      </c>
      <c r="U51" s="1">
        <v>25.004531860351563</v>
      </c>
      <c r="V51" s="1">
        <v>1.3799456357955933</v>
      </c>
      <c r="W51" s="1">
        <v>67.493003845214844</v>
      </c>
      <c r="X51" s="1">
        <v>300.63101196289063</v>
      </c>
      <c r="Y51" s="1">
        <v>2000.2415771484375</v>
      </c>
      <c r="Z51" s="1">
        <v>7.8167357444763184</v>
      </c>
      <c r="AA51" s="1">
        <v>87.982559204101563</v>
      </c>
      <c r="AB51" s="1">
        <v>21.077091217041016</v>
      </c>
      <c r="AC51" s="1">
        <v>-4.8434791564941406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1.10526107339298</v>
      </c>
      <c r="AL51">
        <f>(U51-T51)/(1000-U51)*AK51</f>
        <v>2.7765755520041478E-2</v>
      </c>
      <c r="AM51">
        <f>(P51+273.15)</f>
        <v>297.86962356567381</v>
      </c>
      <c r="AN51">
        <f>(O51+273.15)</f>
        <v>298.56674041748045</v>
      </c>
      <c r="AO51">
        <f>(Y51*AG51+Z51*AH51)*AI51</f>
        <v>320.03864519032868</v>
      </c>
      <c r="AP51">
        <f>((AO51+0.00000010773*(AN51^4-AM51^4))-AL51*44100)/(L51*51.4+0.00000043092*AM51^3)</f>
        <v>-7.3847668593856506</v>
      </c>
      <c r="AQ51">
        <f>0.61365*EXP(17.502*J51/(240.97+J51))</f>
        <v>3.1269133783066505</v>
      </c>
      <c r="AR51">
        <f>AQ51*1000/AA51</f>
        <v>35.540150304708121</v>
      </c>
      <c r="AS51">
        <f>(AR51-U51)</f>
        <v>10.535618444356558</v>
      </c>
      <c r="AT51">
        <f>IF(D51,P51,(O51+P51)/2)</f>
        <v>25.068181991577148</v>
      </c>
      <c r="AU51">
        <f>0.61365*EXP(17.502*AT51/(240.97+AT51))</f>
        <v>3.1926257949640422</v>
      </c>
      <c r="AV51">
        <f>IF(AS51&lt;&gt;0,(1000-(AR51+U51)/2)/AS51*AL51,0)</f>
        <v>2.5556374541019222</v>
      </c>
      <c r="AW51">
        <f>U51*AA51/1000</f>
        <v>2.199962704774225</v>
      </c>
      <c r="AX51">
        <f>(AU51-AW51)</f>
        <v>0.99266309018981724</v>
      </c>
      <c r="AY51">
        <f>1/(1.6/F51+1.37/N51)</f>
        <v>1.7472347343345709</v>
      </c>
      <c r="AZ51">
        <f>G51*AA51*0.001</f>
        <v>33.605249979693561</v>
      </c>
      <c r="BA51">
        <f>G51/S51</f>
        <v>0.98192106608326124</v>
      </c>
      <c r="BB51">
        <f>(1-AL51*AA51/AQ51/F51)*100</f>
        <v>87.682342217357274</v>
      </c>
      <c r="BC51">
        <f>(S51-E51/(N51/1.35))</f>
        <v>388.48625385781827</v>
      </c>
      <c r="BD51">
        <f>E51*BB51/100/BC51</f>
        <v>3.5762236625031577E-3</v>
      </c>
    </row>
    <row r="52" spans="1:56" x14ac:dyDescent="0.25">
      <c r="A52" s="1" t="s">
        <v>1</v>
      </c>
      <c r="B52" s="1" t="s">
        <v>12124</v>
      </c>
    </row>
    <row r="53" spans="1:56" x14ac:dyDescent="0.25">
      <c r="A53" s="1" t="s">
        <v>1</v>
      </c>
      <c r="B53" s="1" t="s">
        <v>12123</v>
      </c>
    </row>
    <row r="54" spans="1:56" x14ac:dyDescent="0.25">
      <c r="A54" s="1" t="s">
        <v>1</v>
      </c>
      <c r="B54" s="1" t="s">
        <v>12122</v>
      </c>
    </row>
    <row r="55" spans="1:56" x14ac:dyDescent="0.25">
      <c r="A55" s="1" t="s">
        <v>1</v>
      </c>
      <c r="B55" s="1" t="s">
        <v>8989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5D50D-E76F-480C-8865-6422479D3900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12198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12197</v>
      </c>
    </row>
    <row r="12" spans="1:60" x14ac:dyDescent="0.25">
      <c r="A12" s="1" t="s">
        <v>1</v>
      </c>
      <c r="B12" s="1" t="s">
        <v>12196</v>
      </c>
    </row>
    <row r="13" spans="1:60" x14ac:dyDescent="0.25">
      <c r="A13" s="1" t="s">
        <v>1</v>
      </c>
      <c r="B13" s="1" t="s">
        <v>12195</v>
      </c>
    </row>
    <row r="14" spans="1:60" x14ac:dyDescent="0.25">
      <c r="A14" s="1" t="s">
        <v>1</v>
      </c>
      <c r="B14" s="1" t="s">
        <v>12194</v>
      </c>
    </row>
    <row r="15" spans="1:60" x14ac:dyDescent="0.25">
      <c r="A15" s="1" t="s">
        <v>1</v>
      </c>
      <c r="B15" s="1" t="s">
        <v>12193</v>
      </c>
    </row>
    <row r="16" spans="1:60" x14ac:dyDescent="0.25">
      <c r="A16" s="1" t="s">
        <v>1</v>
      </c>
      <c r="B16" s="1" t="s">
        <v>12192</v>
      </c>
    </row>
    <row r="17" spans="1:60" x14ac:dyDescent="0.25">
      <c r="A17" s="1" t="s">
        <v>1</v>
      </c>
      <c r="B17" s="1" t="s">
        <v>6012</v>
      </c>
    </row>
    <row r="18" spans="1:60" x14ac:dyDescent="0.25">
      <c r="A18" s="1">
        <v>1</v>
      </c>
      <c r="B18" s="1" t="s">
        <v>12191</v>
      </c>
      <c r="C18" s="1">
        <v>332.00000623613596</v>
      </c>
      <c r="D18" s="1">
        <v>0</v>
      </c>
      <c r="E18">
        <f>(R18-S18*(1000-T18)/(1000-U18))*AO18</f>
        <v>-4.4907258639219432</v>
      </c>
      <c r="F18">
        <f>IF(AZ18&lt;&gt;0,1/(1/AZ18-1/N18),0)</f>
        <v>3.4949759377901666</v>
      </c>
      <c r="G18">
        <f>((BC18-AP18/2)*S18-E18)/(BC18+AP18/2)</f>
        <v>390.05765560501936</v>
      </c>
      <c r="H18">
        <f>AP18*1000</f>
        <v>26.434031791718503</v>
      </c>
      <c r="I18">
        <f>(AU18-BA18)</f>
        <v>1.172838476985925</v>
      </c>
      <c r="J18">
        <f>(P18+AT18*D18)</f>
        <v>25.206079483032227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26.128433227539063</v>
      </c>
      <c r="P18" s="1">
        <v>25.206079483032227</v>
      </c>
      <c r="Q18" s="1">
        <v>26.242420196533203</v>
      </c>
      <c r="R18" s="1">
        <v>400.01181030273438</v>
      </c>
      <c r="S18" s="1">
        <v>394.63192749023438</v>
      </c>
      <c r="T18" s="1">
        <v>-0.12886077165603638</v>
      </c>
      <c r="U18" s="1">
        <v>23.251981735229492</v>
      </c>
      <c r="V18" s="1">
        <v>-0.33351367712020874</v>
      </c>
      <c r="W18" s="1">
        <v>60.180099487304688</v>
      </c>
      <c r="X18" s="1">
        <v>300.36871337890625</v>
      </c>
      <c r="Y18" s="1">
        <v>1.4191142283380032E-2</v>
      </c>
      <c r="Z18" s="1">
        <v>8.2969131469726563</v>
      </c>
      <c r="AA18" s="1">
        <v>87.997482299804688</v>
      </c>
      <c r="AB18" s="1">
        <v>9.8729038238525391</v>
      </c>
      <c r="AC18" s="1">
        <v>-0.11358839273452759</v>
      </c>
      <c r="AD18" s="1">
        <v>6.6878937184810638E-2</v>
      </c>
      <c r="AE18" s="1">
        <v>6.6146240569651127E-3</v>
      </c>
      <c r="AF18" s="1">
        <v>5.2814509719610214E-2</v>
      </c>
      <c r="AG18" s="1">
        <v>3.1322229653596878E-2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1.1042967403636257</v>
      </c>
      <c r="AP18">
        <f>(U18-T18)/(1000-U18)*AO18</f>
        <v>2.6434031791718503E-2</v>
      </c>
      <c r="AQ18">
        <f>(P18+273.15)</f>
        <v>298.3560794830322</v>
      </c>
      <c r="AR18">
        <f>(O18+273.15)</f>
        <v>299.27843322753904</v>
      </c>
      <c r="AS18">
        <f>(Y18*AK18+Z18*AL18)*AM18</f>
        <v>2.2705827145893254E-3</v>
      </c>
      <c r="AT18">
        <f>((AS18+0.00000010773*(AR18^4-AQ18^4))-AP18*44100)/(L18*0.92*2*29.3+0.00000043092*AQ18^3)</f>
        <v>-9.1080410020769147</v>
      </c>
      <c r="AU18">
        <f>0.61365*EXP(17.502*J18/(240.97+J18))</f>
        <v>3.2189543281671642</v>
      </c>
      <c r="AV18">
        <f>AU18*1000/AA18</f>
        <v>36.58007302072901</v>
      </c>
      <c r="AW18">
        <f>(AV18-U18)</f>
        <v>13.328091285499518</v>
      </c>
      <c r="AX18">
        <f>IF(D18,P18,(O18+P18)/2)</f>
        <v>25.667256355285645</v>
      </c>
      <c r="AY18">
        <f>0.61365*EXP(17.502*AX18/(240.97+AX18))</f>
        <v>3.3083893517029073</v>
      </c>
      <c r="AZ18">
        <f>IF(AW18&lt;&gt;0,(1000-(AV18+U18)/2)/AW18*AP18,0)</f>
        <v>1.9239987199687016</v>
      </c>
      <c r="BA18">
        <f>U18*AA18/1000</f>
        <v>2.0461158511812392</v>
      </c>
      <c r="BB18">
        <f>(AY18-BA18)</f>
        <v>1.2622735005216681</v>
      </c>
      <c r="BC18">
        <f>1/(1.6/F18+1.37/N18)</f>
        <v>1.2855660915500773</v>
      </c>
      <c r="BD18">
        <f>G18*AA18*0.001</f>
        <v>34.324091645006007</v>
      </c>
      <c r="BE18">
        <f>G18/S18</f>
        <v>0.98840876379590903</v>
      </c>
      <c r="BF18">
        <f>(1-AP18*AA18/AU18/F18)*100</f>
        <v>79.323613115152796</v>
      </c>
      <c r="BG18">
        <f>(S18-E18/(N18/1.35))</f>
        <v>396.04827959099362</v>
      </c>
      <c r="BH18">
        <f>E18*BF18/100/BG18</f>
        <v>-8.994373145714208E-3</v>
      </c>
    </row>
    <row r="19" spans="1:60" x14ac:dyDescent="0.25">
      <c r="A19" s="1" t="s">
        <v>1</v>
      </c>
      <c r="B19" s="1" t="s">
        <v>12190</v>
      </c>
      <c r="K19" s="1">
        <v>2.72</v>
      </c>
    </row>
    <row r="20" spans="1:60" x14ac:dyDescent="0.25">
      <c r="A20" s="1" t="s">
        <v>1</v>
      </c>
      <c r="B20" s="1" t="s">
        <v>6009</v>
      </c>
      <c r="K20" s="1">
        <v>2.72</v>
      </c>
    </row>
    <row r="21" spans="1:60" x14ac:dyDescent="0.25">
      <c r="A21" s="1">
        <v>2</v>
      </c>
      <c r="B21" s="1" t="s">
        <v>12189</v>
      </c>
      <c r="C21" s="1">
        <v>539.00000623613596</v>
      </c>
      <c r="D21" s="1">
        <v>0</v>
      </c>
      <c r="E21">
        <f>(R21-S21*(1000-T21)/(1000-U21))*AO21</f>
        <v>-3.9260938347300489</v>
      </c>
      <c r="F21">
        <f>IF(AZ21&lt;&gt;0,1/(1/AZ21-1/N21),0)</f>
        <v>3.5241826302292685</v>
      </c>
      <c r="G21">
        <f>((BC21-AP21/2)*S21-E21)/(BC21+AP21/2)</f>
        <v>389.42276199524844</v>
      </c>
      <c r="H21">
        <f>AP21*1000</f>
        <v>26.122459524980368</v>
      </c>
      <c r="I21">
        <f>(AU21-BA21)</f>
        <v>1.1541299169337691</v>
      </c>
      <c r="J21">
        <f>(P21+AT21*D21)</f>
        <v>24.983837127685547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26.043100357055664</v>
      </c>
      <c r="P21" s="1">
        <v>24.983837127685547</v>
      </c>
      <c r="Q21" s="1">
        <v>26.218986511230469</v>
      </c>
      <c r="R21" s="1">
        <v>400.08050537109375</v>
      </c>
      <c r="S21" s="1">
        <v>394.30746459960938</v>
      </c>
      <c r="T21" s="1">
        <v>-0.13081830739974976</v>
      </c>
      <c r="U21" s="1">
        <v>22.984264373779297</v>
      </c>
      <c r="V21" s="1">
        <v>-0.34028077125549316</v>
      </c>
      <c r="W21" s="1">
        <v>59.786003112792969</v>
      </c>
      <c r="X21" s="1">
        <v>300.32333374023438</v>
      </c>
      <c r="Y21" s="1">
        <v>24.891590118408203</v>
      </c>
      <c r="Z21" s="1">
        <v>8.9561872482299805</v>
      </c>
      <c r="AA21" s="1">
        <v>87.994331359863281</v>
      </c>
      <c r="AB21" s="1">
        <v>9.9116353988647461</v>
      </c>
      <c r="AC21" s="1">
        <v>-9.3332156538963318E-2</v>
      </c>
      <c r="AD21" s="1">
        <v>7.157500833272934E-2</v>
      </c>
      <c r="AE21" s="1">
        <v>1.0796038433909416E-2</v>
      </c>
      <c r="AF21" s="1">
        <v>4.0366865694522858E-2</v>
      </c>
      <c r="AG21" s="1">
        <v>1.1897034011781216E-2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1.1041299034567438</v>
      </c>
      <c r="AP21">
        <f>(U21-T21)/(1000-U21)*AO21</f>
        <v>2.6122459524980369E-2</v>
      </c>
      <c r="AQ21">
        <f>(P21+273.15)</f>
        <v>298.13383712768552</v>
      </c>
      <c r="AR21">
        <f>(O21+273.15)</f>
        <v>299.19310035705564</v>
      </c>
      <c r="AS21">
        <f>(Y21*AK21+Z21*AL21)*AM21</f>
        <v>3.9826543299260493</v>
      </c>
      <c r="AT21">
        <f>((AS21+0.00000010773*(AR21^4-AQ21^4))-AP21*44100)/(L21*0.92*2*29.3+0.00000043092*AQ21^3)</f>
        <v>-8.9578571658300046</v>
      </c>
      <c r="AU21">
        <f>0.61365*EXP(17.502*J21/(240.97+J21))</f>
        <v>3.1766148923028052</v>
      </c>
      <c r="AV21">
        <f>AU21*1000/AA21</f>
        <v>36.100221948521444</v>
      </c>
      <c r="AW21">
        <f>(AV21-U21)</f>
        <v>13.115957574742147</v>
      </c>
      <c r="AX21">
        <f>IF(D21,P21,(O21+P21)/2)</f>
        <v>25.513468742370605</v>
      </c>
      <c r="AY21">
        <f>0.61365*EXP(17.502*AX21/(240.97+AX21))</f>
        <v>3.2783274198215291</v>
      </c>
      <c r="AZ21">
        <f>IF(AW21&lt;&gt;0,(1000-(AV21+U21)/2)/AW21*AP21,0)</f>
        <v>1.9328168247924873</v>
      </c>
      <c r="BA21">
        <f>U21*AA21/1000</f>
        <v>2.0224849753690362</v>
      </c>
      <c r="BB21">
        <f>(AY21-BA21)</f>
        <v>1.2558424444524929</v>
      </c>
      <c r="BC21">
        <f>1/(1.6/F21+1.37/N21)</f>
        <v>1.291867128410257</v>
      </c>
      <c r="BD21">
        <f>G21*AA21*0.001</f>
        <v>34.266995558083067</v>
      </c>
      <c r="BE21">
        <f>G21/S21</f>
        <v>0.98761194488336401</v>
      </c>
      <c r="BF21">
        <f>(1-AP21*AA21/AU21/F21)*100</f>
        <v>79.467313010824441</v>
      </c>
      <c r="BG21">
        <f>(S21-E21/(N21/1.35))</f>
        <v>395.54573462968892</v>
      </c>
      <c r="BH21">
        <f>E21*BF21/100/BG21</f>
        <v>-7.8877383917804727E-3</v>
      </c>
    </row>
    <row r="22" spans="1:60" x14ac:dyDescent="0.25">
      <c r="A22" s="1" t="s">
        <v>1</v>
      </c>
      <c r="B22" s="1" t="s">
        <v>12188</v>
      </c>
      <c r="K22" s="1">
        <v>2.72</v>
      </c>
    </row>
    <row r="23" spans="1:60" x14ac:dyDescent="0.25">
      <c r="A23" s="1" t="s">
        <v>1</v>
      </c>
      <c r="B23" s="1" t="s">
        <v>6006</v>
      </c>
      <c r="K23" s="1">
        <v>2.72</v>
      </c>
    </row>
    <row r="24" spans="1:60" x14ac:dyDescent="0.25">
      <c r="A24" s="1">
        <v>3</v>
      </c>
      <c r="B24" s="1" t="s">
        <v>6005</v>
      </c>
      <c r="C24" s="1">
        <v>746.00000623613596</v>
      </c>
      <c r="D24" s="1">
        <v>0</v>
      </c>
      <c r="E24">
        <f>(R24-S24*(1000-T24)/(1000-U24))*AO24</f>
        <v>-3.4271635476890494</v>
      </c>
      <c r="F24">
        <f>IF(AZ24&lt;&gt;0,1/(1/AZ24-1/N24),0)</f>
        <v>3.4234483167148655</v>
      </c>
      <c r="G24">
        <f>((BC24-AP24/2)*S24-E24)/(BC24+AP24/2)</f>
        <v>388.7638473290599</v>
      </c>
      <c r="H24">
        <f>AP24*1000</f>
        <v>25.661775002342875</v>
      </c>
      <c r="I24">
        <f>(AU24-BA24)</f>
        <v>1.1525762668891872</v>
      </c>
      <c r="J24">
        <f>(P24+AT24*D24)</f>
        <v>24.786409378051758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25.925212860107422</v>
      </c>
      <c r="P24" s="1">
        <v>24.786409378051758</v>
      </c>
      <c r="Q24" s="1">
        <v>26.135246276855469</v>
      </c>
      <c r="R24" s="1">
        <v>400.02557373046875</v>
      </c>
      <c r="S24" s="1">
        <v>393.97354125976563</v>
      </c>
      <c r="T24" s="1">
        <v>-0.13568446040153503</v>
      </c>
      <c r="U24" s="1">
        <v>22.57890510559082</v>
      </c>
      <c r="V24" s="1">
        <v>-0.35541298985481262</v>
      </c>
      <c r="W24" s="1">
        <v>59.14337158203125</v>
      </c>
      <c r="X24" s="1">
        <v>300.35330200195313</v>
      </c>
      <c r="Y24" s="1">
        <v>51.194038391113281</v>
      </c>
      <c r="Z24" s="1">
        <v>8.6946926116943359</v>
      </c>
      <c r="AA24" s="1">
        <v>87.995216369628906</v>
      </c>
      <c r="AB24" s="1">
        <v>9.6674442291259766</v>
      </c>
      <c r="AC24" s="1">
        <v>-0.10764690488576889</v>
      </c>
      <c r="AD24" s="1">
        <v>5.482872948050499E-2</v>
      </c>
      <c r="AE24" s="1">
        <v>5.8246636763215065E-3</v>
      </c>
      <c r="AF24" s="1">
        <v>1.5971951186656952E-2</v>
      </c>
      <c r="AG24" s="1">
        <v>2.0408058539032936E-2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1.1042400808895334</v>
      </c>
      <c r="AP24">
        <f>(U24-T24)/(1000-U24)*AO24</f>
        <v>2.5661775002342874E-2</v>
      </c>
      <c r="AQ24">
        <f>(P24+273.15)</f>
        <v>297.93640937805174</v>
      </c>
      <c r="AR24">
        <f>(O24+273.15)</f>
        <v>299.0752128601074</v>
      </c>
      <c r="AS24">
        <f>(Y24*AK24+Z24*AL24)*AM24</f>
        <v>8.1910459594939766</v>
      </c>
      <c r="AT24">
        <f>((AS24+0.00000010773*(AR24^4-AQ24^4))-AP24*44100)/(L24*0.92*2*29.3+0.00000043092*AQ24^3)</f>
        <v>-8.7589736874034383</v>
      </c>
      <c r="AU24">
        <f>0.61365*EXP(17.502*J24/(240.97+J24))</f>
        <v>3.1394119070449702</v>
      </c>
      <c r="AV24">
        <f>AU24*1000/AA24</f>
        <v>35.677074692988903</v>
      </c>
      <c r="AW24">
        <f>(AV24-U24)</f>
        <v>13.098169587398083</v>
      </c>
      <c r="AX24">
        <f>IF(D24,P24,(O24+P24)/2)</f>
        <v>25.35581111907959</v>
      </c>
      <c r="AY24">
        <f>0.61365*EXP(17.502*AX24/(240.97+AX24))</f>
        <v>3.2477569850464776</v>
      </c>
      <c r="AZ24">
        <f>IF(AW24&lt;&gt;0,(1000-(AV24+U24)/2)/AW24*AP24,0)</f>
        <v>1.9021206675509186</v>
      </c>
      <c r="BA24">
        <f>U24*AA24/1000</f>
        <v>1.986835640155783</v>
      </c>
      <c r="BB24">
        <f>(AY24-BA24)</f>
        <v>1.2609213448906946</v>
      </c>
      <c r="BC24">
        <f>1/(1.6/F24+1.37/N24)</f>
        <v>1.2699501959721822</v>
      </c>
      <c r="BD24">
        <f>G24*AA24*0.001</f>
        <v>34.209358862409999</v>
      </c>
      <c r="BE24">
        <f>G24/S24</f>
        <v>0.98677653856132763</v>
      </c>
      <c r="BF24">
        <f>(1-AP24*AA24/AU24/F24)*100</f>
        <v>78.989631020415288</v>
      </c>
      <c r="BG24">
        <f>(S24-E24/(N24/1.35))</f>
        <v>395.05445121452641</v>
      </c>
      <c r="BH24">
        <f>E24*BF24/100/BG24</f>
        <v>-6.8524828222115532E-3</v>
      </c>
    </row>
    <row r="25" spans="1:60" x14ac:dyDescent="0.25">
      <c r="A25" s="1" t="s">
        <v>1</v>
      </c>
      <c r="B25" s="1" t="s">
        <v>12187</v>
      </c>
      <c r="K25" s="1">
        <v>2.72</v>
      </c>
    </row>
    <row r="26" spans="1:60" x14ac:dyDescent="0.25">
      <c r="A26" s="1" t="s">
        <v>1</v>
      </c>
      <c r="B26" s="1" t="s">
        <v>5106</v>
      </c>
      <c r="K26" s="1">
        <v>2.72</v>
      </c>
    </row>
    <row r="27" spans="1:60" x14ac:dyDescent="0.25">
      <c r="A27" s="1">
        <v>4</v>
      </c>
      <c r="B27" s="1" t="s">
        <v>6002</v>
      </c>
      <c r="C27" s="1">
        <v>952.00000623613596</v>
      </c>
      <c r="D27" s="1">
        <v>0</v>
      </c>
      <c r="E27">
        <f>(R27-S27*(1000-T27)/(1000-U27))*AO27</f>
        <v>-2.8312780695138611</v>
      </c>
      <c r="F27">
        <f>IF(AZ27&lt;&gt;0,1/(1/AZ27-1/N27),0)</f>
        <v>3.461051914920434</v>
      </c>
      <c r="G27">
        <f>((BC27-AP27/2)*S27-E27)/(BC27+AP27/2)</f>
        <v>387.77216244713441</v>
      </c>
      <c r="H27">
        <f>AP27*1000</f>
        <v>25.562846792944885</v>
      </c>
      <c r="I27">
        <f>(AU27-BA27)</f>
        <v>1.1413044470048979</v>
      </c>
      <c r="J27">
        <f>(P27+AT27*D27)</f>
        <v>24.683465957641602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25.828508377075195</v>
      </c>
      <c r="P27" s="1">
        <v>24.683465957641602</v>
      </c>
      <c r="Q27" s="1">
        <v>26.043630599975586</v>
      </c>
      <c r="R27" s="1">
        <v>399.91122436523438</v>
      </c>
      <c r="S27" s="1">
        <v>393.36819458007813</v>
      </c>
      <c r="T27" s="1">
        <v>-0.14161919057369232</v>
      </c>
      <c r="U27" s="1">
        <v>22.48979377746582</v>
      </c>
      <c r="V27" s="1">
        <v>-0.37306404113769531</v>
      </c>
      <c r="W27" s="1">
        <v>59.24432373046875</v>
      </c>
      <c r="X27" s="1">
        <v>300.32241821289063</v>
      </c>
      <c r="Y27" s="1">
        <v>99.870758056640625</v>
      </c>
      <c r="Z27" s="1">
        <v>8.9987516403198242</v>
      </c>
      <c r="AA27" s="1">
        <v>87.989265441894531</v>
      </c>
      <c r="AB27" s="1">
        <v>9.8217563629150391</v>
      </c>
      <c r="AC27" s="1">
        <v>-9.3562185764312744E-2</v>
      </c>
      <c r="AD27" s="1">
        <v>6.4189642667770386E-2</v>
      </c>
      <c r="AE27" s="1">
        <v>2.30433139950037E-3</v>
      </c>
      <c r="AF27" s="1">
        <v>2.6693766936659813E-2</v>
      </c>
      <c r="AG27" s="1">
        <v>2.2464685142040253E-2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1.1041265375473917</v>
      </c>
      <c r="AP27">
        <f>(U27-T27)/(1000-U27)*AO27</f>
        <v>2.5562846792944887E-2</v>
      </c>
      <c r="AQ27">
        <f>(P27+273.15)</f>
        <v>297.83346595764158</v>
      </c>
      <c r="AR27">
        <f>(O27+273.15)</f>
        <v>298.97850837707517</v>
      </c>
      <c r="AS27">
        <f>(Y27*AK27+Z27*AL27)*AM27</f>
        <v>15.979320931896837</v>
      </c>
      <c r="AT27">
        <f>((AS27+0.00000010773*(AR27^4-AQ27^4))-AP27*44100)/(L27*0.92*2*29.3+0.00000043092*AQ27^3)</f>
        <v>-8.663475238985507</v>
      </c>
      <c r="AU27">
        <f>0.61365*EXP(17.502*J27/(240.97+J27))</f>
        <v>3.1201648814238059</v>
      </c>
      <c r="AV27">
        <f>AU27*1000/AA27</f>
        <v>35.460744736916453</v>
      </c>
      <c r="AW27">
        <f>(AV27-U27)</f>
        <v>12.970950959450633</v>
      </c>
      <c r="AX27">
        <f>IF(D27,P27,(O27+P27)/2)</f>
        <v>25.255987167358398</v>
      </c>
      <c r="AY27">
        <f>0.61365*EXP(17.502*AX27/(240.97+AX27))</f>
        <v>3.2285297644524689</v>
      </c>
      <c r="AZ27">
        <f>IF(AW27&lt;&gt;0,(1000-(AV27+U27)/2)/AW27*AP27,0)</f>
        <v>1.9136728295201488</v>
      </c>
      <c r="BA27">
        <f>U27*AA27/1000</f>
        <v>1.978860434418908</v>
      </c>
      <c r="BB27">
        <f>(AY27-BA27)</f>
        <v>1.2496693300335608</v>
      </c>
      <c r="BC27">
        <f>1/(1.6/F27+1.37/N27)</f>
        <v>1.2781927258090957</v>
      </c>
      <c r="BD27">
        <f>G27*AA27*0.001</f>
        <v>34.119787732538356</v>
      </c>
      <c r="BE27">
        <f>G27/S27</f>
        <v>0.98577406051112626</v>
      </c>
      <c r="BF27">
        <f>(1-AP27*AA27/AU27/F27)*100</f>
        <v>79.17172748970016</v>
      </c>
      <c r="BG27">
        <f>(S27-E27/(N27/1.35))</f>
        <v>394.26116528528331</v>
      </c>
      <c r="BH27">
        <f>E27*BF27/100/BG27</f>
        <v>-5.6854997525540695E-3</v>
      </c>
    </row>
    <row r="28" spans="1:60" x14ac:dyDescent="0.25">
      <c r="A28" s="1" t="s">
        <v>1</v>
      </c>
      <c r="B28" s="1" t="s">
        <v>12186</v>
      </c>
      <c r="K28" s="1">
        <v>2.72</v>
      </c>
    </row>
    <row r="29" spans="1:60" x14ac:dyDescent="0.25">
      <c r="A29" s="1" t="s">
        <v>1</v>
      </c>
      <c r="B29" s="1" t="s">
        <v>12185</v>
      </c>
      <c r="K29" s="1">
        <v>2.72</v>
      </c>
    </row>
    <row r="30" spans="1:60" x14ac:dyDescent="0.25">
      <c r="A30" s="1">
        <v>5</v>
      </c>
      <c r="B30" s="1" t="s">
        <v>5103</v>
      </c>
      <c r="C30" s="1">
        <v>1158.000006236136</v>
      </c>
      <c r="D30" s="1">
        <v>0</v>
      </c>
      <c r="E30">
        <f>(R30-S30*(1000-T30)/(1000-U30))*AO30</f>
        <v>-2.4115650361098471</v>
      </c>
      <c r="F30">
        <f>IF(AZ30&lt;&gt;0,1/(1/AZ30-1/N30),0)</f>
        <v>3.5245837063652892</v>
      </c>
      <c r="G30">
        <f>((BC30-AP30/2)*S30-E30)/(BC30+AP30/2)</f>
        <v>387.4192671591411</v>
      </c>
      <c r="H30">
        <f>AP30*1000</f>
        <v>25.54562091346855</v>
      </c>
      <c r="I30">
        <f>(AU30-BA30)</f>
        <v>1.1292540812371366</v>
      </c>
      <c r="J30">
        <f>(P30+AT30*D30)</f>
        <v>24.609291076660156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25.759565353393555</v>
      </c>
      <c r="P30" s="1">
        <v>24.609291076660156</v>
      </c>
      <c r="Q30" s="1">
        <v>25.978961944580078</v>
      </c>
      <c r="R30" s="1">
        <v>400.18505859375</v>
      </c>
      <c r="S30" s="1">
        <v>393.27090454101563</v>
      </c>
      <c r="T30" s="1">
        <v>-0.14440339803695679</v>
      </c>
      <c r="U30" s="1">
        <v>22.470188140869141</v>
      </c>
      <c r="V30" s="1">
        <v>-0.38195028901100159</v>
      </c>
      <c r="W30" s="1">
        <v>59.434158325195313</v>
      </c>
      <c r="X30" s="1">
        <v>300.34930419921875</v>
      </c>
      <c r="Y30" s="1">
        <v>150.5479736328125</v>
      </c>
      <c r="Z30" s="1">
        <v>9.0648298263549805</v>
      </c>
      <c r="AA30" s="1">
        <v>87.987983703613281</v>
      </c>
      <c r="AB30" s="1">
        <v>9.8008537292480469</v>
      </c>
      <c r="AC30" s="1">
        <v>-8.7118014693260193E-2</v>
      </c>
      <c r="AD30" s="1">
        <v>6.4333170652389526E-2</v>
      </c>
      <c r="AE30" s="1">
        <v>7.4234050698578358E-3</v>
      </c>
      <c r="AF30" s="1">
        <v>5.2086830139160156E-2</v>
      </c>
      <c r="AG30" s="1">
        <v>2.1256357431411743E-2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1.1042253830853628</v>
      </c>
      <c r="AP30">
        <f>(U30-T30)/(1000-U30)*AO30</f>
        <v>2.5545620913468549E-2</v>
      </c>
      <c r="AQ30">
        <f>(P30+273.15)</f>
        <v>297.75929107666013</v>
      </c>
      <c r="AR30">
        <f>(O30+273.15)</f>
        <v>298.90956535339353</v>
      </c>
      <c r="AS30">
        <f>(Y30*AK30+Z30*AL30)*AM30</f>
        <v>24.087675242848491</v>
      </c>
      <c r="AT30">
        <f>((AS30+0.00000010773*(AR30^4-AQ30^4))-AP30*44100)/(L30*0.92*2*29.3+0.00000043092*AQ30^3)</f>
        <v>-8.5936978902885848</v>
      </c>
      <c r="AU30">
        <f>0.61365*EXP(17.502*J30/(240.97+J30))</f>
        <v>3.106360629193055</v>
      </c>
      <c r="AV30">
        <f>AU30*1000/AA30</f>
        <v>35.304373375082697</v>
      </c>
      <c r="AW30">
        <f>(AV30-U30)</f>
        <v>12.834185234213557</v>
      </c>
      <c r="AX30">
        <f>IF(D30,P30,(O30+P30)/2)</f>
        <v>25.184428215026855</v>
      </c>
      <c r="AY30">
        <f>0.61365*EXP(17.502*AX30/(240.97+AX30))</f>
        <v>3.2148079755899106</v>
      </c>
      <c r="AZ30">
        <f>IF(AW30&lt;&gt;0,(1000-(AV30+U30)/2)/AW30*AP30,0)</f>
        <v>1.9329374586141781</v>
      </c>
      <c r="BA30">
        <f>U30*AA30/1000</f>
        <v>1.9771065479559184</v>
      </c>
      <c r="BB30">
        <f>(AY30-BA30)</f>
        <v>1.2377014276339922</v>
      </c>
      <c r="BC30">
        <f>1/(1.6/F30+1.37/N30)</f>
        <v>1.2919533558023903</v>
      </c>
      <c r="BD30">
        <f>G30*AA30*0.001</f>
        <v>34.08824016526431</v>
      </c>
      <c r="BE30">
        <f>G30/S30</f>
        <v>0.98512059419014497</v>
      </c>
      <c r="BF30">
        <f>(1-AP30*AA30/AU30/F30)*100</f>
        <v>79.470417075392092</v>
      </c>
      <c r="BG30">
        <f>(S30-E30/(N30/1.35))</f>
        <v>394.03149988985501</v>
      </c>
      <c r="BH30">
        <f>E30*BF30/100/BG30</f>
        <v>-4.8637755935161172E-3</v>
      </c>
    </row>
    <row r="31" spans="1:60" x14ac:dyDescent="0.25">
      <c r="A31" s="1" t="s">
        <v>1</v>
      </c>
      <c r="B31" s="1" t="s">
        <v>12184</v>
      </c>
      <c r="K31" s="1">
        <v>2.72</v>
      </c>
    </row>
    <row r="32" spans="1:60" x14ac:dyDescent="0.25">
      <c r="A32" s="1" t="s">
        <v>1</v>
      </c>
      <c r="B32" s="1" t="s">
        <v>12183</v>
      </c>
      <c r="K32" s="1">
        <v>2.72</v>
      </c>
    </row>
    <row r="33" spans="1:60" x14ac:dyDescent="0.25">
      <c r="A33" s="1">
        <v>6</v>
      </c>
      <c r="B33" s="1" t="s">
        <v>12182</v>
      </c>
      <c r="C33" s="1">
        <v>1365.000006236136</v>
      </c>
      <c r="D33" s="1">
        <v>0</v>
      </c>
      <c r="E33">
        <f>(R33-S33*(1000-T33)/(1000-U33))*AO33</f>
        <v>-2.0058828904717978</v>
      </c>
      <c r="F33">
        <f>IF(AZ33&lt;&gt;0,1/(1/AZ33-1/N33),0)</f>
        <v>3.7205084393001289</v>
      </c>
      <c r="G33">
        <f>((BC33-AP33/2)*S33-E33)/(BC33+AP33/2)</f>
        <v>386.77260863707215</v>
      </c>
      <c r="H33">
        <f>AP33*1000</f>
        <v>25.825757045073122</v>
      </c>
      <c r="I33">
        <f>(AU33-BA33)</f>
        <v>1.1084693026945784</v>
      </c>
      <c r="J33">
        <f>(P33+AT33*D33)</f>
        <v>24.61189079284668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25.72186279296875</v>
      </c>
      <c r="P33" s="1">
        <v>24.61189079284668</v>
      </c>
      <c r="Q33" s="1">
        <v>25.931219100952148</v>
      </c>
      <c r="R33" s="1">
        <v>400.19009399414063</v>
      </c>
      <c r="S33" s="1">
        <v>392.8192138671875</v>
      </c>
      <c r="T33" s="1">
        <v>-0.14427761733531952</v>
      </c>
      <c r="U33" s="1">
        <v>22.713027954101563</v>
      </c>
      <c r="V33" s="1">
        <v>-0.38245260715484619</v>
      </c>
      <c r="W33" s="1">
        <v>60.207931518554688</v>
      </c>
      <c r="X33" s="1">
        <v>300.34405517578125</v>
      </c>
      <c r="Y33" s="1">
        <v>300.78897094726563</v>
      </c>
      <c r="Z33" s="1">
        <v>8.90606689453125</v>
      </c>
      <c r="AA33" s="1">
        <v>87.983612060546875</v>
      </c>
      <c r="AB33" s="1">
        <v>9.8903894424438477</v>
      </c>
      <c r="AC33" s="1">
        <v>-9.8624378442764282E-2</v>
      </c>
      <c r="AD33" s="1">
        <v>7.8797861933708191E-2</v>
      </c>
      <c r="AE33" s="1">
        <v>5.7683065533638E-3</v>
      </c>
      <c r="AF33" s="1">
        <v>5.4802410304546356E-2</v>
      </c>
      <c r="AG33" s="1">
        <v>2.2861506789922714E-2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1.1042060852050779</v>
      </c>
      <c r="AP33">
        <f>(U33-T33)/(1000-U33)*AO33</f>
        <v>2.582575704507312E-2</v>
      </c>
      <c r="AQ33">
        <f>(P33+273.15)</f>
        <v>297.76189079284666</v>
      </c>
      <c r="AR33">
        <f>(O33+273.15)</f>
        <v>298.87186279296873</v>
      </c>
      <c r="AS33">
        <f>(Y33*AK33+Z33*AL33)*AM33</f>
        <v>48.126234275857314</v>
      </c>
      <c r="AT33">
        <f>((AS33+0.00000010773*(AR33^4-AQ33^4))-AP33*44100)/(L33*0.92*2*29.3+0.00000043092*AQ33^3)</f>
        <v>-8.5051529790764793</v>
      </c>
      <c r="AU33">
        <f>0.61365*EXP(17.502*J33/(240.97+J33))</f>
        <v>3.106843542928607</v>
      </c>
      <c r="AV33">
        <f>AU33*1000/AA33</f>
        <v>35.311616222241469</v>
      </c>
      <c r="AW33">
        <f>(AV33-U33)</f>
        <v>12.598588268139906</v>
      </c>
      <c r="AX33">
        <f>IF(D33,P33,(O33+P33)/2)</f>
        <v>25.166876792907715</v>
      </c>
      <c r="AY33">
        <f>0.61365*EXP(17.502*AX33/(240.97+AX33))</f>
        <v>3.2114501947232097</v>
      </c>
      <c r="AZ33">
        <f>IF(AW33&lt;&gt;0,(1000-(AV33+U33)/2)/AW33*AP33,0)</f>
        <v>1.9904207780903189</v>
      </c>
      <c r="BA33">
        <f>U33*AA33/1000</f>
        <v>1.9983742402340285</v>
      </c>
      <c r="BB33">
        <f>(AY33-BA33)</f>
        <v>1.2130759544891812</v>
      </c>
      <c r="BC33">
        <f>1/(1.6/F33+1.37/N33)</f>
        <v>1.3331268214007252</v>
      </c>
      <c r="BD33">
        <f>G33*AA33*0.001</f>
        <v>34.02965115396988</v>
      </c>
      <c r="BE33">
        <f>G33/S33</f>
        <v>0.98460715510682806</v>
      </c>
      <c r="BF33">
        <f>(1-AP33*AA33/AU33/F33)*100</f>
        <v>80.342278799356933</v>
      </c>
      <c r="BG33">
        <f>(S33-E33/(N33/1.35))</f>
        <v>393.45185913031105</v>
      </c>
      <c r="BH33">
        <f>E33*BF33/100/BG33</f>
        <v>-4.0959827405916503E-3</v>
      </c>
    </row>
    <row r="34" spans="1:60" x14ac:dyDescent="0.25">
      <c r="A34" s="1" t="s">
        <v>1</v>
      </c>
      <c r="B34" s="1" t="s">
        <v>12181</v>
      </c>
      <c r="K34" s="1">
        <v>2.72</v>
      </c>
    </row>
    <row r="35" spans="1:60" x14ac:dyDescent="0.25">
      <c r="A35" s="1" t="s">
        <v>1</v>
      </c>
      <c r="B35" s="1" t="s">
        <v>12180</v>
      </c>
      <c r="K35" s="1">
        <v>2.72</v>
      </c>
    </row>
    <row r="36" spans="1:60" x14ac:dyDescent="0.25">
      <c r="A36" s="1">
        <v>7</v>
      </c>
      <c r="B36" s="1" t="s">
        <v>12179</v>
      </c>
      <c r="C36" s="1">
        <v>1572.000006236136</v>
      </c>
      <c r="D36" s="1">
        <v>0</v>
      </c>
      <c r="E36">
        <f>(R36-S36*(1000-T36)/(1000-U36))*AO36</f>
        <v>-1.6545671547759737</v>
      </c>
      <c r="F36">
        <f>IF(AZ36&lt;&gt;0,1/(1/AZ36-1/N36),0)</f>
        <v>4.0469552017182817</v>
      </c>
      <c r="G36">
        <f>((BC36-AP36/2)*S36-E36)/(BC36+AP36/2)</f>
        <v>385.98760521552668</v>
      </c>
      <c r="H36">
        <f>AP36*1000</f>
        <v>26.322981450695462</v>
      </c>
      <c r="I36">
        <f>(AU36-BA36)</f>
        <v>1.0807083514923645</v>
      </c>
      <c r="J36">
        <f>(P36+AT36*D36)</f>
        <v>24.665140151977539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25.719575881958008</v>
      </c>
      <c r="P36" s="1">
        <v>24.665140151977539</v>
      </c>
      <c r="Q36" s="1">
        <v>25.913738250732422</v>
      </c>
      <c r="R36" s="1">
        <v>399.98062133789063</v>
      </c>
      <c r="S36" s="1">
        <v>392.13070678710938</v>
      </c>
      <c r="T36" s="1">
        <v>-0.14626316726207733</v>
      </c>
      <c r="U36" s="1">
        <v>23.142072677612305</v>
      </c>
      <c r="V36" s="1">
        <v>-0.38775283098220825</v>
      </c>
      <c r="W36" s="1">
        <v>61.351085662841797</v>
      </c>
      <c r="X36" s="1">
        <v>300.32876586914063</v>
      </c>
      <c r="Y36" s="1">
        <v>500.11090087890625</v>
      </c>
      <c r="Z36" s="1">
        <v>8.8511276245117188</v>
      </c>
      <c r="AA36" s="1">
        <v>87.980064392089844</v>
      </c>
      <c r="AB36" s="1">
        <v>9.9043798446655273</v>
      </c>
      <c r="AC36" s="1">
        <v>-0.10234533250331879</v>
      </c>
      <c r="AD36" s="1">
        <v>6.9501571357250214E-2</v>
      </c>
      <c r="AE36" s="1">
        <v>4.5270961709320545E-3</v>
      </c>
      <c r="AF36" s="1">
        <v>2.9235521331429482E-2</v>
      </c>
      <c r="AG36" s="1">
        <v>2.7938049286603928E-2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1.1041498745188991</v>
      </c>
      <c r="AP36">
        <f>(U36-T36)/(1000-U36)*AO36</f>
        <v>2.6322981450695462E-2</v>
      </c>
      <c r="AQ36">
        <f>(P36+273.15)</f>
        <v>297.81514015197752</v>
      </c>
      <c r="AR36">
        <f>(O36+273.15)</f>
        <v>298.86957588195799</v>
      </c>
      <c r="AS36">
        <f>(Y36*AK36+Z36*AL36)*AM36</f>
        <v>80.017742352089044</v>
      </c>
      <c r="AT36">
        <f>((AS36+0.00000010773*(AR36^4-AQ36^4))-AP36*44100)/(L36*0.92*2*29.3+0.00000043092*AQ36^3)</f>
        <v>-8.4311287351793336</v>
      </c>
      <c r="AU36">
        <f>0.61365*EXP(17.502*J36/(240.97+J36))</f>
        <v>3.116749395835118</v>
      </c>
      <c r="AV36">
        <f>AU36*1000/AA36</f>
        <v>35.425632128945566</v>
      </c>
      <c r="AW36">
        <f>(AV36-U36)</f>
        <v>12.283559451333261</v>
      </c>
      <c r="AX36">
        <f>IF(D36,P36,(O36+P36)/2)</f>
        <v>25.192358016967773</v>
      </c>
      <c r="AY36">
        <f>0.61365*EXP(17.502*AX36/(240.97+AX36))</f>
        <v>3.2163260400807583</v>
      </c>
      <c r="AZ36">
        <f>IF(AW36&lt;&gt;0,(1000-(AV36+U36)/2)/AW36*AP36,0)</f>
        <v>2.0801904568716529</v>
      </c>
      <c r="BA36">
        <f>U36*AA36/1000</f>
        <v>2.0360410443427535</v>
      </c>
      <c r="BB36">
        <f>(AY36-BA36)</f>
        <v>1.1802849957380048</v>
      </c>
      <c r="BC36">
        <f>1/(1.6/F36+1.37/N36)</f>
        <v>1.3977678362979968</v>
      </c>
      <c r="BD36">
        <f>G36*AA36*0.001</f>
        <v>33.959214361410588</v>
      </c>
      <c r="BE36">
        <f>G36/S36</f>
        <v>0.98433404610948305</v>
      </c>
      <c r="BF36">
        <f>(1-AP36*AA36/AU36/F36)*100</f>
        <v>81.639306861200694</v>
      </c>
      <c r="BG36">
        <f>(S36-E36/(N36/1.35))</f>
        <v>392.65254885374304</v>
      </c>
      <c r="BH36">
        <f>E36*BF36/100/BG36</f>
        <v>-3.4401334224251736E-3</v>
      </c>
    </row>
    <row r="37" spans="1:60" x14ac:dyDescent="0.25">
      <c r="A37" s="1" t="s">
        <v>1</v>
      </c>
      <c r="B37" s="1" t="s">
        <v>12178</v>
      </c>
      <c r="K37" s="1">
        <v>2.72</v>
      </c>
    </row>
    <row r="38" spans="1:60" x14ac:dyDescent="0.25">
      <c r="A38" s="1" t="s">
        <v>1</v>
      </c>
      <c r="B38" s="1" t="s">
        <v>12177</v>
      </c>
      <c r="K38" s="1">
        <v>2.72</v>
      </c>
    </row>
    <row r="39" spans="1:60" x14ac:dyDescent="0.25">
      <c r="A39" s="1">
        <v>8</v>
      </c>
      <c r="B39" s="1" t="s">
        <v>12176</v>
      </c>
      <c r="C39" s="1">
        <v>1778.5000062249601</v>
      </c>
      <c r="D39" s="1">
        <v>0</v>
      </c>
      <c r="E39">
        <f>(R39-S39*(1000-T39)/(1000-U39))*AO39</f>
        <v>-1.2763424030887303</v>
      </c>
      <c r="F39">
        <f>IF(AZ39&lt;&gt;0,1/(1/AZ39-1/N39),0)</f>
        <v>4.5318233666234189</v>
      </c>
      <c r="G39">
        <f>((BC39-AP39/2)*S39-E39)/(BC39+AP39/2)</f>
        <v>385.41440141372163</v>
      </c>
      <c r="H39">
        <f>AP39*1000</f>
        <v>27.002213269841999</v>
      </c>
      <c r="I39">
        <f>(AU39-BA39)</f>
        <v>1.0472381914683049</v>
      </c>
      <c r="J39">
        <f>(P39+AT39*D39)</f>
        <v>24.761032104492188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25.738908767700195</v>
      </c>
      <c r="P39" s="1">
        <v>24.761032104492188</v>
      </c>
      <c r="Q39" s="1">
        <v>25.913904190063477</v>
      </c>
      <c r="R39" s="1">
        <v>400.0369873046875</v>
      </c>
      <c r="S39" s="1">
        <v>391.61688232421875</v>
      </c>
      <c r="T39" s="1">
        <v>-0.14685888588428497</v>
      </c>
      <c r="U39" s="1">
        <v>23.725259780883789</v>
      </c>
      <c r="V39" s="1">
        <v>-0.3888990581035614</v>
      </c>
      <c r="W39" s="1">
        <v>62.827190399169922</v>
      </c>
      <c r="X39" s="1">
        <v>300.36502075195313</v>
      </c>
      <c r="Y39" s="1">
        <v>749.70635986328125</v>
      </c>
      <c r="Z39" s="1">
        <v>8.9847917556762695</v>
      </c>
      <c r="AA39" s="1">
        <v>87.982994079589844</v>
      </c>
      <c r="AB39" s="1">
        <v>9.8820075988769531</v>
      </c>
      <c r="AC39" s="1">
        <v>-0.10146147012710571</v>
      </c>
      <c r="AD39" s="1">
        <v>5.4851152002811432E-2</v>
      </c>
      <c r="AE39" s="1">
        <v>4.1989111341536045E-3</v>
      </c>
      <c r="AF39" s="1">
        <v>5.05690798163414E-2</v>
      </c>
      <c r="AG39" s="1">
        <v>2.4204542860388756E-2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1.1042831645292392</v>
      </c>
      <c r="AP39">
        <f>(U39-T39)/(1000-U39)*AO39</f>
        <v>2.7002213269842E-2</v>
      </c>
      <c r="AQ39">
        <f>(P39+273.15)</f>
        <v>297.91103210449216</v>
      </c>
      <c r="AR39">
        <f>(O39+273.15)</f>
        <v>298.88890876770017</v>
      </c>
      <c r="AS39">
        <f>(Y39*AK39+Z39*AL39)*AM39</f>
        <v>119.95301489696612</v>
      </c>
      <c r="AT39">
        <f>((AS39+0.00000010773*(AR39^4-AQ39^4))-AP39*44100)/(L39*0.92*2*29.3+0.00000043092*AQ39^3)</f>
        <v>-8.3585251451306224</v>
      </c>
      <c r="AU39">
        <f>0.61365*EXP(17.502*J39/(240.97+J39))</f>
        <v>3.1346575823065344</v>
      </c>
      <c r="AV39">
        <f>AU39*1000/AA39</f>
        <v>35.627993967458167</v>
      </c>
      <c r="AW39">
        <f>(AV39-U39)</f>
        <v>11.902734186574378</v>
      </c>
      <c r="AX39">
        <f>IF(D39,P39,(O39+P39)/2)</f>
        <v>25.249970436096191</v>
      </c>
      <c r="AY39">
        <f>0.61365*EXP(17.502*AX39/(240.97+AX39))</f>
        <v>3.2273740587773361</v>
      </c>
      <c r="AZ39">
        <f>IF(AW39&lt;&gt;0,(1000-(AV39+U39)/2)/AW39*AP39,0)</f>
        <v>2.2012487426132092</v>
      </c>
      <c r="BA39">
        <f>U39*AA39/1000</f>
        <v>2.0874193908382295</v>
      </c>
      <c r="BB39">
        <f>(AY39-BA39)</f>
        <v>1.1399546679391066</v>
      </c>
      <c r="BC39">
        <f>1/(1.6/F39+1.37/N39)</f>
        <v>1.4856055101648546</v>
      </c>
      <c r="BD39">
        <f>G39*AA39*0.001</f>
        <v>33.909912997772132</v>
      </c>
      <c r="BE39">
        <f>G39/S39</f>
        <v>0.98416186535757644</v>
      </c>
      <c r="BF39">
        <f>(1-AP39*AA39/AU39/F39)*100</f>
        <v>83.276197941617241</v>
      </c>
      <c r="BG39">
        <f>(S39-E39/(N39/1.35))</f>
        <v>392.01943422755937</v>
      </c>
      <c r="BH39">
        <f>E39*BF39/100/BG39</f>
        <v>-2.7113181980462208E-3</v>
      </c>
    </row>
    <row r="40" spans="1:60" x14ac:dyDescent="0.25">
      <c r="A40" s="1" t="s">
        <v>1</v>
      </c>
      <c r="B40" s="1" t="s">
        <v>12175</v>
      </c>
      <c r="K40" s="1">
        <v>2.72</v>
      </c>
    </row>
    <row r="41" spans="1:60" x14ac:dyDescent="0.25">
      <c r="A41" s="1" t="s">
        <v>1</v>
      </c>
      <c r="B41" s="1" t="s">
        <v>12174</v>
      </c>
      <c r="K41" s="1">
        <v>2.72</v>
      </c>
    </row>
    <row r="42" spans="1:60" x14ac:dyDescent="0.25">
      <c r="A42" s="1">
        <v>9</v>
      </c>
      <c r="B42" s="1" t="s">
        <v>12173</v>
      </c>
      <c r="C42" s="1">
        <v>1985.000006236136</v>
      </c>
      <c r="D42" s="1">
        <v>0</v>
      </c>
      <c r="E42">
        <f>(R42-S42*(1000-T42)/(1000-U42))*AO42</f>
        <v>-0.94384176706776479</v>
      </c>
      <c r="F42">
        <f>IF(AZ42&lt;&gt;0,1/(1/AZ42-1/N42),0)</f>
        <v>5.1730308730081038</v>
      </c>
      <c r="G42">
        <f>((BC42-AP42/2)*S42-E42)/(BC42+AP42/2)</f>
        <v>384.92638011940107</v>
      </c>
      <c r="H42">
        <f>AP42*1000</f>
        <v>27.738888177931404</v>
      </c>
      <c r="I42">
        <f>(AU42-BA42)</f>
        <v>1.010556790438573</v>
      </c>
      <c r="J42">
        <f>(P42+AT42*D42)</f>
        <v>24.862823486328125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25.780624389648438</v>
      </c>
      <c r="P42" s="1">
        <v>24.862823486328125</v>
      </c>
      <c r="Q42" s="1">
        <v>25.935373306274414</v>
      </c>
      <c r="R42" s="1">
        <v>400.0758056640625</v>
      </c>
      <c r="S42" s="1">
        <v>391.10629272460938</v>
      </c>
      <c r="T42" s="1">
        <v>-0.14690536260604858</v>
      </c>
      <c r="U42" s="1">
        <v>24.360221862792969</v>
      </c>
      <c r="V42" s="1">
        <v>-0.3880474865436554</v>
      </c>
      <c r="W42" s="1">
        <v>64.347030639648438</v>
      </c>
      <c r="X42" s="1">
        <v>300.36895751953125</v>
      </c>
      <c r="Y42" s="1">
        <v>1000.2764892578125</v>
      </c>
      <c r="Z42" s="1">
        <v>8.8065729141235352</v>
      </c>
      <c r="AA42" s="1">
        <v>87.979866027832031</v>
      </c>
      <c r="AB42" s="1">
        <v>9.9831581115722656</v>
      </c>
      <c r="AC42" s="1">
        <v>-0.11723305284976959</v>
      </c>
      <c r="AD42" s="1">
        <v>7.0438660681247711E-2</v>
      </c>
      <c r="AE42" s="1">
        <v>6.875169463455677E-3</v>
      </c>
      <c r="AF42" s="1">
        <v>3.7749707698822021E-2</v>
      </c>
      <c r="AG42" s="1">
        <v>2.3963121697306633E-2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1.1042976379394529</v>
      </c>
      <c r="AP42">
        <f>(U42-T42)/(1000-U42)*AO42</f>
        <v>2.7738888177931405E-2</v>
      </c>
      <c r="AQ42">
        <f>(P42+273.15)</f>
        <v>298.0128234863281</v>
      </c>
      <c r="AR42">
        <f>(O42+273.15)</f>
        <v>298.93062438964841</v>
      </c>
      <c r="AS42">
        <f>(Y42*AK42+Z42*AL42)*AM42</f>
        <v>160.04423470398251</v>
      </c>
      <c r="AT42">
        <f>((AS42+0.00000010773*(AR42^4-AQ42^4))-AP42*44100)/(L42*0.92*2*29.3+0.00000043092*AQ42^3)</f>
        <v>-8.3031465912354285</v>
      </c>
      <c r="AU42">
        <f>0.61365*EXP(17.502*J42/(240.97+J42))</f>
        <v>3.1537658463353635</v>
      </c>
      <c r="AV42">
        <f>AU42*1000/AA42</f>
        <v>35.846449747237443</v>
      </c>
      <c r="AW42">
        <f>(AV42-U42)</f>
        <v>11.486227884444475</v>
      </c>
      <c r="AX42">
        <f>IF(D42,P42,(O42+P42)/2)</f>
        <v>25.321723937988281</v>
      </c>
      <c r="AY42">
        <f>0.61365*EXP(17.502*AX42/(240.97+AX42))</f>
        <v>3.2411801909935551</v>
      </c>
      <c r="AZ42">
        <f>IF(AW42&lt;&gt;0,(1000-(AV42+U42)/2)/AW42*AP42,0)</f>
        <v>2.3422707073998263</v>
      </c>
      <c r="BA42">
        <f>U42*AA42/1000</f>
        <v>2.1432090558967904</v>
      </c>
      <c r="BB42">
        <f>(AY42-BA42)</f>
        <v>1.0979711350967647</v>
      </c>
      <c r="BC42">
        <f>1/(1.6/F42+1.37/N42)</f>
        <v>1.5889059647667796</v>
      </c>
      <c r="BD42">
        <f>G42*AA42*0.001</f>
        <v>33.865771353483254</v>
      </c>
      <c r="BE42">
        <f>G42/S42</f>
        <v>0.98419889242344716</v>
      </c>
      <c r="BF42">
        <f>(1-AP42*AA42/AU42/F42)*100</f>
        <v>85.04116299109306</v>
      </c>
      <c r="BG42">
        <f>(S42-E42/(N42/1.35))</f>
        <v>391.40397561821698</v>
      </c>
      <c r="BH42">
        <f>E42*BF42/100/BG42</f>
        <v>-2.05070481014489E-3</v>
      </c>
    </row>
    <row r="43" spans="1:60" x14ac:dyDescent="0.25">
      <c r="A43" s="1" t="s">
        <v>1</v>
      </c>
      <c r="B43" s="1" t="s">
        <v>12172</v>
      </c>
      <c r="K43" s="1">
        <v>2.72</v>
      </c>
    </row>
    <row r="44" spans="1:60" x14ac:dyDescent="0.25">
      <c r="A44" s="1" t="s">
        <v>1</v>
      </c>
      <c r="B44" s="1" t="s">
        <v>12171</v>
      </c>
      <c r="K44" s="1">
        <v>2.72</v>
      </c>
    </row>
    <row r="45" spans="1:60" x14ac:dyDescent="0.25">
      <c r="A45" s="1">
        <v>10</v>
      </c>
      <c r="B45" s="1" t="s">
        <v>12170</v>
      </c>
      <c r="C45" s="1">
        <v>2192.5000062249601</v>
      </c>
      <c r="D45" s="1">
        <v>0</v>
      </c>
      <c r="E45">
        <f>(R45-S45*(1000-T45)/(1000-U45))*AO45</f>
        <v>-0.73053990802239122</v>
      </c>
      <c r="F45">
        <f>IF(AZ45&lt;&gt;0,1/(1/AZ45-1/N45),0)</f>
        <v>5.9632967763388756</v>
      </c>
      <c r="G45">
        <f>((BC45-AP45/2)*S45-E45)/(BC45+AP45/2)</f>
        <v>384.48916203927723</v>
      </c>
      <c r="H45">
        <f>AP45*1000</f>
        <v>28.492672371904245</v>
      </c>
      <c r="I45">
        <f>(AU45-BA45)</f>
        <v>0.9752696238530687</v>
      </c>
      <c r="J45">
        <f>(P45+AT45*D45)</f>
        <v>24.979286193847656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25.829238891601563</v>
      </c>
      <c r="P45" s="1">
        <v>24.979286193847656</v>
      </c>
      <c r="Q45" s="1">
        <v>25.964914321899414</v>
      </c>
      <c r="R45" s="1">
        <v>399.97247314453125</v>
      </c>
      <c r="S45" s="1">
        <v>390.555908203125</v>
      </c>
      <c r="T45" s="1">
        <v>-0.1478419154882431</v>
      </c>
      <c r="U45" s="1">
        <v>25.011466979980469</v>
      </c>
      <c r="V45" s="1">
        <v>-0.38939404487609863</v>
      </c>
      <c r="W45" s="1">
        <v>65.876548767089844</v>
      </c>
      <c r="X45" s="1">
        <v>300.3328857421875</v>
      </c>
      <c r="Y45" s="1">
        <v>1250.1395263671875</v>
      </c>
      <c r="Z45" s="1">
        <v>9.4156103134155273</v>
      </c>
      <c r="AA45" s="1">
        <v>87.978981018066406</v>
      </c>
      <c r="AB45" s="1">
        <v>10.10798454284668</v>
      </c>
      <c r="AC45" s="1">
        <v>-0.1376354843378067</v>
      </c>
      <c r="AD45" s="1">
        <v>9.1397404670715332E-2</v>
      </c>
      <c r="AE45" s="1">
        <v>1.2794957496225834E-2</v>
      </c>
      <c r="AF45" s="1">
        <v>3.6663606762886047E-2</v>
      </c>
      <c r="AG45" s="1">
        <v>2.5316447019577026E-2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1.1041650211109832</v>
      </c>
      <c r="AP45">
        <f>(U45-T45)/(1000-U45)*AO45</f>
        <v>2.8492672371904244E-2</v>
      </c>
      <c r="AQ45">
        <f>(P45+273.15)</f>
        <v>298.12928619384763</v>
      </c>
      <c r="AR45">
        <f>(O45+273.15)</f>
        <v>298.97923889160154</v>
      </c>
      <c r="AS45">
        <f>(Y45*AK45+Z45*AL45)*AM45</f>
        <v>200.02231974790266</v>
      </c>
      <c r="AT45">
        <f>((AS45+0.00000010773*(AR45^4-AQ45^4))-AP45*44100)/(L45*0.92*2*29.3+0.00000043092*AQ45^3)</f>
        <v>-8.2552131125979056</v>
      </c>
      <c r="AU45">
        <f>0.61365*EXP(17.502*J45/(240.97+J45))</f>
        <v>3.175753002518765</v>
      </c>
      <c r="AV45">
        <f>AU45*1000/AA45</f>
        <v>36.09672407852311</v>
      </c>
      <c r="AW45">
        <f>(AV45-U45)</f>
        <v>11.085257098542641</v>
      </c>
      <c r="AX45">
        <f>IF(D45,P45,(O45+P45)/2)</f>
        <v>25.404262542724609</v>
      </c>
      <c r="AY45">
        <f>0.61365*EXP(17.502*AX45/(240.97+AX45))</f>
        <v>3.2571252858252149</v>
      </c>
      <c r="AZ45">
        <f>IF(AW45&lt;&gt;0,(1000-(AV45+U45)/2)/AW45*AP45,0)</f>
        <v>2.4917874518220096</v>
      </c>
      <c r="BA45">
        <f>U45*AA45/1000</f>
        <v>2.2004833786656963</v>
      </c>
      <c r="BB45">
        <f>(AY45-BA45)</f>
        <v>1.0566419071595186</v>
      </c>
      <c r="BC45">
        <f>1/(1.6/F45+1.37/N45)</f>
        <v>1.6995952102561955</v>
      </c>
      <c r="BD45">
        <f>G45*AA45*0.001</f>
        <v>33.826964688705836</v>
      </c>
      <c r="BE45">
        <f>G45/S45</f>
        <v>0.98446638231192118</v>
      </c>
      <c r="BF45">
        <f>(1-AP45*AA45/AU45/F45)*100</f>
        <v>86.763323009269243</v>
      </c>
      <c r="BG45">
        <f>(S45-E45/(N45/1.35))</f>
        <v>390.7863167750952</v>
      </c>
      <c r="BH45">
        <f>E45*BF45/100/BG45</f>
        <v>-1.6219623689482272E-3</v>
      </c>
    </row>
    <row r="46" spans="1:60" x14ac:dyDescent="0.25">
      <c r="A46" s="1" t="s">
        <v>1</v>
      </c>
      <c r="B46" s="1" t="s">
        <v>12169</v>
      </c>
      <c r="K46" s="1">
        <v>2.72</v>
      </c>
    </row>
    <row r="47" spans="1:60" x14ac:dyDescent="0.25">
      <c r="A47" s="1" t="s">
        <v>1</v>
      </c>
      <c r="B47" s="1" t="s">
        <v>12168</v>
      </c>
      <c r="K47" s="1">
        <v>2.72</v>
      </c>
    </row>
    <row r="48" spans="1:60" x14ac:dyDescent="0.25">
      <c r="A48" s="1">
        <v>11</v>
      </c>
      <c r="B48" s="1" t="s">
        <v>12167</v>
      </c>
      <c r="C48" s="1">
        <v>2399.5000062249601</v>
      </c>
      <c r="D48" s="1">
        <v>0</v>
      </c>
      <c r="E48">
        <f>(R48-S48*(1000-T48)/(1000-U48))*AO48</f>
        <v>-0.37370796160590691</v>
      </c>
      <c r="F48">
        <f>IF(AZ48&lt;&gt;0,1/(1/AZ48-1/N48),0)</f>
        <v>7.4986657289032586</v>
      </c>
      <c r="G48">
        <f>((BC48-AP48/2)*S48-E48)/(BC48+AP48/2)</f>
        <v>384.11613512883508</v>
      </c>
      <c r="H48">
        <f>AP48*1000</f>
        <v>29.586021192379409</v>
      </c>
      <c r="I48">
        <f>(AU48-BA48)</f>
        <v>0.9254356605986791</v>
      </c>
      <c r="J48">
        <f>(P48+AT48*D48)</f>
        <v>25.152429580688477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25.925083160400391</v>
      </c>
      <c r="P48" s="1">
        <v>25.152429580688477</v>
      </c>
      <c r="Q48" s="1">
        <v>26.031177520751953</v>
      </c>
      <c r="R48" s="1">
        <v>400.13726806640625</v>
      </c>
      <c r="S48" s="1">
        <v>390.02566528320313</v>
      </c>
      <c r="T48" s="1">
        <v>-0.14595286548137665</v>
      </c>
      <c r="U48" s="1">
        <v>25.951908111572266</v>
      </c>
      <c r="V48" s="1">
        <v>-0.38224765658378601</v>
      </c>
      <c r="W48" s="1">
        <v>67.967529296875</v>
      </c>
      <c r="X48" s="1">
        <v>300.352294921875</v>
      </c>
      <c r="Y48" s="1">
        <v>1600.088134765625</v>
      </c>
      <c r="Z48" s="1">
        <v>9.0728607177734375</v>
      </c>
      <c r="AA48" s="1">
        <v>87.980155944824219</v>
      </c>
      <c r="AB48" s="1">
        <v>10.262558937072754</v>
      </c>
      <c r="AC48" s="1">
        <v>-0.16176268458366394</v>
      </c>
      <c r="AD48" s="1">
        <v>4.0564373135566711E-2</v>
      </c>
      <c r="AE48" s="1">
        <v>5.8002783916890621E-3</v>
      </c>
      <c r="AF48" s="1">
        <v>5.7386495172977448E-2</v>
      </c>
      <c r="AG48" s="1">
        <v>2.4186724796891212E-2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1.1042363783892462</v>
      </c>
      <c r="AP48">
        <f>(U48-T48)/(1000-U48)*AO48</f>
        <v>2.9586021192379408E-2</v>
      </c>
      <c r="AQ48">
        <f>(P48+273.15)</f>
        <v>298.30242958068845</v>
      </c>
      <c r="AR48">
        <f>(O48+273.15)</f>
        <v>299.07508316040037</v>
      </c>
      <c r="AS48">
        <f>(Y48*AK48+Z48*AL48)*AM48</f>
        <v>256.01409584013891</v>
      </c>
      <c r="AT48">
        <f>((AS48+0.00000010773*(AR48^4-AQ48^4))-AP48*44100)/(L48*0.92*2*29.3+0.00000043092*AQ48^3)</f>
        <v>-8.1995042248268231</v>
      </c>
      <c r="AU48">
        <f>0.61365*EXP(17.502*J48/(240.97+J48))</f>
        <v>3.2086885833205558</v>
      </c>
      <c r="AV48">
        <f>AU48*1000/AA48</f>
        <v>36.470594406912049</v>
      </c>
      <c r="AW48">
        <f>(AV48-U48)</f>
        <v>10.518686295339783</v>
      </c>
      <c r="AX48">
        <f>IF(D48,P48,(O48+P48)/2)</f>
        <v>25.538756370544434</v>
      </c>
      <c r="AY48">
        <f>0.61365*EXP(17.502*AX48/(240.97+AX48))</f>
        <v>3.2832541122584726</v>
      </c>
      <c r="AZ48">
        <f>IF(AW48&lt;&gt;0,(1000-(AV48+U48)/2)/AW48*AP48,0)</f>
        <v>2.7249224519493009</v>
      </c>
      <c r="BA48">
        <f>U48*AA48/1000</f>
        <v>2.2832529227218767</v>
      </c>
      <c r="BB48">
        <f>(AY48-BA48)</f>
        <v>1.0000011895365959</v>
      </c>
      <c r="BC48">
        <f>1/(1.6/F48+1.37/N48)</f>
        <v>1.8746295569123008</v>
      </c>
      <c r="BD48">
        <f>G48*AA48*0.001</f>
        <v>33.794597469558084</v>
      </c>
      <c r="BE48">
        <f>G48/S48</f>
        <v>0.98484835568429308</v>
      </c>
      <c r="BF48">
        <f>(1-AP48*AA48/AU48/F48)*100</f>
        <v>89.181682376707471</v>
      </c>
      <c r="BG48">
        <f>(S48-E48/(N48/1.35))</f>
        <v>390.14353087387371</v>
      </c>
      <c r="BH48">
        <f>E48*BF48/100/BG48</f>
        <v>-8.5424727302114566E-4</v>
      </c>
    </row>
    <row r="49" spans="1:60" x14ac:dyDescent="0.25">
      <c r="A49" s="1" t="s">
        <v>1</v>
      </c>
      <c r="B49" s="1" t="s">
        <v>12166</v>
      </c>
      <c r="K49" s="1">
        <v>2.72</v>
      </c>
    </row>
    <row r="50" spans="1:60" x14ac:dyDescent="0.25">
      <c r="A50" s="1" t="s">
        <v>1</v>
      </c>
      <c r="B50" s="1" t="s">
        <v>12161</v>
      </c>
      <c r="K50" s="1">
        <v>2.72</v>
      </c>
    </row>
    <row r="51" spans="1:60" x14ac:dyDescent="0.25">
      <c r="A51" s="1">
        <v>12</v>
      </c>
      <c r="B51" s="1" t="s">
        <v>12165</v>
      </c>
      <c r="C51" s="1">
        <v>2607.0000062137842</v>
      </c>
      <c r="D51" s="1">
        <v>0</v>
      </c>
      <c r="E51">
        <f>(R51-S51*(1000-T51)/(1000-U51))*AO51</f>
        <v>-0.34292843008316992</v>
      </c>
      <c r="F51">
        <f>IF(AZ51&lt;&gt;0,1/(1/AZ51-1/N51),0)</f>
        <v>10.811709396257029</v>
      </c>
      <c r="G51">
        <f>((BC51-AP51/2)*S51-E51)/(BC51+AP51/2)</f>
        <v>383.90745142235113</v>
      </c>
      <c r="H51">
        <f>AP51*1000</f>
        <v>30.926058784810927</v>
      </c>
      <c r="I51">
        <f>(AU51-BA51)</f>
        <v>0.85882293716551183</v>
      </c>
      <c r="J51">
        <f>(P51+AT51*D51)</f>
        <v>25.331474304199219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26.037477493286133</v>
      </c>
      <c r="P51" s="1">
        <v>25.331474304199219</v>
      </c>
      <c r="Q51" s="1">
        <v>26.111431121826172</v>
      </c>
      <c r="R51" s="1">
        <v>399.93826293945313</v>
      </c>
      <c r="S51" s="1">
        <v>389.3433837890625</v>
      </c>
      <c r="T51" s="1">
        <v>-0.14710524678230286</v>
      </c>
      <c r="U51" s="1">
        <v>27.103630065917969</v>
      </c>
      <c r="V51" s="1">
        <v>-0.3826562762260437</v>
      </c>
      <c r="W51" s="1">
        <v>70.503089904785156</v>
      </c>
      <c r="X51" s="1">
        <v>300.31832885742188</v>
      </c>
      <c r="Y51" s="1">
        <v>1999.7169189453125</v>
      </c>
      <c r="Z51" s="1">
        <v>7.8978772163391113</v>
      </c>
      <c r="AA51" s="1">
        <v>87.967453002929688</v>
      </c>
      <c r="AB51" s="1">
        <v>10.264738082885742</v>
      </c>
      <c r="AC51" s="1">
        <v>-0.16260497272014618</v>
      </c>
      <c r="AD51" s="1">
        <v>6.0677520930767059E-2</v>
      </c>
      <c r="AE51" s="1">
        <v>1.3086405582726002E-2</v>
      </c>
      <c r="AF51" s="1">
        <v>2.7737310156226158E-2</v>
      </c>
      <c r="AG51" s="1">
        <v>3.2390601933002472E-2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1.1041115031522861</v>
      </c>
      <c r="AP51">
        <f>(U51-T51)/(1000-U51)*AO51</f>
        <v>3.0926058784810927E-2</v>
      </c>
      <c r="AQ51">
        <f>(P51+273.15)</f>
        <v>298.4814743041992</v>
      </c>
      <c r="AR51">
        <f>(O51+273.15)</f>
        <v>299.18747749328611</v>
      </c>
      <c r="AS51">
        <f>(Y51*AK51+Z51*AL51)*AM51</f>
        <v>319.954699879705</v>
      </c>
      <c r="AT51">
        <f>((AS51+0.00000010773*(AR51^4-AQ51^4))-AP51*44100)/(L51*0.92*2*29.3+0.00000043092*AQ51^3)</f>
        <v>-8.1659150614193017</v>
      </c>
      <c r="AU51">
        <f>0.61365*EXP(17.502*J51/(240.97+J51))</f>
        <v>3.2430602411979428</v>
      </c>
      <c r="AV51">
        <f>AU51*1000/AA51</f>
        <v>36.866592478128645</v>
      </c>
      <c r="AW51">
        <f>(AV51-U51)</f>
        <v>9.7629624122106762</v>
      </c>
      <c r="AX51">
        <f>IF(D51,P51,(O51+P51)/2)</f>
        <v>25.684475898742676</v>
      </c>
      <c r="AY51">
        <f>0.61365*EXP(17.502*AX51/(240.97+AX51))</f>
        <v>3.3117703193195225</v>
      </c>
      <c r="AZ51">
        <f>IF(AW51&lt;&gt;0,(1000-(AV51+U51)/2)/AW51*AP51,0)</f>
        <v>3.0663731037140041</v>
      </c>
      <c r="BA51">
        <f>U51*AA51/1000</f>
        <v>2.3842373040324309</v>
      </c>
      <c r="BB51">
        <f>(AY51-BA51)</f>
        <v>0.92753301528709153</v>
      </c>
      <c r="BC51">
        <f>1/(1.6/F51+1.37/N51)</f>
        <v>2.1365004527308353</v>
      </c>
      <c r="BD51">
        <f>G51*AA51*0.001</f>
        <v>33.771360690470189</v>
      </c>
      <c r="BE51">
        <f>G51/S51</f>
        <v>0.98603820536563569</v>
      </c>
      <c r="BF51">
        <f>(1-AP51*AA51/AU51/F51)*100</f>
        <v>92.241152519373102</v>
      </c>
      <c r="BG51">
        <f>(S51-E51/(N51/1.35))</f>
        <v>389.45154167201423</v>
      </c>
      <c r="BH51">
        <f>E51*BF51/100/BG51</f>
        <v>-8.1222206713385092E-4</v>
      </c>
    </row>
    <row r="52" spans="1:60" x14ac:dyDescent="0.25">
      <c r="A52" s="1" t="s">
        <v>1</v>
      </c>
      <c r="B52" s="1" t="s">
        <v>12164</v>
      </c>
    </row>
    <row r="53" spans="1:60" x14ac:dyDescent="0.25">
      <c r="A53" s="1" t="s">
        <v>1</v>
      </c>
      <c r="B53" s="1" t="s">
        <v>12163</v>
      </c>
    </row>
    <row r="54" spans="1:60" x14ac:dyDescent="0.25">
      <c r="A54" s="1" t="s">
        <v>1</v>
      </c>
      <c r="B54" s="1" t="s">
        <v>12162</v>
      </c>
    </row>
    <row r="55" spans="1:60" x14ac:dyDescent="0.25">
      <c r="A55" s="1" t="s">
        <v>1</v>
      </c>
      <c r="B55" s="1" t="s">
        <v>12161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77A67-1165-4B29-A4DD-25ACC4250422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395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394</v>
      </c>
    </row>
    <row r="12" spans="1:56" x14ac:dyDescent="0.25">
      <c r="A12" s="1" t="s">
        <v>1</v>
      </c>
      <c r="B12" s="1" t="s">
        <v>393</v>
      </c>
    </row>
    <row r="13" spans="1:56" x14ac:dyDescent="0.25">
      <c r="A13" s="1" t="s">
        <v>1</v>
      </c>
      <c r="B13" s="1" t="s">
        <v>392</v>
      </c>
    </row>
    <row r="14" spans="1:56" x14ac:dyDescent="0.25">
      <c r="A14" s="1" t="s">
        <v>1</v>
      </c>
      <c r="B14" s="1" t="s">
        <v>391</v>
      </c>
    </row>
    <row r="15" spans="1:56" x14ac:dyDescent="0.25">
      <c r="A15" s="1" t="s">
        <v>1</v>
      </c>
      <c r="B15" s="1" t="s">
        <v>390</v>
      </c>
    </row>
    <row r="16" spans="1:56" x14ac:dyDescent="0.25">
      <c r="A16" s="1" t="s">
        <v>1</v>
      </c>
      <c r="B16" s="1" t="s">
        <v>389</v>
      </c>
    </row>
    <row r="17" spans="1:56" x14ac:dyDescent="0.25">
      <c r="A17" s="1" t="s">
        <v>1</v>
      </c>
      <c r="B17" s="1" t="s">
        <v>388</v>
      </c>
    </row>
    <row r="18" spans="1:56" x14ac:dyDescent="0.25">
      <c r="A18" s="1">
        <v>1</v>
      </c>
      <c r="B18" s="1" t="s">
        <v>387</v>
      </c>
      <c r="C18" s="1">
        <v>300.00000277161598</v>
      </c>
      <c r="D18" s="1">
        <v>0</v>
      </c>
      <c r="E18">
        <f>(R18-S18*(1000-T18)/(1000-U18))*AK18</f>
        <v>-3.6323575295656165</v>
      </c>
      <c r="F18">
        <f>IF(AV18&lt;&gt;0,1/(1/AV18-1/N18),0)</f>
        <v>3.0525169447559839</v>
      </c>
      <c r="G18">
        <f>((AY18-AL18/2)*S18-E18)/(AY18+AL18/2)</f>
        <v>390.25300458706784</v>
      </c>
      <c r="H18">
        <f>AL18*1000</f>
        <v>23.261356200190541</v>
      </c>
      <c r="I18">
        <f>(AQ18-AW18)</f>
        <v>1.1188530766412461</v>
      </c>
      <c r="J18">
        <f>(P18+AP18*D18)</f>
        <v>23.292684555053711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24.990890502929688</v>
      </c>
      <c r="P18" s="1">
        <v>23.292684555053711</v>
      </c>
      <c r="Q18" s="1">
        <v>25.14752197265625</v>
      </c>
      <c r="R18" s="1">
        <v>399.9197998046875</v>
      </c>
      <c r="S18" s="1">
        <v>394.89578247070313</v>
      </c>
      <c r="T18" s="1">
        <v>-0.72826796770095825</v>
      </c>
      <c r="U18" s="1">
        <v>19.896772384643555</v>
      </c>
      <c r="V18" s="1">
        <v>-2.0169692039489746</v>
      </c>
      <c r="W18" s="1">
        <v>55.104961395263672</v>
      </c>
      <c r="X18" s="1">
        <v>300.66366577148438</v>
      </c>
      <c r="Y18" s="1">
        <v>-9.0282835066318512E-2</v>
      </c>
      <c r="Z18" s="1">
        <v>7.327394962310791</v>
      </c>
      <c r="AA18" s="1">
        <v>88.014717102050781</v>
      </c>
      <c r="AB18" s="1">
        <v>13.998412132263184</v>
      </c>
      <c r="AC18" s="1">
        <v>-4.5197310447692871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1.1053811241598688</v>
      </c>
      <c r="AL18">
        <f>(U18-T18)/(1000-U18)*AK18</f>
        <v>2.3261356200190542E-2</v>
      </c>
      <c r="AM18">
        <f>(P18+273.15)</f>
        <v>296.44268455505369</v>
      </c>
      <c r="AN18">
        <f>(O18+273.15)</f>
        <v>298.14089050292966</v>
      </c>
      <c r="AO18">
        <f>(Y18*AG18+Z18*AH18)*AI18</f>
        <v>-1.4445253287734383E-2</v>
      </c>
      <c r="AP18">
        <f>((AO18+0.00000010773*(AN18^4-AM18^4))-AL18*44100)/(L18*51.4+0.00000043092*AM18^3)</f>
        <v>-8.303270721196597</v>
      </c>
      <c r="AQ18">
        <f>0.61365*EXP(17.502*J18/(240.97+J18))</f>
        <v>2.870061869319545</v>
      </c>
      <c r="AR18">
        <f>AQ18*1000/AA18</f>
        <v>32.608885920655553</v>
      </c>
      <c r="AS18">
        <f>(AR18-U18)</f>
        <v>12.712113536011998</v>
      </c>
      <c r="AT18">
        <f>IF(D18,P18,(O18+P18)/2)</f>
        <v>24.141787528991699</v>
      </c>
      <c r="AU18">
        <f>0.61365*EXP(17.502*AT18/(240.97+AT18))</f>
        <v>3.0205783653113851</v>
      </c>
      <c r="AV18">
        <f>IF(AS18&lt;&gt;0,(1000-(AR18+U18)/2)/AS18*AL18,0)</f>
        <v>1.781818556437619</v>
      </c>
      <c r="AW18">
        <f>U18*AA18/1000</f>
        <v>1.7512087926782989</v>
      </c>
      <c r="AX18">
        <f>(AU18-AW18)</f>
        <v>1.2693695726330863</v>
      </c>
      <c r="AY18">
        <f>1/(1.6/F18+1.37/N18)</f>
        <v>1.1845182800512124</v>
      </c>
      <c r="AZ18">
        <f>G18*AA18*0.001</f>
        <v>34.348007796956104</v>
      </c>
      <c r="BA18">
        <f>G18/S18</f>
        <v>0.98824302995948121</v>
      </c>
      <c r="BB18">
        <f>(1-AL18*AA18/AQ18/F18)*100</f>
        <v>76.630953818625343</v>
      </c>
      <c r="BC18">
        <f>(S18-E18/(N18/1.35))</f>
        <v>396.04140956387329</v>
      </c>
      <c r="BD18">
        <f>E18*BB18/100/BC18</f>
        <v>-7.0283312648392786E-3</v>
      </c>
    </row>
    <row r="19" spans="1:56" x14ac:dyDescent="0.25">
      <c r="A19" s="1" t="s">
        <v>1</v>
      </c>
      <c r="B19" s="1" t="s">
        <v>386</v>
      </c>
      <c r="K19" s="1">
        <v>2.72</v>
      </c>
    </row>
    <row r="20" spans="1:56" x14ac:dyDescent="0.25">
      <c r="A20" s="1" t="s">
        <v>1</v>
      </c>
      <c r="B20" s="1" t="s">
        <v>385</v>
      </c>
      <c r="K20" s="1">
        <v>2.72</v>
      </c>
    </row>
    <row r="21" spans="1:56" x14ac:dyDescent="0.25">
      <c r="A21" s="1">
        <v>2</v>
      </c>
      <c r="B21" s="1" t="s">
        <v>384</v>
      </c>
      <c r="C21" s="1">
        <v>506.00000277161598</v>
      </c>
      <c r="D21" s="1">
        <v>0</v>
      </c>
      <c r="E21">
        <f>(R21-S21*(1000-T21)/(1000-U21))*AK21</f>
        <v>-2.9632485247397735</v>
      </c>
      <c r="F21">
        <f>IF(AV21&lt;&gt;0,1/(1/AV21-1/N21),0)</f>
        <v>3.7864944934136333</v>
      </c>
      <c r="G21">
        <f>((AY21-AL21/2)*S21-E21)/(AY21+AL21/2)</f>
        <v>390.02845956501409</v>
      </c>
      <c r="H21">
        <f>AL21*1000</f>
        <v>23.01491655142231</v>
      </c>
      <c r="I21">
        <f>(AQ21-AW21)</f>
        <v>0.98264904322913393</v>
      </c>
      <c r="J21">
        <f>(P21+AP21*D21)</f>
        <v>22.379081726074219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24.914596557617188</v>
      </c>
      <c r="P21" s="1">
        <v>22.379081726074219</v>
      </c>
      <c r="Q21" s="1">
        <v>25.117729187011719</v>
      </c>
      <c r="R21" s="1">
        <v>400.06695556640625</v>
      </c>
      <c r="S21" s="1">
        <v>394.53250122070313</v>
      </c>
      <c r="T21" s="1">
        <v>-0.72389698028564453</v>
      </c>
      <c r="U21" s="1">
        <v>19.689607620239258</v>
      </c>
      <c r="V21" s="1">
        <v>-2.0138366222381592</v>
      </c>
      <c r="W21" s="1">
        <v>54.775272369384766</v>
      </c>
      <c r="X21" s="1">
        <v>300.62448120117188</v>
      </c>
      <c r="Y21" s="1">
        <v>25.843904495239258</v>
      </c>
      <c r="Z21" s="1">
        <v>7.1827383041381836</v>
      </c>
      <c r="AA21" s="1">
        <v>88.007278442382813</v>
      </c>
      <c r="AB21" s="1">
        <v>15.927268028259277</v>
      </c>
      <c r="AC21" s="1">
        <v>-4.5245208740234375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1.1052370632396022</v>
      </c>
      <c r="AL21">
        <f>(U21-T21)/(1000-U21)*AK21</f>
        <v>2.301491655142231E-2</v>
      </c>
      <c r="AM21">
        <f>(P21+273.15)</f>
        <v>295.5290817260742</v>
      </c>
      <c r="AN21">
        <f>(O21+273.15)</f>
        <v>298.06459655761716</v>
      </c>
      <c r="AO21">
        <f>(Y21*AG21+Z21*AH21)*AI21</f>
        <v>4.1350246268132764</v>
      </c>
      <c r="AP21">
        <f>((AO21+0.00000010773*(AN21^4-AM21^4))-AL21*44100)/(L21*51.4+0.00000043092*AM21^3)</f>
        <v>-8.1092927954593872</v>
      </c>
      <c r="AQ21">
        <f>0.61365*EXP(17.502*J21/(240.97+J21))</f>
        <v>2.7154778234847927</v>
      </c>
      <c r="AR21">
        <f>AQ21*1000/AA21</f>
        <v>30.855150523289726</v>
      </c>
      <c r="AS21">
        <f>(AR21-U21)</f>
        <v>11.165542903050468</v>
      </c>
      <c r="AT21">
        <f>IF(D21,P21,(O21+P21)/2)</f>
        <v>23.646839141845703</v>
      </c>
      <c r="AU21">
        <f>0.61365*EXP(17.502*AT21/(240.97+AT21))</f>
        <v>2.9320242177694511</v>
      </c>
      <c r="AV21">
        <f>IF(AS21&lt;&gt;0,(1000-(AR21+U21)/2)/AS21*AL21,0)</f>
        <v>2.0091521792371498</v>
      </c>
      <c r="AW21">
        <f>U21*AA21/1000</f>
        <v>1.7328287802556588</v>
      </c>
      <c r="AX21">
        <f>(AU21-AW21)</f>
        <v>1.1991954375137923</v>
      </c>
      <c r="AY21">
        <f>1/(1.6/F21+1.37/N21)</f>
        <v>1.3465803515810999</v>
      </c>
      <c r="AZ21">
        <f>G21*AA21*0.001</f>
        <v>34.325343241391842</v>
      </c>
      <c r="BA21">
        <f>G21/S21</f>
        <v>0.98858385141464056</v>
      </c>
      <c r="BB21">
        <f>(1-AL21*AA21/AQ21/F21)*100</f>
        <v>80.300989777986558</v>
      </c>
      <c r="BC21">
        <f>(S21-E21/(N21/1.35))</f>
        <v>395.46709473637623</v>
      </c>
      <c r="BD21">
        <f>E21*BB21/100/BC21</f>
        <v>-6.0169807466126666E-3</v>
      </c>
    </row>
    <row r="22" spans="1:56" x14ac:dyDescent="0.25">
      <c r="A22" s="1" t="s">
        <v>1</v>
      </c>
      <c r="B22" s="1" t="s">
        <v>383</v>
      </c>
      <c r="K22" s="1">
        <v>2.72</v>
      </c>
    </row>
    <row r="23" spans="1:56" x14ac:dyDescent="0.25">
      <c r="A23" s="1" t="s">
        <v>1</v>
      </c>
      <c r="B23" s="1" t="s">
        <v>382</v>
      </c>
      <c r="K23" s="1">
        <v>2.72</v>
      </c>
    </row>
    <row r="24" spans="1:56" x14ac:dyDescent="0.25">
      <c r="A24" s="1">
        <v>3</v>
      </c>
      <c r="B24" s="1" t="s">
        <v>381</v>
      </c>
      <c r="C24" s="1">
        <v>712.00000277161598</v>
      </c>
      <c r="D24" s="1">
        <v>0</v>
      </c>
      <c r="E24">
        <f>(R24-S24*(1000-T24)/(1000-U24))*AK24</f>
        <v>-2.7110090929618593</v>
      </c>
      <c r="F24">
        <f>IF(AV24&lt;&gt;0,1/(1/AV24-1/N24),0)</f>
        <v>3.1175819677058301</v>
      </c>
      <c r="G24">
        <f>((AY24-AL24/2)*S24-E24)/(AY24+AL24/2)</f>
        <v>389.18979325340035</v>
      </c>
      <c r="H24">
        <f>AL24*1000</f>
        <v>22.660907773008237</v>
      </c>
      <c r="I24">
        <f>(AQ24-AW24)</f>
        <v>1.077376257995053</v>
      </c>
      <c r="J24">
        <f>(P24+AP24*D24)</f>
        <v>22.785182952880859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24.806085586547852</v>
      </c>
      <c r="P24" s="1">
        <v>22.785182952880859</v>
      </c>
      <c r="Q24" s="1">
        <v>25.03662109375</v>
      </c>
      <c r="R24" s="1">
        <v>399.95953369140625</v>
      </c>
      <c r="S24" s="1">
        <v>394.32833862304688</v>
      </c>
      <c r="T24" s="1">
        <v>-0.71799623966217041</v>
      </c>
      <c r="U24" s="1">
        <v>19.384464263916016</v>
      </c>
      <c r="V24" s="1">
        <v>-2.0103013515472412</v>
      </c>
      <c r="W24" s="1">
        <v>54.274127960205078</v>
      </c>
      <c r="X24" s="1">
        <v>300.67391967773438</v>
      </c>
      <c r="Y24" s="1">
        <v>50.656211853027344</v>
      </c>
      <c r="Z24" s="1">
        <v>7.2598671913146973</v>
      </c>
      <c r="AA24" s="1">
        <v>88.003013610839844</v>
      </c>
      <c r="AB24" s="1">
        <v>15.997471809387207</v>
      </c>
      <c r="AC24" s="1">
        <v>-4.5014166831970215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1.1054188223446113</v>
      </c>
      <c r="AL24">
        <f>(U24-T24)/(1000-U24)*AK24</f>
        <v>2.2660907773008238E-2</v>
      </c>
      <c r="AM24">
        <f>(P24+273.15)</f>
        <v>295.93518295288084</v>
      </c>
      <c r="AN24">
        <f>(O24+273.15)</f>
        <v>297.95608558654783</v>
      </c>
      <c r="AO24">
        <f>(Y24*AG24+Z24*AH24)*AI24</f>
        <v>8.1049937153236442</v>
      </c>
      <c r="AP24">
        <f>((AO24+0.00000010773*(AN24^4-AM24^4))-AL24*44100)/(L24*51.4+0.00000043092*AM24^3)</f>
        <v>-7.9921843469811771</v>
      </c>
      <c r="AQ24">
        <f>0.61365*EXP(17.502*J24/(240.97+J24))</f>
        <v>2.7832675304512926</v>
      </c>
      <c r="AR24">
        <f>AQ24*1000/AA24</f>
        <v>31.626957035349314</v>
      </c>
      <c r="AS24">
        <f>(AR24-U24)</f>
        <v>12.242492771433298</v>
      </c>
      <c r="AT24">
        <f>IF(D24,P24,(O24+P24)/2)</f>
        <v>23.795634269714355</v>
      </c>
      <c r="AU24">
        <f>0.61365*EXP(17.502*AT24/(240.97+AT24))</f>
        <v>2.9584041854233294</v>
      </c>
      <c r="AV24">
        <f>IF(AS24&lt;&gt;0,(1000-(AR24+U24)/2)/AS24*AL24,0)</f>
        <v>1.803793200337459</v>
      </c>
      <c r="AW24">
        <f>U24*AA24/1000</f>
        <v>1.7058912724562396</v>
      </c>
      <c r="AX24">
        <f>(AU24-AW24)</f>
        <v>1.2525129129670898</v>
      </c>
      <c r="AY24">
        <f>1/(1.6/F24+1.37/N24)</f>
        <v>1.200068604226098</v>
      </c>
      <c r="AZ24">
        <f>G24*AA24*0.001</f>
        <v>34.249874672878931</v>
      </c>
      <c r="BA24">
        <f>G24/S24</f>
        <v>0.98696886612920143</v>
      </c>
      <c r="BB24">
        <f>(1-AL24*AA24/AQ24/F24)*100</f>
        <v>77.017248892916967</v>
      </c>
      <c r="BC24">
        <f>(S24-E24/(N24/1.35))</f>
        <v>395.18337710465227</v>
      </c>
      <c r="BD24">
        <f>E24*BB24/100/BC24</f>
        <v>-5.2834829135111052E-3</v>
      </c>
    </row>
    <row r="25" spans="1:56" x14ac:dyDescent="0.25">
      <c r="A25" s="1" t="s">
        <v>1</v>
      </c>
      <c r="B25" s="1" t="s">
        <v>380</v>
      </c>
      <c r="K25" s="1">
        <v>2.72</v>
      </c>
    </row>
    <row r="26" spans="1:56" x14ac:dyDescent="0.25">
      <c r="A26" s="1" t="s">
        <v>1</v>
      </c>
      <c r="B26" s="1" t="s">
        <v>379</v>
      </c>
      <c r="K26" s="1">
        <v>2.72</v>
      </c>
    </row>
    <row r="27" spans="1:56" x14ac:dyDescent="0.25">
      <c r="A27" s="1">
        <v>4</v>
      </c>
      <c r="B27" s="1" t="s">
        <v>378</v>
      </c>
      <c r="C27" s="1">
        <v>918.00000277161598</v>
      </c>
      <c r="D27" s="1">
        <v>0</v>
      </c>
      <c r="E27">
        <f>(R27-S27*(1000-T27)/(1000-U27))*AK27</f>
        <v>-2.1979621172313064</v>
      </c>
      <c r="F27">
        <f>IF(AV27&lt;&gt;0,1/(1/AV27-1/N27),0)</f>
        <v>-6.1952058780653614</v>
      </c>
      <c r="G27">
        <f>((AY27-AL27/2)*S27-E27)/(AY27+AL27/2)</f>
        <v>393.65905845162104</v>
      </c>
      <c r="H27">
        <f>AL27*1000</f>
        <v>22.323670257213436</v>
      </c>
      <c r="I27">
        <f>(AQ27-AW27)</f>
        <v>0.13903563682761289</v>
      </c>
      <c r="J27">
        <f>(P27+AP27*D27)</f>
        <v>15.958728790283203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24.724428176879883</v>
      </c>
      <c r="P27" s="1">
        <v>15.958728790283203</v>
      </c>
      <c r="Q27" s="1">
        <v>24.951047897338867</v>
      </c>
      <c r="R27" s="1">
        <v>400.03598022460938</v>
      </c>
      <c r="S27" s="1">
        <v>394.06661987304688</v>
      </c>
      <c r="T27" s="1">
        <v>-0.70719677209854126</v>
      </c>
      <c r="U27" s="1">
        <v>19.100608825683594</v>
      </c>
      <c r="V27" s="1">
        <v>-1.9896833896636963</v>
      </c>
      <c r="W27" s="1">
        <v>53.739166259765625</v>
      </c>
      <c r="X27" s="1">
        <v>300.6925048828125</v>
      </c>
      <c r="Y27" s="1">
        <v>100.74214935302734</v>
      </c>
      <c r="Z27" s="1">
        <v>7.3456039428710938</v>
      </c>
      <c r="AA27" s="1">
        <v>88.000320434570313</v>
      </c>
      <c r="AB27" s="1">
        <v>16.228067398071289</v>
      </c>
      <c r="AC27" s="1">
        <v>-4.4962043762207031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1.1054871503044574</v>
      </c>
      <c r="AL27">
        <f>(U27-T27)/(1000-U27)*AK27</f>
        <v>2.2323670257213435E-2</v>
      </c>
      <c r="AM27">
        <f>(P27+273.15)</f>
        <v>289.10872879028318</v>
      </c>
      <c r="AN27">
        <f>(O27+273.15)</f>
        <v>297.87442817687986</v>
      </c>
      <c r="AO27">
        <f>(Y27*AG27+Z27*AH27)*AI27</f>
        <v>16.118743536202373</v>
      </c>
      <c r="AP27">
        <f>((AO27+0.00000010773*(AN27^4-AM27^4))-AL27*44100)/(L27*51.4+0.00000043092*AM27^3)</f>
        <v>-7.248424348946557</v>
      </c>
      <c r="AQ27">
        <f>0.61365*EXP(17.502*J27/(240.97+J27))</f>
        <v>1.819895333983151</v>
      </c>
      <c r="AR27">
        <f>AQ27*1000/AA27</f>
        <v>20.680553491123629</v>
      </c>
      <c r="AS27">
        <f>(AR27-U27)</f>
        <v>1.5799446654400349</v>
      </c>
      <c r="AT27">
        <f>IF(D27,P27,(O27+P27)/2)</f>
        <v>20.341578483581543</v>
      </c>
      <c r="AU27">
        <f>0.61365*EXP(17.502*AT27/(240.97+AT27))</f>
        <v>2.3967120502826527</v>
      </c>
      <c r="AV27">
        <f>IF(AS27&lt;&gt;0,(1000-(AR27+U27)/2)/AS27*AL27,0)</f>
        <v>13.848358085449233</v>
      </c>
      <c r="AW27">
        <f>U27*AA27/1000</f>
        <v>1.6808596971555381</v>
      </c>
      <c r="AX27">
        <f>(AU27-AW27)</f>
        <v>0.71585235312711459</v>
      </c>
      <c r="AY27">
        <f>1/(1.6/F27+1.37/N27)</f>
        <v>16.180388241184552</v>
      </c>
      <c r="AZ27">
        <f>G27*AA27*0.001</f>
        <v>34.6421232857139</v>
      </c>
      <c r="BA27">
        <f>G27/S27</f>
        <v>0.99896575502498253</v>
      </c>
      <c r="BB27">
        <f>(1-AL27*AA27/AQ27/F27)*100</f>
        <v>117.42399338806257</v>
      </c>
      <c r="BC27">
        <f>(S27-E27/(N27/1.35))</f>
        <v>394.7598459475085</v>
      </c>
      <c r="BD27">
        <f>E27*BB27/100/BC27</f>
        <v>-6.5379873806947373E-3</v>
      </c>
    </row>
    <row r="28" spans="1:56" x14ac:dyDescent="0.25">
      <c r="A28" s="1" t="s">
        <v>1</v>
      </c>
      <c r="B28" s="1" t="s">
        <v>377</v>
      </c>
      <c r="K28" s="1">
        <v>2.72</v>
      </c>
    </row>
    <row r="29" spans="1:56" x14ac:dyDescent="0.25">
      <c r="A29" s="1" t="s">
        <v>1</v>
      </c>
      <c r="B29" s="1" t="s">
        <v>376</v>
      </c>
      <c r="K29" s="1">
        <v>2.72</v>
      </c>
    </row>
    <row r="30" spans="1:56" x14ac:dyDescent="0.25">
      <c r="A30" s="1">
        <v>5</v>
      </c>
      <c r="B30" s="1" t="s">
        <v>375</v>
      </c>
      <c r="C30" s="1">
        <v>1124.000002771616</v>
      </c>
      <c r="D30" s="1">
        <v>0</v>
      </c>
      <c r="E30">
        <f>(R30-S30*(1000-T30)/(1000-U30))*AK30</f>
        <v>-1.8654267346628091</v>
      </c>
      <c r="F30">
        <f>IF(AV30&lt;&gt;0,1/(1/AV30-1/N30),0)</f>
        <v>-3.7879259961002409</v>
      </c>
      <c r="G30">
        <f>((AY30-AL30/2)*S30-E30)/(AY30+AL30/2)</f>
        <v>394.27280595829524</v>
      </c>
      <c r="H30">
        <f>AL30*1000</f>
        <v>22.507381320176336</v>
      </c>
      <c r="I30">
        <f>(AQ30-AW30)</f>
        <v>-5.9008180890899764E-2</v>
      </c>
      <c r="J30">
        <f>(P30+AP30*D30)</f>
        <v>14.310641288757324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24.668689727783203</v>
      </c>
      <c r="P30" s="1">
        <v>14.310641288757324</v>
      </c>
      <c r="Q30" s="1">
        <v>24.900520324707031</v>
      </c>
      <c r="R30" s="1">
        <v>399.8822021484375</v>
      </c>
      <c r="S30" s="1">
        <v>393.55645751953125</v>
      </c>
      <c r="T30" s="1">
        <v>-0.6949537992477417</v>
      </c>
      <c r="U30" s="1">
        <v>19.273847579956055</v>
      </c>
      <c r="V30" s="1">
        <v>-1.961534857749939</v>
      </c>
      <c r="W30" s="1">
        <v>54.401206970214844</v>
      </c>
      <c r="X30" s="1">
        <v>300.669677734375</v>
      </c>
      <c r="Y30" s="1">
        <v>151.10319519042969</v>
      </c>
      <c r="Z30" s="1">
        <v>7.2201318740844727</v>
      </c>
      <c r="AA30" s="1">
        <v>87.990165710449219</v>
      </c>
      <c r="AB30" s="1">
        <v>16.983303070068359</v>
      </c>
      <c r="AC30" s="1">
        <v>-4.463435173034668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1.1054032269646139</v>
      </c>
      <c r="AL30">
        <f>(U30-T30)/(1000-U30)*AK30</f>
        <v>2.2507381320176337E-2</v>
      </c>
      <c r="AM30">
        <f>(P30+273.15)</f>
        <v>287.4606412887573</v>
      </c>
      <c r="AN30">
        <f>(O30+273.15)</f>
        <v>297.81868972778318</v>
      </c>
      <c r="AO30">
        <f>(Y30*AG30+Z30*AH30)*AI30</f>
        <v>24.176510690081614</v>
      </c>
      <c r="AP30">
        <f>((AO30+0.00000010773*(AN30^4-AM30^4))-AL30*44100)/(L30*51.4+0.00000043092*AM30^3)</f>
        <v>-7.123229814312972</v>
      </c>
      <c r="AQ30">
        <f>0.61365*EXP(17.502*J30/(240.97+J30))</f>
        <v>1.6369008615473741</v>
      </c>
      <c r="AR30">
        <f>AQ30*1000/AA30</f>
        <v>18.603225125566336</v>
      </c>
      <c r="AS30">
        <f>(AR30-U30)</f>
        <v>-0.67062245438971857</v>
      </c>
      <c r="AT30">
        <f>IF(D30,P30,(O30+P30)/2)</f>
        <v>19.489665508270264</v>
      </c>
      <c r="AU30">
        <f>0.61365*EXP(17.502*AT30/(240.97+AT30))</f>
        <v>2.2734725381175349</v>
      </c>
      <c r="AV30">
        <f>IF(AS30&lt;&gt;0,(1000-(AR30+U30)/2)/AS30*AL30,0)</f>
        <v>-32.926312437499632</v>
      </c>
      <c r="AW30">
        <f>U30*AA30/1000</f>
        <v>1.6959090424382739</v>
      </c>
      <c r="AX30">
        <f>(AU30-AW30)</f>
        <v>0.57756349567926102</v>
      </c>
      <c r="AY30">
        <f>1/(1.6/F30+1.37/N30)</f>
        <v>-9.7725627790299896</v>
      </c>
      <c r="AZ30">
        <f>G30*AA30*0.001</f>
        <v>34.692129531394187</v>
      </c>
      <c r="BA30">
        <f>G30/S30</f>
        <v>1.0018201923131409</v>
      </c>
      <c r="BB30">
        <f>(1-AL30*AA30/AQ30/F30)*100</f>
        <v>131.94002424317722</v>
      </c>
      <c r="BC30">
        <f>(S30-E30/(N30/1.35))</f>
        <v>394.1448036253754</v>
      </c>
      <c r="BD30">
        <f>E30*BB30/100/BC30</f>
        <v>-6.2445184189011144E-3</v>
      </c>
    </row>
    <row r="31" spans="1:56" x14ac:dyDescent="0.25">
      <c r="A31" s="1" t="s">
        <v>1</v>
      </c>
      <c r="B31" s="1" t="s">
        <v>374</v>
      </c>
      <c r="K31" s="1">
        <v>2.72</v>
      </c>
    </row>
    <row r="32" spans="1:56" x14ac:dyDescent="0.25">
      <c r="A32" s="1" t="s">
        <v>1</v>
      </c>
      <c r="B32" s="1" t="s">
        <v>373</v>
      </c>
      <c r="K32" s="1">
        <v>2.72</v>
      </c>
    </row>
    <row r="33" spans="1:56" x14ac:dyDescent="0.25">
      <c r="A33" s="1">
        <v>6</v>
      </c>
      <c r="B33" s="1" t="s">
        <v>372</v>
      </c>
      <c r="C33" s="1">
        <v>1330.000002771616</v>
      </c>
      <c r="D33" s="1">
        <v>0</v>
      </c>
      <c r="E33">
        <f>(R33-S33*(1000-T33)/(1000-U33))*AK33</f>
        <v>-0.7455721018275373</v>
      </c>
      <c r="F33">
        <f>IF(AV33&lt;&gt;0,1/(1/AV33-1/N33),0)</f>
        <v>-8.8213135512280321</v>
      </c>
      <c r="G33">
        <f>((AY33-AL33/2)*S33-E33)/(AY33+AL33/2)</f>
        <v>391.5304291743638</v>
      </c>
      <c r="H33">
        <f>AL33*1000</f>
        <v>22.724147301280393</v>
      </c>
      <c r="I33">
        <f>(AQ33-AW33)</f>
        <v>0.23544716623250528</v>
      </c>
      <c r="J33">
        <f>(P33+AP33*D33)</f>
        <v>17.038843154907227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24.653375625610352</v>
      </c>
      <c r="P33" s="1">
        <v>17.038843154907227</v>
      </c>
      <c r="Q33" s="1">
        <v>24.877092361450195</v>
      </c>
      <c r="R33" s="1">
        <v>400.06002807617188</v>
      </c>
      <c r="S33" s="1">
        <v>392.66275024414063</v>
      </c>
      <c r="T33" s="1">
        <v>-0.67633354663848877</v>
      </c>
      <c r="U33" s="1">
        <v>19.479619979858398</v>
      </c>
      <c r="V33" s="1">
        <v>-1.91060471534729</v>
      </c>
      <c r="W33" s="1">
        <v>55.028846740722656</v>
      </c>
      <c r="X33" s="1">
        <v>300.68362426757813</v>
      </c>
      <c r="Y33" s="1">
        <v>300.36480712890625</v>
      </c>
      <c r="Z33" s="1">
        <v>7.1742954254150391</v>
      </c>
      <c r="AA33" s="1">
        <v>87.984550476074219</v>
      </c>
      <c r="AB33" s="1">
        <v>17.057830810546875</v>
      </c>
      <c r="AC33" s="1">
        <v>-4.4886021614074707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1.1054545009837429</v>
      </c>
      <c r="AL33">
        <f>(U33-T33)/(1000-U33)*AK33</f>
        <v>2.2724147301280393E-2</v>
      </c>
      <c r="AM33">
        <f>(P33+273.15)</f>
        <v>290.1888431549072</v>
      </c>
      <c r="AN33">
        <f>(O33+273.15)</f>
        <v>297.80337562561033</v>
      </c>
      <c r="AO33">
        <f>(Y33*AG33+Z33*AH33)*AI33</f>
        <v>48.058368066436742</v>
      </c>
      <c r="AP33">
        <f>((AO33+0.00000010773*(AN33^4-AM33^4))-AL33*44100)/(L33*51.4+0.00000043092*AM33^3)</f>
        <v>-7.2234670025645968</v>
      </c>
      <c r="AQ33">
        <f>0.61365*EXP(17.502*J33/(240.97+J33))</f>
        <v>1.9493527736051004</v>
      </c>
      <c r="AR33">
        <f>AQ33*1000/AA33</f>
        <v>22.155625766766757</v>
      </c>
      <c r="AS33">
        <f>(AR33-U33)</f>
        <v>2.6760057869083589</v>
      </c>
      <c r="AT33">
        <f>IF(D33,P33,(O33+P33)/2)</f>
        <v>20.846109390258789</v>
      </c>
      <c r="AU33">
        <f>0.61365*EXP(17.502*AT33/(240.97+AT33))</f>
        <v>2.4724250433679522</v>
      </c>
      <c r="AV33">
        <f>IF(AS33&lt;&gt;0,(1000-(AR33+U33)/2)/AS33*AL33,0)</f>
        <v>8.3150360442052111</v>
      </c>
      <c r="AW33">
        <f>U33*AA33/1000</f>
        <v>1.7139056073725951</v>
      </c>
      <c r="AX33">
        <f>(AU33-AW33)</f>
        <v>0.75851943599535709</v>
      </c>
      <c r="AY33">
        <f>1/(1.6/F33+1.37/N33)</f>
        <v>7.2104006336863522</v>
      </c>
      <c r="AZ33">
        <f>G33*AA33*0.001</f>
        <v>34.448628808610813</v>
      </c>
      <c r="BA33">
        <f>G33/S33</f>
        <v>0.99711630128125783</v>
      </c>
      <c r="BB33">
        <f>(1-AL33*AA33/AQ33/F33)*100</f>
        <v>111.62707076593527</v>
      </c>
      <c r="BC33">
        <f>(S33-E33/(N33/1.35))</f>
        <v>392.89789989359366</v>
      </c>
      <c r="BD33">
        <f>E33*BB33/100/BC33</f>
        <v>-2.1182609984514871E-3</v>
      </c>
    </row>
    <row r="34" spans="1:56" x14ac:dyDescent="0.25">
      <c r="A34" s="1" t="s">
        <v>1</v>
      </c>
      <c r="B34" s="1" t="s">
        <v>371</v>
      </c>
      <c r="K34" s="1">
        <v>2.72</v>
      </c>
    </row>
    <row r="35" spans="1:56" x14ac:dyDescent="0.25">
      <c r="A35" s="1" t="s">
        <v>1</v>
      </c>
      <c r="B35" s="1" t="s">
        <v>370</v>
      </c>
      <c r="K35" s="1">
        <v>2.72</v>
      </c>
    </row>
    <row r="36" spans="1:56" x14ac:dyDescent="0.25">
      <c r="A36" s="1">
        <v>7</v>
      </c>
      <c r="B36" s="1" t="s">
        <v>369</v>
      </c>
      <c r="C36" s="1">
        <v>1536.000002771616</v>
      </c>
      <c r="D36" s="1">
        <v>0</v>
      </c>
      <c r="E36">
        <f>(R36-S36*(1000-T36)/(1000-U36))*AK36</f>
        <v>-0.29899897272320497</v>
      </c>
      <c r="F36">
        <f>IF(AV36&lt;&gt;0,1/(1/AV36-1/N36),0)</f>
        <v>-4.4132240165565912</v>
      </c>
      <c r="G36">
        <f>((AY36-AL36/2)*S36-E36)/(AY36+AL36/2)</f>
        <v>392.40800182506928</v>
      </c>
      <c r="H36">
        <f>AL36*1000</f>
        <v>23.103606822303185</v>
      </c>
      <c r="I36">
        <f>(AQ36-AW36)</f>
        <v>1.4012656110077293E-2</v>
      </c>
      <c r="J36">
        <f>(P36+AP36*D36)</f>
        <v>15.433304786682129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24.664566040039063</v>
      </c>
      <c r="P36" s="1">
        <v>15.433304786682129</v>
      </c>
      <c r="Q36" s="1">
        <v>24.879518508911133</v>
      </c>
      <c r="R36" s="1">
        <v>399.95950317382813</v>
      </c>
      <c r="S36" s="1">
        <v>392.0357666015625</v>
      </c>
      <c r="T36" s="1">
        <v>-0.64449530839920044</v>
      </c>
      <c r="U36" s="1">
        <v>19.842527389526367</v>
      </c>
      <c r="V36" s="1">
        <v>-1.8192877769470215</v>
      </c>
      <c r="W36" s="1">
        <v>56.011684417724609</v>
      </c>
      <c r="X36" s="1">
        <v>300.65310668945313</v>
      </c>
      <c r="Y36" s="1">
        <v>500.37481689453125</v>
      </c>
      <c r="Z36" s="1">
        <v>7.41790771484375</v>
      </c>
      <c r="AA36" s="1">
        <v>87.976898193359375</v>
      </c>
      <c r="AB36" s="1">
        <v>17.144136428833008</v>
      </c>
      <c r="AC36" s="1">
        <v>-4.5353450775146484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1.1053423040053421</v>
      </c>
      <c r="AL36">
        <f>(U36-T36)/(1000-U36)*AK36</f>
        <v>2.3103606822303186E-2</v>
      </c>
      <c r="AM36">
        <f>(P36+273.15)</f>
        <v>288.58330478668211</v>
      </c>
      <c r="AN36">
        <f>(O36+273.15)</f>
        <v>297.81456604003904</v>
      </c>
      <c r="AO36">
        <f>(Y36*AG36+Z36*AH36)*AI36</f>
        <v>80.059968913645207</v>
      </c>
      <c r="AP36">
        <f>((AO36+0.00000010773*(AN36^4-AM36^4))-AL36*44100)/(L36*51.4+0.00000043092*AM36^3)</f>
        <v>-6.9666889195008039</v>
      </c>
      <c r="AQ36">
        <f>0.61365*EXP(17.502*J36/(240.97+J36))</f>
        <v>1.7596966681573836</v>
      </c>
      <c r="AR36">
        <f>AQ36*1000/AA36</f>
        <v>20.001803931412166</v>
      </c>
      <c r="AS36">
        <f>(AR36-U36)</f>
        <v>0.15927654188579865</v>
      </c>
      <c r="AT36">
        <f>IF(D36,P36,(O36+P36)/2)</f>
        <v>20.048935413360596</v>
      </c>
      <c r="AU36">
        <f>0.61365*EXP(17.502*AT36/(240.97+AT36))</f>
        <v>2.3537336008967773</v>
      </c>
      <c r="AV36">
        <f>IF(AS36&lt;&gt;0,(1000-(AR36+U36)/2)/AS36*AL36,0)</f>
        <v>142.16363986650458</v>
      </c>
      <c r="AW36">
        <f>U36*AA36/1000</f>
        <v>1.7456840120473063</v>
      </c>
      <c r="AX36">
        <f>(AU36-AW36)</f>
        <v>0.60804958884947102</v>
      </c>
      <c r="AY36">
        <f>1/(1.6/F36+1.37/N36)</f>
        <v>-23.540870594384327</v>
      </c>
      <c r="AZ36">
        <f>G36*AA36*0.001</f>
        <v>34.522838826823701</v>
      </c>
      <c r="BA36">
        <f>G36/S36</f>
        <v>1.0009494930187965</v>
      </c>
      <c r="BB36">
        <f>(1-AL36*AA36/AQ36/F36)*100</f>
        <v>126.17306877859859</v>
      </c>
      <c r="BC36">
        <f>(S36-E36/(N36/1.35))</f>
        <v>392.13006935705766</v>
      </c>
      <c r="BD36">
        <f>E36*BB36/100/BC36</f>
        <v>-9.6206898930221681E-4</v>
      </c>
    </row>
    <row r="37" spans="1:56" x14ac:dyDescent="0.25">
      <c r="A37" s="1" t="s">
        <v>1</v>
      </c>
      <c r="B37" s="1" t="s">
        <v>368</v>
      </c>
      <c r="K37" s="1">
        <v>2.72</v>
      </c>
    </row>
    <row r="38" spans="1:56" x14ac:dyDescent="0.25">
      <c r="A38" s="1" t="s">
        <v>1</v>
      </c>
      <c r="B38" s="1" t="s">
        <v>367</v>
      </c>
      <c r="K38" s="1">
        <v>2.72</v>
      </c>
    </row>
    <row r="39" spans="1:56" x14ac:dyDescent="0.25">
      <c r="A39" s="1">
        <v>8</v>
      </c>
      <c r="B39" s="1" t="s">
        <v>366</v>
      </c>
      <c r="C39" s="1">
        <v>1742.5000027604401</v>
      </c>
      <c r="D39" s="1">
        <v>0</v>
      </c>
      <c r="E39">
        <f>(R39-S39*(1000-T39)/(1000-U39))*AK39</f>
        <v>0.28395983814131998</v>
      </c>
      <c r="F39">
        <f>IF(AV39&lt;&gt;0,1/(1/AV39-1/N39),0)</f>
        <v>6.9005826875030269</v>
      </c>
      <c r="G39">
        <f>((AY39-AL39/2)*S39-E39)/(AY39+AL39/2)</f>
        <v>386.18341920160901</v>
      </c>
      <c r="H39">
        <f>AL39*1000</f>
        <v>23.605801549642273</v>
      </c>
      <c r="I39">
        <f>(AQ39-AW39)</f>
        <v>0.76663993814815878</v>
      </c>
      <c r="J39">
        <f>(P39+AP39*D39)</f>
        <v>21.385721206665039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24.684551239013672</v>
      </c>
      <c r="P39" s="1">
        <v>21.385721206665039</v>
      </c>
      <c r="Q39" s="1">
        <v>24.88018798828125</v>
      </c>
      <c r="R39" s="1">
        <v>400.02291870117188</v>
      </c>
      <c r="S39" s="1">
        <v>391.40567016601563</v>
      </c>
      <c r="T39" s="1">
        <v>-0.58726346492767334</v>
      </c>
      <c r="U39" s="1">
        <v>20.338022232055664</v>
      </c>
      <c r="V39" s="1">
        <v>-1.6555665731430054</v>
      </c>
      <c r="W39" s="1">
        <v>57.335338592529297</v>
      </c>
      <c r="X39" s="1">
        <v>300.60244750976563</v>
      </c>
      <c r="Y39" s="1">
        <v>749.65484619140625</v>
      </c>
      <c r="Z39" s="1">
        <v>7.4190616607666016</v>
      </c>
      <c r="AA39" s="1">
        <v>87.9669189453125</v>
      </c>
      <c r="AB39" s="1">
        <v>17.259969711303711</v>
      </c>
      <c r="AC39" s="1">
        <v>-4.581326961517334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1.1051560570211969</v>
      </c>
      <c r="AL39">
        <f>(U39-T39)/(1000-U39)*AK39</f>
        <v>2.3605801549642272E-2</v>
      </c>
      <c r="AM39">
        <f>(P39+273.15)</f>
        <v>294.53572120666502</v>
      </c>
      <c r="AN39">
        <f>(O39+273.15)</f>
        <v>297.83455123901365</v>
      </c>
      <c r="AO39">
        <f>(Y39*AG39+Z39*AH39)*AI39</f>
        <v>119.94477270965035</v>
      </c>
      <c r="AP39">
        <f>((AO39+0.00000010773*(AN39^4-AM39^4))-AL39*44100)/(L39*51.4+0.00000043092*AM39^3)</f>
        <v>-7.3059565148608874</v>
      </c>
      <c r="AQ39">
        <f>0.61365*EXP(17.502*J39/(240.97+J39))</f>
        <v>2.555713091343363</v>
      </c>
      <c r="AR39">
        <f>AQ39*1000/AA39</f>
        <v>29.053115898400456</v>
      </c>
      <c r="AS39">
        <f>(AR39-U39)</f>
        <v>8.7150936663447922</v>
      </c>
      <c r="AT39">
        <f>IF(D39,P39,(O39+P39)/2)</f>
        <v>23.035136222839355</v>
      </c>
      <c r="AU39">
        <f>0.61365*EXP(17.502*AT39/(240.97+AT39))</f>
        <v>2.8257238736655736</v>
      </c>
      <c r="AV39">
        <f>IF(AS39&lt;&gt;0,(1000-(AR39+U39)/2)/AS39*AL39,0)</f>
        <v>2.6417206433524258</v>
      </c>
      <c r="AW39">
        <f>U39*AA39/1000</f>
        <v>1.7890731531952042</v>
      </c>
      <c r="AX39">
        <f>(AU39-AW39)</f>
        <v>1.0366507204703694</v>
      </c>
      <c r="AY39">
        <f>1/(1.6/F39+1.37/N39)</f>
        <v>1.8118176947104923</v>
      </c>
      <c r="AZ39">
        <f>G39*AA39*0.001</f>
        <v>33.971365534931579</v>
      </c>
      <c r="BA39">
        <f>G39/S39</f>
        <v>0.98665770232150296</v>
      </c>
      <c r="BB39">
        <f>(1-AL39*AA39/AQ39/F39)*100</f>
        <v>88.225559730262248</v>
      </c>
      <c r="BC39">
        <f>(S39-E39/(N39/1.35))</f>
        <v>391.31611067708894</v>
      </c>
      <c r="BD39">
        <f>E39*BB39/100/BC39</f>
        <v>6.4021171061893144E-4</v>
      </c>
    </row>
    <row r="40" spans="1:56" x14ac:dyDescent="0.25">
      <c r="A40" s="1" t="s">
        <v>1</v>
      </c>
      <c r="B40" s="1" t="s">
        <v>365</v>
      </c>
      <c r="K40" s="1">
        <v>2.72</v>
      </c>
    </row>
    <row r="41" spans="1:56" x14ac:dyDescent="0.25">
      <c r="A41" s="1" t="s">
        <v>1</v>
      </c>
      <c r="B41" s="1" t="s">
        <v>364</v>
      </c>
      <c r="K41" s="1">
        <v>2.72</v>
      </c>
    </row>
    <row r="42" spans="1:56" x14ac:dyDescent="0.25">
      <c r="A42" s="1">
        <v>9</v>
      </c>
      <c r="B42" s="1" t="s">
        <v>363</v>
      </c>
      <c r="C42" s="1">
        <v>1949.5000027604401</v>
      </c>
      <c r="D42" s="1">
        <v>0</v>
      </c>
      <c r="E42">
        <f>(R42-S42*(1000-T42)/(1000-U42))*AK42</f>
        <v>0.45001391025465082</v>
      </c>
      <c r="F42">
        <f>IF(AV42&lt;&gt;0,1/(1/AV42-1/N42),0)</f>
        <v>-7.4590125128263081</v>
      </c>
      <c r="G42">
        <f>((AY42-AL42/2)*S42-E42)/(AY42+AL42/2)</f>
        <v>389.87459391268669</v>
      </c>
      <c r="H42">
        <f>AL42*1000</f>
        <v>24.177029266106729</v>
      </c>
      <c r="I42">
        <f>(AQ42-AW42)</f>
        <v>0.20705813263214745</v>
      </c>
      <c r="J42">
        <f>(P42+AP42*D42)</f>
        <v>17.807460784912109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24.732145309448242</v>
      </c>
      <c r="P42" s="1">
        <v>17.807460784912109</v>
      </c>
      <c r="Q42" s="1">
        <v>24.910070419311523</v>
      </c>
      <c r="R42" s="1">
        <v>399.87548828125</v>
      </c>
      <c r="S42" s="1">
        <v>390.91845703125</v>
      </c>
      <c r="T42" s="1">
        <v>-0.50467425584793091</v>
      </c>
      <c r="U42" s="1">
        <v>20.909404754638672</v>
      </c>
      <c r="V42" s="1">
        <v>-1.4186491966247559</v>
      </c>
      <c r="W42" s="1">
        <v>58.776744842529297</v>
      </c>
      <c r="X42" s="1">
        <v>300.67361450195313</v>
      </c>
      <c r="Y42" s="1">
        <v>999.7996826171875</v>
      </c>
      <c r="Z42" s="1">
        <v>7.3262453079223633</v>
      </c>
      <c r="AA42" s="1">
        <v>87.963920593261719</v>
      </c>
      <c r="AB42" s="1">
        <v>17.411123275756836</v>
      </c>
      <c r="AC42" s="1">
        <v>-4.6504645347595215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1.1054177003748273</v>
      </c>
      <c r="AL42">
        <f>(U42-T42)/(1000-U42)*AK42</f>
        <v>2.417702926610673E-2</v>
      </c>
      <c r="AM42">
        <f>(P42+273.15)</f>
        <v>290.95746078491209</v>
      </c>
      <c r="AN42">
        <f>(O42+273.15)</f>
        <v>297.88214530944822</v>
      </c>
      <c r="AO42">
        <f>(Y42*AG42+Z42*AH42)*AI42</f>
        <v>159.9679456431877</v>
      </c>
      <c r="AP42">
        <f>((AO42+0.00000010773*(AN42^4-AM42^4))-AL42*44100)/(L42*51.4+0.00000043092*AM42^3)</f>
        <v>-6.8817765413980982</v>
      </c>
      <c r="AQ42">
        <f>0.61365*EXP(17.502*J42/(240.97+J42))</f>
        <v>2.0463313521215527</v>
      </c>
      <c r="AR42">
        <f>AQ42*1000/AA42</f>
        <v>23.263303162482135</v>
      </c>
      <c r="AS42">
        <f>(AR42-U42)</f>
        <v>2.353898407843463</v>
      </c>
      <c r="AT42">
        <f>IF(D42,P42,(O42+P42)/2)</f>
        <v>21.269803047180176</v>
      </c>
      <c r="AU42">
        <f>0.61365*EXP(17.502*AT42/(240.97+AT42))</f>
        <v>2.53761707452971</v>
      </c>
      <c r="AV42">
        <f>IF(AS42&lt;&gt;0,(1000-(AR42+U42)/2)/AS42*AL42,0)</f>
        <v>10.044208688568565</v>
      </c>
      <c r="AW42">
        <f>U42*AA42/1000</f>
        <v>1.8392732194894053</v>
      </c>
      <c r="AX42">
        <f>(AU42-AW42)</f>
        <v>0.69834385504030472</v>
      </c>
      <c r="AY42">
        <f>1/(1.6/F42+1.37/N42)</f>
        <v>9.4731214812784099</v>
      </c>
      <c r="AZ42">
        <f>G42*AA42*0.001</f>
        <v>34.294897820265732</v>
      </c>
      <c r="BA42">
        <f>G42/S42</f>
        <v>0.9973297164669821</v>
      </c>
      <c r="BB42">
        <f>(1-AL42*AA42/AQ42/F42)*100</f>
        <v>113.9331791155539</v>
      </c>
      <c r="BC42">
        <f>(S42-E42/(N42/1.35))</f>
        <v>390.77652493241476</v>
      </c>
      <c r="BD42">
        <f>E42*BB42/100/BC42</f>
        <v>1.3120418492487849E-3</v>
      </c>
    </row>
    <row r="43" spans="1:56" x14ac:dyDescent="0.25">
      <c r="A43" s="1" t="s">
        <v>1</v>
      </c>
      <c r="B43" s="1" t="s">
        <v>362</v>
      </c>
      <c r="K43" s="1">
        <v>2.72</v>
      </c>
    </row>
    <row r="44" spans="1:56" x14ac:dyDescent="0.25">
      <c r="A44" s="1" t="s">
        <v>1</v>
      </c>
      <c r="B44" s="1" t="s">
        <v>361</v>
      </c>
      <c r="K44" s="1">
        <v>2.72</v>
      </c>
    </row>
    <row r="45" spans="1:56" x14ac:dyDescent="0.25">
      <c r="A45" s="1">
        <v>10</v>
      </c>
      <c r="B45" s="1" t="s">
        <v>360</v>
      </c>
      <c r="C45" s="1">
        <v>2156.5000027604401</v>
      </c>
      <c r="D45" s="1">
        <v>0</v>
      </c>
      <c r="E45">
        <f>(R45-S45*(1000-T45)/(1000-U45))*AK45</f>
        <v>1.0991448033471232</v>
      </c>
      <c r="F45">
        <f>IF(AV45&lt;&gt;0,1/(1/AV45-1/N45),0)</f>
        <v>4.1594159003553282</v>
      </c>
      <c r="G45">
        <f>((AY45-AL45/2)*S45-E45)/(AY45+AL45/2)</f>
        <v>382.76155481421426</v>
      </c>
      <c r="H45">
        <f>AL45*1000</f>
        <v>24.760966194280581</v>
      </c>
      <c r="I45">
        <f>(AQ45-AW45)</f>
        <v>1.0043162244830885</v>
      </c>
      <c r="J45">
        <f>(P45+AP45*D45)</f>
        <v>23.455581665039063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24.806491851806641</v>
      </c>
      <c r="P45" s="1">
        <v>23.455581665039063</v>
      </c>
      <c r="Q45" s="1">
        <v>24.963588714599609</v>
      </c>
      <c r="R45" s="1">
        <v>400.0181884765625</v>
      </c>
      <c r="S45" s="1">
        <v>390.28094482421875</v>
      </c>
      <c r="T45" s="1">
        <v>-0.38505876064300537</v>
      </c>
      <c r="U45" s="1">
        <v>21.533952713012695</v>
      </c>
      <c r="V45" s="1">
        <v>-1.0775504112243652</v>
      </c>
      <c r="W45" s="1">
        <v>60.260723114013672</v>
      </c>
      <c r="X45" s="1">
        <v>300.65005493164063</v>
      </c>
      <c r="Y45" s="1">
        <v>1249.78564453125</v>
      </c>
      <c r="Z45" s="1">
        <v>6.8188228607177734</v>
      </c>
      <c r="AA45" s="1">
        <v>87.958869934082031</v>
      </c>
      <c r="AB45" s="1">
        <v>17.539592742919922</v>
      </c>
      <c r="AC45" s="1">
        <v>-4.7220706939697266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1.1053310843075022</v>
      </c>
      <c r="AL45">
        <f>(U45-T45)/(1000-U45)*AK45</f>
        <v>2.476096619428058E-2</v>
      </c>
      <c r="AM45">
        <f>(P45+273.15)</f>
        <v>296.60558166503904</v>
      </c>
      <c r="AN45">
        <f>(O45+273.15)</f>
        <v>297.95649185180662</v>
      </c>
      <c r="AO45">
        <f>(Y45*AG45+Z45*AH45)*AI45</f>
        <v>199.96569865541824</v>
      </c>
      <c r="AP45">
        <f>((AO45+0.00000010773*(AN45^4-AM45^4))-AL45*44100)/(L45*51.4+0.00000043092*AM45^3)</f>
        <v>-7.2305464583190489</v>
      </c>
      <c r="AQ45">
        <f>0.61365*EXP(17.502*J45/(240.97+J45))</f>
        <v>2.898418370333645</v>
      </c>
      <c r="AR45">
        <f>AQ45*1000/AA45</f>
        <v>32.951973718009022</v>
      </c>
      <c r="AS45">
        <f>(AR45-U45)</f>
        <v>11.418021004996326</v>
      </c>
      <c r="AT45">
        <f>IF(D45,P45,(O45+P45)/2)</f>
        <v>24.131036758422852</v>
      </c>
      <c r="AU45">
        <f>0.61365*EXP(17.502*AT45/(240.97+AT45))</f>
        <v>3.0186303165982098</v>
      </c>
      <c r="AV45">
        <f>IF(AS45&lt;&gt;0,(1000-(AR45+U45)/2)/AS45*AL45,0)</f>
        <v>2.1095077765691181</v>
      </c>
      <c r="AW45">
        <f>U45*AA45/1000</f>
        <v>1.8941021458505565</v>
      </c>
      <c r="AX45">
        <f>(AU45-AW45)</f>
        <v>1.1245281707476533</v>
      </c>
      <c r="AY45">
        <f>1/(1.6/F45+1.37/N45)</f>
        <v>1.4189694096590026</v>
      </c>
      <c r="AZ45">
        <f>G45*AA45*0.001</f>
        <v>33.667273815670484</v>
      </c>
      <c r="BA45">
        <f>G45/S45</f>
        <v>0.9807333919072293</v>
      </c>
      <c r="BB45">
        <f>(1-AL45*AA45/AQ45/F45)*100</f>
        <v>81.934341059271731</v>
      </c>
      <c r="BC45">
        <f>(S45-E45/(N45/1.35))</f>
        <v>389.93428014273235</v>
      </c>
      <c r="BD45">
        <f>E45*BB45/100/BC45</f>
        <v>2.3095611177864237E-3</v>
      </c>
    </row>
    <row r="46" spans="1:56" x14ac:dyDescent="0.25">
      <c r="A46" s="1" t="s">
        <v>1</v>
      </c>
      <c r="B46" s="1" t="s">
        <v>359</v>
      </c>
      <c r="K46" s="1">
        <v>2.72</v>
      </c>
    </row>
    <row r="47" spans="1:56" x14ac:dyDescent="0.25">
      <c r="A47" s="1" t="s">
        <v>1</v>
      </c>
      <c r="B47" s="1" t="s">
        <v>358</v>
      </c>
      <c r="K47" s="1">
        <v>2.72</v>
      </c>
    </row>
    <row r="48" spans="1:56" x14ac:dyDescent="0.25">
      <c r="A48" s="1">
        <v>11</v>
      </c>
      <c r="B48" s="1" t="s">
        <v>357</v>
      </c>
      <c r="C48" s="1">
        <v>2363.0000027492642</v>
      </c>
      <c r="D48" s="1">
        <v>0</v>
      </c>
      <c r="E48">
        <f>(R48-S48*(1000-T48)/(1000-U48))*AK48</f>
        <v>1.4693959739808538</v>
      </c>
      <c r="F48">
        <f>IF(AV48&lt;&gt;0,1/(1/AV48-1/N48),0)</f>
        <v>-1.6940005869761341</v>
      </c>
      <c r="G48">
        <f>((AY48-AL48/2)*S48-E48)/(AY48+AL48/2)</f>
        <v>396.79387936812168</v>
      </c>
      <c r="H48">
        <f>AL48*1000</f>
        <v>25.604056570541026</v>
      </c>
      <c r="I48">
        <f>(AQ48-AW48)</f>
        <v>-0.7888961820406577</v>
      </c>
      <c r="J48">
        <f>(P48+AP48*D48)</f>
        <v>9.3949003219604492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24.906528472900391</v>
      </c>
      <c r="P48" s="1">
        <v>9.3949003219604492</v>
      </c>
      <c r="Q48" s="1">
        <v>25.039619445800781</v>
      </c>
      <c r="R48" s="1">
        <v>399.94253540039063</v>
      </c>
      <c r="S48" s="1">
        <v>389.58987426757813</v>
      </c>
      <c r="T48" s="1">
        <v>-0.21853707730770111</v>
      </c>
      <c r="U48" s="1">
        <v>22.423503875732422</v>
      </c>
      <c r="V48" s="1">
        <v>-0.60791307687759399</v>
      </c>
      <c r="W48" s="1">
        <v>62.376331329345703</v>
      </c>
      <c r="X48" s="1">
        <v>300.68576049804688</v>
      </c>
      <c r="Y48" s="1">
        <v>1600.380126953125</v>
      </c>
      <c r="Z48" s="1">
        <v>7.5698485374450684</v>
      </c>
      <c r="AA48" s="1">
        <v>87.9586181640625</v>
      </c>
      <c r="AB48" s="1">
        <v>17.525690078735352</v>
      </c>
      <c r="AC48" s="1">
        <v>-4.8148288726806641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1.1054623547722311</v>
      </c>
      <c r="AL48">
        <f>(U48-T48)/(1000-U48)*AK48</f>
        <v>2.5604056570541024E-2</v>
      </c>
      <c r="AM48">
        <f>(P48+273.15)</f>
        <v>282.54490032196043</v>
      </c>
      <c r="AN48">
        <f>(O48+273.15)</f>
        <v>298.05652847290037</v>
      </c>
      <c r="AO48">
        <f>(Y48*AG48+Z48*AH48)*AI48</f>
        <v>256.06081458909466</v>
      </c>
      <c r="AP48">
        <f>((AO48+0.00000010773*(AN48^4-AM48^4))-AL48*44100)/(L48*51.4+0.00000043092*AM48^3)</f>
        <v>-5.9255151200131637</v>
      </c>
      <c r="AQ48">
        <f>0.61365*EXP(17.502*J48/(240.97+J48))</f>
        <v>1.1834442332652659</v>
      </c>
      <c r="AR48">
        <f>AQ48*1000/AA48</f>
        <v>13.454556903768971</v>
      </c>
      <c r="AS48">
        <f>(AR48-U48)</f>
        <v>-8.9689469719634509</v>
      </c>
      <c r="AT48">
        <f>IF(D48,P48,(O48+P48)/2)</f>
        <v>17.15071439743042</v>
      </c>
      <c r="AU48">
        <f>0.61365*EXP(17.502*AT48/(240.97+AT48))</f>
        <v>1.9632120771217429</v>
      </c>
      <c r="AV48">
        <f>IF(AS48&lt;&gt;0,(1000-(AR48+U48)/2)/AS48*AL48,0)</f>
        <v>-2.8035336478432309</v>
      </c>
      <c r="AW48">
        <f>U48*AA48/1000</f>
        <v>1.9723404153059236</v>
      </c>
      <c r="AX48">
        <f>(AU48-AW48)</f>
        <v>-9.1283381841806843E-3</v>
      </c>
      <c r="AY48">
        <f>1/(1.6/F48+1.37/N48)</f>
        <v>-1.601429048159871</v>
      </c>
      <c r="AZ48">
        <f>G48*AA48*0.001</f>
        <v>34.901441325177693</v>
      </c>
      <c r="BA48">
        <f>G48/S48</f>
        <v>1.0184912534343633</v>
      </c>
      <c r="BB48">
        <f>(1-AL48*AA48/AQ48/F48)*100</f>
        <v>212.33777602126401</v>
      </c>
      <c r="BC48">
        <f>(S48-E48/(N48/1.35))</f>
        <v>389.12643424971486</v>
      </c>
      <c r="BD48">
        <f>E48*BB48/100/BC48</f>
        <v>8.0181721350101841E-3</v>
      </c>
    </row>
    <row r="49" spans="1:56" x14ac:dyDescent="0.25">
      <c r="A49" s="1" t="s">
        <v>1</v>
      </c>
      <c r="B49" s="1" t="s">
        <v>356</v>
      </c>
      <c r="K49" s="1">
        <v>2.72</v>
      </c>
    </row>
    <row r="50" spans="1:56" x14ac:dyDescent="0.25">
      <c r="A50" s="1" t="s">
        <v>1</v>
      </c>
      <c r="B50" s="1" t="s">
        <v>351</v>
      </c>
      <c r="K50" s="1">
        <v>2.72</v>
      </c>
    </row>
    <row r="51" spans="1:56" x14ac:dyDescent="0.25">
      <c r="A51" s="1">
        <v>12</v>
      </c>
      <c r="B51" s="1" t="s">
        <v>355</v>
      </c>
      <c r="C51" s="1">
        <v>2570.5000027380884</v>
      </c>
      <c r="D51" s="1">
        <v>0</v>
      </c>
      <c r="E51">
        <f>(R51-S51*(1000-T51)/(1000-U51))*AK51</f>
        <v>1.8795616938012223</v>
      </c>
      <c r="F51">
        <f>IF(AV51&lt;&gt;0,1/(1/AV51-1/N51),0)</f>
        <v>-1.3522555453111902</v>
      </c>
      <c r="G51">
        <f>((AY51-AL51/2)*S51-E51)/(AY51+AL51/2)</f>
        <v>399.72087138941799</v>
      </c>
      <c r="H51">
        <f>AL51*1000</f>
        <v>26.5902210539127</v>
      </c>
      <c r="I51">
        <f>(AQ51-AW51)</f>
        <v>-1.1631266205268624</v>
      </c>
      <c r="J51">
        <f>(P51+AP51*D51)</f>
        <v>5.4474248886108398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25.032299041748047</v>
      </c>
      <c r="P51" s="1">
        <v>5.4474248886108398</v>
      </c>
      <c r="Q51" s="1">
        <v>25.128297805786133</v>
      </c>
      <c r="R51" s="1">
        <v>400.1070556640625</v>
      </c>
      <c r="S51" s="1">
        <v>389.0469970703125</v>
      </c>
      <c r="T51" s="1">
        <v>5.0784880295395851E-3</v>
      </c>
      <c r="U51" s="1">
        <v>23.497348785400391</v>
      </c>
      <c r="V51" s="1">
        <v>1.4020678587257862E-2</v>
      </c>
      <c r="W51" s="1">
        <v>64.871429443359375</v>
      </c>
      <c r="X51" s="1">
        <v>300.63482666015625</v>
      </c>
      <c r="Y51" s="1">
        <v>1999.6265869140625</v>
      </c>
      <c r="Z51" s="1">
        <v>7.3226461410522461</v>
      </c>
      <c r="AA51" s="1">
        <v>87.953651428222656</v>
      </c>
      <c r="AB51" s="1">
        <v>17.769439697265625</v>
      </c>
      <c r="AC51" s="1">
        <v>-4.9217381477355957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1.1052750980152799</v>
      </c>
      <c r="AL51">
        <f>(U51-T51)/(1000-U51)*AK51</f>
        <v>2.6590221053912701E-2</v>
      </c>
      <c r="AM51">
        <f>(P51+273.15)</f>
        <v>278.59742488861082</v>
      </c>
      <c r="AN51">
        <f>(O51+273.15)</f>
        <v>298.18229904174802</v>
      </c>
      <c r="AO51">
        <f>(Y51*AG51+Z51*AH51)*AI51</f>
        <v>319.94024675502806</v>
      </c>
      <c r="AP51">
        <f>((AO51+0.00000010773*(AN51^4-AM51^4))-AL51*44100)/(L51*51.4+0.00000043092*AM51^3)</f>
        <v>-5.4476752040414649</v>
      </c>
      <c r="AQ51">
        <f>0.61365*EXP(17.502*J51/(240.97+J51))</f>
        <v>0.90355100403161437</v>
      </c>
      <c r="AR51">
        <f>AQ51*1000/AA51</f>
        <v>10.273035733701013</v>
      </c>
      <c r="AS51">
        <f>(AR51-U51)</f>
        <v>-13.224313051699378</v>
      </c>
      <c r="AT51">
        <f>IF(D51,P51,(O51+P51)/2)</f>
        <v>15.239861965179443</v>
      </c>
      <c r="AU51">
        <f>0.61365*EXP(17.502*AT51/(240.97+AT51))</f>
        <v>1.7379782753983977</v>
      </c>
      <c r="AV51">
        <f>IF(AS51&lt;&gt;0,(1000-(AR51+U51)/2)/AS51*AL51,0)</f>
        <v>-1.9767559915586075</v>
      </c>
      <c r="AW51">
        <f>U51*AA51/1000</f>
        <v>2.0666776245584768</v>
      </c>
      <c r="AX51">
        <f>(AU51-AW51)</f>
        <v>-0.32869934916007915</v>
      </c>
      <c r="AY51">
        <f>1/(1.6/F51+1.37/N51)</f>
        <v>-1.158559424196161</v>
      </c>
      <c r="AZ51">
        <f>G51*AA51*0.001</f>
        <v>35.15691019077029</v>
      </c>
      <c r="BA51">
        <f>G51/S51</f>
        <v>1.027435950924912</v>
      </c>
      <c r="BB51">
        <f>(1-AL51*AA51/AQ51/F51)*100</f>
        <v>291.40989188619324</v>
      </c>
      <c r="BC51">
        <f>(S51-E51/(N51/1.35))</f>
        <v>388.45419287023668</v>
      </c>
      <c r="BD51">
        <f>E51*BB51/100/BC51</f>
        <v>1.4100063277396817E-2</v>
      </c>
    </row>
    <row r="52" spans="1:56" x14ac:dyDescent="0.25">
      <c r="A52" s="1" t="s">
        <v>1</v>
      </c>
      <c r="B52" s="1" t="s">
        <v>354</v>
      </c>
    </row>
    <row r="53" spans="1:56" x14ac:dyDescent="0.25">
      <c r="A53" s="1" t="s">
        <v>1</v>
      </c>
      <c r="B53" s="1" t="s">
        <v>353</v>
      </c>
    </row>
    <row r="54" spans="1:56" x14ac:dyDescent="0.25">
      <c r="A54" s="1" t="s">
        <v>1</v>
      </c>
      <c r="B54" s="1" t="s">
        <v>352</v>
      </c>
    </row>
    <row r="55" spans="1:56" x14ac:dyDescent="0.25">
      <c r="A55" s="1" t="s">
        <v>1</v>
      </c>
      <c r="B55" s="1" t="s">
        <v>351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A4D35-A589-4CD2-A079-035805EE6ED5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440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439</v>
      </c>
    </row>
    <row r="12" spans="1:60" x14ac:dyDescent="0.25">
      <c r="A12" s="1" t="s">
        <v>1</v>
      </c>
      <c r="B12" s="1" t="s">
        <v>438</v>
      </c>
    </row>
    <row r="13" spans="1:60" x14ac:dyDescent="0.25">
      <c r="A13" s="1" t="s">
        <v>1</v>
      </c>
      <c r="B13" s="1" t="s">
        <v>437</v>
      </c>
    </row>
    <row r="14" spans="1:60" x14ac:dyDescent="0.25">
      <c r="A14" s="1" t="s">
        <v>1</v>
      </c>
      <c r="B14" s="1" t="s">
        <v>436</v>
      </c>
    </row>
    <row r="15" spans="1:60" x14ac:dyDescent="0.25">
      <c r="A15" s="1" t="s">
        <v>1</v>
      </c>
      <c r="B15" s="1" t="s">
        <v>435</v>
      </c>
    </row>
    <row r="16" spans="1:60" x14ac:dyDescent="0.25">
      <c r="A16" s="1" t="s">
        <v>1</v>
      </c>
      <c r="B16" s="1" t="s">
        <v>434</v>
      </c>
    </row>
    <row r="17" spans="1:60" x14ac:dyDescent="0.25">
      <c r="A17" s="1" t="s">
        <v>1</v>
      </c>
      <c r="B17" s="1" t="s">
        <v>433</v>
      </c>
    </row>
    <row r="18" spans="1:60" x14ac:dyDescent="0.25">
      <c r="A18" s="1">
        <v>1</v>
      </c>
      <c r="B18" s="1" t="s">
        <v>432</v>
      </c>
      <c r="C18" s="1">
        <v>295.00000315159559</v>
      </c>
      <c r="D18" s="1">
        <v>0</v>
      </c>
      <c r="E18">
        <f>(R18-S18*(1000-T18)/(1000-U18))*AO18</f>
        <v>-5.253465963304599</v>
      </c>
      <c r="F18">
        <f>IF(AZ18&lt;&gt;0,1/(1/AZ18-1/N18),0)</f>
        <v>3.2069268716575388</v>
      </c>
      <c r="G18">
        <f>((BC18-AP18/2)*S18-E18)/(BC18+AP18/2)</f>
        <v>392.63511082200608</v>
      </c>
      <c r="H18">
        <f>AP18*1000</f>
        <v>24.151414255395867</v>
      </c>
      <c r="I18">
        <f>(AU18-BA18)</f>
        <v>1.1261366671906328</v>
      </c>
      <c r="J18">
        <f>(P18+AT18*D18)</f>
        <v>24.427822113037109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25.566692352294922</v>
      </c>
      <c r="P18" s="1">
        <v>24.427822113037109</v>
      </c>
      <c r="Q18" s="1">
        <v>25.682588577270508</v>
      </c>
      <c r="R18" s="1">
        <v>400.04061889648438</v>
      </c>
      <c r="S18" s="1">
        <v>396.13339233398438</v>
      </c>
      <c r="T18" s="1">
        <v>0.73085868358612061</v>
      </c>
      <c r="U18" s="1">
        <v>22.122499465942383</v>
      </c>
      <c r="V18" s="1">
        <v>1.9555467367172241</v>
      </c>
      <c r="W18" s="1">
        <v>59.192813873291016</v>
      </c>
      <c r="X18" s="1">
        <v>300.29757690429688</v>
      </c>
      <c r="Y18" s="1">
        <v>-2.2170016542077065E-2</v>
      </c>
      <c r="Z18" s="1">
        <v>8.2089204788208008</v>
      </c>
      <c r="AA18" s="1">
        <v>87.995330810546875</v>
      </c>
      <c r="AB18" s="1">
        <v>3.5219018459320068</v>
      </c>
      <c r="AC18" s="1">
        <v>-0.38838240504264832</v>
      </c>
      <c r="AD18" s="1">
        <v>3.8228735327720642E-2</v>
      </c>
      <c r="AE18" s="1">
        <v>2.6456811465322971E-3</v>
      </c>
      <c r="AF18" s="1">
        <v>5.0397962331771851E-2</v>
      </c>
      <c r="AG18" s="1">
        <v>1.6814975067973137E-2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1.1040352092069734</v>
      </c>
      <c r="AP18">
        <f>(U18-T18)/(1000-U18)*AO18</f>
        <v>2.4151414255395867E-2</v>
      </c>
      <c r="AQ18">
        <f>(P18+273.15)</f>
        <v>297.57782211303709</v>
      </c>
      <c r="AR18">
        <f>(O18+273.15)</f>
        <v>298.7166923522949</v>
      </c>
      <c r="AS18">
        <f>(Y18*AK18+Z18*AL18)*AM18</f>
        <v>-3.5472025674461727E-3</v>
      </c>
      <c r="AT18">
        <f>((AS18+0.00000010773*(AR18^4-AQ18^4))-AP18*44100)/(L18*0.92*2*29.3+0.00000043092*AQ18^3)</f>
        <v>-8.3012825259508158</v>
      </c>
      <c r="AU18">
        <f>0.61365*EXP(17.502*J18/(240.97+J18))</f>
        <v>3.0728133260523793</v>
      </c>
      <c r="AV18">
        <f>AU18*1000/AA18</f>
        <v>34.920186079737768</v>
      </c>
      <c r="AW18">
        <f>(AV18-U18)</f>
        <v>12.797686613795385</v>
      </c>
      <c r="AX18">
        <f>IF(D18,P18,(O18+P18)/2)</f>
        <v>24.997257232666016</v>
      </c>
      <c r="AY18">
        <f>0.61365*EXP(17.502*AX18/(240.97+AX18))</f>
        <v>3.1791576821274168</v>
      </c>
      <c r="AZ18">
        <f>IF(AW18&lt;&gt;0,(1000-(AV18+U18)/2)/AW18*AP18,0)</f>
        <v>1.8333456818419944</v>
      </c>
      <c r="BA18">
        <f>U18*AA18/1000</f>
        <v>1.9466766588617466</v>
      </c>
      <c r="BB18">
        <f>(AY18-BA18)</f>
        <v>1.2324810232656702</v>
      </c>
      <c r="BC18">
        <f>1/(1.6/F18+1.37/N18)</f>
        <v>1.2210199372846746</v>
      </c>
      <c r="BD18">
        <f>G18*AA18*0.001</f>
        <v>34.550056464618159</v>
      </c>
      <c r="BE18">
        <f>G18/S18</f>
        <v>0.99116893051765542</v>
      </c>
      <c r="BF18">
        <f>(1-AP18*AA18/AU18/F18)*100</f>
        <v>78.433634500948202</v>
      </c>
      <c r="BG18">
        <f>(S18-E18/(N18/1.35))</f>
        <v>397.790308783321</v>
      </c>
      <c r="BH18">
        <f>E18*BF18/100/BG18</f>
        <v>-1.0358433077198222E-2</v>
      </c>
    </row>
    <row r="19" spans="1:60" x14ac:dyDescent="0.25">
      <c r="A19" s="1" t="s">
        <v>1</v>
      </c>
      <c r="B19" s="1" t="s">
        <v>431</v>
      </c>
      <c r="K19" s="1">
        <v>2.72</v>
      </c>
    </row>
    <row r="20" spans="1:60" x14ac:dyDescent="0.25">
      <c r="A20" s="1" t="s">
        <v>1</v>
      </c>
      <c r="B20" s="1" t="s">
        <v>430</v>
      </c>
      <c r="K20" s="1">
        <v>2.72</v>
      </c>
    </row>
    <row r="21" spans="1:60" x14ac:dyDescent="0.25">
      <c r="A21" s="1">
        <v>2</v>
      </c>
      <c r="B21" s="1" t="s">
        <v>429</v>
      </c>
      <c r="C21" s="1">
        <v>499.50000316277146</v>
      </c>
      <c r="D21" s="1">
        <v>0</v>
      </c>
      <c r="E21">
        <f>(R21-S21*(1000-T21)/(1000-U21))*AO21</f>
        <v>-4.1906292993331133</v>
      </c>
      <c r="F21">
        <f>IF(AZ21&lt;&gt;0,1/(1/AZ21-1/N21),0)</f>
        <v>3.063360375403462</v>
      </c>
      <c r="G21">
        <f>((BC21-AP21/2)*S21-E21)/(BC21+AP21/2)</f>
        <v>391.01858453906709</v>
      </c>
      <c r="H21">
        <f>AP21*1000</f>
        <v>23.570950294036159</v>
      </c>
      <c r="I21">
        <f>(AU21-BA21)</f>
        <v>1.1289502841615826</v>
      </c>
      <c r="J21">
        <f>(P21+AT21*D21)</f>
        <v>24.20366096496582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25.486600875854492</v>
      </c>
      <c r="P21" s="1">
        <v>24.20366096496582</v>
      </c>
      <c r="Q21" s="1">
        <v>25.657007217407227</v>
      </c>
      <c r="R21" s="1">
        <v>399.9383544921875</v>
      </c>
      <c r="S21" s="1">
        <v>395.29483032226563</v>
      </c>
      <c r="T21" s="1">
        <v>0.73978614807128906</v>
      </c>
      <c r="U21" s="1">
        <v>21.626930236816406</v>
      </c>
      <c r="V21" s="1">
        <v>1.9886534214019775</v>
      </c>
      <c r="W21" s="1">
        <v>58.136356353759766</v>
      </c>
      <c r="X21" s="1">
        <v>300.31112670898438</v>
      </c>
      <c r="Y21" s="1">
        <v>25.108600616455078</v>
      </c>
      <c r="Z21" s="1">
        <v>8.6969766616821289</v>
      </c>
      <c r="AA21" s="1">
        <v>87.9857177734375</v>
      </c>
      <c r="AB21" s="1">
        <v>3.4885933399200439</v>
      </c>
      <c r="AC21" s="1">
        <v>-0.38044288754463196</v>
      </c>
      <c r="AD21" s="1">
        <v>0.14905869960784912</v>
      </c>
      <c r="AE21" s="1">
        <v>1.1802312918007374E-2</v>
      </c>
      <c r="AF21" s="1">
        <v>8.8342346251010895E-2</v>
      </c>
      <c r="AG21" s="1">
        <v>1.2838003225624561E-2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1.1040850246653835</v>
      </c>
      <c r="AP21">
        <f>(U21-T21)/(1000-U21)*AO21</f>
        <v>2.357095029403616E-2</v>
      </c>
      <c r="AQ21">
        <f>(P21+273.15)</f>
        <v>297.3536609649658</v>
      </c>
      <c r="AR21">
        <f>(O21+273.15)</f>
        <v>298.63660087585447</v>
      </c>
      <c r="AS21">
        <f>(Y21*AK21+Z21*AL21)*AM21</f>
        <v>4.0173760088374593</v>
      </c>
      <c r="AT21">
        <f>((AS21+0.00000010773*(AR21^4-AQ21^4))-AP21*44100)/(L21*0.92*2*29.3+0.00000043092*AQ21^3)</f>
        <v>-8.0563980297674878</v>
      </c>
      <c r="AU21">
        <f>0.61365*EXP(17.502*J21/(240.97+J21))</f>
        <v>3.0318112642839328</v>
      </c>
      <c r="AV21">
        <f>AU21*1000/AA21</f>
        <v>34.457993194882171</v>
      </c>
      <c r="AW21">
        <f>(AV21-U21)</f>
        <v>12.831062958065765</v>
      </c>
      <c r="AX21">
        <f>IF(D21,P21,(O21+P21)/2)</f>
        <v>24.845130920410156</v>
      </c>
      <c r="AY21">
        <f>0.61365*EXP(17.502*AX21/(240.97+AX21))</f>
        <v>3.1504373097030864</v>
      </c>
      <c r="AZ21">
        <f>IF(AW21&lt;&gt;0,(1000-(AV21+U21)/2)/AW21*AP21,0)</f>
        <v>1.7855077866645475</v>
      </c>
      <c r="BA21">
        <f>U21*AA21/1000</f>
        <v>1.9028609801223502</v>
      </c>
      <c r="BB21">
        <f>(AY21-BA21)</f>
        <v>1.2475763295807363</v>
      </c>
      <c r="BC21">
        <f>1/(1.6/F21+1.37/N21)</f>
        <v>1.1871272528879353</v>
      </c>
      <c r="BD21">
        <f>G21*AA21*0.001</f>
        <v>34.404050823423368</v>
      </c>
      <c r="BE21">
        <f>G21/S21</f>
        <v>0.98918213582577763</v>
      </c>
      <c r="BF21">
        <f>(1-AP21*AA21/AU21/F21)*100</f>
        <v>77.66998469775352</v>
      </c>
      <c r="BG21">
        <f>(S21-E21/(N21/1.35))</f>
        <v>396.61653349263685</v>
      </c>
      <c r="BH21">
        <f>E21*BF21/100/BG21</f>
        <v>-8.2065694711943495E-3</v>
      </c>
    </row>
    <row r="22" spans="1:60" x14ac:dyDescent="0.25">
      <c r="A22" s="1" t="s">
        <v>1</v>
      </c>
      <c r="B22" s="1" t="s">
        <v>428</v>
      </c>
      <c r="K22" s="1">
        <v>2.72</v>
      </c>
    </row>
    <row r="23" spans="1:60" x14ac:dyDescent="0.25">
      <c r="A23" s="1" t="s">
        <v>1</v>
      </c>
      <c r="B23" s="1" t="s">
        <v>427</v>
      </c>
      <c r="K23" s="1">
        <v>2.72</v>
      </c>
    </row>
    <row r="24" spans="1:60" x14ac:dyDescent="0.25">
      <c r="A24" s="1">
        <v>3</v>
      </c>
      <c r="B24" s="1" t="s">
        <v>426</v>
      </c>
      <c r="C24" s="1">
        <v>704.50000316277146</v>
      </c>
      <c r="D24" s="1">
        <v>0</v>
      </c>
      <c r="E24">
        <f>(R24-S24*(1000-T24)/(1000-U24))*AO24</f>
        <v>-3.3436268401795495</v>
      </c>
      <c r="F24">
        <f>IF(AZ24&lt;&gt;0,1/(1/AZ24-1/N24),0)</f>
        <v>2.9651834049789052</v>
      </c>
      <c r="G24">
        <f>((BC24-AP24/2)*S24-E24)/(BC24+AP24/2)</f>
        <v>389.92770170912831</v>
      </c>
      <c r="H24">
        <f>AP24*1000</f>
        <v>23.12541334486529</v>
      </c>
      <c r="I24">
        <f>(AU24-BA24)</f>
        <v>1.1293689767586303</v>
      </c>
      <c r="J24">
        <f>(P24+AT24*D24)</f>
        <v>24.019876480102539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25.383127212524414</v>
      </c>
      <c r="P24" s="1">
        <v>24.019876480102539</v>
      </c>
      <c r="Q24" s="1">
        <v>25.584657669067383</v>
      </c>
      <c r="R24" s="1">
        <v>400.09552001953125</v>
      </c>
      <c r="S24" s="1">
        <v>394.85406494140625</v>
      </c>
      <c r="T24" s="1">
        <v>0.74677222967147827</v>
      </c>
      <c r="U24" s="1">
        <v>21.245244979858398</v>
      </c>
      <c r="V24" s="1">
        <v>2.019711971282959</v>
      </c>
      <c r="W24" s="1">
        <v>57.459659576416016</v>
      </c>
      <c r="X24" s="1">
        <v>300.33834838867188</v>
      </c>
      <c r="Y24" s="1">
        <v>49.829849243164063</v>
      </c>
      <c r="Z24" s="1">
        <v>8.5735864639282227</v>
      </c>
      <c r="AA24" s="1">
        <v>87.981254577636719</v>
      </c>
      <c r="AB24" s="1">
        <v>3.3800086975097656</v>
      </c>
      <c r="AC24" s="1">
        <v>-0.37247523665428162</v>
      </c>
      <c r="AD24" s="1">
        <v>6.9816336035728455E-2</v>
      </c>
      <c r="AE24" s="1">
        <v>9.7772935405373573E-3</v>
      </c>
      <c r="AF24" s="1">
        <v>1.9812416285276413E-2</v>
      </c>
      <c r="AG24" s="1">
        <v>1.4171050861477852E-2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1.104185104370117</v>
      </c>
      <c r="AP24">
        <f>(U24-T24)/(1000-U24)*AO24</f>
        <v>2.312541334486529E-2</v>
      </c>
      <c r="AQ24">
        <f>(P24+273.15)</f>
        <v>297.16987648010252</v>
      </c>
      <c r="AR24">
        <f>(O24+273.15)</f>
        <v>298.53312721252439</v>
      </c>
      <c r="AS24">
        <f>(Y24*AK24+Z24*AL24)*AM24</f>
        <v>7.9727757007008222</v>
      </c>
      <c r="AT24">
        <f>((AS24+0.00000010773*(AR24^4-AQ24^4))-AP24*44100)/(L24*0.92*2*29.3+0.00000043092*AQ24^3)</f>
        <v>-7.8643715477626985</v>
      </c>
      <c r="AU24">
        <f>0.61365*EXP(17.502*J24/(240.97+J24))</f>
        <v>2.9985522838958105</v>
      </c>
      <c r="AV24">
        <f>AU24*1000/AA24</f>
        <v>34.081717728289696</v>
      </c>
      <c r="AW24">
        <f>(AV24-U24)</f>
        <v>12.836472748431298</v>
      </c>
      <c r="AX24">
        <f>IF(D24,P24,(O24+P24)/2)</f>
        <v>24.701501846313477</v>
      </c>
      <c r="AY24">
        <f>0.61365*EXP(17.502*AX24/(240.97+AX24))</f>
        <v>3.1235295271815908</v>
      </c>
      <c r="AZ24">
        <f>IF(AW24&lt;&gt;0,(1000-(AV24+U24)/2)/AW24*AP24,0)</f>
        <v>1.7517026947096703</v>
      </c>
      <c r="BA24">
        <f>U24*AA24/1000</f>
        <v>1.8691833071371802</v>
      </c>
      <c r="BB24">
        <f>(AY24-BA24)</f>
        <v>1.2543462200444107</v>
      </c>
      <c r="BC24">
        <f>1/(1.6/F24+1.37/N24)</f>
        <v>1.16324644758772</v>
      </c>
      <c r="BD24">
        <f>G24*AA24*0.001</f>
        <v>34.306328390943612</v>
      </c>
      <c r="BE24">
        <f>G24/S24</f>
        <v>0.98752358486417258</v>
      </c>
      <c r="BF24">
        <f>(1-AP24*AA24/AU24/F24)*100</f>
        <v>77.116815193969828</v>
      </c>
      <c r="BG24">
        <f>(S24-E24/(N24/1.35))</f>
        <v>395.90862784342835</v>
      </c>
      <c r="BH24">
        <f>E24*BF24/100/BG24</f>
        <v>-6.5128626904715145E-3</v>
      </c>
    </row>
    <row r="25" spans="1:60" x14ac:dyDescent="0.25">
      <c r="A25" s="1" t="s">
        <v>1</v>
      </c>
      <c r="B25" s="1" t="s">
        <v>425</v>
      </c>
      <c r="K25" s="1">
        <v>2.72</v>
      </c>
    </row>
    <row r="26" spans="1:60" x14ac:dyDescent="0.25">
      <c r="A26" s="1" t="s">
        <v>1</v>
      </c>
      <c r="B26" s="1" t="s">
        <v>424</v>
      </c>
      <c r="K26" s="1">
        <v>2.72</v>
      </c>
    </row>
    <row r="27" spans="1:60" x14ac:dyDescent="0.25">
      <c r="A27" s="1">
        <v>4</v>
      </c>
      <c r="B27" s="1" t="s">
        <v>423</v>
      </c>
      <c r="C27" s="1">
        <v>909.00000315159559</v>
      </c>
      <c r="D27" s="1">
        <v>0</v>
      </c>
      <c r="E27">
        <f>(R27-S27*(1000-T27)/(1000-U27))*AO27</f>
        <v>-1.9547660251917494</v>
      </c>
      <c r="F27">
        <f>IF(AZ27&lt;&gt;0,1/(1/AZ27-1/N27),0)</f>
        <v>2.9509782150300445</v>
      </c>
      <c r="G27">
        <f>((BC27-AP27/2)*S27-E27)/(BC27+AP27/2)</f>
        <v>387.52332085790533</v>
      </c>
      <c r="H27">
        <f>AP27*1000</f>
        <v>22.987076882680174</v>
      </c>
      <c r="I27">
        <f>(AU27-BA27)</f>
        <v>1.1259275102308977</v>
      </c>
      <c r="J27">
        <f>(P27+AT27*D27)</f>
        <v>23.946968078613281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25.3204345703125</v>
      </c>
      <c r="P27" s="1">
        <v>23.946968078613281</v>
      </c>
      <c r="Q27" s="1">
        <v>25.528467178344727</v>
      </c>
      <c r="R27" s="1">
        <v>400.00238037109375</v>
      </c>
      <c r="S27" s="1">
        <v>393.578857421875</v>
      </c>
      <c r="T27" s="1">
        <v>0.75693202018737793</v>
      </c>
      <c r="U27" s="1">
        <v>21.13591194152832</v>
      </c>
      <c r="V27" s="1">
        <v>2.0547864437103271</v>
      </c>
      <c r="W27" s="1">
        <v>57.376071929931641</v>
      </c>
      <c r="X27" s="1">
        <v>300.32577514648438</v>
      </c>
      <c r="Y27" s="1">
        <v>100.65640258789063</v>
      </c>
      <c r="Z27" s="1">
        <v>8.6021232604980469</v>
      </c>
      <c r="AA27" s="1">
        <v>87.979141235351563</v>
      </c>
      <c r="AB27" s="1">
        <v>3.5433342456817627</v>
      </c>
      <c r="AC27" s="1">
        <v>-0.36898326873779297</v>
      </c>
      <c r="AD27" s="1">
        <v>4.0575183928012848E-2</v>
      </c>
      <c r="AE27" s="1">
        <v>5.6012114509940147E-3</v>
      </c>
      <c r="AF27" s="1">
        <v>9.0497337281703949E-2</v>
      </c>
      <c r="AG27" s="1">
        <v>1.2400582432746887E-2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1.104138879215016</v>
      </c>
      <c r="AP27">
        <f>(U27-T27)/(1000-U27)*AO27</f>
        <v>2.2987076882680174E-2</v>
      </c>
      <c r="AQ27">
        <f>(P27+273.15)</f>
        <v>297.09696807861326</v>
      </c>
      <c r="AR27">
        <f>(O27+273.15)</f>
        <v>298.47043457031248</v>
      </c>
      <c r="AS27">
        <f>(Y27*AK27+Z27*AL27)*AM27</f>
        <v>16.105024054087153</v>
      </c>
      <c r="AT27">
        <f>((AS27+0.00000010773*(AR27^4-AQ27^4))-AP27*44100)/(L27*0.92*2*29.3+0.00000043092*AQ27^3)</f>
        <v>-7.7517023517794197</v>
      </c>
      <c r="AU27">
        <f>0.61365*EXP(17.502*J27/(240.97+J27))</f>
        <v>2.9854468920725714</v>
      </c>
      <c r="AV27">
        <f>AU27*1000/AA27</f>
        <v>33.933576188090434</v>
      </c>
      <c r="AW27">
        <f>(AV27-U27)</f>
        <v>12.797664246562114</v>
      </c>
      <c r="AX27">
        <f>IF(D27,P27,(O27+P27)/2)</f>
        <v>24.633701324462891</v>
      </c>
      <c r="AY27">
        <f>0.61365*EXP(17.502*AX27/(240.97+AX27))</f>
        <v>3.110897572437191</v>
      </c>
      <c r="AZ27">
        <f>IF(AW27&lt;&gt;0,(1000-(AV27+U27)/2)/AW27*AP27,0)</f>
        <v>1.7467354333758645</v>
      </c>
      <c r="BA27">
        <f>U27*AA27/1000</f>
        <v>1.8595193818416738</v>
      </c>
      <c r="BB27">
        <f>(AY27-BA27)</f>
        <v>1.2513781905955172</v>
      </c>
      <c r="BC27">
        <f>1/(1.6/F27+1.37/N27)</f>
        <v>1.1597422975310476</v>
      </c>
      <c r="BD27">
        <f>G27*AA27*0.001</f>
        <v>34.093968977750116</v>
      </c>
      <c r="BE27">
        <f>G27/S27</f>
        <v>0.98461417210356206</v>
      </c>
      <c r="BF27">
        <f>(1-AP27*AA27/AU27/F27)*100</f>
        <v>77.044428282624963</v>
      </c>
      <c r="BG27">
        <f>(S27-E27/(N27/1.35))</f>
        <v>394.19538068563423</v>
      </c>
      <c r="BH27">
        <f>E27*BF27/100/BG27</f>
        <v>-3.8205376880685016E-3</v>
      </c>
    </row>
    <row r="28" spans="1:60" x14ac:dyDescent="0.25">
      <c r="A28" s="1" t="s">
        <v>1</v>
      </c>
      <c r="B28" s="1" t="s">
        <v>422</v>
      </c>
      <c r="K28" s="1">
        <v>2.72</v>
      </c>
    </row>
    <row r="29" spans="1:60" x14ac:dyDescent="0.25">
      <c r="A29" s="1" t="s">
        <v>1</v>
      </c>
      <c r="B29" s="1" t="s">
        <v>421</v>
      </c>
      <c r="K29" s="1">
        <v>2.72</v>
      </c>
    </row>
    <row r="30" spans="1:60" x14ac:dyDescent="0.25">
      <c r="A30" s="1">
        <v>5</v>
      </c>
      <c r="B30" s="1" t="s">
        <v>420</v>
      </c>
      <c r="C30" s="1">
        <v>1113.5000031627715</v>
      </c>
      <c r="D30" s="1">
        <v>0</v>
      </c>
      <c r="E30">
        <f>(R30-S30*(1000-T30)/(1000-U30))*AO30</f>
        <v>-1.5190596414334534</v>
      </c>
      <c r="F30">
        <f>IF(AZ30&lt;&gt;0,1/(1/AZ30-1/N30),0)</f>
        <v>2.9258557305814481</v>
      </c>
      <c r="G30">
        <f>((BC30-AP30/2)*S30-E30)/(BC30+AP30/2)</f>
        <v>386.54410549295744</v>
      </c>
      <c r="H30">
        <f>AP30*1000</f>
        <v>22.949248050169764</v>
      </c>
      <c r="I30">
        <f>(AU30-BA30)</f>
        <v>1.1296623043224649</v>
      </c>
      <c r="J30">
        <f>(P30+AT30*D30)</f>
        <v>23.954444885253906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25.293828964233398</v>
      </c>
      <c r="P30" s="1">
        <v>23.954444885253906</v>
      </c>
      <c r="Q30" s="1">
        <v>25.497488021850586</v>
      </c>
      <c r="R30" s="1">
        <v>399.77401733398438</v>
      </c>
      <c r="S30" s="1">
        <v>392.9815673828125</v>
      </c>
      <c r="T30" s="1">
        <v>0.76451504230499268</v>
      </c>
      <c r="U30" s="1">
        <v>21.111114501953125</v>
      </c>
      <c r="V30" s="1">
        <v>2.0784218311309814</v>
      </c>
      <c r="W30" s="1">
        <v>57.392990112304688</v>
      </c>
      <c r="X30" s="1">
        <v>300.31631469726563</v>
      </c>
      <c r="Y30" s="1">
        <v>149.84245300292969</v>
      </c>
      <c r="Z30" s="1">
        <v>8.2902164459228516</v>
      </c>
      <c r="AA30" s="1">
        <v>87.969123840332031</v>
      </c>
      <c r="AB30" s="1">
        <v>3.5193047523498535</v>
      </c>
      <c r="AC30" s="1">
        <v>-0.37443503737449646</v>
      </c>
      <c r="AD30" s="1">
        <v>5.7715088129043579E-2</v>
      </c>
      <c r="AE30" s="1">
        <v>5.6009828113019466E-3</v>
      </c>
      <c r="AF30" s="1">
        <v>6.2976628541946411E-2</v>
      </c>
      <c r="AG30" s="1">
        <v>1.8600162118673325E-2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1.1041040981517116</v>
      </c>
      <c r="AP30">
        <f>(U30-T30)/(1000-U30)*AO30</f>
        <v>2.2949248050169763E-2</v>
      </c>
      <c r="AQ30">
        <f>(P30+273.15)</f>
        <v>297.10444488525388</v>
      </c>
      <c r="AR30">
        <f>(O30+273.15)</f>
        <v>298.44382896423338</v>
      </c>
      <c r="AS30">
        <f>(Y30*AK30+Z30*AL30)*AM30</f>
        <v>23.974791944590379</v>
      </c>
      <c r="AT30">
        <f>((AS30+0.00000010773*(AR30^4-AQ30^4))-AP30*44100)/(L30*0.92*2*29.3+0.00000043092*AQ30^3)</f>
        <v>-7.6794322512501312</v>
      </c>
      <c r="AU30">
        <f>0.61365*EXP(17.502*J30/(240.97+J30))</f>
        <v>2.9867885503522089</v>
      </c>
      <c r="AV30">
        <f>AU30*1000/AA30</f>
        <v>33.952691807791176</v>
      </c>
      <c r="AW30">
        <f>(AV30-U30)</f>
        <v>12.841577305838051</v>
      </c>
      <c r="AX30">
        <f>IF(D30,P30,(O30+P30)/2)</f>
        <v>24.624136924743652</v>
      </c>
      <c r="AY30">
        <f>0.61365*EXP(17.502*AX30/(240.97+AX30))</f>
        <v>3.1091192221125126</v>
      </c>
      <c r="AZ30">
        <f>IF(AW30&lt;&gt;0,(1000-(AV30+U30)/2)/AW30*AP30,0)</f>
        <v>1.7379026768954144</v>
      </c>
      <c r="BA30">
        <f>U30*AA30/1000</f>
        <v>1.857126246029744</v>
      </c>
      <c r="BB30">
        <f>(AY30-BA30)</f>
        <v>1.2519929760827686</v>
      </c>
      <c r="BC30">
        <f>1/(1.6/F30+1.37/N30)</f>
        <v>1.1535143042042262</v>
      </c>
      <c r="BD30">
        <f>G30*AA30*0.001</f>
        <v>34.003946285860344</v>
      </c>
      <c r="BE30">
        <f>G30/S30</f>
        <v>0.98361892153688679</v>
      </c>
      <c r="BF30">
        <f>(1-AP30*AA30/AU30/F30)*100</f>
        <v>76.898438246471557</v>
      </c>
      <c r="BG30">
        <f>(S30-E30/(N30/1.35))</f>
        <v>393.46067106883527</v>
      </c>
      <c r="BH30">
        <f>E30*BF30/100/BG30</f>
        <v>-2.9688688760722759E-3</v>
      </c>
    </row>
    <row r="31" spans="1:60" x14ac:dyDescent="0.25">
      <c r="A31" s="1" t="s">
        <v>1</v>
      </c>
      <c r="B31" s="1" t="s">
        <v>419</v>
      </c>
      <c r="K31" s="1">
        <v>2.72</v>
      </c>
    </row>
    <row r="32" spans="1:60" x14ac:dyDescent="0.25">
      <c r="A32" s="1" t="s">
        <v>1</v>
      </c>
      <c r="B32" s="1" t="s">
        <v>418</v>
      </c>
      <c r="K32" s="1">
        <v>2.72</v>
      </c>
    </row>
    <row r="33" spans="1:60" x14ac:dyDescent="0.25">
      <c r="A33" s="1">
        <v>6</v>
      </c>
      <c r="B33" s="1" t="s">
        <v>417</v>
      </c>
      <c r="C33" s="1">
        <v>1319.0000031515956</v>
      </c>
      <c r="D33" s="1">
        <v>0</v>
      </c>
      <c r="E33">
        <f>(R33-S33*(1000-T33)/(1000-U33))*AO33</f>
        <v>0.12515721377825054</v>
      </c>
      <c r="F33">
        <f>IF(AZ33&lt;&gt;0,1/(1/AZ33-1/N33),0)</f>
        <v>3.0158728527470968</v>
      </c>
      <c r="G33">
        <f>((BC33-AP33/2)*S33-E33)/(BC33+AP33/2)</f>
        <v>383.9453635372335</v>
      </c>
      <c r="H33">
        <f>AP33*1000</f>
        <v>23.180033782485399</v>
      </c>
      <c r="I33">
        <f>(AU33-BA33)</f>
        <v>1.1205647443911102</v>
      </c>
      <c r="J33">
        <f>(P33+AT33*D33)</f>
        <v>24.005901336669922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25.296009063720703</v>
      </c>
      <c r="P33" s="1">
        <v>24.005901336669922</v>
      </c>
      <c r="Q33" s="1">
        <v>25.490236282348633</v>
      </c>
      <c r="R33" s="1">
        <v>400.03457641601563</v>
      </c>
      <c r="S33" s="1">
        <v>391.69842529296875</v>
      </c>
      <c r="T33" s="1">
        <v>0.77542752027511597</v>
      </c>
      <c r="U33" s="1">
        <v>21.32054328918457</v>
      </c>
      <c r="V33" s="1">
        <v>2.1077275276184082</v>
      </c>
      <c r="W33" s="1">
        <v>57.952415466308594</v>
      </c>
      <c r="X33" s="1">
        <v>300.34115600585938</v>
      </c>
      <c r="Y33" s="1">
        <v>301.10971069335938</v>
      </c>
      <c r="Z33" s="1">
        <v>8.7644901275634766</v>
      </c>
      <c r="AA33" s="1">
        <v>87.965469360351563</v>
      </c>
      <c r="AB33" s="1">
        <v>3.5328149795532227</v>
      </c>
      <c r="AC33" s="1">
        <v>-0.3726896345615387</v>
      </c>
      <c r="AD33" s="1">
        <v>0.11775334924459457</v>
      </c>
      <c r="AE33" s="1">
        <v>4.9766278825700283E-3</v>
      </c>
      <c r="AF33" s="1">
        <v>5.8701038360595703E-2</v>
      </c>
      <c r="AG33" s="1">
        <v>1.6385853290557861E-2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1.1041954264921299</v>
      </c>
      <c r="AP33">
        <f>(U33-T33)/(1000-U33)*AO33</f>
        <v>2.3180033782485399E-2</v>
      </c>
      <c r="AQ33">
        <f>(P33+273.15)</f>
        <v>297.1559013366699</v>
      </c>
      <c r="AR33">
        <f>(O33+273.15)</f>
        <v>298.44600906372068</v>
      </c>
      <c r="AS33">
        <f>(Y33*AK33+Z33*AL33)*AM33</f>
        <v>48.177552634085259</v>
      </c>
      <c r="AT33">
        <f>((AS33+0.00000010773*(AR33^4-AQ33^4))-AP33*44100)/(L33*0.92*2*29.3+0.00000043092*AQ33^3)</f>
        <v>-7.5727646912761903</v>
      </c>
      <c r="AU33">
        <f>0.61365*EXP(17.502*J33/(240.97+J33))</f>
        <v>2.9960363418419247</v>
      </c>
      <c r="AV33">
        <f>AU33*1000/AA33</f>
        <v>34.059232146748712</v>
      </c>
      <c r="AW33">
        <f>(AV33-U33)</f>
        <v>12.738688857564142</v>
      </c>
      <c r="AX33">
        <f>IF(D33,P33,(O33+P33)/2)</f>
        <v>24.650955200195313</v>
      </c>
      <c r="AY33">
        <f>0.61365*EXP(17.502*AX33/(240.97+AX33))</f>
        <v>3.1141079090367079</v>
      </c>
      <c r="AZ33">
        <f>IF(AW33&lt;&gt;0,(1000-(AV33+U33)/2)/AW33*AP33,0)</f>
        <v>1.7692700953573173</v>
      </c>
      <c r="BA33">
        <f>U33*AA33/1000</f>
        <v>1.8754715974508145</v>
      </c>
      <c r="BB33">
        <f>(AY33-BA33)</f>
        <v>1.2386363115858934</v>
      </c>
      <c r="BC33">
        <f>1/(1.6/F33+1.37/N33)</f>
        <v>1.1756493260440093</v>
      </c>
      <c r="BD33">
        <f>G33*AA33*0.001</f>
        <v>33.773934112283555</v>
      </c>
      <c r="BE33">
        <f>G33/S33</f>
        <v>0.98020655367726739</v>
      </c>
      <c r="BF33">
        <f>(1-AP33*AA33/AU33/F33)*100</f>
        <v>77.433397252837764</v>
      </c>
      <c r="BG33">
        <f>(S33-E33/(N33/1.35))</f>
        <v>391.658951344206</v>
      </c>
      <c r="BH33">
        <f>E33*BF33/100/BG33</f>
        <v>2.4744355312927494E-4</v>
      </c>
    </row>
    <row r="34" spans="1:60" x14ac:dyDescent="0.25">
      <c r="A34" s="1" t="s">
        <v>1</v>
      </c>
      <c r="B34" s="1" t="s">
        <v>416</v>
      </c>
      <c r="K34" s="1">
        <v>2.72</v>
      </c>
    </row>
    <row r="35" spans="1:60" x14ac:dyDescent="0.25">
      <c r="A35" s="1" t="s">
        <v>1</v>
      </c>
      <c r="B35" s="1" t="s">
        <v>415</v>
      </c>
      <c r="K35" s="1">
        <v>2.72</v>
      </c>
    </row>
    <row r="36" spans="1:60" x14ac:dyDescent="0.25">
      <c r="A36" s="1">
        <v>7</v>
      </c>
      <c r="B36" s="1" t="s">
        <v>414</v>
      </c>
      <c r="C36" s="1">
        <v>1523.5000031627715</v>
      </c>
      <c r="D36" s="1">
        <v>0</v>
      </c>
      <c r="E36">
        <f>(R36-S36*(1000-T36)/(1000-U36))*AO36</f>
        <v>0.44270830937442862</v>
      </c>
      <c r="F36">
        <f>IF(AZ36&lt;&gt;0,1/(1/AZ36-1/N36),0)</f>
        <v>3.1414071729070687</v>
      </c>
      <c r="G36">
        <f>((BC36-AP36/2)*S36-E36)/(BC36+AP36/2)</f>
        <v>383.38979868531862</v>
      </c>
      <c r="H36">
        <f>AP36*1000</f>
        <v>23.506359869126975</v>
      </c>
      <c r="I36">
        <f>(AU36-BA36)</f>
        <v>1.109327465857151</v>
      </c>
      <c r="J36">
        <f>(P36+AT36*D36)</f>
        <v>24.08283805847168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25.314481735229492</v>
      </c>
      <c r="P36" s="1">
        <v>24.08283805847168</v>
      </c>
      <c r="Q36" s="1">
        <v>25.495368957519531</v>
      </c>
      <c r="R36" s="1">
        <v>400.03897094726563</v>
      </c>
      <c r="S36" s="1">
        <v>391.30874633789063</v>
      </c>
      <c r="T36" s="1">
        <v>0.78238767385482788</v>
      </c>
      <c r="U36" s="1">
        <v>21.608280181884766</v>
      </c>
      <c r="V36" s="1">
        <v>2.1240878105163574</v>
      </c>
      <c r="W36" s="1">
        <v>58.663860321044922</v>
      </c>
      <c r="X36" s="1">
        <v>300.374755859375</v>
      </c>
      <c r="Y36" s="1">
        <v>500.11871337890625</v>
      </c>
      <c r="Z36" s="1">
        <v>8.5988674163818359</v>
      </c>
      <c r="AA36" s="1">
        <v>87.956222534179688</v>
      </c>
      <c r="AB36" s="1">
        <v>3.6493172645568848</v>
      </c>
      <c r="AC36" s="1">
        <v>-0.38422536849975586</v>
      </c>
      <c r="AD36" s="1">
        <v>8.8513053953647614E-2</v>
      </c>
      <c r="AE36" s="1">
        <v>4.7171125188469887E-3</v>
      </c>
      <c r="AF36" s="1">
        <v>8.4213182330131531E-2</v>
      </c>
      <c r="AG36" s="1">
        <v>2.1044928580522537E-2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1.104318955365349</v>
      </c>
      <c r="AP36">
        <f>(U36-T36)/(1000-U36)*AO36</f>
        <v>2.3506359869126976E-2</v>
      </c>
      <c r="AQ36">
        <f>(P36+273.15)</f>
        <v>297.23283805847166</v>
      </c>
      <c r="AR36">
        <f>(O36+273.15)</f>
        <v>298.46448173522947</v>
      </c>
      <c r="AS36">
        <f>(Y36*AK36+Z36*AL36)*AM36</f>
        <v>80.018992352061105</v>
      </c>
      <c r="AT36">
        <f>((AS36+0.00000010773*(AR36^4-AQ36^4))-AP36*44100)/(L36*0.92*2*29.3+0.00000043092*AQ36^3)</f>
        <v>-7.4397042835627367</v>
      </c>
      <c r="AU36">
        <f>0.61365*EXP(17.502*J36/(240.97+J36))</f>
        <v>3.0099101661159122</v>
      </c>
      <c r="AV36">
        <f>AU36*1000/AA36</f>
        <v>34.220548352292688</v>
      </c>
      <c r="AW36">
        <f>(AV36-U36)</f>
        <v>12.612268170407923</v>
      </c>
      <c r="AX36">
        <f>IF(D36,P36,(O36+P36)/2)</f>
        <v>24.698659896850586</v>
      </c>
      <c r="AY36">
        <f>0.61365*EXP(17.502*AX36/(240.97+AX36))</f>
        <v>3.1229991431343596</v>
      </c>
      <c r="AZ36">
        <f>IF(AW36&lt;&gt;0,(1000-(AV36+U36)/2)/AW36*AP36,0)</f>
        <v>1.8117433988156186</v>
      </c>
      <c r="BA36">
        <f>U36*AA36/1000</f>
        <v>1.9005827002587612</v>
      </c>
      <c r="BB36">
        <f>(AY36-BA36)</f>
        <v>1.2224164428755984</v>
      </c>
      <c r="BC36">
        <f>1/(1.6/F36+1.37/N36)</f>
        <v>1.2057005707034498</v>
      </c>
      <c r="BD36">
        <f>G36*AA36*0.001</f>
        <v>33.721518450500234</v>
      </c>
      <c r="BE36">
        <f>G36/S36</f>
        <v>0.97976291681010863</v>
      </c>
      <c r="BF36">
        <f>(1-AP36*AA36/AU36/F36)*100</f>
        <v>78.133756240598018</v>
      </c>
      <c r="BG36">
        <f>(S36-E36/(N36/1.35))</f>
        <v>391.16911838842179</v>
      </c>
      <c r="BH36">
        <f>E36*BF36/100/BG36</f>
        <v>8.8428409872584417E-4</v>
      </c>
    </row>
    <row r="37" spans="1:60" x14ac:dyDescent="0.25">
      <c r="A37" s="1" t="s">
        <v>1</v>
      </c>
      <c r="B37" s="1" t="s">
        <v>413</v>
      </c>
      <c r="K37" s="1">
        <v>2.72</v>
      </c>
    </row>
    <row r="38" spans="1:60" x14ac:dyDescent="0.25">
      <c r="A38" s="1" t="s">
        <v>1</v>
      </c>
      <c r="B38" s="1" t="s">
        <v>412</v>
      </c>
      <c r="K38" s="1">
        <v>2.72</v>
      </c>
    </row>
    <row r="39" spans="1:60" x14ac:dyDescent="0.25">
      <c r="A39" s="1">
        <v>8</v>
      </c>
      <c r="B39" s="1" t="s">
        <v>411</v>
      </c>
      <c r="C39" s="1">
        <v>1729.0000031515956</v>
      </c>
      <c r="D39" s="1">
        <v>0</v>
      </c>
      <c r="E39">
        <f>(R39-S39*(1000-T39)/(1000-U39))*AO39</f>
        <v>0.92317537668855698</v>
      </c>
      <c r="F39">
        <f>IF(AZ39&lt;&gt;0,1/(1/AZ39-1/N39),0)</f>
        <v>3.2941577497671677</v>
      </c>
      <c r="G39">
        <f>((BC39-AP39/2)*S39-E39)/(BC39+AP39/2)</f>
        <v>382.36519217040404</v>
      </c>
      <c r="H39">
        <f>AP39*1000</f>
        <v>23.911510688543895</v>
      </c>
      <c r="I39">
        <f>(AU39-BA39)</f>
        <v>1.0978145770023815</v>
      </c>
      <c r="J39">
        <f>(P39+AT39*D39)</f>
        <v>24.196094512939453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25.34625244140625</v>
      </c>
      <c r="P39" s="1">
        <v>24.196094512939453</v>
      </c>
      <c r="Q39" s="1">
        <v>25.509941101074219</v>
      </c>
      <c r="R39" s="1">
        <v>399.85028076171875</v>
      </c>
      <c r="S39" s="1">
        <v>390.55511474609375</v>
      </c>
      <c r="T39" s="1">
        <v>0.79194492101669312</v>
      </c>
      <c r="U39" s="1">
        <v>21.974815368652344</v>
      </c>
      <c r="V39" s="1">
        <v>2.1457533836364746</v>
      </c>
      <c r="W39" s="1">
        <v>59.540164947509766</v>
      </c>
      <c r="X39" s="1">
        <v>300.29019165039063</v>
      </c>
      <c r="Y39" s="1">
        <v>749.921142578125</v>
      </c>
      <c r="Z39" s="1">
        <v>7.9928922653198242</v>
      </c>
      <c r="AA39" s="1">
        <v>87.947090148925781</v>
      </c>
      <c r="AB39" s="1">
        <v>3.6104867458343506</v>
      </c>
      <c r="AC39" s="1">
        <v>-0.38661423325538635</v>
      </c>
      <c r="AD39" s="1">
        <v>6.2368538230657578E-2</v>
      </c>
      <c r="AE39" s="1">
        <v>3.3839067909866571E-3</v>
      </c>
      <c r="AF39" s="1">
        <v>3.9011146873235703E-2</v>
      </c>
      <c r="AG39" s="1">
        <v>1.7198732122778893E-2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1.1040080575382005</v>
      </c>
      <c r="AP39">
        <f>(U39-T39)/(1000-U39)*AO39</f>
        <v>2.3911510688543896E-2</v>
      </c>
      <c r="AQ39">
        <f>(P39+273.15)</f>
        <v>297.34609451293943</v>
      </c>
      <c r="AR39">
        <f>(O39+273.15)</f>
        <v>298.49625244140623</v>
      </c>
      <c r="AS39">
        <f>(Y39*AK39+Z39*AL39)*AM39</f>
        <v>119.987380130573</v>
      </c>
      <c r="AT39">
        <f>((AS39+0.00000010773*(AR39^4-AQ39^4))-AP39*44100)/(L39*0.92*2*29.3+0.00000043092*AQ39^3)</f>
        <v>-7.2717675280311926</v>
      </c>
      <c r="AU39">
        <f>0.61365*EXP(17.502*J39/(240.97+J39))</f>
        <v>3.030435645235249</v>
      </c>
      <c r="AV39">
        <f>AU39*1000/AA39</f>
        <v>34.457486201119799</v>
      </c>
      <c r="AW39">
        <f>(AV39-U39)</f>
        <v>12.482670832467456</v>
      </c>
      <c r="AX39">
        <f>IF(D39,P39,(O39+P39)/2)</f>
        <v>24.771173477172852</v>
      </c>
      <c r="AY39">
        <f>0.61365*EXP(17.502*AX39/(240.97+AX39))</f>
        <v>3.1365567701139612</v>
      </c>
      <c r="AZ39">
        <f>IF(AW39&lt;&gt;0,(1000-(AV39+U39)/2)/AW39*AP39,0)</f>
        <v>1.8615262878696204</v>
      </c>
      <c r="BA39">
        <f>U39*AA39/1000</f>
        <v>1.9326210682328675</v>
      </c>
      <c r="BB39">
        <f>(AY39-BA39)</f>
        <v>1.2039357018810937</v>
      </c>
      <c r="BC39">
        <f>1/(1.6/F39+1.37/N39)</f>
        <v>1.2410399943183659</v>
      </c>
      <c r="BD39">
        <f>G39*AA39*0.001</f>
        <v>33.627906025621861</v>
      </c>
      <c r="BE39">
        <f>G39/S39</f>
        <v>0.97903004655050008</v>
      </c>
      <c r="BF39">
        <f>(1-AP39*AA39/AU39/F39)*100</f>
        <v>78.934147870775817</v>
      </c>
      <c r="BG39">
        <f>(S39-E39/(N39/1.35))</f>
        <v>390.26394992691684</v>
      </c>
      <c r="BH39">
        <f>E39*BF39/100/BG39</f>
        <v>1.8671994097287183E-3</v>
      </c>
    </row>
    <row r="40" spans="1:60" x14ac:dyDescent="0.25">
      <c r="A40" s="1" t="s">
        <v>1</v>
      </c>
      <c r="B40" s="1" t="s">
        <v>410</v>
      </c>
      <c r="K40" s="1">
        <v>2.72</v>
      </c>
    </row>
    <row r="41" spans="1:60" x14ac:dyDescent="0.25">
      <c r="A41" s="1" t="s">
        <v>1</v>
      </c>
      <c r="B41" s="1" t="s">
        <v>409</v>
      </c>
      <c r="K41" s="1">
        <v>2.72</v>
      </c>
    </row>
    <row r="42" spans="1:60" x14ac:dyDescent="0.25">
      <c r="A42" s="1">
        <v>9</v>
      </c>
      <c r="B42" s="1" t="s">
        <v>408</v>
      </c>
      <c r="C42" s="1">
        <v>1934.0000031515956</v>
      </c>
      <c r="D42" s="1">
        <v>0</v>
      </c>
      <c r="E42">
        <f>(R42-S42*(1000-T42)/(1000-U42))*AO42</f>
        <v>0.96981238857404239</v>
      </c>
      <c r="F42">
        <f>IF(AZ42&lt;&gt;0,1/(1/AZ42-1/N42),0)</f>
        <v>3.3801876269204643</v>
      </c>
      <c r="G42">
        <f>((BC42-AP42/2)*S42-E42)/(BC42+AP42/2)</f>
        <v>382.61917840285838</v>
      </c>
      <c r="H42">
        <f>AP42*1000</f>
        <v>24.213810456257825</v>
      </c>
      <c r="I42">
        <f>(AU42-BA42)</f>
        <v>1.0954054782725187</v>
      </c>
      <c r="J42">
        <f>(P42+AT42*D42)</f>
        <v>24.309488296508789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25.394615173339844</v>
      </c>
      <c r="P42" s="1">
        <v>24.309488296508789</v>
      </c>
      <c r="Q42" s="1">
        <v>25.539443969726563</v>
      </c>
      <c r="R42" s="1">
        <v>400.26632690429688</v>
      </c>
      <c r="S42" s="1">
        <v>390.818115234375</v>
      </c>
      <c r="T42" s="1">
        <v>0.79705888032913208</v>
      </c>
      <c r="U42" s="1">
        <v>22.237638473510742</v>
      </c>
      <c r="V42" s="1">
        <v>2.1533727645874023</v>
      </c>
      <c r="W42" s="1">
        <v>60.078277587890625</v>
      </c>
      <c r="X42" s="1">
        <v>300.350830078125</v>
      </c>
      <c r="Y42" s="1">
        <v>999.96588134765625</v>
      </c>
      <c r="Z42" s="1">
        <v>7.8328022956848145</v>
      </c>
      <c r="AA42" s="1">
        <v>87.945625305175781</v>
      </c>
      <c r="AB42" s="1">
        <v>3.7931756973266602</v>
      </c>
      <c r="AC42" s="1">
        <v>-0.38405933976173401</v>
      </c>
      <c r="AD42" s="1">
        <v>8.9085035026073456E-2</v>
      </c>
      <c r="AE42" s="1">
        <v>4.4643012806773186E-3</v>
      </c>
      <c r="AF42" s="1">
        <v>3.0280850827693939E-2</v>
      </c>
      <c r="AG42" s="1">
        <v>1.3135167770087719E-2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1.1042309929342828</v>
      </c>
      <c r="AP42">
        <f>(U42-T42)/(1000-U42)*AO42</f>
        <v>2.4213810456257825E-2</v>
      </c>
      <c r="AQ42">
        <f>(P42+273.15)</f>
        <v>297.45948829650877</v>
      </c>
      <c r="AR42">
        <f>(O42+273.15)</f>
        <v>298.54461517333982</v>
      </c>
      <c r="AS42">
        <f>(Y42*AK42+Z42*AL42)*AM42</f>
        <v>159.99453743946833</v>
      </c>
      <c r="AT42">
        <f>((AS42+0.00000010773*(AR42^4-AQ42^4))-AP42*44100)/(L42*0.92*2*29.3+0.00000043092*AQ42^3)</f>
        <v>-7.066286919579249</v>
      </c>
      <c r="AU42">
        <f>0.61365*EXP(17.502*J42/(240.97+J42))</f>
        <v>3.0511084991358555</v>
      </c>
      <c r="AV42">
        <f>AU42*1000/AA42</f>
        <v>34.693124172445806</v>
      </c>
      <c r="AW42">
        <f>(AV42-U42)</f>
        <v>12.455485698935064</v>
      </c>
      <c r="AX42">
        <f>IF(D42,P42,(O42+P42)/2)</f>
        <v>24.852051734924316</v>
      </c>
      <c r="AY42">
        <f>0.61365*EXP(17.502*AX42/(240.97+AX42))</f>
        <v>3.151738970147909</v>
      </c>
      <c r="AZ42">
        <f>IF(AW42&lt;&gt;0,(1000-(AV42+U42)/2)/AW42*AP42,0)</f>
        <v>1.8886903069825258</v>
      </c>
      <c r="BA42">
        <f>U42*AA42/1000</f>
        <v>1.9557030208633368</v>
      </c>
      <c r="BB42">
        <f>(AY42-BA42)</f>
        <v>1.1960359492845722</v>
      </c>
      <c r="BC42">
        <f>1/(1.6/F42+1.37/N42)</f>
        <v>1.2603761456994877</v>
      </c>
      <c r="BD42">
        <f>G42*AA42*0.001</f>
        <v>33.649682898391994</v>
      </c>
      <c r="BE42">
        <f>G42/S42</f>
        <v>0.97902109315838726</v>
      </c>
      <c r="BF42">
        <f>(1-AP42*AA42/AU42/F42)*100</f>
        <v>79.351955845788666</v>
      </c>
      <c r="BG42">
        <f>(S42-E42/(N42/1.35))</f>
        <v>390.51224133881294</v>
      </c>
      <c r="BH42">
        <f>E42*BF42/100/BG42</f>
        <v>1.9706555055224993E-3</v>
      </c>
    </row>
    <row r="43" spans="1:60" x14ac:dyDescent="0.25">
      <c r="A43" s="1" t="s">
        <v>1</v>
      </c>
      <c r="B43" s="1" t="s">
        <v>407</v>
      </c>
      <c r="K43" s="1">
        <v>2.72</v>
      </c>
    </row>
    <row r="44" spans="1:60" x14ac:dyDescent="0.25">
      <c r="A44" s="1" t="s">
        <v>1</v>
      </c>
      <c r="B44" s="1" t="s">
        <v>406</v>
      </c>
      <c r="K44" s="1">
        <v>2.72</v>
      </c>
    </row>
    <row r="45" spans="1:60" x14ac:dyDescent="0.25">
      <c r="A45" s="1">
        <v>10</v>
      </c>
      <c r="B45" s="1" t="s">
        <v>405</v>
      </c>
      <c r="C45" s="1">
        <v>2138.5000031627715</v>
      </c>
      <c r="D45" s="1">
        <v>0</v>
      </c>
      <c r="E45">
        <f>(R45-S45*(1000-T45)/(1000-U45))*AO45</f>
        <v>0.6092136097158144</v>
      </c>
      <c r="F45">
        <f>IF(AZ45&lt;&gt;0,1/(1/AZ45-1/N45),0)</f>
        <v>3.3351172607069279</v>
      </c>
      <c r="G45">
        <f>((BC45-AP45/2)*S45-E45)/(BC45+AP45/2)</f>
        <v>382.81472709840324</v>
      </c>
      <c r="H45">
        <f>AP45*1000</f>
        <v>24.381119305082859</v>
      </c>
      <c r="I45">
        <f>(AU45-BA45)</f>
        <v>1.1109601370305262</v>
      </c>
      <c r="J45">
        <f>(P45+AT45*D45)</f>
        <v>24.467952728271484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25.476377487182617</v>
      </c>
      <c r="P45" s="1">
        <v>24.467952728271484</v>
      </c>
      <c r="Q45" s="1">
        <v>25.596864700317383</v>
      </c>
      <c r="R45" s="1">
        <v>400.0269775390625</v>
      </c>
      <c r="S45" s="1">
        <v>390.84527587890625</v>
      </c>
      <c r="T45" s="1">
        <v>0.8070414662361145</v>
      </c>
      <c r="U45" s="1">
        <v>22.392894744873047</v>
      </c>
      <c r="V45" s="1">
        <v>2.1696503162384033</v>
      </c>
      <c r="W45" s="1">
        <v>60.201057434082031</v>
      </c>
      <c r="X45" s="1">
        <v>300.34310913085938</v>
      </c>
      <c r="Y45" s="1">
        <v>1250.5401611328125</v>
      </c>
      <c r="Z45" s="1">
        <v>8.7129859924316406</v>
      </c>
      <c r="AA45" s="1">
        <v>87.940597534179688</v>
      </c>
      <c r="AB45" s="1">
        <v>3.8538904190063477</v>
      </c>
      <c r="AC45" s="1">
        <v>-0.38487148284912109</v>
      </c>
      <c r="AD45" s="1">
        <v>9.1251805424690247E-2</v>
      </c>
      <c r="AE45" s="1">
        <v>1.0147691704332829E-2</v>
      </c>
      <c r="AF45" s="1">
        <v>3.437364473938942E-2</v>
      </c>
      <c r="AG45" s="1">
        <v>1.2164399959146976E-2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1.1042026070987474</v>
      </c>
      <c r="AP45">
        <f>(U45-T45)/(1000-U45)*AO45</f>
        <v>2.4381119305082858E-2</v>
      </c>
      <c r="AQ45">
        <f>(P45+273.15)</f>
        <v>297.61795272827146</v>
      </c>
      <c r="AR45">
        <f>(O45+273.15)</f>
        <v>298.62637748718259</v>
      </c>
      <c r="AS45">
        <f>(Y45*AK45+Z45*AL45)*AM45</f>
        <v>200.08642130896988</v>
      </c>
      <c r="AT45">
        <f>((AS45+0.00000010773*(AR45^4-AQ45^4))-AP45*44100)/(L45*0.92*2*29.3+0.00000043092*AQ45^3)</f>
        <v>-6.8139539951036694</v>
      </c>
      <c r="AU45">
        <f>0.61365*EXP(17.502*J45/(240.97+J45))</f>
        <v>3.0802046814146542</v>
      </c>
      <c r="AV45">
        <f>AU45*1000/AA45</f>
        <v>35.025969435987484</v>
      </c>
      <c r="AW45">
        <f>(AV45-U45)</f>
        <v>12.633074691114437</v>
      </c>
      <c r="AX45">
        <f>IF(D45,P45,(O45+P45)/2)</f>
        <v>24.972165107727051</v>
      </c>
      <c r="AY45">
        <f>0.61365*EXP(17.502*AX45/(240.97+AX45))</f>
        <v>3.1744047681948167</v>
      </c>
      <c r="AZ45">
        <f>IF(AW45&lt;&gt;0,(1000-(AV45+U45)/2)/AW45*AP45,0)</f>
        <v>1.8745358351091843</v>
      </c>
      <c r="BA45">
        <f>U45*AA45/1000</f>
        <v>1.969244544384128</v>
      </c>
      <c r="BB45">
        <f>(AY45-BA45)</f>
        <v>1.2051602238106887</v>
      </c>
      <c r="BC45">
        <f>1/(1.6/F45+1.37/N45)</f>
        <v>1.2502958765623868</v>
      </c>
      <c r="BD45">
        <f>G45*AA45*0.001</f>
        <v>33.664955845917511</v>
      </c>
      <c r="BE45">
        <f>G45/S45</f>
        <v>0.97945338148850725</v>
      </c>
      <c r="BF45">
        <f>(1-AP45*AA45/AU45/F45)*100</f>
        <v>79.128562235646569</v>
      </c>
      <c r="BG45">
        <f>(S45-E45/(N45/1.35))</f>
        <v>390.65313300444041</v>
      </c>
      <c r="BH45">
        <f>E45*BF45/100/BG45</f>
        <v>1.2339897714490561E-3</v>
      </c>
    </row>
    <row r="46" spans="1:60" x14ac:dyDescent="0.25">
      <c r="A46" s="1" t="s">
        <v>1</v>
      </c>
      <c r="B46" s="1" t="s">
        <v>404</v>
      </c>
      <c r="K46" s="1">
        <v>2.72</v>
      </c>
    </row>
    <row r="47" spans="1:60" x14ac:dyDescent="0.25">
      <c r="A47" s="1" t="s">
        <v>1</v>
      </c>
      <c r="B47" s="1" t="s">
        <v>403</v>
      </c>
      <c r="K47" s="1">
        <v>2.72</v>
      </c>
    </row>
    <row r="48" spans="1:60" x14ac:dyDescent="0.25">
      <c r="A48" s="1">
        <v>11</v>
      </c>
      <c r="B48" s="1" t="s">
        <v>402</v>
      </c>
      <c r="C48" s="1">
        <v>2343.5000031627715</v>
      </c>
      <c r="D48" s="1">
        <v>0</v>
      </c>
      <c r="E48">
        <f>(R48-S48*(1000-T48)/(1000-U48))*AO48</f>
        <v>-0.12546887761585668</v>
      </c>
      <c r="F48">
        <f>IF(AZ48&lt;&gt;0,1/(1/AZ48-1/N48),0)</f>
        <v>3.1988041681263844</v>
      </c>
      <c r="G48">
        <f>((BC48-AP48/2)*S48-E48)/(BC48+AP48/2)</f>
        <v>383.80322657229306</v>
      </c>
      <c r="H48">
        <f>AP48*1000</f>
        <v>24.475448347643606</v>
      </c>
      <c r="I48">
        <f>(AU48-BA48)</f>
        <v>1.1416121538750275</v>
      </c>
      <c r="J48">
        <f>(P48+AT48*D48)</f>
        <v>24.674341201782227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25.567670822143555</v>
      </c>
      <c r="P48" s="1">
        <v>24.674341201782227</v>
      </c>
      <c r="Q48" s="1">
        <v>25.656383514404297</v>
      </c>
      <c r="R48" s="1">
        <v>400.04672241210938</v>
      </c>
      <c r="S48" s="1">
        <v>391.482666015625</v>
      </c>
      <c r="T48" s="1">
        <v>0.81248068809509277</v>
      </c>
      <c r="U48" s="1">
        <v>22.480386734008789</v>
      </c>
      <c r="V48" s="1">
        <v>2.1723675727844238</v>
      </c>
      <c r="W48" s="1">
        <v>60.106857299804688</v>
      </c>
      <c r="X48" s="1">
        <v>300.33648681640625</v>
      </c>
      <c r="Y48" s="1">
        <v>1600.1453857421875</v>
      </c>
      <c r="Z48" s="1">
        <v>8.5608539581298828</v>
      </c>
      <c r="AA48" s="1">
        <v>87.936729431152344</v>
      </c>
      <c r="AB48" s="1">
        <v>3.9087808132171631</v>
      </c>
      <c r="AC48" s="1">
        <v>-0.37716835737228394</v>
      </c>
      <c r="AD48" s="1">
        <v>0.11227341741323471</v>
      </c>
      <c r="AE48" s="1">
        <v>1.1601805686950684E-2</v>
      </c>
      <c r="AF48" s="1">
        <v>2.7896910905838013E-2</v>
      </c>
      <c r="AG48" s="1">
        <v>9.5974979922175407E-3</v>
      </c>
      <c r="AH48" s="1">
        <v>0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1.1041782603544346</v>
      </c>
      <c r="AP48">
        <f>(U48-T48)/(1000-U48)*AO48</f>
        <v>2.4475448347643605E-2</v>
      </c>
      <c r="AQ48">
        <f>(P48+273.15)</f>
        <v>297.8243412017822</v>
      </c>
      <c r="AR48">
        <f>(O48+273.15)</f>
        <v>298.71767082214353</v>
      </c>
      <c r="AS48">
        <f>(Y48*AK48+Z48*AL48)*AM48</f>
        <v>256.02325599618416</v>
      </c>
      <c r="AT48">
        <f>((AS48+0.00000010773*(AR48^4-AQ48^4))-AP48*44100)/(L48*0.92*2*29.3+0.00000043092*AQ48^3)</f>
        <v>-6.4144795209826686</v>
      </c>
      <c r="AU48">
        <f>0.61365*EXP(17.502*J48/(240.97+J48))</f>
        <v>3.1184638396112248</v>
      </c>
      <c r="AV48">
        <f>AU48*1000/AA48</f>
        <v>35.462586109172285</v>
      </c>
      <c r="AW48">
        <f>(AV48-U48)</f>
        <v>12.982199375163496</v>
      </c>
      <c r="AX48">
        <f>IF(D48,P48,(O48+P48)/2)</f>
        <v>25.121006011962891</v>
      </c>
      <c r="AY48">
        <f>0.61365*EXP(17.502*AX48/(240.97+AX48))</f>
        <v>3.202689074106734</v>
      </c>
      <c r="AZ48">
        <f>IF(AW48&lt;&gt;0,(1000-(AV48+U48)/2)/AW48*AP48,0)</f>
        <v>1.8306881246674891</v>
      </c>
      <c r="BA48">
        <f>U48*AA48/1000</f>
        <v>1.9768516857361973</v>
      </c>
      <c r="BB48">
        <f>(AY48-BA48)</f>
        <v>1.2258373883705367</v>
      </c>
      <c r="BC48">
        <f>1/(1.6/F48+1.37/N48)</f>
        <v>1.2191340397715631</v>
      </c>
      <c r="BD48">
        <f>G48*AA48*0.001</f>
        <v>33.750400489890993</v>
      </c>
      <c r="BE48">
        <f>G48/S48</f>
        <v>0.98038370505266392</v>
      </c>
      <c r="BF48">
        <f>(1-AP48*AA48/AU48/F48)*100</f>
        <v>78.423917230305989</v>
      </c>
      <c r="BG48">
        <f>(S48-E48/(N48/1.35))</f>
        <v>391.52223826157723</v>
      </c>
      <c r="BH48">
        <f>E48*BF48/100/BG48</f>
        <v>-2.5132061251017271E-4</v>
      </c>
    </row>
    <row r="49" spans="1:60" x14ac:dyDescent="0.25">
      <c r="A49" s="1" t="s">
        <v>1</v>
      </c>
      <c r="B49" s="1" t="s">
        <v>401</v>
      </c>
      <c r="K49" s="1">
        <v>2.72</v>
      </c>
    </row>
    <row r="50" spans="1:60" x14ac:dyDescent="0.25">
      <c r="A50" s="1" t="s">
        <v>1</v>
      </c>
      <c r="B50" s="1" t="s">
        <v>396</v>
      </c>
      <c r="K50" s="1">
        <v>2.72</v>
      </c>
    </row>
    <row r="51" spans="1:60" x14ac:dyDescent="0.25">
      <c r="A51" s="1">
        <v>12</v>
      </c>
      <c r="B51" s="1" t="s">
        <v>400</v>
      </c>
      <c r="C51" s="1">
        <v>2548.5000031627715</v>
      </c>
      <c r="D51" s="1">
        <v>0</v>
      </c>
      <c r="E51">
        <f>(R51-S51*(1000-T51)/(1000-U51))*AO51</f>
        <v>-0.67307505259593037</v>
      </c>
      <c r="F51">
        <f>IF(AZ51&lt;&gt;0,1/(1/AZ51-1/N51),0)</f>
        <v>2.8967091317820008</v>
      </c>
      <c r="G51">
        <f>((BC51-AP51/2)*S51-E51)/(BC51+AP51/2)</f>
        <v>384.47968275760837</v>
      </c>
      <c r="H51">
        <f>AP51*1000</f>
        <v>24.234301335789027</v>
      </c>
      <c r="I51">
        <f>(AU51-BA51)</f>
        <v>1.1976476659610986</v>
      </c>
      <c r="J51">
        <f>(P51+AT51*D51)</f>
        <v>24.878303527832031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25.671699523925781</v>
      </c>
      <c r="P51" s="1">
        <v>24.878303527832031</v>
      </c>
      <c r="Q51" s="1">
        <v>25.728090286254883</v>
      </c>
      <c r="R51" s="1">
        <v>400.09762573242188</v>
      </c>
      <c r="S51" s="1">
        <v>392.10189819335938</v>
      </c>
      <c r="T51" s="1">
        <v>0.82090777158737183</v>
      </c>
      <c r="U51" s="1">
        <v>22.278467178344727</v>
      </c>
      <c r="V51" s="1">
        <v>2.1813216209411621</v>
      </c>
      <c r="W51" s="1">
        <v>59.198493957519531</v>
      </c>
      <c r="X51" s="1">
        <v>300.35458374023438</v>
      </c>
      <c r="Y51" s="1">
        <v>2001.2171630859375</v>
      </c>
      <c r="Z51" s="1">
        <v>8.7528629302978516</v>
      </c>
      <c r="AA51" s="1">
        <v>87.933921813964844</v>
      </c>
      <c r="AB51" s="1">
        <v>4.0234460830688477</v>
      </c>
      <c r="AC51" s="1">
        <v>-0.37023523449897766</v>
      </c>
      <c r="AD51" s="1">
        <v>8.3424299955368042E-2</v>
      </c>
      <c r="AE51" s="1">
        <v>1.7356386408209801E-2</v>
      </c>
      <c r="AF51" s="1">
        <v>5.6814786046743393E-2</v>
      </c>
      <c r="AG51" s="1">
        <v>2.4333661422133446E-3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1.104244793162626</v>
      </c>
      <c r="AP51">
        <f>(U51-T51)/(1000-U51)*AO51</f>
        <v>2.4234301335789028E-2</v>
      </c>
      <c r="AQ51">
        <f>(P51+273.15)</f>
        <v>298.02830352783201</v>
      </c>
      <c r="AR51">
        <f>(O51+273.15)</f>
        <v>298.82169952392576</v>
      </c>
      <c r="AS51">
        <f>(Y51*AK51+Z51*AL51)*AM51</f>
        <v>320.19473893683971</v>
      </c>
      <c r="AT51">
        <f>((AS51+0.00000010773*(AR51^4-AQ51^4))-AP51*44100)/(L51*0.92*2*29.3+0.00000043092*AQ51^3)</f>
        <v>-5.8321884826297108</v>
      </c>
      <c r="AU51">
        <f>0.61365*EXP(17.502*J51/(240.97+J51))</f>
        <v>3.1566806569566457</v>
      </c>
      <c r="AV51">
        <f>AU51*1000/AA51</f>
        <v>35.898326741698121</v>
      </c>
      <c r="AW51">
        <f>(AV51-U51)</f>
        <v>13.619859563353394</v>
      </c>
      <c r="AX51">
        <f>IF(D51,P51,(O51+P51)/2)</f>
        <v>25.275001525878906</v>
      </c>
      <c r="AY51">
        <f>0.61365*EXP(17.502*AX51/(240.97+AX51))</f>
        <v>3.2321844575721319</v>
      </c>
      <c r="AZ51">
        <f>IF(AW51&lt;&gt;0,(1000-(AV51+U51)/2)/AW51*AP51,0)</f>
        <v>1.7275776045293945</v>
      </c>
      <c r="BA51">
        <f>U51*AA51/1000</f>
        <v>1.9590329909955471</v>
      </c>
      <c r="BB51">
        <f>(AY51-BA51)</f>
        <v>1.2731514665765848</v>
      </c>
      <c r="BC51">
        <f>1/(1.6/F51+1.37/N51)</f>
        <v>1.1462390486523715</v>
      </c>
      <c r="BD51">
        <f>G51*AA51*0.001</f>
        <v>33.808806362665543</v>
      </c>
      <c r="BE51">
        <f>G51/S51</f>
        <v>0.98056062602381944</v>
      </c>
      <c r="BF51">
        <f>(1-AP51*AA51/AU51/F51)*100</f>
        <v>76.694876476635798</v>
      </c>
      <c r="BG51">
        <f>(S51-E51/(N51/1.35))</f>
        <v>392.31418264215455</v>
      </c>
      <c r="BH51">
        <f>E51*BF51/100/BG51</f>
        <v>-1.3158180433521561E-3</v>
      </c>
    </row>
    <row r="52" spans="1:60" x14ac:dyDescent="0.25">
      <c r="A52" s="1" t="s">
        <v>1</v>
      </c>
      <c r="B52" s="1" t="s">
        <v>399</v>
      </c>
    </row>
    <row r="53" spans="1:60" x14ac:dyDescent="0.25">
      <c r="A53" s="1" t="s">
        <v>1</v>
      </c>
      <c r="B53" s="1" t="s">
        <v>398</v>
      </c>
    </row>
    <row r="54" spans="1:60" x14ac:dyDescent="0.25">
      <c r="A54" s="1" t="s">
        <v>1</v>
      </c>
      <c r="B54" s="1" t="s">
        <v>397</v>
      </c>
    </row>
    <row r="55" spans="1:60" x14ac:dyDescent="0.25">
      <c r="A55" s="1" t="s">
        <v>1</v>
      </c>
      <c r="B55" s="1" t="s">
        <v>396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BC8DD-7778-4F40-A5A1-90B94CAFEFC3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485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484</v>
      </c>
    </row>
    <row r="12" spans="1:56" x14ac:dyDescent="0.25">
      <c r="A12" s="1" t="s">
        <v>1</v>
      </c>
      <c r="B12" s="1" t="s">
        <v>483</v>
      </c>
    </row>
    <row r="13" spans="1:56" x14ac:dyDescent="0.25">
      <c r="A13" s="1" t="s">
        <v>1</v>
      </c>
      <c r="B13" s="1" t="s">
        <v>482</v>
      </c>
    </row>
    <row r="14" spans="1:56" x14ac:dyDescent="0.25">
      <c r="A14" s="1" t="s">
        <v>1</v>
      </c>
      <c r="B14" s="1" t="s">
        <v>481</v>
      </c>
    </row>
    <row r="15" spans="1:56" x14ac:dyDescent="0.25">
      <c r="A15" s="1" t="s">
        <v>1</v>
      </c>
      <c r="B15" s="1" t="s">
        <v>480</v>
      </c>
    </row>
    <row r="16" spans="1:56" x14ac:dyDescent="0.25">
      <c r="A16" s="1" t="s">
        <v>1</v>
      </c>
      <c r="B16" s="1" t="s">
        <v>479</v>
      </c>
    </row>
    <row r="17" spans="1:56" x14ac:dyDescent="0.25">
      <c r="A17" s="1" t="s">
        <v>1</v>
      </c>
      <c r="B17" s="1" t="s">
        <v>478</v>
      </c>
    </row>
    <row r="18" spans="1:56" x14ac:dyDescent="0.25">
      <c r="A18" s="1">
        <v>1</v>
      </c>
      <c r="B18" s="1" t="s">
        <v>477</v>
      </c>
      <c r="C18" s="1">
        <v>216.00000482797623</v>
      </c>
      <c r="D18" s="1">
        <v>0</v>
      </c>
      <c r="E18">
        <f>(R18-S18*(1000-T18)/(1000-U18))*AK18</f>
        <v>-5.5975712312294492</v>
      </c>
      <c r="F18">
        <f>IF(AV18&lt;&gt;0,1/(1/AV18-1/N18),0)</f>
        <v>2.7962891201098699</v>
      </c>
      <c r="G18">
        <f>((AY18-AL18/2)*S18-E18)/(AY18+AL18/2)</f>
        <v>391.80426959731682</v>
      </c>
      <c r="H18">
        <f>AL18*1000</f>
        <v>24.693829033597517</v>
      </c>
      <c r="I18">
        <f>(AQ18-AW18)</f>
        <v>1.2477011564556661</v>
      </c>
      <c r="J18">
        <f>(P18+AP18*D18)</f>
        <v>25.002925872802734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25.625827789306641</v>
      </c>
      <c r="P18" s="1">
        <v>25.002925872802734</v>
      </c>
      <c r="Q18" s="1">
        <v>25.698265075683594</v>
      </c>
      <c r="R18" s="1">
        <v>399.26229858398438</v>
      </c>
      <c r="S18" s="1">
        <v>395.4830322265625</v>
      </c>
      <c r="T18" s="1">
        <v>5.991620197892189E-2</v>
      </c>
      <c r="U18" s="1">
        <v>21.956813812255859</v>
      </c>
      <c r="V18" s="1">
        <v>0.1597910076379776</v>
      </c>
      <c r="W18" s="1">
        <v>58.556808471679688</v>
      </c>
      <c r="X18" s="1">
        <v>300.00796508789063</v>
      </c>
      <c r="Y18" s="1">
        <v>5.4126061499118805E-2</v>
      </c>
      <c r="Z18" s="1">
        <v>8.4327678680419922</v>
      </c>
      <c r="AA18" s="1">
        <v>88.015098571777344</v>
      </c>
      <c r="AB18" s="1">
        <v>7.0365490913391113</v>
      </c>
      <c r="AC18" s="1">
        <v>-1.3833280801773071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1.1029704598819505</v>
      </c>
      <c r="AL18">
        <f>(U18-T18)/(1000-U18)*AK18</f>
        <v>2.4693829033597518E-2</v>
      </c>
      <c r="AM18">
        <f>(P18+273.15)</f>
        <v>298.15292587280271</v>
      </c>
      <c r="AN18">
        <f>(O18+273.15)</f>
        <v>298.77582778930662</v>
      </c>
      <c r="AO18">
        <f>(Y18*AG18+Z18*AH18)*AI18</f>
        <v>8.6601696462891287E-3</v>
      </c>
      <c r="AP18">
        <f>((AO18+0.00000010773*(AN18^4-AM18^4))-AL18*44100)/(L18*51.4+0.00000043092*AM18^3)</f>
        <v>-8.9095479148329133</v>
      </c>
      <c r="AQ18">
        <f>0.61365*EXP(17.502*J18/(240.97+J18))</f>
        <v>3.1802322884635279</v>
      </c>
      <c r="AR18">
        <f>AQ18*1000/AA18</f>
        <v>36.132803803770223</v>
      </c>
      <c r="AS18">
        <f>(AR18-U18)</f>
        <v>14.175989991514363</v>
      </c>
      <c r="AT18">
        <f>IF(D18,P18,(O18+P18)/2)</f>
        <v>25.314376831054688</v>
      </c>
      <c r="AU18">
        <f>0.61365*EXP(17.502*AT18/(240.97+AT18))</f>
        <v>3.2397641626315621</v>
      </c>
      <c r="AV18">
        <f>IF(AS18&lt;&gt;0,(1000-(AR18+U18)/2)/AS18*AL18,0)</f>
        <v>1.6913528794060326</v>
      </c>
      <c r="AW18">
        <f>U18*AA18/1000</f>
        <v>1.9325311320078618</v>
      </c>
      <c r="AX18">
        <f>(AU18-AW18)</f>
        <v>1.3072330306237003</v>
      </c>
      <c r="AY18">
        <f>1/(1.6/F18+1.37/N18)</f>
        <v>1.1207566782846448</v>
      </c>
      <c r="AZ18">
        <f>G18*AA18*0.001</f>
        <v>34.484691409451067</v>
      </c>
      <c r="BA18">
        <f>G18/S18</f>
        <v>0.99069805192770388</v>
      </c>
      <c r="BB18">
        <f>(1-AL18*AA18/AQ18/F18)*100</f>
        <v>75.559803058609319</v>
      </c>
      <c r="BC18">
        <f>(S18-E18/(N18/1.35))</f>
        <v>397.2484777275215</v>
      </c>
      <c r="BD18">
        <f>E18*BB18/100/BC18</f>
        <v>-1.0647023300321946E-2</v>
      </c>
    </row>
    <row r="19" spans="1:56" x14ac:dyDescent="0.25">
      <c r="A19" s="1" t="s">
        <v>1</v>
      </c>
      <c r="B19" s="1" t="s">
        <v>476</v>
      </c>
      <c r="K19" s="1">
        <v>2.72</v>
      </c>
    </row>
    <row r="20" spans="1:56" x14ac:dyDescent="0.25">
      <c r="A20" s="1" t="s">
        <v>1</v>
      </c>
      <c r="B20" s="1" t="s">
        <v>475</v>
      </c>
      <c r="K20" s="1">
        <v>2.72</v>
      </c>
    </row>
    <row r="21" spans="1:56" x14ac:dyDescent="0.25">
      <c r="A21" s="1">
        <v>2</v>
      </c>
      <c r="B21" s="1" t="s">
        <v>474</v>
      </c>
      <c r="C21" s="1">
        <v>420.5000048391521</v>
      </c>
      <c r="D21" s="1">
        <v>0</v>
      </c>
      <c r="E21">
        <f>(R21-S21*(1000-T21)/(1000-U21))*AK21</f>
        <v>-4.6187506415989192</v>
      </c>
      <c r="F21">
        <f>IF(AV21&lt;&gt;0,1/(1/AV21-1/N21),0)</f>
        <v>2.7627857734178241</v>
      </c>
      <c r="G21">
        <f>((AY21-AL21/2)*S21-E21)/(AY21+AL21/2)</f>
        <v>390.71144024983823</v>
      </c>
      <c r="H21">
        <f>AL21*1000</f>
        <v>24.399538201689261</v>
      </c>
      <c r="I21">
        <f>(AQ21-AW21)</f>
        <v>1.2421446692581821</v>
      </c>
      <c r="J21">
        <f>(P21+AP21*D21)</f>
        <v>24.845252990722656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25.557720184326172</v>
      </c>
      <c r="P21" s="1">
        <v>24.845252990722656</v>
      </c>
      <c r="Q21" s="1">
        <v>25.677822113037109</v>
      </c>
      <c r="R21" s="1">
        <v>399.73419189453125</v>
      </c>
      <c r="S21" s="1">
        <v>395.17947387695313</v>
      </c>
      <c r="T21" s="1">
        <v>4.0592227131128311E-2</v>
      </c>
      <c r="U21" s="1">
        <v>21.683750152587891</v>
      </c>
      <c r="V21" s="1">
        <v>0.10868389904499054</v>
      </c>
      <c r="W21" s="1">
        <v>58.057281494140625</v>
      </c>
      <c r="X21" s="1">
        <v>299.99163818359375</v>
      </c>
      <c r="Y21" s="1">
        <v>25.385210037231445</v>
      </c>
      <c r="Z21" s="1">
        <v>8.6497154235839844</v>
      </c>
      <c r="AA21" s="1">
        <v>88.0067138671875</v>
      </c>
      <c r="AB21" s="1">
        <v>6.9563641548156738</v>
      </c>
      <c r="AC21" s="1">
        <v>-1.34157395362854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1.1029104344985061</v>
      </c>
      <c r="AL21">
        <f>(U21-T21)/(1000-U21)*AK21</f>
        <v>2.4399538201689261E-2</v>
      </c>
      <c r="AM21">
        <f>(P21+273.15)</f>
        <v>297.99525299072263</v>
      </c>
      <c r="AN21">
        <f>(O21+273.15)</f>
        <v>298.70772018432615</v>
      </c>
      <c r="AO21">
        <f>(Y21*AG21+Z21*AH21)*AI21</f>
        <v>4.0616335151724456</v>
      </c>
      <c r="AP21">
        <f>((AO21+0.00000010773*(AN21^4-AM21^4))-AL21*44100)/(L21*51.4+0.00000043092*AM21^3)</f>
        <v>-8.7622204407058266</v>
      </c>
      <c r="AQ21">
        <f>0.61365*EXP(17.502*J21/(240.97+J21))</f>
        <v>3.1504602645045678</v>
      </c>
      <c r="AR21">
        <f>AQ21*1000/AA21</f>
        <v>35.797953656796956</v>
      </c>
      <c r="AS21">
        <f>(AR21-U21)</f>
        <v>14.114203504209065</v>
      </c>
      <c r="AT21">
        <f>IF(D21,P21,(O21+P21)/2)</f>
        <v>25.201486587524414</v>
      </c>
      <c r="AU21">
        <f>0.61365*EXP(17.502*AT21/(240.97+AT21))</f>
        <v>3.2180743698208412</v>
      </c>
      <c r="AV21">
        <f>IF(AS21&lt;&gt;0,(1000-(AR21+U21)/2)/AS21*AL21,0)</f>
        <v>1.6790373385663913</v>
      </c>
      <c r="AW21">
        <f>U21*AA21/1000</f>
        <v>1.9083155952463857</v>
      </c>
      <c r="AX21">
        <f>(AU21-AW21)</f>
        <v>1.3097587745744554</v>
      </c>
      <c r="AY21">
        <f>1/(1.6/F21+1.37/N21)</f>
        <v>1.1121082480321858</v>
      </c>
      <c r="AZ21">
        <f>G21*AA21*0.001</f>
        <v>34.385229926704241</v>
      </c>
      <c r="BA21">
        <f>G21/S21</f>
        <v>0.98869365965979772</v>
      </c>
      <c r="BB21">
        <f>(1-AL21*AA21/AQ21/F21)*100</f>
        <v>75.329599820398926</v>
      </c>
      <c r="BC21">
        <f>(S21-E21/(N21/1.35))</f>
        <v>396.63620434154632</v>
      </c>
      <c r="BD21">
        <f>E21*BB21/100/BC21</f>
        <v>-8.7719838404427021E-3</v>
      </c>
    </row>
    <row r="22" spans="1:56" x14ac:dyDescent="0.25">
      <c r="A22" s="1" t="s">
        <v>1</v>
      </c>
      <c r="B22" s="1" t="s">
        <v>473</v>
      </c>
      <c r="K22" s="1">
        <v>2.72</v>
      </c>
    </row>
    <row r="23" spans="1:56" x14ac:dyDescent="0.25">
      <c r="A23" s="1" t="s">
        <v>1</v>
      </c>
      <c r="B23" s="1" t="s">
        <v>472</v>
      </c>
      <c r="K23" s="1">
        <v>2.72</v>
      </c>
    </row>
    <row r="24" spans="1:56" x14ac:dyDescent="0.25">
      <c r="A24" s="1">
        <v>3</v>
      </c>
      <c r="B24" s="1" t="s">
        <v>471</v>
      </c>
      <c r="C24" s="1">
        <v>625.5000048391521</v>
      </c>
      <c r="D24" s="1">
        <v>0</v>
      </c>
      <c r="E24">
        <f>(R24-S24*(1000-T24)/(1000-U24))*AK24</f>
        <v>-3.8922180334595242</v>
      </c>
      <c r="F24">
        <f>IF(AV24&lt;&gt;0,1/(1/AV24-1/N24),0)</f>
        <v>2.6748274674794952</v>
      </c>
      <c r="G24">
        <f>((AY24-AL24/2)*S24-E24)/(AY24+AL24/2)</f>
        <v>389.79372005360301</v>
      </c>
      <c r="H24">
        <f>AL24*1000</f>
        <v>23.955016689151922</v>
      </c>
      <c r="I24">
        <f>(AQ24-AW24)</f>
        <v>1.244310925832967</v>
      </c>
      <c r="J24">
        <f>(P24+AP24*D24)</f>
        <v>24.670127868652344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25.458087921142578</v>
      </c>
      <c r="P24" s="1">
        <v>24.670127868652344</v>
      </c>
      <c r="Q24" s="1">
        <v>25.601879119873047</v>
      </c>
      <c r="R24" s="1">
        <v>399.89663696289063</v>
      </c>
      <c r="S24" s="1">
        <v>394.84939575195313</v>
      </c>
      <c r="T24" s="1">
        <v>2.9371585696935654E-2</v>
      </c>
      <c r="U24" s="1">
        <v>21.287776947021484</v>
      </c>
      <c r="V24" s="1">
        <v>7.9103648662567139E-2</v>
      </c>
      <c r="W24" s="1">
        <v>57.332305908203125</v>
      </c>
      <c r="X24" s="1">
        <v>299.97821044921875</v>
      </c>
      <c r="Y24" s="1">
        <v>50.696010589599609</v>
      </c>
      <c r="Z24" s="1">
        <v>8.6996679306030273</v>
      </c>
      <c r="AA24" s="1">
        <v>88.002037048339844</v>
      </c>
      <c r="AB24" s="1">
        <v>6.804377555847168</v>
      </c>
      <c r="AC24" s="1">
        <v>-1.3197190761566162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1.1028610678280097</v>
      </c>
      <c r="AL24">
        <f>(U24-T24)/(1000-U24)*AK24</f>
        <v>2.3955016689151922E-2</v>
      </c>
      <c r="AM24">
        <f>(P24+273.15)</f>
        <v>297.82012786865232</v>
      </c>
      <c r="AN24">
        <f>(O24+273.15)</f>
        <v>298.60808792114256</v>
      </c>
      <c r="AO24">
        <f>(Y24*AG24+Z24*AH24)*AI24</f>
        <v>8.1113615130328753</v>
      </c>
      <c r="AP24">
        <f>((AO24+0.00000010773*(AN24^4-AM24^4))-AL24*44100)/(L24*51.4+0.00000043092*AM24^3)</f>
        <v>-8.5618005126071672</v>
      </c>
      <c r="AQ24">
        <f>0.61365*EXP(17.502*J24/(240.97+J24))</f>
        <v>3.1176786614015466</v>
      </c>
      <c r="AR24">
        <f>AQ24*1000/AA24</f>
        <v>35.427346524819576</v>
      </c>
      <c r="AS24">
        <f>(AR24-U24)</f>
        <v>14.139569577798092</v>
      </c>
      <c r="AT24">
        <f>IF(D24,P24,(O24+P24)/2)</f>
        <v>25.064107894897461</v>
      </c>
      <c r="AU24">
        <f>0.61365*EXP(17.502*AT24/(240.97+AT24))</f>
        <v>3.1918508051441101</v>
      </c>
      <c r="AV24">
        <f>IF(AS24&lt;&gt;0,(1000-(AR24+U24)/2)/AS24*AL24,0)</f>
        <v>1.6461399830056878</v>
      </c>
      <c r="AW24">
        <f>U24*AA24/1000</f>
        <v>1.8733677355685796</v>
      </c>
      <c r="AX24">
        <f>(AU24-AW24)</f>
        <v>1.3184830695755305</v>
      </c>
      <c r="AY24">
        <f>1/(1.6/F24+1.37/N24)</f>
        <v>1.0890436337544991</v>
      </c>
      <c r="AZ24">
        <f>G24*AA24*0.001</f>
        <v>34.302641393367381</v>
      </c>
      <c r="BA24">
        <f>G24/S24</f>
        <v>0.98719593912833004</v>
      </c>
      <c r="BB24">
        <f>(1-AL24*AA24/AQ24/F24)*100</f>
        <v>74.720872625593245</v>
      </c>
      <c r="BC24">
        <f>(S24-E24/(N24/1.35))</f>
        <v>396.07698152658082</v>
      </c>
      <c r="BD24">
        <f>E24*BB24/100/BC24</f>
        <v>-7.3427626818461924E-3</v>
      </c>
    </row>
    <row r="25" spans="1:56" x14ac:dyDescent="0.25">
      <c r="A25" s="1" t="s">
        <v>1</v>
      </c>
      <c r="B25" s="1" t="s">
        <v>470</v>
      </c>
      <c r="K25" s="1">
        <v>2.72</v>
      </c>
    </row>
    <row r="26" spans="1:56" x14ac:dyDescent="0.25">
      <c r="A26" s="1" t="s">
        <v>1</v>
      </c>
      <c r="B26" s="1" t="s">
        <v>469</v>
      </c>
      <c r="K26" s="1">
        <v>2.72</v>
      </c>
    </row>
    <row r="27" spans="1:56" x14ac:dyDescent="0.25">
      <c r="A27" s="1">
        <v>4</v>
      </c>
      <c r="B27" s="1" t="s">
        <v>468</v>
      </c>
      <c r="C27" s="1">
        <v>829.5000048391521</v>
      </c>
      <c r="D27" s="1">
        <v>0</v>
      </c>
      <c r="E27">
        <f>(R27-S27*(1000-T27)/(1000-U27))*AK27</f>
        <v>-2.8864006932501671</v>
      </c>
      <c r="F27">
        <f>IF(AV27&lt;&gt;0,1/(1/AV27-1/N27),0)</f>
        <v>2.676316554683607</v>
      </c>
      <c r="G27">
        <f>((AY27-AL27/2)*S27-E27)/(AY27+AL27/2)</f>
        <v>388.33457707764683</v>
      </c>
      <c r="H27">
        <f>AL27*1000</f>
        <v>23.84172111334151</v>
      </c>
      <c r="I27">
        <f>(AQ27-AW27)</f>
        <v>1.2381523882189778</v>
      </c>
      <c r="J27">
        <f>(P27+AP27*D27)</f>
        <v>24.586208343505859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25.383111953735352</v>
      </c>
      <c r="P27" s="1">
        <v>24.586208343505859</v>
      </c>
      <c r="Q27" s="1">
        <v>25.531225204467773</v>
      </c>
      <c r="R27" s="1">
        <v>400.15377807617188</v>
      </c>
      <c r="S27" s="1">
        <v>394.24832153320313</v>
      </c>
      <c r="T27" s="1">
        <v>2.1640634164214134E-2</v>
      </c>
      <c r="U27" s="1">
        <v>21.18096923828125</v>
      </c>
      <c r="V27" s="1">
        <v>5.8541487902402878E-2</v>
      </c>
      <c r="W27" s="1">
        <v>57.298019409179688</v>
      </c>
      <c r="X27" s="1">
        <v>299.99017333984375</v>
      </c>
      <c r="Y27" s="1">
        <v>98.802078247070313</v>
      </c>
      <c r="Z27" s="1">
        <v>8.6348495483398438</v>
      </c>
      <c r="AA27" s="1">
        <v>87.999908447265625</v>
      </c>
      <c r="AB27" s="1">
        <v>6.8168454170227051</v>
      </c>
      <c r="AC27" s="1">
        <v>-1.3179930448532104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1.102905049043543</v>
      </c>
      <c r="AL27">
        <f>(U27-T27)/(1000-U27)*AK27</f>
        <v>2.384172111334151E-2</v>
      </c>
      <c r="AM27">
        <f>(P27+273.15)</f>
        <v>297.73620834350584</v>
      </c>
      <c r="AN27">
        <f>(O27+273.15)</f>
        <v>298.53311195373533</v>
      </c>
      <c r="AO27">
        <f>(Y27*AG27+Z27*AH27)*AI27</f>
        <v>15.808332166187483</v>
      </c>
      <c r="AP27">
        <f>((AO27+0.00000010773*(AN27^4-AM27^4))-AL27*44100)/(L27*51.4+0.00000043092*AM27^3)</f>
        <v>-8.4571206180640477</v>
      </c>
      <c r="AQ27">
        <f>0.61365*EXP(17.502*J27/(240.97+J27))</f>
        <v>3.1020757420120773</v>
      </c>
      <c r="AR27">
        <f>AQ27*1000/AA27</f>
        <v>35.250897378728652</v>
      </c>
      <c r="AS27">
        <f>(AR27-U27)</f>
        <v>14.069928140447402</v>
      </c>
      <c r="AT27">
        <f>IF(D27,P27,(O27+P27)/2)</f>
        <v>24.984660148620605</v>
      </c>
      <c r="AU27">
        <f>0.61365*EXP(17.502*AT27/(240.97+AT27))</f>
        <v>3.176770783968764</v>
      </c>
      <c r="AV27">
        <f>IF(AS27&lt;&gt;0,(1000-(AR27+U27)/2)/AS27*AL27,0)</f>
        <v>1.6467038402166814</v>
      </c>
      <c r="AW27">
        <f>U27*AA27/1000</f>
        <v>1.8639233537930995</v>
      </c>
      <c r="AX27">
        <f>(AU27-AW27)</f>
        <v>1.3128474301756645</v>
      </c>
      <c r="AY27">
        <f>1/(1.6/F27+1.37/N27)</f>
        <v>1.0894385044101447</v>
      </c>
      <c r="AZ27">
        <f>G27*AA27*0.001</f>
        <v>34.17340722974054</v>
      </c>
      <c r="BA27">
        <f>G27/S27</f>
        <v>0.98499995020255715</v>
      </c>
      <c r="BB27">
        <f>(1-AL27*AA27/AQ27/F27)*100</f>
        <v>74.728562530842481</v>
      </c>
      <c r="BC27">
        <f>(S27-E27/(N27/1.35))</f>
        <v>395.15867763361922</v>
      </c>
      <c r="BD27">
        <f>E27*BB27/100/BC27</f>
        <v>-5.4584800208943001E-3</v>
      </c>
    </row>
    <row r="28" spans="1:56" x14ac:dyDescent="0.25">
      <c r="A28" s="1" t="s">
        <v>1</v>
      </c>
      <c r="B28" s="1" t="s">
        <v>467</v>
      </c>
      <c r="K28" s="1">
        <v>2.72</v>
      </c>
    </row>
    <row r="29" spans="1:56" x14ac:dyDescent="0.25">
      <c r="A29" s="1" t="s">
        <v>1</v>
      </c>
      <c r="B29" s="1" t="s">
        <v>466</v>
      </c>
      <c r="K29" s="1">
        <v>2.72</v>
      </c>
    </row>
    <row r="30" spans="1:56" x14ac:dyDescent="0.25">
      <c r="A30" s="1">
        <v>5</v>
      </c>
      <c r="B30" s="1" t="s">
        <v>465</v>
      </c>
      <c r="C30" s="1">
        <v>1034.5000048391521</v>
      </c>
      <c r="D30" s="1">
        <v>0</v>
      </c>
      <c r="E30">
        <f>(R30-S30*(1000-T30)/(1000-U30))*AK30</f>
        <v>-2.4321750743704764</v>
      </c>
      <c r="F30">
        <f>IF(AV30&lt;&gt;0,1/(1/AV30-1/N30),0)</f>
        <v>2.7135180597157129</v>
      </c>
      <c r="G30">
        <f>((AY30-AL30/2)*S30-E30)/(AY30+AL30/2)</f>
        <v>387.50197633329537</v>
      </c>
      <c r="H30">
        <f>AL30*1000</f>
        <v>23.856550230524356</v>
      </c>
      <c r="I30">
        <f>(AQ30-AW30)</f>
        <v>1.2283928913712461</v>
      </c>
      <c r="J30">
        <f>(P30+AP30*D30)</f>
        <v>24.537757873535156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25.337932586669922</v>
      </c>
      <c r="P30" s="1">
        <v>24.537757873535156</v>
      </c>
      <c r="Q30" s="1">
        <v>25.485864639282227</v>
      </c>
      <c r="R30" s="1">
        <v>400.07986450195313</v>
      </c>
      <c r="S30" s="1">
        <v>393.76715087890625</v>
      </c>
      <c r="T30" s="1">
        <v>1.8177594989538193E-2</v>
      </c>
      <c r="U30" s="1">
        <v>21.192167282104492</v>
      </c>
      <c r="V30" s="1">
        <v>4.9300298094749451E-2</v>
      </c>
      <c r="W30" s="1">
        <v>57.476261138916016</v>
      </c>
      <c r="X30" s="1">
        <v>299.96548461914063</v>
      </c>
      <c r="Y30" s="1">
        <v>149.686279296875</v>
      </c>
      <c r="Z30" s="1">
        <v>8.4873723983764648</v>
      </c>
      <c r="AA30" s="1">
        <v>87.990325927734375</v>
      </c>
      <c r="AB30" s="1">
        <v>6.9225554466247559</v>
      </c>
      <c r="AC30" s="1">
        <v>-1.313226580619812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1.1028142816880169</v>
      </c>
      <c r="AL30">
        <f>(U30-T30)/(1000-U30)*AK30</f>
        <v>2.3856550230524354E-2</v>
      </c>
      <c r="AM30">
        <f>(P30+273.15)</f>
        <v>297.68775787353513</v>
      </c>
      <c r="AN30">
        <f>(O30+273.15)</f>
        <v>298.4879325866699</v>
      </c>
      <c r="AO30">
        <f>(Y30*AG30+Z30*AH30)*AI30</f>
        <v>23.94980415218015</v>
      </c>
      <c r="AP30">
        <f>((AO30+0.00000010773*(AN30^4-AM30^4))-AL30*44100)/(L30*51.4+0.00000043092*AM30^3)</f>
        <v>-8.3955449892366278</v>
      </c>
      <c r="AQ30">
        <f>0.61365*EXP(17.502*J30/(240.97+J30))</f>
        <v>3.0930985976386891</v>
      </c>
      <c r="AR30">
        <f>AQ30*1000/AA30</f>
        <v>35.152712130865638</v>
      </c>
      <c r="AS30">
        <f>(AR30-U30)</f>
        <v>13.960544848761145</v>
      </c>
      <c r="AT30">
        <f>IF(D30,P30,(O30+P30)/2)</f>
        <v>24.937845230102539</v>
      </c>
      <c r="AU30">
        <f>0.61365*EXP(17.502*AT30/(240.97+AT30))</f>
        <v>3.1679140021461345</v>
      </c>
      <c r="AV30">
        <f>IF(AS30&lt;&gt;0,(1000-(AR30+U30)/2)/AS30*AL30,0)</f>
        <v>1.6607126196516289</v>
      </c>
      <c r="AW30">
        <f>U30*AA30/1000</f>
        <v>1.864705706267443</v>
      </c>
      <c r="AX30">
        <f>(AU30-AW30)</f>
        <v>1.3032082958786915</v>
      </c>
      <c r="AY30">
        <f>1/(1.6/F30+1.37/N30)</f>
        <v>1.0992539735229374</v>
      </c>
      <c r="AZ30">
        <f>G30*AA30*0.001</f>
        <v>34.096425195207871</v>
      </c>
      <c r="BA30">
        <f>G30/S30</f>
        <v>0.98408913864036973</v>
      </c>
      <c r="BB30">
        <f>(1-AL30*AA30/AQ30/F30)*100</f>
        <v>74.989861958009769</v>
      </c>
      <c r="BC30">
        <f>(S30-E30/(N30/1.35))</f>
        <v>394.53424652900463</v>
      </c>
      <c r="BD30">
        <f>E30*BB30/100/BC30</f>
        <v>-4.6228806419050788E-3</v>
      </c>
    </row>
    <row r="31" spans="1:56" x14ac:dyDescent="0.25">
      <c r="A31" s="1" t="s">
        <v>1</v>
      </c>
      <c r="B31" s="1" t="s">
        <v>464</v>
      </c>
      <c r="K31" s="1">
        <v>2.72</v>
      </c>
    </row>
    <row r="32" spans="1:56" x14ac:dyDescent="0.25">
      <c r="A32" s="1" t="s">
        <v>1</v>
      </c>
      <c r="B32" s="1" t="s">
        <v>463</v>
      </c>
      <c r="K32" s="1">
        <v>2.72</v>
      </c>
    </row>
    <row r="33" spans="1:56" x14ac:dyDescent="0.25">
      <c r="A33" s="1">
        <v>6</v>
      </c>
      <c r="B33" s="1" t="s">
        <v>462</v>
      </c>
      <c r="C33" s="1">
        <v>1240.0000048279762</v>
      </c>
      <c r="D33" s="1">
        <v>0</v>
      </c>
      <c r="E33">
        <f>(R33-S33*(1000-T33)/(1000-U33))*AK33</f>
        <v>-1.3650795955616846</v>
      </c>
      <c r="F33">
        <f>IF(AV33&lt;&gt;0,1/(1/AV33-1/N33),0)</f>
        <v>2.806614843848283</v>
      </c>
      <c r="G33">
        <f>((AY33-AL33/2)*S33-E33)/(AY33+AL33/2)</f>
        <v>385.30778730048468</v>
      </c>
      <c r="H33">
        <f>AL33*1000</f>
        <v>24.106551815900755</v>
      </c>
      <c r="I33">
        <f>(AQ33-AW33)</f>
        <v>1.2158200996653772</v>
      </c>
      <c r="J33">
        <f>(P33+AP33*D33)</f>
        <v>24.570476531982422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25.322275161743164</v>
      </c>
      <c r="P33" s="1">
        <v>24.570476531982422</v>
      </c>
      <c r="Q33" s="1">
        <v>25.462640762329102</v>
      </c>
      <c r="R33" s="1">
        <v>399.77810668945313</v>
      </c>
      <c r="S33" s="1">
        <v>392.437255859375</v>
      </c>
      <c r="T33" s="1">
        <v>1.2953173369169235E-2</v>
      </c>
      <c r="U33" s="1">
        <v>21.405143737792969</v>
      </c>
      <c r="V33" s="1">
        <v>3.5161625593900681E-2</v>
      </c>
      <c r="W33" s="1">
        <v>58.104656219482422</v>
      </c>
      <c r="X33" s="1">
        <v>299.95193481445313</v>
      </c>
      <c r="Y33" s="1">
        <v>300.25820922851563</v>
      </c>
      <c r="Z33" s="1">
        <v>8.6120796203613281</v>
      </c>
      <c r="AA33" s="1">
        <v>87.985313415527344</v>
      </c>
      <c r="AB33" s="1">
        <v>7.3687849044799805</v>
      </c>
      <c r="AC33" s="1">
        <v>-1.303381085395813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1.1027644662296068</v>
      </c>
      <c r="AL33">
        <f>(U33-T33)/(1000-U33)*AK33</f>
        <v>2.4106551815900754E-2</v>
      </c>
      <c r="AM33">
        <f>(P33+273.15)</f>
        <v>297.7204765319824</v>
      </c>
      <c r="AN33">
        <f>(O33+273.15)</f>
        <v>298.47227516174314</v>
      </c>
      <c r="AO33">
        <f>(Y33*AG33+Z33*AH33)*AI33</f>
        <v>48.041312402755466</v>
      </c>
      <c r="AP33">
        <f>((AO33+0.00000010773*(AN33^4-AM33^4))-AL33*44100)/(L33*51.4+0.00000043092*AM33^3)</f>
        <v>-8.2921766841642963</v>
      </c>
      <c r="AQ33">
        <f>0.61365*EXP(17.502*J33/(240.97+J33))</f>
        <v>3.099158380139504</v>
      </c>
      <c r="AR33">
        <f>AQ33*1000/AA33</f>
        <v>35.223587435588712</v>
      </c>
      <c r="AS33">
        <f>(AR33-U33)</f>
        <v>13.818443697795743</v>
      </c>
      <c r="AT33">
        <f>IF(D33,P33,(O33+P33)/2)</f>
        <v>24.946375846862793</v>
      </c>
      <c r="AU33">
        <f>0.61365*EXP(17.502*AT33/(240.97+AT33))</f>
        <v>3.1695262756970535</v>
      </c>
      <c r="AV33">
        <f>IF(AS33&lt;&gt;0,(1000-(AR33+U33)/2)/AS33*AL33,0)</f>
        <v>1.6951250522146226</v>
      </c>
      <c r="AW33">
        <f>U33*AA33/1000</f>
        <v>1.8833382804741268</v>
      </c>
      <c r="AX33">
        <f>(AU33-AW33)</f>
        <v>1.2861879952229267</v>
      </c>
      <c r="AY33">
        <f>1/(1.6/F33+1.37/N33)</f>
        <v>1.123407155740584</v>
      </c>
      <c r="AZ33">
        <f>G33*AA33*0.001</f>
        <v>33.901426427076494</v>
      </c>
      <c r="BA33">
        <f>G33/S33</f>
        <v>0.98183284473519739</v>
      </c>
      <c r="BB33">
        <f>(1-AL33*AA33/AQ33/F33)*100</f>
        <v>75.615228512298899</v>
      </c>
      <c r="BC33">
        <f>(S33-E33/(N33/1.35))</f>
        <v>392.86779502196572</v>
      </c>
      <c r="BD33">
        <f>E33*BB33/100/BC33</f>
        <v>-2.6273674468558091E-3</v>
      </c>
    </row>
    <row r="34" spans="1:56" x14ac:dyDescent="0.25">
      <c r="A34" s="1" t="s">
        <v>1</v>
      </c>
      <c r="B34" s="1" t="s">
        <v>461</v>
      </c>
      <c r="K34" s="1">
        <v>2.72</v>
      </c>
    </row>
    <row r="35" spans="1:56" x14ac:dyDescent="0.25">
      <c r="A35" s="1" t="s">
        <v>1</v>
      </c>
      <c r="B35" s="1" t="s">
        <v>460</v>
      </c>
      <c r="K35" s="1">
        <v>2.72</v>
      </c>
    </row>
    <row r="36" spans="1:56" x14ac:dyDescent="0.25">
      <c r="A36" s="1">
        <v>7</v>
      </c>
      <c r="B36" s="1" t="s">
        <v>459</v>
      </c>
      <c r="C36" s="1">
        <v>1445.0000048279762</v>
      </c>
      <c r="D36" s="1">
        <v>0</v>
      </c>
      <c r="E36">
        <f>(R36-S36*(1000-T36)/(1000-U36))*AK36</f>
        <v>-0.70617185223432521</v>
      </c>
      <c r="F36">
        <f>IF(AV36&lt;&gt;0,1/(1/AV36-1/N36),0)</f>
        <v>2.9579885740174481</v>
      </c>
      <c r="G36">
        <f>((AY36-AL36/2)*S36-E36)/(AY36+AL36/2)</f>
        <v>384.36433900706123</v>
      </c>
      <c r="H36">
        <f>AL36*1000</f>
        <v>24.470009704407619</v>
      </c>
      <c r="I36">
        <f>(AQ36-AW36)</f>
        <v>1.1956515021690006</v>
      </c>
      <c r="J36">
        <f>(P36+AP36*D36)</f>
        <v>24.610170364379883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25.319940567016602</v>
      </c>
      <c r="P36" s="1">
        <v>24.610170364379883</v>
      </c>
      <c r="Q36" s="1">
        <v>25.450590133666992</v>
      </c>
      <c r="R36" s="1">
        <v>399.99127197265625</v>
      </c>
      <c r="S36" s="1">
        <v>391.93389892578125</v>
      </c>
      <c r="T36" s="1">
        <v>1.0020547546446323E-2</v>
      </c>
      <c r="U36" s="1">
        <v>21.720029830932617</v>
      </c>
      <c r="V36" s="1">
        <v>2.7202300727367401E-2</v>
      </c>
      <c r="W36" s="1">
        <v>58.962326049804688</v>
      </c>
      <c r="X36" s="1">
        <v>299.9205322265625</v>
      </c>
      <c r="Y36" s="1">
        <v>499.72634887695313</v>
      </c>
      <c r="Z36" s="1">
        <v>8.6053247451782227</v>
      </c>
      <c r="AA36" s="1">
        <v>87.977432250976563</v>
      </c>
      <c r="AB36" s="1">
        <v>7.4148740768432617</v>
      </c>
      <c r="AC36" s="1">
        <v>-1.3260272741317749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1.1026490155388324</v>
      </c>
      <c r="AL36">
        <f>(U36-T36)/(1000-U36)*AK36</f>
        <v>2.447000970440762E-2</v>
      </c>
      <c r="AM36">
        <f>(P36+273.15)</f>
        <v>297.76017036437986</v>
      </c>
      <c r="AN36">
        <f>(O36+273.15)</f>
        <v>298.46994056701658</v>
      </c>
      <c r="AO36">
        <f>(Y36*AG36+Z36*AH36)*AI36</f>
        <v>79.956214033151809</v>
      </c>
      <c r="AP36">
        <f>((AO36+0.00000010773*(AN36^4-AM36^4))-AL36*44100)/(L36*51.4+0.00000043092*AM36^3)</f>
        <v>-8.1649253789090128</v>
      </c>
      <c r="AQ36">
        <f>0.61365*EXP(17.502*J36/(240.97+J36))</f>
        <v>3.1065239551090649</v>
      </c>
      <c r="AR36">
        <f>AQ36*1000/AA36</f>
        <v>35.310464009076398</v>
      </c>
      <c r="AS36">
        <f>(AR36-U36)</f>
        <v>13.590434178143781</v>
      </c>
      <c r="AT36">
        <f>IF(D36,P36,(O36+P36)/2)</f>
        <v>24.965055465698242</v>
      </c>
      <c r="AU36">
        <f>0.61365*EXP(17.502*AT36/(240.97+AT36))</f>
        <v>3.1730591995948405</v>
      </c>
      <c r="AV36">
        <f>IF(AS36&lt;&gt;0,(1000-(AR36+U36)/2)/AS36*AL36,0)</f>
        <v>1.7491892476682012</v>
      </c>
      <c r="AW36">
        <f>U36*AA36/1000</f>
        <v>1.9108724529400642</v>
      </c>
      <c r="AX36">
        <f>(AU36-AW36)</f>
        <v>1.2621867466547763</v>
      </c>
      <c r="AY36">
        <f>1/(1.6/F36+1.37/N36)</f>
        <v>1.1614731833865863</v>
      </c>
      <c r="AZ36">
        <f>G36*AA36*0.001</f>
        <v>33.81538759468512</v>
      </c>
      <c r="BA36">
        <f>G36/S36</f>
        <v>0.98068664144778805</v>
      </c>
      <c r="BB36">
        <f>(1-AL36*AA36/AQ36/F36)*100</f>
        <v>76.57205343000777</v>
      </c>
      <c r="BC36">
        <f>(S36-E36/(N36/1.35))</f>
        <v>392.15662193687496</v>
      </c>
      <c r="BD36">
        <f>E36*BB36/100/BC36</f>
        <v>-1.3788630811073842E-3</v>
      </c>
    </row>
    <row r="37" spans="1:56" x14ac:dyDescent="0.25">
      <c r="A37" s="1" t="s">
        <v>1</v>
      </c>
      <c r="B37" s="1" t="s">
        <v>458</v>
      </c>
      <c r="K37" s="1">
        <v>2.72</v>
      </c>
    </row>
    <row r="38" spans="1:56" x14ac:dyDescent="0.25">
      <c r="A38" s="1" t="s">
        <v>1</v>
      </c>
      <c r="B38" s="1" t="s">
        <v>457</v>
      </c>
      <c r="K38" s="1">
        <v>2.72</v>
      </c>
    </row>
    <row r="39" spans="1:56" x14ac:dyDescent="0.25">
      <c r="A39" s="1">
        <v>8</v>
      </c>
      <c r="B39" s="1" t="s">
        <v>456</v>
      </c>
      <c r="C39" s="1">
        <v>1650.0000048279762</v>
      </c>
      <c r="D39" s="1">
        <v>0</v>
      </c>
      <c r="E39">
        <f>(R39-S39*(1000-T39)/(1000-U39))*AK39</f>
        <v>-9.3485643230948309E-2</v>
      </c>
      <c r="F39">
        <f>IF(AV39&lt;&gt;0,1/(1/AV39-1/N39),0)</f>
        <v>3.1674013256734628</v>
      </c>
      <c r="G39">
        <f>((AY39-AL39/2)*S39-E39)/(AY39+AL39/2)</f>
        <v>383.29630385329517</v>
      </c>
      <c r="H39">
        <f>AL39*1000</f>
        <v>24.976497322216542</v>
      </c>
      <c r="I39">
        <f>(AQ39-AW39)</f>
        <v>1.1721784271243798</v>
      </c>
      <c r="J39">
        <f>(P39+AP39*D39)</f>
        <v>24.688047409057617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25.345630645751953</v>
      </c>
      <c r="P39" s="1">
        <v>24.688047409057617</v>
      </c>
      <c r="Q39" s="1">
        <v>25.463760375976563</v>
      </c>
      <c r="R39" s="1">
        <v>399.97549438476563</v>
      </c>
      <c r="S39" s="1">
        <v>391.20071411132813</v>
      </c>
      <c r="T39" s="1">
        <v>8.9740026742219925E-3</v>
      </c>
      <c r="U39" s="1">
        <v>22.154306411743164</v>
      </c>
      <c r="V39" s="1">
        <v>2.4321131408214569E-2</v>
      </c>
      <c r="W39" s="1">
        <v>60.042079925537109</v>
      </c>
      <c r="X39" s="1">
        <v>299.9774169921875</v>
      </c>
      <c r="Y39" s="1">
        <v>749.3408203125</v>
      </c>
      <c r="Z39" s="1">
        <v>8.8054389953613281</v>
      </c>
      <c r="AA39" s="1">
        <v>87.966682434082031</v>
      </c>
      <c r="AB39" s="1">
        <v>7.5122618675231934</v>
      </c>
      <c r="AC39" s="1">
        <v>-1.3608353137969971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1.1028581507065713</v>
      </c>
      <c r="AL39">
        <f>(U39-T39)/(1000-U39)*AK39</f>
        <v>2.4976497322216542E-2</v>
      </c>
      <c r="AM39">
        <f>(P39+273.15)</f>
        <v>297.83804740905759</v>
      </c>
      <c r="AN39">
        <f>(O39+273.15)</f>
        <v>298.49563064575193</v>
      </c>
      <c r="AO39">
        <f>(Y39*AG39+Z39*AH39)*AI39</f>
        <v>119.8945285701484</v>
      </c>
      <c r="AP39">
        <f>((AO39+0.00000010773*(AN39^4-AM39^4))-AL39*44100)/(L39*51.4+0.00000043092*AM39^3)</f>
        <v>-8.0241955005625307</v>
      </c>
      <c r="AQ39">
        <f>0.61365*EXP(17.502*J39/(240.97+J39))</f>
        <v>3.1210192637935381</v>
      </c>
      <c r="AR39">
        <f>AQ39*1000/AA39</f>
        <v>35.479560868198917</v>
      </c>
      <c r="AS39">
        <f>(AR39-U39)</f>
        <v>13.325254456455752</v>
      </c>
      <c r="AT39">
        <f>IF(D39,P39,(O39+P39)/2)</f>
        <v>25.016839027404785</v>
      </c>
      <c r="AU39">
        <f>0.61365*EXP(17.502*AT39/(240.97+AT39))</f>
        <v>3.1828711563741927</v>
      </c>
      <c r="AV39">
        <f>IF(AS39&lt;&gt;0,(1000-(AR39+U39)/2)/AS39*AL39,0)</f>
        <v>1.8203593286409268</v>
      </c>
      <c r="AW39">
        <f>U39*AA39/1000</f>
        <v>1.9488408366691583</v>
      </c>
      <c r="AX39">
        <f>(AU39-AW39)</f>
        <v>1.2340303197050344</v>
      </c>
      <c r="AY39">
        <f>1/(1.6/F39+1.37/N39)</f>
        <v>1.2118077619596768</v>
      </c>
      <c r="AZ39">
        <f>G39*AA39*0.001</f>
        <v>33.717304239220226</v>
      </c>
      <c r="BA39">
        <f>G39/S39</f>
        <v>0.97979448918954803</v>
      </c>
      <c r="BB39">
        <f>(1-AL39*AA39/AQ39/F39)*100</f>
        <v>77.774568406913374</v>
      </c>
      <c r="BC39">
        <f>(S39-E39/(N39/1.35))</f>
        <v>391.23019900779991</v>
      </c>
      <c r="BD39">
        <f>E39*BB39/100/BC39</f>
        <v>-1.8584469125770963E-4</v>
      </c>
    </row>
    <row r="40" spans="1:56" x14ac:dyDescent="0.25">
      <c r="A40" s="1" t="s">
        <v>1</v>
      </c>
      <c r="B40" s="1" t="s">
        <v>455</v>
      </c>
      <c r="K40" s="1">
        <v>2.72</v>
      </c>
    </row>
    <row r="41" spans="1:56" x14ac:dyDescent="0.25">
      <c r="A41" s="1" t="s">
        <v>1</v>
      </c>
      <c r="B41" s="1" t="s">
        <v>454</v>
      </c>
      <c r="K41" s="1">
        <v>2.72</v>
      </c>
    </row>
    <row r="42" spans="1:56" x14ac:dyDescent="0.25">
      <c r="A42" s="1">
        <v>9</v>
      </c>
      <c r="B42" s="1" t="s">
        <v>453</v>
      </c>
      <c r="C42" s="1">
        <v>1855.0000048279762</v>
      </c>
      <c r="D42" s="1">
        <v>0</v>
      </c>
      <c r="E42">
        <f>(R42-S42*(1000-T42)/(1000-U42))*AK42</f>
        <v>0.48577157322408138</v>
      </c>
      <c r="F42">
        <f>IF(AV42&lt;&gt;0,1/(1/AV42-1/N42),0)</f>
        <v>3.4021567634614205</v>
      </c>
      <c r="G42">
        <f>((AY42-AL42/2)*S42-E42)/(AY42+AL42/2)</f>
        <v>382.36246274939737</v>
      </c>
      <c r="H42">
        <f>AL42*1000</f>
        <v>25.482051529724981</v>
      </c>
      <c r="I42">
        <f>(AQ42-AW42)</f>
        <v>1.1481054159419566</v>
      </c>
      <c r="J42">
        <f>(P42+AP42*D42)</f>
        <v>24.765975952148438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25.381967544555664</v>
      </c>
      <c r="P42" s="1">
        <v>24.765975952148438</v>
      </c>
      <c r="Q42" s="1">
        <v>25.488029479980469</v>
      </c>
      <c r="R42" s="1">
        <v>399.99533081054688</v>
      </c>
      <c r="S42" s="1">
        <v>390.52938842773438</v>
      </c>
      <c r="T42" s="1">
        <v>5.3730248473584652E-3</v>
      </c>
      <c r="U42" s="1">
        <v>22.593839645385742</v>
      </c>
      <c r="V42" s="1">
        <v>1.4530221000313759E-2</v>
      </c>
      <c r="W42" s="1">
        <v>61.100307464599609</v>
      </c>
      <c r="X42" s="1">
        <v>299.91046142578125</v>
      </c>
      <c r="Y42" s="1">
        <v>999.975830078125</v>
      </c>
      <c r="Z42" s="1">
        <v>8.5690460205078125</v>
      </c>
      <c r="AA42" s="1">
        <v>87.965476989746094</v>
      </c>
      <c r="AB42" s="1">
        <v>7.5456571578979492</v>
      </c>
      <c r="AC42" s="1">
        <v>-1.387231707572937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1.1026119905359602</v>
      </c>
      <c r="AL42">
        <f>(U42-T42)/(1000-U42)*AK42</f>
        <v>2.5482051529724981E-2</v>
      </c>
      <c r="AM42">
        <f>(P42+273.15)</f>
        <v>297.91597595214841</v>
      </c>
      <c r="AN42">
        <f>(O42+273.15)</f>
        <v>298.53196754455564</v>
      </c>
      <c r="AO42">
        <f>(Y42*AG42+Z42*AH42)*AI42</f>
        <v>159.99612923630775</v>
      </c>
      <c r="AP42">
        <f>((AO42+0.00000010773*(AN42^4-AM42^4))-AL42*44100)/(L42*51.4+0.00000043092*AM42^3)</f>
        <v>-7.8808060320026234</v>
      </c>
      <c r="AQ42">
        <f>0.61365*EXP(17.502*J42/(240.97+J42))</f>
        <v>3.1355832973781492</v>
      </c>
      <c r="AR42">
        <f>AQ42*1000/AA42</f>
        <v>35.645612400233517</v>
      </c>
      <c r="AS42">
        <f>(AR42-U42)</f>
        <v>13.051772754847775</v>
      </c>
      <c r="AT42">
        <f>IF(D42,P42,(O42+P42)/2)</f>
        <v>25.073971748352051</v>
      </c>
      <c r="AU42">
        <f>0.61365*EXP(17.502*AT42/(240.97+AT42))</f>
        <v>3.1937274269009439</v>
      </c>
      <c r="AV42">
        <f>IF(AS42&lt;&gt;0,(1000-(AR42+U42)/2)/AS42*AL42,0)</f>
        <v>1.8955295679271746</v>
      </c>
      <c r="AW42">
        <f>U42*AA42/1000</f>
        <v>1.9874778814361926</v>
      </c>
      <c r="AX42">
        <f>(AU42-AW42)</f>
        <v>1.2062495454647513</v>
      </c>
      <c r="AY42">
        <f>1/(1.6/F42+1.37/N42)</f>
        <v>1.2652504711697612</v>
      </c>
      <c r="AZ42">
        <f>G42*AA42*0.001</f>
        <v>33.634696418724765</v>
      </c>
      <c r="BA42">
        <f>G42/S42</f>
        <v>0.97908755161495797</v>
      </c>
      <c r="BB42">
        <f>(1-AL42*AA42/AQ42/F42)*100</f>
        <v>78.98768086755139</v>
      </c>
      <c r="BC42">
        <f>(S42-E42/(N42/1.35))</f>
        <v>390.37617854383728</v>
      </c>
      <c r="BD42">
        <f>E42*BB42/100/BC42</f>
        <v>9.8289732082213507E-4</v>
      </c>
    </row>
    <row r="43" spans="1:56" x14ac:dyDescent="0.25">
      <c r="A43" s="1" t="s">
        <v>1</v>
      </c>
      <c r="B43" s="1" t="s">
        <v>452</v>
      </c>
      <c r="K43" s="1">
        <v>2.72</v>
      </c>
    </row>
    <row r="44" spans="1:56" x14ac:dyDescent="0.25">
      <c r="A44" s="1" t="s">
        <v>1</v>
      </c>
      <c r="B44" s="1" t="s">
        <v>451</v>
      </c>
      <c r="K44" s="1">
        <v>2.72</v>
      </c>
    </row>
    <row r="45" spans="1:56" x14ac:dyDescent="0.25">
      <c r="A45" s="1">
        <v>10</v>
      </c>
      <c r="B45" s="1" t="s">
        <v>450</v>
      </c>
      <c r="C45" s="1">
        <v>2060.0000048279762</v>
      </c>
      <c r="D45" s="1">
        <v>0</v>
      </c>
      <c r="E45">
        <f>(R45-S45*(1000-T45)/(1000-U45))*AK45</f>
        <v>0.5866094857924623</v>
      </c>
      <c r="F45">
        <f>IF(AV45&lt;&gt;0,1/(1/AV45-1/N45),0)</f>
        <v>3.6598393429669582</v>
      </c>
      <c r="G45">
        <f>((AY45-AL45/2)*S45-E45)/(AY45+AL45/2)</f>
        <v>382.27847331819424</v>
      </c>
      <c r="H45">
        <f>AL45*1000</f>
        <v>26.085744316468833</v>
      </c>
      <c r="I45">
        <f>(AQ45-AW45)</f>
        <v>1.1286783955518671</v>
      </c>
      <c r="J45">
        <f>(P45+AP45*D45)</f>
        <v>24.903644561767578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25.4515380859375</v>
      </c>
      <c r="P45" s="1">
        <v>24.903644561767578</v>
      </c>
      <c r="Q45" s="1">
        <v>25.536439895629883</v>
      </c>
      <c r="R45" s="1">
        <v>400.11911010742188</v>
      </c>
      <c r="S45" s="1">
        <v>390.35369873046875</v>
      </c>
      <c r="T45" s="1">
        <v>2.3367716930806637E-3</v>
      </c>
      <c r="U45" s="1">
        <v>23.109838485717773</v>
      </c>
      <c r="V45" s="1">
        <v>6.2929587438702583E-3</v>
      </c>
      <c r="W45" s="1">
        <v>62.235122680664063</v>
      </c>
      <c r="X45" s="1">
        <v>299.9610595703125</v>
      </c>
      <c r="Y45" s="1">
        <v>1250.3421630859375</v>
      </c>
      <c r="Z45" s="1">
        <v>8.5929088592529297</v>
      </c>
      <c r="AA45" s="1">
        <v>87.961624145507813</v>
      </c>
      <c r="AB45" s="1">
        <v>7.7142529487609863</v>
      </c>
      <c r="AC45" s="1">
        <v>-1.4267193078994751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1.1027980131261488</v>
      </c>
      <c r="AL45">
        <f>(U45-T45)/(1000-U45)*AK45</f>
        <v>2.6085744316468835E-2</v>
      </c>
      <c r="AM45">
        <f>(P45+273.15)</f>
        <v>298.05364456176756</v>
      </c>
      <c r="AN45">
        <f>(O45+273.15)</f>
        <v>298.60153808593748</v>
      </c>
      <c r="AO45">
        <f>(Y45*AG45+Z45*AH45)*AI45</f>
        <v>200.05474162217797</v>
      </c>
      <c r="AP45">
        <f>((AO45+0.00000010773*(AN45^4-AM45^4))-AL45*44100)/(L45*51.4+0.00000043092*AM45^3)</f>
        <v>-7.7754769643155797</v>
      </c>
      <c r="AQ45">
        <f>0.61365*EXP(17.502*J45/(240.97+J45))</f>
        <v>3.1614573224959654</v>
      </c>
      <c r="AR45">
        <f>AQ45*1000/AA45</f>
        <v>35.941325017671588</v>
      </c>
      <c r="AS45">
        <f>(AR45-U45)</f>
        <v>12.831486531953814</v>
      </c>
      <c r="AT45">
        <f>IF(D45,P45,(O45+P45)/2)</f>
        <v>25.177591323852539</v>
      </c>
      <c r="AU45">
        <f>0.61365*EXP(17.502*AT45/(240.97+AT45))</f>
        <v>3.2134996382475429</v>
      </c>
      <c r="AV45">
        <f>IF(AS45&lt;&gt;0,(1000-(AR45+U45)/2)/AS45*AL45,0)</f>
        <v>1.9729239848443658</v>
      </c>
      <c r="AW45">
        <f>U45*AA45/1000</f>
        <v>2.0327789269440983</v>
      </c>
      <c r="AX45">
        <f>(AU45-AW45)</f>
        <v>1.1807207113034446</v>
      </c>
      <c r="AY45">
        <f>1/(1.6/F45+1.37/N45)</f>
        <v>1.3205764033475471</v>
      </c>
      <c r="AZ45">
        <f>G45*AA45*0.001</f>
        <v>33.625835388933545</v>
      </c>
      <c r="BA45">
        <f>G45/S45</f>
        <v>0.97931305521495704</v>
      </c>
      <c r="BB45">
        <f>(1-AL45*AA45/AQ45/F45)*100</f>
        <v>80.168885234312896</v>
      </c>
      <c r="BC45">
        <f>(S45-E45/(N45/1.35))</f>
        <v>390.1686850817394</v>
      </c>
      <c r="BD45">
        <f>E45*BB45/100/BC45</f>
        <v>1.2053204252925373E-3</v>
      </c>
    </row>
    <row r="46" spans="1:56" x14ac:dyDescent="0.25">
      <c r="A46" s="1" t="s">
        <v>1</v>
      </c>
      <c r="B46" s="1" t="s">
        <v>449</v>
      </c>
      <c r="K46" s="1">
        <v>2.72</v>
      </c>
    </row>
    <row r="47" spans="1:56" x14ac:dyDescent="0.25">
      <c r="A47" s="1" t="s">
        <v>1</v>
      </c>
      <c r="B47" s="1" t="s">
        <v>448</v>
      </c>
      <c r="K47" s="1">
        <v>2.72</v>
      </c>
    </row>
    <row r="48" spans="1:56" x14ac:dyDescent="0.25">
      <c r="A48" s="1">
        <v>11</v>
      </c>
      <c r="B48" s="1" t="s">
        <v>447</v>
      </c>
      <c r="C48" s="1">
        <v>2265.0000048279762</v>
      </c>
      <c r="D48" s="1">
        <v>0</v>
      </c>
      <c r="E48">
        <f>(R48-S48*(1000-T48)/(1000-U48))*AK48</f>
        <v>0.78947386698347133</v>
      </c>
      <c r="F48">
        <f>IF(AV48&lt;&gt;0,1/(1/AV48-1/N48),0)</f>
        <v>4.0648003307840055</v>
      </c>
      <c r="G48">
        <f>((AY48-AL48/2)*S48-E48)/(AY48+AL48/2)</f>
        <v>381.99215124104938</v>
      </c>
      <c r="H48">
        <f>AL48*1000</f>
        <v>26.827493374593008</v>
      </c>
      <c r="I48">
        <f>(AQ48-AW48)</f>
        <v>1.0978325350460163</v>
      </c>
      <c r="J48">
        <f>(P48+AP48*D48)</f>
        <v>25.040323257446289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25.535106658935547</v>
      </c>
      <c r="P48" s="1">
        <v>25.040323257446289</v>
      </c>
      <c r="Q48" s="1">
        <v>25.598257064819336</v>
      </c>
      <c r="R48" s="1">
        <v>400.1484375</v>
      </c>
      <c r="S48" s="1">
        <v>389.945556640625</v>
      </c>
      <c r="T48" s="1">
        <v>5.1605603657662868E-3</v>
      </c>
      <c r="U48" s="1">
        <v>23.756074905395508</v>
      </c>
      <c r="V48" s="1">
        <v>1.3827815651893616E-2</v>
      </c>
      <c r="W48" s="1">
        <v>63.654834747314453</v>
      </c>
      <c r="X48" s="1">
        <v>299.93490600585938</v>
      </c>
      <c r="Y48" s="1">
        <v>1601.1278076171875</v>
      </c>
      <c r="Z48" s="1">
        <v>8.6801986694335938</v>
      </c>
      <c r="AA48" s="1">
        <v>87.956329345703125</v>
      </c>
      <c r="AB48" s="1">
        <v>7.8796887397766113</v>
      </c>
      <c r="AC48" s="1">
        <v>-1.468757152557373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1.1027018603156593</v>
      </c>
      <c r="AL48">
        <f>(U48-T48)/(1000-U48)*AK48</f>
        <v>2.6827493374593007E-2</v>
      </c>
      <c r="AM48">
        <f>(P48+273.15)</f>
        <v>298.19032325744627</v>
      </c>
      <c r="AN48">
        <f>(O48+273.15)</f>
        <v>298.68510665893552</v>
      </c>
      <c r="AO48">
        <f>(Y48*AG48+Z48*AH48)*AI48</f>
        <v>256.18044349267075</v>
      </c>
      <c r="AP48">
        <f>((AO48+0.00000010773*(AN48^4-AM48^4))-AL48*44100)/(L48*51.4+0.00000043092*AM48^3)</f>
        <v>-7.5866010832249522</v>
      </c>
      <c r="AQ48">
        <f>0.61365*EXP(17.502*J48/(240.97+J48))</f>
        <v>3.1873296833861766</v>
      </c>
      <c r="AR48">
        <f>AQ48*1000/AA48</f>
        <v>36.23763869065877</v>
      </c>
      <c r="AS48">
        <f>(AR48-U48)</f>
        <v>12.481563785263262</v>
      </c>
      <c r="AT48">
        <f>IF(D48,P48,(O48+P48)/2)</f>
        <v>25.287714958190918</v>
      </c>
      <c r="AU48">
        <f>0.61365*EXP(17.502*AT48/(240.97+AT48))</f>
        <v>3.2346300844490599</v>
      </c>
      <c r="AV48">
        <f>IF(AS48&lt;&gt;0,(1000-(AR48+U48)/2)/AS48*AL48,0)</f>
        <v>2.0848952379116046</v>
      </c>
      <c r="AW48">
        <f>U48*AA48/1000</f>
        <v>2.0894971483401603</v>
      </c>
      <c r="AX48">
        <f>(AU48-AW48)</f>
        <v>1.1451329361088995</v>
      </c>
      <c r="AY48">
        <f>1/(1.6/F48+1.37/N48)</f>
        <v>1.4011671955606875</v>
      </c>
      <c r="AZ48">
        <f>G48*AA48*0.001</f>
        <v>33.598627462031381</v>
      </c>
      <c r="BA48">
        <f>G48/S48</f>
        <v>0.97960380554635862</v>
      </c>
      <c r="BB48">
        <f>(1-AL48*AA48/AQ48/F48)*100</f>
        <v>81.787020929583235</v>
      </c>
      <c r="BC48">
        <f>(S48-E48/(N48/1.35))</f>
        <v>389.69656059769574</v>
      </c>
      <c r="BD48">
        <f>E48*BB48/100/BC48</f>
        <v>1.6568972429036617E-3</v>
      </c>
    </row>
    <row r="49" spans="1:56" x14ac:dyDescent="0.25">
      <c r="A49" s="1" t="s">
        <v>1</v>
      </c>
      <c r="B49" s="1" t="s">
        <v>446</v>
      </c>
      <c r="K49" s="1">
        <v>2.72</v>
      </c>
    </row>
    <row r="50" spans="1:56" x14ac:dyDescent="0.25">
      <c r="A50" s="1" t="s">
        <v>1</v>
      </c>
      <c r="B50" s="1" t="s">
        <v>441</v>
      </c>
      <c r="K50" s="1">
        <v>2.72</v>
      </c>
    </row>
    <row r="51" spans="1:56" x14ac:dyDescent="0.25">
      <c r="A51" s="1">
        <v>12</v>
      </c>
      <c r="B51" s="1" t="s">
        <v>445</v>
      </c>
      <c r="C51" s="1">
        <v>2470.0000048279762</v>
      </c>
      <c r="D51" s="1">
        <v>0</v>
      </c>
      <c r="E51">
        <f>(R51-S51*(1000-T51)/(1000-U51))*AK51</f>
        <v>0.86405358232835594</v>
      </c>
      <c r="F51">
        <f>IF(AV51&lt;&gt;0,1/(1/AV51-1/N51),0)</f>
        <v>4.5556721857475964</v>
      </c>
      <c r="G51">
        <f>((AY51-AL51/2)*S51-E51)/(AY51+AL51/2)</f>
        <v>381.83735159320241</v>
      </c>
      <c r="H51">
        <f>AL51*1000</f>
        <v>27.65000897818328</v>
      </c>
      <c r="I51">
        <f>(AQ51-AW51)</f>
        <v>1.0683305687492402</v>
      </c>
      <c r="J51">
        <f>(P51+AP51*D51)</f>
        <v>25.210615158081055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25.642034530639648</v>
      </c>
      <c r="P51" s="1">
        <v>25.210615158081055</v>
      </c>
      <c r="Q51" s="1">
        <v>25.683095932006836</v>
      </c>
      <c r="R51" s="1">
        <v>400.12728881835938</v>
      </c>
      <c r="S51" s="1">
        <v>389.576416015625</v>
      </c>
      <c r="T51" s="1">
        <v>3.1984990928322077E-3</v>
      </c>
      <c r="U51" s="1">
        <v>24.461711883544922</v>
      </c>
      <c r="V51" s="1">
        <v>8.5159391164779663E-3</v>
      </c>
      <c r="W51" s="1">
        <v>65.128814697265625</v>
      </c>
      <c r="X51" s="1">
        <v>299.97042846679688</v>
      </c>
      <c r="Y51" s="1">
        <v>2000.5621337890625</v>
      </c>
      <c r="Z51" s="1">
        <v>8.2180614471435547</v>
      </c>
      <c r="AA51" s="1">
        <v>87.9534912109375</v>
      </c>
      <c r="AB51" s="1">
        <v>8.0725135803222656</v>
      </c>
      <c r="AC51" s="1">
        <v>-1.5160667896270752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1.1028324575985176</v>
      </c>
      <c r="AL51">
        <f>(U51-T51)/(1000-U51)*AK51</f>
        <v>2.7650008978183281E-2</v>
      </c>
      <c r="AM51">
        <f>(P51+273.15)</f>
        <v>298.36061515808103</v>
      </c>
      <c r="AN51">
        <f>(O51+273.15)</f>
        <v>298.79203453063963</v>
      </c>
      <c r="AO51">
        <f>(Y51*AG51+Z51*AH51)*AI51</f>
        <v>320.08993425168228</v>
      </c>
      <c r="AP51">
        <f>((AO51+0.00000010773*(AN51^4-AM51^4))-AL51*44100)/(L51*51.4+0.00000043092*AM51^3)</f>
        <v>-7.3637419652536575</v>
      </c>
      <c r="AQ51">
        <f>0.61365*EXP(17.502*J51/(240.97+J51))</f>
        <v>3.2198235299030937</v>
      </c>
      <c r="AR51">
        <f>AQ51*1000/AA51</f>
        <v>36.608251538088929</v>
      </c>
      <c r="AS51">
        <f>(AR51-U51)</f>
        <v>12.146539654544007</v>
      </c>
      <c r="AT51">
        <f>IF(D51,P51,(O51+P51)/2)</f>
        <v>25.426324844360352</v>
      </c>
      <c r="AU51">
        <f>0.61365*EXP(17.502*AT51/(240.97+AT51))</f>
        <v>3.2613989482285191</v>
      </c>
      <c r="AV51">
        <f>IF(AS51&lt;&gt;0,(1000-(AR51+U51)/2)/AS51*AL51,0)</f>
        <v>2.2068603258297141</v>
      </c>
      <c r="AW51">
        <f>U51*AA51/1000</f>
        <v>2.1514929611538536</v>
      </c>
      <c r="AX51">
        <f>(AU51-AW51)</f>
        <v>1.1099059870746655</v>
      </c>
      <c r="AY51">
        <f>1/(1.6/F51+1.37/N51)</f>
        <v>1.4896958796550002</v>
      </c>
      <c r="AZ51">
        <f>G51*AA51*0.001</f>
        <v>33.583928147360375</v>
      </c>
      <c r="BA51">
        <f>G51/S51</f>
        <v>0.98013466908091229</v>
      </c>
      <c r="BB51">
        <f>(1-AL51*AA51/AQ51/F51)*100</f>
        <v>83.420790328036048</v>
      </c>
      <c r="BC51">
        <f>(S51-E51/(N51/1.35))</f>
        <v>389.30389790973675</v>
      </c>
      <c r="BD51">
        <f>E51*BB51/100/BC51</f>
        <v>1.8515106863973541E-3</v>
      </c>
    </row>
    <row r="52" spans="1:56" x14ac:dyDescent="0.25">
      <c r="A52" s="1" t="s">
        <v>1</v>
      </c>
      <c r="B52" s="1" t="s">
        <v>444</v>
      </c>
    </row>
    <row r="53" spans="1:56" x14ac:dyDescent="0.25">
      <c r="A53" s="1" t="s">
        <v>1</v>
      </c>
      <c r="B53" s="1" t="s">
        <v>443</v>
      </c>
    </row>
    <row r="54" spans="1:56" x14ac:dyDescent="0.25">
      <c r="A54" s="1" t="s">
        <v>1</v>
      </c>
      <c r="B54" s="1" t="s">
        <v>442</v>
      </c>
    </row>
    <row r="55" spans="1:56" x14ac:dyDescent="0.25">
      <c r="A55" s="1" t="s">
        <v>1</v>
      </c>
      <c r="B55" s="1" t="s">
        <v>441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36DC2-CBAF-428D-8FB1-4FA4C99F3730}">
  <dimension ref="A1:BD55"/>
  <sheetViews>
    <sheetView topLeftCell="D8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531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530</v>
      </c>
    </row>
    <row r="12" spans="1:56" x14ac:dyDescent="0.25">
      <c r="A12" s="1" t="s">
        <v>1</v>
      </c>
      <c r="B12" s="1" t="s">
        <v>529</v>
      </c>
    </row>
    <row r="13" spans="1:56" x14ac:dyDescent="0.25">
      <c r="A13" s="1" t="s">
        <v>1</v>
      </c>
      <c r="B13" s="1" t="s">
        <v>528</v>
      </c>
    </row>
    <row r="14" spans="1:56" x14ac:dyDescent="0.25">
      <c r="A14" s="1" t="s">
        <v>1</v>
      </c>
      <c r="B14" s="1" t="s">
        <v>527</v>
      </c>
    </row>
    <row r="15" spans="1:56" x14ac:dyDescent="0.25">
      <c r="A15" s="1" t="s">
        <v>1</v>
      </c>
      <c r="B15" s="1" t="s">
        <v>526</v>
      </c>
    </row>
    <row r="16" spans="1:56" x14ac:dyDescent="0.25">
      <c r="A16" s="1" t="s">
        <v>1</v>
      </c>
      <c r="B16" s="1" t="s">
        <v>525</v>
      </c>
    </row>
    <row r="17" spans="1:56" x14ac:dyDescent="0.25">
      <c r="A17" s="1" t="s">
        <v>1</v>
      </c>
      <c r="B17" s="1" t="s">
        <v>524</v>
      </c>
    </row>
    <row r="18" spans="1:56" x14ac:dyDescent="0.25">
      <c r="A18" s="1">
        <v>1</v>
      </c>
      <c r="B18" s="1" t="s">
        <v>523</v>
      </c>
      <c r="C18" s="1">
        <v>289.00000292807817</v>
      </c>
      <c r="D18" s="1">
        <v>0</v>
      </c>
      <c r="E18">
        <f>(R18-S18*(1000-T18)/(1000-U18))*AK18</f>
        <v>-7.5952691491869464</v>
      </c>
      <c r="F18">
        <f>IF(AV18&lt;&gt;0,1/(1/AV18-1/N18),0)</f>
        <v>3.4402396461383584</v>
      </c>
      <c r="G18">
        <f>((AY18-AL18/2)*S18-E18)/(AY18+AL18/2)</f>
        <v>395.81122342253548</v>
      </c>
      <c r="H18">
        <f>AL18*1000</f>
        <v>25.335927902008997</v>
      </c>
      <c r="I18">
        <f>(AQ18-AW18)</f>
        <v>1.1902502935714527</v>
      </c>
      <c r="J18">
        <f>(P18+AP18*D18)</f>
        <v>24.891178131103516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24.913522720336914</v>
      </c>
      <c r="P18" s="1">
        <v>24.891178131103516</v>
      </c>
      <c r="Q18" s="1">
        <v>24.958459854125977</v>
      </c>
      <c r="R18" s="1">
        <v>400.0772705078125</v>
      </c>
      <c r="S18" s="1">
        <v>397.8289794921875</v>
      </c>
      <c r="T18" s="1">
        <v>-2.8667692095041275E-2</v>
      </c>
      <c r="U18" s="1">
        <v>22.388818740844727</v>
      </c>
      <c r="V18" s="1">
        <v>-7.9695232212543488E-2</v>
      </c>
      <c r="W18" s="1">
        <v>62.240169525146484</v>
      </c>
      <c r="X18" s="1">
        <v>300.52801513671875</v>
      </c>
      <c r="Y18" s="1">
        <v>0.20551125705242157</v>
      </c>
      <c r="Z18" s="1">
        <v>9.6720600128173828</v>
      </c>
      <c r="AA18" s="1">
        <v>87.93927001953125</v>
      </c>
      <c r="AB18" s="1">
        <v>10.374539375305176</v>
      </c>
      <c r="AC18" s="1">
        <v>-0.1286044716835022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1.1048824085908775</v>
      </c>
      <c r="AL18">
        <f>(U18-T18)/(1000-U18)*AK18</f>
        <v>2.5335927902008996E-2</v>
      </c>
      <c r="AM18">
        <f>(P18+273.15)</f>
        <v>298.04117813110349</v>
      </c>
      <c r="AN18">
        <f>(O18+273.15)</f>
        <v>298.06352272033689</v>
      </c>
      <c r="AO18">
        <f>(Y18*AG18+Z18*AH18)*AI18</f>
        <v>3.2881800393421923E-2</v>
      </c>
      <c r="AP18">
        <f>((AO18+0.00000010773*(AN18^4-AM18^4))-AL18*44100)/(L18*51.4+0.00000043092*AM18^3)</f>
        <v>-9.2001948000955878</v>
      </c>
      <c r="AQ18">
        <f>0.61365*EXP(17.502*J18/(240.97+J18))</f>
        <v>3.1591066702409387</v>
      </c>
      <c r="AR18">
        <f>AQ18*1000/AA18</f>
        <v>35.923730883134503</v>
      </c>
      <c r="AS18">
        <f>(AR18-U18)</f>
        <v>13.534912142289777</v>
      </c>
      <c r="AT18">
        <f>IF(D18,P18,(O18+P18)/2)</f>
        <v>24.902350425720215</v>
      </c>
      <c r="AU18">
        <f>0.61365*EXP(17.502*AT18/(240.97+AT18))</f>
        <v>3.161213230979746</v>
      </c>
      <c r="AV18">
        <f>IF(AS18&lt;&gt;0,(1000-(AR18+U18)/2)/AS18*AL18,0)</f>
        <v>1.8173170514071779</v>
      </c>
      <c r="AW18">
        <f>U18*AA18/1000</f>
        <v>1.968856376669486</v>
      </c>
      <c r="AX18">
        <f>(AU18-AW18)</f>
        <v>1.1923568543102601</v>
      </c>
      <c r="AY18">
        <f>1/(1.6/F18+1.37/N18)</f>
        <v>1.2184507177960016</v>
      </c>
      <c r="AZ18">
        <f>G18*AA18*0.001</f>
        <v>34.807350053315361</v>
      </c>
      <c r="BA18">
        <f>G18/S18</f>
        <v>0.99492808172942149</v>
      </c>
      <c r="BB18">
        <f>(1-AL18*AA18/AQ18/F18)*100</f>
        <v>79.499394720957753</v>
      </c>
      <c r="BC18">
        <f>(S18-E18/(N18/1.35))</f>
        <v>400.49065645371491</v>
      </c>
      <c r="BD18">
        <f>E18*BB18/100/BC18</f>
        <v>-1.507698844836621E-2</v>
      </c>
    </row>
    <row r="19" spans="1:56" x14ac:dyDescent="0.25">
      <c r="A19" s="1" t="s">
        <v>1</v>
      </c>
      <c r="B19" s="1" t="s">
        <v>522</v>
      </c>
      <c r="K19" s="1">
        <v>2.72</v>
      </c>
    </row>
    <row r="20" spans="1:56" x14ac:dyDescent="0.25">
      <c r="A20" s="1" t="s">
        <v>1</v>
      </c>
      <c r="B20" s="1" t="s">
        <v>521</v>
      </c>
      <c r="K20" s="1">
        <v>2.72</v>
      </c>
    </row>
    <row r="21" spans="1:56" x14ac:dyDescent="0.25">
      <c r="A21" s="1">
        <v>2</v>
      </c>
      <c r="B21" s="1" t="s">
        <v>520</v>
      </c>
      <c r="C21" s="1">
        <v>494.50000293925405</v>
      </c>
      <c r="D21" s="1">
        <v>0</v>
      </c>
      <c r="E21">
        <f>(R21-S21*(1000-T21)/(1000-U21))*AK21</f>
        <v>-6.3248214515900356</v>
      </c>
      <c r="F21">
        <f>IF(AV21&lt;&gt;0,1/(1/AV21-1/N21),0)</f>
        <v>3.0533912307434421</v>
      </c>
      <c r="G21">
        <f>((AY21-AL21/2)*S21-E21)/(AY21+AL21/2)</f>
        <v>393.81877655027245</v>
      </c>
      <c r="H21">
        <f>AL21*1000</f>
        <v>24.768447279646757</v>
      </c>
      <c r="I21">
        <f>(AQ21-AW21)</f>
        <v>1.2416102391684689</v>
      </c>
      <c r="J21">
        <f>(P21+AP21*D21)</f>
        <v>24.931844711303711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24.861843109130859</v>
      </c>
      <c r="P21" s="1">
        <v>24.931844711303711</v>
      </c>
      <c r="Q21" s="1">
        <v>24.953689575195313</v>
      </c>
      <c r="R21" s="1">
        <v>400.04049682617188</v>
      </c>
      <c r="S21" s="1">
        <v>396.86868286132813</v>
      </c>
      <c r="T21" s="1">
        <v>-2.9165377840399742E-2</v>
      </c>
      <c r="U21" s="1">
        <v>21.894058227539063</v>
      </c>
      <c r="V21" s="1">
        <v>-8.1321693956851959E-2</v>
      </c>
      <c r="W21" s="1">
        <v>61.047107696533203</v>
      </c>
      <c r="X21" s="1">
        <v>300.57244873046875</v>
      </c>
      <c r="Y21" s="1">
        <v>25.924249649047852</v>
      </c>
      <c r="Z21" s="1">
        <v>9.8463706970214844</v>
      </c>
      <c r="AA21" s="1">
        <v>87.931167602539063</v>
      </c>
      <c r="AB21" s="1">
        <v>10.061464309692383</v>
      </c>
      <c r="AC21" s="1">
        <v>-0.11160837113857269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1.1050457673914289</v>
      </c>
      <c r="AL21">
        <f>(U21-T21)/(1000-U21)*AK21</f>
        <v>2.4768447279646756E-2</v>
      </c>
      <c r="AM21">
        <f>(P21+273.15)</f>
        <v>298.08184471130369</v>
      </c>
      <c r="AN21">
        <f>(O21+273.15)</f>
        <v>298.01184310913084</v>
      </c>
      <c r="AO21">
        <f>(Y21*AG21+Z21*AH21)*AI21</f>
        <v>4.1478798511353148</v>
      </c>
      <c r="AP21">
        <f>((AO21+0.00000010773*(AN21^4-AM21^4))-AL21*44100)/(L21*51.4+0.00000043092*AM21^3)</f>
        <v>-8.9685136878421527</v>
      </c>
      <c r="AQ21">
        <f>0.61365*EXP(17.502*J21/(240.97+J21))</f>
        <v>3.1667803426739556</v>
      </c>
      <c r="AR21">
        <f>AQ21*1000/AA21</f>
        <v>36.014310158921546</v>
      </c>
      <c r="AS21">
        <f>(AR21-U21)</f>
        <v>14.120251931382484</v>
      </c>
      <c r="AT21">
        <f>IF(D21,P21,(O21+P21)/2)</f>
        <v>24.896843910217285</v>
      </c>
      <c r="AU21">
        <f>0.61365*EXP(17.502*AT21/(240.97+AT21))</f>
        <v>3.1601748119950406</v>
      </c>
      <c r="AV21">
        <f>IF(AS21&lt;&gt;0,(1000-(AR21+U21)/2)/AS21*AL21,0)</f>
        <v>1.7033192617107036</v>
      </c>
      <c r="AW21">
        <f>U21*AA21/1000</f>
        <v>1.9251701035054867</v>
      </c>
      <c r="AX21">
        <f>(AU21-AW21)</f>
        <v>1.2350047084895539</v>
      </c>
      <c r="AY21">
        <f>1/(1.6/F21+1.37/N21)</f>
        <v>1.136831273275027</v>
      </c>
      <c r="AZ21">
        <f>G21*AA21*0.001</f>
        <v>34.628944845868887</v>
      </c>
      <c r="BA21">
        <f>G21/S21</f>
        <v>0.99231507437405597</v>
      </c>
      <c r="BB21">
        <f>(1-AL21*AA21/AQ21/F21)*100</f>
        <v>77.4762225618652</v>
      </c>
      <c r="BC21">
        <f>(S21-E21/(N21/1.35))</f>
        <v>399.08514566373896</v>
      </c>
      <c r="BD21">
        <f>E21*BB21/100/BC21</f>
        <v>-1.2278664835607101E-2</v>
      </c>
    </row>
    <row r="22" spans="1:56" x14ac:dyDescent="0.25">
      <c r="A22" s="1" t="s">
        <v>1</v>
      </c>
      <c r="B22" s="1" t="s">
        <v>519</v>
      </c>
      <c r="K22" s="1">
        <v>2.72</v>
      </c>
    </row>
    <row r="23" spans="1:56" x14ac:dyDescent="0.25">
      <c r="A23" s="1" t="s">
        <v>1</v>
      </c>
      <c r="B23" s="1" t="s">
        <v>518</v>
      </c>
      <c r="K23" s="1">
        <v>2.72</v>
      </c>
    </row>
    <row r="24" spans="1:56" x14ac:dyDescent="0.25">
      <c r="A24" s="1">
        <v>3</v>
      </c>
      <c r="B24" s="1" t="s">
        <v>517</v>
      </c>
      <c r="C24" s="1">
        <v>700.50000293925405</v>
      </c>
      <c r="D24" s="1">
        <v>0</v>
      </c>
      <c r="E24">
        <f>(R24-S24*(1000-T24)/(1000-U24))*AK24</f>
        <v>-5.591176727165271</v>
      </c>
      <c r="F24">
        <f>IF(AV24&lt;&gt;0,1/(1/AV24-1/N24),0)</f>
        <v>2.8547824648711302</v>
      </c>
      <c r="G24">
        <f>((AY24-AL24/2)*S24-E24)/(AY24+AL24/2)</f>
        <v>392.69802226131594</v>
      </c>
      <c r="H24">
        <f>AL24*1000</f>
        <v>24.295761466861151</v>
      </c>
      <c r="I24">
        <f>(AQ24-AW24)</f>
        <v>1.2654557099029726</v>
      </c>
      <c r="J24">
        <f>(P24+AP24*D24)</f>
        <v>24.86778450012207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24.77764892578125</v>
      </c>
      <c r="P24" s="1">
        <v>24.86778450012207</v>
      </c>
      <c r="Q24" s="1">
        <v>24.893117904663086</v>
      </c>
      <c r="R24" s="1">
        <v>400.01229858398438</v>
      </c>
      <c r="S24" s="1">
        <v>396.3570556640625</v>
      </c>
      <c r="T24" s="1">
        <v>-3.0100518837571144E-2</v>
      </c>
      <c r="U24" s="1">
        <v>21.486837387084961</v>
      </c>
      <c r="V24" s="1">
        <v>-8.4346771240234375E-2</v>
      </c>
      <c r="W24" s="1">
        <v>60.209766387939453</v>
      </c>
      <c r="X24" s="1">
        <v>300.52847290039063</v>
      </c>
      <c r="Y24" s="1">
        <v>49.884902954101563</v>
      </c>
      <c r="Z24" s="1">
        <v>9.8764724731445313</v>
      </c>
      <c r="AA24" s="1">
        <v>87.925643920898438</v>
      </c>
      <c r="AB24" s="1">
        <v>9.9321746826171875</v>
      </c>
      <c r="AC24" s="1">
        <v>-0.10865531861782074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1.1048840915455536</v>
      </c>
      <c r="AL24">
        <f>(U24-T24)/(1000-U24)*AK24</f>
        <v>2.4295761466861153E-2</v>
      </c>
      <c r="AM24">
        <f>(P24+273.15)</f>
        <v>298.01778450012205</v>
      </c>
      <c r="AN24">
        <f>(O24+273.15)</f>
        <v>297.92764892578123</v>
      </c>
      <c r="AO24">
        <f>(Y24*AG24+Z24*AH24)*AI24</f>
        <v>7.9815842942539348</v>
      </c>
      <c r="AP24">
        <f>((AO24+0.00000010773*(AN24^4-AM24^4))-AL24*44100)/(L24*51.4+0.00000043092*AM24^3)</f>
        <v>-8.767672808304626</v>
      </c>
      <c r="AQ24">
        <f>0.61365*EXP(17.502*J24/(240.97+J24))</f>
        <v>3.1546997229860527</v>
      </c>
      <c r="AR24">
        <f>AQ24*1000/AA24</f>
        <v>35.879176794248465</v>
      </c>
      <c r="AS24">
        <f>(AR24-U24)</f>
        <v>14.392339407163504</v>
      </c>
      <c r="AT24">
        <f>IF(D24,P24,(O24+P24)/2)</f>
        <v>24.82271671295166</v>
      </c>
      <c r="AU24">
        <f>0.61365*EXP(17.502*AT24/(240.97+AT24))</f>
        <v>3.1462248903009997</v>
      </c>
      <c r="AV24">
        <f>IF(AS24&lt;&gt;0,(1000-(AR24+U24)/2)/AS24*AL24,0)</f>
        <v>1.6396838137855578</v>
      </c>
      <c r="AW24">
        <f>U24*AA24/1000</f>
        <v>1.8892440130830801</v>
      </c>
      <c r="AX24">
        <f>(AU24-AW24)</f>
        <v>1.2569808772179196</v>
      </c>
      <c r="AY24">
        <f>1/(1.6/F24+1.37/N24)</f>
        <v>1.09159163416816</v>
      </c>
      <c r="AZ24">
        <f>G24*AA24*0.001</f>
        <v>34.528226473789516</v>
      </c>
      <c r="BA24">
        <f>G24/S24</f>
        <v>0.99076834043835516</v>
      </c>
      <c r="BB24">
        <f>(1-AL24*AA24/AQ24/F24)*100</f>
        <v>76.279981442133831</v>
      </c>
      <c r="BC24">
        <f>(S24-E24/(N24/1.35))</f>
        <v>398.31642089394603</v>
      </c>
      <c r="BD24">
        <f>E24*BB24/100/BC24</f>
        <v>-1.0707438473931609E-2</v>
      </c>
    </row>
    <row r="25" spans="1:56" x14ac:dyDescent="0.25">
      <c r="A25" s="1" t="s">
        <v>1</v>
      </c>
      <c r="B25" s="1" t="s">
        <v>516</v>
      </c>
      <c r="K25" s="1">
        <v>2.72</v>
      </c>
    </row>
    <row r="26" spans="1:56" x14ac:dyDescent="0.25">
      <c r="A26" s="1" t="s">
        <v>1</v>
      </c>
      <c r="B26" s="1" t="s">
        <v>515</v>
      </c>
      <c r="K26" s="1">
        <v>2.72</v>
      </c>
    </row>
    <row r="27" spans="1:56" x14ac:dyDescent="0.25">
      <c r="A27" s="1">
        <v>4</v>
      </c>
      <c r="B27" s="1" t="s">
        <v>514</v>
      </c>
      <c r="C27" s="1">
        <v>907.00000292807817</v>
      </c>
      <c r="D27" s="1">
        <v>0</v>
      </c>
      <c r="E27">
        <f>(R27-S27*(1000-T27)/(1000-U27))*AK27</f>
        <v>-4.5348277578863065</v>
      </c>
      <c r="F27">
        <f>IF(AV27&lt;&gt;0,1/(1/AV27-1/N27),0)</f>
        <v>2.8261873383044471</v>
      </c>
      <c r="G27">
        <f>((AY27-AL27/2)*S27-E27)/(AY27+AL27/2)</f>
        <v>390.87104569341642</v>
      </c>
      <c r="H27">
        <f>AL27*1000</f>
        <v>24.147211845331444</v>
      </c>
      <c r="I27">
        <f>(AQ27-AW27)</f>
        <v>1.2651643899376968</v>
      </c>
      <c r="J27">
        <f>(P27+AP27*D27)</f>
        <v>24.8057861328125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24.711835861206055</v>
      </c>
      <c r="P27" s="1">
        <v>24.8057861328125</v>
      </c>
      <c r="Q27" s="1">
        <v>24.830356597900391</v>
      </c>
      <c r="R27" s="1">
        <v>399.98031616210938</v>
      </c>
      <c r="S27" s="1">
        <v>395.44189453125</v>
      </c>
      <c r="T27" s="1">
        <v>-3.1897109001874924E-2</v>
      </c>
      <c r="U27" s="1">
        <v>21.358163833618164</v>
      </c>
      <c r="V27" s="1">
        <v>-8.9730873703956604E-2</v>
      </c>
      <c r="W27" s="1">
        <v>60.083400726318359</v>
      </c>
      <c r="X27" s="1">
        <v>300.502197265625</v>
      </c>
      <c r="Y27" s="1">
        <v>100.24195098876953</v>
      </c>
      <c r="Z27" s="1">
        <v>9.7548379898071289</v>
      </c>
      <c r="AA27" s="1">
        <v>87.923377990722656</v>
      </c>
      <c r="AB27" s="1">
        <v>9.9179964065551758</v>
      </c>
      <c r="AC27" s="1">
        <v>-0.10434433072805405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1.1047874899471504</v>
      </c>
      <c r="AL27">
        <f>(U27-T27)/(1000-U27)*AK27</f>
        <v>2.4147211845331445E-2</v>
      </c>
      <c r="AM27">
        <f>(P27+273.15)</f>
        <v>297.95578613281248</v>
      </c>
      <c r="AN27">
        <f>(O27+273.15)</f>
        <v>297.86183586120603</v>
      </c>
      <c r="AO27">
        <f>(Y27*AG27+Z27*AH27)*AI27</f>
        <v>16.038711799709972</v>
      </c>
      <c r="AP27">
        <f>((AO27+0.00000010773*(AN27^4-AM27^4))-AL27*44100)/(L27*51.4+0.00000043092*AM27^3)</f>
        <v>-8.6482120094391224</v>
      </c>
      <c r="AQ27">
        <f>0.61365*EXP(17.502*J27/(240.97+J27))</f>
        <v>3.1430463018686887</v>
      </c>
      <c r="AR27">
        <f>AQ27*1000/AA27</f>
        <v>35.747560815967866</v>
      </c>
      <c r="AS27">
        <f>(AR27-U27)</f>
        <v>14.389396982349702</v>
      </c>
      <c r="AT27">
        <f>IF(D27,P27,(O27+P27)/2)</f>
        <v>24.758810997009277</v>
      </c>
      <c r="AU27">
        <f>0.61365*EXP(17.502*AT27/(240.97+AT27))</f>
        <v>3.1342417668635809</v>
      </c>
      <c r="AV27">
        <f>IF(AS27&lt;&gt;0,(1000-(AR27+U27)/2)/AS27*AL27,0)</f>
        <v>1.6302100677851739</v>
      </c>
      <c r="AW27">
        <f>U27*AA27/1000</f>
        <v>1.877881911930992</v>
      </c>
      <c r="AX27">
        <f>(AU27-AW27)</f>
        <v>1.2563598549325889</v>
      </c>
      <c r="AY27">
        <f>1/(1.6/F27+1.37/N27)</f>
        <v>1.0848761335606307</v>
      </c>
      <c r="AZ27">
        <f>G27*AA27*0.001</f>
        <v>34.366702696131284</v>
      </c>
      <c r="BA27">
        <f>G27/S27</f>
        <v>0.98844116189749753</v>
      </c>
      <c r="BB27">
        <f>(1-AL27*AA27/AQ27/F27)*100</f>
        <v>76.098804061560017</v>
      </c>
      <c r="BC27">
        <f>(S27-E27/(N27/1.35))</f>
        <v>397.03107410218769</v>
      </c>
      <c r="BD27">
        <f>E27*BB27/100/BC27</f>
        <v>-8.6918881546156554E-3</v>
      </c>
    </row>
    <row r="28" spans="1:56" x14ac:dyDescent="0.25">
      <c r="A28" s="1" t="s">
        <v>1</v>
      </c>
      <c r="B28" s="1" t="s">
        <v>513</v>
      </c>
      <c r="K28" s="1">
        <v>2.72</v>
      </c>
    </row>
    <row r="29" spans="1:56" x14ac:dyDescent="0.25">
      <c r="A29" s="1" t="s">
        <v>1</v>
      </c>
      <c r="B29" s="1" t="s">
        <v>512</v>
      </c>
      <c r="K29" s="1">
        <v>2.72</v>
      </c>
    </row>
    <row r="30" spans="1:56" x14ac:dyDescent="0.25">
      <c r="A30" s="1">
        <v>5</v>
      </c>
      <c r="B30" s="1" t="s">
        <v>511</v>
      </c>
      <c r="C30" s="1">
        <v>1114.0000029280782</v>
      </c>
      <c r="D30" s="1">
        <v>0</v>
      </c>
      <c r="E30">
        <f>(R30-S30*(1000-T30)/(1000-U30))*AK30</f>
        <v>-3.5665424922115601</v>
      </c>
      <c r="F30">
        <f>IF(AV30&lt;&gt;0,1/(1/AV30-1/N30),0)</f>
        <v>2.8468689849798237</v>
      </c>
      <c r="G30">
        <f>((AY30-AL30/2)*S30-E30)/(AY30+AL30/2)</f>
        <v>389.4437711715737</v>
      </c>
      <c r="H30">
        <f>AL30*1000</f>
        <v>24.117901097791229</v>
      </c>
      <c r="I30">
        <f>(AQ30-AW30)</f>
        <v>1.2582683050380756</v>
      </c>
      <c r="J30">
        <f>(P30+AP30*D30)</f>
        <v>24.755195617675781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24.661508560180664</v>
      </c>
      <c r="P30" s="1">
        <v>24.755195617675781</v>
      </c>
      <c r="Q30" s="1">
        <v>24.781721115112305</v>
      </c>
      <c r="R30" s="1">
        <v>400.24118041992188</v>
      </c>
      <c r="S30" s="1">
        <v>394.849853515625</v>
      </c>
      <c r="T30" s="1">
        <v>-3.2894227653741837E-2</v>
      </c>
      <c r="U30" s="1">
        <v>21.331298828125</v>
      </c>
      <c r="V30" s="1">
        <v>-9.2803589999675751E-2</v>
      </c>
      <c r="W30" s="1">
        <v>60.181411743164063</v>
      </c>
      <c r="X30" s="1">
        <v>300.50909423828125</v>
      </c>
      <c r="Y30" s="1">
        <v>150.28050231933594</v>
      </c>
      <c r="Z30" s="1">
        <v>9.736231803894043</v>
      </c>
      <c r="AA30" s="1">
        <v>87.912918090820313</v>
      </c>
      <c r="AB30" s="1">
        <v>9.9468889236450195</v>
      </c>
      <c r="AC30" s="1">
        <v>-0.10731292515993118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1.104812846464269</v>
      </c>
      <c r="AL30">
        <f>(U30-T30)/(1000-U30)*AK30</f>
        <v>2.4117901097791231E-2</v>
      </c>
      <c r="AM30">
        <f>(P30+273.15)</f>
        <v>297.90519561767576</v>
      </c>
      <c r="AN30">
        <f>(O30+273.15)</f>
        <v>297.81150856018064</v>
      </c>
      <c r="AO30">
        <f>(Y30*AG30+Z30*AH30)*AI30</f>
        <v>24.044879833648793</v>
      </c>
      <c r="AP30">
        <f>((AO30+0.00000010773*(AN30^4-AM30^4))-AL30*44100)/(L30*51.4+0.00000043092*AM30^3)</f>
        <v>-8.5719988325467256</v>
      </c>
      <c r="AQ30">
        <f>0.61365*EXP(17.502*J30/(240.97+J30))</f>
        <v>3.1335650316858401</v>
      </c>
      <c r="AR30">
        <f>AQ30*1000/AA30</f>
        <v>35.643965639368766</v>
      </c>
      <c r="AS30">
        <f>(AR30-U30)</f>
        <v>14.312666811243766</v>
      </c>
      <c r="AT30">
        <f>IF(D30,P30,(O30+P30)/2)</f>
        <v>24.708352088928223</v>
      </c>
      <c r="AU30">
        <f>0.61365*EXP(17.502*AT30/(240.97+AT30))</f>
        <v>3.1248082899130551</v>
      </c>
      <c r="AV30">
        <f>IF(AS30&lt;&gt;0,(1000-(AR30+U30)/2)/AS30*AL30,0)</f>
        <v>1.6370701218769825</v>
      </c>
      <c r="AW30">
        <f>U30*AA30/1000</f>
        <v>1.8752967266477645</v>
      </c>
      <c r="AX30">
        <f>(AU30-AW30)</f>
        <v>1.2495115632652907</v>
      </c>
      <c r="AY30">
        <f>1/(1.6/F30+1.37/N30)</f>
        <v>1.0897384036682523</v>
      </c>
      <c r="AZ30">
        <f>G30*AA30*0.001</f>
        <v>34.237138355986723</v>
      </c>
      <c r="BA30">
        <f>G30/S30</f>
        <v>0.98630851120769791</v>
      </c>
      <c r="BB30">
        <f>(1-AL30*AA30/AQ30/F30)*100</f>
        <v>76.232362640619712</v>
      </c>
      <c r="BC30">
        <f>(S30-E30/(N30/1.35))</f>
        <v>396.0997083657121</v>
      </c>
      <c r="BD30">
        <f>E30*BB30/100/BC30</f>
        <v>-6.8640787886777126E-3</v>
      </c>
    </row>
    <row r="31" spans="1:56" x14ac:dyDescent="0.25">
      <c r="A31" s="1" t="s">
        <v>1</v>
      </c>
      <c r="B31" s="1" t="s">
        <v>510</v>
      </c>
      <c r="K31" s="1">
        <v>2.72</v>
      </c>
    </row>
    <row r="32" spans="1:56" x14ac:dyDescent="0.25">
      <c r="A32" s="1" t="s">
        <v>1</v>
      </c>
      <c r="B32" s="1" t="s">
        <v>509</v>
      </c>
      <c r="K32" s="1">
        <v>2.72</v>
      </c>
    </row>
    <row r="33" spans="1:56" x14ac:dyDescent="0.25">
      <c r="A33" s="1">
        <v>6</v>
      </c>
      <c r="B33" s="1" t="s">
        <v>508</v>
      </c>
      <c r="C33" s="1">
        <v>1321.0000029280782</v>
      </c>
      <c r="D33" s="1">
        <v>0</v>
      </c>
      <c r="E33">
        <f>(R33-S33*(1000-T33)/(1000-U33))*AK33</f>
        <v>-2.1700151403620271</v>
      </c>
      <c r="F33">
        <f>IF(AV33&lt;&gt;0,1/(1/AV33-1/N33),0)</f>
        <v>2.9791941159767328</v>
      </c>
      <c r="G33">
        <f>((AY33-AL33/2)*S33-E33)/(AY33+AL33/2)</f>
        <v>386.6041904404259</v>
      </c>
      <c r="H33">
        <f>AL33*1000</f>
        <v>24.332902059125576</v>
      </c>
      <c r="I33">
        <f>(AQ33-AW33)</f>
        <v>1.2369131685647838</v>
      </c>
      <c r="J33">
        <f>(P33+AP33*D33)</f>
        <v>24.729066848754883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24.647687911987305</v>
      </c>
      <c r="P33" s="1">
        <v>24.729066848754883</v>
      </c>
      <c r="Q33" s="1">
        <v>24.758380889892578</v>
      </c>
      <c r="R33" s="1">
        <v>399.83078002929688</v>
      </c>
      <c r="S33" s="1">
        <v>393.13568115234375</v>
      </c>
      <c r="T33" s="1">
        <v>-3.2876886427402496E-2</v>
      </c>
      <c r="U33" s="1">
        <v>21.51970100402832</v>
      </c>
      <c r="V33" s="1">
        <v>-9.2826664447784424E-2</v>
      </c>
      <c r="W33" s="1">
        <v>60.760074615478516</v>
      </c>
      <c r="X33" s="1">
        <v>300.48007202148438</v>
      </c>
      <c r="Y33" s="1">
        <v>301.25421142578125</v>
      </c>
      <c r="Z33" s="1">
        <v>9.7754783630371094</v>
      </c>
      <c r="AA33" s="1">
        <v>87.90850830078125</v>
      </c>
      <c r="AB33" s="1">
        <v>10.056942939758301</v>
      </c>
      <c r="AC33" s="1">
        <v>-0.1191934198141098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1.1047061471378099</v>
      </c>
      <c r="AL33">
        <f>(U33-T33)/(1000-U33)*AK33</f>
        <v>2.4332902059125576E-2</v>
      </c>
      <c r="AM33">
        <f>(P33+273.15)</f>
        <v>297.87906684875486</v>
      </c>
      <c r="AN33">
        <f>(O33+273.15)</f>
        <v>297.79768791198728</v>
      </c>
      <c r="AO33">
        <f>(Y33*AG33+Z33*AH33)*AI33</f>
        <v>48.200672750755984</v>
      </c>
      <c r="AP33">
        <f>((AO33+0.00000010773*(AN33^4-AM33^4))-AL33*44100)/(L33*51.4+0.00000043092*AM33^3)</f>
        <v>-8.4501739622164891</v>
      </c>
      <c r="AQ33">
        <f>0.61365*EXP(17.502*J33/(240.97+J33))</f>
        <v>3.128677982907738</v>
      </c>
      <c r="AR33">
        <f>AQ33*1000/AA33</f>
        <v>35.590161218557881</v>
      </c>
      <c r="AS33">
        <f>(AR33-U33)</f>
        <v>14.070460214529561</v>
      </c>
      <c r="AT33">
        <f>IF(D33,P33,(O33+P33)/2)</f>
        <v>24.688377380371094</v>
      </c>
      <c r="AU33">
        <f>0.61365*EXP(17.502*AT33/(240.97+AT33))</f>
        <v>3.1210808071363547</v>
      </c>
      <c r="AV33">
        <f>IF(AS33&lt;&gt;0,(1000-(AR33+U33)/2)/AS33*AL33,0)</f>
        <v>1.6799790025830177</v>
      </c>
      <c r="AW33">
        <f>U33*AA33/1000</f>
        <v>1.8917648143429542</v>
      </c>
      <c r="AX33">
        <f>(AU33-AW33)</f>
        <v>1.2293159927934005</v>
      </c>
      <c r="AY33">
        <f>1/(1.6/F33+1.37/N33)</f>
        <v>1.1202116248620508</v>
      </c>
      <c r="AZ33">
        <f>G33*AA33*0.001</f>
        <v>33.985797684448997</v>
      </c>
      <c r="BA33">
        <f>G33/S33</f>
        <v>0.98338616659578437</v>
      </c>
      <c r="BB33">
        <f>(1-AL33*AA33/AQ33/F33)*100</f>
        <v>77.05092679987564</v>
      </c>
      <c r="BC33">
        <f>(S33-E33/(N33/1.35))</f>
        <v>393.89613864131707</v>
      </c>
      <c r="BD33">
        <f>E33*BB33/100/BC33</f>
        <v>-4.2448163699038118E-3</v>
      </c>
    </row>
    <row r="34" spans="1:56" x14ac:dyDescent="0.25">
      <c r="A34" s="1" t="s">
        <v>1</v>
      </c>
      <c r="B34" s="1" t="s">
        <v>507</v>
      </c>
      <c r="K34" s="1">
        <v>2.72</v>
      </c>
    </row>
    <row r="35" spans="1:56" x14ac:dyDescent="0.25">
      <c r="A35" s="1" t="s">
        <v>1</v>
      </c>
      <c r="B35" s="1" t="s">
        <v>506</v>
      </c>
      <c r="K35" s="1">
        <v>2.72</v>
      </c>
    </row>
    <row r="36" spans="1:56" x14ac:dyDescent="0.25">
      <c r="A36" s="1">
        <v>7</v>
      </c>
      <c r="B36" s="1" t="s">
        <v>505</v>
      </c>
      <c r="C36" s="1">
        <v>1528.0000029280782</v>
      </c>
      <c r="D36" s="1">
        <v>0</v>
      </c>
      <c r="E36">
        <f>(R36-S36*(1000-T36)/(1000-U36))*AK36</f>
        <v>-1.1747429068229021</v>
      </c>
      <c r="F36">
        <f>IF(AV36&lt;&gt;0,1/(1/AV36-1/N36),0)</f>
        <v>3.20186344323603</v>
      </c>
      <c r="G36">
        <f>((AY36-AL36/2)*S36-E36)/(AY36+AL36/2)</f>
        <v>384.9603007370855</v>
      </c>
      <c r="H36">
        <f>AL36*1000</f>
        <v>24.688736063163823</v>
      </c>
      <c r="I36">
        <f>(AQ36-AW36)</f>
        <v>1.2055169028950616</v>
      </c>
      <c r="J36">
        <f>(P36+AP36*D36)</f>
        <v>24.704113006591797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24.641628265380859</v>
      </c>
      <c r="P36" s="1">
        <v>24.704113006591797</v>
      </c>
      <c r="Q36" s="1">
        <v>24.746809005737305</v>
      </c>
      <c r="R36" s="1">
        <v>399.8607177734375</v>
      </c>
      <c r="S36" s="1">
        <v>392.16082763671875</v>
      </c>
      <c r="T36" s="1">
        <v>-3.2291725277900696E-2</v>
      </c>
      <c r="U36" s="1">
        <v>21.825803756713867</v>
      </c>
      <c r="V36" s="1">
        <v>-9.1199249029159546E-2</v>
      </c>
      <c r="W36" s="1">
        <v>61.641082763671875</v>
      </c>
      <c r="X36" s="1">
        <v>300.518798828125</v>
      </c>
      <c r="Y36" s="1">
        <v>500.82513427734375</v>
      </c>
      <c r="Z36" s="1">
        <v>9.7414159774780273</v>
      </c>
      <c r="AA36" s="1">
        <v>87.900543212890625</v>
      </c>
      <c r="AB36" s="1">
        <v>10.164191246032715</v>
      </c>
      <c r="AC36" s="1">
        <v>-0.12516064941883087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1.1048485251034006</v>
      </c>
      <c r="AL36">
        <f>(U36-T36)/(1000-U36)*AK36</f>
        <v>2.4688736063163824E-2</v>
      </c>
      <c r="AM36">
        <f>(P36+273.15)</f>
        <v>297.85411300659177</v>
      </c>
      <c r="AN36">
        <f>(O36+273.15)</f>
        <v>297.79162826538084</v>
      </c>
      <c r="AO36">
        <f>(Y36*AG36+Z36*AH36)*AI36</f>
        <v>80.132019693284747</v>
      </c>
      <c r="AP36">
        <f>((AO36+0.00000010773*(AN36^4-AM36^4))-AL36*44100)/(L36*51.4+0.00000043092*AM36^3)</f>
        <v>-8.3148263297102556</v>
      </c>
      <c r="AQ36">
        <f>0.61365*EXP(17.502*J36/(240.97+J36))</f>
        <v>3.1240169091681596</v>
      </c>
      <c r="AR36">
        <f>AQ36*1000/AA36</f>
        <v>35.540359535685127</v>
      </c>
      <c r="AS36">
        <f>(AR36-U36)</f>
        <v>13.71455577897126</v>
      </c>
      <c r="AT36">
        <f>IF(D36,P36,(O36+P36)/2)</f>
        <v>24.672870635986328</v>
      </c>
      <c r="AU36">
        <f>0.61365*EXP(17.502*AT36/(240.97+AT36))</f>
        <v>3.1181897718124798</v>
      </c>
      <c r="AV36">
        <f>IF(AS36&lt;&gt;0,(1000-(AR36+U36)/2)/AS36*AL36,0)</f>
        <v>1.7485500381785919</v>
      </c>
      <c r="AW36">
        <f>U36*AA36/1000</f>
        <v>1.9185000062730979</v>
      </c>
      <c r="AX36">
        <f>(AU36-AW36)</f>
        <v>1.1996897655393819</v>
      </c>
      <c r="AY36">
        <f>1/(1.6/F36+1.37/N36)</f>
        <v>1.1691264298131212</v>
      </c>
      <c r="AZ36">
        <f>G36*AA36*0.001</f>
        <v>33.838219550187553</v>
      </c>
      <c r="BA36">
        <f>G36/S36</f>
        <v>0.98163884204593854</v>
      </c>
      <c r="BB36">
        <f>(1-AL36*AA36/AQ36/F36)*100</f>
        <v>78.304271661594413</v>
      </c>
      <c r="BC36">
        <f>(S36-E36/(N36/1.35))</f>
        <v>392.57250312436662</v>
      </c>
      <c r="BD36">
        <f>E36*BB36/100/BC36</f>
        <v>-2.3431948742281138E-3</v>
      </c>
    </row>
    <row r="37" spans="1:56" x14ac:dyDescent="0.25">
      <c r="A37" s="1" t="s">
        <v>1</v>
      </c>
      <c r="B37" s="1" t="s">
        <v>504</v>
      </c>
      <c r="K37" s="1">
        <v>2.72</v>
      </c>
    </row>
    <row r="38" spans="1:56" x14ac:dyDescent="0.25">
      <c r="A38" s="1" t="s">
        <v>1</v>
      </c>
      <c r="B38" s="1" t="s">
        <v>503</v>
      </c>
      <c r="K38" s="1">
        <v>2.72</v>
      </c>
    </row>
    <row r="39" spans="1:56" x14ac:dyDescent="0.25">
      <c r="A39" s="1">
        <v>8</v>
      </c>
      <c r="B39" s="1" t="s">
        <v>502</v>
      </c>
      <c r="C39" s="1">
        <v>1734.0000029280782</v>
      </c>
      <c r="D39" s="1">
        <v>0</v>
      </c>
      <c r="E39">
        <f>(R39-S39*(1000-T39)/(1000-U39))*AK39</f>
        <v>-0.49820559873953207</v>
      </c>
      <c r="F39">
        <f>IF(AV39&lt;&gt;0,1/(1/AV39-1/N39),0)</f>
        <v>3.5182840389468022</v>
      </c>
      <c r="G39">
        <f>((AY39-AL39/2)*S39-E39)/(AY39+AL39/2)</f>
        <v>383.94955921594527</v>
      </c>
      <c r="H39">
        <f>AL39*1000</f>
        <v>25.184029044687868</v>
      </c>
      <c r="I39">
        <f>(AQ39-AW39)</f>
        <v>1.1689026849182627</v>
      </c>
      <c r="J39">
        <f>(P39+AP39*D39)</f>
        <v>24.709491729736328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24.670499801635742</v>
      </c>
      <c r="P39" s="1">
        <v>24.709491729736328</v>
      </c>
      <c r="Q39" s="1">
        <v>24.758064270019531</v>
      </c>
      <c r="R39" s="1">
        <v>399.9310302734375</v>
      </c>
      <c r="S39" s="1">
        <v>391.45849609375</v>
      </c>
      <c r="T39" s="1">
        <v>-3.1823433935642242E-2</v>
      </c>
      <c r="U39" s="1">
        <v>22.256322860717773</v>
      </c>
      <c r="V39" s="1">
        <v>-8.9711420238018036E-2</v>
      </c>
      <c r="W39" s="1">
        <v>62.741386413574219</v>
      </c>
      <c r="X39" s="1">
        <v>300.50048828125</v>
      </c>
      <c r="Y39" s="1">
        <v>749.0733642578125</v>
      </c>
      <c r="Z39" s="1">
        <v>9.8215417861938477</v>
      </c>
      <c r="AA39" s="1">
        <v>87.890457153320313</v>
      </c>
      <c r="AB39" s="1">
        <v>10.325845718383789</v>
      </c>
      <c r="AC39" s="1">
        <v>-0.14551854133605957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1.1047812069163601</v>
      </c>
      <c r="AL39">
        <f>(U39-T39)/(1000-U39)*AK39</f>
        <v>2.5184029044687868E-2</v>
      </c>
      <c r="AM39">
        <f>(P39+273.15)</f>
        <v>297.85949172973631</v>
      </c>
      <c r="AN39">
        <f>(O39+273.15)</f>
        <v>297.82049980163572</v>
      </c>
      <c r="AO39">
        <f>(Y39*AG39+Z39*AH39)*AI39</f>
        <v>119.85173560235489</v>
      </c>
      <c r="AP39">
        <f>((AO39+0.00000010773*(AN39^4-AM39^4))-AL39*44100)/(L39*51.4+0.00000043092*AM39^3)</f>
        <v>-8.1653131904372103</v>
      </c>
      <c r="AQ39">
        <f>0.61365*EXP(17.502*J39/(240.97+J39))</f>
        <v>3.1250210756986414</v>
      </c>
      <c r="AR39">
        <f>AQ39*1000/AA39</f>
        <v>35.555863251993387</v>
      </c>
      <c r="AS39">
        <f>(AR39-U39)</f>
        <v>13.299540391275613</v>
      </c>
      <c r="AT39">
        <f>IF(D39,P39,(O39+P39)/2)</f>
        <v>24.689995765686035</v>
      </c>
      <c r="AU39">
        <f>0.61365*EXP(17.502*AT39/(240.97+AT39))</f>
        <v>3.1213826694686171</v>
      </c>
      <c r="AV39">
        <f>IF(AS39&lt;&gt;0,(1000-(AR39+U39)/2)/AS39*AL39,0)</f>
        <v>1.8388648357826807</v>
      </c>
      <c r="AW39">
        <f>U39*AA39/1000</f>
        <v>1.9561183907803787</v>
      </c>
      <c r="AX39">
        <f>(AU39-AW39)</f>
        <v>1.1652642786882383</v>
      </c>
      <c r="AY39">
        <f>1/(1.6/F39+1.37/N39)</f>
        <v>1.2339621500682316</v>
      </c>
      <c r="AZ39">
        <f>G39*AA39*0.001</f>
        <v>33.745502283305257</v>
      </c>
      <c r="BA39">
        <f>G39/S39</f>
        <v>0.9808180510763358</v>
      </c>
      <c r="BB39">
        <f>(1-AL39*AA39/AQ39/F39)*100</f>
        <v>79.868177796743694</v>
      </c>
      <c r="BC39">
        <f>(S39-E39/(N39/1.35))</f>
        <v>391.63308666298758</v>
      </c>
      <c r="BD39">
        <f>E39*BB39/100/BC39</f>
        <v>-1.0160217482774454E-3</v>
      </c>
    </row>
    <row r="40" spans="1:56" x14ac:dyDescent="0.25">
      <c r="A40" s="1" t="s">
        <v>1</v>
      </c>
      <c r="B40" s="1" t="s">
        <v>501</v>
      </c>
      <c r="K40" s="1">
        <v>2.72</v>
      </c>
    </row>
    <row r="41" spans="1:56" x14ac:dyDescent="0.25">
      <c r="A41" s="1" t="s">
        <v>1</v>
      </c>
      <c r="B41" s="1" t="s">
        <v>500</v>
      </c>
      <c r="K41" s="1">
        <v>2.72</v>
      </c>
    </row>
    <row r="42" spans="1:56" x14ac:dyDescent="0.25">
      <c r="A42" s="1">
        <v>9</v>
      </c>
      <c r="B42" s="1" t="s">
        <v>499</v>
      </c>
      <c r="C42" s="1">
        <v>1941.5000029169023</v>
      </c>
      <c r="D42" s="1">
        <v>0</v>
      </c>
      <c r="E42">
        <f>(R42-S42*(1000-T42)/(1000-U42))*AK42</f>
        <v>-0.24137055921994122</v>
      </c>
      <c r="F42">
        <f>IF(AV42&lt;&gt;0,1/(1/AV42-1/N42),0)</f>
        <v>3.9142792935682698</v>
      </c>
      <c r="G42">
        <f>((AY42-AL42/2)*S42-E42)/(AY42+AL42/2)</f>
        <v>383.52904084240095</v>
      </c>
      <c r="H42">
        <f>AL42*1000</f>
        <v>25.71255937000544</v>
      </c>
      <c r="I42">
        <f>(AQ42-AW42)</f>
        <v>1.1300096294962965</v>
      </c>
      <c r="J42">
        <f>(P42+AP42*D42)</f>
        <v>24.716152191162109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24.702602386474609</v>
      </c>
      <c r="P42" s="1">
        <v>24.716152191162109</v>
      </c>
      <c r="Q42" s="1">
        <v>24.779140472412109</v>
      </c>
      <c r="R42" s="1">
        <v>399.83642578125</v>
      </c>
      <c r="S42" s="1">
        <v>390.95556640625</v>
      </c>
      <c r="T42" s="1">
        <v>-3.2064508646726608E-2</v>
      </c>
      <c r="U42" s="1">
        <v>22.713903427124023</v>
      </c>
      <c r="V42" s="1">
        <v>-9.0214163064956665E-2</v>
      </c>
      <c r="W42" s="1">
        <v>63.906040191650391</v>
      </c>
      <c r="X42" s="1">
        <v>300.49102783203125</v>
      </c>
      <c r="Y42" s="1">
        <v>999.33636474609375</v>
      </c>
      <c r="Z42" s="1">
        <v>9.9161157608032227</v>
      </c>
      <c r="AA42" s="1">
        <v>87.886932373046875</v>
      </c>
      <c r="AB42" s="1">
        <v>10.654497146606445</v>
      </c>
      <c r="AC42" s="1">
        <v>-0.15141482651233673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1.1047464258530557</v>
      </c>
      <c r="AL42">
        <f>(U42-T42)/(1000-U42)*AK42</f>
        <v>2.5712559370005439E-2</v>
      </c>
      <c r="AM42">
        <f>(P42+273.15)</f>
        <v>297.86615219116209</v>
      </c>
      <c r="AN42">
        <f>(O42+273.15)</f>
        <v>297.85260238647459</v>
      </c>
      <c r="AO42">
        <f>(Y42*AG42+Z42*AH42)*AI42</f>
        <v>159.89381478546966</v>
      </c>
      <c r="AP42">
        <f>((AO42+0.00000010773*(AN42^4-AM42^4))-AL42*44100)/(L42*51.4+0.00000043092*AM42^3)</f>
        <v>-8.0250272781681691</v>
      </c>
      <c r="AQ42">
        <f>0.61365*EXP(17.502*J42/(240.97+J42))</f>
        <v>3.1262649239238631</v>
      </c>
      <c r="AR42">
        <f>AQ42*1000/AA42</f>
        <v>35.571442073481954</v>
      </c>
      <c r="AS42">
        <f>(AR42-U42)</f>
        <v>12.857538646357931</v>
      </c>
      <c r="AT42">
        <f>IF(D42,P42,(O42+P42)/2)</f>
        <v>24.709377288818359</v>
      </c>
      <c r="AU42">
        <f>0.61365*EXP(17.502*AT42/(240.97+AT42))</f>
        <v>3.1249997075163809</v>
      </c>
      <c r="AV42">
        <f>IF(AS42&lt;&gt;0,(1000-(AR42+U42)/2)/AS42*AL42,0)</f>
        <v>1.94152452917447</v>
      </c>
      <c r="AW42">
        <f>U42*AA42/1000</f>
        <v>1.9962552944275667</v>
      </c>
      <c r="AX42">
        <f>(AU42-AW42)</f>
        <v>1.1287444130888142</v>
      </c>
      <c r="AY42">
        <f>1/(1.6/F42+1.37/N42)</f>
        <v>1.3082322385843514</v>
      </c>
      <c r="AZ42">
        <f>G42*AA42*0.001</f>
        <v>33.70719087561563</v>
      </c>
      <c r="BA42">
        <f>G42/S42</f>
        <v>0.98100416977787186</v>
      </c>
      <c r="BB42">
        <f>(1-AL42*AA42/AQ42/F42)*100</f>
        <v>81.533183865743482</v>
      </c>
      <c r="BC42">
        <f>(S42-E42/(N42/1.35))</f>
        <v>391.04015201395498</v>
      </c>
      <c r="BD42">
        <f>E42*BB42/100/BC42</f>
        <v>-5.0326571538245729E-4</v>
      </c>
    </row>
    <row r="43" spans="1:56" x14ac:dyDescent="0.25">
      <c r="A43" s="1" t="s">
        <v>1</v>
      </c>
      <c r="B43" s="1" t="s">
        <v>498</v>
      </c>
      <c r="K43" s="1">
        <v>2.72</v>
      </c>
    </row>
    <row r="44" spans="1:56" x14ac:dyDescent="0.25">
      <c r="A44" s="1" t="s">
        <v>1</v>
      </c>
      <c r="B44" s="1" t="s">
        <v>497</v>
      </c>
      <c r="K44" s="1">
        <v>2.72</v>
      </c>
    </row>
    <row r="45" spans="1:56" x14ac:dyDescent="0.25">
      <c r="A45" s="1">
        <v>10</v>
      </c>
      <c r="B45" s="1" t="s">
        <v>496</v>
      </c>
      <c r="C45" s="1">
        <v>2148.5000029169023</v>
      </c>
      <c r="D45" s="1">
        <v>0</v>
      </c>
      <c r="E45">
        <f>(R45-S45*(1000-T45)/(1000-U45))*AK45</f>
        <v>0.39649088931471355</v>
      </c>
      <c r="F45">
        <f>IF(AV45&lt;&gt;0,1/(1/AV45-1/N45),0)</f>
        <v>4.4748486390311131</v>
      </c>
      <c r="G45">
        <f>((AY45-AL45/2)*S45-E45)/(AY45+AL45/2)</f>
        <v>382.734243844432</v>
      </c>
      <c r="H45">
        <f>AL45*1000</f>
        <v>26.345636360386809</v>
      </c>
      <c r="I45">
        <f>(AQ45-AW45)</f>
        <v>1.0855155822273255</v>
      </c>
      <c r="J45">
        <f>(P45+AP45*D45)</f>
        <v>24.735301971435547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24.764307022094727</v>
      </c>
      <c r="P45" s="1">
        <v>24.735301971435547</v>
      </c>
      <c r="Q45" s="1">
        <v>24.822027206420898</v>
      </c>
      <c r="R45" s="1">
        <v>399.94491577148438</v>
      </c>
      <c r="S45" s="1">
        <v>390.27920532226563</v>
      </c>
      <c r="T45" s="1">
        <v>-3.0057430267333984E-2</v>
      </c>
      <c r="U45" s="1">
        <v>23.261819839477539</v>
      </c>
      <c r="V45" s="1">
        <v>-8.4252670407295227E-2</v>
      </c>
      <c r="W45" s="1">
        <v>65.204193115234375</v>
      </c>
      <c r="X45" s="1">
        <v>300.50469970703125</v>
      </c>
      <c r="Y45" s="1">
        <v>1250.800048828125</v>
      </c>
      <c r="Z45" s="1">
        <v>6.4494662284851074</v>
      </c>
      <c r="AA45" s="1">
        <v>87.883407592773438</v>
      </c>
      <c r="AB45" s="1">
        <v>10.690327644348145</v>
      </c>
      <c r="AC45" s="1">
        <v>-0.17531085014343262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1.1047966900993793</v>
      </c>
      <c r="AL45">
        <f>(U45-T45)/(1000-U45)*AK45</f>
        <v>2.6345636360386809E-2</v>
      </c>
      <c r="AM45">
        <f>(P45+273.15)</f>
        <v>297.88530197143552</v>
      </c>
      <c r="AN45">
        <f>(O45+273.15)</f>
        <v>297.9143070220947</v>
      </c>
      <c r="AO45">
        <f>(Y45*AG45+Z45*AH45)*AI45</f>
        <v>200.12800333929044</v>
      </c>
      <c r="AP45">
        <f>((AO45+0.00000010773*(AN45^4-AM45^4))-AL45*44100)/(L45*51.4+0.00000043092*AM45^3)</f>
        <v>-7.9194397215768015</v>
      </c>
      <c r="AQ45">
        <f>0.61365*EXP(17.502*J45/(240.97+J45))</f>
        <v>3.1298435765297934</v>
      </c>
      <c r="AR45">
        <f>AQ45*1000/AA45</f>
        <v>35.613589211658621</v>
      </c>
      <c r="AS45">
        <f>(AR45-U45)</f>
        <v>12.351769372181082</v>
      </c>
      <c r="AT45">
        <f>IF(D45,P45,(O45+P45)/2)</f>
        <v>24.749804496765137</v>
      </c>
      <c r="AU45">
        <f>0.61365*EXP(17.502*AT45/(240.97+AT45))</f>
        <v>3.1325561462340508</v>
      </c>
      <c r="AV45">
        <f>IF(AS45&lt;&gt;0,(1000-(AR45+U45)/2)/AS45*AL45,0)</f>
        <v>2.0701553381705105</v>
      </c>
      <c r="AW45">
        <f>U45*AA45/1000</f>
        <v>2.0443279943024679</v>
      </c>
      <c r="AX45">
        <f>(AU45-AW45)</f>
        <v>1.0882281519315828</v>
      </c>
      <c r="AY45">
        <f>1/(1.6/F45+1.37/N45)</f>
        <v>1.4021617654526914</v>
      </c>
      <c r="AZ45">
        <f>G45*AA45*0.001</f>
        <v>33.635989551492159</v>
      </c>
      <c r="BA45">
        <f>G45/S45</f>
        <v>0.98066778507554986</v>
      </c>
      <c r="BB45">
        <f>(1-AL45*AA45/AQ45/F45)*100</f>
        <v>83.46841105205857</v>
      </c>
      <c r="BC45">
        <f>(S45-E45/(N45/1.35))</f>
        <v>390.14025953314143</v>
      </c>
      <c r="BD45">
        <f>E45*BB45/100/BC45</f>
        <v>8.4827094151521359E-4</v>
      </c>
    </row>
    <row r="46" spans="1:56" x14ac:dyDescent="0.25">
      <c r="A46" s="1" t="s">
        <v>1</v>
      </c>
      <c r="B46" s="1" t="s">
        <v>495</v>
      </c>
      <c r="K46" s="1">
        <v>2.72</v>
      </c>
    </row>
    <row r="47" spans="1:56" x14ac:dyDescent="0.25">
      <c r="A47" s="1" t="s">
        <v>1</v>
      </c>
      <c r="B47" s="1" t="s">
        <v>494</v>
      </c>
      <c r="K47" s="1">
        <v>2.72</v>
      </c>
    </row>
    <row r="48" spans="1:56" x14ac:dyDescent="0.25">
      <c r="A48" s="1">
        <v>11</v>
      </c>
      <c r="B48" s="1" t="s">
        <v>493</v>
      </c>
      <c r="C48" s="1">
        <v>2355.5000029169023</v>
      </c>
      <c r="D48" s="1">
        <v>0</v>
      </c>
      <c r="E48">
        <f>(R48-S48*(1000-T48)/(1000-U48))*AK48</f>
        <v>0.56705863740425388</v>
      </c>
      <c r="F48">
        <f>IF(AV48&lt;&gt;0,1/(1/AV48-1/N48),0)</f>
        <v>5.4778305543034351</v>
      </c>
      <c r="G48">
        <f>((AY48-AL48/2)*S48-E48)/(AY48+AL48/2)</f>
        <v>382.79187388771805</v>
      </c>
      <c r="H48">
        <f>AL48*1000</f>
        <v>27.229545275302268</v>
      </c>
      <c r="I48">
        <f>(AQ48-AW48)</f>
        <v>1.0264340752209846</v>
      </c>
      <c r="J48">
        <f>(P48+AP48*D48)</f>
        <v>24.776973724365234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24.851648330688477</v>
      </c>
      <c r="P48" s="1">
        <v>24.776973724365234</v>
      </c>
      <c r="Q48" s="1">
        <v>24.887189865112305</v>
      </c>
      <c r="R48" s="1">
        <v>400.097900390625</v>
      </c>
      <c r="S48" s="1">
        <v>389.97381591796875</v>
      </c>
      <c r="T48" s="1">
        <v>-2.9562873765826225E-2</v>
      </c>
      <c r="U48" s="1">
        <v>24.023252487182617</v>
      </c>
      <c r="V48" s="1">
        <v>-8.2433998584747314E-2</v>
      </c>
      <c r="W48" s="1">
        <v>66.987152099609375</v>
      </c>
      <c r="X48" s="1">
        <v>300.52655029296875</v>
      </c>
      <c r="Y48" s="1">
        <v>1601.14794921875</v>
      </c>
      <c r="Z48" s="1">
        <v>9.7138814926147461</v>
      </c>
      <c r="AA48" s="1">
        <v>87.881912231445313</v>
      </c>
      <c r="AB48" s="1">
        <v>11.108589172363281</v>
      </c>
      <c r="AC48" s="1">
        <v>-0.18807110190391541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1.1048770231359144</v>
      </c>
      <c r="AL48">
        <f>(U48-T48)/(1000-U48)*AK48</f>
        <v>2.7229545275302268E-2</v>
      </c>
      <c r="AM48">
        <f>(P48+273.15)</f>
        <v>297.92697372436521</v>
      </c>
      <c r="AN48">
        <f>(O48+273.15)</f>
        <v>298.00164833068845</v>
      </c>
      <c r="AO48">
        <f>(Y48*AG48+Z48*AH48)*AI48</f>
        <v>256.18366614884872</v>
      </c>
      <c r="AP48">
        <f>((AO48+0.00000010773*(AN48^4-AM48^4))-AL48*44100)/(L48*51.4+0.00000043092*AM48^3)</f>
        <v>-7.7741849048566776</v>
      </c>
      <c r="AQ48">
        <f>0.61365*EXP(17.502*J48/(240.97+J48))</f>
        <v>3.1376434418134176</v>
      </c>
      <c r="AR48">
        <f>AQ48*1000/AA48</f>
        <v>35.702949129624507</v>
      </c>
      <c r="AS48">
        <f>(AR48-U48)</f>
        <v>11.67969664244189</v>
      </c>
      <c r="AT48">
        <f>IF(D48,P48,(O48+P48)/2)</f>
        <v>24.814311027526855</v>
      </c>
      <c r="AU48">
        <f>0.61365*EXP(17.502*AT48/(240.97+AT48))</f>
        <v>3.1446464354292853</v>
      </c>
      <c r="AV48">
        <f>IF(AS48&lt;&gt;0,(1000-(AR48+U48)/2)/AS48*AL48,0)</f>
        <v>2.2617356793143575</v>
      </c>
      <c r="AW48">
        <f>U48*AA48/1000</f>
        <v>2.111209366592433</v>
      </c>
      <c r="AX48">
        <f>(AU48-AW48)</f>
        <v>1.0334370688368524</v>
      </c>
      <c r="AY48">
        <f>1/(1.6/F48+1.37/N48)</f>
        <v>1.5438843365182739</v>
      </c>
      <c r="AZ48">
        <f>G48*AA48*0.001</f>
        <v>33.640481863910921</v>
      </c>
      <c r="BA48">
        <f>G48/S48</f>
        <v>0.98158352756749845</v>
      </c>
      <c r="BB48">
        <f>(1-AL48*AA48/AQ48/F48)*100</f>
        <v>86.077164125676845</v>
      </c>
      <c r="BC48">
        <f>(S48-E48/(N48/1.35))</f>
        <v>389.77509657289124</v>
      </c>
      <c r="BD48">
        <f>E48*BB48/100/BC48</f>
        <v>1.2522811187759041E-3</v>
      </c>
    </row>
    <row r="49" spans="1:56" x14ac:dyDescent="0.25">
      <c r="A49" s="1" t="s">
        <v>1</v>
      </c>
      <c r="B49" s="1" t="s">
        <v>492</v>
      </c>
      <c r="K49" s="1">
        <v>2.72</v>
      </c>
    </row>
    <row r="50" spans="1:56" x14ac:dyDescent="0.25">
      <c r="A50" s="1" t="s">
        <v>1</v>
      </c>
      <c r="B50" s="1" t="s">
        <v>491</v>
      </c>
      <c r="K50" s="1">
        <v>2.72</v>
      </c>
    </row>
    <row r="51" spans="1:56" x14ac:dyDescent="0.25">
      <c r="A51" s="1">
        <v>12</v>
      </c>
      <c r="B51" s="1" t="s">
        <v>490</v>
      </c>
      <c r="C51" s="1">
        <v>2563.0000029057264</v>
      </c>
      <c r="D51" s="1">
        <v>0</v>
      </c>
      <c r="E51">
        <f>(R51-S51*(1000-T51)/(1000-U51))*AK51</f>
        <v>0.46142625895980499</v>
      </c>
      <c r="F51">
        <f>IF(AV51&lt;&gt;0,1/(1/AV51-1/N51),0)</f>
        <v>7.3272352951524766</v>
      </c>
      <c r="G51">
        <f>((AY51-AL51/2)*S51-E51)/(AY51+AL51/2)</f>
        <v>383.00484773289901</v>
      </c>
      <c r="H51">
        <f>AL51*1000</f>
        <v>28.301700850146077</v>
      </c>
      <c r="I51">
        <f>(AQ51-AW51)</f>
        <v>0.9551052509097171</v>
      </c>
      <c r="J51">
        <f>(P51+AP51*D51)</f>
        <v>24.830842971801758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24.964754104614258</v>
      </c>
      <c r="P51" s="1">
        <v>24.830842971801758</v>
      </c>
      <c r="Q51" s="1">
        <v>24.968727111816406</v>
      </c>
      <c r="R51" s="1">
        <v>399.94204711914063</v>
      </c>
      <c r="S51" s="1">
        <v>389.54473876953125</v>
      </c>
      <c r="T51" s="1">
        <v>-2.8267458081245422E-2</v>
      </c>
      <c r="U51" s="1">
        <v>24.951204299926758</v>
      </c>
      <c r="V51" s="1">
        <v>-7.8287683427333832E-2</v>
      </c>
      <c r="W51" s="1">
        <v>69.103202819824219</v>
      </c>
      <c r="X51" s="1">
        <v>300.4862060546875</v>
      </c>
      <c r="Y51" s="1">
        <v>1999.2967529296875</v>
      </c>
      <c r="Z51" s="1">
        <v>9.5346870422363281</v>
      </c>
      <c r="AA51" s="1">
        <v>87.877372741699219</v>
      </c>
      <c r="AB51" s="1">
        <v>11.546208381652832</v>
      </c>
      <c r="AC51" s="1">
        <v>-0.21609911322593689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1.1047286987304685</v>
      </c>
      <c r="AL51">
        <f>(U51-T51)/(1000-U51)*AK51</f>
        <v>2.8301700850146078E-2</v>
      </c>
      <c r="AM51">
        <f>(P51+273.15)</f>
        <v>297.98084297180174</v>
      </c>
      <c r="AN51">
        <f>(O51+273.15)</f>
        <v>298.11475410461424</v>
      </c>
      <c r="AO51">
        <f>(Y51*AG51+Z51*AH51)*AI51</f>
        <v>319.88747331870763</v>
      </c>
      <c r="AP51">
        <f>((AO51+0.00000010773*(AN51^4-AM51^4))-AL51*44100)/(L51*51.4+0.00000043092*AM51^3)</f>
        <v>-7.6329537976876951</v>
      </c>
      <c r="AQ51">
        <f>0.61365*EXP(17.502*J51/(240.97+J51))</f>
        <v>3.147751531528669</v>
      </c>
      <c r="AR51">
        <f>AQ51*1000/AA51</f>
        <v>35.819818382383325</v>
      </c>
      <c r="AS51">
        <f>(AR51-U51)</f>
        <v>10.868614082456567</v>
      </c>
      <c r="AT51">
        <f>IF(D51,P51,(O51+P51)/2)</f>
        <v>24.897798538208008</v>
      </c>
      <c r="AU51">
        <f>0.61365*EXP(17.502*AT51/(240.97+AT51))</f>
        <v>3.1603548144288887</v>
      </c>
      <c r="AV51">
        <f>IF(AS51&lt;&gt;0,(1000-(AR51+U51)/2)/AS51*AL51,0)</f>
        <v>2.5248609426922899</v>
      </c>
      <c r="AW51">
        <f>U51*AA51/1000</f>
        <v>2.1926462806189519</v>
      </c>
      <c r="AX51">
        <f>(AU51-AW51)</f>
        <v>0.96770853380993671</v>
      </c>
      <c r="AY51">
        <f>1/(1.6/F51+1.37/N51)</f>
        <v>1.7421788588965497</v>
      </c>
      <c r="AZ51">
        <f>G51*AA51*0.001</f>
        <v>33.657459766101717</v>
      </c>
      <c r="BA51">
        <f>G51/S51</f>
        <v>0.98321145073787919</v>
      </c>
      <c r="BB51">
        <f>(1-AL51*AA51/AQ51/F51)*100</f>
        <v>89.216766273681685</v>
      </c>
      <c r="BC51">
        <f>(S51-E51/(N51/1.35))</f>
        <v>389.38303710777399</v>
      </c>
      <c r="BD51">
        <f>E51*BB51/100/BC51</f>
        <v>1.0572355437959665E-3</v>
      </c>
    </row>
    <row r="52" spans="1:56" x14ac:dyDescent="0.25">
      <c r="A52" s="1" t="s">
        <v>1</v>
      </c>
      <c r="B52" s="1" t="s">
        <v>489</v>
      </c>
    </row>
    <row r="53" spans="1:56" x14ac:dyDescent="0.25">
      <c r="A53" s="1" t="s">
        <v>1</v>
      </c>
      <c r="B53" s="1" t="s">
        <v>488</v>
      </c>
    </row>
    <row r="54" spans="1:56" x14ac:dyDescent="0.25">
      <c r="A54" s="1" t="s">
        <v>1</v>
      </c>
      <c r="B54" s="1" t="s">
        <v>487</v>
      </c>
    </row>
    <row r="55" spans="1:56" x14ac:dyDescent="0.25">
      <c r="A55" s="1" t="s">
        <v>1</v>
      </c>
      <c r="B55" s="1" t="s">
        <v>486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2EBD6-0410-4006-98FD-A29C991C6A66}">
  <dimension ref="A1:BD55"/>
  <sheetViews>
    <sheetView topLeftCell="D8" workbookViewId="0">
      <selection activeCell="H16" sqref="H16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12564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12563</v>
      </c>
    </row>
    <row r="12" spans="1:56" x14ac:dyDescent="0.25">
      <c r="A12" s="1" t="s">
        <v>1</v>
      </c>
      <c r="B12" s="1" t="s">
        <v>12562</v>
      </c>
    </row>
    <row r="13" spans="1:56" x14ac:dyDescent="0.25">
      <c r="A13" s="1" t="s">
        <v>1</v>
      </c>
      <c r="B13" s="1" t="s">
        <v>12561</v>
      </c>
    </row>
    <row r="14" spans="1:56" x14ac:dyDescent="0.25">
      <c r="A14" s="1" t="s">
        <v>1</v>
      </c>
      <c r="B14" s="1" t="s">
        <v>12560</v>
      </c>
    </row>
    <row r="15" spans="1:56" x14ac:dyDescent="0.25">
      <c r="A15" s="1" t="s">
        <v>1</v>
      </c>
      <c r="B15" s="1" t="s">
        <v>12559</v>
      </c>
    </row>
    <row r="16" spans="1:56" x14ac:dyDescent="0.25">
      <c r="A16" s="1" t="s">
        <v>1</v>
      </c>
      <c r="B16" s="1" t="s">
        <v>12558</v>
      </c>
    </row>
    <row r="17" spans="1:56" x14ac:dyDescent="0.25">
      <c r="A17" s="1" t="s">
        <v>1</v>
      </c>
      <c r="B17" s="1" t="s">
        <v>12557</v>
      </c>
    </row>
    <row r="18" spans="1:56" x14ac:dyDescent="0.25">
      <c r="A18" s="1">
        <v>1</v>
      </c>
      <c r="B18" s="1" t="s">
        <v>12556</v>
      </c>
      <c r="C18" s="1">
        <v>314.00000234693289</v>
      </c>
      <c r="D18" s="1">
        <v>0</v>
      </c>
      <c r="E18">
        <f>(R18-S18*(1000-T18)/(1000-U18))*AK18</f>
        <v>-4.4070397531082648</v>
      </c>
      <c r="F18">
        <f>IF(AV18&lt;&gt;0,1/(1/AV18-1/N18),0)</f>
        <v>2.4518743572123212</v>
      </c>
      <c r="G18">
        <f>((AY18-AL18/2)*S18-E18)/(AY18+AL18/2)</f>
        <v>390.71555699630323</v>
      </c>
      <c r="H18">
        <f>AL18*1000</f>
        <v>23.710029538787513</v>
      </c>
      <c r="I18">
        <f>(AQ18-AW18)</f>
        <v>1.3519180988723829</v>
      </c>
      <c r="J18">
        <f>(P18+AP18*D18)</f>
        <v>25.337690353393555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25.610902786254883</v>
      </c>
      <c r="P18" s="1">
        <v>25.337690353393555</v>
      </c>
      <c r="Q18" s="1">
        <v>25.499187469482422</v>
      </c>
      <c r="R18" s="1">
        <v>400.18692016601563</v>
      </c>
      <c r="S18" s="1">
        <v>395.67141723632813</v>
      </c>
      <c r="T18" s="1">
        <v>0.44420808553695679</v>
      </c>
      <c r="U18" s="1">
        <v>21.504362106323242</v>
      </c>
      <c r="V18" s="1">
        <v>1.1854817867279053</v>
      </c>
      <c r="W18" s="1">
        <v>57.389835357666016</v>
      </c>
      <c r="X18" s="1">
        <v>299.63900756835938</v>
      </c>
      <c r="Y18" s="1">
        <v>0.30173283815383911</v>
      </c>
      <c r="Z18" s="1">
        <v>5.6874198913574219</v>
      </c>
      <c r="AA18" s="1">
        <v>87.998016357421875</v>
      </c>
      <c r="AB18" s="1">
        <v>5.2696809768676758</v>
      </c>
      <c r="AC18" s="1">
        <v>0.56645578145980835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1.1016139984130857</v>
      </c>
      <c r="AL18">
        <f>(U18-T18)/(1000-U18)*AK18</f>
        <v>2.3710029538787512E-2</v>
      </c>
      <c r="AM18">
        <f>(P18+273.15)</f>
        <v>298.48769035339353</v>
      </c>
      <c r="AN18">
        <f>(O18+273.15)</f>
        <v>298.76090278625486</v>
      </c>
      <c r="AO18">
        <f>(Y18*AG18+Z18*AH18)*AI18</f>
        <v>4.827725302553354E-2</v>
      </c>
      <c r="AP18">
        <f>((AO18+0.00000010773*(AN18^4-AM18^4))-AL18*44100)/(L18*51.4+0.00000043092*AM18^3)</f>
        <v>-8.5821530382439803</v>
      </c>
      <c r="AQ18">
        <f>0.61365*EXP(17.502*J18/(240.97+J18))</f>
        <v>3.2442593072605388</v>
      </c>
      <c r="AR18">
        <f>AQ18*1000/AA18</f>
        <v>36.867414079918781</v>
      </c>
      <c r="AS18">
        <f>(AR18-U18)</f>
        <v>15.363051973595539</v>
      </c>
      <c r="AT18">
        <f>IF(D18,P18,(O18+P18)/2)</f>
        <v>25.474296569824219</v>
      </c>
      <c r="AU18">
        <f>0.61365*EXP(17.502*AT18/(240.97+AT18))</f>
        <v>3.2707084055082185</v>
      </c>
      <c r="AV18">
        <f>IF(AS18&lt;&gt;0,(1000-(AR18+U18)/2)/AS18*AL18,0)</f>
        <v>1.4982720431815848</v>
      </c>
      <c r="AW18">
        <f>U18*AA18/1000</f>
        <v>1.8923412083881559</v>
      </c>
      <c r="AX18">
        <f>(AU18-AW18)</f>
        <v>1.3783671971200626</v>
      </c>
      <c r="AY18">
        <f>1/(1.6/F18+1.37/N18)</f>
        <v>0.99187410516115193</v>
      </c>
      <c r="AZ18">
        <f>G18*AA18*0.001</f>
        <v>34.382193975659888</v>
      </c>
      <c r="BA18">
        <f>G18/S18</f>
        <v>0.98747480858071479</v>
      </c>
      <c r="BB18">
        <f>(1-AL18*AA18/AQ18/F18)*100</f>
        <v>73.770427845256094</v>
      </c>
      <c r="BC18">
        <f>(S18-E18/(N18/1.35))</f>
        <v>397.21581493297055</v>
      </c>
      <c r="BD18">
        <f>E18*BB18/100/BC18</f>
        <v>-8.1846994982490828E-3</v>
      </c>
    </row>
    <row r="19" spans="1:56" x14ac:dyDescent="0.25">
      <c r="A19" s="1" t="s">
        <v>1</v>
      </c>
      <c r="B19" s="1" t="s">
        <v>12555</v>
      </c>
      <c r="K19" s="1">
        <v>2.72</v>
      </c>
    </row>
    <row r="20" spans="1:56" x14ac:dyDescent="0.25">
      <c r="A20" s="1" t="s">
        <v>1</v>
      </c>
      <c r="B20" s="1" t="s">
        <v>11122</v>
      </c>
      <c r="K20" s="1">
        <v>2.72</v>
      </c>
    </row>
    <row r="21" spans="1:56" x14ac:dyDescent="0.25">
      <c r="A21" s="1">
        <v>2</v>
      </c>
      <c r="B21" s="1" t="s">
        <v>12554</v>
      </c>
      <c r="C21" s="1">
        <v>520.50000235810876</v>
      </c>
      <c r="D21" s="1">
        <v>0</v>
      </c>
      <c r="E21">
        <f>(R21-S21*(1000-T21)/(1000-U21))*AK21</f>
        <v>-3.5388095752041822</v>
      </c>
      <c r="F21">
        <f>IF(AV21&lt;&gt;0,1/(1/AV21-1/N21),0)</f>
        <v>2.2455016658438987</v>
      </c>
      <c r="G21">
        <f>((AY21-AL21/2)*S21-E21)/(AY21+AL21/2)</f>
        <v>388.96204155697325</v>
      </c>
      <c r="H21">
        <f>AL21*1000</f>
        <v>23.107564707409558</v>
      </c>
      <c r="I21">
        <f>(AQ21-AW21)</f>
        <v>1.3919012640583959</v>
      </c>
      <c r="J21">
        <f>(P21+AP21*D21)</f>
        <v>25.314121246337891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25.517906188964844</v>
      </c>
      <c r="P21" s="1">
        <v>25.314121246337891</v>
      </c>
      <c r="Q21" s="1">
        <v>25.463048934936523</v>
      </c>
      <c r="R21" s="1">
        <v>399.92599487304688</v>
      </c>
      <c r="S21" s="1">
        <v>394.85537719726563</v>
      </c>
      <c r="T21" s="1">
        <v>0.46167895197868347</v>
      </c>
      <c r="U21" s="1">
        <v>20.999233245849609</v>
      </c>
      <c r="V21" s="1">
        <v>1.2388764619827271</v>
      </c>
      <c r="W21" s="1">
        <v>56.34967041015625</v>
      </c>
      <c r="X21" s="1">
        <v>299.61074829101563</v>
      </c>
      <c r="Y21" s="1">
        <v>26.243728637695313</v>
      </c>
      <c r="Z21" s="1">
        <v>5.9806504249572754</v>
      </c>
      <c r="AA21" s="1">
        <v>87.994338989257813</v>
      </c>
      <c r="AB21" s="1">
        <v>4.9853959083557129</v>
      </c>
      <c r="AC21" s="1">
        <v>0.56896120309829712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1.1015101040110866</v>
      </c>
      <c r="AL21">
        <f>(U21-T21)/(1000-U21)*AK21</f>
        <v>2.3107564707409559E-2</v>
      </c>
      <c r="AM21">
        <f>(P21+273.15)</f>
        <v>298.46412124633787</v>
      </c>
      <c r="AN21">
        <f>(O21+273.15)</f>
        <v>298.66790618896482</v>
      </c>
      <c r="AO21">
        <f>(Y21*AG21+Z21*AH21)*AI21</f>
        <v>4.1989964881763626</v>
      </c>
      <c r="AP21">
        <f>((AO21+0.00000010773*(AN21^4-AM21^4))-AL21*44100)/(L21*51.4+0.00000043092*AM21^3)</f>
        <v>-8.3360016730595436</v>
      </c>
      <c r="AQ21">
        <f>0.61365*EXP(17.502*J21/(240.97+J21))</f>
        <v>3.239714912808179</v>
      </c>
      <c r="AR21">
        <f>AQ21*1000/AA21</f>
        <v>36.817310636354435</v>
      </c>
      <c r="AS21">
        <f>(AR21-U21)</f>
        <v>15.818077390504826</v>
      </c>
      <c r="AT21">
        <f>IF(D21,P21,(O21+P21)/2)</f>
        <v>25.416013717651367</v>
      </c>
      <c r="AU21">
        <f>0.61365*EXP(17.502*AT21/(240.97+AT21))</f>
        <v>3.2594009826624375</v>
      </c>
      <c r="AV21">
        <f>IF(AS21&lt;&gt;0,(1000-(AR21+U21)/2)/AS21*AL21,0)</f>
        <v>1.4186025513075964</v>
      </c>
      <c r="AW21">
        <f>U21*AA21/1000</f>
        <v>1.8478136487497832</v>
      </c>
      <c r="AX21">
        <f>(AU21-AW21)</f>
        <v>1.4115873339126543</v>
      </c>
      <c r="AY21">
        <f>1/(1.6/F21+1.37/N21)</f>
        <v>0.93618395809731747</v>
      </c>
      <c r="AZ21">
        <f>G21*AA21*0.001</f>
        <v>34.226457738718089</v>
      </c>
      <c r="BA21">
        <f>G21/S21</f>
        <v>0.98507469828035765</v>
      </c>
      <c r="BB21">
        <f>(1-AL21*AA21/AQ21/F21)*100</f>
        <v>72.049554498227408</v>
      </c>
      <c r="BC21">
        <f>(S21-E21/(N21/1.35))</f>
        <v>396.09551335735966</v>
      </c>
      <c r="BD21">
        <f>E21*BB21/100/BC21</f>
        <v>-6.4370750172443288E-3</v>
      </c>
    </row>
    <row r="22" spans="1:56" x14ac:dyDescent="0.25">
      <c r="A22" s="1" t="s">
        <v>1</v>
      </c>
      <c r="B22" s="1" t="s">
        <v>12553</v>
      </c>
      <c r="K22" s="1">
        <v>2.72</v>
      </c>
    </row>
    <row r="23" spans="1:56" x14ac:dyDescent="0.25">
      <c r="A23" s="1" t="s">
        <v>1</v>
      </c>
      <c r="B23" s="1" t="s">
        <v>6228</v>
      </c>
      <c r="K23" s="1">
        <v>2.72</v>
      </c>
    </row>
    <row r="24" spans="1:56" x14ac:dyDescent="0.25">
      <c r="A24" s="1">
        <v>3</v>
      </c>
      <c r="B24" s="1" t="s">
        <v>11118</v>
      </c>
      <c r="C24" s="1">
        <v>726.50000235810876</v>
      </c>
      <c r="D24" s="1">
        <v>0</v>
      </c>
      <c r="E24">
        <f>(R24-S24*(1000-T24)/(1000-U24))*AK24</f>
        <v>-3.1992611664305066</v>
      </c>
      <c r="F24">
        <f>IF(AV24&lt;&gt;0,1/(1/AV24-1/N24),0)</f>
        <v>2.1486884063721283</v>
      </c>
      <c r="G24">
        <f>((AY24-AL24/2)*S24-E24)/(AY24+AL24/2)</f>
        <v>388.38867641196663</v>
      </c>
      <c r="H24">
        <f>AL24*1000</f>
        <v>22.692827602860024</v>
      </c>
      <c r="I24">
        <f>(AQ24-AW24)</f>
        <v>1.4061388453768409</v>
      </c>
      <c r="J24">
        <f>(P24+AP24*D24)</f>
        <v>25.232418060302734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25.479669570922852</v>
      </c>
      <c r="P24" s="1">
        <v>25.232418060302734</v>
      </c>
      <c r="Q24" s="1">
        <v>25.391826629638672</v>
      </c>
      <c r="R24" s="1">
        <v>399.86978149414063</v>
      </c>
      <c r="S24" s="1">
        <v>394.64410400390625</v>
      </c>
      <c r="T24" s="1">
        <v>0.48456409573554993</v>
      </c>
      <c r="U24" s="1">
        <v>20.659824371337891</v>
      </c>
      <c r="V24" s="1">
        <v>1.3031847476959229</v>
      </c>
      <c r="W24" s="1">
        <v>55.562446594238281</v>
      </c>
      <c r="X24" s="1">
        <v>299.62078857421875</v>
      </c>
      <c r="Y24" s="1">
        <v>50.273391723632813</v>
      </c>
      <c r="Z24" s="1">
        <v>4.0622439384460449</v>
      </c>
      <c r="AA24" s="1">
        <v>87.990379333496094</v>
      </c>
      <c r="AB24" s="1">
        <v>4.8704347610473633</v>
      </c>
      <c r="AC24" s="1">
        <v>0.56962001323699951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1.1015470168169805</v>
      </c>
      <c r="AL24">
        <f>(U24-T24)/(1000-U24)*AK24</f>
        <v>2.2692827602860025E-2</v>
      </c>
      <c r="AM24">
        <f>(P24+273.15)</f>
        <v>298.38241806030271</v>
      </c>
      <c r="AN24">
        <f>(O24+273.15)</f>
        <v>298.62966957092283</v>
      </c>
      <c r="AO24">
        <f>(Y24*AG24+Z24*AH24)*AI24</f>
        <v>8.0437424959895907</v>
      </c>
      <c r="AP24">
        <f>((AO24+0.00000010773*(AN24^4-AM24^4))-AL24*44100)/(L24*51.4+0.00000043092*AM24^3)</f>
        <v>-8.1503074778084379</v>
      </c>
      <c r="AQ24">
        <f>0.61365*EXP(17.502*J24/(240.97+J24))</f>
        <v>3.2240046287742694</v>
      </c>
      <c r="AR24">
        <f>AQ24*1000/AA24</f>
        <v>36.6404219778941</v>
      </c>
      <c r="AS24">
        <f>(AR24-U24)</f>
        <v>15.980597606556209</v>
      </c>
      <c r="AT24">
        <f>IF(D24,P24,(O24+P24)/2)</f>
        <v>25.356043815612793</v>
      </c>
      <c r="AU24">
        <f>0.61365*EXP(17.502*AT24/(240.97+AT24))</f>
        <v>3.2478019216458889</v>
      </c>
      <c r="AV24">
        <f>IF(AS24&lt;&gt;0,(1000-(AR24+U24)/2)/AS24*AL24,0)</f>
        <v>1.3793398619720278</v>
      </c>
      <c r="AW24">
        <f>U24*AA24/1000</f>
        <v>1.8178657833974285</v>
      </c>
      <c r="AX24">
        <f>(AU24-AW24)</f>
        <v>1.4299361382484603</v>
      </c>
      <c r="AY24">
        <f>1/(1.6/F24+1.37/N24)</f>
        <v>0.9088671712191283</v>
      </c>
      <c r="AZ24">
        <f>G24*AA24*0.001</f>
        <v>34.174466966323408</v>
      </c>
      <c r="BA24">
        <f>G24/S24</f>
        <v>0.98414919283355695</v>
      </c>
      <c r="BB24">
        <f>(1-AL24*AA24/AQ24/F24)*100</f>
        <v>71.175969635986363</v>
      </c>
      <c r="BC24">
        <f>(S24-E24/(N24/1.35))</f>
        <v>395.7652492290901</v>
      </c>
      <c r="BD24">
        <f>E24*BB24/100/BC24</f>
        <v>-5.7536763544299221E-3</v>
      </c>
    </row>
    <row r="25" spans="1:56" x14ac:dyDescent="0.25">
      <c r="A25" s="1" t="s">
        <v>1</v>
      </c>
      <c r="B25" s="1" t="s">
        <v>12552</v>
      </c>
      <c r="K25" s="1">
        <v>2.72</v>
      </c>
    </row>
    <row r="26" spans="1:56" x14ac:dyDescent="0.25">
      <c r="A26" s="1" t="s">
        <v>1</v>
      </c>
      <c r="B26" s="1" t="s">
        <v>12551</v>
      </c>
      <c r="K26" s="1">
        <v>2.72</v>
      </c>
    </row>
    <row r="27" spans="1:56" x14ac:dyDescent="0.25">
      <c r="A27" s="1">
        <v>4</v>
      </c>
      <c r="B27" s="1" t="s">
        <v>6224</v>
      </c>
      <c r="C27" s="1">
        <v>932.50000235810876</v>
      </c>
      <c r="D27" s="1">
        <v>0</v>
      </c>
      <c r="E27">
        <f>(R27-S27*(1000-T27)/(1000-U27))*AK27</f>
        <v>-2.5063359234524079</v>
      </c>
      <c r="F27">
        <f>IF(AV27&lt;&gt;0,1/(1/AV27-1/N27),0)</f>
        <v>2.1694405339145164</v>
      </c>
      <c r="G27">
        <f>((AY27-AL27/2)*S27-E27)/(AY27+AL27/2)</f>
        <v>387.13497625318985</v>
      </c>
      <c r="H27">
        <f>AL27*1000</f>
        <v>22.612520233706011</v>
      </c>
      <c r="I27">
        <f>(AQ27-AW27)</f>
        <v>1.3926607230082122</v>
      </c>
      <c r="J27">
        <f>(P27+AP27*D27)</f>
        <v>25.141172409057617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25.371526718139648</v>
      </c>
      <c r="P27" s="1">
        <v>25.141172409057617</v>
      </c>
      <c r="Q27" s="1">
        <v>25.290029525756836</v>
      </c>
      <c r="R27" s="1">
        <v>399.863037109375</v>
      </c>
      <c r="S27" s="1">
        <v>394.0501708984375</v>
      </c>
      <c r="T27" s="1">
        <v>0.51386779546737671</v>
      </c>
      <c r="U27" s="1">
        <v>20.615543365478516</v>
      </c>
      <c r="V27" s="1">
        <v>1.390833854675293</v>
      </c>
      <c r="W27" s="1">
        <v>55.798000335693359</v>
      </c>
      <c r="X27" s="1">
        <v>299.66693115234375</v>
      </c>
      <c r="Y27" s="1">
        <v>100.84521484375</v>
      </c>
      <c r="Z27" s="1">
        <v>4.1957082748413086</v>
      </c>
      <c r="AA27" s="1">
        <v>87.985916137695313</v>
      </c>
      <c r="AB27" s="1">
        <v>4.9260087013244629</v>
      </c>
      <c r="AC27" s="1">
        <v>0.56390577554702759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1.1017166586483222</v>
      </c>
      <c r="AL27">
        <f>(U27-T27)/(1000-U27)*AK27</f>
        <v>2.261252023370601E-2</v>
      </c>
      <c r="AM27">
        <f>(P27+273.15)</f>
        <v>298.29117240905759</v>
      </c>
      <c r="AN27">
        <f>(O27+273.15)</f>
        <v>298.52152671813963</v>
      </c>
      <c r="AO27">
        <f>(Y27*AG27+Z27*AH27)*AI27</f>
        <v>16.135234014349408</v>
      </c>
      <c r="AP27">
        <f>((AO27+0.00000010773*(AN27^4-AM27^4))-AL27*44100)/(L27*51.4+0.00000043092*AM27^3)</f>
        <v>-8.0568377558993571</v>
      </c>
      <c r="AQ27">
        <f>0.61365*EXP(17.502*J27/(240.97+J27))</f>
        <v>3.2065381926962258</v>
      </c>
      <c r="AR27">
        <f>AQ27*1000/AA27</f>
        <v>36.443766610079848</v>
      </c>
      <c r="AS27">
        <f>(AR27-U27)</f>
        <v>15.828223244601332</v>
      </c>
      <c r="AT27">
        <f>IF(D27,P27,(O27+P27)/2)</f>
        <v>25.256349563598633</v>
      </c>
      <c r="AU27">
        <f>0.61365*EXP(17.502*AT27/(240.97+AT27))</f>
        <v>3.228599385785496</v>
      </c>
      <c r="AV27">
        <f>IF(AS27&lt;&gt;0,(1000-(AR27+U27)/2)/AS27*AL27,0)</f>
        <v>1.3878622062351065</v>
      </c>
      <c r="AW27">
        <f>U27*AA27/1000</f>
        <v>1.8138774696880136</v>
      </c>
      <c r="AX27">
        <f>(AU27-AW27)</f>
        <v>1.4147219160974824</v>
      </c>
      <c r="AY27">
        <f>1/(1.6/F27+1.37/N27)</f>
        <v>0.91478936952459367</v>
      </c>
      <c r="AZ27">
        <f>G27*AA27*0.001</f>
        <v>34.062425554581829</v>
      </c>
      <c r="BA27">
        <f>G27/S27</f>
        <v>0.98245097920023494</v>
      </c>
      <c r="BB27">
        <f>(1-AL27*AA27/AQ27/F27)*100</f>
        <v>71.399214459183582</v>
      </c>
      <c r="BC27">
        <f>(S27-E27/(N27/1.35))</f>
        <v>394.92848823706873</v>
      </c>
      <c r="BD27">
        <f>E27*BB27/100/BC27</f>
        <v>-4.5312106225650038E-3</v>
      </c>
    </row>
    <row r="28" spans="1:56" x14ac:dyDescent="0.25">
      <c r="A28" s="1" t="s">
        <v>1</v>
      </c>
      <c r="B28" s="1" t="s">
        <v>12550</v>
      </c>
      <c r="K28" s="1">
        <v>2.72</v>
      </c>
    </row>
    <row r="29" spans="1:56" x14ac:dyDescent="0.25">
      <c r="A29" s="1" t="s">
        <v>1</v>
      </c>
      <c r="B29" s="1" t="s">
        <v>6218</v>
      </c>
      <c r="K29" s="1">
        <v>2.72</v>
      </c>
    </row>
    <row r="30" spans="1:56" x14ac:dyDescent="0.25">
      <c r="A30" s="1">
        <v>5</v>
      </c>
      <c r="B30" s="1" t="s">
        <v>6222</v>
      </c>
      <c r="C30" s="1">
        <v>1138.5000023581088</v>
      </c>
      <c r="D30" s="1">
        <v>0</v>
      </c>
      <c r="E30">
        <f>(R30-S30*(1000-T30)/(1000-U30))*AK30</f>
        <v>-2.0651485133298162</v>
      </c>
      <c r="F30">
        <f>IF(AV30&lt;&gt;0,1/(1/AV30-1/N30),0)</f>
        <v>2.1996619801614998</v>
      </c>
      <c r="G30">
        <f>((AY30-AL30/2)*S30-E30)/(AY30+AL30/2)</f>
        <v>386.62419415723326</v>
      </c>
      <c r="H30">
        <f>AL30*1000</f>
        <v>22.576910832260019</v>
      </c>
      <c r="I30">
        <f>(AQ30-AW30)</f>
        <v>1.3783472412950828</v>
      </c>
      <c r="J30">
        <f>(P30+AP30*D30)</f>
        <v>25.066646575927734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25.281187057495117</v>
      </c>
      <c r="P30" s="1">
        <v>25.066646575927734</v>
      </c>
      <c r="Q30" s="1">
        <v>25.222480773925781</v>
      </c>
      <c r="R30" s="1">
        <v>400.12945556640625</v>
      </c>
      <c r="S30" s="1">
        <v>393.93032836914063</v>
      </c>
      <c r="T30" s="1">
        <v>0.54374128580093384</v>
      </c>
      <c r="U30" s="1">
        <v>20.616966247558594</v>
      </c>
      <c r="V30" s="1">
        <v>1.4796044826507568</v>
      </c>
      <c r="W30" s="1">
        <v>56.101966857910156</v>
      </c>
      <c r="X30" s="1">
        <v>299.61865234375</v>
      </c>
      <c r="Y30" s="1">
        <v>151.34939575195313</v>
      </c>
      <c r="Z30" s="1">
        <v>6.0736322402954102</v>
      </c>
      <c r="AA30" s="1">
        <v>87.985130310058594</v>
      </c>
      <c r="AB30" s="1">
        <v>4.9526948928833008</v>
      </c>
      <c r="AC30" s="1">
        <v>0.56969493627548218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1.1015391630284925</v>
      </c>
      <c r="AL30">
        <f>(U30-T30)/(1000-U30)*AK30</f>
        <v>2.257691083226002E-2</v>
      </c>
      <c r="AM30">
        <f>(P30+273.15)</f>
        <v>298.21664657592771</v>
      </c>
      <c r="AN30">
        <f>(O30+273.15)</f>
        <v>298.43118705749509</v>
      </c>
      <c r="AO30">
        <f>(Y30*AG30+Z30*AH30)*AI30</f>
        <v>24.215902779044882</v>
      </c>
      <c r="AP30">
        <f>((AO30+0.00000010773*(AN30^4-AM30^4))-AL30*44100)/(L30*51.4+0.00000043092*AM30^3)</f>
        <v>-7.9794383423031343</v>
      </c>
      <c r="AQ30">
        <f>0.61365*EXP(17.502*J30/(240.97+J30))</f>
        <v>3.1923337031846053</v>
      </c>
      <c r="AR30">
        <f>AQ30*1000/AA30</f>
        <v>36.282650169805486</v>
      </c>
      <c r="AS30">
        <f>(AR30-U30)</f>
        <v>15.665683922246892</v>
      </c>
      <c r="AT30">
        <f>IF(D30,P30,(O30+P30)/2)</f>
        <v>25.173916816711426</v>
      </c>
      <c r="AU30">
        <f>0.61365*EXP(17.502*AT30/(240.97+AT30))</f>
        <v>3.2127966607600924</v>
      </c>
      <c r="AV30">
        <f>IF(AS30&lt;&gt;0,(1000-(AR30+U30)/2)/AS30*AL30,0)</f>
        <v>1.4001688121632725</v>
      </c>
      <c r="AW30">
        <f>U30*AA30/1000</f>
        <v>1.8139864618895225</v>
      </c>
      <c r="AX30">
        <f>(AU30-AW30)</f>
        <v>1.3988101988705699</v>
      </c>
      <c r="AY30">
        <f>1/(1.6/F30+1.37/N30)</f>
        <v>0.92334827398505204</v>
      </c>
      <c r="AZ30">
        <f>G30*AA30*0.001</f>
        <v>34.017180103945563</v>
      </c>
      <c r="BA30">
        <f>G30/S30</f>
        <v>0.98145323249886718</v>
      </c>
      <c r="BB30">
        <f>(1-AL30*AA30/AQ30/F30)*100</f>
        <v>71.711522903315156</v>
      </c>
      <c r="BC30">
        <f>(S30-E30/(N30/1.35))</f>
        <v>394.65403652379513</v>
      </c>
      <c r="BD30">
        <f>E30*BB30/100/BC30</f>
        <v>-3.7525257873162322E-3</v>
      </c>
    </row>
    <row r="31" spans="1:56" x14ac:dyDescent="0.25">
      <c r="A31" s="1" t="s">
        <v>1</v>
      </c>
      <c r="B31" s="1" t="s">
        <v>12549</v>
      </c>
      <c r="K31" s="1">
        <v>2.72</v>
      </c>
    </row>
    <row r="32" spans="1:56" x14ac:dyDescent="0.25">
      <c r="A32" s="1" t="s">
        <v>1</v>
      </c>
      <c r="B32" s="1" t="s">
        <v>12548</v>
      </c>
      <c r="K32" s="1">
        <v>2.72</v>
      </c>
    </row>
    <row r="33" spans="1:56" x14ac:dyDescent="0.25">
      <c r="A33" s="1">
        <v>6</v>
      </c>
      <c r="B33" s="1" t="s">
        <v>12547</v>
      </c>
      <c r="C33" s="1">
        <v>1344.5000023581088</v>
      </c>
      <c r="D33" s="1">
        <v>0</v>
      </c>
      <c r="E33">
        <f>(R33-S33*(1000-T33)/(1000-U33))*AK33</f>
        <v>-1.4070991891544635</v>
      </c>
      <c r="F33">
        <f>IF(AV33&lt;&gt;0,1/(1/AV33-1/N33),0)</f>
        <v>2.2711329798997451</v>
      </c>
      <c r="G33">
        <f>((AY33-AL33/2)*S33-E33)/(AY33+AL33/2)</f>
        <v>385.25038278944169</v>
      </c>
      <c r="H33">
        <f>AL33*1000</f>
        <v>22.684676244558734</v>
      </c>
      <c r="I33">
        <f>(AQ33-AW33)</f>
        <v>1.3571723566302194</v>
      </c>
      <c r="J33">
        <f>(P33+AP33*D33)</f>
        <v>25.011249542236328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25.2646484375</v>
      </c>
      <c r="P33" s="1">
        <v>25.011249542236328</v>
      </c>
      <c r="Q33" s="1">
        <v>25.185771942138672</v>
      </c>
      <c r="R33" s="1">
        <v>399.93624877929688</v>
      </c>
      <c r="S33" s="1">
        <v>393.11801147460938</v>
      </c>
      <c r="T33" s="1">
        <v>0.57192140817642212</v>
      </c>
      <c r="U33" s="1">
        <v>20.738195419311523</v>
      </c>
      <c r="V33" s="1">
        <v>1.5578067302703857</v>
      </c>
      <c r="W33" s="1">
        <v>56.486957550048828</v>
      </c>
      <c r="X33" s="1">
        <v>299.62265014648438</v>
      </c>
      <c r="Y33" s="1">
        <v>299.89849853515625</v>
      </c>
      <c r="Z33" s="1">
        <v>6.0068521499633789</v>
      </c>
      <c r="AA33" s="1">
        <v>87.98443603515625</v>
      </c>
      <c r="AB33" s="1">
        <v>4.99176025390625</v>
      </c>
      <c r="AC33" s="1">
        <v>0.55887705087661743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1.1015538608326629</v>
      </c>
      <c r="AL33">
        <f>(U33-T33)/(1000-U33)*AK33</f>
        <v>2.2684676244558735E-2</v>
      </c>
      <c r="AM33">
        <f>(P33+273.15)</f>
        <v>298.16124954223631</v>
      </c>
      <c r="AN33">
        <f>(O33+273.15)</f>
        <v>298.41464843749998</v>
      </c>
      <c r="AO33">
        <f>(Y33*AG33+Z33*AH33)*AI33</f>
        <v>47.983758693104392</v>
      </c>
      <c r="AP33">
        <f>((AO33+0.00000010773*(AN33^4-AM33^4))-AL33*44100)/(L33*51.4+0.00000043092*AM33^3)</f>
        <v>-7.8196049237132748</v>
      </c>
      <c r="AQ33">
        <f>0.61365*EXP(17.502*J33/(240.97+J33))</f>
        <v>3.1818107849852044</v>
      </c>
      <c r="AR33">
        <f>AQ33*1000/AA33</f>
        <v>36.163336703253258</v>
      </c>
      <c r="AS33">
        <f>(AR33-U33)</f>
        <v>15.425141283941734</v>
      </c>
      <c r="AT33">
        <f>IF(D33,P33,(O33+P33)/2)</f>
        <v>25.137948989868164</v>
      </c>
      <c r="AU33">
        <f>0.61365*EXP(17.502*AT33/(240.97+AT33))</f>
        <v>3.2059226740427502</v>
      </c>
      <c r="AV33">
        <f>IF(AS33&lt;&gt;0,(1000-(AR33+U33)/2)/AS33*AL33,0)</f>
        <v>1.4287894951401674</v>
      </c>
      <c r="AW33">
        <f>U33*AA33/1000</f>
        <v>1.824638428354985</v>
      </c>
      <c r="AX33">
        <f>(AU33-AW33)</f>
        <v>1.3812842456877652</v>
      </c>
      <c r="AY33">
        <f>1/(1.6/F33+1.37/N33)</f>
        <v>0.94328527937206208</v>
      </c>
      <c r="AZ33">
        <f>G33*AA33*0.001</f>
        <v>33.89603766205709</v>
      </c>
      <c r="BA33">
        <f>G33/S33</f>
        <v>0.97998659828468371</v>
      </c>
      <c r="BB33">
        <f>(1-AL33*AA33/AQ33/F33)*100</f>
        <v>72.380136585631732</v>
      </c>
      <c r="BC33">
        <f>(S33-E33/(N33/1.35))</f>
        <v>393.61111361763972</v>
      </c>
      <c r="BD33">
        <f>E33*BB33/100/BC33</f>
        <v>-2.5874785537551319E-3</v>
      </c>
    </row>
    <row r="34" spans="1:56" x14ac:dyDescent="0.25">
      <c r="A34" s="1" t="s">
        <v>1</v>
      </c>
      <c r="B34" s="1" t="s">
        <v>12546</v>
      </c>
      <c r="K34" s="1">
        <v>2.72</v>
      </c>
    </row>
    <row r="35" spans="1:56" x14ac:dyDescent="0.25">
      <c r="A35" s="1" t="s">
        <v>1</v>
      </c>
      <c r="B35" s="1" t="s">
        <v>12545</v>
      </c>
      <c r="K35" s="1">
        <v>2.72</v>
      </c>
    </row>
    <row r="36" spans="1:56" x14ac:dyDescent="0.25">
      <c r="A36" s="1">
        <v>7</v>
      </c>
      <c r="B36" s="1" t="s">
        <v>12544</v>
      </c>
      <c r="C36" s="1">
        <v>1551.0000023469329</v>
      </c>
      <c r="D36" s="1">
        <v>0</v>
      </c>
      <c r="E36">
        <f>(R36-S36*(1000-T36)/(1000-U36))*AK36</f>
        <v>-0.97467597075297696</v>
      </c>
      <c r="F36">
        <f>IF(AV36&lt;&gt;0,1/(1/AV36-1/N36),0)</f>
        <v>2.4565143354938801</v>
      </c>
      <c r="G36">
        <f>((AY36-AL36/2)*S36-E36)/(AY36+AL36/2)</f>
        <v>384.51809775880599</v>
      </c>
      <c r="H36">
        <f>AL36*1000</f>
        <v>23.048187507405334</v>
      </c>
      <c r="I36">
        <f>(AQ36-AW36)</f>
        <v>1.3132975817571761</v>
      </c>
      <c r="J36">
        <f>(P36+AP36*D36)</f>
        <v>24.937934875488281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25.205951690673828</v>
      </c>
      <c r="P36" s="1">
        <v>24.937934875488281</v>
      </c>
      <c r="Q36" s="1">
        <v>25.136096954345703</v>
      </c>
      <c r="R36" s="1">
        <v>399.88226318359375</v>
      </c>
      <c r="S36" s="1">
        <v>392.55401611328125</v>
      </c>
      <c r="T36" s="1">
        <v>0.59867554903030396</v>
      </c>
      <c r="U36" s="1">
        <v>21.079631805419922</v>
      </c>
      <c r="V36" s="1">
        <v>1.6363456249237061</v>
      </c>
      <c r="W36" s="1">
        <v>57.616458892822266</v>
      </c>
      <c r="X36" s="1">
        <v>299.64208984375</v>
      </c>
      <c r="Y36" s="1">
        <v>499.16690063476563</v>
      </c>
      <c r="Z36" s="1">
        <v>5.9832935333251953</v>
      </c>
      <c r="AA36" s="1">
        <v>87.982246398925781</v>
      </c>
      <c r="AB36" s="1">
        <v>5.1521835327148438</v>
      </c>
      <c r="AC36" s="1">
        <v>0.55881297588348389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1.1016253303079042</v>
      </c>
      <c r="AL36">
        <f>(U36-T36)/(1000-U36)*AK36</f>
        <v>2.3048187507405334E-2</v>
      </c>
      <c r="AM36">
        <f>(P36+273.15)</f>
        <v>298.08793487548826</v>
      </c>
      <c r="AN36">
        <f>(O36+273.15)</f>
        <v>298.35595169067381</v>
      </c>
      <c r="AO36">
        <f>(Y36*AG36+Z36*AH36)*AI36</f>
        <v>79.866702316402552</v>
      </c>
      <c r="AP36">
        <f>((AO36+0.00000010773*(AN36^4-AM36^4))-AL36*44100)/(L36*51.4+0.00000043092*AM36^3)</f>
        <v>-7.6882300206336041</v>
      </c>
      <c r="AQ36">
        <f>0.61365*EXP(17.502*J36/(240.97+J36))</f>
        <v>3.1679309412602645</v>
      </c>
      <c r="AR36">
        <f>AQ36*1000/AA36</f>
        <v>36.006479385583674</v>
      </c>
      <c r="AS36">
        <f>(AR36-U36)</f>
        <v>14.926847580163752</v>
      </c>
      <c r="AT36">
        <f>IF(D36,P36,(O36+P36)/2)</f>
        <v>25.071943283081055</v>
      </c>
      <c r="AU36">
        <f>0.61365*EXP(17.502*AT36/(240.97+AT36))</f>
        <v>3.1933414277926402</v>
      </c>
      <c r="AV36">
        <f>IF(AS36&lt;&gt;0,(1000-(AR36+U36)/2)/AS36*AL36,0)</f>
        <v>1.5000033791301224</v>
      </c>
      <c r="AW36">
        <f>U36*AA36/1000</f>
        <v>1.8546333595030884</v>
      </c>
      <c r="AX36">
        <f>(AU36-AW36)</f>
        <v>1.3387080682895518</v>
      </c>
      <c r="AY36">
        <f>1/(1.6/F36+1.37/N36)</f>
        <v>0.99308822848511236</v>
      </c>
      <c r="AZ36">
        <f>G36*AA36*0.001</f>
        <v>33.8307660218615</v>
      </c>
      <c r="BA36">
        <f>G36/S36</f>
        <v>0.97952913987725887</v>
      </c>
      <c r="BB36">
        <f>(1-AL36*AA36/AQ36/F36)*100</f>
        <v>73.942255811929954</v>
      </c>
      <c r="BC36">
        <f>(S36-E36/(N36/1.35))</f>
        <v>392.89558038511291</v>
      </c>
      <c r="BD36">
        <f>E36*BB36/100/BC36</f>
        <v>-1.8343229998290039E-3</v>
      </c>
    </row>
    <row r="37" spans="1:56" x14ac:dyDescent="0.25">
      <c r="A37" s="1" t="s">
        <v>1</v>
      </c>
      <c r="B37" s="1" t="s">
        <v>12543</v>
      </c>
      <c r="K37" s="1">
        <v>2.72</v>
      </c>
    </row>
    <row r="38" spans="1:56" x14ac:dyDescent="0.25">
      <c r="A38" s="1" t="s">
        <v>1</v>
      </c>
      <c r="B38" s="1" t="s">
        <v>12542</v>
      </c>
      <c r="K38" s="1">
        <v>2.72</v>
      </c>
    </row>
    <row r="39" spans="1:56" x14ac:dyDescent="0.25">
      <c r="A39" s="1">
        <v>8</v>
      </c>
      <c r="B39" s="1" t="s">
        <v>12541</v>
      </c>
      <c r="C39" s="1">
        <v>1756.5000023581088</v>
      </c>
      <c r="D39" s="1">
        <v>0</v>
      </c>
      <c r="E39">
        <f>(R39-S39*(1000-T39)/(1000-U39))*AK39</f>
        <v>-0.61339130155005483</v>
      </c>
      <c r="F39">
        <f>IF(AV39&lt;&gt;0,1/(1/AV39-1/N39),0)</f>
        <v>2.693226193750538</v>
      </c>
      <c r="G39">
        <f>((AY39-AL39/2)*S39-E39)/(AY39+AL39/2)</f>
        <v>384.13884868085364</v>
      </c>
      <c r="H39">
        <f>AL39*1000</f>
        <v>23.654764959889853</v>
      </c>
      <c r="I39">
        <f>(AQ39-AW39)</f>
        <v>1.2750993347820641</v>
      </c>
      <c r="J39">
        <f>(P39+AP39*D39)</f>
        <v>24.966775894165039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25.268234252929688</v>
      </c>
      <c r="P39" s="1">
        <v>24.966775894165039</v>
      </c>
      <c r="Q39" s="1">
        <v>25.1568603515625</v>
      </c>
      <c r="R39" s="1">
        <v>400.12225341796875</v>
      </c>
      <c r="S39" s="1">
        <v>392.27749633789063</v>
      </c>
      <c r="T39" s="1">
        <v>0.62526106834411621</v>
      </c>
      <c r="U39" s="1">
        <v>21.576717376708984</v>
      </c>
      <c r="V39" s="1">
        <v>1.7026141881942749</v>
      </c>
      <c r="W39" s="1">
        <v>58.754375457763672</v>
      </c>
      <c r="X39" s="1">
        <v>300.46929931640625</v>
      </c>
      <c r="Y39" s="1">
        <v>749.839599609375</v>
      </c>
      <c r="Z39" s="1">
        <v>5.8693766593933105</v>
      </c>
      <c r="AA39" s="1">
        <v>87.978416442871094</v>
      </c>
      <c r="AB39" s="1">
        <v>5.222691535949707</v>
      </c>
      <c r="AC39" s="1">
        <v>0.54503917694091797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1.1046665416044343</v>
      </c>
      <c r="AL39">
        <f>(U39-T39)/(1000-U39)*AK39</f>
        <v>2.3654764959889853E-2</v>
      </c>
      <c r="AM39">
        <f>(P39+273.15)</f>
        <v>298.11677589416502</v>
      </c>
      <c r="AN39">
        <f>(O39+273.15)</f>
        <v>298.41823425292966</v>
      </c>
      <c r="AO39">
        <f>(Y39*AG39+Z39*AH39)*AI39</f>
        <v>119.97433325586462</v>
      </c>
      <c r="AP39">
        <f>((AO39+0.00000010773*(AN39^4-AM39^4))-AL39*44100)/(L39*51.4+0.00000043092*AM39^3)</f>
        <v>-7.5748500505871794</v>
      </c>
      <c r="AQ39">
        <f>0.61365*EXP(17.502*J39/(240.97+J39))</f>
        <v>3.1733847616203001</v>
      </c>
      <c r="AR39">
        <f>AQ39*1000/AA39</f>
        <v>36.070037287849367</v>
      </c>
      <c r="AS39">
        <f>(AR39-U39)</f>
        <v>14.493319911140382</v>
      </c>
      <c r="AT39">
        <f>IF(D39,P39,(O39+P39)/2)</f>
        <v>25.117505073547363</v>
      </c>
      <c r="AU39">
        <f>0.61365*EXP(17.502*AT39/(240.97+AT39))</f>
        <v>3.2020212686744571</v>
      </c>
      <c r="AV39">
        <f>IF(AS39&lt;&gt;0,(1000-(AR39+U39)/2)/AS39*AL39,0)</f>
        <v>1.5850719424254387</v>
      </c>
      <c r="AW39">
        <f>U39*AA39/1000</f>
        <v>1.8982854268382361</v>
      </c>
      <c r="AX39">
        <f>(AU39-AW39)</f>
        <v>1.303735841836221</v>
      </c>
      <c r="AY39">
        <f>1/(1.6/F39+1.37/N39)</f>
        <v>1.052949106017373</v>
      </c>
      <c r="AZ39">
        <f>G39*AA39*0.001</f>
        <v>33.795927601129186</v>
      </c>
      <c r="BA39">
        <f>G39/S39</f>
        <v>0.97925283062878854</v>
      </c>
      <c r="BB39">
        <f>(1-AL39*AA39/AQ39/F39)*100</f>
        <v>75.649985947151762</v>
      </c>
      <c r="BC39">
        <f>(S39-E39/(N39/1.35))</f>
        <v>392.49245244591896</v>
      </c>
      <c r="BD39">
        <f>E39*BB39/100/BC39</f>
        <v>-1.1822658767880535E-3</v>
      </c>
    </row>
    <row r="40" spans="1:56" x14ac:dyDescent="0.25">
      <c r="A40" s="1" t="s">
        <v>1</v>
      </c>
      <c r="B40" s="1" t="s">
        <v>12540</v>
      </c>
      <c r="K40" s="1">
        <v>2.72</v>
      </c>
    </row>
    <row r="41" spans="1:56" x14ac:dyDescent="0.25">
      <c r="A41" s="1" t="s">
        <v>1</v>
      </c>
      <c r="B41" s="1" t="s">
        <v>12539</v>
      </c>
      <c r="K41" s="1">
        <v>2.72</v>
      </c>
    </row>
    <row r="42" spans="1:56" x14ac:dyDescent="0.25">
      <c r="A42" s="1">
        <v>9</v>
      </c>
      <c r="B42" s="1" t="s">
        <v>12538</v>
      </c>
      <c r="C42" s="1">
        <v>1962.5000023581088</v>
      </c>
      <c r="D42" s="1">
        <v>0</v>
      </c>
      <c r="E42">
        <f>(R42-S42*(1000-T42)/(1000-U42))*AK42</f>
        <v>-0.19231311618953728</v>
      </c>
      <c r="F42">
        <f>IF(AV42&lt;&gt;0,1/(1/AV42-1/N42),0)</f>
        <v>3.0257812779960434</v>
      </c>
      <c r="G42">
        <f>((AY42-AL42/2)*S42-E42)/(AY42+AL42/2)</f>
        <v>383.39015110808367</v>
      </c>
      <c r="H42">
        <f>AL42*1000</f>
        <v>24.286061106316236</v>
      </c>
      <c r="I42">
        <f>(AQ42-AW42)</f>
        <v>1.2241062440204145</v>
      </c>
      <c r="J42">
        <f>(P42+AP42*D42)</f>
        <v>24.965438842773438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25.268930435180664</v>
      </c>
      <c r="P42" s="1">
        <v>24.965438842773438</v>
      </c>
      <c r="Q42" s="1">
        <v>25.171049118041992</v>
      </c>
      <c r="R42" s="1">
        <v>399.9766845703125</v>
      </c>
      <c r="S42" s="1">
        <v>391.54248046875</v>
      </c>
      <c r="T42" s="1">
        <v>0.65454316139221191</v>
      </c>
      <c r="U42" s="1">
        <v>22.153104782104492</v>
      </c>
      <c r="V42" s="1">
        <v>1.7823045253753662</v>
      </c>
      <c r="W42" s="1">
        <v>60.322349548339844</v>
      </c>
      <c r="X42" s="1">
        <v>300.46054077148438</v>
      </c>
      <c r="Y42" s="1">
        <v>1000.3926391601563</v>
      </c>
      <c r="Z42" s="1">
        <v>5.8626642227172852</v>
      </c>
      <c r="AA42" s="1">
        <v>87.979789733886719</v>
      </c>
      <c r="AB42" s="1">
        <v>5.2704453468322754</v>
      </c>
      <c r="AC42" s="1">
        <v>0.53274965286254883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1.1046343410716335</v>
      </c>
      <c r="AL42">
        <f>(U42-T42)/(1000-U42)*AK42</f>
        <v>2.4286061106316235E-2</v>
      </c>
      <c r="AM42">
        <f>(P42+273.15)</f>
        <v>298.11543884277341</v>
      </c>
      <c r="AN42">
        <f>(O42+273.15)</f>
        <v>298.41893043518064</v>
      </c>
      <c r="AO42">
        <f>(Y42*AG42+Z42*AH42)*AI42</f>
        <v>160.06281868794213</v>
      </c>
      <c r="AP42">
        <f>((AO42+0.00000010773*(AN42^4-AM42^4))-AL42*44100)/(L42*51.4+0.00000043092*AM42^3)</f>
        <v>-7.4737941442394158</v>
      </c>
      <c r="AQ42">
        <f>0.61365*EXP(17.502*J42/(240.97+J42))</f>
        <v>3.1731317447027281</v>
      </c>
      <c r="AR42">
        <f>AQ42*1000/AA42</f>
        <v>36.06659841198222</v>
      </c>
      <c r="AS42">
        <f>(AR42-U42)</f>
        <v>13.913493629877728</v>
      </c>
      <c r="AT42">
        <f>IF(D42,P42,(O42+P42)/2)</f>
        <v>25.117184638977051</v>
      </c>
      <c r="AU42">
        <f>0.61365*EXP(17.502*AT42/(240.97+AT42))</f>
        <v>3.2019601517278331</v>
      </c>
      <c r="AV42">
        <f>IF(AS42&lt;&gt;0,(1000-(AR42+U42)/2)/AS42*AL42,0)</f>
        <v>1.6946927995856536</v>
      </c>
      <c r="AW42">
        <f>U42*AA42/1000</f>
        <v>1.9490255006823136</v>
      </c>
      <c r="AX42">
        <f>(AU42-AW42)</f>
        <v>1.2529346510455195</v>
      </c>
      <c r="AY42">
        <f>1/(1.6/F42+1.37/N42)</f>
        <v>1.13068512052041</v>
      </c>
      <c r="AZ42">
        <f>G42*AA42*0.001</f>
        <v>33.730584880532263</v>
      </c>
      <c r="BA42">
        <f>G42/S42</f>
        <v>0.97917894030066299</v>
      </c>
      <c r="BB42">
        <f>(1-AL42*AA42/AQ42/F42)*100</f>
        <v>77.745677985479062</v>
      </c>
      <c r="BC42">
        <f>(S42-E42/(N42/1.35))</f>
        <v>391.60987444527763</v>
      </c>
      <c r="BD42">
        <f>E42*BB42/100/BC42</f>
        <v>-3.8179613383944598E-4</v>
      </c>
    </row>
    <row r="43" spans="1:56" x14ac:dyDescent="0.25">
      <c r="A43" s="1" t="s">
        <v>1</v>
      </c>
      <c r="B43" s="1" t="s">
        <v>12537</v>
      </c>
      <c r="K43" s="1">
        <v>2.72</v>
      </c>
    </row>
    <row r="44" spans="1:56" x14ac:dyDescent="0.25">
      <c r="A44" s="1" t="s">
        <v>1</v>
      </c>
      <c r="B44" s="1" t="s">
        <v>12536</v>
      </c>
      <c r="K44" s="1">
        <v>2.72</v>
      </c>
    </row>
    <row r="45" spans="1:56" x14ac:dyDescent="0.25">
      <c r="A45" s="1">
        <v>10</v>
      </c>
      <c r="B45" s="1" t="s">
        <v>12535</v>
      </c>
      <c r="C45" s="1">
        <v>2168.5000023581088</v>
      </c>
      <c r="D45" s="1">
        <v>0</v>
      </c>
      <c r="E45">
        <f>(R45-S45*(1000-T45)/(1000-U45))*AK45</f>
        <v>-0.12978818945524798</v>
      </c>
      <c r="F45">
        <f>IF(AV45&lt;&gt;0,1/(1/AV45-1/N45),0)</f>
        <v>3.4003293878068845</v>
      </c>
      <c r="G45">
        <f>((AY45-AL45/2)*S45-E45)/(AY45+AL45/2)</f>
        <v>383.39409136866823</v>
      </c>
      <c r="H45">
        <f>AL45*1000</f>
        <v>24.970602681741003</v>
      </c>
      <c r="I45">
        <f>(AQ45-AW45)</f>
        <v>1.1805321064254617</v>
      </c>
      <c r="J45">
        <f>(P45+AP45*D45)</f>
        <v>25.022647857666016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25.421152114868164</v>
      </c>
      <c r="P45" s="1">
        <v>25.022647857666016</v>
      </c>
      <c r="Q45" s="1">
        <v>25.244977951049805</v>
      </c>
      <c r="R45" s="1">
        <v>400.00405883789063</v>
      </c>
      <c r="S45" s="1">
        <v>391.27761840820313</v>
      </c>
      <c r="T45" s="1">
        <v>0.68321681022644043</v>
      </c>
      <c r="U45" s="1">
        <v>22.771202087402344</v>
      </c>
      <c r="V45" s="1">
        <v>1.843651294708252</v>
      </c>
      <c r="W45" s="1">
        <v>61.447780609130859</v>
      </c>
      <c r="X45" s="1">
        <v>300.49557495117188</v>
      </c>
      <c r="Y45" s="1">
        <v>1251.2576904296875</v>
      </c>
      <c r="Z45" s="1">
        <v>5.9006972312927246</v>
      </c>
      <c r="AA45" s="1">
        <v>87.981361389160156</v>
      </c>
      <c r="AB45" s="1">
        <v>5.6331419944763184</v>
      </c>
      <c r="AC45" s="1">
        <v>0.52346718311309814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1.1047631432028375</v>
      </c>
      <c r="AL45">
        <f>(U45-T45)/(1000-U45)*AK45</f>
        <v>2.4970602681741002E-2</v>
      </c>
      <c r="AM45">
        <f>(P45+273.15)</f>
        <v>298.17264785766599</v>
      </c>
      <c r="AN45">
        <f>(O45+273.15)</f>
        <v>298.57115211486814</v>
      </c>
      <c r="AO45">
        <f>(Y45*AG45+Z45*AH45)*AI45</f>
        <v>200.20122599390379</v>
      </c>
      <c r="AP45">
        <f>((AO45+0.00000010773*(AN45^4-AM45^4))-AL45*44100)/(L45*51.4+0.00000043092*AM45^3)</f>
        <v>-7.3824607733815855</v>
      </c>
      <c r="AQ45">
        <f>0.61365*EXP(17.502*J45/(240.97+J45))</f>
        <v>3.1839734665428052</v>
      </c>
      <c r="AR45">
        <f>AQ45*1000/AA45</f>
        <v>36.189181620632326</v>
      </c>
      <c r="AS45">
        <f>(AR45-U45)</f>
        <v>13.417979533229982</v>
      </c>
      <c r="AT45">
        <f>IF(D45,P45,(O45+P45)/2)</f>
        <v>25.22189998626709</v>
      </c>
      <c r="AU45">
        <f>0.61365*EXP(17.502*AT45/(240.97+AT45))</f>
        <v>3.2219870069069456</v>
      </c>
      <c r="AV45">
        <f>IF(AS45&lt;&gt;0,(1000-(AR45+U45)/2)/AS45*AL45,0)</f>
        <v>1.8061187575935367</v>
      </c>
      <c r="AW45">
        <f>U45*AA45/1000</f>
        <v>2.0034413601173435</v>
      </c>
      <c r="AX45">
        <f>(AU45-AW45)</f>
        <v>1.2185456467896021</v>
      </c>
      <c r="AY45">
        <f>1/(1.6/F45+1.37/N45)</f>
        <v>1.2104000531111752</v>
      </c>
      <c r="AZ45">
        <f>G45*AA45*0.001</f>
        <v>33.731534107175491</v>
      </c>
      <c r="BA45">
        <f>G45/S45</f>
        <v>0.97985183238538742</v>
      </c>
      <c r="BB45">
        <f>(1-AL45*AA45/AQ45/F45)*100</f>
        <v>79.707793489041507</v>
      </c>
      <c r="BC45">
        <f>(S45-E45/(N45/1.35))</f>
        <v>391.32310122480459</v>
      </c>
      <c r="BD45">
        <f>E45*BB45/100/BC45</f>
        <v>-2.643628799331349E-4</v>
      </c>
    </row>
    <row r="46" spans="1:56" x14ac:dyDescent="0.25">
      <c r="A46" s="1" t="s">
        <v>1</v>
      </c>
      <c r="B46" s="1" t="s">
        <v>12534</v>
      </c>
      <c r="K46" s="1">
        <v>2.72</v>
      </c>
    </row>
    <row r="47" spans="1:56" x14ac:dyDescent="0.25">
      <c r="A47" s="1" t="s">
        <v>1</v>
      </c>
      <c r="B47" s="1" t="s">
        <v>12533</v>
      </c>
      <c r="K47" s="1">
        <v>2.72</v>
      </c>
    </row>
    <row r="48" spans="1:56" x14ac:dyDescent="0.25">
      <c r="A48" s="1">
        <v>11</v>
      </c>
      <c r="B48" s="1" t="s">
        <v>12532</v>
      </c>
      <c r="C48" s="1">
        <v>2375.0000023469329</v>
      </c>
      <c r="D48" s="1">
        <v>0</v>
      </c>
      <c r="E48">
        <f>(R48-S48*(1000-T48)/(1000-U48))*AK48</f>
        <v>1.6809720362124917E-2</v>
      </c>
      <c r="F48">
        <f>IF(AV48&lt;&gt;0,1/(1/AV48-1/N48),0)</f>
        <v>4.1151078562492174</v>
      </c>
      <c r="G48">
        <f>((AY48-AL48/2)*S48-E48)/(AY48+AL48/2)</f>
        <v>383.36405693071202</v>
      </c>
      <c r="H48">
        <f>AL48*1000</f>
        <v>25.89233819584528</v>
      </c>
      <c r="I48">
        <f>(AQ48-AW48)</f>
        <v>1.1107294709321121</v>
      </c>
      <c r="J48">
        <f>(P48+AP48*D48)</f>
        <v>25.038043975830078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25.409778594970703</v>
      </c>
      <c r="P48" s="1">
        <v>25.038043975830078</v>
      </c>
      <c r="Q48" s="1">
        <v>25.272008895874023</v>
      </c>
      <c r="R48" s="1">
        <v>400.01263427734375</v>
      </c>
      <c r="S48" s="1">
        <v>390.83807373046875</v>
      </c>
      <c r="T48" s="1">
        <v>0.71463578939437866</v>
      </c>
      <c r="U48" s="1">
        <v>23.596784591674805</v>
      </c>
      <c r="V48" s="1">
        <v>1.9298228025436401</v>
      </c>
      <c r="W48" s="1">
        <v>63.721424102783203</v>
      </c>
      <c r="X48" s="1">
        <v>300.51943969726563</v>
      </c>
      <c r="Y48" s="1">
        <v>1600.146484375</v>
      </c>
      <c r="Z48" s="1">
        <v>5.9125218391418457</v>
      </c>
      <c r="AA48" s="1">
        <v>87.985176086425781</v>
      </c>
      <c r="AB48" s="1">
        <v>6.0341901779174805</v>
      </c>
      <c r="AC48" s="1">
        <v>0.48916056752204895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1.1048508812399469</v>
      </c>
      <c r="AL48">
        <f>(U48-T48)/(1000-U48)*AK48</f>
        <v>2.5892338195845278E-2</v>
      </c>
      <c r="AM48">
        <f>(P48+273.15)</f>
        <v>298.18804397583006</v>
      </c>
      <c r="AN48">
        <f>(O48+273.15)</f>
        <v>298.55977859497068</v>
      </c>
      <c r="AO48">
        <f>(Y48*AG48+Z48*AH48)*AI48</f>
        <v>256.02343177743023</v>
      </c>
      <c r="AP48">
        <f>((AO48+0.00000010773*(AN48^4-AM48^4))-AL48*44100)/(L48*51.4+0.00000043092*AM48^3)</f>
        <v>-7.2599179619819569</v>
      </c>
      <c r="AQ48">
        <f>0.61365*EXP(17.502*J48/(240.97+J48))</f>
        <v>3.1868967183040784</v>
      </c>
      <c r="AR48">
        <f>AQ48*1000/AA48</f>
        <v>36.220836964327539</v>
      </c>
      <c r="AS48">
        <f>(AR48-U48)</f>
        <v>12.624052372652734</v>
      </c>
      <c r="AT48">
        <f>IF(D48,P48,(O48+P48)/2)</f>
        <v>25.223911285400391</v>
      </c>
      <c r="AU48">
        <f>0.61365*EXP(17.502*AT48/(240.97+AT48))</f>
        <v>3.2223727375576741</v>
      </c>
      <c r="AV48">
        <f>IF(AS48&lt;&gt;0,(1000-(AR48+U48)/2)/AS48*AL48,0)</f>
        <v>1.9896882879350424</v>
      </c>
      <c r="AW48">
        <f>U48*AA48/1000</f>
        <v>2.0761672473719663</v>
      </c>
      <c r="AX48">
        <f>(AU48-AW48)</f>
        <v>1.1462054901857077</v>
      </c>
      <c r="AY48">
        <f>1/(1.6/F48+1.37/N48)</f>
        <v>1.3432885808071298</v>
      </c>
      <c r="AZ48">
        <f>G48*AA48*0.001</f>
        <v>33.730354054255258</v>
      </c>
      <c r="BA48">
        <f>G48/S48</f>
        <v>0.98087694801988257</v>
      </c>
      <c r="BB48">
        <f>(1-AL48*AA48/AQ48/F48)*100</f>
        <v>82.628730139824086</v>
      </c>
      <c r="BC48">
        <f>(S48-E48/(N48/1.35))</f>
        <v>390.83218295233581</v>
      </c>
      <c r="BD48">
        <f>E48*BB48/100/BC48</f>
        <v>3.553867639649619E-5</v>
      </c>
    </row>
    <row r="49" spans="1:56" x14ac:dyDescent="0.25">
      <c r="A49" s="1" t="s">
        <v>1</v>
      </c>
      <c r="B49" s="1" t="s">
        <v>12531</v>
      </c>
      <c r="K49" s="1">
        <v>2.72</v>
      </c>
    </row>
    <row r="50" spans="1:56" x14ac:dyDescent="0.25">
      <c r="A50" s="1" t="s">
        <v>1</v>
      </c>
      <c r="B50" s="1" t="s">
        <v>12526</v>
      </c>
      <c r="K50" s="1">
        <v>2.72</v>
      </c>
    </row>
    <row r="51" spans="1:56" x14ac:dyDescent="0.25">
      <c r="A51" s="1">
        <v>12</v>
      </c>
      <c r="B51" s="1" t="s">
        <v>12530</v>
      </c>
      <c r="C51" s="1">
        <v>2582.500002335757</v>
      </c>
      <c r="D51" s="1">
        <v>0</v>
      </c>
      <c r="E51">
        <f>(R51-S51*(1000-T51)/(1000-U51))*AK51</f>
        <v>-5.1771757138934865E-2</v>
      </c>
      <c r="F51">
        <f>IF(AV51&lt;&gt;0,1/(1/AV51-1/N51),0)</f>
        <v>5.278004977488771</v>
      </c>
      <c r="G51">
        <f>((AY51-AL51/2)*S51-E51)/(AY51+AL51/2)</f>
        <v>383.45261981829128</v>
      </c>
      <c r="H51">
        <f>AL51*1000</f>
        <v>27.089398254925392</v>
      </c>
      <c r="I51">
        <f>(AQ51-AW51)</f>
        <v>1.0375670461978728</v>
      </c>
      <c r="J51">
        <f>(P51+AP51*D51)</f>
        <v>25.144350051879883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25.622316360473633</v>
      </c>
      <c r="P51" s="1">
        <v>25.144350051879883</v>
      </c>
      <c r="Q51" s="1">
        <v>25.389558792114258</v>
      </c>
      <c r="R51" s="1">
        <v>399.84567260742188</v>
      </c>
      <c r="S51" s="1">
        <v>390.32284545898438</v>
      </c>
      <c r="T51" s="1">
        <v>0.74624919891357422</v>
      </c>
      <c r="U51" s="1">
        <v>24.659029006958008</v>
      </c>
      <c r="V51" s="1">
        <v>1.989869236946106</v>
      </c>
      <c r="W51" s="1">
        <v>65.753158569335938</v>
      </c>
      <c r="X51" s="1">
        <v>300.53472900390625</v>
      </c>
      <c r="Y51" s="1">
        <v>1999.634521484375</v>
      </c>
      <c r="Z51" s="1">
        <v>5.0954046249389648</v>
      </c>
      <c r="AA51" s="1">
        <v>87.983108520507813</v>
      </c>
      <c r="AB51" s="1">
        <v>6.4460415840148926</v>
      </c>
      <c r="AC51" s="1">
        <v>0.46407607197761536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1.1049070919261255</v>
      </c>
      <c r="AL51">
        <f>(U51-T51)/(1000-U51)*AK51</f>
        <v>2.708939825492539E-2</v>
      </c>
      <c r="AM51">
        <f>(P51+273.15)</f>
        <v>298.29435005187986</v>
      </c>
      <c r="AN51">
        <f>(O51+273.15)</f>
        <v>298.77231636047361</v>
      </c>
      <c r="AO51">
        <f>(Y51*AG51+Z51*AH51)*AI51</f>
        <v>319.94151628624968</v>
      </c>
      <c r="AP51">
        <f>((AO51+0.00000010773*(AN51^4-AM51^4))-AL51*44100)/(L51*51.4+0.00000043092*AM51^3)</f>
        <v>-7.1574722764208154</v>
      </c>
      <c r="AQ51">
        <f>0.61365*EXP(17.502*J51/(240.97+J51))</f>
        <v>3.207145071327409</v>
      </c>
      <c r="AR51">
        <f>AQ51*1000/AA51</f>
        <v>36.451827234313527</v>
      </c>
      <c r="AS51">
        <f>(AR51-U51)</f>
        <v>11.792798227355519</v>
      </c>
      <c r="AT51">
        <f>IF(D51,P51,(O51+P51)/2)</f>
        <v>25.383333206176758</v>
      </c>
      <c r="AU51">
        <f>0.61365*EXP(17.502*AT51/(240.97+AT51))</f>
        <v>3.2530756118483812</v>
      </c>
      <c r="AV51">
        <f>IF(AS51&lt;&gt;0,(1000-(AR51+U51)/2)/AS51*AL51,0)</f>
        <v>2.2269243980446536</v>
      </c>
      <c r="AW51">
        <f>U51*AA51/1000</f>
        <v>2.1695780251295362</v>
      </c>
      <c r="AX51">
        <f>(AU51-AW51)</f>
        <v>1.083497586718845</v>
      </c>
      <c r="AY51">
        <f>1/(1.6/F51+1.37/N51)</f>
        <v>1.5179682091492459</v>
      </c>
      <c r="AZ51">
        <f>G51*AA51*0.001</f>
        <v>33.737353461945752</v>
      </c>
      <c r="BA51">
        <f>G51/S51</f>
        <v>0.98239860740763374</v>
      </c>
      <c r="BB51">
        <f>(1-AL51*AA51/AQ51/F51)*100</f>
        <v>85.919753456068364</v>
      </c>
      <c r="BC51">
        <f>(S51-E51/(N51/1.35))</f>
        <v>390.34098829112475</v>
      </c>
      <c r="BD51">
        <f>E51*BB51/100/BC51</f>
        <v>-1.1395720005830274E-4</v>
      </c>
    </row>
    <row r="52" spans="1:56" x14ac:dyDescent="0.25">
      <c r="A52" s="1" t="s">
        <v>1</v>
      </c>
      <c r="B52" s="1" t="s">
        <v>12529</v>
      </c>
    </row>
    <row r="53" spans="1:56" x14ac:dyDescent="0.25">
      <c r="A53" s="1" t="s">
        <v>1</v>
      </c>
      <c r="B53" s="1" t="s">
        <v>12528</v>
      </c>
    </row>
    <row r="54" spans="1:56" x14ac:dyDescent="0.25">
      <c r="A54" s="1" t="s">
        <v>1</v>
      </c>
      <c r="B54" s="1" t="s">
        <v>12527</v>
      </c>
    </row>
    <row r="55" spans="1:56" x14ac:dyDescent="0.25">
      <c r="A55" s="1" t="s">
        <v>1</v>
      </c>
      <c r="B55" s="1" t="s">
        <v>12526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4F4B1-C7B1-4D10-A9C7-47E9DAD4ECEE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5082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5081</v>
      </c>
    </row>
    <row r="12" spans="1:60" x14ac:dyDescent="0.25">
      <c r="A12" s="1" t="s">
        <v>1</v>
      </c>
      <c r="B12" s="1" t="s">
        <v>5080</v>
      </c>
    </row>
    <row r="13" spans="1:60" x14ac:dyDescent="0.25">
      <c r="A13" s="1" t="s">
        <v>1</v>
      </c>
      <c r="B13" s="1" t="s">
        <v>5079</v>
      </c>
    </row>
    <row r="14" spans="1:60" x14ac:dyDescent="0.25">
      <c r="A14" s="1" t="s">
        <v>1</v>
      </c>
      <c r="B14" s="1" t="s">
        <v>5078</v>
      </c>
    </row>
    <row r="15" spans="1:60" x14ac:dyDescent="0.25">
      <c r="A15" s="1" t="s">
        <v>1</v>
      </c>
      <c r="B15" s="1" t="s">
        <v>5077</v>
      </c>
    </row>
    <row r="16" spans="1:60" x14ac:dyDescent="0.25">
      <c r="A16" s="1" t="s">
        <v>1</v>
      </c>
      <c r="B16" s="1" t="s">
        <v>5076</v>
      </c>
    </row>
    <row r="17" spans="1:60" x14ac:dyDescent="0.25">
      <c r="A17" s="1" t="s">
        <v>1</v>
      </c>
      <c r="B17" s="1" t="s">
        <v>5075</v>
      </c>
    </row>
    <row r="18" spans="1:60" x14ac:dyDescent="0.25">
      <c r="A18" s="1">
        <v>1</v>
      </c>
      <c r="B18" s="1" t="s">
        <v>5074</v>
      </c>
      <c r="C18" s="1">
        <v>247.50000135228038</v>
      </c>
      <c r="D18" s="1">
        <v>0</v>
      </c>
      <c r="E18">
        <f>(R18-S18*(1000-T18)/(1000-U18))*AO18</f>
        <v>-4.4570544400040797</v>
      </c>
      <c r="F18">
        <f>IF(AZ18&lt;&gt;0,1/(1/AZ18-1/N18),0)</f>
        <v>2.8858392912330988</v>
      </c>
      <c r="G18">
        <f>((BC18-AP18/2)*S18-E18)/(BC18+AP18/2)</f>
        <v>391.01038293524618</v>
      </c>
      <c r="H18">
        <f>AP18*1000</f>
        <v>24.098074879782647</v>
      </c>
      <c r="I18">
        <f>(AU18-BA18)</f>
        <v>1.1972508725145163</v>
      </c>
      <c r="J18">
        <f>(P18+AT18*D18)</f>
        <v>25.062433242797852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26.181390762329102</v>
      </c>
      <c r="P18" s="1">
        <v>25.062433242797852</v>
      </c>
      <c r="Q18" s="1">
        <v>26.295038223266602</v>
      </c>
      <c r="R18" s="1">
        <v>399.99169921875</v>
      </c>
      <c r="S18" s="1">
        <v>395.39898681640625</v>
      </c>
      <c r="T18" s="1">
        <v>1.272400975227356</v>
      </c>
      <c r="U18" s="1">
        <v>22.603012084960938</v>
      </c>
      <c r="V18" s="1">
        <v>3.2916028499603271</v>
      </c>
      <c r="W18" s="1">
        <v>58.472244262695313</v>
      </c>
      <c r="X18" s="1">
        <v>300.343994140625</v>
      </c>
      <c r="Y18" s="1">
        <v>-3.5108264535665512E-2</v>
      </c>
      <c r="Z18" s="1">
        <v>8.9601030349731445</v>
      </c>
      <c r="AA18" s="1">
        <v>88.230781555175781</v>
      </c>
      <c r="AB18" s="1">
        <v>7.8259181976318359</v>
      </c>
      <c r="AC18" s="1">
        <v>-1.2447022199630737</v>
      </c>
      <c r="AD18" s="1">
        <v>2.8772022575139999E-2</v>
      </c>
      <c r="AE18" s="1">
        <v>6.0246353968977928E-3</v>
      </c>
      <c r="AF18" s="1">
        <v>6.453491747379303E-2</v>
      </c>
      <c r="AG18" s="1">
        <v>1.9961165264248848E-2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1.1042058608111209</v>
      </c>
      <c r="AP18">
        <f>(U18-T18)/(1000-U18)*AO18</f>
        <v>2.4098074879782647E-2</v>
      </c>
      <c r="AQ18">
        <f>(P18+273.15)</f>
        <v>298.21243324279783</v>
      </c>
      <c r="AR18">
        <f>(O18+273.15)</f>
        <v>299.33139076232908</v>
      </c>
      <c r="AS18">
        <f>(Y18*AK18+Z18*AL18)*AM18</f>
        <v>-5.6173222001495438E-3</v>
      </c>
      <c r="AT18">
        <f>((AS18+0.00000010773*(AR18^4-AQ18^4))-AP18*44100)/(L18*0.92*2*29.3+0.00000043092*AQ18^3)</f>
        <v>-8.2791419192626687</v>
      </c>
      <c r="AU18">
        <f>0.61365*EXP(17.502*J18/(240.97+J18))</f>
        <v>3.191532294271703</v>
      </c>
      <c r="AV18">
        <f>AU18*1000/AA18</f>
        <v>36.172549285147774</v>
      </c>
      <c r="AW18">
        <f>(AV18-U18)</f>
        <v>13.569537200186836</v>
      </c>
      <c r="AX18">
        <f>IF(D18,P18,(O18+P18)/2)</f>
        <v>25.621912002563477</v>
      </c>
      <c r="AY18">
        <f>0.61365*EXP(17.502*AX18/(240.97+AX18))</f>
        <v>3.2995006443162906</v>
      </c>
      <c r="AZ18">
        <f>IF(AW18&lt;&gt;0,(1000-(AV18+U18)/2)/AW18*AP18,0)</f>
        <v>1.7237055026431944</v>
      </c>
      <c r="BA18">
        <f>U18*AA18/1000</f>
        <v>1.9942814217571867</v>
      </c>
      <c r="BB18">
        <f>(AY18-BA18)</f>
        <v>1.3052192225591039</v>
      </c>
      <c r="BC18">
        <f>1/(1.6/F18+1.37/N18)</f>
        <v>1.1435120678716708</v>
      </c>
      <c r="BD18">
        <f>G18*AA18*0.001</f>
        <v>34.499151682565341</v>
      </c>
      <c r="BE18">
        <f>G18/S18</f>
        <v>0.98890082163210546</v>
      </c>
      <c r="BF18">
        <f>(1-AP18*AA18/AU18/F18)*100</f>
        <v>76.914935603401574</v>
      </c>
      <c r="BG18">
        <f>(S18-E18/(N18/1.35))</f>
        <v>396.80471912129133</v>
      </c>
      <c r="BH18">
        <f>E18*BF18/100/BG18</f>
        <v>-8.6393643702856477E-3</v>
      </c>
    </row>
    <row r="19" spans="1:60" x14ac:dyDescent="0.25">
      <c r="A19" s="1" t="s">
        <v>1</v>
      </c>
      <c r="B19" s="1" t="s">
        <v>5073</v>
      </c>
      <c r="K19" s="1">
        <v>2.72</v>
      </c>
    </row>
    <row r="20" spans="1:60" x14ac:dyDescent="0.25">
      <c r="A20" s="1" t="s">
        <v>1</v>
      </c>
      <c r="B20" s="1" t="s">
        <v>5072</v>
      </c>
      <c r="K20" s="1">
        <v>2.72</v>
      </c>
    </row>
    <row r="21" spans="1:60" x14ac:dyDescent="0.25">
      <c r="A21" s="1">
        <v>2</v>
      </c>
      <c r="B21" s="1" t="s">
        <v>5071</v>
      </c>
      <c r="C21" s="1">
        <v>453.00000136345625</v>
      </c>
      <c r="D21" s="1">
        <v>0</v>
      </c>
      <c r="E21">
        <f>(R21-S21*(1000-T21)/(1000-U21))*AO21</f>
        <v>-3.4292014286513228</v>
      </c>
      <c r="F21">
        <f>IF(AZ21&lt;&gt;0,1/(1/AZ21-1/N21),0)</f>
        <v>2.887807050422456</v>
      </c>
      <c r="G21">
        <f>((BC21-AP21/2)*S21-E21)/(BC21+AP21/2)</f>
        <v>389.6476924174579</v>
      </c>
      <c r="H21">
        <f>AP21*1000</f>
        <v>23.800887619163028</v>
      </c>
      <c r="I21">
        <f>(AU21-BA21)</f>
        <v>1.1822728368855262</v>
      </c>
      <c r="J21">
        <f>(P21+AT21*D21)</f>
        <v>24.872282028198242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26.115449905395508</v>
      </c>
      <c r="P21" s="1">
        <v>24.872282028198242</v>
      </c>
      <c r="Q21" s="1">
        <v>26.279264450073242</v>
      </c>
      <c r="R21" s="1">
        <v>400.21575927734375</v>
      </c>
      <c r="S21" s="1">
        <v>394.8104248046875</v>
      </c>
      <c r="T21" s="1">
        <v>1.2911672592163086</v>
      </c>
      <c r="U21" s="1">
        <v>22.367210388183594</v>
      </c>
      <c r="V21" s="1">
        <v>3.3528497219085693</v>
      </c>
      <c r="W21" s="1">
        <v>58.082244873046875</v>
      </c>
      <c r="X21" s="1">
        <v>300.29544067382813</v>
      </c>
      <c r="Y21" s="1">
        <v>25.262710571289063</v>
      </c>
      <c r="Z21" s="1">
        <v>9.0069541931152344</v>
      </c>
      <c r="AA21" s="1">
        <v>88.221717834472656</v>
      </c>
      <c r="AB21" s="1">
        <v>7.6309809684753418</v>
      </c>
      <c r="AC21" s="1">
        <v>-1.2339210510253906</v>
      </c>
      <c r="AD21" s="1">
        <v>2.542048878967762E-2</v>
      </c>
      <c r="AE21" s="1">
        <v>4.2007286101579666E-3</v>
      </c>
      <c r="AF21" s="1">
        <v>3.5818956792354584E-2</v>
      </c>
      <c r="AG21" s="1">
        <v>9.7018573433160782E-3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1.1040273554184854</v>
      </c>
      <c r="AP21">
        <f>(U21-T21)/(1000-U21)*AO21</f>
        <v>2.3800887619163026E-2</v>
      </c>
      <c r="AQ21">
        <f>(P21+273.15)</f>
        <v>298.02228202819822</v>
      </c>
      <c r="AR21">
        <f>(O21+273.15)</f>
        <v>299.26544990539549</v>
      </c>
      <c r="AS21">
        <f>(Y21*AK21+Z21*AL21)*AM21</f>
        <v>4.0420336010597566</v>
      </c>
      <c r="AT21">
        <f>((AS21+0.00000010773*(AR21^4-AQ21^4))-AP21*44100)/(L21*0.92*2*29.3+0.00000043092*AQ21^3)</f>
        <v>-8.1341598840723091</v>
      </c>
      <c r="AU21">
        <f>0.61365*EXP(17.502*J21/(240.97+J21))</f>
        <v>3.1555465604961448</v>
      </c>
      <c r="AV21">
        <f>AU21*1000/AA21</f>
        <v>35.768364502001504</v>
      </c>
      <c r="AW21">
        <f>(AV21-U21)</f>
        <v>13.40115411381791</v>
      </c>
      <c r="AX21">
        <f>IF(D21,P21,(O21+P21)/2)</f>
        <v>25.493865966796875</v>
      </c>
      <c r="AY21">
        <f>0.61365*EXP(17.502*AX21/(240.97+AX21))</f>
        <v>3.2745127306471908</v>
      </c>
      <c r="AZ21">
        <f>IF(AW21&lt;&gt;0,(1000-(AV21+U21)/2)/AW21*AP21,0)</f>
        <v>1.7244073369036892</v>
      </c>
      <c r="BA21">
        <f>U21*AA21/1000</f>
        <v>1.9732737236106186</v>
      </c>
      <c r="BB21">
        <f>(AY21-BA21)</f>
        <v>1.3012390070365722</v>
      </c>
      <c r="BC21">
        <f>1/(1.6/F21+1.37/N21)</f>
        <v>1.1440062884007682</v>
      </c>
      <c r="BD21">
        <f>G21*AA21*0.001</f>
        <v>34.375388775306362</v>
      </c>
      <c r="BE21">
        <f>G21/S21</f>
        <v>0.986923515533351</v>
      </c>
      <c r="BF21">
        <f>(1-AP21*AA21/AU21/F21)*100</f>
        <v>76.957696173903869</v>
      </c>
      <c r="BG21">
        <f>(S21-E21/(N21/1.35))</f>
        <v>395.89197749674048</v>
      </c>
      <c r="BH21">
        <f>E21*BF21/100/BG21</f>
        <v>-6.6660467164288114E-3</v>
      </c>
    </row>
    <row r="22" spans="1:60" x14ac:dyDescent="0.25">
      <c r="A22" s="1" t="s">
        <v>1</v>
      </c>
      <c r="B22" s="1" t="s">
        <v>5070</v>
      </c>
      <c r="K22" s="1">
        <v>2.72</v>
      </c>
    </row>
    <row r="23" spans="1:60" x14ac:dyDescent="0.25">
      <c r="A23" s="1" t="s">
        <v>1</v>
      </c>
      <c r="B23" s="1" t="s">
        <v>5069</v>
      </c>
      <c r="K23" s="1">
        <v>2.72</v>
      </c>
    </row>
    <row r="24" spans="1:60" x14ac:dyDescent="0.25">
      <c r="A24" s="1">
        <v>3</v>
      </c>
      <c r="B24" s="1" t="s">
        <v>5068</v>
      </c>
      <c r="C24" s="1">
        <v>658.00000136345625</v>
      </c>
      <c r="D24" s="1">
        <v>0</v>
      </c>
      <c r="E24">
        <f>(R24-S24*(1000-T24)/(1000-U24))*AO24</f>
        <v>-3.0851617925578307</v>
      </c>
      <c r="F24">
        <f>IF(AZ24&lt;&gt;0,1/(1/AZ24-1/N24),0)</f>
        <v>2.8142801741266634</v>
      </c>
      <c r="G24">
        <f>((BC24-AP24/2)*S24-E24)/(BC24+AP24/2)</f>
        <v>389.00853015343961</v>
      </c>
      <c r="H24">
        <f>AP24*1000</f>
        <v>23.409624390909581</v>
      </c>
      <c r="I24">
        <f>(AU24-BA24)</f>
        <v>1.1812941218774238</v>
      </c>
      <c r="J24">
        <f>(P24+AT24*D24)</f>
        <v>24.71320915222168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26.014867782592773</v>
      </c>
      <c r="P24" s="1">
        <v>24.71320915222168</v>
      </c>
      <c r="Q24" s="1">
        <v>26.205644607543945</v>
      </c>
      <c r="R24" s="1">
        <v>399.98382568359375</v>
      </c>
      <c r="S24" s="1">
        <v>394.41534423828125</v>
      </c>
      <c r="T24" s="1">
        <v>1.3059723377227783</v>
      </c>
      <c r="U24" s="1">
        <v>22.041780471801758</v>
      </c>
      <c r="V24" s="1">
        <v>3.4112789630889893</v>
      </c>
      <c r="W24" s="1">
        <v>57.574462890625</v>
      </c>
      <c r="X24" s="1">
        <v>300.30508422851563</v>
      </c>
      <c r="Y24" s="1">
        <v>50.190738677978516</v>
      </c>
      <c r="Z24" s="1">
        <v>9.7736778259277344</v>
      </c>
      <c r="AA24" s="1">
        <v>88.215248107910156</v>
      </c>
      <c r="AB24" s="1">
        <v>7.6467142105102539</v>
      </c>
      <c r="AC24" s="1">
        <v>-1.2230050563812256</v>
      </c>
      <c r="AD24" s="1">
        <v>5.4811686277389526E-2</v>
      </c>
      <c r="AE24" s="1">
        <v>4.5183938927948475E-3</v>
      </c>
      <c r="AF24" s="1">
        <v>7.6727911829948425E-2</v>
      </c>
      <c r="AG24" s="1">
        <v>1.2681497260928154E-2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1.1040628096636602</v>
      </c>
      <c r="AP24">
        <f>(U24-T24)/(1000-U24)*AO24</f>
        <v>2.3409624390909583E-2</v>
      </c>
      <c r="AQ24">
        <f>(P24+273.15)</f>
        <v>297.86320915222166</v>
      </c>
      <c r="AR24">
        <f>(O24+273.15)</f>
        <v>299.16486778259275</v>
      </c>
      <c r="AS24">
        <f>(Y24*AK24+Z24*AL24)*AM24</f>
        <v>8.0305180089804935</v>
      </c>
      <c r="AT24">
        <f>((AS24+0.00000010773*(AR24^4-AQ24^4))-AP24*44100)/(L24*0.92*2*29.3+0.00000043092*AQ24^3)</f>
        <v>-7.9626150169112151</v>
      </c>
      <c r="AU24">
        <f>0.61365*EXP(17.502*J24/(240.97+J24))</f>
        <v>3.1257152549375049</v>
      </c>
      <c r="AV24">
        <f>AU24*1000/AA24</f>
        <v>35.432822805349296</v>
      </c>
      <c r="AW24">
        <f>(AV24-U24)</f>
        <v>13.391042333547539</v>
      </c>
      <c r="AX24">
        <f>IF(D24,P24,(O24+P24)/2)</f>
        <v>25.364038467407227</v>
      </c>
      <c r="AY24">
        <f>0.61365*EXP(17.502*AX24/(240.97+AX24))</f>
        <v>3.2493461184752617</v>
      </c>
      <c r="AZ24">
        <f>IF(AW24&lt;&gt;0,(1000-(AV24+U24)/2)/AW24*AP24,0)</f>
        <v>1.6979182342349319</v>
      </c>
      <c r="BA24">
        <f>U24*AA24/1000</f>
        <v>1.9444211330600811</v>
      </c>
      <c r="BB24">
        <f>(AY24-BA24)</f>
        <v>1.3049249854151805</v>
      </c>
      <c r="BC24">
        <f>1/(1.6/F24+1.37/N24)</f>
        <v>1.1253702145393949</v>
      </c>
      <c r="BD24">
        <f>G24*AA24*0.001</f>
        <v>34.316484003579127</v>
      </c>
      <c r="BE24">
        <f>G24/S24</f>
        <v>0.98629157266869627</v>
      </c>
      <c r="BF24">
        <f>(1-AP24*AA24/AU24/F24)*100</f>
        <v>76.524148055585513</v>
      </c>
      <c r="BG24">
        <f>(S24-E24/(N24/1.35))</f>
        <v>395.38838857865773</v>
      </c>
      <c r="BH24">
        <f>E24*BF24/100/BG24</f>
        <v>-5.9710751405175353E-3</v>
      </c>
    </row>
    <row r="25" spans="1:60" x14ac:dyDescent="0.25">
      <c r="A25" s="1" t="s">
        <v>1</v>
      </c>
      <c r="B25" s="1" t="s">
        <v>5067</v>
      </c>
      <c r="K25" s="1">
        <v>2.72</v>
      </c>
    </row>
    <row r="26" spans="1:60" x14ac:dyDescent="0.25">
      <c r="A26" s="1" t="s">
        <v>1</v>
      </c>
      <c r="B26" s="1" t="s">
        <v>5066</v>
      </c>
      <c r="K26" s="1">
        <v>2.72</v>
      </c>
    </row>
    <row r="27" spans="1:60" x14ac:dyDescent="0.25">
      <c r="A27" s="1">
        <v>4</v>
      </c>
      <c r="B27" s="1" t="s">
        <v>5065</v>
      </c>
      <c r="C27" s="1">
        <v>863.00000136345625</v>
      </c>
      <c r="D27" s="1">
        <v>0</v>
      </c>
      <c r="E27">
        <f>(R27-S27*(1000-T27)/(1000-U27))*AO27</f>
        <v>-2.6512866046098424</v>
      </c>
      <c r="F27">
        <f>IF(AZ27&lt;&gt;0,1/(1/AZ27-1/N27),0)</f>
        <v>2.8132861794544732</v>
      </c>
      <c r="G27">
        <f>((BC27-AP27/2)*S27-E27)/(BC27+AP27/2)</f>
        <v>388.40047436224739</v>
      </c>
      <c r="H27">
        <f>AP27*1000</f>
        <v>23.30551555007343</v>
      </c>
      <c r="I27">
        <f>(AU27-BA27)</f>
        <v>1.1763729096875044</v>
      </c>
      <c r="J27">
        <f>(P27+AT27*D27)</f>
        <v>24.650077819824219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25.946210861206055</v>
      </c>
      <c r="P27" s="1">
        <v>24.650077819824219</v>
      </c>
      <c r="Q27" s="1">
        <v>26.143983840942383</v>
      </c>
      <c r="R27" s="1">
        <v>400.06698608398438</v>
      </c>
      <c r="S27" s="1">
        <v>394.14883422851563</v>
      </c>
      <c r="T27" s="1">
        <v>1.3214797973632813</v>
      </c>
      <c r="U27" s="1">
        <v>21.964973449707031</v>
      </c>
      <c r="V27" s="1">
        <v>3.4657073020935059</v>
      </c>
      <c r="W27" s="1">
        <v>57.605247497558594</v>
      </c>
      <c r="X27" s="1">
        <v>300.330078125</v>
      </c>
      <c r="Y27" s="1">
        <v>99.811561584472656</v>
      </c>
      <c r="Z27" s="1">
        <v>8.9462823867797852</v>
      </c>
      <c r="AA27" s="1">
        <v>88.211883544921875</v>
      </c>
      <c r="AB27" s="1">
        <v>7.6471872329711914</v>
      </c>
      <c r="AC27" s="1">
        <v>-1.2204670906066895</v>
      </c>
      <c r="AD27" s="1">
        <v>8.9328385889530182E-2</v>
      </c>
      <c r="AE27" s="1">
        <v>2.958999015390873E-3</v>
      </c>
      <c r="AF27" s="1">
        <v>7.4290625751018524E-2</v>
      </c>
      <c r="AG27" s="1">
        <v>1.4164180494844913E-2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1.1041546989889703</v>
      </c>
      <c r="AP27">
        <f>(U27-T27)/(1000-U27)*AO27</f>
        <v>2.330551555007343E-2</v>
      </c>
      <c r="AQ27">
        <f>(P27+273.15)</f>
        <v>297.8000778198242</v>
      </c>
      <c r="AR27">
        <f>(O27+273.15)</f>
        <v>299.09621086120603</v>
      </c>
      <c r="AS27">
        <f>(Y27*AK27+Z27*AL27)*AM27</f>
        <v>15.969849496561665</v>
      </c>
      <c r="AT27">
        <f>((AS27+0.00000010773*(AR27^4-AQ27^4))-AP27*44100)/(L27*0.92*2*29.3+0.00000043092*AQ27^3)</f>
        <v>-7.8647960475735532</v>
      </c>
      <c r="AU27">
        <f>0.61365*EXP(17.502*J27/(240.97+J27))</f>
        <v>3.1139445897003619</v>
      </c>
      <c r="AV27">
        <f>AU27*1000/AA27</f>
        <v>35.300738002205641</v>
      </c>
      <c r="AW27">
        <f>(AV27-U27)</f>
        <v>13.33576455249861</v>
      </c>
      <c r="AX27">
        <f>IF(D27,P27,(O27+P27)/2)</f>
        <v>25.298144340515137</v>
      </c>
      <c r="AY27">
        <f>0.61365*EXP(17.502*AX27/(240.97+AX27))</f>
        <v>3.2366375457637595</v>
      </c>
      <c r="AZ27">
        <f>IF(AW27&lt;&gt;0,(1000-(AV27+U27)/2)/AW27*AP27,0)</f>
        <v>1.6975563715593354</v>
      </c>
      <c r="BA27">
        <f>U27*AA27/1000</f>
        <v>1.9375716800128575</v>
      </c>
      <c r="BB27">
        <f>(AY27-BA27)</f>
        <v>1.299065865750902</v>
      </c>
      <c r="BC27">
        <f>1/(1.6/F27+1.37/N27)</f>
        <v>1.1251158740727003</v>
      </c>
      <c r="BD27">
        <f>G27*AA27*0.001</f>
        <v>34.261537413234983</v>
      </c>
      <c r="BE27">
        <f>G27/S27</f>
        <v>0.98541576336888137</v>
      </c>
      <c r="BF27">
        <f>(1-AP27*AA27/AU27/F27)*100</f>
        <v>76.532813923495894</v>
      </c>
      <c r="BG27">
        <f>(S27-E27/(N27/1.35))</f>
        <v>394.98503654100199</v>
      </c>
      <c r="BH27">
        <f>E27*BF27/100/BG27</f>
        <v>-5.137167375893717E-3</v>
      </c>
    </row>
    <row r="28" spans="1:60" x14ac:dyDescent="0.25">
      <c r="A28" s="1" t="s">
        <v>1</v>
      </c>
      <c r="B28" s="1" t="s">
        <v>5064</v>
      </c>
      <c r="K28" s="1">
        <v>2.72</v>
      </c>
    </row>
    <row r="29" spans="1:60" x14ac:dyDescent="0.25">
      <c r="A29" s="1" t="s">
        <v>1</v>
      </c>
      <c r="B29" s="1" t="s">
        <v>5063</v>
      </c>
      <c r="K29" s="1">
        <v>2.72</v>
      </c>
    </row>
    <row r="30" spans="1:60" x14ac:dyDescent="0.25">
      <c r="A30" s="1">
        <v>5</v>
      </c>
      <c r="B30" s="1" t="s">
        <v>5062</v>
      </c>
      <c r="C30" s="1">
        <v>1068.0000013634562</v>
      </c>
      <c r="D30" s="1">
        <v>0</v>
      </c>
      <c r="E30">
        <f>(R30-S30*(1000-T30)/(1000-U30))*AO30</f>
        <v>-2.0427337062822581</v>
      </c>
      <c r="F30">
        <f>IF(AZ30&lt;&gt;0,1/(1/AZ30-1/N30),0)</f>
        <v>2.8586259819322364</v>
      </c>
      <c r="G30">
        <f>((BC30-AP30/2)*S30-E30)/(BC30+AP30/2)</f>
        <v>387.35396636577053</v>
      </c>
      <c r="H30">
        <f>AP30*1000</f>
        <v>23.292367168280787</v>
      </c>
      <c r="I30">
        <f>(AU30-BA30)</f>
        <v>1.1644856792127554</v>
      </c>
      <c r="J30">
        <f>(P30+AT30*D30)</f>
        <v>24.588451385498047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25.898038864135742</v>
      </c>
      <c r="P30" s="1">
        <v>24.588451385498047</v>
      </c>
      <c r="Q30" s="1">
        <v>26.095569610595703</v>
      </c>
      <c r="R30" s="1">
        <v>400.0103759765625</v>
      </c>
      <c r="S30" s="1">
        <v>393.55807495117188</v>
      </c>
      <c r="T30" s="1">
        <v>1.3385225534439087</v>
      </c>
      <c r="U30" s="1">
        <v>21.970748901367188</v>
      </c>
      <c r="V30" s="1">
        <v>3.5202939510345459</v>
      </c>
      <c r="W30" s="1">
        <v>57.782733917236328</v>
      </c>
      <c r="X30" s="1">
        <v>300.32278442382813</v>
      </c>
      <c r="Y30" s="1">
        <v>149.64865112304688</v>
      </c>
      <c r="Z30" s="1">
        <v>9.1122074127197266</v>
      </c>
      <c r="AA30" s="1">
        <v>88.208473205566406</v>
      </c>
      <c r="AB30" s="1">
        <v>7.6512918472290039</v>
      </c>
      <c r="AC30" s="1">
        <v>-1.2286968231201172</v>
      </c>
      <c r="AD30" s="1">
        <v>3.0621297657489777E-2</v>
      </c>
      <c r="AE30" s="1">
        <v>5.0806975923478603E-3</v>
      </c>
      <c r="AF30" s="1">
        <v>3.672374039888382E-2</v>
      </c>
      <c r="AG30" s="1">
        <v>9.5027154311537743E-3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1.1041278839111324</v>
      </c>
      <c r="AP30">
        <f>(U30-T30)/(1000-U30)*AO30</f>
        <v>2.3292367168280786E-2</v>
      </c>
      <c r="AQ30">
        <f>(P30+273.15)</f>
        <v>297.73845138549802</v>
      </c>
      <c r="AR30">
        <f>(O30+273.15)</f>
        <v>299.04803886413572</v>
      </c>
      <c r="AS30">
        <f>(Y30*AK30+Z30*AL30)*AM30</f>
        <v>23.943783644502219</v>
      </c>
      <c r="AT30">
        <f>((AS30+0.00000010773*(AR30^4-AQ30^4))-AP30*44100)/(L30*0.92*2*29.3+0.00000043092*AQ30^3)</f>
        <v>-7.796600811609542</v>
      </c>
      <c r="AU30">
        <f>0.61365*EXP(17.502*J30/(240.97+J30))</f>
        <v>3.1024918949852305</v>
      </c>
      <c r="AV30">
        <f>AU30*1000/AA30</f>
        <v>35.172266135419825</v>
      </c>
      <c r="AW30">
        <f>(AV30-U30)</f>
        <v>13.201517234052638</v>
      </c>
      <c r="AX30">
        <f>IF(D30,P30,(O30+P30)/2)</f>
        <v>25.243245124816895</v>
      </c>
      <c r="AY30">
        <f>0.61365*EXP(17.502*AX30/(240.97+AX30))</f>
        <v>3.2260826754993435</v>
      </c>
      <c r="AZ30">
        <f>IF(AW30&lt;&gt;0,(1000-(AV30+U30)/2)/AW30*AP30,0)</f>
        <v>1.7139597459484595</v>
      </c>
      <c r="BA30">
        <f>U30*AA30/1000</f>
        <v>1.9380062157724751</v>
      </c>
      <c r="BB30">
        <f>(AY30-BA30)</f>
        <v>1.2880764597268684</v>
      </c>
      <c r="BC30">
        <f>1/(1.6/F30+1.37/N30)</f>
        <v>1.1366518159521311</v>
      </c>
      <c r="BD30">
        <f>G30*AA30*0.001</f>
        <v>34.167901963244944</v>
      </c>
      <c r="BE30">
        <f>G30/S30</f>
        <v>0.98423584985222046</v>
      </c>
      <c r="BF30">
        <f>(1-AP30*AA30/AU30/F30)*100</f>
        <v>76.833739256597681</v>
      </c>
      <c r="BG30">
        <f>(S30-E30/(N30/1.35))</f>
        <v>394.20234277420434</v>
      </c>
      <c r="BH30">
        <f>E30*BF30/100/BG30</f>
        <v>-3.98147986271747E-3</v>
      </c>
    </row>
    <row r="31" spans="1:60" x14ac:dyDescent="0.25">
      <c r="A31" s="1" t="s">
        <v>1</v>
      </c>
      <c r="B31" s="1" t="s">
        <v>5061</v>
      </c>
      <c r="K31" s="1">
        <v>2.72</v>
      </c>
    </row>
    <row r="32" spans="1:60" x14ac:dyDescent="0.25">
      <c r="A32" s="1" t="s">
        <v>1</v>
      </c>
      <c r="B32" s="1" t="s">
        <v>5060</v>
      </c>
      <c r="K32" s="1">
        <v>2.72</v>
      </c>
    </row>
    <row r="33" spans="1:60" x14ac:dyDescent="0.25">
      <c r="A33" s="1">
        <v>6</v>
      </c>
      <c r="B33" s="1" t="s">
        <v>5059</v>
      </c>
      <c r="C33" s="1">
        <v>1273.0000013634562</v>
      </c>
      <c r="D33" s="1">
        <v>0</v>
      </c>
      <c r="E33">
        <f>(R33-S33*(1000-T33)/(1000-U33))*AO33</f>
        <v>-1.3644387511803395</v>
      </c>
      <c r="F33">
        <f>IF(AZ33&lt;&gt;0,1/(1/AZ33-1/N33),0)</f>
        <v>2.9798654384446448</v>
      </c>
      <c r="G33">
        <f>((BC33-AP33/2)*S33-E33)/(BC33+AP33/2)</f>
        <v>386.04755992365097</v>
      </c>
      <c r="H33">
        <f>AP33*1000</f>
        <v>23.564570412392968</v>
      </c>
      <c r="I33">
        <f>(AU33-BA33)</f>
        <v>1.1490840887678171</v>
      </c>
      <c r="J33">
        <f>(P33+AT33*D33)</f>
        <v>24.623922348022461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25.878990173339844</v>
      </c>
      <c r="P33" s="1">
        <v>24.623922348022461</v>
      </c>
      <c r="Q33" s="1">
        <v>26.069833755493164</v>
      </c>
      <c r="R33" s="1">
        <v>399.88876342773438</v>
      </c>
      <c r="S33" s="1">
        <v>392.74203491210938</v>
      </c>
      <c r="T33" s="1">
        <v>1.35210120677948</v>
      </c>
      <c r="U33" s="1">
        <v>22.221529006958008</v>
      </c>
      <c r="V33" s="1">
        <v>3.5597796440124512</v>
      </c>
      <c r="W33" s="1">
        <v>58.504314422607422</v>
      </c>
      <c r="X33" s="1">
        <v>300.30209350585938</v>
      </c>
      <c r="Y33" s="1">
        <v>300.56948852539063</v>
      </c>
      <c r="Z33" s="1">
        <v>9.5648097991943359</v>
      </c>
      <c r="AA33" s="1">
        <v>88.202537536621094</v>
      </c>
      <c r="AB33" s="1">
        <v>7.7705087661743164</v>
      </c>
      <c r="AC33" s="1">
        <v>-1.2335412502288818</v>
      </c>
      <c r="AD33" s="1">
        <v>5.0197131931781769E-2</v>
      </c>
      <c r="AE33" s="1">
        <v>4.9353158101439476E-3</v>
      </c>
      <c r="AF33" s="1">
        <v>4.2348146438598633E-2</v>
      </c>
      <c r="AG33" s="1">
        <v>1.3246006332337856E-2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1.1040518143597768</v>
      </c>
      <c r="AP33">
        <f>(U33-T33)/(1000-U33)*AO33</f>
        <v>2.3564570412392967E-2</v>
      </c>
      <c r="AQ33">
        <f>(P33+273.15)</f>
        <v>297.77392234802244</v>
      </c>
      <c r="AR33">
        <f>(O33+273.15)</f>
        <v>299.02899017333982</v>
      </c>
      <c r="AS33">
        <f>(Y33*AK33+Z33*AL33)*AM33</f>
        <v>48.091117089142244</v>
      </c>
      <c r="AT33">
        <f>((AS33+0.00000010773*(AR33^4-AQ33^4))-AP33*44100)/(L33*0.92*2*29.3+0.00000043092*AQ33^3)</f>
        <v>-7.7054682552384399</v>
      </c>
      <c r="AU33">
        <f>0.61365*EXP(17.502*J33/(240.97+J33))</f>
        <v>3.1090793351251453</v>
      </c>
      <c r="AV33">
        <f>AU33*1000/AA33</f>
        <v>35.249318465857932</v>
      </c>
      <c r="AW33">
        <f>(AV33-U33)</f>
        <v>13.027789458899925</v>
      </c>
      <c r="AX33">
        <f>IF(D33,P33,(O33+P33)/2)</f>
        <v>25.251456260681152</v>
      </c>
      <c r="AY33">
        <f>0.61365*EXP(17.502*AX33/(240.97+AX33))</f>
        <v>3.2276594252946742</v>
      </c>
      <c r="AZ33">
        <f>IF(AW33&lt;&gt;0,(1000-(AV33+U33)/2)/AW33*AP33,0)</f>
        <v>1.7568162709899262</v>
      </c>
      <c r="BA33">
        <f>U33*AA33/1000</f>
        <v>1.9599952463573282</v>
      </c>
      <c r="BB33">
        <f>(AY33-BA33)</f>
        <v>1.267664178937346</v>
      </c>
      <c r="BC33">
        <f>1/(1.6/F33+1.37/N33)</f>
        <v>1.1668551132478833</v>
      </c>
      <c r="BD33">
        <f>G33*AA33*0.001</f>
        <v>34.050374395086806</v>
      </c>
      <c r="BE33">
        <f>G33/S33</f>
        <v>0.9829545238518802</v>
      </c>
      <c r="BF33">
        <f>(1-AP33*AA33/AU33/F33)*100</f>
        <v>77.565719310966045</v>
      </c>
      <c r="BG33">
        <f>(S33-E33/(N33/1.35))</f>
        <v>393.1723719556411</v>
      </c>
      <c r="BH33">
        <f>E33*BF33/100/BG33</f>
        <v>-2.6917881504400247E-3</v>
      </c>
    </row>
    <row r="34" spans="1:60" x14ac:dyDescent="0.25">
      <c r="A34" s="1" t="s">
        <v>1</v>
      </c>
      <c r="B34" s="1" t="s">
        <v>5058</v>
      </c>
      <c r="K34" s="1">
        <v>2.72</v>
      </c>
    </row>
    <row r="35" spans="1:60" x14ac:dyDescent="0.25">
      <c r="A35" s="1" t="s">
        <v>1</v>
      </c>
      <c r="B35" s="1" t="s">
        <v>3858</v>
      </c>
      <c r="K35" s="1">
        <v>2.72</v>
      </c>
    </row>
    <row r="36" spans="1:60" x14ac:dyDescent="0.25">
      <c r="A36" s="1">
        <v>7</v>
      </c>
      <c r="B36" s="1" t="s">
        <v>5057</v>
      </c>
      <c r="C36" s="1">
        <v>1478.5000013522804</v>
      </c>
      <c r="D36" s="1">
        <v>0</v>
      </c>
      <c r="E36">
        <f>(R36-S36*(1000-T36)/(1000-U36))*AO36</f>
        <v>-0.74202460154983063</v>
      </c>
      <c r="F36">
        <f>IF(AZ36&lt;&gt;0,1/(1/AZ36-1/N36),0)</f>
        <v>3.1827192253978973</v>
      </c>
      <c r="G36">
        <f>((BC36-AP36/2)*S36-E36)/(BC36+AP36/2)</f>
        <v>385.19626280399621</v>
      </c>
      <c r="H36">
        <f>AP36*1000</f>
        <v>24.015740925951953</v>
      </c>
      <c r="I36">
        <f>(AU36-BA36)</f>
        <v>1.1267118364553428</v>
      </c>
      <c r="J36">
        <f>(P36+AT36*D36)</f>
        <v>24.698928833007813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25.881572723388672</v>
      </c>
      <c r="P36" s="1">
        <v>24.698928833007813</v>
      </c>
      <c r="Q36" s="1">
        <v>26.058883666992188</v>
      </c>
      <c r="R36" s="1">
        <v>400.12716674804688</v>
      </c>
      <c r="S36" s="1">
        <v>392.2669677734375</v>
      </c>
      <c r="T36" s="1">
        <v>1.3754600286483765</v>
      </c>
      <c r="U36" s="1">
        <v>22.63427734375</v>
      </c>
      <c r="V36" s="1">
        <v>3.6206095218658447</v>
      </c>
      <c r="W36" s="1">
        <v>59.579982757568359</v>
      </c>
      <c r="X36" s="1">
        <v>300.31906127929688</v>
      </c>
      <c r="Y36" s="1">
        <v>499.93154907226563</v>
      </c>
      <c r="Z36" s="1">
        <v>8.8697757720947266</v>
      </c>
      <c r="AA36" s="1">
        <v>88.199745178222656</v>
      </c>
      <c r="AB36" s="1">
        <v>7.7846965789794922</v>
      </c>
      <c r="AC36" s="1">
        <v>-1.2510744333267212</v>
      </c>
      <c r="AD36" s="1">
        <v>0.11772586405277252</v>
      </c>
      <c r="AE36" s="1">
        <v>7.527889683842659E-3</v>
      </c>
      <c r="AF36" s="1">
        <v>6.5648660063743591E-2</v>
      </c>
      <c r="AG36" s="1">
        <v>1.5034647658467293E-2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1.1041141958797676</v>
      </c>
      <c r="AP36">
        <f>(U36-T36)/(1000-U36)*AO36</f>
        <v>2.4015740925951951E-2</v>
      </c>
      <c r="AQ36">
        <f>(P36+273.15)</f>
        <v>297.84892883300779</v>
      </c>
      <c r="AR36">
        <f>(O36+273.15)</f>
        <v>299.03157272338865</v>
      </c>
      <c r="AS36">
        <f>(Y36*AK36+Z36*AL36)*AM36</f>
        <v>79.989046063667956</v>
      </c>
      <c r="AT36">
        <f>((AS36+0.00000010773*(AR36^4-AQ36^4))-AP36*44100)/(L36*0.92*2*29.3+0.00000043092*AQ36^3)</f>
        <v>-7.6167734960815965</v>
      </c>
      <c r="AU36">
        <f>0.61365*EXP(17.502*J36/(240.97+J36))</f>
        <v>3.1230493304673113</v>
      </c>
      <c r="AV36">
        <f>AU36*1000/AA36</f>
        <v>35.408824868560068</v>
      </c>
      <c r="AW36">
        <f>(AV36-U36)</f>
        <v>12.774547524810068</v>
      </c>
      <c r="AX36">
        <f>IF(D36,P36,(O36+P36)/2)</f>
        <v>25.290250778198242</v>
      </c>
      <c r="AY36">
        <f>0.61365*EXP(17.502*AX36/(240.97+AX36))</f>
        <v>3.2351180823159829</v>
      </c>
      <c r="AZ36">
        <f>IF(AW36&lt;&gt;0,(1000-(AV36+U36)/2)/AW36*AP36,0)</f>
        <v>1.8254084403403525</v>
      </c>
      <c r="BA36">
        <f>U36*AA36/1000</f>
        <v>1.9963374940119685</v>
      </c>
      <c r="BB36">
        <f>(AY36-BA36)</f>
        <v>1.2387805883040144</v>
      </c>
      <c r="BC36">
        <f>1/(1.6/F36+1.37/N36)</f>
        <v>1.2153884510938533</v>
      </c>
      <c r="BD36">
        <f>G36*AA36*0.001</f>
        <v>33.974212222916158</v>
      </c>
      <c r="BE36">
        <f>G36/S36</f>
        <v>0.98197476323439725</v>
      </c>
      <c r="BF36">
        <f>(1-AP36*AA36/AU36/F36)*100</f>
        <v>78.689867573303189</v>
      </c>
      <c r="BG36">
        <f>(S36-E36/(N36/1.35))</f>
        <v>392.50099855934309</v>
      </c>
      <c r="BH36">
        <f>E36*BF36/100/BG36</f>
        <v>-1.4876348810934593E-3</v>
      </c>
    </row>
    <row r="37" spans="1:60" x14ac:dyDescent="0.25">
      <c r="A37" s="1" t="s">
        <v>1</v>
      </c>
      <c r="B37" s="1" t="s">
        <v>5056</v>
      </c>
      <c r="K37" s="1">
        <v>2.72</v>
      </c>
    </row>
    <row r="38" spans="1:60" x14ac:dyDescent="0.25">
      <c r="A38" s="1" t="s">
        <v>1</v>
      </c>
      <c r="B38" s="1" t="s">
        <v>5055</v>
      </c>
      <c r="K38" s="1">
        <v>2.72</v>
      </c>
    </row>
    <row r="39" spans="1:60" x14ac:dyDescent="0.25">
      <c r="A39" s="1">
        <v>8</v>
      </c>
      <c r="B39" s="1" t="s">
        <v>5054</v>
      </c>
      <c r="C39" s="1">
        <v>1684.0000013634562</v>
      </c>
      <c r="D39" s="1">
        <v>0</v>
      </c>
      <c r="E39">
        <f>(R39-S39*(1000-T39)/(1000-U39))*AO39</f>
        <v>-0.79053941819377127</v>
      </c>
      <c r="F39">
        <f>IF(AZ39&lt;&gt;0,1/(1/AZ39-1/N39),0)</f>
        <v>3.5101725902607841</v>
      </c>
      <c r="G39">
        <f>((BC39-AP39/2)*S39-E39)/(BC39+AP39/2)</f>
        <v>384.95479806850534</v>
      </c>
      <c r="H39">
        <f>AP39*1000</f>
        <v>24.670654931477486</v>
      </c>
      <c r="I39">
        <f>(AU39-BA39)</f>
        <v>1.0950337648406765</v>
      </c>
      <c r="J39">
        <f>(P39+AT39*D39)</f>
        <v>24.80445671081543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25.907817840576172</v>
      </c>
      <c r="P39" s="1">
        <v>24.80445671081543</v>
      </c>
      <c r="Q39" s="1">
        <v>26.0677490234375</v>
      </c>
      <c r="R39" s="1">
        <v>399.813720703125</v>
      </c>
      <c r="S39" s="1">
        <v>391.77536010742188</v>
      </c>
      <c r="T39" s="1">
        <v>1.3911522626876831</v>
      </c>
      <c r="U39" s="1">
        <v>23.217777252197266</v>
      </c>
      <c r="V39" s="1">
        <v>3.6561596393585205</v>
      </c>
      <c r="W39" s="1">
        <v>61.019851684570313</v>
      </c>
      <c r="X39" s="1">
        <v>300.30374145507813</v>
      </c>
      <c r="Y39" s="1">
        <v>749.8895263671875</v>
      </c>
      <c r="Z39" s="1">
        <v>9.1999797821044922</v>
      </c>
      <c r="AA39" s="1">
        <v>88.198066711425781</v>
      </c>
      <c r="AB39" s="1">
        <v>7.7532849311828613</v>
      </c>
      <c r="AC39" s="1">
        <v>-1.272243857383728</v>
      </c>
      <c r="AD39" s="1">
        <v>4.5100387185811996E-2</v>
      </c>
      <c r="AE39" s="1">
        <v>4.5424061827361584E-3</v>
      </c>
      <c r="AF39" s="1">
        <v>5.4857909679412842E-2</v>
      </c>
      <c r="AG39" s="1">
        <v>2.1909167990088463E-2</v>
      </c>
      <c r="AH39" s="1">
        <v>0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1.1040578729966106</v>
      </c>
      <c r="AP39">
        <f>(U39-T39)/(1000-U39)*AO39</f>
        <v>2.4670654931477486E-2</v>
      </c>
      <c r="AQ39">
        <f>(P39+273.15)</f>
        <v>297.95445671081541</v>
      </c>
      <c r="AR39">
        <f>(O39+273.15)</f>
        <v>299.05781784057615</v>
      </c>
      <c r="AS39">
        <f>(Y39*AK39+Z39*AL39)*AM39</f>
        <v>119.98232153693607</v>
      </c>
      <c r="AT39">
        <f>((AS39+0.00000010773*(AR39^4-AQ39^4))-AP39*44100)/(L39*0.92*2*29.3+0.00000043092*AQ39^3)</f>
        <v>-7.5354984154754865</v>
      </c>
      <c r="AU39">
        <f>0.61365*EXP(17.502*J39/(240.97+J39))</f>
        <v>3.1427968318209949</v>
      </c>
      <c r="AV39">
        <f>AU39*1000/AA39</f>
        <v>35.633398202523814</v>
      </c>
      <c r="AW39">
        <f>(AV39-U39)</f>
        <v>12.415620950326549</v>
      </c>
      <c r="AX39">
        <f>IF(D39,P39,(O39+P39)/2)</f>
        <v>25.356137275695801</v>
      </c>
      <c r="AY39">
        <f>0.61365*EXP(17.502*AX39/(240.97+AX39))</f>
        <v>3.2478199701051147</v>
      </c>
      <c r="AZ39">
        <f>IF(AW39&lt;&gt;0,(1000-(AV39+U39)/2)/AW39*AP39,0)</f>
        <v>1.9285951549503513</v>
      </c>
      <c r="BA39">
        <f>U39*AA39/1000</f>
        <v>2.0477630669803184</v>
      </c>
      <c r="BB39">
        <f>(AY39-BA39)</f>
        <v>1.2000569031247963</v>
      </c>
      <c r="BC39">
        <f>1/(1.6/F39+1.37/N39)</f>
        <v>1.2888500075600493</v>
      </c>
      <c r="BD39">
        <f>G39*AA39*0.001</f>
        <v>33.952268960929473</v>
      </c>
      <c r="BE39">
        <f>G39/S39</f>
        <v>0.98259063041369832</v>
      </c>
      <c r="BF39">
        <f>(1-AP39*AA39/AU39/F39)*100</f>
        <v>80.276001215090204</v>
      </c>
      <c r="BG39">
        <f>(S39-E39/(N39/1.35))</f>
        <v>392.02469221978419</v>
      </c>
      <c r="BH39">
        <f>E39*BF39/100/BG39</f>
        <v>-1.6188098493530863E-3</v>
      </c>
    </row>
    <row r="40" spans="1:60" x14ac:dyDescent="0.25">
      <c r="A40" s="1" t="s">
        <v>1</v>
      </c>
      <c r="B40" s="1" t="s">
        <v>5053</v>
      </c>
      <c r="K40" s="1">
        <v>2.72</v>
      </c>
    </row>
    <row r="41" spans="1:60" x14ac:dyDescent="0.25">
      <c r="A41" s="1" t="s">
        <v>1</v>
      </c>
      <c r="B41" s="1" t="s">
        <v>5052</v>
      </c>
      <c r="K41" s="1">
        <v>2.72</v>
      </c>
    </row>
    <row r="42" spans="1:60" x14ac:dyDescent="0.25">
      <c r="A42" s="1">
        <v>9</v>
      </c>
      <c r="B42" s="1" t="s">
        <v>5051</v>
      </c>
      <c r="C42" s="1">
        <v>1889.5000013522804</v>
      </c>
      <c r="D42" s="1">
        <v>0</v>
      </c>
      <c r="E42">
        <f>(R42-S42*(1000-T42)/(1000-U42))*AO42</f>
        <v>1.5814150116645553E-2</v>
      </c>
      <c r="F42">
        <f>IF(AZ42&lt;&gt;0,1/(1/AZ42-1/N42),0)</f>
        <v>3.8928228578789881</v>
      </c>
      <c r="G42">
        <f>((BC42-AP42/2)*S42-E42)/(BC42+AP42/2)</f>
        <v>383.73582050304611</v>
      </c>
      <c r="H42">
        <f>AP42*1000</f>
        <v>25.351218292782068</v>
      </c>
      <c r="I42">
        <f>(AU42-BA42)</f>
        <v>1.063958730376231</v>
      </c>
      <c r="J42">
        <f>(P42+AT42*D42)</f>
        <v>24.923696517944336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25.951807022094727</v>
      </c>
      <c r="P42" s="1">
        <v>24.923696517944336</v>
      </c>
      <c r="Q42" s="1">
        <v>26.094575881958008</v>
      </c>
      <c r="R42" s="1">
        <v>399.91595458984375</v>
      </c>
      <c r="S42" s="1">
        <v>390.92608642578125</v>
      </c>
      <c r="T42" s="1">
        <v>1.4127697944641113</v>
      </c>
      <c r="U42" s="1">
        <v>23.825445175170898</v>
      </c>
      <c r="V42" s="1">
        <v>3.703183650970459</v>
      </c>
      <c r="W42" s="1">
        <v>62.451789855957031</v>
      </c>
      <c r="X42" s="1">
        <v>300.33193969726563</v>
      </c>
      <c r="Y42" s="1">
        <v>1000.1132202148438</v>
      </c>
      <c r="Z42" s="1">
        <v>8.9576816558837891</v>
      </c>
      <c r="AA42" s="1">
        <v>88.194900512695313</v>
      </c>
      <c r="AB42" s="1">
        <v>7.8226313591003418</v>
      </c>
      <c r="AC42" s="1">
        <v>-1.2856819629669189</v>
      </c>
      <c r="AD42" s="1">
        <v>3.7294130772352219E-2</v>
      </c>
      <c r="AE42" s="1">
        <v>7.1230079047381878E-3</v>
      </c>
      <c r="AF42" s="1">
        <v>4.8921499401330948E-2</v>
      </c>
      <c r="AG42" s="1">
        <v>1.7122015357017517E-2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1.1041615430046527</v>
      </c>
      <c r="AP42">
        <f>(U42-T42)/(1000-U42)*AO42</f>
        <v>2.5351218292782068E-2</v>
      </c>
      <c r="AQ42">
        <f>(P42+273.15)</f>
        <v>298.07369651794431</v>
      </c>
      <c r="AR42">
        <f>(O42+273.15)</f>
        <v>299.1018070220947</v>
      </c>
      <c r="AS42">
        <f>(Y42*AK42+Z42*AL42)*AM42</f>
        <v>160.01811165769141</v>
      </c>
      <c r="AT42">
        <f>((AS42+0.00000010773*(AR42^4-AQ42^4))-AP42*44100)/(L42*0.92*2*29.3+0.00000043092*AQ42^3)</f>
        <v>-7.4623615814599535</v>
      </c>
      <c r="AU42">
        <f>0.61365*EXP(17.502*J42/(240.97+J42))</f>
        <v>3.1652414972711052</v>
      </c>
      <c r="AV42">
        <f>AU42*1000/AA42</f>
        <v>35.889166821107544</v>
      </c>
      <c r="AW42">
        <f>(AV42-U42)</f>
        <v>12.063721645936646</v>
      </c>
      <c r="AX42">
        <f>IF(D42,P42,(O42+P42)/2)</f>
        <v>25.437751770019531</v>
      </c>
      <c r="AY42">
        <f>0.61365*EXP(17.502*AX42/(240.97+AX42))</f>
        <v>3.2636143697107318</v>
      </c>
      <c r="AZ42">
        <f>IF(AW42&lt;&gt;0,(1000-(AV42+U42)/2)/AW42*AP42,0)</f>
        <v>2.0386991620511079</v>
      </c>
      <c r="BA42">
        <f>U42*AA42/1000</f>
        <v>2.1012827668948741</v>
      </c>
      <c r="BB42">
        <f>(AY42-BA42)</f>
        <v>1.1623316028158577</v>
      </c>
      <c r="BC42">
        <f>1/(1.6/F42+1.37/N42)</f>
        <v>1.367838937896072</v>
      </c>
      <c r="BD42">
        <f>G42*AA42*0.001</f>
        <v>33.84354251242366</v>
      </c>
      <c r="BE42">
        <f>G42/S42</f>
        <v>0.98160709614322395</v>
      </c>
      <c r="BF42">
        <f>(1-AP42*AA42/AU42/F42)*100</f>
        <v>81.854421562117196</v>
      </c>
      <c r="BG42">
        <f>(S42-E42/(N42/1.35))</f>
        <v>390.92109872325426</v>
      </c>
      <c r="BH42">
        <f>E42*BF42/100/BG42</f>
        <v>3.311302752709438E-5</v>
      </c>
    </row>
    <row r="43" spans="1:60" x14ac:dyDescent="0.25">
      <c r="A43" s="1" t="s">
        <v>1</v>
      </c>
      <c r="B43" s="1" t="s">
        <v>5050</v>
      </c>
      <c r="K43" s="1">
        <v>2.72</v>
      </c>
    </row>
    <row r="44" spans="1:60" x14ac:dyDescent="0.25">
      <c r="A44" s="1" t="s">
        <v>1</v>
      </c>
      <c r="B44" s="1" t="s">
        <v>5049</v>
      </c>
      <c r="K44" s="1">
        <v>2.72</v>
      </c>
    </row>
    <row r="45" spans="1:60" x14ac:dyDescent="0.25">
      <c r="A45" s="1">
        <v>10</v>
      </c>
      <c r="B45" s="1" t="s">
        <v>5048</v>
      </c>
      <c r="C45" s="1">
        <v>2095.0000013411045</v>
      </c>
      <c r="D45" s="1">
        <v>0</v>
      </c>
      <c r="E45">
        <f>(R45-S45*(1000-T45)/(1000-U45))*AO45</f>
        <v>0.43731567602820232</v>
      </c>
      <c r="F45">
        <f>IF(AZ45&lt;&gt;0,1/(1/AZ45-1/N45),0)</f>
        <v>4.3593354438876526</v>
      </c>
      <c r="G45">
        <f>((BC45-AP45/2)*S45-E45)/(BC45+AP45/2)</f>
        <v>383.2375126947577</v>
      </c>
      <c r="H45">
        <f>AP45*1000</f>
        <v>26.10712558507463</v>
      </c>
      <c r="I45">
        <f>(AU45-BA45)</f>
        <v>1.0336773377374926</v>
      </c>
      <c r="J45">
        <f>(P45+AT45*D45)</f>
        <v>25.076351165771484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26.009532928466797</v>
      </c>
      <c r="P45" s="1">
        <v>25.076351165771484</v>
      </c>
      <c r="Q45" s="1">
        <v>26.129621505737305</v>
      </c>
      <c r="R45" s="1">
        <v>400.1065673828125</v>
      </c>
      <c r="S45" s="1">
        <v>390.47747802734375</v>
      </c>
      <c r="T45" s="1">
        <v>1.432279109954834</v>
      </c>
      <c r="U45" s="1">
        <v>24.498435974121094</v>
      </c>
      <c r="V45" s="1">
        <v>3.7412855625152588</v>
      </c>
      <c r="W45" s="1">
        <v>63.992862701416016</v>
      </c>
      <c r="X45" s="1">
        <v>300.31753540039063</v>
      </c>
      <c r="Y45" s="1">
        <v>1249.125</v>
      </c>
      <c r="Z45" s="1">
        <v>8.469792366027832</v>
      </c>
      <c r="AA45" s="1">
        <v>88.189422607421875</v>
      </c>
      <c r="AB45" s="1">
        <v>7.9089899063110352</v>
      </c>
      <c r="AC45" s="1">
        <v>-1.3135789632797241</v>
      </c>
      <c r="AD45" s="1">
        <v>8.4594219923019409E-2</v>
      </c>
      <c r="AE45" s="1">
        <v>7.7528865076601505E-3</v>
      </c>
      <c r="AF45" s="1">
        <v>2.3692220449447632E-2</v>
      </c>
      <c r="AG45" s="1">
        <v>1.5464179217815399E-2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1.1041085860308477</v>
      </c>
      <c r="AP45">
        <f>(U45-T45)/(1000-U45)*AO45</f>
        <v>2.6107125585074629E-2</v>
      </c>
      <c r="AQ45">
        <f>(P45+273.15)</f>
        <v>298.22635116577146</v>
      </c>
      <c r="AR45">
        <f>(O45+273.15)</f>
        <v>299.15953292846677</v>
      </c>
      <c r="AS45">
        <f>(Y45*AK45+Z45*AL45)*AM45</f>
        <v>199.85999553278089</v>
      </c>
      <c r="AT45">
        <f>((AS45+0.00000010773*(AR45^4-AQ45^4))-AP45*44100)/(L45*0.92*2*29.3+0.00000043092*AQ45^3)</f>
        <v>-7.4185195955716159</v>
      </c>
      <c r="AU45">
        <f>0.61365*EXP(17.502*J45/(240.97+J45))</f>
        <v>3.1941802610801249</v>
      </c>
      <c r="AV45">
        <f>AU45*1000/AA45</f>
        <v>36.219539335223047</v>
      </c>
      <c r="AW45">
        <f>(AV45-U45)</f>
        <v>11.721103361101953</v>
      </c>
      <c r="AX45">
        <f>IF(D45,P45,(O45+P45)/2)</f>
        <v>25.542942047119141</v>
      </c>
      <c r="AY45">
        <f>0.61365*EXP(17.502*AX45/(240.97+AX45))</f>
        <v>3.2840702153162589</v>
      </c>
      <c r="AZ45">
        <f>IF(AW45&lt;&gt;0,(1000-(AV45+U45)/2)/AW45*AP45,0)</f>
        <v>2.1597403334696335</v>
      </c>
      <c r="BA45">
        <f>U45*AA45/1000</f>
        <v>2.1605029233426323</v>
      </c>
      <c r="BB45">
        <f>(AY45-BA45)</f>
        <v>1.1235672919736266</v>
      </c>
      <c r="BC45">
        <f>1/(1.6/F45+1.37/N45)</f>
        <v>1.4554010146320366</v>
      </c>
      <c r="BD45">
        <f>G45*AA45*0.001</f>
        <v>33.797494966055197</v>
      </c>
      <c r="BE45">
        <f>G45/S45</f>
        <v>0.98145868650565538</v>
      </c>
      <c r="BF45">
        <f>(1-AP45*AA45/AU45/F45)*100</f>
        <v>83.465317980323107</v>
      </c>
      <c r="BG45">
        <f>(S45-E45/(N45/1.35))</f>
        <v>390.33955088700912</v>
      </c>
      <c r="BH45">
        <f>E45*BF45/100/BG45</f>
        <v>9.3510103894236575E-4</v>
      </c>
    </row>
    <row r="46" spans="1:60" x14ac:dyDescent="0.25">
      <c r="A46" s="1" t="s">
        <v>1</v>
      </c>
      <c r="B46" s="1" t="s">
        <v>5047</v>
      </c>
      <c r="K46" s="1">
        <v>2.72</v>
      </c>
    </row>
    <row r="47" spans="1:60" x14ac:dyDescent="0.25">
      <c r="A47" s="1" t="s">
        <v>1</v>
      </c>
      <c r="B47" s="1" t="s">
        <v>5046</v>
      </c>
      <c r="K47" s="1">
        <v>2.72</v>
      </c>
    </row>
    <row r="48" spans="1:60" x14ac:dyDescent="0.25">
      <c r="A48" s="1">
        <v>11</v>
      </c>
      <c r="B48" s="1" t="s">
        <v>5045</v>
      </c>
      <c r="C48" s="1">
        <v>2300.5000013522804</v>
      </c>
      <c r="D48" s="1">
        <v>0</v>
      </c>
      <c r="E48">
        <f>(R48-S48*(1000-T48)/(1000-U48))*AO48</f>
        <v>0.45689262844081868</v>
      </c>
      <c r="F48">
        <f>IF(AZ48&lt;&gt;0,1/(1/AZ48-1/N48),0)</f>
        <v>5.1932096318877035</v>
      </c>
      <c r="G48">
        <f>((BC48-AP48/2)*S48-E48)/(BC48+AP48/2)</f>
        <v>382.93392721340922</v>
      </c>
      <c r="H48">
        <f>AP48*1000</f>
        <v>27.172986266281931</v>
      </c>
      <c r="I48">
        <f>(AU48-BA48)</f>
        <v>0.98958909553326757</v>
      </c>
      <c r="J48">
        <f>(P48+AT48*D48)</f>
        <v>25.276121139526367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26.112051010131836</v>
      </c>
      <c r="P48" s="1">
        <v>25.276121139526367</v>
      </c>
      <c r="Q48" s="1">
        <v>26.20440673828125</v>
      </c>
      <c r="R48" s="1">
        <v>399.82373046875</v>
      </c>
      <c r="S48" s="1">
        <v>389.81597900390625</v>
      </c>
      <c r="T48" s="1">
        <v>1.4463348388671875</v>
      </c>
      <c r="U48" s="1">
        <v>25.431852340698242</v>
      </c>
      <c r="V48" s="1">
        <v>3.7551455497741699</v>
      </c>
      <c r="W48" s="1">
        <v>66.029182434082031</v>
      </c>
      <c r="X48" s="1">
        <v>300.30972290039063</v>
      </c>
      <c r="Y48" s="1">
        <v>1600.4735107421875</v>
      </c>
      <c r="Z48" s="1">
        <v>8.581700325012207</v>
      </c>
      <c r="AA48" s="1">
        <v>88.189041137695313</v>
      </c>
      <c r="AB48" s="1">
        <v>7.8236579895019531</v>
      </c>
      <c r="AC48" s="1">
        <v>-1.3635784387588501</v>
      </c>
      <c r="AD48" s="1">
        <v>7.2824373841285706E-2</v>
      </c>
      <c r="AE48" s="1">
        <v>6.3757998868823051E-3</v>
      </c>
      <c r="AF48" s="1">
        <v>3.8269475102424622E-2</v>
      </c>
      <c r="AG48" s="1">
        <v>2.0820783451199532E-2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1.1040798636043769</v>
      </c>
      <c r="AP48">
        <f>(U48-T48)/(1000-U48)*AO48</f>
        <v>2.717298626628193E-2</v>
      </c>
      <c r="AQ48">
        <f>(P48+273.15)</f>
        <v>298.42612113952634</v>
      </c>
      <c r="AR48">
        <f>(O48+273.15)</f>
        <v>299.26205101013181</v>
      </c>
      <c r="AS48">
        <f>(Y48*AK48+Z48*AL48)*AM48</f>
        <v>256.0757559950107</v>
      </c>
      <c r="AT48">
        <f>((AS48+0.00000010773*(AR48^4-AQ48^4))-AP48*44100)/(L48*0.92*2*29.3+0.00000043092*AQ48^3)</f>
        <v>-7.3532404280062496</v>
      </c>
      <c r="AU48">
        <f>0.61365*EXP(17.502*J48/(240.97+J48))</f>
        <v>3.2323997678148975</v>
      </c>
      <c r="AV48">
        <f>AU48*1000/AA48</f>
        <v>36.653077594617912</v>
      </c>
      <c r="AW48">
        <f>(AV48-U48)</f>
        <v>11.22122525391967</v>
      </c>
      <c r="AX48">
        <f>IF(D48,P48,(O48+P48)/2)</f>
        <v>25.694086074829102</v>
      </c>
      <c r="AY48">
        <f>0.61365*EXP(17.502*AX48/(240.97+AX48))</f>
        <v>3.3136585392731486</v>
      </c>
      <c r="AZ48">
        <f>IF(AW48&lt;&gt;0,(1000-(AV48+U48)/2)/AW48*AP48,0)</f>
        <v>2.3463988286704351</v>
      </c>
      <c r="BA48">
        <f>U48*AA48/1000</f>
        <v>2.2428106722816299</v>
      </c>
      <c r="BB48">
        <f>(AY48-BA48)</f>
        <v>1.0708478669915187</v>
      </c>
      <c r="BC48">
        <f>1/(1.6/F48+1.37/N48)</f>
        <v>1.5919458696933757</v>
      </c>
      <c r="BD48">
        <f>G48*AA48*0.001</f>
        <v>33.77057586004257</v>
      </c>
      <c r="BE48">
        <f>G48/S48</f>
        <v>0.98234538304950281</v>
      </c>
      <c r="BF48">
        <f>(1-AP48*AA48/AU48/F48)*100</f>
        <v>85.724508522105026</v>
      </c>
      <c r="BG48">
        <f>(S48-E48/(N48/1.35))</f>
        <v>389.67187739233549</v>
      </c>
      <c r="BH48">
        <f>E48*BF48/100/BG48</f>
        <v>1.0051250370584814E-3</v>
      </c>
    </row>
    <row r="49" spans="1:60" x14ac:dyDescent="0.25">
      <c r="A49" s="1" t="s">
        <v>1</v>
      </c>
      <c r="B49" s="1" t="s">
        <v>5044</v>
      </c>
      <c r="K49" s="1">
        <v>2.72</v>
      </c>
    </row>
    <row r="50" spans="1:60" x14ac:dyDescent="0.25">
      <c r="A50" s="1" t="s">
        <v>1</v>
      </c>
      <c r="B50" s="1" t="s">
        <v>5039</v>
      </c>
      <c r="K50" s="1">
        <v>2.72</v>
      </c>
    </row>
    <row r="51" spans="1:60" x14ac:dyDescent="0.25">
      <c r="A51" s="1">
        <v>12</v>
      </c>
      <c r="B51" s="1" t="s">
        <v>5043</v>
      </c>
      <c r="C51" s="1">
        <v>2507.0000013411045</v>
      </c>
      <c r="D51" s="1">
        <v>0</v>
      </c>
      <c r="E51">
        <f>(R51-S51*(1000-T51)/(1000-U51))*AO51</f>
        <v>0.90881478085614242</v>
      </c>
      <c r="F51">
        <f>IF(AZ51&lt;&gt;0,1/(1/AZ51-1/N51),0)</f>
        <v>6.6171132968723771</v>
      </c>
      <c r="G51">
        <f>((BC51-AP51/2)*S51-E51)/(BC51+AP51/2)</f>
        <v>382.61626841406905</v>
      </c>
      <c r="H51">
        <f>AP51*1000</f>
        <v>28.43094939084687</v>
      </c>
      <c r="I51">
        <f>(AU51-BA51)</f>
        <v>0.93394335071272927</v>
      </c>
      <c r="J51">
        <f>(P51+AT51*D51)</f>
        <v>25.487932205200195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26.228279113769531</v>
      </c>
      <c r="P51" s="1">
        <v>25.487932205200195</v>
      </c>
      <c r="Q51" s="1">
        <v>26.290063858032227</v>
      </c>
      <c r="R51" s="1">
        <v>400.13839721679688</v>
      </c>
      <c r="S51" s="1">
        <v>389.29226684570313</v>
      </c>
      <c r="T51" s="1">
        <v>1.4643758535385132</v>
      </c>
      <c r="U51" s="1">
        <v>26.528354644775391</v>
      </c>
      <c r="V51" s="1">
        <v>3.7758073806762695</v>
      </c>
      <c r="W51" s="1">
        <v>68.401809692382813</v>
      </c>
      <c r="X51" s="1">
        <v>300.35409545898438</v>
      </c>
      <c r="Y51" s="1">
        <v>1998.90625</v>
      </c>
      <c r="Z51" s="1">
        <v>8.7359638214111328</v>
      </c>
      <c r="AA51" s="1">
        <v>88.185470581054688</v>
      </c>
      <c r="AB51" s="1">
        <v>7.7623710632324219</v>
      </c>
      <c r="AC51" s="1">
        <v>-1.3909891843795776</v>
      </c>
      <c r="AD51" s="1">
        <v>0.10963119566440582</v>
      </c>
      <c r="AE51" s="1">
        <v>4.1090399026870728E-3</v>
      </c>
      <c r="AF51" s="1">
        <v>7.4232093989849091E-2</v>
      </c>
      <c r="AG51" s="1">
        <v>1.8379863351583481E-2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1.1042429980109718</v>
      </c>
      <c r="AP51">
        <f>(U51-T51)/(1000-U51)*AO51</f>
        <v>2.8430949390846869E-2</v>
      </c>
      <c r="AQ51">
        <f>(P51+273.15)</f>
        <v>298.63793220520017</v>
      </c>
      <c r="AR51">
        <f>(O51+273.15)</f>
        <v>299.37827911376951</v>
      </c>
      <c r="AS51">
        <f>(Y51*AK51+Z51*AL51)*AM51</f>
        <v>319.82499285135418</v>
      </c>
      <c r="AT51">
        <f>((AS51+0.00000010773*(AR51^4-AQ51^4))-AP51*44100)/(L51*0.92*2*29.3+0.00000043092*AQ51^3)</f>
        <v>-7.2951657899070756</v>
      </c>
      <c r="AU51">
        <f>0.61365*EXP(17.502*J51/(240.97+J51))</f>
        <v>3.2733587888033551</v>
      </c>
      <c r="AV51">
        <f>AU51*1000/AA51</f>
        <v>37.119026152893106</v>
      </c>
      <c r="AW51">
        <f>(AV51-U51)</f>
        <v>10.590671508117715</v>
      </c>
      <c r="AX51">
        <f>IF(D51,P51,(O51+P51)/2)</f>
        <v>25.858105659484863</v>
      </c>
      <c r="AY51">
        <f>0.61365*EXP(17.502*AX51/(240.97+AX51))</f>
        <v>3.3460306342690753</v>
      </c>
      <c r="AZ51">
        <f>IF(AW51&lt;&gt;0,(1000-(AV51+U51)/2)/AW51*AP51,0)</f>
        <v>2.5990959722043034</v>
      </c>
      <c r="BA51">
        <f>U51*AA51/1000</f>
        <v>2.3394154380906258</v>
      </c>
      <c r="BB51">
        <f>(AY51-BA51)</f>
        <v>1.0066151961784495</v>
      </c>
      <c r="BC51">
        <f>1/(1.6/F51+1.37/N51)</f>
        <v>1.7797878703387588</v>
      </c>
      <c r="BD51">
        <f>G51*AA51*0.001</f>
        <v>33.741195682061807</v>
      </c>
      <c r="BE51">
        <f>G51/S51</f>
        <v>0.98285093488825936</v>
      </c>
      <c r="BF51">
        <f>(1-AP51*AA51/AU51/F51)*100</f>
        <v>88.424860917916106</v>
      </c>
      <c r="BG51">
        <f>(S51-E51/(N51/1.35))</f>
        <v>389.0056312854237</v>
      </c>
      <c r="BH51">
        <f>E51*BF51/100/BG51</f>
        <v>2.0658266650743469E-3</v>
      </c>
    </row>
    <row r="52" spans="1:60" x14ac:dyDescent="0.25">
      <c r="A52" s="1" t="s">
        <v>1</v>
      </c>
      <c r="B52" s="1" t="s">
        <v>5042</v>
      </c>
    </row>
    <row r="53" spans="1:60" x14ac:dyDescent="0.25">
      <c r="A53" s="1" t="s">
        <v>1</v>
      </c>
      <c r="B53" s="1" t="s">
        <v>5041</v>
      </c>
    </row>
    <row r="54" spans="1:60" x14ac:dyDescent="0.25">
      <c r="A54" s="1" t="s">
        <v>1</v>
      </c>
      <c r="B54" s="1" t="s">
        <v>5040</v>
      </c>
    </row>
    <row r="55" spans="1:60" x14ac:dyDescent="0.25">
      <c r="A55" s="1" t="s">
        <v>1</v>
      </c>
      <c r="B55" s="1" t="s">
        <v>5039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065A2-AF5B-412D-BE13-AC4A88335B76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5125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5124</v>
      </c>
    </row>
    <row r="12" spans="1:56" x14ac:dyDescent="0.25">
      <c r="A12" s="1" t="s">
        <v>1</v>
      </c>
      <c r="B12" s="1" t="s">
        <v>5123</v>
      </c>
    </row>
    <row r="13" spans="1:56" x14ac:dyDescent="0.25">
      <c r="A13" s="1" t="s">
        <v>1</v>
      </c>
      <c r="B13" s="1" t="s">
        <v>5122</v>
      </c>
    </row>
    <row r="14" spans="1:56" x14ac:dyDescent="0.25">
      <c r="A14" s="1" t="s">
        <v>1</v>
      </c>
      <c r="B14" s="1" t="s">
        <v>5121</v>
      </c>
    </row>
    <row r="15" spans="1:56" x14ac:dyDescent="0.25">
      <c r="A15" s="1" t="s">
        <v>1</v>
      </c>
      <c r="B15" s="1" t="s">
        <v>5120</v>
      </c>
    </row>
    <row r="16" spans="1:56" x14ac:dyDescent="0.25">
      <c r="A16" s="1" t="s">
        <v>1</v>
      </c>
      <c r="B16" s="1" t="s">
        <v>5119</v>
      </c>
    </row>
    <row r="17" spans="1:56" x14ac:dyDescent="0.25">
      <c r="A17" s="1" t="s">
        <v>1</v>
      </c>
      <c r="B17" s="1" t="s">
        <v>5118</v>
      </c>
    </row>
    <row r="18" spans="1:56" x14ac:dyDescent="0.25">
      <c r="A18" s="1">
        <v>1</v>
      </c>
      <c r="B18" s="1" t="s">
        <v>5117</v>
      </c>
      <c r="C18" s="1">
        <v>252.50000166520476</v>
      </c>
      <c r="D18" s="1">
        <v>0</v>
      </c>
      <c r="E18">
        <f>(R18-S18*(1000-T18)/(1000-U18))*AK18</f>
        <v>-3.4320813994175179</v>
      </c>
      <c r="F18">
        <f>IF(AV18&lt;&gt;0,1/(1/AV18-1/N18),0)</f>
        <v>3.1945616816771771</v>
      </c>
      <c r="G18">
        <f>((AY18-AL18/2)*S18-E18)/(AY18+AL18/2)</f>
        <v>389.02328743629033</v>
      </c>
      <c r="H18">
        <f>AL18*1000</f>
        <v>24.838340821101831</v>
      </c>
      <c r="I18">
        <f>(AQ18-AW18)</f>
        <v>1.1640425516617625</v>
      </c>
      <c r="J18">
        <f>(P18+AP18*D18)</f>
        <v>24.590618133544922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26.714248657226563</v>
      </c>
      <c r="P18" s="1">
        <v>24.590618133544922</v>
      </c>
      <c r="Q18" s="1">
        <v>26.776968002319336</v>
      </c>
      <c r="R18" s="1">
        <v>399.95751953125</v>
      </c>
      <c r="S18" s="1">
        <v>394.1907958984375</v>
      </c>
      <c r="T18" s="1">
        <v>-6.0281571000814438E-2</v>
      </c>
      <c r="U18" s="1">
        <v>21.969875335693359</v>
      </c>
      <c r="V18" s="1">
        <v>-0.15115304291248322</v>
      </c>
      <c r="W18" s="1">
        <v>55.088371276855469</v>
      </c>
      <c r="X18" s="1">
        <v>299.93429565429688</v>
      </c>
      <c r="Y18" s="1">
        <v>-1.0427749715745449E-2</v>
      </c>
      <c r="Z18" s="1">
        <v>7.7569756507873535</v>
      </c>
      <c r="AA18" s="1">
        <v>88.250450134277344</v>
      </c>
      <c r="AB18" s="1">
        <v>27.308664321899414</v>
      </c>
      <c r="AC18" s="1">
        <v>-1.0653024911880493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1.1026996163760912</v>
      </c>
      <c r="AL18">
        <f>(U18-T18)/(1000-U18)*AK18</f>
        <v>2.4838340821101829E-2</v>
      </c>
      <c r="AM18">
        <f>(P18+273.15)</f>
        <v>297.7406181335449</v>
      </c>
      <c r="AN18">
        <f>(O18+273.15)</f>
        <v>299.86424865722654</v>
      </c>
      <c r="AO18">
        <f>(Y18*AG18+Z18*AH18)*AI18</f>
        <v>-1.6684399172267328E-3</v>
      </c>
      <c r="AP18">
        <f>((AO18+0.00000010773*(AN18^4-AM18^4))-AL18*44100)/(L18*51.4+0.00000043092*AM18^3)</f>
        <v>-8.823271180205019</v>
      </c>
      <c r="AQ18">
        <f>0.61365*EXP(17.502*J18/(240.97+J18))</f>
        <v>3.1028939394306589</v>
      </c>
      <c r="AR18">
        <f>AQ18*1000/AA18</f>
        <v>35.160091928250282</v>
      </c>
      <c r="AS18">
        <f>(AR18-U18)</f>
        <v>13.190216592556922</v>
      </c>
      <c r="AT18">
        <f>IF(D18,P18,(O18+P18)/2)</f>
        <v>25.652433395385742</v>
      </c>
      <c r="AU18">
        <f>0.61365*EXP(17.502*AT18/(240.97+AT18))</f>
        <v>3.3054813560808856</v>
      </c>
      <c r="AV18">
        <f>IF(AS18&lt;&gt;0,(1000-(AR18+U18)/2)/AS18*AL18,0)</f>
        <v>1.829297786945919</v>
      </c>
      <c r="AW18">
        <f>U18*AA18/1000</f>
        <v>1.9388513877688964</v>
      </c>
      <c r="AX18">
        <f>(AU18-AW18)</f>
        <v>1.3666299683119891</v>
      </c>
      <c r="AY18">
        <f>1/(1.6/F18+1.37/N18)</f>
        <v>1.2181475493596754</v>
      </c>
      <c r="AZ18">
        <f>G18*AA18*0.001</f>
        <v>34.331480228968985</v>
      </c>
      <c r="BA18">
        <f>G18/S18</f>
        <v>0.98689084444407327</v>
      </c>
      <c r="BB18">
        <f>(1-AL18*AA18/AQ18/F18)*100</f>
        <v>77.886305677648934</v>
      </c>
      <c r="BC18">
        <f>(S18-E18/(N18/1.35))</f>
        <v>395.27325691862461</v>
      </c>
      <c r="BD18">
        <f>E18*BB18/100/BC18</f>
        <v>-6.7627175961625409E-3</v>
      </c>
    </row>
    <row r="19" spans="1:56" x14ac:dyDescent="0.25">
      <c r="A19" s="1" t="s">
        <v>1</v>
      </c>
      <c r="B19" s="1" t="s">
        <v>5116</v>
      </c>
      <c r="K19" s="1">
        <v>2.72</v>
      </c>
    </row>
    <row r="20" spans="1:56" x14ac:dyDescent="0.25">
      <c r="A20" s="1" t="s">
        <v>1</v>
      </c>
      <c r="B20" s="1" t="s">
        <v>5115</v>
      </c>
      <c r="K20" s="1">
        <v>2.72</v>
      </c>
    </row>
    <row r="21" spans="1:56" x14ac:dyDescent="0.25">
      <c r="A21" s="1">
        <v>2</v>
      </c>
      <c r="B21" s="1" t="s">
        <v>5114</v>
      </c>
      <c r="C21" s="1">
        <v>456.50000168755651</v>
      </c>
      <c r="D21" s="1">
        <v>0</v>
      </c>
      <c r="E21">
        <f>(R21-S21*(1000-T21)/(1000-U21))*AK21</f>
        <v>-2.7802869564817514</v>
      </c>
      <c r="F21">
        <f>IF(AV21&lt;&gt;0,1/(1/AV21-1/N21),0)</f>
        <v>7.1564668088668952</v>
      </c>
      <c r="G21">
        <f>((AY21-AL21/2)*S21-E21)/(AY21+AL21/2)</f>
        <v>390.08397890328314</v>
      </c>
      <c r="H21">
        <f>AL21*1000</f>
        <v>24.350914732162693</v>
      </c>
      <c r="I21">
        <f>(AQ21-AW21)</f>
        <v>0.78141611074017914</v>
      </c>
      <c r="J21">
        <f>(P21+AP21*D21)</f>
        <v>22.180795669555664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26.638778686523438</v>
      </c>
      <c r="P21" s="1">
        <v>22.180795669555664</v>
      </c>
      <c r="Q21" s="1">
        <v>26.750028610229492</v>
      </c>
      <c r="R21" s="1">
        <v>399.93621826171875</v>
      </c>
      <c r="S21" s="1">
        <v>393.76083374023438</v>
      </c>
      <c r="T21" s="1">
        <v>-6.2885299324989319E-2</v>
      </c>
      <c r="U21" s="1">
        <v>21.548835754394531</v>
      </c>
      <c r="V21" s="1">
        <v>-0.15836696326732635</v>
      </c>
      <c r="W21" s="1">
        <v>54.267429351806641</v>
      </c>
      <c r="X21" s="1">
        <v>299.87066650390625</v>
      </c>
      <c r="Y21" s="1">
        <v>25.402835845947266</v>
      </c>
      <c r="Z21" s="1">
        <v>7.7445025444030762</v>
      </c>
      <c r="AA21" s="1">
        <v>88.240982055664063</v>
      </c>
      <c r="AB21" s="1">
        <v>27.26091194152832</v>
      </c>
      <c r="AC21" s="1">
        <v>-1.0247366428375244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1.1024656856761257</v>
      </c>
      <c r="AL21">
        <f>(U21-T21)/(1000-U21)*AK21</f>
        <v>2.4350914732162693E-2</v>
      </c>
      <c r="AM21">
        <f>(P21+273.15)</f>
        <v>295.33079566955564</v>
      </c>
      <c r="AN21">
        <f>(O21+273.15)</f>
        <v>299.78877868652341</v>
      </c>
      <c r="AO21">
        <f>(Y21*AG21+Z21*AH21)*AI21</f>
        <v>4.0644536445039421</v>
      </c>
      <c r="AP21">
        <f>((AO21+0.00000010773*(AN21^4-AM21^4))-AL21*44100)/(L21*51.4+0.00000043092*AM21^3)</f>
        <v>-8.4158048197535376</v>
      </c>
      <c r="AQ21">
        <f>0.61365*EXP(17.502*J21/(240.97+J21))</f>
        <v>2.6829065398641592</v>
      </c>
      <c r="AR21">
        <f>AQ21*1000/AA21</f>
        <v>30.404314156110949</v>
      </c>
      <c r="AS21">
        <f>(AR21-U21)</f>
        <v>8.8554784017164181</v>
      </c>
      <c r="AT21">
        <f>IF(D21,P21,(O21+P21)/2)</f>
        <v>24.409787178039551</v>
      </c>
      <c r="AU21">
        <f>0.61365*EXP(17.502*AT21/(240.97+AT21))</f>
        <v>3.0694966600819891</v>
      </c>
      <c r="AV21">
        <f>IF(AS21&lt;&gt;0,(1000-(AR21+U21)/2)/AS21*AL21,0)</f>
        <v>2.6783828376563457</v>
      </c>
      <c r="AW21">
        <f>U21*AA21/1000</f>
        <v>1.90149042912398</v>
      </c>
      <c r="AX21">
        <f>(AU21-AW21)</f>
        <v>1.168006230958009</v>
      </c>
      <c r="AY21">
        <f>1/(1.6/F21+1.37/N21)</f>
        <v>1.8394476914110112</v>
      </c>
      <c r="AZ21">
        <f>G21*AA21*0.001</f>
        <v>34.421393382606652</v>
      </c>
      <c r="BA21">
        <f>G21/S21</f>
        <v>0.99066221289195844</v>
      </c>
      <c r="BB21">
        <f>(1-AL21*AA21/AQ21/F21)*100</f>
        <v>88.808677595255801</v>
      </c>
      <c r="BC21">
        <f>(S21-E21/(N21/1.35))</f>
        <v>394.63772210769469</v>
      </c>
      <c r="BD21">
        <f>E21*BB21/100/BC21</f>
        <v>-6.2567158208231633E-3</v>
      </c>
    </row>
    <row r="22" spans="1:56" x14ac:dyDescent="0.25">
      <c r="A22" s="1" t="s">
        <v>1</v>
      </c>
      <c r="B22" s="1" t="s">
        <v>5113</v>
      </c>
      <c r="K22" s="1">
        <v>2.72</v>
      </c>
    </row>
    <row r="23" spans="1:56" x14ac:dyDescent="0.25">
      <c r="A23" s="1" t="s">
        <v>1</v>
      </c>
      <c r="B23" s="1" t="s">
        <v>5112</v>
      </c>
      <c r="K23" s="1">
        <v>2.72</v>
      </c>
    </row>
    <row r="24" spans="1:56" x14ac:dyDescent="0.25">
      <c r="A24" s="1">
        <v>3</v>
      </c>
      <c r="B24" s="1" t="s">
        <v>5111</v>
      </c>
      <c r="C24" s="1">
        <v>660.50000168755651</v>
      </c>
      <c r="D24" s="1">
        <v>0</v>
      </c>
      <c r="E24">
        <f>(R24-S24*(1000-T24)/(1000-U24))*AK24</f>
        <v>-2.1540438184650323</v>
      </c>
      <c r="F24">
        <f>IF(AV24&lt;&gt;0,1/(1/AV24-1/N24),0)</f>
        <v>13.004560835576337</v>
      </c>
      <c r="G24">
        <f>((AY24-AL24/2)*S24-E24)/(AY24+AL24/2)</f>
        <v>390.33927047781845</v>
      </c>
      <c r="H24">
        <f>AL24*1000</f>
        <v>23.923872823989349</v>
      </c>
      <c r="I24">
        <f>(AQ24-AW24)</f>
        <v>0.63923791299018995</v>
      </c>
      <c r="J24">
        <f>(P24+AP24*D24)</f>
        <v>21.075918197631836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26.536708831787109</v>
      </c>
      <c r="P24" s="1">
        <v>21.075918197631836</v>
      </c>
      <c r="Q24" s="1">
        <v>26.674638748168945</v>
      </c>
      <c r="R24" s="1">
        <v>400.1241455078125</v>
      </c>
      <c r="S24" s="1">
        <v>393.53964233398438</v>
      </c>
      <c r="T24" s="1">
        <v>-6.0979843139648438E-2</v>
      </c>
      <c r="U24" s="1">
        <v>21.174707412719727</v>
      </c>
      <c r="V24" s="1">
        <v>-0.15448512136936188</v>
      </c>
      <c r="W24" s="1">
        <v>53.643585205078125</v>
      </c>
      <c r="X24" s="1">
        <v>299.943359375</v>
      </c>
      <c r="Y24" s="1">
        <v>50.716030120849609</v>
      </c>
      <c r="Z24" s="1">
        <v>7.7794866561889648</v>
      </c>
      <c r="AA24" s="1">
        <v>88.235572814941406</v>
      </c>
      <c r="AB24" s="1">
        <v>27.143989562988281</v>
      </c>
      <c r="AC24" s="1">
        <v>-1.0053319931030273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1.1027329388786762</v>
      </c>
      <c r="AL24">
        <f>(U24-T24)/(1000-U24)*AK24</f>
        <v>2.3923872823989348E-2</v>
      </c>
      <c r="AM24">
        <f>(P24+273.15)</f>
        <v>294.22591819763181</v>
      </c>
      <c r="AN24">
        <f>(O24+273.15)</f>
        <v>299.68670883178709</v>
      </c>
      <c r="AO24">
        <f>(Y24*AG24+Z24*AH24)*AI24</f>
        <v>8.1145646379612799</v>
      </c>
      <c r="AP24">
        <f>((AO24+0.00000010773*(AN24^4-AM24^4))-AL24*44100)/(L24*51.4+0.00000043092*AM24^3)</f>
        <v>-8.1442811068822873</v>
      </c>
      <c r="AQ24">
        <f>0.61365*EXP(17.502*J24/(240.97+J24))</f>
        <v>2.5076003507403009</v>
      </c>
      <c r="AR24">
        <f>AQ24*1000/AA24</f>
        <v>28.419380877138423</v>
      </c>
      <c r="AS24">
        <f>(AR24-U24)</f>
        <v>7.2446734644186961</v>
      </c>
      <c r="AT24">
        <f>IF(D24,P24,(O24+P24)/2)</f>
        <v>23.806313514709473</v>
      </c>
      <c r="AU24">
        <f>0.61365*EXP(17.502*AT24/(240.97+AT24))</f>
        <v>2.9603054715838999</v>
      </c>
      <c r="AV24">
        <f>IF(AS24&lt;&gt;0,(1000-(AR24+U24)/2)/AS24*AL24,0)</f>
        <v>3.2203841357434095</v>
      </c>
      <c r="AW24">
        <f>U24*AA24/1000</f>
        <v>1.8683624377501109</v>
      </c>
      <c r="AX24">
        <f>(AU24-AW24)</f>
        <v>1.091943033833789</v>
      </c>
      <c r="AY24">
        <f>1/(1.6/F24+1.37/N24)</f>
        <v>2.2568208370466856</v>
      </c>
      <c r="AZ24">
        <f>G24*AA24*0.001</f>
        <v>34.441809122776654</v>
      </c>
      <c r="BA24">
        <f>G24/S24</f>
        <v>0.99186772687705527</v>
      </c>
      <c r="BB24">
        <f>(1-AL24*AA24/AQ24/F24)*100</f>
        <v>93.526767856923527</v>
      </c>
      <c r="BC24">
        <f>(S24-E24/(N24/1.35))</f>
        <v>394.21901680035313</v>
      </c>
      <c r="BD24">
        <f>E24*BB24/100/BC24</f>
        <v>-5.1103764044251382E-3</v>
      </c>
    </row>
    <row r="25" spans="1:56" x14ac:dyDescent="0.25">
      <c r="A25" s="1" t="s">
        <v>1</v>
      </c>
      <c r="B25" s="1" t="s">
        <v>5110</v>
      </c>
      <c r="K25" s="1">
        <v>2.72</v>
      </c>
    </row>
    <row r="26" spans="1:56" x14ac:dyDescent="0.25">
      <c r="A26" s="1" t="s">
        <v>1</v>
      </c>
      <c r="B26" s="1" t="s">
        <v>5109</v>
      </c>
      <c r="K26" s="1">
        <v>2.72</v>
      </c>
    </row>
    <row r="27" spans="1:56" x14ac:dyDescent="0.25">
      <c r="A27" s="1">
        <v>4</v>
      </c>
      <c r="B27" s="1" t="s">
        <v>5108</v>
      </c>
      <c r="C27" s="1">
        <v>864.50000168755651</v>
      </c>
      <c r="D27" s="1">
        <v>0</v>
      </c>
      <c r="E27">
        <f>(R27-S27*(1000-T27)/(1000-U27))*AK27</f>
        <v>-1.5470132924186148</v>
      </c>
      <c r="F27">
        <f>IF(AV27&lt;&gt;0,1/(1/AV27-1/N27),0)</f>
        <v>14.652181792242057</v>
      </c>
      <c r="G27">
        <f>((AY27-AL27/2)*S27-E27)/(AY27+AL27/2)</f>
        <v>389.58966046858887</v>
      </c>
      <c r="H27">
        <f>AL27*1000</f>
        <v>23.787637410431635</v>
      </c>
      <c r="I27">
        <f>(AQ27-AW27)</f>
        <v>0.61802536124489738</v>
      </c>
      <c r="J27">
        <f>(P27+AP27*D27)</f>
        <v>20.869907379150391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26.456314086914063</v>
      </c>
      <c r="P27" s="1">
        <v>20.869907379150391</v>
      </c>
      <c r="Q27" s="1">
        <v>26.599460601806641</v>
      </c>
      <c r="R27" s="1">
        <v>399.99398803710938</v>
      </c>
      <c r="S27" s="1">
        <v>392.9207763671875</v>
      </c>
      <c r="T27" s="1">
        <v>-5.9558261185884476E-2</v>
      </c>
      <c r="U27" s="1">
        <v>21.058307647705078</v>
      </c>
      <c r="V27" s="1">
        <v>-0.1515948474407196</v>
      </c>
      <c r="W27" s="1">
        <v>53.600135803222656</v>
      </c>
      <c r="X27" s="1">
        <v>299.93490600585938</v>
      </c>
      <c r="Y27" s="1">
        <v>99.081779479980469</v>
      </c>
      <c r="Z27" s="1">
        <v>7.6206269264221191</v>
      </c>
      <c r="AA27" s="1">
        <v>88.232261657714844</v>
      </c>
      <c r="AB27" s="1">
        <v>27.322147369384766</v>
      </c>
      <c r="AC27" s="1">
        <v>-1.0012283325195313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1.1027018603156593</v>
      </c>
      <c r="AL27">
        <f>(U27-T27)/(1000-U27)*AK27</f>
        <v>2.3787637410431637E-2</v>
      </c>
      <c r="AM27">
        <f>(P27+273.15)</f>
        <v>294.01990737915037</v>
      </c>
      <c r="AN27">
        <f>(O27+273.15)</f>
        <v>299.60631408691404</v>
      </c>
      <c r="AO27">
        <f>(Y27*AG27+Z27*AH27)*AI27</f>
        <v>15.853084362452819</v>
      </c>
      <c r="AP27">
        <f>((AO27+0.00000010773*(AN27^4-AM27^4))-AL27*44100)/(L27*51.4+0.00000043092*AM27^3)</f>
        <v>-8.0212169856645801</v>
      </c>
      <c r="AQ27">
        <f>0.61365*EXP(17.502*J27/(240.97+J27))</f>
        <v>2.4760474716858694</v>
      </c>
      <c r="AR27">
        <f>AQ27*1000/AA27</f>
        <v>28.062835805925065</v>
      </c>
      <c r="AS27">
        <f>(AR27-U27)</f>
        <v>7.004528158219987</v>
      </c>
      <c r="AT27">
        <f>IF(D27,P27,(O27+P27)/2)</f>
        <v>23.663110733032227</v>
      </c>
      <c r="AU27">
        <f>0.61365*EXP(17.502*AT27/(240.97+AT27))</f>
        <v>2.9348989632076514</v>
      </c>
      <c r="AV27">
        <f>IF(AS27&lt;&gt;0,(1000-(AR27+U27)/2)/AS27*AL27,0)</f>
        <v>3.3126284756770521</v>
      </c>
      <c r="AW27">
        <f>U27*AA27/1000</f>
        <v>1.858022110440972</v>
      </c>
      <c r="AX27">
        <f>(AU27-AW27)</f>
        <v>1.0768768527666794</v>
      </c>
      <c r="AY27">
        <f>1/(1.6/F27+1.37/N27)</f>
        <v>2.3295568855799669</v>
      </c>
      <c r="AZ27">
        <f>G27*AA27*0.001</f>
        <v>34.374376861604816</v>
      </c>
      <c r="BA27">
        <f>G27/S27</f>
        <v>0.99152216910137203</v>
      </c>
      <c r="BB27">
        <f>(1-AL27*AA27/AQ27/F27)*100</f>
        <v>94.214812270418363</v>
      </c>
      <c r="BC27">
        <f>(S27-E27/(N27/1.35))</f>
        <v>393.40869649257809</v>
      </c>
      <c r="BD27">
        <f>E27*BB27/100/BC27</f>
        <v>-3.7048384599655472E-3</v>
      </c>
    </row>
    <row r="28" spans="1:56" x14ac:dyDescent="0.25">
      <c r="A28" s="1" t="s">
        <v>1</v>
      </c>
      <c r="B28" s="1" t="s">
        <v>5107</v>
      </c>
      <c r="K28" s="1">
        <v>2.72</v>
      </c>
    </row>
    <row r="29" spans="1:56" x14ac:dyDescent="0.25">
      <c r="A29" s="1" t="s">
        <v>1</v>
      </c>
      <c r="B29" s="1" t="s">
        <v>5106</v>
      </c>
      <c r="K29" s="1">
        <v>2.72</v>
      </c>
    </row>
    <row r="30" spans="1:56" x14ac:dyDescent="0.25">
      <c r="A30" s="1">
        <v>5</v>
      </c>
      <c r="B30" s="1" t="s">
        <v>5105</v>
      </c>
      <c r="C30" s="1">
        <v>1068.5000016875565</v>
      </c>
      <c r="D30" s="1">
        <v>0</v>
      </c>
      <c r="E30">
        <f>(R30-S30*(1000-T30)/(1000-U30))*AK30</f>
        <v>-0.94603732295274989</v>
      </c>
      <c r="F30">
        <f>IF(AV30&lt;&gt;0,1/(1/AV30-1/N30),0)</f>
        <v>9.635651697158524</v>
      </c>
      <c r="G30">
        <f>((AY30-AL30/2)*S30-E30)/(AY30+AL30/2)</f>
        <v>388.46629797142384</v>
      </c>
      <c r="H30">
        <f>AL30*1000</f>
        <v>23.776859838508116</v>
      </c>
      <c r="I30">
        <f>(AQ30-AW30)</f>
        <v>0.69014918055145547</v>
      </c>
      <c r="J30">
        <f>(P30+AP30*D30)</f>
        <v>21.331130981445313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26.408479690551758</v>
      </c>
      <c r="P30" s="1">
        <v>21.331130981445313</v>
      </c>
      <c r="Q30" s="1">
        <v>26.54998779296875</v>
      </c>
      <c r="R30" s="1">
        <v>400.12481689453125</v>
      </c>
      <c r="S30" s="1">
        <v>392.51986694335938</v>
      </c>
      <c r="T30" s="1">
        <v>-5.8542214334011078E-2</v>
      </c>
      <c r="U30" s="1">
        <v>21.047817230224609</v>
      </c>
      <c r="V30" s="1">
        <v>-0.14942415058612823</v>
      </c>
      <c r="W30" s="1">
        <v>53.722812652587891</v>
      </c>
      <c r="X30" s="1">
        <v>299.96566772460938</v>
      </c>
      <c r="Y30" s="1">
        <v>150.1380615234375</v>
      </c>
      <c r="Z30" s="1">
        <v>7.8477158546447754</v>
      </c>
      <c r="AA30" s="1">
        <v>88.228996276855469</v>
      </c>
      <c r="AB30" s="1">
        <v>27.680707931518555</v>
      </c>
      <c r="AC30" s="1">
        <v>-0.98177510499954224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1.1028149548698871</v>
      </c>
      <c r="AL30">
        <f>(U30-T30)/(1000-U30)*AK30</f>
        <v>2.3776859838508118E-2</v>
      </c>
      <c r="AM30">
        <f>(P30+273.15)</f>
        <v>294.48113098144529</v>
      </c>
      <c r="AN30">
        <f>(O30+273.15)</f>
        <v>299.55847969055174</v>
      </c>
      <c r="AO30">
        <f>(Y30*AG30+Z30*AH30)*AI30</f>
        <v>24.022089306814451</v>
      </c>
      <c r="AP30">
        <f>((AO30+0.00000010773*(AN30^4-AM30^4))-AL30*44100)/(L30*51.4+0.00000043092*AM30^3)</f>
        <v>-7.9927848056554973</v>
      </c>
      <c r="AQ30">
        <f>0.61365*EXP(17.502*J30/(240.97+J30))</f>
        <v>2.5471769685928769</v>
      </c>
      <c r="AR30">
        <f>AQ30*1000/AA30</f>
        <v>28.870066260303375</v>
      </c>
      <c r="AS30">
        <f>(AR30-U30)</f>
        <v>7.8222490300787655</v>
      </c>
      <c r="AT30">
        <f>IF(D30,P30,(O30+P30)/2)</f>
        <v>23.869805335998535</v>
      </c>
      <c r="AU30">
        <f>0.61365*EXP(17.502*AT30/(240.97+AT30))</f>
        <v>2.9716313539067722</v>
      </c>
      <c r="AV30">
        <f>IF(AS30&lt;&gt;0,(1000-(AR30+U30)/2)/AS30*AL30,0)</f>
        <v>2.9637786383131863</v>
      </c>
      <c r="AW30">
        <f>U30*AA30/1000</f>
        <v>1.8570277880414214</v>
      </c>
      <c r="AX30">
        <f>(AU30-AW30)</f>
        <v>1.1146035658653508</v>
      </c>
      <c r="AY30">
        <f>1/(1.6/F30+1.37/N30)</f>
        <v>2.0571160930714152</v>
      </c>
      <c r="AZ30">
        <f>G30*AA30*0.001</f>
        <v>34.273991557404578</v>
      </c>
      <c r="BA30">
        <f>G30/S30</f>
        <v>0.98967295845812442</v>
      </c>
      <c r="BB30">
        <f>(1-AL30*AA30/AQ30/F30)*100</f>
        <v>91.452765407934052</v>
      </c>
      <c r="BC30">
        <f>(S30-E30/(N30/1.35))</f>
        <v>392.81824230412803</v>
      </c>
      <c r="BD30">
        <f>E30*BB30/100/BC30</f>
        <v>-2.2024875641127673E-3</v>
      </c>
    </row>
    <row r="31" spans="1:56" x14ac:dyDescent="0.25">
      <c r="A31" s="1" t="s">
        <v>1</v>
      </c>
      <c r="B31" s="1" t="s">
        <v>5104</v>
      </c>
      <c r="K31" s="1">
        <v>2.72</v>
      </c>
    </row>
    <row r="32" spans="1:56" x14ac:dyDescent="0.25">
      <c r="A32" s="1" t="s">
        <v>1</v>
      </c>
      <c r="B32" s="1" t="s">
        <v>1393</v>
      </c>
      <c r="K32" s="1">
        <v>2.72</v>
      </c>
    </row>
    <row r="33" spans="1:56" x14ac:dyDescent="0.25">
      <c r="A33" s="1">
        <v>6</v>
      </c>
      <c r="B33" s="1" t="s">
        <v>5103</v>
      </c>
      <c r="C33" s="1">
        <v>1272.5000016875565</v>
      </c>
      <c r="D33" s="1">
        <v>0</v>
      </c>
      <c r="E33">
        <f>(R33-S33*(1000-T33)/(1000-U33))*AK33</f>
        <v>7.6301900013001966E-2</v>
      </c>
      <c r="F33">
        <f>IF(AV33&lt;&gt;0,1/(1/AV33-1/N33),0)</f>
        <v>7.9622332666257956</v>
      </c>
      <c r="G33">
        <f>((AY33-AL33/2)*S33-E33)/(AY33+AL33/2)</f>
        <v>386.65135192926823</v>
      </c>
      <c r="H33">
        <f>AL33*1000</f>
        <v>23.6165430496204</v>
      </c>
      <c r="I33">
        <f>(AQ33-AW33)</f>
        <v>0.7296979929807399</v>
      </c>
      <c r="J33">
        <f>(P33+AP33*D33)</f>
        <v>21.505468368530273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26.383110046386719</v>
      </c>
      <c r="P33" s="1">
        <v>21.505468368530273</v>
      </c>
      <c r="Q33" s="1">
        <v>26.513391494750977</v>
      </c>
      <c r="R33" s="1">
        <v>399.93246459960938</v>
      </c>
      <c r="S33" s="1">
        <v>391.4783935546875</v>
      </c>
      <c r="T33" s="1">
        <v>-5.9737753123044968E-2</v>
      </c>
      <c r="U33" s="1">
        <v>20.910860061645508</v>
      </c>
      <c r="V33" s="1">
        <v>-0.15269438922405243</v>
      </c>
      <c r="W33" s="1">
        <v>53.449802398681641</v>
      </c>
      <c r="X33" s="1">
        <v>299.9139404296875</v>
      </c>
      <c r="Y33" s="1">
        <v>299.95687866210938</v>
      </c>
      <c r="Z33" s="1">
        <v>7.7817459106445313</v>
      </c>
      <c r="AA33" s="1">
        <v>88.223411560058594</v>
      </c>
      <c r="AB33" s="1">
        <v>28.098110198974609</v>
      </c>
      <c r="AC33" s="1">
        <v>-0.96856826543807983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1.102624780991498</v>
      </c>
      <c r="AL33">
        <f>(U33-T33)/(1000-U33)*AK33</f>
        <v>2.3616543049620402E-2</v>
      </c>
      <c r="AM33">
        <f>(P33+273.15)</f>
        <v>294.65546836853025</v>
      </c>
      <c r="AN33">
        <f>(O33+273.15)</f>
        <v>299.5331100463867</v>
      </c>
      <c r="AO33">
        <f>(Y33*AG33+Z33*AH33)*AI33</f>
        <v>47.993099513208108</v>
      </c>
      <c r="AP33">
        <f>((AO33+0.00000010773*(AN33^4-AM33^4))-AL33*44100)/(L33*51.4+0.00000043092*AM33^3)</f>
        <v>-7.7533110641828555</v>
      </c>
      <c r="AQ33">
        <f>0.61365*EXP(17.502*J33/(240.97+J33))</f>
        <v>2.5745254062740837</v>
      </c>
      <c r="AR33">
        <f>AQ33*1000/AA33</f>
        <v>29.181884499234773</v>
      </c>
      <c r="AS33">
        <f>(AR33-U33)</f>
        <v>8.271024437589265</v>
      </c>
      <c r="AT33">
        <f>IF(D33,P33,(O33+P33)/2)</f>
        <v>23.944289207458496</v>
      </c>
      <c r="AU33">
        <f>0.61365*EXP(17.502*AT33/(240.97+AT33))</f>
        <v>2.9849663164739613</v>
      </c>
      <c r="AV33">
        <f>IF(AS33&lt;&gt;0,(1000-(AR33+U33)/2)/AS33*AL33,0)</f>
        <v>2.7838189203964703</v>
      </c>
      <c r="AW33">
        <f>U33*AA33/1000</f>
        <v>1.8448274132933438</v>
      </c>
      <c r="AX33">
        <f>(AU33-AW33)</f>
        <v>1.1401389031806175</v>
      </c>
      <c r="AY33">
        <f>1/(1.6/F33+1.37/N33)</f>
        <v>1.9193265637965882</v>
      </c>
      <c r="AZ33">
        <f>G33*AA33*0.001</f>
        <v>34.111701351508884</v>
      </c>
      <c r="BA33">
        <f>G33/S33</f>
        <v>0.98766971126659397</v>
      </c>
      <c r="BB33">
        <f>(1-AL33*AA33/AQ33/F33)*100</f>
        <v>89.835919509518064</v>
      </c>
      <c r="BC33">
        <f>(S33-E33/(N33/1.35))</f>
        <v>391.45432832344204</v>
      </c>
      <c r="BD33">
        <f>E33*BB33/100/BC33</f>
        <v>1.7510730759700871E-4</v>
      </c>
    </row>
    <row r="34" spans="1:56" x14ac:dyDescent="0.25">
      <c r="A34" s="1" t="s">
        <v>1</v>
      </c>
      <c r="B34" s="1" t="s">
        <v>5102</v>
      </c>
      <c r="K34" s="1">
        <v>2.72</v>
      </c>
    </row>
    <row r="35" spans="1:56" x14ac:dyDescent="0.25">
      <c r="A35" s="1" t="s">
        <v>1</v>
      </c>
      <c r="B35" s="1" t="s">
        <v>5101</v>
      </c>
      <c r="K35" s="1">
        <v>2.72</v>
      </c>
    </row>
    <row r="36" spans="1:56" x14ac:dyDescent="0.25">
      <c r="A36" s="1">
        <v>7</v>
      </c>
      <c r="B36" s="1" t="s">
        <v>1389</v>
      </c>
      <c r="C36" s="1">
        <v>1476.5000016875565</v>
      </c>
      <c r="D36" s="1">
        <v>0</v>
      </c>
      <c r="E36">
        <f>(R36-S36*(1000-T36)/(1000-U36))*AK36</f>
        <v>0.53049820414581861</v>
      </c>
      <c r="F36">
        <f>IF(AV36&lt;&gt;0,1/(1/AV36-1/N36),0)</f>
        <v>-16.028519739697202</v>
      </c>
      <c r="G36">
        <f>((AY36-AL36/2)*S36-E36)/(AY36+AL36/2)</f>
        <v>388.70937081222718</v>
      </c>
      <c r="H36">
        <f>AL36*1000</f>
        <v>24.298717423902701</v>
      </c>
      <c r="I36">
        <f>(AQ36-AW36)</f>
        <v>0.35842956404932225</v>
      </c>
      <c r="J36">
        <f>(P36+AP36*D36)</f>
        <v>19.359661102294922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26.374868392944336</v>
      </c>
      <c r="P36" s="1">
        <v>19.359661102294922</v>
      </c>
      <c r="Q36" s="1">
        <v>26.498144149780273</v>
      </c>
      <c r="R36" s="1">
        <v>400.0067138671875</v>
      </c>
      <c r="S36" s="1">
        <v>390.912353515625</v>
      </c>
      <c r="T36" s="1">
        <v>-5.9967320412397385E-2</v>
      </c>
      <c r="U36" s="1">
        <v>21.500164031982422</v>
      </c>
      <c r="V36" s="1">
        <v>-0.15334890782833099</v>
      </c>
      <c r="W36" s="1">
        <v>54.980388641357422</v>
      </c>
      <c r="X36" s="1">
        <v>299.95880126953125</v>
      </c>
      <c r="Y36" s="1">
        <v>500.76339721679688</v>
      </c>
      <c r="Z36" s="1">
        <v>7.8772015571594238</v>
      </c>
      <c r="AA36" s="1">
        <v>88.219482421875</v>
      </c>
      <c r="AB36" s="1">
        <v>28.899692535400391</v>
      </c>
      <c r="AC36" s="1">
        <v>-0.98684173822402954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1.1027897105497468</v>
      </c>
      <c r="AL36">
        <f>(U36-T36)/(1000-U36)*AK36</f>
        <v>2.4298717423902702E-2</v>
      </c>
      <c r="AM36">
        <f>(P36+273.15)</f>
        <v>292.5096611022949</v>
      </c>
      <c r="AN36">
        <f>(O36+273.15)</f>
        <v>299.52486839294431</v>
      </c>
      <c r="AO36">
        <f>(Y36*AG36+Z36*AH36)*AI36</f>
        <v>80.122141763818036</v>
      </c>
      <c r="AP36">
        <f>((AO36+0.00000010773*(AN36^4-AM36^4))-AL36*44100)/(L36*51.4+0.00000043092*AM36^3)</f>
        <v>-7.5588062396537454</v>
      </c>
      <c r="AQ36">
        <f>0.61365*EXP(17.502*J36/(240.97+J36))</f>
        <v>2.2551629069362247</v>
      </c>
      <c r="AR36">
        <f>AQ36*1000/AA36</f>
        <v>25.563093831720693</v>
      </c>
      <c r="AS36">
        <f>(AR36-U36)</f>
        <v>4.0629297997382707</v>
      </c>
      <c r="AT36">
        <f>IF(D36,P36,(O36+P36)/2)</f>
        <v>22.867264747619629</v>
      </c>
      <c r="AU36">
        <f>0.61365*EXP(17.502*AT36/(240.97+AT36))</f>
        <v>2.7971477389436377</v>
      </c>
      <c r="AV36">
        <f>IF(AS36&lt;&gt;0,(1000-(AR36+U36)/2)/AS36*AL36,0)</f>
        <v>5.8398569976503083</v>
      </c>
      <c r="AW36">
        <f>U36*AA36/1000</f>
        <v>1.8967333428869024</v>
      </c>
      <c r="AX36">
        <f>(AU36-AW36)</f>
        <v>0.90041439605673523</v>
      </c>
      <c r="AY36">
        <f>1/(1.6/F36+1.37/N36)</f>
        <v>4.5403907062945041</v>
      </c>
      <c r="AZ36">
        <f>G36*AA36*0.001</f>
        <v>34.291739505587365</v>
      </c>
      <c r="BA36">
        <f>G36/S36</f>
        <v>0.99436450988671621</v>
      </c>
      <c r="BB36">
        <f>(1-AL36*AA36/AQ36/F36)*100</f>
        <v>105.93029803551195</v>
      </c>
      <c r="BC36">
        <f>(S36-E36/(N36/1.35))</f>
        <v>390.74503707978391</v>
      </c>
      <c r="BD36">
        <f>E36*BB36/100/BC36</f>
        <v>1.4381713787703497E-3</v>
      </c>
    </row>
    <row r="37" spans="1:56" x14ac:dyDescent="0.25">
      <c r="A37" s="1" t="s">
        <v>1</v>
      </c>
      <c r="B37" s="1" t="s">
        <v>5100</v>
      </c>
      <c r="K37" s="1">
        <v>2.72</v>
      </c>
    </row>
    <row r="38" spans="1:56" x14ac:dyDescent="0.25">
      <c r="A38" s="1" t="s">
        <v>1</v>
      </c>
      <c r="B38" s="1" t="s">
        <v>5099</v>
      </c>
      <c r="K38" s="1">
        <v>2.72</v>
      </c>
    </row>
    <row r="39" spans="1:56" x14ac:dyDescent="0.25">
      <c r="A39" s="1">
        <v>8</v>
      </c>
      <c r="B39" s="1" t="s">
        <v>5098</v>
      </c>
      <c r="C39" s="1">
        <v>1681.0000016763806</v>
      </c>
      <c r="D39" s="1">
        <v>0</v>
      </c>
      <c r="E39">
        <f>(R39-S39*(1000-T39)/(1000-U39))*AK39</f>
        <v>1.1274954417125622</v>
      </c>
      <c r="F39">
        <f>IF(AV39&lt;&gt;0,1/(1/AV39-1/N39),0)</f>
        <v>-2.0559819717226882</v>
      </c>
      <c r="G39">
        <f>((AY39-AL39/2)*S39-E39)/(AY39+AL39/2)</f>
        <v>395.13146525096596</v>
      </c>
      <c r="H39">
        <f>AL39*1000</f>
        <v>24.808022353491523</v>
      </c>
      <c r="I39">
        <f>(AQ39-AW39)</f>
        <v>-0.54273378850745546</v>
      </c>
      <c r="J39">
        <f>(P39+AP39*D39)</f>
        <v>11.843897819519043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26.395490646362305</v>
      </c>
      <c r="P39" s="1">
        <v>11.843897819519043</v>
      </c>
      <c r="Q39" s="1">
        <v>26.506860733032227</v>
      </c>
      <c r="R39" s="1">
        <v>399.95123291015625</v>
      </c>
      <c r="S39" s="1">
        <v>390.1522216796875</v>
      </c>
      <c r="T39" s="1">
        <v>-5.6889273226261139E-2</v>
      </c>
      <c r="U39" s="1">
        <v>21.944833755493164</v>
      </c>
      <c r="V39" s="1">
        <v>-0.14529919624328613</v>
      </c>
      <c r="W39" s="1">
        <v>56.04864501953125</v>
      </c>
      <c r="X39" s="1">
        <v>299.9630126953125</v>
      </c>
      <c r="Y39" s="1">
        <v>750.5758056640625</v>
      </c>
      <c r="Z39" s="1">
        <v>7.5638670921325684</v>
      </c>
      <c r="AA39" s="1">
        <v>88.218513488769531</v>
      </c>
      <c r="AB39" s="1">
        <v>29.171409606933594</v>
      </c>
      <c r="AC39" s="1">
        <v>-1.0015718936920166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1.1028051937327663</v>
      </c>
      <c r="AL39">
        <f>(U39-T39)/(1000-U39)*AK39</f>
        <v>2.4808022353491523E-2</v>
      </c>
      <c r="AM39">
        <f>(P39+273.15)</f>
        <v>284.99389781951902</v>
      </c>
      <c r="AN39">
        <f>(O39+273.15)</f>
        <v>299.54549064636228</v>
      </c>
      <c r="AO39">
        <f>(Y39*AG39+Z39*AH39)*AI39</f>
        <v>120.09212622198174</v>
      </c>
      <c r="AP39">
        <f>((AO39+0.00000010773*(AN39^4-AM39^4))-AL39*44100)/(L39*51.4+0.00000043092*AM39^3)</f>
        <v>-6.811923215457254</v>
      </c>
      <c r="AQ39">
        <f>0.61365*EXP(17.502*J39/(240.97+J39))</f>
        <v>1.3932068241603233</v>
      </c>
      <c r="AR39">
        <f>AQ39*1000/AA39</f>
        <v>15.792680799792468</v>
      </c>
      <c r="AS39">
        <f>(AR39-U39)</f>
        <v>-6.1521529557006964</v>
      </c>
      <c r="AT39">
        <f>IF(D39,P39,(O39+P39)/2)</f>
        <v>19.119694232940674</v>
      </c>
      <c r="AU39">
        <f>0.61365*EXP(17.502*AT39/(240.97+AT39))</f>
        <v>2.2217055676848974</v>
      </c>
      <c r="AV39">
        <f>IF(AS39&lt;&gt;0,(1000-(AR39+U39)/2)/AS39*AL39,0)</f>
        <v>-3.9563265049532523</v>
      </c>
      <c r="AW39">
        <f>U39*AA39/1000</f>
        <v>1.9359406126677787</v>
      </c>
      <c r="AX39">
        <f>(AU39-AW39)</f>
        <v>0.28576495501711863</v>
      </c>
      <c r="AY39">
        <f>1/(1.6/F39+1.37/N39)</f>
        <v>-2.1826935990853835</v>
      </c>
      <c r="AZ39">
        <f>G39*AA39*0.001</f>
        <v>34.857910497079608</v>
      </c>
      <c r="BA39">
        <f>G39/S39</f>
        <v>1.0127623099257048</v>
      </c>
      <c r="BB39">
        <f>(1-AL39*AA39/AQ39/F39)*100</f>
        <v>176.40415639160088</v>
      </c>
      <c r="BC39">
        <f>(S39-E39/(N39/1.35))</f>
        <v>389.79661535103236</v>
      </c>
      <c r="BD39">
        <f>E39*BB39/100/BC39</f>
        <v>5.102529739812252E-3</v>
      </c>
    </row>
    <row r="40" spans="1:56" x14ac:dyDescent="0.25">
      <c r="A40" s="1" t="s">
        <v>1</v>
      </c>
      <c r="B40" s="1" t="s">
        <v>5097</v>
      </c>
      <c r="K40" s="1">
        <v>2.72</v>
      </c>
    </row>
    <row r="41" spans="1:56" x14ac:dyDescent="0.25">
      <c r="A41" s="1" t="s">
        <v>1</v>
      </c>
      <c r="B41" s="1" t="s">
        <v>5096</v>
      </c>
      <c r="K41" s="1">
        <v>2.72</v>
      </c>
    </row>
    <row r="42" spans="1:56" x14ac:dyDescent="0.25">
      <c r="A42" s="1">
        <v>9</v>
      </c>
      <c r="B42" s="1" t="s">
        <v>5095</v>
      </c>
      <c r="C42" s="1">
        <v>1885.0000016763806</v>
      </c>
      <c r="D42" s="1">
        <v>0</v>
      </c>
      <c r="E42">
        <f>(R42-S42*(1000-T42)/(1000-U42))*AK42</f>
        <v>1.5377114254727591</v>
      </c>
      <c r="F42">
        <f>IF(AV42&lt;&gt;0,1/(1/AV42-1/N42),0)</f>
        <v>-1.7145291314581015</v>
      </c>
      <c r="G42">
        <f>((AY42-AL42/2)*S42-E42)/(AY42+AL42/2)</f>
        <v>396.60389497465786</v>
      </c>
      <c r="H42">
        <f>AL42*1000</f>
        <v>25.054272156299881</v>
      </c>
      <c r="I42">
        <f>(AQ42-AW42)</f>
        <v>-0.75892805485004389</v>
      </c>
      <c r="J42">
        <f>(P42+AP42*D42)</f>
        <v>9.5515213012695313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26.444860458374023</v>
      </c>
      <c r="P42" s="1">
        <v>9.5515213012695313</v>
      </c>
      <c r="Q42" s="1">
        <v>26.537876129150391</v>
      </c>
      <c r="R42" s="1">
        <v>399.87017822265625</v>
      </c>
      <c r="S42" s="1">
        <v>389.62222290039063</v>
      </c>
      <c r="T42" s="1">
        <v>-5.8695416897535324E-2</v>
      </c>
      <c r="U42" s="1">
        <v>22.160619735717773</v>
      </c>
      <c r="V42" s="1">
        <v>-0.14947050809860229</v>
      </c>
      <c r="W42" s="1">
        <v>56.433013916015625</v>
      </c>
      <c r="X42" s="1">
        <v>299.90765380859375</v>
      </c>
      <c r="Y42" s="1">
        <v>999.6846923828125</v>
      </c>
      <c r="Z42" s="1">
        <v>7.8477730751037598</v>
      </c>
      <c r="AA42" s="1">
        <v>88.215103149414063</v>
      </c>
      <c r="AB42" s="1">
        <v>29.137233734130859</v>
      </c>
      <c r="AC42" s="1">
        <v>-1.0138329267501831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1.1026016684139472</v>
      </c>
      <c r="AL42">
        <f>(U42-T42)/(1000-U42)*AK42</f>
        <v>2.5054272156299882E-2</v>
      </c>
      <c r="AM42">
        <f>(P42+273.15)</f>
        <v>282.70152130126951</v>
      </c>
      <c r="AN42">
        <f>(O42+273.15)</f>
        <v>299.594860458374</v>
      </c>
      <c r="AO42">
        <f>(Y42*AG42+Z42*AH42)*AI42</f>
        <v>159.94954720609894</v>
      </c>
      <c r="AP42">
        <f>((AO42+0.00000010773*(AN42^4-AM42^4))-AL42*44100)/(L42*51.4+0.00000043092*AM42^3)</f>
        <v>-6.3898886853232959</v>
      </c>
      <c r="AQ42">
        <f>0.61365*EXP(17.502*J42/(240.97+J42))</f>
        <v>1.1959733009912406</v>
      </c>
      <c r="AR42">
        <f>AQ42*1000/AA42</f>
        <v>13.557466446143179</v>
      </c>
      <c r="AS42">
        <f>(AR42-U42)</f>
        <v>-8.6031532895745944</v>
      </c>
      <c r="AT42">
        <f>IF(D42,P42,(O42+P42)/2)</f>
        <v>17.998190879821777</v>
      </c>
      <c r="AU42">
        <f>0.61365*EXP(17.502*AT42/(240.97+AT42))</f>
        <v>2.0710418809037678</v>
      </c>
      <c r="AV42">
        <f>IF(AS42&lt;&gt;0,(1000-(AR42+U42)/2)/AS42*AL42,0)</f>
        <v>-2.8602102045615614</v>
      </c>
      <c r="AW42">
        <f>U42*AA42/1000</f>
        <v>1.9549013558412844</v>
      </c>
      <c r="AX42">
        <f>(AU42-AW42)</f>
        <v>0.1161405250624834</v>
      </c>
      <c r="AY42">
        <f>1/(1.6/F42+1.37/N42)</f>
        <v>-1.6309664606360399</v>
      </c>
      <c r="AZ42">
        <f>G42*AA42*0.001</f>
        <v>34.986453504648821</v>
      </c>
      <c r="BA42">
        <f>G42/S42</f>
        <v>1.0179190807503096</v>
      </c>
      <c r="BB42">
        <f>(1-AL42*AA42/AQ42/F42)*100</f>
        <v>207.78501434730714</v>
      </c>
      <c r="BC42">
        <f>(S42-E42/(N42/1.35))</f>
        <v>389.13723653653193</v>
      </c>
      <c r="BD42">
        <f>E42*BB42/100/BC42</f>
        <v>8.2108151213609107E-3</v>
      </c>
    </row>
    <row r="43" spans="1:56" x14ac:dyDescent="0.25">
      <c r="A43" s="1" t="s">
        <v>1</v>
      </c>
      <c r="B43" s="1" t="s">
        <v>5094</v>
      </c>
      <c r="K43" s="1">
        <v>2.72</v>
      </c>
    </row>
    <row r="44" spans="1:56" x14ac:dyDescent="0.25">
      <c r="A44" s="1" t="s">
        <v>1</v>
      </c>
      <c r="B44" s="1" t="s">
        <v>5093</v>
      </c>
      <c r="K44" s="1">
        <v>2.72</v>
      </c>
    </row>
    <row r="45" spans="1:56" x14ac:dyDescent="0.25">
      <c r="A45" s="1">
        <v>10</v>
      </c>
      <c r="B45" s="1" t="s">
        <v>5092</v>
      </c>
      <c r="C45" s="1">
        <v>2090.0000016763806</v>
      </c>
      <c r="D45" s="1">
        <v>0</v>
      </c>
      <c r="E45">
        <f>(R45-S45*(1000-T45)/(1000-U45))*AK45</f>
        <v>1.8495664126271707</v>
      </c>
      <c r="F45">
        <f>IF(AV45&lt;&gt;0,1/(1/AV45-1/N45),0)</f>
        <v>-1.5923624067178694</v>
      </c>
      <c r="G45">
        <f>((AY45-AL45/2)*S45-E45)/(AY45+AL45/2)</f>
        <v>397.52197118861119</v>
      </c>
      <c r="H45">
        <f>AL45*1000</f>
        <v>25.794244204927438</v>
      </c>
      <c r="I45">
        <f>(AQ45-AW45)</f>
        <v>-0.88134167911377248</v>
      </c>
      <c r="J45">
        <f>(P45+AP45*D45)</f>
        <v>8.7073993682861328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26.49951171875</v>
      </c>
      <c r="P45" s="1">
        <v>8.7073993682861328</v>
      </c>
      <c r="Q45" s="1">
        <v>26.577995300292969</v>
      </c>
      <c r="R45" s="1">
        <v>400.09011840820313</v>
      </c>
      <c r="S45" s="1">
        <v>389.3070068359375</v>
      </c>
      <c r="T45" s="1">
        <v>-5.7270847260951996E-2</v>
      </c>
      <c r="U45" s="1">
        <v>22.799552917480469</v>
      </c>
      <c r="V45" s="1">
        <v>-0.14536496996879578</v>
      </c>
      <c r="W45" s="1">
        <v>57.869873046875</v>
      </c>
      <c r="X45" s="1">
        <v>299.95733642578125</v>
      </c>
      <c r="Y45" s="1">
        <v>1250.135498046875</v>
      </c>
      <c r="Z45" s="1">
        <v>7.5411219596862793</v>
      </c>
      <c r="AA45" s="1">
        <v>88.20989990234375</v>
      </c>
      <c r="AB45" s="1">
        <v>30.879304885864258</v>
      </c>
      <c r="AC45" s="1">
        <v>-0.98750454187393188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1.1027843250947837</v>
      </c>
      <c r="AL45">
        <f>(U45-T45)/(1000-U45)*AK45</f>
        <v>2.5794244204927437E-2</v>
      </c>
      <c r="AM45">
        <f>(P45+273.15)</f>
        <v>281.85739936828611</v>
      </c>
      <c r="AN45">
        <f>(O45+273.15)</f>
        <v>299.64951171874998</v>
      </c>
      <c r="AO45">
        <f>(Y45*AG45+Z45*AH45)*AI45</f>
        <v>200.02167521666706</v>
      </c>
      <c r="AP45">
        <f>((AO45+0.00000010773*(AN45^4-AM45^4))-AL45*44100)/(L45*51.4+0.00000043092*AM45^3)</f>
        <v>-6.258686652094207</v>
      </c>
      <c r="AQ45">
        <f>0.61365*EXP(17.502*J45/(240.97+J45))</f>
        <v>1.1298046015553689</v>
      </c>
      <c r="AR45">
        <f>AQ45*1000/AA45</f>
        <v>12.808138347352889</v>
      </c>
      <c r="AS45">
        <f>(AR45-U45)</f>
        <v>-9.9914145701275796</v>
      </c>
      <c r="AT45">
        <f>IF(D45,P45,(O45+P45)/2)</f>
        <v>17.603455543518066</v>
      </c>
      <c r="AU45">
        <f>0.61365*EXP(17.502*AT45/(240.97+AT45))</f>
        <v>2.0201875700544014</v>
      </c>
      <c r="AV45">
        <f>IF(AS45&lt;&gt;0,(1000-(AR45+U45)/2)/AS45*AL45,0)</f>
        <v>-2.5356777346267747</v>
      </c>
      <c r="AW45">
        <f>U45*AA45/1000</f>
        <v>2.0111462806691414</v>
      </c>
      <c r="AX45">
        <f>(AU45-AW45)</f>
        <v>9.041289385260054E-3</v>
      </c>
      <c r="AY45">
        <f>1/(1.6/F45+1.37/N45)</f>
        <v>-1.4604318778403171</v>
      </c>
      <c r="AZ45">
        <f>G45*AA45*0.001</f>
        <v>35.065373287529773</v>
      </c>
      <c r="BA45">
        <f>G45/S45</f>
        <v>1.0211015065447708</v>
      </c>
      <c r="BB45">
        <f>(1-AL45*AA45/AQ45/F45)*100</f>
        <v>226.47214407727398</v>
      </c>
      <c r="BC45">
        <f>(S45-E45/(N45/1.35))</f>
        <v>388.72366299500879</v>
      </c>
      <c r="BD45">
        <f>E45*BB45/100/BC45</f>
        <v>1.0775656615644872E-2</v>
      </c>
    </row>
    <row r="46" spans="1:56" x14ac:dyDescent="0.25">
      <c r="A46" s="1" t="s">
        <v>1</v>
      </c>
      <c r="B46" s="1" t="s">
        <v>5091</v>
      </c>
      <c r="K46" s="1">
        <v>2.72</v>
      </c>
    </row>
    <row r="47" spans="1:56" x14ac:dyDescent="0.25">
      <c r="A47" s="1" t="s">
        <v>1</v>
      </c>
      <c r="B47" s="1" t="s">
        <v>5090</v>
      </c>
      <c r="K47" s="1">
        <v>2.72</v>
      </c>
    </row>
    <row r="48" spans="1:56" x14ac:dyDescent="0.25">
      <c r="A48" s="1">
        <v>11</v>
      </c>
      <c r="B48" s="1" t="s">
        <v>5089</v>
      </c>
      <c r="C48" s="1">
        <v>2295.0000016763806</v>
      </c>
      <c r="D48" s="1">
        <v>0</v>
      </c>
      <c r="E48">
        <f>(R48-S48*(1000-T48)/(1000-U48))*AK48</f>
        <v>1.7542796348157967</v>
      </c>
      <c r="F48">
        <f>IF(AV48&lt;&gt;0,1/(1/AV48-1/N48),0)</f>
        <v>2.649471972685487</v>
      </c>
      <c r="G48">
        <f>((AY48-AL48/2)*S48-E48)/(AY48+AL48/2)</f>
        <v>378.37516234870503</v>
      </c>
      <c r="H48">
        <f>AL48*1000</f>
        <v>25.955374819769279</v>
      </c>
      <c r="I48">
        <f>(AQ48-AW48)</f>
        <v>1.3561473723858239</v>
      </c>
      <c r="J48">
        <f>(P48+AP48*D48)</f>
        <v>26.027814865112305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26.589771270751953</v>
      </c>
      <c r="P48" s="1">
        <v>26.027814865112305</v>
      </c>
      <c r="Q48" s="1">
        <v>26.649343490600586</v>
      </c>
      <c r="R48" s="1">
        <v>399.95257568359375</v>
      </c>
      <c r="S48" s="1">
        <v>389.199951171875</v>
      </c>
      <c r="T48" s="1">
        <v>-5.7472977787256241E-2</v>
      </c>
      <c r="U48" s="1">
        <v>22.942104339599609</v>
      </c>
      <c r="V48" s="1">
        <v>-0.14510039985179901</v>
      </c>
      <c r="W48" s="1">
        <v>57.921283721923828</v>
      </c>
      <c r="X48" s="1">
        <v>299.9139404296875</v>
      </c>
      <c r="Y48" s="1">
        <v>1601.4112548828125</v>
      </c>
      <c r="Z48" s="1">
        <v>7.6853518486022949</v>
      </c>
      <c r="AA48" s="1">
        <v>88.207633972167969</v>
      </c>
      <c r="AB48" s="1">
        <v>31.187778472900391</v>
      </c>
      <c r="AC48" s="1">
        <v>-0.97067856788635254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1.102624780991498</v>
      </c>
      <c r="AL48">
        <f>(U48-T48)/(1000-U48)*AK48</f>
        <v>2.595537481976928E-2</v>
      </c>
      <c r="AM48">
        <f>(P48+273.15)</f>
        <v>299.17781486511228</v>
      </c>
      <c r="AN48">
        <f>(O48+273.15)</f>
        <v>299.73977127075193</v>
      </c>
      <c r="AO48">
        <f>(Y48*AG48+Z48*AH48)*AI48</f>
        <v>256.22579505415706</v>
      </c>
      <c r="AP48">
        <f>((AO48+0.00000010773*(AN48^4-AM48^4))-AL48*44100)/(L48*51.4+0.00000043092*AM48^3)</f>
        <v>-7.2558125064867607</v>
      </c>
      <c r="AQ48">
        <f>0.61365*EXP(17.502*J48/(240.97+J48))</f>
        <v>3.3798161145245125</v>
      </c>
      <c r="AR48">
        <f>AQ48*1000/AA48</f>
        <v>38.316594180396464</v>
      </c>
      <c r="AS48">
        <f>(AR48-U48)</f>
        <v>15.374489840796855</v>
      </c>
      <c r="AT48">
        <f>IF(D48,P48,(O48+P48)/2)</f>
        <v>26.308793067932129</v>
      </c>
      <c r="AU48">
        <f>0.61365*EXP(17.502*AT48/(240.97+AT48))</f>
        <v>3.4364081053582729</v>
      </c>
      <c r="AV48">
        <f>IF(AS48&lt;&gt;0,(1000-(AR48+U48)/2)/AS48*AL48,0)</f>
        <v>1.6365016881715506</v>
      </c>
      <c r="AW48">
        <f>U48*AA48/1000</f>
        <v>2.0236687421386885</v>
      </c>
      <c r="AX48">
        <f>(AU48-AW48)</f>
        <v>1.4127393632195844</v>
      </c>
      <c r="AY48">
        <f>1/(1.6/F48+1.37/N48)</f>
        <v>1.0822963582084693</v>
      </c>
      <c r="AZ48">
        <f>G48*AA48*0.001</f>
        <v>33.375577824614211</v>
      </c>
      <c r="BA48">
        <f>G48/S48</f>
        <v>0.9721870755878137</v>
      </c>
      <c r="BB48">
        <f>(1-AL48*AA48/AQ48/F48)*100</f>
        <v>74.432923208168205</v>
      </c>
      <c r="BC48">
        <f>(S48-E48/(N48/1.35))</f>
        <v>388.64666029610544</v>
      </c>
      <c r="BD48">
        <f>E48*BB48/100/BC48</f>
        <v>3.3597654292053629E-3</v>
      </c>
    </row>
    <row r="49" spans="1:56" x14ac:dyDescent="0.25">
      <c r="A49" s="1" t="s">
        <v>1</v>
      </c>
      <c r="B49" s="1" t="s">
        <v>5088</v>
      </c>
      <c r="K49" s="1">
        <v>2.72</v>
      </c>
    </row>
    <row r="50" spans="1:56" x14ac:dyDescent="0.25">
      <c r="A50" s="1" t="s">
        <v>1</v>
      </c>
      <c r="B50" s="1" t="s">
        <v>5083</v>
      </c>
      <c r="K50" s="1">
        <v>2.72</v>
      </c>
    </row>
    <row r="51" spans="1:56" x14ac:dyDescent="0.25">
      <c r="A51" s="1">
        <v>12</v>
      </c>
      <c r="B51" s="1" t="s">
        <v>5087</v>
      </c>
      <c r="C51" s="1">
        <v>2499.5000016875565</v>
      </c>
      <c r="D51" s="1">
        <v>0</v>
      </c>
      <c r="E51">
        <f>(R51-S51*(1000-T51)/(1000-U51))*AK51</f>
        <v>1.8412324322784301</v>
      </c>
      <c r="F51">
        <f>IF(AV51&lt;&gt;0,1/(1/AV51-1/N51),0)</f>
        <v>-15.519767375134014</v>
      </c>
      <c r="G51">
        <f>((AY51-AL51/2)*S51-E51)/(AY51+AL51/2)</f>
        <v>386.65420050473773</v>
      </c>
      <c r="H51">
        <f>AL51*1000</f>
        <v>25.629264111916786</v>
      </c>
      <c r="I51">
        <f>(AQ51-AW51)</f>
        <v>0.37300199309782878</v>
      </c>
      <c r="J51">
        <f>(P51+AP51*D51)</f>
        <v>20.170909881591797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26.695274353027344</v>
      </c>
      <c r="P51" s="1">
        <v>20.170909881591797</v>
      </c>
      <c r="Q51" s="1">
        <v>26.725879669189453</v>
      </c>
      <c r="R51" s="1">
        <v>399.92669677734375</v>
      </c>
      <c r="S51" s="1">
        <v>389.2109375</v>
      </c>
      <c r="T51" s="1">
        <v>-5.7012606412172318E-2</v>
      </c>
      <c r="U51" s="1">
        <v>22.658340454101563</v>
      </c>
      <c r="V51" s="1">
        <v>-0.14304114878177643</v>
      </c>
      <c r="W51" s="1">
        <v>56.848392486572266</v>
      </c>
      <c r="X51" s="1">
        <v>299.93832397460938</v>
      </c>
      <c r="Y51" s="1">
        <v>2000.1474609375</v>
      </c>
      <c r="Z51" s="1">
        <v>7.6990246772766113</v>
      </c>
      <c r="AA51" s="1">
        <v>88.204269409179688</v>
      </c>
      <c r="AB51" s="1">
        <v>31.241661071777344</v>
      </c>
      <c r="AC51" s="1">
        <v>-0.94410794973373413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1.1027144263772402</v>
      </c>
      <c r="AL51">
        <f>(U51-T51)/(1000-U51)*AK51</f>
        <v>2.5629264111916787E-2</v>
      </c>
      <c r="AM51">
        <f>(P51+273.15)</f>
        <v>293.32090988159177</v>
      </c>
      <c r="AN51">
        <f>(O51+273.15)</f>
        <v>299.84527435302732</v>
      </c>
      <c r="AO51">
        <f>(Y51*AG51+Z51*AH51)*AI51</f>
        <v>320.02358659691527</v>
      </c>
      <c r="AP51">
        <f>((AO51+0.00000010773*(AN51^4-AM51^4))-AL51*44100)/(L51*51.4+0.00000043092*AM51^3)</f>
        <v>-6.0959081229882779</v>
      </c>
      <c r="AQ51">
        <f>0.61365*EXP(17.502*J51/(240.97+J51))</f>
        <v>2.3715643588763178</v>
      </c>
      <c r="AR51">
        <f>AQ51*1000/AA51</f>
        <v>26.887183293527759</v>
      </c>
      <c r="AS51">
        <f>(AR51-U51)</f>
        <v>4.2288428394261963</v>
      </c>
      <c r="AT51">
        <f>IF(D51,P51,(O51+P51)/2)</f>
        <v>23.43309211730957</v>
      </c>
      <c r="AU51">
        <f>0.61365*EXP(17.502*AT51/(240.97+AT51))</f>
        <v>2.894488955328455</v>
      </c>
      <c r="AV51">
        <f>IF(AS51&lt;&gt;0,(1000-(AR51+U51)/2)/AS51*AL51,0)</f>
        <v>5.9104481779376323</v>
      </c>
      <c r="AW51">
        <f>U51*AA51/1000</f>
        <v>1.998562365778489</v>
      </c>
      <c r="AX51">
        <f>(AU51-AW51)</f>
        <v>0.89592658954996596</v>
      </c>
      <c r="AY51">
        <f>1/(1.6/F51+1.37/N51)</f>
        <v>4.6088661926079979</v>
      </c>
      <c r="AZ51">
        <f>G51*AA51*0.001</f>
        <v>34.104551269510871</v>
      </c>
      <c r="BA51">
        <f>G51/S51</f>
        <v>0.99343097341589415</v>
      </c>
      <c r="BB51">
        <f>(1-AL51*AA51/AQ51/F51)*100</f>
        <v>106.14194073274072</v>
      </c>
      <c r="BC51">
        <f>(S51-E51/(N51/1.35))</f>
        <v>388.63022215409239</v>
      </c>
      <c r="BD51">
        <f>E51*BB51/100/BC51</f>
        <v>5.0287386971311805E-3</v>
      </c>
    </row>
    <row r="52" spans="1:56" x14ac:dyDescent="0.25">
      <c r="A52" s="1" t="s">
        <v>1</v>
      </c>
      <c r="B52" s="1" t="s">
        <v>5086</v>
      </c>
    </row>
    <row r="53" spans="1:56" x14ac:dyDescent="0.25">
      <c r="A53" s="1" t="s">
        <v>1</v>
      </c>
      <c r="B53" s="1" t="s">
        <v>5085</v>
      </c>
    </row>
    <row r="54" spans="1:56" x14ac:dyDescent="0.25">
      <c r="A54" s="1" t="s">
        <v>1</v>
      </c>
      <c r="B54" s="1" t="s">
        <v>5084</v>
      </c>
    </row>
    <row r="55" spans="1:56" x14ac:dyDescent="0.25">
      <c r="A55" s="1" t="s">
        <v>1</v>
      </c>
      <c r="B55" s="1" t="s">
        <v>5083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6255B-5C95-49B0-96E5-85B56062D4DA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5170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5169</v>
      </c>
    </row>
    <row r="12" spans="1:56" x14ac:dyDescent="0.25">
      <c r="A12" s="1" t="s">
        <v>1</v>
      </c>
      <c r="B12" s="1" t="s">
        <v>5168</v>
      </c>
    </row>
    <row r="13" spans="1:56" x14ac:dyDescent="0.25">
      <c r="A13" s="1" t="s">
        <v>1</v>
      </c>
      <c r="B13" s="1" t="s">
        <v>5167</v>
      </c>
    </row>
    <row r="14" spans="1:56" x14ac:dyDescent="0.25">
      <c r="A14" s="1" t="s">
        <v>1</v>
      </c>
      <c r="B14" s="1" t="s">
        <v>5166</v>
      </c>
    </row>
    <row r="15" spans="1:56" x14ac:dyDescent="0.25">
      <c r="A15" s="1" t="s">
        <v>1</v>
      </c>
      <c r="B15" s="1" t="s">
        <v>5165</v>
      </c>
    </row>
    <row r="16" spans="1:56" x14ac:dyDescent="0.25">
      <c r="A16" s="1" t="s">
        <v>1</v>
      </c>
      <c r="B16" s="1" t="s">
        <v>5164</v>
      </c>
    </row>
    <row r="17" spans="1:56" x14ac:dyDescent="0.25">
      <c r="A17" s="1" t="s">
        <v>1</v>
      </c>
      <c r="B17" s="1" t="s">
        <v>5163</v>
      </c>
    </row>
    <row r="18" spans="1:56" x14ac:dyDescent="0.25">
      <c r="A18" s="1">
        <v>1</v>
      </c>
      <c r="B18" s="1" t="s">
        <v>5162</v>
      </c>
      <c r="C18" s="1">
        <v>257.00000084936619</v>
      </c>
      <c r="D18" s="1">
        <v>0</v>
      </c>
      <c r="E18">
        <f>(R18-S18*(1000-T18)/(1000-U18))*AK18</f>
        <v>-4.3671201478852595</v>
      </c>
      <c r="F18">
        <f>IF(AV18&lt;&gt;0,1/(1/AV18-1/N18),0)</f>
        <v>2.998240975035936</v>
      </c>
      <c r="G18">
        <f>((AY18-AL18/2)*S18-E18)/(AY18+AL18/2)</f>
        <v>389.4685462478526</v>
      </c>
      <c r="H18">
        <f>AL18*1000</f>
        <v>26.035635009245642</v>
      </c>
      <c r="I18">
        <f>(AQ18-AW18)</f>
        <v>1.3200137821704852</v>
      </c>
      <c r="J18">
        <f>(P18+AP18*D18)</f>
        <v>25.892658233642578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25.989896774291992</v>
      </c>
      <c r="P18" s="1">
        <v>25.892658233642578</v>
      </c>
      <c r="Q18" s="1">
        <v>26.023036956787109</v>
      </c>
      <c r="R18" s="1">
        <v>400.0108642578125</v>
      </c>
      <c r="S18" s="1">
        <v>394.66241455078125</v>
      </c>
      <c r="T18" s="1">
        <v>2.9365794733166695E-2</v>
      </c>
      <c r="U18" s="1">
        <v>23.055097579956055</v>
      </c>
      <c r="V18" s="1">
        <v>7.6783165335655212E-2</v>
      </c>
      <c r="W18" s="1">
        <v>60.282497406005859</v>
      </c>
      <c r="X18" s="1">
        <v>300.46487426757813</v>
      </c>
      <c r="Y18" s="1">
        <v>0.25656759738922119</v>
      </c>
      <c r="Z18" s="1">
        <v>10.680625915527344</v>
      </c>
      <c r="AA18" s="1">
        <v>88.174491882324219</v>
      </c>
      <c r="AB18" s="1">
        <v>17.581878662109375</v>
      </c>
      <c r="AC18" s="1">
        <v>-1.3528467416763306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1.1046502730425665</v>
      </c>
      <c r="AL18">
        <f>(U18-T18)/(1000-U18)*AK18</f>
        <v>2.603563500924564E-2</v>
      </c>
      <c r="AM18">
        <f>(P18+273.15)</f>
        <v>299.04265823364256</v>
      </c>
      <c r="AN18">
        <f>(O18+273.15)</f>
        <v>299.13989677429197</v>
      </c>
      <c r="AO18">
        <f>(Y18*AG18+Z18*AH18)*AI18</f>
        <v>4.105081466471816E-2</v>
      </c>
      <c r="AP18">
        <f>((AO18+0.00000010773*(AN18^4-AM18^4))-AL18*44100)/(L18*51.4+0.00000043092*AM18^3)</f>
        <v>-9.438172524333476</v>
      </c>
      <c r="AQ18">
        <f>0.61365*EXP(17.502*J18/(240.97+J18))</f>
        <v>3.3528852965805132</v>
      </c>
      <c r="AR18">
        <f>AQ18*1000/AA18</f>
        <v>38.025569810543416</v>
      </c>
      <c r="AS18">
        <f>(AR18-U18)</f>
        <v>14.970472230587362</v>
      </c>
      <c r="AT18">
        <f>IF(D18,P18,(O18+P18)/2)</f>
        <v>25.941277503967285</v>
      </c>
      <c r="AU18">
        <f>0.61365*EXP(17.502*AT18/(240.97+AT18))</f>
        <v>3.3625513306525252</v>
      </c>
      <c r="AV18">
        <f>IF(AS18&lt;&gt;0,(1000-(AR18+U18)/2)/AS18*AL18,0)</f>
        <v>1.686018826882741</v>
      </c>
      <c r="AW18">
        <f>U18*AA18/1000</f>
        <v>2.032871514410028</v>
      </c>
      <c r="AX18">
        <f>(AU18-AW18)</f>
        <v>1.3296798162424972</v>
      </c>
      <c r="AY18">
        <f>1/(1.6/F18+1.37/N18)</f>
        <v>1.1245093750687776</v>
      </c>
      <c r="AZ18">
        <f>G18*AA18*0.001</f>
        <v>34.341191169551898</v>
      </c>
      <c r="BA18">
        <f>G18/S18</f>
        <v>0.98683971893082223</v>
      </c>
      <c r="BB18">
        <f>(1-AL18*AA18/AQ18/F18)*100</f>
        <v>77.163691105252767</v>
      </c>
      <c r="BC18">
        <f>(S18-E18/(N18/1.35))</f>
        <v>396.19282286910828</v>
      </c>
      <c r="BD18">
        <f>E18*BB18/100/BC18</f>
        <v>-8.505532928906042E-3</v>
      </c>
    </row>
    <row r="19" spans="1:56" x14ac:dyDescent="0.25">
      <c r="A19" s="1" t="s">
        <v>1</v>
      </c>
      <c r="B19" s="1" t="s">
        <v>5161</v>
      </c>
      <c r="K19" s="1">
        <v>2.72</v>
      </c>
    </row>
    <row r="20" spans="1:56" x14ac:dyDescent="0.25">
      <c r="A20" s="1" t="s">
        <v>1</v>
      </c>
      <c r="B20" s="1" t="s">
        <v>5160</v>
      </c>
      <c r="K20" s="1">
        <v>2.72</v>
      </c>
    </row>
    <row r="21" spans="1:56" x14ac:dyDescent="0.25">
      <c r="A21" s="1">
        <v>2</v>
      </c>
      <c r="B21" s="1" t="s">
        <v>5159</v>
      </c>
      <c r="C21" s="1">
        <v>463.50000086054206</v>
      </c>
      <c r="D21" s="1">
        <v>0</v>
      </c>
      <c r="E21">
        <f>(R21-S21*(1000-T21)/(1000-U21))*AK21</f>
        <v>-3.9858102321925886</v>
      </c>
      <c r="F21">
        <f>IF(AV21&lt;&gt;0,1/(1/AV21-1/N21),0)</f>
        <v>2.8448352088713955</v>
      </c>
      <c r="G21">
        <f>((AY21-AL21/2)*S21-E21)/(AY21+AL21/2)</f>
        <v>388.67101090380072</v>
      </c>
      <c r="H21">
        <f>AL21*1000</f>
        <v>25.784297235102862</v>
      </c>
      <c r="I21">
        <f>(AQ21-AW21)</f>
        <v>1.3468775400796593</v>
      </c>
      <c r="J21">
        <f>(P21+AP21*D21)</f>
        <v>25.930213928222656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25.931684494018555</v>
      </c>
      <c r="P21" s="1">
        <v>25.930213928222656</v>
      </c>
      <c r="Q21" s="1">
        <v>26.000185012817383</v>
      </c>
      <c r="R21" s="1">
        <v>399.87301635742188</v>
      </c>
      <c r="S21" s="1">
        <v>394.278564453125</v>
      </c>
      <c r="T21" s="1">
        <v>3.0405985191464424E-2</v>
      </c>
      <c r="U21" s="1">
        <v>22.837198257446289</v>
      </c>
      <c r="V21" s="1">
        <v>7.9769998788833618E-2</v>
      </c>
      <c r="W21" s="1">
        <v>59.913314819335938</v>
      </c>
      <c r="X21" s="1">
        <v>300.48785400390625</v>
      </c>
      <c r="Y21" s="1">
        <v>25.368022918701172</v>
      </c>
      <c r="Z21" s="1">
        <v>10.943800926208496</v>
      </c>
      <c r="AA21" s="1">
        <v>88.166336059570313</v>
      </c>
      <c r="AB21" s="1">
        <v>17.582014083862305</v>
      </c>
      <c r="AC21" s="1">
        <v>-1.3250308036804199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1.1047347573673021</v>
      </c>
      <c r="AL21">
        <f>(U21-T21)/(1000-U21)*AK21</f>
        <v>2.5784297235102862E-2</v>
      </c>
      <c r="AM21">
        <f>(P21+273.15)</f>
        <v>299.08021392822263</v>
      </c>
      <c r="AN21">
        <f>(O21+273.15)</f>
        <v>299.08168449401853</v>
      </c>
      <c r="AO21">
        <f>(Y21*AG21+Z21*AH21)*AI21</f>
        <v>4.0588835762690678</v>
      </c>
      <c r="AP21">
        <f>((AO21+0.00000010773*(AN21^4-AM21^4))-AL21*44100)/(L21*51.4+0.00000043092*AM21^3)</f>
        <v>-9.3226594681813317</v>
      </c>
      <c r="AQ21">
        <f>0.61365*EXP(17.502*J21/(240.97+J21))</f>
        <v>3.3603496363047025</v>
      </c>
      <c r="AR21">
        <f>AQ21*1000/AA21</f>
        <v>38.113749379743474</v>
      </c>
      <c r="AS21">
        <f>(AR21-U21)</f>
        <v>15.276551122297185</v>
      </c>
      <c r="AT21">
        <f>IF(D21,P21,(O21+P21)/2)</f>
        <v>25.930949211120605</v>
      </c>
      <c r="AU21">
        <f>0.61365*EXP(17.502*AT21/(240.97+AT21))</f>
        <v>3.3604959213739396</v>
      </c>
      <c r="AV21">
        <f>IF(AS21&lt;&gt;0,(1000-(AR21+U21)/2)/AS21*AL21,0)</f>
        <v>1.636397401459061</v>
      </c>
      <c r="AW21">
        <f>U21*AA21/1000</f>
        <v>2.0134720962250432</v>
      </c>
      <c r="AX21">
        <f>(AU21-AW21)</f>
        <v>1.3470238251488964</v>
      </c>
      <c r="AY21">
        <f>1/(1.6/F21+1.37/N21)</f>
        <v>1.0892614755491301</v>
      </c>
      <c r="AZ21">
        <f>G21*AA21*0.001</f>
        <v>34.267698963957407</v>
      </c>
      <c r="BA21">
        <f>G21/S21</f>
        <v>0.9857776859944134</v>
      </c>
      <c r="BB21">
        <f>(1-AL21*AA21/AQ21/F21)*100</f>
        <v>76.219744813364755</v>
      </c>
      <c r="BC21">
        <f>(S21-E21/(N21/1.35))</f>
        <v>395.67534698441722</v>
      </c>
      <c r="BD21">
        <f>E21*BB21/100/BC21</f>
        <v>-7.6779471121353844E-3</v>
      </c>
    </row>
    <row r="22" spans="1:56" x14ac:dyDescent="0.25">
      <c r="A22" s="1" t="s">
        <v>1</v>
      </c>
      <c r="B22" s="1" t="s">
        <v>5158</v>
      </c>
      <c r="K22" s="1">
        <v>2.72</v>
      </c>
    </row>
    <row r="23" spans="1:56" x14ac:dyDescent="0.25">
      <c r="A23" s="1" t="s">
        <v>1</v>
      </c>
      <c r="B23" s="1" t="s">
        <v>5157</v>
      </c>
      <c r="K23" s="1">
        <v>2.72</v>
      </c>
    </row>
    <row r="24" spans="1:56" x14ac:dyDescent="0.25">
      <c r="A24" s="1">
        <v>3</v>
      </c>
      <c r="B24" s="1" t="s">
        <v>5156</v>
      </c>
      <c r="C24" s="1">
        <v>669.50000086054206</v>
      </c>
      <c r="D24" s="1">
        <v>0</v>
      </c>
      <c r="E24">
        <f>(R24-S24*(1000-T24)/(1000-U24))*AK24</f>
        <v>-3.2565535747880494</v>
      </c>
      <c r="F24">
        <f>IF(AV24&lt;&gt;0,1/(1/AV24-1/N24),0)</f>
        <v>2.6739260786173245</v>
      </c>
      <c r="G24">
        <f>((AY24-AL24/2)*S24-E24)/(AY24+AL24/2)</f>
        <v>387.74363964508939</v>
      </c>
      <c r="H24">
        <f>AL24*1000</f>
        <v>25.295967557158988</v>
      </c>
      <c r="I24">
        <f>(AQ24-AW24)</f>
        <v>1.3702508592058764</v>
      </c>
      <c r="J24">
        <f>(P24+AP24*D24)</f>
        <v>25.858131408691406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25.830055236816406</v>
      </c>
      <c r="P24" s="1">
        <v>25.858131408691406</v>
      </c>
      <c r="Q24" s="1">
        <v>25.930587768554688</v>
      </c>
      <c r="R24" s="1">
        <v>400.14520263671875</v>
      </c>
      <c r="S24" s="1">
        <v>394.07040405273438</v>
      </c>
      <c r="T24" s="1">
        <v>2.9649036005139351E-2</v>
      </c>
      <c r="U24" s="1">
        <v>22.411588668823242</v>
      </c>
      <c r="V24" s="1">
        <v>7.8247301280498505E-2</v>
      </c>
      <c r="W24" s="1">
        <v>59.146823883056641</v>
      </c>
      <c r="X24" s="1">
        <v>300.5235595703125</v>
      </c>
      <c r="Y24" s="1">
        <v>49.078495025634766</v>
      </c>
      <c r="Z24" s="1">
        <v>11.023606300354004</v>
      </c>
      <c r="AA24" s="1">
        <v>88.159072875976563</v>
      </c>
      <c r="AB24" s="1">
        <v>17.412630081176758</v>
      </c>
      <c r="AC24" s="1">
        <v>-1.3083468675613403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1.104866027832031</v>
      </c>
      <c r="AL24">
        <f>(U24-T24)/(1000-U24)*AK24</f>
        <v>2.5295967557158988E-2</v>
      </c>
      <c r="AM24">
        <f>(P24+273.15)</f>
        <v>299.00813140869138</v>
      </c>
      <c r="AN24">
        <f>(O24+273.15)</f>
        <v>298.98005523681638</v>
      </c>
      <c r="AO24">
        <f>(Y24*AG24+Z24*AH24)*AI24</f>
        <v>7.8525590285831868</v>
      </c>
      <c r="AP24">
        <f>((AO24+0.00000010773*(AN24^4-AM24^4))-AL24*44100)/(L24*51.4+0.00000043092*AM24^3)</f>
        <v>-9.1176725589851451</v>
      </c>
      <c r="AQ24">
        <f>0.61365*EXP(17.502*J24/(240.97+J24))</f>
        <v>3.3460357379270751</v>
      </c>
      <c r="AR24">
        <f>AQ24*1000/AA24</f>
        <v>37.954525028119633</v>
      </c>
      <c r="AS24">
        <f>(AR24-U24)</f>
        <v>15.542936359296391</v>
      </c>
      <c r="AT24">
        <f>IF(D24,P24,(O24+P24)/2)</f>
        <v>25.844093322753906</v>
      </c>
      <c r="AU24">
        <f>0.61365*EXP(17.502*AT24/(240.97+AT24))</f>
        <v>3.3432543076364349</v>
      </c>
      <c r="AV24">
        <f>IF(AS24&lt;&gt;0,(1000-(AR24+U24)/2)/AS24*AL24,0)</f>
        <v>1.5783670062877826</v>
      </c>
      <c r="AW24">
        <f>U24*AA24/1000</f>
        <v>1.9757848787211987</v>
      </c>
      <c r="AX24">
        <f>(AU24-AW24)</f>
        <v>1.3674694289152363</v>
      </c>
      <c r="AY24">
        <f>1/(1.6/F24+1.37/N24)</f>
        <v>1.0482163299385905</v>
      </c>
      <c r="AZ24">
        <f>G24*AA24*0.001</f>
        <v>34.183119784667831</v>
      </c>
      <c r="BA24">
        <f>G24/S24</f>
        <v>0.9839450911751334</v>
      </c>
      <c r="BB24">
        <f>(1-AL24*AA24/AQ24/F24)*100</f>
        <v>75.074818022773897</v>
      </c>
      <c r="BC24">
        <f>(S24-E24/(N24/1.35))</f>
        <v>395.21162676041433</v>
      </c>
      <c r="BD24">
        <f>E24*BB24/100/BC24</f>
        <v>-6.1861835648078919E-3</v>
      </c>
    </row>
    <row r="25" spans="1:56" x14ac:dyDescent="0.25">
      <c r="A25" s="1" t="s">
        <v>1</v>
      </c>
      <c r="B25" s="1" t="s">
        <v>5155</v>
      </c>
      <c r="K25" s="1">
        <v>2.72</v>
      </c>
    </row>
    <row r="26" spans="1:56" x14ac:dyDescent="0.25">
      <c r="A26" s="1" t="s">
        <v>1</v>
      </c>
      <c r="B26" s="1" t="s">
        <v>5154</v>
      </c>
      <c r="K26" s="1">
        <v>2.72</v>
      </c>
    </row>
    <row r="27" spans="1:56" x14ac:dyDescent="0.25">
      <c r="A27" s="1">
        <v>4</v>
      </c>
      <c r="B27" s="1" t="s">
        <v>5153</v>
      </c>
      <c r="C27" s="1">
        <v>876.50000086054206</v>
      </c>
      <c r="D27" s="1">
        <v>0</v>
      </c>
      <c r="E27">
        <f>(R27-S27*(1000-T27)/(1000-U27))*AK27</f>
        <v>-2.8734748496215627</v>
      </c>
      <c r="F27">
        <f>IF(AV27&lt;&gt;0,1/(1/AV27-1/N27),0)</f>
        <v>2.6604153920062528</v>
      </c>
      <c r="G27">
        <f>((AY27-AL27/2)*S27-E27)/(AY27+AL27/2)</f>
        <v>387.0173409237625</v>
      </c>
      <c r="H27">
        <f>AL27*1000</f>
        <v>25.133953018979902</v>
      </c>
      <c r="I27">
        <f>(AQ27-AW27)</f>
        <v>1.3657236860140931</v>
      </c>
      <c r="J27">
        <f>(P27+AP27*D27)</f>
        <v>25.774665832519531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25.757091522216797</v>
      </c>
      <c r="P27" s="1">
        <v>25.774665832519531</v>
      </c>
      <c r="Q27" s="1">
        <v>25.857933044433594</v>
      </c>
      <c r="R27" s="1">
        <v>400.0120849609375</v>
      </c>
      <c r="S27" s="1">
        <v>393.65655517578125</v>
      </c>
      <c r="T27" s="1">
        <v>3.0739186331629753E-2</v>
      </c>
      <c r="U27" s="1">
        <v>22.276638031005859</v>
      </c>
      <c r="V27" s="1">
        <v>8.1472441554069519E-2</v>
      </c>
      <c r="W27" s="1">
        <v>59.042942047119141</v>
      </c>
      <c r="X27" s="1">
        <v>300.46627807617188</v>
      </c>
      <c r="Y27" s="1">
        <v>100.59661102294922</v>
      </c>
      <c r="Z27" s="1">
        <v>11.060090065002441</v>
      </c>
      <c r="AA27" s="1">
        <v>88.155326843261719</v>
      </c>
      <c r="AB27" s="1">
        <v>17.466833114624023</v>
      </c>
      <c r="AC27" s="1">
        <v>-1.3053187131881714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1.1046554341035728</v>
      </c>
      <c r="AL27">
        <f>(U27-T27)/(1000-U27)*AK27</f>
        <v>2.5133953018979902E-2</v>
      </c>
      <c r="AM27">
        <f>(P27+273.15)</f>
        <v>298.92466583251951</v>
      </c>
      <c r="AN27">
        <f>(O27+273.15)</f>
        <v>298.90709152221677</v>
      </c>
      <c r="AO27">
        <f>(Y27*AG27+Z27*AH27)*AI27</f>
        <v>16.095457403910359</v>
      </c>
      <c r="AP27">
        <f>((AO27+0.00000010773*(AN27^4-AM27^4))-AL27*44100)/(L27*51.4+0.00000043092*AM27^3)</f>
        <v>-8.9907671372493638</v>
      </c>
      <c r="AQ27">
        <f>0.61365*EXP(17.502*J27/(240.97+J27))</f>
        <v>3.3295279926064487</v>
      </c>
      <c r="AR27">
        <f>AQ27*1000/AA27</f>
        <v>37.768880359621129</v>
      </c>
      <c r="AS27">
        <f>(AR27-U27)</f>
        <v>15.492242328615269</v>
      </c>
      <c r="AT27">
        <f>IF(D27,P27,(O27+P27)/2)</f>
        <v>25.765878677368164</v>
      </c>
      <c r="AU27">
        <f>0.61365*EXP(17.502*AT27/(240.97+AT27))</f>
        <v>3.32779422316663</v>
      </c>
      <c r="AV27">
        <f>IF(AS27&lt;&gt;0,(1000-(AR27+U27)/2)/AS27*AL27,0)</f>
        <v>1.5736496940042266</v>
      </c>
      <c r="AW27">
        <f>U27*AA27/1000</f>
        <v>1.9638043065923556</v>
      </c>
      <c r="AX27">
        <f>(AU27-AW27)</f>
        <v>1.3639899165742744</v>
      </c>
      <c r="AY27">
        <f>1/(1.6/F27+1.37/N27)</f>
        <v>1.044888054655579</v>
      </c>
      <c r="AZ27">
        <f>G27*AA27*0.001</f>
        <v>34.117640183144339</v>
      </c>
      <c r="BA27">
        <f>G27/S27</f>
        <v>0.98313450096352617</v>
      </c>
      <c r="BB27">
        <f>(1-AL27*AA27/AQ27/F27)*100</f>
        <v>74.986340333704419</v>
      </c>
      <c r="BC27">
        <f>(S27-E27/(N27/1.35))</f>
        <v>394.6635322369674</v>
      </c>
      <c r="BD27">
        <f>E27*BB27/100/BC27</f>
        <v>-5.4596218148852786E-3</v>
      </c>
    </row>
    <row r="28" spans="1:56" x14ac:dyDescent="0.25">
      <c r="A28" s="1" t="s">
        <v>1</v>
      </c>
      <c r="B28" s="1" t="s">
        <v>5152</v>
      </c>
      <c r="K28" s="1">
        <v>2.72</v>
      </c>
    </row>
    <row r="29" spans="1:56" x14ac:dyDescent="0.25">
      <c r="A29" s="1" t="s">
        <v>1</v>
      </c>
      <c r="B29" s="1" t="s">
        <v>5151</v>
      </c>
      <c r="K29" s="1">
        <v>2.72</v>
      </c>
    </row>
    <row r="30" spans="1:56" x14ac:dyDescent="0.25">
      <c r="A30" s="1">
        <v>5</v>
      </c>
      <c r="B30" s="1" t="s">
        <v>5150</v>
      </c>
      <c r="C30" s="1">
        <v>1083.5000008605421</v>
      </c>
      <c r="D30" s="1">
        <v>0</v>
      </c>
      <c r="E30">
        <f>(R30-S30*(1000-T30)/(1000-U30))*AK30</f>
        <v>-2.659409774275447</v>
      </c>
      <c r="F30">
        <f>IF(AV30&lt;&gt;0,1/(1/AV30-1/N30),0)</f>
        <v>2.6765952821691275</v>
      </c>
      <c r="G30">
        <f>((AY30-AL30/2)*S30-E30)/(AY30+AL30/2)</f>
        <v>386.54129360109908</v>
      </c>
      <c r="H30">
        <f>AL30*1000</f>
        <v>25.108255242212053</v>
      </c>
      <c r="I30">
        <f>(AQ30-AW30)</f>
        <v>1.3594893941991231</v>
      </c>
      <c r="J30">
        <f>(P30+AP30*D30)</f>
        <v>25.73176383972168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25.693689346313477</v>
      </c>
      <c r="P30" s="1">
        <v>25.73176383972168</v>
      </c>
      <c r="Q30" s="1">
        <v>25.810235977172852</v>
      </c>
      <c r="R30" s="1">
        <v>399.87295532226563</v>
      </c>
      <c r="S30" s="1">
        <v>393.34033203125</v>
      </c>
      <c r="T30" s="1">
        <v>2.9591595754027367E-2</v>
      </c>
      <c r="U30" s="1">
        <v>22.252126693725586</v>
      </c>
      <c r="V30" s="1">
        <v>7.8723721206188202E-2</v>
      </c>
      <c r="W30" s="1">
        <v>59.198238372802734</v>
      </c>
      <c r="X30" s="1">
        <v>300.482177734375</v>
      </c>
      <c r="Y30" s="1">
        <v>150.10597229003906</v>
      </c>
      <c r="Z30" s="1">
        <v>11.116620063781738</v>
      </c>
      <c r="AA30" s="1">
        <v>88.15252685546875</v>
      </c>
      <c r="AB30" s="1">
        <v>17.652782440185547</v>
      </c>
      <c r="AC30" s="1">
        <v>-1.3045555353164673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1.1047138887293195</v>
      </c>
      <c r="AL30">
        <f>(U30-T30)/(1000-U30)*AK30</f>
        <v>2.5108255242212052E-2</v>
      </c>
      <c r="AM30">
        <f>(P30+273.15)</f>
        <v>298.88176383972166</v>
      </c>
      <c r="AN30">
        <f>(O30+273.15)</f>
        <v>298.84368934631345</v>
      </c>
      <c r="AO30">
        <f>(Y30*AG30+Z30*AH30)*AI30</f>
        <v>24.016955029585461</v>
      </c>
      <c r="AP30">
        <f>((AO30+0.00000010773*(AN30^4-AM30^4))-AL30*44100)/(L30*51.4+0.00000043092*AM30^3)</f>
        <v>-8.9185549651279246</v>
      </c>
      <c r="AQ30">
        <f>0.61365*EXP(17.502*J30/(240.97+J30))</f>
        <v>3.3210705901590609</v>
      </c>
      <c r="AR30">
        <f>AQ30*1000/AA30</f>
        <v>37.674139456083331</v>
      </c>
      <c r="AS30">
        <f>(AR30-U30)</f>
        <v>15.422012762357745</v>
      </c>
      <c r="AT30">
        <f>IF(D30,P30,(O30+P30)/2)</f>
        <v>25.712726593017578</v>
      </c>
      <c r="AU30">
        <f>0.61365*EXP(17.502*AT30/(240.97+AT30))</f>
        <v>3.3173237339663988</v>
      </c>
      <c r="AV30">
        <f>IF(AS30&lt;&gt;0,(1000-(AR30+U30)/2)/AS30*AL30,0)</f>
        <v>1.579296660197252</v>
      </c>
      <c r="AW30">
        <f>U30*AA30/1000</f>
        <v>1.9615811959599379</v>
      </c>
      <c r="AX30">
        <f>(AU30-AW30)</f>
        <v>1.3557425380064609</v>
      </c>
      <c r="AY30">
        <f>1/(1.6/F30+1.37/N30)</f>
        <v>1.0488723893138019</v>
      </c>
      <c r="AZ30">
        <f>G30*AA30*0.001</f>
        <v>34.074591764918523</v>
      </c>
      <c r="BA30">
        <f>G30/S30</f>
        <v>0.98271461663989557</v>
      </c>
      <c r="BB30">
        <f>(1-AL30*AA30/AQ30/F30)*100</f>
        <v>75.100508056179052</v>
      </c>
      <c r="BC30">
        <f>(S30-E30/(N30/1.35))</f>
        <v>394.27229238557231</v>
      </c>
      <c r="BD30">
        <f>E30*BB30/100/BC30</f>
        <v>-5.0656114831000749E-3</v>
      </c>
    </row>
    <row r="31" spans="1:56" x14ac:dyDescent="0.25">
      <c r="A31" s="1" t="s">
        <v>1</v>
      </c>
      <c r="B31" s="1" t="s">
        <v>5149</v>
      </c>
      <c r="K31" s="1">
        <v>2.72</v>
      </c>
    </row>
    <row r="32" spans="1:56" x14ac:dyDescent="0.25">
      <c r="A32" s="1" t="s">
        <v>1</v>
      </c>
      <c r="B32" s="1" t="s">
        <v>5148</v>
      </c>
      <c r="K32" s="1">
        <v>2.72</v>
      </c>
    </row>
    <row r="33" spans="1:56" x14ac:dyDescent="0.25">
      <c r="A33" s="1">
        <v>6</v>
      </c>
      <c r="B33" s="1" t="s">
        <v>5147</v>
      </c>
      <c r="C33" s="1">
        <v>1289.5000008605421</v>
      </c>
      <c r="D33" s="1">
        <v>0</v>
      </c>
      <c r="E33">
        <f>(R33-S33*(1000-T33)/(1000-U33))*AK33</f>
        <v>-2.0407275057824612</v>
      </c>
      <c r="F33">
        <f>IF(AV33&lt;&gt;0,1/(1/AV33-1/N33),0)</f>
        <v>2.8109896832537618</v>
      </c>
      <c r="G33">
        <f>((AY33-AL33/2)*S33-E33)/(AY33+AL33/2)</f>
        <v>385.67916442964724</v>
      </c>
      <c r="H33">
        <f>AL33*1000</f>
        <v>25.337283674408731</v>
      </c>
      <c r="I33">
        <f>(AQ33-AW33)</f>
        <v>1.3330380864849709</v>
      </c>
      <c r="J33">
        <f>(P33+AP33*D33)</f>
        <v>25.687332153320313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25.675518035888672</v>
      </c>
      <c r="P33" s="1">
        <v>25.687332153320313</v>
      </c>
      <c r="Q33" s="1">
        <v>25.772417068481445</v>
      </c>
      <c r="R33" s="1">
        <v>400.07919311523438</v>
      </c>
      <c r="S33" s="1">
        <v>392.9140625</v>
      </c>
      <c r="T33" s="1">
        <v>3.158964216709137E-2</v>
      </c>
      <c r="U33" s="1">
        <v>22.454378128051758</v>
      </c>
      <c r="V33" s="1">
        <v>8.4124870598316193E-2</v>
      </c>
      <c r="W33" s="1">
        <v>59.797183990478516</v>
      </c>
      <c r="X33" s="1">
        <v>300.452880859375</v>
      </c>
      <c r="Y33" s="1">
        <v>301.3271484375</v>
      </c>
      <c r="Z33" s="1">
        <v>10.981736183166504</v>
      </c>
      <c r="AA33" s="1">
        <v>88.147323608398438</v>
      </c>
      <c r="AB33" s="1">
        <v>17.660184860229492</v>
      </c>
      <c r="AC33" s="1">
        <v>-1.3156238794326782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1.104606179630055</v>
      </c>
      <c r="AL33">
        <f>(U33-T33)/(1000-U33)*AK33</f>
        <v>2.5337283674408732E-2</v>
      </c>
      <c r="AM33">
        <f>(P33+273.15)</f>
        <v>298.83733215332029</v>
      </c>
      <c r="AN33">
        <f>(O33+273.15)</f>
        <v>298.82551803588865</v>
      </c>
      <c r="AO33">
        <f>(Y33*AG33+Z33*AH33)*AI33</f>
        <v>48.212342672370141</v>
      </c>
      <c r="AP33">
        <f>((AO33+0.00000010773*(AN33^4-AM33^4))-AL33*44100)/(L33*51.4+0.00000043092*AM33^3)</f>
        <v>-8.8004397343789709</v>
      </c>
      <c r="AQ33">
        <f>0.61365*EXP(17.502*J33/(240.97+J33))</f>
        <v>3.3123314217636932</v>
      </c>
      <c r="AR33">
        <f>AQ33*1000/AA33</f>
        <v>37.577220568590278</v>
      </c>
      <c r="AS33">
        <f>(AR33-U33)</f>
        <v>15.12284244053852</v>
      </c>
      <c r="AT33">
        <f>IF(D33,P33,(O33+P33)/2)</f>
        <v>25.681425094604492</v>
      </c>
      <c r="AU33">
        <f>0.61365*EXP(17.502*AT33/(240.97+AT33))</f>
        <v>3.3111710899192879</v>
      </c>
      <c r="AV33">
        <f>IF(AS33&lt;&gt;0,(1000-(AR33+U33)/2)/AS33*AL33,0)</f>
        <v>1.6251418969839522</v>
      </c>
      <c r="AW33">
        <f>U33*AA33/1000</f>
        <v>1.9792933352787223</v>
      </c>
      <c r="AX33">
        <f>(AU33-AW33)</f>
        <v>1.3318777546405656</v>
      </c>
      <c r="AY33">
        <f>1/(1.6/F33+1.37/N33)</f>
        <v>1.0812856168796081</v>
      </c>
      <c r="AZ33">
        <f>G33*AA33*0.001</f>
        <v>33.996586115996827</v>
      </c>
      <c r="BA33">
        <f>G33/S33</f>
        <v>0.98158656367675123</v>
      </c>
      <c r="BB33">
        <f>(1-AL33*AA33/AQ33/F33)*100</f>
        <v>76.012988236919483</v>
      </c>
      <c r="BC33">
        <f>(S33-E33/(N33/1.35))</f>
        <v>393.62921258621884</v>
      </c>
      <c r="BD33">
        <f>E33*BB33/100/BC33</f>
        <v>-3.9408100550419141E-3</v>
      </c>
    </row>
    <row r="34" spans="1:56" x14ac:dyDescent="0.25">
      <c r="A34" s="1" t="s">
        <v>1</v>
      </c>
      <c r="B34" s="1" t="s">
        <v>5146</v>
      </c>
      <c r="K34" s="1">
        <v>2.72</v>
      </c>
    </row>
    <row r="35" spans="1:56" x14ac:dyDescent="0.25">
      <c r="A35" s="1" t="s">
        <v>1</v>
      </c>
      <c r="B35" s="1" t="s">
        <v>5145</v>
      </c>
      <c r="K35" s="1">
        <v>2.72</v>
      </c>
    </row>
    <row r="36" spans="1:56" x14ac:dyDescent="0.25">
      <c r="A36" s="1">
        <v>7</v>
      </c>
      <c r="B36" s="1" t="s">
        <v>5144</v>
      </c>
      <c r="C36" s="1">
        <v>1496.5000008605421</v>
      </c>
      <c r="D36" s="1">
        <v>0</v>
      </c>
      <c r="E36">
        <f>(R36-S36*(1000-T36)/(1000-U36))*AK36</f>
        <v>-1.6327002610678114</v>
      </c>
      <c r="F36">
        <f>IF(AV36&lt;&gt;0,1/(1/AV36-1/N36),0)</f>
        <v>3.0506441241192523</v>
      </c>
      <c r="G36">
        <f>((AY36-AL36/2)*S36-E36)/(AY36+AL36/2)</f>
        <v>385.0169789464112</v>
      </c>
      <c r="H36">
        <f>AL36*1000</f>
        <v>25.775386287214364</v>
      </c>
      <c r="I36">
        <f>(AQ36-AW36)</f>
        <v>1.2942618595619155</v>
      </c>
      <c r="J36">
        <f>(P36+AP36*D36)</f>
        <v>25.656505584716797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25.6734619140625</v>
      </c>
      <c r="P36" s="1">
        <v>25.656505584716797</v>
      </c>
      <c r="Q36" s="1">
        <v>25.754436492919922</v>
      </c>
      <c r="R36" s="1">
        <v>400.07415771484375</v>
      </c>
      <c r="S36" s="1">
        <v>392.39791870117188</v>
      </c>
      <c r="T36" s="1">
        <v>3.0523179098963737E-2</v>
      </c>
      <c r="U36" s="1">
        <v>22.826196670532227</v>
      </c>
      <c r="V36" s="1">
        <v>8.1292718648910522E-2</v>
      </c>
      <c r="W36" s="1">
        <v>60.793258666992188</v>
      </c>
      <c r="X36" s="1">
        <v>300.53390502929688</v>
      </c>
      <c r="Y36" s="1">
        <v>500.35574340820313</v>
      </c>
      <c r="Z36" s="1">
        <v>11.060402870178223</v>
      </c>
      <c r="AA36" s="1">
        <v>88.145133972167969</v>
      </c>
      <c r="AB36" s="1">
        <v>17.860296249389648</v>
      </c>
      <c r="AC36" s="1">
        <v>-1.3464511632919312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1.1049040626077089</v>
      </c>
      <c r="AL36">
        <f>(U36-T36)/(1000-U36)*AK36</f>
        <v>2.5775386287214364E-2</v>
      </c>
      <c r="AM36">
        <f>(P36+273.15)</f>
        <v>298.80650558471677</v>
      </c>
      <c r="AN36">
        <f>(O36+273.15)</f>
        <v>298.82346191406248</v>
      </c>
      <c r="AO36">
        <f>(Y36*AG36+Z36*AH36)*AI36</f>
        <v>80.056917155900919</v>
      </c>
      <c r="AP36">
        <f>((AO36+0.00000010773*(AN36^4-AM36^4))-AL36*44100)/(L36*51.4+0.00000043092*AM36^3)</f>
        <v>-8.6948957996785907</v>
      </c>
      <c r="AQ36">
        <f>0.61365*EXP(17.502*J36/(240.97+J36))</f>
        <v>3.3062800231610332</v>
      </c>
      <c r="AR36">
        <f>AQ36*1000/AA36</f>
        <v>37.509501366292085</v>
      </c>
      <c r="AS36">
        <f>(AR36-U36)</f>
        <v>14.683304695759858</v>
      </c>
      <c r="AT36">
        <f>IF(D36,P36,(O36+P36)/2)</f>
        <v>25.664983749389648</v>
      </c>
      <c r="AU36">
        <f>0.61365*EXP(17.502*AT36/(240.97+AT36))</f>
        <v>3.3079433626855841</v>
      </c>
      <c r="AV36">
        <f>IF(AS36&lt;&gt;0,(1000-(AR36+U36)/2)/AS36*AL36,0)</f>
        <v>1.70246404629396</v>
      </c>
      <c r="AW36">
        <f>U36*AA36/1000</f>
        <v>2.0120181635991177</v>
      </c>
      <c r="AX36">
        <f>(AU36-AW36)</f>
        <v>1.2959251990864664</v>
      </c>
      <c r="AY36">
        <f>1/(1.6/F36+1.37/N36)</f>
        <v>1.1362217635869323</v>
      </c>
      <c r="AZ36">
        <f>G36*AA36*0.001</f>
        <v>33.937373190790787</v>
      </c>
      <c r="BA36">
        <f>G36/S36</f>
        <v>0.98119016589284824</v>
      </c>
      <c r="BB36">
        <f>(1-AL36*AA36/AQ36/F36)*100</f>
        <v>77.474608692982599</v>
      </c>
      <c r="BC36">
        <f>(S36-E36/(N36/1.35))</f>
        <v>392.97008021179181</v>
      </c>
      <c r="BD36">
        <f>E36*BB36/100/BC36</f>
        <v>-3.2188917225195804E-3</v>
      </c>
    </row>
    <row r="37" spans="1:56" x14ac:dyDescent="0.25">
      <c r="A37" s="1" t="s">
        <v>1</v>
      </c>
      <c r="B37" s="1" t="s">
        <v>5143</v>
      </c>
      <c r="K37" s="1">
        <v>2.72</v>
      </c>
    </row>
    <row r="38" spans="1:56" x14ac:dyDescent="0.25">
      <c r="A38" s="1" t="s">
        <v>1</v>
      </c>
      <c r="B38" s="1" t="s">
        <v>5142</v>
      </c>
      <c r="K38" s="1">
        <v>2.72</v>
      </c>
    </row>
    <row r="39" spans="1:56" x14ac:dyDescent="0.25">
      <c r="A39" s="1">
        <v>8</v>
      </c>
      <c r="B39" s="1" t="s">
        <v>5141</v>
      </c>
      <c r="C39" s="1">
        <v>1704.0000008493662</v>
      </c>
      <c r="D39" s="1">
        <v>0</v>
      </c>
      <c r="E39">
        <f>(R39-S39*(1000-T39)/(1000-U39))*AK39</f>
        <v>-1.7356924660071777</v>
      </c>
      <c r="F39">
        <f>IF(AV39&lt;&gt;0,1/(1/AV39-1/N39),0)</f>
        <v>3.3875750922408145</v>
      </c>
      <c r="G39">
        <f>((AY39-AL39/2)*S39-E39)/(AY39+AL39/2)</f>
        <v>385.18308217585343</v>
      </c>
      <c r="H39">
        <f>AL39*1000</f>
        <v>26.368749435904956</v>
      </c>
      <c r="I39">
        <f>(AQ39-AW39)</f>
        <v>1.2501837295539042</v>
      </c>
      <c r="J39">
        <f>(P39+AP39*D39)</f>
        <v>25.662153244018555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25.681110382080078</v>
      </c>
      <c r="P39" s="1">
        <v>25.662153244018555</v>
      </c>
      <c r="Q39" s="1">
        <v>25.757341384887695</v>
      </c>
      <c r="R39" s="1">
        <v>400.02197265625</v>
      </c>
      <c r="S39" s="1">
        <v>392.23223876953125</v>
      </c>
      <c r="T39" s="1">
        <v>3.1583018600940704E-2</v>
      </c>
      <c r="U39" s="1">
        <v>23.339576721191406</v>
      </c>
      <c r="V39" s="1">
        <v>8.4074549376964569E-2</v>
      </c>
      <c r="W39" s="1">
        <v>62.130363464355469</v>
      </c>
      <c r="X39" s="1">
        <v>300.53643798828125</v>
      </c>
      <c r="Y39" s="1">
        <v>749.86285400390625</v>
      </c>
      <c r="Z39" s="1">
        <v>11.107471466064453</v>
      </c>
      <c r="AA39" s="1">
        <v>88.142311096191406</v>
      </c>
      <c r="AB39" s="1">
        <v>18.028230667114258</v>
      </c>
      <c r="AC39" s="1">
        <v>-1.3717606067657471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1.104913374956916</v>
      </c>
      <c r="AL39">
        <f>(U39-T39)/(1000-U39)*AK39</f>
        <v>2.6368749435904955E-2</v>
      </c>
      <c r="AM39">
        <f>(P39+273.15)</f>
        <v>298.81215324401853</v>
      </c>
      <c r="AN39">
        <f>(O39+273.15)</f>
        <v>298.83111038208006</v>
      </c>
      <c r="AO39">
        <f>(Y39*AG39+Z39*AH39)*AI39</f>
        <v>119.97805395890646</v>
      </c>
      <c r="AP39">
        <f>((AO39+0.00000010773*(AN39^4-AM39^4))-AL39*44100)/(L39*51.4+0.00000043092*AM39^3)</f>
        <v>-8.5814614976575694</v>
      </c>
      <c r="AQ39">
        <f>0.61365*EXP(17.502*J39/(240.97+J39))</f>
        <v>3.307387961766584</v>
      </c>
      <c r="AR39">
        <f>AQ39*1000/AA39</f>
        <v>37.523272542254624</v>
      </c>
      <c r="AS39">
        <f>(AR39-U39)</f>
        <v>14.183695821063218</v>
      </c>
      <c r="AT39">
        <f>IF(D39,P39,(O39+P39)/2)</f>
        <v>25.671631813049316</v>
      </c>
      <c r="AU39">
        <f>0.61365*EXP(17.502*AT39/(240.97+AT39))</f>
        <v>3.3092481641682765</v>
      </c>
      <c r="AV39">
        <f>IF(AS39&lt;&gt;0,(1000-(AR39+U39)/2)/AS39*AL39,0)</f>
        <v>1.8025140377620534</v>
      </c>
      <c r="AW39">
        <f>U39*AA39/1000</f>
        <v>2.0572042322126798</v>
      </c>
      <c r="AX39">
        <f>(AU39-AW39)</f>
        <v>1.2520439319555967</v>
      </c>
      <c r="AY39">
        <f>1/(1.6/F39+1.37/N39)</f>
        <v>1.207810086734364</v>
      </c>
      <c r="AZ39">
        <f>G39*AA39*0.001</f>
        <v>33.950927058133928</v>
      </c>
      <c r="BA39">
        <f>G39/S39</f>
        <v>0.9820281050436046</v>
      </c>
      <c r="BB39">
        <f>(1-AL39*AA39/AQ39/F39)*100</f>
        <v>79.255646970864461</v>
      </c>
      <c r="BC39">
        <f>(S39-E39/(N39/1.35))</f>
        <v>392.84049274425217</v>
      </c>
      <c r="BD39">
        <f>E39*BB39/100/BC39</f>
        <v>-3.5017629770007154E-3</v>
      </c>
    </row>
    <row r="40" spans="1:56" x14ac:dyDescent="0.25">
      <c r="A40" s="1" t="s">
        <v>1</v>
      </c>
      <c r="B40" s="1" t="s">
        <v>5140</v>
      </c>
      <c r="K40" s="1">
        <v>2.72</v>
      </c>
    </row>
    <row r="41" spans="1:56" x14ac:dyDescent="0.25">
      <c r="A41" s="1" t="s">
        <v>1</v>
      </c>
      <c r="B41" s="1" t="s">
        <v>5139</v>
      </c>
      <c r="K41" s="1">
        <v>2.72</v>
      </c>
    </row>
    <row r="42" spans="1:56" x14ac:dyDescent="0.25">
      <c r="A42" s="1">
        <v>9</v>
      </c>
      <c r="B42" s="1" t="s">
        <v>5138</v>
      </c>
      <c r="C42" s="1">
        <v>1911.0000008493662</v>
      </c>
      <c r="D42" s="1">
        <v>0</v>
      </c>
      <c r="E42">
        <f>(R42-S42*(1000-T42)/(1000-U42))*AK42</f>
        <v>-1.7778895052014108</v>
      </c>
      <c r="F42">
        <f>IF(AV42&lt;&gt;0,1/(1/AV42-1/N42),0)</f>
        <v>3.7922036705991911</v>
      </c>
      <c r="G42">
        <f>((AY42-AL42/2)*S42-E42)/(AY42+AL42/2)</f>
        <v>385.2164031923503</v>
      </c>
      <c r="H42">
        <f>AL42*1000</f>
        <v>27.040120020922544</v>
      </c>
      <c r="I42">
        <f>(AQ42-AW42)</f>
        <v>1.2086922434862224</v>
      </c>
      <c r="J42">
        <f>(P42+AP42*D42)</f>
        <v>25.711179733276367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25.738298416137695</v>
      </c>
      <c r="P42" s="1">
        <v>25.711179733276367</v>
      </c>
      <c r="Q42" s="1">
        <v>25.784130096435547</v>
      </c>
      <c r="R42" s="1">
        <v>399.98941040039063</v>
      </c>
      <c r="S42" s="1">
        <v>392.00454711914063</v>
      </c>
      <c r="T42" s="1">
        <v>3.2749082893133163E-2</v>
      </c>
      <c r="U42" s="1">
        <v>23.921623229980469</v>
      </c>
      <c r="V42" s="1">
        <v>8.6876064538955688E-2</v>
      </c>
      <c r="W42" s="1">
        <v>63.458766937255859</v>
      </c>
      <c r="X42" s="1">
        <v>300.5152587890625</v>
      </c>
      <c r="Y42" s="1">
        <v>1000.0625610351563</v>
      </c>
      <c r="Z42" s="1">
        <v>11.164980888366699</v>
      </c>
      <c r="AA42" s="1">
        <v>88.134788513183594</v>
      </c>
      <c r="AB42" s="1">
        <v>18.244922637939453</v>
      </c>
      <c r="AC42" s="1">
        <v>-1.4020274877548218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1.104835510253906</v>
      </c>
      <c r="AL42">
        <f>(U42-T42)/(1000-U42)*AK42</f>
        <v>2.7040120020922542E-2</v>
      </c>
      <c r="AM42">
        <f>(P42+273.15)</f>
        <v>298.86117973327634</v>
      </c>
      <c r="AN42">
        <f>(O42+273.15)</f>
        <v>298.88829841613767</v>
      </c>
      <c r="AO42">
        <f>(Y42*AG42+Z42*AH42)*AI42</f>
        <v>160.01000618912258</v>
      </c>
      <c r="AP42">
        <f>((AO42+0.00000010773*(AN42^4-AM42^4))-AL42*44100)/(L42*51.4+0.00000043092*AM42^3)</f>
        <v>-8.4944951329611005</v>
      </c>
      <c r="AQ42">
        <f>0.61365*EXP(17.502*J42/(240.97+J42))</f>
        <v>3.3170194477526107</v>
      </c>
      <c r="AR42">
        <f>AQ42*1000/AA42</f>
        <v>37.635756591807514</v>
      </c>
      <c r="AS42">
        <f>(AR42-U42)</f>
        <v>13.714133361827045</v>
      </c>
      <c r="AT42">
        <f>IF(D42,P42,(O42+P42)/2)</f>
        <v>25.724739074707031</v>
      </c>
      <c r="AU42">
        <f>0.61365*EXP(17.502*AT42/(240.97+AT42))</f>
        <v>3.3196875659439096</v>
      </c>
      <c r="AV42">
        <f>IF(AS42&lt;&gt;0,(1000-(AR42+U42)/2)/AS42*AL42,0)</f>
        <v>1.9110110613765907</v>
      </c>
      <c r="AW42">
        <f>U42*AA42/1000</f>
        <v>2.1083272042663883</v>
      </c>
      <c r="AX42">
        <f>(AU42-AW42)</f>
        <v>1.2113603616775213</v>
      </c>
      <c r="AY42">
        <f>1/(1.6/F42+1.37/N42)</f>
        <v>1.2860929995816488</v>
      </c>
      <c r="AZ42">
        <f>G42*AA42*0.001</f>
        <v>33.950966227167051</v>
      </c>
      <c r="BA42">
        <f>G42/S42</f>
        <v>0.98268350717695319</v>
      </c>
      <c r="BB42">
        <f>(1-AL42*AA42/AQ42/F42)*100</f>
        <v>81.054053368948303</v>
      </c>
      <c r="BC42">
        <f>(S42-E42/(N42/1.35))</f>
        <v>392.62758857339145</v>
      </c>
      <c r="BD42">
        <f>E42*BB42/100/BC42</f>
        <v>-3.670275727752421E-3</v>
      </c>
    </row>
    <row r="43" spans="1:56" x14ac:dyDescent="0.25">
      <c r="A43" s="1" t="s">
        <v>1</v>
      </c>
      <c r="B43" s="1" t="s">
        <v>5137</v>
      </c>
      <c r="K43" s="1">
        <v>2.72</v>
      </c>
    </row>
    <row r="44" spans="1:56" x14ac:dyDescent="0.25">
      <c r="A44" s="1" t="s">
        <v>1</v>
      </c>
      <c r="B44" s="1" t="s">
        <v>5136</v>
      </c>
      <c r="K44" s="1">
        <v>2.72</v>
      </c>
    </row>
    <row r="45" spans="1:56" x14ac:dyDescent="0.25">
      <c r="A45" s="1">
        <v>10</v>
      </c>
      <c r="B45" s="1" t="s">
        <v>5135</v>
      </c>
      <c r="C45" s="1">
        <v>2118.0000008493662</v>
      </c>
      <c r="D45" s="1">
        <v>0</v>
      </c>
      <c r="E45">
        <f>(R45-S45*(1000-T45)/(1000-U45))*AK45</f>
        <v>-1.7844897833414728</v>
      </c>
      <c r="F45">
        <f>IF(AV45&lt;&gt;0,1/(1/AV45-1/N45),0)</f>
        <v>4.3677080406033566</v>
      </c>
      <c r="G45">
        <f>((AY45-AL45/2)*S45-E45)/(AY45+AL45/2)</f>
        <v>385.25988427142119</v>
      </c>
      <c r="H45">
        <f>AL45*1000</f>
        <v>27.792593758076137</v>
      </c>
      <c r="I45">
        <f>(AQ45-AW45)</f>
        <v>1.1593929809996468</v>
      </c>
      <c r="J45">
        <f>(P45+AP45*D45)</f>
        <v>25.751914978027344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25.801063537597656</v>
      </c>
      <c r="P45" s="1">
        <v>25.751914978027344</v>
      </c>
      <c r="Q45" s="1">
        <v>25.837594985961914</v>
      </c>
      <c r="R45" s="1">
        <v>400.00772094726563</v>
      </c>
      <c r="S45" s="1">
        <v>391.76708984375</v>
      </c>
      <c r="T45" s="1">
        <v>3.2543778419494629E-2</v>
      </c>
      <c r="U45" s="1">
        <v>24.572015762329102</v>
      </c>
      <c r="V45" s="1">
        <v>8.6010776460170746E-2</v>
      </c>
      <c r="W45" s="1">
        <v>64.942001342773438</v>
      </c>
      <c r="X45" s="1">
        <v>300.48858642578125</v>
      </c>
      <c r="Y45" s="1">
        <v>1249.8739013671875</v>
      </c>
      <c r="Z45" s="1">
        <v>11.127204895019531</v>
      </c>
      <c r="AA45" s="1">
        <v>88.134719848632813</v>
      </c>
      <c r="AB45" s="1">
        <v>18.527544021606445</v>
      </c>
      <c r="AC45" s="1">
        <v>-1.4488393068313599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1.1047374500947837</v>
      </c>
      <c r="AL45">
        <f>(U45-T45)/(1000-U45)*AK45</f>
        <v>2.7792593758076137E-2</v>
      </c>
      <c r="AM45">
        <f>(P45+273.15)</f>
        <v>298.90191497802732</v>
      </c>
      <c r="AN45">
        <f>(O45+273.15)</f>
        <v>298.95106353759763</v>
      </c>
      <c r="AO45">
        <f>(Y45*AG45+Z45*AH45)*AI45</f>
        <v>199.97981974885261</v>
      </c>
      <c r="AP45">
        <f>((AO45+0.00000010773*(AN45^4-AM45^4))-AL45*44100)/(L45*51.4+0.00000043092*AM45^3)</f>
        <v>-8.4362343235270707</v>
      </c>
      <c r="AQ45">
        <f>0.61365*EXP(17.502*J45/(240.97+J45))</f>
        <v>3.325040706328712</v>
      </c>
      <c r="AR45">
        <f>AQ45*1000/AA45</f>
        <v>37.72679724902185</v>
      </c>
      <c r="AS45">
        <f>(AR45-U45)</f>
        <v>13.154781486692748</v>
      </c>
      <c r="AT45">
        <f>IF(D45,P45,(O45+P45)/2)</f>
        <v>25.7764892578125</v>
      </c>
      <c r="AU45">
        <f>0.61365*EXP(17.502*AT45/(240.97+AT45))</f>
        <v>3.3298878664779799</v>
      </c>
      <c r="AV45">
        <f>IF(AS45&lt;&gt;0,(1000-(AR45+U45)/2)/AS45*AL45,0)</f>
        <v>2.0469265099156293</v>
      </c>
      <c r="AW45">
        <f>U45*AA45/1000</f>
        <v>2.1656477253290651</v>
      </c>
      <c r="AX45">
        <f>(AU45-AW45)</f>
        <v>1.1642401411489147</v>
      </c>
      <c r="AY45">
        <f>1/(1.6/F45+1.37/N45)</f>
        <v>1.3851272457584329</v>
      </c>
      <c r="AZ45">
        <f>G45*AA45*0.001</f>
        <v>33.95477196917841</v>
      </c>
      <c r="BA45">
        <f>G45/S45</f>
        <v>0.98339011688060851</v>
      </c>
      <c r="BB45">
        <f>(1-AL45*AA45/AQ45/F45)*100</f>
        <v>83.133477846599163</v>
      </c>
      <c r="BC45">
        <f>(S45-E45/(N45/1.35))</f>
        <v>392.39244429151296</v>
      </c>
      <c r="BD45">
        <f>E45*BB45/100/BC45</f>
        <v>-3.7806752915122209E-3</v>
      </c>
    </row>
    <row r="46" spans="1:56" x14ac:dyDescent="0.25">
      <c r="A46" s="1" t="s">
        <v>1</v>
      </c>
      <c r="B46" s="1" t="s">
        <v>5134</v>
      </c>
      <c r="K46" s="1">
        <v>2.72</v>
      </c>
    </row>
    <row r="47" spans="1:56" x14ac:dyDescent="0.25">
      <c r="A47" s="1" t="s">
        <v>1</v>
      </c>
      <c r="B47" s="1" t="s">
        <v>5133</v>
      </c>
      <c r="K47" s="1">
        <v>2.72</v>
      </c>
    </row>
    <row r="48" spans="1:56" x14ac:dyDescent="0.25">
      <c r="A48" s="1">
        <v>11</v>
      </c>
      <c r="B48" s="1" t="s">
        <v>5132</v>
      </c>
      <c r="C48" s="1">
        <v>2325.5000008381903</v>
      </c>
      <c r="D48" s="1">
        <v>0</v>
      </c>
      <c r="E48">
        <f>(R48-S48*(1000-T48)/(1000-U48))*AK48</f>
        <v>-1.95255032142223</v>
      </c>
      <c r="F48">
        <f>IF(AV48&lt;&gt;0,1/(1/AV48-1/N48),0)</f>
        <v>5.3832929285181574</v>
      </c>
      <c r="G48">
        <f>((AY48-AL48/2)*S48-E48)/(AY48+AL48/2)</f>
        <v>385.59119998286707</v>
      </c>
      <c r="H48">
        <f>AL48*1000</f>
        <v>28.907640975810832</v>
      </c>
      <c r="I48">
        <f>(AQ48-AW48)</f>
        <v>1.098577795274704</v>
      </c>
      <c r="J48">
        <f>(P48+AP48*D48)</f>
        <v>25.872562408447266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25.910179138183594</v>
      </c>
      <c r="P48" s="1">
        <v>25.872562408447266</v>
      </c>
      <c r="Q48" s="1">
        <v>25.927024841308594</v>
      </c>
      <c r="R48" s="1">
        <v>400.13162231445313</v>
      </c>
      <c r="S48" s="1">
        <v>391.650634765625</v>
      </c>
      <c r="T48" s="1">
        <v>3.3849693834781647E-2</v>
      </c>
      <c r="U48" s="1">
        <v>25.533029556274414</v>
      </c>
      <c r="V48" s="1">
        <v>8.8884748518466949E-2</v>
      </c>
      <c r="W48" s="1">
        <v>67.046310424804688</v>
      </c>
      <c r="X48" s="1">
        <v>300.48477172851563</v>
      </c>
      <c r="Y48" s="1">
        <v>1599.8935546875</v>
      </c>
      <c r="Z48" s="1">
        <v>10.873076438903809</v>
      </c>
      <c r="AA48" s="1">
        <v>88.133659362792969</v>
      </c>
      <c r="AB48" s="1">
        <v>18.920598983764648</v>
      </c>
      <c r="AC48" s="1">
        <v>-1.507773756980896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1.1047234254724836</v>
      </c>
      <c r="AL48">
        <f>(U48-T48)/(1000-U48)*AK48</f>
        <v>2.8907640975810833E-2</v>
      </c>
      <c r="AM48">
        <f>(P48+273.15)</f>
        <v>299.02256240844724</v>
      </c>
      <c r="AN48">
        <f>(O48+273.15)</f>
        <v>299.06017913818357</v>
      </c>
      <c r="AO48">
        <f>(Y48*AG48+Z48*AH48)*AI48</f>
        <v>255.98296302833478</v>
      </c>
      <c r="AP48">
        <f>((AO48+0.00000010773*(AN48^4-AM48^4))-AL48*44100)/(L48*51.4+0.00000043092*AM48^3)</f>
        <v>-8.3801565862786624</v>
      </c>
      <c r="AQ48">
        <f>0.61365*EXP(17.502*J48/(240.97+J48))</f>
        <v>3.3488971246875181</v>
      </c>
      <c r="AR48">
        <f>AQ48*1000/AA48</f>
        <v>37.997935736471966</v>
      </c>
      <c r="AS48">
        <f>(AR48-U48)</f>
        <v>12.464906180197552</v>
      </c>
      <c r="AT48">
        <f>IF(D48,P48,(O48+P48)/2)</f>
        <v>25.89137077331543</v>
      </c>
      <c r="AU48">
        <f>0.61365*EXP(17.502*AT48/(240.97+AT48))</f>
        <v>3.352629665808176</v>
      </c>
      <c r="AV48">
        <f>IF(AS48&lt;&gt;0,(1000-(AR48+U48)/2)/AS48*AL48,0)</f>
        <v>2.2454541898206677</v>
      </c>
      <c r="AW48">
        <f>U48*AA48/1000</f>
        <v>2.2503193294128141</v>
      </c>
      <c r="AX48">
        <f>(AU48-AW48)</f>
        <v>1.1023103363953619</v>
      </c>
      <c r="AY48">
        <f>1/(1.6/F48+1.37/N48)</f>
        <v>1.5317540276418702</v>
      </c>
      <c r="AZ48">
        <f>G48*AA48*0.001</f>
        <v>33.983563472580585</v>
      </c>
      <c r="BA48">
        <f>G48/S48</f>
        <v>0.98452846939368788</v>
      </c>
      <c r="BB48">
        <f>(1-AL48*AA48/AQ48/F48)*100</f>
        <v>85.867967223190163</v>
      </c>
      <c r="BC48">
        <f>(S48-E48/(N48/1.35))</f>
        <v>392.33488414568927</v>
      </c>
      <c r="BD48">
        <f>E48*BB48/100/BC48</f>
        <v>-4.2734289959098868E-3</v>
      </c>
    </row>
    <row r="49" spans="1:56" x14ac:dyDescent="0.25">
      <c r="A49" s="1" t="s">
        <v>1</v>
      </c>
      <c r="B49" s="1" t="s">
        <v>5131</v>
      </c>
      <c r="K49" s="1">
        <v>2.72</v>
      </c>
    </row>
    <row r="50" spans="1:56" x14ac:dyDescent="0.25">
      <c r="A50" s="1" t="s">
        <v>1</v>
      </c>
      <c r="B50" s="1" t="s">
        <v>5126</v>
      </c>
      <c r="K50" s="1">
        <v>2.72</v>
      </c>
    </row>
    <row r="51" spans="1:56" x14ac:dyDescent="0.25">
      <c r="A51" s="1">
        <v>12</v>
      </c>
      <c r="B51" s="1" t="s">
        <v>5130</v>
      </c>
      <c r="C51" s="1">
        <v>2534.0000008270144</v>
      </c>
      <c r="D51" s="1">
        <v>0</v>
      </c>
      <c r="E51">
        <f>(R51-S51*(1000-T51)/(1000-U51))*AK51</f>
        <v>-2.1390263193146839</v>
      </c>
      <c r="F51">
        <f>IF(AV51&lt;&gt;0,1/(1/AV51-1/N51),0)</f>
        <v>6.99883167859719</v>
      </c>
      <c r="G51">
        <f>((AY51-AL51/2)*S51-E51)/(AY51+AL51/2)</f>
        <v>385.64493909925733</v>
      </c>
      <c r="H51">
        <f>AL51*1000</f>
        <v>30.208046721182303</v>
      </c>
      <c r="I51">
        <f>(AQ51-AW51)</f>
        <v>1.0365871999460206</v>
      </c>
      <c r="J51">
        <f>(P51+AP51*D51)</f>
        <v>26.054685592651367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26.028303146362305</v>
      </c>
      <c r="P51" s="1">
        <v>26.054685592651367</v>
      </c>
      <c r="Q51" s="1">
        <v>26.019865036010742</v>
      </c>
      <c r="R51" s="1">
        <v>400.012939453125</v>
      </c>
      <c r="S51" s="1">
        <v>391.2508544921875</v>
      </c>
      <c r="T51" s="1">
        <v>3.4583602100610733E-2</v>
      </c>
      <c r="U51" s="1">
        <v>26.649707794189453</v>
      </c>
      <c r="V51" s="1">
        <v>9.0174183249473572E-2</v>
      </c>
      <c r="W51" s="1">
        <v>69.487144470214844</v>
      </c>
      <c r="X51" s="1">
        <v>300.49151611328125</v>
      </c>
      <c r="Y51" s="1">
        <v>1999.68408203125</v>
      </c>
      <c r="Z51" s="1">
        <v>8.8602943420410156</v>
      </c>
      <c r="AA51" s="1">
        <v>88.128753662109375</v>
      </c>
      <c r="AB51" s="1">
        <v>19.277933120727539</v>
      </c>
      <c r="AC51" s="1">
        <v>-1.5656347274780273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1.1047482210047102</v>
      </c>
      <c r="AL51">
        <f>(U51-T51)/(1000-U51)*AK51</f>
        <v>3.0208046721182304E-2</v>
      </c>
      <c r="AM51">
        <f>(P51+273.15)</f>
        <v>299.20468559265134</v>
      </c>
      <c r="AN51">
        <f>(O51+273.15)</f>
        <v>299.17830314636228</v>
      </c>
      <c r="AO51">
        <f>(Y51*AG51+Z51*AH51)*AI51</f>
        <v>319.94944597357244</v>
      </c>
      <c r="AP51">
        <f>((AO51+0.00000010773*(AN51^4-AM51^4))-AL51*44100)/(L51*51.4+0.00000043092*AM51^3)</f>
        <v>-8.3303229618813521</v>
      </c>
      <c r="AQ51">
        <f>0.61365*EXP(17.502*J51/(240.97+J51))</f>
        <v>3.3851927333073393</v>
      </c>
      <c r="AR51">
        <f>AQ51*1000/AA51</f>
        <v>38.411898417244842</v>
      </c>
      <c r="AS51">
        <f>(AR51-U51)</f>
        <v>11.762190623055389</v>
      </c>
      <c r="AT51">
        <f>IF(D51,P51,(O51+P51)/2)</f>
        <v>26.041494369506836</v>
      </c>
      <c r="AU51">
        <f>0.61365*EXP(17.502*AT51/(240.97+AT51))</f>
        <v>3.3825523417939558</v>
      </c>
      <c r="AV51">
        <f>IF(AS51&lt;&gt;0,(1000-(AR51+U51)/2)/AS51*AL51,0)</f>
        <v>2.484686368183985</v>
      </c>
      <c r="AW51">
        <f>U51*AA51/1000</f>
        <v>2.3486055333613187</v>
      </c>
      <c r="AX51">
        <f>(AU51-AW51)</f>
        <v>1.0339468084326371</v>
      </c>
      <c r="AY51">
        <f>1/(1.6/F51+1.37/N51)</f>
        <v>1.7116251714994821</v>
      </c>
      <c r="AZ51">
        <f>G51*AA51*0.001</f>
        <v>33.986407838917621</v>
      </c>
      <c r="BA51">
        <f>G51/S51</f>
        <v>0.98567181303614992</v>
      </c>
      <c r="BB51">
        <f>(1-AL51*AA51/AQ51/F51)*100</f>
        <v>88.763493075582559</v>
      </c>
      <c r="BC51">
        <f>(S51-E51/(N51/1.35))</f>
        <v>392.0004522960823</v>
      </c>
      <c r="BD51">
        <f>E51*BB51/100/BC51</f>
        <v>-4.843551755383404E-3</v>
      </c>
    </row>
    <row r="52" spans="1:56" x14ac:dyDescent="0.25">
      <c r="A52" s="1" t="s">
        <v>1</v>
      </c>
      <c r="B52" s="1" t="s">
        <v>5129</v>
      </c>
    </row>
    <row r="53" spans="1:56" x14ac:dyDescent="0.25">
      <c r="A53" s="1" t="s">
        <v>1</v>
      </c>
      <c r="B53" s="1" t="s">
        <v>5128</v>
      </c>
    </row>
    <row r="54" spans="1:56" x14ac:dyDescent="0.25">
      <c r="A54" s="1" t="s">
        <v>1</v>
      </c>
      <c r="B54" s="1" t="s">
        <v>5127</v>
      </c>
    </row>
    <row r="55" spans="1:56" x14ac:dyDescent="0.25">
      <c r="A55" s="1" t="s">
        <v>1</v>
      </c>
      <c r="B55" s="1" t="s">
        <v>5126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1B3BD-69C9-4A30-9F72-31B1EF96455E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10732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10731</v>
      </c>
    </row>
    <row r="12" spans="1:56" x14ac:dyDescent="0.25">
      <c r="A12" s="1" t="s">
        <v>1</v>
      </c>
      <c r="B12" s="1" t="s">
        <v>10730</v>
      </c>
    </row>
    <row r="13" spans="1:56" x14ac:dyDescent="0.25">
      <c r="A13" s="1" t="s">
        <v>1</v>
      </c>
      <c r="B13" s="1" t="s">
        <v>10729</v>
      </c>
    </row>
    <row r="14" spans="1:56" x14ac:dyDescent="0.25">
      <c r="A14" s="1" t="s">
        <v>1</v>
      </c>
      <c r="B14" s="1" t="s">
        <v>10728</v>
      </c>
    </row>
    <row r="15" spans="1:56" x14ac:dyDescent="0.25">
      <c r="A15" s="1" t="s">
        <v>1</v>
      </c>
      <c r="B15" s="1" t="s">
        <v>9313</v>
      </c>
    </row>
    <row r="16" spans="1:56" x14ac:dyDescent="0.25">
      <c r="A16" s="1" t="s">
        <v>1</v>
      </c>
      <c r="B16" s="1" t="s">
        <v>10727</v>
      </c>
    </row>
    <row r="17" spans="1:56" x14ac:dyDescent="0.25">
      <c r="A17" s="1" t="s">
        <v>1</v>
      </c>
      <c r="B17" s="1" t="s">
        <v>10726</v>
      </c>
    </row>
    <row r="18" spans="1:56" x14ac:dyDescent="0.25">
      <c r="A18" s="1">
        <v>1</v>
      </c>
      <c r="B18" s="1" t="s">
        <v>9310</v>
      </c>
      <c r="C18" s="1">
        <v>323.50004274770617</v>
      </c>
      <c r="D18" s="1">
        <v>0</v>
      </c>
      <c r="E18">
        <f>(R18-S18*(1000-T18)/(1000-U18))*AK18</f>
        <v>-5.3642726793346434</v>
      </c>
      <c r="F18">
        <f>IF(AV18&lt;&gt;0,1/(1/AV18-1/N18),0)</f>
        <v>5.391525860056003</v>
      </c>
      <c r="G18">
        <f>((AY18-AL18/2)*S18-E18)/(AY18+AL18/2)</f>
        <v>393.22447052174226</v>
      </c>
      <c r="H18">
        <f>AL18*1000</f>
        <v>24.733649235537889</v>
      </c>
      <c r="I18">
        <f>(AQ18-AW18)</f>
        <v>0.88808813937344944</v>
      </c>
      <c r="J18">
        <f>(P18+AP18*D18)</f>
        <v>22.989852905273438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26.079023361206055</v>
      </c>
      <c r="P18" s="1">
        <v>22.989852905273438</v>
      </c>
      <c r="Q18" s="1">
        <v>26.147512435913086</v>
      </c>
      <c r="R18" s="1">
        <v>399.9510498046875</v>
      </c>
      <c r="S18" s="1">
        <v>395.93551635742188</v>
      </c>
      <c r="T18" s="1">
        <v>-1.6013476997613907E-2</v>
      </c>
      <c r="U18" s="1">
        <v>21.918815612792969</v>
      </c>
      <c r="V18" s="1">
        <v>-4.1590616106987E-2</v>
      </c>
      <c r="W18" s="1">
        <v>56.928108215332031</v>
      </c>
      <c r="X18" s="1">
        <v>299.9837646484375</v>
      </c>
      <c r="Y18" s="1">
        <v>-2.50072181224823E-2</v>
      </c>
      <c r="Z18" s="1">
        <v>7.885129451751709</v>
      </c>
      <c r="AA18" s="1">
        <v>88.047744750976563</v>
      </c>
      <c r="AB18" s="1">
        <v>18.083185195922852</v>
      </c>
      <c r="AC18" s="1">
        <v>-0.73762750625610352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1.1028814876780788</v>
      </c>
      <c r="AL18">
        <f>(U18-T18)/(1000-U18)*AK18</f>
        <v>2.4733649235537888E-2</v>
      </c>
      <c r="AM18">
        <f>(P18+273.15)</f>
        <v>296.13985290527341</v>
      </c>
      <c r="AN18">
        <f>(O18+273.15)</f>
        <v>299.22902336120603</v>
      </c>
      <c r="AO18">
        <f>(Y18*AG18+Z18*AH18)*AI18</f>
        <v>-4.0011548101643868E-3</v>
      </c>
      <c r="AP18">
        <f>((AO18+0.00000010773*(AN18^4-AM18^4))-AL18*44100)/(L18*51.4+0.00000043092*AM18^3)</f>
        <v>-8.7101654176893462</v>
      </c>
      <c r="AQ18">
        <f>0.61365*EXP(17.502*J18/(240.97+J18))</f>
        <v>2.8179904216923646</v>
      </c>
      <c r="AR18">
        <f>AQ18*1000/AA18</f>
        <v>32.005253850197107</v>
      </c>
      <c r="AS18">
        <f>(AR18-U18)</f>
        <v>10.086438237404138</v>
      </c>
      <c r="AT18">
        <f>IF(D18,P18,(O18+P18)/2)</f>
        <v>24.534438133239746</v>
      </c>
      <c r="AU18">
        <f>0.61365*EXP(17.502*AT18/(240.97+AT18))</f>
        <v>3.092484331743317</v>
      </c>
      <c r="AV18">
        <f>IF(AS18&lt;&gt;0,(1000-(AR18+U18)/2)/AS18*AL18,0)</f>
        <v>2.3860533480058828</v>
      </c>
      <c r="AW18">
        <f>U18*AA18/1000</f>
        <v>1.9299022823189151</v>
      </c>
      <c r="AX18">
        <f>(AU18-AW18)</f>
        <v>1.1625820494244019</v>
      </c>
      <c r="AY18">
        <f>1/(1.6/F18+1.37/N18)</f>
        <v>1.6211937164312102</v>
      </c>
      <c r="AZ18">
        <f>G18*AA18*0.001</f>
        <v>34.622527810336273</v>
      </c>
      <c r="BA18">
        <f>G18/S18</f>
        <v>0.99315280967814901</v>
      </c>
      <c r="BB18">
        <f>(1-AL18*AA18/AQ18/F18)*100</f>
        <v>85.666401715517466</v>
      </c>
      <c r="BC18">
        <f>(S18-E18/(N18/1.35))</f>
        <v>397.6273806815081</v>
      </c>
      <c r="BD18">
        <f>E18*BB18/100/BC18</f>
        <v>-1.1556999356327976E-2</v>
      </c>
    </row>
    <row r="19" spans="1:56" x14ac:dyDescent="0.25">
      <c r="A19" s="1" t="s">
        <v>1</v>
      </c>
      <c r="B19" s="1" t="s">
        <v>10725</v>
      </c>
      <c r="K19" s="1">
        <v>2.72</v>
      </c>
    </row>
    <row r="20" spans="1:56" x14ac:dyDescent="0.25">
      <c r="A20" s="1" t="s">
        <v>1</v>
      </c>
      <c r="B20" s="1" t="s">
        <v>10724</v>
      </c>
      <c r="K20" s="1">
        <v>2.72</v>
      </c>
    </row>
    <row r="21" spans="1:56" x14ac:dyDescent="0.25">
      <c r="A21" s="1">
        <v>2</v>
      </c>
      <c r="B21" s="1" t="s">
        <v>10723</v>
      </c>
      <c r="C21" s="1">
        <v>528.00004275888205</v>
      </c>
      <c r="D21" s="1">
        <v>0</v>
      </c>
      <c r="E21">
        <f>(R21-S21*(1000-T21)/(1000-U21))*AK21</f>
        <v>-4.2993128826161389</v>
      </c>
      <c r="F21">
        <f>IF(AV21&lt;&gt;0,1/(1/AV21-1/N21),0)</f>
        <v>6.176855155129684</v>
      </c>
      <c r="G21">
        <f>((AY21-AL21/2)*S21-E21)/(AY21+AL21/2)</f>
        <v>392.18905123994472</v>
      </c>
      <c r="H21">
        <f>AL21*1000</f>
        <v>24.502415458407931</v>
      </c>
      <c r="I21">
        <f>(AQ21-AW21)</f>
        <v>0.83073246645129495</v>
      </c>
      <c r="J21">
        <f>(P21+AP21*D21)</f>
        <v>22.544635772705078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26.063379287719727</v>
      </c>
      <c r="P21" s="1">
        <v>22.544635772705078</v>
      </c>
      <c r="Q21" s="1">
        <v>26.170368194580078</v>
      </c>
      <c r="R21" s="1">
        <v>400.17037963867188</v>
      </c>
      <c r="S21" s="1">
        <v>395.28619384765625</v>
      </c>
      <c r="T21" s="1">
        <v>-1.8539393320679665E-2</v>
      </c>
      <c r="U21" s="1">
        <v>21.717803955078125</v>
      </c>
      <c r="V21" s="1">
        <v>-4.8195581883192062E-2</v>
      </c>
      <c r="W21" s="1">
        <v>56.458274841308594</v>
      </c>
      <c r="X21" s="1">
        <v>299.95455932617188</v>
      </c>
      <c r="Y21" s="1">
        <v>24.440502166748047</v>
      </c>
      <c r="Z21" s="1">
        <v>8.1737861633300781</v>
      </c>
      <c r="AA21" s="1">
        <v>88.047782897949219</v>
      </c>
      <c r="AB21" s="1">
        <v>18.014440536499023</v>
      </c>
      <c r="AC21" s="1">
        <v>-0.69909840822219849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1.1027741151697492</v>
      </c>
      <c r="AL21">
        <f>(U21-T21)/(1000-U21)*AK21</f>
        <v>2.4502415458407933E-2</v>
      </c>
      <c r="AM21">
        <f>(P21+273.15)</f>
        <v>295.69463577270506</v>
      </c>
      <c r="AN21">
        <f>(O21+273.15)</f>
        <v>299.2133792877197</v>
      </c>
      <c r="AO21">
        <f>(Y21*AG21+Z21*AH21)*AI21</f>
        <v>3.9104802592736405</v>
      </c>
      <c r="AP21">
        <f>((AO21+0.00000010773*(AN21^4-AM21^4))-AL21*44100)/(L21*51.4+0.00000043092*AM21^3)</f>
        <v>-8.5577567214507617</v>
      </c>
      <c r="AQ21">
        <f>0.61365*EXP(17.502*J21/(240.97+J21))</f>
        <v>2.7429369541082367</v>
      </c>
      <c r="AR21">
        <f>AQ21*1000/AA21</f>
        <v>31.152822522372951</v>
      </c>
      <c r="AS21">
        <f>(AR21-U21)</f>
        <v>9.4350185672948257</v>
      </c>
      <c r="AT21">
        <f>IF(D21,P21,(O21+P21)/2)</f>
        <v>24.304007530212402</v>
      </c>
      <c r="AU21">
        <f>0.61365*EXP(17.502*AT21/(240.97+AT21))</f>
        <v>3.0501064710394843</v>
      </c>
      <c r="AV21">
        <f>IF(AS21&lt;&gt;0,(1000-(AR21+U21)/2)/AS21*AL21,0)</f>
        <v>2.5283136710878842</v>
      </c>
      <c r="AW21">
        <f>U21*AA21/1000</f>
        <v>1.9122044876569417</v>
      </c>
      <c r="AX21">
        <f>(AU21-AW21)</f>
        <v>1.1379019833825426</v>
      </c>
      <c r="AY21">
        <f>1/(1.6/F21+1.37/N21)</f>
        <v>1.7268206873140322</v>
      </c>
      <c r="AZ21">
        <f>G21*AA21*0.001</f>
        <v>34.531376438527332</v>
      </c>
      <c r="BA21">
        <f>G21/S21</f>
        <v>0.99216480955845077</v>
      </c>
      <c r="BB21">
        <f>(1-AL21*AA21/AQ21/F21)*100</f>
        <v>87.266608822814121</v>
      </c>
      <c r="BC21">
        <f>(S21-E21/(N21/1.35))</f>
        <v>396.64217526750548</v>
      </c>
      <c r="BD21">
        <f>E21*BB21/100/BC21</f>
        <v>-9.4590661036263422E-3</v>
      </c>
    </row>
    <row r="22" spans="1:56" x14ac:dyDescent="0.25">
      <c r="A22" s="1" t="s">
        <v>1</v>
      </c>
      <c r="B22" s="1" t="s">
        <v>10722</v>
      </c>
      <c r="K22" s="1">
        <v>2.72</v>
      </c>
    </row>
    <row r="23" spans="1:56" x14ac:dyDescent="0.25">
      <c r="A23" s="1" t="s">
        <v>1</v>
      </c>
      <c r="B23" s="1" t="s">
        <v>10721</v>
      </c>
      <c r="K23" s="1">
        <v>2.72</v>
      </c>
    </row>
    <row r="24" spans="1:56" x14ac:dyDescent="0.25">
      <c r="A24" s="1">
        <v>3</v>
      </c>
      <c r="B24" s="1" t="s">
        <v>10720</v>
      </c>
      <c r="C24" s="1">
        <v>731.50004277005792</v>
      </c>
      <c r="D24" s="1">
        <v>0</v>
      </c>
      <c r="E24">
        <f>(R24-S24*(1000-T24)/(1000-U24))*AK24</f>
        <v>-3.6853531813448144</v>
      </c>
      <c r="F24">
        <f>IF(AV24&lt;&gt;0,1/(1/AV24-1/N24),0)</f>
        <v>-34.892332759649257</v>
      </c>
      <c r="G24">
        <f>((AY24-AL24/2)*S24-E24)/(AY24+AL24/2)</f>
        <v>393.175684299191</v>
      </c>
      <c r="H24">
        <f>AL24*1000</f>
        <v>24.191422634932788</v>
      </c>
      <c r="I24">
        <f>(AQ24-AW24)</f>
        <v>0.42609991109781431</v>
      </c>
      <c r="J24">
        <f>(P24+AP24*D24)</f>
        <v>19.779262542724609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26.024797439575195</v>
      </c>
      <c r="P24" s="1">
        <v>19.779262542724609</v>
      </c>
      <c r="Q24" s="1">
        <v>26.148164749145508</v>
      </c>
      <c r="R24" s="1">
        <v>400.09759521484375</v>
      </c>
      <c r="S24" s="1">
        <v>394.77859497070313</v>
      </c>
      <c r="T24" s="1">
        <v>-1.6167154535651207E-2</v>
      </c>
      <c r="U24" s="1">
        <v>21.452859878540039</v>
      </c>
      <c r="V24" s="1">
        <v>-4.2119123041629791E-2</v>
      </c>
      <c r="W24" s="1">
        <v>55.88958740234375</v>
      </c>
      <c r="X24" s="1">
        <v>299.91604614257813</v>
      </c>
      <c r="Y24" s="1">
        <v>50.189231872558594</v>
      </c>
      <c r="Z24" s="1">
        <v>8.1600046157836914</v>
      </c>
      <c r="AA24" s="1">
        <v>88.03619384765625</v>
      </c>
      <c r="AB24" s="1">
        <v>17.974031448364258</v>
      </c>
      <c r="AC24" s="1">
        <v>-0.70235919952392578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1.1026325225830076</v>
      </c>
      <c r="AL24">
        <f>(U24-T24)/(1000-U24)*AK24</f>
        <v>2.4191422634932788E-2</v>
      </c>
      <c r="AM24">
        <f>(P24+273.15)</f>
        <v>292.92926254272459</v>
      </c>
      <c r="AN24">
        <f>(O24+273.15)</f>
        <v>299.17479743957517</v>
      </c>
      <c r="AO24">
        <f>(Y24*AG24+Z24*AH24)*AI24</f>
        <v>8.0302769201186948</v>
      </c>
      <c r="AP24">
        <f>((AO24+0.00000010773*(AN24^4-AM24^4))-AL24*44100)/(L24*51.4+0.00000043092*AM24^3)</f>
        <v>-8.1843676005449169</v>
      </c>
      <c r="AQ24">
        <f>0.61365*EXP(17.502*J24/(240.97+J24))</f>
        <v>2.3147280419515726</v>
      </c>
      <c r="AR24">
        <f>AQ24*1000/AA24</f>
        <v>26.292913639100913</v>
      </c>
      <c r="AS24">
        <f>(AR24-U24)</f>
        <v>4.840053760560874</v>
      </c>
      <c r="AT24">
        <f>IF(D24,P24,(O24+P24)/2)</f>
        <v>22.902029991149902</v>
      </c>
      <c r="AU24">
        <f>0.61365*EXP(17.502*AT24/(240.97+AT24))</f>
        <v>2.8030448491676934</v>
      </c>
      <c r="AV24">
        <f>IF(AS24&lt;&gt;0,(1000-(AR24+U24)/2)/AS24*AL24,0)</f>
        <v>4.8788514983556395</v>
      </c>
      <c r="AW24">
        <f>U24*AA24/1000</f>
        <v>1.8886281308537582</v>
      </c>
      <c r="AX24">
        <f>(AU24-AW24)</f>
        <v>0.91441671831393512</v>
      </c>
      <c r="AY24">
        <f>1/(1.6/F24+1.37/N24)</f>
        <v>3.6468122746674796</v>
      </c>
      <c r="AZ24">
        <f>G24*AA24*0.001</f>
        <v>34.613690759148476</v>
      </c>
      <c r="BA24">
        <f>G24/S24</f>
        <v>0.99593972243700024</v>
      </c>
      <c r="BB24">
        <f>(1-AL24*AA24/AQ24/F24)*100</f>
        <v>102.63689409891414</v>
      </c>
      <c r="BC24">
        <f>(S24-E24/(N24/1.35))</f>
        <v>395.94093662294523</v>
      </c>
      <c r="BD24">
        <f>E24*BB24/100/BC24</f>
        <v>-9.5532734608595113E-3</v>
      </c>
    </row>
    <row r="25" spans="1:56" x14ac:dyDescent="0.25">
      <c r="A25" s="1" t="s">
        <v>1</v>
      </c>
      <c r="B25" s="1" t="s">
        <v>10719</v>
      </c>
      <c r="K25" s="1">
        <v>2.72</v>
      </c>
    </row>
    <row r="26" spans="1:56" x14ac:dyDescent="0.25">
      <c r="A26" s="1" t="s">
        <v>1</v>
      </c>
      <c r="B26" s="1" t="s">
        <v>10718</v>
      </c>
      <c r="K26" s="1">
        <v>2.72</v>
      </c>
    </row>
    <row r="27" spans="1:56" x14ac:dyDescent="0.25">
      <c r="A27" s="1">
        <v>4</v>
      </c>
      <c r="B27" s="1" t="s">
        <v>10717</v>
      </c>
      <c r="C27" s="1">
        <v>936.00004275888205</v>
      </c>
      <c r="D27" s="1">
        <v>0</v>
      </c>
      <c r="E27">
        <f>(R27-S27*(1000-T27)/(1000-U27))*AK27</f>
        <v>-2.7225349796335983</v>
      </c>
      <c r="F27">
        <f>IF(AV27&lt;&gt;0,1/(1/AV27-1/N27),0)</f>
        <v>6.9756769992660628</v>
      </c>
      <c r="G27">
        <f>((AY27-AL27/2)*S27-E27)/(AY27+AL27/2)</f>
        <v>390.40925811790999</v>
      </c>
      <c r="H27">
        <f>AL27*1000</f>
        <v>24.049929505977715</v>
      </c>
      <c r="I27">
        <f>(AQ27-AW27)</f>
        <v>0.77761644070634151</v>
      </c>
      <c r="J27">
        <f>(P27+AP27*D27)</f>
        <v>22.010684967041016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25.989151000976563</v>
      </c>
      <c r="P27" s="1">
        <v>22.010684967041016</v>
      </c>
      <c r="Q27" s="1">
        <v>26.121498107910156</v>
      </c>
      <c r="R27" s="1">
        <v>400.22201538085938</v>
      </c>
      <c r="S27" s="1">
        <v>394.09658813476563</v>
      </c>
      <c r="T27" s="1">
        <v>-1.394436601549387E-2</v>
      </c>
      <c r="U27" s="1">
        <v>21.327924728393555</v>
      </c>
      <c r="V27" s="1">
        <v>-3.6404777318239212E-2</v>
      </c>
      <c r="W27" s="1">
        <v>55.681148529052734</v>
      </c>
      <c r="X27" s="1">
        <v>299.97665405273438</v>
      </c>
      <c r="Y27" s="1">
        <v>99.677444458007813</v>
      </c>
      <c r="Z27" s="1">
        <v>8.2408246994018555</v>
      </c>
      <c r="AA27" s="1">
        <v>88.035758972167969</v>
      </c>
      <c r="AB27" s="1">
        <v>18.027372360229492</v>
      </c>
      <c r="AC27" s="1">
        <v>-0.69221508502960205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1.1028553457821115</v>
      </c>
      <c r="AL27">
        <f>(U27-T27)/(1000-U27)*AK27</f>
        <v>2.4049929505977716E-2</v>
      </c>
      <c r="AM27">
        <f>(P27+273.15)</f>
        <v>295.16068496704099</v>
      </c>
      <c r="AN27">
        <f>(O27+273.15)</f>
        <v>299.13915100097654</v>
      </c>
      <c r="AO27">
        <f>(Y27*AG27+Z27*AH27)*AI27</f>
        <v>15.94839075680693</v>
      </c>
      <c r="AP27">
        <f>((AO27+0.00000010773*(AN27^4-AM27^4))-AL27*44100)/(L27*51.4+0.00000043092*AM27^3)</f>
        <v>-8.2558787304676073</v>
      </c>
      <c r="AQ27">
        <f>0.61365*EXP(17.502*J27/(240.97+J27))</f>
        <v>2.6552364814717375</v>
      </c>
      <c r="AR27">
        <f>AQ27*1000/AA27</f>
        <v>30.160885899912287</v>
      </c>
      <c r="AS27">
        <f>(AR27-U27)</f>
        <v>8.8329611715187326</v>
      </c>
      <c r="AT27">
        <f>IF(D27,P27,(O27+P27)/2)</f>
        <v>23.999917984008789</v>
      </c>
      <c r="AU27">
        <f>0.61365*EXP(17.502*AT27/(240.97+AT27))</f>
        <v>2.9949597245697719</v>
      </c>
      <c r="AV27">
        <f>IF(AS27&lt;&gt;0,(1000-(AR27+U27)/2)/AS27*AL27,0)</f>
        <v>2.6526527081937066</v>
      </c>
      <c r="AW27">
        <f>U27*AA27/1000</f>
        <v>1.877620040765396</v>
      </c>
      <c r="AX27">
        <f>(AU27-AW27)</f>
        <v>1.1173396838043759</v>
      </c>
      <c r="AY27">
        <f>1/(1.6/F27+1.37/N27)</f>
        <v>1.8200486908930018</v>
      </c>
      <c r="AZ27">
        <f>G27*AA27*0.001</f>
        <v>34.369975348171231</v>
      </c>
      <c r="BA27">
        <f>G27/S27</f>
        <v>0.99064358807492459</v>
      </c>
      <c r="BB27">
        <f>(1-AL27*AA27/AQ27/F27)*100</f>
        <v>88.569022993708799</v>
      </c>
      <c r="BC27">
        <f>(S27-E27/(N27/1.35))</f>
        <v>394.95526182241463</v>
      </c>
      <c r="BD27">
        <f>E27*BB27/100/BC27</f>
        <v>-6.1053057528517238E-3</v>
      </c>
    </row>
    <row r="28" spans="1:56" x14ac:dyDescent="0.25">
      <c r="A28" s="1" t="s">
        <v>1</v>
      </c>
      <c r="B28" s="1" t="s">
        <v>10716</v>
      </c>
      <c r="K28" s="1">
        <v>2.72</v>
      </c>
    </row>
    <row r="29" spans="1:56" x14ac:dyDescent="0.25">
      <c r="A29" s="1" t="s">
        <v>1</v>
      </c>
      <c r="B29" s="1" t="s">
        <v>10715</v>
      </c>
      <c r="K29" s="1">
        <v>2.72</v>
      </c>
    </row>
    <row r="30" spans="1:56" x14ac:dyDescent="0.25">
      <c r="A30" s="1">
        <v>5</v>
      </c>
      <c r="B30" s="1" t="s">
        <v>10714</v>
      </c>
      <c r="C30" s="1">
        <v>1140.5000427700579</v>
      </c>
      <c r="D30" s="1">
        <v>0</v>
      </c>
      <c r="E30">
        <f>(R30-S30*(1000-T30)/(1000-U30))*AK30</f>
        <v>-2.0700263414956397</v>
      </c>
      <c r="F30">
        <f>IF(AV30&lt;&gt;0,1/(1/AV30-1/N30),0)</f>
        <v>-12.876794049797379</v>
      </c>
      <c r="G30">
        <f>((AY30-AL30/2)*S30-E30)/(AY30+AL30/2)</f>
        <v>392.00255362774817</v>
      </c>
      <c r="H30">
        <f>AL30*1000</f>
        <v>23.939298215171203</v>
      </c>
      <c r="I30">
        <f>(AQ30-AW30)</f>
        <v>0.32111425330675303</v>
      </c>
      <c r="J30">
        <f>(P30+AP30*D30)</f>
        <v>18.888225555419922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25.972333908081055</v>
      </c>
      <c r="P30" s="1">
        <v>18.888225555419922</v>
      </c>
      <c r="Q30" s="1">
        <v>26.101596832275391</v>
      </c>
      <c r="R30" s="1">
        <v>400.10089111328125</v>
      </c>
      <c r="S30" s="1">
        <v>393.43814086914063</v>
      </c>
      <c r="T30" s="1">
        <v>-1.6576804220676422E-2</v>
      </c>
      <c r="U30" s="1">
        <v>21.227684020996094</v>
      </c>
      <c r="V30" s="1">
        <v>-4.3318945914506912E-2</v>
      </c>
      <c r="W30" s="1">
        <v>55.472755432128906</v>
      </c>
      <c r="X30" s="1">
        <v>299.9993896484375</v>
      </c>
      <c r="Y30" s="1">
        <v>150.32759094238281</v>
      </c>
      <c r="Z30" s="1">
        <v>8.1102523803710938</v>
      </c>
      <c r="AA30" s="1">
        <v>88.03277587890625</v>
      </c>
      <c r="AB30" s="1">
        <v>18.087835311889648</v>
      </c>
      <c r="AC30" s="1">
        <v>-0.69032776355743408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1.1029389325310199</v>
      </c>
      <c r="AL30">
        <f>(U30-T30)/(1000-U30)*AK30</f>
        <v>2.3939298215171202E-2</v>
      </c>
      <c r="AM30">
        <f>(P30+273.15)</f>
        <v>292.0382255554199</v>
      </c>
      <c r="AN30">
        <f>(O30+273.15)</f>
        <v>299.12233390808103</v>
      </c>
      <c r="AO30">
        <f>(Y30*AG30+Z30*AH30)*AI30</f>
        <v>24.052414013167891</v>
      </c>
      <c r="AP30">
        <f>((AO30+0.00000010773*(AN30^4-AM30^4))-AL30*44100)/(L30*51.4+0.00000043092*AM30^3)</f>
        <v>-7.8916975286683702</v>
      </c>
      <c r="AQ30">
        <f>0.61365*EXP(17.502*J30/(240.97+J30))</f>
        <v>2.1898462031553416</v>
      </c>
      <c r="AR30">
        <f>AQ30*1000/AA30</f>
        <v>24.87535104161195</v>
      </c>
      <c r="AS30">
        <f>(AR30-U30)</f>
        <v>3.6476670206158559</v>
      </c>
      <c r="AT30">
        <f>IF(D30,P30,(O30+P30)/2)</f>
        <v>22.430279731750488</v>
      </c>
      <c r="AU30">
        <f>0.61365*EXP(17.502*AT30/(240.97+AT30))</f>
        <v>2.7239438191097416</v>
      </c>
      <c r="AV30">
        <f>IF(AS30&lt;&gt;0,(1000-(AR30+U30)/2)/AS30*AL30,0)</f>
        <v>6.411621710670409</v>
      </c>
      <c r="AW30">
        <f>U30*AA30/1000</f>
        <v>1.8687319498485886</v>
      </c>
      <c r="AX30">
        <f>(AU30-AW30)</f>
        <v>0.855211869261153</v>
      </c>
      <c r="AY30">
        <f>1/(1.6/F30+1.37/N30)</f>
        <v>5.1069158007698547</v>
      </c>
      <c r="AZ30">
        <f>G30*AA30*0.001</f>
        <v>34.509072947470486</v>
      </c>
      <c r="BA30">
        <f>G30/S30</f>
        <v>0.99635117419419195</v>
      </c>
      <c r="BB30">
        <f>(1-AL30*AA30/AQ30/F30)*100</f>
        <v>107.47367910784365</v>
      </c>
      <c r="BC30">
        <f>(S30-E30/(N30/1.35))</f>
        <v>394.09101665052793</v>
      </c>
      <c r="BD30">
        <f>E30*BB30/100/BC30</f>
        <v>-5.6452275583833188E-3</v>
      </c>
    </row>
    <row r="31" spans="1:56" x14ac:dyDescent="0.25">
      <c r="A31" s="1" t="s">
        <v>1</v>
      </c>
      <c r="B31" s="1" t="s">
        <v>10713</v>
      </c>
      <c r="K31" s="1">
        <v>2.72</v>
      </c>
    </row>
    <row r="32" spans="1:56" x14ac:dyDescent="0.25">
      <c r="A32" s="1" t="s">
        <v>1</v>
      </c>
      <c r="B32" s="1" t="s">
        <v>10712</v>
      </c>
      <c r="K32" s="1">
        <v>2.72</v>
      </c>
    </row>
    <row r="33" spans="1:56" x14ac:dyDescent="0.25">
      <c r="A33" s="1">
        <v>6</v>
      </c>
      <c r="B33" s="1" t="s">
        <v>10711</v>
      </c>
      <c r="C33" s="1">
        <v>1345.000042758882</v>
      </c>
      <c r="D33" s="1">
        <v>0</v>
      </c>
      <c r="E33">
        <f>(R33-S33*(1000-T33)/(1000-U33))*AK33</f>
        <v>-0.87528201235069791</v>
      </c>
      <c r="F33">
        <f>IF(AV33&lt;&gt;0,1/(1/AV33-1/N33),0)</f>
        <v>-5.7619606839865094</v>
      </c>
      <c r="G33">
        <f>((AY33-AL33/2)*S33-E33)/(AY33+AL33/2)</f>
        <v>391.87093915346389</v>
      </c>
      <c r="H33">
        <f>AL33*1000</f>
        <v>24.00682729482795</v>
      </c>
      <c r="I33">
        <f>(AQ33-AW33)</f>
        <v>0.12417251028003373</v>
      </c>
      <c r="J33">
        <f>(P33+AP33*D33)</f>
        <v>17.432405471801758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25.962800979614258</v>
      </c>
      <c r="P33" s="1">
        <v>17.432405471801758</v>
      </c>
      <c r="Q33" s="1">
        <v>26.088050842285156</v>
      </c>
      <c r="R33" s="1">
        <v>399.9769287109375</v>
      </c>
      <c r="S33" s="1">
        <v>392.23275756835938</v>
      </c>
      <c r="T33" s="1">
        <v>-1.3553622178733349E-2</v>
      </c>
      <c r="U33" s="1">
        <v>21.290185928344727</v>
      </c>
      <c r="V33" s="1">
        <v>-3.5440318286418915E-2</v>
      </c>
      <c r="W33" s="1">
        <v>55.670059204101563</v>
      </c>
      <c r="X33" s="1">
        <v>299.98654174804688</v>
      </c>
      <c r="Y33" s="1">
        <v>300.3677978515625</v>
      </c>
      <c r="Z33" s="1">
        <v>8.1544570922851563</v>
      </c>
      <c r="AA33" s="1">
        <v>88.036849975585938</v>
      </c>
      <c r="AB33" s="1">
        <v>18.089183807373047</v>
      </c>
      <c r="AC33" s="1">
        <v>-0.69150638580322266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1.1028916976031131</v>
      </c>
      <c r="AL33">
        <f>(U33-T33)/(1000-U33)*AK33</f>
        <v>2.4006827294827948E-2</v>
      </c>
      <c r="AM33">
        <f>(P33+273.15)</f>
        <v>290.58240547180174</v>
      </c>
      <c r="AN33">
        <f>(O33+273.15)</f>
        <v>299.11280097961424</v>
      </c>
      <c r="AO33">
        <f>(Y33*AG33+Z33*AH33)*AI33</f>
        <v>48.058846582051046</v>
      </c>
      <c r="AP33">
        <f>((AO33+0.00000010773*(AN33^4-AM33^4))-AL33*44100)/(L33*51.4+0.00000043092*AM33^3)</f>
        <v>-7.600046431891049</v>
      </c>
      <c r="AQ33">
        <f>0.61365*EXP(17.502*J33/(240.97+J33))</f>
        <v>1.9984934148060491</v>
      </c>
      <c r="AR33">
        <f>AQ33*1000/AA33</f>
        <v>22.700646551532273</v>
      </c>
      <c r="AS33">
        <f>(AR33-U33)</f>
        <v>1.4104606231875465</v>
      </c>
      <c r="AT33">
        <f>IF(D33,P33,(O33+P33)/2)</f>
        <v>21.697603225708008</v>
      </c>
      <c r="AU33">
        <f>0.61365*EXP(17.502*AT33/(240.97+AT33))</f>
        <v>2.6049632215585703</v>
      </c>
      <c r="AV33">
        <f>IF(AS33&lt;&gt;0,(1000-(AR33+U33)/2)/AS33*AL33,0)</f>
        <v>16.646184054977308</v>
      </c>
      <c r="AW33">
        <f>U33*AA33/1000</f>
        <v>1.8743209045260154</v>
      </c>
      <c r="AX33">
        <f>(AU33-AW33)</f>
        <v>0.73064231703255489</v>
      </c>
      <c r="AY33">
        <f>1/(1.6/F33+1.37/N33)</f>
        <v>23.593710685878516</v>
      </c>
      <c r="AZ33">
        <f>G33*AA33*0.001</f>
        <v>34.499083080045466</v>
      </c>
      <c r="BA33">
        <f>G33/S33</f>
        <v>0.99907754156705686</v>
      </c>
      <c r="BB33">
        <f>(1-AL33*AA33/AQ33/F33)*100</f>
        <v>118.35381081277703</v>
      </c>
      <c r="BC33">
        <f>(S33-E33/(N33/1.35))</f>
        <v>392.50881706397661</v>
      </c>
      <c r="BD33">
        <f>E33*BB33/100/BC33</f>
        <v>-2.6392518382764435E-3</v>
      </c>
    </row>
    <row r="34" spans="1:56" x14ac:dyDescent="0.25">
      <c r="A34" s="1" t="s">
        <v>1</v>
      </c>
      <c r="B34" s="1" t="s">
        <v>10710</v>
      </c>
      <c r="K34" s="1">
        <v>2.72</v>
      </c>
    </row>
    <row r="35" spans="1:56" x14ac:dyDescent="0.25">
      <c r="A35" s="1" t="s">
        <v>1</v>
      </c>
      <c r="B35" s="1" t="s">
        <v>10709</v>
      </c>
      <c r="K35" s="1">
        <v>2.72</v>
      </c>
    </row>
    <row r="36" spans="1:56" x14ac:dyDescent="0.25">
      <c r="A36" s="1">
        <v>7</v>
      </c>
      <c r="B36" s="1" t="s">
        <v>10708</v>
      </c>
      <c r="C36" s="1">
        <v>1550.000042758882</v>
      </c>
      <c r="D36" s="1">
        <v>0</v>
      </c>
      <c r="E36">
        <f>(R36-S36*(1000-T36)/(1000-U36))*AK36</f>
        <v>0.17205111603946535</v>
      </c>
      <c r="F36">
        <f>IF(AV36&lt;&gt;0,1/(1/AV36-1/N36),0)</f>
        <v>-7.0226539625303728</v>
      </c>
      <c r="G36">
        <f>((AY36-AL36/2)*S36-E36)/(AY36+AL36/2)</f>
        <v>390.38629008171068</v>
      </c>
      <c r="H36">
        <f>AL36*1000</f>
        <v>24.165188352765718</v>
      </c>
      <c r="I36">
        <f>(AQ36-AW36)</f>
        <v>0.18971994971351047</v>
      </c>
      <c r="J36">
        <f>(P36+AP36*D36)</f>
        <v>18.03729248046875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25.983242034912109</v>
      </c>
      <c r="P36" s="1">
        <v>18.03729248046875</v>
      </c>
      <c r="Q36" s="1">
        <v>26.101186752319336</v>
      </c>
      <c r="R36" s="1">
        <v>400.002685546875</v>
      </c>
      <c r="S36" s="1">
        <v>391.27325439453125</v>
      </c>
      <c r="T36" s="1">
        <v>-1.4881047420203686E-2</v>
      </c>
      <c r="U36" s="1">
        <v>21.427219390869141</v>
      </c>
      <c r="V36" s="1">
        <v>-3.8864977657794952E-2</v>
      </c>
      <c r="W36" s="1">
        <v>55.961677551269531</v>
      </c>
      <c r="X36" s="1">
        <v>299.97488403320313</v>
      </c>
      <c r="Y36" s="1">
        <v>500.65731811523438</v>
      </c>
      <c r="Z36" s="1">
        <v>8.0524501800537109</v>
      </c>
      <c r="AA36" s="1">
        <v>88.038490295410156</v>
      </c>
      <c r="AB36" s="1">
        <v>18.140569686889648</v>
      </c>
      <c r="AC36" s="1">
        <v>-0.69645321369171143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1.102848838357364</v>
      </c>
      <c r="AL36">
        <f>(U36-T36)/(1000-U36)*AK36</f>
        <v>2.4165188352765717E-2</v>
      </c>
      <c r="AM36">
        <f>(P36+273.15)</f>
        <v>291.18729248046873</v>
      </c>
      <c r="AN36">
        <f>(O36+273.15)</f>
        <v>299.13324203491209</v>
      </c>
      <c r="AO36">
        <f>(Y36*AG36+Z36*AH36)*AI36</f>
        <v>80.105169107947404</v>
      </c>
      <c r="AP36">
        <f>((AO36+0.00000010773*(AN36^4-AM36^4))-AL36*44100)/(L36*51.4+0.00000043092*AM36^3)</f>
        <v>-7.4393620323433094</v>
      </c>
      <c r="AQ36">
        <f>0.61365*EXP(17.502*J36/(240.97+J36))</f>
        <v>2.0761399961141676</v>
      </c>
      <c r="AR36">
        <f>AQ36*1000/AA36</f>
        <v>23.58218535038198</v>
      </c>
      <c r="AS36">
        <f>(AR36-U36)</f>
        <v>2.1549659595128396</v>
      </c>
      <c r="AT36">
        <f>IF(D36,P36,(O36+P36)/2)</f>
        <v>22.01026725769043</v>
      </c>
      <c r="AU36">
        <f>0.61365*EXP(17.502*AT36/(240.97+AT36))</f>
        <v>2.6551688458456053</v>
      </c>
      <c r="AV36">
        <f>IF(AS36&lt;&gt;0,(1000-(AR36+U36)/2)/AS36*AL36,0)</f>
        <v>10.961360144406438</v>
      </c>
      <c r="AW36">
        <f>U36*AA36/1000</f>
        <v>1.8864200464006571</v>
      </c>
      <c r="AX36">
        <f>(AU36-AW36)</f>
        <v>0.76874879944494823</v>
      </c>
      <c r="AY36">
        <f>1/(1.6/F36+1.37/N36)</f>
        <v>10.842066627754855</v>
      </c>
      <c r="AZ36">
        <f>G36*AA36*0.001</f>
        <v>34.369019610819862</v>
      </c>
      <c r="BA36">
        <f>G36/S36</f>
        <v>0.99773313329531532</v>
      </c>
      <c r="BB36">
        <f>(1-AL36*AA36/AQ36/F36)*100</f>
        <v>114.59166554771019</v>
      </c>
      <c r="BC36">
        <f>(S36-E36/(N36/1.35))</f>
        <v>391.21899034746525</v>
      </c>
      <c r="BD36">
        <f>E36*BB36/100/BC36</f>
        <v>5.0395365339484291E-4</v>
      </c>
    </row>
    <row r="37" spans="1:56" x14ac:dyDescent="0.25">
      <c r="A37" s="1" t="s">
        <v>1</v>
      </c>
      <c r="B37" s="1" t="s">
        <v>10707</v>
      </c>
      <c r="K37" s="1">
        <v>2.72</v>
      </c>
    </row>
    <row r="38" spans="1:56" x14ac:dyDescent="0.25">
      <c r="A38" s="1" t="s">
        <v>1</v>
      </c>
      <c r="B38" s="1" t="s">
        <v>5419</v>
      </c>
      <c r="K38" s="1">
        <v>2.72</v>
      </c>
    </row>
    <row r="39" spans="1:56" x14ac:dyDescent="0.25">
      <c r="A39" s="1">
        <v>8</v>
      </c>
      <c r="B39" s="1" t="s">
        <v>10706</v>
      </c>
      <c r="C39" s="1">
        <v>1754.5000427700579</v>
      </c>
      <c r="D39" s="1">
        <v>0</v>
      </c>
      <c r="E39">
        <f>(R39-S39*(1000-T39)/(1000-U39))*AK39</f>
        <v>0.57359156687281532</v>
      </c>
      <c r="F39">
        <f>IF(AV39&lt;&gt;0,1/(1/AV39-1/N39),0)</f>
        <v>-5.2983799478949489</v>
      </c>
      <c r="G39">
        <f>((AY39-AL39/2)*S39-E39)/(AY39+AL39/2)</f>
        <v>390.76118904422185</v>
      </c>
      <c r="H39">
        <f>AL39*1000</f>
        <v>24.148566122764674</v>
      </c>
      <c r="I39">
        <f>(AQ39-AW39)</f>
        <v>9.3331835179232714E-2</v>
      </c>
      <c r="J39">
        <f>(P39+AP39*D39)</f>
        <v>17.275028228759766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26.000249862670898</v>
      </c>
      <c r="P39" s="1">
        <v>17.275028228759766</v>
      </c>
      <c r="Q39" s="1">
        <v>26.103599548339844</v>
      </c>
      <c r="R39" s="1">
        <v>400.02386474609375</v>
      </c>
      <c r="S39" s="1">
        <v>390.94229125976563</v>
      </c>
      <c r="T39" s="1">
        <v>-1.3196932151913643E-2</v>
      </c>
      <c r="U39" s="1">
        <v>21.41718864440918</v>
      </c>
      <c r="V39" s="1">
        <v>-3.4429062157869339E-2</v>
      </c>
      <c r="W39" s="1">
        <v>55.874629974365234</v>
      </c>
      <c r="X39" s="1">
        <v>299.93548583984375</v>
      </c>
      <c r="Y39" s="1">
        <v>749.722900390625</v>
      </c>
      <c r="Z39" s="1">
        <v>8.2499685287475586</v>
      </c>
      <c r="AA39" s="1">
        <v>88.031272888183594</v>
      </c>
      <c r="AB39" s="1">
        <v>18.278680801391602</v>
      </c>
      <c r="AC39" s="1">
        <v>-0.68810606002807617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1.1027039920582489</v>
      </c>
      <c r="AL39">
        <f>(U39-T39)/(1000-U39)*AK39</f>
        <v>2.4148566122764673E-2</v>
      </c>
      <c r="AM39">
        <f>(P39+273.15)</f>
        <v>290.42502822875974</v>
      </c>
      <c r="AN39">
        <f>(O39+273.15)</f>
        <v>299.15024986267088</v>
      </c>
      <c r="AO39">
        <f>(Y39*AG39+Z39*AH39)*AI39</f>
        <v>119.95566138128197</v>
      </c>
      <c r="AP39">
        <f>((AO39+0.00000010773*(AN39^4-AM39^4))-AL39*44100)/(L39*51.4+0.00000043092*AM39^3)</f>
        <v>-7.0392494683276086</v>
      </c>
      <c r="AQ39">
        <f>0.61365*EXP(17.502*J39/(240.97+J39))</f>
        <v>1.9787142132329241</v>
      </c>
      <c r="AR39">
        <f>AQ39*1000/AA39</f>
        <v>22.477400908950461</v>
      </c>
      <c r="AS39">
        <f>(AR39-U39)</f>
        <v>1.0602122645412813</v>
      </c>
      <c r="AT39">
        <f>IF(D39,P39,(O39+P39)/2)</f>
        <v>21.637639045715332</v>
      </c>
      <c r="AU39">
        <f>0.61365*EXP(17.502*AT39/(240.97+AT39))</f>
        <v>2.5954301160234072</v>
      </c>
      <c r="AV39">
        <f>IF(AS39&lt;&gt;0,(1000-(AR39+U39)/2)/AS39*AL39,0)</f>
        <v>22.277209209472016</v>
      </c>
      <c r="AW39">
        <f>U39*AA39/1000</f>
        <v>1.8853823780536914</v>
      </c>
      <c r="AX39">
        <f>(AU39-AW39)</f>
        <v>0.71004773796971588</v>
      </c>
      <c r="AY39">
        <f>1/(1.6/F39+1.37/N39)</f>
        <v>55.284252752334943</v>
      </c>
      <c r="AZ39">
        <f>G39*AA39*0.001</f>
        <v>34.399204866862995</v>
      </c>
      <c r="BA39">
        <f>G39/S39</f>
        <v>0.99953675460651703</v>
      </c>
      <c r="BB39">
        <f>(1-AL39*AA39/AQ39/F39)*100</f>
        <v>120.276927970226</v>
      </c>
      <c r="BC39">
        <f>(S39-E39/(N39/1.35))</f>
        <v>390.76138339646343</v>
      </c>
      <c r="BD39">
        <f>E39*BB39/100/BC39</f>
        <v>1.7655232708369789E-3</v>
      </c>
    </row>
    <row r="40" spans="1:56" x14ac:dyDescent="0.25">
      <c r="A40" s="1" t="s">
        <v>1</v>
      </c>
      <c r="B40" s="1" t="s">
        <v>10705</v>
      </c>
      <c r="K40" s="1">
        <v>2.72</v>
      </c>
    </row>
    <row r="41" spans="1:56" x14ac:dyDescent="0.25">
      <c r="A41" s="1" t="s">
        <v>1</v>
      </c>
      <c r="B41" s="1" t="s">
        <v>10704</v>
      </c>
      <c r="K41" s="1">
        <v>2.72</v>
      </c>
    </row>
    <row r="42" spans="1:56" x14ac:dyDescent="0.25">
      <c r="A42" s="1">
        <v>9</v>
      </c>
      <c r="B42" s="1" t="s">
        <v>7163</v>
      </c>
      <c r="C42" s="1">
        <v>1958.5000427700579</v>
      </c>
      <c r="D42" s="1">
        <v>0</v>
      </c>
      <c r="E42">
        <f>(R42-S42*(1000-T42)/(1000-U42))*AK42</f>
        <v>0.57754642930115518</v>
      </c>
      <c r="F42">
        <f>IF(AV42&lt;&gt;0,1/(1/AV42-1/N42),0)</f>
        <v>-5.4223271010412226</v>
      </c>
      <c r="G42">
        <f>((AY42-AL42/2)*S42-E42)/(AY42+AL42/2)</f>
        <v>390.80365600851269</v>
      </c>
      <c r="H42">
        <f>AL42*1000</f>
        <v>23.75203955890505</v>
      </c>
      <c r="I42">
        <f>(AQ42-AW42)</f>
        <v>0.10065314848604978</v>
      </c>
      <c r="J42">
        <f>(P42+AP42*D42)</f>
        <v>17.089752197265625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26.057806015014648</v>
      </c>
      <c r="P42" s="1">
        <v>17.089752197265625</v>
      </c>
      <c r="Q42" s="1">
        <v>26.151744842529297</v>
      </c>
      <c r="R42" s="1">
        <v>399.99560546875</v>
      </c>
      <c r="S42" s="1">
        <v>391.05014038085938</v>
      </c>
      <c r="T42" s="1">
        <v>-1.0485472157597542E-2</v>
      </c>
      <c r="U42" s="1">
        <v>21.072053909301758</v>
      </c>
      <c r="V42" s="1">
        <v>-2.726217545568943E-2</v>
      </c>
      <c r="W42" s="1">
        <v>54.787235260009766</v>
      </c>
      <c r="X42" s="1">
        <v>299.98367309570313</v>
      </c>
      <c r="Y42" s="1">
        <v>1001.1314697265625</v>
      </c>
      <c r="Z42" s="1">
        <v>8.1999082565307617</v>
      </c>
      <c r="AA42" s="1">
        <v>88.031089782714844</v>
      </c>
      <c r="AB42" s="1">
        <v>18.257911682128906</v>
      </c>
      <c r="AC42" s="1">
        <v>-0.66239821910858154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1.1028811510871437</v>
      </c>
      <c r="AL42">
        <f>(U42-T42)/(1000-U42)*AK42</f>
        <v>2.375203955890505E-2</v>
      </c>
      <c r="AM42">
        <f>(P42+273.15)</f>
        <v>290.2397521972656</v>
      </c>
      <c r="AN42">
        <f>(O42+273.15)</f>
        <v>299.20780601501463</v>
      </c>
      <c r="AO42">
        <f>(Y42*AG42+Z42*AH42)*AI42</f>
        <v>160.18103157592486</v>
      </c>
      <c r="AP42">
        <f>((AO42+0.00000010773*(AN42^4-AM42^4))-AL42*44100)/(L42*51.4+0.00000043092*AM42^3)</f>
        <v>-6.5399315922110652</v>
      </c>
      <c r="AQ42">
        <f>0.61365*EXP(17.502*J42/(240.97+J42))</f>
        <v>1.9556490180820001</v>
      </c>
      <c r="AR42">
        <f>AQ42*1000/AA42</f>
        <v>22.215435738772342</v>
      </c>
      <c r="AS42">
        <f>(AR42-U42)</f>
        <v>1.1433818294705844</v>
      </c>
      <c r="AT42">
        <f>IF(D42,P42,(O42+P42)/2)</f>
        <v>21.573779106140137</v>
      </c>
      <c r="AU42">
        <f>0.61365*EXP(17.502*AT42/(240.97+AT42))</f>
        <v>2.5853112595074594</v>
      </c>
      <c r="AV42">
        <f>IF(AS42&lt;&gt;0,(1000-(AR42+U42)/2)/AS42*AL42,0)</f>
        <v>20.323881206334594</v>
      </c>
      <c r="AW42">
        <f>U42*AA42/1000</f>
        <v>1.8549958695959503</v>
      </c>
      <c r="AX42">
        <f>(AU42-AW42)</f>
        <v>0.73031538991150913</v>
      </c>
      <c r="AY42">
        <f>1/(1.6/F42+1.37/N42)</f>
        <v>40.014129439361248</v>
      </c>
      <c r="AZ42">
        <f>G42*AA42*0.001</f>
        <v>34.402871729498592</v>
      </c>
      <c r="BA42">
        <f>G42/S42</f>
        <v>0.99936968601492737</v>
      </c>
      <c r="BB42">
        <f>(1-AL42*AA42/AQ42/F42)*100</f>
        <v>119.71788635045245</v>
      </c>
      <c r="BC42">
        <f>(S42-E42/(N42/1.35))</f>
        <v>390.86798517405896</v>
      </c>
      <c r="BD42">
        <f>E42*BB42/100/BC42</f>
        <v>1.7689511652993308E-3</v>
      </c>
    </row>
    <row r="43" spans="1:56" x14ac:dyDescent="0.25">
      <c r="A43" s="1" t="s">
        <v>1</v>
      </c>
      <c r="B43" s="1" t="s">
        <v>10703</v>
      </c>
      <c r="K43" s="1">
        <v>2.72</v>
      </c>
    </row>
    <row r="44" spans="1:56" x14ac:dyDescent="0.25">
      <c r="A44" s="1" t="s">
        <v>1</v>
      </c>
      <c r="B44" s="1" t="s">
        <v>7304</v>
      </c>
      <c r="K44" s="1">
        <v>2.72</v>
      </c>
    </row>
    <row r="45" spans="1:56" x14ac:dyDescent="0.25">
      <c r="A45" s="1">
        <v>10</v>
      </c>
      <c r="B45" s="1" t="s">
        <v>10702</v>
      </c>
      <c r="C45" s="1">
        <v>2162.5000427700579</v>
      </c>
      <c r="D45" s="1">
        <v>0</v>
      </c>
      <c r="E45">
        <f>(R45-S45*(1000-T45)/(1000-U45))*AK45</f>
        <v>0.20349300845597693</v>
      </c>
      <c r="F45">
        <f>IF(AV45&lt;&gt;0,1/(1/AV45-1/N45),0)</f>
        <v>-4.4463998505542257</v>
      </c>
      <c r="G45">
        <f>((AY45-AL45/2)*S45-E45)/(AY45+AL45/2)</f>
        <v>391.94323625900142</v>
      </c>
      <c r="H45">
        <f>AL45*1000</f>
        <v>22.925907562943078</v>
      </c>
      <c r="I45">
        <f>(AQ45-AW45)</f>
        <v>1.7248053792071172E-2</v>
      </c>
      <c r="J45">
        <f>(P45+AP45*D45)</f>
        <v>15.86685848236084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26.133201599121094</v>
      </c>
      <c r="P45" s="1">
        <v>15.86685848236084</v>
      </c>
      <c r="Q45" s="1">
        <v>26.208599090576172</v>
      </c>
      <c r="R45" s="1">
        <v>399.90359497070313</v>
      </c>
      <c r="S45" s="1">
        <v>391.57791137695313</v>
      </c>
      <c r="T45" s="1">
        <v>-1.0871908627450466E-2</v>
      </c>
      <c r="U45" s="1">
        <v>20.356513977050781</v>
      </c>
      <c r="V45" s="1">
        <v>-2.814096212387085E-2</v>
      </c>
      <c r="W45" s="1">
        <v>52.691013336181641</v>
      </c>
      <c r="X45" s="1">
        <v>299.93572998046875</v>
      </c>
      <c r="Y45" s="1">
        <v>1250.34912109375</v>
      </c>
      <c r="Z45" s="1">
        <v>8.2124042510986328</v>
      </c>
      <c r="AA45" s="1">
        <v>88.030441284179688</v>
      </c>
      <c r="AB45" s="1">
        <v>18.238735198974609</v>
      </c>
      <c r="AC45" s="1">
        <v>-0.62069958448410034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1.1027048896340761</v>
      </c>
      <c r="AL45">
        <f>(U45-T45)/(1000-U45)*AK45</f>
        <v>2.2925907562943076E-2</v>
      </c>
      <c r="AM45">
        <f>(P45+273.15)</f>
        <v>289.01685848236082</v>
      </c>
      <c r="AN45">
        <f>(O45+273.15)</f>
        <v>299.28320159912107</v>
      </c>
      <c r="AO45">
        <f>(Y45*AG45+Z45*AH45)*AI45</f>
        <v>200.05585490340309</v>
      </c>
      <c r="AP45">
        <f>((AO45+0.00000010773*(AN45^4-AM45^4))-AL45*44100)/(L45*51.4+0.00000043092*AM45^3)</f>
        <v>-5.7998359486226123</v>
      </c>
      <c r="AQ45">
        <f>0.61365*EXP(17.502*J45/(240.97+J45))</f>
        <v>1.8092409621994232</v>
      </c>
      <c r="AR45">
        <f>AQ45*1000/AA45</f>
        <v>20.552446810516777</v>
      </c>
      <c r="AS45">
        <f>(AR45-U45)</f>
        <v>0.19593283346599577</v>
      </c>
      <c r="AT45">
        <f>IF(D45,P45,(O45+P45)/2)</f>
        <v>21.000030040740967</v>
      </c>
      <c r="AU45">
        <f>0.61365*EXP(17.502*AT45/(240.97+AT45))</f>
        <v>2.4959364994611883</v>
      </c>
      <c r="AV45">
        <f>IF(AS45&lt;&gt;0,(1000-(AR45+U45)/2)/AS45*AL45,0)</f>
        <v>114.61565496159976</v>
      </c>
      <c r="AW45">
        <f>U45*AA45/1000</f>
        <v>1.791992908407352</v>
      </c>
      <c r="AX45">
        <f>(AU45-AW45)</f>
        <v>0.7039435910538363</v>
      </c>
      <c r="AY45">
        <f>1/(1.6/F45+1.37/N45)</f>
        <v>-25.141894685942564</v>
      </c>
      <c r="AZ45">
        <f>G45*AA45*0.001</f>
        <v>34.502936046229394</v>
      </c>
      <c r="BA45">
        <f>G45/S45</f>
        <v>1.0009329557961113</v>
      </c>
      <c r="BB45">
        <f>(1-AL45*AA45/AQ45/F45)*100</f>
        <v>125.08733269503578</v>
      </c>
      <c r="BC45">
        <f>(S45-E45/(N45/1.35))</f>
        <v>391.51373071691063</v>
      </c>
      <c r="BD45">
        <f>E45*BB45/100/BC45</f>
        <v>6.5015338295380668E-4</v>
      </c>
    </row>
    <row r="46" spans="1:56" x14ac:dyDescent="0.25">
      <c r="A46" s="1" t="s">
        <v>1</v>
      </c>
      <c r="B46" s="1" t="s">
        <v>7302</v>
      </c>
      <c r="K46" s="1">
        <v>2.72</v>
      </c>
    </row>
    <row r="47" spans="1:56" x14ac:dyDescent="0.25">
      <c r="A47" s="1" t="s">
        <v>1</v>
      </c>
      <c r="B47" s="1" t="s">
        <v>10701</v>
      </c>
      <c r="K47" s="1">
        <v>2.72</v>
      </c>
    </row>
    <row r="48" spans="1:56" x14ac:dyDescent="0.25">
      <c r="A48" s="1">
        <v>11</v>
      </c>
      <c r="B48" s="1" t="s">
        <v>7300</v>
      </c>
      <c r="C48" s="1">
        <v>2366.5000427700579</v>
      </c>
      <c r="D48" s="1">
        <v>0</v>
      </c>
      <c r="E48">
        <f>(R48-S48*(1000-T48)/(1000-U48))*AK48</f>
        <v>-0.23527603469741482</v>
      </c>
      <c r="F48">
        <f>IF(AV48&lt;&gt;0,1/(1/AV48-1/N48),0)</f>
        <v>-2.6831096436237312</v>
      </c>
      <c r="G48">
        <f>((AY48-AL48/2)*S48-E48)/(AY48+AL48/2)</f>
        <v>394.96055241183728</v>
      </c>
      <c r="H48">
        <f>AL48*1000</f>
        <v>21.670251468338741</v>
      </c>
      <c r="I48">
        <f>(AQ48-AW48)</f>
        <v>-0.2605699844417555</v>
      </c>
      <c r="J48">
        <f>(P48+AP48*D48)</f>
        <v>12.292078018188477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26.232858657836914</v>
      </c>
      <c r="P48" s="1">
        <v>12.292078018188477</v>
      </c>
      <c r="Q48" s="1">
        <v>26.286848068237305</v>
      </c>
      <c r="R48" s="1">
        <v>400.17037963867188</v>
      </c>
      <c r="S48" s="1">
        <v>392.66796875</v>
      </c>
      <c r="T48" s="1">
        <v>-9.0141734108328819E-3</v>
      </c>
      <c r="U48" s="1">
        <v>19.262042999267578</v>
      </c>
      <c r="V48" s="1">
        <v>-2.3193638771772385E-2</v>
      </c>
      <c r="W48" s="1">
        <v>49.561603546142578</v>
      </c>
      <c r="X48" s="1">
        <v>299.97171020507813</v>
      </c>
      <c r="Y48" s="1">
        <v>1599.7623291015625</v>
      </c>
      <c r="Z48" s="1">
        <v>8.1679620742797852</v>
      </c>
      <c r="AA48" s="1">
        <v>88.023834228515625</v>
      </c>
      <c r="AB48" s="1">
        <v>18.268341064453125</v>
      </c>
      <c r="AC48" s="1">
        <v>-0.55693203210830688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1.1028371698716106</v>
      </c>
      <c r="AL48">
        <f>(U48-T48)/(1000-U48)*AK48</f>
        <v>2.1670251468338741E-2</v>
      </c>
      <c r="AM48">
        <f>(P48+273.15)</f>
        <v>285.44207801818845</v>
      </c>
      <c r="AN48">
        <f>(O48+273.15)</f>
        <v>299.38285865783689</v>
      </c>
      <c r="AO48">
        <f>(Y48*AG48+Z48*AH48)*AI48</f>
        <v>255.96196693505408</v>
      </c>
      <c r="AP48">
        <f>((AO48+0.00000010773*(AN48^4-AM48^4))-AL48*44100)/(L48*51.4+0.00000043092*AM48^3)</f>
        <v>-4.5773944060112974</v>
      </c>
      <c r="AQ48">
        <f>0.61365*EXP(17.502*J48/(240.97+J48))</f>
        <v>1.4349488954283136</v>
      </c>
      <c r="AR48">
        <f>AQ48*1000/AA48</f>
        <v>16.301822205371018</v>
      </c>
      <c r="AS48">
        <f>(AR48-U48)</f>
        <v>-2.9602207938965606</v>
      </c>
      <c r="AT48">
        <f>IF(D48,P48,(O48+P48)/2)</f>
        <v>19.262468338012695</v>
      </c>
      <c r="AU48">
        <f>0.61365*EXP(17.502*AT48/(240.97+AT48))</f>
        <v>2.2415589839339183</v>
      </c>
      <c r="AV48">
        <f>IF(AS48&lt;&gt;0,(1000-(AR48+U48)/2)/AS48*AL48,0)</f>
        <v>-7.1903124797782203</v>
      </c>
      <c r="AW48">
        <f>U48*AA48/1000</f>
        <v>1.6955188798700691</v>
      </c>
      <c r="AX48">
        <f>(AU48-AW48)</f>
        <v>0.54604010406384917</v>
      </c>
      <c r="AY48">
        <f>1/(1.6/F48+1.37/N48)</f>
        <v>-3.6198365023933285</v>
      </c>
      <c r="AZ48">
        <f>G48*AA48*0.001</f>
        <v>34.765942192302525</v>
      </c>
      <c r="BA48">
        <f>G48/S48</f>
        <v>1.0058384789295021</v>
      </c>
      <c r="BB48">
        <f>(1-AL48*AA48/AQ48/F48)*100</f>
        <v>149.54380738871751</v>
      </c>
      <c r="BC48">
        <f>(S48-E48/(N48/1.35))</f>
        <v>392.74217361489258</v>
      </c>
      <c r="BD48">
        <f>E48*BB48/100/BC48</f>
        <v>-8.9585678288961977E-4</v>
      </c>
    </row>
    <row r="49" spans="1:56" x14ac:dyDescent="0.25">
      <c r="A49" s="1" t="s">
        <v>1</v>
      </c>
      <c r="B49" s="1" t="s">
        <v>10700</v>
      </c>
      <c r="K49" s="1">
        <v>2.72</v>
      </c>
    </row>
    <row r="50" spans="1:56" x14ac:dyDescent="0.25">
      <c r="A50" s="1" t="s">
        <v>1</v>
      </c>
      <c r="B50" s="1" t="s">
        <v>4891</v>
      </c>
      <c r="K50" s="1">
        <v>2.72</v>
      </c>
    </row>
    <row r="51" spans="1:56" x14ac:dyDescent="0.25">
      <c r="A51" s="1">
        <v>12</v>
      </c>
      <c r="B51" s="1" t="s">
        <v>10699</v>
      </c>
      <c r="C51" s="1">
        <v>2570.5000427700579</v>
      </c>
      <c r="D51" s="1">
        <v>0</v>
      </c>
      <c r="E51">
        <f>(R51-S51*(1000-T51)/(1000-U51))*AK51</f>
        <v>-0.55342692033151519</v>
      </c>
      <c r="F51">
        <f>IF(AV51&lt;&gt;0,1/(1/AV51-1/N51),0)</f>
        <v>-1.9974084745246721</v>
      </c>
      <c r="G51">
        <f>((AY51-AL51/2)*S51-E51)/(AY51+AL51/2)</f>
        <v>397.11569081439364</v>
      </c>
      <c r="H51">
        <f>AL51*1000</f>
        <v>19.733166198542545</v>
      </c>
      <c r="I51">
        <f>(AQ51-AW51)</f>
        <v>-0.45684893379689817</v>
      </c>
      <c r="J51">
        <f>(P51+AP51*D51)</f>
        <v>8.1777305603027344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26.368873596191406</v>
      </c>
      <c r="P51" s="1">
        <v>8.1777305603027344</v>
      </c>
      <c r="Q51" s="1">
        <v>26.394912719726563</v>
      </c>
      <c r="R51" s="1">
        <v>400.17156982421875</v>
      </c>
      <c r="S51" s="1">
        <v>393.62936401367188</v>
      </c>
      <c r="T51" s="1">
        <v>-7.4570314027369022E-3</v>
      </c>
      <c r="U51" s="1">
        <v>17.573291778564453</v>
      </c>
      <c r="V51" s="1">
        <v>-1.9032800570130348E-2</v>
      </c>
      <c r="W51" s="1">
        <v>44.852828979492188</v>
      </c>
      <c r="X51" s="1">
        <v>299.9359130859375</v>
      </c>
      <c r="Y51" s="1">
        <v>1999.5887451171875</v>
      </c>
      <c r="Z51" s="1">
        <v>8.072718620300293</v>
      </c>
      <c r="AA51" s="1">
        <v>88.020034790039063</v>
      </c>
      <c r="AB51" s="1">
        <v>18.03819465637207</v>
      </c>
      <c r="AC51" s="1">
        <v>-0.47569766640663147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1.1027055628159463</v>
      </c>
      <c r="AL51">
        <f>(U51-T51)/(1000-U51)*AK51</f>
        <v>1.9733166198542543E-2</v>
      </c>
      <c r="AM51">
        <f>(P51+273.15)</f>
        <v>281.32773056030271</v>
      </c>
      <c r="AN51">
        <f>(O51+273.15)</f>
        <v>299.51887359619138</v>
      </c>
      <c r="AO51">
        <f>(Y51*AG51+Z51*AH51)*AI51</f>
        <v>319.93419206766339</v>
      </c>
      <c r="AP51">
        <f>((AO51+0.00000010773*(AN51^4-AM51^4))-AL51*44100)/(L51*51.4+0.00000043092*AM51^3)</f>
        <v>-2.9940548261657551</v>
      </c>
      <c r="AQ51">
        <f>0.61365*EXP(17.502*J51/(240.97+J51))</f>
        <v>1.0899528199278525</v>
      </c>
      <c r="AR51">
        <f>AQ51*1000/AA51</f>
        <v>12.383008283600438</v>
      </c>
      <c r="AS51">
        <f>(AR51-U51)</f>
        <v>-5.1902834949640155</v>
      </c>
      <c r="AT51">
        <f>IF(D51,P51,(O51+P51)/2)</f>
        <v>17.27330207824707</v>
      </c>
      <c r="AU51">
        <f>0.61365*EXP(17.502*AT51/(240.97+AT51))</f>
        <v>1.9784982262127564</v>
      </c>
      <c r="AV51">
        <f>IF(AS51&lt;&gt;0,(1000-(AR51+U51)/2)/AS51*AL51,0)</f>
        <v>-3.7449977238222609</v>
      </c>
      <c r="AW51">
        <f>U51*AA51/1000</f>
        <v>1.5468017537247507</v>
      </c>
      <c r="AX51">
        <f>(AU51-AW51)</f>
        <v>0.43169647248800569</v>
      </c>
      <c r="AY51">
        <f>1/(1.6/F51+1.37/N51)</f>
        <v>-2.0791294929570783</v>
      </c>
      <c r="AZ51">
        <f>G51*AA51*0.001</f>
        <v>34.954136921153328</v>
      </c>
      <c r="BA51">
        <f>G51/S51</f>
        <v>1.0088568768477362</v>
      </c>
      <c r="BB51">
        <f>(1-AL51*AA51/AQ51/F51)*100</f>
        <v>179.78178009119398</v>
      </c>
      <c r="BC51">
        <f>(S51-E51/(N51/1.35))</f>
        <v>393.80391204999836</v>
      </c>
      <c r="BD51">
        <f>E51*BB51/100/BC51</f>
        <v>-2.5265385600068625E-3</v>
      </c>
    </row>
    <row r="52" spans="1:56" x14ac:dyDescent="0.25">
      <c r="A52" s="1" t="s">
        <v>1</v>
      </c>
      <c r="B52" s="1" t="s">
        <v>6267</v>
      </c>
    </row>
    <row r="53" spans="1:56" x14ac:dyDescent="0.25">
      <c r="A53" s="1" t="s">
        <v>1</v>
      </c>
      <c r="B53" s="1" t="s">
        <v>10698</v>
      </c>
    </row>
    <row r="54" spans="1:56" x14ac:dyDescent="0.25">
      <c r="A54" s="1" t="s">
        <v>1</v>
      </c>
      <c r="B54" s="1" t="s">
        <v>10697</v>
      </c>
    </row>
    <row r="55" spans="1:56" x14ac:dyDescent="0.25">
      <c r="A55" s="1" t="s">
        <v>1</v>
      </c>
      <c r="B55" s="1" t="s">
        <v>4891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562E7-B08C-4785-889A-C925E5DBE76E}">
  <dimension ref="A1:BD56"/>
  <sheetViews>
    <sheetView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10776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10775</v>
      </c>
    </row>
    <row r="12" spans="1:56" x14ac:dyDescent="0.25">
      <c r="A12" s="1" t="s">
        <v>1</v>
      </c>
      <c r="B12" s="1" t="s">
        <v>10774</v>
      </c>
    </row>
    <row r="13" spans="1:56" x14ac:dyDescent="0.25">
      <c r="A13" s="1" t="s">
        <v>1</v>
      </c>
      <c r="B13" s="1" t="s">
        <v>10773</v>
      </c>
    </row>
    <row r="14" spans="1:56" x14ac:dyDescent="0.25">
      <c r="A14" s="1" t="s">
        <v>1</v>
      </c>
      <c r="B14" s="1" t="s">
        <v>10772</v>
      </c>
    </row>
    <row r="15" spans="1:56" x14ac:dyDescent="0.25">
      <c r="A15" s="1" t="s">
        <v>1</v>
      </c>
      <c r="B15" s="1" t="s">
        <v>10771</v>
      </c>
    </row>
    <row r="16" spans="1:56" x14ac:dyDescent="0.25">
      <c r="A16" s="1" t="s">
        <v>1</v>
      </c>
      <c r="B16" s="1" t="s">
        <v>10770</v>
      </c>
    </row>
    <row r="17" spans="1:56" x14ac:dyDescent="0.25">
      <c r="A17" s="1" t="s">
        <v>1</v>
      </c>
      <c r="B17" s="1" t="s">
        <v>10769</v>
      </c>
    </row>
    <row r="18" spans="1:56" x14ac:dyDescent="0.25">
      <c r="A18" s="1" t="s">
        <v>1</v>
      </c>
      <c r="B18" s="1" t="s">
        <v>10768</v>
      </c>
    </row>
    <row r="19" spans="1:56" x14ac:dyDescent="0.25">
      <c r="A19" s="1">
        <v>1</v>
      </c>
      <c r="B19" s="1" t="s">
        <v>10767</v>
      </c>
      <c r="C19" s="1">
        <v>341.00002378225327</v>
      </c>
      <c r="D19" s="1">
        <v>0</v>
      </c>
      <c r="E19">
        <f>(R19-S19*(1000-T19)/(1000-U19))*AK19</f>
        <v>-5.3942432313567812</v>
      </c>
      <c r="F19">
        <f>IF(AV19&lt;&gt;0,1/(1/AV19-1/N19),0)</f>
        <v>1.9664013571594985</v>
      </c>
      <c r="G19">
        <f>((AY19-AL19/2)*S19-E19)/(AY19+AL19/2)</f>
        <v>392.96782546283896</v>
      </c>
      <c r="H19">
        <f>AL19*1000</f>
        <v>22.598265304839753</v>
      </c>
      <c r="I19">
        <f>(AQ19-AW19)</f>
        <v>1.4835658761587565</v>
      </c>
      <c r="J19">
        <f>(P19+AP19*D19)</f>
        <v>25.36067008972168</v>
      </c>
      <c r="K19" s="1">
        <v>2.72</v>
      </c>
      <c r="L19">
        <f>(K19*AE19+AF19)</f>
        <v>2.140174012184143</v>
      </c>
      <c r="M19" s="1">
        <v>0.5</v>
      </c>
      <c r="N19">
        <f>L19*(M19+1)*(M19+1)/(M19*M19+1)</f>
        <v>3.8523132219314578</v>
      </c>
      <c r="O19" s="1">
        <v>25.914609909057617</v>
      </c>
      <c r="P19" s="1">
        <v>25.36067008972168</v>
      </c>
      <c r="Q19" s="1">
        <v>25.652162551879883</v>
      </c>
      <c r="R19" s="1">
        <v>400.3482666015625</v>
      </c>
      <c r="S19" s="1">
        <v>397.0987548828125</v>
      </c>
      <c r="T19" s="1">
        <v>-3.9112474769353867E-2</v>
      </c>
      <c r="U19" s="1">
        <v>20.064239501953125</v>
      </c>
      <c r="V19" s="1">
        <v>-0.10249105095863342</v>
      </c>
      <c r="W19" s="1">
        <v>52.576705932617188</v>
      </c>
      <c r="X19" s="1">
        <v>299.62161254882813</v>
      </c>
      <c r="Y19" s="1">
        <v>0.27750882506370544</v>
      </c>
      <c r="Z19" s="1">
        <v>10.188124656677246</v>
      </c>
      <c r="AA19" s="1">
        <v>87.973907470703125</v>
      </c>
      <c r="AB19" s="1">
        <v>8.4814424514770508</v>
      </c>
      <c r="AC19" s="1">
        <v>-1.7303036451339722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1.1015500461353971</v>
      </c>
      <c r="AL19">
        <f>(U19-T19)/(1000-U19)*AK19</f>
        <v>2.2598265304839753E-2</v>
      </c>
      <c r="AM19">
        <f>(P19+273.15)</f>
        <v>298.51067008972166</v>
      </c>
      <c r="AN19">
        <f>(O19+273.15)</f>
        <v>299.06460990905759</v>
      </c>
      <c r="AO19">
        <f>(Y19*AG19+Z19*AH19)*AI19</f>
        <v>4.4401411017743975E-2</v>
      </c>
      <c r="AP19">
        <f>((AO19+0.00000010773*(AN19^4-AM19^4))-AL19*44100)/(L19*51.4+0.00000043092*AM19^3)</f>
        <v>-8.1517528473159917</v>
      </c>
      <c r="AQ19">
        <f>0.61365*EXP(17.502*J19/(240.97+J19))</f>
        <v>3.2486954255736071</v>
      </c>
      <c r="AR19">
        <f>AQ19*1000/AA19</f>
        <v>36.927942829588197</v>
      </c>
      <c r="AS19">
        <f>(AR19-U19)</f>
        <v>16.863703327635072</v>
      </c>
      <c r="AT19">
        <f>IF(D19,P19,(O19+P19)/2)</f>
        <v>25.637639999389648</v>
      </c>
      <c r="AU19">
        <f>0.61365*EXP(17.502*AT19/(240.97+AT19))</f>
        <v>3.3025813868100586</v>
      </c>
      <c r="AV19">
        <f>IF(AS19&lt;&gt;0,(1000-(AR19+U19)/2)/AS19*AL19,0)</f>
        <v>1.3018672500332458</v>
      </c>
      <c r="AW19">
        <f>U19*AA19/1000</f>
        <v>1.7651295494148507</v>
      </c>
      <c r="AX19">
        <f>(AU19-AW19)</f>
        <v>1.537451837395208</v>
      </c>
      <c r="AY19">
        <f>1/(1.6/F19+1.37/N19)</f>
        <v>0.85521283591312225</v>
      </c>
      <c r="AZ19">
        <f>G19*AA19*0.001</f>
        <v>34.570915116231212</v>
      </c>
      <c r="BA19">
        <f>G19/S19</f>
        <v>0.98959722394195715</v>
      </c>
      <c r="BB19">
        <f>(1-AL19*AA19/AQ19/F19)*100</f>
        <v>68.879409932518058</v>
      </c>
      <c r="BC19">
        <f>(S19-E19/(N19/1.35))</f>
        <v>398.98910697590645</v>
      </c>
      <c r="BD19">
        <f>E19*BB19/100/BC19</f>
        <v>-9.3123417234238261E-3</v>
      </c>
    </row>
    <row r="20" spans="1:56" x14ac:dyDescent="0.25">
      <c r="A20" s="1" t="s">
        <v>1</v>
      </c>
      <c r="B20" s="1" t="s">
        <v>10766</v>
      </c>
      <c r="K20" s="1">
        <v>2.72</v>
      </c>
    </row>
    <row r="21" spans="1:56" x14ac:dyDescent="0.25">
      <c r="A21" s="1" t="s">
        <v>1</v>
      </c>
      <c r="B21" s="1" t="s">
        <v>10765</v>
      </c>
      <c r="K21" s="1">
        <v>2.72</v>
      </c>
    </row>
    <row r="22" spans="1:56" x14ac:dyDescent="0.25">
      <c r="A22" s="1">
        <v>2</v>
      </c>
      <c r="B22" s="1" t="s">
        <v>10764</v>
      </c>
      <c r="C22" s="1">
        <v>564.00002384930849</v>
      </c>
      <c r="D22" s="1">
        <v>0</v>
      </c>
      <c r="E22">
        <f>(R22-S22*(1000-T22)/(1000-U22))*AK22</f>
        <v>-4.4641915739659588</v>
      </c>
      <c r="F22">
        <f>IF(AV22&lt;&gt;0,1/(1/AV22-1/N22),0)</f>
        <v>1.938632386979795</v>
      </c>
      <c r="G22">
        <f>((AY22-AL22/2)*S22-E22)/(AY22+AL22/2)</f>
        <v>390.79666995966619</v>
      </c>
      <c r="H22">
        <f>AL22*1000</f>
        <v>22.47848018013266</v>
      </c>
      <c r="I22">
        <f>(AQ22-AW22)</f>
        <v>1.4897058709894093</v>
      </c>
      <c r="J22">
        <f>(P22+AP22*D22)</f>
        <v>25.36522102355957</v>
      </c>
      <c r="K22" s="1">
        <v>2.72</v>
      </c>
      <c r="L22">
        <f>(K22*AE22+AF22)</f>
        <v>2.140174012184143</v>
      </c>
      <c r="M22" s="1">
        <v>0.5</v>
      </c>
      <c r="N22">
        <f>L22*(M22+1)*(M22+1)/(M22*M22+1)</f>
        <v>3.8523132219314578</v>
      </c>
      <c r="O22" s="1">
        <v>25.776601791381836</v>
      </c>
      <c r="P22" s="1">
        <v>25.36522102355957</v>
      </c>
      <c r="Q22" s="1">
        <v>25.645053863525391</v>
      </c>
      <c r="R22" s="1">
        <v>399.99395751953125</v>
      </c>
      <c r="S22" s="1">
        <v>395.9674072265625</v>
      </c>
      <c r="T22" s="1">
        <v>1.1803098954260349E-2</v>
      </c>
      <c r="U22" s="1">
        <v>20.004816055297852</v>
      </c>
      <c r="V22" s="1">
        <v>3.1182378530502319E-2</v>
      </c>
      <c r="W22" s="1">
        <v>52.850337982177734</v>
      </c>
      <c r="X22" s="1">
        <v>299.6964111328125</v>
      </c>
      <c r="Y22" s="1">
        <v>26.118480682373047</v>
      </c>
      <c r="Z22" s="1">
        <v>10.290239334106445</v>
      </c>
      <c r="AA22" s="1">
        <v>87.972251892089844</v>
      </c>
      <c r="AB22" s="1">
        <v>8.4218769073486328</v>
      </c>
      <c r="AC22" s="1">
        <v>-1.6661211252212524</v>
      </c>
      <c r="AD22" s="1">
        <v>0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1.1018250409294574</v>
      </c>
      <c r="AL22">
        <f>(U22-T22)/(1000-U22)*AK22</f>
        <v>2.2478480180132661E-2</v>
      </c>
      <c r="AM22">
        <f>(P22+273.15)</f>
        <v>298.51522102355955</v>
      </c>
      <c r="AN22">
        <f>(O22+273.15)</f>
        <v>298.92660179138181</v>
      </c>
      <c r="AO22">
        <f>(Y22*AG22+Z22*AH22)*AI22</f>
        <v>4.1789568157727217</v>
      </c>
      <c r="AP22">
        <f>((AO22+0.00000010773*(AN22^4-AM22^4))-AL22*44100)/(L22*51.4+0.00000043092*AM22^3)</f>
        <v>-8.0877066325858209</v>
      </c>
      <c r="AQ22">
        <f>0.61365*EXP(17.502*J22/(240.97+J22))</f>
        <v>3.249574588060995</v>
      </c>
      <c r="AR22">
        <f>AQ22*1000/AA22</f>
        <v>36.938631422633676</v>
      </c>
      <c r="AS22">
        <f>(AR22-U22)</f>
        <v>16.933815367335825</v>
      </c>
      <c r="AT22">
        <f>IF(D22,P22,(O22+P22)/2)</f>
        <v>25.570911407470703</v>
      </c>
      <c r="AU22">
        <f>0.61365*EXP(17.502*AT22/(240.97+AT22))</f>
        <v>3.2895280964945903</v>
      </c>
      <c r="AV22">
        <f>IF(AS22&lt;&gt;0,(1000-(AR22+U22)/2)/AS22*AL22,0)</f>
        <v>1.2896372511830405</v>
      </c>
      <c r="AW22">
        <f>U22*AA22/1000</f>
        <v>1.7598687170715857</v>
      </c>
      <c r="AX22">
        <f>(AU22-AW22)</f>
        <v>1.5296593794230047</v>
      </c>
      <c r="AY22">
        <f>1/(1.6/F22+1.37/N22)</f>
        <v>0.84677262791921237</v>
      </c>
      <c r="AZ22">
        <f>G22*AA22*0.001</f>
        <v>34.379263088281654</v>
      </c>
      <c r="BA22">
        <f>G22/S22</f>
        <v>0.98694150788037527</v>
      </c>
      <c r="BB22">
        <f>(1-AL22*AA22/AQ22/F22)*100</f>
        <v>68.610045970997376</v>
      </c>
      <c r="BC22">
        <f>(S22-E22/(N22/1.35))</f>
        <v>397.53183313838707</v>
      </c>
      <c r="BD22">
        <f>E22*BB22/100/BC22</f>
        <v>-7.7047512571532806E-3</v>
      </c>
    </row>
    <row r="23" spans="1:56" x14ac:dyDescent="0.25">
      <c r="A23" s="1" t="s">
        <v>1</v>
      </c>
      <c r="B23" s="1" t="s">
        <v>10763</v>
      </c>
      <c r="K23" s="1">
        <v>2.72</v>
      </c>
    </row>
    <row r="24" spans="1:56" x14ac:dyDescent="0.25">
      <c r="A24" s="1" t="s">
        <v>1</v>
      </c>
      <c r="B24" s="1" t="s">
        <v>10762</v>
      </c>
      <c r="K24" s="1">
        <v>2.72</v>
      </c>
    </row>
    <row r="25" spans="1:56" x14ac:dyDescent="0.25">
      <c r="A25" s="1">
        <v>3</v>
      </c>
      <c r="B25" s="1" t="s">
        <v>10761</v>
      </c>
      <c r="C25" s="1">
        <v>786.50002386048436</v>
      </c>
      <c r="D25" s="1">
        <v>0</v>
      </c>
      <c r="E25">
        <f>(R25-S25*(1000-T25)/(1000-U25))*AK25</f>
        <v>-4.0255666727468276</v>
      </c>
      <c r="F25">
        <f>IF(AV25&lt;&gt;0,1/(1/AV25-1/N25),0)</f>
        <v>1.8679703663184009</v>
      </c>
      <c r="G25">
        <f>((AY25-AL25/2)*S25-E25)/(AY25+AL25/2)</f>
        <v>390.16238588442945</v>
      </c>
      <c r="H25">
        <f>AL25*1000</f>
        <v>22.139797779143557</v>
      </c>
      <c r="I25">
        <f>(AQ25-AW25)</f>
        <v>1.5042896680751039</v>
      </c>
      <c r="J25">
        <f>(P25+AP25*D25)</f>
        <v>25.335870742797852</v>
      </c>
      <c r="K25" s="1">
        <v>2.72</v>
      </c>
      <c r="L25">
        <f>(K25*AE25+AF25)</f>
        <v>2.140174012184143</v>
      </c>
      <c r="M25" s="1">
        <v>0.5</v>
      </c>
      <c r="N25">
        <f>L25*(M25+1)*(M25+1)/(M25*M25+1)</f>
        <v>3.8523132219314578</v>
      </c>
      <c r="O25" s="1">
        <v>25.761335372924805</v>
      </c>
      <c r="P25" s="1">
        <v>25.335870742797852</v>
      </c>
      <c r="Q25" s="1">
        <v>25.629262924194336</v>
      </c>
      <c r="R25" s="1">
        <v>400.13125610351563</v>
      </c>
      <c r="S25" s="1">
        <v>395.82965087890625</v>
      </c>
      <c r="T25" s="1">
        <v>7.31821209192276E-2</v>
      </c>
      <c r="U25" s="1">
        <v>19.77618408203125</v>
      </c>
      <c r="V25" s="1">
        <v>0.19349825382232666</v>
      </c>
      <c r="W25" s="1">
        <v>52.289505004882813</v>
      </c>
      <c r="X25" s="1">
        <v>299.5955810546875</v>
      </c>
      <c r="Y25" s="1">
        <v>50.293666839599609</v>
      </c>
      <c r="Z25" s="1">
        <v>10.477483749389648</v>
      </c>
      <c r="AA25" s="1">
        <v>87.96533203125</v>
      </c>
      <c r="AB25" s="1">
        <v>8.3567771911621094</v>
      </c>
      <c r="AC25" s="1">
        <v>-1.6631832122802734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1.1014543421128213</v>
      </c>
      <c r="AL25">
        <f>(U25-T25)/(1000-U25)*AK25</f>
        <v>2.2139797779143558E-2</v>
      </c>
      <c r="AM25">
        <f>(P25+273.15)</f>
        <v>298.48587074279783</v>
      </c>
      <c r="AN25">
        <f>(O25+273.15)</f>
        <v>298.91133537292478</v>
      </c>
      <c r="AO25">
        <f>(Y25*AG25+Z25*AH25)*AI25</f>
        <v>8.0469865144717687</v>
      </c>
      <c r="AP25">
        <f>((AO25+0.00000010773*(AN25^4-AM25^4))-AL25*44100)/(L25*51.4+0.00000043092*AM25^3)</f>
        <v>-7.9317988436791325</v>
      </c>
      <c r="AQ25">
        <f>0.61365*EXP(17.502*J25/(240.97+J25))</f>
        <v>3.2439082671621038</v>
      </c>
      <c r="AR25">
        <f>AQ25*1000/AA25</f>
        <v>36.877121841701154</v>
      </c>
      <c r="AS25">
        <f>(AR25-U25)</f>
        <v>17.100937759669904</v>
      </c>
      <c r="AT25">
        <f>IF(D25,P25,(O25+P25)/2)</f>
        <v>25.548603057861328</v>
      </c>
      <c r="AU25">
        <f>0.61365*EXP(17.502*AT25/(240.97+AT25))</f>
        <v>3.2851742538425652</v>
      </c>
      <c r="AV25">
        <f>IF(AS25&lt;&gt;0,(1000-(AR25+U25)/2)/AS25*AL25,0)</f>
        <v>1.257980802757048</v>
      </c>
      <c r="AW25">
        <f>U25*AA25/1000</f>
        <v>1.7396185990869999</v>
      </c>
      <c r="AX25">
        <f>(AU25-AW25)</f>
        <v>1.5455556547555653</v>
      </c>
      <c r="AY25">
        <f>1/(1.6/F25+1.37/N25)</f>
        <v>0.82496331242465848</v>
      </c>
      <c r="AZ25">
        <f>G25*AA25*0.001</f>
        <v>34.320763820428525</v>
      </c>
      <c r="BA25">
        <f>G25/S25</f>
        <v>0.98568256576561886</v>
      </c>
      <c r="BB25">
        <f>(1-AL25*AA25/AQ25/F25)*100</f>
        <v>67.859942505211109</v>
      </c>
      <c r="BC25">
        <f>(S25-E25/(N25/1.35))</f>
        <v>397.24036560928414</v>
      </c>
      <c r="BD25">
        <f>E25*BB25/100/BC25</f>
        <v>-6.8768117898718702E-3</v>
      </c>
    </row>
    <row r="26" spans="1:56" x14ac:dyDescent="0.25">
      <c r="A26" s="1" t="s">
        <v>1</v>
      </c>
      <c r="B26" s="1" t="s">
        <v>10760</v>
      </c>
      <c r="K26" s="1">
        <v>2.72</v>
      </c>
    </row>
    <row r="27" spans="1:56" x14ac:dyDescent="0.25">
      <c r="A27" s="1" t="s">
        <v>1</v>
      </c>
      <c r="B27" s="1" t="s">
        <v>10759</v>
      </c>
      <c r="K27" s="1">
        <v>2.72</v>
      </c>
    </row>
    <row r="28" spans="1:56" x14ac:dyDescent="0.25">
      <c r="A28" s="1">
        <v>4</v>
      </c>
      <c r="B28" s="1" t="s">
        <v>10758</v>
      </c>
      <c r="C28" s="1">
        <v>1008.5000238604844</v>
      </c>
      <c r="D28" s="1">
        <v>0</v>
      </c>
      <c r="E28">
        <f>(R28-S28*(1000-T28)/(1000-U28))*AK28</f>
        <v>-3.1943624904890644</v>
      </c>
      <c r="F28">
        <f>IF(AV28&lt;&gt;0,1/(1/AV28-1/N28),0)</f>
        <v>1.8683849879382428</v>
      </c>
      <c r="G28">
        <f>((AY28-AL28/2)*S28-E28)/(AY28+AL28/2)</f>
        <v>388.23870528737552</v>
      </c>
      <c r="H28">
        <f>AL28*1000</f>
        <v>22.070988692894044</v>
      </c>
      <c r="I28">
        <f>(AQ28-AW28)</f>
        <v>1.4993264821409704</v>
      </c>
      <c r="J28">
        <f>(P28+AP28*D28)</f>
        <v>25.311798095703125</v>
      </c>
      <c r="K28" s="1">
        <v>2.72</v>
      </c>
      <c r="L28">
        <f>(K28*AE28+AF28)</f>
        <v>2.140174012184143</v>
      </c>
      <c r="M28" s="1">
        <v>0.5</v>
      </c>
      <c r="N28">
        <f>L28*(M28+1)*(M28+1)/(M28*M28+1)</f>
        <v>3.8523132219314578</v>
      </c>
      <c r="O28" s="1">
        <v>25.624622344970703</v>
      </c>
      <c r="P28" s="1">
        <v>25.311798095703125</v>
      </c>
      <c r="Q28" s="1">
        <v>25.561574935913086</v>
      </c>
      <c r="R28" s="1">
        <v>399.8526611328125</v>
      </c>
      <c r="S28" s="1">
        <v>394.84075927734375</v>
      </c>
      <c r="T28" s="1">
        <v>0.13870973885059357</v>
      </c>
      <c r="U28" s="1">
        <v>19.781150817871094</v>
      </c>
      <c r="V28" s="1">
        <v>0.36971902847290039</v>
      </c>
      <c r="W28" s="1">
        <v>52.724979400634766</v>
      </c>
      <c r="X28" s="1">
        <v>299.58377075195313</v>
      </c>
      <c r="Y28" s="1">
        <v>100.77517700195313</v>
      </c>
      <c r="Z28" s="1">
        <v>10.445919990539551</v>
      </c>
      <c r="AA28" s="1">
        <v>87.95953369140625</v>
      </c>
      <c r="AB28" s="1">
        <v>8.5346279144287109</v>
      </c>
      <c r="AC28" s="1">
        <v>-1.6509348154067993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1.1014109218821804</v>
      </c>
      <c r="AL28">
        <f>(U28-T28)/(1000-U28)*AK28</f>
        <v>2.2070988692894044E-2</v>
      </c>
      <c r="AM28">
        <f>(P28+273.15)</f>
        <v>298.4617980957031</v>
      </c>
      <c r="AN28">
        <f>(O28+273.15)</f>
        <v>298.77462234497068</v>
      </c>
      <c r="AO28">
        <f>(Y28*AG28+Z28*AH28)*AI28</f>
        <v>16.124027959912382</v>
      </c>
      <c r="AP28">
        <f>((AO28+0.00000010773*(AN28^4-AM28^4))-AL28*44100)/(L28*51.4+0.00000043092*AM28^3)</f>
        <v>-7.851172137053223</v>
      </c>
      <c r="AQ28">
        <f>0.61365*EXP(17.502*J28/(240.97+J28))</f>
        <v>3.2392672839602912</v>
      </c>
      <c r="AR28">
        <f>AQ28*1000/AA28</f>
        <v>36.826790093326416</v>
      </c>
      <c r="AS28">
        <f>(AR28-U28)</f>
        <v>17.045639275455322</v>
      </c>
      <c r="AT28">
        <f>IF(D28,P28,(O28+P28)/2)</f>
        <v>25.468210220336914</v>
      </c>
      <c r="AU28">
        <f>0.61365*EXP(17.502*AT28/(240.97+AT28))</f>
        <v>3.2695259959790794</v>
      </c>
      <c r="AV28">
        <f>IF(AS28&lt;&gt;0,(1000-(AR28+U28)/2)/AS28*AL28,0)</f>
        <v>1.2581688333558638</v>
      </c>
      <c r="AW28">
        <f>U28*AA28/1000</f>
        <v>1.7399408018193208</v>
      </c>
      <c r="AX28">
        <f>(AU28-AW28)</f>
        <v>1.5295851941597587</v>
      </c>
      <c r="AY28">
        <f>1/(1.6/F28+1.37/N28)</f>
        <v>0.82509269415409026</v>
      </c>
      <c r="AZ28">
        <f>G28*AA28*0.001</f>
        <v>34.149295478032855</v>
      </c>
      <c r="BA28">
        <f>G28/S28</f>
        <v>0.98327919842406442</v>
      </c>
      <c r="BB28">
        <f>(1-AL28*AA28/AQ28/F28)*100</f>
        <v>67.923161860072867</v>
      </c>
      <c r="BC28">
        <f>(S28-E28/(N28/1.35))</f>
        <v>395.96018781643801</v>
      </c>
      <c r="BD28">
        <f>E28*BB28/100/BC28</f>
        <v>-5.4796216174596638E-3</v>
      </c>
    </row>
    <row r="29" spans="1:56" x14ac:dyDescent="0.25">
      <c r="A29" s="1" t="s">
        <v>1</v>
      </c>
      <c r="B29" s="1" t="s">
        <v>10757</v>
      </c>
      <c r="K29" s="1">
        <v>2.72</v>
      </c>
    </row>
    <row r="30" spans="1:56" x14ac:dyDescent="0.25">
      <c r="A30" s="1" t="s">
        <v>1</v>
      </c>
      <c r="B30" s="1" t="s">
        <v>10756</v>
      </c>
      <c r="K30" s="1">
        <v>2.72</v>
      </c>
    </row>
    <row r="31" spans="1:56" x14ac:dyDescent="0.25">
      <c r="A31" s="1">
        <v>5</v>
      </c>
      <c r="B31" s="1" t="s">
        <v>10755</v>
      </c>
      <c r="C31" s="1">
        <v>1230.0000238716602</v>
      </c>
      <c r="D31" s="1">
        <v>0</v>
      </c>
      <c r="E31">
        <f>(R31-S31*(1000-T31)/(1000-U31))*AK31</f>
        <v>-2.5975475497233864</v>
      </c>
      <c r="F31">
        <f>IF(AV31&lt;&gt;0,1/(1/AV31-1/N31),0)</f>
        <v>1.8664376263217333</v>
      </c>
      <c r="G31">
        <f>((AY31-AL31/2)*S31-E31)/(AY31+AL31/2)</f>
        <v>386.97096385630402</v>
      </c>
      <c r="H31">
        <f>AL31*1000</f>
        <v>21.989986806711567</v>
      </c>
      <c r="I31">
        <f>(AQ31-AW31)</f>
        <v>1.4949418030461932</v>
      </c>
      <c r="J31">
        <f>(P31+AP31*D31)</f>
        <v>25.285770416259766</v>
      </c>
      <c r="K31" s="1">
        <v>2.72</v>
      </c>
      <c r="L31">
        <f>(K31*AE31+AF31)</f>
        <v>2.140174012184143</v>
      </c>
      <c r="M31" s="1">
        <v>0.5</v>
      </c>
      <c r="N31">
        <f>L31*(M31+1)*(M31+1)/(M31*M31+1)</f>
        <v>3.8523132219314578</v>
      </c>
      <c r="O31" s="1">
        <v>25.671985626220703</v>
      </c>
      <c r="P31" s="1">
        <v>25.285770416259766</v>
      </c>
      <c r="Q31" s="1">
        <v>25.563043594360352</v>
      </c>
      <c r="R31" s="1">
        <v>399.749755859375</v>
      </c>
      <c r="S31" s="1">
        <v>394.23834228515625</v>
      </c>
      <c r="T31" s="1">
        <v>0.20784978568553925</v>
      </c>
      <c r="U31" s="1">
        <v>19.773780822753906</v>
      </c>
      <c r="V31" s="1">
        <v>0.55245816707611084</v>
      </c>
      <c r="W31" s="1">
        <v>52.558090209960938</v>
      </c>
      <c r="X31" s="1">
        <v>299.65371704101563</v>
      </c>
      <c r="Y31" s="1">
        <v>151.48262023925781</v>
      </c>
      <c r="Z31" s="1">
        <v>10.53262996673584</v>
      </c>
      <c r="AA31" s="1">
        <v>87.960624694824219</v>
      </c>
      <c r="AB31" s="1">
        <v>8.406890869140625</v>
      </c>
      <c r="AC31" s="1">
        <v>-1.6580084562301636</v>
      </c>
      <c r="AD31" s="1">
        <v>0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1.1016680773566749</v>
      </c>
      <c r="AL31">
        <f>(U31-T31)/(1000-U31)*AK31</f>
        <v>2.1989986806711565E-2</v>
      </c>
      <c r="AM31">
        <f>(P31+273.15)</f>
        <v>298.43577041625974</v>
      </c>
      <c r="AN31">
        <f>(O31+273.15)</f>
        <v>298.82198562622068</v>
      </c>
      <c r="AO31">
        <f>(Y31*AG31+Z31*AH31)*AI31</f>
        <v>24.237218696537184</v>
      </c>
      <c r="AP31">
        <f>((AO31+0.00000010773*(AN31^4-AM31^4))-AL31*44100)/(L31*51.4+0.00000043092*AM31^3)</f>
        <v>-7.7482197498134449</v>
      </c>
      <c r="AQ31">
        <f>0.61365*EXP(17.502*J31/(240.97+J31))</f>
        <v>3.234255916794162</v>
      </c>
      <c r="AR31">
        <f>AQ31*1000/AA31</f>
        <v>36.769360472544172</v>
      </c>
      <c r="AS31">
        <f>(AR31-U31)</f>
        <v>16.995579649790265</v>
      </c>
      <c r="AT31">
        <f>IF(D31,P31,(O31+P31)/2)</f>
        <v>25.478878021240234</v>
      </c>
      <c r="AU31">
        <f>0.61365*EXP(17.502*AT31/(240.97+AT31))</f>
        <v>3.271598701354022</v>
      </c>
      <c r="AV31">
        <f>IF(AS31&lt;&gt;0,(1000-(AR31+U31)/2)/AS31*AL31,0)</f>
        <v>1.2572854696031768</v>
      </c>
      <c r="AW31">
        <f>U31*AA31/1000</f>
        <v>1.7393141137479688</v>
      </c>
      <c r="AX31">
        <f>(AU31-AW31)</f>
        <v>1.5322845876060531</v>
      </c>
      <c r="AY31">
        <f>1/(1.6/F31+1.37/N31)</f>
        <v>0.82448487808943793</v>
      </c>
      <c r="AZ31">
        <f>G31*AA31*0.001</f>
        <v>34.038207719558748</v>
      </c>
      <c r="BA31">
        <f>G31/S31</f>
        <v>0.9815660283402986</v>
      </c>
      <c r="BB31">
        <f>(1-AL31*AA31/AQ31/F31)*100</f>
        <v>67.957572413228405</v>
      </c>
      <c r="BC31">
        <f>(S31-E31/(N31/1.35))</f>
        <v>395.14862371610604</v>
      </c>
      <c r="BD31">
        <f>E31*BB31/100/BC31</f>
        <v>-4.4672564982525089E-3</v>
      </c>
    </row>
    <row r="32" spans="1:56" x14ac:dyDescent="0.25">
      <c r="A32" s="1" t="s">
        <v>1</v>
      </c>
      <c r="B32" s="1" t="s">
        <v>10754</v>
      </c>
      <c r="K32" s="1">
        <v>2.72</v>
      </c>
    </row>
    <row r="33" spans="1:56" x14ac:dyDescent="0.25">
      <c r="A33" s="1" t="s">
        <v>1</v>
      </c>
      <c r="B33" s="1" t="s">
        <v>10753</v>
      </c>
      <c r="K33" s="1">
        <v>2.72</v>
      </c>
    </row>
    <row r="34" spans="1:56" x14ac:dyDescent="0.25">
      <c r="A34" s="1">
        <v>6</v>
      </c>
      <c r="B34" s="1" t="s">
        <v>10752</v>
      </c>
      <c r="C34" s="1">
        <v>1452.5000238604844</v>
      </c>
      <c r="D34" s="1">
        <v>0</v>
      </c>
      <c r="E34">
        <f>(R34-S34*(1000-T34)/(1000-U34))*AK34</f>
        <v>-0.75300734549812709</v>
      </c>
      <c r="F34">
        <f>IF(AV34&lt;&gt;0,1/(1/AV34-1/N34),0)</f>
        <v>1.9517634084924389</v>
      </c>
      <c r="G34">
        <f>((AY34-AL34/2)*S34-E34)/(AY34+AL34/2)</f>
        <v>383.66662731753058</v>
      </c>
      <c r="H34">
        <f>AL34*1000</f>
        <v>22.220437733566808</v>
      </c>
      <c r="I34">
        <f>(AQ34-AW34)</f>
        <v>1.4660410745616457</v>
      </c>
      <c r="J34">
        <f>(P34+AP34*D34)</f>
        <v>25.246221542358398</v>
      </c>
      <c r="K34" s="1">
        <v>2.72</v>
      </c>
      <c r="L34">
        <f>(K34*AE34+AF34)</f>
        <v>2.140174012184143</v>
      </c>
      <c r="M34" s="1">
        <v>0.5</v>
      </c>
      <c r="N34">
        <f>L34*(M34+1)*(M34+1)/(M34*M34+1)</f>
        <v>3.8523132219314578</v>
      </c>
      <c r="O34" s="1">
        <v>25.602807998657227</v>
      </c>
      <c r="P34" s="1">
        <v>25.246221542358398</v>
      </c>
      <c r="Q34" s="1">
        <v>25.55694580078125</v>
      </c>
      <c r="R34" s="1">
        <v>400.15310668945313</v>
      </c>
      <c r="S34" s="1">
        <v>392.92300415039063</v>
      </c>
      <c r="T34" s="1">
        <v>0.28090408444404602</v>
      </c>
      <c r="U34" s="1">
        <v>20.01544189453125</v>
      </c>
      <c r="V34" s="1">
        <v>0.74972319602966309</v>
      </c>
      <c r="W34" s="1">
        <v>53.420516967773438</v>
      </c>
      <c r="X34" s="1">
        <v>300.13302612304688</v>
      </c>
      <c r="Y34" s="1">
        <v>299.90170288085938</v>
      </c>
      <c r="Z34" s="1">
        <v>10.489216804504395</v>
      </c>
      <c r="AA34" s="1">
        <v>87.962738037109375</v>
      </c>
      <c r="AB34" s="1">
        <v>8.5001697540283203</v>
      </c>
      <c r="AC34" s="1">
        <v>-1.6565828323364258</v>
      </c>
      <c r="AD34" s="1">
        <v>0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1.1034302430994369</v>
      </c>
      <c r="AL34">
        <f>(U34-T34)/(1000-U34)*AK34</f>
        <v>2.2220437733566807E-2</v>
      </c>
      <c r="AM34">
        <f>(P34+273.15)</f>
        <v>298.39622154235838</v>
      </c>
      <c r="AN34">
        <f>(O34+273.15)</f>
        <v>298.7528079986572</v>
      </c>
      <c r="AO34">
        <f>(Y34*AG34+Z34*AH34)*AI34</f>
        <v>47.984271388405432</v>
      </c>
      <c r="AP34">
        <f>((AO34+0.00000010773*(AN34^4-AM34^4))-AL34*44100)/(L34*51.4+0.00000043092*AM34^3)</f>
        <v>-7.6394821720006654</v>
      </c>
      <c r="AQ34">
        <f>0.61365*EXP(17.502*J34/(240.97+J34))</f>
        <v>3.2266541466272822</v>
      </c>
      <c r="AR34">
        <f>AQ34*1000/AA34</f>
        <v>36.682056727998102</v>
      </c>
      <c r="AS34">
        <f>(AR34-U34)</f>
        <v>16.666614833466852</v>
      </c>
      <c r="AT34">
        <f>IF(D34,P34,(O34+P34)/2)</f>
        <v>25.424514770507813</v>
      </c>
      <c r="AU34">
        <f>0.61365*EXP(17.502*AT34/(240.97+AT34))</f>
        <v>3.2610481365738635</v>
      </c>
      <c r="AV34">
        <f>IF(AS34&lt;&gt;0,(1000-(AR34+U34)/2)/AS34*AL34,0)</f>
        <v>1.29543499567274</v>
      </c>
      <c r="AW34">
        <f>U34*AA34/1000</f>
        <v>1.7606130720656366</v>
      </c>
      <c r="AX34">
        <f>(AU34-AW34)</f>
        <v>1.5004350645082269</v>
      </c>
      <c r="AY34">
        <f>1/(1.6/F34+1.37/N34)</f>
        <v>0.85077277772753623</v>
      </c>
      <c r="AZ34">
        <f>G34*AA34*0.001</f>
        <v>33.748367032313219</v>
      </c>
      <c r="BA34">
        <f>G34/S34</f>
        <v>0.97644226289861824</v>
      </c>
      <c r="BB34">
        <f>(1-AL34*AA34/AQ34/F34)*100</f>
        <v>68.963569994267942</v>
      </c>
      <c r="BC34">
        <f>(S34-E34/(N34/1.35))</f>
        <v>393.18688713649755</v>
      </c>
      <c r="BD34">
        <f>E34*BB34/100/BC34</f>
        <v>-1.320747880369421E-3</v>
      </c>
    </row>
    <row r="35" spans="1:56" x14ac:dyDescent="0.25">
      <c r="A35" s="1" t="s">
        <v>1</v>
      </c>
      <c r="B35" s="1" t="s">
        <v>10751</v>
      </c>
      <c r="K35" s="1">
        <v>2.72</v>
      </c>
    </row>
    <row r="36" spans="1:56" x14ac:dyDescent="0.25">
      <c r="A36" s="1" t="s">
        <v>1</v>
      </c>
      <c r="B36" s="1" t="s">
        <v>10750</v>
      </c>
      <c r="K36" s="1">
        <v>2.72</v>
      </c>
    </row>
    <row r="37" spans="1:56" x14ac:dyDescent="0.25">
      <c r="A37" s="1">
        <v>7</v>
      </c>
      <c r="B37" s="1" t="s">
        <v>8970</v>
      </c>
      <c r="C37" s="1">
        <v>1675.5000238604844</v>
      </c>
      <c r="D37" s="1">
        <v>0</v>
      </c>
      <c r="E37">
        <f>(R37-S37*(1000-T37)/(1000-U37))*AK37</f>
        <v>-0.3264011675879771</v>
      </c>
      <c r="F37">
        <f>IF(AV37&lt;&gt;0,1/(1/AV37-1/N37),0)</f>
        <v>2.0343262618600835</v>
      </c>
      <c r="G37">
        <f>((AY37-AL37/2)*S37-E37)/(AY37+AL37/2)</f>
        <v>382.72686627583198</v>
      </c>
      <c r="H37">
        <f>AL37*1000</f>
        <v>22.573690336169015</v>
      </c>
      <c r="I37">
        <f>(AQ37-AW37)</f>
        <v>1.4488319223527535</v>
      </c>
      <c r="J37">
        <f>(P37+AP37*D37)</f>
        <v>25.315238952636719</v>
      </c>
      <c r="K37" s="1">
        <v>2.72</v>
      </c>
      <c r="L37">
        <f>(K37*AE37+AF37)</f>
        <v>2.140174012184143</v>
      </c>
      <c r="M37" s="1">
        <v>0.5</v>
      </c>
      <c r="N37">
        <f>L37*(M37+1)*(M37+1)/(M37*M37+1)</f>
        <v>3.8523132219314578</v>
      </c>
      <c r="O37" s="1">
        <v>25.875883102416992</v>
      </c>
      <c r="P37" s="1">
        <v>25.315238952636719</v>
      </c>
      <c r="Q37" s="1">
        <v>25.621387481689453</v>
      </c>
      <c r="R37" s="1">
        <v>400.0643310546875</v>
      </c>
      <c r="S37" s="1">
        <v>392.3455810546875</v>
      </c>
      <c r="T37" s="1">
        <v>0.35216790437698364</v>
      </c>
      <c r="U37" s="1">
        <v>20.36236572265625</v>
      </c>
      <c r="V37" s="1">
        <v>0.92481255531311035</v>
      </c>
      <c r="W37" s="1">
        <v>53.472709655761719</v>
      </c>
      <c r="X37" s="1">
        <v>300.59762573242188</v>
      </c>
      <c r="Y37" s="1">
        <v>499.4940185546875</v>
      </c>
      <c r="Z37" s="1">
        <v>10.46037769317627</v>
      </c>
      <c r="AA37" s="1">
        <v>87.961212158203125</v>
      </c>
      <c r="AB37" s="1">
        <v>8.6764039993286133</v>
      </c>
      <c r="AC37" s="1">
        <v>-1.6747183799743652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1.1051383298986097</v>
      </c>
      <c r="AL37">
        <f>(U37-T37)/(1000-U37)*AK37</f>
        <v>2.2573690336169017E-2</v>
      </c>
      <c r="AM37">
        <f>(P37+273.15)</f>
        <v>298.4652389526367</v>
      </c>
      <c r="AN37">
        <f>(O37+273.15)</f>
        <v>299.02588310241697</v>
      </c>
      <c r="AO37">
        <f>(Y37*AG37+Z37*AH37)*AI37</f>
        <v>79.919041182420187</v>
      </c>
      <c r="AP37">
        <f>((AO37+0.00000010773*(AN37^4-AM37^4))-AL37*44100)/(L37*51.4+0.00000043092*AM37^3)</f>
        <v>-7.4849599904337873</v>
      </c>
      <c r="AQ37">
        <f>0.61365*EXP(17.502*J37/(240.97+J37))</f>
        <v>3.2399302937262431</v>
      </c>
      <c r="AR37">
        <f>AQ37*1000/AA37</f>
        <v>36.83362489251568</v>
      </c>
      <c r="AS37">
        <f>(AR37-U37)</f>
        <v>16.47125916985943</v>
      </c>
      <c r="AT37">
        <f>IF(D37,P37,(O37+P37)/2)</f>
        <v>25.595561027526855</v>
      </c>
      <c r="AU37">
        <f>0.61365*EXP(17.502*AT37/(240.97+AT37))</f>
        <v>3.2943447380610325</v>
      </c>
      <c r="AV37">
        <f>IF(AS37&lt;&gt;0,(1000-(AR37+U37)/2)/AS37*AL37,0)</f>
        <v>1.3312964005803751</v>
      </c>
      <c r="AW37">
        <f>U37*AA37/1000</f>
        <v>1.7910983713734896</v>
      </c>
      <c r="AX37">
        <f>(AU37-AW37)</f>
        <v>1.5032463666875429</v>
      </c>
      <c r="AY37">
        <f>1/(1.6/F37+1.37/N37)</f>
        <v>0.87555580273501687</v>
      </c>
      <c r="AZ37">
        <f>G37*AA37*0.001</f>
        <v>33.665119083132694</v>
      </c>
      <c r="BA37">
        <f>G37/S37</f>
        <v>0.9754840751538506</v>
      </c>
      <c r="BB37">
        <f>(1-AL37*AA37/AQ37/F37)*100</f>
        <v>69.874275750763232</v>
      </c>
      <c r="BC37">
        <f>(S37-E37/(N37/1.35))</f>
        <v>392.45996468625077</v>
      </c>
      <c r="BD37">
        <f>E37*BB37/100/BC37</f>
        <v>-5.8113049079149557E-4</v>
      </c>
    </row>
    <row r="38" spans="1:56" x14ac:dyDescent="0.25">
      <c r="A38" s="1" t="s">
        <v>1</v>
      </c>
      <c r="B38" s="1" t="s">
        <v>10749</v>
      </c>
      <c r="K38" s="1">
        <v>2.72</v>
      </c>
    </row>
    <row r="39" spans="1:56" x14ac:dyDescent="0.25">
      <c r="A39" s="1" t="s">
        <v>1</v>
      </c>
      <c r="B39" s="1" t="s">
        <v>10748</v>
      </c>
      <c r="K39" s="1">
        <v>2.72</v>
      </c>
    </row>
    <row r="40" spans="1:56" x14ac:dyDescent="0.25">
      <c r="A40" s="1">
        <v>8</v>
      </c>
      <c r="B40" s="1" t="s">
        <v>10747</v>
      </c>
      <c r="C40" s="1">
        <v>1899.0000238493085</v>
      </c>
      <c r="D40" s="1">
        <v>0</v>
      </c>
      <c r="E40">
        <f>(R40-S40*(1000-T40)/(1000-U40))*AK40</f>
        <v>0.46590956628745278</v>
      </c>
      <c r="F40">
        <f>IF(AV40&lt;&gt;0,1/(1/AV40-1/N40),0)</f>
        <v>2.1844046667312145</v>
      </c>
      <c r="G40">
        <f>((AY40-AL40/2)*S40-E40)/(AY40+AL40/2)</f>
        <v>381.50142134173933</v>
      </c>
      <c r="H40">
        <f>AL40*1000</f>
        <v>23.070437067985683</v>
      </c>
      <c r="I40">
        <f>(AQ40-AW40)</f>
        <v>1.4135581664579699</v>
      </c>
      <c r="J40">
        <f>(P40+AP40*D40)</f>
        <v>25.36376953125</v>
      </c>
      <c r="K40" s="1">
        <v>2.72</v>
      </c>
      <c r="L40">
        <f>(K40*AE40+AF40)</f>
        <v>2.140174012184143</v>
      </c>
      <c r="M40" s="1">
        <v>0.5</v>
      </c>
      <c r="N40">
        <f>L40*(M40+1)*(M40+1)/(M40*M40+1)</f>
        <v>3.8523132219314578</v>
      </c>
      <c r="O40" s="1">
        <v>25.894554138183594</v>
      </c>
      <c r="P40" s="1">
        <v>25.36376953125</v>
      </c>
      <c r="Q40" s="1">
        <v>25.689702987670898</v>
      </c>
      <c r="R40" s="1">
        <v>400.31591796875</v>
      </c>
      <c r="S40" s="1">
        <v>391.71331787109375</v>
      </c>
      <c r="T40" s="1">
        <v>0.42292243242263794</v>
      </c>
      <c r="U40" s="1">
        <v>20.871761322021484</v>
      </c>
      <c r="V40" s="1">
        <v>1.109288215637207</v>
      </c>
      <c r="W40" s="1">
        <v>54.744789123535156</v>
      </c>
      <c r="X40" s="1">
        <v>300.46621704101563</v>
      </c>
      <c r="Y40" s="1">
        <v>750.5921630859375</v>
      </c>
      <c r="Z40" s="1">
        <v>10.343934059143066</v>
      </c>
      <c r="AA40" s="1">
        <v>87.953094482421875</v>
      </c>
      <c r="AB40" s="1">
        <v>8.7783603668212891</v>
      </c>
      <c r="AC40" s="1">
        <v>-1.7169135808944702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1.1046552097096161</v>
      </c>
      <c r="AL40">
        <f>(U40-T40)/(1000-U40)*AK40</f>
        <v>2.3070437067985682E-2</v>
      </c>
      <c r="AM40">
        <f>(P40+273.15)</f>
        <v>298.51376953124998</v>
      </c>
      <c r="AN40">
        <f>(O40+273.15)</f>
        <v>299.04455413818357</v>
      </c>
      <c r="AO40">
        <f>(Y40*AG40+Z40*AH40)*AI40</f>
        <v>120.09474340942324</v>
      </c>
      <c r="AP40">
        <f>((AO40+0.00000010773*(AN40^4-AM40^4))-AL40*44100)/(L40*51.4+0.00000043092*AM40^3)</f>
        <v>-7.3370194804419162</v>
      </c>
      <c r="AQ40">
        <f>0.61365*EXP(17.502*J40/(240.97+J40))</f>
        <v>3.249294162028284</v>
      </c>
      <c r="AR40">
        <f>AQ40*1000/AA40</f>
        <v>36.943488812411047</v>
      </c>
      <c r="AS40">
        <f>(AR40-U40)</f>
        <v>16.071727490389563</v>
      </c>
      <c r="AT40">
        <f>IF(D40,P40,(O40+P40)/2)</f>
        <v>25.629161834716797</v>
      </c>
      <c r="AU40">
        <f>0.61365*EXP(17.502*AT40/(240.97+AT40))</f>
        <v>3.3009204028839214</v>
      </c>
      <c r="AV40">
        <f>IF(AS40&lt;&gt;0,(1000-(AR40+U40)/2)/AS40*AL40,0)</f>
        <v>1.3939712166277218</v>
      </c>
      <c r="AW40">
        <f>U40*AA40/1000</f>
        <v>1.8357359955703141</v>
      </c>
      <c r="AX40">
        <f>(AU40-AW40)</f>
        <v>1.4651844073136073</v>
      </c>
      <c r="AY40">
        <f>1/(1.6/F40+1.37/N40)</f>
        <v>0.91903698101855547</v>
      </c>
      <c r="AZ40">
        <f>G40*AA40*0.001</f>
        <v>33.554230556448239</v>
      </c>
      <c r="BA40">
        <f>G40/S40</f>
        <v>0.97393017785339897</v>
      </c>
      <c r="BB40">
        <f>(1-AL40*AA40/AQ40/F40)*100</f>
        <v>71.411931086957338</v>
      </c>
      <c r="BC40">
        <f>(S40-E40/(N40/1.35))</f>
        <v>391.55004508452299</v>
      </c>
      <c r="BD40">
        <f>E40*BB40/100/BC40</f>
        <v>8.4973816905809625E-4</v>
      </c>
    </row>
    <row r="41" spans="1:56" x14ac:dyDescent="0.25">
      <c r="A41" s="1" t="s">
        <v>1</v>
      </c>
      <c r="B41" s="1" t="s">
        <v>10746</v>
      </c>
      <c r="K41" s="1">
        <v>2.72</v>
      </c>
    </row>
    <row r="42" spans="1:56" x14ac:dyDescent="0.25">
      <c r="A42" s="1" t="s">
        <v>1</v>
      </c>
      <c r="B42" s="1" t="s">
        <v>10745</v>
      </c>
      <c r="K42" s="1">
        <v>2.72</v>
      </c>
    </row>
    <row r="43" spans="1:56" x14ac:dyDescent="0.25">
      <c r="A43" s="1">
        <v>9</v>
      </c>
      <c r="B43" s="1" t="s">
        <v>10744</v>
      </c>
      <c r="C43" s="1">
        <v>2122.0000238493085</v>
      </c>
      <c r="D43" s="1">
        <v>0</v>
      </c>
      <c r="E43">
        <f>(R43-S43*(1000-T43)/(1000-U43))*AK43</f>
        <v>1.5458883838663005</v>
      </c>
      <c r="F43">
        <f>IF(AV43&lt;&gt;0,1/(1/AV43-1/N43),0)</f>
        <v>2.3625350828824145</v>
      </c>
      <c r="G43">
        <f>((AY43-AL43/2)*S43-E43)/(AY43+AL43/2)</f>
        <v>380.3755235313829</v>
      </c>
      <c r="H43">
        <f>AL43*1000</f>
        <v>23.561545339882464</v>
      </c>
      <c r="I43">
        <f>(AQ43-AW43)</f>
        <v>1.3738039149453118</v>
      </c>
      <c r="J43">
        <f>(P43+AP43*D43)</f>
        <v>25.377889633178711</v>
      </c>
      <c r="K43" s="1">
        <v>2.72</v>
      </c>
      <c r="L43">
        <f>(K43*AE43+AF43)</f>
        <v>2.140174012184143</v>
      </c>
      <c r="M43" s="1">
        <v>0.5</v>
      </c>
      <c r="N43">
        <f>L43*(M43+1)*(M43+1)/(M43*M43+1)</f>
        <v>3.8523132219314578</v>
      </c>
      <c r="O43" s="1">
        <v>25.797264099121094</v>
      </c>
      <c r="P43" s="1">
        <v>25.377889633178711</v>
      </c>
      <c r="Q43" s="1">
        <v>25.692140579223633</v>
      </c>
      <c r="R43" s="1">
        <v>401.10659790039063</v>
      </c>
      <c r="S43" s="1">
        <v>391.36273193359375</v>
      </c>
      <c r="T43" s="1">
        <v>0.48782199621200562</v>
      </c>
      <c r="U43" s="1">
        <v>21.355087280273438</v>
      </c>
      <c r="V43" s="1">
        <v>1.2868915796279907</v>
      </c>
      <c r="W43" s="1">
        <v>56.335472106933594</v>
      </c>
      <c r="X43" s="1">
        <v>300.56076049804688</v>
      </c>
      <c r="Y43" s="1">
        <v>1000.2296142578125</v>
      </c>
      <c r="Z43" s="1">
        <v>10.49864387512207</v>
      </c>
      <c r="AA43" s="1">
        <v>87.951835632324219</v>
      </c>
      <c r="AB43" s="1">
        <v>9.0082798004150391</v>
      </c>
      <c r="AC43" s="1">
        <v>-1.7410387992858887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1.1050027959487014</v>
      </c>
      <c r="AL43">
        <f>(U43-T43)/(1000-U43)*AK43</f>
        <v>2.3561545339882466E-2</v>
      </c>
      <c r="AM43">
        <f>(P43+273.15)</f>
        <v>298.52788963317869</v>
      </c>
      <c r="AN43">
        <f>(O43+273.15)</f>
        <v>298.94726409912107</v>
      </c>
      <c r="AO43">
        <f>(Y43*AG43+Z43*AH43)*AI43</f>
        <v>160.03673470415015</v>
      </c>
      <c r="AP43">
        <f>((AO43+0.00000010773*(AN43^4-AM43^4))-AL43*44100)/(L43*51.4+0.00000043092*AM43^3)</f>
        <v>-7.1969548556834795</v>
      </c>
      <c r="AQ43">
        <f>0.61365*EXP(17.502*J43/(240.97+J43))</f>
        <v>3.2520230413338589</v>
      </c>
      <c r="AR43">
        <f>AQ43*1000/AA43</f>
        <v>36.975044556530776</v>
      </c>
      <c r="AS43">
        <f>(AR43-U43)</f>
        <v>15.619957276257338</v>
      </c>
      <c r="AT43">
        <f>IF(D43,P43,(O43+P43)/2)</f>
        <v>25.587576866149902</v>
      </c>
      <c r="AU43">
        <f>0.61365*EXP(17.502*AT43/(240.97+AT43))</f>
        <v>3.2927839244835222</v>
      </c>
      <c r="AV43">
        <f>IF(AS43&lt;&gt;0,(1000-(AR43+U43)/2)/AS43*AL43,0)</f>
        <v>1.4644323868718192</v>
      </c>
      <c r="AW43">
        <f>U43*AA43/1000</f>
        <v>1.878219126388547</v>
      </c>
      <c r="AX43">
        <f>(AU43-AW43)</f>
        <v>1.4145647980949752</v>
      </c>
      <c r="AY43">
        <f>1/(1.6/F43+1.37/N43)</f>
        <v>0.96817689651320227</v>
      </c>
      <c r="AZ43">
        <f>G43*AA43*0.001</f>
        <v>33.45472552419146</v>
      </c>
      <c r="BA43">
        <f>G43/S43</f>
        <v>0.97192576731073321</v>
      </c>
      <c r="BB43">
        <f>(1-AL43*AA43/AQ43/F43)*100</f>
        <v>73.027773444762488</v>
      </c>
      <c r="BC43">
        <f>(S43-E43/(N43/1.35))</f>
        <v>390.82099267253409</v>
      </c>
      <c r="BD43">
        <f>E43*BB43/100/BC43</f>
        <v>2.8886060059335199E-3</v>
      </c>
    </row>
    <row r="44" spans="1:56" x14ac:dyDescent="0.25">
      <c r="A44" s="1" t="s">
        <v>1</v>
      </c>
      <c r="B44" s="1" t="s">
        <v>10743</v>
      </c>
      <c r="K44" s="1">
        <v>2.72</v>
      </c>
    </row>
    <row r="45" spans="1:56" x14ac:dyDescent="0.25">
      <c r="A45" s="1" t="s">
        <v>1</v>
      </c>
      <c r="B45" s="1" t="s">
        <v>6377</v>
      </c>
      <c r="K45" s="1">
        <v>2.72</v>
      </c>
    </row>
    <row r="46" spans="1:56" x14ac:dyDescent="0.25">
      <c r="A46" s="1">
        <v>10</v>
      </c>
      <c r="B46" s="1" t="s">
        <v>10742</v>
      </c>
      <c r="C46" s="1">
        <v>2345.5000238381326</v>
      </c>
      <c r="D46" s="1">
        <v>0</v>
      </c>
      <c r="E46">
        <f>(R46-S46*(1000-T46)/(1000-U46))*AK46</f>
        <v>1.3597755539306102</v>
      </c>
      <c r="F46">
        <f>IF(AV46&lt;&gt;0,1/(1/AV46-1/N46),0)</f>
        <v>2.510399371054743</v>
      </c>
      <c r="G46">
        <f>((AY46-AL46/2)*S46-E46)/(AY46+AL46/2)</f>
        <v>379.85848947821171</v>
      </c>
      <c r="H46">
        <f>AL46*1000</f>
        <v>24.009804499442993</v>
      </c>
      <c r="I46">
        <f>(AQ46-AW46)</f>
        <v>1.3483311201459107</v>
      </c>
      <c r="J46">
        <f>(P46+AP46*D46)</f>
        <v>25.452091217041016</v>
      </c>
      <c r="K46" s="1">
        <v>2.72</v>
      </c>
      <c r="L46">
        <f>(K46*AE46+AF46)</f>
        <v>2.140174012184143</v>
      </c>
      <c r="M46" s="1">
        <v>0.5</v>
      </c>
      <c r="N46">
        <f>L46*(M46+1)*(M46+1)/(M46*M46+1)</f>
        <v>3.8523132219314578</v>
      </c>
      <c r="O46" s="1">
        <v>25.905080795288086</v>
      </c>
      <c r="P46" s="1">
        <v>25.452091217041016</v>
      </c>
      <c r="Q46" s="1">
        <v>25.758502960205078</v>
      </c>
      <c r="R46" s="1">
        <v>400.10476684570313</v>
      </c>
      <c r="S46" s="1">
        <v>390.39056396484375</v>
      </c>
      <c r="T46" s="1">
        <v>0.55235832929611206</v>
      </c>
      <c r="U46" s="1">
        <v>21.809221267700195</v>
      </c>
      <c r="V46" s="1">
        <v>1.4477913379669189</v>
      </c>
      <c r="W46" s="1">
        <v>57.164340972900391</v>
      </c>
      <c r="X46" s="1">
        <v>300.52590942382813</v>
      </c>
      <c r="Y46" s="1">
        <v>1249.8502197265625</v>
      </c>
      <c r="Z46" s="1">
        <v>10.484004974365234</v>
      </c>
      <c r="AA46" s="1">
        <v>87.947441101074219</v>
      </c>
      <c r="AB46" s="1">
        <v>9.1806430816650391</v>
      </c>
      <c r="AC46" s="1">
        <v>-1.7642660140991211</v>
      </c>
      <c r="AD46" s="1">
        <v>0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1.1048746669993679</v>
      </c>
      <c r="AL46">
        <f>(U46-T46)/(1000-U46)*AK46</f>
        <v>2.4009804499442993E-2</v>
      </c>
      <c r="AM46">
        <f>(P46+273.15)</f>
        <v>298.60209121704099</v>
      </c>
      <c r="AN46">
        <f>(O46+273.15)</f>
        <v>299.05508079528806</v>
      </c>
      <c r="AO46">
        <f>(Y46*AG46+Z46*AH46)*AI46</f>
        <v>199.9760306864373</v>
      </c>
      <c r="AP46">
        <f>((AO46+0.00000010773*(AN46^4-AM46^4))-AL46*44100)/(L46*51.4+0.00000043092*AM46^3)</f>
        <v>-7.0271827750709823</v>
      </c>
      <c r="AQ46">
        <f>0.61365*EXP(17.502*J46/(240.97+J46))</f>
        <v>3.2663963230472688</v>
      </c>
      <c r="AR46">
        <f>AQ46*1000/AA46</f>
        <v>37.140322471615058</v>
      </c>
      <c r="AS46">
        <f>(AR46-U46)</f>
        <v>15.331101203914862</v>
      </c>
      <c r="AT46">
        <f>IF(D46,P46,(O46+P46)/2)</f>
        <v>25.678586006164551</v>
      </c>
      <c r="AU46">
        <f>0.61365*EXP(17.502*AT46/(240.97+AT46))</f>
        <v>3.3106135301386774</v>
      </c>
      <c r="AV46">
        <f>IF(AS46&lt;&gt;0,(1000-(AR46+U46)/2)/AS46*AL46,0)</f>
        <v>1.5199248037862105</v>
      </c>
      <c r="AW46">
        <f>U46*AA46/1000</f>
        <v>1.9180652029013581</v>
      </c>
      <c r="AX46">
        <f>(AU46-AW46)</f>
        <v>1.3925483272373194</v>
      </c>
      <c r="AY46">
        <f>1/(1.6/F46+1.37/N46)</f>
        <v>1.0070703698419043</v>
      </c>
      <c r="AZ46">
        <f>G46*AA46*0.001</f>
        <v>33.407582130128048</v>
      </c>
      <c r="BA46">
        <f>G46/S46</f>
        <v>0.97302169811773298</v>
      </c>
      <c r="BB46">
        <f>(1-AL46*AA46/AQ46/F46)*100</f>
        <v>74.248642020666964</v>
      </c>
      <c r="BC46">
        <f>(S46-E46/(N46/1.35))</f>
        <v>389.91404585947379</v>
      </c>
      <c r="BD46">
        <f>E46*BB46/100/BC46</f>
        <v>2.589326786361393E-3</v>
      </c>
    </row>
    <row r="47" spans="1:56" x14ac:dyDescent="0.25">
      <c r="A47" s="1" t="s">
        <v>1</v>
      </c>
      <c r="B47" s="1" t="s">
        <v>10741</v>
      </c>
      <c r="K47" s="1">
        <v>2.72</v>
      </c>
    </row>
    <row r="48" spans="1:56" x14ac:dyDescent="0.25">
      <c r="A48" s="1" t="s">
        <v>1</v>
      </c>
      <c r="B48" s="1" t="s">
        <v>10740</v>
      </c>
      <c r="K48" s="1">
        <v>2.72</v>
      </c>
    </row>
    <row r="49" spans="1:56" x14ac:dyDescent="0.25">
      <c r="A49" s="1">
        <v>11</v>
      </c>
      <c r="B49" s="1" t="s">
        <v>10739</v>
      </c>
      <c r="C49" s="1">
        <v>2567.5000238828361</v>
      </c>
      <c r="D49" s="1">
        <v>0</v>
      </c>
      <c r="E49">
        <f>(R49-S49*(1000-T49)/(1000-U49))*AK49</f>
        <v>1.23426867964331</v>
      </c>
      <c r="F49">
        <f>IF(AV49&lt;&gt;0,1/(1/AV49-1/N49),0)</f>
        <v>0.40300026500626118</v>
      </c>
      <c r="G49">
        <f>((AY49-AL49/2)*S49-E49)/(AY49+AL49/2)</f>
        <v>344.9043285680288</v>
      </c>
      <c r="H49">
        <f>AL49*1000</f>
        <v>25.088090792753857</v>
      </c>
      <c r="I49">
        <f>(AQ49-AW49)</f>
        <v>5.7132571825256067</v>
      </c>
      <c r="J49">
        <f>(P49+AP49*D49)</f>
        <v>40.756301879882813</v>
      </c>
      <c r="K49" s="1">
        <v>2.72</v>
      </c>
      <c r="L49">
        <f>(K49*AE49+AF49)</f>
        <v>2.140174012184143</v>
      </c>
      <c r="M49" s="1">
        <v>0.5</v>
      </c>
      <c r="N49">
        <f>L49*(M49+1)*(M49+1)/(M49*M49+1)</f>
        <v>3.8523132219314578</v>
      </c>
      <c r="O49" s="1">
        <v>26.035190582275391</v>
      </c>
      <c r="P49" s="1">
        <v>40.756301879882813</v>
      </c>
      <c r="Q49" s="1">
        <v>25.832555770874023</v>
      </c>
      <c r="R49" s="1">
        <v>400.10446166992188</v>
      </c>
      <c r="S49" s="1">
        <v>390.12921142578125</v>
      </c>
      <c r="T49" s="1">
        <v>0.61302369832992554</v>
      </c>
      <c r="U49" s="1">
        <v>22.801080703735352</v>
      </c>
      <c r="V49" s="1">
        <v>1.5944266319274902</v>
      </c>
      <c r="W49" s="1">
        <v>59.3038330078125</v>
      </c>
      <c r="X49" s="1">
        <v>300.53857421875</v>
      </c>
      <c r="Y49" s="1">
        <v>1600.3785400390625</v>
      </c>
      <c r="Z49" s="1">
        <v>8.6415748596191406</v>
      </c>
      <c r="AA49" s="1">
        <v>87.944740295410156</v>
      </c>
      <c r="AB49" s="1">
        <v>9.274078369140625</v>
      </c>
      <c r="AC49" s="1">
        <v>-1.5472935438156128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1.1049212287454042</v>
      </c>
      <c r="AL49">
        <f>(U49-T49)/(1000-U49)*AK49</f>
        <v>2.5088090792753856E-2</v>
      </c>
      <c r="AM49">
        <f>(P49+273.15)</f>
        <v>313.90630187988279</v>
      </c>
      <c r="AN49">
        <f>(O49+273.15)</f>
        <v>299.18519058227537</v>
      </c>
      <c r="AO49">
        <f>(Y49*AG49+Z49*AH49)*AI49</f>
        <v>256.06056068285034</v>
      </c>
      <c r="AP49">
        <f>((AO49+0.00000010773*(AN49^4-AM49^4))-AL49*44100)/(L49*51.4+0.00000043092*AM49^3)</f>
        <v>-8.3769752044525561</v>
      </c>
      <c r="AQ49">
        <f>0.61365*EXP(17.502*J49/(240.97+J49))</f>
        <v>7.7184923034702999</v>
      </c>
      <c r="AR49">
        <f>AQ49*1000/AA49</f>
        <v>87.765252106533637</v>
      </c>
      <c r="AS49">
        <f>(AR49-U49)</f>
        <v>64.964171402798286</v>
      </c>
      <c r="AT49">
        <f>IF(D49,P49,(O49+P49)/2)</f>
        <v>33.395746231079102</v>
      </c>
      <c r="AU49">
        <f>0.61365*EXP(17.502*AT49/(240.97+AT49))</f>
        <v>5.16553950644977</v>
      </c>
      <c r="AV49">
        <f>IF(AS49&lt;&gt;0,(1000-(AR49+U49)/2)/AS49*AL49,0)</f>
        <v>0.36483404902860062</v>
      </c>
      <c r="AW49">
        <f>U49*AA49/1000</f>
        <v>2.0052351209446933</v>
      </c>
      <c r="AX49">
        <f>(AU49-AW49)</f>
        <v>3.1603043855050768</v>
      </c>
      <c r="AY49">
        <f>1/(1.6/F49+1.37/N49)</f>
        <v>0.23116837706508694</v>
      </c>
      <c r="AZ49">
        <f>G49*AA49*0.001</f>
        <v>30.332521602678106</v>
      </c>
      <c r="BA49">
        <f>G49/S49</f>
        <v>0.88407716845280093</v>
      </c>
      <c r="BB49">
        <f>(1-AL49*AA49/AQ49/F49)*100</f>
        <v>29.068413069845633</v>
      </c>
      <c r="BC49">
        <f>(S49-E49/(N49/1.35))</f>
        <v>389.69667579808817</v>
      </c>
      <c r="BD49">
        <f>E49*BB49/100/BC49</f>
        <v>9.2067071769516811E-4</v>
      </c>
    </row>
    <row r="50" spans="1:56" x14ac:dyDescent="0.25">
      <c r="A50" s="1" t="s">
        <v>1</v>
      </c>
      <c r="B50" s="1" t="s">
        <v>10738</v>
      </c>
      <c r="K50" s="1">
        <v>2.72</v>
      </c>
    </row>
    <row r="51" spans="1:56" x14ac:dyDescent="0.25">
      <c r="A51" s="1" t="s">
        <v>1</v>
      </c>
      <c r="B51" s="1" t="s">
        <v>10733</v>
      </c>
      <c r="K51" s="1">
        <v>2.72</v>
      </c>
    </row>
    <row r="52" spans="1:56" x14ac:dyDescent="0.25">
      <c r="A52" s="1">
        <v>12</v>
      </c>
      <c r="B52" s="1" t="s">
        <v>10737</v>
      </c>
      <c r="C52" s="1">
        <v>2774.5000242181122</v>
      </c>
      <c r="D52" s="1">
        <v>0</v>
      </c>
      <c r="E52">
        <f>(R52-S52*(1000-T52)/(1000-U52))*AK52</f>
        <v>1.4733047276830575</v>
      </c>
      <c r="F52">
        <f>IF(AV52&lt;&gt;0,1/(1/AV52-1/N52),0)</f>
        <v>3.6149625710047077</v>
      </c>
      <c r="G52">
        <f>((AY52-AL52/2)*S52-E52)/(AY52+AL52/2)</f>
        <v>380.52714818257419</v>
      </c>
      <c r="H52">
        <f>AL52*1000</f>
        <v>26.167655931743589</v>
      </c>
      <c r="I52">
        <f>(AQ52-AW52)</f>
        <v>1.1961538488974717</v>
      </c>
      <c r="J52">
        <f>(P52+AP52*D52)</f>
        <v>25.569805145263672</v>
      </c>
      <c r="K52" s="1">
        <v>2.72</v>
      </c>
      <c r="L52">
        <f>(K52*AE52+AF52)</f>
        <v>2.140174012184143</v>
      </c>
      <c r="M52" s="1">
        <v>0.5</v>
      </c>
      <c r="N52">
        <f>L52*(M52+1)*(M52+1)/(M52*M52+1)</f>
        <v>3.8523132219314578</v>
      </c>
      <c r="O52" s="1">
        <v>26.216703414916992</v>
      </c>
      <c r="P52" s="1">
        <v>25.569805145263672</v>
      </c>
      <c r="Q52" s="1">
        <v>25.956779479980469</v>
      </c>
      <c r="R52" s="1">
        <v>400.3134765625</v>
      </c>
      <c r="S52" s="1">
        <v>389.7479248046875</v>
      </c>
      <c r="T52" s="1">
        <v>0.67916184663772583</v>
      </c>
      <c r="U52" s="1">
        <v>23.80225944519043</v>
      </c>
      <c r="V52" s="1">
        <v>1.7474886178970337</v>
      </c>
      <c r="W52" s="1">
        <v>61.243392944335938</v>
      </c>
      <c r="X52" s="1">
        <v>300.48687744140625</v>
      </c>
      <c r="Y52" s="1">
        <v>2000.735595703125</v>
      </c>
      <c r="Z52" s="1">
        <v>9.9786491394042969</v>
      </c>
      <c r="AA52" s="1">
        <v>87.939476013183594</v>
      </c>
      <c r="AB52" s="1">
        <v>9.6816225051879883</v>
      </c>
      <c r="AC52" s="1">
        <v>-1.5962971448898315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1.1047311670639934</v>
      </c>
      <c r="AL52">
        <f>(U52-T52)/(1000-U52)*AK52</f>
        <v>2.616765593174359E-2</v>
      </c>
      <c r="AM52">
        <f>(P52+273.15)</f>
        <v>298.71980514526365</v>
      </c>
      <c r="AN52">
        <f>(O52+273.15)</f>
        <v>299.36670341491697</v>
      </c>
      <c r="AO52">
        <f>(Y52*AG52+Z52*AH52)*AI52</f>
        <v>320.11768815731193</v>
      </c>
      <c r="AP52">
        <f>((AO52+0.00000010773*(AN52^4-AM52^4))-AL52*44100)/(L52*51.4+0.00000043092*AM52^3)</f>
        <v>-6.8022977280008341</v>
      </c>
      <c r="AQ52">
        <f>0.61365*EXP(17.502*J52/(240.97+J52))</f>
        <v>3.2893120724373679</v>
      </c>
      <c r="AR52">
        <f>AQ52*1000/AA52</f>
        <v>37.404271910197025</v>
      </c>
      <c r="AS52">
        <f>(AR52-U52)</f>
        <v>13.602012465006595</v>
      </c>
      <c r="AT52">
        <f>IF(D52,P52,(O52+P52)/2)</f>
        <v>25.893254280090332</v>
      </c>
      <c r="AU52">
        <f>0.61365*EXP(17.502*AT52/(240.97+AT52))</f>
        <v>3.3530036499255607</v>
      </c>
      <c r="AV52">
        <f>IF(AS52&lt;&gt;0,(1000-(AR52+U52)/2)/AS52*AL52,0)</f>
        <v>1.8649328744817957</v>
      </c>
      <c r="AW52">
        <f>U52*AA52/1000</f>
        <v>2.0931582235398962</v>
      </c>
      <c r="AX52">
        <f>(AU52-AW52)</f>
        <v>1.2598454263856644</v>
      </c>
      <c r="AY52">
        <f>1/(1.6/F52+1.37/N52)</f>
        <v>1.2527633780157947</v>
      </c>
      <c r="AZ52">
        <f>G52*AA52*0.001</f>
        <v>33.463358019966641</v>
      </c>
      <c r="BA52">
        <f>G52/S52</f>
        <v>0.97634169155170214</v>
      </c>
      <c r="BB52">
        <f>(1-AL52*AA52/AQ52/F52)*100</f>
        <v>80.647378161010039</v>
      </c>
      <c r="BC52">
        <f>(S52-E52/(N52/1.35))</f>
        <v>389.23162167257226</v>
      </c>
      <c r="BD52">
        <f>E52*BB52/100/BC52</f>
        <v>3.0526338792640838E-3</v>
      </c>
    </row>
    <row r="53" spans="1:56" x14ac:dyDescent="0.25">
      <c r="A53" s="1" t="s">
        <v>1</v>
      </c>
      <c r="B53" s="1" t="s">
        <v>10736</v>
      </c>
    </row>
    <row r="54" spans="1:56" x14ac:dyDescent="0.25">
      <c r="A54" s="1" t="s">
        <v>1</v>
      </c>
      <c r="B54" s="1" t="s">
        <v>10735</v>
      </c>
    </row>
    <row r="55" spans="1:56" x14ac:dyDescent="0.25">
      <c r="A55" s="1" t="s">
        <v>1</v>
      </c>
      <c r="B55" s="1" t="s">
        <v>10734</v>
      </c>
    </row>
    <row r="56" spans="1:56" x14ac:dyDescent="0.25">
      <c r="A56" s="1" t="s">
        <v>1</v>
      </c>
      <c r="B56" s="1" t="s">
        <v>10733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8014F-5AB0-4659-B891-466ABF49FD30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3253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3252</v>
      </c>
    </row>
    <row r="12" spans="1:56" x14ac:dyDescent="0.25">
      <c r="A12" s="1" t="s">
        <v>1</v>
      </c>
      <c r="B12" s="1" t="s">
        <v>3251</v>
      </c>
    </row>
    <row r="13" spans="1:56" x14ac:dyDescent="0.25">
      <c r="A13" s="1" t="s">
        <v>1</v>
      </c>
      <c r="B13" s="1" t="s">
        <v>3250</v>
      </c>
    </row>
    <row r="14" spans="1:56" x14ac:dyDescent="0.25">
      <c r="A14" s="1" t="s">
        <v>1</v>
      </c>
      <c r="B14" s="1" t="s">
        <v>3249</v>
      </c>
    </row>
    <row r="15" spans="1:56" x14ac:dyDescent="0.25">
      <c r="A15" s="1" t="s">
        <v>1</v>
      </c>
      <c r="B15" s="1" t="s">
        <v>3248</v>
      </c>
    </row>
    <row r="16" spans="1:56" x14ac:dyDescent="0.25">
      <c r="A16" s="1" t="s">
        <v>1</v>
      </c>
      <c r="B16" s="1" t="s">
        <v>3247</v>
      </c>
    </row>
    <row r="17" spans="1:56" x14ac:dyDescent="0.25">
      <c r="A17" s="1" t="s">
        <v>1</v>
      </c>
      <c r="B17" s="1" t="s">
        <v>3246</v>
      </c>
    </row>
    <row r="18" spans="1:56" x14ac:dyDescent="0.25">
      <c r="A18" s="1">
        <v>1</v>
      </c>
      <c r="B18" s="1" t="s">
        <v>3245</v>
      </c>
      <c r="C18" s="1">
        <v>262.50000128522515</v>
      </c>
      <c r="D18" s="1">
        <v>0</v>
      </c>
      <c r="E18">
        <f>(R18-S18*(1000-T18)/(1000-U18))*AK18</f>
        <v>-6.3490936496289327</v>
      </c>
      <c r="F18">
        <f>IF(AV18&lt;&gt;0,1/(1/AV18-1/N18),0)</f>
        <v>3.9376740232024612</v>
      </c>
      <c r="G18">
        <f>((AY18-AL18/2)*S18-E18)/(AY18+AL18/2)</f>
        <v>395.21589070901621</v>
      </c>
      <c r="H18">
        <f>AL18*1000</f>
        <v>23.362303416172434</v>
      </c>
      <c r="I18">
        <f>(AQ18-AW18)</f>
        <v>0.97496605655347901</v>
      </c>
      <c r="J18">
        <f>(P18+AP18*D18)</f>
        <v>23.104034423828125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25.064027786254883</v>
      </c>
      <c r="P18" s="1">
        <v>23.104034423828125</v>
      </c>
      <c r="Q18" s="1">
        <v>25.206584930419922</v>
      </c>
      <c r="R18" s="1">
        <v>399.98269653320313</v>
      </c>
      <c r="S18" s="1">
        <v>397.32879638671875</v>
      </c>
      <c r="T18" s="1">
        <v>0.49129098653793335</v>
      </c>
      <c r="U18" s="1">
        <v>21.179771423339844</v>
      </c>
      <c r="V18" s="1">
        <v>1.3535903692245483</v>
      </c>
      <c r="W18" s="1">
        <v>58.353874206542969</v>
      </c>
      <c r="X18" s="1">
        <v>300.64840698242188</v>
      </c>
      <c r="Y18" s="1">
        <v>-5.0587970763444901E-2</v>
      </c>
      <c r="Z18" s="1">
        <v>6.9149799346923828</v>
      </c>
      <c r="AA18" s="1">
        <v>87.940505981445313</v>
      </c>
      <c r="AB18" s="1">
        <v>19.055355072021484</v>
      </c>
      <c r="AC18" s="1">
        <v>-4.6529498100280762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1.1053250256706684</v>
      </c>
      <c r="AL18">
        <f>(U18-T18)/(1000-U18)*AK18</f>
        <v>2.3362303416172434E-2</v>
      </c>
      <c r="AM18">
        <f>(P18+273.15)</f>
        <v>296.2540344238281</v>
      </c>
      <c r="AN18">
        <f>(O18+273.15)</f>
        <v>298.21402778625486</v>
      </c>
      <c r="AO18">
        <f>(Y18*AG18+Z18*AH18)*AI18</f>
        <v>-8.0940751412345024E-3</v>
      </c>
      <c r="AP18">
        <f>((AO18+0.00000010773*(AN18^4-AM18^4))-AL18*44100)/(L18*51.4+0.00000043092*AM18^3)</f>
        <v>-8.3170650306598741</v>
      </c>
      <c r="AQ18">
        <f>0.61365*EXP(17.502*J18/(240.97+J18))</f>
        <v>2.837525872093341</v>
      </c>
      <c r="AR18">
        <f>AQ18*1000/AA18</f>
        <v>32.266426493975764</v>
      </c>
      <c r="AS18">
        <f>(AR18-U18)</f>
        <v>11.086655070635921</v>
      </c>
      <c r="AT18">
        <f>IF(D18,P18,(O18+P18)/2)</f>
        <v>24.084031105041504</v>
      </c>
      <c r="AU18">
        <f>0.61365*EXP(17.502*AT18/(240.97+AT18))</f>
        <v>3.0101257470093161</v>
      </c>
      <c r="AV18">
        <f>IF(AS18&lt;&gt;0,(1000-(AR18+U18)/2)/AS18*AL18,0)</f>
        <v>2.0509333180486187</v>
      </c>
      <c r="AW18">
        <f>U18*AA18/1000</f>
        <v>1.8625598155398619</v>
      </c>
      <c r="AX18">
        <f>(AU18-AW18)</f>
        <v>1.1475659314694542</v>
      </c>
      <c r="AY18">
        <f>1/(1.6/F18+1.37/N18)</f>
        <v>1.3766544841399899</v>
      </c>
      <c r="AZ18">
        <f>G18*AA18*0.001</f>
        <v>34.755485400858475</v>
      </c>
      <c r="BA18">
        <f>G18/S18</f>
        <v>0.99468222364722325</v>
      </c>
      <c r="BB18">
        <f>(1-AL18*AA18/AQ18/F18)*100</f>
        <v>81.61240077082428</v>
      </c>
      <c r="BC18">
        <f>(S18-E18/(N18/1.35))</f>
        <v>399.33126823671842</v>
      </c>
      <c r="BD18">
        <f>E18*BB18/100/BC18</f>
        <v>-1.297581273194591E-2</v>
      </c>
    </row>
    <row r="19" spans="1:56" x14ac:dyDescent="0.25">
      <c r="A19" s="1" t="s">
        <v>1</v>
      </c>
      <c r="B19" s="1" t="s">
        <v>3244</v>
      </c>
      <c r="K19" s="1">
        <v>2.72</v>
      </c>
    </row>
    <row r="20" spans="1:56" x14ac:dyDescent="0.25">
      <c r="A20" s="1" t="s">
        <v>1</v>
      </c>
      <c r="B20" s="1" t="s">
        <v>3243</v>
      </c>
      <c r="K20" s="1">
        <v>2.72</v>
      </c>
    </row>
    <row r="21" spans="1:56" x14ac:dyDescent="0.25">
      <c r="A21" s="1">
        <v>2</v>
      </c>
      <c r="B21" s="1" t="s">
        <v>3242</v>
      </c>
      <c r="C21" s="1">
        <v>469.50000128522515</v>
      </c>
      <c r="D21" s="1">
        <v>0</v>
      </c>
      <c r="E21">
        <f>(R21-S21*(1000-T21)/(1000-U21))*AK21</f>
        <v>-5.4812079962218707</v>
      </c>
      <c r="F21">
        <f>IF(AV21&lt;&gt;0,1/(1/AV21-1/N21),0)</f>
        <v>16.917646222001842</v>
      </c>
      <c r="G21">
        <f>((AY21-AL21/2)*S21-E21)/(AY21+AL21/2)</f>
        <v>395.18125596018427</v>
      </c>
      <c r="H21">
        <f>AL21*1000</f>
        <v>23.07959786925057</v>
      </c>
      <c r="I21">
        <f>(AQ21-AW21)</f>
        <v>0.57947608565639608</v>
      </c>
      <c r="J21">
        <f>(P21+AP21*D21)</f>
        <v>20.691028594970703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25.002492904663086</v>
      </c>
      <c r="P21" s="1">
        <v>20.691028594970703</v>
      </c>
      <c r="Q21" s="1">
        <v>25.186712265014648</v>
      </c>
      <c r="R21" s="1">
        <v>400.02188110351563</v>
      </c>
      <c r="S21" s="1">
        <v>396.69757080078125</v>
      </c>
      <c r="T21" s="1">
        <v>0.82451367378234863</v>
      </c>
      <c r="U21" s="1">
        <v>21.261117935180664</v>
      </c>
      <c r="V21" s="1">
        <v>2.2797098159790039</v>
      </c>
      <c r="W21" s="1">
        <v>58.785167694091797</v>
      </c>
      <c r="X21" s="1">
        <v>300.6458740234375</v>
      </c>
      <c r="Y21" s="1">
        <v>25.487888336181641</v>
      </c>
      <c r="Z21" s="1">
        <v>7.2502346038818359</v>
      </c>
      <c r="AA21" s="1">
        <v>87.928428649902344</v>
      </c>
      <c r="AB21" s="1">
        <v>19.05955696105957</v>
      </c>
      <c r="AC21" s="1">
        <v>-4.6287059783935547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1.1053157133214611</v>
      </c>
      <c r="AL21">
        <f>(U21-T21)/(1000-U21)*AK21</f>
        <v>2.3079597869250571E-2</v>
      </c>
      <c r="AM21">
        <f>(P21+273.15)</f>
        <v>293.84102859497068</v>
      </c>
      <c r="AN21">
        <f>(O21+273.15)</f>
        <v>298.15249290466306</v>
      </c>
      <c r="AO21">
        <f>(Y21*AG21+Z21*AH21)*AI21</f>
        <v>4.0780620426372707</v>
      </c>
      <c r="AP21">
        <f>((AO21+0.00000010773*(AN21^4-AM21^4))-AL21*44100)/(L21*51.4+0.00000043092*AM21^3)</f>
        <v>-7.9838384505214117</v>
      </c>
      <c r="AQ21">
        <f>0.61365*EXP(17.502*J21/(240.97+J21))</f>
        <v>2.4489327770370881</v>
      </c>
      <c r="AR21">
        <f>AQ21*1000/AA21</f>
        <v>27.851433428747029</v>
      </c>
      <c r="AS21">
        <f>(AR21-U21)</f>
        <v>6.590315493566365</v>
      </c>
      <c r="AT21">
        <f>IF(D21,P21,(O21+P21)/2)</f>
        <v>22.846760749816895</v>
      </c>
      <c r="AU21">
        <f>0.61365*EXP(17.502*AT21/(240.97+AT21))</f>
        <v>2.793674806458327</v>
      </c>
      <c r="AV21">
        <f>IF(AS21&lt;&gt;0,(1000-(AR21+U21)/2)/AS21*AL21,0)</f>
        <v>3.4160502518160185</v>
      </c>
      <c r="AW21">
        <f>U21*AA21/1000</f>
        <v>1.869456691380692</v>
      </c>
      <c r="AX21">
        <f>(AU21-AW21)</f>
        <v>0.92421811507763496</v>
      </c>
      <c r="AY21">
        <f>1/(1.6/F21+1.37/N21)</f>
        <v>2.4117118340322334</v>
      </c>
      <c r="AZ21">
        <f>G21*AA21*0.001</f>
        <v>34.747666868473864</v>
      </c>
      <c r="BA21">
        <f>G21/S21</f>
        <v>0.99617765534198732</v>
      </c>
      <c r="BB21">
        <f>(1-AL21*AA21/AQ21/F21)*100</f>
        <v>95.101752259680524</v>
      </c>
      <c r="BC21">
        <f>(S21-E21/(N21/1.35))</f>
        <v>398.42631592916172</v>
      </c>
      <c r="BD21">
        <f>E21*BB21/100/BC21</f>
        <v>-1.3083284514598982E-2</v>
      </c>
    </row>
    <row r="22" spans="1:56" x14ac:dyDescent="0.25">
      <c r="A22" s="1" t="s">
        <v>1</v>
      </c>
      <c r="B22" s="1" t="s">
        <v>3241</v>
      </c>
      <c r="K22" s="1">
        <v>2.72</v>
      </c>
    </row>
    <row r="23" spans="1:56" x14ac:dyDescent="0.25">
      <c r="A23" s="1" t="s">
        <v>1</v>
      </c>
      <c r="B23" s="1" t="s">
        <v>3240</v>
      </c>
      <c r="K23" s="1">
        <v>2.72</v>
      </c>
    </row>
    <row r="24" spans="1:56" x14ac:dyDescent="0.25">
      <c r="A24" s="1">
        <v>3</v>
      </c>
      <c r="B24" s="1" t="s">
        <v>3239</v>
      </c>
      <c r="C24" s="1">
        <v>676.50000128522515</v>
      </c>
      <c r="D24" s="1">
        <v>0</v>
      </c>
      <c r="E24">
        <f>(R24-S24*(1000-T24)/(1000-U24))*AK24</f>
        <v>-4.299997164320998</v>
      </c>
      <c r="F24">
        <f>IF(AV24&lt;&gt;0,1/(1/AV24-1/N24),0)</f>
        <v>10.583428154331067</v>
      </c>
      <c r="G24">
        <f>((AY24-AL24/2)*S24-E24)/(AY24+AL24/2)</f>
        <v>393.79743795394864</v>
      </c>
      <c r="H24">
        <f>AL24*1000</f>
        <v>22.338596444663438</v>
      </c>
      <c r="I24">
        <f>(AQ24-AW24)</f>
        <v>0.62863514206936366</v>
      </c>
      <c r="J24">
        <f>(P24+AP24*D24)</f>
        <v>20.85584831237793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24.893369674682617</v>
      </c>
      <c r="P24" s="1">
        <v>20.85584831237793</v>
      </c>
      <c r="Q24" s="1">
        <v>25.099401473999023</v>
      </c>
      <c r="R24" s="1">
        <v>400.03903198242188</v>
      </c>
      <c r="S24" s="1">
        <v>395.92779541015625</v>
      </c>
      <c r="T24" s="1">
        <v>1.2016810178756714</v>
      </c>
      <c r="U24" s="1">
        <v>20.98655891418457</v>
      </c>
      <c r="V24" s="1">
        <v>3.3441610336303711</v>
      </c>
      <c r="W24" s="1">
        <v>58.403549194335938</v>
      </c>
      <c r="X24" s="1">
        <v>300.66305541992188</v>
      </c>
      <c r="Y24" s="1">
        <v>50.322086334228516</v>
      </c>
      <c r="Z24" s="1">
        <v>7.285102367401123</v>
      </c>
      <c r="AA24" s="1">
        <v>87.926361083984375</v>
      </c>
      <c r="AB24" s="1">
        <v>18.999382019042969</v>
      </c>
      <c r="AC24" s="1">
        <v>-4.6107077598571777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1.1053788802203008</v>
      </c>
      <c r="AL24">
        <f>(U24-T24)/(1000-U24)*AK24</f>
        <v>2.2338596444663437E-2</v>
      </c>
      <c r="AM24">
        <f>(P24+273.15)</f>
        <v>294.00584831237791</v>
      </c>
      <c r="AN24">
        <f>(O24+273.15)</f>
        <v>298.04336967468259</v>
      </c>
      <c r="AO24">
        <f>(Y24*AG24+Z24*AH24)*AI24</f>
        <v>8.0515336335107577</v>
      </c>
      <c r="AP24">
        <f>((AO24+0.00000010773*(AN24^4-AM24^4))-AL24*44100)/(L24*51.4+0.00000043092*AM24^3)</f>
        <v>-7.7048160481565953</v>
      </c>
      <c r="AQ24">
        <f>0.61365*EXP(17.502*J24/(240.97+J24))</f>
        <v>2.4739068990682673</v>
      </c>
      <c r="AR24">
        <f>AQ24*1000/AA24</f>
        <v>28.136122871106569</v>
      </c>
      <c r="AS24">
        <f>(AR24-U24)</f>
        <v>7.1495639569219982</v>
      </c>
      <c r="AT24">
        <f>IF(D24,P24,(O24+P24)/2)</f>
        <v>22.874608993530273</v>
      </c>
      <c r="AU24">
        <f>0.61365*EXP(17.502*AT24/(240.97+AT24))</f>
        <v>2.798392613342497</v>
      </c>
      <c r="AV24">
        <f>IF(AS24&lt;&gt;0,(1000-(AR24+U24)/2)/AS24*AL24,0)</f>
        <v>3.047728601857802</v>
      </c>
      <c r="AW24">
        <f>U24*AA24/1000</f>
        <v>1.8452717569989037</v>
      </c>
      <c r="AX24">
        <f>(AU24-AW24)</f>
        <v>0.95312085634359334</v>
      </c>
      <c r="AY24">
        <f>1/(1.6/F24+1.37/N24)</f>
        <v>2.122028614329774</v>
      </c>
      <c r="AZ24">
        <f>G24*AA24*0.001</f>
        <v>34.625175723486819</v>
      </c>
      <c r="BA24">
        <f>G24/S24</f>
        <v>0.99461932837021283</v>
      </c>
      <c r="BB24">
        <f>(1-AL24*AA24/AQ24/F24)*100</f>
        <v>92.498203746381819</v>
      </c>
      <c r="BC24">
        <f>(S24-E24/(N24/1.35))</f>
        <v>397.28399264897541</v>
      </c>
      <c r="BD24">
        <f>E24*BB24/100/BC24</f>
        <v>-1.0011528809962826E-2</v>
      </c>
    </row>
    <row r="25" spans="1:56" x14ac:dyDescent="0.25">
      <c r="A25" s="1" t="s">
        <v>1</v>
      </c>
      <c r="B25" s="1" t="s">
        <v>3238</v>
      </c>
      <c r="K25" s="1">
        <v>2.72</v>
      </c>
    </row>
    <row r="26" spans="1:56" x14ac:dyDescent="0.25">
      <c r="A26" s="1" t="s">
        <v>1</v>
      </c>
      <c r="B26" s="1" t="s">
        <v>3237</v>
      </c>
      <c r="K26" s="1">
        <v>2.72</v>
      </c>
    </row>
    <row r="27" spans="1:56" x14ac:dyDescent="0.25">
      <c r="A27" s="1">
        <v>4</v>
      </c>
      <c r="B27" s="1" t="s">
        <v>3236</v>
      </c>
      <c r="C27" s="1">
        <v>882.50000128522515</v>
      </c>
      <c r="D27" s="1">
        <v>0</v>
      </c>
      <c r="E27">
        <f>(R27-S27*(1000-T27)/(1000-U27))*AK27</f>
        <v>-3.3188585969417241</v>
      </c>
      <c r="F27">
        <f>IF(AV27&lt;&gt;0,1/(1/AV27-1/N27),0)</f>
        <v>-15.181758257137089</v>
      </c>
      <c r="G27">
        <f>((AY27-AL27/2)*S27-E27)/(AY27+AL27/2)</f>
        <v>394.23851385107133</v>
      </c>
      <c r="H27">
        <f>AL27*1000</f>
        <v>21.82809629579884</v>
      </c>
      <c r="I27">
        <f>(AQ27-AW27)</f>
        <v>0.31462261336024611</v>
      </c>
      <c r="J27">
        <f>(P27+AP27*D27)</f>
        <v>18.660730361938477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24.803728103637695</v>
      </c>
      <c r="P27" s="1">
        <v>18.660730361938477</v>
      </c>
      <c r="Q27" s="1">
        <v>25.015130996704102</v>
      </c>
      <c r="R27" s="1">
        <v>400.18173217773438</v>
      </c>
      <c r="S27" s="1">
        <v>395.3760986328125</v>
      </c>
      <c r="T27" s="1">
        <v>1.6416418552398682</v>
      </c>
      <c r="U27" s="1">
        <v>20.97674560546875</v>
      </c>
      <c r="V27" s="1">
        <v>4.5927729606628418</v>
      </c>
      <c r="W27" s="1">
        <v>58.686016082763672</v>
      </c>
      <c r="X27" s="1">
        <v>300.6292724609375</v>
      </c>
      <c r="Y27" s="1">
        <v>99.880546569824219</v>
      </c>
      <c r="Z27" s="1">
        <v>7.352665901184082</v>
      </c>
      <c r="AA27" s="1">
        <v>87.921272277832031</v>
      </c>
      <c r="AB27" s="1">
        <v>19.092023849487305</v>
      </c>
      <c r="AC27" s="1">
        <v>-4.6151456832885742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1.1052546781652113</v>
      </c>
      <c r="AL27">
        <f>(U27-T27)/(1000-U27)*AK27</f>
        <v>2.1828096295798839E-2</v>
      </c>
      <c r="AM27">
        <f>(P27+273.15)</f>
        <v>291.81073036193845</v>
      </c>
      <c r="AN27">
        <f>(O27+273.15)</f>
        <v>297.95372810363767</v>
      </c>
      <c r="AO27">
        <f>(Y27*AG27+Z27*AH27)*AI27</f>
        <v>15.980887093971205</v>
      </c>
      <c r="AP27">
        <f>((AO27+0.00000010773*(AN27^4-AM27^4))-AL27*44100)/(L27*51.4+0.00000043092*AM27^3)</f>
        <v>-7.2797097211040764</v>
      </c>
      <c r="AQ27">
        <f>0.61365*EXP(17.502*J27/(240.97+J27))</f>
        <v>2.1589247752414806</v>
      </c>
      <c r="AR27">
        <f>AQ27*1000/AA27</f>
        <v>24.555203983164148</v>
      </c>
      <c r="AS27">
        <f>(AR27-U27)</f>
        <v>3.578458377695398</v>
      </c>
      <c r="AT27">
        <f>IF(D27,P27,(O27+P27)/2)</f>
        <v>21.732229232788086</v>
      </c>
      <c r="AU27">
        <f>0.61365*EXP(17.502*AT27/(240.97+AT27))</f>
        <v>2.61048201364587</v>
      </c>
      <c r="AV27">
        <f>IF(AS27&lt;&gt;0,(1000-(AR27+U27)/2)/AS27*AL27,0)</f>
        <v>5.9609910621507591</v>
      </c>
      <c r="AW27">
        <f>U27*AA27/1000</f>
        <v>1.8443021618812345</v>
      </c>
      <c r="AX27">
        <f>(AU27-AW27)</f>
        <v>0.76617985176463543</v>
      </c>
      <c r="AY27">
        <f>1/(1.6/F27+1.37/N27)</f>
        <v>4.6581436276616266</v>
      </c>
      <c r="AZ27">
        <f>G27*AA27*0.001</f>
        <v>34.661951718707897</v>
      </c>
      <c r="BA27">
        <f>G27/S27</f>
        <v>0.99712277806960292</v>
      </c>
      <c r="BB27">
        <f>(1-AL27*AA27/AQ27/F27)*100</f>
        <v>105.8553147187929</v>
      </c>
      <c r="BC27">
        <f>(S27-E27/(N27/1.35))</f>
        <v>396.42284975687153</v>
      </c>
      <c r="BD27">
        <f>E27*BB27/100/BC27</f>
        <v>-8.8622243016996515E-3</v>
      </c>
    </row>
    <row r="28" spans="1:56" x14ac:dyDescent="0.25">
      <c r="A28" s="1" t="s">
        <v>1</v>
      </c>
      <c r="B28" s="1" t="s">
        <v>3235</v>
      </c>
      <c r="K28" s="1">
        <v>2.72</v>
      </c>
    </row>
    <row r="29" spans="1:56" x14ac:dyDescent="0.25">
      <c r="A29" s="1" t="s">
        <v>1</v>
      </c>
      <c r="B29" s="1" t="s">
        <v>3234</v>
      </c>
      <c r="K29" s="1">
        <v>2.72</v>
      </c>
    </row>
    <row r="30" spans="1:56" x14ac:dyDescent="0.25">
      <c r="A30" s="1">
        <v>5</v>
      </c>
      <c r="B30" s="1" t="s">
        <v>3233</v>
      </c>
      <c r="C30" s="1">
        <v>1089.5000012852252</v>
      </c>
      <c r="D30" s="1">
        <v>0</v>
      </c>
      <c r="E30">
        <f>(R30-S30*(1000-T30)/(1000-U30))*AK30</f>
        <v>-2.4929429426162151</v>
      </c>
      <c r="F30">
        <f>IF(AV30&lt;&gt;0,1/(1/AV30-1/N30),0)</f>
        <v>17.149965049610365</v>
      </c>
      <c r="G30">
        <f>((AY30-AL30/2)*S30-E30)/(AY30+AL30/2)</f>
        <v>392.11507488246792</v>
      </c>
      <c r="H30">
        <f>AL30*1000</f>
        <v>21.339317696059346</v>
      </c>
      <c r="I30">
        <f>(AQ30-AW30)</f>
        <v>0.53448896163242621</v>
      </c>
      <c r="J30">
        <f>(P30+AP30*D30)</f>
        <v>20.307647705078125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24.756729125976563</v>
      </c>
      <c r="P30" s="1">
        <v>20.307647705078125</v>
      </c>
      <c r="Q30" s="1">
        <v>24.965847015380859</v>
      </c>
      <c r="R30" s="1">
        <v>399.91741943359375</v>
      </c>
      <c r="S30" s="1">
        <v>394.55413818359375</v>
      </c>
      <c r="T30" s="1">
        <v>2.2202589511871338</v>
      </c>
      <c r="U30" s="1">
        <v>21.12346076965332</v>
      </c>
      <c r="V30" s="1">
        <v>6.2290229797363281</v>
      </c>
      <c r="W30" s="1">
        <v>59.262687683105469</v>
      </c>
      <c r="X30" s="1">
        <v>300.56747436523438</v>
      </c>
      <c r="Y30" s="1">
        <v>149.73332214355469</v>
      </c>
      <c r="Z30" s="1">
        <v>7.2489538192749023</v>
      </c>
      <c r="AA30" s="1">
        <v>87.921432495117188</v>
      </c>
      <c r="AB30" s="1">
        <v>19.193506240844727</v>
      </c>
      <c r="AC30" s="1">
        <v>-4.6305255889892578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1.1050274792839498</v>
      </c>
      <c r="AL30">
        <f>(U30-T30)/(1000-U30)*AK30</f>
        <v>2.1339317696059346E-2</v>
      </c>
      <c r="AM30">
        <f>(P30+273.15)</f>
        <v>293.4576477050781</v>
      </c>
      <c r="AN30">
        <f>(O30+273.15)</f>
        <v>297.90672912597654</v>
      </c>
      <c r="AO30">
        <f>(Y30*AG30+Z30*AH30)*AI30</f>
        <v>23.957331007480661</v>
      </c>
      <c r="AP30">
        <f>((AO30+0.00000010773*(AN30^4-AM30^4))-AL30*44100)/(L30*51.4+0.00000043092*AM30^3)</f>
        <v>-7.175995570967058</v>
      </c>
      <c r="AQ30">
        <f>0.61365*EXP(17.502*J30/(240.97+J30))</f>
        <v>2.3916938917547568</v>
      </c>
      <c r="AR30">
        <f>AQ30*1000/AA30</f>
        <v>27.202626525535536</v>
      </c>
      <c r="AS30">
        <f>(AR30-U30)</f>
        <v>6.0791657558822152</v>
      </c>
      <c r="AT30">
        <f>IF(D30,P30,(O30+P30)/2)</f>
        <v>22.532188415527344</v>
      </c>
      <c r="AU30">
        <f>0.61365*EXP(17.502*AT30/(240.97+AT30))</f>
        <v>2.7408639960867665</v>
      </c>
      <c r="AV30">
        <f>IF(AS30&lt;&gt;0,(1000-(AR30+U30)/2)/AS30*AL30,0)</f>
        <v>3.4254198137319292</v>
      </c>
      <c r="AW30">
        <f>U30*AA30/1000</f>
        <v>1.8572049301223306</v>
      </c>
      <c r="AX30">
        <f>(AU30-AW30)</f>
        <v>0.88365906596443589</v>
      </c>
      <c r="AY30">
        <f>1/(1.6/F30+1.37/N30)</f>
        <v>2.4191865722890356</v>
      </c>
      <c r="AZ30">
        <f>G30*AA30*0.001</f>
        <v>34.475319086596727</v>
      </c>
      <c r="BA30">
        <f>G30/S30</f>
        <v>0.99381817838141417</v>
      </c>
      <c r="BB30">
        <f>(1-AL30*AA30/AQ30/F30)*100</f>
        <v>95.425891617880993</v>
      </c>
      <c r="BC30">
        <f>(S30-E30/(N30/1.35))</f>
        <v>395.34039971031353</v>
      </c>
      <c r="BD30">
        <f>E30*BB30/100/BC30</f>
        <v>-6.0173790289576165E-3</v>
      </c>
    </row>
    <row r="31" spans="1:56" x14ac:dyDescent="0.25">
      <c r="A31" s="1" t="s">
        <v>1</v>
      </c>
      <c r="B31" s="1" t="s">
        <v>3232</v>
      </c>
      <c r="K31" s="1">
        <v>2.72</v>
      </c>
    </row>
    <row r="32" spans="1:56" x14ac:dyDescent="0.25">
      <c r="A32" s="1" t="s">
        <v>1</v>
      </c>
      <c r="B32" s="1" t="s">
        <v>3231</v>
      </c>
      <c r="K32" s="1">
        <v>2.72</v>
      </c>
    </row>
    <row r="33" spans="1:56" x14ac:dyDescent="0.25">
      <c r="A33" s="1">
        <v>6</v>
      </c>
      <c r="B33" s="1" t="s">
        <v>3230</v>
      </c>
      <c r="C33" s="1">
        <v>1296.5000012852252</v>
      </c>
      <c r="D33" s="1">
        <v>0</v>
      </c>
      <c r="E33">
        <f>(R33-S33*(1000-T33)/(1000-U33))*AK33</f>
        <v>-1.0795239848467366</v>
      </c>
      <c r="F33">
        <f>IF(AV33&lt;&gt;0,1/(1/AV33-1/N33),0)</f>
        <v>-13.839979165296922</v>
      </c>
      <c r="G33">
        <f>((AY33-AL33/2)*S33-E33)/(AY33+AL33/2)</f>
        <v>392.15828691429613</v>
      </c>
      <c r="H33">
        <f>AL33*1000</f>
        <v>20.925697620549073</v>
      </c>
      <c r="I33">
        <f>(AQ33-AW33)</f>
        <v>0.28998535960513117</v>
      </c>
      <c r="J33">
        <f>(P33+AP33*D33)</f>
        <v>18.826337814331055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24.722034454345703</v>
      </c>
      <c r="P33" s="1">
        <v>18.826337814331055</v>
      </c>
      <c r="Q33" s="1">
        <v>24.926586151123047</v>
      </c>
      <c r="R33" s="1">
        <v>400.09307861328125</v>
      </c>
      <c r="S33" s="1">
        <v>393.6185302734375</v>
      </c>
      <c r="T33" s="1">
        <v>2.992340087890625</v>
      </c>
      <c r="U33" s="1">
        <v>21.51483154296875</v>
      </c>
      <c r="V33" s="1">
        <v>8.4116353988647461</v>
      </c>
      <c r="W33" s="1">
        <v>60.479393005371094</v>
      </c>
      <c r="X33" s="1">
        <v>300.67941284179688</v>
      </c>
      <c r="Y33" s="1">
        <v>301.14236450195313</v>
      </c>
      <c r="Z33" s="1">
        <v>7.2466521263122559</v>
      </c>
      <c r="AA33" s="1">
        <v>87.911949157714844</v>
      </c>
      <c r="AB33" s="1">
        <v>19.350252151489258</v>
      </c>
      <c r="AC33" s="1">
        <v>-4.6753711700439453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1.1054390178007236</v>
      </c>
      <c r="AL33">
        <f>(U33-T33)/(1000-U33)*AK33</f>
        <v>2.0925697620549074E-2</v>
      </c>
      <c r="AM33">
        <f>(P33+273.15)</f>
        <v>291.97633781433103</v>
      </c>
      <c r="AN33">
        <f>(O33+273.15)</f>
        <v>297.87203445434568</v>
      </c>
      <c r="AO33">
        <f>(Y33*AG33+Z33*AH33)*AI33</f>
        <v>48.18277724334348</v>
      </c>
      <c r="AP33">
        <f>((AO33+0.00000010773*(AN33^4-AM33^4))-AL33*44100)/(L33*51.4+0.00000043092*AM33^3)</f>
        <v>-6.7046720608331016</v>
      </c>
      <c r="AQ33">
        <f>0.61365*EXP(17.502*J33/(240.97+J33))</f>
        <v>2.1813961363473995</v>
      </c>
      <c r="AR33">
        <f>AQ33*1000/AA33</f>
        <v>24.813420214741853</v>
      </c>
      <c r="AS33">
        <f>(AR33-U33)</f>
        <v>3.2985886717731034</v>
      </c>
      <c r="AT33">
        <f>IF(D33,P33,(O33+P33)/2)</f>
        <v>21.774186134338379</v>
      </c>
      <c r="AU33">
        <f>0.61365*EXP(17.502*AT33/(240.97+AT33))</f>
        <v>2.6171829378345839</v>
      </c>
      <c r="AV33">
        <f>IF(AS33&lt;&gt;0,(1000-(AR33+U33)/2)/AS33*AL33,0)</f>
        <v>6.1968842316359787</v>
      </c>
      <c r="AW33">
        <f>U33*AA33/1000</f>
        <v>1.8914107767422683</v>
      </c>
      <c r="AX33">
        <f>(AU33-AW33)</f>
        <v>0.72577216109231557</v>
      </c>
      <c r="AY33">
        <f>1/(1.6/F33+1.37/N33)</f>
        <v>4.8909245211065331</v>
      </c>
      <c r="AZ33">
        <f>G33*AA33*0.001</f>
        <v>34.475399380986147</v>
      </c>
      <c r="BA33">
        <f>G33/S33</f>
        <v>0.99629020676916058</v>
      </c>
      <c r="BB33">
        <f>(1-AL33*AA33/AQ33/F33)*100</f>
        <v>106.09337461125862</v>
      </c>
      <c r="BC33">
        <f>(S33-E33/(N33/1.35))</f>
        <v>393.95900664854679</v>
      </c>
      <c r="BD33">
        <f>E33*BB33/100/BC33</f>
        <v>-2.9071639585170526E-3</v>
      </c>
    </row>
    <row r="34" spans="1:56" x14ac:dyDescent="0.25">
      <c r="A34" s="1" t="s">
        <v>1</v>
      </c>
      <c r="B34" s="1" t="s">
        <v>3229</v>
      </c>
      <c r="K34" s="1">
        <v>2.72</v>
      </c>
    </row>
    <row r="35" spans="1:56" x14ac:dyDescent="0.25">
      <c r="A35" s="1" t="s">
        <v>1</v>
      </c>
      <c r="B35" s="1" t="s">
        <v>3228</v>
      </c>
      <c r="K35" s="1">
        <v>2.72</v>
      </c>
    </row>
    <row r="36" spans="1:56" x14ac:dyDescent="0.25">
      <c r="A36" s="1">
        <v>7</v>
      </c>
      <c r="B36" s="1" t="s">
        <v>3227</v>
      </c>
      <c r="C36" s="1">
        <v>1503.0000012740493</v>
      </c>
      <c r="D36" s="1">
        <v>0</v>
      </c>
      <c r="E36">
        <f>(R36-S36*(1000-T36)/(1000-U36))*AK36</f>
        <v>-0.28818766405980289</v>
      </c>
      <c r="F36">
        <f>IF(AV36&lt;&gt;0,1/(1/AV36-1/N36),0)</f>
        <v>-12.327267294233195</v>
      </c>
      <c r="G36">
        <f>((AY36-AL36/2)*S36-E36)/(AY36+AL36/2)</f>
        <v>391.47212238068443</v>
      </c>
      <c r="H36">
        <f>AL36*1000</f>
        <v>20.558326702982228</v>
      </c>
      <c r="I36">
        <f>(AQ36-AW36)</f>
        <v>0.2690988619174004</v>
      </c>
      <c r="J36">
        <f>(P36+AP36*D36)</f>
        <v>19.054500579833984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24.708324432373047</v>
      </c>
      <c r="P36" s="1">
        <v>19.054500579833984</v>
      </c>
      <c r="Q36" s="1">
        <v>24.900779724121094</v>
      </c>
      <c r="R36" s="1">
        <v>399.9996337890625</v>
      </c>
      <c r="S36" s="1">
        <v>392.95150756835938</v>
      </c>
      <c r="T36" s="1">
        <v>3.9206228256225586</v>
      </c>
      <c r="U36" s="1">
        <v>22.109296798706055</v>
      </c>
      <c r="V36" s="1">
        <v>11.029675483703613</v>
      </c>
      <c r="W36" s="1">
        <v>62.198886871337891</v>
      </c>
      <c r="X36" s="1">
        <v>300.63943481445313</v>
      </c>
      <c r="Y36" s="1">
        <v>500.91390991210938</v>
      </c>
      <c r="Z36" s="1">
        <v>7.2814860343933105</v>
      </c>
      <c r="AA36" s="1">
        <v>87.90838623046875</v>
      </c>
      <c r="AB36" s="1">
        <v>19.498144149780273</v>
      </c>
      <c r="AC36" s="1">
        <v>-4.7429108619689941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1.1052920397590187</v>
      </c>
      <c r="AL36">
        <f>(U36-T36)/(1000-U36)*AK36</f>
        <v>2.055832670298223E-2</v>
      </c>
      <c r="AM36">
        <f>(P36+273.15)</f>
        <v>292.20450057983396</v>
      </c>
      <c r="AN36">
        <f>(O36+273.15)</f>
        <v>297.85832443237302</v>
      </c>
      <c r="AO36">
        <f>(Y36*AG36+Z36*AH36)*AI36</f>
        <v>80.14622379452976</v>
      </c>
      <c r="AP36">
        <f>((AO36+0.00000010773*(AN36^4-AM36^4))-AL36*44100)/(L36*51.4+0.00000043092*AM36^3)</f>
        <v>-6.3260003446295245</v>
      </c>
      <c r="AQ36">
        <f>0.61365*EXP(17.502*J36/(240.97+J36))</f>
        <v>2.2126914641821185</v>
      </c>
      <c r="AR36">
        <f>AQ36*1000/AA36</f>
        <v>25.170425246814588</v>
      </c>
      <c r="AS36">
        <f>(AR36-U36)</f>
        <v>3.0611284481085335</v>
      </c>
      <c r="AT36">
        <f>IF(D36,P36,(O36+P36)/2)</f>
        <v>21.881412506103516</v>
      </c>
      <c r="AU36">
        <f>0.61365*EXP(17.502*AT36/(240.97+AT36))</f>
        <v>2.6343764885846999</v>
      </c>
      <c r="AV36">
        <f>IF(AS36&lt;&gt;0,(1000-(AR36+U36)/2)/AS36*AL36,0)</f>
        <v>6.5571670895632908</v>
      </c>
      <c r="AW36">
        <f>U36*AA36/1000</f>
        <v>1.9435926022647181</v>
      </c>
      <c r="AX36">
        <f>(AU36-AW36)</f>
        <v>0.69078388631998178</v>
      </c>
      <c r="AY36">
        <f>1/(1.6/F36+1.37/N36)</f>
        <v>5.2555825418093871</v>
      </c>
      <c r="AZ36">
        <f>G36*AA36*0.001</f>
        <v>34.413682532702538</v>
      </c>
      <c r="BA36">
        <f>G36/S36</f>
        <v>0.99623519655941872</v>
      </c>
      <c r="BB36">
        <f>(1-AL36*AA36/AQ36/F36)*100</f>
        <v>106.62567909321719</v>
      </c>
      <c r="BC36">
        <f>(S36-E36/(N36/1.35))</f>
        <v>393.04240049208096</v>
      </c>
      <c r="BD36">
        <f>E36*BB36/100/BC36</f>
        <v>-7.8180382951542496E-4</v>
      </c>
    </row>
    <row r="37" spans="1:56" x14ac:dyDescent="0.25">
      <c r="A37" s="1" t="s">
        <v>1</v>
      </c>
      <c r="B37" s="1" t="s">
        <v>3226</v>
      </c>
      <c r="K37" s="1">
        <v>2.72</v>
      </c>
    </row>
    <row r="38" spans="1:56" x14ac:dyDescent="0.25">
      <c r="A38" s="1" t="s">
        <v>1</v>
      </c>
      <c r="B38" s="1" t="s">
        <v>3225</v>
      </c>
      <c r="K38" s="1">
        <v>2.72</v>
      </c>
    </row>
    <row r="39" spans="1:56" x14ac:dyDescent="0.25">
      <c r="A39" s="1">
        <v>8</v>
      </c>
      <c r="B39" s="1" t="s">
        <v>3224</v>
      </c>
      <c r="C39" s="1">
        <v>1710.5000012628734</v>
      </c>
      <c r="D39" s="1">
        <v>0</v>
      </c>
      <c r="E39">
        <f>(R39-S39*(1000-T39)/(1000-U39))*AK39</f>
        <v>0.50498072520293436</v>
      </c>
      <c r="F39">
        <f>IF(AV39&lt;&gt;0,1/(1/AV39-1/N39),0)</f>
        <v>-4.6233133130609696</v>
      </c>
      <c r="G39">
        <f>((AY39-AL39/2)*S39-E39)/(AY39+AL39/2)</f>
        <v>392.6197423036383</v>
      </c>
      <c r="H39">
        <f>AL39*1000</f>
        <v>20.344092466722362</v>
      </c>
      <c r="I39">
        <f>(AQ39-AW39)</f>
        <v>3.02769984546849E-2</v>
      </c>
      <c r="J39">
        <f>(P39+AP39*D39)</f>
        <v>17.823554992675781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24.752538681030273</v>
      </c>
      <c r="P39" s="1">
        <v>17.823554992675781</v>
      </c>
      <c r="Q39" s="1">
        <v>24.927499771118164</v>
      </c>
      <c r="R39" s="1">
        <v>400.07888793945313</v>
      </c>
      <c r="S39" s="1">
        <v>392.39895629882813</v>
      </c>
      <c r="T39" s="1">
        <v>4.9729785919189453</v>
      </c>
      <c r="U39" s="1">
        <v>22.957736968994141</v>
      </c>
      <c r="V39" s="1">
        <v>13.952972412109375</v>
      </c>
      <c r="W39" s="1">
        <v>64.413841247558594</v>
      </c>
      <c r="X39" s="1">
        <v>300.61868286132813</v>
      </c>
      <c r="Y39" s="1">
        <v>749.24835205078125</v>
      </c>
      <c r="Z39" s="1">
        <v>7.1838803291320801</v>
      </c>
      <c r="AA39" s="1">
        <v>87.906288146972656</v>
      </c>
      <c r="AB39" s="1">
        <v>19.56712532043457</v>
      </c>
      <c r="AC39" s="1">
        <v>-4.8272223472595215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1.105215745813706</v>
      </c>
      <c r="AL39">
        <f>(U39-T39)/(1000-U39)*AK39</f>
        <v>2.0344092466722363E-2</v>
      </c>
      <c r="AM39">
        <f>(P39+273.15)</f>
        <v>290.97355499267576</v>
      </c>
      <c r="AN39">
        <f>(O39+273.15)</f>
        <v>297.90253868103025</v>
      </c>
      <c r="AO39">
        <f>(Y39*AG39+Z39*AH39)*AI39</f>
        <v>119.87973364860409</v>
      </c>
      <c r="AP39">
        <f>((AO39+0.00000010773*(AN39^4-AM39^4))-AL39*44100)/(L39*51.4+0.00000043092*AM39^3)</f>
        <v>-5.8121614130746062</v>
      </c>
      <c r="AQ39">
        <f>0.61365*EXP(17.502*J39/(240.97+J39))</f>
        <v>2.0484064396534905</v>
      </c>
      <c r="AR39">
        <f>AQ39*1000/AA39</f>
        <v>23.302160548841627</v>
      </c>
      <c r="AS39">
        <f>(AR39-U39)</f>
        <v>0.34442357984748639</v>
      </c>
      <c r="AT39">
        <f>IF(D39,P39,(O39+P39)/2)</f>
        <v>21.288046836853027</v>
      </c>
      <c r="AU39">
        <f>0.61365*EXP(17.502*AT39/(240.97+AT39))</f>
        <v>2.5404576565136079</v>
      </c>
      <c r="AV39">
        <f>IF(AS39&lt;&gt;0,(1000-(AR39+U39)/2)/AS39*AL39,0)</f>
        <v>57.700853870749945</v>
      </c>
      <c r="AW39">
        <f>U39*AA39/1000</f>
        <v>2.0181294411988056</v>
      </c>
      <c r="AX39">
        <f>(AU39-AW39)</f>
        <v>0.52232821531480234</v>
      </c>
      <c r="AY39">
        <f>1/(1.6/F39+1.37/N39)</f>
        <v>-38.454553443012657</v>
      </c>
      <c r="AZ39">
        <f>G39*AA39*0.001</f>
        <v>34.513744199133775</v>
      </c>
      <c r="BA39">
        <f>G39/S39</f>
        <v>1.000562656962426</v>
      </c>
      <c r="BB39">
        <f>(1-AL39*AA39/AQ39/F39)*100</f>
        <v>118.88377447919227</v>
      </c>
      <c r="BC39">
        <f>(S39-E39/(N39/1.35))</f>
        <v>392.23968794608135</v>
      </c>
      <c r="BD39">
        <f>E39*BB39/100/BC39</f>
        <v>1.5305441161685073E-3</v>
      </c>
    </row>
    <row r="40" spans="1:56" x14ac:dyDescent="0.25">
      <c r="A40" s="1" t="s">
        <v>1</v>
      </c>
      <c r="B40" s="1" t="s">
        <v>3223</v>
      </c>
      <c r="K40" s="1">
        <v>2.72</v>
      </c>
    </row>
    <row r="41" spans="1:56" x14ac:dyDescent="0.25">
      <c r="A41" s="1" t="s">
        <v>1</v>
      </c>
      <c r="B41" s="1" t="s">
        <v>3222</v>
      </c>
      <c r="K41" s="1">
        <v>2.72</v>
      </c>
    </row>
    <row r="42" spans="1:56" x14ac:dyDescent="0.25">
      <c r="A42" s="1">
        <v>9</v>
      </c>
      <c r="B42" s="1" t="s">
        <v>3221</v>
      </c>
      <c r="C42" s="1">
        <v>1919.0000012516975</v>
      </c>
      <c r="D42" s="1">
        <v>0</v>
      </c>
      <c r="E42">
        <f>(R42-S42*(1000-T42)/(1000-U42))*AK42</f>
        <v>0.97540423835803614</v>
      </c>
      <c r="F42">
        <f>IF(AV42&lt;&gt;0,1/(1/AV42-1/N42),0)</f>
        <v>-4.3331974402860407</v>
      </c>
      <c r="G42">
        <f>((AY42-AL42/2)*S42-E42)/(AY42+AL42/2)</f>
        <v>392.51425972602732</v>
      </c>
      <c r="H42">
        <f>AL42*1000</f>
        <v>20.158046937529601</v>
      </c>
      <c r="I42">
        <f>(AQ42-AW42)</f>
        <v>4.9280910841806858E-3</v>
      </c>
      <c r="J42">
        <f>(P42+AP42*D42)</f>
        <v>18.260971069335938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24.811508178710938</v>
      </c>
      <c r="P42" s="1">
        <v>18.260971069335938</v>
      </c>
      <c r="Q42" s="1">
        <v>24.965085983276367</v>
      </c>
      <c r="R42" s="1">
        <v>400.11056518554688</v>
      </c>
      <c r="S42" s="1">
        <v>392.07742309570313</v>
      </c>
      <c r="T42" s="1">
        <v>6.0951342582702637</v>
      </c>
      <c r="U42" s="1">
        <v>23.897157669067383</v>
      </c>
      <c r="V42" s="1">
        <v>17.040355682373047</v>
      </c>
      <c r="W42" s="1">
        <v>66.810028076171875</v>
      </c>
      <c r="X42" s="1">
        <v>300.63778686523438</v>
      </c>
      <c r="Y42" s="1">
        <v>998.7568359375</v>
      </c>
      <c r="Z42" s="1">
        <v>6.9730639457702637</v>
      </c>
      <c r="AA42" s="1">
        <v>87.901145935058594</v>
      </c>
      <c r="AB42" s="1">
        <v>19.731908798217773</v>
      </c>
      <c r="AC42" s="1">
        <v>-4.9241065979003906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1.1052859811221849</v>
      </c>
      <c r="AL42">
        <f>(U42-T42)/(1000-U42)*AK42</f>
        <v>2.0158046937529601E-2</v>
      </c>
      <c r="AM42">
        <f>(P42+273.15)</f>
        <v>291.41097106933591</v>
      </c>
      <c r="AN42">
        <f>(O42+273.15)</f>
        <v>297.96150817871091</v>
      </c>
      <c r="AO42">
        <f>(Y42*AG42+Z42*AH42)*AI42</f>
        <v>159.80109017816721</v>
      </c>
      <c r="AP42">
        <f>((AO42+0.00000010773*(AN42^4-AM42^4))-AL42*44100)/(L42*51.4+0.00000043092*AM42^3)</f>
        <v>-5.444024783957822</v>
      </c>
      <c r="AQ42">
        <f>0.61365*EXP(17.502*J42/(240.97+J42))</f>
        <v>2.1055156347859771</v>
      </c>
      <c r="AR42">
        <f>AQ42*1000/AA42</f>
        <v>23.953221683156816</v>
      </c>
      <c r="AS42">
        <f>(AR42-U42)</f>
        <v>5.6064014089432845E-2</v>
      </c>
      <c r="AT42">
        <f>IF(D42,P42,(O42+P42)/2)</f>
        <v>21.536239624023438</v>
      </c>
      <c r="AU42">
        <f>0.61365*EXP(17.502*AT42/(240.97+AT42))</f>
        <v>2.5793791156421415</v>
      </c>
      <c r="AV42">
        <f>IF(AS42&lt;&gt;0,(1000-(AR42+U42)/2)/AS42*AL42,0)</f>
        <v>350.95171404713591</v>
      </c>
      <c r="AW42">
        <f>U42*AA42/1000</f>
        <v>2.1005875437017965</v>
      </c>
      <c r="AX42">
        <f>(AU42-AW42)</f>
        <v>0.47879157194034505</v>
      </c>
      <c r="AY42">
        <f>1/(1.6/F42+1.37/N42)</f>
        <v>-20.335570797542019</v>
      </c>
      <c r="AZ42">
        <f>G42*AA42*0.001</f>
        <v>34.502453225769024</v>
      </c>
      <c r="BA42">
        <f>G42/S42</f>
        <v>1.0011141591037687</v>
      </c>
      <c r="BB42">
        <f>(1-AL42*AA42/AQ42/F42)*100</f>
        <v>119.42119909222022</v>
      </c>
      <c r="BC42">
        <f>(S42-E42/(N42/1.35))</f>
        <v>391.76978555915548</v>
      </c>
      <c r="BD42">
        <f>E42*BB42/100/BC42</f>
        <v>2.9732753274502302E-3</v>
      </c>
    </row>
    <row r="43" spans="1:56" x14ac:dyDescent="0.25">
      <c r="A43" s="1" t="s">
        <v>1</v>
      </c>
      <c r="B43" s="1" t="s">
        <v>3220</v>
      </c>
      <c r="K43" s="1">
        <v>2.72</v>
      </c>
    </row>
    <row r="44" spans="1:56" x14ac:dyDescent="0.25">
      <c r="A44" s="1" t="s">
        <v>1</v>
      </c>
      <c r="B44" s="1" t="s">
        <v>3219</v>
      </c>
      <c r="K44" s="1">
        <v>2.72</v>
      </c>
    </row>
    <row r="45" spans="1:56" x14ac:dyDescent="0.25">
      <c r="A45" s="1">
        <v>10</v>
      </c>
      <c r="B45" s="1" t="s">
        <v>3218</v>
      </c>
      <c r="C45" s="1">
        <v>2127.5000012405217</v>
      </c>
      <c r="D45" s="1">
        <v>0</v>
      </c>
      <c r="E45">
        <f>(R45-S45*(1000-T45)/(1000-U45))*AK45</f>
        <v>1.1892557752851529</v>
      </c>
      <c r="F45">
        <f>IF(AV45&lt;&gt;0,1/(1/AV45-1/N45),0)</f>
        <v>5.0191876620055726</v>
      </c>
      <c r="G45">
        <f>((AY45-AL45/2)*S45-E45)/(AY45+AL45/2)</f>
        <v>386.08076729413744</v>
      </c>
      <c r="H45">
        <f>AL45*1000</f>
        <v>19.999276451170214</v>
      </c>
      <c r="I45">
        <f>(AQ45-AW45)</f>
        <v>0.73875592213723484</v>
      </c>
      <c r="J45">
        <f>(P45+AP45*D45)</f>
        <v>23.602672576904297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24.880361557006836</v>
      </c>
      <c r="P45" s="1">
        <v>23.602672576904297</v>
      </c>
      <c r="Q45" s="1">
        <v>25.014253616333008</v>
      </c>
      <c r="R45" s="1">
        <v>399.97561645507813</v>
      </c>
      <c r="S45" s="1">
        <v>391.80984497070313</v>
      </c>
      <c r="T45" s="1">
        <v>7.2205395698547363</v>
      </c>
      <c r="U45" s="1">
        <v>24.865499496459961</v>
      </c>
      <c r="V45" s="1">
        <v>20.101795196533203</v>
      </c>
      <c r="W45" s="1">
        <v>69.22491455078125</v>
      </c>
      <c r="X45" s="1">
        <v>300.6263427734375</v>
      </c>
      <c r="Y45" s="1">
        <v>1250.713134765625</v>
      </c>
      <c r="Z45" s="1">
        <v>7.1743927001953125</v>
      </c>
      <c r="AA45" s="1">
        <v>87.8919677734375</v>
      </c>
      <c r="AB45" s="1">
        <v>19.83671760559082</v>
      </c>
      <c r="AC45" s="1">
        <v>-5.0166168212890625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1.1052439072552847</v>
      </c>
      <c r="AL45">
        <f>(U45-T45)/(1000-U45)*AK45</f>
        <v>1.9999276451170216E-2</v>
      </c>
      <c r="AM45">
        <f>(P45+273.15)</f>
        <v>296.75267257690427</v>
      </c>
      <c r="AN45">
        <f>(O45+273.15)</f>
        <v>298.03036155700681</v>
      </c>
      <c r="AO45">
        <f>(Y45*AG45+Z45*AH45)*AI45</f>
        <v>200.11409708960127</v>
      </c>
      <c r="AP45">
        <f>((AO45+0.00000010773*(AN45^4-AM45^4))-AL45*44100)/(L45*51.4+0.00000043092*AM45^3)</f>
        <v>-5.503376215609646</v>
      </c>
      <c r="AQ45">
        <f>0.61365*EXP(17.502*J45/(240.97+J45))</f>
        <v>2.9242336025505202</v>
      </c>
      <c r="AR45">
        <f>AQ45*1000/AA45</f>
        <v>33.270771796672356</v>
      </c>
      <c r="AS45">
        <f>(AR45-U45)</f>
        <v>8.4052723002123955</v>
      </c>
      <c r="AT45">
        <f>IF(D45,P45,(O45+P45)/2)</f>
        <v>24.241517066955566</v>
      </c>
      <c r="AU45">
        <f>0.61365*EXP(17.502*AT45/(240.97+AT45))</f>
        <v>3.0387018955212914</v>
      </c>
      <c r="AV45">
        <f>IF(AS45&lt;&gt;0,(1000-(AR45+U45)/2)/AS45*AL45,0)</f>
        <v>2.310208887576878</v>
      </c>
      <c r="AW45">
        <f>U45*AA45/1000</f>
        <v>2.1854776804132854</v>
      </c>
      <c r="AX45">
        <f>(AU45-AW45)</f>
        <v>0.85322421510800606</v>
      </c>
      <c r="AY45">
        <f>1/(1.6/F45+1.37/N45)</f>
        <v>1.5653270881096313</v>
      </c>
      <c r="AZ45">
        <f>G45*AA45*0.001</f>
        <v>33.933398356960353</v>
      </c>
      <c r="BA45">
        <f>G45/S45</f>
        <v>0.98537791290825261</v>
      </c>
      <c r="BB45">
        <f>(1-AL45*AA45/AQ45/F45)*100</f>
        <v>88.023829385101862</v>
      </c>
      <c r="BC45">
        <f>(S45-E45/(N45/1.35))</f>
        <v>391.43475974690944</v>
      </c>
      <c r="BD45">
        <f>E45*BB45/100/BC45</f>
        <v>2.6743370345196807E-3</v>
      </c>
    </row>
    <row r="46" spans="1:56" x14ac:dyDescent="0.25">
      <c r="A46" s="1" t="s">
        <v>1</v>
      </c>
      <c r="B46" s="1" t="s">
        <v>3217</v>
      </c>
      <c r="K46" s="1">
        <v>2.72</v>
      </c>
    </row>
    <row r="47" spans="1:56" x14ac:dyDescent="0.25">
      <c r="A47" s="1" t="s">
        <v>1</v>
      </c>
      <c r="B47" s="1" t="s">
        <v>3216</v>
      </c>
      <c r="K47" s="1">
        <v>2.72</v>
      </c>
    </row>
    <row r="48" spans="1:56" x14ac:dyDescent="0.25">
      <c r="A48" s="1">
        <v>11</v>
      </c>
      <c r="B48" s="1" t="s">
        <v>3215</v>
      </c>
      <c r="C48" s="1">
        <v>2336.5000012181699</v>
      </c>
      <c r="D48" s="1">
        <v>0</v>
      </c>
      <c r="E48">
        <f>(R48-S48*(1000-T48)/(1000-U48))*AK48</f>
        <v>1.5906709379476009</v>
      </c>
      <c r="F48">
        <f>IF(AV48&lt;&gt;0,1/(1/AV48-1/N48),0)</f>
        <v>5.7068915546860408</v>
      </c>
      <c r="G48">
        <f>((AY48-AL48/2)*S48-E48)/(AY48+AL48/2)</f>
        <v>385.82873005003722</v>
      </c>
      <c r="H48">
        <f>AL48*1000</f>
        <v>20.140118929322661</v>
      </c>
      <c r="I48">
        <f>(AQ48-AW48)</f>
        <v>0.70196914797705423</v>
      </c>
      <c r="J48">
        <f>(P48+AP48*D48)</f>
        <v>23.969514846801758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24.975151062011719</v>
      </c>
      <c r="P48" s="1">
        <v>23.969514846801758</v>
      </c>
      <c r="Q48" s="1">
        <v>25.087348937988281</v>
      </c>
      <c r="R48" s="1">
        <v>400.05624389648438</v>
      </c>
      <c r="S48" s="1">
        <v>391.48373413085938</v>
      </c>
      <c r="T48" s="1">
        <v>8.2807483673095703</v>
      </c>
      <c r="U48" s="1">
        <v>26.02787971496582</v>
      </c>
      <c r="V48" s="1">
        <v>22.922239303588867</v>
      </c>
      <c r="W48" s="1">
        <v>72.048713684082031</v>
      </c>
      <c r="X48" s="1">
        <v>300.64175415039063</v>
      </c>
      <c r="Y48" s="1">
        <v>1599.184814453125</v>
      </c>
      <c r="Z48" s="1">
        <v>7.2501888275146484</v>
      </c>
      <c r="AA48" s="1">
        <v>87.887496948242188</v>
      </c>
      <c r="AB48" s="1">
        <v>20.181064605712891</v>
      </c>
      <c r="AC48" s="1">
        <v>-5.142115592956543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1.1053005667293769</v>
      </c>
      <c r="AL48">
        <f>(U48-T48)/(1000-U48)*AK48</f>
        <v>2.0140118929322659E-2</v>
      </c>
      <c r="AM48">
        <f>(P48+273.15)</f>
        <v>297.11951484680174</v>
      </c>
      <c r="AN48">
        <f>(O48+273.15)</f>
        <v>298.1251510620117</v>
      </c>
      <c r="AO48">
        <f>(Y48*AG48+Z48*AH48)*AI48</f>
        <v>255.86956459336943</v>
      </c>
      <c r="AP48">
        <f>((AO48+0.00000010773*(AN48^4-AM48^4))-AL48*44100)/(L48*51.4+0.00000043092*AM48^3)</f>
        <v>-5.1182608456681002</v>
      </c>
      <c r="AQ48">
        <f>0.61365*EXP(17.502*J48/(240.97+J48))</f>
        <v>2.9894943469953277</v>
      </c>
      <c r="AR48">
        <f>AQ48*1000/AA48</f>
        <v>34.015012951795299</v>
      </c>
      <c r="AS48">
        <f>(AR48-U48)</f>
        <v>7.9871332368294787</v>
      </c>
      <c r="AT48">
        <f>IF(D48,P48,(O48+P48)/2)</f>
        <v>24.472332954406738</v>
      </c>
      <c r="AU48">
        <f>0.61365*EXP(17.502*AT48/(240.97+AT48))</f>
        <v>3.0810123821828541</v>
      </c>
      <c r="AV48">
        <f>IF(AS48&lt;&gt;0,(1000-(AR48+U48)/2)/AS48*AL48,0)</f>
        <v>2.4458692312353083</v>
      </c>
      <c r="AW48">
        <f>U48*AA48/1000</f>
        <v>2.2875251990182734</v>
      </c>
      <c r="AX48">
        <f>(AU48-AW48)</f>
        <v>0.79348718316458067</v>
      </c>
      <c r="AY48">
        <f>1/(1.6/F48+1.37/N48)</f>
        <v>1.6654724807028465</v>
      </c>
      <c r="AZ48">
        <f>G48*AA48*0.001</f>
        <v>33.909521334816802</v>
      </c>
      <c r="BA48">
        <f>G48/S48</f>
        <v>0.98555494497523133</v>
      </c>
      <c r="BB48">
        <f>(1-AL48*AA48/AQ48/F48)*100</f>
        <v>89.62491245025457</v>
      </c>
      <c r="BC48">
        <f>(S48-E48/(N48/1.35))</f>
        <v>390.9820446060815</v>
      </c>
      <c r="BD48">
        <f>E48*BB48/100/BC48</f>
        <v>3.6462989929461468E-3</v>
      </c>
    </row>
    <row r="49" spans="1:56" x14ac:dyDescent="0.25">
      <c r="A49" s="1" t="s">
        <v>1</v>
      </c>
      <c r="B49" s="1" t="s">
        <v>3214</v>
      </c>
      <c r="K49" s="1">
        <v>2.72</v>
      </c>
    </row>
    <row r="50" spans="1:56" x14ac:dyDescent="0.25">
      <c r="A50" s="1" t="s">
        <v>1</v>
      </c>
      <c r="B50" s="1" t="s">
        <v>3209</v>
      </c>
      <c r="K50" s="1">
        <v>2.72</v>
      </c>
    </row>
    <row r="51" spans="1:56" x14ac:dyDescent="0.25">
      <c r="A51" s="1">
        <v>12</v>
      </c>
      <c r="B51" s="1" t="s">
        <v>3213</v>
      </c>
      <c r="C51" s="1">
        <v>2548.0000011846423</v>
      </c>
      <c r="D51" s="1">
        <v>0</v>
      </c>
      <c r="E51">
        <f>(R51-S51*(1000-T51)/(1000-U51))*AK51</f>
        <v>2.1170283215247965</v>
      </c>
      <c r="F51">
        <f>IF(AV51&lt;&gt;0,1/(1/AV51-1/N51),0)</f>
        <v>-1.4889054129274415</v>
      </c>
      <c r="G51">
        <f>((AY51-AL51/2)*S51-E51)/(AY51+AL51/2)</f>
        <v>398.58946482142204</v>
      </c>
      <c r="H51">
        <f>AL51*1000</f>
        <v>20.604405840880101</v>
      </c>
      <c r="I51">
        <f>(AQ51-AW51)</f>
        <v>-0.77494902075162408</v>
      </c>
      <c r="J51">
        <f>(P51+AP51*D51)</f>
        <v>14.270400047302246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25.11981201171875</v>
      </c>
      <c r="P51" s="1">
        <v>14.270400047302246</v>
      </c>
      <c r="Q51" s="1">
        <v>25.195690155029297</v>
      </c>
      <c r="R51" s="1">
        <v>400.05661010742188</v>
      </c>
      <c r="S51" s="1">
        <v>390.85531616210938</v>
      </c>
      <c r="T51" s="1">
        <v>9.2633991241455078</v>
      </c>
      <c r="U51" s="1">
        <v>27.393877029418945</v>
      </c>
      <c r="V51" s="1">
        <v>25.422359466552734</v>
      </c>
      <c r="W51" s="1">
        <v>75.179420471191406</v>
      </c>
      <c r="X51" s="1">
        <v>300.64691162109375</v>
      </c>
      <c r="Y51" s="1">
        <v>1999.7847900390625</v>
      </c>
      <c r="Z51" s="1">
        <v>5.0276451110839844</v>
      </c>
      <c r="AA51" s="1">
        <v>87.887954711914063</v>
      </c>
      <c r="AB51" s="1">
        <v>20.695945739746094</v>
      </c>
      <c r="AC51" s="1">
        <v>-5.3184375762939453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1.1053195280187267</v>
      </c>
      <c r="AL51">
        <f>(U51-T51)/(1000-U51)*AK51</f>
        <v>2.0604405840880101E-2</v>
      </c>
      <c r="AM51">
        <f>(P51+273.15)</f>
        <v>287.42040004730222</v>
      </c>
      <c r="AN51">
        <f>(O51+273.15)</f>
        <v>298.26981201171873</v>
      </c>
      <c r="AO51">
        <f>(Y51*AG51+Z51*AH51)*AI51</f>
        <v>319.96555925446228</v>
      </c>
      <c r="AP51">
        <f>((AO51+0.00000010773*(AN51^4-AM51^4))-AL51*44100)/(L51*51.4+0.00000043092*AM51^3)</f>
        <v>-3.9192306607924019</v>
      </c>
      <c r="AQ51">
        <f>0.61365*EXP(17.502*J51/(240.97+J51))</f>
        <v>1.632642802993691</v>
      </c>
      <c r="AR51">
        <f>AQ51*1000/AA51</f>
        <v>18.57641139044928</v>
      </c>
      <c r="AS51">
        <f>(AR51-U51)</f>
        <v>-8.8174656389696651</v>
      </c>
      <c r="AT51">
        <f>IF(D51,P51,(O51+P51)/2)</f>
        <v>19.695106029510498</v>
      </c>
      <c r="AU51">
        <f>0.61365*EXP(17.502*AT51/(240.97+AT51))</f>
        <v>2.3026721613335313</v>
      </c>
      <c r="AV51">
        <f>IF(AS51&lt;&gt;0,(1000-(AR51+U51)/2)/AS51*AL51,0)</f>
        <v>-2.2830608505348007</v>
      </c>
      <c r="AW51">
        <f>U51*AA51/1000</f>
        <v>2.4075918237453151</v>
      </c>
      <c r="AX51">
        <f>(AU51-AW51)</f>
        <v>-0.10491966241178385</v>
      </c>
      <c r="AY51">
        <f>1/(1.6/F51+1.37/N51)</f>
        <v>-1.3252975991555873</v>
      </c>
      <c r="AZ51">
        <f>G51*AA51*0.001</f>
        <v>35.031212832871205</v>
      </c>
      <c r="BA51">
        <f>G51/S51</f>
        <v>1.0197877535228532</v>
      </c>
      <c r="BB51">
        <f>(1-AL51*AA51/AQ51/F51)*100</f>
        <v>174.49569331335232</v>
      </c>
      <c r="BC51">
        <f>(S51-E51/(N51/1.35))</f>
        <v>390.18761619524037</v>
      </c>
      <c r="BD51">
        <f>E51*BB51/100/BC51</f>
        <v>9.467556359954464E-3</v>
      </c>
    </row>
    <row r="52" spans="1:56" x14ac:dyDescent="0.25">
      <c r="A52" s="1" t="s">
        <v>1</v>
      </c>
      <c r="B52" s="1" t="s">
        <v>3212</v>
      </c>
    </row>
    <row r="53" spans="1:56" x14ac:dyDescent="0.25">
      <c r="A53" s="1" t="s">
        <v>1</v>
      </c>
      <c r="B53" s="1" t="s">
        <v>3211</v>
      </c>
    </row>
    <row r="54" spans="1:56" x14ac:dyDescent="0.25">
      <c r="A54" s="1" t="s">
        <v>1</v>
      </c>
      <c r="B54" s="1" t="s">
        <v>3210</v>
      </c>
    </row>
    <row r="55" spans="1:56" x14ac:dyDescent="0.25">
      <c r="A55" s="1" t="s">
        <v>1</v>
      </c>
      <c r="B55" s="1" t="s">
        <v>3209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FB6AB-F3AD-4436-A72D-63DD12377DF7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3298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3297</v>
      </c>
    </row>
    <row r="12" spans="1:60" x14ac:dyDescent="0.25">
      <c r="A12" s="1" t="s">
        <v>1</v>
      </c>
      <c r="B12" s="1" t="s">
        <v>3296</v>
      </c>
    </row>
    <row r="13" spans="1:60" x14ac:dyDescent="0.25">
      <c r="A13" s="1" t="s">
        <v>1</v>
      </c>
      <c r="B13" s="1" t="s">
        <v>3295</v>
      </c>
    </row>
    <row r="14" spans="1:60" x14ac:dyDescent="0.25">
      <c r="A14" s="1" t="s">
        <v>1</v>
      </c>
      <c r="B14" s="1" t="s">
        <v>3294</v>
      </c>
    </row>
    <row r="15" spans="1:60" x14ac:dyDescent="0.25">
      <c r="A15" s="1" t="s">
        <v>1</v>
      </c>
      <c r="B15" s="1" t="s">
        <v>3293</v>
      </c>
    </row>
    <row r="16" spans="1:60" x14ac:dyDescent="0.25">
      <c r="A16" s="1" t="s">
        <v>1</v>
      </c>
      <c r="B16" s="1" t="s">
        <v>3292</v>
      </c>
    </row>
    <row r="17" spans="1:60" x14ac:dyDescent="0.25">
      <c r="A17" s="1" t="s">
        <v>1</v>
      </c>
      <c r="B17" s="1" t="s">
        <v>3291</v>
      </c>
    </row>
    <row r="18" spans="1:60" x14ac:dyDescent="0.25">
      <c r="A18" s="1">
        <v>1</v>
      </c>
      <c r="B18" s="1" t="s">
        <v>3290</v>
      </c>
      <c r="C18" s="1">
        <v>258.50000179931521</v>
      </c>
      <c r="D18" s="1">
        <v>0</v>
      </c>
      <c r="E18">
        <f>(R18-S18*(1000-T18)/(1000-U18))*AO18</f>
        <v>-7.0131995572213155</v>
      </c>
      <c r="F18">
        <f>IF(AZ18&lt;&gt;0,1/(1/AZ18-1/N18),0)</f>
        <v>5.4089060189390388</v>
      </c>
      <c r="G18">
        <f>((BC18-AP18/2)*S18-E18)/(BC18+AP18/2)</f>
        <v>395.11004712481815</v>
      </c>
      <c r="H18">
        <f>AP18*1000</f>
        <v>25.941272116697426</v>
      </c>
      <c r="I18">
        <f>(AU18-BA18)</f>
        <v>0.92678620032896708</v>
      </c>
      <c r="J18">
        <f>(P18+AT18*D18)</f>
        <v>24.124134063720703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25.732194900512695</v>
      </c>
      <c r="P18" s="1">
        <v>24.124134063720703</v>
      </c>
      <c r="Q18" s="1">
        <v>25.833667755126953</v>
      </c>
      <c r="R18" s="1">
        <v>400.09783935546875</v>
      </c>
      <c r="S18" s="1">
        <v>397.11935424804688</v>
      </c>
      <c r="T18" s="1">
        <v>0.8418203592300415</v>
      </c>
      <c r="U18" s="1">
        <v>23.778287887573242</v>
      </c>
      <c r="V18" s="1">
        <v>2.2285342216491699</v>
      </c>
      <c r="W18" s="1">
        <v>62.947784423828125</v>
      </c>
      <c r="X18" s="1">
        <v>300.31851196289063</v>
      </c>
      <c r="Y18" s="1">
        <v>3.7606097757816315E-2</v>
      </c>
      <c r="Z18" s="1">
        <v>8.148167610168457</v>
      </c>
      <c r="AA18" s="1">
        <v>87.9202880859375</v>
      </c>
      <c r="AB18" s="1">
        <v>4.924715518951416</v>
      </c>
      <c r="AC18" s="1">
        <v>-0.42775401473045349</v>
      </c>
      <c r="AD18" s="1">
        <v>6.9152384996414185E-2</v>
      </c>
      <c r="AE18" s="1">
        <v>9.7271641716361046E-3</v>
      </c>
      <c r="AF18" s="1">
        <v>4.0304414927959442E-2</v>
      </c>
      <c r="AG18" s="1">
        <v>2.5916688144207001E-2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1.1041121763341564</v>
      </c>
      <c r="AP18">
        <f>(U18-T18)/(1000-U18)*AO18</f>
        <v>2.5941272116697427E-2</v>
      </c>
      <c r="AQ18">
        <f>(P18+273.15)</f>
        <v>297.27413406372068</v>
      </c>
      <c r="AR18">
        <f>(O18+273.15)</f>
        <v>298.88219490051267</v>
      </c>
      <c r="AS18">
        <f>(Y18*AK18+Z18*AL18)*AM18</f>
        <v>6.0169755067607245E-3</v>
      </c>
      <c r="AT18">
        <f>((AS18+0.00000010773*(AR18^4-AQ18^4))-AP18*44100)/(L18*0.92*2*29.3+0.00000043092*AQ18^3)</f>
        <v>-8.8842719621335373</v>
      </c>
      <c r="AU18">
        <f>0.61365*EXP(17.502*J18/(240.97+J18))</f>
        <v>3.0173801215947647</v>
      </c>
      <c r="AV18">
        <f>AU18*1000/AA18</f>
        <v>34.319497664127681</v>
      </c>
      <c r="AW18">
        <f>(AV18-U18)</f>
        <v>10.541209776554439</v>
      </c>
      <c r="AX18">
        <f>IF(D18,P18,(O18+P18)/2)</f>
        <v>24.928164482116699</v>
      </c>
      <c r="AY18">
        <f>0.61365*EXP(17.502*AX18/(240.97+AX18))</f>
        <v>3.1660852237621384</v>
      </c>
      <c r="AZ18">
        <f>IF(AW18&lt;&gt;0,(1000-(AV18+U18)/2)/AW18*AP18,0)</f>
        <v>2.3894512507029648</v>
      </c>
      <c r="BA18">
        <f>U18*AA18/1000</f>
        <v>2.0905939212657976</v>
      </c>
      <c r="BB18">
        <f>(AY18-BA18)</f>
        <v>1.0754913024963408</v>
      </c>
      <c r="BC18">
        <f>1/(1.6/F18+1.37/N18)</f>
        <v>1.6237038355128095</v>
      </c>
      <c r="BD18">
        <f>G18*AA18*0.001</f>
        <v>34.738189168862348</v>
      </c>
      <c r="BE18">
        <f>G18/S18</f>
        <v>0.99494029414145935</v>
      </c>
      <c r="BF18">
        <f>(1-AP18*AA18/AU18/F18)*100</f>
        <v>86.025350909436654</v>
      </c>
      <c r="BG18">
        <f>(S18-E18/(N18/1.35))</f>
        <v>399.33128172411841</v>
      </c>
      <c r="BH18">
        <f>E18*BF18/100/BG18</f>
        <v>-1.5108081448141436E-2</v>
      </c>
    </row>
    <row r="19" spans="1:60" x14ac:dyDescent="0.25">
      <c r="A19" s="1" t="s">
        <v>1</v>
      </c>
      <c r="B19" s="1" t="s">
        <v>3289</v>
      </c>
      <c r="K19" s="1">
        <v>2.72</v>
      </c>
    </row>
    <row r="20" spans="1:60" x14ac:dyDescent="0.25">
      <c r="A20" s="1" t="s">
        <v>1</v>
      </c>
      <c r="B20" s="1" t="s">
        <v>3288</v>
      </c>
      <c r="K20" s="1">
        <v>2.72</v>
      </c>
    </row>
    <row r="21" spans="1:60" x14ac:dyDescent="0.25">
      <c r="A21" s="1">
        <v>2</v>
      </c>
      <c r="B21" s="1" t="s">
        <v>3287</v>
      </c>
      <c r="C21" s="1">
        <v>464.00000181049109</v>
      </c>
      <c r="D21" s="1">
        <v>0</v>
      </c>
      <c r="E21">
        <f>(R21-S21*(1000-T21)/(1000-U21))*AO21</f>
        <v>-6.3241406990797007</v>
      </c>
      <c r="F21">
        <f>IF(AZ21&lt;&gt;0,1/(1/AZ21-1/N21),0)</f>
        <v>5.6053187789248549</v>
      </c>
      <c r="G21">
        <f>((BC21-AP21/2)*S21-E21)/(BC21+AP21/2)</f>
        <v>394.22544448708965</v>
      </c>
      <c r="H21">
        <f>AP21*1000</f>
        <v>25.811059817968278</v>
      </c>
      <c r="I21">
        <f>(AU21-BA21)</f>
        <v>0.90792726323034278</v>
      </c>
      <c r="J21">
        <f>(P21+AT21*D21)</f>
        <v>23.966152191162109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25.654499053955078</v>
      </c>
      <c r="P21" s="1">
        <v>23.966152191162109</v>
      </c>
      <c r="Q21" s="1">
        <v>25.80426025390625</v>
      </c>
      <c r="R21" s="1">
        <v>400.11892700195313</v>
      </c>
      <c r="S21" s="1">
        <v>396.57577514648438</v>
      </c>
      <c r="T21" s="1">
        <v>0.84756004810333252</v>
      </c>
      <c r="U21" s="1">
        <v>23.672176361083984</v>
      </c>
      <c r="V21" s="1">
        <v>2.2537655830383301</v>
      </c>
      <c r="W21" s="1">
        <v>62.94720458984375</v>
      </c>
      <c r="X21" s="1">
        <v>300.30801391601563</v>
      </c>
      <c r="Y21" s="1">
        <v>26.357097625732422</v>
      </c>
      <c r="Z21" s="1">
        <v>8.6626462936401367</v>
      </c>
      <c r="AA21" s="1">
        <v>87.907554626464844</v>
      </c>
      <c r="AB21" s="1">
        <v>4.9430351257324219</v>
      </c>
      <c r="AC21" s="1">
        <v>-0.41392010450363159</v>
      </c>
      <c r="AD21" s="1">
        <v>4.9637489020824432E-2</v>
      </c>
      <c r="AE21" s="1">
        <v>1.2612046673893929E-2</v>
      </c>
      <c r="AF21" s="1">
        <v>3.48646380007267E-2</v>
      </c>
      <c r="AG21" s="1">
        <v>9.0940007939934731E-3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1.1040735805735866</v>
      </c>
      <c r="AP21">
        <f>(U21-T21)/(1000-U21)*AO21</f>
        <v>2.5811059817968277E-2</v>
      </c>
      <c r="AQ21">
        <f>(P21+273.15)</f>
        <v>297.11615219116209</v>
      </c>
      <c r="AR21">
        <f>(O21+273.15)</f>
        <v>298.80449905395506</v>
      </c>
      <c r="AS21">
        <f>(Y21*AK21+Z21*AL21)*AM21</f>
        <v>4.217135525856861</v>
      </c>
      <c r="AT21">
        <f>((AS21+0.00000010773*(AR21^4-AQ21^4))-AP21*44100)/(L21*0.92*2*29.3+0.00000043092*AQ21^3)</f>
        <v>-8.7999147474485486</v>
      </c>
      <c r="AU21">
        <f>0.61365*EXP(17.502*J21/(240.97+J21))</f>
        <v>2.9888903998196428</v>
      </c>
      <c r="AV21">
        <f>AU21*1000/AA21</f>
        <v>34.000381565839028</v>
      </c>
      <c r="AW21">
        <f>(AV21-U21)</f>
        <v>10.328205204755044</v>
      </c>
      <c r="AX21">
        <f>IF(D21,P21,(O21+P21)/2)</f>
        <v>24.810325622558594</v>
      </c>
      <c r="AY21">
        <f>0.61365*EXP(17.502*AX21/(240.97+AX21))</f>
        <v>3.1438982812605354</v>
      </c>
      <c r="AZ21">
        <f>IF(AW21&lt;&gt;0,(1000-(AV21+U21)/2)/AW21*AP21,0)</f>
        <v>2.4270204164005342</v>
      </c>
      <c r="BA21">
        <f>U21*AA21/1000</f>
        <v>2.0809631365893</v>
      </c>
      <c r="BB21">
        <f>(AY21-BA21)</f>
        <v>1.0629351446712354</v>
      </c>
      <c r="BC21">
        <f>1/(1.6/F21+1.37/N21)</f>
        <v>1.6514987274012454</v>
      </c>
      <c r="BD21">
        <f>G21*AA21*0.001</f>
        <v>34.655394796391214</v>
      </c>
      <c r="BE21">
        <f>G21/S21</f>
        <v>0.99407343865487852</v>
      </c>
      <c r="BF21">
        <f>(1-AP21*AA21/AU21/F21)*100</f>
        <v>86.456786337307818</v>
      </c>
      <c r="BG21">
        <f>(S21-E21/(N21/1.35))</f>
        <v>398.57037696277422</v>
      </c>
      <c r="BH21">
        <f>E21*BF21/100/BG21</f>
        <v>-1.3718151493192207E-2</v>
      </c>
    </row>
    <row r="22" spans="1:60" x14ac:dyDescent="0.25">
      <c r="A22" s="1" t="s">
        <v>1</v>
      </c>
      <c r="B22" s="1" t="s">
        <v>3286</v>
      </c>
      <c r="K22" s="1">
        <v>2.72</v>
      </c>
    </row>
    <row r="23" spans="1:60" x14ac:dyDescent="0.25">
      <c r="A23" s="1" t="s">
        <v>1</v>
      </c>
      <c r="B23" s="1" t="s">
        <v>3285</v>
      </c>
      <c r="K23" s="1">
        <v>2.72</v>
      </c>
    </row>
    <row r="24" spans="1:60" x14ac:dyDescent="0.25">
      <c r="A24" s="1">
        <v>3</v>
      </c>
      <c r="B24" s="1" t="s">
        <v>3284</v>
      </c>
      <c r="C24" s="1">
        <v>669.00000181049109</v>
      </c>
      <c r="D24" s="1">
        <v>0</v>
      </c>
      <c r="E24">
        <f>(R24-S24*(1000-T24)/(1000-U24))*AO24</f>
        <v>-5.1926307693949125</v>
      </c>
      <c r="F24">
        <f>IF(AZ24&lt;&gt;0,1/(1/AZ24-1/N24),0)</f>
        <v>5.4499050638630466</v>
      </c>
      <c r="G24">
        <f>((BC24-AP24/2)*S24-E24)/(BC24+AP24/2)</f>
        <v>392.58695938250077</v>
      </c>
      <c r="H24">
        <f>AP24*1000</f>
        <v>25.362625276798109</v>
      </c>
      <c r="I24">
        <f>(AU24-BA24)</f>
        <v>0.90352881801656926</v>
      </c>
      <c r="J24">
        <f>(P24+AT24*D24)</f>
        <v>23.752605438232422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25.547695159912109</v>
      </c>
      <c r="P24" s="1">
        <v>23.752605438232422</v>
      </c>
      <c r="Q24" s="1">
        <v>25.725805282592773</v>
      </c>
      <c r="R24" s="1">
        <v>399.91616821289063</v>
      </c>
      <c r="S24" s="1">
        <v>395.5335693359375</v>
      </c>
      <c r="T24" s="1">
        <v>0.85400760173797607</v>
      </c>
      <c r="U24" s="1">
        <v>23.288898468017578</v>
      </c>
      <c r="V24" s="1">
        <v>2.2853012084960938</v>
      </c>
      <c r="W24" s="1">
        <v>62.320461273193359</v>
      </c>
      <c r="X24" s="1">
        <v>300.33453369140625</v>
      </c>
      <c r="Y24" s="1">
        <v>50.651447296142578</v>
      </c>
      <c r="Z24" s="1">
        <v>8.4066190719604492</v>
      </c>
      <c r="AA24" s="1">
        <v>87.9056396484375</v>
      </c>
      <c r="AB24" s="1">
        <v>4.7977666854858398</v>
      </c>
      <c r="AC24" s="1">
        <v>-0.40451544523239136</v>
      </c>
      <c r="AD24" s="1">
        <v>9.361584484577179E-2</v>
      </c>
      <c r="AE24" s="1">
        <v>5.8047026395797729E-3</v>
      </c>
      <c r="AF24" s="1">
        <v>3.8187902420759201E-2</v>
      </c>
      <c r="AG24" s="1">
        <v>1.4644861221313477E-2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1.1041710797478168</v>
      </c>
      <c r="AP24">
        <f>(U24-T24)/(1000-U24)*AO24</f>
        <v>2.5362625276798108E-2</v>
      </c>
      <c r="AQ24">
        <f>(P24+273.15)</f>
        <v>296.9026054382324</v>
      </c>
      <c r="AR24">
        <f>(O24+273.15)</f>
        <v>298.69769515991209</v>
      </c>
      <c r="AS24">
        <f>(Y24*AK24+Z24*AL24)*AM24</f>
        <v>8.1042313862391211</v>
      </c>
      <c r="AT24">
        <f>((AS24+0.00000010773*(AR24^4-AQ24^4))-AP24*44100)/(L24*0.92*2*29.3+0.00000043092*AQ24^3)</f>
        <v>-8.6054355922548709</v>
      </c>
      <c r="AU24">
        <f>0.61365*EXP(17.502*J24/(240.97+J24))</f>
        <v>2.9507543345551706</v>
      </c>
      <c r="AV24">
        <f>AU24*1000/AA24</f>
        <v>33.567292682883284</v>
      </c>
      <c r="AW24">
        <f>(AV24-U24)</f>
        <v>10.278394214865706</v>
      </c>
      <c r="AX24">
        <f>IF(D24,P24,(O24+P24)/2)</f>
        <v>24.650150299072266</v>
      </c>
      <c r="AY24">
        <f>0.61365*EXP(17.502*AX24/(240.97+AX24))</f>
        <v>3.1139580810140313</v>
      </c>
      <c r="AZ24">
        <f>IF(AW24&lt;&gt;0,(1000-(AV24+U24)/2)/AW24*AP24,0)</f>
        <v>2.3974186654317688</v>
      </c>
      <c r="BA24">
        <f>U24*AA24/1000</f>
        <v>2.0472255165386013</v>
      </c>
      <c r="BB24">
        <f>(AY24-BA24)</f>
        <v>1.06673256447543</v>
      </c>
      <c r="BC24">
        <f>1/(1.6/F24+1.37/N24)</f>
        <v>1.6295920151981673</v>
      </c>
      <c r="BD24">
        <f>G24*AA24*0.001</f>
        <v>34.510607782153876</v>
      </c>
      <c r="BE24">
        <f>G24/S24</f>
        <v>0.99255029109568671</v>
      </c>
      <c r="BF24">
        <f>(1-AP24*AA24/AU24/F24)*100</f>
        <v>86.135987130095231</v>
      </c>
      <c r="BG24">
        <f>(S24-E24/(N24/1.35))</f>
        <v>397.17129867448062</v>
      </c>
      <c r="BH24">
        <f>E24*BF24/100/BG24</f>
        <v>-1.1261447607535171E-2</v>
      </c>
    </row>
    <row r="25" spans="1:60" x14ac:dyDescent="0.25">
      <c r="A25" s="1" t="s">
        <v>1</v>
      </c>
      <c r="B25" s="1" t="s">
        <v>3283</v>
      </c>
      <c r="K25" s="1">
        <v>2.72</v>
      </c>
    </row>
    <row r="26" spans="1:60" x14ac:dyDescent="0.25">
      <c r="A26" s="1" t="s">
        <v>1</v>
      </c>
      <c r="B26" s="1" t="s">
        <v>3282</v>
      </c>
      <c r="K26" s="1">
        <v>2.72</v>
      </c>
    </row>
    <row r="27" spans="1:60" x14ac:dyDescent="0.25">
      <c r="A27" s="1">
        <v>4</v>
      </c>
      <c r="B27" s="1" t="s">
        <v>3281</v>
      </c>
      <c r="C27" s="1">
        <v>874.00000181049109</v>
      </c>
      <c r="D27" s="1">
        <v>0</v>
      </c>
      <c r="E27">
        <f>(R27-S27*(1000-T27)/(1000-U27))*AO27</f>
        <v>-4.724035065921945</v>
      </c>
      <c r="F27">
        <f>IF(AZ27&lt;&gt;0,1/(1/AZ27-1/N27),0)</f>
        <v>5.4721484401097813</v>
      </c>
      <c r="G27">
        <f>((BC27-AP27/2)*S27-E27)/(BC27+AP27/2)</f>
        <v>392.05788272006987</v>
      </c>
      <c r="H27">
        <f>AP27*1000</f>
        <v>25.207711292766255</v>
      </c>
      <c r="I27">
        <f>(AU27-BA27)</f>
        <v>0.89650095433220534</v>
      </c>
      <c r="J27">
        <f>(P27+AT27*D27)</f>
        <v>23.651889801025391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25.466279983520508</v>
      </c>
      <c r="P27" s="1">
        <v>23.651889801025391</v>
      </c>
      <c r="Q27" s="1">
        <v>25.654987335205078</v>
      </c>
      <c r="R27" s="1">
        <v>399.98773193359375</v>
      </c>
      <c r="S27" s="1">
        <v>395.24203491210938</v>
      </c>
      <c r="T27" s="1">
        <v>0.86259549856185913</v>
      </c>
      <c r="U27" s="1">
        <v>23.167272567749023</v>
      </c>
      <c r="V27" s="1">
        <v>2.3193359375</v>
      </c>
      <c r="W27" s="1">
        <v>62.2918701171875</v>
      </c>
      <c r="X27" s="1">
        <v>300.28012084960938</v>
      </c>
      <c r="Y27" s="1">
        <v>98.947410583496094</v>
      </c>
      <c r="Z27" s="1">
        <v>8.4923439025878906</v>
      </c>
      <c r="AA27" s="1">
        <v>87.900520324707031</v>
      </c>
      <c r="AB27" s="1">
        <v>4.9941411018371582</v>
      </c>
      <c r="AC27" s="1">
        <v>-0.39865720272064209</v>
      </c>
      <c r="AD27" s="1">
        <v>4.1913527995347977E-2</v>
      </c>
      <c r="AE27" s="1">
        <v>1.0707797482609749E-2</v>
      </c>
      <c r="AF27" s="1">
        <v>1.3345040380954742E-2</v>
      </c>
      <c r="AG27" s="1">
        <v>1.5781687572598457E-2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1.1039710325353282</v>
      </c>
      <c r="AP27">
        <f>(U27-T27)/(1000-U27)*AO27</f>
        <v>2.5207711292766256E-2</v>
      </c>
      <c r="AQ27">
        <f>(P27+273.15)</f>
        <v>296.80188980102537</v>
      </c>
      <c r="AR27">
        <f>(O27+273.15)</f>
        <v>298.61627998352049</v>
      </c>
      <c r="AS27">
        <f>(Y27*AK27+Z27*AL27)*AM27</f>
        <v>15.831585339495859</v>
      </c>
      <c r="AT27">
        <f>((AS27+0.00000010773*(AR27^4-AQ27^4))-AP27*44100)/(L27*0.92*2*29.3+0.00000043092*AQ27^3)</f>
        <v>-8.4896731892745123</v>
      </c>
      <c r="AU27">
        <f>0.61365*EXP(17.502*J27/(240.97+J27))</f>
        <v>2.932916267541656</v>
      </c>
      <c r="AV27">
        <f>AU27*1000/AA27</f>
        <v>33.366312926332853</v>
      </c>
      <c r="AW27">
        <f>(AV27-U27)</f>
        <v>10.199040358583829</v>
      </c>
      <c r="AX27">
        <f>IF(D27,P27,(O27+P27)/2)</f>
        <v>24.559084892272949</v>
      </c>
      <c r="AY27">
        <f>0.61365*EXP(17.502*AX27/(240.97+AX27))</f>
        <v>3.0970473721010432</v>
      </c>
      <c r="AZ27">
        <f>IF(AW27&lt;&gt;0,(1000-(AV27+U27)/2)/AW27*AP27,0)</f>
        <v>2.4017132279911504</v>
      </c>
      <c r="BA27">
        <f>U27*AA27/1000</f>
        <v>2.0364153132094507</v>
      </c>
      <c r="BB27">
        <f>(AY27-BA27)</f>
        <v>1.0606320588915925</v>
      </c>
      <c r="BC27">
        <f>1/(1.6/F27+1.37/N27)</f>
        <v>1.6327672588393101</v>
      </c>
      <c r="BD27">
        <f>G27*AA27*0.001</f>
        <v>34.462091888497113</v>
      </c>
      <c r="BE27">
        <f>G27/S27</f>
        <v>0.99194379162442181</v>
      </c>
      <c r="BF27">
        <f>(1-AP27*AA27/AU27/F27)*100</f>
        <v>86.194017203066181</v>
      </c>
      <c r="BG27">
        <f>(S27-E27/(N27/1.35))</f>
        <v>396.73197154873037</v>
      </c>
      <c r="BH27">
        <f>E27*BF27/100/BG27</f>
        <v>-1.0263442045026862E-2</v>
      </c>
    </row>
    <row r="28" spans="1:60" x14ac:dyDescent="0.25">
      <c r="A28" s="1" t="s">
        <v>1</v>
      </c>
      <c r="B28" s="1" t="s">
        <v>3280</v>
      </c>
      <c r="K28" s="1">
        <v>2.72</v>
      </c>
    </row>
    <row r="29" spans="1:60" x14ac:dyDescent="0.25">
      <c r="A29" s="1" t="s">
        <v>1</v>
      </c>
      <c r="B29" s="1" t="s">
        <v>3279</v>
      </c>
      <c r="K29" s="1">
        <v>2.72</v>
      </c>
    </row>
    <row r="30" spans="1:60" x14ac:dyDescent="0.25">
      <c r="A30" s="1">
        <v>5</v>
      </c>
      <c r="B30" s="1" t="s">
        <v>3278</v>
      </c>
      <c r="C30" s="1">
        <v>1079.0000018104911</v>
      </c>
      <c r="D30" s="1">
        <v>0</v>
      </c>
      <c r="E30">
        <f>(R30-S30*(1000-T30)/(1000-U30))*AO30</f>
        <v>-4.0705540897285628</v>
      </c>
      <c r="F30">
        <f>IF(AZ30&lt;&gt;0,1/(1/AZ30-1/N30),0)</f>
        <v>5.5430970447465224</v>
      </c>
      <c r="G30">
        <f>((BC30-AP30/2)*S30-E30)/(BC30+AP30/2)</f>
        <v>390.99887511839523</v>
      </c>
      <c r="H30">
        <f>AP30*1000</f>
        <v>25.219781353288926</v>
      </c>
      <c r="I30">
        <f>(AU30-BA30)</f>
        <v>0.89192323685574637</v>
      </c>
      <c r="J30">
        <f>(P30+AT30*D30)</f>
        <v>23.632730484008789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25.432443618774414</v>
      </c>
      <c r="P30" s="1">
        <v>23.632730484008789</v>
      </c>
      <c r="Q30" s="1">
        <v>25.619611740112305</v>
      </c>
      <c r="R30" s="1">
        <v>399.8765869140625</v>
      </c>
      <c r="S30" s="1">
        <v>394.55081176757813</v>
      </c>
      <c r="T30" s="1">
        <v>0.86692929267883301</v>
      </c>
      <c r="U30" s="1">
        <v>23.180356979370117</v>
      </c>
      <c r="V30" s="1">
        <v>2.335731029510498</v>
      </c>
      <c r="W30" s="1">
        <v>62.453857421875</v>
      </c>
      <c r="X30" s="1">
        <v>300.30206298828125</v>
      </c>
      <c r="Y30" s="1">
        <v>151.12484741210938</v>
      </c>
      <c r="Z30" s="1">
        <v>8.4465932846069336</v>
      </c>
      <c r="AA30" s="1">
        <v>87.902458190917969</v>
      </c>
      <c r="AB30" s="1">
        <v>4.9614720344543457</v>
      </c>
      <c r="AC30" s="1">
        <v>-0.41326111555099487</v>
      </c>
      <c r="AD30" s="1">
        <v>6.0019183903932571E-2</v>
      </c>
      <c r="AE30" s="1">
        <v>3.5052590537816286E-3</v>
      </c>
      <c r="AF30" s="1">
        <v>1.9634760916233063E-2</v>
      </c>
      <c r="AG30" s="1">
        <v>1.6442067921161652E-2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1.1040517021627985</v>
      </c>
      <c r="AP30">
        <f>(U30-T30)/(1000-U30)*AO30</f>
        <v>2.5219781353288926E-2</v>
      </c>
      <c r="AQ30">
        <f>(P30+273.15)</f>
        <v>296.78273048400877</v>
      </c>
      <c r="AR30">
        <f>(O30+273.15)</f>
        <v>298.58244361877439</v>
      </c>
      <c r="AS30">
        <f>(Y30*AK30+Z30*AL30)*AM30</f>
        <v>24.179975045472929</v>
      </c>
      <c r="AT30">
        <f>((AS30+0.00000010773*(AR30^4-AQ30^4))-AP30*44100)/(L30*0.92*2*29.3+0.00000043092*AQ30^3)</f>
        <v>-8.4294640061771648</v>
      </c>
      <c r="AU30">
        <f>0.61365*EXP(17.502*J30/(240.97+J30))</f>
        <v>2.9295335970853817</v>
      </c>
      <c r="AV30">
        <f>AU30*1000/AA30</f>
        <v>33.327095252815802</v>
      </c>
      <c r="AW30">
        <f>(AV30-U30)</f>
        <v>10.146738273445685</v>
      </c>
      <c r="AX30">
        <f>IF(D30,P30,(O30+P30)/2)</f>
        <v>24.532587051391602</v>
      </c>
      <c r="AY30">
        <f>0.61365*EXP(17.502*AX30/(240.97+AX30))</f>
        <v>3.0921418643749403</v>
      </c>
      <c r="AZ30">
        <f>IF(AW30&lt;&gt;0,(1000-(AV30+U30)/2)/AW30*AP30,0)</f>
        <v>2.4152814330849055</v>
      </c>
      <c r="BA30">
        <f>U30*AA30/1000</f>
        <v>2.0376103602296354</v>
      </c>
      <c r="BB30">
        <f>(AY30-BA30)</f>
        <v>1.0545315041453049</v>
      </c>
      <c r="BC30">
        <f>1/(1.6/F30+1.37/N30)</f>
        <v>1.6428056464121388</v>
      </c>
      <c r="BD30">
        <f>G30*AA30*0.001</f>
        <v>34.369762272790695</v>
      </c>
      <c r="BE30">
        <f>G30/S30</f>
        <v>0.99099751782724688</v>
      </c>
      <c r="BF30">
        <f>(1-AP30*AA30/AU30/F30)*100</f>
        <v>86.3481542589535</v>
      </c>
      <c r="BG30">
        <f>(S30-E30/(N30/1.35))</f>
        <v>395.83464382745944</v>
      </c>
      <c r="BH30">
        <f>E30*BF30/100/BG30</f>
        <v>-8.8795874221788643E-3</v>
      </c>
    </row>
    <row r="31" spans="1:60" x14ac:dyDescent="0.25">
      <c r="A31" s="1" t="s">
        <v>1</v>
      </c>
      <c r="B31" s="1" t="s">
        <v>3277</v>
      </c>
      <c r="K31" s="1">
        <v>2.72</v>
      </c>
    </row>
    <row r="32" spans="1:60" x14ac:dyDescent="0.25">
      <c r="A32" s="1" t="s">
        <v>1</v>
      </c>
      <c r="B32" s="1" t="s">
        <v>3276</v>
      </c>
      <c r="K32" s="1">
        <v>2.72</v>
      </c>
    </row>
    <row r="33" spans="1:60" x14ac:dyDescent="0.25">
      <c r="A33" s="1">
        <v>6</v>
      </c>
      <c r="B33" s="1" t="s">
        <v>3275</v>
      </c>
      <c r="C33" s="1">
        <v>1284.5000017993152</v>
      </c>
      <c r="D33" s="1">
        <v>0</v>
      </c>
      <c r="E33">
        <f>(R33-S33*(1000-T33)/(1000-U33))*AO33</f>
        <v>-3.0127347718791047</v>
      </c>
      <c r="F33">
        <f>IF(AZ33&lt;&gt;0,1/(1/AZ33-1/N33),0)</f>
        <v>5.8415524962570951</v>
      </c>
      <c r="G33">
        <f>((BC33-AP33/2)*S33-E33)/(BC33+AP33/2)</f>
        <v>389.68318260276868</v>
      </c>
      <c r="H33">
        <f>AP33*1000</f>
        <v>25.475247961713094</v>
      </c>
      <c r="I33">
        <f>(AU33-BA33)</f>
        <v>0.88065480948006591</v>
      </c>
      <c r="J33">
        <f>(P33+AT33*D33)</f>
        <v>23.682621002197266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25.422788619995117</v>
      </c>
      <c r="P33" s="1">
        <v>23.682621002197266</v>
      </c>
      <c r="Q33" s="1">
        <v>25.600805282592773</v>
      </c>
      <c r="R33" s="1">
        <v>400.17990112304688</v>
      </c>
      <c r="S33" s="1">
        <v>393.82150268554688</v>
      </c>
      <c r="T33" s="1">
        <v>0.8771061897277832</v>
      </c>
      <c r="U33" s="1">
        <v>23.411342620849609</v>
      </c>
      <c r="V33" s="1">
        <v>2.3642537593841553</v>
      </c>
      <c r="W33" s="1">
        <v>63.105648040771484</v>
      </c>
      <c r="X33" s="1">
        <v>300.30056762695313</v>
      </c>
      <c r="Y33" s="1">
        <v>299.73095703125</v>
      </c>
      <c r="Z33" s="1">
        <v>8.5244054794311523</v>
      </c>
      <c r="AA33" s="1">
        <v>87.893051147460938</v>
      </c>
      <c r="AB33" s="1">
        <v>5.0528311729431152</v>
      </c>
      <c r="AC33" s="1">
        <v>-0.41439369320869446</v>
      </c>
      <c r="AD33" s="1">
        <v>5.4067909717559814E-2</v>
      </c>
      <c r="AE33" s="1">
        <v>5.2248588763177395E-3</v>
      </c>
      <c r="AF33" s="1">
        <v>2.7040587738156319E-2</v>
      </c>
      <c r="AG33" s="1">
        <v>1.7150361090898514E-2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1.1040462045108568</v>
      </c>
      <c r="AP33">
        <f>(U33-T33)/(1000-U33)*AO33</f>
        <v>2.5475247961713094E-2</v>
      </c>
      <c r="AQ33">
        <f>(P33+273.15)</f>
        <v>296.83262100219724</v>
      </c>
      <c r="AR33">
        <f>(O33+273.15)</f>
        <v>298.57278861999509</v>
      </c>
      <c r="AS33">
        <f>(Y33*AK33+Z33*AL33)*AM33</f>
        <v>47.956952053078567</v>
      </c>
      <c r="AT33">
        <f>((AS33+0.00000010773*(AR33^4-AQ33^4))-AP33*44100)/(L33*0.92*2*29.3+0.00000043092*AQ33^3)</f>
        <v>-8.3356164134653135</v>
      </c>
      <c r="AU33">
        <f>0.61365*EXP(17.502*J33/(240.97+J33))</f>
        <v>2.9383491438851328</v>
      </c>
      <c r="AV33">
        <f>AU33*1000/AA33</f>
        <v>33.430960758836008</v>
      </c>
      <c r="AW33">
        <f>(AV33-U33)</f>
        <v>10.019618137986399</v>
      </c>
      <c r="AX33">
        <f>IF(D33,P33,(O33+P33)/2)</f>
        <v>24.552704811096191</v>
      </c>
      <c r="AY33">
        <f>0.61365*EXP(17.502*AX33/(240.97+AX33))</f>
        <v>3.0958656153919226</v>
      </c>
      <c r="AZ33">
        <f>IF(AW33&lt;&gt;0,(1000-(AV33+U33)/2)/AW33*AP33,0)</f>
        <v>2.470274987947898</v>
      </c>
      <c r="BA33">
        <f>U33*AA33/1000</f>
        <v>2.0576943344050669</v>
      </c>
      <c r="BB33">
        <f>(AY33-BA33)</f>
        <v>1.0381712809868557</v>
      </c>
      <c r="BC33">
        <f>1/(1.6/F33+1.37/N33)</f>
        <v>1.6835945884315129</v>
      </c>
      <c r="BD33">
        <f>G33*AA33*0.001</f>
        <v>34.250443899810513</v>
      </c>
      <c r="BE33">
        <f>G33/S33</f>
        <v>0.98949188895335027</v>
      </c>
      <c r="BF33">
        <f>(1-AP33*AA33/AU33/F33)*100</f>
        <v>86.955084262067459</v>
      </c>
      <c r="BG33">
        <f>(S33-E33/(N33/1.35))</f>
        <v>394.77170391191493</v>
      </c>
      <c r="BH33">
        <f>E33*BF33/100/BG33</f>
        <v>-6.6360532771736307E-3</v>
      </c>
    </row>
    <row r="34" spans="1:60" x14ac:dyDescent="0.25">
      <c r="A34" s="1" t="s">
        <v>1</v>
      </c>
      <c r="B34" s="1" t="s">
        <v>3274</v>
      </c>
      <c r="K34" s="1">
        <v>2.72</v>
      </c>
    </row>
    <row r="35" spans="1:60" x14ac:dyDescent="0.25">
      <c r="A35" s="1" t="s">
        <v>1</v>
      </c>
      <c r="B35" s="1" t="s">
        <v>3273</v>
      </c>
      <c r="K35" s="1">
        <v>2.72</v>
      </c>
    </row>
    <row r="36" spans="1:60" x14ac:dyDescent="0.25">
      <c r="A36" s="1">
        <v>7</v>
      </c>
      <c r="B36" s="1" t="s">
        <v>3272</v>
      </c>
      <c r="C36" s="1">
        <v>1489.0000018104911</v>
      </c>
      <c r="D36" s="1">
        <v>0</v>
      </c>
      <c r="E36">
        <f>(R36-S36*(1000-T36)/(1000-U36))*AO36</f>
        <v>-2.8035020703935665</v>
      </c>
      <c r="F36">
        <f>IF(AZ36&lt;&gt;0,1/(1/AZ36-1/N36),0)</f>
        <v>6.3639226604327002</v>
      </c>
      <c r="G36">
        <f>((BC36-AP36/2)*S36-E36)/(BC36+AP36/2)</f>
        <v>389.01107706310381</v>
      </c>
      <c r="H36">
        <f>AP36*1000</f>
        <v>25.927838367617252</v>
      </c>
      <c r="I36">
        <f>(AU36-BA36)</f>
        <v>0.86486505531145674</v>
      </c>
      <c r="J36">
        <f>(P36+AT36*D36)</f>
        <v>23.787853240966797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25.441505432128906</v>
      </c>
      <c r="P36" s="1">
        <v>23.787853240966797</v>
      </c>
      <c r="Q36" s="1">
        <v>25.607536315917969</v>
      </c>
      <c r="R36" s="1">
        <v>399.89788818359375</v>
      </c>
      <c r="S36" s="1">
        <v>393.2041015625</v>
      </c>
      <c r="T36" s="1">
        <v>0.88319504261016846</v>
      </c>
      <c r="U36" s="1">
        <v>23.804868698120117</v>
      </c>
      <c r="V36" s="1">
        <v>2.3778743743896484</v>
      </c>
      <c r="W36" s="1">
        <v>64.091148376464844</v>
      </c>
      <c r="X36" s="1">
        <v>300.34854125976563</v>
      </c>
      <c r="Y36" s="1">
        <v>500.23501586914063</v>
      </c>
      <c r="Z36" s="1">
        <v>8.3952751159667969</v>
      </c>
      <c r="AA36" s="1">
        <v>87.887672424316406</v>
      </c>
      <c r="AB36" s="1">
        <v>5.1891365051269531</v>
      </c>
      <c r="AC36" s="1">
        <v>-0.43088480830192566</v>
      </c>
      <c r="AD36" s="1">
        <v>0.10263068228960037</v>
      </c>
      <c r="AE36" s="1">
        <v>7.2682122699916363E-3</v>
      </c>
      <c r="AF36" s="1">
        <v>3.7197519093751907E-2</v>
      </c>
      <c r="AG36" s="1">
        <v>1.4421897940337658E-2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1.1042225781609027</v>
      </c>
      <c r="AP36">
        <f>(U36-T36)/(1000-U36)*AO36</f>
        <v>2.5927838367617251E-2</v>
      </c>
      <c r="AQ36">
        <f>(P36+273.15)</f>
        <v>296.93785324096677</v>
      </c>
      <c r="AR36">
        <f>(O36+273.15)</f>
        <v>298.59150543212888</v>
      </c>
      <c r="AS36">
        <f>(Y36*AK36+Z36*AL36)*AM36</f>
        <v>80.037600750082674</v>
      </c>
      <c r="AT36">
        <f>((AS36+0.00000010773*(AR36^4-AQ36^4))-AP36*44100)/(L36*0.92*2*29.3+0.00000043092*AQ36^3)</f>
        <v>-8.2468026756858634</v>
      </c>
      <c r="AU36">
        <f>0.61365*EXP(17.502*J36/(240.97+J36))</f>
        <v>2.957019557555701</v>
      </c>
      <c r="AV36">
        <f>AU36*1000/AA36</f>
        <v>33.645441686968205</v>
      </c>
      <c r="AW36">
        <f>(AV36-U36)</f>
        <v>9.8405729888480877</v>
      </c>
      <c r="AX36">
        <f>IF(D36,P36,(O36+P36)/2)</f>
        <v>24.614679336547852</v>
      </c>
      <c r="AY36">
        <f>0.61365*EXP(17.502*AX36/(240.97+AX36))</f>
        <v>3.1073616055097002</v>
      </c>
      <c r="AZ36">
        <f>IF(AW36&lt;&gt;0,(1000-(AV36+U36)/2)/AW36*AP36,0)</f>
        <v>2.5591047609970632</v>
      </c>
      <c r="BA36">
        <f>U36*AA36/1000</f>
        <v>2.0921545022442443</v>
      </c>
      <c r="BB36">
        <f>(AY36-BA36)</f>
        <v>1.0152071032654559</v>
      </c>
      <c r="BC36">
        <f>1/(1.6/F36+1.37/N36)</f>
        <v>1.7498281468934194</v>
      </c>
      <c r="BD36">
        <f>G36*AA36*0.001</f>
        <v>34.189278110352568</v>
      </c>
      <c r="BE36">
        <f>G36/S36</f>
        <v>0.98933626459456014</v>
      </c>
      <c r="BF36">
        <f>(1-AP36*AA36/AU36/F36)*100</f>
        <v>87.890807489717432</v>
      </c>
      <c r="BG36">
        <f>(S36-E36/(N36/1.35))</f>
        <v>394.08831185883213</v>
      </c>
      <c r="BH36">
        <f>E36*BF36/100/BG36</f>
        <v>-6.2524579732841663E-3</v>
      </c>
    </row>
    <row r="37" spans="1:60" x14ac:dyDescent="0.25">
      <c r="A37" s="1" t="s">
        <v>1</v>
      </c>
      <c r="B37" s="1" t="s">
        <v>3271</v>
      </c>
      <c r="K37" s="1">
        <v>2.72</v>
      </c>
    </row>
    <row r="38" spans="1:60" x14ac:dyDescent="0.25">
      <c r="A38" s="1" t="s">
        <v>1</v>
      </c>
      <c r="B38" s="1" t="s">
        <v>3270</v>
      </c>
      <c r="K38" s="1">
        <v>2.72</v>
      </c>
    </row>
    <row r="39" spans="1:60" x14ac:dyDescent="0.25">
      <c r="A39" s="1">
        <v>8</v>
      </c>
      <c r="B39" s="1" t="s">
        <v>3269</v>
      </c>
      <c r="C39" s="1">
        <v>1694.0000018104911</v>
      </c>
      <c r="D39" s="1">
        <v>0</v>
      </c>
      <c r="E39">
        <f>(R39-S39*(1000-T39)/(1000-U39))*AO39</f>
        <v>-2.0548316780158857</v>
      </c>
      <c r="F39">
        <f>IF(AZ39&lt;&gt;0,1/(1/AZ39-1/N39),0)</f>
        <v>7.2105546998290704</v>
      </c>
      <c r="G39">
        <f>((BC39-AP39/2)*S39-E39)/(BC39+AP39/2)</f>
        <v>387.94929895998212</v>
      </c>
      <c r="H39">
        <f>AP39*1000</f>
        <v>26.576593964150028</v>
      </c>
      <c r="I39">
        <f>(AU39-BA39)</f>
        <v>0.84425556349974951</v>
      </c>
      <c r="J39">
        <f>(P39+AT39*D39)</f>
        <v>23.948934555053711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25.463293075561523</v>
      </c>
      <c r="P39" s="1">
        <v>23.948934555053711</v>
      </c>
      <c r="Q39" s="1">
        <v>25.613143920898438</v>
      </c>
      <c r="R39" s="1">
        <v>400.03988647460938</v>
      </c>
      <c r="S39" s="1">
        <v>392.45596313476563</v>
      </c>
      <c r="T39" s="1">
        <v>0.88803833723068237</v>
      </c>
      <c r="U39" s="1">
        <v>24.366994857788086</v>
      </c>
      <c r="V39" s="1">
        <v>2.3878052234649658</v>
      </c>
      <c r="W39" s="1">
        <v>65.519279479980469</v>
      </c>
      <c r="X39" s="1">
        <v>300.38339233398438</v>
      </c>
      <c r="Y39" s="1">
        <v>750.15386962890625</v>
      </c>
      <c r="Z39" s="1">
        <v>8.0591030120849609</v>
      </c>
      <c r="AA39" s="1">
        <v>87.8870849609375</v>
      </c>
      <c r="AB39" s="1">
        <v>5.1297049522399902</v>
      </c>
      <c r="AC39" s="1">
        <v>-0.44983240962028503</v>
      </c>
      <c r="AD39" s="1">
        <v>0.11889038980007172</v>
      </c>
      <c r="AE39" s="1">
        <v>5.4382067173719406E-3</v>
      </c>
      <c r="AF39" s="1">
        <v>4.3777063488960266E-2</v>
      </c>
      <c r="AG39" s="1">
        <v>2.0207194611430168E-2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1.1043507071102363</v>
      </c>
      <c r="AP39">
        <f>(U39-T39)/(1000-U39)*AO39</f>
        <v>2.657659396415003E-2</v>
      </c>
      <c r="AQ39">
        <f>(P39+273.15)</f>
        <v>297.09893455505369</v>
      </c>
      <c r="AR39">
        <f>(O39+273.15)</f>
        <v>298.6132930755615</v>
      </c>
      <c r="AS39">
        <f>(Y39*AK39+Z39*AL39)*AM39</f>
        <v>120.0246164578657</v>
      </c>
      <c r="AT39">
        <f>((AS39+0.00000010773*(AR39^4-AQ39^4))-AP39*44100)/(L39*0.92*2*29.3+0.00000043092*AQ39^3)</f>
        <v>-8.1681840479184249</v>
      </c>
      <c r="AU39">
        <f>0.61365*EXP(17.502*J39/(240.97+J39))</f>
        <v>2.9857997108088981</v>
      </c>
      <c r="AV39">
        <f>AU39*1000/AA39</f>
        <v>33.973133960876886</v>
      </c>
      <c r="AW39">
        <f>(AV39-U39)</f>
        <v>9.6061391030888004</v>
      </c>
      <c r="AX39">
        <f>IF(D39,P39,(O39+P39)/2)</f>
        <v>24.706113815307617</v>
      </c>
      <c r="AY39">
        <f>0.61365*EXP(17.502*AX39/(240.97+AX39))</f>
        <v>3.1243904119277048</v>
      </c>
      <c r="AZ39">
        <f>IF(AW39&lt;&gt;0,(1000-(AV39+U39)/2)/AW39*AP39,0)</f>
        <v>2.6859233173230663</v>
      </c>
      <c r="BA39">
        <f>U39*AA39/1000</f>
        <v>2.1415441473091485</v>
      </c>
      <c r="BB39">
        <f>(AY39-BA39)</f>
        <v>0.98284626461855629</v>
      </c>
      <c r="BC39">
        <f>1/(1.6/F39+1.37/N39)</f>
        <v>1.8451397505057685</v>
      </c>
      <c r="BD39">
        <f>G39*AA39*0.001</f>
        <v>34.095732998232087</v>
      </c>
      <c r="BE39">
        <f>G39/S39</f>
        <v>0.98851676468670202</v>
      </c>
      <c r="BF39">
        <f>(1-AP39*AA39/AU39/F39)*100</f>
        <v>89.15086698342742</v>
      </c>
      <c r="BG39">
        <f>(S39-E39/(N39/1.35))</f>
        <v>393.10404659656098</v>
      </c>
      <c r="BH39">
        <f>E39*BF39/100/BG39</f>
        <v>-4.6600900495978211E-3</v>
      </c>
    </row>
    <row r="40" spans="1:60" x14ac:dyDescent="0.25">
      <c r="A40" s="1" t="s">
        <v>1</v>
      </c>
      <c r="B40" s="1" t="s">
        <v>3268</v>
      </c>
      <c r="K40" s="1">
        <v>2.72</v>
      </c>
    </row>
    <row r="41" spans="1:60" x14ac:dyDescent="0.25">
      <c r="A41" s="1" t="s">
        <v>1</v>
      </c>
      <c r="B41" s="1" t="s">
        <v>3267</v>
      </c>
      <c r="K41" s="1">
        <v>2.72</v>
      </c>
    </row>
    <row r="42" spans="1:60" x14ac:dyDescent="0.25">
      <c r="A42" s="1">
        <v>9</v>
      </c>
      <c r="B42" s="1" t="s">
        <v>3266</v>
      </c>
      <c r="C42" s="1">
        <v>1899.0000018104911</v>
      </c>
      <c r="D42" s="1">
        <v>0</v>
      </c>
      <c r="E42">
        <f>(R42-S42*(1000-T42)/(1000-U42))*AO42</f>
        <v>-1.9166192026699524</v>
      </c>
      <c r="F42">
        <f>IF(AZ42&lt;&gt;0,1/(1/AZ42-1/N42),0)</f>
        <v>8.4541220527475947</v>
      </c>
      <c r="G42">
        <f>((BC42-AP42/2)*S42-E42)/(BC42+AP42/2)</f>
        <v>387.54269427210835</v>
      </c>
      <c r="H42">
        <f>AP42*1000</f>
        <v>27.306618547948446</v>
      </c>
      <c r="I42">
        <f>(AU42-BA42)</f>
        <v>0.81943594918550478</v>
      </c>
      <c r="J42">
        <f>(P42+AT42*D42)</f>
        <v>24.118974685668945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25.522300720214844</v>
      </c>
      <c r="P42" s="1">
        <v>24.118974685668945</v>
      </c>
      <c r="Q42" s="1">
        <v>25.652372360229492</v>
      </c>
      <c r="R42" s="1">
        <v>399.94418334960938</v>
      </c>
      <c r="S42" s="1">
        <v>391.98733520507813</v>
      </c>
      <c r="T42" s="1">
        <v>0.8920409083366394</v>
      </c>
      <c r="U42" s="1">
        <v>25.000064849853516</v>
      </c>
      <c r="V42" s="1">
        <v>2.3899869918823242</v>
      </c>
      <c r="W42" s="1">
        <v>66.981048583984375</v>
      </c>
      <c r="X42" s="1">
        <v>300.38607788085938</v>
      </c>
      <c r="Y42" s="1">
        <v>998.9544677734375</v>
      </c>
      <c r="Z42" s="1">
        <v>8.1862421035766602</v>
      </c>
      <c r="AA42" s="1">
        <v>87.880172729492188</v>
      </c>
      <c r="AB42" s="1">
        <v>5.1299581527709961</v>
      </c>
      <c r="AC42" s="1">
        <v>-0.47203147411346436</v>
      </c>
      <c r="AD42" s="1">
        <v>0.14241702854633331</v>
      </c>
      <c r="AE42" s="1">
        <v>8.0439820885658264E-3</v>
      </c>
      <c r="AF42" s="1">
        <v>4.8868812620639801E-2</v>
      </c>
      <c r="AG42" s="1">
        <v>2.1782670170068741E-2</v>
      </c>
      <c r="AH42" s="1">
        <v>0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1.1043605804443357</v>
      </c>
      <c r="AP42">
        <f>(U42-T42)/(1000-U42)*AO42</f>
        <v>2.7306618547948445E-2</v>
      </c>
      <c r="AQ42">
        <f>(P42+273.15)</f>
        <v>297.26897468566892</v>
      </c>
      <c r="AR42">
        <f>(O42+273.15)</f>
        <v>298.67230072021482</v>
      </c>
      <c r="AS42">
        <f>(Y42*AK42+Z42*AL42)*AM42</f>
        <v>159.83271127121043</v>
      </c>
      <c r="AT42">
        <f>((AS42+0.00000010773*(AR42^4-AQ42^4))-AP42*44100)/(L42*0.92*2*29.3+0.00000043092*AQ42^3)</f>
        <v>-8.1166717647016622</v>
      </c>
      <c r="AU42">
        <f>0.61365*EXP(17.502*J42/(240.97+J42))</f>
        <v>3.0164459664391381</v>
      </c>
      <c r="AV42">
        <f>AU42*1000/AA42</f>
        <v>34.324533882337626</v>
      </c>
      <c r="AW42">
        <f>(AV42-U42)</f>
        <v>9.3244690324841102</v>
      </c>
      <c r="AX42">
        <f>IF(D42,P42,(O42+P42)/2)</f>
        <v>24.820637702941895</v>
      </c>
      <c r="AY42">
        <f>0.61365*EXP(17.502*AX42/(240.97+AX42))</f>
        <v>3.1458344206415072</v>
      </c>
      <c r="AZ42">
        <f>IF(AW42&lt;&gt;0,(1000-(AV42+U42)/2)/AW42*AP42,0)</f>
        <v>2.8416246932233644</v>
      </c>
      <c r="BA42">
        <f>U42*AA42/1000</f>
        <v>2.1970100172536333</v>
      </c>
      <c r="BB42">
        <f>(AY42-BA42)</f>
        <v>0.94882440338787388</v>
      </c>
      <c r="BC42">
        <f>1/(1.6/F42+1.37/N42)</f>
        <v>1.963385908949338</v>
      </c>
      <c r="BD42">
        <f>G42*AA42*0.001</f>
        <v>34.057318912685666</v>
      </c>
      <c r="BE42">
        <f>G42/S42</f>
        <v>0.98866126393944731</v>
      </c>
      <c r="BF42">
        <f>(1-AP42*AA42/AU42/F42)*100</f>
        <v>90.589888664825651</v>
      </c>
      <c r="BG42">
        <f>(S42-E42/(N42/1.35))</f>
        <v>392.59182715500231</v>
      </c>
      <c r="BH42">
        <f>E42*BF42/100/BG42</f>
        <v>-4.4225658348763111E-3</v>
      </c>
    </row>
    <row r="43" spans="1:60" x14ac:dyDescent="0.25">
      <c r="A43" s="1" t="s">
        <v>1</v>
      </c>
      <c r="B43" s="1" t="s">
        <v>3265</v>
      </c>
      <c r="K43" s="1">
        <v>2.72</v>
      </c>
    </row>
    <row r="44" spans="1:60" x14ac:dyDescent="0.25">
      <c r="A44" s="1" t="s">
        <v>1</v>
      </c>
      <c r="B44" s="1" t="s">
        <v>3264</v>
      </c>
      <c r="K44" s="1">
        <v>2.72</v>
      </c>
    </row>
    <row r="45" spans="1:60" x14ac:dyDescent="0.25">
      <c r="A45" s="1">
        <v>10</v>
      </c>
      <c r="B45" s="1" t="s">
        <v>3263</v>
      </c>
      <c r="C45" s="1">
        <v>2104.0000018104911</v>
      </c>
      <c r="D45" s="1">
        <v>0</v>
      </c>
      <c r="E45">
        <f>(R45-S45*(1000-T45)/(1000-U45))*AO45</f>
        <v>-1.8677004116812481</v>
      </c>
      <c r="F45">
        <f>IF(AZ45&lt;&gt;0,1/(1/AZ45-1/N45),0)</f>
        <v>10.293751065208319</v>
      </c>
      <c r="G45">
        <f>((BC45-AP45/2)*S45-E45)/(BC45+AP45/2)</f>
        <v>387.50471268528707</v>
      </c>
      <c r="H45">
        <f>AP45*1000</f>
        <v>28.098862409860963</v>
      </c>
      <c r="I45">
        <f>(AU45-BA45)</f>
        <v>0.79205509033866228</v>
      </c>
      <c r="J45">
        <f>(P45+AT45*D45)</f>
        <v>24.300619125366211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25.584009170532227</v>
      </c>
      <c r="P45" s="1">
        <v>24.300619125366211</v>
      </c>
      <c r="Q45" s="1">
        <v>25.694753646850586</v>
      </c>
      <c r="R45" s="1">
        <v>400.10153198242188</v>
      </c>
      <c r="S45" s="1">
        <v>391.82293701171875</v>
      </c>
      <c r="T45" s="1">
        <v>0.89859074354171753</v>
      </c>
      <c r="U45" s="1">
        <v>25.689798355102539</v>
      </c>
      <c r="V45" s="1">
        <v>2.3985276222229004</v>
      </c>
      <c r="W45" s="1">
        <v>68.57147216796875</v>
      </c>
      <c r="X45" s="1">
        <v>300.37045288085938</v>
      </c>
      <c r="Y45" s="1">
        <v>1250.29345703125</v>
      </c>
      <c r="Z45" s="1">
        <v>8.7551231384277344</v>
      </c>
      <c r="AA45" s="1">
        <v>87.872703552246094</v>
      </c>
      <c r="AB45" s="1">
        <v>5.093839168548584</v>
      </c>
      <c r="AC45" s="1">
        <v>-0.4841330349445343</v>
      </c>
      <c r="AD45" s="1">
        <v>6.6666066646575928E-2</v>
      </c>
      <c r="AE45" s="1">
        <v>5.059720017015934E-3</v>
      </c>
      <c r="AF45" s="1">
        <v>4.2425300925970078E-2</v>
      </c>
      <c r="AG45" s="1">
        <v>2.4342726916074753E-2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1.1043031355913946</v>
      </c>
      <c r="AP45">
        <f>(U45-T45)/(1000-U45)*AO45</f>
        <v>2.8098862409860963E-2</v>
      </c>
      <c r="AQ45">
        <f>(P45+273.15)</f>
        <v>297.45061912536619</v>
      </c>
      <c r="AR45">
        <f>(O45+273.15)</f>
        <v>298.7340091705322</v>
      </c>
      <c r="AS45">
        <f>(Y45*AK45+Z45*AL45)*AM45</f>
        <v>200.04694865360216</v>
      </c>
      <c r="AT45">
        <f>((AS45+0.00000010773*(AR45^4-AQ45^4))-AP45*44100)/(L45*0.92*2*29.3+0.00000043092*AQ45^3)</f>
        <v>-8.0843535941771929</v>
      </c>
      <c r="AU45">
        <f>0.61365*EXP(17.502*J45/(240.97+J45))</f>
        <v>3.0494871255135672</v>
      </c>
      <c r="AV45">
        <f>AU45*1000/AA45</f>
        <v>34.703463103311108</v>
      </c>
      <c r="AW45">
        <f>(AV45-U45)</f>
        <v>9.0136647482085692</v>
      </c>
      <c r="AX45">
        <f>IF(D45,P45,(O45+P45)/2)</f>
        <v>24.942314147949219</v>
      </c>
      <c r="AY45">
        <f>0.61365*EXP(17.502*AX45/(240.97+AX45))</f>
        <v>3.1687585313922644</v>
      </c>
      <c r="AZ45">
        <f>IF(AW45&lt;&gt;0,(1000-(AV45+U45)/2)/AW45*AP45,0)</f>
        <v>3.0232288640617022</v>
      </c>
      <c r="BA45">
        <f>U45*AA45/1000</f>
        <v>2.2574320351749049</v>
      </c>
      <c r="BB45">
        <f>(AY45-BA45)</f>
        <v>0.91132649621735951</v>
      </c>
      <c r="BC45">
        <f>1/(1.6/F45+1.37/N45)</f>
        <v>2.1030426171354915</v>
      </c>
      <c r="BD45">
        <f>G45*AA45*0.001</f>
        <v>34.051086742892529</v>
      </c>
      <c r="BE45">
        <f>G45/S45</f>
        <v>0.98897914359132444</v>
      </c>
      <c r="BF45">
        <f>(1-AP45*AA45/AU45/F45)*100</f>
        <v>92.134211575109276</v>
      </c>
      <c r="BG45">
        <f>(S45-E45/(N45/1.35))</f>
        <v>392.41200022373215</v>
      </c>
      <c r="BH45">
        <f>E45*BF45/100/BG45</f>
        <v>-4.3851641843432052E-3</v>
      </c>
    </row>
    <row r="46" spans="1:60" x14ac:dyDescent="0.25">
      <c r="A46" s="1" t="s">
        <v>1</v>
      </c>
      <c r="B46" s="1" t="s">
        <v>3262</v>
      </c>
      <c r="K46" s="1">
        <v>2.72</v>
      </c>
    </row>
    <row r="47" spans="1:60" x14ac:dyDescent="0.25">
      <c r="A47" s="1" t="s">
        <v>1</v>
      </c>
      <c r="B47" s="1" t="s">
        <v>3261</v>
      </c>
      <c r="K47" s="1">
        <v>2.72</v>
      </c>
    </row>
    <row r="48" spans="1:60" x14ac:dyDescent="0.25">
      <c r="A48" s="1">
        <v>11</v>
      </c>
      <c r="B48" s="1" t="s">
        <v>3260</v>
      </c>
      <c r="C48" s="1">
        <v>2309.5000017993152</v>
      </c>
      <c r="D48" s="1">
        <v>0</v>
      </c>
      <c r="E48">
        <f>(R48-S48*(1000-T48)/(1000-U48))*AO48</f>
        <v>-2.1004373941071286</v>
      </c>
      <c r="F48">
        <f>IF(AZ48&lt;&gt;0,1/(1/AZ48-1/N48),0)</f>
        <v>14.168106272271393</v>
      </c>
      <c r="G48">
        <f>((BC48-AP48/2)*S48-E48)/(BC48+AP48/2)</f>
        <v>387.58610066057054</v>
      </c>
      <c r="H48">
        <f>AP48*1000</f>
        <v>29.07697225401721</v>
      </c>
      <c r="I48">
        <f>(AU48-BA48)</f>
        <v>0.75324330815264817</v>
      </c>
      <c r="J48">
        <f>(P48+AT48*D48)</f>
        <v>24.494407653808594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25.646800994873047</v>
      </c>
      <c r="P48" s="1">
        <v>24.494407653808594</v>
      </c>
      <c r="Q48" s="1">
        <v>25.735149383544922</v>
      </c>
      <c r="R48" s="1">
        <v>399.9910888671875</v>
      </c>
      <c r="S48" s="1">
        <v>391.58157348632813</v>
      </c>
      <c r="T48" s="1">
        <v>0.90416544675827026</v>
      </c>
      <c r="U48" s="1">
        <v>26.538980484008789</v>
      </c>
      <c r="V48" s="1">
        <v>2.4042148590087891</v>
      </c>
      <c r="W48" s="1">
        <v>70.568290710449219</v>
      </c>
      <c r="X48" s="1">
        <v>300.33535766601563</v>
      </c>
      <c r="Y48" s="1">
        <v>1600.7056884765625</v>
      </c>
      <c r="Z48" s="1">
        <v>8.0798892974853516</v>
      </c>
      <c r="AA48" s="1">
        <v>87.86480712890625</v>
      </c>
      <c r="AB48" s="1">
        <v>5.259829044342041</v>
      </c>
      <c r="AC48" s="1">
        <v>-0.4915182888507843</v>
      </c>
      <c r="AD48" s="1">
        <v>5.7370021939277649E-2</v>
      </c>
      <c r="AE48" s="1">
        <v>8.992120623588562E-3</v>
      </c>
      <c r="AF48" s="1">
        <v>5.2909370511770248E-2</v>
      </c>
      <c r="AG48" s="1">
        <v>2.0200181752443314E-2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1.1041741090662336</v>
      </c>
      <c r="AP48">
        <f>(U48-T48)/(1000-U48)*AO48</f>
        <v>2.907697225401721E-2</v>
      </c>
      <c r="AQ48">
        <f>(P48+273.15)</f>
        <v>297.64440765380857</v>
      </c>
      <c r="AR48">
        <f>(O48+273.15)</f>
        <v>298.79680099487302</v>
      </c>
      <c r="AS48">
        <f>(Y48*AK48+Z48*AL48)*AM48</f>
        <v>256.11290443168036</v>
      </c>
      <c r="AT48">
        <f>((AS48+0.00000010773*(AR48^4-AQ48^4))-AP48*44100)/(L48*0.92*2*29.3+0.00000043092*AQ48^3)</f>
        <v>-7.9925752038177516</v>
      </c>
      <c r="AU48">
        <f>0.61365*EXP(17.502*J48/(240.97+J48))</f>
        <v>3.0850857097778874</v>
      </c>
      <c r="AV48">
        <f>AU48*1000/AA48</f>
        <v>35.111733703025898</v>
      </c>
      <c r="AW48">
        <f>(AV48-U48)</f>
        <v>8.572753219017109</v>
      </c>
      <c r="AX48">
        <f>IF(D48,P48,(O48+P48)/2)</f>
        <v>25.07060432434082</v>
      </c>
      <c r="AY48">
        <f>0.61365*EXP(17.502*AX48/(240.97+AX48))</f>
        <v>3.1930866580520751</v>
      </c>
      <c r="AZ48">
        <f>IF(AW48&lt;&gt;0,(1000-(AV48+U48)/2)/AW48*AP48,0)</f>
        <v>3.2872361400273489</v>
      </c>
      <c r="BA48">
        <f>U48*AA48/1000</f>
        <v>2.3318424016252393</v>
      </c>
      <c r="BB48">
        <f>(AY48-BA48)</f>
        <v>0.86124425642683589</v>
      </c>
      <c r="BC48">
        <f>1/(1.6/F48+1.37/N48)</f>
        <v>2.3094841160236559</v>
      </c>
      <c r="BD48">
        <f>G48*AA48*0.001</f>
        <v>34.055177980385871</v>
      </c>
      <c r="BE48">
        <f>G48/S48</f>
        <v>0.98979657599772863</v>
      </c>
      <c r="BF48">
        <f>(1-AP48*AA48/AU48/F48)*100</f>
        <v>94.154992103188178</v>
      </c>
      <c r="BG48">
        <f>(S48-E48/(N48/1.35))</f>
        <v>392.24404075905954</v>
      </c>
      <c r="BH48">
        <f>E48*BF48/100/BG48</f>
        <v>-5.0419291488198363E-3</v>
      </c>
    </row>
    <row r="49" spans="1:60" x14ac:dyDescent="0.25">
      <c r="A49" s="1" t="s">
        <v>1</v>
      </c>
      <c r="B49" s="1" t="s">
        <v>3259</v>
      </c>
      <c r="K49" s="1">
        <v>2.72</v>
      </c>
    </row>
    <row r="50" spans="1:60" x14ac:dyDescent="0.25">
      <c r="A50" s="1" t="s">
        <v>1</v>
      </c>
      <c r="B50" s="1" t="s">
        <v>3254</v>
      </c>
      <c r="K50" s="1">
        <v>2.72</v>
      </c>
    </row>
    <row r="51" spans="1:60" x14ac:dyDescent="0.25">
      <c r="A51" s="1">
        <v>12</v>
      </c>
      <c r="B51" s="1" t="s">
        <v>3258</v>
      </c>
      <c r="C51" s="1">
        <v>2515.0000017881393</v>
      </c>
      <c r="D51" s="1">
        <v>0</v>
      </c>
      <c r="E51">
        <f>(R51-S51*(1000-T51)/(1000-U51))*AO51</f>
        <v>-2.0847251145802921</v>
      </c>
      <c r="F51">
        <f>IF(AZ51&lt;&gt;0,1/(1/AZ51-1/N51),0)</f>
        <v>24.070307344415571</v>
      </c>
      <c r="G51">
        <f>((BC51-AP51/2)*S51-E51)/(BC51+AP51/2)</f>
        <v>387.36233346459591</v>
      </c>
      <c r="H51">
        <f>AP51*1000</f>
        <v>30.328431831295003</v>
      </c>
      <c r="I51">
        <f>(AU51-BA51)</f>
        <v>0.71008528295822027</v>
      </c>
      <c r="J51">
        <f>(P51+AT51*D51)</f>
        <v>24.772499084472656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25.743556976318359</v>
      </c>
      <c r="P51" s="1">
        <v>24.772499084472656</v>
      </c>
      <c r="Q51" s="1">
        <v>25.801582336425781</v>
      </c>
      <c r="R51" s="1">
        <v>399.973876953125</v>
      </c>
      <c r="S51" s="1">
        <v>391.11962890625</v>
      </c>
      <c r="T51" s="1">
        <v>0.9112473726272583</v>
      </c>
      <c r="U51" s="1">
        <v>27.61785888671875</v>
      </c>
      <c r="V51" s="1">
        <v>2.4092626571655273</v>
      </c>
      <c r="W51" s="1">
        <v>73.019332885742188</v>
      </c>
      <c r="X51" s="1">
        <v>300.35650634765625</v>
      </c>
      <c r="Y51" s="1">
        <v>1999.61083984375</v>
      </c>
      <c r="Z51" s="1">
        <v>6.2064366340637207</v>
      </c>
      <c r="AA51" s="1">
        <v>87.867774963378906</v>
      </c>
      <c r="AB51" s="1">
        <v>5.2898111343383789</v>
      </c>
      <c r="AC51" s="1">
        <v>-0.51866155862808228</v>
      </c>
      <c r="AD51" s="1">
        <v>5.2730660885572433E-2</v>
      </c>
      <c r="AE51" s="1">
        <v>9.8890755325555801E-3</v>
      </c>
      <c r="AF51" s="1">
        <v>3.9046179503202438E-2</v>
      </c>
      <c r="AG51" s="1">
        <v>2.6817318052053452E-2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1.1042518615722654</v>
      </c>
      <c r="AP51">
        <f>(U51-T51)/(1000-U51)*AO51</f>
        <v>3.0328431831295001E-2</v>
      </c>
      <c r="AQ51">
        <f>(P51+273.15)</f>
        <v>297.92249908447263</v>
      </c>
      <c r="AR51">
        <f>(O51+273.15)</f>
        <v>298.89355697631834</v>
      </c>
      <c r="AS51">
        <f>(Y51*AK51+Z51*AL51)*AM51</f>
        <v>319.93772722383437</v>
      </c>
      <c r="AT51">
        <f>((AS51+0.00000010773*(AR51^4-AQ51^4))-AP51*44100)/(L51*0.92*2*29.3+0.00000043092*AQ51^3)</f>
        <v>-7.9386321186579449</v>
      </c>
      <c r="AU51">
        <f>0.61365*EXP(17.502*J51/(240.97+J51))</f>
        <v>3.1368050925867776</v>
      </c>
      <c r="AV51">
        <f>AU51*1000/AA51</f>
        <v>35.699152435510285</v>
      </c>
      <c r="AW51">
        <f>(AV51-U51)</f>
        <v>8.0812935487915354</v>
      </c>
      <c r="AX51">
        <f>IF(D51,P51,(O51+P51)/2)</f>
        <v>25.258028030395508</v>
      </c>
      <c r="AY51">
        <f>0.61365*EXP(17.502*AX51/(240.97+AX51))</f>
        <v>3.2289218595940041</v>
      </c>
      <c r="AZ51">
        <f>IF(AW51&lt;&gt;0,(1000-(AV51+U51)/2)/AW51*AP51,0)</f>
        <v>3.6341062013349226</v>
      </c>
      <c r="BA51">
        <f>U51*AA51/1000</f>
        <v>2.4267198096285574</v>
      </c>
      <c r="BB51">
        <f>(AY51-BA51)</f>
        <v>0.80220204996544675</v>
      </c>
      <c r="BC51">
        <f>1/(1.6/F51+1.37/N51)</f>
        <v>2.587058590465563</v>
      </c>
      <c r="BD51">
        <f>G51*AA51*0.001</f>
        <v>34.036666346156451</v>
      </c>
      <c r="BE51">
        <f>G51/S51</f>
        <v>0.9903934879152928</v>
      </c>
      <c r="BF51">
        <f>(1-AP51*AA51/AU51/F51)*100</f>
        <v>96.470522527818233</v>
      </c>
      <c r="BG51">
        <f>(S51-E51/(N51/1.35))</f>
        <v>391.77714060592047</v>
      </c>
      <c r="BH51">
        <f>E51*BF51/100/BG51</f>
        <v>-5.1333909073761645E-3</v>
      </c>
    </row>
    <row r="52" spans="1:60" x14ac:dyDescent="0.25">
      <c r="A52" s="1" t="s">
        <v>1</v>
      </c>
      <c r="B52" s="1" t="s">
        <v>3257</v>
      </c>
    </row>
    <row r="53" spans="1:60" x14ac:dyDescent="0.25">
      <c r="A53" s="1" t="s">
        <v>1</v>
      </c>
      <c r="B53" s="1" t="s">
        <v>3256</v>
      </c>
    </row>
    <row r="54" spans="1:60" x14ac:dyDescent="0.25">
      <c r="A54" s="1" t="s">
        <v>1</v>
      </c>
      <c r="B54" s="1" t="s">
        <v>3255</v>
      </c>
    </row>
    <row r="55" spans="1:60" x14ac:dyDescent="0.25">
      <c r="A55" s="1" t="s">
        <v>1</v>
      </c>
      <c r="B55" s="1" t="s">
        <v>3254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7C3CA-DB00-4D70-A25E-A6F6D76C4A3A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3343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3342</v>
      </c>
    </row>
    <row r="12" spans="1:56" x14ac:dyDescent="0.25">
      <c r="A12" s="1" t="s">
        <v>1</v>
      </c>
      <c r="B12" s="1" t="s">
        <v>3341</v>
      </c>
    </row>
    <row r="13" spans="1:56" x14ac:dyDescent="0.25">
      <c r="A13" s="1" t="s">
        <v>1</v>
      </c>
      <c r="B13" s="1" t="s">
        <v>3340</v>
      </c>
    </row>
    <row r="14" spans="1:56" x14ac:dyDescent="0.25">
      <c r="A14" s="1" t="s">
        <v>1</v>
      </c>
      <c r="B14" s="1" t="s">
        <v>3339</v>
      </c>
    </row>
    <row r="15" spans="1:56" x14ac:dyDescent="0.25">
      <c r="A15" s="1" t="s">
        <v>1</v>
      </c>
      <c r="B15" s="1" t="s">
        <v>3338</v>
      </c>
    </row>
    <row r="16" spans="1:56" x14ac:dyDescent="0.25">
      <c r="A16" s="1" t="s">
        <v>1</v>
      </c>
      <c r="B16" s="1" t="s">
        <v>3337</v>
      </c>
    </row>
    <row r="17" spans="1:56" x14ac:dyDescent="0.25">
      <c r="A17" s="1" t="s">
        <v>1</v>
      </c>
      <c r="B17" s="1" t="s">
        <v>3336</v>
      </c>
    </row>
    <row r="18" spans="1:56" x14ac:dyDescent="0.25">
      <c r="A18" s="1">
        <v>1</v>
      </c>
      <c r="B18" s="1" t="s">
        <v>3335</v>
      </c>
      <c r="C18" s="1">
        <v>258.00000192224979</v>
      </c>
      <c r="D18" s="1">
        <v>0</v>
      </c>
      <c r="E18">
        <f>(R18-S18*(1000-T18)/(1000-U18))*AK18</f>
        <v>-6.9521255069750536</v>
      </c>
      <c r="F18">
        <f>IF(AV18&lt;&gt;0,1/(1/AV18-1/N18),0)</f>
        <v>3.2040658442316339</v>
      </c>
      <c r="G18">
        <f>((AY18-AL18/2)*S18-E18)/(AY18+AL18/2)</f>
        <v>394.56360499874194</v>
      </c>
      <c r="H18">
        <f>AL18*1000</f>
        <v>25.622734907030527</v>
      </c>
      <c r="I18">
        <f>(AQ18-AW18)</f>
        <v>1.1934072073347082</v>
      </c>
      <c r="J18">
        <f>(P18+AP18*D18)</f>
        <v>25.055717468261719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25.675086975097656</v>
      </c>
      <c r="P18" s="1">
        <v>25.055717468261719</v>
      </c>
      <c r="Q18" s="1">
        <v>25.749067306518555</v>
      </c>
      <c r="R18" s="1">
        <v>400.10250854492188</v>
      </c>
      <c r="S18" s="1">
        <v>397.17855834960938</v>
      </c>
      <c r="T18" s="1">
        <v>1.2473365059122443E-3</v>
      </c>
      <c r="U18" s="1">
        <v>22.706914901733398</v>
      </c>
      <c r="V18" s="1">
        <v>3.3139975275844336E-3</v>
      </c>
      <c r="W18" s="1">
        <v>60.329078674316406</v>
      </c>
      <c r="X18" s="1">
        <v>299.97491455078125</v>
      </c>
      <c r="Y18" s="1">
        <v>-2.7928950730711222E-3</v>
      </c>
      <c r="Z18" s="1">
        <v>8.4668569564819336</v>
      </c>
      <c r="AA18" s="1">
        <v>87.940086364746094</v>
      </c>
      <c r="AB18" s="1">
        <v>10.443864822387695</v>
      </c>
      <c r="AC18" s="1">
        <v>-1.3960022926330566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1.1028489505543426</v>
      </c>
      <c r="AL18">
        <f>(U18-T18)/(1000-U18)*AK18</f>
        <v>2.5622734907030528E-2</v>
      </c>
      <c r="AM18">
        <f>(P18+273.15)</f>
        <v>298.2057174682617</v>
      </c>
      <c r="AN18">
        <f>(O18+273.15)</f>
        <v>298.82508697509763</v>
      </c>
      <c r="AO18">
        <f>(Y18*AG18+Z18*AH18)*AI18</f>
        <v>-4.4686320170320842E-4</v>
      </c>
      <c r="AP18">
        <f>((AO18+0.00000010773*(AN18^4-AM18^4))-AL18*44100)/(L18*51.4+0.00000043092*AM18^3)</f>
        <v>-9.24682749933012</v>
      </c>
      <c r="AQ18">
        <f>0.61365*EXP(17.502*J18/(240.97+J18))</f>
        <v>3.1902552648700833</v>
      </c>
      <c r="AR18">
        <f>AQ18*1000/AA18</f>
        <v>36.277599860864029</v>
      </c>
      <c r="AS18">
        <f>(AR18-U18)</f>
        <v>13.570684959130631</v>
      </c>
      <c r="AT18">
        <f>IF(D18,P18,(O18+P18)/2)</f>
        <v>25.365402221679688</v>
      </c>
      <c r="AU18">
        <f>0.61365*EXP(17.502*AT18/(240.97+AT18))</f>
        <v>3.2496095967375376</v>
      </c>
      <c r="AV18">
        <f>IF(AS18&lt;&gt;0,(1000-(AR18+U18)/2)/AS18*AL18,0)</f>
        <v>1.8324102791590144</v>
      </c>
      <c r="AW18">
        <f>U18*AA18/1000</f>
        <v>1.9968480575353751</v>
      </c>
      <c r="AX18">
        <f>(AU18-AW18)</f>
        <v>1.2527615392021625</v>
      </c>
      <c r="AY18">
        <f>1/(1.6/F18+1.37/N18)</f>
        <v>1.2203561012142767</v>
      </c>
      <c r="AZ18">
        <f>G18*AA18*0.001</f>
        <v>34.697957499974933</v>
      </c>
      <c r="BA18">
        <f>G18/S18</f>
        <v>0.9934161769413401</v>
      </c>
      <c r="BB18">
        <f>(1-AL18*AA18/AQ18/F18)*100</f>
        <v>77.956248590017367</v>
      </c>
      <c r="BC18">
        <f>(S18-E18/(N18/1.35))</f>
        <v>399.3712233808136</v>
      </c>
      <c r="BD18">
        <f>E18*BB18/100/BC18</f>
        <v>-1.3570372438526188E-2</v>
      </c>
    </row>
    <row r="19" spans="1:56" x14ac:dyDescent="0.25">
      <c r="A19" s="1" t="s">
        <v>1</v>
      </c>
      <c r="B19" s="1" t="s">
        <v>3334</v>
      </c>
      <c r="K19" s="1">
        <v>2.72</v>
      </c>
    </row>
    <row r="20" spans="1:56" x14ac:dyDescent="0.25">
      <c r="A20" s="1" t="s">
        <v>1</v>
      </c>
      <c r="B20" s="1" t="s">
        <v>3333</v>
      </c>
      <c r="K20" s="1">
        <v>2.72</v>
      </c>
    </row>
    <row r="21" spans="1:56" x14ac:dyDescent="0.25">
      <c r="A21" s="1">
        <v>2</v>
      </c>
      <c r="B21" s="1" t="s">
        <v>3332</v>
      </c>
      <c r="C21" s="1">
        <v>462.50000193342566</v>
      </c>
      <c r="D21" s="1">
        <v>0</v>
      </c>
      <c r="E21">
        <f>(R21-S21*(1000-T21)/(1000-U21))*AK21</f>
        <v>-5.6579607929314104</v>
      </c>
      <c r="F21">
        <f>IF(AV21&lt;&gt;0,1/(1/AV21-1/N21),0)</f>
        <v>2.946033474377888</v>
      </c>
      <c r="G21">
        <f>((AY21-AL21/2)*S21-E21)/(AY21+AL21/2)</f>
        <v>392.43541876179387</v>
      </c>
      <c r="H21">
        <f>AL21*1000</f>
        <v>24.966921518471445</v>
      </c>
      <c r="I21">
        <f>(AQ21-AW21)</f>
        <v>1.2214558118664822</v>
      </c>
      <c r="J21">
        <f>(P21+AP21*D21)</f>
        <v>24.940000534057617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25.606586456298828</v>
      </c>
      <c r="P21" s="1">
        <v>24.940000534057617</v>
      </c>
      <c r="Q21" s="1">
        <v>25.727832794189453</v>
      </c>
      <c r="R21" s="1">
        <v>399.88400268554688</v>
      </c>
      <c r="S21" s="1">
        <v>396.04782104492188</v>
      </c>
      <c r="T21" s="1">
        <v>1.0943918023258448E-3</v>
      </c>
      <c r="U21" s="1">
        <v>22.141523361206055</v>
      </c>
      <c r="V21" s="1">
        <v>2.9190937057137489E-3</v>
      </c>
      <c r="W21" s="1">
        <v>59.058540344238281</v>
      </c>
      <c r="X21" s="1">
        <v>299.9327392578125</v>
      </c>
      <c r="Y21" s="1">
        <v>25.350858688354492</v>
      </c>
      <c r="Z21" s="1">
        <v>8.552149772644043</v>
      </c>
      <c r="AA21" s="1">
        <v>87.928253173828125</v>
      </c>
      <c r="AB21" s="1">
        <v>10.244214057922363</v>
      </c>
      <c r="AC21" s="1">
        <v>-1.3514444828033447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1.1026938943301927</v>
      </c>
      <c r="AL21">
        <f>(U21-T21)/(1000-U21)*AK21</f>
        <v>2.4966921518471446E-2</v>
      </c>
      <c r="AM21">
        <f>(P21+273.15)</f>
        <v>298.09000053405759</v>
      </c>
      <c r="AN21">
        <f>(O21+273.15)</f>
        <v>298.75658645629881</v>
      </c>
      <c r="AO21">
        <f>(Y21*AG21+Z21*AH21)*AI21</f>
        <v>4.0561372994749831</v>
      </c>
      <c r="AP21">
        <f>((AO21+0.00000010773*(AN21^4-AM21^4))-AL21*44100)/(L21*51.4+0.00000043092*AM21^3)</f>
        <v>-8.9718361746904787</v>
      </c>
      <c r="AQ21">
        <f>0.61365*EXP(17.502*J21/(240.97+J21))</f>
        <v>3.168321283624838</v>
      </c>
      <c r="AR21">
        <f>AQ21*1000/AA21</f>
        <v>36.033028853209267</v>
      </c>
      <c r="AS21">
        <f>(AR21-U21)</f>
        <v>13.891505492003212</v>
      </c>
      <c r="AT21">
        <f>IF(D21,P21,(O21+P21)/2)</f>
        <v>25.273293495178223</v>
      </c>
      <c r="AU21">
        <f>0.61365*EXP(17.502*AT21/(240.97+AT21))</f>
        <v>3.2318560143828878</v>
      </c>
      <c r="AV21">
        <f>IF(AS21&lt;&gt;0,(1000-(AR21+U21)/2)/AS21*AL21,0)</f>
        <v>1.7450017777174036</v>
      </c>
      <c r="AW21">
        <f>U21*AA21/1000</f>
        <v>1.9468654717583558</v>
      </c>
      <c r="AX21">
        <f>(AU21-AW21)</f>
        <v>1.2849905426245321</v>
      </c>
      <c r="AY21">
        <f>1/(1.6/F21+1.37/N21)</f>
        <v>1.1585195840610722</v>
      </c>
      <c r="AZ21">
        <f>G21*AA21*0.001</f>
        <v>34.50616085526427</v>
      </c>
      <c r="BA21">
        <f>G21/S21</f>
        <v>0.99087887348149739</v>
      </c>
      <c r="BB21">
        <f>(1-AL21*AA21/AQ21/F21)*100</f>
        <v>76.480583151665698</v>
      </c>
      <c r="BC21">
        <f>(S21-E21/(N21/1.35))</f>
        <v>397.83231310654219</v>
      </c>
      <c r="BD21">
        <f>E21*BB21/100/BC21</f>
        <v>-1.087704861160357E-2</v>
      </c>
    </row>
    <row r="22" spans="1:56" x14ac:dyDescent="0.25">
      <c r="A22" s="1" t="s">
        <v>1</v>
      </c>
      <c r="B22" s="1" t="s">
        <v>3331</v>
      </c>
      <c r="K22" s="1">
        <v>2.72</v>
      </c>
    </row>
    <row r="23" spans="1:56" x14ac:dyDescent="0.25">
      <c r="A23" s="1" t="s">
        <v>1</v>
      </c>
      <c r="B23" s="1" t="s">
        <v>3330</v>
      </c>
      <c r="K23" s="1">
        <v>2.72</v>
      </c>
    </row>
    <row r="24" spans="1:56" x14ac:dyDescent="0.25">
      <c r="A24" s="1">
        <v>3</v>
      </c>
      <c r="B24" s="1" t="s">
        <v>3329</v>
      </c>
      <c r="C24" s="1">
        <v>668.00000192224979</v>
      </c>
      <c r="D24" s="1">
        <v>0</v>
      </c>
      <c r="E24">
        <f>(R24-S24*(1000-T24)/(1000-U24))*AK24</f>
        <v>-4.806471450605752</v>
      </c>
      <c r="F24">
        <f>IF(AV24&lt;&gt;0,1/(1/AV24-1/N24),0)</f>
        <v>2.816290910329577</v>
      </c>
      <c r="G24">
        <f>((AY24-AL24/2)*S24-E24)/(AY24+AL24/2)</f>
        <v>391.33698838764263</v>
      </c>
      <c r="H24">
        <f>AL24*1000</f>
        <v>24.472900648268464</v>
      </c>
      <c r="I24">
        <f>(AQ24-AW24)</f>
        <v>1.2304097458418737</v>
      </c>
      <c r="J24">
        <f>(P24+AP24*D24)</f>
        <v>24.786697387695313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25.504100799560547</v>
      </c>
      <c r="P24" s="1">
        <v>24.786697387695313</v>
      </c>
      <c r="Q24" s="1">
        <v>25.650703430175781</v>
      </c>
      <c r="R24" s="1">
        <v>400.0419921875</v>
      </c>
      <c r="S24" s="1">
        <v>395.62081909179688</v>
      </c>
      <c r="T24" s="1">
        <v>1.5486077172681689E-3</v>
      </c>
      <c r="U24" s="1">
        <v>21.712005615234375</v>
      </c>
      <c r="V24" s="1">
        <v>4.1557503864169121E-3</v>
      </c>
      <c r="W24" s="1">
        <v>58.265029907226563</v>
      </c>
      <c r="X24" s="1">
        <v>299.95223999023438</v>
      </c>
      <c r="Y24" s="1">
        <v>48.944229125976563</v>
      </c>
      <c r="Z24" s="1">
        <v>8.5406818389892578</v>
      </c>
      <c r="AA24" s="1">
        <v>87.926292419433594</v>
      </c>
      <c r="AB24" s="1">
        <v>10.108059883117676</v>
      </c>
      <c r="AC24" s="1">
        <v>-1.3261096477508545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1.1027655881993907</v>
      </c>
      <c r="AL24">
        <f>(U24-T24)/(1000-U24)*AK24</f>
        <v>2.4472900648268466E-2</v>
      </c>
      <c r="AM24">
        <f>(P24+273.15)</f>
        <v>297.93669738769529</v>
      </c>
      <c r="AN24">
        <f>(O24+273.15)</f>
        <v>298.65410079956052</v>
      </c>
      <c r="AO24">
        <f>(Y24*AG24+Z24*AH24)*AI24</f>
        <v>7.8310764851180465</v>
      </c>
      <c r="AP24">
        <f>((AO24+0.00000010773*(AN24^4-AM24^4))-AL24*44100)/(L24*51.4+0.00000043092*AM24^3)</f>
        <v>-8.7578783849931341</v>
      </c>
      <c r="AQ24">
        <f>0.61365*EXP(17.502*J24/(240.97+J24))</f>
        <v>3.1394659005793555</v>
      </c>
      <c r="AR24">
        <f>AQ24*1000/AA24</f>
        <v>35.705655432429744</v>
      </c>
      <c r="AS24">
        <f>(AR24-U24)</f>
        <v>13.993649817195369</v>
      </c>
      <c r="AT24">
        <f>IF(D24,P24,(O24+P24)/2)</f>
        <v>25.14539909362793</v>
      </c>
      <c r="AU24">
        <f>0.61365*EXP(17.502*AT24/(240.97+AT24))</f>
        <v>3.2073454434505555</v>
      </c>
      <c r="AV24">
        <f>IF(AS24&lt;&gt;0,(1000-(AR24+U24)/2)/AS24*AL24,0)</f>
        <v>1.6986499306222338</v>
      </c>
      <c r="AW24">
        <f>U24*AA24/1000</f>
        <v>1.9090561547374818</v>
      </c>
      <c r="AX24">
        <f>(AU24-AW24)</f>
        <v>1.2982892887130737</v>
      </c>
      <c r="AY24">
        <f>1/(1.6/F24+1.37/N24)</f>
        <v>1.1258845180620529</v>
      </c>
      <c r="AZ24">
        <f>G24*AA24*0.001</f>
        <v>34.408810475512361</v>
      </c>
      <c r="BA24">
        <f>G24/S24</f>
        <v>0.98917187747098756</v>
      </c>
      <c r="BB24">
        <f>(1-AL24*AA24/AQ24/F24)*100</f>
        <v>75.662782464805574</v>
      </c>
      <c r="BC24">
        <f>(S24-E24/(N24/1.35))</f>
        <v>397.13675574493277</v>
      </c>
      <c r="BD24">
        <f>E24*BB24/100/BC24</f>
        <v>-9.1573242347795895E-3</v>
      </c>
    </row>
    <row r="25" spans="1:56" x14ac:dyDescent="0.25">
      <c r="A25" s="1" t="s">
        <v>1</v>
      </c>
      <c r="B25" s="1" t="s">
        <v>3328</v>
      </c>
      <c r="K25" s="1">
        <v>2.72</v>
      </c>
    </row>
    <row r="26" spans="1:56" x14ac:dyDescent="0.25">
      <c r="A26" s="1" t="s">
        <v>1</v>
      </c>
      <c r="B26" s="1" t="s">
        <v>3327</v>
      </c>
      <c r="K26" s="1">
        <v>2.72</v>
      </c>
    </row>
    <row r="27" spans="1:56" x14ac:dyDescent="0.25">
      <c r="A27" s="1">
        <v>4</v>
      </c>
      <c r="B27" s="1" t="s">
        <v>3326</v>
      </c>
      <c r="C27" s="1">
        <v>873.00000192224979</v>
      </c>
      <c r="D27" s="1">
        <v>0</v>
      </c>
      <c r="E27">
        <f>(R27-S27*(1000-T27)/(1000-U27))*AK27</f>
        <v>-3.8135009279490122</v>
      </c>
      <c r="F27">
        <f>IF(AV27&lt;&gt;0,1/(1/AV27-1/N27),0)</f>
        <v>2.8045825205739949</v>
      </c>
      <c r="G27">
        <f>((AY27-AL27/2)*S27-E27)/(AY27+AL27/2)</f>
        <v>389.65434262170925</v>
      </c>
      <c r="H27">
        <f>AL27*1000</f>
        <v>24.306353388564641</v>
      </c>
      <c r="I27">
        <f>(AQ27-AW27)</f>
        <v>1.2252714527334889</v>
      </c>
      <c r="J27">
        <f>(P27+AP27*D27)</f>
        <v>24.689939498901367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25.423576354980469</v>
      </c>
      <c r="P27" s="1">
        <v>24.689939498901367</v>
      </c>
      <c r="Q27" s="1">
        <v>25.578662872314453</v>
      </c>
      <c r="R27" s="1">
        <v>399.990478515625</v>
      </c>
      <c r="S27" s="1">
        <v>394.74789428710938</v>
      </c>
      <c r="T27" s="1">
        <v>-1.8195109078078531E-5</v>
      </c>
      <c r="U27" s="1">
        <v>21.565767288208008</v>
      </c>
      <c r="V27" s="1">
        <v>-4.9058940930990502E-5</v>
      </c>
      <c r="W27" s="1">
        <v>58.147151947021484</v>
      </c>
      <c r="X27" s="1">
        <v>299.95428466796875</v>
      </c>
      <c r="Y27" s="1">
        <v>98.708595275878906</v>
      </c>
      <c r="Z27" s="1">
        <v>8.566777229309082</v>
      </c>
      <c r="AA27" s="1">
        <v>87.921783447265625</v>
      </c>
      <c r="AB27" s="1">
        <v>10.001373291015625</v>
      </c>
      <c r="AC27" s="1">
        <v>-1.3258147239685059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1.1027731053969436</v>
      </c>
      <c r="AL27">
        <f>(U27-T27)/(1000-U27)*AK27</f>
        <v>2.4306353388564642E-2</v>
      </c>
      <c r="AM27">
        <f>(P27+273.15)</f>
        <v>297.83993949890134</v>
      </c>
      <c r="AN27">
        <f>(O27+273.15)</f>
        <v>298.57357635498045</v>
      </c>
      <c r="AO27">
        <f>(Y27*AG27+Z27*AH27)*AI27</f>
        <v>15.79337489113118</v>
      </c>
      <c r="AP27">
        <f>((AO27+0.00000010773*(AN27^4-AM27^4))-AL27*44100)/(L27*51.4+0.00000043092*AM27^3)</f>
        <v>-8.6311135495992932</v>
      </c>
      <c r="AQ27">
        <f>0.61365*EXP(17.502*J27/(240.97+J27))</f>
        <v>3.1213721741214382</v>
      </c>
      <c r="AR27">
        <f>AQ27*1000/AA27</f>
        <v>35.501693115604255</v>
      </c>
      <c r="AS27">
        <f>(AR27-U27)</f>
        <v>13.935925827396247</v>
      </c>
      <c r="AT27">
        <f>IF(D27,P27,(O27+P27)/2)</f>
        <v>25.056757926940918</v>
      </c>
      <c r="AU27">
        <f>0.61365*EXP(17.502*AT27/(240.97+AT27))</f>
        <v>3.1904530827066648</v>
      </c>
      <c r="AV27">
        <f>IF(AS27&lt;&gt;0,(1000-(AR27+U27)/2)/AS27*AL27,0)</f>
        <v>1.6943834770104333</v>
      </c>
      <c r="AW27">
        <f>U27*AA27/1000</f>
        <v>1.8961007213879493</v>
      </c>
      <c r="AX27">
        <f>(AU27-AW27)</f>
        <v>1.2943523613187156</v>
      </c>
      <c r="AY27">
        <f>1/(1.6/F27+1.37/N27)</f>
        <v>1.1228860395087199</v>
      </c>
      <c r="AZ27">
        <f>G27*AA27*0.001</f>
        <v>34.259104731272565</v>
      </c>
      <c r="BA27">
        <f>G27/S27</f>
        <v>0.98709669705876768</v>
      </c>
      <c r="BB27">
        <f>(1-AL27*AA27/AQ27/F27)*100</f>
        <v>75.588047330453819</v>
      </c>
      <c r="BC27">
        <f>(S27-E27/(N27/1.35))</f>
        <v>395.95065308695973</v>
      </c>
      <c r="BD27">
        <f>E27*BB27/100/BC27</f>
        <v>-7.2800761001202887E-3</v>
      </c>
    </row>
    <row r="28" spans="1:56" x14ac:dyDescent="0.25">
      <c r="A28" s="1" t="s">
        <v>1</v>
      </c>
      <c r="B28" s="1" t="s">
        <v>3325</v>
      </c>
      <c r="K28" s="1">
        <v>2.72</v>
      </c>
    </row>
    <row r="29" spans="1:56" x14ac:dyDescent="0.25">
      <c r="A29" s="1" t="s">
        <v>1</v>
      </c>
      <c r="B29" s="1" t="s">
        <v>3324</v>
      </c>
      <c r="K29" s="1">
        <v>2.72</v>
      </c>
    </row>
    <row r="30" spans="1:56" x14ac:dyDescent="0.25">
      <c r="A30" s="1">
        <v>5</v>
      </c>
      <c r="B30" s="1" t="s">
        <v>3323</v>
      </c>
      <c r="C30" s="1">
        <v>1078.0000019222498</v>
      </c>
      <c r="D30" s="1">
        <v>0</v>
      </c>
      <c r="E30">
        <f>(R30-S30*(1000-T30)/(1000-U30))*AK30</f>
        <v>-3.3461171979051181</v>
      </c>
      <c r="F30">
        <f>IF(AV30&lt;&gt;0,1/(1/AV30-1/N30),0)</f>
        <v>2.8247982167244903</v>
      </c>
      <c r="G30">
        <f>((AY30-AL30/2)*S30-E30)/(AY30+AL30/2)</f>
        <v>388.85062651903064</v>
      </c>
      <c r="H30">
        <f>AL30*1000</f>
        <v>24.31181684336342</v>
      </c>
      <c r="I30">
        <f>(AQ30-AW30)</f>
        <v>1.2202782113561319</v>
      </c>
      <c r="J30">
        <f>(P30+AP30*D30)</f>
        <v>24.664501190185547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25.383831024169922</v>
      </c>
      <c r="P30" s="1">
        <v>24.664501190185547</v>
      </c>
      <c r="Q30" s="1">
        <v>25.532566070556641</v>
      </c>
      <c r="R30" s="1">
        <v>399.98226928710938</v>
      </c>
      <c r="S30" s="1">
        <v>394.32382202148438</v>
      </c>
      <c r="T30" s="1">
        <v>2.6184477610513568E-4</v>
      </c>
      <c r="U30" s="1">
        <v>21.568660736083984</v>
      </c>
      <c r="V30" s="1">
        <v>7.0767314173281193E-4</v>
      </c>
      <c r="W30" s="1">
        <v>58.292404174804688</v>
      </c>
      <c r="X30" s="1">
        <v>299.98446655273438</v>
      </c>
      <c r="Y30" s="1">
        <v>149.47517395019531</v>
      </c>
      <c r="Z30" s="1">
        <v>8.4738941192626953</v>
      </c>
      <c r="AA30" s="1">
        <v>87.921646118164063</v>
      </c>
      <c r="AB30" s="1">
        <v>10.104777336120605</v>
      </c>
      <c r="AC30" s="1">
        <v>-1.3228168487548828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1.1028840682085821</v>
      </c>
      <c r="AL30">
        <f>(U30-T30)/(1000-U30)*AK30</f>
        <v>2.4311816843363421E-2</v>
      </c>
      <c r="AM30">
        <f>(P30+273.15)</f>
        <v>297.81450119018552</v>
      </c>
      <c r="AN30">
        <f>(O30+273.15)</f>
        <v>298.5338310241699</v>
      </c>
      <c r="AO30">
        <f>(Y30*AG30+Z30*AH30)*AI30</f>
        <v>23.916027297466371</v>
      </c>
      <c r="AP30">
        <f>((AO30+0.00000010773*(AN30^4-AM30^4))-AL30*44100)/(L30*51.4+0.00000043092*AM30^3)</f>
        <v>-8.5677597595938657</v>
      </c>
      <c r="AQ30">
        <f>0.61365*EXP(17.502*J30/(240.97+J30))</f>
        <v>3.1166303678368479</v>
      </c>
      <c r="AR30">
        <f>AQ30*1000/AA30</f>
        <v>35.447816384695408</v>
      </c>
      <c r="AS30">
        <f>(AR30-U30)</f>
        <v>13.879155648611423</v>
      </c>
      <c r="AT30">
        <f>IF(D30,P30,(O30+P30)/2)</f>
        <v>25.024166107177734</v>
      </c>
      <c r="AU30">
        <f>0.61365*EXP(17.502*AT30/(240.97+AT30))</f>
        <v>3.1842616314923329</v>
      </c>
      <c r="AV30">
        <f>IF(AS30&lt;&gt;0,(1000-(AR30+U30)/2)/AS30*AL30,0)</f>
        <v>1.7017411121345347</v>
      </c>
      <c r="AW30">
        <f>U30*AA30/1000</f>
        <v>1.896352156480716</v>
      </c>
      <c r="AX30">
        <f>(AU30-AW30)</f>
        <v>1.2879094750116169</v>
      </c>
      <c r="AY30">
        <f>1/(1.6/F30+1.37/N30)</f>
        <v>1.1280575806193285</v>
      </c>
      <c r="AZ30">
        <f>G30*AA30*0.001</f>
        <v>34.188387177632592</v>
      </c>
      <c r="BA30">
        <f>G30/S30</f>
        <v>0.98612004855705737</v>
      </c>
      <c r="BB30">
        <f>(1-AL30*AA30/AQ30/F30)*100</f>
        <v>75.720457590660416</v>
      </c>
      <c r="BC30">
        <f>(S30-E30/(N30/1.35))</f>
        <v>395.37917036966888</v>
      </c>
      <c r="BD30">
        <f>E30*BB30/100/BC30</f>
        <v>-6.4082669084580329E-3</v>
      </c>
    </row>
    <row r="31" spans="1:56" x14ac:dyDescent="0.25">
      <c r="A31" s="1" t="s">
        <v>1</v>
      </c>
      <c r="B31" s="1" t="s">
        <v>3322</v>
      </c>
      <c r="K31" s="1">
        <v>2.72</v>
      </c>
    </row>
    <row r="32" spans="1:56" x14ac:dyDescent="0.25">
      <c r="A32" s="1" t="s">
        <v>1</v>
      </c>
      <c r="B32" s="1" t="s">
        <v>3321</v>
      </c>
      <c r="K32" s="1">
        <v>2.72</v>
      </c>
    </row>
    <row r="33" spans="1:56" x14ac:dyDescent="0.25">
      <c r="A33" s="1">
        <v>6</v>
      </c>
      <c r="B33" s="1" t="s">
        <v>3320</v>
      </c>
      <c r="C33" s="1">
        <v>1283.0000019222498</v>
      </c>
      <c r="D33" s="1">
        <v>0</v>
      </c>
      <c r="E33">
        <f>(R33-S33*(1000-T33)/(1000-U33))*AK33</f>
        <v>-2.089525794531542</v>
      </c>
      <c r="F33">
        <f>IF(AV33&lt;&gt;0,1/(1/AV33-1/N33),0)</f>
        <v>2.9159836250117541</v>
      </c>
      <c r="G33">
        <f>((AY33-AL33/2)*S33-E33)/(AY33+AL33/2)</f>
        <v>386.91554189562294</v>
      </c>
      <c r="H33">
        <f>AL33*1000</f>
        <v>24.504137349592693</v>
      </c>
      <c r="I33">
        <f>(AQ33-AW33)</f>
        <v>1.2065163813925508</v>
      </c>
      <c r="J33">
        <f>(P33+AP33*D33)</f>
        <v>24.670475006103516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25.359699249267578</v>
      </c>
      <c r="P33" s="1">
        <v>24.670475006103516</v>
      </c>
      <c r="Q33" s="1">
        <v>25.504447937011719</v>
      </c>
      <c r="R33" s="1">
        <v>400.2542724609375</v>
      </c>
      <c r="S33" s="1">
        <v>393.4061279296875</v>
      </c>
      <c r="T33" s="1">
        <v>-1.2654162710532546E-3</v>
      </c>
      <c r="U33" s="1">
        <v>21.740152359008789</v>
      </c>
      <c r="V33" s="1">
        <v>-3.4245154820382595E-3</v>
      </c>
      <c r="W33" s="1">
        <v>58.833995819091797</v>
      </c>
      <c r="X33" s="1">
        <v>299.89877319335938</v>
      </c>
      <c r="Y33" s="1">
        <v>300.08810424804688</v>
      </c>
      <c r="Z33" s="1">
        <v>8.535975456237793</v>
      </c>
      <c r="AA33" s="1">
        <v>87.912307739257813</v>
      </c>
      <c r="AB33" s="1">
        <v>10.151986122131348</v>
      </c>
      <c r="AC33" s="1">
        <v>-1.3357467651367188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1.1025690190932327</v>
      </c>
      <c r="AL33">
        <f>(U33-T33)/(1000-U33)*AK33</f>
        <v>2.4504137349592694E-2</v>
      </c>
      <c r="AM33">
        <f>(P33+273.15)</f>
        <v>297.82047500610349</v>
      </c>
      <c r="AN33">
        <f>(O33+273.15)</f>
        <v>298.50969924926756</v>
      </c>
      <c r="AO33">
        <f>(Y33*AG33+Z33*AH33)*AI33</f>
        <v>48.014095606488809</v>
      </c>
      <c r="AP33">
        <f>((AO33+0.00000010773*(AN33^4-AM33^4))-AL33*44100)/(L33*51.4+0.00000043092*AM33^3)</f>
        <v>-8.4418992126290391</v>
      </c>
      <c r="AQ33">
        <f>0.61365*EXP(17.502*J33/(240.97+J33))</f>
        <v>3.1177433458760833</v>
      </c>
      <c r="AR33">
        <f>AQ33*1000/AA33</f>
        <v>35.4642418797958</v>
      </c>
      <c r="AS33">
        <f>(AR33-U33)</f>
        <v>13.724089520787011</v>
      </c>
      <c r="AT33">
        <f>IF(D33,P33,(O33+P33)/2)</f>
        <v>25.015087127685547</v>
      </c>
      <c r="AU33">
        <f>0.61365*EXP(17.502*AT33/(240.97+AT33))</f>
        <v>3.1825387733422068</v>
      </c>
      <c r="AV33">
        <f>IF(AS33&lt;&gt;0,(1000-(AR33+U33)/2)/AS33*AL33,0)</f>
        <v>1.7344148875468521</v>
      </c>
      <c r="AW33">
        <f>U33*AA33/1000</f>
        <v>1.9112269644835325</v>
      </c>
      <c r="AX33">
        <f>(AU33-AW33)</f>
        <v>1.2713118088586743</v>
      </c>
      <c r="AY33">
        <f>1/(1.6/F33+1.37/N33)</f>
        <v>1.1510561378263477</v>
      </c>
      <c r="AZ33">
        <f>G33*AA33*0.001</f>
        <v>34.014638188229696</v>
      </c>
      <c r="BA33">
        <f>G33/S33</f>
        <v>0.98350156346516138</v>
      </c>
      <c r="BB33">
        <f>(1-AL33*AA33/AQ33/F33)*100</f>
        <v>76.304621140999146</v>
      </c>
      <c r="BC33">
        <f>(S33-E33/(N33/1.35))</f>
        <v>394.06515373940164</v>
      </c>
      <c r="BD33">
        <f>E33*BB33/100/BC33</f>
        <v>-4.0460434677640584E-3</v>
      </c>
    </row>
    <row r="34" spans="1:56" x14ac:dyDescent="0.25">
      <c r="A34" s="1" t="s">
        <v>1</v>
      </c>
      <c r="B34" s="1" t="s">
        <v>3319</v>
      </c>
      <c r="K34" s="1">
        <v>2.72</v>
      </c>
    </row>
    <row r="35" spans="1:56" x14ac:dyDescent="0.25">
      <c r="A35" s="1" t="s">
        <v>1</v>
      </c>
      <c r="B35" s="1" t="s">
        <v>3318</v>
      </c>
      <c r="K35" s="1">
        <v>2.72</v>
      </c>
    </row>
    <row r="36" spans="1:56" x14ac:dyDescent="0.25">
      <c r="A36" s="1">
        <v>7</v>
      </c>
      <c r="B36" s="1" t="s">
        <v>3317</v>
      </c>
      <c r="C36" s="1">
        <v>1488.0000019222498</v>
      </c>
      <c r="D36" s="1">
        <v>0</v>
      </c>
      <c r="E36">
        <f>(R36-S36*(1000-T36)/(1000-U36))*AK36</f>
        <v>-1.4507867260620633</v>
      </c>
      <c r="F36">
        <f>IF(AV36&lt;&gt;0,1/(1/AV36-1/N36),0)</f>
        <v>3.0813233258125434</v>
      </c>
      <c r="G36">
        <f>((AY36-AL36/2)*S36-E36)/(AY36+AL36/2)</f>
        <v>385.7205897247062</v>
      </c>
      <c r="H36">
        <f>AL36*1000</f>
        <v>24.849583472008241</v>
      </c>
      <c r="I36">
        <f>(AQ36-AW36)</f>
        <v>1.1842076253444032</v>
      </c>
      <c r="J36">
        <f>(P36+AP36*D36)</f>
        <v>24.688024520874023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25.349555969238281</v>
      </c>
      <c r="P36" s="1">
        <v>24.688024520874023</v>
      </c>
      <c r="Q36" s="1">
        <v>25.486749649047852</v>
      </c>
      <c r="R36" s="1">
        <v>400.1502685546875</v>
      </c>
      <c r="S36" s="1">
        <v>392.61978149414063</v>
      </c>
      <c r="T36" s="1">
        <v>-1.6326145268976688E-3</v>
      </c>
      <c r="U36" s="1">
        <v>22.0323486328125</v>
      </c>
      <c r="V36" s="1">
        <v>-4.4206618331372738E-3</v>
      </c>
      <c r="W36" s="1">
        <v>59.657417297363281</v>
      </c>
      <c r="X36" s="1">
        <v>299.99880981445313</v>
      </c>
      <c r="Y36" s="1">
        <v>499.20697021484375</v>
      </c>
      <c r="Z36" s="1">
        <v>8.5794477462768555</v>
      </c>
      <c r="AA36" s="1">
        <v>87.907440185546875</v>
      </c>
      <c r="AB36" s="1">
        <v>10.051931381225586</v>
      </c>
      <c r="AC36" s="1">
        <v>-1.3565146923065186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1.1029368007884304</v>
      </c>
      <c r="AL36">
        <f>(U36-T36)/(1000-U36)*AK36</f>
        <v>2.4849583472008243E-2</v>
      </c>
      <c r="AM36">
        <f>(P36+273.15)</f>
        <v>297.838024520874</v>
      </c>
      <c r="AN36">
        <f>(O36+273.15)</f>
        <v>298.49955596923826</v>
      </c>
      <c r="AO36">
        <f>(Y36*AG36+Z36*AH36)*AI36</f>
        <v>79.873113449071752</v>
      </c>
      <c r="AP36">
        <f>((AO36+0.00000010773*(AN36^4-AM36^4))-AL36*44100)/(L36*51.4+0.00000043092*AM36^3)</f>
        <v>-8.3074088854329595</v>
      </c>
      <c r="AQ36">
        <f>0.61365*EXP(17.502*J36/(240.97+J36))</f>
        <v>3.1210149949304835</v>
      </c>
      <c r="AR36">
        <f>AQ36*1000/AA36</f>
        <v>35.503422558351538</v>
      </c>
      <c r="AS36">
        <f>(AR36-U36)</f>
        <v>13.471073925539038</v>
      </c>
      <c r="AT36">
        <f>IF(D36,P36,(O36+P36)/2)</f>
        <v>25.018790245056152</v>
      </c>
      <c r="AU36">
        <f>0.61365*EXP(17.502*AT36/(240.97+AT36))</f>
        <v>3.183241391147964</v>
      </c>
      <c r="AV36">
        <f>IF(AS36&lt;&gt;0,(1000-(AR36+U36)/2)/AS36*AL36,0)</f>
        <v>1.7915953569100398</v>
      </c>
      <c r="AW36">
        <f>U36*AA36/1000</f>
        <v>1.9368073695860804</v>
      </c>
      <c r="AX36">
        <f>(AU36-AW36)</f>
        <v>1.2464340215618837</v>
      </c>
      <c r="AY36">
        <f>1/(1.6/F36+1.37/N36)</f>
        <v>1.1914338027931108</v>
      </c>
      <c r="AZ36">
        <f>G36*AA36*0.001</f>
        <v>33.907709669558479</v>
      </c>
      <c r="BA36">
        <f>G36/S36</f>
        <v>0.98242780396041407</v>
      </c>
      <c r="BB36">
        <f>(1-AL36*AA36/AQ36/F36)*100</f>
        <v>77.285058613465253</v>
      </c>
      <c r="BC36">
        <f>(S36-E36/(N36/1.35))</f>
        <v>393.07735224984401</v>
      </c>
      <c r="BD36">
        <f>E36*BB36/100/BC36</f>
        <v>-2.8524700422851287E-3</v>
      </c>
    </row>
    <row r="37" spans="1:56" x14ac:dyDescent="0.25">
      <c r="A37" s="1" t="s">
        <v>1</v>
      </c>
      <c r="B37" s="1" t="s">
        <v>3316</v>
      </c>
      <c r="K37" s="1">
        <v>2.72</v>
      </c>
    </row>
    <row r="38" spans="1:56" x14ac:dyDescent="0.25">
      <c r="A38" s="1" t="s">
        <v>1</v>
      </c>
      <c r="B38" s="1" t="s">
        <v>3315</v>
      </c>
      <c r="K38" s="1">
        <v>2.72</v>
      </c>
    </row>
    <row r="39" spans="1:56" x14ac:dyDescent="0.25">
      <c r="A39" s="1">
        <v>8</v>
      </c>
      <c r="B39" s="1" t="s">
        <v>3314</v>
      </c>
      <c r="C39" s="1">
        <v>1693.0000019222498</v>
      </c>
      <c r="D39" s="1">
        <v>0</v>
      </c>
      <c r="E39">
        <f>(R39-S39*(1000-T39)/(1000-U39))*AK39</f>
        <v>-1.1140394884649765</v>
      </c>
      <c r="F39">
        <f>IF(AV39&lt;&gt;0,1/(1/AV39-1/N39),0)</f>
        <v>3.3139141487602002</v>
      </c>
      <c r="G39">
        <f>((AY39-AL39/2)*S39-E39)/(AY39+AL39/2)</f>
        <v>384.80208522200581</v>
      </c>
      <c r="H39">
        <f>AL39*1000</f>
        <v>25.366085725873511</v>
      </c>
      <c r="I39">
        <f>(AQ39-AW39)</f>
        <v>1.1591175366909561</v>
      </c>
      <c r="J39">
        <f>(P39+AP39*D39)</f>
        <v>24.765098571777344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25.375556945800781</v>
      </c>
      <c r="P39" s="1">
        <v>24.765098571777344</v>
      </c>
      <c r="Q39" s="1">
        <v>25.494705200195313</v>
      </c>
      <c r="R39" s="1">
        <v>399.81756591796875</v>
      </c>
      <c r="S39" s="1">
        <v>391.81591796875</v>
      </c>
      <c r="T39" s="1">
        <v>-1.1796441394835711E-3</v>
      </c>
      <c r="U39" s="1">
        <v>22.481758117675781</v>
      </c>
      <c r="V39" s="1">
        <v>-3.1891909893602133E-3</v>
      </c>
      <c r="W39" s="1">
        <v>60.779872894287109</v>
      </c>
      <c r="X39" s="1">
        <v>299.98129272460938</v>
      </c>
      <c r="Y39" s="1">
        <v>749.91546630859375</v>
      </c>
      <c r="Z39" s="1">
        <v>8.386378288269043</v>
      </c>
      <c r="AA39" s="1">
        <v>87.906890869140625</v>
      </c>
      <c r="AB39" s="1">
        <v>10.323639869689941</v>
      </c>
      <c r="AC39" s="1">
        <v>-1.3836398124694824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1.1028723997228282</v>
      </c>
      <c r="AL39">
        <f>(U39-T39)/(1000-U39)*AK39</f>
        <v>2.5366085725873511E-2</v>
      </c>
      <c r="AM39">
        <f>(P39+273.15)</f>
        <v>297.91509857177732</v>
      </c>
      <c r="AN39">
        <f>(O39+273.15)</f>
        <v>298.52555694580076</v>
      </c>
      <c r="AO39">
        <f>(Y39*AG39+Z39*AH39)*AI39</f>
        <v>119.9864719274683</v>
      </c>
      <c r="AP39">
        <f>((AO39+0.00000010773*(AN39^4-AM39^4))-AL39*44100)/(L39*51.4+0.00000043092*AM39^3)</f>
        <v>-8.1687811182187762</v>
      </c>
      <c r="AQ39">
        <f>0.61365*EXP(17.502*J39/(240.97+J39))</f>
        <v>3.1354189940878974</v>
      </c>
      <c r="AR39">
        <f>AQ39*1000/AA39</f>
        <v>35.667499590621674</v>
      </c>
      <c r="AS39">
        <f>(AR39-U39)</f>
        <v>13.185741472945892</v>
      </c>
      <c r="AT39">
        <f>IF(D39,P39,(O39+P39)/2)</f>
        <v>25.070327758789063</v>
      </c>
      <c r="AU39">
        <f>0.61365*EXP(17.502*AT39/(240.97+AT39))</f>
        <v>3.1930340368859111</v>
      </c>
      <c r="AV39">
        <f>IF(AS39&lt;&gt;0,(1000-(AR39+U39)/2)/AS39*AL39,0)</f>
        <v>1.8678188290316011</v>
      </c>
      <c r="AW39">
        <f>U39*AA39/1000</f>
        <v>1.9763014573969413</v>
      </c>
      <c r="AX39">
        <f>(AU39-AW39)</f>
        <v>1.2167325794889698</v>
      </c>
      <c r="AY39">
        <f>1/(1.6/F39+1.37/N39)</f>
        <v>1.2455158612367698</v>
      </c>
      <c r="AZ39">
        <f>G39*AA39*0.001</f>
        <v>33.826754911828623</v>
      </c>
      <c r="BA39">
        <f>G39/S39</f>
        <v>0.98209916334408964</v>
      </c>
      <c r="BB39">
        <f>(1-AL39*AA39/AQ39/F39)*100</f>
        <v>78.539514753659262</v>
      </c>
      <c r="BC39">
        <f>(S39-E39/(N39/1.35))</f>
        <v>392.16728035817852</v>
      </c>
      <c r="BD39">
        <f>E39*BB39/100/BC39</f>
        <v>-2.2310918126708869E-3</v>
      </c>
    </row>
    <row r="40" spans="1:56" x14ac:dyDescent="0.25">
      <c r="A40" s="1" t="s">
        <v>1</v>
      </c>
      <c r="B40" s="1" t="s">
        <v>3313</v>
      </c>
      <c r="K40" s="1">
        <v>2.72</v>
      </c>
    </row>
    <row r="41" spans="1:56" x14ac:dyDescent="0.25">
      <c r="A41" s="1" t="s">
        <v>1</v>
      </c>
      <c r="B41" s="1" t="s">
        <v>3312</v>
      </c>
      <c r="K41" s="1">
        <v>2.72</v>
      </c>
    </row>
    <row r="42" spans="1:56" x14ac:dyDescent="0.25">
      <c r="A42" s="1">
        <v>9</v>
      </c>
      <c r="B42" s="1" t="s">
        <v>3311</v>
      </c>
      <c r="C42" s="1">
        <v>1898.0000019222498</v>
      </c>
      <c r="D42" s="1">
        <v>0</v>
      </c>
      <c r="E42">
        <f>(R42-S42*(1000-T42)/(1000-U42))*AK42</f>
        <v>-0.78268509976402201</v>
      </c>
      <c r="F42">
        <f>IF(AV42&lt;&gt;0,1/(1/AV42-1/N42),0)</f>
        <v>3.5797076302606885</v>
      </c>
      <c r="G42">
        <f>((AY42-AL42/2)*S42-E42)/(AY42+AL42/2)</f>
        <v>384.50476098167582</v>
      </c>
      <c r="H42">
        <f>AL42*1000</f>
        <v>25.930970790585508</v>
      </c>
      <c r="I42">
        <f>(AQ42-AW42)</f>
        <v>1.1348390000772839</v>
      </c>
      <c r="J42">
        <f>(P42+AP42*D42)</f>
        <v>24.863954544067383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25.431909561157227</v>
      </c>
      <c r="P42" s="1">
        <v>24.863954544067383</v>
      </c>
      <c r="Q42" s="1">
        <v>25.532947540283203</v>
      </c>
      <c r="R42" s="1">
        <v>400.12167358398438</v>
      </c>
      <c r="S42" s="1">
        <v>391.62295532226563</v>
      </c>
      <c r="T42" s="1">
        <v>-2.4764018598943949E-3</v>
      </c>
      <c r="U42" s="1">
        <v>22.970922470092773</v>
      </c>
      <c r="V42" s="1">
        <v>-6.6720764152705669E-3</v>
      </c>
      <c r="W42" s="1">
        <v>61.889694213867188</v>
      </c>
      <c r="X42" s="1">
        <v>299.96453857421875</v>
      </c>
      <c r="Y42" s="1">
        <v>1000.0804443359375</v>
      </c>
      <c r="Z42" s="1">
        <v>8.3340568542480469</v>
      </c>
      <c r="AA42" s="1">
        <v>87.899810791015625</v>
      </c>
      <c r="AB42" s="1">
        <v>10.420489311218262</v>
      </c>
      <c r="AC42" s="1">
        <v>-1.4162814617156982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1.1028108035816864</v>
      </c>
      <c r="AL42">
        <f>(U42-T42)/(1000-U42)*AK42</f>
        <v>2.5930970790585508E-2</v>
      </c>
      <c r="AM42">
        <f>(P42+273.15)</f>
        <v>298.01395454406736</v>
      </c>
      <c r="AN42">
        <f>(O42+273.15)</f>
        <v>298.5819095611572</v>
      </c>
      <c r="AO42">
        <f>(Y42*AG42+Z42*AH42)*AI42</f>
        <v>160.01286751718362</v>
      </c>
      <c r="AP42">
        <f>((AO42+0.00000010773*(AN42^4-AM42^4))-AL42*44100)/(L42*51.4+0.00000043092*AM42^3)</f>
        <v>-8.0474820793531858</v>
      </c>
      <c r="AQ42">
        <f>0.61365*EXP(17.502*J42/(240.97+J42))</f>
        <v>3.1539787388935281</v>
      </c>
      <c r="AR42">
        <f>AQ42*1000/AA42</f>
        <v>35.881519089867041</v>
      </c>
      <c r="AS42">
        <f>(AR42-U42)</f>
        <v>12.910596619774267</v>
      </c>
      <c r="AT42">
        <f>IF(D42,P42,(O42+P42)/2)</f>
        <v>25.147932052612305</v>
      </c>
      <c r="AU42">
        <f>0.61365*EXP(17.502*AT42/(240.97+AT42))</f>
        <v>3.2078292961432018</v>
      </c>
      <c r="AV42">
        <f>IF(AS42&lt;&gt;0,(1000-(AR42+U42)/2)/AS42*AL42,0)</f>
        <v>1.9494002531621637</v>
      </c>
      <c r="AW42">
        <f>U42*AA42/1000</f>
        <v>2.0191397388162442</v>
      </c>
      <c r="AX42">
        <f>(AU42-AW42)</f>
        <v>1.1886895573269576</v>
      </c>
      <c r="AY42">
        <f>1/(1.6/F42+1.37/N42)</f>
        <v>1.3037277470690216</v>
      </c>
      <c r="AZ42">
        <f>G42*AA42*0.001</f>
        <v>33.797895738533988</v>
      </c>
      <c r="BA42">
        <f>G42/S42</f>
        <v>0.9818238582701766</v>
      </c>
      <c r="BB42">
        <f>(1-AL42*AA42/AQ42/F42)*100</f>
        <v>79.811669896416831</v>
      </c>
      <c r="BC42">
        <f>(S42-E42/(N42/1.35))</f>
        <v>391.86981022253684</v>
      </c>
      <c r="BD42">
        <f>E42*BB42/100/BC42</f>
        <v>-1.5940856678838293E-3</v>
      </c>
    </row>
    <row r="43" spans="1:56" x14ac:dyDescent="0.25">
      <c r="A43" s="1" t="s">
        <v>1</v>
      </c>
      <c r="B43" s="1" t="s">
        <v>3310</v>
      </c>
      <c r="K43" s="1">
        <v>2.72</v>
      </c>
    </row>
    <row r="44" spans="1:56" x14ac:dyDescent="0.25">
      <c r="A44" s="1" t="s">
        <v>1</v>
      </c>
      <c r="B44" s="1" t="s">
        <v>3309</v>
      </c>
      <c r="K44" s="1">
        <v>2.72</v>
      </c>
    </row>
    <row r="45" spans="1:56" x14ac:dyDescent="0.25">
      <c r="A45" s="1">
        <v>10</v>
      </c>
      <c r="B45" s="1" t="s">
        <v>3308</v>
      </c>
      <c r="C45" s="1">
        <v>2103.0000019222498</v>
      </c>
      <c r="D45" s="1">
        <v>0</v>
      </c>
      <c r="E45">
        <f>(R45-S45*(1000-T45)/(1000-U45))*AK45</f>
        <v>-0.82659953059740954</v>
      </c>
      <c r="F45">
        <f>IF(AV45&lt;&gt;0,1/(1/AV45-1/N45),0)</f>
        <v>3.828563219258303</v>
      </c>
      <c r="G45">
        <f>((AY45-AL45/2)*S45-E45)/(AY45+AL45/2)</f>
        <v>384.461560540074</v>
      </c>
      <c r="H45">
        <f>AL45*1000</f>
        <v>26.434059024799804</v>
      </c>
      <c r="I45">
        <f>(AQ45-AW45)</f>
        <v>1.1154566530814232</v>
      </c>
      <c r="J45">
        <f>(P45+AP45*D45)</f>
        <v>24.961280822753906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25.497304916381836</v>
      </c>
      <c r="P45" s="1">
        <v>24.961280822753906</v>
      </c>
      <c r="Q45" s="1">
        <v>25.581649780273438</v>
      </c>
      <c r="R45" s="1">
        <v>400.05084228515625</v>
      </c>
      <c r="S45" s="1">
        <v>391.41940307617188</v>
      </c>
      <c r="T45" s="1">
        <v>-3.3603212796151638E-3</v>
      </c>
      <c r="U45" s="1">
        <v>23.402069091796875</v>
      </c>
      <c r="V45" s="1">
        <v>-9.0178269892930984E-3</v>
      </c>
      <c r="W45" s="1">
        <v>62.802265167236328</v>
      </c>
      <c r="X45" s="1">
        <v>300.00738525390625</v>
      </c>
      <c r="Y45" s="1">
        <v>1250.93115234375</v>
      </c>
      <c r="Z45" s="1">
        <v>8.2443666458129883</v>
      </c>
      <c r="AA45" s="1">
        <v>87.893440246582031</v>
      </c>
      <c r="AB45" s="1">
        <v>10.665215492248535</v>
      </c>
      <c r="AC45" s="1">
        <v>-1.4468445777893066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1.102968328139361</v>
      </c>
      <c r="AL45">
        <f>(U45-T45)/(1000-U45)*AK45</f>
        <v>2.6434059024799804E-2</v>
      </c>
      <c r="AM45">
        <f>(P45+273.15)</f>
        <v>298.11128082275388</v>
      </c>
      <c r="AN45">
        <f>(O45+273.15)</f>
        <v>298.64730491638181</v>
      </c>
      <c r="AO45">
        <f>(Y45*AG45+Z45*AH45)*AI45</f>
        <v>200.14897990132158</v>
      </c>
      <c r="AP45">
        <f>((AO45+0.00000010773*(AN45^4-AM45^4))-AL45*44100)/(L45*51.4+0.00000043092*AM45^3)</f>
        <v>-7.9018762218573748</v>
      </c>
      <c r="AQ45">
        <f>0.61365*EXP(17.502*J45/(240.97+J45))</f>
        <v>3.1723450144476559</v>
      </c>
      <c r="AR45">
        <f>AQ45*1000/AA45</f>
        <v>36.09308050234182</v>
      </c>
      <c r="AS45">
        <f>(AR45-U45)</f>
        <v>12.691011410544945</v>
      </c>
      <c r="AT45">
        <f>IF(D45,P45,(O45+P45)/2)</f>
        <v>25.229292869567871</v>
      </c>
      <c r="AU45">
        <f>0.61365*EXP(17.502*AT45/(240.97+AT45))</f>
        <v>3.2234050261015725</v>
      </c>
      <c r="AV45">
        <f>IF(AS45&lt;&gt;0,(1000-(AR45+U45)/2)/AS45*AL45,0)</f>
        <v>2.0209350576628413</v>
      </c>
      <c r="AW45">
        <f>U45*AA45/1000</f>
        <v>2.0568883613662328</v>
      </c>
      <c r="AX45">
        <f>(AU45-AW45)</f>
        <v>1.1665166647353398</v>
      </c>
      <c r="AY45">
        <f>1/(1.6/F45+1.37/N45)</f>
        <v>1.3550525201904635</v>
      </c>
      <c r="AZ45">
        <f>G45*AA45*0.001</f>
        <v>33.791649198436673</v>
      </c>
      <c r="BA45">
        <f>G45/S45</f>
        <v>0.9822240735093456</v>
      </c>
      <c r="BB45">
        <f>(1-AL45*AA45/AQ45/F45)*100</f>
        <v>80.870479575162776</v>
      </c>
      <c r="BC45">
        <f>(S45-E45/(N45/1.35))</f>
        <v>391.68010836460951</v>
      </c>
      <c r="BD45">
        <f>E45*BB45/100/BC45</f>
        <v>-1.7066861203426126E-3</v>
      </c>
    </row>
    <row r="46" spans="1:56" x14ac:dyDescent="0.25">
      <c r="A46" s="1" t="s">
        <v>1</v>
      </c>
      <c r="B46" s="1" t="s">
        <v>3307</v>
      </c>
      <c r="K46" s="1">
        <v>2.72</v>
      </c>
    </row>
    <row r="47" spans="1:56" x14ac:dyDescent="0.25">
      <c r="A47" s="1" t="s">
        <v>1</v>
      </c>
      <c r="B47" s="1" t="s">
        <v>3306</v>
      </c>
      <c r="K47" s="1">
        <v>2.72</v>
      </c>
    </row>
    <row r="48" spans="1:56" x14ac:dyDescent="0.25">
      <c r="A48" s="1">
        <v>11</v>
      </c>
      <c r="B48" s="1" t="s">
        <v>3305</v>
      </c>
      <c r="C48" s="1">
        <v>2308.0000019222498</v>
      </c>
      <c r="D48" s="1">
        <v>0</v>
      </c>
      <c r="E48">
        <f>(R48-S48*(1000-T48)/(1000-U48))*AK48</f>
        <v>-0.81786363160270825</v>
      </c>
      <c r="F48">
        <f>IF(AV48&lt;&gt;0,1/(1/AV48-1/N48),0)</f>
        <v>4.1316970880457973</v>
      </c>
      <c r="G48">
        <f>((AY48-AL48/2)*S48-E48)/(AY48+AL48/2)</f>
        <v>384.3225552829399</v>
      </c>
      <c r="H48">
        <f>AL48*1000</f>
        <v>27.0052458745864</v>
      </c>
      <c r="I48">
        <f>(AQ48-AW48)</f>
        <v>1.0948969326208196</v>
      </c>
      <c r="J48">
        <f>(P48+AP48*D48)</f>
        <v>25.080785751342773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25.574085235595703</v>
      </c>
      <c r="P48" s="1">
        <v>25.080785751342773</v>
      </c>
      <c r="Q48" s="1">
        <v>25.640565872192383</v>
      </c>
      <c r="R48" s="1">
        <v>399.98593139648438</v>
      </c>
      <c r="S48" s="1">
        <v>391.15032958984375</v>
      </c>
      <c r="T48" s="1">
        <v>-3.1485024373978376E-3</v>
      </c>
      <c r="U48" s="1">
        <v>23.896272659301758</v>
      </c>
      <c r="V48" s="1">
        <v>-8.4101567044854164E-3</v>
      </c>
      <c r="W48" s="1">
        <v>63.830787658691406</v>
      </c>
      <c r="X48" s="1">
        <v>300.00302124023438</v>
      </c>
      <c r="Y48" s="1">
        <v>1600.048095703125</v>
      </c>
      <c r="Z48" s="1">
        <v>8.5293941497802734</v>
      </c>
      <c r="AA48" s="1">
        <v>87.885147094726563</v>
      </c>
      <c r="AB48" s="1">
        <v>10.731558799743652</v>
      </c>
      <c r="AC48" s="1">
        <v>-1.4792462587356567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1.1029522839714496</v>
      </c>
      <c r="AL48">
        <f>(U48-T48)/(1000-U48)*AK48</f>
        <v>2.70052458745864E-2</v>
      </c>
      <c r="AM48">
        <f>(P48+273.15)</f>
        <v>298.23078575134275</v>
      </c>
      <c r="AN48">
        <f>(O48+273.15)</f>
        <v>298.72408523559568</v>
      </c>
      <c r="AO48">
        <f>(Y48*AG48+Z48*AH48)*AI48</f>
        <v>256.0076895902821</v>
      </c>
      <c r="AP48">
        <f>((AO48+0.00000010773*(AN48^4-AM48^4))-AL48*44100)/(L48*51.4+0.00000043092*AM48^3)</f>
        <v>-7.6524064831533458</v>
      </c>
      <c r="AQ48">
        <f>0.61365*EXP(17.502*J48/(240.97+J48))</f>
        <v>3.1950243702992474</v>
      </c>
      <c r="AR48">
        <f>AQ48*1000/AA48</f>
        <v>36.354543127242046</v>
      </c>
      <c r="AS48">
        <f>(AR48-U48)</f>
        <v>12.458270467940288</v>
      </c>
      <c r="AT48">
        <f>IF(D48,P48,(O48+P48)/2)</f>
        <v>25.327435493469238</v>
      </c>
      <c r="AU48">
        <f>0.61365*EXP(17.502*AT48/(240.97+AT48))</f>
        <v>3.2422813685316489</v>
      </c>
      <c r="AV48">
        <f>IF(AS48&lt;&gt;0,(1000-(AR48+U48)/2)/AS48*AL48,0)</f>
        <v>2.1023545679761302</v>
      </c>
      <c r="AW48">
        <f>U48*AA48/1000</f>
        <v>2.1001274376784278</v>
      </c>
      <c r="AX48">
        <f>(AU48-AW48)</f>
        <v>1.1421539308532211</v>
      </c>
      <c r="AY48">
        <f>1/(1.6/F48+1.37/N48)</f>
        <v>1.4137922399058864</v>
      </c>
      <c r="AZ48">
        <f>G48*AA48*0.001</f>
        <v>33.776244302862352</v>
      </c>
      <c r="BA48">
        <f>G48/S48</f>
        <v>0.98254437286538043</v>
      </c>
      <c r="BB48">
        <f>(1-AL48*AA48/AQ48/F48)*100</f>
        <v>82.021188853697751</v>
      </c>
      <c r="BC48">
        <f>(S48-E48/(N48/1.35))</f>
        <v>391.40827962016323</v>
      </c>
      <c r="BD48">
        <f>E48*BB48/100/BC48</f>
        <v>-1.7138663354121114E-3</v>
      </c>
    </row>
    <row r="49" spans="1:56" x14ac:dyDescent="0.25">
      <c r="A49" s="1" t="s">
        <v>1</v>
      </c>
      <c r="B49" s="1" t="s">
        <v>3304</v>
      </c>
      <c r="K49" s="1">
        <v>2.72</v>
      </c>
    </row>
    <row r="50" spans="1:56" x14ac:dyDescent="0.25">
      <c r="A50" s="1" t="s">
        <v>1</v>
      </c>
      <c r="B50" s="1" t="s">
        <v>3299</v>
      </c>
      <c r="K50" s="1">
        <v>2.72</v>
      </c>
    </row>
    <row r="51" spans="1:56" x14ac:dyDescent="0.25">
      <c r="A51" s="1">
        <v>12</v>
      </c>
      <c r="B51" s="1" t="s">
        <v>3303</v>
      </c>
      <c r="C51" s="1">
        <v>2513.0000019222498</v>
      </c>
      <c r="D51" s="1">
        <v>0</v>
      </c>
      <c r="E51">
        <f>(R51-S51*(1000-T51)/(1000-U51))*AK51</f>
        <v>-0.6273202136826217</v>
      </c>
      <c r="F51">
        <f>IF(AV51&lt;&gt;0,1/(1/AV51-1/N51),0)</f>
        <v>4.4544564516603211</v>
      </c>
      <c r="G51">
        <f>((AY51-AL51/2)*S51-E51)/(AY51+AL51/2)</f>
        <v>384.13893603417341</v>
      </c>
      <c r="H51">
        <f>AL51*1000</f>
        <v>27.578809598878212</v>
      </c>
      <c r="I51">
        <f>(AQ51-AW51)</f>
        <v>1.0765346694887148</v>
      </c>
      <c r="J51">
        <f>(P51+AP51*D51)</f>
        <v>25.213787078857422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25.681612014770508</v>
      </c>
      <c r="P51" s="1">
        <v>25.213787078857422</v>
      </c>
      <c r="Q51" s="1">
        <v>25.720388412475586</v>
      </c>
      <c r="R51" s="1">
        <v>400.18087768554688</v>
      </c>
      <c r="S51" s="1">
        <v>390.97296142578125</v>
      </c>
      <c r="T51" s="1">
        <v>-2.8335570823401213E-3</v>
      </c>
      <c r="U51" s="1">
        <v>24.393304824829102</v>
      </c>
      <c r="V51" s="1">
        <v>-7.521054707467556E-3</v>
      </c>
      <c r="W51" s="1">
        <v>64.746673583984375</v>
      </c>
      <c r="X51" s="1">
        <v>299.9840087890625</v>
      </c>
      <c r="Y51" s="1">
        <v>2000.255859375</v>
      </c>
      <c r="Z51" s="1">
        <v>7.9479465484619141</v>
      </c>
      <c r="AA51" s="1">
        <v>87.888740539550781</v>
      </c>
      <c r="AB51" s="1">
        <v>10.783807754516602</v>
      </c>
      <c r="AC51" s="1">
        <v>-1.5072160959243774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1.1028823852539058</v>
      </c>
      <c r="AL51">
        <f>(U51-T51)/(1000-U51)*AK51</f>
        <v>2.7578809598878214E-2</v>
      </c>
      <c r="AM51">
        <f>(P51+273.15)</f>
        <v>298.3637870788574</v>
      </c>
      <c r="AN51">
        <f>(O51+273.15)</f>
        <v>298.83161201477049</v>
      </c>
      <c r="AO51">
        <f>(Y51*AG51+Z51*AH51)*AI51</f>
        <v>320.0409303465276</v>
      </c>
      <c r="AP51">
        <f>((AO51+0.00000010773*(AN51^4-AM51^4))-AL51*44100)/(L51*51.4+0.00000043092*AM51^3)</f>
        <v>-7.3348223433050519</v>
      </c>
      <c r="AQ51">
        <f>0.61365*EXP(17.502*J51/(240.97+J51))</f>
        <v>3.2204315081402921</v>
      </c>
      <c r="AR51">
        <f>AQ51*1000/AA51</f>
        <v>36.642139691273272</v>
      </c>
      <c r="AS51">
        <f>(AR51-U51)</f>
        <v>12.24883486644417</v>
      </c>
      <c r="AT51">
        <f>IF(D51,P51,(O51+P51)/2)</f>
        <v>25.447699546813965</v>
      </c>
      <c r="AU51">
        <f>0.61365*EXP(17.502*AT51/(240.97+AT51))</f>
        <v>3.2655440882011684</v>
      </c>
      <c r="AV51">
        <f>IF(AS51&lt;&gt;0,(1000-(AR51+U51)/2)/AS51*AL51,0)</f>
        <v>2.1828335052976149</v>
      </c>
      <c r="AW51">
        <f>U51*AA51/1000</f>
        <v>2.1438968386515773</v>
      </c>
      <c r="AX51">
        <f>(AU51-AW51)</f>
        <v>1.1216472495495911</v>
      </c>
      <c r="AY51">
        <f>1/(1.6/F51+1.37/N51)</f>
        <v>1.4721940479777698</v>
      </c>
      <c r="AZ51">
        <f>G51*AA51*0.001</f>
        <v>33.761487280246563</v>
      </c>
      <c r="BA51">
        <f>G51/S51</f>
        <v>0.98252046543912952</v>
      </c>
      <c r="BB51">
        <f>(1-AL51*AA51/AQ51/F51)*100</f>
        <v>83.103374709975583</v>
      </c>
      <c r="BC51">
        <f>(S51-E51/(N51/1.35))</f>
        <v>391.17081503106056</v>
      </c>
      <c r="BD51">
        <f>E51*BB51/100/BC51</f>
        <v>-1.3327279228811928E-3</v>
      </c>
    </row>
    <row r="52" spans="1:56" x14ac:dyDescent="0.25">
      <c r="A52" s="1" t="s">
        <v>1</v>
      </c>
      <c r="B52" s="1" t="s">
        <v>3302</v>
      </c>
    </row>
    <row r="53" spans="1:56" x14ac:dyDescent="0.25">
      <c r="A53" s="1" t="s">
        <v>1</v>
      </c>
      <c r="B53" s="1" t="s">
        <v>3301</v>
      </c>
    </row>
    <row r="54" spans="1:56" x14ac:dyDescent="0.25">
      <c r="A54" s="1" t="s">
        <v>1</v>
      </c>
      <c r="B54" s="1" t="s">
        <v>3300</v>
      </c>
    </row>
    <row r="55" spans="1:56" x14ac:dyDescent="0.25">
      <c r="A55" s="1" t="s">
        <v>1</v>
      </c>
      <c r="B55" s="1" t="s">
        <v>3299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2711E-CA1E-406F-B8E0-68C35AB143EA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3383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3382</v>
      </c>
    </row>
    <row r="12" spans="1:56" x14ac:dyDescent="0.25">
      <c r="A12" s="1" t="s">
        <v>1</v>
      </c>
      <c r="B12" s="1" t="s">
        <v>3381</v>
      </c>
    </row>
    <row r="13" spans="1:56" x14ac:dyDescent="0.25">
      <c r="A13" s="1" t="s">
        <v>1</v>
      </c>
      <c r="B13" s="1" t="s">
        <v>3380</v>
      </c>
    </row>
    <row r="14" spans="1:56" x14ac:dyDescent="0.25">
      <c r="A14" s="1" t="s">
        <v>1</v>
      </c>
      <c r="B14" s="1" t="s">
        <v>3379</v>
      </c>
    </row>
    <row r="15" spans="1:56" x14ac:dyDescent="0.25">
      <c r="A15" s="1" t="s">
        <v>1</v>
      </c>
      <c r="B15" s="1" t="s">
        <v>3378</v>
      </c>
    </row>
    <row r="16" spans="1:56" x14ac:dyDescent="0.25">
      <c r="A16" s="1" t="s">
        <v>1</v>
      </c>
      <c r="B16" s="1" t="s">
        <v>3377</v>
      </c>
    </row>
    <row r="17" spans="1:56" x14ac:dyDescent="0.25">
      <c r="A17" s="1" t="s">
        <v>1</v>
      </c>
      <c r="B17" s="1" t="s">
        <v>3376</v>
      </c>
    </row>
    <row r="18" spans="1:56" x14ac:dyDescent="0.25">
      <c r="A18" s="1">
        <v>1</v>
      </c>
      <c r="B18" s="1" t="s">
        <v>3375</v>
      </c>
      <c r="C18" s="1">
        <v>255.00000147521496</v>
      </c>
      <c r="D18" s="1">
        <v>0</v>
      </c>
      <c r="E18">
        <f>(R18-S18*(1000-T18)/(1000-U18))*AK18</f>
        <v>-5.4080431014776851</v>
      </c>
      <c r="F18">
        <f>IF(AV18&lt;&gt;0,1/(1/AV18-1/N18),0)</f>
        <v>3.0641578525637594</v>
      </c>
      <c r="G18">
        <f>((AY18-AL18/2)*S18-E18)/(AY18+AL18/2)</f>
        <v>392.06829571547416</v>
      </c>
      <c r="H18">
        <f>AL18*1000</f>
        <v>24.842230538177734</v>
      </c>
      <c r="I18">
        <f>(AQ18-AW18)</f>
        <v>1.2418155061473124</v>
      </c>
      <c r="J18">
        <f>(P18+AP18*D18)</f>
        <v>24.959262847900391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24.985500335693359</v>
      </c>
      <c r="P18" s="1">
        <v>24.959262847900391</v>
      </c>
      <c r="Q18" s="1">
        <v>25.027231216430664</v>
      </c>
      <c r="R18" s="1">
        <v>399.92007446289063</v>
      </c>
      <c r="S18" s="1">
        <v>395.91265869140625</v>
      </c>
      <c r="T18" s="1">
        <v>-2.4721298366785049E-2</v>
      </c>
      <c r="U18" s="1">
        <v>21.967460632324219</v>
      </c>
      <c r="V18" s="1">
        <v>-6.8371377885341644E-2</v>
      </c>
      <c r="W18" s="1">
        <v>60.755126953125</v>
      </c>
      <c r="X18" s="1">
        <v>300.5</v>
      </c>
      <c r="Y18" s="1">
        <v>0.1721343994140625</v>
      </c>
      <c r="Z18" s="1">
        <v>9.6080265045166016</v>
      </c>
      <c r="AA18" s="1">
        <v>87.863945007324219</v>
      </c>
      <c r="AB18" s="1">
        <v>10.759406089782715</v>
      </c>
      <c r="AC18" s="1">
        <v>-0.11143879592418671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1.1047794117647056</v>
      </c>
      <c r="AL18">
        <f>(U18-T18)/(1000-U18)*AK18</f>
        <v>2.4842230538177735E-2</v>
      </c>
      <c r="AM18">
        <f>(P18+273.15)</f>
        <v>298.10926284790037</v>
      </c>
      <c r="AN18">
        <f>(O18+273.15)</f>
        <v>298.13550033569334</v>
      </c>
      <c r="AO18">
        <f>(Y18*AG18+Z18*AH18)*AI18</f>
        <v>2.7541503290649416E-2</v>
      </c>
      <c r="AP18">
        <f>((AO18+0.00000010773*(AN18^4-AM18^4))-AL18*44100)/(L18*51.4+0.00000043092*AM18^3)</f>
        <v>-9.0199685142501984</v>
      </c>
      <c r="AQ18">
        <f>0.61365*EXP(17.502*J18/(240.97+J18))</f>
        <v>3.1719632590964073</v>
      </c>
      <c r="AR18">
        <f>AQ18*1000/AA18</f>
        <v>36.100851820755338</v>
      </c>
      <c r="AS18">
        <f>(AR18-U18)</f>
        <v>14.133391188431119</v>
      </c>
      <c r="AT18">
        <f>IF(D18,P18,(O18+P18)/2)</f>
        <v>24.972381591796875</v>
      </c>
      <c r="AU18">
        <f>0.61365*EXP(17.502*AT18/(240.97+AT18))</f>
        <v>3.1744457477229466</v>
      </c>
      <c r="AV18">
        <f>IF(AS18&lt;&gt;0,(1000-(AR18+U18)/2)/AS18*AL18,0)</f>
        <v>1.7066645233354016</v>
      </c>
      <c r="AW18">
        <f>U18*AA18/1000</f>
        <v>1.9301477529490949</v>
      </c>
      <c r="AX18">
        <f>(AU18-AW18)</f>
        <v>1.2442979947738517</v>
      </c>
      <c r="AY18">
        <f>1/(1.6/F18+1.37/N18)</f>
        <v>1.1392158311989316</v>
      </c>
      <c r="AZ18">
        <f>G18*AA18*0.001</f>
        <v>34.448667173859754</v>
      </c>
      <c r="BA18">
        <f>G18/S18</f>
        <v>0.99028987103206378</v>
      </c>
      <c r="BB18">
        <f>(1-AL18*AA18/AQ18/F18)*100</f>
        <v>77.542469212805472</v>
      </c>
      <c r="BC18">
        <f>(S18-E18/(N18/1.35))</f>
        <v>397.80784679434413</v>
      </c>
      <c r="BD18">
        <f>E18*BB18/100/BC18</f>
        <v>-1.0541597383689935E-2</v>
      </c>
    </row>
    <row r="19" spans="1:56" x14ac:dyDescent="0.25">
      <c r="A19" s="1" t="s">
        <v>1</v>
      </c>
      <c r="B19" s="1" t="s">
        <v>3374</v>
      </c>
      <c r="K19" s="1">
        <v>2.72</v>
      </c>
    </row>
    <row r="20" spans="1:56" x14ac:dyDescent="0.25">
      <c r="A20" s="1" t="s">
        <v>1</v>
      </c>
      <c r="B20" s="1" t="s">
        <v>3373</v>
      </c>
      <c r="K20" s="1">
        <v>2.72</v>
      </c>
    </row>
    <row r="21" spans="1:56" x14ac:dyDescent="0.25">
      <c r="A21" s="1">
        <v>2</v>
      </c>
      <c r="B21" s="1" t="s">
        <v>3372</v>
      </c>
      <c r="C21" s="1">
        <v>461.50000148639083</v>
      </c>
      <c r="D21" s="1">
        <v>0</v>
      </c>
      <c r="E21">
        <f>(R21-S21*(1000-T21)/(1000-U21))*AK21</f>
        <v>-4.5291163807248056</v>
      </c>
      <c r="F21">
        <f>IF(AV21&lt;&gt;0,1/(1/AV21-1/N21),0)</f>
        <v>2.7352238652243188</v>
      </c>
      <c r="G21">
        <f>((AY21-AL21/2)*S21-E21)/(AY21+AL21/2)</f>
        <v>390.73258691455442</v>
      </c>
      <c r="H21">
        <f>AL21*1000</f>
        <v>24.20782442307582</v>
      </c>
      <c r="I21">
        <f>(AQ21-AW21)</f>
        <v>1.291318355336996</v>
      </c>
      <c r="J21">
        <f>(P21+AP21*D21)</f>
        <v>24.966192245483398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24.920852661132813</v>
      </c>
      <c r="P21" s="1">
        <v>24.966192245483398</v>
      </c>
      <c r="Q21" s="1">
        <v>25.015741348266602</v>
      </c>
      <c r="R21" s="1">
        <v>399.98828125</v>
      </c>
      <c r="S21" s="1">
        <v>395.42279052734375</v>
      </c>
      <c r="T21" s="1">
        <v>-2.3184388875961304E-2</v>
      </c>
      <c r="U21" s="1">
        <v>21.422092437744141</v>
      </c>
      <c r="V21" s="1">
        <v>-6.4359113574028015E-2</v>
      </c>
      <c r="W21" s="1">
        <v>59.467037200927734</v>
      </c>
      <c r="X21" s="1">
        <v>300.46121215820313</v>
      </c>
      <c r="Y21" s="1">
        <v>26.110706329345703</v>
      </c>
      <c r="Z21" s="1">
        <v>9.6758594512939453</v>
      </c>
      <c r="AA21" s="1">
        <v>87.851173400878906</v>
      </c>
      <c r="AB21" s="1">
        <v>10.569649696350098</v>
      </c>
      <c r="AC21" s="1">
        <v>-8.76646488904953E-2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1.1046368094051584</v>
      </c>
      <c r="AL21">
        <f>(U21-T21)/(1000-U21)*AK21</f>
        <v>2.420782442307582E-2</v>
      </c>
      <c r="AM21">
        <f>(P21+273.15)</f>
        <v>298.11619224548338</v>
      </c>
      <c r="AN21">
        <f>(O21+273.15)</f>
        <v>298.07085266113279</v>
      </c>
      <c r="AO21">
        <f>(Y21*AG21+Z21*AH21)*AI21</f>
        <v>4.17771291931615</v>
      </c>
      <c r="AP21">
        <f>((AO21+0.00000010773*(AN21^4-AM21^4))-AL21*44100)/(L21*51.4+0.00000043092*AM21^3)</f>
        <v>-8.7620451666697736</v>
      </c>
      <c r="AQ21">
        <f>0.61365*EXP(17.502*J21/(240.97+J21))</f>
        <v>3.1732743126949132</v>
      </c>
      <c r="AR21">
        <f>AQ21*1000/AA21</f>
        <v>36.12102365684698</v>
      </c>
      <c r="AS21">
        <f>(AR21-U21)</f>
        <v>14.698931219102839</v>
      </c>
      <c r="AT21">
        <f>IF(D21,P21,(O21+P21)/2)</f>
        <v>24.943522453308105</v>
      </c>
      <c r="AU21">
        <f>0.61365*EXP(17.502*AT21/(240.97+AT21))</f>
        <v>3.1689869088750795</v>
      </c>
      <c r="AV21">
        <f>IF(AS21&lt;&gt;0,(1000-(AR21+U21)/2)/AS21*AL21,0)</f>
        <v>1.5995263361007539</v>
      </c>
      <c r="AW21">
        <f>U21*AA21/1000</f>
        <v>1.8819559573579172</v>
      </c>
      <c r="AX21">
        <f>(AU21-AW21)</f>
        <v>1.2870309515171623</v>
      </c>
      <c r="AY21">
        <f>1/(1.6/F21+1.37/N21)</f>
        <v>1.0631605158597448</v>
      </c>
      <c r="AZ21">
        <f>G21*AA21*0.001</f>
        <v>34.32631624640451</v>
      </c>
      <c r="BA21">
        <f>G21/S21</f>
        <v>0.98813876254695798</v>
      </c>
      <c r="BB21">
        <f>(1-AL21*AA21/AQ21/F21)*100</f>
        <v>75.497926734712209</v>
      </c>
      <c r="BC21">
        <f>(S21-E21/(N21/1.35))</f>
        <v>397.00996861015625</v>
      </c>
      <c r="BD21">
        <f>E21*BB21/100/BC21</f>
        <v>-8.6128541779945337E-3</v>
      </c>
    </row>
    <row r="22" spans="1:56" x14ac:dyDescent="0.25">
      <c r="A22" s="1" t="s">
        <v>1</v>
      </c>
      <c r="B22" s="1" t="s">
        <v>3371</v>
      </c>
      <c r="K22" s="1">
        <v>2.72</v>
      </c>
    </row>
    <row r="23" spans="1:56" x14ac:dyDescent="0.25">
      <c r="A23" s="1" t="s">
        <v>1</v>
      </c>
      <c r="B23" s="1" t="s">
        <v>3370</v>
      </c>
      <c r="K23" s="1">
        <v>2.72</v>
      </c>
    </row>
    <row r="24" spans="1:56" x14ac:dyDescent="0.25">
      <c r="A24" s="1">
        <v>3</v>
      </c>
      <c r="B24" s="1" t="s">
        <v>3369</v>
      </c>
      <c r="C24" s="1">
        <v>668.00000147521496</v>
      </c>
      <c r="D24" s="1">
        <v>0</v>
      </c>
      <c r="E24">
        <f>(R24-S24*(1000-T24)/(1000-U24))*AK24</f>
        <v>-3.9125798022541551</v>
      </c>
      <c r="F24">
        <f>IF(AV24&lt;&gt;0,1/(1/AV24-1/N24),0)</f>
        <v>2.5340731491670918</v>
      </c>
      <c r="G24">
        <f>((AY24-AL24/2)*S24-E24)/(AY24+AL24/2)</f>
        <v>389.70726355062118</v>
      </c>
      <c r="H24">
        <f>AL24*1000</f>
        <v>23.638568330807129</v>
      </c>
      <c r="I24">
        <f>(AQ24-AW24)</f>
        <v>1.3199291100832917</v>
      </c>
      <c r="J24">
        <f>(P24+AP24*D24)</f>
        <v>24.887617111206055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24.822944641113281</v>
      </c>
      <c r="P24" s="1">
        <v>24.887617111206055</v>
      </c>
      <c r="Q24" s="1">
        <v>24.945991516113281</v>
      </c>
      <c r="R24" s="1">
        <v>399.91030883789063</v>
      </c>
      <c r="S24" s="1">
        <v>394.99978637695313</v>
      </c>
      <c r="T24" s="1">
        <v>-2.2765519097447395E-2</v>
      </c>
      <c r="U24" s="1">
        <v>20.927618026733398</v>
      </c>
      <c r="V24" s="1">
        <v>-6.3566341996192932E-2</v>
      </c>
      <c r="W24" s="1">
        <v>58.434516906738281</v>
      </c>
      <c r="X24" s="1">
        <v>300.4781494140625</v>
      </c>
      <c r="Y24" s="1">
        <v>50.276847839355469</v>
      </c>
      <c r="Z24" s="1">
        <v>9.8777627944946289</v>
      </c>
      <c r="AA24" s="1">
        <v>87.850723266601563</v>
      </c>
      <c r="AB24" s="1">
        <v>9.9635734558105469</v>
      </c>
      <c r="AC24" s="1">
        <v>-7.1755737066268921E-2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1.1046990787281705</v>
      </c>
      <c r="AL24">
        <f>(U24-T24)/(1000-U24)*AK24</f>
        <v>2.3638568330807127E-2</v>
      </c>
      <c r="AM24">
        <f>(P24+273.15)</f>
        <v>298.03761711120603</v>
      </c>
      <c r="AN24">
        <f>(O24+273.15)</f>
        <v>297.97294464111326</v>
      </c>
      <c r="AO24">
        <f>(Y24*AG24+Z24*AH24)*AI24</f>
        <v>8.0442954744928556</v>
      </c>
      <c r="AP24">
        <f>((AO24+0.00000010773*(AN24^4-AM24^4))-AL24*44100)/(L24*51.4+0.00000043092*AM24^3)</f>
        <v>-8.5258950942374057</v>
      </c>
      <c r="AQ24">
        <f>0.61365*EXP(17.502*J24/(240.97+J24))</f>
        <v>3.1584354899789897</v>
      </c>
      <c r="AR24">
        <f>AQ24*1000/AA24</f>
        <v>35.95229922460684</v>
      </c>
      <c r="AS24">
        <f>(AR24-U24)</f>
        <v>15.024681197873441</v>
      </c>
      <c r="AT24">
        <f>IF(D24,P24,(O24+P24)/2)</f>
        <v>24.855280876159668</v>
      </c>
      <c r="AU24">
        <f>0.61365*EXP(17.502*AT24/(240.97+AT24))</f>
        <v>3.1523464648623518</v>
      </c>
      <c r="AV24">
        <f>IF(AS24&lt;&gt;0,(1000-(AR24+U24)/2)/AS24*AL24,0)</f>
        <v>1.5285707645337256</v>
      </c>
      <c r="AW24">
        <f>U24*AA24/1000</f>
        <v>1.838506379895698</v>
      </c>
      <c r="AX24">
        <f>(AU24-AW24)</f>
        <v>1.3138400849666538</v>
      </c>
      <c r="AY24">
        <f>1/(1.6/F24+1.37/N24)</f>
        <v>1.0131455231061464</v>
      </c>
      <c r="AZ24">
        <f>G24*AA24*0.001</f>
        <v>34.236064965170186</v>
      </c>
      <c r="BA24">
        <f>G24/S24</f>
        <v>0.98660120078829305</v>
      </c>
      <c r="BB24">
        <f>(1-AL24*AA24/AQ24/F24)*100</f>
        <v>74.053704904511036</v>
      </c>
      <c r="BC24">
        <f>(S24-E24/(N24/1.35))</f>
        <v>396.37090612468609</v>
      </c>
      <c r="BD24">
        <f>E24*BB24/100/BC24</f>
        <v>-7.3098460460752314E-3</v>
      </c>
    </row>
    <row r="25" spans="1:56" x14ac:dyDescent="0.25">
      <c r="A25" s="1" t="s">
        <v>1</v>
      </c>
      <c r="B25" s="1" t="s">
        <v>3368</v>
      </c>
      <c r="K25" s="1">
        <v>2.72</v>
      </c>
    </row>
    <row r="26" spans="1:56" x14ac:dyDescent="0.25">
      <c r="A26" s="1" t="s">
        <v>1</v>
      </c>
      <c r="B26" s="1" t="s">
        <v>3367</v>
      </c>
      <c r="K26" s="1">
        <v>2.72</v>
      </c>
    </row>
    <row r="27" spans="1:56" x14ac:dyDescent="0.25">
      <c r="A27" s="1">
        <v>4</v>
      </c>
      <c r="B27" s="1" t="s">
        <v>3366</v>
      </c>
      <c r="C27" s="1">
        <v>874.50000148639083</v>
      </c>
      <c r="D27" s="1">
        <v>0</v>
      </c>
      <c r="E27">
        <f>(R27-S27*(1000-T27)/(1000-U27))*AK27</f>
        <v>-3.0338784221950812</v>
      </c>
      <c r="F27">
        <f>IF(AV27&lt;&gt;0,1/(1/AV27-1/N27),0)</f>
        <v>2.481130674811963</v>
      </c>
      <c r="G27">
        <f>((AY27-AL27/2)*S27-E27)/(AY27+AL27/2)</f>
        <v>388.27800967007329</v>
      </c>
      <c r="H27">
        <f>AL27*1000</f>
        <v>23.44838955057962</v>
      </c>
      <c r="I27">
        <f>(AQ27-AW27)</f>
        <v>1.3262595600237774</v>
      </c>
      <c r="J27">
        <f>(P27+AP27*D27)</f>
        <v>24.84344482421875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24.739467620849609</v>
      </c>
      <c r="P27" s="1">
        <v>24.84344482421875</v>
      </c>
      <c r="Q27" s="1">
        <v>24.867099761962891</v>
      </c>
      <c r="R27" s="1">
        <v>400.04879760742188</v>
      </c>
      <c r="S27" s="1">
        <v>394.42373657226563</v>
      </c>
      <c r="T27" s="1">
        <v>-2.0783208310604095E-2</v>
      </c>
      <c r="U27" s="1">
        <v>20.762142181396484</v>
      </c>
      <c r="V27" s="1">
        <v>-5.831783264875412E-2</v>
      </c>
      <c r="W27" s="1">
        <v>58.258720397949219</v>
      </c>
      <c r="X27" s="1">
        <v>300.51312255859375</v>
      </c>
      <c r="Y27" s="1">
        <v>100.91497039794922</v>
      </c>
      <c r="Z27" s="1">
        <v>9.6170406341552734</v>
      </c>
      <c r="AA27" s="1">
        <v>87.845497131347656</v>
      </c>
      <c r="AB27" s="1">
        <v>9.8791847229003906</v>
      </c>
      <c r="AC27" s="1">
        <v>-6.9875761866569519E-2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1.1048276564654178</v>
      </c>
      <c r="AL27">
        <f>(U27-T27)/(1000-U27)*AK27</f>
        <v>2.344838955057962E-2</v>
      </c>
      <c r="AM27">
        <f>(P27+273.15)</f>
        <v>297.99344482421873</v>
      </c>
      <c r="AN27">
        <f>(O27+273.15)</f>
        <v>297.88946762084959</v>
      </c>
      <c r="AO27">
        <f>(Y27*AG27+Z27*AH27)*AI27</f>
        <v>16.146394902771817</v>
      </c>
      <c r="AP27">
        <f>((AO27+0.00000010773*(AN27^4-AM27^4))-AL27*44100)/(L27*51.4+0.00000043092*AM27^3)</f>
        <v>-8.3941222462231391</v>
      </c>
      <c r="AQ27">
        <f>0.61365*EXP(17.502*J27/(240.97+J27))</f>
        <v>3.1501202614602746</v>
      </c>
      <c r="AR27">
        <f>AQ27*1000/AA27</f>
        <v>35.859780686882289</v>
      </c>
      <c r="AS27">
        <f>(AR27-U27)</f>
        <v>15.097638505485804</v>
      </c>
      <c r="AT27">
        <f>IF(D27,P27,(O27+P27)/2)</f>
        <v>24.79145622253418</v>
      </c>
      <c r="AU27">
        <f>0.61365*EXP(17.502*AT27/(240.97+AT27))</f>
        <v>3.1403581629023449</v>
      </c>
      <c r="AV27">
        <f>IF(AS27&lt;&gt;0,(1000-(AR27+U27)/2)/AS27*AL27,0)</f>
        <v>1.5091461548798908</v>
      </c>
      <c r="AW27">
        <f>U27*AA27/1000</f>
        <v>1.8238607014364971</v>
      </c>
      <c r="AX27">
        <f>(AU27-AW27)</f>
        <v>1.3164974614658478</v>
      </c>
      <c r="AY27">
        <f>1/(1.6/F27+1.37/N27)</f>
        <v>0.99950248350904469</v>
      </c>
      <c r="AZ27">
        <f>G27*AA27*0.001</f>
        <v>34.108474784637799</v>
      </c>
      <c r="BA27">
        <f>G27/S27</f>
        <v>0.98441846589761128</v>
      </c>
      <c r="BB27">
        <f>(1-AL27*AA27/AQ27/F27)*100</f>
        <v>73.645441009050685</v>
      </c>
      <c r="BC27">
        <f>(S27-E27/(N27/1.35))</f>
        <v>395.48692526799425</v>
      </c>
      <c r="BD27">
        <f>E27*BB27/100/BC27</f>
        <v>-5.6495246769282101E-3</v>
      </c>
    </row>
    <row r="28" spans="1:56" x14ac:dyDescent="0.25">
      <c r="A28" s="1" t="s">
        <v>1</v>
      </c>
      <c r="B28" s="1" t="s">
        <v>3365</v>
      </c>
      <c r="K28" s="1">
        <v>2.72</v>
      </c>
    </row>
    <row r="29" spans="1:56" x14ac:dyDescent="0.25">
      <c r="A29" s="1" t="s">
        <v>1</v>
      </c>
      <c r="B29" s="1" t="s">
        <v>3364</v>
      </c>
      <c r="K29" s="1">
        <v>2.72</v>
      </c>
    </row>
    <row r="30" spans="1:56" x14ac:dyDescent="0.25">
      <c r="A30" s="1">
        <v>5</v>
      </c>
      <c r="B30" s="1" t="s">
        <v>3363</v>
      </c>
      <c r="C30" s="1">
        <v>1081.000001475215</v>
      </c>
      <c r="D30" s="1">
        <v>0</v>
      </c>
      <c r="E30">
        <f>(R30-S30*(1000-T30)/(1000-U30))*AK30</f>
        <v>-2.5604308446978448</v>
      </c>
      <c r="F30">
        <f>IF(AV30&lt;&gt;0,1/(1/AV30-1/N30),0)</f>
        <v>2.4933097329625111</v>
      </c>
      <c r="G30">
        <f>((AY30-AL30/2)*S30-E30)/(AY30+AL30/2)</f>
        <v>387.48722896680266</v>
      </c>
      <c r="H30">
        <f>AL30*1000</f>
        <v>23.399105104684644</v>
      </c>
      <c r="I30">
        <f>(AQ30-AW30)</f>
        <v>1.3196482861431782</v>
      </c>
      <c r="J30">
        <f>(P30+AP30*D30)</f>
        <v>24.78956413269043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24.688640594482422</v>
      </c>
      <c r="P30" s="1">
        <v>24.78956413269043</v>
      </c>
      <c r="Q30" s="1">
        <v>24.812240600585938</v>
      </c>
      <c r="R30" s="1">
        <v>400.08169555664063</v>
      </c>
      <c r="S30" s="1">
        <v>394.05300903320313</v>
      </c>
      <c r="T30" s="1">
        <v>-1.9779236987233162E-2</v>
      </c>
      <c r="U30" s="1">
        <v>20.722187042236328</v>
      </c>
      <c r="V30" s="1">
        <v>-5.5669613182544708E-2</v>
      </c>
      <c r="W30" s="1">
        <v>58.323593139648438</v>
      </c>
      <c r="X30" s="1">
        <v>300.48593139648438</v>
      </c>
      <c r="Y30" s="1">
        <v>149.6431884765625</v>
      </c>
      <c r="Z30" s="1">
        <v>9.8148994445800781</v>
      </c>
      <c r="AA30" s="1">
        <v>87.845703125</v>
      </c>
      <c r="AB30" s="1">
        <v>9.8900012969970703</v>
      </c>
      <c r="AC30" s="1">
        <v>-7.535233348608017E-2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1.1047276889576629</v>
      </c>
      <c r="AL30">
        <f>(U30-T30)/(1000-U30)*AK30</f>
        <v>2.3399105104684643E-2</v>
      </c>
      <c r="AM30">
        <f>(P30+273.15)</f>
        <v>297.93956413269041</v>
      </c>
      <c r="AN30">
        <f>(O30+273.15)</f>
        <v>297.8386405944824</v>
      </c>
      <c r="AO30">
        <f>(Y30*AG30+Z30*AH30)*AI30</f>
        <v>23.942909621084254</v>
      </c>
      <c r="AP30">
        <f>((AO30+0.00000010773*(AN30^4-AM30^4))-AL30*44100)/(L30*51.4+0.00000043092*AM30^3)</f>
        <v>-8.3121344613789425</v>
      </c>
      <c r="AQ30">
        <f>0.61365*EXP(17.502*J30/(240.97+J30))</f>
        <v>3.1400033771561926</v>
      </c>
      <c r="AR30">
        <f>AQ30*1000/AA30</f>
        <v>35.744530073236781</v>
      </c>
      <c r="AS30">
        <f>(AR30-U30)</f>
        <v>15.022343031000453</v>
      </c>
      <c r="AT30">
        <f>IF(D30,P30,(O30+P30)/2)</f>
        <v>24.739102363586426</v>
      </c>
      <c r="AU30">
        <f>0.61365*EXP(17.502*AT30/(240.97+AT30))</f>
        <v>3.1305542078562034</v>
      </c>
      <c r="AV30">
        <f>IF(AS30&lt;&gt;0,(1000-(AR30+U30)/2)/AS30*AL30,0)</f>
        <v>1.5136433599878718</v>
      </c>
      <c r="AW30">
        <f>U30*AA30/1000</f>
        <v>1.8203550910130144</v>
      </c>
      <c r="AX30">
        <f>(AU30-AW30)</f>
        <v>1.310199116843189</v>
      </c>
      <c r="AY30">
        <f>1/(1.6/F30+1.37/N30)</f>
        <v>1.0026592689636664</v>
      </c>
      <c r="AZ30">
        <f>G30*AA30*0.001</f>
        <v>34.039088080546648</v>
      </c>
      <c r="BA30">
        <f>G30/S30</f>
        <v>0.98333782532835012</v>
      </c>
      <c r="BB30">
        <f>(1-AL30*AA30/AQ30/F30)*100</f>
        <v>73.744915281073943</v>
      </c>
      <c r="BC30">
        <f>(S30-E30/(N30/1.35))</f>
        <v>394.95028333080268</v>
      </c>
      <c r="BD30">
        <f>E30*BB30/100/BC30</f>
        <v>-4.7808234021987075E-3</v>
      </c>
    </row>
    <row r="31" spans="1:56" x14ac:dyDescent="0.25">
      <c r="A31" s="1" t="s">
        <v>1</v>
      </c>
      <c r="B31" s="1" t="s">
        <v>3362</v>
      </c>
      <c r="K31" s="1">
        <v>2.72</v>
      </c>
    </row>
    <row r="32" spans="1:56" x14ac:dyDescent="0.25">
      <c r="A32" s="1" t="s">
        <v>1</v>
      </c>
      <c r="B32" s="1" t="s">
        <v>3361</v>
      </c>
      <c r="K32" s="1">
        <v>2.72</v>
      </c>
    </row>
    <row r="33" spans="1:56" x14ac:dyDescent="0.25">
      <c r="A33" s="1">
        <v>6</v>
      </c>
      <c r="B33" s="1" t="s">
        <v>3360</v>
      </c>
      <c r="C33" s="1">
        <v>1288.000001475215</v>
      </c>
      <c r="D33" s="1">
        <v>0</v>
      </c>
      <c r="E33">
        <f>(R33-S33*(1000-T33)/(1000-U33))*AK33</f>
        <v>-2.1408821360757542</v>
      </c>
      <c r="F33">
        <f>IF(AV33&lt;&gt;0,1/(1/AV33-1/N33),0)</f>
        <v>2.5745490576947061</v>
      </c>
      <c r="G33">
        <f>((AY33-AL33/2)*S33-E33)/(AY33+AL33/2)</f>
        <v>386.70574719181968</v>
      </c>
      <c r="H33">
        <f>AL33*1000</f>
        <v>23.550674943785872</v>
      </c>
      <c r="I33">
        <f>(AQ33-AW33)</f>
        <v>1.3025592206491237</v>
      </c>
      <c r="J33">
        <f>(P33+AP33*D33)</f>
        <v>24.758769989013672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24.664106369018555</v>
      </c>
      <c r="P33" s="1">
        <v>24.758769989013672</v>
      </c>
      <c r="Q33" s="1">
        <v>24.779699325561523</v>
      </c>
      <c r="R33" s="1">
        <v>400.04327392578125</v>
      </c>
      <c r="S33" s="1">
        <v>393.59173583984375</v>
      </c>
      <c r="T33" s="1">
        <v>-1.6387123614549637E-2</v>
      </c>
      <c r="U33" s="1">
        <v>20.853403091430664</v>
      </c>
      <c r="V33" s="1">
        <v>-4.6184804290533066E-2</v>
      </c>
      <c r="W33" s="1">
        <v>58.772384643554688</v>
      </c>
      <c r="X33" s="1">
        <v>300.53973388671875</v>
      </c>
      <c r="Y33" s="1">
        <v>300.474853515625</v>
      </c>
      <c r="Z33" s="1">
        <v>9.7192153930664063</v>
      </c>
      <c r="AA33" s="1">
        <v>87.835777282714844</v>
      </c>
      <c r="AB33" s="1">
        <v>9.9434785842895508</v>
      </c>
      <c r="AC33" s="1">
        <v>-8.4984920918941498E-2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1.1049254922305836</v>
      </c>
      <c r="AL33">
        <f>(U33-T33)/(1000-U33)*AK33</f>
        <v>2.3550674943785873E-2</v>
      </c>
      <c r="AM33">
        <f>(P33+273.15)</f>
        <v>297.90876998901365</v>
      </c>
      <c r="AN33">
        <f>(O33+273.15)</f>
        <v>297.81410636901853</v>
      </c>
      <c r="AO33">
        <f>(Y33*AG33+Z33*AH33)*AI33</f>
        <v>48.075975487918186</v>
      </c>
      <c r="AP33">
        <f>((AO33+0.00000010773*(AN33^4-AM33^4))-AL33*44100)/(L33*51.4+0.00000043092*AM33^3)</f>
        <v>-8.1680542568730115</v>
      </c>
      <c r="AQ33">
        <f>0.61365*EXP(17.502*J33/(240.97+J33))</f>
        <v>3.1342340901747048</v>
      </c>
      <c r="AR33">
        <f>AQ33*1000/AA33</f>
        <v>35.682886713538416</v>
      </c>
      <c r="AS33">
        <f>(AR33-U33)</f>
        <v>14.829483622107752</v>
      </c>
      <c r="AT33">
        <f>IF(D33,P33,(O33+P33)/2)</f>
        <v>24.711438179016113</v>
      </c>
      <c r="AU33">
        <f>0.61365*EXP(17.502*AT33/(240.97+AT33))</f>
        <v>3.1253845324229643</v>
      </c>
      <c r="AV33">
        <f>IF(AS33&lt;&gt;0,(1000-(AR33+U33)/2)/AS33*AL33,0)</f>
        <v>1.5432055245542615</v>
      </c>
      <c r="AW33">
        <f>U33*AA33/1000</f>
        <v>1.8316748695255811</v>
      </c>
      <c r="AX33">
        <f>(AU33-AW33)</f>
        <v>1.2937096628973832</v>
      </c>
      <c r="AY33">
        <f>1/(1.6/F33+1.37/N33)</f>
        <v>1.0234382331015093</v>
      </c>
      <c r="AZ33">
        <f>G33*AA33*0.001</f>
        <v>33.966599884286509</v>
      </c>
      <c r="BA33">
        <f>G33/S33</f>
        <v>0.98250474280581435</v>
      </c>
      <c r="BB33">
        <f>(1-AL33*AA33/AQ33/F33)*100</f>
        <v>74.364475625702028</v>
      </c>
      <c r="BC33">
        <f>(S33-E33/(N33/1.35))</f>
        <v>394.34198399392642</v>
      </c>
      <c r="BD33">
        <f>E33*BB33/100/BC33</f>
        <v>-4.0372464482036578E-3</v>
      </c>
    </row>
    <row r="34" spans="1:56" x14ac:dyDescent="0.25">
      <c r="A34" s="1" t="s">
        <v>1</v>
      </c>
      <c r="B34" s="1" t="s">
        <v>3359</v>
      </c>
      <c r="K34" s="1">
        <v>2.72</v>
      </c>
    </row>
    <row r="35" spans="1:56" x14ac:dyDescent="0.25">
      <c r="A35" s="1" t="s">
        <v>1</v>
      </c>
      <c r="B35" s="1" t="s">
        <v>3358</v>
      </c>
      <c r="K35" s="1">
        <v>2.72</v>
      </c>
    </row>
    <row r="36" spans="1:56" x14ac:dyDescent="0.25">
      <c r="A36" s="1">
        <v>7</v>
      </c>
      <c r="B36" s="1" t="s">
        <v>3357</v>
      </c>
      <c r="C36" s="1">
        <v>1494.000001475215</v>
      </c>
      <c r="D36" s="1">
        <v>0</v>
      </c>
      <c r="E36">
        <f>(R36-S36*(1000-T36)/(1000-U36))*AK36</f>
        <v>-2.2993178590815515</v>
      </c>
      <c r="F36">
        <f>IF(AV36&lt;&gt;0,1/(1/AV36-1/N36),0)</f>
        <v>2.7317505268606621</v>
      </c>
      <c r="G36">
        <f>((AY36-AL36/2)*S36-E36)/(AY36+AL36/2)</f>
        <v>387.12543395520618</v>
      </c>
      <c r="H36">
        <f>AL36*1000</f>
        <v>23.873018830494839</v>
      </c>
      <c r="I36">
        <f>(AQ36-AW36)</f>
        <v>1.2746160382291554</v>
      </c>
      <c r="J36">
        <f>(P36+AP36*D36)</f>
        <v>24.739503860473633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24.658266067504883</v>
      </c>
      <c r="P36" s="1">
        <v>24.739503860473633</v>
      </c>
      <c r="Q36" s="1">
        <v>24.761201858520508</v>
      </c>
      <c r="R36" s="1">
        <v>400.15985107421875</v>
      </c>
      <c r="S36" s="1">
        <v>393.73495483398438</v>
      </c>
      <c r="T36" s="1">
        <v>-1.3927537947893143E-2</v>
      </c>
      <c r="U36" s="1">
        <v>21.131650924682617</v>
      </c>
      <c r="V36" s="1">
        <v>-3.9264362305402756E-2</v>
      </c>
      <c r="W36" s="1">
        <v>59.574119567871094</v>
      </c>
      <c r="X36" s="1">
        <v>300.59445190429688</v>
      </c>
      <c r="Y36" s="1">
        <v>500.66015625</v>
      </c>
      <c r="Z36" s="1">
        <v>9.7192935943603516</v>
      </c>
      <c r="AA36" s="1">
        <v>87.830963134765625</v>
      </c>
      <c r="AB36" s="1">
        <v>10.470868110656738</v>
      </c>
      <c r="AC36" s="1">
        <v>-0.101016566157341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1.1051266614128559</v>
      </c>
      <c r="AL36">
        <f>(U36-T36)/(1000-U36)*AK36</f>
        <v>2.3873018830494839E-2</v>
      </c>
      <c r="AM36">
        <f>(P36+273.15)</f>
        <v>297.88950386047361</v>
      </c>
      <c r="AN36">
        <f>(O36+273.15)</f>
        <v>297.80826606750486</v>
      </c>
      <c r="AO36">
        <f>(Y36*AG36+Z36*AH36)*AI36</f>
        <v>80.105623209499754</v>
      </c>
      <c r="AP36">
        <f>((AO36+0.00000010773*(AN36^4-AM36^4))-AL36*44100)/(L36*51.4+0.00000043092*AM36^3)</f>
        <v>-8.0201973039706598</v>
      </c>
      <c r="AQ36">
        <f>0.61365*EXP(17.502*J36/(240.97+J36))</f>
        <v>3.1306292915716902</v>
      </c>
      <c r="AR36">
        <f>AQ36*1000/AA36</f>
        <v>35.643800088678653</v>
      </c>
      <c r="AS36">
        <f>(AR36-U36)</f>
        <v>14.512149163996035</v>
      </c>
      <c r="AT36">
        <f>IF(D36,P36,(O36+P36)/2)</f>
        <v>24.698884963989258</v>
      </c>
      <c r="AU36">
        <f>0.61365*EXP(17.502*AT36/(240.97+AT36))</f>
        <v>3.1230411438329715</v>
      </c>
      <c r="AV36">
        <f>IF(AS36&lt;&gt;0,(1000-(AR36+U36)/2)/AS36*AL36,0)</f>
        <v>1.5983379072801589</v>
      </c>
      <c r="AW36">
        <f>U36*AA36/1000</f>
        <v>1.8560132533425349</v>
      </c>
      <c r="AX36">
        <f>(AU36-AW36)</f>
        <v>1.2670278904904366</v>
      </c>
      <c r="AY36">
        <f>1/(1.6/F36+1.37/N36)</f>
        <v>1.0623204998472346</v>
      </c>
      <c r="AZ36">
        <f>G36*AA36*0.001</f>
        <v>34.001599718249864</v>
      </c>
      <c r="BA36">
        <f>G36/S36</f>
        <v>0.98321327380860801</v>
      </c>
      <c r="BB36">
        <f>(1-AL36*AA36/AQ36/F36)*100</f>
        <v>75.48215439419333</v>
      </c>
      <c r="BC36">
        <f>(S36-E36/(N36/1.35))</f>
        <v>394.54072501178001</v>
      </c>
      <c r="BD36">
        <f>E36*BB36/100/BC36</f>
        <v>-4.3989746720148526E-3</v>
      </c>
    </row>
    <row r="37" spans="1:56" x14ac:dyDescent="0.25">
      <c r="A37" s="1" t="s">
        <v>1</v>
      </c>
      <c r="B37" s="1" t="s">
        <v>3356</v>
      </c>
      <c r="K37" s="1">
        <v>2.72</v>
      </c>
    </row>
    <row r="38" spans="1:56" x14ac:dyDescent="0.25">
      <c r="A38" s="1" t="s">
        <v>1</v>
      </c>
      <c r="B38" s="1" t="s">
        <v>1465</v>
      </c>
      <c r="K38" s="1">
        <v>2.72</v>
      </c>
    </row>
    <row r="39" spans="1:56" x14ac:dyDescent="0.25">
      <c r="A39" s="1">
        <v>8</v>
      </c>
      <c r="B39" s="1" t="s">
        <v>3355</v>
      </c>
      <c r="C39" s="1">
        <v>1701.000001475215</v>
      </c>
      <c r="D39" s="1">
        <v>0</v>
      </c>
      <c r="E39">
        <f>(R39-S39*(1000-T39)/(1000-U39))*AK39</f>
        <v>-2.6141027712208911</v>
      </c>
      <c r="F39">
        <f>IF(AV39&lt;&gt;0,1/(1/AV39-1/N39),0)</f>
        <v>2.9986407308202394</v>
      </c>
      <c r="G39">
        <f>((AY39-AL39/2)*S39-E39)/(AY39+AL39/2)</f>
        <v>387.63593379012036</v>
      </c>
      <c r="H39">
        <f>AL39*1000</f>
        <v>24.384480687903181</v>
      </c>
      <c r="I39">
        <f>(AQ39-AW39)</f>
        <v>1.2338186164709761</v>
      </c>
      <c r="J39">
        <f>(P39+AP39*D39)</f>
        <v>24.734024047851563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24.671928405761719</v>
      </c>
      <c r="P39" s="1">
        <v>24.734024047851563</v>
      </c>
      <c r="Q39" s="1">
        <v>24.758018493652344</v>
      </c>
      <c r="R39" s="1">
        <v>400.10882568359375</v>
      </c>
      <c r="S39" s="1">
        <v>393.78314208984375</v>
      </c>
      <c r="T39" s="1">
        <v>-1.1666878126561642E-2</v>
      </c>
      <c r="U39" s="1">
        <v>21.584930419921875</v>
      </c>
      <c r="V39" s="1">
        <v>-3.2863609492778778E-2</v>
      </c>
      <c r="W39" s="1">
        <v>60.801074981689453</v>
      </c>
      <c r="X39" s="1">
        <v>300.48321533203125</v>
      </c>
      <c r="Y39" s="1">
        <v>750.56292724609375</v>
      </c>
      <c r="Z39" s="1">
        <v>6.2858295440673828</v>
      </c>
      <c r="AA39" s="1">
        <v>87.829147338867188</v>
      </c>
      <c r="AB39" s="1">
        <v>10.69536304473877</v>
      </c>
      <c r="AC39" s="1">
        <v>-0.12508578598499298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1.1047177034265852</v>
      </c>
      <c r="AL39">
        <f>(U39-T39)/(1000-U39)*AK39</f>
        <v>2.4384480687903182E-2</v>
      </c>
      <c r="AM39">
        <f>(P39+273.15)</f>
        <v>297.88402404785154</v>
      </c>
      <c r="AN39">
        <f>(O39+273.15)</f>
        <v>297.8219284057617</v>
      </c>
      <c r="AO39">
        <f>(Y39*AG39+Z39*AH39)*AI39</f>
        <v>120.0900656751528</v>
      </c>
      <c r="AP39">
        <f>((AO39+0.00000010773*(AN39^4-AM39^4))-AL39*44100)/(L39*51.4+0.00000043092*AM39^3)</f>
        <v>-7.8748715850074502</v>
      </c>
      <c r="AQ39">
        <f>0.61365*EXP(17.502*J39/(240.97+J39))</f>
        <v>3.129604650621491</v>
      </c>
      <c r="AR39">
        <f>AQ39*1000/AA39</f>
        <v>35.632870697772809</v>
      </c>
      <c r="AS39">
        <f>(AR39-U39)</f>
        <v>14.047940277850934</v>
      </c>
      <c r="AT39">
        <f>IF(D39,P39,(O39+P39)/2)</f>
        <v>24.702976226806641</v>
      </c>
      <c r="AU39">
        <f>0.61365*EXP(17.502*AT39/(240.97+AT39))</f>
        <v>3.1238047171686616</v>
      </c>
      <c r="AV39">
        <f>IF(AS39&lt;&gt;0,(1000-(AR39+U39)/2)/AS39*AL39,0)</f>
        <v>1.6861452309895115</v>
      </c>
      <c r="AW39">
        <f>U39*AA39/1000</f>
        <v>1.8957860341505148</v>
      </c>
      <c r="AX39">
        <f>(AU39-AW39)</f>
        <v>1.2280186830181468</v>
      </c>
      <c r="AY39">
        <f>1/(1.6/F39+1.37/N39)</f>
        <v>1.1245993423660745</v>
      </c>
      <c r="AZ39">
        <f>G39*AA39*0.001</f>
        <v>34.045733542691842</v>
      </c>
      <c r="BA39">
        <f>G39/S39</f>
        <v>0.98438935636731528</v>
      </c>
      <c r="BB39">
        <f>(1-AL39*AA39/AQ39/F39)*100</f>
        <v>77.178811234273866</v>
      </c>
      <c r="BC39">
        <f>(S39-E39/(N39/1.35))</f>
        <v>394.69922511265122</v>
      </c>
      <c r="BD39">
        <f>E39*BB39/100/BC39</f>
        <v>-5.1115718372506782E-3</v>
      </c>
    </row>
    <row r="40" spans="1:56" x14ac:dyDescent="0.25">
      <c r="A40" s="1" t="s">
        <v>1</v>
      </c>
      <c r="B40" s="1" t="s">
        <v>3354</v>
      </c>
      <c r="K40" s="1">
        <v>2.72</v>
      </c>
    </row>
    <row r="41" spans="1:56" x14ac:dyDescent="0.25">
      <c r="A41" s="1" t="s">
        <v>1</v>
      </c>
      <c r="B41" s="1" t="s">
        <v>1462</v>
      </c>
      <c r="K41" s="1">
        <v>2.72</v>
      </c>
    </row>
    <row r="42" spans="1:56" x14ac:dyDescent="0.25">
      <c r="A42" s="1">
        <v>9</v>
      </c>
      <c r="B42" s="1" t="s">
        <v>1461</v>
      </c>
      <c r="C42" s="1">
        <v>1908.000001475215</v>
      </c>
      <c r="D42" s="1">
        <v>0</v>
      </c>
      <c r="E42">
        <f>(R42-S42*(1000-T42)/(1000-U42))*AK42</f>
        <v>-3.0139760767832202</v>
      </c>
      <c r="F42">
        <f>IF(AV42&lt;&gt;0,1/(1/AV42-1/N42),0)</f>
        <v>3.3859631685291562</v>
      </c>
      <c r="G42">
        <f>((AY42-AL42/2)*S42-E42)/(AY42+AL42/2)</f>
        <v>388.15397955983769</v>
      </c>
      <c r="H42">
        <f>AL42*1000</f>
        <v>25.042737406702873</v>
      </c>
      <c r="I42">
        <f>(AQ42-AW42)</f>
        <v>1.1851928665719769</v>
      </c>
      <c r="J42">
        <f>(P42+AP42*D42)</f>
        <v>24.742652893066406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24.726543426513672</v>
      </c>
      <c r="P42" s="1">
        <v>24.742652893066406</v>
      </c>
      <c r="Q42" s="1">
        <v>24.795320510864258</v>
      </c>
      <c r="R42" s="1">
        <v>399.96383666992188</v>
      </c>
      <c r="S42" s="1">
        <v>393.76626586914063</v>
      </c>
      <c r="T42" s="1">
        <v>-6.9901216775178909E-3</v>
      </c>
      <c r="U42" s="1">
        <v>22.158176422119141</v>
      </c>
      <c r="V42" s="1">
        <v>-1.9624736160039902E-2</v>
      </c>
      <c r="W42" s="1">
        <v>62.208984375</v>
      </c>
      <c r="X42" s="1">
        <v>300.50265502929688</v>
      </c>
      <c r="Y42" s="1">
        <v>1000.1187744140625</v>
      </c>
      <c r="Z42" s="1">
        <v>9.6381282806396484</v>
      </c>
      <c r="AA42" s="1">
        <v>87.824256896972656</v>
      </c>
      <c r="AB42" s="1">
        <v>10.917021751403809</v>
      </c>
      <c r="AC42" s="1">
        <v>-0.13861565291881561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1.1047891729018267</v>
      </c>
      <c r="AL42">
        <f>(U42-T42)/(1000-U42)*AK42</f>
        <v>2.5042737406702872E-2</v>
      </c>
      <c r="AM42">
        <f>(P42+273.15)</f>
        <v>297.89265289306638</v>
      </c>
      <c r="AN42">
        <f>(O42+273.15)</f>
        <v>297.87654342651365</v>
      </c>
      <c r="AO42">
        <f>(Y42*AG42+Z42*AH42)*AI42</f>
        <v>160.01900032954654</v>
      </c>
      <c r="AP42">
        <f>((AO42+0.00000010773*(AN42^4-AM42^4))-AL42*44100)/(L42*51.4+0.00000043092*AM42^3)</f>
        <v>-7.7807073901510462</v>
      </c>
      <c r="AQ42">
        <f>0.61365*EXP(17.502*J42/(240.97+J42))</f>
        <v>3.1312182450366106</v>
      </c>
      <c r="AR42">
        <f>AQ42*1000/AA42</f>
        <v>35.65322788566111</v>
      </c>
      <c r="AS42">
        <f>(AR42-U42)</f>
        <v>13.495051463541969</v>
      </c>
      <c r="AT42">
        <f>IF(D42,P42,(O42+P42)/2)</f>
        <v>24.734598159790039</v>
      </c>
      <c r="AU42">
        <f>0.61365*EXP(17.502*AT42/(240.97+AT42))</f>
        <v>3.1297119870051437</v>
      </c>
      <c r="AV42">
        <f>IF(AS42&lt;&gt;0,(1000-(AR42+U42)/2)/AS42*AL42,0)</f>
        <v>1.8020575589360368</v>
      </c>
      <c r="AW42">
        <f>U42*AA42/1000</f>
        <v>1.9460253784646337</v>
      </c>
      <c r="AX42">
        <f>(AU42-AW42)</f>
        <v>1.18368660854051</v>
      </c>
      <c r="AY42">
        <f>1/(1.6/F42+1.37/N42)</f>
        <v>1.2074821631275134</v>
      </c>
      <c r="AZ42">
        <f>G42*AA42*0.001</f>
        <v>34.089334816445458</v>
      </c>
      <c r="BA42">
        <f>G42/S42</f>
        <v>0.98574716323930078</v>
      </c>
      <c r="BB42">
        <f>(1-AL42*AA42/AQ42/F42)*100</f>
        <v>79.255607794723602</v>
      </c>
      <c r="BC42">
        <f>(S42-E42/(N42/1.35))</f>
        <v>394.82248001094325</v>
      </c>
      <c r="BD42">
        <f>E42*BB42/100/BC42</f>
        <v>-6.0501748998078777E-3</v>
      </c>
    </row>
    <row r="43" spans="1:56" x14ac:dyDescent="0.25">
      <c r="A43" s="1" t="s">
        <v>1</v>
      </c>
      <c r="B43" s="1" t="s">
        <v>3353</v>
      </c>
      <c r="K43" s="1">
        <v>2.72</v>
      </c>
    </row>
    <row r="44" spans="1:56" x14ac:dyDescent="0.25">
      <c r="A44" s="1" t="s">
        <v>1</v>
      </c>
      <c r="B44" s="1" t="s">
        <v>3352</v>
      </c>
      <c r="K44" s="1">
        <v>2.72</v>
      </c>
    </row>
    <row r="45" spans="1:56" x14ac:dyDescent="0.25">
      <c r="A45" s="1">
        <v>10</v>
      </c>
      <c r="B45" s="1" t="s">
        <v>3351</v>
      </c>
      <c r="C45" s="1">
        <v>2114.5000014640391</v>
      </c>
      <c r="D45" s="1">
        <v>0</v>
      </c>
      <c r="E45">
        <f>(R45-S45*(1000-T45)/(1000-U45))*AK45</f>
        <v>-3.1236918629238164</v>
      </c>
      <c r="F45">
        <f>IF(AV45&lt;&gt;0,1/(1/AV45-1/N45),0)</f>
        <v>3.8280661022256481</v>
      </c>
      <c r="G45">
        <f>((AY45-AL45/2)*S45-E45)/(AY45+AL45/2)</f>
        <v>388.33326688636777</v>
      </c>
      <c r="H45">
        <f>AL45*1000</f>
        <v>25.706125153615051</v>
      </c>
      <c r="I45">
        <f>(AQ45-AW45)</f>
        <v>1.1413008472318229</v>
      </c>
      <c r="J45">
        <f>(P45+AP45*D45)</f>
        <v>24.778606414794922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24.795680999755859</v>
      </c>
      <c r="P45" s="1">
        <v>24.778606414794922</v>
      </c>
      <c r="Q45" s="1">
        <v>24.846961975097656</v>
      </c>
      <c r="R45" s="1">
        <v>400.02593994140625</v>
      </c>
      <c r="S45" s="1">
        <v>393.69253540039063</v>
      </c>
      <c r="T45" s="1">
        <v>-3.3218767493963242E-3</v>
      </c>
      <c r="U45" s="1">
        <v>22.737028121948242</v>
      </c>
      <c r="V45" s="1">
        <v>-9.2867277562618256E-3</v>
      </c>
      <c r="W45" s="1">
        <v>63.564243316650391</v>
      </c>
      <c r="X45" s="1">
        <v>300.48294067382813</v>
      </c>
      <c r="Y45" s="1">
        <v>1250.39501953125</v>
      </c>
      <c r="Z45" s="1">
        <v>9.5270318984985352</v>
      </c>
      <c r="AA45" s="1">
        <v>87.814842224121094</v>
      </c>
      <c r="AB45" s="1">
        <v>11.124205589294434</v>
      </c>
      <c r="AC45" s="1">
        <v>-0.15402436256408691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1.1047166936537796</v>
      </c>
      <c r="AL45">
        <f>(U45-T45)/(1000-U45)*AK45</f>
        <v>2.5706125153615051E-2</v>
      </c>
      <c r="AM45">
        <f>(P45+273.15)</f>
        <v>297.9286064147949</v>
      </c>
      <c r="AN45">
        <f>(O45+273.15)</f>
        <v>297.94568099975584</v>
      </c>
      <c r="AO45">
        <f>(Y45*AG45+Z45*AH45)*AI45</f>
        <v>200.06319865323894</v>
      </c>
      <c r="AP45">
        <f>((AO45+0.00000010773*(AN45^4-AM45^4))-AL45*44100)/(L45*51.4+0.00000043092*AM45^3)</f>
        <v>-7.6884591355997678</v>
      </c>
      <c r="AQ45">
        <f>0.61365*EXP(17.502*J45/(240.97+J45))</f>
        <v>3.1379493844061122</v>
      </c>
      <c r="AR45">
        <f>AQ45*1000/AA45</f>
        <v>35.733701785826085</v>
      </c>
      <c r="AS45">
        <f>(AR45-U45)</f>
        <v>12.996673663877843</v>
      </c>
      <c r="AT45">
        <f>IF(D45,P45,(O45+P45)/2)</f>
        <v>24.787143707275391</v>
      </c>
      <c r="AU45">
        <f>0.61365*EXP(17.502*AT45/(240.97+AT45))</f>
        <v>3.1395495742823423</v>
      </c>
      <c r="AV45">
        <f>IF(AS45&lt;&gt;0,(1000-(AR45+U45)/2)/AS45*AL45,0)</f>
        <v>1.9200756938720478</v>
      </c>
      <c r="AW45">
        <f>U45*AA45/1000</f>
        <v>1.9966485371742893</v>
      </c>
      <c r="AX45">
        <f>(AU45-AW45)</f>
        <v>1.142901037108053</v>
      </c>
      <c r="AY45">
        <f>1/(1.6/F45+1.37/N45)</f>
        <v>1.2926642306537028</v>
      </c>
      <c r="AZ45">
        <f>G45*AA45*0.001</f>
        <v>34.101424562003892</v>
      </c>
      <c r="BA45">
        <f>G45/S45</f>
        <v>0.98638717264839071</v>
      </c>
      <c r="BB45">
        <f>(1-AL45*AA45/AQ45/F45)*100</f>
        <v>81.207732731701853</v>
      </c>
      <c r="BC45">
        <f>(S45-E45/(N45/1.35))</f>
        <v>394.78719820998242</v>
      </c>
      <c r="BD45">
        <f>E45*BB45/100/BC45</f>
        <v>-6.4254346415150553E-3</v>
      </c>
    </row>
    <row r="46" spans="1:56" x14ac:dyDescent="0.25">
      <c r="A46" s="1" t="s">
        <v>1</v>
      </c>
      <c r="B46" s="1" t="s">
        <v>3350</v>
      </c>
      <c r="K46" s="1">
        <v>2.72</v>
      </c>
    </row>
    <row r="47" spans="1:56" x14ac:dyDescent="0.25">
      <c r="A47" s="1" t="s">
        <v>1</v>
      </c>
      <c r="B47" s="1" t="s">
        <v>1456</v>
      </c>
      <c r="K47" s="1">
        <v>2.72</v>
      </c>
    </row>
    <row r="48" spans="1:56" x14ac:dyDescent="0.25">
      <c r="A48" s="1">
        <v>11</v>
      </c>
      <c r="B48" s="1" t="s">
        <v>3349</v>
      </c>
      <c r="C48" s="1">
        <v>2321.5000014640391</v>
      </c>
      <c r="D48" s="1">
        <v>0</v>
      </c>
      <c r="E48">
        <f>(R48-S48*(1000-T48)/(1000-U48))*AK48</f>
        <v>-3.3229673679607545</v>
      </c>
      <c r="F48">
        <f>IF(AV48&lt;&gt;0,1/(1/AV48-1/N48),0)</f>
        <v>4.5544838380725468</v>
      </c>
      <c r="G48">
        <f>((AY48-AL48/2)*S48-E48)/(AY48+AL48/2)</f>
        <v>388.56585974052803</v>
      </c>
      <c r="H48">
        <f>AL48*1000</f>
        <v>26.531781528674276</v>
      </c>
      <c r="I48">
        <f>(AQ48-AW48)</f>
        <v>1.083246075694535</v>
      </c>
      <c r="J48">
        <f>(P48+AP48*D48)</f>
        <v>24.803037643432617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24.860551834106445</v>
      </c>
      <c r="P48" s="1">
        <v>24.803037643432617</v>
      </c>
      <c r="Q48" s="1">
        <v>24.895074844360352</v>
      </c>
      <c r="R48" s="1">
        <v>399.994384765625</v>
      </c>
      <c r="S48" s="1">
        <v>393.551513671875</v>
      </c>
      <c r="T48" s="1">
        <v>1.3918878976255655E-3</v>
      </c>
      <c r="U48" s="1">
        <v>23.451333999633789</v>
      </c>
      <c r="V48" s="1">
        <v>3.8759887684136629E-3</v>
      </c>
      <c r="W48" s="1">
        <v>65.304901123046875</v>
      </c>
      <c r="X48" s="1">
        <v>300.52972412109375</v>
      </c>
      <c r="Y48" s="1">
        <v>1600.0567626953125</v>
      </c>
      <c r="Z48" s="1">
        <v>9.8724994659423828</v>
      </c>
      <c r="AA48" s="1">
        <v>87.81097412109375</v>
      </c>
      <c r="AB48" s="1">
        <v>11.448862075805664</v>
      </c>
      <c r="AC48" s="1">
        <v>-0.16687330603599548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1.1048886916216678</v>
      </c>
      <c r="AL48">
        <f>(U48-T48)/(1000-U48)*AK48</f>
        <v>2.6531781528674275E-2</v>
      </c>
      <c r="AM48">
        <f>(P48+273.15)</f>
        <v>297.95303764343259</v>
      </c>
      <c r="AN48">
        <f>(O48+273.15)</f>
        <v>298.01055183410642</v>
      </c>
      <c r="AO48">
        <f>(Y48*AG48+Z48*AH48)*AI48</f>
        <v>256.0090763090011</v>
      </c>
      <c r="AP48">
        <f>((AO48+0.00000010773*(AN48^4-AM48^4))-AL48*44100)/(L48*51.4+0.00000043092*AM48^3)</f>
        <v>-7.5235776199512294</v>
      </c>
      <c r="AQ48">
        <f>0.61365*EXP(17.502*J48/(240.97+J48))</f>
        <v>3.1425305586415035</v>
      </c>
      <c r="AR48">
        <f>AQ48*1000/AA48</f>
        <v>35.78744672969767</v>
      </c>
      <c r="AS48">
        <f>(AR48-U48)</f>
        <v>12.336112730063881</v>
      </c>
      <c r="AT48">
        <f>IF(D48,P48,(O48+P48)/2)</f>
        <v>24.831794738769531</v>
      </c>
      <c r="AU48">
        <f>0.61365*EXP(17.502*AT48/(240.97+AT48))</f>
        <v>3.1479303777642822</v>
      </c>
      <c r="AV48">
        <f>IF(AS48&lt;&gt;0,(1000-(AR48+U48)/2)/AS48*AL48,0)</f>
        <v>2.0870372132513029</v>
      </c>
      <c r="AW48">
        <f>U48*AA48/1000</f>
        <v>2.0592844829469685</v>
      </c>
      <c r="AX48">
        <f>(AU48-AW48)</f>
        <v>1.0886458948173137</v>
      </c>
      <c r="AY48">
        <f>1/(1.6/F48+1.37/N48)</f>
        <v>1.4145619350505358</v>
      </c>
      <c r="AZ48">
        <f>G48*AA48*0.001</f>
        <v>34.120346654016053</v>
      </c>
      <c r="BA48">
        <f>G48/S48</f>
        <v>0.98733163573726268</v>
      </c>
      <c r="BB48">
        <f>(1-AL48*AA48/AQ48/F48)*100</f>
        <v>83.72216909637288</v>
      </c>
      <c r="BC48">
        <f>(S48-E48/(N48/1.35))</f>
        <v>394.71601034914619</v>
      </c>
      <c r="BD48">
        <f>E48*BB48/100/BC48</f>
        <v>-7.0482582055907024E-3</v>
      </c>
    </row>
    <row r="49" spans="1:56" x14ac:dyDescent="0.25">
      <c r="A49" s="1" t="s">
        <v>1</v>
      </c>
      <c r="B49" s="1" t="s">
        <v>3348</v>
      </c>
      <c r="K49" s="1">
        <v>2.72</v>
      </c>
    </row>
    <row r="50" spans="1:56" x14ac:dyDescent="0.25">
      <c r="A50" s="1" t="s">
        <v>1</v>
      </c>
      <c r="B50" s="1" t="s">
        <v>3344</v>
      </c>
      <c r="K50" s="1">
        <v>2.72</v>
      </c>
    </row>
    <row r="51" spans="1:56" x14ac:dyDescent="0.25">
      <c r="A51" s="1">
        <v>12</v>
      </c>
      <c r="B51" s="1" t="s">
        <v>1452</v>
      </c>
      <c r="C51" s="1">
        <v>2529.0000014528632</v>
      </c>
      <c r="D51" s="1">
        <v>0</v>
      </c>
      <c r="E51">
        <f>(R51-S51*(1000-T51)/(1000-U51))*AK51</f>
        <v>-3.1573883777245508</v>
      </c>
      <c r="F51">
        <f>IF(AV51&lt;&gt;0,1/(1/AV51-1/N51),0)</f>
        <v>5.8938770278353303</v>
      </c>
      <c r="G51">
        <f>((AY51-AL51/2)*S51-E51)/(AY51+AL51/2)</f>
        <v>388.19114985981713</v>
      </c>
      <c r="H51">
        <f>AL51*1000</f>
        <v>27.58990354696342</v>
      </c>
      <c r="I51">
        <f>(AQ51-AW51)</f>
        <v>1.0086475611973045</v>
      </c>
      <c r="J51">
        <f>(P51+AP51*D51)</f>
        <v>24.834878921508789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24.949356079101563</v>
      </c>
      <c r="P51" s="1">
        <v>24.834878921508789</v>
      </c>
      <c r="Q51" s="1">
        <v>24.959672927856445</v>
      </c>
      <c r="R51" s="1">
        <v>399.92462158203125</v>
      </c>
      <c r="S51" s="1">
        <v>392.96881103515625</v>
      </c>
      <c r="T51" s="1">
        <v>3.7654023617506027E-3</v>
      </c>
      <c r="U51" s="1">
        <v>24.368595123291016</v>
      </c>
      <c r="V51" s="1">
        <v>1.0430261492729187E-2</v>
      </c>
      <c r="W51" s="1">
        <v>67.501640319824219</v>
      </c>
      <c r="X51" s="1">
        <v>300.4979248046875</v>
      </c>
      <c r="Y51" s="1">
        <v>2000.4720458984375</v>
      </c>
      <c r="Z51" s="1">
        <v>9.6446990966796875</v>
      </c>
      <c r="AA51" s="1">
        <v>87.812301635742188</v>
      </c>
      <c r="AB51" s="1">
        <v>11.923418045043945</v>
      </c>
      <c r="AC51" s="1">
        <v>-0.18864473700523376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1.1047717823701744</v>
      </c>
      <c r="AL51">
        <f>(U51-T51)/(1000-U51)*AK51</f>
        <v>2.7589903546963421E-2</v>
      </c>
      <c r="AM51">
        <f>(P51+273.15)</f>
        <v>297.98487892150877</v>
      </c>
      <c r="AN51">
        <f>(O51+273.15)</f>
        <v>298.09935607910154</v>
      </c>
      <c r="AO51">
        <f>(Y51*AG51+Z51*AH51)*AI51</f>
        <v>320.07552018950446</v>
      </c>
      <c r="AP51">
        <f>((AO51+0.00000010773*(AN51^4-AM51^4))-AL51*44100)/(L51*51.4+0.00000043092*AM51^3)</f>
        <v>-7.3746485128990811</v>
      </c>
      <c r="AQ51">
        <f>0.61365*EXP(17.502*J51/(240.97+J51))</f>
        <v>3.1485099866030111</v>
      </c>
      <c r="AR51">
        <f>AQ51*1000/AA51</f>
        <v>35.854998991638716</v>
      </c>
      <c r="AS51">
        <f>(AR51-U51)</f>
        <v>11.486403868347701</v>
      </c>
      <c r="AT51">
        <f>IF(D51,P51,(O51+P51)/2)</f>
        <v>24.892117500305176</v>
      </c>
      <c r="AU51">
        <f>0.61365*EXP(17.502*AT51/(240.97+AT51))</f>
        <v>3.1592837431212466</v>
      </c>
      <c r="AV51">
        <f>IF(AS51&lt;&gt;0,(1000-(AR51+U51)/2)/AS51*AL51,0)</f>
        <v>2.3296344336507717</v>
      </c>
      <c r="AW51">
        <f>U51*AA51/1000</f>
        <v>2.1398624254057066</v>
      </c>
      <c r="AX51">
        <f>(AU51-AW51)</f>
        <v>1.01942131771554</v>
      </c>
      <c r="AY51">
        <f>1/(1.6/F51+1.37/N51)</f>
        <v>1.5946454406440114</v>
      </c>
      <c r="AZ51">
        <f>G51*AA51*0.001</f>
        <v>34.087958343815856</v>
      </c>
      <c r="BA51">
        <f>G51/S51</f>
        <v>0.98784213647196628</v>
      </c>
      <c r="BB51">
        <f>(1-AL51*AA51/AQ51/F51)*100</f>
        <v>86.944322992360014</v>
      </c>
      <c r="BC51">
        <f>(S51-E51/(N51/1.35))</f>
        <v>394.07528241076028</v>
      </c>
      <c r="BD51">
        <f>E51*BB51/100/BC51</f>
        <v>-6.96610539097621E-3</v>
      </c>
    </row>
    <row r="52" spans="1:56" x14ac:dyDescent="0.25">
      <c r="A52" s="1" t="s">
        <v>1</v>
      </c>
      <c r="B52" s="1" t="s">
        <v>3347</v>
      </c>
    </row>
    <row r="53" spans="1:56" x14ac:dyDescent="0.25">
      <c r="A53" s="1" t="s">
        <v>1</v>
      </c>
      <c r="B53" s="1" t="s">
        <v>3346</v>
      </c>
    </row>
    <row r="54" spans="1:56" x14ac:dyDescent="0.25">
      <c r="A54" s="1" t="s">
        <v>1</v>
      </c>
      <c r="B54" s="1" t="s">
        <v>3345</v>
      </c>
    </row>
    <row r="55" spans="1:56" x14ac:dyDescent="0.25">
      <c r="A55" s="1" t="s">
        <v>1</v>
      </c>
      <c r="B55" s="1" t="s">
        <v>3344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263F9-9ADE-4B5A-B65D-BF5BF40C4BB3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8476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8475</v>
      </c>
    </row>
    <row r="12" spans="1:56" x14ac:dyDescent="0.25">
      <c r="A12" s="1" t="s">
        <v>1</v>
      </c>
      <c r="B12" s="1" t="s">
        <v>8474</v>
      </c>
    </row>
    <row r="13" spans="1:56" x14ac:dyDescent="0.25">
      <c r="A13" s="1" t="s">
        <v>1</v>
      </c>
      <c r="B13" s="1" t="s">
        <v>8473</v>
      </c>
    </row>
    <row r="14" spans="1:56" x14ac:dyDescent="0.25">
      <c r="A14" s="1" t="s">
        <v>1</v>
      </c>
      <c r="B14" s="1" t="s">
        <v>8472</v>
      </c>
    </row>
    <row r="15" spans="1:56" x14ac:dyDescent="0.25">
      <c r="A15" s="1" t="s">
        <v>1</v>
      </c>
      <c r="B15" s="1" t="s">
        <v>8471</v>
      </c>
    </row>
    <row r="16" spans="1:56" x14ac:dyDescent="0.25">
      <c r="A16" s="1" t="s">
        <v>1</v>
      </c>
      <c r="B16" s="1" t="s">
        <v>8470</v>
      </c>
    </row>
    <row r="17" spans="1:56" x14ac:dyDescent="0.25">
      <c r="A17" s="1" t="s">
        <v>1</v>
      </c>
      <c r="B17" s="1" t="s">
        <v>8469</v>
      </c>
    </row>
    <row r="18" spans="1:56" x14ac:dyDescent="0.25">
      <c r="A18" s="1">
        <v>1</v>
      </c>
      <c r="B18" s="1" t="s">
        <v>8468</v>
      </c>
      <c r="C18" s="1">
        <v>226.49999943003058</v>
      </c>
      <c r="D18" s="1">
        <v>0</v>
      </c>
      <c r="E18">
        <f>(R18-S18*(1000-T18)/(1000-U18))*AK18</f>
        <v>-4.9990482884287175</v>
      </c>
      <c r="F18">
        <f>IF(AV18&lt;&gt;0,1/(1/AV18-1/N18),0)</f>
        <v>4.9108782699602074</v>
      </c>
      <c r="G18">
        <f>((AY18-AL18/2)*S18-E18)/(AY18+AL18/2)</f>
        <v>393.40332274132834</v>
      </c>
      <c r="H18">
        <f>AL18*1000</f>
        <v>23.299109977614151</v>
      </c>
      <c r="I18">
        <f>(AQ18-AW18)</f>
        <v>0.87574577144280141</v>
      </c>
      <c r="J18">
        <f>(P18+AP18*D18)</f>
        <v>22.250682830810547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24.210153579711914</v>
      </c>
      <c r="P18" s="1">
        <v>22.250682830810547</v>
      </c>
      <c r="Q18" s="1">
        <v>24.350393295288086</v>
      </c>
      <c r="R18" s="1">
        <v>399.94192504882813</v>
      </c>
      <c r="S18" s="1">
        <v>396.11502075195313</v>
      </c>
      <c r="T18" s="1">
        <v>-2.9023809358477592E-2</v>
      </c>
      <c r="U18" s="1">
        <v>20.614885330200195</v>
      </c>
      <c r="V18" s="1">
        <v>-8.4418907761573792E-2</v>
      </c>
      <c r="W18" s="1">
        <v>59.960636138916016</v>
      </c>
      <c r="X18" s="1">
        <v>300.65594482421875</v>
      </c>
      <c r="Y18" s="1">
        <v>-0.10885290056467056</v>
      </c>
      <c r="Z18" s="1">
        <v>7.5453362464904785</v>
      </c>
      <c r="AA18" s="1">
        <v>88.217880249023438</v>
      </c>
      <c r="AB18" s="1">
        <v>8.5546798706054688</v>
      </c>
      <c r="AC18" s="1">
        <v>0.74943602085113525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1.1053527383243333</v>
      </c>
      <c r="AL18">
        <f>(U18-T18)/(1000-U18)*AK18</f>
        <v>2.3299109977614151E-2</v>
      </c>
      <c r="AM18">
        <f>(P18+273.15)</f>
        <v>295.40068283081052</v>
      </c>
      <c r="AN18">
        <f>(O18+273.15)</f>
        <v>297.36015357971189</v>
      </c>
      <c r="AO18">
        <f>(Y18*AG18+Z18*AH18)*AI18</f>
        <v>-1.7416463701058982E-2</v>
      </c>
      <c r="AP18">
        <f>((AO18+0.00000010773*(AN18^4-AM18^4))-AL18*44100)/(L18*51.4+0.00000043092*AM18^3)</f>
        <v>-8.3023832861712403</v>
      </c>
      <c r="AQ18">
        <f>0.61365*EXP(17.502*J18/(240.97+J18))</f>
        <v>2.6943472568497522</v>
      </c>
      <c r="AR18">
        <f>AQ18*1000/AA18</f>
        <v>30.541963253300665</v>
      </c>
      <c r="AS18">
        <f>(AR18-U18)</f>
        <v>9.9270779231004695</v>
      </c>
      <c r="AT18">
        <f>IF(D18,P18,(O18+P18)/2)</f>
        <v>23.23041820526123</v>
      </c>
      <c r="AU18">
        <f>0.61365*EXP(17.502*AT18/(240.97+AT18))</f>
        <v>2.8592870626610289</v>
      </c>
      <c r="AV18">
        <f>IF(AS18&lt;&gt;0,(1000-(AR18+U18)/2)/AS18*AL18,0)</f>
        <v>2.2869927719773382</v>
      </c>
      <c r="AW18">
        <f>U18*AA18/1000</f>
        <v>1.8186014854069508</v>
      </c>
      <c r="AX18">
        <f>(AU18-AW18)</f>
        <v>1.0406855772540782</v>
      </c>
      <c r="AY18">
        <f>1/(1.6/F18+1.37/N18)</f>
        <v>1.5482878448550892</v>
      </c>
      <c r="AZ18">
        <f>G18*AA18*0.001</f>
        <v>34.705207215162424</v>
      </c>
      <c r="BA18">
        <f>G18/S18</f>
        <v>0.99315426613846369</v>
      </c>
      <c r="BB18">
        <f>(1-AL18*AA18/AQ18/F18)*100</f>
        <v>84.466003176075304</v>
      </c>
      <c r="BC18">
        <f>(S18-E18/(N18/1.35))</f>
        <v>397.69169516042598</v>
      </c>
      <c r="BD18">
        <f>E18*BB18/100/BC18</f>
        <v>-1.0617511850164268E-2</v>
      </c>
    </row>
    <row r="19" spans="1:56" x14ac:dyDescent="0.25">
      <c r="A19" s="1" t="s">
        <v>1</v>
      </c>
      <c r="B19" s="1" t="s">
        <v>8467</v>
      </c>
      <c r="K19" s="1">
        <v>2.72</v>
      </c>
    </row>
    <row r="20" spans="1:56" x14ac:dyDescent="0.25">
      <c r="A20" s="1" t="s">
        <v>1</v>
      </c>
      <c r="B20" s="1" t="s">
        <v>8466</v>
      </c>
      <c r="K20" s="1">
        <v>2.72</v>
      </c>
    </row>
    <row r="21" spans="1:56" x14ac:dyDescent="0.25">
      <c r="A21" s="1">
        <v>2</v>
      </c>
      <c r="B21" s="1" t="s">
        <v>8465</v>
      </c>
      <c r="C21" s="1">
        <v>432.49999947473407</v>
      </c>
      <c r="D21" s="1">
        <v>0</v>
      </c>
      <c r="E21">
        <f>(R21-S21*(1000-T21)/(1000-U21))*AK21</f>
        <v>-3.3392802932584194</v>
      </c>
      <c r="F21">
        <f>IF(AV21&lt;&gt;0,1/(1/AV21-1/N21),0)</f>
        <v>5.2905186830205393</v>
      </c>
      <c r="G21">
        <f>((AY21-AL21/2)*S21-E21)/(AY21+AL21/2)</f>
        <v>391.08597998019866</v>
      </c>
      <c r="H21">
        <f>AL21*1000</f>
        <v>23.448602634113016</v>
      </c>
      <c r="I21">
        <f>(AQ21-AW21)</f>
        <v>0.85187497428047809</v>
      </c>
      <c r="J21">
        <f>(P21+AP21*D21)</f>
        <v>22.175210952758789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24.262889862060547</v>
      </c>
      <c r="P21" s="1">
        <v>22.175210952758789</v>
      </c>
      <c r="Q21" s="1">
        <v>24.426061630249023</v>
      </c>
      <c r="R21" s="1">
        <v>400.09597778320313</v>
      </c>
      <c r="S21" s="1">
        <v>394.74252319335938</v>
      </c>
      <c r="T21" s="1">
        <v>-2.9189011082053185E-2</v>
      </c>
      <c r="U21" s="1">
        <v>20.746406555175781</v>
      </c>
      <c r="V21" s="1">
        <v>-8.4627449512481689E-2</v>
      </c>
      <c r="W21" s="1">
        <v>60.149883270263672</v>
      </c>
      <c r="X21" s="1">
        <v>300.626708984375</v>
      </c>
      <c r="Y21" s="1">
        <v>25.834690093994141</v>
      </c>
      <c r="Z21" s="1">
        <v>7.7347187995910645</v>
      </c>
      <c r="AA21" s="1">
        <v>88.213790893554688</v>
      </c>
      <c r="AB21" s="1">
        <v>8.575932502746582</v>
      </c>
      <c r="AC21" s="1">
        <v>0.77274048328399658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1.1052452536190254</v>
      </c>
      <c r="AL21">
        <f>(U21-T21)/(1000-U21)*AK21</f>
        <v>2.3448602634113015E-2</v>
      </c>
      <c r="AM21">
        <f>(P21+273.15)</f>
        <v>295.32521095275877</v>
      </c>
      <c r="AN21">
        <f>(O21+273.15)</f>
        <v>297.41288986206052</v>
      </c>
      <c r="AO21">
        <f>(Y21*AG21+Z21*AH21)*AI21</f>
        <v>4.1335503226470109</v>
      </c>
      <c r="AP21">
        <f>((AO21+0.00000010773*(AN21^4-AM21^4))-AL21*44100)/(L21*51.4+0.00000043092*AM21^3)</f>
        <v>-8.3112734199983347</v>
      </c>
      <c r="AQ21">
        <f>0.61365*EXP(17.502*J21/(240.97+J21))</f>
        <v>2.6819941439314268</v>
      </c>
      <c r="AR21">
        <f>AQ21*1000/AA21</f>
        <v>30.403343023402314</v>
      </c>
      <c r="AS21">
        <f>(AR21-U21)</f>
        <v>9.6569364682265331</v>
      </c>
      <c r="AT21">
        <f>IF(D21,P21,(O21+P21)/2)</f>
        <v>23.219050407409668</v>
      </c>
      <c r="AU21">
        <f>0.61365*EXP(17.502*AT21/(240.97+AT21))</f>
        <v>2.8573237598015457</v>
      </c>
      <c r="AV21">
        <f>IF(AS21&lt;&gt;0,(1000-(AR21+U21)/2)/AS21*AL21,0)</f>
        <v>2.3660617042412739</v>
      </c>
      <c r="AW21">
        <f>U21*AA21/1000</f>
        <v>1.8301191696509487</v>
      </c>
      <c r="AX21">
        <f>(AU21-AW21)</f>
        <v>1.0272045901505971</v>
      </c>
      <c r="AY21">
        <f>1/(1.6/F21+1.37/N21)</f>
        <v>1.6064379713435102</v>
      </c>
      <c r="AZ21">
        <f>G21*AA21*0.001</f>
        <v>34.49917685937416</v>
      </c>
      <c r="BA21">
        <f>G21/S21</f>
        <v>0.99073689050883018</v>
      </c>
      <c r="BB21">
        <f>(1-AL21*AA21/AQ21/F21)*100</f>
        <v>85.422019156120498</v>
      </c>
      <c r="BC21">
        <f>(S21-E21/(N21/1.35))</f>
        <v>395.79571521658607</v>
      </c>
      <c r="BD21">
        <f>E21*BB21/100/BC21</f>
        <v>-7.2069518241824268E-3</v>
      </c>
    </row>
    <row r="22" spans="1:56" x14ac:dyDescent="0.25">
      <c r="A22" s="1" t="s">
        <v>1</v>
      </c>
      <c r="B22" s="1" t="s">
        <v>8464</v>
      </c>
      <c r="K22" s="1">
        <v>2.72</v>
      </c>
    </row>
    <row r="23" spans="1:56" x14ac:dyDescent="0.25">
      <c r="A23" s="1" t="s">
        <v>1</v>
      </c>
      <c r="B23" s="1" t="s">
        <v>8463</v>
      </c>
      <c r="K23" s="1">
        <v>2.72</v>
      </c>
    </row>
    <row r="24" spans="1:56" x14ac:dyDescent="0.25">
      <c r="A24" s="1">
        <v>3</v>
      </c>
      <c r="B24" s="1" t="s">
        <v>8462</v>
      </c>
      <c r="C24" s="1">
        <v>638.49999947473407</v>
      </c>
      <c r="D24" s="1">
        <v>0</v>
      </c>
      <c r="E24">
        <f>(R24-S24*(1000-T24)/(1000-U24))*AK24</f>
        <v>-2.3386081635255338</v>
      </c>
      <c r="F24">
        <f>IF(AV24&lt;&gt;0,1/(1/AV24-1/N24),0)</f>
        <v>5.3518945290449382</v>
      </c>
      <c r="G24">
        <f>((AY24-AL24/2)*S24-E24)/(AY24+AL24/2)</f>
        <v>389.61932625543346</v>
      </c>
      <c r="H24">
        <f>AL24*1000</f>
        <v>23.384904104903505</v>
      </c>
      <c r="I24">
        <f>(AQ24-AW24)</f>
        <v>0.84524810078823887</v>
      </c>
      <c r="J24">
        <f>(P24+AP24*D24)</f>
        <v>22.103633880615234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24.281129837036133</v>
      </c>
      <c r="P24" s="1">
        <v>22.103633880615234</v>
      </c>
      <c r="Q24" s="1">
        <v>24.458311080932617</v>
      </c>
      <c r="R24" s="1">
        <v>400.0592041015625</v>
      </c>
      <c r="S24" s="1">
        <v>393.84231567382813</v>
      </c>
      <c r="T24" s="1">
        <v>-2.969776839017868E-2</v>
      </c>
      <c r="U24" s="1">
        <v>20.69013786315918</v>
      </c>
      <c r="V24" s="1">
        <v>-8.6004652082920074E-2</v>
      </c>
      <c r="W24" s="1">
        <v>59.918582916259766</v>
      </c>
      <c r="X24" s="1">
        <v>300.6341552734375</v>
      </c>
      <c r="Y24" s="1">
        <v>50.986904144287109</v>
      </c>
      <c r="Z24" s="1">
        <v>7.7986106872558594</v>
      </c>
      <c r="AA24" s="1">
        <v>88.2099609375</v>
      </c>
      <c r="AB24" s="1">
        <v>8.8814191818237305</v>
      </c>
      <c r="AC24" s="1">
        <v>0.78190892934799194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1.1052726296817552</v>
      </c>
      <c r="AL24">
        <f>(U24-T24)/(1000-U24)*AK24</f>
        <v>2.3384904104903504E-2</v>
      </c>
      <c r="AM24">
        <f>(P24+273.15)</f>
        <v>295.25363388061521</v>
      </c>
      <c r="AN24">
        <f>(O24+273.15)</f>
        <v>297.43112983703611</v>
      </c>
      <c r="AO24">
        <f>(Y24*AG24+Z24*AH24)*AI24</f>
        <v>8.1579044807425589</v>
      </c>
      <c r="AP24">
        <f>((AO24+0.00000010773*(AN24^4-AM24^4))-AL24*44100)/(L24*51.4+0.00000043092*AM24^3)</f>
        <v>-8.2471313219398983</v>
      </c>
      <c r="AQ24">
        <f>0.61365*EXP(17.502*J24/(240.97+J24))</f>
        <v>2.6703243534889998</v>
      </c>
      <c r="AR24">
        <f>AQ24*1000/AA24</f>
        <v>30.272367486717545</v>
      </c>
      <c r="AS24">
        <f>(AR24-U24)</f>
        <v>9.5822296235583657</v>
      </c>
      <c r="AT24">
        <f>IF(D24,P24,(O24+P24)/2)</f>
        <v>23.192381858825684</v>
      </c>
      <c r="AU24">
        <f>0.61365*EXP(17.502*AT24/(240.97+AT24))</f>
        <v>2.8527225314082831</v>
      </c>
      <c r="AV24">
        <f>IF(AS24&lt;&gt;0,(1000-(AR24+U24)/2)/AS24*AL24,0)</f>
        <v>2.3782593769825082</v>
      </c>
      <c r="AW24">
        <f>U24*AA24/1000</f>
        <v>1.8250762527007609</v>
      </c>
      <c r="AX24">
        <f>(AU24-AW24)</f>
        <v>1.0276462787075222</v>
      </c>
      <c r="AY24">
        <f>1/(1.6/F24+1.37/N24)</f>
        <v>1.6154384592942677</v>
      </c>
      <c r="AZ24">
        <f>G24*AA24*0.001</f>
        <v>34.368305549486855</v>
      </c>
      <c r="BA24">
        <f>G24/S24</f>
        <v>0.98927746143486506</v>
      </c>
      <c r="BB24">
        <f>(1-AL24*AA24/AQ24/F24)*100</f>
        <v>85.566167524248527</v>
      </c>
      <c r="BC24">
        <f>(S24-E24/(N24/1.35))</f>
        <v>394.57990079606253</v>
      </c>
      <c r="BD24">
        <f>E24*BB24/100/BC24</f>
        <v>-5.0713616555250005E-3</v>
      </c>
    </row>
    <row r="25" spans="1:56" x14ac:dyDescent="0.25">
      <c r="A25" s="1" t="s">
        <v>1</v>
      </c>
      <c r="B25" s="1" t="s">
        <v>8461</v>
      </c>
      <c r="K25" s="1">
        <v>2.72</v>
      </c>
    </row>
    <row r="26" spans="1:56" x14ac:dyDescent="0.25">
      <c r="A26" s="1" t="s">
        <v>1</v>
      </c>
      <c r="B26" s="1" t="s">
        <v>8460</v>
      </c>
      <c r="K26" s="1">
        <v>2.72</v>
      </c>
    </row>
    <row r="27" spans="1:56" x14ac:dyDescent="0.25">
      <c r="A27" s="1">
        <v>4</v>
      </c>
      <c r="B27" s="1" t="s">
        <v>8459</v>
      </c>
      <c r="C27" s="1">
        <v>843.9999994635582</v>
      </c>
      <c r="D27" s="1">
        <v>0</v>
      </c>
      <c r="E27">
        <f>(R27-S27*(1000-T27)/(1000-U27))*AK27</f>
        <v>-0.6323740824377968</v>
      </c>
      <c r="F27">
        <f>IF(AV27&lt;&gt;0,1/(1/AV27-1/N27),0)</f>
        <v>5.3547238648447077</v>
      </c>
      <c r="G27">
        <f>((AY27-AL27/2)*S27-E27)/(AY27+AL27/2)</f>
        <v>387.07521559740286</v>
      </c>
      <c r="H27">
        <f>AL27*1000</f>
        <v>23.414697655097882</v>
      </c>
      <c r="I27">
        <f>(AQ27-AW27)</f>
        <v>0.84604553492868351</v>
      </c>
      <c r="J27">
        <f>(P27+AP27*D27)</f>
        <v>22.12342643737793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24.305000305175781</v>
      </c>
      <c r="P27" s="1">
        <v>22.12342643737793</v>
      </c>
      <c r="Q27" s="1">
        <v>24.488880157470703</v>
      </c>
      <c r="R27" s="1">
        <v>400.07049560546875</v>
      </c>
      <c r="S27" s="1">
        <v>392.33090209960938</v>
      </c>
      <c r="T27" s="1">
        <v>-2.7763476595282555E-2</v>
      </c>
      <c r="U27" s="1">
        <v>20.718893051147461</v>
      </c>
      <c r="V27" s="1">
        <v>-8.0283105373382568E-2</v>
      </c>
      <c r="W27" s="1">
        <v>59.912422180175781</v>
      </c>
      <c r="X27" s="1">
        <v>300.61920166015625</v>
      </c>
      <c r="Y27" s="1">
        <v>101.14875793457031</v>
      </c>
      <c r="Z27" s="1">
        <v>7.805912971496582</v>
      </c>
      <c r="AA27" s="1">
        <v>88.204582214355469</v>
      </c>
      <c r="AB27" s="1">
        <v>8.897089958190918</v>
      </c>
      <c r="AC27" s="1">
        <v>0.78989404439926147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1.105217653162339</v>
      </c>
      <c r="AL27">
        <f>(U27-T27)/(1000-U27)*AK27</f>
        <v>2.341469765509788E-2</v>
      </c>
      <c r="AM27">
        <f>(P27+273.15)</f>
        <v>295.27342643737791</v>
      </c>
      <c r="AN27">
        <f>(O27+273.15)</f>
        <v>297.45500030517576</v>
      </c>
      <c r="AO27">
        <f>(Y27*AG27+Z27*AH27)*AI27</f>
        <v>16.183800907795103</v>
      </c>
      <c r="AP27">
        <f>((AO27+0.00000010773*(AN27^4-AM27^4))-AL27*44100)/(L27*51.4+0.00000043092*AM27^3)</f>
        <v>-8.1911311239149995</v>
      </c>
      <c r="AQ27">
        <f>0.61365*EXP(17.502*J27/(240.97+J27))</f>
        <v>2.6735468404490579</v>
      </c>
      <c r="AR27">
        <f>AQ27*1000/AA27</f>
        <v>30.310747733624353</v>
      </c>
      <c r="AS27">
        <f>(AR27-U27)</f>
        <v>9.5918546824768924</v>
      </c>
      <c r="AT27">
        <f>IF(D27,P27,(O27+P27)/2)</f>
        <v>23.214213371276855</v>
      </c>
      <c r="AU27">
        <f>0.61365*EXP(17.502*AT27/(240.97+AT27))</f>
        <v>2.8564887255351046</v>
      </c>
      <c r="AV27">
        <f>IF(AS27&lt;&gt;0,(1000-(AR27+U27)/2)/AS27*AL27,0)</f>
        <v>2.3788179247096313</v>
      </c>
      <c r="AW27">
        <f>U27*AA27/1000</f>
        <v>1.8275013055203744</v>
      </c>
      <c r="AX27">
        <f>(AU27-AW27)</f>
        <v>1.0289874200147302</v>
      </c>
      <c r="AY27">
        <f>1/(1.6/F27+1.37/N27)</f>
        <v>1.6158507955528567</v>
      </c>
      <c r="AZ27">
        <f>G27*AA27*0.001</f>
        <v>34.141807677300484</v>
      </c>
      <c r="BA27">
        <f>G27/S27</f>
        <v>0.98660394459350509</v>
      </c>
      <c r="BB27">
        <f>(1-AL27*AA27/AQ27/F27)*100</f>
        <v>85.573704480394994</v>
      </c>
      <c r="BC27">
        <f>(S27-E27/(N27/1.35))</f>
        <v>392.53034966939362</v>
      </c>
      <c r="BD27">
        <f>E27*BB27/100/BC27</f>
        <v>-1.3786091418707029E-3</v>
      </c>
    </row>
    <row r="28" spans="1:56" x14ac:dyDescent="0.25">
      <c r="A28" s="1" t="s">
        <v>1</v>
      </c>
      <c r="B28" s="1" t="s">
        <v>8458</v>
      </c>
      <c r="K28" s="1">
        <v>2.72</v>
      </c>
    </row>
    <row r="29" spans="1:56" x14ac:dyDescent="0.25">
      <c r="A29" s="1" t="s">
        <v>1</v>
      </c>
      <c r="B29" s="1" t="s">
        <v>8457</v>
      </c>
      <c r="K29" s="1">
        <v>2.72</v>
      </c>
    </row>
    <row r="30" spans="1:56" x14ac:dyDescent="0.25">
      <c r="A30" s="1">
        <v>5</v>
      </c>
      <c r="B30" s="1" t="s">
        <v>8456</v>
      </c>
      <c r="C30" s="1">
        <v>1049.9999994635582</v>
      </c>
      <c r="D30" s="1">
        <v>0</v>
      </c>
      <c r="E30">
        <f>(R30-S30*(1000-T30)/(1000-U30))*AK30</f>
        <v>0.30544487442288254</v>
      </c>
      <c r="F30">
        <f>IF(AV30&lt;&gt;0,1/(1/AV30-1/N30),0)</f>
        <v>5.3987594580941165</v>
      </c>
      <c r="G30">
        <f>((AY30-AL30/2)*S30-E30)/(AY30+AL30/2)</f>
        <v>385.3588677360039</v>
      </c>
      <c r="H30">
        <f>AL30*1000</f>
        <v>23.487254570793723</v>
      </c>
      <c r="I30">
        <f>(AQ30-AW30)</f>
        <v>0.84551047870829454</v>
      </c>
      <c r="J30">
        <f>(P30+AP30*D30)</f>
        <v>22.152198791503906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24.338222503662109</v>
      </c>
      <c r="P30" s="1">
        <v>22.152198791503906</v>
      </c>
      <c r="Q30" s="1">
        <v>24.522680282592773</v>
      </c>
      <c r="R30" s="1">
        <v>399.75650024414063</v>
      </c>
      <c r="S30" s="1">
        <v>391.16854858398438</v>
      </c>
      <c r="T30" s="1">
        <v>-2.7756150811910629E-2</v>
      </c>
      <c r="U30" s="1">
        <v>20.778923034667969</v>
      </c>
      <c r="V30" s="1">
        <v>-8.0099262297153473E-2</v>
      </c>
      <c r="W30" s="1">
        <v>59.964237213134766</v>
      </c>
      <c r="X30" s="1">
        <v>300.66241455078125</v>
      </c>
      <c r="Y30" s="1">
        <v>149.71678161621094</v>
      </c>
      <c r="Z30" s="1">
        <v>7.7105073928833008</v>
      </c>
      <c r="AA30" s="1">
        <v>88.201248168945313</v>
      </c>
      <c r="AB30" s="1">
        <v>8.9936752319335938</v>
      </c>
      <c r="AC30" s="1">
        <v>0.78827917575836182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1.1053765240837543</v>
      </c>
      <c r="AL30">
        <f>(U30-T30)/(1000-U30)*AK30</f>
        <v>2.3487254570793724E-2</v>
      </c>
      <c r="AM30">
        <f>(P30+273.15)</f>
        <v>295.30219879150388</v>
      </c>
      <c r="AN30">
        <f>(O30+273.15)</f>
        <v>297.48822250366209</v>
      </c>
      <c r="AO30">
        <f>(Y30*AG30+Z30*AH30)*AI30</f>
        <v>23.954684523164815</v>
      </c>
      <c r="AP30">
        <f>((AO30+0.00000010773*(AN30^4-AM30^4))-AL30*44100)/(L30*51.4+0.00000043092*AM30^3)</f>
        <v>-8.1526898841594253</v>
      </c>
      <c r="AQ30">
        <f>0.61365*EXP(17.502*J30/(240.97+J30))</f>
        <v>2.6782374259724584</v>
      </c>
      <c r="AR30">
        <f>AQ30*1000/AA30</f>
        <v>30.365073982200585</v>
      </c>
      <c r="AS30">
        <f>(AR30-U30)</f>
        <v>9.5861509475326159</v>
      </c>
      <c r="AT30">
        <f>IF(D30,P30,(O30+P30)/2)</f>
        <v>23.245210647583008</v>
      </c>
      <c r="AU30">
        <f>0.61365*EXP(17.502*AT30/(240.97+AT30))</f>
        <v>2.8618435936803173</v>
      </c>
      <c r="AV30">
        <f>IF(AS30&lt;&gt;0,(1000-(AR30+U30)/2)/AS30*AL30,0)</f>
        <v>2.3874690329003188</v>
      </c>
      <c r="AW30">
        <f>U30*AA30/1000</f>
        <v>1.8327269472641639</v>
      </c>
      <c r="AX30">
        <f>(AU30-AW30)</f>
        <v>1.0291166464161534</v>
      </c>
      <c r="AY30">
        <f>1/(1.6/F30+1.37/N30)</f>
        <v>1.6222394439882337</v>
      </c>
      <c r="AZ30">
        <f>G30*AA30*0.001</f>
        <v>33.989133127287054</v>
      </c>
      <c r="BA30">
        <f>G30/S30</f>
        <v>0.98514788351719151</v>
      </c>
      <c r="BB30">
        <f>(1-AL30*AA30/AQ30/F30)*100</f>
        <v>85.672713895043898</v>
      </c>
      <c r="BC30">
        <f>(S30-E30/(N30/1.35))</f>
        <v>391.07221282387252</v>
      </c>
      <c r="BD30">
        <f>E30*BB30/100/BC30</f>
        <v>6.6914218088219579E-4</v>
      </c>
    </row>
    <row r="31" spans="1:56" x14ac:dyDescent="0.25">
      <c r="A31" s="1" t="s">
        <v>1</v>
      </c>
      <c r="B31" s="1" t="s">
        <v>8455</v>
      </c>
      <c r="K31" s="1">
        <v>2.72</v>
      </c>
    </row>
    <row r="32" spans="1:56" x14ac:dyDescent="0.25">
      <c r="A32" s="1" t="s">
        <v>1</v>
      </c>
      <c r="B32" s="1" t="s">
        <v>8454</v>
      </c>
      <c r="K32" s="1">
        <v>2.72</v>
      </c>
    </row>
    <row r="33" spans="1:56" x14ac:dyDescent="0.25">
      <c r="A33" s="1">
        <v>6</v>
      </c>
      <c r="B33" s="1" t="s">
        <v>8453</v>
      </c>
      <c r="C33" s="1">
        <v>1255.9999994635582</v>
      </c>
      <c r="D33" s="1">
        <v>0</v>
      </c>
      <c r="E33">
        <f>(R33-S33*(1000-T33)/(1000-U33))*AK33</f>
        <v>2.337972262879322</v>
      </c>
      <c r="F33">
        <f>IF(AV33&lt;&gt;0,1/(1/AV33-1/N33),0)</f>
        <v>5.599623956615666</v>
      </c>
      <c r="G33">
        <f>((AY33-AL33/2)*S33-E33)/(AY33+AL33/2)</f>
        <v>382.60498514042928</v>
      </c>
      <c r="H33">
        <f>AL33*1000</f>
        <v>23.801854748146287</v>
      </c>
      <c r="I33">
        <f>(AQ33-AW33)</f>
        <v>0.84298099285250938</v>
      </c>
      <c r="J33">
        <f>(P33+AP33*D33)</f>
        <v>22.283029556274414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24.387975692749023</v>
      </c>
      <c r="P33" s="1">
        <v>22.283029556274414</v>
      </c>
      <c r="Q33" s="1">
        <v>24.568000793457031</v>
      </c>
      <c r="R33" s="1">
        <v>400.09237670898438</v>
      </c>
      <c r="S33" s="1">
        <v>389.58853149414063</v>
      </c>
      <c r="T33" s="1">
        <v>-2.7723196893930435E-2</v>
      </c>
      <c r="U33" s="1">
        <v>21.051424026489258</v>
      </c>
      <c r="V33" s="1">
        <v>-7.9762369394302368E-2</v>
      </c>
      <c r="W33" s="1">
        <v>60.567020416259766</v>
      </c>
      <c r="X33" s="1">
        <v>300.66754150390625</v>
      </c>
      <c r="Y33" s="1">
        <v>300.7977294921875</v>
      </c>
      <c r="Z33" s="1">
        <v>7.8215913772583008</v>
      </c>
      <c r="AA33" s="1">
        <v>88.197166442871094</v>
      </c>
      <c r="AB33" s="1">
        <v>8.974553108215332</v>
      </c>
      <c r="AC33" s="1">
        <v>0.79464131593704224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1.1053953731761257</v>
      </c>
      <c r="AL33">
        <f>(U33-T33)/(1000-U33)*AK33</f>
        <v>2.3801854748146285E-2</v>
      </c>
      <c r="AM33">
        <f>(P33+273.15)</f>
        <v>295.43302955627439</v>
      </c>
      <c r="AN33">
        <f>(O33+273.15)</f>
        <v>297.537975692749</v>
      </c>
      <c r="AO33">
        <f>(Y33*AG33+Z33*AH33)*AI33</f>
        <v>48.127635643013491</v>
      </c>
      <c r="AP33">
        <f>((AO33+0.00000010773*(AN33^4-AM33^4))-AL33*44100)/(L33*51.4+0.00000043092*AM33^3)</f>
        <v>-8.0739953092418286</v>
      </c>
      <c r="AQ33">
        <f>0.61365*EXP(17.502*J33/(240.97+J33))</f>
        <v>2.6996569415762379</v>
      </c>
      <c r="AR33">
        <f>AQ33*1000/AA33</f>
        <v>30.609338717530296</v>
      </c>
      <c r="AS33">
        <f>(AR33-U33)</f>
        <v>9.557914691041038</v>
      </c>
      <c r="AT33">
        <f>IF(D33,P33,(O33+P33)/2)</f>
        <v>23.335502624511719</v>
      </c>
      <c r="AU33">
        <f>0.61365*EXP(17.502*AT33/(240.97+AT33))</f>
        <v>2.877491863859643</v>
      </c>
      <c r="AV33">
        <f>IF(AS33&lt;&gt;0,(1000-(AR33+U33)/2)/AS33*AL33,0)</f>
        <v>2.4259521571556291</v>
      </c>
      <c r="AW33">
        <f>U33*AA33/1000</f>
        <v>1.8566759487237285</v>
      </c>
      <c r="AX33">
        <f>(AU33-AW33)</f>
        <v>1.0208159151359144</v>
      </c>
      <c r="AY33">
        <f>1/(1.6/F33+1.37/N33)</f>
        <v>1.6507073396815251</v>
      </c>
      <c r="AZ33">
        <f>G33*AA33*0.001</f>
        <v>33.74467555630266</v>
      </c>
      <c r="BA33">
        <f>G33/S33</f>
        <v>0.98207455869676596</v>
      </c>
      <c r="BB33">
        <f>(1-AL33*AA33/AQ33/F33)*100</f>
        <v>86.113333986964804</v>
      </c>
      <c r="BC33">
        <f>(S33-E33/(N33/1.35))</f>
        <v>388.85114693173631</v>
      </c>
      <c r="BD33">
        <f>E33*BB33/100/BC33</f>
        <v>5.1775747072936107E-3</v>
      </c>
    </row>
    <row r="34" spans="1:56" x14ac:dyDescent="0.25">
      <c r="A34" s="1" t="s">
        <v>1</v>
      </c>
      <c r="B34" s="1" t="s">
        <v>8452</v>
      </c>
      <c r="K34" s="1">
        <v>2.72</v>
      </c>
    </row>
    <row r="35" spans="1:56" x14ac:dyDescent="0.25">
      <c r="A35" s="1" t="s">
        <v>1</v>
      </c>
      <c r="B35" s="1" t="s">
        <v>8451</v>
      </c>
      <c r="K35" s="1">
        <v>2.72</v>
      </c>
    </row>
    <row r="36" spans="1:56" x14ac:dyDescent="0.25">
      <c r="A36" s="1">
        <v>7</v>
      </c>
      <c r="B36" s="1" t="s">
        <v>8450</v>
      </c>
      <c r="C36" s="1">
        <v>1461.9999994635582</v>
      </c>
      <c r="D36" s="1">
        <v>0</v>
      </c>
      <c r="E36">
        <f>(R36-S36*(1000-T36)/(1000-U36))*AK36</f>
        <v>3.5782569875235386</v>
      </c>
      <c r="F36">
        <f>IF(AV36&lt;&gt;0,1/(1/AV36-1/N36),0)</f>
        <v>6.0121913776189855</v>
      </c>
      <c r="G36">
        <f>((AY36-AL36/2)*S36-E36)/(AY36+AL36/2)</f>
        <v>380.78334873963621</v>
      </c>
      <c r="H36">
        <f>AL36*1000</f>
        <v>24.258848386664862</v>
      </c>
      <c r="I36">
        <f>(AQ36-AW36)</f>
        <v>0.83327441399427782</v>
      </c>
      <c r="J36">
        <f>(P36+AP36*D36)</f>
        <v>22.435813903808594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24.443700790405273</v>
      </c>
      <c r="P36" s="1">
        <v>22.435813903808594</v>
      </c>
      <c r="Q36" s="1">
        <v>24.616771697998047</v>
      </c>
      <c r="R36" s="1">
        <v>400.10928344726563</v>
      </c>
      <c r="S36" s="1">
        <v>388.34957885742188</v>
      </c>
      <c r="T36" s="1">
        <v>-2.6381766423583031E-2</v>
      </c>
      <c r="U36" s="1">
        <v>21.448686599731445</v>
      </c>
      <c r="V36" s="1">
        <v>-7.5644992291927338E-2</v>
      </c>
      <c r="W36" s="1">
        <v>61.500270843505859</v>
      </c>
      <c r="X36" s="1">
        <v>300.66864013671875</v>
      </c>
      <c r="Y36" s="1">
        <v>499.57427978515625</v>
      </c>
      <c r="Z36" s="1">
        <v>7.6212539672851563</v>
      </c>
      <c r="AA36" s="1">
        <v>88.19122314453125</v>
      </c>
      <c r="AB36" s="1">
        <v>9.1776885986328125</v>
      </c>
      <c r="AC36" s="1">
        <v>0.79920971393585205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1.1053994122673481</v>
      </c>
      <c r="AL36">
        <f>(U36-T36)/(1000-U36)*AK36</f>
        <v>2.4258848386664863E-2</v>
      </c>
      <c r="AM36">
        <f>(P36+273.15)</f>
        <v>295.58581390380857</v>
      </c>
      <c r="AN36">
        <f>(O36+273.15)</f>
        <v>297.59370079040525</v>
      </c>
      <c r="AO36">
        <f>(Y36*AG36+Z36*AH36)*AI36</f>
        <v>79.931882979008151</v>
      </c>
      <c r="AP36">
        <f>((AO36+0.00000010773*(AN36^4-AM36^4))-AL36*44100)/(L36*51.4+0.00000043092*AM36^3)</f>
        <v>-7.985466684013252</v>
      </c>
      <c r="AQ36">
        <f>0.61365*EXP(17.502*J36/(240.97+J36))</f>
        <v>2.724860320068311</v>
      </c>
      <c r="AR36">
        <f>AQ36*1000/AA36</f>
        <v>30.897182541653862</v>
      </c>
      <c r="AS36">
        <f>(AR36-U36)</f>
        <v>9.4484959419224168</v>
      </c>
      <c r="AT36">
        <f>IF(D36,P36,(O36+P36)/2)</f>
        <v>23.439757347106934</v>
      </c>
      <c r="AU36">
        <f>0.61365*EXP(17.502*AT36/(240.97+AT36))</f>
        <v>2.8956530304001733</v>
      </c>
      <c r="AV36">
        <f>IF(AS36&lt;&gt;0,(1000-(AR36+U36)/2)/AS36*AL36,0)</f>
        <v>2.5002839902023331</v>
      </c>
      <c r="AW36">
        <f>U36*AA36/1000</f>
        <v>1.8915859060740332</v>
      </c>
      <c r="AX36">
        <f>(AU36-AW36)</f>
        <v>1.0040671243261401</v>
      </c>
      <c r="AY36">
        <f>1/(1.6/F36+1.37/N36)</f>
        <v>1.705921750525013</v>
      </c>
      <c r="AZ36">
        <f>G36*AA36*0.001</f>
        <v>33.581749278419117</v>
      </c>
      <c r="BA36">
        <f>G36/S36</f>
        <v>0.98051696067227223</v>
      </c>
      <c r="BB36">
        <f>(1-AL36*AA36/AQ36/F36)*100</f>
        <v>86.940741903932377</v>
      </c>
      <c r="BC36">
        <f>(S36-E36/(N36/1.35))</f>
        <v>387.22101480009394</v>
      </c>
      <c r="BD36">
        <f>E36*BB36/100/BC36</f>
        <v>8.0340762853181556E-3</v>
      </c>
    </row>
    <row r="37" spans="1:56" x14ac:dyDescent="0.25">
      <c r="A37" s="1" t="s">
        <v>1</v>
      </c>
      <c r="B37" s="1" t="s">
        <v>8449</v>
      </c>
      <c r="K37" s="1">
        <v>2.72</v>
      </c>
    </row>
    <row r="38" spans="1:56" x14ac:dyDescent="0.25">
      <c r="A38" s="1" t="s">
        <v>1</v>
      </c>
      <c r="B38" s="1" t="s">
        <v>8448</v>
      </c>
      <c r="K38" s="1">
        <v>2.72</v>
      </c>
    </row>
    <row r="39" spans="1:56" x14ac:dyDescent="0.25">
      <c r="A39" s="1">
        <v>8</v>
      </c>
      <c r="B39" s="1" t="s">
        <v>8447</v>
      </c>
      <c r="C39" s="1">
        <v>1667.9999994635582</v>
      </c>
      <c r="D39" s="1">
        <v>0</v>
      </c>
      <c r="E39">
        <f>(R39-S39*(1000-T39)/(1000-U39))*AK39</f>
        <v>4.3186527517600908</v>
      </c>
      <c r="F39">
        <f>IF(AV39&lt;&gt;0,1/(1/AV39-1/N39),0)</f>
        <v>6.6034233668157301</v>
      </c>
      <c r="G39">
        <f>((AY39-AL39/2)*S39-E39)/(AY39+AL39/2)</f>
        <v>379.79001925013802</v>
      </c>
      <c r="H39">
        <f>AL39*1000</f>
        <v>24.872147251039468</v>
      </c>
      <c r="I39">
        <f>(AQ39-AW39)</f>
        <v>0.8221299934843076</v>
      </c>
      <c r="J39">
        <f>(P39+AP39*D39)</f>
        <v>22.651348114013672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24.511585235595703</v>
      </c>
      <c r="P39" s="1">
        <v>22.651348114013672</v>
      </c>
      <c r="Q39" s="1">
        <v>24.669727325439453</v>
      </c>
      <c r="R39" s="1">
        <v>400.21417236328125</v>
      </c>
      <c r="S39" s="1">
        <v>387.58541870117188</v>
      </c>
      <c r="T39" s="1">
        <v>-2.5445964187383652E-2</v>
      </c>
      <c r="U39" s="1">
        <v>21.982244491577148</v>
      </c>
      <c r="V39" s="1">
        <v>-7.2665661573410034E-2</v>
      </c>
      <c r="W39" s="1">
        <v>62.774372100830078</v>
      </c>
      <c r="X39" s="1">
        <v>300.64532470703125</v>
      </c>
      <c r="Y39" s="1">
        <v>750.52105712890625</v>
      </c>
      <c r="Z39" s="1">
        <v>7.8201694488525391</v>
      </c>
      <c r="AA39" s="1">
        <v>88.190948486328125</v>
      </c>
      <c r="AB39" s="1">
        <v>9.180659294128418</v>
      </c>
      <c r="AC39" s="1">
        <v>0.80548191070556641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1.1053136937758499</v>
      </c>
      <c r="AL39">
        <f>(U39-T39)/(1000-U39)*AK39</f>
        <v>2.4872147251039468E-2</v>
      </c>
      <c r="AM39">
        <f>(P39+273.15)</f>
        <v>295.80134811401365</v>
      </c>
      <c r="AN39">
        <f>(O39+273.15)</f>
        <v>297.66158523559568</v>
      </c>
      <c r="AO39">
        <f>(Y39*AG39+Z39*AH39)*AI39</f>
        <v>120.08336645655254</v>
      </c>
      <c r="AP39">
        <f>((AO39+0.00000010773*(AN39^4-AM39^4))-AL39*44100)/(L39*51.4+0.00000043092*AM39^3)</f>
        <v>-7.8891501557833728</v>
      </c>
      <c r="AQ39">
        <f>0.61365*EXP(17.502*J39/(240.97+J39))</f>
        <v>2.7607649850548581</v>
      </c>
      <c r="AR39">
        <f>AQ39*1000/AA39</f>
        <v>31.304402917073151</v>
      </c>
      <c r="AS39">
        <f>(AR39-U39)</f>
        <v>9.3221584254960028</v>
      </c>
      <c r="AT39">
        <f>IF(D39,P39,(O39+P39)/2)</f>
        <v>23.581466674804688</v>
      </c>
      <c r="AU39">
        <f>0.61365*EXP(17.502*AT39/(240.97+AT39))</f>
        <v>2.9204994945034652</v>
      </c>
      <c r="AV39">
        <f>IF(AS39&lt;&gt;0,(1000-(AR39+U39)/2)/AS39*AL39,0)</f>
        <v>2.5969812435707746</v>
      </c>
      <c r="AW39">
        <f>U39*AA39/1000</f>
        <v>1.9386349915705505</v>
      </c>
      <c r="AX39">
        <f>(AU39-AW39)</f>
        <v>0.98186450293291472</v>
      </c>
      <c r="AY39">
        <f>1/(1.6/F39+1.37/N39)</f>
        <v>1.7782013973253969</v>
      </c>
      <c r="AZ39">
        <f>G39*AA39*0.001</f>
        <v>33.494042023310492</v>
      </c>
      <c r="BA39">
        <f>G39/S39</f>
        <v>0.9798872736823877</v>
      </c>
      <c r="BB39">
        <f>(1-AL39*AA39/AQ39/F39)*100</f>
        <v>87.967975341076738</v>
      </c>
      <c r="BC39">
        <f>(S39-E39/(N39/1.35))</f>
        <v>386.22333758494381</v>
      </c>
      <c r="BD39">
        <f>E39*BB39/100/BC39</f>
        <v>9.8363589613471008E-3</v>
      </c>
    </row>
    <row r="40" spans="1:56" x14ac:dyDescent="0.25">
      <c r="A40" s="1" t="s">
        <v>1</v>
      </c>
      <c r="B40" s="1" t="s">
        <v>8446</v>
      </c>
      <c r="K40" s="1">
        <v>2.72</v>
      </c>
    </row>
    <row r="41" spans="1:56" x14ac:dyDescent="0.25">
      <c r="A41" s="1" t="s">
        <v>1</v>
      </c>
      <c r="B41" s="1" t="s">
        <v>8445</v>
      </c>
      <c r="K41" s="1">
        <v>2.72</v>
      </c>
    </row>
    <row r="42" spans="1:56" x14ac:dyDescent="0.25">
      <c r="A42" s="1">
        <v>9</v>
      </c>
      <c r="B42" s="1" t="s">
        <v>8444</v>
      </c>
      <c r="C42" s="1">
        <v>1873.9999994635582</v>
      </c>
      <c r="D42" s="1">
        <v>0</v>
      </c>
      <c r="E42">
        <f>(R42-S42*(1000-T42)/(1000-U42))*AK42</f>
        <v>4.5696048501643576</v>
      </c>
      <c r="F42">
        <f>IF(AV42&lt;&gt;0,1/(1/AV42-1/N42),0)</f>
        <v>7.3580389567472784</v>
      </c>
      <c r="G42">
        <f>((AY42-AL42/2)*S42-E42)/(AY42+AL42/2)</f>
        <v>379.36622385300166</v>
      </c>
      <c r="H42">
        <f>AL42*1000</f>
        <v>25.544093258155769</v>
      </c>
      <c r="I42">
        <f>(AQ42-AW42)</f>
        <v>0.80985081118239388</v>
      </c>
      <c r="J42">
        <f>(P42+AP42*D42)</f>
        <v>22.882902145385742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24.589895248413086</v>
      </c>
      <c r="P42" s="1">
        <v>22.882902145385742</v>
      </c>
      <c r="Q42" s="1">
        <v>24.732456207275391</v>
      </c>
      <c r="R42" s="1">
        <v>400.164794921875</v>
      </c>
      <c r="S42" s="1">
        <v>387.08428955078125</v>
      </c>
      <c r="T42" s="1">
        <v>-2.564031258225441E-2</v>
      </c>
      <c r="U42" s="1">
        <v>22.564313888549805</v>
      </c>
      <c r="V42" s="1">
        <v>-7.287771999835968E-2</v>
      </c>
      <c r="W42" s="1">
        <v>64.134780883789063</v>
      </c>
      <c r="X42" s="1">
        <v>300.62994384765625</v>
      </c>
      <c r="Y42" s="1">
        <v>999.588623046875</v>
      </c>
      <c r="Z42" s="1">
        <v>8.0095338821411133</v>
      </c>
      <c r="AA42" s="1">
        <v>88.190055847167969</v>
      </c>
      <c r="AB42" s="1">
        <v>9.2990903854370117</v>
      </c>
      <c r="AC42" s="1">
        <v>0.81379568576812744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1.105257146498736</v>
      </c>
      <c r="AL42">
        <f>(U42-T42)/(1000-U42)*AK42</f>
        <v>2.5544093258155768E-2</v>
      </c>
      <c r="AM42">
        <f>(P42+273.15)</f>
        <v>296.03290214538572</v>
      </c>
      <c r="AN42">
        <f>(O42+273.15)</f>
        <v>297.73989524841306</v>
      </c>
      <c r="AO42">
        <f>(Y42*AG42+Z42*AH42)*AI42</f>
        <v>159.93417611269251</v>
      </c>
      <c r="AP42">
        <f>((AO42+0.00000010773*(AN42^4-AM42^4))-AL42*44100)/(L42*51.4+0.00000043092*AM42^3)</f>
        <v>-7.8171149690830797</v>
      </c>
      <c r="AQ42">
        <f>0.61365*EXP(17.502*J42/(240.97+J42))</f>
        <v>2.799798913166629</v>
      </c>
      <c r="AR42">
        <f>AQ42*1000/AA42</f>
        <v>31.747331218597232</v>
      </c>
      <c r="AS42">
        <f>(AR42-U42)</f>
        <v>9.1830173300474272</v>
      </c>
      <c r="AT42">
        <f>IF(D42,P42,(O42+P42)/2)</f>
        <v>23.736398696899414</v>
      </c>
      <c r="AU42">
        <f>0.61365*EXP(17.502*AT42/(240.97+AT42))</f>
        <v>2.9478775181192831</v>
      </c>
      <c r="AV42">
        <f>IF(AS42&lt;&gt;0,(1000-(AR42+U42)/2)/AS42*AL42,0)</f>
        <v>2.7061282257448394</v>
      </c>
      <c r="AW42">
        <f>U42*AA42/1000</f>
        <v>1.9899481019842351</v>
      </c>
      <c r="AX42">
        <f>(AU42-AW42)</f>
        <v>0.95792941613504801</v>
      </c>
      <c r="AY42">
        <f>1/(1.6/F42+1.37/N42)</f>
        <v>1.8604074010887315</v>
      </c>
      <c r="AZ42">
        <f>G42*AA42*0.001</f>
        <v>33.456328468125449</v>
      </c>
      <c r="BA42">
        <f>G42/S42</f>
        <v>0.98006102054222721</v>
      </c>
      <c r="BB42">
        <f>(1-AL42*AA42/AQ42/F42)*100</f>
        <v>89.064939624352419</v>
      </c>
      <c r="BC42">
        <f>(S42-E42/(N42/1.35))</f>
        <v>385.64305941888506</v>
      </c>
      <c r="BD42">
        <f>E42*BB42/100/BC42</f>
        <v>1.0553582390418769E-2</v>
      </c>
    </row>
    <row r="43" spans="1:56" x14ac:dyDescent="0.25">
      <c r="A43" s="1" t="s">
        <v>1</v>
      </c>
      <c r="B43" s="1" t="s">
        <v>8443</v>
      </c>
      <c r="K43" s="1">
        <v>2.72</v>
      </c>
    </row>
    <row r="44" spans="1:56" x14ac:dyDescent="0.25">
      <c r="A44" s="1" t="s">
        <v>1</v>
      </c>
      <c r="B44" s="1" t="s">
        <v>8442</v>
      </c>
      <c r="K44" s="1">
        <v>2.72</v>
      </c>
    </row>
    <row r="45" spans="1:56" x14ac:dyDescent="0.25">
      <c r="A45" s="1">
        <v>10</v>
      </c>
      <c r="B45" s="1" t="s">
        <v>8441</v>
      </c>
      <c r="C45" s="1">
        <v>2080.4999994523823</v>
      </c>
      <c r="D45" s="1">
        <v>0</v>
      </c>
      <c r="E45">
        <f>(R45-S45*(1000-T45)/(1000-U45))*AK45</f>
        <v>4.5165527608202467</v>
      </c>
      <c r="F45">
        <f>IF(AV45&lt;&gt;0,1/(1/AV45-1/N45),0)</f>
        <v>8.3309392121672268</v>
      </c>
      <c r="G45">
        <f>((AY45-AL45/2)*S45-E45)/(AY45+AL45/2)</f>
        <v>379.2942088840777</v>
      </c>
      <c r="H45">
        <f>AL45*1000</f>
        <v>26.300466117663529</v>
      </c>
      <c r="I45">
        <f>(AQ45-AW45)</f>
        <v>0.79750742842012778</v>
      </c>
      <c r="J45">
        <f>(P45+AP45*D45)</f>
        <v>23.145763397216797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24.685598373413086</v>
      </c>
      <c r="P45" s="1">
        <v>23.145763397216797</v>
      </c>
      <c r="Q45" s="1">
        <v>24.810319900512695</v>
      </c>
      <c r="R45" s="1">
        <v>400.05300903320313</v>
      </c>
      <c r="S45" s="1">
        <v>386.76629638671875</v>
      </c>
      <c r="T45" s="1">
        <v>-2.3554865270853043E-2</v>
      </c>
      <c r="U45" s="1">
        <v>23.214366912841797</v>
      </c>
      <c r="V45" s="1">
        <v>-6.6565386950969696E-2</v>
      </c>
      <c r="W45" s="1">
        <v>65.6031494140625</v>
      </c>
      <c r="X45" s="1">
        <v>300.70062255859375</v>
      </c>
      <c r="Y45" s="1">
        <v>1250.3597412109375</v>
      </c>
      <c r="Z45" s="1">
        <v>7.9057440757751465</v>
      </c>
      <c r="AA45" s="1">
        <v>88.186225891113281</v>
      </c>
      <c r="AB45" s="1">
        <v>9.3585405349731445</v>
      </c>
      <c r="AC45" s="1">
        <v>0.8250352144241333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1.1055169947007122</v>
      </c>
      <c r="AL45">
        <f>(U45-T45)/(1000-U45)*AK45</f>
        <v>2.630046611766353E-2</v>
      </c>
      <c r="AM45">
        <f>(P45+273.15)</f>
        <v>296.29576339721677</v>
      </c>
      <c r="AN45">
        <f>(O45+273.15)</f>
        <v>297.83559837341306</v>
      </c>
      <c r="AO45">
        <f>(Y45*AG45+Z45*AH45)*AI45</f>
        <v>200.05755412211511</v>
      </c>
      <c r="AP45">
        <f>((AO45+0.00000010773*(AN45^4-AM45^4))-AL45*44100)/(L45*51.4+0.00000043092*AM45^3)</f>
        <v>-7.7746542394722278</v>
      </c>
      <c r="AQ45">
        <f>0.61365*EXP(17.502*J45/(240.97+J45))</f>
        <v>2.8446948329151804</v>
      </c>
      <c r="AR45">
        <f>AQ45*1000/AA45</f>
        <v>32.257813555006059</v>
      </c>
      <c r="AS45">
        <f>(AR45-U45)</f>
        <v>9.0434466421642625</v>
      </c>
      <c r="AT45">
        <f>IF(D45,P45,(O45+P45)/2)</f>
        <v>23.915680885314941</v>
      </c>
      <c r="AU45">
        <f>0.61365*EXP(17.502*AT45/(240.97+AT45))</f>
        <v>2.9798383485292876</v>
      </c>
      <c r="AV45">
        <f>IF(AS45&lt;&gt;0,(1000-(AR45+U45)/2)/AS45*AL45,0)</f>
        <v>2.8275717243696974</v>
      </c>
      <c r="AW45">
        <f>U45*AA45/1000</f>
        <v>2.0471874044950527</v>
      </c>
      <c r="AX45">
        <f>(AU45-AW45)</f>
        <v>0.93265094403423499</v>
      </c>
      <c r="AY45">
        <f>1/(1.6/F45+1.37/N45)</f>
        <v>1.9526573982358415</v>
      </c>
      <c r="AZ45">
        <f>G45*AA45*0.001</f>
        <v>33.44852478384238</v>
      </c>
      <c r="BA45">
        <f>G45/S45</f>
        <v>0.98068061366140891</v>
      </c>
      <c r="BB45">
        <f>(1-AL45*AA45/AQ45/F45)*100</f>
        <v>90.213338833570205</v>
      </c>
      <c r="BC45">
        <f>(S45-E45/(N45/1.35))</f>
        <v>385.34179861401549</v>
      </c>
      <c r="BD45">
        <f>E45*BB45/100/BC45</f>
        <v>1.0573815403288413E-2</v>
      </c>
    </row>
    <row r="46" spans="1:56" x14ac:dyDescent="0.25">
      <c r="A46" s="1" t="s">
        <v>1</v>
      </c>
      <c r="B46" s="1" t="s">
        <v>8440</v>
      </c>
      <c r="K46" s="1">
        <v>2.72</v>
      </c>
    </row>
    <row r="47" spans="1:56" x14ac:dyDescent="0.25">
      <c r="A47" s="1" t="s">
        <v>1</v>
      </c>
      <c r="B47" s="1" t="s">
        <v>8439</v>
      </c>
      <c r="K47" s="1">
        <v>2.72</v>
      </c>
    </row>
    <row r="48" spans="1:56" x14ac:dyDescent="0.25">
      <c r="A48" s="1">
        <v>11</v>
      </c>
      <c r="B48" s="1" t="s">
        <v>8438</v>
      </c>
      <c r="C48" s="1">
        <v>2287.4999994523823</v>
      </c>
      <c r="D48" s="1">
        <v>0</v>
      </c>
      <c r="E48">
        <f>(R48-S48*(1000-T48)/(1000-U48))*AK48</f>
        <v>4.510436716094306</v>
      </c>
      <c r="F48">
        <f>IF(AV48&lt;&gt;0,1/(1/AV48-1/N48),0)</f>
        <v>10.017105898564585</v>
      </c>
      <c r="G48">
        <f>((AY48-AL48/2)*S48-E48)/(AY48+AL48/2)</f>
        <v>379.25088933220167</v>
      </c>
      <c r="H48">
        <f>AL48*1000</f>
        <v>27.307961922625765</v>
      </c>
      <c r="I48">
        <f>(AQ48-AW48)</f>
        <v>0.78008919151088829</v>
      </c>
      <c r="J48">
        <f>(P48+AP48*D48)</f>
        <v>23.487001419067383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24.799123764038086</v>
      </c>
      <c r="P48" s="1">
        <v>23.487001419067383</v>
      </c>
      <c r="Q48" s="1">
        <v>24.905021667480469</v>
      </c>
      <c r="R48" s="1">
        <v>400.0570068359375</v>
      </c>
      <c r="S48" s="1">
        <v>386.4310302734375</v>
      </c>
      <c r="T48" s="1">
        <v>-2.2998614236712456E-2</v>
      </c>
      <c r="U48" s="1">
        <v>24.084672927856445</v>
      </c>
      <c r="V48" s="1">
        <v>-6.455085426568985E-2</v>
      </c>
      <c r="W48" s="1">
        <v>67.59912109375</v>
      </c>
      <c r="X48" s="1">
        <v>300.68728637695313</v>
      </c>
      <c r="Y48" s="1">
        <v>1600.6839599609375</v>
      </c>
      <c r="Z48" s="1">
        <v>7.7622227668762207</v>
      </c>
      <c r="AA48" s="1">
        <v>88.181671142578125</v>
      </c>
      <c r="AB48" s="1">
        <v>9.5129776000976563</v>
      </c>
      <c r="AC48" s="1">
        <v>0.8332819938659668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1.1054679646211509</v>
      </c>
      <c r="AL48">
        <f>(U48-T48)/(1000-U48)*AK48</f>
        <v>2.7307961922625766E-2</v>
      </c>
      <c r="AM48">
        <f>(P48+273.15)</f>
        <v>296.63700141906736</v>
      </c>
      <c r="AN48">
        <f>(O48+273.15)</f>
        <v>297.94912376403806</v>
      </c>
      <c r="AO48">
        <f>(Y48*AG48+Z48*AH48)*AI48</f>
        <v>256.10942786925807</v>
      </c>
      <c r="AP48">
        <f>((AO48+0.00000010773*(AN48^4-AM48^4))-AL48*44100)/(L48*51.4+0.00000043092*AM48^3)</f>
        <v>-7.6972593252473223</v>
      </c>
      <c r="AQ48">
        <f>0.61365*EXP(17.502*J48/(240.97+J48))</f>
        <v>2.9039158992116798</v>
      </c>
      <c r="AR48">
        <f>AQ48*1000/AA48</f>
        <v>32.931059953677121</v>
      </c>
      <c r="AS48">
        <f>(AR48-U48)</f>
        <v>8.8463870258206754</v>
      </c>
      <c r="AT48">
        <f>IF(D48,P48,(O48+P48)/2)</f>
        <v>24.143062591552734</v>
      </c>
      <c r="AU48">
        <f>0.61365*EXP(17.502*AT48/(240.97+AT48))</f>
        <v>3.0208094806172716</v>
      </c>
      <c r="AV48">
        <f>IF(AS48&lt;&gt;0,(1000-(AR48+U48)/2)/AS48*AL48,0)</f>
        <v>2.9989045374040573</v>
      </c>
      <c r="AW48">
        <f>U48*AA48/1000</f>
        <v>2.1238267077007915</v>
      </c>
      <c r="AX48">
        <f>(AU48-AW48)</f>
        <v>0.8969827729164801</v>
      </c>
      <c r="AY48">
        <f>1/(1.6/F48+1.37/N48)</f>
        <v>2.0842269241354741</v>
      </c>
      <c r="AZ48">
        <f>G48*AA48*0.001</f>
        <v>33.442977203622497</v>
      </c>
      <c r="BA48">
        <f>G48/S48</f>
        <v>0.98141934684656362</v>
      </c>
      <c r="BB48">
        <f>(1-AL48*AA48/AQ48/F48)*100</f>
        <v>91.721697082279192</v>
      </c>
      <c r="BC48">
        <f>(S48-E48/(N48/1.35))</f>
        <v>385.00846147013885</v>
      </c>
      <c r="BD48">
        <f>E48*BB48/100/BC48</f>
        <v>1.0745345923117558E-2</v>
      </c>
    </row>
    <row r="49" spans="1:56" x14ac:dyDescent="0.25">
      <c r="A49" s="1" t="s">
        <v>1</v>
      </c>
      <c r="B49" s="1" t="s">
        <v>8437</v>
      </c>
      <c r="K49" s="1">
        <v>2.72</v>
      </c>
    </row>
    <row r="50" spans="1:56" x14ac:dyDescent="0.25">
      <c r="A50" s="1" t="s">
        <v>1</v>
      </c>
      <c r="B50" s="1" t="s">
        <v>8432</v>
      </c>
      <c r="K50" s="1">
        <v>2.72</v>
      </c>
    </row>
    <row r="51" spans="1:56" x14ac:dyDescent="0.25">
      <c r="A51" s="1">
        <v>12</v>
      </c>
      <c r="B51" s="1" t="s">
        <v>8436</v>
      </c>
      <c r="C51" s="1">
        <v>2493.9999994412065</v>
      </c>
      <c r="D51" s="1">
        <v>0</v>
      </c>
      <c r="E51">
        <f>(R51-S51*(1000-T51)/(1000-U51))*AK51</f>
        <v>4.2329310127966897</v>
      </c>
      <c r="F51">
        <f>IF(AV51&lt;&gt;0,1/(1/AV51-1/N51),0)</f>
        <v>12.947553259178926</v>
      </c>
      <c r="G51">
        <f>((AY51-AL51/2)*S51-E51)/(AY51+AL51/2)</f>
        <v>379.59360280293816</v>
      </c>
      <c r="H51">
        <f>AL51*1000</f>
        <v>28.488562434844358</v>
      </c>
      <c r="I51">
        <f>(AQ51-AW51)</f>
        <v>0.75796273132398007</v>
      </c>
      <c r="J51">
        <f>(P51+AP51*D51)</f>
        <v>23.869356155395508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24.934799194335938</v>
      </c>
      <c r="P51" s="1">
        <v>23.869356155395508</v>
      </c>
      <c r="Q51" s="1">
        <v>25.014226913452148</v>
      </c>
      <c r="R51" s="1">
        <v>400.09713745117188</v>
      </c>
      <c r="S51" s="1">
        <v>386.31155395507813</v>
      </c>
      <c r="T51" s="1">
        <v>-2.2565696388483047E-2</v>
      </c>
      <c r="U51" s="1">
        <v>25.102968215942383</v>
      </c>
      <c r="V51" s="1">
        <v>-6.2824070453643799E-2</v>
      </c>
      <c r="W51" s="1">
        <v>69.887962341308594</v>
      </c>
      <c r="X51" s="1">
        <v>300.66500854492188</v>
      </c>
      <c r="Y51" s="1">
        <v>2000.56396484375</v>
      </c>
      <c r="Z51" s="1">
        <v>7.9130716323852539</v>
      </c>
      <c r="AA51" s="1">
        <v>88.180343627929688</v>
      </c>
      <c r="AB51" s="1">
        <v>9.5071258544921875</v>
      </c>
      <c r="AC51" s="1">
        <v>0.83901959657669067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1.1053860608269184</v>
      </c>
      <c r="AL51">
        <f>(U51-T51)/(1000-U51)*AK51</f>
        <v>2.8488562434844357E-2</v>
      </c>
      <c r="AM51">
        <f>(P51+273.15)</f>
        <v>297.01935615539549</v>
      </c>
      <c r="AN51">
        <f>(O51+273.15)</f>
        <v>298.08479919433591</v>
      </c>
      <c r="AO51">
        <f>(Y51*AG51+Z51*AH51)*AI51</f>
        <v>320.09022722042573</v>
      </c>
      <c r="AP51">
        <f>((AO51+0.00000010773*(AN51^4-AM51^4))-AL51*44100)/(L51*51.4+0.00000043092*AM51^3)</f>
        <v>-7.6190213999117526</v>
      </c>
      <c r="AQ51">
        <f>0.61365*EXP(17.502*J51/(240.97+J51))</f>
        <v>2.9715510946867765</v>
      </c>
      <c r="AR51">
        <f>AQ51*1000/AA51</f>
        <v>33.698565603520585</v>
      </c>
      <c r="AS51">
        <f>(AR51-U51)</f>
        <v>8.5955973875782021</v>
      </c>
      <c r="AT51">
        <f>IF(D51,P51,(O51+P51)/2)</f>
        <v>24.402077674865723</v>
      </c>
      <c r="AU51">
        <f>0.61365*EXP(17.502*AT51/(240.97+AT51))</f>
        <v>3.0680798197988346</v>
      </c>
      <c r="AV51">
        <f>IF(AS51&lt;&gt;0,(1000-(AR51+U51)/2)/AS51*AL51,0)</f>
        <v>3.2168766874846368</v>
      </c>
      <c r="AW51">
        <f>U51*AA51/1000</f>
        <v>2.2135883633627964</v>
      </c>
      <c r="AX51">
        <f>(AU51-AW51)</f>
        <v>0.85449145643603819</v>
      </c>
      <c r="AY51">
        <f>1/(1.6/F51+1.37/N51)</f>
        <v>2.2540651321509451</v>
      </c>
      <c r="AZ51">
        <f>G51*AA51*0.001</f>
        <v>33.472694334126942</v>
      </c>
      <c r="BA51">
        <f>G51/S51</f>
        <v>0.9826100175276633</v>
      </c>
      <c r="BB51">
        <f>(1-AL51*AA51/AQ51/F51)*100</f>
        <v>93.470627987256265</v>
      </c>
      <c r="BC51">
        <f>(S51-E51/(N51/1.35))</f>
        <v>384.97650903939774</v>
      </c>
      <c r="BD51">
        <f>E51*BB51/100/BC51</f>
        <v>1.0277373052711347E-2</v>
      </c>
    </row>
    <row r="52" spans="1:56" x14ac:dyDescent="0.25">
      <c r="A52" s="1" t="s">
        <v>1</v>
      </c>
      <c r="B52" s="1" t="s">
        <v>8435</v>
      </c>
    </row>
    <row r="53" spans="1:56" x14ac:dyDescent="0.25">
      <c r="A53" s="1" t="s">
        <v>1</v>
      </c>
      <c r="B53" s="1" t="s">
        <v>8434</v>
      </c>
    </row>
    <row r="54" spans="1:56" x14ac:dyDescent="0.25">
      <c r="A54" s="1" t="s">
        <v>1</v>
      </c>
      <c r="B54" s="1" t="s">
        <v>8433</v>
      </c>
    </row>
    <row r="55" spans="1:56" x14ac:dyDescent="0.25">
      <c r="A55" s="1" t="s">
        <v>1</v>
      </c>
      <c r="B55" s="1" t="s">
        <v>8432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FAE86-BDEB-4643-B4B6-D53C4D2A440F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8517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8516</v>
      </c>
    </row>
    <row r="12" spans="1:60" x14ac:dyDescent="0.25">
      <c r="A12" s="1" t="s">
        <v>1</v>
      </c>
      <c r="B12" s="1" t="s">
        <v>8515</v>
      </c>
    </row>
    <row r="13" spans="1:60" x14ac:dyDescent="0.25">
      <c r="A13" s="1" t="s">
        <v>1</v>
      </c>
      <c r="B13" s="1" t="s">
        <v>8514</v>
      </c>
    </row>
    <row r="14" spans="1:60" x14ac:dyDescent="0.25">
      <c r="A14" s="1" t="s">
        <v>1</v>
      </c>
      <c r="B14" s="1" t="s">
        <v>8513</v>
      </c>
    </row>
    <row r="15" spans="1:60" x14ac:dyDescent="0.25">
      <c r="A15" s="1" t="s">
        <v>1</v>
      </c>
      <c r="B15" s="1" t="s">
        <v>8512</v>
      </c>
    </row>
    <row r="16" spans="1:60" x14ac:dyDescent="0.25">
      <c r="A16" s="1" t="s">
        <v>1</v>
      </c>
      <c r="B16" s="1" t="s">
        <v>8511</v>
      </c>
    </row>
    <row r="17" spans="1:60" x14ac:dyDescent="0.25">
      <c r="A17" s="1" t="s">
        <v>1</v>
      </c>
      <c r="B17" s="1" t="s">
        <v>8510</v>
      </c>
    </row>
    <row r="18" spans="1:60" x14ac:dyDescent="0.25">
      <c r="A18" s="1">
        <v>1</v>
      </c>
      <c r="B18" s="1" t="s">
        <v>8509</v>
      </c>
      <c r="C18" s="1">
        <v>373.0000059902668</v>
      </c>
      <c r="D18" s="1">
        <v>0</v>
      </c>
      <c r="E18">
        <f>(R18-S18*(1000-T18)/(1000-U18))*AO18</f>
        <v>-7.168246317913904</v>
      </c>
      <c r="F18">
        <f>IF(AZ18&lt;&gt;0,1/(1/AZ18-1/N18),0)</f>
        <v>3.945032771044664</v>
      </c>
      <c r="G18">
        <f>((BC18-AP18/2)*S18-E18)/(BC18+AP18/2)</f>
        <v>396.90206871751514</v>
      </c>
      <c r="H18">
        <f>AP18*1000</f>
        <v>22.652919792165971</v>
      </c>
      <c r="I18">
        <f>(AU18-BA18)</f>
        <v>0.94677305556822344</v>
      </c>
      <c r="J18">
        <f>(P18+AT18*D18)</f>
        <v>23.339181900024414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24.508525848388672</v>
      </c>
      <c r="P18" s="1">
        <v>23.339181900024414</v>
      </c>
      <c r="Q18" s="1">
        <v>24.591693878173828</v>
      </c>
      <c r="R18" s="1">
        <v>399.91363525390625</v>
      </c>
      <c r="S18" s="1">
        <v>398.23568725585938</v>
      </c>
      <c r="T18" s="1">
        <v>1.8316577672958374</v>
      </c>
      <c r="U18" s="1">
        <v>21.895908355712891</v>
      </c>
      <c r="V18" s="1">
        <v>5.2325091361999512</v>
      </c>
      <c r="W18" s="1">
        <v>62.550189971923828</v>
      </c>
      <c r="X18" s="1">
        <v>300.36907958984375</v>
      </c>
      <c r="Y18" s="1">
        <v>2.2817591205239296E-2</v>
      </c>
      <c r="Z18" s="1">
        <v>8.8660449981689453</v>
      </c>
      <c r="AA18" s="1">
        <v>88.206344604492188</v>
      </c>
      <c r="AB18" s="1">
        <v>2.6129739284515381</v>
      </c>
      <c r="AC18" s="1">
        <v>-0.94396692514419556</v>
      </c>
      <c r="AD18" s="1">
        <v>4.7214198857545853E-2</v>
      </c>
      <c r="AE18" s="1">
        <v>3.8508044090121984E-3</v>
      </c>
      <c r="AF18" s="1">
        <v>9.0532392263412476E-2</v>
      </c>
      <c r="AG18" s="1">
        <v>2.2472402080893517E-2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1.1042980867273666</v>
      </c>
      <c r="AP18">
        <f>(U18-T18)/(1000-U18)*AO18</f>
        <v>2.2652919792165972E-2</v>
      </c>
      <c r="AQ18">
        <f>(P18+273.15)</f>
        <v>296.48918190002439</v>
      </c>
      <c r="AR18">
        <f>(O18+273.15)</f>
        <v>297.65852584838865</v>
      </c>
      <c r="AS18">
        <f>(Y18*AK18+Z18*AL18)*AM18</f>
        <v>3.6508145112362222E-3</v>
      </c>
      <c r="AT18">
        <f>((AS18+0.00000010773*(AR18^4-AQ18^4))-AP18*44100)/(L18*0.92*2*29.3+0.00000043092*AQ18^3)</f>
        <v>-7.7858159319343159</v>
      </c>
      <c r="AU18">
        <f>0.61365*EXP(17.502*J18/(240.97+J18))</f>
        <v>2.8781310934206146</v>
      </c>
      <c r="AV18">
        <f>AU18*1000/AA18</f>
        <v>32.629524625760723</v>
      </c>
      <c r="AW18">
        <f>(AV18-U18)</f>
        <v>10.733616270047833</v>
      </c>
      <c r="AX18">
        <f>IF(D18,P18,(O18+P18)/2)</f>
        <v>23.923853874206543</v>
      </c>
      <c r="AY18">
        <f>0.61365*EXP(17.502*AX18/(240.97+AX18))</f>
        <v>2.9813025491430714</v>
      </c>
      <c r="AZ18">
        <f>IF(AW18&lt;&gt;0,(1000-(AV18+U18)/2)/AW18*AP18,0)</f>
        <v>2.0529278397695649</v>
      </c>
      <c r="BA18">
        <f>U18*AA18/1000</f>
        <v>1.9313580378523911</v>
      </c>
      <c r="BB18">
        <f>(AY18-BA18)</f>
        <v>1.0499445112906802</v>
      </c>
      <c r="BC18">
        <f>1/(1.6/F18+1.37/N18)</f>
        <v>1.3780924110890769</v>
      </c>
      <c r="BD18">
        <f>G18*AA18*0.001</f>
        <v>35.009280647532982</v>
      </c>
      <c r="BE18">
        <f>G18/S18</f>
        <v>0.99665118275176723</v>
      </c>
      <c r="BF18">
        <f>(1-AP18*AA18/AU18/F18)*100</f>
        <v>82.402019772879015</v>
      </c>
      <c r="BG18">
        <f>(S18-E18/(N18/1.35))</f>
        <v>400.49651569179292</v>
      </c>
      <c r="BH18">
        <f>E18*BF18/100/BG18</f>
        <v>-1.4748642040126318E-2</v>
      </c>
    </row>
    <row r="19" spans="1:60" x14ac:dyDescent="0.25">
      <c r="A19" s="1" t="s">
        <v>1</v>
      </c>
      <c r="B19" s="1" t="s">
        <v>8508</v>
      </c>
      <c r="K19" s="1">
        <v>2.72</v>
      </c>
    </row>
    <row r="20" spans="1:60" x14ac:dyDescent="0.25">
      <c r="A20" s="1" t="s">
        <v>1</v>
      </c>
      <c r="B20" s="1" t="s">
        <v>8507</v>
      </c>
      <c r="K20" s="1">
        <v>2.72</v>
      </c>
    </row>
    <row r="21" spans="1:60" x14ac:dyDescent="0.25">
      <c r="A21" s="1">
        <v>2</v>
      </c>
      <c r="B21" s="1" t="s">
        <v>8506</v>
      </c>
      <c r="C21" s="1">
        <v>578.00000601261854</v>
      </c>
      <c r="D21" s="1">
        <v>0</v>
      </c>
      <c r="E21">
        <f>(R21-S21*(1000-T21)/(1000-U21))*AO21</f>
        <v>-5.9742249992027796</v>
      </c>
      <c r="F21">
        <f>IF(AZ21&lt;&gt;0,1/(1/AZ21-1/N21),0)</f>
        <v>4.025153572076456</v>
      </c>
      <c r="G21">
        <f>((BC21-AP21/2)*S21-E21)/(BC21+AP21/2)</f>
        <v>395.2028863644988</v>
      </c>
      <c r="H21">
        <f>AP21*1000</f>
        <v>22.665805718741463</v>
      </c>
      <c r="I21">
        <f>(AU21-BA21)</f>
        <v>0.93747804527778089</v>
      </c>
      <c r="J21">
        <f>(P21+AT21*D21)</f>
        <v>23.291828155517578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24.570102691650391</v>
      </c>
      <c r="P21" s="1">
        <v>23.291828155517578</v>
      </c>
      <c r="Q21" s="1">
        <v>24.691017150878906</v>
      </c>
      <c r="R21" s="1">
        <v>400.10726928710938</v>
      </c>
      <c r="S21" s="1">
        <v>397.3612060546875</v>
      </c>
      <c r="T21" s="1">
        <v>1.8328754901885986</v>
      </c>
      <c r="U21" s="1">
        <v>21.909488677978516</v>
      </c>
      <c r="V21" s="1">
        <v>5.2164087295532227</v>
      </c>
      <c r="W21" s="1">
        <v>62.354946136474609</v>
      </c>
      <c r="X21" s="1">
        <v>300.3507080078125</v>
      </c>
      <c r="Y21" s="1">
        <v>25.351358413696289</v>
      </c>
      <c r="Z21" s="1">
        <v>9.4110918045043945</v>
      </c>
      <c r="AA21" s="1">
        <v>88.200843811035156</v>
      </c>
      <c r="AB21" s="1">
        <v>2.5829598903656006</v>
      </c>
      <c r="AC21" s="1">
        <v>-0.94077056646347046</v>
      </c>
      <c r="AD21" s="1">
        <v>6.6206544637680054E-2</v>
      </c>
      <c r="AE21" s="1">
        <v>3.1606454867869616E-3</v>
      </c>
      <c r="AF21" s="1">
        <v>3.3524710685014725E-2</v>
      </c>
      <c r="AG21" s="1">
        <v>1.2851821258664131E-2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1.1042305441463693</v>
      </c>
      <c r="AP21">
        <f>(U21-T21)/(1000-U21)*AO21</f>
        <v>2.2665805718741463E-2</v>
      </c>
      <c r="AQ21">
        <f>(P21+273.15)</f>
        <v>296.44182815551756</v>
      </c>
      <c r="AR21">
        <f>(O21+273.15)</f>
        <v>297.72010269165037</v>
      </c>
      <c r="AS21">
        <f>(Y21*AK21+Z21*AL21)*AM21</f>
        <v>4.0562172555278835</v>
      </c>
      <c r="AT21">
        <f>((AS21+0.00000010773*(AR21^4-AQ21^4))-AP21*44100)/(L21*0.92*2*29.3+0.00000043092*AQ21^3)</f>
        <v>-7.748897510532311</v>
      </c>
      <c r="AU21">
        <f>0.61365*EXP(17.502*J21/(240.97+J21))</f>
        <v>2.8699134341438071</v>
      </c>
      <c r="AV21">
        <f>AU21*1000/AA21</f>
        <v>32.538389772011918</v>
      </c>
      <c r="AW21">
        <f>(AV21-U21)</f>
        <v>10.628901094033402</v>
      </c>
      <c r="AX21">
        <f>IF(D21,P21,(O21+P21)/2)</f>
        <v>23.930965423583984</v>
      </c>
      <c r="AY21">
        <f>0.61365*EXP(17.502*AX21/(240.97+AX21))</f>
        <v>2.9825771034148261</v>
      </c>
      <c r="AZ21">
        <f>IF(AW21&lt;&gt;0,(1000-(AV21+U21)/2)/AW21*AP21,0)</f>
        <v>2.0744151259198467</v>
      </c>
      <c r="BA21">
        <f>U21*AA21/1000</f>
        <v>1.9324353888660262</v>
      </c>
      <c r="BB21">
        <f>(AY21-BA21)</f>
        <v>1.0501417145487999</v>
      </c>
      <c r="BC21">
        <f>1/(1.6/F21+1.37/N21)</f>
        <v>1.3935965481305335</v>
      </c>
      <c r="BD21">
        <f>G21*AA21*0.001</f>
        <v>34.857228053905438</v>
      </c>
      <c r="BE21">
        <f>G21/S21</f>
        <v>0.9945683683829678</v>
      </c>
      <c r="BF21">
        <f>(1-AP21*AA21/AU21/F21)*100</f>
        <v>82.694161362059518</v>
      </c>
      <c r="BG21">
        <f>(S21-E21/(N21/1.35))</f>
        <v>399.24544623866507</v>
      </c>
      <c r="BH21">
        <f>E21*BF21/100/BG21</f>
        <v>-1.2374180613746967E-2</v>
      </c>
    </row>
    <row r="22" spans="1:60" x14ac:dyDescent="0.25">
      <c r="A22" s="1" t="s">
        <v>1</v>
      </c>
      <c r="B22" s="1" t="s">
        <v>8505</v>
      </c>
      <c r="K22" s="1">
        <v>2.72</v>
      </c>
    </row>
    <row r="23" spans="1:60" x14ac:dyDescent="0.25">
      <c r="A23" s="1" t="s">
        <v>1</v>
      </c>
      <c r="B23" s="1" t="s">
        <v>8504</v>
      </c>
      <c r="K23" s="1">
        <v>2.72</v>
      </c>
    </row>
    <row r="24" spans="1:60" x14ac:dyDescent="0.25">
      <c r="A24" s="1">
        <v>3</v>
      </c>
      <c r="B24" s="1" t="s">
        <v>8503</v>
      </c>
      <c r="C24" s="1">
        <v>783.00000601261854</v>
      </c>
      <c r="D24" s="1">
        <v>0</v>
      </c>
      <c r="E24">
        <f>(R24-S24*(1000-T24)/(1000-U24))*AO24</f>
        <v>-5.5039854601906661</v>
      </c>
      <c r="F24">
        <f>IF(AZ24&lt;&gt;0,1/(1/AZ24-1/N24),0)</f>
        <v>3.9207031995554864</v>
      </c>
      <c r="G24">
        <f>((BC24-AP24/2)*S24-E24)/(BC24+AP24/2)</f>
        <v>394.46969955329763</v>
      </c>
      <c r="H24">
        <f>AP24*1000</f>
        <v>22.506258850505915</v>
      </c>
      <c r="I24">
        <f>(AU24-BA24)</f>
        <v>0.9437186790526122</v>
      </c>
      <c r="J24">
        <f>(P24+AT24*D24)</f>
        <v>23.255075454711914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24.599929809570313</v>
      </c>
      <c r="P24" s="1">
        <v>23.255075454711914</v>
      </c>
      <c r="Q24" s="1">
        <v>24.7410888671875</v>
      </c>
      <c r="R24" s="1">
        <v>400.05307006835938</v>
      </c>
      <c r="S24" s="1">
        <v>396.94683837890625</v>
      </c>
      <c r="T24" s="1">
        <v>1.8282928466796875</v>
      </c>
      <c r="U24" s="1">
        <v>21.767599105834961</v>
      </c>
      <c r="V24" s="1">
        <v>5.1938505172729492</v>
      </c>
      <c r="W24" s="1">
        <v>61.837825775146484</v>
      </c>
      <c r="X24" s="1">
        <v>300.33380126953125</v>
      </c>
      <c r="Y24" s="1">
        <v>50.136096954345703</v>
      </c>
      <c r="Z24" s="1">
        <v>9.7690277099609375</v>
      </c>
      <c r="AA24" s="1">
        <v>88.196723937988281</v>
      </c>
      <c r="AB24" s="1">
        <v>2.5502114295959473</v>
      </c>
      <c r="AC24" s="1">
        <v>-0.91806584596633911</v>
      </c>
      <c r="AD24" s="1">
        <v>4.5125015079975128E-2</v>
      </c>
      <c r="AE24" s="1">
        <v>5.2548525854945183E-3</v>
      </c>
      <c r="AF24" s="1">
        <v>2.5893528014421463E-2</v>
      </c>
      <c r="AG24" s="1">
        <v>1.5069839544594288E-2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1.1041683870203354</v>
      </c>
      <c r="AP24">
        <f>(U24-T24)/(1000-U24)*AO24</f>
        <v>2.2506258850505917E-2</v>
      </c>
      <c r="AQ24">
        <f>(P24+273.15)</f>
        <v>296.40507545471189</v>
      </c>
      <c r="AR24">
        <f>(O24+273.15)</f>
        <v>297.74992980957029</v>
      </c>
      <c r="AS24">
        <f>(Y24*AK24+Z24*AL24)*AM24</f>
        <v>8.0217753333946575</v>
      </c>
      <c r="AT24">
        <f>((AS24+0.00000010773*(AR24^4-AQ24^4))-AP24*44100)/(L24*0.92*2*29.3+0.00000043092*AQ24^3)</f>
        <v>-7.6563168311960874</v>
      </c>
      <c r="AU24">
        <f>0.61365*EXP(17.502*J24/(240.97+J24))</f>
        <v>2.8635496081827387</v>
      </c>
      <c r="AV24">
        <f>AU24*1000/AA24</f>
        <v>32.467754813615528</v>
      </c>
      <c r="AW24">
        <f>(AV24-U24)</f>
        <v>10.700155707780567</v>
      </c>
      <c r="AX24">
        <f>IF(D24,P24,(O24+P24)/2)</f>
        <v>23.927502632141113</v>
      </c>
      <c r="AY24">
        <f>0.61365*EXP(17.502*AX24/(240.97+AX24))</f>
        <v>2.9819564315270171</v>
      </c>
      <c r="AZ24">
        <f>IF(AW24&lt;&gt;0,(1000-(AV24+U24)/2)/AW24*AP24,0)</f>
        <v>2.0463198846260164</v>
      </c>
      <c r="BA24">
        <f>U24*AA24/1000</f>
        <v>1.9198309291301265</v>
      </c>
      <c r="BB24">
        <f>(AY24-BA24)</f>
        <v>1.0621255023968905</v>
      </c>
      <c r="BC24">
        <f>1/(1.6/F24+1.37/N24)</f>
        <v>1.3733292762105156</v>
      </c>
      <c r="BD24">
        <f>G24*AA24*0.001</f>
        <v>34.790935193403371</v>
      </c>
      <c r="BE24">
        <f>G24/S24</f>
        <v>0.9937595199505177</v>
      </c>
      <c r="BF24">
        <f>(1-AP24*AA24/AU24/F24)*100</f>
        <v>82.319803612199195</v>
      </c>
      <c r="BG24">
        <f>(S24-E24/(N24/1.35))</f>
        <v>398.68276740359204</v>
      </c>
      <c r="BH24">
        <f>E24*BF24/100/BG24</f>
        <v>-1.1364599606800392E-2</v>
      </c>
    </row>
    <row r="25" spans="1:60" x14ac:dyDescent="0.25">
      <c r="A25" s="1" t="s">
        <v>1</v>
      </c>
      <c r="B25" s="1" t="s">
        <v>8502</v>
      </c>
      <c r="K25" s="1">
        <v>2.72</v>
      </c>
    </row>
    <row r="26" spans="1:60" x14ac:dyDescent="0.25">
      <c r="A26" s="1" t="s">
        <v>1</v>
      </c>
      <c r="B26" s="1" t="s">
        <v>1339</v>
      </c>
      <c r="K26" s="1">
        <v>2.72</v>
      </c>
    </row>
    <row r="27" spans="1:60" x14ac:dyDescent="0.25">
      <c r="A27" s="1">
        <v>4</v>
      </c>
      <c r="B27" s="1" t="s">
        <v>8501</v>
      </c>
      <c r="C27" s="1">
        <v>988.00000601261854</v>
      </c>
      <c r="D27" s="1">
        <v>0</v>
      </c>
      <c r="E27">
        <f>(R27-S27*(1000-T27)/(1000-U27))*AO27</f>
        <v>-3.967909569170919</v>
      </c>
      <c r="F27">
        <f>IF(AZ27&lt;&gt;0,1/(1/AZ27-1/N27),0)</f>
        <v>3.8958359472545476</v>
      </c>
      <c r="G27">
        <f>((BC27-AP27/2)*S27-E27)/(BC27+AP27/2)</f>
        <v>391.78299607116173</v>
      </c>
      <c r="H27">
        <f>AP27*1000</f>
        <v>22.521179849483694</v>
      </c>
      <c r="I27">
        <f>(AU27-BA27)</f>
        <v>0.94741946556139034</v>
      </c>
      <c r="J27">
        <f>(P27+AT27*D27)</f>
        <v>23.276035308837891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24.633989334106445</v>
      </c>
      <c r="P27" s="1">
        <v>23.276035308837891</v>
      </c>
      <c r="Q27" s="1">
        <v>24.783962249755859</v>
      </c>
      <c r="R27" s="1">
        <v>399.83065795898438</v>
      </c>
      <c r="S27" s="1">
        <v>395.36065673828125</v>
      </c>
      <c r="T27" s="1">
        <v>1.8171968460083008</v>
      </c>
      <c r="U27" s="1">
        <v>21.767917633056641</v>
      </c>
      <c r="V27" s="1">
        <v>5.151555061340332</v>
      </c>
      <c r="W27" s="1">
        <v>61.709674835205078</v>
      </c>
      <c r="X27" s="1">
        <v>300.36087036132813</v>
      </c>
      <c r="Y27" s="1">
        <v>101.38011169433594</v>
      </c>
      <c r="Z27" s="1">
        <v>9.336909294128418</v>
      </c>
      <c r="AA27" s="1">
        <v>88.19207763671875</v>
      </c>
      <c r="AB27" s="1">
        <v>2.5608863830566406</v>
      </c>
      <c r="AC27" s="1">
        <v>-0.91712570190429688</v>
      </c>
      <c r="AD27" s="1">
        <v>7.4239626526832581E-2</v>
      </c>
      <c r="AE27" s="1">
        <v>3.6086069885641336E-3</v>
      </c>
      <c r="AF27" s="1">
        <v>4.9071159213781357E-2</v>
      </c>
      <c r="AG27" s="1">
        <v>1.695900596678257E-2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1.1042679057401765</v>
      </c>
      <c r="AP27">
        <f>(U27-T27)/(1000-U27)*AO27</f>
        <v>2.2521179849483694E-2</v>
      </c>
      <c r="AQ27">
        <f>(P27+273.15)</f>
        <v>296.42603530883787</v>
      </c>
      <c r="AR27">
        <f>(O27+273.15)</f>
        <v>297.78398933410642</v>
      </c>
      <c r="AS27">
        <f>(Y27*AK27+Z27*AL27)*AM27</f>
        <v>16.220817508530217</v>
      </c>
      <c r="AT27">
        <f>((AS27+0.00000010773*(AR27^4-AQ27^4))-AP27*44100)/(L27*0.92*2*29.3+0.00000043092*AQ27^3)</f>
        <v>-7.5954067610109632</v>
      </c>
      <c r="AU27">
        <f>0.61365*EXP(17.502*J27/(240.97+J27))</f>
        <v>2.8671773474456206</v>
      </c>
      <c r="AV27">
        <f>AU27*1000/AA27</f>
        <v>32.510599866533497</v>
      </c>
      <c r="AW27">
        <f>(AV27-U27)</f>
        <v>10.742682233476856</v>
      </c>
      <c r="AX27">
        <f>IF(D27,P27,(O27+P27)/2)</f>
        <v>23.955012321472168</v>
      </c>
      <c r="AY27">
        <f>0.61365*EXP(17.502*AX27/(240.97+AX27))</f>
        <v>2.9868903941522245</v>
      </c>
      <c r="AZ27">
        <f>IF(AW27&lt;&gt;0,(1000-(AV27+U27)/2)/AW27*AP27,0)</f>
        <v>2.0395252550541794</v>
      </c>
      <c r="BA27">
        <f>U27*AA27/1000</f>
        <v>1.9197578818842302</v>
      </c>
      <c r="BB27">
        <f>(AY27-BA27)</f>
        <v>1.0671325122679942</v>
      </c>
      <c r="BC27">
        <f>1/(1.6/F27+1.37/N27)</f>
        <v>1.3684339495845206</v>
      </c>
      <c r="BD27">
        <f>G27*AA27*0.001</f>
        <v>34.552156406254177</v>
      </c>
      <c r="BE27">
        <f>G27/S27</f>
        <v>0.99095089355467192</v>
      </c>
      <c r="BF27">
        <f>(1-AP27*AA27/AU27/F27)*100</f>
        <v>82.218618685942886</v>
      </c>
      <c r="BG27">
        <f>(S27-E27/(N27/1.35))</f>
        <v>396.6121152383576</v>
      </c>
      <c r="BH27">
        <f>E27*BF27/100/BG27</f>
        <v>-8.2255692984039338E-3</v>
      </c>
    </row>
    <row r="28" spans="1:60" x14ac:dyDescent="0.25">
      <c r="A28" s="1" t="s">
        <v>1</v>
      </c>
      <c r="B28" s="1" t="s">
        <v>8500</v>
      </c>
      <c r="K28" s="1">
        <v>2.72</v>
      </c>
    </row>
    <row r="29" spans="1:60" x14ac:dyDescent="0.25">
      <c r="A29" s="1" t="s">
        <v>1</v>
      </c>
      <c r="B29" s="1" t="s">
        <v>8499</v>
      </c>
      <c r="K29" s="1">
        <v>2.72</v>
      </c>
    </row>
    <row r="30" spans="1:60" x14ac:dyDescent="0.25">
      <c r="A30" s="1">
        <v>5</v>
      </c>
      <c r="B30" s="1" t="s">
        <v>8498</v>
      </c>
      <c r="C30" s="1">
        <v>1193.0000060126185</v>
      </c>
      <c r="D30" s="1">
        <v>0</v>
      </c>
      <c r="E30">
        <f>(R30-S30*(1000-T30)/(1000-U30))*AO30</f>
        <v>-3.2121273757408226</v>
      </c>
      <c r="F30">
        <f>IF(AZ30&lt;&gt;0,1/(1/AZ30-1/N30),0)</f>
        <v>3.8826557439601692</v>
      </c>
      <c r="G30">
        <f>((BC30-AP30/2)*S30-E30)/(BC30+AP30/2)</f>
        <v>390.56044515802949</v>
      </c>
      <c r="H30">
        <f>AP30*1000</f>
        <v>22.619003820647176</v>
      </c>
      <c r="I30">
        <f>(AU30-BA30)</f>
        <v>0.95307347702307998</v>
      </c>
      <c r="J30">
        <f>(P30+AT30*D30)</f>
        <v>23.346294403076172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24.692331314086914</v>
      </c>
      <c r="P30" s="1">
        <v>23.346294403076172</v>
      </c>
      <c r="Q30" s="1">
        <v>24.840122222900391</v>
      </c>
      <c r="R30" s="1">
        <v>399.8875732421875</v>
      </c>
      <c r="S30" s="1">
        <v>394.71096801757813</v>
      </c>
      <c r="T30" s="1">
        <v>1.8054479360580444</v>
      </c>
      <c r="U30" s="1">
        <v>21.843101501464844</v>
      </c>
      <c r="V30" s="1">
        <v>5.1001806259155273</v>
      </c>
      <c r="W30" s="1">
        <v>61.7042236328125</v>
      </c>
      <c r="X30" s="1">
        <v>300.33367919921875</v>
      </c>
      <c r="Y30" s="1">
        <v>150.67472839355469</v>
      </c>
      <c r="Z30" s="1">
        <v>8.8569450378417969</v>
      </c>
      <c r="AA30" s="1">
        <v>88.187736511230469</v>
      </c>
      <c r="AB30" s="1">
        <v>2.6503899097442627</v>
      </c>
      <c r="AC30" s="1">
        <v>-0.92662394046783447</v>
      </c>
      <c r="AD30" s="1">
        <v>6.6953472793102264E-2</v>
      </c>
      <c r="AE30" s="1">
        <v>3.5200326237827539E-3</v>
      </c>
      <c r="AF30" s="1">
        <v>5.1375757902860641E-2</v>
      </c>
      <c r="AG30" s="1">
        <v>1.4093067497014999E-2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1.1041679382324217</v>
      </c>
      <c r="AP30">
        <f>(U30-T30)/(1000-U30)*AO30</f>
        <v>2.2619003820647177E-2</v>
      </c>
      <c r="AQ30">
        <f>(P30+273.15)</f>
        <v>296.49629440307615</v>
      </c>
      <c r="AR30">
        <f>(O30+273.15)</f>
        <v>297.84233131408689</v>
      </c>
      <c r="AS30">
        <f>(Y30*AK30+Z30*AL30)*AM30</f>
        <v>24.10795600411393</v>
      </c>
      <c r="AT30">
        <f>((AS30+0.00000010773*(AR30^4-AQ30^4))-AP30*44100)/(L30*0.92*2*29.3+0.00000043092*AQ30^3)</f>
        <v>-7.5676929190579969</v>
      </c>
      <c r="AU30">
        <f>0.61365*EXP(17.502*J30/(240.97+J30))</f>
        <v>2.8793671568223242</v>
      </c>
      <c r="AV30">
        <f>AU30*1000/AA30</f>
        <v>32.650425906505092</v>
      </c>
      <c r="AW30">
        <f>(AV30-U30)</f>
        <v>10.807324405040248</v>
      </c>
      <c r="AX30">
        <f>IF(D30,P30,(O30+P30)/2)</f>
        <v>24.019312858581543</v>
      </c>
      <c r="AY30">
        <f>0.61365*EXP(17.502*AX30/(240.97+AX30))</f>
        <v>2.998450779498234</v>
      </c>
      <c r="AZ30">
        <f>IF(AW30&lt;&gt;0,(1000-(AV30+U30)/2)/AW30*AP30,0)</f>
        <v>2.0359071629297065</v>
      </c>
      <c r="BA30">
        <f>U30*AA30/1000</f>
        <v>1.9262936797992443</v>
      </c>
      <c r="BB30">
        <f>(AY30-BA30)</f>
        <v>1.0721570996989898</v>
      </c>
      <c r="BC30">
        <f>1/(1.6/F30+1.37/N30)</f>
        <v>1.3658282012950245</v>
      </c>
      <c r="BD30">
        <f>G30*AA30*0.001</f>
        <v>34.442641629305179</v>
      </c>
      <c r="BE30">
        <f>G30/S30</f>
        <v>0.98948465283243969</v>
      </c>
      <c r="BF30">
        <f>(1-AP30*AA30/AU30/F30)*100</f>
        <v>82.157498675162003</v>
      </c>
      <c r="BG30">
        <f>(S30-E30/(N30/1.35))</f>
        <v>395.72405665723147</v>
      </c>
      <c r="BH30">
        <f>E30*BF30/100/BG30</f>
        <v>-6.6687972635806588E-3</v>
      </c>
    </row>
    <row r="31" spans="1:60" x14ac:dyDescent="0.25">
      <c r="A31" s="1" t="s">
        <v>1</v>
      </c>
      <c r="B31" s="1" t="s">
        <v>8497</v>
      </c>
      <c r="K31" s="1">
        <v>2.72</v>
      </c>
    </row>
    <row r="32" spans="1:60" x14ac:dyDescent="0.25">
      <c r="A32" s="1" t="s">
        <v>1</v>
      </c>
      <c r="B32" s="1" t="s">
        <v>8496</v>
      </c>
      <c r="K32" s="1">
        <v>2.72</v>
      </c>
    </row>
    <row r="33" spans="1:60" x14ac:dyDescent="0.25">
      <c r="A33" s="1">
        <v>6</v>
      </c>
      <c r="B33" s="1" t="s">
        <v>8495</v>
      </c>
      <c r="C33" s="1">
        <v>1398.0000060126185</v>
      </c>
      <c r="D33" s="1">
        <v>0</v>
      </c>
      <c r="E33">
        <f>(R33-S33*(1000-T33)/(1000-U33))*AO33</f>
        <v>-2.0554493279899768</v>
      </c>
      <c r="F33">
        <f>IF(AZ33&lt;&gt;0,1/(1/AZ33-1/N33),0)</f>
        <v>4.0509297718124113</v>
      </c>
      <c r="G33">
        <f>((BC33-AP33/2)*S33-E33)/(BC33+AP33/2)</f>
        <v>388.77939786646778</v>
      </c>
      <c r="H33">
        <f>AP33*1000</f>
        <v>22.930664546966501</v>
      </c>
      <c r="I33">
        <f>(AU33-BA33)</f>
        <v>0.94491574556184776</v>
      </c>
      <c r="J33">
        <f>(P33+AT33*D33)</f>
        <v>23.427816390991211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24.751554489135742</v>
      </c>
      <c r="P33" s="1">
        <v>23.427816390991211</v>
      </c>
      <c r="Q33" s="1">
        <v>24.897558212280273</v>
      </c>
      <c r="R33" s="1">
        <v>400.03890991210938</v>
      </c>
      <c r="S33" s="1">
        <v>393.72476196289063</v>
      </c>
      <c r="T33" s="1">
        <v>1.7921804189682007</v>
      </c>
      <c r="U33" s="1">
        <v>22.09760856628418</v>
      </c>
      <c r="V33" s="1">
        <v>5.0445971488952637</v>
      </c>
      <c r="W33" s="1">
        <v>62.199951171875</v>
      </c>
      <c r="X33" s="1">
        <v>300.3785400390625</v>
      </c>
      <c r="Y33" s="1">
        <v>300.19241333007813</v>
      </c>
      <c r="Z33" s="1">
        <v>9.4879398345947266</v>
      </c>
      <c r="AA33" s="1">
        <v>88.183845520019531</v>
      </c>
      <c r="AB33" s="1">
        <v>2.6664040088653564</v>
      </c>
      <c r="AC33" s="1">
        <v>-0.92522519826889038</v>
      </c>
      <c r="AD33" s="1">
        <v>6.6336415708065033E-2</v>
      </c>
      <c r="AE33" s="1">
        <v>3.4381663426756859E-3</v>
      </c>
      <c r="AF33" s="1">
        <v>5.389326810836792E-2</v>
      </c>
      <c r="AG33" s="1">
        <v>1.5300837345421314E-2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1.1043328677906707</v>
      </c>
      <c r="AP33">
        <f>(U33-T33)/(1000-U33)*AO33</f>
        <v>2.29306645469665E-2</v>
      </c>
      <c r="AQ33">
        <f>(P33+273.15)</f>
        <v>296.57781639099119</v>
      </c>
      <c r="AR33">
        <f>(O33+273.15)</f>
        <v>297.90155448913572</v>
      </c>
      <c r="AS33">
        <f>(Y33*AK33+Z33*AL33)*AM33</f>
        <v>48.03078505924077</v>
      </c>
      <c r="AT33">
        <f>((AS33+0.00000010773*(AR33^4-AQ33^4))-AP33*44100)/(L33*0.92*2*29.3+0.00000043092*AQ33^3)</f>
        <v>-7.4886610960447726</v>
      </c>
      <c r="AU33">
        <f>0.61365*EXP(17.502*J33/(240.97+J33))</f>
        <v>2.8935678457329121</v>
      </c>
      <c r="AV33">
        <f>AU33*1000/AA33</f>
        <v>32.812901599715488</v>
      </c>
      <c r="AW33">
        <f>(AV33-U33)</f>
        <v>10.715293033431308</v>
      </c>
      <c r="AX33">
        <f>IF(D33,P33,(O33+P33)/2)</f>
        <v>24.089685440063477</v>
      </c>
      <c r="AY33">
        <f>0.61365*EXP(17.502*AX33/(240.97+AX33))</f>
        <v>3.0111476565407593</v>
      </c>
      <c r="AZ33">
        <f>IF(AW33&lt;&gt;0,(1000-(AV33+U33)/2)/AW33*AP33,0)</f>
        <v>2.0812400774321573</v>
      </c>
      <c r="BA33">
        <f>U33*AA33/1000</f>
        <v>1.9486521001710644</v>
      </c>
      <c r="BB33">
        <f>(AY33-BA33)</f>
        <v>1.0624955563696949</v>
      </c>
      <c r="BC33">
        <f>1/(1.6/F33+1.37/N33)</f>
        <v>1.398526121633636</v>
      </c>
      <c r="BD33">
        <f>G33*AA33*0.001</f>
        <v>34.284062362822809</v>
      </c>
      <c r="BE33">
        <f>G33/S33</f>
        <v>0.98743954006913859</v>
      </c>
      <c r="BF33">
        <f>(1-AP33*AA33/AU33/F33)*100</f>
        <v>82.748880215307395</v>
      </c>
      <c r="BG33">
        <f>(S33-E33/(N33/1.35))</f>
        <v>394.37304022834684</v>
      </c>
      <c r="BH33">
        <f>E33*BF33/100/BG33</f>
        <v>-4.3128234661272665E-3</v>
      </c>
    </row>
    <row r="34" spans="1:60" x14ac:dyDescent="0.25">
      <c r="A34" s="1" t="s">
        <v>1</v>
      </c>
      <c r="B34" s="1" t="s">
        <v>8494</v>
      </c>
      <c r="K34" s="1">
        <v>2.72</v>
      </c>
    </row>
    <row r="35" spans="1:60" x14ac:dyDescent="0.25">
      <c r="A35" s="1" t="s">
        <v>1</v>
      </c>
      <c r="B35" s="1" t="s">
        <v>1330</v>
      </c>
      <c r="K35" s="1">
        <v>2.72</v>
      </c>
    </row>
    <row r="36" spans="1:60" x14ac:dyDescent="0.25">
      <c r="A36" s="1">
        <v>7</v>
      </c>
      <c r="B36" s="1" t="s">
        <v>8493</v>
      </c>
      <c r="C36" s="1">
        <v>1603.5000060014427</v>
      </c>
      <c r="D36" s="1">
        <v>0</v>
      </c>
      <c r="E36">
        <f>(R36-S36*(1000-T36)/(1000-U36))*AO36</f>
        <v>-1.144359876628493</v>
      </c>
      <c r="F36">
        <f>IF(AZ36&lt;&gt;0,1/(1/AZ36-1/N36),0)</f>
        <v>4.297597663836668</v>
      </c>
      <c r="G36">
        <f>((BC36-AP36/2)*S36-E36)/(BC36+AP36/2)</f>
        <v>387.33858923786426</v>
      </c>
      <c r="H36">
        <f>AP36*1000</f>
        <v>23.367944046580948</v>
      </c>
      <c r="I36">
        <f>(AU36-BA36)</f>
        <v>0.93419024801224904</v>
      </c>
      <c r="J36">
        <f>(P36+AT36*D36)</f>
        <v>23.554182052612305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24.814455032348633</v>
      </c>
      <c r="P36" s="1">
        <v>23.554182052612305</v>
      </c>
      <c r="Q36" s="1">
        <v>24.955987930297852</v>
      </c>
      <c r="R36" s="1">
        <v>400.1346435546875</v>
      </c>
      <c r="S36" s="1">
        <v>392.85775756835938</v>
      </c>
      <c r="T36" s="1">
        <v>1.786166787147522</v>
      </c>
      <c r="U36" s="1">
        <v>22.471382141113281</v>
      </c>
      <c r="V36" s="1">
        <v>5.0085625648498535</v>
      </c>
      <c r="W36" s="1">
        <v>63.011653900146484</v>
      </c>
      <c r="X36" s="1">
        <v>300.37158203125</v>
      </c>
      <c r="Y36" s="1">
        <v>499.64395141601563</v>
      </c>
      <c r="Z36" s="1">
        <v>9.4021329879760742</v>
      </c>
      <c r="AA36" s="1">
        <v>88.179306030273438</v>
      </c>
      <c r="AB36" s="1">
        <v>2.8902518749237061</v>
      </c>
      <c r="AC36" s="1">
        <v>-0.93239206075668335</v>
      </c>
      <c r="AD36" s="1">
        <v>3.969120979309082E-2</v>
      </c>
      <c r="AE36" s="1">
        <v>4.7525805421173573E-3</v>
      </c>
      <c r="AF36" s="1">
        <v>1.5996543690562248E-2</v>
      </c>
      <c r="AG36" s="1">
        <v>1.1530638672411442E-2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1.1043072868795953</v>
      </c>
      <c r="AP36">
        <f>(U36-T36)/(1000-U36)*AO36</f>
        <v>2.3367944046580949E-2</v>
      </c>
      <c r="AQ36">
        <f>(P36+273.15)</f>
        <v>296.70418205261228</v>
      </c>
      <c r="AR36">
        <f>(O36+273.15)</f>
        <v>297.96445503234861</v>
      </c>
      <c r="AS36">
        <f>(Y36*AK36+Z36*AL36)*AM36</f>
        <v>79.943030439696486</v>
      </c>
      <c r="AT36">
        <f>((AS36+0.00000010773*(AR36^4-AQ36^4))-AP36*44100)/(L36*0.92*2*29.3+0.00000043092*AQ36^3)</f>
        <v>-7.3936548265306792</v>
      </c>
      <c r="AU36">
        <f>0.61365*EXP(17.502*J36/(240.97+J36))</f>
        <v>2.9157011307566982</v>
      </c>
      <c r="AV36">
        <f>AU36*1000/AA36</f>
        <v>33.065593981378001</v>
      </c>
      <c r="AW36">
        <f>(AV36-U36)</f>
        <v>10.59421184026472</v>
      </c>
      <c r="AX36">
        <f>IF(D36,P36,(O36+P36)/2)</f>
        <v>24.184318542480469</v>
      </c>
      <c r="AY36">
        <f>0.61365*EXP(17.502*AX36/(240.97+AX36))</f>
        <v>3.0282958000362803</v>
      </c>
      <c r="AZ36">
        <f>IF(AW36&lt;&gt;0,(1000-(AV36+U36)/2)/AW36*AP36,0)</f>
        <v>2.1444777501013159</v>
      </c>
      <c r="BA36">
        <f>U36*AA36/1000</f>
        <v>1.9815108827444492</v>
      </c>
      <c r="BB36">
        <f>(AY36-BA36)</f>
        <v>1.0467849172918311</v>
      </c>
      <c r="BC36">
        <f>1/(1.6/F36+1.37/N36)</f>
        <v>1.4443176824457504</v>
      </c>
      <c r="BD36">
        <f>G36*AA36*0.001</f>
        <v>34.155247997740005</v>
      </c>
      <c r="BE36">
        <f>G36/S36</f>
        <v>0.98595122986839645</v>
      </c>
      <c r="BF36">
        <f>(1-AP36*AA36/AU36/F36)*100</f>
        <v>83.555585296459299</v>
      </c>
      <c r="BG36">
        <f>(S36-E36/(N36/1.35))</f>
        <v>393.21868285402616</v>
      </c>
      <c r="BH36">
        <f>E36*BF36/100/BG36</f>
        <v>-2.431666231814668E-3</v>
      </c>
    </row>
    <row r="37" spans="1:60" x14ac:dyDescent="0.25">
      <c r="A37" s="1" t="s">
        <v>1</v>
      </c>
      <c r="B37" s="1" t="s">
        <v>8492</v>
      </c>
      <c r="K37" s="1">
        <v>2.72</v>
      </c>
    </row>
    <row r="38" spans="1:60" x14ac:dyDescent="0.25">
      <c r="A38" s="1" t="s">
        <v>1</v>
      </c>
      <c r="B38" s="1" t="s">
        <v>8491</v>
      </c>
      <c r="K38" s="1">
        <v>2.72</v>
      </c>
    </row>
    <row r="39" spans="1:60" x14ac:dyDescent="0.25">
      <c r="A39" s="1">
        <v>8</v>
      </c>
      <c r="B39" s="1" t="s">
        <v>8490</v>
      </c>
      <c r="C39" s="1">
        <v>1809.5000060014427</v>
      </c>
      <c r="D39" s="1">
        <v>0</v>
      </c>
      <c r="E39">
        <f>(R39-S39*(1000-T39)/(1000-U39))*AO39</f>
        <v>-0.94483684172031213</v>
      </c>
      <c r="F39">
        <f>IF(AZ39&lt;&gt;0,1/(1/AZ39-1/N39),0)</f>
        <v>4.7282285794830132</v>
      </c>
      <c r="G39">
        <f>((BC39-AP39/2)*S39-E39)/(BC39+AP39/2)</f>
        <v>386.82654253639276</v>
      </c>
      <c r="H39">
        <f>AP39*1000</f>
        <v>24.020411148911226</v>
      </c>
      <c r="I39">
        <f>(AU39-BA39)</f>
        <v>0.91618688862435604</v>
      </c>
      <c r="J39">
        <f>(P39+AT39*D39)</f>
        <v>23.726343154907227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24.893712997436523</v>
      </c>
      <c r="P39" s="1">
        <v>23.726343154907227</v>
      </c>
      <c r="Q39" s="1">
        <v>25.022705078125</v>
      </c>
      <c r="R39" s="1">
        <v>400.04495239257813</v>
      </c>
      <c r="S39" s="1">
        <v>392.366455078125</v>
      </c>
      <c r="T39" s="1">
        <v>1.7713676691055298</v>
      </c>
      <c r="U39" s="1">
        <v>23.020824432373047</v>
      </c>
      <c r="V39" s="1">
        <v>4.9434938430786133</v>
      </c>
      <c r="W39" s="1">
        <v>64.246009826660156</v>
      </c>
      <c r="X39" s="1">
        <v>300.39093017578125</v>
      </c>
      <c r="Y39" s="1">
        <v>750.47216796875</v>
      </c>
      <c r="Z39" s="1">
        <v>9.5130939483642578</v>
      </c>
      <c r="AA39" s="1">
        <v>88.176986694335938</v>
      </c>
      <c r="AB39" s="1">
        <v>2.9404366016387939</v>
      </c>
      <c r="AC39" s="1">
        <v>-0.95484697818756104</v>
      </c>
      <c r="AD39" s="1">
        <v>3.4692227840423584E-2</v>
      </c>
      <c r="AE39" s="1">
        <v>2.4030962958931923E-3</v>
      </c>
      <c r="AF39" s="1">
        <v>1.9873702898621559E-2</v>
      </c>
      <c r="AG39" s="1">
        <v>1.926511712372303E-2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1.1043784197639013</v>
      </c>
      <c r="AP39">
        <f>(U39-T39)/(1000-U39)*AO39</f>
        <v>2.4020411148911226E-2</v>
      </c>
      <c r="AQ39">
        <f>(P39+273.15)</f>
        <v>296.8763431549072</v>
      </c>
      <c r="AR39">
        <f>(O39+273.15)</f>
        <v>298.0437129974365</v>
      </c>
      <c r="AS39">
        <f>(Y39*AK39+Z39*AL39)*AM39</f>
        <v>120.07554419110238</v>
      </c>
      <c r="AT39">
        <f>((AS39+0.00000010773*(AR39^4-AQ39^4))-AP39*44100)/(L39*0.92*2*29.3+0.00000043092*AQ39^3)</f>
        <v>-7.3110053374693749</v>
      </c>
      <c r="AU39">
        <f>0.61365*EXP(17.502*J39/(240.97+J39))</f>
        <v>2.946093818290358</v>
      </c>
      <c r="AV39">
        <f>AU39*1000/AA39</f>
        <v>33.411141940049994</v>
      </c>
      <c r="AW39">
        <f>(AV39-U39)</f>
        <v>10.390317507676947</v>
      </c>
      <c r="AX39">
        <f>IF(D39,P39,(O39+P39)/2)</f>
        <v>24.310028076171875</v>
      </c>
      <c r="AY39">
        <f>0.61365*EXP(17.502*AX39/(240.97+AX39))</f>
        <v>3.0512072006068576</v>
      </c>
      <c r="AZ39">
        <f>IF(AW39&lt;&gt;0,(1000-(AV39+U39)/2)/AW39*AP39,0)</f>
        <v>2.2465773172533763</v>
      </c>
      <c r="BA39">
        <f>U39*AA39/1000</f>
        <v>2.0299069296660019</v>
      </c>
      <c r="BB39">
        <f>(AY39-BA39)</f>
        <v>1.0213002709408556</v>
      </c>
      <c r="BC39">
        <f>1/(1.6/F39+1.37/N39)</f>
        <v>1.5186938743938372</v>
      </c>
      <c r="BD39">
        <f>G39*AA39*0.001</f>
        <v>34.109198894247477</v>
      </c>
      <c r="BE39">
        <f>G39/S39</f>
        <v>0.98588076918902467</v>
      </c>
      <c r="BF39">
        <f>(1-AP39*AA39/AU39/F39)*100</f>
        <v>84.794851931740595</v>
      </c>
      <c r="BG39">
        <f>(S39-E39/(N39/1.35))</f>
        <v>392.66445181321774</v>
      </c>
      <c r="BH39">
        <f>E39*BF39/100/BG39</f>
        <v>-2.0403502207385306E-3</v>
      </c>
    </row>
    <row r="40" spans="1:60" x14ac:dyDescent="0.25">
      <c r="A40" s="1" t="s">
        <v>1</v>
      </c>
      <c r="B40" s="1" t="s">
        <v>8489</v>
      </c>
      <c r="K40" s="1">
        <v>2.72</v>
      </c>
    </row>
    <row r="41" spans="1:60" x14ac:dyDescent="0.25">
      <c r="A41" s="1" t="s">
        <v>1</v>
      </c>
      <c r="B41" s="1" t="s">
        <v>8488</v>
      </c>
      <c r="K41" s="1">
        <v>2.72</v>
      </c>
    </row>
    <row r="42" spans="1:60" x14ac:dyDescent="0.25">
      <c r="A42" s="1">
        <v>9</v>
      </c>
      <c r="B42" s="1" t="s">
        <v>8487</v>
      </c>
      <c r="C42" s="1">
        <v>2015.5000060014427</v>
      </c>
      <c r="D42" s="1">
        <v>0</v>
      </c>
      <c r="E42">
        <f>(R42-S42*(1000-T42)/(1000-U42))*AO42</f>
        <v>-0.7010201328376835</v>
      </c>
      <c r="F42">
        <f>IF(AZ42&lt;&gt;0,1/(1/AZ42-1/N42),0)</f>
        <v>5.3105073377829735</v>
      </c>
      <c r="G42">
        <f>((BC42-AP42/2)*S42-E42)/(BC42+AP42/2)</f>
        <v>386.12845275423547</v>
      </c>
      <c r="H42">
        <f>AP42*1000</f>
        <v>24.723926765191166</v>
      </c>
      <c r="I42">
        <f>(AU42-BA42)</f>
        <v>0.89346905315281866</v>
      </c>
      <c r="J42">
        <f>(P42+AT42*D42)</f>
        <v>23.896516799926758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24.98455810546875</v>
      </c>
      <c r="P42" s="1">
        <v>23.896516799926758</v>
      </c>
      <c r="Q42" s="1">
        <v>25.097152709960938</v>
      </c>
      <c r="R42" s="1">
        <v>399.80197143554688</v>
      </c>
      <c r="S42" s="1">
        <v>391.66726684570313</v>
      </c>
      <c r="T42" s="1">
        <v>1.7605013847351074</v>
      </c>
      <c r="U42" s="1">
        <v>23.621925354003906</v>
      </c>
      <c r="V42" s="1">
        <v>4.8866848945617676</v>
      </c>
      <c r="W42" s="1">
        <v>65.568199157714844</v>
      </c>
      <c r="X42" s="1">
        <v>300.34881591796875</v>
      </c>
      <c r="Y42" s="1">
        <v>999.0269775390625</v>
      </c>
      <c r="Z42" s="1">
        <v>9.3940963745117188</v>
      </c>
      <c r="AA42" s="1">
        <v>88.178184509277344</v>
      </c>
      <c r="AB42" s="1">
        <v>2.971804141998291</v>
      </c>
      <c r="AC42" s="1">
        <v>-0.96503448486328125</v>
      </c>
      <c r="AD42" s="1">
        <v>8.1873975694179535E-2</v>
      </c>
      <c r="AE42" s="1">
        <v>8.5928374901413918E-3</v>
      </c>
      <c r="AF42" s="1">
        <v>1.4698575250804424E-2</v>
      </c>
      <c r="AG42" s="1">
        <v>1.6432521864771843E-2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1.1042235879337083</v>
      </c>
      <c r="AP42">
        <f>(U42-T42)/(1000-U42)*AO42</f>
        <v>2.4723926765191168E-2</v>
      </c>
      <c r="AQ42">
        <f>(P42+273.15)</f>
        <v>297.04651679992674</v>
      </c>
      <c r="AR42">
        <f>(O42+273.15)</f>
        <v>298.13455810546873</v>
      </c>
      <c r="AS42">
        <f>(Y42*AK42+Z42*AL42)*AM42</f>
        <v>159.84431283345111</v>
      </c>
      <c r="AT42">
        <f>((AS42+0.00000010773*(AR42^4-AQ42^4))-AP42*44100)/(L42*0.92*2*29.3+0.00000043092*AQ42^3)</f>
        <v>-7.2478355197368609</v>
      </c>
      <c r="AU42">
        <f>0.61365*EXP(17.502*J42/(240.97+J42))</f>
        <v>2.9764075454825516</v>
      </c>
      <c r="AV42">
        <f>AU42*1000/AA42</f>
        <v>33.754466164694058</v>
      </c>
      <c r="AW42">
        <f>(AV42-U42)</f>
        <v>10.132540810690152</v>
      </c>
      <c r="AX42">
        <f>IF(D42,P42,(O42+P42)/2)</f>
        <v>24.440537452697754</v>
      </c>
      <c r="AY42">
        <f>0.61365*EXP(17.502*AX42/(240.97+AX42))</f>
        <v>3.075153588758901</v>
      </c>
      <c r="AZ42">
        <f>IF(AW42&lt;&gt;0,(1000-(AV42+U42)/2)/AW42*AP42,0)</f>
        <v>2.3700513388384623</v>
      </c>
      <c r="BA42">
        <f>U42*AA42/1000</f>
        <v>2.0829384923297329</v>
      </c>
      <c r="BB42">
        <f>(AY42-BA42)</f>
        <v>0.99221509642916805</v>
      </c>
      <c r="BC42">
        <f>1/(1.6/F42+1.37/N42)</f>
        <v>1.6093809838694595</v>
      </c>
      <c r="BD42">
        <f>G42*AA42*0.001</f>
        <v>34.048105951244757</v>
      </c>
      <c r="BE42">
        <f>G42/S42</f>
        <v>0.98585836867074805</v>
      </c>
      <c r="BF42">
        <f>(1-AP42*AA42/AU42/F42)*100</f>
        <v>86.207271378802304</v>
      </c>
      <c r="BG42">
        <f>(S42-E42/(N42/1.35))</f>
        <v>391.88836503069723</v>
      </c>
      <c r="BH42">
        <f>E42*BF42/100/BG42</f>
        <v>-1.5420981643282114E-3</v>
      </c>
    </row>
    <row r="43" spans="1:60" x14ac:dyDescent="0.25">
      <c r="A43" s="1" t="s">
        <v>1</v>
      </c>
      <c r="B43" s="1" t="s">
        <v>8486</v>
      </c>
      <c r="K43" s="1">
        <v>2.72</v>
      </c>
    </row>
    <row r="44" spans="1:60" x14ac:dyDescent="0.25">
      <c r="A44" s="1" t="s">
        <v>1</v>
      </c>
      <c r="B44" s="1" t="s">
        <v>8485</v>
      </c>
      <c r="K44" s="1">
        <v>2.72</v>
      </c>
    </row>
    <row r="45" spans="1:60" x14ac:dyDescent="0.25">
      <c r="A45" s="1">
        <v>10</v>
      </c>
      <c r="B45" s="1" t="s">
        <v>8484</v>
      </c>
      <c r="C45" s="1">
        <v>2221.5000060014427</v>
      </c>
      <c r="D45" s="1">
        <v>0</v>
      </c>
      <c r="E45">
        <f>(R45-S45*(1000-T45)/(1000-U45))*AO45</f>
        <v>-0.47699810210308113</v>
      </c>
      <c r="F45">
        <f>IF(AZ45&lt;&gt;0,1/(1/AZ45-1/N45),0)</f>
        <v>6.0325354888074969</v>
      </c>
      <c r="G45">
        <f>((BC45-AP45/2)*S45-E45)/(BC45+AP45/2)</f>
        <v>386.0538098362469</v>
      </c>
      <c r="H45">
        <f>AP45*1000</f>
        <v>25.536249676422834</v>
      </c>
      <c r="I45">
        <f>(AU45-BA45)</f>
        <v>0.87295346142438479</v>
      </c>
      <c r="J45">
        <f>(P45+AT45*D45)</f>
        <v>24.12177848815918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25.105915069580078</v>
      </c>
      <c r="P45" s="1">
        <v>24.12177848815918</v>
      </c>
      <c r="Q45" s="1">
        <v>25.194725036621094</v>
      </c>
      <c r="R45" s="1">
        <v>400.20980834960938</v>
      </c>
      <c r="S45" s="1">
        <v>391.58602905273438</v>
      </c>
      <c r="T45" s="1">
        <v>1.7524940967559814</v>
      </c>
      <c r="U45" s="1">
        <v>24.315998077392578</v>
      </c>
      <c r="V45" s="1">
        <v>4.8290853500366211</v>
      </c>
      <c r="W45" s="1">
        <v>67.003952026367188</v>
      </c>
      <c r="X45" s="1">
        <v>300.3507080078125</v>
      </c>
      <c r="Y45" s="1">
        <v>1249.9857177734375</v>
      </c>
      <c r="Z45" s="1">
        <v>8.890040397644043</v>
      </c>
      <c r="AA45" s="1">
        <v>88.172409057617188</v>
      </c>
      <c r="AB45" s="1">
        <v>2.9632332324981689</v>
      </c>
      <c r="AC45" s="1">
        <v>-0.99555903673171997</v>
      </c>
      <c r="AD45" s="1">
        <v>4.5187462121248245E-2</v>
      </c>
      <c r="AE45" s="1">
        <v>6.4387498423457146E-3</v>
      </c>
      <c r="AF45" s="1">
        <v>4.2264990508556366E-2</v>
      </c>
      <c r="AG45" s="1">
        <v>1.6935346648097038E-2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1.1042305441463693</v>
      </c>
      <c r="AP45">
        <f>(U45-T45)/(1000-U45)*AO45</f>
        <v>2.5536249676422835E-2</v>
      </c>
      <c r="AQ45">
        <f>(P45+273.15)</f>
        <v>297.27177848815916</v>
      </c>
      <c r="AR45">
        <f>(O45+273.15)</f>
        <v>298.25591506958006</v>
      </c>
      <c r="AS45">
        <f>(Y45*AK45+Z45*AL45)*AM45</f>
        <v>199.99771037345272</v>
      </c>
      <c r="AT45">
        <f>((AS45+0.00000010773*(AR45^4-AQ45^4))-AP45*44100)/(L45*0.92*2*29.3+0.00000043092*AQ45^3)</f>
        <v>-7.2213492861599322</v>
      </c>
      <c r="AU45">
        <f>0.61365*EXP(17.502*J45/(240.97+J45))</f>
        <v>3.0169535905484763</v>
      </c>
      <c r="AV45">
        <f>AU45*1000/AA45</f>
        <v>34.216526720700308</v>
      </c>
      <c r="AW45">
        <f>(AV45-U45)</f>
        <v>9.9005286433077302</v>
      </c>
      <c r="AX45">
        <f>IF(D45,P45,(O45+P45)/2)</f>
        <v>24.613846778869629</v>
      </c>
      <c r="AY45">
        <f>0.61365*EXP(17.502*AX45/(240.97+AX45))</f>
        <v>3.1072069229686985</v>
      </c>
      <c r="AZ45">
        <f>IF(AW45&lt;&gt;0,(1000-(AV45+U45)/2)/AW45*AP45,0)</f>
        <v>2.5037955028251098</v>
      </c>
      <c r="BA45">
        <f>U45*AA45/1000</f>
        <v>2.1440001291240915</v>
      </c>
      <c r="BB45">
        <f>(AY45-BA45)</f>
        <v>0.96320679384460695</v>
      </c>
      <c r="BC45">
        <f>1/(1.6/F45+1.37/N45)</f>
        <v>1.7085375814155328</v>
      </c>
      <c r="BD45">
        <f>G45*AA45*0.001</f>
        <v>34.039294439133116</v>
      </c>
      <c r="BE45">
        <f>G45/S45</f>
        <v>0.98587227631723695</v>
      </c>
      <c r="BF45">
        <f>(1-AP45*AA45/AU45/F45)*100</f>
        <v>87.628529960784292</v>
      </c>
      <c r="BG45">
        <f>(S45-E45/(N45/1.35))</f>
        <v>391.73647182845571</v>
      </c>
      <c r="BH45">
        <f>E45*BF45/100/BG45</f>
        <v>-1.0670092137778026E-3</v>
      </c>
    </row>
    <row r="46" spans="1:60" x14ac:dyDescent="0.25">
      <c r="A46" s="1" t="s">
        <v>1</v>
      </c>
      <c r="B46" s="1" t="s">
        <v>8483</v>
      </c>
      <c r="K46" s="1">
        <v>2.72</v>
      </c>
    </row>
    <row r="47" spans="1:60" x14ac:dyDescent="0.25">
      <c r="A47" s="1" t="s">
        <v>1</v>
      </c>
      <c r="B47" s="1" t="s">
        <v>2303</v>
      </c>
      <c r="K47" s="1">
        <v>2.72</v>
      </c>
    </row>
    <row r="48" spans="1:60" x14ac:dyDescent="0.25">
      <c r="A48" s="1">
        <v>11</v>
      </c>
      <c r="B48" s="1" t="s">
        <v>8482</v>
      </c>
      <c r="C48" s="1">
        <v>2426.5000060014427</v>
      </c>
      <c r="D48" s="1">
        <v>0</v>
      </c>
      <c r="E48">
        <f>(R48-S48*(1000-T48)/(1000-U48))*AO48</f>
        <v>-1.0641066217457447</v>
      </c>
      <c r="F48">
        <f>IF(AZ48&lt;&gt;0,1/(1/AZ48-1/N48),0)</f>
        <v>7.4578938578660479</v>
      </c>
      <c r="G48">
        <f>((BC48-AP48/2)*S48-E48)/(BC48+AP48/2)</f>
        <v>386.64767834876329</v>
      </c>
      <c r="H48">
        <f>AP48*1000</f>
        <v>26.590833194231095</v>
      </c>
      <c r="I48">
        <f>(AU48-BA48)</f>
        <v>0.83625946012242336</v>
      </c>
      <c r="J48">
        <f>(P48+AT48*D48)</f>
        <v>24.355234146118164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25.227249145507813</v>
      </c>
      <c r="P48" s="1">
        <v>24.355234146118164</v>
      </c>
      <c r="Q48" s="1">
        <v>25.296918869018555</v>
      </c>
      <c r="R48" s="1">
        <v>400.07635498046875</v>
      </c>
      <c r="S48" s="1">
        <v>391.61050415039063</v>
      </c>
      <c r="T48" s="1">
        <v>1.7443608045578003</v>
      </c>
      <c r="U48" s="1">
        <v>25.215774536132813</v>
      </c>
      <c r="V48" s="1">
        <v>4.7718319892883301</v>
      </c>
      <c r="W48" s="1">
        <v>68.979667663574219</v>
      </c>
      <c r="X48" s="1">
        <v>300.37936401367188</v>
      </c>
      <c r="Y48" s="1">
        <v>1599.947265625</v>
      </c>
      <c r="Z48" s="1">
        <v>9.2522068023681641</v>
      </c>
      <c r="AA48" s="1">
        <v>88.167976379394531</v>
      </c>
      <c r="AB48" s="1">
        <v>3.1541085243225098</v>
      </c>
      <c r="AC48" s="1">
        <v>-1.0065631866455078</v>
      </c>
      <c r="AD48" s="1">
        <v>3.8305029273033142E-2</v>
      </c>
      <c r="AE48" s="1">
        <v>6.7199664190411568E-3</v>
      </c>
      <c r="AF48" s="1">
        <v>4.1569728404283524E-2</v>
      </c>
      <c r="AG48" s="1">
        <v>2.4388007819652557E-2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1.1043358971090875</v>
      </c>
      <c r="AP48">
        <f>(U48-T48)/(1000-U48)*AO48</f>
        <v>2.6590833194231094E-2</v>
      </c>
      <c r="AQ48">
        <f>(P48+273.15)</f>
        <v>297.50523414611814</v>
      </c>
      <c r="AR48">
        <f>(O48+273.15)</f>
        <v>298.37724914550779</v>
      </c>
      <c r="AS48">
        <f>(Y48*AK48+Z48*AL48)*AM48</f>
        <v>255.99155677814269</v>
      </c>
      <c r="AT48">
        <f>((AS48+0.00000010773*(AR48^4-AQ48^4))-AP48*44100)/(L48*0.92*2*29.3+0.00000043092*AQ48^3)</f>
        <v>-7.154894933112109</v>
      </c>
      <c r="AU48">
        <f>0.61365*EXP(17.502*J48/(240.97+J48))</f>
        <v>3.0594832738123192</v>
      </c>
      <c r="AV48">
        <f>AU48*1000/AA48</f>
        <v>34.700618063945285</v>
      </c>
      <c r="AW48">
        <f>(AV48-U48)</f>
        <v>9.4848435278124725</v>
      </c>
      <c r="AX48">
        <f>IF(D48,P48,(O48+P48)/2)</f>
        <v>24.791241645812988</v>
      </c>
      <c r="AY48">
        <f>0.61365*EXP(17.502*AX48/(240.97+AX48))</f>
        <v>3.1403179258624498</v>
      </c>
      <c r="AZ48">
        <f>IF(AW48&lt;&gt;0,(1000-(AV48+U48)/2)/AW48*AP48,0)</f>
        <v>2.7195198020905833</v>
      </c>
      <c r="BA48">
        <f>U48*AA48/1000</f>
        <v>2.2232238136898959</v>
      </c>
      <c r="BB48">
        <f>(AY48-BA48)</f>
        <v>0.91709411217255399</v>
      </c>
      <c r="BC48">
        <f>1/(1.6/F48+1.37/N48)</f>
        <v>1.870539185890929</v>
      </c>
      <c r="BD48">
        <f>G48*AA48*0.001</f>
        <v>34.089943371801496</v>
      </c>
      <c r="BE48">
        <f>G48/S48</f>
        <v>0.98732713819208118</v>
      </c>
      <c r="BF48">
        <f>(1-AP48*AA48/AU48/F48)*100</f>
        <v>89.725077913650324</v>
      </c>
      <c r="BG48">
        <f>(S48-E48/(N48/1.35))</f>
        <v>391.94611796757988</v>
      </c>
      <c r="BH48">
        <f>E48*BF48/100/BG48</f>
        <v>-2.4359738537444993E-3</v>
      </c>
    </row>
    <row r="49" spans="1:60" x14ac:dyDescent="0.25">
      <c r="A49" s="1" t="s">
        <v>1</v>
      </c>
      <c r="B49" s="1" t="s">
        <v>8481</v>
      </c>
      <c r="K49" s="1">
        <v>2.72</v>
      </c>
    </row>
    <row r="50" spans="1:60" x14ac:dyDescent="0.25">
      <c r="A50" s="1" t="s">
        <v>1</v>
      </c>
      <c r="B50" s="1" t="s">
        <v>8477</v>
      </c>
      <c r="K50" s="1">
        <v>2.72</v>
      </c>
    </row>
    <row r="51" spans="1:60" x14ac:dyDescent="0.25">
      <c r="A51" s="1">
        <v>12</v>
      </c>
      <c r="B51" s="1" t="s">
        <v>2299</v>
      </c>
      <c r="C51" s="1">
        <v>2633.0000059902668</v>
      </c>
      <c r="D51" s="1">
        <v>0</v>
      </c>
      <c r="E51">
        <f>(R51-S51*(1000-T51)/(1000-U51))*AO51</f>
        <v>-1.2170368813548944</v>
      </c>
      <c r="F51">
        <f>IF(AZ51&lt;&gt;0,1/(1/AZ51-1/N51),0)</f>
        <v>10.089293824412138</v>
      </c>
      <c r="G51">
        <f>((BC51-AP51/2)*S51-E51)/(BC51+AP51/2)</f>
        <v>386.73262177418133</v>
      </c>
      <c r="H51">
        <f>AP51*1000</f>
        <v>27.825283298517562</v>
      </c>
      <c r="I51">
        <f>(AU51-BA51)</f>
        <v>0.79118244820139427</v>
      </c>
      <c r="J51">
        <f>(P51+AT51*D51)</f>
        <v>24.617687225341797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25.370046615600586</v>
      </c>
      <c r="P51" s="1">
        <v>24.617687225341797</v>
      </c>
      <c r="Q51" s="1">
        <v>25.412727355957031</v>
      </c>
      <c r="R51" s="1">
        <v>400.09011840820313</v>
      </c>
      <c r="S51" s="1">
        <v>391.33145141601563</v>
      </c>
      <c r="T51" s="1">
        <v>1.741057276725769</v>
      </c>
      <c r="U51" s="1">
        <v>26.276987075805664</v>
      </c>
      <c r="V51" s="1">
        <v>4.7224059104919434</v>
      </c>
      <c r="W51" s="1">
        <v>71.273124694824219</v>
      </c>
      <c r="X51" s="1">
        <v>300.35952758789063</v>
      </c>
      <c r="Y51" s="1">
        <v>1999.303466796875</v>
      </c>
      <c r="Z51" s="1">
        <v>8.7505359649658203</v>
      </c>
      <c r="AA51" s="1">
        <v>88.166046142578125</v>
      </c>
      <c r="AB51" s="1">
        <v>3.2290749549865723</v>
      </c>
      <c r="AC51" s="1">
        <v>-1.0318372249603271</v>
      </c>
      <c r="AD51" s="1">
        <v>4.5988190919160843E-2</v>
      </c>
      <c r="AE51" s="1">
        <v>1.2853003107011318E-2</v>
      </c>
      <c r="AF51" s="1">
        <v>4.6523332595825195E-2</v>
      </c>
      <c r="AG51" s="1">
        <v>2.1724630147218704E-2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1.1042629690731272</v>
      </c>
      <c r="AP51">
        <f>(U51-T51)/(1000-U51)*AO51</f>
        <v>2.7825283298517561E-2</v>
      </c>
      <c r="AQ51">
        <f>(P51+273.15)</f>
        <v>297.76768722534177</v>
      </c>
      <c r="AR51">
        <f>(O51+273.15)</f>
        <v>298.52004661560056</v>
      </c>
      <c r="AS51">
        <f>(Y51*AK51+Z51*AL51)*AM51</f>
        <v>319.88854753743362</v>
      </c>
      <c r="AT51">
        <f>((AS51+0.00000010773*(AR51^4-AQ51^4))-AP51*44100)/(L51*0.92*2*29.3+0.00000043092*AQ51^3)</f>
        <v>-7.0892061620392086</v>
      </c>
      <c r="AU51">
        <f>0.61365*EXP(17.502*J51/(240.97+J51))</f>
        <v>3.1079205032148054</v>
      </c>
      <c r="AV51">
        <f>AU51*1000/AA51</f>
        <v>35.250764202228339</v>
      </c>
      <c r="AW51">
        <f>(AV51-U51)</f>
        <v>8.9737771264226751</v>
      </c>
      <c r="AX51">
        <f>IF(D51,P51,(O51+P51)/2)</f>
        <v>24.993866920471191</v>
      </c>
      <c r="AY51">
        <f>0.61365*EXP(17.502*AX51/(240.97+AX51))</f>
        <v>3.1785151309667725</v>
      </c>
      <c r="AZ51">
        <f>IF(AW51&lt;&gt;0,(1000-(AV51+U51)/2)/AW51*AP51,0)</f>
        <v>3.0053420497922074</v>
      </c>
      <c r="BA51">
        <f>U51*AA51/1000</f>
        <v>2.3167380550134111</v>
      </c>
      <c r="BB51">
        <f>(AY51-BA51)</f>
        <v>0.86177707595336139</v>
      </c>
      <c r="BC51">
        <f>1/(1.6/F51+1.37/N51)</f>
        <v>2.0892032315575948</v>
      </c>
      <c r="BD51">
        <f>G51*AA51*0.001</f>
        <v>34.096686176182686</v>
      </c>
      <c r="BE51">
        <f>G51/S51</f>
        <v>0.98824824934159106</v>
      </c>
      <c r="BF51">
        <f>(1-AP51*AA51/AU51/F51)*100</f>
        <v>92.17633424166776</v>
      </c>
      <c r="BG51">
        <f>(S51-E51/(N51/1.35))</f>
        <v>391.71529865938822</v>
      </c>
      <c r="BH51">
        <f>E51*BF51/100/BG51</f>
        <v>-2.8638656377256363E-3</v>
      </c>
    </row>
    <row r="52" spans="1:60" x14ac:dyDescent="0.25">
      <c r="A52" s="1" t="s">
        <v>1</v>
      </c>
      <c r="B52" s="1" t="s">
        <v>8480</v>
      </c>
    </row>
    <row r="53" spans="1:60" x14ac:dyDescent="0.25">
      <c r="A53" s="1" t="s">
        <v>1</v>
      </c>
      <c r="B53" s="1" t="s">
        <v>8479</v>
      </c>
    </row>
    <row r="54" spans="1:60" x14ac:dyDescent="0.25">
      <c r="A54" s="1" t="s">
        <v>1</v>
      </c>
      <c r="B54" s="1" t="s">
        <v>8478</v>
      </c>
    </row>
    <row r="55" spans="1:60" x14ac:dyDescent="0.25">
      <c r="A55" s="1" t="s">
        <v>1</v>
      </c>
      <c r="B55" s="1" t="s">
        <v>8477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E4371-7394-48AA-995E-AFB221A39C34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8561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8560</v>
      </c>
    </row>
    <row r="12" spans="1:56" x14ac:dyDescent="0.25">
      <c r="A12" s="1" t="s">
        <v>1</v>
      </c>
      <c r="B12" s="1" t="s">
        <v>8559</v>
      </c>
    </row>
    <row r="13" spans="1:56" x14ac:dyDescent="0.25">
      <c r="A13" s="1" t="s">
        <v>1</v>
      </c>
      <c r="B13" s="1" t="s">
        <v>8558</v>
      </c>
    </row>
    <row r="14" spans="1:56" x14ac:dyDescent="0.25">
      <c r="A14" s="1" t="s">
        <v>1</v>
      </c>
      <c r="B14" s="1" t="s">
        <v>8557</v>
      </c>
    </row>
    <row r="15" spans="1:56" x14ac:dyDescent="0.25">
      <c r="A15" s="1" t="s">
        <v>1</v>
      </c>
      <c r="B15" s="1" t="s">
        <v>6950</v>
      </c>
    </row>
    <row r="16" spans="1:56" x14ac:dyDescent="0.25">
      <c r="A16" s="1" t="s">
        <v>1</v>
      </c>
      <c r="B16" s="1" t="s">
        <v>8556</v>
      </c>
    </row>
    <row r="17" spans="1:56" x14ac:dyDescent="0.25">
      <c r="A17" s="1" t="s">
        <v>1</v>
      </c>
      <c r="B17" s="1" t="s">
        <v>8555</v>
      </c>
    </row>
    <row r="18" spans="1:56" x14ac:dyDescent="0.25">
      <c r="A18" s="1">
        <v>1</v>
      </c>
      <c r="B18" s="1" t="s">
        <v>8554</v>
      </c>
      <c r="C18" s="1">
        <v>268.49999945238233</v>
      </c>
      <c r="D18" s="1">
        <v>0</v>
      </c>
      <c r="E18">
        <f>(R18-S18*(1000-T18)/(1000-U18))*AK18</f>
        <v>-5.4490510663709184</v>
      </c>
      <c r="F18">
        <f>IF(AV18&lt;&gt;0,1/(1/AV18-1/N18),0)</f>
        <v>33.118795260769112</v>
      </c>
      <c r="G18">
        <f>((AY18-AL18/2)*S18-E18)/(AY18+AL18/2)</f>
        <v>394.68141150612354</v>
      </c>
      <c r="H18">
        <f>AL18*1000</f>
        <v>24.366964894687271</v>
      </c>
      <c r="I18">
        <f>(AQ18-AW18)</f>
        <v>0.55306276044930835</v>
      </c>
      <c r="J18">
        <f>(P18+AP18*D18)</f>
        <v>20.802263259887695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24.751516342163086</v>
      </c>
      <c r="P18" s="1">
        <v>20.802263259887695</v>
      </c>
      <c r="Q18" s="1">
        <v>24.815217971801758</v>
      </c>
      <c r="R18" s="1">
        <v>400.0372314453125</v>
      </c>
      <c r="S18" s="1">
        <v>396.22378540039063</v>
      </c>
      <c r="T18" s="1">
        <v>6.5279446542263031E-2</v>
      </c>
      <c r="U18" s="1">
        <v>21.680486679077148</v>
      </c>
      <c r="V18" s="1">
        <v>0.18382777273654938</v>
      </c>
      <c r="W18" s="1">
        <v>61.052528381347656</v>
      </c>
      <c r="X18" s="1">
        <v>299.97955322265625</v>
      </c>
      <c r="Y18" s="1">
        <v>-2.084333635866642E-2</v>
      </c>
      <c r="Z18" s="1">
        <v>7.4738864898681641</v>
      </c>
      <c r="AA18" s="1">
        <v>88.222206115722656</v>
      </c>
      <c r="AB18" s="1">
        <v>8.4613265991210938</v>
      </c>
      <c r="AC18" s="1">
        <v>-0.92704099416732788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1.1028660044950596</v>
      </c>
      <c r="AL18">
        <f>(U18-T18)/(1000-U18)*AK18</f>
        <v>2.436696489468727E-2</v>
      </c>
      <c r="AM18">
        <f>(P18+273.15)</f>
        <v>293.95226325988767</v>
      </c>
      <c r="AN18">
        <f>(O18+273.15)</f>
        <v>297.90151634216306</v>
      </c>
      <c r="AO18">
        <f>(Y18*AG18+Z18*AH18)*AI18</f>
        <v>-3.3349337428450476E-3</v>
      </c>
      <c r="AP18">
        <f>((AO18+0.00000010773*(AN18^4-AM18^4))-AL18*44100)/(L18*51.4+0.00000043092*AM18^3)</f>
        <v>-8.5198834013868225</v>
      </c>
      <c r="AQ18">
        <f>0.61365*EXP(17.502*J18/(240.97+J18))</f>
        <v>2.465763124940032</v>
      </c>
      <c r="AR18">
        <f>AQ18*1000/AA18</f>
        <v>27.949461178806231</v>
      </c>
      <c r="AS18">
        <f>(AR18-U18)</f>
        <v>6.268974499729083</v>
      </c>
      <c r="AT18">
        <f>IF(D18,P18,(O18+P18)/2)</f>
        <v>22.776889801025391</v>
      </c>
      <c r="AU18">
        <f>0.61365*EXP(17.502*AT18/(240.97+AT18))</f>
        <v>2.7818684982686803</v>
      </c>
      <c r="AV18">
        <f>IF(AS18&lt;&gt;0,(1000-(AR18+U18)/2)/AS18*AL18,0)</f>
        <v>3.7904603531446921</v>
      </c>
      <c r="AW18">
        <f>U18*AA18/1000</f>
        <v>1.9127003644907237</v>
      </c>
      <c r="AX18">
        <f>(AU18-AW18)</f>
        <v>0.86916813377795665</v>
      </c>
      <c r="AY18">
        <f>1/(1.6/F18+1.37/N18)</f>
        <v>2.7146002232111859</v>
      </c>
      <c r="AZ18">
        <f>G18*AA18*0.001</f>
        <v>34.819664835937587</v>
      </c>
      <c r="BA18">
        <f>G18/S18</f>
        <v>0.99610731624122839</v>
      </c>
      <c r="BB18">
        <f>(1-AL18*AA18/AQ18/F18)*100</f>
        <v>97.367590390863796</v>
      </c>
      <c r="BC18">
        <f>(S18-E18/(N18/1.35))</f>
        <v>397.94238839662393</v>
      </c>
      <c r="BD18">
        <f>E18*BB18/100/BC18</f>
        <v>-1.3332607626622075E-2</v>
      </c>
    </row>
    <row r="19" spans="1:56" x14ac:dyDescent="0.25">
      <c r="A19" s="1" t="s">
        <v>1</v>
      </c>
      <c r="B19" s="1" t="s">
        <v>8553</v>
      </c>
      <c r="K19" s="1">
        <v>2.72</v>
      </c>
    </row>
    <row r="20" spans="1:56" x14ac:dyDescent="0.25">
      <c r="A20" s="1" t="s">
        <v>1</v>
      </c>
      <c r="B20" s="1" t="s">
        <v>8552</v>
      </c>
      <c r="K20" s="1">
        <v>2.72</v>
      </c>
    </row>
    <row r="21" spans="1:56" x14ac:dyDescent="0.25">
      <c r="A21" s="1">
        <v>2</v>
      </c>
      <c r="B21" s="1" t="s">
        <v>8551</v>
      </c>
      <c r="C21" s="1">
        <v>473.49999949708581</v>
      </c>
      <c r="D21" s="1">
        <v>0</v>
      </c>
      <c r="E21">
        <f>(R21-S21*(1000-T21)/(1000-U21))*AK21</f>
        <v>-4.4682603850006606</v>
      </c>
      <c r="F21">
        <f>IF(AV21&lt;&gt;0,1/(1/AV21-1/N21),0)</f>
        <v>-4.5175205698607952</v>
      </c>
      <c r="G21">
        <f>((AY21-AL21/2)*S21-E21)/(AY21+AL21/2)</f>
        <v>395.64099419174613</v>
      </c>
      <c r="H21">
        <f>AL21*1000</f>
        <v>24.451747094851253</v>
      </c>
      <c r="I21">
        <f>(AQ21-AW21)</f>
        <v>2.5878134319885948E-2</v>
      </c>
      <c r="J21">
        <f>(P21+AP21*D21)</f>
        <v>17.005573272705078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24.840234756469727</v>
      </c>
      <c r="P21" s="1">
        <v>17.005573272705078</v>
      </c>
      <c r="Q21" s="1">
        <v>24.932228088378906</v>
      </c>
      <c r="R21" s="1">
        <v>400.18032836914063</v>
      </c>
      <c r="S21" s="1">
        <v>395.4635009765625</v>
      </c>
      <c r="T21" s="1">
        <v>6.6299743950366974E-2</v>
      </c>
      <c r="U21" s="1">
        <v>21.757164001464844</v>
      </c>
      <c r="V21" s="1">
        <v>0.1857052743434906</v>
      </c>
      <c r="W21" s="1">
        <v>60.94171142578125</v>
      </c>
      <c r="X21" s="1">
        <v>299.9498291015625</v>
      </c>
      <c r="Y21" s="1">
        <v>26.439598083496094</v>
      </c>
      <c r="Z21" s="1">
        <v>7.6876254081726074</v>
      </c>
      <c r="AA21" s="1">
        <v>88.217819213867188</v>
      </c>
      <c r="AB21" s="1">
        <v>8.8584747314453125</v>
      </c>
      <c r="AC21" s="1">
        <v>-0.8988533616065979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1.1027567246380972</v>
      </c>
      <c r="AL21">
        <f>(U21-T21)/(1000-U21)*AK21</f>
        <v>2.4451747094851255E-2</v>
      </c>
      <c r="AM21">
        <f>(P21+273.15)</f>
        <v>290.15557327270506</v>
      </c>
      <c r="AN21">
        <f>(O21+273.15)</f>
        <v>297.9902347564697</v>
      </c>
      <c r="AO21">
        <f>(Y21*AG21+Z21*AH21)*AI21</f>
        <v>4.2303355988040039</v>
      </c>
      <c r="AP21">
        <f>((AO21+0.00000010773*(AN21^4-AM21^4))-AL21*44100)/(L21*51.4+0.00000043092*AM21^3)</f>
        <v>-8.1988329292077129</v>
      </c>
      <c r="AQ21">
        <f>0.61365*EXP(17.502*J21/(240.97+J21))</f>
        <v>1.9452476948075708</v>
      </c>
      <c r="AR21">
        <f>AQ21*1000/AA21</f>
        <v>22.050507620140674</v>
      </c>
      <c r="AS21">
        <f>(AR21-U21)</f>
        <v>0.2933436186758307</v>
      </c>
      <c r="AT21">
        <f>IF(D21,P21,(O21+P21)/2)</f>
        <v>20.922904014587402</v>
      </c>
      <c r="AU21">
        <f>0.61365*EXP(17.502*AT21/(240.97+AT21))</f>
        <v>2.4841310996473229</v>
      </c>
      <c r="AV21">
        <f>IF(AS21&lt;&gt;0,(1000-(AR21+U21)/2)/AS21*AL21,0)</f>
        <v>81.529505053347435</v>
      </c>
      <c r="AW21">
        <f>U21*AA21/1000</f>
        <v>1.9193695604876848</v>
      </c>
      <c r="AX21">
        <f>(AU21-AW21)</f>
        <v>0.56476153915963812</v>
      </c>
      <c r="AY21">
        <f>1/(1.6/F21+1.37/N21)</f>
        <v>-29.317645355305942</v>
      </c>
      <c r="AZ21">
        <f>G21*AA21*0.001</f>
        <v>34.902585699202135</v>
      </c>
      <c r="BA21">
        <f>G21/S21</f>
        <v>1.000448823253588</v>
      </c>
      <c r="BB21">
        <f>(1-AL21*AA21/AQ21/F21)*100</f>
        <v>124.5465897789086</v>
      </c>
      <c r="BC21">
        <f>(S21-E21/(N21/1.35))</f>
        <v>396.87276757951383</v>
      </c>
      <c r="BD21">
        <f>E21*BB21/100/BC21</f>
        <v>-1.4022292247213181E-2</v>
      </c>
    </row>
    <row r="22" spans="1:56" x14ac:dyDescent="0.25">
      <c r="A22" s="1" t="s">
        <v>1</v>
      </c>
      <c r="B22" s="1" t="s">
        <v>8550</v>
      </c>
      <c r="K22" s="1">
        <v>2.72</v>
      </c>
    </row>
    <row r="23" spans="1:56" x14ac:dyDescent="0.25">
      <c r="A23" s="1" t="s">
        <v>1</v>
      </c>
      <c r="B23" s="1" t="s">
        <v>8549</v>
      </c>
      <c r="K23" s="1">
        <v>2.72</v>
      </c>
    </row>
    <row r="24" spans="1:56" x14ac:dyDescent="0.25">
      <c r="A24" s="1">
        <v>3</v>
      </c>
      <c r="B24" s="1" t="s">
        <v>8548</v>
      </c>
      <c r="C24" s="1">
        <v>678.49999949708581</v>
      </c>
      <c r="D24" s="1">
        <v>0</v>
      </c>
      <c r="E24">
        <f>(R24-S24*(1000-T24)/(1000-U24))*AK24</f>
        <v>-3.7372595339076211</v>
      </c>
      <c r="F24">
        <f>IF(AV24&lt;&gt;0,1/(1/AV24-1/N24),0)</f>
        <v>-38.757389166702843</v>
      </c>
      <c r="G24">
        <f>((AY24-AL24/2)*S24-E24)/(AY24+AL24/2)</f>
        <v>393.08664172875058</v>
      </c>
      <c r="H24">
        <f>AL24*1000</f>
        <v>24.430825471518951</v>
      </c>
      <c r="I24">
        <f>(AQ24-AW24)</f>
        <v>0.43704693598395083</v>
      </c>
      <c r="J24">
        <f>(P24+AP24*D24)</f>
        <v>20.058320999145508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24.9053955078125</v>
      </c>
      <c r="P24" s="1">
        <v>20.058320999145508</v>
      </c>
      <c r="Q24" s="1">
        <v>25.012939453125</v>
      </c>
      <c r="R24" s="1">
        <v>400.0841064453125</v>
      </c>
      <c r="S24" s="1">
        <v>394.72763061523438</v>
      </c>
      <c r="T24" s="1">
        <v>6.806732714176178E-2</v>
      </c>
      <c r="U24" s="1">
        <v>21.742988586425781</v>
      </c>
      <c r="V24" s="1">
        <v>0.18990994989871979</v>
      </c>
      <c r="W24" s="1">
        <v>60.663612365722656</v>
      </c>
      <c r="X24" s="1">
        <v>299.91796875</v>
      </c>
      <c r="Y24" s="1">
        <v>51.238140106201172</v>
      </c>
      <c r="Z24" s="1">
        <v>7.8885483741760254</v>
      </c>
      <c r="AA24" s="1">
        <v>88.214851379394531</v>
      </c>
      <c r="AB24" s="1">
        <v>8.8999309539794922</v>
      </c>
      <c r="AC24" s="1">
        <v>-0.88641506433486938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1.1026395909926467</v>
      </c>
      <c r="AL24">
        <f>(U24-T24)/(1000-U24)*AK24</f>
        <v>2.4430825471518952E-2</v>
      </c>
      <c r="AM24">
        <f>(P24+273.15)</f>
        <v>293.20832099914549</v>
      </c>
      <c r="AN24">
        <f>(O24+273.15)</f>
        <v>298.05539550781248</v>
      </c>
      <c r="AO24">
        <f>(Y24*AG24+Z24*AH24)*AI24</f>
        <v>8.1981022337503191</v>
      </c>
      <c r="AP24">
        <f>((AO24+0.00000010773*(AN24^4-AM24^4))-AL24*44100)/(L24*51.4+0.00000043092*AM24^3)</f>
        <v>-8.39954345710502</v>
      </c>
      <c r="AQ24">
        <f>0.61365*EXP(17.502*J24/(240.97+J24))</f>
        <v>2.3551014426793726</v>
      </c>
      <c r="AR24">
        <f>AQ24*1000/AA24</f>
        <v>26.697335038864939</v>
      </c>
      <c r="AS24">
        <f>(AR24-U24)</f>
        <v>4.9543464524391574</v>
      </c>
      <c r="AT24">
        <f>IF(D24,P24,(O24+P24)/2)</f>
        <v>22.481858253479004</v>
      </c>
      <c r="AU24">
        <f>0.61365*EXP(17.502*AT24/(240.97+AT24))</f>
        <v>2.7324960826401834</v>
      </c>
      <c r="AV24">
        <f>IF(AS24&lt;&gt;0,(1000-(AR24+U24)/2)/AS24*AL24,0)</f>
        <v>4.8117561325663116</v>
      </c>
      <c r="AW24">
        <f>U24*AA24/1000</f>
        <v>1.9180545066954218</v>
      </c>
      <c r="AX24">
        <f>(AU24-AW24)</f>
        <v>0.81444157594476163</v>
      </c>
      <c r="AY24">
        <f>1/(1.6/F24+1.37/N24)</f>
        <v>3.5869938001279058</v>
      </c>
      <c r="AZ24">
        <f>G24*AA24*0.001</f>
        <v>34.676079679327039</v>
      </c>
      <c r="BA24">
        <f>G24/S24</f>
        <v>0.9958427311411514</v>
      </c>
      <c r="BB24">
        <f>(1-AL24*AA24/AQ24/F24)*100</f>
        <v>102.3611072553456</v>
      </c>
      <c r="BC24">
        <f>(S24-E24/(N24/1.35))</f>
        <v>395.90634326711506</v>
      </c>
      <c r="BD24">
        <f>E24*BB24/100/BC24</f>
        <v>-9.6626394221038595E-3</v>
      </c>
    </row>
    <row r="25" spans="1:56" x14ac:dyDescent="0.25">
      <c r="A25" s="1" t="s">
        <v>1</v>
      </c>
      <c r="B25" s="1" t="s">
        <v>8547</v>
      </c>
      <c r="K25" s="1">
        <v>2.72</v>
      </c>
    </row>
    <row r="26" spans="1:56" x14ac:dyDescent="0.25">
      <c r="A26" s="1" t="s">
        <v>1</v>
      </c>
      <c r="B26" s="1" t="s">
        <v>8546</v>
      </c>
      <c r="K26" s="1">
        <v>2.72</v>
      </c>
    </row>
    <row r="27" spans="1:56" x14ac:dyDescent="0.25">
      <c r="A27" s="1">
        <v>4</v>
      </c>
      <c r="B27" s="1" t="s">
        <v>8545</v>
      </c>
      <c r="C27" s="1">
        <v>883.49999949708581</v>
      </c>
      <c r="D27" s="1">
        <v>0</v>
      </c>
      <c r="E27">
        <f>(R27-S27*(1000-T27)/(1000-U27))*AK27</f>
        <v>-2.8629612009126655</v>
      </c>
      <c r="F27">
        <f>IF(AV27&lt;&gt;0,1/(1/AV27-1/N27),0)</f>
        <v>-11.069837786436128</v>
      </c>
      <c r="G27">
        <f>((AY27-AL27/2)*S27-E27)/(AY27+AL27/2)</f>
        <v>392.76980576033969</v>
      </c>
      <c r="H27">
        <f>AL27*1000</f>
        <v>24.495473601958164</v>
      </c>
      <c r="I27">
        <f>(AQ27-AW27)</f>
        <v>0.3023381278491668</v>
      </c>
      <c r="J27">
        <f>(P27+AP27*D27)</f>
        <v>19.140491485595703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24.965009689331055</v>
      </c>
      <c r="P27" s="1">
        <v>19.140491485595703</v>
      </c>
      <c r="Q27" s="1">
        <v>25.077672958374023</v>
      </c>
      <c r="R27" s="1">
        <v>400.11196899414063</v>
      </c>
      <c r="S27" s="1">
        <v>393.9586181640625</v>
      </c>
      <c r="T27" s="1">
        <v>6.7825235426425934E-2</v>
      </c>
      <c r="U27" s="1">
        <v>21.791614532470703</v>
      </c>
      <c r="V27" s="1">
        <v>0.18855354189872742</v>
      </c>
      <c r="W27" s="1">
        <v>60.580490112304688</v>
      </c>
      <c r="X27" s="1">
        <v>300.02023315429688</v>
      </c>
      <c r="Y27" s="1">
        <v>98.550041198730469</v>
      </c>
      <c r="Z27" s="1">
        <v>7.6329569816589355</v>
      </c>
      <c r="AA27" s="1">
        <v>88.210525512695313</v>
      </c>
      <c r="AB27" s="1">
        <v>9.0160808563232422</v>
      </c>
      <c r="AC27" s="1">
        <v>-0.88390892744064331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1.1030155630672678</v>
      </c>
      <c r="AL27">
        <f>(U27-T27)/(1000-U27)*AK27</f>
        <v>2.4495473601958164E-2</v>
      </c>
      <c r="AM27">
        <f>(P27+273.15)</f>
        <v>292.29049148559568</v>
      </c>
      <c r="AN27">
        <f>(O27+273.15)</f>
        <v>298.11500968933103</v>
      </c>
      <c r="AO27">
        <f>(Y27*AG27+Z27*AH27)*AI27</f>
        <v>15.768006239354463</v>
      </c>
      <c r="AP27">
        <f>((AO27+0.00000010773*(AN27^4-AM27^4))-AL27*44100)/(L27*51.4+0.00000043092*AM27^3)</f>
        <v>-8.2797387059077252</v>
      </c>
      <c r="AQ27">
        <f>0.61365*EXP(17.502*J27/(240.97+J27))</f>
        <v>2.2245878975284956</v>
      </c>
      <c r="AR27">
        <f>AQ27*1000/AA27</f>
        <v>25.219075440246996</v>
      </c>
      <c r="AS27">
        <f>(AR27-U27)</f>
        <v>3.4274609077762932</v>
      </c>
      <c r="AT27">
        <f>IF(D27,P27,(O27+P27)/2)</f>
        <v>22.052750587463379</v>
      </c>
      <c r="AU27">
        <f>0.61365*EXP(17.502*AT27/(240.97+AT27))</f>
        <v>2.662055487313753</v>
      </c>
      <c r="AV27">
        <f>IF(AS27&lt;&gt;0,(1000-(AR27+U27)/2)/AS27*AL27,0)</f>
        <v>6.9788393472469341</v>
      </c>
      <c r="AW27">
        <f>U27*AA27/1000</f>
        <v>1.9222497696793288</v>
      </c>
      <c r="AX27">
        <f>(AU27-AW27)</f>
        <v>0.73980571763442415</v>
      </c>
      <c r="AY27">
        <f>1/(1.6/F27+1.37/N27)</f>
        <v>5.6970144725554244</v>
      </c>
      <c r="AZ27">
        <f>G27*AA27*0.001</f>
        <v>34.646430971638821</v>
      </c>
      <c r="BA27">
        <f>G27/S27</f>
        <v>0.99698239269580413</v>
      </c>
      <c r="BB27">
        <f>(1-AL27*AA27/AQ27/F27)*100</f>
        <v>108.77435947402194</v>
      </c>
      <c r="BC27">
        <f>(S27-E27/(N27/1.35))</f>
        <v>394.86158156779237</v>
      </c>
      <c r="BD27">
        <f>E27*BB27/100/BC27</f>
        <v>-7.8867326011250807E-3</v>
      </c>
    </row>
    <row r="28" spans="1:56" x14ac:dyDescent="0.25">
      <c r="A28" s="1" t="s">
        <v>1</v>
      </c>
      <c r="B28" s="1" t="s">
        <v>8544</v>
      </c>
      <c r="K28" s="1">
        <v>2.72</v>
      </c>
    </row>
    <row r="29" spans="1:56" x14ac:dyDescent="0.25">
      <c r="A29" s="1" t="s">
        <v>1</v>
      </c>
      <c r="B29" s="1" t="s">
        <v>8543</v>
      </c>
      <c r="K29" s="1">
        <v>2.72</v>
      </c>
    </row>
    <row r="30" spans="1:56" x14ac:dyDescent="0.25">
      <c r="A30" s="1">
        <v>5</v>
      </c>
      <c r="B30" s="1" t="s">
        <v>8542</v>
      </c>
      <c r="C30" s="1">
        <v>1088.4999994970858</v>
      </c>
      <c r="D30" s="1">
        <v>0</v>
      </c>
      <c r="E30">
        <f>(R30-S30*(1000-T30)/(1000-U30))*AK30</f>
        <v>-2.1871210365387039</v>
      </c>
      <c r="F30">
        <f>IF(AV30&lt;&gt;0,1/(1/AV30-1/N30),0)</f>
        <v>-4.7485150932355387</v>
      </c>
      <c r="G30">
        <f>((AY30-AL30/2)*S30-E30)/(AY30+AL30/2)</f>
        <v>393.40370506713776</v>
      </c>
      <c r="H30">
        <f>AL30*1000</f>
        <v>24.624047917964713</v>
      </c>
      <c r="I30">
        <f>(AQ30-AW30)</f>
        <v>4.8919406298600476E-2</v>
      </c>
      <c r="J30">
        <f>(P30+AP30*D30)</f>
        <v>17.294382095336914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25.032861709594727</v>
      </c>
      <c r="P30" s="1">
        <v>17.294382095336914</v>
      </c>
      <c r="Q30" s="1">
        <v>25.148796081542969</v>
      </c>
      <c r="R30" s="1">
        <v>400.07473754882813</v>
      </c>
      <c r="S30" s="1">
        <v>393.27713012695313</v>
      </c>
      <c r="T30" s="1">
        <v>6.7710943520069122E-2</v>
      </c>
      <c r="U30" s="1">
        <v>21.9056396484375</v>
      </c>
      <c r="V30" s="1">
        <v>0.18746712803840637</v>
      </c>
      <c r="W30" s="1">
        <v>60.6488037109375</v>
      </c>
      <c r="X30" s="1">
        <v>299.98370361328125</v>
      </c>
      <c r="Y30" s="1">
        <v>148.677001953125</v>
      </c>
      <c r="Z30" s="1">
        <v>7.6819190979003906</v>
      </c>
      <c r="AA30" s="1">
        <v>88.206413269042969</v>
      </c>
      <c r="AB30" s="1">
        <v>9.0838937759399414</v>
      </c>
      <c r="AC30" s="1">
        <v>-0.89221560955047607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1.1028812632841218</v>
      </c>
      <c r="AL30">
        <f>(U30-T30)/(1000-U30)*AK30</f>
        <v>2.4624047917964714E-2</v>
      </c>
      <c r="AM30">
        <f>(P30+273.15)</f>
        <v>290.44438209533689</v>
      </c>
      <c r="AN30">
        <f>(O30+273.15)</f>
        <v>298.1828617095947</v>
      </c>
      <c r="AO30">
        <f>(Y30*AG30+Z30*AH30)*AI30</f>
        <v>23.788319780789607</v>
      </c>
      <c r="AP30">
        <f>((AO30+0.00000010773*(AN30^4-AM30^4))-AL30*44100)/(L30*51.4+0.00000043092*AM30^3)</f>
        <v>-8.104514322634035</v>
      </c>
      <c r="AQ30">
        <f>0.61365*EXP(17.502*J30/(240.97+J30))</f>
        <v>1.9811373100514118</v>
      </c>
      <c r="AR30">
        <f>AQ30*1000/AA30</f>
        <v>22.460241116580058</v>
      </c>
      <c r="AS30">
        <f>(AR30-U30)</f>
        <v>0.55460146814255751</v>
      </c>
      <c r="AT30">
        <f>IF(D30,P30,(O30+P30)/2)</f>
        <v>21.16362190246582</v>
      </c>
      <c r="AU30">
        <f>0.61365*EXP(17.502*AT30/(240.97+AT30))</f>
        <v>2.5211396630855041</v>
      </c>
      <c r="AV30">
        <f>IF(AS30&lt;&gt;0,(1000-(AR30+U30)/2)/AS30*AL30,0)</f>
        <v>43.414623858938974</v>
      </c>
      <c r="AW30">
        <f>U30*AA30/1000</f>
        <v>1.9322179037528113</v>
      </c>
      <c r="AX30">
        <f>(AU30-AW30)</f>
        <v>0.58892175933269275</v>
      </c>
      <c r="AY30">
        <f>1/(1.6/F30+1.37/N30)</f>
        <v>-59.241681200915885</v>
      </c>
      <c r="AZ30">
        <f>G30*AA30*0.001</f>
        <v>34.700729790724644</v>
      </c>
      <c r="BA30">
        <f>G30/S30</f>
        <v>1.000321846683899</v>
      </c>
      <c r="BB30">
        <f>(1-AL30*AA30/AQ30/F30)*100</f>
        <v>123.08804768102566</v>
      </c>
      <c r="BC30">
        <f>(S30-E30/(N30/1.35))</f>
        <v>393.96693697969448</v>
      </c>
      <c r="BD30">
        <f>E30*BB30/100/BC30</f>
        <v>-6.8332754137570076E-3</v>
      </c>
    </row>
    <row r="31" spans="1:56" x14ac:dyDescent="0.25">
      <c r="A31" s="1" t="s">
        <v>1</v>
      </c>
      <c r="B31" s="1" t="s">
        <v>8541</v>
      </c>
      <c r="K31" s="1">
        <v>2.72</v>
      </c>
    </row>
    <row r="32" spans="1:56" x14ac:dyDescent="0.25">
      <c r="A32" s="1" t="s">
        <v>1</v>
      </c>
      <c r="B32" s="1" t="s">
        <v>8540</v>
      </c>
      <c r="K32" s="1">
        <v>2.72</v>
      </c>
    </row>
    <row r="33" spans="1:56" x14ac:dyDescent="0.25">
      <c r="A33" s="1">
        <v>6</v>
      </c>
      <c r="B33" s="1" t="s">
        <v>8539</v>
      </c>
      <c r="C33" s="1">
        <v>1293.4999994970858</v>
      </c>
      <c r="D33" s="1">
        <v>0</v>
      </c>
      <c r="E33">
        <f>(R33-S33*(1000-T33)/(1000-U33))*AK33</f>
        <v>-1.2295212592637574</v>
      </c>
      <c r="F33">
        <f>IF(AV33&lt;&gt;0,1/(1/AV33-1/N33),0)</f>
        <v>-2.9001852288154333</v>
      </c>
      <c r="G33">
        <f>((AY33-AL33/2)*S33-E33)/(AY33+AL33/2)</f>
        <v>394.17086504659136</v>
      </c>
      <c r="H33">
        <f>AL33*1000</f>
        <v>24.933117957916636</v>
      </c>
      <c r="I33">
        <f>(AQ33-AW33)</f>
        <v>-0.23941173503161761</v>
      </c>
      <c r="J33">
        <f>(P33+AP33*D33)</f>
        <v>15.047869682312012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25.108556747436523</v>
      </c>
      <c r="P33" s="1">
        <v>15.047869682312012</v>
      </c>
      <c r="Q33" s="1">
        <v>25.219743728637695</v>
      </c>
      <c r="R33" s="1">
        <v>399.93716430664063</v>
      </c>
      <c r="S33" s="1">
        <v>392.18502807617188</v>
      </c>
      <c r="T33" s="1">
        <v>6.9025315344333649E-2</v>
      </c>
      <c r="U33" s="1">
        <v>22.177017211914063</v>
      </c>
      <c r="V33" s="1">
        <v>0.1902376264333725</v>
      </c>
      <c r="W33" s="1">
        <v>61.121097564697266</v>
      </c>
      <c r="X33" s="1">
        <v>299.95523071289063</v>
      </c>
      <c r="Y33" s="1">
        <v>299.70993041992188</v>
      </c>
      <c r="Z33" s="1">
        <v>7.5786609649658203</v>
      </c>
      <c r="AA33" s="1">
        <v>88.202468872070313</v>
      </c>
      <c r="AB33" s="1">
        <v>9.1609325408935547</v>
      </c>
      <c r="AC33" s="1">
        <v>-0.90202111005783081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1.1027765835032741</v>
      </c>
      <c r="AL33">
        <f>(U33-T33)/(1000-U33)*AK33</f>
        <v>2.4933117957916636E-2</v>
      </c>
      <c r="AM33">
        <f>(P33+273.15)</f>
        <v>288.19786968231199</v>
      </c>
      <c r="AN33">
        <f>(O33+273.15)</f>
        <v>298.2585567474365</v>
      </c>
      <c r="AO33">
        <f>(Y33*AG33+Z33*AH33)*AI33</f>
        <v>47.953587795341264</v>
      </c>
      <c r="AP33">
        <f>((AO33+0.00000010773*(AN33^4-AM33^4))-AL33*44100)/(L33*51.4+0.00000043092*AM33^3)</f>
        <v>-7.8312820103369329</v>
      </c>
      <c r="AQ33">
        <f>0.61365*EXP(17.502*J33/(240.97+J33))</f>
        <v>1.7166559352776001</v>
      </c>
      <c r="AR33">
        <f>AQ33*1000/AA33</f>
        <v>19.462674426579305</v>
      </c>
      <c r="AS33">
        <f>(AR33-U33)</f>
        <v>-2.7143427853347575</v>
      </c>
      <c r="AT33">
        <f>IF(D33,P33,(O33+P33)/2)</f>
        <v>20.078213214874268</v>
      </c>
      <c r="AU33">
        <f>0.61365*EXP(17.502*AT33/(240.97+AT33))</f>
        <v>2.3580028082853826</v>
      </c>
      <c r="AV33">
        <f>IF(AS33&lt;&gt;0,(1000-(AR33+U33)/2)/AS33*AL33,0)</f>
        <v>-8.9944477234583182</v>
      </c>
      <c r="AW33">
        <f>U33*AA33/1000</f>
        <v>1.9560676703092177</v>
      </c>
      <c r="AX33">
        <f>(AU33-AW33)</f>
        <v>0.40193513797616487</v>
      </c>
      <c r="AY33">
        <f>1/(1.6/F33+1.37/N33)</f>
        <v>-4.3173890850623566</v>
      </c>
      <c r="AZ33">
        <f>G33*AA33*0.001</f>
        <v>34.766843454549004</v>
      </c>
      <c r="BA33">
        <f>G33/S33</f>
        <v>1.0050635206044474</v>
      </c>
      <c r="BB33">
        <f>(1-AL33*AA33/AQ33/F33)*100</f>
        <v>144.17212959028146</v>
      </c>
      <c r="BC33">
        <f>(S33-E33/(N33/1.35))</f>
        <v>392.57281282885003</v>
      </c>
      <c r="BD33">
        <f>E33*BB33/100/BC33</f>
        <v>-4.5154094356977719E-3</v>
      </c>
    </row>
    <row r="34" spans="1:56" x14ac:dyDescent="0.25">
      <c r="A34" s="1" t="s">
        <v>1</v>
      </c>
      <c r="B34" s="1" t="s">
        <v>8538</v>
      </c>
      <c r="K34" s="1">
        <v>2.72</v>
      </c>
    </row>
    <row r="35" spans="1:56" x14ac:dyDescent="0.25">
      <c r="A35" s="1" t="s">
        <v>1</v>
      </c>
      <c r="B35" s="1" t="s">
        <v>8537</v>
      </c>
      <c r="K35" s="1">
        <v>2.72</v>
      </c>
    </row>
    <row r="36" spans="1:56" x14ac:dyDescent="0.25">
      <c r="A36" s="1">
        <v>7</v>
      </c>
      <c r="B36" s="1" t="s">
        <v>8536</v>
      </c>
      <c r="C36" s="1">
        <v>1497.4999994970858</v>
      </c>
      <c r="D36" s="1">
        <v>0</v>
      </c>
      <c r="E36">
        <f>(R36-S36*(1000-T36)/(1000-U36))*AK36</f>
        <v>-0.6034321862491997</v>
      </c>
      <c r="F36">
        <f>IF(AV36&lt;&gt;0,1/(1/AV36-1/N36),0)</f>
        <v>-2.1987710612918852</v>
      </c>
      <c r="G36">
        <f>((AY36-AL36/2)*S36-E36)/(AY36+AL36/2)</f>
        <v>395.53904878243753</v>
      </c>
      <c r="H36">
        <f>AL36*1000</f>
        <v>25.388349580481538</v>
      </c>
      <c r="I36">
        <f>(AQ36-AW36)</f>
        <v>-0.4854382050040349</v>
      </c>
      <c r="J36">
        <f>(P36+AP36*D36)</f>
        <v>13.023218154907227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25.190238952636719</v>
      </c>
      <c r="P36" s="1">
        <v>13.023218154907227</v>
      </c>
      <c r="Q36" s="1">
        <v>25.297412872314453</v>
      </c>
      <c r="R36" s="1">
        <v>400.18255615234375</v>
      </c>
      <c r="S36" s="1">
        <v>391.7115478515625</v>
      </c>
      <c r="T36" s="1">
        <v>6.9485530257225037E-2</v>
      </c>
      <c r="U36" s="1">
        <v>22.572391510009766</v>
      </c>
      <c r="V36" s="1">
        <v>0.19056782126426697</v>
      </c>
      <c r="W36" s="1">
        <v>61.906005859375</v>
      </c>
      <c r="X36" s="1">
        <v>299.95034790039063</v>
      </c>
      <c r="Y36" s="1">
        <v>498.683349609375</v>
      </c>
      <c r="Z36" s="1">
        <v>7.6716351509094238</v>
      </c>
      <c r="AA36" s="1">
        <v>88.198348999023438</v>
      </c>
      <c r="AB36" s="1">
        <v>9.2187023162841797</v>
      </c>
      <c r="AC36" s="1">
        <v>-0.92264842987060547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1.10275863198673</v>
      </c>
      <c r="AL36">
        <f>(U36-T36)/(1000-U36)*AK36</f>
        <v>2.5388349580481539E-2</v>
      </c>
      <c r="AM36">
        <f>(P36+273.15)</f>
        <v>286.1732181549072</v>
      </c>
      <c r="AN36">
        <f>(O36+273.15)</f>
        <v>298.3402389526367</v>
      </c>
      <c r="AO36">
        <f>(Y36*AG36+Z36*AH36)*AI36</f>
        <v>79.789334154069365</v>
      </c>
      <c r="AP36">
        <f>((AO36+0.00000010773*(AN36^4-AM36^4))-AL36*44100)/(L36*51.4+0.00000043092*AM36^3)</f>
        <v>-7.5676024106841053</v>
      </c>
      <c r="AQ36">
        <f>0.61365*EXP(17.502*J36/(240.97+J36))</f>
        <v>1.5054094591384</v>
      </c>
      <c r="AR36">
        <f>AQ36*1000/AA36</f>
        <v>17.068453958872499</v>
      </c>
      <c r="AS36">
        <f>(AR36-U36)</f>
        <v>-5.5039375511372661</v>
      </c>
      <c r="AT36">
        <f>IF(D36,P36,(O36+P36)/2)</f>
        <v>19.106728553771973</v>
      </c>
      <c r="AU36">
        <f>0.61365*EXP(17.502*AT36/(240.97+AT36))</f>
        <v>2.2199102873829455</v>
      </c>
      <c r="AV36">
        <f>IF(AS36&lt;&gt;0,(1000-(AR36+U36)/2)/AS36*AL36,0)</f>
        <v>-4.521334322575056</v>
      </c>
      <c r="AW36">
        <f>U36*AA36/1000</f>
        <v>1.9908476641424349</v>
      </c>
      <c r="AX36">
        <f>(AU36-AW36)</f>
        <v>0.22906262324051063</v>
      </c>
      <c r="AY36">
        <f>1/(1.6/F36+1.37/N36)</f>
        <v>-2.4533147504675656</v>
      </c>
      <c r="AZ36">
        <f>G36*AA36*0.001</f>
        <v>34.88589106725518</v>
      </c>
      <c r="BA36">
        <f>G36/S36</f>
        <v>1.0097712231152436</v>
      </c>
      <c r="BB36">
        <f>(1-AL36*AA36/AQ36/F36)*100</f>
        <v>167.64882725746889</v>
      </c>
      <c r="BC36">
        <f>(S36-E36/(N36/1.35))</f>
        <v>391.90186729446731</v>
      </c>
      <c r="BD36">
        <f>E36*BB36/100/BC36</f>
        <v>-2.5813783193351239E-3</v>
      </c>
    </row>
    <row r="37" spans="1:56" x14ac:dyDescent="0.25">
      <c r="A37" s="1" t="s">
        <v>1</v>
      </c>
      <c r="B37" s="1" t="s">
        <v>8535</v>
      </c>
      <c r="K37" s="1">
        <v>2.72</v>
      </c>
    </row>
    <row r="38" spans="1:56" x14ac:dyDescent="0.25">
      <c r="A38" s="1" t="s">
        <v>1</v>
      </c>
      <c r="B38" s="1" t="s">
        <v>8534</v>
      </c>
      <c r="K38" s="1">
        <v>2.72</v>
      </c>
    </row>
    <row r="39" spans="1:56" x14ac:dyDescent="0.25">
      <c r="A39" s="1">
        <v>8</v>
      </c>
      <c r="B39" s="1" t="s">
        <v>8533</v>
      </c>
      <c r="C39" s="1">
        <v>1702.4999994970858</v>
      </c>
      <c r="D39" s="1">
        <v>0</v>
      </c>
      <c r="E39">
        <f>(R39-S39*(1000-T39)/(1000-U39))*AK39</f>
        <v>-0.40025867662519116</v>
      </c>
      <c r="F39">
        <f>IF(AV39&lt;&gt;0,1/(1/AV39-1/N39),0)</f>
        <v>-1.7401071898984766</v>
      </c>
      <c r="G39">
        <f>((AY39-AL39/2)*S39-E39)/(AY39+AL39/2)</f>
        <v>397.12858300550198</v>
      </c>
      <c r="H39">
        <f>AL39*1000</f>
        <v>25.987834017647859</v>
      </c>
      <c r="I39">
        <f>(AQ39-AW39)</f>
        <v>-0.76704794730757375</v>
      </c>
      <c r="J39">
        <f>(P39+AP39*D39)</f>
        <v>10.440841674804688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25.279006958007813</v>
      </c>
      <c r="P39" s="1">
        <v>10.440841674804688</v>
      </c>
      <c r="Q39" s="1">
        <v>25.373376846313477</v>
      </c>
      <c r="R39" s="1">
        <v>400.08407592773438</v>
      </c>
      <c r="S39" s="1">
        <v>391.22817993164063</v>
      </c>
      <c r="T39" s="1">
        <v>6.9812141358852386E-2</v>
      </c>
      <c r="U39" s="1">
        <v>23.089529037475586</v>
      </c>
      <c r="V39" s="1">
        <v>0.19044969975948334</v>
      </c>
      <c r="W39" s="1">
        <v>62.988960266113281</v>
      </c>
      <c r="X39" s="1">
        <v>299.98101806640625</v>
      </c>
      <c r="Y39" s="1">
        <v>749.70599365234375</v>
      </c>
      <c r="Z39" s="1">
        <v>7.684135913848877</v>
      </c>
      <c r="AA39" s="1">
        <v>88.196014404296875</v>
      </c>
      <c r="AB39" s="1">
        <v>9.3738059997558594</v>
      </c>
      <c r="AC39" s="1">
        <v>-0.95383089780807495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1.1028713899500227</v>
      </c>
      <c r="AL39">
        <f>(U39-T39)/(1000-U39)*AK39</f>
        <v>2.598783401764786E-2</v>
      </c>
      <c r="AM39">
        <f>(P39+273.15)</f>
        <v>283.59084167480466</v>
      </c>
      <c r="AN39">
        <f>(O39+273.15)</f>
        <v>298.42900695800779</v>
      </c>
      <c r="AO39">
        <f>(Y39*AG39+Z39*AH39)*AI39</f>
        <v>119.95295630321743</v>
      </c>
      <c r="AP39">
        <f>((AO39+0.00000010773*(AN39^4-AM39^4))-AL39*44100)/(L39*51.4+0.00000043092*AM39^3)</f>
        <v>-7.2469810759983302</v>
      </c>
      <c r="AQ39">
        <f>0.61365*EXP(17.502*J39/(240.97+J39))</f>
        <v>1.2693564882700541</v>
      </c>
      <c r="AR39">
        <f>AQ39*1000/AA39</f>
        <v>14.392447287370976</v>
      </c>
      <c r="AS39">
        <f>(AR39-U39)</f>
        <v>-8.6970817501046103</v>
      </c>
      <c r="AT39">
        <f>IF(D39,P39,(O39+P39)/2)</f>
        <v>17.85992431640625</v>
      </c>
      <c r="AU39">
        <f>0.61365*EXP(17.502*AT39/(240.97+AT39))</f>
        <v>2.0531024756308147</v>
      </c>
      <c r="AV39">
        <f>IF(AS39&lt;&gt;0,(1000-(AR39+U39)/2)/AS39*AL39,0)</f>
        <v>-2.9321095352069531</v>
      </c>
      <c r="AW39">
        <f>U39*AA39/1000</f>
        <v>2.0364044355776278</v>
      </c>
      <c r="AX39">
        <f>(AU39-AW39)</f>
        <v>1.6698040053186869E-2</v>
      </c>
      <c r="AY39">
        <f>1/(1.6/F39+1.37/N39)</f>
        <v>-1.6682900390198823</v>
      </c>
      <c r="AZ39">
        <f>G39*AA39*0.001</f>
        <v>35.025158227111255</v>
      </c>
      <c r="BA39">
        <f>G39/S39</f>
        <v>1.015081743536195</v>
      </c>
      <c r="BB39">
        <f>(1-AL39*AA39/AQ39/F39)*100</f>
        <v>203.7670416332611</v>
      </c>
      <c r="BC39">
        <f>(S39-E39/(N39/1.35))</f>
        <v>391.35441948280976</v>
      </c>
      <c r="BD39">
        <f>E39*BB39/100/BC39</f>
        <v>-2.0840323339581402E-3</v>
      </c>
    </row>
    <row r="40" spans="1:56" x14ac:dyDescent="0.25">
      <c r="A40" s="1" t="s">
        <v>1</v>
      </c>
      <c r="B40" s="1" t="s">
        <v>8532</v>
      </c>
      <c r="K40" s="1">
        <v>2.72</v>
      </c>
    </row>
    <row r="41" spans="1:56" x14ac:dyDescent="0.25">
      <c r="A41" s="1" t="s">
        <v>1</v>
      </c>
      <c r="B41" s="1" t="s">
        <v>8531</v>
      </c>
      <c r="K41" s="1">
        <v>2.72</v>
      </c>
    </row>
    <row r="42" spans="1:56" x14ac:dyDescent="0.25">
      <c r="A42" s="1">
        <v>9</v>
      </c>
      <c r="B42" s="1" t="s">
        <v>8530</v>
      </c>
      <c r="C42" s="1">
        <v>1907.4999994970858</v>
      </c>
      <c r="D42" s="1">
        <v>0</v>
      </c>
      <c r="E42">
        <f>(R42-S42*(1000-T42)/(1000-U42))*AK42</f>
        <v>-0.45900822346921794</v>
      </c>
      <c r="F42">
        <f>IF(AV42&lt;&gt;0,1/(1/AV42-1/N42),0)</f>
        <v>-1.3362172005617519</v>
      </c>
      <c r="G42">
        <f>((AY42-AL42/2)*S42-E42)/(AY42+AL42/2)</f>
        <v>399.82469149352886</v>
      </c>
      <c r="H42">
        <f>AL42*1000</f>
        <v>26.572676993252021</v>
      </c>
      <c r="I42">
        <f>(AQ42-AW42)</f>
        <v>-1.186014900972596</v>
      </c>
      <c r="J42">
        <f>(P42+AP42*D42)</f>
        <v>5.3257303237915039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25.385881423950195</v>
      </c>
      <c r="P42" s="1">
        <v>5.3257303237915039</v>
      </c>
      <c r="Q42" s="1">
        <v>25.467109680175781</v>
      </c>
      <c r="R42" s="1">
        <v>400.01751708984375</v>
      </c>
      <c r="S42" s="1">
        <v>391.0089111328125</v>
      </c>
      <c r="T42" s="1">
        <v>7.0815660059452057E-2</v>
      </c>
      <c r="U42" s="1">
        <v>23.606056213378906</v>
      </c>
      <c r="V42" s="1">
        <v>0.19196309149265289</v>
      </c>
      <c r="W42" s="1">
        <v>63.989959716796875</v>
      </c>
      <c r="X42" s="1">
        <v>299.85455322265625</v>
      </c>
      <c r="Y42" s="1">
        <v>998.62640380859375</v>
      </c>
      <c r="Z42" s="1">
        <v>7.7591390609741211</v>
      </c>
      <c r="AA42" s="1">
        <v>88.195892333984375</v>
      </c>
      <c r="AB42" s="1">
        <v>9.6280431747436523</v>
      </c>
      <c r="AC42" s="1">
        <v>-0.98601919412612915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1.1024064456715301</v>
      </c>
      <c r="AL42">
        <f>(U42-T42)/(1000-U42)*AK42</f>
        <v>2.6572676993252022E-2</v>
      </c>
      <c r="AM42">
        <f>(P42+273.15)</f>
        <v>278.47573032379148</v>
      </c>
      <c r="AN42">
        <f>(O42+273.15)</f>
        <v>298.53588142395017</v>
      </c>
      <c r="AO42">
        <f>(Y42*AG42+Z42*AH42)*AI42</f>
        <v>159.78022103800868</v>
      </c>
      <c r="AP42">
        <f>((AO42+0.00000010773*(AN42^4-AM42^4))-AL42*44100)/(L42*51.4+0.00000043092*AM42^3)</f>
        <v>-6.7407081687157495</v>
      </c>
      <c r="AQ42">
        <f>0.61365*EXP(17.502*J42/(240.97+J42))</f>
        <v>0.89594229125255276</v>
      </c>
      <c r="AR42">
        <f>AQ42*1000/AA42</f>
        <v>10.158548970282608</v>
      </c>
      <c r="AS42">
        <f>(AR42-U42)</f>
        <v>-13.447507243096299</v>
      </c>
      <c r="AT42">
        <f>IF(D42,P42,(O42+P42)/2)</f>
        <v>15.35580587387085</v>
      </c>
      <c r="AU42">
        <f>0.61365*EXP(17.502*AT42/(240.97+AT42))</f>
        <v>1.750967182136602</v>
      </c>
      <c r="AV42">
        <f>IF(AS42&lt;&gt;0,(1000-(AR42+U42)/2)/AS42*AL42,0)</f>
        <v>-1.9426700091936053</v>
      </c>
      <c r="AW42">
        <f>U42*AA42/1000</f>
        <v>2.0819571922251487</v>
      </c>
      <c r="AX42">
        <f>(AU42-AW42)</f>
        <v>-0.33099001008854678</v>
      </c>
      <c r="AY42">
        <f>1/(1.6/F42+1.37/N42)</f>
        <v>-1.1398054743181112</v>
      </c>
      <c r="AZ42">
        <f>G42*AA42*0.001</f>
        <v>35.262895443431795</v>
      </c>
      <c r="BA42">
        <f>G42/S42</f>
        <v>1.0225462389979187</v>
      </c>
      <c r="BB42">
        <f>(1-AL42*AA42/AQ42/F42)*100</f>
        <v>295.7611790245802</v>
      </c>
      <c r="BC42">
        <f>(S42-E42/(N42/1.35))</f>
        <v>391.15367999229676</v>
      </c>
      <c r="BD42">
        <f>E42*BB42/100/BC42</f>
        <v>-3.4706771353373795E-3</v>
      </c>
    </row>
    <row r="43" spans="1:56" x14ac:dyDescent="0.25">
      <c r="A43" s="1" t="s">
        <v>1</v>
      </c>
      <c r="B43" s="1" t="s">
        <v>8529</v>
      </c>
      <c r="K43" s="1">
        <v>2.72</v>
      </c>
    </row>
    <row r="44" spans="1:56" x14ac:dyDescent="0.25">
      <c r="A44" s="1" t="s">
        <v>1</v>
      </c>
      <c r="B44" s="1" t="s">
        <v>8528</v>
      </c>
      <c r="K44" s="1">
        <v>2.72</v>
      </c>
    </row>
    <row r="45" spans="1:56" x14ac:dyDescent="0.25">
      <c r="A45" s="1">
        <v>10</v>
      </c>
      <c r="B45" s="1" t="s">
        <v>8527</v>
      </c>
      <c r="C45" s="1">
        <v>2112.9999994859099</v>
      </c>
      <c r="D45" s="1">
        <v>0</v>
      </c>
      <c r="E45">
        <f>(R45-S45*(1000-T45)/(1000-U45))*AK45</f>
        <v>-0.36626060087476486</v>
      </c>
      <c r="F45">
        <f>IF(AV45&lt;&gt;0,1/(1/AV45-1/N45),0)</f>
        <v>-1.1244607143202685</v>
      </c>
      <c r="G45">
        <f>((AY45-AL45/2)*S45-E45)/(AY45+AL45/2)</f>
        <v>402.21789122610414</v>
      </c>
      <c r="H45">
        <f>AL45*1000</f>
        <v>27.264073278666089</v>
      </c>
      <c r="I45">
        <f>(AQ45-AW45)</f>
        <v>-1.5522929571358022</v>
      </c>
      <c r="J45">
        <f>(P45+AP45*D45)</f>
        <v>-0.71406912803649902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25.498573303222656</v>
      </c>
      <c r="P45" s="1">
        <v>-0.71406912803649902</v>
      </c>
      <c r="Q45" s="1">
        <v>25.563325881958008</v>
      </c>
      <c r="R45" s="1">
        <v>400.0323486328125</v>
      </c>
      <c r="S45" s="1">
        <v>390.70114135742188</v>
      </c>
      <c r="T45" s="1">
        <v>7.1841001510620117E-2</v>
      </c>
      <c r="U45" s="1">
        <v>24.206792831420898</v>
      </c>
      <c r="V45" s="1">
        <v>0.19343361258506775</v>
      </c>
      <c r="W45" s="1">
        <v>65.1773681640625</v>
      </c>
      <c r="X45" s="1">
        <v>299.82717895507813</v>
      </c>
      <c r="Y45" s="1">
        <v>1248.9088134765625</v>
      </c>
      <c r="Z45" s="1">
        <v>7.6474299430847168</v>
      </c>
      <c r="AA45" s="1">
        <v>88.191696166992188</v>
      </c>
      <c r="AB45" s="1">
        <v>9.8288259506225586</v>
      </c>
      <c r="AC45" s="1">
        <v>-1.0202736854553223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1.1023058049819046</v>
      </c>
      <c r="AL45">
        <f>(U45-T45)/(1000-U45)*AK45</f>
        <v>2.726407327866609E-2</v>
      </c>
      <c r="AM45">
        <f>(P45+273.15)</f>
        <v>272.43593087196348</v>
      </c>
      <c r="AN45">
        <f>(O45+273.15)</f>
        <v>298.64857330322263</v>
      </c>
      <c r="AO45">
        <f>(Y45*AG45+Z45*AH45)*AI45</f>
        <v>199.82540568980403</v>
      </c>
      <c r="AP45">
        <f>((AO45+0.00000010773*(AN45^4-AM45^4))-AL45*44100)/(L45*51.4+0.00000043092*AM45^3)</f>
        <v>-6.2247197060120696</v>
      </c>
      <c r="AQ45">
        <f>0.61365*EXP(17.502*J45/(240.97+J45))</f>
        <v>0.58254516143019408</v>
      </c>
      <c r="AR45">
        <f>AQ45*1000/AA45</f>
        <v>6.6054423120192274</v>
      </c>
      <c r="AS45">
        <f>(AR45-U45)</f>
        <v>-17.60135051940167</v>
      </c>
      <c r="AT45">
        <f>IF(D45,P45,(O45+P45)/2)</f>
        <v>12.392252087593079</v>
      </c>
      <c r="AU45">
        <f>0.61365*EXP(17.502*AT45/(240.97+AT45))</f>
        <v>1.4444278583983399</v>
      </c>
      <c r="AV45">
        <f>IF(AS45&lt;&gt;0,(1000-(AR45+U45)/2)/AS45*AL45,0)</f>
        <v>-1.5251125037627788</v>
      </c>
      <c r="AW45">
        <f>U45*AA45/1000</f>
        <v>2.1348381185659964</v>
      </c>
      <c r="AX45">
        <f>(AU45-AW45)</f>
        <v>-0.6904102601676565</v>
      </c>
      <c r="AY45">
        <f>1/(1.6/F45+1.37/N45)</f>
        <v>-0.90675241039365317</v>
      </c>
      <c r="AZ45">
        <f>G45*AA45*0.001</f>
        <v>35.47227805594089</v>
      </c>
      <c r="BA45">
        <f>G45/S45</f>
        <v>1.0294771339256121</v>
      </c>
      <c r="BB45">
        <f>(1-AL45*AA45/AQ45/F45)*100</f>
        <v>467.06632974631458</v>
      </c>
      <c r="BC45">
        <f>(S45-E45/(N45/1.35))</f>
        <v>390.81665808839</v>
      </c>
      <c r="BD45">
        <f>E45*BB45/100/BC45</f>
        <v>-4.3771930146991383E-3</v>
      </c>
    </row>
    <row r="46" spans="1:56" x14ac:dyDescent="0.25">
      <c r="A46" s="1" t="s">
        <v>1</v>
      </c>
      <c r="B46" s="1" t="s">
        <v>8526</v>
      </c>
      <c r="K46" s="1">
        <v>2.72</v>
      </c>
    </row>
    <row r="47" spans="1:56" x14ac:dyDescent="0.25">
      <c r="A47" s="1" t="s">
        <v>1</v>
      </c>
      <c r="B47" s="1" t="s">
        <v>8525</v>
      </c>
      <c r="K47" s="1">
        <v>2.72</v>
      </c>
    </row>
    <row r="48" spans="1:56" x14ac:dyDescent="0.25">
      <c r="A48" s="1">
        <v>11</v>
      </c>
      <c r="B48" s="1" t="s">
        <v>8524</v>
      </c>
      <c r="C48" s="1">
        <v>2317.4999994970858</v>
      </c>
      <c r="D48" s="1">
        <v>0</v>
      </c>
      <c r="E48">
        <f>(R48-S48*(1000-T48)/(1000-U48))*AK48</f>
        <v>-0.75270820419181306</v>
      </c>
      <c r="F48">
        <f>IF(AV48&lt;&gt;0,1/(1/AV48-1/N48),0)</f>
        <v>-1.5983706915170264</v>
      </c>
      <c r="G48">
        <f>((AY48-AL48/2)*S48-E48)/(AY48+AL48/2)</f>
        <v>397.71211227990818</v>
      </c>
      <c r="H48">
        <f>AL48*1000</f>
        <v>28.24342847203766</v>
      </c>
      <c r="I48">
        <f>(AQ48-AW48)</f>
        <v>-0.95724111364794151</v>
      </c>
      <c r="J48">
        <f>(P48+AP48*D48)</f>
        <v>10.222095489501953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25.634048461914063</v>
      </c>
      <c r="P48" s="1">
        <v>10.222095489501953</v>
      </c>
      <c r="Q48" s="1">
        <v>25.679828643798828</v>
      </c>
      <c r="R48" s="1">
        <v>399.96490478515625</v>
      </c>
      <c r="S48" s="1">
        <v>390.6436767578125</v>
      </c>
      <c r="T48" s="1">
        <v>7.26313516497612E-2</v>
      </c>
      <c r="U48" s="1">
        <v>25.039674758911133</v>
      </c>
      <c r="V48" s="1">
        <v>0.19398614764213562</v>
      </c>
      <c r="W48" s="1">
        <v>66.87677001953125</v>
      </c>
      <c r="X48" s="1">
        <v>299.98956298828125</v>
      </c>
      <c r="Y48" s="1">
        <v>1599.849609375</v>
      </c>
      <c r="Z48" s="1">
        <v>7.8464694023132324</v>
      </c>
      <c r="AA48" s="1">
        <v>88.187614440917969</v>
      </c>
      <c r="AB48" s="1">
        <v>10.035663604736328</v>
      </c>
      <c r="AC48" s="1">
        <v>-1.0578936338424683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1.1029028051039749</v>
      </c>
      <c r="AL48">
        <f>(U48-T48)/(1000-U48)*AK48</f>
        <v>2.824342847203766E-2</v>
      </c>
      <c r="AM48">
        <f>(P48+273.15)</f>
        <v>283.37209548950193</v>
      </c>
      <c r="AN48">
        <f>(O48+273.15)</f>
        <v>298.78404846191404</v>
      </c>
      <c r="AO48">
        <f>(Y48*AG48+Z48*AH48)*AI48</f>
        <v>255.97593177849194</v>
      </c>
      <c r="AP48">
        <f>((AO48+0.00000010773*(AN48^4-AM48^4))-AL48*44100)/(L48*51.4+0.00000043092*AM48^3)</f>
        <v>-6.8913565330931235</v>
      </c>
      <c r="AQ48">
        <f>0.61365*EXP(17.502*J48/(240.97+J48))</f>
        <v>1.2509480697168991</v>
      </c>
      <c r="AR48">
        <f>AQ48*1000/AA48</f>
        <v>14.185076641969742</v>
      </c>
      <c r="AS48">
        <f>(AR48-U48)</f>
        <v>-10.854598116941391</v>
      </c>
      <c r="AT48">
        <f>IF(D48,P48,(O48+P48)/2)</f>
        <v>17.928071975708008</v>
      </c>
      <c r="AU48">
        <f>0.61365*EXP(17.502*AT48/(240.97+AT48))</f>
        <v>2.0619271889958122</v>
      </c>
      <c r="AV48">
        <f>IF(AS48&lt;&gt;0,(1000-(AR48+U48)/2)/AS48*AL48,0)</f>
        <v>-2.5509472984134667</v>
      </c>
      <c r="AW48">
        <f>U48*AA48/1000</f>
        <v>2.2081891833648406</v>
      </c>
      <c r="AX48">
        <f>(AU48-AW48)</f>
        <v>-0.14626199436902843</v>
      </c>
      <c r="AY48">
        <f>1/(1.6/F48+1.37/N48)</f>
        <v>-1.4685324542413694</v>
      </c>
      <c r="AZ48">
        <f>G48*AA48*0.001</f>
        <v>35.07328241622362</v>
      </c>
      <c r="BA48">
        <f>G48/S48</f>
        <v>1.0180943298014213</v>
      </c>
      <c r="BB48">
        <f>(1-AL48*AA48/AQ48/F48)*100</f>
        <v>224.56849586144205</v>
      </c>
      <c r="BC48">
        <f>(S48-E48/(N48/1.35))</f>
        <v>390.88107709766194</v>
      </c>
      <c r="BD48">
        <f>E48*BB48/100/BC48</f>
        <v>-4.3244495357264183E-3</v>
      </c>
    </row>
    <row r="49" spans="1:56" x14ac:dyDescent="0.25">
      <c r="A49" s="1" t="s">
        <v>1</v>
      </c>
      <c r="B49" s="1" t="s">
        <v>8523</v>
      </c>
      <c r="K49" s="1">
        <v>2.72</v>
      </c>
    </row>
    <row r="50" spans="1:56" x14ac:dyDescent="0.25">
      <c r="A50" s="1" t="s">
        <v>1</v>
      </c>
      <c r="B50" s="1" t="s">
        <v>8518</v>
      </c>
      <c r="K50" s="1">
        <v>2.72</v>
      </c>
    </row>
    <row r="51" spans="1:56" x14ac:dyDescent="0.25">
      <c r="A51" s="1">
        <v>12</v>
      </c>
      <c r="B51" s="1" t="s">
        <v>8522</v>
      </c>
      <c r="C51" s="1">
        <v>2522.9999994859099</v>
      </c>
      <c r="D51" s="1">
        <v>0</v>
      </c>
      <c r="E51">
        <f>(R51-S51*(1000-T51)/(1000-U51))*AK51</f>
        <v>-1.2947204961258121</v>
      </c>
      <c r="F51">
        <f>IF(AV51&lt;&gt;0,1/(1/AV51-1/N51),0)</f>
        <v>-1.6825007456630441</v>
      </c>
      <c r="G51">
        <f>((AY51-AL51/2)*S51-E51)/(AY51+AL51/2)</f>
        <v>397.07539521490668</v>
      </c>
      <c r="H51">
        <f>AL51*1000</f>
        <v>29.360001512618599</v>
      </c>
      <c r="I51">
        <f>(AQ51-AW51)</f>
        <v>-0.91453977757364302</v>
      </c>
      <c r="J51">
        <f>(P51+AP51*D51)</f>
        <v>11.682309150695801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25.793933868408203</v>
      </c>
      <c r="P51" s="1">
        <v>11.682309150695801</v>
      </c>
      <c r="Q51" s="1">
        <v>25.813276290893555</v>
      </c>
      <c r="R51" s="1">
        <v>399.82098388671875</v>
      </c>
      <c r="S51" s="1">
        <v>390.59713745117188</v>
      </c>
      <c r="T51" s="1">
        <v>7.3254428803920746E-2</v>
      </c>
      <c r="U51" s="1">
        <v>26.001220703125</v>
      </c>
      <c r="V51" s="1">
        <v>0.19380196928977966</v>
      </c>
      <c r="W51" s="1">
        <v>68.788841247558594</v>
      </c>
      <c r="X51" s="1">
        <v>299.99563598632813</v>
      </c>
      <c r="Y51" s="1">
        <v>1999.0592041015625</v>
      </c>
      <c r="Z51" s="1">
        <v>7.5386843681335449</v>
      </c>
      <c r="AA51" s="1">
        <v>88.186668395996094</v>
      </c>
      <c r="AB51" s="1">
        <v>10.368501663208008</v>
      </c>
      <c r="AC51" s="1">
        <v>-1.1208478212356567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1.1029251323026767</v>
      </c>
      <c r="AL51">
        <f>(U51-T51)/(1000-U51)*AK51</f>
        <v>2.9360001512618597E-2</v>
      </c>
      <c r="AM51">
        <f>(P51+273.15)</f>
        <v>284.83230915069578</v>
      </c>
      <c r="AN51">
        <f>(O51+273.15)</f>
        <v>298.94393386840818</v>
      </c>
      <c r="AO51">
        <f>(Y51*AG51+Z51*AH51)*AI51</f>
        <v>319.84946550705718</v>
      </c>
      <c r="AP51">
        <f>((AO51+0.00000010773*(AN51^4-AM51^4))-AL51*44100)/(L51*51.4+0.00000043092*AM51^3)</f>
        <v>-6.8655757427125996</v>
      </c>
      <c r="AQ51">
        <f>0.61365*EXP(17.502*J51/(240.97+J51))</f>
        <v>1.3784212504639497</v>
      </c>
      <c r="AR51">
        <f>AQ51*1000/AA51</f>
        <v>15.630721463183585</v>
      </c>
      <c r="AS51">
        <f>(AR51-U51)</f>
        <v>-10.370499239941415</v>
      </c>
      <c r="AT51">
        <f>IF(D51,P51,(O51+P51)/2)</f>
        <v>18.738121509552002</v>
      </c>
      <c r="AU51">
        <f>0.61365*EXP(17.502*AT51/(240.97+AT51))</f>
        <v>2.1694006278097979</v>
      </c>
      <c r="AV51">
        <f>IF(AS51&lt;&gt;0,(1000-(AR51+U51)/2)/AS51*AL51,0)</f>
        <v>-2.7721755631017211</v>
      </c>
      <c r="AW51">
        <f>U51*AA51/1000</f>
        <v>2.2929610280375927</v>
      </c>
      <c r="AX51">
        <f>(AU51-AW51)</f>
        <v>-0.1235604002277948</v>
      </c>
      <c r="AY51">
        <f>1/(1.6/F51+1.37/N51)</f>
        <v>-1.5850423452765596</v>
      </c>
      <c r="AZ51">
        <f>G51*AA51*0.001</f>
        <v>35.016756206026066</v>
      </c>
      <c r="BA51">
        <f>G51/S51</f>
        <v>1.016585522889411</v>
      </c>
      <c r="BB51">
        <f>(1-AL51*AA51/AQ51/F51)*100</f>
        <v>211.64050289699779</v>
      </c>
      <c r="BC51">
        <f>(S51-E51/(N51/1.35))</f>
        <v>391.00548571159817</v>
      </c>
      <c r="BD51">
        <f>E51*BB51/100/BC51</f>
        <v>-7.0079655381926871E-3</v>
      </c>
    </row>
    <row r="52" spans="1:56" x14ac:dyDescent="0.25">
      <c r="A52" s="1" t="s">
        <v>1</v>
      </c>
      <c r="B52" s="1" t="s">
        <v>8521</v>
      </c>
    </row>
    <row r="53" spans="1:56" x14ac:dyDescent="0.25">
      <c r="A53" s="1" t="s">
        <v>1</v>
      </c>
      <c r="B53" s="1" t="s">
        <v>8520</v>
      </c>
    </row>
    <row r="54" spans="1:56" x14ac:dyDescent="0.25">
      <c r="A54" s="1" t="s">
        <v>1</v>
      </c>
      <c r="B54" s="1" t="s">
        <v>8519</v>
      </c>
    </row>
    <row r="55" spans="1:56" x14ac:dyDescent="0.25">
      <c r="A55" s="1" t="s">
        <v>1</v>
      </c>
      <c r="B55" s="1" t="s">
        <v>8518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DA772-B182-458A-A852-05562B2DD533}">
  <dimension ref="A1:BD56"/>
  <sheetViews>
    <sheetView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8606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8605</v>
      </c>
    </row>
    <row r="12" spans="1:56" x14ac:dyDescent="0.25">
      <c r="A12" s="1" t="s">
        <v>1</v>
      </c>
      <c r="B12" s="1" t="s">
        <v>8604</v>
      </c>
    </row>
    <row r="13" spans="1:56" x14ac:dyDescent="0.25">
      <c r="A13" s="1" t="s">
        <v>1</v>
      </c>
      <c r="B13" s="1" t="s">
        <v>8603</v>
      </c>
    </row>
    <row r="14" spans="1:56" x14ac:dyDescent="0.25">
      <c r="A14" s="1" t="s">
        <v>1</v>
      </c>
      <c r="B14" s="1" t="s">
        <v>8602</v>
      </c>
    </row>
    <row r="15" spans="1:56" x14ac:dyDescent="0.25">
      <c r="A15" s="1" t="s">
        <v>1</v>
      </c>
      <c r="B15" s="1" t="s">
        <v>8601</v>
      </c>
    </row>
    <row r="16" spans="1:56" x14ac:dyDescent="0.25">
      <c r="A16" s="1" t="s">
        <v>1</v>
      </c>
      <c r="B16" s="1" t="s">
        <v>8600</v>
      </c>
    </row>
    <row r="17" spans="1:56" x14ac:dyDescent="0.25">
      <c r="A17" s="1" t="s">
        <v>1</v>
      </c>
      <c r="B17" s="1" t="s">
        <v>8599</v>
      </c>
    </row>
    <row r="18" spans="1:56" x14ac:dyDescent="0.25">
      <c r="A18" s="1" t="s">
        <v>1</v>
      </c>
      <c r="B18" s="1" t="s">
        <v>8598</v>
      </c>
    </row>
    <row r="19" spans="1:56" x14ac:dyDescent="0.25">
      <c r="A19" s="1">
        <v>1</v>
      </c>
      <c r="B19" s="1" t="s">
        <v>8597</v>
      </c>
      <c r="C19" s="1">
        <v>369.00000632554293</v>
      </c>
      <c r="D19" s="1">
        <v>0</v>
      </c>
      <c r="E19">
        <f>(R19-S19*(1000-T19)/(1000-U19))*AK19</f>
        <v>-6.8043685215855563</v>
      </c>
      <c r="F19">
        <f>IF(AV19&lt;&gt;0,1/(1/AV19-1/N19),0)</f>
        <v>3.0628227217137707</v>
      </c>
      <c r="G19">
        <f>((AY19-AL19/2)*S19-E19)/(AY19+AL19/2)</f>
        <v>395.19400858857648</v>
      </c>
      <c r="H19">
        <f>AL19*1000</f>
        <v>23.887267889356757</v>
      </c>
      <c r="I19">
        <f>(AQ19-AW19)</f>
        <v>1.1996673370444135</v>
      </c>
      <c r="J19">
        <f>(P19+AP19*D19)</f>
        <v>24.354677200317383</v>
      </c>
      <c r="K19" s="1">
        <v>2.72</v>
      </c>
      <c r="L19">
        <f>(K19*AE19+AF19)</f>
        <v>2.140174012184143</v>
      </c>
      <c r="M19" s="1">
        <v>0.5</v>
      </c>
      <c r="N19">
        <f>L19*(M19+1)*(M19+1)/(M19*M19+1)</f>
        <v>3.8523132219314578</v>
      </c>
      <c r="O19" s="1">
        <v>24.545749664306641</v>
      </c>
      <c r="P19" s="1">
        <v>24.354677200317383</v>
      </c>
      <c r="Q19" s="1">
        <v>24.563308715820313</v>
      </c>
      <c r="R19" s="1">
        <v>399.97500610351563</v>
      </c>
      <c r="S19" s="1">
        <v>397.53277587890625</v>
      </c>
      <c r="T19" s="1">
        <v>-0.1199575737118721</v>
      </c>
      <c r="U19" s="1">
        <v>21.096931457519531</v>
      </c>
      <c r="V19" s="1">
        <v>-0.34170639514923096</v>
      </c>
      <c r="W19" s="1">
        <v>60.09588623046875</v>
      </c>
      <c r="X19" s="1">
        <v>299.77359008789063</v>
      </c>
      <c r="Y19" s="1">
        <v>0.26638174057006836</v>
      </c>
      <c r="Z19" s="1">
        <v>9.7546520233154297</v>
      </c>
      <c r="AA19" s="1">
        <v>88.150917053222656</v>
      </c>
      <c r="AB19" s="1">
        <v>3.2790169715881348</v>
      </c>
      <c r="AC19" s="1">
        <v>-2.089160680770874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1.102108787087833</v>
      </c>
      <c r="AL19">
        <f>(U19-T19)/(1000-U19)*AK19</f>
        <v>2.3887267889356755E-2</v>
      </c>
      <c r="AM19">
        <f>(P19+273.15)</f>
        <v>297.50467720031736</v>
      </c>
      <c r="AN19">
        <f>(O19+273.15)</f>
        <v>297.69574966430662</v>
      </c>
      <c r="AO19">
        <f>(Y19*AG19+Z19*AH19)*AI19</f>
        <v>4.2621077538555596E-2</v>
      </c>
      <c r="AP19">
        <f>((AO19+0.00000010773*(AN19^4-AM19^4))-AL19*44100)/(L19*51.4+0.00000043092*AM19^3)</f>
        <v>-8.6625427143548386</v>
      </c>
      <c r="AQ19">
        <f>0.61365*EXP(17.502*J19/(240.97+J19))</f>
        <v>3.0593811920337415</v>
      </c>
      <c r="AR19">
        <f>AQ19*1000/AA19</f>
        <v>34.706175435322891</v>
      </c>
      <c r="AS19">
        <f>(AR19-U19)</f>
        <v>13.609243977803359</v>
      </c>
      <c r="AT19">
        <f>IF(D19,P19,(O19+P19)/2)</f>
        <v>24.450213432312012</v>
      </c>
      <c r="AU19">
        <f>0.61365*EXP(17.502*AT19/(240.97+AT19))</f>
        <v>3.0769354999461114</v>
      </c>
      <c r="AV19">
        <f>IF(AS19&lt;&gt;0,(1000-(AR19+U19)/2)/AS19*AL19,0)</f>
        <v>1.7062502550123955</v>
      </c>
      <c r="AW19">
        <f>U19*AA19/1000</f>
        <v>1.859713854989328</v>
      </c>
      <c r="AX19">
        <f>(AU19-AW19)</f>
        <v>1.2172216449567834</v>
      </c>
      <c r="AY19">
        <f>1/(1.6/F19+1.37/N19)</f>
        <v>1.1389204993799966</v>
      </c>
      <c r="AZ19">
        <f>G19*AA19*0.001</f>
        <v>34.836714271022167</v>
      </c>
      <c r="BA19">
        <f>G19/S19</f>
        <v>0.99411679380358264</v>
      </c>
      <c r="BB19">
        <f>(1-AL19*AA19/AQ19/F19)*100</f>
        <v>77.528199943983765</v>
      </c>
      <c r="BC19">
        <f>(S19-E19/(N19/1.35))</f>
        <v>399.91729057824188</v>
      </c>
      <c r="BD19">
        <f>E19*BB19/100/BC19</f>
        <v>-1.319098862845555E-2</v>
      </c>
    </row>
    <row r="20" spans="1:56" x14ac:dyDescent="0.25">
      <c r="A20" s="1" t="s">
        <v>1</v>
      </c>
      <c r="B20" s="1" t="s">
        <v>8596</v>
      </c>
      <c r="K20" s="1">
        <v>2.72</v>
      </c>
    </row>
    <row r="21" spans="1:56" x14ac:dyDescent="0.25">
      <c r="A21" s="1" t="s">
        <v>1</v>
      </c>
      <c r="B21" s="1" t="s">
        <v>8595</v>
      </c>
      <c r="K21" s="1">
        <v>2.72</v>
      </c>
    </row>
    <row r="22" spans="1:56" x14ac:dyDescent="0.25">
      <c r="A22" s="1">
        <v>2</v>
      </c>
      <c r="B22" s="1" t="s">
        <v>8594</v>
      </c>
      <c r="C22" s="1">
        <v>576.00000637024641</v>
      </c>
      <c r="D22" s="1">
        <v>0</v>
      </c>
      <c r="E22">
        <f>(R22-S22*(1000-T22)/(1000-U22))*AK22</f>
        <v>-4.9931899213032249</v>
      </c>
      <c r="F22">
        <f>IF(AV22&lt;&gt;0,1/(1/AV22-1/N22),0)</f>
        <v>1.2012378492423752</v>
      </c>
      <c r="G22">
        <f>((AY22-AL22/2)*S22-E22)/(AY22+AL22/2)</f>
        <v>388.40324726178005</v>
      </c>
      <c r="H22">
        <f>AL22*1000</f>
        <v>23.982743366805476</v>
      </c>
      <c r="I22">
        <f>(AQ22-AW22)</f>
        <v>2.2304576678907821</v>
      </c>
      <c r="J22">
        <f>(P22+AP22*D22)</f>
        <v>29.327966690063477</v>
      </c>
      <c r="K22" s="1">
        <v>2.72</v>
      </c>
      <c r="L22">
        <f>(K22*AE22+AF22)</f>
        <v>2.140174012184143</v>
      </c>
      <c r="M22" s="1">
        <v>0.5</v>
      </c>
      <c r="N22">
        <f>L22*(M22+1)*(M22+1)/(M22*M22+1)</f>
        <v>3.8523132219314578</v>
      </c>
      <c r="O22" s="1">
        <v>24.626502990722656</v>
      </c>
      <c r="P22" s="1">
        <v>29.327966690063477</v>
      </c>
      <c r="Q22" s="1">
        <v>24.675937652587891</v>
      </c>
      <c r="R22" s="1">
        <v>399.93331909179688</v>
      </c>
      <c r="S22" s="1">
        <v>395.8472900390625</v>
      </c>
      <c r="T22" s="1">
        <v>-0.11824534088373184</v>
      </c>
      <c r="U22" s="1">
        <v>21.195196151733398</v>
      </c>
      <c r="V22" s="1">
        <v>-0.33518803119659424</v>
      </c>
      <c r="W22" s="1">
        <v>60.081657409667969</v>
      </c>
      <c r="X22" s="1">
        <v>299.5782470703125</v>
      </c>
      <c r="Y22" s="1">
        <v>26.240373611450195</v>
      </c>
      <c r="Z22" s="1">
        <v>9.7324390411376953</v>
      </c>
      <c r="AA22" s="1">
        <v>88.146133422851563</v>
      </c>
      <c r="AB22" s="1">
        <v>3.2991523742675781</v>
      </c>
      <c r="AC22" s="1">
        <v>-2.0494465827941895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1.1013906142290899</v>
      </c>
      <c r="AL22">
        <f>(U22-T22)/(1000-U22)*AK22</f>
        <v>2.3982743366805476E-2</v>
      </c>
      <c r="AM22">
        <f>(P22+273.15)</f>
        <v>302.47796669006345</v>
      </c>
      <c r="AN22">
        <f>(O22+273.15)</f>
        <v>297.77650299072263</v>
      </c>
      <c r="AO22">
        <f>(Y22*AG22+Z22*AH22)*AI22</f>
        <v>4.1984596839891424</v>
      </c>
      <c r="AP22">
        <f>((AO22+0.00000010773*(AN22^4-AM22^4))-AL22*44100)/(L22*51.4+0.00000043092*AM22^3)</f>
        <v>-9.0889028899613873</v>
      </c>
      <c r="AQ22">
        <f>0.61365*EXP(17.502*J22/(240.97+J22))</f>
        <v>4.0987322558049843</v>
      </c>
      <c r="AR22">
        <f>AQ22*1000/AA22</f>
        <v>46.499285863654265</v>
      </c>
      <c r="AS22">
        <f>(AR22-U22)</f>
        <v>25.304089711920867</v>
      </c>
      <c r="AT22">
        <f>IF(D22,P22,(O22+P22)/2)</f>
        <v>26.977234840393066</v>
      </c>
      <c r="AU22">
        <f>0.61365*EXP(17.502*AT22/(240.97+AT22))</f>
        <v>3.5743769541591948</v>
      </c>
      <c r="AV22">
        <f>IF(AS22&lt;&gt;0,(1000-(AR22+U22)/2)/AS22*AL22,0)</f>
        <v>0.91570153029956991</v>
      </c>
      <c r="AW22">
        <f>U22*AA22/1000</f>
        <v>1.8682745879142022</v>
      </c>
      <c r="AX22">
        <f>(AU22-AW22)</f>
        <v>1.7061023662449926</v>
      </c>
      <c r="AY22">
        <f>1/(1.6/F22+1.37/N22)</f>
        <v>0.59256104463034698</v>
      </c>
      <c r="AZ22">
        <f>G22*AA22*0.001</f>
        <v>34.236244455005668</v>
      </c>
      <c r="BA22">
        <f>G22/S22</f>
        <v>0.98119466025257396</v>
      </c>
      <c r="BB22">
        <f>(1-AL22*AA22/AQ22/F22)*100</f>
        <v>57.063803541844734</v>
      </c>
      <c r="BC22">
        <f>(S22-E22/(N22/1.35))</f>
        <v>397.59709749381034</v>
      </c>
      <c r="BD22">
        <f>E22*BB22/100/BC22</f>
        <v>-7.1663100790317538E-3</v>
      </c>
    </row>
    <row r="23" spans="1:56" x14ac:dyDescent="0.25">
      <c r="A23" s="1" t="s">
        <v>1</v>
      </c>
      <c r="B23" s="1" t="s">
        <v>8593</v>
      </c>
      <c r="K23" s="1">
        <v>2.72</v>
      </c>
    </row>
    <row r="24" spans="1:56" x14ac:dyDescent="0.25">
      <c r="A24" s="1" t="s">
        <v>1</v>
      </c>
      <c r="B24" s="1" t="s">
        <v>8592</v>
      </c>
      <c r="K24" s="1">
        <v>2.72</v>
      </c>
    </row>
    <row r="25" spans="1:56" x14ac:dyDescent="0.25">
      <c r="A25" s="1">
        <v>3</v>
      </c>
      <c r="B25" s="1" t="s">
        <v>8591</v>
      </c>
      <c r="C25" s="1">
        <v>783.00000637024641</v>
      </c>
      <c r="D25" s="1">
        <v>0</v>
      </c>
      <c r="E25">
        <f>(R25-S25*(1000-T25)/(1000-U25))*AK25</f>
        <v>-4.2266989144960387</v>
      </c>
      <c r="F25">
        <f>IF(AV25&lt;&gt;0,1/(1/AV25-1/N25),0)</f>
        <v>2.909851786718987</v>
      </c>
      <c r="G25">
        <f>((AY25-AL25/2)*S25-E25)/(AY25+AL25/2)</f>
        <v>390.53198776722201</v>
      </c>
      <c r="H25">
        <f>AL25*1000</f>
        <v>23.926819437386648</v>
      </c>
      <c r="I25">
        <f>(AQ25-AW25)</f>
        <v>1.2364053883686528</v>
      </c>
      <c r="J25">
        <f>(P25+AP25*D25)</f>
        <v>24.57501220703125</v>
      </c>
      <c r="K25" s="1">
        <v>2.72</v>
      </c>
      <c r="L25">
        <f>(K25*AE25+AF25)</f>
        <v>2.140174012184143</v>
      </c>
      <c r="M25" s="1">
        <v>0.5</v>
      </c>
      <c r="N25">
        <f>L25*(M25+1)*(M25+1)/(M25*M25+1)</f>
        <v>3.8523132219314578</v>
      </c>
      <c r="O25" s="1">
        <v>24.675254821777344</v>
      </c>
      <c r="P25" s="1">
        <v>24.57501220703125</v>
      </c>
      <c r="Q25" s="1">
        <v>24.739530563354492</v>
      </c>
      <c r="R25" s="1">
        <v>399.96371459960938</v>
      </c>
      <c r="S25" s="1">
        <v>395.216552734375</v>
      </c>
      <c r="T25" s="1">
        <v>-0.11749876290559769</v>
      </c>
      <c r="U25" s="1">
        <v>21.142919540405273</v>
      </c>
      <c r="V25" s="1">
        <v>-0.33208951354026794</v>
      </c>
      <c r="W25" s="1">
        <v>59.756729125976563</v>
      </c>
      <c r="X25" s="1">
        <v>299.64108276367188</v>
      </c>
      <c r="Y25" s="1">
        <v>50.431911468505859</v>
      </c>
      <c r="Z25" s="1">
        <v>10.007394790649414</v>
      </c>
      <c r="AA25" s="1">
        <v>88.142692565917969</v>
      </c>
      <c r="AB25" s="1">
        <v>3.3907217979431152</v>
      </c>
      <c r="AC25" s="1">
        <v>-2.0404801368713379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1.101621627807617</v>
      </c>
      <c r="AL25">
        <f>(U25-T25)/(1000-U25)*AK25</f>
        <v>2.3926819437386646E-2</v>
      </c>
      <c r="AM25">
        <f>(P25+273.15)</f>
        <v>297.72501220703123</v>
      </c>
      <c r="AN25">
        <f>(O25+273.15)</f>
        <v>297.82525482177732</v>
      </c>
      <c r="AO25">
        <f>(Y25*AG25+Z25*AH25)*AI25</f>
        <v>8.0691056546023674</v>
      </c>
      <c r="AP25">
        <f>((AO25+0.00000010773*(AN25^4-AM25^4))-AL25*44100)/(L25*51.4+0.00000043092*AM25^3)</f>
        <v>-8.6174667457104928</v>
      </c>
      <c r="AQ25">
        <f>0.61365*EXP(17.502*J25/(240.97+J25))</f>
        <v>3.0999992453645344</v>
      </c>
      <c r="AR25">
        <f>AQ25*1000/AA25</f>
        <v>35.170235389010656</v>
      </c>
      <c r="AS25">
        <f>(AR25-U25)</f>
        <v>14.027315848605383</v>
      </c>
      <c r="AT25">
        <f>IF(D25,P25,(O25+P25)/2)</f>
        <v>24.625133514404297</v>
      </c>
      <c r="AU25">
        <f>0.61365*EXP(17.502*AT25/(240.97+AT25))</f>
        <v>3.1093044808720776</v>
      </c>
      <c r="AV25">
        <f>IF(AS25&lt;&gt;0,(1000-(AR25+U25)/2)/AS25*AL25,0)</f>
        <v>1.6577028950785087</v>
      </c>
      <c r="AW25">
        <f>U25*AA25/1000</f>
        <v>1.8635938569958816</v>
      </c>
      <c r="AX25">
        <f>(AU25-AW25)</f>
        <v>1.2457106238761959</v>
      </c>
      <c r="AY25">
        <f>1/(1.6/F25+1.37/N25)</f>
        <v>1.1043784956907268</v>
      </c>
      <c r="AZ25">
        <f>G25*AA25*0.001</f>
        <v>34.422540934923084</v>
      </c>
      <c r="BA25">
        <f>G25/S25</f>
        <v>0.98814684016966903</v>
      </c>
      <c r="BB25">
        <f>(1-AL25*AA25/AQ25/F25)*100</f>
        <v>76.620305689430182</v>
      </c>
      <c r="BC25">
        <f>(S25-E25/(N25/1.35))</f>
        <v>396.69775200500669</v>
      </c>
      <c r="BD25">
        <f>E25*BB25/100/BC25</f>
        <v>-8.1636702312793009E-3</v>
      </c>
    </row>
    <row r="26" spans="1:56" x14ac:dyDescent="0.25">
      <c r="A26" s="1" t="s">
        <v>1</v>
      </c>
      <c r="B26" s="1" t="s">
        <v>8590</v>
      </c>
      <c r="K26" s="1">
        <v>2.72</v>
      </c>
    </row>
    <row r="27" spans="1:56" x14ac:dyDescent="0.25">
      <c r="A27" s="1" t="s">
        <v>1</v>
      </c>
      <c r="B27" s="1" t="s">
        <v>8589</v>
      </c>
      <c r="K27" s="1">
        <v>2.72</v>
      </c>
    </row>
    <row r="28" spans="1:56" x14ac:dyDescent="0.25">
      <c r="A28" s="1">
        <v>4</v>
      </c>
      <c r="B28" s="1" t="s">
        <v>8588</v>
      </c>
      <c r="C28" s="1">
        <v>990.00000637024641</v>
      </c>
      <c r="D28" s="1">
        <v>0</v>
      </c>
      <c r="E28">
        <f>(R28-S28*(1000-T28)/(1000-U28))*AK28</f>
        <v>-3.202467498772561</v>
      </c>
      <c r="F28">
        <f>IF(AV28&lt;&gt;0,1/(1/AV28-1/N28),0)</f>
        <v>2.6525774380139651</v>
      </c>
      <c r="G28">
        <f>((AY28-AL28/2)*S28-E28)/(AY28+AL28/2)</f>
        <v>388.41453347890541</v>
      </c>
      <c r="H28">
        <f>AL28*1000</f>
        <v>23.932356401340339</v>
      </c>
      <c r="I28">
        <f>(AQ28-AW28)</f>
        <v>1.3044204376412081</v>
      </c>
      <c r="J28">
        <f>(P28+AP28*D28)</f>
        <v>24.942739486694336</v>
      </c>
      <c r="K28" s="1">
        <v>2.72</v>
      </c>
      <c r="L28">
        <f>(K28*AE28+AF28)</f>
        <v>2.140174012184143</v>
      </c>
      <c r="M28" s="1">
        <v>0.5</v>
      </c>
      <c r="N28">
        <f>L28*(M28+1)*(M28+1)/(M28*M28+1)</f>
        <v>3.8523132219314578</v>
      </c>
      <c r="O28" s="1">
        <v>24.716873168945313</v>
      </c>
      <c r="P28" s="1">
        <v>24.942739486694336</v>
      </c>
      <c r="Q28" s="1">
        <v>24.795320510864258</v>
      </c>
      <c r="R28" s="1">
        <v>399.98541259765625</v>
      </c>
      <c r="S28" s="1">
        <v>394.32461547851563</v>
      </c>
      <c r="T28" s="1">
        <v>-0.11648893356323242</v>
      </c>
      <c r="U28" s="1">
        <v>21.153419494628906</v>
      </c>
      <c r="V28" s="1">
        <v>-0.3283998966217041</v>
      </c>
      <c r="W28" s="1">
        <v>59.634685516357422</v>
      </c>
      <c r="X28" s="1">
        <v>299.573486328125</v>
      </c>
      <c r="Y28" s="1">
        <v>101.23638153076172</v>
      </c>
      <c r="Z28" s="1">
        <v>10.048133850097656</v>
      </c>
      <c r="AA28" s="1">
        <v>88.137924194335938</v>
      </c>
      <c r="AB28" s="1">
        <v>3.5227439403533936</v>
      </c>
      <c r="AC28" s="1">
        <v>-2.0328631401062012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1.1013731115004592</v>
      </c>
      <c r="AL28">
        <f>(U28-T28)/(1000-U28)*AK28</f>
        <v>2.3932356401340338E-2</v>
      </c>
      <c r="AM28">
        <f>(P28+273.15)</f>
        <v>298.09273948669431</v>
      </c>
      <c r="AN28">
        <f>(O28+273.15)</f>
        <v>297.86687316894529</v>
      </c>
      <c r="AO28">
        <f>(Y28*AG28+Z28*AH28)*AI28</f>
        <v>16.197820682872361</v>
      </c>
      <c r="AP28">
        <f>((AO28+0.00000010773*(AN28^4-AM28^4))-AL28*44100)/(L28*51.4+0.00000043092*AM28^3)</f>
        <v>-8.5801384884996175</v>
      </c>
      <c r="AQ28">
        <f>0.61365*EXP(17.502*J28/(240.97+J28))</f>
        <v>3.1688389215097987</v>
      </c>
      <c r="AR28">
        <f>AQ28*1000/AA28</f>
        <v>35.953183042101188</v>
      </c>
      <c r="AS28">
        <f>(AR28-U28)</f>
        <v>14.799763547472281</v>
      </c>
      <c r="AT28">
        <f>IF(D28,P28,(O28+P28)/2)</f>
        <v>24.829806327819824</v>
      </c>
      <c r="AU28">
        <f>0.61365*EXP(17.502*AT28/(240.97+AT28))</f>
        <v>3.1475567461830978</v>
      </c>
      <c r="AV28">
        <f>IF(AS28&lt;&gt;0,(1000-(AR28+U28)/2)/AS28*AL28,0)</f>
        <v>1.570904058323404</v>
      </c>
      <c r="AW28">
        <f>U28*AA28/1000</f>
        <v>1.8644184838685907</v>
      </c>
      <c r="AX28">
        <f>(AU28-AW28)</f>
        <v>1.2831382623145071</v>
      </c>
      <c r="AY28">
        <f>1/(1.6/F28+1.37/N28)</f>
        <v>1.0429514586598632</v>
      </c>
      <c r="AZ28">
        <f>G28*AA28*0.001</f>
        <v>34.234050707742121</v>
      </c>
      <c r="BA28">
        <f>G28/S28</f>
        <v>0.98501214033407913</v>
      </c>
      <c r="BB28">
        <f>(1-AL28*AA28/AQ28/F28)*100</f>
        <v>74.90541346026977</v>
      </c>
      <c r="BC28">
        <f>(S28-E28/(N28/1.35))</f>
        <v>395.44688432693897</v>
      </c>
      <c r="BD28">
        <f>E28*BB28/100/BC28</f>
        <v>-6.0661029735237489E-3</v>
      </c>
    </row>
    <row r="29" spans="1:56" x14ac:dyDescent="0.25">
      <c r="A29" s="1" t="s">
        <v>1</v>
      </c>
      <c r="B29" s="1" t="s">
        <v>8587</v>
      </c>
      <c r="K29" s="1">
        <v>2.72</v>
      </c>
    </row>
    <row r="30" spans="1:56" x14ac:dyDescent="0.25">
      <c r="A30" s="1" t="s">
        <v>1</v>
      </c>
      <c r="B30" s="1" t="s">
        <v>8586</v>
      </c>
      <c r="K30" s="1">
        <v>2.72</v>
      </c>
    </row>
    <row r="31" spans="1:56" x14ac:dyDescent="0.25">
      <c r="A31" s="1">
        <v>5</v>
      </c>
      <c r="B31" s="1" t="s">
        <v>8585</v>
      </c>
      <c r="C31" s="1">
        <v>1196.0000063702464</v>
      </c>
      <c r="D31" s="1">
        <v>0</v>
      </c>
      <c r="E31">
        <f>(R31-S31*(1000-T31)/(1000-U31))*AK31</f>
        <v>-2.1811073084304469</v>
      </c>
      <c r="F31">
        <f>IF(AV31&lt;&gt;0,1/(1/AV31-1/N31),0)</f>
        <v>0.32571232652237603</v>
      </c>
      <c r="G31">
        <f>((AY31-AL31/2)*S31-E31)/(AY31+AL31/2)</f>
        <v>357.45276887793392</v>
      </c>
      <c r="H31">
        <f>AL31*1000</f>
        <v>23.951663028481189</v>
      </c>
      <c r="I31">
        <f>(AQ31-AW31)</f>
        <v>6.6162942970512946</v>
      </c>
      <c r="J31">
        <f>(P31+AP31*D31)</f>
        <v>42.542861938476563</v>
      </c>
      <c r="K31" s="1">
        <v>2.72</v>
      </c>
      <c r="L31">
        <f>(K31*AE31+AF31)</f>
        <v>2.140174012184143</v>
      </c>
      <c r="M31" s="1">
        <v>0.5</v>
      </c>
      <c r="N31">
        <f>L31*(M31+1)*(M31+1)/(M31*M31+1)</f>
        <v>3.8523132219314578</v>
      </c>
      <c r="O31" s="1">
        <v>24.765453338623047</v>
      </c>
      <c r="P31" s="1">
        <v>42.542861938476563</v>
      </c>
      <c r="Q31" s="1">
        <v>24.850492477416992</v>
      </c>
      <c r="R31" s="1">
        <v>399.90164184570313</v>
      </c>
      <c r="S31" s="1">
        <v>393.32806396484375</v>
      </c>
      <c r="T31" s="1">
        <v>-0.11745840311050415</v>
      </c>
      <c r="U31" s="1">
        <v>21.169862747192383</v>
      </c>
      <c r="V31" s="1">
        <v>-0.33015486598014832</v>
      </c>
      <c r="W31" s="1">
        <v>59.504753112792969</v>
      </c>
      <c r="X31" s="1">
        <v>299.56488037109375</v>
      </c>
      <c r="Y31" s="1">
        <v>150.0457763671875</v>
      </c>
      <c r="Z31" s="1">
        <v>9.9983673095703125</v>
      </c>
      <c r="AA31" s="1">
        <v>88.132972717285156</v>
      </c>
      <c r="AB31" s="1">
        <v>3.5973777770996094</v>
      </c>
      <c r="AC31" s="1">
        <v>-2.0350742340087891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1.1013414719525503</v>
      </c>
      <c r="AL31">
        <f>(U31-T31)/(1000-U31)*AK31</f>
        <v>2.3951663028481188E-2</v>
      </c>
      <c r="AM31">
        <f>(P31+273.15)</f>
        <v>315.69286193847654</v>
      </c>
      <c r="AN31">
        <f>(O31+273.15)</f>
        <v>297.91545333862302</v>
      </c>
      <c r="AO31">
        <f>(Y31*AG31+Z31*AH31)*AI31</f>
        <v>24.007323682144488</v>
      </c>
      <c r="AP31">
        <f>((AO31+0.00000010773*(AN31^4-AM31^4))-AL31*44100)/(L31*51.4+0.00000043092*AM31^3)</f>
        <v>-10.146089148100964</v>
      </c>
      <c r="AQ31">
        <f>0.61365*EXP(17.502*J31/(240.97+J31))</f>
        <v>8.4820572329782724</v>
      </c>
      <c r="AR31">
        <f>AQ31*1000/AA31</f>
        <v>96.241587812851805</v>
      </c>
      <c r="AS31">
        <f>(AR31-U31)</f>
        <v>75.071725065659422</v>
      </c>
      <c r="AT31">
        <f>IF(D31,P31,(O31+P31)/2)</f>
        <v>33.654157638549805</v>
      </c>
      <c r="AU31">
        <f>0.61365*EXP(17.502*AT31/(240.97+AT31))</f>
        <v>5.240797743409547</v>
      </c>
      <c r="AV31">
        <f>IF(AS31&lt;&gt;0,(1000-(AR31+U31)/2)/AS31*AL31,0)</f>
        <v>0.30032030380296515</v>
      </c>
      <c r="AW31">
        <f>U31*AA31/1000</f>
        <v>1.8657629359269776</v>
      </c>
      <c r="AX31">
        <f>(AU31-AW31)</f>
        <v>3.3750348074825691</v>
      </c>
      <c r="AY31">
        <f>1/(1.6/F31+1.37/N31)</f>
        <v>0.18982749642387672</v>
      </c>
      <c r="AZ31">
        <f>G31*AA31*0.001</f>
        <v>31.503375127236989</v>
      </c>
      <c r="BA31">
        <f>G31/S31</f>
        <v>0.9087904007528016</v>
      </c>
      <c r="BB31">
        <f>(1-AL31*AA31/AQ31/F31)*100</f>
        <v>23.592023427807838</v>
      </c>
      <c r="BC31">
        <f>(S31-E31/(N31/1.35))</f>
        <v>394.09240857981894</v>
      </c>
      <c r="BD31">
        <f>E31*BB31/100/BC31</f>
        <v>-1.3057022565973132E-3</v>
      </c>
    </row>
    <row r="32" spans="1:56" x14ac:dyDescent="0.25">
      <c r="A32" s="1" t="s">
        <v>1</v>
      </c>
      <c r="B32" s="1" t="s">
        <v>8584</v>
      </c>
      <c r="K32" s="1">
        <v>2.72</v>
      </c>
    </row>
    <row r="33" spans="1:56" x14ac:dyDescent="0.25">
      <c r="A33" s="1" t="s">
        <v>1</v>
      </c>
      <c r="B33" s="1" t="s">
        <v>8583</v>
      </c>
      <c r="K33" s="1">
        <v>2.72</v>
      </c>
    </row>
    <row r="34" spans="1:56" x14ac:dyDescent="0.25">
      <c r="A34" s="1">
        <v>6</v>
      </c>
      <c r="B34" s="1" t="s">
        <v>8582</v>
      </c>
      <c r="C34" s="1">
        <v>1403.0000063702464</v>
      </c>
      <c r="D34" s="1">
        <v>0</v>
      </c>
      <c r="E34">
        <f>(R34-S34*(1000-T34)/(1000-U34))*AK34</f>
        <v>-0.87620551596794138</v>
      </c>
      <c r="F34">
        <f>IF(AV34&lt;&gt;0,1/(1/AV34-1/N34),0)</f>
        <v>0.3643573096235323</v>
      </c>
      <c r="G34">
        <f>((AY34-AL34/2)*S34-E34)/(AY34+AL34/2)</f>
        <v>353.46849052171041</v>
      </c>
      <c r="H34">
        <f>AL34*1000</f>
        <v>24.155483639543867</v>
      </c>
      <c r="I34">
        <f>(AQ34-AW34)</f>
        <v>6.0395938028993932</v>
      </c>
      <c r="J34">
        <f>(P34+AP34*D34)</f>
        <v>41.24432373046875</v>
      </c>
      <c r="K34" s="1">
        <v>2.72</v>
      </c>
      <c r="L34">
        <f>(K34*AE34+AF34)</f>
        <v>2.140174012184143</v>
      </c>
      <c r="M34" s="1">
        <v>0.5</v>
      </c>
      <c r="N34">
        <f>L34*(M34+1)*(M34+1)/(M34*M34+1)</f>
        <v>3.8523132219314578</v>
      </c>
      <c r="O34" s="1">
        <v>24.818408966064453</v>
      </c>
      <c r="P34" s="1">
        <v>41.24432373046875</v>
      </c>
      <c r="Q34" s="1">
        <v>24.900304794311523</v>
      </c>
      <c r="R34" s="1">
        <v>399.85409545898438</v>
      </c>
      <c r="S34" s="1">
        <v>392.05145263671875</v>
      </c>
      <c r="T34" s="1">
        <v>-0.11586229503154755</v>
      </c>
      <c r="U34" s="1">
        <v>21.347187042236328</v>
      </c>
      <c r="V34" s="1">
        <v>-0.32462748885154724</v>
      </c>
      <c r="W34" s="1">
        <v>59.811378479003906</v>
      </c>
      <c r="X34" s="1">
        <v>299.58624267578125</v>
      </c>
      <c r="Y34" s="1">
        <v>301.463623046875</v>
      </c>
      <c r="Z34" s="1">
        <v>10.142314910888672</v>
      </c>
      <c r="AA34" s="1">
        <v>88.129486083984375</v>
      </c>
      <c r="AB34" s="1">
        <v>3.6511161327362061</v>
      </c>
      <c r="AC34" s="1">
        <v>-2.0433692932128906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1.1014200098374307</v>
      </c>
      <c r="AL34">
        <f>(U34-T34)/(1000-U34)*AK34</f>
        <v>2.4155483639543868E-2</v>
      </c>
      <c r="AM34">
        <f>(P34+273.15)</f>
        <v>314.39432373046873</v>
      </c>
      <c r="AN34">
        <f>(O34+273.15)</f>
        <v>297.96840896606443</v>
      </c>
      <c r="AO34">
        <f>(Y34*AG34+Z34*AH34)*AI34</f>
        <v>48.23417860938207</v>
      </c>
      <c r="AP34">
        <f>((AO34+0.00000010773*(AN34^4-AM34^4))-AL34*44100)/(L34*51.4+0.00000043092*AM34^3)</f>
        <v>-9.8896105952838997</v>
      </c>
      <c r="AQ34">
        <f>0.61365*EXP(17.502*J34/(240.97+J34))</f>
        <v>7.9209104262703711</v>
      </c>
      <c r="AR34">
        <f>AQ34*1000/AA34</f>
        <v>89.878096176823448</v>
      </c>
      <c r="AS34">
        <f>(AR34-U34)</f>
        <v>68.53090913458712</v>
      </c>
      <c r="AT34">
        <f>IF(D34,P34,(O34+P34)/2)</f>
        <v>33.031366348266602</v>
      </c>
      <c r="AU34">
        <f>0.61365*EXP(17.502*AT34/(240.97+AT34))</f>
        <v>5.0610177340883178</v>
      </c>
      <c r="AV34">
        <f>IF(AS34&lt;&gt;0,(1000-(AR34+U34)/2)/AS34*AL34,0)</f>
        <v>0.33287364304758527</v>
      </c>
      <c r="AW34">
        <f>U34*AA34/1000</f>
        <v>1.8813166233709782</v>
      </c>
      <c r="AX34">
        <f>(AU34-AW34)</f>
        <v>3.1797011107173399</v>
      </c>
      <c r="AY34">
        <f>1/(1.6/F34+1.37/N34)</f>
        <v>0.21066272347785617</v>
      </c>
      <c r="AZ34">
        <f>G34*AA34*0.001</f>
        <v>31.150996416560041</v>
      </c>
      <c r="BA34">
        <f>G34/S34</f>
        <v>0.90158699360627048</v>
      </c>
      <c r="BB34">
        <f>(1-AL34*AA34/AQ34/F34)*100</f>
        <v>26.237710852593001</v>
      </c>
      <c r="BC34">
        <f>(S34-E34/(N34/1.35))</f>
        <v>392.35850904112078</v>
      </c>
      <c r="BD34">
        <f>E34*BB34/100/BC34</f>
        <v>-5.8593420164629328E-4</v>
      </c>
    </row>
    <row r="35" spans="1:56" x14ac:dyDescent="0.25">
      <c r="A35" s="1" t="s">
        <v>1</v>
      </c>
      <c r="B35" s="1" t="s">
        <v>8581</v>
      </c>
      <c r="K35" s="1">
        <v>2.72</v>
      </c>
    </row>
    <row r="36" spans="1:56" x14ac:dyDescent="0.25">
      <c r="A36" s="1" t="s">
        <v>1</v>
      </c>
      <c r="B36" s="1" t="s">
        <v>8580</v>
      </c>
      <c r="K36" s="1">
        <v>2.72</v>
      </c>
    </row>
    <row r="37" spans="1:56" x14ac:dyDescent="0.25">
      <c r="A37" s="1">
        <v>7</v>
      </c>
      <c r="B37" s="1" t="s">
        <v>8579</v>
      </c>
      <c r="C37" s="1">
        <v>1610.0000063702464</v>
      </c>
      <c r="D37" s="1">
        <v>0</v>
      </c>
      <c r="E37">
        <f>(R37-S37*(1000-T37)/(1000-U37))*AK37</f>
        <v>-0.1294931683854994</v>
      </c>
      <c r="F37">
        <f>IF(AV37&lt;&gt;0,1/(1/AV37-1/N37),0)</f>
        <v>2.5697797830525979</v>
      </c>
      <c r="G37">
        <f>((AY37-AL37/2)*S37-E37)/(AY37+AL37/2)</f>
        <v>382.41108949675464</v>
      </c>
      <c r="H37">
        <f>AL37*1000</f>
        <v>24.486307698466589</v>
      </c>
      <c r="I37">
        <f>(AQ37-AW37)</f>
        <v>1.3587793603940033</v>
      </c>
      <c r="J37">
        <f>(P37+AP37*D37)</f>
        <v>25.445747375488281</v>
      </c>
      <c r="K37" s="1">
        <v>2.72</v>
      </c>
      <c r="L37">
        <f>(K37*AE37+AF37)</f>
        <v>2.140174012184143</v>
      </c>
      <c r="M37" s="1">
        <v>0.5</v>
      </c>
      <c r="N37">
        <f>L37*(M37+1)*(M37+1)/(M37*M37+1)</f>
        <v>3.8523132219314578</v>
      </c>
      <c r="O37" s="1">
        <v>24.882905960083008</v>
      </c>
      <c r="P37" s="1">
        <v>25.445747375488281</v>
      </c>
      <c r="Q37" s="1">
        <v>24.954978942871094</v>
      </c>
      <c r="R37" s="1">
        <v>400.140380859375</v>
      </c>
      <c r="S37" s="1">
        <v>391.55410766601563</v>
      </c>
      <c r="T37" s="1">
        <v>-0.11536898463964462</v>
      </c>
      <c r="U37" s="1">
        <v>21.632688522338867</v>
      </c>
      <c r="V37" s="1">
        <v>-0.32198783755302429</v>
      </c>
      <c r="W37" s="1">
        <v>60.375522613525391</v>
      </c>
      <c r="X37" s="1">
        <v>299.62197875976563</v>
      </c>
      <c r="Y37" s="1">
        <v>500.57586669921875</v>
      </c>
      <c r="Z37" s="1">
        <v>10.094997406005859</v>
      </c>
      <c r="AA37" s="1">
        <v>88.125244140625</v>
      </c>
      <c r="AB37" s="1">
        <v>3.7216346263885498</v>
      </c>
      <c r="AC37" s="1">
        <v>-2.0610194206237793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1.101551392499138</v>
      </c>
      <c r="AL37">
        <f>(U37-T37)/(1000-U37)*AK37</f>
        <v>2.4486307698466589E-2</v>
      </c>
      <c r="AM37">
        <f>(P37+273.15)</f>
        <v>298.59574737548826</v>
      </c>
      <c r="AN37">
        <f>(O37+273.15)</f>
        <v>298.03290596008299</v>
      </c>
      <c r="AO37">
        <f>(Y37*AG37+Z37*AH37)*AI37</f>
        <v>80.092136881676197</v>
      </c>
      <c r="AP37">
        <f>((AO37+0.00000010773*(AN37^4-AM37^4))-AL37*44100)/(L37*51.4+0.00000043092*AM37^3)</f>
        <v>-8.2829792550260795</v>
      </c>
      <c r="AQ37">
        <f>0.61365*EXP(17.502*J37/(240.97+J37))</f>
        <v>3.2651653178432123</v>
      </c>
      <c r="AR37">
        <f>AQ37*1000/AA37</f>
        <v>37.051418690345493</v>
      </c>
      <c r="AS37">
        <f>(AR37-U37)</f>
        <v>15.418730168006626</v>
      </c>
      <c r="AT37">
        <f>IF(D37,P37,(O37+P37)/2)</f>
        <v>25.164326667785645</v>
      </c>
      <c r="AU37">
        <f>0.61365*EXP(17.502*AT37/(240.97+AT37))</f>
        <v>3.210962582689894</v>
      </c>
      <c r="AV37">
        <f>IF(AS37&lt;&gt;0,(1000-(AR37+U37)/2)/AS37*AL37,0)</f>
        <v>1.54149069906381</v>
      </c>
      <c r="AW37">
        <f>U37*AA37/1000</f>
        <v>1.906385957449209</v>
      </c>
      <c r="AX37">
        <f>(AU37-AW37)</f>
        <v>1.304576625240685</v>
      </c>
      <c r="AY37">
        <f>1/(1.6/F37+1.37/N37)</f>
        <v>1.0222315696421664</v>
      </c>
      <c r="AZ37">
        <f>G37*AA37*0.001</f>
        <v>33.700070623983898</v>
      </c>
      <c r="BA37">
        <f>G37/S37</f>
        <v>0.97664941322219578</v>
      </c>
      <c r="BB37">
        <f>(1-AL37*AA37/AQ37/F37)*100</f>
        <v>74.28286688617824</v>
      </c>
      <c r="BC37">
        <f>(S37-E37/(N37/1.35))</f>
        <v>391.59948709578919</v>
      </c>
      <c r="BD37">
        <f>E37*BB37/100/BC37</f>
        <v>-2.4563678214156037E-4</v>
      </c>
    </row>
    <row r="38" spans="1:56" x14ac:dyDescent="0.25">
      <c r="A38" s="1" t="s">
        <v>1</v>
      </c>
      <c r="B38" s="1" t="s">
        <v>8578</v>
      </c>
      <c r="K38" s="1">
        <v>2.72</v>
      </c>
    </row>
    <row r="39" spans="1:56" x14ac:dyDescent="0.25">
      <c r="A39" s="1" t="s">
        <v>1</v>
      </c>
      <c r="B39" s="1" t="s">
        <v>8577</v>
      </c>
      <c r="K39" s="1">
        <v>2.72</v>
      </c>
    </row>
    <row r="40" spans="1:56" x14ac:dyDescent="0.25">
      <c r="A40" s="1">
        <v>8</v>
      </c>
      <c r="B40" s="1" t="s">
        <v>8576</v>
      </c>
      <c r="C40" s="1">
        <v>1817.0000063702464</v>
      </c>
      <c r="D40" s="1">
        <v>0</v>
      </c>
      <c r="E40">
        <f>(R40-S40*(1000-T40)/(1000-U40))*AK40</f>
        <v>0.34249245104474957</v>
      </c>
      <c r="F40">
        <f>IF(AV40&lt;&gt;0,1/(1/AV40-1/N40),0)</f>
        <v>3.2018089014458186</v>
      </c>
      <c r="G40">
        <f>((AY40-AL40/2)*S40-E40)/(AY40+AL40/2)</f>
        <v>382.28953008148818</v>
      </c>
      <c r="H40">
        <f>AL40*1000</f>
        <v>24.963007359070239</v>
      </c>
      <c r="I40">
        <f>(AQ40-AW40)</f>
        <v>1.2216505574759875</v>
      </c>
      <c r="J40">
        <f>(P40+AP40*D40)</f>
        <v>24.919038772583008</v>
      </c>
      <c r="K40" s="1">
        <v>2.72</v>
      </c>
      <c r="L40">
        <f>(K40*AE40+AF40)</f>
        <v>2.140174012184143</v>
      </c>
      <c r="M40" s="1">
        <v>0.5</v>
      </c>
      <c r="N40">
        <f>L40*(M40+1)*(M40+1)/(M40*M40+1)</f>
        <v>3.8523132219314578</v>
      </c>
      <c r="O40" s="1">
        <v>24.926811218261719</v>
      </c>
      <c r="P40" s="1">
        <v>24.919038772583008</v>
      </c>
      <c r="Q40" s="1">
        <v>24.995437622070313</v>
      </c>
      <c r="R40" s="1">
        <v>400.00390625</v>
      </c>
      <c r="S40" s="1">
        <v>390.83639526367188</v>
      </c>
      <c r="T40" s="1">
        <v>-0.11589916795492172</v>
      </c>
      <c r="U40" s="1">
        <v>22.045192718505859</v>
      </c>
      <c r="V40" s="1">
        <v>-0.32261696457862854</v>
      </c>
      <c r="W40" s="1">
        <v>61.365005493164063</v>
      </c>
      <c r="X40" s="1">
        <v>299.6356201171875</v>
      </c>
      <c r="Y40" s="1">
        <v>749.73504638671875</v>
      </c>
      <c r="Z40" s="1">
        <v>9.7559356689453125</v>
      </c>
      <c r="AA40" s="1">
        <v>88.124046325683594</v>
      </c>
      <c r="AB40" s="1">
        <v>3.9122123718261719</v>
      </c>
      <c r="AC40" s="1">
        <v>-2.0951666831970215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1.1016015445484832</v>
      </c>
      <c r="AL40">
        <f>(U40-T40)/(1000-U40)*AK40</f>
        <v>2.4963007359070241E-2</v>
      </c>
      <c r="AM40">
        <f>(P40+273.15)</f>
        <v>298.06903877258299</v>
      </c>
      <c r="AN40">
        <f>(O40+273.15)</f>
        <v>298.0768112182617</v>
      </c>
      <c r="AO40">
        <f>(Y40*AG40+Z40*AH40)*AI40</f>
        <v>119.95760474061353</v>
      </c>
      <c r="AP40">
        <f>((AO40+0.00000010773*(AN40^4-AM40^4))-AL40*44100)/(L40*51.4+0.00000043092*AM40^3)</f>
        <v>-8.0781591607832564</v>
      </c>
      <c r="AQ40">
        <f>0.61365*EXP(17.502*J40/(240.97+J40))</f>
        <v>3.1643621418602206</v>
      </c>
      <c r="AR40">
        <f>AQ40*1000/AA40</f>
        <v>35.908044101442641</v>
      </c>
      <c r="AS40">
        <f>(AR40-U40)</f>
        <v>13.862851382936782</v>
      </c>
      <c r="AT40">
        <f>IF(D40,P40,(O40+P40)/2)</f>
        <v>24.922924995422363</v>
      </c>
      <c r="AU40">
        <f>0.61365*EXP(17.502*AT40/(240.97+AT40))</f>
        <v>3.1650958235214777</v>
      </c>
      <c r="AV40">
        <f>IF(AS40&lt;&gt;0,(1000-(AR40+U40)/2)/AS40*AL40,0)</f>
        <v>1.7485337720850631</v>
      </c>
      <c r="AW40">
        <f>U40*AA40/1000</f>
        <v>1.9427115843842331</v>
      </c>
      <c r="AX40">
        <f>(AU40-AW40)</f>
        <v>1.2223842391372446</v>
      </c>
      <c r="AY40">
        <f>1/(1.6/F40+1.37/N40)</f>
        <v>1.1691147947218958</v>
      </c>
      <c r="AZ40">
        <f>G40*AA40*0.001</f>
        <v>33.688900258724878</v>
      </c>
      <c r="BA40">
        <f>G40/S40</f>
        <v>0.97813185955617654</v>
      </c>
      <c r="BB40">
        <f>(1-AL40*AA40/AQ40/F40)*100</f>
        <v>78.287504213572589</v>
      </c>
      <c r="BC40">
        <f>(S40-E40/(N40/1.35))</f>
        <v>390.71637262213841</v>
      </c>
      <c r="BD40">
        <f>E40*BB40/100/BC40</f>
        <v>6.8624918439784345E-4</v>
      </c>
    </row>
    <row r="41" spans="1:56" x14ac:dyDescent="0.25">
      <c r="A41" s="1" t="s">
        <v>1</v>
      </c>
      <c r="B41" s="1" t="s">
        <v>8575</v>
      </c>
      <c r="K41" s="1">
        <v>2.72</v>
      </c>
    </row>
    <row r="42" spans="1:56" x14ac:dyDescent="0.25">
      <c r="A42" s="1" t="s">
        <v>1</v>
      </c>
      <c r="B42" s="1" t="s">
        <v>8574</v>
      </c>
      <c r="K42" s="1">
        <v>2.72</v>
      </c>
    </row>
    <row r="43" spans="1:56" x14ac:dyDescent="0.25">
      <c r="A43" s="1">
        <v>9</v>
      </c>
      <c r="B43" s="1" t="s">
        <v>8573</v>
      </c>
      <c r="C43" s="1">
        <v>2023.5000063590705</v>
      </c>
      <c r="D43" s="1">
        <v>0</v>
      </c>
      <c r="E43">
        <f>(R43-S43*(1000-T43)/(1000-U43))*AK43</f>
        <v>0.73719510619447348</v>
      </c>
      <c r="F43">
        <f>IF(AV43&lt;&gt;0,1/(1/AV43-1/N43),0)</f>
        <v>0.40072149231745779</v>
      </c>
      <c r="G43">
        <f>((AY43-AL43/2)*S43-E43)/(AY43+AL43/2)</f>
        <v>346.34234373414535</v>
      </c>
      <c r="H43">
        <f>AL43*1000</f>
        <v>25.569638133790725</v>
      </c>
      <c r="I43">
        <f>(AQ43-AW43)</f>
        <v>5.8612880271842478</v>
      </c>
      <c r="J43">
        <f>(P43+AP43*D43)</f>
        <v>41.075469970703125</v>
      </c>
      <c r="K43" s="1">
        <v>2.72</v>
      </c>
      <c r="L43">
        <f>(K43*AE43+AF43)</f>
        <v>2.140174012184143</v>
      </c>
      <c r="M43" s="1">
        <v>0.5</v>
      </c>
      <c r="N43">
        <f>L43*(M43+1)*(M43+1)/(M43*M43+1)</f>
        <v>3.8523132219314578</v>
      </c>
      <c r="O43" s="1">
        <v>24.996896743774414</v>
      </c>
      <c r="P43" s="1">
        <v>41.075469970703125</v>
      </c>
      <c r="Q43" s="1">
        <v>25.046638488769531</v>
      </c>
      <c r="R43" s="1">
        <v>400.24557495117188</v>
      </c>
      <c r="S43" s="1">
        <v>390.51260375976563</v>
      </c>
      <c r="T43" s="1">
        <v>-0.11425312608480453</v>
      </c>
      <c r="U43" s="1">
        <v>22.571874618530273</v>
      </c>
      <c r="V43" s="1">
        <v>-0.31670019030570984</v>
      </c>
      <c r="W43" s="1">
        <v>62.567367553710938</v>
      </c>
      <c r="X43" s="1">
        <v>299.65252685546875</v>
      </c>
      <c r="Y43" s="1">
        <v>999.47186279296875</v>
      </c>
      <c r="Z43" s="1">
        <v>9.8594684600830078</v>
      </c>
      <c r="AA43" s="1">
        <v>88.121719360351563</v>
      </c>
      <c r="AB43" s="1">
        <v>4.0651712417602539</v>
      </c>
      <c r="AC43" s="1">
        <v>-2.1223270893096924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1.1016637016745172</v>
      </c>
      <c r="AL43">
        <f>(U43-T43)/(1000-U43)*AK43</f>
        <v>2.5569638133790727E-2</v>
      </c>
      <c r="AM43">
        <f>(P43+273.15)</f>
        <v>314.2254699707031</v>
      </c>
      <c r="AN43">
        <f>(O43+273.15)</f>
        <v>298.14689674377439</v>
      </c>
      <c r="AO43">
        <f>(Y43*AG43+Z43*AH43)*AI43</f>
        <v>159.91549447248508</v>
      </c>
      <c r="AP43">
        <f>((AO43+0.00000010773*(AN43^4-AM43^4))-AL43*44100)/(L43*51.4+0.00000043092*AM43^3)</f>
        <v>-9.4567843164388918</v>
      </c>
      <c r="AQ43">
        <f>0.61365*EXP(17.502*J43/(240.97+J43))</f>
        <v>7.8503604277554153</v>
      </c>
      <c r="AR43">
        <f>AQ43*1000/AA43</f>
        <v>89.085420538078068</v>
      </c>
      <c r="AS43">
        <f>(AR43-U43)</f>
        <v>66.513545919547795</v>
      </c>
      <c r="AT43">
        <f>IF(D43,P43,(O43+P43)/2)</f>
        <v>33.03618335723877</v>
      </c>
      <c r="AU43">
        <f>0.61365*EXP(17.502*AT43/(240.97+AT43))</f>
        <v>5.0623873905136589</v>
      </c>
      <c r="AV43">
        <f>IF(AS43&lt;&gt;0,(1000-(AR43+U43)/2)/AS43*AL43,0)</f>
        <v>0.36296546040284677</v>
      </c>
      <c r="AW43">
        <f>U43*AA43/1000</f>
        <v>1.9890724005711673</v>
      </c>
      <c r="AX43">
        <f>(AU43-AW43)</f>
        <v>3.0733149899424914</v>
      </c>
      <c r="AY43">
        <f>1/(1.6/F43+1.37/N43)</f>
        <v>0.22996813427312748</v>
      </c>
      <c r="AZ43">
        <f>G43*AA43*0.001</f>
        <v>30.520282817146771</v>
      </c>
      <c r="BA43">
        <f>G43/S43</f>
        <v>0.88689158915651078</v>
      </c>
      <c r="BB43">
        <f>(1-AL43*AA43/AQ43/F43)*100</f>
        <v>28.373239202420031</v>
      </c>
      <c r="BC43">
        <f>(S43-E43/(N43/1.35))</f>
        <v>390.25426199573235</v>
      </c>
      <c r="BD43">
        <f>E43*BB43/100/BC43</f>
        <v>5.3597398219158894E-4</v>
      </c>
    </row>
    <row r="44" spans="1:56" x14ac:dyDescent="0.25">
      <c r="A44" s="1" t="s">
        <v>1</v>
      </c>
      <c r="B44" s="1" t="s">
        <v>8572</v>
      </c>
      <c r="K44" s="1">
        <v>2.72</v>
      </c>
    </row>
    <row r="45" spans="1:56" x14ac:dyDescent="0.25">
      <c r="A45" s="1" t="s">
        <v>1</v>
      </c>
      <c r="B45" s="1" t="s">
        <v>5233</v>
      </c>
      <c r="K45" s="1">
        <v>2.72</v>
      </c>
    </row>
    <row r="46" spans="1:56" x14ac:dyDescent="0.25">
      <c r="A46" s="1">
        <v>10</v>
      </c>
      <c r="B46" s="1" t="s">
        <v>8571</v>
      </c>
      <c r="C46" s="1">
        <v>2230.5000063590705</v>
      </c>
      <c r="D46" s="1">
        <v>0</v>
      </c>
      <c r="E46">
        <f>(R46-S46*(1000-T46)/(1000-U46))*AK46</f>
        <v>0.15371936764511795</v>
      </c>
      <c r="F46">
        <f>IF(AV46&lt;&gt;0,1/(1/AV46-1/N46),0)</f>
        <v>0.46962999831541158</v>
      </c>
      <c r="G46">
        <f>((AY46-AL46/2)*S46-E46)/(AY46+AL46/2)</f>
        <v>353.16931487140073</v>
      </c>
      <c r="H46">
        <f>AL46*1000</f>
        <v>26.217363441571575</v>
      </c>
      <c r="I46">
        <f>(AQ46-AW46)</f>
        <v>5.2275672153475519</v>
      </c>
      <c r="J46">
        <f>(P46+AP46*D46)</f>
        <v>39.6253662109375</v>
      </c>
      <c r="K46" s="1">
        <v>2.72</v>
      </c>
      <c r="L46">
        <f>(K46*AE46+AF46)</f>
        <v>2.140174012184143</v>
      </c>
      <c r="M46" s="1">
        <v>0.5</v>
      </c>
      <c r="N46">
        <f>L46*(M46+1)*(M46+1)/(M46*M46+1)</f>
        <v>3.8523132219314578</v>
      </c>
      <c r="O46" s="1">
        <v>25.110467910766602</v>
      </c>
      <c r="P46" s="1">
        <v>39.6253662109375</v>
      </c>
      <c r="Q46" s="1">
        <v>25.133691787719727</v>
      </c>
      <c r="R46" s="1">
        <v>399.85592651367188</v>
      </c>
      <c r="S46" s="1">
        <v>390.42340087890625</v>
      </c>
      <c r="T46" s="1">
        <v>-0.11238493025302887</v>
      </c>
      <c r="U46" s="1">
        <v>23.139129638671875</v>
      </c>
      <c r="V46" s="1">
        <v>-0.30940958857536316</v>
      </c>
      <c r="W46" s="1">
        <v>63.704875946044922</v>
      </c>
      <c r="X46" s="1">
        <v>299.59832763671875</v>
      </c>
      <c r="Y46" s="1">
        <v>1249.7161865234375</v>
      </c>
      <c r="Z46" s="1">
        <v>9.8383398056030273</v>
      </c>
      <c r="AA46" s="1">
        <v>88.11865234375</v>
      </c>
      <c r="AB46" s="1">
        <v>4.2991251945495605</v>
      </c>
      <c r="AC46" s="1">
        <v>-2.1624274253845215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1.1014644398408775</v>
      </c>
      <c r="AL46">
        <f>(U46-T46)/(1000-U46)*AK46</f>
        <v>2.6217363441571575E-2</v>
      </c>
      <c r="AM46">
        <f>(P46+273.15)</f>
        <v>312.77536621093748</v>
      </c>
      <c r="AN46">
        <f>(O46+273.15)</f>
        <v>298.26046791076658</v>
      </c>
      <c r="AO46">
        <f>(Y46*AG46+Z46*AH46)*AI46</f>
        <v>199.95458537441664</v>
      </c>
      <c r="AP46">
        <f>((AO46+0.00000010773*(AN46^4-AM46^4))-AL46*44100)/(L46*51.4+0.00000043092*AM46^3)</f>
        <v>-9.2109578374478307</v>
      </c>
      <c r="AQ46">
        <f>0.61365*EXP(17.502*J46/(240.97+J46))</f>
        <v>7.26655613551464</v>
      </c>
      <c r="AR46">
        <f>AQ46*1000/AA46</f>
        <v>82.463314431635609</v>
      </c>
      <c r="AS46">
        <f>(AR46-U46)</f>
        <v>59.324184792963734</v>
      </c>
      <c r="AT46">
        <f>IF(D46,P46,(O46+P46)/2)</f>
        <v>32.367917060852051</v>
      </c>
      <c r="AU46">
        <f>0.61365*EXP(17.502*AT46/(240.97+AT46))</f>
        <v>4.875426997517855</v>
      </c>
      <c r="AV46">
        <f>IF(AS46&lt;&gt;0,(1000-(AR46+U46)/2)/AS46*AL46,0)</f>
        <v>0.41859917165287719</v>
      </c>
      <c r="AW46">
        <f>U46*AA46/1000</f>
        <v>2.0389889201670885</v>
      </c>
      <c r="AX46">
        <f>(AU46-AW46)</f>
        <v>2.8364380773507665</v>
      </c>
      <c r="AY46">
        <f>1/(1.6/F46+1.37/N46)</f>
        <v>0.26577593680102207</v>
      </c>
      <c r="AZ46">
        <f>G46*AA46*0.001</f>
        <v>31.120804075633341</v>
      </c>
      <c r="BA46">
        <f>G46/S46</f>
        <v>0.90458029430705089</v>
      </c>
      <c r="BB46">
        <f>(1-AL46*AA46/AQ46/F46)*100</f>
        <v>32.302536322222394</v>
      </c>
      <c r="BC46">
        <f>(S46-E46/(N46/1.35))</f>
        <v>390.36953164907845</v>
      </c>
      <c r="BD46">
        <f>E46*BB46/100/BC46</f>
        <v>1.2720064078282689E-4</v>
      </c>
    </row>
    <row r="47" spans="1:56" x14ac:dyDescent="0.25">
      <c r="A47" s="1" t="s">
        <v>1</v>
      </c>
      <c r="B47" s="1" t="s">
        <v>8570</v>
      </c>
      <c r="K47" s="1">
        <v>2.72</v>
      </c>
    </row>
    <row r="48" spans="1:56" x14ac:dyDescent="0.25">
      <c r="A48" s="1" t="s">
        <v>1</v>
      </c>
      <c r="B48" s="1" t="s">
        <v>8569</v>
      </c>
      <c r="K48" s="1">
        <v>2.72</v>
      </c>
    </row>
    <row r="49" spans="1:56" x14ac:dyDescent="0.25">
      <c r="A49" s="1">
        <v>11</v>
      </c>
      <c r="B49" s="1" t="s">
        <v>5229</v>
      </c>
      <c r="C49" s="1">
        <v>2437.5000063590705</v>
      </c>
      <c r="D49" s="1">
        <v>0</v>
      </c>
      <c r="E49">
        <f>(R49-S49*(1000-T49)/(1000-U49))*AK49</f>
        <v>-3.0165321217951553E-4</v>
      </c>
      <c r="F49">
        <f>IF(AV49&lt;&gt;0,1/(1/AV49-1/N49),0)</f>
        <v>0.49238376758139729</v>
      </c>
      <c r="G49">
        <f>((AY49-AL49/2)*S49-E49)/(AY49+AL49/2)</f>
        <v>354.19633329058939</v>
      </c>
      <c r="H49">
        <f>AL49*1000</f>
        <v>27.02226810103905</v>
      </c>
      <c r="I49">
        <f>(AQ49-AW49)</f>
        <v>5.1640098667492786</v>
      </c>
      <c r="J49">
        <f>(P49+AP49*D49)</f>
        <v>39.619167327880859</v>
      </c>
      <c r="K49" s="1">
        <v>2.72</v>
      </c>
      <c r="L49">
        <f>(K49*AE49+AF49)</f>
        <v>2.140174012184143</v>
      </c>
      <c r="M49" s="1">
        <v>0.5</v>
      </c>
      <c r="N49">
        <f>L49*(M49+1)*(M49+1)/(M49*M49+1)</f>
        <v>3.8523132219314578</v>
      </c>
      <c r="O49" s="1">
        <v>25.227985382080078</v>
      </c>
      <c r="P49" s="1">
        <v>39.619167327880859</v>
      </c>
      <c r="Q49" s="1">
        <v>25.208860397338867</v>
      </c>
      <c r="R49" s="1">
        <v>400.0457763671875</v>
      </c>
      <c r="S49" s="1">
        <v>390.46734619140625</v>
      </c>
      <c r="T49" s="1">
        <v>-0.11237020045518875</v>
      </c>
      <c r="U49" s="1">
        <v>23.834323883056641</v>
      </c>
      <c r="V49" s="1">
        <v>-0.3071950376033783</v>
      </c>
      <c r="W49" s="1">
        <v>65.15771484375</v>
      </c>
      <c r="X49" s="1">
        <v>299.6185302734375</v>
      </c>
      <c r="Y49" s="1">
        <v>1600.7156982421875</v>
      </c>
      <c r="Z49" s="1">
        <v>9.9903106689453125</v>
      </c>
      <c r="AA49" s="1">
        <v>88.113838195800781</v>
      </c>
      <c r="AB49" s="1">
        <v>4.5692868232727051</v>
      </c>
      <c r="AC49" s="1">
        <v>-2.2104625701904297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1.1015387142405788</v>
      </c>
      <c r="AL49">
        <f>(U49-T49)/(1000-U49)*AK49</f>
        <v>2.7022268101039051E-2</v>
      </c>
      <c r="AM49">
        <f>(P49+273.15)</f>
        <v>312.76916732788084</v>
      </c>
      <c r="AN49">
        <f>(O49+273.15)</f>
        <v>298.37798538208006</v>
      </c>
      <c r="AO49">
        <f>(Y49*AG49+Z49*AH49)*AI49</f>
        <v>256.11450599414457</v>
      </c>
      <c r="AP49">
        <f>((AO49+0.00000010773*(AN49^4-AM49^4))-AL49*44100)/(L49*51.4+0.00000043092*AM49^3)</f>
        <v>-9.0317009605362326</v>
      </c>
      <c r="AQ49">
        <f>0.61365*EXP(17.502*J49/(240.97+J49))</f>
        <v>7.2641436248872413</v>
      </c>
      <c r="AR49">
        <f>AQ49*1000/AA49</f>
        <v>82.440440385145166</v>
      </c>
      <c r="AS49">
        <f>(AR49-U49)</f>
        <v>58.606116502088526</v>
      </c>
      <c r="AT49">
        <f>IF(D49,P49,(O49+P49)/2)</f>
        <v>32.423576354980469</v>
      </c>
      <c r="AU49">
        <f>0.61365*EXP(17.502*AT49/(240.97+AT49))</f>
        <v>4.8907659291318524</v>
      </c>
      <c r="AV49">
        <f>IF(AS49&lt;&gt;0,(1000-(AR49+U49)/2)/AS49*AL49,0)</f>
        <v>0.43658199931934066</v>
      </c>
      <c r="AW49">
        <f>U49*AA49/1000</f>
        <v>2.1001337581379631</v>
      </c>
      <c r="AX49">
        <f>(AU49-AW49)</f>
        <v>2.7906321709938893</v>
      </c>
      <c r="AY49">
        <f>1/(1.6/F49+1.37/N49)</f>
        <v>0.27738263528327256</v>
      </c>
      <c r="AZ49">
        <f>G49*AA49*0.001</f>
        <v>31.20959840111292</v>
      </c>
      <c r="BA49">
        <f>G49/S49</f>
        <v>0.90710871663251225</v>
      </c>
      <c r="BB49">
        <f>(1-AL49*AA49/AQ49/F49)*100</f>
        <v>33.430120878526239</v>
      </c>
      <c r="BC49">
        <f>(S49-E49/(N49/1.35))</f>
        <v>390.46745190239415</v>
      </c>
      <c r="BD49">
        <f>E49*BB49/100/BC49</f>
        <v>-2.5826232884265396E-7</v>
      </c>
    </row>
    <row r="50" spans="1:56" x14ac:dyDescent="0.25">
      <c r="A50" s="1" t="s">
        <v>1</v>
      </c>
      <c r="B50" s="1" t="s">
        <v>8568</v>
      </c>
      <c r="K50" s="1">
        <v>2.72</v>
      </c>
    </row>
    <row r="51" spans="1:56" x14ac:dyDescent="0.25">
      <c r="A51" s="1" t="s">
        <v>1</v>
      </c>
      <c r="B51" s="1" t="s">
        <v>8567</v>
      </c>
      <c r="K51" s="1">
        <v>2.72</v>
      </c>
    </row>
    <row r="52" spans="1:56" x14ac:dyDescent="0.25">
      <c r="A52" s="1">
        <v>12</v>
      </c>
      <c r="B52" s="1" t="s">
        <v>8566</v>
      </c>
      <c r="C52" s="1">
        <v>2645.0000063478947</v>
      </c>
      <c r="D52" s="1">
        <v>0</v>
      </c>
      <c r="E52">
        <f>(R52-S52*(1000-T52)/(1000-U52))*AK52</f>
        <v>-0.44176305532964183</v>
      </c>
      <c r="F52">
        <f>IF(AV52&lt;&gt;0,1/(1/AV52-1/N52),0)</f>
        <v>0.55811040261781064</v>
      </c>
      <c r="G52">
        <f>((AY52-AL52/2)*S52-E52)/(AY52+AL52/2)</f>
        <v>358.10120470580716</v>
      </c>
      <c r="H52">
        <f>AL52*1000</f>
        <v>28.064331297605481</v>
      </c>
      <c r="I52">
        <f>(AQ52-AW52)</f>
        <v>4.808787047075282</v>
      </c>
      <c r="J52">
        <f>(P52+AP52*D52)</f>
        <v>38.897911071777344</v>
      </c>
      <c r="K52" s="1">
        <v>2.72</v>
      </c>
      <c r="L52">
        <f>(K52*AE52+AF52)</f>
        <v>2.140174012184143</v>
      </c>
      <c r="M52" s="1">
        <v>0.5</v>
      </c>
      <c r="N52">
        <f>L52*(M52+1)*(M52+1)/(M52*M52+1)</f>
        <v>3.8523132219314578</v>
      </c>
      <c r="O52" s="1">
        <v>25.339727401733398</v>
      </c>
      <c r="P52" s="1">
        <v>38.897911071777344</v>
      </c>
      <c r="Q52" s="1">
        <v>25.300920486450195</v>
      </c>
      <c r="R52" s="1">
        <v>400.07681274414063</v>
      </c>
      <c r="S52" s="1">
        <v>390.52914428710938</v>
      </c>
      <c r="T52" s="1">
        <v>-0.11136124283075333</v>
      </c>
      <c r="U52" s="1">
        <v>24.733406066894531</v>
      </c>
      <c r="V52" s="1">
        <v>-0.30241921544075012</v>
      </c>
      <c r="W52" s="1">
        <v>67.167503356933594</v>
      </c>
      <c r="X52" s="1">
        <v>299.6484375</v>
      </c>
      <c r="Y52" s="1">
        <v>2000.691650390625</v>
      </c>
      <c r="Z52" s="1">
        <v>9.9065141677856445</v>
      </c>
      <c r="AA52" s="1">
        <v>88.113700866699219</v>
      </c>
      <c r="AB52" s="1">
        <v>4.8826384544372559</v>
      </c>
      <c r="AC52" s="1">
        <v>-2.2760765552520752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1.1016486672794115</v>
      </c>
      <c r="AL52">
        <f>(U52-T52)/(1000-U52)*AK52</f>
        <v>2.806433129760548E-2</v>
      </c>
      <c r="AM52">
        <f>(P52+273.15)</f>
        <v>312.04791107177732</v>
      </c>
      <c r="AN52">
        <f>(O52+273.15)</f>
        <v>298.48972740173338</v>
      </c>
      <c r="AO52">
        <f>(Y52*AG52+Z52*AH52)*AI52</f>
        <v>320.11065690746909</v>
      </c>
      <c r="AP52">
        <f>((AO52+0.00000010773*(AN52^4-AM52^4))-AL52*44100)/(L52*51.4+0.00000043092*AM52^3)</f>
        <v>-8.8044378635069691</v>
      </c>
      <c r="AQ52">
        <f>0.61365*EXP(17.502*J52/(240.97+J52))</f>
        <v>6.9881389906682303</v>
      </c>
      <c r="AR52">
        <f>AQ52*1000/AA52</f>
        <v>79.308199768388747</v>
      </c>
      <c r="AS52">
        <f>(AR52-U52)</f>
        <v>54.574793701494215</v>
      </c>
      <c r="AT52">
        <f>IF(D52,P52,(O52+P52)/2)</f>
        <v>32.118819236755371</v>
      </c>
      <c r="AU52">
        <f>0.61365*EXP(17.502*AT52/(240.97+AT52))</f>
        <v>4.8072909545583506</v>
      </c>
      <c r="AV52">
        <f>IF(AS52&lt;&gt;0,(1000-(AR52+U52)/2)/AS52*AL52,0)</f>
        <v>0.48748516385924395</v>
      </c>
      <c r="AW52">
        <f>U52*AA52/1000</f>
        <v>2.1793519435929483</v>
      </c>
      <c r="AX52">
        <f>(AU52-AW52)</f>
        <v>2.6279390109654024</v>
      </c>
      <c r="AY52">
        <f>1/(1.6/F52+1.37/N52)</f>
        <v>0.31032320096162752</v>
      </c>
      <c r="AZ52">
        <f>G52*AA52*0.001</f>
        <v>31.553622431452116</v>
      </c>
      <c r="BA52">
        <f>G52/S52</f>
        <v>0.91696409844008508</v>
      </c>
      <c r="BB52">
        <f>(1-AL52*AA52/AQ52/F52)*100</f>
        <v>36.596024531128698</v>
      </c>
      <c r="BC52">
        <f>(S52-E52/(N52/1.35))</f>
        <v>390.68395519949826</v>
      </c>
      <c r="BD52">
        <f>E52*BB52/100/BC52</f>
        <v>-4.1380689927577295E-4</v>
      </c>
    </row>
    <row r="53" spans="1:56" x14ac:dyDescent="0.25">
      <c r="A53" s="1" t="s">
        <v>1</v>
      </c>
      <c r="B53" s="1" t="s">
        <v>8565</v>
      </c>
    </row>
    <row r="54" spans="1:56" x14ac:dyDescent="0.25">
      <c r="A54" s="1" t="s">
        <v>1</v>
      </c>
      <c r="B54" s="1" t="s">
        <v>8564</v>
      </c>
    </row>
    <row r="55" spans="1:56" x14ac:dyDescent="0.25">
      <c r="A55" s="1" t="s">
        <v>1</v>
      </c>
      <c r="B55" s="1" t="s">
        <v>8563</v>
      </c>
    </row>
    <row r="56" spans="1:56" x14ac:dyDescent="0.25">
      <c r="A56" s="1" t="s">
        <v>1</v>
      </c>
      <c r="B56" s="1" t="s">
        <v>8562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9EA75-9BD0-43FE-A744-76899ABA9393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12075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12074</v>
      </c>
    </row>
    <row r="12" spans="1:56" x14ac:dyDescent="0.25">
      <c r="A12" s="1" t="s">
        <v>1</v>
      </c>
      <c r="B12" s="1" t="s">
        <v>4318</v>
      </c>
    </row>
    <row r="13" spans="1:56" x14ac:dyDescent="0.25">
      <c r="A13" s="1" t="s">
        <v>1</v>
      </c>
      <c r="B13" s="1" t="s">
        <v>4317</v>
      </c>
    </row>
    <row r="14" spans="1:56" x14ac:dyDescent="0.25">
      <c r="A14" s="1" t="s">
        <v>1</v>
      </c>
      <c r="B14" s="1" t="s">
        <v>4316</v>
      </c>
    </row>
    <row r="15" spans="1:56" x14ac:dyDescent="0.25">
      <c r="A15" s="1" t="s">
        <v>1</v>
      </c>
      <c r="B15" s="1" t="s">
        <v>4315</v>
      </c>
    </row>
    <row r="16" spans="1:56" x14ac:dyDescent="0.25">
      <c r="A16" s="1" t="s">
        <v>1</v>
      </c>
      <c r="B16" s="1" t="s">
        <v>4314</v>
      </c>
    </row>
    <row r="17" spans="1:56" x14ac:dyDescent="0.25">
      <c r="A17" s="1" t="s">
        <v>1</v>
      </c>
      <c r="B17" s="1" t="s">
        <v>12073</v>
      </c>
    </row>
    <row r="18" spans="1:56" x14ac:dyDescent="0.25">
      <c r="A18" s="1">
        <v>1</v>
      </c>
      <c r="B18" s="1" t="s">
        <v>4312</v>
      </c>
      <c r="C18" s="1">
        <v>311.00000699609518</v>
      </c>
      <c r="D18" s="1">
        <v>0</v>
      </c>
      <c r="E18">
        <f>(R18-S18*(1000-T18)/(1000-U18))*AK18</f>
        <v>-6.05535173946644</v>
      </c>
      <c r="F18">
        <f>IF(AV18&lt;&gt;0,1/(1/AV18-1/N18),0)</f>
        <v>1.7699401414792852</v>
      </c>
      <c r="G18">
        <f>((AY18-AL18/2)*S18-E18)/(AY18+AL18/2)</f>
        <v>393.63674702659637</v>
      </c>
      <c r="H18">
        <f>AL18*1000</f>
        <v>22.752426652716494</v>
      </c>
      <c r="I18">
        <f>(AQ18-AW18)</f>
        <v>1.5529153418753792</v>
      </c>
      <c r="J18">
        <f>(P18+AP18*D18)</f>
        <v>25.786558151245117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26.499469757080078</v>
      </c>
      <c r="P18" s="1">
        <v>25.786558151245117</v>
      </c>
      <c r="Q18" s="1">
        <v>26.562620162963867</v>
      </c>
      <c r="R18" s="1">
        <v>399.94183349609375</v>
      </c>
      <c r="S18" s="1">
        <v>397.2376708984375</v>
      </c>
      <c r="T18" s="1">
        <v>7.3938712012022734E-4</v>
      </c>
      <c r="U18" s="1">
        <v>20.211069107055664</v>
      </c>
      <c r="V18" s="1">
        <v>1.8726593116298318E-3</v>
      </c>
      <c r="W18" s="1">
        <v>51.188945770263672</v>
      </c>
      <c r="X18" s="1">
        <v>300.02383422851563</v>
      </c>
      <c r="Y18" s="1">
        <v>-2.5702077895402908E-2</v>
      </c>
      <c r="Z18" s="1">
        <v>8.0088777542114258</v>
      </c>
      <c r="AA18" s="1">
        <v>88.019111633300781</v>
      </c>
      <c r="AB18" s="1">
        <v>21.510908126831055</v>
      </c>
      <c r="AC18" s="1">
        <v>-0.54537004232406616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1.1030288023107189</v>
      </c>
      <c r="AL18">
        <f>(U18-T18)/(1000-U18)*AK18</f>
        <v>2.2752426652716495E-2</v>
      </c>
      <c r="AM18">
        <f>(P18+273.15)</f>
        <v>298.93655815124509</v>
      </c>
      <c r="AN18">
        <f>(O18+273.15)</f>
        <v>299.64946975708006</v>
      </c>
      <c r="AO18">
        <f>(Y18*AG18+Z18*AH18)*AI18</f>
        <v>-4.112332371346672E-3</v>
      </c>
      <c r="AP18">
        <f>((AO18+0.00000010773*(AN18^4-AM18^4))-AL18*44100)/(L18*51.4+0.00000043092*AM18^3)</f>
        <v>-8.1894233972795405</v>
      </c>
      <c r="AQ18">
        <f>0.61365*EXP(17.502*J18/(240.97+J18))</f>
        <v>3.3318756898376685</v>
      </c>
      <c r="AR18">
        <f>AQ18*1000/AA18</f>
        <v>37.854002704761463</v>
      </c>
      <c r="AS18">
        <f>(AR18-U18)</f>
        <v>17.642933597705799</v>
      </c>
      <c r="AT18">
        <f>IF(D18,P18,(O18+P18)/2)</f>
        <v>26.143013954162598</v>
      </c>
      <c r="AU18">
        <f>0.61365*EXP(17.502*AT18/(240.97+AT18))</f>
        <v>3.4029192083740942</v>
      </c>
      <c r="AV18">
        <f>IF(AS18&lt;&gt;0,(1000-(AR18+U18)/2)/AS18*AL18,0)</f>
        <v>1.2521651167948435</v>
      </c>
      <c r="AW18">
        <f>U18*AA18/1000</f>
        <v>1.7789603479622893</v>
      </c>
      <c r="AX18">
        <f>(AU18-AW18)</f>
        <v>1.6239588604118049</v>
      </c>
      <c r="AY18">
        <f>1/(1.6/F18+1.37/N18)</f>
        <v>0.81695821903173604</v>
      </c>
      <c r="AZ18">
        <f>G18*AA18*0.001</f>
        <v>34.647556779503361</v>
      </c>
      <c r="BA18">
        <f>G18/S18</f>
        <v>0.99093508965628341</v>
      </c>
      <c r="BB18">
        <f>(1-AL18*AA18/AQ18/F18)*100</f>
        <v>66.040809033122997</v>
      </c>
      <c r="BC18">
        <f>(S18-E18/(N18/1.35))</f>
        <v>399.1474980437398</v>
      </c>
      <c r="BD18">
        <f>E18*BB18/100/BC18</f>
        <v>-1.001886094274528E-2</v>
      </c>
    </row>
    <row r="19" spans="1:56" x14ac:dyDescent="0.25">
      <c r="A19" s="1" t="s">
        <v>1</v>
      </c>
      <c r="B19" s="1" t="s">
        <v>12072</v>
      </c>
      <c r="K19" s="1">
        <v>2.72</v>
      </c>
    </row>
    <row r="20" spans="1:56" x14ac:dyDescent="0.25">
      <c r="A20" s="1" t="s">
        <v>1</v>
      </c>
      <c r="B20" s="1" t="s">
        <v>12071</v>
      </c>
      <c r="K20" s="1">
        <v>2.72</v>
      </c>
    </row>
    <row r="21" spans="1:56" x14ac:dyDescent="0.25">
      <c r="A21" s="1">
        <v>2</v>
      </c>
      <c r="B21" s="1" t="s">
        <v>12070</v>
      </c>
      <c r="C21" s="1">
        <v>515.50000700727105</v>
      </c>
      <c r="D21" s="1">
        <v>0</v>
      </c>
      <c r="E21">
        <f>(R21-S21*(1000-T21)/(1000-U21))*AK21</f>
        <v>-4.5236330012170791</v>
      </c>
      <c r="F21">
        <f>IF(AV21&lt;&gt;0,1/(1/AV21-1/N21),0)</f>
        <v>2.7786014992377872</v>
      </c>
      <c r="G21">
        <f>((AY21-AL21/2)*S21-E21)/(AY21+AL21/2)</f>
        <v>392.28654898650279</v>
      </c>
      <c r="H21">
        <f>AL21*1000</f>
        <v>22.31802532572879</v>
      </c>
      <c r="I21">
        <f>(AQ21-AW21)</f>
        <v>1.135216832495495</v>
      </c>
      <c r="J21">
        <f>(P21+AP21*D21)</f>
        <v>23.358959197998047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26.4368896484375</v>
      </c>
      <c r="P21" s="1">
        <v>23.358959197998047</v>
      </c>
      <c r="Q21" s="1">
        <v>26.547800064086914</v>
      </c>
      <c r="R21" s="1">
        <v>400.0308837890625</v>
      </c>
      <c r="S21" s="1">
        <v>396.11575317382813</v>
      </c>
      <c r="T21" s="1">
        <v>2.0779930055141449E-3</v>
      </c>
      <c r="U21" s="1">
        <v>19.841432571411133</v>
      </c>
      <c r="V21" s="1">
        <v>5.2822083234786987E-3</v>
      </c>
      <c r="W21" s="1">
        <v>50.436443328857422</v>
      </c>
      <c r="X21" s="1">
        <v>299.9117431640625</v>
      </c>
      <c r="Y21" s="1">
        <v>25.319744110107422</v>
      </c>
      <c r="Z21" s="1">
        <v>8.1625757217407227</v>
      </c>
      <c r="AA21" s="1">
        <v>88.01544189453125</v>
      </c>
      <c r="AB21" s="1">
        <v>21.490697860717773</v>
      </c>
      <c r="AC21" s="1">
        <v>-0.51210427284240723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1.102616702809053</v>
      </c>
      <c r="AL21">
        <f>(U21-T21)/(1000-U21)*AK21</f>
        <v>2.2318025325728789E-2</v>
      </c>
      <c r="AM21">
        <f>(P21+273.15)</f>
        <v>296.50895919799802</v>
      </c>
      <c r="AN21">
        <f>(O21+273.15)</f>
        <v>299.58688964843748</v>
      </c>
      <c r="AO21">
        <f>(Y21*AG21+Z21*AH21)*AI21</f>
        <v>4.0511589670667263</v>
      </c>
      <c r="AP21">
        <f>((AO21+0.00000010773*(AN21^4-AM21^4))-AL21*44100)/(L21*51.4+0.00000043092*AM21^3)</f>
        <v>-7.7950284356724531</v>
      </c>
      <c r="AQ21">
        <f>0.61365*EXP(17.502*J21/(240.97+J21))</f>
        <v>2.8815692880887913</v>
      </c>
      <c r="AR21">
        <f>AQ21*1000/AA21</f>
        <v>32.739360571997935</v>
      </c>
      <c r="AS21">
        <f>(AR21-U21)</f>
        <v>12.897928000586802</v>
      </c>
      <c r="AT21">
        <f>IF(D21,P21,(O21+P21)/2)</f>
        <v>24.897924423217773</v>
      </c>
      <c r="AU21">
        <f>0.61365*EXP(17.502*AT21/(240.97+AT21))</f>
        <v>3.1603785516822454</v>
      </c>
      <c r="AV21">
        <f>IF(AS21&lt;&gt;0,(1000-(AR21+U21)/2)/AS21*AL21,0)</f>
        <v>1.6848656302182299</v>
      </c>
      <c r="AW21">
        <f>U21*AA21/1000</f>
        <v>1.7463524555932963</v>
      </c>
      <c r="AX21">
        <f>(AU21-AW21)</f>
        <v>1.414026096088949</v>
      </c>
      <c r="AY21">
        <f>1/(1.6/F21+1.37/N21)</f>
        <v>1.116200145755877</v>
      </c>
      <c r="AZ21">
        <f>G21*AA21*0.001</f>
        <v>34.527273958327726</v>
      </c>
      <c r="BA21">
        <f>G21/S21</f>
        <v>0.99033311814376401</v>
      </c>
      <c r="BB21">
        <f>(1-AL21*AA21/AQ21/F21)*100</f>
        <v>75.466511446641078</v>
      </c>
      <c r="BC21">
        <f>(S21-E21/(N21/1.35))</f>
        <v>397.54248401834735</v>
      </c>
      <c r="BD21">
        <f>E21*BB21/100/BC21</f>
        <v>-8.5873287859970348E-3</v>
      </c>
    </row>
    <row r="22" spans="1:56" x14ac:dyDescent="0.25">
      <c r="A22" s="1" t="s">
        <v>1</v>
      </c>
      <c r="B22" s="1" t="s">
        <v>12069</v>
      </c>
      <c r="K22" s="1">
        <v>2.72</v>
      </c>
    </row>
    <row r="23" spans="1:56" x14ac:dyDescent="0.25">
      <c r="A23" s="1" t="s">
        <v>1</v>
      </c>
      <c r="B23" s="1" t="s">
        <v>10295</v>
      </c>
      <c r="K23" s="1">
        <v>2.72</v>
      </c>
    </row>
    <row r="24" spans="1:56" x14ac:dyDescent="0.25">
      <c r="A24" s="1">
        <v>3</v>
      </c>
      <c r="B24" s="1" t="s">
        <v>12068</v>
      </c>
      <c r="C24" s="1">
        <v>719.50000700727105</v>
      </c>
      <c r="D24" s="1">
        <v>0</v>
      </c>
      <c r="E24">
        <f>(R24-S24*(1000-T24)/(1000-U24))*AK24</f>
        <v>-3.7113515847481158</v>
      </c>
      <c r="F24">
        <f>IF(AV24&lt;&gt;0,1/(1/AV24-1/N24),0)</f>
        <v>3.2525599657280573</v>
      </c>
      <c r="G24">
        <f>((AY24-AL24/2)*S24-E24)/(AY24+AL24/2)</f>
        <v>391.53190019896624</v>
      </c>
      <c r="H24">
        <f>AL24*1000</f>
        <v>21.861641478443101</v>
      </c>
      <c r="I24">
        <f>(AQ24-AW24)</f>
        <v>1.0148544554826797</v>
      </c>
      <c r="J24">
        <f>(P24+AP24*D24)</f>
        <v>22.445991516113281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26.336143493652344</v>
      </c>
      <c r="P24" s="1">
        <v>22.445991516113281</v>
      </c>
      <c r="Q24" s="1">
        <v>26.470094680786133</v>
      </c>
      <c r="R24" s="1">
        <v>399.979736328125</v>
      </c>
      <c r="S24" s="1">
        <v>395.50381469726563</v>
      </c>
      <c r="T24" s="1">
        <v>5.5863265879452229E-3</v>
      </c>
      <c r="U24" s="1">
        <v>19.447893142700195</v>
      </c>
      <c r="V24" s="1">
        <v>1.4284777455031872E-2</v>
      </c>
      <c r="W24" s="1">
        <v>49.730144500732422</v>
      </c>
      <c r="X24" s="1">
        <v>299.898681640625</v>
      </c>
      <c r="Y24" s="1">
        <v>50.642707824707031</v>
      </c>
      <c r="Z24" s="1">
        <v>8.269195556640625</v>
      </c>
      <c r="AA24" s="1">
        <v>88.014266967773438</v>
      </c>
      <c r="AB24" s="1">
        <v>21.5032958984375</v>
      </c>
      <c r="AC24" s="1">
        <v>-0.50113081932067871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1.1025686825022973</v>
      </c>
      <c r="AL24">
        <f>(U24-T24)/(1000-U24)*AK24</f>
        <v>2.1861641478443102E-2</v>
      </c>
      <c r="AM24">
        <f>(P24+273.15)</f>
        <v>295.59599151611326</v>
      </c>
      <c r="AN24">
        <f>(O24+273.15)</f>
        <v>299.48614349365232</v>
      </c>
      <c r="AO24">
        <f>(Y24*AG24+Z24*AH24)*AI24</f>
        <v>8.1028330708406884</v>
      </c>
      <c r="AP24">
        <f>((AO24+0.00000010773*(AN24^4-AM24^4))-AL24*44100)/(L24*51.4+0.00000043092*AM24^3)</f>
        <v>-7.5274462244493767</v>
      </c>
      <c r="AQ24">
        <f>0.61365*EXP(17.502*J24/(240.97+J24))</f>
        <v>2.7265465145050252</v>
      </c>
      <c r="AR24">
        <f>AQ24*1000/AA24</f>
        <v>30.978460747771205</v>
      </c>
      <c r="AS24">
        <f>(AR24-U24)</f>
        <v>11.53056760507101</v>
      </c>
      <c r="AT24">
        <f>IF(D24,P24,(O24+P24)/2)</f>
        <v>24.391067504882813</v>
      </c>
      <c r="AU24">
        <f>0.61365*EXP(17.502*AT24/(240.97+AT24))</f>
        <v>3.0660573794325492</v>
      </c>
      <c r="AV24">
        <f>IF(AS24&lt;&gt;0,(1000-(AR24+U24)/2)/AS24*AL24,0)</f>
        <v>1.8481692119095445</v>
      </c>
      <c r="AW24">
        <f>U24*AA24/1000</f>
        <v>1.7116920590223454</v>
      </c>
      <c r="AX24">
        <f>(AU24-AW24)</f>
        <v>1.3543653204102037</v>
      </c>
      <c r="AY24">
        <f>1/(1.6/F24+1.37/N24)</f>
        <v>1.2315458281496432</v>
      </c>
      <c r="AZ24">
        <f>G24*AA24*0.001</f>
        <v>34.460393190511446</v>
      </c>
      <c r="BA24">
        <f>G24/S24</f>
        <v>0.98995732948533088</v>
      </c>
      <c r="BB24">
        <f>(1-AL24*AA24/AQ24/F24)*100</f>
        <v>78.303103324469163</v>
      </c>
      <c r="BC24">
        <f>(S24-E24/(N24/1.35))</f>
        <v>396.67435611373128</v>
      </c>
      <c r="BD24">
        <f>E24*BB24/100/BC24</f>
        <v>-7.326169240207769E-3</v>
      </c>
    </row>
    <row r="25" spans="1:56" x14ac:dyDescent="0.25">
      <c r="A25" s="1" t="s">
        <v>1</v>
      </c>
      <c r="B25" s="1" t="s">
        <v>12067</v>
      </c>
      <c r="K25" s="1">
        <v>2.72</v>
      </c>
    </row>
    <row r="26" spans="1:56" x14ac:dyDescent="0.25">
      <c r="A26" s="1" t="s">
        <v>1</v>
      </c>
      <c r="B26" s="1" t="s">
        <v>10293</v>
      </c>
      <c r="K26" s="1">
        <v>2.72</v>
      </c>
    </row>
    <row r="27" spans="1:56" x14ac:dyDescent="0.25">
      <c r="A27" s="1">
        <v>4</v>
      </c>
      <c r="B27" s="1" t="s">
        <v>10292</v>
      </c>
      <c r="C27" s="1">
        <v>923.50000700727105</v>
      </c>
      <c r="D27" s="1">
        <v>0</v>
      </c>
      <c r="E27">
        <f>(R27-S27*(1000-T27)/(1000-U27))*AK27</f>
        <v>-2.4954574126600595</v>
      </c>
      <c r="F27">
        <f>IF(AV27&lt;&gt;0,1/(1/AV27-1/N27),0)</f>
        <v>2.7959036924345599</v>
      </c>
      <c r="G27">
        <f>((AY27-AL27/2)*S27-E27)/(AY27+AL27/2)</f>
        <v>389.10430184988559</v>
      </c>
      <c r="H27">
        <f>AL27*1000</f>
        <v>21.71706651680363</v>
      </c>
      <c r="I27">
        <f>(AQ27-AW27)</f>
        <v>1.101233478091644</v>
      </c>
      <c r="J27">
        <f>(P27+AP27*D27)</f>
        <v>22.894449234008789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26.258140563964844</v>
      </c>
      <c r="P27" s="1">
        <v>22.894449234008789</v>
      </c>
      <c r="Q27" s="1">
        <v>26.398386001586914</v>
      </c>
      <c r="R27" s="1">
        <v>399.97525024414063</v>
      </c>
      <c r="S27" s="1">
        <v>394.46990966796875</v>
      </c>
      <c r="T27" s="1">
        <v>9.8508596420288086E-3</v>
      </c>
      <c r="U27" s="1">
        <v>19.322065353393555</v>
      </c>
      <c r="V27" s="1">
        <v>2.5304496288299561E-2</v>
      </c>
      <c r="W27" s="1">
        <v>49.633750915527344</v>
      </c>
      <c r="X27" s="1">
        <v>299.96072387695313</v>
      </c>
      <c r="Y27" s="1">
        <v>99.080528259277344</v>
      </c>
      <c r="Z27" s="1">
        <v>8.1351337432861328</v>
      </c>
      <c r="AA27" s="1">
        <v>88.00946044921875</v>
      </c>
      <c r="AB27" s="1">
        <v>21.704174041748047</v>
      </c>
      <c r="AC27" s="1">
        <v>-0.48719200491905212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1.1027967789593862</v>
      </c>
      <c r="AL27">
        <f>(U27-T27)/(1000-U27)*AK27</f>
        <v>2.1717066516803631E-2</v>
      </c>
      <c r="AM27">
        <f>(P27+273.15)</f>
        <v>296.04444923400877</v>
      </c>
      <c r="AN27">
        <f>(O27+273.15)</f>
        <v>299.40814056396482</v>
      </c>
      <c r="AO27">
        <f>(Y27*AG27+Z27*AH27)*AI27</f>
        <v>15.852884167144794</v>
      </c>
      <c r="AP27">
        <f>((AO27+0.00000010773*(AN27^4-AM27^4))-AL27*44100)/(L27*51.4+0.00000043092*AM27^3)</f>
        <v>-7.4564601836965192</v>
      </c>
      <c r="AQ27">
        <f>0.61365*EXP(17.502*J27/(240.97+J27))</f>
        <v>2.801758024608354</v>
      </c>
      <c r="AR27">
        <f>AQ27*1000/AA27</f>
        <v>31.834736973816145</v>
      </c>
      <c r="AS27">
        <f>(AR27-U27)</f>
        <v>12.512671620422591</v>
      </c>
      <c r="AT27">
        <f>IF(D27,P27,(O27+P27)/2)</f>
        <v>24.576294898986816</v>
      </c>
      <c r="AU27">
        <f>0.61365*EXP(17.502*AT27/(240.97+AT27))</f>
        <v>3.1002370787844677</v>
      </c>
      <c r="AV27">
        <f>IF(AS27&lt;&gt;0,(1000-(AR27+U27)/2)/AS27*AL27,0)</f>
        <v>1.6912118626050416</v>
      </c>
      <c r="AW27">
        <f>U27*AA27/1000</f>
        <v>1.70052454651671</v>
      </c>
      <c r="AX27">
        <f>(AU27-AW27)</f>
        <v>1.3997125322677577</v>
      </c>
      <c r="AY27">
        <f>1/(1.6/F27+1.37/N27)</f>
        <v>1.1206576081217789</v>
      </c>
      <c r="AZ27">
        <f>G27*AA27*0.001</f>
        <v>34.24485966427838</v>
      </c>
      <c r="BA27">
        <f>G27/S27</f>
        <v>0.98639792874797605</v>
      </c>
      <c r="BB27">
        <f>(1-AL27*AA27/AQ27/F27)*100</f>
        <v>75.600681963707956</v>
      </c>
      <c r="BC27">
        <f>(S27-E27/(N27/1.35))</f>
        <v>395.25696424575352</v>
      </c>
      <c r="BD27">
        <f>E27*BB27/100/BC27</f>
        <v>-4.7730539692955589E-3</v>
      </c>
    </row>
    <row r="28" spans="1:56" x14ac:dyDescent="0.25">
      <c r="A28" s="1" t="s">
        <v>1</v>
      </c>
      <c r="B28" s="1" t="s">
        <v>12066</v>
      </c>
      <c r="K28" s="1">
        <v>2.72</v>
      </c>
    </row>
    <row r="29" spans="1:56" x14ac:dyDescent="0.25">
      <c r="A29" s="1" t="s">
        <v>1</v>
      </c>
      <c r="B29" s="1" t="s">
        <v>8512</v>
      </c>
      <c r="K29" s="1">
        <v>2.72</v>
      </c>
    </row>
    <row r="30" spans="1:56" x14ac:dyDescent="0.25">
      <c r="A30" s="1">
        <v>5</v>
      </c>
      <c r="B30" s="1" t="s">
        <v>10290</v>
      </c>
      <c r="C30" s="1">
        <v>1127.5000070072711</v>
      </c>
      <c r="D30" s="1">
        <v>0</v>
      </c>
      <c r="E30">
        <f>(R30-S30*(1000-T30)/(1000-U30))*AK30</f>
        <v>-1.5152675674304674</v>
      </c>
      <c r="F30">
        <f>IF(AV30&lt;&gt;0,1/(1/AV30-1/N30),0)</f>
        <v>4.8417013453969302</v>
      </c>
      <c r="G30">
        <f>((AY30-AL30/2)*S30-E30)/(AY30+AL30/2)</f>
        <v>389.21542291160807</v>
      </c>
      <c r="H30">
        <f>AL30*1000</f>
        <v>21.611234825856645</v>
      </c>
      <c r="I30">
        <f>(AQ30-AW30)</f>
        <v>0.81719431078377958</v>
      </c>
      <c r="J30">
        <f>(P30+AP30*D30)</f>
        <v>21.090671539306641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26.204938888549805</v>
      </c>
      <c r="P30" s="1">
        <v>21.090671539306641</v>
      </c>
      <c r="Q30" s="1">
        <v>26.344999313354492</v>
      </c>
      <c r="R30" s="1">
        <v>400.0758056640625</v>
      </c>
      <c r="S30" s="1">
        <v>393.73333740234375</v>
      </c>
      <c r="T30" s="1">
        <v>1.1448380537331104E-2</v>
      </c>
      <c r="U30" s="1">
        <v>19.233100891113281</v>
      </c>
      <c r="V30" s="1">
        <v>2.9500436037778854E-2</v>
      </c>
      <c r="W30" s="1">
        <v>49.560272216796875</v>
      </c>
      <c r="X30" s="1">
        <v>299.93252563476563</v>
      </c>
      <c r="Y30" s="1">
        <v>150.26597595214844</v>
      </c>
      <c r="Z30" s="1">
        <v>8.1896610260009766</v>
      </c>
      <c r="AA30" s="1">
        <v>88.008644104003906</v>
      </c>
      <c r="AB30" s="1">
        <v>21.627298355102539</v>
      </c>
      <c r="AC30" s="1">
        <v>-0.48166030645370483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1.1026931089513441</v>
      </c>
      <c r="AL30">
        <f>(U30-T30)/(1000-U30)*AK30</f>
        <v>2.1611234825856643E-2</v>
      </c>
      <c r="AM30">
        <f>(P30+273.15)</f>
        <v>294.24067153930662</v>
      </c>
      <c r="AN30">
        <f>(O30+273.15)</f>
        <v>299.35493888854978</v>
      </c>
      <c r="AO30">
        <f>(Y30*AG30+Z30*AH30)*AI30</f>
        <v>24.042555614950743</v>
      </c>
      <c r="AP30">
        <f>((AO30+0.00000010773*(AN30^4-AM30^4))-AL30*44100)/(L30*51.4+0.00000043092*AM30^3)</f>
        <v>-7.2026141044528256</v>
      </c>
      <c r="AQ30">
        <f>0.61365*EXP(17.502*J30/(240.97+J30))</f>
        <v>2.5098734421261688</v>
      </c>
      <c r="AR30">
        <f>AQ30*1000/AA30</f>
        <v>28.518487788087437</v>
      </c>
      <c r="AS30">
        <f>(AR30-U30)</f>
        <v>9.2853868969741562</v>
      </c>
      <c r="AT30">
        <f>IF(D30,P30,(O30+P30)/2)</f>
        <v>23.647805213928223</v>
      </c>
      <c r="AU30">
        <f>0.61365*EXP(17.502*AT30/(240.97+AT30))</f>
        <v>2.932194827515707</v>
      </c>
      <c r="AV30">
        <f>IF(AS30&lt;&gt;0,(1000-(AR30+U30)/2)/AS30*AL30,0)</f>
        <v>2.2718761923215092</v>
      </c>
      <c r="AW30">
        <f>U30*AA30/1000</f>
        <v>1.6926791313423892</v>
      </c>
      <c r="AX30">
        <f>(AU30-AW30)</f>
        <v>1.2395156961733178</v>
      </c>
      <c r="AY30">
        <f>1/(1.6/F30+1.37/N30)</f>
        <v>1.537208640112572</v>
      </c>
      <c r="AZ30">
        <f>G30*AA30*0.001</f>
        <v>34.254321634817082</v>
      </c>
      <c r="BA30">
        <f>G30/S30</f>
        <v>0.98852544587526514</v>
      </c>
      <c r="BB30">
        <f>(1-AL30*AA30/AQ30/F30)*100</f>
        <v>84.348531469527074</v>
      </c>
      <c r="BC30">
        <f>(S30-E30/(N30/1.35))</f>
        <v>394.21124508750984</v>
      </c>
      <c r="BD30">
        <f>E30*BB30/100/BC30</f>
        <v>-3.2421853939704382E-3</v>
      </c>
    </row>
    <row r="31" spans="1:56" x14ac:dyDescent="0.25">
      <c r="A31" s="1" t="s">
        <v>1</v>
      </c>
      <c r="B31" s="1" t="s">
        <v>12065</v>
      </c>
      <c r="K31" s="1">
        <v>2.72</v>
      </c>
    </row>
    <row r="32" spans="1:56" x14ac:dyDescent="0.25">
      <c r="A32" s="1" t="s">
        <v>1</v>
      </c>
      <c r="B32" s="1" t="s">
        <v>12064</v>
      </c>
      <c r="K32" s="1">
        <v>2.72</v>
      </c>
    </row>
    <row r="33" spans="1:56" x14ac:dyDescent="0.25">
      <c r="A33" s="1">
        <v>6</v>
      </c>
      <c r="B33" s="1" t="s">
        <v>8509</v>
      </c>
      <c r="C33" s="1">
        <v>1331.5000070072711</v>
      </c>
      <c r="D33" s="1">
        <v>0</v>
      </c>
      <c r="E33">
        <f>(R33-S33*(1000-T33)/(1000-U33))*AK33</f>
        <v>-9.2871226724153502E-2</v>
      </c>
      <c r="F33">
        <f>IF(AV33&lt;&gt;0,1/(1/AV33-1/N33),0)</f>
        <v>2.8536529638896031</v>
      </c>
      <c r="G33">
        <f>((AY33-AL33/2)*S33-E33)/(AY33+AL33/2)</f>
        <v>384.95158436142503</v>
      </c>
      <c r="H33">
        <f>AL33*1000</f>
        <v>21.82626606508547</v>
      </c>
      <c r="I33">
        <f>(AQ33-AW33)</f>
        <v>1.0930861557920435</v>
      </c>
      <c r="J33">
        <f>(P33+AP33*D33)</f>
        <v>22.898124694824219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26.17510986328125</v>
      </c>
      <c r="P33" s="1">
        <v>22.898124694824219</v>
      </c>
      <c r="Q33" s="1">
        <v>26.306657791137695</v>
      </c>
      <c r="R33" s="1">
        <v>400.02154541015625</v>
      </c>
      <c r="S33" s="1">
        <v>392.3409423828125</v>
      </c>
      <c r="T33" s="1">
        <v>1.6469135880470276E-2</v>
      </c>
      <c r="U33" s="1">
        <v>19.423053741455078</v>
      </c>
      <c r="V33" s="1">
        <v>4.2510382831096649E-2</v>
      </c>
      <c r="W33" s="1">
        <v>50.135082244873047</v>
      </c>
      <c r="X33" s="1">
        <v>299.97213745117188</v>
      </c>
      <c r="Y33" s="1">
        <v>300.33059692382813</v>
      </c>
      <c r="Z33" s="1">
        <v>7.9830026626586914</v>
      </c>
      <c r="AA33" s="1">
        <v>88.003448486328125</v>
      </c>
      <c r="AB33" s="1">
        <v>21.673358917236328</v>
      </c>
      <c r="AC33" s="1">
        <v>-0.48420298099517822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1.1028387406293081</v>
      </c>
      <c r="AL33">
        <f>(U33-T33)/(1000-U33)*AK33</f>
        <v>2.1826266065085469E-2</v>
      </c>
      <c r="AM33">
        <f>(P33+273.15)</f>
        <v>296.0481246948242</v>
      </c>
      <c r="AN33">
        <f>(O33+273.15)</f>
        <v>299.32510986328123</v>
      </c>
      <c r="AO33">
        <f>(Y33*AG33+Z33*AH33)*AI33</f>
        <v>48.052894433746587</v>
      </c>
      <c r="AP33">
        <f>((AO33+0.00000010773*(AN33^4-AM33^4))-AL33*44100)/(L33*51.4+0.00000043092*AM33^3)</f>
        <v>-7.2387256848314347</v>
      </c>
      <c r="AQ33">
        <f>0.61365*EXP(17.502*J33/(240.97+J33))</f>
        <v>2.8023818651753682</v>
      </c>
      <c r="AR33">
        <f>AQ33*1000/AA33</f>
        <v>31.844000586076298</v>
      </c>
      <c r="AS33">
        <f>(AR33-U33)</f>
        <v>12.42094684462122</v>
      </c>
      <c r="AT33">
        <f>IF(D33,P33,(O33+P33)/2)</f>
        <v>24.536617279052734</v>
      </c>
      <c r="AU33">
        <f>0.61365*EXP(17.502*AT33/(240.97+AT33))</f>
        <v>3.0928875364862867</v>
      </c>
      <c r="AV33">
        <f>IF(AS33&lt;&gt;0,(1000-(AR33+U33)/2)/AS33*AL33,0)</f>
        <v>1.7121707505118189</v>
      </c>
      <c r="AW33">
        <f>U33*AA33/1000</f>
        <v>1.7092957093833248</v>
      </c>
      <c r="AX33">
        <f>(AU33-AW33)</f>
        <v>1.3835918271029619</v>
      </c>
      <c r="AY33">
        <f>1/(1.6/F33+1.37/N33)</f>
        <v>1.1353930204158167</v>
      </c>
      <c r="AZ33">
        <f>G33*AA33*0.001</f>
        <v>33.877066924081063</v>
      </c>
      <c r="BA33">
        <f>G33/S33</f>
        <v>0.98116597779342241</v>
      </c>
      <c r="BB33">
        <f>(1-AL33*AA33/AQ33/F33)*100</f>
        <v>75.981235452853056</v>
      </c>
      <c r="BC33">
        <f>(S33-E33/(N33/1.35))</f>
        <v>392.37023349544256</v>
      </c>
      <c r="BD33">
        <f>E33*BB33/100/BC33</f>
        <v>-1.7984214759770171E-4</v>
      </c>
    </row>
    <row r="34" spans="1:56" x14ac:dyDescent="0.25">
      <c r="A34" s="1" t="s">
        <v>1</v>
      </c>
      <c r="B34" s="1" t="s">
        <v>12063</v>
      </c>
      <c r="K34" s="1">
        <v>2.72</v>
      </c>
    </row>
    <row r="35" spans="1:56" x14ac:dyDescent="0.25">
      <c r="A35" s="1" t="s">
        <v>1</v>
      </c>
      <c r="B35" s="1" t="s">
        <v>12062</v>
      </c>
      <c r="K35" s="1">
        <v>2.72</v>
      </c>
    </row>
    <row r="36" spans="1:56" x14ac:dyDescent="0.25">
      <c r="A36" s="1">
        <v>7</v>
      </c>
      <c r="B36" s="1" t="s">
        <v>12061</v>
      </c>
      <c r="C36" s="1">
        <v>1535.5000070072711</v>
      </c>
      <c r="D36" s="1">
        <v>0</v>
      </c>
      <c r="E36">
        <f>(R36-S36*(1000-T36)/(1000-U36))*AK36</f>
        <v>0.90433294837461975</v>
      </c>
      <c r="F36">
        <f>IF(AV36&lt;&gt;0,1/(1/AV36-1/N36),0)</f>
        <v>3.7784931271619802</v>
      </c>
      <c r="G36">
        <f>((AY36-AL36/2)*S36-E36)/(AY36+AL36/2)</f>
        <v>384.27856603738246</v>
      </c>
      <c r="H36">
        <f>AL36*1000</f>
        <v>22.132099219948618</v>
      </c>
      <c r="I36">
        <f>(AQ36-AW36)</f>
        <v>0.94615382896049338</v>
      </c>
      <c r="J36">
        <f>(P36+AP36*D36)</f>
        <v>22.162752151489258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26.149528503417969</v>
      </c>
      <c r="P36" s="1">
        <v>22.162752151489258</v>
      </c>
      <c r="Q36" s="1">
        <v>26.273826599121094</v>
      </c>
      <c r="R36" s="1">
        <v>400.00885009765625</v>
      </c>
      <c r="S36" s="1">
        <v>391.33251953125</v>
      </c>
      <c r="T36" s="1">
        <v>2.2213052958250046E-2</v>
      </c>
      <c r="U36" s="1">
        <v>19.701816558837891</v>
      </c>
      <c r="V36" s="1">
        <v>5.7422693818807602E-2</v>
      </c>
      <c r="W36" s="1">
        <v>50.930923461914063</v>
      </c>
      <c r="X36" s="1">
        <v>299.8702392578125</v>
      </c>
      <c r="Y36" s="1">
        <v>499.68612670898438</v>
      </c>
      <c r="Z36" s="1">
        <v>8.0932178497314453</v>
      </c>
      <c r="AA36" s="1">
        <v>88.002334594726563</v>
      </c>
      <c r="AB36" s="1">
        <v>21.782920837402344</v>
      </c>
      <c r="AC36" s="1">
        <v>-0.50129681825637817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1.102464114918428</v>
      </c>
      <c r="AL36">
        <f>(U36-T36)/(1000-U36)*AK36</f>
        <v>2.2132099219948617E-2</v>
      </c>
      <c r="AM36">
        <f>(P36+273.15)</f>
        <v>295.31275215148924</v>
      </c>
      <c r="AN36">
        <f>(O36+273.15)</f>
        <v>299.29952850341795</v>
      </c>
      <c r="AO36">
        <f>(Y36*AG36+Z36*AH36)*AI36</f>
        <v>79.949778486420655</v>
      </c>
      <c r="AP36">
        <f>((AO36+0.00000010773*(AN36^4-AM36^4))-AL36*44100)/(L36*51.4+0.00000043092*AM36^3)</f>
        <v>-7.0264757376912828</v>
      </c>
      <c r="AQ36">
        <f>0.61365*EXP(17.502*J36/(240.97+J36))</f>
        <v>2.6799596818952698</v>
      </c>
      <c r="AR36">
        <f>AQ36*1000/AA36</f>
        <v>30.453279384429685</v>
      </c>
      <c r="AS36">
        <f>(AR36-U36)</f>
        <v>10.751462825591794</v>
      </c>
      <c r="AT36">
        <f>IF(D36,P36,(O36+P36)/2)</f>
        <v>24.156140327453613</v>
      </c>
      <c r="AU36">
        <f>0.61365*EXP(17.502*AT36/(240.97+AT36))</f>
        <v>3.0231808176535688</v>
      </c>
      <c r="AV36">
        <f>IF(AS36&lt;&gt;0,(1000-(AR36+U36)/2)/AS36*AL36,0)</f>
        <v>2.0068971813479464</v>
      </c>
      <c r="AW36">
        <f>U36*AA36/1000</f>
        <v>1.7338058529347764</v>
      </c>
      <c r="AX36">
        <f>(AU36-AW36)</f>
        <v>1.2893749647187924</v>
      </c>
      <c r="AY36">
        <f>1/(1.6/F36+1.37/N36)</f>
        <v>1.3449597743408845</v>
      </c>
      <c r="AZ36">
        <f>G36*AA36*0.001</f>
        <v>33.817410946003463</v>
      </c>
      <c r="BA36">
        <f>G36/S36</f>
        <v>0.98197452769241622</v>
      </c>
      <c r="BB36">
        <f>(1-AL36*AA36/AQ36/F36)*100</f>
        <v>80.765987006127588</v>
      </c>
      <c r="BC36">
        <f>(S36-E36/(N36/1.35))</f>
        <v>391.04729751814375</v>
      </c>
      <c r="BD36">
        <f>E36*BB36/100/BC36</f>
        <v>1.8677879535594726E-3</v>
      </c>
    </row>
    <row r="37" spans="1:56" x14ac:dyDescent="0.25">
      <c r="A37" s="1" t="s">
        <v>1</v>
      </c>
      <c r="B37" s="1" t="s">
        <v>12060</v>
      </c>
      <c r="K37" s="1">
        <v>2.72</v>
      </c>
    </row>
    <row r="38" spans="1:56" x14ac:dyDescent="0.25">
      <c r="A38" s="1" t="s">
        <v>1</v>
      </c>
      <c r="B38" s="1" t="s">
        <v>12059</v>
      </c>
      <c r="K38" s="1">
        <v>2.72</v>
      </c>
    </row>
    <row r="39" spans="1:56" x14ac:dyDescent="0.25">
      <c r="A39" s="1">
        <v>8</v>
      </c>
      <c r="B39" s="1" t="s">
        <v>12058</v>
      </c>
      <c r="C39" s="1">
        <v>1739.5000070072711</v>
      </c>
      <c r="D39" s="1">
        <v>0</v>
      </c>
      <c r="E39">
        <f>(R39-S39*(1000-T39)/(1000-U39))*AK39</f>
        <v>1.4150175469932216</v>
      </c>
      <c r="F39">
        <f>IF(AV39&lt;&gt;0,1/(1/AV39-1/N39),0)</f>
        <v>7.1564221433145487</v>
      </c>
      <c r="G39">
        <f>((AY39-AL39/2)*S39-E39)/(AY39+AL39/2)</f>
        <v>385.12355382530296</v>
      </c>
      <c r="H39">
        <f>AL39*1000</f>
        <v>22.642547063895091</v>
      </c>
      <c r="I39">
        <f>(AQ39-AW39)</f>
        <v>0.72591624218884698</v>
      </c>
      <c r="J39">
        <f>(P39+AP39*D39)</f>
        <v>21.018882751464844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26.166893005371094</v>
      </c>
      <c r="P39" s="1">
        <v>21.018882751464844</v>
      </c>
      <c r="Q39" s="1">
        <v>26.276350021362305</v>
      </c>
      <c r="R39" s="1">
        <v>399.97225952148438</v>
      </c>
      <c r="S39" s="1">
        <v>390.6676025390625</v>
      </c>
      <c r="T39" s="1">
        <v>2.6668597012758255E-2</v>
      </c>
      <c r="U39" s="1">
        <v>20.145788192749023</v>
      </c>
      <c r="V39" s="1">
        <v>6.8871386349201202E-2</v>
      </c>
      <c r="W39" s="1">
        <v>52.026302337646484</v>
      </c>
      <c r="X39" s="1">
        <v>299.948486328125</v>
      </c>
      <c r="Y39" s="1">
        <v>748.95880126953125</v>
      </c>
      <c r="Z39" s="1">
        <v>8.416773796081543</v>
      </c>
      <c r="AA39" s="1">
        <v>88.004173278808594</v>
      </c>
      <c r="AB39" s="1">
        <v>22.122961044311523</v>
      </c>
      <c r="AC39" s="1">
        <v>-0.51501905918121338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1.1027517879710476</v>
      </c>
      <c r="AL39">
        <f>(U39-T39)/(1000-U39)*AK39</f>
        <v>2.264254706389509E-2</v>
      </c>
      <c r="AM39">
        <f>(P39+273.15)</f>
        <v>294.16888275146482</v>
      </c>
      <c r="AN39">
        <f>(O39+273.15)</f>
        <v>299.31689300537107</v>
      </c>
      <c r="AO39">
        <f>(Y39*AG39+Z39*AH39)*AI39</f>
        <v>119.8334055246396</v>
      </c>
      <c r="AP39">
        <f>((AO39+0.00000010773*(AN39^4-AM39^4))-AL39*44100)/(L39*51.4+0.00000043092*AM39^3)</f>
        <v>-6.7843425173185556</v>
      </c>
      <c r="AQ39">
        <f>0.61365*EXP(17.502*J39/(240.97+J39))</f>
        <v>2.4988296771417082</v>
      </c>
      <c r="AR39">
        <f>AQ39*1000/AA39</f>
        <v>28.394445218240875</v>
      </c>
      <c r="AS39">
        <f>(AR39-U39)</f>
        <v>8.2486570254918519</v>
      </c>
      <c r="AT39">
        <f>IF(D39,P39,(O39+P39)/2)</f>
        <v>23.592887878417969</v>
      </c>
      <c r="AU39">
        <f>0.61365*EXP(17.502*AT39/(240.97+AT39))</f>
        <v>2.9225101146171086</v>
      </c>
      <c r="AV39">
        <f>IF(AS39&lt;&gt;0,(1000-(AR39+U39)/2)/AS39*AL39,0)</f>
        <v>2.6783765812868587</v>
      </c>
      <c r="AW39">
        <f>U39*AA39/1000</f>
        <v>1.7729134349528612</v>
      </c>
      <c r="AX39">
        <f>(AU39-AW39)</f>
        <v>1.1495966796642474</v>
      </c>
      <c r="AY39">
        <f>1/(1.6/F39+1.37/N39)</f>
        <v>1.8394429699995587</v>
      </c>
      <c r="AZ39">
        <f>G39*AA39*0.001</f>
        <v>33.892479964592532</v>
      </c>
      <c r="BA39">
        <f>G39/S39</f>
        <v>0.98580878302237718</v>
      </c>
      <c r="BB39">
        <f>(1-AL39*AA39/AQ39/F39)*100</f>
        <v>88.857158817857879</v>
      </c>
      <c r="BC39">
        <f>(S39-E39/(N39/1.35))</f>
        <v>390.22131320054012</v>
      </c>
      <c r="BD39">
        <f>E39*BB39/100/BC39</f>
        <v>3.2221315097316502E-3</v>
      </c>
    </row>
    <row r="40" spans="1:56" x14ac:dyDescent="0.25">
      <c r="A40" s="1" t="s">
        <v>1</v>
      </c>
      <c r="B40" s="1" t="s">
        <v>12057</v>
      </c>
      <c r="K40" s="1">
        <v>2.72</v>
      </c>
    </row>
    <row r="41" spans="1:56" x14ac:dyDescent="0.25">
      <c r="A41" s="1" t="s">
        <v>1</v>
      </c>
      <c r="B41" s="1" t="s">
        <v>6183</v>
      </c>
      <c r="K41" s="1">
        <v>2.72</v>
      </c>
    </row>
    <row r="42" spans="1:56" x14ac:dyDescent="0.25">
      <c r="A42" s="1">
        <v>9</v>
      </c>
      <c r="B42" s="1" t="s">
        <v>12056</v>
      </c>
      <c r="C42" s="1">
        <v>1943.5000070072711</v>
      </c>
      <c r="D42" s="1">
        <v>0</v>
      </c>
      <c r="E42">
        <f>(R42-S42*(1000-T42)/(1000-U42))*AK42</f>
        <v>1.7827170790120617</v>
      </c>
      <c r="F42">
        <f>IF(AV42&lt;&gt;0,1/(1/AV42-1/N42),0)</f>
        <v>24.321217888377589</v>
      </c>
      <c r="G42">
        <f>((AY42-AL42/2)*S42-E42)/(AY42+AL42/2)</f>
        <v>386.04872349562754</v>
      </c>
      <c r="H42">
        <f>AL42*1000</f>
        <v>23.18725715697807</v>
      </c>
      <c r="I42">
        <f>(AQ42-AW42)</f>
        <v>0.54730366131370478</v>
      </c>
      <c r="J42">
        <f>(P42+AP42*D42)</f>
        <v>20.106483459472656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26.211088180541992</v>
      </c>
      <c r="P42" s="1">
        <v>20.106483459472656</v>
      </c>
      <c r="Q42" s="1">
        <v>26.305212020874023</v>
      </c>
      <c r="R42" s="1">
        <v>400.02938842773438</v>
      </c>
      <c r="S42" s="1">
        <v>390.20913696289063</v>
      </c>
      <c r="T42" s="1">
        <v>3.2318871468305588E-2</v>
      </c>
      <c r="U42" s="1">
        <v>20.622943878173828</v>
      </c>
      <c r="V42" s="1">
        <v>8.3241946995258331E-2</v>
      </c>
      <c r="W42" s="1">
        <v>53.117385864257813</v>
      </c>
      <c r="X42" s="1">
        <v>299.98440551757813</v>
      </c>
      <c r="Y42" s="1">
        <v>999.64263916015625</v>
      </c>
      <c r="Z42" s="1">
        <v>8.2509088516235352</v>
      </c>
      <c r="AA42" s="1">
        <v>88.00042724609375</v>
      </c>
      <c r="AB42" s="1">
        <v>22.275386810302734</v>
      </c>
      <c r="AC42" s="1">
        <v>-0.53540229797363281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1.1028838438146251</v>
      </c>
      <c r="AL42">
        <f>(U42-T42)/(1000-U42)*AK42</f>
        <v>2.3187257156978069E-2</v>
      </c>
      <c r="AM42">
        <f>(P42+273.15)</f>
        <v>293.25648345947263</v>
      </c>
      <c r="AN42">
        <f>(O42+273.15)</f>
        <v>299.36108818054197</v>
      </c>
      <c r="AO42">
        <f>(Y42*AG42+Z42*AH42)*AI42</f>
        <v>159.94281869062434</v>
      </c>
      <c r="AP42">
        <f>((AO42+0.00000010773*(AN42^4-AM42^4))-AL42*44100)/(L42*51.4+0.00000043092*AM42^3)</f>
        <v>-6.5703133832811709</v>
      </c>
      <c r="AQ42">
        <f>0.61365*EXP(17.502*J42/(240.97+J42))</f>
        <v>2.3621315336652153</v>
      </c>
      <c r="AR42">
        <f>AQ42*1000/AA42</f>
        <v>26.842273470553724</v>
      </c>
      <c r="AS42">
        <f>(AR42-U42)</f>
        <v>6.2193295923798964</v>
      </c>
      <c r="AT42">
        <f>IF(D42,P42,(O42+P42)/2)</f>
        <v>23.158785820007324</v>
      </c>
      <c r="AU42">
        <f>0.61365*EXP(17.502*AT42/(240.97+AT42))</f>
        <v>2.8469353024515844</v>
      </c>
      <c r="AV42">
        <f>IF(AS42&lt;&gt;0,(1000-(AR42+U42)/2)/AS42*AL42,0)</f>
        <v>3.6397754324477569</v>
      </c>
      <c r="AW42">
        <f>U42*AA42/1000</f>
        <v>1.8148278723515106</v>
      </c>
      <c r="AX42">
        <f>(AU42-AW42)</f>
        <v>1.0321074301000739</v>
      </c>
      <c r="AY42">
        <f>1/(1.6/F42+1.37/N42)</f>
        <v>2.5916564493273544</v>
      </c>
      <c r="AZ42">
        <f>G42*AA42*0.001</f>
        <v>33.97245260542433</v>
      </c>
      <c r="BA42">
        <f>G42/S42</f>
        <v>0.98933799064869477</v>
      </c>
      <c r="BB42">
        <f>(1-AL42*AA42/AQ42/F42)*100</f>
        <v>96.448230582732592</v>
      </c>
      <c r="BC42">
        <f>(S42-E42/(N42/1.35))</f>
        <v>389.64687706183469</v>
      </c>
      <c r="BD42">
        <f>E42*BB42/100/BC42</f>
        <v>4.4127110474196096E-3</v>
      </c>
    </row>
    <row r="43" spans="1:56" x14ac:dyDescent="0.25">
      <c r="A43" s="1" t="s">
        <v>1</v>
      </c>
      <c r="B43" s="1" t="s">
        <v>12055</v>
      </c>
      <c r="K43" s="1">
        <v>2.72</v>
      </c>
    </row>
    <row r="44" spans="1:56" x14ac:dyDescent="0.25">
      <c r="A44" s="1" t="s">
        <v>1</v>
      </c>
      <c r="B44" s="1" t="s">
        <v>12054</v>
      </c>
      <c r="K44" s="1">
        <v>2.72</v>
      </c>
    </row>
    <row r="45" spans="1:56" x14ac:dyDescent="0.25">
      <c r="A45" s="1">
        <v>10</v>
      </c>
      <c r="B45" s="1" t="s">
        <v>6179</v>
      </c>
      <c r="C45" s="1">
        <v>2147.5000070072711</v>
      </c>
      <c r="D45" s="1">
        <v>0</v>
      </c>
      <c r="E45">
        <f>(R45-S45*(1000-T45)/(1000-U45))*AK45</f>
        <v>1.9705566605810867</v>
      </c>
      <c r="F45">
        <f>IF(AV45&lt;&gt;0,1/(1/AV45-1/N45),0)</f>
        <v>-23.599364445657496</v>
      </c>
      <c r="G45">
        <f>((AY45-AL45/2)*S45-E45)/(AY45+AL45/2)</f>
        <v>386.97363459015259</v>
      </c>
      <c r="H45">
        <f>AL45*1000</f>
        <v>23.778412122649037</v>
      </c>
      <c r="I45">
        <f>(AQ45-AW45)</f>
        <v>0.3908441732770136</v>
      </c>
      <c r="J45">
        <f>(P45+AP45*D45)</f>
        <v>19.335556030273438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26.261423110961914</v>
      </c>
      <c r="P45" s="1">
        <v>19.335556030273438</v>
      </c>
      <c r="Q45" s="1">
        <v>26.339536666870117</v>
      </c>
      <c r="R45" s="1">
        <v>399.99295043945313</v>
      </c>
      <c r="S45" s="1">
        <v>389.80050659179688</v>
      </c>
      <c r="T45" s="1">
        <v>3.950461745262146E-2</v>
      </c>
      <c r="U45" s="1">
        <v>21.146955490112305</v>
      </c>
      <c r="V45" s="1">
        <v>0.10144763439893723</v>
      </c>
      <c r="W45" s="1">
        <v>54.305263519287109</v>
      </c>
      <c r="X45" s="1">
        <v>299.93936157226563</v>
      </c>
      <c r="Y45" s="1">
        <v>1248.730224609375</v>
      </c>
      <c r="Z45" s="1">
        <v>8.0533256530761719</v>
      </c>
      <c r="AA45" s="1">
        <v>88.000282287597656</v>
      </c>
      <c r="AB45" s="1">
        <v>22.679006576538086</v>
      </c>
      <c r="AC45" s="1">
        <v>-0.54848778247833252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1.1027182410745058</v>
      </c>
      <c r="AL45">
        <f>(U45-T45)/(1000-U45)*AK45</f>
        <v>2.3778412122649036E-2</v>
      </c>
      <c r="AM45">
        <f>(P45+273.15)</f>
        <v>292.48555603027341</v>
      </c>
      <c r="AN45">
        <f>(O45+273.15)</f>
        <v>299.41142311096189</v>
      </c>
      <c r="AO45">
        <f>(Y45*AG45+Z45*AH45)*AI45</f>
        <v>199.79683147169271</v>
      </c>
      <c r="AP45">
        <f>((AO45+0.00000010773*(AN45^4-AM45^4))-AL45*44100)/(L45*51.4+0.00000043092*AM45^3)</f>
        <v>-6.3869351979325772</v>
      </c>
      <c r="AQ45">
        <f>0.61365*EXP(17.502*J45/(240.97+J45))</f>
        <v>2.2517822259301594</v>
      </c>
      <c r="AR45">
        <f>AQ45*1000/AA45</f>
        <v>25.588352302905225</v>
      </c>
      <c r="AS45">
        <f>(AR45-U45)</f>
        <v>4.4413968127929202</v>
      </c>
      <c r="AT45">
        <f>IF(D45,P45,(O45+P45)/2)</f>
        <v>22.798489570617676</v>
      </c>
      <c r="AU45">
        <f>0.61365*EXP(17.502*AT45/(240.97+AT45))</f>
        <v>2.7855136070012416</v>
      </c>
      <c r="AV45">
        <f>IF(AS45&lt;&gt;0,(1000-(AR45+U45)/2)/AS45*AL45,0)</f>
        <v>5.2287078585430562</v>
      </c>
      <c r="AW45">
        <f>U45*AA45/1000</f>
        <v>1.8609380526531458</v>
      </c>
      <c r="AX45">
        <f>(AU45-AW45)</f>
        <v>0.9245755543480958</v>
      </c>
      <c r="AY45">
        <f>1/(1.6/F45+1.37/N45)</f>
        <v>3.9640225951806274</v>
      </c>
      <c r="AZ45">
        <f>G45*AA45*0.001</f>
        <v>34.053789081791095</v>
      </c>
      <c r="BA45">
        <f>G45/S45</f>
        <v>0.99274790064702345</v>
      </c>
      <c r="BB45">
        <f>(1-AL45*AA45/AQ45/F45)*100</f>
        <v>103.93767819969779</v>
      </c>
      <c r="BC45">
        <f>(S45-E45/(N45/1.35))</f>
        <v>389.17900304193608</v>
      </c>
      <c r="BD45">
        <f>E45*BB45/100/BC45</f>
        <v>5.2627475393290466E-3</v>
      </c>
    </row>
    <row r="46" spans="1:56" x14ac:dyDescent="0.25">
      <c r="A46" s="1" t="s">
        <v>1</v>
      </c>
      <c r="B46" s="1" t="s">
        <v>12053</v>
      </c>
      <c r="K46" s="1">
        <v>2.72</v>
      </c>
    </row>
    <row r="47" spans="1:56" x14ac:dyDescent="0.25">
      <c r="A47" s="1" t="s">
        <v>1</v>
      </c>
      <c r="B47" s="1" t="s">
        <v>12052</v>
      </c>
      <c r="K47" s="1">
        <v>2.72</v>
      </c>
    </row>
    <row r="48" spans="1:56" x14ac:dyDescent="0.25">
      <c r="A48" s="1">
        <v>11</v>
      </c>
      <c r="B48" s="1" t="s">
        <v>12051</v>
      </c>
      <c r="C48" s="1">
        <v>2351.5000070072711</v>
      </c>
      <c r="D48" s="1">
        <v>0</v>
      </c>
      <c r="E48">
        <f>(R48-S48*(1000-T48)/(1000-U48))*AK48</f>
        <v>2.0714969252490514</v>
      </c>
      <c r="F48">
        <f>IF(AV48&lt;&gt;0,1/(1/AV48-1/N48),0)</f>
        <v>-7.4722528230070413</v>
      </c>
      <c r="G48">
        <f>((AY48-AL48/2)*S48-E48)/(AY48+AL48/2)</f>
        <v>388.41811924968999</v>
      </c>
      <c r="H48">
        <f>AL48*1000</f>
        <v>24.59531839770235</v>
      </c>
      <c r="I48">
        <f>(AQ48-AW48)</f>
        <v>0.21101841307940949</v>
      </c>
      <c r="J48">
        <f>(P48+AP48*D48)</f>
        <v>18.481599807739258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26.360832214355469</v>
      </c>
      <c r="P48" s="1">
        <v>18.481599807739258</v>
      </c>
      <c r="Q48" s="1">
        <v>26.419233322143555</v>
      </c>
      <c r="R48" s="1">
        <v>400.22067260742188</v>
      </c>
      <c r="S48" s="1">
        <v>389.65127563476563</v>
      </c>
      <c r="T48" s="1">
        <v>4.517066478729248E-2</v>
      </c>
      <c r="U48" s="1">
        <v>21.861772537231445</v>
      </c>
      <c r="V48" s="1">
        <v>0.11531844735145569</v>
      </c>
      <c r="W48" s="1">
        <v>55.812015533447266</v>
      </c>
      <c r="X48" s="1">
        <v>299.9400634765625</v>
      </c>
      <c r="Y48" s="1">
        <v>1600.1278076171875</v>
      </c>
      <c r="Z48" s="1">
        <v>8.1863584518432617</v>
      </c>
      <c r="AA48" s="1">
        <v>87.999671936035156</v>
      </c>
      <c r="AB48" s="1">
        <v>22.851781845092773</v>
      </c>
      <c r="AC48" s="1">
        <v>-0.57344412803649902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1.1027208216050091</v>
      </c>
      <c r="AL48">
        <f>(U48-T48)/(1000-U48)*AK48</f>
        <v>2.4595318397702348E-2</v>
      </c>
      <c r="AM48">
        <f>(P48+273.15)</f>
        <v>291.63159980773924</v>
      </c>
      <c r="AN48">
        <f>(O48+273.15)</f>
        <v>299.51083221435545</v>
      </c>
      <c r="AO48">
        <f>(Y48*AG48+Z48*AH48)*AI48</f>
        <v>256.02044349624703</v>
      </c>
      <c r="AP48">
        <f>((AO48+0.00000010773*(AN48^4-AM48^4))-AL48*44100)/(L48*51.4+0.00000043092*AM48^3)</f>
        <v>-6.1390805116384293</v>
      </c>
      <c r="AQ48">
        <f>0.61365*EXP(17.502*J48/(240.97+J48))</f>
        <v>2.1348472242959997</v>
      </c>
      <c r="AR48">
        <f>AQ48*1000/AA48</f>
        <v>24.259717989037149</v>
      </c>
      <c r="AS48">
        <f>(AR48-U48)</f>
        <v>2.397945451805704</v>
      </c>
      <c r="AT48">
        <f>IF(D48,P48,(O48+P48)/2)</f>
        <v>22.421216011047363</v>
      </c>
      <c r="AU48">
        <f>0.61365*EXP(17.502*AT48/(240.97+AT48))</f>
        <v>2.7224433807485342</v>
      </c>
      <c r="AV48">
        <f>IF(AS48&lt;&gt;0,(1000-(AR48+U48)/2)/AS48*AL48,0)</f>
        <v>10.020299672527395</v>
      </c>
      <c r="AW48">
        <f>U48*AA48/1000</f>
        <v>1.9238288112165902</v>
      </c>
      <c r="AX48">
        <f>(AU48-AW48)</f>
        <v>0.79861456953194399</v>
      </c>
      <c r="AY48">
        <f>1/(1.6/F48+1.37/N48)</f>
        <v>9.4391346608322078</v>
      </c>
      <c r="AZ48">
        <f>G48*AA48*0.001</f>
        <v>34.180667067984508</v>
      </c>
      <c r="BA48">
        <f>G48/S48</f>
        <v>0.99683523072504576</v>
      </c>
      <c r="BB48">
        <f>(1-AL48*AA48/AQ48/F48)*100</f>
        <v>113.56797839156269</v>
      </c>
      <c r="BC48">
        <f>(S48-E48/(N48/1.35))</f>
        <v>388.99793603874087</v>
      </c>
      <c r="BD48">
        <f>E48*BB48/100/BC48</f>
        <v>6.0477369222196433E-3</v>
      </c>
    </row>
    <row r="49" spans="1:56" x14ac:dyDescent="0.25">
      <c r="A49" s="1" t="s">
        <v>1</v>
      </c>
      <c r="B49" s="1" t="s">
        <v>12050</v>
      </c>
      <c r="K49" s="1">
        <v>2.72</v>
      </c>
    </row>
    <row r="50" spans="1:56" x14ac:dyDescent="0.25">
      <c r="A50" s="1" t="s">
        <v>1</v>
      </c>
      <c r="B50" s="1" t="s">
        <v>12049</v>
      </c>
      <c r="K50" s="1">
        <v>2.72</v>
      </c>
    </row>
    <row r="51" spans="1:56" x14ac:dyDescent="0.25">
      <c r="A51" s="1">
        <v>12</v>
      </c>
      <c r="B51" s="1" t="s">
        <v>12048</v>
      </c>
      <c r="C51" s="1">
        <v>2556.0000069960952</v>
      </c>
      <c r="D51" s="1">
        <v>0</v>
      </c>
      <c r="E51">
        <f>(R51-S51*(1000-T51)/(1000-U51))*AK51</f>
        <v>2.0317079518951271</v>
      </c>
      <c r="F51">
        <f>IF(AV51&lt;&gt;0,1/(1/AV51-1/N51),0)</f>
        <v>-2.7728853729595886</v>
      </c>
      <c r="G51">
        <f>((AY51-AL51/2)*S51-E51)/(AY51+AL51/2)</f>
        <v>392.27619105461383</v>
      </c>
      <c r="H51">
        <f>AL51*1000</f>
        <v>25.579021413588002</v>
      </c>
      <c r="I51">
        <f>(AQ51-AW51)</f>
        <v>-0.27983349062393281</v>
      </c>
      <c r="J51">
        <f>(P51+AP51*D51)</f>
        <v>15.073782920837402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26.477842330932617</v>
      </c>
      <c r="P51" s="1">
        <v>15.073782920837402</v>
      </c>
      <c r="Q51" s="1">
        <v>26.508537292480469</v>
      </c>
      <c r="R51" s="1">
        <v>400.05422973632813</v>
      </c>
      <c r="S51" s="1">
        <v>389.18606567382813</v>
      </c>
      <c r="T51" s="1">
        <v>5.61855249106884E-2</v>
      </c>
      <c r="U51" s="1">
        <v>22.721338272094727</v>
      </c>
      <c r="V51" s="1">
        <v>0.14244392514228821</v>
      </c>
      <c r="W51" s="1">
        <v>57.604099273681641</v>
      </c>
      <c r="X51" s="1">
        <v>299.9940185546875</v>
      </c>
      <c r="Y51" s="1">
        <v>1998.7645263671875</v>
      </c>
      <c r="Z51" s="1">
        <v>7.2968249320983887</v>
      </c>
      <c r="AA51" s="1">
        <v>87.994544982910156</v>
      </c>
      <c r="AB51" s="1">
        <v>23.153291702270508</v>
      </c>
      <c r="AC51" s="1">
        <v>-0.6083492636680603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1.1029191858628216</v>
      </c>
      <c r="AL51">
        <f>(U51-T51)/(1000-U51)*AK51</f>
        <v>2.5579021413588001E-2</v>
      </c>
      <c r="AM51">
        <f>(P51+273.15)</f>
        <v>288.22378292083738</v>
      </c>
      <c r="AN51">
        <f>(O51+273.15)</f>
        <v>299.62784233093259</v>
      </c>
      <c r="AO51">
        <f>(Y51*AG51+Z51*AH51)*AI51</f>
        <v>319.80231707061102</v>
      </c>
      <c r="AP51">
        <f>((AO51+0.00000010773*(AN51^4-AM51^4))-AL51*44100)/(L51*51.4+0.00000043092*AM51^3)</f>
        <v>-5.6797134802848976</v>
      </c>
      <c r="AQ51">
        <f>0.61365*EXP(17.502*J51/(240.97+J51))</f>
        <v>1.7195203320318246</v>
      </c>
      <c r="AR51">
        <f>AQ51*1000/AA51</f>
        <v>19.541215110161442</v>
      </c>
      <c r="AS51">
        <f>(AR51-U51)</f>
        <v>-3.1801231619332846</v>
      </c>
      <c r="AT51">
        <f>IF(D51,P51,(O51+P51)/2)</f>
        <v>20.77581262588501</v>
      </c>
      <c r="AU51">
        <f>0.61365*EXP(17.502*AT51/(240.97+AT51))</f>
        <v>2.461751861039994</v>
      </c>
      <c r="AV51">
        <f>IF(AS51&lt;&gt;0,(1000-(AR51+U51)/2)/AS51*AL51,0)</f>
        <v>-7.8734384675175866</v>
      </c>
      <c r="AW51">
        <f>U51*AA51/1000</f>
        <v>1.9993538226557575</v>
      </c>
      <c r="AX51">
        <f>(AU51-AW51)</f>
        <v>0.46239803838423654</v>
      </c>
      <c r="AY51">
        <f>1/(1.6/F51+1.37/N51)</f>
        <v>-3.8918252075005406</v>
      </c>
      <c r="AZ51">
        <f>G51*AA51*0.001</f>
        <v>34.518164939479874</v>
      </c>
      <c r="BA51">
        <f>G51/S51</f>
        <v>1.0079399692161011</v>
      </c>
      <c r="BB51">
        <f>(1-AL51*AA51/AQ51/F51)*100</f>
        <v>147.20635229608621</v>
      </c>
      <c r="BC51">
        <f>(S51-E51/(N51/1.35))</f>
        <v>388.54527531766001</v>
      </c>
      <c r="BD51">
        <f>E51*BB51/100/BC51</f>
        <v>7.6974379957372276E-3</v>
      </c>
    </row>
    <row r="52" spans="1:56" x14ac:dyDescent="0.25">
      <c r="A52" s="1" t="s">
        <v>1</v>
      </c>
      <c r="B52" s="1" t="s">
        <v>12047</v>
      </c>
    </row>
    <row r="53" spans="1:56" x14ac:dyDescent="0.25">
      <c r="A53" s="1" t="s">
        <v>1</v>
      </c>
      <c r="B53" s="1" t="s">
        <v>12046</v>
      </c>
    </row>
    <row r="54" spans="1:56" x14ac:dyDescent="0.25">
      <c r="A54" s="1" t="s">
        <v>1</v>
      </c>
      <c r="B54" s="1" t="s">
        <v>12045</v>
      </c>
    </row>
    <row r="55" spans="1:56" x14ac:dyDescent="0.25">
      <c r="A55" s="1" t="s">
        <v>1</v>
      </c>
      <c r="B55" s="1" t="s">
        <v>12044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4B843-3F38-40B2-A9BF-E849D7F10452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12043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12042</v>
      </c>
    </row>
    <row r="12" spans="1:56" x14ac:dyDescent="0.25">
      <c r="A12" s="1" t="s">
        <v>1</v>
      </c>
      <c r="B12" s="1" t="s">
        <v>12041</v>
      </c>
    </row>
    <row r="13" spans="1:56" x14ac:dyDescent="0.25">
      <c r="A13" s="1" t="s">
        <v>1</v>
      </c>
      <c r="B13" s="1" t="s">
        <v>12040</v>
      </c>
    </row>
    <row r="14" spans="1:56" x14ac:dyDescent="0.25">
      <c r="A14" s="1" t="s">
        <v>1</v>
      </c>
      <c r="B14" s="1" t="s">
        <v>12039</v>
      </c>
    </row>
    <row r="15" spans="1:56" x14ac:dyDescent="0.25">
      <c r="A15" s="1" t="s">
        <v>1</v>
      </c>
      <c r="B15" s="1" t="s">
        <v>12038</v>
      </c>
    </row>
    <row r="16" spans="1:56" x14ac:dyDescent="0.25">
      <c r="A16" s="1" t="s">
        <v>1</v>
      </c>
      <c r="B16" s="1" t="s">
        <v>12037</v>
      </c>
    </row>
    <row r="17" spans="1:56" x14ac:dyDescent="0.25">
      <c r="A17" s="1" t="s">
        <v>1</v>
      </c>
      <c r="B17" s="1" t="s">
        <v>12036</v>
      </c>
    </row>
    <row r="18" spans="1:56" x14ac:dyDescent="0.25">
      <c r="A18" s="1">
        <v>1</v>
      </c>
      <c r="B18" s="1" t="s">
        <v>12035</v>
      </c>
      <c r="C18" s="1">
        <v>227.00000424683094</v>
      </c>
      <c r="D18" s="1">
        <v>0</v>
      </c>
      <c r="E18">
        <f>(R18-S18*(1000-T18)/(1000-U18))*AK18</f>
        <v>-5.0059867686087589</v>
      </c>
      <c r="F18">
        <f>IF(AV18&lt;&gt;0,1/(1/AV18-1/N18),0)</f>
        <v>2.1724384420813299</v>
      </c>
      <c r="G18">
        <f>((AY18-AL18/2)*S18-E18)/(AY18+AL18/2)</f>
        <v>391.0079791081738</v>
      </c>
      <c r="H18">
        <f>AL18*1000</f>
        <v>24.152749636176271</v>
      </c>
      <c r="I18">
        <f>(AQ18-AW18)</f>
        <v>1.4840276288958081</v>
      </c>
      <c r="J18">
        <f>(P18+AP18*D18)</f>
        <v>25.805673599243164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26.304059982299805</v>
      </c>
      <c r="P18" s="1">
        <v>25.805673599243164</v>
      </c>
      <c r="Q18" s="1">
        <v>26.110107421875</v>
      </c>
      <c r="R18" s="1">
        <v>400.04379272460938</v>
      </c>
      <c r="S18" s="1">
        <v>395.9195556640625</v>
      </c>
      <c r="T18" s="1">
        <v>-0.34629133343696594</v>
      </c>
      <c r="U18" s="1">
        <v>21.054590225219727</v>
      </c>
      <c r="V18" s="1">
        <v>-0.88647079467773438</v>
      </c>
      <c r="W18" s="1">
        <v>53.897621154785156</v>
      </c>
      <c r="X18" s="1">
        <v>300.5123291015625</v>
      </c>
      <c r="Y18" s="1">
        <v>0.33511221408843994</v>
      </c>
      <c r="Z18" s="1">
        <v>9.9159564971923828</v>
      </c>
      <c r="AA18" s="1">
        <v>87.943992614746094</v>
      </c>
      <c r="AB18" s="1">
        <v>10.469064712524414</v>
      </c>
      <c r="AC18" s="1">
        <v>-1.448649525642395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1.1048247393439794</v>
      </c>
      <c r="AL18">
        <f>(U18-T18)/(1000-U18)*AK18</f>
        <v>2.4152749636176269E-2</v>
      </c>
      <c r="AM18">
        <f>(P18+273.15)</f>
        <v>298.95567359924314</v>
      </c>
      <c r="AN18">
        <f>(O18+273.15)</f>
        <v>299.45405998229978</v>
      </c>
      <c r="AO18">
        <f>(Y18*AG18+Z18*AH18)*AI18</f>
        <v>5.3617953055695722E-2</v>
      </c>
      <c r="AP18">
        <f>((AO18+0.00000010773*(AN18^4-AM18^4))-AL18*44100)/(L18*51.4+0.00000043092*AM18^3)</f>
        <v>-8.7174234691230872</v>
      </c>
      <c r="AQ18">
        <f>0.61365*EXP(17.502*J18/(240.97+J18))</f>
        <v>3.335652356169037</v>
      </c>
      <c r="AR18">
        <f>AQ18*1000/AA18</f>
        <v>37.929280408969383</v>
      </c>
      <c r="AS18">
        <f>(AR18-U18)</f>
        <v>16.874690183749657</v>
      </c>
      <c r="AT18">
        <f>IF(D18,P18,(O18+P18)/2)</f>
        <v>26.054866790771484</v>
      </c>
      <c r="AU18">
        <f>0.61365*EXP(17.502*AT18/(240.97+AT18))</f>
        <v>3.3852290149509199</v>
      </c>
      <c r="AV18">
        <f>IF(AS18&lt;&gt;0,(1000-(AR18+U18)/2)/AS18*AL18,0)</f>
        <v>1.3890885136812374</v>
      </c>
      <c r="AW18">
        <f>U18*AA18/1000</f>
        <v>1.8516247272732289</v>
      </c>
      <c r="AX18">
        <f>(AU18-AW18)</f>
        <v>1.533604287677691</v>
      </c>
      <c r="AY18">
        <f>1/(1.6/F18+1.37/N18)</f>
        <v>0.91564186057181085</v>
      </c>
      <c r="AZ18">
        <f>G18*AA18*0.001</f>
        <v>34.386802826996032</v>
      </c>
      <c r="BA18">
        <f>G18/S18</f>
        <v>0.98759450881972555</v>
      </c>
      <c r="BB18">
        <f>(1-AL18*AA18/AQ18/F18)*100</f>
        <v>70.688064456387892</v>
      </c>
      <c r="BC18">
        <f>(S18-E18/(N18/1.35))</f>
        <v>397.67384763054844</v>
      </c>
      <c r="BD18">
        <f>E18*BB18/100/BC18</f>
        <v>-8.8983350923290093E-3</v>
      </c>
    </row>
    <row r="19" spans="1:56" x14ac:dyDescent="0.25">
      <c r="A19" s="1" t="s">
        <v>1</v>
      </c>
      <c r="B19" s="1" t="s">
        <v>12034</v>
      </c>
      <c r="K19" s="1">
        <v>2.72</v>
      </c>
    </row>
    <row r="20" spans="1:56" x14ac:dyDescent="0.25">
      <c r="A20" s="1" t="s">
        <v>1</v>
      </c>
      <c r="B20" s="1" t="s">
        <v>460</v>
      </c>
      <c r="K20" s="1">
        <v>2.72</v>
      </c>
    </row>
    <row r="21" spans="1:56" x14ac:dyDescent="0.25">
      <c r="A21" s="1">
        <v>2</v>
      </c>
      <c r="B21" s="1" t="s">
        <v>12033</v>
      </c>
      <c r="C21" s="1">
        <v>432.50000425800681</v>
      </c>
      <c r="D21" s="1">
        <v>0</v>
      </c>
      <c r="E21">
        <f>(R21-S21*(1000-T21)/(1000-U21))*AK21</f>
        <v>-3.7776533420051694</v>
      </c>
      <c r="F21">
        <f>IF(AV21&lt;&gt;0,1/(1/AV21-1/N21),0)</f>
        <v>2.1600564642594646</v>
      </c>
      <c r="G21">
        <f>((AY21-AL21/2)*S21-E21)/(AY21+AL21/2)</f>
        <v>388.82612982356432</v>
      </c>
      <c r="H21">
        <f>AL21*1000</f>
        <v>24.212639175909526</v>
      </c>
      <c r="I21">
        <f>(AQ21-AW21)</f>
        <v>1.4929399334853253</v>
      </c>
      <c r="J21">
        <f>(P21+AP21*D21)</f>
        <v>25.867799758911133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26.251968383789063</v>
      </c>
      <c r="P21" s="1">
        <v>25.867799758911133</v>
      </c>
      <c r="Q21" s="1">
        <v>26.136865615844727</v>
      </c>
      <c r="R21" s="1">
        <v>400.32821655273438</v>
      </c>
      <c r="S21" s="1">
        <v>395.0892333984375</v>
      </c>
      <c r="T21" s="1">
        <v>-0.35755905508995056</v>
      </c>
      <c r="U21" s="1">
        <v>21.094253540039063</v>
      </c>
      <c r="V21" s="1">
        <v>-0.91808527708053589</v>
      </c>
      <c r="W21" s="1">
        <v>54.162586212158203</v>
      </c>
      <c r="X21" s="1">
        <v>300.53005981445313</v>
      </c>
      <c r="Y21" s="1">
        <v>25.8734130859375</v>
      </c>
      <c r="Z21" s="1">
        <v>9.4928750991821289</v>
      </c>
      <c r="AA21" s="1">
        <v>87.939239501953125</v>
      </c>
      <c r="AB21" s="1">
        <v>10.397424697875977</v>
      </c>
      <c r="AC21" s="1">
        <v>-1.4302812814712524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1.1048899257884304</v>
      </c>
      <c r="AL21">
        <f>(U21-T21)/(1000-U21)*AK21</f>
        <v>2.4212639175909528E-2</v>
      </c>
      <c r="AM21">
        <f>(P21+273.15)</f>
        <v>299.01779975891111</v>
      </c>
      <c r="AN21">
        <f>(O21+273.15)</f>
        <v>299.40196838378904</v>
      </c>
      <c r="AO21">
        <f>(Y21*AG21+Z21*AH21)*AI21</f>
        <v>4.1397460012194642</v>
      </c>
      <c r="AP21">
        <f>((AO21+0.00000010773*(AN21^4-AM21^4))-AL21*44100)/(L21*51.4+0.00000043092*AM21^3)</f>
        <v>-8.7158646197478262</v>
      </c>
      <c r="AQ21">
        <f>0.61365*EXP(17.502*J21/(240.97+J21))</f>
        <v>3.347952547657743</v>
      </c>
      <c r="AR21">
        <f>AQ21*1000/AA21</f>
        <v>38.071201964208306</v>
      </c>
      <c r="AS21">
        <f>(AR21-U21)</f>
        <v>16.976948424169244</v>
      </c>
      <c r="AT21">
        <f>IF(D21,P21,(O21+P21)/2)</f>
        <v>26.059884071350098</v>
      </c>
      <c r="AU21">
        <f>0.61365*EXP(17.502*AT21/(240.97+AT21))</f>
        <v>3.3862337694706688</v>
      </c>
      <c r="AV21">
        <f>IF(AS21&lt;&gt;0,(1000-(AR21+U21)/2)/AS21*AL21,0)</f>
        <v>1.3840157062359675</v>
      </c>
      <c r="AW21">
        <f>U21*AA21/1000</f>
        <v>1.8550126141724177</v>
      </c>
      <c r="AX21">
        <f>(AU21-AW21)</f>
        <v>1.5312211552982511</v>
      </c>
      <c r="AY21">
        <f>1/(1.6/F21+1.37/N21)</f>
        <v>0.91211593529867818</v>
      </c>
      <c r="AZ21">
        <f>G21*AA21*0.001</f>
        <v>34.193074155171942</v>
      </c>
      <c r="BA21">
        <f>G21/S21</f>
        <v>0.98414762275094192</v>
      </c>
      <c r="BB21">
        <f>(1-AL21*AA21/AQ21/F21)*100</f>
        <v>70.557109899477453</v>
      </c>
      <c r="BC21">
        <f>(S21-E21/(N21/1.35))</f>
        <v>396.41306968014828</v>
      </c>
      <c r="BD21">
        <f>E21*BB21/100/BC21</f>
        <v>-6.7238020741608997E-3</v>
      </c>
    </row>
    <row r="22" spans="1:56" x14ac:dyDescent="0.25">
      <c r="A22" s="1" t="s">
        <v>1</v>
      </c>
      <c r="B22" s="1" t="s">
        <v>12032</v>
      </c>
      <c r="K22" s="1">
        <v>2.72</v>
      </c>
    </row>
    <row r="23" spans="1:56" x14ac:dyDescent="0.25">
      <c r="A23" s="1" t="s">
        <v>1</v>
      </c>
      <c r="B23" s="1" t="s">
        <v>12031</v>
      </c>
      <c r="K23" s="1">
        <v>2.72</v>
      </c>
    </row>
    <row r="24" spans="1:56" x14ac:dyDescent="0.25">
      <c r="A24" s="1">
        <v>3</v>
      </c>
      <c r="B24" s="1" t="s">
        <v>456</v>
      </c>
      <c r="C24" s="1">
        <v>638.50000425800681</v>
      </c>
      <c r="D24" s="1">
        <v>0</v>
      </c>
      <c r="E24">
        <f>(R24-S24*(1000-T24)/(1000-U24))*AK24</f>
        <v>-3.3194016199041592</v>
      </c>
      <c r="F24">
        <f>IF(AV24&lt;&gt;0,1/(1/AV24-1/N24),0)</f>
        <v>2.0277179472872255</v>
      </c>
      <c r="G24">
        <f>((AY24-AL24/2)*S24-E24)/(AY24+AL24/2)</f>
        <v>387.56261842224166</v>
      </c>
      <c r="H24">
        <f>AL24*1000</f>
        <v>23.815682292064256</v>
      </c>
      <c r="I24">
        <f>(AQ24-AW24)</f>
        <v>1.5301091669836402</v>
      </c>
      <c r="J24">
        <f>(P24+AP24*D24)</f>
        <v>25.898162841796875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26.363536834716797</v>
      </c>
      <c r="P24" s="1">
        <v>25.898162841796875</v>
      </c>
      <c r="Q24" s="1">
        <v>26.184371948242188</v>
      </c>
      <c r="R24" s="1">
        <v>399.91912841796875</v>
      </c>
      <c r="S24" s="1">
        <v>394.42202758789063</v>
      </c>
      <c r="T24" s="1">
        <v>-0.36665245890617371</v>
      </c>
      <c r="U24" s="1">
        <v>20.739933013916016</v>
      </c>
      <c r="V24" s="1">
        <v>-0.93526118993759155</v>
      </c>
      <c r="W24" s="1">
        <v>52.903652191162109</v>
      </c>
      <c r="X24" s="1">
        <v>300.54672241210938</v>
      </c>
      <c r="Y24" s="1">
        <v>49.769344329833984</v>
      </c>
      <c r="Z24" s="1">
        <v>9.5254478454589844</v>
      </c>
      <c r="AA24" s="1">
        <v>87.939979553222656</v>
      </c>
      <c r="AB24" s="1">
        <v>10.284743309020996</v>
      </c>
      <c r="AC24" s="1">
        <v>-1.4154185056686401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1.1049511853386371</v>
      </c>
      <c r="AL24">
        <f>(U24-T24)/(1000-U24)*AK24</f>
        <v>2.3815682292064256E-2</v>
      </c>
      <c r="AM24">
        <f>(P24+273.15)</f>
        <v>299.04816284179685</v>
      </c>
      <c r="AN24">
        <f>(O24+273.15)</f>
        <v>299.51353683471677</v>
      </c>
      <c r="AO24">
        <f>(Y24*AG24+Z24*AH24)*AI24</f>
        <v>7.9630949147843921</v>
      </c>
      <c r="AP24">
        <f>((AO24+0.00000010773*(AN24^4-AM24^4))-AL24*44100)/(L24*51.4+0.00000043092*AM24^3)</f>
        <v>-8.5323622561035464</v>
      </c>
      <c r="AQ24">
        <f>0.61365*EXP(17.502*J24/(240.97+J24))</f>
        <v>3.3539784521626221</v>
      </c>
      <c r="AR24">
        <f>AQ24*1000/AA24</f>
        <v>38.139404502962634</v>
      </c>
      <c r="AS24">
        <f>(AR24-U24)</f>
        <v>17.399471489046618</v>
      </c>
      <c r="AT24">
        <f>IF(D24,P24,(O24+P24)/2)</f>
        <v>26.130849838256836</v>
      </c>
      <c r="AU24">
        <f>0.61365*EXP(17.502*AT24/(240.97+AT24))</f>
        <v>3.4004732086903551</v>
      </c>
      <c r="AV24">
        <f>IF(AS24&lt;&gt;0,(1000-(AR24+U24)/2)/AS24*AL24,0)</f>
        <v>1.3284631380143253</v>
      </c>
      <c r="AW24">
        <f>U24*AA24/1000</f>
        <v>1.8238692851789819</v>
      </c>
      <c r="AX24">
        <f>(AU24-AW24)</f>
        <v>1.5766039235113731</v>
      </c>
      <c r="AY24">
        <f>1/(1.6/F24+1.37/N24)</f>
        <v>0.87359525852891029</v>
      </c>
      <c r="AZ24">
        <f>G24*AA24*0.001</f>
        <v>34.082248739645365</v>
      </c>
      <c r="BA24">
        <f>G24/S24</f>
        <v>0.98260896023582134</v>
      </c>
      <c r="BB24">
        <f>(1-AL24*AA24/AQ24/F24)*100</f>
        <v>69.204903089206923</v>
      </c>
      <c r="BC24">
        <f>(S24-E24/(N24/1.35))</f>
        <v>395.58527468871279</v>
      </c>
      <c r="BD24">
        <f>E24*BB24/100/BC24</f>
        <v>-5.8070631572520051E-3</v>
      </c>
    </row>
    <row r="25" spans="1:56" x14ac:dyDescent="0.25">
      <c r="A25" s="1" t="s">
        <v>1</v>
      </c>
      <c r="B25" s="1" t="s">
        <v>12030</v>
      </c>
      <c r="K25" s="1">
        <v>2.72</v>
      </c>
    </row>
    <row r="26" spans="1:56" x14ac:dyDescent="0.25">
      <c r="A26" s="1" t="s">
        <v>1</v>
      </c>
      <c r="B26" s="1" t="s">
        <v>12029</v>
      </c>
      <c r="K26" s="1">
        <v>2.72</v>
      </c>
    </row>
    <row r="27" spans="1:56" x14ac:dyDescent="0.25">
      <c r="A27" s="1">
        <v>4</v>
      </c>
      <c r="B27" s="1" t="s">
        <v>12028</v>
      </c>
      <c r="C27" s="1">
        <v>844.50000425800681</v>
      </c>
      <c r="D27" s="1">
        <v>0</v>
      </c>
      <c r="E27">
        <f>(R27-S27*(1000-T27)/(1000-U27))*AK27</f>
        <v>-1.8319686452780333</v>
      </c>
      <c r="F27">
        <f>IF(AV27&lt;&gt;0,1/(1/AV27-1/N27),0)</f>
        <v>2.017633815517494</v>
      </c>
      <c r="G27">
        <f>((AY27-AL27/2)*S27-E27)/(AY27+AL27/2)</f>
        <v>384.81921771480671</v>
      </c>
      <c r="H27">
        <f>AL27*1000</f>
        <v>23.566090637520297</v>
      </c>
      <c r="I27">
        <f>(AQ27-AW27)</f>
        <v>1.5193607701380321</v>
      </c>
      <c r="J27">
        <f>(P27+AP27*D27)</f>
        <v>25.746538162231445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26.076745986938477</v>
      </c>
      <c r="P27" s="1">
        <v>25.746538162231445</v>
      </c>
      <c r="Q27" s="1">
        <v>26.011419296264648</v>
      </c>
      <c r="R27" s="1">
        <v>399.97610473632813</v>
      </c>
      <c r="S27" s="1">
        <v>393.24563598632813</v>
      </c>
      <c r="T27" s="1">
        <v>-0.37189793586730957</v>
      </c>
      <c r="U27" s="1">
        <v>20.522468566894531</v>
      </c>
      <c r="V27" s="1">
        <v>-0.96478366851806641</v>
      </c>
      <c r="W27" s="1">
        <v>53.239719390869141</v>
      </c>
      <c r="X27" s="1">
        <v>300.4842529296875</v>
      </c>
      <c r="Y27" s="1">
        <v>99.882598876953125</v>
      </c>
      <c r="Z27" s="1">
        <v>9.6800632476806641</v>
      </c>
      <c r="AA27" s="1">
        <v>87.933876037597656</v>
      </c>
      <c r="AB27" s="1">
        <v>10.287856101989746</v>
      </c>
      <c r="AC27" s="1">
        <v>-1.401580810546875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1.104721518123851</v>
      </c>
      <c r="AL27">
        <f>(U27-T27)/(1000-U27)*AK27</f>
        <v>2.3566090637520298E-2</v>
      </c>
      <c r="AM27">
        <f>(P27+273.15)</f>
        <v>298.89653816223142</v>
      </c>
      <c r="AN27">
        <f>(O27+273.15)</f>
        <v>299.22674598693845</v>
      </c>
      <c r="AO27">
        <f>(Y27*AG27+Z27*AH27)*AI27</f>
        <v>15.98121546310449</v>
      </c>
      <c r="AP27">
        <f>((AO27+0.00000010773*(AN27^4-AM27^4))-AL27*44100)/(L27*51.4+0.00000043092*AM27^3)</f>
        <v>-8.3899408736357444</v>
      </c>
      <c r="AQ27">
        <f>0.61365*EXP(17.502*J27/(240.97+J27))</f>
        <v>3.3239809770848301</v>
      </c>
      <c r="AR27">
        <f>AQ27*1000/AA27</f>
        <v>37.800915038290867</v>
      </c>
      <c r="AS27">
        <f>(AR27-U27)</f>
        <v>17.278446471396336</v>
      </c>
      <c r="AT27">
        <f>IF(D27,P27,(O27+P27)/2)</f>
        <v>25.911642074584961</v>
      </c>
      <c r="AU27">
        <f>0.61365*EXP(17.502*AT27/(240.97+AT27))</f>
        <v>3.3566565964167769</v>
      </c>
      <c r="AV27">
        <f>IF(AS27&lt;&gt;0,(1000-(AR27+U27)/2)/AS27*AL27,0)</f>
        <v>1.3241273515666967</v>
      </c>
      <c r="AW27">
        <f>U27*AA27/1000</f>
        <v>1.804620206946798</v>
      </c>
      <c r="AX27">
        <f>(AU27-AW27)</f>
        <v>1.5520363894699789</v>
      </c>
      <c r="AY27">
        <f>1/(1.6/F27+1.37/N27)</f>
        <v>0.87059585109965998</v>
      </c>
      <c r="AZ27">
        <f>G27*AA27*0.001</f>
        <v>33.838645387419113</v>
      </c>
      <c r="BA27">
        <f>G27/S27</f>
        <v>0.97857212515432879</v>
      </c>
      <c r="BB27">
        <f>(1-AL27*AA27/AQ27/F27)*100</f>
        <v>69.101109678460688</v>
      </c>
      <c r="BC27">
        <f>(S27-E27/(N27/1.35))</f>
        <v>393.88762886921353</v>
      </c>
      <c r="BD27">
        <f>E27*BB27/100/BC27</f>
        <v>-3.2138878453299106E-3</v>
      </c>
    </row>
    <row r="28" spans="1:56" x14ac:dyDescent="0.25">
      <c r="A28" s="1" t="s">
        <v>1</v>
      </c>
      <c r="B28" s="1" t="s">
        <v>12027</v>
      </c>
      <c r="K28" s="1">
        <v>2.72</v>
      </c>
    </row>
    <row r="29" spans="1:56" x14ac:dyDescent="0.25">
      <c r="A29" s="1" t="s">
        <v>1</v>
      </c>
      <c r="B29" s="1" t="s">
        <v>12026</v>
      </c>
      <c r="K29" s="1">
        <v>2.72</v>
      </c>
    </row>
    <row r="30" spans="1:56" x14ac:dyDescent="0.25">
      <c r="A30" s="1">
        <v>5</v>
      </c>
      <c r="B30" s="1" t="s">
        <v>12025</v>
      </c>
      <c r="C30" s="1">
        <v>1051.0000042468309</v>
      </c>
      <c r="D30" s="1">
        <v>0</v>
      </c>
      <c r="E30">
        <f>(R30-S30*(1000-T30)/(1000-U30))*AK30</f>
        <v>-1.2955853712450736</v>
      </c>
      <c r="F30">
        <f>IF(AV30&lt;&gt;0,1/(1/AV30-1/N30),0)</f>
        <v>2.0200942715628738</v>
      </c>
      <c r="G30">
        <f>((AY30-AL30/2)*S30-E30)/(AY30+AL30/2)</f>
        <v>383.73360227184605</v>
      </c>
      <c r="H30">
        <f>AL30*1000</f>
        <v>23.481216749626398</v>
      </c>
      <c r="I30">
        <f>(AQ30-AW30)</f>
        <v>1.512839835130237</v>
      </c>
      <c r="J30">
        <f>(P30+AP30*D30)</f>
        <v>25.678716659545898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26.029577255249023</v>
      </c>
      <c r="P30" s="1">
        <v>25.678716659545898</v>
      </c>
      <c r="Q30" s="1">
        <v>25.946294784545898</v>
      </c>
      <c r="R30" s="1">
        <v>399.88327026367188</v>
      </c>
      <c r="S30" s="1">
        <v>392.70877075195313</v>
      </c>
      <c r="T30" s="1">
        <v>-0.37596982717514038</v>
      </c>
      <c r="U30" s="1">
        <v>20.44512939453125</v>
      </c>
      <c r="V30" s="1">
        <v>-0.97806113958358765</v>
      </c>
      <c r="W30" s="1">
        <v>53.186679840087891</v>
      </c>
      <c r="X30" s="1">
        <v>300.47933959960938</v>
      </c>
      <c r="Y30" s="1">
        <v>149.93377685546875</v>
      </c>
      <c r="Z30" s="1">
        <v>9.2689476013183594</v>
      </c>
      <c r="AA30" s="1">
        <v>87.932891845703125</v>
      </c>
      <c r="AB30" s="1">
        <v>10.384164810180664</v>
      </c>
      <c r="AC30" s="1">
        <v>-1.4005671739578247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1.1047034544103285</v>
      </c>
      <c r="AL30">
        <f>(U30-T30)/(1000-U30)*AK30</f>
        <v>2.3481216749626398E-2</v>
      </c>
      <c r="AM30">
        <f>(P30+273.15)</f>
        <v>298.82871665954588</v>
      </c>
      <c r="AN30">
        <f>(O30+273.15)</f>
        <v>299.179577255249</v>
      </c>
      <c r="AO30">
        <f>(Y30*AG30+Z30*AH30)*AI30</f>
        <v>23.989403760670029</v>
      </c>
      <c r="AP30">
        <f>((AO30+0.00000010773*(AN30^4-AM30^4))-AL30*44100)/(L30*51.4+0.00000043092*AM30^3)</f>
        <v>-8.2918277923554502</v>
      </c>
      <c r="AQ30">
        <f>0.61365*EXP(17.502*J30/(240.97+J30))</f>
        <v>3.3106391869509593</v>
      </c>
      <c r="AR30">
        <f>AQ30*1000/AA30</f>
        <v>37.649611168937518</v>
      </c>
      <c r="AS30">
        <f>(AR30-U30)</f>
        <v>17.204481774406268</v>
      </c>
      <c r="AT30">
        <f>IF(D30,P30,(O30+P30)/2)</f>
        <v>25.854146957397461</v>
      </c>
      <c r="AU30">
        <f>0.61365*EXP(17.502*AT30/(240.97+AT30))</f>
        <v>3.3452460749832782</v>
      </c>
      <c r="AV30">
        <f>IF(AS30&lt;&gt;0,(1000-(AR30+U30)/2)/AS30*AL30,0)</f>
        <v>1.3251866258448313</v>
      </c>
      <c r="AW30">
        <f>U30*AA30/1000</f>
        <v>1.7977993518207223</v>
      </c>
      <c r="AX30">
        <f>(AU30-AW30)</f>
        <v>1.5474467231625559</v>
      </c>
      <c r="AY30">
        <f>1/(1.6/F30+1.37/N30)</f>
        <v>0.87132854089271472</v>
      </c>
      <c r="AZ30">
        <f>G30*AA30*0.001</f>
        <v>33.7428053461323</v>
      </c>
      <c r="BA30">
        <f>G30/S30</f>
        <v>0.97714548502972942</v>
      </c>
      <c r="BB30">
        <f>(1-AL30*AA30/AQ30/F30)*100</f>
        <v>69.126315270116663</v>
      </c>
      <c r="BC30">
        <f>(S30-E30/(N30/1.35))</f>
        <v>393.16279412710952</v>
      </c>
      <c r="BD30">
        <f>E30*BB30/100/BC30</f>
        <v>-2.2779124619580265E-3</v>
      </c>
    </row>
    <row r="31" spans="1:56" x14ac:dyDescent="0.25">
      <c r="A31" s="1" t="s">
        <v>1</v>
      </c>
      <c r="B31" s="1" t="s">
        <v>12024</v>
      </c>
      <c r="K31" s="1">
        <v>2.72</v>
      </c>
    </row>
    <row r="32" spans="1:56" x14ac:dyDescent="0.25">
      <c r="A32" s="1" t="s">
        <v>1</v>
      </c>
      <c r="B32" s="1" t="s">
        <v>12023</v>
      </c>
      <c r="K32" s="1">
        <v>2.72</v>
      </c>
    </row>
    <row r="33" spans="1:56" x14ac:dyDescent="0.25">
      <c r="A33" s="1">
        <v>6</v>
      </c>
      <c r="B33" s="1" t="s">
        <v>12022</v>
      </c>
      <c r="C33" s="1">
        <v>1257.0000042468309</v>
      </c>
      <c r="D33" s="1">
        <v>0</v>
      </c>
      <c r="E33">
        <f>(R33-S33*(1000-T33)/(1000-U33))*AK33</f>
        <v>-0.4803418505699904</v>
      </c>
      <c r="F33">
        <f>IF(AV33&lt;&gt;0,1/(1/AV33-1/N33),0)</f>
        <v>2.1140170554588571</v>
      </c>
      <c r="G33">
        <f>((AY33-AL33/2)*S33-E33)/(AY33+AL33/2)</f>
        <v>382.43451655183242</v>
      </c>
      <c r="H33">
        <f>AL33*1000</f>
        <v>23.654796866817616</v>
      </c>
      <c r="I33">
        <f>(AQ33-AW33)</f>
        <v>1.4796027454819292</v>
      </c>
      <c r="J33">
        <f>(P33+AP33*D33)</f>
        <v>25.574272155761719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25.880088806152344</v>
      </c>
      <c r="P33" s="1">
        <v>25.574272155761719</v>
      </c>
      <c r="Q33" s="1">
        <v>25.838754653930664</v>
      </c>
      <c r="R33" s="1">
        <v>400.05130004882813</v>
      </c>
      <c r="S33" s="1">
        <v>392.0911865234375</v>
      </c>
      <c r="T33" s="1">
        <v>-0.37823823094367981</v>
      </c>
      <c r="U33" s="1">
        <v>20.591424942016602</v>
      </c>
      <c r="V33" s="1">
        <v>-0.99266278743743896</v>
      </c>
      <c r="W33" s="1">
        <v>54.040916442871094</v>
      </c>
      <c r="X33" s="1">
        <v>300.51113891601563</v>
      </c>
      <c r="Y33" s="1">
        <v>300.47845458984375</v>
      </c>
      <c r="Z33" s="1">
        <v>9.0724630355834961</v>
      </c>
      <c r="AA33" s="1">
        <v>87.928916931152344</v>
      </c>
      <c r="AB33" s="1">
        <v>10.505451202392578</v>
      </c>
      <c r="AC33" s="1">
        <v>-1.4052689075469971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1.1048203636618219</v>
      </c>
      <c r="AL33">
        <f>(U33-T33)/(1000-U33)*AK33</f>
        <v>2.3654796866817616E-2</v>
      </c>
      <c r="AM33">
        <f>(P33+273.15)</f>
        <v>298.7242721557617</v>
      </c>
      <c r="AN33">
        <f>(O33+273.15)</f>
        <v>299.03008880615232</v>
      </c>
      <c r="AO33">
        <f>(Y33*AG33+Z33*AH33)*AI33</f>
        <v>48.076551659780307</v>
      </c>
      <c r="AP33">
        <f>((AO33+0.00000010773*(AN33^4-AM33^4))-AL33*44100)/(L33*51.4+0.00000043092*AM33^3)</f>
        <v>-8.1617043164938075</v>
      </c>
      <c r="AQ33">
        <f>0.61365*EXP(17.502*J33/(240.97+J33))</f>
        <v>3.2901844387025654</v>
      </c>
      <c r="AR33">
        <f>AQ33*1000/AA33</f>
        <v>37.418684927948718</v>
      </c>
      <c r="AS33">
        <f>(AR33-U33)</f>
        <v>16.827259985932116</v>
      </c>
      <c r="AT33">
        <f>IF(D33,P33,(O33+P33)/2)</f>
        <v>25.727180480957031</v>
      </c>
      <c r="AU33">
        <f>0.61365*EXP(17.502*AT33/(240.97+AT33))</f>
        <v>3.3201681689503086</v>
      </c>
      <c r="AV33">
        <f>IF(AS33&lt;&gt;0,(1000-(AR33+U33)/2)/AS33*AL33,0)</f>
        <v>1.3649689969384167</v>
      </c>
      <c r="AW33">
        <f>U33*AA33/1000</f>
        <v>1.8105816932206362</v>
      </c>
      <c r="AX33">
        <f>(AU33-AW33)</f>
        <v>1.5095864757296724</v>
      </c>
      <c r="AY33">
        <f>1/(1.6/F33+1.37/N33)</f>
        <v>0.89888981006301805</v>
      </c>
      <c r="AZ33">
        <f>G33*AA33*0.001</f>
        <v>33.627052837491483</v>
      </c>
      <c r="BA33">
        <f>G33/S33</f>
        <v>0.97537136690771331</v>
      </c>
      <c r="BB33">
        <f>(1-AL33*AA33/AQ33/F33)*100</f>
        <v>70.096486682100803</v>
      </c>
      <c r="BC33">
        <f>(S33-E33/(N33/1.35))</f>
        <v>392.25951694230838</v>
      </c>
      <c r="BD33">
        <f>E33*BB33/100/BC33</f>
        <v>-8.5836734807092133E-4</v>
      </c>
    </row>
    <row r="34" spans="1:56" x14ac:dyDescent="0.25">
      <c r="A34" s="1" t="s">
        <v>1</v>
      </c>
      <c r="B34" s="1" t="s">
        <v>12021</v>
      </c>
      <c r="K34" s="1">
        <v>2.72</v>
      </c>
    </row>
    <row r="35" spans="1:56" x14ac:dyDescent="0.25">
      <c r="A35" s="1" t="s">
        <v>1</v>
      </c>
      <c r="B35" s="1" t="s">
        <v>12020</v>
      </c>
      <c r="K35" s="1">
        <v>2.72</v>
      </c>
    </row>
    <row r="36" spans="1:56" x14ac:dyDescent="0.25">
      <c r="A36" s="1">
        <v>7</v>
      </c>
      <c r="B36" s="1" t="s">
        <v>12019</v>
      </c>
      <c r="C36" s="1">
        <v>1463.0000042468309</v>
      </c>
      <c r="D36" s="1">
        <v>0</v>
      </c>
      <c r="E36">
        <f>(R36-S36*(1000-T36)/(1000-U36))*AK36</f>
        <v>-7.0149902421855342E-2</v>
      </c>
      <c r="F36">
        <f>IF(AV36&lt;&gt;0,1/(1/AV36-1/N36),0)</f>
        <v>2.2570741824488398</v>
      </c>
      <c r="G36">
        <f>((AY36-AL36/2)*S36-E36)/(AY36+AL36/2)</f>
        <v>381.72102698669272</v>
      </c>
      <c r="H36">
        <f>AL36*1000</f>
        <v>24.059790962034828</v>
      </c>
      <c r="I36">
        <f>(AQ36-AW36)</f>
        <v>1.4430656283982402</v>
      </c>
      <c r="J36">
        <f>(P36+AP36*D36)</f>
        <v>25.543811798095703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25.890630722045898</v>
      </c>
      <c r="P36" s="1">
        <v>25.543811798095703</v>
      </c>
      <c r="Q36" s="1">
        <v>25.823392868041992</v>
      </c>
      <c r="R36" s="1">
        <v>400.01193237304688</v>
      </c>
      <c r="S36" s="1">
        <v>391.548828125</v>
      </c>
      <c r="T36" s="1">
        <v>-0.38019886612892151</v>
      </c>
      <c r="U36" s="1">
        <v>20.940378189086914</v>
      </c>
      <c r="V36" s="1">
        <v>-0.99713647365570068</v>
      </c>
      <c r="W36" s="1">
        <v>54.919723510742188</v>
      </c>
      <c r="X36" s="1">
        <v>300.518310546875</v>
      </c>
      <c r="Y36" s="1">
        <v>499.27340698242188</v>
      </c>
      <c r="Z36" s="1">
        <v>9.3958673477172852</v>
      </c>
      <c r="AA36" s="1">
        <v>87.924591064453125</v>
      </c>
      <c r="AB36" s="1">
        <v>10.581223487854004</v>
      </c>
      <c r="AC36" s="1">
        <v>-1.423565149307251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1.1048467299517462</v>
      </c>
      <c r="AL36">
        <f>(U36-T36)/(1000-U36)*AK36</f>
        <v>2.4059790962034828E-2</v>
      </c>
      <c r="AM36">
        <f>(P36+273.15)</f>
        <v>298.69381179809568</v>
      </c>
      <c r="AN36">
        <f>(O36+273.15)</f>
        <v>299.04063072204588</v>
      </c>
      <c r="AO36">
        <f>(Y36*AG36+Z36*AH36)*AI36</f>
        <v>79.883743331646656</v>
      </c>
      <c r="AP36">
        <f>((AO36+0.00000010773*(AN36^4-AM36^4))-AL36*44100)/(L36*51.4+0.00000043092*AM36^3)</f>
        <v>-8.0432601953483953</v>
      </c>
      <c r="AQ36">
        <f>0.61365*EXP(17.502*J36/(240.97+J36))</f>
        <v>3.2842398174087006</v>
      </c>
      <c r="AR36">
        <f>AQ36*1000/AA36</f>
        <v>37.35291546594955</v>
      </c>
      <c r="AS36">
        <f>(AR36-U36)</f>
        <v>16.412537276862636</v>
      </c>
      <c r="AT36">
        <f>IF(D36,P36,(O36+P36)/2)</f>
        <v>25.717221260070801</v>
      </c>
      <c r="AU36">
        <f>0.61365*EXP(17.502*AT36/(240.97+AT36))</f>
        <v>3.3182080282645279</v>
      </c>
      <c r="AV36">
        <f>IF(AS36&lt;&gt;0,(1000-(AR36+U36)/2)/AS36*AL36,0)</f>
        <v>1.4232125318642761</v>
      </c>
      <c r="AW36">
        <f>U36*AA36/1000</f>
        <v>1.8411741890104605</v>
      </c>
      <c r="AX36">
        <f>(AU36-AW36)</f>
        <v>1.4770338392540674</v>
      </c>
      <c r="AY36">
        <f>1/(1.6/F36+1.37/N36)</f>
        <v>0.93939687049705811</v>
      </c>
      <c r="AZ36">
        <f>G36*AA36*0.001</f>
        <v>33.562665198508036</v>
      </c>
      <c r="BA36">
        <f>G36/S36</f>
        <v>0.97490019013626106</v>
      </c>
      <c r="BB36">
        <f>(1-AL36*AA36/AQ36/F36)*100</f>
        <v>71.46213286539006</v>
      </c>
      <c r="BC36">
        <f>(S36-E36/(N36/1.35))</f>
        <v>391.57341137221113</v>
      </c>
      <c r="BD36">
        <f>E36*BB36/100/BC36</f>
        <v>-1.2802354556703025E-4</v>
      </c>
    </row>
    <row r="37" spans="1:56" x14ac:dyDescent="0.25">
      <c r="A37" s="1" t="s">
        <v>1</v>
      </c>
      <c r="B37" s="1" t="s">
        <v>12018</v>
      </c>
      <c r="K37" s="1">
        <v>2.72</v>
      </c>
    </row>
    <row r="38" spans="1:56" x14ac:dyDescent="0.25">
      <c r="A38" s="1" t="s">
        <v>1</v>
      </c>
      <c r="B38" s="1" t="s">
        <v>12017</v>
      </c>
      <c r="K38" s="1">
        <v>2.72</v>
      </c>
    </row>
    <row r="39" spans="1:56" x14ac:dyDescent="0.25">
      <c r="A39" s="1">
        <v>8</v>
      </c>
      <c r="B39" s="1" t="s">
        <v>12016</v>
      </c>
      <c r="C39" s="1">
        <v>1670.0000042468309</v>
      </c>
      <c r="D39" s="1">
        <v>0</v>
      </c>
      <c r="E39">
        <f>(R39-S39*(1000-T39)/(1000-U39))*AK39</f>
        <v>-0.16432988423411504</v>
      </c>
      <c r="F39">
        <f>IF(AV39&lt;&gt;0,1/(1/AV39-1/N39),0)</f>
        <v>2.4368900076244748</v>
      </c>
      <c r="G39">
        <f>((AY39-AL39/2)*S39-E39)/(AY39+AL39/2)</f>
        <v>381.79955245091821</v>
      </c>
      <c r="H39">
        <f>AL39*1000</f>
        <v>24.592675244704743</v>
      </c>
      <c r="I39">
        <f>(AQ39-AW39)</f>
        <v>1.4060964460596319</v>
      </c>
      <c r="J39">
        <f>(P39+AP39*D39)</f>
        <v>25.564178466796875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25.955741882324219</v>
      </c>
      <c r="P39" s="1">
        <v>25.564178466796875</v>
      </c>
      <c r="Q39" s="1">
        <v>25.859001159667969</v>
      </c>
      <c r="R39" s="1">
        <v>399.81686401367188</v>
      </c>
      <c r="S39" s="1">
        <v>391.25497436523438</v>
      </c>
      <c r="T39" s="1">
        <v>-0.38181585073471069</v>
      </c>
      <c r="U39" s="1">
        <v>21.405008316040039</v>
      </c>
      <c r="V39" s="1">
        <v>-0.99757224321365356</v>
      </c>
      <c r="W39" s="1">
        <v>55.924980163574219</v>
      </c>
      <c r="X39" s="1">
        <v>300.45797729492188</v>
      </c>
      <c r="Y39" s="1">
        <v>749.3551025390625</v>
      </c>
      <c r="Z39" s="1">
        <v>9.1652498245239258</v>
      </c>
      <c r="AA39" s="1">
        <v>87.928817749023438</v>
      </c>
      <c r="AB39" s="1">
        <v>10.841532707214355</v>
      </c>
      <c r="AC39" s="1">
        <v>-1.4497307538986206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1.1046249165254478</v>
      </c>
      <c r="AL39">
        <f>(U39-T39)/(1000-U39)*AK39</f>
        <v>2.4592675244704744E-2</v>
      </c>
      <c r="AM39">
        <f>(P39+273.15)</f>
        <v>298.71417846679685</v>
      </c>
      <c r="AN39">
        <f>(O39+273.15)</f>
        <v>299.1057418823242</v>
      </c>
      <c r="AO39">
        <f>(Y39*AG39+Z39*AH39)*AI39</f>
        <v>119.89681372634732</v>
      </c>
      <c r="AP39">
        <f>((AO39+0.00000010773*(AN39^4-AM39^4))-AL39*44100)/(L39*51.4+0.00000043092*AM39^3)</f>
        <v>-7.9029333631597343</v>
      </c>
      <c r="AQ39">
        <f>0.61365*EXP(17.502*J39/(240.97+J39))</f>
        <v>3.2882135211970476</v>
      </c>
      <c r="AR39">
        <f>AQ39*1000/AA39</f>
        <v>37.396312214530681</v>
      </c>
      <c r="AS39">
        <f>(AR39-U39)</f>
        <v>15.991303898490642</v>
      </c>
      <c r="AT39">
        <f>IF(D39,P39,(O39+P39)/2)</f>
        <v>25.759960174560547</v>
      </c>
      <c r="AU39">
        <f>0.61365*EXP(17.502*AT39/(240.97+AT39))</f>
        <v>3.3266269041512606</v>
      </c>
      <c r="AV39">
        <f>IF(AS39&lt;&gt;0,(1000-(AR39+U39)/2)/AS39*AL39,0)</f>
        <v>1.4926634192145924</v>
      </c>
      <c r="AW39">
        <f>U39*AA39/1000</f>
        <v>1.8821170751374157</v>
      </c>
      <c r="AX39">
        <f>(AU39-AW39)</f>
        <v>1.4445098290138449</v>
      </c>
      <c r="AY39">
        <f>1/(1.6/F39+1.37/N39)</f>
        <v>0.98794212068332599</v>
      </c>
      <c r="AZ39">
        <f>G39*AA39*0.001</f>
        <v>33.571183264115504</v>
      </c>
      <c r="BA39">
        <f>G39/S39</f>
        <v>0.97583309469826807</v>
      </c>
      <c r="BB39">
        <f>(1-AL39*AA39/AQ39/F39)*100</f>
        <v>73.0138412586616</v>
      </c>
      <c r="BC39">
        <f>(S39-E39/(N39/1.35))</f>
        <v>391.31256193170043</v>
      </c>
      <c r="BD39">
        <f>E39*BB39/100/BC39</f>
        <v>-3.0661821900872439E-4</v>
      </c>
    </row>
    <row r="40" spans="1:56" x14ac:dyDescent="0.25">
      <c r="A40" s="1" t="s">
        <v>1</v>
      </c>
      <c r="B40" s="1" t="s">
        <v>12015</v>
      </c>
      <c r="K40" s="1">
        <v>2.72</v>
      </c>
    </row>
    <row r="41" spans="1:56" x14ac:dyDescent="0.25">
      <c r="A41" s="1" t="s">
        <v>1</v>
      </c>
      <c r="B41" s="1" t="s">
        <v>12014</v>
      </c>
      <c r="K41" s="1">
        <v>2.72</v>
      </c>
    </row>
    <row r="42" spans="1:56" x14ac:dyDescent="0.25">
      <c r="A42" s="1">
        <v>9</v>
      </c>
      <c r="B42" s="1" t="s">
        <v>12013</v>
      </c>
      <c r="C42" s="1">
        <v>1876.0000042468309</v>
      </c>
      <c r="D42" s="1">
        <v>0</v>
      </c>
      <c r="E42">
        <f>(R42-S42*(1000-T42)/(1000-U42))*AK42</f>
        <v>0.21048219905219831</v>
      </c>
      <c r="F42">
        <f>IF(AV42&lt;&gt;0,1/(1/AV42-1/N42),0)</f>
        <v>2.7027191262285375</v>
      </c>
      <c r="G42">
        <f>((AY42-AL42/2)*S42-E42)/(AY42+AL42/2)</f>
        <v>381.46297192574661</v>
      </c>
      <c r="H42">
        <f>AL42*1000</f>
        <v>25.242529103367524</v>
      </c>
      <c r="I42">
        <f>(AQ42-AW42)</f>
        <v>1.3558450266343178</v>
      </c>
      <c r="J42">
        <f>(P42+AP42*D42)</f>
        <v>25.556915283203125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25.978279113769531</v>
      </c>
      <c r="P42" s="1">
        <v>25.556915283203125</v>
      </c>
      <c r="Q42" s="1">
        <v>25.845592498779297</v>
      </c>
      <c r="R42" s="1">
        <v>400.02072143554688</v>
      </c>
      <c r="S42" s="1">
        <v>390.90008544921875</v>
      </c>
      <c r="T42" s="1">
        <v>-0.3817177414894104</v>
      </c>
      <c r="U42" s="1">
        <v>21.961648941040039</v>
      </c>
      <c r="V42" s="1">
        <v>-0.9959293007850647</v>
      </c>
      <c r="W42" s="1">
        <v>57.299537658691406</v>
      </c>
      <c r="X42" s="1">
        <v>300.544677734375</v>
      </c>
      <c r="Y42" s="1">
        <v>1000.070556640625</v>
      </c>
      <c r="Z42" s="1">
        <v>9.1992883682250977</v>
      </c>
      <c r="AA42" s="1">
        <v>87.92376708984375</v>
      </c>
      <c r="AB42" s="1">
        <v>10.922918319702148</v>
      </c>
      <c r="AC42" s="1">
        <v>-1.475050687789917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1.1049436681410842</v>
      </c>
      <c r="AL42">
        <f>(U42-T42)/(1000-U42)*AK42</f>
        <v>2.5242529103367523E-2</v>
      </c>
      <c r="AM42">
        <f>(P42+273.15)</f>
        <v>298.7069152832031</v>
      </c>
      <c r="AN42">
        <f>(O42+273.15)</f>
        <v>299.12827911376951</v>
      </c>
      <c r="AO42">
        <f>(Y42*AG42+Z42*AH42)*AI42</f>
        <v>160.01128548596898</v>
      </c>
      <c r="AP42">
        <f>((AO42+0.00000010773*(AN42^4-AM42^4))-AL42*44100)/(L42*51.4+0.00000043092*AM42^3)</f>
        <v>-7.8058667192505604</v>
      </c>
      <c r="AQ42">
        <f>0.61365*EXP(17.502*J42/(240.97+J42))</f>
        <v>3.2867959330352359</v>
      </c>
      <c r="AR42">
        <f>AQ42*1000/AA42</f>
        <v>37.382337470557495</v>
      </c>
      <c r="AS42">
        <f>(AR42-U42)</f>
        <v>15.420688529517456</v>
      </c>
      <c r="AT42">
        <f>IF(D42,P42,(O42+P42)/2)</f>
        <v>25.767597198486328</v>
      </c>
      <c r="AU42">
        <f>0.61365*EXP(17.502*AT42/(240.97+AT42))</f>
        <v>3.3281332377989767</v>
      </c>
      <c r="AV42">
        <f>IF(AS42&lt;&gt;0,(1000-(AR42+U42)/2)/AS42*AL42,0)</f>
        <v>1.5883553386368587</v>
      </c>
      <c r="AW42">
        <f>U42*AA42/1000</f>
        <v>1.930950906400918</v>
      </c>
      <c r="AX42">
        <f>(AU42-AW42)</f>
        <v>1.3971823313980587</v>
      </c>
      <c r="AY42">
        <f>1/(1.6/F42+1.37/N42)</f>
        <v>1.0552676569333908</v>
      </c>
      <c r="AZ42">
        <f>G42*AA42*0.001</f>
        <v>33.539661496998953</v>
      </c>
      <c r="BA42">
        <f>G42/S42</f>
        <v>0.97585799063556844</v>
      </c>
      <c r="BB42">
        <f>(1-AL42*AA42/AQ42/F42)*100</f>
        <v>75.015797176589302</v>
      </c>
      <c r="BC42">
        <f>(S42-E42/(N42/1.35))</f>
        <v>390.82632432120278</v>
      </c>
      <c r="BD42">
        <f>E42*BB42/100/BC42</f>
        <v>4.0400272373683623E-4</v>
      </c>
    </row>
    <row r="43" spans="1:56" x14ac:dyDescent="0.25">
      <c r="A43" s="1" t="s">
        <v>1</v>
      </c>
      <c r="B43" s="1" t="s">
        <v>12012</v>
      </c>
      <c r="K43" s="1">
        <v>2.72</v>
      </c>
    </row>
    <row r="44" spans="1:56" x14ac:dyDescent="0.25">
      <c r="A44" s="1" t="s">
        <v>1</v>
      </c>
      <c r="B44" s="1" t="s">
        <v>12011</v>
      </c>
      <c r="K44" s="1">
        <v>2.72</v>
      </c>
    </row>
    <row r="45" spans="1:56" x14ac:dyDescent="0.25">
      <c r="A45" s="1">
        <v>10</v>
      </c>
      <c r="B45" s="1" t="s">
        <v>12010</v>
      </c>
      <c r="C45" s="1">
        <v>2083.0000042468309</v>
      </c>
      <c r="D45" s="1">
        <v>0</v>
      </c>
      <c r="E45">
        <f>(R45-S45*(1000-T45)/(1000-U45))*AK45</f>
        <v>-0.51308622398449111</v>
      </c>
      <c r="F45">
        <f>IF(AV45&lt;&gt;0,1/(1/AV45-1/N45),0)</f>
        <v>2.9649812139174156</v>
      </c>
      <c r="G45">
        <f>((AY45-AL45/2)*S45-E45)/(AY45+AL45/2)</f>
        <v>382.48775462091254</v>
      </c>
      <c r="H45">
        <f>AL45*1000</f>
        <v>25.896865514394179</v>
      </c>
      <c r="I45">
        <f>(AQ45-AW45)</f>
        <v>1.3182188462668187</v>
      </c>
      <c r="J45">
        <f>(P45+AP45*D45)</f>
        <v>25.619421005249023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26.048490524291992</v>
      </c>
      <c r="P45" s="1">
        <v>25.619421005249023</v>
      </c>
      <c r="Q45" s="1">
        <v>25.924551010131836</v>
      </c>
      <c r="R45" s="1">
        <v>399.6951904296875</v>
      </c>
      <c r="S45" s="1">
        <v>390.99481201171875</v>
      </c>
      <c r="T45" s="1">
        <v>-0.38330060243606567</v>
      </c>
      <c r="U45" s="1">
        <v>22.528291702270508</v>
      </c>
      <c r="V45" s="1">
        <v>-0.99592423439025879</v>
      </c>
      <c r="W45" s="1">
        <v>58.534927368164063</v>
      </c>
      <c r="X45" s="1">
        <v>300.51422119140625</v>
      </c>
      <c r="Y45" s="1">
        <v>1249.55078125</v>
      </c>
      <c r="Z45" s="1">
        <v>9.1994705200195313</v>
      </c>
      <c r="AA45" s="1">
        <v>87.924736022949219</v>
      </c>
      <c r="AB45" s="1">
        <v>11.127218246459961</v>
      </c>
      <c r="AC45" s="1">
        <v>-1.5113112926483154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1.1048316955566404</v>
      </c>
      <c r="AL45">
        <f>(U45-T45)/(1000-U45)*AK45</f>
        <v>2.5896865514394178E-2</v>
      </c>
      <c r="AM45">
        <f>(P45+273.15)</f>
        <v>298.769421005249</v>
      </c>
      <c r="AN45">
        <f>(O45+273.15)</f>
        <v>299.19849052429197</v>
      </c>
      <c r="AO45">
        <f>(Y45*AG45+Z45*AH45)*AI45</f>
        <v>199.92812053125817</v>
      </c>
      <c r="AP45">
        <f>((AO45+0.00000010773*(AN45^4-AM45^4))-AL45*44100)/(L45*51.4+0.00000043092*AM45^3)</f>
        <v>-7.7136105337909955</v>
      </c>
      <c r="AQ45">
        <f>0.61365*EXP(17.502*J45/(240.97+J45))</f>
        <v>3.2990129472369505</v>
      </c>
      <c r="AR45">
        <f>AQ45*1000/AA45</f>
        <v>37.520874061832558</v>
      </c>
      <c r="AS45">
        <f>(AR45-U45)</f>
        <v>14.99258235956205</v>
      </c>
      <c r="AT45">
        <f>IF(D45,P45,(O45+P45)/2)</f>
        <v>25.833955764770508</v>
      </c>
      <c r="AU45">
        <f>0.61365*EXP(17.502*AT45/(240.97+AT45))</f>
        <v>3.3412469628245209</v>
      </c>
      <c r="AV45">
        <f>IF(AS45&lt;&gt;0,(1000-(AR45+U45)/2)/AS45*AL45,0)</f>
        <v>1.6754500543631279</v>
      </c>
      <c r="AW45">
        <f>U45*AA45/1000</f>
        <v>1.9807941009701318</v>
      </c>
      <c r="AX45">
        <f>(AU45-AW45)</f>
        <v>1.3604528618543892</v>
      </c>
      <c r="AY45">
        <f>1/(1.6/F45+1.37/N45)</f>
        <v>1.1169903225516926</v>
      </c>
      <c r="AZ45">
        <f>G45*AA45*0.001</f>
        <v>33.630134857054315</v>
      </c>
      <c r="BA45">
        <f>G45/S45</f>
        <v>0.97824253128312288</v>
      </c>
      <c r="BB45">
        <f>(1-AL45*AA45/AQ45/F45)*100</f>
        <v>76.721643843892593</v>
      </c>
      <c r="BC45">
        <f>(S45-E45/(N45/1.35))</f>
        <v>391.17461732932264</v>
      </c>
      <c r="BD45">
        <f>E45*BB45/100/BC45</f>
        <v>-1.0063234369986056E-3</v>
      </c>
    </row>
    <row r="46" spans="1:56" x14ac:dyDescent="0.25">
      <c r="A46" s="1" t="s">
        <v>1</v>
      </c>
      <c r="B46" s="1" t="s">
        <v>12009</v>
      </c>
      <c r="K46" s="1">
        <v>2.72</v>
      </c>
    </row>
    <row r="47" spans="1:56" x14ac:dyDescent="0.25">
      <c r="A47" s="1" t="s">
        <v>1</v>
      </c>
      <c r="B47" s="1" t="s">
        <v>12008</v>
      </c>
      <c r="K47" s="1">
        <v>2.72</v>
      </c>
    </row>
    <row r="48" spans="1:56" x14ac:dyDescent="0.25">
      <c r="A48" s="1">
        <v>11</v>
      </c>
      <c r="B48" s="1" t="s">
        <v>12007</v>
      </c>
      <c r="C48" s="1">
        <v>2290.5000042356551</v>
      </c>
      <c r="D48" s="1">
        <v>0</v>
      </c>
      <c r="E48">
        <f>(R48-S48*(1000-T48)/(1000-U48))*AK48</f>
        <v>-0.57606911294202723</v>
      </c>
      <c r="F48">
        <f>IF(AV48&lt;&gt;0,1/(1/AV48-1/N48),0)</f>
        <v>3.4625193262736418</v>
      </c>
      <c r="G48">
        <f>((AY48-AL48/2)*S48-E48)/(AY48+AL48/2)</f>
        <v>382.97107396487354</v>
      </c>
      <c r="H48">
        <f>AL48*1000</f>
        <v>26.779007470068443</v>
      </c>
      <c r="I48">
        <f>(AQ48-AW48)</f>
        <v>1.2519458986411571</v>
      </c>
      <c r="J48">
        <f>(P48+AP48*D48)</f>
        <v>25.622156143188477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26.090848922729492</v>
      </c>
      <c r="P48" s="1">
        <v>25.622156143188477</v>
      </c>
      <c r="Q48" s="1">
        <v>25.969066619873047</v>
      </c>
      <c r="R48" s="1">
        <v>399.92889404296875</v>
      </c>
      <c r="S48" s="1">
        <v>390.97384643554688</v>
      </c>
      <c r="T48" s="1">
        <v>-0.38550502061843872</v>
      </c>
      <c r="U48" s="1">
        <v>23.288118362426758</v>
      </c>
      <c r="V48" s="1">
        <v>-0.99914616346359253</v>
      </c>
      <c r="W48" s="1">
        <v>60.357799530029297</v>
      </c>
      <c r="X48" s="1">
        <v>300.5142822265625</v>
      </c>
      <c r="Y48" s="1">
        <v>1600.5167236328125</v>
      </c>
      <c r="Z48" s="1">
        <v>7.305901050567627</v>
      </c>
      <c r="AA48" s="1">
        <v>87.924774169921875</v>
      </c>
      <c r="AB48" s="1">
        <v>11.407491683959961</v>
      </c>
      <c r="AC48" s="1">
        <v>-1.560371994972229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1.1048319199505972</v>
      </c>
      <c r="AL48">
        <f>(U48-T48)/(1000-U48)*AK48</f>
        <v>2.6779007470068443E-2</v>
      </c>
      <c r="AM48">
        <f>(P48+273.15)</f>
        <v>298.77215614318845</v>
      </c>
      <c r="AN48">
        <f>(O48+273.15)</f>
        <v>299.24084892272947</v>
      </c>
      <c r="AO48">
        <f>(Y48*AG48+Z48*AH48)*AI48</f>
        <v>256.08267005735615</v>
      </c>
      <c r="AP48">
        <f>((AO48+0.00000010773*(AN48^4-AM48^4))-AL48*44100)/(L48*51.4+0.00000043092*AM48^3)</f>
        <v>-7.5678290443482901</v>
      </c>
      <c r="AQ48">
        <f>0.61365*EXP(17.502*J48/(240.97+J48))</f>
        <v>3.2995484464999407</v>
      </c>
      <c r="AR48">
        <f>AQ48*1000/AA48</f>
        <v>37.526948208286456</v>
      </c>
      <c r="AS48">
        <f>(AR48-U48)</f>
        <v>14.238829845859698</v>
      </c>
      <c r="AT48">
        <f>IF(D48,P48,(O48+P48)/2)</f>
        <v>25.856502532958984</v>
      </c>
      <c r="AU48">
        <f>0.61365*EXP(17.502*AT48/(240.97+AT48))</f>
        <v>3.3457128976920911</v>
      </c>
      <c r="AV48">
        <f>IF(AS48&lt;&gt;0,(1000-(AR48+U48)/2)/AS48*AL48,0)</f>
        <v>1.8235152881346797</v>
      </c>
      <c r="AW48">
        <f>U48*AA48/1000</f>
        <v>2.0476025478587836</v>
      </c>
      <c r="AX48">
        <f>(AU48-AW48)</f>
        <v>1.2981103498333075</v>
      </c>
      <c r="AY48">
        <f>1/(1.6/F48+1.37/N48)</f>
        <v>1.2229098509715197</v>
      </c>
      <c r="AZ48">
        <f>G48*AA48*0.001</f>
        <v>33.672645191973956</v>
      </c>
      <c r="BA48">
        <f>G48/S48</f>
        <v>0.97953118208894663</v>
      </c>
      <c r="BB48">
        <f>(1-AL48*AA48/AQ48/F48)*100</f>
        <v>79.390900195662397</v>
      </c>
      <c r="BC48">
        <f>(S48-E48/(N48/1.35))</f>
        <v>391.17572340080613</v>
      </c>
      <c r="BD48">
        <f>E48*BB48/100/BC48</f>
        <v>-1.1691585830985647E-3</v>
      </c>
    </row>
    <row r="49" spans="1:56" x14ac:dyDescent="0.25">
      <c r="A49" s="1" t="s">
        <v>1</v>
      </c>
      <c r="B49" s="1" t="s">
        <v>12006</v>
      </c>
      <c r="K49" s="1">
        <v>2.72</v>
      </c>
    </row>
    <row r="50" spans="1:56" x14ac:dyDescent="0.25">
      <c r="A50" s="1" t="s">
        <v>1</v>
      </c>
      <c r="B50" s="1" t="s">
        <v>12001</v>
      </c>
      <c r="K50" s="1">
        <v>2.72</v>
      </c>
    </row>
    <row r="51" spans="1:56" x14ac:dyDescent="0.25">
      <c r="A51" s="1">
        <v>12</v>
      </c>
      <c r="B51" s="1" t="s">
        <v>12005</v>
      </c>
      <c r="C51" s="1">
        <v>2497.5000042356551</v>
      </c>
      <c r="D51" s="1">
        <v>0</v>
      </c>
      <c r="E51">
        <f>(R51-S51*(1000-T51)/(1000-U51))*AK51</f>
        <v>-0.80639763420996491</v>
      </c>
      <c r="F51">
        <f>IF(AV51&lt;&gt;0,1/(1/AV51-1/N51),0)</f>
        <v>4.2351777842483518</v>
      </c>
      <c r="G51">
        <f>((AY51-AL51/2)*S51-E51)/(AY51+AL51/2)</f>
        <v>383.41698195668596</v>
      </c>
      <c r="H51">
        <f>AL51*1000</f>
        <v>27.92209437272588</v>
      </c>
      <c r="I51">
        <f>(AQ51-AW51)</f>
        <v>1.1791071398010606</v>
      </c>
      <c r="J51">
        <f>(P51+AP51*D51)</f>
        <v>25.690593719482422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26.291399002075195</v>
      </c>
      <c r="P51" s="1">
        <v>25.690593719482422</v>
      </c>
      <c r="Q51" s="1">
        <v>26.044815063476563</v>
      </c>
      <c r="R51" s="1">
        <v>399.8970947265625</v>
      </c>
      <c r="S51" s="1">
        <v>390.75250244140625</v>
      </c>
      <c r="T51" s="1">
        <v>-0.38429063558578491</v>
      </c>
      <c r="U51" s="1">
        <v>24.272560119628906</v>
      </c>
      <c r="V51" s="1">
        <v>-0.98412996530532837</v>
      </c>
      <c r="W51" s="1">
        <v>62.159603118896484</v>
      </c>
      <c r="X51" s="1">
        <v>300.5438232421875</v>
      </c>
      <c r="Y51" s="1">
        <v>2000.6171875</v>
      </c>
      <c r="Z51" s="1">
        <v>7.6384220123291016</v>
      </c>
      <c r="AA51" s="1">
        <v>87.912651062011719</v>
      </c>
      <c r="AB51" s="1">
        <v>11.667453765869141</v>
      </c>
      <c r="AC51" s="1">
        <v>-1.6152366399765015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1.1049405266256891</v>
      </c>
      <c r="AL51">
        <f>(U51-T51)/(1000-U51)*AK51</f>
        <v>2.7922094372725879E-2</v>
      </c>
      <c r="AM51">
        <f>(P51+273.15)</f>
        <v>298.8405937194824</v>
      </c>
      <c r="AN51">
        <f>(O51+273.15)</f>
        <v>299.44139900207517</v>
      </c>
      <c r="AO51">
        <f>(Y51*AG51+Z51*AH51)*AI51</f>
        <v>320.09874284523539</v>
      </c>
      <c r="AP51">
        <f>((AO51+0.00000010773*(AN51^4-AM51^4))-AL51*44100)/(L51*51.4+0.00000043092*AM51^3)</f>
        <v>-7.4427567872761475</v>
      </c>
      <c r="AQ51">
        <f>0.61365*EXP(17.502*J51/(240.97+J51))</f>
        <v>3.3129722479796979</v>
      </c>
      <c r="AR51">
        <f>AQ51*1000/AA51</f>
        <v>37.684817918217455</v>
      </c>
      <c r="AS51">
        <f>(AR51-U51)</f>
        <v>13.412257798588548</v>
      </c>
      <c r="AT51">
        <f>IF(D51,P51,(O51+P51)/2)</f>
        <v>25.990996360778809</v>
      </c>
      <c r="AU51">
        <f>0.61365*EXP(17.502*AT51/(240.97+AT51))</f>
        <v>3.372461136546403</v>
      </c>
      <c r="AV51">
        <f>IF(AS51&lt;&gt;0,(1000-(AR51+U51)/2)/AS51*AL51,0)</f>
        <v>2.0173415170444722</v>
      </c>
      <c r="AW51">
        <f>U51*AA51/1000</f>
        <v>2.1338651081786373</v>
      </c>
      <c r="AX51">
        <f>(AU51-AW51)</f>
        <v>1.2385960283677657</v>
      </c>
      <c r="AY51">
        <f>1/(1.6/F51+1.37/N51)</f>
        <v>1.3634777639224975</v>
      </c>
      <c r="AZ51">
        <f>G51*AA51*0.001</f>
        <v>33.707203346007773</v>
      </c>
      <c r="BA51">
        <f>G51/S51</f>
        <v>0.98122719511995893</v>
      </c>
      <c r="BB51">
        <f>(1-AL51*AA51/AQ51/F51)*100</f>
        <v>82.50516207260344</v>
      </c>
      <c r="BC51">
        <f>(S51-E51/(N51/1.35))</f>
        <v>391.03509545590617</v>
      </c>
      <c r="BD51">
        <f>E51*BB51/100/BC51</f>
        <v>-1.7014321292028224E-3</v>
      </c>
    </row>
    <row r="52" spans="1:56" x14ac:dyDescent="0.25">
      <c r="A52" s="1" t="s">
        <v>1</v>
      </c>
      <c r="B52" s="1" t="s">
        <v>12004</v>
      </c>
    </row>
    <row r="53" spans="1:56" x14ac:dyDescent="0.25">
      <c r="A53" s="1" t="s">
        <v>1</v>
      </c>
      <c r="B53" s="1" t="s">
        <v>12003</v>
      </c>
    </row>
    <row r="54" spans="1:56" x14ac:dyDescent="0.25">
      <c r="A54" s="1" t="s">
        <v>1</v>
      </c>
      <c r="B54" s="1" t="s">
        <v>12002</v>
      </c>
    </row>
    <row r="55" spans="1:56" x14ac:dyDescent="0.25">
      <c r="A55" s="1" t="s">
        <v>1</v>
      </c>
      <c r="B55" s="1" t="s">
        <v>12001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06D38-3561-45C8-BA7E-3FB0F5550AF9}">
  <dimension ref="A1:BD56"/>
  <sheetViews>
    <sheetView topLeftCell="E11" workbookViewId="0">
      <selection activeCell="I15" sqref="I15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12646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12645</v>
      </c>
    </row>
    <row r="12" spans="1:56" x14ac:dyDescent="0.25">
      <c r="A12" s="1" t="s">
        <v>1</v>
      </c>
      <c r="B12" s="1" t="s">
        <v>12644</v>
      </c>
    </row>
    <row r="13" spans="1:56" x14ac:dyDescent="0.25">
      <c r="A13" s="1" t="s">
        <v>1</v>
      </c>
      <c r="B13" s="1" t="s">
        <v>12643</v>
      </c>
    </row>
    <row r="14" spans="1:56" x14ac:dyDescent="0.25">
      <c r="A14" s="1" t="s">
        <v>1</v>
      </c>
      <c r="B14" s="1" t="s">
        <v>12642</v>
      </c>
    </row>
    <row r="15" spans="1:56" x14ac:dyDescent="0.25">
      <c r="A15" s="1" t="s">
        <v>1</v>
      </c>
      <c r="B15" s="1" t="s">
        <v>12641</v>
      </c>
    </row>
    <row r="16" spans="1:56" x14ac:dyDescent="0.25">
      <c r="A16" s="1" t="s">
        <v>1</v>
      </c>
      <c r="B16" s="1" t="s">
        <v>12640</v>
      </c>
    </row>
    <row r="17" spans="1:56" x14ac:dyDescent="0.25">
      <c r="A17" s="1" t="s">
        <v>1</v>
      </c>
      <c r="B17" s="1" t="s">
        <v>12639</v>
      </c>
    </row>
    <row r="18" spans="1:56" x14ac:dyDescent="0.25">
      <c r="A18" s="1" t="s">
        <v>1</v>
      </c>
      <c r="B18" s="1" t="s">
        <v>12638</v>
      </c>
    </row>
    <row r="19" spans="1:56" x14ac:dyDescent="0.25">
      <c r="A19" s="1">
        <v>1</v>
      </c>
      <c r="B19" s="1" t="s">
        <v>12637</v>
      </c>
      <c r="C19" s="1">
        <v>293.50000557675958</v>
      </c>
      <c r="D19" s="1">
        <v>0</v>
      </c>
      <c r="E19">
        <f>(R19-S19*(1000-T19)/(1000-U19))*AK19</f>
        <v>-8.0727710295459443E-2</v>
      </c>
      <c r="F19">
        <f>IF(AV19&lt;&gt;0,1/(1/AV19-1/N19),0)</f>
        <v>5.0937029674342567</v>
      </c>
      <c r="G19">
        <f>((AY19-AL19/2)*S19-E19)/(AY19+AL19/2)</f>
        <v>385.36091592851193</v>
      </c>
      <c r="H19">
        <f>AL19*1000</f>
        <v>24.750193159497226</v>
      </c>
      <c r="I19">
        <f>(AQ19-AW19)</f>
        <v>0.91057936800561157</v>
      </c>
      <c r="J19">
        <f>(P19+AP19*D19)</f>
        <v>23.243309020996094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24.949701309204102</v>
      </c>
      <c r="P19" s="1">
        <v>23.243309020996094</v>
      </c>
      <c r="Q19" s="1">
        <v>25.109020233154297</v>
      </c>
      <c r="R19" s="1">
        <v>400.09719848632813</v>
      </c>
      <c r="S19" s="1">
        <v>391.40582275390625</v>
      </c>
      <c r="T19" s="1">
        <v>0.27998277544975281</v>
      </c>
      <c r="U19" s="1">
        <v>22.175559997558594</v>
      </c>
      <c r="V19" s="1">
        <v>0.77699655294418335</v>
      </c>
      <c r="W19" s="1">
        <v>61.540695190429688</v>
      </c>
      <c r="X19" s="1">
        <v>300.64361572265625</v>
      </c>
      <c r="Y19" s="1">
        <v>-0.17864280939102173</v>
      </c>
      <c r="Z19" s="1">
        <v>3.0194754600524902</v>
      </c>
      <c r="AA19" s="1">
        <v>87.976829528808594</v>
      </c>
      <c r="AB19" s="1">
        <v>21.715410232543945</v>
      </c>
      <c r="AC19" s="1">
        <v>3.7412853240966797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1.1053074107450596</v>
      </c>
      <c r="AL19">
        <f>(U19-T19)/(1000-U19)*AK19</f>
        <v>2.4750193159497225E-2</v>
      </c>
      <c r="AM19">
        <f>(P19+273.15)</f>
        <v>296.39330902099607</v>
      </c>
      <c r="AN19">
        <f>(O19+273.15)</f>
        <v>298.09970130920408</v>
      </c>
      <c r="AO19">
        <f>(Y19*AG19+Z19*AH19)*AI19</f>
        <v>-2.8582848863687005E-2</v>
      </c>
      <c r="AP19">
        <f>((AO19+0.00000010773*(AN19^4-AM19^4))-AL19*44100)/(L19*51.4+0.00000043092*AM19^3)</f>
        <v>-8.8446974453676237</v>
      </c>
      <c r="AQ19">
        <f>0.61365*EXP(17.502*J19/(240.97+J19))</f>
        <v>2.861514829616691</v>
      </c>
      <c r="AR19">
        <f>AQ19*1000/AA19</f>
        <v>32.525778036587113</v>
      </c>
      <c r="AS19">
        <f>(AR19-U19)</f>
        <v>10.350218039028519</v>
      </c>
      <c r="AT19">
        <f>IF(D19,P19,(O19+P19)/2)</f>
        <v>24.096505165100098</v>
      </c>
      <c r="AU19">
        <f>0.61365*EXP(17.502*AT19/(240.97+AT19))</f>
        <v>3.0123805908591303</v>
      </c>
      <c r="AV19">
        <f>IF(AS19&lt;&gt;0,(1000-(AR19+U19)/2)/AS19*AL19,0)</f>
        <v>2.3258697283002103</v>
      </c>
      <c r="AW19">
        <f>U19*AA19/1000</f>
        <v>1.9509354616110794</v>
      </c>
      <c r="AX19">
        <f>(AU19-AW19)</f>
        <v>1.0614451292480509</v>
      </c>
      <c r="AY19">
        <f>1/(1.6/F19+1.37/N19)</f>
        <v>1.5768374891723946</v>
      </c>
      <c r="AZ19">
        <f>G19*AA19*0.001</f>
        <v>33.902831607708237</v>
      </c>
      <c r="BA19">
        <f>G19/S19</f>
        <v>0.9845559098153861</v>
      </c>
      <c r="BB19">
        <f>(1-AL19*AA19/AQ19/F19)*100</f>
        <v>85.061146006197973</v>
      </c>
      <c r="BC19">
        <f>(S19-E19/(N19/1.35))</f>
        <v>391.43128386320819</v>
      </c>
      <c r="BD19">
        <f>E19*BB19/100/BC19</f>
        <v>-1.7542776561997622E-4</v>
      </c>
    </row>
    <row r="20" spans="1:56" x14ac:dyDescent="0.25">
      <c r="A20" s="1" t="s">
        <v>1</v>
      </c>
      <c r="B20" s="1" t="s">
        <v>12636</v>
      </c>
      <c r="K20" s="1">
        <v>2.72</v>
      </c>
    </row>
    <row r="21" spans="1:56" x14ac:dyDescent="0.25">
      <c r="A21" s="1" t="s">
        <v>1</v>
      </c>
      <c r="B21" s="1" t="s">
        <v>12635</v>
      </c>
      <c r="K21" s="1">
        <v>2.72</v>
      </c>
    </row>
    <row r="22" spans="1:56" x14ac:dyDescent="0.25">
      <c r="A22" s="1">
        <v>2</v>
      </c>
      <c r="B22" s="1" t="s">
        <v>12634</v>
      </c>
      <c r="C22" s="1">
        <v>499.50000562146306</v>
      </c>
      <c r="D22" s="1">
        <v>0</v>
      </c>
      <c r="E22">
        <f>(R22-S22*(1000-T22)/(1000-U22))*AK22</f>
        <v>2.8025842852116185E-2</v>
      </c>
      <c r="F22">
        <f>IF(AV22&lt;&gt;0,1/(1/AV22-1/N22),0)</f>
        <v>5.7549603654650996</v>
      </c>
      <c r="G22">
        <f>((AY22-AL22/2)*S22-E22)/(AY22+AL22/2)</f>
        <v>385.34918578269026</v>
      </c>
      <c r="H22">
        <f>AL22*1000</f>
        <v>24.866288409948346</v>
      </c>
      <c r="I22">
        <f>(AQ22-AW22)</f>
        <v>0.86692616415913526</v>
      </c>
      <c r="J22">
        <f>(P22+AP22*D22)</f>
        <v>23.039577484130859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24.921237945556641</v>
      </c>
      <c r="P22" s="1">
        <v>23.039577484130859</v>
      </c>
      <c r="Q22" s="1">
        <v>25.111286163330078</v>
      </c>
      <c r="R22" s="1">
        <v>399.96441650390625</v>
      </c>
      <c r="S22" s="1">
        <v>391.1400146484375</v>
      </c>
      <c r="T22" s="1">
        <v>0.2802402675151825</v>
      </c>
      <c r="U22" s="1">
        <v>22.275045394897461</v>
      </c>
      <c r="V22" s="1">
        <v>0.7789807915687561</v>
      </c>
      <c r="W22" s="1">
        <v>61.917697906494141</v>
      </c>
      <c r="X22" s="1">
        <v>300.66055297851563</v>
      </c>
      <c r="Y22" s="1">
        <v>24.979448318481445</v>
      </c>
      <c r="Z22" s="1">
        <v>3.1495962142944336</v>
      </c>
      <c r="AA22" s="1">
        <v>87.970962524414063</v>
      </c>
      <c r="AB22" s="1">
        <v>21.908273696899414</v>
      </c>
      <c r="AC22" s="1">
        <v>3.7662193775177002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1.1053696800680719</v>
      </c>
      <c r="AL22">
        <f>(U22-T22)/(1000-U22)*AK22</f>
        <v>2.4866288409948346E-2</v>
      </c>
      <c r="AM22">
        <f>(P22+273.15)</f>
        <v>296.18957748413084</v>
      </c>
      <c r="AN22">
        <f>(O22+273.15)</f>
        <v>298.07123794555662</v>
      </c>
      <c r="AO22">
        <f>(Y22*AG22+Z22*AH22)*AI22</f>
        <v>3.9967116416235626</v>
      </c>
      <c r="AP22">
        <f>((AO22+0.00000010773*(AN22^4-AM22^4))-AL22*44100)/(L22*51.4+0.00000043092*AM22^3)</f>
        <v>-8.8392545958404831</v>
      </c>
      <c r="AQ22">
        <f>0.61365*EXP(17.502*J22/(240.97+J22))</f>
        <v>2.8264833478232818</v>
      </c>
      <c r="AR22">
        <f>AQ22*1000/AA22</f>
        <v>32.129730842024884</v>
      </c>
      <c r="AS22">
        <f>(AR22-U22)</f>
        <v>9.854685447127423</v>
      </c>
      <c r="AT22">
        <f>IF(D22,P22,(O22+P22)/2)</f>
        <v>23.98040771484375</v>
      </c>
      <c r="AU22">
        <f>0.61365*EXP(17.502*AT22/(240.97+AT22))</f>
        <v>2.9914514849028269</v>
      </c>
      <c r="AV22">
        <f>IF(AS22&lt;&gt;0,(1000-(AR22+U22)/2)/AS22*AL22,0)</f>
        <v>2.4546563268142187</v>
      </c>
      <c r="AW22">
        <f>U22*AA22/1000</f>
        <v>1.9595571836641466</v>
      </c>
      <c r="AX22">
        <f>(AU22-AW22)</f>
        <v>1.0318943012386803</v>
      </c>
      <c r="AY22">
        <f>1/(1.6/F22+1.37/N22)</f>
        <v>1.6719934693093257</v>
      </c>
      <c r="AZ22">
        <f>G22*AA22*0.001</f>
        <v>33.899538781302518</v>
      </c>
      <c r="BA22">
        <f>G22/S22</f>
        <v>0.98519499757407303</v>
      </c>
      <c r="BB22">
        <f>(1-AL22*AA22/AQ22/F22)*100</f>
        <v>86.551881041193781</v>
      </c>
      <c r="BC22">
        <f>(S22-E22/(N22/1.35))</f>
        <v>391.13117544012198</v>
      </c>
      <c r="BD22">
        <f>E22*BB22/100/BC22</f>
        <v>6.2017286499498129E-5</v>
      </c>
    </row>
    <row r="23" spans="1:56" x14ac:dyDescent="0.25">
      <c r="A23" s="1" t="s">
        <v>1</v>
      </c>
      <c r="B23" s="1" t="s">
        <v>12633</v>
      </c>
      <c r="K23" s="1">
        <v>2.72</v>
      </c>
    </row>
    <row r="24" spans="1:56" x14ac:dyDescent="0.25">
      <c r="A24" s="1" t="s">
        <v>1</v>
      </c>
      <c r="B24" s="1" t="s">
        <v>12632</v>
      </c>
      <c r="K24" s="1">
        <v>2.72</v>
      </c>
    </row>
    <row r="25" spans="1:56" x14ac:dyDescent="0.25">
      <c r="A25" s="1">
        <v>3</v>
      </c>
      <c r="B25" s="1" t="s">
        <v>12631</v>
      </c>
      <c r="C25" s="1">
        <v>705.50000562146306</v>
      </c>
      <c r="D25" s="1">
        <v>0</v>
      </c>
      <c r="E25">
        <f>(R25-S25*(1000-T25)/(1000-U25))*AK25</f>
        <v>0.37278041828742592</v>
      </c>
      <c r="F25">
        <f>IF(AV25&lt;&gt;0,1/(1/AV25-1/N25),0)</f>
        <v>5.9351321515199604</v>
      </c>
      <c r="G25">
        <f>((AY25-AL25/2)*S25-E25)/(AY25+AL25/2)</f>
        <v>384.90463205206191</v>
      </c>
      <c r="H25">
        <f>AL25*1000</f>
        <v>24.738373110733306</v>
      </c>
      <c r="I25">
        <f>(AQ25-AW25)</f>
        <v>0.85145826086735532</v>
      </c>
      <c r="J25">
        <f>(P25+AP25*D25)</f>
        <v>22.893587112426758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24.864341735839844</v>
      </c>
      <c r="P25" s="1">
        <v>22.893587112426758</v>
      </c>
      <c r="Q25" s="1">
        <v>25.070905685424805</v>
      </c>
      <c r="R25" s="1">
        <v>399.86618041992188</v>
      </c>
      <c r="S25" s="1">
        <v>390.78189086914063</v>
      </c>
      <c r="T25" s="1">
        <v>0.2813224196434021</v>
      </c>
      <c r="U25" s="1">
        <v>22.168441772460938</v>
      </c>
      <c r="V25" s="1">
        <v>0.78463774919509888</v>
      </c>
      <c r="W25" s="1">
        <v>61.830108642578125</v>
      </c>
      <c r="X25" s="1">
        <v>300.61834716796875</v>
      </c>
      <c r="Y25" s="1">
        <v>48.996097564697266</v>
      </c>
      <c r="Z25" s="1">
        <v>3.1424987316131592</v>
      </c>
      <c r="AA25" s="1">
        <v>87.969802856445313</v>
      </c>
      <c r="AB25" s="1">
        <v>21.976451873779297</v>
      </c>
      <c r="AC25" s="1">
        <v>3.7606356143951416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1.1052145116469436</v>
      </c>
      <c r="AL25">
        <f>(U25-T25)/(1000-U25)*AK25</f>
        <v>2.4738373110733305E-2</v>
      </c>
      <c r="AM25">
        <f>(P25+273.15)</f>
        <v>296.04358711242674</v>
      </c>
      <c r="AN25">
        <f>(O25+273.15)</f>
        <v>298.01434173583982</v>
      </c>
      <c r="AO25">
        <f>(Y25*AG25+Z25*AH25)*AI25</f>
        <v>7.8393754351278631</v>
      </c>
      <c r="AP25">
        <f>((AO25+0.00000010773*(AN25^4-AM25^4))-AL25*44100)/(L25*51.4+0.00000043092*AM25^3)</f>
        <v>-8.754081003506256</v>
      </c>
      <c r="AQ25">
        <f>0.61365*EXP(17.502*J25/(240.97+J25))</f>
        <v>2.8016117132253311</v>
      </c>
      <c r="AR25">
        <f>AQ25*1000/AA25</f>
        <v>31.847425164714515</v>
      </c>
      <c r="AS25">
        <f>(AR25-U25)</f>
        <v>9.6789833922535777</v>
      </c>
      <c r="AT25">
        <f>IF(D25,P25,(O25+P25)/2)</f>
        <v>23.878964424133301</v>
      </c>
      <c r="AU25">
        <f>0.61365*EXP(17.502*AT25/(240.97+AT25))</f>
        <v>2.9732683056558291</v>
      </c>
      <c r="AV25">
        <f>IF(AS25&lt;&gt;0,(1000-(AR25+U25)/2)/AS25*AL25,0)</f>
        <v>2.4868562947325397</v>
      </c>
      <c r="AW25">
        <f>U25*AA25/1000</f>
        <v>1.9501534523579758</v>
      </c>
      <c r="AX25">
        <f>(AU25-AW25)</f>
        <v>1.0231148532978533</v>
      </c>
      <c r="AY25">
        <f>1/(1.6/F25+1.37/N25)</f>
        <v>1.6959252670342158</v>
      </c>
      <c r="AZ25">
        <f>G25*AA25*0.001</f>
        <v>33.859984600152508</v>
      </c>
      <c r="BA25">
        <f>G25/S25</f>
        <v>0.98496025799965536</v>
      </c>
      <c r="BB25">
        <f>(1-AL25*AA25/AQ25/F25)*100</f>
        <v>86.912207037757042</v>
      </c>
      <c r="BC25">
        <f>(S25-E25/(N25/1.35))</f>
        <v>390.66431782091581</v>
      </c>
      <c r="BD25">
        <f>E25*BB25/100/BC25</f>
        <v>8.2933524808555769E-4</v>
      </c>
    </row>
    <row r="26" spans="1:56" x14ac:dyDescent="0.25">
      <c r="A26" s="1" t="s">
        <v>1</v>
      </c>
      <c r="B26" s="1" t="s">
        <v>12630</v>
      </c>
      <c r="K26" s="1">
        <v>2.72</v>
      </c>
    </row>
    <row r="27" spans="1:56" x14ac:dyDescent="0.25">
      <c r="A27" s="1" t="s">
        <v>1</v>
      </c>
      <c r="B27" s="1" t="s">
        <v>12629</v>
      </c>
      <c r="K27" s="1">
        <v>2.72</v>
      </c>
    </row>
    <row r="28" spans="1:56" x14ac:dyDescent="0.25">
      <c r="A28" s="1">
        <v>4</v>
      </c>
      <c r="B28" s="1" t="s">
        <v>12628</v>
      </c>
      <c r="C28" s="1">
        <v>912.00000561028719</v>
      </c>
      <c r="D28" s="1">
        <v>0</v>
      </c>
      <c r="E28">
        <f>(R28-S28*(1000-T28)/(1000-U28))*AK28</f>
        <v>0.61208516269262903</v>
      </c>
      <c r="F28">
        <f>IF(AV28&lt;&gt;0,1/(1/AV28-1/N28),0)</f>
        <v>6.0888411715199027</v>
      </c>
      <c r="G28">
        <f>((AY28-AL28/2)*S28-E28)/(AY28+AL28/2)</f>
        <v>384.92860058164814</v>
      </c>
      <c r="H28">
        <f>AL28*1000</f>
        <v>24.762425150187585</v>
      </c>
      <c r="I28">
        <f>(AQ28-AW28)</f>
        <v>0.84329622026997209</v>
      </c>
      <c r="J28">
        <f>(P28+AP28*D28)</f>
        <v>22.856441497802734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24.820981979370117</v>
      </c>
      <c r="P28" s="1">
        <v>22.856441497802734</v>
      </c>
      <c r="Q28" s="1">
        <v>25.032171249389648</v>
      </c>
      <c r="R28" s="1">
        <v>400.19534301757813</v>
      </c>
      <c r="S28" s="1">
        <v>390.88385009765625</v>
      </c>
      <c r="T28" s="1">
        <v>0.28187790513038635</v>
      </c>
      <c r="U28" s="1">
        <v>22.189548492431641</v>
      </c>
      <c r="V28" s="1">
        <v>0.78822743892669678</v>
      </c>
      <c r="W28" s="1">
        <v>62.049598693847656</v>
      </c>
      <c r="X28" s="1">
        <v>300.62185668945313</v>
      </c>
      <c r="Y28" s="1">
        <v>100.23750305175781</v>
      </c>
      <c r="Z28" s="1">
        <v>3.1737501621246338</v>
      </c>
      <c r="AA28" s="1">
        <v>87.970146179199219</v>
      </c>
      <c r="AB28" s="1">
        <v>21.965713500976563</v>
      </c>
      <c r="AC28" s="1">
        <v>3.7665176391601563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1.1052274142994596</v>
      </c>
      <c r="AL28">
        <f>(U28-T28)/(1000-U28)*AK28</f>
        <v>2.4762425150187586E-2</v>
      </c>
      <c r="AM28">
        <f>(P28+273.15)</f>
        <v>296.00644149780271</v>
      </c>
      <c r="AN28">
        <f>(O28+273.15)</f>
        <v>297.97098197937009</v>
      </c>
      <c r="AO28">
        <f>(Y28*AG28+Z28*AH28)*AI28</f>
        <v>16.038000129804004</v>
      </c>
      <c r="AP28">
        <f>((AO28+0.00000010773*(AN28^4-AM28^4))-AL28*44100)/(L28*51.4+0.00000043092*AM28^3)</f>
        <v>-8.6961356102516021</v>
      </c>
      <c r="AQ28">
        <f>0.61365*EXP(17.502*J28/(240.97+J28))</f>
        <v>2.7953140447996132</v>
      </c>
      <c r="AR28">
        <f>AQ28*1000/AA28</f>
        <v>31.775712172916371</v>
      </c>
      <c r="AS28">
        <f>(AR28-U28)</f>
        <v>9.5861636804847308</v>
      </c>
      <c r="AT28">
        <f>IF(D28,P28,(O28+P28)/2)</f>
        <v>23.838711738586426</v>
      </c>
      <c r="AU28">
        <f>0.61365*EXP(17.502*AT28/(240.97+AT28))</f>
        <v>2.9660800492401229</v>
      </c>
      <c r="AV28">
        <f>IF(AS28&lt;&gt;0,(1000-(AR28+U28)/2)/AS28*AL28,0)</f>
        <v>2.5134423518419644</v>
      </c>
      <c r="AW28">
        <f>U28*AA28/1000</f>
        <v>1.9520178245296411</v>
      </c>
      <c r="AX28">
        <f>(AU28-AW28)</f>
        <v>1.0140622247104818</v>
      </c>
      <c r="AY28">
        <f>1/(1.6/F28+1.37/N28)</f>
        <v>1.715727276496479</v>
      </c>
      <c r="AZ28">
        <f>G28*AA28*0.001</f>
        <v>33.862225261722173</v>
      </c>
      <c r="BA28">
        <f>G28/S28</f>
        <v>0.98476465703425642</v>
      </c>
      <c r="BB28">
        <f>(1-AL28*AA28/AQ28/F28)*100</f>
        <v>87.201377272941983</v>
      </c>
      <c r="BC28">
        <f>(S28-E28/(N28/1.35))</f>
        <v>390.69080154998426</v>
      </c>
      <c r="BD28">
        <f>E28*BB28/100/BC28</f>
        <v>1.3661613988191468E-3</v>
      </c>
    </row>
    <row r="29" spans="1:56" x14ac:dyDescent="0.25">
      <c r="A29" s="1" t="s">
        <v>1</v>
      </c>
      <c r="B29" s="1" t="s">
        <v>12627</v>
      </c>
      <c r="K29" s="1">
        <v>2.72</v>
      </c>
    </row>
    <row r="30" spans="1:56" x14ac:dyDescent="0.25">
      <c r="A30" s="1" t="s">
        <v>1</v>
      </c>
      <c r="B30" s="1" t="s">
        <v>12626</v>
      </c>
      <c r="K30" s="1">
        <v>2.72</v>
      </c>
    </row>
    <row r="31" spans="1:56" x14ac:dyDescent="0.25">
      <c r="A31" s="1">
        <v>5</v>
      </c>
      <c r="B31" s="1" t="s">
        <v>12625</v>
      </c>
      <c r="C31" s="1">
        <v>1118.0000056102872</v>
      </c>
      <c r="D31" s="1">
        <v>0</v>
      </c>
      <c r="E31">
        <f>(R31-S31*(1000-T31)/(1000-U31))*AK31</f>
        <v>0.70400161405076089</v>
      </c>
      <c r="F31">
        <f>IF(AV31&lt;&gt;0,1/(1/AV31-1/N31),0)</f>
        <v>6.303098634680679</v>
      </c>
      <c r="G31">
        <f>((AY31-AL31/2)*S31-E31)/(AY31+AL31/2)</f>
        <v>384.7181637390907</v>
      </c>
      <c r="H31">
        <f>AL31*1000</f>
        <v>24.867069347771942</v>
      </c>
      <c r="I31">
        <f>(AQ31-AW31)</f>
        <v>0.83494004878946249</v>
      </c>
      <c r="J31">
        <f>(P31+AP31*D31)</f>
        <v>22.852716445922852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24.806907653808594</v>
      </c>
      <c r="P31" s="1">
        <v>22.852716445922852</v>
      </c>
      <c r="Q31" s="1">
        <v>25.017265319824219</v>
      </c>
      <c r="R31" s="1">
        <v>400.08059692382813</v>
      </c>
      <c r="S31" s="1">
        <v>390.65505981445313</v>
      </c>
      <c r="T31" s="1">
        <v>0.28144341707229614</v>
      </c>
      <c r="U31" s="1">
        <v>22.277423858642578</v>
      </c>
      <c r="V31" s="1">
        <v>0.78767204284667969</v>
      </c>
      <c r="W31" s="1">
        <v>62.3475341796875</v>
      </c>
      <c r="X31" s="1">
        <v>300.6531982421875</v>
      </c>
      <c r="Y31" s="1">
        <v>149.80291748046875</v>
      </c>
      <c r="Z31" s="1">
        <v>3.1255662441253662</v>
      </c>
      <c r="AA31" s="1">
        <v>87.969917297363281</v>
      </c>
      <c r="AB31" s="1">
        <v>22.152767181396484</v>
      </c>
      <c r="AC31" s="1">
        <v>3.7771706581115723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1.1053426405962774</v>
      </c>
      <c r="AL31">
        <f>(U31-T31)/(1000-U31)*AK31</f>
        <v>2.4867069347771942E-2</v>
      </c>
      <c r="AM31">
        <f>(P31+273.15)</f>
        <v>296.00271644592283</v>
      </c>
      <c r="AN31">
        <f>(O31+273.15)</f>
        <v>297.95690765380857</v>
      </c>
      <c r="AO31">
        <f>(Y31*AG31+Z31*AH31)*AI31</f>
        <v>23.968466261138019</v>
      </c>
      <c r="AP31">
        <f>((AO31+0.00000010773*(AN31^4-AM31^4))-AL31*44100)/(L31*51.4+0.00000043092*AM31^3)</f>
        <v>-8.6697850951607816</v>
      </c>
      <c r="AQ31">
        <f>0.61365*EXP(17.502*J31/(240.97+J31))</f>
        <v>2.7946831832325576</v>
      </c>
      <c r="AR31">
        <f>AQ31*1000/AA31</f>
        <v>31.768623514624156</v>
      </c>
      <c r="AS31">
        <f>(AR31-U31)</f>
        <v>9.4911996559815783</v>
      </c>
      <c r="AT31">
        <f>IF(D31,P31,(O31+P31)/2)</f>
        <v>23.829812049865723</v>
      </c>
      <c r="AU31">
        <f>0.61365*EXP(17.502*AT31/(240.97+AT31))</f>
        <v>2.9644928108001971</v>
      </c>
      <c r="AV31">
        <f>IF(AS31&lt;&gt;0,(1000-(AR31+U31)/2)/AS31*AL31,0)</f>
        <v>2.5492126201898651</v>
      </c>
      <c r="AW31">
        <f>U31*AA31/1000</f>
        <v>1.9597431344430951</v>
      </c>
      <c r="AX31">
        <f>(AU31-AW31)</f>
        <v>1.004749676357102</v>
      </c>
      <c r="AY31">
        <f>1/(1.6/F31+1.37/N31)</f>
        <v>1.7424309509536058</v>
      </c>
      <c r="AZ31">
        <f>G31*AA31*0.001</f>
        <v>33.843625046921275</v>
      </c>
      <c r="BA31">
        <f>G31/S31</f>
        <v>0.98480271552560406</v>
      </c>
      <c r="BB31">
        <f>(1-AL31*AA31/AQ31/F31)*100</f>
        <v>87.581415284136128</v>
      </c>
      <c r="BC31">
        <f>(S31-E31/(N31/1.35))</f>
        <v>390.43302128544616</v>
      </c>
      <c r="BD31">
        <f>E31*BB31/100/BC31</f>
        <v>1.5792070434484063E-3</v>
      </c>
    </row>
    <row r="32" spans="1:56" x14ac:dyDescent="0.25">
      <c r="A32" s="1" t="s">
        <v>1</v>
      </c>
      <c r="B32" s="1" t="s">
        <v>12624</v>
      </c>
      <c r="K32" s="1">
        <v>2.72</v>
      </c>
    </row>
    <row r="33" spans="1:56" x14ac:dyDescent="0.25">
      <c r="A33" s="1" t="s">
        <v>1</v>
      </c>
      <c r="B33" s="1" t="s">
        <v>12623</v>
      </c>
      <c r="K33" s="1">
        <v>2.72</v>
      </c>
    </row>
    <row r="34" spans="1:56" x14ac:dyDescent="0.25">
      <c r="A34" s="1">
        <v>6</v>
      </c>
      <c r="B34" s="1" t="s">
        <v>12622</v>
      </c>
      <c r="C34" s="1">
        <v>1324.0000056102872</v>
      </c>
      <c r="D34" s="1">
        <v>0</v>
      </c>
      <c r="E34">
        <f>(R34-S34*(1000-T34)/(1000-U34))*AK34</f>
        <v>0.73775921617010176</v>
      </c>
      <c r="F34">
        <f>IF(AV34&lt;&gt;0,1/(1/AV34-1/N34),0)</f>
        <v>6.7158164267757536</v>
      </c>
      <c r="G34">
        <f>((AY34-AL34/2)*S34-E34)/(AY34+AL34/2)</f>
        <v>384.48082084023957</v>
      </c>
      <c r="H34">
        <f>AL34*1000</f>
        <v>25.163685000710693</v>
      </c>
      <c r="I34">
        <f>(AQ34-AW34)</f>
        <v>0.82369041510878094</v>
      </c>
      <c r="J34">
        <f>(P34+AP34*D34)</f>
        <v>22.920524597167969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24.795768737792969</v>
      </c>
      <c r="P34" s="1">
        <v>22.920524597167969</v>
      </c>
      <c r="Q34" s="1">
        <v>25.002084732055664</v>
      </c>
      <c r="R34" s="1">
        <v>399.88970947265625</v>
      </c>
      <c r="S34" s="1">
        <v>390.33547973632813</v>
      </c>
      <c r="T34" s="1">
        <v>0.28342485427856445</v>
      </c>
      <c r="U34" s="1">
        <v>22.537248611450195</v>
      </c>
      <c r="V34" s="1">
        <v>0.79370361566543579</v>
      </c>
      <c r="W34" s="1">
        <v>63.113361358642578</v>
      </c>
      <c r="X34" s="1">
        <v>300.63442993164063</v>
      </c>
      <c r="Y34" s="1">
        <v>299.75674438476563</v>
      </c>
      <c r="Z34" s="1">
        <v>3.1653826236724854</v>
      </c>
      <c r="AA34" s="1">
        <v>87.965309143066406</v>
      </c>
      <c r="AB34" s="1">
        <v>22.310470581054688</v>
      </c>
      <c r="AC34" s="1">
        <v>3.7923710346221924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1.1052736394545608</v>
      </c>
      <c r="AL34">
        <f>(U34-T34)/(1000-U34)*AK34</f>
        <v>2.5163685000710694E-2</v>
      </c>
      <c r="AM34">
        <f>(P34+273.15)</f>
        <v>296.07052459716795</v>
      </c>
      <c r="AN34">
        <f>(O34+273.15)</f>
        <v>297.94576873779295</v>
      </c>
      <c r="AO34">
        <f>(Y34*AG34+Z34*AH34)*AI34</f>
        <v>47.961078029548844</v>
      </c>
      <c r="AP34">
        <f>((AO34+0.00000010773*(AN34^4-AM34^4))-AL34*44100)/(L34*51.4+0.00000043092*AM34^3)</f>
        <v>-8.58649816471093</v>
      </c>
      <c r="AQ34">
        <f>0.61365*EXP(17.502*J34/(240.97+J34))</f>
        <v>2.8061864564491414</v>
      </c>
      <c r="AR34">
        <f>AQ34*1000/AA34</f>
        <v>31.901058312489663</v>
      </c>
      <c r="AS34">
        <f>(AR34-U34)</f>
        <v>9.3638097010394681</v>
      </c>
      <c r="AT34">
        <f>IF(D34,P34,(O34+P34)/2)</f>
        <v>23.858146667480469</v>
      </c>
      <c r="AU34">
        <f>0.61365*EXP(17.502*AT34/(240.97+AT34))</f>
        <v>2.9695488063910833</v>
      </c>
      <c r="AV34">
        <f>IF(AS34&lt;&gt;0,(1000-(AR34+U34)/2)/AS34*AL34,0)</f>
        <v>2.614187128801893</v>
      </c>
      <c r="AW34">
        <f>U34*AA34/1000</f>
        <v>1.9824960413403605</v>
      </c>
      <c r="AX34">
        <f>(AU34-AW34)</f>
        <v>0.98705276505072281</v>
      </c>
      <c r="AY34">
        <f>1/(1.6/F34+1.37/N34)</f>
        <v>1.7911164532127271</v>
      </c>
      <c r="AZ34">
        <f>G34*AA34*0.001</f>
        <v>33.820974264791609</v>
      </c>
      <c r="BA34">
        <f>G34/S34</f>
        <v>0.98500095635671303</v>
      </c>
      <c r="BB34">
        <f>(1-AL34*AA34/AQ34/F34)*100</f>
        <v>88.254531819183285</v>
      </c>
      <c r="BC34">
        <f>(S34-E34/(N34/1.35))</f>
        <v>390.10279423128054</v>
      </c>
      <c r="BD34">
        <f>E34*BB34/100/BC34</f>
        <v>1.669062492789472E-3</v>
      </c>
    </row>
    <row r="35" spans="1:56" x14ac:dyDescent="0.25">
      <c r="A35" s="1" t="s">
        <v>1</v>
      </c>
      <c r="B35" s="1" t="s">
        <v>12621</v>
      </c>
      <c r="K35" s="1">
        <v>2.72</v>
      </c>
    </row>
    <row r="36" spans="1:56" x14ac:dyDescent="0.25">
      <c r="A36" s="1" t="s">
        <v>1</v>
      </c>
      <c r="B36" s="1" t="s">
        <v>12620</v>
      </c>
      <c r="K36" s="1">
        <v>2.72</v>
      </c>
    </row>
    <row r="37" spans="1:56" x14ac:dyDescent="0.25">
      <c r="A37" s="1">
        <v>7</v>
      </c>
      <c r="B37" s="1" t="s">
        <v>12619</v>
      </c>
      <c r="C37" s="1">
        <v>1530.0000056102872</v>
      </c>
      <c r="D37" s="1">
        <v>0</v>
      </c>
      <c r="E37">
        <f>(R37-S37*(1000-T37)/(1000-U37))*AK37</f>
        <v>0.96379190175081864</v>
      </c>
      <c r="F37">
        <f>IF(AV37&lt;&gt;0,1/(1/AV37-1/N37),0)</f>
        <v>7.4553355019655418</v>
      </c>
      <c r="G37">
        <f>((AY37-AL37/2)*S37-E37)/(AY37+AL37/2)</f>
        <v>384.30372341237734</v>
      </c>
      <c r="H37">
        <f>AL37*1000</f>
        <v>25.655207517499097</v>
      </c>
      <c r="I37">
        <f>(AQ37-AW37)</f>
        <v>0.80708164086331369</v>
      </c>
      <c r="J37">
        <f>(P37+AP37*D37)</f>
        <v>23.042083740234375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24.813199996948242</v>
      </c>
      <c r="P37" s="1">
        <v>23.042083740234375</v>
      </c>
      <c r="Q37" s="1">
        <v>25.007514953613281</v>
      </c>
      <c r="R37" s="1">
        <v>400.05770874023438</v>
      </c>
      <c r="S37" s="1">
        <v>390.130615234375</v>
      </c>
      <c r="T37" s="1">
        <v>0.28404721617698669</v>
      </c>
      <c r="U37" s="1">
        <v>22.961631774902344</v>
      </c>
      <c r="V37" s="1">
        <v>0.7946203351020813</v>
      </c>
      <c r="W37" s="1">
        <v>64.235015869140625</v>
      </c>
      <c r="X37" s="1">
        <v>300.64865112304688</v>
      </c>
      <c r="Y37" s="1">
        <v>500.32864379882813</v>
      </c>
      <c r="Z37" s="1">
        <v>3.0291464328765869</v>
      </c>
      <c r="AA37" s="1">
        <v>87.9654541015625</v>
      </c>
      <c r="AB37" s="1">
        <v>22.390302658081055</v>
      </c>
      <c r="AC37" s="1">
        <v>3.8150341510772705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1.1053259232464956</v>
      </c>
      <c r="AL37">
        <f>(U37-T37)/(1000-U37)*AK37</f>
        <v>2.5655207517499098E-2</v>
      </c>
      <c r="AM37">
        <f>(P37+273.15)</f>
        <v>296.19208374023435</v>
      </c>
      <c r="AN37">
        <f>(O37+273.15)</f>
        <v>297.96319999694822</v>
      </c>
      <c r="AO37">
        <f>(Y37*AG37+Z37*AH37)*AI37</f>
        <v>80.052581218497835</v>
      </c>
      <c r="AP37">
        <f>((AO37+0.00000010773*(AN37^4-AM37^4))-AL37*44100)/(L37*51.4+0.00000043092*AM37^3)</f>
        <v>-8.5091723422370311</v>
      </c>
      <c r="AQ37">
        <f>0.61365*EXP(17.502*J37/(240.97+J37))</f>
        <v>2.8269120068554647</v>
      </c>
      <c r="AR37">
        <f>AQ37*1000/AA37</f>
        <v>32.136615853668985</v>
      </c>
      <c r="AS37">
        <f>(AR37-U37)</f>
        <v>9.1749840787666415</v>
      </c>
      <c r="AT37">
        <f>IF(D37,P37,(O37+P37)/2)</f>
        <v>23.927641868591309</v>
      </c>
      <c r="AU37">
        <f>0.61365*EXP(17.502*AT37/(240.97+AT37))</f>
        <v>2.9819813861351561</v>
      </c>
      <c r="AV37">
        <f>IF(AS37&lt;&gt;0,(1000-(AR37+U37)/2)/AS37*AL37,0)</f>
        <v>2.7191795446114875</v>
      </c>
      <c r="AW37">
        <f>U37*AA37/1000</f>
        <v>2.019830365992151</v>
      </c>
      <c r="AX37">
        <f>(AU37-AW37)</f>
        <v>0.96215102014300502</v>
      </c>
      <c r="AY37">
        <f>1/(1.6/F37+1.37/N37)</f>
        <v>1.8702816300688467</v>
      </c>
      <c r="AZ37">
        <f>G37*AA37*0.001</f>
        <v>33.805451542891049</v>
      </c>
      <c r="BA37">
        <f>G37/S37</f>
        <v>0.98506425388200536</v>
      </c>
      <c r="BB37">
        <f>(1-AL37*AA37/AQ37/F37)*100</f>
        <v>89.292004049866449</v>
      </c>
      <c r="BC37">
        <f>(S37-E37/(N37/1.35))</f>
        <v>389.82664016974093</v>
      </c>
      <c r="BD37">
        <f>E37*BB37/100/BC37</f>
        <v>2.207620042511467E-3</v>
      </c>
    </row>
    <row r="38" spans="1:56" x14ac:dyDescent="0.25">
      <c r="A38" s="1" t="s">
        <v>1</v>
      </c>
      <c r="B38" s="1" t="s">
        <v>12618</v>
      </c>
      <c r="K38" s="1">
        <v>2.72</v>
      </c>
    </row>
    <row r="39" spans="1:56" x14ac:dyDescent="0.25">
      <c r="A39" s="1" t="s">
        <v>1</v>
      </c>
      <c r="B39" s="1" t="s">
        <v>12617</v>
      </c>
      <c r="K39" s="1">
        <v>2.72</v>
      </c>
    </row>
    <row r="40" spans="1:56" x14ac:dyDescent="0.25">
      <c r="A40" s="1">
        <v>8</v>
      </c>
      <c r="B40" s="1" t="s">
        <v>12616</v>
      </c>
      <c r="C40" s="1">
        <v>1736.0000056102872</v>
      </c>
      <c r="D40" s="1">
        <v>0</v>
      </c>
      <c r="E40">
        <f>(R40-S40*(1000-T40)/(1000-U40))*AK40</f>
        <v>0.9103071159545093</v>
      </c>
      <c r="F40">
        <f>IF(AV40&lt;&gt;0,1/(1/AV40-1/N40),0)</f>
        <v>8.7828743327309073</v>
      </c>
      <c r="G40">
        <f>((AY40-AL40/2)*S40-E40)/(AY40+AL40/2)</f>
        <v>384.38503182011112</v>
      </c>
      <c r="H40">
        <f>AL40*1000</f>
        <v>26.363607357961961</v>
      </c>
      <c r="I40">
        <f>(AQ40-AW40)</f>
        <v>0.78326643995750311</v>
      </c>
      <c r="J40">
        <f>(P40+AP40*D40)</f>
        <v>23.215593338012695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24.850105285644531</v>
      </c>
      <c r="P40" s="1">
        <v>23.215593338012695</v>
      </c>
      <c r="Q40" s="1">
        <v>25.030555725097656</v>
      </c>
      <c r="R40" s="1">
        <v>400.0921630859375</v>
      </c>
      <c r="S40" s="1">
        <v>389.96878051757813</v>
      </c>
      <c r="T40" s="1">
        <v>0.28540486097335815</v>
      </c>
      <c r="U40" s="1">
        <v>23.571189880371094</v>
      </c>
      <c r="V40" s="1">
        <v>0.79666513204574585</v>
      </c>
      <c r="W40" s="1">
        <v>65.79547119140625</v>
      </c>
      <c r="X40" s="1">
        <v>300.69308471679688</v>
      </c>
      <c r="Y40" s="1">
        <v>748.9361572265625</v>
      </c>
      <c r="Z40" s="1">
        <v>3.0700433254241943</v>
      </c>
      <c r="AA40" s="1">
        <v>87.96588134765625</v>
      </c>
      <c r="AB40" s="1">
        <v>22.542200088500977</v>
      </c>
      <c r="AC40" s="1">
        <v>3.8574693202972412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1.1054892820470472</v>
      </c>
      <c r="AL40">
        <f>(U40-T40)/(1000-U40)*AK40</f>
        <v>2.6363607357961959E-2</v>
      </c>
      <c r="AM40">
        <f>(P40+273.15)</f>
        <v>296.36559333801267</v>
      </c>
      <c r="AN40">
        <f>(O40+273.15)</f>
        <v>298.00010528564451</v>
      </c>
      <c r="AO40">
        <f>(Y40*AG40+Z40*AH40)*AI40</f>
        <v>119.82978247784558</v>
      </c>
      <c r="AP40">
        <f>((AO40+0.00000010773*(AN40^4-AM40^4))-AL40*44100)/(L40*51.4+0.00000043092*AM40^3)</f>
        <v>-8.4499378264795268</v>
      </c>
      <c r="AQ40">
        <f>0.61365*EXP(17.502*J40/(240.97+J40))</f>
        <v>2.8567269321973026</v>
      </c>
      <c r="AR40">
        <f>AQ40*1000/AA40</f>
        <v>32.475397147526188</v>
      </c>
      <c r="AS40">
        <f>(AR40-U40)</f>
        <v>8.904207267155094</v>
      </c>
      <c r="AT40">
        <f>IF(D40,P40,(O40+P40)/2)</f>
        <v>24.032849311828613</v>
      </c>
      <c r="AU40">
        <f>0.61365*EXP(17.502*AT40/(240.97+AT40))</f>
        <v>3.0008894330891112</v>
      </c>
      <c r="AV40">
        <f>IF(AS40&lt;&gt;0,(1000-(AR40+U40)/2)/AS40*AL40,0)</f>
        <v>2.8778319598877058</v>
      </c>
      <c r="AW40">
        <f>U40*AA40/1000</f>
        <v>2.0734604922397994</v>
      </c>
      <c r="AX40">
        <f>(AU40-AW40)</f>
        <v>0.92742894084931171</v>
      </c>
      <c r="AY40">
        <f>1/(1.6/F40+1.37/N40)</f>
        <v>1.9910794075141169</v>
      </c>
      <c r="AZ40">
        <f>G40*AA40*0.001</f>
        <v>33.812768100902971</v>
      </c>
      <c r="BA40">
        <f>G40/S40</f>
        <v>0.98568154945619979</v>
      </c>
      <c r="BB40">
        <f>(1-AL40*AA40/AQ40/F40)*100</f>
        <v>90.756984203346803</v>
      </c>
      <c r="BC40">
        <f>(S40-E40/(N40/1.35))</f>
        <v>389.68167428239764</v>
      </c>
      <c r="BD40">
        <f>E40*BB40/100/BC40</f>
        <v>2.1201081291548299E-3</v>
      </c>
    </row>
    <row r="41" spans="1:56" x14ac:dyDescent="0.25">
      <c r="A41" s="1" t="s">
        <v>1</v>
      </c>
      <c r="B41" s="1" t="s">
        <v>12615</v>
      </c>
      <c r="K41" s="1">
        <v>2.72</v>
      </c>
    </row>
    <row r="42" spans="1:56" x14ac:dyDescent="0.25">
      <c r="A42" s="1" t="s">
        <v>1</v>
      </c>
      <c r="B42" s="1" t="s">
        <v>12614</v>
      </c>
      <c r="K42" s="1">
        <v>2.72</v>
      </c>
    </row>
    <row r="43" spans="1:56" x14ac:dyDescent="0.25">
      <c r="A43" s="1">
        <v>9</v>
      </c>
      <c r="B43" s="1" t="s">
        <v>12613</v>
      </c>
      <c r="C43" s="1">
        <v>1942.0000056102872</v>
      </c>
      <c r="D43" s="1">
        <v>0</v>
      </c>
      <c r="E43">
        <f>(R43-S43*(1000-T43)/(1000-U43))*AK43</f>
        <v>0.84993861985912955</v>
      </c>
      <c r="F43">
        <f>IF(AV43&lt;&gt;0,1/(1/AV43-1/N43),0)</f>
        <v>10.436130739260777</v>
      </c>
      <c r="G43">
        <f>((AY43-AL43/2)*S43-E43)/(AY43+AL43/2)</f>
        <v>384.44297993274887</v>
      </c>
      <c r="H43">
        <f>AL43*1000</f>
        <v>27.113457255607774</v>
      </c>
      <c r="I43">
        <f>(AQ43-AW43)</f>
        <v>0.76331377638231102</v>
      </c>
      <c r="J43">
        <f>(P43+AP43*D43)</f>
        <v>23.429584503173828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24.913505554199219</v>
      </c>
      <c r="P43" s="1">
        <v>23.429584503173828</v>
      </c>
      <c r="Q43" s="1">
        <v>25.080846786499023</v>
      </c>
      <c r="R43" s="1">
        <v>400.14410400390625</v>
      </c>
      <c r="S43" s="1">
        <v>389.81411743164063</v>
      </c>
      <c r="T43" s="1">
        <v>0.28689867258071899</v>
      </c>
      <c r="U43" s="1">
        <v>24.220211029052734</v>
      </c>
      <c r="V43" s="1">
        <v>0.79781484603881836</v>
      </c>
      <c r="W43" s="1">
        <v>67.352157592773438</v>
      </c>
      <c r="X43" s="1">
        <v>300.67880249023438</v>
      </c>
      <c r="Y43" s="1">
        <v>999.91204833984375</v>
      </c>
      <c r="Z43" s="1">
        <v>3.0002114772796631</v>
      </c>
      <c r="AA43" s="1">
        <v>87.966316223144531</v>
      </c>
      <c r="AB43" s="1">
        <v>22.771501541137695</v>
      </c>
      <c r="AC43" s="1">
        <v>3.8944265842437744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1.1054367738611555</v>
      </c>
      <c r="AL43">
        <f>(U43-T43)/(1000-U43)*AK43</f>
        <v>2.7113457255607775E-2</v>
      </c>
      <c r="AM43">
        <f>(P43+273.15)</f>
        <v>296.57958450317381</v>
      </c>
      <c r="AN43">
        <f>(O43+273.15)</f>
        <v>298.0635055541992</v>
      </c>
      <c r="AO43">
        <f>(Y43*AG43+Z43*AH43)*AI43</f>
        <v>159.98592415841085</v>
      </c>
      <c r="AP43">
        <f>((AO43+0.00000010773*(AN43^4-AM43^4))-AL43*44100)/(L43*51.4+0.00000043092*AM43^3)</f>
        <v>-8.4036395559701038</v>
      </c>
      <c r="AQ43">
        <f>0.61365*EXP(17.502*J43/(240.97+J43))</f>
        <v>2.8938765187552566</v>
      </c>
      <c r="AR43">
        <f>AQ43*1000/AA43</f>
        <v>32.897552642926954</v>
      </c>
      <c r="AS43">
        <f>(AR43-U43)</f>
        <v>8.6773416138742192</v>
      </c>
      <c r="AT43">
        <f>IF(D43,P43,(O43+P43)/2)</f>
        <v>24.171545028686523</v>
      </c>
      <c r="AU43">
        <f>0.61365*EXP(17.502*AT43/(240.97+AT43))</f>
        <v>3.0259761820832285</v>
      </c>
      <c r="AV43">
        <f>IF(AS43&lt;&gt;0,(1000-(AR43+U43)/2)/AS43*AL43,0)</f>
        <v>3.0353912990547736</v>
      </c>
      <c r="AW43">
        <f>U43*AA43/1000</f>
        <v>2.1305627423729456</v>
      </c>
      <c r="AX43">
        <f>(AU43-AW43)</f>
        <v>0.89541343971028287</v>
      </c>
      <c r="AY43">
        <f>1/(1.6/F43+1.37/N43)</f>
        <v>2.1124635106288543</v>
      </c>
      <c r="AZ43">
        <f>G43*AA43*0.001</f>
        <v>33.818032742532196</v>
      </c>
      <c r="BA43">
        <f>G43/S43</f>
        <v>0.98622128532881148</v>
      </c>
      <c r="BB43">
        <f>(1-AL43*AA43/AQ43/F43)*100</f>
        <v>92.102642529173622</v>
      </c>
      <c r="BC43">
        <f>(S43-E43/(N43/1.35))</f>
        <v>389.54605111313629</v>
      </c>
      <c r="BD43">
        <f>E43*BB43/100/BC43</f>
        <v>2.0095594000486784E-3</v>
      </c>
    </row>
    <row r="44" spans="1:56" x14ac:dyDescent="0.25">
      <c r="A44" s="1" t="s">
        <v>1</v>
      </c>
      <c r="B44" s="1" t="s">
        <v>12612</v>
      </c>
      <c r="K44" s="1">
        <v>2.72</v>
      </c>
    </row>
    <row r="45" spans="1:56" x14ac:dyDescent="0.25">
      <c r="A45" s="1" t="s">
        <v>1</v>
      </c>
      <c r="B45" s="1" t="s">
        <v>12611</v>
      </c>
      <c r="K45" s="1">
        <v>2.72</v>
      </c>
    </row>
    <row r="46" spans="1:56" x14ac:dyDescent="0.25">
      <c r="A46" s="1">
        <v>10</v>
      </c>
      <c r="B46" s="1" t="s">
        <v>6309</v>
      </c>
      <c r="C46" s="1">
        <v>2148.5000055991113</v>
      </c>
      <c r="D46" s="1">
        <v>0</v>
      </c>
      <c r="E46">
        <f>(R46-S46*(1000-T46)/(1000-U46))*AK46</f>
        <v>0.25819523247315268</v>
      </c>
      <c r="F46">
        <f>IF(AV46&lt;&gt;0,1/(1/AV46-1/N46),0)</f>
        <v>12.927097695159215</v>
      </c>
      <c r="G46">
        <f>((AY46-AL46/2)*S46-E46)/(AY46+AL46/2)</f>
        <v>385.08542408788418</v>
      </c>
      <c r="H46">
        <f>AL46*1000</f>
        <v>27.897007054430325</v>
      </c>
      <c r="I46">
        <f>(AQ46-AW46)</f>
        <v>0.7408760589316028</v>
      </c>
      <c r="J46">
        <f>(P46+AP46*D46)</f>
        <v>23.637557983398438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24.986631393432617</v>
      </c>
      <c r="P46" s="1">
        <v>23.637557983398438</v>
      </c>
      <c r="Q46" s="1">
        <v>25.136449813842773</v>
      </c>
      <c r="R46" s="1">
        <v>400.07266235351563</v>
      </c>
      <c r="S46" s="1">
        <v>389.99847412109375</v>
      </c>
      <c r="T46" s="1">
        <v>0.28802242875099182</v>
      </c>
      <c r="U46" s="1">
        <v>24.892465591430664</v>
      </c>
      <c r="V46" s="1">
        <v>0.79738539457321167</v>
      </c>
      <c r="W46" s="1">
        <v>68.914382934570313</v>
      </c>
      <c r="X46" s="1">
        <v>300.72219848632813</v>
      </c>
      <c r="Y46" s="1">
        <v>1249.4564208984375</v>
      </c>
      <c r="Z46" s="1">
        <v>3.1232044696807861</v>
      </c>
      <c r="AA46" s="1">
        <v>87.958724975585938</v>
      </c>
      <c r="AB46" s="1">
        <v>23.497463226318359</v>
      </c>
      <c r="AC46" s="1">
        <v>3.9343960285186768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1.1055963179644415</v>
      </c>
      <c r="AL46">
        <f>(U46-T46)/(1000-U46)*AK46</f>
        <v>2.7897007054430326E-2</v>
      </c>
      <c r="AM46">
        <f>(P46+273.15)</f>
        <v>296.78755798339841</v>
      </c>
      <c r="AN46">
        <f>(O46+273.15)</f>
        <v>298.13663139343259</v>
      </c>
      <c r="AO46">
        <f>(Y46*AG46+Z46*AH46)*AI46</f>
        <v>199.91302287534563</v>
      </c>
      <c r="AP46">
        <f>((AO46+0.00000010773*(AN46^4-AM46^4))-AL46*44100)/(L46*51.4+0.00000043092*AM46^3)</f>
        <v>-8.3701127254758383</v>
      </c>
      <c r="AQ46">
        <f>0.61365*EXP(17.502*J46/(240.97+J46))</f>
        <v>2.9303855938524888</v>
      </c>
      <c r="AR46">
        <f>AQ46*1000/AA46</f>
        <v>33.315462390636682</v>
      </c>
      <c r="AS46">
        <f>(AR46-U46)</f>
        <v>8.4229967992060182</v>
      </c>
      <c r="AT46">
        <f>IF(D46,P46,(O46+P46)/2)</f>
        <v>24.312094688415527</v>
      </c>
      <c r="AU46">
        <f>0.61365*EXP(17.502*AT46/(240.97+AT46))</f>
        <v>3.051585117022519</v>
      </c>
      <c r="AV46">
        <f>IF(AS46&lt;&gt;0,(1000-(AR46+U46)/2)/AS46*AL46,0)</f>
        <v>3.2156124727737887</v>
      </c>
      <c r="AW46">
        <f>U46*AA46/1000</f>
        <v>2.189509534920886</v>
      </c>
      <c r="AX46">
        <f>(AU46-AW46)</f>
        <v>0.86207558210163304</v>
      </c>
      <c r="AY46">
        <f>1/(1.6/F46+1.37/N46)</f>
        <v>2.2530720521275285</v>
      </c>
      <c r="AZ46">
        <f>G46*AA46*0.001</f>
        <v>33.87162290945308</v>
      </c>
      <c r="BA46">
        <f>G46/S46</f>
        <v>0.98740238652399426</v>
      </c>
      <c r="BB46">
        <f>(1-AL46*AA46/AQ46/F46)*100</f>
        <v>93.522450566265917</v>
      </c>
      <c r="BC46">
        <f>(S46-E46/(N46/1.35))</f>
        <v>389.91704065777384</v>
      </c>
      <c r="BD46">
        <f>E46*BB46/100/BC46</f>
        <v>6.1928688278616625E-4</v>
      </c>
    </row>
    <row r="47" spans="1:56" x14ac:dyDescent="0.25">
      <c r="A47" s="1" t="s">
        <v>1</v>
      </c>
      <c r="B47" s="1" t="s">
        <v>12610</v>
      </c>
      <c r="K47" s="1">
        <v>2.72</v>
      </c>
    </row>
    <row r="48" spans="1:56" x14ac:dyDescent="0.25">
      <c r="A48" s="1" t="s">
        <v>1</v>
      </c>
      <c r="B48" s="1" t="s">
        <v>6303</v>
      </c>
      <c r="K48" s="1">
        <v>2.72</v>
      </c>
    </row>
    <row r="49" spans="1:56" x14ac:dyDescent="0.25">
      <c r="A49" s="1">
        <v>11</v>
      </c>
      <c r="B49" s="1" t="s">
        <v>6307</v>
      </c>
      <c r="C49" s="1">
        <v>2355.5000055991113</v>
      </c>
      <c r="D49" s="1">
        <v>0</v>
      </c>
      <c r="E49">
        <f>(R49-S49*(1000-T49)/(1000-U49))*AK49</f>
        <v>0.99559362491884251</v>
      </c>
      <c r="F49">
        <f>IF(AV49&lt;&gt;0,1/(1/AV49-1/N49),0)</f>
        <v>-55.400738044112224</v>
      </c>
      <c r="G49">
        <f>((AY49-AL49/2)*S49-E49)/(AY49+AL49/2)</f>
        <v>385.40945875596412</v>
      </c>
      <c r="H49">
        <f>AL49*1000</f>
        <v>29.060752230376664</v>
      </c>
      <c r="I49">
        <f>(AQ49-AW49)</f>
        <v>0.53506487723949503</v>
      </c>
      <c r="J49">
        <f>(P49+AP49*D49)</f>
        <v>22.961025238037109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25.074411392211914</v>
      </c>
      <c r="P49" s="1">
        <v>22.961025238037109</v>
      </c>
      <c r="Q49" s="1">
        <v>25.202098846435547</v>
      </c>
      <c r="R49" s="1">
        <v>400.1026611328125</v>
      </c>
      <c r="S49" s="1">
        <v>388.975830078125</v>
      </c>
      <c r="T49" s="1">
        <v>0.29103049635887146</v>
      </c>
      <c r="U49" s="1">
        <v>25.90008544921875</v>
      </c>
      <c r="V49" s="1">
        <v>0.80146408081054688</v>
      </c>
      <c r="W49" s="1">
        <v>71.325820922851563</v>
      </c>
      <c r="X49" s="1">
        <v>300.66696166992188</v>
      </c>
      <c r="Y49" s="1">
        <v>1599.677001953125</v>
      </c>
      <c r="Z49" s="1">
        <v>3.1978421211242676</v>
      </c>
      <c r="AA49" s="1">
        <v>87.953842163085938</v>
      </c>
      <c r="AB49" s="1">
        <v>23.797800064086914</v>
      </c>
      <c r="AC49" s="1">
        <v>4.016411304473877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1.1053932414335361</v>
      </c>
      <c r="AL49">
        <f>(U49-T49)/(1000-U49)*AK49</f>
        <v>2.9060752230376664E-2</v>
      </c>
      <c r="AM49">
        <f>(P49+273.15)</f>
        <v>296.11102523803709</v>
      </c>
      <c r="AN49">
        <f>(O49+273.15)</f>
        <v>298.22441139221189</v>
      </c>
      <c r="AO49">
        <f>(Y49*AG49+Z49*AH49)*AI49</f>
        <v>255.94831459160923</v>
      </c>
      <c r="AP49">
        <f>((AO49+0.00000010773*(AN49^4-AM49^4))-AL49*44100)/(L49*51.4+0.00000043092*AM49^3)</f>
        <v>-8.2655788103176118</v>
      </c>
      <c r="AQ49">
        <f>0.61365*EXP(17.502*J49/(240.97+J49))</f>
        <v>2.8130769048505195</v>
      </c>
      <c r="AR49">
        <f>AQ49*1000/AA49</f>
        <v>31.983559054014385</v>
      </c>
      <c r="AS49">
        <f>(AR49-U49)</f>
        <v>6.0834736047956355</v>
      </c>
      <c r="AT49">
        <f>IF(D49,P49,(O49+P49)/2)</f>
        <v>24.017718315124512</v>
      </c>
      <c r="AU49">
        <f>0.61365*EXP(17.502*AT49/(240.97+AT49))</f>
        <v>2.9981636293529896</v>
      </c>
      <c r="AV49">
        <f>IF(AS49&lt;&gt;0,(1000-(AR49+U49)/2)/AS49*AL49,0)</f>
        <v>4.6387447267924529</v>
      </c>
      <c r="AW49">
        <f>U49*AA49/1000</f>
        <v>2.2780120276110245</v>
      </c>
      <c r="AX49">
        <f>(AU49-AW49)</f>
        <v>0.72015160174196513</v>
      </c>
      <c r="AY49">
        <f>1/(1.6/F49+1.37/N49)</f>
        <v>3.4342198339364782</v>
      </c>
      <c r="AZ49">
        <f>G49*AA49*0.001</f>
        <v>33.898242703582454</v>
      </c>
      <c r="BA49">
        <f>G49/S49</f>
        <v>0.99083138065045173</v>
      </c>
      <c r="BB49">
        <f>(1-AL49*AA49/AQ49/F49)*100</f>
        <v>101.64007803373447</v>
      </c>
      <c r="BC49">
        <f>(S49-E49/(N49/1.35))</f>
        <v>388.66182491172526</v>
      </c>
      <c r="BD49">
        <f>E49*BB49/100/BC49</f>
        <v>2.6036056859873743E-3</v>
      </c>
    </row>
    <row r="50" spans="1:56" x14ac:dyDescent="0.25">
      <c r="A50" s="1" t="s">
        <v>1</v>
      </c>
      <c r="B50" s="1" t="s">
        <v>6306</v>
      </c>
      <c r="K50" s="1">
        <v>2.72</v>
      </c>
    </row>
    <row r="51" spans="1:56" x14ac:dyDescent="0.25">
      <c r="A51" s="1" t="s">
        <v>1</v>
      </c>
      <c r="B51" s="1" t="s">
        <v>12605</v>
      </c>
      <c r="K51" s="1">
        <v>2.72</v>
      </c>
    </row>
    <row r="52" spans="1:56" x14ac:dyDescent="0.25">
      <c r="A52" s="1">
        <v>12</v>
      </c>
      <c r="B52" s="1" t="s">
        <v>12609</v>
      </c>
      <c r="C52" s="1">
        <v>2563.0000055879354</v>
      </c>
      <c r="D52" s="1">
        <v>0</v>
      </c>
      <c r="E52">
        <f>(R52-S52*(1000-T52)/(1000-U52))*AK52</f>
        <v>1.1538140214536936</v>
      </c>
      <c r="F52">
        <f>IF(AV52&lt;&gt;0,1/(1/AV52-1/N52),0)</f>
        <v>39.645871812333098</v>
      </c>
      <c r="G52">
        <f>((AY52-AL52/2)*S52-E52)/(AY52+AL52/2)</f>
        <v>383.60684705160202</v>
      </c>
      <c r="H52">
        <f>AL52*1000</f>
        <v>30.385462218965841</v>
      </c>
      <c r="I52">
        <f>(AQ52-AW52)</f>
        <v>0.67042692850425256</v>
      </c>
      <c r="J52">
        <f>(P52+AP52*D52)</f>
        <v>24.294404983520508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25.203071594238281</v>
      </c>
      <c r="P52" s="1">
        <v>24.294404983520508</v>
      </c>
      <c r="Q52" s="1">
        <v>25.306102752685547</v>
      </c>
      <c r="R52" s="1">
        <v>399.9647216796875</v>
      </c>
      <c r="S52" s="1">
        <v>388.249267578125</v>
      </c>
      <c r="T52" s="1">
        <v>0.29294106364250183</v>
      </c>
      <c r="U52" s="1">
        <v>27.03654670715332</v>
      </c>
      <c r="V52" s="1">
        <v>0.80055296421051025</v>
      </c>
      <c r="W52" s="1">
        <v>73.885810852050781</v>
      </c>
      <c r="X52" s="1">
        <v>300.6846923828125</v>
      </c>
      <c r="Y52" s="1">
        <v>2001.146728515625</v>
      </c>
      <c r="Z52" s="1">
        <v>3.0230846405029297</v>
      </c>
      <c r="AA52" s="1">
        <v>87.952232360839844</v>
      </c>
      <c r="AB52" s="1">
        <v>24.143898010253906</v>
      </c>
      <c r="AC52" s="1">
        <v>4.0887060165405273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1.1054584278779869</v>
      </c>
      <c r="AL52">
        <f>(U52-T52)/(1000-U52)*AK52</f>
        <v>3.038546221896584E-2</v>
      </c>
      <c r="AM52">
        <f>(P52+273.15)</f>
        <v>297.44440498352049</v>
      </c>
      <c r="AN52">
        <f>(O52+273.15)</f>
        <v>298.35307159423826</v>
      </c>
      <c r="AO52">
        <f>(Y52*AG52+Z52*AH52)*AI52</f>
        <v>320.18346940584161</v>
      </c>
      <c r="AP52">
        <f>((AO52+0.00000010773*(AN52^4-AM52^4))-AL52*44100)/(L52*51.4+0.00000043092*AM52^3)</f>
        <v>-8.3189586846839365</v>
      </c>
      <c r="AQ52">
        <f>0.61365*EXP(17.502*J52/(240.97+J52))</f>
        <v>3.0483515667265006</v>
      </c>
      <c r="AR52">
        <f>AQ52*1000/AA52</f>
        <v>34.65917219951951</v>
      </c>
      <c r="AS52">
        <f>(AR52-U52)</f>
        <v>7.6226254923661898</v>
      </c>
      <c r="AT52">
        <f>IF(D52,P52,(O52+P52)/2)</f>
        <v>24.748738288879395</v>
      </c>
      <c r="AU52">
        <f>0.61365*EXP(17.502*AT52/(240.97+AT52))</f>
        <v>3.1323566514817269</v>
      </c>
      <c r="AV52">
        <f>IF(AS52&lt;&gt;0,(1000-(AR52+U52)/2)/AS52*AL52,0)</f>
        <v>3.8632536493498022</v>
      </c>
      <c r="AW52">
        <f>U52*AA52/1000</f>
        <v>2.3779246382222481</v>
      </c>
      <c r="AX52">
        <f>(AU52-AW52)</f>
        <v>0.75443201325947884</v>
      </c>
      <c r="AY52">
        <f>1/(1.6/F52+1.37/N52)</f>
        <v>2.7745044535809198</v>
      </c>
      <c r="AZ52">
        <f>G52*AA52*0.001</f>
        <v>33.739078547091651</v>
      </c>
      <c r="BA52">
        <f>G52/S52</f>
        <v>0.98804268052974797</v>
      </c>
      <c r="BB52">
        <f>(1-AL52*AA52/AQ52/F52)*100</f>
        <v>97.788689699408735</v>
      </c>
      <c r="BC52">
        <f>(S52-E52/(N52/1.35))</f>
        <v>387.88536050325757</v>
      </c>
      <c r="BD52">
        <f>E52*BB52/100/BC52</f>
        <v>2.908848149576261E-3</v>
      </c>
    </row>
    <row r="53" spans="1:56" x14ac:dyDescent="0.25">
      <c r="A53" s="1" t="s">
        <v>1</v>
      </c>
      <c r="B53" s="1" t="s">
        <v>12608</v>
      </c>
    </row>
    <row r="54" spans="1:56" x14ac:dyDescent="0.25">
      <c r="A54" s="1" t="s">
        <v>1</v>
      </c>
      <c r="B54" s="1" t="s">
        <v>12607</v>
      </c>
    </row>
    <row r="55" spans="1:56" x14ac:dyDescent="0.25">
      <c r="A55" s="1" t="s">
        <v>1</v>
      </c>
      <c r="B55" s="1" t="s">
        <v>12606</v>
      </c>
    </row>
    <row r="56" spans="1:56" x14ac:dyDescent="0.25">
      <c r="A56" s="1" t="s">
        <v>1</v>
      </c>
      <c r="B56" s="1" t="s">
        <v>12605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EDFF5-1836-4492-B73C-949488EF43C9}">
  <dimension ref="A1:BH55"/>
  <sheetViews>
    <sheetView topLeftCell="E12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2443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2442</v>
      </c>
    </row>
    <row r="12" spans="1:60" x14ac:dyDescent="0.25">
      <c r="A12" s="1" t="s">
        <v>1</v>
      </c>
      <c r="B12" s="1" t="s">
        <v>2441</v>
      </c>
    </row>
    <row r="13" spans="1:60" x14ac:dyDescent="0.25">
      <c r="A13" s="1" t="s">
        <v>1</v>
      </c>
      <c r="B13" s="1" t="s">
        <v>2440</v>
      </c>
    </row>
    <row r="14" spans="1:60" x14ac:dyDescent="0.25">
      <c r="A14" s="1" t="s">
        <v>1</v>
      </c>
      <c r="B14" s="1" t="s">
        <v>2439</v>
      </c>
    </row>
    <row r="15" spans="1:60" x14ac:dyDescent="0.25">
      <c r="A15" s="1" t="s">
        <v>1</v>
      </c>
      <c r="B15" s="1" t="s">
        <v>2438</v>
      </c>
    </row>
    <row r="16" spans="1:60" x14ac:dyDescent="0.25">
      <c r="A16" s="1" t="s">
        <v>1</v>
      </c>
      <c r="B16" s="1" t="s">
        <v>2437</v>
      </c>
    </row>
    <row r="17" spans="1:60" x14ac:dyDescent="0.25">
      <c r="A17" s="1" t="s">
        <v>1</v>
      </c>
      <c r="B17" s="1" t="s">
        <v>2436</v>
      </c>
    </row>
    <row r="18" spans="1:60" x14ac:dyDescent="0.25">
      <c r="A18" s="1">
        <v>1</v>
      </c>
      <c r="B18" s="1" t="s">
        <v>2435</v>
      </c>
      <c r="C18" s="1">
        <v>271.50000477209687</v>
      </c>
      <c r="D18" s="1">
        <v>0</v>
      </c>
      <c r="E18">
        <f>(R18-S18*(1000-T18)/(1000-U18))*AO18</f>
        <v>-2.223764853338952</v>
      </c>
      <c r="F18">
        <f>IF(AZ18&lt;&gt;0,1/(1/AZ18-1/N18),0)</f>
        <v>4.7822105690381829</v>
      </c>
      <c r="G18">
        <f>((BC18-AP18/2)*S18-E18)/(BC18+AP18/2)</f>
        <v>387.26857192425717</v>
      </c>
      <c r="H18">
        <f>AP18*1000</f>
        <v>26.709051661250246</v>
      </c>
      <c r="I18">
        <f>(AU18-BA18)</f>
        <v>1.0074667916880777</v>
      </c>
      <c r="J18">
        <f>(P18+AT18*D18)</f>
        <v>24.910768508911133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25.809587478637695</v>
      </c>
      <c r="P18" s="1">
        <v>24.910768508911133</v>
      </c>
      <c r="Q18" s="1">
        <v>25.928876876831055</v>
      </c>
      <c r="R18" s="1">
        <v>400.114013671875</v>
      </c>
      <c r="S18" s="1">
        <v>392.63101196289063</v>
      </c>
      <c r="T18" s="1">
        <v>0.93797117471694946</v>
      </c>
      <c r="U18" s="1">
        <v>24.532293319702148</v>
      </c>
      <c r="V18" s="1">
        <v>2.4699292182922363</v>
      </c>
      <c r="W18" s="1">
        <v>64.60009765625</v>
      </c>
      <c r="X18" s="1">
        <v>300.35354614257813</v>
      </c>
      <c r="Y18" s="1">
        <v>8.0328499898314476E-3</v>
      </c>
      <c r="Z18" s="1">
        <v>8.239964485168457</v>
      </c>
      <c r="AA18" s="1">
        <v>87.857032775878906</v>
      </c>
      <c r="AB18" s="1">
        <v>5.5369682312011719</v>
      </c>
      <c r="AC18" s="1">
        <v>-0.44859910011291504</v>
      </c>
      <c r="AD18" s="1">
        <v>0.10609450191259384</v>
      </c>
      <c r="AE18" s="1">
        <v>6.6736000590026379E-3</v>
      </c>
      <c r="AF18" s="1">
        <v>4.6589698642492294E-2</v>
      </c>
      <c r="AG18" s="1">
        <v>1.1827523820102215E-2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1.1042409784653604</v>
      </c>
      <c r="AP18">
        <f>(U18-T18)/(1000-U18)*AO18</f>
        <v>2.6709051661250247E-2</v>
      </c>
      <c r="AQ18">
        <f>(P18+273.15)</f>
        <v>298.06076850891111</v>
      </c>
      <c r="AR18">
        <f>(O18+273.15)</f>
        <v>298.95958747863767</v>
      </c>
      <c r="AS18">
        <f>(Y18*AK18+Z18*AL18)*AM18</f>
        <v>1.2852559696453214E-3</v>
      </c>
      <c r="AT18">
        <f>((AS18+0.00000010773*(AR18^4-AQ18^4))-AP18*44100)/(L18*0.92*2*29.3+0.00000043092*AQ18^3)</f>
        <v>-9.2085286664826072</v>
      </c>
      <c r="AU18">
        <f>0.61365*EXP(17.502*J18/(240.97+J18))</f>
        <v>3.1628012899446247</v>
      </c>
      <c r="AV18">
        <f>AU18*1000/AA18</f>
        <v>35.999409381521588</v>
      </c>
      <c r="AW18">
        <f>(AV18-U18)</f>
        <v>11.467116061819439</v>
      </c>
      <c r="AX18">
        <f>IF(D18,P18,(O18+P18)/2)</f>
        <v>25.360177993774414</v>
      </c>
      <c r="AY18">
        <f>0.61365*EXP(17.502*AX18/(240.97+AX18))</f>
        <v>3.2486003735148437</v>
      </c>
      <c r="AZ18">
        <f>IF(AW18&lt;&gt;0,(1000-(AV18+U18)/2)/AW18*AP18,0)</f>
        <v>2.2586916653083464</v>
      </c>
      <c r="BA18">
        <f>U18*AA18/1000</f>
        <v>2.155334498256547</v>
      </c>
      <c r="BB18">
        <f>(AY18-BA18)</f>
        <v>1.0932658752582967</v>
      </c>
      <c r="BC18">
        <f>1/(1.6/F18+1.37/N18)</f>
        <v>1.5275554087245811</v>
      </c>
      <c r="BD18">
        <f>G18*AA18*0.001</f>
        <v>34.02426761661728</v>
      </c>
      <c r="BE18">
        <f>G18/S18</f>
        <v>0.98634229117097794</v>
      </c>
      <c r="BF18">
        <f>(1-AP18*AA18/AU18/F18)*100</f>
        <v>84.485620966502808</v>
      </c>
      <c r="BG18">
        <f>(S18-E18/(N18/1.35))</f>
        <v>393.33237608910571</v>
      </c>
      <c r="BH18">
        <f>E18*BF18/100/BG18</f>
        <v>-4.7765240274872224E-3</v>
      </c>
    </row>
    <row r="19" spans="1:60" x14ac:dyDescent="0.25">
      <c r="A19" s="1" t="s">
        <v>1</v>
      </c>
      <c r="B19" s="1" t="s">
        <v>2434</v>
      </c>
      <c r="K19" s="1">
        <v>2.72</v>
      </c>
    </row>
    <row r="20" spans="1:60" x14ac:dyDescent="0.25">
      <c r="A20" s="1" t="s">
        <v>1</v>
      </c>
      <c r="B20" s="1" t="s">
        <v>2433</v>
      </c>
      <c r="K20" s="1">
        <v>2.72</v>
      </c>
    </row>
    <row r="21" spans="1:60" x14ac:dyDescent="0.25">
      <c r="A21" s="1">
        <v>2</v>
      </c>
      <c r="B21" s="1" t="s">
        <v>2432</v>
      </c>
      <c r="C21" s="1">
        <v>477.00000478327274</v>
      </c>
      <c r="D21" s="1">
        <v>0</v>
      </c>
      <c r="E21">
        <f>(R21-S21*(1000-T21)/(1000-U21))*AO21</f>
        <v>-2.182021066896711</v>
      </c>
      <c r="F21">
        <f>IF(AZ21&lt;&gt;0,1/(1/AZ21-1/N21),0)</f>
        <v>4.4094365050654734</v>
      </c>
      <c r="G21">
        <f>((BC21-AP21/2)*S21-E21)/(BC21+AP21/2)</f>
        <v>387.08187019524127</v>
      </c>
      <c r="H21">
        <f>AP21*1000</f>
        <v>25.998142046758428</v>
      </c>
      <c r="I21">
        <f>(AU21-BA21)</f>
        <v>1.0203319663508656</v>
      </c>
      <c r="J21">
        <f>(P21+AT21*D21)</f>
        <v>24.693561553955078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25.712011337280273</v>
      </c>
      <c r="P21" s="1">
        <v>24.693561553955078</v>
      </c>
      <c r="Q21" s="1">
        <v>25.892866134643555</v>
      </c>
      <c r="R21" s="1">
        <v>399.7777099609375</v>
      </c>
      <c r="S21" s="1">
        <v>392.51248168945313</v>
      </c>
      <c r="T21" s="1">
        <v>0.94229507446289063</v>
      </c>
      <c r="U21" s="1">
        <v>23.92292594909668</v>
      </c>
      <c r="V21" s="1">
        <v>2.4956128597259521</v>
      </c>
      <c r="W21" s="1">
        <v>63.35845947265625</v>
      </c>
      <c r="X21" s="1">
        <v>300.35397338867188</v>
      </c>
      <c r="Y21" s="1">
        <v>24.225080490112305</v>
      </c>
      <c r="Z21" s="1">
        <v>9.0605373382568359</v>
      </c>
      <c r="AA21" s="1">
        <v>87.853630065917969</v>
      </c>
      <c r="AB21" s="1">
        <v>5.3797006607055664</v>
      </c>
      <c r="AC21" s="1">
        <v>-0.43291488289833069</v>
      </c>
      <c r="AD21" s="1">
        <v>7.1424603462219238E-2</v>
      </c>
      <c r="AE21" s="1">
        <v>1.790945790708065E-2</v>
      </c>
      <c r="AF21" s="1">
        <v>3.6213953047990799E-2</v>
      </c>
      <c r="AG21" s="1">
        <v>2.6138033717870712E-3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1.1042425492230581</v>
      </c>
      <c r="AP21">
        <f>(U21-T21)/(1000-U21)*AO21</f>
        <v>2.5998142046758429E-2</v>
      </c>
      <c r="AQ21">
        <f>(P21+273.15)</f>
        <v>297.84356155395506</v>
      </c>
      <c r="AR21">
        <f>(O21+273.15)</f>
        <v>298.86201133728025</v>
      </c>
      <c r="AS21">
        <f>(Y21*AK21+Z21*AL21)*AM21</f>
        <v>3.8760127917823297</v>
      </c>
      <c r="AT21">
        <f>((AS21+0.00000010773*(AR21^4-AQ21^4))-AP21*44100)/(L21*0.92*2*29.3+0.00000043092*AQ21^3)</f>
        <v>-8.9217887736087285</v>
      </c>
      <c r="AU21">
        <f>0.61365*EXP(17.502*J21/(240.97+J21))</f>
        <v>3.1220478527771549</v>
      </c>
      <c r="AV21">
        <f>AU21*1000/AA21</f>
        <v>35.536924887846212</v>
      </c>
      <c r="AW21">
        <f>(AV21-U21)</f>
        <v>11.613998938749532</v>
      </c>
      <c r="AX21">
        <f>IF(D21,P21,(O21+P21)/2)</f>
        <v>25.202786445617676</v>
      </c>
      <c r="AY21">
        <f>0.61365*EXP(17.502*AX21/(240.97+AX21))</f>
        <v>3.2183233898602985</v>
      </c>
      <c r="AZ21">
        <f>IF(AW21&lt;&gt;0,(1000-(AV21+U21)/2)/AW21*AP21,0)</f>
        <v>2.1719667235827602</v>
      </c>
      <c r="BA21">
        <f>U21*AA21/1000</f>
        <v>2.1017158864262893</v>
      </c>
      <c r="BB21">
        <f>(AY21-BA21)</f>
        <v>1.1166075034340093</v>
      </c>
      <c r="BC21">
        <f>1/(1.6/F21+1.37/N21)</f>
        <v>1.4642883754717424</v>
      </c>
      <c r="BD21">
        <f>G21*AA21*0.001</f>
        <v>34.006547429356402</v>
      </c>
      <c r="BE21">
        <f>G21/S21</f>
        <v>0.98616448712449245</v>
      </c>
      <c r="BF21">
        <f>(1-AP21*AA21/AU21/F21)*100</f>
        <v>83.408739788188655</v>
      </c>
      <c r="BG21">
        <f>(S21-E21/(N21/1.35))</f>
        <v>393.20068003770433</v>
      </c>
      <c r="BH21">
        <f>E21*BF21/100/BG21</f>
        <v>-4.62867020890405E-3</v>
      </c>
    </row>
    <row r="22" spans="1:60" x14ac:dyDescent="0.25">
      <c r="A22" s="1" t="s">
        <v>1</v>
      </c>
      <c r="B22" s="1" t="s">
        <v>2431</v>
      </c>
      <c r="K22" s="1">
        <v>2.72</v>
      </c>
    </row>
    <row r="23" spans="1:60" x14ac:dyDescent="0.25">
      <c r="A23" s="1" t="s">
        <v>1</v>
      </c>
      <c r="B23" s="1" t="s">
        <v>2430</v>
      </c>
      <c r="K23" s="1">
        <v>2.72</v>
      </c>
    </row>
    <row r="24" spans="1:60" x14ac:dyDescent="0.25">
      <c r="A24" s="1">
        <v>3</v>
      </c>
      <c r="B24" s="1" t="s">
        <v>2429</v>
      </c>
      <c r="C24" s="1">
        <v>682.00000478327274</v>
      </c>
      <c r="D24" s="1">
        <v>0</v>
      </c>
      <c r="E24">
        <f>(R24-S24*(1000-T24)/(1000-U24))*AO24</f>
        <v>-2.0009506111984123</v>
      </c>
      <c r="F24">
        <f>IF(AZ24&lt;&gt;0,1/(1/AZ24-1/N24),0)</f>
        <v>4.1692067136616799</v>
      </c>
      <c r="G24">
        <f>((BC24-AP24/2)*S24-E24)/(BC24+AP24/2)</f>
        <v>386.99776130309783</v>
      </c>
      <c r="H24">
        <f>AP24*1000</f>
        <v>25.445280447978796</v>
      </c>
      <c r="I24">
        <f>(AU24-BA24)</f>
        <v>1.0274469081083324</v>
      </c>
      <c r="J24">
        <f>(P24+AT24*D24)</f>
        <v>24.509298324584961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25.583049774169922</v>
      </c>
      <c r="P24" s="1">
        <v>24.509298324584961</v>
      </c>
      <c r="Q24" s="1">
        <v>25.799217224121094</v>
      </c>
      <c r="R24" s="1">
        <v>399.80532836914063</v>
      </c>
      <c r="S24" s="1">
        <v>392.57015991210938</v>
      </c>
      <c r="T24" s="1">
        <v>0.94582897424697876</v>
      </c>
      <c r="U24" s="1">
        <v>23.452201843261719</v>
      </c>
      <c r="V24" s="1">
        <v>2.5242462158203125</v>
      </c>
      <c r="W24" s="1">
        <v>62.589675903320313</v>
      </c>
      <c r="X24" s="1">
        <v>300.30609130859375</v>
      </c>
      <c r="Y24" s="1">
        <v>49.678226470947266</v>
      </c>
      <c r="Z24" s="1">
        <v>8.6980648040771484</v>
      </c>
      <c r="AA24" s="1">
        <v>87.854827880859375</v>
      </c>
      <c r="AB24" s="1">
        <v>5.5175700187683105</v>
      </c>
      <c r="AC24" s="1">
        <v>-0.42891907691955566</v>
      </c>
      <c r="AD24" s="1">
        <v>0.11026643216609955</v>
      </c>
      <c r="AE24" s="1">
        <v>4.6127205714583397E-3</v>
      </c>
      <c r="AF24" s="1">
        <v>5.5335652083158493E-2</v>
      </c>
      <c r="AG24" s="1">
        <v>1.3064492493867874E-2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1.1040665121639472</v>
      </c>
      <c r="AP24">
        <f>(U24-T24)/(1000-U24)*AO24</f>
        <v>2.5445280447978797E-2</v>
      </c>
      <c r="AQ24">
        <f>(P24+273.15)</f>
        <v>297.65929832458494</v>
      </c>
      <c r="AR24">
        <f>(O24+273.15)</f>
        <v>298.7330497741699</v>
      </c>
      <c r="AS24">
        <f>(Y24*AK24+Z24*AL24)*AM24</f>
        <v>7.94851605768838</v>
      </c>
      <c r="AT24">
        <f>((AS24+0.00000010773*(AR24^4-AQ24^4))-AP24*44100)/(L24*0.92*2*29.3+0.00000043092*AQ24^3)</f>
        <v>-8.6939401095225595</v>
      </c>
      <c r="AU24">
        <f>0.61365*EXP(17.502*J24/(240.97+J24))</f>
        <v>3.0878360644752636</v>
      </c>
      <c r="AV24">
        <f>AU24*1000/AA24</f>
        <v>35.147027647276282</v>
      </c>
      <c r="AW24">
        <f>(AV24-U24)</f>
        <v>11.694825804014563</v>
      </c>
      <c r="AX24">
        <f>IF(D24,P24,(O24+P24)/2)</f>
        <v>25.046174049377441</v>
      </c>
      <c r="AY24">
        <f>0.61365*EXP(17.502*AX24/(240.97+AX24))</f>
        <v>3.188441316529997</v>
      </c>
      <c r="AZ24">
        <f>IF(AW24&lt;&gt;0,(1000-(AV24+U24)/2)/AW24*AP24,0)</f>
        <v>2.1120232098958533</v>
      </c>
      <c r="BA24">
        <f>U24*AA24/1000</f>
        <v>2.0603891563669312</v>
      </c>
      <c r="BB24">
        <f>(AY24-BA24)</f>
        <v>1.1280521601630658</v>
      </c>
      <c r="BC24">
        <f>1/(1.6/F24+1.37/N24)</f>
        <v>1.4207906031314019</v>
      </c>
      <c r="BD24">
        <f>G24*AA24*0.001</f>
        <v>33.999621709561559</v>
      </c>
      <c r="BE24">
        <f>G24/S24</f>
        <v>0.98580534340598092</v>
      </c>
      <c r="BF24">
        <f>(1-AP24*AA24/AU24/F24)*100</f>
        <v>82.635382935755771</v>
      </c>
      <c r="BG24">
        <f>(S24-E24/(N24/1.35))</f>
        <v>393.20124955943226</v>
      </c>
      <c r="BH24">
        <f>E24*BF24/100/BG24</f>
        <v>-4.2052084060562695E-3</v>
      </c>
    </row>
    <row r="25" spans="1:60" x14ac:dyDescent="0.25">
      <c r="A25" s="1" t="s">
        <v>1</v>
      </c>
      <c r="B25" s="1" t="s">
        <v>2428</v>
      </c>
      <c r="K25" s="1">
        <v>2.72</v>
      </c>
    </row>
    <row r="26" spans="1:60" x14ac:dyDescent="0.25">
      <c r="A26" s="1" t="s">
        <v>1</v>
      </c>
      <c r="B26" s="1" t="s">
        <v>2427</v>
      </c>
      <c r="K26" s="1">
        <v>2.72</v>
      </c>
    </row>
    <row r="27" spans="1:60" x14ac:dyDescent="0.25">
      <c r="A27" s="1">
        <v>4</v>
      </c>
      <c r="B27" s="1" t="s">
        <v>2426</v>
      </c>
      <c r="C27" s="1">
        <v>887.00000478327274</v>
      </c>
      <c r="D27" s="1">
        <v>0</v>
      </c>
      <c r="E27">
        <f>(R27-S27*(1000-T27)/(1000-U27))*AO27</f>
        <v>-1.5725849168532977</v>
      </c>
      <c r="F27">
        <f>IF(AZ27&lt;&gt;0,1/(1/AZ27-1/N27),0)</f>
        <v>4.0923499856329988</v>
      </c>
      <c r="G27">
        <f>((BC27-AP27/2)*S27-E27)/(BC27+AP27/2)</f>
        <v>386.38739418899326</v>
      </c>
      <c r="H27">
        <f>AP27*1000</f>
        <v>25.18418313357623</v>
      </c>
      <c r="I27">
        <f>(AU27-BA27)</f>
        <v>1.0267931437090536</v>
      </c>
      <c r="J27">
        <f>(P27+AT27*D27)</f>
        <v>24.397487640380859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25.464466094970703</v>
      </c>
      <c r="P27" s="1">
        <v>24.397487640380859</v>
      </c>
      <c r="Q27" s="1">
        <v>25.691350936889648</v>
      </c>
      <c r="R27" s="1">
        <v>399.76205444335938</v>
      </c>
      <c r="S27" s="1">
        <v>392.24066162109375</v>
      </c>
      <c r="T27" s="1">
        <v>0.9494054913520813</v>
      </c>
      <c r="U27" s="1">
        <v>23.225822448730469</v>
      </c>
      <c r="V27" s="1">
        <v>2.5516259670257568</v>
      </c>
      <c r="W27" s="1">
        <v>62.421810150146484</v>
      </c>
      <c r="X27" s="1">
        <v>300.3624267578125</v>
      </c>
      <c r="Y27" s="1">
        <v>100.20704650878906</v>
      </c>
      <c r="Z27" s="1">
        <v>8.6292829513549805</v>
      </c>
      <c r="AA27" s="1">
        <v>87.852363586425781</v>
      </c>
      <c r="AB27" s="1">
        <v>5.5048213005065918</v>
      </c>
      <c r="AC27" s="1">
        <v>-0.42784324288368225</v>
      </c>
      <c r="AD27" s="1">
        <v>5.9912044554948807E-2</v>
      </c>
      <c r="AE27" s="1">
        <v>5.214181262999773E-3</v>
      </c>
      <c r="AF27" s="1">
        <v>5.8435648679733276E-2</v>
      </c>
      <c r="AG27" s="1">
        <v>1.3610732741653919E-2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1.1042736277860752</v>
      </c>
      <c r="AP27">
        <f>(U27-T27)/(1000-U27)*AO27</f>
        <v>2.5184183133576229E-2</v>
      </c>
      <c r="AQ27">
        <f>(P27+273.15)</f>
        <v>297.54748764038084</v>
      </c>
      <c r="AR27">
        <f>(O27+273.15)</f>
        <v>298.61446609497068</v>
      </c>
      <c r="AS27">
        <f>(Y27*AK27+Z27*AL27)*AM27</f>
        <v>16.033127083037925</v>
      </c>
      <c r="AT27">
        <f>((AS27+0.00000010773*(AR27^4-AQ27^4))-AP27*44100)/(L27*0.92*2*29.3+0.00000043092*AQ27^3)</f>
        <v>-8.5408923103954741</v>
      </c>
      <c r="AU27">
        <f>0.61365*EXP(17.502*J27/(240.97+J27))</f>
        <v>3.0672365420686929</v>
      </c>
      <c r="AV27">
        <f>AU27*1000/AA27</f>
        <v>34.91353467173667</v>
      </c>
      <c r="AW27">
        <f>(AV27-U27)</f>
        <v>11.687712223006201</v>
      </c>
      <c r="AX27">
        <f>IF(D27,P27,(O27+P27)/2)</f>
        <v>24.930976867675781</v>
      </c>
      <c r="AY27">
        <f>0.61365*EXP(17.502*AX27/(240.97+AX27))</f>
        <v>3.1666164130085059</v>
      </c>
      <c r="AZ27">
        <f>IF(AW27&lt;&gt;0,(1000-(AV27+U27)/2)/AW27*AP27,0)</f>
        <v>2.0921191896690781</v>
      </c>
      <c r="BA27">
        <f>U27*AA27/1000</f>
        <v>2.0404433983596393</v>
      </c>
      <c r="BB27">
        <f>(AY27-BA27)</f>
        <v>1.1261730146488667</v>
      </c>
      <c r="BC27">
        <f>1/(1.6/F27+1.37/N27)</f>
        <v>1.4063889876672524</v>
      </c>
      <c r="BD27">
        <f>G27*AA27*0.001</f>
        <v>33.945045839503059</v>
      </c>
      <c r="BE27">
        <f>G27/S27</f>
        <v>0.98507735682499231</v>
      </c>
      <c r="BF27">
        <f>(1-AP27*AA27/AU27/F27)*100</f>
        <v>82.37369498468874</v>
      </c>
      <c r="BG27">
        <f>(S27-E27/(N27/1.35))</f>
        <v>392.73664690679146</v>
      </c>
      <c r="BH27">
        <f>E27*BF27/100/BG27</f>
        <v>-3.2983840774385232E-3</v>
      </c>
    </row>
    <row r="28" spans="1:60" x14ac:dyDescent="0.25">
      <c r="A28" s="1" t="s">
        <v>1</v>
      </c>
      <c r="B28" s="1" t="s">
        <v>2425</v>
      </c>
      <c r="K28" s="1">
        <v>2.72</v>
      </c>
    </row>
    <row r="29" spans="1:60" x14ac:dyDescent="0.25">
      <c r="A29" s="1" t="s">
        <v>1</v>
      </c>
      <c r="B29" s="1" t="s">
        <v>2424</v>
      </c>
      <c r="K29" s="1">
        <v>2.72</v>
      </c>
    </row>
    <row r="30" spans="1:60" x14ac:dyDescent="0.25">
      <c r="A30" s="1">
        <v>5</v>
      </c>
      <c r="B30" s="1" t="s">
        <v>2423</v>
      </c>
      <c r="C30" s="1">
        <v>1092.0000047832727</v>
      </c>
      <c r="D30" s="1">
        <v>0</v>
      </c>
      <c r="E30">
        <f>(R30-S30*(1000-T30)/(1000-U30))*AO30</f>
        <v>-1.3724495675143369</v>
      </c>
      <c r="F30">
        <f>IF(AZ30&lt;&gt;0,1/(1/AZ30-1/N30),0)</f>
        <v>4.0368899624800934</v>
      </c>
      <c r="G30">
        <f>((BC30-AP30/2)*S30-E30)/(BC30+AP30/2)</f>
        <v>386.28601654142881</v>
      </c>
      <c r="H30">
        <f>AP30*1000</f>
        <v>25.006594114863272</v>
      </c>
      <c r="I30">
        <f>(AU30-BA30)</f>
        <v>1.0267669963447679</v>
      </c>
      <c r="J30">
        <f>(P30+AT30*D30)</f>
        <v>24.324155807495117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25.371913909912109</v>
      </c>
      <c r="P30" s="1">
        <v>24.324155807495117</v>
      </c>
      <c r="Q30" s="1">
        <v>25.598339080810547</v>
      </c>
      <c r="R30" s="1">
        <v>399.9171142578125</v>
      </c>
      <c r="S30" s="1">
        <v>392.27676391601563</v>
      </c>
      <c r="T30" s="1">
        <v>0.9527471661567688</v>
      </c>
      <c r="U30" s="1">
        <v>23.075435638427734</v>
      </c>
      <c r="V30" s="1">
        <v>2.5744674205780029</v>
      </c>
      <c r="W30" s="1">
        <v>62.353336334228516</v>
      </c>
      <c r="X30" s="1">
        <v>300.36309814453125</v>
      </c>
      <c r="Y30" s="1">
        <v>151.0098876953125</v>
      </c>
      <c r="Z30" s="1">
        <v>9.2809457778930664</v>
      </c>
      <c r="AA30" s="1">
        <v>87.843391418457031</v>
      </c>
      <c r="AB30" s="1">
        <v>5.420508861541748</v>
      </c>
      <c r="AC30" s="1">
        <v>-0.42187818884849548</v>
      </c>
      <c r="AD30" s="1">
        <v>5.7767815887928009E-2</v>
      </c>
      <c r="AE30" s="1">
        <v>1.1083271354436874E-2</v>
      </c>
      <c r="AF30" s="1">
        <v>4.1446689516305923E-2</v>
      </c>
      <c r="AG30" s="1">
        <v>8.5523771122097969E-3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1.1042760961195999</v>
      </c>
      <c r="AP30">
        <f>(U30-T30)/(1000-U30)*AO30</f>
        <v>2.5006594114863272E-2</v>
      </c>
      <c r="AQ30">
        <f>(P30+273.15)</f>
        <v>297.47415580749509</v>
      </c>
      <c r="AR30">
        <f>(O30+273.15)</f>
        <v>298.52191390991209</v>
      </c>
      <c r="AS30">
        <f>(Y30*AK30+Z30*AL30)*AM30</f>
        <v>24.161581491196557</v>
      </c>
      <c r="AT30">
        <f>((AS30+0.00000010773*(AR30^4-AQ30^4))-AP30*44100)/(L30*0.92*2*29.3+0.00000043092*AQ30^3)</f>
        <v>-8.4173240881302043</v>
      </c>
      <c r="AU30">
        <f>0.61365*EXP(17.502*J30/(240.97+J30))</f>
        <v>3.0537915212825881</v>
      </c>
      <c r="AV30">
        <f>AU30*1000/AA30</f>
        <v>34.764043964734121</v>
      </c>
      <c r="AW30">
        <f>(AV30-U30)</f>
        <v>11.688608326306387</v>
      </c>
      <c r="AX30">
        <f>IF(D30,P30,(O30+P30)/2)</f>
        <v>24.848034858703613</v>
      </c>
      <c r="AY30">
        <f>0.61365*EXP(17.502*AX30/(240.97+AX30))</f>
        <v>3.1509834225335331</v>
      </c>
      <c r="AZ30">
        <f>IF(AW30&lt;&gt;0,(1000-(AV30+U30)/2)/AW30*AP30,0)</f>
        <v>2.0775279008267757</v>
      </c>
      <c r="BA30">
        <f>U30*AA30/1000</f>
        <v>2.0270245249378203</v>
      </c>
      <c r="BB30">
        <f>(AY30-BA30)</f>
        <v>1.1239588975957129</v>
      </c>
      <c r="BC30">
        <f>1/(1.6/F30+1.37/N30)</f>
        <v>1.3958445635477756</v>
      </c>
      <c r="BD30">
        <f>G30*AA30*0.001</f>
        <v>33.932673750525296</v>
      </c>
      <c r="BE30">
        <f>G30/S30</f>
        <v>0.98472826349747955</v>
      </c>
      <c r="BF30">
        <f>(1-AP30*AA30/AU30/F30)*100</f>
        <v>82.181245554111001</v>
      </c>
      <c r="BG30">
        <f>(S30-E30/(N30/1.35))</f>
        <v>392.70962753028164</v>
      </c>
      <c r="BH30">
        <f>E30*BF30/100/BG30</f>
        <v>-2.8720868298506897E-3</v>
      </c>
    </row>
    <row r="31" spans="1:60" x14ac:dyDescent="0.25">
      <c r="A31" s="1" t="s">
        <v>1</v>
      </c>
      <c r="B31" s="1" t="s">
        <v>2422</v>
      </c>
      <c r="K31" s="1">
        <v>2.72</v>
      </c>
    </row>
    <row r="32" spans="1:60" x14ac:dyDescent="0.25">
      <c r="A32" s="1" t="s">
        <v>1</v>
      </c>
      <c r="B32" s="1" t="s">
        <v>2421</v>
      </c>
      <c r="K32" s="1">
        <v>2.72</v>
      </c>
    </row>
    <row r="33" spans="1:60" x14ac:dyDescent="0.25">
      <c r="A33" s="1">
        <v>6</v>
      </c>
      <c r="B33" s="1" t="s">
        <v>2420</v>
      </c>
      <c r="C33" s="1">
        <v>1297.0000047832727</v>
      </c>
      <c r="D33" s="1">
        <v>0</v>
      </c>
      <c r="E33">
        <f>(R33-S33*(1000-T33)/(1000-U33))*AO33</f>
        <v>-1.1113019404648414</v>
      </c>
      <c r="F33">
        <f>IF(AZ33&lt;&gt;0,1/(1/AZ33-1/N33),0)</f>
        <v>4.2244423233335526</v>
      </c>
      <c r="G33">
        <f>((BC33-AP33/2)*S33-E33)/(BC33+AP33/2)</f>
        <v>385.88219102274445</v>
      </c>
      <c r="H33">
        <f>AP33*1000</f>
        <v>25.13040149519281</v>
      </c>
      <c r="I33">
        <f>(AU33-BA33)</f>
        <v>1.0082610862375567</v>
      </c>
      <c r="J33">
        <f>(P33+AT33*D33)</f>
        <v>24.27845573425293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25.307582855224609</v>
      </c>
      <c r="P33" s="1">
        <v>24.27845573425293</v>
      </c>
      <c r="Q33" s="1">
        <v>25.529453277587891</v>
      </c>
      <c r="R33" s="1">
        <v>399.8497314453125</v>
      </c>
      <c r="S33" s="1">
        <v>391.9354248046875</v>
      </c>
      <c r="T33" s="1">
        <v>0.95796573162078857</v>
      </c>
      <c r="U33" s="1">
        <v>23.191080093383789</v>
      </c>
      <c r="V33" s="1">
        <v>2.5984835624694824</v>
      </c>
      <c r="W33" s="1">
        <v>62.905849456787109</v>
      </c>
      <c r="X33" s="1">
        <v>300.3154296875</v>
      </c>
      <c r="Y33" s="1">
        <v>300.08651733398438</v>
      </c>
      <c r="Z33" s="1">
        <v>8.8250827789306641</v>
      </c>
      <c r="AA33" s="1">
        <v>87.843154907226563</v>
      </c>
      <c r="AB33" s="1">
        <v>5.5970959663391113</v>
      </c>
      <c r="AC33" s="1">
        <v>-0.42264342308044434</v>
      </c>
      <c r="AD33" s="1">
        <v>7.7446602284908295E-2</v>
      </c>
      <c r="AE33" s="1">
        <v>5.8804112486541271E-3</v>
      </c>
      <c r="AF33" s="1">
        <v>5.2360910922288895E-2</v>
      </c>
      <c r="AG33" s="1">
        <v>1.3515490107238293E-2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1.1041008444393381</v>
      </c>
      <c r="AP33">
        <f>(U33-T33)/(1000-U33)*AO33</f>
        <v>2.513040149519281E-2</v>
      </c>
      <c r="AQ33">
        <f>(P33+273.15)</f>
        <v>297.42845573425291</v>
      </c>
      <c r="AR33">
        <f>(O33+273.15)</f>
        <v>298.45758285522459</v>
      </c>
      <c r="AS33">
        <f>(Y33*AK33+Z33*AL33)*AM33</f>
        <v>48.013841700244484</v>
      </c>
      <c r="AT33">
        <f>((AS33+0.00000010773*(AR33^4-AQ33^4))-AP33*44100)/(L33*0.92*2*29.3+0.00000043092*AQ33^3)</f>
        <v>-8.274256671550452</v>
      </c>
      <c r="AU33">
        <f>0.61365*EXP(17.502*J33/(240.97+J33))</f>
        <v>3.0454387273465673</v>
      </c>
      <c r="AV33">
        <f>AU33*1000/AA33</f>
        <v>34.669049973932907</v>
      </c>
      <c r="AW33">
        <f>(AV33-U33)</f>
        <v>11.477969880549118</v>
      </c>
      <c r="AX33">
        <f>IF(D33,P33,(O33+P33)/2)</f>
        <v>24.79301929473877</v>
      </c>
      <c r="AY33">
        <f>0.61365*EXP(17.502*AX33/(240.97+AX33))</f>
        <v>3.1406512809801295</v>
      </c>
      <c r="AZ33">
        <f>IF(AW33&lt;&gt;0,(1000-(AV33+U33)/2)/AW33*AP33,0)</f>
        <v>2.1261057137786681</v>
      </c>
      <c r="BA33">
        <f>U33*AA33/1000</f>
        <v>2.0371776411090106</v>
      </c>
      <c r="BB33">
        <f>(AY33-BA33)</f>
        <v>1.1034736398711189</v>
      </c>
      <c r="BC33">
        <f>1/(1.6/F33+1.37/N33)</f>
        <v>1.4309925668595669</v>
      </c>
      <c r="BD33">
        <f>G33*AA33*0.001</f>
        <v>33.897109081950937</v>
      </c>
      <c r="BE33">
        <f>G33/S33</f>
        <v>0.98455553287902076</v>
      </c>
      <c r="BF33">
        <f>(1-AP33*AA33/AU33/F33)*100</f>
        <v>82.841153025627605</v>
      </c>
      <c r="BG33">
        <f>(S33-E33/(N33/1.35))</f>
        <v>392.28592378539804</v>
      </c>
      <c r="BH33">
        <f>E33*BF33/100/BG33</f>
        <v>-2.3467967756622219E-3</v>
      </c>
    </row>
    <row r="34" spans="1:60" x14ac:dyDescent="0.25">
      <c r="A34" s="1" t="s">
        <v>1</v>
      </c>
      <c r="B34" s="1" t="s">
        <v>2419</v>
      </c>
      <c r="K34" s="1">
        <v>2.72</v>
      </c>
    </row>
    <row r="35" spans="1:60" x14ac:dyDescent="0.25">
      <c r="A35" s="1" t="s">
        <v>1</v>
      </c>
      <c r="B35" s="1" t="s">
        <v>2418</v>
      </c>
      <c r="K35" s="1">
        <v>2.72</v>
      </c>
    </row>
    <row r="36" spans="1:60" x14ac:dyDescent="0.25">
      <c r="A36" s="1">
        <v>7</v>
      </c>
      <c r="B36" s="1" t="s">
        <v>2417</v>
      </c>
      <c r="C36" s="1">
        <v>1502.0000047832727</v>
      </c>
      <c r="D36" s="1">
        <v>0</v>
      </c>
      <c r="E36">
        <f>(R36-S36*(1000-T36)/(1000-U36))*AO36</f>
        <v>-0.75663773231631459</v>
      </c>
      <c r="F36">
        <f>IF(AZ36&lt;&gt;0,1/(1/AZ36-1/N36),0)</f>
        <v>4.5125662521617391</v>
      </c>
      <c r="G36">
        <f>((BC36-AP36/2)*S36-E36)/(BC36+AP36/2)</f>
        <v>385.40224327400324</v>
      </c>
      <c r="H36">
        <f>AP36*1000</f>
        <v>25.51211391697943</v>
      </c>
      <c r="I36">
        <f>(AU36-BA36)</f>
        <v>0.9903729717477443</v>
      </c>
      <c r="J36">
        <f>(P36+AT36*D36)</f>
        <v>24.339134216308594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25.285219192504883</v>
      </c>
      <c r="P36" s="1">
        <v>24.339134216308594</v>
      </c>
      <c r="Q36" s="1">
        <v>25.490322113037109</v>
      </c>
      <c r="R36" s="1">
        <v>399.94012451171875</v>
      </c>
      <c r="S36" s="1">
        <v>391.57821655273438</v>
      </c>
      <c r="T36" s="1">
        <v>0.96201342344284058</v>
      </c>
      <c r="U36" s="1">
        <v>23.522819519042969</v>
      </c>
      <c r="V36" s="1">
        <v>2.6127369403839111</v>
      </c>
      <c r="W36" s="1">
        <v>63.8857421875</v>
      </c>
      <c r="X36" s="1">
        <v>300.3466796875</v>
      </c>
      <c r="Y36" s="1">
        <v>500.948974609375</v>
      </c>
      <c r="Z36" s="1">
        <v>8.2716522216796875</v>
      </c>
      <c r="AA36" s="1">
        <v>87.836433410644531</v>
      </c>
      <c r="AB36" s="1">
        <v>5.4989666938781738</v>
      </c>
      <c r="AC36" s="1">
        <v>-0.4332389235496521</v>
      </c>
      <c r="AD36" s="1">
        <v>5.4583262652158737E-2</v>
      </c>
      <c r="AE36" s="1">
        <v>8.9606037363409996E-3</v>
      </c>
      <c r="AF36" s="1">
        <v>3.6497056484222412E-2</v>
      </c>
      <c r="AG36" s="1">
        <v>1.4078054577112198E-2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1.1042157341452203</v>
      </c>
      <c r="AP36">
        <f>(U36-T36)/(1000-U36)*AO36</f>
        <v>2.5512113916979429E-2</v>
      </c>
      <c r="AQ36">
        <f>(P36+273.15)</f>
        <v>297.48913421630857</v>
      </c>
      <c r="AR36">
        <f>(O36+273.15)</f>
        <v>298.43521919250486</v>
      </c>
      <c r="AS36">
        <f>(Y36*AK36+Z36*AL36)*AM36</f>
        <v>80.151834145966859</v>
      </c>
      <c r="AT36">
        <f>((AS36+0.00000010773*(AR36^4-AQ36^4))-AP36*44100)/(L36*0.92*2*29.3+0.00000043092*AQ36^3)</f>
        <v>-8.1604875211835726</v>
      </c>
      <c r="AU36">
        <f>0.61365*EXP(17.502*J36/(240.97+J36))</f>
        <v>3.0565335420627715</v>
      </c>
      <c r="AV36">
        <f>AU36*1000/AA36</f>
        <v>34.798015167272979</v>
      </c>
      <c r="AW36">
        <f>(AV36-U36)</f>
        <v>11.27519564823001</v>
      </c>
      <c r="AX36">
        <f>IF(D36,P36,(O36+P36)/2)</f>
        <v>24.812176704406738</v>
      </c>
      <c r="AY36">
        <f>0.61365*EXP(17.502*AX36/(240.97+AX36))</f>
        <v>3.1442457534742347</v>
      </c>
      <c r="AZ36">
        <f>IF(AW36&lt;&gt;0,(1000-(AV36+U36)/2)/AW36*AP36,0)</f>
        <v>2.1966953657023458</v>
      </c>
      <c r="BA36">
        <f>U36*AA36/1000</f>
        <v>2.0661605703150272</v>
      </c>
      <c r="BB36">
        <f>(AY36-BA36)</f>
        <v>1.0780851831592075</v>
      </c>
      <c r="BC36">
        <f>1/(1.6/F36+1.37/N36)</f>
        <v>1.4822877068451086</v>
      </c>
      <c r="BD36">
        <f>G36*AA36*0.001</f>
        <v>33.852358477650007</v>
      </c>
      <c r="BE36">
        <f>G36/S36</f>
        <v>0.98422799579327613</v>
      </c>
      <c r="BF36">
        <f>(1-AP36*AA36/AU36/F36)*100</f>
        <v>83.753179538623982</v>
      </c>
      <c r="BG36">
        <f>(S36-E36/(N36/1.35))</f>
        <v>391.81685624577142</v>
      </c>
      <c r="BH36">
        <f>E36*BF36/100/BG36</f>
        <v>-1.617358080190291E-3</v>
      </c>
    </row>
    <row r="37" spans="1:60" x14ac:dyDescent="0.25">
      <c r="A37" s="1" t="s">
        <v>1</v>
      </c>
      <c r="B37" s="1" t="s">
        <v>2416</v>
      </c>
      <c r="K37" s="1">
        <v>2.72</v>
      </c>
    </row>
    <row r="38" spans="1:60" x14ac:dyDescent="0.25">
      <c r="A38" s="1" t="s">
        <v>1</v>
      </c>
      <c r="B38" s="1" t="s">
        <v>2415</v>
      </c>
      <c r="K38" s="1">
        <v>2.72</v>
      </c>
    </row>
    <row r="39" spans="1:60" x14ac:dyDescent="0.25">
      <c r="A39" s="1">
        <v>8</v>
      </c>
      <c r="B39" s="1" t="s">
        <v>2414</v>
      </c>
      <c r="C39" s="1">
        <v>1707.5000047720969</v>
      </c>
      <c r="D39" s="1">
        <v>0</v>
      </c>
      <c r="E39">
        <f>(R39-S39*(1000-T39)/(1000-U39))*AO39</f>
        <v>-0.43219781774015681</v>
      </c>
      <c r="F39">
        <f>IF(AZ39&lt;&gt;0,1/(1/AZ39-1/N39),0)</f>
        <v>5.022285191135305</v>
      </c>
      <c r="G39">
        <f>((BC39-AP39/2)*S39-E39)/(BC39+AP39/2)</f>
        <v>385.19878993431786</v>
      </c>
      <c r="H39">
        <f>AP39*1000</f>
        <v>25.993451815527646</v>
      </c>
      <c r="I39">
        <f>(AU39-BA39)</f>
        <v>0.95892333204778613</v>
      </c>
      <c r="J39">
        <f>(P39+AT39*D39)</f>
        <v>24.370084762573242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25.285768508911133</v>
      </c>
      <c r="P39" s="1">
        <v>24.370084762573242</v>
      </c>
      <c r="Q39" s="1">
        <v>25.475866317749023</v>
      </c>
      <c r="R39" s="1">
        <v>400.190673828125</v>
      </c>
      <c r="S39" s="1">
        <v>391.3685302734375</v>
      </c>
      <c r="T39" s="1">
        <v>0.96824359893798828</v>
      </c>
      <c r="U39" s="1">
        <v>23.946451187133789</v>
      </c>
      <c r="V39" s="1">
        <v>2.6294617652893066</v>
      </c>
      <c r="W39" s="1">
        <v>65.031440734863281</v>
      </c>
      <c r="X39" s="1">
        <v>300.32421875</v>
      </c>
      <c r="Y39" s="1">
        <v>750.074462890625</v>
      </c>
      <c r="Z39" s="1">
        <v>8.4009780883789063</v>
      </c>
      <c r="AA39" s="1">
        <v>87.832763671875</v>
      </c>
      <c r="AB39" s="1">
        <v>5.570765495300293</v>
      </c>
      <c r="AC39" s="1">
        <v>-0.45066320896148682</v>
      </c>
      <c r="AD39" s="1">
        <v>9.411168098449707E-2</v>
      </c>
      <c r="AE39" s="1">
        <v>7.1841208264231682E-3</v>
      </c>
      <c r="AF39" s="1">
        <v>5.0129164010286331E-2</v>
      </c>
      <c r="AG39" s="1">
        <v>1.4774306677281857E-2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1.1041331571691173</v>
      </c>
      <c r="AP39">
        <f>(U39-T39)/(1000-U39)*AO39</f>
        <v>2.5993451815527646E-2</v>
      </c>
      <c r="AQ39">
        <f>(P39+273.15)</f>
        <v>297.52008476257322</v>
      </c>
      <c r="AR39">
        <f>(O39+273.15)</f>
        <v>298.43576850891111</v>
      </c>
      <c r="AS39">
        <f>(Y39*AK39+Z39*AL39)*AM39</f>
        <v>120.01191138002469</v>
      </c>
      <c r="AT39">
        <f>((AS39+0.00000010773*(AR39^4-AQ39^4))-AP39*44100)/(L39*0.92*2*29.3+0.00000043092*AQ39^3)</f>
        <v>-8.0159510208987079</v>
      </c>
      <c r="AU39">
        <f>0.61365*EXP(17.502*J39/(240.97+J39))</f>
        <v>3.0622063199473986</v>
      </c>
      <c r="AV39">
        <f>AU39*1000/AA39</f>
        <v>34.864055187733442</v>
      </c>
      <c r="AW39">
        <f>(AV39-U39)</f>
        <v>10.917604000599653</v>
      </c>
      <c r="AX39">
        <f>IF(D39,P39,(O39+P39)/2)</f>
        <v>24.827926635742188</v>
      </c>
      <c r="AY39">
        <f>0.61365*EXP(17.502*AX39/(240.97+AX39))</f>
        <v>3.1472035790158839</v>
      </c>
      <c r="AZ39">
        <f>IF(AW39&lt;&gt;0,(1000-(AV39+U39)/2)/AW39*AP39,0)</f>
        <v>2.3108648914442202</v>
      </c>
      <c r="BA39">
        <f>U39*AA39/1000</f>
        <v>2.1032829878996124</v>
      </c>
      <c r="BB39">
        <f>(AY39-BA39)</f>
        <v>1.0439205911162714</v>
      </c>
      <c r="BC39">
        <f>1/(1.6/F39+1.37/N39)</f>
        <v>1.5658089742728445</v>
      </c>
      <c r="BD39">
        <f>G39*AA39*0.001</f>
        <v>33.833074282993167</v>
      </c>
      <c r="BE39">
        <f>G39/S39</f>
        <v>0.98423547152651991</v>
      </c>
      <c r="BF39">
        <f>(1-AP39*AA39/AU39/F39)*100</f>
        <v>85.154846766164724</v>
      </c>
      <c r="BG39">
        <f>(S39-E39/(N39/1.35))</f>
        <v>391.50484326729395</v>
      </c>
      <c r="BH39">
        <f>E39*BF39/100/BG39</f>
        <v>-9.400583307013306E-4</v>
      </c>
    </row>
    <row r="40" spans="1:60" x14ac:dyDescent="0.25">
      <c r="A40" s="1" t="s">
        <v>1</v>
      </c>
      <c r="B40" s="1" t="s">
        <v>2413</v>
      </c>
      <c r="K40" s="1">
        <v>2.72</v>
      </c>
    </row>
    <row r="41" spans="1:60" x14ac:dyDescent="0.25">
      <c r="A41" s="1" t="s">
        <v>1</v>
      </c>
      <c r="B41" s="1" t="s">
        <v>2412</v>
      </c>
      <c r="K41" s="1">
        <v>2.72</v>
      </c>
    </row>
    <row r="42" spans="1:60" x14ac:dyDescent="0.25">
      <c r="A42" s="1">
        <v>9</v>
      </c>
      <c r="B42" s="1" t="s">
        <v>2411</v>
      </c>
      <c r="C42" s="1">
        <v>1913.0000047832727</v>
      </c>
      <c r="D42" s="1">
        <v>0</v>
      </c>
      <c r="E42">
        <f>(R42-S42*(1000-T42)/(1000-U42))*AO42</f>
        <v>-0.32393455073388094</v>
      </c>
      <c r="F42">
        <f>IF(AZ42&lt;&gt;0,1/(1/AZ42-1/N42),0)</f>
        <v>5.4074837596128775</v>
      </c>
      <c r="G42">
        <f>((BC42-AP42/2)*S42-E42)/(BC42+AP42/2)</f>
        <v>384.71270529135819</v>
      </c>
      <c r="H42">
        <f>AP42*1000</f>
        <v>26.436717851705421</v>
      </c>
      <c r="I42">
        <f>(AU42-BA42)</f>
        <v>0.94299977813756408</v>
      </c>
      <c r="J42">
        <f>(P42+AT42*D42)</f>
        <v>24.467315673828125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25.3209228515625</v>
      </c>
      <c r="P42" s="1">
        <v>24.467315673828125</v>
      </c>
      <c r="Q42" s="1">
        <v>25.488615036010742</v>
      </c>
      <c r="R42" s="1">
        <v>399.89053344726563</v>
      </c>
      <c r="S42" s="1">
        <v>390.82754516601563</v>
      </c>
      <c r="T42" s="1">
        <v>0.97464048862457275</v>
      </c>
      <c r="U42" s="1">
        <v>24.331924438476563</v>
      </c>
      <c r="V42" s="1">
        <v>2.6412396430969238</v>
      </c>
      <c r="W42" s="1">
        <v>65.938613891601563</v>
      </c>
      <c r="X42" s="1">
        <v>300.3697509765625</v>
      </c>
      <c r="Y42" s="1">
        <v>1000.1864013671875</v>
      </c>
      <c r="Z42" s="1">
        <v>9.23748779296875</v>
      </c>
      <c r="AA42" s="1">
        <v>87.830596923828125</v>
      </c>
      <c r="AB42" s="1">
        <v>5.7162671089172363</v>
      </c>
      <c r="AC42" s="1">
        <v>-0.45840227603912354</v>
      </c>
      <c r="AD42" s="1">
        <v>4.835861548781395E-2</v>
      </c>
      <c r="AE42" s="1">
        <v>7.5143291614949703E-3</v>
      </c>
      <c r="AF42" s="1">
        <v>7.0528224110603333E-2</v>
      </c>
      <c r="AG42" s="1">
        <v>1.3497927226126194E-2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1.1043005550608913</v>
      </c>
      <c r="AP42">
        <f>(U42-T42)/(1000-U42)*AO42</f>
        <v>2.643671785170542E-2</v>
      </c>
      <c r="AQ42">
        <f>(P42+273.15)</f>
        <v>297.6173156738281</v>
      </c>
      <c r="AR42">
        <f>(O42+273.15)</f>
        <v>298.47092285156248</v>
      </c>
      <c r="AS42">
        <f>(Y42*AK42+Z42*AL42)*AM42</f>
        <v>160.02982064180469</v>
      </c>
      <c r="AT42">
        <f>((AS42+0.00000010773*(AR42^4-AQ42^4))-AP42*44100)/(L42*0.92*2*29.3+0.00000043092*AQ42^3)</f>
        <v>-7.8592704511114624</v>
      </c>
      <c r="AU42">
        <f>0.61365*EXP(17.502*J42/(240.97+J42))</f>
        <v>3.0800872258744421</v>
      </c>
      <c r="AV42">
        <f>AU42*1000/AA42</f>
        <v>35.068499290124095</v>
      </c>
      <c r="AW42">
        <f>(AV42-U42)</f>
        <v>10.736574851647532</v>
      </c>
      <c r="AX42">
        <f>IF(D42,P42,(O42+P42)/2)</f>
        <v>24.894119262695313</v>
      </c>
      <c r="AY42">
        <f>0.61365*EXP(17.502*AX42/(240.97+AX42))</f>
        <v>3.1596611080734252</v>
      </c>
      <c r="AZ42">
        <f>IF(AW42&lt;&gt;0,(1000-(AV42+U42)/2)/AW42*AP42,0)</f>
        <v>2.3891736503449983</v>
      </c>
      <c r="BA42">
        <f>U42*AA42/1000</f>
        <v>2.137087447736878</v>
      </c>
      <c r="BB42">
        <f>(AY42-BA42)</f>
        <v>1.0225736603365472</v>
      </c>
      <c r="BC42">
        <f>1/(1.6/F42+1.37/N42)</f>
        <v>1.6234987415453268</v>
      </c>
      <c r="BD42">
        <f>G42*AA42*0.001</f>
        <v>33.789546549920765</v>
      </c>
      <c r="BE42">
        <f>G42/S42</f>
        <v>0.98435412255280019</v>
      </c>
      <c r="BF42">
        <f>(1-AP42*AA42/AU42/F42)*100</f>
        <v>86.058961357548625</v>
      </c>
      <c r="BG42">
        <f>(S42-E42/(N42/1.35))</f>
        <v>390.92971247601031</v>
      </c>
      <c r="BH42">
        <f>E42*BF42/100/BG42</f>
        <v>-7.1310698814413241E-4</v>
      </c>
    </row>
    <row r="43" spans="1:60" x14ac:dyDescent="0.25">
      <c r="A43" s="1" t="s">
        <v>1</v>
      </c>
      <c r="B43" s="1" t="s">
        <v>2410</v>
      </c>
      <c r="K43" s="1">
        <v>2.72</v>
      </c>
    </row>
    <row r="44" spans="1:60" x14ac:dyDescent="0.25">
      <c r="A44" s="1" t="s">
        <v>1</v>
      </c>
      <c r="B44" s="1" t="s">
        <v>2409</v>
      </c>
      <c r="K44" s="1">
        <v>2.72</v>
      </c>
    </row>
    <row r="45" spans="1:60" x14ac:dyDescent="0.25">
      <c r="A45" s="1">
        <v>10</v>
      </c>
      <c r="B45" s="1" t="s">
        <v>2408</v>
      </c>
      <c r="C45" s="1">
        <v>2118.0000047832727</v>
      </c>
      <c r="D45" s="1">
        <v>0</v>
      </c>
      <c r="E45">
        <f>(R45-S45*(1000-T45)/(1000-U45))*AO45</f>
        <v>-7.1208415463525545E-3</v>
      </c>
      <c r="F45">
        <f>IF(AZ45&lt;&gt;0,1/(1/AZ45-1/N45),0)</f>
        <v>5.3497882181619918</v>
      </c>
      <c r="G45">
        <f>((BC45-AP45/2)*S45-E45)/(BC45+AP45/2)</f>
        <v>384.30472292481477</v>
      </c>
      <c r="H45">
        <f>AP45*1000</f>
        <v>26.595325507186239</v>
      </c>
      <c r="I45">
        <f>(AU45-BA45)</f>
        <v>0.95296047869199407</v>
      </c>
      <c r="J45">
        <f>(P45+AT45*D45)</f>
        <v>24.589681625366211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25.391578674316406</v>
      </c>
      <c r="P45" s="1">
        <v>24.589681625366211</v>
      </c>
      <c r="Q45" s="1">
        <v>25.537181854248047</v>
      </c>
      <c r="R45" s="1">
        <v>400.08444213867188</v>
      </c>
      <c r="S45" s="1">
        <v>390.680908203125</v>
      </c>
      <c r="T45" s="1">
        <v>0.98013538122177124</v>
      </c>
      <c r="U45" s="1">
        <v>24.476696014404297</v>
      </c>
      <c r="V45" s="1">
        <v>2.644942045211792</v>
      </c>
      <c r="W45" s="1">
        <v>66.051528930664063</v>
      </c>
      <c r="X45" s="1">
        <v>300.33612060546875</v>
      </c>
      <c r="Y45" s="1">
        <v>1251.3692626953125</v>
      </c>
      <c r="Z45" s="1">
        <v>7.9347696304321289</v>
      </c>
      <c r="AA45" s="1">
        <v>87.828834533691406</v>
      </c>
      <c r="AB45" s="1">
        <v>5.6548380851745605</v>
      </c>
      <c r="AC45" s="1">
        <v>-0.45273268222808838</v>
      </c>
      <c r="AD45" s="1">
        <v>4.0581151843070984E-2</v>
      </c>
      <c r="AE45" s="1">
        <v>8.5985660552978516E-3</v>
      </c>
      <c r="AF45" s="1">
        <v>2.786899171769619E-2</v>
      </c>
      <c r="AG45" s="1">
        <v>1.0676637291908264E-2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1.1041769139906938</v>
      </c>
      <c r="AP45">
        <f>(U45-T45)/(1000-U45)*AO45</f>
        <v>2.6595325507186237E-2</v>
      </c>
      <c r="AQ45">
        <f>(P45+273.15)</f>
        <v>297.73968162536619</v>
      </c>
      <c r="AR45">
        <f>(O45+273.15)</f>
        <v>298.54157867431638</v>
      </c>
      <c r="AS45">
        <f>(Y45*AK45+Z45*AL45)*AM45</f>
        <v>200.21907755600478</v>
      </c>
      <c r="AT45">
        <f>((AS45+0.00000010773*(AR45^4-AQ45^4))-AP45*44100)/(L45*0.92*2*29.3+0.00000043092*AQ45^3)</f>
        <v>-7.6011047498961268</v>
      </c>
      <c r="AU45">
        <f>0.61365*EXP(17.502*J45/(240.97+J45))</f>
        <v>3.1027201628725729</v>
      </c>
      <c r="AV45">
        <f>AU45*1000/AA45</f>
        <v>35.326896677450044</v>
      </c>
      <c r="AW45">
        <f>(AV45-U45)</f>
        <v>10.850200663045747</v>
      </c>
      <c r="AX45">
        <f>IF(D45,P45,(O45+P45)/2)</f>
        <v>24.990630149841309</v>
      </c>
      <c r="AY45">
        <f>0.61365*EXP(17.502*AX45/(240.97+AX45))</f>
        <v>3.1779017857711933</v>
      </c>
      <c r="AZ45">
        <f>IF(AW45&lt;&gt;0,(1000-(AV45+U45)/2)/AW45*AP45,0)</f>
        <v>2.3778433506753598</v>
      </c>
      <c r="BA45">
        <f>U45*AA45/1000</f>
        <v>2.1497596841805788</v>
      </c>
      <c r="BB45">
        <f>(AY45-BA45)</f>
        <v>1.0281421015906145</v>
      </c>
      <c r="BC45">
        <f>1/(1.6/F45+1.37/N45)</f>
        <v>1.6151313474382907</v>
      </c>
      <c r="BD45">
        <f>G45*AA45*0.001</f>
        <v>33.753035920279679</v>
      </c>
      <c r="BE45">
        <f>G45/S45</f>
        <v>0.98367930158748607</v>
      </c>
      <c r="BF45">
        <f>(1-AP45*AA45/AU45/F45)*100</f>
        <v>85.927760042096665</v>
      </c>
      <c r="BG45">
        <f>(S45-E45/(N45/1.35))</f>
        <v>390.68315408033703</v>
      </c>
      <c r="BH45">
        <f>E45*BF45/100/BG45</f>
        <v>-1.5661744237043634E-5</v>
      </c>
    </row>
    <row r="46" spans="1:60" x14ac:dyDescent="0.25">
      <c r="A46" s="1" t="s">
        <v>1</v>
      </c>
      <c r="B46" s="1" t="s">
        <v>2407</v>
      </c>
      <c r="K46" s="1">
        <v>2.72</v>
      </c>
    </row>
    <row r="47" spans="1:60" x14ac:dyDescent="0.25">
      <c r="A47" s="1" t="s">
        <v>1</v>
      </c>
      <c r="B47" s="1" t="s">
        <v>2406</v>
      </c>
      <c r="K47" s="1">
        <v>2.72</v>
      </c>
    </row>
    <row r="48" spans="1:60" x14ac:dyDescent="0.25">
      <c r="A48" s="1">
        <v>11</v>
      </c>
      <c r="B48" s="1" t="s">
        <v>2405</v>
      </c>
      <c r="C48" s="1">
        <v>2322.5000047944486</v>
      </c>
      <c r="D48" s="1">
        <v>0</v>
      </c>
      <c r="E48">
        <f>(R48-S48*(1000-T48)/(1000-U48))*AO48</f>
        <v>-1.2488399500687908</v>
      </c>
      <c r="F48">
        <f>IF(AZ48&lt;&gt;0,1/(1/AZ48-1/N48),0)</f>
        <v>4.39691901058357</v>
      </c>
      <c r="G48">
        <f>((BC48-AP48/2)*S48-E48)/(BC48+AP48/2)</f>
        <v>385.7776129478865</v>
      </c>
      <c r="H48">
        <f>AP48*1000</f>
        <v>25.962661329154329</v>
      </c>
      <c r="I48">
        <f>(AU48-BA48)</f>
        <v>1.0201144941159455</v>
      </c>
      <c r="J48">
        <f>(P48+AT48*D48)</f>
        <v>24.695777893066406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25.4896240234375</v>
      </c>
      <c r="P48" s="1">
        <v>24.695777893066406</v>
      </c>
      <c r="Q48" s="1">
        <v>25.604290008544922</v>
      </c>
      <c r="R48" s="1">
        <v>399.9097900390625</v>
      </c>
      <c r="S48" s="1">
        <v>391.82757568359375</v>
      </c>
      <c r="T48" s="1">
        <v>0.98503214120864868</v>
      </c>
      <c r="U48" s="1">
        <v>23.93574333190918</v>
      </c>
      <c r="V48" s="1">
        <v>2.6428384780883789</v>
      </c>
      <c r="W48" s="1">
        <v>64.219528198242188</v>
      </c>
      <c r="X48" s="1">
        <v>300.33114624023438</v>
      </c>
      <c r="Y48" s="1">
        <v>1601.184326171875</v>
      </c>
      <c r="Z48" s="1">
        <v>8.2376813888549805</v>
      </c>
      <c r="AA48" s="1">
        <v>87.83294677734375</v>
      </c>
      <c r="AB48" s="1">
        <v>5.7125406265258789</v>
      </c>
      <c r="AC48" s="1">
        <v>-0.41311046481132507</v>
      </c>
      <c r="AD48" s="1">
        <v>9.4687595963478088E-2</v>
      </c>
      <c r="AE48" s="1">
        <v>2.2154496982693672E-2</v>
      </c>
      <c r="AF48" s="1">
        <v>0.11007346957921982</v>
      </c>
      <c r="AG48" s="1">
        <v>1.3290037401020527E-2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1.1041586258832143</v>
      </c>
      <c r="AP48">
        <f>(U48-T48)/(1000-U48)*AO48</f>
        <v>2.596266132915433E-2</v>
      </c>
      <c r="AQ48">
        <f>(P48+273.15)</f>
        <v>297.84577789306638</v>
      </c>
      <c r="AR48">
        <f>(O48+273.15)</f>
        <v>298.63962402343748</v>
      </c>
      <c r="AS48">
        <f>(Y48*AK48+Z48*AL48)*AM48</f>
        <v>256.18948646121862</v>
      </c>
      <c r="AT48">
        <f>((AS48+0.00000010773*(AR48^4-AQ48^4))-AP48*44100)/(L48*0.92*2*29.3+0.00000043092*AQ48^3)</f>
        <v>-6.9394129162952298</v>
      </c>
      <c r="AU48">
        <f>0.61365*EXP(17.502*J48/(240.97+J48))</f>
        <v>3.1224613642636849</v>
      </c>
      <c r="AV48">
        <f>AU48*1000/AA48</f>
        <v>35.550001210583481</v>
      </c>
      <c r="AW48">
        <f>(AV48-U48)</f>
        <v>11.614257878674302</v>
      </c>
      <c r="AX48">
        <f>IF(D48,P48,(O48+P48)/2)</f>
        <v>25.092700958251953</v>
      </c>
      <c r="AY48">
        <f>0.61365*EXP(17.502*AX48/(240.97+AX48))</f>
        <v>3.1972933574862634</v>
      </c>
      <c r="AZ48">
        <f>IF(AW48&lt;&gt;0,(1000-(AV48+U48)/2)/AW48*AP48,0)</f>
        <v>2.1689252531299061</v>
      </c>
      <c r="BA48">
        <f>U48*AA48/1000</f>
        <v>2.1023468701477395</v>
      </c>
      <c r="BB48">
        <f>(AY48-BA48)</f>
        <v>1.094946487338524</v>
      </c>
      <c r="BC48">
        <f>1/(1.6/F48+1.37/N48)</f>
        <v>1.4620767955876179</v>
      </c>
      <c r="BD48">
        <f>G48*AA48*0.001</f>
        <v>33.883984545942432</v>
      </c>
      <c r="BE48">
        <f>G48/S48</f>
        <v>0.98455963002309799</v>
      </c>
      <c r="BF48">
        <f>(1-AP48*AA48/AU48/F48)*100</f>
        <v>83.390325479917252</v>
      </c>
      <c r="BG48">
        <f>(S48-E48/(N48/1.35))</f>
        <v>392.22145345311031</v>
      </c>
      <c r="BH48">
        <f>E48*BF48/100/BG48</f>
        <v>-2.6551625106608313E-3</v>
      </c>
    </row>
    <row r="49" spans="1:60" x14ac:dyDescent="0.25">
      <c r="A49" s="1" t="s">
        <v>1</v>
      </c>
      <c r="B49" s="1" t="s">
        <v>2404</v>
      </c>
      <c r="K49" s="1">
        <v>2.72</v>
      </c>
    </row>
    <row r="50" spans="1:60" x14ac:dyDescent="0.25">
      <c r="A50" s="1" t="s">
        <v>1</v>
      </c>
      <c r="B50" s="1" t="s">
        <v>2399</v>
      </c>
      <c r="K50" s="1">
        <v>2.72</v>
      </c>
    </row>
    <row r="51" spans="1:60" x14ac:dyDescent="0.25">
      <c r="A51" s="1">
        <v>12</v>
      </c>
      <c r="B51" s="1" t="s">
        <v>2403</v>
      </c>
      <c r="C51" s="1">
        <v>2527.0000048056245</v>
      </c>
      <c r="D51" s="1">
        <v>0</v>
      </c>
      <c r="E51">
        <f>(R51-S51*(1000-T51)/(1000-U51))*AO51</f>
        <v>-1.2645090525097524</v>
      </c>
      <c r="F51">
        <f>IF(AZ51&lt;&gt;0,1/(1/AZ51-1/N51),0)</f>
        <v>2.6328841148010143</v>
      </c>
      <c r="G51">
        <f>((BC51-AP51/2)*S51-E51)/(BC51+AP51/2)</f>
        <v>385.38116313100431</v>
      </c>
      <c r="H51">
        <f>AP51*1000</f>
        <v>23.692661845776119</v>
      </c>
      <c r="I51">
        <f>(AU51-BA51)</f>
        <v>1.239444716700238</v>
      </c>
      <c r="J51">
        <f>(P51+AT51*D51)</f>
        <v>24.945611953735352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25.662914276123047</v>
      </c>
      <c r="P51" s="1">
        <v>24.945611953735352</v>
      </c>
      <c r="Q51" s="1">
        <v>25.720355987548828</v>
      </c>
      <c r="R51" s="1">
        <v>400.04226684570313</v>
      </c>
      <c r="S51" s="1">
        <v>392.76025390625</v>
      </c>
      <c r="T51" s="1">
        <v>0.98907226324081421</v>
      </c>
      <c r="U51" s="1">
        <v>21.973844528198242</v>
      </c>
      <c r="V51" s="1">
        <v>2.6263971328735352</v>
      </c>
      <c r="W51" s="1">
        <v>58.349674224853516</v>
      </c>
      <c r="X51" s="1">
        <v>300.35092163085938</v>
      </c>
      <c r="Y51" s="1">
        <v>2000.69140625</v>
      </c>
      <c r="Z51" s="1">
        <v>6.78472900390625</v>
      </c>
      <c r="AA51" s="1">
        <v>87.828834533691406</v>
      </c>
      <c r="AB51" s="1">
        <v>5.7003412246704102</v>
      </c>
      <c r="AC51" s="1">
        <v>-0.36253014206886292</v>
      </c>
      <c r="AD51" s="1">
        <v>8.6049176752567291E-2</v>
      </c>
      <c r="AE51" s="1">
        <v>4.9742206931114197E-2</v>
      </c>
      <c r="AF51" s="1">
        <v>5.705416202545166E-2</v>
      </c>
      <c r="AG51" s="1">
        <v>3.1967990100383759E-2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1.104231329525218</v>
      </c>
      <c r="AP51">
        <f>(U51-T51)/(1000-U51)*AO51</f>
        <v>2.369266184577612E-2</v>
      </c>
      <c r="AQ51">
        <f>(P51+273.15)</f>
        <v>298.09561195373533</v>
      </c>
      <c r="AR51">
        <f>(O51+273.15)</f>
        <v>298.81291427612302</v>
      </c>
      <c r="AS51">
        <f>(Y51*AK51+Z51*AL51)*AM51</f>
        <v>320.11061784496997</v>
      </c>
      <c r="AT51">
        <f>((AS51+0.00000010773*(AR51^4-AQ51^4))-AP51*44100)/(L51*0.92*2*29.3+0.00000043092*AQ51^3)</f>
        <v>-5.6509662065354895</v>
      </c>
      <c r="AU51">
        <f>0.61365*EXP(17.502*J51/(240.97+J51))</f>
        <v>3.1693818718364217</v>
      </c>
      <c r="AV51">
        <f>AU51*1000/AA51</f>
        <v>36.085892391303879</v>
      </c>
      <c r="AW51">
        <f>(AV51-U51)</f>
        <v>14.112047863105637</v>
      </c>
      <c r="AX51">
        <f>IF(D51,P51,(O51+P51)/2)</f>
        <v>25.304263114929199</v>
      </c>
      <c r="AY51">
        <f>0.61365*EXP(17.502*AX51/(240.97+AX51))</f>
        <v>3.2378158021475629</v>
      </c>
      <c r="AZ51">
        <f>IF(AW51&lt;&gt;0,(1000-(AV51+U51)/2)/AW51*AP51,0)</f>
        <v>1.6301579481653767</v>
      </c>
      <c r="BA51">
        <f>U51*AA51/1000</f>
        <v>1.9299371551361837</v>
      </c>
      <c r="BB51">
        <f>(AY51-BA51)</f>
        <v>1.3078786470113792</v>
      </c>
      <c r="BC51">
        <f>1/(1.6/F51+1.37/N51)</f>
        <v>1.0778579530692574</v>
      </c>
      <c r="BD51">
        <f>G51*AA51*0.001</f>
        <v>33.847578409034512</v>
      </c>
      <c r="BE51">
        <f>G51/S51</f>
        <v>0.98121222628344917</v>
      </c>
      <c r="BF51">
        <f>(1-AP51*AA51/AU51/F51)*100</f>
        <v>75.062973774018303</v>
      </c>
      <c r="BG51">
        <f>(S51-E51/(N51/1.35))</f>
        <v>393.15907363099427</v>
      </c>
      <c r="BH51">
        <f>E51*BF51/100/BG51</f>
        <v>-2.414234242871243E-3</v>
      </c>
    </row>
    <row r="52" spans="1:60" x14ac:dyDescent="0.25">
      <c r="A52" s="1" t="s">
        <v>1</v>
      </c>
      <c r="B52" s="1" t="s">
        <v>2402</v>
      </c>
    </row>
    <row r="53" spans="1:60" x14ac:dyDescent="0.25">
      <c r="A53" s="1" t="s">
        <v>1</v>
      </c>
      <c r="B53" s="1" t="s">
        <v>2401</v>
      </c>
    </row>
    <row r="54" spans="1:60" x14ac:dyDescent="0.25">
      <c r="A54" s="1" t="s">
        <v>1</v>
      </c>
      <c r="B54" s="1" t="s">
        <v>2400</v>
      </c>
    </row>
    <row r="55" spans="1:60" x14ac:dyDescent="0.25">
      <c r="A55" s="1" t="s">
        <v>1</v>
      </c>
      <c r="B55" s="1" t="s">
        <v>2399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2DAAB-603F-440F-9F29-B893BDE01C2D}">
  <dimension ref="A1:BD55"/>
  <sheetViews>
    <sheetView topLeftCell="A8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2488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2487</v>
      </c>
    </row>
    <row r="12" spans="1:56" x14ac:dyDescent="0.25">
      <c r="A12" s="1" t="s">
        <v>1</v>
      </c>
      <c r="B12" s="1" t="s">
        <v>2486</v>
      </c>
    </row>
    <row r="13" spans="1:56" x14ac:dyDescent="0.25">
      <c r="A13" s="1" t="s">
        <v>1</v>
      </c>
      <c r="B13" s="1" t="s">
        <v>2485</v>
      </c>
    </row>
    <row r="14" spans="1:56" x14ac:dyDescent="0.25">
      <c r="A14" s="1" t="s">
        <v>1</v>
      </c>
      <c r="B14" s="1" t="s">
        <v>2484</v>
      </c>
    </row>
    <row r="15" spans="1:56" x14ac:dyDescent="0.25">
      <c r="A15" s="1" t="s">
        <v>1</v>
      </c>
      <c r="B15" s="1" t="s">
        <v>2483</v>
      </c>
    </row>
    <row r="16" spans="1:56" x14ac:dyDescent="0.25">
      <c r="A16" s="1" t="s">
        <v>1</v>
      </c>
      <c r="B16" s="1" t="s">
        <v>2482</v>
      </c>
    </row>
    <row r="17" spans="1:56" x14ac:dyDescent="0.25">
      <c r="A17" s="1" t="s">
        <v>1</v>
      </c>
      <c r="B17" s="1" t="s">
        <v>2481</v>
      </c>
    </row>
    <row r="18" spans="1:56" x14ac:dyDescent="0.25">
      <c r="A18" s="1">
        <v>1</v>
      </c>
      <c r="B18" s="1" t="s">
        <v>2480</v>
      </c>
      <c r="C18" s="1">
        <v>270.5000048391521</v>
      </c>
      <c r="D18" s="1">
        <v>0</v>
      </c>
      <c r="E18">
        <f>(R18-S18*(1000-T18)/(1000-U18))*AK18</f>
        <v>-3.2032344957088328</v>
      </c>
      <c r="F18">
        <f>IF(AV18&lt;&gt;0,1/(1/AV18-1/N18),0)</f>
        <v>2.1433899039636612</v>
      </c>
      <c r="G18">
        <f>((AY18-AL18/2)*S18-E18)/(AY18+AL18/2)</f>
        <v>388.0729570315105</v>
      </c>
      <c r="H18">
        <f>AL18*1000</f>
        <v>23.330798057520479</v>
      </c>
      <c r="I18">
        <f>(AQ18-AW18)</f>
        <v>1.3944124818350705</v>
      </c>
      <c r="J18">
        <f>(P18+AP18*D18)</f>
        <v>25.183172225952148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25.845973968505859</v>
      </c>
      <c r="P18" s="1">
        <v>25.183172225952148</v>
      </c>
      <c r="Q18" s="1">
        <v>25.884258270263672</v>
      </c>
      <c r="R18" s="1">
        <v>399.8304443359375</v>
      </c>
      <c r="S18" s="1">
        <v>394.39175415039063</v>
      </c>
      <c r="T18" s="1">
        <v>-3.7508690729737282E-3</v>
      </c>
      <c r="U18" s="1">
        <v>20.712459564208984</v>
      </c>
      <c r="V18" s="1">
        <v>-9.8580457270145416E-3</v>
      </c>
      <c r="W18" s="1">
        <v>54.436553955078125</v>
      </c>
      <c r="X18" s="1">
        <v>299.98422241210938</v>
      </c>
      <c r="Y18" s="1">
        <v>4.0937706828117371E-2</v>
      </c>
      <c r="Z18" s="1">
        <v>8.2589883804321289</v>
      </c>
      <c r="AA18" s="1">
        <v>87.877304077148438</v>
      </c>
      <c r="AB18" s="1">
        <v>12.009889602661133</v>
      </c>
      <c r="AC18" s="1">
        <v>-1.2725169658660889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1.1028831706327547</v>
      </c>
      <c r="AL18">
        <f>(U18-T18)/(1000-U18)*AK18</f>
        <v>2.3330798057520478E-2</v>
      </c>
      <c r="AM18">
        <f>(P18+273.15)</f>
        <v>298.33317222595213</v>
      </c>
      <c r="AN18">
        <f>(O18+273.15)</f>
        <v>298.99597396850584</v>
      </c>
      <c r="AO18">
        <f>(Y18*AG18+Z18*AH18)*AI18</f>
        <v>6.5500329460941309E-3</v>
      </c>
      <c r="AP18">
        <f>((AO18+0.00000010773*(AN18^4-AM18^4))-AL18*44100)/(L18*51.4+0.00000043092*AM18^3)</f>
        <v>-8.4092088035627803</v>
      </c>
      <c r="AQ18">
        <f>0.61365*EXP(17.502*J18/(240.97+J18))</f>
        <v>3.2145675891447048</v>
      </c>
      <c r="AR18">
        <f>AQ18*1000/AA18</f>
        <v>36.580179864446016</v>
      </c>
      <c r="AS18">
        <f>(AR18-U18)</f>
        <v>15.867720300237032</v>
      </c>
      <c r="AT18">
        <f>IF(D18,P18,(O18+P18)/2)</f>
        <v>25.514573097229004</v>
      </c>
      <c r="AU18">
        <f>0.61365*EXP(17.502*AT18/(240.97+AT18))</f>
        <v>3.2785424421329599</v>
      </c>
      <c r="AV18">
        <f>IF(AS18&lt;&gt;0,(1000-(AR18+U18)/2)/AS18*AL18,0)</f>
        <v>1.4282112444870738</v>
      </c>
      <c r="AW18">
        <f>U18*AA18/1000</f>
        <v>1.8201551073096343</v>
      </c>
      <c r="AX18">
        <f>(AU18-AW18)</f>
        <v>1.4583873348233256</v>
      </c>
      <c r="AY18">
        <f>1/(1.6/F18+1.37/N18)</f>
        <v>0.93760386267975437</v>
      </c>
      <c r="AZ18">
        <f>G18*AA18*0.001</f>
        <v>34.102805249176207</v>
      </c>
      <c r="BA18">
        <f>G18/S18</f>
        <v>0.98397837416126444</v>
      </c>
      <c r="BB18">
        <f>(1-AL18*AA18/AQ18/F18)*100</f>
        <v>70.243449999973222</v>
      </c>
      <c r="BC18">
        <f>(S18-E18/(N18/1.35))</f>
        <v>395.40203802090491</v>
      </c>
      <c r="BD18">
        <f>E18*BB18/100/BC18</f>
        <v>-5.6905685985770447E-3</v>
      </c>
    </row>
    <row r="19" spans="1:56" x14ac:dyDescent="0.25">
      <c r="A19" s="1" t="s">
        <v>1</v>
      </c>
      <c r="B19" s="1" t="s">
        <v>2479</v>
      </c>
      <c r="K19" s="1">
        <v>2.72</v>
      </c>
    </row>
    <row r="20" spans="1:56" x14ac:dyDescent="0.25">
      <c r="A20" s="1" t="s">
        <v>1</v>
      </c>
      <c r="B20" s="1" t="s">
        <v>2478</v>
      </c>
      <c r="K20" s="1">
        <v>2.72</v>
      </c>
    </row>
    <row r="21" spans="1:56" x14ac:dyDescent="0.25">
      <c r="A21" s="1">
        <v>2</v>
      </c>
      <c r="B21" s="1" t="s">
        <v>2477</v>
      </c>
      <c r="C21" s="1">
        <v>475.00000485032797</v>
      </c>
      <c r="D21" s="1">
        <v>0</v>
      </c>
      <c r="E21">
        <f>(R21-S21*(1000-T21)/(1000-U21))*AK21</f>
        <v>-2.4938475538290463</v>
      </c>
      <c r="F21">
        <f>IF(AV21&lt;&gt;0,1/(1/AV21-1/N21),0)</f>
        <v>1.9904381058762755</v>
      </c>
      <c r="G21">
        <f>((AY21-AL21/2)*S21-E21)/(AY21+AL21/2)</f>
        <v>387.12232917143518</v>
      </c>
      <c r="H21">
        <f>AL21*1000</f>
        <v>22.530408335028344</v>
      </c>
      <c r="I21">
        <f>(AQ21-AW21)</f>
        <v>1.416312782758004</v>
      </c>
      <c r="J21">
        <f>(P21+AP21*D21)</f>
        <v>24.975725173950195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25.829387664794922</v>
      </c>
      <c r="P21" s="1">
        <v>24.975725173950195</v>
      </c>
      <c r="Q21" s="1">
        <v>25.896764755249023</v>
      </c>
      <c r="R21" s="1">
        <v>400.00421142578125</v>
      </c>
      <c r="S21" s="1">
        <v>394.21200561523438</v>
      </c>
      <c r="T21" s="1">
        <v>-5.9092948213219643E-3</v>
      </c>
      <c r="U21" s="1">
        <v>20.014543533325195</v>
      </c>
      <c r="V21" s="1">
        <v>-1.554558239877224E-2</v>
      </c>
      <c r="W21" s="1">
        <v>52.652259826660156</v>
      </c>
      <c r="X21" s="1">
        <v>299.97406005859375</v>
      </c>
      <c r="Y21" s="1">
        <v>25.084148406982422</v>
      </c>
      <c r="Z21" s="1">
        <v>8.5066604614257813</v>
      </c>
      <c r="AA21" s="1">
        <v>87.874397277832031</v>
      </c>
      <c r="AB21" s="1">
        <v>11.696125030517578</v>
      </c>
      <c r="AC21" s="1">
        <v>-1.2186766862869263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1.1028458090389472</v>
      </c>
      <c r="AL21">
        <f>(U21-T21)/(1000-U21)*AK21</f>
        <v>2.2530408335028344E-2</v>
      </c>
      <c r="AM21">
        <f>(P21+273.15)</f>
        <v>298.12572517395017</v>
      </c>
      <c r="AN21">
        <f>(O21+273.15)</f>
        <v>298.9793876647949</v>
      </c>
      <c r="AO21">
        <f>(Y21*AG21+Z21*AH21)*AI21</f>
        <v>4.0134636554092822</v>
      </c>
      <c r="AP21">
        <f>((AO21+0.00000010773*(AN21^4-AM21^4))-AL21*44100)/(L21*51.4+0.00000043092*AM21^3)</f>
        <v>-8.0692106418744203</v>
      </c>
      <c r="AQ21">
        <f>0.61365*EXP(17.502*J21/(240.97+J21))</f>
        <v>3.1750787325398862</v>
      </c>
      <c r="AR21">
        <f>AQ21*1000/AA21</f>
        <v>36.132011494784493</v>
      </c>
      <c r="AS21">
        <f>(AR21-U21)</f>
        <v>16.117467961459297</v>
      </c>
      <c r="AT21">
        <f>IF(D21,P21,(O21+P21)/2)</f>
        <v>25.402556419372559</v>
      </c>
      <c r="AU21">
        <f>0.61365*EXP(17.502*AT21/(240.97+AT21))</f>
        <v>3.2567949985906171</v>
      </c>
      <c r="AV21">
        <f>IF(AS21&lt;&gt;0,(1000-(AR21+U21)/2)/AS21*AL21,0)</f>
        <v>1.3586442970879311</v>
      </c>
      <c r="AW21">
        <f>U21*AA21/1000</f>
        <v>1.7587659497818822</v>
      </c>
      <c r="AX21">
        <f>(AU21-AW21)</f>
        <v>1.4980290488087349</v>
      </c>
      <c r="AY21">
        <f>1/(1.6/F21+1.37/N21)</f>
        <v>0.88975051268367378</v>
      </c>
      <c r="AZ21">
        <f>G21*AA21*0.001</f>
        <v>34.01814134873036</v>
      </c>
      <c r="BA21">
        <f>G21/S21</f>
        <v>0.9820155745060718</v>
      </c>
      <c r="BB21">
        <f>(1-AL21*AA21/AQ21/F21)*100</f>
        <v>68.67231915724426</v>
      </c>
      <c r="BC21">
        <f>(S21-E21/(N21/1.35))</f>
        <v>394.99855245173046</v>
      </c>
      <c r="BD21">
        <f>E21*BB21/100/BC21</f>
        <v>-4.3356689305080239E-3</v>
      </c>
    </row>
    <row r="22" spans="1:56" x14ac:dyDescent="0.25">
      <c r="A22" s="1" t="s">
        <v>1</v>
      </c>
      <c r="B22" s="1" t="s">
        <v>2476</v>
      </c>
      <c r="K22" s="1">
        <v>2.72</v>
      </c>
    </row>
    <row r="23" spans="1:56" x14ac:dyDescent="0.25">
      <c r="A23" s="1" t="s">
        <v>1</v>
      </c>
      <c r="B23" s="1" t="s">
        <v>2475</v>
      </c>
      <c r="K23" s="1">
        <v>2.72</v>
      </c>
    </row>
    <row r="24" spans="1:56" x14ac:dyDescent="0.25">
      <c r="A24" s="1">
        <v>3</v>
      </c>
      <c r="B24" s="1" t="s">
        <v>2474</v>
      </c>
      <c r="C24" s="1">
        <v>679.00000485032797</v>
      </c>
      <c r="D24" s="1">
        <v>0</v>
      </c>
      <c r="E24">
        <f>(R24-S24*(1000-T24)/(1000-U24))*AK24</f>
        <v>-2.3624429010179835</v>
      </c>
      <c r="F24">
        <f>IF(AV24&lt;&gt;0,1/(1/AV24-1/N24),0)</f>
        <v>1.9056098261939787</v>
      </c>
      <c r="G24">
        <f>((AY24-AL24/2)*S24-E24)/(AY24+AL24/2)</f>
        <v>387.00708909136824</v>
      </c>
      <c r="H24">
        <f>AL24*1000</f>
        <v>22.02745249600768</v>
      </c>
      <c r="I24">
        <f>(AQ24-AW24)</f>
        <v>1.427339743137761</v>
      </c>
      <c r="J24">
        <f>(P24+AP24*D24)</f>
        <v>24.829391479492188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25.771152496337891</v>
      </c>
      <c r="P24" s="1">
        <v>24.829391479492188</v>
      </c>
      <c r="Q24" s="1">
        <v>25.857440948486328</v>
      </c>
      <c r="R24" s="1">
        <v>399.97747802734375</v>
      </c>
      <c r="S24" s="1">
        <v>394.2459716796875</v>
      </c>
      <c r="T24" s="1">
        <v>-5.0034942105412483E-3</v>
      </c>
      <c r="U24" s="1">
        <v>19.574756622314453</v>
      </c>
      <c r="V24" s="1">
        <v>-1.3208343647420406E-2</v>
      </c>
      <c r="W24" s="1">
        <v>51.673908233642578</v>
      </c>
      <c r="X24" s="1">
        <v>300.01315307617188</v>
      </c>
      <c r="Y24" s="1">
        <v>51.168746948242188</v>
      </c>
      <c r="Z24" s="1">
        <v>8.1954555511474609</v>
      </c>
      <c r="AA24" s="1">
        <v>87.875373840332031</v>
      </c>
      <c r="AB24" s="1">
        <v>11.689751625061035</v>
      </c>
      <c r="AC24" s="1">
        <v>-1.2007695436477661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1.1029895333682787</v>
      </c>
      <c r="AL24">
        <f>(U24-T24)/(1000-U24)*AK24</f>
        <v>2.2027452496007679E-2</v>
      </c>
      <c r="AM24">
        <f>(P24+273.15)</f>
        <v>297.97939147949216</v>
      </c>
      <c r="AN24">
        <f>(O24+273.15)</f>
        <v>298.92115249633787</v>
      </c>
      <c r="AO24">
        <f>(Y24*AG24+Z24*AH24)*AI24</f>
        <v>8.1869993287250509</v>
      </c>
      <c r="AP24">
        <f>((AO24+0.00000010773*(AN24^4-AM24^4))-AL24*44100)/(L24*51.4+0.00000043092*AM24^3)</f>
        <v>-7.8450258408961302</v>
      </c>
      <c r="AQ24">
        <f>0.61365*EXP(17.502*J24/(240.97+J24))</f>
        <v>3.1474787991571587</v>
      </c>
      <c r="AR24">
        <f>AQ24*1000/AA24</f>
        <v>35.817529549018715</v>
      </c>
      <c r="AS24">
        <f>(AR24-U24)</f>
        <v>16.242772926704262</v>
      </c>
      <c r="AT24">
        <f>IF(D24,P24,(O24+P24)/2)</f>
        <v>25.300271987915039</v>
      </c>
      <c r="AU24">
        <f>0.61365*EXP(17.502*AT24/(240.97+AT24))</f>
        <v>3.237047211811066</v>
      </c>
      <c r="AV24">
        <f>IF(AS24&lt;&gt;0,(1000-(AR24+U24)/2)/AS24*AL24,0)</f>
        <v>1.3185788606730968</v>
      </c>
      <c r="AW24">
        <f>U24*AA24/1000</f>
        <v>1.7201390560193976</v>
      </c>
      <c r="AX24">
        <f>(AU24-AW24)</f>
        <v>1.5169081557916684</v>
      </c>
      <c r="AY24">
        <f>1/(1.6/F24+1.37/N24)</f>
        <v>0.86229668247441682</v>
      </c>
      <c r="AZ24">
        <f>G24*AA24*0.001</f>
        <v>34.008392632762671</v>
      </c>
      <c r="BA24">
        <f>G24/S24</f>
        <v>0.98163866441684122</v>
      </c>
      <c r="BB24">
        <f>(1-AL24*AA24/AQ24/F24)*100</f>
        <v>67.727347482800113</v>
      </c>
      <c r="BC24">
        <f>(S24-E24/(N24/1.35))</f>
        <v>394.99107415692004</v>
      </c>
      <c r="BD24">
        <f>E24*BB24/100/BC24</f>
        <v>-4.0507748588251525E-3</v>
      </c>
    </row>
    <row r="25" spans="1:56" x14ac:dyDescent="0.25">
      <c r="A25" s="1" t="s">
        <v>1</v>
      </c>
      <c r="B25" s="1" t="s">
        <v>2473</v>
      </c>
      <c r="K25" s="1">
        <v>2.72</v>
      </c>
    </row>
    <row r="26" spans="1:56" x14ac:dyDescent="0.25">
      <c r="A26" s="1" t="s">
        <v>1</v>
      </c>
      <c r="B26" s="1" t="s">
        <v>2472</v>
      </c>
      <c r="K26" s="1">
        <v>2.72</v>
      </c>
    </row>
    <row r="27" spans="1:56" x14ac:dyDescent="0.25">
      <c r="A27" s="1">
        <v>4</v>
      </c>
      <c r="B27" s="1" t="s">
        <v>2471</v>
      </c>
      <c r="C27" s="1">
        <v>884.00000485032797</v>
      </c>
      <c r="D27" s="1">
        <v>0</v>
      </c>
      <c r="E27">
        <f>(R27-S27*(1000-T27)/(1000-U27))*AK27</f>
        <v>-2.0020176792956081</v>
      </c>
      <c r="F27">
        <f>IF(AV27&lt;&gt;0,1/(1/AV27-1/N27),0)</f>
        <v>1.9007047952402349</v>
      </c>
      <c r="G27">
        <f>((AY27-AL27/2)*S27-E27)/(AY27+AL27/2)</f>
        <v>386.38426493927636</v>
      </c>
      <c r="H27">
        <f>AL27*1000</f>
        <v>21.8848328112608</v>
      </c>
      <c r="I27">
        <f>(AQ27-AW27)</f>
        <v>1.4208098782490983</v>
      </c>
      <c r="J27">
        <f>(P27+AP27*D27)</f>
        <v>24.736581802368164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25.705694198608398</v>
      </c>
      <c r="P27" s="1">
        <v>24.736581802368164</v>
      </c>
      <c r="Q27" s="1">
        <v>25.797595977783203</v>
      </c>
      <c r="R27" s="1">
        <v>399.98236083984375</v>
      </c>
      <c r="S27" s="1">
        <v>393.97940063476563</v>
      </c>
      <c r="T27" s="1">
        <v>-6.6597377881407738E-3</v>
      </c>
      <c r="U27" s="1">
        <v>19.45184326171875</v>
      </c>
      <c r="V27" s="1">
        <v>-1.7648225650191307E-2</v>
      </c>
      <c r="W27" s="1">
        <v>51.547157287597656</v>
      </c>
      <c r="X27" s="1">
        <v>299.96572875976563</v>
      </c>
      <c r="Y27" s="1">
        <v>99.635185241699219</v>
      </c>
      <c r="Z27" s="1">
        <v>8.5906238555908203</v>
      </c>
      <c r="AA27" s="1">
        <v>87.872032165527344</v>
      </c>
      <c r="AB27" s="1">
        <v>11.651248931884766</v>
      </c>
      <c r="AC27" s="1">
        <v>-1.1934633255004883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1.1028151792638439</v>
      </c>
      <c r="AL27">
        <f>(U27-T27)/(1000-U27)*AK27</f>
        <v>2.1884832811260801E-2</v>
      </c>
      <c r="AM27">
        <f>(P27+273.15)</f>
        <v>297.88658180236814</v>
      </c>
      <c r="AN27">
        <f>(O27+273.15)</f>
        <v>298.85569419860838</v>
      </c>
      <c r="AO27">
        <f>(Y27*AG27+Z27*AH27)*AI27</f>
        <v>15.941629282348686</v>
      </c>
      <c r="AP27">
        <f>((AO27+0.00000010773*(AN27^4-AM27^4))-AL27*44100)/(L27*51.4+0.00000043092*AM27^3)</f>
        <v>-7.7275166140308658</v>
      </c>
      <c r="AQ27">
        <f>0.61365*EXP(17.502*J27/(240.97+J27))</f>
        <v>3.1300828750216447</v>
      </c>
      <c r="AR27">
        <f>AQ27*1000/AA27</f>
        <v>35.620922811087468</v>
      </c>
      <c r="AS27">
        <f>(AR27-U27)</f>
        <v>16.169079549368718</v>
      </c>
      <c r="AT27">
        <f>IF(D27,P27,(O27+P27)/2)</f>
        <v>25.221138000488281</v>
      </c>
      <c r="AU27">
        <f>0.61365*EXP(17.502*AT27/(240.97+AT27))</f>
        <v>3.221840882409472</v>
      </c>
      <c r="AV27">
        <f>IF(AS27&lt;&gt;0,(1000-(AR27+U27)/2)/AS27*AL27,0)</f>
        <v>1.3162285216855893</v>
      </c>
      <c r="AW27">
        <f>U27*AA27/1000</f>
        <v>1.7092729967725464</v>
      </c>
      <c r="AX27">
        <f>(AU27-AW27)</f>
        <v>1.5125678856369256</v>
      </c>
      <c r="AY27">
        <f>1/(1.6/F27+1.37/N27)</f>
        <v>0.86068857217680106</v>
      </c>
      <c r="AZ27">
        <f>G27*AA27*0.001</f>
        <v>33.952370556997735</v>
      </c>
      <c r="BA27">
        <f>G27/S27</f>
        <v>0.98072199794392234</v>
      </c>
      <c r="BB27">
        <f>(1-AL27*AA27/AQ27/F27)*100</f>
        <v>67.676126647598366</v>
      </c>
      <c r="BC27">
        <f>(S27-E27/(N27/1.35))</f>
        <v>394.61082682994004</v>
      </c>
      <c r="BD27">
        <f>E27*BB27/100/BC27</f>
        <v>-3.4334790837639707E-3</v>
      </c>
    </row>
    <row r="28" spans="1:56" x14ac:dyDescent="0.25">
      <c r="A28" s="1" t="s">
        <v>1</v>
      </c>
      <c r="B28" s="1" t="s">
        <v>2470</v>
      </c>
      <c r="K28" s="1">
        <v>2.72</v>
      </c>
    </row>
    <row r="29" spans="1:56" x14ac:dyDescent="0.25">
      <c r="A29" s="1" t="s">
        <v>1</v>
      </c>
      <c r="B29" s="1" t="s">
        <v>2469</v>
      </c>
      <c r="K29" s="1">
        <v>2.72</v>
      </c>
    </row>
    <row r="30" spans="1:56" x14ac:dyDescent="0.25">
      <c r="A30" s="1">
        <v>5</v>
      </c>
      <c r="B30" s="1" t="s">
        <v>2468</v>
      </c>
      <c r="C30" s="1">
        <v>1088.000004850328</v>
      </c>
      <c r="D30" s="1">
        <v>0</v>
      </c>
      <c r="E30">
        <f>(R30-S30*(1000-T30)/(1000-U30))*AK30</f>
        <v>-1.818513568725411</v>
      </c>
      <c r="F30">
        <f>IF(AV30&lt;&gt;0,1/(1/AV30-1/N30),0)</f>
        <v>1.9145087127945726</v>
      </c>
      <c r="G30">
        <f>((AY30-AL30/2)*S30-E30)/(AY30+AL30/2)</f>
        <v>386.37860480569361</v>
      </c>
      <c r="H30">
        <f>AL30*1000</f>
        <v>21.857719453621705</v>
      </c>
      <c r="I30">
        <f>(AQ30-AW30)</f>
        <v>1.4119400191685225</v>
      </c>
      <c r="J30">
        <f>(P30+AP30*D30)</f>
        <v>24.678077697753906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25.651767730712891</v>
      </c>
      <c r="P30" s="1">
        <v>24.678077697753906</v>
      </c>
      <c r="Q30" s="1">
        <v>25.747064590454102</v>
      </c>
      <c r="R30" s="1">
        <v>400.29901123046875</v>
      </c>
      <c r="S30" s="1">
        <v>394.13583374023438</v>
      </c>
      <c r="T30" s="1">
        <v>-5.8645470999181271E-3</v>
      </c>
      <c r="U30" s="1">
        <v>19.430242538452148</v>
      </c>
      <c r="V30" s="1">
        <v>-1.5589358285069466E-2</v>
      </c>
      <c r="W30" s="1">
        <v>51.650196075439453</v>
      </c>
      <c r="X30" s="1">
        <v>299.9459228515625</v>
      </c>
      <c r="Y30" s="1">
        <v>150.70074462890625</v>
      </c>
      <c r="Z30" s="1">
        <v>8.6282815933227539</v>
      </c>
      <c r="AA30" s="1">
        <v>87.86407470703125</v>
      </c>
      <c r="AB30" s="1">
        <v>11.631696701049805</v>
      </c>
      <c r="AC30" s="1">
        <v>-1.1984670162200928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1.1027423634248619</v>
      </c>
      <c r="AL30">
        <f>(U30-T30)/(1000-U30)*AK30</f>
        <v>2.1857719453621704E-2</v>
      </c>
      <c r="AM30">
        <f>(P30+273.15)</f>
        <v>297.82807769775388</v>
      </c>
      <c r="AN30">
        <f>(O30+273.15)</f>
        <v>298.80176773071287</v>
      </c>
      <c r="AO30">
        <f>(Y30*AG30+Z30*AH30)*AI30</f>
        <v>24.112118601677139</v>
      </c>
      <c r="AP30">
        <f>((AO30+0.00000010773*(AN30^4-AM30^4))-AL30*44100)/(L30*51.4+0.00000043092*AM30^3)</f>
        <v>-7.6504054815913287</v>
      </c>
      <c r="AQ30">
        <f>0.61365*EXP(17.502*J30/(240.97+J30))</f>
        <v>3.1191603011428186</v>
      </c>
      <c r="AR30">
        <f>AQ30*1000/AA30</f>
        <v>35.499836668663065</v>
      </c>
      <c r="AS30">
        <f>(AR30-U30)</f>
        <v>16.069594130210916</v>
      </c>
      <c r="AT30">
        <f>IF(D30,P30,(O30+P30)/2)</f>
        <v>25.164922714233398</v>
      </c>
      <c r="AU30">
        <f>0.61365*EXP(17.502*AT30/(240.97+AT30))</f>
        <v>3.2110765475472367</v>
      </c>
      <c r="AV30">
        <f>IF(AS30&lt;&gt;0,(1000-(AR30+U30)/2)/AS30*AL30,0)</f>
        <v>1.3228334300752826</v>
      </c>
      <c r="AW30">
        <f>U30*AA30/1000</f>
        <v>1.7072202819742961</v>
      </c>
      <c r="AX30">
        <f>(AU30-AW30)</f>
        <v>1.5038562655729406</v>
      </c>
      <c r="AY30">
        <f>1/(1.6/F30+1.37/N30)</f>
        <v>0.86520834972507576</v>
      </c>
      <c r="AZ30">
        <f>G30*AA30*0.001</f>
        <v>33.948798597845972</v>
      </c>
      <c r="BA30">
        <f>G30/S30</f>
        <v>0.98031838703695906</v>
      </c>
      <c r="BB30">
        <f>(1-AL30*AA30/AQ30/F30)*100</f>
        <v>67.839621943013213</v>
      </c>
      <c r="BC30">
        <f>(S30-E30/(N30/1.35))</f>
        <v>394.70938367210977</v>
      </c>
      <c r="BD30">
        <f>E30*BB30/100/BC30</f>
        <v>-3.1255216648980017E-3</v>
      </c>
    </row>
    <row r="31" spans="1:56" x14ac:dyDescent="0.25">
      <c r="A31" s="1" t="s">
        <v>1</v>
      </c>
      <c r="B31" s="1" t="s">
        <v>2467</v>
      </c>
      <c r="K31" s="1">
        <v>2.72</v>
      </c>
    </row>
    <row r="32" spans="1:56" x14ac:dyDescent="0.25">
      <c r="A32" s="1" t="s">
        <v>1</v>
      </c>
      <c r="B32" s="1" t="s">
        <v>2466</v>
      </c>
      <c r="K32" s="1">
        <v>2.72</v>
      </c>
    </row>
    <row r="33" spans="1:56" x14ac:dyDescent="0.25">
      <c r="A33" s="1">
        <v>6</v>
      </c>
      <c r="B33" s="1" t="s">
        <v>2465</v>
      </c>
      <c r="C33" s="1">
        <v>1293.000004850328</v>
      </c>
      <c r="D33" s="1">
        <v>0</v>
      </c>
      <c r="E33">
        <f>(R33-S33*(1000-T33)/(1000-U33))*AK33</f>
        <v>-1.8173476139724332</v>
      </c>
      <c r="F33">
        <f>IF(AV33&lt;&gt;0,1/(1/AV33-1/N33),0)</f>
        <v>1.9735863371708977</v>
      </c>
      <c r="G33">
        <f>((AY33-AL33/2)*S33-E33)/(AY33+AL33/2)</f>
        <v>386.0282991044748</v>
      </c>
      <c r="H33">
        <f>AL33*1000</f>
        <v>22.05517087671015</v>
      </c>
      <c r="I33">
        <f>(AQ33-AW33)</f>
        <v>1.395128701712085</v>
      </c>
      <c r="J33">
        <f>(P33+AP33*D33)</f>
        <v>24.66874885559082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25.614269256591797</v>
      </c>
      <c r="P33" s="1">
        <v>24.66874885559082</v>
      </c>
      <c r="Q33" s="1">
        <v>25.706821441650391</v>
      </c>
      <c r="R33" s="1">
        <v>399.92208862304688</v>
      </c>
      <c r="S33" s="1">
        <v>393.69622802734375</v>
      </c>
      <c r="T33" s="1">
        <v>-6.1157951131463051E-3</v>
      </c>
      <c r="U33" s="1">
        <v>19.601654052734375</v>
      </c>
      <c r="V33" s="1">
        <v>-1.6293559223413467E-2</v>
      </c>
      <c r="W33" s="1">
        <v>52.222270965576172</v>
      </c>
      <c r="X33" s="1">
        <v>299.95333862304688</v>
      </c>
      <c r="Y33" s="1">
        <v>299.86209106445313</v>
      </c>
      <c r="Z33" s="1">
        <v>8.5586605072021484</v>
      </c>
      <c r="AA33" s="1">
        <v>87.864677429199219</v>
      </c>
      <c r="AB33" s="1">
        <v>11.707901000976563</v>
      </c>
      <c r="AC33" s="1">
        <v>-1.2151118516921997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1.1027696272906133</v>
      </c>
      <c r="AL33">
        <f>(U33-T33)/(1000-U33)*AK33</f>
        <v>2.2055170876710151E-2</v>
      </c>
      <c r="AM33">
        <f>(P33+273.15)</f>
        <v>297.8187488555908</v>
      </c>
      <c r="AN33">
        <f>(O33+273.15)</f>
        <v>298.76426925659177</v>
      </c>
      <c r="AO33">
        <f>(Y33*AG33+Z33*AH33)*AI33</f>
        <v>47.977933497922095</v>
      </c>
      <c r="AP33">
        <f>((AO33+0.00000010773*(AN33^4-AM33^4))-AL33*44100)/(L33*51.4+0.00000043092*AM33^3)</f>
        <v>-7.5282744921276192</v>
      </c>
      <c r="AQ33">
        <f>0.61365*EXP(17.502*J33/(240.97+J33))</f>
        <v>3.1174217121343464</v>
      </c>
      <c r="AR33">
        <f>AQ33*1000/AA33</f>
        <v>35.479806030658274</v>
      </c>
      <c r="AS33">
        <f>(AR33-U33)</f>
        <v>15.878151977923899</v>
      </c>
      <c r="AT33">
        <f>IF(D33,P33,(O33+P33)/2)</f>
        <v>25.141509056091309</v>
      </c>
      <c r="AU33">
        <f>0.61365*EXP(17.502*AT33/(240.97+AT33))</f>
        <v>3.2066024821082659</v>
      </c>
      <c r="AV33">
        <f>IF(AS33&lt;&gt;0,(1000-(AR33+U33)/2)/AS33*AL33,0)</f>
        <v>1.3507715129185667</v>
      </c>
      <c r="AW33">
        <f>U33*AA33/1000</f>
        <v>1.7222930104222614</v>
      </c>
      <c r="AX33">
        <f>(AU33-AW33)</f>
        <v>1.4843094716860046</v>
      </c>
      <c r="AY33">
        <f>1/(1.6/F33+1.37/N33)</f>
        <v>0.88434977626494438</v>
      </c>
      <c r="AZ33">
        <f>G33*AA33*0.001</f>
        <v>33.918251979357116</v>
      </c>
      <c r="BA33">
        <f>G33/S33</f>
        <v>0.98052323497918714</v>
      </c>
      <c r="BB33">
        <f>(1-AL33*AA33/AQ33/F33)*100</f>
        <v>68.502719353142069</v>
      </c>
      <c r="BC33">
        <f>(S33-E33/(N33/1.35))</f>
        <v>394.26941022301929</v>
      </c>
      <c r="BD33">
        <f>E33*BB33/100/BC33</f>
        <v>-3.1575681587023476E-3</v>
      </c>
    </row>
    <row r="34" spans="1:56" x14ac:dyDescent="0.25">
      <c r="A34" s="1" t="s">
        <v>1</v>
      </c>
      <c r="B34" s="1" t="s">
        <v>2464</v>
      </c>
      <c r="K34" s="1">
        <v>2.72</v>
      </c>
    </row>
    <row r="35" spans="1:56" x14ac:dyDescent="0.25">
      <c r="A35" s="1" t="s">
        <v>1</v>
      </c>
      <c r="B35" s="1" t="s">
        <v>2463</v>
      </c>
      <c r="K35" s="1">
        <v>2.72</v>
      </c>
    </row>
    <row r="36" spans="1:56" x14ac:dyDescent="0.25">
      <c r="A36" s="1">
        <v>7</v>
      </c>
      <c r="B36" s="1" t="s">
        <v>2462</v>
      </c>
      <c r="C36" s="1">
        <v>1498.000004850328</v>
      </c>
      <c r="D36" s="1">
        <v>0</v>
      </c>
      <c r="E36">
        <f>(R36-S36*(1000-T36)/(1000-U36))*AK36</f>
        <v>-1.8171418739783398</v>
      </c>
      <c r="F36">
        <f>IF(AV36&lt;&gt;0,1/(1/AV36-1/N36),0)</f>
        <v>2.0826177603243958</v>
      </c>
      <c r="G36">
        <f>((AY36-AL36/2)*S36-E36)/(AY36+AL36/2)</f>
        <v>386.20472849534343</v>
      </c>
      <c r="H36">
        <f>AL36*1000</f>
        <v>22.405509477159111</v>
      </c>
      <c r="I36">
        <f>(AQ36-AW36)</f>
        <v>1.3661856689151393</v>
      </c>
      <c r="J36">
        <f>(P36+AP36*D36)</f>
        <v>24.654512405395508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25.589303970336914</v>
      </c>
      <c r="P36" s="1">
        <v>24.654512405395508</v>
      </c>
      <c r="Q36" s="1">
        <v>25.678676605224609</v>
      </c>
      <c r="R36" s="1">
        <v>400.08773803710938</v>
      </c>
      <c r="S36" s="1">
        <v>393.73635864257813</v>
      </c>
      <c r="T36" s="1">
        <v>-8.632277138531208E-3</v>
      </c>
      <c r="U36" s="1">
        <v>19.902738571166992</v>
      </c>
      <c r="V36" s="1">
        <v>-2.3029865697026253E-2</v>
      </c>
      <c r="W36" s="1">
        <v>53.098087310791016</v>
      </c>
      <c r="X36" s="1">
        <v>299.9796142578125</v>
      </c>
      <c r="Y36" s="1">
        <v>500.15536499023438</v>
      </c>
      <c r="Z36" s="1">
        <v>8.5271520614624023</v>
      </c>
      <c r="AA36" s="1">
        <v>87.856475830078125</v>
      </c>
      <c r="AB36" s="1">
        <v>11.846896171569824</v>
      </c>
      <c r="AC36" s="1">
        <v>-1.2264111042022705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1.1028662288890163</v>
      </c>
      <c r="AL36">
        <f>(U36-T36)/(1000-U36)*AK36</f>
        <v>2.2405509477159111E-2</v>
      </c>
      <c r="AM36">
        <f>(P36+273.15)</f>
        <v>297.80451240539549</v>
      </c>
      <c r="AN36">
        <f>(O36+273.15)</f>
        <v>298.73930397033689</v>
      </c>
      <c r="AO36">
        <f>(Y36*AG36+Z36*AH36)*AI36</f>
        <v>80.024856609742528</v>
      </c>
      <c r="AP36">
        <f>((AO36+0.00000010773*(AN36^4-AM36^4))-AL36*44100)/(L36*51.4+0.00000043092*AM36^3)</f>
        <v>-7.3926751801954396</v>
      </c>
      <c r="AQ36">
        <f>0.61365*EXP(17.502*J36/(240.97+J36))</f>
        <v>3.1147701391452358</v>
      </c>
      <c r="AR36">
        <f>AQ36*1000/AA36</f>
        <v>35.452937415444083</v>
      </c>
      <c r="AS36">
        <f>(AR36-U36)</f>
        <v>15.550198844277091</v>
      </c>
      <c r="AT36">
        <f>IF(D36,P36,(O36+P36)/2)</f>
        <v>25.121908187866211</v>
      </c>
      <c r="AU36">
        <f>0.61365*EXP(17.502*AT36/(240.97+AT36))</f>
        <v>3.2028611842492292</v>
      </c>
      <c r="AV36">
        <f>IF(AS36&lt;&gt;0,(1000-(AR36+U36)/2)/AS36*AL36,0)</f>
        <v>1.4009707293042402</v>
      </c>
      <c r="AW36">
        <f>U36*AA36/1000</f>
        <v>1.7485844702300966</v>
      </c>
      <c r="AX36">
        <f>(AU36-AW36)</f>
        <v>1.4542767140191326</v>
      </c>
      <c r="AY36">
        <f>1/(1.6/F36+1.37/N36)</f>
        <v>0.91883784791394174</v>
      </c>
      <c r="AZ36">
        <f>G36*AA36*0.001</f>
        <v>33.930586394513028</v>
      </c>
      <c r="BA36">
        <f>G36/S36</f>
        <v>0.98087138771435711</v>
      </c>
      <c r="BB36">
        <f>(1-AL36*AA36/AQ36/F36)*100</f>
        <v>69.654588435939075</v>
      </c>
      <c r="BC36">
        <f>(S36-E36/(N36/1.35))</f>
        <v>394.30947594890574</v>
      </c>
      <c r="BD36">
        <f>E36*BB36/100/BC36</f>
        <v>-3.2099728026336715E-3</v>
      </c>
    </row>
    <row r="37" spans="1:56" x14ac:dyDescent="0.25">
      <c r="A37" s="1" t="s">
        <v>1</v>
      </c>
      <c r="B37" s="1" t="s">
        <v>2461</v>
      </c>
      <c r="K37" s="1">
        <v>2.72</v>
      </c>
    </row>
    <row r="38" spans="1:56" x14ac:dyDescent="0.25">
      <c r="A38" s="1" t="s">
        <v>1</v>
      </c>
      <c r="B38" s="1" t="s">
        <v>2460</v>
      </c>
      <c r="K38" s="1">
        <v>2.72</v>
      </c>
    </row>
    <row r="39" spans="1:56" x14ac:dyDescent="0.25">
      <c r="A39" s="1">
        <v>8</v>
      </c>
      <c r="B39" s="1" t="s">
        <v>2459</v>
      </c>
      <c r="C39" s="1">
        <v>1702.5000048391521</v>
      </c>
      <c r="D39" s="1">
        <v>0</v>
      </c>
      <c r="E39">
        <f>(R39-S39*(1000-T39)/(1000-U39))*AK39</f>
        <v>-1.764597753486062</v>
      </c>
      <c r="F39">
        <f>IF(AV39&lt;&gt;0,1/(1/AV39-1/N39),0)</f>
        <v>2.2235458886648685</v>
      </c>
      <c r="G39">
        <f>((AY39-AL39/2)*S39-E39)/(AY39+AL39/2)</f>
        <v>385.93096783093517</v>
      </c>
      <c r="H39">
        <f>AL39*1000</f>
        <v>22.952661668169192</v>
      </c>
      <c r="I39">
        <f>(AQ39-AW39)</f>
        <v>1.3393757764376375</v>
      </c>
      <c r="J39">
        <f>(P39+AP39*D39)</f>
        <v>24.736484527587891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25.593975067138672</v>
      </c>
      <c r="P39" s="1">
        <v>24.736484527587891</v>
      </c>
      <c r="Q39" s="1">
        <v>25.671409606933594</v>
      </c>
      <c r="R39" s="1">
        <v>399.9825439453125</v>
      </c>
      <c r="S39" s="1">
        <v>393.39474487304688</v>
      </c>
      <c r="T39" s="1">
        <v>-6.564202718436718E-3</v>
      </c>
      <c r="U39" s="1">
        <v>20.38275146484375</v>
      </c>
      <c r="V39" s="1">
        <v>-1.7506975680589676E-2</v>
      </c>
      <c r="W39" s="1">
        <v>54.361564636230469</v>
      </c>
      <c r="X39" s="1">
        <v>299.95474243164063</v>
      </c>
      <c r="Y39" s="1">
        <v>750.2098388671875</v>
      </c>
      <c r="Z39" s="1">
        <v>8.4100551605224609</v>
      </c>
      <c r="AA39" s="1">
        <v>87.8531494140625</v>
      </c>
      <c r="AB39" s="1">
        <v>11.873991012573242</v>
      </c>
      <c r="AC39" s="1">
        <v>-1.2546843290328979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1.1027747883516197</v>
      </c>
      <c r="AL39">
        <f>(U39-T39)/(1000-U39)*AK39</f>
        <v>2.2952661668169193E-2</v>
      </c>
      <c r="AM39">
        <f>(P39+273.15)</f>
        <v>297.88648452758787</v>
      </c>
      <c r="AN39">
        <f>(O39+273.15)</f>
        <v>298.74397506713865</v>
      </c>
      <c r="AO39">
        <f>(Y39*AG39+Z39*AH39)*AI39</f>
        <v>120.03357153579054</v>
      </c>
      <c r="AP39">
        <f>((AO39+0.00000010773*(AN39^4-AM39^4))-AL39*44100)/(L39*51.4+0.00000043092*AM39^3)</f>
        <v>-7.2685427207211326</v>
      </c>
      <c r="AQ39">
        <f>0.61365*EXP(17.502*J39/(240.97+J39))</f>
        <v>3.1300646863482569</v>
      </c>
      <c r="AR39">
        <f>AQ39*1000/AA39</f>
        <v>35.628371973278774</v>
      </c>
      <c r="AS39">
        <f>(AR39-U39)</f>
        <v>15.245620508435024</v>
      </c>
      <c r="AT39">
        <f>IF(D39,P39,(O39+P39)/2)</f>
        <v>25.165229797363281</v>
      </c>
      <c r="AU39">
        <f>0.61365*EXP(17.502*AT39/(240.97+AT39))</f>
        <v>3.2111352636212578</v>
      </c>
      <c r="AV39">
        <f>IF(AS39&lt;&gt;0,(1000-(AR39+U39)/2)/AS39*AL39,0)</f>
        <v>1.4633618535146573</v>
      </c>
      <c r="AW39">
        <f>U39*AA39/1000</f>
        <v>1.7906889099106194</v>
      </c>
      <c r="AX39">
        <f>(AU39-AW39)</f>
        <v>1.4204463537106384</v>
      </c>
      <c r="AY39">
        <f>1/(1.6/F39+1.37/N39)</f>
        <v>0.96187250938868762</v>
      </c>
      <c r="AZ39">
        <f>G39*AA39*0.001</f>
        <v>33.905250980364897</v>
      </c>
      <c r="BA39">
        <f>G39/S39</f>
        <v>0.98102725788947598</v>
      </c>
      <c r="BB39">
        <f>(1-AL39*AA39/AQ39/F39)*100</f>
        <v>71.02716584111073</v>
      </c>
      <c r="BC39">
        <f>(S39-E39/(N39/1.35))</f>
        <v>393.95129003097423</v>
      </c>
      <c r="BD39">
        <f>E39*BB39/100/BC39</f>
        <v>-3.181468888446884E-3</v>
      </c>
    </row>
    <row r="40" spans="1:56" x14ac:dyDescent="0.25">
      <c r="A40" s="1" t="s">
        <v>1</v>
      </c>
      <c r="B40" s="1" t="s">
        <v>2458</v>
      </c>
      <c r="K40" s="1">
        <v>2.72</v>
      </c>
    </row>
    <row r="41" spans="1:56" x14ac:dyDescent="0.25">
      <c r="A41" s="1" t="s">
        <v>1</v>
      </c>
      <c r="B41" s="1" t="s">
        <v>2457</v>
      </c>
      <c r="K41" s="1">
        <v>2.72</v>
      </c>
    </row>
    <row r="42" spans="1:56" x14ac:dyDescent="0.25">
      <c r="A42" s="1">
        <v>9</v>
      </c>
      <c r="B42" s="1" t="s">
        <v>2456</v>
      </c>
      <c r="C42" s="1">
        <v>1907.000004850328</v>
      </c>
      <c r="D42" s="1">
        <v>0</v>
      </c>
      <c r="E42">
        <f>(R42-S42*(1000-T42)/(1000-U42))*AK42</f>
        <v>-1.9887193314787956</v>
      </c>
      <c r="F42">
        <f>IF(AV42&lt;&gt;0,1/(1/AV42-1/N42),0)</f>
        <v>2.3932439083044876</v>
      </c>
      <c r="G42">
        <f>((AY42-AL42/2)*S42-E42)/(AY42+AL42/2)</f>
        <v>386.24045021798833</v>
      </c>
      <c r="H42">
        <f>AL42*1000</f>
        <v>23.608091977094571</v>
      </c>
      <c r="I42">
        <f>(AQ42-AW42)</f>
        <v>1.3127499685271986</v>
      </c>
      <c r="J42">
        <f>(P42+AP42*D42)</f>
        <v>24.858346939086914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25.625165939331055</v>
      </c>
      <c r="P42" s="1">
        <v>24.858346939086914</v>
      </c>
      <c r="Q42" s="1">
        <v>25.690568923950195</v>
      </c>
      <c r="R42" s="1">
        <v>399.98818969726563</v>
      </c>
      <c r="S42" s="1">
        <v>393.3721923828125</v>
      </c>
      <c r="T42" s="1">
        <v>-7.0056780241429806E-3</v>
      </c>
      <c r="U42" s="1">
        <v>20.946464538574219</v>
      </c>
      <c r="V42" s="1">
        <v>-1.8649453297257423E-2</v>
      </c>
      <c r="W42" s="1">
        <v>55.760501861572266</v>
      </c>
      <c r="X42" s="1">
        <v>300.040771484375</v>
      </c>
      <c r="Y42" s="1">
        <v>999.1190185546875</v>
      </c>
      <c r="Z42" s="1">
        <v>8.576930046081543</v>
      </c>
      <c r="AA42" s="1">
        <v>87.851264953613281</v>
      </c>
      <c r="AB42" s="1">
        <v>11.999029159545898</v>
      </c>
      <c r="AC42" s="1">
        <v>-1.2959984540939331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1.1030910716337314</v>
      </c>
      <c r="AL42">
        <f>(U42-T42)/(1000-U42)*AK42</f>
        <v>2.360809197709457E-2</v>
      </c>
      <c r="AM42">
        <f>(P42+273.15)</f>
        <v>298.00834693908689</v>
      </c>
      <c r="AN42">
        <f>(O42+273.15)</f>
        <v>298.77516593933103</v>
      </c>
      <c r="AO42">
        <f>(Y42*AG42+Z42*AH42)*AI42</f>
        <v>159.85903939562195</v>
      </c>
      <c r="AP42">
        <f>((AO42+0.00000010773*(AN42^4-AM42^4))-AL42*44100)/(L42*51.4+0.00000043092*AM42^3)</f>
        <v>-7.1862418530596246</v>
      </c>
      <c r="AQ42">
        <f>0.61365*EXP(17.502*J42/(240.97+J42))</f>
        <v>3.1529233745469472</v>
      </c>
      <c r="AR42">
        <f>AQ42*1000/AA42</f>
        <v>35.889333821336962</v>
      </c>
      <c r="AS42">
        <f>(AR42-U42)</f>
        <v>14.942869282762743</v>
      </c>
      <c r="AT42">
        <f>IF(D42,P42,(O42+P42)/2)</f>
        <v>25.241756439208984</v>
      </c>
      <c r="AU42">
        <f>0.61365*EXP(17.502*AT42/(240.97+AT42))</f>
        <v>3.2257968815617488</v>
      </c>
      <c r="AV42">
        <f>IF(AS42&lt;&gt;0,(1000-(AR42+U42)/2)/AS42*AL42,0)</f>
        <v>1.5349929899953982</v>
      </c>
      <c r="AW42">
        <f>U42*AA42/1000</f>
        <v>1.8401734060197485</v>
      </c>
      <c r="AX42">
        <f>(AU42-AW42)</f>
        <v>1.3856234755420003</v>
      </c>
      <c r="AY42">
        <f>1/(1.6/F42+1.37/N42)</f>
        <v>1.0115149970809132</v>
      </c>
      <c r="AZ42">
        <f>G42*AA42*0.001</f>
        <v>33.931712127903374</v>
      </c>
      <c r="BA42">
        <f>G42/S42</f>
        <v>0.98187024323802763</v>
      </c>
      <c r="BB42">
        <f>(1-AL42*AA42/AQ42/F42)*100</f>
        <v>72.514190677460959</v>
      </c>
      <c r="BC42">
        <f>(S42-E42/(N42/1.35))</f>
        <v>393.99942434671163</v>
      </c>
      <c r="BD42">
        <f>E42*BB42/100/BC42</f>
        <v>-3.6601670940489455E-3</v>
      </c>
    </row>
    <row r="43" spans="1:56" x14ac:dyDescent="0.25">
      <c r="A43" s="1" t="s">
        <v>1</v>
      </c>
      <c r="B43" s="1" t="s">
        <v>2455</v>
      </c>
      <c r="K43" s="1">
        <v>2.72</v>
      </c>
    </row>
    <row r="44" spans="1:56" x14ac:dyDescent="0.25">
      <c r="A44" s="1" t="s">
        <v>1</v>
      </c>
      <c r="B44" s="1" t="s">
        <v>2454</v>
      </c>
      <c r="K44" s="1">
        <v>2.72</v>
      </c>
    </row>
    <row r="45" spans="1:56" x14ac:dyDescent="0.25">
      <c r="A45" s="1">
        <v>10</v>
      </c>
      <c r="B45" s="1" t="s">
        <v>2453</v>
      </c>
      <c r="C45" s="1">
        <v>2112.5000048391521</v>
      </c>
      <c r="D45" s="1">
        <v>0</v>
      </c>
      <c r="E45">
        <f>(R45-S45*(1000-T45)/(1000-U45))*AK45</f>
        <v>-2.0857439877473891</v>
      </c>
      <c r="F45">
        <f>IF(AV45&lt;&gt;0,1/(1/AV45-1/N45),0)</f>
        <v>2.5949280716354202</v>
      </c>
      <c r="G45">
        <f>((AY45-AL45/2)*S45-E45)/(AY45+AL45/2)</f>
        <v>386.46728848817696</v>
      </c>
      <c r="H45">
        <f>AL45*1000</f>
        <v>24.375656780483347</v>
      </c>
      <c r="I45">
        <f>(AQ45-AW45)</f>
        <v>1.287134792495507</v>
      </c>
      <c r="J45">
        <f>(P45+AP45*D45)</f>
        <v>25.033674240112305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25.702854156494141</v>
      </c>
      <c r="P45" s="1">
        <v>25.033674240112305</v>
      </c>
      <c r="Q45" s="1">
        <v>25.752737045288086</v>
      </c>
      <c r="R45" s="1">
        <v>400.22027587890625</v>
      </c>
      <c r="S45" s="1">
        <v>393.41665649414063</v>
      </c>
      <c r="T45" s="1">
        <v>-6.8464507348835468E-3</v>
      </c>
      <c r="U45" s="1">
        <v>21.615871429443359</v>
      </c>
      <c r="V45" s="1">
        <v>-1.8141306936740875E-2</v>
      </c>
      <c r="W45" s="1">
        <v>57.276412963867188</v>
      </c>
      <c r="X45" s="1">
        <v>300.00213623046875</v>
      </c>
      <c r="Y45" s="1">
        <v>1249.58154296875</v>
      </c>
      <c r="Z45" s="1">
        <v>8.4621191024780273</v>
      </c>
      <c r="AA45" s="1">
        <v>87.848968505859375</v>
      </c>
      <c r="AB45" s="1">
        <v>12.293183326721191</v>
      </c>
      <c r="AC45" s="1">
        <v>-1.3363596200942993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1.1029490302590761</v>
      </c>
      <c r="AL45">
        <f>(U45-T45)/(1000-U45)*AK45</f>
        <v>2.4375656780483347E-2</v>
      </c>
      <c r="AM45">
        <f>(P45+273.15)</f>
        <v>298.18367424011228</v>
      </c>
      <c r="AN45">
        <f>(O45+273.15)</f>
        <v>298.85285415649412</v>
      </c>
      <c r="AO45">
        <f>(Y45*AG45+Z45*AH45)*AI45</f>
        <v>199.93304240614816</v>
      </c>
      <c r="AP45">
        <f>((AO45+0.00000010773*(AN45^4-AM45^4))-AL45*44100)/(L45*51.4+0.00000043092*AM45^3)</f>
        <v>-7.1429161100805638</v>
      </c>
      <c r="AQ45">
        <f>0.61365*EXP(17.502*J45/(240.97+J45))</f>
        <v>3.186066800927382</v>
      </c>
      <c r="AR45">
        <f>AQ45*1000/AA45</f>
        <v>36.267549353352706</v>
      </c>
      <c r="AS45">
        <f>(AR45-U45)</f>
        <v>14.651677923909347</v>
      </c>
      <c r="AT45">
        <f>IF(D45,P45,(O45+P45)/2)</f>
        <v>25.368264198303223</v>
      </c>
      <c r="AU45">
        <f>0.61365*EXP(17.502*AT45/(240.97+AT45))</f>
        <v>3.2501625932784859</v>
      </c>
      <c r="AV45">
        <f>IF(AS45&lt;&gt;0,(1000-(AR45+U45)/2)/AS45*AL45,0)</f>
        <v>1.6155271569760812</v>
      </c>
      <c r="AW45">
        <f>U45*AA45/1000</f>
        <v>1.898932008431875</v>
      </c>
      <c r="AX45">
        <f>(AU45-AW45)</f>
        <v>1.3512305848466108</v>
      </c>
      <c r="AY45">
        <f>1/(1.6/F45+1.37/N45)</f>
        <v>1.0676291270853406</v>
      </c>
      <c r="AZ45">
        <f>G45*AA45*0.001</f>
        <v>33.950752654942725</v>
      </c>
      <c r="BA45">
        <f>G45/S45</f>
        <v>0.98233585718537786</v>
      </c>
      <c r="BB45">
        <f>(1-AL45*AA45/AQ45/F45)*100</f>
        <v>74.099223086123729</v>
      </c>
      <c r="BC45">
        <f>(S45-E45/(N45/1.35))</f>
        <v>394.07448954122668</v>
      </c>
      <c r="BD45">
        <f>E45*BB45/100/BC45</f>
        <v>-3.9218983504504777E-3</v>
      </c>
    </row>
    <row r="46" spans="1:56" x14ac:dyDescent="0.25">
      <c r="A46" s="1" t="s">
        <v>1</v>
      </c>
      <c r="B46" s="1" t="s">
        <v>2452</v>
      </c>
      <c r="K46" s="1">
        <v>2.72</v>
      </c>
    </row>
    <row r="47" spans="1:56" x14ac:dyDescent="0.25">
      <c r="A47" s="1" t="s">
        <v>1</v>
      </c>
      <c r="B47" s="1" t="s">
        <v>2451</v>
      </c>
      <c r="K47" s="1">
        <v>2.72</v>
      </c>
    </row>
    <row r="48" spans="1:56" x14ac:dyDescent="0.25">
      <c r="A48" s="1">
        <v>11</v>
      </c>
      <c r="B48" s="1" t="s">
        <v>2450</v>
      </c>
      <c r="C48" s="1">
        <v>2317.5000048391521</v>
      </c>
      <c r="D48" s="1">
        <v>0</v>
      </c>
      <c r="E48">
        <f>(R48-S48*(1000-T48)/(1000-U48))*AK48</f>
        <v>-2.3506366632405351</v>
      </c>
      <c r="F48">
        <f>IF(AV48&lt;&gt;0,1/(1/AV48-1/N48),0)</f>
        <v>2.9051773525202815</v>
      </c>
      <c r="G48">
        <f>((AY48-AL48/2)*S48-E48)/(AY48+AL48/2)</f>
        <v>386.51656937962144</v>
      </c>
      <c r="H48">
        <f>AL48*1000</f>
        <v>25.317084105563616</v>
      </c>
      <c r="I48">
        <f>(AQ48-AW48)</f>
        <v>1.2472805396175888</v>
      </c>
      <c r="J48">
        <f>(P48+AP48*D48)</f>
        <v>25.201143264770508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25.788335800170898</v>
      </c>
      <c r="P48" s="1">
        <v>25.201143264770508</v>
      </c>
      <c r="Q48" s="1">
        <v>25.821220397949219</v>
      </c>
      <c r="R48" s="1">
        <v>399.95443725585938</v>
      </c>
      <c r="S48" s="1">
        <v>393.06304931640625</v>
      </c>
      <c r="T48" s="1">
        <v>-8.0645633861422539E-3</v>
      </c>
      <c r="U48" s="1">
        <v>22.431842803955078</v>
      </c>
      <c r="V48" s="1">
        <v>-2.1262194961309433E-2</v>
      </c>
      <c r="W48" s="1">
        <v>59.141475677490234</v>
      </c>
      <c r="X48" s="1">
        <v>299.99124145507813</v>
      </c>
      <c r="Y48" s="1">
        <v>1599.52001953125</v>
      </c>
      <c r="Z48" s="1">
        <v>8.4486293792724609</v>
      </c>
      <c r="AA48" s="1">
        <v>87.854042053222656</v>
      </c>
      <c r="AB48" s="1">
        <v>12.502866744995117</v>
      </c>
      <c r="AC48" s="1">
        <v>-1.3863962888717651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1.1029089759377868</v>
      </c>
      <c r="AL48">
        <f>(U48-T48)/(1000-U48)*AK48</f>
        <v>2.5317084105563617E-2</v>
      </c>
      <c r="AM48">
        <f>(P48+273.15)</f>
        <v>298.35114326477049</v>
      </c>
      <c r="AN48">
        <f>(O48+273.15)</f>
        <v>298.93833580017088</v>
      </c>
      <c r="AO48">
        <f>(Y48*AG48+Z48*AH48)*AI48</f>
        <v>255.92319740467065</v>
      </c>
      <c r="AP48">
        <f>((AO48+0.00000010773*(AN48^4-AM48^4))-AL48*44100)/(L48*51.4+0.00000043092*AM48^3)</f>
        <v>-7.0302803844593607</v>
      </c>
      <c r="AQ48">
        <f>0.61365*EXP(17.502*J48/(240.97+J48))</f>
        <v>3.2180086006475381</v>
      </c>
      <c r="AR48">
        <f>AQ48*1000/AA48</f>
        <v>36.629032944187628</v>
      </c>
      <c r="AS48">
        <f>(AR48-U48)</f>
        <v>14.19719014023255</v>
      </c>
      <c r="AT48">
        <f>IF(D48,P48,(O48+P48)/2)</f>
        <v>25.494739532470703</v>
      </c>
      <c r="AU48">
        <f>0.61365*EXP(17.502*AT48/(240.97+AT48))</f>
        <v>3.274682643446666</v>
      </c>
      <c r="AV48">
        <f>IF(AS48&lt;&gt;0,(1000-(AR48+U48)/2)/AS48*AL48,0)</f>
        <v>1.7305860725641578</v>
      </c>
      <c r="AW48">
        <f>U48*AA48/1000</f>
        <v>1.9707280610299494</v>
      </c>
      <c r="AX48">
        <f>(AU48-AW48)</f>
        <v>1.3039545824167167</v>
      </c>
      <c r="AY48">
        <f>1/(1.6/F48+1.37/N48)</f>
        <v>1.1483583232681445</v>
      </c>
      <c r="AZ48">
        <f>G48*AA48*0.001</f>
        <v>33.957042940544611</v>
      </c>
      <c r="BA48">
        <f>G48/S48</f>
        <v>0.98334496221873291</v>
      </c>
      <c r="BB48">
        <f>(1-AL48*AA48/AQ48/F48)*100</f>
        <v>76.208841979388126</v>
      </c>
      <c r="BC48">
        <f>(S48-E48/(N48/1.35))</f>
        <v>393.80442816628215</v>
      </c>
      <c r="BD48">
        <f>E48*BB48/100/BC48</f>
        <v>-4.5489406722519984E-3</v>
      </c>
    </row>
    <row r="49" spans="1:56" x14ac:dyDescent="0.25">
      <c r="A49" s="1" t="s">
        <v>1</v>
      </c>
      <c r="B49" s="1" t="s">
        <v>2449</v>
      </c>
      <c r="K49" s="1">
        <v>2.72</v>
      </c>
    </row>
    <row r="50" spans="1:56" x14ac:dyDescent="0.25">
      <c r="A50" s="1" t="s">
        <v>1</v>
      </c>
      <c r="B50" s="1" t="s">
        <v>2444</v>
      </c>
      <c r="K50" s="1">
        <v>2.72</v>
      </c>
    </row>
    <row r="51" spans="1:56" x14ac:dyDescent="0.25">
      <c r="A51" s="1">
        <v>12</v>
      </c>
      <c r="B51" s="1" t="s">
        <v>2448</v>
      </c>
      <c r="C51" s="1">
        <v>2522.5000048391521</v>
      </c>
      <c r="D51" s="1">
        <v>0</v>
      </c>
      <c r="E51">
        <f>(R51-S51*(1000-T51)/(1000-U51))*AK51</f>
        <v>-2.7242371935803185</v>
      </c>
      <c r="F51">
        <f>IF(AV51&lt;&gt;0,1/(1/AV51-1/N51),0)</f>
        <v>3.3158845515922772</v>
      </c>
      <c r="G51">
        <f>((AY51-AL51/2)*S51-E51)/(AY51+AL51/2)</f>
        <v>386.94665284115234</v>
      </c>
      <c r="H51">
        <f>AL51*1000</f>
        <v>26.412139530241141</v>
      </c>
      <c r="I51">
        <f>(AQ51-AW51)</f>
        <v>1.2042872971092931</v>
      </c>
      <c r="J51">
        <f>(P51+AP51*D51)</f>
        <v>25.41168212890625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25.884119033813477</v>
      </c>
      <c r="P51" s="1">
        <v>25.41168212890625</v>
      </c>
      <c r="Q51" s="1">
        <v>25.900157928466797</v>
      </c>
      <c r="R51" s="1">
        <v>399.96990966796875</v>
      </c>
      <c r="S51" s="1">
        <v>393.0272216796875</v>
      </c>
      <c r="T51" s="1">
        <v>-5.958222784101963E-3</v>
      </c>
      <c r="U51" s="1">
        <v>23.383895874023438</v>
      </c>
      <c r="V51" s="1">
        <v>-1.5619219280779362E-2</v>
      </c>
      <c r="W51" s="1">
        <v>61.299850463867188</v>
      </c>
      <c r="X51" s="1">
        <v>299.96380615234375</v>
      </c>
      <c r="Y51" s="1">
        <v>1999.6676025390625</v>
      </c>
      <c r="Z51" s="1">
        <v>2.698789119720459</v>
      </c>
      <c r="AA51" s="1">
        <v>87.8499755859375</v>
      </c>
      <c r="AB51" s="1">
        <v>12.645376205444336</v>
      </c>
      <c r="AC51" s="1">
        <v>-1.4598361253738403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1.1028081108542047</v>
      </c>
      <c r="AL51">
        <f>(U51-T51)/(1000-U51)*AK51</f>
        <v>2.641213953024114E-2</v>
      </c>
      <c r="AM51">
        <f>(P51+273.15)</f>
        <v>298.56168212890623</v>
      </c>
      <c r="AN51">
        <f>(O51+273.15)</f>
        <v>299.03411903381345</v>
      </c>
      <c r="AO51">
        <f>(Y51*AG51+Z51*AH51)*AI51</f>
        <v>319.94680925488137</v>
      </c>
      <c r="AP51">
        <f>((AO51+0.00000010773*(AN51^4-AM51^4))-AL51*44100)/(L51*51.4+0.00000043092*AM51^3)</f>
        <v>-6.9101444030544172</v>
      </c>
      <c r="AQ51">
        <f>0.61365*EXP(17.502*J51/(240.97+J51))</f>
        <v>3.2585619787463567</v>
      </c>
      <c r="AR51">
        <f>AQ51*1000/AA51</f>
        <v>37.092349280834263</v>
      </c>
      <c r="AS51">
        <f>(AR51-U51)</f>
        <v>13.708453406810825</v>
      </c>
      <c r="AT51">
        <f>IF(D51,P51,(O51+P51)/2)</f>
        <v>25.647900581359863</v>
      </c>
      <c r="AU51">
        <f>0.61365*EXP(17.502*AT51/(240.97+AT51))</f>
        <v>3.3045925461820524</v>
      </c>
      <c r="AV51">
        <f>IF(AS51&lt;&gt;0,(1000-(AR51+U51)/2)/AS51*AL51,0)</f>
        <v>1.8684446200814968</v>
      </c>
      <c r="AW51">
        <f>U51*AA51/1000</f>
        <v>2.0542746816370636</v>
      </c>
      <c r="AX51">
        <f>(AU51-AW51)</f>
        <v>1.2503178645449888</v>
      </c>
      <c r="AY51">
        <f>1/(1.6/F51+1.37/N51)</f>
        <v>1.2459610950048017</v>
      </c>
      <c r="AZ51">
        <f>G51*AA51*0.001</f>
        <v>33.993254005155471</v>
      </c>
      <c r="BA51">
        <f>G51/S51</f>
        <v>0.98452888628795598</v>
      </c>
      <c r="BB51">
        <f>(1-AL51*AA51/AQ51/F51)*100</f>
        <v>78.52565921513785</v>
      </c>
      <c r="BC51">
        <f>(S51-E51/(N51/1.35))</f>
        <v>393.88643223695902</v>
      </c>
      <c r="BD51">
        <f>E51*BB51/100/BC51</f>
        <v>-5.4310710899429376E-3</v>
      </c>
    </row>
    <row r="52" spans="1:56" x14ac:dyDescent="0.25">
      <c r="A52" s="1" t="s">
        <v>1</v>
      </c>
      <c r="B52" s="1" t="s">
        <v>2447</v>
      </c>
    </row>
    <row r="53" spans="1:56" x14ac:dyDescent="0.25">
      <c r="A53" s="1" t="s">
        <v>1</v>
      </c>
      <c r="B53" s="1" t="s">
        <v>2446</v>
      </c>
    </row>
    <row r="54" spans="1:56" x14ac:dyDescent="0.25">
      <c r="A54" s="1" t="s">
        <v>1</v>
      </c>
      <c r="B54" s="1" t="s">
        <v>2445</v>
      </c>
    </row>
    <row r="55" spans="1:56" x14ac:dyDescent="0.25">
      <c r="A55" s="1" t="s">
        <v>1</v>
      </c>
      <c r="B55" s="1" t="s">
        <v>2444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4DA01-D9C8-4C5D-8B0F-311CCE737733}">
  <dimension ref="A1:BD55"/>
  <sheetViews>
    <sheetView topLeftCell="A11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2534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2533</v>
      </c>
    </row>
    <row r="12" spans="1:56" x14ac:dyDescent="0.25">
      <c r="A12" s="1" t="s">
        <v>1</v>
      </c>
      <c r="B12" s="1" t="s">
        <v>2532</v>
      </c>
    </row>
    <row r="13" spans="1:56" x14ac:dyDescent="0.25">
      <c r="A13" s="1" t="s">
        <v>1</v>
      </c>
      <c r="B13" s="1" t="s">
        <v>2531</v>
      </c>
    </row>
    <row r="14" spans="1:56" x14ac:dyDescent="0.25">
      <c r="A14" s="1" t="s">
        <v>1</v>
      </c>
      <c r="B14" s="1" t="s">
        <v>2530</v>
      </c>
    </row>
    <row r="15" spans="1:56" x14ac:dyDescent="0.25">
      <c r="A15" s="1" t="s">
        <v>1</v>
      </c>
      <c r="B15" s="1" t="s">
        <v>2529</v>
      </c>
    </row>
    <row r="16" spans="1:56" x14ac:dyDescent="0.25">
      <c r="A16" s="1" t="s">
        <v>1</v>
      </c>
      <c r="B16" s="1" t="s">
        <v>2528</v>
      </c>
    </row>
    <row r="17" spans="1:56" x14ac:dyDescent="0.25">
      <c r="A17" s="1" t="s">
        <v>1</v>
      </c>
      <c r="B17" s="1" t="s">
        <v>2527</v>
      </c>
    </row>
    <row r="18" spans="1:56" x14ac:dyDescent="0.25">
      <c r="A18" s="1">
        <v>1</v>
      </c>
      <c r="B18" s="1" t="s">
        <v>2526</v>
      </c>
      <c r="C18" s="1">
        <v>269.500004414469</v>
      </c>
      <c r="D18" s="1">
        <v>0</v>
      </c>
      <c r="E18">
        <f>(R18-S18*(1000-T18)/(1000-U18))*AK18</f>
        <v>-4.2296706118929164</v>
      </c>
      <c r="F18">
        <f>IF(AV18&lt;&gt;0,1/(1/AV18-1/N18),0)</f>
        <v>4.8433644720455336</v>
      </c>
      <c r="G18">
        <f>((AY18-AL18/2)*S18-E18)/(AY18+AL18/2)</f>
        <v>389.88413897969485</v>
      </c>
      <c r="H18">
        <f>AL18*1000</f>
        <v>27.029887834604324</v>
      </c>
      <c r="I18">
        <f>(AQ18-AW18)</f>
        <v>1.0728862653006868</v>
      </c>
      <c r="J18">
        <f>(P18+AP18*D18)</f>
        <v>24.954166412353516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24.989538192749023</v>
      </c>
      <c r="P18" s="1">
        <v>24.954166412353516</v>
      </c>
      <c r="Q18" s="1">
        <v>25.035245895385742</v>
      </c>
      <c r="R18" s="1">
        <v>400.06927490234375</v>
      </c>
      <c r="S18" s="1">
        <v>394.25238037109375</v>
      </c>
      <c r="T18" s="1">
        <v>1.623530313372612E-2</v>
      </c>
      <c r="U18" s="1">
        <v>23.895898818969727</v>
      </c>
      <c r="V18" s="1">
        <v>4.4859427958726883E-2</v>
      </c>
      <c r="W18" s="1">
        <v>66.026260375976563</v>
      </c>
      <c r="X18" s="1">
        <v>300.52532958984375</v>
      </c>
      <c r="Y18" s="1">
        <v>0.11911784112453461</v>
      </c>
      <c r="Z18" s="1">
        <v>9.6877632141113281</v>
      </c>
      <c r="AA18" s="1">
        <v>87.802223205566406</v>
      </c>
      <c r="AB18" s="1">
        <v>13.216266632080078</v>
      </c>
      <c r="AC18" s="1">
        <v>-0.1787375807762146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1.1048725352567783</v>
      </c>
      <c r="AL18">
        <f>(U18-T18)/(1000-U18)*AK18</f>
        <v>2.7029887834604322E-2</v>
      </c>
      <c r="AM18">
        <f>(P18+273.15)</f>
        <v>298.10416641235349</v>
      </c>
      <c r="AN18">
        <f>(O18+273.15)</f>
        <v>298.139538192749</v>
      </c>
      <c r="AO18">
        <f>(Y18*AG18+Z18*AH18)*AI18</f>
        <v>1.9058854153926941E-2</v>
      </c>
      <c r="AP18">
        <f>((AO18+0.00000010773*(AN18^4-AM18^4))-AL18*44100)/(L18*51.4+0.00000043092*AM18^3)</f>
        <v>-9.8137807777177155</v>
      </c>
      <c r="AQ18">
        <f>0.61365*EXP(17.502*J18/(240.97+J18))</f>
        <v>3.1709993071014972</v>
      </c>
      <c r="AR18">
        <f>AQ18*1000/AA18</f>
        <v>36.115250745729014</v>
      </c>
      <c r="AS18">
        <f>(AR18-U18)</f>
        <v>12.219351926759288</v>
      </c>
      <c r="AT18">
        <f>IF(D18,P18,(O18+P18)/2)</f>
        <v>24.97185230255127</v>
      </c>
      <c r="AU18">
        <f>0.61365*EXP(17.502*AT18/(240.97+AT18))</f>
        <v>3.1743455563011591</v>
      </c>
      <c r="AV18">
        <f>IF(AS18&lt;&gt;0,(1000-(AR18+U18)/2)/AS18*AL18,0)</f>
        <v>2.1456817571812192</v>
      </c>
      <c r="AW18">
        <f>U18*AA18/1000</f>
        <v>2.0981130418008105</v>
      </c>
      <c r="AX18">
        <f>(AU18-AW18)</f>
        <v>1.0762325145003486</v>
      </c>
      <c r="AY18">
        <f>1/(1.6/F18+1.37/N18)</f>
        <v>1.4577698208665451</v>
      </c>
      <c r="AZ18">
        <f>G18*AA18*0.001</f>
        <v>34.232694195005244</v>
      </c>
      <c r="BA18">
        <f>G18/S18</f>
        <v>0.9889201901906407</v>
      </c>
      <c r="BB18">
        <f>(1-AL18*AA18/AQ18/F18)*100</f>
        <v>84.547225846874497</v>
      </c>
      <c r="BC18">
        <f>(S18-E18/(N18/1.35))</f>
        <v>395.73462103977761</v>
      </c>
      <c r="BD18">
        <f>E18*BB18/100/BC18</f>
        <v>-9.0365335118266811E-3</v>
      </c>
    </row>
    <row r="19" spans="1:56" x14ac:dyDescent="0.25">
      <c r="A19" s="1" t="s">
        <v>1</v>
      </c>
      <c r="B19" s="1" t="s">
        <v>2525</v>
      </c>
      <c r="K19" s="1">
        <v>2.72</v>
      </c>
    </row>
    <row r="20" spans="1:56" x14ac:dyDescent="0.25">
      <c r="A20" s="1" t="s">
        <v>1</v>
      </c>
      <c r="B20" s="1" t="s">
        <v>2524</v>
      </c>
      <c r="K20" s="1">
        <v>2.72</v>
      </c>
    </row>
    <row r="21" spans="1:56" x14ac:dyDescent="0.25">
      <c r="A21" s="1">
        <v>2</v>
      </c>
      <c r="B21" s="1" t="s">
        <v>2523</v>
      </c>
      <c r="C21" s="1">
        <v>476.00000442564487</v>
      </c>
      <c r="D21" s="1">
        <v>0</v>
      </c>
      <c r="E21">
        <f>(R21-S21*(1000-T21)/(1000-U21))*AK21</f>
        <v>-3.4448105228301698</v>
      </c>
      <c r="F21">
        <f>IF(AV21&lt;&gt;0,1/(1/AV21-1/N21),0)</f>
        <v>3.9238434781073459</v>
      </c>
      <c r="G21">
        <f>((AY21-AL21/2)*S21-E21)/(AY21+AL21/2)</f>
        <v>388.61646439498594</v>
      </c>
      <c r="H21">
        <f>AL21*1000</f>
        <v>26.112845291708727</v>
      </c>
      <c r="I21">
        <f>(AQ21-AW21)</f>
        <v>1.144480346931779</v>
      </c>
      <c r="J21">
        <f>(P21+AP21*D21)</f>
        <v>24.967878341674805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24.914667129516602</v>
      </c>
      <c r="P21" s="1">
        <v>24.967878341674805</v>
      </c>
      <c r="Q21" s="1">
        <v>25.016735076904297</v>
      </c>
      <c r="R21" s="1">
        <v>399.97445678710938</v>
      </c>
      <c r="S21" s="1">
        <v>393.78506469726563</v>
      </c>
      <c r="T21" s="1">
        <v>2.1588984876871109E-2</v>
      </c>
      <c r="U21" s="1">
        <v>23.11115837097168</v>
      </c>
      <c r="V21" s="1">
        <v>5.9916142374277115E-2</v>
      </c>
      <c r="W21" s="1">
        <v>64.140647888183594</v>
      </c>
      <c r="X21" s="1">
        <v>300.5054931640625</v>
      </c>
      <c r="Y21" s="1">
        <v>25.740798950195313</v>
      </c>
      <c r="Z21" s="1">
        <v>9.841059684753418</v>
      </c>
      <c r="AA21" s="1">
        <v>87.797981262207031</v>
      </c>
      <c r="AB21" s="1">
        <v>12.732072830200195</v>
      </c>
      <c r="AC21" s="1">
        <v>-0.16044515371322632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1.1047996072208177</v>
      </c>
      <c r="AL21">
        <f>(U21-T21)/(1000-U21)*AK21</f>
        <v>2.6112845291708726E-2</v>
      </c>
      <c r="AM21">
        <f>(P21+273.15)</f>
        <v>298.11787834167478</v>
      </c>
      <c r="AN21">
        <f>(O21+273.15)</f>
        <v>298.06466712951658</v>
      </c>
      <c r="AO21">
        <f>(Y21*AG21+Z21*AH21)*AI21</f>
        <v>4.1185277399749793</v>
      </c>
      <c r="AP21">
        <f>((AO21+0.00000010773*(AN21^4-AM21^4))-AL21*44100)/(L21*51.4+0.00000043092*AM21^3)</f>
        <v>-9.4551537002258286</v>
      </c>
      <c r="AQ21">
        <f>0.61365*EXP(17.502*J21/(240.97+J21))</f>
        <v>3.1735933965342498</v>
      </c>
      <c r="AR21">
        <f>AQ21*1000/AA21</f>
        <v>36.14654176451247</v>
      </c>
      <c r="AS21">
        <f>(AR21-U21)</f>
        <v>13.035383393540791</v>
      </c>
      <c r="AT21">
        <f>IF(D21,P21,(O21+P21)/2)</f>
        <v>24.941272735595703</v>
      </c>
      <c r="AU21">
        <f>0.61365*EXP(17.502*AT21/(240.97+AT21))</f>
        <v>3.168561709301041</v>
      </c>
      <c r="AV21">
        <f>IF(AS21&lt;&gt;0,(1000-(AR21+U21)/2)/AS21*AL21,0)</f>
        <v>1.9438746793035973</v>
      </c>
      <c r="AW21">
        <f>U21*AA21/1000</f>
        <v>2.0291130496024707</v>
      </c>
      <c r="AX21">
        <f>(AU21-AW21)</f>
        <v>1.1394486596985702</v>
      </c>
      <c r="AY21">
        <f>1/(1.6/F21+1.37/N21)</f>
        <v>1.3099396594421486</v>
      </c>
      <c r="AZ21">
        <f>G21*AA21*0.001</f>
        <v>34.119741059136118</v>
      </c>
      <c r="BA21">
        <f>G21/S21</f>
        <v>0.98687456491968983</v>
      </c>
      <c r="BB21">
        <f>(1-AL21*AA21/AQ21/F21)*100</f>
        <v>81.58906828890099</v>
      </c>
      <c r="BC21">
        <f>(S21-E21/(N21/1.35))</f>
        <v>394.99225994279891</v>
      </c>
      <c r="BD21">
        <f>E21*BB21/100/BC21</f>
        <v>-7.1155541384587432E-3</v>
      </c>
    </row>
    <row r="22" spans="1:56" x14ac:dyDescent="0.25">
      <c r="A22" s="1" t="s">
        <v>1</v>
      </c>
      <c r="B22" s="1" t="s">
        <v>2522</v>
      </c>
      <c r="K22" s="1">
        <v>2.72</v>
      </c>
    </row>
    <row r="23" spans="1:56" x14ac:dyDescent="0.25">
      <c r="A23" s="1" t="s">
        <v>1</v>
      </c>
      <c r="B23" s="1" t="s">
        <v>2521</v>
      </c>
      <c r="K23" s="1">
        <v>2.72</v>
      </c>
    </row>
    <row r="24" spans="1:56" x14ac:dyDescent="0.25">
      <c r="A24" s="1">
        <v>3</v>
      </c>
      <c r="B24" s="1" t="s">
        <v>2520</v>
      </c>
      <c r="C24" s="1">
        <v>682.00000442564487</v>
      </c>
      <c r="D24" s="1">
        <v>0</v>
      </c>
      <c r="E24">
        <f>(R24-S24*(1000-T24)/(1000-U24))*AK24</f>
        <v>-2.860176998792153</v>
      </c>
      <c r="F24">
        <f>IF(AV24&lt;&gt;0,1/(1/AV24-1/N24),0)</f>
        <v>3.303684355078226</v>
      </c>
      <c r="G24">
        <f>((AY24-AL24/2)*S24-E24)/(AY24+AL24/2)</f>
        <v>387.78722695948818</v>
      </c>
      <c r="H24">
        <f>AL24*1000</f>
        <v>25.137058958138461</v>
      </c>
      <c r="I24">
        <f>(AQ24-AW24)</f>
        <v>1.2048166110189402</v>
      </c>
      <c r="J24">
        <f>(P24+AP24*D24)</f>
        <v>24.897201538085938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24.813634872436523</v>
      </c>
      <c r="P24" s="1">
        <v>24.897201538085938</v>
      </c>
      <c r="Q24" s="1">
        <v>24.937326431274414</v>
      </c>
      <c r="R24" s="1">
        <v>400.00079345703125</v>
      </c>
      <c r="S24" s="1">
        <v>393.6341552734375</v>
      </c>
      <c r="T24" s="1">
        <v>2.7828862890601158E-2</v>
      </c>
      <c r="U24" s="1">
        <v>22.271265029907227</v>
      </c>
      <c r="V24" s="1">
        <v>7.770296186208725E-2</v>
      </c>
      <c r="W24" s="1">
        <v>62.185195922851563</v>
      </c>
      <c r="X24" s="1">
        <v>300.538330078125</v>
      </c>
      <c r="Y24" s="1">
        <v>49.694236755371094</v>
      </c>
      <c r="Z24" s="1">
        <v>9.5608367919921875</v>
      </c>
      <c r="AA24" s="1">
        <v>87.800384521484375</v>
      </c>
      <c r="AB24" s="1">
        <v>12.433485984802246</v>
      </c>
      <c r="AC24" s="1">
        <v>-0.13803514838218689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1.104920331169577</v>
      </c>
      <c r="AL24">
        <f>(U24-T24)/(1000-U24)*AK24</f>
        <v>2.5137058958138461E-2</v>
      </c>
      <c r="AM24">
        <f>(P24+273.15)</f>
        <v>298.04720153808591</v>
      </c>
      <c r="AN24">
        <f>(O24+273.15)</f>
        <v>297.9636348724365</v>
      </c>
      <c r="AO24">
        <f>(Y24*AG24+Z24*AH24)*AI24</f>
        <v>7.9510777031389352</v>
      </c>
      <c r="AP24">
        <f>((AO24+0.00000010773*(AN24^4-AM24^4))-AL24*44100)/(L24*51.4+0.00000043092*AM24^3)</f>
        <v>-9.0726419017755315</v>
      </c>
      <c r="AQ24">
        <f>0.61365*EXP(17.502*J24/(240.97+J24))</f>
        <v>3.1602422444246829</v>
      </c>
      <c r="AR24">
        <f>AQ24*1000/AA24</f>
        <v>35.99348979674896</v>
      </c>
      <c r="AS24">
        <f>(AR24-U24)</f>
        <v>13.722224766841734</v>
      </c>
      <c r="AT24">
        <f>IF(D24,P24,(O24+P24)/2)</f>
        <v>24.85541820526123</v>
      </c>
      <c r="AU24">
        <f>0.61365*EXP(17.502*AT24/(240.97+AT24))</f>
        <v>3.1523723027004147</v>
      </c>
      <c r="AV24">
        <f>IF(AS24&lt;&gt;0,(1000-(AR24+U24)/2)/AS24*AL24,0)</f>
        <v>1.7784839619068429</v>
      </c>
      <c r="AW24">
        <f>U24*AA24/1000</f>
        <v>1.9554256334057427</v>
      </c>
      <c r="AX24">
        <f>(AU24-AW24)</f>
        <v>1.196946669294672</v>
      </c>
      <c r="AY24">
        <f>1/(1.6/F24+1.37/N24)</f>
        <v>1.1905637123632549</v>
      </c>
      <c r="AZ24">
        <f>G24*AA24*0.001</f>
        <v>34.047867639563194</v>
      </c>
      <c r="BA24">
        <f>G24/S24</f>
        <v>0.98514628815711447</v>
      </c>
      <c r="BB24">
        <f>(1-AL24*AA24/AQ24/F24)*100</f>
        <v>78.860633867614467</v>
      </c>
      <c r="BC24">
        <f>(S24-E24/(N24/1.35))</f>
        <v>394.63647225181484</v>
      </c>
      <c r="BD24">
        <f>E24*BB24/100/BC24</f>
        <v>-5.7155226887999101E-3</v>
      </c>
    </row>
    <row r="25" spans="1:56" x14ac:dyDescent="0.25">
      <c r="A25" s="1" t="s">
        <v>1</v>
      </c>
      <c r="B25" s="1" t="s">
        <v>2519</v>
      </c>
      <c r="K25" s="1">
        <v>2.72</v>
      </c>
    </row>
    <row r="26" spans="1:56" x14ac:dyDescent="0.25">
      <c r="A26" s="1" t="s">
        <v>1</v>
      </c>
      <c r="B26" s="1" t="s">
        <v>2518</v>
      </c>
      <c r="K26" s="1">
        <v>2.72</v>
      </c>
    </row>
    <row r="27" spans="1:56" x14ac:dyDescent="0.25">
      <c r="A27" s="1">
        <v>4</v>
      </c>
      <c r="B27" s="1" t="s">
        <v>2517</v>
      </c>
      <c r="C27" s="1">
        <v>888.50000443682075</v>
      </c>
      <c r="D27" s="1">
        <v>0</v>
      </c>
      <c r="E27">
        <f>(R27-S27*(1000-T27)/(1000-U27))*AK27</f>
        <v>-2.4168181154504138</v>
      </c>
      <c r="F27">
        <f>IF(AV27&lt;&gt;0,1/(1/AV27-1/N27),0)</f>
        <v>2.8514213010272473</v>
      </c>
      <c r="G27">
        <f>((AY27-AL27/2)*S27-E27)/(AY27+AL27/2)</f>
        <v>387.01578791744038</v>
      </c>
      <c r="H27">
        <f>AL27*1000</f>
        <v>24.248827815898959</v>
      </c>
      <c r="I27">
        <f>(AQ27-AW27)</f>
        <v>1.2619803373783756</v>
      </c>
      <c r="J27">
        <f>(P27+AP27*D27)</f>
        <v>24.848234176635742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24.737787246704102</v>
      </c>
      <c r="P27" s="1">
        <v>24.848234176635742</v>
      </c>
      <c r="Q27" s="1">
        <v>24.866714477539063</v>
      </c>
      <c r="R27" s="1">
        <v>399.92398071289063</v>
      </c>
      <c r="S27" s="1">
        <v>393.47540283203125</v>
      </c>
      <c r="T27" s="1">
        <v>4.0153689682483673E-2</v>
      </c>
      <c r="U27" s="1">
        <v>21.516183853149414</v>
      </c>
      <c r="V27" s="1">
        <v>0.11261969804763794</v>
      </c>
      <c r="W27" s="1">
        <v>60.346790313720703</v>
      </c>
      <c r="X27" s="1">
        <v>300.51025390625</v>
      </c>
      <c r="Y27" s="1">
        <v>99.61962890625</v>
      </c>
      <c r="Z27" s="1">
        <v>9.8109025955200195</v>
      </c>
      <c r="AA27" s="1">
        <v>87.7962646484375</v>
      </c>
      <c r="AB27" s="1">
        <v>12.258235931396484</v>
      </c>
      <c r="AC27" s="1">
        <v>-0.1140497624874115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1.1048171099494484</v>
      </c>
      <c r="AL27">
        <f>(U27-T27)/(1000-U27)*AK27</f>
        <v>2.424882781589896E-2</v>
      </c>
      <c r="AM27">
        <f>(P27+273.15)</f>
        <v>297.99823417663572</v>
      </c>
      <c r="AN27">
        <f>(O27+273.15)</f>
        <v>297.88778724670408</v>
      </c>
      <c r="AO27">
        <f>(Y27*AG27+Z27*AH27)*AI27</f>
        <v>15.939140268732444</v>
      </c>
      <c r="AP27">
        <f>((AO27+0.00000010773*(AN27^4-AM27^4))-AL27*44100)/(L27*51.4+0.00000043092*AM27^3)</f>
        <v>-8.687147377847305</v>
      </c>
      <c r="AQ27">
        <f>0.61365*EXP(17.502*J27/(240.97+J27))</f>
        <v>3.1510209091739192</v>
      </c>
      <c r="AR27">
        <f>AQ27*1000/AA27</f>
        <v>35.890147739104272</v>
      </c>
      <c r="AS27">
        <f>(AR27-U27)</f>
        <v>14.373963885954858</v>
      </c>
      <c r="AT27">
        <f>IF(D27,P27,(O27+P27)/2)</f>
        <v>24.793010711669922</v>
      </c>
      <c r="AU27">
        <f>0.61365*EXP(17.502*AT27/(240.97+AT27))</f>
        <v>3.1406496713585885</v>
      </c>
      <c r="AV27">
        <f>IF(AS27&lt;&gt;0,(1000-(AR27+U27)/2)/AS27*AL27,0)</f>
        <v>1.6385744306587198</v>
      </c>
      <c r="AW27">
        <f>U27*AA27/1000</f>
        <v>1.8890405717955436</v>
      </c>
      <c r="AX27">
        <f>(AU27-AW27)</f>
        <v>1.2516090995630449</v>
      </c>
      <c r="AY27">
        <f>1/(1.6/F27+1.37/N27)</f>
        <v>1.0908049823200348</v>
      </c>
      <c r="AZ27">
        <f>G27*AA27*0.001</f>
        <v>33.978540539123152</v>
      </c>
      <c r="BA27">
        <f>G27/S27</f>
        <v>0.98358317986817489</v>
      </c>
      <c r="BB27">
        <f>(1-AL27*AA27/AQ27/F27)*100</f>
        <v>76.305141799527192</v>
      </c>
      <c r="BC27">
        <f>(S27-E27/(N27/1.35))</f>
        <v>394.32234965797556</v>
      </c>
      <c r="BD27">
        <f>E27*BB27/100/BC27</f>
        <v>-4.6767739430206533E-3</v>
      </c>
    </row>
    <row r="28" spans="1:56" x14ac:dyDescent="0.25">
      <c r="A28" s="1" t="s">
        <v>1</v>
      </c>
      <c r="B28" s="1" t="s">
        <v>2516</v>
      </c>
      <c r="K28" s="1">
        <v>2.72</v>
      </c>
    </row>
    <row r="29" spans="1:56" x14ac:dyDescent="0.25">
      <c r="A29" s="1" t="s">
        <v>1</v>
      </c>
      <c r="B29" s="1" t="s">
        <v>2515</v>
      </c>
      <c r="K29" s="1">
        <v>2.72</v>
      </c>
    </row>
    <row r="30" spans="1:56" x14ac:dyDescent="0.25">
      <c r="A30" s="1">
        <v>5</v>
      </c>
      <c r="B30" s="1" t="s">
        <v>2514</v>
      </c>
      <c r="C30" s="1">
        <v>1094.5000044368207</v>
      </c>
      <c r="D30" s="1">
        <v>0</v>
      </c>
      <c r="E30">
        <f>(R30-S30*(1000-T30)/(1000-U30))*AK30</f>
        <v>-2.0142299789429754</v>
      </c>
      <c r="F30">
        <f>IF(AV30&lt;&gt;0,1/(1/AV30-1/N30),0)</f>
        <v>2.4833715394935041</v>
      </c>
      <c r="G30">
        <f>((AY30-AL30/2)*S30-E30)/(AY30+AL30/2)</f>
        <v>386.35930868244878</v>
      </c>
      <c r="H30">
        <f>AL30*1000</f>
        <v>23.317557483320495</v>
      </c>
      <c r="I30">
        <f>(AQ30-AW30)</f>
        <v>1.3173537217186293</v>
      </c>
      <c r="J30">
        <f>(P30+AP30*D30)</f>
        <v>24.77482795715332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24.680587768554688</v>
      </c>
      <c r="P30" s="1">
        <v>24.77482795715332</v>
      </c>
      <c r="Q30" s="1">
        <v>24.811332702636719</v>
      </c>
      <c r="R30" s="1">
        <v>399.9171142578125</v>
      </c>
      <c r="S30" s="1">
        <v>393.43594360351563</v>
      </c>
      <c r="T30" s="1">
        <v>6.0799580067396164E-2</v>
      </c>
      <c r="U30" s="1">
        <v>20.730854034423828</v>
      </c>
      <c r="V30" s="1">
        <v>0.17109020054340363</v>
      </c>
      <c r="W30" s="1">
        <v>58.336685180664063</v>
      </c>
      <c r="X30" s="1">
        <v>300.47781372070313</v>
      </c>
      <c r="Y30" s="1">
        <v>149.62161254882813</v>
      </c>
      <c r="Z30" s="1">
        <v>9.7781896591186523</v>
      </c>
      <c r="AA30" s="1">
        <v>87.786430358886719</v>
      </c>
      <c r="AB30" s="1">
        <v>12.059110641479492</v>
      </c>
      <c r="AC30" s="1">
        <v>-0.10017646849155426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1.1046978445614084</v>
      </c>
      <c r="AL30">
        <f>(U30-T30)/(1000-U30)*AK30</f>
        <v>2.3317557483320494E-2</v>
      </c>
      <c r="AM30">
        <f>(P30+273.15)</f>
        <v>297.9248279571533</v>
      </c>
      <c r="AN30">
        <f>(O30+273.15)</f>
        <v>297.83058776855466</v>
      </c>
      <c r="AO30">
        <f>(Y30*AG30+Z30*AH30)*AI30</f>
        <v>23.939457472723916</v>
      </c>
      <c r="AP30">
        <f>((AO30+0.00000010773*(AN30^4-AM30^4))-AL30*44100)/(L30*51.4+0.00000043092*AM30^3)</f>
        <v>-8.2820274178248567</v>
      </c>
      <c r="AQ30">
        <f>0.61365*EXP(17.502*J30/(240.97+J30))</f>
        <v>3.1372413956918224</v>
      </c>
      <c r="AR30">
        <f>AQ30*1000/AA30</f>
        <v>35.737202012500283</v>
      </c>
      <c r="AS30">
        <f>(AR30-U30)</f>
        <v>15.006347978076455</v>
      </c>
      <c r="AT30">
        <f>IF(D30,P30,(O30+P30)/2)</f>
        <v>24.727707862854004</v>
      </c>
      <c r="AU30">
        <f>0.61365*EXP(17.502*AT30/(240.97+AT30))</f>
        <v>3.128423984492025</v>
      </c>
      <c r="AV30">
        <f>IF(AS30&lt;&gt;0,(1000-(AR30+U30)/2)/AS30*AL30,0)</f>
        <v>1.509974908285596</v>
      </c>
      <c r="AW30">
        <f>U30*AA30/1000</f>
        <v>1.8198876739731931</v>
      </c>
      <c r="AX30">
        <f>(AU30-AW30)</f>
        <v>1.3085363105188319</v>
      </c>
      <c r="AY30">
        <f>1/(1.6/F30+1.37/N30)</f>
        <v>1.0000841374743732</v>
      </c>
      <c r="AZ30">
        <f>G30*AA30*0.001</f>
        <v>33.917104545159404</v>
      </c>
      <c r="BA30">
        <f>G30/S30</f>
        <v>0.98201324755371533</v>
      </c>
      <c r="BB30">
        <f>(1-AL30*AA30/AQ30/F30)*100</f>
        <v>73.726325853884916</v>
      </c>
      <c r="BC30">
        <f>(S30-E30/(N30/1.35))</f>
        <v>394.14180792838215</v>
      </c>
      <c r="BD30">
        <f>E30*BB30/100/BC30</f>
        <v>-3.7677245292181034E-3</v>
      </c>
    </row>
    <row r="31" spans="1:56" x14ac:dyDescent="0.25">
      <c r="A31" s="1" t="s">
        <v>1</v>
      </c>
      <c r="B31" s="1" t="s">
        <v>2513</v>
      </c>
      <c r="K31" s="1">
        <v>2.72</v>
      </c>
    </row>
    <row r="32" spans="1:56" x14ac:dyDescent="0.25">
      <c r="A32" s="1" t="s">
        <v>1</v>
      </c>
      <c r="B32" s="1" t="s">
        <v>2512</v>
      </c>
      <c r="K32" s="1">
        <v>2.72</v>
      </c>
    </row>
    <row r="33" spans="1:56" x14ac:dyDescent="0.25">
      <c r="A33" s="1">
        <v>6</v>
      </c>
      <c r="B33" s="1" t="s">
        <v>2511</v>
      </c>
      <c r="C33" s="1">
        <v>1300.5000044368207</v>
      </c>
      <c r="D33" s="1">
        <v>0</v>
      </c>
      <c r="E33">
        <f>(R33-S33*(1000-T33)/(1000-U33))*AK33</f>
        <v>-1.7048893368455642</v>
      </c>
      <c r="F33">
        <f>IF(AV33&lt;&gt;0,1/(1/AV33-1/N33),0)</f>
        <v>2.3350100352322123</v>
      </c>
      <c r="G33">
        <f>((AY33-AL33/2)*S33-E33)/(AY33+AL33/2)</f>
        <v>385.95565669225488</v>
      </c>
      <c r="H33">
        <f>AL33*1000</f>
        <v>22.815835054769035</v>
      </c>
      <c r="I33">
        <f>(AQ33-AW33)</f>
        <v>1.3391785809701435</v>
      </c>
      <c r="J33">
        <f>(P33+AP33*D33)</f>
        <v>24.710063934326172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24.658803939819336</v>
      </c>
      <c r="P33" s="1">
        <v>24.710063934326172</v>
      </c>
      <c r="Q33" s="1">
        <v>24.77947998046875</v>
      </c>
      <c r="R33" s="1">
        <v>400.02029418945313</v>
      </c>
      <c r="S33" s="1">
        <v>393.43557739257813</v>
      </c>
      <c r="T33" s="1">
        <v>0.10399442166090012</v>
      </c>
      <c r="U33" s="1">
        <v>20.344099044799805</v>
      </c>
      <c r="V33" s="1">
        <v>0.29302406311035156</v>
      </c>
      <c r="W33" s="1">
        <v>57.323368072509766</v>
      </c>
      <c r="X33" s="1">
        <v>300.3765869140625</v>
      </c>
      <c r="Y33" s="1">
        <v>300.10189819335938</v>
      </c>
      <c r="Z33" s="1">
        <v>9.8960256576538086</v>
      </c>
      <c r="AA33" s="1">
        <v>87.787094116210938</v>
      </c>
      <c r="AB33" s="1">
        <v>12.050313949584961</v>
      </c>
      <c r="AC33" s="1">
        <v>-9.0957581996917725E-2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1.104325687184053</v>
      </c>
      <c r="AL33">
        <f>(U33-T33)/(1000-U33)*AK33</f>
        <v>2.2815835054769036E-2</v>
      </c>
      <c r="AM33">
        <f>(P33+273.15)</f>
        <v>297.86006393432615</v>
      </c>
      <c r="AN33">
        <f>(O33+273.15)</f>
        <v>297.80880393981931</v>
      </c>
      <c r="AO33">
        <f>(Y33*AG33+Z33*AH33)*AI33</f>
        <v>48.016302637689478</v>
      </c>
      <c r="AP33">
        <f>((AO33+0.00000010773*(AN33^4-AM33^4))-AL33*44100)/(L33*51.4+0.00000043092*AM33^3)</f>
        <v>-7.8978930966922105</v>
      </c>
      <c r="AQ33">
        <f>0.61365*EXP(17.502*J33/(240.97+J33))</f>
        <v>3.125127918525501</v>
      </c>
      <c r="AR33">
        <f>AQ33*1000/AA33</f>
        <v>35.598944810594986</v>
      </c>
      <c r="AS33">
        <f>(AR33-U33)</f>
        <v>15.254845765795181</v>
      </c>
      <c r="AT33">
        <f>IF(D33,P33,(O33+P33)/2)</f>
        <v>24.684433937072754</v>
      </c>
      <c r="AU33">
        <f>0.61365*EXP(17.502*AT33/(240.97+AT33))</f>
        <v>3.1203453802311292</v>
      </c>
      <c r="AV33">
        <f>IF(AS33&lt;&gt;0,(1000-(AR33+U33)/2)/AS33*AL33,0)</f>
        <v>1.4538096133336944</v>
      </c>
      <c r="AW33">
        <f>U33*AA33/1000</f>
        <v>1.7859493375553575</v>
      </c>
      <c r="AX33">
        <f>(AU33-AW33)</f>
        <v>1.3343960426757717</v>
      </c>
      <c r="AY33">
        <f>1/(1.6/F33+1.37/N33)</f>
        <v>0.96075103882453827</v>
      </c>
      <c r="AZ33">
        <f>G33*AA33*0.001</f>
        <v>33.881925558726984</v>
      </c>
      <c r="BA33">
        <f>G33/S33</f>
        <v>0.98098819443352059</v>
      </c>
      <c r="BB33">
        <f>(1-AL33*AA33/AQ33/F33)*100</f>
        <v>72.552013472889016</v>
      </c>
      <c r="BC33">
        <f>(S33-E33/(N33/1.35))</f>
        <v>394.03303675586102</v>
      </c>
      <c r="BD33">
        <f>E33*BB33/100/BC33</f>
        <v>-3.139156938590488E-3</v>
      </c>
    </row>
    <row r="34" spans="1:56" x14ac:dyDescent="0.25">
      <c r="A34" s="1" t="s">
        <v>1</v>
      </c>
      <c r="B34" s="1" t="s">
        <v>2510</v>
      </c>
      <c r="K34" s="1">
        <v>2.72</v>
      </c>
    </row>
    <row r="35" spans="1:56" x14ac:dyDescent="0.25">
      <c r="A35" s="1" t="s">
        <v>1</v>
      </c>
      <c r="B35" s="1" t="s">
        <v>2509</v>
      </c>
      <c r="K35" s="1">
        <v>2.72</v>
      </c>
    </row>
    <row r="36" spans="1:56" x14ac:dyDescent="0.25">
      <c r="A36" s="1">
        <v>7</v>
      </c>
      <c r="B36" s="1" t="s">
        <v>2508</v>
      </c>
      <c r="C36" s="1">
        <v>1506.5000044368207</v>
      </c>
      <c r="D36" s="1">
        <v>0</v>
      </c>
      <c r="E36">
        <f>(R36-S36*(1000-T36)/(1000-U36))*AK36</f>
        <v>-1.3259989377966039</v>
      </c>
      <c r="F36">
        <f>IF(AV36&lt;&gt;0,1/(1/AV36-1/N36),0)</f>
        <v>2.249347041083924</v>
      </c>
      <c r="G36">
        <f>((AY36-AL36/2)*S36-E36)/(AY36+AL36/2)</f>
        <v>385.28110340604132</v>
      </c>
      <c r="H36">
        <f>AL36*1000</f>
        <v>22.560610210340144</v>
      </c>
      <c r="I36">
        <f>(AQ36-AW36)</f>
        <v>1.3556381856362845</v>
      </c>
      <c r="J36">
        <f>(P36+AP36*D36)</f>
        <v>24.718992233276367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24.657468795776367</v>
      </c>
      <c r="P36" s="1">
        <v>24.718992233276367</v>
      </c>
      <c r="Q36" s="1">
        <v>24.767116546630859</v>
      </c>
      <c r="R36" s="1">
        <v>400.06362915039063</v>
      </c>
      <c r="S36" s="1">
        <v>393.23617553710938</v>
      </c>
      <c r="T36" s="1">
        <v>0.17508548498153687</v>
      </c>
      <c r="U36" s="1">
        <v>20.176506042480469</v>
      </c>
      <c r="V36" s="1">
        <v>0.49335390329360962</v>
      </c>
      <c r="W36" s="1">
        <v>56.853126525878906</v>
      </c>
      <c r="X36" s="1">
        <v>300.6123046875</v>
      </c>
      <c r="Y36" s="1">
        <v>500.89144897460938</v>
      </c>
      <c r="Z36" s="1">
        <v>9.965397834777832</v>
      </c>
      <c r="AA36" s="1">
        <v>87.783149719238281</v>
      </c>
      <c r="AB36" s="1">
        <v>11.978864669799805</v>
      </c>
      <c r="AC36" s="1">
        <v>-9.2154920101165771E-2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1.1051922966452203</v>
      </c>
      <c r="AL36">
        <f>(U36-T36)/(1000-U36)*AK36</f>
        <v>2.2560610210340143E-2</v>
      </c>
      <c r="AM36">
        <f>(P36+273.15)</f>
        <v>297.86899223327634</v>
      </c>
      <c r="AN36">
        <f>(O36+273.15)</f>
        <v>297.80746879577634</v>
      </c>
      <c r="AO36">
        <f>(Y36*AG36+Z36*AH36)*AI36</f>
        <v>80.142630044610087</v>
      </c>
      <c r="AP36">
        <f>((AO36+0.00000010773*(AN36^4-AM36^4))-AL36*44100)/(L36*51.4+0.00000043092*AM36^3)</f>
        <v>-7.5414249030781884</v>
      </c>
      <c r="AQ36">
        <f>0.61365*EXP(17.502*J36/(240.97+J36))</f>
        <v>3.1267954363744632</v>
      </c>
      <c r="AR36">
        <f>AQ36*1000/AA36</f>
        <v>35.619540269118467</v>
      </c>
      <c r="AS36">
        <f>(AR36-U36)</f>
        <v>15.443034226637998</v>
      </c>
      <c r="AT36">
        <f>IF(D36,P36,(O36+P36)/2)</f>
        <v>24.688230514526367</v>
      </c>
      <c r="AU36">
        <f>0.61365*EXP(17.502*AT36/(240.97+AT36))</f>
        <v>3.1210534148816871</v>
      </c>
      <c r="AV36">
        <f>IF(AS36&lt;&gt;0,(1000-(AR36+U36)/2)/AS36*AL36,0)</f>
        <v>1.4201363192249823</v>
      </c>
      <c r="AW36">
        <f>U36*AA36/1000</f>
        <v>1.7711572507381788</v>
      </c>
      <c r="AX36">
        <f>(AU36-AW36)</f>
        <v>1.3498961641435083</v>
      </c>
      <c r="AY36">
        <f>1/(1.6/F36+1.37/N36)</f>
        <v>0.93725278356815023</v>
      </c>
      <c r="AZ36">
        <f>G36*AA36*0.001</f>
        <v>33.821188784285852</v>
      </c>
      <c r="BA36">
        <f>G36/S36</f>
        <v>0.97977024336531993</v>
      </c>
      <c r="BB36">
        <f>(1-AL36*AA36/AQ36/F36)*100</f>
        <v>71.841723679518736</v>
      </c>
      <c r="BC36">
        <f>(S36-E36/(N36/1.35))</f>
        <v>393.70085700585241</v>
      </c>
      <c r="BD36">
        <f>E36*BB36/100/BC36</f>
        <v>-2.4196556241456919E-3</v>
      </c>
    </row>
    <row r="37" spans="1:56" x14ac:dyDescent="0.25">
      <c r="A37" s="1" t="s">
        <v>1</v>
      </c>
      <c r="B37" s="1" t="s">
        <v>2507</v>
      </c>
      <c r="K37" s="1">
        <v>2.72</v>
      </c>
    </row>
    <row r="38" spans="1:56" x14ac:dyDescent="0.25">
      <c r="A38" s="1" t="s">
        <v>1</v>
      </c>
      <c r="B38" s="1" t="s">
        <v>2506</v>
      </c>
      <c r="K38" s="1">
        <v>2.72</v>
      </c>
    </row>
    <row r="39" spans="1:56" x14ac:dyDescent="0.25">
      <c r="A39" s="1">
        <v>8</v>
      </c>
      <c r="B39" s="1" t="s">
        <v>2505</v>
      </c>
      <c r="C39" s="1">
        <v>1712.5000044368207</v>
      </c>
      <c r="D39" s="1">
        <v>0</v>
      </c>
      <c r="E39">
        <f>(R39-S39*(1000-T39)/(1000-U39))*AK39</f>
        <v>-1.3805633371614319</v>
      </c>
      <c r="F39">
        <f>IF(AV39&lt;&gt;0,1/(1/AV39-1/N39),0)</f>
        <v>2.2406832435299031</v>
      </c>
      <c r="G39">
        <f>((AY39-AL39/2)*S39-E39)/(AY39+AL39/2)</f>
        <v>385.26526276718192</v>
      </c>
      <c r="H39">
        <f>AL39*1000</f>
        <v>22.464695837556253</v>
      </c>
      <c r="I39">
        <f>(AQ39-AW39)</f>
        <v>1.3530398786471651</v>
      </c>
      <c r="J39">
        <f>(P39+AP39*D39)</f>
        <v>24.72096061706543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24.681100845336914</v>
      </c>
      <c r="P39" s="1">
        <v>24.72096061706543</v>
      </c>
      <c r="Q39" s="1">
        <v>24.770973205566406</v>
      </c>
      <c r="R39" s="1">
        <v>399.88568115234375</v>
      </c>
      <c r="S39" s="1">
        <v>393.14120483398438</v>
      </c>
      <c r="T39" s="1">
        <v>0.28889194130897522</v>
      </c>
      <c r="U39" s="1">
        <v>20.211801528930664</v>
      </c>
      <c r="V39" s="1">
        <v>0.81282681226730347</v>
      </c>
      <c r="W39" s="1">
        <v>56.867958068847656</v>
      </c>
      <c r="X39" s="1">
        <v>300.5030517578125</v>
      </c>
      <c r="Y39" s="1">
        <v>749.40484619140625</v>
      </c>
      <c r="Z39" s="1">
        <v>9.62896728515625</v>
      </c>
      <c r="AA39" s="1">
        <v>87.776603698730469</v>
      </c>
      <c r="AB39" s="1">
        <v>12.005745887756348</v>
      </c>
      <c r="AC39" s="1">
        <v>-9.1810069978237152E-2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1.1047906314625457</v>
      </c>
      <c r="AL39">
        <f>(U39-T39)/(1000-U39)*AK39</f>
        <v>2.2464695837556253E-2</v>
      </c>
      <c r="AM39">
        <f>(P39+273.15)</f>
        <v>297.87096061706541</v>
      </c>
      <c r="AN39">
        <f>(O39+273.15)</f>
        <v>297.83110084533689</v>
      </c>
      <c r="AO39">
        <f>(Y39*AG39+Z39*AH39)*AI39</f>
        <v>119.90477271054442</v>
      </c>
      <c r="AP39">
        <f>((AO39+0.00000010773*(AN39^4-AM39^4))-AL39*44100)/(L39*51.4+0.00000043092*AM39^3)</f>
        <v>-7.1769891227018601</v>
      </c>
      <c r="AQ39">
        <f>0.61365*EXP(17.502*J39/(240.97+J39))</f>
        <v>3.1271631714895065</v>
      </c>
      <c r="AR39">
        <f>AQ39*1000/AA39</f>
        <v>35.626386072337127</v>
      </c>
      <c r="AS39">
        <f>(AR39-U39)</f>
        <v>15.414584543406463</v>
      </c>
      <c r="AT39">
        <f>IF(D39,P39,(O39+P39)/2)</f>
        <v>24.701030731201172</v>
      </c>
      <c r="AU39">
        <f>0.61365*EXP(17.502*AT39/(240.97+AT39))</f>
        <v>3.1234415990136837</v>
      </c>
      <c r="AV39">
        <f>IF(AS39&lt;&gt;0,(1000-(AR39+U39)/2)/AS39*AL39,0)</f>
        <v>1.4166779406718251</v>
      </c>
      <c r="AW39">
        <f>U39*AA39/1000</f>
        <v>1.7741232928423414</v>
      </c>
      <c r="AX39">
        <f>(AU39-AW39)</f>
        <v>1.3493183061713423</v>
      </c>
      <c r="AY39">
        <f>1/(1.6/F39+1.37/N39)</f>
        <v>0.93484295170180165</v>
      </c>
      <c r="AZ39">
        <f>G39*AA39*0.001</f>
        <v>33.817276288802191</v>
      </c>
      <c r="BA39">
        <f>G39/S39</f>
        <v>0.97996663292994612</v>
      </c>
      <c r="BB39">
        <f>(1-AL39*AA39/AQ39/F39)*100</f>
        <v>71.858431054922889</v>
      </c>
      <c r="BC39">
        <f>(S39-E39/(N39/1.35))</f>
        <v>393.62500778504182</v>
      </c>
      <c r="BD39">
        <f>E39*BB39/100/BC39</f>
        <v>-2.520295037619785E-3</v>
      </c>
    </row>
    <row r="40" spans="1:56" x14ac:dyDescent="0.25">
      <c r="A40" s="1" t="s">
        <v>1</v>
      </c>
      <c r="B40" s="1" t="s">
        <v>2504</v>
      </c>
      <c r="K40" s="1">
        <v>2.72</v>
      </c>
    </row>
    <row r="41" spans="1:56" x14ac:dyDescent="0.25">
      <c r="A41" s="1" t="s">
        <v>1</v>
      </c>
      <c r="B41" s="1" t="s">
        <v>2503</v>
      </c>
      <c r="K41" s="1">
        <v>2.72</v>
      </c>
    </row>
    <row r="42" spans="1:56" x14ac:dyDescent="0.25">
      <c r="A42" s="1">
        <v>9</v>
      </c>
      <c r="B42" s="1" t="s">
        <v>2502</v>
      </c>
      <c r="C42" s="1">
        <v>1918.5000044368207</v>
      </c>
      <c r="D42" s="1">
        <v>0</v>
      </c>
      <c r="E42">
        <f>(R42-S42*(1000-T42)/(1000-U42))*AK42</f>
        <v>-1.3840947518920383</v>
      </c>
      <c r="F42">
        <f>IF(AV42&lt;&gt;0,1/(1/AV42-1/N42),0)</f>
        <v>2.2381174581999486</v>
      </c>
      <c r="G42">
        <f>((AY42-AL42/2)*S42-E42)/(AY42+AL42/2)</f>
        <v>385.26805914463682</v>
      </c>
      <c r="H42">
        <f>AL42*1000</f>
        <v>22.387669870899842</v>
      </c>
      <c r="I42">
        <f>(AQ42-AW42)</f>
        <v>1.3492602108035046</v>
      </c>
      <c r="J42">
        <f>(P42+AP42*D42)</f>
        <v>24.74317741394043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24.737642288208008</v>
      </c>
      <c r="P42" s="1">
        <v>24.74317741394043</v>
      </c>
      <c r="Q42" s="1">
        <v>24.807928085327148</v>
      </c>
      <c r="R42" s="1">
        <v>399.82662963867188</v>
      </c>
      <c r="S42" s="1">
        <v>393.11386108398438</v>
      </c>
      <c r="T42" s="1">
        <v>0.45135968923568726</v>
      </c>
      <c r="U42" s="1">
        <v>20.302501678466797</v>
      </c>
      <c r="V42" s="1">
        <v>1.2656430006027222</v>
      </c>
      <c r="W42" s="1">
        <v>56.929588317871094</v>
      </c>
      <c r="X42" s="1">
        <v>300.52755737304688</v>
      </c>
      <c r="Y42" s="1">
        <v>999.592529296875</v>
      </c>
      <c r="Z42" s="1">
        <v>9.8254356384277344</v>
      </c>
      <c r="AA42" s="1">
        <v>87.775199890136719</v>
      </c>
      <c r="AB42" s="1">
        <v>12.102102279663086</v>
      </c>
      <c r="AC42" s="1">
        <v>-8.6716495454311371E-2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1.1048807256362014</v>
      </c>
      <c r="AL42">
        <f>(U42-T42)/(1000-U42)*AK42</f>
        <v>2.2387669870899841E-2</v>
      </c>
      <c r="AM42">
        <f>(P42+273.15)</f>
        <v>297.89317741394041</v>
      </c>
      <c r="AN42">
        <f>(O42+273.15)</f>
        <v>297.88764228820799</v>
      </c>
      <c r="AO42">
        <f>(Y42*AG42+Z42*AH42)*AI42</f>
        <v>159.93480111267854</v>
      </c>
      <c r="AP42">
        <f>((AO42+0.00000010773*(AN42^4-AM42^4))-AL42*44100)/(L42*51.4+0.00000043092*AM42^3)</f>
        <v>-6.8158911926544157</v>
      </c>
      <c r="AQ42">
        <f>0.61365*EXP(17.502*J42/(240.97+J42))</f>
        <v>3.1313163539007638</v>
      </c>
      <c r="AR42">
        <f>AQ42*1000/AA42</f>
        <v>35.674271979101803</v>
      </c>
      <c r="AS42">
        <f>(AR42-U42)</f>
        <v>15.371770300635006</v>
      </c>
      <c r="AT42">
        <f>IF(D42,P42,(O42+P42)/2)</f>
        <v>24.740409851074219</v>
      </c>
      <c r="AU42">
        <f>0.61365*EXP(17.502*AT42/(240.97+AT42))</f>
        <v>3.1307987261662928</v>
      </c>
      <c r="AV42">
        <f>IF(AS42&lt;&gt;0,(1000-(AR42+U42)/2)/AS42*AL42,0)</f>
        <v>1.4156518527640911</v>
      </c>
      <c r="AW42">
        <f>U42*AA42/1000</f>
        <v>1.7820561430972592</v>
      </c>
      <c r="AX42">
        <f>(AU42-AW42)</f>
        <v>1.3487425830690336</v>
      </c>
      <c r="AY42">
        <f>1/(1.6/F42+1.37/N42)</f>
        <v>0.93412808997000185</v>
      </c>
      <c r="AZ42">
        <f>G42*AA42*0.001</f>
        <v>33.816980902705517</v>
      </c>
      <c r="BA42">
        <f>G42/S42</f>
        <v>0.9800419096957983</v>
      </c>
      <c r="BB42">
        <f>(1-AL42*AA42/AQ42/F42)*100</f>
        <v>71.960458990146051</v>
      </c>
      <c r="BC42">
        <f>(S42-E42/(N42/1.35))</f>
        <v>393.59890157976145</v>
      </c>
      <c r="BD42">
        <f>E42*BB42/100/BC42</f>
        <v>-2.5304972456032067E-3</v>
      </c>
    </row>
    <row r="43" spans="1:56" x14ac:dyDescent="0.25">
      <c r="A43" s="1" t="s">
        <v>1</v>
      </c>
      <c r="B43" s="1" t="s">
        <v>2501</v>
      </c>
      <c r="K43" s="1">
        <v>2.72</v>
      </c>
    </row>
    <row r="44" spans="1:56" x14ac:dyDescent="0.25">
      <c r="A44" s="1" t="s">
        <v>1</v>
      </c>
      <c r="B44" s="1" t="s">
        <v>2500</v>
      </c>
      <c r="K44" s="1">
        <v>2.72</v>
      </c>
    </row>
    <row r="45" spans="1:56" x14ac:dyDescent="0.25">
      <c r="A45" s="1">
        <v>10</v>
      </c>
      <c r="B45" s="1" t="s">
        <v>2499</v>
      </c>
      <c r="C45" s="1">
        <v>2124.0000044479966</v>
      </c>
      <c r="D45" s="1">
        <v>0</v>
      </c>
      <c r="E45">
        <f>(R45-S45*(1000-T45)/(1000-U45))*AK45</f>
        <v>-1.0616290186787118</v>
      </c>
      <c r="F45">
        <f>IF(AV45&lt;&gt;0,1/(1/AV45-1/N45),0)</f>
        <v>2.1172281284059737</v>
      </c>
      <c r="G45">
        <f>((AY45-AL45/2)*S45-E45)/(AY45+AL45/2)</f>
        <v>384.90861268595853</v>
      </c>
      <c r="H45">
        <f>AL45*1000</f>
        <v>21.939611000193583</v>
      </c>
      <c r="I45">
        <f>(AQ45-AW45)</f>
        <v>1.3700519678844123</v>
      </c>
      <c r="J45">
        <f>(P45+AP45*D45)</f>
        <v>24.774917602539063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24.817890167236328</v>
      </c>
      <c r="P45" s="1">
        <v>24.774917602539063</v>
      </c>
      <c r="Q45" s="1">
        <v>24.866064071655273</v>
      </c>
      <c r="R45" s="1">
        <v>400.06256103515625</v>
      </c>
      <c r="S45" s="1">
        <v>393.21499633789063</v>
      </c>
      <c r="T45" s="1">
        <v>0.67555588483810425</v>
      </c>
      <c r="U45" s="1">
        <v>20.133750915527344</v>
      </c>
      <c r="V45" s="1">
        <v>1.8852076530456543</v>
      </c>
      <c r="W45" s="1">
        <v>56.185287475585938</v>
      </c>
      <c r="X45" s="1">
        <v>300.51217651367188</v>
      </c>
      <c r="Y45" s="1">
        <v>1250.8671875</v>
      </c>
      <c r="Z45" s="1">
        <v>9.4535455703735352</v>
      </c>
      <c r="AA45" s="1">
        <v>87.773323059082031</v>
      </c>
      <c r="AB45" s="1">
        <v>12.221283912658691</v>
      </c>
      <c r="AC45" s="1">
        <v>-7.341369241476059E-2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1.1048241783590875</v>
      </c>
      <c r="AL45">
        <f>(U45-T45)/(1000-U45)*AK45</f>
        <v>2.1939611000193582E-2</v>
      </c>
      <c r="AM45">
        <f>(P45+273.15)</f>
        <v>297.92491760253904</v>
      </c>
      <c r="AN45">
        <f>(O45+273.15)</f>
        <v>297.96789016723631</v>
      </c>
      <c r="AO45">
        <f>(Y45*AG45+Z45*AH45)*AI45</f>
        <v>200.13874552655034</v>
      </c>
      <c r="AP45">
        <f>((AO45+0.00000010773*(AN45^4-AM45^4))-AL45*44100)/(L45*51.4+0.00000043092*AM45^3)</f>
        <v>-6.317201033191445</v>
      </c>
      <c r="AQ45">
        <f>0.61365*EXP(17.502*J45/(240.97+J45))</f>
        <v>3.1372581913840825</v>
      </c>
      <c r="AR45">
        <f>AQ45*1000/AA45</f>
        <v>35.742730046489513</v>
      </c>
      <c r="AS45">
        <f>(AR45-U45)</f>
        <v>15.608979130962169</v>
      </c>
      <c r="AT45">
        <f>IF(D45,P45,(O45+P45)/2)</f>
        <v>24.796403884887695</v>
      </c>
      <c r="AU45">
        <f>0.61365*EXP(17.502*AT45/(240.97+AT45))</f>
        <v>3.1412860646087819</v>
      </c>
      <c r="AV45">
        <f>IF(AS45&lt;&gt;0,(1000-(AR45+U45)/2)/AS45*AL45,0)</f>
        <v>1.3663069630035298</v>
      </c>
      <c r="AW45">
        <f>U45*AA45/1000</f>
        <v>1.7672062234996702</v>
      </c>
      <c r="AX45">
        <f>(AU45-AW45)</f>
        <v>1.3740798411091117</v>
      </c>
      <c r="AY45">
        <f>1/(1.6/F45+1.37/N45)</f>
        <v>0.8998182531103881</v>
      </c>
      <c r="AZ45">
        <f>G45*AA45*0.001</f>
        <v>33.784708009507717</v>
      </c>
      <c r="BA45">
        <f>G45/S45</f>
        <v>0.97887572007860457</v>
      </c>
      <c r="BB45">
        <f>(1-AL45*AA45/AQ45/F45)*100</f>
        <v>71.008309025272183</v>
      </c>
      <c r="BC45">
        <f>(S45-E45/(N45/1.35))</f>
        <v>393.58703233098095</v>
      </c>
      <c r="BD45">
        <f>E45*BB45/100/BC45</f>
        <v>-1.9153192365631857E-3</v>
      </c>
    </row>
    <row r="46" spans="1:56" x14ac:dyDescent="0.25">
      <c r="A46" s="1" t="s">
        <v>1</v>
      </c>
      <c r="B46" s="1" t="s">
        <v>2498</v>
      </c>
      <c r="K46" s="1">
        <v>2.72</v>
      </c>
    </row>
    <row r="47" spans="1:56" x14ac:dyDescent="0.25">
      <c r="A47" s="1" t="s">
        <v>1</v>
      </c>
      <c r="B47" s="1" t="s">
        <v>2497</v>
      </c>
      <c r="K47" s="1">
        <v>2.72</v>
      </c>
    </row>
    <row r="48" spans="1:56" x14ac:dyDescent="0.25">
      <c r="A48" s="1">
        <v>11</v>
      </c>
      <c r="B48" s="1" t="s">
        <v>2496</v>
      </c>
      <c r="C48" s="1">
        <v>2329.0000044479966</v>
      </c>
      <c r="D48" s="1">
        <v>0</v>
      </c>
      <c r="E48">
        <f>(R48-S48*(1000-T48)/(1000-U48))*AK48</f>
        <v>-0.9842766180339485</v>
      </c>
      <c r="F48">
        <f>IF(AV48&lt;&gt;0,1/(1/AV48-1/N48),0)</f>
        <v>1.9871225814637059</v>
      </c>
      <c r="G48">
        <f>((AY48-AL48/2)*S48-E48)/(AY48+AL48/2)</f>
        <v>384.77077851468925</v>
      </c>
      <c r="H48">
        <f>AL48*1000</f>
        <v>21.402623414199084</v>
      </c>
      <c r="I48">
        <f>(AQ48-AW48)</f>
        <v>1.3931154191405091</v>
      </c>
      <c r="J48">
        <f>(P48+AP48*D48)</f>
        <v>24.809656143188477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24.911001205444336</v>
      </c>
      <c r="P48" s="1">
        <v>24.809656143188477</v>
      </c>
      <c r="Q48" s="1">
        <v>24.937517166137695</v>
      </c>
      <c r="R48" s="1">
        <v>400.02175903320313</v>
      </c>
      <c r="S48" s="1">
        <v>393.29351806640625</v>
      </c>
      <c r="T48" s="1">
        <v>0.95826619863510132</v>
      </c>
      <c r="U48" s="1">
        <v>19.944604873657227</v>
      </c>
      <c r="V48" s="1">
        <v>2.6594014167785645</v>
      </c>
      <c r="W48" s="1">
        <v>55.3507080078125</v>
      </c>
      <c r="X48" s="1">
        <v>300.50057983398438</v>
      </c>
      <c r="Y48" s="1">
        <v>1599.9029541015625</v>
      </c>
      <c r="Z48" s="1">
        <v>9.7241420745849609</v>
      </c>
      <c r="AA48" s="1">
        <v>87.775978088378906</v>
      </c>
      <c r="AB48" s="1">
        <v>12.232291221618652</v>
      </c>
      <c r="AC48" s="1">
        <v>-6.3894115388393402E-2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1.1047815435072952</v>
      </c>
      <c r="AL48">
        <f>(U48-T48)/(1000-U48)*AK48</f>
        <v>2.1402623414199084E-2</v>
      </c>
      <c r="AM48">
        <f>(P48+273.15)</f>
        <v>297.95965614318845</v>
      </c>
      <c r="AN48">
        <f>(O48+273.15)</f>
        <v>298.06100120544431</v>
      </c>
      <c r="AO48">
        <f>(Y48*AG48+Z48*AH48)*AI48</f>
        <v>255.98446693455116</v>
      </c>
      <c r="AP48">
        <f>((AO48+0.00000010773*(AN48^4-AM48^4))-AL48*44100)/(L48*51.4+0.00000043092*AM48^3)</f>
        <v>-5.6564476708001612</v>
      </c>
      <c r="AQ48">
        <f>0.61365*EXP(17.502*J48/(240.97+J48))</f>
        <v>3.143772619512021</v>
      </c>
      <c r="AR48">
        <f>AQ48*1000/AA48</f>
        <v>35.815865433554656</v>
      </c>
      <c r="AS48">
        <f>(AR48-U48)</f>
        <v>15.871260559897429</v>
      </c>
      <c r="AT48">
        <f>IF(D48,P48,(O48+P48)/2)</f>
        <v>24.860328674316406</v>
      </c>
      <c r="AU48">
        <f>0.61365*EXP(17.502*AT48/(240.97+AT48))</f>
        <v>3.1532963064760224</v>
      </c>
      <c r="AV48">
        <f>IF(AS48&lt;&gt;0,(1000-(AR48+U48)/2)/AS48*AL48,0)</f>
        <v>1.3109175016052792</v>
      </c>
      <c r="AW48">
        <f>U48*AA48/1000</f>
        <v>1.750657200371512</v>
      </c>
      <c r="AX48">
        <f>(AU48-AW48)</f>
        <v>1.4026391061045105</v>
      </c>
      <c r="AY48">
        <f>1/(1.6/F48+1.37/N48)</f>
        <v>0.86146384073960702</v>
      </c>
      <c r="AZ48">
        <f>G48*AA48*0.001</f>
        <v>33.773631423953859</v>
      </c>
      <c r="BA48">
        <f>G48/S48</f>
        <v>0.97832982451981843</v>
      </c>
      <c r="BB48">
        <f>(1-AL48*AA48/AQ48/F48)*100</f>
        <v>69.927682241851599</v>
      </c>
      <c r="BC48">
        <f>(S48-E48/(N48/1.35))</f>
        <v>393.63844677749364</v>
      </c>
      <c r="BD48">
        <f>E48*BB48/100/BC48</f>
        <v>-1.7485127062008708E-3</v>
      </c>
    </row>
    <row r="49" spans="1:56" x14ac:dyDescent="0.25">
      <c r="A49" s="1" t="s">
        <v>1</v>
      </c>
      <c r="B49" s="1" t="s">
        <v>2495</v>
      </c>
      <c r="K49" s="1">
        <v>2.72</v>
      </c>
    </row>
    <row r="50" spans="1:56" x14ac:dyDescent="0.25">
      <c r="A50" s="1" t="s">
        <v>1</v>
      </c>
      <c r="B50" s="1" t="s">
        <v>2494</v>
      </c>
      <c r="K50" s="1">
        <v>2.72</v>
      </c>
    </row>
    <row r="51" spans="1:56" x14ac:dyDescent="0.25">
      <c r="A51" s="1">
        <v>12</v>
      </c>
      <c r="B51" s="1" t="s">
        <v>2493</v>
      </c>
      <c r="C51" s="1">
        <v>2535.0000044479966</v>
      </c>
      <c r="D51" s="1">
        <v>0</v>
      </c>
      <c r="E51">
        <f>(R51-S51*(1000-T51)/(1000-U51))*AK51</f>
        <v>-1.000790219066422</v>
      </c>
      <c r="F51">
        <f>IF(AV51&lt;&gt;0,1/(1/AV51-1/N51),0)</f>
        <v>1.8858731944291847</v>
      </c>
      <c r="G51">
        <f>((AY51-AL51/2)*S51-E51)/(AY51+AL51/2)</f>
        <v>384.78199013468299</v>
      </c>
      <c r="H51">
        <f>AL51*1000</f>
        <v>20.973352041414564</v>
      </c>
      <c r="I51">
        <f>(AQ51-AW51)</f>
        <v>1.4133922889793469</v>
      </c>
      <c r="J51">
        <f>(P51+AP51*D51)</f>
        <v>24.894851684570313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25.021438598632813</v>
      </c>
      <c r="P51" s="1">
        <v>24.894851684570313</v>
      </c>
      <c r="Q51" s="1">
        <v>25.020700454711914</v>
      </c>
      <c r="R51" s="1">
        <v>399.964111328125</v>
      </c>
      <c r="S51" s="1">
        <v>393.40267944335938</v>
      </c>
      <c r="T51" s="1">
        <v>1.2934068441390991</v>
      </c>
      <c r="U51" s="1">
        <v>19.89668083190918</v>
      </c>
      <c r="V51" s="1">
        <v>3.5658395290374756</v>
      </c>
      <c r="W51" s="1">
        <v>54.853870391845703</v>
      </c>
      <c r="X51" s="1">
        <v>300.55172729492188</v>
      </c>
      <c r="Y51" s="1">
        <v>2001.4644775390625</v>
      </c>
      <c r="Z51" s="1">
        <v>8.103337287902832</v>
      </c>
      <c r="AA51" s="1">
        <v>87.773780822753906</v>
      </c>
      <c r="AB51" s="1">
        <v>12.244350433349609</v>
      </c>
      <c r="AC51" s="1">
        <v>-5.4563365876674652E-2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1.1049695856430948</v>
      </c>
      <c r="AL51">
        <f>(U51-T51)/(1000-U51)*AK51</f>
        <v>2.0973352041414563E-2</v>
      </c>
      <c r="AM51">
        <f>(P51+273.15)</f>
        <v>298.04485168457029</v>
      </c>
      <c r="AN51">
        <f>(O51+273.15)</f>
        <v>298.17143859863279</v>
      </c>
      <c r="AO51">
        <f>(Y51*AG51+Z51*AH51)*AI51</f>
        <v>320.23430924845525</v>
      </c>
      <c r="AP51">
        <f>((AO51+0.00000010773*(AN51^4-AM51^4))-AL51*44100)/(L51*51.4+0.00000043092*AM51^3)</f>
        <v>-4.9685081868379024</v>
      </c>
      <c r="AQ51">
        <f>0.61365*EXP(17.502*J51/(240.97+J51))</f>
        <v>3.1597991914196322</v>
      </c>
      <c r="AR51">
        <f>AQ51*1000/AA51</f>
        <v>35.999351535287929</v>
      </c>
      <c r="AS51">
        <f>(AR51-U51)</f>
        <v>16.102670703378749</v>
      </c>
      <c r="AT51">
        <f>IF(D51,P51,(O51+P51)/2)</f>
        <v>24.958145141601563</v>
      </c>
      <c r="AU51">
        <f>0.61365*EXP(17.502*AT51/(240.97+AT51))</f>
        <v>3.1717518315376028</v>
      </c>
      <c r="AV51">
        <f>IF(AS51&lt;&gt;0,(1000-(AR51+U51)/2)/AS51*AL51,0)</f>
        <v>1.2660749781624143</v>
      </c>
      <c r="AW51">
        <f>U51*AA51/1000</f>
        <v>1.7464069024402853</v>
      </c>
      <c r="AX51">
        <f>(AU51-AW51)</f>
        <v>1.4253449290973175</v>
      </c>
      <c r="AY51">
        <f>1/(1.6/F51+1.37/N51)</f>
        <v>0.83053454761136447</v>
      </c>
      <c r="AZ51">
        <f>G51*AA51*0.001</f>
        <v>33.773770066624721</v>
      </c>
      <c r="BA51">
        <f>G51/S51</f>
        <v>0.97808685665061013</v>
      </c>
      <c r="BB51">
        <f>(1-AL51*AA51/AQ51/F51)*100</f>
        <v>69.106957542635072</v>
      </c>
      <c r="BC51">
        <f>(S51-E51/(N51/1.35))</f>
        <v>393.75339516087888</v>
      </c>
      <c r="BD51">
        <f>E51*BB51/100/BC51</f>
        <v>-1.7564691004086403E-3</v>
      </c>
    </row>
    <row r="52" spans="1:56" x14ac:dyDescent="0.25">
      <c r="A52" s="1" t="s">
        <v>1</v>
      </c>
      <c r="B52" s="1" t="s">
        <v>2492</v>
      </c>
    </row>
    <row r="53" spans="1:56" x14ac:dyDescent="0.25">
      <c r="A53" s="1" t="s">
        <v>1</v>
      </c>
      <c r="B53" s="1" t="s">
        <v>2491</v>
      </c>
    </row>
    <row r="54" spans="1:56" x14ac:dyDescent="0.25">
      <c r="A54" s="1" t="s">
        <v>1</v>
      </c>
      <c r="B54" s="1" t="s">
        <v>2490</v>
      </c>
    </row>
    <row r="55" spans="1:56" x14ac:dyDescent="0.25">
      <c r="A55" s="1" t="s">
        <v>1</v>
      </c>
      <c r="B55" s="1" t="s">
        <v>2489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F5A2C-F4D4-40FC-875C-0A41F1CC6720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12686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12685</v>
      </c>
    </row>
    <row r="12" spans="1:60" x14ac:dyDescent="0.25">
      <c r="A12" s="1" t="s">
        <v>1</v>
      </c>
      <c r="B12" s="1" t="s">
        <v>12684</v>
      </c>
    </row>
    <row r="13" spans="1:60" x14ac:dyDescent="0.25">
      <c r="A13" s="1" t="s">
        <v>1</v>
      </c>
      <c r="B13" s="1" t="s">
        <v>12683</v>
      </c>
    </row>
    <row r="14" spans="1:60" x14ac:dyDescent="0.25">
      <c r="A14" s="1" t="s">
        <v>1</v>
      </c>
      <c r="B14" s="1" t="s">
        <v>12682</v>
      </c>
    </row>
    <row r="15" spans="1:60" x14ac:dyDescent="0.25">
      <c r="A15" s="1" t="s">
        <v>1</v>
      </c>
      <c r="B15" s="1" t="s">
        <v>12681</v>
      </c>
    </row>
    <row r="16" spans="1:60" x14ac:dyDescent="0.25">
      <c r="A16" s="1" t="s">
        <v>1</v>
      </c>
      <c r="B16" s="1" t="s">
        <v>12680</v>
      </c>
    </row>
    <row r="17" spans="1:60" x14ac:dyDescent="0.25">
      <c r="A17" s="1" t="s">
        <v>1</v>
      </c>
      <c r="B17" s="1" t="s">
        <v>12679</v>
      </c>
    </row>
    <row r="18" spans="1:60" x14ac:dyDescent="0.25">
      <c r="A18" s="1">
        <v>1</v>
      </c>
      <c r="B18" s="1" t="s">
        <v>12678</v>
      </c>
      <c r="C18" s="1">
        <v>289.00000131875277</v>
      </c>
      <c r="D18" s="1">
        <v>0</v>
      </c>
      <c r="E18">
        <f>(R18-S18*(1000-T18)/(1000-U18))*AO18</f>
        <v>-2.4485017324988401</v>
      </c>
      <c r="F18">
        <f>IF(AZ18&lt;&gt;0,1/(1/AZ18-1/N18),0)</f>
        <v>2.590532278888741</v>
      </c>
      <c r="G18">
        <f>((BC18-AP18/2)*S18-E18)/(BC18+AP18/2)</f>
        <v>387.09666415688724</v>
      </c>
      <c r="H18">
        <f>AP18*1000</f>
        <v>24.018572798379928</v>
      </c>
      <c r="I18">
        <f>(AU18-BA18)</f>
        <v>1.2719339085845103</v>
      </c>
      <c r="J18">
        <f>(P18+AT18*D18)</f>
        <v>24.749181747436523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25.673389434814453</v>
      </c>
      <c r="P18" s="1">
        <v>24.749181747436523</v>
      </c>
      <c r="Q18" s="1">
        <v>25.767623901367188</v>
      </c>
      <c r="R18" s="1">
        <v>399.93634033203125</v>
      </c>
      <c r="S18" s="1">
        <v>393.59213256835938</v>
      </c>
      <c r="T18" s="1">
        <v>-0.14059451222419739</v>
      </c>
      <c r="U18" s="1">
        <v>21.152091979980469</v>
      </c>
      <c r="V18" s="1">
        <v>-0.3736555278301239</v>
      </c>
      <c r="W18" s="1">
        <v>56.215541839599609</v>
      </c>
      <c r="X18" s="1">
        <v>300.33148193359375</v>
      </c>
      <c r="Y18" s="1">
        <v>-1.477028988301754E-2</v>
      </c>
      <c r="Z18" s="1">
        <v>3.6187806129455566</v>
      </c>
      <c r="AA18" s="1">
        <v>87.958473205566406</v>
      </c>
      <c r="AB18" s="1">
        <v>10.285470008850098</v>
      </c>
      <c r="AC18" s="1">
        <v>0.32377132773399353</v>
      </c>
      <c r="AD18" s="1">
        <v>5.363503098487854E-2</v>
      </c>
      <c r="AE18" s="1">
        <v>4.9763736315071583E-3</v>
      </c>
      <c r="AF18" s="1">
        <v>3.6332745105028152E-2</v>
      </c>
      <c r="AG18" s="1">
        <v>2.2980514913797379E-2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1.1041598600499769</v>
      </c>
      <c r="AP18">
        <f>(U18-T18)/(1000-U18)*AO18</f>
        <v>2.4018572798379927E-2</v>
      </c>
      <c r="AQ18">
        <f>(P18+273.15)</f>
        <v>297.8991817474365</v>
      </c>
      <c r="AR18">
        <f>(O18+273.15)</f>
        <v>298.82338943481443</v>
      </c>
      <c r="AS18">
        <f>(Y18*AK18+Z18*AL18)*AM18</f>
        <v>-2.3632463284601335E-3</v>
      </c>
      <c r="AT18">
        <f>((AS18+0.00000010773*(AR18^4-AQ18^4))-AP18*44100)/(L18*0.92*2*29.3+0.00000043092*AQ18^3)</f>
        <v>-8.2718097167864837</v>
      </c>
      <c r="AU18">
        <f>0.61365*EXP(17.502*J18/(240.97+J18))</f>
        <v>3.1324396242472985</v>
      </c>
      <c r="AV18">
        <f>AU18*1000/AA18</f>
        <v>35.612710294851546</v>
      </c>
      <c r="AW18">
        <f>(AV18-U18)</f>
        <v>14.460618314871077</v>
      </c>
      <c r="AX18">
        <f>IF(D18,P18,(O18+P18)/2)</f>
        <v>25.211285591125488</v>
      </c>
      <c r="AY18">
        <f>0.61365*EXP(17.502*AX18/(240.97+AX18))</f>
        <v>3.2199520268656472</v>
      </c>
      <c r="AZ18">
        <f>IF(AW18&lt;&gt;0,(1000-(AV18+U18)/2)/AW18*AP18,0)</f>
        <v>1.6138222807851033</v>
      </c>
      <c r="BA18">
        <f>U18*AA18/1000</f>
        <v>1.8605057156627882</v>
      </c>
      <c r="BB18">
        <f>(AY18-BA18)</f>
        <v>1.359446311202859</v>
      </c>
      <c r="BC18">
        <f>1/(1.6/F18+1.37/N18)</f>
        <v>1.0664378882636518</v>
      </c>
      <c r="BD18">
        <f>G18*AA18*0.001</f>
        <v>34.048431562207703</v>
      </c>
      <c r="BE18">
        <f>G18/S18</f>
        <v>0.98349695567061668</v>
      </c>
      <c r="BF18">
        <f>(1-AP18*AA18/AU18/F18)*100</f>
        <v>73.965264918652139</v>
      </c>
      <c r="BG18">
        <f>(S18-E18/(N18/1.35))</f>
        <v>394.36437756340536</v>
      </c>
      <c r="BH18">
        <f>E18*BF18/100/BG18</f>
        <v>-4.5923031998228031E-3</v>
      </c>
    </row>
    <row r="19" spans="1:60" x14ac:dyDescent="0.25">
      <c r="A19" s="1" t="s">
        <v>1</v>
      </c>
      <c r="B19" s="1" t="s">
        <v>12677</v>
      </c>
      <c r="K19" s="1">
        <v>2.72</v>
      </c>
    </row>
    <row r="20" spans="1:60" x14ac:dyDescent="0.25">
      <c r="A20" s="1" t="s">
        <v>1</v>
      </c>
      <c r="B20" s="1" t="s">
        <v>12676</v>
      </c>
      <c r="K20" s="1">
        <v>2.72</v>
      </c>
    </row>
    <row r="21" spans="1:60" x14ac:dyDescent="0.25">
      <c r="A21" s="1">
        <v>2</v>
      </c>
      <c r="B21" s="1" t="s">
        <v>12675</v>
      </c>
      <c r="C21" s="1">
        <v>495.50000132992864</v>
      </c>
      <c r="D21" s="1">
        <v>0</v>
      </c>
      <c r="E21">
        <f>(R21-S21*(1000-T21)/(1000-U21))*AO21</f>
        <v>-1.557959770207878</v>
      </c>
      <c r="F21">
        <f>IF(AZ21&lt;&gt;0,1/(1/AZ21-1/N21),0)</f>
        <v>2.4843413434820443</v>
      </c>
      <c r="G21">
        <f>((BC21-AP21/2)*S21-E21)/(BC21+AP21/2)</f>
        <v>385.83726396263813</v>
      </c>
      <c r="H21">
        <f>AP21*1000</f>
        <v>23.464219335818008</v>
      </c>
      <c r="I21">
        <f>(AU21-BA21)</f>
        <v>1.2761700886850933</v>
      </c>
      <c r="J21">
        <f>(P21+AT21*D21)</f>
        <v>24.545375823974609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25.590639114379883</v>
      </c>
      <c r="P21" s="1">
        <v>24.545375823974609</v>
      </c>
      <c r="Q21" s="1">
        <v>25.74237060546875</v>
      </c>
      <c r="R21" s="1">
        <v>400.08950805664063</v>
      </c>
      <c r="S21" s="1">
        <v>393.14627075195313</v>
      </c>
      <c r="T21" s="1">
        <v>-0.13598264753818512</v>
      </c>
      <c r="U21" s="1">
        <v>20.674154281616211</v>
      </c>
      <c r="V21" s="1">
        <v>-0.36315187811851501</v>
      </c>
      <c r="W21" s="1">
        <v>55.211883544921875</v>
      </c>
      <c r="X21" s="1">
        <v>300.34976196289063</v>
      </c>
      <c r="Y21" s="1">
        <v>25.317649841308594</v>
      </c>
      <c r="Z21" s="1">
        <v>4.0484738349914551</v>
      </c>
      <c r="AA21" s="1">
        <v>87.952255249023438</v>
      </c>
      <c r="AB21" s="1">
        <v>10.059908866882324</v>
      </c>
      <c r="AC21" s="1">
        <v>0.34933561086654663</v>
      </c>
      <c r="AD21" s="1">
        <v>2.956870011985302E-2</v>
      </c>
      <c r="AE21" s="1">
        <v>1.1856568977236748E-2</v>
      </c>
      <c r="AF21" s="1">
        <v>5.0575204193592072E-2</v>
      </c>
      <c r="AG21" s="1">
        <v>1.3039403595030308E-2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1.1042270660400388</v>
      </c>
      <c r="AP21">
        <f>(U21-T21)/(1000-U21)*AO21</f>
        <v>2.3464219335818007E-2</v>
      </c>
      <c r="AQ21">
        <f>(P21+273.15)</f>
        <v>297.69537582397459</v>
      </c>
      <c r="AR21">
        <f>(O21+273.15)</f>
        <v>298.74063911437986</v>
      </c>
      <c r="AS21">
        <f>(Y21*AK21+Z21*AL21)*AM21</f>
        <v>4.0508238840664035</v>
      </c>
      <c r="AT21">
        <f>((AS21+0.00000010773*(AR21^4-AQ21^4))-AP21*44100)/(L21*0.92*2*29.3+0.00000043092*AQ21^3)</f>
        <v>-8.0376855767203121</v>
      </c>
      <c r="AU21">
        <f>0.61365*EXP(17.502*J21/(240.97+J21))</f>
        <v>3.094508583119493</v>
      </c>
      <c r="AV21">
        <f>AU21*1000/AA21</f>
        <v>35.18395946025332</v>
      </c>
      <c r="AW21">
        <f>(AV21-U21)</f>
        <v>14.509805178637109</v>
      </c>
      <c r="AX21">
        <f>IF(D21,P21,(O21+P21)/2)</f>
        <v>25.068007469177246</v>
      </c>
      <c r="AY21">
        <f>0.61365*EXP(17.502*AX21/(240.97+AX21))</f>
        <v>3.1925925932935004</v>
      </c>
      <c r="AZ21">
        <f>IF(AW21&lt;&gt;0,(1000-(AV21+U21)/2)/AW21*AP21,0)</f>
        <v>1.5719636162405231</v>
      </c>
      <c r="BA21">
        <f>U21*AA21/1000</f>
        <v>1.8183384944343997</v>
      </c>
      <c r="BB21">
        <f>(AY21-BA21)</f>
        <v>1.3742540988591008</v>
      </c>
      <c r="BC21">
        <f>1/(1.6/F21+1.37/N21)</f>
        <v>1.0372353873910733</v>
      </c>
      <c r="BD21">
        <f>G21*AA21*0.001</f>
        <v>33.935257524626785</v>
      </c>
      <c r="BE21">
        <f>G21/S21</f>
        <v>0.98140893775913129</v>
      </c>
      <c r="BF21">
        <f>(1-AP21*AA21/AU21/F21)*100</f>
        <v>73.155820681459304</v>
      </c>
      <c r="BG21">
        <f>(S21-E21/(N21/1.35))</f>
        <v>393.63764334077223</v>
      </c>
      <c r="BH21">
        <f>E21*BF21/100/BG21</f>
        <v>-2.8953995509923293E-3</v>
      </c>
    </row>
    <row r="22" spans="1:60" x14ac:dyDescent="0.25">
      <c r="A22" s="1" t="s">
        <v>1</v>
      </c>
      <c r="B22" s="1" t="s">
        <v>12674</v>
      </c>
      <c r="K22" s="1">
        <v>2.72</v>
      </c>
    </row>
    <row r="23" spans="1:60" x14ac:dyDescent="0.25">
      <c r="A23" s="1" t="s">
        <v>1</v>
      </c>
      <c r="B23" s="1" t="s">
        <v>12673</v>
      </c>
      <c r="K23" s="1">
        <v>2.72</v>
      </c>
    </row>
    <row r="24" spans="1:60" x14ac:dyDescent="0.25">
      <c r="A24" s="1">
        <v>3</v>
      </c>
      <c r="B24" s="1" t="s">
        <v>12672</v>
      </c>
      <c r="C24" s="1">
        <v>701.50000132992864</v>
      </c>
      <c r="D24" s="1">
        <v>0</v>
      </c>
      <c r="E24">
        <f>(R24-S24*(1000-T24)/(1000-U24))*AO24</f>
        <v>-1.4495093284887013</v>
      </c>
      <c r="F24">
        <f>IF(AZ24&lt;&gt;0,1/(1/AZ24-1/N24),0)</f>
        <v>2.4306215772006219</v>
      </c>
      <c r="G24">
        <f>((BC24-AP24/2)*S24-E24)/(BC24+AP24/2)</f>
        <v>385.85050577651191</v>
      </c>
      <c r="H24">
        <f>AP24*1000</f>
        <v>23.048305126745724</v>
      </c>
      <c r="I24">
        <f>(AU24-BA24)</f>
        <v>1.271578509693952</v>
      </c>
      <c r="J24">
        <f>(P24+AT24*D24)</f>
        <v>24.349870681762695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25.482257843017578</v>
      </c>
      <c r="P24" s="1">
        <v>24.349870681762695</v>
      </c>
      <c r="Q24" s="1">
        <v>25.668813705444336</v>
      </c>
      <c r="R24" s="1">
        <v>400.11117553710938</v>
      </c>
      <c r="S24" s="1">
        <v>393.21597290039063</v>
      </c>
      <c r="T24" s="1">
        <v>-0.13285264372825623</v>
      </c>
      <c r="U24" s="1">
        <v>20.316989898681641</v>
      </c>
      <c r="V24" s="1">
        <v>-0.35708299279212952</v>
      </c>
      <c r="W24" s="1">
        <v>54.608257293701172</v>
      </c>
      <c r="X24" s="1">
        <v>300.33331298828125</v>
      </c>
      <c r="Y24" s="1">
        <v>50.256450653076172</v>
      </c>
      <c r="Z24" s="1">
        <v>4.2439417839050293</v>
      </c>
      <c r="AA24" s="1">
        <v>87.952095031738281</v>
      </c>
      <c r="AB24" s="1">
        <v>10.194771766662598</v>
      </c>
      <c r="AC24" s="1">
        <v>0.34160885214805603</v>
      </c>
      <c r="AD24" s="1">
        <v>6.7757919430732727E-2</v>
      </c>
      <c r="AE24" s="1">
        <v>4.0893969126045704E-3</v>
      </c>
      <c r="AF24" s="1">
        <v>3.7148468196392059E-2</v>
      </c>
      <c r="AG24" s="1">
        <v>1.7414581030607224E-2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1.1041665918686809</v>
      </c>
      <c r="AP24">
        <f>(U24-T24)/(1000-U24)*AO24</f>
        <v>2.3048305126745723E-2</v>
      </c>
      <c r="AQ24">
        <f>(P24+273.15)</f>
        <v>297.49987068176267</v>
      </c>
      <c r="AR24">
        <f>(O24+273.15)</f>
        <v>298.63225784301756</v>
      </c>
      <c r="AS24">
        <f>(Y24*AK24+Z24*AL24)*AM24</f>
        <v>8.0410319247611142</v>
      </c>
      <c r="AT24">
        <f>((AS24+0.00000010773*(AR24^4-AQ24^4))-AP24*44100)/(L24*0.92*2*29.3+0.00000043092*AQ24^3)</f>
        <v>-7.8551831466973754</v>
      </c>
      <c r="AU24">
        <f>0.61365*EXP(17.502*J24/(240.97+J24))</f>
        <v>3.0585003360216665</v>
      </c>
      <c r="AV24">
        <f>AU24*1000/AA24</f>
        <v>34.774616055683268</v>
      </c>
      <c r="AW24">
        <f>(AV24-U24)</f>
        <v>14.457626157001627</v>
      </c>
      <c r="AX24">
        <f>IF(D24,P24,(O24+P24)/2)</f>
        <v>24.916064262390137</v>
      </c>
      <c r="AY24">
        <f>0.61365*EXP(17.502*AX24/(240.97+AX24))</f>
        <v>3.1638006832355732</v>
      </c>
      <c r="AZ24">
        <f>IF(AW24&lt;&gt;0,(1000-(AV24+U24)/2)/AW24*AP24,0)</f>
        <v>1.5502836227309622</v>
      </c>
      <c r="BA24">
        <f>U24*AA24/1000</f>
        <v>1.7869218263277145</v>
      </c>
      <c r="BB24">
        <f>(AY24-BA24)</f>
        <v>1.3768788569078587</v>
      </c>
      <c r="BC24">
        <f>1/(1.6/F24+1.37/N24)</f>
        <v>1.0221444888927875</v>
      </c>
      <c r="BD24">
        <f>G24*AA24*0.001</f>
        <v>33.936360352100053</v>
      </c>
      <c r="BE24">
        <f>G24/S24</f>
        <v>0.98126864717740103</v>
      </c>
      <c r="BF24">
        <f>(1-AP24*AA24/AU24/F24)*100</f>
        <v>72.731622219155057</v>
      </c>
      <c r="BG24">
        <f>(S24-E24/(N24/1.35))</f>
        <v>393.67314077139537</v>
      </c>
      <c r="BH24">
        <f>E24*BF24/100/BG24</f>
        <v>-2.6779872428228822E-3</v>
      </c>
    </row>
    <row r="25" spans="1:60" x14ac:dyDescent="0.25">
      <c r="A25" s="1" t="s">
        <v>1</v>
      </c>
      <c r="B25" s="1" t="s">
        <v>12671</v>
      </c>
      <c r="K25" s="1">
        <v>2.72</v>
      </c>
    </row>
    <row r="26" spans="1:60" x14ac:dyDescent="0.25">
      <c r="A26" s="1" t="s">
        <v>1</v>
      </c>
      <c r="B26" s="1" t="s">
        <v>8928</v>
      </c>
      <c r="K26" s="1">
        <v>2.72</v>
      </c>
    </row>
    <row r="27" spans="1:60" x14ac:dyDescent="0.25">
      <c r="A27" s="1">
        <v>4</v>
      </c>
      <c r="B27" s="1" t="s">
        <v>12670</v>
      </c>
      <c r="C27" s="1">
        <v>907.50000132992864</v>
      </c>
      <c r="D27" s="1">
        <v>0</v>
      </c>
      <c r="E27">
        <f>(R27-S27*(1000-T27)/(1000-U27))*AO27</f>
        <v>-1.3417371021746327</v>
      </c>
      <c r="F27">
        <f>IF(AZ27&lt;&gt;0,1/(1/AZ27-1/N27),0)</f>
        <v>2.4357965821969394</v>
      </c>
      <c r="G27">
        <f>((BC27-AP27/2)*S27-E27)/(BC27+AP27/2)</f>
        <v>385.63005591688176</v>
      </c>
      <c r="H27">
        <f>AP27*1000</f>
        <v>22.972294320395914</v>
      </c>
      <c r="I27">
        <f>(AU27-BA27)</f>
        <v>1.2657965622890575</v>
      </c>
      <c r="J27">
        <f>(P27+AT27*D27)</f>
        <v>24.284749984741211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25.408092498779297</v>
      </c>
      <c r="P27" s="1">
        <v>24.284749984741211</v>
      </c>
      <c r="Q27" s="1">
        <v>25.600349426269531</v>
      </c>
      <c r="R27" s="1">
        <v>400.01922607421875</v>
      </c>
      <c r="S27" s="1">
        <v>393.05709838867188</v>
      </c>
      <c r="T27" s="1">
        <v>-0.13559681177139282</v>
      </c>
      <c r="U27" s="1">
        <v>20.247358322143555</v>
      </c>
      <c r="V27" s="1">
        <v>-0.36606720089912415</v>
      </c>
      <c r="W27" s="1">
        <v>54.661270141601563</v>
      </c>
      <c r="X27" s="1">
        <v>300.34649658203125</v>
      </c>
      <c r="Y27" s="1">
        <v>101.27522277832031</v>
      </c>
      <c r="Z27" s="1">
        <v>4.250798225402832</v>
      </c>
      <c r="AA27" s="1">
        <v>87.951789855957031</v>
      </c>
      <c r="AB27" s="1">
        <v>10.284580230712891</v>
      </c>
      <c r="AC27" s="1">
        <v>0.34738191962242126</v>
      </c>
      <c r="AD27" s="1">
        <v>4.7141473740339279E-2</v>
      </c>
      <c r="AE27" s="1">
        <v>4.60091233253479E-3</v>
      </c>
      <c r="AF27" s="1">
        <v>4.922528937458992E-2</v>
      </c>
      <c r="AG27" s="1">
        <v>2.4369878694415092E-2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1.1042150609633499</v>
      </c>
      <c r="AP27">
        <f>(U27-T27)/(1000-U27)*AO27</f>
        <v>2.2972294320395915E-2</v>
      </c>
      <c r="AQ27">
        <f>(P27+273.15)</f>
        <v>297.43474998474119</v>
      </c>
      <c r="AR27">
        <f>(O27+273.15)</f>
        <v>298.55809249877927</v>
      </c>
      <c r="AS27">
        <f>(Y27*AK27+Z27*AL27)*AM27</f>
        <v>16.204035282342829</v>
      </c>
      <c r="AT27">
        <f>((AS27+0.00000010773*(AR27^4-AQ27^4))-AP27*44100)/(L27*0.92*2*29.3+0.00000043092*AQ27^3)</f>
        <v>-7.7656600209999747</v>
      </c>
      <c r="AU27">
        <f>0.61365*EXP(17.502*J27/(240.97+J27))</f>
        <v>3.0465879665764901</v>
      </c>
      <c r="AV27">
        <f>AU27*1000/AA27</f>
        <v>34.639294681393487</v>
      </c>
      <c r="AW27">
        <f>(AV27-U27)</f>
        <v>14.391936359249932</v>
      </c>
      <c r="AX27">
        <f>IF(D27,P27,(O27+P27)/2)</f>
        <v>24.846421241760254</v>
      </c>
      <c r="AY27">
        <f>0.61365*EXP(17.502*AX27/(240.97+AX27))</f>
        <v>3.1506799565216363</v>
      </c>
      <c r="AZ27">
        <f>IF(AW27&lt;&gt;0,(1000-(AV27+U27)/2)/AW27*AP27,0)</f>
        <v>1.5523872249829047</v>
      </c>
      <c r="BA27">
        <f>U27*AA27/1000</f>
        <v>1.7807914042874327</v>
      </c>
      <c r="BB27">
        <f>(AY27-BA27)</f>
        <v>1.3698885522342037</v>
      </c>
      <c r="BC27">
        <f>1/(1.6/F27+1.37/N27)</f>
        <v>1.0236077379132456</v>
      </c>
      <c r="BD27">
        <f>G27*AA27*0.001</f>
        <v>33.916853640142548</v>
      </c>
      <c r="BE27">
        <f>G27/S27</f>
        <v>0.98110441841086926</v>
      </c>
      <c r="BF27">
        <f>(1-AP27*AA27/AU27/F27)*100</f>
        <v>72.773343346070391</v>
      </c>
      <c r="BG27">
        <f>(S27-E27/(N27/1.35))</f>
        <v>393.48027544755206</v>
      </c>
      <c r="BH27">
        <f>E27*BF27/100/BG27</f>
        <v>-2.481514345430794E-3</v>
      </c>
    </row>
    <row r="28" spans="1:60" x14ac:dyDescent="0.25">
      <c r="A28" s="1" t="s">
        <v>1</v>
      </c>
      <c r="B28" s="1" t="s">
        <v>12669</v>
      </c>
      <c r="K28" s="1">
        <v>2.72</v>
      </c>
    </row>
    <row r="29" spans="1:60" x14ac:dyDescent="0.25">
      <c r="A29" s="1" t="s">
        <v>1</v>
      </c>
      <c r="B29" s="1" t="s">
        <v>9779</v>
      </c>
      <c r="K29" s="1">
        <v>2.72</v>
      </c>
    </row>
    <row r="30" spans="1:60" x14ac:dyDescent="0.25">
      <c r="A30" s="1">
        <v>5</v>
      </c>
      <c r="B30" s="1" t="s">
        <v>8924</v>
      </c>
      <c r="C30" s="1">
        <v>1113.5000013299286</v>
      </c>
      <c r="D30" s="1">
        <v>0</v>
      </c>
      <c r="E30">
        <f>(R30-S30*(1000-T30)/(1000-U30))*AO30</f>
        <v>-1.1098718447433455</v>
      </c>
      <c r="F30">
        <f>IF(AZ30&lt;&gt;0,1/(1/AZ30-1/N30),0)</f>
        <v>2.4576793348544643</v>
      </c>
      <c r="G30">
        <f>((BC30-AP30/2)*S30-E30)/(BC30+AP30/2)</f>
        <v>385.4244592579937</v>
      </c>
      <c r="H30">
        <f>AP30*1000</f>
        <v>22.930783146663643</v>
      </c>
      <c r="I30">
        <f>(AU30-BA30)</f>
        <v>1.2564604101516015</v>
      </c>
      <c r="J30">
        <f>(P30+AT30*D30)</f>
        <v>24.217983245849609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25.348649978637695</v>
      </c>
      <c r="P30" s="1">
        <v>24.217983245849609</v>
      </c>
      <c r="Q30" s="1">
        <v>25.544076919555664</v>
      </c>
      <c r="R30" s="1">
        <v>400.17059326171875</v>
      </c>
      <c r="S30" s="1">
        <v>393.01373291015625</v>
      </c>
      <c r="T30" s="1">
        <v>-0.13305911421775818</v>
      </c>
      <c r="U30" s="1">
        <v>20.21495246887207</v>
      </c>
      <c r="V30" s="1">
        <v>-0.36049094796180725</v>
      </c>
      <c r="W30" s="1">
        <v>54.767444610595703</v>
      </c>
      <c r="X30" s="1">
        <v>300.32855224609375</v>
      </c>
      <c r="Y30" s="1">
        <v>148.94601440429688</v>
      </c>
      <c r="Z30" s="1">
        <v>3.7341272830963135</v>
      </c>
      <c r="AA30" s="1">
        <v>87.952529907226563</v>
      </c>
      <c r="AB30" s="1">
        <v>10.414609909057617</v>
      </c>
      <c r="AC30" s="1">
        <v>0.34332910180091858</v>
      </c>
      <c r="AD30" s="1">
        <v>6.3814669847488403E-2</v>
      </c>
      <c r="AE30" s="1">
        <v>7.3505612090229988E-3</v>
      </c>
      <c r="AF30" s="1">
        <v>2.5849148631095886E-2</v>
      </c>
      <c r="AG30" s="1">
        <v>1.9323749467730522E-2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1.1041490891400503</v>
      </c>
      <c r="AP30">
        <f>(U30-T30)/(1000-U30)*AO30</f>
        <v>2.2930783146663643E-2</v>
      </c>
      <c r="AQ30">
        <f>(P30+273.15)</f>
        <v>297.36798324584959</v>
      </c>
      <c r="AR30">
        <f>(O30+273.15)</f>
        <v>298.49864997863767</v>
      </c>
      <c r="AS30">
        <f>(Y30*AK30+Z30*AL30)*AM30</f>
        <v>23.831361772015043</v>
      </c>
      <c r="AT30">
        <f>((AS30+0.00000010773*(AR30^4-AQ30^4))-AP30*44100)/(L30*0.92*2*29.3+0.00000043092*AQ30^3)</f>
        <v>-7.6908921202849596</v>
      </c>
      <c r="AU30">
        <f>0.61365*EXP(17.502*J30/(240.97+J30))</f>
        <v>3.0344166217432358</v>
      </c>
      <c r="AV30">
        <f>AU30*1000/AA30</f>
        <v>34.500617832641957</v>
      </c>
      <c r="AW30">
        <f>(AV30-U30)</f>
        <v>14.285665363769887</v>
      </c>
      <c r="AX30">
        <f>IF(D30,P30,(O30+P30)/2)</f>
        <v>24.783316612243652</v>
      </c>
      <c r="AY30">
        <f>0.61365*EXP(17.502*AX30/(240.97+AX30))</f>
        <v>3.1388321534511476</v>
      </c>
      <c r="AZ30">
        <f>IF(AW30&lt;&gt;0,(1000-(AV30+U30)/2)/AW30*AP30,0)</f>
        <v>1.5612466861055532</v>
      </c>
      <c r="BA30">
        <f>U30*AA30/1000</f>
        <v>1.7779562115916343</v>
      </c>
      <c r="BB30">
        <f>(AY30-BA30)</f>
        <v>1.3608759418595133</v>
      </c>
      <c r="BC30">
        <f>1/(1.6/F30+1.37/N30)</f>
        <v>1.0297727031985517</v>
      </c>
      <c r="BD30">
        <f>G30*AA30*0.001</f>
        <v>33.89905627986532</v>
      </c>
      <c r="BE30">
        <f>G30/S30</f>
        <v>0.98068954589457702</v>
      </c>
      <c r="BF30">
        <f>(1-AP30*AA30/AU30/F30)*100</f>
        <v>72.956257190112112</v>
      </c>
      <c r="BG30">
        <f>(S30-E30/(N30/1.35))</f>
        <v>393.36378084594872</v>
      </c>
      <c r="BH30">
        <f>E30*BF30/100/BG30</f>
        <v>-2.0584532612287054E-3</v>
      </c>
    </row>
    <row r="31" spans="1:60" x14ac:dyDescent="0.25">
      <c r="A31" s="1" t="s">
        <v>1</v>
      </c>
      <c r="B31" s="1" t="s">
        <v>9777</v>
      </c>
      <c r="K31" s="1">
        <v>2.72</v>
      </c>
    </row>
    <row r="32" spans="1:60" x14ac:dyDescent="0.25">
      <c r="A32" s="1" t="s">
        <v>1</v>
      </c>
      <c r="B32" s="1" t="s">
        <v>12668</v>
      </c>
      <c r="K32" s="1">
        <v>2.72</v>
      </c>
    </row>
    <row r="33" spans="1:60" x14ac:dyDescent="0.25">
      <c r="A33" s="1">
        <v>6</v>
      </c>
      <c r="B33" s="1" t="s">
        <v>9775</v>
      </c>
      <c r="C33" s="1">
        <v>1319.5000013299286</v>
      </c>
      <c r="D33" s="1">
        <v>0</v>
      </c>
      <c r="E33">
        <f>(R33-S33*(1000-T33)/(1000-U33))*AO33</f>
        <v>-0.8633754967598577</v>
      </c>
      <c r="F33">
        <f>IF(AZ33&lt;&gt;0,1/(1/AZ33-1/N33),0)</f>
        <v>2.5426615221431086</v>
      </c>
      <c r="G33">
        <f>((BC33-AP33/2)*S33-E33)/(BC33+AP33/2)</f>
        <v>385.04432377531958</v>
      </c>
      <c r="H33">
        <f>AP33*1000</f>
        <v>23.147495262835069</v>
      </c>
      <c r="I33">
        <f>(AU33-BA33)</f>
        <v>1.2411983716257564</v>
      </c>
      <c r="J33">
        <f>(P33+AT33*D33)</f>
        <v>24.223773956298828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25.323286056518555</v>
      </c>
      <c r="P33" s="1">
        <v>24.223773956298828</v>
      </c>
      <c r="Q33" s="1">
        <v>25.512090682983398</v>
      </c>
      <c r="R33" s="1">
        <v>400.222900390625</v>
      </c>
      <c r="S33" s="1">
        <v>392.77078247070313</v>
      </c>
      <c r="T33" s="1">
        <v>-0.13454678654670715</v>
      </c>
      <c r="U33" s="1">
        <v>20.401763916015625</v>
      </c>
      <c r="V33" s="1">
        <v>-0.36504837870597839</v>
      </c>
      <c r="W33" s="1">
        <v>55.353462219238281</v>
      </c>
      <c r="X33" s="1">
        <v>300.329833984375</v>
      </c>
      <c r="Y33" s="1">
        <v>299.33767700195313</v>
      </c>
      <c r="Z33" s="1">
        <v>4.0885095596313477</v>
      </c>
      <c r="AA33" s="1">
        <v>87.946914672851563</v>
      </c>
      <c r="AB33" s="1">
        <v>10.459231376647949</v>
      </c>
      <c r="AC33" s="1">
        <v>0.3436923623085022</v>
      </c>
      <c r="AD33" s="1">
        <v>2.5678398087620735E-2</v>
      </c>
      <c r="AE33" s="1">
        <v>6.7643164657056332E-3</v>
      </c>
      <c r="AF33" s="1">
        <v>9.0383850038051605E-2</v>
      </c>
      <c r="AG33" s="1">
        <v>1.7991406843066216E-2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1.1041538014131431</v>
      </c>
      <c r="AP33">
        <f>(U33-T33)/(1000-U33)*AO33</f>
        <v>2.3147495262835067E-2</v>
      </c>
      <c r="AQ33">
        <f>(P33+273.15)</f>
        <v>297.37377395629881</v>
      </c>
      <c r="AR33">
        <f>(O33+273.15)</f>
        <v>298.47328605651853</v>
      </c>
      <c r="AS33">
        <f>(Y33*AK33+Z33*AL33)*AM33</f>
        <v>47.894027249797546</v>
      </c>
      <c r="AT33">
        <f>((AS33+0.00000010773*(AR33^4-AQ33^4))-AP33*44100)/(L33*0.92*2*29.3+0.00000043092*AQ33^3)</f>
        <v>-7.5791871388312453</v>
      </c>
      <c r="AU33">
        <f>0.61365*EXP(17.502*J33/(240.97+J33))</f>
        <v>3.0354705619232445</v>
      </c>
      <c r="AV33">
        <f>AU33*1000/AA33</f>
        <v>34.514804450101622</v>
      </c>
      <c r="AW33">
        <f>(AV33-U33)</f>
        <v>14.113040534085997</v>
      </c>
      <c r="AX33">
        <f>IF(D33,P33,(O33+P33)/2)</f>
        <v>24.773530006408691</v>
      </c>
      <c r="AY33">
        <f>0.61365*EXP(17.502*AX33/(240.97+AX33))</f>
        <v>3.1369982243151076</v>
      </c>
      <c r="AZ33">
        <f>IF(AW33&lt;&gt;0,(1000-(AV33+U33)/2)/AW33*AP33,0)</f>
        <v>1.5951137322543005</v>
      </c>
      <c r="BA33">
        <f>U33*AA33/1000</f>
        <v>1.7942721902974881</v>
      </c>
      <c r="BB33">
        <f>(AY33-BA33)</f>
        <v>1.3427260340176195</v>
      </c>
      <c r="BC33">
        <f>1/(1.6/F33+1.37/N33)</f>
        <v>1.0533752353712349</v>
      </c>
      <c r="BD33">
        <f>G33*AA33*0.001</f>
        <v>33.863460288333862</v>
      </c>
      <c r="BE33">
        <f>G33/S33</f>
        <v>0.98032832623959276</v>
      </c>
      <c r="BF33">
        <f>(1-AP33*AA33/AU33/F33)*100</f>
        <v>73.623933093801469</v>
      </c>
      <c r="BG33">
        <f>(S33-E33/(N33/1.35))</f>
        <v>393.04308671185134</v>
      </c>
      <c r="BH33">
        <f>E33*BF33/100/BG33</f>
        <v>-1.6172552566705331E-3</v>
      </c>
    </row>
    <row r="34" spans="1:60" x14ac:dyDescent="0.25">
      <c r="A34" s="1" t="s">
        <v>1</v>
      </c>
      <c r="B34" s="1" t="s">
        <v>12667</v>
      </c>
      <c r="K34" s="1">
        <v>2.72</v>
      </c>
    </row>
    <row r="35" spans="1:60" x14ac:dyDescent="0.25">
      <c r="A35" s="1" t="s">
        <v>1</v>
      </c>
      <c r="B35" s="1" t="s">
        <v>12666</v>
      </c>
      <c r="K35" s="1">
        <v>2.72</v>
      </c>
    </row>
    <row r="36" spans="1:60" x14ac:dyDescent="0.25">
      <c r="A36" s="1">
        <v>7</v>
      </c>
      <c r="B36" s="1" t="s">
        <v>12665</v>
      </c>
      <c r="C36" s="1">
        <v>1525.5000013299286</v>
      </c>
      <c r="D36" s="1">
        <v>0</v>
      </c>
      <c r="E36">
        <f>(R36-S36*(1000-T36)/(1000-U36))*AO36</f>
        <v>-0.94224145477269772</v>
      </c>
      <c r="F36">
        <f>IF(AZ36&lt;&gt;0,1/(1/AZ36-1/N36),0)</f>
        <v>2.6837474743292531</v>
      </c>
      <c r="G36">
        <f>((BC36-AP36/2)*S36-E36)/(BC36+AP36/2)</f>
        <v>384.80903017772278</v>
      </c>
      <c r="H36">
        <f>AP36*1000</f>
        <v>23.530201181297489</v>
      </c>
      <c r="I36">
        <f>(AU36-BA36)</f>
        <v>1.2198316519998538</v>
      </c>
      <c r="J36">
        <f>(P36+AT36*D36)</f>
        <v>24.267650604248047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25.322370529174805</v>
      </c>
      <c r="P36" s="1">
        <v>24.267650604248047</v>
      </c>
      <c r="Q36" s="1">
        <v>25.498323440551758</v>
      </c>
      <c r="R36" s="1">
        <v>399.830322265625</v>
      </c>
      <c r="S36" s="1">
        <v>392.322998046875</v>
      </c>
      <c r="T36" s="1">
        <v>-0.13302701711654663</v>
      </c>
      <c r="U36" s="1">
        <v>20.735807418823242</v>
      </c>
      <c r="V36" s="1">
        <v>-0.36094161868095398</v>
      </c>
      <c r="W36" s="1">
        <v>56.262374877929688</v>
      </c>
      <c r="X36" s="1">
        <v>300.32827758789063</v>
      </c>
      <c r="Y36" s="1">
        <v>499.92440795898438</v>
      </c>
      <c r="Z36" s="1">
        <v>4.042722225189209</v>
      </c>
      <c r="AA36" s="1">
        <v>87.946182250976563</v>
      </c>
      <c r="AB36" s="1">
        <v>10.427154541015625</v>
      </c>
      <c r="AC36" s="1">
        <v>0.34464928507804871</v>
      </c>
      <c r="AD36" s="1">
        <v>3.5199739038944244E-2</v>
      </c>
      <c r="AE36" s="1">
        <v>3.9878962561488152E-3</v>
      </c>
      <c r="AF36" s="1">
        <v>6.2882177531719208E-2</v>
      </c>
      <c r="AG36" s="1">
        <v>2.4995816871523857E-2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1.1041480793672447</v>
      </c>
      <c r="AP36">
        <f>(U36-T36)/(1000-U36)*AO36</f>
        <v>2.3530201181297488E-2</v>
      </c>
      <c r="AQ36">
        <f>(P36+273.15)</f>
        <v>297.41765060424802</v>
      </c>
      <c r="AR36">
        <f>(O36+273.15)</f>
        <v>298.47237052917478</v>
      </c>
      <c r="AS36">
        <f>(Y36*AK36+Z36*AL36)*AM36</f>
        <v>79.987903485568495</v>
      </c>
      <c r="AT36">
        <f>((AS36+0.00000010773*(AR36^4-AQ36^4))-AP36*44100)/(L36*0.92*2*29.3+0.00000043092*AQ36^3)</f>
        <v>-7.4628125391491409</v>
      </c>
      <c r="AU36">
        <f>0.61365*EXP(17.502*J36/(240.97+J36))</f>
        <v>3.0434667503768345</v>
      </c>
      <c r="AV36">
        <f>AU36*1000/AA36</f>
        <v>34.606013274021791</v>
      </c>
      <c r="AW36">
        <f>(AV36-U36)</f>
        <v>13.870205855198549</v>
      </c>
      <c r="AX36">
        <f>IF(D36,P36,(O36+P36)/2)</f>
        <v>24.795010566711426</v>
      </c>
      <c r="AY36">
        <f>0.61365*EXP(17.502*AX36/(240.97+AX36))</f>
        <v>3.1410247326649845</v>
      </c>
      <c r="AZ36">
        <f>IF(AW36&lt;&gt;0,(1000-(AV36+U36)/2)/AW36*AP36,0)</f>
        <v>1.6495140254462368</v>
      </c>
      <c r="BA36">
        <f>U36*AA36/1000</f>
        <v>1.8236350983769807</v>
      </c>
      <c r="BB36">
        <f>(AY36-BA36)</f>
        <v>1.3173896342880038</v>
      </c>
      <c r="BC36">
        <f>1/(1.6/F36+1.37/N36)</f>
        <v>1.0914067204322329</v>
      </c>
      <c r="BD36">
        <f>G36*AA36*0.001</f>
        <v>33.842485099831549</v>
      </c>
      <c r="BE36">
        <f>G36/S36</f>
        <v>0.98084749579667907</v>
      </c>
      <c r="BF36">
        <f>(1-AP36*AA36/AU36/F36)*100</f>
        <v>74.664328369585448</v>
      </c>
      <c r="BG36">
        <f>(S36-E36/(N36/1.35))</f>
        <v>392.62017621012279</v>
      </c>
      <c r="BH36">
        <f>E36*BF36/100/BG36</f>
        <v>-1.7918545618739077E-3</v>
      </c>
    </row>
    <row r="37" spans="1:60" x14ac:dyDescent="0.25">
      <c r="A37" s="1" t="s">
        <v>1</v>
      </c>
      <c r="B37" s="1" t="s">
        <v>12664</v>
      </c>
      <c r="K37" s="1">
        <v>2.72</v>
      </c>
    </row>
    <row r="38" spans="1:60" x14ac:dyDescent="0.25">
      <c r="A38" s="1" t="s">
        <v>1</v>
      </c>
      <c r="B38" s="1" t="s">
        <v>12663</v>
      </c>
      <c r="K38" s="1">
        <v>2.72</v>
      </c>
    </row>
    <row r="39" spans="1:60" x14ac:dyDescent="0.25">
      <c r="A39" s="1">
        <v>8</v>
      </c>
      <c r="B39" s="1" t="s">
        <v>12662</v>
      </c>
      <c r="C39" s="1">
        <v>1731.5000013299286</v>
      </c>
      <c r="D39" s="1">
        <v>0</v>
      </c>
      <c r="E39">
        <f>(R39-S39*(1000-T39)/(1000-U39))*AO39</f>
        <v>-0.68707602843238869</v>
      </c>
      <c r="F39">
        <f>IF(AZ39&lt;&gt;0,1/(1/AZ39-1/N39),0)</f>
        <v>2.8674465328564791</v>
      </c>
      <c r="G39">
        <f>((BC39-AP39/2)*S39-E39)/(BC39+AP39/2)</f>
        <v>384.55526345719511</v>
      </c>
      <c r="H39">
        <f>AP39*1000</f>
        <v>24.054750372626174</v>
      </c>
      <c r="I39">
        <f>(AU39-BA39)</f>
        <v>1.1975151332906449</v>
      </c>
      <c r="J39">
        <f>(P39+AT39*D39)</f>
        <v>24.362560272216797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25.342470169067383</v>
      </c>
      <c r="P39" s="1">
        <v>24.362560272216797</v>
      </c>
      <c r="Q39" s="1">
        <v>25.502433776855469</v>
      </c>
      <c r="R39" s="1">
        <v>400.07546997070313</v>
      </c>
      <c r="S39" s="1">
        <v>392.15457153320313</v>
      </c>
      <c r="T39" s="1">
        <v>-0.13650459051132202</v>
      </c>
      <c r="U39" s="1">
        <v>21.18708610534668</v>
      </c>
      <c r="V39" s="1">
        <v>-0.36993244290351868</v>
      </c>
      <c r="W39" s="1">
        <v>57.417778015136719</v>
      </c>
      <c r="X39" s="1">
        <v>300.33718872070313</v>
      </c>
      <c r="Y39" s="1">
        <v>749.511474609375</v>
      </c>
      <c r="Z39" s="1">
        <v>4.5057063102722168</v>
      </c>
      <c r="AA39" s="1">
        <v>87.945610046386719</v>
      </c>
      <c r="AB39" s="1">
        <v>10.485203742980957</v>
      </c>
      <c r="AC39" s="1">
        <v>0.34448030591011047</v>
      </c>
      <c r="AD39" s="1">
        <v>5.7546228170394897E-2</v>
      </c>
      <c r="AE39" s="1">
        <v>5.8257966302335262E-3</v>
      </c>
      <c r="AF39" s="1">
        <v>2.5580970570445061E-2</v>
      </c>
      <c r="AG39" s="1">
        <v>2.7426553890109062E-2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1.1041808408849376</v>
      </c>
      <c r="AP39">
        <f>(U39-T39)/(1000-U39)*AO39</f>
        <v>2.4054750372626173E-2</v>
      </c>
      <c r="AQ39">
        <f>(P39+273.15)</f>
        <v>297.51256027221677</v>
      </c>
      <c r="AR39">
        <f>(O39+273.15)</f>
        <v>298.49247016906736</v>
      </c>
      <c r="AS39">
        <f>(Y39*AK39+Z39*AL39)*AM39</f>
        <v>119.92183325703809</v>
      </c>
      <c r="AT39">
        <f>((AS39+0.00000010773*(AR39^4-AQ39^4))-AP39*44100)/(L39*0.92*2*29.3+0.00000043092*AQ39^3)</f>
        <v>-7.336273473912323</v>
      </c>
      <c r="AU39">
        <f>0.61365*EXP(17.502*J39/(240.97+J39))</f>
        <v>3.0608263459306824</v>
      </c>
      <c r="AV39">
        <f>AU39*1000/AA39</f>
        <v>34.803628564475886</v>
      </c>
      <c r="AW39">
        <f>(AV39-U39)</f>
        <v>13.616542459129207</v>
      </c>
      <c r="AX39">
        <f>IF(D39,P39,(O39+P39)/2)</f>
        <v>24.85251522064209</v>
      </c>
      <c r="AY39">
        <f>0.61365*EXP(17.502*AX39/(240.97+AX39))</f>
        <v>3.1518261589062826</v>
      </c>
      <c r="AZ39">
        <f>IF(AW39&lt;&gt;0,(1000-(AV39+U39)/2)/AW39*AP39,0)</f>
        <v>1.7171267309981768</v>
      </c>
      <c r="BA39">
        <f>U39*AA39/1000</f>
        <v>1.8633112126400375</v>
      </c>
      <c r="BB39">
        <f>(AY39-BA39)</f>
        <v>1.2885149462662451</v>
      </c>
      <c r="BC39">
        <f>1/(1.6/F39+1.37/N39)</f>
        <v>1.1388806035144838</v>
      </c>
      <c r="BD39">
        <f>G39*AA39*0.001</f>
        <v>33.819947241291992</v>
      </c>
      <c r="BE39">
        <f>G39/S39</f>
        <v>0.98062165118642608</v>
      </c>
      <c r="BF39">
        <f>(1-AP39*AA39/AU39/F39)*100</f>
        <v>75.896450559305734</v>
      </c>
      <c r="BG39">
        <f>(S39-E39/(N39/1.35))</f>
        <v>392.37127181857784</v>
      </c>
      <c r="BH39">
        <f>E39*BF39/100/BG39</f>
        <v>-1.3290124830167018E-3</v>
      </c>
    </row>
    <row r="40" spans="1:60" x14ac:dyDescent="0.25">
      <c r="A40" s="1" t="s">
        <v>1</v>
      </c>
      <c r="B40" s="1" t="s">
        <v>12661</v>
      </c>
      <c r="K40" s="1">
        <v>2.72</v>
      </c>
    </row>
    <row r="41" spans="1:60" x14ac:dyDescent="0.25">
      <c r="A41" s="1" t="s">
        <v>1</v>
      </c>
      <c r="B41" s="1" t="s">
        <v>12660</v>
      </c>
      <c r="K41" s="1">
        <v>2.72</v>
      </c>
    </row>
    <row r="42" spans="1:60" x14ac:dyDescent="0.25">
      <c r="A42" s="1">
        <v>9</v>
      </c>
      <c r="B42" s="1" t="s">
        <v>12659</v>
      </c>
      <c r="C42" s="1">
        <v>1938.0000013187528</v>
      </c>
      <c r="D42" s="1">
        <v>0</v>
      </c>
      <c r="E42">
        <f>(R42-S42*(1000-T42)/(1000-U42))*AO42</f>
        <v>-0.58698543177974472</v>
      </c>
      <c r="F42">
        <f>IF(AZ42&lt;&gt;0,1/(1/AZ42-1/N42),0)</f>
        <v>3.080120078998394</v>
      </c>
      <c r="G42">
        <f>((BC42-AP42/2)*S42-E42)/(BC42+AP42/2)</f>
        <v>384.25402159021132</v>
      </c>
      <c r="H42">
        <f>AP42*1000</f>
        <v>24.60836600051427</v>
      </c>
      <c r="I42">
        <f>(AU42-BA42)</f>
        <v>1.1740186394709804</v>
      </c>
      <c r="J42">
        <f>(P42+AT42*D42)</f>
        <v>24.464828491210938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25.387174606323242</v>
      </c>
      <c r="P42" s="1">
        <v>24.464828491210938</v>
      </c>
      <c r="Q42" s="1">
        <v>25.528249740600586</v>
      </c>
      <c r="R42" s="1">
        <v>399.97720336914063</v>
      </c>
      <c r="S42" s="1">
        <v>391.77740478515625</v>
      </c>
      <c r="T42" s="1">
        <v>-0.13599380850791931</v>
      </c>
      <c r="U42" s="1">
        <v>21.667749404907227</v>
      </c>
      <c r="V42" s="1">
        <v>-0.36757507920265198</v>
      </c>
      <c r="W42" s="1">
        <v>58.565345764160156</v>
      </c>
      <c r="X42" s="1">
        <v>300.33572387695313</v>
      </c>
      <c r="Y42" s="1">
        <v>1000.203857421875</v>
      </c>
      <c r="Z42" s="1">
        <v>4.0154509544372559</v>
      </c>
      <c r="AA42" s="1">
        <v>87.94683837890625</v>
      </c>
      <c r="AB42" s="1">
        <v>10.557077407836914</v>
      </c>
      <c r="AC42" s="1">
        <v>0.34814107418060303</v>
      </c>
      <c r="AD42" s="1">
        <v>3.3925957977771759E-2</v>
      </c>
      <c r="AE42" s="1">
        <v>6.9931987673044205E-3</v>
      </c>
      <c r="AF42" s="1">
        <v>6.3909836113452911E-2</v>
      </c>
      <c r="AG42" s="1">
        <v>1.8608300015330315E-2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1.1041754554299745</v>
      </c>
      <c r="AP42">
        <f>(U42-T42)/(1000-U42)*AO42</f>
        <v>2.4608366000514269E-2</v>
      </c>
      <c r="AQ42">
        <f>(P42+273.15)</f>
        <v>297.61482849121091</v>
      </c>
      <c r="AR42">
        <f>(O42+273.15)</f>
        <v>298.53717460632322</v>
      </c>
      <c r="AS42">
        <f>(Y42*AK42+Z42*AL42)*AM42</f>
        <v>160.03261361049226</v>
      </c>
      <c r="AT42">
        <f>((AS42+0.00000010773*(AR42^4-AQ42^4))-AP42*44100)/(L42*0.92*2*29.3+0.00000043092*AQ42^3)</f>
        <v>-7.2168678947935589</v>
      </c>
      <c r="AU42">
        <f>0.61365*EXP(17.502*J42/(240.97+J42))</f>
        <v>3.0796286944189983</v>
      </c>
      <c r="AV42">
        <f>AU42*1000/AA42</f>
        <v>35.016934675364482</v>
      </c>
      <c r="AW42">
        <f>(AV42-U42)</f>
        <v>13.349185270457255</v>
      </c>
      <c r="AX42">
        <f>IF(D42,P42,(O42+P42)/2)</f>
        <v>24.92600154876709</v>
      </c>
      <c r="AY42">
        <f>0.61365*EXP(17.502*AX42/(240.97+AX42))</f>
        <v>3.1656767527585878</v>
      </c>
      <c r="AZ42">
        <f>IF(AW42&lt;&gt;0,(1000-(AV42+U42)/2)/AW42*AP42,0)</f>
        <v>1.7911885099980946</v>
      </c>
      <c r="BA42">
        <f>U42*AA42/1000</f>
        <v>1.9056100549480179</v>
      </c>
      <c r="BB42">
        <f>(AY42-BA42)</f>
        <v>1.2600666978105699</v>
      </c>
      <c r="BC42">
        <f>1/(1.6/F42+1.37/N42)</f>
        <v>1.1911459273155955</v>
      </c>
      <c r="BD42">
        <f>G42*AA42*0.001</f>
        <v>33.793926333239071</v>
      </c>
      <c r="BE42">
        <f>G42/S42</f>
        <v>0.98079679148655696</v>
      </c>
      <c r="BF42">
        <f>(1-AP42*AA42/AU42/F42)*100</f>
        <v>77.184131580677899</v>
      </c>
      <c r="BG42">
        <f>(S42-E42/(N42/1.35))</f>
        <v>391.96253700533816</v>
      </c>
      <c r="BH42">
        <f>E42*BF42/100/BG42</f>
        <v>-1.1558747718232018E-3</v>
      </c>
    </row>
    <row r="43" spans="1:60" x14ac:dyDescent="0.25">
      <c r="A43" s="1" t="s">
        <v>1</v>
      </c>
      <c r="B43" s="1" t="s">
        <v>12658</v>
      </c>
      <c r="K43" s="1">
        <v>2.72</v>
      </c>
    </row>
    <row r="44" spans="1:60" x14ac:dyDescent="0.25">
      <c r="A44" s="1" t="s">
        <v>1</v>
      </c>
      <c r="B44" s="1" t="s">
        <v>12657</v>
      </c>
      <c r="K44" s="1">
        <v>2.72</v>
      </c>
    </row>
    <row r="45" spans="1:60" x14ac:dyDescent="0.25">
      <c r="A45" s="1">
        <v>10</v>
      </c>
      <c r="B45" s="1" t="s">
        <v>12656</v>
      </c>
      <c r="C45" s="1">
        <v>2144.5000013299286</v>
      </c>
      <c r="D45" s="1">
        <v>0</v>
      </c>
      <c r="E45">
        <f>(R45-S45*(1000-T45)/(1000-U45))*AO45</f>
        <v>-0.70702148338973059</v>
      </c>
      <c r="F45">
        <f>IF(AZ45&lt;&gt;0,1/(1/AZ45-1/N45),0)</f>
        <v>3.2506793892158323</v>
      </c>
      <c r="G45">
        <f>((BC45-AP45/2)*S45-E45)/(BC45+AP45/2)</f>
        <v>384.34908593796933</v>
      </c>
      <c r="H45">
        <f>AP45*1000</f>
        <v>25.055516758493553</v>
      </c>
      <c r="I45">
        <f>(AU45-BA45)</f>
        <v>1.1584243718177412</v>
      </c>
      <c r="J45">
        <f>(P45+AT45*D45)</f>
        <v>24.564746856689453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25.446159362792969</v>
      </c>
      <c r="P45" s="1">
        <v>24.564746856689453</v>
      </c>
      <c r="Q45" s="1">
        <v>25.56707763671875</v>
      </c>
      <c r="R45" s="1">
        <v>399.91903686523438</v>
      </c>
      <c r="S45" s="1">
        <v>391.67153930664063</v>
      </c>
      <c r="T45" s="1">
        <v>-0.13466227054595947</v>
      </c>
      <c r="U45" s="1">
        <v>22.056861877441406</v>
      </c>
      <c r="V45" s="1">
        <v>-0.3626725971698761</v>
      </c>
      <c r="W45" s="1">
        <v>59.403564453125</v>
      </c>
      <c r="X45" s="1">
        <v>300.33001708984375</v>
      </c>
      <c r="Y45" s="1">
        <v>1249.76611328125</v>
      </c>
      <c r="Z45" s="1">
        <v>3.8792941570281982</v>
      </c>
      <c r="AA45" s="1">
        <v>87.939620971679688</v>
      </c>
      <c r="AB45" s="1">
        <v>10.623916625976563</v>
      </c>
      <c r="AC45" s="1">
        <v>0.34422606229782104</v>
      </c>
      <c r="AD45" s="1">
        <v>5.3478464484214783E-2</v>
      </c>
      <c r="AE45" s="1">
        <v>9.1668795794248581E-3</v>
      </c>
      <c r="AF45" s="1">
        <v>3.0673552304506302E-2</v>
      </c>
      <c r="AG45" s="1">
        <v>1.9193986430764198E-2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1.1041544745950134</v>
      </c>
      <c r="AP45">
        <f>(U45-T45)/(1000-U45)*AO45</f>
        <v>2.5055516758493553E-2</v>
      </c>
      <c r="AQ45">
        <f>(P45+273.15)</f>
        <v>297.71474685668943</v>
      </c>
      <c r="AR45">
        <f>(O45+273.15)</f>
        <v>298.59615936279295</v>
      </c>
      <c r="AS45">
        <f>(Y45*AK45+Z45*AL45)*AM45</f>
        <v>199.96257365548809</v>
      </c>
      <c r="AT45">
        <f>((AS45+0.00000010773*(AR45^4-AQ45^4))-AP45*44100)/(L45*0.92*2*29.3+0.00000043092*AQ45^3)</f>
        <v>-7.0603883551766096</v>
      </c>
      <c r="AU45">
        <f>0.61365*EXP(17.502*J45/(240.97+J45))</f>
        <v>3.0980964451446296</v>
      </c>
      <c r="AV45">
        <f>AU45*1000/AA45</f>
        <v>35.22981348921607</v>
      </c>
      <c r="AW45">
        <f>(AV45-U45)</f>
        <v>13.172951611774664</v>
      </c>
      <c r="AX45">
        <f>IF(D45,P45,(O45+P45)/2)</f>
        <v>25.005453109741211</v>
      </c>
      <c r="AY45">
        <f>0.61365*EXP(17.502*AX45/(240.97+AX45))</f>
        <v>3.1807114800557934</v>
      </c>
      <c r="AZ45">
        <f>IF(AW45&lt;&gt;0,(1000-(AV45+U45)/2)/AW45*AP45,0)</f>
        <v>1.8475618713573123</v>
      </c>
      <c r="BA45">
        <f>U45*AA45/1000</f>
        <v>1.9396720733268884</v>
      </c>
      <c r="BB45">
        <f>(AY45-BA45)</f>
        <v>1.241039406728905</v>
      </c>
      <c r="BC45">
        <f>1/(1.6/F45+1.37/N45)</f>
        <v>1.2311143483078888</v>
      </c>
      <c r="BD45">
        <f>G45*AA45*0.001</f>
        <v>33.799512938196571</v>
      </c>
      <c r="BE45">
        <f>G45/S45</f>
        <v>0.98130460696318678</v>
      </c>
      <c r="BF45">
        <f>(1-AP45*AA45/AU45/F45)*100</f>
        <v>78.121432523830791</v>
      </c>
      <c r="BG45">
        <f>(S45-E45/(N45/1.35))</f>
        <v>391.8945302870801</v>
      </c>
      <c r="BH45">
        <f>E45*BF45/100/BG45</f>
        <v>-1.4093978567924536E-3</v>
      </c>
    </row>
    <row r="46" spans="1:60" x14ac:dyDescent="0.25">
      <c r="A46" s="1" t="s">
        <v>1</v>
      </c>
      <c r="B46" s="1" t="s">
        <v>12655</v>
      </c>
      <c r="K46" s="1">
        <v>2.72</v>
      </c>
    </row>
    <row r="47" spans="1:60" x14ac:dyDescent="0.25">
      <c r="A47" s="1" t="s">
        <v>1</v>
      </c>
      <c r="B47" s="1" t="s">
        <v>12654</v>
      </c>
      <c r="K47" s="1">
        <v>2.72</v>
      </c>
    </row>
    <row r="48" spans="1:60" x14ac:dyDescent="0.25">
      <c r="A48" s="1">
        <v>11</v>
      </c>
      <c r="B48" s="1" t="s">
        <v>12653</v>
      </c>
      <c r="C48" s="1">
        <v>2350.5000013299286</v>
      </c>
      <c r="D48" s="1">
        <v>0</v>
      </c>
      <c r="E48">
        <f>(R48-S48*(1000-T48)/(1000-U48))*AO48</f>
        <v>-0.42027522413604662</v>
      </c>
      <c r="F48">
        <f>IF(AZ48&lt;&gt;0,1/(1/AZ48-1/N48),0)</f>
        <v>3.4889502682667115</v>
      </c>
      <c r="G48">
        <f>((BC48-AP48/2)*S48-E48)/(BC48+AP48/2)</f>
        <v>384.00409373755372</v>
      </c>
      <c r="H48">
        <f>AP48*1000</f>
        <v>25.647342876221728</v>
      </c>
      <c r="I48">
        <f>(AU48-BA48)</f>
        <v>1.1392069837867611</v>
      </c>
      <c r="J48">
        <f>(P48+AT48*D48)</f>
        <v>24.704730987548828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25.527765274047852</v>
      </c>
      <c r="P48" s="1">
        <v>24.704730987548828</v>
      </c>
      <c r="Q48" s="1">
        <v>25.621967315673828</v>
      </c>
      <c r="R48" s="1">
        <v>400.13238525390625</v>
      </c>
      <c r="S48" s="1">
        <v>391.41964721679688</v>
      </c>
      <c r="T48" s="1">
        <v>-0.13455739617347717</v>
      </c>
      <c r="U48" s="1">
        <v>22.572956085205078</v>
      </c>
      <c r="V48" s="1">
        <v>-0.36061373353004456</v>
      </c>
      <c r="W48" s="1">
        <v>60.495506286621094</v>
      </c>
      <c r="X48" s="1">
        <v>300.27975463867188</v>
      </c>
      <c r="Y48" s="1">
        <v>1601.468505859375</v>
      </c>
      <c r="Z48" s="1">
        <v>3.7535648345947266</v>
      </c>
      <c r="AA48" s="1">
        <v>87.93377685546875</v>
      </c>
      <c r="AB48" s="1">
        <v>10.681884765625</v>
      </c>
      <c r="AC48" s="1">
        <v>0.33360147476196289</v>
      </c>
      <c r="AD48" s="1">
        <v>3.0956516042351723E-2</v>
      </c>
      <c r="AE48" s="1">
        <v>5.0625232979655266E-3</v>
      </c>
      <c r="AF48" s="1">
        <v>5.4199468344449997E-2</v>
      </c>
      <c r="AG48" s="1">
        <v>3.1853072345256805E-2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1.1039696861715875</v>
      </c>
      <c r="AP48">
        <f>(U48-T48)/(1000-U48)*AO48</f>
        <v>2.5647342876221727E-2</v>
      </c>
      <c r="AQ48">
        <f>(P48+273.15)</f>
        <v>297.85473098754881</v>
      </c>
      <c r="AR48">
        <f>(O48+273.15)</f>
        <v>298.67776527404783</v>
      </c>
      <c r="AS48">
        <f>(Y48*AK48+Z48*AL48)*AM48</f>
        <v>256.23495521020232</v>
      </c>
      <c r="AT48">
        <f>((AS48+0.00000010773*(AR48^4-AQ48^4))-AP48*44100)/(L48*0.92*2*29.3+0.00000043092*AQ48^3)</f>
        <v>-6.8266555508981765</v>
      </c>
      <c r="AU48">
        <f>0.61365*EXP(17.502*J48/(240.97+J48))</f>
        <v>3.12413226715148</v>
      </c>
      <c r="AV48">
        <f>AU48*1000/AA48</f>
        <v>35.528239305431185</v>
      </c>
      <c r="AW48">
        <f>(AV48-U48)</f>
        <v>12.955283220226107</v>
      </c>
      <c r="AX48">
        <f>IF(D48,P48,(O48+P48)/2)</f>
        <v>25.11624813079834</v>
      </c>
      <c r="AY48">
        <f>0.61365*EXP(17.502*AX48/(240.97+AX48))</f>
        <v>3.2017815360184816</v>
      </c>
      <c r="AZ48">
        <f>IF(AW48&lt;&gt;0,(1000-(AV48+U48)/2)/AW48*AP48,0)</f>
        <v>1.9221711955700578</v>
      </c>
      <c r="BA48">
        <f>U48*AA48/1000</f>
        <v>1.9849252833647189</v>
      </c>
      <c r="BB48">
        <f>(AY48-BA48)</f>
        <v>1.2168562526537627</v>
      </c>
      <c r="BC48">
        <f>1/(1.6/F48+1.37/N48)</f>
        <v>1.2842607206367713</v>
      </c>
      <c r="BD48">
        <f>G48*AA48*0.001</f>
        <v>33.766930290304558</v>
      </c>
      <c r="BE48">
        <f>G48/S48</f>
        <v>0.98105472341010036</v>
      </c>
      <c r="BF48">
        <f>(1-AP48*AA48/AU48/F48)*100</f>
        <v>79.309360523872513</v>
      </c>
      <c r="BG48">
        <f>(S48-E48/(N48/1.35))</f>
        <v>391.55219988526068</v>
      </c>
      <c r="BH48">
        <f>E48*BF48/100/BG48</f>
        <v>-8.5127243008785252E-4</v>
      </c>
    </row>
    <row r="49" spans="1:60" x14ac:dyDescent="0.25">
      <c r="A49" s="1" t="s">
        <v>1</v>
      </c>
      <c r="B49" s="1" t="s">
        <v>12652</v>
      </c>
      <c r="K49" s="1">
        <v>2.72</v>
      </c>
    </row>
    <row r="50" spans="1:60" x14ac:dyDescent="0.25">
      <c r="A50" s="1" t="s">
        <v>1</v>
      </c>
      <c r="B50" s="1" t="s">
        <v>12651</v>
      </c>
      <c r="K50" s="1">
        <v>2.72</v>
      </c>
    </row>
    <row r="51" spans="1:60" x14ac:dyDescent="0.25">
      <c r="A51" s="1">
        <v>12</v>
      </c>
      <c r="B51" s="1" t="s">
        <v>12650</v>
      </c>
      <c r="C51" s="1">
        <v>2557.0000013187528</v>
      </c>
      <c r="D51" s="1">
        <v>0</v>
      </c>
      <c r="E51">
        <f>(R51-S51*(1000-T51)/(1000-U51))*AO51</f>
        <v>-0.64757473712594449</v>
      </c>
      <c r="F51">
        <f>IF(AZ51&lt;&gt;0,1/(1/AZ51-1/N51),0)</f>
        <v>3.9008601909774261</v>
      </c>
      <c r="G51">
        <f>((BC51-AP51/2)*S51-E51)/(BC51+AP51/2)</f>
        <v>384.28653169551097</v>
      </c>
      <c r="H51">
        <f>AP51*1000</f>
        <v>26.30628404310076</v>
      </c>
      <c r="I51">
        <f>(AU51-BA51)</f>
        <v>1.0999936597646736</v>
      </c>
      <c r="J51">
        <f>(P51+AT51*D51)</f>
        <v>24.812322616577148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25.639194488525391</v>
      </c>
      <c r="P51" s="1">
        <v>24.812322616577148</v>
      </c>
      <c r="Q51" s="1">
        <v>25.704645156860352</v>
      </c>
      <c r="R51" s="1">
        <v>400.03955078125</v>
      </c>
      <c r="S51" s="1">
        <v>391.2626953125</v>
      </c>
      <c r="T51" s="1">
        <v>-0.13391032814979553</v>
      </c>
      <c r="U51" s="1">
        <v>23.247808456420898</v>
      </c>
      <c r="V51" s="1">
        <v>-0.35651576519012451</v>
      </c>
      <c r="W51" s="1">
        <v>61.893730163574219</v>
      </c>
      <c r="X51" s="1">
        <v>298.90719604492188</v>
      </c>
      <c r="Y51" s="1">
        <v>2000.1279296875</v>
      </c>
      <c r="Z51" s="1">
        <v>3.4049882888793945</v>
      </c>
      <c r="AA51" s="1">
        <v>87.934288024902344</v>
      </c>
      <c r="AB51" s="1">
        <v>10.935832023620605</v>
      </c>
      <c r="AC51" s="1">
        <v>0.34486645460128784</v>
      </c>
      <c r="AD51" s="1">
        <v>6.9183103740215302E-2</v>
      </c>
      <c r="AE51" s="1">
        <v>4.5096729882061481E-3</v>
      </c>
      <c r="AF51" s="1">
        <v>2.9789010062813759E-2</v>
      </c>
      <c r="AG51" s="1">
        <v>2.5199558585882187E-2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1.0989235148710359</v>
      </c>
      <c r="AP51">
        <f>(U51-T51)/(1000-U51)*AO51</f>
        <v>2.6306284043100762E-2</v>
      </c>
      <c r="AQ51">
        <f>(P51+273.15)</f>
        <v>297.96232261657713</v>
      </c>
      <c r="AR51">
        <f>(O51+273.15)</f>
        <v>298.78919448852537</v>
      </c>
      <c r="AS51">
        <f>(Y51*AK51+Z51*AL51)*AM51</f>
        <v>320.02046159698511</v>
      </c>
      <c r="AT51">
        <f>((AS51+0.00000010773*(AR51^4-AQ51^4))-AP51*44100)/(L51*0.92*2*29.3+0.00000043092*AQ51^3)</f>
        <v>-6.5516543597873769</v>
      </c>
      <c r="AU51">
        <f>0.61365*EXP(17.502*J51/(240.97+J51))</f>
        <v>3.144273144519349</v>
      </c>
      <c r="AV51">
        <f>AU51*1000/AA51</f>
        <v>35.757077417047078</v>
      </c>
      <c r="AW51">
        <f>(AV51-U51)</f>
        <v>12.50926896062618</v>
      </c>
      <c r="AX51">
        <f>IF(D51,P51,(O51+P51)/2)</f>
        <v>25.22575855255127</v>
      </c>
      <c r="AY51">
        <f>0.61365*EXP(17.502*AX51/(240.97+AX51))</f>
        <v>3.2227270453999246</v>
      </c>
      <c r="AZ51">
        <f>IF(AW51&lt;&gt;0,(1000-(AV51+U51)/2)/AW51*AP51,0)</f>
        <v>2.0409013891698828</v>
      </c>
      <c r="BA51">
        <f>U51*AA51/1000</f>
        <v>2.0442794847546755</v>
      </c>
      <c r="BB51">
        <f>(AY51-BA51)</f>
        <v>1.1784475606452491</v>
      </c>
      <c r="BC51">
        <f>1/(1.6/F51+1.37/N51)</f>
        <v>1.3694252192062815</v>
      </c>
      <c r="BD51">
        <f>G51*AA51*0.001</f>
        <v>33.791962562203821</v>
      </c>
      <c r="BE51">
        <f>G51/S51</f>
        <v>0.98217012840588547</v>
      </c>
      <c r="BF51">
        <f>(1-AP51*AA51/AU51/F51)*100</f>
        <v>81.140199036697823</v>
      </c>
      <c r="BG51">
        <f>(S51-E51/(N51/1.35))</f>
        <v>391.46693709147286</v>
      </c>
      <c r="BH51">
        <f>E51*BF51/100/BG51</f>
        <v>-1.342242168698363E-3</v>
      </c>
    </row>
    <row r="52" spans="1:60" x14ac:dyDescent="0.25">
      <c r="A52" s="1" t="s">
        <v>1</v>
      </c>
      <c r="B52" s="1" t="s">
        <v>12649</v>
      </c>
    </row>
    <row r="53" spans="1:60" x14ac:dyDescent="0.25">
      <c r="A53" s="1" t="s">
        <v>1</v>
      </c>
      <c r="B53" s="1" t="s">
        <v>12648</v>
      </c>
    </row>
    <row r="54" spans="1:60" x14ac:dyDescent="0.25">
      <c r="A54" s="1" t="s">
        <v>1</v>
      </c>
      <c r="B54" s="1" t="s">
        <v>12647</v>
      </c>
    </row>
    <row r="55" spans="1:60" x14ac:dyDescent="0.25">
      <c r="A55" s="1" t="s">
        <v>1</v>
      </c>
      <c r="B55" s="1" t="s">
        <v>11151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BB2E1-4836-4422-874F-FE610A2B8527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7597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7596</v>
      </c>
    </row>
    <row r="12" spans="1:60" x14ac:dyDescent="0.25">
      <c r="A12" s="1" t="s">
        <v>1</v>
      </c>
      <c r="B12" s="1" t="s">
        <v>7595</v>
      </c>
    </row>
    <row r="13" spans="1:60" x14ac:dyDescent="0.25">
      <c r="A13" s="1" t="s">
        <v>1</v>
      </c>
      <c r="B13" s="1" t="s">
        <v>1944</v>
      </c>
    </row>
    <row r="14" spans="1:60" x14ac:dyDescent="0.25">
      <c r="A14" s="1" t="s">
        <v>1</v>
      </c>
      <c r="B14" s="1" t="s">
        <v>1943</v>
      </c>
    </row>
    <row r="15" spans="1:60" x14ac:dyDescent="0.25">
      <c r="A15" s="1" t="s">
        <v>1</v>
      </c>
      <c r="B15" s="1" t="s">
        <v>1942</v>
      </c>
    </row>
    <row r="16" spans="1:60" x14ac:dyDescent="0.25">
      <c r="A16" s="1" t="s">
        <v>1</v>
      </c>
      <c r="B16" s="1" t="s">
        <v>7594</v>
      </c>
    </row>
    <row r="17" spans="1:60" x14ac:dyDescent="0.25">
      <c r="A17" s="1" t="s">
        <v>1</v>
      </c>
      <c r="B17" s="1" t="s">
        <v>7593</v>
      </c>
    </row>
    <row r="18" spans="1:60" x14ac:dyDescent="0.25">
      <c r="A18" s="1">
        <v>1</v>
      </c>
      <c r="B18" s="1" t="s">
        <v>7592</v>
      </c>
      <c r="C18" s="1">
        <v>253.50000242516398</v>
      </c>
      <c r="D18" s="1">
        <v>0</v>
      </c>
      <c r="E18">
        <f>(R18-S18*(1000-T18)/(1000-U18))*AO18</f>
        <v>-1.749891830893282</v>
      </c>
      <c r="F18">
        <f>IF(AZ18&lt;&gt;0,1/(1/AZ18-1/N18),0)</f>
        <v>2.2938255484913017</v>
      </c>
      <c r="G18">
        <f>((BC18-AP18/2)*S18-E18)/(BC18+AP18/2)</f>
        <v>386.63950757416416</v>
      </c>
      <c r="H18">
        <f>AP18*1000</f>
        <v>22.125058093247421</v>
      </c>
      <c r="I18">
        <f>(AU18-BA18)</f>
        <v>1.26872299056796</v>
      </c>
      <c r="J18">
        <f>(P18+AT18*D18)</f>
        <v>24.867578506469727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25.475028991699219</v>
      </c>
      <c r="P18" s="1">
        <v>24.867578506469727</v>
      </c>
      <c r="Q18" s="1">
        <v>25.570493698120117</v>
      </c>
      <c r="R18" s="1">
        <v>399.9600830078125</v>
      </c>
      <c r="S18" s="1">
        <v>393.642578125</v>
      </c>
      <c r="T18" s="1">
        <v>1.7374330759048462</v>
      </c>
      <c r="U18" s="1">
        <v>21.391952514648438</v>
      </c>
      <c r="V18" s="1">
        <v>4.6830019950866699</v>
      </c>
      <c r="W18" s="1">
        <v>57.658943176269531</v>
      </c>
      <c r="X18" s="1">
        <v>299.63992309570313</v>
      </c>
      <c r="Y18" s="1">
        <v>-2.7718933299183846E-2</v>
      </c>
      <c r="Z18" s="1">
        <v>8.8911552429199219</v>
      </c>
      <c r="AA18" s="1">
        <v>88.161094665527344</v>
      </c>
      <c r="AB18" s="1">
        <v>4.1274909973144531</v>
      </c>
      <c r="AC18" s="1">
        <v>-0.87351328134536743</v>
      </c>
      <c r="AD18" s="1">
        <v>7.1822315454483032E-2</v>
      </c>
      <c r="AE18" s="1">
        <v>4.0195323526859283E-3</v>
      </c>
      <c r="AF18" s="1">
        <v>2.414449118077755E-2</v>
      </c>
      <c r="AG18" s="1">
        <v>1.2171639129519463E-2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1.1016173643224376</v>
      </c>
      <c r="AP18">
        <f>(U18-T18)/(1000-U18)*AO18</f>
        <v>2.212505809324742E-2</v>
      </c>
      <c r="AQ18">
        <f>(P18+273.15)</f>
        <v>298.0175785064697</v>
      </c>
      <c r="AR18">
        <f>(O18+273.15)</f>
        <v>298.6250289916992</v>
      </c>
      <c r="AS18">
        <f>(Y18*AK18+Z18*AL18)*AM18</f>
        <v>-4.4350292287387849E-3</v>
      </c>
      <c r="AT18">
        <f>((AS18+0.00000010773*(AR18^4-AQ18^4))-AP18*44100)/(L18*0.92*2*29.3+0.00000043092*AQ18^3)</f>
        <v>-7.6409382209388621</v>
      </c>
      <c r="AU18">
        <f>0.61365*EXP(17.502*J18/(240.97+J18))</f>
        <v>3.1546609412923465</v>
      </c>
      <c r="AV18">
        <f>AU18*1000/AA18</f>
        <v>35.782914824966198</v>
      </c>
      <c r="AW18">
        <f>(AV18-U18)</f>
        <v>14.390962310317761</v>
      </c>
      <c r="AX18">
        <f>IF(D18,P18,(O18+P18)/2)</f>
        <v>25.171303749084473</v>
      </c>
      <c r="AY18">
        <f>0.61365*EXP(17.502*AX18/(240.97+AX18))</f>
        <v>3.2122968311992084</v>
      </c>
      <c r="AZ18">
        <f>IF(AW18&lt;&gt;0,(1000-(AV18+U18)/2)/AW18*AP18,0)</f>
        <v>1.4934761831150616</v>
      </c>
      <c r="BA18">
        <f>U18*AA18/1000</f>
        <v>1.8859379507243865</v>
      </c>
      <c r="BB18">
        <f>(AY18-BA18)</f>
        <v>1.3263588804748219</v>
      </c>
      <c r="BC18">
        <f>1/(1.6/F18+1.37/N18)</f>
        <v>0.9827119913696295</v>
      </c>
      <c r="BD18">
        <f>G18*AA18*0.001</f>
        <v>34.086562228678766</v>
      </c>
      <c r="BE18">
        <f>G18/S18</f>
        <v>0.98220957045807167</v>
      </c>
      <c r="BF18">
        <f>(1-AP18*AA18/AU18/F18)*100</f>
        <v>73.04444243699507</v>
      </c>
      <c r="BG18">
        <f>(S18-E18/(N18/1.35))</f>
        <v>394.19448510972575</v>
      </c>
      <c r="BH18">
        <f>E18*BF18/100/BG18</f>
        <v>-3.2425586338954747E-3</v>
      </c>
    </row>
    <row r="19" spans="1:60" x14ac:dyDescent="0.25">
      <c r="A19" s="1" t="s">
        <v>1</v>
      </c>
      <c r="B19" s="1" t="s">
        <v>7591</v>
      </c>
      <c r="K19" s="1">
        <v>2.72</v>
      </c>
    </row>
    <row r="20" spans="1:60" x14ac:dyDescent="0.25">
      <c r="A20" s="1" t="s">
        <v>1</v>
      </c>
      <c r="B20" s="1" t="s">
        <v>7590</v>
      </c>
      <c r="K20" s="1">
        <v>2.72</v>
      </c>
    </row>
    <row r="21" spans="1:60" x14ac:dyDescent="0.25">
      <c r="A21" s="1">
        <v>2</v>
      </c>
      <c r="B21" s="1" t="s">
        <v>7589</v>
      </c>
      <c r="C21" s="1">
        <v>458.50000242516398</v>
      </c>
      <c r="D21" s="1">
        <v>0</v>
      </c>
      <c r="E21">
        <f>(R21-S21*(1000-T21)/(1000-U21))*AO21</f>
        <v>-1.0809139566961039</v>
      </c>
      <c r="F21">
        <f>IF(AZ21&lt;&gt;0,1/(1/AZ21-1/N21),0)</f>
        <v>2.1090984973042048</v>
      </c>
      <c r="G21">
        <f>((BC21-AP21/2)*S21-E21)/(BC21+AP21/2)</f>
        <v>385.65451533385067</v>
      </c>
      <c r="H21">
        <f>AP21*1000</f>
        <v>21.450773158153325</v>
      </c>
      <c r="I21">
        <f>(AU21-BA21)</f>
        <v>1.3007901077192179</v>
      </c>
      <c r="J21">
        <f>(P21+AT21*D21)</f>
        <v>24.739824295043945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25.427095413208008</v>
      </c>
      <c r="P21" s="1">
        <v>24.739824295043945</v>
      </c>
      <c r="Q21" s="1">
        <v>25.576791763305664</v>
      </c>
      <c r="R21" s="1">
        <v>400.16787719726563</v>
      </c>
      <c r="S21" s="1">
        <v>393.50286865234375</v>
      </c>
      <c r="T21" s="1">
        <v>1.7346701622009277</v>
      </c>
      <c r="U21" s="1">
        <v>20.756614685058594</v>
      </c>
      <c r="V21" s="1">
        <v>4.6888217926025391</v>
      </c>
      <c r="W21" s="1">
        <v>56.105232238769531</v>
      </c>
      <c r="X21" s="1">
        <v>300.36380004882813</v>
      </c>
      <c r="Y21" s="1">
        <v>24.516000747680664</v>
      </c>
      <c r="Z21" s="1">
        <v>9.6123752593994141</v>
      </c>
      <c r="AA21" s="1">
        <v>88.159805297851563</v>
      </c>
      <c r="AB21" s="1">
        <v>3.8097586631774902</v>
      </c>
      <c r="AC21" s="1">
        <v>-0.85909861326217651</v>
      </c>
      <c r="AD21" s="1">
        <v>3.7972472608089447E-2</v>
      </c>
      <c r="AE21" s="1">
        <v>8.8410424068570137E-3</v>
      </c>
      <c r="AF21" s="1">
        <v>2.0591147243976593E-2</v>
      </c>
      <c r="AG21" s="1">
        <v>4.2053395882248878E-3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1.1042786766501032</v>
      </c>
      <c r="AP21">
        <f>(U21-T21)/(1000-U21)*AO21</f>
        <v>2.1450773158153327E-2</v>
      </c>
      <c r="AQ21">
        <f>(P21+273.15)</f>
        <v>297.88982429504392</v>
      </c>
      <c r="AR21">
        <f>(O21+273.15)</f>
        <v>298.57709541320799</v>
      </c>
      <c r="AS21">
        <f>(Y21*AK21+Z21*AL21)*AM21</f>
        <v>3.9225600319528553</v>
      </c>
      <c r="AT21">
        <f>((AS21+0.00000010773*(AR21^4-AQ21^4))-AP21*44100)/(L21*0.92*2*29.3+0.00000043092*AQ21^3)</f>
        <v>-7.3691340599794</v>
      </c>
      <c r="AU21">
        <f>0.61365*EXP(17.502*J21/(240.97+J21))</f>
        <v>3.1306892169965099</v>
      </c>
      <c r="AV21">
        <f>AU21*1000/AA21</f>
        <v>35.511525988735414</v>
      </c>
      <c r="AW21">
        <f>(AV21-U21)</f>
        <v>14.75491130367682</v>
      </c>
      <c r="AX21">
        <f>IF(D21,P21,(O21+P21)/2)</f>
        <v>25.083459854125977</v>
      </c>
      <c r="AY21">
        <f>0.61365*EXP(17.502*AX21/(240.97+AX21))</f>
        <v>3.1955334714394801</v>
      </c>
      <c r="AZ21">
        <f>IF(AW21&lt;&gt;0,(1000-(AV21+U21)/2)/AW21*AP21,0)</f>
        <v>1.4129041624361391</v>
      </c>
      <c r="BA21">
        <f>U21*AA21/1000</f>
        <v>1.829899109277292</v>
      </c>
      <c r="BB21">
        <f>(AY21-BA21)</f>
        <v>1.365634362162188</v>
      </c>
      <c r="BC21">
        <f>1/(1.6/F21+1.37/N21)</f>
        <v>0.9270543637929457</v>
      </c>
      <c r="BD21">
        <f>G21*AA21*0.001</f>
        <v>33.999226984069587</v>
      </c>
      <c r="BE21">
        <f>G21/S21</f>
        <v>0.98005515602625237</v>
      </c>
      <c r="BF21">
        <f>(1-AP21*AA21/AU21/F21)*100</f>
        <v>71.359753407466584</v>
      </c>
      <c r="BG21">
        <f>(S21-E21/(N21/1.35))</f>
        <v>393.8437834175059</v>
      </c>
      <c r="BH21">
        <f>E21*BF21/100/BG21</f>
        <v>-1.9584859950107438E-3</v>
      </c>
    </row>
    <row r="22" spans="1:60" x14ac:dyDescent="0.25">
      <c r="A22" s="1" t="s">
        <v>1</v>
      </c>
      <c r="B22" s="1" t="s">
        <v>7588</v>
      </c>
      <c r="K22" s="1">
        <v>2.72</v>
      </c>
    </row>
    <row r="23" spans="1:60" x14ac:dyDescent="0.25">
      <c r="A23" s="1" t="s">
        <v>1</v>
      </c>
      <c r="B23" s="1" t="s">
        <v>7587</v>
      </c>
      <c r="K23" s="1">
        <v>2.72</v>
      </c>
    </row>
    <row r="24" spans="1:60" x14ac:dyDescent="0.25">
      <c r="A24" s="1">
        <v>3</v>
      </c>
      <c r="B24" s="1" t="s">
        <v>7586</v>
      </c>
      <c r="C24" s="1">
        <v>663.50000242516398</v>
      </c>
      <c r="D24" s="1">
        <v>0</v>
      </c>
      <c r="E24">
        <f>(R24-S24*(1000-T24)/(1000-U24))*AO24</f>
        <v>-1.0831077643329421</v>
      </c>
      <c r="F24">
        <f>IF(AZ24&lt;&gt;0,1/(1/AZ24-1/N24),0)</f>
        <v>2.0400970081914256</v>
      </c>
      <c r="G24">
        <f>((BC24-AP24/2)*S24-E24)/(BC24+AP24/2)</f>
        <v>385.71543971407442</v>
      </c>
      <c r="H24">
        <f>AP24*1000</f>
        <v>21.044821945413126</v>
      </c>
      <c r="I24">
        <f>(AU24-BA24)</f>
        <v>1.305486990166371</v>
      </c>
      <c r="J24">
        <f>(P24+AT24*D24)</f>
        <v>24.595666885375977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25.342374801635742</v>
      </c>
      <c r="P24" s="1">
        <v>24.595666885375977</v>
      </c>
      <c r="Q24" s="1">
        <v>25.523752212524414</v>
      </c>
      <c r="R24" s="1">
        <v>400.09503173828125</v>
      </c>
      <c r="S24" s="1">
        <v>393.574951171875</v>
      </c>
      <c r="T24" s="1">
        <v>1.7296404838562012</v>
      </c>
      <c r="U24" s="1">
        <v>20.399389266967773</v>
      </c>
      <c r="V24" s="1">
        <v>4.69866943359375</v>
      </c>
      <c r="W24" s="1">
        <v>55.416130065917969</v>
      </c>
      <c r="X24" s="1">
        <v>300.34799194335938</v>
      </c>
      <c r="Y24" s="1">
        <v>50.340766906738281</v>
      </c>
      <c r="Z24" s="1">
        <v>8.9140911102294922</v>
      </c>
      <c r="AA24" s="1">
        <v>88.156753540039063</v>
      </c>
      <c r="AB24" s="1">
        <v>4.0072593688964844</v>
      </c>
      <c r="AC24" s="1">
        <v>-0.83961981534957886</v>
      </c>
      <c r="AD24" s="1">
        <v>8.3441212773323059E-2</v>
      </c>
      <c r="AE24" s="1">
        <v>8.478233590722084E-3</v>
      </c>
      <c r="AF24" s="1">
        <v>2.9963081702589989E-2</v>
      </c>
      <c r="AG24" s="1">
        <v>1.0208413004875183E-2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1.1042205586152916</v>
      </c>
      <c r="AP24">
        <f>(U24-T24)/(1000-U24)*AO24</f>
        <v>2.1044821945413128E-2</v>
      </c>
      <c r="AQ24">
        <f>(P24+273.15)</f>
        <v>297.74566688537595</v>
      </c>
      <c r="AR24">
        <f>(O24+273.15)</f>
        <v>298.49237480163572</v>
      </c>
      <c r="AS24">
        <f>(Y24*AK24+Z24*AL24)*AM24</f>
        <v>8.0545225250455132</v>
      </c>
      <c r="AT24">
        <f>((AS24+0.00000010773*(AR24^4-AQ24^4))-AP24*44100)/(L24*0.92*2*29.3+0.00000043092*AQ24^3)</f>
        <v>-7.1909787601144863</v>
      </c>
      <c r="AU24">
        <f>0.61365*EXP(17.502*J24/(240.97+J24))</f>
        <v>3.1038309221417673</v>
      </c>
      <c r="AV24">
        <f>AU24*1000/AA24</f>
        <v>35.208090106585743</v>
      </c>
      <c r="AW24">
        <f>(AV24-U24)</f>
        <v>14.80870083961797</v>
      </c>
      <c r="AX24">
        <f>IF(D24,P24,(O24+P24)/2)</f>
        <v>24.969020843505859</v>
      </c>
      <c r="AY24">
        <f>0.61365*EXP(17.502*AX24/(240.97+AX24))</f>
        <v>3.1738096242574012</v>
      </c>
      <c r="AZ24">
        <f>IF(AW24&lt;&gt;0,(1000-(AV24+U24)/2)/AW24*AP24,0)</f>
        <v>1.3815997376050786</v>
      </c>
      <c r="BA24">
        <f>U24*AA24/1000</f>
        <v>1.7983439319753962</v>
      </c>
      <c r="BB24">
        <f>(AY24-BA24)</f>
        <v>1.375465692282005</v>
      </c>
      <c r="BC24">
        <f>1/(1.6/F24+1.37/N24)</f>
        <v>0.90551506081037136</v>
      </c>
      <c r="BD24">
        <f>G24*AA24*0.001</f>
        <v>34.003420955461458</v>
      </c>
      <c r="BE24">
        <f>G24/S24</f>
        <v>0.98003045815187484</v>
      </c>
      <c r="BF24">
        <f>(1-AP24*AA24/AU24/F24)*100</f>
        <v>70.701055866206659</v>
      </c>
      <c r="BG24">
        <f>(S24-E24/(N24/1.35))</f>
        <v>393.9165578528096</v>
      </c>
      <c r="BH24">
        <f>E24*BF24/100/BG24</f>
        <v>-1.943986893382612E-3</v>
      </c>
    </row>
    <row r="25" spans="1:60" x14ac:dyDescent="0.25">
      <c r="A25" s="1" t="s">
        <v>1</v>
      </c>
      <c r="B25" s="1" t="s">
        <v>7585</v>
      </c>
      <c r="K25" s="1">
        <v>2.72</v>
      </c>
    </row>
    <row r="26" spans="1:60" x14ac:dyDescent="0.25">
      <c r="A26" s="1" t="s">
        <v>1</v>
      </c>
      <c r="B26" s="1" t="s">
        <v>7584</v>
      </c>
      <c r="K26" s="1">
        <v>2.72</v>
      </c>
    </row>
    <row r="27" spans="1:60" x14ac:dyDescent="0.25">
      <c r="A27" s="1">
        <v>4</v>
      </c>
      <c r="B27" s="1" t="s">
        <v>7583</v>
      </c>
      <c r="C27" s="1">
        <v>868.50000242516398</v>
      </c>
      <c r="D27" s="1">
        <v>0</v>
      </c>
      <c r="E27">
        <f>(R27-S27*(1000-T27)/(1000-U27))*AO27</f>
        <v>-0.68987107733317532</v>
      </c>
      <c r="F27">
        <f>IF(AZ27&lt;&gt;0,1/(1/AZ27-1/N27),0)</f>
        <v>2.053160696030838</v>
      </c>
      <c r="G27">
        <f>((BC27-AP27/2)*S27-E27)/(BC27+AP27/2)</f>
        <v>384.84650541098608</v>
      </c>
      <c r="H27">
        <f>AP27*1000</f>
        <v>20.982492745179339</v>
      </c>
      <c r="I27">
        <f>(AU27-BA27)</f>
        <v>1.2961088087795098</v>
      </c>
      <c r="J27">
        <f>(P27+AT27*D27)</f>
        <v>24.516574859619141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25.280630111694336</v>
      </c>
      <c r="P27" s="1">
        <v>24.516574859619141</v>
      </c>
      <c r="Q27" s="1">
        <v>25.467863082885742</v>
      </c>
      <c r="R27" s="1">
        <v>399.90499877929688</v>
      </c>
      <c r="S27" s="1">
        <v>393.06015014648438</v>
      </c>
      <c r="T27" s="1">
        <v>1.7230781316757202</v>
      </c>
      <c r="U27" s="1">
        <v>20.34040641784668</v>
      </c>
      <c r="V27" s="1">
        <v>4.6978754997253418</v>
      </c>
      <c r="W27" s="1">
        <v>55.45697021484375</v>
      </c>
      <c r="X27" s="1">
        <v>300.3197021484375</v>
      </c>
      <c r="Y27" s="1">
        <v>99.5311279296875</v>
      </c>
      <c r="Z27" s="1">
        <v>9.5873870849609375</v>
      </c>
      <c r="AA27" s="1">
        <v>88.153205871582031</v>
      </c>
      <c r="AB27" s="1">
        <v>4.1648764610290527</v>
      </c>
      <c r="AC27" s="1">
        <v>-0.83718013763427734</v>
      </c>
      <c r="AD27" s="1">
        <v>2.7014533057808876E-2</v>
      </c>
      <c r="AE27" s="1">
        <v>3.4131084103137255E-3</v>
      </c>
      <c r="AF27" s="1">
        <v>7.7496625483036041E-2</v>
      </c>
      <c r="AG27" s="1">
        <v>1.5634786337614059E-2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1.1041165520163141</v>
      </c>
      <c r="AP27">
        <f>(U27-T27)/(1000-U27)*AO27</f>
        <v>2.098249274517934E-2</v>
      </c>
      <c r="AQ27">
        <f>(P27+273.15)</f>
        <v>297.66657485961912</v>
      </c>
      <c r="AR27">
        <f>(O27+273.15)</f>
        <v>298.43063011169431</v>
      </c>
      <c r="AS27">
        <f>(Y27*AK27+Z27*AL27)*AM27</f>
        <v>15.924980112798949</v>
      </c>
      <c r="AT27">
        <f>((AS27+0.00000010773*(AR27^4-AQ27^4))-AP27*44100)/(L27*0.92*2*29.3+0.00000043092*AQ27^3)</f>
        <v>-7.1061962186776721</v>
      </c>
      <c r="AU27">
        <f>0.61365*EXP(17.502*J27/(240.97+J27))</f>
        <v>3.0891808432435965</v>
      </c>
      <c r="AV27">
        <f>AU27*1000/AA27</f>
        <v>35.043318194732343</v>
      </c>
      <c r="AW27">
        <f>(AV27-U27)</f>
        <v>14.702911776885664</v>
      </c>
      <c r="AX27">
        <f>IF(D27,P27,(O27+P27)/2)</f>
        <v>24.898602485656738</v>
      </c>
      <c r="AY27">
        <f>0.61365*EXP(17.502*AX27/(240.97+AX27))</f>
        <v>3.1605064118404633</v>
      </c>
      <c r="AZ27">
        <f>IF(AW27&lt;&gt;0,(1000-(AV27+U27)/2)/AW27*AP27,0)</f>
        <v>1.3875787840412726</v>
      </c>
      <c r="BA27">
        <f>U27*AA27/1000</f>
        <v>1.7930720344640867</v>
      </c>
      <c r="BB27">
        <f>(AY27-BA27)</f>
        <v>1.3674343773763766</v>
      </c>
      <c r="BC27">
        <f>1/(1.6/F27+1.37/N27)</f>
        <v>0.90962532975250354</v>
      </c>
      <c r="BD27">
        <f>G27*AA27*0.001</f>
        <v>33.925453220453562</v>
      </c>
      <c r="BE27">
        <f>G27/S27</f>
        <v>0.9791033389356889</v>
      </c>
      <c r="BF27">
        <f>(1-AP27*AA27/AU27/F27)*100</f>
        <v>70.837220266059035</v>
      </c>
      <c r="BG27">
        <f>(S27-E27/(N27/1.35))</f>
        <v>393.27773197606871</v>
      </c>
      <c r="BH27">
        <f>E27*BF27/100/BG27</f>
        <v>-1.2425964016494909E-3</v>
      </c>
    </row>
    <row r="28" spans="1:60" x14ac:dyDescent="0.25">
      <c r="A28" s="1" t="s">
        <v>1</v>
      </c>
      <c r="B28" s="1" t="s">
        <v>7582</v>
      </c>
      <c r="K28" s="1">
        <v>2.72</v>
      </c>
    </row>
    <row r="29" spans="1:60" x14ac:dyDescent="0.25">
      <c r="A29" s="1" t="s">
        <v>1</v>
      </c>
      <c r="B29" s="1" t="s">
        <v>7581</v>
      </c>
      <c r="K29" s="1">
        <v>2.72</v>
      </c>
    </row>
    <row r="30" spans="1:60" x14ac:dyDescent="0.25">
      <c r="A30" s="1">
        <v>5</v>
      </c>
      <c r="B30" s="1" t="s">
        <v>7580</v>
      </c>
      <c r="C30" s="1">
        <v>1073.500002425164</v>
      </c>
      <c r="D30" s="1">
        <v>0</v>
      </c>
      <c r="E30">
        <f>(R30-S30*(1000-T30)/(1000-U30))*AO30</f>
        <v>-0.49427831399330319</v>
      </c>
      <c r="F30">
        <f>IF(AZ30&lt;&gt;0,1/(1/AZ30-1/N30),0)</f>
        <v>2.0897029469771109</v>
      </c>
      <c r="G30">
        <f>((BC30-AP30/2)*S30-E30)/(BC30+AP30/2)</f>
        <v>384.63582781687813</v>
      </c>
      <c r="H30">
        <f>AP30*1000</f>
        <v>21.036483493263312</v>
      </c>
      <c r="I30">
        <f>(AU30-BA30)</f>
        <v>1.2840981330210608</v>
      </c>
      <c r="J30">
        <f>(P30+AT30*D30)</f>
        <v>24.470224380493164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25.235000610351563</v>
      </c>
      <c r="P30" s="1">
        <v>24.470224380493164</v>
      </c>
      <c r="Q30" s="1">
        <v>25.427125930786133</v>
      </c>
      <c r="R30" s="1">
        <v>400.01840209960938</v>
      </c>
      <c r="S30" s="1">
        <v>392.9794921875</v>
      </c>
      <c r="T30" s="1">
        <v>1.7175647020339966</v>
      </c>
      <c r="U30" s="1">
        <v>20.379999160766602</v>
      </c>
      <c r="V30" s="1">
        <v>4.6954789161682129</v>
      </c>
      <c r="W30" s="1">
        <v>55.714847564697266</v>
      </c>
      <c r="X30" s="1">
        <v>300.35260009765625</v>
      </c>
      <c r="Y30" s="1">
        <v>148.8839111328125</v>
      </c>
      <c r="Z30" s="1">
        <v>9.3472528457641602</v>
      </c>
      <c r="AA30" s="1">
        <v>88.151397705078125</v>
      </c>
      <c r="AB30" s="1">
        <v>4.1764225959777832</v>
      </c>
      <c r="AC30" s="1">
        <v>-0.83388090133666992</v>
      </c>
      <c r="AD30" s="1">
        <v>4.6142525970935822E-2</v>
      </c>
      <c r="AE30" s="1">
        <v>5.5887787602841854E-3</v>
      </c>
      <c r="AF30" s="1">
        <v>3.3411473035812378E-2</v>
      </c>
      <c r="AG30" s="1">
        <v>1.5553816221654415E-2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1.1042375003590301</v>
      </c>
      <c r="AP30">
        <f>(U30-T30)/(1000-U30)*AO30</f>
        <v>2.103648349326331E-2</v>
      </c>
      <c r="AQ30">
        <f>(P30+273.15)</f>
        <v>297.62022438049314</v>
      </c>
      <c r="AR30">
        <f>(O30+273.15)</f>
        <v>298.38500061035154</v>
      </c>
      <c r="AS30">
        <f>(Y30*AK30+Z30*AL30)*AM30</f>
        <v>23.821425248799642</v>
      </c>
      <c r="AT30">
        <f>((AS30+0.00000010773*(AR30^4-AQ30^4))-AP30*44100)/(L30*0.92*2*29.3+0.00000043092*AQ30^3)</f>
        <v>-7.0629433736039253</v>
      </c>
      <c r="AU30">
        <f>0.61365*EXP(17.502*J30/(240.97+J30))</f>
        <v>3.080623544270956</v>
      </c>
      <c r="AV30">
        <f>AU30*1000/AA30</f>
        <v>34.946961982129643</v>
      </c>
      <c r="AW30">
        <f>(AV30-U30)</f>
        <v>14.566962821363042</v>
      </c>
      <c r="AX30">
        <f>IF(D30,P30,(O30+P30)/2)</f>
        <v>24.852612495422363</v>
      </c>
      <c r="AY30">
        <f>0.61365*EXP(17.502*AX30/(240.97+AX30))</f>
        <v>3.1518444580491201</v>
      </c>
      <c r="AZ30">
        <f>IF(AW30&lt;&gt;0,(1000-(AV30+U30)/2)/AW30*AP30,0)</f>
        <v>1.404173360754269</v>
      </c>
      <c r="BA30">
        <f>U30*AA30/1000</f>
        <v>1.7965254112498952</v>
      </c>
      <c r="BB30">
        <f>(AY30-BA30)</f>
        <v>1.3553190467992249</v>
      </c>
      <c r="BC30">
        <f>1/(1.6/F30+1.37/N30)</f>
        <v>0.92104227427406538</v>
      </c>
      <c r="BD30">
        <f>G30*AA30*0.001</f>
        <v>33.906185829507571</v>
      </c>
      <c r="BE30">
        <f>G30/S30</f>
        <v>0.97876819392234116</v>
      </c>
      <c r="BF30">
        <f>(1-AP30*AA30/AU30/F30)*100</f>
        <v>71.194251725706437</v>
      </c>
      <c r="BG30">
        <f>(S30-E30/(N30/1.35))</f>
        <v>393.13538505417631</v>
      </c>
      <c r="BH30">
        <f>E30*BF30/100/BG30</f>
        <v>-8.9510575864718044E-4</v>
      </c>
    </row>
    <row r="31" spans="1:60" x14ac:dyDescent="0.25">
      <c r="A31" s="1" t="s">
        <v>1</v>
      </c>
      <c r="B31" s="1" t="s">
        <v>7579</v>
      </c>
      <c r="K31" s="1">
        <v>2.72</v>
      </c>
    </row>
    <row r="32" spans="1:60" x14ac:dyDescent="0.25">
      <c r="A32" s="1" t="s">
        <v>1</v>
      </c>
      <c r="B32" s="1" t="s">
        <v>7578</v>
      </c>
      <c r="K32" s="1">
        <v>2.72</v>
      </c>
    </row>
    <row r="33" spans="1:60" x14ac:dyDescent="0.25">
      <c r="A33" s="1">
        <v>6</v>
      </c>
      <c r="B33" s="1" t="s">
        <v>7577</v>
      </c>
      <c r="C33" s="1">
        <v>1278.500002425164</v>
      </c>
      <c r="D33" s="1">
        <v>0</v>
      </c>
      <c r="E33">
        <f>(R33-S33*(1000-T33)/(1000-U33))*AO33</f>
        <v>-0.20763181834258007</v>
      </c>
      <c r="F33">
        <f>IF(AZ33&lt;&gt;0,1/(1/AZ33-1/N33),0)</f>
        <v>2.1891756404565776</v>
      </c>
      <c r="G33">
        <f>((BC33-AP33/2)*S33-E33)/(BC33+AP33/2)</f>
        <v>384.13283232995201</v>
      </c>
      <c r="H33">
        <f>AP33*1000</f>
        <v>21.354561678948333</v>
      </c>
      <c r="I33">
        <f>(AU33-BA33)</f>
        <v>1.2634732158980677</v>
      </c>
      <c r="J33">
        <f>(P33+AT33*D33)</f>
        <v>24.488388061523438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25.221197128295898</v>
      </c>
      <c r="P33" s="1">
        <v>24.488388061523438</v>
      </c>
      <c r="Q33" s="1">
        <v>25.403924942016602</v>
      </c>
      <c r="R33" s="1">
        <v>400.03640747070313</v>
      </c>
      <c r="S33" s="1">
        <v>392.63079833984375</v>
      </c>
      <c r="T33" s="1">
        <v>1.7115999460220337</v>
      </c>
      <c r="U33" s="1">
        <v>20.652622222900391</v>
      </c>
      <c r="V33" s="1">
        <v>4.6828737258911133</v>
      </c>
      <c r="W33" s="1">
        <v>56.504802703857422</v>
      </c>
      <c r="X33" s="1">
        <v>300.32598876953125</v>
      </c>
      <c r="Y33" s="1">
        <v>301.04681396484375</v>
      </c>
      <c r="Z33" s="1">
        <v>8.9963130950927734</v>
      </c>
      <c r="AA33" s="1">
        <v>88.148674011230469</v>
      </c>
      <c r="AB33" s="1">
        <v>4.1931662559509277</v>
      </c>
      <c r="AC33" s="1">
        <v>-0.84986031055450439</v>
      </c>
      <c r="AD33" s="1">
        <v>3.8824465125799179E-2</v>
      </c>
      <c r="AE33" s="1">
        <v>6.1767445877194405E-3</v>
      </c>
      <c r="AF33" s="1">
        <v>4.0247019380331039E-2</v>
      </c>
      <c r="AG33" s="1">
        <v>1.2880952097475529E-2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1.1041396645938646</v>
      </c>
      <c r="AP33">
        <f>(U33-T33)/(1000-U33)*AO33</f>
        <v>2.1354561678948333E-2</v>
      </c>
      <c r="AQ33">
        <f>(P33+273.15)</f>
        <v>297.63838806152341</v>
      </c>
      <c r="AR33">
        <f>(O33+273.15)</f>
        <v>298.37119712829588</v>
      </c>
      <c r="AS33">
        <f>(Y33*AK33+Z33*AL33)*AM33</f>
        <v>48.167489157747696</v>
      </c>
      <c r="AT33">
        <f>((AS33+0.00000010773*(AR33^4-AQ33^4))-AP33*44100)/(L33*0.92*2*29.3+0.00000043092*AQ33^3)</f>
        <v>-6.9842872513938499</v>
      </c>
      <c r="AU33">
        <f>0.61365*EXP(17.502*J33/(240.97+J33))</f>
        <v>3.0839744797016082</v>
      </c>
      <c r="AV33">
        <f>AU33*1000/AA33</f>
        <v>34.986056390464803</v>
      </c>
      <c r="AW33">
        <f>(AV33-U33)</f>
        <v>14.333434167564413</v>
      </c>
      <c r="AX33">
        <f>IF(D33,P33,(O33+P33)/2)</f>
        <v>24.854792594909668</v>
      </c>
      <c r="AY33">
        <f>0.61365*EXP(17.502*AX33/(240.97+AX33))</f>
        <v>3.1522545984925867</v>
      </c>
      <c r="AZ33">
        <f>IF(AW33&lt;&gt;0,(1000-(AV33+U33)/2)/AW33*AP33,0)</f>
        <v>1.4483962209723451</v>
      </c>
      <c r="BA33">
        <f>U33*AA33/1000</f>
        <v>1.8205012638035405</v>
      </c>
      <c r="BB33">
        <f>(AY33-BA33)</f>
        <v>1.3317533346890462</v>
      </c>
      <c r="BC33">
        <f>1/(1.6/F33+1.37/N33)</f>
        <v>0.95153259059828077</v>
      </c>
      <c r="BD33">
        <f>G33*AA33*0.001</f>
        <v>33.86079981406359</v>
      </c>
      <c r="BE33">
        <f>G33/S33</f>
        <v>0.97835634380740488</v>
      </c>
      <c r="BF33">
        <f>(1-AP33*AA33/AU33/F33)*100</f>
        <v>72.118568816625483</v>
      </c>
      <c r="BG33">
        <f>(S33-E33/(N33/1.35))</f>
        <v>392.69628435947737</v>
      </c>
      <c r="BH33">
        <f>E33*BF33/100/BG33</f>
        <v>-3.8131528552872742E-4</v>
      </c>
    </row>
    <row r="34" spans="1:60" x14ac:dyDescent="0.25">
      <c r="A34" s="1" t="s">
        <v>1</v>
      </c>
      <c r="B34" s="1" t="s">
        <v>7576</v>
      </c>
      <c r="K34" s="1">
        <v>2.72</v>
      </c>
    </row>
    <row r="35" spans="1:60" x14ac:dyDescent="0.25">
      <c r="A35" s="1" t="s">
        <v>1</v>
      </c>
      <c r="B35" s="1" t="s">
        <v>7575</v>
      </c>
      <c r="K35" s="1">
        <v>2.72</v>
      </c>
    </row>
    <row r="36" spans="1:60" x14ac:dyDescent="0.25">
      <c r="A36" s="1">
        <v>7</v>
      </c>
      <c r="B36" s="1" t="s">
        <v>7574</v>
      </c>
      <c r="C36" s="1">
        <v>1483.500002425164</v>
      </c>
      <c r="D36" s="1">
        <v>0</v>
      </c>
      <c r="E36">
        <f>(R36-S36*(1000-T36)/(1000-U36))*AO36</f>
        <v>-9.43474222402097E-2</v>
      </c>
      <c r="F36">
        <f>IF(AZ36&lt;&gt;0,1/(1/AZ36-1/N36),0)</f>
        <v>2.3641855615766221</v>
      </c>
      <c r="G36">
        <f>((BC36-AP36/2)*S36-E36)/(BC36+AP36/2)</f>
        <v>383.93948081526929</v>
      </c>
      <c r="H36">
        <f>AP36*1000</f>
        <v>21.901410303457457</v>
      </c>
      <c r="I36">
        <f>(AU36-BA36)</f>
        <v>1.2319291125796106</v>
      </c>
      <c r="J36">
        <f>(P36+AT36*D36)</f>
        <v>24.539934158325195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25.233989715576172</v>
      </c>
      <c r="P36" s="1">
        <v>24.539934158325195</v>
      </c>
      <c r="Q36" s="1">
        <v>25.398386001586914</v>
      </c>
      <c r="R36" s="1">
        <v>400.0155029296875</v>
      </c>
      <c r="S36" s="1">
        <v>392.319091796875</v>
      </c>
      <c r="T36" s="1">
        <v>1.7031062841415405</v>
      </c>
      <c r="U36" s="1">
        <v>21.119720458984375</v>
      </c>
      <c r="V36" s="1">
        <v>4.6558313369750977</v>
      </c>
      <c r="W36" s="1">
        <v>57.735588073730469</v>
      </c>
      <c r="X36" s="1">
        <v>300.328857421875</v>
      </c>
      <c r="Y36" s="1">
        <v>499.572021484375</v>
      </c>
      <c r="Z36" s="1">
        <v>9.4262332916259766</v>
      </c>
      <c r="AA36" s="1">
        <v>88.143791198730469</v>
      </c>
      <c r="AB36" s="1">
        <v>4.2137899398803711</v>
      </c>
      <c r="AC36" s="1">
        <v>-0.86395972967147827</v>
      </c>
      <c r="AD36" s="1">
        <v>5.4953154176473618E-2</v>
      </c>
      <c r="AE36" s="1">
        <v>6.0831038281321526E-3</v>
      </c>
      <c r="AF36" s="1">
        <v>4.6911496669054031E-2</v>
      </c>
      <c r="AG36" s="1">
        <v>1.919575035572052E-2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1.1041502111098342</v>
      </c>
      <c r="AP36">
        <f>(U36-T36)/(1000-U36)*AO36</f>
        <v>2.1901410303457457E-2</v>
      </c>
      <c r="AQ36">
        <f>(P36+273.15)</f>
        <v>297.68993415832517</v>
      </c>
      <c r="AR36">
        <f>(O36+273.15)</f>
        <v>298.38398971557615</v>
      </c>
      <c r="AS36">
        <f>(Y36*AK36+Z36*AL36)*AM36</f>
        <v>79.931521650891227</v>
      </c>
      <c r="AT36">
        <f>((AS36+0.00000010773*(AR36^4-AQ36^4))-AP36*44100)/(L36*0.92*2*29.3+0.00000043092*AQ36^3)</f>
        <v>-6.9270888388722005</v>
      </c>
      <c r="AU36">
        <f>0.61365*EXP(17.502*J36/(240.97+J36))</f>
        <v>3.0935013428918854</v>
      </c>
      <c r="AV36">
        <f>AU36*1000/AA36</f>
        <v>35.09607767967713</v>
      </c>
      <c r="AW36">
        <f>(AV36-U36)</f>
        <v>13.976357220692755</v>
      </c>
      <c r="AX36">
        <f>IF(D36,P36,(O36+P36)/2)</f>
        <v>24.886961936950684</v>
      </c>
      <c r="AY36">
        <f>0.61365*EXP(17.502*AX36/(240.97+AX36))</f>
        <v>3.1583120164509872</v>
      </c>
      <c r="AZ36">
        <f>IF(AW36&lt;&gt;0,(1000-(AV36+U36)/2)/AW36*AP36,0)</f>
        <v>1.5229868081546372</v>
      </c>
      <c r="BA36">
        <f>U36*AA36/1000</f>
        <v>1.8615722303122748</v>
      </c>
      <c r="BB36">
        <f>(AY36-BA36)</f>
        <v>1.2967397861387124</v>
      </c>
      <c r="BC36">
        <f>1/(1.6/F36+1.37/N36)</f>
        <v>1.0031767997810284</v>
      </c>
      <c r="BD36">
        <f>G36*AA36*0.001</f>
        <v>33.841881429930083</v>
      </c>
      <c r="BE36">
        <f>G36/S36</f>
        <v>0.9786408279463894</v>
      </c>
      <c r="BF36">
        <f>(1-AP36*AA36/AU36/F36)*100</f>
        <v>73.604375712285403</v>
      </c>
      <c r="BG36">
        <f>(S36-E36/(N36/1.35))</f>
        <v>392.34884849406393</v>
      </c>
      <c r="BH36">
        <f>E36*BF36/100/BG36</f>
        <v>-1.7699511903012741E-4</v>
      </c>
    </row>
    <row r="37" spans="1:60" x14ac:dyDescent="0.25">
      <c r="A37" s="1" t="s">
        <v>1</v>
      </c>
      <c r="B37" s="1" t="s">
        <v>7573</v>
      </c>
      <c r="K37" s="1">
        <v>2.72</v>
      </c>
    </row>
    <row r="38" spans="1:60" x14ac:dyDescent="0.25">
      <c r="A38" s="1" t="s">
        <v>1</v>
      </c>
      <c r="B38" s="1" t="s">
        <v>7572</v>
      </c>
      <c r="K38" s="1">
        <v>2.72</v>
      </c>
    </row>
    <row r="39" spans="1:60" x14ac:dyDescent="0.25">
      <c r="A39" s="1">
        <v>8</v>
      </c>
      <c r="B39" s="1" t="s">
        <v>7571</v>
      </c>
      <c r="C39" s="1">
        <v>1688.500002425164</v>
      </c>
      <c r="D39" s="1">
        <v>0</v>
      </c>
      <c r="E39">
        <f>(R39-S39*(1000-T39)/(1000-U39))*AO39</f>
        <v>0.16293136594674643</v>
      </c>
      <c r="F39">
        <f>IF(AZ39&lt;&gt;0,1/(1/AZ39-1/N39),0)</f>
        <v>2.6252499264840781</v>
      </c>
      <c r="G39">
        <f>((BC39-AP39/2)*S39-E39)/(BC39+AP39/2)</f>
        <v>383.54676564545156</v>
      </c>
      <c r="H39">
        <f>AP39*1000</f>
        <v>22.645047527624747</v>
      </c>
      <c r="I39">
        <f>(AU39-BA39)</f>
        <v>1.1915703309660668</v>
      </c>
      <c r="J39">
        <f>(P39+AT39*D39)</f>
        <v>24.628133773803711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25.271038055419922</v>
      </c>
      <c r="P39" s="1">
        <v>24.628133773803711</v>
      </c>
      <c r="Q39" s="1">
        <v>25.417064666748047</v>
      </c>
      <c r="R39" s="1">
        <v>400.04244995117188</v>
      </c>
      <c r="S39" s="1">
        <v>391.85910034179688</v>
      </c>
      <c r="T39" s="1">
        <v>1.7041100263595581</v>
      </c>
      <c r="U39" s="1">
        <v>21.764652252197266</v>
      </c>
      <c r="V39" s="1">
        <v>4.648007869720459</v>
      </c>
      <c r="W39" s="1">
        <v>59.363700866699219</v>
      </c>
      <c r="X39" s="1">
        <v>300.36050415039063</v>
      </c>
      <c r="Y39" s="1">
        <v>750.2911376953125</v>
      </c>
      <c r="Z39" s="1">
        <v>9.1643705368041992</v>
      </c>
      <c r="AA39" s="1">
        <v>88.137954711914063</v>
      </c>
      <c r="AB39" s="1">
        <v>4.2556538581848145</v>
      </c>
      <c r="AC39" s="1">
        <v>-0.8741685152053833</v>
      </c>
      <c r="AD39" s="1">
        <v>5.4339438676834106E-2</v>
      </c>
      <c r="AE39" s="1">
        <v>3.1679121311753988E-3</v>
      </c>
      <c r="AF39" s="1">
        <v>1.7789212986826897E-2</v>
      </c>
      <c r="AG39" s="1">
        <v>1.8750030547380447E-2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1.1042665593764358</v>
      </c>
      <c r="AP39">
        <f>(U39-T39)/(1000-U39)*AO39</f>
        <v>2.2645047527624747E-2</v>
      </c>
      <c r="AQ39">
        <f>(P39+273.15)</f>
        <v>297.77813377380369</v>
      </c>
      <c r="AR39">
        <f>(O39+273.15)</f>
        <v>298.4210380554199</v>
      </c>
      <c r="AS39">
        <f>(Y39*AK39+Z39*AL39)*AM39</f>
        <v>120.0465793479998</v>
      </c>
      <c r="AT39">
        <f>((AS39+0.00000010773*(AR39^4-AQ39^4))-AP39*44100)/(L39*0.92*2*29.3+0.00000043092*AQ39^3)</f>
        <v>-6.8733510630273535</v>
      </c>
      <c r="AU39">
        <f>0.61365*EXP(17.502*J39/(240.97+J39))</f>
        <v>3.1098622654907877</v>
      </c>
      <c r="AV39">
        <f>AU39*1000/AA39</f>
        <v>35.284030309707326</v>
      </c>
      <c r="AW39">
        <f>(AV39-U39)</f>
        <v>13.51937805751006</v>
      </c>
      <c r="AX39">
        <f>IF(D39,P39,(O39+P39)/2)</f>
        <v>24.949585914611816</v>
      </c>
      <c r="AY39">
        <f>0.61365*EXP(17.502*AX39/(240.97+AX39))</f>
        <v>3.1701331592638717</v>
      </c>
      <c r="AZ39">
        <f>IF(AW39&lt;&gt;0,(1000-(AV39+U39)/2)/AW39*AP39,0)</f>
        <v>1.6272281439309859</v>
      </c>
      <c r="BA39">
        <f>U39*AA39/1000</f>
        <v>1.9182919345247209</v>
      </c>
      <c r="BB39">
        <f>(AY39-BA39)</f>
        <v>1.2518412247391508</v>
      </c>
      <c r="BC39">
        <f>1/(1.6/F39+1.37/N39)</f>
        <v>1.0758087874058588</v>
      </c>
      <c r="BD39">
        <f>G39*AA39*0.001</f>
        <v>33.805027460359923</v>
      </c>
      <c r="BE39">
        <f>G39/S39</f>
        <v>0.97878743995202633</v>
      </c>
      <c r="BF39">
        <f>(1-AP39*AA39/AU39/F39)*100</f>
        <v>75.553066281030823</v>
      </c>
      <c r="BG39">
        <f>(S39-E39/(N39/1.35))</f>
        <v>391.80771261753335</v>
      </c>
      <c r="BH39">
        <f>E39*BF39/100/BG39</f>
        <v>3.1418381757711603E-4</v>
      </c>
    </row>
    <row r="40" spans="1:60" x14ac:dyDescent="0.25">
      <c r="A40" s="1" t="s">
        <v>1</v>
      </c>
      <c r="B40" s="1" t="s">
        <v>7570</v>
      </c>
      <c r="K40" s="1">
        <v>2.72</v>
      </c>
    </row>
    <row r="41" spans="1:60" x14ac:dyDescent="0.25">
      <c r="A41" s="1" t="s">
        <v>1</v>
      </c>
      <c r="B41" s="1" t="s">
        <v>7569</v>
      </c>
      <c r="K41" s="1">
        <v>2.72</v>
      </c>
    </row>
    <row r="42" spans="1:60" x14ac:dyDescent="0.25">
      <c r="A42" s="1">
        <v>9</v>
      </c>
      <c r="B42" s="1" t="s">
        <v>7568</v>
      </c>
      <c r="C42" s="1">
        <v>1894.0000024139881</v>
      </c>
      <c r="D42" s="1">
        <v>0</v>
      </c>
      <c r="E42">
        <f>(R42-S42*(1000-T42)/(1000-U42))*AO42</f>
        <v>0.69324032730787355</v>
      </c>
      <c r="F42">
        <f>IF(AZ42&lt;&gt;0,1/(1/AZ42-1/N42),0)</f>
        <v>2.9348658135967631</v>
      </c>
      <c r="G42">
        <f>((BC42-AP42/2)*S42-E42)/(BC42+AP42/2)</f>
        <v>382.59350024088872</v>
      </c>
      <c r="H42">
        <f>AP42*1000</f>
        <v>23.404341282611338</v>
      </c>
      <c r="I42">
        <f>(AU42-BA42)</f>
        <v>1.1503861454600288</v>
      </c>
      <c r="J42">
        <f>(P42+AT42*D42)</f>
        <v>24.715961456298828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25.322942733764648</v>
      </c>
      <c r="P42" s="1">
        <v>24.715961456298828</v>
      </c>
      <c r="Q42" s="1">
        <v>25.450454711914063</v>
      </c>
      <c r="R42" s="1">
        <v>399.94210815429688</v>
      </c>
      <c r="S42" s="1">
        <v>391.02633666992188</v>
      </c>
      <c r="T42" s="1">
        <v>1.6995207071304321</v>
      </c>
      <c r="U42" s="1">
        <v>22.419727325439453</v>
      </c>
      <c r="V42" s="1">
        <v>4.6207656860351563</v>
      </c>
      <c r="W42" s="1">
        <v>60.956188201904297</v>
      </c>
      <c r="X42" s="1">
        <v>300.34725952148438</v>
      </c>
      <c r="Y42" s="1">
        <v>999.85504150390625</v>
      </c>
      <c r="Z42" s="1">
        <v>9.0764255523681641</v>
      </c>
      <c r="AA42" s="1">
        <v>88.129669189453125</v>
      </c>
      <c r="AB42" s="1">
        <v>4.4324040412902832</v>
      </c>
      <c r="AC42" s="1">
        <v>-0.88416427373886108</v>
      </c>
      <c r="AD42" s="1">
        <v>6.3161253929138184E-2</v>
      </c>
      <c r="AE42" s="1">
        <v>3.3217580057680607E-3</v>
      </c>
      <c r="AF42" s="1">
        <v>5.0348080694675446E-2</v>
      </c>
      <c r="AG42" s="1">
        <v>2.2001519799232483E-2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1.1042178658878099</v>
      </c>
      <c r="AP42">
        <f>(U42-T42)/(1000-U42)*AO42</f>
        <v>2.3404341282611336E-2</v>
      </c>
      <c r="AQ42">
        <f>(P42+273.15)</f>
        <v>297.86596145629881</v>
      </c>
      <c r="AR42">
        <f>(O42+273.15)</f>
        <v>298.47294273376463</v>
      </c>
      <c r="AS42">
        <f>(Y42*AK42+Z42*AL42)*AM42</f>
        <v>159.97680306486473</v>
      </c>
      <c r="AT42">
        <f>((AS42+0.00000010773*(AR42^4-AQ42^4))-AP42*44100)/(L42*0.92*2*29.3+0.00000043092*AQ42^3)</f>
        <v>-6.8251580737394928</v>
      </c>
      <c r="AU42">
        <f>0.61365*EXP(17.502*J42/(240.97+J42))</f>
        <v>3.1262292979687505</v>
      </c>
      <c r="AV42">
        <f>AU42*1000/AA42</f>
        <v>35.473062893816923</v>
      </c>
      <c r="AW42">
        <f>(AV42-U42)</f>
        <v>13.05333556837747</v>
      </c>
      <c r="AX42">
        <f>IF(D42,P42,(O42+P42)/2)</f>
        <v>25.019452095031738</v>
      </c>
      <c r="AY42">
        <f>0.61365*EXP(17.502*AX42/(240.97+AX42))</f>
        <v>3.1833669827515463</v>
      </c>
      <c r="AZ42">
        <f>IF(AW42&lt;&gt;0,(1000-(AV42+U42)/2)/AW42*AP42,0)</f>
        <v>1.7410775853814382</v>
      </c>
      <c r="BA42">
        <f>U42*AA42/1000</f>
        <v>1.9758431525087217</v>
      </c>
      <c r="BB42">
        <f>(AY42-BA42)</f>
        <v>1.2075238302428246</v>
      </c>
      <c r="BC42">
        <f>1/(1.6/F42+1.37/N42)</f>
        <v>1.1557524864092064</v>
      </c>
      <c r="BD42">
        <f>G42*AA42*0.001</f>
        <v>33.717838610264479</v>
      </c>
      <c r="BE42">
        <f>G42/S42</f>
        <v>0.9784340960231751</v>
      </c>
      <c r="BF42">
        <f>(1-AP42*AA42/AU42/F42)*100</f>
        <v>77.519317914087239</v>
      </c>
      <c r="BG42">
        <f>(S42-E42/(N42/1.35))</f>
        <v>390.80769219602917</v>
      </c>
      <c r="BH42">
        <f>E42*BF42/100/BG42</f>
        <v>1.3750885255474756E-3</v>
      </c>
    </row>
    <row r="43" spans="1:60" x14ac:dyDescent="0.25">
      <c r="A43" s="1" t="s">
        <v>1</v>
      </c>
      <c r="B43" s="1" t="s">
        <v>7567</v>
      </c>
      <c r="K43" s="1">
        <v>2.72</v>
      </c>
    </row>
    <row r="44" spans="1:60" x14ac:dyDescent="0.25">
      <c r="A44" s="1" t="s">
        <v>1</v>
      </c>
      <c r="B44" s="1" t="s">
        <v>7566</v>
      </c>
      <c r="K44" s="1">
        <v>2.72</v>
      </c>
    </row>
    <row r="45" spans="1:60" x14ac:dyDescent="0.25">
      <c r="A45" s="1">
        <v>10</v>
      </c>
      <c r="B45" s="1" t="s">
        <v>7565</v>
      </c>
      <c r="C45" s="1">
        <v>2100.0000024139881</v>
      </c>
      <c r="D45" s="1">
        <v>0</v>
      </c>
      <c r="E45">
        <f>(R45-S45*(1000-T45)/(1000-U45))*AO45</f>
        <v>0.42846690164509615</v>
      </c>
      <c r="F45">
        <f>IF(AZ45&lt;&gt;0,1/(1/AZ45-1/N45),0)</f>
        <v>3.290848469139751</v>
      </c>
      <c r="G45">
        <f>((BC45-AP45/2)*S45-E45)/(BC45+AP45/2)</f>
        <v>383.40534195580875</v>
      </c>
      <c r="H45">
        <f>AP45*1000</f>
        <v>24.166208218968148</v>
      </c>
      <c r="I45">
        <f>(AU45-BA45)</f>
        <v>1.1109640048159468</v>
      </c>
      <c r="J45">
        <f>(P45+AT45*D45)</f>
        <v>24.814565658569336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25.381782531738281</v>
      </c>
      <c r="P45" s="1">
        <v>24.814565658569336</v>
      </c>
      <c r="Q45" s="1">
        <v>25.490863800048828</v>
      </c>
      <c r="R45" s="1">
        <v>400.24990844726563</v>
      </c>
      <c r="S45" s="1">
        <v>391.298095703125</v>
      </c>
      <c r="T45" s="1">
        <v>1.6990798711776733</v>
      </c>
      <c r="U45" s="1">
        <v>23.079540252685547</v>
      </c>
      <c r="V45" s="1">
        <v>4.6028399467468262</v>
      </c>
      <c r="W45" s="1">
        <v>62.522918701171875</v>
      </c>
      <c r="X45" s="1">
        <v>300.34442138671875</v>
      </c>
      <c r="Y45" s="1">
        <v>1251.3863525390625</v>
      </c>
      <c r="Z45" s="1">
        <v>9.1871623992919922</v>
      </c>
      <c r="AA45" s="1">
        <v>88.118316650390625</v>
      </c>
      <c r="AB45" s="1">
        <v>4.6509647369384766</v>
      </c>
      <c r="AC45" s="1">
        <v>-0.90941929817199707</v>
      </c>
      <c r="AD45" s="1">
        <v>3.437502309679985E-2</v>
      </c>
      <c r="AE45" s="1">
        <v>6.4427684992551804E-3</v>
      </c>
      <c r="AF45" s="1">
        <v>7.7713191509246826E-2</v>
      </c>
      <c r="AG45" s="1">
        <v>1.8460555002093315E-2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1.1042074315688186</v>
      </c>
      <c r="AP45">
        <f>(U45-T45)/(1000-U45)*AO45</f>
        <v>2.4166208218968147E-2</v>
      </c>
      <c r="AQ45">
        <f>(P45+273.15)</f>
        <v>297.96456565856931</v>
      </c>
      <c r="AR45">
        <f>(O45+273.15)</f>
        <v>298.53178253173826</v>
      </c>
      <c r="AS45">
        <f>(Y45*AK45+Z45*AL45)*AM45</f>
        <v>200.22181193094366</v>
      </c>
      <c r="AT45">
        <f>((AS45+0.00000010773*(AR45^4-AQ45^4))-AP45*44100)/(L45*0.92*2*29.3+0.00000043092*AQ45^3)</f>
        <v>-6.7756648025637265</v>
      </c>
      <c r="AU45">
        <f>0.61365*EXP(17.502*J45/(240.97+J45))</f>
        <v>3.1446942409475285</v>
      </c>
      <c r="AV45">
        <f>AU45*1000/AA45</f>
        <v>35.687180151478621</v>
      </c>
      <c r="AW45">
        <f>(AV45-U45)</f>
        <v>12.607639898793074</v>
      </c>
      <c r="AX45">
        <f>IF(D45,P45,(O45+P45)/2)</f>
        <v>25.098174095153809</v>
      </c>
      <c r="AY45">
        <f>0.61365*EXP(17.502*AX45/(240.97+AX45))</f>
        <v>3.1983360670003358</v>
      </c>
      <c r="AZ45">
        <f>IF(AW45&lt;&gt;0,(1000-(AV45+U45)/2)/AW45*AP45,0)</f>
        <v>1.8604690494370115</v>
      </c>
      <c r="BA45">
        <f>U45*AA45/1000</f>
        <v>2.0337302361315817</v>
      </c>
      <c r="BB45">
        <f>(AY45-BA45)</f>
        <v>1.1646058308687541</v>
      </c>
      <c r="BC45">
        <f>1/(1.6/F45+1.37/N45)</f>
        <v>1.2402881815718354</v>
      </c>
      <c r="BD45">
        <f>G45*AA45*0.001</f>
        <v>33.785033327913254</v>
      </c>
      <c r="BE45">
        <f>G45/S45</f>
        <v>0.97982930703219051</v>
      </c>
      <c r="BF45">
        <f>(1-AP45*AA45/AU45/F45)*100</f>
        <v>79.42269974262625</v>
      </c>
      <c r="BG45">
        <f>(S45-E45/(N45/1.35))</f>
        <v>391.16295942123207</v>
      </c>
      <c r="BH45">
        <f>E45*BF45/100/BG45</f>
        <v>8.6996984912280327E-4</v>
      </c>
    </row>
    <row r="46" spans="1:60" x14ac:dyDescent="0.25">
      <c r="A46" s="1" t="s">
        <v>1</v>
      </c>
      <c r="B46" s="1" t="s">
        <v>7564</v>
      </c>
      <c r="K46" s="1">
        <v>2.72</v>
      </c>
    </row>
    <row r="47" spans="1:60" x14ac:dyDescent="0.25">
      <c r="A47" s="1" t="s">
        <v>1</v>
      </c>
      <c r="B47" s="1" t="s">
        <v>3502</v>
      </c>
      <c r="K47" s="1">
        <v>2.72</v>
      </c>
    </row>
    <row r="48" spans="1:60" x14ac:dyDescent="0.25">
      <c r="A48" s="1">
        <v>11</v>
      </c>
      <c r="B48" s="1" t="s">
        <v>7563</v>
      </c>
      <c r="C48" s="1">
        <v>2305.0000024139881</v>
      </c>
      <c r="D48" s="1">
        <v>0</v>
      </c>
      <c r="E48">
        <f>(R48-S48*(1000-T48)/(1000-U48))*AO48</f>
        <v>1.0774554616622856</v>
      </c>
      <c r="F48">
        <f>IF(AZ48&lt;&gt;0,1/(1/AZ48-1/N48),0)</f>
        <v>3.9219591379343903</v>
      </c>
      <c r="G48">
        <f>((BC48-AP48/2)*S48-E48)/(BC48+AP48/2)</f>
        <v>382.27382322468247</v>
      </c>
      <c r="H48">
        <f>AP48*1000</f>
        <v>25.195394903592071</v>
      </c>
      <c r="I48">
        <f>(AU48-BA48)</f>
        <v>1.0522557430870307</v>
      </c>
      <c r="J48">
        <f>(P48+AT48*D48)</f>
        <v>24.916366577148438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25.456584930419922</v>
      </c>
      <c r="P48" s="1">
        <v>24.916366577148438</v>
      </c>
      <c r="Q48" s="1">
        <v>25.549583435058594</v>
      </c>
      <c r="R48" s="1">
        <v>400.01968383789063</v>
      </c>
      <c r="S48" s="1">
        <v>390.14242553710938</v>
      </c>
      <c r="T48" s="1">
        <v>1.6950191259384155</v>
      </c>
      <c r="U48" s="1">
        <v>23.964395523071289</v>
      </c>
      <c r="V48" s="1">
        <v>4.571253776550293</v>
      </c>
      <c r="W48" s="1">
        <v>64.62896728515625</v>
      </c>
      <c r="X48" s="1">
        <v>300.36386108398438</v>
      </c>
      <c r="Y48" s="1">
        <v>1600.62646484375</v>
      </c>
      <c r="Z48" s="1">
        <v>8.7827339172363281</v>
      </c>
      <c r="AA48" s="1">
        <v>88.1141357421875</v>
      </c>
      <c r="AB48" s="1">
        <v>4.812596321105957</v>
      </c>
      <c r="AC48" s="1">
        <v>-0.94246536493301392</v>
      </c>
      <c r="AD48" s="1">
        <v>3.9877306669950485E-2</v>
      </c>
      <c r="AE48" s="1">
        <v>7.6944376341998577E-3</v>
      </c>
      <c r="AF48" s="1">
        <v>2.8511945158243179E-2</v>
      </c>
      <c r="AG48" s="1">
        <v>1.9813120365142822E-2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1.1042789010440601</v>
      </c>
      <c r="AP48">
        <f>(U48-T48)/(1000-U48)*AO48</f>
        <v>2.5195394903592072E-2</v>
      </c>
      <c r="AQ48">
        <f>(P48+273.15)</f>
        <v>298.06636657714841</v>
      </c>
      <c r="AR48">
        <f>(O48+273.15)</f>
        <v>298.6065849304199</v>
      </c>
      <c r="AS48">
        <f>(Y48*AK48+Z48*AL48)*AM48</f>
        <v>256.10022865071369</v>
      </c>
      <c r="AT48">
        <f>((AS48+0.00000010773*(AR48^4-AQ48^4))-AP48*44100)/(L48*0.92*2*29.3+0.00000043092*AQ48^3)</f>
        <v>-6.6946874333547246</v>
      </c>
      <c r="AU48">
        <f>0.61365*EXP(17.502*J48/(240.97+J48))</f>
        <v>3.1638577431864046</v>
      </c>
      <c r="AV48">
        <f>AU48*1000/AA48</f>
        <v>35.906358458119733</v>
      </c>
      <c r="AW48">
        <f>(AV48-U48)</f>
        <v>11.941962935048444</v>
      </c>
      <c r="AX48">
        <f>IF(D48,P48,(O48+P48)/2)</f>
        <v>25.18647575378418</v>
      </c>
      <c r="AY48">
        <f>0.61365*EXP(17.502*AX48/(240.97+AX48))</f>
        <v>3.2151998921033353</v>
      </c>
      <c r="AZ48">
        <f>IF(AW48&lt;&gt;0,(1000-(AV48+U48)/2)/AW48*AP48,0)</f>
        <v>2.0466619593160682</v>
      </c>
      <c r="BA48">
        <f>U48*AA48/1000</f>
        <v>2.1116020000993738</v>
      </c>
      <c r="BB48">
        <f>(AY48-BA48)</f>
        <v>1.1035978920039615</v>
      </c>
      <c r="BC48">
        <f>1/(1.6/F48+1.37/N48)</f>
        <v>1.3735757941846092</v>
      </c>
      <c r="BD48">
        <f>G48*AA48*0.001</f>
        <v>33.68372755030466</v>
      </c>
      <c r="BE48">
        <f>G48/S48</f>
        <v>0.97983146205749305</v>
      </c>
      <c r="BF48">
        <f>(1-AP48*AA48/AU48/F48)*100</f>
        <v>82.108500402913052</v>
      </c>
      <c r="BG48">
        <f>(S48-E48/(N48/1.35))</f>
        <v>389.80260156369337</v>
      </c>
      <c r="BH48">
        <f>E48*BF48/100/BG48</f>
        <v>2.2695654634712079E-3</v>
      </c>
    </row>
    <row r="49" spans="1:60" x14ac:dyDescent="0.25">
      <c r="A49" s="1" t="s">
        <v>1</v>
      </c>
      <c r="B49" s="1" t="s">
        <v>7562</v>
      </c>
      <c r="K49" s="1">
        <v>2.72</v>
      </c>
    </row>
    <row r="50" spans="1:60" x14ac:dyDescent="0.25">
      <c r="A50" s="1" t="s">
        <v>1</v>
      </c>
      <c r="B50" s="1" t="s">
        <v>7558</v>
      </c>
      <c r="K50" s="1">
        <v>2.72</v>
      </c>
    </row>
    <row r="51" spans="1:60" x14ac:dyDescent="0.25">
      <c r="A51" s="1">
        <v>12</v>
      </c>
      <c r="B51" s="1" t="s">
        <v>3498</v>
      </c>
      <c r="C51" s="1">
        <v>2511.0000024139881</v>
      </c>
      <c r="D51" s="1">
        <v>0</v>
      </c>
      <c r="E51">
        <f>(R51-S51*(1000-T51)/(1000-U51))*AO51</f>
        <v>1.5706682367127667</v>
      </c>
      <c r="F51">
        <f>IF(AZ51&lt;&gt;0,1/(1/AZ51-1/N51),0)</f>
        <v>4.7737304183546927</v>
      </c>
      <c r="G51">
        <f>((BC51-AP51/2)*S51-E51)/(BC51+AP51/2)</f>
        <v>381.69620717147257</v>
      </c>
      <c r="H51">
        <f>AP51*1000</f>
        <v>26.363890589727486</v>
      </c>
      <c r="I51">
        <f>(AU51-BA51)</f>
        <v>0.99773527972781295</v>
      </c>
      <c r="J51">
        <f>(P51+AT51*D51)</f>
        <v>25.097774505615234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25.569799423217773</v>
      </c>
      <c r="P51" s="1">
        <v>25.097774505615234</v>
      </c>
      <c r="Q51" s="1">
        <v>25.630908966064453</v>
      </c>
      <c r="R51" s="1">
        <v>400.10421752929688</v>
      </c>
      <c r="S51" s="1">
        <v>389.38540649414063</v>
      </c>
      <c r="T51" s="1">
        <v>1.6971079111099243</v>
      </c>
      <c r="U51" s="1">
        <v>24.975482940673828</v>
      </c>
      <c r="V51" s="1">
        <v>4.5458688735961914</v>
      </c>
      <c r="W51" s="1">
        <v>66.899253845214844</v>
      </c>
      <c r="X51" s="1">
        <v>300.35943603515625</v>
      </c>
      <c r="Y51" s="1">
        <v>2000.642333984375</v>
      </c>
      <c r="Z51" s="1">
        <v>8.8160800933837891</v>
      </c>
      <c r="AA51" s="1">
        <v>88.107391357421875</v>
      </c>
      <c r="AB51" s="1">
        <v>4.7370104789733887</v>
      </c>
      <c r="AC51" s="1">
        <v>-0.97171276807785034</v>
      </c>
      <c r="AD51" s="1">
        <v>8.6404174566268921E-2</v>
      </c>
      <c r="AE51" s="1">
        <v>1.8794809002429247E-3</v>
      </c>
      <c r="AF51" s="1">
        <v>3.8844034075737E-2</v>
      </c>
      <c r="AG51" s="1">
        <v>1.5117541886866093E-2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1.1042626324821918</v>
      </c>
      <c r="AP51">
        <f>(U51-T51)/(1000-U51)*AO51</f>
        <v>2.6363890589727487E-2</v>
      </c>
      <c r="AQ51">
        <f>(P51+273.15)</f>
        <v>298.24777450561521</v>
      </c>
      <c r="AR51">
        <f>(O51+273.15)</f>
        <v>298.71979942321775</v>
      </c>
      <c r="AS51">
        <f>(Y51*AK51+Z51*AL51)*AM51</f>
        <v>320.10276628264546</v>
      </c>
      <c r="AT51">
        <f>((AS51+0.00000010773*(AR51^4-AQ51^4))-AP51*44100)/(L51*0.92*2*29.3+0.00000043092*AQ51^3)</f>
        <v>-6.6013284160121524</v>
      </c>
      <c r="AU51">
        <f>0.61365*EXP(17.502*J51/(240.97+J51))</f>
        <v>3.1982599295223757</v>
      </c>
      <c r="AV51">
        <f>AU51*1000/AA51</f>
        <v>36.299564432093078</v>
      </c>
      <c r="AW51">
        <f>(AV51-U51)</f>
        <v>11.32408149141925</v>
      </c>
      <c r="AX51">
        <f>IF(D51,P51,(O51+P51)/2)</f>
        <v>25.333786964416504</v>
      </c>
      <c r="AY51">
        <f>0.61365*EXP(17.502*AX51/(240.97+AX51))</f>
        <v>3.2435063044591175</v>
      </c>
      <c r="AZ51">
        <f>IF(AW51&lt;&gt;0,(1000-(AV51+U51)/2)/AW51*AP51,0)</f>
        <v>2.2567981594520057</v>
      </c>
      <c r="BA51">
        <f>U51*AA51/1000</f>
        <v>2.2005246497945627</v>
      </c>
      <c r="BB51">
        <f>(AY51-BA51)</f>
        <v>1.0429816546645547</v>
      </c>
      <c r="BC51">
        <f>1/(1.6/F51+1.37/N51)</f>
        <v>1.5261698121588394</v>
      </c>
      <c r="BD51">
        <f>G51*AA51*0.001</f>
        <v>33.630257104900515</v>
      </c>
      <c r="BE51">
        <f>G51/S51</f>
        <v>0.98025298535993344</v>
      </c>
      <c r="BF51">
        <f>(1-AP51*AA51/AU51/F51)*100</f>
        <v>84.785762311082507</v>
      </c>
      <c r="BG51">
        <f>(S51-E51/(N51/1.35))</f>
        <v>388.89002571961231</v>
      </c>
      <c r="BH51">
        <f>E51*BF51/100/BG51</f>
        <v>3.4243692298632209E-3</v>
      </c>
    </row>
    <row r="52" spans="1:60" x14ac:dyDescent="0.25">
      <c r="A52" s="1" t="s">
        <v>1</v>
      </c>
      <c r="B52" s="1" t="s">
        <v>7561</v>
      </c>
    </row>
    <row r="53" spans="1:60" x14ac:dyDescent="0.25">
      <c r="A53" s="1" t="s">
        <v>1</v>
      </c>
      <c r="B53" s="1" t="s">
        <v>7560</v>
      </c>
    </row>
    <row r="54" spans="1:60" x14ac:dyDescent="0.25">
      <c r="A54" s="1" t="s">
        <v>1</v>
      </c>
      <c r="B54" s="1" t="s">
        <v>7559</v>
      </c>
    </row>
    <row r="55" spans="1:60" x14ac:dyDescent="0.25">
      <c r="A55" s="1" t="s">
        <v>1</v>
      </c>
      <c r="B55" s="1" t="s">
        <v>7558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30F13-D229-41A8-9A24-45483D6867C1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7640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7639</v>
      </c>
    </row>
    <row r="12" spans="1:56" x14ac:dyDescent="0.25">
      <c r="A12" s="1" t="s">
        <v>1</v>
      </c>
      <c r="B12" s="1" t="s">
        <v>7638</v>
      </c>
    </row>
    <row r="13" spans="1:56" x14ac:dyDescent="0.25">
      <c r="A13" s="1" t="s">
        <v>1</v>
      </c>
      <c r="B13" s="1" t="s">
        <v>7637</v>
      </c>
    </row>
    <row r="14" spans="1:56" x14ac:dyDescent="0.25">
      <c r="A14" s="1" t="s">
        <v>1</v>
      </c>
      <c r="B14" s="1" t="s">
        <v>7636</v>
      </c>
    </row>
    <row r="15" spans="1:56" x14ac:dyDescent="0.25">
      <c r="A15" s="1" t="s">
        <v>1</v>
      </c>
      <c r="B15" s="1" t="s">
        <v>7635</v>
      </c>
    </row>
    <row r="16" spans="1:56" x14ac:dyDescent="0.25">
      <c r="A16" s="1" t="s">
        <v>1</v>
      </c>
      <c r="B16" s="1" t="s">
        <v>7634</v>
      </c>
    </row>
    <row r="17" spans="1:56" x14ac:dyDescent="0.25">
      <c r="A17" s="1" t="s">
        <v>1</v>
      </c>
      <c r="B17" s="1" t="s">
        <v>7633</v>
      </c>
    </row>
    <row r="18" spans="1:56" x14ac:dyDescent="0.25">
      <c r="A18" s="1">
        <v>1</v>
      </c>
      <c r="B18" s="1" t="s">
        <v>3983</v>
      </c>
      <c r="C18" s="1">
        <v>250.00000248104334</v>
      </c>
      <c r="D18" s="1">
        <v>0</v>
      </c>
      <c r="E18">
        <f>(R18-S18*(1000-T18)/(1000-U18))*AK18</f>
        <v>-2.1266566227186079</v>
      </c>
      <c r="F18">
        <f>IF(AV18&lt;&gt;0,1/(1/AV18-1/N18),0)</f>
        <v>2.7700537542539037</v>
      </c>
      <c r="G18">
        <f>((AY18-AL18/2)*S18-E18)/(AY18+AL18/2)</f>
        <v>386.0200951315212</v>
      </c>
      <c r="H18">
        <f>AL18*1000</f>
        <v>25.158753183190537</v>
      </c>
      <c r="I18">
        <f>(AQ18-AW18)</f>
        <v>1.2800977781367899</v>
      </c>
      <c r="J18">
        <f>(P18+AP18*D18)</f>
        <v>25.381645202636719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25.900737762451172</v>
      </c>
      <c r="P18" s="1">
        <v>25.381645202636719</v>
      </c>
      <c r="Q18" s="1">
        <v>25.954261779785156</v>
      </c>
      <c r="R18" s="1">
        <v>399.93963623046875</v>
      </c>
      <c r="S18" s="1">
        <v>392.90682983398438</v>
      </c>
      <c r="T18" s="1">
        <v>7.509121298789978E-2</v>
      </c>
      <c r="U18" s="1">
        <v>22.370754241943359</v>
      </c>
      <c r="V18" s="1">
        <v>0.1973932683467865</v>
      </c>
      <c r="W18" s="1">
        <v>58.806301116943359</v>
      </c>
      <c r="X18" s="1">
        <v>300.06256103515625</v>
      </c>
      <c r="Y18" s="1">
        <v>3.2606229186058044E-2</v>
      </c>
      <c r="Z18" s="1">
        <v>7.3910889625549316</v>
      </c>
      <c r="AA18" s="1">
        <v>88.179924011230469</v>
      </c>
      <c r="AB18" s="1">
        <v>10.404677391052246</v>
      </c>
      <c r="AC18" s="1">
        <v>-0.87883549928665161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1.1031711802763096</v>
      </c>
      <c r="AL18">
        <f>(U18-T18)/(1000-U18)*AK18</f>
        <v>2.5158753183190538E-2</v>
      </c>
      <c r="AM18">
        <f>(P18+273.15)</f>
        <v>298.5316452026367</v>
      </c>
      <c r="AN18">
        <f>(O18+273.15)</f>
        <v>299.05073776245115</v>
      </c>
      <c r="AO18">
        <f>(Y18*AG18+Z18*AH18)*AI18</f>
        <v>5.2169965531603246E-3</v>
      </c>
      <c r="AP18">
        <f>((AO18+0.00000010773*(AN18^4-AM18^4))-AL18*44100)/(L18*51.4+0.00000043092*AM18^3)</f>
        <v>-9.0848025183737668</v>
      </c>
      <c r="AQ18">
        <f>0.61365*EXP(17.502*J18/(240.97+J18))</f>
        <v>3.252749187265267</v>
      </c>
      <c r="AR18">
        <f>AQ18*1000/AA18</f>
        <v>36.887638810518837</v>
      </c>
      <c r="AS18">
        <f>(AR18-U18)</f>
        <v>14.516884568575477</v>
      </c>
      <c r="AT18">
        <f>IF(D18,P18,(O18+P18)/2)</f>
        <v>25.641191482543945</v>
      </c>
      <c r="AU18">
        <f>0.61365*EXP(17.502*AT18/(240.97+AT18))</f>
        <v>3.3032773860049942</v>
      </c>
      <c r="AV18">
        <f>IF(AS18&lt;&gt;0,(1000-(AR18+U18)/2)/AS18*AL18,0)</f>
        <v>1.6817189270498201</v>
      </c>
      <c r="AW18">
        <f>U18*AA18/1000</f>
        <v>1.972651409128477</v>
      </c>
      <c r="AX18">
        <f>(AU18-AW18)</f>
        <v>1.3306259768765172</v>
      </c>
      <c r="AY18">
        <f>1/(1.6/F18+1.37/N18)</f>
        <v>1.1139907133364468</v>
      </c>
      <c r="AZ18">
        <f>G18*AA18*0.001</f>
        <v>34.039222655505498</v>
      </c>
      <c r="BA18">
        <f>G18/S18</f>
        <v>0.98247234667472427</v>
      </c>
      <c r="BB18">
        <f>(1-AL18*AA18/AQ18/F18)*100</f>
        <v>75.378185165811502</v>
      </c>
      <c r="BC18">
        <f>(S18-E18/(N18/1.35))</f>
        <v>393.57756651808705</v>
      </c>
      <c r="BD18">
        <f>E18*BB18/100/BC18</f>
        <v>-4.072984090774283E-3</v>
      </c>
    </row>
    <row r="19" spans="1:56" x14ac:dyDescent="0.25">
      <c r="A19" s="1" t="s">
        <v>1</v>
      </c>
      <c r="B19" s="1" t="s">
        <v>7632</v>
      </c>
      <c r="K19" s="1">
        <v>2.72</v>
      </c>
    </row>
    <row r="20" spans="1:56" x14ac:dyDescent="0.25">
      <c r="A20" s="1" t="s">
        <v>1</v>
      </c>
      <c r="B20" s="1" t="s">
        <v>7631</v>
      </c>
      <c r="K20" s="1">
        <v>2.72</v>
      </c>
    </row>
    <row r="21" spans="1:56" x14ac:dyDescent="0.25">
      <c r="A21" s="1">
        <v>2</v>
      </c>
      <c r="B21" s="1" t="s">
        <v>7630</v>
      </c>
      <c r="C21" s="1">
        <v>454.00000248104334</v>
      </c>
      <c r="D21" s="1">
        <v>0</v>
      </c>
      <c r="E21">
        <f>(R21-S21*(1000-T21)/(1000-U21))*AK21</f>
        <v>-1.2675934376166043</v>
      </c>
      <c r="F21">
        <f>IF(AV21&lt;&gt;0,1/(1/AV21-1/N21),0)</f>
        <v>2.6079133137889405</v>
      </c>
      <c r="G21">
        <f>((AY21-AL21/2)*S21-E21)/(AY21+AL21/2)</f>
        <v>384.77513861676749</v>
      </c>
      <c r="H21">
        <f>AL21*1000</f>
        <v>24.552775293432855</v>
      </c>
      <c r="I21">
        <f>(AQ21-AW21)</f>
        <v>1.296956156777662</v>
      </c>
      <c r="J21">
        <f>(P21+AP21*D21)</f>
        <v>25.232143402099609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25.874780654907227</v>
      </c>
      <c r="P21" s="1">
        <v>25.232143402099609</v>
      </c>
      <c r="Q21" s="1">
        <v>25.980318069458008</v>
      </c>
      <c r="R21" s="1">
        <v>400.0897216796875</v>
      </c>
      <c r="S21" s="1">
        <v>392.5001220703125</v>
      </c>
      <c r="T21" s="1">
        <v>7.4816271662712097E-2</v>
      </c>
      <c r="U21" s="1">
        <v>21.853439331054688</v>
      </c>
      <c r="V21" s="1">
        <v>0.19696912169456482</v>
      </c>
      <c r="W21" s="1">
        <v>57.533645629882813</v>
      </c>
      <c r="X21" s="1">
        <v>299.94595336914063</v>
      </c>
      <c r="Y21" s="1">
        <v>24.546117782592773</v>
      </c>
      <c r="Z21" s="1">
        <v>7.6136159896850586</v>
      </c>
      <c r="AA21" s="1">
        <v>88.178146362304688</v>
      </c>
      <c r="AB21" s="1">
        <v>10.15853214263916</v>
      </c>
      <c r="AC21" s="1">
        <v>-0.85165309906005859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1.1027424756218402</v>
      </c>
      <c r="AL21">
        <f>(U21-T21)/(1000-U21)*AK21</f>
        <v>2.4552775293432857E-2</v>
      </c>
      <c r="AM21">
        <f>(P21+273.15)</f>
        <v>298.38214340209959</v>
      </c>
      <c r="AN21">
        <f>(O21+273.15)</f>
        <v>299.0247806549072</v>
      </c>
      <c r="AO21">
        <f>(Y21*AG21+Z21*AH21)*AI21</f>
        <v>3.9273787574310859</v>
      </c>
      <c r="AP21">
        <f>((AO21+0.00000010773*(AN21^4-AM21^4))-AL21*44100)/(L21*51.4+0.00000043092*AM21^3)</f>
        <v>-8.8221238237133939</v>
      </c>
      <c r="AQ21">
        <f>0.61365*EXP(17.502*J21/(240.97+J21))</f>
        <v>3.223951928631148</v>
      </c>
      <c r="AR21">
        <f>AQ21*1000/AA21</f>
        <v>36.561802006867275</v>
      </c>
      <c r="AS21">
        <f>(AR21-U21)</f>
        <v>14.708362675812587</v>
      </c>
      <c r="AT21">
        <f>IF(D21,P21,(O21+P21)/2)</f>
        <v>25.553462028503418</v>
      </c>
      <c r="AU21">
        <f>0.61365*EXP(17.502*AT21/(240.97+AT21))</f>
        <v>3.2861221330900094</v>
      </c>
      <c r="AV21">
        <f>IF(AS21&lt;&gt;0,(1000-(AR21+U21)/2)/AS21*AL21,0)</f>
        <v>1.6205506807014598</v>
      </c>
      <c r="AW21">
        <f>U21*AA21/1000</f>
        <v>1.926995771853486</v>
      </c>
      <c r="AX21">
        <f>(AU21-AW21)</f>
        <v>1.3591263612365234</v>
      </c>
      <c r="AY21">
        <f>1/(1.6/F21+1.37/N21)</f>
        <v>1.0711400251586785</v>
      </c>
      <c r="AZ21">
        <f>G21*AA21*0.001</f>
        <v>33.9287584895254</v>
      </c>
      <c r="BA21">
        <f>G21/S21</f>
        <v>0.98031851961523431</v>
      </c>
      <c r="BB21">
        <f>(1-AL21*AA21/AQ21/F21)*100</f>
        <v>74.249845139761675</v>
      </c>
      <c r="BC21">
        <f>(S21-E21/(N21/1.35))</f>
        <v>392.89991459443439</v>
      </c>
      <c r="BD21">
        <f>E21*BB21/100/BC21</f>
        <v>-2.395485795418502E-3</v>
      </c>
    </row>
    <row r="22" spans="1:56" x14ac:dyDescent="0.25">
      <c r="A22" s="1" t="s">
        <v>1</v>
      </c>
      <c r="B22" s="1" t="s">
        <v>7629</v>
      </c>
      <c r="K22" s="1">
        <v>2.72</v>
      </c>
    </row>
    <row r="23" spans="1:56" x14ac:dyDescent="0.25">
      <c r="A23" s="1" t="s">
        <v>1</v>
      </c>
      <c r="B23" s="1" t="s">
        <v>7628</v>
      </c>
      <c r="K23" s="1">
        <v>2.72</v>
      </c>
    </row>
    <row r="24" spans="1:56" x14ac:dyDescent="0.25">
      <c r="A24" s="1">
        <v>3</v>
      </c>
      <c r="B24" s="1" t="s">
        <v>3100</v>
      </c>
      <c r="C24" s="1">
        <v>659.00000248104334</v>
      </c>
      <c r="D24" s="1">
        <v>0</v>
      </c>
      <c r="E24">
        <f>(R24-S24*(1000-T24)/(1000-U24))*AK24</f>
        <v>-0.82353699832826466</v>
      </c>
      <c r="F24">
        <f>IF(AV24&lt;&gt;0,1/(1/AV24-1/N24),0)</f>
        <v>2.3834120328887924</v>
      </c>
      <c r="G24">
        <f>((AY24-AL24/2)*S24-E24)/(AY24+AL24/2)</f>
        <v>383.75899118890487</v>
      </c>
      <c r="H24">
        <f>AL24*1000</f>
        <v>24.170594006009768</v>
      </c>
      <c r="I24">
        <f>(AQ24-AW24)</f>
        <v>1.3514977721651316</v>
      </c>
      <c r="J24">
        <f>(P24+AP24*D24)</f>
        <v>25.363237380981445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25.806362152099609</v>
      </c>
      <c r="P24" s="1">
        <v>25.363237380981445</v>
      </c>
      <c r="Q24" s="1">
        <v>25.93402099609375</v>
      </c>
      <c r="R24" s="1">
        <v>400.08993530273438</v>
      </c>
      <c r="S24" s="1">
        <v>392.23983764648438</v>
      </c>
      <c r="T24" s="1">
        <v>7.5985170900821686E-2</v>
      </c>
      <c r="U24" s="1">
        <v>21.521650314331055</v>
      </c>
      <c r="V24" s="1">
        <v>0.20085418224334717</v>
      </c>
      <c r="W24" s="1">
        <v>56.888908386230469</v>
      </c>
      <c r="X24" s="1">
        <v>299.96316528320313</v>
      </c>
      <c r="Y24" s="1">
        <v>50.133621215820313</v>
      </c>
      <c r="Z24" s="1">
        <v>7.752326488494873</v>
      </c>
      <c r="AA24" s="1">
        <v>88.176025390625</v>
      </c>
      <c r="AB24" s="1">
        <v>9.8348703384399414</v>
      </c>
      <c r="AC24" s="1">
        <v>-0.83357083797454834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1.1028057547176584</v>
      </c>
      <c r="AL24">
        <f>(U24-T24)/(1000-U24)*AK24</f>
        <v>2.4170594006009769E-2</v>
      </c>
      <c r="AM24">
        <f>(P24+273.15)</f>
        <v>298.51323738098142</v>
      </c>
      <c r="AN24">
        <f>(O24+273.15)</f>
        <v>298.95636215209959</v>
      </c>
      <c r="AO24">
        <f>(Y24*AG24+Z24*AH24)*AI24</f>
        <v>8.021379215239449</v>
      </c>
      <c r="AP24">
        <f>((AO24+0.00000010773*(AN24^4-AM24^4))-AL24*44100)/(L24*51.4+0.00000043092*AM24^3)</f>
        <v>-8.6674189932777868</v>
      </c>
      <c r="AQ24">
        <f>0.61365*EXP(17.502*J24/(240.97+J24))</f>
        <v>3.2491913567297392</v>
      </c>
      <c r="AR24">
        <f>AQ24*1000/AA24</f>
        <v>36.848920580573115</v>
      </c>
      <c r="AS24">
        <f>(AR24-U24)</f>
        <v>15.32727026624206</v>
      </c>
      <c r="AT24">
        <f>IF(D24,P24,(O24+P24)/2)</f>
        <v>25.584799766540527</v>
      </c>
      <c r="AU24">
        <f>0.61365*EXP(17.502*AT24/(240.97+AT24))</f>
        <v>3.2922411842537063</v>
      </c>
      <c r="AV24">
        <f>IF(AS24&lt;&gt;0,(1000-(AR24+U24)/2)/AS24*AL24,0)</f>
        <v>1.5309424256836759</v>
      </c>
      <c r="AW24">
        <f>U24*AA24/1000</f>
        <v>1.8976935845646077</v>
      </c>
      <c r="AX24">
        <f>(AU24-AW24)</f>
        <v>1.3945475996890986</v>
      </c>
      <c r="AY24">
        <f>1/(1.6/F24+1.37/N24)</f>
        <v>1.0087011202149481</v>
      </c>
      <c r="AZ24">
        <f>G24*AA24*0.001</f>
        <v>33.838342550953506</v>
      </c>
      <c r="BA24">
        <f>G24/S24</f>
        <v>0.9783784163575372</v>
      </c>
      <c r="BB24">
        <f>(1-AL24*AA24/AQ24/F24)*100</f>
        <v>72.479049738235176</v>
      </c>
      <c r="BC24">
        <f>(S24-E24/(N24/1.35))</f>
        <v>392.49957702781825</v>
      </c>
      <c r="BD24">
        <f>E24*BB24/100/BC24</f>
        <v>-1.5207450544304851E-3</v>
      </c>
    </row>
    <row r="25" spans="1:56" x14ac:dyDescent="0.25">
      <c r="A25" s="1" t="s">
        <v>1</v>
      </c>
      <c r="B25" s="1" t="s">
        <v>7627</v>
      </c>
      <c r="K25" s="1">
        <v>2.72</v>
      </c>
    </row>
    <row r="26" spans="1:56" x14ac:dyDescent="0.25">
      <c r="A26" s="1" t="s">
        <v>1</v>
      </c>
      <c r="B26" s="1" t="s">
        <v>7626</v>
      </c>
      <c r="K26" s="1">
        <v>2.72</v>
      </c>
    </row>
    <row r="27" spans="1:56" x14ac:dyDescent="0.25">
      <c r="A27" s="1">
        <v>4</v>
      </c>
      <c r="B27" s="1" t="s">
        <v>7625</v>
      </c>
      <c r="C27" s="1">
        <v>864.00000248104334</v>
      </c>
      <c r="D27" s="1">
        <v>0</v>
      </c>
      <c r="E27">
        <f>(R27-S27*(1000-T27)/(1000-U27))*AK27</f>
        <v>-0.43128026198929065</v>
      </c>
      <c r="F27">
        <f>IF(AV27&lt;&gt;0,1/(1/AV27-1/N27),0)</f>
        <v>2.3765017461472531</v>
      </c>
      <c r="G27">
        <f>((AY27-AL27/2)*S27-E27)/(AY27+AL27/2)</f>
        <v>382.93749580058653</v>
      </c>
      <c r="H27">
        <f>AL27*1000</f>
        <v>24.056284106078074</v>
      </c>
      <c r="I27">
        <f>(AQ27-AW27)</f>
        <v>1.3477237828345259</v>
      </c>
      <c r="J27">
        <f>(P27+AP27*D27)</f>
        <v>25.298864364624023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25.755474090576172</v>
      </c>
      <c r="P27" s="1">
        <v>25.298864364624023</v>
      </c>
      <c r="Q27" s="1">
        <v>25.891490936279297</v>
      </c>
      <c r="R27" s="1">
        <v>399.92031860351563</v>
      </c>
      <c r="S27" s="1">
        <v>391.76513671875</v>
      </c>
      <c r="T27" s="1">
        <v>7.7159605920314789E-2</v>
      </c>
      <c r="U27" s="1">
        <v>21.424583435058594</v>
      </c>
      <c r="V27" s="1">
        <v>0.20456580817699432</v>
      </c>
      <c r="W27" s="1">
        <v>56.800926208496094</v>
      </c>
      <c r="X27" s="1">
        <v>299.94821166992188</v>
      </c>
      <c r="Y27" s="1">
        <v>99.683433532714844</v>
      </c>
      <c r="Z27" s="1">
        <v>7.6932563781738281</v>
      </c>
      <c r="AA27" s="1">
        <v>88.172187805175781</v>
      </c>
      <c r="AB27" s="1">
        <v>9.8124198913574219</v>
      </c>
      <c r="AC27" s="1">
        <v>-0.83032798767089844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1.102750778198242</v>
      </c>
      <c r="AL27">
        <f>(U27-T27)/(1000-U27)*AK27</f>
        <v>2.4056284106078074E-2</v>
      </c>
      <c r="AM27">
        <f>(P27+273.15)</f>
        <v>298.448864364624</v>
      </c>
      <c r="AN27">
        <f>(O27+273.15)</f>
        <v>298.90547409057615</v>
      </c>
      <c r="AO27">
        <f>(Y27*AG27+Z27*AH27)*AI27</f>
        <v>15.949349008738636</v>
      </c>
      <c r="AP27">
        <f>((AO27+0.00000010773*(AN27^4-AM27^4))-AL27*44100)/(L27*51.4+0.00000043092*AM27^3)</f>
        <v>-8.559921602284227</v>
      </c>
      <c r="AQ27">
        <f>0.61365*EXP(17.502*J27/(240.97+J27))</f>
        <v>3.2367761771181702</v>
      </c>
      <c r="AR27">
        <f>AQ27*1000/AA27</f>
        <v>36.709718310155949</v>
      </c>
      <c r="AS27">
        <f>(AR27-U27)</f>
        <v>15.285134875097356</v>
      </c>
      <c r="AT27">
        <f>IF(D27,P27,(O27+P27)/2)</f>
        <v>25.527169227600098</v>
      </c>
      <c r="AU27">
        <f>0.61365*EXP(17.502*AT27/(240.97+AT27))</f>
        <v>3.280995830974939</v>
      </c>
      <c r="AV27">
        <f>IF(AS27&lt;&gt;0,(1000-(AR27+U27)/2)/AS27*AL27,0)</f>
        <v>1.5280883457944383</v>
      </c>
      <c r="AW27">
        <f>U27*AA27/1000</f>
        <v>1.8890523942836444</v>
      </c>
      <c r="AX27">
        <f>(AU27-AW27)</f>
        <v>1.3919434366912946</v>
      </c>
      <c r="AY27">
        <f>1/(1.6/F27+1.37/N27)</f>
        <v>1.0067189108849102</v>
      </c>
      <c r="AZ27">
        <f>G27*AA27*0.001</f>
        <v>33.76443679737303</v>
      </c>
      <c r="BA27">
        <f>G27/S27</f>
        <v>0.97746700742158976</v>
      </c>
      <c r="BB27">
        <f>(1-AL27*AA27/AQ27/F27)*100</f>
        <v>72.425391541922423</v>
      </c>
      <c r="BC27">
        <f>(S27-E27/(N27/1.35))</f>
        <v>391.90116032018869</v>
      </c>
      <c r="BD27">
        <f>E27*BB27/100/BC27</f>
        <v>-7.9702856233845561E-4</v>
      </c>
    </row>
    <row r="28" spans="1:56" x14ac:dyDescent="0.25">
      <c r="A28" s="1" t="s">
        <v>1</v>
      </c>
      <c r="B28" s="1" t="s">
        <v>7624</v>
      </c>
      <c r="K28" s="1">
        <v>2.72</v>
      </c>
    </row>
    <row r="29" spans="1:56" x14ac:dyDescent="0.25">
      <c r="A29" s="1" t="s">
        <v>1</v>
      </c>
      <c r="B29" s="1" t="s">
        <v>7623</v>
      </c>
      <c r="K29" s="1">
        <v>2.72</v>
      </c>
    </row>
    <row r="30" spans="1:56" x14ac:dyDescent="0.25">
      <c r="A30" s="1">
        <v>5</v>
      </c>
      <c r="B30" s="1" t="s">
        <v>7622</v>
      </c>
      <c r="C30" s="1">
        <v>1068.0000024810433</v>
      </c>
      <c r="D30" s="1">
        <v>0</v>
      </c>
      <c r="E30">
        <f>(R30-S30*(1000-T30)/(1000-U30))*AK30</f>
        <v>-0.1950589345534291</v>
      </c>
      <c r="F30">
        <f>IF(AV30&lt;&gt;0,1/(1/AV30-1/N30),0)</f>
        <v>2.4084169346155964</v>
      </c>
      <c r="G30">
        <f>((AY30-AL30/2)*S30-E30)/(AY30+AL30/2)</f>
        <v>382.60636381256114</v>
      </c>
      <c r="H30">
        <f>AL30*1000</f>
        <v>24.08451065877993</v>
      </c>
      <c r="I30">
        <f>(AQ30-AW30)</f>
        <v>1.3378240683128377</v>
      </c>
      <c r="J30">
        <f>(P30+AP30*D30)</f>
        <v>25.258930206298828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25.719114303588867</v>
      </c>
      <c r="P30" s="1">
        <v>25.258930206298828</v>
      </c>
      <c r="Q30" s="1">
        <v>25.856794357299805</v>
      </c>
      <c r="R30" s="1">
        <v>399.96844482421875</v>
      </c>
      <c r="S30" s="1">
        <v>391.592041015625</v>
      </c>
      <c r="T30" s="1">
        <v>7.6301150023937225E-2</v>
      </c>
      <c r="U30" s="1">
        <v>21.450162887573242</v>
      </c>
      <c r="V30" s="1">
        <v>0.20272247493267059</v>
      </c>
      <c r="W30" s="1">
        <v>56.990360260009766</v>
      </c>
      <c r="X30" s="1">
        <v>299.92086791992188</v>
      </c>
      <c r="Y30" s="1">
        <v>149.81373596191406</v>
      </c>
      <c r="Z30" s="1">
        <v>7.691950798034668</v>
      </c>
      <c r="AA30" s="1">
        <v>88.170478820800781</v>
      </c>
      <c r="AB30" s="1">
        <v>9.8844490051269531</v>
      </c>
      <c r="AC30" s="1">
        <v>-0.83107835054397583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1.102650249705595</v>
      </c>
      <c r="AL30">
        <f>(U30-T30)/(1000-U30)*AK30</f>
        <v>2.408451065877993E-2</v>
      </c>
      <c r="AM30">
        <f>(P30+273.15)</f>
        <v>298.40893020629881</v>
      </c>
      <c r="AN30">
        <f>(O30+273.15)</f>
        <v>298.86911430358884</v>
      </c>
      <c r="AO30">
        <f>(Y30*AG30+Z30*AH30)*AI30</f>
        <v>23.970197218130579</v>
      </c>
      <c r="AP30">
        <f>((AO30+0.00000010773*(AN30^4-AM30^4))-AL30*44100)/(L30*51.4+0.00000043092*AM30^3)</f>
        <v>-8.5041340240666443</v>
      </c>
      <c r="AQ30">
        <f>0.61365*EXP(17.502*J30/(240.97+J30))</f>
        <v>3.2290952008943412</v>
      </c>
      <c r="AR30">
        <f>AQ30*1000/AA30</f>
        <v>36.623314788356893</v>
      </c>
      <c r="AS30">
        <f>(AR30-U30)</f>
        <v>15.173151900783651</v>
      </c>
      <c r="AT30">
        <f>IF(D30,P30,(O30+P30)/2)</f>
        <v>25.489022254943848</v>
      </c>
      <c r="AU30">
        <f>0.61365*EXP(17.502*AT30/(240.97+AT30))</f>
        <v>3.2735707447285458</v>
      </c>
      <c r="AV30">
        <f>IF(AS30&lt;&gt;0,(1000-(AR30+U30)/2)/AS30*AL30,0)</f>
        <v>1.5412206485280735</v>
      </c>
      <c r="AW30">
        <f>U30*AA30/1000</f>
        <v>1.8912711325815035</v>
      </c>
      <c r="AX30">
        <f>(AU30-AW30)</f>
        <v>1.3822996121470423</v>
      </c>
      <c r="AY30">
        <f>1/(1.6/F30+1.37/N30)</f>
        <v>1.0158428492046934</v>
      </c>
      <c r="AZ30">
        <f>G30*AA30*0.001</f>
        <v>33.734586297239026</v>
      </c>
      <c r="BA30">
        <f>G30/S30</f>
        <v>0.97705347335518156</v>
      </c>
      <c r="BB30">
        <f>(1-AL30*AA30/AQ30/F30)*100</f>
        <v>72.694602401843483</v>
      </c>
      <c r="BC30">
        <f>(S30-E30/(N30/1.35))</f>
        <v>391.65356161164851</v>
      </c>
      <c r="BD30">
        <f>E30*BB30/100/BC30</f>
        <v>-3.6204781679858477E-4</v>
      </c>
    </row>
    <row r="31" spans="1:56" x14ac:dyDescent="0.25">
      <c r="A31" s="1" t="s">
        <v>1</v>
      </c>
      <c r="B31" s="1" t="s">
        <v>7621</v>
      </c>
      <c r="K31" s="1">
        <v>2.72</v>
      </c>
    </row>
    <row r="32" spans="1:56" x14ac:dyDescent="0.25">
      <c r="A32" s="1" t="s">
        <v>1</v>
      </c>
      <c r="B32" s="1" t="s">
        <v>7620</v>
      </c>
      <c r="K32" s="1">
        <v>2.72</v>
      </c>
    </row>
    <row r="33" spans="1:56" x14ac:dyDescent="0.25">
      <c r="A33" s="1">
        <v>6</v>
      </c>
      <c r="B33" s="1" t="s">
        <v>7619</v>
      </c>
      <c r="C33" s="1">
        <v>1273.0000024810433</v>
      </c>
      <c r="D33" s="1">
        <v>0</v>
      </c>
      <c r="E33">
        <f>(R33-S33*(1000-T33)/(1000-U33))*AK33</f>
        <v>3.4134200665350459E-2</v>
      </c>
      <c r="F33">
        <f>IF(AV33&lt;&gt;0,1/(1/AV33-1/N33),0)</f>
        <v>2.6406618943324185</v>
      </c>
      <c r="G33">
        <f>((AY33-AL33/2)*S33-E33)/(AY33+AL33/2)</f>
        <v>382.70137282720583</v>
      </c>
      <c r="H33">
        <f>AL33*1000</f>
        <v>24.32953288974624</v>
      </c>
      <c r="I33">
        <f>(AQ33-AW33)</f>
        <v>1.2754999587682729</v>
      </c>
      <c r="J33">
        <f>(P33+AP33*D33)</f>
        <v>25.029975891113281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25.709690093994141</v>
      </c>
      <c r="P33" s="1">
        <v>25.029975891113281</v>
      </c>
      <c r="Q33" s="1">
        <v>25.841205596923828</v>
      </c>
      <c r="R33" s="1">
        <v>400.12091064453125</v>
      </c>
      <c r="S33" s="1">
        <v>391.45327758789063</v>
      </c>
      <c r="T33" s="1">
        <v>7.6861836016178131E-2</v>
      </c>
      <c r="U33" s="1">
        <v>21.662044525146484</v>
      </c>
      <c r="V33" s="1">
        <v>0.2043168693780899</v>
      </c>
      <c r="W33" s="1">
        <v>57.582820892333984</v>
      </c>
      <c r="X33" s="1">
        <v>299.94100952148438</v>
      </c>
      <c r="Y33" s="1">
        <v>300.6395263671875</v>
      </c>
      <c r="Z33" s="1">
        <v>7.5569419860839844</v>
      </c>
      <c r="AA33" s="1">
        <v>88.166404724121094</v>
      </c>
      <c r="AB33" s="1">
        <v>9.9433193206787109</v>
      </c>
      <c r="AC33" s="1">
        <v>-0.85183948278427124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1.1027242997113393</v>
      </c>
      <c r="AL33">
        <f>(U33-T33)/(1000-U33)*AK33</f>
        <v>2.4329532889746239E-2</v>
      </c>
      <c r="AM33">
        <f>(P33+273.15)</f>
        <v>298.17997589111326</v>
      </c>
      <c r="AN33">
        <f>(O33+273.15)</f>
        <v>298.85969009399412</v>
      </c>
      <c r="AO33">
        <f>(Y33*AG33+Z33*AH33)*AI33</f>
        <v>48.10232314357927</v>
      </c>
      <c r="AP33">
        <f>((AO33+0.00000010773*(AN33^4-AM33^4))-AL33*44100)/(L33*51.4+0.00000043092*AM33^3)</f>
        <v>-8.3755576521127093</v>
      </c>
      <c r="AQ33">
        <f>0.61365*EXP(17.502*J33/(240.97+J33))</f>
        <v>3.1853645435242695</v>
      </c>
      <c r="AR33">
        <f>AQ33*1000/AA33</f>
        <v>36.129005753285504</v>
      </c>
      <c r="AS33">
        <f>(AR33-U33)</f>
        <v>14.46696122813902</v>
      </c>
      <c r="AT33">
        <f>IF(D33,P33,(O33+P33)/2)</f>
        <v>25.369832992553711</v>
      </c>
      <c r="AU33">
        <f>0.61365*EXP(17.502*AT33/(240.97+AT33))</f>
        <v>3.2504657535584229</v>
      </c>
      <c r="AV33">
        <f>IF(AS33&lt;&gt;0,(1000-(AR33+U33)/2)/AS33*AL33,0)</f>
        <v>1.6331362120851158</v>
      </c>
      <c r="AW33">
        <f>U33*AA33/1000</f>
        <v>1.9098645847559965</v>
      </c>
      <c r="AX33">
        <f>(AU33-AW33)</f>
        <v>1.3406011688024264</v>
      </c>
      <c r="AY33">
        <f>1/(1.6/F33+1.37/N33)</f>
        <v>1.0799414497328101</v>
      </c>
      <c r="AZ33">
        <f>G33*AA33*0.001</f>
        <v>33.741404125160187</v>
      </c>
      <c r="BA33">
        <f>G33/S33</f>
        <v>0.97764253038162441</v>
      </c>
      <c r="BB33">
        <f>(1-AL33*AA33/AQ33/F33)*100</f>
        <v>74.49854487698056</v>
      </c>
      <c r="BC33">
        <f>(S33-E33/(N33/1.35))</f>
        <v>391.44251183458368</v>
      </c>
      <c r="BD33">
        <f>E33*BB33/100/BC33</f>
        <v>6.4963518351376045E-5</v>
      </c>
    </row>
    <row r="34" spans="1:56" x14ac:dyDescent="0.25">
      <c r="A34" s="1" t="s">
        <v>1</v>
      </c>
      <c r="B34" s="1" t="s">
        <v>7618</v>
      </c>
      <c r="K34" s="1">
        <v>2.72</v>
      </c>
    </row>
    <row r="35" spans="1:56" x14ac:dyDescent="0.25">
      <c r="A35" s="1" t="s">
        <v>1</v>
      </c>
      <c r="B35" s="1" t="s">
        <v>7617</v>
      </c>
      <c r="K35" s="1">
        <v>2.72</v>
      </c>
    </row>
    <row r="36" spans="1:56" x14ac:dyDescent="0.25">
      <c r="A36" s="1">
        <v>7</v>
      </c>
      <c r="B36" s="1" t="s">
        <v>7616</v>
      </c>
      <c r="C36" s="1">
        <v>1478.0000024810433</v>
      </c>
      <c r="D36" s="1">
        <v>0</v>
      </c>
      <c r="E36">
        <f>(R36-S36*(1000-T36)/(1000-U36))*AK36</f>
        <v>0.16260893950014241</v>
      </c>
      <c r="F36">
        <f>IF(AV36&lt;&gt;0,1/(1/AV36-1/N36),0)</f>
        <v>5.1818882816091518</v>
      </c>
      <c r="G36">
        <f>((AY36-AL36/2)*S36-E36)/(AY36+AL36/2)</f>
        <v>384.88216743551908</v>
      </c>
      <c r="H36">
        <f>AL36*1000</f>
        <v>24.730332852955669</v>
      </c>
      <c r="I36">
        <f>(AQ36-AW36)</f>
        <v>0.90488422821927794</v>
      </c>
      <c r="J36">
        <f>(P36+AP36*D36)</f>
        <v>23.149477005004883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25.715585708618164</v>
      </c>
      <c r="P36" s="1">
        <v>23.149477005004883</v>
      </c>
      <c r="Q36" s="1">
        <v>25.839757919311523</v>
      </c>
      <c r="R36" s="1">
        <v>399.93350219726563</v>
      </c>
      <c r="S36" s="1">
        <v>391.01754760742188</v>
      </c>
      <c r="T36" s="1">
        <v>7.8499466180801392E-2</v>
      </c>
      <c r="U36" s="1">
        <v>22.009771347045898</v>
      </c>
      <c r="V36" s="1">
        <v>0.20858928561210632</v>
      </c>
      <c r="W36" s="1">
        <v>58.484508514404297</v>
      </c>
      <c r="X36" s="1">
        <v>299.96429443359375</v>
      </c>
      <c r="Y36" s="1">
        <v>500.296630859375</v>
      </c>
      <c r="Z36" s="1">
        <v>7.5864167213439941</v>
      </c>
      <c r="AA36" s="1">
        <v>88.1630859375</v>
      </c>
      <c r="AB36" s="1">
        <v>9.9446315765380859</v>
      </c>
      <c r="AC36" s="1">
        <v>-0.87390047311782837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1.1028099060058592</v>
      </c>
      <c r="AL36">
        <f>(U36-T36)/(1000-U36)*AK36</f>
        <v>2.4730332852955669E-2</v>
      </c>
      <c r="AM36">
        <f>(P36+273.15)</f>
        <v>296.29947700500486</v>
      </c>
      <c r="AN36">
        <f>(O36+273.15)</f>
        <v>298.86558570861814</v>
      </c>
      <c r="AO36">
        <f>(Y36*AG36+Z36*AH36)*AI36</f>
        <v>80.047459148299822</v>
      </c>
      <c r="AP36">
        <f>((AO36+0.00000010773*(AN36^4-AM36^4))-AL36*44100)/(L36*51.4+0.00000043092*AM36^3)</f>
        <v>-8.0965494243269642</v>
      </c>
      <c r="AQ36">
        <f>0.61365*EXP(17.502*J36/(240.97+J36))</f>
        <v>2.8453335909536106</v>
      </c>
      <c r="AR36">
        <f>AQ36*1000/AA36</f>
        <v>32.273525372860767</v>
      </c>
      <c r="AS36">
        <f>(AR36-U36)</f>
        <v>10.263754025814869</v>
      </c>
      <c r="AT36">
        <f>IF(D36,P36,(O36+P36)/2)</f>
        <v>24.432531356811523</v>
      </c>
      <c r="AU36">
        <f>0.61365*EXP(17.502*AT36/(240.97+AT36))</f>
        <v>3.0736798824273919</v>
      </c>
      <c r="AV36">
        <f>IF(AS36&lt;&gt;0,(1000-(AR36+U36)/2)/AS36*AL36,0)</f>
        <v>2.34408490249512</v>
      </c>
      <c r="AW36">
        <f>U36*AA36/1000</f>
        <v>1.9404493627343327</v>
      </c>
      <c r="AX36">
        <f>(AU36-AW36)</f>
        <v>1.1332305196930592</v>
      </c>
      <c r="AY36">
        <f>1/(1.6/F36+1.37/N36)</f>
        <v>1.5902418061955257</v>
      </c>
      <c r="AZ36">
        <f>G36*AA36*0.001</f>
        <v>33.932399603428934</v>
      </c>
      <c r="BA36">
        <f>G36/S36</f>
        <v>0.98430919479331735</v>
      </c>
      <c r="BB36">
        <f>(1-AL36*AA36/AQ36/F36)*100</f>
        <v>85.212474441294276</v>
      </c>
      <c r="BC36">
        <f>(S36-E36/(N36/1.35))</f>
        <v>390.96626157482001</v>
      </c>
      <c r="BD36">
        <f>E36*BB36/100/BC36</f>
        <v>3.5441191383799606E-4</v>
      </c>
    </row>
    <row r="37" spans="1:56" x14ac:dyDescent="0.25">
      <c r="A37" s="1" t="s">
        <v>1</v>
      </c>
      <c r="B37" s="1" t="s">
        <v>7615</v>
      </c>
      <c r="K37" s="1">
        <v>2.72</v>
      </c>
    </row>
    <row r="38" spans="1:56" x14ac:dyDescent="0.25">
      <c r="A38" s="1" t="s">
        <v>1</v>
      </c>
      <c r="B38" s="1" t="s">
        <v>7614</v>
      </c>
      <c r="K38" s="1">
        <v>2.72</v>
      </c>
    </row>
    <row r="39" spans="1:56" x14ac:dyDescent="0.25">
      <c r="A39" s="1">
        <v>8</v>
      </c>
      <c r="B39" s="1" t="s">
        <v>7613</v>
      </c>
      <c r="C39" s="1">
        <v>1683.0000024810433</v>
      </c>
      <c r="D39" s="1">
        <v>0</v>
      </c>
      <c r="E39">
        <f>(R39-S39*(1000-T39)/(1000-U39))*AK39</f>
        <v>0.49541556037476853</v>
      </c>
      <c r="F39">
        <f>IF(AV39&lt;&gt;0,1/(1/AV39-1/N39),0)</f>
        <v>2.8202870713516837</v>
      </c>
      <c r="G39">
        <f>((AY39-AL39/2)*S39-E39)/(AY39+AL39/2)</f>
        <v>381.58952260835918</v>
      </c>
      <c r="H39">
        <f>AL39*1000</f>
        <v>25.211188481699665</v>
      </c>
      <c r="I39">
        <f>(AQ39-AW39)</f>
        <v>1.2685757377044837</v>
      </c>
      <c r="J39">
        <f>(P39+AP39*D39)</f>
        <v>25.344223022460938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25.743364334106445</v>
      </c>
      <c r="P39" s="1">
        <v>25.344223022460938</v>
      </c>
      <c r="Q39" s="1">
        <v>25.850664138793945</v>
      </c>
      <c r="R39" s="1">
        <v>400.04730224609375</v>
      </c>
      <c r="S39" s="1">
        <v>390.66763305664063</v>
      </c>
      <c r="T39" s="1">
        <v>7.8410692512989044E-2</v>
      </c>
      <c r="U39" s="1">
        <v>22.425277709960938</v>
      </c>
      <c r="V39" s="1">
        <v>0.20799604058265686</v>
      </c>
      <c r="W39" s="1">
        <v>59.486385345458984</v>
      </c>
      <c r="X39" s="1">
        <v>299.98223876953125</v>
      </c>
      <c r="Y39" s="1">
        <v>750.0103759765625</v>
      </c>
      <c r="Z39" s="1">
        <v>7.683067798614502</v>
      </c>
      <c r="AA39" s="1">
        <v>88.156951904296875</v>
      </c>
      <c r="AB39" s="1">
        <v>10.063258171081543</v>
      </c>
      <c r="AC39" s="1">
        <v>-0.8906366229057312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1.1028758778291587</v>
      </c>
      <c r="AL39">
        <f>(U39-T39)/(1000-U39)*AK39</f>
        <v>2.5211188481699665E-2</v>
      </c>
      <c r="AM39">
        <f>(P39+273.15)</f>
        <v>298.49422302246091</v>
      </c>
      <c r="AN39">
        <f>(O39+273.15)</f>
        <v>298.89336433410642</v>
      </c>
      <c r="AO39">
        <f>(Y39*AG39+Z39*AH39)*AI39</f>
        <v>120.00165747400388</v>
      </c>
      <c r="AP39">
        <f>((AO39+0.00000010773*(AN39^4-AM39^4))-AL39*44100)/(L39*51.4+0.00000043092*AM39^3)</f>
        <v>-8.1276450373628464</v>
      </c>
      <c r="AQ39">
        <f>0.61365*EXP(17.502*J39/(240.97+J39))</f>
        <v>3.2455198662220108</v>
      </c>
      <c r="AR39">
        <f>AQ39*1000/AA39</f>
        <v>36.815245946177278</v>
      </c>
      <c r="AS39">
        <f>(AR39-U39)</f>
        <v>14.38996823621634</v>
      </c>
      <c r="AT39">
        <f>IF(D39,P39,(O39+P39)/2)</f>
        <v>25.543793678283691</v>
      </c>
      <c r="AU39">
        <f>0.61365*EXP(17.502*AT39/(240.97+AT39))</f>
        <v>3.2842362839537294</v>
      </c>
      <c r="AV39">
        <f>IF(AS39&lt;&gt;0,(1000-(AR39+U39)/2)/AS39*AL39,0)</f>
        <v>1.7001028825278024</v>
      </c>
      <c r="AW39">
        <f>U39*AA39/1000</f>
        <v>1.9769441285175271</v>
      </c>
      <c r="AX39">
        <f>(AU39-AW39)</f>
        <v>1.3072921554362023</v>
      </c>
      <c r="AY39">
        <f>1/(1.6/F39+1.37/N39)</f>
        <v>1.1269058657704751</v>
      </c>
      <c r="AZ39">
        <f>G39*AA39*0.001</f>
        <v>33.639769191768728</v>
      </c>
      <c r="BA39">
        <f>G39/S39</f>
        <v>0.97676257339966199</v>
      </c>
      <c r="BB39">
        <f>(1-AL39*AA39/AQ39/F39)*100</f>
        <v>75.718679772272452</v>
      </c>
      <c r="BC39">
        <f>(S39-E39/(N39/1.35))</f>
        <v>390.51138150823886</v>
      </c>
      <c r="BD39">
        <f>E39*BB39/100/BC39</f>
        <v>9.6059203256350129E-4</v>
      </c>
    </row>
    <row r="40" spans="1:56" x14ac:dyDescent="0.25">
      <c r="A40" s="1" t="s">
        <v>1</v>
      </c>
      <c r="B40" s="1" t="s">
        <v>7612</v>
      </c>
      <c r="K40" s="1">
        <v>2.72</v>
      </c>
    </row>
    <row r="41" spans="1:56" x14ac:dyDescent="0.25">
      <c r="A41" s="1" t="s">
        <v>1</v>
      </c>
      <c r="B41" s="1" t="s">
        <v>7611</v>
      </c>
      <c r="K41" s="1">
        <v>2.72</v>
      </c>
    </row>
    <row r="42" spans="1:56" x14ac:dyDescent="0.25">
      <c r="A42" s="1">
        <v>9</v>
      </c>
      <c r="B42" s="1" t="s">
        <v>7610</v>
      </c>
      <c r="C42" s="1">
        <v>1887.0000024810433</v>
      </c>
      <c r="D42" s="1">
        <v>0</v>
      </c>
      <c r="E42">
        <f>(R42-S42*(1000-T42)/(1000-U42))*AK42</f>
        <v>0.65537247595154902</v>
      </c>
      <c r="F42">
        <f>IF(AV42&lt;&gt;0,1/(1/AV42-1/N42),0)</f>
        <v>3.1520759514503376</v>
      </c>
      <c r="G42">
        <f>((AY42-AL42/2)*S42-E42)/(AY42+AL42/2)</f>
        <v>381.71190424432211</v>
      </c>
      <c r="H42">
        <f>AL42*1000</f>
        <v>25.70823501491186</v>
      </c>
      <c r="I42">
        <f>(AQ42-AW42)</f>
        <v>1.2112510251808302</v>
      </c>
      <c r="J42">
        <f>(P42+AP42*D42)</f>
        <v>25.245306015014648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25.801242828369141</v>
      </c>
      <c r="P42" s="1">
        <v>25.245306015014648</v>
      </c>
      <c r="Q42" s="1">
        <v>25.892805099487305</v>
      </c>
      <c r="R42" s="1">
        <v>400.167236328125</v>
      </c>
      <c r="S42" s="1">
        <v>390.46954345703125</v>
      </c>
      <c r="T42" s="1">
        <v>8.0815613269805908E-2</v>
      </c>
      <c r="U42" s="1">
        <v>22.861698150634766</v>
      </c>
      <c r="V42" s="1">
        <v>0.21362106502056122</v>
      </c>
      <c r="W42" s="1">
        <v>60.430652618408203</v>
      </c>
      <c r="X42" s="1">
        <v>299.93466186523438</v>
      </c>
      <c r="Y42" s="1">
        <v>1000.4700927734375</v>
      </c>
      <c r="Z42" s="1">
        <v>7.7431197166442871</v>
      </c>
      <c r="AA42" s="1">
        <v>88.148628234863281</v>
      </c>
      <c r="AB42" s="1">
        <v>10.272209167480469</v>
      </c>
      <c r="AC42" s="1">
        <v>-0.90149450302124023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1.1027009627398319</v>
      </c>
      <c r="AL42">
        <f>(U42-T42)/(1000-U42)*AK42</f>
        <v>2.5708235014911859E-2</v>
      </c>
      <c r="AM42">
        <f>(P42+273.15)</f>
        <v>298.39530601501463</v>
      </c>
      <c r="AN42">
        <f>(O42+273.15)</f>
        <v>298.95124282836912</v>
      </c>
      <c r="AO42">
        <f>(Y42*AG42+Z42*AH42)*AI42</f>
        <v>160.07521126579013</v>
      </c>
      <c r="AP42">
        <f>((AO42+0.00000010773*(AN42^4-AM42^4))-AL42*44100)/(L42*51.4+0.00000043092*AM42^3)</f>
        <v>-7.9641224720836332</v>
      </c>
      <c r="AQ42">
        <f>0.61365*EXP(17.502*J42/(240.97+J42))</f>
        <v>3.2264783562787955</v>
      </c>
      <c r="AR42">
        <f>AQ42*1000/AA42</f>
        <v>36.602706370905331</v>
      </c>
      <c r="AS42">
        <f>(AR42-U42)</f>
        <v>13.741008220270565</v>
      </c>
      <c r="AT42">
        <f>IF(D42,P42,(O42+P42)/2)</f>
        <v>25.523274421691895</v>
      </c>
      <c r="AU42">
        <f>0.61365*EXP(17.502*AT42/(240.97+AT42))</f>
        <v>3.2802370558595642</v>
      </c>
      <c r="AV42">
        <f>IF(AS42&lt;&gt;0,(1000-(AR42+U42)/2)/AS42*AL42,0)</f>
        <v>1.8152869259538174</v>
      </c>
      <c r="AW42">
        <f>U42*AA42/1000</f>
        <v>2.0152273310979654</v>
      </c>
      <c r="AX42">
        <f>(AU42-AW42)</f>
        <v>1.2650097247615988</v>
      </c>
      <c r="AY42">
        <f>1/(1.6/F42+1.37/N42)</f>
        <v>1.2082118576461582</v>
      </c>
      <c r="AZ42">
        <f>G42*AA42*0.001</f>
        <v>33.647380740054487</v>
      </c>
      <c r="BA42">
        <f>G42/S42</f>
        <v>0.97757151778043128</v>
      </c>
      <c r="BB42">
        <f>(1-AL42*AA42/AQ42/F42)*100</f>
        <v>77.717578257682788</v>
      </c>
      <c r="BC42">
        <f>(S42-E42/(N42/1.35))</f>
        <v>390.2628423108867</v>
      </c>
      <c r="BD42">
        <f>E42*BB42/100/BC42</f>
        <v>1.3051194263357876E-3</v>
      </c>
    </row>
    <row r="43" spans="1:56" x14ac:dyDescent="0.25">
      <c r="A43" s="1" t="s">
        <v>1</v>
      </c>
      <c r="B43" s="1" t="s">
        <v>7609</v>
      </c>
      <c r="K43" s="1">
        <v>2.72</v>
      </c>
    </row>
    <row r="44" spans="1:56" x14ac:dyDescent="0.25">
      <c r="A44" s="1" t="s">
        <v>1</v>
      </c>
      <c r="B44" s="1" t="s">
        <v>7608</v>
      </c>
      <c r="K44" s="1">
        <v>2.72</v>
      </c>
    </row>
    <row r="45" spans="1:56" x14ac:dyDescent="0.25">
      <c r="A45" s="1">
        <v>10</v>
      </c>
      <c r="B45" s="1" t="s">
        <v>7607</v>
      </c>
      <c r="C45" s="1">
        <v>2092.0000024810433</v>
      </c>
      <c r="D45" s="1">
        <v>0</v>
      </c>
      <c r="E45">
        <f>(R45-S45*(1000-T45)/(1000-U45))*AK45</f>
        <v>1.0284849283302921</v>
      </c>
      <c r="F45">
        <f>IF(AV45&lt;&gt;0,1/(1/AV45-1/N45),0)</f>
        <v>2.9799312866260652</v>
      </c>
      <c r="G45">
        <f>((AY45-AL45/2)*S45-E45)/(AY45+AL45/2)</f>
        <v>380.57079636216281</v>
      </c>
      <c r="H45">
        <f>AL45*1000</f>
        <v>25.773611268162359</v>
      </c>
      <c r="I45">
        <f>(AQ45-AW45)</f>
        <v>1.2541969493451401</v>
      </c>
      <c r="J45">
        <f>(P45+AP45*D45)</f>
        <v>25.48936653137207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25.862697601318359</v>
      </c>
      <c r="P45" s="1">
        <v>25.48936653137207</v>
      </c>
      <c r="Q45" s="1">
        <v>25.942907333374023</v>
      </c>
      <c r="R45" s="1">
        <v>400.00692749023438</v>
      </c>
      <c r="S45" s="1">
        <v>389.96188354492188</v>
      </c>
      <c r="T45" s="1">
        <v>7.9858772456645966E-2</v>
      </c>
      <c r="U45" s="1">
        <v>22.912273406982422</v>
      </c>
      <c r="V45" s="1">
        <v>0.21029913425445557</v>
      </c>
      <c r="W45" s="1">
        <v>60.336906433105469</v>
      </c>
      <c r="X45" s="1">
        <v>300.00320434570313</v>
      </c>
      <c r="Y45" s="1">
        <v>1251.0435791015625</v>
      </c>
      <c r="Z45" s="1">
        <v>7.5100574493408203</v>
      </c>
      <c r="AA45" s="1">
        <v>88.137947082519531</v>
      </c>
      <c r="AB45" s="1">
        <v>10.329546928405762</v>
      </c>
      <c r="AC45" s="1">
        <v>-0.90100729465484619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1.1029529571533199</v>
      </c>
      <c r="AL45">
        <f>(U45-T45)/(1000-U45)*AK45</f>
        <v>2.5773611268162359E-2</v>
      </c>
      <c r="AM45">
        <f>(P45+273.15)</f>
        <v>298.63936653137205</v>
      </c>
      <c r="AN45">
        <f>(O45+273.15)</f>
        <v>299.01269760131834</v>
      </c>
      <c r="AO45">
        <f>(Y45*AG45+Z45*AH45)*AI45</f>
        <v>200.16696818216951</v>
      </c>
      <c r="AP45">
        <f>((AO45+0.00000010773*(AN45^4-AM45^4))-AL45*44100)/(L45*51.4+0.00000043092*AM45^3)</f>
        <v>-7.6731939541998893</v>
      </c>
      <c r="AQ45">
        <f>0.61365*EXP(17.502*J45/(240.97+J45))</f>
        <v>3.2736376904299762</v>
      </c>
      <c r="AR45">
        <f>AQ45*1000/AA45</f>
        <v>37.14220490482969</v>
      </c>
      <c r="AS45">
        <f>(AR45-U45)</f>
        <v>14.229931497847268</v>
      </c>
      <c r="AT45">
        <f>IF(D45,P45,(O45+P45)/2)</f>
        <v>25.676032066345215</v>
      </c>
      <c r="AU45">
        <f>0.61365*EXP(17.502*AT45/(240.97+AT45))</f>
        <v>3.310112039885809</v>
      </c>
      <c r="AV45">
        <f>IF(AS45&lt;&gt;0,(1000-(AR45+U45)/2)/AS45*AL45,0)</f>
        <v>1.756839158535928</v>
      </c>
      <c r="AW45">
        <f>U45*AA45/1000</f>
        <v>2.0194407410848361</v>
      </c>
      <c r="AX45">
        <f>(AU45-AW45)</f>
        <v>1.290671298800973</v>
      </c>
      <c r="AY45">
        <f>1/(1.6/F45+1.37/N45)</f>
        <v>1.1668712680166025</v>
      </c>
      <c r="AZ45">
        <f>G45*AA45*0.001</f>
        <v>33.54272871092062</v>
      </c>
      <c r="BA45">
        <f>G45/S45</f>
        <v>0.97591793562645146</v>
      </c>
      <c r="BB45">
        <f>(1-AL45*AA45/AQ45/F45)*100</f>
        <v>76.713654196204871</v>
      </c>
      <c r="BC45">
        <f>(S45-E45/(N45/1.35))</f>
        <v>389.63750462868859</v>
      </c>
      <c r="BD45">
        <f>E45*BB45/100/BC45</f>
        <v>2.0249292278248861E-3</v>
      </c>
    </row>
    <row r="46" spans="1:56" x14ac:dyDescent="0.25">
      <c r="A46" s="1" t="s">
        <v>1</v>
      </c>
      <c r="B46" s="1" t="s">
        <v>7606</v>
      </c>
      <c r="K46" s="1">
        <v>2.72</v>
      </c>
    </row>
    <row r="47" spans="1:56" x14ac:dyDescent="0.25">
      <c r="A47" s="1" t="s">
        <v>1</v>
      </c>
      <c r="B47" s="1" t="s">
        <v>7605</v>
      </c>
      <c r="K47" s="1">
        <v>2.72</v>
      </c>
    </row>
    <row r="48" spans="1:56" x14ac:dyDescent="0.25">
      <c r="A48" s="1">
        <v>11</v>
      </c>
      <c r="B48" s="1" t="s">
        <v>7604</v>
      </c>
      <c r="C48" s="1">
        <v>2296.5000024922192</v>
      </c>
      <c r="D48" s="1">
        <v>0</v>
      </c>
      <c r="E48">
        <f>(R48-S48*(1000-T48)/(1000-U48))*AK48</f>
        <v>0.19889952389750004</v>
      </c>
      <c r="F48">
        <f>IF(AV48&lt;&gt;0,1/(1/AV48-1/N48),0)</f>
        <v>2.8155572919698431</v>
      </c>
      <c r="G48">
        <f>((AY48-AL48/2)*S48-E48)/(AY48+AL48/2)</f>
        <v>381.97592539808204</v>
      </c>
      <c r="H48">
        <f>AL48*1000</f>
        <v>25.402693868751996</v>
      </c>
      <c r="I48">
        <f>(AQ48-AW48)</f>
        <v>1.2788577369020737</v>
      </c>
      <c r="J48">
        <f>(P48+AP48*D48)</f>
        <v>25.471141815185547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25.954601287841797</v>
      </c>
      <c r="P48" s="1">
        <v>25.471141815185547</v>
      </c>
      <c r="Q48" s="1">
        <v>26.014667510986328</v>
      </c>
      <c r="R48" s="1">
        <v>400.05667114257813</v>
      </c>
      <c r="S48" s="1">
        <v>390.87274169921875</v>
      </c>
      <c r="T48" s="1">
        <v>7.9443655908107758E-2</v>
      </c>
      <c r="U48" s="1">
        <v>22.593547821044922</v>
      </c>
      <c r="V48" s="1">
        <v>0.20805896818637848</v>
      </c>
      <c r="W48" s="1">
        <v>59.171375274658203</v>
      </c>
      <c r="X48" s="1">
        <v>299.96405029296875</v>
      </c>
      <c r="Y48" s="1">
        <v>1600.836669921875</v>
      </c>
      <c r="Z48" s="1">
        <v>7.6637063026428223</v>
      </c>
      <c r="AA48" s="1">
        <v>88.133026123046875</v>
      </c>
      <c r="AB48" s="1">
        <v>10.27882194519043</v>
      </c>
      <c r="AC48" s="1">
        <v>-0.86539691686630249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1.1028090084300319</v>
      </c>
      <c r="AL48">
        <f>(U48-T48)/(1000-U48)*AK48</f>
        <v>2.5402693868751994E-2</v>
      </c>
      <c r="AM48">
        <f>(P48+273.15)</f>
        <v>298.62114181518552</v>
      </c>
      <c r="AN48">
        <f>(O48+273.15)</f>
        <v>299.10460128784177</v>
      </c>
      <c r="AO48">
        <f>(Y48*AG48+Z48*AH48)*AI48</f>
        <v>256.13386146246194</v>
      </c>
      <c r="AP48">
        <f>((AO48+0.00000010773*(AN48^4-AM48^4))-AL48*44100)/(L48*51.4+0.00000043092*AM48^3)</f>
        <v>-7.0675257500077278</v>
      </c>
      <c r="AQ48">
        <f>0.61365*EXP(17.502*J48/(240.97+J48))</f>
        <v>3.2700954772265347</v>
      </c>
      <c r="AR48">
        <f>AQ48*1000/AA48</f>
        <v>37.10408709512587</v>
      </c>
      <c r="AS48">
        <f>(AR48-U48)</f>
        <v>14.510539274080948</v>
      </c>
      <c r="AT48">
        <f>IF(D48,P48,(O48+P48)/2)</f>
        <v>25.712871551513672</v>
      </c>
      <c r="AU48">
        <f>0.61365*EXP(17.502*AT48/(240.97+AT48))</f>
        <v>3.3173522503235122</v>
      </c>
      <c r="AV48">
        <f>IF(AS48&lt;&gt;0,(1000-(AR48+U48)/2)/AS48*AL48,0)</f>
        <v>1.6983830187855578</v>
      </c>
      <c r="AW48">
        <f>U48*AA48/1000</f>
        <v>1.991237740324461</v>
      </c>
      <c r="AX48">
        <f>(AU48-AW48)</f>
        <v>1.3261145099990512</v>
      </c>
      <c r="AY48">
        <f>1/(1.6/F48+1.37/N48)</f>
        <v>1.1256969047670231</v>
      </c>
      <c r="AZ48">
        <f>G48*AA48*0.001</f>
        <v>33.664694211484168</v>
      </c>
      <c r="BA48">
        <f>G48/S48</f>
        <v>0.97723858598463509</v>
      </c>
      <c r="BB48">
        <f>(1-AL48*AA48/AQ48/F48)*100</f>
        <v>75.683914888645319</v>
      </c>
      <c r="BC48">
        <f>(S48-E48/(N48/1.35))</f>
        <v>390.81000980084673</v>
      </c>
      <c r="BD48">
        <f>E48*BB48/100/BC48</f>
        <v>3.8518702849299062E-4</v>
      </c>
    </row>
    <row r="49" spans="1:56" x14ac:dyDescent="0.25">
      <c r="A49" s="1" t="s">
        <v>1</v>
      </c>
      <c r="B49" s="1" t="s">
        <v>7603</v>
      </c>
      <c r="K49" s="1">
        <v>2.72</v>
      </c>
    </row>
    <row r="50" spans="1:56" x14ac:dyDescent="0.25">
      <c r="A50" s="1" t="s">
        <v>1</v>
      </c>
      <c r="B50" s="1" t="s">
        <v>7598</v>
      </c>
      <c r="K50" s="1">
        <v>2.72</v>
      </c>
    </row>
    <row r="51" spans="1:56" x14ac:dyDescent="0.25">
      <c r="A51" s="1">
        <v>12</v>
      </c>
      <c r="B51" s="1" t="s">
        <v>7602</v>
      </c>
      <c r="C51" s="1">
        <v>2500.5000024922192</v>
      </c>
      <c r="D51" s="1">
        <v>0</v>
      </c>
      <c r="E51">
        <f>(R51-S51*(1000-T51)/(1000-U51))*AK51</f>
        <v>-0.7219433146902402</v>
      </c>
      <c r="F51">
        <f>IF(AV51&lt;&gt;0,1/(1/AV51-1/N51),0)</f>
        <v>2.1847784003193476</v>
      </c>
      <c r="G51">
        <f>((AY51-AL51/2)*S51-E51)/(AY51+AL51/2)</f>
        <v>382.94166824352635</v>
      </c>
      <c r="H51">
        <f>AL51*1000</f>
        <v>24.115277374928354</v>
      </c>
      <c r="I51">
        <f>(AQ51-AW51)</f>
        <v>1.4258072868099336</v>
      </c>
      <c r="J51">
        <f>(P51+AP51*D51)</f>
        <v>25.72003173828125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26.065874099731445</v>
      </c>
      <c r="P51" s="1">
        <v>25.72003173828125</v>
      </c>
      <c r="Q51" s="1">
        <v>26.103263854980469</v>
      </c>
      <c r="R51" s="1">
        <v>399.93374633789063</v>
      </c>
      <c r="S51" s="1">
        <v>392.0157470703125</v>
      </c>
      <c r="T51" s="1">
        <v>8.1162363290786743E-2</v>
      </c>
      <c r="U51" s="1">
        <v>21.479621887207031</v>
      </c>
      <c r="V51" s="1">
        <v>0.21115298569202423</v>
      </c>
      <c r="W51" s="1">
        <v>55.881645202636719</v>
      </c>
      <c r="X51" s="1">
        <v>299.94976806640625</v>
      </c>
      <c r="Y51" s="1">
        <v>2000.6544189453125</v>
      </c>
      <c r="Z51" s="1">
        <v>6.1371560096740723</v>
      </c>
      <c r="AA51" s="1">
        <v>88.127891540527344</v>
      </c>
      <c r="AB51" s="1">
        <v>10.135003089904785</v>
      </c>
      <c r="AC51" s="1">
        <v>-0.79078447818756104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1.1027565002441404</v>
      </c>
      <c r="AL51">
        <f>(U51-T51)/(1000-U51)*AK51</f>
        <v>2.4115277374928353E-2</v>
      </c>
      <c r="AM51">
        <f>(P51+273.15)</f>
        <v>298.87003173828123</v>
      </c>
      <c r="AN51">
        <f>(O51+273.15)</f>
        <v>299.21587409973142</v>
      </c>
      <c r="AO51">
        <f>(Y51*AG51+Z51*AH51)*AI51</f>
        <v>320.10469987635224</v>
      </c>
      <c r="AP51">
        <f>((AO51+0.00000010773*(AN51^4-AM51^4))-AL51*44100)/(L51*51.4+0.00000043092*AM51^3)</f>
        <v>-6.0851028411225636</v>
      </c>
      <c r="AQ51">
        <f>0.61365*EXP(17.502*J51/(240.97+J51))</f>
        <v>3.3187610748172522</v>
      </c>
      <c r="AR51">
        <f>AQ51*1000/AA51</f>
        <v>37.658464497486072</v>
      </c>
      <c r="AS51">
        <f>(AR51-U51)</f>
        <v>16.178842610279041</v>
      </c>
      <c r="AT51">
        <f>IF(D51,P51,(O51+P51)/2)</f>
        <v>25.892952919006348</v>
      </c>
      <c r="AU51">
        <f>0.61365*EXP(17.502*AT51/(240.97+AT51))</f>
        <v>3.352943810018238</v>
      </c>
      <c r="AV51">
        <f>IF(AS51&lt;&gt;0,(1000-(AR51+U51)/2)/AS51*AL51,0)</f>
        <v>1.4464700757868401</v>
      </c>
      <c r="AW51">
        <f>U51*AA51/1000</f>
        <v>1.8929537880073186</v>
      </c>
      <c r="AX51">
        <f>(AU51-AW51)</f>
        <v>1.4599900220109194</v>
      </c>
      <c r="AY51">
        <f>1/(1.6/F51+1.37/N51)</f>
        <v>0.95020258936729451</v>
      </c>
      <c r="AZ51">
        <f>G51*AA51*0.001</f>
        <v>33.747841805314096</v>
      </c>
      <c r="BA51">
        <f>G51/S51</f>
        <v>0.97685276957724199</v>
      </c>
      <c r="BB51">
        <f>(1-AL51*AA51/AQ51/F51)*100</f>
        <v>70.689565256784263</v>
      </c>
      <c r="BC51">
        <f>(S51-E51/(N51/1.35))</f>
        <v>392.24344432046206</v>
      </c>
      <c r="BD51">
        <f>E51*BB51/100/BC51</f>
        <v>-1.3010761503970559E-3</v>
      </c>
    </row>
    <row r="52" spans="1:56" x14ac:dyDescent="0.25">
      <c r="A52" s="1" t="s">
        <v>1</v>
      </c>
      <c r="B52" s="1" t="s">
        <v>7601</v>
      </c>
    </row>
    <row r="53" spans="1:56" x14ac:dyDescent="0.25">
      <c r="A53" s="1" t="s">
        <v>1</v>
      </c>
      <c r="B53" s="1" t="s">
        <v>7600</v>
      </c>
    </row>
    <row r="54" spans="1:56" x14ac:dyDescent="0.25">
      <c r="A54" s="1" t="s">
        <v>1</v>
      </c>
      <c r="B54" s="1" t="s">
        <v>7599</v>
      </c>
    </row>
    <row r="55" spans="1:56" x14ac:dyDescent="0.25">
      <c r="A55" s="1" t="s">
        <v>1</v>
      </c>
      <c r="B55" s="1" t="s">
        <v>7598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F5A89-BB9D-4156-AA8E-E5523D4EDB47}">
  <dimension ref="A1:BD55"/>
  <sheetViews>
    <sheetView topLeftCell="D12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7685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7684</v>
      </c>
    </row>
    <row r="12" spans="1:56" x14ac:dyDescent="0.25">
      <c r="A12" s="1" t="s">
        <v>1</v>
      </c>
      <c r="B12" s="1" t="s">
        <v>7683</v>
      </c>
    </row>
    <row r="13" spans="1:56" x14ac:dyDescent="0.25">
      <c r="A13" s="1" t="s">
        <v>1</v>
      </c>
      <c r="B13" s="1" t="s">
        <v>7682</v>
      </c>
    </row>
    <row r="14" spans="1:56" x14ac:dyDescent="0.25">
      <c r="A14" s="1" t="s">
        <v>1</v>
      </c>
      <c r="B14" s="1" t="s">
        <v>7681</v>
      </c>
    </row>
    <row r="15" spans="1:56" x14ac:dyDescent="0.25">
      <c r="A15" s="1" t="s">
        <v>1</v>
      </c>
      <c r="B15" s="1" t="s">
        <v>7680</v>
      </c>
    </row>
    <row r="16" spans="1:56" x14ac:dyDescent="0.25">
      <c r="A16" s="1" t="s">
        <v>1</v>
      </c>
      <c r="B16" s="1" t="s">
        <v>7679</v>
      </c>
    </row>
    <row r="17" spans="1:56" x14ac:dyDescent="0.25">
      <c r="A17" s="1" t="s">
        <v>1</v>
      </c>
      <c r="B17" s="1" t="s">
        <v>7678</v>
      </c>
    </row>
    <row r="18" spans="1:56" x14ac:dyDescent="0.25">
      <c r="A18" s="1">
        <v>1</v>
      </c>
      <c r="B18" s="1" t="s">
        <v>7677</v>
      </c>
      <c r="C18" s="1">
        <v>248.50000195577741</v>
      </c>
      <c r="D18" s="1">
        <v>0</v>
      </c>
      <c r="E18">
        <f>(R18-S18*(1000-T18)/(1000-U18))*AK18</f>
        <v>-3.5571904666165217</v>
      </c>
      <c r="F18">
        <f>IF(AV18&lt;&gt;0,1/(1/AV18-1/N18),0)</f>
        <v>3.6694456868329679</v>
      </c>
      <c r="G18">
        <f>((AY18-AL18/2)*S18-E18)/(AY18+AL18/2)</f>
        <v>388.68764590659816</v>
      </c>
      <c r="H18">
        <f>AL18*1000</f>
        <v>26.010591103841925</v>
      </c>
      <c r="I18">
        <f>(AQ18-AW18)</f>
        <v>1.183230659135925</v>
      </c>
      <c r="J18">
        <f>(P18+AP18*D18)</f>
        <v>25.139705657958984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25.370536804199219</v>
      </c>
      <c r="P18" s="1">
        <v>25.139705657958984</v>
      </c>
      <c r="Q18" s="1">
        <v>25.411903381347656</v>
      </c>
      <c r="R18" s="1">
        <v>400.00213623046875</v>
      </c>
      <c r="S18" s="1">
        <v>393.92922973632813</v>
      </c>
      <c r="T18" s="1">
        <v>-0.1108468770980835</v>
      </c>
      <c r="U18" s="1">
        <v>22.961309432983398</v>
      </c>
      <c r="V18" s="1">
        <v>-0.30044487118721008</v>
      </c>
      <c r="W18" s="1">
        <v>62.2354736328125</v>
      </c>
      <c r="X18" s="1">
        <v>299.60061645507813</v>
      </c>
      <c r="Y18" s="1">
        <v>0.24281583726406097</v>
      </c>
      <c r="Z18" s="1">
        <v>9.7283058166503906</v>
      </c>
      <c r="AA18" s="1">
        <v>88.105926513671875</v>
      </c>
      <c r="AB18" s="1">
        <v>4.7073788642883301</v>
      </c>
      <c r="AC18" s="1">
        <v>-2.1247556209564209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1.1014728546142576</v>
      </c>
      <c r="AL18">
        <f>(U18-T18)/(1000-U18)*AK18</f>
        <v>2.6010591103841924E-2</v>
      </c>
      <c r="AM18">
        <f>(P18+273.15)</f>
        <v>298.28970565795896</v>
      </c>
      <c r="AN18">
        <f>(O18+273.15)</f>
        <v>298.5205368041992</v>
      </c>
      <c r="AO18">
        <f>(Y18*AG18+Z18*AH18)*AI18</f>
        <v>3.8850533093872652E-2</v>
      </c>
      <c r="AP18">
        <f>((AO18+0.00000010773*(AN18^4-AM18^4))-AL18*44100)/(L18*51.4+0.00000043092*AM18^3)</f>
        <v>-9.4233118032462979</v>
      </c>
      <c r="AQ18">
        <f>0.61365*EXP(17.502*J18/(240.97+J18))</f>
        <v>3.2062581006960409</v>
      </c>
      <c r="AR18">
        <f>AQ18*1000/AA18</f>
        <v>36.390946983555168</v>
      </c>
      <c r="AS18">
        <f>(AR18-U18)</f>
        <v>13.429637550571769</v>
      </c>
      <c r="AT18">
        <f>IF(D18,P18,(O18+P18)/2)</f>
        <v>25.255121231079102</v>
      </c>
      <c r="AU18">
        <f>0.61365*EXP(17.502*AT18/(240.97+AT18))</f>
        <v>3.2283634114213697</v>
      </c>
      <c r="AV18">
        <f>IF(AS18&lt;&gt;0,(1000-(AR18+U18)/2)/AS18*AL18,0)</f>
        <v>1.879328267232119</v>
      </c>
      <c r="AW18">
        <f>U18*AA18/1000</f>
        <v>2.0230274415601159</v>
      </c>
      <c r="AX18">
        <f>(AU18-AW18)</f>
        <v>1.2053359698612538</v>
      </c>
      <c r="AY18">
        <f>1/(1.6/F18+1.37/N18)</f>
        <v>1.2631627233522091</v>
      </c>
      <c r="AZ18">
        <f>G18*AA18*0.001</f>
        <v>34.245685167018856</v>
      </c>
      <c r="BA18">
        <f>G18/S18</f>
        <v>0.98669409773618888</v>
      </c>
      <c r="BB18">
        <f>(1-AL18*AA18/AQ18/F18)*100</f>
        <v>80.521460031999112</v>
      </c>
      <c r="BC18">
        <f>(S18-E18/(N18/1.35))</f>
        <v>395.17580727384325</v>
      </c>
      <c r="BD18">
        <f>E18*BB18/100/BC18</f>
        <v>-7.2481706802811508E-3</v>
      </c>
    </row>
    <row r="19" spans="1:56" x14ac:dyDescent="0.25">
      <c r="A19" s="1" t="s">
        <v>1</v>
      </c>
      <c r="B19" s="1" t="s">
        <v>7676</v>
      </c>
      <c r="K19" s="1">
        <v>2.72</v>
      </c>
    </row>
    <row r="20" spans="1:56" x14ac:dyDescent="0.25">
      <c r="A20" s="1" t="s">
        <v>1</v>
      </c>
      <c r="B20" s="1" t="s">
        <v>7675</v>
      </c>
      <c r="K20" s="1">
        <v>2.72</v>
      </c>
    </row>
    <row r="21" spans="1:56" x14ac:dyDescent="0.25">
      <c r="A21" s="1">
        <v>2</v>
      </c>
      <c r="B21" s="1" t="s">
        <v>7674</v>
      </c>
      <c r="C21" s="1">
        <v>455.00000196695328</v>
      </c>
      <c r="D21" s="1">
        <v>0</v>
      </c>
      <c r="E21">
        <f>(R21-S21*(1000-T21)/(1000-U21))*AK21</f>
        <v>-2.7013580150566527</v>
      </c>
      <c r="F21">
        <f>IF(AV21&lt;&gt;0,1/(1/AV21-1/N21),0)</f>
        <v>3.2642678630694646</v>
      </c>
      <c r="G21">
        <f>((AY21-AL21/2)*S21-E21)/(AY21+AL21/2)</f>
        <v>387.4472981380041</v>
      </c>
      <c r="H21">
        <f>AL21*1000</f>
        <v>25.479581333340459</v>
      </c>
      <c r="I21">
        <f>(AQ21-AW21)</f>
        <v>1.2329606097302142</v>
      </c>
      <c r="J21">
        <f>(P21+AP21*D21)</f>
        <v>25.191999435424805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25.370780944824219</v>
      </c>
      <c r="P21" s="1">
        <v>25.191999435424805</v>
      </c>
      <c r="Q21" s="1">
        <v>25.451105117797852</v>
      </c>
      <c r="R21" s="1">
        <v>400.2327880859375</v>
      </c>
      <c r="S21" s="1">
        <v>393.57818603515625</v>
      </c>
      <c r="T21" s="1">
        <v>-0.11027169227600098</v>
      </c>
      <c r="U21" s="1">
        <v>22.510591506958008</v>
      </c>
      <c r="V21" s="1">
        <v>-0.29887855052947998</v>
      </c>
      <c r="W21" s="1">
        <v>61.012336730957031</v>
      </c>
      <c r="X21" s="1">
        <v>299.4774169921875</v>
      </c>
      <c r="Y21" s="1">
        <v>26.152545928955078</v>
      </c>
      <c r="Z21" s="1">
        <v>9.8816804885864258</v>
      </c>
      <c r="AA21" s="1">
        <v>88.105049133300781</v>
      </c>
      <c r="AB21" s="1">
        <v>4.5949459075927734</v>
      </c>
      <c r="AC21" s="1">
        <v>-2.0819759368896484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1.1010199154124538</v>
      </c>
      <c r="AL21">
        <f>(U21-T21)/(1000-U21)*AK21</f>
        <v>2.5479581333340457E-2</v>
      </c>
      <c r="AM21">
        <f>(P21+273.15)</f>
        <v>298.34199943542478</v>
      </c>
      <c r="AN21">
        <f>(O21+273.15)</f>
        <v>298.5207809448242</v>
      </c>
      <c r="AO21">
        <f>(Y21*AG21+Z21*AH21)*AI21</f>
        <v>4.1844072551040199</v>
      </c>
      <c r="AP21">
        <f>((AO21+0.00000010773*(AN21^4-AM21^4))-AL21*44100)/(L21*51.4+0.00000043092*AM21^3)</f>
        <v>-9.2007939265582781</v>
      </c>
      <c r="AQ21">
        <f>0.61365*EXP(17.502*J21/(240.97+J21))</f>
        <v>3.2162573804704127</v>
      </c>
      <c r="AR21">
        <f>AQ21*1000/AA21</f>
        <v>36.504802075580187</v>
      </c>
      <c r="AS21">
        <f>(AR21-U21)</f>
        <v>13.994210568622179</v>
      </c>
      <c r="AT21">
        <f>IF(D21,P21,(O21+P21)/2)</f>
        <v>25.281390190124512</v>
      </c>
      <c r="AU21">
        <f>0.61365*EXP(17.502*AT21/(240.97+AT21))</f>
        <v>3.2334132147006835</v>
      </c>
      <c r="AV21">
        <f>IF(AS21&lt;&gt;0,(1000-(AR21+U21)/2)/AS21*AL21,0)</f>
        <v>1.7669976774847378</v>
      </c>
      <c r="AW21">
        <f>U21*AA21/1000</f>
        <v>1.9832967707401985</v>
      </c>
      <c r="AX21">
        <f>(AU21-AW21)</f>
        <v>1.250116443960485</v>
      </c>
      <c r="AY21">
        <f>1/(1.6/F21+1.37/N21)</f>
        <v>1.1823317079425417</v>
      </c>
      <c r="AZ21">
        <f>G21*AA21*0.001</f>
        <v>34.136063239013488</v>
      </c>
      <c r="BA21">
        <f>G21/S21</f>
        <v>0.98442269385172554</v>
      </c>
      <c r="BB21">
        <f>(1-AL21*AA21/AQ21/F21)*100</f>
        <v>78.617597512072308</v>
      </c>
      <c r="BC21">
        <f>(S21-E21/(N21/1.35))</f>
        <v>394.52484668039267</v>
      </c>
      <c r="BD21">
        <f>E21*BB21/100/BC21</f>
        <v>-5.3830393434201205E-3</v>
      </c>
    </row>
    <row r="22" spans="1:56" x14ac:dyDescent="0.25">
      <c r="A22" s="1" t="s">
        <v>1</v>
      </c>
      <c r="B22" s="1" t="s">
        <v>7673</v>
      </c>
      <c r="K22" s="1">
        <v>2.72</v>
      </c>
    </row>
    <row r="23" spans="1:56" x14ac:dyDescent="0.25">
      <c r="A23" s="1" t="s">
        <v>1</v>
      </c>
      <c r="B23" s="1" t="s">
        <v>7672</v>
      </c>
      <c r="K23" s="1">
        <v>2.72</v>
      </c>
    </row>
    <row r="24" spans="1:56" x14ac:dyDescent="0.25">
      <c r="A24" s="1">
        <v>3</v>
      </c>
      <c r="B24" s="1" t="s">
        <v>7671</v>
      </c>
      <c r="C24" s="1">
        <v>662.00000196695328</v>
      </c>
      <c r="D24" s="1">
        <v>0</v>
      </c>
      <c r="E24">
        <f>(R24-S24*(1000-T24)/(1000-U24))*AK24</f>
        <v>-2.5278815663806102</v>
      </c>
      <c r="F24">
        <f>IF(AV24&lt;&gt;0,1/(1/AV24-1/N24),0)</f>
        <v>2.9871363205397579</v>
      </c>
      <c r="G24">
        <f>((AY24-AL24/2)*S24-E24)/(AY24+AL24/2)</f>
        <v>386.91443796590318</v>
      </c>
      <c r="H24">
        <f>AL24*1000</f>
        <v>24.981419417691143</v>
      </c>
      <c r="I24">
        <f>(AQ24-AW24)</f>
        <v>1.2698234760477958</v>
      </c>
      <c r="J24">
        <f>(P24+AP24*D24)</f>
        <v>25.181167602539063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25.316068649291992</v>
      </c>
      <c r="P24" s="1">
        <v>25.181167602539063</v>
      </c>
      <c r="Q24" s="1">
        <v>25.419712066650391</v>
      </c>
      <c r="R24" s="1">
        <v>399.97378540039063</v>
      </c>
      <c r="S24" s="1">
        <v>393.34768676757813</v>
      </c>
      <c r="T24" s="1">
        <v>-0.10995905846357346</v>
      </c>
      <c r="U24" s="1">
        <v>22.069416046142578</v>
      </c>
      <c r="V24" s="1">
        <v>-0.29899218678474426</v>
      </c>
      <c r="W24" s="1">
        <v>60.009456634521484</v>
      </c>
      <c r="X24" s="1">
        <v>299.60202026367188</v>
      </c>
      <c r="Y24" s="1">
        <v>50.18939208984375</v>
      </c>
      <c r="Z24" s="1">
        <v>10.004705429077148</v>
      </c>
      <c r="AA24" s="1">
        <v>88.102035522460938</v>
      </c>
      <c r="AB24" s="1">
        <v>4.4898052215576172</v>
      </c>
      <c r="AC24" s="1">
        <v>-2.0659453868865967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1.1014780156752639</v>
      </c>
      <c r="AL24">
        <f>(U24-T24)/(1000-U24)*AK24</f>
        <v>2.4981419417691143E-2</v>
      </c>
      <c r="AM24">
        <f>(P24+273.15)</f>
        <v>298.33116760253904</v>
      </c>
      <c r="AN24">
        <f>(O24+273.15)</f>
        <v>298.46606864929197</v>
      </c>
      <c r="AO24">
        <f>(Y24*AG24+Z24*AH24)*AI24</f>
        <v>8.0303025548837468</v>
      </c>
      <c r="AP24">
        <f>((AO24+0.00000010773*(AN24^4-AM24^4))-AL24*44100)/(L24*51.4+0.00000043092*AM24^3)</f>
        <v>-8.9924697422587858</v>
      </c>
      <c r="AQ24">
        <f>0.61365*EXP(17.502*J24/(240.97+J24))</f>
        <v>3.2141839525050186</v>
      </c>
      <c r="AR24">
        <f>AQ24*1000/AA24</f>
        <v>36.482516362355639</v>
      </c>
      <c r="AS24">
        <f>(AR24-U24)</f>
        <v>14.413100316213061</v>
      </c>
      <c r="AT24">
        <f>IF(D24,P24,(O24+P24)/2)</f>
        <v>25.248618125915527</v>
      </c>
      <c r="AU24">
        <f>0.61365*EXP(17.502*AT24/(240.97+AT24))</f>
        <v>3.22711435411362</v>
      </c>
      <c r="AV24">
        <f>IF(AS24&lt;&gt;0,(1000-(AR24+U24)/2)/AS24*AL24,0)</f>
        <v>1.6825015919584034</v>
      </c>
      <c r="AW24">
        <f>U24*AA24/1000</f>
        <v>1.9443604764572229</v>
      </c>
      <c r="AX24">
        <f>(AU24-AW24)</f>
        <v>1.2827538776563971</v>
      </c>
      <c r="AY24">
        <f>1/(1.6/F24+1.37/N24)</f>
        <v>1.1220063692535982</v>
      </c>
      <c r="AZ24">
        <f>G24*AA24*0.001</f>
        <v>34.087949557825013</v>
      </c>
      <c r="BA24">
        <f>G24/S24</f>
        <v>0.98364487953509627</v>
      </c>
      <c r="BB24">
        <f>(1-AL24*AA24/AQ24/F24)*100</f>
        <v>77.076692377976471</v>
      </c>
      <c r="BC24">
        <f>(S24-E24/(N24/1.35))</f>
        <v>394.23355453533532</v>
      </c>
      <c r="BD24">
        <f>E24*BB24/100/BC24</f>
        <v>-4.9422670297439627E-3</v>
      </c>
    </row>
    <row r="25" spans="1:56" x14ac:dyDescent="0.25">
      <c r="A25" s="1" t="s">
        <v>1</v>
      </c>
      <c r="B25" s="1" t="s">
        <v>7670</v>
      </c>
      <c r="K25" s="1">
        <v>2.72</v>
      </c>
    </row>
    <row r="26" spans="1:56" x14ac:dyDescent="0.25">
      <c r="A26" s="1" t="s">
        <v>1</v>
      </c>
      <c r="B26" s="1" t="s">
        <v>7669</v>
      </c>
      <c r="K26" s="1">
        <v>2.72</v>
      </c>
    </row>
    <row r="27" spans="1:56" x14ac:dyDescent="0.25">
      <c r="A27" s="1">
        <v>4</v>
      </c>
      <c r="B27" s="1" t="s">
        <v>7668</v>
      </c>
      <c r="C27" s="1">
        <v>869.00000196695328</v>
      </c>
      <c r="D27" s="1">
        <v>0</v>
      </c>
      <c r="E27">
        <f>(R27-S27*(1000-T27)/(1000-U27))*AK27</f>
        <v>-2.1005506779504759</v>
      </c>
      <c r="F27">
        <f>IF(AV27&lt;&gt;0,1/(1/AV27-1/N27),0)</f>
        <v>2.9000775098014477</v>
      </c>
      <c r="G27">
        <f>((AY27-AL27/2)*S27-E27)/(AY27+AL27/2)</f>
        <v>386.18836323860529</v>
      </c>
      <c r="H27">
        <f>AL27*1000</f>
        <v>24.74319286525099</v>
      </c>
      <c r="I27">
        <f>(AQ27-AW27)</f>
        <v>1.2791409965341545</v>
      </c>
      <c r="J27">
        <f>(P27+AP27*D27)</f>
        <v>25.134611129760742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25.261106491088867</v>
      </c>
      <c r="P27" s="1">
        <v>25.134611129760742</v>
      </c>
      <c r="Q27" s="1">
        <v>25.376728057861328</v>
      </c>
      <c r="R27" s="1">
        <v>399.95135498046875</v>
      </c>
      <c r="S27" s="1">
        <v>393.02935791015625</v>
      </c>
      <c r="T27" s="1">
        <v>-0.10965669900178909</v>
      </c>
      <c r="U27" s="1">
        <v>21.863351821899414</v>
      </c>
      <c r="V27" s="1">
        <v>-0.29913702607154846</v>
      </c>
      <c r="W27" s="1">
        <v>59.641937255859375</v>
      </c>
      <c r="X27" s="1">
        <v>299.59506225585938</v>
      </c>
      <c r="Y27" s="1">
        <v>100.96477508544922</v>
      </c>
      <c r="Z27" s="1">
        <v>10.187993049621582</v>
      </c>
      <c r="AA27" s="1">
        <v>88.099227905273438</v>
      </c>
      <c r="AB27" s="1">
        <v>4.4727993011474609</v>
      </c>
      <c r="AC27" s="1">
        <v>-2.0685262680053711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1.1014524347641887</v>
      </c>
      <c r="AL27">
        <f>(U27-T27)/(1000-U27)*AK27</f>
        <v>2.474319286525099E-2</v>
      </c>
      <c r="AM27">
        <f>(P27+273.15)</f>
        <v>298.28461112976072</v>
      </c>
      <c r="AN27">
        <f>(O27+273.15)</f>
        <v>298.41110649108884</v>
      </c>
      <c r="AO27">
        <f>(Y27*AG27+Z27*AH27)*AI27</f>
        <v>16.154363652593702</v>
      </c>
      <c r="AP27">
        <f>((AO27+0.00000010773*(AN27^4-AM27^4))-AL27*44100)/(L27*51.4+0.00000043092*AM27^3)</f>
        <v>-8.8402587260943726</v>
      </c>
      <c r="AQ27">
        <f>0.61365*EXP(17.502*J27/(240.97+J27))</f>
        <v>3.2052854114648461</v>
      </c>
      <c r="AR27">
        <f>AQ27*1000/AA27</f>
        <v>36.382673125254307</v>
      </c>
      <c r="AS27">
        <f>(AR27-U27)</f>
        <v>14.519321303354893</v>
      </c>
      <c r="AT27">
        <f>IF(D27,P27,(O27+P27)/2)</f>
        <v>25.197858810424805</v>
      </c>
      <c r="AU27">
        <f>0.61365*EXP(17.502*AT27/(240.97+AT27))</f>
        <v>3.2173794682504586</v>
      </c>
      <c r="AV27">
        <f>IF(AS27&lt;&gt;0,(1000-(AR27+U27)/2)/AS27*AL27,0)</f>
        <v>1.6545261344446869</v>
      </c>
      <c r="AW27">
        <f>U27*AA27/1000</f>
        <v>1.9261444149306917</v>
      </c>
      <c r="AX27">
        <f>(AU27-AW27)</f>
        <v>1.291235053319767</v>
      </c>
      <c r="AY27">
        <f>1/(1.6/F27+1.37/N27)</f>
        <v>1.1021228437154609</v>
      </c>
      <c r="AZ27">
        <f>G27*AA27*0.001</f>
        <v>34.02289662732241</v>
      </c>
      <c r="BA27">
        <f>G27/S27</f>
        <v>0.98259418912641439</v>
      </c>
      <c r="BB27">
        <f>(1-AL27*AA27/AQ27/F27)*100</f>
        <v>76.549531133415698</v>
      </c>
      <c r="BC27">
        <f>(S27-E27/(N27/1.35))</f>
        <v>393.76547235668909</v>
      </c>
      <c r="BD27">
        <f>E27*BB27/100/BC27</f>
        <v>-4.0835517791014339E-3</v>
      </c>
    </row>
    <row r="28" spans="1:56" x14ac:dyDescent="0.25">
      <c r="A28" s="1" t="s">
        <v>1</v>
      </c>
      <c r="B28" s="1" t="s">
        <v>7667</v>
      </c>
      <c r="K28" s="1">
        <v>2.72</v>
      </c>
    </row>
    <row r="29" spans="1:56" x14ac:dyDescent="0.25">
      <c r="A29" s="1" t="s">
        <v>1</v>
      </c>
      <c r="B29" s="1" t="s">
        <v>7666</v>
      </c>
      <c r="K29" s="1">
        <v>2.72</v>
      </c>
    </row>
    <row r="30" spans="1:56" x14ac:dyDescent="0.25">
      <c r="A30" s="1">
        <v>5</v>
      </c>
      <c r="B30" s="1" t="s">
        <v>7665</v>
      </c>
      <c r="C30" s="1">
        <v>1075.0000019669533</v>
      </c>
      <c r="D30" s="1">
        <v>0</v>
      </c>
      <c r="E30">
        <f>(R30-S30*(1000-T30)/(1000-U30))*AK30</f>
        <v>-1.8076914801641948</v>
      </c>
      <c r="F30">
        <f>IF(AV30&lt;&gt;0,1/(1/AV30-1/N30),0)</f>
        <v>2.8919871776543968</v>
      </c>
      <c r="G30">
        <f>((AY30-AL30/2)*S30-E30)/(AY30+AL30/2)</f>
        <v>385.69628741827478</v>
      </c>
      <c r="H30">
        <f>AL30*1000</f>
        <v>24.692292575887073</v>
      </c>
      <c r="I30">
        <f>(AQ30-AW30)</f>
        <v>1.2785776741343107</v>
      </c>
      <c r="J30">
        <f>(P30+AP30*D30)</f>
        <v>25.107997894287109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25.224969863891602</v>
      </c>
      <c r="P30" s="1">
        <v>25.107997894287109</v>
      </c>
      <c r="Q30" s="1">
        <v>25.338838577270508</v>
      </c>
      <c r="R30" s="1">
        <v>399.95114135742188</v>
      </c>
      <c r="S30" s="1">
        <v>392.78884887695313</v>
      </c>
      <c r="T30" s="1">
        <v>-0.10991648584604263</v>
      </c>
      <c r="U30" s="1">
        <v>21.812795639038086</v>
      </c>
      <c r="V30" s="1">
        <v>-0.30048191547393799</v>
      </c>
      <c r="W30" s="1">
        <v>59.630275726318359</v>
      </c>
      <c r="X30" s="1">
        <v>299.68017578125</v>
      </c>
      <c r="Y30" s="1">
        <v>151.43086242675781</v>
      </c>
      <c r="Z30" s="1">
        <v>10.032339096069336</v>
      </c>
      <c r="AA30" s="1">
        <v>88.096488952636719</v>
      </c>
      <c r="AB30" s="1">
        <v>4.4472436904907227</v>
      </c>
      <c r="AC30" s="1">
        <v>-2.0575671195983887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1.1017653521369484</v>
      </c>
      <c r="AL30">
        <f>(U30-T30)/(1000-U30)*AK30</f>
        <v>2.4692292575887072E-2</v>
      </c>
      <c r="AM30">
        <f>(P30+273.15)</f>
        <v>298.25799789428709</v>
      </c>
      <c r="AN30">
        <f>(O30+273.15)</f>
        <v>298.37496986389158</v>
      </c>
      <c r="AO30">
        <f>(Y30*AG30+Z30*AH30)*AI30</f>
        <v>24.228937446722284</v>
      </c>
      <c r="AP30">
        <f>((AO30+0.00000010773*(AN30^4-AM30^4))-AL30*44100)/(L30*51.4+0.00000043092*AM30^3)</f>
        <v>-8.7564069683043559</v>
      </c>
      <c r="AQ30">
        <f>0.61365*EXP(17.502*J30/(240.97+J30))</f>
        <v>3.2002083841749518</v>
      </c>
      <c r="AR30">
        <f>AQ30*1000/AA30</f>
        <v>36.326173973805908</v>
      </c>
      <c r="AS30">
        <f>(AR30-U30)</f>
        <v>14.513378334767822</v>
      </c>
      <c r="AT30">
        <f>IF(D30,P30,(O30+P30)/2)</f>
        <v>25.166483879089355</v>
      </c>
      <c r="AU30">
        <f>0.61365*EXP(17.502*AT30/(240.97+AT30))</f>
        <v>3.2113750610537544</v>
      </c>
      <c r="AV30">
        <f>IF(AS30&lt;&gt;0,(1000-(AR30+U30)/2)/AS30*AL30,0)</f>
        <v>1.6518897116175899</v>
      </c>
      <c r="AW30">
        <f>U30*AA30/1000</f>
        <v>1.9216307100406411</v>
      </c>
      <c r="AX30">
        <f>(AU30-AW30)</f>
        <v>1.2897443510131132</v>
      </c>
      <c r="AY30">
        <f>1/(1.6/F30+1.37/N30)</f>
        <v>1.1002512901707711</v>
      </c>
      <c r="AZ30">
        <f>G30*AA30*0.001</f>
        <v>33.978488723617041</v>
      </c>
      <c r="BA30">
        <f>G30/S30</f>
        <v>0.98194306819310906</v>
      </c>
      <c r="BB30">
        <f>(1-AL30*AA30/AQ30/F30)*100</f>
        <v>76.495804400688201</v>
      </c>
      <c r="BC30">
        <f>(S30-E30/(N30/1.35))</f>
        <v>393.42233409937182</v>
      </c>
      <c r="BD30">
        <f>E30*BB30/100/BC30</f>
        <v>-3.5148186032698228E-3</v>
      </c>
    </row>
    <row r="31" spans="1:56" x14ac:dyDescent="0.25">
      <c r="A31" s="1" t="s">
        <v>1</v>
      </c>
      <c r="B31" s="1" t="s">
        <v>7664</v>
      </c>
      <c r="K31" s="1">
        <v>2.72</v>
      </c>
    </row>
    <row r="32" spans="1:56" x14ac:dyDescent="0.25">
      <c r="A32" s="1" t="s">
        <v>1</v>
      </c>
      <c r="B32" s="1" t="s">
        <v>7663</v>
      </c>
      <c r="K32" s="1">
        <v>2.72</v>
      </c>
    </row>
    <row r="33" spans="1:56" x14ac:dyDescent="0.25">
      <c r="A33" s="1">
        <v>6</v>
      </c>
      <c r="B33" s="1" t="s">
        <v>7662</v>
      </c>
      <c r="C33" s="1">
        <v>1282.0000019669533</v>
      </c>
      <c r="D33" s="1">
        <v>0</v>
      </c>
      <c r="E33">
        <f>(R33-S33*(1000-T33)/(1000-U33))*AK33</f>
        <v>-1.2842280994976585</v>
      </c>
      <c r="F33">
        <f>IF(AV33&lt;&gt;0,1/(1/AV33-1/N33),0)</f>
        <v>2.9085277848264912</v>
      </c>
      <c r="G33">
        <f>((AY33-AL33/2)*S33-E33)/(AY33+AL33/2)</f>
        <v>384.80088844469759</v>
      </c>
      <c r="H33">
        <f>AL33*1000</f>
        <v>24.708413923594215</v>
      </c>
      <c r="I33">
        <f>(AQ33-AW33)</f>
        <v>1.2752166368190836</v>
      </c>
      <c r="J33">
        <f>(P33+AP33*D33)</f>
        <v>25.099906921386719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25.197093963623047</v>
      </c>
      <c r="P33" s="1">
        <v>25.099906921386719</v>
      </c>
      <c r="Q33" s="1">
        <v>25.319555282592773</v>
      </c>
      <c r="R33" s="1">
        <v>399.9683837890625</v>
      </c>
      <c r="S33" s="1">
        <v>392.33358764648438</v>
      </c>
      <c r="T33" s="1">
        <v>-0.10780256241559982</v>
      </c>
      <c r="U33" s="1">
        <v>21.834070205688477</v>
      </c>
      <c r="V33" s="1">
        <v>-0.29518389701843262</v>
      </c>
      <c r="W33" s="1">
        <v>59.785835266113281</v>
      </c>
      <c r="X33" s="1">
        <v>299.60745239257813</v>
      </c>
      <c r="Y33" s="1">
        <v>300.0361328125</v>
      </c>
      <c r="Z33" s="1">
        <v>10.180113792419434</v>
      </c>
      <c r="AA33" s="1">
        <v>88.093955993652344</v>
      </c>
      <c r="AB33" s="1">
        <v>4.5088357925415039</v>
      </c>
      <c r="AC33" s="1">
        <v>-2.0611720085144043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1.1014979867374193</v>
      </c>
      <c r="AL33">
        <f>(U33-T33)/(1000-U33)*AK33</f>
        <v>2.4708413923594214E-2</v>
      </c>
      <c r="AM33">
        <f>(P33+273.15)</f>
        <v>298.2499069213867</v>
      </c>
      <c r="AN33">
        <f>(O33+273.15)</f>
        <v>298.34709396362302</v>
      </c>
      <c r="AO33">
        <f>(Y33*AG33+Z33*AH33)*AI33</f>
        <v>48.005780176987173</v>
      </c>
      <c r="AP33">
        <f>((AO33+0.00000010773*(AN33^4-AM33^4))-AL33*44100)/(L33*51.4+0.00000043092*AM33^3)</f>
        <v>-8.5683988951274799</v>
      </c>
      <c r="AQ33">
        <f>0.61365*EXP(17.502*J33/(240.97+J33))</f>
        <v>3.19866625668132</v>
      </c>
      <c r="AR33">
        <f>AQ33*1000/AA33</f>
        <v>36.309712971816154</v>
      </c>
      <c r="AS33">
        <f>(AR33-U33)</f>
        <v>14.475642766127677</v>
      </c>
      <c r="AT33">
        <f>IF(D33,P33,(O33+P33)/2)</f>
        <v>25.148500442504883</v>
      </c>
      <c r="AU33">
        <f>0.61365*EXP(17.502*AT33/(240.97+AT33))</f>
        <v>3.2079378802831209</v>
      </c>
      <c r="AV33">
        <f>IF(AS33&lt;&gt;0,(1000-(AR33+U33)/2)/AS33*AL33,0)</f>
        <v>1.6572731159692025</v>
      </c>
      <c r="AW33">
        <f>U33*AA33/1000</f>
        <v>1.9234496198622364</v>
      </c>
      <c r="AX33">
        <f>(AU33-AW33)</f>
        <v>1.2844882604208845</v>
      </c>
      <c r="AY33">
        <f>1/(1.6/F33+1.37/N33)</f>
        <v>1.1040732986268416</v>
      </c>
      <c r="AZ33">
        <f>G33*AA33*0.001</f>
        <v>33.898632532965514</v>
      </c>
      <c r="BA33">
        <f>G33/S33</f>
        <v>0.98080026936522657</v>
      </c>
      <c r="BB33">
        <f>(1-AL33*AA33/AQ33/F33)*100</f>
        <v>76.603610898890381</v>
      </c>
      <c r="BC33">
        <f>(S33-E33/(N33/1.35))</f>
        <v>392.78363099302527</v>
      </c>
      <c r="BD33">
        <f>E33*BB33/100/BC33</f>
        <v>-2.5045979994285199E-3</v>
      </c>
    </row>
    <row r="34" spans="1:56" x14ac:dyDescent="0.25">
      <c r="A34" s="1" t="s">
        <v>1</v>
      </c>
      <c r="B34" s="1" t="s">
        <v>7661</v>
      </c>
      <c r="K34" s="1">
        <v>2.72</v>
      </c>
    </row>
    <row r="35" spans="1:56" x14ac:dyDescent="0.25">
      <c r="A35" s="1" t="s">
        <v>1</v>
      </c>
      <c r="B35" s="1" t="s">
        <v>7660</v>
      </c>
      <c r="K35" s="1">
        <v>2.72</v>
      </c>
    </row>
    <row r="36" spans="1:56" x14ac:dyDescent="0.25">
      <c r="A36" s="1">
        <v>7</v>
      </c>
      <c r="B36" s="1" t="s">
        <v>7659</v>
      </c>
      <c r="C36" s="1">
        <v>1489.0000019669533</v>
      </c>
      <c r="D36" s="1">
        <v>0</v>
      </c>
      <c r="E36">
        <f>(R36-S36*(1000-T36)/(1000-U36))*AK36</f>
        <v>-0.71102379494336587</v>
      </c>
      <c r="F36">
        <f>IF(AV36&lt;&gt;0,1/(1/AV36-1/N36),0)</f>
        <v>3.0031627047593563</v>
      </c>
      <c r="G36">
        <f>((AY36-AL36/2)*S36-E36)/(AY36+AL36/2)</f>
        <v>383.96690332319753</v>
      </c>
      <c r="H36">
        <f>AL36*1000</f>
        <v>24.871853063136143</v>
      </c>
      <c r="I36">
        <f>(AQ36-AW36)</f>
        <v>1.2604662710958103</v>
      </c>
      <c r="J36">
        <f>(P36+AP36*D36)</f>
        <v>25.089542388916016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25.215904235839844</v>
      </c>
      <c r="P36" s="1">
        <v>25.089542388916016</v>
      </c>
      <c r="Q36" s="1">
        <v>25.318986892700195</v>
      </c>
      <c r="R36" s="1">
        <v>400.11260986328125</v>
      </c>
      <c r="S36" s="1">
        <v>391.90716552734375</v>
      </c>
      <c r="T36" s="1">
        <v>-0.10815847665071487</v>
      </c>
      <c r="U36" s="1">
        <v>21.980070114135742</v>
      </c>
      <c r="V36" s="1">
        <v>-0.2958139181137085</v>
      </c>
      <c r="W36" s="1">
        <v>60.115592956542969</v>
      </c>
      <c r="X36" s="1">
        <v>299.54623413085938</v>
      </c>
      <c r="Y36" s="1">
        <v>499.96652221679688</v>
      </c>
      <c r="Z36" s="1">
        <v>10.180195808410645</v>
      </c>
      <c r="AA36" s="1">
        <v>88.090049743652344</v>
      </c>
      <c r="AB36" s="1">
        <v>4.5377984046936035</v>
      </c>
      <c r="AC36" s="1">
        <v>-2.0745861530303955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1.1012729195987474</v>
      </c>
      <c r="AL36">
        <f>(U36-T36)/(1000-U36)*AK36</f>
        <v>2.4871853063136141E-2</v>
      </c>
      <c r="AM36">
        <f>(P36+273.15)</f>
        <v>298.23954238891599</v>
      </c>
      <c r="AN36">
        <f>(O36+273.15)</f>
        <v>298.36590423583982</v>
      </c>
      <c r="AO36">
        <f>(Y36*AG36+Z36*AH36)*AI36</f>
        <v>79.994641766667883</v>
      </c>
      <c r="AP36">
        <f>((AO36+0.00000010773*(AN36^4-AM36^4))-AL36*44100)/(L36*51.4+0.00000043092*AM36^3)</f>
        <v>-8.3616668419976943</v>
      </c>
      <c r="AQ36">
        <f>0.61365*EXP(17.502*J36/(240.97+J36))</f>
        <v>3.1966917408189941</v>
      </c>
      <c r="AR36">
        <f>AQ36*1000/AA36</f>
        <v>36.288908340063045</v>
      </c>
      <c r="AS36">
        <f>(AR36-U36)</f>
        <v>14.308838225927303</v>
      </c>
      <c r="AT36">
        <f>IF(D36,P36,(O36+P36)/2)</f>
        <v>25.15272331237793</v>
      </c>
      <c r="AU36">
        <f>0.61365*EXP(17.502*AT36/(240.97+AT36))</f>
        <v>3.2087447100051247</v>
      </c>
      <c r="AV36">
        <f>IF(AS36&lt;&gt;0,(1000-(AR36+U36)/2)/AS36*AL36,0)</f>
        <v>1.6875740676315676</v>
      </c>
      <c r="AW36">
        <f>U36*AA36/1000</f>
        <v>1.9362254697231838</v>
      </c>
      <c r="AX36">
        <f>(AU36-AW36)</f>
        <v>1.272519240281941</v>
      </c>
      <c r="AY36">
        <f>1/(1.6/F36+1.37/N36)</f>
        <v>1.1256163704976618</v>
      </c>
      <c r="AZ36">
        <f>G36*AA36*0.001</f>
        <v>33.82366361365662</v>
      </c>
      <c r="BA36">
        <f>G36/S36</f>
        <v>0.97973943090971061</v>
      </c>
      <c r="BB36">
        <f>(1-AL36*AA36/AQ36/F36)*100</f>
        <v>77.177911895249935</v>
      </c>
      <c r="BC36">
        <f>(S36-E36/(N36/1.35))</f>
        <v>392.15633584862212</v>
      </c>
      <c r="BD36">
        <f>E36*BB36/100/BC36</f>
        <v>-1.3993228410505139E-3</v>
      </c>
    </row>
    <row r="37" spans="1:56" x14ac:dyDescent="0.25">
      <c r="A37" s="1" t="s">
        <v>1</v>
      </c>
      <c r="B37" s="1" t="s">
        <v>7658</v>
      </c>
      <c r="K37" s="1">
        <v>2.72</v>
      </c>
    </row>
    <row r="38" spans="1:56" x14ac:dyDescent="0.25">
      <c r="A38" s="1" t="s">
        <v>1</v>
      </c>
      <c r="B38" s="1" t="s">
        <v>7657</v>
      </c>
      <c r="K38" s="1">
        <v>2.72</v>
      </c>
    </row>
    <row r="39" spans="1:56" x14ac:dyDescent="0.25">
      <c r="A39" s="1">
        <v>8</v>
      </c>
      <c r="B39" s="1" t="s">
        <v>7656</v>
      </c>
      <c r="C39" s="1">
        <v>1695.0000019669533</v>
      </c>
      <c r="D39" s="1">
        <v>0</v>
      </c>
      <c r="E39">
        <f>(R39-S39*(1000-T39)/(1000-U39))*AK39</f>
        <v>-1.0663429292619011</v>
      </c>
      <c r="F39">
        <f>IF(AV39&lt;&gt;0,1/(1/AV39-1/N39),0)</f>
        <v>3.1964018077055809</v>
      </c>
      <c r="G39">
        <f>((AY39-AL39/2)*S39-E39)/(AY39+AL39/2)</f>
        <v>384.43173382950823</v>
      </c>
      <c r="H39">
        <f>AL39*1000</f>
        <v>25.235615084621589</v>
      </c>
      <c r="I39">
        <f>(AQ39-AW39)</f>
        <v>1.2351452040251578</v>
      </c>
      <c r="J39">
        <f>(P39+AP39*D39)</f>
        <v>25.099054336547852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25.251237869262695</v>
      </c>
      <c r="P39" s="1">
        <v>25.099054336547852</v>
      </c>
      <c r="Q39" s="1">
        <v>25.333690643310547</v>
      </c>
      <c r="R39" s="1">
        <v>399.91571044921875</v>
      </c>
      <c r="S39" s="1">
        <v>391.90573120117188</v>
      </c>
      <c r="T39" s="1">
        <v>-0.1080743819475174</v>
      </c>
      <c r="U39" s="1">
        <v>22.289844512939453</v>
      </c>
      <c r="V39" s="1">
        <v>-0.29493972659111023</v>
      </c>
      <c r="W39" s="1">
        <v>60.829963684082031</v>
      </c>
      <c r="X39" s="1">
        <v>299.62997436523438</v>
      </c>
      <c r="Y39" s="1">
        <v>750.13623046875</v>
      </c>
      <c r="Z39" s="1">
        <v>9.8843631744384766</v>
      </c>
      <c r="AA39" s="1">
        <v>88.083099365234375</v>
      </c>
      <c r="AB39" s="1">
        <v>4.757239818572998</v>
      </c>
      <c r="AC39" s="1">
        <v>-2.0935611724853516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1.1015807881074791</v>
      </c>
      <c r="AL39">
        <f>(U39-T39)/(1000-U39)*AK39</f>
        <v>2.523561508462159E-2</v>
      </c>
      <c r="AM39">
        <f>(P39+273.15)</f>
        <v>298.24905433654783</v>
      </c>
      <c r="AN39">
        <f>(O39+273.15)</f>
        <v>298.40123786926267</v>
      </c>
      <c r="AO39">
        <f>(Y39*AG39+Z39*AH39)*AI39</f>
        <v>120.02179419230379</v>
      </c>
      <c r="AP39">
        <f>((AO39+0.00000010773*(AN39^4-AM39^4))-AL39*44100)/(L39*51.4+0.00000043092*AM39^3)</f>
        <v>-8.1616446383449635</v>
      </c>
      <c r="AQ39">
        <f>0.61365*EXP(17.502*J39/(240.97+J39))</f>
        <v>3.1985037930940279</v>
      </c>
      <c r="AR39">
        <f>AQ39*1000/AA39</f>
        <v>36.312343867823174</v>
      </c>
      <c r="AS39">
        <f>(AR39-U39)</f>
        <v>14.02249935488372</v>
      </c>
      <c r="AT39">
        <f>IF(D39,P39,(O39+P39)/2)</f>
        <v>25.175146102905273</v>
      </c>
      <c r="AU39">
        <f>0.61365*EXP(17.502*AT39/(240.97+AT39))</f>
        <v>3.2130318230608901</v>
      </c>
      <c r="AV39">
        <f>IF(AS39&lt;&gt;0,(1000-(AR39+U39)/2)/AS39*AL39,0)</f>
        <v>1.7469199555743546</v>
      </c>
      <c r="AW39">
        <f>U39*AA39/1000</f>
        <v>1.9633585890688701</v>
      </c>
      <c r="AX39">
        <f>(AU39-AW39)</f>
        <v>1.24967323399202</v>
      </c>
      <c r="AY39">
        <f>1/(1.6/F39+1.37/N39)</f>
        <v>1.1679605113960168</v>
      </c>
      <c r="AZ39">
        <f>G39*AA39*0.001</f>
        <v>33.861938610053905</v>
      </c>
      <c r="BA39">
        <f>G39/S39</f>
        <v>0.98092909397176664</v>
      </c>
      <c r="BB39">
        <f>(1-AL39*AA39/AQ39/F39)*100</f>
        <v>78.258062421532046</v>
      </c>
      <c r="BC39">
        <f>(S39-E39/(N39/1.35))</f>
        <v>392.27941913140251</v>
      </c>
      <c r="BD39">
        <f>E39*BB39/100/BC39</f>
        <v>-2.1273084299378913E-3</v>
      </c>
    </row>
    <row r="40" spans="1:56" x14ac:dyDescent="0.25">
      <c r="A40" s="1" t="s">
        <v>1</v>
      </c>
      <c r="B40" s="1" t="s">
        <v>7655</v>
      </c>
      <c r="K40" s="1">
        <v>2.72</v>
      </c>
    </row>
    <row r="41" spans="1:56" x14ac:dyDescent="0.25">
      <c r="A41" s="1" t="s">
        <v>1</v>
      </c>
      <c r="B41" s="1" t="s">
        <v>7654</v>
      </c>
      <c r="K41" s="1">
        <v>2.72</v>
      </c>
    </row>
    <row r="42" spans="1:56" x14ac:dyDescent="0.25">
      <c r="A42" s="1">
        <v>9</v>
      </c>
      <c r="B42" s="1" t="s">
        <v>7653</v>
      </c>
      <c r="C42" s="1">
        <v>1901.5000019557774</v>
      </c>
      <c r="D42" s="1">
        <v>0</v>
      </c>
      <c r="E42">
        <f>(R42-S42*(1000-T42)/(1000-U42))*AK42</f>
        <v>-0.81849335517041688</v>
      </c>
      <c r="F42">
        <f>IF(AV42&lt;&gt;0,1/(1/AV42-1/N42),0)</f>
        <v>3.4174536814883569</v>
      </c>
      <c r="G42">
        <f>((AY42-AL42/2)*S42-E42)/(AY42+AL42/2)</f>
        <v>384.07212174368658</v>
      </c>
      <c r="H42">
        <f>AL42*1000</f>
        <v>25.618171838059453</v>
      </c>
      <c r="I42">
        <f>(AQ42-AW42)</f>
        <v>1.2091937508490023</v>
      </c>
      <c r="J42">
        <f>(P42+AP42*D42)</f>
        <v>25.115964889526367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25.291431427001953</v>
      </c>
      <c r="P42" s="1">
        <v>25.115964889526367</v>
      </c>
      <c r="Q42" s="1">
        <v>25.364397048950195</v>
      </c>
      <c r="R42" s="1">
        <v>399.94668579101563</v>
      </c>
      <c r="S42" s="1">
        <v>391.58279418945313</v>
      </c>
      <c r="T42" s="1">
        <v>-0.10733447968959808</v>
      </c>
      <c r="U42" s="1">
        <v>22.623258590698242</v>
      </c>
      <c r="V42" s="1">
        <v>-0.29219254851341248</v>
      </c>
      <c r="W42" s="1">
        <v>61.586433410644531</v>
      </c>
      <c r="X42" s="1">
        <v>299.61825561523438</v>
      </c>
      <c r="Y42" s="1">
        <v>1001.25341796875</v>
      </c>
      <c r="Z42" s="1">
        <v>10.046658515930176</v>
      </c>
      <c r="AA42" s="1">
        <v>88.074569702148438</v>
      </c>
      <c r="AB42" s="1">
        <v>4.830878734588623</v>
      </c>
      <c r="AC42" s="1">
        <v>-2.1136999130249023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1.1015377044677732</v>
      </c>
      <c r="AL42">
        <f>(U42-T42)/(1000-U42)*AK42</f>
        <v>2.5618171838059454E-2</v>
      </c>
      <c r="AM42">
        <f>(P42+273.15)</f>
        <v>298.26596488952634</v>
      </c>
      <c r="AN42">
        <f>(O42+273.15)</f>
        <v>298.44143142700193</v>
      </c>
      <c r="AO42">
        <f>(Y42*AG42+Z42*AH42)*AI42</f>
        <v>160.20054329423874</v>
      </c>
      <c r="AP42">
        <f>((AO42+0.00000010773*(AN42^4-AM42^4))-AL42*44100)/(L42*51.4+0.00000043092*AM42^3)</f>
        <v>-7.9673842348340029</v>
      </c>
      <c r="AQ42">
        <f>0.61365*EXP(17.502*J42/(240.97+J42))</f>
        <v>3.2017275164851831</v>
      </c>
      <c r="AR42">
        <f>AQ42*1000/AA42</f>
        <v>36.352462774587728</v>
      </c>
      <c r="AS42">
        <f>(AR42-U42)</f>
        <v>13.729204183889486</v>
      </c>
      <c r="AT42">
        <f>IF(D42,P42,(O42+P42)/2)</f>
        <v>25.20369815826416</v>
      </c>
      <c r="AU42">
        <f>0.61365*EXP(17.502*AT42/(240.97+AT42))</f>
        <v>3.2184980610640563</v>
      </c>
      <c r="AV42">
        <f>IF(AS42&lt;&gt;0,(1000-(AR42+U42)/2)/AS42*AL42,0)</f>
        <v>1.810938669346174</v>
      </c>
      <c r="AW42">
        <f>U42*AA42/1000</f>
        <v>1.9925337656361808</v>
      </c>
      <c r="AX42">
        <f>(AU42-AW42)</f>
        <v>1.2259642954278756</v>
      </c>
      <c r="AY42">
        <f>1/(1.6/F42+1.37/N42)</f>
        <v>1.2138642940917752</v>
      </c>
      <c r="AZ42">
        <f>G42*AA42*0.001</f>
        <v>33.826986857166361</v>
      </c>
      <c r="BA42">
        <f>G42/S42</f>
        <v>0.98081970771644078</v>
      </c>
      <c r="BB42">
        <f>(1-AL42*AA42/AQ42/F42)*100</f>
        <v>79.378908040869106</v>
      </c>
      <c r="BC42">
        <f>(S42-E42/(N42/1.35))</f>
        <v>391.86962601382021</v>
      </c>
      <c r="BD42">
        <f>E42*BB42/100/BC42</f>
        <v>-1.6579776655066291E-3</v>
      </c>
    </row>
    <row r="43" spans="1:56" x14ac:dyDescent="0.25">
      <c r="A43" s="1" t="s">
        <v>1</v>
      </c>
      <c r="B43" s="1" t="s">
        <v>7652</v>
      </c>
      <c r="K43" s="1">
        <v>2.72</v>
      </c>
    </row>
    <row r="44" spans="1:56" x14ac:dyDescent="0.25">
      <c r="A44" s="1" t="s">
        <v>1</v>
      </c>
      <c r="B44" s="1" t="s">
        <v>7651</v>
      </c>
      <c r="K44" s="1">
        <v>2.72</v>
      </c>
    </row>
    <row r="45" spans="1:56" x14ac:dyDescent="0.25">
      <c r="A45" s="1">
        <v>10</v>
      </c>
      <c r="B45" s="1" t="s">
        <v>7650</v>
      </c>
      <c r="C45" s="1">
        <v>2108.5000019557774</v>
      </c>
      <c r="D45" s="1">
        <v>0</v>
      </c>
      <c r="E45">
        <f>(R45-S45*(1000-T45)/(1000-U45))*AK45</f>
        <v>-0.95197258879020341</v>
      </c>
      <c r="F45">
        <f>IF(AV45&lt;&gt;0,1/(1/AV45-1/N45),0)</f>
        <v>3.653998761699313</v>
      </c>
      <c r="G45">
        <f>((AY45-AL45/2)*S45-E45)/(AY45+AL45/2)</f>
        <v>384.42799734882379</v>
      </c>
      <c r="H45">
        <f>AL45*1000</f>
        <v>26.015468086351738</v>
      </c>
      <c r="I45">
        <f>(AQ45-AW45)</f>
        <v>1.1854060252623513</v>
      </c>
      <c r="J45">
        <f>(P45+AP45*D45)</f>
        <v>25.148862838745117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25.344820022583008</v>
      </c>
      <c r="P45" s="1">
        <v>25.148862838745117</v>
      </c>
      <c r="Q45" s="1">
        <v>25.394685745239258</v>
      </c>
      <c r="R45" s="1">
        <v>400.06881713867188</v>
      </c>
      <c r="S45" s="1">
        <v>391.68341064453125</v>
      </c>
      <c r="T45" s="1">
        <v>-0.10470377653837204</v>
      </c>
      <c r="U45" s="1">
        <v>22.967737197875977</v>
      </c>
      <c r="V45" s="1">
        <v>-0.28408917784690857</v>
      </c>
      <c r="W45" s="1">
        <v>62.317577362060547</v>
      </c>
      <c r="X45" s="1">
        <v>299.651123046875</v>
      </c>
      <c r="Y45" s="1">
        <v>1250.720703125</v>
      </c>
      <c r="Z45" s="1">
        <v>10.103013038635254</v>
      </c>
      <c r="AA45" s="1">
        <v>88.062705993652344</v>
      </c>
      <c r="AB45" s="1">
        <v>4.9570217132568359</v>
      </c>
      <c r="AC45" s="1">
        <v>-2.1351957321166992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1.1016585406135109</v>
      </c>
      <c r="AL45">
        <f>(U45-T45)/(1000-U45)*AK45</f>
        <v>2.6015468086351738E-2</v>
      </c>
      <c r="AM45">
        <f>(P45+273.15)</f>
        <v>298.29886283874509</v>
      </c>
      <c r="AN45">
        <f>(O45+273.15)</f>
        <v>298.49482002258299</v>
      </c>
      <c r="AO45">
        <f>(Y45*AG45+Z45*AH45)*AI45</f>
        <v>200.11530802707421</v>
      </c>
      <c r="AP45">
        <f>((AO45+0.00000010773*(AN45^4-AM45^4))-AL45*44100)/(L45*51.4+0.00000043092*AM45^3)</f>
        <v>-7.7807977128198278</v>
      </c>
      <c r="AQ45">
        <f>0.61365*EXP(17.502*J45/(240.97+J45))</f>
        <v>3.2080071134583759</v>
      </c>
      <c r="AR45">
        <f>AQ45*1000/AA45</f>
        <v>36.428668381932447</v>
      </c>
      <c r="AS45">
        <f>(AR45-U45)</f>
        <v>13.46093118405647</v>
      </c>
      <c r="AT45">
        <f>IF(D45,P45,(O45+P45)/2)</f>
        <v>25.246841430664063</v>
      </c>
      <c r="AU45">
        <f>0.61365*EXP(17.502*AT45/(240.97+AT45))</f>
        <v>3.2267731760937086</v>
      </c>
      <c r="AV45">
        <f>IF(AS45&lt;&gt;0,(1000-(AR45+U45)/2)/AS45*AL45,0)</f>
        <v>1.8752681441048724</v>
      </c>
      <c r="AW45">
        <f>U45*AA45/1000</f>
        <v>2.0226010881960246</v>
      </c>
      <c r="AX45">
        <f>(AU45-AW45)</f>
        <v>1.204172087897684</v>
      </c>
      <c r="AY45">
        <f>1/(1.6/F45+1.37/N45)</f>
        <v>1.2602284420753271</v>
      </c>
      <c r="AZ45">
        <f>G45*AA45*0.001</f>
        <v>33.853769706258035</v>
      </c>
      <c r="BA45">
        <f>G45/S45</f>
        <v>0.98147633241916377</v>
      </c>
      <c r="BB45">
        <f>(1-AL45*AA45/AQ45/F45)*100</f>
        <v>80.455707562451636</v>
      </c>
      <c r="BC45">
        <f>(S45-E45/(N45/1.35))</f>
        <v>392.01701877056581</v>
      </c>
      <c r="BD45">
        <f>E45*BB45/100/BC45</f>
        <v>-1.953783242660725E-3</v>
      </c>
    </row>
    <row r="46" spans="1:56" x14ac:dyDescent="0.25">
      <c r="A46" s="1" t="s">
        <v>1</v>
      </c>
      <c r="B46" s="1" t="s">
        <v>7649</v>
      </c>
      <c r="K46" s="1">
        <v>2.72</v>
      </c>
    </row>
    <row r="47" spans="1:56" x14ac:dyDescent="0.25">
      <c r="A47" s="1" t="s">
        <v>1</v>
      </c>
      <c r="B47" s="1" t="s">
        <v>7648</v>
      </c>
      <c r="K47" s="1">
        <v>2.72</v>
      </c>
    </row>
    <row r="48" spans="1:56" x14ac:dyDescent="0.25">
      <c r="A48" s="1">
        <v>11</v>
      </c>
      <c r="B48" s="1" t="s">
        <v>7647</v>
      </c>
      <c r="C48" s="1">
        <v>2315.5000019557774</v>
      </c>
      <c r="D48" s="1">
        <v>0</v>
      </c>
      <c r="E48">
        <f>(R48-S48*(1000-T48)/(1000-U48))*AK48</f>
        <v>-0.76870287289898243</v>
      </c>
      <c r="F48">
        <f>IF(AV48&lt;&gt;0,1/(1/AV48-1/N48),0)</f>
        <v>4.0172442912934816</v>
      </c>
      <c r="G48">
        <f>((AY48-AL48/2)*S48-E48)/(AY48+AL48/2)</f>
        <v>384.20022012813706</v>
      </c>
      <c r="H48">
        <f>AL48*1000</f>
        <v>26.48240563362269</v>
      </c>
      <c r="I48">
        <f>(AQ48-AW48)</f>
        <v>1.1504158345019539</v>
      </c>
      <c r="J48">
        <f>(P48+AP48*D48)</f>
        <v>25.15385627746582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25.425952911376953</v>
      </c>
      <c r="P48" s="1">
        <v>25.15385627746582</v>
      </c>
      <c r="Q48" s="1">
        <v>25.454936981201172</v>
      </c>
      <c r="R48" s="1">
        <v>400.074462890625</v>
      </c>
      <c r="S48" s="1">
        <v>391.3629150390625</v>
      </c>
      <c r="T48" s="1">
        <v>-0.10437394678592682</v>
      </c>
      <c r="U48" s="1">
        <v>23.37632942199707</v>
      </c>
      <c r="V48" s="1">
        <v>-0.28182655572891235</v>
      </c>
      <c r="W48" s="1">
        <v>63.119873046875</v>
      </c>
      <c r="X48" s="1">
        <v>299.6004638671875</v>
      </c>
      <c r="Y48" s="1">
        <v>1600.7386474609375</v>
      </c>
      <c r="Z48" s="1">
        <v>10.138203620910645</v>
      </c>
      <c r="AA48" s="1">
        <v>88.061103820800781</v>
      </c>
      <c r="AB48" s="1">
        <v>5.1134366989135742</v>
      </c>
      <c r="AC48" s="1">
        <v>-2.1658711433410645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1.1014722936293655</v>
      </c>
      <c r="AL48">
        <f>(U48-T48)/(1000-U48)*AK48</f>
        <v>2.648240563362269E-2</v>
      </c>
      <c r="AM48">
        <f>(P48+273.15)</f>
        <v>298.3038562774658</v>
      </c>
      <c r="AN48">
        <f>(O48+273.15)</f>
        <v>298.57595291137693</v>
      </c>
      <c r="AO48">
        <f>(Y48*AG48+Z48*AH48)*AI48</f>
        <v>256.11817786906249</v>
      </c>
      <c r="AP48">
        <f>((AO48+0.00000010773*(AN48^4-AM48^4))-AL48*44100)/(L48*51.4+0.00000043092*AM48^3)</f>
        <v>-7.4819882190295681</v>
      </c>
      <c r="AQ48">
        <f>0.61365*EXP(17.502*J48/(240.97+J48))</f>
        <v>3.2089612066816779</v>
      </c>
      <c r="AR48">
        <f>AQ48*1000/AA48</f>
        <v>36.440165606051536</v>
      </c>
      <c r="AS48">
        <f>(AR48-U48)</f>
        <v>13.063836184054466</v>
      </c>
      <c r="AT48">
        <f>IF(D48,P48,(O48+P48)/2)</f>
        <v>25.289904594421387</v>
      </c>
      <c r="AU48">
        <f>0.61365*EXP(17.502*AT48/(240.97+AT48))</f>
        <v>3.2350514582819581</v>
      </c>
      <c r="AV48">
        <f>IF(AS48&lt;&gt;0,(1000-(AR48+U48)/2)/AS48*AL48,0)</f>
        <v>1.96652521734181</v>
      </c>
      <c r="AW48">
        <f>U48*AA48/1000</f>
        <v>2.058545372179724</v>
      </c>
      <c r="AX48">
        <f>(AU48-AW48)</f>
        <v>1.1765060861022341</v>
      </c>
      <c r="AY48">
        <f>1/(1.6/F48+1.37/N48)</f>
        <v>1.3264121975375984</v>
      </c>
      <c r="AZ48">
        <f>G48*AA48*0.001</f>
        <v>33.833095472678387</v>
      </c>
      <c r="BA48">
        <f>G48/S48</f>
        <v>0.98169807450915347</v>
      </c>
      <c r="BB48">
        <f>(1-AL48*AA48/AQ48/F48)*100</f>
        <v>81.909571699345491</v>
      </c>
      <c r="BC48">
        <f>(S48-E48/(N48/1.35))</f>
        <v>391.63229834686462</v>
      </c>
      <c r="BD48">
        <f>E48*BB48/100/BC48</f>
        <v>-1.6077357089543569E-3</v>
      </c>
    </row>
    <row r="49" spans="1:56" x14ac:dyDescent="0.25">
      <c r="A49" s="1" t="s">
        <v>1</v>
      </c>
      <c r="B49" s="1" t="s">
        <v>7646</v>
      </c>
      <c r="K49" s="1">
        <v>2.72</v>
      </c>
    </row>
    <row r="50" spans="1:56" x14ac:dyDescent="0.25">
      <c r="A50" s="1" t="s">
        <v>1</v>
      </c>
      <c r="B50" s="1" t="s">
        <v>7641</v>
      </c>
      <c r="K50" s="1">
        <v>2.72</v>
      </c>
    </row>
    <row r="51" spans="1:56" x14ac:dyDescent="0.25">
      <c r="A51" s="1">
        <v>12</v>
      </c>
      <c r="B51" s="1" t="s">
        <v>7645</v>
      </c>
      <c r="C51" s="1">
        <v>2522.5000019557774</v>
      </c>
      <c r="D51" s="1">
        <v>0</v>
      </c>
      <c r="E51">
        <f>(R51-S51*(1000-T51)/(1000-U51))*AK51</f>
        <v>-0.76072353506296408</v>
      </c>
      <c r="F51">
        <f>IF(AV51&lt;&gt;0,1/(1/AV51-1/N51),0)</f>
        <v>4.3878408237268935</v>
      </c>
      <c r="G51">
        <f>((AY51-AL51/2)*S51-E51)/(AY51+AL51/2)</f>
        <v>384.27511154118395</v>
      </c>
      <c r="H51">
        <f>AL51*1000</f>
        <v>26.953590817165338</v>
      </c>
      <c r="I51">
        <f>(AQ51-AW51)</f>
        <v>1.1220978495347991</v>
      </c>
      <c r="J51">
        <f>(P51+AP51*D51)</f>
        <v>25.191482543945313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25.526739120483398</v>
      </c>
      <c r="P51" s="1">
        <v>25.191482543945313</v>
      </c>
      <c r="Q51" s="1">
        <v>25.518545150756836</v>
      </c>
      <c r="R51" s="1">
        <v>400.137451171875</v>
      </c>
      <c r="S51" s="1">
        <v>391.2552490234375</v>
      </c>
      <c r="T51" s="1">
        <v>-0.10327266901731491</v>
      </c>
      <c r="U51" s="1">
        <v>23.78160285949707</v>
      </c>
      <c r="V51" s="1">
        <v>-0.27716535329818726</v>
      </c>
      <c r="W51" s="1">
        <v>63.8255615234375</v>
      </c>
      <c r="X51" s="1">
        <v>299.646728515625</v>
      </c>
      <c r="Y51" s="1">
        <v>2000.8319091796875</v>
      </c>
      <c r="Z51" s="1">
        <v>9.4703989028930664</v>
      </c>
      <c r="AA51" s="1">
        <v>88.053802490234375</v>
      </c>
      <c r="AB51" s="1">
        <v>5.2855281829833984</v>
      </c>
      <c r="AC51" s="1">
        <v>-2.1832070350646973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1.1016423842486209</v>
      </c>
      <c r="AL51">
        <f>(U51-T51)/(1000-U51)*AK51</f>
        <v>2.6953590817165338E-2</v>
      </c>
      <c r="AM51">
        <f>(P51+273.15)</f>
        <v>298.34148254394529</v>
      </c>
      <c r="AN51">
        <f>(O51+273.15)</f>
        <v>298.67673912048338</v>
      </c>
      <c r="AO51">
        <f>(Y51*AG51+Z51*AH51)*AI51</f>
        <v>320.13309831321749</v>
      </c>
      <c r="AP51">
        <f>((AO51+0.00000010773*(AN51^4-AM51^4))-AL51*44100)/(L51*51.4+0.00000043092*AM51^3)</f>
        <v>-7.1197409296083602</v>
      </c>
      <c r="AQ51">
        <f>0.61365*EXP(17.502*J51/(240.97+J51))</f>
        <v>3.2161584106261469</v>
      </c>
      <c r="AR51">
        <f>AQ51*1000/AA51</f>
        <v>36.524923622495869</v>
      </c>
      <c r="AS51">
        <f>(AR51-U51)</f>
        <v>12.743320762998799</v>
      </c>
      <c r="AT51">
        <f>IF(D51,P51,(O51+P51)/2)</f>
        <v>25.359110832214355</v>
      </c>
      <c r="AU51">
        <f>0.61365*EXP(17.502*AT51/(240.97+AT51))</f>
        <v>3.2483942515263164</v>
      </c>
      <c r="AV51">
        <f>IF(AS51&lt;&gt;0,(1000-(AR51+U51)/2)/AS51*AL51,0)</f>
        <v>2.0513375268609106</v>
      </c>
      <c r="AW51">
        <f>U51*AA51/1000</f>
        <v>2.0940605610913479</v>
      </c>
      <c r="AX51">
        <f>(AU51-AW51)</f>
        <v>1.1543336904349686</v>
      </c>
      <c r="AY51">
        <f>1/(1.6/F51+1.37/N51)</f>
        <v>1.3883595404888658</v>
      </c>
      <c r="AZ51">
        <f>G51*AA51*0.001</f>
        <v>33.836884773560193</v>
      </c>
      <c r="BA51">
        <f>G51/S51</f>
        <v>0.98215963236358927</v>
      </c>
      <c r="BB51">
        <f>(1-AL51*AA51/AQ51/F51)*100</f>
        <v>83.181918599055521</v>
      </c>
      <c r="BC51">
        <f>(S51-E51/(N51/1.35))</f>
        <v>391.52183606171059</v>
      </c>
      <c r="BD51">
        <f>E51*BB51/100/BC51</f>
        <v>-1.6162174709463577E-3</v>
      </c>
    </row>
    <row r="52" spans="1:56" x14ac:dyDescent="0.25">
      <c r="A52" s="1" t="s">
        <v>1</v>
      </c>
      <c r="B52" s="1" t="s">
        <v>7644</v>
      </c>
    </row>
    <row r="53" spans="1:56" x14ac:dyDescent="0.25">
      <c r="A53" s="1" t="s">
        <v>1</v>
      </c>
      <c r="B53" s="1" t="s">
        <v>7643</v>
      </c>
    </row>
    <row r="54" spans="1:56" x14ac:dyDescent="0.25">
      <c r="A54" s="1" t="s">
        <v>1</v>
      </c>
      <c r="B54" s="1" t="s">
        <v>7642</v>
      </c>
    </row>
    <row r="55" spans="1:56" x14ac:dyDescent="0.25">
      <c r="A55" s="1" t="s">
        <v>1</v>
      </c>
      <c r="B55" s="1" t="s">
        <v>7641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61130-6F92-485E-9F5F-6AD94ACE67DC}">
  <dimension ref="A1:BH55"/>
  <sheetViews>
    <sheetView topLeftCell="D10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12725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12724</v>
      </c>
    </row>
    <row r="12" spans="1:60" x14ac:dyDescent="0.25">
      <c r="A12" s="1" t="s">
        <v>1</v>
      </c>
      <c r="B12" s="1" t="s">
        <v>12723</v>
      </c>
    </row>
    <row r="13" spans="1:60" x14ac:dyDescent="0.25">
      <c r="A13" s="1" t="s">
        <v>1</v>
      </c>
      <c r="B13" s="1" t="s">
        <v>12722</v>
      </c>
    </row>
    <row r="14" spans="1:60" x14ac:dyDescent="0.25">
      <c r="A14" s="1" t="s">
        <v>1</v>
      </c>
      <c r="B14" s="1" t="s">
        <v>12721</v>
      </c>
    </row>
    <row r="15" spans="1:60" x14ac:dyDescent="0.25">
      <c r="A15" s="1" t="s">
        <v>1</v>
      </c>
      <c r="B15" s="1" t="s">
        <v>12720</v>
      </c>
    </row>
    <row r="16" spans="1:60" x14ac:dyDescent="0.25">
      <c r="A16" s="1" t="s">
        <v>1</v>
      </c>
      <c r="B16" s="1" t="s">
        <v>12719</v>
      </c>
    </row>
    <row r="17" spans="1:60" x14ac:dyDescent="0.25">
      <c r="A17" s="1" t="s">
        <v>1</v>
      </c>
      <c r="B17" s="1" t="s">
        <v>4882</v>
      </c>
    </row>
    <row r="18" spans="1:60" x14ac:dyDescent="0.25">
      <c r="A18" s="1">
        <v>1</v>
      </c>
      <c r="B18" s="1" t="s">
        <v>12718</v>
      </c>
      <c r="C18" s="1">
        <v>267.50001677498221</v>
      </c>
      <c r="D18" s="1">
        <v>0</v>
      </c>
      <c r="E18">
        <f>(R18-S18*(1000-T18)/(1000-U18))*AO18</f>
        <v>-0.95715739669217148</v>
      </c>
      <c r="F18">
        <f>IF(AZ18&lt;&gt;0,1/(1/AZ18-1/N18),0)</f>
        <v>1.2909914583093631</v>
      </c>
      <c r="G18">
        <f>((BC18-AP18/2)*S18-E18)/(BC18+AP18/2)</f>
        <v>384.85050016762125</v>
      </c>
      <c r="H18">
        <f>AP18*1000</f>
        <v>18.023380321222398</v>
      </c>
      <c r="I18">
        <f>(AU18-BA18)</f>
        <v>1.5592740528210727</v>
      </c>
      <c r="J18">
        <f>(P18+AT18*D18)</f>
        <v>23.80180549621582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24.377922058105469</v>
      </c>
      <c r="P18" s="1">
        <v>23.80180549621582</v>
      </c>
      <c r="Q18" s="1">
        <v>24.471046447753906</v>
      </c>
      <c r="R18" s="1">
        <v>399.87619018554688</v>
      </c>
      <c r="S18" s="1">
        <v>394.30743408203125</v>
      </c>
      <c r="T18" s="1">
        <v>-0.14747278392314911</v>
      </c>
      <c r="U18" s="1">
        <v>15.913839340209961</v>
      </c>
      <c r="V18" s="1">
        <v>-0.42354306578636169</v>
      </c>
      <c r="W18" s="1">
        <v>45.704677581787109</v>
      </c>
      <c r="X18" s="1">
        <v>300.3704833984375</v>
      </c>
      <c r="Y18" s="1">
        <v>-3.7578567862510681E-2</v>
      </c>
      <c r="Z18" s="1">
        <v>4.0221347808837891</v>
      </c>
      <c r="AA18" s="1">
        <v>87.988113403320313</v>
      </c>
      <c r="AB18" s="1">
        <v>8.9992227554321289</v>
      </c>
      <c r="AC18" s="1">
        <v>0.31092241406440735</v>
      </c>
      <c r="AD18" s="1">
        <v>4.2770389467477798E-2</v>
      </c>
      <c r="AE18" s="1">
        <v>7.5484192930161953E-3</v>
      </c>
      <c r="AF18" s="1">
        <v>4.7125961631536484E-2</v>
      </c>
      <c r="AG18" s="1">
        <v>2.533983439207077E-2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1.104303247788373</v>
      </c>
      <c r="AP18">
        <f>(U18-T18)/(1000-U18)*AO18</f>
        <v>1.8023380321222398E-2</v>
      </c>
      <c r="AQ18">
        <f>(P18+273.15)</f>
        <v>296.9518054962158</v>
      </c>
      <c r="AR18">
        <f>(O18+273.15)</f>
        <v>297.52792205810545</v>
      </c>
      <c r="AS18">
        <f>(Y18*AK18+Z18*AL18)*AM18</f>
        <v>-6.0125707236102777E-3</v>
      </c>
      <c r="AT18">
        <f>((AS18+0.00000010773*(AR18^4-AQ18^4))-AP18*44100)/(L18*0.92*2*29.3+0.00000043092*AQ18^3)</f>
        <v>-6.2236479331540853</v>
      </c>
      <c r="AU18">
        <f>0.61365*EXP(17.502*J18/(240.97+J18))</f>
        <v>2.9595027533696867</v>
      </c>
      <c r="AV18">
        <f>AU18*1000/AA18</f>
        <v>33.635256387461162</v>
      </c>
      <c r="AW18">
        <f>(AV18-U18)</f>
        <v>17.721417047251201</v>
      </c>
      <c r="AX18">
        <f>IF(D18,P18,(O18+P18)/2)</f>
        <v>24.089863777160645</v>
      </c>
      <c r="AY18">
        <f>0.61365*EXP(17.502*AX18/(240.97+AX18))</f>
        <v>3.0111798923872368</v>
      </c>
      <c r="AZ18">
        <f>IF(AW18&lt;&gt;0,(1000-(AV18+U18)/2)/AW18*AP18,0)</f>
        <v>0.99184276155345819</v>
      </c>
      <c r="BA18">
        <f>U18*AA18/1000</f>
        <v>1.400228700548614</v>
      </c>
      <c r="BB18">
        <f>(AY18-BA18)</f>
        <v>1.6109511918386228</v>
      </c>
      <c r="BC18">
        <f>1/(1.6/F18+1.37/N18)</f>
        <v>0.64126201449996367</v>
      </c>
      <c r="BD18">
        <f>G18*AA18*0.001</f>
        <v>33.862269452073207</v>
      </c>
      <c r="BE18">
        <f>G18/S18</f>
        <v>0.97601634385507785</v>
      </c>
      <c r="BF18">
        <f>(1-AP18*AA18/AU18/F18)*100</f>
        <v>58.493306716322259</v>
      </c>
      <c r="BG18">
        <f>(S18-E18/(N18/1.35))</f>
        <v>394.60931665750832</v>
      </c>
      <c r="BH18">
        <f>E18*BF18/100/BG18</f>
        <v>-1.4188033281815429E-3</v>
      </c>
    </row>
    <row r="19" spans="1:60" x14ac:dyDescent="0.25">
      <c r="A19" s="1" t="s">
        <v>1</v>
      </c>
      <c r="B19" s="1" t="s">
        <v>12717</v>
      </c>
      <c r="K19" s="1">
        <v>2.72</v>
      </c>
    </row>
    <row r="20" spans="1:60" x14ac:dyDescent="0.25">
      <c r="A20" s="1" t="s">
        <v>1</v>
      </c>
      <c r="B20" s="1" t="s">
        <v>4879</v>
      </c>
      <c r="K20" s="1">
        <v>2.72</v>
      </c>
    </row>
    <row r="21" spans="1:60" x14ac:dyDescent="0.25">
      <c r="A21" s="1">
        <v>2</v>
      </c>
      <c r="B21" s="1" t="s">
        <v>12716</v>
      </c>
      <c r="C21" s="1">
        <v>473.00001680850983</v>
      </c>
      <c r="D21" s="1">
        <v>0</v>
      </c>
      <c r="E21">
        <f>(R21-S21*(1000-T21)/(1000-U21))*AO21</f>
        <v>-0.34259145120134515</v>
      </c>
      <c r="F21">
        <f>IF(AZ21&lt;&gt;0,1/(1/AZ21-1/N21),0)</f>
        <v>1.3423433915289917</v>
      </c>
      <c r="G21">
        <f>((BC21-AP21/2)*S21-E21)/(BC21+AP21/2)</f>
        <v>383.7184148994927</v>
      </c>
      <c r="H21">
        <f>AP21*1000</f>
        <v>18.298330202551661</v>
      </c>
      <c r="I21">
        <f>(AU21-BA21)</f>
        <v>1.5363109677108813</v>
      </c>
      <c r="J21">
        <f>(P21+AT21*D21)</f>
        <v>23.796274185180664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24.499038696289063</v>
      </c>
      <c r="P21" s="1">
        <v>23.796274185180664</v>
      </c>
      <c r="Q21" s="1">
        <v>24.623563766479492</v>
      </c>
      <c r="R21" s="1">
        <v>400.17642211914063</v>
      </c>
      <c r="S21" s="1">
        <v>393.95852661132813</v>
      </c>
      <c r="T21" s="1">
        <v>-0.13879767060279846</v>
      </c>
      <c r="U21" s="1">
        <v>16.163982391357422</v>
      </c>
      <c r="V21" s="1">
        <v>-0.39573919773101807</v>
      </c>
      <c r="W21" s="1">
        <v>46.086662292480469</v>
      </c>
      <c r="X21" s="1">
        <v>300.35952758789063</v>
      </c>
      <c r="Y21" s="1">
        <v>24.129840850830078</v>
      </c>
      <c r="Z21" s="1">
        <v>4.5423240661621094</v>
      </c>
      <c r="AA21" s="1">
        <v>87.986183166503906</v>
      </c>
      <c r="AB21" s="1">
        <v>9.3118953704833984</v>
      </c>
      <c r="AC21" s="1">
        <v>0.33911216259002686</v>
      </c>
      <c r="AD21" s="1">
        <v>7.0864565670490265E-2</v>
      </c>
      <c r="AE21" s="1">
        <v>5.7676834985613823E-3</v>
      </c>
      <c r="AF21" s="1">
        <v>0.13148751854896545</v>
      </c>
      <c r="AG21" s="1">
        <v>1.8881358206272125E-2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1.1042629690731272</v>
      </c>
      <c r="AP21">
        <f>(U21-T21)/(1000-U21)*AO21</f>
        <v>1.8298330202551661E-2</v>
      </c>
      <c r="AQ21">
        <f>(P21+273.15)</f>
        <v>296.94627418518064</v>
      </c>
      <c r="AR21">
        <f>(O21+273.15)</f>
        <v>297.64903869628904</v>
      </c>
      <c r="AS21">
        <f>(Y21*AK21+Z21*AL21)*AM21</f>
        <v>3.860774449837777</v>
      </c>
      <c r="AT21">
        <f>((AS21+0.00000010773*(AR21^4-AQ21^4))-AP21*44100)/(L21*0.92*2*29.3+0.00000043092*AQ21^3)</f>
        <v>-6.2775270197396233</v>
      </c>
      <c r="AU21">
        <f>0.61365*EXP(17.502*J21/(240.97+J21))</f>
        <v>2.9585180830969993</v>
      </c>
      <c r="AV21">
        <f>AU21*1000/AA21</f>
        <v>33.624803084119904</v>
      </c>
      <c r="AW21">
        <f>(AV21-U21)</f>
        <v>17.460820692762482</v>
      </c>
      <c r="AX21">
        <f>IF(D21,P21,(O21+P21)/2)</f>
        <v>24.147656440734863</v>
      </c>
      <c r="AY21">
        <f>0.61365*EXP(17.502*AX21/(240.97+AX21))</f>
        <v>3.0216422807869705</v>
      </c>
      <c r="AZ21">
        <f>IF(AW21&lt;&gt;0,(1000-(AV21+U21)/2)/AW21*AP21,0)</f>
        <v>1.0218766172566198</v>
      </c>
      <c r="BA21">
        <f>U21*AA21/1000</f>
        <v>1.422207115386118</v>
      </c>
      <c r="BB21">
        <f>(AY21-BA21)</f>
        <v>1.5994351654008525</v>
      </c>
      <c r="BC21">
        <f>1/(1.6/F21+1.37/N21)</f>
        <v>0.66137005852277475</v>
      </c>
      <c r="BD21">
        <f>G21*AA21*0.001</f>
        <v>33.761918737707305</v>
      </c>
      <c r="BE21">
        <f>G21/S21</f>
        <v>0.97400713267988703</v>
      </c>
      <c r="BF21">
        <f>(1-AP21*AA21/AU21/F21)*100</f>
        <v>59.45959512604859</v>
      </c>
      <c r="BG21">
        <f>(S21-E21/(N21/1.35))</f>
        <v>394.06657821285415</v>
      </c>
      <c r="BH21">
        <f>E21*BF21/100/BG21</f>
        <v>-5.1692658317941439E-4</v>
      </c>
    </row>
    <row r="22" spans="1:60" x14ac:dyDescent="0.25">
      <c r="A22" s="1" t="s">
        <v>1</v>
      </c>
      <c r="B22" s="1" t="s">
        <v>12715</v>
      </c>
      <c r="K22" s="1">
        <v>2.72</v>
      </c>
    </row>
    <row r="23" spans="1:60" x14ac:dyDescent="0.25">
      <c r="A23" s="1" t="s">
        <v>1</v>
      </c>
      <c r="B23" s="1" t="s">
        <v>12714</v>
      </c>
      <c r="K23" s="1">
        <v>2.72</v>
      </c>
    </row>
    <row r="24" spans="1:60" x14ac:dyDescent="0.25">
      <c r="A24" s="1">
        <v>3</v>
      </c>
      <c r="B24" s="1" t="s">
        <v>4875</v>
      </c>
      <c r="C24" s="1">
        <v>679.00001680850983</v>
      </c>
      <c r="D24" s="1">
        <v>0</v>
      </c>
      <c r="E24">
        <f>(R24-S24*(1000-T24)/(1000-U24))*AO24</f>
        <v>-0.13255749777872322</v>
      </c>
      <c r="F24">
        <f>IF(AZ24&lt;&gt;0,1/(1/AZ24-1/N24),0)</f>
        <v>1.3313445688292314</v>
      </c>
      <c r="G24">
        <f>((BC24-AP24/2)*S24-E24)/(BC24+AP24/2)</f>
        <v>383.10881379674964</v>
      </c>
      <c r="H24">
        <f>AP24*1000</f>
        <v>18.305377681046924</v>
      </c>
      <c r="I24">
        <f>(AU24-BA24)</f>
        <v>1.5464817411736433</v>
      </c>
      <c r="J24">
        <f>(P24+AT24*D24)</f>
        <v>23.857471466064453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24.598260879516602</v>
      </c>
      <c r="P24" s="1">
        <v>23.857471466064453</v>
      </c>
      <c r="Q24" s="1">
        <v>24.740476608276367</v>
      </c>
      <c r="R24" s="1">
        <v>400.13491821289063</v>
      </c>
      <c r="S24" s="1">
        <v>393.72772216796875</v>
      </c>
      <c r="T24" s="1">
        <v>-0.13776585459709167</v>
      </c>
      <c r="U24" s="1">
        <v>16.172199249267578</v>
      </c>
      <c r="V24" s="1">
        <v>-0.39047718048095703</v>
      </c>
      <c r="W24" s="1">
        <v>45.837738037109375</v>
      </c>
      <c r="X24" s="1">
        <v>300.34033203125</v>
      </c>
      <c r="Y24" s="1">
        <v>49.341968536376953</v>
      </c>
      <c r="Z24" s="1">
        <v>4.0302605628967285</v>
      </c>
      <c r="AA24" s="1">
        <v>87.987197875976563</v>
      </c>
      <c r="AB24" s="1">
        <v>9.3180084228515625</v>
      </c>
      <c r="AC24" s="1">
        <v>0.33804365992546082</v>
      </c>
      <c r="AD24" s="1">
        <v>5.5945876985788345E-2</v>
      </c>
      <c r="AE24" s="1">
        <v>3.642199793830514E-3</v>
      </c>
      <c r="AF24" s="1">
        <v>9.7824379801750183E-2</v>
      </c>
      <c r="AG24" s="1">
        <v>2.0019734278321266E-2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1.1041923971737131</v>
      </c>
      <c r="AP24">
        <f>(U24-T24)/(1000-U24)*AO24</f>
        <v>1.8305377681046925E-2</v>
      </c>
      <c r="AQ24">
        <f>(P24+273.15)</f>
        <v>297.00747146606443</v>
      </c>
      <c r="AR24">
        <f>(O24+273.15)</f>
        <v>297.74826087951658</v>
      </c>
      <c r="AS24">
        <f>(Y24*AK24+Z24*AL24)*AM24</f>
        <v>7.8947147893596821</v>
      </c>
      <c r="AT24">
        <f>((AS24+0.00000010773*(AR24^4-AQ24^4))-AP24*44100)/(L24*0.92*2*29.3+0.00000043092*AQ24^3)</f>
        <v>-6.2443363146153317</v>
      </c>
      <c r="AU24">
        <f>0.61365*EXP(17.502*J24/(240.97+J24))</f>
        <v>2.9694282366086693</v>
      </c>
      <c r="AV24">
        <f>AU24*1000/AA24</f>
        <v>33.748412363287933</v>
      </c>
      <c r="AW24">
        <f>(AV24-U24)</f>
        <v>17.576213114020355</v>
      </c>
      <c r="AX24">
        <f>IF(D24,P24,(O24+P24)/2)</f>
        <v>24.227866172790527</v>
      </c>
      <c r="AY24">
        <f>0.61365*EXP(17.502*AX24/(240.97+AX24))</f>
        <v>3.0362155601240568</v>
      </c>
      <c r="AZ24">
        <f>IF(AW24&lt;&gt;0,(1000-(AV24+U24)/2)/AW24*AP24,0)</f>
        <v>1.0154900683350869</v>
      </c>
      <c r="BA24">
        <f>U24*AA24/1000</f>
        <v>1.4229464954350259</v>
      </c>
      <c r="BB24">
        <f>(AY24-BA24)</f>
        <v>1.6132690646890309</v>
      </c>
      <c r="BC24">
        <f>1/(1.6/F24+1.37/N24)</f>
        <v>0.65709066807357663</v>
      </c>
      <c r="BD24">
        <f>G24*AA24*0.001</f>
        <v>33.708671007565272</v>
      </c>
      <c r="BE24">
        <f>G24/S24</f>
        <v>0.97302981788341292</v>
      </c>
      <c r="BF24">
        <f>(1-AP24*AA24/AU24/F24)*100</f>
        <v>59.258700637072671</v>
      </c>
      <c r="BG24">
        <f>(S24-E24/(N24/1.35))</f>
        <v>393.7695301286725</v>
      </c>
      <c r="BH24">
        <f>E24*BF24/100/BG24</f>
        <v>-1.9948686927355547E-4</v>
      </c>
    </row>
    <row r="25" spans="1:60" x14ac:dyDescent="0.25">
      <c r="A25" s="1" t="s">
        <v>1</v>
      </c>
      <c r="B25" s="1" t="s">
        <v>12713</v>
      </c>
      <c r="K25" s="1">
        <v>2.72</v>
      </c>
    </row>
    <row r="26" spans="1:60" x14ac:dyDescent="0.25">
      <c r="A26" s="1" t="s">
        <v>1</v>
      </c>
      <c r="B26" s="1" t="s">
        <v>12712</v>
      </c>
      <c r="K26" s="1">
        <v>2.72</v>
      </c>
    </row>
    <row r="27" spans="1:60" x14ac:dyDescent="0.25">
      <c r="A27" s="1">
        <v>4</v>
      </c>
      <c r="B27" s="1" t="s">
        <v>12711</v>
      </c>
      <c r="C27" s="1">
        <v>884.50001679733396</v>
      </c>
      <c r="D27" s="1">
        <v>0</v>
      </c>
      <c r="E27">
        <f>(R27-S27*(1000-T27)/(1000-U27))*AO27</f>
        <v>-0.23322857699566502</v>
      </c>
      <c r="F27">
        <f>IF(AZ27&lt;&gt;0,1/(1/AZ27-1/N27),0)</f>
        <v>1.3290403865462594</v>
      </c>
      <c r="G27">
        <f>((BC27-AP27/2)*S27-E27)/(BC27+AP27/2)</f>
        <v>383.09561777586458</v>
      </c>
      <c r="H27">
        <f>AP27*1000</f>
        <v>18.352705002027307</v>
      </c>
      <c r="I27">
        <f>(AU27-BA27)</f>
        <v>1.552329305993831</v>
      </c>
      <c r="J27">
        <f>(P27+AT27*D27)</f>
        <v>23.910715103149414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24.677518844604492</v>
      </c>
      <c r="P27" s="1">
        <v>23.910715103149414</v>
      </c>
      <c r="Q27" s="1">
        <v>24.8326416015625</v>
      </c>
      <c r="R27" s="1">
        <v>399.9324951171875</v>
      </c>
      <c r="S27" s="1">
        <v>393.60171508789063</v>
      </c>
      <c r="T27" s="1">
        <v>-0.13658034801483154</v>
      </c>
      <c r="U27" s="1">
        <v>16.214778900146484</v>
      </c>
      <c r="V27" s="1">
        <v>-0.38526734709739685</v>
      </c>
      <c r="W27" s="1">
        <v>45.738826751708984</v>
      </c>
      <c r="X27" s="1">
        <v>300.341552734375</v>
      </c>
      <c r="Y27" s="1">
        <v>100.80847930908203</v>
      </c>
      <c r="Z27" s="1">
        <v>4.0004744529724121</v>
      </c>
      <c r="AA27" s="1">
        <v>87.982681274414063</v>
      </c>
      <c r="AB27" s="1">
        <v>9.4674196243286133</v>
      </c>
      <c r="AC27" s="1">
        <v>0.34885793924331665</v>
      </c>
      <c r="AD27" s="1">
        <v>7.3301099240779877E-2</v>
      </c>
      <c r="AE27" s="1">
        <v>6.4578256569802761E-3</v>
      </c>
      <c r="AF27" s="1">
        <v>8.6811408400535583E-2</v>
      </c>
      <c r="AG27" s="1">
        <v>1.319647952914238E-2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1.1041968850528492</v>
      </c>
      <c r="AP27">
        <f>(U27-T27)/(1000-U27)*AO27</f>
        <v>1.8352705002027306E-2</v>
      </c>
      <c r="AQ27">
        <f>(P27+273.15)</f>
        <v>297.06071510314939</v>
      </c>
      <c r="AR27">
        <f>(O27+273.15)</f>
        <v>297.82751884460447</v>
      </c>
      <c r="AS27">
        <f>(Y27*AK27+Z27*AL27)*AM27</f>
        <v>16.129356328933909</v>
      </c>
      <c r="AT27">
        <f>((AS27+0.00000010773*(AR27^4-AQ27^4))-AP27*44100)/(L27*0.92*2*29.3+0.00000043092*AQ27^3)</f>
        <v>-6.19313498743103</v>
      </c>
      <c r="AU27">
        <f>0.61365*EXP(17.502*J27/(240.97+J27))</f>
        <v>2.9789490299005132</v>
      </c>
      <c r="AV27">
        <f>AU27*1000/AA27</f>
        <v>33.85835697151925</v>
      </c>
      <c r="AW27">
        <f>(AV27-U27)</f>
        <v>17.643578071372765</v>
      </c>
      <c r="AX27">
        <f>IF(D27,P27,(O27+P27)/2)</f>
        <v>24.294116973876953</v>
      </c>
      <c r="AY27">
        <f>0.61365*EXP(17.502*AX27/(240.97+AX27))</f>
        <v>3.0482989454343592</v>
      </c>
      <c r="AZ27">
        <f>IF(AW27&lt;&gt;0,(1000-(AV27+U27)/2)/AW27*AP27,0)</f>
        <v>1.0141489545972553</v>
      </c>
      <c r="BA27">
        <f>U27*AA27/1000</f>
        <v>1.4266197239066822</v>
      </c>
      <c r="BB27">
        <f>(AY27-BA27)</f>
        <v>1.621679221527677</v>
      </c>
      <c r="BC27">
        <f>1/(1.6/F27+1.37/N27)</f>
        <v>0.65619227875111252</v>
      </c>
      <c r="BD27">
        <f>G27*AA27*0.001</f>
        <v>33.705779636398653</v>
      </c>
      <c r="BE27">
        <f>G27/S27</f>
        <v>0.97330779590307415</v>
      </c>
      <c r="BF27">
        <f>(1-AP27*AA27/AU27/F27)*100</f>
        <v>59.215417019218975</v>
      </c>
      <c r="BG27">
        <f>(S27-E27/(N27/1.35))</f>
        <v>393.67527419503602</v>
      </c>
      <c r="BH27">
        <f>E27*BF27/100/BG27</f>
        <v>-3.5081521123816285E-4</v>
      </c>
    </row>
    <row r="28" spans="1:60" x14ac:dyDescent="0.25">
      <c r="A28" s="1" t="s">
        <v>1</v>
      </c>
      <c r="B28" s="1" t="s">
        <v>12710</v>
      </c>
      <c r="K28" s="1">
        <v>2.72</v>
      </c>
    </row>
    <row r="29" spans="1:60" x14ac:dyDescent="0.25">
      <c r="A29" s="1" t="s">
        <v>1</v>
      </c>
      <c r="B29" s="1" t="s">
        <v>12709</v>
      </c>
      <c r="K29" s="1">
        <v>2.72</v>
      </c>
    </row>
    <row r="30" spans="1:60" x14ac:dyDescent="0.25">
      <c r="A30" s="1">
        <v>5</v>
      </c>
      <c r="B30" s="1" t="s">
        <v>12708</v>
      </c>
      <c r="C30" s="1">
        <v>1090.0000168085098</v>
      </c>
      <c r="D30" s="1">
        <v>0</v>
      </c>
      <c r="E30">
        <f>(R30-S30*(1000-T30)/(1000-U30))*AO30</f>
        <v>-6.3001327635368184E-2</v>
      </c>
      <c r="F30">
        <f>IF(AZ30&lt;&gt;0,1/(1/AZ30-1/N30),0)</f>
        <v>1.3320048317967139</v>
      </c>
      <c r="G30">
        <f>((BC30-AP30/2)*S30-E30)/(BC30+AP30/2)</f>
        <v>382.58569644798746</v>
      </c>
      <c r="H30">
        <f>AP30*1000</f>
        <v>18.467532422454731</v>
      </c>
      <c r="I30">
        <f>(AU30-BA30)</f>
        <v>1.5590695954648635</v>
      </c>
      <c r="J30">
        <f>(P30+AT30*D30)</f>
        <v>23.997940063476563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24.7615966796875</v>
      </c>
      <c r="P30" s="1">
        <v>23.997940063476563</v>
      </c>
      <c r="Q30" s="1">
        <v>24.918045043945313</v>
      </c>
      <c r="R30" s="1">
        <v>399.912841796875</v>
      </c>
      <c r="S30" s="1">
        <v>393.38998413085938</v>
      </c>
      <c r="T30" s="1">
        <v>-0.13619312644004822</v>
      </c>
      <c r="U30" s="1">
        <v>16.317081451416016</v>
      </c>
      <c r="V30" s="1">
        <v>-0.38222715258598328</v>
      </c>
      <c r="W30" s="1">
        <v>45.794029235839844</v>
      </c>
      <c r="X30" s="1">
        <v>300.31744384765625</v>
      </c>
      <c r="Y30" s="1">
        <v>150.68852233886719</v>
      </c>
      <c r="Z30" s="1">
        <v>4.0175776481628418</v>
      </c>
      <c r="AA30" s="1">
        <v>87.977394104003906</v>
      </c>
      <c r="AB30" s="1">
        <v>9.5494937896728516</v>
      </c>
      <c r="AC30" s="1">
        <v>0.3520195484161377</v>
      </c>
      <c r="AD30" s="1">
        <v>3.4020338207483292E-2</v>
      </c>
      <c r="AE30" s="1">
        <v>7.3301405645906925E-3</v>
      </c>
      <c r="AF30" s="1">
        <v>7.7585011720657349E-2</v>
      </c>
      <c r="AG30" s="1">
        <v>2.0574679598212242E-2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1.1041082494399124</v>
      </c>
      <c r="AP30">
        <f>(U30-T30)/(1000-U30)*AO30</f>
        <v>1.8467532422454733E-2</v>
      </c>
      <c r="AQ30">
        <f>(P30+273.15)</f>
        <v>297.14794006347654</v>
      </c>
      <c r="AR30">
        <f>(O30+273.15)</f>
        <v>297.91159667968748</v>
      </c>
      <c r="AS30">
        <f>(Y30*AK30+Z30*AL30)*AM30</f>
        <v>24.110163035314599</v>
      </c>
      <c r="AT30">
        <f>((AS30+0.00000010773*(AR30^4-AQ30^4))-AP30*44100)/(L30*0.92*2*29.3+0.00000043092*AQ30^3)</f>
        <v>-6.1698464841865253</v>
      </c>
      <c r="AU30">
        <f>0.61365*EXP(17.502*J30/(240.97+J30))</f>
        <v>2.9946039009432224</v>
      </c>
      <c r="AV30">
        <f>AU30*1000/AA30</f>
        <v>34.038333726992448</v>
      </c>
      <c r="AW30">
        <f>(AV30-U30)</f>
        <v>17.721252275576433</v>
      </c>
      <c r="AX30">
        <f>IF(D30,P30,(O30+P30)/2)</f>
        <v>24.379768371582031</v>
      </c>
      <c r="AY30">
        <f>0.61365*EXP(17.502*AX30/(240.97+AX30))</f>
        <v>3.0639830716391523</v>
      </c>
      <c r="AZ30">
        <f>IF(AW30&lt;&gt;0,(1000-(AV30+U30)/2)/AW30*AP30,0)</f>
        <v>1.0158741612204962</v>
      </c>
      <c r="BA30">
        <f>U30*AA30/1000</f>
        <v>1.4355343054783589</v>
      </c>
      <c r="BB30">
        <f>(AY30-BA30)</f>
        <v>1.6284487661607934</v>
      </c>
      <c r="BC30">
        <f>1/(1.6/F30+1.37/N30)</f>
        <v>0.65734798081014589</v>
      </c>
      <c r="BD30">
        <f>G30*AA30*0.001</f>
        <v>33.658892594959397</v>
      </c>
      <c r="BE30">
        <f>G30/S30</f>
        <v>0.97253542764505685</v>
      </c>
      <c r="BF30">
        <f>(1-AP30*AA30/AU30/F30)*100</f>
        <v>59.268089769382073</v>
      </c>
      <c r="BG30">
        <f>(S30-E30/(N30/1.35))</f>
        <v>393.40985442921448</v>
      </c>
      <c r="BH30">
        <f>E30*BF30/100/BG30</f>
        <v>-9.4912933670681583E-5</v>
      </c>
    </row>
    <row r="31" spans="1:60" x14ac:dyDescent="0.25">
      <c r="A31" s="1" t="s">
        <v>1</v>
      </c>
      <c r="B31" s="1" t="s">
        <v>12707</v>
      </c>
      <c r="K31" s="1">
        <v>2.72</v>
      </c>
    </row>
    <row r="32" spans="1:60" x14ac:dyDescent="0.25">
      <c r="A32" s="1" t="s">
        <v>1</v>
      </c>
      <c r="B32" s="1" t="s">
        <v>12706</v>
      </c>
      <c r="K32" s="1">
        <v>2.72</v>
      </c>
    </row>
    <row r="33" spans="1:60" x14ac:dyDescent="0.25">
      <c r="A33" s="1">
        <v>6</v>
      </c>
      <c r="B33" s="1" t="s">
        <v>10910</v>
      </c>
      <c r="C33" s="1">
        <v>1296.0000168085098</v>
      </c>
      <c r="D33" s="1">
        <v>0</v>
      </c>
      <c r="E33">
        <f>(R33-S33*(1000-T33)/(1000-U33))*AO33</f>
        <v>-5.8833796266494535E-2</v>
      </c>
      <c r="F33">
        <f>IF(AZ33&lt;&gt;0,1/(1/AZ33-1/N33),0)</f>
        <v>1.3686904848062409</v>
      </c>
      <c r="G33">
        <f>((BC33-AP33/2)*S33-E33)/(BC33+AP33/2)</f>
        <v>382.8195133504305</v>
      </c>
      <c r="H33">
        <f>AP33*1000</f>
        <v>18.81989996522287</v>
      </c>
      <c r="I33">
        <f>(AU33-BA33)</f>
        <v>1.5558132695046851</v>
      </c>
      <c r="J33">
        <f>(P33+AT33*D33)</f>
        <v>24.129016876220703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24.871126174926758</v>
      </c>
      <c r="P33" s="1">
        <v>24.129016876220703</v>
      </c>
      <c r="Q33" s="1">
        <v>25.018573760986328</v>
      </c>
      <c r="R33" s="1">
        <v>400.26687622070313</v>
      </c>
      <c r="S33" s="1">
        <v>393.61129760742188</v>
      </c>
      <c r="T33" s="1">
        <v>-0.13731832802295685</v>
      </c>
      <c r="U33" s="1">
        <v>16.623723983764648</v>
      </c>
      <c r="V33" s="1">
        <v>-0.38285729289054871</v>
      </c>
      <c r="W33" s="1">
        <v>46.348609924316406</v>
      </c>
      <c r="X33" s="1">
        <v>300.33428955078125</v>
      </c>
      <c r="Y33" s="1">
        <v>299.51303100585938</v>
      </c>
      <c r="Z33" s="1">
        <v>4.2736973762512207</v>
      </c>
      <c r="AA33" s="1">
        <v>87.973739624023438</v>
      </c>
      <c r="AB33" s="1">
        <v>9.6864738464355469</v>
      </c>
      <c r="AC33" s="1">
        <v>0.35686612129211426</v>
      </c>
      <c r="AD33" s="1">
        <v>4.8379939049482346E-2</v>
      </c>
      <c r="AE33" s="1">
        <v>5.1685674116015434E-3</v>
      </c>
      <c r="AF33" s="1">
        <v>8.2131393253803253E-2</v>
      </c>
      <c r="AG33" s="1">
        <v>1.9472695887088776E-2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1.1041701821719896</v>
      </c>
      <c r="AP33">
        <f>(U33-T33)/(1000-U33)*AO33</f>
        <v>1.8819899965222871E-2</v>
      </c>
      <c r="AQ33">
        <f>(P33+273.15)</f>
        <v>297.27901687622068</v>
      </c>
      <c r="AR33">
        <f>(O33+273.15)</f>
        <v>298.02112617492674</v>
      </c>
      <c r="AS33">
        <f>(Y33*AK33+Z33*AL33)*AM33</f>
        <v>47.922083889795431</v>
      </c>
      <c r="AT33">
        <f>((AS33+0.00000010773*(AR33^4-AQ33^4))-AP33*44100)/(L33*0.92*2*29.3+0.00000043092*AQ33^3)</f>
        <v>-6.1056760937982499</v>
      </c>
      <c r="AU33">
        <f>0.61365*EXP(17.502*J33/(240.97+J33))</f>
        <v>3.01826443483403</v>
      </c>
      <c r="AV33">
        <f>AU33*1000/AA33</f>
        <v>34.30869766061209</v>
      </c>
      <c r="AW33">
        <f>(AV33-U33)</f>
        <v>17.684973676847441</v>
      </c>
      <c r="AX33">
        <f>IF(D33,P33,(O33+P33)/2)</f>
        <v>24.50007152557373</v>
      </c>
      <c r="AY33">
        <f>0.61365*EXP(17.502*AX33/(240.97+AX33))</f>
        <v>3.0861315926256294</v>
      </c>
      <c r="AZ33">
        <f>IF(AW33&lt;&gt;0,(1000-(AV33+U33)/2)/AW33*AP33,0)</f>
        <v>1.0370741150192906</v>
      </c>
      <c r="BA33">
        <f>U33*AA33/1000</f>
        <v>1.4624511653293448</v>
      </c>
      <c r="BB33">
        <f>(AY33-BA33)</f>
        <v>1.6236804272962846</v>
      </c>
      <c r="BC33">
        <f>1/(1.6/F33+1.37/N33)</f>
        <v>0.6715609881758221</v>
      </c>
      <c r="BD33">
        <f>G33*AA33*0.001</f>
        <v>33.67806419048614</v>
      </c>
      <c r="BE33">
        <f>G33/S33</f>
        <v>0.97258263590859928</v>
      </c>
      <c r="BF33">
        <f>(1-AP33*AA33/AU33/F33)*100</f>
        <v>59.921834914377946</v>
      </c>
      <c r="BG33">
        <f>(S33-E33/(N33/1.35))</f>
        <v>393.62985348757638</v>
      </c>
      <c r="BH33">
        <f>E33*BF33/100/BG33</f>
        <v>-8.9562033876028143E-5</v>
      </c>
    </row>
    <row r="34" spans="1:60" x14ac:dyDescent="0.25">
      <c r="A34" s="1" t="s">
        <v>1</v>
      </c>
      <c r="B34" s="1" t="s">
        <v>12705</v>
      </c>
      <c r="K34" s="1">
        <v>2.72</v>
      </c>
    </row>
    <row r="35" spans="1:60" x14ac:dyDescent="0.25">
      <c r="A35" s="1" t="s">
        <v>1</v>
      </c>
      <c r="B35" s="1" t="s">
        <v>12114</v>
      </c>
      <c r="K35" s="1">
        <v>2.72</v>
      </c>
    </row>
    <row r="36" spans="1:60" x14ac:dyDescent="0.25">
      <c r="A36" s="1">
        <v>7</v>
      </c>
      <c r="B36" s="1" t="s">
        <v>12704</v>
      </c>
      <c r="C36" s="1">
        <v>1502.0000168085098</v>
      </c>
      <c r="D36" s="1">
        <v>0</v>
      </c>
      <c r="E36">
        <f>(R36-S36*(1000-T36)/(1000-U36))*AO36</f>
        <v>0.33134165109928532</v>
      </c>
      <c r="F36">
        <f>IF(AZ36&lt;&gt;0,1/(1/AZ36-1/N36),0)</f>
        <v>1.4154537473280719</v>
      </c>
      <c r="G36">
        <f>((BC36-AP36/2)*S36-E36)/(BC36+AP36/2)</f>
        <v>381.61597562344662</v>
      </c>
      <c r="H36">
        <f>AP36*1000</f>
        <v>19.234824904600536</v>
      </c>
      <c r="I36">
        <f>(AU36-BA36)</f>
        <v>1.5497849212361017</v>
      </c>
      <c r="J36">
        <f>(P36+AT36*D36)</f>
        <v>24.269950866699219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24.975286483764648</v>
      </c>
      <c r="P36" s="1">
        <v>24.269950866699219</v>
      </c>
      <c r="Q36" s="1">
        <v>25.117250442504883</v>
      </c>
      <c r="R36" s="1">
        <v>400.0439453125</v>
      </c>
      <c r="S36" s="1">
        <v>392.90072631835938</v>
      </c>
      <c r="T36" s="1">
        <v>-0.1377294659614563</v>
      </c>
      <c r="U36" s="1">
        <v>16.983562469482422</v>
      </c>
      <c r="V36" s="1">
        <v>-0.38162341713905334</v>
      </c>
      <c r="W36" s="1">
        <v>47.058380126953125</v>
      </c>
      <c r="X36" s="1">
        <v>300.38717651367188</v>
      </c>
      <c r="Y36" s="1">
        <v>501.27142333984375</v>
      </c>
      <c r="Z36" s="1">
        <v>4.0233736038208008</v>
      </c>
      <c r="AA36" s="1">
        <v>87.973388671875</v>
      </c>
      <c r="AB36" s="1">
        <v>9.6544685363769531</v>
      </c>
      <c r="AC36" s="1">
        <v>0.35004276037216187</v>
      </c>
      <c r="AD36" s="1">
        <v>4.9431782215833664E-2</v>
      </c>
      <c r="AE36" s="1">
        <v>4.3245283886790276E-3</v>
      </c>
      <c r="AF36" s="1">
        <v>5.937928706407547E-2</v>
      </c>
      <c r="AG36" s="1">
        <v>2.0580114796757698E-2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1.1043646195355581</v>
      </c>
      <c r="AP36">
        <f>(U36-T36)/(1000-U36)*AO36</f>
        <v>1.9234824904600538E-2</v>
      </c>
      <c r="AQ36">
        <f>(P36+273.15)</f>
        <v>297.4199508666992</v>
      </c>
      <c r="AR36">
        <f>(O36+273.15)</f>
        <v>298.12528648376463</v>
      </c>
      <c r="AS36">
        <f>(Y36*AK36+Z36*AL36)*AM36</f>
        <v>80.203425941688693</v>
      </c>
      <c r="AT36">
        <f>((AS36+0.00000010773*(AR36^4-AQ36^4))-AP36*44100)/(L36*0.92*2*29.3+0.00000043092*AQ36^3)</f>
        <v>-5.9977711475455298</v>
      </c>
      <c r="AU36">
        <f>0.61365*EXP(17.502*J36/(240.97+J36))</f>
        <v>3.043886463396948</v>
      </c>
      <c r="AV36">
        <f>AU36*1000/AA36</f>
        <v>34.600082017416653</v>
      </c>
      <c r="AW36">
        <f>(AV36-U36)</f>
        <v>17.616519547934232</v>
      </c>
      <c r="AX36">
        <f>IF(D36,P36,(O36+P36)/2)</f>
        <v>24.622618675231934</v>
      </c>
      <c r="AY36">
        <f>0.61365*EXP(17.502*AX36/(240.97+AX36))</f>
        <v>3.1088370091307338</v>
      </c>
      <c r="AZ36">
        <f>IF(AW36&lt;&gt;0,(1000-(AV36+U36)/2)/AW36*AP36,0)</f>
        <v>1.0637018094743105</v>
      </c>
      <c r="BA36">
        <f>U36*AA36/1000</f>
        <v>1.4941015421608463</v>
      </c>
      <c r="BB36">
        <f>(AY36-BA36)</f>
        <v>1.6147354669698875</v>
      </c>
      <c r="BC36">
        <f>1/(1.6/F36+1.37/N36)</f>
        <v>0.68944263238144432</v>
      </c>
      <c r="BD36">
        <f>G36*AA36*0.001</f>
        <v>33.572050546918248</v>
      </c>
      <c r="BE36">
        <f>G36/S36</f>
        <v>0.97127836641928489</v>
      </c>
      <c r="BF36">
        <f>(1-AP36*AA36/AU36/F36)*100</f>
        <v>60.725069384601305</v>
      </c>
      <c r="BG36">
        <f>(S36-E36/(N36/1.35))</f>
        <v>392.79622284657682</v>
      </c>
      <c r="BH36">
        <f>E36*BF36/100/BG36</f>
        <v>5.1224384509602236E-4</v>
      </c>
    </row>
    <row r="37" spans="1:60" x14ac:dyDescent="0.25">
      <c r="A37" s="1" t="s">
        <v>1</v>
      </c>
      <c r="B37" s="1" t="s">
        <v>12703</v>
      </c>
      <c r="K37" s="1">
        <v>2.72</v>
      </c>
    </row>
    <row r="38" spans="1:60" x14ac:dyDescent="0.25">
      <c r="A38" s="1" t="s">
        <v>1</v>
      </c>
      <c r="B38" s="1" t="s">
        <v>12702</v>
      </c>
      <c r="K38" s="1">
        <v>2.72</v>
      </c>
    </row>
    <row r="39" spans="1:60" x14ac:dyDescent="0.25">
      <c r="A39" s="1">
        <v>8</v>
      </c>
      <c r="B39" s="1" t="s">
        <v>12110</v>
      </c>
      <c r="C39" s="1">
        <v>1707.0000168085098</v>
      </c>
      <c r="D39" s="1">
        <v>0</v>
      </c>
      <c r="E39">
        <f>(R39-S39*(1000-T39)/(1000-U39))*AO39</f>
        <v>0.37918757649815305</v>
      </c>
      <c r="F39">
        <f>IF(AZ39&lt;&gt;0,1/(1/AZ39-1/N39),0)</f>
        <v>1.4842032324168468</v>
      </c>
      <c r="G39">
        <f>((BC39-AP39/2)*S39-E39)/(BC39+AP39/2)</f>
        <v>381.37384788071904</v>
      </c>
      <c r="H39">
        <f>AP39*1000</f>
        <v>19.772826786828411</v>
      </c>
      <c r="I39">
        <f>(AU39-BA39)</f>
        <v>1.5369753810390345</v>
      </c>
      <c r="J39">
        <f>(P39+AT39*D39)</f>
        <v>24.427288055419922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25.084539413452148</v>
      </c>
      <c r="P39" s="1">
        <v>24.427288055419922</v>
      </c>
      <c r="Q39" s="1">
        <v>25.214023590087891</v>
      </c>
      <c r="R39" s="1">
        <v>399.97531127929688</v>
      </c>
      <c r="S39" s="1">
        <v>392.6019287109375</v>
      </c>
      <c r="T39" s="1">
        <v>-0.13593339920043945</v>
      </c>
      <c r="U39" s="1">
        <v>17.457626342773438</v>
      </c>
      <c r="V39" s="1">
        <v>-0.37418577075004578</v>
      </c>
      <c r="W39" s="1">
        <v>48.055854797363281</v>
      </c>
      <c r="X39" s="1">
        <v>300.35525512695313</v>
      </c>
      <c r="Y39" s="1">
        <v>750.6065673828125</v>
      </c>
      <c r="Z39" s="1">
        <v>4.1879067420959473</v>
      </c>
      <c r="AA39" s="1">
        <v>87.969558715820313</v>
      </c>
      <c r="AB39" s="1">
        <v>9.6953697204589844</v>
      </c>
      <c r="AC39" s="1">
        <v>0.34736397862434387</v>
      </c>
      <c r="AD39" s="1">
        <v>2.1133683621883392E-2</v>
      </c>
      <c r="AE39" s="1">
        <v>5.9608924202620983E-3</v>
      </c>
      <c r="AF39" s="1">
        <v>4.3996099382638931E-2</v>
      </c>
      <c r="AG39" s="1">
        <v>2.6816990226507187E-2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1.1042472614961509</v>
      </c>
      <c r="AP39">
        <f>(U39-T39)/(1000-U39)*AO39</f>
        <v>1.9772826786828412E-2</v>
      </c>
      <c r="AQ39">
        <f>(P39+273.15)</f>
        <v>297.5772880554199</v>
      </c>
      <c r="AR39">
        <f>(O39+273.15)</f>
        <v>298.23453941345213</v>
      </c>
      <c r="AS39">
        <f>(Y39*AK39+Z39*AL39)*AM39</f>
        <v>120.09704809687173</v>
      </c>
      <c r="AT39">
        <f>((AS39+0.00000010773*(AR39^4-AQ39^4))-AP39*44100)/(L39*0.92*2*29.3+0.00000043092*AQ39^3)</f>
        <v>-5.8735867397725912</v>
      </c>
      <c r="AU39">
        <f>0.61365*EXP(17.502*J39/(240.97+J39))</f>
        <v>3.0727150666384939</v>
      </c>
      <c r="AV39">
        <f>AU39*1000/AA39</f>
        <v>34.929299538317473</v>
      </c>
      <c r="AW39">
        <f>(AV39-U39)</f>
        <v>17.471673195544035</v>
      </c>
      <c r="AX39">
        <f>IF(D39,P39,(O39+P39)/2)</f>
        <v>24.755913734436035</v>
      </c>
      <c r="AY39">
        <f>0.61365*EXP(17.502*AX39/(240.97+AX39))</f>
        <v>3.1336994402995071</v>
      </c>
      <c r="AZ39">
        <f>IF(AW39&lt;&gt;0,(1000-(AV39+U39)/2)/AW39*AP39,0)</f>
        <v>1.1020643395544141</v>
      </c>
      <c r="BA39">
        <f>U39*AA39/1000</f>
        <v>1.5357396855994594</v>
      </c>
      <c r="BB39">
        <f>(AY39-BA39)</f>
        <v>1.5979597547000477</v>
      </c>
      <c r="BC39">
        <f>1/(1.6/F39+1.37/N39)</f>
        <v>0.71526311413415633</v>
      </c>
      <c r="BD39">
        <f>G39*AA39*0.001</f>
        <v>33.549289103821238</v>
      </c>
      <c r="BE39">
        <f>G39/S39</f>
        <v>0.97140085157736089</v>
      </c>
      <c r="BF39">
        <f>(1-AP39*AA39/AU39/F39)*100</f>
        <v>61.859576389102436</v>
      </c>
      <c r="BG39">
        <f>(S39-E39/(N39/1.35))</f>
        <v>392.48233487759541</v>
      </c>
      <c r="BH39">
        <f>E39*BF39/100/BG39</f>
        <v>5.9764174765984126E-4</v>
      </c>
    </row>
    <row r="40" spans="1:60" x14ac:dyDescent="0.25">
      <c r="A40" s="1" t="s">
        <v>1</v>
      </c>
      <c r="B40" s="1" t="s">
        <v>12701</v>
      </c>
      <c r="K40" s="1">
        <v>2.72</v>
      </c>
    </row>
    <row r="41" spans="1:60" x14ac:dyDescent="0.25">
      <c r="A41" s="1" t="s">
        <v>1</v>
      </c>
      <c r="B41" s="1" t="s">
        <v>12700</v>
      </c>
      <c r="K41" s="1">
        <v>2.72</v>
      </c>
    </row>
    <row r="42" spans="1:60" x14ac:dyDescent="0.25">
      <c r="A42" s="1">
        <v>9</v>
      </c>
      <c r="B42" s="1" t="s">
        <v>12699</v>
      </c>
      <c r="C42" s="1">
        <v>1913.500016797334</v>
      </c>
      <c r="D42" s="1">
        <v>0</v>
      </c>
      <c r="E42">
        <f>(R42-S42*(1000-T42)/(1000-U42))*AO42</f>
        <v>0.681225163543974</v>
      </c>
      <c r="F42">
        <f>IF(AZ42&lt;&gt;0,1/(1/AZ42-1/N42),0)</f>
        <v>1.560322073754179</v>
      </c>
      <c r="G42">
        <f>((BC42-AP42/2)*S42-E42)/(BC42+AP42/2)</f>
        <v>380.72932779863817</v>
      </c>
      <c r="H42">
        <f>AP42*1000</f>
        <v>20.316938477088289</v>
      </c>
      <c r="I42">
        <f>(AU42-BA42)</f>
        <v>1.5214758729676343</v>
      </c>
      <c r="J42">
        <f>(P42+AT42*D42)</f>
        <v>24.569345474243164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25.189987182617188</v>
      </c>
      <c r="P42" s="1">
        <v>24.569345474243164</v>
      </c>
      <c r="Q42" s="1">
        <v>25.307825088500977</v>
      </c>
      <c r="R42" s="1">
        <v>400.04364013671875</v>
      </c>
      <c r="S42" s="1">
        <v>392.21060180664063</v>
      </c>
      <c r="T42" s="1">
        <v>-0.13685694336891174</v>
      </c>
      <c r="U42" s="1">
        <v>17.931842803955078</v>
      </c>
      <c r="V42" s="1">
        <v>-0.37437343597412109</v>
      </c>
      <c r="W42" s="1">
        <v>49.052722930908203</v>
      </c>
      <c r="X42" s="1">
        <v>300.35986328125</v>
      </c>
      <c r="Y42" s="1">
        <v>999.3028564453125</v>
      </c>
      <c r="Z42" s="1">
        <v>3.7078521251678467</v>
      </c>
      <c r="AA42" s="1">
        <v>87.970481872558594</v>
      </c>
      <c r="AB42" s="1">
        <v>9.7430171966552734</v>
      </c>
      <c r="AC42" s="1">
        <v>0.35462591052055359</v>
      </c>
      <c r="AD42" s="1">
        <v>5.0308380275964737E-2</v>
      </c>
      <c r="AE42" s="1">
        <v>8.1561394035816193E-3</v>
      </c>
      <c r="AF42" s="1">
        <v>6.2445320188999176E-2</v>
      </c>
      <c r="AG42" s="1">
        <v>2.7558876201510429E-2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1.1042642032398893</v>
      </c>
      <c r="AP42">
        <f>(U42-T42)/(1000-U42)*AO42</f>
        <v>2.0316938477088289E-2</v>
      </c>
      <c r="AQ42">
        <f>(P42+273.15)</f>
        <v>297.71934547424314</v>
      </c>
      <c r="AR42">
        <f>(O42+273.15)</f>
        <v>298.33998718261716</v>
      </c>
      <c r="AS42">
        <f>(Y42*AK42+Z42*AL42)*AM42</f>
        <v>159.88845345746449</v>
      </c>
      <c r="AT42">
        <f>((AS42+0.00000010773*(AR42^4-AQ42^4))-AP42*44100)/(L42*0.92*2*29.3+0.00000043092*AQ42^3)</f>
        <v>-5.7514324629644591</v>
      </c>
      <c r="AU42">
        <f>0.61365*EXP(17.502*J42/(240.97+J42))</f>
        <v>3.0989487252945347</v>
      </c>
      <c r="AV42">
        <f>AU42*1000/AA42</f>
        <v>35.227142779369231</v>
      </c>
      <c r="AW42">
        <f>(AV42-U42)</f>
        <v>17.295299975414153</v>
      </c>
      <c r="AX42">
        <f>IF(D42,P42,(O42+P42)/2)</f>
        <v>24.879666328430176</v>
      </c>
      <c r="AY42">
        <f>0.61365*EXP(17.502*AX42/(240.97+AX42))</f>
        <v>3.1569373778811487</v>
      </c>
      <c r="AZ42">
        <f>IF(AW42&lt;&gt;0,(1000-(AV42+U42)/2)/AW42*AP42,0)</f>
        <v>1.1434854894336286</v>
      </c>
      <c r="BA42">
        <f>U42*AA42/1000</f>
        <v>1.5774728523269004</v>
      </c>
      <c r="BB42">
        <f>(AY42-BA42)</f>
        <v>1.5794645255542483</v>
      </c>
      <c r="BC42">
        <f>1/(1.6/F42+1.37/N42)</f>
        <v>0.74321992975117956</v>
      </c>
      <c r="BD42">
        <f>G42*AA42*0.001</f>
        <v>33.492942429461515</v>
      </c>
      <c r="BE42">
        <f>G42/S42</f>
        <v>0.97072676272615721</v>
      </c>
      <c r="BF42">
        <f>(1-AP42*AA42/AU42/F42)*100</f>
        <v>63.037052675650827</v>
      </c>
      <c r="BG42">
        <f>(S42-E42/(N42/1.35))</f>
        <v>391.99574685429826</v>
      </c>
      <c r="BH42">
        <f>E42*BF42/100/BG42</f>
        <v>1.0954819500697721E-3</v>
      </c>
    </row>
    <row r="43" spans="1:60" x14ac:dyDescent="0.25">
      <c r="A43" s="1" t="s">
        <v>1</v>
      </c>
      <c r="B43" s="1" t="s">
        <v>12698</v>
      </c>
      <c r="K43" s="1">
        <v>2.72</v>
      </c>
    </row>
    <row r="44" spans="1:60" x14ac:dyDescent="0.25">
      <c r="A44" s="1" t="s">
        <v>1</v>
      </c>
      <c r="B44" s="1" t="s">
        <v>12697</v>
      </c>
      <c r="K44" s="1">
        <v>2.72</v>
      </c>
    </row>
    <row r="45" spans="1:60" x14ac:dyDescent="0.25">
      <c r="A45" s="1">
        <v>10</v>
      </c>
      <c r="B45" s="1" t="s">
        <v>12696</v>
      </c>
      <c r="C45" s="1">
        <v>2119.0000168085098</v>
      </c>
      <c r="D45" s="1">
        <v>0</v>
      </c>
      <c r="E45">
        <f>(R45-S45*(1000-T45)/(1000-U45))*AO45</f>
        <v>0.94132729320280939</v>
      </c>
      <c r="F45">
        <f>IF(AZ45&lt;&gt;0,1/(1/AZ45-1/N45),0)</f>
        <v>1.5332405532966502</v>
      </c>
      <c r="G45">
        <f>((BC45-AP45/2)*S45-E45)/(BC45+AP45/2)</f>
        <v>379.91548961130206</v>
      </c>
      <c r="H45">
        <f>AP45*1000</f>
        <v>20.386947964695597</v>
      </c>
      <c r="I45">
        <f>(AU45-BA45)</f>
        <v>1.5460501488960103</v>
      </c>
      <c r="J45">
        <f>(P45+AT45*D45)</f>
        <v>24.730899810791016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25.320144653320313</v>
      </c>
      <c r="P45" s="1">
        <v>24.730899810791016</v>
      </c>
      <c r="Q45" s="1">
        <v>25.414159774780273</v>
      </c>
      <c r="R45" s="1">
        <v>400.0164794921875</v>
      </c>
      <c r="S45" s="1">
        <v>391.92764282226563</v>
      </c>
      <c r="T45" s="1">
        <v>-0.13558091223239899</v>
      </c>
      <c r="U45" s="1">
        <v>17.995578765869141</v>
      </c>
      <c r="V45" s="1">
        <v>-0.36799603700637817</v>
      </c>
      <c r="W45" s="1">
        <v>48.843910217285156</v>
      </c>
      <c r="X45" s="1">
        <v>300.33709716796875</v>
      </c>
      <c r="Y45" s="1">
        <v>1250.84814453125</v>
      </c>
      <c r="Z45" s="1">
        <v>4.1616663932800293</v>
      </c>
      <c r="AA45" s="1">
        <v>87.964408874511719</v>
      </c>
      <c r="AB45" s="1">
        <v>9.9590835571289063</v>
      </c>
      <c r="AC45" s="1">
        <v>0.35635387897491455</v>
      </c>
      <c r="AD45" s="1">
        <v>6.5331287682056427E-2</v>
      </c>
      <c r="AE45" s="1">
        <v>1.4027640223503113E-2</v>
      </c>
      <c r="AF45" s="1">
        <v>0.10088337957859039</v>
      </c>
      <c r="AG45" s="1">
        <v>9.8221627995371819E-3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1.1041805042940025</v>
      </c>
      <c r="AP45">
        <f>(U45-T45)/(1000-U45)*AO45</f>
        <v>2.0386947964695597E-2</v>
      </c>
      <c r="AQ45">
        <f>(P45+273.15)</f>
        <v>297.88089981079099</v>
      </c>
      <c r="AR45">
        <f>(O45+273.15)</f>
        <v>298.47014465332029</v>
      </c>
      <c r="AS45">
        <f>(Y45*AK45+Z45*AL45)*AM45</f>
        <v>200.13569865161844</v>
      </c>
      <c r="AT45">
        <f>((AS45+0.00000010773*(AR45^4-AQ45^4))-AP45*44100)/(L45*0.92*2*29.3+0.00000043092*AQ45^3)</f>
        <v>-5.4602140063849784</v>
      </c>
      <c r="AU45">
        <f>0.61365*EXP(17.502*J45/(240.97+J45))</f>
        <v>3.1290205973904044</v>
      </c>
      <c r="AV45">
        <f>AU45*1000/AA45</f>
        <v>35.571438919736309</v>
      </c>
      <c r="AW45">
        <f>(AV45-U45)</f>
        <v>17.575860153867168</v>
      </c>
      <c r="AX45">
        <f>IF(D45,P45,(O45+P45)/2)</f>
        <v>25.025522232055664</v>
      </c>
      <c r="AY45">
        <f>0.61365*EXP(17.502*AX45/(240.97+AX45))</f>
        <v>3.1845190443287898</v>
      </c>
      <c r="AZ45">
        <f>IF(AW45&lt;&gt;0,(1000-(AV45+U45)/2)/AW45*AP45,0)</f>
        <v>1.1288729990969957</v>
      </c>
      <c r="BA45">
        <f>U45*AA45/1000</f>
        <v>1.5829704484943941</v>
      </c>
      <c r="BB45">
        <f>(AY45-BA45)</f>
        <v>1.6015485958343958</v>
      </c>
      <c r="BC45">
        <f>1/(1.6/F45+1.37/N45)</f>
        <v>0.73334813729132942</v>
      </c>
      <c r="BD45">
        <f>G45*AA45*0.001</f>
        <v>33.419041465928885</v>
      </c>
      <c r="BE45">
        <f>G45/S45</f>
        <v>0.96935109469578562</v>
      </c>
      <c r="BF45">
        <f>(1-AP45*AA45/AU45/F45)*100</f>
        <v>62.619897885422574</v>
      </c>
      <c r="BG45">
        <f>(S45-E45/(N45/1.35))</f>
        <v>391.63075298092815</v>
      </c>
      <c r="BH45">
        <f>E45*BF45/100/BG45</f>
        <v>1.5051376463275786E-3</v>
      </c>
    </row>
    <row r="46" spans="1:60" x14ac:dyDescent="0.25">
      <c r="A46" s="1" t="s">
        <v>1</v>
      </c>
      <c r="B46" s="1" t="s">
        <v>12695</v>
      </c>
      <c r="K46" s="1">
        <v>2.72</v>
      </c>
    </row>
    <row r="47" spans="1:60" x14ac:dyDescent="0.25">
      <c r="A47" s="1" t="s">
        <v>1</v>
      </c>
      <c r="B47" s="1" t="s">
        <v>12694</v>
      </c>
      <c r="K47" s="1">
        <v>2.72</v>
      </c>
    </row>
    <row r="48" spans="1:60" x14ac:dyDescent="0.25">
      <c r="A48" s="1">
        <v>11</v>
      </c>
      <c r="B48" s="1" t="s">
        <v>12693</v>
      </c>
      <c r="C48" s="1">
        <v>2325.0000168085098</v>
      </c>
      <c r="D48" s="1">
        <v>0</v>
      </c>
      <c r="E48">
        <f>(R48-S48*(1000-T48)/(1000-U48))*AO48</f>
        <v>1.3425358061480435</v>
      </c>
      <c r="F48">
        <f>IF(AZ48&lt;&gt;0,1/(1/AZ48-1/N48),0)</f>
        <v>1.3976577185538284</v>
      </c>
      <c r="G48">
        <f>((BC48-AP48/2)*S48-E48)/(BC48+AP48/2)</f>
        <v>378.55590991447036</v>
      </c>
      <c r="H48">
        <f>AP48*1000</f>
        <v>19.906575033120355</v>
      </c>
      <c r="I48">
        <f>(AU48-BA48)</f>
        <v>1.6174381217151819</v>
      </c>
      <c r="J48">
        <f>(P48+AT48*D48)</f>
        <v>24.91459846496582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25.466445922851563</v>
      </c>
      <c r="P48" s="1">
        <v>24.91459846496582</v>
      </c>
      <c r="Q48" s="1">
        <v>25.537290573120117</v>
      </c>
      <c r="R48" s="1">
        <v>400.03207397460938</v>
      </c>
      <c r="S48" s="1">
        <v>391.75360107421875</v>
      </c>
      <c r="T48" s="1">
        <v>-0.13478559255599976</v>
      </c>
      <c r="U48" s="1">
        <v>17.576553344726563</v>
      </c>
      <c r="V48" s="1">
        <v>-0.36266371607780457</v>
      </c>
      <c r="W48" s="1">
        <v>47.292724609375</v>
      </c>
      <c r="X48" s="1">
        <v>300.3397216796875</v>
      </c>
      <c r="Y48" s="1">
        <v>1600.1331787109375</v>
      </c>
      <c r="Z48" s="1">
        <v>2.0974047183990479</v>
      </c>
      <c r="AA48" s="1">
        <v>87.962974548339844</v>
      </c>
      <c r="AB48" s="1">
        <v>9.98162841796875</v>
      </c>
      <c r="AC48" s="1">
        <v>0.37066861987113953</v>
      </c>
      <c r="AD48" s="1">
        <v>3.9435401558876038E-2</v>
      </c>
      <c r="AE48" s="1">
        <v>1.9614566117525101E-2</v>
      </c>
      <c r="AF48" s="1">
        <v>5.2426256239414215E-2</v>
      </c>
      <c r="AG48" s="1">
        <v>7.0366393774747849E-3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1.1041901532341449</v>
      </c>
      <c r="AP48">
        <f>(U48-T48)/(1000-U48)*AO48</f>
        <v>1.9906575033120353E-2</v>
      </c>
      <c r="AQ48">
        <f>(P48+273.15)</f>
        <v>298.0645984649658</v>
      </c>
      <c r="AR48">
        <f>(O48+273.15)</f>
        <v>298.61644592285154</v>
      </c>
      <c r="AS48">
        <f>(Y48*AK48+Z48*AL48)*AM48</f>
        <v>256.02130287122782</v>
      </c>
      <c r="AT48">
        <f>((AS48+0.00000010773*(AR48^4-AQ48^4))-AP48*44100)/(L48*0.92*2*29.3+0.00000043092*AQ48^3)</f>
        <v>-4.8547473756540906</v>
      </c>
      <c r="AU48">
        <f>0.61365*EXP(17.502*J48/(240.97+J48))</f>
        <v>3.163524036224902</v>
      </c>
      <c r="AV48">
        <f>AU48*1000/AA48</f>
        <v>35.964268517163376</v>
      </c>
      <c r="AW48">
        <f>(AV48-U48)</f>
        <v>18.387715172436813</v>
      </c>
      <c r="AX48">
        <f>IF(D48,P48,(O48+P48)/2)</f>
        <v>25.190522193908691</v>
      </c>
      <c r="AY48">
        <f>0.61365*EXP(17.502*AX48/(240.97+AX48))</f>
        <v>3.2159745382940872</v>
      </c>
      <c r="AZ48">
        <f>IF(AW48&lt;&gt;0,(1000-(AV48+U48)/2)/AW48*AP48,0)</f>
        <v>1.0536201837788504</v>
      </c>
      <c r="BA48">
        <f>U48*AA48/1000</f>
        <v>1.5460859145097201</v>
      </c>
      <c r="BB48">
        <f>(AY48-BA48)</f>
        <v>1.6698886237843671</v>
      </c>
      <c r="BC48">
        <f>1/(1.6/F48+1.37/N48)</f>
        <v>0.68266848623021614</v>
      </c>
      <c r="BD48">
        <f>G48*AA48*0.001</f>
        <v>33.298903868930189</v>
      </c>
      <c r="BE48">
        <f>G48/S48</f>
        <v>0.96631124481419117</v>
      </c>
      <c r="BF48">
        <f>(1-AP48*AA48/AU48/F48)*100</f>
        <v>60.397328221834925</v>
      </c>
      <c r="BG48">
        <f>(S48-E48/(N48/1.35))</f>
        <v>391.33017210816701</v>
      </c>
      <c r="BH48">
        <f>E48*BF48/100/BG48</f>
        <v>2.0720501896561243E-3</v>
      </c>
    </row>
    <row r="49" spans="1:60" x14ac:dyDescent="0.25">
      <c r="A49" s="1" t="s">
        <v>1</v>
      </c>
      <c r="B49" s="1" t="s">
        <v>12692</v>
      </c>
      <c r="K49" s="1">
        <v>2.72</v>
      </c>
    </row>
    <row r="50" spans="1:60" x14ac:dyDescent="0.25">
      <c r="A50" s="1" t="s">
        <v>1</v>
      </c>
      <c r="B50" s="1" t="s">
        <v>12687</v>
      </c>
      <c r="K50" s="1">
        <v>2.72</v>
      </c>
    </row>
    <row r="51" spans="1:60" x14ac:dyDescent="0.25">
      <c r="A51" s="1">
        <v>12</v>
      </c>
      <c r="B51" s="1" t="s">
        <v>12691</v>
      </c>
      <c r="C51" s="1">
        <v>2529.5000168196857</v>
      </c>
      <c r="D51" s="1">
        <v>0</v>
      </c>
      <c r="E51">
        <f>(R51-S51*(1000-T51)/(1000-U51))*AO51</f>
        <v>1.2507871480679675</v>
      </c>
      <c r="F51">
        <f>IF(AZ51&lt;&gt;0,1/(1/AZ51-1/N51),0)</f>
        <v>1.2484611189946697</v>
      </c>
      <c r="G51">
        <f>((BC51-AP51/2)*S51-E51)/(BC51+AP51/2)</f>
        <v>378.07404183294904</v>
      </c>
      <c r="H51">
        <f>AP51*1000</f>
        <v>19.328275718256471</v>
      </c>
      <c r="I51">
        <f>(AU51-BA51)</f>
        <v>1.7117694285755023</v>
      </c>
      <c r="J51">
        <f>(P51+AT51*D51)</f>
        <v>25.175573348999023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25.652475357055664</v>
      </c>
      <c r="P51" s="1">
        <v>25.175573348999023</v>
      </c>
      <c r="Q51" s="1">
        <v>25.679841995239258</v>
      </c>
      <c r="R51" s="1">
        <v>399.99136352539063</v>
      </c>
      <c r="S51" s="1">
        <v>391.99691772460938</v>
      </c>
      <c r="T51" s="1">
        <v>-0.13666115701198578</v>
      </c>
      <c r="U51" s="1">
        <v>17.068990707397461</v>
      </c>
      <c r="V51" s="1">
        <v>-0.36364841461181641</v>
      </c>
      <c r="W51" s="1">
        <v>45.419719696044922</v>
      </c>
      <c r="X51" s="1">
        <v>300.34051513671875</v>
      </c>
      <c r="Y51" s="1">
        <v>2001.36279296875</v>
      </c>
      <c r="Z51" s="1">
        <v>4.5342750549316406</v>
      </c>
      <c r="AA51" s="1">
        <v>87.957405090332031</v>
      </c>
      <c r="AB51" s="1">
        <v>9.9828243255615234</v>
      </c>
      <c r="AC51" s="1">
        <v>0.373902827501297</v>
      </c>
      <c r="AD51" s="1">
        <v>3.4231670200824738E-2</v>
      </c>
      <c r="AE51" s="1">
        <v>2.250208705663681E-2</v>
      </c>
      <c r="AF51" s="1">
        <v>0.11454439163208008</v>
      </c>
      <c r="AG51" s="1">
        <v>7.6255970634520054E-3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1.1041930703555833</v>
      </c>
      <c r="AP51">
        <f>(U51-T51)/(1000-U51)*AO51</f>
        <v>1.9328275718256471E-2</v>
      </c>
      <c r="AQ51">
        <f>(P51+273.15)</f>
        <v>298.325573348999</v>
      </c>
      <c r="AR51">
        <f>(O51+273.15)</f>
        <v>298.80247535705564</v>
      </c>
      <c r="AS51">
        <f>(Y51*AK51+Z51*AL51)*AM51</f>
        <v>320.2180397175689</v>
      </c>
      <c r="AT51">
        <f>((AS51+0.00000010773*(AR51^4-AQ51^4))-AP51*44100)/(L51*0.92*2*29.3+0.00000043092*AQ51^3)</f>
        <v>-4.1529768420931195</v>
      </c>
      <c r="AU51">
        <f>0.61365*EXP(17.502*J51/(240.97+J51))</f>
        <v>3.2131135587091739</v>
      </c>
      <c r="AV51">
        <f>AU51*1000/AA51</f>
        <v>36.530335966702459</v>
      </c>
      <c r="AW51">
        <f>(AV51-U51)</f>
        <v>19.461345259304998</v>
      </c>
      <c r="AX51">
        <f>IF(D51,P51,(O51+P51)/2)</f>
        <v>25.414024353027344</v>
      </c>
      <c r="AY51">
        <f>0.61365*EXP(17.502*AX51/(240.97+AX51))</f>
        <v>3.2590156307032405</v>
      </c>
      <c r="AZ51">
        <f>IF(AW51&lt;&gt;0,(1000-(AV51+U51)/2)/AW51*AP51,0)</f>
        <v>0.96654594970138608</v>
      </c>
      <c r="BA51">
        <f>U51*AA51/1000</f>
        <v>1.5013441301336716</v>
      </c>
      <c r="BB51">
        <f>(AY51-BA51)</f>
        <v>1.7576715005695689</v>
      </c>
      <c r="BC51">
        <f>1/(1.6/F51+1.37/N51)</f>
        <v>0.62435800837313293</v>
      </c>
      <c r="BD51">
        <f>G51*AA51*0.001</f>
        <v>33.254411651639835</v>
      </c>
      <c r="BE51">
        <f>G51/S51</f>
        <v>0.9644821801853003</v>
      </c>
      <c r="BF51">
        <f>(1-AP51*AA51/AU51/F51)*100</f>
        <v>57.619661205629512</v>
      </c>
      <c r="BG51">
        <f>(S51-E51/(N51/1.35))</f>
        <v>391.60242581874598</v>
      </c>
      <c r="BH51">
        <f>E51*BF51/100/BG51</f>
        <v>1.8403852213466512E-3</v>
      </c>
    </row>
    <row r="52" spans="1:60" x14ac:dyDescent="0.25">
      <c r="A52" s="1" t="s">
        <v>1</v>
      </c>
      <c r="B52" s="1" t="s">
        <v>12690</v>
      </c>
    </row>
    <row r="53" spans="1:60" x14ac:dyDescent="0.25">
      <c r="A53" s="1" t="s">
        <v>1</v>
      </c>
      <c r="B53" s="1" t="s">
        <v>12689</v>
      </c>
    </row>
    <row r="54" spans="1:60" x14ac:dyDescent="0.25">
      <c r="A54" s="1" t="s">
        <v>1</v>
      </c>
      <c r="B54" s="1" t="s">
        <v>12688</v>
      </c>
    </row>
    <row r="55" spans="1:60" x14ac:dyDescent="0.25">
      <c r="A55" s="1" t="s">
        <v>1</v>
      </c>
      <c r="B55" s="1" t="s">
        <v>12687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3002E-E58F-4441-8597-58BB5A95C217}">
  <dimension ref="A1:BH55"/>
  <sheetViews>
    <sheetView topLeftCell="A8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11534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11533</v>
      </c>
    </row>
    <row r="12" spans="1:60" x14ac:dyDescent="0.25">
      <c r="A12" s="1" t="s">
        <v>1</v>
      </c>
      <c r="B12" s="1" t="s">
        <v>11532</v>
      </c>
    </row>
    <row r="13" spans="1:60" x14ac:dyDescent="0.25">
      <c r="A13" s="1" t="s">
        <v>1</v>
      </c>
      <c r="B13" s="1" t="s">
        <v>11531</v>
      </c>
    </row>
    <row r="14" spans="1:60" x14ac:dyDescent="0.25">
      <c r="A14" s="1" t="s">
        <v>1</v>
      </c>
      <c r="B14" s="1" t="s">
        <v>11530</v>
      </c>
    </row>
    <row r="15" spans="1:60" x14ac:dyDescent="0.25">
      <c r="A15" s="1" t="s">
        <v>1</v>
      </c>
      <c r="B15" s="1" t="s">
        <v>11529</v>
      </c>
    </row>
    <row r="16" spans="1:60" x14ac:dyDescent="0.25">
      <c r="A16" s="1" t="s">
        <v>1</v>
      </c>
      <c r="B16" s="1" t="s">
        <v>11528</v>
      </c>
    </row>
    <row r="17" spans="1:60" x14ac:dyDescent="0.25">
      <c r="A17" s="1" t="s">
        <v>1</v>
      </c>
      <c r="B17" s="1" t="s">
        <v>11527</v>
      </c>
    </row>
    <row r="18" spans="1:60" x14ac:dyDescent="0.25">
      <c r="A18" s="1">
        <v>1</v>
      </c>
      <c r="B18" s="1" t="s">
        <v>11526</v>
      </c>
      <c r="C18" s="1">
        <v>269.50000124052167</v>
      </c>
      <c r="D18" s="1">
        <v>0</v>
      </c>
      <c r="E18">
        <f>(R18-S18*(1000-T18)/(1000-U18))*AO18</f>
        <v>-1.3320550020638582</v>
      </c>
      <c r="F18">
        <f>IF(AZ18&lt;&gt;0,1/(1/AZ18-1/N18),0)</f>
        <v>2.5844357961965159</v>
      </c>
      <c r="G18">
        <f>((BC18-AP18/2)*S18-E18)/(BC18+AP18/2)</f>
        <v>384.77476147878616</v>
      </c>
      <c r="H18">
        <f>AP18*1000</f>
        <v>24.728701999282563</v>
      </c>
      <c r="I18">
        <f>(AU18-BA18)</f>
        <v>1.3106025593220845</v>
      </c>
      <c r="J18">
        <f>(P18+AT18*D18)</f>
        <v>25.235496520996094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26.113222122192383</v>
      </c>
      <c r="P18" s="1">
        <v>25.235496520996094</v>
      </c>
      <c r="Q18" s="1">
        <v>26.219127655029297</v>
      </c>
      <c r="R18" s="1">
        <v>400.13665771484375</v>
      </c>
      <c r="S18" s="1">
        <v>392.55010986328125</v>
      </c>
      <c r="T18" s="1">
        <v>-0.15672041475772858</v>
      </c>
      <c r="U18" s="1">
        <v>21.756061553955078</v>
      </c>
      <c r="V18" s="1">
        <v>-0.40588110685348511</v>
      </c>
      <c r="W18" s="1">
        <v>56.344757080078125</v>
      </c>
      <c r="X18" s="1">
        <v>300.27548217773438</v>
      </c>
      <c r="Y18" s="1">
        <v>-3.6829081363976002E-3</v>
      </c>
      <c r="Z18" s="1">
        <v>8.5037240982055664</v>
      </c>
      <c r="AA18" s="1">
        <v>87.975151062011719</v>
      </c>
      <c r="AB18" s="1">
        <v>10.736763000488281</v>
      </c>
      <c r="AC18" s="1">
        <v>-5.1413223147392273E-2</v>
      </c>
      <c r="AD18" s="1">
        <v>5.1159422844648361E-2</v>
      </c>
      <c r="AE18" s="1">
        <v>4.6166619285941124E-3</v>
      </c>
      <c r="AF18" s="1">
        <v>3.3545948565006256E-2</v>
      </c>
      <c r="AG18" s="1">
        <v>2.5740198791027069E-2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1.1039539785946113</v>
      </c>
      <c r="AP18">
        <f>(U18-T18)/(1000-U18)*AO18</f>
        <v>2.4728701999282565E-2</v>
      </c>
      <c r="AQ18">
        <f>(P18+273.15)</f>
        <v>298.38549652099607</v>
      </c>
      <c r="AR18">
        <f>(O18+273.15)</f>
        <v>299.26322212219236</v>
      </c>
      <c r="AS18">
        <f>(Y18*AK18+Z18*AL18)*AM18</f>
        <v>-5.8926528865251016E-4</v>
      </c>
      <c r="AT18">
        <f>((AS18+0.00000010773*(AR18^4-AQ18^4))-AP18*44100)/(L18*0.92*2*29.3+0.00000043092*AQ18^3)</f>
        <v>-8.5188967754951275</v>
      </c>
      <c r="AU18">
        <f>0.61365*EXP(17.502*J18/(240.97+J18))</f>
        <v>3.2245953610457079</v>
      </c>
      <c r="AV18">
        <f>AU18*1000/AA18</f>
        <v>36.653479103124958</v>
      </c>
      <c r="AW18">
        <f>(AV18-U18)</f>
        <v>14.89741754916988</v>
      </c>
      <c r="AX18">
        <f>IF(D18,P18,(O18+P18)/2)</f>
        <v>25.674359321594238</v>
      </c>
      <c r="AY18">
        <f>0.61365*EXP(17.502*AX18/(240.97+AX18))</f>
        <v>3.3097836165902512</v>
      </c>
      <c r="AZ18">
        <f>IF(AW18&lt;&gt;0,(1000-(AV18+U18)/2)/AW18*AP18,0)</f>
        <v>1.6114541904753357</v>
      </c>
      <c r="BA18">
        <f>U18*AA18/1000</f>
        <v>1.9139928017236234</v>
      </c>
      <c r="BB18">
        <f>(AY18-BA18)</f>
        <v>1.3957908148666278</v>
      </c>
      <c r="BC18">
        <f>1/(1.6/F18+1.37/N18)</f>
        <v>1.0647834847464517</v>
      </c>
      <c r="BD18">
        <f>G18*AA18*0.001</f>
        <v>33.850617765945742</v>
      </c>
      <c r="BE18">
        <f>G18/S18</f>
        <v>0.98019272396280033</v>
      </c>
      <c r="BF18">
        <f>(1-AP18*AA18/AU18/F18)*100</f>
        <v>73.895200033800904</v>
      </c>
      <c r="BG18">
        <f>(S18-E18/(N18/1.35))</f>
        <v>392.97023323702297</v>
      </c>
      <c r="BH18">
        <f>E18*BF18/100/BG18</f>
        <v>-2.5048327457963867E-3</v>
      </c>
    </row>
    <row r="19" spans="1:60" x14ac:dyDescent="0.25">
      <c r="A19" s="1" t="s">
        <v>1</v>
      </c>
      <c r="B19" s="1" t="s">
        <v>11525</v>
      </c>
      <c r="K19" s="1">
        <v>2.72</v>
      </c>
    </row>
    <row r="20" spans="1:60" x14ac:dyDescent="0.25">
      <c r="A20" s="1" t="s">
        <v>1</v>
      </c>
      <c r="B20" s="1" t="s">
        <v>11524</v>
      </c>
      <c r="K20" s="1">
        <v>2.72</v>
      </c>
    </row>
    <row r="21" spans="1:60" x14ac:dyDescent="0.25">
      <c r="A21" s="1">
        <v>2</v>
      </c>
      <c r="B21" s="1" t="s">
        <v>11523</v>
      </c>
      <c r="C21" s="1">
        <v>475.00000125169754</v>
      </c>
      <c r="D21" s="1">
        <v>0</v>
      </c>
      <c r="E21">
        <f>(R21-S21*(1000-T21)/(1000-U21))*AO21</f>
        <v>-0.87804752682536014</v>
      </c>
      <c r="F21">
        <f>IF(AZ21&lt;&gt;0,1/(1/AZ21-1/N21),0)</f>
        <v>2.4302126916699365</v>
      </c>
      <c r="G21">
        <f>((BC21-AP21/2)*S21-E21)/(BC21+AP21/2)</f>
        <v>383.96679324985087</v>
      </c>
      <c r="H21">
        <f>AP21*1000</f>
        <v>24.041679354785174</v>
      </c>
      <c r="I21">
        <f>(AU21-BA21)</f>
        <v>1.3252289124948722</v>
      </c>
      <c r="J21">
        <f>(P21+AT21*D21)</f>
        <v>25.056510925292969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26.05645751953125</v>
      </c>
      <c r="P21" s="1">
        <v>25.056510925292969</v>
      </c>
      <c r="Q21" s="1">
        <v>26.226058959960938</v>
      </c>
      <c r="R21" s="1">
        <v>399.99624633789063</v>
      </c>
      <c r="S21" s="1">
        <v>392.2371826171875</v>
      </c>
      <c r="T21" s="1">
        <v>-0.14854563772678375</v>
      </c>
      <c r="U21" s="1">
        <v>21.201560974121094</v>
      </c>
      <c r="V21" s="1">
        <v>-0.38599637150764465</v>
      </c>
      <c r="W21" s="1">
        <v>55.092334747314453</v>
      </c>
      <c r="X21" s="1">
        <v>299.7967529296875</v>
      </c>
      <c r="Y21" s="1">
        <v>24.160125732421875</v>
      </c>
      <c r="Z21" s="1">
        <v>9.3404788970947266</v>
      </c>
      <c r="AA21" s="1">
        <v>87.973579406738281</v>
      </c>
      <c r="AB21" s="1">
        <v>10.612100601196289</v>
      </c>
      <c r="AC21" s="1">
        <v>-4.7437451779842377E-2</v>
      </c>
      <c r="AD21" s="1">
        <v>3.2516960054636002E-2</v>
      </c>
      <c r="AE21" s="1">
        <v>7.6691731810569763E-3</v>
      </c>
      <c r="AF21" s="1">
        <v>2.5177022442221642E-2</v>
      </c>
      <c r="AG21" s="1">
        <v>1.3645429164171219E-2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1.1021939445944391</v>
      </c>
      <c r="AP21">
        <f>(U21-T21)/(1000-U21)*AO21</f>
        <v>2.4041679354785173E-2</v>
      </c>
      <c r="AQ21">
        <f>(P21+273.15)</f>
        <v>298.20651092529295</v>
      </c>
      <c r="AR21">
        <f>(O21+273.15)</f>
        <v>299.20645751953123</v>
      </c>
      <c r="AS21">
        <f>(Y21*AK21+Z21*AL21)*AM21</f>
        <v>3.8656200307841573</v>
      </c>
      <c r="AT21">
        <f>((AS21+0.00000010773*(AR21^4-AQ21^4))-AP21*44100)/(L21*0.92*2*29.3+0.00000043092*AQ21^3)</f>
        <v>-8.239891037974381</v>
      </c>
      <c r="AU21">
        <f>0.61365*EXP(17.502*J21/(240.97+J21))</f>
        <v>3.1904061203985177</v>
      </c>
      <c r="AV21">
        <f>AU21*1000/AA21</f>
        <v>36.265503142118945</v>
      </c>
      <c r="AW21">
        <f>(AV21-U21)</f>
        <v>15.063942167997851</v>
      </c>
      <c r="AX21">
        <f>IF(D21,P21,(O21+P21)/2)</f>
        <v>25.556484222412109</v>
      </c>
      <c r="AY21">
        <f>0.61365*EXP(17.502*AX21/(240.97+AX21))</f>
        <v>3.2867118177505867</v>
      </c>
      <c r="AZ21">
        <f>IF(AW21&lt;&gt;0,(1000-(AV21+U21)/2)/AW21*AP21,0)</f>
        <v>1.5501172754048735</v>
      </c>
      <c r="BA21">
        <f>U21*AA21/1000</f>
        <v>1.8651772079036455</v>
      </c>
      <c r="BB21">
        <f>(AY21-BA21)</f>
        <v>1.4215346098469412</v>
      </c>
      <c r="BC21">
        <f>1/(1.6/F21+1.37/N21)</f>
        <v>1.0220287883192032</v>
      </c>
      <c r="BD21">
        <f>G21*AA21*0.001</f>
        <v>33.778933175516414</v>
      </c>
      <c r="BE21">
        <f>G21/S21</f>
        <v>0.97891482568747623</v>
      </c>
      <c r="BF21">
        <f>(1-AP21*AA21/AU21/F21)*100</f>
        <v>72.721102820563203</v>
      </c>
      <c r="BG21">
        <f>(S21-E21/(N21/1.35))</f>
        <v>392.51411434200656</v>
      </c>
      <c r="BH21">
        <f>E21*BF21/100/BG21</f>
        <v>-1.6267589405453079E-3</v>
      </c>
    </row>
    <row r="22" spans="1:60" x14ac:dyDescent="0.25">
      <c r="A22" s="1" t="s">
        <v>1</v>
      </c>
      <c r="B22" s="1" t="s">
        <v>11522</v>
      </c>
      <c r="K22" s="1">
        <v>2.72</v>
      </c>
    </row>
    <row r="23" spans="1:60" x14ac:dyDescent="0.25">
      <c r="A23" s="1" t="s">
        <v>1</v>
      </c>
      <c r="B23" s="1" t="s">
        <v>11521</v>
      </c>
      <c r="K23" s="1">
        <v>2.72</v>
      </c>
    </row>
    <row r="24" spans="1:60" x14ac:dyDescent="0.25">
      <c r="A24" s="1">
        <v>3</v>
      </c>
      <c r="B24" s="1" t="s">
        <v>11520</v>
      </c>
      <c r="C24" s="1">
        <v>681.00000125169754</v>
      </c>
      <c r="D24" s="1">
        <v>0</v>
      </c>
      <c r="E24">
        <f>(R24-S24*(1000-T24)/(1000-U24))*AO24</f>
        <v>-0.5346895628900491</v>
      </c>
      <c r="F24">
        <f>IF(AZ24&lt;&gt;0,1/(1/AZ24-1/N24),0)</f>
        <v>2.3178184087825917</v>
      </c>
      <c r="G24">
        <f>((BC24-AP24/2)*S24-E24)/(BC24+AP24/2)</f>
        <v>383.47034525412982</v>
      </c>
      <c r="H24">
        <f>AP24*1000</f>
        <v>23.564185451439332</v>
      </c>
      <c r="I24">
        <f>(AU24-BA24)</f>
        <v>1.3396582335371674</v>
      </c>
      <c r="J24">
        <f>(P24+AT24*D24)</f>
        <v>24.921899795532227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25.950080871582031</v>
      </c>
      <c r="P24" s="1">
        <v>24.921899795532227</v>
      </c>
      <c r="Q24" s="1">
        <v>26.148960113525391</v>
      </c>
      <c r="R24" s="1">
        <v>400.04776000976563</v>
      </c>
      <c r="S24" s="1">
        <v>392.16348266601563</v>
      </c>
      <c r="T24" s="1">
        <v>-0.14983314275741577</v>
      </c>
      <c r="U24" s="1">
        <v>20.746715545654297</v>
      </c>
      <c r="V24" s="1">
        <v>-0.39181786775588989</v>
      </c>
      <c r="W24" s="1">
        <v>54.253238677978516</v>
      </c>
      <c r="X24" s="1">
        <v>300.35980224609375</v>
      </c>
      <c r="Y24" s="1">
        <v>49.382244110107422</v>
      </c>
      <c r="Z24" s="1">
        <v>9.1564817428588867</v>
      </c>
      <c r="AA24" s="1">
        <v>87.977493286132813</v>
      </c>
      <c r="AB24" s="1">
        <v>10.599875450134277</v>
      </c>
      <c r="AC24" s="1">
        <v>-4.0260672569274902E-2</v>
      </c>
      <c r="AD24" s="1">
        <v>4.4207207858562469E-2</v>
      </c>
      <c r="AE24" s="1">
        <v>3.6483914591372013E-3</v>
      </c>
      <c r="AF24" s="1">
        <v>6.6239789128303528E-2</v>
      </c>
      <c r="AG24" s="1">
        <v>2.2555137053132057E-2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1.1042639788459327</v>
      </c>
      <c r="AP24">
        <f>(U24-T24)/(1000-U24)*AO24</f>
        <v>2.3564185451439332E-2</v>
      </c>
      <c r="AQ24">
        <f>(P24+273.15)</f>
        <v>298.0718997955322</v>
      </c>
      <c r="AR24">
        <f>(O24+273.15)</f>
        <v>299.10008087158201</v>
      </c>
      <c r="AS24">
        <f>(Y24*AK24+Z24*AL24)*AM24</f>
        <v>7.9011588810125204</v>
      </c>
      <c r="AT24">
        <f>((AS24+0.00000010773*(AR24^4-AQ24^4))-AP24*44100)/(L24*0.92*2*29.3+0.00000043092*AQ24^3)</f>
        <v>-8.040546013094108</v>
      </c>
      <c r="AU24">
        <f>0.61365*EXP(17.502*J24/(240.97+J24))</f>
        <v>3.1649022611642756</v>
      </c>
      <c r="AV24">
        <f>AU24*1000/AA24</f>
        <v>35.973999064407693</v>
      </c>
      <c r="AW24">
        <f>(AV24-U24)</f>
        <v>15.227283518753396</v>
      </c>
      <c r="AX24">
        <f>IF(D24,P24,(O24+P24)/2)</f>
        <v>25.435990333557129</v>
      </c>
      <c r="AY24">
        <f>0.61365*EXP(17.502*AX24/(240.97+AX24))</f>
        <v>3.2632727814762776</v>
      </c>
      <c r="AZ24">
        <f>IF(AW24&lt;&gt;0,(1000-(AV24+U24)/2)/AW24*AP24,0)</f>
        <v>1.5036100630973808</v>
      </c>
      <c r="BA24">
        <f>U24*AA24/1000</f>
        <v>1.8252440276271082</v>
      </c>
      <c r="BB24">
        <f>(AY24-BA24)</f>
        <v>1.4380287538491694</v>
      </c>
      <c r="BC24">
        <f>1/(1.6/F24+1.37/N24)</f>
        <v>0.98973474261504735</v>
      </c>
      <c r="BD24">
        <f>G24*AA24*0.001</f>
        <v>33.736759725026239</v>
      </c>
      <c r="BE24">
        <f>G24/S24</f>
        <v>0.97783287379847839</v>
      </c>
      <c r="BF24">
        <f>(1-AP24*AA24/AU24/F24)*100</f>
        <v>71.739209530160082</v>
      </c>
      <c r="BG24">
        <f>(S24-E24/(N24/1.35))</f>
        <v>392.33212103509032</v>
      </c>
      <c r="BH24">
        <f>E24*BF24/100/BG24</f>
        <v>-9.776973265548188E-4</v>
      </c>
    </row>
    <row r="25" spans="1:60" x14ac:dyDescent="0.25">
      <c r="A25" s="1" t="s">
        <v>1</v>
      </c>
      <c r="B25" s="1" t="s">
        <v>11519</v>
      </c>
      <c r="K25" s="1">
        <v>2.72</v>
      </c>
    </row>
    <row r="26" spans="1:60" x14ac:dyDescent="0.25">
      <c r="A26" s="1" t="s">
        <v>1</v>
      </c>
      <c r="B26" s="1" t="s">
        <v>11518</v>
      </c>
      <c r="K26" s="1">
        <v>2.72</v>
      </c>
    </row>
    <row r="27" spans="1:60" x14ac:dyDescent="0.25">
      <c r="A27" s="1">
        <v>4</v>
      </c>
      <c r="B27" s="1" t="s">
        <v>11517</v>
      </c>
      <c r="C27" s="1">
        <v>887.00000125169754</v>
      </c>
      <c r="D27" s="1">
        <v>0</v>
      </c>
      <c r="E27">
        <f>(R27-S27*(1000-T27)/(1000-U27))*AO27</f>
        <v>-0.50020126636595075</v>
      </c>
      <c r="F27">
        <f>IF(AZ27&lt;&gt;0,1/(1/AZ27-1/N27),0)</f>
        <v>2.3059027285948561</v>
      </c>
      <c r="G27">
        <f>((BC27-AP27/2)*S27-E27)/(BC27+AP27/2)</f>
        <v>383.44669544239753</v>
      </c>
      <c r="H27">
        <f>AP27*1000</f>
        <v>23.458371277863428</v>
      </c>
      <c r="I27">
        <f>(AU27-BA27)</f>
        <v>1.3382173485935218</v>
      </c>
      <c r="J27">
        <f>(P27+AT27*D27)</f>
        <v>24.87049674987793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25.884366989135742</v>
      </c>
      <c r="P27" s="1">
        <v>24.87049674987793</v>
      </c>
      <c r="Q27" s="1">
        <v>26.084043502807617</v>
      </c>
      <c r="R27" s="1">
        <v>400.04299926757813</v>
      </c>
      <c r="S27" s="1">
        <v>392.16360473632813</v>
      </c>
      <c r="T27" s="1">
        <v>-0.15507784485816956</v>
      </c>
      <c r="U27" s="1">
        <v>20.653474807739258</v>
      </c>
      <c r="V27" s="1">
        <v>-0.40710312128067017</v>
      </c>
      <c r="W27" s="1">
        <v>54.218536376953125</v>
      </c>
      <c r="X27" s="1">
        <v>300.30410766601563</v>
      </c>
      <c r="Y27" s="1">
        <v>101.03657531738281</v>
      </c>
      <c r="Z27" s="1">
        <v>9.3825483322143555</v>
      </c>
      <c r="AA27" s="1">
        <v>87.975173950195313</v>
      </c>
      <c r="AB27" s="1">
        <v>10.676281929016113</v>
      </c>
      <c r="AC27" s="1">
        <v>-3.8836169987916946E-2</v>
      </c>
      <c r="AD27" s="1">
        <v>3.7216503173112869E-2</v>
      </c>
      <c r="AE27" s="1">
        <v>3.7296323571354151E-3</v>
      </c>
      <c r="AF27" s="1">
        <v>4.7152873128652573E-2</v>
      </c>
      <c r="AG27" s="1">
        <v>2.297552116215229E-2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1.1040592193603513</v>
      </c>
      <c r="AP27">
        <f>(U27-T27)/(1000-U27)*AO27</f>
        <v>2.3458371277863429E-2</v>
      </c>
      <c r="AQ27">
        <f>(P27+273.15)</f>
        <v>298.02049674987791</v>
      </c>
      <c r="AR27">
        <f>(O27+273.15)</f>
        <v>299.03436698913572</v>
      </c>
      <c r="AS27">
        <f>(Y27*AK27+Z27*AL27)*AM27</f>
        <v>16.165851689446299</v>
      </c>
      <c r="AT27">
        <f>((AS27+0.00000010773*(AR27^4-AQ27^4))-AP27*44100)/(L27*0.92*2*29.3+0.00000043092*AQ27^3)</f>
        <v>-7.9402784778770741</v>
      </c>
      <c r="AU27">
        <f>0.61365*EXP(17.502*J27/(240.97+J27))</f>
        <v>3.1552103874803596</v>
      </c>
      <c r="AV27">
        <f>AU27*1000/AA27</f>
        <v>35.864781458307704</v>
      </c>
      <c r="AW27">
        <f>(AV27-U27)</f>
        <v>15.211306650568446</v>
      </c>
      <c r="AX27">
        <f>IF(D27,P27,(O27+P27)/2)</f>
        <v>25.377431869506836</v>
      </c>
      <c r="AY27">
        <f>0.61365*EXP(17.502*AX27/(240.97+AX27))</f>
        <v>3.2519345416107153</v>
      </c>
      <c r="AZ27">
        <f>IF(AW27&lt;&gt;0,(1000-(AV27+U27)/2)/AW27*AP27,0)</f>
        <v>1.4985864582039954</v>
      </c>
      <c r="BA27">
        <f>U27*AA27/1000</f>
        <v>1.8169930388868378</v>
      </c>
      <c r="BB27">
        <f>(AY27-BA27)</f>
        <v>1.4349415027238774</v>
      </c>
      <c r="BC27">
        <f>1/(1.6/F27+1.37/N27)</f>
        <v>0.98625276895834824</v>
      </c>
      <c r="BD27">
        <f>G27*AA27*0.001</f>
        <v>33.73378973217249</v>
      </c>
      <c r="BE27">
        <f>G27/S27</f>
        <v>0.97777226344144963</v>
      </c>
      <c r="BF27">
        <f>(1-AP27*AA27/AU27/F27)*100</f>
        <v>71.634614932855598</v>
      </c>
      <c r="BG27">
        <f>(S27-E27/(N27/1.35))</f>
        <v>392.32136567206271</v>
      </c>
      <c r="BH27">
        <f>E27*BF27/100/BG27</f>
        <v>-9.133258659943332E-4</v>
      </c>
    </row>
    <row r="28" spans="1:60" x14ac:dyDescent="0.25">
      <c r="A28" s="1" t="s">
        <v>1</v>
      </c>
      <c r="B28" s="1" t="s">
        <v>11516</v>
      </c>
      <c r="K28" s="1">
        <v>2.72</v>
      </c>
    </row>
    <row r="29" spans="1:60" x14ac:dyDescent="0.25">
      <c r="A29" s="1" t="s">
        <v>1</v>
      </c>
      <c r="B29" s="1" t="s">
        <v>11515</v>
      </c>
      <c r="K29" s="1">
        <v>2.72</v>
      </c>
    </row>
    <row r="30" spans="1:60" x14ac:dyDescent="0.25">
      <c r="A30" s="1">
        <v>5</v>
      </c>
      <c r="B30" s="1" t="s">
        <v>11514</v>
      </c>
      <c r="C30" s="1">
        <v>1093.5000012405217</v>
      </c>
      <c r="D30" s="1">
        <v>0</v>
      </c>
      <c r="E30">
        <f>(R30-S30*(1000-T30)/(1000-U30))*AO30</f>
        <v>0.11542743785072211</v>
      </c>
      <c r="F30">
        <f>IF(AZ30&lt;&gt;0,1/(1/AZ30-1/N30),0)</f>
        <v>2.3300587089739691</v>
      </c>
      <c r="G30">
        <f>((BC30-AP30/2)*S30-E30)/(BC30+AP30/2)</f>
        <v>382.43557440295086</v>
      </c>
      <c r="H30">
        <f>AP30*1000</f>
        <v>23.456222571145933</v>
      </c>
      <c r="I30">
        <f>(AU30-BA30)</f>
        <v>1.3290171181879527</v>
      </c>
      <c r="J30">
        <f>(P30+AT30*D30)</f>
        <v>24.821155548095703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25.831413269042969</v>
      </c>
      <c r="P30" s="1">
        <v>24.821155548095703</v>
      </c>
      <c r="Q30" s="1">
        <v>26.028753280639648</v>
      </c>
      <c r="R30" s="1">
        <v>400.1181640625</v>
      </c>
      <c r="S30" s="1">
        <v>391.69207763671875</v>
      </c>
      <c r="T30" s="1">
        <v>-0.15167556703090668</v>
      </c>
      <c r="U30" s="1">
        <v>20.654621124267578</v>
      </c>
      <c r="V30" s="1">
        <v>-0.39938312768936157</v>
      </c>
      <c r="W30" s="1">
        <v>54.386528015136719</v>
      </c>
      <c r="X30" s="1">
        <v>300.30880737304688</v>
      </c>
      <c r="Y30" s="1">
        <v>151.188720703125</v>
      </c>
      <c r="Z30" s="1">
        <v>8.7210369110107422</v>
      </c>
      <c r="AA30" s="1">
        <v>87.96649169921875</v>
      </c>
      <c r="AB30" s="1">
        <v>10.609994888305664</v>
      </c>
      <c r="AC30" s="1">
        <v>-3.3232666552066803E-2</v>
      </c>
      <c r="AD30" s="1">
        <v>6.4288236200809479E-2</v>
      </c>
      <c r="AE30" s="1">
        <v>2.1520263981074095E-3</v>
      </c>
      <c r="AF30" s="1">
        <v>6.457354873418808E-2</v>
      </c>
      <c r="AG30" s="1">
        <v>1.9331952556967735E-2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1.104076497695025</v>
      </c>
      <c r="AP30">
        <f>(U30-T30)/(1000-U30)*AO30</f>
        <v>2.3456222571145931E-2</v>
      </c>
      <c r="AQ30">
        <f>(P30+273.15)</f>
        <v>297.97115554809568</v>
      </c>
      <c r="AR30">
        <f>(O30+273.15)</f>
        <v>298.98141326904295</v>
      </c>
      <c r="AS30">
        <f>(Y30*AK30+Z30*AL30)*AM30</f>
        <v>24.190194771807001</v>
      </c>
      <c r="AT30">
        <f>((AS30+0.00000010773*(AR30^4-AQ30^4))-AP30*44100)/(L30*0.92*2*29.3+0.00000043092*AQ30^3)</f>
        <v>-7.8769667103210583</v>
      </c>
      <c r="AU30">
        <f>0.61365*EXP(17.502*J30/(240.97+J30))</f>
        <v>3.1459316758663447</v>
      </c>
      <c r="AV30">
        <f>AU30*1000/AA30</f>
        <v>35.762841226215286</v>
      </c>
      <c r="AW30">
        <f>(AV30-U30)</f>
        <v>15.108220101947708</v>
      </c>
      <c r="AX30">
        <f>IF(D30,P30,(O30+P30)/2)</f>
        <v>25.326284408569336</v>
      </c>
      <c r="AY30">
        <f>0.61365*EXP(17.502*AX30/(240.97+AX30))</f>
        <v>3.2420594151540807</v>
      </c>
      <c r="AZ30">
        <f>IF(AW30&lt;&gt;0,(1000-(AV30+U30)/2)/AW30*AP30,0)</f>
        <v>1.5087516689878802</v>
      </c>
      <c r="BA30">
        <f>U30*AA30/1000</f>
        <v>1.8169145576783921</v>
      </c>
      <c r="BB30">
        <f>(AY30-BA30)</f>
        <v>1.4251448574756886</v>
      </c>
      <c r="BC30">
        <f>1/(1.6/F30+1.37/N30)</f>
        <v>0.99329978697243149</v>
      </c>
      <c r="BD30">
        <f>G30*AA30*0.001</f>
        <v>33.641515781203132</v>
      </c>
      <c r="BE30">
        <f>G30/S30</f>
        <v>0.97636790795050754</v>
      </c>
      <c r="BF30">
        <f>(1-AP30*AA30/AU30/F30)*100</f>
        <v>71.851244711653777</v>
      </c>
      <c r="BG30">
        <f>(S30-E30/(N30/1.35))</f>
        <v>391.65567240980465</v>
      </c>
      <c r="BH30">
        <f>E30*BF30/100/BG30</f>
        <v>2.1175756328057263E-4</v>
      </c>
    </row>
    <row r="31" spans="1:60" x14ac:dyDescent="0.25">
      <c r="A31" s="1" t="s">
        <v>1</v>
      </c>
      <c r="B31" s="1" t="s">
        <v>11513</v>
      </c>
      <c r="K31" s="1">
        <v>2.72</v>
      </c>
    </row>
    <row r="32" spans="1:60" x14ac:dyDescent="0.25">
      <c r="A32" s="1" t="s">
        <v>1</v>
      </c>
      <c r="B32" s="1" t="s">
        <v>11512</v>
      </c>
      <c r="K32" s="1">
        <v>2.72</v>
      </c>
    </row>
    <row r="33" spans="1:60" x14ac:dyDescent="0.25">
      <c r="A33" s="1">
        <v>6</v>
      </c>
      <c r="B33" s="1" t="s">
        <v>11511</v>
      </c>
      <c r="C33" s="1">
        <v>1300.5000012405217</v>
      </c>
      <c r="D33" s="1">
        <v>0</v>
      </c>
      <c r="E33">
        <f>(R33-S33*(1000-T33)/(1000-U33))*AO33</f>
        <v>2.7036446945957249E-2</v>
      </c>
      <c r="F33">
        <f>IF(AZ33&lt;&gt;0,1/(1/AZ33-1/N33),0)</f>
        <v>2.4143452672513996</v>
      </c>
      <c r="G33">
        <f>((BC33-AP33/2)*S33-E33)/(BC33+AP33/2)</f>
        <v>382.52124631354911</v>
      </c>
      <c r="H33">
        <f>AP33*1000</f>
        <v>23.705691394634204</v>
      </c>
      <c r="I33">
        <f>(AU33-BA33)</f>
        <v>1.3125948376766949</v>
      </c>
      <c r="J33">
        <f>(P33+AT33*D33)</f>
        <v>24.833086013793945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25.810430526733398</v>
      </c>
      <c r="P33" s="1">
        <v>24.833086013793945</v>
      </c>
      <c r="Q33" s="1">
        <v>25.997814178466797</v>
      </c>
      <c r="R33" s="1">
        <v>399.99551391601563</v>
      </c>
      <c r="S33" s="1">
        <v>391.56488037109375</v>
      </c>
      <c r="T33" s="1">
        <v>-0.15278886258602142</v>
      </c>
      <c r="U33" s="1">
        <v>20.867317199707031</v>
      </c>
      <c r="V33" s="1">
        <v>-0.40280494093894958</v>
      </c>
      <c r="W33" s="1">
        <v>55.013553619384766</v>
      </c>
      <c r="X33" s="1">
        <v>300.35037231445313</v>
      </c>
      <c r="Y33" s="1">
        <v>298.83489990234375</v>
      </c>
      <c r="Z33" s="1">
        <v>8.6283645629882813</v>
      </c>
      <c r="AA33" s="1">
        <v>87.964263916015625</v>
      </c>
      <c r="AB33" s="1">
        <v>10.664325714111328</v>
      </c>
      <c r="AC33" s="1">
        <v>-3.8955092430114746E-2</v>
      </c>
      <c r="AD33" s="1">
        <v>6.7067496478557587E-2</v>
      </c>
      <c r="AE33" s="1">
        <v>4.6233227476477623E-3</v>
      </c>
      <c r="AF33" s="1">
        <v>4.0846932679414749E-2</v>
      </c>
      <c r="AG33" s="1">
        <v>2.2656209766864777E-2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1.1042293099796068</v>
      </c>
      <c r="AP33">
        <f>(U33-T33)/(1000-U33)*AO33</f>
        <v>2.3705691394634205E-2</v>
      </c>
      <c r="AQ33">
        <f>(P33+273.15)</f>
        <v>297.98308601379392</v>
      </c>
      <c r="AR33">
        <f>(O33+273.15)</f>
        <v>298.96043052673338</v>
      </c>
      <c r="AS33">
        <f>(Y33*AK33+Z33*AL33)*AM33</f>
        <v>47.813582915658117</v>
      </c>
      <c r="AT33">
        <f>((AS33+0.00000010773*(AR33^4-AQ33^4))-AP33*44100)/(L33*0.92*2*29.3+0.00000043092*AQ33^3)</f>
        <v>-7.7803057136921785</v>
      </c>
      <c r="AU33">
        <f>0.61365*EXP(17.502*J33/(240.97+J33))</f>
        <v>3.1481730350509363</v>
      </c>
      <c r="AV33">
        <f>AU33*1000/AA33</f>
        <v>35.789227294127897</v>
      </c>
      <c r="AW33">
        <f>(AV33-U33)</f>
        <v>14.921910094420866</v>
      </c>
      <c r="AX33">
        <f>IF(D33,P33,(O33+P33)/2)</f>
        <v>25.321758270263672</v>
      </c>
      <c r="AY33">
        <f>0.61365*EXP(17.502*AX33/(240.97+AX33))</f>
        <v>3.2411868092176679</v>
      </c>
      <c r="AZ33">
        <f>IF(AW33&lt;&gt;0,(1000-(AV33+U33)/2)/AW33*AP33,0)</f>
        <v>1.5436462201724299</v>
      </c>
      <c r="BA33">
        <f>U33*AA33/1000</f>
        <v>1.8355781973742413</v>
      </c>
      <c r="BB33">
        <f>(AY33-BA33)</f>
        <v>1.4056086118434266</v>
      </c>
      <c r="BC33">
        <f>1/(1.6/F33+1.37/N33)</f>
        <v>1.0175289938115015</v>
      </c>
      <c r="BD33">
        <f>G33*AA33*0.001</f>
        <v>33.648199864208252</v>
      </c>
      <c r="BE33">
        <f>G33/S33</f>
        <v>0.97690386827088838</v>
      </c>
      <c r="BF33">
        <f>(1-AP33*AA33/AU33/F33)*100</f>
        <v>72.565255034783434</v>
      </c>
      <c r="BG33">
        <f>(S33-E33/(N33/1.35))</f>
        <v>391.55635321321563</v>
      </c>
      <c r="BH33">
        <f>E33*BF33/100/BG33</f>
        <v>5.0105346312678914E-5</v>
      </c>
    </row>
    <row r="34" spans="1:60" x14ac:dyDescent="0.25">
      <c r="A34" s="1" t="s">
        <v>1</v>
      </c>
      <c r="B34" s="1" t="s">
        <v>11510</v>
      </c>
      <c r="K34" s="1">
        <v>2.72</v>
      </c>
    </row>
    <row r="35" spans="1:60" x14ac:dyDescent="0.25">
      <c r="A35" s="1" t="s">
        <v>1</v>
      </c>
      <c r="B35" s="1" t="s">
        <v>11509</v>
      </c>
      <c r="K35" s="1">
        <v>2.72</v>
      </c>
    </row>
    <row r="36" spans="1:60" x14ac:dyDescent="0.25">
      <c r="A36" s="1">
        <v>7</v>
      </c>
      <c r="B36" s="1" t="s">
        <v>11508</v>
      </c>
      <c r="C36" s="1">
        <v>1507.5000012405217</v>
      </c>
      <c r="D36" s="1">
        <v>0</v>
      </c>
      <c r="E36">
        <f>(R36-S36*(1000-T36)/(1000-U36))*AO36</f>
        <v>-7.94289128467697E-2</v>
      </c>
      <c r="F36">
        <f>IF(AZ36&lt;&gt;0,1/(1/AZ36-1/N36),0)</f>
        <v>2.5570079273812487</v>
      </c>
      <c r="G36">
        <f>((BC36-AP36/2)*S36-E36)/(BC36+AP36/2)</f>
        <v>382.61923040932015</v>
      </c>
      <c r="H36">
        <f>AP36*1000</f>
        <v>24.146577740405593</v>
      </c>
      <c r="I36">
        <f>(AU36-BA36)</f>
        <v>1.2890964858345066</v>
      </c>
      <c r="J36">
        <f>(P36+AT36*D36)</f>
        <v>24.888700485229492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25.819248199462891</v>
      </c>
      <c r="P36" s="1">
        <v>24.888700485229492</v>
      </c>
      <c r="Q36" s="1">
        <v>25.998256683349609</v>
      </c>
      <c r="R36" s="1">
        <v>399.86990356445313</v>
      </c>
      <c r="S36" s="1">
        <v>391.38235473632813</v>
      </c>
      <c r="T36" s="1">
        <v>-0.15357521176338196</v>
      </c>
      <c r="U36" s="1">
        <v>21.251544952392578</v>
      </c>
      <c r="V36" s="1">
        <v>-0.40470260381698608</v>
      </c>
      <c r="W36" s="1">
        <v>56.002235412597656</v>
      </c>
      <c r="X36" s="1">
        <v>300.31561279296875</v>
      </c>
      <c r="Y36" s="1">
        <v>499.552734375</v>
      </c>
      <c r="Z36" s="1">
        <v>8.570256233215332</v>
      </c>
      <c r="AA36" s="1">
        <v>87.97210693359375</v>
      </c>
      <c r="AB36" s="1">
        <v>10.686956405639648</v>
      </c>
      <c r="AC36" s="1">
        <v>-5.2913926541805267E-2</v>
      </c>
      <c r="AD36" s="1">
        <v>3.1010931357741356E-2</v>
      </c>
      <c r="AE36" s="1">
        <v>3.5298466682434082E-3</v>
      </c>
      <c r="AF36" s="1">
        <v>8.3554305136203766E-2</v>
      </c>
      <c r="AG36" s="1">
        <v>2.4054329842329025E-2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1.1041015176212083</v>
      </c>
      <c r="AP36">
        <f>(U36-T36)/(1000-U36)*AO36</f>
        <v>2.4146577740405593E-2</v>
      </c>
      <c r="AQ36">
        <f>(P36+273.15)</f>
        <v>298.03870048522947</v>
      </c>
      <c r="AR36">
        <f>(O36+273.15)</f>
        <v>298.96924819946287</v>
      </c>
      <c r="AS36">
        <f>(Y36*AK36+Z36*AL36)*AM36</f>
        <v>79.928435713460203</v>
      </c>
      <c r="AT36">
        <f>((AS36+0.00000010773*(AR36^4-AQ36^4))-AP36*44100)/(L36*0.92*2*29.3+0.00000043092*AQ36^3)</f>
        <v>-7.6841721494316531</v>
      </c>
      <c r="AU36">
        <f>0.61365*EXP(17.502*J36/(240.97+J36))</f>
        <v>3.1586396708904609</v>
      </c>
      <c r="AV36">
        <f>AU36*1000/AA36</f>
        <v>35.905013316036388</v>
      </c>
      <c r="AW36">
        <f>(AV36-U36)</f>
        <v>14.65346836364381</v>
      </c>
      <c r="AX36">
        <f>IF(D36,P36,(O36+P36)/2)</f>
        <v>25.353974342346191</v>
      </c>
      <c r="AY36">
        <f>0.61365*EXP(17.502*AX36/(240.97+AX36))</f>
        <v>3.2474022996438867</v>
      </c>
      <c r="AZ36">
        <f>IF(AW36&lt;&gt;0,(1000-(AV36+U36)/2)/AW36*AP36,0)</f>
        <v>1.6007479949116601</v>
      </c>
      <c r="BA36">
        <f>U36*AA36/1000</f>
        <v>1.8695431850559543</v>
      </c>
      <c r="BB36">
        <f>(AY36-BA36)</f>
        <v>1.3778591145879324</v>
      </c>
      <c r="BC36">
        <f>1/(1.6/F36+1.37/N36)</f>
        <v>1.057307355785863</v>
      </c>
      <c r="BD36">
        <f>G36*AA36*0.001</f>
        <v>33.659819852418053</v>
      </c>
      <c r="BE36">
        <f>G36/S36</f>
        <v>0.97760981244820899</v>
      </c>
      <c r="BF36">
        <f>(1-AP36*AA36/AU36/F36)*100</f>
        <v>73.699232570896982</v>
      </c>
      <c r="BG36">
        <f>(S36-E36/(N36/1.35))</f>
        <v>391.40740621151957</v>
      </c>
      <c r="BH36">
        <f>E36*BF36/100/BG36</f>
        <v>-1.4955899729664598E-4</v>
      </c>
    </row>
    <row r="37" spans="1:60" x14ac:dyDescent="0.25">
      <c r="A37" s="1" t="s">
        <v>1</v>
      </c>
      <c r="B37" s="1" t="s">
        <v>11507</v>
      </c>
      <c r="K37" s="1">
        <v>2.72</v>
      </c>
    </row>
    <row r="38" spans="1:60" x14ac:dyDescent="0.25">
      <c r="A38" s="1" t="s">
        <v>1</v>
      </c>
      <c r="B38" s="1" t="s">
        <v>1290</v>
      </c>
      <c r="K38" s="1">
        <v>2.72</v>
      </c>
    </row>
    <row r="39" spans="1:60" x14ac:dyDescent="0.25">
      <c r="A39" s="1">
        <v>8</v>
      </c>
      <c r="B39" s="1" t="s">
        <v>11506</v>
      </c>
      <c r="C39" s="1">
        <v>1714.0000012516975</v>
      </c>
      <c r="D39" s="1">
        <v>0</v>
      </c>
      <c r="E39">
        <f>(R39-S39*(1000-T39)/(1000-U39))*AO39</f>
        <v>-6.3942498295584654E-2</v>
      </c>
      <c r="F39">
        <f>IF(AZ39&lt;&gt;0,1/(1/AZ39-1/N39),0)</f>
        <v>2.7798021498090546</v>
      </c>
      <c r="G39">
        <f>((BC39-AP39/2)*S39-E39)/(BC39+AP39/2)</f>
        <v>382.68307359109338</v>
      </c>
      <c r="H39">
        <f>AP39*1000</f>
        <v>24.784900304252943</v>
      </c>
      <c r="I39">
        <f>(AU39-BA39)</f>
        <v>1.2561776101244024</v>
      </c>
      <c r="J39">
        <f>(P39+AT39*D39)</f>
        <v>24.968967437744141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25.843791961669922</v>
      </c>
      <c r="P39" s="1">
        <v>24.968967437744141</v>
      </c>
      <c r="Q39" s="1">
        <v>26.007261276245117</v>
      </c>
      <c r="R39" s="1">
        <v>399.938232421875</v>
      </c>
      <c r="S39" s="1">
        <v>391.21551513671875</v>
      </c>
      <c r="T39" s="1">
        <v>-0.15469749271869659</v>
      </c>
      <c r="U39" s="1">
        <v>21.800464630126953</v>
      </c>
      <c r="V39" s="1">
        <v>-0.40702289342880249</v>
      </c>
      <c r="W39" s="1">
        <v>57.358966827392578</v>
      </c>
      <c r="X39" s="1">
        <v>300.36331176757813</v>
      </c>
      <c r="Y39" s="1">
        <v>749.85546875</v>
      </c>
      <c r="Z39" s="1">
        <v>8.7962989807128906</v>
      </c>
      <c r="AA39" s="1">
        <v>87.962432861328125</v>
      </c>
      <c r="AB39" s="1">
        <v>10.728858947753906</v>
      </c>
      <c r="AC39" s="1">
        <v>-6.42227903008461E-2</v>
      </c>
      <c r="AD39" s="1">
        <v>2.6227951049804688E-2</v>
      </c>
      <c r="AE39" s="1">
        <v>5.3731543011963367E-3</v>
      </c>
      <c r="AF39" s="1">
        <v>7.6623819768428802E-2</v>
      </c>
      <c r="AG39" s="1">
        <v>2.3181857541203499E-2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1.1042768814984487</v>
      </c>
      <c r="AP39">
        <f>(U39-T39)/(1000-U39)*AO39</f>
        <v>2.4784900304252944E-2</v>
      </c>
      <c r="AQ39">
        <f>(P39+273.15)</f>
        <v>298.11896743774412</v>
      </c>
      <c r="AR39">
        <f>(O39+273.15)</f>
        <v>298.9937919616699</v>
      </c>
      <c r="AS39">
        <f>(Y39*AK39+Z39*AL39)*AM39</f>
        <v>119.97687231830787</v>
      </c>
      <c r="AT39">
        <f>((AS39+0.00000010773*(AR39^4-AQ39^4))-AP39*44100)/(L39*0.92*2*29.3+0.00000043092*AQ39^3)</f>
        <v>-7.5947715421230262</v>
      </c>
      <c r="AU39">
        <f>0.61365*EXP(17.502*J39/(240.97+J39))</f>
        <v>3.1737995164977031</v>
      </c>
      <c r="AV39">
        <f>AU39*1000/AA39</f>
        <v>36.081306681241593</v>
      </c>
      <c r="AW39">
        <f>(AV39-U39)</f>
        <v>14.280842051114639</v>
      </c>
      <c r="AX39">
        <f>IF(D39,P39,(O39+P39)/2)</f>
        <v>25.406379699707031</v>
      </c>
      <c r="AY39">
        <f>0.61365*EXP(17.502*AX39/(240.97+AX39))</f>
        <v>3.2575351854641759</v>
      </c>
      <c r="AZ39">
        <f>IF(AW39&lt;&gt;0,(1000-(AV39+U39)/2)/AW39*AP39,0)</f>
        <v>1.6853070184808547</v>
      </c>
      <c r="BA39">
        <f>U39*AA39/1000</f>
        <v>1.9176219063733007</v>
      </c>
      <c r="BB39">
        <f>(AY39-BA39)</f>
        <v>1.3399132790908752</v>
      </c>
      <c r="BC39">
        <f>1/(1.6/F39+1.37/N39)</f>
        <v>1.1165101025742317</v>
      </c>
      <c r="BD39">
        <f>G39*AA39*0.001</f>
        <v>33.661734167923242</v>
      </c>
      <c r="BE39">
        <f>G39/S39</f>
        <v>0.97818992034954566</v>
      </c>
      <c r="BF39">
        <f>(1-AP39*AA39/AU39/F39)*100</f>
        <v>75.288959483642302</v>
      </c>
      <c r="BG39">
        <f>(S39-E39/(N39/1.35))</f>
        <v>391.23568227551391</v>
      </c>
      <c r="BH39">
        <f>E39*BF39/100/BG39</f>
        <v>-1.2305023241895752E-4</v>
      </c>
    </row>
    <row r="40" spans="1:60" x14ac:dyDescent="0.25">
      <c r="A40" s="1" t="s">
        <v>1</v>
      </c>
      <c r="B40" s="1" t="s">
        <v>11505</v>
      </c>
      <c r="K40" s="1">
        <v>2.72</v>
      </c>
    </row>
    <row r="41" spans="1:60" x14ac:dyDescent="0.25">
      <c r="A41" s="1" t="s">
        <v>1</v>
      </c>
      <c r="B41" s="1" t="s">
        <v>1287</v>
      </c>
      <c r="K41" s="1">
        <v>2.72</v>
      </c>
    </row>
    <row r="42" spans="1:60" x14ac:dyDescent="0.25">
      <c r="A42" s="1">
        <v>9</v>
      </c>
      <c r="B42" s="1" t="s">
        <v>11504</v>
      </c>
      <c r="C42" s="1">
        <v>1920.5000012405217</v>
      </c>
      <c r="D42" s="1">
        <v>0</v>
      </c>
      <c r="E42">
        <f>(R42-S42*(1000-T42)/(1000-U42))*AO42</f>
        <v>3.9223781040994464E-2</v>
      </c>
      <c r="F42">
        <f>IF(AZ42&lt;&gt;0,1/(1/AZ42-1/N42),0)</f>
        <v>3.0407968018601097</v>
      </c>
      <c r="G42">
        <f>((BC42-AP42/2)*S42-E42)/(BC42+AP42/2)</f>
        <v>382.68764769025472</v>
      </c>
      <c r="H42">
        <f>AP42*1000</f>
        <v>25.463503227765262</v>
      </c>
      <c r="I42">
        <f>(AU42-BA42)</f>
        <v>1.2228131040830486</v>
      </c>
      <c r="J42">
        <f>(P42+AT42*D42)</f>
        <v>25.067338943481445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25.885530471801758</v>
      </c>
      <c r="P42" s="1">
        <v>25.067338943481445</v>
      </c>
      <c r="Q42" s="1">
        <v>26.032175064086914</v>
      </c>
      <c r="R42" s="1">
        <v>400.1119384765625</v>
      </c>
      <c r="S42" s="1">
        <v>391.05731201171875</v>
      </c>
      <c r="T42" s="1">
        <v>-0.15323802828788757</v>
      </c>
      <c r="U42" s="1">
        <v>22.393659591674805</v>
      </c>
      <c r="V42" s="1">
        <v>-0.40215703845024109</v>
      </c>
      <c r="W42" s="1">
        <v>58.769798278808594</v>
      </c>
      <c r="X42" s="1">
        <v>300.30618286132813</v>
      </c>
      <c r="Y42" s="1">
        <v>1000.5267333984375</v>
      </c>
      <c r="Z42" s="1">
        <v>8.4775123596191406</v>
      </c>
      <c r="AA42" s="1">
        <v>87.955802917480469</v>
      </c>
      <c r="AB42" s="1">
        <v>10.763830184936523</v>
      </c>
      <c r="AC42" s="1">
        <v>-5.719306692481041E-2</v>
      </c>
      <c r="AD42" s="1">
        <v>2.6478713378310204E-2</v>
      </c>
      <c r="AE42" s="1">
        <v>5.2109900861978531E-3</v>
      </c>
      <c r="AF42" s="1">
        <v>3.221290186047554E-2</v>
      </c>
      <c r="AG42" s="1">
        <v>2.5339523330330849E-2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1.1040668487548826</v>
      </c>
      <c r="AP42">
        <f>(U42-T42)/(1000-U42)*AO42</f>
        <v>2.5463503227765263E-2</v>
      </c>
      <c r="AQ42">
        <f>(P42+273.15)</f>
        <v>298.21733894348142</v>
      </c>
      <c r="AR42">
        <f>(O42+273.15)</f>
        <v>299.03553047180174</v>
      </c>
      <c r="AS42">
        <f>(Y42*AK42+Z42*AL42)*AM42</f>
        <v>160.08427376558757</v>
      </c>
      <c r="AT42">
        <f>((AS42+0.00000010773*(AR42^4-AQ42^4))-AP42*44100)/(L42*0.92*2*29.3+0.00000043092*AQ42^3)</f>
        <v>-7.5188780518629343</v>
      </c>
      <c r="AU42">
        <f>0.61365*EXP(17.502*J42/(240.97+J42))</f>
        <v>3.1924654137295438</v>
      </c>
      <c r="AV42">
        <f>AU42*1000/AA42</f>
        <v>36.296245475977216</v>
      </c>
      <c r="AW42">
        <f>(AV42-U42)</f>
        <v>13.902585884302411</v>
      </c>
      <c r="AX42">
        <f>IF(D42,P42,(O42+P42)/2)</f>
        <v>25.476434707641602</v>
      </c>
      <c r="AY42">
        <f>0.61365*EXP(17.502*AX42/(240.97+AX42))</f>
        <v>3.2711238752688216</v>
      </c>
      <c r="AZ42">
        <f>IF(AW42&lt;&gt;0,(1000-(AV42+U42)/2)/AW42*AP42,0)</f>
        <v>1.7778187554380827</v>
      </c>
      <c r="BA42">
        <f>U42*AA42/1000</f>
        <v>1.9696523096464953</v>
      </c>
      <c r="BB42">
        <f>(AY42-BA42)</f>
        <v>1.3014715656223264</v>
      </c>
      <c r="BC42">
        <f>1/(1.6/F42+1.37/N42)</f>
        <v>1.1816904526381622</v>
      </c>
      <c r="BD42">
        <f>G42*AA42*0.001</f>
        <v>33.659599319198243</v>
      </c>
      <c r="BE42">
        <f>G42/S42</f>
        <v>0.97859734605547222</v>
      </c>
      <c r="BF42">
        <f>(1-AP42*AA42/AU42/F42)*100</f>
        <v>76.92886026011989</v>
      </c>
      <c r="BG42">
        <f>(S42-E42/(N42/1.35))</f>
        <v>391.04494103064343</v>
      </c>
      <c r="BH42">
        <f>E42*BF42/100/BG42</f>
        <v>7.7163529148936046E-5</v>
      </c>
    </row>
    <row r="43" spans="1:60" x14ac:dyDescent="0.25">
      <c r="A43" s="1" t="s">
        <v>1</v>
      </c>
      <c r="B43" s="1" t="s">
        <v>11503</v>
      </c>
      <c r="K43" s="1">
        <v>2.72</v>
      </c>
    </row>
    <row r="44" spans="1:60" x14ac:dyDescent="0.25">
      <c r="A44" s="1" t="s">
        <v>1</v>
      </c>
      <c r="B44" s="1" t="s">
        <v>11502</v>
      </c>
      <c r="K44" s="1">
        <v>2.72</v>
      </c>
    </row>
    <row r="45" spans="1:60" x14ac:dyDescent="0.25">
      <c r="A45" s="1">
        <v>10</v>
      </c>
      <c r="B45" s="1" t="s">
        <v>1283</v>
      </c>
      <c r="C45" s="1">
        <v>2127.5000012405217</v>
      </c>
      <c r="D45" s="1">
        <v>0</v>
      </c>
      <c r="E45">
        <f>(R45-S45*(1000-T45)/(1000-U45))*AO45</f>
        <v>-0.22547809035047095</v>
      </c>
      <c r="F45">
        <f>IF(AZ45&lt;&gt;0,1/(1/AZ45-1/N45),0)</f>
        <v>3.350078718759343</v>
      </c>
      <c r="G45">
        <f>((BC45-AP45/2)*S45-E45)/(BC45+AP45/2)</f>
        <v>383.15296655440454</v>
      </c>
      <c r="H45">
        <f>AP45*1000</f>
        <v>26.157218963587955</v>
      </c>
      <c r="I45">
        <f>(AU45-BA45)</f>
        <v>1.1879344695526366</v>
      </c>
      <c r="J45">
        <f>(P45+AT45*D45)</f>
        <v>25.160324096679688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25.929040908813477</v>
      </c>
      <c r="P45" s="1">
        <v>25.160324096679688</v>
      </c>
      <c r="Q45" s="1">
        <v>26.058860778808594</v>
      </c>
      <c r="R45" s="1">
        <v>400.10934448242188</v>
      </c>
      <c r="S45" s="1">
        <v>391.04989624023438</v>
      </c>
      <c r="T45" s="1">
        <v>-0.15459379553794861</v>
      </c>
      <c r="U45" s="1">
        <v>22.989973068237305</v>
      </c>
      <c r="V45" s="1">
        <v>-0.40470343828201294</v>
      </c>
      <c r="W45" s="1">
        <v>60.184310913085938</v>
      </c>
      <c r="X45" s="1">
        <v>300.33810424804688</v>
      </c>
      <c r="Y45" s="1">
        <v>1250.0150146484375</v>
      </c>
      <c r="Z45" s="1">
        <v>8.5767202377319336</v>
      </c>
      <c r="AA45" s="1">
        <v>87.962821960449219</v>
      </c>
      <c r="AB45" s="1">
        <v>10.94635009765625</v>
      </c>
      <c r="AC45" s="1">
        <v>-6.8725466728210449E-2</v>
      </c>
      <c r="AD45" s="1">
        <v>3.7268873304128647E-2</v>
      </c>
      <c r="AE45" s="1">
        <v>2.7747342828661203E-3</v>
      </c>
      <c r="AF45" s="1">
        <v>2.3739360272884369E-2</v>
      </c>
      <c r="AG45" s="1">
        <v>2.2114526480436325E-2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1.1041842067942897</v>
      </c>
      <c r="AP45">
        <f>(U45-T45)/(1000-U45)*AO45</f>
        <v>2.6157218963587955E-2</v>
      </c>
      <c r="AQ45">
        <f>(P45+273.15)</f>
        <v>298.31032409667966</v>
      </c>
      <c r="AR45">
        <f>(O45+273.15)</f>
        <v>299.07904090881345</v>
      </c>
      <c r="AS45">
        <f>(Y45*AK45+Z45*AL45)*AM45</f>
        <v>200.00239787334795</v>
      </c>
      <c r="AT45">
        <f>((AS45+0.00000010773*(AR45^4-AQ45^4))-AP45*44100)/(L45*0.92*2*29.3+0.00000043092*AQ45^3)</f>
        <v>-7.4491420211380586</v>
      </c>
      <c r="AU45">
        <f>0.61365*EXP(17.502*J45/(240.97+J45))</f>
        <v>3.2101973774295169</v>
      </c>
      <c r="AV45">
        <f>AU45*1000/AA45</f>
        <v>36.494933949173664</v>
      </c>
      <c r="AW45">
        <f>(AV45-U45)</f>
        <v>13.504960880936359</v>
      </c>
      <c r="AX45">
        <f>IF(D45,P45,(O45+P45)/2)</f>
        <v>25.544682502746582</v>
      </c>
      <c r="AY45">
        <f>0.61365*EXP(17.502*AX45/(240.97+AX45))</f>
        <v>3.2844096131327927</v>
      </c>
      <c r="AZ45">
        <f>IF(AW45&lt;&gt;0,(1000-(AV45+U45)/2)/AW45*AP45,0)</f>
        <v>1.87925306251511</v>
      </c>
      <c r="BA45">
        <f>U45*AA45/1000</f>
        <v>2.0222629078768803</v>
      </c>
      <c r="BB45">
        <f>(AY45-BA45)</f>
        <v>1.2621467052559123</v>
      </c>
      <c r="BC45">
        <f>1/(1.6/F45+1.37/N45)</f>
        <v>1.2536541675927646</v>
      </c>
      <c r="BD45">
        <f>G45*AA45*0.001</f>
        <v>33.703216180643039</v>
      </c>
      <c r="BE45">
        <f>G45/S45</f>
        <v>0.97980582590161713</v>
      </c>
      <c r="BF45">
        <f>(1-AP45*AA45/AU45/F45)*100</f>
        <v>78.605409719196757</v>
      </c>
      <c r="BG45">
        <f>(S45-E45/(N45/1.35))</f>
        <v>391.12101088330547</v>
      </c>
      <c r="BH45">
        <f>E45*BF45/100/BG45</f>
        <v>-4.531538112635143E-4</v>
      </c>
    </row>
    <row r="46" spans="1:60" x14ac:dyDescent="0.25">
      <c r="A46" s="1" t="s">
        <v>1</v>
      </c>
      <c r="B46" s="1" t="s">
        <v>11501</v>
      </c>
      <c r="K46" s="1">
        <v>2.72</v>
      </c>
    </row>
    <row r="47" spans="1:60" x14ac:dyDescent="0.25">
      <c r="A47" s="1" t="s">
        <v>1</v>
      </c>
      <c r="B47" s="1" t="s">
        <v>11500</v>
      </c>
      <c r="K47" s="1">
        <v>2.72</v>
      </c>
    </row>
    <row r="48" spans="1:60" x14ac:dyDescent="0.25">
      <c r="A48" s="1">
        <v>11</v>
      </c>
      <c r="B48" s="1" t="s">
        <v>11499</v>
      </c>
      <c r="C48" s="1">
        <v>2334.5000012405217</v>
      </c>
      <c r="D48" s="1">
        <v>0</v>
      </c>
      <c r="E48">
        <f>(R48-S48*(1000-T48)/(1000-U48))*AO48</f>
        <v>-4.8640257056935685E-2</v>
      </c>
      <c r="F48">
        <f>IF(AZ48&lt;&gt;0,1/(1/AZ48-1/N48),0)</f>
        <v>3.8634831880169562</v>
      </c>
      <c r="G48">
        <f>((BC48-AP48/2)*S48-E48)/(BC48+AP48/2)</f>
        <v>382.74239157024374</v>
      </c>
      <c r="H48">
        <f>AP48*1000</f>
        <v>27.140588645149297</v>
      </c>
      <c r="I48">
        <f>(AU48-BA48)</f>
        <v>1.1400076118245077</v>
      </c>
      <c r="J48">
        <f>(P48+AT48*D48)</f>
        <v>25.300661087036133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25.998685836791992</v>
      </c>
      <c r="P48" s="1">
        <v>25.300661087036133</v>
      </c>
      <c r="Q48" s="1">
        <v>26.105087280273438</v>
      </c>
      <c r="R48" s="1">
        <v>399.96279907226563</v>
      </c>
      <c r="S48" s="1">
        <v>390.40985107421875</v>
      </c>
      <c r="T48" s="1">
        <v>-0.15438404679298401</v>
      </c>
      <c r="U48" s="1">
        <v>23.841415405273438</v>
      </c>
      <c r="V48" s="1">
        <v>-0.40248340368270874</v>
      </c>
      <c r="W48" s="1">
        <v>62.155216217041016</v>
      </c>
      <c r="X48" s="1">
        <v>300.31243896484375</v>
      </c>
      <c r="Y48" s="1">
        <v>1600.1070556640625</v>
      </c>
      <c r="Z48" s="1">
        <v>8.8135137557983398</v>
      </c>
      <c r="AA48" s="1">
        <v>87.960990905761719</v>
      </c>
      <c r="AB48" s="1">
        <v>10.954768180847168</v>
      </c>
      <c r="AC48" s="1">
        <v>-8.8498666882514954E-2</v>
      </c>
      <c r="AD48" s="1">
        <v>3.1117679551243782E-2</v>
      </c>
      <c r="AE48" s="1">
        <v>1.0359941050410271E-2</v>
      </c>
      <c r="AF48" s="1">
        <v>4.0601488202810287E-2</v>
      </c>
      <c r="AG48" s="1">
        <v>3.074239008128643E-2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1.1040898491354547</v>
      </c>
      <c r="AP48">
        <f>(U48-T48)/(1000-U48)*AO48</f>
        <v>2.7140588645149295E-2</v>
      </c>
      <c r="AQ48">
        <f>(P48+273.15)</f>
        <v>298.45066108703611</v>
      </c>
      <c r="AR48">
        <f>(O48+273.15)</f>
        <v>299.14868583679197</v>
      </c>
      <c r="AS48">
        <f>(Y48*AK48+Z48*AL48)*AM48</f>
        <v>256.01712318382124</v>
      </c>
      <c r="AT48">
        <f>((AS48+0.00000010773*(AR48^4-AQ48^4))-AP48*44100)/(L48*0.92*2*29.3+0.00000043092*AQ48^3)</f>
        <v>-7.354807295412102</v>
      </c>
      <c r="AU48">
        <f>0.61365*EXP(17.502*J48/(240.97+J48))</f>
        <v>3.237122135468252</v>
      </c>
      <c r="AV48">
        <f>AU48*1000/AA48</f>
        <v>36.801792500682375</v>
      </c>
      <c r="AW48">
        <f>(AV48-U48)</f>
        <v>12.960377095408937</v>
      </c>
      <c r="AX48">
        <f>IF(D48,P48,(O48+P48)/2)</f>
        <v>25.649673461914063</v>
      </c>
      <c r="AY48">
        <f>0.61365*EXP(17.502*AX48/(240.97+AX48))</f>
        <v>3.3049401538888454</v>
      </c>
      <c r="AZ48">
        <f>IF(AW48&lt;&gt;0,(1000-(AV48+U48)/2)/AW48*AP48,0)</f>
        <v>2.0306232042062349</v>
      </c>
      <c r="BA48">
        <f>U48*AA48/1000</f>
        <v>2.0971145236437443</v>
      </c>
      <c r="BB48">
        <f>(AY48-BA48)</f>
        <v>1.2078256302451011</v>
      </c>
      <c r="BC48">
        <f>1/(1.6/F48+1.37/N48)</f>
        <v>1.3620239176187252</v>
      </c>
      <c r="BD48">
        <f>G48*AA48*0.001</f>
        <v>33.666400024159699</v>
      </c>
      <c r="BE48">
        <f>G48/S48</f>
        <v>0.98036048659408082</v>
      </c>
      <c r="BF48">
        <f>(1-AP48*AA48/AU48/F48)*100</f>
        <v>80.911523674477408</v>
      </c>
      <c r="BG48">
        <f>(S48-E48/(N48/1.35))</f>
        <v>390.42519196394386</v>
      </c>
      <c r="BH48">
        <f>E48*BF48/100/BG48</f>
        <v>-1.0080182814531013E-4</v>
      </c>
    </row>
    <row r="49" spans="1:60" x14ac:dyDescent="0.25">
      <c r="A49" s="1" t="s">
        <v>1</v>
      </c>
      <c r="B49" s="1" t="s">
        <v>11498</v>
      </c>
      <c r="K49" s="1">
        <v>2.72</v>
      </c>
    </row>
    <row r="50" spans="1:60" x14ac:dyDescent="0.25">
      <c r="A50" s="1" t="s">
        <v>1</v>
      </c>
      <c r="B50" s="1" t="s">
        <v>11493</v>
      </c>
      <c r="K50" s="1">
        <v>2.72</v>
      </c>
    </row>
    <row r="51" spans="1:60" x14ac:dyDescent="0.25">
      <c r="A51" s="1">
        <v>12</v>
      </c>
      <c r="B51" s="1" t="s">
        <v>11497</v>
      </c>
      <c r="C51" s="1">
        <v>2541.0000012293458</v>
      </c>
      <c r="D51" s="1">
        <v>0</v>
      </c>
      <c r="E51">
        <f>(R51-S51*(1000-T51)/(1000-U51))*AO51</f>
        <v>-0.12854692123876804</v>
      </c>
      <c r="F51">
        <f>IF(AZ51&lt;&gt;0,1/(1/AZ51-1/N51),0)</f>
        <v>4.7162745649242384</v>
      </c>
      <c r="G51">
        <f>((BC51-AP51/2)*S51-E51)/(BC51+AP51/2)</f>
        <v>382.9658124249608</v>
      </c>
      <c r="H51">
        <f>AP51*1000</f>
        <v>28.472366209872348</v>
      </c>
      <c r="I51">
        <f>(AU51-BA51)</f>
        <v>1.0813777008477805</v>
      </c>
      <c r="J51">
        <f>(P51+AT51*D51)</f>
        <v>25.519268035888672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26.127904891967773</v>
      </c>
      <c r="P51" s="1">
        <v>25.519268035888672</v>
      </c>
      <c r="Q51" s="1">
        <v>26.196191787719727</v>
      </c>
      <c r="R51" s="1">
        <v>400.08126831054688</v>
      </c>
      <c r="S51" s="1">
        <v>390.13754272460938</v>
      </c>
      <c r="T51" s="1">
        <v>-0.15250462293624878</v>
      </c>
      <c r="U51" s="1">
        <v>24.989267349243164</v>
      </c>
      <c r="V51" s="1">
        <v>-0.39455634355545044</v>
      </c>
      <c r="W51" s="1">
        <v>64.651634216308594</v>
      </c>
      <c r="X51" s="1">
        <v>300.33502197265625</v>
      </c>
      <c r="Y51" s="1">
        <v>2000.5009765625</v>
      </c>
      <c r="Z51" s="1">
        <v>8.0443153381347656</v>
      </c>
      <c r="AA51" s="1">
        <v>87.960922241210938</v>
      </c>
      <c r="AB51" s="1">
        <v>11.048439979553223</v>
      </c>
      <c r="AC51" s="1">
        <v>-9.6222378313541412E-2</v>
      </c>
      <c r="AD51" s="1">
        <v>4.2398463934659958E-2</v>
      </c>
      <c r="AE51" s="1">
        <v>9.7702685743570328E-3</v>
      </c>
      <c r="AF51" s="1">
        <v>4.4056866317987442E-2</v>
      </c>
      <c r="AG51" s="1">
        <v>2.9999954625964165E-2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1.1041728748994712</v>
      </c>
      <c r="AP51">
        <f>(U51-T51)/(1000-U51)*AO51</f>
        <v>2.8472366209872348E-2</v>
      </c>
      <c r="AQ51">
        <f>(P51+273.15)</f>
        <v>298.66926803588865</v>
      </c>
      <c r="AR51">
        <f>(O51+273.15)</f>
        <v>299.27790489196775</v>
      </c>
      <c r="AS51">
        <f>(Y51*AK51+Z51*AL51)*AM51</f>
        <v>320.080149095651</v>
      </c>
      <c r="AT51">
        <f>((AS51+0.00000010773*(AR51^4-AQ51^4))-AP51*44100)/(L51*0.92*2*29.3+0.00000043092*AQ51^3)</f>
        <v>-7.3193233913424249</v>
      </c>
      <c r="AU51">
        <f>0.61365*EXP(17.502*J51/(240.97+J51))</f>
        <v>3.27945670301939</v>
      </c>
      <c r="AV51">
        <f>AU51*1000/AA51</f>
        <v>37.283109583893356</v>
      </c>
      <c r="AW51">
        <f>(AV51-U51)</f>
        <v>12.293842234650192</v>
      </c>
      <c r="AX51">
        <f>IF(D51,P51,(O51+P51)/2)</f>
        <v>25.823586463928223</v>
      </c>
      <c r="AY51">
        <f>0.61365*EXP(17.502*AX51/(240.97+AX51))</f>
        <v>3.3391948196539456</v>
      </c>
      <c r="AZ51">
        <f>IF(AW51&lt;&gt;0,(1000-(AV51+U51)/2)/AW51*AP51,0)</f>
        <v>2.243875000422725</v>
      </c>
      <c r="BA51">
        <f>U51*AA51/1000</f>
        <v>2.1980790021716095</v>
      </c>
      <c r="BB51">
        <f>(AY51-BA51)</f>
        <v>1.1411158174823361</v>
      </c>
      <c r="BC51">
        <f>1/(1.6/F51+1.37/N51)</f>
        <v>1.5167182182302668</v>
      </c>
      <c r="BD51">
        <f>G51*AA51*0.001</f>
        <v>33.686026047754154</v>
      </c>
      <c r="BE51">
        <f>G51/S51</f>
        <v>0.98161743099737786</v>
      </c>
      <c r="BF51">
        <f>(1-AP51*AA51/AU51/F51)*100</f>
        <v>83.807557882158463</v>
      </c>
      <c r="BG51">
        <f>(S51-E51/(N51/1.35))</f>
        <v>390.17808576986744</v>
      </c>
      <c r="BH51">
        <f>E51*BF51/100/BG51</f>
        <v>-2.7610990814705844E-4</v>
      </c>
    </row>
    <row r="52" spans="1:60" x14ac:dyDescent="0.25">
      <c r="A52" s="1" t="s">
        <v>1</v>
      </c>
      <c r="B52" s="1" t="s">
        <v>11496</v>
      </c>
    </row>
    <row r="53" spans="1:60" x14ac:dyDescent="0.25">
      <c r="A53" s="1" t="s">
        <v>1</v>
      </c>
      <c r="B53" s="1" t="s">
        <v>11495</v>
      </c>
    </row>
    <row r="54" spans="1:60" x14ac:dyDescent="0.25">
      <c r="A54" s="1" t="s">
        <v>1</v>
      </c>
      <c r="B54" s="1" t="s">
        <v>11494</v>
      </c>
    </row>
    <row r="55" spans="1:60" x14ac:dyDescent="0.25">
      <c r="A55" s="1" t="s">
        <v>1</v>
      </c>
      <c r="B55" s="1" t="s">
        <v>11493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544E5-FA74-4300-97E1-0338B8CC1B38}">
  <dimension ref="A1:BD56"/>
  <sheetViews>
    <sheetView topLeftCell="A12"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1488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1487</v>
      </c>
    </row>
    <row r="12" spans="1:56" x14ac:dyDescent="0.25">
      <c r="A12" s="1" t="s">
        <v>1</v>
      </c>
      <c r="B12" s="1" t="s">
        <v>1486</v>
      </c>
    </row>
    <row r="13" spans="1:56" x14ac:dyDescent="0.25">
      <c r="A13" s="1" t="s">
        <v>1</v>
      </c>
      <c r="B13" s="1" t="s">
        <v>1485</v>
      </c>
    </row>
    <row r="14" spans="1:56" x14ac:dyDescent="0.25">
      <c r="A14" s="1" t="s">
        <v>1</v>
      </c>
      <c r="B14" s="1" t="s">
        <v>1484</v>
      </c>
    </row>
    <row r="15" spans="1:56" x14ac:dyDescent="0.25">
      <c r="A15" s="1" t="s">
        <v>1</v>
      </c>
      <c r="B15" s="1" t="s">
        <v>1483</v>
      </c>
    </row>
    <row r="16" spans="1:56" x14ac:dyDescent="0.25">
      <c r="A16" s="1" t="s">
        <v>1</v>
      </c>
      <c r="B16" s="1" t="s">
        <v>1482</v>
      </c>
    </row>
    <row r="17" spans="1:56" x14ac:dyDescent="0.25">
      <c r="A17" s="1" t="s">
        <v>1</v>
      </c>
      <c r="B17" s="1" t="s">
        <v>1481</v>
      </c>
    </row>
    <row r="18" spans="1:56" x14ac:dyDescent="0.25">
      <c r="A18" s="1" t="s">
        <v>1</v>
      </c>
      <c r="B18" s="1" t="s">
        <v>1480</v>
      </c>
    </row>
    <row r="19" spans="1:56" x14ac:dyDescent="0.25">
      <c r="A19" s="1">
        <v>1</v>
      </c>
      <c r="B19" s="1" t="s">
        <v>1479</v>
      </c>
      <c r="C19" s="1">
        <v>249.00000297278166</v>
      </c>
      <c r="D19" s="1">
        <v>0</v>
      </c>
      <c r="E19">
        <f>(R19-S19*(1000-T19)/(1000-U19))*AK19</f>
        <v>-0.25663407340859673</v>
      </c>
      <c r="F19">
        <f>IF(AV19&lt;&gt;0,1/(1/AV19-1/N19),0)</f>
        <v>2.0329395789805758</v>
      </c>
      <c r="G19">
        <f>((AY19-AL19/2)*S19-E19)/(AY19+AL19/2)</f>
        <v>383.78133663386404</v>
      </c>
      <c r="H19">
        <f>AL19*1000</f>
        <v>21.477513057534434</v>
      </c>
      <c r="I19">
        <f>(AQ19-AW19)</f>
        <v>1.333492591508745</v>
      </c>
      <c r="J19">
        <f>(P19+AP19*D19)</f>
        <v>23.646734237670898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25.218776702880859</v>
      </c>
      <c r="P19" s="1">
        <v>23.646734237670898</v>
      </c>
      <c r="Q19" s="1">
        <v>25.353343963623047</v>
      </c>
      <c r="R19" s="1">
        <v>400.12753295898438</v>
      </c>
      <c r="S19" s="1">
        <v>392.72909545898438</v>
      </c>
      <c r="T19" s="1">
        <v>-0.87846797704696655</v>
      </c>
      <c r="U19" s="1">
        <v>18.197641372680664</v>
      </c>
      <c r="V19" s="1">
        <v>-2.395432710647583</v>
      </c>
      <c r="W19" s="1">
        <v>49.621868133544922</v>
      </c>
      <c r="X19" s="1">
        <v>300.66796875</v>
      </c>
      <c r="Y19" s="1">
        <v>-0.10436934232711792</v>
      </c>
      <c r="Z19" s="1">
        <v>7.0163922309875488</v>
      </c>
      <c r="AA19" s="1">
        <v>87.841773986816406</v>
      </c>
      <c r="AB19" s="1">
        <v>24.599767684936523</v>
      </c>
      <c r="AC19" s="1">
        <v>-4.1960439682006836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1.1053969439338234</v>
      </c>
      <c r="AL19">
        <f>(U19-T19)/(1000-U19)*AK19</f>
        <v>2.1477513057534436E-2</v>
      </c>
      <c r="AM19">
        <f>(P19+273.15)</f>
        <v>296.79673423767088</v>
      </c>
      <c r="AN19">
        <f>(O19+273.15)</f>
        <v>298.36877670288084</v>
      </c>
      <c r="AO19">
        <f>(Y19*AG19+Z19*AH19)*AI19</f>
        <v>-1.6699094399085013E-2</v>
      </c>
      <c r="AP19">
        <f>((AO19+0.00000010773*(AN19^4-AM19^4))-AL19*44100)/(L19*51.4+0.00000043092*AM19^3)</f>
        <v>-7.6631889827127573</v>
      </c>
      <c r="AQ19">
        <f>0.61365*EXP(17.502*J19/(240.97+J19))</f>
        <v>2.9320056920608994</v>
      </c>
      <c r="AR19">
        <f>AQ19*1000/AA19</f>
        <v>33.378261378247494</v>
      </c>
      <c r="AS19">
        <f>(AR19-U19)</f>
        <v>15.18062000556683</v>
      </c>
      <c r="AT19">
        <f>IF(D19,P19,(O19+P19)/2)</f>
        <v>24.432755470275879</v>
      </c>
      <c r="AU19">
        <f>0.61365*EXP(17.502*AT19/(240.97+AT19))</f>
        <v>3.0737211272714893</v>
      </c>
      <c r="AV19">
        <f>IF(AS19&lt;&gt;0,(1000-(AR19+U19)/2)/AS19*AL19,0)</f>
        <v>1.3783134013938827</v>
      </c>
      <c r="AW19">
        <f>U19*AA19/1000</f>
        <v>1.5985131005521545</v>
      </c>
      <c r="AX19">
        <f>(AU19-AW19)</f>
        <v>1.4752080267193348</v>
      </c>
      <c r="AY19">
        <f>1/(1.6/F19+1.37/N19)</f>
        <v>0.90325662066284107</v>
      </c>
      <c r="AZ19">
        <f>G19*AA19*0.001</f>
        <v>33.712033432950186</v>
      </c>
      <c r="BA19">
        <f>G19/S19</f>
        <v>0.9772164605867486</v>
      </c>
      <c r="BB19">
        <f>(1-AL19*AA19/AQ19/F19)*100</f>
        <v>68.348389744094888</v>
      </c>
      <c r="BC19">
        <f>(S19-E19/(N19/1.35))</f>
        <v>392.81003654067428</v>
      </c>
      <c r="BD19">
        <f>E19*BB19/100/BC19</f>
        <v>-4.4653965121202194E-4</v>
      </c>
    </row>
    <row r="20" spans="1:56" x14ac:dyDescent="0.25">
      <c r="A20" s="1" t="s">
        <v>1</v>
      </c>
      <c r="B20" s="1" t="s">
        <v>1478</v>
      </c>
      <c r="K20" s="1">
        <v>2.72</v>
      </c>
    </row>
    <row r="21" spans="1:56" x14ac:dyDescent="0.25">
      <c r="A21" s="1" t="s">
        <v>1</v>
      </c>
      <c r="B21" s="1" t="s">
        <v>1477</v>
      </c>
      <c r="K21" s="1">
        <v>2.72</v>
      </c>
    </row>
    <row r="22" spans="1:56" x14ac:dyDescent="0.25">
      <c r="A22" s="1">
        <v>2</v>
      </c>
      <c r="B22" s="1" t="s">
        <v>1476</v>
      </c>
      <c r="C22" s="1">
        <v>454.50000300630927</v>
      </c>
      <c r="D22" s="1">
        <v>0</v>
      </c>
      <c r="E22">
        <f>(R22-S22*(1000-T22)/(1000-U22))*AK22</f>
        <v>0.51879279259303146</v>
      </c>
      <c r="F22">
        <f>IF(AV22&lt;&gt;0,1/(1/AV22-1/N22),0)</f>
        <v>2.1951617261134899</v>
      </c>
      <c r="G22">
        <f>((AY22-AL22/2)*S22-E22)/(AY22+AL22/2)</f>
        <v>382.57639476237006</v>
      </c>
      <c r="H22">
        <f>AL22*1000</f>
        <v>21.592399813810569</v>
      </c>
      <c r="I22">
        <f>(AQ22-AW22)</f>
        <v>1.2737274911391006</v>
      </c>
      <c r="J22">
        <f>(P22+AP22*D22)</f>
        <v>23.35504150390625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25.125349044799805</v>
      </c>
      <c r="P22" s="1">
        <v>23.35504150390625</v>
      </c>
      <c r="Q22" s="1">
        <v>25.314811706542969</v>
      </c>
      <c r="R22" s="1">
        <v>400.01458740234375</v>
      </c>
      <c r="S22" s="1">
        <v>391.89111328125</v>
      </c>
      <c r="T22" s="1">
        <v>-0.87737923860549927</v>
      </c>
      <c r="U22" s="1">
        <v>18.296703338623047</v>
      </c>
      <c r="V22" s="1">
        <v>-2.4057285785675049</v>
      </c>
      <c r="W22" s="1">
        <v>50.168613433837891</v>
      </c>
      <c r="X22" s="1">
        <v>300.701416015625</v>
      </c>
      <c r="Y22" s="1">
        <v>25.976955413818359</v>
      </c>
      <c r="Z22" s="1">
        <v>7.2646670341491699</v>
      </c>
      <c r="AA22" s="1">
        <v>87.838798522949219</v>
      </c>
      <c r="AB22" s="1">
        <v>24.478931427001953</v>
      </c>
      <c r="AC22" s="1">
        <v>-4.174311637878418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1.1055199118221506</v>
      </c>
      <c r="AL22">
        <f>(U22-T22)/(1000-U22)*AK22</f>
        <v>2.1592399813810569E-2</v>
      </c>
      <c r="AM22">
        <f>(P22+273.15)</f>
        <v>296.50504150390623</v>
      </c>
      <c r="AN22">
        <f>(O22+273.15)</f>
        <v>298.27534904479978</v>
      </c>
      <c r="AO22">
        <f>(Y22*AG22+Z22*AH22)*AI22</f>
        <v>4.1563127733101055</v>
      </c>
      <c r="AP22">
        <f>((AO22+0.00000010773*(AN22^4-AM22^4))-AL22*44100)/(L22*51.4+0.00000043092*AM22^3)</f>
        <v>-7.6544068262610327</v>
      </c>
      <c r="AQ22">
        <f>0.61365*EXP(17.502*J22/(240.97+J22))</f>
        <v>2.8808879293345826</v>
      </c>
      <c r="AR22">
        <f>AQ22*1000/AA22</f>
        <v>32.797442335028144</v>
      </c>
      <c r="AS22">
        <f>(AR22-U22)</f>
        <v>14.500738996405097</v>
      </c>
      <c r="AT22">
        <f>IF(D22,P22,(O22+P22)/2)</f>
        <v>24.240195274353027</v>
      </c>
      <c r="AU22">
        <f>0.61365*EXP(17.502*AT22/(240.97+AT22))</f>
        <v>3.0384610701349142</v>
      </c>
      <c r="AV22">
        <f>IF(AS22&lt;&gt;0,(1000-(AR22+U22)/2)/AS22*AL22,0)</f>
        <v>1.4510141316426386</v>
      </c>
      <c r="AW22">
        <f>U22*AA22/1000</f>
        <v>1.607160438195482</v>
      </c>
      <c r="AX22">
        <f>(AU22-AW22)</f>
        <v>1.4313006319394321</v>
      </c>
      <c r="AY22">
        <f>1/(1.6/F22+1.37/N22)</f>
        <v>0.9533405451636271</v>
      </c>
      <c r="AZ22">
        <f>G22*AA22*0.001</f>
        <v>33.605050859168109</v>
      </c>
      <c r="BA22">
        <f>G22/S22</f>
        <v>0.97623136069381855</v>
      </c>
      <c r="BB22">
        <f>(1-AL22*AA22/AQ22/F22)*100</f>
        <v>70.008760558664832</v>
      </c>
      <c r="BC22">
        <f>(S22-E22/(N22/1.35))</f>
        <v>391.727488672687</v>
      </c>
      <c r="BD22">
        <f>E22*BB22/100/BC22</f>
        <v>9.2717619892522508E-4</v>
      </c>
    </row>
    <row r="23" spans="1:56" x14ac:dyDescent="0.25">
      <c r="A23" s="1" t="s">
        <v>1</v>
      </c>
      <c r="B23" s="1" t="s">
        <v>1475</v>
      </c>
      <c r="K23" s="1">
        <v>2.72</v>
      </c>
    </row>
    <row r="24" spans="1:56" x14ac:dyDescent="0.25">
      <c r="A24" s="1" t="s">
        <v>1</v>
      </c>
      <c r="B24" s="1" t="s">
        <v>1474</v>
      </c>
      <c r="K24" s="1">
        <v>2.72</v>
      </c>
    </row>
    <row r="25" spans="1:56" x14ac:dyDescent="0.25">
      <c r="A25" s="1">
        <v>3</v>
      </c>
      <c r="B25" s="1" t="s">
        <v>1473</v>
      </c>
      <c r="C25" s="1">
        <v>660.50000300630927</v>
      </c>
      <c r="D25" s="1">
        <v>0</v>
      </c>
      <c r="E25">
        <f>(R25-S25*(1000-T25)/(1000-U25))*AK25</f>
        <v>1.0207376852574221</v>
      </c>
      <c r="F25">
        <f>IF(AV25&lt;&gt;0,1/(1/AV25-1/N25),0)</f>
        <v>2.2138618117635485</v>
      </c>
      <c r="G25">
        <f>((AY25-AL25/2)*S25-E25)/(AY25+AL25/2)</f>
        <v>382.07954638660232</v>
      </c>
      <c r="H25">
        <f>AL25*1000</f>
        <v>21.292845353867666</v>
      </c>
      <c r="I25">
        <f>(AQ25-AW25)</f>
        <v>1.2495659568707536</v>
      </c>
      <c r="J25">
        <f>(P25+AP25*D25)</f>
        <v>23.083539962768555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24.999399185180664</v>
      </c>
      <c r="P25" s="1">
        <v>23.083539962768555</v>
      </c>
      <c r="Q25" s="1">
        <v>25.2169189453125</v>
      </c>
      <c r="R25" s="1">
        <v>400.20458984375</v>
      </c>
      <c r="S25" s="1">
        <v>391.73480224609375</v>
      </c>
      <c r="T25" s="1">
        <v>-0.87846553325653076</v>
      </c>
      <c r="U25" s="1">
        <v>18.037895202636719</v>
      </c>
      <c r="V25" s="1">
        <v>-2.4268805980682373</v>
      </c>
      <c r="W25" s="1">
        <v>49.832141876220703</v>
      </c>
      <c r="X25" s="1">
        <v>300.64898681640625</v>
      </c>
      <c r="Y25" s="1">
        <v>49.739845275878906</v>
      </c>
      <c r="Z25" s="1">
        <v>7.3348641395568848</v>
      </c>
      <c r="AA25" s="1">
        <v>87.83978271484375</v>
      </c>
      <c r="AB25" s="1">
        <v>24.504829406738281</v>
      </c>
      <c r="AC25" s="1">
        <v>-4.1444034576416016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1.1053271574132579</v>
      </c>
      <c r="AL25">
        <f>(U25-T25)/(1000-U25)*AK25</f>
        <v>2.1292845353867666E-2</v>
      </c>
      <c r="AM25">
        <f>(P25+273.15)</f>
        <v>296.23353996276853</v>
      </c>
      <c r="AN25">
        <f>(O25+273.15)</f>
        <v>298.14939918518064</v>
      </c>
      <c r="AO25">
        <f>(Y25*AG25+Z25*AH25)*AI25</f>
        <v>7.9583750662570765</v>
      </c>
      <c r="AP25">
        <f>((AO25+0.00000010773*(AN25^4-AM25^4))-AL25*44100)/(L25*51.4+0.00000043092*AM25^3)</f>
        <v>-7.5027436749041376</v>
      </c>
      <c r="AQ25">
        <f>0.61365*EXP(17.502*J25/(240.97+J25))</f>
        <v>2.8340107521034854</v>
      </c>
      <c r="AR25">
        <f>AQ25*1000/AA25</f>
        <v>32.2634080426132</v>
      </c>
      <c r="AS25">
        <f>(AR25-U25)</f>
        <v>14.225512839976481</v>
      </c>
      <c r="AT25">
        <f>IF(D25,P25,(O25+P25)/2)</f>
        <v>24.041469573974609</v>
      </c>
      <c r="AU25">
        <f>0.61365*EXP(17.502*AT25/(240.97+AT25))</f>
        <v>3.0024433161301238</v>
      </c>
      <c r="AV25">
        <f>IF(AS25&lt;&gt;0,(1000-(AR25+U25)/2)/AS25*AL25,0)</f>
        <v>1.4591612022580991</v>
      </c>
      <c r="AW25">
        <f>U25*AA25/1000</f>
        <v>1.5844447952327319</v>
      </c>
      <c r="AX25">
        <f>(AU25-AW25)</f>
        <v>1.417998520897392</v>
      </c>
      <c r="AY25">
        <f>1/(1.6/F25+1.37/N25)</f>
        <v>0.95896913028724995</v>
      </c>
      <c r="AZ25">
        <f>G25*AA25*0.001</f>
        <v>33.561784334385216</v>
      </c>
      <c r="BA25">
        <f>G25/S25</f>
        <v>0.97535257065716141</v>
      </c>
      <c r="BB25">
        <f>(1-AL25*AA25/AQ25/F25)*100</f>
        <v>70.189246724171767</v>
      </c>
      <c r="BC25">
        <f>(S25-E25/(N25/1.35))</f>
        <v>391.41286677092853</v>
      </c>
      <c r="BD25">
        <f>E25*BB25/100/BC25</f>
        <v>1.8304152804747419E-3</v>
      </c>
    </row>
    <row r="26" spans="1:56" x14ac:dyDescent="0.25">
      <c r="A26" s="1" t="s">
        <v>1</v>
      </c>
      <c r="B26" s="1" t="s">
        <v>1472</v>
      </c>
      <c r="K26" s="1">
        <v>2.72</v>
      </c>
    </row>
    <row r="27" spans="1:56" x14ac:dyDescent="0.25">
      <c r="A27" s="1" t="s">
        <v>1</v>
      </c>
      <c r="B27" s="1" t="s">
        <v>1471</v>
      </c>
      <c r="K27" s="1">
        <v>2.72</v>
      </c>
    </row>
    <row r="28" spans="1:56" x14ac:dyDescent="0.25">
      <c r="A28" s="1">
        <v>4</v>
      </c>
      <c r="B28" s="1" t="s">
        <v>1470</v>
      </c>
      <c r="C28" s="1">
        <v>866.50000300630927</v>
      </c>
      <c r="D28" s="1">
        <v>0</v>
      </c>
      <c r="E28">
        <f>(R28-S28*(1000-T28)/(1000-U28))*AK28</f>
        <v>1.5071976552729833</v>
      </c>
      <c r="F28">
        <f>IF(AV28&lt;&gt;0,1/(1/AV28-1/N28),0)</f>
        <v>2.2323120996479044</v>
      </c>
      <c r="G28">
        <f>((AY28-AL28/2)*S28-E28)/(AY28+AL28/2)</f>
        <v>381.17587105572642</v>
      </c>
      <c r="H28">
        <f>AL28*1000</f>
        <v>21.219629607221055</v>
      </c>
      <c r="I28">
        <f>(AQ28-AW28)</f>
        <v>1.2386135595575769</v>
      </c>
      <c r="J28">
        <f>(P28+AP28*D28)</f>
        <v>22.986444473266602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24.895851135253906</v>
      </c>
      <c r="P28" s="1">
        <v>22.986444473266602</v>
      </c>
      <c r="Q28" s="1">
        <v>25.117719650268555</v>
      </c>
      <c r="R28" s="1">
        <v>400.10989379882813</v>
      </c>
      <c r="S28" s="1">
        <v>391.23538208007813</v>
      </c>
      <c r="T28" s="1">
        <v>-0.87882280349731445</v>
      </c>
      <c r="U28" s="1">
        <v>17.974048614501953</v>
      </c>
      <c r="V28" s="1">
        <v>-2.4428451061248779</v>
      </c>
      <c r="W28" s="1">
        <v>49.962078094482422</v>
      </c>
      <c r="X28" s="1">
        <v>300.64373779296875</v>
      </c>
      <c r="Y28" s="1">
        <v>100.38945007324219</v>
      </c>
      <c r="Z28" s="1">
        <v>7.3142251968383789</v>
      </c>
      <c r="AA28" s="1">
        <v>87.837501525878906</v>
      </c>
      <c r="AB28" s="1">
        <v>24.495561599731445</v>
      </c>
      <c r="AC28" s="1">
        <v>-4.1395516395568848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1.1053078595329731</v>
      </c>
      <c r="AL28">
        <f>(U28-T28)/(1000-U28)*AK28</f>
        <v>2.1219629607221055E-2</v>
      </c>
      <c r="AM28">
        <f>(P28+273.15)</f>
        <v>296.13644447326658</v>
      </c>
      <c r="AN28">
        <f>(O28+273.15)</f>
        <v>298.04585113525388</v>
      </c>
      <c r="AO28">
        <f>(Y28*AG28+Z28*AH28)*AI28</f>
        <v>16.062311652698099</v>
      </c>
      <c r="AP28">
        <f>((AO28+0.00000010773*(AN28^4-AM28^4))-AL28*44100)/(L28*51.4+0.00000043092*AM28^3)</f>
        <v>-7.4107003731332028</v>
      </c>
      <c r="AQ28">
        <f>0.61365*EXP(17.502*J28/(240.97+J28))</f>
        <v>2.8174090821601139</v>
      </c>
      <c r="AR28">
        <f>AQ28*1000/AA28</f>
        <v>32.075241590632466</v>
      </c>
      <c r="AS28">
        <f>(AR28-U28)</f>
        <v>14.101192976130513</v>
      </c>
      <c r="AT28">
        <f>IF(D28,P28,(O28+P28)/2)</f>
        <v>23.941147804260254</v>
      </c>
      <c r="AU28">
        <f>0.61365*EXP(17.502*AT28/(240.97+AT28))</f>
        <v>2.9844028511931633</v>
      </c>
      <c r="AV28">
        <f>IF(AS28&lt;&gt;0,(1000-(AR28+U28)/2)/AS28*AL28,0)</f>
        <v>1.4671535906297166</v>
      </c>
      <c r="AW28">
        <f>U28*AA28/1000</f>
        <v>1.578795522602537</v>
      </c>
      <c r="AX28">
        <f>(AU28-AW28)</f>
        <v>1.4056073285906263</v>
      </c>
      <c r="AY28">
        <f>1/(1.6/F28+1.37/N28)</f>
        <v>0.96449399774816125</v>
      </c>
      <c r="AZ28">
        <f>G28*AA28*0.001</f>
        <v>33.481536155485593</v>
      </c>
      <c r="BA28">
        <f>G28/S28</f>
        <v>0.97428782905352684</v>
      </c>
      <c r="BB28">
        <f>(1-AL28*AA28/AQ28/F28)*100</f>
        <v>70.364452872730482</v>
      </c>
      <c r="BC28">
        <f>(S28-E28/(N28/1.35))</f>
        <v>390.76001960416852</v>
      </c>
      <c r="BD28">
        <f>E28*BB28/100/BC28</f>
        <v>2.7140222403452445E-3</v>
      </c>
    </row>
    <row r="29" spans="1:56" x14ac:dyDescent="0.25">
      <c r="A29" s="1" t="s">
        <v>1</v>
      </c>
      <c r="B29" s="1" t="s">
        <v>1469</v>
      </c>
      <c r="K29" s="1">
        <v>2.72</v>
      </c>
    </row>
    <row r="30" spans="1:56" x14ac:dyDescent="0.25">
      <c r="A30" s="1" t="s">
        <v>1</v>
      </c>
      <c r="B30" s="1" t="s">
        <v>1468</v>
      </c>
      <c r="K30" s="1">
        <v>2.72</v>
      </c>
    </row>
    <row r="31" spans="1:56" x14ac:dyDescent="0.25">
      <c r="A31" s="1">
        <v>5</v>
      </c>
      <c r="B31" s="1" t="s">
        <v>1467</v>
      </c>
      <c r="C31" s="1">
        <v>1072.5000030063093</v>
      </c>
      <c r="D31" s="1">
        <v>0</v>
      </c>
      <c r="E31">
        <f>(R31-S31*(1000-T31)/(1000-U31))*AK31</f>
        <v>1.875193070556237</v>
      </c>
      <c r="F31">
        <f>IF(AV31&lt;&gt;0,1/(1/AV31-1/N31),0)</f>
        <v>2.265528194945035</v>
      </c>
      <c r="G31">
        <f>((AY31-AL31/2)*S31-E31)/(AY31+AL31/2)</f>
        <v>380.54154072693257</v>
      </c>
      <c r="H31">
        <f>AL31*1000</f>
        <v>21.232609110176163</v>
      </c>
      <c r="I31">
        <f>(AQ31-AW31)</f>
        <v>1.2275210045904332</v>
      </c>
      <c r="J31">
        <f>(P31+AP31*D31)</f>
        <v>22.926731109619141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24.819894790649414</v>
      </c>
      <c r="P31" s="1">
        <v>22.926731109619141</v>
      </c>
      <c r="Q31" s="1">
        <v>25.042247772216797</v>
      </c>
      <c r="R31" s="1">
        <v>400.07611083984375</v>
      </c>
      <c r="S31" s="1">
        <v>390.87103271484375</v>
      </c>
      <c r="T31" s="1">
        <v>-0.88007950782775879</v>
      </c>
      <c r="U31" s="1">
        <v>17.984203338623047</v>
      </c>
      <c r="V31" s="1">
        <v>-2.4575047492980957</v>
      </c>
      <c r="W31" s="1">
        <v>50.218490600585938</v>
      </c>
      <c r="X31" s="1">
        <v>300.64254760742188</v>
      </c>
      <c r="Y31" s="1">
        <v>151.17411804199219</v>
      </c>
      <c r="Z31" s="1">
        <v>7.3453269004821777</v>
      </c>
      <c r="AA31" s="1">
        <v>87.839332580566406</v>
      </c>
      <c r="AB31" s="1">
        <v>24.571149826049805</v>
      </c>
      <c r="AC31" s="1">
        <v>-4.1415400505065918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1.1053034838508156</v>
      </c>
      <c r="AL31">
        <f>(U31-T31)/(1000-U31)*AK31</f>
        <v>2.1232609110176163E-2</v>
      </c>
      <c r="AM31">
        <f>(P31+273.15)</f>
        <v>296.07673110961912</v>
      </c>
      <c r="AN31">
        <f>(O31+273.15)</f>
        <v>297.96989479064939</v>
      </c>
      <c r="AO31">
        <f>(Y31*AG31+Z31*AH31)*AI31</f>
        <v>24.187858346077974</v>
      </c>
      <c r="AP31">
        <f>((AO31+0.00000010773*(AN31^4-AM31^4))-AL31*44100)/(L31*51.4+0.00000043092*AM31^3)</f>
        <v>-7.3504244385745627</v>
      </c>
      <c r="AQ31">
        <f>0.61365*EXP(17.502*J31/(240.97+J31))</f>
        <v>2.8072414228482758</v>
      </c>
      <c r="AR31">
        <f>AQ31*1000/AA31</f>
        <v>31.958820045376239</v>
      </c>
      <c r="AS31">
        <f>(AR31-U31)</f>
        <v>13.974616706753192</v>
      </c>
      <c r="AT31">
        <f>IF(D31,P31,(O31+P31)/2)</f>
        <v>23.873312950134277</v>
      </c>
      <c r="AU31">
        <f>0.61365*EXP(17.502*AT31/(240.97+AT31))</f>
        <v>2.9722581567062565</v>
      </c>
      <c r="AV31">
        <f>IF(AS31&lt;&gt;0,(1000-(AR31+U31)/2)/AS31*AL31,0)</f>
        <v>1.4814287359685052</v>
      </c>
      <c r="AW31">
        <f>U31*AA31/1000</f>
        <v>1.5797204182578426</v>
      </c>
      <c r="AX31">
        <f>(AU31-AW31)</f>
        <v>1.3925377384484139</v>
      </c>
      <c r="AY31">
        <f>1/(1.6/F31+1.37/N31)</f>
        <v>0.97436968823029757</v>
      </c>
      <c r="AZ31">
        <f>G31*AA31*0.001</f>
        <v>33.426514956634186</v>
      </c>
      <c r="BA31">
        <f>G31/S31</f>
        <v>0.97357314530021222</v>
      </c>
      <c r="BB31">
        <f>(1-AL31*AA31/AQ31/F31)*100</f>
        <v>70.674653198993155</v>
      </c>
      <c r="BC31">
        <f>(S31-E31/(N31/1.35))</f>
        <v>390.27960635632365</v>
      </c>
      <c r="BD31">
        <f>E31*BB31/100/BC31</f>
        <v>3.3957352058441677E-3</v>
      </c>
    </row>
    <row r="32" spans="1:56" x14ac:dyDescent="0.25">
      <c r="A32" s="1" t="s">
        <v>1</v>
      </c>
      <c r="B32" s="1" t="s">
        <v>1466</v>
      </c>
      <c r="K32" s="1">
        <v>2.72</v>
      </c>
    </row>
    <row r="33" spans="1:56" x14ac:dyDescent="0.25">
      <c r="A33" s="1" t="s">
        <v>1</v>
      </c>
      <c r="B33" s="1" t="s">
        <v>1465</v>
      </c>
      <c r="K33" s="1">
        <v>2.72</v>
      </c>
    </row>
    <row r="34" spans="1:56" x14ac:dyDescent="0.25">
      <c r="A34" s="1">
        <v>6</v>
      </c>
      <c r="B34" s="1" t="s">
        <v>1464</v>
      </c>
      <c r="C34" s="1">
        <v>1279.0000029951334</v>
      </c>
      <c r="D34" s="1">
        <v>0</v>
      </c>
      <c r="E34">
        <f>(R34-S34*(1000-T34)/(1000-U34))*AK34</f>
        <v>2.3094235257822509</v>
      </c>
      <c r="F34">
        <f>IF(AV34&lt;&gt;0,1/(1/AV34-1/N34),0)</f>
        <v>2.3455264427886875</v>
      </c>
      <c r="G34">
        <f>((AY34-AL34/2)*S34-E34)/(AY34+AL34/2)</f>
        <v>379.58461961588728</v>
      </c>
      <c r="H34">
        <f>AL34*1000</f>
        <v>21.503865485989749</v>
      </c>
      <c r="I34">
        <f>(AQ34-AW34)</f>
        <v>1.2151944982772946</v>
      </c>
      <c r="J34">
        <f>(P34+AP34*D34)</f>
        <v>22.975313186645508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24.786554336547852</v>
      </c>
      <c r="P34" s="1">
        <v>22.975313186645508</v>
      </c>
      <c r="Q34" s="1">
        <v>25.003602981567383</v>
      </c>
      <c r="R34" s="1">
        <v>399.87481689453125</v>
      </c>
      <c r="S34" s="1">
        <v>390.19412231445313</v>
      </c>
      <c r="T34" s="1">
        <v>-0.88088655471801758</v>
      </c>
      <c r="U34" s="1">
        <v>18.219812393188477</v>
      </c>
      <c r="V34" s="1">
        <v>-2.4645063877105713</v>
      </c>
      <c r="W34" s="1">
        <v>50.974609375</v>
      </c>
      <c r="X34" s="1">
        <v>300.64254760742188</v>
      </c>
      <c r="Y34" s="1">
        <v>300.50558471679688</v>
      </c>
      <c r="Z34" s="1">
        <v>7.4430084228515625</v>
      </c>
      <c r="AA34" s="1">
        <v>87.833877563476563</v>
      </c>
      <c r="AB34" s="1">
        <v>24.665288925170898</v>
      </c>
      <c r="AC34" s="1">
        <v>-4.1625266075134277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1.1053034838508156</v>
      </c>
      <c r="AL34">
        <f>(U34-T34)/(1000-U34)*AK34</f>
        <v>2.1503865485989749E-2</v>
      </c>
      <c r="AM34">
        <f>(P34+273.15)</f>
        <v>296.12531318664549</v>
      </c>
      <c r="AN34">
        <f>(O34+273.15)</f>
        <v>297.93655433654783</v>
      </c>
      <c r="AO34">
        <f>(Y34*AG34+Z34*AH34)*AI34</f>
        <v>48.080892479995782</v>
      </c>
      <c r="AP34">
        <f>((AO34+0.00000010773*(AN34^4-AM34^4))-AL34*44100)/(L34*51.4+0.00000043092*AM34^3)</f>
        <v>-7.2592687994014167</v>
      </c>
      <c r="AQ34">
        <f>0.61365*EXP(17.502*J34/(240.97+J34))</f>
        <v>2.8155112692501243</v>
      </c>
      <c r="AR34">
        <f>AQ34*1000/AA34</f>
        <v>32.054958147730481</v>
      </c>
      <c r="AS34">
        <f>(AR34-U34)</f>
        <v>13.835145754542005</v>
      </c>
      <c r="AT34">
        <f>IF(D34,P34,(O34+P34)/2)</f>
        <v>23.88093376159668</v>
      </c>
      <c r="AU34">
        <f>0.61365*EXP(17.502*AT34/(240.97+AT34))</f>
        <v>2.9736203771191363</v>
      </c>
      <c r="AV34">
        <f>IF(AS34&lt;&gt;0,(1000-(AR34+U34)/2)/AS34*AL34,0)</f>
        <v>1.5152218058550011</v>
      </c>
      <c r="AW34">
        <f>U34*AA34/1000</f>
        <v>1.6003167709728296</v>
      </c>
      <c r="AX34">
        <f>(AU34-AW34)</f>
        <v>1.3733036061463066</v>
      </c>
      <c r="AY34">
        <f>1/(1.6/F34+1.37/N34)</f>
        <v>0.99778784046452251</v>
      </c>
      <c r="AZ34">
        <f>G34*AA34*0.001</f>
        <v>33.34038900432067</v>
      </c>
      <c r="BA34">
        <f>G34/S34</f>
        <v>0.97280968089515263</v>
      </c>
      <c r="BB34">
        <f>(1-AL34*AA34/AQ34/F34)*100</f>
        <v>71.399015204362087</v>
      </c>
      <c r="BC34">
        <f>(S34-E34/(N34/1.35))</f>
        <v>389.46574187855009</v>
      </c>
      <c r="BD34">
        <f>E34*BB34/100/BC34</f>
        <v>4.2337630168780655E-3</v>
      </c>
    </row>
    <row r="35" spans="1:56" x14ac:dyDescent="0.25">
      <c r="A35" s="1" t="s">
        <v>1</v>
      </c>
      <c r="B35" s="1" t="s">
        <v>1463</v>
      </c>
      <c r="K35" s="1">
        <v>2.72</v>
      </c>
    </row>
    <row r="36" spans="1:56" x14ac:dyDescent="0.25">
      <c r="A36" s="1" t="s">
        <v>1</v>
      </c>
      <c r="B36" s="1" t="s">
        <v>1462</v>
      </c>
      <c r="K36" s="1">
        <v>2.72</v>
      </c>
    </row>
    <row r="37" spans="1:56" x14ac:dyDescent="0.25">
      <c r="A37" s="1">
        <v>7</v>
      </c>
      <c r="B37" s="1" t="s">
        <v>1461</v>
      </c>
      <c r="C37" s="1">
        <v>1485.0000029951334</v>
      </c>
      <c r="D37" s="1">
        <v>0</v>
      </c>
      <c r="E37">
        <f>(R37-S37*(1000-T37)/(1000-U37))*AK37</f>
        <v>2.7826074961914755</v>
      </c>
      <c r="F37">
        <f>IF(AV37&lt;&gt;0,1/(1/AV37-1/N37),0)</f>
        <v>2.4827889021960319</v>
      </c>
      <c r="G37">
        <f>((AY37-AL37/2)*S37-E37)/(AY37+AL37/2)</f>
        <v>378.95854802014674</v>
      </c>
      <c r="H37">
        <f>AL37*1000</f>
        <v>21.910508701606567</v>
      </c>
      <c r="I37">
        <f>(AQ37-AW37)</f>
        <v>1.1936816258647887</v>
      </c>
      <c r="J37">
        <f>(P37+AP37*D37)</f>
        <v>23.032350540161133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24.766857147216797</v>
      </c>
      <c r="P37" s="1">
        <v>23.032350540161133</v>
      </c>
      <c r="Q37" s="1">
        <v>24.974496841430664</v>
      </c>
      <c r="R37" s="1">
        <v>400.00936889648438</v>
      </c>
      <c r="S37" s="1">
        <v>389.7650146484375</v>
      </c>
      <c r="T37" s="1">
        <v>-0.88044637441635132</v>
      </c>
      <c r="U37" s="1">
        <v>18.575370788574219</v>
      </c>
      <c r="V37" s="1">
        <v>-2.4662032127380371</v>
      </c>
      <c r="W37" s="1">
        <v>52.031154632568359</v>
      </c>
      <c r="X37" s="1">
        <v>300.62759399414063</v>
      </c>
      <c r="Y37" s="1">
        <v>499.80148315429688</v>
      </c>
      <c r="Z37" s="1">
        <v>7.194798469543457</v>
      </c>
      <c r="AA37" s="1">
        <v>87.834907531738281</v>
      </c>
      <c r="AB37" s="1">
        <v>24.730987548828125</v>
      </c>
      <c r="AC37" s="1">
        <v>-4.1984424591064453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1.1052485073313991</v>
      </c>
      <c r="AL37">
        <f>(U37-T37)/(1000-U37)*AK37</f>
        <v>2.1910508701606567E-2</v>
      </c>
      <c r="AM37">
        <f>(P37+273.15)</f>
        <v>296.18235054016111</v>
      </c>
      <c r="AN37">
        <f>(O37+273.15)</f>
        <v>297.91685714721677</v>
      </c>
      <c r="AO37">
        <f>(Y37*AG37+Z37*AH37)*AI37</f>
        <v>79.968235517258108</v>
      </c>
      <c r="AP37">
        <f>((AO37+0.00000010773*(AN37^4-AM37^4))-AL37*44100)/(L37*51.4+0.00000043092*AM37^3)</f>
        <v>-7.150866879597487</v>
      </c>
      <c r="AQ37">
        <f>0.61365*EXP(17.502*J37/(240.97+J37))</f>
        <v>2.8252476014469576</v>
      </c>
      <c r="AR37">
        <f>AQ37*1000/AA37</f>
        <v>32.165430360657943</v>
      </c>
      <c r="AS37">
        <f>(AR37-U37)</f>
        <v>13.590059572083725</v>
      </c>
      <c r="AT37">
        <f>IF(D37,P37,(O37+P37)/2)</f>
        <v>23.899603843688965</v>
      </c>
      <c r="AU37">
        <f>0.61365*EXP(17.502*AT37/(240.97+AT37))</f>
        <v>2.9769599623832734</v>
      </c>
      <c r="AV37">
        <f>IF(AS37&lt;&gt;0,(1000-(AR37+U37)/2)/AS37*AL37,0)</f>
        <v>1.5713419213348565</v>
      </c>
      <c r="AW37">
        <f>U37*AA37/1000</f>
        <v>1.631565975582169</v>
      </c>
      <c r="AX37">
        <f>(AU37-AW37)</f>
        <v>1.3453939868011044</v>
      </c>
      <c r="AY37">
        <f>1/(1.6/F37+1.37/N37)</f>
        <v>1.0368023180999408</v>
      </c>
      <c r="AZ37">
        <f>G37*AA37*0.001</f>
        <v>33.285789023711388</v>
      </c>
      <c r="BA37">
        <f>G37/S37</f>
        <v>0.97227440580310154</v>
      </c>
      <c r="BB37">
        <f>(1-AL37*AA37/AQ37/F37)*100</f>
        <v>72.563841769452992</v>
      </c>
      <c r="BC37">
        <f>(S37-E37/(N37/1.35))</f>
        <v>388.88739439455338</v>
      </c>
      <c r="BD37">
        <f>E37*BB37/100/BC37</f>
        <v>5.192163412097473E-3</v>
      </c>
    </row>
    <row r="38" spans="1:56" x14ac:dyDescent="0.25">
      <c r="A38" s="1" t="s">
        <v>1</v>
      </c>
      <c r="B38" s="1" t="s">
        <v>1460</v>
      </c>
      <c r="K38" s="1">
        <v>2.72</v>
      </c>
    </row>
    <row r="39" spans="1:56" x14ac:dyDescent="0.25">
      <c r="A39" s="1" t="s">
        <v>1</v>
      </c>
      <c r="B39" s="1" t="s">
        <v>1459</v>
      </c>
      <c r="K39" s="1">
        <v>2.72</v>
      </c>
    </row>
    <row r="40" spans="1:56" x14ac:dyDescent="0.25">
      <c r="A40" s="1">
        <v>8</v>
      </c>
      <c r="B40" s="1" t="s">
        <v>1458</v>
      </c>
      <c r="C40" s="1">
        <v>1692.0000029951334</v>
      </c>
      <c r="D40" s="1">
        <v>0</v>
      </c>
      <c r="E40">
        <f>(R40-S40*(1000-T40)/(1000-U40))*AK40</f>
        <v>3.2944466386863187</v>
      </c>
      <c r="F40">
        <f>IF(AV40&lt;&gt;0,1/(1/AV40-1/N40),0)</f>
        <v>2.643571317265045</v>
      </c>
      <c r="G40">
        <f>((AY40-AL40/2)*S40-E40)/(AY40+AL40/2)</f>
        <v>378.23439983979841</v>
      </c>
      <c r="H40">
        <f>AL40*1000</f>
        <v>22.491975199501017</v>
      </c>
      <c r="I40">
        <f>(AQ40-AW40)</f>
        <v>1.177548835120082</v>
      </c>
      <c r="J40">
        <f>(P40+AP40*D40)</f>
        <v>23.195207595825195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24.779918670654297</v>
      </c>
      <c r="P40" s="1">
        <v>23.195207595825195</v>
      </c>
      <c r="Q40" s="1">
        <v>24.973865509033203</v>
      </c>
      <c r="R40" s="1">
        <v>400.17132568359375</v>
      </c>
      <c r="S40" s="1">
        <v>389.26943969726563</v>
      </c>
      <c r="T40" s="1">
        <v>-0.88117271661758423</v>
      </c>
      <c r="U40" s="1">
        <v>19.079723358154297</v>
      </c>
      <c r="V40" s="1">
        <v>-2.4660117626190186</v>
      </c>
      <c r="W40" s="1">
        <v>53.395687103271484</v>
      </c>
      <c r="X40" s="1">
        <v>300.64236450195313</v>
      </c>
      <c r="Y40" s="1">
        <v>750.163818359375</v>
      </c>
      <c r="Z40" s="1">
        <v>7.0262603759765625</v>
      </c>
      <c r="AA40" s="1">
        <v>87.824172973632813</v>
      </c>
      <c r="AB40" s="1">
        <v>24.822673797607422</v>
      </c>
      <c r="AC40" s="1">
        <v>-4.25616455078125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1.1053028106689449</v>
      </c>
      <c r="AL40">
        <f>(U40-T40)/(1000-U40)*AK40</f>
        <v>2.2491975199501017E-2</v>
      </c>
      <c r="AM40">
        <f>(P40+273.15)</f>
        <v>296.34520759582517</v>
      </c>
      <c r="AN40">
        <f>(O40+273.15)</f>
        <v>297.92991867065427</v>
      </c>
      <c r="AO40">
        <f>(Y40*AG40+Z40*AH40)*AI40</f>
        <v>120.02620825470513</v>
      </c>
      <c r="AP40">
        <f>((AO40+0.00000010773*(AN40^4-AM40^4))-AL40*44100)/(L40*51.4+0.00000043092*AM40^3)</f>
        <v>-7.0446846685210449</v>
      </c>
      <c r="AQ40">
        <f>0.61365*EXP(17.502*J40/(240.97+J40))</f>
        <v>2.8532097596156873</v>
      </c>
      <c r="AR40">
        <f>AQ40*1000/AA40</f>
        <v>32.487749818860209</v>
      </c>
      <c r="AS40">
        <f>(AR40-U40)</f>
        <v>13.408026460705912</v>
      </c>
      <c r="AT40">
        <f>IF(D40,P40,(O40+P40)/2)</f>
        <v>23.987563133239746</v>
      </c>
      <c r="AU40">
        <f>0.61365*EXP(17.502*AT40/(240.97+AT40))</f>
        <v>2.9927377192163611</v>
      </c>
      <c r="AV40">
        <f>IF(AS40&lt;&gt;0,(1000-(AR40+U40)/2)/AS40*AL40,0)</f>
        <v>1.6342485674396714</v>
      </c>
      <c r="AW40">
        <f>U40*AA40/1000</f>
        <v>1.6756609244956053</v>
      </c>
      <c r="AX40">
        <f>(AU40-AW40)</f>
        <v>1.3170767947207558</v>
      </c>
      <c r="AY40">
        <f>1/(1.6/F40+1.37/N40)</f>
        <v>1.0807197305056515</v>
      </c>
      <c r="AZ40">
        <f>G40*AA40*0.001</f>
        <v>33.218123356108649</v>
      </c>
      <c r="BA40">
        <f>G40/S40</f>
        <v>0.97165192349533236</v>
      </c>
      <c r="BB40">
        <f>(1-AL40*AA40/AQ40/F40)*100</f>
        <v>73.811119573601587</v>
      </c>
      <c r="BC40">
        <f>(S40-E40/(N40/1.35))</f>
        <v>388.23038798069803</v>
      </c>
      <c r="BD40">
        <f>E40*BB40/100/BC40</f>
        <v>6.2634662897386442E-3</v>
      </c>
    </row>
    <row r="41" spans="1:56" x14ac:dyDescent="0.25">
      <c r="A41" s="1" t="s">
        <v>1</v>
      </c>
      <c r="B41" s="1" t="s">
        <v>1457</v>
      </c>
      <c r="K41" s="1">
        <v>2.72</v>
      </c>
    </row>
    <row r="42" spans="1:56" x14ac:dyDescent="0.25">
      <c r="A42" s="1" t="s">
        <v>1</v>
      </c>
      <c r="B42" s="1" t="s">
        <v>1456</v>
      </c>
      <c r="K42" s="1">
        <v>2.72</v>
      </c>
    </row>
    <row r="43" spans="1:56" x14ac:dyDescent="0.25">
      <c r="A43" s="1">
        <v>9</v>
      </c>
      <c r="B43" s="1" t="s">
        <v>1455</v>
      </c>
      <c r="C43" s="1">
        <v>1899.0000029951334</v>
      </c>
      <c r="D43" s="1">
        <v>0</v>
      </c>
      <c r="E43">
        <f>(R43-S43*(1000-T43)/(1000-U43))*AK43</f>
        <v>3.5262283825129837</v>
      </c>
      <c r="F43">
        <f>IF(AV43&lt;&gt;0,1/(1/AV43-1/N43),0)</f>
        <v>2.8572877024019303</v>
      </c>
      <c r="G43">
        <f>((AY43-AL43/2)*S43-E43)/(AY43+AL43/2)</f>
        <v>377.60097419066614</v>
      </c>
      <c r="H43">
        <f>AL43*1000</f>
        <v>23.132769833862916</v>
      </c>
      <c r="I43">
        <f>(AQ43-AW43)</f>
        <v>1.1546628420246323</v>
      </c>
      <c r="J43">
        <f>(P43+AP43*D43)</f>
        <v>23.346183776855469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24.812265396118164</v>
      </c>
      <c r="P43" s="1">
        <v>23.346183776855469</v>
      </c>
      <c r="Q43" s="1">
        <v>24.984315872192383</v>
      </c>
      <c r="R43" s="1">
        <v>399.82296752929688</v>
      </c>
      <c r="S43" s="1">
        <v>388.50225830078125</v>
      </c>
      <c r="T43" s="1">
        <v>-0.88030457496643066</v>
      </c>
      <c r="U43" s="1">
        <v>19.636716842651367</v>
      </c>
      <c r="V43" s="1">
        <v>-2.4589807987213135</v>
      </c>
      <c r="W43" s="1">
        <v>54.851818084716797</v>
      </c>
      <c r="X43" s="1">
        <v>300.65557861328125</v>
      </c>
      <c r="Y43" s="1">
        <v>999.11669921875</v>
      </c>
      <c r="Z43" s="1">
        <v>7.2210736274719238</v>
      </c>
      <c r="AA43" s="1">
        <v>87.829605102539063</v>
      </c>
      <c r="AB43" s="1">
        <v>24.933387756347656</v>
      </c>
      <c r="AC43" s="1">
        <v>-4.3121895790100098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1.1053513919605926</v>
      </c>
      <c r="AL43">
        <f>(U43-T43)/(1000-U43)*AK43</f>
        <v>2.3132769833862917E-2</v>
      </c>
      <c r="AM43">
        <f>(P43+273.15)</f>
        <v>296.49618377685545</v>
      </c>
      <c r="AN43">
        <f>(O43+273.15)</f>
        <v>297.96226539611814</v>
      </c>
      <c r="AO43">
        <f>(Y43*AG43+Z43*AH43)*AI43</f>
        <v>159.85866830188024</v>
      </c>
      <c r="AP43">
        <f>((AO43+0.00000010773*(AN43^4-AM43^4))-AL43*44100)/(L43*51.4+0.00000043092*AM43^3)</f>
        <v>-6.9591624819863815</v>
      </c>
      <c r="AQ43">
        <f>0.61365*EXP(17.502*J43/(240.97+J43))</f>
        <v>2.8793479278250795</v>
      </c>
      <c r="AR43">
        <f>AQ43*1000/AA43</f>
        <v>32.783341385441808</v>
      </c>
      <c r="AS43">
        <f>(AR43-U43)</f>
        <v>13.146624542790441</v>
      </c>
      <c r="AT43">
        <f>IF(D43,P43,(O43+P43)/2)</f>
        <v>24.079224586486816</v>
      </c>
      <c r="AU43">
        <f>0.61365*EXP(17.502*AT43/(240.97+AT43))</f>
        <v>3.0092573020256244</v>
      </c>
      <c r="AV43">
        <f>IF(AS43&lt;&gt;0,(1000-(AR43+U43)/2)/AS43*AL43,0)</f>
        <v>1.7134785579148724</v>
      </c>
      <c r="AW43">
        <f>U43*AA43/1000</f>
        <v>1.7246850858004472</v>
      </c>
      <c r="AX43">
        <f>(AU43-AW43)</f>
        <v>1.2845722162251771</v>
      </c>
      <c r="AY43">
        <f>1/(1.6/F43+1.37/N43)</f>
        <v>1.1363132205792641</v>
      </c>
      <c r="AZ43">
        <f>G43*AA43*0.001</f>
        <v>33.164544449500255</v>
      </c>
      <c r="BA43">
        <f>G43/S43</f>
        <v>0.97194022974848382</v>
      </c>
      <c r="BB43">
        <f>(1-AL43*AA43/AQ43/F43)*100</f>
        <v>75.304350736713417</v>
      </c>
      <c r="BC43">
        <f>(S43-E43/(N43/1.35))</f>
        <v>387.39010380089218</v>
      </c>
      <c r="BD43">
        <f>E43*BB43/100/BC43</f>
        <v>6.8545978921286995E-3</v>
      </c>
    </row>
    <row r="44" spans="1:56" x14ac:dyDescent="0.25">
      <c r="A44" s="1" t="s">
        <v>1</v>
      </c>
      <c r="B44" s="1" t="s">
        <v>1454</v>
      </c>
      <c r="K44" s="1">
        <v>2.72</v>
      </c>
    </row>
    <row r="45" spans="1:56" x14ac:dyDescent="0.25">
      <c r="A45" s="1" t="s">
        <v>1</v>
      </c>
      <c r="B45" s="1" t="s">
        <v>1453</v>
      </c>
      <c r="K45" s="1">
        <v>2.72</v>
      </c>
    </row>
    <row r="46" spans="1:56" x14ac:dyDescent="0.25">
      <c r="A46" s="1">
        <v>10</v>
      </c>
      <c r="B46" s="1" t="s">
        <v>1452</v>
      </c>
      <c r="C46" s="1">
        <v>2105.0000029951334</v>
      </c>
      <c r="D46" s="1">
        <v>0</v>
      </c>
      <c r="E46">
        <f>(R46-S46*(1000-T46)/(1000-U46))*AK46</f>
        <v>3.9271292835339571</v>
      </c>
      <c r="F46">
        <f>IF(AV46&lt;&gt;0,1/(1/AV46-1/N46),0)</f>
        <v>3.1063987497520014</v>
      </c>
      <c r="G46">
        <f>((AY46-AL46/2)*S46-E46)/(AY46+AL46/2)</f>
        <v>377.23976106237086</v>
      </c>
      <c r="H46">
        <f>AL46*1000</f>
        <v>23.83118628188539</v>
      </c>
      <c r="I46">
        <f>(AQ46-AW46)</f>
        <v>1.1317212211565462</v>
      </c>
      <c r="J46">
        <f>(P46+AP46*D46)</f>
        <v>23.518693923950195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24.863679885864258</v>
      </c>
      <c r="P46" s="1">
        <v>23.518693923950195</v>
      </c>
      <c r="Q46" s="1">
        <v>25.019508361816406</v>
      </c>
      <c r="R46" s="1">
        <v>400.055908203125</v>
      </c>
      <c r="S46" s="1">
        <v>388.13577270507813</v>
      </c>
      <c r="T46" s="1">
        <v>-0.88022607564926147</v>
      </c>
      <c r="U46" s="1">
        <v>20.241708755493164</v>
      </c>
      <c r="V46" s="1">
        <v>-2.451127290725708</v>
      </c>
      <c r="W46" s="1">
        <v>56.3662109375</v>
      </c>
      <c r="X46" s="1">
        <v>300.67672729492188</v>
      </c>
      <c r="Y46" s="1">
        <v>1251.03271484375</v>
      </c>
      <c r="Z46" s="1">
        <v>7.2068719863891602</v>
      </c>
      <c r="AA46" s="1">
        <v>87.826042175292969</v>
      </c>
      <c r="AB46" s="1">
        <v>24.944149017333984</v>
      </c>
      <c r="AC46" s="1">
        <v>-4.3719534873962402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1.1054291444666242</v>
      </c>
      <c r="AL46">
        <f>(U46-T46)/(1000-U46)*AK46</f>
        <v>2.3831186281885391E-2</v>
      </c>
      <c r="AM46">
        <f>(P46+273.15)</f>
        <v>296.66869392395017</v>
      </c>
      <c r="AN46">
        <f>(O46+273.15)</f>
        <v>298.01367988586424</v>
      </c>
      <c r="AO46">
        <f>(Y46*AG46+Z46*AH46)*AI46</f>
        <v>200.16522990095837</v>
      </c>
      <c r="AP46">
        <f>((AO46+0.00000010773*(AN46^4-AM46^4))-AL46*44100)/(L46*51.4+0.00000043092*AM46^3)</f>
        <v>-6.8907962927231337</v>
      </c>
      <c r="AQ46">
        <f>0.61365*EXP(17.502*J46/(240.97+J46))</f>
        <v>2.9094703880164858</v>
      </c>
      <c r="AR46">
        <f>AQ46*1000/AA46</f>
        <v>33.127650022181818</v>
      </c>
      <c r="AS46">
        <f>(AR46-U46)</f>
        <v>12.885941266688654</v>
      </c>
      <c r="AT46">
        <f>IF(D46,P46,(O46+P46)/2)</f>
        <v>24.191186904907227</v>
      </c>
      <c r="AU46">
        <f>0.61365*EXP(17.502*AT46/(240.97+AT46))</f>
        <v>3.0295437091696931</v>
      </c>
      <c r="AV46">
        <f>IF(AS46&lt;&gt;0,(1000-(AR46+U46)/2)/AS46*AL46,0)</f>
        <v>1.8000438025012189</v>
      </c>
      <c r="AW46">
        <f>U46*AA46/1000</f>
        <v>1.7777491668599397</v>
      </c>
      <c r="AX46">
        <f>(AU46-AW46)</f>
        <v>1.2517945423097534</v>
      </c>
      <c r="AY46">
        <f>1/(1.6/F46+1.37/N46)</f>
        <v>1.197413619934143</v>
      </c>
      <c r="AZ46">
        <f>G46*AA46*0.001</f>
        <v>33.131475165261229</v>
      </c>
      <c r="BA46">
        <f>G46/S46</f>
        <v>0.97192731922963849</v>
      </c>
      <c r="BB46">
        <f>(1-AL46*AA46/AQ46/F46)*100</f>
        <v>76.842171716844931</v>
      </c>
      <c r="BC46">
        <f>(S46-E46/(N46/1.35))</f>
        <v>386.89717609971137</v>
      </c>
      <c r="BD46">
        <f>E46*BB46/100/BC46</f>
        <v>7.799724614216217E-3</v>
      </c>
    </row>
    <row r="47" spans="1:56" x14ac:dyDescent="0.25">
      <c r="A47" s="1" t="s">
        <v>1</v>
      </c>
      <c r="B47" s="1" t="s">
        <v>1451</v>
      </c>
      <c r="K47" s="1">
        <v>2.72</v>
      </c>
    </row>
    <row r="48" spans="1:56" x14ac:dyDescent="0.25">
      <c r="A48" s="1" t="s">
        <v>1</v>
      </c>
      <c r="B48" s="1" t="s">
        <v>1450</v>
      </c>
      <c r="K48" s="1">
        <v>2.72</v>
      </c>
    </row>
    <row r="49" spans="1:56" x14ac:dyDescent="0.25">
      <c r="A49" s="1">
        <v>11</v>
      </c>
      <c r="B49" s="1" t="s">
        <v>1449</v>
      </c>
      <c r="C49" s="1">
        <v>2312.5000029839575</v>
      </c>
      <c r="D49" s="1">
        <v>0</v>
      </c>
      <c r="E49">
        <f>(R49-S49*(1000-T49)/(1000-U49))*AK49</f>
        <v>4.3777983206019169</v>
      </c>
      <c r="F49">
        <f>IF(AV49&lt;&gt;0,1/(1/AV49-1/N49),0)</f>
        <v>3.464981419052362</v>
      </c>
      <c r="G49">
        <f>((AY49-AL49/2)*S49-E49)/(AY49+AL49/2)</f>
        <v>376.50932854529424</v>
      </c>
      <c r="H49">
        <f>AL49*1000</f>
        <v>24.76688640276809</v>
      </c>
      <c r="I49">
        <f>(AQ49-AW49)</f>
        <v>1.1049018602836758</v>
      </c>
      <c r="J49">
        <f>(P49+AP49*D49)</f>
        <v>23.771076202392578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24.933290481567383</v>
      </c>
      <c r="P49" s="1">
        <v>23.771076202392578</v>
      </c>
      <c r="Q49" s="1">
        <v>25.064311981201172</v>
      </c>
      <c r="R49" s="1">
        <v>399.96670532226563</v>
      </c>
      <c r="S49" s="1">
        <v>387.32730102539063</v>
      </c>
      <c r="T49" s="1">
        <v>-0.88103413581848145</v>
      </c>
      <c r="U49" s="1">
        <v>21.05402946472168</v>
      </c>
      <c r="V49" s="1">
        <v>-2.4432647228240967</v>
      </c>
      <c r="W49" s="1">
        <v>58.386577606201172</v>
      </c>
      <c r="X49" s="1">
        <v>300.64926147460938</v>
      </c>
      <c r="Y49" s="1">
        <v>1599.777099609375</v>
      </c>
      <c r="Z49" s="1">
        <v>7.1959719657897949</v>
      </c>
      <c r="AA49" s="1">
        <v>87.828041076660156</v>
      </c>
      <c r="AB49" s="1">
        <v>25.066143035888672</v>
      </c>
      <c r="AC49" s="1">
        <v>-4.4602785110473633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1.1053281671860637</v>
      </c>
      <c r="AL49">
        <f>(U49-T49)/(1000-U49)*AK49</f>
        <v>2.4766886402768092E-2</v>
      </c>
      <c r="AM49">
        <f>(P49+273.15)</f>
        <v>296.92107620239256</v>
      </c>
      <c r="AN49">
        <f>(O49+273.15)</f>
        <v>298.08329048156736</v>
      </c>
      <c r="AO49">
        <f>(Y49*AG49+Z49*AH49)*AI49</f>
        <v>255.96433021625126</v>
      </c>
      <c r="AP49">
        <f>((AO49+0.00000010773*(AN49^4-AM49^4))-AL49*44100)/(L49*51.4+0.00000043092*AM49^3)</f>
        <v>-6.7862191726853158</v>
      </c>
      <c r="AQ49">
        <f>0.61365*EXP(17.502*J49/(240.97+J49))</f>
        <v>2.9540360249404647</v>
      </c>
      <c r="AR49">
        <f>AQ49*1000/AA49</f>
        <v>33.634315290740155</v>
      </c>
      <c r="AS49">
        <f>(AR49-U49)</f>
        <v>12.580285826018475</v>
      </c>
      <c r="AT49">
        <f>IF(D49,P49,(O49+P49)/2)</f>
        <v>24.35218334197998</v>
      </c>
      <c r="AU49">
        <f>0.61365*EXP(17.502*AT49/(240.97+AT49))</f>
        <v>3.0589241329132073</v>
      </c>
      <c r="AV49">
        <f>IF(AS49&lt;&gt;0,(1000-(AR49+U49)/2)/AS49*AL49,0)</f>
        <v>1.9148735350582442</v>
      </c>
      <c r="AW49">
        <f>U49*AA49/1000</f>
        <v>1.8491341646567889</v>
      </c>
      <c r="AX49">
        <f>(AU49-AW49)</f>
        <v>1.2097899682564184</v>
      </c>
      <c r="AY49">
        <f>1/(1.6/F49+1.37/N49)</f>
        <v>1.2790498278198503</v>
      </c>
      <c r="AZ49">
        <f>G49*AA49*0.001</f>
        <v>33.06807677322184</v>
      </c>
      <c r="BA49">
        <f>G49/S49</f>
        <v>0.97207020405879618</v>
      </c>
      <c r="BB49">
        <f>(1-AL49*AA49/AQ49/F49)*100</f>
        <v>78.748582120799014</v>
      </c>
      <c r="BC49">
        <f>(S49-E49/(N49/1.35))</f>
        <v>385.94656569752328</v>
      </c>
      <c r="BD49">
        <f>E49*BB49/100/BC49</f>
        <v>8.9324647813656764E-3</v>
      </c>
    </row>
    <row r="50" spans="1:56" x14ac:dyDescent="0.25">
      <c r="A50" s="1" t="s">
        <v>1</v>
      </c>
      <c r="B50" s="1" t="s">
        <v>1448</v>
      </c>
      <c r="K50" s="1">
        <v>2.72</v>
      </c>
    </row>
    <row r="51" spans="1:56" x14ac:dyDescent="0.25">
      <c r="A51" s="1" t="s">
        <v>1</v>
      </c>
      <c r="B51" s="1" t="s">
        <v>1443</v>
      </c>
      <c r="K51" s="1">
        <v>2.72</v>
      </c>
    </row>
    <row r="52" spans="1:56" x14ac:dyDescent="0.25">
      <c r="A52" s="1">
        <v>12</v>
      </c>
      <c r="B52" s="1" t="s">
        <v>1447</v>
      </c>
      <c r="C52" s="1">
        <v>2520.0000029727817</v>
      </c>
      <c r="D52" s="1">
        <v>0</v>
      </c>
      <c r="E52">
        <f>(R52-S52*(1000-T52)/(1000-U52))*AK52</f>
        <v>4.8184140878902841</v>
      </c>
      <c r="F52">
        <f>IF(AV52&lt;&gt;0,1/(1/AV52-1/N52),0)</f>
        <v>4.0276200850394988</v>
      </c>
      <c r="G52">
        <f>((AY52-AL52/2)*S52-E52)/(AY52+AL52/2)</f>
        <v>375.90473246612419</v>
      </c>
      <c r="H52">
        <f>AL52*1000</f>
        <v>25.946323819038202</v>
      </c>
      <c r="I52">
        <f>(AQ52-AW52)</f>
        <v>1.0672586363360022</v>
      </c>
      <c r="J52">
        <f>(P52+AP52*D52)</f>
        <v>24.05994987487793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25.043632507324219</v>
      </c>
      <c r="P52" s="1">
        <v>24.05994987487793</v>
      </c>
      <c r="Q52" s="1">
        <v>25.145336151123047</v>
      </c>
      <c r="R52" s="1">
        <v>399.88525390625</v>
      </c>
      <c r="S52" s="1">
        <v>386.45559692382813</v>
      </c>
      <c r="T52" s="1">
        <v>-0.88159024715423584</v>
      </c>
      <c r="U52" s="1">
        <v>22.072088241577148</v>
      </c>
      <c r="V52" s="1">
        <v>-2.4287376403808594</v>
      </c>
      <c r="W52" s="1">
        <v>60.807514190673828</v>
      </c>
      <c r="X52" s="1">
        <v>300.67636108398438</v>
      </c>
      <c r="Y52" s="1">
        <v>1999.8590087890625</v>
      </c>
      <c r="Z52" s="1">
        <v>7.1754550933837891</v>
      </c>
      <c r="AA52" s="1">
        <v>87.826683044433594</v>
      </c>
      <c r="AB52" s="1">
        <v>25.27491569519043</v>
      </c>
      <c r="AC52" s="1">
        <v>-4.5627732276916504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1.1054277981028835</v>
      </c>
      <c r="AL52">
        <f>(U52-T52)/(1000-U52)*AK52</f>
        <v>2.5946323819038202E-2</v>
      </c>
      <c r="AM52">
        <f>(P52+273.15)</f>
        <v>297.20994987487791</v>
      </c>
      <c r="AN52">
        <f>(O52+273.15)</f>
        <v>298.1936325073242</v>
      </c>
      <c r="AO52">
        <f>(Y52*AG52+Z52*AH52)*AI52</f>
        <v>319.97743425419685</v>
      </c>
      <c r="AP52">
        <f>((AO52+0.00000010773*(AN52^4-AM52^4))-AL52*44100)/(L52*51.4+0.00000043092*AM52^3)</f>
        <v>-6.7019755186990375</v>
      </c>
      <c r="AQ52">
        <f>0.61365*EXP(17.502*J52/(240.97+J52))</f>
        <v>3.0057769344577681</v>
      </c>
      <c r="AR52">
        <f>AQ52*1000/AA52</f>
        <v>34.223960535286011</v>
      </c>
      <c r="AS52">
        <f>(AR52-U52)</f>
        <v>12.151872293708863</v>
      </c>
      <c r="AT52">
        <f>IF(D52,P52,(O52+P52)/2)</f>
        <v>24.551791191101074</v>
      </c>
      <c r="AU52">
        <f>0.61365*EXP(17.502*AT52/(240.97+AT52))</f>
        <v>3.0956964215105884</v>
      </c>
      <c r="AV52">
        <f>IF(AS52&lt;&gt;0,(1000-(AR52+U52)/2)/AS52*AL52,0)</f>
        <v>2.075070034799849</v>
      </c>
      <c r="AW52">
        <f>U52*AA52/1000</f>
        <v>1.9385182981217659</v>
      </c>
      <c r="AX52">
        <f>(AU52-AW52)</f>
        <v>1.1571781233888225</v>
      </c>
      <c r="AY52">
        <f>1/(1.6/F52+1.37/N52)</f>
        <v>1.3940694749159244</v>
      </c>
      <c r="AZ52">
        <f>G52*AA52*0.001</f>
        <v>33.014465793204891</v>
      </c>
      <c r="BA52">
        <f>G52/S52</f>
        <v>0.9726983784380705</v>
      </c>
      <c r="BB52">
        <f>(1-AL52*AA52/AQ52/F52)*100</f>
        <v>81.176643411652421</v>
      </c>
      <c r="BC52">
        <f>(S52-E52/(N52/1.35))</f>
        <v>384.93589362362468</v>
      </c>
      <c r="BD52">
        <f>E52*BB52/100/BC52</f>
        <v>1.0161242136717864E-2</v>
      </c>
    </row>
    <row r="53" spans="1:56" x14ac:dyDescent="0.25">
      <c r="A53" s="1" t="s">
        <v>1</v>
      </c>
      <c r="B53" s="1" t="s">
        <v>1446</v>
      </c>
    </row>
    <row r="54" spans="1:56" x14ac:dyDescent="0.25">
      <c r="A54" s="1" t="s">
        <v>1</v>
      </c>
      <c r="B54" s="1" t="s">
        <v>1445</v>
      </c>
    </row>
    <row r="55" spans="1:56" x14ac:dyDescent="0.25">
      <c r="A55" s="1" t="s">
        <v>1</v>
      </c>
      <c r="B55" s="1" t="s">
        <v>1444</v>
      </c>
    </row>
    <row r="56" spans="1:56" x14ac:dyDescent="0.25">
      <c r="A56" s="1" t="s">
        <v>1</v>
      </c>
      <c r="B56" s="1" t="s">
        <v>1443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16B0C-1C5E-48E5-8819-0C71FA218456}">
  <dimension ref="A1:BH55"/>
  <sheetViews>
    <sheetView topLeftCell="A15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1533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1532</v>
      </c>
    </row>
    <row r="12" spans="1:60" x14ac:dyDescent="0.25">
      <c r="A12" s="1" t="s">
        <v>1</v>
      </c>
      <c r="B12" s="1" t="s">
        <v>1531</v>
      </c>
    </row>
    <row r="13" spans="1:60" x14ac:dyDescent="0.25">
      <c r="A13" s="1" t="s">
        <v>1</v>
      </c>
      <c r="B13" s="1" t="s">
        <v>1530</v>
      </c>
    </row>
    <row r="14" spans="1:60" x14ac:dyDescent="0.25">
      <c r="A14" s="1" t="s">
        <v>1</v>
      </c>
      <c r="B14" s="1" t="s">
        <v>1529</v>
      </c>
    </row>
    <row r="15" spans="1:60" x14ac:dyDescent="0.25">
      <c r="A15" s="1" t="s">
        <v>1</v>
      </c>
      <c r="B15" s="1" t="s">
        <v>1528</v>
      </c>
    </row>
    <row r="16" spans="1:60" x14ac:dyDescent="0.25">
      <c r="A16" s="1" t="s">
        <v>1</v>
      </c>
      <c r="B16" s="1" t="s">
        <v>1527</v>
      </c>
    </row>
    <row r="17" spans="1:60" x14ac:dyDescent="0.25">
      <c r="A17" s="1" t="s">
        <v>1</v>
      </c>
      <c r="B17" s="1" t="s">
        <v>1526</v>
      </c>
    </row>
    <row r="18" spans="1:60" x14ac:dyDescent="0.25">
      <c r="A18" s="1">
        <v>1</v>
      </c>
      <c r="B18" s="1" t="s">
        <v>1525</v>
      </c>
      <c r="C18" s="1">
        <v>248.50000311806798</v>
      </c>
      <c r="D18" s="1">
        <v>0</v>
      </c>
      <c r="E18">
        <f>(R18-S18*(1000-T18)/(1000-U18))*AO18</f>
        <v>-2.1016877182519482</v>
      </c>
      <c r="F18">
        <f>IF(AZ18&lt;&gt;0,1/(1/AZ18-1/N18),0)</f>
        <v>2.7711518935346033</v>
      </c>
      <c r="G18">
        <f>((BC18-AP18/2)*S18-E18)/(BC18+AP18/2)</f>
        <v>387.43055149653793</v>
      </c>
      <c r="H18">
        <f>AP18*1000</f>
        <v>23.427855647931679</v>
      </c>
      <c r="I18">
        <f>(AU18-BA18)</f>
        <v>1.1882385609254627</v>
      </c>
      <c r="J18">
        <f>(P18+AT18*D18)</f>
        <v>24.571783065795898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25.773859024047852</v>
      </c>
      <c r="P18" s="1">
        <v>24.571783065795898</v>
      </c>
      <c r="Q18" s="1">
        <v>25.891298294067383</v>
      </c>
      <c r="R18" s="1">
        <v>400.20742797851563</v>
      </c>
      <c r="S18" s="1">
        <v>393.7567138671875</v>
      </c>
      <c r="T18" s="1">
        <v>1.007604718208313</v>
      </c>
      <c r="U18" s="1">
        <v>21.762018203735352</v>
      </c>
      <c r="V18" s="1">
        <v>2.6578264236450195</v>
      </c>
      <c r="W18" s="1">
        <v>57.403133392333984</v>
      </c>
      <c r="X18" s="1">
        <v>300.35543823242188</v>
      </c>
      <c r="Y18" s="1">
        <v>-1.78502406924963E-2</v>
      </c>
      <c r="Z18" s="1">
        <v>8.077754020690918</v>
      </c>
      <c r="AA18" s="1">
        <v>87.820991516113281</v>
      </c>
      <c r="AB18" s="1">
        <v>7.1990838050842285</v>
      </c>
      <c r="AC18" s="1">
        <v>-0.38473978638648987</v>
      </c>
      <c r="AD18" s="1">
        <v>6.7485302686691284E-2</v>
      </c>
      <c r="AE18" s="1">
        <v>3.8887946866452694E-3</v>
      </c>
      <c r="AF18" s="1">
        <v>3.459804505109787E-2</v>
      </c>
      <c r="AG18" s="1">
        <v>2.3492205888032913E-2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1.1042479346780212</v>
      </c>
      <c r="AP18">
        <f>(U18-T18)/(1000-U18)*AO18</f>
        <v>2.3427855647931678E-2</v>
      </c>
      <c r="AQ18">
        <f>(P18+273.15)</f>
        <v>297.72178306579588</v>
      </c>
      <c r="AR18">
        <f>(O18+273.15)</f>
        <v>298.92385902404783</v>
      </c>
      <c r="AS18">
        <f>(Y18*AK18+Z18*AL18)*AM18</f>
        <v>-2.8560384469619726E-3</v>
      </c>
      <c r="AT18">
        <f>((AS18+0.00000010773*(AR18^4-AQ18^4))-AP18*44100)/(L18*0.92*2*29.3+0.00000043092*AQ18^3)</f>
        <v>-8.0425694218199677</v>
      </c>
      <c r="AU18">
        <f>0.61365*EXP(17.502*J18/(240.97+J18))</f>
        <v>3.0994005769692077</v>
      </c>
      <c r="AV18">
        <f>AU18*1000/AA18</f>
        <v>35.292252153638387</v>
      </c>
      <c r="AW18">
        <f>(AV18-U18)</f>
        <v>13.530233949903035</v>
      </c>
      <c r="AX18">
        <f>IF(D18,P18,(O18+P18)/2)</f>
        <v>25.172821044921875</v>
      </c>
      <c r="AY18">
        <f>0.61365*EXP(17.502*AX18/(240.97+AX18))</f>
        <v>3.2125870524267288</v>
      </c>
      <c r="AZ18">
        <f>IF(AW18&lt;&gt;0,(1000-(AV18+U18)/2)/AW18*AP18,0)</f>
        <v>1.6821236149489844</v>
      </c>
      <c r="BA18">
        <f>U18*AA18/1000</f>
        <v>1.911162016043745</v>
      </c>
      <c r="BB18">
        <f>(AY18-BA18)</f>
        <v>1.3014250363829838</v>
      </c>
      <c r="BC18">
        <f>1/(1.6/F18+1.37/N18)</f>
        <v>1.1142748339695434</v>
      </c>
      <c r="BD18">
        <f>G18*AA18*0.001</f>
        <v>34.024535176060546</v>
      </c>
      <c r="BE18">
        <f>G18/S18</f>
        <v>0.98393382982979849</v>
      </c>
      <c r="BF18">
        <f>(1-AP18*AA18/AU18/F18)*100</f>
        <v>76.04518425095182</v>
      </c>
      <c r="BG18">
        <f>(S18-E18/(N18/1.35))</f>
        <v>394.41957548579592</v>
      </c>
      <c r="BH18">
        <f>E18*BF18/100/BG18</f>
        <v>-4.0521120072598317E-3</v>
      </c>
    </row>
    <row r="19" spans="1:60" x14ac:dyDescent="0.25">
      <c r="A19" s="1" t="s">
        <v>1</v>
      </c>
      <c r="B19" s="1" t="s">
        <v>1524</v>
      </c>
      <c r="K19" s="1">
        <v>2.72</v>
      </c>
    </row>
    <row r="20" spans="1:60" x14ac:dyDescent="0.25">
      <c r="A20" s="1" t="s">
        <v>1</v>
      </c>
      <c r="B20" s="1" t="s">
        <v>1523</v>
      </c>
      <c r="K20" s="1">
        <v>2.72</v>
      </c>
    </row>
    <row r="21" spans="1:60" x14ac:dyDescent="0.25">
      <c r="A21" s="1">
        <v>2</v>
      </c>
      <c r="B21" s="1" t="s">
        <v>1522</v>
      </c>
      <c r="C21" s="1">
        <v>453.50000311806798</v>
      </c>
      <c r="D21" s="1">
        <v>0</v>
      </c>
      <c r="E21">
        <f>(R21-S21*(1000-T21)/(1000-U21))*AO21</f>
        <v>-1.9838874054887643</v>
      </c>
      <c r="F21">
        <f>IF(AZ21&lt;&gt;0,1/(1/AZ21-1/N21),0)</f>
        <v>2.8752097665915115</v>
      </c>
      <c r="G21">
        <f>((BC21-AP21/2)*S21-E21)/(BC21+AP21/2)</f>
        <v>387.29970348790397</v>
      </c>
      <c r="H21">
        <f>AP21*1000</f>
        <v>23.283963255554507</v>
      </c>
      <c r="I21">
        <f>(AU21-BA21)</f>
        <v>1.1553347035472739</v>
      </c>
      <c r="J21">
        <f>(P21+AT21*D21)</f>
        <v>24.335678100585938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25.718616485595703</v>
      </c>
      <c r="P21" s="1">
        <v>24.335678100585938</v>
      </c>
      <c r="Q21" s="1">
        <v>25.898235321044922</v>
      </c>
      <c r="R21" s="1">
        <v>400.03103637695313</v>
      </c>
      <c r="S21" s="1">
        <v>393.52890014648438</v>
      </c>
      <c r="T21" s="1">
        <v>1.0096868276596069</v>
      </c>
      <c r="U21" s="1">
        <v>21.641878128051758</v>
      </c>
      <c r="V21" s="1">
        <v>2.6719918251037598</v>
      </c>
      <c r="W21" s="1">
        <v>57.272136688232422</v>
      </c>
      <c r="X21" s="1">
        <v>300.31588745117188</v>
      </c>
      <c r="Y21" s="1">
        <v>24.257671356201172</v>
      </c>
      <c r="Z21" s="1">
        <v>8.0261020660400391</v>
      </c>
      <c r="AA21" s="1">
        <v>87.818901062011719</v>
      </c>
      <c r="AB21" s="1">
        <v>7.2758598327636719</v>
      </c>
      <c r="AC21" s="1">
        <v>-0.37004756927490234</v>
      </c>
      <c r="AD21" s="1">
        <v>6.4545102417469025E-2</v>
      </c>
      <c r="AE21" s="1">
        <v>2.8219793457537889E-3</v>
      </c>
      <c r="AF21" s="1">
        <v>7.4498146772384644E-2</v>
      </c>
      <c r="AG21" s="1">
        <v>1.0504506528377533E-2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1.1041025273940139</v>
      </c>
      <c r="AP21">
        <f>(U21-T21)/(1000-U21)*AO21</f>
        <v>2.3283963255554506E-2</v>
      </c>
      <c r="AQ21">
        <f>(P21+273.15)</f>
        <v>297.48567810058591</v>
      </c>
      <c r="AR21">
        <f>(O21+273.15)</f>
        <v>298.86861648559568</v>
      </c>
      <c r="AS21">
        <f>(Y21*AK21+Z21*AL21)*AM21</f>
        <v>3.8812273302399944</v>
      </c>
      <c r="AT21">
        <f>((AS21+0.00000010773*(AR21^4-AQ21^4))-AP21*44100)/(L21*0.92*2*29.3+0.00000043092*AQ21^3)</f>
        <v>-7.9474160170542651</v>
      </c>
      <c r="AU21">
        <f>0.61365*EXP(17.502*J21/(240.97+J21))</f>
        <v>3.0559006576707666</v>
      </c>
      <c r="AV21">
        <f>AU21*1000/AA21</f>
        <v>34.797755616560245</v>
      </c>
      <c r="AW21">
        <f>(AV21-U21)</f>
        <v>13.155877488508487</v>
      </c>
      <c r="AX21">
        <f>IF(D21,P21,(O21+P21)/2)</f>
        <v>25.02714729309082</v>
      </c>
      <c r="AY21">
        <f>0.61365*EXP(17.502*AX21/(240.97+AX21))</f>
        <v>3.184827529231296</v>
      </c>
      <c r="AZ21">
        <f>IF(AW21&lt;&gt;0,(1000-(AV21+U21)/2)/AW21*AP21,0)</f>
        <v>1.7199076303489143</v>
      </c>
      <c r="BA21">
        <f>U21*AA21/1000</f>
        <v>1.9005659541234927</v>
      </c>
      <c r="BB21">
        <f>(AY21-BA21)</f>
        <v>1.2842615751078033</v>
      </c>
      <c r="BC21">
        <f>1/(1.6/F21+1.37/N21)</f>
        <v>1.1408380954993551</v>
      </c>
      <c r="BD21">
        <f>G21*AA21*0.001</f>
        <v>34.012234341950716</v>
      </c>
      <c r="BE21">
        <f>G21/S21</f>
        <v>0.98417092961593999</v>
      </c>
      <c r="BF21">
        <f>(1-AP21*AA21/AU21/F21)*100</f>
        <v>76.727869878881023</v>
      </c>
      <c r="BG21">
        <f>(S21-E21/(N21/1.35))</f>
        <v>394.15460814549812</v>
      </c>
      <c r="BH21">
        <f>E21*BF21/100/BG21</f>
        <v>-3.8619224932796557E-3</v>
      </c>
    </row>
    <row r="22" spans="1:60" x14ac:dyDescent="0.25">
      <c r="A22" s="1" t="s">
        <v>1</v>
      </c>
      <c r="B22" s="1" t="s">
        <v>1521</v>
      </c>
      <c r="K22" s="1">
        <v>2.72</v>
      </c>
    </row>
    <row r="23" spans="1:60" x14ac:dyDescent="0.25">
      <c r="A23" s="1" t="s">
        <v>1</v>
      </c>
      <c r="B23" s="1" t="s">
        <v>1520</v>
      </c>
      <c r="K23" s="1">
        <v>2.72</v>
      </c>
    </row>
    <row r="24" spans="1:60" x14ac:dyDescent="0.25">
      <c r="A24" s="1">
        <v>3</v>
      </c>
      <c r="B24" s="1" t="s">
        <v>1519</v>
      </c>
      <c r="C24" s="1">
        <v>658.00000312924385</v>
      </c>
      <c r="D24" s="1">
        <v>0</v>
      </c>
      <c r="E24">
        <f>(R24-S24*(1000-T24)/(1000-U24))*AO24</f>
        <v>-1.3812596575903622</v>
      </c>
      <c r="F24">
        <f>IF(AZ24&lt;&gt;0,1/(1/AZ24-1/N24),0)</f>
        <v>2.829776149670431</v>
      </c>
      <c r="G24">
        <f>((BC24-AP24/2)*S24-E24)/(BC24+AP24/2)</f>
        <v>386.57164972579415</v>
      </c>
      <c r="H24">
        <f>AP24*1000</f>
        <v>22.880153256397584</v>
      </c>
      <c r="I24">
        <f>(AU24-BA24)</f>
        <v>1.1466858808413438</v>
      </c>
      <c r="J24">
        <f>(P24+AT24*D24)</f>
        <v>24.120235443115234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25.60595703125</v>
      </c>
      <c r="P24" s="1">
        <v>24.120235443115234</v>
      </c>
      <c r="Q24" s="1">
        <v>25.823877334594727</v>
      </c>
      <c r="R24" s="1">
        <v>400.14581298828125</v>
      </c>
      <c r="S24" s="1">
        <v>393.24813842773438</v>
      </c>
      <c r="T24" s="1">
        <v>1.013355016708374</v>
      </c>
      <c r="U24" s="1">
        <v>21.293407440185547</v>
      </c>
      <c r="V24" s="1">
        <v>2.6997177600860596</v>
      </c>
      <c r="W24" s="1">
        <v>56.72857666015625</v>
      </c>
      <c r="X24" s="1">
        <v>300.33868408203125</v>
      </c>
      <c r="Y24" s="1">
        <v>49.885837554931641</v>
      </c>
      <c r="Z24" s="1">
        <v>8.8066320419311523</v>
      </c>
      <c r="AA24" s="1">
        <v>87.820060729980469</v>
      </c>
      <c r="AB24" s="1">
        <v>7.2277917861938477</v>
      </c>
      <c r="AC24" s="1">
        <v>-0.36681404709815979</v>
      </c>
      <c r="AD24" s="1">
        <v>4.5719940215349197E-2</v>
      </c>
      <c r="AE24" s="1">
        <v>2.2273615468293428E-3</v>
      </c>
      <c r="AF24" s="1">
        <v>4.2949523776769638E-2</v>
      </c>
      <c r="AG24" s="1">
        <v>1.3771022669970989E-2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1.1041863385368793</v>
      </c>
      <c r="AP24">
        <f>(U24-T24)/(1000-U24)*AO24</f>
        <v>2.2880153256397584E-2</v>
      </c>
      <c r="AQ24">
        <f>(P24+273.15)</f>
        <v>297.27023544311521</v>
      </c>
      <c r="AR24">
        <f>(O24+273.15)</f>
        <v>298.75595703124998</v>
      </c>
      <c r="AS24">
        <f>(Y24*AK24+Z24*AL24)*AM24</f>
        <v>7.9817338303834049</v>
      </c>
      <c r="AT24">
        <f>((AS24+0.00000010773*(AR24^4-AQ24^4))-AP24*44100)/(L24*0.92*2*29.3+0.00000043092*AQ24^3)</f>
        <v>-7.7669993686940213</v>
      </c>
      <c r="AU24">
        <f>0.61365*EXP(17.502*J24/(240.97+J24))</f>
        <v>3.0166742153866566</v>
      </c>
      <c r="AV24">
        <f>AU24*1000/AA24</f>
        <v>34.350627753059712</v>
      </c>
      <c r="AW24">
        <f>(AV24-U24)</f>
        <v>13.057220312874165</v>
      </c>
      <c r="AX24">
        <f>IF(D24,P24,(O24+P24)/2)</f>
        <v>24.863096237182617</v>
      </c>
      <c r="AY24">
        <f>0.61365*EXP(17.502*AX24/(240.97+AX24))</f>
        <v>3.1538171835265798</v>
      </c>
      <c r="AZ24">
        <f>IF(AW24&lt;&gt;0,(1000-(AV24+U24)/2)/AW24*AP24,0)</f>
        <v>1.7035464437980672</v>
      </c>
      <c r="BA24">
        <f>U24*AA24/1000</f>
        <v>1.8699883345453128</v>
      </c>
      <c r="BB24">
        <f>(AY24-BA24)</f>
        <v>1.283828848981267</v>
      </c>
      <c r="BC24">
        <f>1/(1.6/F24+1.37/N24)</f>
        <v>1.129326927922546</v>
      </c>
      <c r="BD24">
        <f>G24*AA24*0.001</f>
        <v>33.948745755407984</v>
      </c>
      <c r="BE24">
        <f>G24/S24</f>
        <v>0.98302219883701458</v>
      </c>
      <c r="BF24">
        <f>(1-AP24*AA24/AU24/F24)*100</f>
        <v>76.461858509807939</v>
      </c>
      <c r="BG24">
        <f>(S24-E24/(N24/1.35))</f>
        <v>393.68378069960835</v>
      </c>
      <c r="BH24">
        <f>E24*BF24/100/BG24</f>
        <v>-2.6827033696002378E-3</v>
      </c>
    </row>
    <row r="25" spans="1:60" x14ac:dyDescent="0.25">
      <c r="A25" s="1" t="s">
        <v>1</v>
      </c>
      <c r="B25" s="1" t="s">
        <v>1518</v>
      </c>
      <c r="K25" s="1">
        <v>2.72</v>
      </c>
    </row>
    <row r="26" spans="1:60" x14ac:dyDescent="0.25">
      <c r="A26" s="1" t="s">
        <v>1</v>
      </c>
      <c r="B26" s="1" t="s">
        <v>1517</v>
      </c>
      <c r="K26" s="1">
        <v>2.72</v>
      </c>
    </row>
    <row r="27" spans="1:60" x14ac:dyDescent="0.25">
      <c r="A27" s="1">
        <v>4</v>
      </c>
      <c r="B27" s="1" t="s">
        <v>1516</v>
      </c>
      <c r="C27" s="1">
        <v>862.00000312924385</v>
      </c>
      <c r="D27" s="1">
        <v>0</v>
      </c>
      <c r="E27">
        <f>(R27-S27*(1000-T27)/(1000-U27))*AO27</f>
        <v>-0.90284834666047131</v>
      </c>
      <c r="F27">
        <f>IF(AZ27&lt;&gt;0,1/(1/AZ27-1/N27),0)</f>
        <v>2.8434552777807451</v>
      </c>
      <c r="G27">
        <f>((BC27-AP27/2)*S27-E27)/(BC27+AP27/2)</f>
        <v>385.7846282379154</v>
      </c>
      <c r="H27">
        <f>AP27*1000</f>
        <v>22.762652319693689</v>
      </c>
      <c r="I27">
        <f>(AU27-BA27)</f>
        <v>1.1376520858363572</v>
      </c>
      <c r="J27">
        <f>(P27+AT27*D27)</f>
        <v>24.021625518798828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25.516996383666992</v>
      </c>
      <c r="P27" s="1">
        <v>24.021625518798828</v>
      </c>
      <c r="Q27" s="1">
        <v>25.745981216430664</v>
      </c>
      <c r="R27" s="1">
        <v>400.09036254882813</v>
      </c>
      <c r="S27" s="1">
        <v>392.8101806640625</v>
      </c>
      <c r="T27" s="1">
        <v>1.0155695676803589</v>
      </c>
      <c r="U27" s="1">
        <v>21.193838119506836</v>
      </c>
      <c r="V27" s="1">
        <v>2.7199027538299561</v>
      </c>
      <c r="W27" s="1">
        <v>56.761425018310547</v>
      </c>
      <c r="X27" s="1">
        <v>300.33404541015625</v>
      </c>
      <c r="Y27" s="1">
        <v>98.91845703125</v>
      </c>
      <c r="Z27" s="1">
        <v>7.9928627014160156</v>
      </c>
      <c r="AA27" s="1">
        <v>87.818695068359375</v>
      </c>
      <c r="AB27" s="1">
        <v>7.1371865272521973</v>
      </c>
      <c r="AC27" s="1">
        <v>-0.36532574892044067</v>
      </c>
      <c r="AD27" s="1">
        <v>3.3651899546384811E-2</v>
      </c>
      <c r="AE27" s="1">
        <v>4.7001722268760204E-3</v>
      </c>
      <c r="AF27" s="1">
        <v>1.465137954801321E-2</v>
      </c>
      <c r="AG27" s="1">
        <v>1.913381926715374E-2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1.1041692845961624</v>
      </c>
      <c r="AP27">
        <f>(U27-T27)/(1000-U27)*AO27</f>
        <v>2.2762652319693689E-2</v>
      </c>
      <c r="AQ27">
        <f>(P27+273.15)</f>
        <v>297.17162551879881</v>
      </c>
      <c r="AR27">
        <f>(O27+273.15)</f>
        <v>298.66699638366697</v>
      </c>
      <c r="AS27">
        <f>(Y27*AK27+Z27*AL27)*AM27</f>
        <v>15.82695277124003</v>
      </c>
      <c r="AT27">
        <f>((AS27+0.00000010773*(AR27^4-AQ27^4))-AP27*44100)/(L27*0.92*2*29.3+0.00000043092*AQ27^3)</f>
        <v>-7.664122206008865</v>
      </c>
      <c r="AU27">
        <f>0.61365*EXP(17.502*J27/(240.97+J27))</f>
        <v>2.9988672929814992</v>
      </c>
      <c r="AV27">
        <f>AU27*1000/AA27</f>
        <v>34.148392784100658</v>
      </c>
      <c r="AW27">
        <f>(AV27-U27)</f>
        <v>12.954554664593822</v>
      </c>
      <c r="AX27">
        <f>IF(D27,P27,(O27+P27)/2)</f>
        <v>24.76931095123291</v>
      </c>
      <c r="AY27">
        <f>0.61365*EXP(17.502*AX27/(240.97+AX27))</f>
        <v>3.1362078971357921</v>
      </c>
      <c r="AZ27">
        <f>IF(AW27&lt;&gt;0,(1000-(AV27+U27)/2)/AW27*AP27,0)</f>
        <v>1.7084944185582414</v>
      </c>
      <c r="BA27">
        <f>U27*AA27/1000</f>
        <v>1.861215207145142</v>
      </c>
      <c r="BB27">
        <f>(AY27-BA27)</f>
        <v>1.2749926899906501</v>
      </c>
      <c r="BC27">
        <f>1/(1.6/F27+1.37/N27)</f>
        <v>1.1328067370470261</v>
      </c>
      <c r="BD27">
        <f>G27*AA27*0.001</f>
        <v>33.879102629285875</v>
      </c>
      <c r="BE27">
        <f>G27/S27</f>
        <v>0.98211463762402973</v>
      </c>
      <c r="BF27">
        <f>(1-AP27*AA27/AU27/F27)*100</f>
        <v>76.557377462161142</v>
      </c>
      <c r="BG27">
        <f>(S27-E27/(N27/1.35))</f>
        <v>393.09493444133778</v>
      </c>
      <c r="BH27">
        <f>E27*BF27/100/BG27</f>
        <v>-1.7583462825489209E-3</v>
      </c>
    </row>
    <row r="28" spans="1:60" x14ac:dyDescent="0.25">
      <c r="A28" s="1" t="s">
        <v>1</v>
      </c>
      <c r="B28" s="1" t="s">
        <v>1515</v>
      </c>
      <c r="K28" s="1">
        <v>2.72</v>
      </c>
    </row>
    <row r="29" spans="1:60" x14ac:dyDescent="0.25">
      <c r="A29" s="1" t="s">
        <v>1</v>
      </c>
      <c r="B29" s="1" t="s">
        <v>1514</v>
      </c>
      <c r="K29" s="1">
        <v>2.72</v>
      </c>
    </row>
    <row r="30" spans="1:60" x14ac:dyDescent="0.25">
      <c r="A30" s="1">
        <v>5</v>
      </c>
      <c r="B30" s="1" t="s">
        <v>1513</v>
      </c>
      <c r="C30" s="1">
        <v>1067.0000031292439</v>
      </c>
      <c r="D30" s="1">
        <v>0</v>
      </c>
      <c r="E30">
        <f>(R30-S30*(1000-T30)/(1000-U30))*AO30</f>
        <v>-0.70251116088257981</v>
      </c>
      <c r="F30">
        <f>IF(AZ30&lt;&gt;0,1/(1/AZ30-1/N30),0)</f>
        <v>2.8644074880164743</v>
      </c>
      <c r="G30">
        <f>((BC30-AP30/2)*S30-E30)/(BC30+AP30/2)</f>
        <v>385.50869885967222</v>
      </c>
      <c r="H30">
        <f>AP30*1000</f>
        <v>22.773280757052394</v>
      </c>
      <c r="I30">
        <f>(AU30-BA30)</f>
        <v>1.1332135016665776</v>
      </c>
      <c r="J30">
        <f>(P30+AT30*D30)</f>
        <v>24.00269889831543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25.466760635375977</v>
      </c>
      <c r="P30" s="1">
        <v>24.00269889831543</v>
      </c>
      <c r="Q30" s="1">
        <v>25.693714141845703</v>
      </c>
      <c r="R30" s="1">
        <v>400.1395263671875</v>
      </c>
      <c r="S30" s="1">
        <v>392.67706298828125</v>
      </c>
      <c r="T30" s="1">
        <v>1.0183390378952026</v>
      </c>
      <c r="U30" s="1">
        <v>21.205276489257813</v>
      </c>
      <c r="V30" s="1">
        <v>2.7355096340179443</v>
      </c>
      <c r="W30" s="1">
        <v>56.962600708007813</v>
      </c>
      <c r="X30" s="1">
        <v>300.34173583984375</v>
      </c>
      <c r="Y30" s="1">
        <v>149.85421752929688</v>
      </c>
      <c r="Z30" s="1">
        <v>8.3323726654052734</v>
      </c>
      <c r="AA30" s="1">
        <v>87.819961547851563</v>
      </c>
      <c r="AB30" s="1">
        <v>7.1289925575256348</v>
      </c>
      <c r="AC30" s="1">
        <v>-0.37407276034355164</v>
      </c>
      <c r="AD30" s="1">
        <v>5.5084899067878723E-2</v>
      </c>
      <c r="AE30" s="1">
        <v>4.4026053510606289E-3</v>
      </c>
      <c r="AF30" s="1">
        <v>5.3745727986097336E-2</v>
      </c>
      <c r="AG30" s="1">
        <v>2.116231806576252E-2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1.1041975582347194</v>
      </c>
      <c r="AP30">
        <f>(U30-T30)/(1000-U30)*AO30</f>
        <v>2.2773280757052393E-2</v>
      </c>
      <c r="AQ30">
        <f>(P30+273.15)</f>
        <v>297.15269889831541</v>
      </c>
      <c r="AR30">
        <f>(O30+273.15)</f>
        <v>298.61676063537595</v>
      </c>
      <c r="AS30">
        <f>(Y30*AK30+Z30*AL30)*AM30</f>
        <v>23.976674268767056</v>
      </c>
      <c r="AT30">
        <f>((AS30+0.00000010773*(AR30^4-AQ30^4))-AP30*44100)/(L30*0.92*2*29.3+0.00000043092*AQ30^3)</f>
        <v>-7.6064853547822278</v>
      </c>
      <c r="AU30">
        <f>0.61365*EXP(17.502*J30/(240.97+J30))</f>
        <v>2.9954600675647596</v>
      </c>
      <c r="AV30">
        <f>AU30*1000/AA30</f>
        <v>34.109102472478142</v>
      </c>
      <c r="AW30">
        <f>(AV30-U30)</f>
        <v>12.903825983220329</v>
      </c>
      <c r="AX30">
        <f>IF(D30,P30,(O30+P30)/2)</f>
        <v>24.734729766845703</v>
      </c>
      <c r="AY30">
        <f>0.61365*EXP(17.502*AX30/(240.97+AX30))</f>
        <v>3.1297365928088623</v>
      </c>
      <c r="AZ30">
        <f>IF(AW30&lt;&gt;0,(1000-(AV30+U30)/2)/AW30*AP30,0)</f>
        <v>1.7160364565399531</v>
      </c>
      <c r="BA30">
        <f>U30*AA30/1000</f>
        <v>1.8622465658981819</v>
      </c>
      <c r="BB30">
        <f>(AY30-BA30)</f>
        <v>1.2674900269106804</v>
      </c>
      <c r="BC30">
        <f>1/(1.6/F30+1.37/N30)</f>
        <v>1.1381132585618914</v>
      </c>
      <c r="BD30">
        <f>G30*AA30*0.001</f>
        <v>33.855359110218707</v>
      </c>
      <c r="BE30">
        <f>G30/S30</f>
        <v>0.98174488707321583</v>
      </c>
      <c r="BF30">
        <f>(1-AP30*AA30/AU30/F30)*100</f>
        <v>76.691168188347064</v>
      </c>
      <c r="BG30">
        <f>(S30-E30/(N30/1.35))</f>
        <v>392.89863143593834</v>
      </c>
      <c r="BH30">
        <f>E30*BF30/100/BG30</f>
        <v>-1.3712544988139354E-3</v>
      </c>
    </row>
    <row r="31" spans="1:60" x14ac:dyDescent="0.25">
      <c r="A31" s="1" t="s">
        <v>1</v>
      </c>
      <c r="B31" s="1" t="s">
        <v>1512</v>
      </c>
      <c r="K31" s="1">
        <v>2.72</v>
      </c>
    </row>
    <row r="32" spans="1:60" x14ac:dyDescent="0.25">
      <c r="A32" s="1" t="s">
        <v>1</v>
      </c>
      <c r="B32" s="1" t="s">
        <v>1511</v>
      </c>
      <c r="K32" s="1">
        <v>2.72</v>
      </c>
    </row>
    <row r="33" spans="1:60" x14ac:dyDescent="0.25">
      <c r="A33" s="1">
        <v>6</v>
      </c>
      <c r="B33" s="1" t="s">
        <v>1510</v>
      </c>
      <c r="C33" s="1">
        <v>1272.500003118068</v>
      </c>
      <c r="D33" s="1">
        <v>0</v>
      </c>
      <c r="E33">
        <f>(R33-S33*(1000-T33)/(1000-U33))*AO33</f>
        <v>-0.40424343596781309</v>
      </c>
      <c r="F33">
        <f>IF(AZ33&lt;&gt;0,1/(1/AZ33-1/N33),0)</f>
        <v>3.0066013695436493</v>
      </c>
      <c r="G33">
        <f>((BC33-AP33/2)*S33-E33)/(BC33+AP33/2)</f>
        <v>385.05452573755139</v>
      </c>
      <c r="H33">
        <f>AP33*1000</f>
        <v>23.042003865793045</v>
      </c>
      <c r="I33">
        <f>(AU33-BA33)</f>
        <v>1.1138848669245076</v>
      </c>
      <c r="J33">
        <f>(P33+AT33*D33)</f>
        <v>24.010614395141602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25.444187164306641</v>
      </c>
      <c r="P33" s="1">
        <v>24.010614395141602</v>
      </c>
      <c r="Q33" s="1">
        <v>25.663963317871094</v>
      </c>
      <c r="R33" s="1">
        <v>400.1649169921875</v>
      </c>
      <c r="S33" s="1">
        <v>392.34292602539063</v>
      </c>
      <c r="T33" s="1">
        <v>1.0205777883529663</v>
      </c>
      <c r="U33" s="1">
        <v>21.442888259887695</v>
      </c>
      <c r="V33" s="1">
        <v>2.7450370788574219</v>
      </c>
      <c r="W33" s="1">
        <v>57.674701690673828</v>
      </c>
      <c r="X33" s="1">
        <v>300.31045532226563</v>
      </c>
      <c r="Y33" s="1">
        <v>298.97189331054688</v>
      </c>
      <c r="Z33" s="1">
        <v>8.0524072647094727</v>
      </c>
      <c r="AA33" s="1">
        <v>87.814651489257813</v>
      </c>
      <c r="AB33" s="1">
        <v>6.9990668296813965</v>
      </c>
      <c r="AC33" s="1">
        <v>-0.37984400987625122</v>
      </c>
      <c r="AD33" s="1">
        <v>8.5556231439113617E-2</v>
      </c>
      <c r="AE33" s="1">
        <v>3.0675479210913181E-3</v>
      </c>
      <c r="AF33" s="1">
        <v>7.1013636887073517E-2</v>
      </c>
      <c r="AG33" s="1">
        <v>1.6622979193925858E-2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1.1040825563318586</v>
      </c>
      <c r="AP33">
        <f>(U33-T33)/(1000-U33)*AO33</f>
        <v>2.3042003865793047E-2</v>
      </c>
      <c r="AQ33">
        <f>(P33+273.15)</f>
        <v>297.16061439514158</v>
      </c>
      <c r="AR33">
        <f>(O33+273.15)</f>
        <v>298.59418716430662</v>
      </c>
      <c r="AS33">
        <f>(Y33*AK33+Z33*AL33)*AM33</f>
        <v>47.83550186048069</v>
      </c>
      <c r="AT33">
        <f>((AS33+0.00000010773*(AR33^4-AQ33^4))-AP33*44100)/(L33*0.92*2*29.3+0.00000043092*AQ33^3)</f>
        <v>-7.5143972649264503</v>
      </c>
      <c r="AU33">
        <f>0.61365*EXP(17.502*J33/(240.97+J33))</f>
        <v>2.9968846263896434</v>
      </c>
      <c r="AV33">
        <f>AU33*1000/AA33</f>
        <v>34.127387350119427</v>
      </c>
      <c r="AW33">
        <f>(AV33-U33)</f>
        <v>12.684499090231732</v>
      </c>
      <c r="AX33">
        <f>IF(D33,P33,(O33+P33)/2)</f>
        <v>24.727400779724121</v>
      </c>
      <c r="AY33">
        <f>0.61365*EXP(17.502*AX33/(240.97+AX33))</f>
        <v>3.1283665922586943</v>
      </c>
      <c r="AZ33">
        <f>IF(AW33&lt;&gt;0,(1000-(AV33+U33)/2)/AW33*AP33,0)</f>
        <v>1.7660751483935269</v>
      </c>
      <c r="BA33">
        <f>U33*AA33/1000</f>
        <v>1.8829997594651358</v>
      </c>
      <c r="BB33">
        <f>(AY33-BA33)</f>
        <v>1.2453668327935585</v>
      </c>
      <c r="BC33">
        <f>1/(1.6/F33+1.37/N33)</f>
        <v>1.1733924826674638</v>
      </c>
      <c r="BD33">
        <f>G33*AA33*0.001</f>
        <v>33.813428982004531</v>
      </c>
      <c r="BE33">
        <f>G33/S33</f>
        <v>0.98142339314824922</v>
      </c>
      <c r="BF33">
        <f>(1-AP33*AA33/AU33/F33)*100</f>
        <v>77.543537074757467</v>
      </c>
      <c r="BG33">
        <f>(S33-E33/(N33/1.35))</f>
        <v>392.47042234939272</v>
      </c>
      <c r="BH33">
        <f>E33*BF33/100/BG33</f>
        <v>-7.9869626038447288E-4</v>
      </c>
    </row>
    <row r="34" spans="1:60" x14ac:dyDescent="0.25">
      <c r="A34" s="1" t="s">
        <v>1</v>
      </c>
      <c r="B34" s="1" t="s">
        <v>1509</v>
      </c>
      <c r="K34" s="1">
        <v>2.72</v>
      </c>
    </row>
    <row r="35" spans="1:60" x14ac:dyDescent="0.25">
      <c r="A35" s="1" t="s">
        <v>1</v>
      </c>
      <c r="B35" s="1" t="s">
        <v>1508</v>
      </c>
      <c r="K35" s="1">
        <v>2.72</v>
      </c>
    </row>
    <row r="36" spans="1:60" x14ac:dyDescent="0.25">
      <c r="A36" s="1">
        <v>7</v>
      </c>
      <c r="B36" s="1" t="s">
        <v>1507</v>
      </c>
      <c r="C36" s="1">
        <v>1477.500003118068</v>
      </c>
      <c r="D36" s="1">
        <v>0</v>
      </c>
      <c r="E36">
        <f>(R36-S36*(1000-T36)/(1000-U36))*AO36</f>
        <v>-0.22582853240883793</v>
      </c>
      <c r="F36">
        <f>IF(AZ36&lt;&gt;0,1/(1/AZ36-1/N36),0)</f>
        <v>3.2387711520955538</v>
      </c>
      <c r="G36">
        <f>((BC36-AP36/2)*S36-E36)/(BC36+AP36/2)</f>
        <v>384.92610959109606</v>
      </c>
      <c r="H36">
        <f>AP36*1000</f>
        <v>23.487940350805346</v>
      </c>
      <c r="I36">
        <f>(AU36-BA36)</f>
        <v>1.0873713362993047</v>
      </c>
      <c r="J36">
        <f>(P36+AT36*D36)</f>
        <v>24.052217483520508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25.420791625976563</v>
      </c>
      <c r="P36" s="1">
        <v>24.052217483520508</v>
      </c>
      <c r="Q36" s="1">
        <v>25.630056381225586</v>
      </c>
      <c r="R36" s="1">
        <v>400.30941772460938</v>
      </c>
      <c r="S36" s="1">
        <v>392.1717529296875</v>
      </c>
      <c r="T36" s="1">
        <v>1.022706151008606</v>
      </c>
      <c r="U36" s="1">
        <v>21.830106735229492</v>
      </c>
      <c r="V36" s="1">
        <v>2.75459885597229</v>
      </c>
      <c r="W36" s="1">
        <v>58.798110961914063</v>
      </c>
      <c r="X36" s="1">
        <v>300.3380126953125</v>
      </c>
      <c r="Y36" s="1">
        <v>501.109130859375</v>
      </c>
      <c r="Z36" s="1">
        <v>8.1872930526733398</v>
      </c>
      <c r="AA36" s="1">
        <v>87.814979553222656</v>
      </c>
      <c r="AB36" s="1">
        <v>7.2364554405212402</v>
      </c>
      <c r="AC36" s="1">
        <v>-0.38400861620903015</v>
      </c>
      <c r="AD36" s="1">
        <v>6.4915060997009277E-2</v>
      </c>
      <c r="AE36" s="1">
        <v>4.6557174064218998E-3</v>
      </c>
      <c r="AF36" s="1">
        <v>0.1041194424033165</v>
      </c>
      <c r="AG36" s="1">
        <v>1.9456228241324425E-2</v>
      </c>
      <c r="AH36" s="1">
        <v>0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1.1041838702033546</v>
      </c>
      <c r="AP36">
        <f>(U36-T36)/(1000-U36)*AO36</f>
        <v>2.3487940350805345E-2</v>
      </c>
      <c r="AQ36">
        <f>(P36+273.15)</f>
        <v>297.20221748352049</v>
      </c>
      <c r="AR36">
        <f>(O36+273.15)</f>
        <v>298.57079162597654</v>
      </c>
      <c r="AS36">
        <f>(Y36*AK36+Z36*AL36)*AM36</f>
        <v>80.177459145394096</v>
      </c>
      <c r="AT36">
        <f>((AS36+0.00000010773*(AR36^4-AQ36^4))-AP36*44100)/(L36*0.92*2*29.3+0.00000043092*AQ36^3)</f>
        <v>-7.4198938631040061</v>
      </c>
      <c r="AU36">
        <f>0.61365*EXP(17.502*J36/(240.97+J36))</f>
        <v>3.0043817128981507</v>
      </c>
      <c r="AV36">
        <f>AU36*1000/AA36</f>
        <v>34.212633518604463</v>
      </c>
      <c r="AW36">
        <f>(AV36-U36)</f>
        <v>12.382526783374971</v>
      </c>
      <c r="AX36">
        <f>IF(D36,P36,(O36+P36)/2)</f>
        <v>24.736504554748535</v>
      </c>
      <c r="AY36">
        <f>0.61365*EXP(17.502*AX36/(240.97+AX36))</f>
        <v>3.130068431067579</v>
      </c>
      <c r="AZ36">
        <f>IF(AW36&lt;&gt;0,(1000-(AV36+U36)/2)/AW36*AP36,0)</f>
        <v>1.843709000603027</v>
      </c>
      <c r="BA36">
        <f>U36*AA36/1000</f>
        <v>1.917010376598846</v>
      </c>
      <c r="BB36">
        <f>(AY36-BA36)</f>
        <v>1.213058054468733</v>
      </c>
      <c r="BC36">
        <f>1/(1.6/F36+1.37/N36)</f>
        <v>1.2283775466837554</v>
      </c>
      <c r="BD36">
        <f>G36*AA36*0.001</f>
        <v>33.802278443243644</v>
      </c>
      <c r="BE36">
        <f>G36/S36</f>
        <v>0.98152431100796156</v>
      </c>
      <c r="BF36">
        <f>(1-AP36*AA36/AU36/F36)*100</f>
        <v>78.802816097774425</v>
      </c>
      <c r="BG36">
        <f>(S36-E36/(N36/1.35))</f>
        <v>392.24297810040173</v>
      </c>
      <c r="BH36">
        <f>E36*BF36/100/BG36</f>
        <v>-4.5369644079361332E-4</v>
      </c>
    </row>
    <row r="37" spans="1:60" x14ac:dyDescent="0.25">
      <c r="A37" s="1" t="s">
        <v>1</v>
      </c>
      <c r="B37" s="1" t="s">
        <v>1506</v>
      </c>
      <c r="K37" s="1">
        <v>2.72</v>
      </c>
    </row>
    <row r="38" spans="1:60" x14ac:dyDescent="0.25">
      <c r="A38" s="1" t="s">
        <v>1</v>
      </c>
      <c r="B38" s="1" t="s">
        <v>1505</v>
      </c>
      <c r="K38" s="1">
        <v>2.72</v>
      </c>
    </row>
    <row r="39" spans="1:60" x14ac:dyDescent="0.25">
      <c r="A39" s="1">
        <v>8</v>
      </c>
      <c r="B39" s="1" t="s">
        <v>1504</v>
      </c>
      <c r="C39" s="1">
        <v>1682.500003118068</v>
      </c>
      <c r="D39" s="1">
        <v>0</v>
      </c>
      <c r="E39">
        <f>(R39-S39*(1000-T39)/(1000-U39))*AO39</f>
        <v>-0.52784722017998431</v>
      </c>
      <c r="F39">
        <f>IF(AZ39&lt;&gt;0,1/(1/AZ39-1/N39),0)</f>
        <v>3.5764610623793498</v>
      </c>
      <c r="G39">
        <f>((BC39-AP39/2)*S39-E39)/(BC39+AP39/2)</f>
        <v>384.99355276701641</v>
      </c>
      <c r="H39">
        <f>AP39*1000</f>
        <v>24.129950453322614</v>
      </c>
      <c r="I39">
        <f>(AU39-BA39)</f>
        <v>1.0565431628293827</v>
      </c>
      <c r="J39">
        <f>(P39+AT39*D39)</f>
        <v>24.152719497680664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25.428367614746094</v>
      </c>
      <c r="P39" s="1">
        <v>24.152719497680664</v>
      </c>
      <c r="Q39" s="1">
        <v>25.620718002319336</v>
      </c>
      <c r="R39" s="1">
        <v>399.86471557617188</v>
      </c>
      <c r="S39" s="1">
        <v>391.78070068359375</v>
      </c>
      <c r="T39" s="1">
        <v>1.0250855684280396</v>
      </c>
      <c r="U39" s="1">
        <v>22.390037536621094</v>
      </c>
      <c r="V39" s="1">
        <v>2.7595353126525879</v>
      </c>
      <c r="W39" s="1">
        <v>60.274093627929688</v>
      </c>
      <c r="X39" s="1">
        <v>300.32330322265625</v>
      </c>
      <c r="Y39" s="1">
        <v>749.4683837890625</v>
      </c>
      <c r="Z39" s="1">
        <v>8.4811725616455078</v>
      </c>
      <c r="AA39" s="1">
        <v>87.80767822265625</v>
      </c>
      <c r="AB39" s="1">
        <v>7.1142492294311523</v>
      </c>
      <c r="AC39" s="1">
        <v>-0.40206015110015869</v>
      </c>
      <c r="AD39" s="1">
        <v>6.8689681589603424E-2</v>
      </c>
      <c r="AE39" s="1">
        <v>2.460503950715065E-3</v>
      </c>
      <c r="AF39" s="1">
        <v>4.3105509132146835E-2</v>
      </c>
      <c r="AG39" s="1">
        <v>1.7267821356654167E-2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1.1041297912597654</v>
      </c>
      <c r="AP39">
        <f>(U39-T39)/(1000-U39)*AO39</f>
        <v>2.4129950453322613E-2</v>
      </c>
      <c r="AQ39">
        <f>(P39+273.15)</f>
        <v>297.30271949768064</v>
      </c>
      <c r="AR39">
        <f>(O39+273.15)</f>
        <v>298.57836761474607</v>
      </c>
      <c r="AS39">
        <f>(Y39*AK39+Z39*AL39)*AM39</f>
        <v>119.91493872594219</v>
      </c>
      <c r="AT39">
        <f>((AS39+0.00000010773*(AR39^4-AQ39^4))-AP39*44100)/(L39*0.92*2*29.3+0.00000043092*AQ39^3)</f>
        <v>-7.3373444126394096</v>
      </c>
      <c r="AU39">
        <f>0.61365*EXP(17.502*J39/(240.97+J39))</f>
        <v>3.0225603742382026</v>
      </c>
      <c r="AV39">
        <f>AU39*1000/AA39</f>
        <v>34.422506498507076</v>
      </c>
      <c r="AW39">
        <f>(AV39-U39)</f>
        <v>12.032468961885982</v>
      </c>
      <c r="AX39">
        <f>IF(D39,P39,(O39+P39)/2)</f>
        <v>24.790543556213379</v>
      </c>
      <c r="AY39">
        <f>0.61365*EXP(17.502*AX39/(240.97+AX39))</f>
        <v>3.1401870244767451</v>
      </c>
      <c r="AZ39">
        <f>IF(AW39&lt;&gt;0,(1000-(AV39+U39)/2)/AW39*AP39,0)</f>
        <v>1.9484370656793673</v>
      </c>
      <c r="BA39">
        <f>U39*AA39/1000</f>
        <v>1.9660172114088199</v>
      </c>
      <c r="BB39">
        <f>(AY39-BA39)</f>
        <v>1.1741698130679252</v>
      </c>
      <c r="BC39">
        <f>1/(1.6/F39+1.37/N39)</f>
        <v>1.3030384799495824</v>
      </c>
      <c r="BD39">
        <f>G39*AA39*0.001</f>
        <v>33.80538999916341</v>
      </c>
      <c r="BE39">
        <f>G39/S39</f>
        <v>0.98267615555147336</v>
      </c>
      <c r="BF39">
        <f>(1-AP39*AA39/AU39/F39)*100</f>
        <v>80.399802911055346</v>
      </c>
      <c r="BG39">
        <f>(S39-E39/(N39/1.35))</f>
        <v>391.94718101257308</v>
      </c>
      <c r="BH39">
        <f>E39*BF39/100/BG39</f>
        <v>-1.0827686618380807E-3</v>
      </c>
    </row>
    <row r="40" spans="1:60" x14ac:dyDescent="0.25">
      <c r="A40" s="1" t="s">
        <v>1</v>
      </c>
      <c r="B40" s="1" t="s">
        <v>1503</v>
      </c>
      <c r="K40" s="1">
        <v>2.72</v>
      </c>
    </row>
    <row r="41" spans="1:60" x14ac:dyDescent="0.25">
      <c r="A41" s="1" t="s">
        <v>1</v>
      </c>
      <c r="B41" s="1" t="s">
        <v>1502</v>
      </c>
      <c r="K41" s="1">
        <v>2.72</v>
      </c>
    </row>
    <row r="42" spans="1:60" x14ac:dyDescent="0.25">
      <c r="A42" s="1">
        <v>9</v>
      </c>
      <c r="B42" s="1" t="s">
        <v>1501</v>
      </c>
      <c r="C42" s="1">
        <v>1887.500003118068</v>
      </c>
      <c r="D42" s="1">
        <v>0</v>
      </c>
      <c r="E42">
        <f>(R42-S42*(1000-T42)/(1000-U42))*AO42</f>
        <v>-0.23288631695418691</v>
      </c>
      <c r="F42">
        <f>IF(AZ42&lt;&gt;0,1/(1/AZ42-1/N42),0)</f>
        <v>4.0066601630266474</v>
      </c>
      <c r="G42">
        <f>((BC42-AP42/2)*S42-E42)/(BC42+AP42/2)</f>
        <v>384.73770937248418</v>
      </c>
      <c r="H42">
        <f>AP42*1000</f>
        <v>24.840429729273421</v>
      </c>
      <c r="I42">
        <f>(AU42-BA42)</f>
        <v>1.0236121246103802</v>
      </c>
      <c r="J42">
        <f>(P42+AT42*D42)</f>
        <v>24.269721984863281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25.456945419311523</v>
      </c>
      <c r="P42" s="1">
        <v>24.269721984863281</v>
      </c>
      <c r="Q42" s="1">
        <v>25.631729125976563</v>
      </c>
      <c r="R42" s="1">
        <v>400.10202026367188</v>
      </c>
      <c r="S42" s="1">
        <v>391.50601196289063</v>
      </c>
      <c r="T42" s="1">
        <v>1.0292832851409912</v>
      </c>
      <c r="U42" s="1">
        <v>23.006690979003906</v>
      </c>
      <c r="V42" s="1">
        <v>2.7662279605865479</v>
      </c>
      <c r="W42" s="1">
        <v>61.831134796142578</v>
      </c>
      <c r="X42" s="1">
        <v>300.3607177734375</v>
      </c>
      <c r="Y42" s="1">
        <v>1000.0816040039063</v>
      </c>
      <c r="Z42" s="1">
        <v>8.1860857009887695</v>
      </c>
      <c r="AA42" s="1">
        <v>87.810653686523438</v>
      </c>
      <c r="AB42" s="1">
        <v>7.1757755279541016</v>
      </c>
      <c r="AC42" s="1">
        <v>-0.40147975087165833</v>
      </c>
      <c r="AD42" s="1">
        <v>5.9640184044837952E-2</v>
      </c>
      <c r="AE42" s="1">
        <v>2.9261677991598845E-3</v>
      </c>
      <c r="AF42" s="1">
        <v>2.1209493279457092E-2</v>
      </c>
      <c r="AG42" s="1">
        <v>2.2546455264091492E-2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1.1042673447552847</v>
      </c>
      <c r="AP42">
        <f>(U42-T42)/(1000-U42)*AO42</f>
        <v>2.484042972927342E-2</v>
      </c>
      <c r="AQ42">
        <f>(P42+273.15)</f>
        <v>297.41972198486326</v>
      </c>
      <c r="AR42">
        <f>(O42+273.15)</f>
        <v>298.6069454193115</v>
      </c>
      <c r="AS42">
        <f>(Y42*AK42+Z42*AL42)*AM42</f>
        <v>160.01305306405447</v>
      </c>
      <c r="AT42">
        <f>((AS42+0.00000010773*(AR42^4-AQ42^4))-AP42*44100)/(L42*0.92*2*29.3+0.00000043092*AQ42^3)</f>
        <v>-7.2752676886316454</v>
      </c>
      <c r="AU42">
        <f>0.61365*EXP(17.502*J42/(240.97+J42))</f>
        <v>3.0438446986405552</v>
      </c>
      <c r="AV42">
        <f>AU42*1000/AA42</f>
        <v>34.663728953742009</v>
      </c>
      <c r="AW42">
        <f>(AV42-U42)</f>
        <v>11.657037974738103</v>
      </c>
      <c r="AX42">
        <f>IF(D42,P42,(O42+P42)/2)</f>
        <v>24.863333702087402</v>
      </c>
      <c r="AY42">
        <f>0.61365*EXP(17.502*AX42/(240.97+AX42))</f>
        <v>3.1538618797877684</v>
      </c>
      <c r="AZ42">
        <f>IF(AW42&lt;&gt;0,(1000-(AV42+U42)/2)/AW42*AP42,0)</f>
        <v>2.0694923337003956</v>
      </c>
      <c r="BA42">
        <f>U42*AA42/1000</f>
        <v>2.020232574030175</v>
      </c>
      <c r="BB42">
        <f>(AY42-BA42)</f>
        <v>1.1336293057575935</v>
      </c>
      <c r="BC42">
        <f>1/(1.6/F42+1.37/N42)</f>
        <v>1.3900423870959533</v>
      </c>
      <c r="BD42">
        <f>G42*AA42*0.001</f>
        <v>33.784069757853509</v>
      </c>
      <c r="BE42">
        <f>G42/S42</f>
        <v>0.98271213625437759</v>
      </c>
      <c r="BF42">
        <f>(1-AP42*AA42/AU42/F42)*100</f>
        <v>82.114490490469422</v>
      </c>
      <c r="BG42">
        <f>(S42-E42/(N42/1.35))</f>
        <v>391.57946312295945</v>
      </c>
      <c r="BH42">
        <f>E42*BF42/100/BG42</f>
        <v>-4.8836425450867241E-4</v>
      </c>
    </row>
    <row r="43" spans="1:60" x14ac:dyDescent="0.25">
      <c r="A43" s="1" t="s">
        <v>1</v>
      </c>
      <c r="B43" s="1" t="s">
        <v>1500</v>
      </c>
      <c r="K43" s="1">
        <v>2.72</v>
      </c>
    </row>
    <row r="44" spans="1:60" x14ac:dyDescent="0.25">
      <c r="A44" s="1" t="s">
        <v>1</v>
      </c>
      <c r="B44" s="1" t="s">
        <v>1499</v>
      </c>
      <c r="K44" s="1">
        <v>2.72</v>
      </c>
    </row>
    <row r="45" spans="1:60" x14ac:dyDescent="0.25">
      <c r="A45" s="1">
        <v>10</v>
      </c>
      <c r="B45" s="1" t="s">
        <v>1498</v>
      </c>
      <c r="C45" s="1">
        <v>2093.0000031068921</v>
      </c>
      <c r="D45" s="1">
        <v>0</v>
      </c>
      <c r="E45">
        <f>(R45-S45*(1000-T45)/(1000-U45))*AO45</f>
        <v>-0.50092362236702448</v>
      </c>
      <c r="F45">
        <f>IF(AZ45&lt;&gt;0,1/(1/AZ45-1/N45),0)</f>
        <v>4.558932212259692</v>
      </c>
      <c r="G45">
        <f>((BC45-AP45/2)*S45-E45)/(BC45+AP45/2)</f>
        <v>385.14509666173598</v>
      </c>
      <c r="H45">
        <f>AP45*1000</f>
        <v>25.624921797691101</v>
      </c>
      <c r="I45">
        <f>(AU45-BA45)</f>
        <v>0.98933832963179524</v>
      </c>
      <c r="J45">
        <f>(P45+AT45*D45)</f>
        <v>24.408206939697266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25.516939163208008</v>
      </c>
      <c r="P45" s="1">
        <v>24.408206939697266</v>
      </c>
      <c r="Q45" s="1">
        <v>25.667844772338867</v>
      </c>
      <c r="R45" s="1">
        <v>400.11660766601563</v>
      </c>
      <c r="S45" s="1">
        <v>391.48605346679688</v>
      </c>
      <c r="T45" s="1">
        <v>1.0320115089416504</v>
      </c>
      <c r="U45" s="1">
        <v>23.686676025390625</v>
      </c>
      <c r="V45" s="1">
        <v>2.7635946273803711</v>
      </c>
      <c r="W45" s="1">
        <v>63.429882049560547</v>
      </c>
      <c r="X45" s="1">
        <v>300.37448120117188</v>
      </c>
      <c r="Y45" s="1">
        <v>1248.981689453125</v>
      </c>
      <c r="Z45" s="1">
        <v>8.0399665832519531</v>
      </c>
      <c r="AA45" s="1">
        <v>87.807502746582031</v>
      </c>
      <c r="AB45" s="1">
        <v>7.2943439483642578</v>
      </c>
      <c r="AC45" s="1">
        <v>-0.41518357396125793</v>
      </c>
      <c r="AD45" s="1">
        <v>7.6789721846580505E-2</v>
      </c>
      <c r="AE45" s="1">
        <v>5.03496453166008E-3</v>
      </c>
      <c r="AF45" s="1">
        <v>3.326474130153656E-2</v>
      </c>
      <c r="AG45" s="1">
        <v>1.5557768754661083E-2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1.1043179455925434</v>
      </c>
      <c r="AP45">
        <f>(U45-T45)/(1000-U45)*AO45</f>
        <v>2.5624921797691103E-2</v>
      </c>
      <c r="AQ45">
        <f>(P45+273.15)</f>
        <v>297.55820693969724</v>
      </c>
      <c r="AR45">
        <f>(O45+273.15)</f>
        <v>298.66693916320799</v>
      </c>
      <c r="AS45">
        <f>(Y45*AK45+Z45*AL45)*AM45</f>
        <v>199.8370658457934</v>
      </c>
      <c r="AT45">
        <f>((AS45+0.00000010773*(AR45^4-AQ45^4))-AP45*44100)/(L45*0.92*2*29.3+0.00000043092*AQ45^3)</f>
        <v>-7.2400711764558734</v>
      </c>
      <c r="AU45">
        <f>0.61365*EXP(17.502*J45/(240.97+J45))</f>
        <v>3.0692061997886815</v>
      </c>
      <c r="AV45">
        <f>AU45*1000/AA45</f>
        <v>34.953803533698064</v>
      </c>
      <c r="AW45">
        <f>(AV45-U45)</f>
        <v>11.267127508307439</v>
      </c>
      <c r="AX45">
        <f>IF(D45,P45,(O45+P45)/2)</f>
        <v>24.962573051452637</v>
      </c>
      <c r="AY45">
        <f>0.61365*EXP(17.502*AX45/(240.97+AX45))</f>
        <v>3.1725894960741234</v>
      </c>
      <c r="AZ45">
        <f>IF(AW45&lt;&gt;0,(1000-(AV45+U45)/2)/AW45*AP45,0)</f>
        <v>2.2076250515413993</v>
      </c>
      <c r="BA45">
        <f>U45*AA45/1000</f>
        <v>2.0798678701568862</v>
      </c>
      <c r="BB45">
        <f>(AY45-BA45)</f>
        <v>1.0927216259172372</v>
      </c>
      <c r="BC45">
        <f>1/(1.6/F45+1.37/N45)</f>
        <v>1.4902534289365019</v>
      </c>
      <c r="BD45">
        <f>G45*AA45*0.001</f>
        <v>33.818629132957987</v>
      </c>
      <c r="BE45">
        <f>G45/S45</f>
        <v>0.9838028538975816</v>
      </c>
      <c r="BF45">
        <f>(1-AP45*AA45/AU45/F45)*100</f>
        <v>83.919299135546098</v>
      </c>
      <c r="BG45">
        <f>(S45-E45/(N45/1.35))</f>
        <v>391.64404222994079</v>
      </c>
      <c r="BH45">
        <f>E45*BF45/100/BG45</f>
        <v>-1.0733511754737464E-3</v>
      </c>
    </row>
    <row r="46" spans="1:60" x14ac:dyDescent="0.25">
      <c r="A46" s="1" t="s">
        <v>1</v>
      </c>
      <c r="B46" s="1" t="s">
        <v>1497</v>
      </c>
      <c r="K46" s="1">
        <v>2.72</v>
      </c>
    </row>
    <row r="47" spans="1:60" x14ac:dyDescent="0.25">
      <c r="A47" s="1" t="s">
        <v>1</v>
      </c>
      <c r="B47" s="1" t="s">
        <v>1496</v>
      </c>
      <c r="K47" s="1">
        <v>2.72</v>
      </c>
    </row>
    <row r="48" spans="1:60" x14ac:dyDescent="0.25">
      <c r="A48" s="1">
        <v>11</v>
      </c>
      <c r="B48" s="1" t="s">
        <v>1495</v>
      </c>
      <c r="C48" s="1">
        <v>2299.0000031068921</v>
      </c>
      <c r="D48" s="1">
        <v>0</v>
      </c>
      <c r="E48">
        <f>(R48-S48*(1000-T48)/(1000-U48))*AO48</f>
        <v>-0.13084806640191846</v>
      </c>
      <c r="F48">
        <f>IF(AZ48&lt;&gt;0,1/(1/AZ48-1/N48),0)</f>
        <v>5.4490328468070919</v>
      </c>
      <c r="G48">
        <f>((BC48-AP48/2)*S48-E48)/(BC48+AP48/2)</f>
        <v>384.41880416988533</v>
      </c>
      <c r="H48">
        <f>AP48*1000</f>
        <v>26.687103935870997</v>
      </c>
      <c r="I48">
        <f>(AU48-BA48)</f>
        <v>0.94819221483470972</v>
      </c>
      <c r="J48">
        <f>(P48+AT48*D48)</f>
        <v>24.62626838684082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25.599895477294922</v>
      </c>
      <c r="P48" s="1">
        <v>24.62626838684082</v>
      </c>
      <c r="Q48" s="1">
        <v>25.721799850463867</v>
      </c>
      <c r="R48" s="1">
        <v>400.01065063476563</v>
      </c>
      <c r="S48" s="1">
        <v>390.68576049804688</v>
      </c>
      <c r="T48" s="1">
        <v>1.0373257398605347</v>
      </c>
      <c r="U48" s="1">
        <v>24.613731384277344</v>
      </c>
      <c r="V48" s="1">
        <v>2.7642457485198975</v>
      </c>
      <c r="W48" s="1">
        <v>65.590194702148438</v>
      </c>
      <c r="X48" s="1">
        <v>300.30972290039063</v>
      </c>
      <c r="Y48" s="1">
        <v>1599.22021484375</v>
      </c>
      <c r="Z48" s="1">
        <v>7.7414922714233398</v>
      </c>
      <c r="AA48" s="1">
        <v>87.809654235839844</v>
      </c>
      <c r="AB48" s="1">
        <v>7.327354907989502</v>
      </c>
      <c r="AC48" s="1">
        <v>-0.45442640781402588</v>
      </c>
      <c r="AD48" s="1">
        <v>5.8656487613916397E-2</v>
      </c>
      <c r="AE48" s="1">
        <v>7.5599271804094315E-3</v>
      </c>
      <c r="AF48" s="1">
        <v>3.4163594245910645E-2</v>
      </c>
      <c r="AG48" s="1">
        <v>1.8862284719944E-2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1.1040798636043769</v>
      </c>
      <c r="AP48">
        <f>(U48-T48)/(1000-U48)*AO48</f>
        <v>2.6687103935870995E-2</v>
      </c>
      <c r="AQ48">
        <f>(P48+273.15)</f>
        <v>297.7762683868408</v>
      </c>
      <c r="AR48">
        <f>(O48+273.15)</f>
        <v>298.7498954772949</v>
      </c>
      <c r="AS48">
        <f>(Y48*AK48+Z48*AL48)*AM48</f>
        <v>255.87522865574283</v>
      </c>
      <c r="AT48">
        <f>((AS48+0.00000010773*(AR48^4-AQ48^4))-AP48*44100)/(L48*0.92*2*29.3+0.00000043092*AQ48^3)</f>
        <v>-7.1781335277864455</v>
      </c>
      <c r="AU48">
        <f>0.61365*EXP(17.502*J48/(240.97+J48))</f>
        <v>3.109515457141943</v>
      </c>
      <c r="AV48">
        <f>AU48*1000/AA48</f>
        <v>35.411999787522028</v>
      </c>
      <c r="AW48">
        <f>(AV48-U48)</f>
        <v>10.798268403244684</v>
      </c>
      <c r="AX48">
        <f>IF(D48,P48,(O48+P48)/2)</f>
        <v>25.113081932067871</v>
      </c>
      <c r="AY48">
        <f>0.61365*EXP(17.502*AX48/(240.97+AX48))</f>
        <v>3.2011777266080248</v>
      </c>
      <c r="AZ48">
        <f>IF(AW48&lt;&gt;0,(1000-(AV48+U48)/2)/AW48*AP48,0)</f>
        <v>2.3972498650606284</v>
      </c>
      <c r="BA48">
        <f>U48*AA48/1000</f>
        <v>2.1613232423072333</v>
      </c>
      <c r="BB48">
        <f>(AY48-BA48)</f>
        <v>1.0398544843007915</v>
      </c>
      <c r="BC48">
        <f>1/(1.6/F48+1.37/N48)</f>
        <v>1.629467230677891</v>
      </c>
      <c r="BD48">
        <f>G48*AA48*0.001</f>
        <v>33.755682275912662</v>
      </c>
      <c r="BE48">
        <f>G48/S48</f>
        <v>0.98395908691380918</v>
      </c>
      <c r="BF48">
        <f>(1-AP48*AA48/AU48/F48)*100</f>
        <v>86.16970103358787</v>
      </c>
      <c r="BG48">
        <f>(S48-E48/(N48/1.35))</f>
        <v>390.72702931278741</v>
      </c>
      <c r="BH48">
        <f>E48*BF48/100/BG48</f>
        <v>-2.8856817974705091E-4</v>
      </c>
    </row>
    <row r="49" spans="1:60" x14ac:dyDescent="0.25">
      <c r="A49" s="1" t="s">
        <v>1</v>
      </c>
      <c r="B49" s="1" t="s">
        <v>1494</v>
      </c>
      <c r="K49" s="1">
        <v>2.72</v>
      </c>
    </row>
    <row r="50" spans="1:60" x14ac:dyDescent="0.25">
      <c r="A50" s="1" t="s">
        <v>1</v>
      </c>
      <c r="B50" s="1" t="s">
        <v>1489</v>
      </c>
      <c r="K50" s="1">
        <v>2.72</v>
      </c>
    </row>
    <row r="51" spans="1:60" x14ac:dyDescent="0.25">
      <c r="A51" s="1">
        <v>12</v>
      </c>
      <c r="B51" s="1" t="s">
        <v>1493</v>
      </c>
      <c r="C51" s="1">
        <v>2504.500003118068</v>
      </c>
      <c r="D51" s="1">
        <v>0</v>
      </c>
      <c r="E51">
        <f>(R51-S51*(1000-T51)/(1000-U51))*AO51</f>
        <v>-0.54728117487785488</v>
      </c>
      <c r="F51">
        <f>IF(AZ51&lt;&gt;0,1/(1/AZ51-1/N51),0)</f>
        <v>7.0720249821400261</v>
      </c>
      <c r="G51">
        <f>((BC51-AP51/2)*S51-E51)/(BC51+AP51/2)</f>
        <v>384.82082829121867</v>
      </c>
      <c r="H51">
        <f>AP51*1000</f>
        <v>28.006659066542007</v>
      </c>
      <c r="I51">
        <f>(AU51-BA51)</f>
        <v>0.89382147771404474</v>
      </c>
      <c r="J51">
        <f>(P51+AT51*D51)</f>
        <v>24.871500015258789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25.718210220336914</v>
      </c>
      <c r="P51" s="1">
        <v>24.871500015258789</v>
      </c>
      <c r="Q51" s="1">
        <v>25.802305221557617</v>
      </c>
      <c r="R51" s="1">
        <v>399.86209106445313</v>
      </c>
      <c r="S51" s="1">
        <v>390.45281982421875</v>
      </c>
      <c r="T51" s="1">
        <v>1.0414450168609619</v>
      </c>
      <c r="U51" s="1">
        <v>25.756021499633789</v>
      </c>
      <c r="V51" s="1">
        <v>2.755751371383667</v>
      </c>
      <c r="W51" s="1">
        <v>68.152610778808594</v>
      </c>
      <c r="X51" s="1">
        <v>300.29269409179688</v>
      </c>
      <c r="Y51" s="1">
        <v>2000.126953125</v>
      </c>
      <c r="Z51" s="1">
        <v>8.1290140151977539</v>
      </c>
      <c r="AA51" s="1">
        <v>87.807731628417969</v>
      </c>
      <c r="AB51" s="1">
        <v>7.409879207611084</v>
      </c>
      <c r="AC51" s="1">
        <v>-0.48111659288406372</v>
      </c>
      <c r="AD51" s="1">
        <v>0.1281677782535553</v>
      </c>
      <c r="AE51" s="1">
        <v>6.4329029992222786E-3</v>
      </c>
      <c r="AF51" s="1">
        <v>3.3970709890127182E-2</v>
      </c>
      <c r="AG51" s="1">
        <v>2.3906335234642029E-2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1.1040172576904295</v>
      </c>
      <c r="AP51">
        <f>(U51-T51)/(1000-U51)*AO51</f>
        <v>2.8006659066542008E-2</v>
      </c>
      <c r="AQ51">
        <f>(P51+273.15)</f>
        <v>298.02150001525877</v>
      </c>
      <c r="AR51">
        <f>(O51+273.15)</f>
        <v>298.86821022033689</v>
      </c>
      <c r="AS51">
        <f>(Y51*AK51+Z51*AL51)*AM51</f>
        <v>320.02030534698861</v>
      </c>
      <c r="AT51">
        <f>((AS51+0.00000010773*(AR51^4-AQ51^4))-AP51*44100)/(L51*0.92*2*29.3+0.00000043092*AQ51^3)</f>
        <v>-7.1408964247206823</v>
      </c>
      <c r="AU51">
        <f>0.61365*EXP(17.502*J51/(240.97+J51))</f>
        <v>3.155399301369652</v>
      </c>
      <c r="AV51">
        <f>AU51*1000/AA51</f>
        <v>35.935324177631337</v>
      </c>
      <c r="AW51">
        <f>(AV51-U51)</f>
        <v>10.179302677997548</v>
      </c>
      <c r="AX51">
        <f>IF(D51,P51,(O51+P51)/2)</f>
        <v>25.294855117797852</v>
      </c>
      <c r="AY51">
        <f>0.61365*EXP(17.502*AX51/(240.97+AX51))</f>
        <v>3.2360043143369852</v>
      </c>
      <c r="AZ51">
        <f>IF(AW51&lt;&gt;0,(1000-(AV51+U51)/2)/AW51*AP51,0)</f>
        <v>2.6664670147141947</v>
      </c>
      <c r="BA51">
        <f>U51*AA51/1000</f>
        <v>2.2615778236556072</v>
      </c>
      <c r="BB51">
        <f>(AY51-BA51)</f>
        <v>0.97442649068137799</v>
      </c>
      <c r="BC51">
        <f>1/(1.6/F51+1.37/N51)</f>
        <v>1.8304592856254462</v>
      </c>
      <c r="BD51">
        <f>G51*AA51*0.001</f>
        <v>33.790244015620843</v>
      </c>
      <c r="BE51">
        <f>G51/S51</f>
        <v>0.98557574373381251</v>
      </c>
      <c r="BF51">
        <f>(1-AP51*AA51/AU51/F51)*100</f>
        <v>88.979635694881949</v>
      </c>
      <c r="BG51">
        <f>(S51-E51/(N51/1.35))</f>
        <v>390.62542952368216</v>
      </c>
      <c r="BH51">
        <f>E51*BF51/100/BG51</f>
        <v>-1.2466387460406288E-3</v>
      </c>
    </row>
    <row r="52" spans="1:60" x14ac:dyDescent="0.25">
      <c r="A52" s="1" t="s">
        <v>1</v>
      </c>
      <c r="B52" s="1" t="s">
        <v>1492</v>
      </c>
    </row>
    <row r="53" spans="1:60" x14ac:dyDescent="0.25">
      <c r="A53" s="1" t="s">
        <v>1</v>
      </c>
      <c r="B53" s="1" t="s">
        <v>1491</v>
      </c>
    </row>
    <row r="54" spans="1:60" x14ac:dyDescent="0.25">
      <c r="A54" s="1" t="s">
        <v>1</v>
      </c>
      <c r="B54" s="1" t="s">
        <v>1490</v>
      </c>
    </row>
    <row r="55" spans="1:60" x14ac:dyDescent="0.25">
      <c r="A55" s="1" t="s">
        <v>1</v>
      </c>
      <c r="B55" s="1" t="s">
        <v>1489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24C08-995D-4249-BF1A-499C08D08922}">
  <dimension ref="A1:BD55"/>
  <sheetViews>
    <sheetView topLeftCell="A14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1578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1577</v>
      </c>
    </row>
    <row r="12" spans="1:56" x14ac:dyDescent="0.25">
      <c r="A12" s="1" t="s">
        <v>1</v>
      </c>
      <c r="B12" s="1" t="s">
        <v>1576</v>
      </c>
    </row>
    <row r="13" spans="1:56" x14ac:dyDescent="0.25">
      <c r="A13" s="1" t="s">
        <v>1</v>
      </c>
      <c r="B13" s="1" t="s">
        <v>1575</v>
      </c>
    </row>
    <row r="14" spans="1:56" x14ac:dyDescent="0.25">
      <c r="A14" s="1" t="s">
        <v>1</v>
      </c>
      <c r="B14" s="1" t="s">
        <v>1574</v>
      </c>
    </row>
    <row r="15" spans="1:56" x14ac:dyDescent="0.25">
      <c r="A15" s="1" t="s">
        <v>1</v>
      </c>
      <c r="B15" s="1" t="s">
        <v>1573</v>
      </c>
    </row>
    <row r="16" spans="1:56" x14ac:dyDescent="0.25">
      <c r="A16" s="1" t="s">
        <v>1</v>
      </c>
      <c r="B16" s="1" t="s">
        <v>1572</v>
      </c>
    </row>
    <row r="17" spans="1:56" x14ac:dyDescent="0.25">
      <c r="A17" s="1" t="s">
        <v>1</v>
      </c>
      <c r="B17" s="1" t="s">
        <v>1571</v>
      </c>
    </row>
    <row r="18" spans="1:56" x14ac:dyDescent="0.25">
      <c r="A18" s="1">
        <v>1</v>
      </c>
      <c r="B18" s="1" t="s">
        <v>1570</v>
      </c>
      <c r="C18" s="1">
        <v>247.50000305101275</v>
      </c>
      <c r="D18" s="1">
        <v>0</v>
      </c>
      <c r="E18">
        <f>(R18-S18*(1000-T18)/(1000-U18))*AK18</f>
        <v>-3.3414138635164847</v>
      </c>
      <c r="F18">
        <f>IF(AV18&lt;&gt;0,1/(1/AV18-1/N18),0)</f>
        <v>25.144776937995633</v>
      </c>
      <c r="G18">
        <f>((AY18-AL18/2)*S18-E18)/(AY18+AL18/2)</f>
        <v>391.61026060886093</v>
      </c>
      <c r="H18">
        <f>AL18*1000</f>
        <v>24.777072241968469</v>
      </c>
      <c r="I18">
        <f>(AQ18-AW18)</f>
        <v>0.58001710814409324</v>
      </c>
      <c r="J18">
        <f>(P18+AP18*D18)</f>
        <v>21.090387344360352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25.812339782714844</v>
      </c>
      <c r="P18" s="1">
        <v>21.090387344360352</v>
      </c>
      <c r="Q18" s="1">
        <v>25.896066665649414</v>
      </c>
      <c r="R18" s="1">
        <v>399.88632202148438</v>
      </c>
      <c r="S18" s="1">
        <v>394.06283569335938</v>
      </c>
      <c r="T18" s="1">
        <v>-4.7818790189921856E-3</v>
      </c>
      <c r="U18" s="1">
        <v>21.968486785888672</v>
      </c>
      <c r="V18" s="1">
        <v>-1.2588130310177803E-2</v>
      </c>
      <c r="W18" s="1">
        <v>57.831275939941406</v>
      </c>
      <c r="X18" s="1">
        <v>299.969482421875</v>
      </c>
      <c r="Y18" s="1">
        <v>-8.7477348744869232E-2</v>
      </c>
      <c r="Z18" s="1">
        <v>8.5373363494873047</v>
      </c>
      <c r="AA18" s="1">
        <v>87.844581604003906</v>
      </c>
      <c r="AB18" s="1">
        <v>21.126785278320313</v>
      </c>
      <c r="AC18" s="1">
        <v>-1.1226040124893188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1.1028289794921873</v>
      </c>
      <c r="AL18">
        <f>(U18-T18)/(1000-U18)*AK18</f>
        <v>2.477707224196847E-2</v>
      </c>
      <c r="AM18">
        <f>(P18+273.15)</f>
        <v>294.24038734436033</v>
      </c>
      <c r="AN18">
        <f>(O18+273.15)</f>
        <v>298.96233978271482</v>
      </c>
      <c r="AO18">
        <f>(Y18*AG18+Z18*AH18)*AI18</f>
        <v>-1.3996375486335699E-2</v>
      </c>
      <c r="AP18">
        <f>((AO18+0.00000010773*(AN18^4-AM18^4))-AL18*44100)/(L18*51.4+0.00000043092*AM18^3)</f>
        <v>-8.5928703188622588</v>
      </c>
      <c r="AQ18">
        <f>0.61365*EXP(17.502*J18/(240.97+J18))</f>
        <v>2.5098296383235721</v>
      </c>
      <c r="AR18">
        <f>AQ18*1000/AA18</f>
        <v>28.571251550126064</v>
      </c>
      <c r="AS18">
        <f>(AR18-U18)</f>
        <v>6.6027647642373921</v>
      </c>
      <c r="AT18">
        <f>IF(D18,P18,(O18+P18)/2)</f>
        <v>23.451363563537598</v>
      </c>
      <c r="AU18">
        <f>0.61365*EXP(17.502*AT18/(240.97+AT18))</f>
        <v>2.8976810206461354</v>
      </c>
      <c r="AV18">
        <f>IF(AS18&lt;&gt;0,(1000-(AR18+U18)/2)/AS18*AL18,0)</f>
        <v>3.6577039665045605</v>
      </c>
      <c r="AW18">
        <f>U18*AA18/1000</f>
        <v>1.9298125301794788</v>
      </c>
      <c r="AX18">
        <f>(AU18-AW18)</f>
        <v>0.96786849046665657</v>
      </c>
      <c r="AY18">
        <f>1/(1.6/F18+1.37/N18)</f>
        <v>2.6062099830130792</v>
      </c>
      <c r="AZ18">
        <f>G18*AA18*0.001</f>
        <v>34.400839495020321</v>
      </c>
      <c r="BA18">
        <f>G18/S18</f>
        <v>0.99377618272430313</v>
      </c>
      <c r="BB18">
        <f>(1-AL18*AA18/AQ18/F18)*100</f>
        <v>96.551160888896021</v>
      </c>
      <c r="BC18">
        <f>(S18-E18/(N18/1.35))</f>
        <v>395.11670063379563</v>
      </c>
      <c r="BD18">
        <f>E18*BB18/100/BC18</f>
        <v>-8.165116458384733E-3</v>
      </c>
    </row>
    <row r="19" spans="1:56" x14ac:dyDescent="0.25">
      <c r="A19" s="1" t="s">
        <v>1</v>
      </c>
      <c r="B19" s="1" t="s">
        <v>1569</v>
      </c>
      <c r="K19" s="1">
        <v>2.72</v>
      </c>
    </row>
    <row r="20" spans="1:56" x14ac:dyDescent="0.25">
      <c r="A20" s="1" t="s">
        <v>1</v>
      </c>
      <c r="B20" s="1" t="s">
        <v>1568</v>
      </c>
      <c r="K20" s="1">
        <v>2.72</v>
      </c>
    </row>
    <row r="21" spans="1:56" x14ac:dyDescent="0.25">
      <c r="A21" s="1">
        <v>2</v>
      </c>
      <c r="B21" s="1" t="s">
        <v>1567</v>
      </c>
      <c r="C21" s="1">
        <v>452.00000306218863</v>
      </c>
      <c r="D21" s="1">
        <v>0</v>
      </c>
      <c r="E21">
        <f>(R21-S21*(1000-T21)/(1000-U21))*AK21</f>
        <v>-2.8442498805038672</v>
      </c>
      <c r="F21">
        <f>IF(AV21&lt;&gt;0,1/(1/AV21-1/N21),0)</f>
        <v>-3.7673957422991404</v>
      </c>
      <c r="G21">
        <f>((AY21-AL21/2)*S21-E21)/(AY21+AL21/2)</f>
        <v>394.62184953770969</v>
      </c>
      <c r="H21">
        <f>AL21*1000</f>
        <v>24.103540681222469</v>
      </c>
      <c r="I21">
        <f>(AQ21-AW21)</f>
        <v>-6.5933222315845308E-2</v>
      </c>
      <c r="J21">
        <f>(P21+AP21*D21)</f>
        <v>15.892248153686523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25.738653182983398</v>
      </c>
      <c r="P21" s="1">
        <v>15.892248153686523</v>
      </c>
      <c r="Q21" s="1">
        <v>25.870264053344727</v>
      </c>
      <c r="R21" s="1">
        <v>399.95498657226563</v>
      </c>
      <c r="S21" s="1">
        <v>393.92510986328125</v>
      </c>
      <c r="T21" s="1">
        <v>-4.8172292299568653E-3</v>
      </c>
      <c r="U21" s="1">
        <v>21.381341934204102</v>
      </c>
      <c r="V21" s="1">
        <v>-1.2735869735479355E-2</v>
      </c>
      <c r="W21" s="1">
        <v>56.528339385986328</v>
      </c>
      <c r="X21" s="1">
        <v>300.00634765625</v>
      </c>
      <c r="Y21" s="1">
        <v>24.51814079284668</v>
      </c>
      <c r="Z21" s="1">
        <v>8.5476951599121094</v>
      </c>
      <c r="AA21" s="1">
        <v>87.838882446289063</v>
      </c>
      <c r="AB21" s="1">
        <v>20.889242172241211</v>
      </c>
      <c r="AC21" s="1">
        <v>-1.0978292226791382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1.1029645134420953</v>
      </c>
      <c r="AL21">
        <f>(U21-T21)/(1000-U21)*AK21</f>
        <v>2.410354068122247E-2</v>
      </c>
      <c r="AM21">
        <f>(P21+273.15)</f>
        <v>289.0422481536865</v>
      </c>
      <c r="AN21">
        <f>(O21+273.15)</f>
        <v>298.88865318298338</v>
      </c>
      <c r="AO21">
        <f>(Y21*AG21+Z21*AH21)*AI21</f>
        <v>3.9229024391717644</v>
      </c>
      <c r="AP21">
        <f>((AO21+0.00000010773*(AN21^4-AM21^4))-AL21*44100)/(L21*51.4+0.00000043092*AM21^3)</f>
        <v>-7.8998417022021146</v>
      </c>
      <c r="AQ21">
        <f>0.61365*EXP(17.502*J21/(240.97+J21))</f>
        <v>1.8121799583866196</v>
      </c>
      <c r="AR21">
        <f>AQ21*1000/AA21</f>
        <v>20.630726483738169</v>
      </c>
      <c r="AS21">
        <f>(AR21-U21)</f>
        <v>-0.75061545046593281</v>
      </c>
      <c r="AT21">
        <f>IF(D21,P21,(O21+P21)/2)</f>
        <v>20.815450668334961</v>
      </c>
      <c r="AU21">
        <f>0.61365*EXP(17.502*AT21/(240.97+AT21))</f>
        <v>2.4677651457276641</v>
      </c>
      <c r="AV21">
        <f>IF(AS21&lt;&gt;0,(1000-(AR21+U21)/2)/AS21*AL21,0)</f>
        <v>-31.437163818660778</v>
      </c>
      <c r="AW21">
        <f>U21*AA21/1000</f>
        <v>1.8781131807024649</v>
      </c>
      <c r="AX21">
        <f>(AU21-AW21)</f>
        <v>0.58965196502519923</v>
      </c>
      <c r="AY21">
        <f>1/(1.6/F21+1.37/N21)</f>
        <v>-9.5575682301228895</v>
      </c>
      <c r="AZ21">
        <f>G21*AA21*0.001</f>
        <v>34.663142252280053</v>
      </c>
      <c r="BA21">
        <f>G21/S21</f>
        <v>1.0017687109985709</v>
      </c>
      <c r="BB21">
        <f>(1-AL21*AA21/AQ21/F21)*100</f>
        <v>131.01166463704331</v>
      </c>
      <c r="BC21">
        <f>(S21-E21/(N21/1.35))</f>
        <v>394.82217181170705</v>
      </c>
      <c r="BD21">
        <f>E21*BB21/100/BC21</f>
        <v>-9.4379175763774602E-3</v>
      </c>
    </row>
    <row r="22" spans="1:56" x14ac:dyDescent="0.25">
      <c r="A22" s="1" t="s">
        <v>1</v>
      </c>
      <c r="B22" s="1" t="s">
        <v>1566</v>
      </c>
      <c r="K22" s="1">
        <v>2.72</v>
      </c>
    </row>
    <row r="23" spans="1:56" x14ac:dyDescent="0.25">
      <c r="A23" s="1" t="s">
        <v>1</v>
      </c>
      <c r="B23" s="1" t="s">
        <v>1565</v>
      </c>
      <c r="K23" s="1">
        <v>2.72</v>
      </c>
    </row>
    <row r="24" spans="1:56" x14ac:dyDescent="0.25">
      <c r="A24" s="1">
        <v>3</v>
      </c>
      <c r="B24" s="1" t="s">
        <v>1564</v>
      </c>
      <c r="C24" s="1">
        <v>656.00000306218863</v>
      </c>
      <c r="D24" s="1">
        <v>0</v>
      </c>
      <c r="E24">
        <f>(R24-S24*(1000-T24)/(1000-U24))*AK24</f>
        <v>-2.413866441401582</v>
      </c>
      <c r="F24">
        <f>IF(AV24&lt;&gt;0,1/(1/AV24-1/N24),0)</f>
        <v>-3.497566960970512</v>
      </c>
      <c r="G24">
        <f>((AY24-AL24/2)*S24-E24)/(AY24+AL24/2)</f>
        <v>394.60892085310576</v>
      </c>
      <c r="H24">
        <f>AL24*1000</f>
        <v>23.62922908212591</v>
      </c>
      <c r="I24">
        <f>(AQ24-AW24)</f>
        <v>-0.10631806824535128</v>
      </c>
      <c r="J24">
        <f>(P24+AP24*D24)</f>
        <v>15.222079277038574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25.617946624755859</v>
      </c>
      <c r="P24" s="1">
        <v>15.222079277038574</v>
      </c>
      <c r="Q24" s="1">
        <v>25.776117324829102</v>
      </c>
      <c r="R24" s="1">
        <v>399.90740966796875</v>
      </c>
      <c r="S24" s="1">
        <v>393.6610107421875</v>
      </c>
      <c r="T24" s="1">
        <v>-5.5291461758315563E-3</v>
      </c>
      <c r="U24" s="1">
        <v>20.973154067993164</v>
      </c>
      <c r="V24" s="1">
        <v>-1.4723511412739754E-2</v>
      </c>
      <c r="W24" s="1">
        <v>55.849212646484375</v>
      </c>
      <c r="X24" s="1">
        <v>299.9403076171875</v>
      </c>
      <c r="Y24" s="1">
        <v>48.677219390869141</v>
      </c>
      <c r="Z24" s="1">
        <v>8.5373153686523438</v>
      </c>
      <c r="AA24" s="1">
        <v>87.841423034667969</v>
      </c>
      <c r="AB24" s="1">
        <v>20.694437026977539</v>
      </c>
      <c r="AC24" s="1">
        <v>-1.0757627487182617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1.1027217191808361</v>
      </c>
      <c r="AL24">
        <f>(U24-T24)/(1000-U24)*AK24</f>
        <v>2.3629229082125912E-2</v>
      </c>
      <c r="AM24">
        <f>(P24+273.15)</f>
        <v>288.37207927703855</v>
      </c>
      <c r="AN24">
        <f>(O24+273.15)</f>
        <v>298.76794662475584</v>
      </c>
      <c r="AO24">
        <f>(Y24*AG24+Z24*AH24)*AI24</f>
        <v>7.7883549284557603</v>
      </c>
      <c r="AP24">
        <f>((AO24+0.00000010773*(AN24^4-AM24^4))-AL24*44100)/(L24*51.4+0.00000043092*AM24^3)</f>
        <v>-7.6524264424977755</v>
      </c>
      <c r="AQ24">
        <f>0.61365*EXP(17.502*J24/(240.97+J24))</f>
        <v>1.7359936306125037</v>
      </c>
      <c r="AR24">
        <f>AQ24*1000/AA24</f>
        <v>19.762813153964583</v>
      </c>
      <c r="AS24">
        <f>(AR24-U24)</f>
        <v>-1.2103409140285812</v>
      </c>
      <c r="AT24">
        <f>IF(D24,P24,(O24+P24)/2)</f>
        <v>20.420012950897217</v>
      </c>
      <c r="AU24">
        <f>0.61365*EXP(17.502*AT24/(240.97+AT24))</f>
        <v>2.4083473582272541</v>
      </c>
      <c r="AV24">
        <f>IF(AS24&lt;&gt;0,(1000-(AR24+U24)/2)/AS24*AL24,0)</f>
        <v>-19.125148181923301</v>
      </c>
      <c r="AW24">
        <f>U24*AA24/1000</f>
        <v>1.842311698857855</v>
      </c>
      <c r="AX24">
        <f>(AU24-AW24)</f>
        <v>0.56603565936939915</v>
      </c>
      <c r="AY24">
        <f>1/(1.6/F24+1.37/N24)</f>
        <v>-7.2783683550150009</v>
      </c>
      <c r="AZ24">
        <f>G24*AA24*0.001</f>
        <v>34.663009149911474</v>
      </c>
      <c r="BA24">
        <f>G24/S24</f>
        <v>1.0024079349619388</v>
      </c>
      <c r="BB24">
        <f>(1-AL24*AA24/AQ24/F24)*100</f>
        <v>134.18493435515103</v>
      </c>
      <c r="BC24">
        <f>(S24-E24/(N24/1.35))</f>
        <v>394.42233194255255</v>
      </c>
      <c r="BD24">
        <f>E24*BB24/100/BC24</f>
        <v>-8.21212400389007E-3</v>
      </c>
    </row>
    <row r="25" spans="1:56" x14ac:dyDescent="0.25">
      <c r="A25" s="1" t="s">
        <v>1</v>
      </c>
      <c r="B25" s="1" t="s">
        <v>1563</v>
      </c>
      <c r="K25" s="1">
        <v>2.72</v>
      </c>
    </row>
    <row r="26" spans="1:56" x14ac:dyDescent="0.25">
      <c r="A26" s="1" t="s">
        <v>1</v>
      </c>
      <c r="B26" s="1" t="s">
        <v>1562</v>
      </c>
      <c r="K26" s="1">
        <v>2.72</v>
      </c>
    </row>
    <row r="27" spans="1:56" x14ac:dyDescent="0.25">
      <c r="A27" s="1">
        <v>4</v>
      </c>
      <c r="B27" s="1" t="s">
        <v>1561</v>
      </c>
      <c r="C27" s="1">
        <v>861.00000306218863</v>
      </c>
      <c r="D27" s="1">
        <v>0</v>
      </c>
      <c r="E27">
        <f>(R27-S27*(1000-T27)/(1000-U27))*AK27</f>
        <v>-1.8822940759478977</v>
      </c>
      <c r="F27">
        <f>IF(AV27&lt;&gt;0,1/(1/AV27-1/N27),0)</f>
        <v>-3.2012404250584279</v>
      </c>
      <c r="G27">
        <f>((AY27-AL27/2)*S27-E27)/(AY27+AL27/2)</f>
        <v>394.67609303736094</v>
      </c>
      <c r="H27">
        <f>AL27*1000</f>
        <v>23.455931340772569</v>
      </c>
      <c r="I27">
        <f>(AQ27-AW27)</f>
        <v>-0.15902515818330376</v>
      </c>
      <c r="J27">
        <f>(P27+AP27*D27)</f>
        <v>14.620381355285645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25.507556915283203</v>
      </c>
      <c r="P27" s="1">
        <v>14.620381355285645</v>
      </c>
      <c r="Q27" s="1">
        <v>25.670936584472656</v>
      </c>
      <c r="R27" s="1">
        <v>400.01251220703125</v>
      </c>
      <c r="S27" s="1">
        <v>393.353271484375</v>
      </c>
      <c r="T27" s="1">
        <v>-2.8022290207445621E-3</v>
      </c>
      <c r="U27" s="1">
        <v>20.822715759277344</v>
      </c>
      <c r="V27" s="1">
        <v>-7.5108124874532223E-3</v>
      </c>
      <c r="W27" s="1">
        <v>55.811111450195313</v>
      </c>
      <c r="X27" s="1">
        <v>299.97640991210938</v>
      </c>
      <c r="Y27" s="1">
        <v>99.719871520996094</v>
      </c>
      <c r="Z27" s="1">
        <v>8.7461776733398438</v>
      </c>
      <c r="AA27" s="1">
        <v>87.838142395019531</v>
      </c>
      <c r="AB27" s="1">
        <v>20.86517333984375</v>
      </c>
      <c r="AC27" s="1">
        <v>-1.0676561594009399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1.1028544482062843</v>
      </c>
      <c r="AL27">
        <f>(U27-T27)/(1000-U27)*AK27</f>
        <v>2.3455931340772569E-2</v>
      </c>
      <c r="AM27">
        <f>(P27+273.15)</f>
        <v>287.77038135528562</v>
      </c>
      <c r="AN27">
        <f>(O27+273.15)</f>
        <v>298.65755691528318</v>
      </c>
      <c r="AO27">
        <f>(Y27*AG27+Z27*AH27)*AI27</f>
        <v>15.955179086733324</v>
      </c>
      <c r="AP27">
        <f>((AO27+0.00000010773*(AN27^4-AM27^4))-AL27*44100)/(L27*51.4+0.00000043092*AM27^3)</f>
        <v>-7.4840965719283279</v>
      </c>
      <c r="AQ27">
        <f>0.61365*EXP(17.502*J27/(240.97+J27))</f>
        <v>1.6700035137311169</v>
      </c>
      <c r="AR27">
        <f>AQ27*1000/AA27</f>
        <v>19.012281774139694</v>
      </c>
      <c r="AS27">
        <f>(AR27-U27)</f>
        <v>-1.8104339851376494</v>
      </c>
      <c r="AT27">
        <f>IF(D27,P27,(O27+P27)/2)</f>
        <v>20.063969135284424</v>
      </c>
      <c r="AU27">
        <f>0.61365*EXP(17.502*AT27/(240.97+AT27))</f>
        <v>2.3559249295733697</v>
      </c>
      <c r="AV27">
        <f>IF(AS27&lt;&gt;0,(1000-(AR27+U27)/2)/AS27*AL27,0)</f>
        <v>-12.69792107635058</v>
      </c>
      <c r="AW27">
        <f>U27*AA27/1000</f>
        <v>1.8290286719144206</v>
      </c>
      <c r="AX27">
        <f>(AU27-AW27)</f>
        <v>0.5268962576589491</v>
      </c>
      <c r="AY27">
        <f>1/(1.6/F27+1.37/N27)</f>
        <v>-5.5636281717715148</v>
      </c>
      <c r="AZ27">
        <f>G27*AA27*0.001</f>
        <v>34.667614860125688</v>
      </c>
      <c r="BA27">
        <f>G27/S27</f>
        <v>1.0033629351752791</v>
      </c>
      <c r="BB27">
        <f>(1-AL27*AA27/AQ27/F27)*100</f>
        <v>138.53897386790965</v>
      </c>
      <c r="BC27">
        <f>(S27-E27/(N27/1.35))</f>
        <v>393.94693746388486</v>
      </c>
      <c r="BD27">
        <f>E27*BB27/100/BC27</f>
        <v>-6.6194470625469248E-3</v>
      </c>
    </row>
    <row r="28" spans="1:56" x14ac:dyDescent="0.25">
      <c r="A28" s="1" t="s">
        <v>1</v>
      </c>
      <c r="B28" s="1" t="s">
        <v>1560</v>
      </c>
      <c r="K28" s="1">
        <v>2.72</v>
      </c>
    </row>
    <row r="29" spans="1:56" x14ac:dyDescent="0.25">
      <c r="A29" s="1" t="s">
        <v>1</v>
      </c>
      <c r="B29" s="1" t="s">
        <v>1559</v>
      </c>
      <c r="K29" s="1">
        <v>2.72</v>
      </c>
    </row>
    <row r="30" spans="1:56" x14ac:dyDescent="0.25">
      <c r="A30" s="1">
        <v>5</v>
      </c>
      <c r="B30" s="1" t="s">
        <v>1558</v>
      </c>
      <c r="C30" s="1">
        <v>1066.0000030621886</v>
      </c>
      <c r="D30" s="1">
        <v>0</v>
      </c>
      <c r="E30">
        <f>(R30-S30*(1000-T30)/(1000-U30))*AK30</f>
        <v>-1.4744574629776108</v>
      </c>
      <c r="F30">
        <f>IF(AV30&lt;&gt;0,1/(1/AV30-1/N30),0)</f>
        <v>-2.7144812944421548</v>
      </c>
      <c r="G30">
        <f>((AY30-AL30/2)*S30-E30)/(AY30+AL30/2)</f>
        <v>394.94109590472732</v>
      </c>
      <c r="H30">
        <f>AL30*1000</f>
        <v>23.413053875334462</v>
      </c>
      <c r="I30">
        <f>(AQ30-AW30)</f>
        <v>-0.27183821389106422</v>
      </c>
      <c r="J30">
        <f>(P30+AP30*D30)</f>
        <v>13.509199142456055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25.427637100219727</v>
      </c>
      <c r="P30" s="1">
        <v>13.509199142456055</v>
      </c>
      <c r="Q30" s="1">
        <v>25.592596054077148</v>
      </c>
      <c r="R30" s="1">
        <v>399.85699462890625</v>
      </c>
      <c r="S30" s="1">
        <v>392.85409545898438</v>
      </c>
      <c r="T30" s="1">
        <v>-2.919916994869709E-3</v>
      </c>
      <c r="U30" s="1">
        <v>20.784589767456055</v>
      </c>
      <c r="V30" s="1">
        <v>-7.8637981787323952E-3</v>
      </c>
      <c r="W30" s="1">
        <v>55.976184844970703</v>
      </c>
      <c r="X30" s="1">
        <v>299.98721313476563</v>
      </c>
      <c r="Y30" s="1">
        <v>149.90785217285156</v>
      </c>
      <c r="Z30" s="1">
        <v>8.532618522644043</v>
      </c>
      <c r="AA30" s="1">
        <v>87.841476440429688</v>
      </c>
      <c r="AB30" s="1">
        <v>21.030401229858398</v>
      </c>
      <c r="AC30" s="1">
        <v>-1.0676651000976563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1.102894165936638</v>
      </c>
      <c r="AL30">
        <f>(U30-T30)/(1000-U30)*AK30</f>
        <v>2.3413053875334461E-2</v>
      </c>
      <c r="AM30">
        <f>(P30+273.15)</f>
        <v>286.65919914245603</v>
      </c>
      <c r="AN30">
        <f>(O30+273.15)</f>
        <v>298.5776371002197</v>
      </c>
      <c r="AO30">
        <f>(Y30*AG30+Z30*AH30)*AI30</f>
        <v>23.985255811543993</v>
      </c>
      <c r="AP30">
        <f>((AO30+0.00000010773*(AN30^4-AM30^4))-AL30*44100)/(L30*51.4+0.00000043092*AM30^3)</f>
        <v>-7.322122967823482</v>
      </c>
      <c r="AQ30">
        <f>0.61365*EXP(17.502*J30/(240.97+J30))</f>
        <v>1.5539108384909228</v>
      </c>
      <c r="AR30">
        <f>AQ30*1000/AA30</f>
        <v>17.689944448334931</v>
      </c>
      <c r="AS30">
        <f>(AR30-U30)</f>
        <v>-3.0946453191211241</v>
      </c>
      <c r="AT30">
        <f>IF(D30,P30,(O30+P30)/2)</f>
        <v>19.468418121337891</v>
      </c>
      <c r="AU30">
        <f>0.61365*EXP(17.502*AT30/(240.97+AT30))</f>
        <v>2.2704712095348074</v>
      </c>
      <c r="AV30">
        <f>IF(AS30&lt;&gt;0,(1000-(AR30+U30)/2)/AS30*AL30,0)</f>
        <v>-7.4201235799921887</v>
      </c>
      <c r="AW30">
        <f>U30*AA30/1000</f>
        <v>1.825749052381987</v>
      </c>
      <c r="AX30">
        <f>(AU30-AW30)</f>
        <v>0.44472215715282037</v>
      </c>
      <c r="AY30">
        <f>1/(1.6/F30+1.37/N30)</f>
        <v>-3.712451610583213</v>
      </c>
      <c r="AZ30">
        <f>G30*AA30*0.001</f>
        <v>34.692208971272585</v>
      </c>
      <c r="BA30">
        <f>G30/S30</f>
        <v>1.005312405979387</v>
      </c>
      <c r="BB30">
        <f>(1-AL30*AA30/AQ30/F30)*100</f>
        <v>148.75787190996482</v>
      </c>
      <c r="BC30">
        <f>(S30-E30/(N30/1.35))</f>
        <v>393.31913184473797</v>
      </c>
      <c r="BD30">
        <f>E30*BB30/100/BC30</f>
        <v>-5.5765696772893851E-3</v>
      </c>
    </row>
    <row r="31" spans="1:56" x14ac:dyDescent="0.25">
      <c r="A31" s="1" t="s">
        <v>1</v>
      </c>
      <c r="B31" s="1" t="s">
        <v>1557</v>
      </c>
      <c r="K31" s="1">
        <v>2.72</v>
      </c>
    </row>
    <row r="32" spans="1:56" x14ac:dyDescent="0.25">
      <c r="A32" s="1" t="s">
        <v>1</v>
      </c>
      <c r="B32" s="1" t="s">
        <v>1556</v>
      </c>
      <c r="K32" s="1">
        <v>2.72</v>
      </c>
    </row>
    <row r="33" spans="1:56" x14ac:dyDescent="0.25">
      <c r="A33" s="1">
        <v>6</v>
      </c>
      <c r="B33" s="1" t="s">
        <v>1555</v>
      </c>
      <c r="C33" s="1">
        <v>1270.5000030510128</v>
      </c>
      <c r="D33" s="1">
        <v>0</v>
      </c>
      <c r="E33">
        <f>(R33-S33*(1000-T33)/(1000-U33))*AK33</f>
        <v>-1.0143730998500129</v>
      </c>
      <c r="F33">
        <f>IF(AV33&lt;&gt;0,1/(1/AV33-1/N33),0)</f>
        <v>-2.2834108336313528</v>
      </c>
      <c r="G33">
        <f>((AY33-AL33/2)*S33-E33)/(AY33+AL33/2)</f>
        <v>395.63436535548385</v>
      </c>
      <c r="H33">
        <f>AL33*1000</f>
        <v>23.639485792807132</v>
      </c>
      <c r="I33">
        <f>(AQ33-AW33)</f>
        <v>-0.41634378792771121</v>
      </c>
      <c r="J33">
        <f>(P33+AP33*D33)</f>
        <v>12.202052116394043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25.384588241577148</v>
      </c>
      <c r="P33" s="1">
        <v>12.202052116394043</v>
      </c>
      <c r="Q33" s="1">
        <v>25.541189193725586</v>
      </c>
      <c r="R33" s="1">
        <v>399.96762084960938</v>
      </c>
      <c r="S33" s="1">
        <v>392.4747314453125</v>
      </c>
      <c r="T33" s="1">
        <v>-4.9037300050258636E-3</v>
      </c>
      <c r="U33" s="1">
        <v>20.980304718017578</v>
      </c>
      <c r="V33" s="1">
        <v>-1.3239490799605846E-2</v>
      </c>
      <c r="W33" s="1">
        <v>56.644340515136719</v>
      </c>
      <c r="X33" s="1">
        <v>299.97500610351563</v>
      </c>
      <c r="Y33" s="1">
        <v>300.6563720703125</v>
      </c>
      <c r="Z33" s="1">
        <v>8.5169353485107422</v>
      </c>
      <c r="AA33" s="1">
        <v>87.835746765136719</v>
      </c>
      <c r="AB33" s="1">
        <v>21.579364776611328</v>
      </c>
      <c r="AC33" s="1">
        <v>-1.0627138614654541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1.1028492871452777</v>
      </c>
      <c r="AL33">
        <f>(U33-T33)/(1000-U33)*AK33</f>
        <v>2.3639485792807131E-2</v>
      </c>
      <c r="AM33">
        <f>(P33+273.15)</f>
        <v>285.35205211639402</v>
      </c>
      <c r="AN33">
        <f>(O33+273.15)</f>
        <v>298.53458824157713</v>
      </c>
      <c r="AO33">
        <f>(Y33*AG33+Z33*AH33)*AI33</f>
        <v>48.105018456019025</v>
      </c>
      <c r="AP33">
        <f>((AO33+0.00000010773*(AN33^4-AM33^4))-AL33*44100)/(L33*51.4+0.00000043092*AM33^3)</f>
        <v>-7.1071019504058288</v>
      </c>
      <c r="AQ33">
        <f>0.61365*EXP(17.502*J33/(240.97+J33))</f>
        <v>1.426476944339484</v>
      </c>
      <c r="AR33">
        <f>AQ33*1000/AA33</f>
        <v>16.240277983333243</v>
      </c>
      <c r="AS33">
        <f>(AR33-U33)</f>
        <v>-4.740026734684335</v>
      </c>
      <c r="AT33">
        <f>IF(D33,P33,(O33+P33)/2)</f>
        <v>18.793320178985596</v>
      </c>
      <c r="AU33">
        <f>0.61365*EXP(17.502*AT33/(240.97+AT33))</f>
        <v>2.1768996598772916</v>
      </c>
      <c r="AV33">
        <f>IF(AS33&lt;&gt;0,(1000-(AR33+U33)/2)/AS33*AL33,0)</f>
        <v>-4.8943918195785923</v>
      </c>
      <c r="AW33">
        <f>U33*AA33/1000</f>
        <v>1.8428207322671952</v>
      </c>
      <c r="AX33">
        <f>(AU33-AW33)</f>
        <v>0.33407892761009639</v>
      </c>
      <c r="AY33">
        <f>1/(1.6/F33+1.37/N33)</f>
        <v>-2.6271631570766445</v>
      </c>
      <c r="AZ33">
        <f>G33*AA33*0.001</f>
        <v>34.750839926949865</v>
      </c>
      <c r="BA33">
        <f>G33/S33</f>
        <v>1.0080505409826916</v>
      </c>
      <c r="BB33">
        <f>(1-AL33*AA33/AQ33/F33)*100</f>
        <v>163.74711130584484</v>
      </c>
      <c r="BC33">
        <f>(S33-E33/(N33/1.35))</f>
        <v>392.79465956260611</v>
      </c>
      <c r="BD33">
        <f>E33*BB33/100/BC33</f>
        <v>-4.2286894906299194E-3</v>
      </c>
    </row>
    <row r="34" spans="1:56" x14ac:dyDescent="0.25">
      <c r="A34" s="1" t="s">
        <v>1</v>
      </c>
      <c r="B34" s="1" t="s">
        <v>1554</v>
      </c>
      <c r="K34" s="1">
        <v>2.72</v>
      </c>
    </row>
    <row r="35" spans="1:56" x14ac:dyDescent="0.25">
      <c r="A35" s="1" t="s">
        <v>1</v>
      </c>
      <c r="B35" s="1" t="s">
        <v>1553</v>
      </c>
      <c r="K35" s="1">
        <v>2.72</v>
      </c>
    </row>
    <row r="36" spans="1:56" x14ac:dyDescent="0.25">
      <c r="A36" s="1">
        <v>7</v>
      </c>
      <c r="B36" s="1" t="s">
        <v>1552</v>
      </c>
      <c r="C36" s="1">
        <v>1475.5000030510128</v>
      </c>
      <c r="D36" s="1">
        <v>0</v>
      </c>
      <c r="E36">
        <f>(R36-S36*(1000-T36)/(1000-U36))*AK36</f>
        <v>-0.53336532555056959</v>
      </c>
      <c r="F36">
        <f>IF(AV36&lt;&gt;0,1/(1/AV36-1/N36),0)</f>
        <v>-1.8589769309337396</v>
      </c>
      <c r="G36">
        <f>((AY36-AL36/2)*S36-E36)/(AY36+AL36/2)</f>
        <v>396.75294558042987</v>
      </c>
      <c r="H36">
        <f>AL36*1000</f>
        <v>23.956539628662046</v>
      </c>
      <c r="I36">
        <f>(AQ36-AW36)</f>
        <v>-0.62899626345540294</v>
      </c>
      <c r="J36">
        <f>(P36+AP36*D36)</f>
        <v>10.072766304016113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25.361400604248047</v>
      </c>
      <c r="P36" s="1">
        <v>10.072766304016113</v>
      </c>
      <c r="Q36" s="1">
        <v>25.507474899291992</v>
      </c>
      <c r="R36" s="1">
        <v>399.96499633789063</v>
      </c>
      <c r="S36" s="1">
        <v>391.93399047851563</v>
      </c>
      <c r="T36" s="1">
        <v>-1.0639630490913987E-3</v>
      </c>
      <c r="U36" s="1">
        <v>21.261817932128906</v>
      </c>
      <c r="V36" s="1">
        <v>-2.8764840681105852E-3</v>
      </c>
      <c r="W36" s="1">
        <v>57.482517242431641</v>
      </c>
      <c r="X36" s="1">
        <v>299.94207763671875</v>
      </c>
      <c r="Y36" s="1">
        <v>499.96649169921875</v>
      </c>
      <c r="Z36" s="1">
        <v>8.5200281143188477</v>
      </c>
      <c r="AA36" s="1">
        <v>87.834121704101563</v>
      </c>
      <c r="AB36" s="1">
        <v>21.510862350463867</v>
      </c>
      <c r="AC36" s="1">
        <v>-1.0801911354064941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1.1027282266055836</v>
      </c>
      <c r="AL36">
        <f>(U36-T36)/(1000-U36)*AK36</f>
        <v>2.3956539628662045E-2</v>
      </c>
      <c r="AM36">
        <f>(P36+273.15)</f>
        <v>283.22276630401609</v>
      </c>
      <c r="AN36">
        <f>(O36+273.15)</f>
        <v>298.51140060424802</v>
      </c>
      <c r="AO36">
        <f>(Y36*AG36+Z36*AH36)*AI36</f>
        <v>79.994636883855492</v>
      </c>
      <c r="AP36">
        <f>((AO36+0.00000010773*(AN36^4-AM36^4))-AL36*44100)/(L36*51.4+0.00000043092*AM36^3)</f>
        <v>-6.7970511440397869</v>
      </c>
      <c r="AQ36">
        <f>0.61365*EXP(17.502*J36/(240.97+J36))</f>
        <v>1.2385168404456564</v>
      </c>
      <c r="AR36">
        <f>AQ36*1000/AA36</f>
        <v>14.100634427905046</v>
      </c>
      <c r="AS36">
        <f>(AR36-U36)</f>
        <v>-7.1611835042238603</v>
      </c>
      <c r="AT36">
        <f>IF(D36,P36,(O36+P36)/2)</f>
        <v>17.71708345413208</v>
      </c>
      <c r="AU36">
        <f>0.61365*EXP(17.502*AT36/(240.97+AT36))</f>
        <v>2.0347128776278978</v>
      </c>
      <c r="AV36">
        <f>IF(AS36&lt;&gt;0,(1000-(AR36+U36)/2)/AS36*AL36,0)</f>
        <v>-3.2861828801226438</v>
      </c>
      <c r="AW36">
        <f>U36*AA36/1000</f>
        <v>1.8675131039010593</v>
      </c>
      <c r="AX36">
        <f>(AU36-AW36)</f>
        <v>0.16719977372683847</v>
      </c>
      <c r="AY36">
        <f>1/(1.6/F36+1.37/N36)</f>
        <v>-1.84972455752092</v>
      </c>
      <c r="AZ36">
        <f>G36*AA36*0.001</f>
        <v>34.848446508572266</v>
      </c>
      <c r="BA36">
        <f>G36/S36</f>
        <v>1.0122953232406067</v>
      </c>
      <c r="BB36">
        <f>(1-AL36*AA36/AQ36/F36)*100</f>
        <v>191.39268436038134</v>
      </c>
      <c r="BC36">
        <f>(S36-E36/(N36/1.35))</f>
        <v>392.1022111898676</v>
      </c>
      <c r="BD36">
        <f>E36*BB36/100/BC36</f>
        <v>-2.6034594676754052E-3</v>
      </c>
    </row>
    <row r="37" spans="1:56" x14ac:dyDescent="0.25">
      <c r="A37" s="1" t="s">
        <v>1</v>
      </c>
      <c r="B37" s="1" t="s">
        <v>1551</v>
      </c>
      <c r="K37" s="1">
        <v>2.72</v>
      </c>
    </row>
    <row r="38" spans="1:56" x14ac:dyDescent="0.25">
      <c r="A38" s="1" t="s">
        <v>1</v>
      </c>
      <c r="B38" s="1" t="s">
        <v>1550</v>
      </c>
      <c r="K38" s="1">
        <v>2.72</v>
      </c>
    </row>
    <row r="39" spans="1:56" x14ac:dyDescent="0.25">
      <c r="A39" s="1">
        <v>8</v>
      </c>
      <c r="B39" s="1" t="s">
        <v>1549</v>
      </c>
      <c r="C39" s="1">
        <v>1680.5000030510128</v>
      </c>
      <c r="D39" s="1">
        <v>0</v>
      </c>
      <c r="E39">
        <f>(R39-S39*(1000-T39)/(1000-U39))*AK39</f>
        <v>-0.33526856450760095</v>
      </c>
      <c r="F39">
        <f>IF(AV39&lt;&gt;0,1/(1/AV39-1/N39),0)</f>
        <v>-1.5475810675966903</v>
      </c>
      <c r="G39">
        <f>((AY39-AL39/2)*S39-E39)/(AY39+AL39/2)</f>
        <v>398.41251846849167</v>
      </c>
      <c r="H39">
        <f>AL39*1000</f>
        <v>24.474651315037097</v>
      </c>
      <c r="I39">
        <f>(AQ39-AW39)</f>
        <v>-0.87195455485435747</v>
      </c>
      <c r="J39">
        <f>(P39+AP39*D39)</f>
        <v>7.4119315147399902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25.373641967773438</v>
      </c>
      <c r="P39" s="1">
        <v>7.4119315147399902</v>
      </c>
      <c r="Q39" s="1">
        <v>25.505064010620117</v>
      </c>
      <c r="R39" s="1">
        <v>400.13809204101563</v>
      </c>
      <c r="S39" s="1">
        <v>391.74972534179688</v>
      </c>
      <c r="T39" s="1">
        <v>-1.7256331921089441E-4</v>
      </c>
      <c r="U39" s="1">
        <v>21.706636428833008</v>
      </c>
      <c r="V39" s="1">
        <v>-4.6617028419859707E-4</v>
      </c>
      <c r="W39" s="1">
        <v>58.6392822265625</v>
      </c>
      <c r="X39" s="1">
        <v>300.0257568359375</v>
      </c>
      <c r="Y39" s="1">
        <v>749.44476318359375</v>
      </c>
      <c r="Z39" s="1">
        <v>8.3622522354125977</v>
      </c>
      <c r="AA39" s="1">
        <v>87.829429626464844</v>
      </c>
      <c r="AB39" s="1">
        <v>21.687110900878906</v>
      </c>
      <c r="AC39" s="1">
        <v>-1.1115362644195557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1.1030358707203582</v>
      </c>
      <c r="AL39">
        <f>(U39-T39)/(1000-U39)*AK39</f>
        <v>2.4474651315037097E-2</v>
      </c>
      <c r="AM39">
        <f>(P39+273.15)</f>
        <v>280.56193151473997</v>
      </c>
      <c r="AN39">
        <f>(O39+273.15)</f>
        <v>298.52364196777341</v>
      </c>
      <c r="AO39">
        <f>(Y39*AG39+Z39*AH39)*AI39</f>
        <v>119.91115942915167</v>
      </c>
      <c r="AP39">
        <f>((AO39+0.00000010773*(AN39^4-AM39^4))-AL39*44100)/(L39*51.4+0.00000043092*AM39^3)</f>
        <v>-6.4537249689484089</v>
      </c>
      <c r="AQ39">
        <f>0.61365*EXP(17.502*J39/(240.97+J39))</f>
        <v>1.0345269417990894</v>
      </c>
      <c r="AR39">
        <f>AQ39*1000/AA39</f>
        <v>11.778818856035981</v>
      </c>
      <c r="AS39">
        <f>(AR39-U39)</f>
        <v>-9.9278175727970268</v>
      </c>
      <c r="AT39">
        <f>IF(D39,P39,(O39+P39)/2)</f>
        <v>16.392786741256714</v>
      </c>
      <c r="AU39">
        <f>0.61365*EXP(17.502*AT39/(240.97+AT39))</f>
        <v>1.870982509608941</v>
      </c>
      <c r="AV39">
        <f>IF(AS39&lt;&gt;0,(1000-(AR39+U39)/2)/AS39*AL39,0)</f>
        <v>-2.4239848000295123</v>
      </c>
      <c r="AW39">
        <f>U39*AA39/1000</f>
        <v>1.9064814966534469</v>
      </c>
      <c r="AX39">
        <f>(AU39-AW39)</f>
        <v>-3.5498987044505936E-2</v>
      </c>
      <c r="AY39">
        <f>1/(1.6/F39+1.37/N39)</f>
        <v>-1.4009446125344183</v>
      </c>
      <c r="AZ39">
        <f>G39*AA39*0.001</f>
        <v>34.992344253131016</v>
      </c>
      <c r="BA39">
        <f>G39/S39</f>
        <v>1.0170077799566588</v>
      </c>
      <c r="BB39">
        <f>(1-AL39*AA39/AQ39/F39)*100</f>
        <v>234.26455048898919</v>
      </c>
      <c r="BC39">
        <f>(S39-E39/(N39/1.35))</f>
        <v>391.85546734209885</v>
      </c>
      <c r="BD39">
        <f>E39*BB39/100/BC39</f>
        <v>-2.0043497182825635E-3</v>
      </c>
    </row>
    <row r="40" spans="1:56" x14ac:dyDescent="0.25">
      <c r="A40" s="1" t="s">
        <v>1</v>
      </c>
      <c r="B40" s="1" t="s">
        <v>1548</v>
      </c>
      <c r="K40" s="1">
        <v>2.72</v>
      </c>
    </row>
    <row r="41" spans="1:56" x14ac:dyDescent="0.25">
      <c r="A41" s="1" t="s">
        <v>1</v>
      </c>
      <c r="B41" s="1" t="s">
        <v>1547</v>
      </c>
      <c r="K41" s="1">
        <v>2.72</v>
      </c>
    </row>
    <row r="42" spans="1:56" x14ac:dyDescent="0.25">
      <c r="A42" s="1">
        <v>9</v>
      </c>
      <c r="B42" s="1" t="s">
        <v>1546</v>
      </c>
      <c r="C42" s="1">
        <v>1885.5000030510128</v>
      </c>
      <c r="D42" s="1">
        <v>0</v>
      </c>
      <c r="E42">
        <f>(R42-S42*(1000-T42)/(1000-U42))*AK42</f>
        <v>-5.3970163247819357E-2</v>
      </c>
      <c r="F42">
        <f>IF(AV42&lt;&gt;0,1/(1/AV42-1/N42),0)</f>
        <v>-1.2362277758755091</v>
      </c>
      <c r="G42">
        <f>((AY42-AL42/2)*S42-E42)/(AY42+AL42/2)</f>
        <v>400.77772527607436</v>
      </c>
      <c r="H42">
        <f>AL42*1000</f>
        <v>25.009816350291583</v>
      </c>
      <c r="I42">
        <f>(AQ42-AW42)</f>
        <v>-1.2446011718153263</v>
      </c>
      <c r="J42">
        <f>(P42+AP42*D42)</f>
        <v>1.8886865377426147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25.409345626831055</v>
      </c>
      <c r="P42" s="1">
        <v>1.8886865377426147</v>
      </c>
      <c r="Q42" s="1">
        <v>25.524169921875</v>
      </c>
      <c r="R42" s="1">
        <v>400.00372314453125</v>
      </c>
      <c r="S42" s="1">
        <v>391.1824951171875</v>
      </c>
      <c r="T42" s="1">
        <v>3.8871008437126875E-3</v>
      </c>
      <c r="U42" s="1">
        <v>22.17628288269043</v>
      </c>
      <c r="V42" s="1">
        <v>1.0478508658707142E-2</v>
      </c>
      <c r="W42" s="1">
        <v>59.780895233154297</v>
      </c>
      <c r="X42" s="1">
        <v>300.00421142578125</v>
      </c>
      <c r="Y42" s="1">
        <v>999.018798828125</v>
      </c>
      <c r="Z42" s="1">
        <v>8.5644865036010742</v>
      </c>
      <c r="AA42" s="1">
        <v>87.82928466796875</v>
      </c>
      <c r="AB42" s="1">
        <v>21.724842071533203</v>
      </c>
      <c r="AC42" s="1">
        <v>-1.1394867897033691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1.1029566596536071</v>
      </c>
      <c r="AL42">
        <f>(U42-T42)/(1000-U42)*AK42</f>
        <v>2.5009816350291585E-2</v>
      </c>
      <c r="AM42">
        <f>(P42+273.15)</f>
        <v>275.03868653774259</v>
      </c>
      <c r="AN42">
        <f>(O42+273.15)</f>
        <v>298.55934562683103</v>
      </c>
      <c r="AO42">
        <f>(Y42*AG42+Z42*AH42)*AI42</f>
        <v>159.84300423973036</v>
      </c>
      <c r="AP42">
        <f>((AO42+0.00000010773*(AN42^4-AM42^4))-AL42*44100)/(L42*51.4+0.00000043092*AM42^3)</f>
        <v>-5.9139704641690773</v>
      </c>
      <c r="AQ42">
        <f>0.61365*EXP(17.502*J42/(240.97+J42))</f>
        <v>0.70312589036589423</v>
      </c>
      <c r="AR42">
        <f>AQ42*1000/AA42</f>
        <v>8.0055973702165826</v>
      </c>
      <c r="AS42">
        <f>(AR42-U42)</f>
        <v>-14.170685512473847</v>
      </c>
      <c r="AT42">
        <f>IF(D42,P42,(O42+P42)/2)</f>
        <v>13.649016082286835</v>
      </c>
      <c r="AU42">
        <f>0.61365*EXP(17.502*AT42/(240.97+AT42))</f>
        <v>1.5681168145093862</v>
      </c>
      <c r="AV42">
        <f>IF(AS42&lt;&gt;0,(1000-(AR42+U42)/2)/AS42*AL42,0)</f>
        <v>-1.7382641571921764</v>
      </c>
      <c r="AW42">
        <f>U42*AA42/1000</f>
        <v>1.9477270621812204</v>
      </c>
      <c r="AX42">
        <f>(AU42-AW42)</f>
        <v>-0.37961024767183416</v>
      </c>
      <c r="AY42">
        <f>1/(1.6/F42+1.37/N42)</f>
        <v>-1.0264912365875731</v>
      </c>
      <c r="AZ42">
        <f>G42*AA42*0.001</f>
        <v>35.200020921853316</v>
      </c>
      <c r="BA42">
        <f>G42/S42</f>
        <v>1.0245287820356388</v>
      </c>
      <c r="BB42">
        <f>(1-AL42*AA42/AQ42/F42)*100</f>
        <v>352.7075756446784</v>
      </c>
      <c r="BC42">
        <f>(S42-E42/(N42/1.35))</f>
        <v>391.19951703222097</v>
      </c>
      <c r="BD42">
        <f>E42*BB42/100/BC42</f>
        <v>-4.8659787672278803E-4</v>
      </c>
    </row>
    <row r="43" spans="1:56" x14ac:dyDescent="0.25">
      <c r="A43" s="1" t="s">
        <v>1</v>
      </c>
      <c r="B43" s="1" t="s">
        <v>1545</v>
      </c>
      <c r="K43" s="1">
        <v>2.72</v>
      </c>
    </row>
    <row r="44" spans="1:56" x14ac:dyDescent="0.25">
      <c r="A44" s="1" t="s">
        <v>1</v>
      </c>
      <c r="B44" s="1" t="s">
        <v>1544</v>
      </c>
      <c r="K44" s="1">
        <v>2.72</v>
      </c>
    </row>
    <row r="45" spans="1:56" x14ac:dyDescent="0.25">
      <c r="A45" s="1">
        <v>10</v>
      </c>
      <c r="B45" s="1" t="s">
        <v>1543</v>
      </c>
      <c r="C45" s="1">
        <v>2090.5000030510128</v>
      </c>
      <c r="D45" s="1">
        <v>0</v>
      </c>
      <c r="E45">
        <f>(R45-S45*(1000-T45)/(1000-U45))*AK45</f>
        <v>0.200181601207056</v>
      </c>
      <c r="F45">
        <f>IF(AV45&lt;&gt;0,1/(1/AV45-1/N45),0)</f>
        <v>-1.0968360722287658</v>
      </c>
      <c r="G45">
        <f>((AY45-AL45/2)*S45-E45)/(AY45+AL45/2)</f>
        <v>402.64032947574498</v>
      </c>
      <c r="H45">
        <f>AL45*1000</f>
        <v>25.542628270488244</v>
      </c>
      <c r="I45">
        <f>(AQ45-AW45)</f>
        <v>-1.4997370987934606</v>
      </c>
      <c r="J45">
        <f>(P45+AP45*D45)</f>
        <v>-3.0959091186523438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25.453830718994141</v>
      </c>
      <c r="P45" s="1">
        <v>-3.0959091186523438</v>
      </c>
      <c r="Q45" s="1">
        <v>25.553321838378906</v>
      </c>
      <c r="R45" s="1">
        <v>400.10577392578125</v>
      </c>
      <c r="S45" s="1">
        <v>390.87283325195313</v>
      </c>
      <c r="T45" s="1">
        <v>6.8077282048761845E-3</v>
      </c>
      <c r="U45" s="1">
        <v>22.639575958251953</v>
      </c>
      <c r="V45" s="1">
        <v>1.8302911892533302E-2</v>
      </c>
      <c r="W45" s="1">
        <v>60.867610931396484</v>
      </c>
      <c r="X45" s="1">
        <v>300.02093505859375</v>
      </c>
      <c r="Y45" s="1">
        <v>1250.0443115234375</v>
      </c>
      <c r="Z45" s="1">
        <v>8.5962486267089844</v>
      </c>
      <c r="AA45" s="1">
        <v>87.827743530273438</v>
      </c>
      <c r="AB45" s="1">
        <v>21.876913070678711</v>
      </c>
      <c r="AC45" s="1">
        <v>-1.1663105487823486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1.1030181435977708</v>
      </c>
      <c r="AL45">
        <f>(U45-T45)/(1000-U45)*AK45</f>
        <v>2.5542628270488244E-2</v>
      </c>
      <c r="AM45">
        <f>(P45+273.15)</f>
        <v>270.05409088134763</v>
      </c>
      <c r="AN45">
        <f>(O45+273.15)</f>
        <v>298.60383071899412</v>
      </c>
      <c r="AO45">
        <f>(Y45*AG45+Z45*AH45)*AI45</f>
        <v>200.00708537324317</v>
      </c>
      <c r="AP45">
        <f>((AO45+0.00000010773*(AN45^4-AM45^4))-AL45*44100)/(L45*51.4+0.00000043092*AM45^3)</f>
        <v>-5.425869739293983</v>
      </c>
      <c r="AQ45">
        <f>0.61365*EXP(17.502*J45/(240.97+J45))</f>
        <v>0.48864577210203664</v>
      </c>
      <c r="AR45">
        <f>AQ45*1000/AA45</f>
        <v>5.5636835521523427</v>
      </c>
      <c r="AS45">
        <f>(AR45-U45)</f>
        <v>-17.075892406099612</v>
      </c>
      <c r="AT45">
        <f>IF(D45,P45,(O45+P45)/2)</f>
        <v>11.178960800170898</v>
      </c>
      <c r="AU45">
        <f>0.61365*EXP(17.502*AT45/(240.97+AT45))</f>
        <v>1.3332455396012346</v>
      </c>
      <c r="AV45">
        <f>IF(AS45&lt;&gt;0,(1000-(AR45+U45)/2)/AS45*AL45,0)</f>
        <v>-1.4747361358781894</v>
      </c>
      <c r="AW45">
        <f>U45*AA45/1000</f>
        <v>1.9883828708954971</v>
      </c>
      <c r="AX45">
        <f>(AU45-AW45)</f>
        <v>-0.65513733129426255</v>
      </c>
      <c r="AY45">
        <f>1/(1.6/F45+1.37/N45)</f>
        <v>-0.87821464110260317</v>
      </c>
      <c r="AZ45">
        <f>G45*AA45*0.001</f>
        <v>35.362991592140524</v>
      </c>
      <c r="BA45">
        <f>G45/S45</f>
        <v>1.0301056896840068</v>
      </c>
      <c r="BB45">
        <f>(1-AL45*AA45/AQ45/F45)*100</f>
        <v>518.56358073723584</v>
      </c>
      <c r="BC45">
        <f>(S45-E45/(N45/1.35))</f>
        <v>390.8096969929174</v>
      </c>
      <c r="BD45">
        <f>E45*BB45/100/BC45</f>
        <v>2.6562004146362212E-3</v>
      </c>
    </row>
    <row r="46" spans="1:56" x14ac:dyDescent="0.25">
      <c r="A46" s="1" t="s">
        <v>1</v>
      </c>
      <c r="B46" s="1" t="s">
        <v>1542</v>
      </c>
      <c r="K46" s="1">
        <v>2.72</v>
      </c>
    </row>
    <row r="47" spans="1:56" x14ac:dyDescent="0.25">
      <c r="A47" s="1" t="s">
        <v>1</v>
      </c>
      <c r="B47" s="1" t="s">
        <v>1541</v>
      </c>
      <c r="K47" s="1">
        <v>2.72</v>
      </c>
    </row>
    <row r="48" spans="1:56" x14ac:dyDescent="0.25">
      <c r="A48" s="1">
        <v>11</v>
      </c>
      <c r="B48" s="1" t="s">
        <v>1540</v>
      </c>
      <c r="C48" s="1">
        <v>2295.5000030510128</v>
      </c>
      <c r="D48" s="1">
        <v>0</v>
      </c>
      <c r="E48">
        <f>(R48-S48*(1000-T48)/(1000-U48))*AK48</f>
        <v>0.24200949181030676</v>
      </c>
      <c r="F48">
        <f>IF(AV48&lt;&gt;0,1/(1/AV48-1/N48),0)</f>
        <v>-1.0212005990409392</v>
      </c>
      <c r="G48">
        <f>((AY48-AL48/2)*S48-E48)/(AY48+AL48/2)</f>
        <v>403.72162165120073</v>
      </c>
      <c r="H48">
        <f>AL48*1000</f>
        <v>26.309388504838125</v>
      </c>
      <c r="I48">
        <f>(AQ48-AW48)</f>
        <v>-1.6994487818128943</v>
      </c>
      <c r="J48">
        <f>(P48+AP48*D48)</f>
        <v>-7.5901093482971191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25.524513244628906</v>
      </c>
      <c r="P48" s="1">
        <v>-7.5901093482971191</v>
      </c>
      <c r="Q48" s="1">
        <v>25.604324340820313</v>
      </c>
      <c r="R48" s="1">
        <v>399.92794799804688</v>
      </c>
      <c r="S48" s="1">
        <v>390.396240234375</v>
      </c>
      <c r="T48" s="1">
        <v>6.0561010614037514E-3</v>
      </c>
      <c r="U48" s="1">
        <v>23.303615570068359</v>
      </c>
      <c r="V48" s="1">
        <v>1.6214331611990929E-2</v>
      </c>
      <c r="W48" s="1">
        <v>62.392047882080078</v>
      </c>
      <c r="X48" s="1">
        <v>300.00521850585938</v>
      </c>
      <c r="Y48" s="1">
        <v>1600.6732177734375</v>
      </c>
      <c r="Z48" s="1">
        <v>8.6019582748413086</v>
      </c>
      <c r="AA48" s="1">
        <v>87.830055236816406</v>
      </c>
      <c r="AB48" s="1">
        <v>22.045297622680664</v>
      </c>
      <c r="AC48" s="1">
        <v>-1.2127847671508789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1.1029603621538944</v>
      </c>
      <c r="AL48">
        <f>(U48-T48)/(1000-U48)*AK48</f>
        <v>2.6309388504838126E-2</v>
      </c>
      <c r="AM48">
        <f>(P48+273.15)</f>
        <v>265.55989065170286</v>
      </c>
      <c r="AN48">
        <f>(O48+273.15)</f>
        <v>298.67451324462888</v>
      </c>
      <c r="AO48">
        <f>(Y48*AG48+Z48*AH48)*AI48</f>
        <v>256.10770911929649</v>
      </c>
      <c r="AP48">
        <f>((AO48+0.00000010773*(AN48^4-AM48^4))-AL48*44100)/(L48*51.4+0.00000043092*AM48^3)</f>
        <v>-4.9343439133916265</v>
      </c>
      <c r="AQ48">
        <f>0.61365*EXP(17.502*J48/(240.97+J48))</f>
        <v>0.34730906092374442</v>
      </c>
      <c r="AR48">
        <f>AQ48*1000/AA48</f>
        <v>3.9543304394753491</v>
      </c>
      <c r="AS48">
        <f>(AR48-U48)</f>
        <v>-19.34928513059301</v>
      </c>
      <c r="AT48">
        <f>IF(D48,P48,(O48+P48)/2)</f>
        <v>8.9672019481658936</v>
      </c>
      <c r="AU48">
        <f>0.61365*EXP(17.502*AT48/(240.97+AT48))</f>
        <v>1.1498172998715639</v>
      </c>
      <c r="AV48">
        <f>IF(AS48&lt;&gt;0,(1000-(AR48+U48)/2)/AS48*AL48,0)</f>
        <v>-1.3411771227714757</v>
      </c>
      <c r="AW48">
        <f>U48*AA48/1000</f>
        <v>2.0467578427366386</v>
      </c>
      <c r="AX48">
        <f>(AU48-AW48)</f>
        <v>-0.89694054286507474</v>
      </c>
      <c r="AY48">
        <f>1/(1.6/F48+1.37/N48)</f>
        <v>-0.80210740923361301</v>
      </c>
      <c r="AZ48">
        <f>G48*AA48*0.001</f>
        <v>35.458892329922058</v>
      </c>
      <c r="BA48">
        <f>G48/S48</f>
        <v>1.0341329655450211</v>
      </c>
      <c r="BB48">
        <f>(1-AL48*AA48/AQ48/F48)*100</f>
        <v>751.51847490922819</v>
      </c>
      <c r="BC48">
        <f>(S48-E48/(N48/1.35))</f>
        <v>390.31991167135072</v>
      </c>
      <c r="BD48">
        <f>E48*BB48/100/BC48</f>
        <v>4.6596291595796795E-3</v>
      </c>
    </row>
    <row r="49" spans="1:56" x14ac:dyDescent="0.25">
      <c r="A49" s="1" t="s">
        <v>1</v>
      </c>
      <c r="B49" s="1" t="s">
        <v>1539</v>
      </c>
      <c r="K49" s="1">
        <v>2.72</v>
      </c>
    </row>
    <row r="50" spans="1:56" x14ac:dyDescent="0.25">
      <c r="A50" s="1" t="s">
        <v>1</v>
      </c>
      <c r="B50" s="1" t="s">
        <v>1534</v>
      </c>
      <c r="K50" s="1">
        <v>2.72</v>
      </c>
    </row>
    <row r="51" spans="1:56" x14ac:dyDescent="0.25">
      <c r="A51" s="1">
        <v>12</v>
      </c>
      <c r="B51" s="1" t="s">
        <v>1538</v>
      </c>
      <c r="C51" s="1">
        <v>2500.5000030510128</v>
      </c>
      <c r="D51" s="1">
        <v>0</v>
      </c>
      <c r="E51">
        <f>(R51-S51*(1000-T51)/(1000-U51))*AK51</f>
        <v>0.60119851678226</v>
      </c>
      <c r="F51">
        <f>IF(AV51&lt;&gt;0,1/(1/AV51-1/N51),0)</f>
        <v>-0.95888460390458863</v>
      </c>
      <c r="G51">
        <f>((AY51-AL51/2)*S51-E51)/(AY51+AL51/2)</f>
        <v>405.20985043519266</v>
      </c>
      <c r="H51">
        <f>AL51*1000</f>
        <v>27.245216482586617</v>
      </c>
      <c r="I51">
        <f>(AQ51-AW51)</f>
        <v>-1.9108062136348802</v>
      </c>
      <c r="J51">
        <f>(P51+AP51*D51)</f>
        <v>-14.053812026977539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25.630949020385742</v>
      </c>
      <c r="P51" s="1">
        <v>-14.053812026977539</v>
      </c>
      <c r="Q51" s="1">
        <v>25.681913375854492</v>
      </c>
      <c r="R51" s="1">
        <v>399.97015380859375</v>
      </c>
      <c r="S51" s="1">
        <v>389.79440307617188</v>
      </c>
      <c r="T51" s="1">
        <v>8.7934797629714012E-3</v>
      </c>
      <c r="U51" s="1">
        <v>24.119657516479492</v>
      </c>
      <c r="V51" s="1">
        <v>2.3394357413053513E-2</v>
      </c>
      <c r="W51" s="1">
        <v>64.168441772460938</v>
      </c>
      <c r="X51" s="1">
        <v>299.9459228515625</v>
      </c>
      <c r="Y51" s="1">
        <v>2000.4794921875</v>
      </c>
      <c r="Z51" s="1">
        <v>8.3542537689208984</v>
      </c>
      <c r="AA51" s="1">
        <v>87.827690124511719</v>
      </c>
      <c r="AB51" s="1">
        <v>22.523870468139648</v>
      </c>
      <c r="AC51" s="1">
        <v>-1.2600958347320557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1.1027423634248619</v>
      </c>
      <c r="AL51">
        <f>(U51-T51)/(1000-U51)*AK51</f>
        <v>2.7245216482586616E-2</v>
      </c>
      <c r="AM51">
        <f>(P51+273.15)</f>
        <v>259.09618797302244</v>
      </c>
      <c r="AN51">
        <f>(O51+273.15)</f>
        <v>298.78094902038572</v>
      </c>
      <c r="AO51">
        <f>(Y51*AG51+Z51*AH51)*AI51</f>
        <v>320.07671159572783</v>
      </c>
      <c r="AP51">
        <f>((AO51+0.00000010773*(AN51^4-AM51^4))-AL51*44100)/(L51*51.4+0.00000043092*AM51^3)</f>
        <v>-4.3269084027977049</v>
      </c>
      <c r="AQ51">
        <f>0.61365*EXP(17.502*J51/(240.97+J51))</f>
        <v>0.20756759263183061</v>
      </c>
      <c r="AR51">
        <f>AQ51*1000/AA51</f>
        <v>2.3633502411092198</v>
      </c>
      <c r="AS51">
        <f>(AR51-U51)</f>
        <v>-21.756307275370272</v>
      </c>
      <c r="AT51">
        <f>IF(D51,P51,(O51+P51)/2)</f>
        <v>5.7885684967041016</v>
      </c>
      <c r="AU51">
        <f>0.61365*EXP(17.502*AT51/(240.97+AT51))</f>
        <v>0.92518541599818205</v>
      </c>
      <c r="AV51">
        <f>IF(AS51&lt;&gt;0,(1000-(AR51+U51)/2)/AS51*AL51,0)</f>
        <v>-1.2357082708281573</v>
      </c>
      <c r="AW51">
        <f>U51*AA51/1000</f>
        <v>2.1183738062667108</v>
      </c>
      <c r="AX51">
        <f>(AU51-AW51)</f>
        <v>-1.1931883902685287</v>
      </c>
      <c r="AY51">
        <f>1/(1.6/F51+1.37/N51)</f>
        <v>-0.74154383887147257</v>
      </c>
      <c r="AZ51">
        <f>G51*AA51*0.001</f>
        <v>35.588645179421846</v>
      </c>
      <c r="BA51">
        <f>G51/S51</f>
        <v>1.0395476364908409</v>
      </c>
      <c r="BB51">
        <f>(1-AL51*AA51/AQ51/F51)*100</f>
        <v>1302.2528908109593</v>
      </c>
      <c r="BC51">
        <f>(S51-E51/(N51/1.35))</f>
        <v>389.60478812125808</v>
      </c>
      <c r="BD51">
        <f>E51*BB51/100/BC51</f>
        <v>2.0095043241288156E-2</v>
      </c>
    </row>
    <row r="52" spans="1:56" x14ac:dyDescent="0.25">
      <c r="A52" s="1" t="s">
        <v>1</v>
      </c>
      <c r="B52" s="1" t="s">
        <v>1537</v>
      </c>
    </row>
    <row r="53" spans="1:56" x14ac:dyDescent="0.25">
      <c r="A53" s="1" t="s">
        <v>1</v>
      </c>
      <c r="B53" s="1" t="s">
        <v>1536</v>
      </c>
    </row>
    <row r="54" spans="1:56" x14ac:dyDescent="0.25">
      <c r="A54" s="1" t="s">
        <v>1</v>
      </c>
      <c r="B54" s="1" t="s">
        <v>1535</v>
      </c>
    </row>
    <row r="55" spans="1:56" x14ac:dyDescent="0.25">
      <c r="A55" s="1" t="s">
        <v>1</v>
      </c>
      <c r="B55" s="1" t="s">
        <v>1534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0A3A5-63ED-4687-9DFC-5E3C6B60B9FA}">
  <dimension ref="A1:BD56"/>
  <sheetViews>
    <sheetView topLeftCell="A17"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1624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1623</v>
      </c>
    </row>
    <row r="12" spans="1:56" x14ac:dyDescent="0.25">
      <c r="A12" s="1" t="s">
        <v>1</v>
      </c>
      <c r="B12" s="1" t="s">
        <v>1622</v>
      </c>
    </row>
    <row r="13" spans="1:56" x14ac:dyDescent="0.25">
      <c r="A13" s="1" t="s">
        <v>1</v>
      </c>
      <c r="B13" s="1" t="s">
        <v>1621</v>
      </c>
    </row>
    <row r="14" spans="1:56" x14ac:dyDescent="0.25">
      <c r="A14" s="1" t="s">
        <v>1</v>
      </c>
      <c r="B14" s="1" t="s">
        <v>1620</v>
      </c>
    </row>
    <row r="15" spans="1:56" x14ac:dyDescent="0.25">
      <c r="A15" s="1" t="s">
        <v>1</v>
      </c>
      <c r="B15" s="1" t="s">
        <v>1619</v>
      </c>
    </row>
    <row r="16" spans="1:56" x14ac:dyDescent="0.25">
      <c r="A16" s="1" t="s">
        <v>1</v>
      </c>
      <c r="B16" s="1" t="s">
        <v>1618</v>
      </c>
    </row>
    <row r="17" spans="1:56" x14ac:dyDescent="0.25">
      <c r="A17" s="1" t="s">
        <v>1</v>
      </c>
      <c r="B17" s="1" t="s">
        <v>1617</v>
      </c>
    </row>
    <row r="18" spans="1:56" x14ac:dyDescent="0.25">
      <c r="A18" s="1" t="s">
        <v>1</v>
      </c>
      <c r="B18" s="1" t="s">
        <v>1616</v>
      </c>
    </row>
    <row r="19" spans="1:56" x14ac:dyDescent="0.25">
      <c r="A19" s="1">
        <v>1</v>
      </c>
      <c r="B19" s="1" t="s">
        <v>1615</v>
      </c>
      <c r="C19" s="1">
        <v>250.00000263750553</v>
      </c>
      <c r="D19" s="1">
        <v>0</v>
      </c>
      <c r="E19">
        <f>(R19-S19*(1000-T19)/(1000-U19))*AK19</f>
        <v>-4.1759391394407892</v>
      </c>
      <c r="F19">
        <f>IF(AV19&lt;&gt;0,1/(1/AV19-1/N19),0)</f>
        <v>2.9115856855034785</v>
      </c>
      <c r="G19">
        <f>((AY19-AL19/2)*S19-E19)/(AY19+AL19/2)</f>
        <v>390.81056950288109</v>
      </c>
      <c r="H19">
        <f>AL19*1000</f>
        <v>23.388463893212535</v>
      </c>
      <c r="I19">
        <f>(AQ19-AW19)</f>
        <v>1.2015187293060834</v>
      </c>
      <c r="J19">
        <f>(P19+AP19*D19)</f>
        <v>25.003149032592773</v>
      </c>
      <c r="K19" s="1">
        <v>2.72</v>
      </c>
      <c r="L19">
        <f>(K19*AE19+AF19)</f>
        <v>2.140174012184143</v>
      </c>
      <c r="M19" s="1">
        <v>0.5</v>
      </c>
      <c r="N19">
        <f>L19*(M19+1)*(M19+1)/(M19*M19+1)</f>
        <v>3.8523132219314578</v>
      </c>
      <c r="O19" s="1">
        <v>25.050615310668945</v>
      </c>
      <c r="P19" s="1">
        <v>25.003149032592773</v>
      </c>
      <c r="Q19" s="1">
        <v>25.066972732543945</v>
      </c>
      <c r="R19" s="1">
        <v>399.94174194335938</v>
      </c>
      <c r="S19" s="1">
        <v>395.35232543945313</v>
      </c>
      <c r="T19" s="1">
        <v>1.854072093963623</v>
      </c>
      <c r="U19" s="1">
        <v>22.545198440551758</v>
      </c>
      <c r="V19" s="1">
        <v>5.102363109588623</v>
      </c>
      <c r="W19" s="1">
        <v>62.043865203857422</v>
      </c>
      <c r="X19" s="1">
        <v>300.52676391601563</v>
      </c>
      <c r="Y19" s="1">
        <v>0.2676868736743927</v>
      </c>
      <c r="Z19" s="1">
        <v>9.5266561508178711</v>
      </c>
      <c r="AA19" s="1">
        <v>87.768394470214844</v>
      </c>
      <c r="AB19" s="1">
        <v>31.944759368896484</v>
      </c>
      <c r="AC19" s="1">
        <v>0.25525450706481934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1.1048778085147632</v>
      </c>
      <c r="AL19">
        <f>(U19-T19)/(1000-U19)*AK19</f>
        <v>2.3388463893212533E-2</v>
      </c>
      <c r="AM19">
        <f>(P19+273.15)</f>
        <v>298.15314903259275</v>
      </c>
      <c r="AN19">
        <f>(O19+273.15)</f>
        <v>298.20061531066892</v>
      </c>
      <c r="AO19">
        <f>(Y19*AG19+Z19*AH19)*AI19</f>
        <v>4.2829898830579971E-2</v>
      </c>
      <c r="AP19">
        <f>((AO19+0.00000010773*(AN19^4-AM19^4))-AL19*44100)/(L19*51.4+0.00000043092*AM19^3)</f>
        <v>-8.4894853852909691</v>
      </c>
      <c r="AQ19">
        <f>0.61365*EXP(17.502*J19/(240.97+J19))</f>
        <v>3.1802745994457027</v>
      </c>
      <c r="AR19">
        <f>AQ19*1000/AA19</f>
        <v>36.23484989833058</v>
      </c>
      <c r="AS19">
        <f>(AR19-U19)</f>
        <v>13.689651457778822</v>
      </c>
      <c r="AT19">
        <f>IF(D19,P19,(O19+P19)/2)</f>
        <v>25.026882171630859</v>
      </c>
      <c r="AU19">
        <f>0.61365*EXP(17.502*AT19/(240.97+AT19))</f>
        <v>3.1847771995127694</v>
      </c>
      <c r="AV19">
        <f>IF(AS19&lt;&gt;0,(1000-(AR19+U19)/2)/AS19*AL19,0)</f>
        <v>1.6582654747725929</v>
      </c>
      <c r="AW19">
        <f>U19*AA19/1000</f>
        <v>1.9787558701396193</v>
      </c>
      <c r="AX19">
        <f>(AU19-AW19)</f>
        <v>1.2060213293731501</v>
      </c>
      <c r="AY19">
        <f>1/(1.6/F19+1.37/N19)</f>
        <v>1.1047780135930045</v>
      </c>
      <c r="AZ19">
        <f>G19*AA19*0.001</f>
        <v>34.300816227258181</v>
      </c>
      <c r="BA19">
        <f>G19/S19</f>
        <v>0.98851213046104214</v>
      </c>
      <c r="BB19">
        <f>(1-AL19*AA19/AQ19/F19)*100</f>
        <v>77.83102278581913</v>
      </c>
      <c r="BC19">
        <f>(S19-E19/(N19/1.35))</f>
        <v>396.81573651572552</v>
      </c>
      <c r="BD19">
        <f>E19*BB19/100/BC19</f>
        <v>-8.1906432735721364E-3</v>
      </c>
    </row>
    <row r="20" spans="1:56" x14ac:dyDescent="0.25">
      <c r="A20" s="1" t="s">
        <v>1</v>
      </c>
      <c r="B20" s="1" t="s">
        <v>1614</v>
      </c>
      <c r="K20" s="1">
        <v>2.72</v>
      </c>
    </row>
    <row r="21" spans="1:56" x14ac:dyDescent="0.25">
      <c r="A21" s="1" t="s">
        <v>1</v>
      </c>
      <c r="B21" s="1" t="s">
        <v>1613</v>
      </c>
      <c r="K21" s="1">
        <v>2.72</v>
      </c>
    </row>
    <row r="22" spans="1:56" x14ac:dyDescent="0.25">
      <c r="A22" s="1">
        <v>2</v>
      </c>
      <c r="B22" s="1" t="s">
        <v>1612</v>
      </c>
      <c r="C22" s="1">
        <v>456.5000026486814</v>
      </c>
      <c r="D22" s="1">
        <v>0</v>
      </c>
      <c r="E22">
        <f>(R22-S22*(1000-T22)/(1000-U22))*AK22</f>
        <v>-3.639513877743958</v>
      </c>
      <c r="F22">
        <f>IF(AV22&lt;&gt;0,1/(1/AV22-1/N22),0)</f>
        <v>2.6500065746160435</v>
      </c>
      <c r="G22">
        <f>((AY22-AL22/2)*S22-E22)/(AY22+AL22/2)</f>
        <v>390.23843793944155</v>
      </c>
      <c r="H22">
        <f>AL22*1000</f>
        <v>22.665747812827679</v>
      </c>
      <c r="I22">
        <f>(AQ22-AW22)</f>
        <v>1.2298752261823189</v>
      </c>
      <c r="J22">
        <f>(P22+AP22*D22)</f>
        <v>25.042045593261719</v>
      </c>
      <c r="K22" s="1">
        <v>2.72</v>
      </c>
      <c r="L22">
        <f>(K22*AE22+AF22)</f>
        <v>2.140174012184143</v>
      </c>
      <c r="M22" s="1">
        <v>0.5</v>
      </c>
      <c r="N22">
        <f>L22*(M22+1)*(M22+1)/(M22*M22+1)</f>
        <v>3.8523132219314578</v>
      </c>
      <c r="O22" s="1">
        <v>25.024589538574219</v>
      </c>
      <c r="P22" s="1">
        <v>25.042045593261719</v>
      </c>
      <c r="Q22" s="1">
        <v>25.074701309204102</v>
      </c>
      <c r="R22" s="1">
        <v>400.10330200195313</v>
      </c>
      <c r="S22" s="1">
        <v>395.28753662109375</v>
      </c>
      <c r="T22" s="1">
        <v>2.2476673126220703</v>
      </c>
      <c r="U22" s="1">
        <v>22.307538986206055</v>
      </c>
      <c r="V22" s="1">
        <v>6.1947665214538574</v>
      </c>
      <c r="W22" s="1">
        <v>61.481513977050781</v>
      </c>
      <c r="X22" s="1">
        <v>300.478271484375</v>
      </c>
      <c r="Y22" s="1">
        <v>26.059906005859375</v>
      </c>
      <c r="Z22" s="1">
        <v>9.8357114791870117</v>
      </c>
      <c r="AA22" s="1">
        <v>87.763229370117188</v>
      </c>
      <c r="AB22" s="1">
        <v>32.314044952392578</v>
      </c>
      <c r="AC22" s="1">
        <v>0.28429847955703735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1.1046995275160842</v>
      </c>
      <c r="AL22">
        <f>(U22-T22)/(1000-U22)*AK22</f>
        <v>2.266574781282768E-2</v>
      </c>
      <c r="AM22">
        <f>(P22+273.15)</f>
        <v>298.1920455932617</v>
      </c>
      <c r="AN22">
        <f>(O22+273.15)</f>
        <v>298.1745895385742</v>
      </c>
      <c r="AO22">
        <f>(Y22*AG22+Z22*AH22)*AI22</f>
        <v>4.1695848677400136</v>
      </c>
      <c r="AP22">
        <f>((AO22+0.00000010773*(AN22^4-AM22^4))-AL22*44100)/(L22*51.4+0.00000043092*AM22^3)</f>
        <v>-8.1988274069636589</v>
      </c>
      <c r="AQ22">
        <f>0.61365*EXP(17.502*J22/(240.97+J22))</f>
        <v>3.1876568869115522</v>
      </c>
      <c r="AR22">
        <f>AQ22*1000/AA22</f>
        <v>36.321098366475205</v>
      </c>
      <c r="AS22">
        <f>(AR22-U22)</f>
        <v>14.01355938026915</v>
      </c>
      <c r="AT22">
        <f>IF(D22,P22,(O22+P22)/2)</f>
        <v>25.033317565917969</v>
      </c>
      <c r="AU22">
        <f>0.61365*EXP(17.502*AT22/(240.97+AT22))</f>
        <v>3.1859990683006414</v>
      </c>
      <c r="AV22">
        <f>IF(AS22&lt;&gt;0,(1000-(AR22+U22)/2)/AS22*AL22,0)</f>
        <v>1.5700020431199195</v>
      </c>
      <c r="AW22">
        <f>U22*AA22/1000</f>
        <v>1.9577816607292333</v>
      </c>
      <c r="AX22">
        <f>(AU22-AW22)</f>
        <v>1.2282174075714081</v>
      </c>
      <c r="AY22">
        <f>1/(1.6/F22+1.37/N22)</f>
        <v>1.0423153267508027</v>
      </c>
      <c r="AZ22">
        <f>G22*AA22*0.001</f>
        <v>34.248585537915453</v>
      </c>
      <c r="BA22">
        <f>G22/S22</f>
        <v>0.98722676984756019</v>
      </c>
      <c r="BB22">
        <f>(1-AL22*AA22/AQ22/F22)*100</f>
        <v>76.451452332773755</v>
      </c>
      <c r="BC22">
        <f>(S22-E22/(N22/1.35))</f>
        <v>396.56296347553081</v>
      </c>
      <c r="BD22">
        <f>E22*BB22/100/BC22</f>
        <v>-7.0164424660393038E-3</v>
      </c>
    </row>
    <row r="23" spans="1:56" x14ac:dyDescent="0.25">
      <c r="A23" s="1" t="s">
        <v>1</v>
      </c>
      <c r="B23" s="1" t="s">
        <v>1611</v>
      </c>
      <c r="K23" s="1">
        <v>2.72</v>
      </c>
    </row>
    <row r="24" spans="1:56" x14ac:dyDescent="0.25">
      <c r="A24" s="1" t="s">
        <v>1</v>
      </c>
      <c r="B24" s="1" t="s">
        <v>1610</v>
      </c>
      <c r="K24" s="1">
        <v>2.72</v>
      </c>
    </row>
    <row r="25" spans="1:56" x14ac:dyDescent="0.25">
      <c r="A25" s="1">
        <v>3</v>
      </c>
      <c r="B25" s="1" t="s">
        <v>1609</v>
      </c>
      <c r="C25" s="1">
        <v>662.5000026486814</v>
      </c>
      <c r="D25" s="1">
        <v>0</v>
      </c>
      <c r="E25">
        <f>(R25-S25*(1000-T25)/(1000-U25))*AK25</f>
        <v>-3.1108815320312968</v>
      </c>
      <c r="F25">
        <f>IF(AV25&lt;&gt;0,1/(1/AV25-1/N25),0)</f>
        <v>2.4708485003445455</v>
      </c>
      <c r="G25">
        <f>((AY25-AL25/2)*S25-E25)/(AY25+AL25/2)</f>
        <v>389.65308326734834</v>
      </c>
      <c r="H25">
        <f>AL25*1000</f>
        <v>21.923042067158907</v>
      </c>
      <c r="I25">
        <f>(AQ25-AW25)</f>
        <v>1.2409272027171399</v>
      </c>
      <c r="J25">
        <f>(P25+AP25*D25)</f>
        <v>24.983709335327148</v>
      </c>
      <c r="K25" s="1">
        <v>2.72</v>
      </c>
      <c r="L25">
        <f>(K25*AE25+AF25)</f>
        <v>2.140174012184143</v>
      </c>
      <c r="M25" s="1">
        <v>0.5</v>
      </c>
      <c r="N25">
        <f>L25*(M25+1)*(M25+1)/(M25*M25+1)</f>
        <v>3.8523132219314578</v>
      </c>
      <c r="O25" s="1">
        <v>24.954479217529297</v>
      </c>
      <c r="P25" s="1">
        <v>24.983709335327148</v>
      </c>
      <c r="Q25" s="1">
        <v>25.0263671875</v>
      </c>
      <c r="R25" s="1">
        <v>400.18936157226563</v>
      </c>
      <c r="S25" s="1">
        <v>395.16244506835938</v>
      </c>
      <c r="T25" s="1">
        <v>2.6444816589355469</v>
      </c>
      <c r="U25" s="1">
        <v>22.055364608764648</v>
      </c>
      <c r="V25" s="1">
        <v>7.3190031051635742</v>
      </c>
      <c r="W25" s="1">
        <v>61.041557312011719</v>
      </c>
      <c r="X25" s="1">
        <v>300.42681884765625</v>
      </c>
      <c r="Y25" s="1">
        <v>50.152122497558594</v>
      </c>
      <c r="Z25" s="1">
        <v>9.6431598663330078</v>
      </c>
      <c r="AA25" s="1">
        <v>87.763839721679688</v>
      </c>
      <c r="AB25" s="1">
        <v>32.093353271484375</v>
      </c>
      <c r="AC25" s="1">
        <v>0.29117551445960999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1.1045103634105007</v>
      </c>
      <c r="AL25">
        <f>(U25-T25)/(1000-U25)*AK25</f>
        <v>2.1923042067158907E-2</v>
      </c>
      <c r="AM25">
        <f>(P25+273.15)</f>
        <v>298.13370933532713</v>
      </c>
      <c r="AN25">
        <f>(O25+273.15)</f>
        <v>298.10447921752927</v>
      </c>
      <c r="AO25">
        <f>(Y25*AG25+Z25*AH25)*AI25</f>
        <v>8.0243394202514082</v>
      </c>
      <c r="AP25">
        <f>((AO25+0.00000010773*(AN25^4-AM25^4))-AL25*44100)/(L25*51.4+0.00000043092*AM25^3)</f>
        <v>-7.8988964907736703</v>
      </c>
      <c r="AQ25">
        <f>0.61365*EXP(17.502*J25/(240.97+J25))</f>
        <v>3.1765906872439671</v>
      </c>
      <c r="AR25">
        <f>AQ25*1000/AA25</f>
        <v>36.194755121445269</v>
      </c>
      <c r="AS25">
        <f>(AR25-U25)</f>
        <v>14.13939051268062</v>
      </c>
      <c r="AT25">
        <f>IF(D25,P25,(O25+P25)/2)</f>
        <v>24.969094276428223</v>
      </c>
      <c r="AU25">
        <f>0.61365*EXP(17.502*AT25/(240.97+AT25))</f>
        <v>3.173823522472921</v>
      </c>
      <c r="AV25">
        <f>IF(AS25&lt;&gt;0,(1000-(AR25+U25)/2)/AS25*AL25,0)</f>
        <v>1.5053359008253639</v>
      </c>
      <c r="AW25">
        <f>U25*AA25/1000</f>
        <v>1.9356634845268272</v>
      </c>
      <c r="AX25">
        <f>(AU25-AW25)</f>
        <v>1.2381600379460937</v>
      </c>
      <c r="AY25">
        <f>1/(1.6/F25+1.37/N25)</f>
        <v>0.99682877757139454</v>
      </c>
      <c r="AZ25">
        <f>G25*AA25*0.001</f>
        <v>34.197450746933875</v>
      </c>
      <c r="BA25">
        <f>G25/S25</f>
        <v>0.986057982306345</v>
      </c>
      <c r="BB25">
        <f>(1-AL25*AA25/AQ25/F25)*100</f>
        <v>75.486289270532808</v>
      </c>
      <c r="BC25">
        <f>(S25-E25/(N25/1.35))</f>
        <v>396.25261864104112</v>
      </c>
      <c r="BD25">
        <f>E25*BB25/100/BC25</f>
        <v>-5.9262423051896721E-3</v>
      </c>
    </row>
    <row r="26" spans="1:56" x14ac:dyDescent="0.25">
      <c r="A26" s="1" t="s">
        <v>1</v>
      </c>
      <c r="B26" s="1" t="s">
        <v>1608</v>
      </c>
      <c r="K26" s="1">
        <v>2.72</v>
      </c>
    </row>
    <row r="27" spans="1:56" x14ac:dyDescent="0.25">
      <c r="A27" s="1" t="s">
        <v>1</v>
      </c>
      <c r="B27" s="1" t="s">
        <v>1607</v>
      </c>
      <c r="K27" s="1">
        <v>2.72</v>
      </c>
    </row>
    <row r="28" spans="1:56" x14ac:dyDescent="0.25">
      <c r="A28" s="1">
        <v>4</v>
      </c>
      <c r="B28" s="1" t="s">
        <v>1606</v>
      </c>
      <c r="C28" s="1">
        <v>868.5000026486814</v>
      </c>
      <c r="D28" s="1">
        <v>0</v>
      </c>
      <c r="E28">
        <f>(R28-S28*(1000-T28)/(1000-U28))*AK28</f>
        <v>-2.7860540356653418</v>
      </c>
      <c r="F28">
        <f>IF(AV28&lt;&gt;0,1/(1/AV28-1/N28),0)</f>
        <v>2.4491086973888367</v>
      </c>
      <c r="G28">
        <f>((AY28-AL28/2)*S28-E28)/(AY28+AL28/2)</f>
        <v>389.04625668906795</v>
      </c>
      <c r="H28">
        <f>AL28*1000</f>
        <v>21.507364511384615</v>
      </c>
      <c r="I28">
        <f>(AQ28-AW28)</f>
        <v>1.2240894579976109</v>
      </c>
      <c r="J28">
        <f>(P28+AP28*D28)</f>
        <v>24.893976211547852</v>
      </c>
      <c r="K28" s="1">
        <v>2.72</v>
      </c>
      <c r="L28">
        <f>(K28*AE28+AF28)</f>
        <v>2.140174012184143</v>
      </c>
      <c r="M28" s="1">
        <v>0.5</v>
      </c>
      <c r="N28">
        <f>L28*(M28+1)*(M28+1)/(M28*M28+1)</f>
        <v>3.8523132219314578</v>
      </c>
      <c r="O28" s="1">
        <v>24.890281677246094</v>
      </c>
      <c r="P28" s="1">
        <v>24.893976211547852</v>
      </c>
      <c r="Q28" s="1">
        <v>24.969619750976563</v>
      </c>
      <c r="R28" s="1">
        <v>399.90261840820313</v>
      </c>
      <c r="S28" s="1">
        <v>394.73916625976563</v>
      </c>
      <c r="T28" s="1">
        <v>3.013615608215332</v>
      </c>
      <c r="U28" s="1">
        <v>22.054275512695313</v>
      </c>
      <c r="V28" s="1">
        <v>8.3725395202636719</v>
      </c>
      <c r="W28" s="1">
        <v>61.272014617919922</v>
      </c>
      <c r="X28" s="1">
        <v>300.46151733398438</v>
      </c>
      <c r="Y28" s="1">
        <v>100.58380889892578</v>
      </c>
      <c r="Z28" s="1">
        <v>9.5959644317626953</v>
      </c>
      <c r="AA28" s="1">
        <v>87.762786865234375</v>
      </c>
      <c r="AB28" s="1">
        <v>32.044384002685547</v>
      </c>
      <c r="AC28" s="1">
        <v>0.30086597800254822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1.1046379313749424</v>
      </c>
      <c r="AL28">
        <f>(U28-T28)/(1000-U28)*AK28</f>
        <v>2.1507364511384616E-2</v>
      </c>
      <c r="AM28">
        <f>(P28+273.15)</f>
        <v>298.04397621154783</v>
      </c>
      <c r="AN28">
        <f>(O28+273.15)</f>
        <v>298.04028167724607</v>
      </c>
      <c r="AO28">
        <f>(Y28*AG28+Z28*AH28)*AI28</f>
        <v>16.093409064112393</v>
      </c>
      <c r="AP28">
        <f>((AO28+0.00000010773*(AN28^4-AM28^4))-AL28*44100)/(L28*51.4+0.00000043092*AM28^3)</f>
        <v>-7.6797234028851875</v>
      </c>
      <c r="AQ28">
        <f>0.61365*EXP(17.502*J28/(240.97+J28))</f>
        <v>3.1596341392854472</v>
      </c>
      <c r="AR28">
        <f>AQ28*1000/AA28</f>
        <v>36.001980476500556</v>
      </c>
      <c r="AS28">
        <f>(AR28-U28)</f>
        <v>13.947704963805243</v>
      </c>
      <c r="AT28">
        <f>IF(D28,P28,(O28+P28)/2)</f>
        <v>24.892128944396973</v>
      </c>
      <c r="AU28">
        <f>0.61365*EXP(17.502*AT28/(240.97+AT28))</f>
        <v>3.1592859004077845</v>
      </c>
      <c r="AV28">
        <f>IF(AS28&lt;&gt;0,(1000-(AR28+U28)/2)/AS28*AL28,0)</f>
        <v>1.4972388673056869</v>
      </c>
      <c r="AW28">
        <f>U28*AA28/1000</f>
        <v>1.9355446812878363</v>
      </c>
      <c r="AX28">
        <f>(AU28-AW28)</f>
        <v>1.2237412191199482</v>
      </c>
      <c r="AY28">
        <f>1/(1.6/F28+1.37/N28)</f>
        <v>0.99114965542625066</v>
      </c>
      <c r="AZ28">
        <f>G28*AA28*0.001</f>
        <v>34.143783706519933</v>
      </c>
      <c r="BA28">
        <f>G28/S28</f>
        <v>0.98557804733530963</v>
      </c>
      <c r="BB28">
        <f>(1-AL28*AA28/AQ28/F28)*100</f>
        <v>75.607700546462482</v>
      </c>
      <c r="BC28">
        <f>(S28-E28/(N28/1.35))</f>
        <v>395.71550767632948</v>
      </c>
      <c r="BD28">
        <f>E28*BB28/100/BC28</f>
        <v>-5.3231964668704534E-3</v>
      </c>
    </row>
    <row r="29" spans="1:56" x14ac:dyDescent="0.25">
      <c r="A29" s="1" t="s">
        <v>1</v>
      </c>
      <c r="B29" s="1" t="s">
        <v>1605</v>
      </c>
      <c r="K29" s="1">
        <v>2.72</v>
      </c>
    </row>
    <row r="30" spans="1:56" x14ac:dyDescent="0.25">
      <c r="A30" s="1" t="s">
        <v>1</v>
      </c>
      <c r="B30" s="1" t="s">
        <v>1604</v>
      </c>
      <c r="K30" s="1">
        <v>2.72</v>
      </c>
    </row>
    <row r="31" spans="1:56" x14ac:dyDescent="0.25">
      <c r="A31" s="1">
        <v>5</v>
      </c>
      <c r="B31" s="1" t="s">
        <v>1603</v>
      </c>
      <c r="C31" s="1">
        <v>1075.0000026375055</v>
      </c>
      <c r="D31" s="1">
        <v>0</v>
      </c>
      <c r="E31">
        <f>(R31-S31*(1000-T31)/(1000-U31))*AK31</f>
        <v>-2.4235868487391428</v>
      </c>
      <c r="F31">
        <f>IF(AV31&lt;&gt;0,1/(1/AV31-1/N31),0)</f>
        <v>2.4469639641897363</v>
      </c>
      <c r="G31">
        <f>((AY31-AL31/2)*S31-E31)/(AY31+AL31/2)</f>
        <v>388.49432726595813</v>
      </c>
      <c r="H31">
        <f>AL31*1000</f>
        <v>21.276671327187373</v>
      </c>
      <c r="I31">
        <f>(AQ31-AW31)</f>
        <v>1.2115594605767779</v>
      </c>
      <c r="J31">
        <f>(P31+AP31*D31)</f>
        <v>24.884805679321289</v>
      </c>
      <c r="K31" s="1">
        <v>2.72</v>
      </c>
      <c r="L31">
        <f>(K31*AE31+AF31)</f>
        <v>2.140174012184143</v>
      </c>
      <c r="M31" s="1">
        <v>0.5</v>
      </c>
      <c r="N31">
        <f>L31*(M31+1)*(M31+1)/(M31*M31+1)</f>
        <v>3.8523132219314578</v>
      </c>
      <c r="O31" s="1">
        <v>24.842601776123047</v>
      </c>
      <c r="P31" s="1">
        <v>24.884805679321289</v>
      </c>
      <c r="Q31" s="1">
        <v>24.921726226806641</v>
      </c>
      <c r="R31" s="1">
        <v>399.85989379882813</v>
      </c>
      <c r="S31" s="1">
        <v>394.45614624023438</v>
      </c>
      <c r="T31" s="1">
        <v>3.3428347110748291</v>
      </c>
      <c r="U31" s="1">
        <v>22.17707633972168</v>
      </c>
      <c r="V31" s="1">
        <v>9.3137683868408203</v>
      </c>
      <c r="W31" s="1">
        <v>61.789516448974609</v>
      </c>
      <c r="X31" s="1">
        <v>300.4586181640625</v>
      </c>
      <c r="Y31" s="1">
        <v>150.96571350097656</v>
      </c>
      <c r="Z31" s="1">
        <v>9.6027002334594727</v>
      </c>
      <c r="AA31" s="1">
        <v>87.763877868652344</v>
      </c>
      <c r="AB31" s="1">
        <v>32.320518493652344</v>
      </c>
      <c r="AC31" s="1">
        <v>0.29799702763557434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1.1046272726619943</v>
      </c>
      <c r="AL31">
        <f>(U31-T31)/(1000-U31)*AK31</f>
        <v>2.1276671327187371E-2</v>
      </c>
      <c r="AM31">
        <f>(P31+273.15)</f>
        <v>298.03480567932127</v>
      </c>
      <c r="AN31">
        <f>(O31+273.15)</f>
        <v>297.99260177612302</v>
      </c>
      <c r="AO31">
        <f>(Y31*AG31+Z31*AH31)*AI31</f>
        <v>24.154513620260786</v>
      </c>
      <c r="AP31">
        <f>((AO31+0.00000010773*(AN31^4-AM31^4))-AL31*44100)/(L31*51.4+0.00000043092*AM31^3)</f>
        <v>-7.5332197899957114</v>
      </c>
      <c r="AQ31">
        <f>0.61365*EXP(17.502*J31/(240.97+J31))</f>
        <v>3.157905679939891</v>
      </c>
      <c r="AR31">
        <f>AQ31*1000/AA31</f>
        <v>35.98183850383208</v>
      </c>
      <c r="AS31">
        <f>(AR31-U31)</f>
        <v>13.8047621641104</v>
      </c>
      <c r="AT31">
        <f>IF(D31,P31,(O31+P31)/2)</f>
        <v>24.863703727722168</v>
      </c>
      <c r="AU31">
        <f>0.61365*EXP(17.502*AT31/(240.97+AT31))</f>
        <v>3.1539315280772637</v>
      </c>
      <c r="AV31">
        <f>IF(AS31&lt;&gt;0,(1000-(AR31+U31)/2)/AS31*AL31,0)</f>
        <v>1.4964370283001189</v>
      </c>
      <c r="AW31">
        <f>U31*AA31/1000</f>
        <v>1.9463462193631131</v>
      </c>
      <c r="AX31">
        <f>(AU31-AW31)</f>
        <v>1.2075853087141506</v>
      </c>
      <c r="AY31">
        <f>1/(1.6/F31+1.37/N31)</f>
        <v>0.99058745692733008</v>
      </c>
      <c r="AZ31">
        <f>G31*AA31*0.001</f>
        <v>34.095768690833808</v>
      </c>
      <c r="BA31">
        <f>G31/S31</f>
        <v>0.98488597774150199</v>
      </c>
      <c r="BB31">
        <f>(1-AL31*AA31/AQ31/F31)*100</f>
        <v>75.834668276227745</v>
      </c>
      <c r="BC31">
        <f>(S31-E31/(N31/1.35))</f>
        <v>395.30546509290997</v>
      </c>
      <c r="BD31">
        <f>E31*BB31/100/BC31</f>
        <v>-4.649364123249948E-3</v>
      </c>
    </row>
    <row r="32" spans="1:56" x14ac:dyDescent="0.25">
      <c r="A32" s="1" t="s">
        <v>1</v>
      </c>
      <c r="B32" s="1" t="s">
        <v>1602</v>
      </c>
      <c r="K32" s="1">
        <v>2.72</v>
      </c>
    </row>
    <row r="33" spans="1:56" x14ac:dyDescent="0.25">
      <c r="A33" s="1" t="s">
        <v>1</v>
      </c>
      <c r="B33" s="1" t="s">
        <v>1601</v>
      </c>
      <c r="K33" s="1">
        <v>2.72</v>
      </c>
    </row>
    <row r="34" spans="1:56" x14ac:dyDescent="0.25">
      <c r="A34" s="1">
        <v>6</v>
      </c>
      <c r="B34" s="1" t="s">
        <v>1600</v>
      </c>
      <c r="C34" s="1">
        <v>1281.0000026375055</v>
      </c>
      <c r="D34" s="1">
        <v>0</v>
      </c>
      <c r="E34">
        <f>(R34-S34*(1000-T34)/(1000-U34))*AK34</f>
        <v>-1.9041191323936231</v>
      </c>
      <c r="F34">
        <f>IF(AV34&lt;&gt;0,1/(1/AV34-1/N34),0)</f>
        <v>2.582969473432406</v>
      </c>
      <c r="G34">
        <f>((AY34-AL34/2)*S34-E34)/(AY34+AL34/2)</f>
        <v>387.93074574128417</v>
      </c>
      <c r="H34">
        <f>AL34*1000</f>
        <v>21.330968279849579</v>
      </c>
      <c r="I34">
        <f>(AQ34-AW34)</f>
        <v>1.1753144563624964</v>
      </c>
      <c r="J34">
        <f>(P34+AP34*D34)</f>
        <v>24.849206924438477</v>
      </c>
      <c r="K34" s="1">
        <v>2.72</v>
      </c>
      <c r="L34">
        <f>(K34*AE34+AF34)</f>
        <v>2.140174012184143</v>
      </c>
      <c r="M34" s="1">
        <v>0.5</v>
      </c>
      <c r="N34">
        <f>L34*(M34+1)*(M34+1)/(M34*M34+1)</f>
        <v>3.8523132219314578</v>
      </c>
      <c r="O34" s="1">
        <v>24.815332412719727</v>
      </c>
      <c r="P34" s="1">
        <v>24.849206924438477</v>
      </c>
      <c r="Q34" s="1">
        <v>24.888147354125977</v>
      </c>
      <c r="R34" s="1">
        <v>400.09494018554688</v>
      </c>
      <c r="S34" s="1">
        <v>394.20803833007813</v>
      </c>
      <c r="T34" s="1">
        <v>3.6446290016174316</v>
      </c>
      <c r="U34" s="1">
        <v>22.514932632446289</v>
      </c>
      <c r="V34" s="1">
        <v>10.170610427856445</v>
      </c>
      <c r="W34" s="1">
        <v>62.829605102539063</v>
      </c>
      <c r="X34" s="1">
        <v>300.54583740234375</v>
      </c>
      <c r="Y34" s="1">
        <v>300.80279541015625</v>
      </c>
      <c r="Z34" s="1">
        <v>9.7784433364868164</v>
      </c>
      <c r="AA34" s="1">
        <v>87.759063720703125</v>
      </c>
      <c r="AB34" s="1">
        <v>32.506591796875</v>
      </c>
      <c r="AC34" s="1">
        <v>0.28990614414215088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1.1049479316262636</v>
      </c>
      <c r="AL34">
        <f>(U34-T34)/(1000-U34)*AK34</f>
        <v>2.133096827984958E-2</v>
      </c>
      <c r="AM34">
        <f>(P34+273.15)</f>
        <v>297.99920692443845</v>
      </c>
      <c r="AN34">
        <f>(O34+273.15)</f>
        <v>297.9653324127197</v>
      </c>
      <c r="AO34">
        <f>(Y34*AG34+Z34*AH34)*AI34</f>
        <v>48.128446189870374</v>
      </c>
      <c r="AP34">
        <f>((AO34+0.00000010773*(AN34^4-AM34^4))-AL34*44100)/(L34*51.4+0.00000043092*AM34^3)</f>
        <v>-7.3549475947575376</v>
      </c>
      <c r="AQ34">
        <f>0.61365*EXP(17.502*J34/(240.97+J34))</f>
        <v>3.1512038639206885</v>
      </c>
      <c r="AR34">
        <f>AQ34*1000/AA34</f>
        <v>35.9074462547769</v>
      </c>
      <c r="AS34">
        <f>(AR34-U34)</f>
        <v>13.392513622330611</v>
      </c>
      <c r="AT34">
        <f>IF(D34,P34,(O34+P34)/2)</f>
        <v>24.832269668579102</v>
      </c>
      <c r="AU34">
        <f>0.61365*EXP(17.502*AT34/(240.97+AT34))</f>
        <v>3.14801962499876</v>
      </c>
      <c r="AV34">
        <f>IF(AS34&lt;&gt;0,(1000-(AR34+U34)/2)/AS34*AL34,0)</f>
        <v>1.5462269375543536</v>
      </c>
      <c r="AW34">
        <f>U34*AA34/1000</f>
        <v>1.9758894075581921</v>
      </c>
      <c r="AX34">
        <f>(AU34-AW34)</f>
        <v>1.1721302174405679</v>
      </c>
      <c r="AY34">
        <f>1/(1.6/F34+1.37/N34)</f>
        <v>1.0255646958104263</v>
      </c>
      <c r="AZ34">
        <f>G34*AA34*0.001</f>
        <v>34.044439034729244</v>
      </c>
      <c r="BA34">
        <f>G34/S34</f>
        <v>0.98407619333338436</v>
      </c>
      <c r="BB34">
        <f>(1-AL34*AA34/AQ34/F34)*100</f>
        <v>77.001115234089127</v>
      </c>
      <c r="BC34">
        <f>(S34-E34/(N34/1.35))</f>
        <v>394.87531554266224</v>
      </c>
      <c r="BD34">
        <f>E34*BB34/100/BC34</f>
        <v>-3.7130529805688615E-3</v>
      </c>
    </row>
    <row r="35" spans="1:56" x14ac:dyDescent="0.25">
      <c r="A35" s="1" t="s">
        <v>1</v>
      </c>
      <c r="B35" s="1" t="s">
        <v>1599</v>
      </c>
      <c r="K35" s="1">
        <v>2.72</v>
      </c>
    </row>
    <row r="36" spans="1:56" x14ac:dyDescent="0.25">
      <c r="A36" s="1" t="s">
        <v>1</v>
      </c>
      <c r="B36" s="1" t="s">
        <v>1598</v>
      </c>
      <c r="K36" s="1">
        <v>2.72</v>
      </c>
    </row>
    <row r="37" spans="1:56" x14ac:dyDescent="0.25">
      <c r="A37" s="1">
        <v>7</v>
      </c>
      <c r="B37" s="1" t="s">
        <v>1597</v>
      </c>
      <c r="C37" s="1">
        <v>1488.0000026375055</v>
      </c>
      <c r="D37" s="1">
        <v>0</v>
      </c>
      <c r="E37">
        <f>(R37-S37*(1000-T37)/(1000-U37))*AK37</f>
        <v>-1.6636181219414119</v>
      </c>
      <c r="F37">
        <f>IF(AV37&lt;&gt;0,1/(1/AV37-1/N37),0)</f>
        <v>2.80038868637067</v>
      </c>
      <c r="G37">
        <f>((AY37-AL37/2)*S37-E37)/(AY37+AL37/2)</f>
        <v>387.45171163890126</v>
      </c>
      <c r="H37">
        <f>AL37*1000</f>
        <v>21.55586777147477</v>
      </c>
      <c r="I37">
        <f>(AQ37-AW37)</f>
        <v>1.1322267745128309</v>
      </c>
      <c r="J37">
        <f>(P37+AP37*D37)</f>
        <v>24.842832565307617</v>
      </c>
      <c r="K37" s="1">
        <v>2.72</v>
      </c>
      <c r="L37">
        <f>(K37*AE37+AF37)</f>
        <v>2.140174012184143</v>
      </c>
      <c r="M37" s="1">
        <v>0.5</v>
      </c>
      <c r="N37">
        <f>L37*(M37+1)*(M37+1)/(M37*M37+1)</f>
        <v>3.8523132219314578</v>
      </c>
      <c r="O37" s="1">
        <v>24.811986923217773</v>
      </c>
      <c r="P37" s="1">
        <v>24.842832565307617</v>
      </c>
      <c r="Q37" s="1">
        <v>24.870353698730469</v>
      </c>
      <c r="R37" s="1">
        <v>399.89013671875</v>
      </c>
      <c r="S37" s="1">
        <v>393.71414184570313</v>
      </c>
      <c r="T37" s="1">
        <v>3.9299013614654541</v>
      </c>
      <c r="U37" s="1">
        <v>22.99241828918457</v>
      </c>
      <c r="V37" s="1">
        <v>10.968794822692871</v>
      </c>
      <c r="W37" s="1">
        <v>64.174415588378906</v>
      </c>
      <c r="X37" s="1">
        <v>300.50527954101563</v>
      </c>
      <c r="Y37" s="1">
        <v>499.26028442382813</v>
      </c>
      <c r="Z37" s="1">
        <v>9.6408882141113281</v>
      </c>
      <c r="AA37" s="1">
        <v>87.7584228515625</v>
      </c>
      <c r="AB37" s="1">
        <v>32.673988342285156</v>
      </c>
      <c r="AC37" s="1">
        <v>0.27875712513923645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1.1047988218419689</v>
      </c>
      <c r="AL37">
        <f>(U37-T37)/(1000-U37)*AK37</f>
        <v>2.1555867771474769E-2</v>
      </c>
      <c r="AM37">
        <f>(P37+273.15)</f>
        <v>297.99283256530759</v>
      </c>
      <c r="AN37">
        <f>(O37+273.15)</f>
        <v>297.96198692321775</v>
      </c>
      <c r="AO37">
        <f>(Y37*AG37+Z37*AH37)*AI37</f>
        <v>79.881643722318586</v>
      </c>
      <c r="AP37">
        <f>((AO37+0.00000010773*(AN37^4-AM37^4))-AL37*44100)/(L37*51.4+0.00000043092*AM37^3)</f>
        <v>-7.1748578731541635</v>
      </c>
      <c r="AQ37">
        <f>0.61365*EXP(17.502*J37/(240.97+J37))</f>
        <v>3.1500051411150896</v>
      </c>
      <c r="AR37">
        <f>AQ37*1000/AA37</f>
        <v>35.894049126693083</v>
      </c>
      <c r="AS37">
        <f>(AR37-U37)</f>
        <v>12.901630837508513</v>
      </c>
      <c r="AT37">
        <f>IF(D37,P37,(O37+P37)/2)</f>
        <v>24.827409744262695</v>
      </c>
      <c r="AU37">
        <f>0.61365*EXP(17.502*AT37/(240.97+AT37))</f>
        <v>3.1471064685957022</v>
      </c>
      <c r="AV37">
        <f>IF(AS37&lt;&gt;0,(1000-(AR37+U37)/2)/AS37*AL37,0)</f>
        <v>1.6215929274676093</v>
      </c>
      <c r="AW37">
        <f>U37*AA37/1000</f>
        <v>2.0177783666022586</v>
      </c>
      <c r="AX37">
        <f>(AU37-AW37)</f>
        <v>1.1293281019934436</v>
      </c>
      <c r="AY37">
        <f>1/(1.6/F37+1.37/N37)</f>
        <v>1.0787722302076459</v>
      </c>
      <c r="AZ37">
        <f>G37*AA37*0.001</f>
        <v>34.002151144568359</v>
      </c>
      <c r="BA37">
        <f>G37/S37</f>
        <v>0.98409396681195127</v>
      </c>
      <c r="BB37">
        <f>(1-AL37*AA37/AQ37/F37)*100</f>
        <v>78.555064538401027</v>
      </c>
      <c r="BC37">
        <f>(S37-E37/(N37/1.35))</f>
        <v>394.29713817420389</v>
      </c>
      <c r="BD37">
        <f>E37*BB37/100/BC37</f>
        <v>-3.3143945589233035E-3</v>
      </c>
    </row>
    <row r="38" spans="1:56" x14ac:dyDescent="0.25">
      <c r="A38" s="1" t="s">
        <v>1</v>
      </c>
      <c r="B38" s="1" t="s">
        <v>1596</v>
      </c>
      <c r="K38" s="1">
        <v>2.72</v>
      </c>
    </row>
    <row r="39" spans="1:56" x14ac:dyDescent="0.25">
      <c r="A39" s="1" t="s">
        <v>1</v>
      </c>
      <c r="B39" s="1" t="s">
        <v>1595</v>
      </c>
      <c r="K39" s="1">
        <v>2.72</v>
      </c>
    </row>
    <row r="40" spans="1:56" x14ac:dyDescent="0.25">
      <c r="A40" s="1">
        <v>8</v>
      </c>
      <c r="B40" s="1" t="s">
        <v>1594</v>
      </c>
      <c r="C40" s="1">
        <v>1695.5000026263297</v>
      </c>
      <c r="D40" s="1">
        <v>0</v>
      </c>
      <c r="E40">
        <f>(R40-S40*(1000-T40)/(1000-U40))*AK40</f>
        <v>-1.4834702623316078</v>
      </c>
      <c r="F40">
        <f>IF(AV40&lt;&gt;0,1/(1/AV40-1/N40),0)</f>
        <v>3.2481913910774516</v>
      </c>
      <c r="G40">
        <f>((AY40-AL40/2)*S40-E40)/(AY40+AL40/2)</f>
        <v>387.51609199547056</v>
      </c>
      <c r="H40">
        <f>AL40*1000</f>
        <v>21.993306533757121</v>
      </c>
      <c r="I40">
        <f>(AQ40-AW40)</f>
        <v>1.0625969840280587</v>
      </c>
      <c r="J40">
        <f>(P40+AP40*D40)</f>
        <v>24.77735710144043</v>
      </c>
      <c r="K40" s="1">
        <v>2.72</v>
      </c>
      <c r="L40">
        <f>(K40*AE40+AF40)</f>
        <v>2.140174012184143</v>
      </c>
      <c r="M40" s="1">
        <v>0.5</v>
      </c>
      <c r="N40">
        <f>L40*(M40+1)*(M40+1)/(M40*M40+1)</f>
        <v>3.8523132219314578</v>
      </c>
      <c r="O40" s="1">
        <v>24.811761856079102</v>
      </c>
      <c r="P40" s="1">
        <v>24.77735710144043</v>
      </c>
      <c r="Q40" s="1">
        <v>24.863819122314453</v>
      </c>
      <c r="R40" s="1">
        <v>400.035400390625</v>
      </c>
      <c r="S40" s="1">
        <v>393.54312133789063</v>
      </c>
      <c r="T40" s="1">
        <v>4.2095432281494141</v>
      </c>
      <c r="U40" s="1">
        <v>23.648065567016602</v>
      </c>
      <c r="V40" s="1">
        <v>11.748339653015137</v>
      </c>
      <c r="W40" s="1">
        <v>65.99896240234375</v>
      </c>
      <c r="X40" s="1">
        <v>300.47100830078125</v>
      </c>
      <c r="Y40" s="1">
        <v>748.89068603515625</v>
      </c>
      <c r="Z40" s="1">
        <v>9.7152976989746094</v>
      </c>
      <c r="AA40" s="1">
        <v>87.750022888183594</v>
      </c>
      <c r="AB40" s="1">
        <v>33.021949768066406</v>
      </c>
      <c r="AC40" s="1">
        <v>0.26364624500274658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1.1046728246352249</v>
      </c>
      <c r="AL40">
        <f>(U40-T40)/(1000-U40)*AK40</f>
        <v>2.1993306533757119E-2</v>
      </c>
      <c r="AM40">
        <f>(P40+273.15)</f>
        <v>297.92735710144041</v>
      </c>
      <c r="AN40">
        <f>(O40+273.15)</f>
        <v>297.96176185607908</v>
      </c>
      <c r="AO40">
        <f>(Y40*AG40+Z40*AH40)*AI40</f>
        <v>119.8225070873832</v>
      </c>
      <c r="AP40">
        <f>((AO40+0.00000010773*(AN40^4-AM40^4))-AL40*44100)/(L40*51.4+0.00000043092*AM40^3)</f>
        <v>-6.9990782931043825</v>
      </c>
      <c r="AQ40">
        <f>0.61365*EXP(17.502*J40/(240.97+J40))</f>
        <v>3.137715278795032</v>
      </c>
      <c r="AR40">
        <f>AQ40*1000/AA40</f>
        <v>35.75742974783379</v>
      </c>
      <c r="AS40">
        <f>(AR40-U40)</f>
        <v>12.109364180817188</v>
      </c>
      <c r="AT40">
        <f>IF(D40,P40,(O40+P40)/2)</f>
        <v>24.794559478759766</v>
      </c>
      <c r="AU40">
        <f>0.61365*EXP(17.502*AT40/(240.97+AT40))</f>
        <v>3.1409401302962485</v>
      </c>
      <c r="AV40">
        <f>IF(AS40&lt;&gt;0,(1000-(AR40+U40)/2)/AS40*AL40,0)</f>
        <v>1.7622762500972549</v>
      </c>
      <c r="AW40">
        <f>U40*AA40/1000</f>
        <v>2.0751182947669733</v>
      </c>
      <c r="AX40">
        <f>(AU40-AW40)</f>
        <v>1.0658218355292752</v>
      </c>
      <c r="AY40">
        <f>1/(1.6/F40+1.37/N40)</f>
        <v>1.17895014009392</v>
      </c>
      <c r="AZ40">
        <f>G40*AA40*0.001</f>
        <v>34.004545942142002</v>
      </c>
      <c r="BA40">
        <f>G40/S40</f>
        <v>0.98468521232964112</v>
      </c>
      <c r="BB40">
        <f>(1-AL40*AA40/AQ40/F40)*100</f>
        <v>81.064245156615371</v>
      </c>
      <c r="BC40">
        <f>(S40-E40/(N40/1.35))</f>
        <v>394.06298686770953</v>
      </c>
      <c r="BD40">
        <f>E40*BB40/100/BC40</f>
        <v>-3.0517049567146768E-3</v>
      </c>
    </row>
    <row r="41" spans="1:56" x14ac:dyDescent="0.25">
      <c r="A41" s="1" t="s">
        <v>1</v>
      </c>
      <c r="B41" s="1" t="s">
        <v>1593</v>
      </c>
      <c r="K41" s="1">
        <v>2.72</v>
      </c>
    </row>
    <row r="42" spans="1:56" x14ac:dyDescent="0.25">
      <c r="A42" s="1" t="s">
        <v>1</v>
      </c>
      <c r="B42" s="1" t="s">
        <v>1592</v>
      </c>
      <c r="K42" s="1">
        <v>2.72</v>
      </c>
    </row>
    <row r="43" spans="1:56" x14ac:dyDescent="0.25">
      <c r="A43" s="1">
        <v>9</v>
      </c>
      <c r="B43" s="1" t="s">
        <v>1591</v>
      </c>
      <c r="C43" s="1">
        <v>1902.5000026263297</v>
      </c>
      <c r="D43" s="1">
        <v>0</v>
      </c>
      <c r="E43">
        <f>(R43-S43*(1000-T43)/(1000-U43))*AK43</f>
        <v>-1.4113834735342121</v>
      </c>
      <c r="F43">
        <f>IF(AV43&lt;&gt;0,1/(1/AV43-1/N43),0)</f>
        <v>3.7583931543576701</v>
      </c>
      <c r="G43">
        <f>((AY43-AL43/2)*S43-E43)/(AY43+AL43/2)</f>
        <v>387.39902000519328</v>
      </c>
      <c r="H43">
        <f>AL43*1000</f>
        <v>22.505881616422624</v>
      </c>
      <c r="I43">
        <f>(AQ43-AW43)</f>
        <v>1.0069518451616841</v>
      </c>
      <c r="J43">
        <f>(P43+AP43*D43)</f>
        <v>24.811607360839844</v>
      </c>
      <c r="K43" s="1">
        <v>2.72</v>
      </c>
      <c r="L43">
        <f>(K43*AE43+AF43)</f>
        <v>2.140174012184143</v>
      </c>
      <c r="M43" s="1">
        <v>0.5</v>
      </c>
      <c r="N43">
        <f>L43*(M43+1)*(M43+1)/(M43*M43+1)</f>
        <v>3.8523132219314578</v>
      </c>
      <c r="O43" s="1">
        <v>24.852310180664063</v>
      </c>
      <c r="P43" s="1">
        <v>24.811607360839844</v>
      </c>
      <c r="Q43" s="1">
        <v>24.892349243164063</v>
      </c>
      <c r="R43" s="1">
        <v>399.88967895507813</v>
      </c>
      <c r="S43" s="1">
        <v>393.15924072265625</v>
      </c>
      <c r="T43" s="1">
        <v>4.4819178581237793</v>
      </c>
      <c r="U43" s="1">
        <v>24.353542327880859</v>
      </c>
      <c r="V43" s="1">
        <v>12.479217529296875</v>
      </c>
      <c r="W43" s="1">
        <v>67.808731079101563</v>
      </c>
      <c r="X43" s="1">
        <v>300.5550537109375</v>
      </c>
      <c r="Y43" s="1">
        <v>999.32159423828125</v>
      </c>
      <c r="Z43" s="1">
        <v>9.6249837875366211</v>
      </c>
      <c r="AA43" s="1">
        <v>87.756721496582031</v>
      </c>
      <c r="AB43" s="1">
        <v>33.359161376953125</v>
      </c>
      <c r="AC43" s="1">
        <v>0.24735252559185028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1.1049818151137405</v>
      </c>
      <c r="AL43">
        <f>(U43-T43)/(1000-U43)*AK43</f>
        <v>2.2505881616422623E-2</v>
      </c>
      <c r="AM43">
        <f>(P43+273.15)</f>
        <v>297.96160736083982</v>
      </c>
      <c r="AN43">
        <f>(O43+273.15)</f>
        <v>298.00231018066404</v>
      </c>
      <c r="AO43">
        <f>(Y43*AG43+Z43*AH43)*AI43</f>
        <v>159.89145150427248</v>
      </c>
      <c r="AP43">
        <f>((AO43+0.00000010773*(AN43^4-AM43^4))-AL43*44100)/(L43*51.4+0.00000043092*AM43^3)</f>
        <v>-6.8544058256083487</v>
      </c>
      <c r="AQ43">
        <f>0.61365*EXP(17.502*J43/(240.97+J43))</f>
        <v>3.1441388766847469</v>
      </c>
      <c r="AR43">
        <f>AQ43*1000/AA43</f>
        <v>35.827898114986048</v>
      </c>
      <c r="AS43">
        <f>(AR43-U43)</f>
        <v>11.474355787105189</v>
      </c>
      <c r="AT43">
        <f>IF(D43,P43,(O43+P43)/2)</f>
        <v>24.831958770751953</v>
      </c>
      <c r="AU43">
        <f>0.61365*EXP(17.502*AT43/(240.97+AT43))</f>
        <v>3.1479612018603484</v>
      </c>
      <c r="AV43">
        <f>IF(AS43&lt;&gt;0,(1000-(AR43+U43)/2)/AS43*AL43,0)</f>
        <v>1.9023868384748073</v>
      </c>
      <c r="AW43">
        <f>U43*AA43/1000</f>
        <v>2.1371870315230628</v>
      </c>
      <c r="AX43">
        <f>(AU43-AW43)</f>
        <v>1.0107741703372857</v>
      </c>
      <c r="AY43">
        <f>1/(1.6/F43+1.37/N43)</f>
        <v>1.2798454770052214</v>
      </c>
      <c r="AZ43">
        <f>G43*AA43*0.001</f>
        <v>33.996867906644553</v>
      </c>
      <c r="BA43">
        <f>G43/S43</f>
        <v>0.98534888635232065</v>
      </c>
      <c r="BB43">
        <f>(1-AL43*AA43/AQ43/F43)*100</f>
        <v>83.286304288068408</v>
      </c>
      <c r="BC43">
        <f>(S43-E43/(N43/1.35))</f>
        <v>393.6538442451382</v>
      </c>
      <c r="BD43">
        <f>E43*BB43/100/BC43</f>
        <v>-2.986098450767844E-3</v>
      </c>
    </row>
    <row r="44" spans="1:56" x14ac:dyDescent="0.25">
      <c r="A44" s="1" t="s">
        <v>1</v>
      </c>
      <c r="B44" s="1" t="s">
        <v>1590</v>
      </c>
      <c r="K44" s="1">
        <v>2.72</v>
      </c>
    </row>
    <row r="45" spans="1:56" x14ac:dyDescent="0.25">
      <c r="A45" s="1" t="s">
        <v>1</v>
      </c>
      <c r="B45" s="1" t="s">
        <v>1589</v>
      </c>
      <c r="K45" s="1">
        <v>2.72</v>
      </c>
    </row>
    <row r="46" spans="1:56" x14ac:dyDescent="0.25">
      <c r="A46" s="1">
        <v>10</v>
      </c>
      <c r="B46" s="1" t="s">
        <v>1588</v>
      </c>
      <c r="C46" s="1">
        <v>2110.0000026151538</v>
      </c>
      <c r="D46" s="1">
        <v>0</v>
      </c>
      <c r="E46">
        <f>(R46-S46*(1000-T46)/(1000-U46))*AK46</f>
        <v>-1.3435828354148012</v>
      </c>
      <c r="F46">
        <f>IF(AV46&lt;&gt;0,1/(1/AV46-1/N46),0)</f>
        <v>4.4492938820229337</v>
      </c>
      <c r="G46">
        <f>((AY46-AL46/2)*S46-E46)/(AY46+AL46/2)</f>
        <v>387.64520266745996</v>
      </c>
      <c r="H46">
        <f>AL46*1000</f>
        <v>23.047344301115476</v>
      </c>
      <c r="I46">
        <f>(AQ46-AW46)</f>
        <v>0.94966862558023868</v>
      </c>
      <c r="J46">
        <f>(P46+AP46*D46)</f>
        <v>24.850053787231445</v>
      </c>
      <c r="K46" s="1">
        <v>2.72</v>
      </c>
      <c r="L46">
        <f>(K46*AE46+AF46)</f>
        <v>2.140174012184143</v>
      </c>
      <c r="M46" s="1">
        <v>0.5</v>
      </c>
      <c r="N46">
        <f>L46*(M46+1)*(M46+1)/(M46*M46+1)</f>
        <v>3.8523132219314578</v>
      </c>
      <c r="O46" s="1">
        <v>24.902597427368164</v>
      </c>
      <c r="P46" s="1">
        <v>24.850053787231445</v>
      </c>
      <c r="Q46" s="1">
        <v>24.926191329956055</v>
      </c>
      <c r="R46" s="1">
        <v>400.10345458984375</v>
      </c>
      <c r="S46" s="1">
        <v>393.11941528320313</v>
      </c>
      <c r="T46" s="1">
        <v>4.7545514106750488</v>
      </c>
      <c r="U46" s="1">
        <v>25.090112686157227</v>
      </c>
      <c r="V46" s="1">
        <v>13.197868347167969</v>
      </c>
      <c r="W46" s="1">
        <v>69.646110534667969</v>
      </c>
      <c r="X46" s="1">
        <v>300.537109375</v>
      </c>
      <c r="Y46" s="1">
        <v>1250.3287353515625</v>
      </c>
      <c r="Z46" s="1">
        <v>9.7219514846801758</v>
      </c>
      <c r="AA46" s="1">
        <v>87.751480102539063</v>
      </c>
      <c r="AB46" s="1">
        <v>33.668796539306641</v>
      </c>
      <c r="AC46" s="1">
        <v>0.22890207171440125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1.1049158432904409</v>
      </c>
      <c r="AL46">
        <f>(U46-T46)/(1000-U46)*AK46</f>
        <v>2.3047344301115477E-2</v>
      </c>
      <c r="AM46">
        <f>(P46+273.15)</f>
        <v>298.00005378723142</v>
      </c>
      <c r="AN46">
        <f>(O46+273.15)</f>
        <v>298.05259742736814</v>
      </c>
      <c r="AO46">
        <f>(Y46*AG46+Z46*AH46)*AI46</f>
        <v>200.05259318472599</v>
      </c>
      <c r="AP46">
        <f>((AO46+0.00000010773*(AN46^4-AM46^4))-AL46*44100)/(L46*51.4+0.00000043092*AM46^3)</f>
        <v>-6.7189281618522747</v>
      </c>
      <c r="AQ46">
        <f>0.61365*EXP(17.502*J46/(240.97+J46))</f>
        <v>3.1513631497300274</v>
      </c>
      <c r="AR46">
        <f>AQ46*1000/AA46</f>
        <v>35.912364623908424</v>
      </c>
      <c r="AS46">
        <f>(AR46-U46)</f>
        <v>10.822251937751197</v>
      </c>
      <c r="AT46">
        <f>IF(D46,P46,(O46+P46)/2)</f>
        <v>24.876325607299805</v>
      </c>
      <c r="AU46">
        <f>0.61365*EXP(17.502*AT46/(240.97+AT46))</f>
        <v>3.1563080937526244</v>
      </c>
      <c r="AV46">
        <f>IF(AS46&lt;&gt;0,(1000-(AR46+U46)/2)/AS46*AL46,0)</f>
        <v>2.0646693387610671</v>
      </c>
      <c r="AW46">
        <f>U46*AA46/1000</f>
        <v>2.2016945241497887</v>
      </c>
      <c r="AX46">
        <f>(AU46-AW46)</f>
        <v>0.95461356960283572</v>
      </c>
      <c r="AY46">
        <f>1/(1.6/F46+1.37/N46)</f>
        <v>1.3981358025066595</v>
      </c>
      <c r="AZ46">
        <f>G46*AA46*0.001</f>
        <v>34.016440288718329</v>
      </c>
      <c r="BA46">
        <f>G46/S46</f>
        <v>0.98607493702187277</v>
      </c>
      <c r="BB46">
        <f>(1-AL46*AA46/AQ46/F46)*100</f>
        <v>85.575997286694587</v>
      </c>
      <c r="BC46">
        <f>(S46-E46/(N46/1.35))</f>
        <v>393.59025883182312</v>
      </c>
      <c r="BD46">
        <f>E46*BB46/100/BC46</f>
        <v>-2.921272528927996E-3</v>
      </c>
    </row>
    <row r="47" spans="1:56" x14ac:dyDescent="0.25">
      <c r="A47" s="1" t="s">
        <v>1</v>
      </c>
      <c r="B47" s="1" t="s">
        <v>1587</v>
      </c>
      <c r="K47" s="1">
        <v>2.72</v>
      </c>
    </row>
    <row r="48" spans="1:56" x14ac:dyDescent="0.25">
      <c r="A48" s="1" t="s">
        <v>1</v>
      </c>
      <c r="B48" s="1" t="s">
        <v>1586</v>
      </c>
      <c r="K48" s="1">
        <v>2.72</v>
      </c>
    </row>
    <row r="49" spans="1:56" x14ac:dyDescent="0.25">
      <c r="A49" s="1">
        <v>11</v>
      </c>
      <c r="B49" s="1" t="s">
        <v>1585</v>
      </c>
      <c r="C49" s="1">
        <v>2317.5000026039779</v>
      </c>
      <c r="D49" s="1">
        <v>0</v>
      </c>
      <c r="E49">
        <f>(R49-S49*(1000-T49)/(1000-U49))*AK49</f>
        <v>-1.3846315237991773</v>
      </c>
      <c r="F49">
        <f>IF(AV49&lt;&gt;0,1/(1/AV49-1/N49),0)</f>
        <v>5.9452036333118219</v>
      </c>
      <c r="G49">
        <f>((AY49-AL49/2)*S49-E49)/(AY49+AL49/2)</f>
        <v>387.77783480766323</v>
      </c>
      <c r="H49">
        <f>AL49*1000</f>
        <v>23.893430664722931</v>
      </c>
      <c r="I49">
        <f>(AQ49-AW49)</f>
        <v>0.8691100431644605</v>
      </c>
      <c r="J49">
        <f>(P49+AP49*D49)</f>
        <v>24.886327743530273</v>
      </c>
      <c r="K49" s="1">
        <v>2.72</v>
      </c>
      <c r="L49">
        <f>(K49*AE49+AF49)</f>
        <v>2.140174012184143</v>
      </c>
      <c r="M49" s="1">
        <v>0.5</v>
      </c>
      <c r="N49">
        <f>L49*(M49+1)*(M49+1)/(M49*M49+1)</f>
        <v>3.8523132219314578</v>
      </c>
      <c r="O49" s="1">
        <v>24.980527877807617</v>
      </c>
      <c r="P49" s="1">
        <v>24.886327743530273</v>
      </c>
      <c r="Q49" s="1">
        <v>24.984563827514648</v>
      </c>
      <c r="R49" s="1">
        <v>399.97866821289063</v>
      </c>
      <c r="S49" s="1">
        <v>392.73837280273438</v>
      </c>
      <c r="T49" s="1">
        <v>5.0231742858886719</v>
      </c>
      <c r="U49" s="1">
        <v>26.085538864135742</v>
      </c>
      <c r="V49" s="1">
        <v>13.87908935546875</v>
      </c>
      <c r="W49" s="1">
        <v>72.074653625488281</v>
      </c>
      <c r="X49" s="1">
        <v>300.51150512695313</v>
      </c>
      <c r="Y49" s="1">
        <v>1599.9716796875</v>
      </c>
      <c r="Z49" s="1">
        <v>9.609257698059082</v>
      </c>
      <c r="AA49" s="1">
        <v>87.7529296875</v>
      </c>
      <c r="AB49" s="1">
        <v>34.045452117919922</v>
      </c>
      <c r="AC49" s="1">
        <v>0.20259314775466919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1.1048217100255626</v>
      </c>
      <c r="AL49">
        <f>(U49-T49)/(1000-U49)*AK49</f>
        <v>2.389343066472293E-2</v>
      </c>
      <c r="AM49">
        <f>(P49+273.15)</f>
        <v>298.03632774353025</v>
      </c>
      <c r="AN49">
        <f>(O49+273.15)</f>
        <v>298.13052787780759</v>
      </c>
      <c r="AO49">
        <f>(Y49*AG49+Z49*AH49)*AI49</f>
        <v>255.99546302805538</v>
      </c>
      <c r="AP49">
        <f>((AO49+0.00000010773*(AN49^4-AM49^4))-AL49*44100)/(L49*51.4+0.00000043092*AM49^3)</f>
        <v>-6.5613317226718051</v>
      </c>
      <c r="AQ49">
        <f>0.61365*EXP(17.502*J49/(240.97+J49))</f>
        <v>3.1581925009695131</v>
      </c>
      <c r="AR49">
        <f>AQ49*1000/AA49</f>
        <v>35.989596156119937</v>
      </c>
      <c r="AS49">
        <f>(AR49-U49)</f>
        <v>9.9040572919841949</v>
      </c>
      <c r="AT49">
        <f>IF(D49,P49,(O49+P49)/2)</f>
        <v>24.933427810668945</v>
      </c>
      <c r="AU49">
        <f>0.61365*EXP(17.502*AT49/(240.97+AT49))</f>
        <v>3.1670793983100651</v>
      </c>
      <c r="AV49">
        <f>IF(AS49&lt;&gt;0,(1000-(AR49+U49)/2)/AS49*AL49,0)</f>
        <v>2.3376113460244086</v>
      </c>
      <c r="AW49">
        <f>U49*AA49/1000</f>
        <v>2.2890824578050526</v>
      </c>
      <c r="AX49">
        <f>(AU49-AW49)</f>
        <v>0.87799694050501254</v>
      </c>
      <c r="AY49">
        <f>1/(1.6/F49+1.37/N49)</f>
        <v>1.6006274780488938</v>
      </c>
      <c r="AZ49">
        <f>G49*AA49*0.001</f>
        <v>34.028641072247865</v>
      </c>
      <c r="BA49">
        <f>G49/S49</f>
        <v>0.98736935746901733</v>
      </c>
      <c r="BB49">
        <f>(1-AL49*AA49/AQ49/F49)*100</f>
        <v>88.833044046553184</v>
      </c>
      <c r="BC49">
        <f>(S49-E49/(N49/1.35))</f>
        <v>393.22360140421131</v>
      </c>
      <c r="BD49">
        <f>E49*BB49/100/BC49</f>
        <v>-3.1280175631029934E-3</v>
      </c>
    </row>
    <row r="50" spans="1:56" x14ac:dyDescent="0.25">
      <c r="A50" s="1" t="s">
        <v>1</v>
      </c>
      <c r="B50" s="1" t="s">
        <v>1584</v>
      </c>
      <c r="K50" s="1">
        <v>2.72</v>
      </c>
    </row>
    <row r="51" spans="1:56" x14ac:dyDescent="0.25">
      <c r="A51" s="1" t="s">
        <v>1</v>
      </c>
      <c r="B51" s="1" t="s">
        <v>1579</v>
      </c>
      <c r="K51" s="1">
        <v>2.72</v>
      </c>
    </row>
    <row r="52" spans="1:56" x14ac:dyDescent="0.25">
      <c r="A52" s="1">
        <v>12</v>
      </c>
      <c r="B52" s="1" t="s">
        <v>1583</v>
      </c>
      <c r="C52" s="1">
        <v>2526.5000025816262</v>
      </c>
      <c r="D52" s="1">
        <v>0</v>
      </c>
      <c r="E52">
        <f>(R52-S52*(1000-T52)/(1000-U52))*AK52</f>
        <v>-1.4199633974090937</v>
      </c>
      <c r="F52">
        <f>IF(AV52&lt;&gt;0,1/(1/AV52-1/N52),0)</f>
        <v>9.6723027638283572</v>
      </c>
      <c r="G52">
        <f>((AY52-AL52/2)*S52-E52)/(AY52+AL52/2)</f>
        <v>388.16875359364735</v>
      </c>
      <c r="H52">
        <f>AL52*1000</f>
        <v>24.992876192628909</v>
      </c>
      <c r="I52">
        <f>(AQ52-AW52)</f>
        <v>0.77082494494747822</v>
      </c>
      <c r="J52">
        <f>(P52+AP52*D52)</f>
        <v>24.932674407958984</v>
      </c>
      <c r="K52" s="1">
        <v>2.72</v>
      </c>
      <c r="L52">
        <f>(K52*AE52+AF52)</f>
        <v>2.140174012184143</v>
      </c>
      <c r="M52" s="1">
        <v>0.5</v>
      </c>
      <c r="N52">
        <f>L52*(M52+1)*(M52+1)/(M52*M52+1)</f>
        <v>3.8523132219314578</v>
      </c>
      <c r="O52" s="1">
        <v>25.075368881225586</v>
      </c>
      <c r="P52" s="1">
        <v>24.932674407958984</v>
      </c>
      <c r="Q52" s="1">
        <v>25.057415008544922</v>
      </c>
      <c r="R52" s="1">
        <v>400.10614013671875</v>
      </c>
      <c r="S52" s="1">
        <v>392.51211547851563</v>
      </c>
      <c r="T52" s="1">
        <v>5.3016805648803711</v>
      </c>
      <c r="U52" s="1">
        <v>27.305620193481445</v>
      </c>
      <c r="V52" s="1">
        <v>14.565810203552246</v>
      </c>
      <c r="W52" s="1">
        <v>75.019325256347656</v>
      </c>
      <c r="X52" s="1">
        <v>300.51150512695313</v>
      </c>
      <c r="Y52" s="1">
        <v>1998.725341796875</v>
      </c>
      <c r="Z52" s="1">
        <v>9.4391098022460938</v>
      </c>
      <c r="AA52" s="1">
        <v>87.751609802246094</v>
      </c>
      <c r="AB52" s="1">
        <v>34.548355102539063</v>
      </c>
      <c r="AC52" s="1">
        <v>0.18426419794559479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1.1048217100255626</v>
      </c>
      <c r="AL52">
        <f>(U52-T52)/(1000-U52)*AK52</f>
        <v>2.499287619262891E-2</v>
      </c>
      <c r="AM52">
        <f>(P52+273.15)</f>
        <v>298.08267440795896</v>
      </c>
      <c r="AN52">
        <f>(O52+273.15)</f>
        <v>298.22536888122556</v>
      </c>
      <c r="AO52">
        <f>(Y52*AG52+Z52*AH52)*AI52</f>
        <v>319.79604753950116</v>
      </c>
      <c r="AP52">
        <f>((AO52+0.00000010773*(AN52^4-AM52^4))-AL52*44100)/(L52*51.4+0.00000043092*AM52^3)</f>
        <v>-6.4303414153565317</v>
      </c>
      <c r="AQ52">
        <f>0.61365*EXP(17.502*J52/(240.97+J52))</f>
        <v>3.1669370735741933</v>
      </c>
      <c r="AR52">
        <f>AQ52*1000/AA52</f>
        <v>36.089788902005218</v>
      </c>
      <c r="AS52">
        <f>(AR52-U52)</f>
        <v>8.7841687085237723</v>
      </c>
      <c r="AT52">
        <f>IF(D52,P52,(O52+P52)/2)</f>
        <v>25.004021644592285</v>
      </c>
      <c r="AU52">
        <f>0.61365*EXP(17.502*AT52/(240.97+AT52))</f>
        <v>3.1804400509575332</v>
      </c>
      <c r="AV52">
        <f>IF(AS52&lt;&gt;0,(1000-(AR52+U52)/2)/AS52*AL52,0)</f>
        <v>2.7550312602481517</v>
      </c>
      <c r="AW52">
        <f>U52*AA52/1000</f>
        <v>2.3961121286267151</v>
      </c>
      <c r="AX52">
        <f>(AU52-AW52)</f>
        <v>0.78432792233081816</v>
      </c>
      <c r="AY52">
        <f>1/(1.6/F52+1.37/N52)</f>
        <v>1.9191969209309485</v>
      </c>
      <c r="AZ52">
        <f>G52*AA52*0.001</f>
        <v>34.062433002773957</v>
      </c>
      <c r="BA52">
        <f>G52/S52</f>
        <v>0.98893445141286085</v>
      </c>
      <c r="BB52">
        <f>(1-AL52*AA52/AQ52/F52)*100</f>
        <v>92.84018149219402</v>
      </c>
      <c r="BC52">
        <f>(S52-E52/(N52/1.35))</f>
        <v>393.0097257391738</v>
      </c>
      <c r="BD52">
        <f>E52*BB52/100/BC52</f>
        <v>-3.3543612509788932E-3</v>
      </c>
    </row>
    <row r="53" spans="1:56" x14ac:dyDescent="0.25">
      <c r="A53" s="1" t="s">
        <v>1</v>
      </c>
      <c r="B53" s="1" t="s">
        <v>1582</v>
      </c>
    </row>
    <row r="54" spans="1:56" x14ac:dyDescent="0.25">
      <c r="A54" s="1" t="s">
        <v>1</v>
      </c>
      <c r="B54" s="1" t="s">
        <v>1581</v>
      </c>
    </row>
    <row r="55" spans="1:56" x14ac:dyDescent="0.25">
      <c r="A55" s="1" t="s">
        <v>1</v>
      </c>
      <c r="B55" s="1" t="s">
        <v>1580</v>
      </c>
    </row>
    <row r="56" spans="1:56" x14ac:dyDescent="0.25">
      <c r="A56" s="1" t="s">
        <v>1</v>
      </c>
      <c r="B56" s="1" t="s">
        <v>1579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80213-7F73-4169-B754-B1A770138055}">
  <dimension ref="A1:BD55"/>
  <sheetViews>
    <sheetView topLeftCell="A7" workbookViewId="0">
      <selection activeCell="C17" sqref="C17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12604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12603</v>
      </c>
    </row>
    <row r="12" spans="1:56" x14ac:dyDescent="0.25">
      <c r="A12" s="1" t="s">
        <v>1</v>
      </c>
      <c r="B12" s="1" t="s">
        <v>12602</v>
      </c>
    </row>
    <row r="13" spans="1:56" x14ac:dyDescent="0.25">
      <c r="A13" s="1" t="s">
        <v>1</v>
      </c>
      <c r="B13" s="1" t="s">
        <v>12601</v>
      </c>
    </row>
    <row r="14" spans="1:56" x14ac:dyDescent="0.25">
      <c r="A14" s="1" t="s">
        <v>1</v>
      </c>
      <c r="B14" s="1" t="s">
        <v>12600</v>
      </c>
    </row>
    <row r="15" spans="1:56" x14ac:dyDescent="0.25">
      <c r="A15" s="1" t="s">
        <v>1</v>
      </c>
      <c r="B15" s="1" t="s">
        <v>12599</v>
      </c>
    </row>
    <row r="16" spans="1:56" x14ac:dyDescent="0.25">
      <c r="A16" s="1" t="s">
        <v>1</v>
      </c>
      <c r="B16" s="1" t="s">
        <v>12598</v>
      </c>
    </row>
    <row r="17" spans="1:56" x14ac:dyDescent="0.25">
      <c r="A17" s="1" t="s">
        <v>1</v>
      </c>
      <c r="B17" s="1" t="s">
        <v>12597</v>
      </c>
    </row>
    <row r="18" spans="1:56" x14ac:dyDescent="0.25">
      <c r="A18" s="1">
        <v>1</v>
      </c>
      <c r="B18" s="1" t="s">
        <v>12596</v>
      </c>
      <c r="C18" s="1">
        <v>288.00000581145287</v>
      </c>
      <c r="D18" s="1">
        <v>0</v>
      </c>
      <c r="E18">
        <f>(R18-S18*(1000-T18)/(1000-U18))*AK18</f>
        <v>-2.8946282689397176</v>
      </c>
      <c r="F18">
        <f>IF(AV18&lt;&gt;0,1/(1/AV18-1/N18),0)</f>
        <v>2.6396274439460399</v>
      </c>
      <c r="G18">
        <f>((AY18-AL18/2)*S18-E18)/(AY18+AL18/2)</f>
        <v>387.72192131293474</v>
      </c>
      <c r="H18">
        <f>AL18*1000</f>
        <v>24.50876844349963</v>
      </c>
      <c r="I18">
        <f>(AQ18-AW18)</f>
        <v>1.282397830543343</v>
      </c>
      <c r="J18">
        <f>(P18+AP18*D18)</f>
        <v>25.065818786621094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25.923618316650391</v>
      </c>
      <c r="P18" s="1">
        <v>25.065818786621094</v>
      </c>
      <c r="Q18" s="1">
        <v>25.990444183349609</v>
      </c>
      <c r="R18" s="1">
        <v>400.04190063476563</v>
      </c>
      <c r="S18" s="1">
        <v>393.91256713867188</v>
      </c>
      <c r="T18" s="1">
        <v>-3.45754474401474E-2</v>
      </c>
      <c r="U18" s="1">
        <v>21.706329345703125</v>
      </c>
      <c r="V18" s="1">
        <v>-9.0562731027603149E-2</v>
      </c>
      <c r="W18" s="1">
        <v>56.854927062988281</v>
      </c>
      <c r="X18" s="1">
        <v>299.972900390625</v>
      </c>
      <c r="Y18" s="1">
        <v>8.813823014497757E-2</v>
      </c>
      <c r="Z18" s="1">
        <v>3.1157095432281494</v>
      </c>
      <c r="AA18" s="1">
        <v>87.982559204101563</v>
      </c>
      <c r="AB18" s="1">
        <v>20.159568786621094</v>
      </c>
      <c r="AC18" s="1">
        <v>-0.79669404029846191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1.1028415455537681</v>
      </c>
      <c r="AL18">
        <f>(U18-T18)/(1000-U18)*AK18</f>
        <v>2.450876844349963E-2</v>
      </c>
      <c r="AM18">
        <f>(P18+273.15)</f>
        <v>298.21581878662107</v>
      </c>
      <c r="AN18">
        <f>(O18+273.15)</f>
        <v>299.07361831665037</v>
      </c>
      <c r="AO18">
        <f>(Y18*AG18+Z18*AH18)*AI18</f>
        <v>1.4102116507989537E-2</v>
      </c>
      <c r="AP18">
        <f>((AO18+0.00000010773*(AN18^4-AM18^4))-AL18*44100)/(L18*51.4+0.00000043092*AM18^3)</f>
        <v>-8.8194565526419417</v>
      </c>
      <c r="AQ18">
        <f>0.61365*EXP(17.502*J18/(240.97+J18))</f>
        <v>3.1921762373053952</v>
      </c>
      <c r="AR18">
        <f>AQ18*1000/AA18</f>
        <v>36.281920714538415</v>
      </c>
      <c r="AS18">
        <f>(AR18-U18)</f>
        <v>14.57559136883529</v>
      </c>
      <c r="AT18">
        <f>IF(D18,P18,(O18+P18)/2)</f>
        <v>25.494718551635742</v>
      </c>
      <c r="AU18">
        <f>0.61365*EXP(17.502*AT18/(240.97+AT18))</f>
        <v>3.2746785624812937</v>
      </c>
      <c r="AV18">
        <f>IF(AS18&lt;&gt;0,(1000-(AR18+U18)/2)/AS18*AL18,0)</f>
        <v>1.632740486797565</v>
      </c>
      <c r="AW18">
        <f>U18*AA18/1000</f>
        <v>1.9097784067620522</v>
      </c>
      <c r="AX18">
        <f>(AU18-AW18)</f>
        <v>1.3649001557192415</v>
      </c>
      <c r="AY18">
        <f>1/(1.6/F18+1.37/N18)</f>
        <v>1.0796645877768696</v>
      </c>
      <c r="AZ18">
        <f>G18*AA18*0.001</f>
        <v>34.112766896643294</v>
      </c>
      <c r="BA18">
        <f>G18/S18</f>
        <v>0.98428421344689465</v>
      </c>
      <c r="BB18">
        <f>(1-AL18*AA18/AQ18/F18)*100</f>
        <v>74.408921813070663</v>
      </c>
      <c r="BC18">
        <f>(S18-E18/(N18/1.35))</f>
        <v>394.8255181746207</v>
      </c>
      <c r="BD18">
        <f>E18*BB18/100/BC18</f>
        <v>-5.4552241085435629E-3</v>
      </c>
    </row>
    <row r="19" spans="1:56" x14ac:dyDescent="0.25">
      <c r="A19" s="1" t="s">
        <v>1</v>
      </c>
      <c r="B19" s="1" t="s">
        <v>12595</v>
      </c>
      <c r="K19" s="1">
        <v>2.72</v>
      </c>
    </row>
    <row r="20" spans="1:56" x14ac:dyDescent="0.25">
      <c r="A20" s="1" t="s">
        <v>1</v>
      </c>
      <c r="B20" s="1" t="s">
        <v>8403</v>
      </c>
      <c r="K20" s="1">
        <v>2.72</v>
      </c>
    </row>
    <row r="21" spans="1:56" x14ac:dyDescent="0.25">
      <c r="A21" s="1">
        <v>2</v>
      </c>
      <c r="B21" s="1" t="s">
        <v>12594</v>
      </c>
      <c r="C21" s="1">
        <v>493.00000583380461</v>
      </c>
      <c r="D21" s="1">
        <v>0</v>
      </c>
      <c r="E21">
        <f>(R21-S21*(1000-T21)/(1000-U21))*AK21</f>
        <v>-2.1886429022636498</v>
      </c>
      <c r="F21">
        <f>IF(AV21&lt;&gt;0,1/(1/AV21-1/N21),0)</f>
        <v>2.7538571853371487</v>
      </c>
      <c r="G21">
        <f>((AY21-AL21/2)*S21-E21)/(AY21+AL21/2)</f>
        <v>386.54207705539392</v>
      </c>
      <c r="H21">
        <f>AL21*1000</f>
        <v>24.565964784039199</v>
      </c>
      <c r="I21">
        <f>(AQ21-AW21)</f>
        <v>1.2524555088470861</v>
      </c>
      <c r="J21">
        <f>(P21+AP21*D21)</f>
        <v>24.930141448974609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25.924325942993164</v>
      </c>
      <c r="P21" s="1">
        <v>24.930141448974609</v>
      </c>
      <c r="Q21" s="1">
        <v>26.026283264160156</v>
      </c>
      <c r="R21" s="1">
        <v>399.97430419921875</v>
      </c>
      <c r="S21" s="1">
        <v>393.20001220703125</v>
      </c>
      <c r="T21" s="1">
        <v>-3.5084109753370285E-2</v>
      </c>
      <c r="U21" s="1">
        <v>21.756250381469727</v>
      </c>
      <c r="V21" s="1">
        <v>-9.1883175075054169E-2</v>
      </c>
      <c r="W21" s="1">
        <v>56.978313446044922</v>
      </c>
      <c r="X21" s="1">
        <v>299.96182250976563</v>
      </c>
      <c r="Y21" s="1">
        <v>23.937267303466797</v>
      </c>
      <c r="Z21" s="1">
        <v>3.4769279956817627</v>
      </c>
      <c r="AA21" s="1">
        <v>87.974861145019531</v>
      </c>
      <c r="AB21" s="1">
        <v>20.189853668212891</v>
      </c>
      <c r="AC21" s="1">
        <v>-0.7701493501663208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1.1028008180506086</v>
      </c>
      <c r="AL21">
        <f>(U21-T21)/(1000-U21)*AK21</f>
        <v>2.4565964784039197E-2</v>
      </c>
      <c r="AM21">
        <f>(P21+273.15)</f>
        <v>298.08014144897459</v>
      </c>
      <c r="AN21">
        <f>(O21+273.15)</f>
        <v>299.07432594299314</v>
      </c>
      <c r="AO21">
        <f>(Y21*AG21+Z21*AH21)*AI21</f>
        <v>3.8299626829483486</v>
      </c>
      <c r="AP21">
        <f>((AO21+0.00000010773*(AN21^4-AM21^4))-AL21*44100)/(L21*51.4+0.00000043092*AM21^3)</f>
        <v>-8.7971066341883084</v>
      </c>
      <c r="AQ21">
        <f>0.61365*EXP(17.502*J21/(240.97+J21))</f>
        <v>3.1664586151931635</v>
      </c>
      <c r="AR21">
        <f>AQ21*1000/AA21</f>
        <v>35.992766274146305</v>
      </c>
      <c r="AS21">
        <f>(AR21-U21)</f>
        <v>14.236515892676579</v>
      </c>
      <c r="AT21">
        <f>IF(D21,P21,(O21+P21)/2)</f>
        <v>25.427233695983887</v>
      </c>
      <c r="AU21">
        <f>0.61365*EXP(17.502*AT21/(240.97+AT21))</f>
        <v>3.2615751058184617</v>
      </c>
      <c r="AV21">
        <f>IF(AS21&lt;&gt;0,(1000-(AR21+U21)/2)/AS21*AL21,0)</f>
        <v>1.6757354685056007</v>
      </c>
      <c r="AW21">
        <f>U21*AA21/1000</f>
        <v>1.9140031063460774</v>
      </c>
      <c r="AX21">
        <f>(AU21-AW21)</f>
        <v>1.3475719994723843</v>
      </c>
      <c r="AY21">
        <f>1/(1.6/F21+1.37/N21)</f>
        <v>1.1097908408804735</v>
      </c>
      <c r="AZ21">
        <f>G21*AA21*0.001</f>
        <v>34.005985555655727</v>
      </c>
      <c r="BA21">
        <f>G21/S21</f>
        <v>0.98306730685417243</v>
      </c>
      <c r="BB21">
        <f>(1-AL21*AA21/AQ21/F21)*100</f>
        <v>75.215669907564148</v>
      </c>
      <c r="BC21">
        <f>(S21-E21/(N21/1.35))</f>
        <v>393.89029904848314</v>
      </c>
      <c r="BD21">
        <f>E21*BB21/100/BC21</f>
        <v>-4.1793423823807624E-3</v>
      </c>
    </row>
    <row r="22" spans="1:56" x14ac:dyDescent="0.25">
      <c r="A22" s="1" t="s">
        <v>1</v>
      </c>
      <c r="B22" s="1" t="s">
        <v>12593</v>
      </c>
      <c r="K22" s="1">
        <v>2.72</v>
      </c>
    </row>
    <row r="23" spans="1:56" x14ac:dyDescent="0.25">
      <c r="A23" s="1" t="s">
        <v>1</v>
      </c>
      <c r="B23" s="1" t="s">
        <v>12148</v>
      </c>
      <c r="K23" s="1">
        <v>2.72</v>
      </c>
    </row>
    <row r="24" spans="1:56" x14ac:dyDescent="0.25">
      <c r="A24" s="1">
        <v>3</v>
      </c>
      <c r="B24" s="1" t="s">
        <v>8399</v>
      </c>
      <c r="C24" s="1">
        <v>698.00000583380461</v>
      </c>
      <c r="D24" s="1">
        <v>0</v>
      </c>
      <c r="E24">
        <f>(R24-S24*(1000-T24)/(1000-U24))*AK24</f>
        <v>-1.4085930343837967</v>
      </c>
      <c r="F24">
        <f>IF(AV24&lt;&gt;0,1/(1/AV24-1/N24),0)</f>
        <v>2.754371108123808</v>
      </c>
      <c r="G24">
        <f>((AY24-AL24/2)*S24-E24)/(AY24+AL24/2)</f>
        <v>385.35741286541497</v>
      </c>
      <c r="H24">
        <f>AL24*1000</f>
        <v>24.437962444144247</v>
      </c>
      <c r="I24">
        <f>(AQ24-AW24)</f>
        <v>1.2459837098122921</v>
      </c>
      <c r="J24">
        <f>(P24+AP24*D24)</f>
        <v>24.844650268554688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25.905073165893555</v>
      </c>
      <c r="P24" s="1">
        <v>24.844650268554688</v>
      </c>
      <c r="Q24" s="1">
        <v>26.024431228637695</v>
      </c>
      <c r="R24" s="1">
        <v>400.07733154296875</v>
      </c>
      <c r="S24" s="1">
        <v>392.6533203125</v>
      </c>
      <c r="T24" s="1">
        <v>-3.408050537109375E-2</v>
      </c>
      <c r="U24" s="1">
        <v>21.646541595458984</v>
      </c>
      <c r="V24" s="1">
        <v>-8.9357152581214905E-2</v>
      </c>
      <c r="W24" s="1">
        <v>56.756004333496094</v>
      </c>
      <c r="X24" s="1">
        <v>299.95626831054688</v>
      </c>
      <c r="Y24" s="1">
        <v>50.654109954833984</v>
      </c>
      <c r="Z24" s="1">
        <v>3.3746681213378906</v>
      </c>
      <c r="AA24" s="1">
        <v>87.97540283203125</v>
      </c>
      <c r="AB24" s="1">
        <v>20.327325820922852</v>
      </c>
      <c r="AC24" s="1">
        <v>-0.76419508457183838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1.1027803982005395</v>
      </c>
      <c r="AL24">
        <f>(U24-T24)/(1000-U24)*AK24</f>
        <v>2.4437962444144246E-2</v>
      </c>
      <c r="AM24">
        <f>(P24+273.15)</f>
        <v>297.99465026855466</v>
      </c>
      <c r="AN24">
        <f>(O24+273.15)</f>
        <v>299.05507316589353</v>
      </c>
      <c r="AO24">
        <f>(Y24*AG24+Z24*AH24)*AI24</f>
        <v>8.1046574116202237</v>
      </c>
      <c r="AP24">
        <f>((AO24+0.00000010773*(AN24^4-AM24^4))-AL24*44100)/(L24*51.4+0.00000043092*AM24^3)</f>
        <v>-8.7099080790169499</v>
      </c>
      <c r="AQ24">
        <f>0.61365*EXP(17.502*J24/(240.97+J24))</f>
        <v>3.1503469265931168</v>
      </c>
      <c r="AR24">
        <f>AQ24*1000/AA24</f>
        <v>35.809406097383579</v>
      </c>
      <c r="AS24">
        <f>(AR24-U24)</f>
        <v>14.162864501924595</v>
      </c>
      <c r="AT24">
        <f>IF(D24,P24,(O24+P24)/2)</f>
        <v>25.374861717224121</v>
      </c>
      <c r="AU24">
        <f>0.61365*EXP(17.502*AT24/(240.97+AT24))</f>
        <v>3.2514376916122818</v>
      </c>
      <c r="AV24">
        <f>IF(AS24&lt;&gt;0,(1000-(AR24+U24)/2)/AS24*AL24,0)</f>
        <v>1.6759257489869768</v>
      </c>
      <c r="AW24">
        <f>U24*AA24/1000</f>
        <v>1.9043632167808247</v>
      </c>
      <c r="AX24">
        <f>(AU24-AW24)</f>
        <v>1.3470744748314571</v>
      </c>
      <c r="AY24">
        <f>1/(1.6/F24+1.37/N24)</f>
        <v>1.109924373851958</v>
      </c>
      <c r="AZ24">
        <f>G24*AA24*0.001</f>
        <v>33.901973631144259</v>
      </c>
      <c r="BA24">
        <f>G24/S24</f>
        <v>0.98141895899090204</v>
      </c>
      <c r="BB24">
        <f>(1-AL24*AA24/AQ24/F24)*100</f>
        <v>75.223188281608884</v>
      </c>
      <c r="BC24">
        <f>(S24-E24/(N24/1.35))</f>
        <v>393.09758339241597</v>
      </c>
      <c r="BD24">
        <f>E24*BB24/100/BC24</f>
        <v>-2.6954848748545973E-3</v>
      </c>
    </row>
    <row r="25" spans="1:56" x14ac:dyDescent="0.25">
      <c r="A25" s="1" t="s">
        <v>1</v>
      </c>
      <c r="B25" s="1" t="s">
        <v>12146</v>
      </c>
      <c r="K25" s="1">
        <v>2.72</v>
      </c>
    </row>
    <row r="26" spans="1:56" x14ac:dyDescent="0.25">
      <c r="A26" s="1" t="s">
        <v>1</v>
      </c>
      <c r="B26" s="1" t="s">
        <v>12592</v>
      </c>
      <c r="K26" s="1">
        <v>2.72</v>
      </c>
    </row>
    <row r="27" spans="1:56" x14ac:dyDescent="0.25">
      <c r="A27" s="1">
        <v>4</v>
      </c>
      <c r="B27" s="1" t="s">
        <v>12144</v>
      </c>
      <c r="C27" s="1">
        <v>902.00000583380461</v>
      </c>
      <c r="D27" s="1">
        <v>0</v>
      </c>
      <c r="E27">
        <f>(R27-S27*(1000-T27)/(1000-U27))*AK27</f>
        <v>-0.76529182490730996</v>
      </c>
      <c r="F27">
        <f>IF(AV27&lt;&gt;0,1/(1/AV27-1/N27),0)</f>
        <v>2.7781489492192577</v>
      </c>
      <c r="G27">
        <f>((AY27-AL27/2)*S27-E27)/(AY27+AL27/2)</f>
        <v>384.35313247130426</v>
      </c>
      <c r="H27">
        <f>AL27*1000</f>
        <v>24.400688854670971</v>
      </c>
      <c r="I27">
        <f>(AQ27-AW27)</f>
        <v>1.2377178289870132</v>
      </c>
      <c r="J27">
        <f>(P27+AP27*D27)</f>
        <v>24.784023284912109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25.874099731445313</v>
      </c>
      <c r="P27" s="1">
        <v>24.784023284912109</v>
      </c>
      <c r="Q27" s="1">
        <v>25.999320983886719</v>
      </c>
      <c r="R27" s="1">
        <v>400.13800048828125</v>
      </c>
      <c r="S27" s="1">
        <v>392.15576171875</v>
      </c>
      <c r="T27" s="1">
        <v>-3.5097450017929077E-2</v>
      </c>
      <c r="U27" s="1">
        <v>21.61097526550293</v>
      </c>
      <c r="V27" s="1">
        <v>-9.2193081974983215E-2</v>
      </c>
      <c r="W27" s="1">
        <v>56.767158508300781</v>
      </c>
      <c r="X27" s="1">
        <v>299.98770141601563</v>
      </c>
      <c r="Y27" s="1">
        <v>98.999443054199219</v>
      </c>
      <c r="Z27" s="1">
        <v>3.3213250637054443</v>
      </c>
      <c r="AA27" s="1">
        <v>87.975982666015625</v>
      </c>
      <c r="AB27" s="1">
        <v>20.366521835327148</v>
      </c>
      <c r="AC27" s="1">
        <v>-0.76517021656036377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1.1028959610882925</v>
      </c>
      <c r="AL27">
        <f>(U27-T27)/(1000-U27)*AK27</f>
        <v>2.440068885467097E-2</v>
      </c>
      <c r="AM27">
        <f>(P27+273.15)</f>
        <v>297.93402328491209</v>
      </c>
      <c r="AN27">
        <f>(O27+273.15)</f>
        <v>299.02409973144529</v>
      </c>
      <c r="AO27">
        <f>(Y27*AG27+Z27*AH27)*AI27</f>
        <v>15.839910534622277</v>
      </c>
      <c r="AP27">
        <f>((AO27+0.00000010773*(AN27^4-AM27^4))-AL27*44100)/(L27*51.4+0.00000043092*AM27^3)</f>
        <v>-8.6303979578449823</v>
      </c>
      <c r="AQ27">
        <f>0.61365*EXP(17.502*J27/(240.97+J27))</f>
        <v>3.1389646143405914</v>
      </c>
      <c r="AR27">
        <f>AQ27*1000/AA27</f>
        <v>35.67979031569427</v>
      </c>
      <c r="AS27">
        <f>(AR27-U27)</f>
        <v>14.06881505019134</v>
      </c>
      <c r="AT27">
        <f>IF(D27,P27,(O27+P27)/2)</f>
        <v>25.329061508178711</v>
      </c>
      <c r="AU27">
        <f>0.61365*EXP(17.502*AT27/(240.97+AT27))</f>
        <v>3.2425949209875728</v>
      </c>
      <c r="AV27">
        <f>IF(AS27&lt;&gt;0,(1000-(AR27+U27)/2)/AS27*AL27,0)</f>
        <v>1.6846992228924267</v>
      </c>
      <c r="AW27">
        <f>U27*AA27/1000</f>
        <v>1.9012467853535782</v>
      </c>
      <c r="AX27">
        <f>(AU27-AW27)</f>
        <v>1.3413481356339947</v>
      </c>
      <c r="AY27">
        <f>1/(1.6/F27+1.37/N27)</f>
        <v>1.1160832917893126</v>
      </c>
      <c r="AZ27">
        <f>G27*AA27*0.001</f>
        <v>33.813844519924274</v>
      </c>
      <c r="BA27">
        <f>G27/S27</f>
        <v>0.98010323955652678</v>
      </c>
      <c r="BB27">
        <f>(1-AL27*AA27/AQ27/F27)*100</f>
        <v>75.383615485200153</v>
      </c>
      <c r="BC27">
        <f>(S27-E27/(N27/1.35))</f>
        <v>392.39713086858154</v>
      </c>
      <c r="BD27">
        <f>E27*BB27/100/BC27</f>
        <v>-1.4702060775796293E-3</v>
      </c>
    </row>
    <row r="28" spans="1:56" x14ac:dyDescent="0.25">
      <c r="A28" s="1" t="s">
        <v>1</v>
      </c>
      <c r="B28" s="1" t="s">
        <v>12591</v>
      </c>
      <c r="K28" s="1">
        <v>2.72</v>
      </c>
    </row>
    <row r="29" spans="1:56" x14ac:dyDescent="0.25">
      <c r="A29" s="1" t="s">
        <v>1</v>
      </c>
      <c r="B29" s="1" t="s">
        <v>12590</v>
      </c>
      <c r="K29" s="1">
        <v>2.72</v>
      </c>
    </row>
    <row r="30" spans="1:56" x14ac:dyDescent="0.25">
      <c r="A30" s="1">
        <v>5</v>
      </c>
      <c r="B30" s="1" t="s">
        <v>12589</v>
      </c>
      <c r="C30" s="1">
        <v>1106.0000058338046</v>
      </c>
      <c r="D30" s="1">
        <v>0</v>
      </c>
      <c r="E30">
        <f>(R30-S30*(1000-T30)/(1000-U30))*AK30</f>
        <v>-0.27333944328883075</v>
      </c>
      <c r="F30">
        <f>IF(AV30&lt;&gt;0,1/(1/AV30-1/N30),0)</f>
        <v>2.8066796105077119</v>
      </c>
      <c r="G30">
        <f>((AY30-AL30/2)*S30-E30)/(AY30+AL30/2)</f>
        <v>383.54626279929022</v>
      </c>
      <c r="H30">
        <f>AL30*1000</f>
        <v>24.49168705937268</v>
      </c>
      <c r="I30">
        <f>(AQ30-AW30)</f>
        <v>1.2346222950653265</v>
      </c>
      <c r="J30">
        <f>(P30+AP30*D30)</f>
        <v>24.805261611938477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25.873085021972656</v>
      </c>
      <c r="P30" s="1">
        <v>24.805261611938477</v>
      </c>
      <c r="Q30" s="1">
        <v>26.000005722045898</v>
      </c>
      <c r="R30" s="1">
        <v>400.20584106445313</v>
      </c>
      <c r="S30" s="1">
        <v>391.75408935546875</v>
      </c>
      <c r="T30" s="1">
        <v>-3.409377858042717E-2</v>
      </c>
      <c r="U30" s="1">
        <v>21.690982818603516</v>
      </c>
      <c r="V30" s="1">
        <v>-8.9563928544521332E-2</v>
      </c>
      <c r="W30" s="1">
        <v>56.981941223144531</v>
      </c>
      <c r="X30" s="1">
        <v>299.9869384765625</v>
      </c>
      <c r="Y30" s="1">
        <v>149.89494323730469</v>
      </c>
      <c r="Z30" s="1">
        <v>3.3735101222991943</v>
      </c>
      <c r="AA30" s="1">
        <v>87.977828979492188</v>
      </c>
      <c r="AB30" s="1">
        <v>20.434364318847656</v>
      </c>
      <c r="AC30" s="1">
        <v>-0.76759028434753418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1.1028931561638324</v>
      </c>
      <c r="AL30">
        <f>(U30-T30)/(1000-U30)*AK30</f>
        <v>2.4491687059372678E-2</v>
      </c>
      <c r="AM30">
        <f>(P30+273.15)</f>
        <v>297.95526161193845</v>
      </c>
      <c r="AN30">
        <f>(O30+273.15)</f>
        <v>299.02308502197263</v>
      </c>
      <c r="AO30">
        <f>(Y30*AG30+Z30*AH30)*AI30</f>
        <v>23.983190381902659</v>
      </c>
      <c r="AP30">
        <f>((AO30+0.00000010773*(AN30^4-AM30^4))-AL30*44100)/(L30*51.4+0.00000043092*AM30^3)</f>
        <v>-8.5982939208718516</v>
      </c>
      <c r="AQ30">
        <f>0.61365*EXP(17.502*J30/(240.97+J30))</f>
        <v>3.1429478718775301</v>
      </c>
      <c r="AR30">
        <f>AQ30*1000/AA30</f>
        <v>35.724317232358139</v>
      </c>
      <c r="AS30">
        <f>(AR30-U30)</f>
        <v>14.033334413754623</v>
      </c>
      <c r="AT30">
        <f>IF(D30,P30,(O30+P30)/2)</f>
        <v>25.339173316955566</v>
      </c>
      <c r="AU30">
        <f>0.61365*EXP(17.502*AT30/(240.97+AT30))</f>
        <v>3.2445454258082513</v>
      </c>
      <c r="AV30">
        <f>IF(AS30&lt;&gt;0,(1000-(AR30+U30)/2)/AS30*AL30,0)</f>
        <v>1.695148677952296</v>
      </c>
      <c r="AW30">
        <f>U30*AA30/1000</f>
        <v>1.9083255768122036</v>
      </c>
      <c r="AX30">
        <f>(AU30-AW30)</f>
        <v>1.3362198489960477</v>
      </c>
      <c r="AY30">
        <f>1/(1.6/F30+1.37/N30)</f>
        <v>1.1234237583599973</v>
      </c>
      <c r="AZ30">
        <f>G30*AA30*0.001</f>
        <v>33.74356751427932</v>
      </c>
      <c r="BA30">
        <f>G30/S30</f>
        <v>0.97904852360397199</v>
      </c>
      <c r="BB30">
        <f>(1-AL30*AA30/AQ30/F30)*100</f>
        <v>75.573461639016443</v>
      </c>
      <c r="BC30">
        <f>(S30-E30/(N30/1.35))</f>
        <v>391.84029922586694</v>
      </c>
      <c r="BD30">
        <f>E30*BB30/100/BC30</f>
        <v>-5.2718436497291483E-4</v>
      </c>
    </row>
    <row r="31" spans="1:56" x14ac:dyDescent="0.25">
      <c r="A31" s="1" t="s">
        <v>1</v>
      </c>
      <c r="B31" s="1" t="s">
        <v>12588</v>
      </c>
      <c r="K31" s="1">
        <v>2.72</v>
      </c>
    </row>
    <row r="32" spans="1:56" x14ac:dyDescent="0.25">
      <c r="A32" s="1" t="s">
        <v>1</v>
      </c>
      <c r="B32" s="1" t="s">
        <v>12587</v>
      </c>
      <c r="K32" s="1">
        <v>2.72</v>
      </c>
    </row>
    <row r="33" spans="1:56" x14ac:dyDescent="0.25">
      <c r="A33" s="1">
        <v>6</v>
      </c>
      <c r="B33" s="1" t="s">
        <v>12586</v>
      </c>
      <c r="C33" s="1">
        <v>1311.0000058338046</v>
      </c>
      <c r="D33" s="1">
        <v>0</v>
      </c>
      <c r="E33">
        <f>(R33-S33*(1000-T33)/(1000-U33))*AK33</f>
        <v>0.16676899503751821</v>
      </c>
      <c r="F33">
        <f>IF(AV33&lt;&gt;0,1/(1/AV33-1/N33),0)</f>
        <v>2.8934666822256445</v>
      </c>
      <c r="G33">
        <f>((AY33-AL33/2)*S33-E33)/(AY33+AL33/2)</f>
        <v>382.76114427585804</v>
      </c>
      <c r="H33">
        <f>AL33*1000</f>
        <v>24.779002036319028</v>
      </c>
      <c r="I33">
        <f>(AQ33-AW33)</f>
        <v>1.2261403785971294</v>
      </c>
      <c r="J33">
        <f>(P33+AP33*D33)</f>
        <v>24.876131057739258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25.898077011108398</v>
      </c>
      <c r="P33" s="1">
        <v>24.876131057739258</v>
      </c>
      <c r="Q33" s="1">
        <v>26.01922607421875</v>
      </c>
      <c r="R33" s="1">
        <v>400.22195434570313</v>
      </c>
      <c r="S33" s="1">
        <v>391.27914428710938</v>
      </c>
      <c r="T33" s="1">
        <v>-3.5554632544517517E-2</v>
      </c>
      <c r="U33" s="1">
        <v>21.940313339233398</v>
      </c>
      <c r="V33" s="1">
        <v>-9.3257144093513489E-2</v>
      </c>
      <c r="W33" s="1">
        <v>57.547801971435547</v>
      </c>
      <c r="X33" s="1">
        <v>299.96600341796875</v>
      </c>
      <c r="Y33" s="1">
        <v>299.24661254882813</v>
      </c>
      <c r="Z33" s="1">
        <v>3.3576338291168213</v>
      </c>
      <c r="AA33" s="1">
        <v>87.971900939941406</v>
      </c>
      <c r="AB33" s="1">
        <v>20.539264678955078</v>
      </c>
      <c r="AC33" s="1">
        <v>-0.77972233295440674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1.1028161890366497</v>
      </c>
      <c r="AL33">
        <f>(U33-T33)/(1000-U33)*AK33</f>
        <v>2.4779002036319029E-2</v>
      </c>
      <c r="AM33">
        <f>(P33+273.15)</f>
        <v>298.02613105773924</v>
      </c>
      <c r="AN33">
        <f>(O33+273.15)</f>
        <v>299.04807701110838</v>
      </c>
      <c r="AO33">
        <f>(Y33*AG33+Z33*AH33)*AI33</f>
        <v>47.879456937623218</v>
      </c>
      <c r="AP33">
        <f>((AO33+0.00000010773*(AN33^4-AM33^4))-AL33*44100)/(L33*51.4+0.00000043092*AM33^3)</f>
        <v>-8.5095420311042567</v>
      </c>
      <c r="AQ33">
        <f>0.61365*EXP(17.502*J33/(240.97+J33))</f>
        <v>3.1562714502674449</v>
      </c>
      <c r="AR33">
        <f>AQ33*1000/AA33</f>
        <v>35.878177196855596</v>
      </c>
      <c r="AS33">
        <f>(AR33-U33)</f>
        <v>13.937863857622197</v>
      </c>
      <c r="AT33">
        <f>IF(D33,P33,(O33+P33)/2)</f>
        <v>25.387104034423828</v>
      </c>
      <c r="AU33">
        <f>0.61365*EXP(17.502*AT33/(240.97+AT33))</f>
        <v>3.2538049145521732</v>
      </c>
      <c r="AV33">
        <f>IF(AS33&lt;&gt;0,(1000-(AR33+U33)/2)/AS33*AL33,0)</f>
        <v>1.726423793111924</v>
      </c>
      <c r="AW33">
        <f>U33*AA33/1000</f>
        <v>1.9301310716703155</v>
      </c>
      <c r="AX33">
        <f>(AU33-AW33)</f>
        <v>1.3236738428818577</v>
      </c>
      <c r="AY33">
        <f>1/(1.6/F33+1.37/N33)</f>
        <v>1.1454263824134048</v>
      </c>
      <c r="AZ33">
        <f>G33*AA33*0.001</f>
        <v>33.6722254678944</v>
      </c>
      <c r="BA33">
        <f>G33/S33</f>
        <v>0.97823037558832659</v>
      </c>
      <c r="BB33">
        <f>(1-AL33*AA33/AQ33/F33)*100</f>
        <v>76.130959848961737</v>
      </c>
      <c r="BC33">
        <f>(S33-E33/(N33/1.35))</f>
        <v>391.22654619414618</v>
      </c>
      <c r="BD33">
        <f>E33*BB33/100/BC33</f>
        <v>3.24525106712786E-4</v>
      </c>
    </row>
    <row r="34" spans="1:56" x14ac:dyDescent="0.25">
      <c r="A34" s="1" t="s">
        <v>1</v>
      </c>
      <c r="B34" s="1" t="s">
        <v>12585</v>
      </c>
      <c r="K34" s="1">
        <v>2.72</v>
      </c>
    </row>
    <row r="35" spans="1:56" x14ac:dyDescent="0.25">
      <c r="A35" s="1" t="s">
        <v>1</v>
      </c>
      <c r="B35" s="1" t="s">
        <v>12584</v>
      </c>
      <c r="K35" s="1">
        <v>2.72</v>
      </c>
    </row>
    <row r="36" spans="1:56" x14ac:dyDescent="0.25">
      <c r="A36" s="1">
        <v>7</v>
      </c>
      <c r="B36" s="1" t="s">
        <v>12583</v>
      </c>
      <c r="C36" s="1">
        <v>1516.5000058226287</v>
      </c>
      <c r="D36" s="1">
        <v>0</v>
      </c>
      <c r="E36">
        <f>(R36-S36*(1000-T36)/(1000-U36))*AK36</f>
        <v>0.59250982497208005</v>
      </c>
      <c r="F36">
        <f>IF(AV36&lt;&gt;0,1/(1/AV36-1/N36),0)</f>
        <v>3.042146825369993</v>
      </c>
      <c r="G36">
        <f>((AY36-AL36/2)*S36-E36)/(AY36+AL36/2)</f>
        <v>381.8568158902782</v>
      </c>
      <c r="H36">
        <f>AL36*1000</f>
        <v>25.200446904813997</v>
      </c>
      <c r="I36">
        <f>(AQ36-AW36)</f>
        <v>1.2102815734251893</v>
      </c>
      <c r="J36">
        <f>(P36+AP36*D36)</f>
        <v>24.95836067199707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25.931951522827148</v>
      </c>
      <c r="P36" s="1">
        <v>24.95836067199707</v>
      </c>
      <c r="Q36" s="1">
        <v>26.046930313110352</v>
      </c>
      <c r="R36" s="1">
        <v>400.0526123046875</v>
      </c>
      <c r="S36" s="1">
        <v>390.59234619140625</v>
      </c>
      <c r="T36" s="1">
        <v>-3.8420658558607101E-2</v>
      </c>
      <c r="U36" s="1">
        <v>22.297327041625977</v>
      </c>
      <c r="V36" s="1">
        <v>-0.10057120025157928</v>
      </c>
      <c r="W36" s="1">
        <v>58.366226196289063</v>
      </c>
      <c r="X36" s="1">
        <v>300.04296875</v>
      </c>
      <c r="Y36" s="1">
        <v>499.3594970703125</v>
      </c>
      <c r="Z36" s="1">
        <v>3.2395613193511963</v>
      </c>
      <c r="AA36" s="1">
        <v>87.970680236816406</v>
      </c>
      <c r="AB36" s="1">
        <v>20.655946731567383</v>
      </c>
      <c r="AC36" s="1">
        <v>-0.78994274139404297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1.1030991498161762</v>
      </c>
      <c r="AL36">
        <f>(U36-T36)/(1000-U36)*AK36</f>
        <v>2.5200446904813996E-2</v>
      </c>
      <c r="AM36">
        <f>(P36+273.15)</f>
        <v>298.10836067199705</v>
      </c>
      <c r="AN36">
        <f>(O36+273.15)</f>
        <v>299.08195152282713</v>
      </c>
      <c r="AO36">
        <f>(Y36*AG36+Z36*AH36)*AI36</f>
        <v>79.897517745401274</v>
      </c>
      <c r="AP36">
        <f>((AO36+0.00000010773*(AN36^4-AM36^4))-AL36*44100)/(L36*51.4+0.00000043092*AM36^3)</f>
        <v>-8.4027664646515507</v>
      </c>
      <c r="AQ36">
        <f>0.61365*EXP(17.502*J36/(240.97+J36))</f>
        <v>3.1717926007397876</v>
      </c>
      <c r="AR36">
        <f>AQ36*1000/AA36</f>
        <v>36.055110545938099</v>
      </c>
      <c r="AS36">
        <f>(AR36-U36)</f>
        <v>13.757783504312123</v>
      </c>
      <c r="AT36">
        <f>IF(D36,P36,(O36+P36)/2)</f>
        <v>25.445156097412109</v>
      </c>
      <c r="AU36">
        <f>0.61365*EXP(17.502*AT36/(240.97+AT36))</f>
        <v>3.2650506025922374</v>
      </c>
      <c r="AV36">
        <f>IF(AS36&lt;&gt;0,(1000-(AR36+U36)/2)/AS36*AL36,0)</f>
        <v>1.7782801382613627</v>
      </c>
      <c r="AW36">
        <f>U36*AA36/1000</f>
        <v>1.9615110273145984</v>
      </c>
      <c r="AX36">
        <f>(AU36-AW36)</f>
        <v>1.3035395752776391</v>
      </c>
      <c r="AY36">
        <f>1/(1.6/F36+1.37/N36)</f>
        <v>1.1820166053905699</v>
      </c>
      <c r="AZ36">
        <f>G36*AA36*0.001</f>
        <v>33.592203846932534</v>
      </c>
      <c r="BA36">
        <f>G36/S36</f>
        <v>0.9776351728693442</v>
      </c>
      <c r="BB36">
        <f>(1-AL36*AA36/AQ36/F36)*100</f>
        <v>77.024697387693777</v>
      </c>
      <c r="BC36">
        <f>(S36-E36/(N36/1.35))</f>
        <v>390.40547160570469</v>
      </c>
      <c r="BD36">
        <f>E36*BB36/100/BC36</f>
        <v>1.1689869452906256E-3</v>
      </c>
    </row>
    <row r="37" spans="1:56" x14ac:dyDescent="0.25">
      <c r="A37" s="1" t="s">
        <v>1</v>
      </c>
      <c r="B37" s="1" t="s">
        <v>12582</v>
      </c>
      <c r="K37" s="1">
        <v>2.72</v>
      </c>
    </row>
    <row r="38" spans="1:56" x14ac:dyDescent="0.25">
      <c r="A38" s="1" t="s">
        <v>1</v>
      </c>
      <c r="B38" s="1" t="s">
        <v>12581</v>
      </c>
      <c r="K38" s="1">
        <v>2.72</v>
      </c>
    </row>
    <row r="39" spans="1:56" x14ac:dyDescent="0.25">
      <c r="A39" s="1">
        <v>8</v>
      </c>
      <c r="B39" s="1" t="s">
        <v>12580</v>
      </c>
      <c r="C39" s="1">
        <v>1721.5000058226287</v>
      </c>
      <c r="D39" s="1">
        <v>0</v>
      </c>
      <c r="E39">
        <f>(R39-S39*(1000-T39)/(1000-U39))*AK39</f>
        <v>0.98160245623534959</v>
      </c>
      <c r="F39">
        <f>IF(AV39&lt;&gt;0,1/(1/AV39-1/N39),0)</f>
        <v>3.2043185094131261</v>
      </c>
      <c r="G39">
        <f>((AY39-AL39/2)*S39-E39)/(AY39+AL39/2)</f>
        <v>381.23754465319934</v>
      </c>
      <c r="H39">
        <f>AL39*1000</f>
        <v>25.718382430219901</v>
      </c>
      <c r="I39">
        <f>(AQ39-AW39)</f>
        <v>1.1981393280990607</v>
      </c>
      <c r="J39">
        <f>(P39+AP39*D39)</f>
        <v>25.105514526367188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25.991872787475586</v>
      </c>
      <c r="P39" s="1">
        <v>25.105514526367188</v>
      </c>
      <c r="Q39" s="1">
        <v>26.093429565429688</v>
      </c>
      <c r="R39" s="1">
        <v>400.1588134765625</v>
      </c>
      <c r="S39" s="1">
        <v>390.16998291015625</v>
      </c>
      <c r="T39" s="1">
        <v>-3.6455757915973663E-2</v>
      </c>
      <c r="U39" s="1">
        <v>22.752954483032227</v>
      </c>
      <c r="V39" s="1">
        <v>-9.5090076327323914E-2</v>
      </c>
      <c r="W39" s="1">
        <v>59.348110198974609</v>
      </c>
      <c r="X39" s="1">
        <v>299.97415161132813</v>
      </c>
      <c r="Y39" s="1">
        <v>749.65179443359375</v>
      </c>
      <c r="Z39" s="1">
        <v>3.4575798511505127</v>
      </c>
      <c r="AA39" s="1">
        <v>87.970802307128906</v>
      </c>
      <c r="AB39" s="1">
        <v>20.804553985595703</v>
      </c>
      <c r="AC39" s="1">
        <v>-0.8156815767288208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1.1028461456298824</v>
      </c>
      <c r="AL39">
        <f>(U39-T39)/(1000-U39)*AK39</f>
        <v>2.5718382430219899E-2</v>
      </c>
      <c r="AM39">
        <f>(P39+273.15)</f>
        <v>298.25551452636716</v>
      </c>
      <c r="AN39">
        <f>(O39+273.15)</f>
        <v>299.14187278747556</v>
      </c>
      <c r="AO39">
        <f>(Y39*AG39+Z39*AH39)*AI39</f>
        <v>119.94428442841127</v>
      </c>
      <c r="AP39">
        <f>((AO39+0.00000010773*(AN39^4-AM39^4))-AL39*44100)/(L39*51.4+0.00000043092*AM39^3)</f>
        <v>-8.2680659129322169</v>
      </c>
      <c r="AQ39">
        <f>0.61365*EXP(17.502*J39/(240.97+J39))</f>
        <v>3.199734988828991</v>
      </c>
      <c r="AR39">
        <f>AQ39*1000/AA39</f>
        <v>36.372693040332692</v>
      </c>
      <c r="AS39">
        <f>(AR39-U39)</f>
        <v>13.619738557300465</v>
      </c>
      <c r="AT39">
        <f>IF(D39,P39,(O39+P39)/2)</f>
        <v>25.548693656921387</v>
      </c>
      <c r="AU39">
        <f>0.61365*EXP(17.502*AT39/(240.97+AT39))</f>
        <v>3.2851919255585749</v>
      </c>
      <c r="AV39">
        <f>IF(AS39&lt;&gt;0,(1000-(AR39+U39)/2)/AS39*AL39,0)</f>
        <v>1.8324929159247119</v>
      </c>
      <c r="AW39">
        <f>U39*AA39/1000</f>
        <v>2.0015956607299303</v>
      </c>
      <c r="AX39">
        <f>(AU39-AW39)</f>
        <v>1.2835962648286445</v>
      </c>
      <c r="AY39">
        <f>1/(1.6/F39+1.37/N39)</f>
        <v>1.2204147450397891</v>
      </c>
      <c r="AZ39">
        <f>G39*AA39*0.001</f>
        <v>33.537772672741831</v>
      </c>
      <c r="BA39">
        <f>G39/S39</f>
        <v>0.97710629046772735</v>
      </c>
      <c r="BB39">
        <f>(1-AL39*AA39/AQ39/F39)*100</f>
        <v>77.933547787498654</v>
      </c>
      <c r="BC39">
        <f>(S39-E39/(N39/1.35))</f>
        <v>389.86039048720994</v>
      </c>
      <c r="BD39">
        <f>E39*BB39/100/BC39</f>
        <v>1.9622347845017454E-3</v>
      </c>
    </row>
    <row r="40" spans="1:56" x14ac:dyDescent="0.25">
      <c r="A40" s="1" t="s">
        <v>1</v>
      </c>
      <c r="B40" s="1" t="s">
        <v>12579</v>
      </c>
      <c r="K40" s="1">
        <v>2.72</v>
      </c>
    </row>
    <row r="41" spans="1:56" x14ac:dyDescent="0.25">
      <c r="A41" s="1" t="s">
        <v>1</v>
      </c>
      <c r="B41" s="1" t="s">
        <v>12578</v>
      </c>
      <c r="K41" s="1">
        <v>2.72</v>
      </c>
    </row>
    <row r="42" spans="1:56" x14ac:dyDescent="0.25">
      <c r="A42" s="1">
        <v>9</v>
      </c>
      <c r="B42" s="1" t="s">
        <v>12577</v>
      </c>
      <c r="C42" s="1">
        <v>1926.5000058226287</v>
      </c>
      <c r="D42" s="1">
        <v>0</v>
      </c>
      <c r="E42">
        <f>(R42-S42*(1000-T42)/(1000-U42))*AK42</f>
        <v>1.2192363772740229</v>
      </c>
      <c r="F42">
        <f>IF(AV42&lt;&gt;0,1/(1/AV42-1/N42),0)</f>
        <v>3.3709231759547995</v>
      </c>
      <c r="G42">
        <f>((AY42-AL42/2)*S42-E42)/(AY42+AL42/2)</f>
        <v>380.8893535886254</v>
      </c>
      <c r="H42">
        <f>AL42*1000</f>
        <v>26.172209040603416</v>
      </c>
      <c r="I42">
        <f>(AQ42-AW42)</f>
        <v>1.1844366176625005</v>
      </c>
      <c r="J42">
        <f>(P42+AP42*D42)</f>
        <v>25.213577270507813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26.059228897094727</v>
      </c>
      <c r="P42" s="1">
        <v>25.213577270507813</v>
      </c>
      <c r="Q42" s="1">
        <v>26.148296356201172</v>
      </c>
      <c r="R42" s="1">
        <v>400.2313232421875</v>
      </c>
      <c r="S42" s="1">
        <v>389.8740234375</v>
      </c>
      <c r="T42" s="1">
        <v>-3.7540867924690247E-2</v>
      </c>
      <c r="U42" s="1">
        <v>23.143539428710938</v>
      </c>
      <c r="V42" s="1">
        <v>-9.7530968487262726E-2</v>
      </c>
      <c r="W42" s="1">
        <v>60.126789093017578</v>
      </c>
      <c r="X42" s="1">
        <v>299.98971557617188</v>
      </c>
      <c r="Y42" s="1">
        <v>999.87298583984375</v>
      </c>
      <c r="Z42" s="1">
        <v>3.1293611526489258</v>
      </c>
      <c r="AA42" s="1">
        <v>87.970756530761719</v>
      </c>
      <c r="AB42" s="1">
        <v>20.981969833374023</v>
      </c>
      <c r="AC42" s="1">
        <v>-0.8365015983581543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1.102903366088867</v>
      </c>
      <c r="AL42">
        <f>(U42-T42)/(1000-U42)*AK42</f>
        <v>2.6172209040603415E-2</v>
      </c>
      <c r="AM42">
        <f>(P42+273.15)</f>
        <v>298.36357727050779</v>
      </c>
      <c r="AN42">
        <f>(O42+273.15)</f>
        <v>299.2092288970947</v>
      </c>
      <c r="AO42">
        <f>(Y42*AG42+Z42*AH42)*AI42</f>
        <v>159.97967415855055</v>
      </c>
      <c r="AP42">
        <f>((AO42+0.00000010773*(AN42^4-AM42^4))-AL42*44100)/(L42*51.4+0.00000043092*AM42^3)</f>
        <v>-8.1061438975406439</v>
      </c>
      <c r="AQ42">
        <f>0.61365*EXP(17.502*J42/(240.97+J42))</f>
        <v>3.2203912900057148</v>
      </c>
      <c r="AR42">
        <f>AQ42*1000/AA42</f>
        <v>36.60752069217007</v>
      </c>
      <c r="AS42">
        <f>(AR42-U42)</f>
        <v>13.463981263459132</v>
      </c>
      <c r="AT42">
        <f>IF(D42,P42,(O42+P42)/2)</f>
        <v>25.63640308380127</v>
      </c>
      <c r="AU42">
        <f>0.61365*EXP(17.502*AT42/(240.97+AT42))</f>
        <v>3.3023390133035782</v>
      </c>
      <c r="AV42">
        <f>IF(AS42&lt;&gt;0,(1000-(AR42+U42)/2)/AS42*AL42,0)</f>
        <v>1.8857943966077326</v>
      </c>
      <c r="AW42">
        <f>U42*AA42/1000</f>
        <v>2.0359546723432143</v>
      </c>
      <c r="AX42">
        <f>(AU42-AW42)</f>
        <v>1.2663843409603639</v>
      </c>
      <c r="AY42">
        <f>1/(1.6/F42+1.37/N42)</f>
        <v>1.2583129574732994</v>
      </c>
      <c r="AZ42">
        <f>G42*AA42*0.001</f>
        <v>33.507124589704176</v>
      </c>
      <c r="BA42">
        <f>G42/S42</f>
        <v>0.97695494106107095</v>
      </c>
      <c r="BB42">
        <f>(1-AL42*AA42/AQ42/F42)*100</f>
        <v>78.790950344114236</v>
      </c>
      <c r="BC42">
        <f>(S42-E42/(N42/1.35))</f>
        <v>389.48948248429963</v>
      </c>
      <c r="BD42">
        <f>E42*BB42/100/BC42</f>
        <v>2.466428419242557E-3</v>
      </c>
    </row>
    <row r="43" spans="1:56" x14ac:dyDescent="0.25">
      <c r="A43" s="1" t="s">
        <v>1</v>
      </c>
      <c r="B43" s="1" t="s">
        <v>12576</v>
      </c>
      <c r="K43" s="1">
        <v>2.72</v>
      </c>
    </row>
    <row r="44" spans="1:56" x14ac:dyDescent="0.25">
      <c r="A44" s="1" t="s">
        <v>1</v>
      </c>
      <c r="B44" s="1" t="s">
        <v>12575</v>
      </c>
      <c r="K44" s="1">
        <v>2.72</v>
      </c>
    </row>
    <row r="45" spans="1:56" x14ac:dyDescent="0.25">
      <c r="A45" s="1">
        <v>10</v>
      </c>
      <c r="B45" s="1" t="s">
        <v>12574</v>
      </c>
      <c r="C45" s="1">
        <v>2131.5000058226287</v>
      </c>
      <c r="D45" s="1">
        <v>0</v>
      </c>
      <c r="E45">
        <f>(R45-S45*(1000-T45)/(1000-U45))*AK45</f>
        <v>1.2226130411736602</v>
      </c>
      <c r="F45">
        <f>IF(AV45&lt;&gt;0,1/(1/AV45-1/N45),0)</f>
        <v>3.3661149148657765</v>
      </c>
      <c r="G45">
        <f>((AY45-AL45/2)*S45-E45)/(AY45+AL45/2)</f>
        <v>380.53637746878371</v>
      </c>
      <c r="H45">
        <f>AL45*1000</f>
        <v>26.385772861821884</v>
      </c>
      <c r="I45">
        <f>(AQ45-AW45)</f>
        <v>1.194661859852495</v>
      </c>
      <c r="J45">
        <f>(P45+AP45*D45)</f>
        <v>25.352190017700195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26.143980026245117</v>
      </c>
      <c r="P45" s="1">
        <v>25.352190017700195</v>
      </c>
      <c r="Q45" s="1">
        <v>26.216140747070313</v>
      </c>
      <c r="R45" s="1">
        <v>400.02032470703125</v>
      </c>
      <c r="S45" s="1">
        <v>389.59017944335938</v>
      </c>
      <c r="T45" s="1">
        <v>-3.5965576767921448E-2</v>
      </c>
      <c r="U45" s="1">
        <v>23.332178115844727</v>
      </c>
      <c r="V45" s="1">
        <v>-9.2964343726634979E-2</v>
      </c>
      <c r="W45" s="1">
        <v>60.309352874755859</v>
      </c>
      <c r="X45" s="1">
        <v>299.95864868164063</v>
      </c>
      <c r="Y45" s="1">
        <v>1249.99658203125</v>
      </c>
      <c r="Z45" s="1">
        <v>3.1793475151062012</v>
      </c>
      <c r="AA45" s="1">
        <v>87.964179992675781</v>
      </c>
      <c r="AB45" s="1">
        <v>21.021974563598633</v>
      </c>
      <c r="AC45" s="1">
        <v>-0.83299940824508667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1.102789149564855</v>
      </c>
      <c r="AL45">
        <f>(U45-T45)/(1000-U45)*AK45</f>
        <v>2.6385772861821883E-2</v>
      </c>
      <c r="AM45">
        <f>(P45+273.15)</f>
        <v>298.50219001770017</v>
      </c>
      <c r="AN45">
        <f>(O45+273.15)</f>
        <v>299.29398002624509</v>
      </c>
      <c r="AO45">
        <f>(Y45*AG45+Z45*AH45)*AI45</f>
        <v>199.99944865466387</v>
      </c>
      <c r="AP45">
        <f>((AO45+0.00000010773*(AN45^4-AM45^4))-AL45*44100)/(L45*51.4+0.00000043092*AM45^3)</f>
        <v>-7.8581568717352752</v>
      </c>
      <c r="AQ45">
        <f>0.61365*EXP(17.502*J45/(240.97+J45))</f>
        <v>3.2470577752558314</v>
      </c>
      <c r="AR45">
        <f>AQ45*1000/AA45</f>
        <v>36.913409248243923</v>
      </c>
      <c r="AS45">
        <f>(AR45-U45)</f>
        <v>13.581231132399196</v>
      </c>
      <c r="AT45">
        <f>IF(D45,P45,(O45+P45)/2)</f>
        <v>25.748085021972656</v>
      </c>
      <c r="AU45">
        <f>0.61365*EXP(17.502*AT45/(240.97+AT45))</f>
        <v>3.3242858210678592</v>
      </c>
      <c r="AV45">
        <f>IF(AS45&lt;&gt;0,(1000-(AR45+U45)/2)/AS45*AL45,0)</f>
        <v>1.8842886495550837</v>
      </c>
      <c r="AW45">
        <f>U45*AA45/1000</f>
        <v>2.0523959154033364</v>
      </c>
      <c r="AX45">
        <f>(AU45-AW45)</f>
        <v>1.2718899056645228</v>
      </c>
      <c r="AY45">
        <f>1/(1.6/F45+1.37/N45)</f>
        <v>1.2572403589021022</v>
      </c>
      <c r="AZ45">
        <f>G45*AA45*0.001</f>
        <v>33.473570401424908</v>
      </c>
      <c r="BA45">
        <f>G45/S45</f>
        <v>0.97676070277872096</v>
      </c>
      <c r="BB45">
        <f>(1-AL45*AA45/AQ45/F45)*100</f>
        <v>78.764782000525869</v>
      </c>
      <c r="BC45">
        <f>(S45-E45/(N45/1.35))</f>
        <v>389.20457350753645</v>
      </c>
      <c r="BD45">
        <f>E45*BB45/100/BC45</f>
        <v>2.4742476377189486E-3</v>
      </c>
    </row>
    <row r="46" spans="1:56" x14ac:dyDescent="0.25">
      <c r="A46" s="1" t="s">
        <v>1</v>
      </c>
      <c r="B46" s="1" t="s">
        <v>12573</v>
      </c>
      <c r="K46" s="1">
        <v>2.72</v>
      </c>
    </row>
    <row r="47" spans="1:56" x14ac:dyDescent="0.25">
      <c r="A47" s="1" t="s">
        <v>1</v>
      </c>
      <c r="B47" s="1" t="s">
        <v>12572</v>
      </c>
      <c r="K47" s="1">
        <v>2.72</v>
      </c>
    </row>
    <row r="48" spans="1:56" x14ac:dyDescent="0.25">
      <c r="A48" s="1">
        <v>11</v>
      </c>
      <c r="B48" s="1" t="s">
        <v>12571</v>
      </c>
      <c r="C48" s="1">
        <v>2336.0000058338046</v>
      </c>
      <c r="D48" s="1">
        <v>0</v>
      </c>
      <c r="E48">
        <f>(R48-S48*(1000-T48)/(1000-U48))*AK48</f>
        <v>1.3300603784373679</v>
      </c>
      <c r="F48">
        <f>IF(AV48&lt;&gt;0,1/(1/AV48-1/N48),0)</f>
        <v>3.3122356366119665</v>
      </c>
      <c r="G48">
        <f>((AY48-AL48/2)*S48-E48)/(AY48+AL48/2)</f>
        <v>380.18061374605213</v>
      </c>
      <c r="H48">
        <f>AL48*1000</f>
        <v>26.576628285861918</v>
      </c>
      <c r="I48">
        <f>(AQ48-AW48)</f>
        <v>1.21385022761031</v>
      </c>
      <c r="J48">
        <f>(P48+AP48*D48)</f>
        <v>25.524898529052734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26.254749298095703</v>
      </c>
      <c r="P48" s="1">
        <v>25.524898529052734</v>
      </c>
      <c r="Q48" s="1">
        <v>26.304574966430664</v>
      </c>
      <c r="R48" s="1">
        <v>400.05459594726563</v>
      </c>
      <c r="S48" s="1">
        <v>389.46258544921875</v>
      </c>
      <c r="T48" s="1">
        <v>-3.7267193198204041E-2</v>
      </c>
      <c r="U48" s="1">
        <v>23.496137619018555</v>
      </c>
      <c r="V48" s="1">
        <v>-9.5695056021213531E-2</v>
      </c>
      <c r="W48" s="1">
        <v>60.333610534667969</v>
      </c>
      <c r="X48" s="1">
        <v>299.956298828125</v>
      </c>
      <c r="Y48" s="1">
        <v>1601.3875732421875</v>
      </c>
      <c r="Z48" s="1">
        <v>3.0589258670806885</v>
      </c>
      <c r="AA48" s="1">
        <v>87.959274291992188</v>
      </c>
      <c r="AB48" s="1">
        <v>20.978311538696289</v>
      </c>
      <c r="AC48" s="1">
        <v>-0.84026843309402466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1.1027805103975181</v>
      </c>
      <c r="AL48">
        <f>(U48-T48)/(1000-U48)*AK48</f>
        <v>2.6576628285861919E-2</v>
      </c>
      <c r="AM48">
        <f>(P48+273.15)</f>
        <v>298.67489852905271</v>
      </c>
      <c r="AN48">
        <f>(O48+273.15)</f>
        <v>299.40474929809568</v>
      </c>
      <c r="AO48">
        <f>(Y48*AG48+Z48*AH48)*AI48</f>
        <v>256.22200599174175</v>
      </c>
      <c r="AP48">
        <f>((AO48+0.00000010773*(AN48^4-AM48^4))-AL48*44100)/(L48*51.4+0.00000043092*AM48^3)</f>
        <v>-7.4691297327430783</v>
      </c>
      <c r="AQ48">
        <f>0.61365*EXP(17.502*J48/(240.97+J48))</f>
        <v>3.2805534412439594</v>
      </c>
      <c r="AR48">
        <f>AQ48*1000/AA48</f>
        <v>37.296276801394903</v>
      </c>
      <c r="AS48">
        <f>(AR48-U48)</f>
        <v>13.800139182376348</v>
      </c>
      <c r="AT48">
        <f>IF(D48,P48,(O48+P48)/2)</f>
        <v>25.889823913574219</v>
      </c>
      <c r="AU48">
        <f>0.61365*EXP(17.502*AT48/(240.97+AT48))</f>
        <v>3.352322552682971</v>
      </c>
      <c r="AV48">
        <f>IF(AS48&lt;&gt;0,(1000-(AR48+U48)/2)/AS48*AL48,0)</f>
        <v>1.8672854849496452</v>
      </c>
      <c r="AW48">
        <f>U48*AA48/1000</f>
        <v>2.0667032136336494</v>
      </c>
      <c r="AX48">
        <f>(AU48-AW48)</f>
        <v>1.2856193390493216</v>
      </c>
      <c r="AY48">
        <f>1/(1.6/F48+1.37/N48)</f>
        <v>1.2451364167994279</v>
      </c>
      <c r="AZ48">
        <f>G48*AA48*0.001</f>
        <v>33.440410884986939</v>
      </c>
      <c r="BA48">
        <f>G48/S48</f>
        <v>0.97616723133376082</v>
      </c>
      <c r="BB48">
        <f>(1-AL48*AA48/AQ48/F48)*100</f>
        <v>78.4863956528839</v>
      </c>
      <c r="BC48">
        <f>(S48-E48/(N48/1.35))</f>
        <v>389.0430911696256</v>
      </c>
      <c r="BD48">
        <f>E48*BB48/100/BC48</f>
        <v>2.6832926088062631E-3</v>
      </c>
    </row>
    <row r="49" spans="1:56" x14ac:dyDescent="0.25">
      <c r="A49" s="1" t="s">
        <v>1</v>
      </c>
      <c r="B49" s="1" t="s">
        <v>12570</v>
      </c>
      <c r="K49" s="1">
        <v>2.72</v>
      </c>
    </row>
    <row r="50" spans="1:56" x14ac:dyDescent="0.25">
      <c r="A50" s="1" t="s">
        <v>1</v>
      </c>
      <c r="B50" s="1" t="s">
        <v>12565</v>
      </c>
      <c r="K50" s="1">
        <v>2.72</v>
      </c>
    </row>
    <row r="51" spans="1:56" x14ac:dyDescent="0.25">
      <c r="A51" s="1">
        <v>12</v>
      </c>
      <c r="B51" s="1" t="s">
        <v>12569</v>
      </c>
      <c r="C51" s="1">
        <v>2541.0000058338046</v>
      </c>
      <c r="D51" s="1">
        <v>0</v>
      </c>
      <c r="E51">
        <f>(R51-S51*(1000-T51)/(1000-U51))*AK51</f>
        <v>1.3652822612113098</v>
      </c>
      <c r="F51">
        <f>IF(AV51&lt;&gt;0,1/(1/AV51-1/N51),0)</f>
        <v>3.1769343392199767</v>
      </c>
      <c r="G51">
        <f>((AY51-AL51/2)*S51-E51)/(AY51+AL51/2)</f>
        <v>379.8977626513107</v>
      </c>
      <c r="H51">
        <f>AL51*1000</f>
        <v>26.673988236999456</v>
      </c>
      <c r="I51">
        <f>(AQ51-AW51)</f>
        <v>1.2471663714532903</v>
      </c>
      <c r="J51">
        <f>(P51+AP51*D51)</f>
        <v>25.732257843017578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26.384407043457031</v>
      </c>
      <c r="P51" s="1">
        <v>25.732257843017578</v>
      </c>
      <c r="Q51" s="1">
        <v>26.408315658569336</v>
      </c>
      <c r="R51" s="1">
        <v>400.13299560546875</v>
      </c>
      <c r="S51" s="1">
        <v>389.47439575195313</v>
      </c>
      <c r="T51" s="1">
        <v>-3.7874825298786163E-2</v>
      </c>
      <c r="U51" s="1">
        <v>23.579677581787109</v>
      </c>
      <c r="V51" s="1">
        <v>-9.6511475741863251E-2</v>
      </c>
      <c r="W51" s="1">
        <v>60.085018157958984</v>
      </c>
      <c r="X51" s="1">
        <v>299.95684814453125</v>
      </c>
      <c r="Y51" s="1">
        <v>2000.169677734375</v>
      </c>
      <c r="Z51" s="1">
        <v>3.2020103931427002</v>
      </c>
      <c r="AA51" s="1">
        <v>87.957160949707031</v>
      </c>
      <c r="AB51" s="1">
        <v>21.172088623046875</v>
      </c>
      <c r="AC51" s="1">
        <v>-0.82782834768295288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1.1027825299431293</v>
      </c>
      <c r="AL51">
        <f>(U51-T51)/(1000-U51)*AK51</f>
        <v>2.6673988236999457E-2</v>
      </c>
      <c r="AM51">
        <f>(P51+273.15)</f>
        <v>298.88225784301756</v>
      </c>
      <c r="AN51">
        <f>(O51+273.15)</f>
        <v>299.53440704345701</v>
      </c>
      <c r="AO51">
        <f>(Y51*AG51+Z51*AH51)*AI51</f>
        <v>320.02714128433581</v>
      </c>
      <c r="AP51">
        <f>((AO51+0.00000010773*(AN51^4-AM51^4))-AL51*44100)/(L51*51.4+0.00000043092*AM51^3)</f>
        <v>-6.9851571787062001</v>
      </c>
      <c r="AQ51">
        <f>0.61365*EXP(17.502*J51/(240.97+J51))</f>
        <v>3.321167867656738</v>
      </c>
      <c r="AR51">
        <f>AQ51*1000/AA51</f>
        <v>37.758925274495233</v>
      </c>
      <c r="AS51">
        <f>(AR51-U51)</f>
        <v>14.179247692708124</v>
      </c>
      <c r="AT51">
        <f>IF(D51,P51,(O51+P51)/2)</f>
        <v>26.058332443237305</v>
      </c>
      <c r="AU51">
        <f>0.61365*EXP(17.502*AT51/(240.97+AT51))</f>
        <v>3.3859230144929202</v>
      </c>
      <c r="AV51">
        <f>IF(AS51&lt;&gt;0,(1000-(AR51+U51)/2)/AS51*AL51,0)</f>
        <v>1.8235040540807392</v>
      </c>
      <c r="AW51">
        <f>U51*AA51/1000</f>
        <v>2.0740014962034476</v>
      </c>
      <c r="AX51">
        <f>(AU51-AW51)</f>
        <v>1.3119215182894726</v>
      </c>
      <c r="AY51">
        <f>1/(1.6/F51+1.37/N51)</f>
        <v>1.2140377615587261</v>
      </c>
      <c r="AZ51">
        <f>G51*AA51*0.001</f>
        <v>33.414728653954938</v>
      </c>
      <c r="BA51">
        <f>G51/S51</f>
        <v>0.9754113923659784</v>
      </c>
      <c r="BB51">
        <f>(1-AL51*AA51/AQ51/F51)*100</f>
        <v>77.763824563681297</v>
      </c>
      <c r="BC51">
        <f>(S51-E51/(N51/1.35))</f>
        <v>389.04379266964713</v>
      </c>
      <c r="BD51">
        <f>E51*BB51/100/BC51</f>
        <v>2.7289876420389337E-3</v>
      </c>
    </row>
    <row r="52" spans="1:56" x14ac:dyDescent="0.25">
      <c r="A52" s="1" t="s">
        <v>1</v>
      </c>
      <c r="B52" s="1" t="s">
        <v>12568</v>
      </c>
    </row>
    <row r="53" spans="1:56" x14ac:dyDescent="0.25">
      <c r="A53" s="1" t="s">
        <v>1</v>
      </c>
      <c r="B53" s="1" t="s">
        <v>12567</v>
      </c>
    </row>
    <row r="54" spans="1:56" x14ac:dyDescent="0.25">
      <c r="A54" s="1" t="s">
        <v>1</v>
      </c>
      <c r="B54" s="1" t="s">
        <v>12566</v>
      </c>
    </row>
    <row r="55" spans="1:56" x14ac:dyDescent="0.25">
      <c r="A55" s="1" t="s">
        <v>1</v>
      </c>
      <c r="B55" s="1" t="s">
        <v>12565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F6609-5174-45EE-B253-A56CD108B53D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6390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6389</v>
      </c>
    </row>
    <row r="12" spans="1:60" x14ac:dyDescent="0.25">
      <c r="A12" s="1" t="s">
        <v>1</v>
      </c>
      <c r="B12" s="1" t="s">
        <v>6388</v>
      </c>
    </row>
    <row r="13" spans="1:60" x14ac:dyDescent="0.25">
      <c r="A13" s="1" t="s">
        <v>1</v>
      </c>
      <c r="B13" s="1" t="s">
        <v>6387</v>
      </c>
    </row>
    <row r="14" spans="1:60" x14ac:dyDescent="0.25">
      <c r="A14" s="1" t="s">
        <v>1</v>
      </c>
      <c r="B14" s="1" t="s">
        <v>6386</v>
      </c>
    </row>
    <row r="15" spans="1:60" x14ac:dyDescent="0.25">
      <c r="A15" s="1" t="s">
        <v>1</v>
      </c>
      <c r="B15" s="1" t="s">
        <v>6385</v>
      </c>
    </row>
    <row r="16" spans="1:60" x14ac:dyDescent="0.25">
      <c r="A16" s="1" t="s">
        <v>1</v>
      </c>
      <c r="B16" s="1" t="s">
        <v>6384</v>
      </c>
    </row>
    <row r="17" spans="1:60" x14ac:dyDescent="0.25">
      <c r="A17" s="1" t="s">
        <v>1</v>
      </c>
      <c r="B17" s="1" t="s">
        <v>6383</v>
      </c>
    </row>
    <row r="18" spans="1:60" x14ac:dyDescent="0.25">
      <c r="A18" s="1">
        <v>1</v>
      </c>
      <c r="B18" s="1" t="s">
        <v>6382</v>
      </c>
      <c r="C18" s="1">
        <v>223.50000222399831</v>
      </c>
      <c r="D18" s="1">
        <v>0</v>
      </c>
      <c r="E18">
        <f>(R18-S18*(1000-T18)/(1000-U18))*AO18</f>
        <v>-2.1620664180261864</v>
      </c>
      <c r="F18">
        <f>IF(AZ18&lt;&gt;0,1/(1/AZ18-1/N18),0)</f>
        <v>2.690049675776065</v>
      </c>
      <c r="G18">
        <f>((BC18-AP18/2)*S18-E18)/(BC18+AP18/2)</f>
        <v>387.41048310829461</v>
      </c>
      <c r="H18">
        <f>AP18*1000</f>
        <v>23.263613153529587</v>
      </c>
      <c r="I18">
        <f>(AU18-BA18)</f>
        <v>1.2045791411992262</v>
      </c>
      <c r="J18">
        <f>(P18+AT18*D18)</f>
        <v>24.941709518432617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25.633142471313477</v>
      </c>
      <c r="P18" s="1">
        <v>24.941709518432617</v>
      </c>
      <c r="Q18" s="1">
        <v>25.731071472167969</v>
      </c>
      <c r="R18" s="1">
        <v>400.08200073242188</v>
      </c>
      <c r="S18" s="1">
        <v>393.74508666992188</v>
      </c>
      <c r="T18" s="1">
        <v>1.6967289447784424</v>
      </c>
      <c r="U18" s="1">
        <v>22.293437957763672</v>
      </c>
      <c r="V18" s="1">
        <v>4.5274500846862793</v>
      </c>
      <c r="W18" s="1">
        <v>59.486480712890625</v>
      </c>
      <c r="X18" s="1">
        <v>300.37014770507813</v>
      </c>
      <c r="Y18" s="1">
        <v>-2.5866290554404259E-2</v>
      </c>
      <c r="Z18" s="1">
        <v>8.6090469360351563</v>
      </c>
      <c r="AA18" s="1">
        <v>88.100593566894531</v>
      </c>
      <c r="AB18" s="1">
        <v>5.3358583450317383</v>
      </c>
      <c r="AC18" s="1">
        <v>-0.87105101346969604</v>
      </c>
      <c r="AD18" s="1">
        <v>5.4922256618738174E-2</v>
      </c>
      <c r="AE18" s="1">
        <v>1.0029819793999195E-2</v>
      </c>
      <c r="AF18" s="1">
        <v>4.9316398799419403E-2</v>
      </c>
      <c r="AG18" s="1">
        <v>2.1141590550541878E-2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1.1043020136216104</v>
      </c>
      <c r="AP18">
        <f>(U18-T18)/(1000-U18)*AO18</f>
        <v>2.3263613153529587E-2</v>
      </c>
      <c r="AQ18">
        <f>(P18+273.15)</f>
        <v>298.09170951843259</v>
      </c>
      <c r="AR18">
        <f>(O18+273.15)</f>
        <v>298.78314247131345</v>
      </c>
      <c r="AS18">
        <f>(Y18*AK18+Z18*AL18)*AM18</f>
        <v>-4.1386063961996178E-3</v>
      </c>
      <c r="AT18">
        <f>((AS18+0.00000010773*(AR18^4-AQ18^4))-AP18*44100)/(L18*0.92*2*29.3+0.00000043092*AQ18^3)</f>
        <v>-8.0287671137607912</v>
      </c>
      <c r="AU18">
        <f>0.61365*EXP(17.502*J18/(240.97+J18))</f>
        <v>3.1686442579249428</v>
      </c>
      <c r="AV18">
        <f>AU18*1000/AA18</f>
        <v>35.966207827181101</v>
      </c>
      <c r="AW18">
        <f>(AV18-U18)</f>
        <v>13.672769869417429</v>
      </c>
      <c r="AX18">
        <f>IF(D18,P18,(O18+P18)/2)</f>
        <v>25.287425994873047</v>
      </c>
      <c r="AY18">
        <f>0.61365*EXP(17.502*AX18/(240.97+AX18))</f>
        <v>3.2345744798989529</v>
      </c>
      <c r="AZ18">
        <f>IF(AW18&lt;&gt;0,(1000-(AV18+U18)/2)/AW18*AP18,0)</f>
        <v>1.6518926624405055</v>
      </c>
      <c r="BA18">
        <f>U18*AA18/1000</f>
        <v>1.9640651167257166</v>
      </c>
      <c r="BB18">
        <f>(AY18-BA18)</f>
        <v>1.2705093631732363</v>
      </c>
      <c r="BC18">
        <f>1/(1.6/F18+1.37/N18)</f>
        <v>1.093072993224198</v>
      </c>
      <c r="BD18">
        <f>G18*AA18*0.001</f>
        <v>34.131093515878121</v>
      </c>
      <c r="BE18">
        <f>G18/S18</f>
        <v>0.98391191718682303</v>
      </c>
      <c r="BF18">
        <f>(1-AP18*AA18/AU18/F18)*100</f>
        <v>75.955141925413017</v>
      </c>
      <c r="BG18">
        <f>(S18-E18/(N18/1.35))</f>
        <v>394.42699142339484</v>
      </c>
      <c r="BH18">
        <f>E18*BF18/100/BG18</f>
        <v>-4.16350972941067E-3</v>
      </c>
    </row>
    <row r="19" spans="1:60" x14ac:dyDescent="0.25">
      <c r="A19" s="1" t="s">
        <v>1</v>
      </c>
      <c r="B19" s="1" t="s">
        <v>6381</v>
      </c>
      <c r="K19" s="1">
        <v>2.72</v>
      </c>
    </row>
    <row r="20" spans="1:60" x14ac:dyDescent="0.25">
      <c r="A20" s="1" t="s">
        <v>1</v>
      </c>
      <c r="B20" s="1" t="s">
        <v>6380</v>
      </c>
      <c r="K20" s="1">
        <v>2.72</v>
      </c>
    </row>
    <row r="21" spans="1:60" x14ac:dyDescent="0.25">
      <c r="A21" s="1">
        <v>2</v>
      </c>
      <c r="B21" s="1" t="s">
        <v>6379</v>
      </c>
      <c r="C21" s="1">
        <v>429.00000223517418</v>
      </c>
      <c r="D21" s="1">
        <v>0</v>
      </c>
      <c r="E21">
        <f>(R21-S21*(1000-T21)/(1000-U21))*AO21</f>
        <v>-2.1118742043555736</v>
      </c>
      <c r="F21">
        <f>IF(AZ21&lt;&gt;0,1/(1/AZ21-1/N21),0)</f>
        <v>2.6603130738881164</v>
      </c>
      <c r="G21">
        <f>((BC21-AP21/2)*S21-E21)/(BC21+AP21/2)</f>
        <v>387.32648128444163</v>
      </c>
      <c r="H21">
        <f>AP21*1000</f>
        <v>22.938188147506189</v>
      </c>
      <c r="I21">
        <f>(AU21-BA21)</f>
        <v>1.1962120388632389</v>
      </c>
      <c r="J21">
        <f>(P21+AT21*D21)</f>
        <v>24.763833999633789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25.570241928100586</v>
      </c>
      <c r="P21" s="1">
        <v>24.763833999633789</v>
      </c>
      <c r="Q21" s="1">
        <v>25.721757888793945</v>
      </c>
      <c r="R21" s="1">
        <v>399.89874267578125</v>
      </c>
      <c r="S21" s="1">
        <v>393.63418579101563</v>
      </c>
      <c r="T21" s="1">
        <v>1.6938134431838989</v>
      </c>
      <c r="U21" s="1">
        <v>22.010000228881836</v>
      </c>
      <c r="V21" s="1">
        <v>4.5362844467163086</v>
      </c>
      <c r="W21" s="1">
        <v>58.946060180664063</v>
      </c>
      <c r="X21" s="1">
        <v>300.34487915039063</v>
      </c>
      <c r="Y21" s="1">
        <v>24.171575546264648</v>
      </c>
      <c r="Z21" s="1">
        <v>9.1997928619384766</v>
      </c>
      <c r="AA21" s="1">
        <v>88.094963073730469</v>
      </c>
      <c r="AB21" s="1">
        <v>5.374730110168457</v>
      </c>
      <c r="AC21" s="1">
        <v>-0.86130625009536743</v>
      </c>
      <c r="AD21" s="1">
        <v>3.62674780189991E-2</v>
      </c>
      <c r="AE21" s="1">
        <v>6.6004493273794651E-3</v>
      </c>
      <c r="AF21" s="1">
        <v>2.6284154504537582E-2</v>
      </c>
      <c r="AG21" s="1">
        <v>6.7104855552315712E-3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1.1042091145234947</v>
      </c>
      <c r="AP21">
        <f>(U21-T21)/(1000-U21)*AO21</f>
        <v>2.293818814750619E-2</v>
      </c>
      <c r="AQ21">
        <f>(P21+273.15)</f>
        <v>297.91383399963377</v>
      </c>
      <c r="AR21">
        <f>(O21+273.15)</f>
        <v>298.72024192810056</v>
      </c>
      <c r="AS21">
        <f>(Y21*AK21+Z21*AL21)*AM21</f>
        <v>3.8674520009580533</v>
      </c>
      <c r="AT21">
        <f>((AS21+0.00000010773*(AR21^4-AQ21^4))-AP21*44100)/(L21*0.92*2*29.3+0.00000043092*AQ21^3)</f>
        <v>-7.8760189079604634</v>
      </c>
      <c r="AU21">
        <f>0.61365*EXP(17.502*J21/(240.97+J21))</f>
        <v>3.1351821962793833</v>
      </c>
      <c r="AV21">
        <f>AU21*1000/AA21</f>
        <v>35.588665763505844</v>
      </c>
      <c r="AW21">
        <f>(AV21-U21)</f>
        <v>13.578665534624008</v>
      </c>
      <c r="AX21">
        <f>IF(D21,P21,(O21+P21)/2)</f>
        <v>25.167037963867188</v>
      </c>
      <c r="AY21">
        <f>0.61365*EXP(17.502*AX21/(240.97+AX21))</f>
        <v>3.2114810145609938</v>
      </c>
      <c r="AZ21">
        <f>IF(AW21&lt;&gt;0,(1000-(AV21+U21)/2)/AW21*AP21,0)</f>
        <v>1.6406312956093942</v>
      </c>
      <c r="BA21">
        <f>U21*AA21/1000</f>
        <v>1.9389701574161444</v>
      </c>
      <c r="BB21">
        <f>(AY21-BA21)</f>
        <v>1.2725108571448493</v>
      </c>
      <c r="BC21">
        <f>1/(1.6/F21+1.37/N21)</f>
        <v>1.0851867184171162</v>
      </c>
      <c r="BD21">
        <f>G21*AA21*0.001</f>
        <v>34.121512066230842</v>
      </c>
      <c r="BE21">
        <f>G21/S21</f>
        <v>0.98397571975640652</v>
      </c>
      <c r="BF21">
        <f>(1-AP21*AA21/AU21/F21)*100</f>
        <v>75.772162311028254</v>
      </c>
      <c r="BG21">
        <f>(S21-E21/(N21/1.35))</f>
        <v>394.30026017553973</v>
      </c>
      <c r="BH21">
        <f>E21*BF21/100/BG21</f>
        <v>-4.0583608776130105E-3</v>
      </c>
    </row>
    <row r="22" spans="1:60" x14ac:dyDescent="0.25">
      <c r="A22" s="1" t="s">
        <v>1</v>
      </c>
      <c r="B22" s="1" t="s">
        <v>6378</v>
      </c>
      <c r="K22" s="1">
        <v>2.72</v>
      </c>
    </row>
    <row r="23" spans="1:60" x14ac:dyDescent="0.25">
      <c r="A23" s="1" t="s">
        <v>1</v>
      </c>
      <c r="B23" s="1" t="s">
        <v>6377</v>
      </c>
      <c r="K23" s="1">
        <v>2.72</v>
      </c>
    </row>
    <row r="24" spans="1:60" x14ac:dyDescent="0.25">
      <c r="A24" s="1">
        <v>3</v>
      </c>
      <c r="B24" s="1" t="s">
        <v>6376</v>
      </c>
      <c r="C24" s="1">
        <v>634.00000223517418</v>
      </c>
      <c r="D24" s="1">
        <v>0</v>
      </c>
      <c r="E24">
        <f>(R24-S24*(1000-T24)/(1000-U24))*AO24</f>
        <v>-1.9367779124523514</v>
      </c>
      <c r="F24">
        <f>IF(AZ24&lt;&gt;0,1/(1/AZ24-1/N24),0)</f>
        <v>2.5540782198619403</v>
      </c>
      <c r="G24">
        <f>((BC24-AP24/2)*S24-E24)/(BC24+AP24/2)</f>
        <v>387.29841794301609</v>
      </c>
      <c r="H24">
        <f>AP24*1000</f>
        <v>22.453095292036814</v>
      </c>
      <c r="I24">
        <f>(AU24-BA24)</f>
        <v>1.2014117238315671</v>
      </c>
      <c r="J24">
        <f>(P24+AT24*D24)</f>
        <v>24.587644577026367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25.467941284179688</v>
      </c>
      <c r="P24" s="1">
        <v>24.587644577026367</v>
      </c>
      <c r="Q24" s="1">
        <v>25.653842926025391</v>
      </c>
      <c r="R24" s="1">
        <v>400.01791381835938</v>
      </c>
      <c r="S24" s="1">
        <v>393.764892578125</v>
      </c>
      <c r="T24" s="1">
        <v>1.6829962730407715</v>
      </c>
      <c r="U24" s="1">
        <v>21.578826904296875</v>
      </c>
      <c r="V24" s="1">
        <v>4.5346493721008301</v>
      </c>
      <c r="W24" s="1">
        <v>58.141788482666016</v>
      </c>
      <c r="X24" s="1">
        <v>300.3370361328125</v>
      </c>
      <c r="Y24" s="1">
        <v>49.756900787353516</v>
      </c>
      <c r="Z24" s="1">
        <v>8.620305061340332</v>
      </c>
      <c r="AA24" s="1">
        <v>88.092391967773438</v>
      </c>
      <c r="AB24" s="1">
        <v>5.3515229225158691</v>
      </c>
      <c r="AC24" s="1">
        <v>-0.85133522748947144</v>
      </c>
      <c r="AD24" s="1">
        <v>5.3479865193367004E-2</v>
      </c>
      <c r="AE24" s="1">
        <v>9.5620304346084595E-3</v>
      </c>
      <c r="AF24" s="1">
        <v>4.696999117732048E-2</v>
      </c>
      <c r="AG24" s="1">
        <v>1.0668855160474777E-2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1.1041802799000457</v>
      </c>
      <c r="AP24">
        <f>(U24-T24)/(1000-U24)*AO24</f>
        <v>2.2453095292036814E-2</v>
      </c>
      <c r="AQ24">
        <f>(P24+273.15)</f>
        <v>297.73764457702634</v>
      </c>
      <c r="AR24">
        <f>(O24+273.15)</f>
        <v>298.61794128417966</v>
      </c>
      <c r="AS24">
        <f>(Y24*AK24+Z24*AL24)*AM24</f>
        <v>7.9611039480320187</v>
      </c>
      <c r="AT24">
        <f>((AS24+0.00000010773*(AR24^4-AQ24^4))-AP24*44100)/(L24*0.92*2*29.3+0.00000043092*AQ24^3)</f>
        <v>-7.6696491232050743</v>
      </c>
      <c r="AU24">
        <f>0.61365*EXP(17.502*J24/(240.97+J24))</f>
        <v>3.1023422016896225</v>
      </c>
      <c r="AV24">
        <f>AU24*1000/AA24</f>
        <v>35.216914110182664</v>
      </c>
      <c r="AW24">
        <f>(AV24-U24)</f>
        <v>13.638087205885789</v>
      </c>
      <c r="AX24">
        <f>IF(D24,P24,(O24+P24)/2)</f>
        <v>25.027792930603027</v>
      </c>
      <c r="AY24">
        <f>0.61365*EXP(17.502*AX24/(240.97+AX24))</f>
        <v>3.1849500976761322</v>
      </c>
      <c r="AZ24">
        <f>IF(AW24&lt;&gt;0,(1000-(AV24+U24)/2)/AW24*AP24,0)</f>
        <v>1.5995993331111664</v>
      </c>
      <c r="BA24">
        <f>U24*AA24/1000</f>
        <v>1.9009304778580554</v>
      </c>
      <c r="BB24">
        <f>(AY24-BA24)</f>
        <v>1.2840196198180769</v>
      </c>
      <c r="BC24">
        <f>1/(1.6/F24+1.37/N24)</f>
        <v>1.0565055835180164</v>
      </c>
      <c r="BD24">
        <f>G24*AA24*0.001</f>
        <v>34.118044041934709</v>
      </c>
      <c r="BE24">
        <f>G24/S24</f>
        <v>0.98357782840219576</v>
      </c>
      <c r="BF24">
        <f>(1-AP24*AA24/AU24/F24)*100</f>
        <v>75.03734768807368</v>
      </c>
      <c r="BG24">
        <f>(S24-E24/(N24/1.35))</f>
        <v>394.37574248260131</v>
      </c>
      <c r="BH24">
        <f>E24*BF24/100/BG24</f>
        <v>-3.6850815594389702E-3</v>
      </c>
    </row>
    <row r="25" spans="1:60" x14ac:dyDescent="0.25">
      <c r="A25" s="1" t="s">
        <v>1</v>
      </c>
      <c r="B25" s="1" t="s">
        <v>6375</v>
      </c>
      <c r="K25" s="1">
        <v>2.72</v>
      </c>
    </row>
    <row r="26" spans="1:60" x14ac:dyDescent="0.25">
      <c r="A26" s="1" t="s">
        <v>1</v>
      </c>
      <c r="B26" s="1" t="s">
        <v>6374</v>
      </c>
      <c r="K26" s="1">
        <v>2.72</v>
      </c>
    </row>
    <row r="27" spans="1:60" x14ac:dyDescent="0.25">
      <c r="A27" s="1">
        <v>4</v>
      </c>
      <c r="B27" s="1" t="s">
        <v>6373</v>
      </c>
      <c r="C27" s="1">
        <v>839.00000223517418</v>
      </c>
      <c r="D27" s="1">
        <v>0</v>
      </c>
      <c r="E27">
        <f>(R27-S27*(1000-T27)/(1000-U27))*AO27</f>
        <v>-1.638710658927649</v>
      </c>
      <c r="F27">
        <f>IF(AZ27&lt;&gt;0,1/(1/AZ27-1/N27),0)</f>
        <v>2.5428944946929017</v>
      </c>
      <c r="G27">
        <f>((BC27-AP27/2)*S27-E27)/(BC27+AP27/2)</f>
        <v>386.8393957782132</v>
      </c>
      <c r="H27">
        <f>AP27*1000</f>
        <v>22.271104579453933</v>
      </c>
      <c r="I27">
        <f>(AU27-BA27)</f>
        <v>1.19514292009768</v>
      </c>
      <c r="J27">
        <f>(P27+AT27*D27)</f>
        <v>24.471353530883789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25.378913879394531</v>
      </c>
      <c r="P27" s="1">
        <v>24.471353530883789</v>
      </c>
      <c r="Q27" s="1">
        <v>25.58026123046875</v>
      </c>
      <c r="R27" s="1">
        <v>399.98617553710938</v>
      </c>
      <c r="S27" s="1">
        <v>393.53286743164063</v>
      </c>
      <c r="T27" s="1">
        <v>1.6692283153533936</v>
      </c>
      <c r="U27" s="1">
        <v>21.407024383544922</v>
      </c>
      <c r="V27" s="1">
        <v>4.5211553573608398</v>
      </c>
      <c r="W27" s="1">
        <v>57.981571197509766</v>
      </c>
      <c r="X27" s="1">
        <v>300.34063720703125</v>
      </c>
      <c r="Y27" s="1">
        <v>100.4605712890625</v>
      </c>
      <c r="Z27" s="1">
        <v>9.404515266418457</v>
      </c>
      <c r="AA27" s="1">
        <v>88.087387084960938</v>
      </c>
      <c r="AB27" s="1">
        <v>5.4721817970275879</v>
      </c>
      <c r="AC27" s="1">
        <v>-0.85375672578811646</v>
      </c>
      <c r="AD27" s="1">
        <v>5.0247393548488617E-2</v>
      </c>
      <c r="AE27" s="1">
        <v>4.4518681243062019E-3</v>
      </c>
      <c r="AF27" s="1">
        <v>6.0471959412097931E-2</v>
      </c>
      <c r="AG27" s="1">
        <v>1.2938983738422394E-2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1.1041935191434971</v>
      </c>
      <c r="AP27">
        <f>(U27-T27)/(1000-U27)*AO27</f>
        <v>2.2271104579453933E-2</v>
      </c>
      <c r="AQ27">
        <f>(P27+273.15)</f>
        <v>297.62135353088377</v>
      </c>
      <c r="AR27">
        <f>(O27+273.15)</f>
        <v>298.52891387939451</v>
      </c>
      <c r="AS27">
        <f>(Y27*AK27+Z27*AL27)*AM27</f>
        <v>16.073691046975</v>
      </c>
      <c r="AT27">
        <f>((AS27+0.00000010773*(AR27^4-AQ27^4))-AP27*44100)/(L27*0.92*2*29.3+0.00000043092*AQ27^3)</f>
        <v>-7.540749078925729</v>
      </c>
      <c r="AU27">
        <f>0.61365*EXP(17.502*J27/(240.97+J27))</f>
        <v>3.0808317633081987</v>
      </c>
      <c r="AV27">
        <f>AU27*1000/AA27</f>
        <v>34.974720732001209</v>
      </c>
      <c r="AW27">
        <f>(AV27-U27)</f>
        <v>13.567696348456288</v>
      </c>
      <c r="AX27">
        <f>IF(D27,P27,(O27+P27)/2)</f>
        <v>24.92513370513916</v>
      </c>
      <c r="AY27">
        <f>0.61365*EXP(17.502*AX27/(240.97+AX27))</f>
        <v>3.1655128730186934</v>
      </c>
      <c r="AZ27">
        <f>IF(AW27&lt;&gt;0,(1000-(AV27+U27)/2)/AW27*AP27,0)</f>
        <v>1.5952054167984273</v>
      </c>
      <c r="BA27">
        <f>U27*AA27/1000</f>
        <v>1.8856888432105188</v>
      </c>
      <c r="BB27">
        <f>(AY27-BA27)</f>
        <v>1.2798240298081747</v>
      </c>
      <c r="BC27">
        <f>1/(1.6/F27+1.37/N27)</f>
        <v>1.0534392089174938</v>
      </c>
      <c r="BD27">
        <f>G27*AA27*0.001</f>
        <v>34.075671595627874</v>
      </c>
      <c r="BE27">
        <f>G27/S27</f>
        <v>0.98299132751703355</v>
      </c>
      <c r="BF27">
        <f>(1-AP27*AA27/AU27/F27)*100</f>
        <v>74.958568010534719</v>
      </c>
      <c r="BG27">
        <f>(S27-E27/(N27/1.35))</f>
        <v>394.04970844011888</v>
      </c>
      <c r="BH27">
        <f>E27*BF27/100/BG27</f>
        <v>-3.117256573112852E-3</v>
      </c>
    </row>
    <row r="28" spans="1:60" x14ac:dyDescent="0.25">
      <c r="A28" s="1" t="s">
        <v>1</v>
      </c>
      <c r="B28" s="1" t="s">
        <v>6372</v>
      </c>
      <c r="K28" s="1">
        <v>2.72</v>
      </c>
    </row>
    <row r="29" spans="1:60" x14ac:dyDescent="0.25">
      <c r="A29" s="1" t="s">
        <v>1</v>
      </c>
      <c r="B29" s="1" t="s">
        <v>6371</v>
      </c>
      <c r="K29" s="1">
        <v>2.72</v>
      </c>
    </row>
    <row r="30" spans="1:60" x14ac:dyDescent="0.25">
      <c r="A30" s="1">
        <v>5</v>
      </c>
      <c r="B30" s="1" t="s">
        <v>6370</v>
      </c>
      <c r="C30" s="1">
        <v>1044.0000022351742</v>
      </c>
      <c r="D30" s="1">
        <v>0</v>
      </c>
      <c r="E30">
        <f>(R30-S30*(1000-T30)/(1000-U30))*AO30</f>
        <v>-1.3954801752944777</v>
      </c>
      <c r="F30">
        <f>IF(AZ30&lt;&gt;0,1/(1/AZ30-1/N30),0)</f>
        <v>2.5707916358625456</v>
      </c>
      <c r="G30">
        <f>((BC30-AP30/2)*S30-E30)/(BC30+AP30/2)</f>
        <v>386.50783866783854</v>
      </c>
      <c r="H30">
        <f>AP30*1000</f>
        <v>22.276210242175249</v>
      </c>
      <c r="I30">
        <f>(AU30-BA30)</f>
        <v>1.1872527180807064</v>
      </c>
      <c r="J30">
        <f>(P30+AT30*D30)</f>
        <v>24.42473030090332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25.327404022216797</v>
      </c>
      <c r="P30" s="1">
        <v>24.42473030090332</v>
      </c>
      <c r="Q30" s="1">
        <v>25.525390625</v>
      </c>
      <c r="R30" s="1">
        <v>400.05093383789063</v>
      </c>
      <c r="S30" s="1">
        <v>393.37918090820313</v>
      </c>
      <c r="T30" s="1">
        <v>1.6598917245864868</v>
      </c>
      <c r="U30" s="1">
        <v>21.400703430175781</v>
      </c>
      <c r="V30" s="1">
        <v>4.5093221664428711</v>
      </c>
      <c r="W30" s="1">
        <v>58.137931823730469</v>
      </c>
      <c r="X30" s="1">
        <v>300.36553955078125</v>
      </c>
      <c r="Y30" s="1">
        <v>149.57090759277344</v>
      </c>
      <c r="Z30" s="1">
        <v>9.3119621276855469</v>
      </c>
      <c r="AA30" s="1">
        <v>88.080833435058594</v>
      </c>
      <c r="AB30" s="1">
        <v>5.2912507057189941</v>
      </c>
      <c r="AC30" s="1">
        <v>-0.85334491729736328</v>
      </c>
      <c r="AD30" s="1">
        <v>3.3180952072143555E-2</v>
      </c>
      <c r="AE30" s="1">
        <v>4.8331678844988346E-3</v>
      </c>
      <c r="AF30" s="1">
        <v>6.3637025654315948E-2</v>
      </c>
      <c r="AG30" s="1">
        <v>1.3514784164726734E-2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1.1042850718778721</v>
      </c>
      <c r="AP30">
        <f>(U30-T30)/(1000-U30)*AO30</f>
        <v>2.227621024217525E-2</v>
      </c>
      <c r="AQ30">
        <f>(P30+273.15)</f>
        <v>297.5747303009033</v>
      </c>
      <c r="AR30">
        <f>(O30+273.15)</f>
        <v>298.47740402221677</v>
      </c>
      <c r="AS30">
        <f>(Y30*AK30+Z30*AL30)*AM30</f>
        <v>23.931344679936501</v>
      </c>
      <c r="AT30">
        <f>((AS30+0.00000010773*(AR30^4-AQ30^4))-AP30*44100)/(L30*0.92*2*29.3+0.00000043092*AQ30^3)</f>
        <v>-7.4813232912158822</v>
      </c>
      <c r="AU30">
        <f>0.61365*EXP(17.502*J30/(240.97+J30))</f>
        <v>3.0722445123071065</v>
      </c>
      <c r="AV30">
        <f>AU30*1000/AA30</f>
        <v>34.879830179766088</v>
      </c>
      <c r="AW30">
        <f>(AV30-U30)</f>
        <v>13.479126749590307</v>
      </c>
      <c r="AX30">
        <f>IF(D30,P30,(O30+P30)/2)</f>
        <v>24.876067161560059</v>
      </c>
      <c r="AY30">
        <f>0.61365*EXP(17.502*AX30/(240.97+AX30))</f>
        <v>3.1562594154784169</v>
      </c>
      <c r="AZ30">
        <f>IF(AW30&lt;&gt;0,(1000-(AV30+U30)/2)/AW30*AP30,0)</f>
        <v>1.6061390433334144</v>
      </c>
      <c r="BA30">
        <f>U30*AA30/1000</f>
        <v>1.8849917942264001</v>
      </c>
      <c r="BB30">
        <f>(AY30-BA30)</f>
        <v>1.2712676212520169</v>
      </c>
      <c r="BC30">
        <f>1/(1.6/F30+1.37/N30)</f>
        <v>1.0610712108742804</v>
      </c>
      <c r="BD30">
        <f>G30*AA30*0.001</f>
        <v>34.043932559046382</v>
      </c>
      <c r="BE30">
        <f>G30/S30</f>
        <v>0.98253252186732265</v>
      </c>
      <c r="BF30">
        <f>(1-AP30*AA30/AU30/F30)*100</f>
        <v>75.157227171172607</v>
      </c>
      <c r="BG30">
        <f>(S30-E30/(N30/1.35))</f>
        <v>393.81930825904527</v>
      </c>
      <c r="BH30">
        <f>E30*BF30/100/BG30</f>
        <v>-2.6631609560008392E-3</v>
      </c>
    </row>
    <row r="31" spans="1:60" x14ac:dyDescent="0.25">
      <c r="A31" s="1" t="s">
        <v>1</v>
      </c>
      <c r="B31" s="1" t="s">
        <v>6369</v>
      </c>
      <c r="K31" s="1">
        <v>2.72</v>
      </c>
    </row>
    <row r="32" spans="1:60" x14ac:dyDescent="0.25">
      <c r="A32" s="1" t="s">
        <v>1</v>
      </c>
      <c r="B32" s="1" t="s">
        <v>6368</v>
      </c>
      <c r="K32" s="1">
        <v>2.72</v>
      </c>
    </row>
    <row r="33" spans="1:60" x14ac:dyDescent="0.25">
      <c r="A33" s="1">
        <v>6</v>
      </c>
      <c r="B33" s="1" t="s">
        <v>6367</v>
      </c>
      <c r="C33" s="1">
        <v>1249.0000022351742</v>
      </c>
      <c r="D33" s="1">
        <v>0</v>
      </c>
      <c r="E33">
        <f>(R33-S33*(1000-T33)/(1000-U33))*AO33</f>
        <v>-1.2345569494758528</v>
      </c>
      <c r="F33">
        <f>IF(AZ33&lt;&gt;0,1/(1/AZ33-1/N33),0)</f>
        <v>2.6937698940422288</v>
      </c>
      <c r="G33">
        <f>((BC33-AP33/2)*S33-E33)/(BC33+AP33/2)</f>
        <v>386.05560092823339</v>
      </c>
      <c r="H33">
        <f>AP33*1000</f>
        <v>22.520183255271604</v>
      </c>
      <c r="I33">
        <f>(AU33-BA33)</f>
        <v>1.1659391938303654</v>
      </c>
      <c r="J33">
        <f>(P33+AT33*D33)</f>
        <v>24.408222198486328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25.302524566650391</v>
      </c>
      <c r="P33" s="1">
        <v>24.408222198486328</v>
      </c>
      <c r="Q33" s="1">
        <v>25.497486114501953</v>
      </c>
      <c r="R33" s="1">
        <v>399.84121704101563</v>
      </c>
      <c r="S33" s="1">
        <v>392.9447021484375</v>
      </c>
      <c r="T33" s="1">
        <v>1.6521886587142944</v>
      </c>
      <c r="U33" s="1">
        <v>21.607833862304688</v>
      </c>
      <c r="V33" s="1">
        <v>4.4951224327087402</v>
      </c>
      <c r="W33" s="1">
        <v>58.788600921630859</v>
      </c>
      <c r="X33" s="1">
        <v>300.32260131835938</v>
      </c>
      <c r="Y33" s="1">
        <v>300.31954956054688</v>
      </c>
      <c r="Z33" s="1">
        <v>9.2053813934326172</v>
      </c>
      <c r="AA33" s="1">
        <v>88.0823974609375</v>
      </c>
      <c r="AB33" s="1">
        <v>5.4750781059265137</v>
      </c>
      <c r="AC33" s="1">
        <v>-0.86246120929718018</v>
      </c>
      <c r="AD33" s="1">
        <v>3.3480294048786163E-2</v>
      </c>
      <c r="AE33" s="1">
        <v>2.723699901252985E-3</v>
      </c>
      <c r="AF33" s="1">
        <v>5.1228601485490799E-2</v>
      </c>
      <c r="AG33" s="1">
        <v>1.4246194623410702E-2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1.1041272107292621</v>
      </c>
      <c r="AP33">
        <f>(U33-T33)/(1000-U33)*AO33</f>
        <v>2.2520183255271605E-2</v>
      </c>
      <c r="AQ33">
        <f>(P33+273.15)</f>
        <v>297.55822219848631</v>
      </c>
      <c r="AR33">
        <f>(O33+273.15)</f>
        <v>298.45252456665037</v>
      </c>
      <c r="AS33">
        <f>(Y33*AK33+Z33*AL33)*AM33</f>
        <v>48.051126855661096</v>
      </c>
      <c r="AT33">
        <f>((AS33+0.00000010773*(AR33^4-AQ33^4))-AP33*44100)/(L33*0.92*2*29.3+0.00000043092*AQ33^3)</f>
        <v>-7.3767830039319398</v>
      </c>
      <c r="AU33">
        <f>0.61365*EXP(17.502*J33/(240.97+J33))</f>
        <v>3.069209004359791</v>
      </c>
      <c r="AV33">
        <f>AU33*1000/AA33</f>
        <v>34.844748699317748</v>
      </c>
      <c r="AW33">
        <f>(AV33-U33)</f>
        <v>13.23691483701306</v>
      </c>
      <c r="AX33">
        <f>IF(D33,P33,(O33+P33)/2)</f>
        <v>24.855373382568359</v>
      </c>
      <c r="AY33">
        <f>0.61365*EXP(17.502*AX33/(240.97+AX33))</f>
        <v>3.152363869496813</v>
      </c>
      <c r="AZ33">
        <f>IF(AW33&lt;&gt;0,(1000-(AV33+U33)/2)/AW33*AP33,0)</f>
        <v>1.6532947648660219</v>
      </c>
      <c r="BA33">
        <f>U33*AA33/1000</f>
        <v>1.9032698105294257</v>
      </c>
      <c r="BB33">
        <f>(AY33-BA33)</f>
        <v>1.2490940589673873</v>
      </c>
      <c r="BC33">
        <f>1/(1.6/F33+1.37/N33)</f>
        <v>1.0940553201655743</v>
      </c>
      <c r="BD33">
        <f>G33*AA33*0.001</f>
        <v>34.004702882981732</v>
      </c>
      <c r="BE33">
        <f>G33/S33</f>
        <v>0.98246801348246271</v>
      </c>
      <c r="BF33">
        <f>(1-AP33*AA33/AU33/F33)*100</f>
        <v>76.007578163742281</v>
      </c>
      <c r="BG33">
        <f>(S33-E33/(N33/1.35))</f>
        <v>393.3340751322005</v>
      </c>
      <c r="BH33">
        <f>E33*BF33/100/BG33</f>
        <v>-2.3856484796883851E-3</v>
      </c>
    </row>
    <row r="34" spans="1:60" x14ac:dyDescent="0.25">
      <c r="A34" s="1" t="s">
        <v>1</v>
      </c>
      <c r="B34" s="1" t="s">
        <v>6366</v>
      </c>
      <c r="K34" s="1">
        <v>2.72</v>
      </c>
    </row>
    <row r="35" spans="1:60" x14ac:dyDescent="0.25">
      <c r="A35" s="1" t="s">
        <v>1</v>
      </c>
      <c r="B35" s="1" t="s">
        <v>6365</v>
      </c>
      <c r="K35" s="1">
        <v>2.72</v>
      </c>
    </row>
    <row r="36" spans="1:60" x14ac:dyDescent="0.25">
      <c r="A36" s="1">
        <v>7</v>
      </c>
      <c r="B36" s="1" t="s">
        <v>6364</v>
      </c>
      <c r="C36" s="1">
        <v>1454.0000022351742</v>
      </c>
      <c r="D36" s="1">
        <v>0</v>
      </c>
      <c r="E36">
        <f>(R36-S36*(1000-T36)/(1000-U36))*AO36</f>
        <v>-1.0800334962257601</v>
      </c>
      <c r="F36">
        <f>IF(AZ36&lt;&gt;0,1/(1/AZ36-1/N36),0)</f>
        <v>2.8838379866381509</v>
      </c>
      <c r="G36">
        <f>((BC36-AP36/2)*S36-E36)/(BC36+AP36/2)</f>
        <v>386.03162832242458</v>
      </c>
      <c r="H36">
        <f>AP36*1000</f>
        <v>22.983678590900269</v>
      </c>
      <c r="I36">
        <f>(AU36-BA36)</f>
        <v>1.1414603677393937</v>
      </c>
      <c r="J36">
        <f>(P36+AT36*D36)</f>
        <v>24.461391448974609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25.308931350708008</v>
      </c>
      <c r="P36" s="1">
        <v>24.461391448974609</v>
      </c>
      <c r="Q36" s="1">
        <v>25.491970062255859</v>
      </c>
      <c r="R36" s="1">
        <v>400.11810302734375</v>
      </c>
      <c r="S36" s="1">
        <v>392.91830444335938</v>
      </c>
      <c r="T36" s="1">
        <v>1.6425173282623291</v>
      </c>
      <c r="U36" s="1">
        <v>21.997735977172852</v>
      </c>
      <c r="V36" s="1">
        <v>4.4669256210327148</v>
      </c>
      <c r="W36" s="1">
        <v>59.824184417724609</v>
      </c>
      <c r="X36" s="1">
        <v>300.36721801757813</v>
      </c>
      <c r="Y36" s="1">
        <v>500.51724243164063</v>
      </c>
      <c r="Z36" s="1">
        <v>8.9848594665527344</v>
      </c>
      <c r="AA36" s="1">
        <v>88.078826904296875</v>
      </c>
      <c r="AB36" s="1">
        <v>5.4690995216369629</v>
      </c>
      <c r="AC36" s="1">
        <v>-0.87351608276367188</v>
      </c>
      <c r="AD36" s="1">
        <v>4.8028856515884399E-2</v>
      </c>
      <c r="AE36" s="1">
        <v>6.1432141810655594E-3</v>
      </c>
      <c r="AF36" s="1">
        <v>7.0382393896579742E-2</v>
      </c>
      <c r="AG36" s="1">
        <v>1.7482323572039604E-2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1.104291242711684</v>
      </c>
      <c r="AP36">
        <f>(U36-T36)/(1000-U36)*AO36</f>
        <v>2.298367859090027E-2</v>
      </c>
      <c r="AQ36">
        <f>(P36+273.15)</f>
        <v>297.61139144897459</v>
      </c>
      <c r="AR36">
        <f>(O36+273.15)</f>
        <v>298.45893135070799</v>
      </c>
      <c r="AS36">
        <f>(Y36*AK36+Z36*AL36)*AM36</f>
        <v>80.082756999073354</v>
      </c>
      <c r="AT36">
        <f>((AS36+0.00000010773*(AR36^4-AQ36^4))-AP36*44100)/(L36*0.92*2*29.3+0.00000043092*AQ36^3)</f>
        <v>-7.2891550061017529</v>
      </c>
      <c r="AU36">
        <f>0.61365*EXP(17.502*J36/(240.97+J36))</f>
        <v>3.0789951471592252</v>
      </c>
      <c r="AV36">
        <f>AU36*1000/AA36</f>
        <v>34.95726788578537</v>
      </c>
      <c r="AW36">
        <f>(AV36-U36)</f>
        <v>12.959531908612519</v>
      </c>
      <c r="AX36">
        <f>IF(D36,P36,(O36+P36)/2)</f>
        <v>24.885161399841309</v>
      </c>
      <c r="AY36">
        <f>0.61365*EXP(17.502*AX36/(240.97+AX36))</f>
        <v>3.1579727106357383</v>
      </c>
      <c r="AZ36">
        <f>IF(AW36&lt;&gt;0,(1000-(AV36+U36)/2)/AW36*AP36,0)</f>
        <v>1.7229913083971897</v>
      </c>
      <c r="BA36">
        <f>U36*AA36/1000</f>
        <v>1.9375347794198314</v>
      </c>
      <c r="BB36">
        <f>(AY36-BA36)</f>
        <v>1.2204379312159068</v>
      </c>
      <c r="BC36">
        <f>1/(1.6/F36+1.37/N36)</f>
        <v>1.1430091690230118</v>
      </c>
      <c r="BD36">
        <f>G36*AA36*0.001</f>
        <v>34.0012129705947</v>
      </c>
      <c r="BE36">
        <f>G36/S36</f>
        <v>0.98247300763783196</v>
      </c>
      <c r="BF36">
        <f>(1-AP36*AA36/AU36/F36)*100</f>
        <v>77.201241464309419</v>
      </c>
      <c r="BG36">
        <f>(S36-E36/(N36/1.35))</f>
        <v>393.25894151576659</v>
      </c>
      <c r="BH36">
        <f>E36*BF36/100/BG36</f>
        <v>-2.1202296484420643E-3</v>
      </c>
    </row>
    <row r="37" spans="1:60" x14ac:dyDescent="0.25">
      <c r="A37" s="1" t="s">
        <v>1</v>
      </c>
      <c r="B37" s="1" t="s">
        <v>6363</v>
      </c>
      <c r="K37" s="1">
        <v>2.72</v>
      </c>
    </row>
    <row r="38" spans="1:60" x14ac:dyDescent="0.25">
      <c r="A38" s="1" t="s">
        <v>1</v>
      </c>
      <c r="B38" s="1" t="s">
        <v>6362</v>
      </c>
      <c r="K38" s="1">
        <v>2.72</v>
      </c>
    </row>
    <row r="39" spans="1:60" x14ac:dyDescent="0.25">
      <c r="A39" s="1">
        <v>8</v>
      </c>
      <c r="B39" s="1" t="s">
        <v>6361</v>
      </c>
      <c r="C39" s="1">
        <v>1659.0000022351742</v>
      </c>
      <c r="D39" s="1">
        <v>0</v>
      </c>
      <c r="E39">
        <f>(R39-S39*(1000-T39)/(1000-U39))*AO39</f>
        <v>-1.1522839606938842</v>
      </c>
      <c r="F39">
        <f>IF(AZ39&lt;&gt;0,1/(1/AZ39-1/N39),0)</f>
        <v>0.22595825974412884</v>
      </c>
      <c r="G39">
        <f>((BC39-AP39/2)*S39-E39)/(BC39+AP39/2)</f>
        <v>337.29614967697421</v>
      </c>
      <c r="H39">
        <f>AP39*1000</f>
        <v>23.590287416356066</v>
      </c>
      <c r="I39">
        <f>(AU39-BA39)</f>
        <v>8.9692061275880075</v>
      </c>
      <c r="J39">
        <f>(P39+AT39*D39)</f>
        <v>47.499942779541016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25.327390670776367</v>
      </c>
      <c r="P39" s="1">
        <v>47.499942779541016</v>
      </c>
      <c r="Q39" s="1">
        <v>25.495576858520508</v>
      </c>
      <c r="R39" s="1">
        <v>399.81503295898438</v>
      </c>
      <c r="S39" s="1">
        <v>392.47418212890625</v>
      </c>
      <c r="T39" s="1">
        <v>1.6388227939605713</v>
      </c>
      <c r="U39" s="1">
        <v>22.520477294921875</v>
      </c>
      <c r="V39" s="1">
        <v>4.4516043663024902</v>
      </c>
      <c r="W39" s="1">
        <v>61.17333984375</v>
      </c>
      <c r="X39" s="1">
        <v>300.3619384765625</v>
      </c>
      <c r="Y39" s="1">
        <v>750.74041748046875</v>
      </c>
      <c r="Z39" s="1">
        <v>9.2982063293457031</v>
      </c>
      <c r="AA39" s="1">
        <v>88.071243286132813</v>
      </c>
      <c r="AB39" s="1">
        <v>5.4825015068054199</v>
      </c>
      <c r="AC39" s="1">
        <v>-0.88671267032623291</v>
      </c>
      <c r="AD39" s="1">
        <v>4.7980882227420807E-2</v>
      </c>
      <c r="AE39" s="1">
        <v>5.2511203102767467E-3</v>
      </c>
      <c r="AF39" s="1">
        <v>3.0208583921194077E-2</v>
      </c>
      <c r="AG39" s="1">
        <v>1.9708391278982162E-2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1.1042718326344207</v>
      </c>
      <c r="AP39">
        <f>(U39-T39)/(1000-U39)*AO39</f>
        <v>2.3590287416356066E-2</v>
      </c>
      <c r="AQ39">
        <f>(P39+273.15)</f>
        <v>320.64994277954099</v>
      </c>
      <c r="AR39">
        <f>(O39+273.15)</f>
        <v>298.47739067077634</v>
      </c>
      <c r="AS39">
        <f>(Y39*AK39+Z39*AL39)*AM39</f>
        <v>120.11846411201805</v>
      </c>
      <c r="AT39">
        <f>((AS39+0.00000010773*(AR39^4-AQ39^4))-AP39*44100)/(L39*0.92*2*29.3+0.00000043092*AQ39^3)</f>
        <v>-9.2911429144983444</v>
      </c>
      <c r="AU39">
        <f>0.61365*EXP(17.502*J39/(240.97+J39))</f>
        <v>10.952612562348902</v>
      </c>
      <c r="AV39">
        <f>AU39*1000/AA39</f>
        <v>124.36082600497861</v>
      </c>
      <c r="AW39">
        <f>(AV39-U39)</f>
        <v>101.84034871005673</v>
      </c>
      <c r="AX39">
        <f>IF(D39,P39,(O39+P39)/2)</f>
        <v>36.413666725158691</v>
      </c>
      <c r="AY39">
        <f>0.61365*EXP(17.502*AX39/(240.97+AX39))</f>
        <v>6.1058812522764168</v>
      </c>
      <c r="AZ39">
        <f>IF(AW39&lt;&gt;0,(1000-(AV39+U39)/2)/AW39*AP39,0)</f>
        <v>0.21462810774655955</v>
      </c>
      <c r="BA39">
        <f>U39*AA39/1000</f>
        <v>1.9834064347608946</v>
      </c>
      <c r="BB39">
        <f>(AY39-BA39)</f>
        <v>4.1224748175155224</v>
      </c>
      <c r="BC39">
        <f>1/(1.6/F39+1.37/N39)</f>
        <v>0.13511648831291717</v>
      </c>
      <c r="BD39">
        <f>G39*AA39*0.001</f>
        <v>29.706091257676665</v>
      </c>
      <c r="BE39">
        <f>G39/S39</f>
        <v>0.85940977785435813</v>
      </c>
      <c r="BF39">
        <f>(1-AP39*AA39/AU39/F39)*100</f>
        <v>16.049862273098835</v>
      </c>
      <c r="BG39">
        <f>(S39-E39/(N39/1.35))</f>
        <v>392.83760663039089</v>
      </c>
      <c r="BH39">
        <f>E39*BF39/100/BG39</f>
        <v>-4.7077974604498897E-4</v>
      </c>
    </row>
    <row r="40" spans="1:60" x14ac:dyDescent="0.25">
      <c r="A40" s="1" t="s">
        <v>1</v>
      </c>
      <c r="B40" s="1" t="s">
        <v>6360</v>
      </c>
      <c r="K40" s="1">
        <v>2.72</v>
      </c>
    </row>
    <row r="41" spans="1:60" x14ac:dyDescent="0.25">
      <c r="A41" s="1" t="s">
        <v>1</v>
      </c>
      <c r="B41" s="1" t="s">
        <v>6359</v>
      </c>
      <c r="K41" s="1">
        <v>2.72</v>
      </c>
    </row>
    <row r="42" spans="1:60" x14ac:dyDescent="0.25">
      <c r="A42" s="1">
        <v>9</v>
      </c>
      <c r="B42" s="1" t="s">
        <v>6358</v>
      </c>
      <c r="C42" s="1">
        <v>1864.5000022239983</v>
      </c>
      <c r="D42" s="1">
        <v>0</v>
      </c>
      <c r="E42">
        <f>(R42-S42*(1000-T42)/(1000-U42))*AO42</f>
        <v>-0.94599101739547053</v>
      </c>
      <c r="F42">
        <f>IF(AZ42&lt;&gt;0,1/(1/AZ42-1/N42),0)</f>
        <v>0.20285086335380287</v>
      </c>
      <c r="G42">
        <f>((BC42-AP42/2)*S42-E42)/(BC42+AP42/2)</f>
        <v>328.07329133623512</v>
      </c>
      <c r="H42">
        <f>AP42*1000</f>
        <v>24.286402705325152</v>
      </c>
      <c r="I42">
        <f>(AU42-BA42)</f>
        <v>10.151859455244034</v>
      </c>
      <c r="J42">
        <f>(P42+AT42*D42)</f>
        <v>49.624107360839844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25.378145217895508</v>
      </c>
      <c r="P42" s="1">
        <v>49.624107360839844</v>
      </c>
      <c r="Q42" s="1">
        <v>25.527532577514648</v>
      </c>
      <c r="R42" s="1">
        <v>399.85183715820313</v>
      </c>
      <c r="S42" s="1">
        <v>392.08493041992188</v>
      </c>
      <c r="T42" s="1">
        <v>1.6335883140563965</v>
      </c>
      <c r="U42" s="1">
        <v>23.119348526000977</v>
      </c>
      <c r="V42" s="1">
        <v>4.4238638877868652</v>
      </c>
      <c r="W42" s="1">
        <v>62.608707427978516</v>
      </c>
      <c r="X42" s="1">
        <v>300.34671020507813</v>
      </c>
      <c r="Y42" s="1">
        <v>998.074951171875</v>
      </c>
      <c r="Z42" s="1">
        <v>8.729975700378418</v>
      </c>
      <c r="AA42" s="1">
        <v>88.068252563476563</v>
      </c>
      <c r="AB42" s="1">
        <v>5.5501499176025391</v>
      </c>
      <c r="AC42" s="1">
        <v>-0.90249848365783691</v>
      </c>
      <c r="AD42" s="1">
        <v>7.8374028205871582E-2</v>
      </c>
      <c r="AE42" s="1">
        <v>5.499896127730608E-3</v>
      </c>
      <c r="AF42" s="1">
        <v>3.2380662858486176E-2</v>
      </c>
      <c r="AG42" s="1">
        <v>1.8191702663898468E-2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1.1042158463421987</v>
      </c>
      <c r="AP42">
        <f>(U42-T42)/(1000-U42)*AO42</f>
        <v>2.4286402705325151E-2</v>
      </c>
      <c r="AQ42">
        <f>(P42+273.15)</f>
        <v>322.77410736083982</v>
      </c>
      <c r="AR42">
        <f>(O42+273.15)</f>
        <v>298.52814521789549</v>
      </c>
      <c r="AS42">
        <f>(Y42*AK42+Z42*AL42)*AM42</f>
        <v>159.69198861810582</v>
      </c>
      <c r="AT42">
        <f>((AS42+0.00000010773*(AR42^4-AQ42^4))-AP42*44100)/(L42*0.92*2*29.3+0.00000043092*AQ42^3)</f>
        <v>-9.4326757262802996</v>
      </c>
      <c r="AU42">
        <f>0.61365*EXP(17.502*J42/(240.97+J42))</f>
        <v>12.187940080334927</v>
      </c>
      <c r="AV42">
        <f>AU42*1000/AA42</f>
        <v>138.39198264494098</v>
      </c>
      <c r="AW42">
        <f>(AV42-U42)</f>
        <v>115.27263411894</v>
      </c>
      <c r="AX42">
        <f>IF(D42,P42,(O42+P42)/2)</f>
        <v>37.501126289367676</v>
      </c>
      <c r="AY42">
        <f>0.61365*EXP(17.502*AX42/(240.97+AX42))</f>
        <v>6.4793961725395421</v>
      </c>
      <c r="AZ42">
        <f>IF(AW42&lt;&gt;0,(1000-(AV42+U42)/2)/AW42*AP42,0)</f>
        <v>0.19367249009981352</v>
      </c>
      <c r="BA42">
        <f>U42*AA42/1000</f>
        <v>2.0360806250908934</v>
      </c>
      <c r="BB42">
        <f>(AY42-BA42)</f>
        <v>4.4433155474486483</v>
      </c>
      <c r="BC42">
        <f>1/(1.6/F42+1.37/N42)</f>
        <v>0.12183776867467432</v>
      </c>
      <c r="BD42">
        <f>G42*AA42*0.001</f>
        <v>28.892841480730581</v>
      </c>
      <c r="BE42">
        <f>G42/S42</f>
        <v>0.83674037404311752</v>
      </c>
      <c r="BF42">
        <f>(1-AP42*AA42/AU42/F42)*100</f>
        <v>13.488189615814484</v>
      </c>
      <c r="BG42">
        <f>(S42-E42/(N42/1.35))</f>
        <v>392.38329117615325</v>
      </c>
      <c r="BH42">
        <f>E42*BF42/100/BG42</f>
        <v>-3.251847493108245E-4</v>
      </c>
    </row>
    <row r="43" spans="1:60" x14ac:dyDescent="0.25">
      <c r="A43" s="1" t="s">
        <v>1</v>
      </c>
      <c r="B43" s="1" t="s">
        <v>6357</v>
      </c>
      <c r="K43" s="1">
        <v>2.72</v>
      </c>
    </row>
    <row r="44" spans="1:60" x14ac:dyDescent="0.25">
      <c r="A44" s="1" t="s">
        <v>1</v>
      </c>
      <c r="B44" s="1" t="s">
        <v>6356</v>
      </c>
      <c r="K44" s="1">
        <v>2.72</v>
      </c>
    </row>
    <row r="45" spans="1:60" x14ac:dyDescent="0.25">
      <c r="A45" s="1">
        <v>10</v>
      </c>
      <c r="B45" s="1" t="s">
        <v>6355</v>
      </c>
      <c r="C45" s="1">
        <v>2070.5000022239983</v>
      </c>
      <c r="D45" s="1">
        <v>0</v>
      </c>
      <c r="E45">
        <f>(R45-S45*(1000-T45)/(1000-U45))*AO45</f>
        <v>-0.89476665133625366</v>
      </c>
      <c r="F45">
        <f>IF(AZ45&lt;&gt;0,1/(1/AZ45-1/N45),0)</f>
        <v>0.3422219653683341</v>
      </c>
      <c r="G45">
        <f>((BC45-AP45/2)*S45-E45)/(BC45+AP45/2)</f>
        <v>349.97237312315764</v>
      </c>
      <c r="H45">
        <f>AP45*1000</f>
        <v>25.046595976328117</v>
      </c>
      <c r="I45">
        <f>(AU45-BA45)</f>
        <v>6.5364338326948177</v>
      </c>
      <c r="J45">
        <f>(P45+AT45*D45)</f>
        <v>42.873874664306641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25.450002670288086</v>
      </c>
      <c r="P45" s="1">
        <v>42.873874664306641</v>
      </c>
      <c r="Q45" s="1">
        <v>25.576499938964844</v>
      </c>
      <c r="R45" s="1">
        <v>399.9931640625</v>
      </c>
      <c r="S45" s="1">
        <v>391.91421508789063</v>
      </c>
      <c r="T45" s="1">
        <v>1.6375223398208618</v>
      </c>
      <c r="U45" s="1">
        <v>23.77972412109375</v>
      </c>
      <c r="V45" s="1">
        <v>4.4152250289916992</v>
      </c>
      <c r="W45" s="1">
        <v>64.11688232421875</v>
      </c>
      <c r="X45" s="1">
        <v>300.36175537109375</v>
      </c>
      <c r="Y45" s="1">
        <v>1250.456298828125</v>
      </c>
      <c r="Z45" s="1">
        <v>9.4375553131103516</v>
      </c>
      <c r="AA45" s="1">
        <v>88.060386657714844</v>
      </c>
      <c r="AB45" s="1">
        <v>5.6840229034423828</v>
      </c>
      <c r="AC45" s="1">
        <v>-0.92526757717132568</v>
      </c>
      <c r="AD45" s="1">
        <v>4.423828050494194E-2</v>
      </c>
      <c r="AE45" s="1">
        <v>3.9633708074688911E-3</v>
      </c>
      <c r="AF45" s="1">
        <v>2.2574732080101967E-2</v>
      </c>
      <c r="AG45" s="1">
        <v>1.9157208502292633E-2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1.1042711594525503</v>
      </c>
      <c r="AP45">
        <f>(U45-T45)/(1000-U45)*AO45</f>
        <v>2.5046595976328117E-2</v>
      </c>
      <c r="AQ45">
        <f>(P45+273.15)</f>
        <v>316.02387466430662</v>
      </c>
      <c r="AR45">
        <f>(O45+273.15)</f>
        <v>298.60000267028806</v>
      </c>
      <c r="AS45">
        <f>(Y45*AK45+Z45*AL45)*AM45</f>
        <v>200.07300334051979</v>
      </c>
      <c r="AT45">
        <f>((AS45+0.00000010773*(AR45^4-AQ45^4))-AP45*44100)/(L45*0.92*2*29.3+0.00000043092*AQ45^3)</f>
        <v>-8.7033203058072512</v>
      </c>
      <c r="AU45">
        <f>0.61365*EXP(17.502*J45/(240.97+J45))</f>
        <v>8.6304855334121218</v>
      </c>
      <c r="AV45">
        <f>AU45*1000/AA45</f>
        <v>98.006446042058315</v>
      </c>
      <c r="AW45">
        <f>(AV45-U45)</f>
        <v>74.226721920964565</v>
      </c>
      <c r="AX45">
        <f>IF(D45,P45,(O45+P45)/2)</f>
        <v>34.161938667297363</v>
      </c>
      <c r="AY45">
        <f>0.61365*EXP(17.502*AX45/(240.97+AX45))</f>
        <v>5.3914632876330231</v>
      </c>
      <c r="AZ45">
        <f>IF(AW45&lt;&gt;0,(1000-(AV45+U45)/2)/AW45*AP45,0)</f>
        <v>0.31688630277358815</v>
      </c>
      <c r="BA45">
        <f>U45*AA45/1000</f>
        <v>2.0940517007173041</v>
      </c>
      <c r="BB45">
        <f>(AY45-BA45)</f>
        <v>3.297411586915719</v>
      </c>
      <c r="BC45">
        <f>1/(1.6/F45+1.37/N45)</f>
        <v>0.20018434510608688</v>
      </c>
      <c r="BD45">
        <f>G45*AA45*0.001</f>
        <v>30.818702496743313</v>
      </c>
      <c r="BE45">
        <f>G45/S45</f>
        <v>0.89298208549203273</v>
      </c>
      <c r="BF45">
        <f>(1-AP45*AA45/AU45/F45)*100</f>
        <v>25.323115965876607</v>
      </c>
      <c r="BG45">
        <f>(S45-E45/(N45/1.35))</f>
        <v>392.19641993955855</v>
      </c>
      <c r="BH45">
        <f>E45*BF45/100/BG45</f>
        <v>-5.7772785579427019E-4</v>
      </c>
    </row>
    <row r="46" spans="1:60" x14ac:dyDescent="0.25">
      <c r="A46" s="1" t="s">
        <v>1</v>
      </c>
      <c r="B46" s="1" t="s">
        <v>6354</v>
      </c>
      <c r="K46" s="1">
        <v>2.72</v>
      </c>
    </row>
    <row r="47" spans="1:60" x14ac:dyDescent="0.25">
      <c r="A47" s="1" t="s">
        <v>1</v>
      </c>
      <c r="B47" s="1" t="s">
        <v>6353</v>
      </c>
      <c r="K47" s="1">
        <v>2.72</v>
      </c>
    </row>
    <row r="48" spans="1:60" x14ac:dyDescent="0.25">
      <c r="A48" s="1">
        <v>11</v>
      </c>
      <c r="B48" s="1" t="s">
        <v>6352</v>
      </c>
      <c r="C48" s="1">
        <v>2276.5000022239983</v>
      </c>
      <c r="D48" s="1">
        <v>0</v>
      </c>
      <c r="E48">
        <f>(R48-S48*(1000-T48)/(1000-U48))*AO48</f>
        <v>-1.1035549416456527</v>
      </c>
      <c r="F48">
        <f>IF(AZ48&lt;&gt;0,1/(1/AZ48-1/N48),0)</f>
        <v>4.7370246869022772</v>
      </c>
      <c r="G48">
        <f>((BC48-AP48/2)*S48-E48)/(BC48+AP48/2)</f>
        <v>385.69197164619305</v>
      </c>
      <c r="H48">
        <f>AP48*1000</f>
        <v>26.018386774647887</v>
      </c>
      <c r="I48">
        <f>(AU48-BA48)</f>
        <v>0.98806886769570434</v>
      </c>
      <c r="J48">
        <f>(P48+AT48*D48)</f>
        <v>24.876699447631836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25.532770156860352</v>
      </c>
      <c r="P48" s="1">
        <v>24.876699447631836</v>
      </c>
      <c r="Q48" s="1">
        <v>25.638376235961914</v>
      </c>
      <c r="R48" s="1">
        <v>399.846923828125</v>
      </c>
      <c r="S48" s="1">
        <v>391.61813354492188</v>
      </c>
      <c r="T48" s="1">
        <v>1.640817403793335</v>
      </c>
      <c r="U48" s="1">
        <v>24.624984741210938</v>
      </c>
      <c r="V48" s="1">
        <v>4.4020547866821289</v>
      </c>
      <c r="W48" s="1">
        <v>66.064956665039063</v>
      </c>
      <c r="X48" s="1">
        <v>300.325439453125</v>
      </c>
      <c r="Y48" s="1">
        <v>1600.87255859375</v>
      </c>
      <c r="Z48" s="1">
        <v>9.0777006149291992</v>
      </c>
      <c r="AA48" s="1">
        <v>88.053237915039063</v>
      </c>
      <c r="AB48" s="1">
        <v>5.7197222709655762</v>
      </c>
      <c r="AC48" s="1">
        <v>-0.96160209178924561</v>
      </c>
      <c r="AD48" s="1">
        <v>2.9564749449491501E-2</v>
      </c>
      <c r="AE48" s="1">
        <v>8.8539477437734604E-3</v>
      </c>
      <c r="AF48" s="1">
        <v>2.7299497276544571E-2</v>
      </c>
      <c r="AG48" s="1">
        <v>1.774199865758419E-2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1.1041376450482534</v>
      </c>
      <c r="AP48">
        <f>(U48-T48)/(1000-U48)*AO48</f>
        <v>2.6018386774647885E-2</v>
      </c>
      <c r="AQ48">
        <f>(P48+273.15)</f>
        <v>298.02669944763181</v>
      </c>
      <c r="AR48">
        <f>(O48+273.15)</f>
        <v>298.68277015686033</v>
      </c>
      <c r="AS48">
        <f>(Y48*AK48+Z48*AL48)*AM48</f>
        <v>256.13960364983359</v>
      </c>
      <c r="AT48">
        <f>((AS48+0.00000010773*(AR48^4-AQ48^4))-AP48*44100)/(L48*0.92*2*29.3+0.00000043092*AQ48^3)</f>
        <v>-6.9704083682864626</v>
      </c>
      <c r="AU48">
        <f>0.61365*EXP(17.502*J48/(240.97+J48))</f>
        <v>3.1563785077677577</v>
      </c>
      <c r="AV48">
        <f>AU48*1000/AA48</f>
        <v>35.846251455435272</v>
      </c>
      <c r="AW48">
        <f>(AV48-U48)</f>
        <v>11.221266714224335</v>
      </c>
      <c r="AX48">
        <f>IF(D48,P48,(O48+P48)/2)</f>
        <v>25.204734802246094</v>
      </c>
      <c r="AY48">
        <f>0.61365*EXP(17.502*AX48/(240.97+AX48))</f>
        <v>3.2186966774024355</v>
      </c>
      <c r="AZ48">
        <f>IF(AW48&lt;&gt;0,(1000-(AV48+U48)/2)/AW48*AP48,0)</f>
        <v>2.2485611839714035</v>
      </c>
      <c r="BA48">
        <f>U48*AA48/1000</f>
        <v>2.1683096400720534</v>
      </c>
      <c r="BB48">
        <f>(AY48-BA48)</f>
        <v>1.0503870373303821</v>
      </c>
      <c r="BC48">
        <f>1/(1.6/F48+1.37/N48)</f>
        <v>1.5201445206279667</v>
      </c>
      <c r="BD48">
        <f>G48*AA48*0.001</f>
        <v>33.961426941282738</v>
      </c>
      <c r="BE48">
        <f>G48/S48</f>
        <v>0.98486749874147739</v>
      </c>
      <c r="BF48">
        <f>(1-AP48*AA48/AU48/F48)*100</f>
        <v>84.677452711078843</v>
      </c>
      <c r="BG48">
        <f>(S48-E48/(N48/1.35))</f>
        <v>391.96618916160071</v>
      </c>
      <c r="BH48">
        <f>E48*BF48/100/BG48</f>
        <v>-2.3840378065555778E-3</v>
      </c>
    </row>
    <row r="49" spans="1:60" x14ac:dyDescent="0.25">
      <c r="A49" s="1" t="s">
        <v>1</v>
      </c>
      <c r="B49" s="1" t="s">
        <v>6351</v>
      </c>
      <c r="K49" s="1">
        <v>2.72</v>
      </c>
    </row>
    <row r="50" spans="1:60" x14ac:dyDescent="0.25">
      <c r="A50" s="1" t="s">
        <v>1</v>
      </c>
      <c r="B50" s="1" t="s">
        <v>6350</v>
      </c>
      <c r="K50" s="1">
        <v>2.72</v>
      </c>
    </row>
    <row r="51" spans="1:60" x14ac:dyDescent="0.25">
      <c r="A51" s="1">
        <v>12</v>
      </c>
      <c r="B51" s="1" t="s">
        <v>6349</v>
      </c>
      <c r="C51" s="1">
        <v>2481.5000022239983</v>
      </c>
      <c r="D51" s="1">
        <v>0</v>
      </c>
      <c r="E51">
        <f>(R51-S51*(1000-T51)/(1000-U51))*AO51</f>
        <v>-0.96404151295374263</v>
      </c>
      <c r="F51">
        <f>IF(AZ51&lt;&gt;0,1/(1/AZ51-1/N51),0)</f>
        <v>5.981482890790824</v>
      </c>
      <c r="G51">
        <f>((BC51-AP51/2)*S51-E51)/(BC51+AP51/2)</f>
        <v>385.56789980172141</v>
      </c>
      <c r="H51">
        <f>AP51*1000</f>
        <v>27.244243386633915</v>
      </c>
      <c r="I51">
        <f>(AU51-BA51)</f>
        <v>0.93169286712672417</v>
      </c>
      <c r="J51">
        <f>(P51+AT51*D51)</f>
        <v>25.074325561523438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25.652114868164063</v>
      </c>
      <c r="P51" s="1">
        <v>25.074325561523438</v>
      </c>
      <c r="Q51" s="1">
        <v>25.720771789550781</v>
      </c>
      <c r="R51" s="1">
        <v>399.99822998046875</v>
      </c>
      <c r="S51" s="1">
        <v>391.21871948242188</v>
      </c>
      <c r="T51" s="1">
        <v>1.6519145965576172</v>
      </c>
      <c r="U51" s="1">
        <v>25.691116333007813</v>
      </c>
      <c r="V51" s="1">
        <v>4.4003810882568359</v>
      </c>
      <c r="W51" s="1">
        <v>68.436164855957031</v>
      </c>
      <c r="X51" s="1">
        <v>300.34490966796875</v>
      </c>
      <c r="Y51" s="1">
        <v>2000.008544921875</v>
      </c>
      <c r="Z51" s="1">
        <v>8.5131034851074219</v>
      </c>
      <c r="AA51" s="1">
        <v>88.049964904785156</v>
      </c>
      <c r="AB51" s="1">
        <v>5.7630801200866699</v>
      </c>
      <c r="AC51" s="1">
        <v>-0.98493689298629761</v>
      </c>
      <c r="AD51" s="1">
        <v>3.4630164504051208E-2</v>
      </c>
      <c r="AE51" s="1">
        <v>1.1489454656839371E-2</v>
      </c>
      <c r="AF51" s="1">
        <v>4.7008920460939407E-2</v>
      </c>
      <c r="AG51" s="1">
        <v>2.2985139861702919E-2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1.1042092267204731</v>
      </c>
      <c r="AP51">
        <f>(U51-T51)/(1000-U51)*AO51</f>
        <v>2.7244243386633914E-2</v>
      </c>
      <c r="AQ51">
        <f>(P51+273.15)</f>
        <v>298.22432556152341</v>
      </c>
      <c r="AR51">
        <f>(O51+273.15)</f>
        <v>298.80211486816404</v>
      </c>
      <c r="AS51">
        <f>(Y51*AK51+Z51*AL51)*AM51</f>
        <v>320.00136003491207</v>
      </c>
      <c r="AT51">
        <f>((AS51+0.00000010773*(AR51^4-AQ51^4))-AP51*44100)/(L51*0.92*2*29.3+0.00000043092*AQ51^3)</f>
        <v>-6.8988495697553187</v>
      </c>
      <c r="AU51">
        <f>0.61365*EXP(17.502*J51/(240.97+J51))</f>
        <v>3.1937947586128148</v>
      </c>
      <c r="AV51">
        <f>AU51*1000/AA51</f>
        <v>36.272527332253887</v>
      </c>
      <c r="AW51">
        <f>(AV51-U51)</f>
        <v>10.581410999246074</v>
      </c>
      <c r="AX51">
        <f>IF(D51,P51,(O51+P51)/2)</f>
        <v>25.36322021484375</v>
      </c>
      <c r="AY51">
        <f>0.61365*EXP(17.502*AX51/(240.97+AX51))</f>
        <v>3.2491880404771027</v>
      </c>
      <c r="AZ51">
        <f>IF(AW51&lt;&gt;0,(1000-(AV51+U51)/2)/AW51*AP51,0)</f>
        <v>2.4949571558977723</v>
      </c>
      <c r="BA51">
        <f>U51*AA51/1000</f>
        <v>2.2621018914860906</v>
      </c>
      <c r="BB51">
        <f>(AY51-BA51)</f>
        <v>0.9870861489910121</v>
      </c>
      <c r="BC51">
        <f>1/(1.6/F51+1.37/N51)</f>
        <v>1.7019549177125817</v>
      </c>
      <c r="BD51">
        <f>G51*AA51*0.001</f>
        <v>33.949240045953289</v>
      </c>
      <c r="BE51">
        <f>G51/S51</f>
        <v>0.98555585558846359</v>
      </c>
      <c r="BF51">
        <f>(1-AP51*AA51/AU51/F51)*100</f>
        <v>87.442937092993233</v>
      </c>
      <c r="BG51">
        <f>(S51-E51/(N51/1.35))</f>
        <v>391.52277327316</v>
      </c>
      <c r="BH51">
        <f>E51*BF51/100/BG51</f>
        <v>-2.1530962469310608E-3</v>
      </c>
    </row>
    <row r="52" spans="1:60" x14ac:dyDescent="0.25">
      <c r="A52" s="1" t="s">
        <v>1</v>
      </c>
      <c r="B52" s="1" t="s">
        <v>6348</v>
      </c>
    </row>
    <row r="53" spans="1:60" x14ac:dyDescent="0.25">
      <c r="A53" s="1" t="s">
        <v>1</v>
      </c>
      <c r="B53" s="1" t="s">
        <v>6347</v>
      </c>
    </row>
    <row r="54" spans="1:60" x14ac:dyDescent="0.25">
      <c r="A54" s="1" t="s">
        <v>1</v>
      </c>
      <c r="B54" s="1" t="s">
        <v>6346</v>
      </c>
    </row>
    <row r="55" spans="1:60" x14ac:dyDescent="0.25">
      <c r="A55" s="1" t="s">
        <v>1</v>
      </c>
      <c r="B55" s="1" t="s">
        <v>6345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E85B6-6EFF-47D5-8CEB-CA1154469DD1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6435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6434</v>
      </c>
    </row>
    <row r="12" spans="1:56" x14ac:dyDescent="0.25">
      <c r="A12" s="1" t="s">
        <v>1</v>
      </c>
      <c r="B12" s="1" t="s">
        <v>6433</v>
      </c>
    </row>
    <row r="13" spans="1:56" x14ac:dyDescent="0.25">
      <c r="A13" s="1" t="s">
        <v>1</v>
      </c>
      <c r="B13" s="1" t="s">
        <v>6432</v>
      </c>
    </row>
    <row r="14" spans="1:56" x14ac:dyDescent="0.25">
      <c r="A14" s="1" t="s">
        <v>1</v>
      </c>
      <c r="B14" s="1" t="s">
        <v>6431</v>
      </c>
    </row>
    <row r="15" spans="1:56" x14ac:dyDescent="0.25">
      <c r="A15" s="1" t="s">
        <v>1</v>
      </c>
      <c r="B15" s="1" t="s">
        <v>6430</v>
      </c>
    </row>
    <row r="16" spans="1:56" x14ac:dyDescent="0.25">
      <c r="A16" s="1" t="s">
        <v>1</v>
      </c>
      <c r="B16" s="1" t="s">
        <v>6429</v>
      </c>
    </row>
    <row r="17" spans="1:56" x14ac:dyDescent="0.25">
      <c r="A17" s="1" t="s">
        <v>1</v>
      </c>
      <c r="B17" s="1" t="s">
        <v>6428</v>
      </c>
    </row>
    <row r="18" spans="1:56" x14ac:dyDescent="0.25">
      <c r="A18" s="1">
        <v>1</v>
      </c>
      <c r="B18" s="1" t="s">
        <v>6427</v>
      </c>
      <c r="C18" s="1">
        <v>249.50000179931521</v>
      </c>
      <c r="D18" s="1">
        <v>0</v>
      </c>
      <c r="E18">
        <f>(R18-S18*(1000-T18)/(1000-U18))*AK18</f>
        <v>-4.386066383493465</v>
      </c>
      <c r="F18">
        <f>IF(AV18&lt;&gt;0,1/(1/AV18-1/N18),0)</f>
        <v>3.6505444590618823</v>
      </c>
      <c r="G18">
        <f>((AY18-AL18/2)*S18-E18)/(AY18+AL18/2)</f>
        <v>390.13199634737674</v>
      </c>
      <c r="H18">
        <f>AL18*1000</f>
        <v>25.99465488533307</v>
      </c>
      <c r="I18">
        <f>(AQ18-AW18)</f>
        <v>1.1283358989152381</v>
      </c>
      <c r="J18">
        <f>(P18+AP18*D18)</f>
        <v>24.919881820678711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26.111719131469727</v>
      </c>
      <c r="P18" s="1">
        <v>24.919881820678711</v>
      </c>
      <c r="Q18" s="1">
        <v>26.181591033935547</v>
      </c>
      <c r="R18" s="1">
        <v>399.86215209960938</v>
      </c>
      <c r="S18" s="1">
        <v>394.54000854492188</v>
      </c>
      <c r="T18" s="1">
        <v>8.2331471145153046E-2</v>
      </c>
      <c r="U18" s="1">
        <v>23.106800079345703</v>
      </c>
      <c r="V18" s="1">
        <v>0.21359702944755554</v>
      </c>
      <c r="W18" s="1">
        <v>59.947231292724609</v>
      </c>
      <c r="X18" s="1">
        <v>299.99252319335938</v>
      </c>
      <c r="Y18" s="1">
        <v>4.7180749475955963E-2</v>
      </c>
      <c r="Z18" s="1">
        <v>7.6033987998962402</v>
      </c>
      <c r="AA18" s="1">
        <v>88.120613098144531</v>
      </c>
      <c r="AB18" s="1">
        <v>11.586589813232422</v>
      </c>
      <c r="AC18" s="1">
        <v>-0.89293026924133301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1.1029136882108799</v>
      </c>
      <c r="AL18">
        <f>(U18-T18)/(1000-U18)*AK18</f>
        <v>2.599465488533307E-2</v>
      </c>
      <c r="AM18">
        <f>(P18+273.15)</f>
        <v>298.06988182067869</v>
      </c>
      <c r="AN18">
        <f>(O18+273.15)</f>
        <v>299.2617191314697</v>
      </c>
      <c r="AO18">
        <f>(Y18*AG18+Z18*AH18)*AI18</f>
        <v>7.5489197474214453E-3</v>
      </c>
      <c r="AP18">
        <f>((AO18+0.00000010773*(AN18^4-AM18^4))-AL18*44100)/(L18*51.4+0.00000043092*AM18^3)</f>
        <v>-9.3288188994963424</v>
      </c>
      <c r="AQ18">
        <f>0.61365*EXP(17.502*J18/(240.97+J18))</f>
        <v>3.164521288643436</v>
      </c>
      <c r="AR18">
        <f>AQ18*1000/AA18</f>
        <v>35.911249109433037</v>
      </c>
      <c r="AS18">
        <f>(AR18-U18)</f>
        <v>12.804449030087333</v>
      </c>
      <c r="AT18">
        <f>IF(D18,P18,(O18+P18)/2)</f>
        <v>25.515800476074219</v>
      </c>
      <c r="AU18">
        <f>0.61365*EXP(17.502*AT18/(240.97+AT18))</f>
        <v>3.2787814321630795</v>
      </c>
      <c r="AV18">
        <f>IF(AS18&lt;&gt;0,(1000-(AR18+U18)/2)/AS18*AL18,0)</f>
        <v>1.970219719389757</v>
      </c>
      <c r="AW18">
        <f>U18*AA18/1000</f>
        <v>2.0361853897281978</v>
      </c>
      <c r="AX18">
        <f>(AU18-AW18)</f>
        <v>1.2425960424348816</v>
      </c>
      <c r="AY18">
        <f>1/(1.6/F18+1.37/N18)</f>
        <v>1.3186380478761923</v>
      </c>
      <c r="AZ18">
        <f>G18*AA18*0.001</f>
        <v>34.378670707333924</v>
      </c>
      <c r="BA18">
        <f>G18/S18</f>
        <v>0.9888274646371048</v>
      </c>
      <c r="BB18">
        <f>(1-AL18*AA18/AQ18/F18)*100</f>
        <v>80.171224195122122</v>
      </c>
      <c r="BC18">
        <f>(S18-E18/(N18/1.35))</f>
        <v>395.92335157777961</v>
      </c>
      <c r="BD18">
        <f>E18*BB18/100/BC18</f>
        <v>-8.8814238908730709E-3</v>
      </c>
    </row>
    <row r="19" spans="1:56" x14ac:dyDescent="0.25">
      <c r="A19" s="1" t="s">
        <v>1</v>
      </c>
      <c r="B19" s="1" t="s">
        <v>6426</v>
      </c>
      <c r="K19" s="1">
        <v>2.72</v>
      </c>
    </row>
    <row r="20" spans="1:56" x14ac:dyDescent="0.25">
      <c r="A20" s="1" t="s">
        <v>1</v>
      </c>
      <c r="B20" s="1" t="s">
        <v>6425</v>
      </c>
      <c r="K20" s="1">
        <v>2.72</v>
      </c>
    </row>
    <row r="21" spans="1:56" x14ac:dyDescent="0.25">
      <c r="A21" s="1">
        <v>2</v>
      </c>
      <c r="B21" s="1" t="s">
        <v>6424</v>
      </c>
      <c r="C21" s="1">
        <v>453.50000179931521</v>
      </c>
      <c r="D21" s="1">
        <v>0</v>
      </c>
      <c r="E21">
        <f>(R21-S21*(1000-T21)/(1000-U21))*AK21</f>
        <v>-3.4580432911283983</v>
      </c>
      <c r="F21">
        <f>IF(AV21&lt;&gt;0,1/(1/AV21-1/N21),0)</f>
        <v>3.4636748248087668</v>
      </c>
      <c r="G21">
        <f>((AY21-AL21/2)*S21-E21)/(AY21+AL21/2)</f>
        <v>388.826495781299</v>
      </c>
      <c r="H21">
        <f>AL21*1000</f>
        <v>25.765755605745365</v>
      </c>
      <c r="I21">
        <f>(AQ21-AW21)</f>
        <v>1.1509833920634072</v>
      </c>
      <c r="J21">
        <f>(P21+AP21*D21)</f>
        <v>24.945829391479492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26.044166564941406</v>
      </c>
      <c r="P21" s="1">
        <v>24.945829391479492</v>
      </c>
      <c r="Q21" s="1">
        <v>26.157758712768555</v>
      </c>
      <c r="R21" s="1">
        <v>400.07781982421875</v>
      </c>
      <c r="S21" s="1">
        <v>394.00894165039063</v>
      </c>
      <c r="T21" s="1">
        <v>8.1867560744285583E-2</v>
      </c>
      <c r="U21" s="1">
        <v>22.906744003295898</v>
      </c>
      <c r="V21" s="1">
        <v>0.21323134005069733</v>
      </c>
      <c r="W21" s="1">
        <v>59.662651062011719</v>
      </c>
      <c r="X21" s="1">
        <v>300.01251220703125</v>
      </c>
      <c r="Y21" s="1">
        <v>24.916349411010742</v>
      </c>
      <c r="Z21" s="1">
        <v>7.6216487884521484</v>
      </c>
      <c r="AA21" s="1">
        <v>88.115516662597656</v>
      </c>
      <c r="AB21" s="1">
        <v>11.506366729736328</v>
      </c>
      <c r="AC21" s="1">
        <v>-0.87132060527801514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1.1029871772317323</v>
      </c>
      <c r="AL21">
        <f>(U21-T21)/(1000-U21)*AK21</f>
        <v>2.5765755605745365E-2</v>
      </c>
      <c r="AM21">
        <f>(P21+273.15)</f>
        <v>298.09582939147947</v>
      </c>
      <c r="AN21">
        <f>(O21+273.15)</f>
        <v>299.19416656494138</v>
      </c>
      <c r="AO21">
        <f>(Y21*AG21+Z21*AH21)*AI21</f>
        <v>3.9866158166539094</v>
      </c>
      <c r="AP21">
        <f>((AO21+0.00000010773*(AN21^4-AM21^4))-AL21*44100)/(L21*51.4+0.00000043092*AM21^3)</f>
        <v>-9.2215440482761757</v>
      </c>
      <c r="AQ21">
        <f>0.61365*EXP(17.502*J21/(240.97+J21))</f>
        <v>3.169422974971686</v>
      </c>
      <c r="AR21">
        <f>AQ21*1000/AA21</f>
        <v>35.968954107228306</v>
      </c>
      <c r="AS21">
        <f>(AR21-U21)</f>
        <v>13.062210103932408</v>
      </c>
      <c r="AT21">
        <f>IF(D21,P21,(O21+P21)/2)</f>
        <v>25.494997978210449</v>
      </c>
      <c r="AU21">
        <f>0.61365*EXP(17.502*AT21/(240.97+AT21))</f>
        <v>3.2747329138845678</v>
      </c>
      <c r="AV21">
        <f>IF(AS21&lt;&gt;0,(1000-(AR21+U21)/2)/AS21*AL21,0)</f>
        <v>1.9144744252659178</v>
      </c>
      <c r="AW21">
        <f>U21*AA21/1000</f>
        <v>2.0184395829082789</v>
      </c>
      <c r="AX21">
        <f>(AU21-AW21)</f>
        <v>1.2562933309762889</v>
      </c>
      <c r="AY21">
        <f>1/(1.6/F21+1.37/N21)</f>
        <v>1.2787649222902573</v>
      </c>
      <c r="AZ21">
        <f>G21*AA21*0.001</f>
        <v>34.261647567876516</v>
      </c>
      <c r="BA21">
        <f>G21/S21</f>
        <v>0.98684688259260356</v>
      </c>
      <c r="BB21">
        <f>(1-AL21*AA21/AQ21/F21)*100</f>
        <v>79.318694006389862</v>
      </c>
      <c r="BC21">
        <f>(S21-E21/(N21/1.35))</f>
        <v>395.09959091919916</v>
      </c>
      <c r="BD21">
        <f>E21*BB21/100/BC21</f>
        <v>-6.9422364379505674E-3</v>
      </c>
    </row>
    <row r="22" spans="1:56" x14ac:dyDescent="0.25">
      <c r="A22" s="1" t="s">
        <v>1</v>
      </c>
      <c r="B22" s="1" t="s">
        <v>6423</v>
      </c>
      <c r="K22" s="1">
        <v>2.72</v>
      </c>
    </row>
    <row r="23" spans="1:56" x14ac:dyDescent="0.25">
      <c r="A23" s="1" t="s">
        <v>1</v>
      </c>
      <c r="B23" s="1" t="s">
        <v>6422</v>
      </c>
      <c r="K23" s="1">
        <v>2.72</v>
      </c>
    </row>
    <row r="24" spans="1:56" x14ac:dyDescent="0.25">
      <c r="A24" s="1">
        <v>3</v>
      </c>
      <c r="B24" s="1" t="s">
        <v>6421</v>
      </c>
      <c r="C24" s="1">
        <v>658.50000179931521</v>
      </c>
      <c r="D24" s="1">
        <v>0</v>
      </c>
      <c r="E24">
        <f>(R24-S24*(1000-T24)/(1000-U24))*AK24</f>
        <v>-2.8911563485962724</v>
      </c>
      <c r="F24">
        <f>IF(AV24&lt;&gt;0,1/(1/AV24-1/N24),0)</f>
        <v>3.3579677048058176</v>
      </c>
      <c r="G24">
        <f>((AY24-AL24/2)*S24-E24)/(AY24+AL24/2)</f>
        <v>388.08008934477687</v>
      </c>
      <c r="H24">
        <f>AL24*1000</f>
        <v>25.364133357279819</v>
      </c>
      <c r="I24">
        <f>(AQ24-AW24)</f>
        <v>1.1530997572925639</v>
      </c>
      <c r="J24">
        <f>(P24+AP24*D24)</f>
        <v>24.792619705200195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25.9715576171875</v>
      </c>
      <c r="P24" s="1">
        <v>24.792619705200195</v>
      </c>
      <c r="Q24" s="1">
        <v>26.109704971313477</v>
      </c>
      <c r="R24" s="1">
        <v>400.10537719726563</v>
      </c>
      <c r="S24" s="1">
        <v>393.67431640625</v>
      </c>
      <c r="T24" s="1">
        <v>8.1485621631145477E-2</v>
      </c>
      <c r="U24" s="1">
        <v>22.556499481201172</v>
      </c>
      <c r="V24" s="1">
        <v>0.21313950419425964</v>
      </c>
      <c r="W24" s="1">
        <v>59.000358581542969</v>
      </c>
      <c r="X24" s="1">
        <v>300.041015625</v>
      </c>
      <c r="Y24" s="1">
        <v>49.839763641357422</v>
      </c>
      <c r="Z24" s="1">
        <v>7.7602405548095703</v>
      </c>
      <c r="AA24" s="1">
        <v>88.111038208007813</v>
      </c>
      <c r="AB24" s="1">
        <v>11.43492317199707</v>
      </c>
      <c r="AC24" s="1">
        <v>-0.8523104190826416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1.1030919692095584</v>
      </c>
      <c r="AL24">
        <f>(U24-T24)/(1000-U24)*AK24</f>
        <v>2.5364133357279817E-2</v>
      </c>
      <c r="AM24">
        <f>(P24+273.15)</f>
        <v>297.94261970520017</v>
      </c>
      <c r="AN24">
        <f>(O24+273.15)</f>
        <v>299.12155761718748</v>
      </c>
      <c r="AO24">
        <f>(Y24*AG24+Z24*AH24)*AI24</f>
        <v>7.974362004376303</v>
      </c>
      <c r="AP24">
        <f>((AO24+0.00000010773*(AN24^4-AM24^4))-AL24*44100)/(L24*51.4+0.00000043092*AM24^3)</f>
        <v>-9.0366471245184616</v>
      </c>
      <c r="AQ24">
        <f>0.61365*EXP(17.502*J24/(240.97+J24))</f>
        <v>3.1405763449195887</v>
      </c>
      <c r="AR24">
        <f>AQ24*1000/AA24</f>
        <v>35.643392800632817</v>
      </c>
      <c r="AS24">
        <f>(AR24-U24)</f>
        <v>13.086893319431645</v>
      </c>
      <c r="AT24">
        <f>IF(D24,P24,(O24+P24)/2)</f>
        <v>25.382088661193848</v>
      </c>
      <c r="AU24">
        <f>0.61365*EXP(17.502*AT24/(240.97+AT24))</f>
        <v>3.2528349401044547</v>
      </c>
      <c r="AV24">
        <f>IF(AS24&lt;&gt;0,(1000-(AR24+U24)/2)/AS24*AL24,0)</f>
        <v>1.8817329553765652</v>
      </c>
      <c r="AW24">
        <f>U24*AA24/1000</f>
        <v>1.9874765876270248</v>
      </c>
      <c r="AX24">
        <f>(AU24-AW24)</f>
        <v>1.2653583524774299</v>
      </c>
      <c r="AY24">
        <f>1/(1.6/F24+1.37/N24)</f>
        <v>1.2554201097460016</v>
      </c>
      <c r="AZ24">
        <f>G24*AA24*0.001</f>
        <v>34.194139580024718</v>
      </c>
      <c r="BA24">
        <f>G24/S24</f>
        <v>0.98578970781599018</v>
      </c>
      <c r="BB24">
        <f>(1-AL24*AA24/AQ24/F24)*100</f>
        <v>78.808364459779469</v>
      </c>
      <c r="BC24">
        <f>(S24-E24/(N24/1.35))</f>
        <v>394.58617241617833</v>
      </c>
      <c r="BD24">
        <f>E24*BB24/100/BC24</f>
        <v>-5.7743357258364563E-3</v>
      </c>
    </row>
    <row r="25" spans="1:56" x14ac:dyDescent="0.25">
      <c r="A25" s="1" t="s">
        <v>1</v>
      </c>
      <c r="B25" s="1" t="s">
        <v>6420</v>
      </c>
      <c r="K25" s="1">
        <v>2.72</v>
      </c>
    </row>
    <row r="26" spans="1:56" x14ac:dyDescent="0.25">
      <c r="A26" s="1" t="s">
        <v>1</v>
      </c>
      <c r="B26" s="1" t="s">
        <v>6419</v>
      </c>
      <c r="K26" s="1">
        <v>2.72</v>
      </c>
    </row>
    <row r="27" spans="1:56" x14ac:dyDescent="0.25">
      <c r="A27" s="1">
        <v>4</v>
      </c>
      <c r="B27" s="1" t="s">
        <v>6418</v>
      </c>
      <c r="C27" s="1">
        <v>863.50000179931521</v>
      </c>
      <c r="D27" s="1">
        <v>0</v>
      </c>
      <c r="E27">
        <f>(R27-S27*(1000-T27)/(1000-U27))*AK27</f>
        <v>-2.361202719277812</v>
      </c>
      <c r="F27">
        <f>IF(AV27&lt;&gt;0,1/(1/AV27-1/N27),0)</f>
        <v>3.5201546998021715</v>
      </c>
      <c r="G27">
        <f>((AY27-AL27/2)*S27-E27)/(AY27+AL27/2)</f>
        <v>387.16366985525588</v>
      </c>
      <c r="H27">
        <f>AL27*1000</f>
        <v>25.213781617591991</v>
      </c>
      <c r="I27">
        <f>(AQ27-AW27)</f>
        <v>1.1169781879734586</v>
      </c>
      <c r="J27">
        <f>(P27+AP27*D27)</f>
        <v>24.542024612426758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25.910007476806641</v>
      </c>
      <c r="P27" s="1">
        <v>24.542024612426758</v>
      </c>
      <c r="Q27" s="1">
        <v>26.055343627929688</v>
      </c>
      <c r="R27" s="1">
        <v>399.79739379882813</v>
      </c>
      <c r="S27" s="1">
        <v>392.95269775390625</v>
      </c>
      <c r="T27" s="1">
        <v>8.2360953092575073E-2</v>
      </c>
      <c r="U27" s="1">
        <v>22.437841415405273</v>
      </c>
      <c r="V27" s="1">
        <v>0.21620328724384308</v>
      </c>
      <c r="W27" s="1">
        <v>58.900913238525391</v>
      </c>
      <c r="X27" s="1">
        <v>299.89364624023438</v>
      </c>
      <c r="Y27" s="1">
        <v>100.96343231201172</v>
      </c>
      <c r="Z27" s="1">
        <v>7.5557656288146973</v>
      </c>
      <c r="AA27" s="1">
        <v>88.106071472167969</v>
      </c>
      <c r="AB27" s="1">
        <v>11.43344783782959</v>
      </c>
      <c r="AC27" s="1">
        <v>-0.84696829319000244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1.1025501700008615</v>
      </c>
      <c r="AL27">
        <f>(U27-T27)/(1000-U27)*AK27</f>
        <v>2.5213781617591993E-2</v>
      </c>
      <c r="AM27">
        <f>(P27+273.15)</f>
        <v>297.69202461242674</v>
      </c>
      <c r="AN27">
        <f>(O27+273.15)</f>
        <v>299.06000747680662</v>
      </c>
      <c r="AO27">
        <f>(Y27*AG27+Z27*AH27)*AI27</f>
        <v>16.154148808848504</v>
      </c>
      <c r="AP27">
        <f>((AO27+0.00000010773*(AN27^4-AM27^4))-AL27*44100)/(L27*51.4+0.00000043092*AM27^3)</f>
        <v>-8.8991089389200546</v>
      </c>
      <c r="AQ27">
        <f>0.61365*EXP(17.502*J27/(240.97+J27))</f>
        <v>3.0938882474003262</v>
      </c>
      <c r="AR27">
        <f>AQ27*1000/AA27</f>
        <v>35.115494263952762</v>
      </c>
      <c r="AS27">
        <f>(AR27-U27)</f>
        <v>12.677652848547488</v>
      </c>
      <c r="AT27">
        <f>IF(D27,P27,(O27+P27)/2)</f>
        <v>25.226016044616699</v>
      </c>
      <c r="AU27">
        <f>0.61365*EXP(17.502*AT27/(240.97+AT27))</f>
        <v>3.2227764353602013</v>
      </c>
      <c r="AV27">
        <f>IF(AS27&lt;&gt;0,(1000-(AR27+U27)/2)/AS27*AL27,0)</f>
        <v>1.9316046346706852</v>
      </c>
      <c r="AW27">
        <f>U27*AA27/1000</f>
        <v>1.9769100594268676</v>
      </c>
      <c r="AX27">
        <f>(AU27-AW27)</f>
        <v>1.2458663759333337</v>
      </c>
      <c r="AY27">
        <f>1/(1.6/F27+1.37/N27)</f>
        <v>1.2910007131020793</v>
      </c>
      <c r="AZ27">
        <f>G27*AA27*0.001</f>
        <v>34.111469967694013</v>
      </c>
      <c r="BA27">
        <f>G27/S27</f>
        <v>0.98526787592567733</v>
      </c>
      <c r="BB27">
        <f>(1-AL27*AA27/AQ27/F27)*100</f>
        <v>79.602476058634707</v>
      </c>
      <c r="BC27">
        <f>(S27-E27/(N27/1.35))</f>
        <v>393.69740908412467</v>
      </c>
      <c r="BD27">
        <f>E27*BB27/100/BC27</f>
        <v>-4.7741635731906153E-3</v>
      </c>
    </row>
    <row r="28" spans="1:56" x14ac:dyDescent="0.25">
      <c r="A28" s="1" t="s">
        <v>1</v>
      </c>
      <c r="B28" s="1" t="s">
        <v>6417</v>
      </c>
      <c r="K28" s="1">
        <v>2.72</v>
      </c>
    </row>
    <row r="29" spans="1:56" x14ac:dyDescent="0.25">
      <c r="A29" s="1" t="s">
        <v>1</v>
      </c>
      <c r="B29" s="1" t="s">
        <v>6416</v>
      </c>
      <c r="K29" s="1">
        <v>2.72</v>
      </c>
    </row>
    <row r="30" spans="1:56" x14ac:dyDescent="0.25">
      <c r="A30" s="1">
        <v>5</v>
      </c>
      <c r="B30" s="1" t="s">
        <v>6415</v>
      </c>
      <c r="C30" s="1">
        <v>1067.5000017993152</v>
      </c>
      <c r="D30" s="1">
        <v>0</v>
      </c>
      <c r="E30">
        <f>(R30-S30*(1000-T30)/(1000-U30))*AK30</f>
        <v>-1.632566563543066</v>
      </c>
      <c r="F30">
        <f>IF(AV30&lt;&gt;0,1/(1/AV30-1/N30),0)</f>
        <v>3.5216821852229954</v>
      </c>
      <c r="G30">
        <f>((AY30-AL30/2)*S30-E30)/(AY30+AL30/2)</f>
        <v>386.32471879652326</v>
      </c>
      <c r="H30">
        <f>AL30*1000</f>
        <v>25.218374749937372</v>
      </c>
      <c r="I30">
        <f>(AQ30-AW30)</f>
        <v>1.1168325893944504</v>
      </c>
      <c r="J30">
        <f>(P30+AP30*D30)</f>
        <v>24.543910980224609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25.869882583618164</v>
      </c>
      <c r="P30" s="1">
        <v>24.543910980224609</v>
      </c>
      <c r="Q30" s="1">
        <v>26.014446258544922</v>
      </c>
      <c r="R30" s="1">
        <v>400.16815185546875</v>
      </c>
      <c r="S30" s="1">
        <v>392.66693115234375</v>
      </c>
      <c r="T30" s="1">
        <v>8.3915270864963531E-2</v>
      </c>
      <c r="U30" s="1">
        <v>22.444972991943359</v>
      </c>
      <c r="V30" s="1">
        <v>0.22079266607761383</v>
      </c>
      <c r="W30" s="1">
        <v>59.055824279785156</v>
      </c>
      <c r="X30" s="1">
        <v>299.87127685546875</v>
      </c>
      <c r="Y30" s="1">
        <v>149.6165771484375</v>
      </c>
      <c r="Z30" s="1">
        <v>7.7045507431030273</v>
      </c>
      <c r="AA30" s="1">
        <v>88.100120544433594</v>
      </c>
      <c r="AB30" s="1">
        <v>11.538919448852539</v>
      </c>
      <c r="AC30" s="1">
        <v>-0.85155248641967773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1.1024679296156936</v>
      </c>
      <c r="AL30">
        <f>(U30-T30)/(1000-U30)*AK30</f>
        <v>2.5218374749937371E-2</v>
      </c>
      <c r="AM30">
        <f>(P30+273.15)</f>
        <v>297.69391098022459</v>
      </c>
      <c r="AN30">
        <f>(O30+273.15)</f>
        <v>299.01988258361814</v>
      </c>
      <c r="AO30">
        <f>(Y30*AG30+Z30*AH30)*AI30</f>
        <v>23.938651808679424</v>
      </c>
      <c r="AP30">
        <f>((AO30+0.00000010773*(AN30^4-AM30^4))-AL30*44100)/(L30*51.4+0.00000043092*AM30^3)</f>
        <v>-8.8406114659440469</v>
      </c>
      <c r="AQ30">
        <f>0.61365*EXP(17.502*J30/(240.97+J30))</f>
        <v>3.0942374156012167</v>
      </c>
      <c r="AR30">
        <f>AQ30*1000/AA30</f>
        <v>35.12182953303256</v>
      </c>
      <c r="AS30">
        <f>(AR30-U30)</f>
        <v>12.676856541089201</v>
      </c>
      <c r="AT30">
        <f>IF(D30,P30,(O30+P30)/2)</f>
        <v>25.206896781921387</v>
      </c>
      <c r="AU30">
        <f>0.61365*EXP(17.502*AT30/(240.97+AT30))</f>
        <v>3.2191109374726112</v>
      </c>
      <c r="AV30">
        <f>IF(AS30&lt;&gt;0,(1000-(AR30+U30)/2)/AS30*AL30,0)</f>
        <v>1.9320644728395517</v>
      </c>
      <c r="AW30">
        <f>U30*AA30/1000</f>
        <v>1.9774048262067663</v>
      </c>
      <c r="AX30">
        <f>(AU30-AW30)</f>
        <v>1.241706111265845</v>
      </c>
      <c r="AY30">
        <f>1/(1.6/F30+1.37/N30)</f>
        <v>1.2913293744700998</v>
      </c>
      <c r="AZ30">
        <f>G30*AA30*0.001</f>
        <v>34.035254295268111</v>
      </c>
      <c r="BA30">
        <f>G30/S30</f>
        <v>0.98384836650947849</v>
      </c>
      <c r="BB30">
        <f>(1-AL30*AA30/AQ30/F30)*100</f>
        <v>79.611287449256636</v>
      </c>
      <c r="BC30">
        <f>(S30-E30/(N30/1.35))</f>
        <v>393.18183434438231</v>
      </c>
      <c r="BD30">
        <f>E30*BB30/100/BC30</f>
        <v>-3.3056137038221518E-3</v>
      </c>
    </row>
    <row r="31" spans="1:56" x14ac:dyDescent="0.25">
      <c r="A31" s="1" t="s">
        <v>1</v>
      </c>
      <c r="B31" s="1" t="s">
        <v>6414</v>
      </c>
      <c r="K31" s="1">
        <v>2.72</v>
      </c>
    </row>
    <row r="32" spans="1:56" x14ac:dyDescent="0.25">
      <c r="A32" s="1" t="s">
        <v>1</v>
      </c>
      <c r="B32" s="1" t="s">
        <v>6413</v>
      </c>
      <c r="K32" s="1">
        <v>2.72</v>
      </c>
    </row>
    <row r="33" spans="1:56" x14ac:dyDescent="0.25">
      <c r="A33" s="1">
        <v>6</v>
      </c>
      <c r="B33" s="1" t="s">
        <v>6412</v>
      </c>
      <c r="C33" s="1">
        <v>1272.5000017993152</v>
      </c>
      <c r="D33" s="1">
        <v>0</v>
      </c>
      <c r="E33">
        <f>(R33-S33*(1000-T33)/(1000-U33))*AK33</f>
        <v>-0.86981073159427613</v>
      </c>
      <c r="F33">
        <f>IF(AV33&lt;&gt;0,1/(1/AV33-1/N33),0)</f>
        <v>3.7028182867545349</v>
      </c>
      <c r="G33">
        <f>((AY33-AL33/2)*S33-E33)/(AY33+AL33/2)</f>
        <v>384.87050720702035</v>
      </c>
      <c r="H33">
        <f>AL33*1000</f>
        <v>25.396406130254576</v>
      </c>
      <c r="I33">
        <f>(AQ33-AW33)</f>
        <v>1.0945359772764576</v>
      </c>
      <c r="J33">
        <f>(P33+AP33*D33)</f>
        <v>24.494241714477539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25.850574493408203</v>
      </c>
      <c r="P33" s="1">
        <v>24.494241714477539</v>
      </c>
      <c r="Q33" s="1">
        <v>25.992729187011719</v>
      </c>
      <c r="R33" s="1">
        <v>399.8629150390625</v>
      </c>
      <c r="S33" s="1">
        <v>391.6328125</v>
      </c>
      <c r="T33" s="1">
        <v>8.4771543741226196E-2</v>
      </c>
      <c r="U33" s="1">
        <v>22.593250274658203</v>
      </c>
      <c r="V33" s="1">
        <v>0.22330659627914429</v>
      </c>
      <c r="W33" s="1">
        <v>59.515510559082031</v>
      </c>
      <c r="X33" s="1">
        <v>299.96484375</v>
      </c>
      <c r="Y33" s="1">
        <v>300.24490356445313</v>
      </c>
      <c r="Z33" s="1">
        <v>7.6409516334533691</v>
      </c>
      <c r="AA33" s="1">
        <v>88.102378845214844</v>
      </c>
      <c r="AB33" s="1">
        <v>11.633899688720703</v>
      </c>
      <c r="AC33" s="1">
        <v>-0.86025285720825195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1.1028119255514703</v>
      </c>
      <c r="AL33">
        <f>(U33-T33)/(1000-U33)*AK33</f>
        <v>2.5396406130254574E-2</v>
      </c>
      <c r="AM33">
        <f>(P33+273.15)</f>
        <v>297.64424171447752</v>
      </c>
      <c r="AN33">
        <f>(O33+273.15)</f>
        <v>299.00057449340818</v>
      </c>
      <c r="AO33">
        <f>(Y33*AG33+Z33*AH33)*AI33</f>
        <v>48.039183496553051</v>
      </c>
      <c r="AP33">
        <f>((AO33+0.00000010773*(AN33^4-AM33^4))-AL33*44100)/(L33*51.4+0.00000043092*AM33^3)</f>
        <v>-8.704322094035172</v>
      </c>
      <c r="AQ33">
        <f>0.61365*EXP(17.502*J33/(240.97+J33))</f>
        <v>3.085055072319149</v>
      </c>
      <c r="AR33">
        <f>AQ33*1000/AA33</f>
        <v>35.016705709379487</v>
      </c>
      <c r="AS33">
        <f>(AR33-U33)</f>
        <v>12.423455434721284</v>
      </c>
      <c r="AT33">
        <f>IF(D33,P33,(O33+P33)/2)</f>
        <v>25.172408103942871</v>
      </c>
      <c r="AU33">
        <f>0.61365*EXP(17.502*AT33/(240.97+AT33))</f>
        <v>3.2125080647449593</v>
      </c>
      <c r="AV33">
        <f>IF(AS33&lt;&gt;0,(1000-(AR33+U33)/2)/AS33*AL33,0)</f>
        <v>1.9853464553559261</v>
      </c>
      <c r="AW33">
        <f>U33*AA33/1000</f>
        <v>1.9905190950426914</v>
      </c>
      <c r="AX33">
        <f>(AU33-AW33)</f>
        <v>1.2219889697022679</v>
      </c>
      <c r="AY33">
        <f>1/(1.6/F33+1.37/N33)</f>
        <v>1.3294853919305341</v>
      </c>
      <c r="AZ33">
        <f>G33*AA33*0.001</f>
        <v>33.908007232302893</v>
      </c>
      <c r="BA33">
        <f>G33/S33</f>
        <v>0.98273304718822652</v>
      </c>
      <c r="BB33">
        <f>(1-AL33*AA33/AQ33/F33)*100</f>
        <v>80.413150902182736</v>
      </c>
      <c r="BC33">
        <f>(S33-E33/(N33/1.35))</f>
        <v>391.90714638148984</v>
      </c>
      <c r="BD33">
        <f>E33*BB33/100/BC33</f>
        <v>-1.7847141156222617E-3</v>
      </c>
    </row>
    <row r="34" spans="1:56" x14ac:dyDescent="0.25">
      <c r="A34" s="1" t="s">
        <v>1</v>
      </c>
      <c r="B34" s="1" t="s">
        <v>6411</v>
      </c>
      <c r="K34" s="1">
        <v>2.72</v>
      </c>
    </row>
    <row r="35" spans="1:56" x14ac:dyDescent="0.25">
      <c r="A35" s="1" t="s">
        <v>1</v>
      </c>
      <c r="B35" s="1" t="s">
        <v>6410</v>
      </c>
      <c r="K35" s="1">
        <v>2.72</v>
      </c>
    </row>
    <row r="36" spans="1:56" x14ac:dyDescent="0.25">
      <c r="A36" s="1">
        <v>7</v>
      </c>
      <c r="B36" s="1" t="s">
        <v>6409</v>
      </c>
      <c r="C36" s="1">
        <v>1477.5000017993152</v>
      </c>
      <c r="D36" s="1">
        <v>0</v>
      </c>
      <c r="E36">
        <f>(R36-S36*(1000-T36)/(1000-U36))*AK36</f>
        <v>-0.31169012861798956</v>
      </c>
      <c r="F36">
        <f>IF(AV36&lt;&gt;0,1/(1/AV36-1/N36),0)</f>
        <v>3.9243456112968631</v>
      </c>
      <c r="G36">
        <f>((AY36-AL36/2)*S36-E36)/(AY36+AL36/2)</f>
        <v>384.17714401425133</v>
      </c>
      <c r="H36">
        <f>AL36*1000</f>
        <v>25.800567078185559</v>
      </c>
      <c r="I36">
        <f>(AQ36-AW36)</f>
        <v>1.0779643382211352</v>
      </c>
      <c r="J36">
        <f>(P36+AP36*D36)</f>
        <v>24.570993423461914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25.845176696777344</v>
      </c>
      <c r="P36" s="1">
        <v>24.570993423461914</v>
      </c>
      <c r="Q36" s="1">
        <v>25.979650497436523</v>
      </c>
      <c r="R36" s="1">
        <v>400.10015869140625</v>
      </c>
      <c r="S36" s="1">
        <v>391.23025512695313</v>
      </c>
      <c r="T36" s="1">
        <v>8.611665666103363E-2</v>
      </c>
      <c r="U36" s="1">
        <v>22.943580627441406</v>
      </c>
      <c r="V36" s="1">
        <v>0.22691190242767334</v>
      </c>
      <c r="W36" s="1">
        <v>60.454872131347656</v>
      </c>
      <c r="X36" s="1">
        <v>299.97824096679688</v>
      </c>
      <c r="Y36" s="1">
        <v>500.60943603515625</v>
      </c>
      <c r="Z36" s="1">
        <v>7.6295442581176758</v>
      </c>
      <c r="AA36" s="1">
        <v>88.098274230957031</v>
      </c>
      <c r="AB36" s="1">
        <v>11.650795936584473</v>
      </c>
      <c r="AC36" s="1">
        <v>-0.87279164791107178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1.1028611800249883</v>
      </c>
      <c r="AL36">
        <f>(U36-T36)/(1000-U36)*AK36</f>
        <v>2.5800567078185559E-2</v>
      </c>
      <c r="AM36">
        <f>(P36+273.15)</f>
        <v>297.72099342346189</v>
      </c>
      <c r="AN36">
        <f>(O36+273.15)</f>
        <v>298.99517669677732</v>
      </c>
      <c r="AO36">
        <f>(Y36*AG36+Z36*AH36)*AI36</f>
        <v>80.097507975306144</v>
      </c>
      <c r="AP36">
        <f>((AO36+0.00000010773*(AN36^4-AM36^4))-AL36*44100)/(L36*51.4+0.00000043092*AM36^3)</f>
        <v>-8.5941136911759219</v>
      </c>
      <c r="AQ36">
        <f>0.61365*EXP(17.502*J36/(240.97+J36))</f>
        <v>3.0992541961775415</v>
      </c>
      <c r="AR36">
        <f>AQ36*1000/AA36</f>
        <v>35.179510872739527</v>
      </c>
      <c r="AS36">
        <f>(AR36-U36)</f>
        <v>12.235930245298121</v>
      </c>
      <c r="AT36">
        <f>IF(D36,P36,(O36+P36)/2)</f>
        <v>25.208085060119629</v>
      </c>
      <c r="AU36">
        <f>0.61365*EXP(17.502*AT36/(240.97+AT36))</f>
        <v>3.2193386450253052</v>
      </c>
      <c r="AV36">
        <f>IF(AS36&lt;&gt;0,(1000-(AR36+U36)/2)/AS36*AL36,0)</f>
        <v>2.0473116645373821</v>
      </c>
      <c r="AW36">
        <f>U36*AA36/1000</f>
        <v>2.0212898579564063</v>
      </c>
      <c r="AX36">
        <f>(AU36-AW36)</f>
        <v>1.1980487870688989</v>
      </c>
      <c r="AY36">
        <f>1/(1.6/F36+1.37/N36)</f>
        <v>1.374044024510142</v>
      </c>
      <c r="AZ36">
        <f>G36*AA36*0.001</f>
        <v>33.845343386633388</v>
      </c>
      <c r="BA36">
        <f>G36/S36</f>
        <v>0.98197196914023666</v>
      </c>
      <c r="BB36">
        <f>(1-AL36*AA36/AQ36/F36)*100</f>
        <v>81.311596315167307</v>
      </c>
      <c r="BC36">
        <f>(S36-E36/(N36/1.35))</f>
        <v>391.32856060847911</v>
      </c>
      <c r="BD36">
        <f>E36*BB36/100/BC36</f>
        <v>-6.4764048589249334E-4</v>
      </c>
    </row>
    <row r="37" spans="1:56" x14ac:dyDescent="0.25">
      <c r="A37" s="1" t="s">
        <v>1</v>
      </c>
      <c r="B37" s="1" t="s">
        <v>6408</v>
      </c>
      <c r="K37" s="1">
        <v>2.72</v>
      </c>
    </row>
    <row r="38" spans="1:56" x14ac:dyDescent="0.25">
      <c r="A38" s="1" t="s">
        <v>1</v>
      </c>
      <c r="B38" s="1" t="s">
        <v>6407</v>
      </c>
      <c r="K38" s="1">
        <v>2.72</v>
      </c>
    </row>
    <row r="39" spans="1:56" x14ac:dyDescent="0.25">
      <c r="A39" s="1">
        <v>8</v>
      </c>
      <c r="B39" s="1" t="s">
        <v>6406</v>
      </c>
      <c r="C39" s="1">
        <v>1682.5000017993152</v>
      </c>
      <c r="D39" s="1">
        <v>0</v>
      </c>
      <c r="E39">
        <f>(R39-S39*(1000-T39)/(1000-U39))*AK39</f>
        <v>5.2596668761600317E-2</v>
      </c>
      <c r="F39">
        <f>IF(AV39&lt;&gt;0,1/(1/AV39-1/N39),0)</f>
        <v>4.3516579301845155</v>
      </c>
      <c r="G39">
        <f>((AY39-AL39/2)*S39-E39)/(AY39+AL39/2)</f>
        <v>383.74078136245299</v>
      </c>
      <c r="H39">
        <f>AL39*1000</f>
        <v>26.389533373970789</v>
      </c>
      <c r="I39">
        <f>(AQ39-AW39)</f>
        <v>1.0456493951798085</v>
      </c>
      <c r="J39">
        <f>(P39+AP39*D39)</f>
        <v>24.638526916503906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25.877763748168945</v>
      </c>
      <c r="P39" s="1">
        <v>24.638526916503906</v>
      </c>
      <c r="Q39" s="1">
        <v>25.998142242431641</v>
      </c>
      <c r="R39" s="1">
        <v>400.20529174804688</v>
      </c>
      <c r="S39" s="1">
        <v>390.8056640625</v>
      </c>
      <c r="T39" s="1">
        <v>8.6057655513286591E-2</v>
      </c>
      <c r="U39" s="1">
        <v>23.454671859741211</v>
      </c>
      <c r="V39" s="1">
        <v>0.22630049288272858</v>
      </c>
      <c r="W39" s="1">
        <v>61.677299499511719</v>
      </c>
      <c r="X39" s="1">
        <v>299.95773315429688</v>
      </c>
      <c r="Y39" s="1">
        <v>749.87530517578125</v>
      </c>
      <c r="Z39" s="1">
        <v>7.7056517601013184</v>
      </c>
      <c r="AA39" s="1">
        <v>88.091011047363281</v>
      </c>
      <c r="AB39" s="1">
        <v>11.785502433776855</v>
      </c>
      <c r="AC39" s="1">
        <v>-0.90364807844161987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1.1027857836555031</v>
      </c>
      <c r="AL39">
        <f>(U39-T39)/(1000-U39)*AK39</f>
        <v>2.6389533373970788E-2</v>
      </c>
      <c r="AM39">
        <f>(P39+273.15)</f>
        <v>297.78852691650388</v>
      </c>
      <c r="AN39">
        <f>(O39+273.15)</f>
        <v>299.02776374816892</v>
      </c>
      <c r="AO39">
        <f>(Y39*AG39+Z39*AH39)*AI39</f>
        <v>119.98004614636193</v>
      </c>
      <c r="AP39">
        <f>((AO39+0.00000010773*(AN39^4-AM39^4))-AL39*44100)/(L39*51.4+0.00000043092*AM39^3)</f>
        <v>-8.4822144188147881</v>
      </c>
      <c r="AQ39">
        <f>0.61365*EXP(17.502*J39/(240.97+J39))</f>
        <v>3.1117951530885524</v>
      </c>
      <c r="AR39">
        <f>AQ39*1000/AA39</f>
        <v>35.324775094424282</v>
      </c>
      <c r="AS39">
        <f>(AR39-U39)</f>
        <v>11.870103234683071</v>
      </c>
      <c r="AT39">
        <f>IF(D39,P39,(O39+P39)/2)</f>
        <v>25.258145332336426</v>
      </c>
      <c r="AU39">
        <f>0.61365*EXP(17.502*AT39/(240.97+AT39))</f>
        <v>3.2289443971679228</v>
      </c>
      <c r="AV39">
        <f>IF(AS39&lt;&gt;0,(1000-(AR39+U39)/2)/AS39*AL39,0)</f>
        <v>2.1578542139869117</v>
      </c>
      <c r="AW39">
        <f>U39*AA39/1000</f>
        <v>2.0661457579087439</v>
      </c>
      <c r="AX39">
        <f>(AU39-AW39)</f>
        <v>1.1627986392591789</v>
      </c>
      <c r="AY39">
        <f>1/(1.6/F39+1.37/N39)</f>
        <v>1.4540306952738682</v>
      </c>
      <c r="AZ39">
        <f>G39*AA39*0.001</f>
        <v>33.804113410323666</v>
      </c>
      <c r="BA39">
        <f>G39/S39</f>
        <v>0.98192226124205517</v>
      </c>
      <c r="BB39">
        <f>(1-AL39*AA39/AQ39/F39)*100</f>
        <v>82.832875530694722</v>
      </c>
      <c r="BC39">
        <f>(S39-E39/(N39/1.35))</f>
        <v>390.7890753406428</v>
      </c>
      <c r="BD39">
        <f>E39*BB39/100/BC39</f>
        <v>1.1148554531779436E-4</v>
      </c>
    </row>
    <row r="40" spans="1:56" x14ac:dyDescent="0.25">
      <c r="A40" s="1" t="s">
        <v>1</v>
      </c>
      <c r="B40" s="1" t="s">
        <v>6405</v>
      </c>
      <c r="K40" s="1">
        <v>2.72</v>
      </c>
    </row>
    <row r="41" spans="1:56" x14ac:dyDescent="0.25">
      <c r="A41" s="1" t="s">
        <v>1</v>
      </c>
      <c r="B41" s="1" t="s">
        <v>6404</v>
      </c>
      <c r="K41" s="1">
        <v>2.72</v>
      </c>
    </row>
    <row r="42" spans="1:56" x14ac:dyDescent="0.25">
      <c r="A42" s="1">
        <v>9</v>
      </c>
      <c r="B42" s="1" t="s">
        <v>6403</v>
      </c>
      <c r="C42" s="1">
        <v>1886.5000017993152</v>
      </c>
      <c r="D42" s="1">
        <v>0</v>
      </c>
      <c r="E42">
        <f>(R42-S42*(1000-T42)/(1000-U42))*AK42</f>
        <v>-9.8963840350854856E-2</v>
      </c>
      <c r="F42">
        <f>IF(AV42&lt;&gt;0,1/(1/AV42-1/N42),0)</f>
        <v>4.7904137480661957</v>
      </c>
      <c r="G42">
        <f>((AY42-AL42/2)*S42-E42)/(AY42+AL42/2)</f>
        <v>383.63111860956479</v>
      </c>
      <c r="H42">
        <f>AL42*1000</f>
        <v>27.046615903565669</v>
      </c>
      <c r="I42">
        <f>(AQ42-AW42)</f>
        <v>1.0225284564154649</v>
      </c>
      <c r="J42">
        <f>(P42+AP42*D42)</f>
        <v>24.782211303710938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25.924589157104492</v>
      </c>
      <c r="P42" s="1">
        <v>24.782211303710938</v>
      </c>
      <c r="Q42" s="1">
        <v>26.027288436889648</v>
      </c>
      <c r="R42" s="1">
        <v>399.89840698242188</v>
      </c>
      <c r="S42" s="1">
        <v>390.41293334960938</v>
      </c>
      <c r="T42" s="1">
        <v>8.55821892619133E-2</v>
      </c>
      <c r="U42" s="1">
        <v>24.02227783203125</v>
      </c>
      <c r="V42" s="1">
        <v>0.22442170977592468</v>
      </c>
      <c r="W42" s="1">
        <v>62.993484497070313</v>
      </c>
      <c r="X42" s="1">
        <v>299.95599365234375</v>
      </c>
      <c r="Y42" s="1">
        <v>999.34521484375</v>
      </c>
      <c r="Z42" s="1">
        <v>7.5364012718200684</v>
      </c>
      <c r="AA42" s="1">
        <v>88.088920593261719</v>
      </c>
      <c r="AB42" s="1">
        <v>11.948872566223145</v>
      </c>
      <c r="AC42" s="1">
        <v>-0.93255430459976196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1.1027793884277342</v>
      </c>
      <c r="AL42">
        <f>(U42-T42)/(1000-U42)*AK42</f>
        <v>2.704661590356567E-2</v>
      </c>
      <c r="AM42">
        <f>(P42+273.15)</f>
        <v>297.93221130371091</v>
      </c>
      <c r="AN42">
        <f>(O42+273.15)</f>
        <v>299.07458915710447</v>
      </c>
      <c r="AO42">
        <f>(Y42*AG42+Z42*AH42)*AI42</f>
        <v>159.89523080106301</v>
      </c>
      <c r="AP42">
        <f>((AO42+0.00000010773*(AN42^4-AM42^4))-AL42*44100)/(L42*51.4+0.00000043092*AM42^3)</f>
        <v>-8.3999987409935013</v>
      </c>
      <c r="AQ42">
        <f>0.61365*EXP(17.502*J42/(240.97+J42))</f>
        <v>3.1386249808305369</v>
      </c>
      <c r="AR42">
        <f>AQ42*1000/AA42</f>
        <v>35.630190036300924</v>
      </c>
      <c r="AS42">
        <f>(AR42-U42)</f>
        <v>11.607912204269674</v>
      </c>
      <c r="AT42">
        <f>IF(D42,P42,(O42+P42)/2)</f>
        <v>25.353400230407715</v>
      </c>
      <c r="AU42">
        <f>0.61365*EXP(17.502*AT42/(240.97+AT42))</f>
        <v>3.2472914443784617</v>
      </c>
      <c r="AV42">
        <f>IF(AS42&lt;&gt;0,(1000-(AR42+U42)/2)/AS42*AL42,0)</f>
        <v>2.2605199581753124</v>
      </c>
      <c r="AW42">
        <f>U42*AA42/1000</f>
        <v>2.116096524415072</v>
      </c>
      <c r="AX42">
        <f>(AU42-AW42)</f>
        <v>1.1311949199633897</v>
      </c>
      <c r="AY42">
        <f>1/(1.6/F42+1.37/N42)</f>
        <v>1.5288934658322479</v>
      </c>
      <c r="AZ42">
        <f>G42*AA42*0.001</f>
        <v>33.793651144302125</v>
      </c>
      <c r="BA42">
        <f>G42/S42</f>
        <v>0.98262912377963785</v>
      </c>
      <c r="BB42">
        <f>(1-AL42*AA42/AQ42/F42)*100</f>
        <v>84.153922713862357</v>
      </c>
      <c r="BC42">
        <f>(S42-E42/(N42/1.35))</f>
        <v>390.44414604159448</v>
      </c>
      <c r="BD42">
        <f>E42*BB42/100/BC42</f>
        <v>-2.1330055673227178E-4</v>
      </c>
    </row>
    <row r="43" spans="1:56" x14ac:dyDescent="0.25">
      <c r="A43" s="1" t="s">
        <v>1</v>
      </c>
      <c r="B43" s="1" t="s">
        <v>6402</v>
      </c>
      <c r="K43" s="1">
        <v>2.72</v>
      </c>
    </row>
    <row r="44" spans="1:56" x14ac:dyDescent="0.25">
      <c r="A44" s="1" t="s">
        <v>1</v>
      </c>
      <c r="B44" s="1" t="s">
        <v>6401</v>
      </c>
      <c r="K44" s="1">
        <v>2.72</v>
      </c>
    </row>
    <row r="45" spans="1:56" x14ac:dyDescent="0.25">
      <c r="A45" s="1">
        <v>10</v>
      </c>
      <c r="B45" s="1" t="s">
        <v>6400</v>
      </c>
      <c r="C45" s="1">
        <v>2091.5000017993152</v>
      </c>
      <c r="D45" s="1">
        <v>0</v>
      </c>
      <c r="E45">
        <f>(R45-S45*(1000-T45)/(1000-U45))*AK45</f>
        <v>0.3241666076228773</v>
      </c>
      <c r="F45">
        <f>IF(AV45&lt;&gt;0,1/(1/AV45-1/N45),0)</f>
        <v>5.2664756865546805</v>
      </c>
      <c r="G45">
        <f>((AY45-AL45/2)*S45-E45)/(AY45+AL45/2)</f>
        <v>383.06096363700709</v>
      </c>
      <c r="H45">
        <f>AL45*1000</f>
        <v>27.744894033497918</v>
      </c>
      <c r="I45">
        <f>(AQ45-AW45)</f>
        <v>1.0035864311695346</v>
      </c>
      <c r="J45">
        <f>(P45+AP45*D45)</f>
        <v>24.96003532409668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25.985908508300781</v>
      </c>
      <c r="P45" s="1">
        <v>24.96003532409668</v>
      </c>
      <c r="Q45" s="1">
        <v>26.071487426757813</v>
      </c>
      <c r="R45" s="1">
        <v>400.05615234375</v>
      </c>
      <c r="S45" s="1">
        <v>389.95339965820313</v>
      </c>
      <c r="T45" s="1">
        <v>8.5013657808303833E-2</v>
      </c>
      <c r="U45" s="1">
        <v>24.619657516479492</v>
      </c>
      <c r="V45" s="1">
        <v>0.2221030592918396</v>
      </c>
      <c r="W45" s="1">
        <v>64.320266723632813</v>
      </c>
      <c r="X45" s="1">
        <v>300.01724243164063</v>
      </c>
      <c r="Y45" s="1">
        <v>1249.85888671875</v>
      </c>
      <c r="Z45" s="1">
        <v>7.6080226898193359</v>
      </c>
      <c r="AA45" s="1">
        <v>88.080955505371094</v>
      </c>
      <c r="AB45" s="1">
        <v>12.142535209655762</v>
      </c>
      <c r="AC45" s="1">
        <v>-0.97023284435272217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1.1030045677633844</v>
      </c>
      <c r="AL45">
        <f>(U45-T45)/(1000-U45)*AK45</f>
        <v>2.7744894033497919E-2</v>
      </c>
      <c r="AM45">
        <f>(P45+273.15)</f>
        <v>298.11003532409666</v>
      </c>
      <c r="AN45">
        <f>(O45+273.15)</f>
        <v>299.13590850830076</v>
      </c>
      <c r="AO45">
        <f>(Y45*AG45+Z45*AH45)*AI45</f>
        <v>199.9774174051563</v>
      </c>
      <c r="AP45">
        <f>((AO45+0.00000010773*(AN45^4-AM45^4))-AL45*44100)/(L45*51.4+0.00000043092*AM45^3)</f>
        <v>-8.3329724072468583</v>
      </c>
      <c r="AQ45">
        <f>0.61365*EXP(17.502*J45/(240.97+J45))</f>
        <v>3.1721093894360397</v>
      </c>
      <c r="AR45">
        <f>AQ45*1000/AA45</f>
        <v>36.013566965024665</v>
      </c>
      <c r="AS45">
        <f>(AR45-U45)</f>
        <v>11.393909448545173</v>
      </c>
      <c r="AT45">
        <f>IF(D45,P45,(O45+P45)/2)</f>
        <v>25.47297191619873</v>
      </c>
      <c r="AU45">
        <f>0.61365*EXP(17.502*AT45/(240.97+AT45))</f>
        <v>3.2704510301102636</v>
      </c>
      <c r="AV45">
        <f>IF(AS45&lt;&gt;0,(1000-(AR45+U45)/2)/AS45*AL45,0)</f>
        <v>2.3612407103041178</v>
      </c>
      <c r="AW45">
        <f>U45*AA45/1000</f>
        <v>2.1685229582665051</v>
      </c>
      <c r="AX45">
        <f>(AU45-AW45)</f>
        <v>1.1019280718437585</v>
      </c>
      <c r="AY45">
        <f>1/(1.6/F45+1.37/N45)</f>
        <v>1.6028828373084529</v>
      </c>
      <c r="AZ45">
        <f>G45*AA45*0.001</f>
        <v>33.740375693955791</v>
      </c>
      <c r="BA45">
        <f>G45/S45</f>
        <v>0.98232497517078377</v>
      </c>
      <c r="BB45">
        <f>(1-AL45*AA45/AQ45/F45)*100</f>
        <v>85.371599276422288</v>
      </c>
      <c r="BC45">
        <f>(S45-E45/(N45/1.35))</f>
        <v>389.85115915864571</v>
      </c>
      <c r="BD45">
        <f>E45*BB45/100/BC45</f>
        <v>7.0987660481767632E-4</v>
      </c>
    </row>
    <row r="46" spans="1:56" x14ac:dyDescent="0.25">
      <c r="A46" s="1" t="s">
        <v>1</v>
      </c>
      <c r="B46" s="1" t="s">
        <v>6399</v>
      </c>
      <c r="K46" s="1">
        <v>2.72</v>
      </c>
    </row>
    <row r="47" spans="1:56" x14ac:dyDescent="0.25">
      <c r="A47" s="1" t="s">
        <v>1</v>
      </c>
      <c r="B47" s="1" t="s">
        <v>6398</v>
      </c>
      <c r="K47" s="1">
        <v>2.72</v>
      </c>
    </row>
    <row r="48" spans="1:56" x14ac:dyDescent="0.25">
      <c r="A48" s="1">
        <v>11</v>
      </c>
      <c r="B48" s="1" t="s">
        <v>6397</v>
      </c>
      <c r="C48" s="1">
        <v>2297.0000017881393</v>
      </c>
      <c r="D48" s="1">
        <v>0</v>
      </c>
      <c r="E48">
        <f>(R48-S48*(1000-T48)/(1000-U48))*AK48</f>
        <v>0.52754985957876344</v>
      </c>
      <c r="F48">
        <f>IF(AV48&lt;&gt;0,1/(1/AV48-1/N48),0)</f>
        <v>6.2719127563882831</v>
      </c>
      <c r="G48">
        <f>((AY48-AL48/2)*S48-E48)/(AY48+AL48/2)</f>
        <v>382.95350693032464</v>
      </c>
      <c r="H48">
        <f>AL48*1000</f>
        <v>28.683515171353172</v>
      </c>
      <c r="I48">
        <f>(AQ48-AW48)</f>
        <v>0.96230505185875348</v>
      </c>
      <c r="J48">
        <f>(P48+AP48*D48)</f>
        <v>25.119989395141602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26.068347930908203</v>
      </c>
      <c r="P48" s="1">
        <v>25.119989395141602</v>
      </c>
      <c r="Q48" s="1">
        <v>26.135316848754883</v>
      </c>
      <c r="R48" s="1">
        <v>400.24227905273438</v>
      </c>
      <c r="S48" s="1">
        <v>389.62997436523438</v>
      </c>
      <c r="T48" s="1">
        <v>8.7902925908565521E-2</v>
      </c>
      <c r="U48" s="1">
        <v>25.435491561889648</v>
      </c>
      <c r="V48" s="1">
        <v>0.22851447761058807</v>
      </c>
      <c r="W48" s="1">
        <v>66.122688293457031</v>
      </c>
      <c r="X48" s="1">
        <v>299.96820068359375</v>
      </c>
      <c r="Y48" s="1">
        <v>1598.54052734375</v>
      </c>
      <c r="Z48" s="1">
        <v>7.6338891983032227</v>
      </c>
      <c r="AA48" s="1">
        <v>88.073394775390625</v>
      </c>
      <c r="AB48" s="1">
        <v>12.425728797912598</v>
      </c>
      <c r="AC48" s="1">
        <v>-1.0139178037643433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1.1028242672190944</v>
      </c>
      <c r="AL48">
        <f>(U48-T48)/(1000-U48)*AK48</f>
        <v>2.8683515171353171E-2</v>
      </c>
      <c r="AM48">
        <f>(P48+273.15)</f>
        <v>298.26998939514158</v>
      </c>
      <c r="AN48">
        <f>(O48+273.15)</f>
        <v>299.21834793090818</v>
      </c>
      <c r="AO48">
        <f>(Y48*AG48+Z48*AH48)*AI48</f>
        <v>255.76647865817358</v>
      </c>
      <c r="AP48">
        <f>((AO48+0.00000010773*(AN48^4-AM48^4))-AL48*44100)/(L48*51.4+0.00000043092*AM48^3)</f>
        <v>-8.2203829653020293</v>
      </c>
      <c r="AQ48">
        <f>0.61365*EXP(17.502*J48/(240.97+J48))</f>
        <v>3.2024951414951777</v>
      </c>
      <c r="AR48">
        <f>AQ48*1000/AA48</f>
        <v>36.361663470135881</v>
      </c>
      <c r="AS48">
        <f>(AR48-U48)</f>
        <v>10.926171908246232</v>
      </c>
      <c r="AT48">
        <f>IF(D48,P48,(O48+P48)/2)</f>
        <v>25.594168663024902</v>
      </c>
      <c r="AU48">
        <f>0.61365*EXP(17.502*AT48/(240.97+AT48))</f>
        <v>3.2940724999722977</v>
      </c>
      <c r="AV48">
        <f>IF(AS48&lt;&gt;0,(1000-(AR48+U48)/2)/AS48*AL48,0)</f>
        <v>2.5440964674389002</v>
      </c>
      <c r="AW48">
        <f>U48*AA48/1000</f>
        <v>2.2401900896364242</v>
      </c>
      <c r="AX48">
        <f>(AU48-AW48)</f>
        <v>1.0538824103358735</v>
      </c>
      <c r="AY48">
        <f>1/(1.6/F48+1.37/N48)</f>
        <v>1.7386072764054077</v>
      </c>
      <c r="AZ48">
        <f>G48*AA48*0.001</f>
        <v>33.728015396494776</v>
      </c>
      <c r="BA48">
        <f>G48/S48</f>
        <v>0.9828645949383471</v>
      </c>
      <c r="BB48">
        <f>(1-AL48*AA48/AQ48/F48)*100</f>
        <v>87.422665205989588</v>
      </c>
      <c r="BC48">
        <f>(S48-E48/(N48/1.35))</f>
        <v>389.46358782227645</v>
      </c>
      <c r="BD48">
        <f>E48*BB48/100/BC48</f>
        <v>1.1841881037276034E-3</v>
      </c>
    </row>
    <row r="49" spans="1:56" x14ac:dyDescent="0.25">
      <c r="A49" s="1" t="s">
        <v>1</v>
      </c>
      <c r="B49" s="1" t="s">
        <v>6396</v>
      </c>
      <c r="K49" s="1">
        <v>2.72</v>
      </c>
    </row>
    <row r="50" spans="1:56" x14ac:dyDescent="0.25">
      <c r="A50" s="1" t="s">
        <v>1</v>
      </c>
      <c r="B50" s="1" t="s">
        <v>6391</v>
      </c>
      <c r="K50" s="1">
        <v>2.72</v>
      </c>
    </row>
    <row r="51" spans="1:56" x14ac:dyDescent="0.25">
      <c r="A51" s="1">
        <v>12</v>
      </c>
      <c r="B51" s="1" t="s">
        <v>6395</v>
      </c>
      <c r="C51" s="1">
        <v>2502.0000017881393</v>
      </c>
      <c r="D51" s="1">
        <v>0</v>
      </c>
      <c r="E51">
        <f>(R51-S51*(1000-T51)/(1000-U51))*AK51</f>
        <v>0.39235921227773934</v>
      </c>
      <c r="F51">
        <f>IF(AV51&lt;&gt;0,1/(1/AV51-1/N51),0)</f>
        <v>7.8856988000930652</v>
      </c>
      <c r="G51">
        <f>((AY51-AL51/2)*S51-E51)/(AY51+AL51/2)</f>
        <v>383.00603060913483</v>
      </c>
      <c r="H51">
        <f>AL51*1000</f>
        <v>29.864829462828975</v>
      </c>
      <c r="I51">
        <f>(AQ51-AW51)</f>
        <v>0.91799991138603776</v>
      </c>
      <c r="J51">
        <f>(P51+AP51*D51)</f>
        <v>25.355939865112305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26.175775527954102</v>
      </c>
      <c r="P51" s="1">
        <v>25.355939865112305</v>
      </c>
      <c r="Q51" s="1">
        <v>26.213413238525391</v>
      </c>
      <c r="R51" s="1">
        <v>400.13897705078125</v>
      </c>
      <c r="S51" s="1">
        <v>389.2418212890625</v>
      </c>
      <c r="T51" s="1">
        <v>8.8451765477657318E-2</v>
      </c>
      <c r="U51" s="1">
        <v>26.453811645507813</v>
      </c>
      <c r="V51" s="1">
        <v>0.22847621142864227</v>
      </c>
      <c r="W51" s="1">
        <v>68.331779479980469</v>
      </c>
      <c r="X51" s="1">
        <v>299.9520263671875</v>
      </c>
      <c r="Y51" s="1">
        <v>1998.4986572265625</v>
      </c>
      <c r="Z51" s="1">
        <v>6.4119772911071777</v>
      </c>
      <c r="AA51" s="1">
        <v>88.069801330566406</v>
      </c>
      <c r="AB51" s="1">
        <v>12.777358055114746</v>
      </c>
      <c r="AC51" s="1">
        <v>-1.0666437149047852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1.1027648028205421</v>
      </c>
      <c r="AL51">
        <f>(U51-T51)/(1000-U51)*AK51</f>
        <v>2.9864829462828976E-2</v>
      </c>
      <c r="AM51">
        <f>(P51+273.15)</f>
        <v>298.50593986511228</v>
      </c>
      <c r="AN51">
        <f>(O51+273.15)</f>
        <v>299.32577552795408</v>
      </c>
      <c r="AO51">
        <f>(Y51*AG51+Z51*AH51)*AI51</f>
        <v>319.75977800906185</v>
      </c>
      <c r="AP51">
        <f>((AO51+0.00000010773*(AN51^4-AM51^4))-AL51*44100)/(L51*51.4+0.00000043092*AM51^3)</f>
        <v>-8.1326208305477135</v>
      </c>
      <c r="AQ51">
        <f>0.61365*EXP(17.502*J51/(240.97+J51))</f>
        <v>3.2477818474421349</v>
      </c>
      <c r="AR51">
        <f>AQ51*1000/AA51</f>
        <v>36.877360893000301</v>
      </c>
      <c r="AS51">
        <f>(AR51-U51)</f>
        <v>10.423549247492488</v>
      </c>
      <c r="AT51">
        <f>IF(D51,P51,(O51+P51)/2)</f>
        <v>25.765857696533203</v>
      </c>
      <c r="AU51">
        <f>0.61365*EXP(17.502*AT51/(240.97+AT51))</f>
        <v>3.3277900844396409</v>
      </c>
      <c r="AV51">
        <f>IF(AS51&lt;&gt;0,(1000-(AR51+U51)/2)/AS51*AL51,0)</f>
        <v>2.7744045183087764</v>
      </c>
      <c r="AW51">
        <f>U51*AA51/1000</f>
        <v>2.3297819360560972</v>
      </c>
      <c r="AX51">
        <f>(AU51-AW51)</f>
        <v>0.99800814838354368</v>
      </c>
      <c r="AY51">
        <f>1/(1.6/F51+1.37/N51)</f>
        <v>1.9121688049355605</v>
      </c>
      <c r="AZ51">
        <f>G51*AA51*0.001</f>
        <v>33.731265024155341</v>
      </c>
      <c r="BA51">
        <f>G51/S51</f>
        <v>0.98397964879704747</v>
      </c>
      <c r="BB51">
        <f>(1-AL51*AA51/AQ51/F51)*100</f>
        <v>89.730246470366495</v>
      </c>
      <c r="BC51">
        <f>(S51-E51/(N51/1.35))</f>
        <v>389.11807318877732</v>
      </c>
      <c r="BD51">
        <f>E51*BB51/100/BC51</f>
        <v>9.0477649969037224E-4</v>
      </c>
    </row>
    <row r="52" spans="1:56" x14ac:dyDescent="0.25">
      <c r="A52" s="1" t="s">
        <v>1</v>
      </c>
      <c r="B52" s="1" t="s">
        <v>6394</v>
      </c>
    </row>
    <row r="53" spans="1:56" x14ac:dyDescent="0.25">
      <c r="A53" s="1" t="s">
        <v>1</v>
      </c>
      <c r="B53" s="1" t="s">
        <v>6393</v>
      </c>
    </row>
    <row r="54" spans="1:56" x14ac:dyDescent="0.25">
      <c r="A54" s="1" t="s">
        <v>1</v>
      </c>
      <c r="B54" s="1" t="s">
        <v>6392</v>
      </c>
    </row>
    <row r="55" spans="1:56" x14ac:dyDescent="0.25">
      <c r="A55" s="1" t="s">
        <v>1</v>
      </c>
      <c r="B55" s="1" t="s">
        <v>6391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3BDA9-0B40-41D0-B6F6-9DBD45299366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6480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6479</v>
      </c>
    </row>
    <row r="12" spans="1:56" x14ac:dyDescent="0.25">
      <c r="A12" s="1" t="s">
        <v>1</v>
      </c>
      <c r="B12" s="1" t="s">
        <v>6478</v>
      </c>
    </row>
    <row r="13" spans="1:56" x14ac:dyDescent="0.25">
      <c r="A13" s="1" t="s">
        <v>1</v>
      </c>
      <c r="B13" s="1" t="s">
        <v>6477</v>
      </c>
    </row>
    <row r="14" spans="1:56" x14ac:dyDescent="0.25">
      <c r="A14" s="1" t="s">
        <v>1</v>
      </c>
      <c r="B14" s="1" t="s">
        <v>6476</v>
      </c>
    </row>
    <row r="15" spans="1:56" x14ac:dyDescent="0.25">
      <c r="A15" s="1" t="s">
        <v>1</v>
      </c>
      <c r="B15" s="1" t="s">
        <v>6475</v>
      </c>
    </row>
    <row r="16" spans="1:56" x14ac:dyDescent="0.25">
      <c r="A16" s="1" t="s">
        <v>1</v>
      </c>
      <c r="B16" s="1" t="s">
        <v>6474</v>
      </c>
    </row>
    <row r="17" spans="1:56" x14ac:dyDescent="0.25">
      <c r="A17" s="1" t="s">
        <v>1</v>
      </c>
      <c r="B17" s="1" t="s">
        <v>6473</v>
      </c>
    </row>
    <row r="18" spans="1:56" x14ac:dyDescent="0.25">
      <c r="A18" s="1">
        <v>1</v>
      </c>
      <c r="B18" s="1" t="s">
        <v>6472</v>
      </c>
      <c r="C18" s="1">
        <v>246.50000130757689</v>
      </c>
      <c r="D18" s="1">
        <v>0</v>
      </c>
      <c r="E18">
        <f>(R18-S18*(1000-T18)/(1000-U18))*AK18</f>
        <v>-3.6680220348365085</v>
      </c>
      <c r="F18">
        <f>IF(AV18&lt;&gt;0,1/(1/AV18-1/N18),0)</f>
        <v>2.6500856449891264</v>
      </c>
      <c r="G18">
        <f>((AY18-AL18/2)*S18-E18)/(AY18+AL18/2)</f>
        <v>389.10922308886148</v>
      </c>
      <c r="H18">
        <f>AL18*1000</f>
        <v>24.418410486587643</v>
      </c>
      <c r="I18">
        <f>(AQ18-AW18)</f>
        <v>1.3294882347820591</v>
      </c>
      <c r="J18">
        <f>(P18+AP18*D18)</f>
        <v>25.265409469604492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25.51055908203125</v>
      </c>
      <c r="P18" s="1">
        <v>25.265409469604492</v>
      </c>
      <c r="Q18" s="1">
        <v>25.535844802856445</v>
      </c>
      <c r="R18" s="1">
        <v>400.19351196289063</v>
      </c>
      <c r="S18" s="1">
        <v>394.77203369140625</v>
      </c>
      <c r="T18" s="1">
        <v>-0.10110770910978317</v>
      </c>
      <c r="U18" s="1">
        <v>21.588899612426758</v>
      </c>
      <c r="V18" s="1">
        <v>-0.27159690856933594</v>
      </c>
      <c r="W18" s="1">
        <v>57.992393493652344</v>
      </c>
      <c r="X18" s="1">
        <v>299.604248046875</v>
      </c>
      <c r="Y18" s="1">
        <v>0.25787001848220825</v>
      </c>
      <c r="Z18" s="1">
        <v>10.290119171142578</v>
      </c>
      <c r="AA18" s="1">
        <v>88.047660827636719</v>
      </c>
      <c r="AB18" s="1">
        <v>4.9209742546081543</v>
      </c>
      <c r="AC18" s="1">
        <v>-2.0206494331359863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1.1014862060546873</v>
      </c>
      <c r="AL18">
        <f>(U18-T18)/(1000-U18)*AK18</f>
        <v>2.4418410486587643E-2</v>
      </c>
      <c r="AM18">
        <f>(P18+273.15)</f>
        <v>298.41540946960447</v>
      </c>
      <c r="AN18">
        <f>(O18+273.15)</f>
        <v>298.66055908203123</v>
      </c>
      <c r="AO18">
        <f>(Y18*AG18+Z18*AH18)*AI18</f>
        <v>4.1259202034938269E-2</v>
      </c>
      <c r="AP18">
        <f>((AO18+0.00000010773*(AN18^4-AM18^4))-AL18*44100)/(L18*51.4+0.00000043092*AM18^3)</f>
        <v>-8.8426788303022494</v>
      </c>
      <c r="AQ18">
        <f>0.61365*EXP(17.502*J18/(240.97+J18))</f>
        <v>3.2303403454989081</v>
      </c>
      <c r="AR18">
        <f>AQ18*1000/AA18</f>
        <v>36.688542490897802</v>
      </c>
      <c r="AS18">
        <f>(AR18-U18)</f>
        <v>15.099642878471045</v>
      </c>
      <c r="AT18">
        <f>IF(D18,P18,(O18+P18)/2)</f>
        <v>25.387984275817871</v>
      </c>
      <c r="AU18">
        <f>0.61365*EXP(17.502*AT18/(240.97+AT18))</f>
        <v>3.2539751795253511</v>
      </c>
      <c r="AV18">
        <f>IF(AS18&lt;&gt;0,(1000-(AR18+U18)/2)/AS18*AL18,0)</f>
        <v>1.5700297964460523</v>
      </c>
      <c r="AW18">
        <f>U18*AA18/1000</f>
        <v>1.900852110716849</v>
      </c>
      <c r="AX18">
        <f>(AU18-AW18)</f>
        <v>1.3531230688085021</v>
      </c>
      <c r="AY18">
        <f>1/(1.6/F18+1.37/N18)</f>
        <v>1.0423348986654086</v>
      </c>
      <c r="AZ18">
        <f>G18*AA18*0.001</f>
        <v>34.260156899433305</v>
      </c>
      <c r="BA18">
        <f>G18/S18</f>
        <v>0.98565549198206026</v>
      </c>
      <c r="BB18">
        <f>(1-AL18*AA18/AQ18/F18)*100</f>
        <v>74.885356284847688</v>
      </c>
      <c r="BC18">
        <f>(S18-E18/(N18/1.35))</f>
        <v>396.05745091003689</v>
      </c>
      <c r="BD18">
        <f>E18*BB18/100/BC18</f>
        <v>-6.9353861746132596E-3</v>
      </c>
    </row>
    <row r="19" spans="1:56" x14ac:dyDescent="0.25">
      <c r="A19" s="1" t="s">
        <v>1</v>
      </c>
      <c r="B19" s="1" t="s">
        <v>6471</v>
      </c>
      <c r="K19" s="1">
        <v>2.72</v>
      </c>
    </row>
    <row r="20" spans="1:56" x14ac:dyDescent="0.25">
      <c r="A20" s="1" t="s">
        <v>1</v>
      </c>
      <c r="B20" s="1" t="s">
        <v>6470</v>
      </c>
      <c r="K20" s="1">
        <v>2.72</v>
      </c>
    </row>
    <row r="21" spans="1:56" x14ac:dyDescent="0.25">
      <c r="A21" s="1">
        <v>2</v>
      </c>
      <c r="B21" s="1" t="s">
        <v>6469</v>
      </c>
      <c r="C21" s="1">
        <v>452.00000131875277</v>
      </c>
      <c r="D21" s="1">
        <v>0</v>
      </c>
      <c r="E21">
        <f>(R21-S21*(1000-T21)/(1000-U21))*AK21</f>
        <v>-3.0968037540897693</v>
      </c>
      <c r="F21">
        <f>IF(AV21&lt;&gt;0,1/(1/AV21-1/N21),0)</f>
        <v>2.4739802283196899</v>
      </c>
      <c r="G21">
        <f>((AY21-AL21/2)*S21-E21)/(AY21+AL21/2)</f>
        <v>387.99703703937149</v>
      </c>
      <c r="H21">
        <f>AL21*1000</f>
        <v>24.045875660642373</v>
      </c>
      <c r="I21">
        <f>(AQ21-AW21)</f>
        <v>1.3644875849299776</v>
      </c>
      <c r="J21">
        <f>(P21+AP21*D21)</f>
        <v>25.297929763793945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25.415777206420898</v>
      </c>
      <c r="P21" s="1">
        <v>25.297929763793945</v>
      </c>
      <c r="Q21" s="1">
        <v>25.511962890625</v>
      </c>
      <c r="R21" s="1">
        <v>400.1170654296875</v>
      </c>
      <c r="S21" s="1">
        <v>394.32089233398438</v>
      </c>
      <c r="T21" s="1">
        <v>-0.10014527291059494</v>
      </c>
      <c r="U21" s="1">
        <v>21.264093399047852</v>
      </c>
      <c r="V21" s="1">
        <v>-0.27050977945327759</v>
      </c>
      <c r="W21" s="1">
        <v>57.438011169433594</v>
      </c>
      <c r="X21" s="1">
        <v>299.631591796875</v>
      </c>
      <c r="Y21" s="1">
        <v>26.240447998046875</v>
      </c>
      <c r="Z21" s="1">
        <v>10.2337646484375</v>
      </c>
      <c r="AA21" s="1">
        <v>88.040840148925781</v>
      </c>
      <c r="AB21" s="1">
        <v>4.8137478828430176</v>
      </c>
      <c r="AC21" s="1">
        <v>-1.9836304187774658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1.1015867345473342</v>
      </c>
      <c r="AL21">
        <f>(U21-T21)/(1000-U21)*AK21</f>
        <v>2.4045875660642372E-2</v>
      </c>
      <c r="AM21">
        <f>(P21+273.15)</f>
        <v>298.44792976379392</v>
      </c>
      <c r="AN21">
        <f>(O21+273.15)</f>
        <v>298.56577720642088</v>
      </c>
      <c r="AO21">
        <f>(Y21*AG21+Z21*AH21)*AI21</f>
        <v>4.1984715858443451</v>
      </c>
      <c r="AP21">
        <f>((AO21+0.00000010773*(AN21^4-AM21^4))-AL21*44100)/(L21*51.4+0.00000043092*AM21^3)</f>
        <v>-8.6849390686198138</v>
      </c>
      <c r="AQ21">
        <f>0.61365*EXP(17.502*J21/(240.97+J21))</f>
        <v>3.2365962327873774</v>
      </c>
      <c r="AR21">
        <f>AQ21*1000/AA21</f>
        <v>36.762441468215229</v>
      </c>
      <c r="AS21">
        <f>(AR21-U21)</f>
        <v>15.498348069167378</v>
      </c>
      <c r="AT21">
        <f>IF(D21,P21,(O21+P21)/2)</f>
        <v>25.356853485107422</v>
      </c>
      <c r="AU21">
        <f>0.61365*EXP(17.502*AT21/(240.97+AT21))</f>
        <v>3.2479582831453948</v>
      </c>
      <c r="AV21">
        <f>IF(AS21&lt;&gt;0,(1000-(AR21+U21)/2)/AS21*AL21,0)</f>
        <v>1.5064977335148111</v>
      </c>
      <c r="AW21">
        <f>U21*AA21/1000</f>
        <v>1.8721086478573998</v>
      </c>
      <c r="AX21">
        <f>(AU21-AW21)</f>
        <v>1.375849635287995</v>
      </c>
      <c r="AY21">
        <f>1/(1.6/F21+1.37/N21)</f>
        <v>0.99764396564958047</v>
      </c>
      <c r="AZ21">
        <f>G21*AA21*0.001</f>
        <v>34.159585116240137</v>
      </c>
      <c r="BA21">
        <f>G21/S21</f>
        <v>0.98396266741743765</v>
      </c>
      <c r="BB21">
        <f>(1-AL21*AA21/AQ21/F21)*100</f>
        <v>73.561304285342572</v>
      </c>
      <c r="BC21">
        <f>(S21-E21/(N21/1.35))</f>
        <v>395.40613250714068</v>
      </c>
      <c r="BD21">
        <f>E21*BB21/100/BC21</f>
        <v>-5.7612895840070148E-3</v>
      </c>
    </row>
    <row r="22" spans="1:56" x14ac:dyDescent="0.25">
      <c r="A22" s="1" t="s">
        <v>1</v>
      </c>
      <c r="B22" s="1" t="s">
        <v>6468</v>
      </c>
      <c r="K22" s="1">
        <v>2.72</v>
      </c>
    </row>
    <row r="23" spans="1:56" x14ac:dyDescent="0.25">
      <c r="A23" s="1" t="s">
        <v>1</v>
      </c>
      <c r="B23" s="1" t="s">
        <v>6467</v>
      </c>
      <c r="K23" s="1">
        <v>2.72</v>
      </c>
    </row>
    <row r="24" spans="1:56" x14ac:dyDescent="0.25">
      <c r="A24" s="1">
        <v>3</v>
      </c>
      <c r="B24" s="1" t="s">
        <v>6466</v>
      </c>
      <c r="C24" s="1">
        <v>658.50000130757689</v>
      </c>
      <c r="D24" s="1">
        <v>0</v>
      </c>
      <c r="E24">
        <f>(R24-S24*(1000-T24)/(1000-U24))*AK24</f>
        <v>-2.7265424145366306</v>
      </c>
      <c r="F24">
        <f>IF(AV24&lt;&gt;0,1/(1/AV24-1/N24),0)</f>
        <v>2.372677589978577</v>
      </c>
      <c r="G24">
        <f>((AY24-AL24/2)*S24-E24)/(AY24+AL24/2)</f>
        <v>387.31189009016117</v>
      </c>
      <c r="H24">
        <f>AL24*1000</f>
        <v>23.731954854364773</v>
      </c>
      <c r="I24">
        <f>(AQ24-AW24)</f>
        <v>1.3818764060929087</v>
      </c>
      <c r="J24">
        <f>(P24+AP24*D24)</f>
        <v>25.264223098754883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25.356142044067383</v>
      </c>
      <c r="P24" s="1">
        <v>25.264223098754883</v>
      </c>
      <c r="Q24" s="1">
        <v>25.478200912475586</v>
      </c>
      <c r="R24" s="1">
        <v>400.068359375</v>
      </c>
      <c r="S24" s="1">
        <v>394.05319213867188</v>
      </c>
      <c r="T24" s="1">
        <v>-0.10096143186092377</v>
      </c>
      <c r="U24" s="1">
        <v>20.993749618530273</v>
      </c>
      <c r="V24" s="1">
        <v>-0.27367231249809265</v>
      </c>
      <c r="W24" s="1">
        <v>56.906955718994141</v>
      </c>
      <c r="X24" s="1">
        <v>299.58102416992188</v>
      </c>
      <c r="Y24" s="1">
        <v>50.446498870849609</v>
      </c>
      <c r="Z24" s="1">
        <v>10.169550895690918</v>
      </c>
      <c r="AA24" s="1">
        <v>88.037437438964844</v>
      </c>
      <c r="AB24" s="1">
        <v>4.8013319969177246</v>
      </c>
      <c r="AC24" s="1">
        <v>-1.9702814817428589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1.1014008241541242</v>
      </c>
      <c r="AL24">
        <f>(U24-T24)/(1000-U24)*AK24</f>
        <v>2.3731954854364773E-2</v>
      </c>
      <c r="AM24">
        <f>(P24+273.15)</f>
        <v>298.41422309875486</v>
      </c>
      <c r="AN24">
        <f>(O24+273.15)</f>
        <v>298.50614204406736</v>
      </c>
      <c r="AO24">
        <f>(Y24*AG24+Z24*AH24)*AI24</f>
        <v>8.0714396389251988</v>
      </c>
      <c r="AP24">
        <f>((AO24+0.00000010773*(AN24^4-AM24^4))-AL24*44100)/(L24*51.4+0.00000043092*AM24^3)</f>
        <v>-8.5417971197305977</v>
      </c>
      <c r="AQ24">
        <f>0.61365*EXP(17.502*J24/(240.97+J24))</f>
        <v>3.2301123247435597</v>
      </c>
      <c r="AR24">
        <f>AQ24*1000/AA24</f>
        <v>36.690212922007788</v>
      </c>
      <c r="AS24">
        <f>(AR24-U24)</f>
        <v>15.696463303477515</v>
      </c>
      <c r="AT24">
        <f>IF(D24,P24,(O24+P24)/2)</f>
        <v>25.310182571411133</v>
      </c>
      <c r="AU24">
        <f>0.61365*EXP(17.502*AT24/(240.97+AT24))</f>
        <v>3.2389560336866827</v>
      </c>
      <c r="AV24">
        <f>IF(AS24&lt;&gt;0,(1000-(AR24+U24)/2)/AS24*AL24,0)</f>
        <v>1.4683230108174876</v>
      </c>
      <c r="AW24">
        <f>U24*AA24/1000</f>
        <v>1.848235918650651</v>
      </c>
      <c r="AX24">
        <f>(AU24-AW24)</f>
        <v>1.3907201150360318</v>
      </c>
      <c r="AY24">
        <f>1/(1.6/F24+1.37/N24)</f>
        <v>0.97089819837180935</v>
      </c>
      <c r="AZ24">
        <f>G24*AA24*0.001</f>
        <v>34.097946293179788</v>
      </c>
      <c r="BA24">
        <f>G24/S24</f>
        <v>0.98289240594163652</v>
      </c>
      <c r="BB24">
        <f>(1-AL24*AA24/AQ24/F24)*100</f>
        <v>72.738826105670483</v>
      </c>
      <c r="BC24">
        <f>(S24-E24/(N24/1.35))</f>
        <v>395.00867837449226</v>
      </c>
      <c r="BD24">
        <f>E24*BB24/100/BC24</f>
        <v>-5.0207882869016431E-3</v>
      </c>
    </row>
    <row r="25" spans="1:56" x14ac:dyDescent="0.25">
      <c r="A25" s="1" t="s">
        <v>1</v>
      </c>
      <c r="B25" s="1" t="s">
        <v>6465</v>
      </c>
      <c r="K25" s="1">
        <v>2.72</v>
      </c>
    </row>
    <row r="26" spans="1:56" x14ac:dyDescent="0.25">
      <c r="A26" s="1" t="s">
        <v>1</v>
      </c>
      <c r="B26" s="1" t="s">
        <v>6464</v>
      </c>
      <c r="K26" s="1">
        <v>2.72</v>
      </c>
    </row>
    <row r="27" spans="1:56" x14ac:dyDescent="0.25">
      <c r="A27" s="1">
        <v>4</v>
      </c>
      <c r="B27" s="1" t="s">
        <v>6463</v>
      </c>
      <c r="C27" s="1">
        <v>865.50000130757689</v>
      </c>
      <c r="D27" s="1">
        <v>0</v>
      </c>
      <c r="E27">
        <f>(R27-S27*(1000-T27)/(1000-U27))*AK27</f>
        <v>-2.2984124086336828</v>
      </c>
      <c r="F27">
        <f>IF(AV27&lt;&gt;0,1/(1/AV27-1/N27),0)</f>
        <v>2.3678408254222925</v>
      </c>
      <c r="G27">
        <f>((AY27-AL27/2)*S27-E27)/(AY27+AL27/2)</f>
        <v>386.61569038792959</v>
      </c>
      <c r="H27">
        <f>AL27*1000</f>
        <v>23.649498874640045</v>
      </c>
      <c r="I27">
        <f>(AQ27-AW27)</f>
        <v>1.378852318980536</v>
      </c>
      <c r="J27">
        <f>(P27+AP27*D27)</f>
        <v>25.216320037841797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25.322759628295898</v>
      </c>
      <c r="P27" s="1">
        <v>25.216320037841797</v>
      </c>
      <c r="Q27" s="1">
        <v>25.442045211791992</v>
      </c>
      <c r="R27" s="1">
        <v>400.13082885742188</v>
      </c>
      <c r="S27" s="1">
        <v>393.76229858398438</v>
      </c>
      <c r="T27" s="1">
        <v>-9.9259957671165466E-2</v>
      </c>
      <c r="U27" s="1">
        <v>20.924942016601563</v>
      </c>
      <c r="V27" s="1">
        <v>-0.26957821846008301</v>
      </c>
      <c r="W27" s="1">
        <v>56.829654693603516</v>
      </c>
      <c r="X27" s="1">
        <v>299.56240844726563</v>
      </c>
      <c r="Y27" s="1">
        <v>101.31086730957031</v>
      </c>
      <c r="Z27" s="1">
        <v>10.037515640258789</v>
      </c>
      <c r="AA27" s="1">
        <v>88.032012939453125</v>
      </c>
      <c r="AB27" s="1">
        <v>4.777094841003418</v>
      </c>
      <c r="AC27" s="1">
        <v>-1.9740396738052368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1.1013323839972997</v>
      </c>
      <c r="AL27">
        <f>(U27-T27)/(1000-U27)*AK27</f>
        <v>2.3649498874640046E-2</v>
      </c>
      <c r="AM27">
        <f>(P27+273.15)</f>
        <v>298.36632003784177</v>
      </c>
      <c r="AN27">
        <f>(O27+273.15)</f>
        <v>298.47275962829588</v>
      </c>
      <c r="AO27">
        <f>(Y27*AG27+Z27*AH27)*AI27</f>
        <v>16.209738407215355</v>
      </c>
      <c r="AP27">
        <f>((AO27+0.00000010773*(AN27^4-AM27^4))-AL27*44100)/(L27*51.4+0.00000043092*AM27^3)</f>
        <v>-8.4438696076443964</v>
      </c>
      <c r="AQ27">
        <f>0.61365*EXP(17.502*J27/(240.97+J27))</f>
        <v>3.2209170853433111</v>
      </c>
      <c r="AR27">
        <f>AQ27*1000/AA27</f>
        <v>36.588020400699023</v>
      </c>
      <c r="AS27">
        <f>(AR27-U27)</f>
        <v>15.66307838409746</v>
      </c>
      <c r="AT27">
        <f>IF(D27,P27,(O27+P27)/2)</f>
        <v>25.269539833068848</v>
      </c>
      <c r="AU27">
        <f>0.61365*EXP(17.502*AT27/(240.97+AT27))</f>
        <v>3.2311343120467462</v>
      </c>
      <c r="AV27">
        <f>IF(AS27&lt;&gt;0,(1000-(AR27+U27)/2)/AS27*AL27,0)</f>
        <v>1.4664692304660909</v>
      </c>
      <c r="AW27">
        <f>U27*AA27/1000</f>
        <v>1.8420647663627752</v>
      </c>
      <c r="AX27">
        <f>(AU27-AW27)</f>
        <v>1.389069545683971</v>
      </c>
      <c r="AY27">
        <f>1/(1.6/F27+1.37/N27)</f>
        <v>0.96960146509559608</v>
      </c>
      <c r="AZ27">
        <f>G27*AA27*0.001</f>
        <v>34.034557458825823</v>
      </c>
      <c r="BA27">
        <f>G27/S27</f>
        <v>0.98185045083860278</v>
      </c>
      <c r="BB27">
        <f>(1-AL27*AA27/AQ27/F27)*100</f>
        <v>72.702019084212537</v>
      </c>
      <c r="BC27">
        <f>(S27-E27/(N27/1.35))</f>
        <v>394.56775145681689</v>
      </c>
      <c r="BD27">
        <f>E27*BB27/100/BC27</f>
        <v>-4.2349944256446642E-3</v>
      </c>
    </row>
    <row r="28" spans="1:56" x14ac:dyDescent="0.25">
      <c r="A28" s="1" t="s">
        <v>1</v>
      </c>
      <c r="B28" s="1" t="s">
        <v>6462</v>
      </c>
      <c r="K28" s="1">
        <v>2.72</v>
      </c>
    </row>
    <row r="29" spans="1:56" x14ac:dyDescent="0.25">
      <c r="A29" s="1" t="s">
        <v>1</v>
      </c>
      <c r="B29" s="1" t="s">
        <v>6461</v>
      </c>
      <c r="K29" s="1">
        <v>2.72</v>
      </c>
    </row>
    <row r="30" spans="1:56" x14ac:dyDescent="0.25">
      <c r="A30" s="1">
        <v>5</v>
      </c>
      <c r="B30" s="1" t="s">
        <v>6460</v>
      </c>
      <c r="C30" s="1">
        <v>1072.5000013075769</v>
      </c>
      <c r="D30" s="1">
        <v>0</v>
      </c>
      <c r="E30">
        <f>(R30-S30*(1000-T30)/(1000-U30))*AK30</f>
        <v>-2.0423320774936653</v>
      </c>
      <c r="F30">
        <f>IF(AV30&lt;&gt;0,1/(1/AV30-1/N30),0)</f>
        <v>2.3845853668416761</v>
      </c>
      <c r="G30">
        <f>((AY30-AL30/2)*S30-E30)/(AY30+AL30/2)</f>
        <v>386.15391675066644</v>
      </c>
      <c r="H30">
        <f>AL30*1000</f>
        <v>23.620236895731903</v>
      </c>
      <c r="I30">
        <f>(AQ30-AW30)</f>
        <v>1.3711756998845848</v>
      </c>
      <c r="J30">
        <f>(P30+AP30*D30)</f>
        <v>25.161853790283203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25.288232803344727</v>
      </c>
      <c r="P30" s="1">
        <v>25.161853790283203</v>
      </c>
      <c r="Q30" s="1">
        <v>25.404743194580078</v>
      </c>
      <c r="R30" s="1">
        <v>400.093994140625</v>
      </c>
      <c r="S30" s="1">
        <v>393.51016235351563</v>
      </c>
      <c r="T30" s="1">
        <v>-9.9548771977424622E-2</v>
      </c>
      <c r="U30" s="1">
        <v>20.894985198974609</v>
      </c>
      <c r="V30" s="1">
        <v>-0.27090170979499817</v>
      </c>
      <c r="W30" s="1">
        <v>56.861446380615234</v>
      </c>
      <c r="X30" s="1">
        <v>299.62371826171875</v>
      </c>
      <c r="Y30" s="1">
        <v>150.09175109863281</v>
      </c>
      <c r="Z30" s="1">
        <v>10.35936164855957</v>
      </c>
      <c r="AA30" s="1">
        <v>88.026580810546875</v>
      </c>
      <c r="AB30" s="1">
        <v>4.7875103950500488</v>
      </c>
      <c r="AC30" s="1">
        <v>-1.9693032503128052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1.1015577877269067</v>
      </c>
      <c r="AL30">
        <f>(U30-T30)/(1000-U30)*AK30</f>
        <v>2.3620236895731905E-2</v>
      </c>
      <c r="AM30">
        <f>(P30+273.15)</f>
        <v>298.31185379028318</v>
      </c>
      <c r="AN30">
        <f>(O30+273.15)</f>
        <v>298.4382328033447</v>
      </c>
      <c r="AO30">
        <f>(Y30*AG30+Z30*AH30)*AI30</f>
        <v>24.01467963901132</v>
      </c>
      <c r="AP30">
        <f>((AO30+0.00000010773*(AN30^4-AM30^4))-AL30*44100)/(L30*51.4+0.00000043092*AM30^3)</f>
        <v>-8.3675369992608903</v>
      </c>
      <c r="AQ30">
        <f>0.61365*EXP(17.502*J30/(240.97+J30))</f>
        <v>3.2104898030373041</v>
      </c>
      <c r="AR30">
        <f>AQ30*1000/AA30</f>
        <v>36.471822186834736</v>
      </c>
      <c r="AS30">
        <f>(AR30-U30)</f>
        <v>15.576836987860126</v>
      </c>
      <c r="AT30">
        <f>IF(D30,P30,(O30+P30)/2)</f>
        <v>25.225043296813965</v>
      </c>
      <c r="AU30">
        <f>0.61365*EXP(17.502*AT30/(240.97+AT30))</f>
        <v>3.2225898545359319</v>
      </c>
      <c r="AV30">
        <f>IF(AS30&lt;&gt;0,(1000-(AR30+U30)/2)/AS30*AL30,0)</f>
        <v>1.4728746358076481</v>
      </c>
      <c r="AW30">
        <f>U30*AA30/1000</f>
        <v>1.8393141031527194</v>
      </c>
      <c r="AX30">
        <f>(AU30-AW30)</f>
        <v>1.3832757513832126</v>
      </c>
      <c r="AY30">
        <f>1/(1.6/F30+1.37/N30)</f>
        <v>0.97408289950211546</v>
      </c>
      <c r="AZ30">
        <f>G30*AA30*0.001</f>
        <v>33.991808958161734</v>
      </c>
      <c r="BA30">
        <f>G30/S30</f>
        <v>0.98130608480641834</v>
      </c>
      <c r="BB30">
        <f>(1-AL30*AA30/AQ30/F30)*100</f>
        <v>72.840991401747885</v>
      </c>
      <c r="BC30">
        <f>(S30-E30/(N30/1.35))</f>
        <v>394.22587474391003</v>
      </c>
      <c r="BD30">
        <f>E30*BB30/100/BC30</f>
        <v>-3.7736105828382865E-3</v>
      </c>
    </row>
    <row r="31" spans="1:56" x14ac:dyDescent="0.25">
      <c r="A31" s="1" t="s">
        <v>1</v>
      </c>
      <c r="B31" s="1" t="s">
        <v>6459</v>
      </c>
      <c r="K31" s="1">
        <v>2.72</v>
      </c>
    </row>
    <row r="32" spans="1:56" x14ac:dyDescent="0.25">
      <c r="A32" s="1" t="s">
        <v>1</v>
      </c>
      <c r="B32" s="1" t="s">
        <v>6458</v>
      </c>
      <c r="K32" s="1">
        <v>2.72</v>
      </c>
    </row>
    <row r="33" spans="1:56" x14ac:dyDescent="0.25">
      <c r="A33" s="1">
        <v>6</v>
      </c>
      <c r="B33" s="1" t="s">
        <v>6457</v>
      </c>
      <c r="C33" s="1">
        <v>1278.5000013075769</v>
      </c>
      <c r="D33" s="1">
        <v>0</v>
      </c>
      <c r="E33">
        <f>(R33-S33*(1000-T33)/(1000-U33))*AK33</f>
        <v>-1.6703200067557515</v>
      </c>
      <c r="F33">
        <f>IF(AV33&lt;&gt;0,1/(1/AV33-1/N33),0)</f>
        <v>2.4534971674443193</v>
      </c>
      <c r="G33">
        <f>((AY33-AL33/2)*S33-E33)/(AY33+AL33/2)</f>
        <v>385.3961377034687</v>
      </c>
      <c r="H33">
        <f>AL33*1000</f>
        <v>23.889812888869354</v>
      </c>
      <c r="I33">
        <f>(AQ33-AW33)</f>
        <v>1.3626121582685407</v>
      </c>
      <c r="J33">
        <f>(P33+AP33*D33)</f>
        <v>25.19770622253418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25.267162322998047</v>
      </c>
      <c r="P33" s="1">
        <v>25.19770622253418</v>
      </c>
      <c r="Q33" s="1">
        <v>25.385526657104492</v>
      </c>
      <c r="R33" s="1">
        <v>400.07180786132813</v>
      </c>
      <c r="S33" s="1">
        <v>393.08389282226563</v>
      </c>
      <c r="T33" s="1">
        <v>-9.7843393683433533E-2</v>
      </c>
      <c r="U33" s="1">
        <v>21.069841384887695</v>
      </c>
      <c r="V33" s="1">
        <v>-0.26659944653511047</v>
      </c>
      <c r="W33" s="1">
        <v>57.410190582275391</v>
      </c>
      <c r="X33" s="1">
        <v>300.5107421875</v>
      </c>
      <c r="Y33" s="1">
        <v>301.1666259765625</v>
      </c>
      <c r="Z33" s="1">
        <v>10.235318183898926</v>
      </c>
      <c r="AA33" s="1">
        <v>88.028099060058594</v>
      </c>
      <c r="AB33" s="1">
        <v>4.8885831832885742</v>
      </c>
      <c r="AC33" s="1">
        <v>-1.983579158782959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1.1048189051011026</v>
      </c>
      <c r="AL33">
        <f>(U33-T33)/(1000-U33)*AK33</f>
        <v>2.3889812888869353E-2</v>
      </c>
      <c r="AM33">
        <f>(P33+273.15)</f>
        <v>298.34770622253416</v>
      </c>
      <c r="AN33">
        <f>(O33+273.15)</f>
        <v>298.41716232299802</v>
      </c>
      <c r="AO33">
        <f>(Y33*AG33+Z33*AH33)*AI33</f>
        <v>48.186659079194214</v>
      </c>
      <c r="AP33">
        <f>((AO33+0.00000010773*(AN33^4-AM33^4))-AL33*44100)/(L33*51.4+0.00000043092*AM33^3)</f>
        <v>-8.2714743972419171</v>
      </c>
      <c r="AQ33">
        <f>0.61365*EXP(17.502*J33/(240.97+J33))</f>
        <v>3.2173502428771568</v>
      </c>
      <c r="AR33">
        <f>AQ33*1000/AA33</f>
        <v>36.549127803862575</v>
      </c>
      <c r="AS33">
        <f>(AR33-U33)</f>
        <v>15.47928641897488</v>
      </c>
      <c r="AT33">
        <f>IF(D33,P33,(O33+P33)/2)</f>
        <v>25.232434272766113</v>
      </c>
      <c r="AU33">
        <f>0.61365*EXP(17.502*AT33/(240.97+AT33))</f>
        <v>3.2240077395701343</v>
      </c>
      <c r="AV33">
        <f>IF(AS33&lt;&gt;0,(1000-(AR33+U33)/2)/AS33*AL33,0)</f>
        <v>1.4988778593852969</v>
      </c>
      <c r="AW33">
        <f>U33*AA33/1000</f>
        <v>1.8547380846086161</v>
      </c>
      <c r="AX33">
        <f>(AU33-AW33)</f>
        <v>1.3692696549615182</v>
      </c>
      <c r="AY33">
        <f>1/(1.6/F33+1.37/N33)</f>
        <v>0.99229892326859082</v>
      </c>
      <c r="AZ33">
        <f>G33*AA33*0.001</f>
        <v>33.925689387124926</v>
      </c>
      <c r="BA33">
        <f>G33/S33</f>
        <v>0.98044245704498256</v>
      </c>
      <c r="BB33">
        <f>(1-AL33*AA33/AQ33/F33)*100</f>
        <v>73.359021639720098</v>
      </c>
      <c r="BC33">
        <f>(S33-E33/(N33/1.35))</f>
        <v>393.66923775119892</v>
      </c>
      <c r="BD33">
        <f>E33*BB33/100/BC33</f>
        <v>-3.1125886853850164E-3</v>
      </c>
    </row>
    <row r="34" spans="1:56" x14ac:dyDescent="0.25">
      <c r="A34" s="1" t="s">
        <v>1</v>
      </c>
      <c r="B34" s="1" t="s">
        <v>6456</v>
      </c>
      <c r="K34" s="1">
        <v>2.72</v>
      </c>
    </row>
    <row r="35" spans="1:56" x14ac:dyDescent="0.25">
      <c r="A35" s="1" t="s">
        <v>1</v>
      </c>
      <c r="B35" s="1" t="s">
        <v>6455</v>
      </c>
      <c r="K35" s="1">
        <v>2.72</v>
      </c>
    </row>
    <row r="36" spans="1:56" x14ac:dyDescent="0.25">
      <c r="A36" s="1">
        <v>7</v>
      </c>
      <c r="B36" s="1" t="s">
        <v>6454</v>
      </c>
      <c r="C36" s="1">
        <v>1485.5000013075769</v>
      </c>
      <c r="D36" s="1">
        <v>0</v>
      </c>
      <c r="E36">
        <f>(R36-S36*(1000-T36)/(1000-U36))*AK36</f>
        <v>-1.317272977649842</v>
      </c>
      <c r="F36">
        <f>IF(AV36&lt;&gt;0,1/(1/AV36-1/N36),0)</f>
        <v>2.5714097743608999</v>
      </c>
      <c r="G36">
        <f>((AY36-AL36/2)*S36-E36)/(AY36+AL36/2)</f>
        <v>384.76747779904252</v>
      </c>
      <c r="H36">
        <f>AL36*1000</f>
        <v>24.276543369561509</v>
      </c>
      <c r="I36">
        <f>(AQ36-AW36)</f>
        <v>1.3454937799999942</v>
      </c>
      <c r="J36">
        <f>(P36+AP36*D36)</f>
        <v>25.262828826904297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25.295907974243164</v>
      </c>
      <c r="P36" s="1">
        <v>25.262828826904297</v>
      </c>
      <c r="Q36" s="1">
        <v>25.385410308837891</v>
      </c>
      <c r="R36" s="1">
        <v>400.14495849609375</v>
      </c>
      <c r="S36" s="1">
        <v>392.70761108398438</v>
      </c>
      <c r="T36" s="1">
        <v>-9.7444415092468262E-2</v>
      </c>
      <c r="U36" s="1">
        <v>21.407094955444336</v>
      </c>
      <c r="V36" s="1">
        <v>-0.26504802703857422</v>
      </c>
      <c r="W36" s="1">
        <v>58.227130889892578</v>
      </c>
      <c r="X36" s="1">
        <v>300.48837280273438</v>
      </c>
      <c r="Y36" s="1">
        <v>499.58688354492188</v>
      </c>
      <c r="Z36" s="1">
        <v>10.125061988830566</v>
      </c>
      <c r="AA36" s="1">
        <v>88.024581909179688</v>
      </c>
      <c r="AB36" s="1">
        <v>4.9357786178588867</v>
      </c>
      <c r="AC36" s="1">
        <v>-2.0140674114227295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1.1047366647159349</v>
      </c>
      <c r="AL36">
        <f>(U36-T36)/(1000-U36)*AK36</f>
        <v>2.4276543369561508E-2</v>
      </c>
      <c r="AM36">
        <f>(P36+273.15)</f>
        <v>298.41282882690427</v>
      </c>
      <c r="AN36">
        <f>(O36+273.15)</f>
        <v>298.44590797424314</v>
      </c>
      <c r="AO36">
        <f>(Y36*AG36+Z36*AH36)*AI36</f>
        <v>79.933899580525576</v>
      </c>
      <c r="AP36">
        <f>((AO36+0.00000010773*(AN36^4-AM36^4))-AL36*44100)/(L36*51.4+0.00000043092*AM36^3)</f>
        <v>-8.1534220947520595</v>
      </c>
      <c r="AQ36">
        <f>0.61365*EXP(17.502*J36/(240.97+J36))</f>
        <v>3.2298443633430916</v>
      </c>
      <c r="AR36">
        <f>AQ36*1000/AA36</f>
        <v>36.692527170143428</v>
      </c>
      <c r="AS36">
        <f>(AR36-U36)</f>
        <v>15.285432214699092</v>
      </c>
      <c r="AT36">
        <f>IF(D36,P36,(O36+P36)/2)</f>
        <v>25.27936840057373</v>
      </c>
      <c r="AU36">
        <f>0.61365*EXP(17.502*AT36/(240.97+AT36))</f>
        <v>3.2330243117623167</v>
      </c>
      <c r="AV36">
        <f>IF(AS36&lt;&gt;0,(1000-(AR36+U36)/2)/AS36*AL36,0)</f>
        <v>1.5420770600618601</v>
      </c>
      <c r="AW36">
        <f>U36*AA36/1000</f>
        <v>1.8843505833430974</v>
      </c>
      <c r="AX36">
        <f>(AU36-AW36)</f>
        <v>1.3486737284192194</v>
      </c>
      <c r="AY36">
        <f>1/(1.6/F36+1.37/N36)</f>
        <v>1.0226441531857435</v>
      </c>
      <c r="AZ36">
        <f>G36*AA36*0.001</f>
        <v>33.868996365510299</v>
      </c>
      <c r="BA36">
        <f>G36/S36</f>
        <v>0.97978105577575936</v>
      </c>
      <c r="BB36">
        <f>(1-AL36*AA36/AQ36/F36)*100</f>
        <v>74.270109697485722</v>
      </c>
      <c r="BC36">
        <f>(S36-E36/(N36/1.35))</f>
        <v>393.16923463777619</v>
      </c>
      <c r="BD36">
        <f>E36*BB36/100/BC36</f>
        <v>-2.4883434392246164E-3</v>
      </c>
    </row>
    <row r="37" spans="1:56" x14ac:dyDescent="0.25">
      <c r="A37" s="1" t="s">
        <v>1</v>
      </c>
      <c r="B37" s="1" t="s">
        <v>6453</v>
      </c>
      <c r="K37" s="1">
        <v>2.72</v>
      </c>
    </row>
    <row r="38" spans="1:56" x14ac:dyDescent="0.25">
      <c r="A38" s="1" t="s">
        <v>1</v>
      </c>
      <c r="B38" s="1" t="s">
        <v>6452</v>
      </c>
      <c r="K38" s="1">
        <v>2.72</v>
      </c>
    </row>
    <row r="39" spans="1:56" x14ac:dyDescent="0.25">
      <c r="A39" s="1">
        <v>8</v>
      </c>
      <c r="B39" s="1" t="s">
        <v>6451</v>
      </c>
      <c r="C39" s="1">
        <v>1692.5000013075769</v>
      </c>
      <c r="D39" s="1">
        <v>0</v>
      </c>
      <c r="E39">
        <f>(R39-S39*(1000-T39)/(1000-U39))*AK39</f>
        <v>-1.1854336634570355</v>
      </c>
      <c r="F39">
        <f>IF(AV39&lt;&gt;0,1/(1/AV39-1/N39),0)</f>
        <v>2.7293818346061194</v>
      </c>
      <c r="G39">
        <f>((AY39-AL39/2)*S39-E39)/(AY39+AL39/2)</f>
        <v>384.27835056190509</v>
      </c>
      <c r="H39">
        <f>AL39*1000</f>
        <v>24.88789875839835</v>
      </c>
      <c r="I39">
        <f>(AQ39-AW39)</f>
        <v>1.3307736026195032</v>
      </c>
      <c r="J39">
        <f>(P39+AP39*D39)</f>
        <v>25.424198150634766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25.323436737060547</v>
      </c>
      <c r="P39" s="1">
        <v>25.424198150634766</v>
      </c>
      <c r="Q39" s="1">
        <v>25.399574279785156</v>
      </c>
      <c r="R39" s="1">
        <v>400.02438354492188</v>
      </c>
      <c r="S39" s="1">
        <v>392.26312255859375</v>
      </c>
      <c r="T39" s="1">
        <v>-9.6409961581230164E-2</v>
      </c>
      <c r="U39" s="1">
        <v>21.930131912231445</v>
      </c>
      <c r="V39" s="1">
        <v>-0.261781245470047</v>
      </c>
      <c r="W39" s="1">
        <v>59.546722412109375</v>
      </c>
      <c r="X39" s="1">
        <v>300.59426879882813</v>
      </c>
      <c r="Y39" s="1">
        <v>749.53448486328125</v>
      </c>
      <c r="Z39" s="1">
        <v>10.332067489624023</v>
      </c>
      <c r="AA39" s="1">
        <v>88.016487121582031</v>
      </c>
      <c r="AB39" s="1">
        <v>5.0932493209838867</v>
      </c>
      <c r="AC39" s="1">
        <v>-2.0432271957397461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1.1051259882309854</v>
      </c>
      <c r="AL39">
        <f>(U39-T39)/(1000-U39)*AK39</f>
        <v>2.488789875839835E-2</v>
      </c>
      <c r="AM39">
        <f>(P39+273.15)</f>
        <v>298.57419815063474</v>
      </c>
      <c r="AN39">
        <f>(O39+273.15)</f>
        <v>298.47343673706052</v>
      </c>
      <c r="AO39">
        <f>(Y39*AG39+Z39*AH39)*AI39</f>
        <v>119.9255148975808</v>
      </c>
      <c r="AP39">
        <f>((AO39+0.00000010773*(AN39^4-AM39^4))-AL39*44100)/(L39*51.4+0.00000043092*AM39^3)</f>
        <v>-8.0575304190236405</v>
      </c>
      <c r="AQ39">
        <f>0.61365*EXP(17.502*J39/(240.97+J39))</f>
        <v>3.2609867756470172</v>
      </c>
      <c r="AR39">
        <f>AQ39*1000/AA39</f>
        <v>37.049726503426982</v>
      </c>
      <c r="AS39">
        <f>(AR39-U39)</f>
        <v>15.119594591195536</v>
      </c>
      <c r="AT39">
        <f>IF(D39,P39,(O39+P39)/2)</f>
        <v>25.373817443847656</v>
      </c>
      <c r="AU39">
        <f>0.61365*EXP(17.502*AT39/(240.97+AT39))</f>
        <v>3.2512358364434308</v>
      </c>
      <c r="AV39">
        <f>IF(AS39&lt;&gt;0,(1000-(AR39+U39)/2)/AS39*AL39,0)</f>
        <v>1.5975267220423313</v>
      </c>
      <c r="AW39">
        <f>U39*AA39/1000</f>
        <v>1.9302131730275141</v>
      </c>
      <c r="AX39">
        <f>(AU39-AW39)</f>
        <v>1.3210226634159168</v>
      </c>
      <c r="AY39">
        <f>1/(1.6/F39+1.37/N39)</f>
        <v>1.0617471760519959</v>
      </c>
      <c r="AZ39">
        <f>G39*AA39*0.001</f>
        <v>33.822830493334706</v>
      </c>
      <c r="BA39">
        <f>G39/S39</f>
        <v>0.97964434702755943</v>
      </c>
      <c r="BB39">
        <f>(1-AL39*AA39/AQ39/F39)*100</f>
        <v>75.388452128842488</v>
      </c>
      <c r="BC39">
        <f>(S39-E39/(N39/1.35))</f>
        <v>392.6785445021045</v>
      </c>
      <c r="BD39">
        <f>E39*BB39/100/BC39</f>
        <v>-2.2758566833021901E-3</v>
      </c>
    </row>
    <row r="40" spans="1:56" x14ac:dyDescent="0.25">
      <c r="A40" s="1" t="s">
        <v>1</v>
      </c>
      <c r="B40" s="1" t="s">
        <v>6450</v>
      </c>
      <c r="K40" s="1">
        <v>2.72</v>
      </c>
    </row>
    <row r="41" spans="1:56" x14ac:dyDescent="0.25">
      <c r="A41" s="1" t="s">
        <v>1</v>
      </c>
      <c r="B41" s="1" t="s">
        <v>6449</v>
      </c>
      <c r="K41" s="1">
        <v>2.72</v>
      </c>
    </row>
    <row r="42" spans="1:56" x14ac:dyDescent="0.25">
      <c r="A42" s="1">
        <v>9</v>
      </c>
      <c r="B42" s="1" t="s">
        <v>6448</v>
      </c>
      <c r="C42" s="1">
        <v>1899.5000013075769</v>
      </c>
      <c r="D42" s="1">
        <v>0</v>
      </c>
      <c r="E42">
        <f>(R42-S42*(1000-T42)/(1000-U42))*AK42</f>
        <v>-1.2150044809922931</v>
      </c>
      <c r="F42">
        <f>IF(AV42&lt;&gt;0,1/(1/AV42-1/N42),0)</f>
        <v>1.6966600124824298</v>
      </c>
      <c r="G42">
        <f>((AY42-AL42/2)*S42-E42)/(AY42+AL42/2)</f>
        <v>380.80706805715511</v>
      </c>
      <c r="H42">
        <f>AL42*1000</f>
        <v>25.51963355474701</v>
      </c>
      <c r="I42">
        <f>(AQ42-AW42)</f>
        <v>1.8440090015461841</v>
      </c>
      <c r="J42">
        <f>(P42+AP42*D42)</f>
        <v>28.125947952270508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25.375923156738281</v>
      </c>
      <c r="P42" s="1">
        <v>28.125947952270508</v>
      </c>
      <c r="Q42" s="1">
        <v>25.435396194458008</v>
      </c>
      <c r="R42" s="1">
        <v>399.99139404296875</v>
      </c>
      <c r="S42" s="1">
        <v>392.03570556640625</v>
      </c>
      <c r="T42" s="1">
        <v>-9.6312582492828369E-2</v>
      </c>
      <c r="U42" s="1">
        <v>22.482824325561523</v>
      </c>
      <c r="V42" s="1">
        <v>-0.26069185137748718</v>
      </c>
      <c r="W42" s="1">
        <v>60.854866027832031</v>
      </c>
      <c r="X42" s="1">
        <v>300.51101684570313</v>
      </c>
      <c r="Y42" s="1">
        <v>999.40130615234375</v>
      </c>
      <c r="Z42" s="1">
        <v>10.215636253356934</v>
      </c>
      <c r="AA42" s="1">
        <v>88.013099670410156</v>
      </c>
      <c r="AB42" s="1">
        <v>5.2315335273742676</v>
      </c>
      <c r="AC42" s="1">
        <v>-2.0835046768188477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1.1048199148739082</v>
      </c>
      <c r="AL42">
        <f>(U42-T42)/(1000-U42)*AK42</f>
        <v>2.5519633554747009E-2</v>
      </c>
      <c r="AM42">
        <f>(P42+273.15)</f>
        <v>301.27594795227049</v>
      </c>
      <c r="AN42">
        <f>(O42+273.15)</f>
        <v>298.52592315673826</v>
      </c>
      <c r="AO42">
        <f>(Y42*AG42+Z42*AH42)*AI42</f>
        <v>159.90420541023741</v>
      </c>
      <c r="AP42">
        <f>((AO42+0.00000010773*(AN42^4-AM42^4))-AL42*44100)/(L42*51.4+0.00000043092*AM42^3)</f>
        <v>-8.1902123740099508</v>
      </c>
      <c r="AQ42">
        <f>0.61365*EXP(17.502*J42/(240.97+J42))</f>
        <v>3.8227920597841525</v>
      </c>
      <c r="AR42">
        <f>AQ42*1000/AA42</f>
        <v>43.434353228095297</v>
      </c>
      <c r="AS42">
        <f>(AR42-U42)</f>
        <v>20.951528902533774</v>
      </c>
      <c r="AT42">
        <f>IF(D42,P42,(O42+P42)/2)</f>
        <v>26.750935554504395</v>
      </c>
      <c r="AU42">
        <f>0.61365*EXP(17.502*AT42/(240.97+AT42))</f>
        <v>3.5271362109264812</v>
      </c>
      <c r="AV42">
        <f>IF(AS42&lt;&gt;0,(1000-(AR42+U42)/2)/AS42*AL42,0)</f>
        <v>1.1778874258525471</v>
      </c>
      <c r="AW42">
        <f>U42*AA42/1000</f>
        <v>1.9787830582379684</v>
      </c>
      <c r="AX42">
        <f>(AU42-AW42)</f>
        <v>1.5483531526885128</v>
      </c>
      <c r="AY42">
        <f>1/(1.6/F42+1.37/N42)</f>
        <v>0.77002465357331684</v>
      </c>
      <c r="AZ42">
        <f>G42*AA42*0.001</f>
        <v>33.51601043611106</v>
      </c>
      <c r="BA42">
        <f>G42/S42</f>
        <v>0.97135812542118272</v>
      </c>
      <c r="BB42">
        <f>(1-AL42*AA42/AQ42/F42)*100</f>
        <v>65.370497636257255</v>
      </c>
      <c r="BC42">
        <f>(S42-E42/(N42/1.35))</f>
        <v>392.46149027155474</v>
      </c>
      <c r="BD42">
        <f>E42*BB42/100/BC42</f>
        <v>-2.0237768423544446E-3</v>
      </c>
    </row>
    <row r="43" spans="1:56" x14ac:dyDescent="0.25">
      <c r="A43" s="1" t="s">
        <v>1</v>
      </c>
      <c r="B43" s="1" t="s">
        <v>6447</v>
      </c>
      <c r="K43" s="1">
        <v>2.72</v>
      </c>
    </row>
    <row r="44" spans="1:56" x14ac:dyDescent="0.25">
      <c r="A44" s="1" t="s">
        <v>1</v>
      </c>
      <c r="B44" s="1" t="s">
        <v>6446</v>
      </c>
      <c r="K44" s="1">
        <v>2.72</v>
      </c>
    </row>
    <row r="45" spans="1:56" x14ac:dyDescent="0.25">
      <c r="A45" s="1">
        <v>10</v>
      </c>
      <c r="B45" s="1" t="s">
        <v>6445</v>
      </c>
      <c r="C45" s="1">
        <v>2105.5000013075769</v>
      </c>
      <c r="D45" s="1">
        <v>0</v>
      </c>
      <c r="E45">
        <f>(R45-S45*(1000-T45)/(1000-U45))*AK45</f>
        <v>-1.1631861655820297</v>
      </c>
      <c r="F45">
        <f>IF(AV45&lt;&gt;0,1/(1/AV45-1/N45),0)</f>
        <v>2.64045776786155</v>
      </c>
      <c r="G45">
        <f>((AY45-AL45/2)*S45-E45)/(AY45+AL45/2)</f>
        <v>383.13348891680778</v>
      </c>
      <c r="H45">
        <f>AL45*1000</f>
        <v>26.156203827470879</v>
      </c>
      <c r="I45">
        <f>(AQ45-AW45)</f>
        <v>1.4236004431373628</v>
      </c>
      <c r="J45">
        <f>(P45+AP45*D45)</f>
        <v>26.38078498840332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25.430038452148438</v>
      </c>
      <c r="P45" s="1">
        <v>26.38078498840332</v>
      </c>
      <c r="Q45" s="1">
        <v>25.470447540283203</v>
      </c>
      <c r="R45" s="1">
        <v>399.98281860351563</v>
      </c>
      <c r="S45" s="1">
        <v>391.75982666015625</v>
      </c>
      <c r="T45" s="1">
        <v>-9.4892784953117371E-2</v>
      </c>
      <c r="U45" s="1">
        <v>23.037296295166016</v>
      </c>
      <c r="V45" s="1">
        <v>-0.25600588321685791</v>
      </c>
      <c r="W45" s="1">
        <v>62.151020050048828</v>
      </c>
      <c r="X45" s="1">
        <v>300.47259521484375</v>
      </c>
      <c r="Y45" s="1">
        <v>1250.9571533203125</v>
      </c>
      <c r="Z45" s="1">
        <v>10.165708541870117</v>
      </c>
      <c r="AA45" s="1">
        <v>88.006858825683594</v>
      </c>
      <c r="AB45" s="1">
        <v>5.4597897529602051</v>
      </c>
      <c r="AC45" s="1">
        <v>-2.1222927570343018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1.1046786588781019</v>
      </c>
      <c r="AL45">
        <f>(U45-T45)/(1000-U45)*AK45</f>
        <v>2.6156203827470879E-2</v>
      </c>
      <c r="AM45">
        <f>(P45+273.15)</f>
        <v>299.5307849884033</v>
      </c>
      <c r="AN45">
        <f>(O45+273.15)</f>
        <v>298.58003845214841</v>
      </c>
      <c r="AO45">
        <f>(Y45*AG45+Z45*AH45)*AI45</f>
        <v>200.15314005747859</v>
      </c>
      <c r="AP45">
        <f>((AO45+0.00000010773*(AN45^4-AM45^4))-AL45*44100)/(L45*51.4+0.00000043092*AM45^3)</f>
        <v>-7.9310022001127489</v>
      </c>
      <c r="AQ45">
        <f>0.61365*EXP(17.502*J45/(240.97+J45))</f>
        <v>3.4510405259114818</v>
      </c>
      <c r="AR45">
        <f>AQ45*1000/AA45</f>
        <v>39.213313279900213</v>
      </c>
      <c r="AS45">
        <f>(AR45-U45)</f>
        <v>16.176016984734197</v>
      </c>
      <c r="AT45">
        <f>IF(D45,P45,(O45+P45)/2)</f>
        <v>25.905411720275879</v>
      </c>
      <c r="AU45">
        <f>0.61365*EXP(17.502*AT45/(240.97+AT45))</f>
        <v>3.3554184758344903</v>
      </c>
      <c r="AV45">
        <f>IF(AS45&lt;&gt;0,(1000-(AR45+U45)/2)/AS45*AL45,0)</f>
        <v>1.5666454872773754</v>
      </c>
      <c r="AW45">
        <f>U45*AA45/1000</f>
        <v>2.027440082774119</v>
      </c>
      <c r="AX45">
        <f>(AU45-AW45)</f>
        <v>1.3279783930603712</v>
      </c>
      <c r="AY45">
        <f>1/(1.6/F45+1.37/N45)</f>
        <v>1.0399485685247007</v>
      </c>
      <c r="AZ45">
        <f>G45*AA45*0.001</f>
        <v>33.718374870493115</v>
      </c>
      <c r="BA45">
        <f>G45/S45</f>
        <v>0.9779805453333742</v>
      </c>
      <c r="BB45">
        <f>(1-AL45*AA45/AQ45/F45)*100</f>
        <v>74.738336351230998</v>
      </c>
      <c r="BC45">
        <f>(S45-E45/(N45/1.35))</f>
        <v>392.16745221733987</v>
      </c>
      <c r="BD45">
        <f>E45*BB45/100/BC45</f>
        <v>-2.2167724116530993E-3</v>
      </c>
    </row>
    <row r="46" spans="1:56" x14ac:dyDescent="0.25">
      <c r="A46" s="1" t="s">
        <v>1</v>
      </c>
      <c r="B46" s="1" t="s">
        <v>6444</v>
      </c>
      <c r="K46" s="1">
        <v>2.72</v>
      </c>
    </row>
    <row r="47" spans="1:56" x14ac:dyDescent="0.25">
      <c r="A47" s="1" t="s">
        <v>1</v>
      </c>
      <c r="B47" s="1" t="s">
        <v>6443</v>
      </c>
      <c r="K47" s="1">
        <v>2.72</v>
      </c>
    </row>
    <row r="48" spans="1:56" x14ac:dyDescent="0.25">
      <c r="A48" s="1">
        <v>11</v>
      </c>
      <c r="B48" s="1" t="s">
        <v>6442</v>
      </c>
      <c r="C48" s="1">
        <v>2313.000001296401</v>
      </c>
      <c r="D48" s="1">
        <v>0</v>
      </c>
      <c r="E48">
        <f>(R48-S48*(1000-T48)/(1000-U48))*AK48</f>
        <v>-1.2075152426085962</v>
      </c>
      <c r="F48">
        <f>IF(AV48&lt;&gt;0,1/(1/AV48-1/N48),0)</f>
        <v>3.0271358955422665</v>
      </c>
      <c r="G48">
        <f>((AY48-AL48/2)*S48-E48)/(AY48+AL48/2)</f>
        <v>383.32294391474232</v>
      </c>
      <c r="H48">
        <f>AL48*1000</f>
        <v>27.074088011206261</v>
      </c>
      <c r="I48">
        <f>(AQ48-AW48)</f>
        <v>1.36114717483234</v>
      </c>
      <c r="J48">
        <f>(P48+AP48*D48)</f>
        <v>26.414419174194336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25.499677658081055</v>
      </c>
      <c r="P48" s="1">
        <v>26.414419174194336</v>
      </c>
      <c r="Q48" s="1">
        <v>25.529367446899414</v>
      </c>
      <c r="R48" s="1">
        <v>400.031005859375</v>
      </c>
      <c r="S48" s="1">
        <v>391.5296630859375</v>
      </c>
      <c r="T48" s="1">
        <v>-9.3774668872356415E-2</v>
      </c>
      <c r="U48" s="1">
        <v>23.826900482177734</v>
      </c>
      <c r="V48" s="1">
        <v>-0.25192290544509888</v>
      </c>
      <c r="W48" s="1">
        <v>64.010276794433594</v>
      </c>
      <c r="X48" s="1">
        <v>300.52191162109375</v>
      </c>
      <c r="Y48" s="1">
        <v>1600.716064453125</v>
      </c>
      <c r="Z48" s="1">
        <v>10.232595443725586</v>
      </c>
      <c r="AA48" s="1">
        <v>87.999198913574219</v>
      </c>
      <c r="AB48" s="1">
        <v>5.7967863082885742</v>
      </c>
      <c r="AC48" s="1">
        <v>-2.1702158451080322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1.1048599691951975</v>
      </c>
      <c r="AL48">
        <f>(U48-T48)/(1000-U48)*AK48</f>
        <v>2.7074088011206261E-2</v>
      </c>
      <c r="AM48">
        <f>(P48+273.15)</f>
        <v>299.56441917419431</v>
      </c>
      <c r="AN48">
        <f>(O48+273.15)</f>
        <v>298.64967765808103</v>
      </c>
      <c r="AO48">
        <f>(Y48*AG48+Z48*AH48)*AI48</f>
        <v>256.11456458789326</v>
      </c>
      <c r="AP48">
        <f>((AO48+0.00000010773*(AN48^4-AM48^4))-AL48*44100)/(L48*51.4+0.00000043092*AM48^3)</f>
        <v>-7.800043310231926</v>
      </c>
      <c r="AQ48">
        <f>0.61365*EXP(17.502*J48/(240.97+J48))</f>
        <v>3.4578953298574358</v>
      </c>
      <c r="AR48">
        <f>AQ48*1000/AA48</f>
        <v>39.29462282098163</v>
      </c>
      <c r="AS48">
        <f>(AR48-U48)</f>
        <v>15.467722338803895</v>
      </c>
      <c r="AT48">
        <f>IF(D48,P48,(O48+P48)/2)</f>
        <v>25.957048416137695</v>
      </c>
      <c r="AU48">
        <f>0.61365*EXP(17.502*AT48/(240.97+AT48))</f>
        <v>3.3656919812512935</v>
      </c>
      <c r="AV48">
        <f>IF(AS48&lt;&gt;0,(1000-(AR48+U48)/2)/AS48*AL48,0)</f>
        <v>1.6951176519876829</v>
      </c>
      <c r="AW48">
        <f>U48*AA48/1000</f>
        <v>2.0967481550250957</v>
      </c>
      <c r="AX48">
        <f>(AU48-AW48)</f>
        <v>1.2689438262261978</v>
      </c>
      <c r="AY48">
        <f>1/(1.6/F48+1.37/N48)</f>
        <v>1.1309877190380442</v>
      </c>
      <c r="AZ48">
        <f>G48*AA48*0.001</f>
        <v>33.732111989690267</v>
      </c>
      <c r="BA48">
        <f>G48/S48</f>
        <v>0.97903934249448199</v>
      </c>
      <c r="BB48">
        <f>(1-AL48*AA48/AQ48/F48)*100</f>
        <v>77.239133370624629</v>
      </c>
      <c r="BC48">
        <f>(S48-E48/(N48/1.35))</f>
        <v>391.95282327141803</v>
      </c>
      <c r="BD48">
        <f>E48*BB48/100/BC48</f>
        <v>-2.3795575725786273E-3</v>
      </c>
    </row>
    <row r="49" spans="1:56" x14ac:dyDescent="0.25">
      <c r="A49" s="1" t="s">
        <v>1</v>
      </c>
      <c r="B49" s="1" t="s">
        <v>6441</v>
      </c>
      <c r="K49" s="1">
        <v>2.72</v>
      </c>
    </row>
    <row r="50" spans="1:56" x14ac:dyDescent="0.25">
      <c r="A50" s="1" t="s">
        <v>1</v>
      </c>
      <c r="B50" s="1" t="s">
        <v>6436</v>
      </c>
      <c r="K50" s="1">
        <v>2.72</v>
      </c>
    </row>
    <row r="51" spans="1:56" x14ac:dyDescent="0.25">
      <c r="A51" s="1">
        <v>12</v>
      </c>
      <c r="B51" s="1" t="s">
        <v>6440</v>
      </c>
      <c r="C51" s="1">
        <v>2520.5000012852252</v>
      </c>
      <c r="D51" s="1">
        <v>0</v>
      </c>
      <c r="E51">
        <f>(R51-S51*(1000-T51)/(1000-U51))*AK51</f>
        <v>-1.3800158916268712</v>
      </c>
      <c r="F51">
        <f>IF(AV51&lt;&gt;0,1/(1/AV51-1/N51),0)</f>
        <v>3.1002132247015712</v>
      </c>
      <c r="G51">
        <f>((AY51-AL51/2)*S51-E51)/(AY51+AL51/2)</f>
        <v>383.05513783220613</v>
      </c>
      <c r="H51">
        <f>AL51*1000</f>
        <v>28.119704785850576</v>
      </c>
      <c r="I51">
        <f>(AQ51-AW51)</f>
        <v>1.3934305940847929</v>
      </c>
      <c r="J51">
        <f>(P51+AP51*D51)</f>
        <v>26.955759048461914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25.598484039306641</v>
      </c>
      <c r="P51" s="1">
        <v>26.955759048461914</v>
      </c>
      <c r="Q51" s="1">
        <v>25.595556259155273</v>
      </c>
      <c r="R51" s="1">
        <v>400.05609130859375</v>
      </c>
      <c r="S51" s="1">
        <v>391.34341430664063</v>
      </c>
      <c r="T51" s="1">
        <v>-9.2735067009925842E-2</v>
      </c>
      <c r="U51" s="1">
        <v>24.733449935913086</v>
      </c>
      <c r="V51" s="1">
        <v>-0.247663214802742</v>
      </c>
      <c r="W51" s="1">
        <v>66.054473876953125</v>
      </c>
      <c r="X51" s="1">
        <v>300.46438598632813</v>
      </c>
      <c r="Y51" s="1">
        <v>2000.923828125</v>
      </c>
      <c r="Z51" s="1">
        <v>9.4351568222045898</v>
      </c>
      <c r="AA51" s="1">
        <v>87.995796203613281</v>
      </c>
      <c r="AB51" s="1">
        <v>6.1963481903076172</v>
      </c>
      <c r="AC51" s="1">
        <v>-2.223372220993042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1.1046484778909118</v>
      </c>
      <c r="AL51">
        <f>(U51-T51)/(1000-U51)*AK51</f>
        <v>2.8119704785850578E-2</v>
      </c>
      <c r="AM51">
        <f>(P51+273.15)</f>
        <v>300.10575904846189</v>
      </c>
      <c r="AN51">
        <f>(O51+273.15)</f>
        <v>298.74848403930662</v>
      </c>
      <c r="AO51">
        <f>(Y51*AG51+Z51*AH51)*AI51</f>
        <v>320.14780534413876</v>
      </c>
      <c r="AP51">
        <f>((AO51+0.00000010773*(AN51^4-AM51^4))-AL51*44100)/(L51*51.4+0.00000043092*AM51^3)</f>
        <v>-7.6910525157845289</v>
      </c>
      <c r="AQ51">
        <f>0.61365*EXP(17.502*J51/(240.97+J51))</f>
        <v>3.5698702140576728</v>
      </c>
      <c r="AR51">
        <f>AQ51*1000/AA51</f>
        <v>40.568644958872333</v>
      </c>
      <c r="AS51">
        <f>(AR51-U51)</f>
        <v>15.835195022959248</v>
      </c>
      <c r="AT51">
        <f>IF(D51,P51,(O51+P51)/2)</f>
        <v>26.277121543884277</v>
      </c>
      <c r="AU51">
        <f>0.61365*EXP(17.502*AT51/(240.97+AT51))</f>
        <v>3.4299880198273094</v>
      </c>
      <c r="AV51">
        <f>IF(AS51&lt;&gt;0,(1000-(AR51+U51)/2)/AS51*AL51,0)</f>
        <v>1.717791724777743</v>
      </c>
      <c r="AW51">
        <f>U51*AA51/1000</f>
        <v>2.1764396199728799</v>
      </c>
      <c r="AX51">
        <f>(AU51-AW51)</f>
        <v>1.2535483998544295</v>
      </c>
      <c r="AY51">
        <f>1/(1.6/F51+1.37/N51)</f>
        <v>1.1471520615978426</v>
      </c>
      <c r="AZ51">
        <f>G51*AA51*0.001</f>
        <v>33.707241843429813</v>
      </c>
      <c r="BA51">
        <f>G51/S51</f>
        <v>0.97882096345196157</v>
      </c>
      <c r="BB51">
        <f>(1-AL51*AA51/AQ51/F51)*100</f>
        <v>77.642219380384972</v>
      </c>
      <c r="BC51">
        <f>(S51-E51/(N51/1.35))</f>
        <v>391.82702541154509</v>
      </c>
      <c r="BD51">
        <f>E51*BB51/100/BC51</f>
        <v>-2.7345611623795368E-3</v>
      </c>
    </row>
    <row r="52" spans="1:56" x14ac:dyDescent="0.25">
      <c r="A52" s="1" t="s">
        <v>1</v>
      </c>
      <c r="B52" s="1" t="s">
        <v>6439</v>
      </c>
    </row>
    <row r="53" spans="1:56" x14ac:dyDescent="0.25">
      <c r="A53" s="1" t="s">
        <v>1</v>
      </c>
      <c r="B53" s="1" t="s">
        <v>6438</v>
      </c>
    </row>
    <row r="54" spans="1:56" x14ac:dyDescent="0.25">
      <c r="A54" s="1" t="s">
        <v>1</v>
      </c>
      <c r="B54" s="1" t="s">
        <v>6437</v>
      </c>
    </row>
    <row r="55" spans="1:56" x14ac:dyDescent="0.25">
      <c r="A55" s="1" t="s">
        <v>1</v>
      </c>
      <c r="B55" s="1" t="s">
        <v>6436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F2E74-9A18-4888-8FE6-84AA79AFD84E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11191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11190</v>
      </c>
    </row>
    <row r="12" spans="1:56" x14ac:dyDescent="0.25">
      <c r="A12" s="1" t="s">
        <v>1</v>
      </c>
      <c r="B12" s="1" t="s">
        <v>11189</v>
      </c>
    </row>
    <row r="13" spans="1:56" x14ac:dyDescent="0.25">
      <c r="A13" s="1" t="s">
        <v>1</v>
      </c>
      <c r="B13" s="1" t="s">
        <v>11188</v>
      </c>
    </row>
    <row r="14" spans="1:56" x14ac:dyDescent="0.25">
      <c r="A14" s="1" t="s">
        <v>1</v>
      </c>
      <c r="B14" s="1" t="s">
        <v>11187</v>
      </c>
    </row>
    <row r="15" spans="1:56" x14ac:dyDescent="0.25">
      <c r="A15" s="1" t="s">
        <v>1</v>
      </c>
      <c r="B15" s="1" t="s">
        <v>11186</v>
      </c>
    </row>
    <row r="16" spans="1:56" x14ac:dyDescent="0.25">
      <c r="A16" s="1" t="s">
        <v>1</v>
      </c>
      <c r="B16" s="1" t="s">
        <v>11185</v>
      </c>
    </row>
    <row r="17" spans="1:56" x14ac:dyDescent="0.25">
      <c r="A17" s="1" t="s">
        <v>1</v>
      </c>
      <c r="B17" s="1" t="s">
        <v>11184</v>
      </c>
    </row>
    <row r="18" spans="1:56" x14ac:dyDescent="0.25">
      <c r="A18" s="1">
        <v>1</v>
      </c>
      <c r="B18" s="1" t="s">
        <v>11183</v>
      </c>
      <c r="C18" s="1">
        <v>265.00000205636024</v>
      </c>
      <c r="D18" s="1">
        <v>0</v>
      </c>
      <c r="E18">
        <f>(R18-S18*(1000-T18)/(1000-U18))*AK18</f>
        <v>-2.0676532594190951</v>
      </c>
      <c r="F18">
        <f>IF(AV18&lt;&gt;0,1/(1/AV18-1/N18),0)</f>
        <v>2.6683675094216435</v>
      </c>
      <c r="G18">
        <f>((AY18-AL18/2)*S18-E18)/(AY18+AL18/2)</f>
        <v>386.96380776201283</v>
      </c>
      <c r="H18">
        <f>AL18*1000</f>
        <v>23.720338104633957</v>
      </c>
      <c r="I18">
        <f>(AQ18-AW18)</f>
        <v>1.2341407164957579</v>
      </c>
      <c r="J18">
        <f>(P18+AP18*D18)</f>
        <v>24.538002014160156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26.541658401489258</v>
      </c>
      <c r="P18" s="1">
        <v>24.538002014160156</v>
      </c>
      <c r="Q18" s="1">
        <v>26.606288909912109</v>
      </c>
      <c r="R18" s="1">
        <v>400.16619873046875</v>
      </c>
      <c r="S18" s="1">
        <v>393.5760498046875</v>
      </c>
      <c r="T18" s="1">
        <v>7.2777621448040009E-2</v>
      </c>
      <c r="U18" s="1">
        <v>21.126152038574219</v>
      </c>
      <c r="V18" s="1">
        <v>0.18381777405738831</v>
      </c>
      <c r="W18" s="1">
        <v>53.359291076660156</v>
      </c>
      <c r="X18" s="1">
        <v>299.98171997070313</v>
      </c>
      <c r="Y18" s="1">
        <v>7.4253089725971222E-2</v>
      </c>
      <c r="Z18" s="1">
        <v>7.9635324478149414</v>
      </c>
      <c r="AA18" s="1">
        <v>87.995346069335938</v>
      </c>
      <c r="AB18" s="1">
        <v>23.723522186279297</v>
      </c>
      <c r="AC18" s="1">
        <v>-0.51830732822418213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1.1028739704805259</v>
      </c>
      <c r="AL18">
        <f>(U18-T18)/(1000-U18)*AK18</f>
        <v>2.3720338104633958E-2</v>
      </c>
      <c r="AM18">
        <f>(P18+273.15)</f>
        <v>297.68800201416013</v>
      </c>
      <c r="AN18">
        <f>(O18+273.15)</f>
        <v>299.69165840148924</v>
      </c>
      <c r="AO18">
        <f>(Y18*AG18+Z18*AH18)*AI18</f>
        <v>1.1880494090605653E-2</v>
      </c>
      <c r="AP18">
        <f>((AO18+0.00000010773*(AN18^4-AM18^4))-AL18*44100)/(L18*51.4+0.00000043092*AM18^3)</f>
        <v>-8.4289576102730202</v>
      </c>
      <c r="AQ18">
        <f>0.61365*EXP(17.502*J18/(240.97+J18))</f>
        <v>3.0931437762435032</v>
      </c>
      <c r="AR18">
        <f>AQ18*1000/AA18</f>
        <v>35.151220086187976</v>
      </c>
      <c r="AS18">
        <f>(AR18-U18)</f>
        <v>14.025068047613757</v>
      </c>
      <c r="AT18">
        <f>IF(D18,P18,(O18+P18)/2)</f>
        <v>25.539830207824707</v>
      </c>
      <c r="AU18">
        <f>0.61365*EXP(17.502*AT18/(240.97+AT18))</f>
        <v>3.2834634669809604</v>
      </c>
      <c r="AV18">
        <f>IF(AS18&lt;&gt;0,(1000-(AR18+U18)/2)/AS18*AL18,0)</f>
        <v>1.643691059405332</v>
      </c>
      <c r="AW18">
        <f>U18*AA18/1000</f>
        <v>1.8590030597477454</v>
      </c>
      <c r="AX18">
        <f>(AU18-AW18)</f>
        <v>1.424460407233215</v>
      </c>
      <c r="AY18">
        <f>1/(1.6/F18+1.37/N18)</f>
        <v>1.0873288299175969</v>
      </c>
      <c r="AZ18">
        <f>G18*AA18*0.001</f>
        <v>34.051014180326305</v>
      </c>
      <c r="BA18">
        <f>G18/S18</f>
        <v>0.98319958227652315</v>
      </c>
      <c r="BB18">
        <f>(1-AL18*AA18/AQ18/F18)*100</f>
        <v>74.710815359260891</v>
      </c>
      <c r="BC18">
        <f>(S18-E18/(N18/1.35))</f>
        <v>394.22817712805573</v>
      </c>
      <c r="BD18">
        <f>E18*BB18/100/BC18</f>
        <v>-3.9184429184334043E-3</v>
      </c>
    </row>
    <row r="19" spans="1:56" x14ac:dyDescent="0.25">
      <c r="A19" s="1" t="s">
        <v>1</v>
      </c>
      <c r="B19" s="1" t="s">
        <v>11182</v>
      </c>
      <c r="K19" s="1">
        <v>2.72</v>
      </c>
    </row>
    <row r="20" spans="1:56" x14ac:dyDescent="0.25">
      <c r="A20" s="1" t="s">
        <v>1</v>
      </c>
      <c r="B20" s="1" t="s">
        <v>11181</v>
      </c>
      <c r="K20" s="1">
        <v>2.72</v>
      </c>
    </row>
    <row r="21" spans="1:56" x14ac:dyDescent="0.25">
      <c r="A21" s="1">
        <v>2</v>
      </c>
      <c r="B21" s="1" t="s">
        <v>11180</v>
      </c>
      <c r="C21" s="1">
        <v>469.00000205636024</v>
      </c>
      <c r="D21" s="1">
        <v>0</v>
      </c>
      <c r="E21">
        <f>(R21-S21*(1000-T21)/(1000-U21))*AK21</f>
        <v>-1.3795199173376917</v>
      </c>
      <c r="F21">
        <f>IF(AV21&lt;&gt;0,1/(1/AV21-1/N21),0)</f>
        <v>5.3245523846834555</v>
      </c>
      <c r="G21">
        <f>((AY21-AL21/2)*S21-E21)/(AY21+AL21/2)</f>
        <v>388.34121103049193</v>
      </c>
      <c r="H21">
        <f>AL21*1000</f>
        <v>23.096464882985771</v>
      </c>
      <c r="I21">
        <f>(AQ21-AW21)</f>
        <v>0.83481914922262579</v>
      </c>
      <c r="J21">
        <f>(P21+AP21*D21)</f>
        <v>21.960962295532227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26.491998672485352</v>
      </c>
      <c r="P21" s="1">
        <v>21.960962295532227</v>
      </c>
      <c r="Q21" s="1">
        <v>26.605930328369141</v>
      </c>
      <c r="R21" s="1">
        <v>400.06674194335938</v>
      </c>
      <c r="S21" s="1">
        <v>393.08514404296875</v>
      </c>
      <c r="T21" s="1">
        <v>8.4143638610839844E-2</v>
      </c>
      <c r="U21" s="1">
        <v>20.596128463745117</v>
      </c>
      <c r="V21" s="1">
        <v>0.2131500244140625</v>
      </c>
      <c r="W21" s="1">
        <v>52.173465728759766</v>
      </c>
      <c r="X21" s="1">
        <v>299.96359252929688</v>
      </c>
      <c r="Y21" s="1">
        <v>24.111873626708984</v>
      </c>
      <c r="Z21" s="1">
        <v>8.2338848114013672</v>
      </c>
      <c r="AA21" s="1">
        <v>87.995994567871094</v>
      </c>
      <c r="AB21" s="1">
        <v>23.713722229003906</v>
      </c>
      <c r="AC21" s="1">
        <v>-0.49555417895317078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1.1028073254753559</v>
      </c>
      <c r="AL21">
        <f>(U21-T21)/(1000-U21)*AK21</f>
        <v>2.3096464882985772E-2</v>
      </c>
      <c r="AM21">
        <f>(P21+273.15)</f>
        <v>295.1109622955322</v>
      </c>
      <c r="AN21">
        <f>(O21+273.15)</f>
        <v>299.64199867248533</v>
      </c>
      <c r="AO21">
        <f>(Y21*AG21+Z21*AH21)*AI21</f>
        <v>3.8578996940426578</v>
      </c>
      <c r="AP21">
        <f>((AO21+0.00000010773*(AN21^4-AM21^4))-AL21*44100)/(L21*51.4+0.00000043092*AM21^3)</f>
        <v>-7.956268349054568</v>
      </c>
      <c r="AQ21">
        <f>0.61365*EXP(17.502*J21/(240.97+J21))</f>
        <v>2.6471959576375164</v>
      </c>
      <c r="AR21">
        <f>AQ21*1000/AA21</f>
        <v>30.083141518398783</v>
      </c>
      <c r="AS21">
        <f>(AR21-U21)</f>
        <v>9.4870130546536657</v>
      </c>
      <c r="AT21">
        <f>IF(D21,P21,(O21+P21)/2)</f>
        <v>24.226480484008789</v>
      </c>
      <c r="AU21">
        <f>0.61365*EXP(17.502*AT21/(240.97+AT21))</f>
        <v>3.0359632741336848</v>
      </c>
      <c r="AV21">
        <f>IF(AS21&lt;&gt;0,(1000-(AR21+U21)/2)/AS21*AL21,0)</f>
        <v>2.3728447261094865</v>
      </c>
      <c r="AW21">
        <f>U21*AA21/1000</f>
        <v>1.8123768084148906</v>
      </c>
      <c r="AX21">
        <f>(AU21-AW21)</f>
        <v>1.2235864657187943</v>
      </c>
      <c r="AY21">
        <f>1/(1.6/F21+1.37/N21)</f>
        <v>1.6114420770389233</v>
      </c>
      <c r="AZ21">
        <f>G21*AA21*0.001</f>
        <v>34.172471096319647</v>
      </c>
      <c r="BA21">
        <f>G21/S21</f>
        <v>0.98793153828281477</v>
      </c>
      <c r="BB21">
        <f>(1-AL21*AA21/AQ21/F21)*100</f>
        <v>85.580864549312949</v>
      </c>
      <c r="BC21">
        <f>(S21-E21/(N21/1.35))</f>
        <v>393.52023760961413</v>
      </c>
      <c r="BD21">
        <f>E21*BB21/100/BC21</f>
        <v>-3.0001127237038452E-3</v>
      </c>
    </row>
    <row r="22" spans="1:56" x14ac:dyDescent="0.25">
      <c r="A22" s="1" t="s">
        <v>1</v>
      </c>
      <c r="B22" s="1" t="s">
        <v>11179</v>
      </c>
      <c r="K22" s="1">
        <v>2.72</v>
      </c>
    </row>
    <row r="23" spans="1:56" x14ac:dyDescent="0.25">
      <c r="A23" s="1" t="s">
        <v>1</v>
      </c>
      <c r="B23" s="1" t="s">
        <v>11178</v>
      </c>
      <c r="K23" s="1">
        <v>2.72</v>
      </c>
    </row>
    <row r="24" spans="1:56" x14ac:dyDescent="0.25">
      <c r="A24" s="1">
        <v>3</v>
      </c>
      <c r="B24" s="1" t="s">
        <v>11177</v>
      </c>
      <c r="C24" s="1">
        <v>673.00000205636024</v>
      </c>
      <c r="D24" s="1">
        <v>0</v>
      </c>
      <c r="E24">
        <f>(R24-S24*(1000-T24)/(1000-U24))*AK24</f>
        <v>-0.74974269191281029</v>
      </c>
      <c r="F24">
        <f>IF(AV24&lt;&gt;0,1/(1/AV24-1/N24),0)</f>
        <v>4.7524013134922427</v>
      </c>
      <c r="G24">
        <f>((AY24-AL24/2)*S24-E24)/(AY24+AL24/2)</f>
        <v>387.49035529974998</v>
      </c>
      <c r="H24">
        <f>AL24*1000</f>
        <v>22.545867144732139</v>
      </c>
      <c r="I24">
        <f>(AQ24-AW24)</f>
        <v>0.85895784599273339</v>
      </c>
      <c r="J24">
        <f>(P24+AP24*D24)</f>
        <v>21.854154586791992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26.387157440185547</v>
      </c>
      <c r="P24" s="1">
        <v>21.854154586791992</v>
      </c>
      <c r="Q24" s="1">
        <v>26.526166915893555</v>
      </c>
      <c r="R24" s="1">
        <v>400.12362670898438</v>
      </c>
      <c r="S24" s="1">
        <v>392.77456665039063</v>
      </c>
      <c r="T24" s="1">
        <v>9.5890261232852936E-2</v>
      </c>
      <c r="U24" s="1">
        <v>20.125778198242188</v>
      </c>
      <c r="V24" s="1">
        <v>0.24441982805728912</v>
      </c>
      <c r="W24" s="1">
        <v>51.299678802490234</v>
      </c>
      <c r="X24" s="1">
        <v>300.00442504882813</v>
      </c>
      <c r="Y24" s="1">
        <v>51.263919830322266</v>
      </c>
      <c r="Z24" s="1">
        <v>8.1385631561279297</v>
      </c>
      <c r="AA24" s="1">
        <v>87.998512268066406</v>
      </c>
      <c r="AB24" s="1">
        <v>23.53331184387207</v>
      </c>
      <c r="AC24" s="1">
        <v>-0.48903191089630127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1.102957445032456</v>
      </c>
      <c r="AL24">
        <f>(U24-T24)/(1000-U24)*AK24</f>
        <v>2.254586714473214E-2</v>
      </c>
      <c r="AM24">
        <f>(P24+273.15)</f>
        <v>295.00415458679197</v>
      </c>
      <c r="AN24">
        <f>(O24+273.15)</f>
        <v>299.53715744018552</v>
      </c>
      <c r="AO24">
        <f>(Y24*AG24+Z24*AH24)*AI24</f>
        <v>8.2022269895174986</v>
      </c>
      <c r="AP24">
        <f>((AO24+0.00000010773*(AN24^4-AM24^4))-AL24*44100)/(L24*51.4+0.00000043092*AM24^3)</f>
        <v>-7.7208842899020773</v>
      </c>
      <c r="AQ24">
        <f>0.61365*EXP(17.502*J24/(240.97+J24))</f>
        <v>2.6299963856751321</v>
      </c>
      <c r="AR24">
        <f>AQ24*1000/AA24</f>
        <v>29.88682783253741</v>
      </c>
      <c r="AS24">
        <f>(AR24-U24)</f>
        <v>9.7610496342952224</v>
      </c>
      <c r="AT24">
        <f>IF(D24,P24,(O24+P24)/2)</f>
        <v>24.12065601348877</v>
      </c>
      <c r="AU24">
        <f>0.61365*EXP(17.502*AT24/(240.97+AT24))</f>
        <v>3.0167503592792433</v>
      </c>
      <c r="AV24">
        <f>IF(AS24&lt;&gt;0,(1000-(AR24+U24)/2)/AS24*AL24,0)</f>
        <v>2.2520199346116141</v>
      </c>
      <c r="AW24">
        <f>U24*AA24/1000</f>
        <v>1.7710385396823987</v>
      </c>
      <c r="AX24">
        <f>(AU24-AW24)</f>
        <v>1.2457118195968446</v>
      </c>
      <c r="AY24">
        <f>1/(1.6/F24+1.37/N24)</f>
        <v>1.5226741339751575</v>
      </c>
      <c r="AZ24">
        <f>G24*AA24*0.001</f>
        <v>34.098574784602462</v>
      </c>
      <c r="BA24">
        <f>G24/S24</f>
        <v>0.98654645234363114</v>
      </c>
      <c r="BB24">
        <f>(1-AL24*AA24/AQ24/F24)*100</f>
        <v>84.126451820093678</v>
      </c>
      <c r="BC24">
        <f>(S24-E24/(N24/1.35))</f>
        <v>393.01103168274784</v>
      </c>
      <c r="BD24">
        <f>E24*BB24/100/BC24</f>
        <v>-1.604870788960073E-3</v>
      </c>
    </row>
    <row r="25" spans="1:56" x14ac:dyDescent="0.25">
      <c r="A25" s="1" t="s">
        <v>1</v>
      </c>
      <c r="B25" s="1" t="s">
        <v>11176</v>
      </c>
      <c r="K25" s="1">
        <v>2.72</v>
      </c>
    </row>
    <row r="26" spans="1:56" x14ac:dyDescent="0.25">
      <c r="A26" s="1" t="s">
        <v>1</v>
      </c>
      <c r="B26" s="1" t="s">
        <v>11175</v>
      </c>
      <c r="K26" s="1">
        <v>2.72</v>
      </c>
    </row>
    <row r="27" spans="1:56" x14ac:dyDescent="0.25">
      <c r="A27" s="1">
        <v>4</v>
      </c>
      <c r="B27" s="1" t="s">
        <v>11174</v>
      </c>
      <c r="C27" s="1">
        <v>877.00000205636024</v>
      </c>
      <c r="D27" s="1">
        <v>0</v>
      </c>
      <c r="E27">
        <f>(R27-S27*(1000-T27)/(1000-U27))*AK27</f>
        <v>-0.24140224548100733</v>
      </c>
      <c r="F27">
        <f>IF(AV27&lt;&gt;0,1/(1/AV27-1/N27),0)</f>
        <v>5.6739861203067115</v>
      </c>
      <c r="G27">
        <f>((AY27-AL27/2)*S27-E27)/(AY27+AL27/2)</f>
        <v>387.0052687268531</v>
      </c>
      <c r="H27">
        <f>AL27*1000</f>
        <v>22.527445071390797</v>
      </c>
      <c r="I27">
        <f>(AQ27-AW27)</f>
        <v>0.79248238188522824</v>
      </c>
      <c r="J27">
        <f>(P27+AP27*D27)</f>
        <v>21.435258865356445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26.320077896118164</v>
      </c>
      <c r="P27" s="1">
        <v>21.435258865356445</v>
      </c>
      <c r="Q27" s="1">
        <v>26.464210510253906</v>
      </c>
      <c r="R27" s="1">
        <v>399.93576049804688</v>
      </c>
      <c r="S27" s="1">
        <v>392.14364624023438</v>
      </c>
      <c r="T27" s="1">
        <v>0.10823738574981689</v>
      </c>
      <c r="U27" s="1">
        <v>20.125898361206055</v>
      </c>
      <c r="V27" s="1">
        <v>0.27697855234146118</v>
      </c>
      <c r="W27" s="1">
        <v>51.502002716064453</v>
      </c>
      <c r="X27" s="1">
        <v>299.94235229492188</v>
      </c>
      <c r="Y27" s="1">
        <v>100.16648864746094</v>
      </c>
      <c r="Z27" s="1">
        <v>8.174860954284668</v>
      </c>
      <c r="AA27" s="1">
        <v>87.995994567871094</v>
      </c>
      <c r="AB27" s="1">
        <v>23.481378555297852</v>
      </c>
      <c r="AC27" s="1">
        <v>-0.48616239428520203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1.1027292363783889</v>
      </c>
      <c r="AL27">
        <f>(U27-T27)/(1000-U27)*AK27</f>
        <v>2.2527445071390796E-2</v>
      </c>
      <c r="AM27">
        <f>(P27+273.15)</f>
        <v>294.58525886535642</v>
      </c>
      <c r="AN27">
        <f>(O27+273.15)</f>
        <v>299.47007789611814</v>
      </c>
      <c r="AO27">
        <f>(Y27*AG27+Z27*AH27)*AI27</f>
        <v>16.026637825370472</v>
      </c>
      <c r="AP27">
        <f>((AO27+0.00000010773*(AN27^4-AM27^4))-AL27*44100)/(L27*51.4+0.00000043092*AM27^3)</f>
        <v>-7.6207253303036442</v>
      </c>
      <c r="AQ27">
        <f>0.61365*EXP(17.502*J27/(240.97+J27))</f>
        <v>2.563480824751442</v>
      </c>
      <c r="AR27">
        <f>AQ27*1000/AA27</f>
        <v>29.131789888166281</v>
      </c>
      <c r="AS27">
        <f>(AR27-U27)</f>
        <v>9.0058915269602267</v>
      </c>
      <c r="AT27">
        <f>IF(D27,P27,(O27+P27)/2)</f>
        <v>23.877668380737305</v>
      </c>
      <c r="AU27">
        <f>0.61365*EXP(17.502*AT27/(240.97+AT27))</f>
        <v>2.9730366233067809</v>
      </c>
      <c r="AV27">
        <f>IF(AS27&lt;&gt;0,(1000-(AR27+U27)/2)/AS27*AL27,0)</f>
        <v>2.4398051067373379</v>
      </c>
      <c r="AW27">
        <f>U27*AA27/1000</f>
        <v>1.7709984428662138</v>
      </c>
      <c r="AX27">
        <f>(AU27-AW27)</f>
        <v>1.2020381804405671</v>
      </c>
      <c r="AY27">
        <f>1/(1.6/F27+1.37/N27)</f>
        <v>1.660974680134025</v>
      </c>
      <c r="AZ27">
        <f>G27*AA27*0.001</f>
        <v>34.054913524625654</v>
      </c>
      <c r="BA27">
        <f>G27/S27</f>
        <v>0.98689669573217209</v>
      </c>
      <c r="BB27">
        <f>(1-AL27*AA27/AQ27/F27)*100</f>
        <v>86.371235053781277</v>
      </c>
      <c r="BC27">
        <f>(S27-E27/(N27/1.35))</f>
        <v>392.21978328085447</v>
      </c>
      <c r="BD27">
        <f>E27*BB27/100/BC27</f>
        <v>-5.3159506418931982E-4</v>
      </c>
    </row>
    <row r="28" spans="1:56" x14ac:dyDescent="0.25">
      <c r="A28" s="1" t="s">
        <v>1</v>
      </c>
      <c r="B28" s="1" t="s">
        <v>11173</v>
      </c>
      <c r="K28" s="1">
        <v>2.72</v>
      </c>
    </row>
    <row r="29" spans="1:56" x14ac:dyDescent="0.25">
      <c r="A29" s="1" t="s">
        <v>1</v>
      </c>
      <c r="B29" s="1" t="s">
        <v>11172</v>
      </c>
      <c r="K29" s="1">
        <v>2.72</v>
      </c>
    </row>
    <row r="30" spans="1:56" x14ac:dyDescent="0.25">
      <c r="A30" s="1">
        <v>5</v>
      </c>
      <c r="B30" s="1" t="s">
        <v>11171</v>
      </c>
      <c r="C30" s="1">
        <v>1081.0000020563602</v>
      </c>
      <c r="D30" s="1">
        <v>0</v>
      </c>
      <c r="E30">
        <f>(R30-S30*(1000-T30)/(1000-U30))*AK30</f>
        <v>0.13441413451138864</v>
      </c>
      <c r="F30">
        <f>IF(AV30&lt;&gt;0,1/(1/AV30-1/N30),0)</f>
        <v>7.9087964107581135</v>
      </c>
      <c r="G30">
        <f>((AY30-AL30/2)*S30-E30)/(AY30+AL30/2)</f>
        <v>387.1519740068133</v>
      </c>
      <c r="H30">
        <f>AL30*1000</f>
        <v>22.482586558125902</v>
      </c>
      <c r="I30">
        <f>(AQ30-AW30)</f>
        <v>0.69515031972693953</v>
      </c>
      <c r="J30">
        <f>(P30+AP30*D30)</f>
        <v>20.789312362670898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26.2679443359375</v>
      </c>
      <c r="P30" s="1">
        <v>20.789312362670898</v>
      </c>
      <c r="Q30" s="1">
        <v>26.412879943847656</v>
      </c>
      <c r="R30" s="1">
        <v>399.90713500976563</v>
      </c>
      <c r="S30" s="1">
        <v>391.79629516601563</v>
      </c>
      <c r="T30" s="1">
        <v>0.12043734639883041</v>
      </c>
      <c r="U30" s="1">
        <v>20.101093292236328</v>
      </c>
      <c r="V30" s="1">
        <v>0.30911898612976074</v>
      </c>
      <c r="W30" s="1">
        <v>51.592216491699219</v>
      </c>
      <c r="X30" s="1">
        <v>299.90707397460938</v>
      </c>
      <c r="Y30" s="1">
        <v>149.90434265136719</v>
      </c>
      <c r="Z30" s="1">
        <v>8.0376396179199219</v>
      </c>
      <c r="AA30" s="1">
        <v>87.987655639648438</v>
      </c>
      <c r="AB30" s="1">
        <v>23.50444221496582</v>
      </c>
      <c r="AC30" s="1">
        <v>-0.49133989214897156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1.1025995366713577</v>
      </c>
      <c r="AL30">
        <f>(U30-T30)/(1000-U30)*AK30</f>
        <v>2.2482586558125902E-2</v>
      </c>
      <c r="AM30">
        <f>(P30+273.15)</f>
        <v>293.93931236267088</v>
      </c>
      <c r="AN30">
        <f>(O30+273.15)</f>
        <v>299.41794433593748</v>
      </c>
      <c r="AO30">
        <f>(Y30*AG30+Z30*AH30)*AI30</f>
        <v>23.984694288119044</v>
      </c>
      <c r="AP30">
        <f>((AO30+0.00000010773*(AN30^4-AM30^4))-AL30*44100)/(L30*51.4+0.00000043092*AM30^3)</f>
        <v>-7.4894751319185406</v>
      </c>
      <c r="AQ30">
        <f>0.61365*EXP(17.502*J30/(240.97+J30))</f>
        <v>2.4637983943046766</v>
      </c>
      <c r="AR30">
        <f>AQ30*1000/AA30</f>
        <v>28.001637006844575</v>
      </c>
      <c r="AS30">
        <f>(AR30-U30)</f>
        <v>7.9005437146082471</v>
      </c>
      <c r="AT30">
        <f>IF(D30,P30,(O30+P30)/2)</f>
        <v>23.528628349304199</v>
      </c>
      <c r="AU30">
        <f>0.61365*EXP(17.502*AT30/(240.97+AT30))</f>
        <v>2.9112134260826692</v>
      </c>
      <c r="AV30">
        <f>IF(AS30&lt;&gt;0,(1000-(AR30+U30)/2)/AS30*AL30,0)</f>
        <v>2.7772581801856742</v>
      </c>
      <c r="AW30">
        <f>U30*AA30/1000</f>
        <v>1.7686480745777371</v>
      </c>
      <c r="AX30">
        <f>(AU30-AW30)</f>
        <v>1.1425653515049321</v>
      </c>
      <c r="AY30">
        <f>1/(1.6/F30+1.37/N30)</f>
        <v>1.9143379134936027</v>
      </c>
      <c r="AZ30">
        <f>G30*AA30*0.001</f>
        <v>34.06459456912161</v>
      </c>
      <c r="BA30">
        <f>G30/S30</f>
        <v>0.98814608199081011</v>
      </c>
      <c r="BB30">
        <f>(1-AL30*AA30/AQ30/F30)*100</f>
        <v>89.847980186733892</v>
      </c>
      <c r="BC30">
        <f>(S30-E30/(N30/1.35))</f>
        <v>391.75390163152792</v>
      </c>
      <c r="BD30">
        <f>E30*BB30/100/BC30</f>
        <v>3.0827615102491936E-4</v>
      </c>
    </row>
    <row r="31" spans="1:56" x14ac:dyDescent="0.25">
      <c r="A31" s="1" t="s">
        <v>1</v>
      </c>
      <c r="B31" s="1" t="s">
        <v>11170</v>
      </c>
      <c r="K31" s="1">
        <v>2.72</v>
      </c>
    </row>
    <row r="32" spans="1:56" x14ac:dyDescent="0.25">
      <c r="A32" s="1" t="s">
        <v>1</v>
      </c>
      <c r="B32" s="1" t="s">
        <v>11169</v>
      </c>
      <c r="K32" s="1">
        <v>2.72</v>
      </c>
    </row>
    <row r="33" spans="1:56" x14ac:dyDescent="0.25">
      <c r="A33" s="1">
        <v>6</v>
      </c>
      <c r="B33" s="1" t="s">
        <v>11168</v>
      </c>
      <c r="C33" s="1">
        <v>1285.0000020563602</v>
      </c>
      <c r="D33" s="1">
        <v>0</v>
      </c>
      <c r="E33">
        <f>(R33-S33*(1000-T33)/(1000-U33))*AK33</f>
        <v>0.60554225558968788</v>
      </c>
      <c r="F33">
        <f>IF(AV33&lt;&gt;0,1/(1/AV33-1/N33),0)</f>
        <v>36.940830151254133</v>
      </c>
      <c r="G33">
        <f>((AY33-AL33/2)*S33-E33)/(AY33+AL33/2)</f>
        <v>388.01994651301158</v>
      </c>
      <c r="H33">
        <f>AL33*1000</f>
        <v>22.764228141660016</v>
      </c>
      <c r="I33">
        <f>(AQ33-AW33)</f>
        <v>0.51000539189339267</v>
      </c>
      <c r="J33">
        <f>(P33+AP33*D33)</f>
        <v>19.684230804443359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26.238515853881836</v>
      </c>
      <c r="P33" s="1">
        <v>19.684230804443359</v>
      </c>
      <c r="Q33" s="1">
        <v>26.378974914550781</v>
      </c>
      <c r="R33" s="1">
        <v>400.09368896484375</v>
      </c>
      <c r="S33" s="1">
        <v>391.46395874023438</v>
      </c>
      <c r="T33" s="1">
        <v>0.13525639474391937</v>
      </c>
      <c r="U33" s="1">
        <v>20.357141494750977</v>
      </c>
      <c r="V33" s="1">
        <v>0.34774553775787354</v>
      </c>
      <c r="W33" s="1">
        <v>52.338409423828125</v>
      </c>
      <c r="X33" s="1">
        <v>299.96319580078125</v>
      </c>
      <c r="Y33" s="1">
        <v>300.74188232421875</v>
      </c>
      <c r="Z33" s="1">
        <v>8.0997657775878906</v>
      </c>
      <c r="AA33" s="1">
        <v>87.9844970703125</v>
      </c>
      <c r="AB33" s="1">
        <v>24.994915008544922</v>
      </c>
      <c r="AC33" s="1">
        <v>-0.45775681734085083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1.1028058669146366</v>
      </c>
      <c r="AL33">
        <f>(U33-T33)/(1000-U33)*AK33</f>
        <v>2.2764228141660018E-2</v>
      </c>
      <c r="AM33">
        <f>(P33+273.15)</f>
        <v>292.83423080444334</v>
      </c>
      <c r="AN33">
        <f>(O33+273.15)</f>
        <v>299.38851585388181</v>
      </c>
      <c r="AO33">
        <f>(Y33*AG33+Z33*AH33)*AI33</f>
        <v>48.118700096338216</v>
      </c>
      <c r="AP33">
        <f>((AO33+0.00000010773*(AN33^4-AM33^4))-AL33*44100)/(L33*51.4+0.00000043092*AM33^3)</f>
        <v>-7.3034379846444955</v>
      </c>
      <c r="AQ33">
        <f>0.61365*EXP(17.502*J33/(240.97+J33))</f>
        <v>2.3011182480982471</v>
      </c>
      <c r="AR33">
        <f>AQ33*1000/AA33</f>
        <v>26.153678485646356</v>
      </c>
      <c r="AS33">
        <f>(AR33-U33)</f>
        <v>5.7965369908953797</v>
      </c>
      <c r="AT33">
        <f>IF(D33,P33,(O33+P33)/2)</f>
        <v>22.961373329162598</v>
      </c>
      <c r="AU33">
        <f>0.61365*EXP(17.502*AT33/(240.97+AT33))</f>
        <v>2.8131361903287582</v>
      </c>
      <c r="AV33">
        <f>IF(AS33&lt;&gt;0,(1000-(AR33+U33)/2)/AS33*AL33,0)</f>
        <v>3.8358828241827063</v>
      </c>
      <c r="AW33">
        <f>U33*AA33/1000</f>
        <v>1.7911128562048544</v>
      </c>
      <c r="AX33">
        <f>(AU33-AW33)</f>
        <v>1.0220233341239038</v>
      </c>
      <c r="AY33">
        <f>1/(1.6/F33+1.37/N33)</f>
        <v>2.7519405728709803</v>
      </c>
      <c r="AZ33">
        <f>G33*AA33*0.001</f>
        <v>34.139739847196878</v>
      </c>
      <c r="BA33">
        <f>G33/S33</f>
        <v>0.99120222398428215</v>
      </c>
      <c r="BB33">
        <f>(1-AL33*AA33/AQ33/F33)*100</f>
        <v>97.643792695487107</v>
      </c>
      <c r="BC33">
        <f>(S33-E33/(N33/1.35))</f>
        <v>391.27297379218993</v>
      </c>
      <c r="BD33">
        <f>E33*BB33/100/BC33</f>
        <v>1.5111558025615256E-3</v>
      </c>
    </row>
    <row r="34" spans="1:56" x14ac:dyDescent="0.25">
      <c r="A34" s="1" t="s">
        <v>1</v>
      </c>
      <c r="B34" s="1" t="s">
        <v>11167</v>
      </c>
      <c r="K34" s="1">
        <v>2.72</v>
      </c>
    </row>
    <row r="35" spans="1:56" x14ac:dyDescent="0.25">
      <c r="A35" s="1" t="s">
        <v>1</v>
      </c>
      <c r="B35" s="1" t="s">
        <v>11166</v>
      </c>
      <c r="K35" s="1">
        <v>2.72</v>
      </c>
    </row>
    <row r="36" spans="1:56" x14ac:dyDescent="0.25">
      <c r="A36" s="1">
        <v>7</v>
      </c>
      <c r="B36" s="1" t="s">
        <v>11165</v>
      </c>
      <c r="C36" s="1">
        <v>1489.0000020563602</v>
      </c>
      <c r="D36" s="1">
        <v>0</v>
      </c>
      <c r="E36">
        <f>(R36-S36*(1000-T36)/(1000-U36))*AK36</f>
        <v>0.98828450567042847</v>
      </c>
      <c r="F36">
        <f>IF(AV36&lt;&gt;0,1/(1/AV36-1/N36),0)</f>
        <v>-11.715023767264741</v>
      </c>
      <c r="G36">
        <f>((AY36-AL36/2)*S36-E36)/(AY36+AL36/2)</f>
        <v>389.15087048604136</v>
      </c>
      <c r="H36">
        <f>AL36*1000</f>
        <v>23.17314079349384</v>
      </c>
      <c r="I36">
        <f>(AQ36-AW36)</f>
        <v>0.29555509917225686</v>
      </c>
      <c r="J36">
        <f>(P36+AP36*D36)</f>
        <v>18.363773345947266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26.236797332763672</v>
      </c>
      <c r="P36" s="1">
        <v>18.363773345947266</v>
      </c>
      <c r="Q36" s="1">
        <v>26.365877151489258</v>
      </c>
      <c r="R36" s="1">
        <v>400.1031494140625</v>
      </c>
      <c r="S36" s="1">
        <v>390.99081420898438</v>
      </c>
      <c r="T36" s="1">
        <v>0.14572902023792267</v>
      </c>
      <c r="U36" s="1">
        <v>20.723903656005859</v>
      </c>
      <c r="V36" s="1">
        <v>0.37475010752677917</v>
      </c>
      <c r="W36" s="1">
        <v>53.292648315429688</v>
      </c>
      <c r="X36" s="1">
        <v>299.95223999023438</v>
      </c>
      <c r="Y36" s="1">
        <v>499.39520263671875</v>
      </c>
      <c r="Z36" s="1">
        <v>8.2862138748168945</v>
      </c>
      <c r="AA36" s="1">
        <v>87.99420166015625</v>
      </c>
      <c r="AB36" s="1">
        <v>25.227727890014648</v>
      </c>
      <c r="AC36" s="1">
        <v>-0.47077599167823792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1.1027655881993907</v>
      </c>
      <c r="AL36">
        <f>(U36-T36)/(1000-U36)*AK36</f>
        <v>2.3173140793493838E-2</v>
      </c>
      <c r="AM36">
        <f>(P36+273.15)</f>
        <v>291.51377334594724</v>
      </c>
      <c r="AN36">
        <f>(O36+273.15)</f>
        <v>299.38679733276365</v>
      </c>
      <c r="AO36">
        <f>(Y36*AG36+Z36*AH36)*AI36</f>
        <v>79.903230635898581</v>
      </c>
      <c r="AP36">
        <f>((AO36+0.00000010773*(AN36^4-AM36^4))-AL36*44100)/(L36*51.4+0.00000043092*AM36^3)</f>
        <v>-7.0808703776636071</v>
      </c>
      <c r="AQ36">
        <f>0.61365*EXP(17.502*J36/(240.97+J36))</f>
        <v>2.1191384566644857</v>
      </c>
      <c r="AR36">
        <f>AQ36*1000/AA36</f>
        <v>24.082705640638036</v>
      </c>
      <c r="AS36">
        <f>(AR36-U36)</f>
        <v>3.3588019846321764</v>
      </c>
      <c r="AT36">
        <f>IF(D36,P36,(O36+P36)/2)</f>
        <v>22.300285339355469</v>
      </c>
      <c r="AU36">
        <f>0.61365*EXP(17.502*AT36/(240.97+AT36))</f>
        <v>2.7024932060370261</v>
      </c>
      <c r="AV36">
        <f>IF(AS36&lt;&gt;0,(1000-(AR36+U36)/2)/AS36*AL36,0)</f>
        <v>6.7446625208302011</v>
      </c>
      <c r="AW36">
        <f>U36*AA36/1000</f>
        <v>1.8235833574922289</v>
      </c>
      <c r="AX36">
        <f>(AU36-AW36)</f>
        <v>0.87890984854479726</v>
      </c>
      <c r="AY36">
        <f>1/(1.6/F36+1.37/N36)</f>
        <v>5.4498683464009154</v>
      </c>
      <c r="AZ36">
        <f>G36*AA36*0.001</f>
        <v>34.24302017377407</v>
      </c>
      <c r="BA36">
        <f>G36/S36</f>
        <v>0.99529415102330365</v>
      </c>
      <c r="BB36">
        <f>(1-AL36*AA36/AQ36/F36)*100</f>
        <v>108.21365484396451</v>
      </c>
      <c r="BC36">
        <f>(S36-E36/(N36/1.35))</f>
        <v>390.6791143016265</v>
      </c>
      <c r="BD36">
        <f>E36*BB36/100/BC36</f>
        <v>2.7374352625794455E-3</v>
      </c>
    </row>
    <row r="37" spans="1:56" x14ac:dyDescent="0.25">
      <c r="A37" s="1" t="s">
        <v>1</v>
      </c>
      <c r="B37" s="1" t="s">
        <v>11164</v>
      </c>
      <c r="K37" s="1">
        <v>2.72</v>
      </c>
    </row>
    <row r="38" spans="1:56" x14ac:dyDescent="0.25">
      <c r="A38" s="1" t="s">
        <v>1</v>
      </c>
      <c r="B38" s="1" t="s">
        <v>11163</v>
      </c>
      <c r="K38" s="1">
        <v>2.72</v>
      </c>
    </row>
    <row r="39" spans="1:56" x14ac:dyDescent="0.25">
      <c r="A39" s="1">
        <v>8</v>
      </c>
      <c r="B39" s="1" t="s">
        <v>11162</v>
      </c>
      <c r="C39" s="1">
        <v>1693.0000020563602</v>
      </c>
      <c r="D39" s="1">
        <v>0</v>
      </c>
      <c r="E39">
        <f>(R39-S39*(1000-T39)/(1000-U39))*AK39</f>
        <v>1.360052756884613</v>
      </c>
      <c r="F39">
        <f>IF(AV39&lt;&gt;0,1/(1/AV39-1/N39),0)</f>
        <v>-6.1754497280335103</v>
      </c>
      <c r="G39">
        <f>((AY39-AL39/2)*S39-E39)/(AY39+AL39/2)</f>
        <v>389.79396156447183</v>
      </c>
      <c r="H39">
        <f>AL39*1000</f>
        <v>23.664125254161117</v>
      </c>
      <c r="I39">
        <f>(AQ39-AW39)</f>
        <v>0.1459918796519013</v>
      </c>
      <c r="J39">
        <f>(P39+AP39*D39)</f>
        <v>17.509431838989258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26.25262451171875</v>
      </c>
      <c r="P39" s="1">
        <v>17.509431838989258</v>
      </c>
      <c r="Q39" s="1">
        <v>26.369115829467773</v>
      </c>
      <c r="R39" s="1">
        <v>400.05050659179688</v>
      </c>
      <c r="S39" s="1">
        <v>390.4398193359375</v>
      </c>
      <c r="T39" s="1">
        <v>0.16285012662410736</v>
      </c>
      <c r="U39" s="1">
        <v>21.165307998657227</v>
      </c>
      <c r="V39" s="1">
        <v>0.41834643483161926</v>
      </c>
      <c r="W39" s="1">
        <v>54.371658325195313</v>
      </c>
      <c r="X39" s="1">
        <v>299.98434448242188</v>
      </c>
      <c r="Y39" s="1">
        <v>750.5721435546875</v>
      </c>
      <c r="Z39" s="1">
        <v>8.1861715316772461</v>
      </c>
      <c r="AA39" s="1">
        <v>87.985740661621094</v>
      </c>
      <c r="AB39" s="1">
        <v>25.312318801879883</v>
      </c>
      <c r="AC39" s="1">
        <v>-0.48309755325317383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1.1028836194206684</v>
      </c>
      <c r="AL39">
        <f>(U39-T39)/(1000-U39)*AK39</f>
        <v>2.3664125254161117E-2</v>
      </c>
      <c r="AM39">
        <f>(P39+273.15)</f>
        <v>290.65943183898924</v>
      </c>
      <c r="AN39">
        <f>(O39+273.15)</f>
        <v>299.40262451171873</v>
      </c>
      <c r="AO39">
        <f>(Y39*AG39+Z39*AH39)*AI39</f>
        <v>120.09154028449484</v>
      </c>
      <c r="AP39">
        <f>((AO39+0.00000010773*(AN39^4-AM39^4))-AL39*44100)/(L39*51.4+0.00000043092*AM39^3)</f>
        <v>-6.8558328383904996</v>
      </c>
      <c r="AQ39">
        <f>0.61365*EXP(17.502*J39/(240.97+J39))</f>
        <v>2.0082371802450907</v>
      </c>
      <c r="AR39">
        <f>AQ39*1000/AA39</f>
        <v>22.824575495345837</v>
      </c>
      <c r="AS39">
        <f>(AR39-U39)</f>
        <v>1.6592674966886101</v>
      </c>
      <c r="AT39">
        <f>IF(D39,P39,(O39+P39)/2)</f>
        <v>21.881028175354004</v>
      </c>
      <c r="AU39">
        <f>0.61365*EXP(17.502*AT39/(240.97+AT39))</f>
        <v>2.6343146857291093</v>
      </c>
      <c r="AV39">
        <f>IF(AS39&lt;&gt;0,(1000-(AR39+U39)/2)/AS39*AL39,0)</f>
        <v>13.948103150269445</v>
      </c>
      <c r="AW39">
        <f>U39*AA39/1000</f>
        <v>1.8622453005931894</v>
      </c>
      <c r="AX39">
        <f>(AU39-AW39)</f>
        <v>0.77206938513591994</v>
      </c>
      <c r="AY39">
        <f>1/(1.6/F39+1.37/N39)</f>
        <v>16.399628810267135</v>
      </c>
      <c r="AZ39">
        <f>G39*AA39*0.001</f>
        <v>34.296310413677524</v>
      </c>
      <c r="BA39">
        <f>G39/S39</f>
        <v>0.9983458199203038</v>
      </c>
      <c r="BB39">
        <f>(1-AL39*AA39/AQ39/F39)*100</f>
        <v>116.78878067875924</v>
      </c>
      <c r="BC39">
        <f>(S39-E39/(N39/1.35))</f>
        <v>390.0108656127025</v>
      </c>
      <c r="BD39">
        <f>E39*BB39/100/BC39</f>
        <v>4.0726789210296715E-3</v>
      </c>
    </row>
    <row r="40" spans="1:56" x14ac:dyDescent="0.25">
      <c r="A40" s="1" t="s">
        <v>1</v>
      </c>
      <c r="B40" s="1" t="s">
        <v>11161</v>
      </c>
      <c r="K40" s="1">
        <v>2.72</v>
      </c>
    </row>
    <row r="41" spans="1:56" x14ac:dyDescent="0.25">
      <c r="A41" s="1" t="s">
        <v>1</v>
      </c>
      <c r="B41" s="1" t="s">
        <v>11160</v>
      </c>
      <c r="K41" s="1">
        <v>2.72</v>
      </c>
    </row>
    <row r="42" spans="1:56" x14ac:dyDescent="0.25">
      <c r="A42" s="1">
        <v>9</v>
      </c>
      <c r="B42" s="1" t="s">
        <v>11159</v>
      </c>
      <c r="C42" s="1">
        <v>1897.0000020563602</v>
      </c>
      <c r="D42" s="1">
        <v>0</v>
      </c>
      <c r="E42">
        <f>(R42-S42*(1000-T42)/(1000-U42))*AK42</f>
        <v>1.4584332102762994</v>
      </c>
      <c r="F42">
        <f>IF(AV42&lt;&gt;0,1/(1/AV42-1/N42),0)</f>
        <v>-3.634006689832229</v>
      </c>
      <c r="G42">
        <f>((AY42-AL42/2)*S42-E42)/(AY42+AL42/2)</f>
        <v>391.4552541817223</v>
      </c>
      <c r="H42">
        <f>AL42*1000</f>
        <v>24.25480731918584</v>
      </c>
      <c r="I42">
        <f>(AQ42-AW42)</f>
        <v>-8.6787466763837084E-2</v>
      </c>
      <c r="J42">
        <f>(P42+AP42*D42)</f>
        <v>15.977878570556641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26.278041839599609</v>
      </c>
      <c r="P42" s="1">
        <v>15.977878570556641</v>
      </c>
      <c r="Q42" s="1">
        <v>26.38006591796875</v>
      </c>
      <c r="R42" s="1">
        <v>400.04629516601563</v>
      </c>
      <c r="S42" s="1">
        <v>390.14041137695313</v>
      </c>
      <c r="T42" s="1">
        <v>0.17526490986347198</v>
      </c>
      <c r="U42" s="1">
        <v>21.697788238525391</v>
      </c>
      <c r="V42" s="1">
        <v>0.44951984286308289</v>
      </c>
      <c r="W42" s="1">
        <v>55.650539398193359</v>
      </c>
      <c r="X42" s="1">
        <v>299.87936401367188</v>
      </c>
      <c r="Y42" s="1">
        <v>999.54901123046875</v>
      </c>
      <c r="Z42" s="1">
        <v>8.0410442352294922</v>
      </c>
      <c r="AA42" s="1">
        <v>87.977195739746094</v>
      </c>
      <c r="AB42" s="1">
        <v>25.458057403564453</v>
      </c>
      <c r="AC42" s="1">
        <v>-0.5070231556892395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1.10249766181497</v>
      </c>
      <c r="AL42">
        <f>(U42-T42)/(1000-U42)*AK42</f>
        <v>2.4254807319185841E-2</v>
      </c>
      <c r="AM42">
        <f>(P42+273.15)</f>
        <v>289.12787857055662</v>
      </c>
      <c r="AN42">
        <f>(O42+273.15)</f>
        <v>299.42804183959959</v>
      </c>
      <c r="AO42">
        <f>(Y42*AG42+Z42*AH42)*AI42</f>
        <v>159.92783822220918</v>
      </c>
      <c r="AP42">
        <f>((AO42+0.00000010773*(AN42^4-AM42^4))-AL42*44100)/(L42*51.4+0.00000043092*AM42^3)</f>
        <v>-6.6148509889925187</v>
      </c>
      <c r="AQ42">
        <f>0.61365*EXP(17.502*J42/(240.97+J42))</f>
        <v>1.8221230962164718</v>
      </c>
      <c r="AR42">
        <f>AQ42*1000/AA42</f>
        <v>20.711311390359288</v>
      </c>
      <c r="AS42">
        <f>(AR42-U42)</f>
        <v>-0.98647684816610237</v>
      </c>
      <c r="AT42">
        <f>IF(D42,P42,(O42+P42)/2)</f>
        <v>21.127960205078125</v>
      </c>
      <c r="AU42">
        <f>0.61365*EXP(17.502*AT42/(240.97+AT42))</f>
        <v>2.5156266638513354</v>
      </c>
      <c r="AV42">
        <f>IF(AS42&lt;&gt;0,(1000-(AR42+U42)/2)/AS42*AL42,0)</f>
        <v>-24.06594244282665</v>
      </c>
      <c r="AW42">
        <f>U42*AA42/1000</f>
        <v>1.9089105629803089</v>
      </c>
      <c r="AX42">
        <f>(AU42-AW42)</f>
        <v>0.60671610087102645</v>
      </c>
      <c r="AY42">
        <f>1/(1.6/F42+1.37/N42)</f>
        <v>-8.3182258026763218</v>
      </c>
      <c r="AZ42">
        <f>G42*AA42*0.001</f>
        <v>34.439135520497445</v>
      </c>
      <c r="BA42">
        <f>G42/S42</f>
        <v>1.0033701784445466</v>
      </c>
      <c r="BB42">
        <f>(1-AL42*AA42/AQ42/F42)*100</f>
        <v>132.22585941963655</v>
      </c>
      <c r="BC42">
        <f>(S42-E42/(N42/1.35))</f>
        <v>389.68042895901328</v>
      </c>
      <c r="BD42">
        <f>E42*BB42/100/BC42</f>
        <v>4.9487367161363503E-3</v>
      </c>
    </row>
    <row r="43" spans="1:56" x14ac:dyDescent="0.25">
      <c r="A43" s="1" t="s">
        <v>1</v>
      </c>
      <c r="B43" s="1" t="s">
        <v>11158</v>
      </c>
      <c r="K43" s="1">
        <v>2.72</v>
      </c>
    </row>
    <row r="44" spans="1:56" x14ac:dyDescent="0.25">
      <c r="A44" s="1" t="s">
        <v>1</v>
      </c>
      <c r="B44" s="1" t="s">
        <v>11157</v>
      </c>
      <c r="K44" s="1">
        <v>2.72</v>
      </c>
    </row>
    <row r="45" spans="1:56" x14ac:dyDescent="0.25">
      <c r="A45" s="1">
        <v>10</v>
      </c>
      <c r="B45" s="1" t="s">
        <v>11156</v>
      </c>
      <c r="C45" s="1">
        <v>2101.0000020563602</v>
      </c>
      <c r="D45" s="1">
        <v>0</v>
      </c>
      <c r="E45">
        <f>(R45-S45*(1000-T45)/(1000-U45))*AK45</f>
        <v>1.5877689887305515</v>
      </c>
      <c r="F45">
        <f>IF(AV45&lt;&gt;0,1/(1/AV45-1/N45),0)</f>
        <v>-2.6013741207043668</v>
      </c>
      <c r="G45">
        <f>((AY45-AL45/2)*S45-E45)/(AY45+AL45/2)</f>
        <v>393.20546201682924</v>
      </c>
      <c r="H45">
        <f>AL45*1000</f>
        <v>24.978024995148875</v>
      </c>
      <c r="I45">
        <f>(AQ45-AW45)</f>
        <v>-0.32458482630721153</v>
      </c>
      <c r="J45">
        <f>(P45+AP45*D45)</f>
        <v>14.344609260559082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26.333826065063477</v>
      </c>
      <c r="P45" s="1">
        <v>14.344609260559082</v>
      </c>
      <c r="Q45" s="1">
        <v>26.419561386108398</v>
      </c>
      <c r="R45" s="1">
        <v>400.12298583984375</v>
      </c>
      <c r="S45" s="1">
        <v>389.8521728515625</v>
      </c>
      <c r="T45" s="1">
        <v>0.18882027268409729</v>
      </c>
      <c r="U45" s="1">
        <v>22.334827423095703</v>
      </c>
      <c r="V45" s="1">
        <v>0.48272684216499329</v>
      </c>
      <c r="W45" s="1">
        <v>57.099906921386719</v>
      </c>
      <c r="X45" s="1">
        <v>299.93124389648438</v>
      </c>
      <c r="Y45" s="1">
        <v>1250.4600830078125</v>
      </c>
      <c r="Z45" s="1">
        <v>8.0762233734130859</v>
      </c>
      <c r="AA45" s="1">
        <v>87.983108520507813</v>
      </c>
      <c r="AB45" s="1">
        <v>25.594629287719727</v>
      </c>
      <c r="AC45" s="1">
        <v>-0.53182792663574219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1.102688396678251</v>
      </c>
      <c r="AL45">
        <f>(U45-T45)/(1000-U45)*AK45</f>
        <v>2.4978024995148874E-2</v>
      </c>
      <c r="AM45">
        <f>(P45+273.15)</f>
        <v>287.49460926055906</v>
      </c>
      <c r="AN45">
        <f>(O45+273.15)</f>
        <v>299.48382606506345</v>
      </c>
      <c r="AO45">
        <f>(Y45*AG45+Z45*AH45)*AI45</f>
        <v>200.07360880925626</v>
      </c>
      <c r="AP45">
        <f>((AO45+0.00000010773*(AN45^4-AM45^4))-AL45*44100)/(L45*51.4+0.00000043092*AM45^3)</f>
        <v>-6.410238017644784</v>
      </c>
      <c r="AQ45">
        <f>0.61365*EXP(17.502*J45/(240.97+J45))</f>
        <v>1.6405027186458316</v>
      </c>
      <c r="AR45">
        <f>AQ45*1000/AA45</f>
        <v>18.645655356260232</v>
      </c>
      <c r="AS45">
        <f>(AR45-U45)</f>
        <v>-3.6891720668354715</v>
      </c>
      <c r="AT45">
        <f>IF(D45,P45,(O45+P45)/2)</f>
        <v>20.339217662811279</v>
      </c>
      <c r="AU45">
        <f>0.61365*EXP(17.502*AT45/(240.97+AT45))</f>
        <v>2.3963626007305732</v>
      </c>
      <c r="AV45">
        <f>IF(AS45&lt;&gt;0,(1000-(AR45+U45)/2)/AS45*AL45,0)</f>
        <v>-6.6318997298891782</v>
      </c>
      <c r="AW45">
        <f>U45*AA45/1000</f>
        <v>1.9650875449530432</v>
      </c>
      <c r="AX45">
        <f>(AU45-AW45)</f>
        <v>0.43127505577753</v>
      </c>
      <c r="AY45">
        <f>1/(1.6/F45+1.37/N45)</f>
        <v>-3.3899210645673232</v>
      </c>
      <c r="AZ45">
        <f>G45*AA45*0.001</f>
        <v>34.595438835483101</v>
      </c>
      <c r="BA45">
        <f>G45/S45</f>
        <v>1.0086014376699231</v>
      </c>
      <c r="BB45">
        <f>(1-AL45*AA45/AQ45/F45)*100</f>
        <v>151.49648992512601</v>
      </c>
      <c r="BC45">
        <f>(S45-E45/(N45/1.35))</f>
        <v>389.35139858681038</v>
      </c>
      <c r="BD45">
        <f>E45*BB45/100/BC45</f>
        <v>6.1780034559453124E-3</v>
      </c>
    </row>
    <row r="46" spans="1:56" x14ac:dyDescent="0.25">
      <c r="A46" s="1" t="s">
        <v>1</v>
      </c>
      <c r="B46" s="1" t="s">
        <v>11155</v>
      </c>
      <c r="K46" s="1">
        <v>2.72</v>
      </c>
    </row>
    <row r="47" spans="1:56" x14ac:dyDescent="0.25">
      <c r="A47" s="1" t="s">
        <v>1</v>
      </c>
      <c r="B47" s="1" t="s">
        <v>11154</v>
      </c>
      <c r="K47" s="1">
        <v>2.72</v>
      </c>
    </row>
    <row r="48" spans="1:56" x14ac:dyDescent="0.25">
      <c r="A48" s="1">
        <v>11</v>
      </c>
      <c r="B48" s="1" t="s">
        <v>11153</v>
      </c>
      <c r="C48" s="1">
        <v>2305.0000020563602</v>
      </c>
      <c r="D48" s="1">
        <v>0</v>
      </c>
      <c r="E48">
        <f>(R48-S48*(1000-T48)/(1000-U48))*AK48</f>
        <v>1.6912932182729772</v>
      </c>
      <c r="F48">
        <f>IF(AV48&lt;&gt;0,1/(1/AV48-1/N48),0)</f>
        <v>-2.0325089204421394</v>
      </c>
      <c r="G48">
        <f>((AY48-AL48/2)*S48-E48)/(AY48+AL48/2)</f>
        <v>394.98220818254276</v>
      </c>
      <c r="H48">
        <f>AL48*1000</f>
        <v>25.954412595605046</v>
      </c>
      <c r="I48">
        <f>(AQ48-AW48)</f>
        <v>-0.5782548656183002</v>
      </c>
      <c r="J48">
        <f>(P48+AP48*D48)</f>
        <v>12.580817222595215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26.417448043823242</v>
      </c>
      <c r="P48" s="1">
        <v>12.580817222595215</v>
      </c>
      <c r="Q48" s="1">
        <v>26.478839874267578</v>
      </c>
      <c r="R48" s="1">
        <v>400.13656616210938</v>
      </c>
      <c r="S48" s="1">
        <v>389.4368896484375</v>
      </c>
      <c r="T48" s="1">
        <v>0.20406170189380646</v>
      </c>
      <c r="U48" s="1">
        <v>23.194562911987305</v>
      </c>
      <c r="V48" s="1">
        <v>0.51911044120788574</v>
      </c>
      <c r="W48" s="1">
        <v>59.004409790039063</v>
      </c>
      <c r="X48" s="1">
        <v>299.94369506835938</v>
      </c>
      <c r="Y48" s="1">
        <v>1600.0963134765625</v>
      </c>
      <c r="Z48" s="1">
        <v>8.1238832473754883</v>
      </c>
      <c r="AA48" s="1">
        <v>87.980758666992188</v>
      </c>
      <c r="AB48" s="1">
        <v>25.904882431030273</v>
      </c>
      <c r="AC48" s="1">
        <v>-0.57080459594726563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1.1027341730454385</v>
      </c>
      <c r="AL48">
        <f>(U48-T48)/(1000-U48)*AK48</f>
        <v>2.5954412595605044E-2</v>
      </c>
      <c r="AM48">
        <f>(P48+273.15)</f>
        <v>285.73081722259519</v>
      </c>
      <c r="AN48">
        <f>(O48+273.15)</f>
        <v>299.56744804382322</v>
      </c>
      <c r="AO48">
        <f>(Y48*AG48+Z48*AH48)*AI48</f>
        <v>256.01540443385966</v>
      </c>
      <c r="AP48">
        <f>((AO48+0.00000010773*(AN48^4-AM48^4))-AL48*44100)/(L48*51.4+0.00000043092*AM48^3)</f>
        <v>-6.1558107960981454</v>
      </c>
      <c r="AQ48">
        <f>0.61365*EXP(17.502*J48/(240.97+J48))</f>
        <v>1.4624203763276225</v>
      </c>
      <c r="AR48">
        <f>AQ48*1000/AA48</f>
        <v>16.62204780323496</v>
      </c>
      <c r="AS48">
        <f>(AR48-U48)</f>
        <v>-6.572515108752345</v>
      </c>
      <c r="AT48">
        <f>IF(D48,P48,(O48+P48)/2)</f>
        <v>19.499132633209229</v>
      </c>
      <c r="AU48">
        <f>0.61365*EXP(17.502*AT48/(240.97+AT48))</f>
        <v>2.2748109492521875</v>
      </c>
      <c r="AV48">
        <f>IF(AS48&lt;&gt;0,(1000-(AR48+U48)/2)/AS48*AL48,0)</f>
        <v>-3.8703150625549689</v>
      </c>
      <c r="AW48">
        <f>U48*AA48/1000</f>
        <v>2.0406752419459226</v>
      </c>
      <c r="AX48">
        <f>(AU48-AW48)</f>
        <v>0.23413570730626487</v>
      </c>
      <c r="AY48">
        <f>1/(1.6/F48+1.37/N48)</f>
        <v>-2.1406996914158829</v>
      </c>
      <c r="AZ48">
        <f>G48*AA48*0.001</f>
        <v>34.750834335863964</v>
      </c>
      <c r="BA48">
        <f>G48/S48</f>
        <v>1.0142393252449999</v>
      </c>
      <c r="BB48">
        <f>(1-AL48*AA48/AQ48/F48)*100</f>
        <v>176.82352259170278</v>
      </c>
      <c r="BC48">
        <f>(S48-E48/(N48/1.35))</f>
        <v>388.90346436814025</v>
      </c>
      <c r="BD48">
        <f>E48*BB48/100/BC48</f>
        <v>7.6898369901737774E-3</v>
      </c>
    </row>
    <row r="49" spans="1:56" x14ac:dyDescent="0.25">
      <c r="A49" s="1" t="s">
        <v>1</v>
      </c>
      <c r="B49" s="1" t="s">
        <v>11152</v>
      </c>
      <c r="K49" s="1">
        <v>2.72</v>
      </c>
    </row>
    <row r="50" spans="1:56" x14ac:dyDescent="0.25">
      <c r="A50" s="1" t="s">
        <v>1</v>
      </c>
      <c r="B50" s="1" t="s">
        <v>11151</v>
      </c>
      <c r="K50" s="1">
        <v>2.72</v>
      </c>
    </row>
    <row r="51" spans="1:56" x14ac:dyDescent="0.25">
      <c r="A51" s="1">
        <v>12</v>
      </c>
      <c r="B51" s="1" t="s">
        <v>11150</v>
      </c>
      <c r="C51" s="1">
        <v>2509.5000020451844</v>
      </c>
      <c r="D51" s="1">
        <v>0</v>
      </c>
      <c r="E51">
        <f>(R51-S51*(1000-T51)/(1000-U51))*AK51</f>
        <v>2.0406293993816949</v>
      </c>
      <c r="F51">
        <f>IF(AV51&lt;&gt;0,1/(1/AV51-1/N51),0)</f>
        <v>-1.62734354615178</v>
      </c>
      <c r="G51">
        <f>((AY51-AL51/2)*S51-E51)/(AY51+AL51/2)</f>
        <v>397.10684833885796</v>
      </c>
      <c r="H51">
        <f>AL51*1000</f>
        <v>27.100629329003972</v>
      </c>
      <c r="I51">
        <f>(AQ51-AW51)</f>
        <v>-0.89074770743916343</v>
      </c>
      <c r="J51">
        <f>(P51+AP51*D51)</f>
        <v>10.068634986877441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26.535921096801758</v>
      </c>
      <c r="P51" s="1">
        <v>10.068634986877441</v>
      </c>
      <c r="Q51" s="1">
        <v>26.570844650268555</v>
      </c>
      <c r="R51" s="1">
        <v>400.09323120117188</v>
      </c>
      <c r="S51" s="1">
        <v>388.6927490234375</v>
      </c>
      <c r="T51" s="1">
        <v>0.22171252965927124</v>
      </c>
      <c r="U51" s="1">
        <v>24.197647094726563</v>
      </c>
      <c r="V51" s="1">
        <v>0.56008470058441162</v>
      </c>
      <c r="W51" s="1">
        <v>61.127494812011719</v>
      </c>
      <c r="X51" s="1">
        <v>300.00921630859375</v>
      </c>
      <c r="Y51" s="1">
        <v>1998.7650146484375</v>
      </c>
      <c r="Z51" s="1">
        <v>6.2120723724365234</v>
      </c>
      <c r="AA51" s="1">
        <v>87.980545043945313</v>
      </c>
      <c r="AB51" s="1">
        <v>26.084794998168945</v>
      </c>
      <c r="AC51" s="1">
        <v>-0.62034082412719727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1.102975059958065</v>
      </c>
      <c r="AL51">
        <f>(U51-T51)/(1000-U51)*AK51</f>
        <v>2.7100629329003971E-2</v>
      </c>
      <c r="AM51">
        <f>(P51+273.15)</f>
        <v>283.21863498687742</v>
      </c>
      <c r="AN51">
        <f>(O51+273.15)</f>
        <v>299.68592109680174</v>
      </c>
      <c r="AO51">
        <f>(Y51*AG51+Z51*AH51)*AI51</f>
        <v>319.80239519560928</v>
      </c>
      <c r="AP51">
        <f>((AO51+0.00000010773*(AN51^4-AM51^4))-AL51*44100)/(L51*51.4+0.00000043092*AM51^3)</f>
        <v>-5.8392979717673201</v>
      </c>
      <c r="AQ51">
        <f>0.61365*EXP(17.502*J51/(240.97+J51))</f>
        <v>1.2381744727359192</v>
      </c>
      <c r="AR51">
        <f>AQ51*1000/AA51</f>
        <v>14.073275769290412</v>
      </c>
      <c r="AS51">
        <f>(AR51-U51)</f>
        <v>-10.124371325436151</v>
      </c>
      <c r="AT51">
        <f>IF(D51,P51,(O51+P51)/2)</f>
        <v>18.3022780418396</v>
      </c>
      <c r="AU51">
        <f>0.61365*EXP(17.502*AT51/(240.97+AT51))</f>
        <v>2.1109801606426211</v>
      </c>
      <c r="AV51">
        <f>IF(AS51&lt;&gt;0,(1000-(AR51+U51)/2)/AS51*AL51,0)</f>
        <v>-2.6255503109523222</v>
      </c>
      <c r="AW51">
        <f>U51*AA51/1000</f>
        <v>2.1289221801750826</v>
      </c>
      <c r="AX51">
        <f>(AU51-AW51)</f>
        <v>-1.7942019532461551E-2</v>
      </c>
      <c r="AY51">
        <f>1/(1.6/F51+1.37/N51)</f>
        <v>-1.5079999333530187</v>
      </c>
      <c r="AZ51">
        <f>G51*AA51*0.001</f>
        <v>34.937676957536056</v>
      </c>
      <c r="BA51">
        <f>G51/S51</f>
        <v>1.0216471733433676</v>
      </c>
      <c r="BB51">
        <f>(1-AL51*AA51/AQ51/F51)*100</f>
        <v>218.3327431750748</v>
      </c>
      <c r="BC51">
        <f>(S51-E51/(N51/1.35))</f>
        <v>388.04914488810044</v>
      </c>
      <c r="BD51">
        <f>E51*BB51/100/BC51</f>
        <v>1.1481437865278315E-2</v>
      </c>
    </row>
    <row r="52" spans="1:56" x14ac:dyDescent="0.25">
      <c r="A52" s="1" t="s">
        <v>1</v>
      </c>
      <c r="B52" s="1" t="s">
        <v>11149</v>
      </c>
    </row>
    <row r="53" spans="1:56" x14ac:dyDescent="0.25">
      <c r="A53" s="1" t="s">
        <v>1</v>
      </c>
      <c r="B53" s="1" t="s">
        <v>11148</v>
      </c>
    </row>
    <row r="54" spans="1:56" x14ac:dyDescent="0.25">
      <c r="A54" s="1" t="s">
        <v>1</v>
      </c>
      <c r="B54" s="1" t="s">
        <v>11147</v>
      </c>
    </row>
    <row r="55" spans="1:56" x14ac:dyDescent="0.25">
      <c r="A55" s="1" t="s">
        <v>1</v>
      </c>
      <c r="B55" s="1" t="s">
        <v>11146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8705E-B88A-47B5-9277-004A413452C6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11235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11234</v>
      </c>
    </row>
    <row r="12" spans="1:56" x14ac:dyDescent="0.25">
      <c r="A12" s="1" t="s">
        <v>1</v>
      </c>
      <c r="B12" s="1" t="s">
        <v>11233</v>
      </c>
    </row>
    <row r="13" spans="1:56" x14ac:dyDescent="0.25">
      <c r="A13" s="1" t="s">
        <v>1</v>
      </c>
      <c r="B13" s="1" t="s">
        <v>11232</v>
      </c>
    </row>
    <row r="14" spans="1:56" x14ac:dyDescent="0.25">
      <c r="A14" s="1" t="s">
        <v>1</v>
      </c>
      <c r="B14" s="1" t="s">
        <v>11231</v>
      </c>
    </row>
    <row r="15" spans="1:56" x14ac:dyDescent="0.25">
      <c r="A15" s="1" t="s">
        <v>1</v>
      </c>
      <c r="B15" s="1" t="s">
        <v>11230</v>
      </c>
    </row>
    <row r="16" spans="1:56" x14ac:dyDescent="0.25">
      <c r="A16" s="1" t="s">
        <v>1</v>
      </c>
      <c r="B16" s="1" t="s">
        <v>11229</v>
      </c>
    </row>
    <row r="17" spans="1:56" x14ac:dyDescent="0.25">
      <c r="A17" s="1" t="s">
        <v>1</v>
      </c>
      <c r="B17" s="1" t="s">
        <v>3321</v>
      </c>
    </row>
    <row r="18" spans="1:56" x14ac:dyDescent="0.25">
      <c r="A18" s="1">
        <v>1</v>
      </c>
      <c r="B18" s="1" t="s">
        <v>11228</v>
      </c>
      <c r="C18" s="1">
        <v>264.00000145286322</v>
      </c>
      <c r="D18" s="1">
        <v>0</v>
      </c>
      <c r="E18">
        <f>(R18-S18*(1000-T18)/(1000-U18))*AK18</f>
        <v>-3.3319591543023859</v>
      </c>
      <c r="F18">
        <f>IF(AV18&lt;&gt;0,1/(1/AV18-1/N18),0)</f>
        <v>2.4396545528386162</v>
      </c>
      <c r="G18">
        <f>((AY18-AL18/2)*S18-E18)/(AY18+AL18/2)</f>
        <v>387.45825641624504</v>
      </c>
      <c r="H18">
        <f>AL18*1000</f>
        <v>25.05202277892251</v>
      </c>
      <c r="I18">
        <f>(AQ18-AW18)</f>
        <v>1.4304370186036888</v>
      </c>
      <c r="J18">
        <f>(P18+AP18*D18)</f>
        <v>25.860227584838867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26.356006622314453</v>
      </c>
      <c r="P18" s="1">
        <v>25.860227584838867</v>
      </c>
      <c r="Q18" s="1">
        <v>26.149831771850586</v>
      </c>
      <c r="R18" s="1">
        <v>399.90557861328125</v>
      </c>
      <c r="S18" s="1">
        <v>393.98870849609375</v>
      </c>
      <c r="T18" s="1">
        <v>-0.38423275947570801</v>
      </c>
      <c r="U18" s="1">
        <v>21.792819976806641</v>
      </c>
      <c r="V18" s="1">
        <v>-0.98031270503997803</v>
      </c>
      <c r="W18" s="1">
        <v>55.601139068603516</v>
      </c>
      <c r="X18" s="1">
        <v>300.56521606445313</v>
      </c>
      <c r="Y18" s="1">
        <v>0.32921320199966431</v>
      </c>
      <c r="Z18" s="1">
        <v>8.7122535705566406</v>
      </c>
      <c r="AA18" s="1">
        <v>87.919517517089844</v>
      </c>
      <c r="AB18" s="1">
        <v>11.788240432739258</v>
      </c>
      <c r="AC18" s="1">
        <v>-1.4215649366378784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1.1050191767075479</v>
      </c>
      <c r="AL18">
        <f>(U18-T18)/(1000-U18)*AK18</f>
        <v>2.505202277892251E-2</v>
      </c>
      <c r="AM18">
        <f>(P18+273.15)</f>
        <v>299.01022758483884</v>
      </c>
      <c r="AN18">
        <f>(O18+273.15)</f>
        <v>299.50600662231443</v>
      </c>
      <c r="AO18">
        <f>(Y18*AG18+Z18*AH18)*AI18</f>
        <v>5.2674111142588131E-2</v>
      </c>
      <c r="AP18">
        <f>((AO18+0.00000010773*(AN18^4-AM18^4))-AL18*44100)/(L18*51.4+0.00000043092*AM18^3)</f>
        <v>-9.0435371907288182</v>
      </c>
      <c r="AQ18">
        <f>0.61365*EXP(17.502*J18/(240.97+J18))</f>
        <v>3.3464512363013257</v>
      </c>
      <c r="AR18">
        <f>AQ18*1000/AA18</f>
        <v>38.062666070145809</v>
      </c>
      <c r="AS18">
        <f>(AR18-U18)</f>
        <v>16.269846093339169</v>
      </c>
      <c r="AT18">
        <f>IF(D18,P18,(O18+P18)/2)</f>
        <v>26.10811710357666</v>
      </c>
      <c r="AU18">
        <f>0.61365*EXP(17.502*AT18/(240.97+AT18))</f>
        <v>3.3959061529084207</v>
      </c>
      <c r="AV18">
        <f>IF(AS18&lt;&gt;0,(1000-(AR18+U18)/2)/AS18*AL18,0)</f>
        <v>1.4937001947993798</v>
      </c>
      <c r="AW18">
        <f>U18*AA18/1000</f>
        <v>1.9160142176976369</v>
      </c>
      <c r="AX18">
        <f>(AU18-AW18)</f>
        <v>1.4798919352107838</v>
      </c>
      <c r="AY18">
        <f>1/(1.6/F18+1.37/N18)</f>
        <v>0.98866883172949904</v>
      </c>
      <c r="AZ18">
        <f>G18*AA18*0.001</f>
        <v>34.065142962129144</v>
      </c>
      <c r="BA18">
        <f>G18/S18</f>
        <v>0.98342477350486435</v>
      </c>
      <c r="BB18">
        <f>(1-AL18*AA18/AQ18/F18)*100</f>
        <v>73.021657923783167</v>
      </c>
      <c r="BC18">
        <f>(S18-E18/(N18/1.35))</f>
        <v>395.15635624412732</v>
      </c>
      <c r="BD18">
        <f>E18*BB18/100/BC18</f>
        <v>-6.1571875976903908E-3</v>
      </c>
    </row>
    <row r="19" spans="1:56" x14ac:dyDescent="0.25">
      <c r="A19" s="1" t="s">
        <v>1</v>
      </c>
      <c r="B19" s="1" t="s">
        <v>11227</v>
      </c>
      <c r="K19" s="1">
        <v>2.72</v>
      </c>
    </row>
    <row r="20" spans="1:56" x14ac:dyDescent="0.25">
      <c r="A20" s="1" t="s">
        <v>1</v>
      </c>
      <c r="B20" s="1" t="s">
        <v>11226</v>
      </c>
      <c r="K20" s="1">
        <v>2.72</v>
      </c>
    </row>
    <row r="21" spans="1:56" x14ac:dyDescent="0.25">
      <c r="A21" s="1">
        <v>2</v>
      </c>
      <c r="B21" s="1" t="s">
        <v>11225</v>
      </c>
      <c r="C21" s="1">
        <v>470.50000146403909</v>
      </c>
      <c r="D21" s="1">
        <v>0</v>
      </c>
      <c r="E21">
        <f>(R21-S21*(1000-T21)/(1000-U21))*AK21</f>
        <v>-2.3553455666183489</v>
      </c>
      <c r="F21">
        <f>IF(AV21&lt;&gt;0,1/(1/AV21-1/N21),0)</f>
        <v>2.1814106221273812</v>
      </c>
      <c r="G21">
        <f>((AY21-AL21/2)*S21-E21)/(AY21+AL21/2)</f>
        <v>385.53302686271695</v>
      </c>
      <c r="H21">
        <f>AL21*1000</f>
        <v>24.327986621943239</v>
      </c>
      <c r="I21">
        <f>(AQ21-AW21)</f>
        <v>1.4902244191561231</v>
      </c>
      <c r="J21">
        <f>(P21+AP21*D21)</f>
        <v>25.886146545410156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26.306556701660156</v>
      </c>
      <c r="P21" s="1">
        <v>25.886146545410156</v>
      </c>
      <c r="Q21" s="1">
        <v>26.144704818725586</v>
      </c>
      <c r="R21" s="1">
        <v>399.81448364257813</v>
      </c>
      <c r="S21" s="1">
        <v>393.28546142578125</v>
      </c>
      <c r="T21" s="1">
        <v>-0.38525992631912231</v>
      </c>
      <c r="U21" s="1">
        <v>21.171098709106445</v>
      </c>
      <c r="V21" s="1">
        <v>-0.98581480979919434</v>
      </c>
      <c r="W21" s="1">
        <v>54.173248291015625</v>
      </c>
      <c r="X21" s="1">
        <v>300.47369384765625</v>
      </c>
      <c r="Y21" s="1">
        <v>26.009199142456055</v>
      </c>
      <c r="Z21" s="1">
        <v>8.7175073623657227</v>
      </c>
      <c r="AA21" s="1">
        <v>87.920242309570313</v>
      </c>
      <c r="AB21" s="1">
        <v>11.752280235290527</v>
      </c>
      <c r="AC21" s="1">
        <v>-1.3919000625610352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1.1046826979693243</v>
      </c>
      <c r="AL21">
        <f>(U21-T21)/(1000-U21)*AK21</f>
        <v>2.4327986621943239E-2</v>
      </c>
      <c r="AM21">
        <f>(P21+273.15)</f>
        <v>299.03614654541013</v>
      </c>
      <c r="AN21">
        <f>(O21+273.15)</f>
        <v>299.45655670166013</v>
      </c>
      <c r="AO21">
        <f>(Y21*AG21+Z21*AH21)*AI21</f>
        <v>4.1614717697768242</v>
      </c>
      <c r="AP21">
        <f>((AO21+0.00000010773*(AN21^4-AM21^4))-AL21*44100)/(L21*51.4+0.00000043092*AM21^3)</f>
        <v>-8.7539339969003311</v>
      </c>
      <c r="AQ21">
        <f>0.61365*EXP(17.502*J21/(240.97+J21))</f>
        <v>3.351592547620593</v>
      </c>
      <c r="AR21">
        <f>AQ21*1000/AA21</f>
        <v>38.120829283198695</v>
      </c>
      <c r="AS21">
        <f>(AR21-U21)</f>
        <v>16.94973057409225</v>
      </c>
      <c r="AT21">
        <f>IF(D21,P21,(O21+P21)/2)</f>
        <v>26.096351623535156</v>
      </c>
      <c r="AU21">
        <f>0.61365*EXP(17.502*AT21/(240.97+AT21))</f>
        <v>3.3935445468451473</v>
      </c>
      <c r="AV21">
        <f>IF(AS21&lt;&gt;0,(1000-(AR21+U21)/2)/AS21*AL21,0)</f>
        <v>1.3927513421678386</v>
      </c>
      <c r="AW21">
        <f>U21*AA21/1000</f>
        <v>1.8613681284644699</v>
      </c>
      <c r="AX21">
        <f>(AU21-AW21)</f>
        <v>1.5321764183806774</v>
      </c>
      <c r="AY21">
        <f>1/(1.6/F21+1.37/N21)</f>
        <v>0.9181886357735809</v>
      </c>
      <c r="AZ21">
        <f>G21*AA21*0.001</f>
        <v>33.896157140112152</v>
      </c>
      <c r="BA21">
        <f>G21/S21</f>
        <v>0.98028802149217686</v>
      </c>
      <c r="BB21">
        <f>(1-AL21*AA21/AQ21/F21)*100</f>
        <v>70.744575442004233</v>
      </c>
      <c r="BC21">
        <f>(S21-E21/(N21/1.35))</f>
        <v>394.11086588584243</v>
      </c>
      <c r="BD21">
        <f>E21*BB21/100/BC21</f>
        <v>-4.2279453969149682E-3</v>
      </c>
    </row>
    <row r="22" spans="1:56" x14ac:dyDescent="0.25">
      <c r="A22" s="1" t="s">
        <v>1</v>
      </c>
      <c r="B22" s="1" t="s">
        <v>11224</v>
      </c>
      <c r="K22" s="1">
        <v>2.72</v>
      </c>
    </row>
    <row r="23" spans="1:56" x14ac:dyDescent="0.25">
      <c r="A23" s="1" t="s">
        <v>1</v>
      </c>
      <c r="B23" s="1" t="s">
        <v>11223</v>
      </c>
      <c r="K23" s="1">
        <v>2.72</v>
      </c>
    </row>
    <row r="24" spans="1:56" x14ac:dyDescent="0.25">
      <c r="A24" s="1">
        <v>3</v>
      </c>
      <c r="B24" s="1" t="s">
        <v>11222</v>
      </c>
      <c r="C24" s="1">
        <v>676.50000146403909</v>
      </c>
      <c r="D24" s="1">
        <v>0</v>
      </c>
      <c r="E24">
        <f>(R24-S24*(1000-T24)/(1000-U24))*AK24</f>
        <v>-1.3220626521086318</v>
      </c>
      <c r="F24">
        <f>IF(AV24&lt;&gt;0,1/(1/AV24-1/N24),0)</f>
        <v>2.0720924015199165</v>
      </c>
      <c r="G24">
        <f>((AY24-AL24/2)*S24-E24)/(AY24+AL24/2)</f>
        <v>384.08825493005628</v>
      </c>
      <c r="H24">
        <f>AL24*1000</f>
        <v>23.780156409767159</v>
      </c>
      <c r="I24">
        <f>(AQ24-AW24)</f>
        <v>1.5063582541630582</v>
      </c>
      <c r="J24">
        <f>(P24+AP24*D24)</f>
        <v>25.758096694946289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26.127143859863281</v>
      </c>
      <c r="P24" s="1">
        <v>25.758096694946289</v>
      </c>
      <c r="Q24" s="1">
        <v>26.051313400268555</v>
      </c>
      <c r="R24" s="1">
        <v>400.28314208984375</v>
      </c>
      <c r="S24" s="1">
        <v>393.01791381835938</v>
      </c>
      <c r="T24" s="1">
        <v>-0.38687792420387268</v>
      </c>
      <c r="U24" s="1">
        <v>20.698974609375</v>
      </c>
      <c r="V24" s="1">
        <v>-1.0005267858505249</v>
      </c>
      <c r="W24" s="1">
        <v>53.530784606933594</v>
      </c>
      <c r="X24" s="1">
        <v>300.40603637695313</v>
      </c>
      <c r="Y24" s="1">
        <v>50.17919921875</v>
      </c>
      <c r="Z24" s="1">
        <v>8.7423791885375977</v>
      </c>
      <c r="AA24" s="1">
        <v>87.922286987304688</v>
      </c>
      <c r="AB24" s="1">
        <v>11.623852729797363</v>
      </c>
      <c r="AC24" s="1">
        <v>-1.3661903142929077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1.1044339572682098</v>
      </c>
      <c r="AL24">
        <f>(U24-T24)/(1000-U24)*AK24</f>
        <v>2.3780156409767158E-2</v>
      </c>
      <c r="AM24">
        <f>(P24+273.15)</f>
        <v>298.90809669494627</v>
      </c>
      <c r="AN24">
        <f>(O24+273.15)</f>
        <v>299.27714385986326</v>
      </c>
      <c r="AO24">
        <f>(Y24*AG24+Z24*AH24)*AI24</f>
        <v>8.0286716955451993</v>
      </c>
      <c r="AP24">
        <f>((AO24+0.00000010773*(AN24^4-AM24^4))-AL24*44100)/(L24*51.4+0.00000043092*AM24^3)</f>
        <v>-8.5292891772025783</v>
      </c>
      <c r="AQ24">
        <f>0.61365*EXP(17.502*J24/(240.97+J24))</f>
        <v>3.32625944011146</v>
      </c>
      <c r="AR24">
        <f>AQ24*1000/AA24</f>
        <v>37.831812093238057</v>
      </c>
      <c r="AS24">
        <f>(AR24-U24)</f>
        <v>17.132837483863057</v>
      </c>
      <c r="AT24">
        <f>IF(D24,P24,(O24+P24)/2)</f>
        <v>25.942620277404785</v>
      </c>
      <c r="AU24">
        <f>0.61365*EXP(17.502*AT24/(240.97+AT24))</f>
        <v>3.3628186334783989</v>
      </c>
      <c r="AV24">
        <f>IF(AS24&lt;&gt;0,(1000-(AR24+U24)/2)/AS24*AL24,0)</f>
        <v>1.3473670546529211</v>
      </c>
      <c r="AW24">
        <f>U24*AA24/1000</f>
        <v>1.8199011859484018</v>
      </c>
      <c r="AX24">
        <f>(AU24-AW24)</f>
        <v>1.5429174475299972</v>
      </c>
      <c r="AY24">
        <f>1/(1.6/F24+1.37/N24)</f>
        <v>0.88668453821667348</v>
      </c>
      <c r="AZ24">
        <f>G24*AA24*0.001</f>
        <v>33.769917778413451</v>
      </c>
      <c r="BA24">
        <f>G24/S24</f>
        <v>0.97727925732049425</v>
      </c>
      <c r="BB24">
        <f>(1-AL24*AA24/AQ24/F24)*100</f>
        <v>69.66468948891675</v>
      </c>
      <c r="BC24">
        <f>(S24-E24/(N24/1.35))</f>
        <v>393.4812158598927</v>
      </c>
      <c r="BD24">
        <f>E24*BB24/100/BC24</f>
        <v>-2.3406729579903544E-3</v>
      </c>
    </row>
    <row r="25" spans="1:56" x14ac:dyDescent="0.25">
      <c r="A25" s="1" t="s">
        <v>1</v>
      </c>
      <c r="B25" s="1" t="s">
        <v>11221</v>
      </c>
      <c r="K25" s="1">
        <v>2.72</v>
      </c>
    </row>
    <row r="26" spans="1:56" x14ac:dyDescent="0.25">
      <c r="A26" s="1" t="s">
        <v>1</v>
      </c>
      <c r="B26" s="1" t="s">
        <v>11220</v>
      </c>
      <c r="K26" s="1">
        <v>2.72</v>
      </c>
    </row>
    <row r="27" spans="1:56" x14ac:dyDescent="0.25">
      <c r="A27" s="1">
        <v>4</v>
      </c>
      <c r="B27" s="1" t="s">
        <v>11219</v>
      </c>
      <c r="C27" s="1">
        <v>882.50000146403909</v>
      </c>
      <c r="D27" s="1">
        <v>0</v>
      </c>
      <c r="E27">
        <f>(R27-S27*(1000-T27)/(1000-U27))*AK27</f>
        <v>-1.3431581385420797</v>
      </c>
      <c r="F27">
        <f>IF(AV27&lt;&gt;0,1/(1/AV27-1/N27),0)</f>
        <v>2.0484293793138639</v>
      </c>
      <c r="G27">
        <f>((AY27-AL27/2)*S27-E27)/(AY27+AL27/2)</f>
        <v>383.65710127026892</v>
      </c>
      <c r="H27">
        <f>AL27*1000</f>
        <v>23.559441346595055</v>
      </c>
      <c r="I27">
        <f>(AQ27-AW27)</f>
        <v>1.5038773566144765</v>
      </c>
      <c r="J27">
        <f>(P27+AP27*D27)</f>
        <v>25.656497955322266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26.005342483520508</v>
      </c>
      <c r="P27" s="1">
        <v>25.656497955322266</v>
      </c>
      <c r="Q27" s="1">
        <v>25.944513320922852</v>
      </c>
      <c r="R27" s="1">
        <v>399.6776123046875</v>
      </c>
      <c r="S27" s="1">
        <v>392.52352905273438</v>
      </c>
      <c r="T27" s="1">
        <v>-0.3852885365486145</v>
      </c>
      <c r="U27" s="1">
        <v>20.500461578369141</v>
      </c>
      <c r="V27" s="1">
        <v>-1.0035945177078247</v>
      </c>
      <c r="W27" s="1">
        <v>53.399330139160156</v>
      </c>
      <c r="X27" s="1">
        <v>300.5301513671875</v>
      </c>
      <c r="Y27" s="1">
        <v>100.64829254150391</v>
      </c>
      <c r="Z27" s="1">
        <v>8.9819021224975586</v>
      </c>
      <c r="AA27" s="1">
        <v>87.920028686523438</v>
      </c>
      <c r="AB27" s="1">
        <v>11.584548950195313</v>
      </c>
      <c r="AC27" s="1">
        <v>-1.3676909208297729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1.1048902623793655</v>
      </c>
      <c r="AL27">
        <f>(U27-T27)/(1000-U27)*AK27</f>
        <v>2.3559441346595055E-2</v>
      </c>
      <c r="AM27">
        <f>(P27+273.15)</f>
        <v>298.80649795532224</v>
      </c>
      <c r="AN27">
        <f>(O27+273.15)</f>
        <v>299.15534248352049</v>
      </c>
      <c r="AO27">
        <f>(Y27*AG27+Z27*AH27)*AI27</f>
        <v>16.103726446694282</v>
      </c>
      <c r="AP27">
        <f>((AO27+0.00000010773*(AN27^4-AM27^4))-AL27*44100)/(L27*51.4+0.00000043092*AM27^3)</f>
        <v>-8.3854958653283482</v>
      </c>
      <c r="AQ27">
        <f>0.61365*EXP(17.502*J27/(240.97+J27))</f>
        <v>3.306278526671663</v>
      </c>
      <c r="AR27">
        <f>AQ27*1000/AA27</f>
        <v>37.605521472929816</v>
      </c>
      <c r="AS27">
        <f>(AR27-U27)</f>
        <v>17.105059894560675</v>
      </c>
      <c r="AT27">
        <f>IF(D27,P27,(O27+P27)/2)</f>
        <v>25.830920219421387</v>
      </c>
      <c r="AU27">
        <f>0.61365*EXP(17.502*AT27/(240.97+AT27))</f>
        <v>3.3406460972552021</v>
      </c>
      <c r="AV27">
        <f>IF(AS27&lt;&gt;0,(1000-(AR27+U27)/2)/AS27*AL27,0)</f>
        <v>1.3373217771705974</v>
      </c>
      <c r="AW27">
        <f>U27*AA27/1000</f>
        <v>1.8024011700571865</v>
      </c>
      <c r="AX27">
        <f>(AU27-AW27)</f>
        <v>1.5382449271980156</v>
      </c>
      <c r="AY27">
        <f>1/(1.6/F27+1.37/N27)</f>
        <v>0.87972665768648473</v>
      </c>
      <c r="AZ27">
        <f>G27*AA27*0.001</f>
        <v>33.731143349470472</v>
      </c>
      <c r="BA27">
        <f>G27/S27</f>
        <v>0.97741172916726149</v>
      </c>
      <c r="BB27">
        <f>(1-AL27*AA27/AQ27/F27)*100</f>
        <v>69.416134392445301</v>
      </c>
      <c r="BC27">
        <f>(S27-E27/(N27/1.35))</f>
        <v>392.99422377109443</v>
      </c>
      <c r="BD27">
        <f>E27*BB27/100/BC27</f>
        <v>-2.372473695940399E-3</v>
      </c>
    </row>
    <row r="28" spans="1:56" x14ac:dyDescent="0.25">
      <c r="A28" s="1" t="s">
        <v>1</v>
      </c>
      <c r="B28" s="1" t="s">
        <v>11218</v>
      </c>
      <c r="K28" s="1">
        <v>2.72</v>
      </c>
    </row>
    <row r="29" spans="1:56" x14ac:dyDescent="0.25">
      <c r="A29" s="1" t="s">
        <v>1</v>
      </c>
      <c r="B29" s="1" t="s">
        <v>11217</v>
      </c>
      <c r="K29" s="1">
        <v>2.72</v>
      </c>
    </row>
    <row r="30" spans="1:56" x14ac:dyDescent="0.25">
      <c r="A30" s="1">
        <v>5</v>
      </c>
      <c r="B30" s="1" t="s">
        <v>11216</v>
      </c>
      <c r="C30" s="1">
        <v>1088.5000014640391</v>
      </c>
      <c r="D30" s="1">
        <v>0</v>
      </c>
      <c r="E30">
        <f>(R30-S30*(1000-T30)/(1000-U30))*AK30</f>
        <v>-0.52941093589721033</v>
      </c>
      <c r="F30">
        <f>IF(AV30&lt;&gt;0,1/(1/AV30-1/N30),0)</f>
        <v>2.0348239073619165</v>
      </c>
      <c r="G30">
        <f>((AY30-AL30/2)*S30-E30)/(AY30+AL30/2)</f>
        <v>382.94393971750338</v>
      </c>
      <c r="H30">
        <f>AL30*1000</f>
        <v>23.529821063781473</v>
      </c>
      <c r="I30">
        <f>(AQ30-AW30)</f>
        <v>1.5084029988570296</v>
      </c>
      <c r="J30">
        <f>(P30+AP30*D30)</f>
        <v>25.666889190673828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26.139707565307617</v>
      </c>
      <c r="P30" s="1">
        <v>25.666889190673828</v>
      </c>
      <c r="Q30" s="1">
        <v>25.954133987426758</v>
      </c>
      <c r="R30" s="1">
        <v>400.64642333984375</v>
      </c>
      <c r="S30" s="1">
        <v>392.76083374023438</v>
      </c>
      <c r="T30" s="1">
        <v>-0.38724881410598755</v>
      </c>
      <c r="U30" s="1">
        <v>20.47407341003418</v>
      </c>
      <c r="V30" s="1">
        <v>-1.0006239414215088</v>
      </c>
      <c r="W30" s="1">
        <v>52.903583526611328</v>
      </c>
      <c r="X30" s="1">
        <v>300.51187133789063</v>
      </c>
      <c r="Y30" s="1">
        <v>151.10223388671875</v>
      </c>
      <c r="Z30" s="1">
        <v>8.7896251678466797</v>
      </c>
      <c r="AA30" s="1">
        <v>87.911880493164063</v>
      </c>
      <c r="AB30" s="1">
        <v>11.637365341186523</v>
      </c>
      <c r="AC30" s="1">
        <v>-1.3747689723968506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1.1048230563893036</v>
      </c>
      <c r="AL30">
        <f>(U30-T30)/(1000-U30)*AK30</f>
        <v>2.3529821063781473E-2</v>
      </c>
      <c r="AM30">
        <f>(P30+273.15)</f>
        <v>298.81688919067381</v>
      </c>
      <c r="AN30">
        <f>(O30+273.15)</f>
        <v>299.28970756530759</v>
      </c>
      <c r="AO30">
        <f>(Y30*AG30+Z30*AH30)*AI30</f>
        <v>24.176356881491301</v>
      </c>
      <c r="AP30">
        <f>((AO30+0.00000010773*(AN30^4-AM30^4))-AL30*44100)/(L30*51.4+0.00000043092*AM30^3)</f>
        <v>-8.2964388383612295</v>
      </c>
      <c r="AQ30">
        <f>0.61365*EXP(17.502*J30/(240.97+J30))</f>
        <v>3.3083172936882224</v>
      </c>
      <c r="AR30">
        <f>AQ30*1000/AA30</f>
        <v>37.632198004744922</v>
      </c>
      <c r="AS30">
        <f>(AR30-U30)</f>
        <v>17.158124594710742</v>
      </c>
      <c r="AT30">
        <f>IF(D30,P30,(O30+P30)/2)</f>
        <v>25.903298377990723</v>
      </c>
      <c r="AU30">
        <f>0.61365*EXP(17.502*AT30/(240.97+AT30))</f>
        <v>3.3549985947292988</v>
      </c>
      <c r="AV30">
        <f>IF(AS30&lt;&gt;0,(1000-(AR30+U30)/2)/AS30*AL30,0)</f>
        <v>1.3315095046161125</v>
      </c>
      <c r="AW30">
        <f>U30*AA30/1000</f>
        <v>1.7999142948311928</v>
      </c>
      <c r="AX30">
        <f>(AU30-AW30)</f>
        <v>1.555084299898106</v>
      </c>
      <c r="AY30">
        <f>1/(1.6/F30+1.37/N30)</f>
        <v>0.87570328283957288</v>
      </c>
      <c r="AZ30">
        <f>G30*AA30*0.001</f>
        <v>33.665321864026581</v>
      </c>
      <c r="BA30">
        <f>G30/S30</f>
        <v>0.97500541505311167</v>
      </c>
      <c r="BB30">
        <f>(1-AL30*AA30/AQ30/F30)*100</f>
        <v>69.272147615540547</v>
      </c>
      <c r="BC30">
        <f>(S30-E30/(N30/1.35))</f>
        <v>392.94635987019501</v>
      </c>
      <c r="BD30">
        <f>E30*BB30/100/BC30</f>
        <v>-9.3329360559206214E-4</v>
      </c>
    </row>
    <row r="31" spans="1:56" x14ac:dyDescent="0.25">
      <c r="A31" s="1" t="s">
        <v>1</v>
      </c>
      <c r="B31" s="1" t="s">
        <v>11215</v>
      </c>
      <c r="K31" s="1">
        <v>2.72</v>
      </c>
    </row>
    <row r="32" spans="1:56" x14ac:dyDescent="0.25">
      <c r="A32" s="1" t="s">
        <v>1</v>
      </c>
      <c r="B32" s="1" t="s">
        <v>11214</v>
      </c>
      <c r="K32" s="1">
        <v>2.72</v>
      </c>
    </row>
    <row r="33" spans="1:56" x14ac:dyDescent="0.25">
      <c r="A33" s="1">
        <v>6</v>
      </c>
      <c r="B33" s="1" t="s">
        <v>11213</v>
      </c>
      <c r="C33" s="1">
        <v>1294.5000014640391</v>
      </c>
      <c r="D33" s="1">
        <v>0</v>
      </c>
      <c r="E33">
        <f>(R33-S33*(1000-T33)/(1000-U33))*AK33</f>
        <v>-0.17610051275841349</v>
      </c>
      <c r="F33">
        <f>IF(AV33&lt;&gt;0,1/(1/AV33-1/N33),0)</f>
        <v>2.1549605103520784</v>
      </c>
      <c r="G33">
        <f>((AY33-AL33/2)*S33-E33)/(AY33+AL33/2)</f>
        <v>381.72060998391817</v>
      </c>
      <c r="H33">
        <f>AL33*1000</f>
        <v>23.753081373140883</v>
      </c>
      <c r="I33">
        <f>(AQ33-AW33)</f>
        <v>1.4671935214184477</v>
      </c>
      <c r="J33">
        <f>(P33+AP33*D33)</f>
        <v>25.540750503540039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25.949604034423828</v>
      </c>
      <c r="P33" s="1">
        <v>25.540750503540039</v>
      </c>
      <c r="Q33" s="1">
        <v>25.868478775024414</v>
      </c>
      <c r="R33" s="1">
        <v>399.87112426757813</v>
      </c>
      <c r="S33" s="1">
        <v>391.61279296875</v>
      </c>
      <c r="T33" s="1">
        <v>-0.38803538680076599</v>
      </c>
      <c r="U33" s="1">
        <v>20.662752151489258</v>
      </c>
      <c r="V33" s="1">
        <v>-1.0139662027359009</v>
      </c>
      <c r="W33" s="1">
        <v>53.993354797363281</v>
      </c>
      <c r="X33" s="1">
        <v>300.574951171875</v>
      </c>
      <c r="Y33" s="1">
        <v>301.2205810546875</v>
      </c>
      <c r="Z33" s="1">
        <v>8.7816677093505859</v>
      </c>
      <c r="AA33" s="1">
        <v>87.90936279296875</v>
      </c>
      <c r="AB33" s="1">
        <v>11.647300720214844</v>
      </c>
      <c r="AC33" s="1">
        <v>-1.385709285736084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1.1050549675436578</v>
      </c>
      <c r="AL33">
        <f>(U33-T33)/(1000-U33)*AK33</f>
        <v>2.3753081373140885E-2</v>
      </c>
      <c r="AM33">
        <f>(P33+273.15)</f>
        <v>298.69075050354002</v>
      </c>
      <c r="AN33">
        <f>(O33+273.15)</f>
        <v>299.09960403442381</v>
      </c>
      <c r="AO33">
        <f>(Y33*AG33+Z33*AH33)*AI33</f>
        <v>48.195291891501256</v>
      </c>
      <c r="AP33">
        <f>((AO33+0.00000010773*(AN33^4-AM33^4))-AL33*44100)/(L33*51.4+0.00000043092*AM33^3)</f>
        <v>-8.1868994271156339</v>
      </c>
      <c r="AQ33">
        <f>0.61365*EXP(17.502*J33/(240.97+J33))</f>
        <v>3.2836428966049125</v>
      </c>
      <c r="AR33">
        <f>AQ33*1000/AA33</f>
        <v>37.352595813236263</v>
      </c>
      <c r="AS33">
        <f>(AR33-U33)</f>
        <v>16.689843661747005</v>
      </c>
      <c r="AT33">
        <f>IF(D33,P33,(O33+P33)/2)</f>
        <v>25.745177268981934</v>
      </c>
      <c r="AU33">
        <f>0.61365*EXP(17.502*AT33/(240.97+AT33))</f>
        <v>3.3237128022315843</v>
      </c>
      <c r="AV33">
        <f>IF(AS33&lt;&gt;0,(1000-(AR33+U33)/2)/AS33*AL33,0)</f>
        <v>1.3819218561917945</v>
      </c>
      <c r="AW33">
        <f>U33*AA33/1000</f>
        <v>1.8164493751864648</v>
      </c>
      <c r="AX33">
        <f>(AU33-AW33)</f>
        <v>1.5072634270451195</v>
      </c>
      <c r="AY33">
        <f>1/(1.6/F33+1.37/N33)</f>
        <v>0.91066098610447788</v>
      </c>
      <c r="AZ33">
        <f>G33*AA33*0.001</f>
        <v>33.556815588629597</v>
      </c>
      <c r="BA33">
        <f>G33/S33</f>
        <v>0.97473988806688139</v>
      </c>
      <c r="BB33">
        <f>(1-AL33*AA33/AQ33/F33)*100</f>
        <v>70.490635828859155</v>
      </c>
      <c r="BC33">
        <f>(S33-E33/(N33/1.35))</f>
        <v>391.67450542008197</v>
      </c>
      <c r="BD33">
        <f>E33*BB33/100/BC33</f>
        <v>-3.1693247689979024E-4</v>
      </c>
    </row>
    <row r="34" spans="1:56" x14ac:dyDescent="0.25">
      <c r="A34" s="1" t="s">
        <v>1</v>
      </c>
      <c r="B34" s="1" t="s">
        <v>11212</v>
      </c>
      <c r="K34" s="1">
        <v>2.72</v>
      </c>
    </row>
    <row r="35" spans="1:56" x14ac:dyDescent="0.25">
      <c r="A35" s="1" t="s">
        <v>1</v>
      </c>
      <c r="B35" s="1" t="s">
        <v>11211</v>
      </c>
      <c r="K35" s="1">
        <v>2.72</v>
      </c>
    </row>
    <row r="36" spans="1:56" x14ac:dyDescent="0.25">
      <c r="A36" s="1">
        <v>7</v>
      </c>
      <c r="B36" s="1" t="s">
        <v>11210</v>
      </c>
      <c r="C36" s="1">
        <v>1501.0000014528632</v>
      </c>
      <c r="D36" s="1">
        <v>0</v>
      </c>
      <c r="E36">
        <f>(R36-S36*(1000-T36)/(1000-U36))*AK36</f>
        <v>0.50375610833256368</v>
      </c>
      <c r="F36">
        <f>IF(AV36&lt;&gt;0,1/(1/AV36-1/N36),0)</f>
        <v>2.3091367114676831</v>
      </c>
      <c r="G36">
        <f>((AY36-AL36/2)*S36-E36)/(AY36+AL36/2)</f>
        <v>380.87519741867794</v>
      </c>
      <c r="H36">
        <f>AL36*1000</f>
        <v>24.158643007974828</v>
      </c>
      <c r="I36">
        <f>(AQ36-AW36)</f>
        <v>1.428268803736098</v>
      </c>
      <c r="J36">
        <f>(P36+AP36*D36)</f>
        <v>25.502923965454102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25.897161483764648</v>
      </c>
      <c r="P36" s="1">
        <v>25.502923965454102</v>
      </c>
      <c r="Q36" s="1">
        <v>25.820344924926758</v>
      </c>
      <c r="R36" s="1">
        <v>400.19235229492188</v>
      </c>
      <c r="S36" s="1">
        <v>391.18191528320313</v>
      </c>
      <c r="T36" s="1">
        <v>-0.38850888609886169</v>
      </c>
      <c r="U36" s="1">
        <v>21.020013809204102</v>
      </c>
      <c r="V36" s="1">
        <v>-1.01844322681427</v>
      </c>
      <c r="W36" s="1">
        <v>55.102191925048828</v>
      </c>
      <c r="X36" s="1">
        <v>300.48898315429688</v>
      </c>
      <c r="Y36" s="1">
        <v>500.2406005859375</v>
      </c>
      <c r="Z36" s="1">
        <v>8.832859992980957</v>
      </c>
      <c r="AA36" s="1">
        <v>87.91650390625</v>
      </c>
      <c r="AB36" s="1">
        <v>11.811686515808105</v>
      </c>
      <c r="AC36" s="1">
        <v>-1.4131485223770142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1.1047389086555031</v>
      </c>
      <c r="AL36">
        <f>(U36-T36)/(1000-U36)*AK36</f>
        <v>2.4158643007974826E-2</v>
      </c>
      <c r="AM36">
        <f>(P36+273.15)</f>
        <v>298.65292396545408</v>
      </c>
      <c r="AN36">
        <f>(O36+273.15)</f>
        <v>299.04716148376463</v>
      </c>
      <c r="AO36">
        <f>(Y36*AG36+Z36*AH36)*AI36</f>
        <v>80.038494304750202</v>
      </c>
      <c r="AP36">
        <f>((AO36+0.00000010773*(AN36^4-AM36^4))-AL36*44100)/(L36*51.4+0.00000043092*AM36^3)</f>
        <v>-8.0736992433742394</v>
      </c>
      <c r="AQ36">
        <f>0.61365*EXP(17.502*J36/(240.97+J36))</f>
        <v>3.2762749299024194</v>
      </c>
      <c r="AR36">
        <f>AQ36*1000/AA36</f>
        <v>37.265755396689613</v>
      </c>
      <c r="AS36">
        <f>(AR36-U36)</f>
        <v>16.245741587485512</v>
      </c>
      <c r="AT36">
        <f>IF(D36,P36,(O36+P36)/2)</f>
        <v>25.700042724609375</v>
      </c>
      <c r="AU36">
        <f>0.61365*EXP(17.502*AT36/(240.97+AT36))</f>
        <v>3.3148293816503758</v>
      </c>
      <c r="AV36">
        <f>IF(AS36&lt;&gt;0,(1000-(AR36+U36)/2)/AS36*AL36,0)</f>
        <v>1.4437377534490186</v>
      </c>
      <c r="AW36">
        <f>U36*AA36/1000</f>
        <v>1.8480061261663214</v>
      </c>
      <c r="AX36">
        <f>(AU36-AW36)</f>
        <v>1.4668232554840543</v>
      </c>
      <c r="AY36">
        <f>1/(1.6/F36+1.37/N36)</f>
        <v>0.95371604436090107</v>
      </c>
      <c r="AZ36">
        <f>G36*AA36*0.001</f>
        <v>33.48521578165294</v>
      </c>
      <c r="BA36">
        <f>G36/S36</f>
        <v>0.97365236617070228</v>
      </c>
      <c r="BB36">
        <f>(1-AL36*AA36/AQ36/F36)*100</f>
        <v>71.925439814205134</v>
      </c>
      <c r="BC36">
        <f>(S36-E36/(N36/1.35))</f>
        <v>391.00537960007711</v>
      </c>
      <c r="BD36">
        <f>E36*BB36/100/BC36</f>
        <v>9.2665936432821563E-4</v>
      </c>
    </row>
    <row r="37" spans="1:56" x14ac:dyDescent="0.25">
      <c r="A37" s="1" t="s">
        <v>1</v>
      </c>
      <c r="B37" s="1" t="s">
        <v>11209</v>
      </c>
      <c r="K37" s="1">
        <v>2.72</v>
      </c>
    </row>
    <row r="38" spans="1:56" x14ac:dyDescent="0.25">
      <c r="A38" s="1" t="s">
        <v>1</v>
      </c>
      <c r="B38" s="1" t="s">
        <v>11208</v>
      </c>
      <c r="K38" s="1">
        <v>2.72</v>
      </c>
    </row>
    <row r="39" spans="1:56" x14ac:dyDescent="0.25">
      <c r="A39" s="1">
        <v>8</v>
      </c>
      <c r="B39" s="1" t="s">
        <v>11207</v>
      </c>
      <c r="C39" s="1">
        <v>1708.0000014528632</v>
      </c>
      <c r="D39" s="1">
        <v>0</v>
      </c>
      <c r="E39">
        <f>(R39-S39*(1000-T39)/(1000-U39))*AK39</f>
        <v>0.60966891216604313</v>
      </c>
      <c r="F39">
        <f>IF(AV39&lt;&gt;0,1/(1/AV39-1/N39),0)</f>
        <v>2.5045043533017299</v>
      </c>
      <c r="G39">
        <f>((AY39-AL39/2)*S39-E39)/(AY39+AL39/2)</f>
        <v>380.87686375499601</v>
      </c>
      <c r="H39">
        <f>AL39*1000</f>
        <v>24.74391673032644</v>
      </c>
      <c r="I39">
        <f>(AQ39-AW39)</f>
        <v>1.390952475933019</v>
      </c>
      <c r="J39">
        <f>(P39+AP39*D39)</f>
        <v>25.53814697265625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26.048095703125</v>
      </c>
      <c r="P39" s="1">
        <v>25.53814697265625</v>
      </c>
      <c r="Q39" s="1">
        <v>25.854362487792969</v>
      </c>
      <c r="R39" s="1">
        <v>400.28823852539063</v>
      </c>
      <c r="S39" s="1">
        <v>390.97982788085938</v>
      </c>
      <c r="T39" s="1">
        <v>-0.38959401845932007</v>
      </c>
      <c r="U39" s="1">
        <v>21.524826049804688</v>
      </c>
      <c r="V39" s="1">
        <v>-1.0120958089828491</v>
      </c>
      <c r="W39" s="1">
        <v>55.91766357421875</v>
      </c>
      <c r="X39" s="1">
        <v>300.5087890625</v>
      </c>
      <c r="Y39" s="1">
        <v>748.84686279296875</v>
      </c>
      <c r="Z39" s="1">
        <v>8.8536605834960938</v>
      </c>
      <c r="AA39" s="1">
        <v>87.906997680664063</v>
      </c>
      <c r="AB39" s="1">
        <v>11.868452072143555</v>
      </c>
      <c r="AC39" s="1">
        <v>-1.4444359540939331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1.1048117244944851</v>
      </c>
      <c r="AL39">
        <f>(U39-T39)/(1000-U39)*AK39</f>
        <v>2.4743916730326439E-2</v>
      </c>
      <c r="AM39">
        <f>(P39+273.15)</f>
        <v>298.68814697265623</v>
      </c>
      <c r="AN39">
        <f>(O39+273.15)</f>
        <v>299.19809570312498</v>
      </c>
      <c r="AO39">
        <f>(Y39*AG39+Z39*AH39)*AI39</f>
        <v>119.81549536878993</v>
      </c>
      <c r="AP39">
        <f>((AO39+0.00000010773*(AN39^4-AM39^4))-AL39*44100)/(L39*51.4+0.00000043092*AM39^3)</f>
        <v>-7.947467922963301</v>
      </c>
      <c r="AQ39">
        <f>0.61365*EXP(17.502*J39/(240.97+J39))</f>
        <v>3.283135309569897</v>
      </c>
      <c r="AR39">
        <f>AQ39*1000/AA39</f>
        <v>37.347826637151229</v>
      </c>
      <c r="AS39">
        <f>(AR39-U39)</f>
        <v>15.823000587346542</v>
      </c>
      <c r="AT39">
        <f>IF(D39,P39,(O39+P39)/2)</f>
        <v>25.793121337890625</v>
      </c>
      <c r="AU39">
        <f>0.61365*EXP(17.502*AT39/(240.97+AT39))</f>
        <v>3.3331719667156046</v>
      </c>
      <c r="AV39">
        <f>IF(AS39&lt;&gt;0,(1000-(AR39+U39)/2)/AS39*AL39,0)</f>
        <v>1.5177618549569949</v>
      </c>
      <c r="AW39">
        <f>U39*AA39/1000</f>
        <v>1.892182833636878</v>
      </c>
      <c r="AX39">
        <f>(AU39-AW39)</f>
        <v>1.4409891330787266</v>
      </c>
      <c r="AY39">
        <f>1/(1.6/F39+1.37/N39)</f>
        <v>1.0055512063979823</v>
      </c>
      <c r="AZ39">
        <f>G39*AA39*0.001</f>
        <v>33.481741578729036</v>
      </c>
      <c r="BA39">
        <f>G39/S39</f>
        <v>0.97415988394945541</v>
      </c>
      <c r="BB39">
        <f>(1-AL39*AA39/AQ39/F39)*100</f>
        <v>73.54661087608072</v>
      </c>
      <c r="BC39">
        <f>(S39-E39/(N39/1.35))</f>
        <v>390.76617624247791</v>
      </c>
      <c r="BD39">
        <f>E39*BB39/100/BC39</f>
        <v>1.147465798536665E-3</v>
      </c>
    </row>
    <row r="40" spans="1:56" x14ac:dyDescent="0.25">
      <c r="A40" s="1" t="s">
        <v>1</v>
      </c>
      <c r="B40" s="1" t="s">
        <v>11206</v>
      </c>
      <c r="K40" s="1">
        <v>2.72</v>
      </c>
    </row>
    <row r="41" spans="1:56" x14ac:dyDescent="0.25">
      <c r="A41" s="1" t="s">
        <v>1</v>
      </c>
      <c r="B41" s="1" t="s">
        <v>11205</v>
      </c>
      <c r="K41" s="1">
        <v>2.72</v>
      </c>
    </row>
    <row r="42" spans="1:56" x14ac:dyDescent="0.25">
      <c r="A42" s="1">
        <v>9</v>
      </c>
      <c r="B42" s="1" t="s">
        <v>11204</v>
      </c>
      <c r="C42" s="1">
        <v>1914.0000014528632</v>
      </c>
      <c r="D42" s="1">
        <v>0</v>
      </c>
      <c r="E42">
        <f>(R42-S42*(1000-T42)/(1000-U42))*AK42</f>
        <v>2.324682740361966E-2</v>
      </c>
      <c r="F42">
        <f>IF(AV42&lt;&gt;0,1/(1/AV42-1/N42),0)</f>
        <v>2.7737770237842558</v>
      </c>
      <c r="G42">
        <f>((AY42-AL42/2)*S42-E42)/(AY42+AL42/2)</f>
        <v>381.52712617209789</v>
      </c>
      <c r="H42">
        <f>AL42*1000</f>
        <v>25.374434968792336</v>
      </c>
      <c r="I42">
        <f>(AQ42-AW42)</f>
        <v>1.3420268957740251</v>
      </c>
      <c r="J42">
        <f>(P42+AP42*D42)</f>
        <v>25.528921127319336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26.105222702026367</v>
      </c>
      <c r="P42" s="1">
        <v>25.528921127319336</v>
      </c>
      <c r="Q42" s="1">
        <v>25.8724365234375</v>
      </c>
      <c r="R42" s="1">
        <v>399.67428588867188</v>
      </c>
      <c r="S42" s="1">
        <v>390.684326171875</v>
      </c>
      <c r="T42" s="1">
        <v>-0.38799765706062317</v>
      </c>
      <c r="U42" s="1">
        <v>22.062482833862305</v>
      </c>
      <c r="V42" s="1">
        <v>-1.0044785737991333</v>
      </c>
      <c r="W42" s="1">
        <v>57.117076873779297</v>
      </c>
      <c r="X42" s="1">
        <v>300.64276123046875</v>
      </c>
      <c r="Y42" s="1">
        <v>998.843505859375</v>
      </c>
      <c r="Z42" s="1">
        <v>8.9415044784545898</v>
      </c>
      <c r="AA42" s="1">
        <v>87.90081787109375</v>
      </c>
      <c r="AB42" s="1">
        <v>12.086037635803223</v>
      </c>
      <c r="AC42" s="1">
        <v>-1.475236177444458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1.1053042692296642</v>
      </c>
      <c r="AL42">
        <f>(U42-T42)/(1000-U42)*AK42</f>
        <v>2.5374434968792336E-2</v>
      </c>
      <c r="AM42">
        <f>(P42+273.15)</f>
        <v>298.67892112731931</v>
      </c>
      <c r="AN42">
        <f>(O42+273.15)</f>
        <v>299.25522270202634</v>
      </c>
      <c r="AO42">
        <f>(Y42*AG42+Z42*AH42)*AI42</f>
        <v>159.81495736535726</v>
      </c>
      <c r="AP42">
        <f>((AO42+0.00000010773*(AN42^4-AM42^4))-AL42*44100)/(L42*51.4+0.00000043092*AM42^3)</f>
        <v>-7.8408668169444606</v>
      </c>
      <c r="AQ42">
        <f>0.61365*EXP(17.502*J42/(240.97+J42))</f>
        <v>3.2813371811374878</v>
      </c>
      <c r="AR42">
        <f>AQ42*1000/AA42</f>
        <v>37.32999601834829</v>
      </c>
      <c r="AS42">
        <f>(AR42-U42)</f>
        <v>15.267513184485985</v>
      </c>
      <c r="AT42">
        <f>IF(D42,P42,(O42+P42)/2)</f>
        <v>25.817071914672852</v>
      </c>
      <c r="AU42">
        <f>0.61365*EXP(17.502*AT42/(240.97+AT42))</f>
        <v>3.3379061167598323</v>
      </c>
      <c r="AV42">
        <f>IF(AS42&lt;&gt;0,(1000-(AR42+U42)/2)/AS42*AL42,0)</f>
        <v>1.6126339224435953</v>
      </c>
      <c r="AW42">
        <f>U42*AA42/1000</f>
        <v>1.9393102853634627</v>
      </c>
      <c r="AX42">
        <f>(AU42-AW42)</f>
        <v>1.3985958313963696</v>
      </c>
      <c r="AY42">
        <f>1/(1.6/F42+1.37/N42)</f>
        <v>1.0724305975049242</v>
      </c>
      <c r="AZ42">
        <f>G42*AA42*0.001</f>
        <v>33.536546430535381</v>
      </c>
      <c r="BA42">
        <f>G42/S42</f>
        <v>0.97656112777928916</v>
      </c>
      <c r="BB42">
        <f>(1-AL42*AA42/AQ42/F42)*100</f>
        <v>75.494312543532985</v>
      </c>
      <c r="BC42">
        <f>(S42-E42/(N42/1.35))</f>
        <v>390.67617958171297</v>
      </c>
      <c r="BD42">
        <f>E42*BB42/100/BC42</f>
        <v>4.492219759938953E-5</v>
      </c>
    </row>
    <row r="43" spans="1:56" x14ac:dyDescent="0.25">
      <c r="A43" s="1" t="s">
        <v>1</v>
      </c>
      <c r="B43" s="1" t="s">
        <v>11203</v>
      </c>
      <c r="K43" s="1">
        <v>2.72</v>
      </c>
    </row>
    <row r="44" spans="1:56" x14ac:dyDescent="0.25">
      <c r="A44" s="1" t="s">
        <v>1</v>
      </c>
      <c r="B44" s="1" t="s">
        <v>11202</v>
      </c>
      <c r="K44" s="1">
        <v>2.72</v>
      </c>
    </row>
    <row r="45" spans="1:56" x14ac:dyDescent="0.25">
      <c r="A45" s="1">
        <v>10</v>
      </c>
      <c r="B45" s="1" t="s">
        <v>11201</v>
      </c>
      <c r="C45" s="1">
        <v>2121.0000014528632</v>
      </c>
      <c r="D45" s="1">
        <v>0</v>
      </c>
      <c r="E45">
        <f>(R45-S45*(1000-T45)/(1000-U45))*AK45</f>
        <v>1.0440223642821478</v>
      </c>
      <c r="F45">
        <f>IF(AV45&lt;&gt;0,1/(1/AV45-1/N45),0)</f>
        <v>3.087169276301017</v>
      </c>
      <c r="G45">
        <f>((AY45-AL45/2)*S45-E45)/(AY45+AL45/2)</f>
        <v>380.34998525769157</v>
      </c>
      <c r="H45">
        <f>AL45*1000</f>
        <v>26.046689028431707</v>
      </c>
      <c r="I45">
        <f>(AQ45-AW45)</f>
        <v>1.2959501645299316</v>
      </c>
      <c r="J45">
        <f>(P45+AP45*D45)</f>
        <v>25.559789657592773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26.155317306518555</v>
      </c>
      <c r="P45" s="1">
        <v>25.559789657592773</v>
      </c>
      <c r="Q45" s="1">
        <v>25.914621353149414</v>
      </c>
      <c r="R45" s="1">
        <v>400.17047119140625</v>
      </c>
      <c r="S45" s="1">
        <v>390.03018188476563</v>
      </c>
      <c r="T45" s="1">
        <v>-0.38857904076576233</v>
      </c>
      <c r="U45" s="1">
        <v>22.653228759765625</v>
      </c>
      <c r="V45" s="1">
        <v>-1.0030943155288696</v>
      </c>
      <c r="W45" s="1">
        <v>58.478000640869141</v>
      </c>
      <c r="X45" s="1">
        <v>300.50628662109375</v>
      </c>
      <c r="Y45" s="1">
        <v>1251.0733642578125</v>
      </c>
      <c r="Z45" s="1">
        <v>8.9006280899047852</v>
      </c>
      <c r="AA45" s="1">
        <v>87.908294677734375</v>
      </c>
      <c r="AB45" s="1">
        <v>12.292966842651367</v>
      </c>
      <c r="AC45" s="1">
        <v>-1.5075403451919556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1.1048025243422561</v>
      </c>
      <c r="AL45">
        <f>(U45-T45)/(1000-U45)*AK45</f>
        <v>2.6046689028431706E-2</v>
      </c>
      <c r="AM45">
        <f>(P45+273.15)</f>
        <v>298.70978965759275</v>
      </c>
      <c r="AN45">
        <f>(O45+273.15)</f>
        <v>299.30531730651853</v>
      </c>
      <c r="AO45">
        <f>(Y45*AG45+Z45*AH45)*AI45</f>
        <v>200.17173380706299</v>
      </c>
      <c r="AP45">
        <f>((AO45+0.00000010773*(AN45^4-AM45^4))-AL45*44100)/(L45*51.4+0.00000043092*AM45^3)</f>
        <v>-7.7506335778081699</v>
      </c>
      <c r="AQ45">
        <f>0.61365*EXP(17.502*J45/(240.97+J45))</f>
        <v>3.2873568737455354</v>
      </c>
      <c r="AR45">
        <f>AQ45*1000/AA45</f>
        <v>37.395297972697051</v>
      </c>
      <c r="AS45">
        <f>(AR45-U45)</f>
        <v>14.742069212931426</v>
      </c>
      <c r="AT45">
        <f>IF(D45,P45,(O45+P45)/2)</f>
        <v>25.857553482055664</v>
      </c>
      <c r="AU45">
        <f>0.61365*EXP(17.502*AT45/(240.97+AT45))</f>
        <v>3.3459211907949697</v>
      </c>
      <c r="AV45">
        <f>IF(AS45&lt;&gt;0,(1000-(AR45+U45)/2)/AS45*AL45,0)</f>
        <v>1.7137795252692296</v>
      </c>
      <c r="AW45">
        <f>U45*AA45/1000</f>
        <v>1.9914067092156038</v>
      </c>
      <c r="AX45">
        <f>(AU45-AW45)</f>
        <v>1.3545144815793659</v>
      </c>
      <c r="AY45">
        <f>1/(1.6/F45+1.37/N45)</f>
        <v>1.1442896373527141</v>
      </c>
      <c r="AZ45">
        <f>G45*AA45*0.001</f>
        <v>33.435918584705078</v>
      </c>
      <c r="BA45">
        <f>G45/S45</f>
        <v>0.97518090374366451</v>
      </c>
      <c r="BB45">
        <f>(1-AL45*AA45/AQ45/F45)*100</f>
        <v>77.438130471155418</v>
      </c>
      <c r="BC45">
        <f>(S45-E45/(N45/1.35))</f>
        <v>389.66431594641023</v>
      </c>
      <c r="BD45">
        <f>E45*BB45/100/BC45</f>
        <v>2.0747894213439819E-3</v>
      </c>
    </row>
    <row r="46" spans="1:56" x14ac:dyDescent="0.25">
      <c r="A46" s="1" t="s">
        <v>1</v>
      </c>
      <c r="B46" s="1" t="s">
        <v>11200</v>
      </c>
      <c r="K46" s="1">
        <v>2.72</v>
      </c>
    </row>
    <row r="47" spans="1:56" x14ac:dyDescent="0.25">
      <c r="A47" s="1" t="s">
        <v>1</v>
      </c>
      <c r="B47" s="1" t="s">
        <v>11199</v>
      </c>
      <c r="K47" s="1">
        <v>2.72</v>
      </c>
    </row>
    <row r="48" spans="1:56" x14ac:dyDescent="0.25">
      <c r="A48" s="1">
        <v>11</v>
      </c>
      <c r="B48" s="1" t="s">
        <v>11198</v>
      </c>
      <c r="C48" s="1">
        <v>2328.5000014416873</v>
      </c>
      <c r="D48" s="1">
        <v>0</v>
      </c>
      <c r="E48">
        <f>(R48-S48*(1000-T48)/(1000-U48))*AK48</f>
        <v>0.99035488998979671</v>
      </c>
      <c r="F48">
        <f>IF(AV48&lt;&gt;0,1/(1/AV48-1/N48),0)</f>
        <v>3.6168478723337985</v>
      </c>
      <c r="G48">
        <f>((AY48-AL48/2)*S48-E48)/(AY48+AL48/2)</f>
        <v>380.43772039588265</v>
      </c>
      <c r="H48">
        <f>AL48*1000</f>
        <v>26.995270409317733</v>
      </c>
      <c r="I48">
        <f>(AQ48-AW48)</f>
        <v>1.2333246657378485</v>
      </c>
      <c r="J48">
        <f>(P48+AP48*D48)</f>
        <v>25.608367919921875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26.269723892211914</v>
      </c>
      <c r="P48" s="1">
        <v>25.608367919921875</v>
      </c>
      <c r="Q48" s="1">
        <v>25.992433547973633</v>
      </c>
      <c r="R48" s="1">
        <v>399.93646240234375</v>
      </c>
      <c r="S48" s="1">
        <v>389.52139282226563</v>
      </c>
      <c r="T48" s="1">
        <v>-0.3886810839176178</v>
      </c>
      <c r="U48" s="1">
        <v>23.474296569824219</v>
      </c>
      <c r="V48" s="1">
        <v>-0.99656963348388672</v>
      </c>
      <c r="W48" s="1">
        <v>60.187576293945313</v>
      </c>
      <c r="X48" s="1">
        <v>300.48004150390625</v>
      </c>
      <c r="Y48" s="1">
        <v>1600.772705078125</v>
      </c>
      <c r="Z48" s="1">
        <v>8.7383794784545898</v>
      </c>
      <c r="AA48" s="1">
        <v>87.905723571777344</v>
      </c>
      <c r="AB48" s="1">
        <v>12.674934387207031</v>
      </c>
      <c r="AC48" s="1">
        <v>-1.5480471849441528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1.1047060349408315</v>
      </c>
      <c r="AL48">
        <f>(U48-T48)/(1000-U48)*AK48</f>
        <v>2.6995270409317734E-2</v>
      </c>
      <c r="AM48">
        <f>(P48+273.15)</f>
        <v>298.75836791992185</v>
      </c>
      <c r="AN48">
        <f>(O48+273.15)</f>
        <v>299.41972389221189</v>
      </c>
      <c r="AO48">
        <f>(Y48*AG48+Z48*AH48)*AI48</f>
        <v>256.12362708769069</v>
      </c>
      <c r="AP48">
        <f>((AO48+0.00000010773*(AN48^4-AM48^4))-AL48*44100)/(L48*51.4+0.00000043092*AM48^3)</f>
        <v>-7.6277697684773331</v>
      </c>
      <c r="AQ48">
        <f>0.61365*EXP(17.502*J48/(240.97+J48))</f>
        <v>3.2968496910467375</v>
      </c>
      <c r="AR48">
        <f>AQ48*1000/AA48</f>
        <v>37.504380341682449</v>
      </c>
      <c r="AS48">
        <f>(AR48-U48)</f>
        <v>14.03008377185823</v>
      </c>
      <c r="AT48">
        <f>IF(D48,P48,(O48+P48)/2)</f>
        <v>25.939045906066895</v>
      </c>
      <c r="AU48">
        <f>0.61365*EXP(17.502*AT48/(240.97+AT48))</f>
        <v>3.3621071326306646</v>
      </c>
      <c r="AV48">
        <f>IF(AS48&lt;&gt;0,(1000-(AR48+U48)/2)/AS48*AL48,0)</f>
        <v>1.8654345119164644</v>
      </c>
      <c r="AW48">
        <f>U48*AA48/1000</f>
        <v>2.063525025308889</v>
      </c>
      <c r="AX48">
        <f>(AU48-AW48)</f>
        <v>1.2985821073217756</v>
      </c>
      <c r="AY48">
        <f>1/(1.6/F48+1.37/N48)</f>
        <v>1.2531255629220992</v>
      </c>
      <c r="AZ48">
        <f>G48*AA48*0.001</f>
        <v>33.442653085397581</v>
      </c>
      <c r="BA48">
        <f>G48/S48</f>
        <v>0.97667991387952402</v>
      </c>
      <c r="BB48">
        <f>(1-AL48*AA48/AQ48/F48)*100</f>
        <v>80.098974991989962</v>
      </c>
      <c r="BC48">
        <f>(S48-E48/(N48/1.35))</f>
        <v>389.17433404888379</v>
      </c>
      <c r="BD48">
        <f>E48*BB48/100/BC48</f>
        <v>2.0383258767656446E-3</v>
      </c>
    </row>
    <row r="49" spans="1:56" x14ac:dyDescent="0.25">
      <c r="A49" s="1" t="s">
        <v>1</v>
      </c>
      <c r="B49" s="1" t="s">
        <v>11197</v>
      </c>
      <c r="K49" s="1">
        <v>2.72</v>
      </c>
    </row>
    <row r="50" spans="1:56" x14ac:dyDescent="0.25">
      <c r="A50" s="1" t="s">
        <v>1</v>
      </c>
      <c r="B50" s="1" t="s">
        <v>11192</v>
      </c>
      <c r="K50" s="1">
        <v>2.72</v>
      </c>
    </row>
    <row r="51" spans="1:56" x14ac:dyDescent="0.25">
      <c r="A51" s="1">
        <v>12</v>
      </c>
      <c r="B51" s="1" t="s">
        <v>11196</v>
      </c>
      <c r="C51" s="1">
        <v>2535.5000014416873</v>
      </c>
      <c r="D51" s="1">
        <v>0</v>
      </c>
      <c r="E51">
        <f>(R51-S51*(1000-T51)/(1000-U51))*AK51</f>
        <v>1.7295989933824802</v>
      </c>
      <c r="F51">
        <f>IF(AV51&lt;&gt;0,1/(1/AV51-1/N51),0)</f>
        <v>4.6686687932081341</v>
      </c>
      <c r="G51">
        <f>((AY51-AL51/2)*S51-E51)/(AY51+AL51/2)</f>
        <v>379.98565118748536</v>
      </c>
      <c r="H51">
        <f>AL51*1000</f>
        <v>28.203483346967062</v>
      </c>
      <c r="I51">
        <f>(AQ51-AW51)</f>
        <v>1.138209248739527</v>
      </c>
      <c r="J51">
        <f>(P51+AP51*D51)</f>
        <v>25.589914321899414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26.315681457519531</v>
      </c>
      <c r="P51" s="1">
        <v>25.589914321899414</v>
      </c>
      <c r="Q51" s="1">
        <v>26.044055938720703</v>
      </c>
      <c r="R51" s="1">
        <v>400.25503540039063</v>
      </c>
      <c r="S51" s="1">
        <v>388.76400756835938</v>
      </c>
      <c r="T51" s="1">
        <v>-0.38930407166481018</v>
      </c>
      <c r="U51" s="1">
        <v>24.51533317565918</v>
      </c>
      <c r="V51" s="1">
        <v>-0.99545919895172119</v>
      </c>
      <c r="W51" s="1">
        <v>62.686252593994141</v>
      </c>
      <c r="X51" s="1">
        <v>300.47744750976563</v>
      </c>
      <c r="Y51" s="1">
        <v>2001.1737060546875</v>
      </c>
      <c r="Z51" s="1">
        <v>9.063267707824707</v>
      </c>
      <c r="AA51" s="1">
        <v>87.90545654296875</v>
      </c>
      <c r="AB51" s="1">
        <v>13.031794548034668</v>
      </c>
      <c r="AC51" s="1">
        <v>-1.60367751121521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1.1046964981976675</v>
      </c>
      <c r="AL51">
        <f>(U51-T51)/(1000-U51)*AK51</f>
        <v>2.8203483346967061E-2</v>
      </c>
      <c r="AM51">
        <f>(P51+273.15)</f>
        <v>298.73991432189939</v>
      </c>
      <c r="AN51">
        <f>(O51+273.15)</f>
        <v>299.46568145751951</v>
      </c>
      <c r="AO51">
        <f>(Y51*AG51+Z51*AH51)*AI51</f>
        <v>320.18778581199513</v>
      </c>
      <c r="AP51">
        <f>((AO51+0.00000010773*(AN51^4-AM51^4))-AL51*44100)/(L51*51.4+0.00000043092*AM51^3)</f>
        <v>-7.5330365974322113</v>
      </c>
      <c r="AQ51">
        <f>0.61365*EXP(17.502*J51/(240.97+J51))</f>
        <v>3.293240803848835</v>
      </c>
      <c r="AR51">
        <f>AQ51*1000/AA51</f>
        <v>37.463440079388903</v>
      </c>
      <c r="AS51">
        <f>(AR51-U51)</f>
        <v>12.948106903729723</v>
      </c>
      <c r="AT51">
        <f>IF(D51,P51,(O51+P51)/2)</f>
        <v>25.952797889709473</v>
      </c>
      <c r="AU51">
        <f>0.61365*EXP(17.502*AT51/(240.97+AT51))</f>
        <v>3.3648452709186083</v>
      </c>
      <c r="AV51">
        <f>IF(AS51&lt;&gt;0,(1000-(AR51+U51)/2)/AS51*AL51,0)</f>
        <v>2.1106926982053773</v>
      </c>
      <c r="AW51">
        <f>U51*AA51/1000</f>
        <v>2.155031555109308</v>
      </c>
      <c r="AX51">
        <f>(AU51-AW51)</f>
        <v>1.2098137158093003</v>
      </c>
      <c r="AY51">
        <f>1/(1.6/F51+1.37/N51)</f>
        <v>1.4319660249980015</v>
      </c>
      <c r="AZ51">
        <f>G51*AA51*0.001</f>
        <v>33.402812147413179</v>
      </c>
      <c r="BA51">
        <f>G51/S51</f>
        <v>0.97741983257199949</v>
      </c>
      <c r="BB51">
        <f>(1-AL51*AA51/AQ51/F51)*100</f>
        <v>83.874914306665275</v>
      </c>
      <c r="BC51">
        <f>(S51-E51/(N51/1.35))</f>
        <v>388.15788898283699</v>
      </c>
      <c r="BD51">
        <f>E51*BB51/100/BC51</f>
        <v>3.7373958245445981E-3</v>
      </c>
    </row>
    <row r="52" spans="1:56" x14ac:dyDescent="0.25">
      <c r="A52" s="1" t="s">
        <v>1</v>
      </c>
      <c r="B52" s="1" t="s">
        <v>11195</v>
      </c>
    </row>
    <row r="53" spans="1:56" x14ac:dyDescent="0.25">
      <c r="A53" s="1" t="s">
        <v>1</v>
      </c>
      <c r="B53" s="1" t="s">
        <v>11194</v>
      </c>
    </row>
    <row r="54" spans="1:56" x14ac:dyDescent="0.25">
      <c r="A54" s="1" t="s">
        <v>1</v>
      </c>
      <c r="B54" s="1" t="s">
        <v>11193</v>
      </c>
    </row>
    <row r="55" spans="1:56" x14ac:dyDescent="0.25">
      <c r="A55" s="1" t="s">
        <v>1</v>
      </c>
      <c r="B55" s="1" t="s">
        <v>11192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4D170-CBFD-4D27-A0B7-1AF4908813AC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4232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4231</v>
      </c>
    </row>
    <row r="12" spans="1:56" x14ac:dyDescent="0.25">
      <c r="A12" s="1" t="s">
        <v>1</v>
      </c>
      <c r="B12" s="1" t="s">
        <v>4230</v>
      </c>
    </row>
    <row r="13" spans="1:56" x14ac:dyDescent="0.25">
      <c r="A13" s="1" t="s">
        <v>1</v>
      </c>
      <c r="B13" s="1" t="s">
        <v>4229</v>
      </c>
    </row>
    <row r="14" spans="1:56" x14ac:dyDescent="0.25">
      <c r="A14" s="1" t="s">
        <v>1</v>
      </c>
      <c r="B14" s="1" t="s">
        <v>4228</v>
      </c>
    </row>
    <row r="15" spans="1:56" x14ac:dyDescent="0.25">
      <c r="A15" s="1" t="s">
        <v>1</v>
      </c>
      <c r="B15" s="1" t="s">
        <v>4227</v>
      </c>
    </row>
    <row r="16" spans="1:56" x14ac:dyDescent="0.25">
      <c r="A16" s="1" t="s">
        <v>1</v>
      </c>
      <c r="B16" s="1" t="s">
        <v>4226</v>
      </c>
    </row>
    <row r="17" spans="1:56" x14ac:dyDescent="0.25">
      <c r="A17" s="1" t="s">
        <v>1</v>
      </c>
      <c r="B17" s="1" t="s">
        <v>4225</v>
      </c>
    </row>
    <row r="18" spans="1:56" x14ac:dyDescent="0.25">
      <c r="A18" s="1">
        <v>1</v>
      </c>
      <c r="B18" s="1" t="s">
        <v>4224</v>
      </c>
      <c r="C18" s="1">
        <v>277.00001591444016</v>
      </c>
      <c r="D18" s="1">
        <v>0</v>
      </c>
      <c r="E18">
        <f>(R18-S18*(1000-T18)/(1000-U18))*AK18</f>
        <v>-4.4097107795195152</v>
      </c>
      <c r="F18">
        <f>IF(AV18&lt;&gt;0,1/(1/AV18-1/N18),0)</f>
        <v>5.6281574284094127</v>
      </c>
      <c r="G18">
        <f>((AY18-AL18/2)*S18-E18)/(AY18+AL18/2)</f>
        <v>392.64659728090885</v>
      </c>
      <c r="H18">
        <f>AL18*1000</f>
        <v>23.44050494438018</v>
      </c>
      <c r="I18">
        <f>(AQ18-AW18)</f>
        <v>0.82469978364649554</v>
      </c>
      <c r="J18">
        <f>(P18+AP18*D18)</f>
        <v>21.936616897583008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23.842294692993164</v>
      </c>
      <c r="P18" s="1">
        <v>21.936616897583008</v>
      </c>
      <c r="Q18" s="1">
        <v>23.988866806030273</v>
      </c>
      <c r="R18" s="1">
        <v>399.96420288085938</v>
      </c>
      <c r="S18" s="1">
        <v>395.56460571289063</v>
      </c>
      <c r="T18" s="1">
        <v>-4.9841597676277161E-2</v>
      </c>
      <c r="U18" s="1">
        <v>20.719619750976563</v>
      </c>
      <c r="V18" s="1">
        <v>-0.14745619893074036</v>
      </c>
      <c r="W18" s="1">
        <v>61.298923492431641</v>
      </c>
      <c r="X18" s="1">
        <v>300.619873046875</v>
      </c>
      <c r="Y18" s="1">
        <v>-0.20553509891033173</v>
      </c>
      <c r="Z18" s="1">
        <v>2.3902547359466553</v>
      </c>
      <c r="AA18" s="1">
        <v>87.770294189453125</v>
      </c>
      <c r="AB18" s="1">
        <v>16.121068954467773</v>
      </c>
      <c r="AC18" s="1">
        <v>-0.51331949234008789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1.1052201214958637</v>
      </c>
      <c r="AL18">
        <f>(U18-T18)/(1000-U18)*AK18</f>
        <v>2.3440504944380179E-2</v>
      </c>
      <c r="AM18">
        <f>(P18+273.15)</f>
        <v>295.08661689758299</v>
      </c>
      <c r="AN18">
        <f>(O18+273.15)</f>
        <v>296.99229469299314</v>
      </c>
      <c r="AO18">
        <f>(Y18*AG18+Z18*AH18)*AI18</f>
        <v>-3.2885615090602283E-2</v>
      </c>
      <c r="AP18">
        <f>((AO18+0.00000010773*(AN18^4-AM18^4))-AL18*44100)/(L18*51.4+0.00000043092*AM18^3)</f>
        <v>-8.3620313367066093</v>
      </c>
      <c r="AQ18">
        <f>0.61365*EXP(17.502*J18/(240.97+J18))</f>
        <v>2.6432669046833119</v>
      </c>
      <c r="AR18">
        <f>AQ18*1000/AA18</f>
        <v>30.115734817725368</v>
      </c>
      <c r="AS18">
        <f>(AR18-U18)</f>
        <v>9.3961150667488056</v>
      </c>
      <c r="AT18">
        <f>IF(D18,P18,(O18+P18)/2)</f>
        <v>22.889455795288086</v>
      </c>
      <c r="AU18">
        <f>0.61365*EXP(17.502*AT18/(240.97+AT18))</f>
        <v>2.8009106766612004</v>
      </c>
      <c r="AV18">
        <f>IF(AS18&lt;&gt;0,(1000-(AR18+U18)/2)/AS18*AL18,0)</f>
        <v>2.4312922513225774</v>
      </c>
      <c r="AW18">
        <f>U18*AA18/1000</f>
        <v>1.8185671210368164</v>
      </c>
      <c r="AX18">
        <f>(AU18-AW18)</f>
        <v>0.98234355562438402</v>
      </c>
      <c r="AY18">
        <f>1/(1.6/F18+1.37/N18)</f>
        <v>1.6546640057846826</v>
      </c>
      <c r="AZ18">
        <f>G18*AA18*0.001</f>
        <v>34.462707355833096</v>
      </c>
      <c r="BA18">
        <f>G18/S18</f>
        <v>0.9926231811698043</v>
      </c>
      <c r="BB18">
        <f>(1-AL18*AA18/AQ18/F18)*100</f>
        <v>86.170475066426562</v>
      </c>
      <c r="BC18">
        <f>(S18-E18/(N18/1.35))</f>
        <v>396.95540606801592</v>
      </c>
      <c r="BD18">
        <f>E18*BB18/100/BC18</f>
        <v>-9.5725330092023067E-3</v>
      </c>
    </row>
    <row r="19" spans="1:56" x14ac:dyDescent="0.25">
      <c r="A19" s="1" t="s">
        <v>1</v>
      </c>
      <c r="B19" s="1" t="s">
        <v>4223</v>
      </c>
      <c r="K19" s="1">
        <v>2.72</v>
      </c>
    </row>
    <row r="20" spans="1:56" x14ac:dyDescent="0.25">
      <c r="A20" s="1" t="s">
        <v>1</v>
      </c>
      <c r="B20" s="1" t="s">
        <v>4222</v>
      </c>
      <c r="K20" s="1">
        <v>2.72</v>
      </c>
    </row>
    <row r="21" spans="1:56" x14ac:dyDescent="0.25">
      <c r="A21" s="1">
        <v>2</v>
      </c>
      <c r="B21" s="1" t="s">
        <v>4221</v>
      </c>
      <c r="C21" s="1">
        <v>484.50001594796777</v>
      </c>
      <c r="D21" s="1">
        <v>0</v>
      </c>
      <c r="E21">
        <f>(R21-S21*(1000-T21)/(1000-U21))*AK21</f>
        <v>-3.0349089438966992</v>
      </c>
      <c r="F21">
        <f>IF(AV21&lt;&gt;0,1/(1/AV21-1/N21),0)</f>
        <v>6.6432621101514435</v>
      </c>
      <c r="G21">
        <f>((AY21-AL21/2)*S21-E21)/(AY21+AL21/2)</f>
        <v>390.74076805515949</v>
      </c>
      <c r="H21">
        <f>AL21*1000</f>
        <v>23.690977234943446</v>
      </c>
      <c r="I21">
        <f>(AQ21-AW21)</f>
        <v>0.77853453748108326</v>
      </c>
      <c r="J21">
        <f>(P21+AP21*D21)</f>
        <v>21.766691207885742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23.866540908813477</v>
      </c>
      <c r="P21" s="1">
        <v>21.766691207885742</v>
      </c>
      <c r="Q21" s="1">
        <v>24.043415069580078</v>
      </c>
      <c r="R21" s="1">
        <v>399.95880126953125</v>
      </c>
      <c r="S21" s="1">
        <v>394.25418090820313</v>
      </c>
      <c r="T21" s="1">
        <v>-5.0450276583433151E-2</v>
      </c>
      <c r="U21" s="1">
        <v>20.93467903137207</v>
      </c>
      <c r="V21" s="1">
        <v>-0.1490401029586792</v>
      </c>
      <c r="W21" s="1">
        <v>61.845191955566406</v>
      </c>
      <c r="X21" s="1">
        <v>300.6435546875</v>
      </c>
      <c r="Y21" s="1">
        <v>25.676078796386719</v>
      </c>
      <c r="Z21" s="1">
        <v>2.4167394638061523</v>
      </c>
      <c r="AA21" s="1">
        <v>87.770645141601563</v>
      </c>
      <c r="AB21" s="1">
        <v>16.366279602050781</v>
      </c>
      <c r="AC21" s="1">
        <v>-0.49837273359298706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1.1053071863511028</v>
      </c>
      <c r="AL21">
        <f>(U21-T21)/(1000-U21)*AK21</f>
        <v>2.3690977234943445E-2</v>
      </c>
      <c r="AM21">
        <f>(P21+273.15)</f>
        <v>294.91669120788572</v>
      </c>
      <c r="AN21">
        <f>(O21+273.15)</f>
        <v>297.01654090881345</v>
      </c>
      <c r="AO21">
        <f>(Y21*AG21+Z21*AH21)*AI21</f>
        <v>4.1081725155970616</v>
      </c>
      <c r="AP21">
        <f>((AO21+0.00000010773*(AN21^4-AM21^4))-AL21*44100)/(L21*51.4+0.00000043092*AM21^3)</f>
        <v>-8.4025987216577107</v>
      </c>
      <c r="AQ21">
        <f>0.61365*EXP(17.502*J21/(240.97+J21))</f>
        <v>2.6159848218969683</v>
      </c>
      <c r="AR21">
        <f>AQ21*1000/AA21</f>
        <v>29.804780603772077</v>
      </c>
      <c r="AS21">
        <f>(AR21-U21)</f>
        <v>8.8701015724000065</v>
      </c>
      <c r="AT21">
        <f>IF(D21,P21,(O21+P21)/2)</f>
        <v>22.816616058349609</v>
      </c>
      <c r="AU21">
        <f>0.61365*EXP(17.502*AT21/(240.97+AT21))</f>
        <v>2.7885757998686094</v>
      </c>
      <c r="AV21">
        <f>IF(AS21&lt;&gt;0,(1000-(AR21+U21)/2)/AS21*AL21,0)</f>
        <v>2.6031205341802162</v>
      </c>
      <c r="AW21">
        <f>U21*AA21/1000</f>
        <v>1.8374502844158851</v>
      </c>
      <c r="AX21">
        <f>(AU21-AW21)</f>
        <v>0.95112551545272428</v>
      </c>
      <c r="AY21">
        <f>1/(1.6/F21+1.37/N21)</f>
        <v>1.7828077857105189</v>
      </c>
      <c r="AZ21">
        <f>G21*AA21*0.001</f>
        <v>34.295569295326246</v>
      </c>
      <c r="BA21">
        <f>G21/S21</f>
        <v>0.99108845759111508</v>
      </c>
      <c r="BB21">
        <f>(1-AL21*AA21/AQ21/F21)*100</f>
        <v>88.034918580215006</v>
      </c>
      <c r="BC21">
        <f>(S21-E21/(N21/1.35))</f>
        <v>395.21137575566303</v>
      </c>
      <c r="BD21">
        <f>E21*BB21/100/BC21</f>
        <v>-6.7603813595561411E-3</v>
      </c>
    </row>
    <row r="22" spans="1:56" x14ac:dyDescent="0.25">
      <c r="A22" s="1" t="s">
        <v>1</v>
      </c>
      <c r="B22" s="1" t="s">
        <v>4220</v>
      </c>
      <c r="K22" s="1">
        <v>2.72</v>
      </c>
    </row>
    <row r="23" spans="1:56" x14ac:dyDescent="0.25">
      <c r="A23" s="1" t="s">
        <v>1</v>
      </c>
      <c r="B23" s="1" t="s">
        <v>4219</v>
      </c>
      <c r="K23" s="1">
        <v>2.72</v>
      </c>
    </row>
    <row r="24" spans="1:56" x14ac:dyDescent="0.25">
      <c r="A24" s="1">
        <v>3</v>
      </c>
      <c r="B24" s="1" t="s">
        <v>4218</v>
      </c>
      <c r="C24" s="1">
        <v>691.50001594796777</v>
      </c>
      <c r="D24" s="1">
        <v>0</v>
      </c>
      <c r="E24">
        <f>(R24-S24*(1000-T24)/(1000-U24))*AK24</f>
        <v>-2.5939981779792536</v>
      </c>
      <c r="F24">
        <f>IF(AV24&lt;&gt;0,1/(1/AV24-1/N24),0)</f>
        <v>6.8089163290392829</v>
      </c>
      <c r="G24">
        <f>((AY24-AL24/2)*S24-E24)/(AY24+AL24/2)</f>
        <v>390.13871612970121</v>
      </c>
      <c r="H24">
        <f>AL24*1000</f>
        <v>23.586812047171659</v>
      </c>
      <c r="I24">
        <f>(AQ24-AW24)</f>
        <v>0.76777877598568045</v>
      </c>
      <c r="J24">
        <f>(P24+AP24*D24)</f>
        <v>21.646276473999023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23.858810424804688</v>
      </c>
      <c r="P24" s="1">
        <v>21.646276473999023</v>
      </c>
      <c r="Q24" s="1">
        <v>24.052875518798828</v>
      </c>
      <c r="R24" s="1">
        <v>399.88711547851563</v>
      </c>
      <c r="S24" s="1">
        <v>393.83074951171875</v>
      </c>
      <c r="T24" s="1">
        <v>-5.109575018286705E-2</v>
      </c>
      <c r="U24" s="1">
        <v>20.84044075012207</v>
      </c>
      <c r="V24" s="1">
        <v>-0.15100423991680145</v>
      </c>
      <c r="W24" s="1">
        <v>61.59014892578125</v>
      </c>
      <c r="X24" s="1">
        <v>300.69155883789063</v>
      </c>
      <c r="Y24" s="1">
        <v>50.678565979003906</v>
      </c>
      <c r="Z24" s="1">
        <v>2.146766185760498</v>
      </c>
      <c r="AA24" s="1">
        <v>87.763145446777344</v>
      </c>
      <c r="AB24" s="1">
        <v>16.300024032592773</v>
      </c>
      <c r="AC24" s="1">
        <v>-0.49706563353538513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1.1054836721981272</v>
      </c>
      <c r="AL24">
        <f>(U24-T24)/(1000-U24)*AK24</f>
        <v>2.3586812047171658E-2</v>
      </c>
      <c r="AM24">
        <f>(P24+273.15)</f>
        <v>294.796276473999</v>
      </c>
      <c r="AN24">
        <f>(O24+273.15)</f>
        <v>297.00881042480466</v>
      </c>
      <c r="AO24">
        <f>(Y24*AG24+Z24*AH24)*AI24</f>
        <v>8.1085703753999496</v>
      </c>
      <c r="AP24">
        <f>((AO24+0.00000010773*(AN24^4-AM24^4))-AL24*44100)/(L24*51.4+0.00000043092*AM24^3)</f>
        <v>-8.3222709728959821</v>
      </c>
      <c r="AQ24">
        <f>0.61365*EXP(17.502*J24/(240.97+J24))</f>
        <v>2.5968014087135893</v>
      </c>
      <c r="AR24">
        <f>AQ24*1000/AA24</f>
        <v>29.588745885234719</v>
      </c>
      <c r="AS24">
        <f>(AR24-U24)</f>
        <v>8.7483051351126484</v>
      </c>
      <c r="AT24">
        <f>IF(D24,P24,(O24+P24)/2)</f>
        <v>22.752543449401855</v>
      </c>
      <c r="AU24">
        <f>0.61365*EXP(17.502*AT24/(240.97+AT24))</f>
        <v>2.7777648887889885</v>
      </c>
      <c r="AV24">
        <f>IF(AS24&lt;&gt;0,(1000-(AR24+U24)/2)/AS24*AL24,0)</f>
        <v>2.6281753801041425</v>
      </c>
      <c r="AW24">
        <f>U24*AA24/1000</f>
        <v>1.8290226327279089</v>
      </c>
      <c r="AX24">
        <f>(AU24-AW24)</f>
        <v>0.94874225606107965</v>
      </c>
      <c r="AY24">
        <f>1/(1.6/F24+1.37/N24)</f>
        <v>1.8016283581890835</v>
      </c>
      <c r="AZ24">
        <f>G24*AA24*0.001</f>
        <v>34.239800888109947</v>
      </c>
      <c r="BA24">
        <f>G24/S24</f>
        <v>0.99062532982354723</v>
      </c>
      <c r="BB24">
        <f>(1-AL24*AA24/AQ24/F24)*100</f>
        <v>88.292485862005691</v>
      </c>
      <c r="BC24">
        <f>(S24-E24/(N24/1.35))</f>
        <v>394.64888334577512</v>
      </c>
      <c r="BD24">
        <f>E24*BB24/100/BC24</f>
        <v>-5.8034003672736761E-3</v>
      </c>
    </row>
    <row r="25" spans="1:56" x14ac:dyDescent="0.25">
      <c r="A25" s="1" t="s">
        <v>1</v>
      </c>
      <c r="B25" s="1" t="s">
        <v>4217</v>
      </c>
      <c r="K25" s="1">
        <v>2.72</v>
      </c>
    </row>
    <row r="26" spans="1:56" x14ac:dyDescent="0.25">
      <c r="A26" s="1" t="s">
        <v>1</v>
      </c>
      <c r="B26" s="1" t="s">
        <v>4216</v>
      </c>
      <c r="K26" s="1">
        <v>2.72</v>
      </c>
    </row>
    <row r="27" spans="1:56" x14ac:dyDescent="0.25">
      <c r="A27" s="1">
        <v>4</v>
      </c>
      <c r="B27" s="1" t="s">
        <v>4215</v>
      </c>
      <c r="C27" s="1">
        <v>898.50001594796777</v>
      </c>
      <c r="D27" s="1">
        <v>0</v>
      </c>
      <c r="E27">
        <f>(R27-S27*(1000-T27)/(1000-U27))*AK27</f>
        <v>-1.4389094256618675</v>
      </c>
      <c r="F27">
        <f>IF(AV27&lt;&gt;0,1/(1/AV27-1/N27),0)</f>
        <v>6.9225813771096556</v>
      </c>
      <c r="G27">
        <f>((AY27-AL27/2)*S27-E27)/(AY27+AL27/2)</f>
        <v>388.31819692483799</v>
      </c>
      <c r="H27">
        <f>AL27*1000</f>
        <v>23.587612237935648</v>
      </c>
      <c r="I27">
        <f>(AQ27-AW27)</f>
        <v>0.76299610709984633</v>
      </c>
      <c r="J27">
        <f>(P27+AP27*D27)</f>
        <v>21.619272232055664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23.851324081420898</v>
      </c>
      <c r="P27" s="1">
        <v>21.619272232055664</v>
      </c>
      <c r="Q27" s="1">
        <v>24.052480697631836</v>
      </c>
      <c r="R27" s="1">
        <v>399.6785888671875</v>
      </c>
      <c r="S27" s="1">
        <v>392.60159301757813</v>
      </c>
      <c r="T27" s="1">
        <v>-5.2135508507490158E-2</v>
      </c>
      <c r="U27" s="1">
        <v>20.845029830932617</v>
      </c>
      <c r="V27" s="1">
        <v>-0.15415443480014801</v>
      </c>
      <c r="W27" s="1">
        <v>61.634647369384766</v>
      </c>
      <c r="X27" s="1">
        <v>300.61935424804688</v>
      </c>
      <c r="Y27" s="1">
        <v>100.68044281005859</v>
      </c>
      <c r="Z27" s="1">
        <v>2.2588248252868652</v>
      </c>
      <c r="AA27" s="1">
        <v>87.767692565917969</v>
      </c>
      <c r="AB27" s="1">
        <v>16.378772735595703</v>
      </c>
      <c r="AC27" s="1">
        <v>-0.49629011750221252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1.1052182141472309</v>
      </c>
      <c r="AL27">
        <f>(U27-T27)/(1000-U27)*AK27</f>
        <v>2.3587612237935648E-2</v>
      </c>
      <c r="AM27">
        <f>(P27+273.15)</f>
        <v>294.76927223205564</v>
      </c>
      <c r="AN27">
        <f>(O27+273.15)</f>
        <v>297.00132408142088</v>
      </c>
      <c r="AO27">
        <f>(Y27*AG27+Z27*AH27)*AI27</f>
        <v>16.108870489548053</v>
      </c>
      <c r="AP27">
        <f>((AO27+0.00000010773*(AN27^4-AM27^4))-AL27*44100)/(L27*51.4+0.00000043092*AM27^3)</f>
        <v>-8.2549113432104484</v>
      </c>
      <c r="AQ27">
        <f>0.61365*EXP(17.502*J27/(240.97+J27))</f>
        <v>2.5925162768285293</v>
      </c>
      <c r="AR27">
        <f>AQ27*1000/AA27</f>
        <v>29.538389366695707</v>
      </c>
      <c r="AS27">
        <f>(AR27-U27)</f>
        <v>8.69335953576309</v>
      </c>
      <c r="AT27">
        <f>IF(D27,P27,(O27+P27)/2)</f>
        <v>22.735298156738281</v>
      </c>
      <c r="AU27">
        <f>0.61365*EXP(17.502*AT27/(240.97+AT27))</f>
        <v>2.7748613774721274</v>
      </c>
      <c r="AV27">
        <f>IF(AS27&lt;&gt;0,(1000-(AR27+U27)/2)/AS27*AL27,0)</f>
        <v>2.6449383423884596</v>
      </c>
      <c r="AW27">
        <f>U27*AA27/1000</f>
        <v>1.8295201697286829</v>
      </c>
      <c r="AX27">
        <f>(AU27-AW27)</f>
        <v>0.94534120774344443</v>
      </c>
      <c r="AY27">
        <f>1/(1.6/F27+1.37/N27)</f>
        <v>1.8142396834500445</v>
      </c>
      <c r="AZ27">
        <f>G27*AA27*0.001</f>
        <v>34.081792125450775</v>
      </c>
      <c r="BA27">
        <f>G27/S27</f>
        <v>0.98908971290763881</v>
      </c>
      <c r="BB27">
        <f>(1-AL27*AA27/AQ27/F27)*100</f>
        <v>88.464694547337231</v>
      </c>
      <c r="BC27">
        <f>(S27-E27/(N27/1.35))</f>
        <v>393.05541773313502</v>
      </c>
      <c r="BD27">
        <f>E27*BB27/100/BC27</f>
        <v>-3.238542889361391E-3</v>
      </c>
    </row>
    <row r="28" spans="1:56" x14ac:dyDescent="0.25">
      <c r="A28" s="1" t="s">
        <v>1</v>
      </c>
      <c r="B28" s="1" t="s">
        <v>4214</v>
      </c>
      <c r="K28" s="1">
        <v>2.72</v>
      </c>
    </row>
    <row r="29" spans="1:56" x14ac:dyDescent="0.25">
      <c r="A29" s="1" t="s">
        <v>1</v>
      </c>
      <c r="B29" s="1" t="s">
        <v>4213</v>
      </c>
      <c r="K29" s="1">
        <v>2.72</v>
      </c>
    </row>
    <row r="30" spans="1:56" x14ac:dyDescent="0.25">
      <c r="A30" s="1">
        <v>5</v>
      </c>
      <c r="B30" s="1" t="s">
        <v>4212</v>
      </c>
      <c r="C30" s="1">
        <v>1105.5000159479678</v>
      </c>
      <c r="D30" s="1">
        <v>0</v>
      </c>
      <c r="E30">
        <f>(R30-S30*(1000-T30)/(1000-U30))*AK30</f>
        <v>-0.53290827570142452</v>
      </c>
      <c r="F30">
        <f>IF(AV30&lt;&gt;0,1/(1/AV30-1/N30),0)</f>
        <v>7.0698991971136165</v>
      </c>
      <c r="G30">
        <f>((AY30-AL30/2)*S30-E30)/(AY30+AL30/2)</f>
        <v>387.573896335786</v>
      </c>
      <c r="H30">
        <f>AL30*1000</f>
        <v>23.661318854669123</v>
      </c>
      <c r="I30">
        <f>(AQ30-AW30)</f>
        <v>0.75914802671648274</v>
      </c>
      <c r="J30">
        <f>(P30+AP30*D30)</f>
        <v>21.626567840576172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23.860462188720703</v>
      </c>
      <c r="P30" s="1">
        <v>21.626567840576172</v>
      </c>
      <c r="Q30" s="1">
        <v>24.064645767211914</v>
      </c>
      <c r="R30" s="1">
        <v>400.23956298828125</v>
      </c>
      <c r="S30" s="1">
        <v>392.32400512695313</v>
      </c>
      <c r="T30" s="1">
        <v>-5.235522985458374E-2</v>
      </c>
      <c r="U30" s="1">
        <v>20.905048370361328</v>
      </c>
      <c r="V30" s="1">
        <v>-0.15469691157341003</v>
      </c>
      <c r="W30" s="1">
        <v>61.769313812255859</v>
      </c>
      <c r="X30" s="1">
        <v>300.67352294921875</v>
      </c>
      <c r="Y30" s="1">
        <v>150.68772888183594</v>
      </c>
      <c r="Z30" s="1">
        <v>2.5493466854095459</v>
      </c>
      <c r="AA30" s="1">
        <v>87.755134582519531</v>
      </c>
      <c r="AB30" s="1">
        <v>16.378486633300781</v>
      </c>
      <c r="AC30" s="1">
        <v>-0.49612799286842346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1.1054173637838922</v>
      </c>
      <c r="AL30">
        <f>(U30-T30)/(1000-U30)*AK30</f>
        <v>2.3661318854669124E-2</v>
      </c>
      <c r="AM30">
        <f>(P30+273.15)</f>
        <v>294.77656784057615</v>
      </c>
      <c r="AN30">
        <f>(O30+273.15)</f>
        <v>297.01046218872068</v>
      </c>
      <c r="AO30">
        <f>(Y30*AG30+Z30*AH30)*AI30</f>
        <v>24.110036082192437</v>
      </c>
      <c r="AP30">
        <f>((AO30+0.00000010773*(AN30^4-AM30^4))-AL30*44100)/(L30*51.4+0.00000043092*AM30^3)</f>
        <v>-8.2154201586065394</v>
      </c>
      <c r="AQ30">
        <f>0.61365*EXP(17.502*J30/(240.97+J30))</f>
        <v>2.5936733599116217</v>
      </c>
      <c r="AR30">
        <f>AQ30*1000/AA30</f>
        <v>29.555801745967251</v>
      </c>
      <c r="AS30">
        <f>(AR30-U30)</f>
        <v>8.6507533756059232</v>
      </c>
      <c r="AT30">
        <f>IF(D30,P30,(O30+P30)/2)</f>
        <v>22.743515014648438</v>
      </c>
      <c r="AU30">
        <f>0.61365*EXP(17.502*AT30/(240.97+AT30))</f>
        <v>2.7762444810220659</v>
      </c>
      <c r="AV30">
        <f>IF(AS30&lt;&gt;0,(1000-(AR30+U30)/2)/AS30*AL30,0)</f>
        <v>2.6661647513345708</v>
      </c>
      <c r="AW30">
        <f>U30*AA30/1000</f>
        <v>1.834525333195139</v>
      </c>
      <c r="AX30">
        <f>(AU30-AW30)</f>
        <v>0.94171914782692689</v>
      </c>
      <c r="AY30">
        <f>1/(1.6/F30+1.37/N30)</f>
        <v>1.8302313834924009</v>
      </c>
      <c r="AZ30">
        <f>G30*AA30*0.001</f>
        <v>34.011599433618372</v>
      </c>
      <c r="BA30">
        <f>G30/S30</f>
        <v>0.98789238300717785</v>
      </c>
      <c r="BB30">
        <f>(1-AL30*AA30/AQ30/F30)*100</f>
        <v>88.676440103731508</v>
      </c>
      <c r="BC30">
        <f>(S30-E30/(N30/1.35))</f>
        <v>392.49208168710692</v>
      </c>
      <c r="BD30">
        <f>E30*BB30/100/BC30</f>
        <v>-1.2040092270878683E-3</v>
      </c>
    </row>
    <row r="31" spans="1:56" x14ac:dyDescent="0.25">
      <c r="A31" s="1" t="s">
        <v>1</v>
      </c>
      <c r="B31" s="1" t="s">
        <v>4211</v>
      </c>
      <c r="K31" s="1">
        <v>2.72</v>
      </c>
    </row>
    <row r="32" spans="1:56" x14ac:dyDescent="0.25">
      <c r="A32" s="1" t="s">
        <v>1</v>
      </c>
      <c r="B32" s="1" t="s">
        <v>4210</v>
      </c>
      <c r="K32" s="1">
        <v>2.72</v>
      </c>
    </row>
    <row r="33" spans="1:56" x14ac:dyDescent="0.25">
      <c r="A33" s="1">
        <v>6</v>
      </c>
      <c r="B33" s="1" t="s">
        <v>4209</v>
      </c>
      <c r="C33" s="1">
        <v>1312.5000159479678</v>
      </c>
      <c r="D33" s="1">
        <v>0</v>
      </c>
      <c r="E33">
        <f>(R33-S33*(1000-T33)/(1000-U33))*AK33</f>
        <v>0.61284345683361807</v>
      </c>
      <c r="F33">
        <f>IF(AV33&lt;&gt;0,1/(1/AV33-1/N33),0)</f>
        <v>7.3889122666598448</v>
      </c>
      <c r="G33">
        <f>((AY33-AL33/2)*S33-E33)/(AY33+AL33/2)</f>
        <v>385.63636663048453</v>
      </c>
      <c r="H33">
        <f>AL33*1000</f>
        <v>23.942696242410321</v>
      </c>
      <c r="I33">
        <f>(AQ33-AW33)</f>
        <v>0.75548116079175132</v>
      </c>
      <c r="J33">
        <f>(P33+AP33*D33)</f>
        <v>21.737894058227539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23.877813339233398</v>
      </c>
      <c r="P33" s="1">
        <v>21.737894058227539</v>
      </c>
      <c r="Q33" s="1">
        <v>24.075265884399414</v>
      </c>
      <c r="R33" s="1">
        <v>399.976806640625</v>
      </c>
      <c r="S33" s="1">
        <v>390.9539794921875</v>
      </c>
      <c r="T33" s="1">
        <v>-5.3658507764339447E-2</v>
      </c>
      <c r="U33" s="1">
        <v>21.149072647094727</v>
      </c>
      <c r="V33" s="1">
        <v>-0.15837948024272919</v>
      </c>
      <c r="W33" s="1">
        <v>62.424007415771484</v>
      </c>
      <c r="X33" s="1">
        <v>300.65380859375</v>
      </c>
      <c r="Y33" s="1">
        <v>301.211669921875</v>
      </c>
      <c r="Z33" s="1">
        <v>2.2479729652404785</v>
      </c>
      <c r="AA33" s="1">
        <v>87.75347900390625</v>
      </c>
      <c r="AB33" s="1">
        <v>16.480312347412109</v>
      </c>
      <c r="AC33" s="1">
        <v>-0.50290936231613159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1.1053448845358453</v>
      </c>
      <c r="AL33">
        <f>(U33-T33)/(1000-U33)*AK33</f>
        <v>2.394269624241032E-2</v>
      </c>
      <c r="AM33">
        <f>(P33+273.15)</f>
        <v>294.88789405822752</v>
      </c>
      <c r="AN33">
        <f>(O33+273.15)</f>
        <v>297.02781333923338</v>
      </c>
      <c r="AO33">
        <f>(Y33*AG33+Z33*AH33)*AI33</f>
        <v>48.193866110283125</v>
      </c>
      <c r="AP33">
        <f>((AO33+0.00000010773*(AN33^4-AM33^4))-AL33*44100)/(L33*51.4+0.00000043092*AM33^3)</f>
        <v>-8.1266646014694981</v>
      </c>
      <c r="AQ33">
        <f>0.61365*EXP(17.502*J33/(240.97+J33))</f>
        <v>2.6113858632806664</v>
      </c>
      <c r="AR33">
        <f>AQ33*1000/AA33</f>
        <v>29.758203240744717</v>
      </c>
      <c r="AS33">
        <f>(AR33-U33)</f>
        <v>8.60913059364999</v>
      </c>
      <c r="AT33">
        <f>IF(D33,P33,(O33+P33)/2)</f>
        <v>22.807853698730469</v>
      </c>
      <c r="AU33">
        <f>0.61365*EXP(17.502*AT33/(240.97+AT33))</f>
        <v>2.7870951656748986</v>
      </c>
      <c r="AV33">
        <f>IF(AS33&lt;&gt;0,(1000-(AR33+U33)/2)/AS33*AL33,0)</f>
        <v>2.7102931320457784</v>
      </c>
      <c r="AW33">
        <f>U33*AA33/1000</f>
        <v>1.855904702488915</v>
      </c>
      <c r="AX33">
        <f>(AU33-AW33)</f>
        <v>0.93119046318598353</v>
      </c>
      <c r="AY33">
        <f>1/(1.6/F33+1.37/N33)</f>
        <v>1.8635574073479608</v>
      </c>
      <c r="AZ33">
        <f>G33*AA33*0.001</f>
        <v>33.840932802250919</v>
      </c>
      <c r="BA33">
        <f>G33/S33</f>
        <v>0.98639836620000632</v>
      </c>
      <c r="BB33">
        <f>(1-AL33*AA33/AQ33/F33)*100</f>
        <v>89.111054096288896</v>
      </c>
      <c r="BC33">
        <f>(S33-E33/(N33/1.35))</f>
        <v>390.76069178239959</v>
      </c>
      <c r="BD33">
        <f>E33*BB33/100/BC33</f>
        <v>1.3975593651796526E-3</v>
      </c>
    </row>
    <row r="34" spans="1:56" x14ac:dyDescent="0.25">
      <c r="A34" s="1" t="s">
        <v>1</v>
      </c>
      <c r="B34" s="1" t="s">
        <v>4208</v>
      </c>
      <c r="K34" s="1">
        <v>2.72</v>
      </c>
    </row>
    <row r="35" spans="1:56" x14ac:dyDescent="0.25">
      <c r="A35" s="1" t="s">
        <v>1</v>
      </c>
      <c r="B35" s="1" t="s">
        <v>4207</v>
      </c>
      <c r="K35" s="1">
        <v>2.72</v>
      </c>
    </row>
    <row r="36" spans="1:56" x14ac:dyDescent="0.25">
      <c r="A36" s="1">
        <v>7</v>
      </c>
      <c r="B36" s="1" t="s">
        <v>4206</v>
      </c>
      <c r="C36" s="1">
        <v>1519.5000159479678</v>
      </c>
      <c r="D36" s="1">
        <v>0</v>
      </c>
      <c r="E36">
        <f>(R36-S36*(1000-T36)/(1000-U36))*AK36</f>
        <v>1.4963518341082189</v>
      </c>
      <c r="F36">
        <f>IF(AV36&lt;&gt;0,1/(1/AV36-1/N36),0)</f>
        <v>8.1311106000467142</v>
      </c>
      <c r="G36">
        <f>((AY36-AL36/2)*S36-E36)/(AY36+AL36/2)</f>
        <v>384.38461972615619</v>
      </c>
      <c r="H36">
        <f>AL36*1000</f>
        <v>24.422650448271114</v>
      </c>
      <c r="I36">
        <f>(AQ36-AW36)</f>
        <v>0.74447294331343339</v>
      </c>
      <c r="J36">
        <f>(P36+AP36*D36)</f>
        <v>21.896615982055664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23.916297912597656</v>
      </c>
      <c r="P36" s="1">
        <v>21.896615982055664</v>
      </c>
      <c r="Q36" s="1">
        <v>24.105390548706055</v>
      </c>
      <c r="R36" s="1">
        <v>400.01788330078125</v>
      </c>
      <c r="S36" s="1">
        <v>390.04568481445313</v>
      </c>
      <c r="T36" s="1">
        <v>-5.2676539868116379E-2</v>
      </c>
      <c r="U36" s="1">
        <v>21.566675186157227</v>
      </c>
      <c r="V36" s="1">
        <v>-0.15510526299476624</v>
      </c>
      <c r="W36" s="1">
        <v>63.50274658203125</v>
      </c>
      <c r="X36" s="1">
        <v>300.64242553710938</v>
      </c>
      <c r="Y36" s="1">
        <v>500.76345825195313</v>
      </c>
      <c r="Z36" s="1">
        <v>2.6542024612426758</v>
      </c>
      <c r="AA36" s="1">
        <v>87.744140625</v>
      </c>
      <c r="AB36" s="1">
        <v>16.579553604125977</v>
      </c>
      <c r="AC36" s="1">
        <v>-0.51395738124847412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1.1053030350629018</v>
      </c>
      <c r="AL36">
        <f>(U36-T36)/(1000-U36)*AK36</f>
        <v>2.4422650448271115E-2</v>
      </c>
      <c r="AM36">
        <f>(P36+273.15)</f>
        <v>295.04661598205564</v>
      </c>
      <c r="AN36">
        <f>(O36+273.15)</f>
        <v>297.06629791259763</v>
      </c>
      <c r="AO36">
        <f>(Y36*AG36+Z36*AH36)*AI36</f>
        <v>80.122151529442817</v>
      </c>
      <c r="AP36">
        <f>((AO36+0.00000010773*(AN36^4-AM36^4))-AL36*44100)/(L36*51.4+0.00000043092*AM36^3)</f>
        <v>-8.0474830535863209</v>
      </c>
      <c r="AQ36">
        <f>0.61365*EXP(17.502*J36/(240.97+J36))</f>
        <v>2.6368223236613111</v>
      </c>
      <c r="AR36">
        <f>AQ36*1000/AA36</f>
        <v>30.051263877898528</v>
      </c>
      <c r="AS36">
        <f>(AR36-U36)</f>
        <v>8.4845886917413011</v>
      </c>
      <c r="AT36">
        <f>IF(D36,P36,(O36+P36)/2)</f>
        <v>22.90645694732666</v>
      </c>
      <c r="AU36">
        <f>0.61365*EXP(17.502*AT36/(240.97+AT36))</f>
        <v>2.803796558862615</v>
      </c>
      <c r="AV36">
        <f>IF(AS36&lt;&gt;0,(1000-(AR36+U36)/2)/AS36*AL36,0)</f>
        <v>2.8041815427210053</v>
      </c>
      <c r="AW36">
        <f>U36*AA36/1000</f>
        <v>1.8923493803478777</v>
      </c>
      <c r="AX36">
        <f>(AU36-AW36)</f>
        <v>0.91144717851473733</v>
      </c>
      <c r="AY36">
        <f>1/(1.6/F36+1.37/N36)</f>
        <v>1.9348253332969574</v>
      </c>
      <c r="AZ36">
        <f>G36*AA36*0.001</f>
        <v>33.727498127339004</v>
      </c>
      <c r="BA36">
        <f>G36/S36</f>
        <v>0.98548614865207407</v>
      </c>
      <c r="BB36">
        <f>(1-AL36*AA36/AQ36/F36)*100</f>
        <v>90.005060188403306</v>
      </c>
      <c r="BC36">
        <f>(S36-E36/(N36/1.35))</f>
        <v>389.57374305538457</v>
      </c>
      <c r="BD36">
        <f>E36*BB36/100/BC36</f>
        <v>3.4570922525646438E-3</v>
      </c>
    </row>
    <row r="37" spans="1:56" x14ac:dyDescent="0.25">
      <c r="A37" s="1" t="s">
        <v>1</v>
      </c>
      <c r="B37" s="1" t="s">
        <v>4205</v>
      </c>
      <c r="K37" s="1">
        <v>2.72</v>
      </c>
    </row>
    <row r="38" spans="1:56" x14ac:dyDescent="0.25">
      <c r="A38" s="1" t="s">
        <v>1</v>
      </c>
      <c r="B38" s="1" t="s">
        <v>4204</v>
      </c>
      <c r="K38" s="1">
        <v>2.72</v>
      </c>
    </row>
    <row r="39" spans="1:56" x14ac:dyDescent="0.25">
      <c r="A39" s="1">
        <v>8</v>
      </c>
      <c r="B39" s="1" t="s">
        <v>4203</v>
      </c>
      <c r="C39" s="1">
        <v>1726.5000159479678</v>
      </c>
      <c r="D39" s="1">
        <v>0</v>
      </c>
      <c r="E39">
        <f>(R39-S39*(1000-T39)/(1000-U39))*AK39</f>
        <v>2.5145664860525545</v>
      </c>
      <c r="F39">
        <f>IF(AV39&lt;&gt;0,1/(1/AV39-1/N39),0)</f>
        <v>9.3510293885259799</v>
      </c>
      <c r="G39">
        <f>((AY39-AL39/2)*S39-E39)/(AY39+AL39/2)</f>
        <v>383.08785810753204</v>
      </c>
      <c r="H39">
        <f>AL39*1000</f>
        <v>25.057163634689832</v>
      </c>
      <c r="I39">
        <f>(AQ39-AW39)</f>
        <v>0.72895097038563783</v>
      </c>
      <c r="J39">
        <f>(P39+AP39*D39)</f>
        <v>22.0953369140625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23.966615676879883</v>
      </c>
      <c r="P39" s="1">
        <v>22.0953369140625</v>
      </c>
      <c r="Q39" s="1">
        <v>24.142690658569336</v>
      </c>
      <c r="R39" s="1">
        <v>400.1689453125</v>
      </c>
      <c r="S39" s="1">
        <v>389.0745849609375</v>
      </c>
      <c r="T39" s="1">
        <v>-5.2047856152057648E-2</v>
      </c>
      <c r="U39" s="1">
        <v>22.114679336547852</v>
      </c>
      <c r="V39" s="1">
        <v>-0.15275910496711731</v>
      </c>
      <c r="W39" s="1">
        <v>64.906013488769531</v>
      </c>
      <c r="X39" s="1">
        <v>300.66796875</v>
      </c>
      <c r="Y39" s="1">
        <v>749.16259765625</v>
      </c>
      <c r="Z39" s="1">
        <v>2.2986578941345215</v>
      </c>
      <c r="AA39" s="1">
        <v>87.725601196289063</v>
      </c>
      <c r="AB39" s="1">
        <v>16.7110595703125</v>
      </c>
      <c r="AC39" s="1">
        <v>-0.52848052978515625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1.1053969439338234</v>
      </c>
      <c r="AL39">
        <f>(U39-T39)/(1000-U39)*AK39</f>
        <v>2.5057163634689832E-2</v>
      </c>
      <c r="AM39">
        <f>(P39+273.15)</f>
        <v>295.24533691406248</v>
      </c>
      <c r="AN39">
        <f>(O39+273.15)</f>
        <v>297.11661567687986</v>
      </c>
      <c r="AO39">
        <f>(Y39*AG39+Z39*AH39)*AI39</f>
        <v>119.86601294578577</v>
      </c>
      <c r="AP39">
        <f>((AO39+0.00000010773*(AN39^4-AM39^4))-AL39*44100)/(L39*51.4+0.00000043092*AM39^3)</f>
        <v>-7.9623531256119326</v>
      </c>
      <c r="AQ39">
        <f>0.61365*EXP(17.502*J39/(240.97+J39))</f>
        <v>2.6689745104474492</v>
      </c>
      <c r="AR39">
        <f>AQ39*1000/AA39</f>
        <v>30.424123335165596</v>
      </c>
      <c r="AS39">
        <f>(AR39-U39)</f>
        <v>8.3094439986177449</v>
      </c>
      <c r="AT39">
        <f>IF(D39,P39,(O39+P39)/2)</f>
        <v>23.030976295471191</v>
      </c>
      <c r="AU39">
        <f>0.61365*EXP(17.502*AT39/(240.97+AT39))</f>
        <v>2.8250126707020424</v>
      </c>
      <c r="AV39">
        <f>IF(AS39&lt;&gt;0,(1000-(AR39+U39)/2)/AS39*AL39,0)</f>
        <v>2.9362887517974281</v>
      </c>
      <c r="AW39">
        <f>U39*AA39/1000</f>
        <v>1.9400235400618113</v>
      </c>
      <c r="AX39">
        <f>(AU39-AW39)</f>
        <v>0.8849891306402311</v>
      </c>
      <c r="AY39">
        <f>1/(1.6/F39+1.37/N39)</f>
        <v>2.0359483786008425</v>
      </c>
      <c r="AZ39">
        <f>G39*AA39*0.001</f>
        <v>33.606612663481933</v>
      </c>
      <c r="BA39">
        <f>G39/S39</f>
        <v>0.98461290692115877</v>
      </c>
      <c r="BB39">
        <f>(1-AL39*AA39/AQ39/F39)*100</f>
        <v>91.192464258400349</v>
      </c>
      <c r="BC39">
        <f>(S39-E39/(N39/1.35))</f>
        <v>388.28150347858025</v>
      </c>
      <c r="BD39">
        <f>E39*BB39/100/BC39</f>
        <v>5.9057542620587107E-3</v>
      </c>
    </row>
    <row r="40" spans="1:56" x14ac:dyDescent="0.25">
      <c r="A40" s="1" t="s">
        <v>1</v>
      </c>
      <c r="B40" s="1" t="s">
        <v>4202</v>
      </c>
      <c r="K40" s="1">
        <v>2.72</v>
      </c>
    </row>
    <row r="41" spans="1:56" x14ac:dyDescent="0.25">
      <c r="A41" s="1" t="s">
        <v>1</v>
      </c>
      <c r="B41" s="1" t="s">
        <v>4201</v>
      </c>
      <c r="K41" s="1">
        <v>2.72</v>
      </c>
    </row>
    <row r="42" spans="1:56" x14ac:dyDescent="0.25">
      <c r="A42" s="1">
        <v>9</v>
      </c>
      <c r="B42" s="1" t="s">
        <v>4200</v>
      </c>
      <c r="C42" s="1">
        <v>1934.0000159367919</v>
      </c>
      <c r="D42" s="1">
        <v>0</v>
      </c>
      <c r="E42">
        <f>(R42-S42*(1000-T42)/(1000-U42))*AK42</f>
        <v>3.2609202273090636</v>
      </c>
      <c r="F42">
        <f>IF(AV42&lt;&gt;0,1/(1/AV42-1/N42),0)</f>
        <v>10.986470486152006</v>
      </c>
      <c r="G42">
        <f>((AY42-AL42/2)*S42-E42)/(AY42+AL42/2)</f>
        <v>381.83072504920381</v>
      </c>
      <c r="H42">
        <f>AL42*1000</f>
        <v>25.774748997310788</v>
      </c>
      <c r="I42">
        <f>(AQ42-AW42)</f>
        <v>0.71446794685231985</v>
      </c>
      <c r="J42">
        <f>(P42+AP42*D42)</f>
        <v>22.344383239746094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24.040895462036133</v>
      </c>
      <c r="P42" s="1">
        <v>22.344383239746094</v>
      </c>
      <c r="Q42" s="1">
        <v>24.202037811279297</v>
      </c>
      <c r="R42" s="1">
        <v>399.96865844726563</v>
      </c>
      <c r="S42" s="1">
        <v>387.96942138671875</v>
      </c>
      <c r="T42" s="1">
        <v>-5.0627943128347397E-2</v>
      </c>
      <c r="U42" s="1">
        <v>22.74176025390625</v>
      </c>
      <c r="V42" s="1">
        <v>-0.14794877171516418</v>
      </c>
      <c r="W42" s="1">
        <v>66.457679748535156</v>
      </c>
      <c r="X42" s="1">
        <v>300.59576416015625</v>
      </c>
      <c r="Y42" s="1">
        <v>998.784912109375</v>
      </c>
      <c r="Z42" s="1">
        <v>2.1660988330841064</v>
      </c>
      <c r="AA42" s="1">
        <v>87.736625671386719</v>
      </c>
      <c r="AB42" s="1">
        <v>16.830249786376953</v>
      </c>
      <c r="AC42" s="1">
        <v>-0.53555667400360107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1.1051314858829271</v>
      </c>
      <c r="AL42">
        <f>(U42-T42)/(1000-U42)*AK42</f>
        <v>2.5774748997310786E-2</v>
      </c>
      <c r="AM42">
        <f>(P42+273.15)</f>
        <v>295.49438323974607</v>
      </c>
      <c r="AN42">
        <f>(O42+273.15)</f>
        <v>297.19089546203611</v>
      </c>
      <c r="AO42">
        <f>(Y42*AG42+Z42*AH42)*AI42</f>
        <v>159.80558236556681</v>
      </c>
      <c r="AP42">
        <f>((AO42+0.00000010773*(AN42^4-AM42^4))-AL42*44100)/(L42*51.4+0.00000043092*AM42^3)</f>
        <v>-7.9079287662522493</v>
      </c>
      <c r="AQ42">
        <f>0.61365*EXP(17.502*J42/(240.97+J42))</f>
        <v>2.7097532533577131</v>
      </c>
      <c r="AR42">
        <f>AQ42*1000/AA42</f>
        <v>30.885086275222879</v>
      </c>
      <c r="AS42">
        <f>(AR42-U42)</f>
        <v>8.1433260213166285</v>
      </c>
      <c r="AT42">
        <f>IF(D42,P42,(O42+P42)/2)</f>
        <v>23.192639350891113</v>
      </c>
      <c r="AU42">
        <f>0.61365*EXP(17.502*AT42/(240.97+AT42))</f>
        <v>2.8527669265097231</v>
      </c>
      <c r="AV42">
        <f>IF(AS42&lt;&gt;0,(1000-(AR42+U42)/2)/AS42*AL42,0)</f>
        <v>3.0802696192252426</v>
      </c>
      <c r="AW42">
        <f>U42*AA42/1000</f>
        <v>1.9952853065053933</v>
      </c>
      <c r="AX42">
        <f>(AU42-AW42)</f>
        <v>0.85748162000432981</v>
      </c>
      <c r="AY42">
        <f>1/(1.6/F42+1.37/N42)</f>
        <v>2.1473000583189901</v>
      </c>
      <c r="AZ42">
        <f>G42*AA42*0.001</f>
        <v>33.500539393476181</v>
      </c>
      <c r="BA42">
        <f>G42/S42</f>
        <v>0.98417737069181022</v>
      </c>
      <c r="BB42">
        <f>(1-AL42*AA42/AQ42/F42)*100</f>
        <v>92.403956686610869</v>
      </c>
      <c r="BC42">
        <f>(S42-E42/(N42/1.35))</f>
        <v>386.94094372980743</v>
      </c>
      <c r="BD42">
        <f>E42*BB42/100/BC42</f>
        <v>7.7872847607764828E-3</v>
      </c>
    </row>
    <row r="43" spans="1:56" x14ac:dyDescent="0.25">
      <c r="A43" s="1" t="s">
        <v>1</v>
      </c>
      <c r="B43" s="1" t="s">
        <v>4199</v>
      </c>
      <c r="K43" s="1">
        <v>2.72</v>
      </c>
    </row>
    <row r="44" spans="1:56" x14ac:dyDescent="0.25">
      <c r="A44" s="1" t="s">
        <v>1</v>
      </c>
      <c r="B44" s="1" t="s">
        <v>4198</v>
      </c>
      <c r="K44" s="1">
        <v>2.72</v>
      </c>
    </row>
    <row r="45" spans="1:56" x14ac:dyDescent="0.25">
      <c r="A45" s="1">
        <v>10</v>
      </c>
      <c r="B45" s="1" t="s">
        <v>4197</v>
      </c>
      <c r="C45" s="1">
        <v>2141.0000159367919</v>
      </c>
      <c r="D45" s="1">
        <v>0</v>
      </c>
      <c r="E45">
        <f>(R45-S45*(1000-T45)/(1000-U45))*AK45</f>
        <v>3.7260597155877511</v>
      </c>
      <c r="F45">
        <f>IF(AV45&lt;&gt;0,1/(1/AV45-1/N45),0)</f>
        <v>13.419858627061146</v>
      </c>
      <c r="G45">
        <f>((AY45-AL45/2)*S45-E45)/(AY45+AL45/2)</f>
        <v>381.15340074706251</v>
      </c>
      <c r="H45">
        <f>AL45*1000</f>
        <v>26.571348209821444</v>
      </c>
      <c r="I45">
        <f>(AQ45-AW45)</f>
        <v>0.69865019744938284</v>
      </c>
      <c r="J45">
        <f>(P45+AP45*D45)</f>
        <v>22.610126495361328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24.120676040649414</v>
      </c>
      <c r="P45" s="1">
        <v>22.610126495361328</v>
      </c>
      <c r="Q45" s="1">
        <v>24.262649536132813</v>
      </c>
      <c r="R45" s="1">
        <v>399.95596313476563</v>
      </c>
      <c r="S45" s="1">
        <v>387.2750244140625</v>
      </c>
      <c r="T45" s="1">
        <v>-5.0637815147638321E-2</v>
      </c>
      <c r="U45" s="1">
        <v>23.425752639770508</v>
      </c>
      <c r="V45" s="1">
        <v>-0.14726482331752777</v>
      </c>
      <c r="W45" s="1">
        <v>68.126739501953125</v>
      </c>
      <c r="X45" s="1">
        <v>300.64669799804688</v>
      </c>
      <c r="Y45" s="1">
        <v>1249.5771484375</v>
      </c>
      <c r="Z45" s="1">
        <v>2.2949988842010498</v>
      </c>
      <c r="AA45" s="1">
        <v>87.733192443847656</v>
      </c>
      <c r="AB45" s="1">
        <v>17.07366943359375</v>
      </c>
      <c r="AC45" s="1">
        <v>-0.55429840087890625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1.1053187426398778</v>
      </c>
      <c r="AL45">
        <f>(U45-T45)/(1000-U45)*AK45</f>
        <v>2.6571348209821443E-2</v>
      </c>
      <c r="AM45">
        <f>(P45+273.15)</f>
        <v>295.76012649536131</v>
      </c>
      <c r="AN45">
        <f>(O45+273.15)</f>
        <v>297.27067604064939</v>
      </c>
      <c r="AO45">
        <f>(Y45*AG45+Z45*AH45)*AI45</f>
        <v>199.93233928116388</v>
      </c>
      <c r="AP45">
        <f>((AO45+0.00000010773*(AN45^4-AM45^4))-AL45*44100)/(L45*51.4+0.00000043092*AM45^3)</f>
        <v>-7.8816952209263089</v>
      </c>
      <c r="AQ45">
        <f>0.61365*EXP(17.502*J45/(240.97+J45))</f>
        <v>2.753866261936341</v>
      </c>
      <c r="AR45">
        <f>AQ45*1000/AA45</f>
        <v>31.389103544806176</v>
      </c>
      <c r="AS45">
        <f>(AR45-U45)</f>
        <v>7.9633509050356679</v>
      </c>
      <c r="AT45">
        <f>IF(D45,P45,(O45+P45)/2)</f>
        <v>23.365401268005371</v>
      </c>
      <c r="AU45">
        <f>0.61365*EXP(17.502*AT45/(240.97+AT45))</f>
        <v>2.8826899884894188</v>
      </c>
      <c r="AV45">
        <f>IF(AS45&lt;&gt;0,(1000-(AR45+U45)/2)/AS45*AL45,0)</f>
        <v>3.2452539392812123</v>
      </c>
      <c r="AW45">
        <f>U45*AA45/1000</f>
        <v>2.0552160644869581</v>
      </c>
      <c r="AX45">
        <f>(AU45-AW45)</f>
        <v>0.82747392400246067</v>
      </c>
      <c r="AY45">
        <f>1/(1.6/F45+1.37/N45)</f>
        <v>2.2763812516520487</v>
      </c>
      <c r="AZ45">
        <f>G45*AA45*0.001</f>
        <v>33.43980465836902</v>
      </c>
      <c r="BA45">
        <f>G45/S45</f>
        <v>0.98419308429129437</v>
      </c>
      <c r="BB45">
        <f>(1-AL45*AA45/AQ45/F45)*100</f>
        <v>93.692071858026125</v>
      </c>
      <c r="BC45">
        <f>(S45-E45/(N45/1.35))</f>
        <v>386.09984412792539</v>
      </c>
      <c r="BD45">
        <f>E45*BB45/100/BC45</f>
        <v>9.0417610866601883E-3</v>
      </c>
    </row>
    <row r="46" spans="1:56" x14ac:dyDescent="0.25">
      <c r="A46" s="1" t="s">
        <v>1</v>
      </c>
      <c r="B46" s="1" t="s">
        <v>4196</v>
      </c>
      <c r="K46" s="1">
        <v>2.72</v>
      </c>
    </row>
    <row r="47" spans="1:56" x14ac:dyDescent="0.25">
      <c r="A47" s="1" t="s">
        <v>1</v>
      </c>
      <c r="B47" s="1" t="s">
        <v>4195</v>
      </c>
      <c r="K47" s="1">
        <v>2.72</v>
      </c>
    </row>
    <row r="48" spans="1:56" x14ac:dyDescent="0.25">
      <c r="A48" s="1">
        <v>11</v>
      </c>
      <c r="B48" s="1" t="s">
        <v>4194</v>
      </c>
      <c r="C48" s="1">
        <v>2349.500015925616</v>
      </c>
      <c r="D48" s="1">
        <v>0</v>
      </c>
      <c r="E48">
        <f>(R48-S48*(1000-T48)/(1000-U48))*AK48</f>
        <v>4.2795663544459472</v>
      </c>
      <c r="F48">
        <f>IF(AV48&lt;&gt;0,1/(1/AV48-1/N48),0)</f>
        <v>18.922018774424036</v>
      </c>
      <c r="G48">
        <f>((AY48-AL48/2)*S48-E48)/(AY48+AL48/2)</f>
        <v>380.30119338399032</v>
      </c>
      <c r="H48">
        <f>AL48*1000</f>
        <v>27.641032095999041</v>
      </c>
      <c r="I48">
        <f>(AQ48-AW48)</f>
        <v>0.67508490099984408</v>
      </c>
      <c r="J48">
        <f>(P48+AP48*D48)</f>
        <v>22.946813583374023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24.225837707519531</v>
      </c>
      <c r="P48" s="1">
        <v>22.946813583374023</v>
      </c>
      <c r="Q48" s="1">
        <v>24.347600936889648</v>
      </c>
      <c r="R48" s="1">
        <v>399.85015869140625</v>
      </c>
      <c r="S48" s="1">
        <v>386.31985473632813</v>
      </c>
      <c r="T48" s="1">
        <v>-5.1224887371063232E-2</v>
      </c>
      <c r="U48" s="1">
        <v>24.343158721923828</v>
      </c>
      <c r="V48" s="1">
        <v>-0.14802621304988861</v>
      </c>
      <c r="W48" s="1">
        <v>70.345207214355469</v>
      </c>
      <c r="X48" s="1">
        <v>300.69790649414063</v>
      </c>
      <c r="Y48" s="1">
        <v>1599.5096435546875</v>
      </c>
      <c r="Z48" s="1">
        <v>2.2926099300384521</v>
      </c>
      <c r="AA48" s="1">
        <v>87.727828979492188</v>
      </c>
      <c r="AB48" s="1">
        <v>17.516735076904297</v>
      </c>
      <c r="AC48" s="1">
        <v>-0.57097369432449341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1.1055070091696344</v>
      </c>
      <c r="AL48">
        <f>(U48-T48)/(1000-U48)*AK48</f>
        <v>2.7641032095999041E-2</v>
      </c>
      <c r="AM48">
        <f>(P48+273.15)</f>
        <v>296.096813583374</v>
      </c>
      <c r="AN48">
        <f>(O48+273.15)</f>
        <v>297.37583770751951</v>
      </c>
      <c r="AO48">
        <f>(Y48*AG48+Z48*AH48)*AI48</f>
        <v>255.92153724845775</v>
      </c>
      <c r="AP48">
        <f>((AO48+0.00000010773*(AN48^4-AM48^4))-AL48*44100)/(L48*51.4+0.00000043092*AM48^3)</f>
        <v>-7.8276676715227964</v>
      </c>
      <c r="AQ48">
        <f>0.61365*EXP(17.502*J48/(240.97+J48))</f>
        <v>2.8106573661774115</v>
      </c>
      <c r="AR48">
        <f>AQ48*1000/AA48</f>
        <v>32.038378230406778</v>
      </c>
      <c r="AS48">
        <f>(AR48-U48)</f>
        <v>7.6952195084829498</v>
      </c>
      <c r="AT48">
        <f>IF(D48,P48,(O48+P48)/2)</f>
        <v>23.586325645446777</v>
      </c>
      <c r="AU48">
        <f>0.61365*EXP(17.502*AT48/(240.97+AT48))</f>
        <v>2.9213547331656398</v>
      </c>
      <c r="AV48">
        <f>IF(AS48&lt;&gt;0,(1000-(AR48+U48)/2)/AS48*AL48,0)</f>
        <v>3.490713959507838</v>
      </c>
      <c r="AW48">
        <f>U48*AA48/1000</f>
        <v>2.1355724651775674</v>
      </c>
      <c r="AX48">
        <f>(AU48-AW48)</f>
        <v>0.78578226798807238</v>
      </c>
      <c r="AY48">
        <f>1/(1.6/F48+1.37/N48)</f>
        <v>2.4714241227327367</v>
      </c>
      <c r="AZ48">
        <f>G48*AA48*0.001</f>
        <v>33.362998053887488</v>
      </c>
      <c r="BA48">
        <f>G48/S48</f>
        <v>0.98442052284254022</v>
      </c>
      <c r="BB48">
        <f>(1-AL48*AA48/AQ48/F48)*100</f>
        <v>95.440510057829428</v>
      </c>
      <c r="BC48">
        <f>(S48-E48/(N48/1.35))</f>
        <v>384.97010127104659</v>
      </c>
      <c r="BD48">
        <f>E48*BB48/100/BC48</f>
        <v>1.0609758896758399E-2</v>
      </c>
    </row>
    <row r="49" spans="1:56" x14ac:dyDescent="0.25">
      <c r="A49" s="1" t="s">
        <v>1</v>
      </c>
      <c r="B49" s="1" t="s">
        <v>4193</v>
      </c>
      <c r="K49" s="1">
        <v>2.72</v>
      </c>
    </row>
    <row r="50" spans="1:56" x14ac:dyDescent="0.25">
      <c r="A50" s="1" t="s">
        <v>1</v>
      </c>
      <c r="B50" s="1" t="s">
        <v>4188</v>
      </c>
      <c r="K50" s="1">
        <v>2.72</v>
      </c>
    </row>
    <row r="51" spans="1:56" x14ac:dyDescent="0.25">
      <c r="A51" s="1">
        <v>12</v>
      </c>
      <c r="B51" s="1" t="s">
        <v>4192</v>
      </c>
      <c r="C51" s="1">
        <v>2558.0000159144402</v>
      </c>
      <c r="D51" s="1">
        <v>0</v>
      </c>
      <c r="E51">
        <f>(R51-S51*(1000-T51)/(1000-U51))*AK51</f>
        <v>5.1421130027706861</v>
      </c>
      <c r="F51">
        <f>IF(AV51&lt;&gt;0,1/(1/AV51-1/N51),0)</f>
        <v>34.569324096525456</v>
      </c>
      <c r="G51">
        <f>((AY51-AL51/2)*S51-E51)/(AY51+AL51/2)</f>
        <v>379.34555420542551</v>
      </c>
      <c r="H51">
        <f>AL51*1000</f>
        <v>28.937173312250255</v>
      </c>
      <c r="I51">
        <f>(AQ51-AW51)</f>
        <v>0.64708550056773984</v>
      </c>
      <c r="J51">
        <f>(P51+AP51*D51)</f>
        <v>23.354564666748047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24.358989715576172</v>
      </c>
      <c r="P51" s="1">
        <v>23.354564666748047</v>
      </c>
      <c r="Q51" s="1">
        <v>24.453968048095703</v>
      </c>
      <c r="R51" s="1">
        <v>400.02008056640625</v>
      </c>
      <c r="S51" s="1">
        <v>385.2823486328125</v>
      </c>
      <c r="T51" s="1">
        <v>-4.9452897161245346E-2</v>
      </c>
      <c r="U51" s="1">
        <v>25.462003707885742</v>
      </c>
      <c r="V51" s="1">
        <v>-0.14176924526691437</v>
      </c>
      <c r="W51" s="1">
        <v>72.993278503417969</v>
      </c>
      <c r="X51" s="1">
        <v>300.66891479492188</v>
      </c>
      <c r="Y51" s="1">
        <v>1999.4146728515625</v>
      </c>
      <c r="Z51" s="1">
        <v>1.7778791189193726</v>
      </c>
      <c r="AA51" s="1">
        <v>87.727561950683594</v>
      </c>
      <c r="AB51" s="1">
        <v>17.917861938476563</v>
      </c>
      <c r="AC51" s="1">
        <v>-0.58663666248321533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1.1054004220401537</v>
      </c>
      <c r="AL51">
        <f>(U51-T51)/(1000-U51)*AK51</f>
        <v>2.8937173312250257E-2</v>
      </c>
      <c r="AM51">
        <f>(P51+273.15)</f>
        <v>296.50456466674802</v>
      </c>
      <c r="AN51">
        <f>(O51+273.15)</f>
        <v>297.50898971557615</v>
      </c>
      <c r="AO51">
        <f>(Y51*AG51+Z51*AH51)*AI51</f>
        <v>319.90634050578592</v>
      </c>
      <c r="AP51">
        <f>((AO51+0.00000010773*(AN51^4-AM51^4))-AL51*44100)/(L51*51.4+0.00000043092*AM51^3)</f>
        <v>-7.7936323472993987</v>
      </c>
      <c r="AQ51">
        <f>0.61365*EXP(17.502*J51/(240.97+J51))</f>
        <v>2.8808050082398218</v>
      </c>
      <c r="AR51">
        <f>AQ51*1000/AA51</f>
        <v>32.838083541627178</v>
      </c>
      <c r="AS51">
        <f>(AR51-U51)</f>
        <v>7.3760798337414357</v>
      </c>
      <c r="AT51">
        <f>IF(D51,P51,(O51+P51)/2)</f>
        <v>23.856777191162109</v>
      </c>
      <c r="AU51">
        <f>0.61365*EXP(17.502*AT51/(240.97+AT51))</f>
        <v>2.9693042653638964</v>
      </c>
      <c r="AV51">
        <f>IF(AS51&lt;&gt;0,(1000-(AR51+U51)/2)/AS51*AL51,0)</f>
        <v>3.8087512718216909</v>
      </c>
      <c r="AW51">
        <f>U51*AA51/1000</f>
        <v>2.2337195076720819</v>
      </c>
      <c r="AX51">
        <f>(AU51-AW51)</f>
        <v>0.73558475769181442</v>
      </c>
      <c r="AY51">
        <f>1/(1.6/F51+1.37/N51)</f>
        <v>2.7296208876495429</v>
      </c>
      <c r="AZ51">
        <f>G51*AA51*0.001</f>
        <v>33.279060607272868</v>
      </c>
      <c r="BA51">
        <f>G51/S51</f>
        <v>0.98459105523921897</v>
      </c>
      <c r="BB51">
        <f>(1-AL51*AA51/AQ51/F51)*100</f>
        <v>97.450896825852837</v>
      </c>
      <c r="BC51">
        <f>(S51-E51/(N51/1.35))</f>
        <v>383.66055234096427</v>
      </c>
      <c r="BD51">
        <f>E51*BB51/100/BC51</f>
        <v>1.3061116673119551E-2</v>
      </c>
    </row>
    <row r="52" spans="1:56" x14ac:dyDescent="0.25">
      <c r="A52" s="1" t="s">
        <v>1</v>
      </c>
      <c r="B52" s="1" t="s">
        <v>4191</v>
      </c>
    </row>
    <row r="53" spans="1:56" x14ac:dyDescent="0.25">
      <c r="A53" s="1" t="s">
        <v>1</v>
      </c>
      <c r="B53" s="1" t="s">
        <v>4190</v>
      </c>
    </row>
    <row r="54" spans="1:56" x14ac:dyDescent="0.25">
      <c r="A54" s="1" t="s">
        <v>1</v>
      </c>
      <c r="B54" s="1" t="s">
        <v>4189</v>
      </c>
    </row>
    <row r="55" spans="1:56" x14ac:dyDescent="0.25">
      <c r="A55" s="1" t="s">
        <v>1</v>
      </c>
      <c r="B55" s="1" t="s">
        <v>4188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052A3-4DCF-41A5-9E3D-3114A5ABF04D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4277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4276</v>
      </c>
    </row>
    <row r="12" spans="1:60" x14ac:dyDescent="0.25">
      <c r="A12" s="1" t="s">
        <v>1</v>
      </c>
      <c r="B12" s="1" t="s">
        <v>4275</v>
      </c>
    </row>
    <row r="13" spans="1:60" x14ac:dyDescent="0.25">
      <c r="A13" s="1" t="s">
        <v>1</v>
      </c>
      <c r="B13" s="1" t="s">
        <v>4274</v>
      </c>
    </row>
    <row r="14" spans="1:60" x14ac:dyDescent="0.25">
      <c r="A14" s="1" t="s">
        <v>1</v>
      </c>
      <c r="B14" s="1" t="s">
        <v>4273</v>
      </c>
    </row>
    <row r="15" spans="1:60" x14ac:dyDescent="0.25">
      <c r="A15" s="1" t="s">
        <v>1</v>
      </c>
      <c r="B15" s="1" t="s">
        <v>4272</v>
      </c>
    </row>
    <row r="16" spans="1:60" x14ac:dyDescent="0.25">
      <c r="A16" s="1" t="s">
        <v>1</v>
      </c>
      <c r="B16" s="1" t="s">
        <v>4271</v>
      </c>
    </row>
    <row r="17" spans="1:60" x14ac:dyDescent="0.25">
      <c r="A17" s="1" t="s">
        <v>1</v>
      </c>
      <c r="B17" s="1" t="s">
        <v>4270</v>
      </c>
    </row>
    <row r="18" spans="1:60" x14ac:dyDescent="0.25">
      <c r="A18" s="1">
        <v>1</v>
      </c>
      <c r="B18" s="1" t="s">
        <v>4269</v>
      </c>
      <c r="C18" s="1">
        <v>271.50001608207822</v>
      </c>
      <c r="D18" s="1">
        <v>0</v>
      </c>
      <c r="E18">
        <f>(R18-S18*(1000-T18)/(1000-U18))*AO18</f>
        <v>-2.6271269888152955</v>
      </c>
      <c r="F18">
        <f>IF(AZ18&lt;&gt;0,1/(1/AZ18-1/N18),0)</f>
        <v>2.3891839489346722</v>
      </c>
      <c r="G18">
        <f>((BC18-AP18/2)*S18-E18)/(BC18+AP18/2)</f>
        <v>391.30001304681622</v>
      </c>
      <c r="H18">
        <f>AP18*1000</f>
        <v>18.345395003509925</v>
      </c>
      <c r="I18">
        <f>(AU18-BA18)</f>
        <v>1.0222871054640368</v>
      </c>
      <c r="J18">
        <f>(P18+AT18*D18)</f>
        <v>23.026584625244141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23.956924438476563</v>
      </c>
      <c r="P18" s="1">
        <v>23.026584625244141</v>
      </c>
      <c r="Q18" s="1">
        <v>24.068994522094727</v>
      </c>
      <c r="R18" s="1">
        <v>400.04257202148438</v>
      </c>
      <c r="S18" s="1">
        <v>395.8460693359375</v>
      </c>
      <c r="T18" s="1">
        <v>4.264406681060791</v>
      </c>
      <c r="U18" s="1">
        <v>20.533773422241211</v>
      </c>
      <c r="V18" s="1">
        <v>12.527644157409668</v>
      </c>
      <c r="W18" s="1">
        <v>60.322532653808594</v>
      </c>
      <c r="X18" s="1">
        <v>300.4102783203125</v>
      </c>
      <c r="Y18" s="1">
        <v>-2.4021944031119347E-2</v>
      </c>
      <c r="Z18" s="1">
        <v>2.49737548828125</v>
      </c>
      <c r="AA18" s="1">
        <v>87.756637573242188</v>
      </c>
      <c r="AB18" s="1">
        <v>6.4434847831726074</v>
      </c>
      <c r="AC18" s="1">
        <v>-9.1563671827316284E-2</v>
      </c>
      <c r="AD18" s="1">
        <v>8.4418147802352905E-2</v>
      </c>
      <c r="AE18" s="1">
        <v>1.2575599364936352E-2</v>
      </c>
      <c r="AF18" s="1">
        <v>1.9613416865468025E-2</v>
      </c>
      <c r="AG18" s="1">
        <v>2.3774625733494759E-2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1.1044495526482074</v>
      </c>
      <c r="AP18">
        <f>(U18-T18)/(1000-U18)*AO18</f>
        <v>1.8345395003509925E-2</v>
      </c>
      <c r="AQ18">
        <f>(P18+273.15)</f>
        <v>296.17658462524412</v>
      </c>
      <c r="AR18">
        <f>(O18+273.15)</f>
        <v>297.10692443847654</v>
      </c>
      <c r="AS18">
        <f>(Y18*AK18+Z18*AL18)*AM18</f>
        <v>-3.843510959069929E-3</v>
      </c>
      <c r="AT18">
        <f>((AS18+0.00000010773*(AR18^4-AQ18^4))-AP18*44100)/(L18*0.92*2*29.3+0.00000043092*AQ18^3)</f>
        <v>-6.3089877258132354</v>
      </c>
      <c r="AU18">
        <f>0.61365*EXP(17.502*J18/(240.97+J18))</f>
        <v>2.8242620176907316</v>
      </c>
      <c r="AV18">
        <f>AU18*1000/AA18</f>
        <v>32.182887765425001</v>
      </c>
      <c r="AW18">
        <f>(AV18-U18)</f>
        <v>11.64911434318379</v>
      </c>
      <c r="AX18">
        <f>IF(D18,P18,(O18+P18)/2)</f>
        <v>23.491754531860352</v>
      </c>
      <c r="AY18">
        <f>0.61365*EXP(17.502*AX18/(240.97+AX18))</f>
        <v>2.9047483472011337</v>
      </c>
      <c r="AZ18">
        <f>IF(AW18&lt;&gt;0,(1000-(AV18+U18)/2)/AW18*AP18,0)</f>
        <v>1.5333218037802505</v>
      </c>
      <c r="BA18">
        <f>U18*AA18/1000</f>
        <v>1.8019749122266948</v>
      </c>
      <c r="BB18">
        <f>(AY18-BA18)</f>
        <v>1.1027734349744389</v>
      </c>
      <c r="BC18">
        <f>1/(1.6/F18+1.37/N18)</f>
        <v>1.0103539469065863</v>
      </c>
      <c r="BD18">
        <f>G18*AA18*0.001</f>
        <v>34.339173427354389</v>
      </c>
      <c r="BE18">
        <f>G18/S18</f>
        <v>0.98851559572955305</v>
      </c>
      <c r="BF18">
        <f>(1-AP18*AA18/AU18/F18)*100</f>
        <v>76.140987312863899</v>
      </c>
      <c r="BG18">
        <f>(S18-E18/(N18/1.35))</f>
        <v>396.67465182846138</v>
      </c>
      <c r="BH18">
        <f>E18*BF18/100/BG18</f>
        <v>-5.0427230931602337E-3</v>
      </c>
    </row>
    <row r="19" spans="1:60" x14ac:dyDescent="0.25">
      <c r="A19" s="1" t="s">
        <v>1</v>
      </c>
      <c r="B19" s="1" t="s">
        <v>4268</v>
      </c>
      <c r="K19" s="1">
        <v>2.72</v>
      </c>
    </row>
    <row r="20" spans="1:60" x14ac:dyDescent="0.25">
      <c r="A20" s="1" t="s">
        <v>1</v>
      </c>
      <c r="B20" s="1" t="s">
        <v>4267</v>
      </c>
      <c r="K20" s="1">
        <v>2.72</v>
      </c>
    </row>
    <row r="21" spans="1:60" x14ac:dyDescent="0.25">
      <c r="A21" s="1">
        <v>2</v>
      </c>
      <c r="B21" s="1" t="s">
        <v>4266</v>
      </c>
      <c r="C21" s="1">
        <v>476.00001609325409</v>
      </c>
      <c r="D21" s="1">
        <v>0</v>
      </c>
      <c r="E21">
        <f>(R21-S21*(1000-T21)/(1000-U21))*AO21</f>
        <v>-2.0406294757284495</v>
      </c>
      <c r="F21">
        <f>IF(AZ21&lt;&gt;0,1/(1/AZ21-1/N21),0)</f>
        <v>2.4881750400728762</v>
      </c>
      <c r="G21">
        <f>((BC21-AP21/2)*S21-E21)/(BC21+AP21/2)</f>
        <v>390.26773080488391</v>
      </c>
      <c r="H21">
        <f>AP21*1000</f>
        <v>18.334375949628935</v>
      </c>
      <c r="I21">
        <f>(AU21-BA21)</f>
        <v>0.99546747846637973</v>
      </c>
      <c r="J21">
        <f>(P21+AT21*D21)</f>
        <v>23.005386352539063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24.000286102294922</v>
      </c>
      <c r="P21" s="1">
        <v>23.005386352539063</v>
      </c>
      <c r="Q21" s="1">
        <v>24.147235870361328</v>
      </c>
      <c r="R21" s="1">
        <v>399.95135498046875</v>
      </c>
      <c r="S21" s="1">
        <v>395.23760986328125</v>
      </c>
      <c r="T21" s="1">
        <v>4.5421304702758789</v>
      </c>
      <c r="U21" s="1">
        <v>20.798234939575195</v>
      </c>
      <c r="V21" s="1">
        <v>13.308733940124512</v>
      </c>
      <c r="W21" s="1">
        <v>60.940162658691406</v>
      </c>
      <c r="X21" s="1">
        <v>300.39364624023438</v>
      </c>
      <c r="Y21" s="1">
        <v>24.416818618774414</v>
      </c>
      <c r="Z21" s="1">
        <v>2.3704638481140137</v>
      </c>
      <c r="AA21" s="1">
        <v>87.756179809570313</v>
      </c>
      <c r="AB21" s="1">
        <v>6.6027789115905762</v>
      </c>
      <c r="AC21" s="1">
        <v>-6.953989714384079E-2</v>
      </c>
      <c r="AD21" s="1">
        <v>3.5080831497907639E-2</v>
      </c>
      <c r="AE21" s="1">
        <v>2.4487734772264957E-3</v>
      </c>
      <c r="AF21" s="1">
        <v>2.0319525152444839E-2</v>
      </c>
      <c r="AG21" s="1">
        <v>1.2380531989037991E-2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1.1043884052949791</v>
      </c>
      <c r="AP21">
        <f>(U21-T21)/(1000-U21)*AO21</f>
        <v>1.8334375949628934E-2</v>
      </c>
      <c r="AQ21">
        <f>(P21+273.15)</f>
        <v>296.15538635253904</v>
      </c>
      <c r="AR21">
        <f>(O21+273.15)</f>
        <v>297.1502861022949</v>
      </c>
      <c r="AS21">
        <f>(Y21*AK21+Z21*AL21)*AM21</f>
        <v>3.9066908916825582</v>
      </c>
      <c r="AT21">
        <f>((AS21+0.00000010773*(AR21^4-AQ21^4))-AP21*44100)/(L21*0.92*2*29.3+0.00000043092*AQ21^3)</f>
        <v>-6.268625896848345</v>
      </c>
      <c r="AU21">
        <f>0.61365*EXP(17.502*J21/(240.97+J21))</f>
        <v>2.8206411235454283</v>
      </c>
      <c r="AV21">
        <f>AU21*1000/AA21</f>
        <v>32.141794796288764</v>
      </c>
      <c r="AW21">
        <f>(AV21-U21)</f>
        <v>11.343559856713568</v>
      </c>
      <c r="AX21">
        <f>IF(D21,P21,(O21+P21)/2)</f>
        <v>23.502836227416992</v>
      </c>
      <c r="AY21">
        <f>0.61365*EXP(17.502*AX21/(240.97+AX21))</f>
        <v>2.9066899775233099</v>
      </c>
      <c r="AZ21">
        <f>IF(AW21&lt;&gt;0,(1000-(AV21+U21)/2)/AW21*AP21,0)</f>
        <v>1.5734976472208781</v>
      </c>
      <c r="BA21">
        <f>U21*AA21/1000</f>
        <v>1.8251736450790486</v>
      </c>
      <c r="BB21">
        <f>(AY21-BA21)</f>
        <v>1.0815163324442614</v>
      </c>
      <c r="BC21">
        <f>1/(1.6/F21+1.37/N21)</f>
        <v>1.0383040667113188</v>
      </c>
      <c r="BD21">
        <f>G21*AA21*0.001</f>
        <v>34.248405158386376</v>
      </c>
      <c r="BE21">
        <f>G21/S21</f>
        <v>0.98742559175955824</v>
      </c>
      <c r="BF21">
        <f>(1-AP21*AA21/AU21/F21)*100</f>
        <v>77.074697277443377</v>
      </c>
      <c r="BG21">
        <f>(S21-E21/(N21/1.35))</f>
        <v>395.88121402269769</v>
      </c>
      <c r="BH21">
        <f>E21*BF21/100/BG21</f>
        <v>-3.972931614991476E-3</v>
      </c>
    </row>
    <row r="22" spans="1:60" x14ac:dyDescent="0.25">
      <c r="A22" s="1" t="s">
        <v>1</v>
      </c>
      <c r="B22" s="1" t="s">
        <v>4265</v>
      </c>
      <c r="K22" s="1">
        <v>2.72</v>
      </c>
    </row>
    <row r="23" spans="1:60" x14ac:dyDescent="0.25">
      <c r="A23" s="1" t="s">
        <v>1</v>
      </c>
      <c r="B23" s="1" t="s">
        <v>4264</v>
      </c>
      <c r="K23" s="1">
        <v>2.72</v>
      </c>
    </row>
    <row r="24" spans="1:60" x14ac:dyDescent="0.25">
      <c r="A24" s="1">
        <v>3</v>
      </c>
      <c r="B24" s="1" t="s">
        <v>4263</v>
      </c>
      <c r="C24" s="1">
        <v>680.50001610442996</v>
      </c>
      <c r="D24" s="1">
        <v>0</v>
      </c>
      <c r="E24">
        <f>(R24-S24*(1000-T24)/(1000-U24))*AO24</f>
        <v>-1.6156297582748198</v>
      </c>
      <c r="F24">
        <f>IF(AZ24&lt;&gt;0,1/(1/AZ24-1/N24),0)</f>
        <v>2.4536697387668451</v>
      </c>
      <c r="G24">
        <f>((BC24-AP24/2)*S24-E24)/(BC24+AP24/2)</f>
        <v>389.64450395834297</v>
      </c>
      <c r="H24">
        <f>AP24*1000</f>
        <v>18.100350990798283</v>
      </c>
      <c r="I24">
        <f>(AU24-BA24)</f>
        <v>0.9913933443077414</v>
      </c>
      <c r="J24">
        <f>(P24+AT24*D24)</f>
        <v>23.001836776733398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24.020969390869141</v>
      </c>
      <c r="P24" s="1">
        <v>23.001836776733398</v>
      </c>
      <c r="Q24" s="1">
        <v>24.189767837524414</v>
      </c>
      <c r="R24" s="1">
        <v>399.98733520507813</v>
      </c>
      <c r="S24" s="1">
        <v>394.97708129882813</v>
      </c>
      <c r="T24" s="1">
        <v>4.7926383018493652</v>
      </c>
      <c r="U24" s="1">
        <v>20.839616775512695</v>
      </c>
      <c r="V24" s="1">
        <v>14.024049758911133</v>
      </c>
      <c r="W24" s="1">
        <v>60.980155944824219</v>
      </c>
      <c r="X24" s="1">
        <v>300.41143798828125</v>
      </c>
      <c r="Y24" s="1">
        <v>49.880046844482422</v>
      </c>
      <c r="Z24" s="1">
        <v>2.5647633075714111</v>
      </c>
      <c r="AA24" s="1">
        <v>87.748344421386719</v>
      </c>
      <c r="AB24" s="1">
        <v>6.5536866188049316</v>
      </c>
      <c r="AC24" s="1">
        <v>-7.0547260344028473E-2</v>
      </c>
      <c r="AD24" s="1">
        <v>3.9271779358386993E-2</v>
      </c>
      <c r="AE24" s="1">
        <v>2.5775420945137739E-3</v>
      </c>
      <c r="AF24" s="1">
        <v>4.1015725582838058E-2</v>
      </c>
      <c r="AG24" s="1">
        <v>1.3385191559791565E-2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1.1044538161333866</v>
      </c>
      <c r="AP24">
        <f>(U24-T24)/(1000-U24)*AO24</f>
        <v>1.8100350990798281E-2</v>
      </c>
      <c r="AQ24">
        <f>(P24+273.15)</f>
        <v>296.15183677673338</v>
      </c>
      <c r="AR24">
        <f>(O24+273.15)</f>
        <v>297.17096939086912</v>
      </c>
      <c r="AS24">
        <f>(Y24*AK24+Z24*AL24)*AM24</f>
        <v>7.9808073167322391</v>
      </c>
      <c r="AT24">
        <f>((AS24+0.00000010773*(AR24^4-AQ24^4))-AP24*44100)/(L24*0.92*2*29.3+0.00000043092*AQ24^3)</f>
        <v>-6.1527591661760184</v>
      </c>
      <c r="AU24">
        <f>0.61365*EXP(17.502*J24/(240.97+J24))</f>
        <v>2.820035214735138</v>
      </c>
      <c r="AV24">
        <f>AU24*1000/AA24</f>
        <v>32.137759787155787</v>
      </c>
      <c r="AW24">
        <f>(AV24-U24)</f>
        <v>11.298143011643091</v>
      </c>
      <c r="AX24">
        <f>IF(D24,P24,(O24+P24)/2)</f>
        <v>23.51140308380127</v>
      </c>
      <c r="AY24">
        <f>0.61365*EXP(17.502*AX24/(240.97+AX24))</f>
        <v>2.9081917592369564</v>
      </c>
      <c r="AZ24">
        <f>IF(AW24&lt;&gt;0,(1000-(AV24+U24)/2)/AW24*AP24,0)</f>
        <v>1.5596276677911933</v>
      </c>
      <c r="BA24">
        <f>U24*AA24/1000</f>
        <v>1.8286418704273966</v>
      </c>
      <c r="BB24">
        <f>(AY24-BA24)</f>
        <v>1.0795498888095598</v>
      </c>
      <c r="BC24">
        <f>1/(1.6/F24+1.37/N24)</f>
        <v>1.0286458002467136</v>
      </c>
      <c r="BD24">
        <f>G24*AA24*0.001</f>
        <v>34.19066013523706</v>
      </c>
      <c r="BE24">
        <f>G24/S24</f>
        <v>0.98649902084710916</v>
      </c>
      <c r="BF24">
        <f>(1-AP24*AA24/AU24/F24)*100</f>
        <v>77.046163203640475</v>
      </c>
      <c r="BG24">
        <f>(S24-E24/(N24/1.35))</f>
        <v>395.48664270861394</v>
      </c>
      <c r="BH24">
        <f>E24*BF24/100/BG24</f>
        <v>-3.147465946768087E-3</v>
      </c>
    </row>
    <row r="25" spans="1:60" x14ac:dyDescent="0.25">
      <c r="A25" s="1" t="s">
        <v>1</v>
      </c>
      <c r="B25" s="1" t="s">
        <v>4262</v>
      </c>
      <c r="K25" s="1">
        <v>2.72</v>
      </c>
    </row>
    <row r="26" spans="1:60" x14ac:dyDescent="0.25">
      <c r="A26" s="1" t="s">
        <v>1</v>
      </c>
      <c r="B26" s="1" t="s">
        <v>4261</v>
      </c>
      <c r="K26" s="1">
        <v>2.72</v>
      </c>
    </row>
    <row r="27" spans="1:60" x14ac:dyDescent="0.25">
      <c r="A27" s="1">
        <v>4</v>
      </c>
      <c r="B27" s="1" t="s">
        <v>4260</v>
      </c>
      <c r="C27" s="1">
        <v>885.00001609325409</v>
      </c>
      <c r="D27" s="1">
        <v>0</v>
      </c>
      <c r="E27">
        <f>(R27-S27*(1000-T27)/(1000-U27))*AO27</f>
        <v>-1.098608793655534</v>
      </c>
      <c r="F27">
        <f>IF(AZ27&lt;&gt;0,1/(1/AZ27-1/N27),0)</f>
        <v>2.4687690079445419</v>
      </c>
      <c r="G27">
        <f>((BC27-AP27/2)*S27-E27)/(BC27+AP27/2)</f>
        <v>388.82647000686308</v>
      </c>
      <c r="H27">
        <f>AP27*1000</f>
        <v>17.987246459544696</v>
      </c>
      <c r="I27">
        <f>(AU27-BA27)</f>
        <v>0.98129064812453914</v>
      </c>
      <c r="J27">
        <f>(P27+AT27*D27)</f>
        <v>23.019851684570313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24.048259735107422</v>
      </c>
      <c r="P27" s="1">
        <v>23.019851684570313</v>
      </c>
      <c r="Q27" s="1">
        <v>24.224147796630859</v>
      </c>
      <c r="R27" s="1">
        <v>400.01669311523438</v>
      </c>
      <c r="S27" s="1">
        <v>394.584228515625</v>
      </c>
      <c r="T27" s="1">
        <v>5.042475700378418</v>
      </c>
      <c r="U27" s="1">
        <v>20.989480972290039</v>
      </c>
      <c r="V27" s="1">
        <v>14.731183052062988</v>
      </c>
      <c r="W27" s="1">
        <v>61.319061279296875</v>
      </c>
      <c r="X27" s="1">
        <v>300.35980224609375</v>
      </c>
      <c r="Y27" s="1">
        <v>100.44940948486328</v>
      </c>
      <c r="Z27" s="1">
        <v>2.6334128379821777</v>
      </c>
      <c r="AA27" s="1">
        <v>87.749710083007813</v>
      </c>
      <c r="AB27" s="1">
        <v>6.5492663383483887</v>
      </c>
      <c r="AC27" s="1">
        <v>-6.1281457543373108E-2</v>
      </c>
      <c r="AD27" s="1">
        <v>3.5790182650089264E-2</v>
      </c>
      <c r="AE27" s="1">
        <v>6.8089342676103115E-3</v>
      </c>
      <c r="AF27" s="1">
        <v>4.5628007501363754E-2</v>
      </c>
      <c r="AG27" s="1">
        <v>1.3514329679310322E-2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1.1042639788459327</v>
      </c>
      <c r="AP27">
        <f>(U27-T27)/(1000-U27)*AO27</f>
        <v>1.7987246459544696E-2</v>
      </c>
      <c r="AQ27">
        <f>(P27+273.15)</f>
        <v>296.16985168457029</v>
      </c>
      <c r="AR27">
        <f>(O27+273.15)</f>
        <v>297.1982597351074</v>
      </c>
      <c r="AS27">
        <f>(Y27*AK27+Z27*AL27)*AM27</f>
        <v>16.071905158343043</v>
      </c>
      <c r="AT27">
        <f>((AS27+0.00000010773*(AR27^4-AQ27^4))-AP27*44100)/(L27*0.92*2*29.3+0.00000043092*AQ27^3)</f>
        <v>-6.0484851368371073</v>
      </c>
      <c r="AU27">
        <f>0.61365*EXP(17.502*J27/(240.97+J27))</f>
        <v>2.8231115182357991</v>
      </c>
      <c r="AV27">
        <f>AU27*1000/AA27</f>
        <v>32.172317328060061</v>
      </c>
      <c r="AW27">
        <f>(AV27-U27)</f>
        <v>11.182836355770021</v>
      </c>
      <c r="AX27">
        <f>IF(D27,P27,(O27+P27)/2)</f>
        <v>23.534055709838867</v>
      </c>
      <c r="AY27">
        <f>0.61365*EXP(17.502*AX27/(240.97+AX27))</f>
        <v>2.9121660657534103</v>
      </c>
      <c r="AZ27">
        <f>IF(AW27&lt;&gt;0,(1000-(AV27+U27)/2)/AW27*AP27,0)</f>
        <v>1.5657145216454849</v>
      </c>
      <c r="BA27">
        <f>U27*AA27/1000</f>
        <v>1.8418208701112599</v>
      </c>
      <c r="BB27">
        <f>(AY27-BA27)</f>
        <v>1.0703451956421504</v>
      </c>
      <c r="BC27">
        <f>1/(1.6/F27+1.37/N27)</f>
        <v>1.0328831704175108</v>
      </c>
      <c r="BD27">
        <f>G27*AA27*0.001</f>
        <v>34.119410015701568</v>
      </c>
      <c r="BE27">
        <f>G27/S27</f>
        <v>0.9854080368837298</v>
      </c>
      <c r="BF27">
        <f>(1-AP27*AA27/AU27/F27)*100</f>
        <v>77.35345863401399</v>
      </c>
      <c r="BG27">
        <f>(S27-E27/(N27/1.35))</f>
        <v>394.93072414238048</v>
      </c>
      <c r="BH27">
        <f>E27*BF27/100/BG27</f>
        <v>-2.1517999152772913E-3</v>
      </c>
    </row>
    <row r="28" spans="1:60" x14ac:dyDescent="0.25">
      <c r="A28" s="1" t="s">
        <v>1</v>
      </c>
      <c r="B28" s="1" t="s">
        <v>4259</v>
      </c>
      <c r="K28" s="1">
        <v>2.72</v>
      </c>
    </row>
    <row r="29" spans="1:60" x14ac:dyDescent="0.25">
      <c r="A29" s="1" t="s">
        <v>1</v>
      </c>
      <c r="B29" s="1" t="s">
        <v>4258</v>
      </c>
      <c r="K29" s="1">
        <v>2.72</v>
      </c>
    </row>
    <row r="30" spans="1:60" x14ac:dyDescent="0.25">
      <c r="A30" s="1">
        <v>5</v>
      </c>
      <c r="B30" s="1" t="s">
        <v>4257</v>
      </c>
      <c r="C30" s="1">
        <v>1088.50001610443</v>
      </c>
      <c r="D30" s="1">
        <v>0</v>
      </c>
      <c r="E30">
        <f>(R30-S30*(1000-T30)/(1000-U30))*AO30</f>
        <v>-0.50305245029000101</v>
      </c>
      <c r="F30">
        <f>IF(AZ30&lt;&gt;0,1/(1/AZ30-1/N30),0)</f>
        <v>2.4781799286829118</v>
      </c>
      <c r="G30">
        <f>((BC30-AP30/2)*S30-E30)/(BC30+AP30/2)</f>
        <v>387.85211270923378</v>
      </c>
      <c r="H30">
        <f>AP30*1000</f>
        <v>17.893905875401433</v>
      </c>
      <c r="I30">
        <f>(AU30-BA30)</f>
        <v>0.97359454246091759</v>
      </c>
      <c r="J30">
        <f>(P30+AT30*D30)</f>
        <v>23.069015502929688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24.088876724243164</v>
      </c>
      <c r="P30" s="1">
        <v>23.069015502929688</v>
      </c>
      <c r="Q30" s="1">
        <v>24.265691757202148</v>
      </c>
      <c r="R30" s="1">
        <v>400.054443359375</v>
      </c>
      <c r="S30" s="1">
        <v>394.12265014648438</v>
      </c>
      <c r="T30" s="1">
        <v>5.3119468688964844</v>
      </c>
      <c r="U30" s="1">
        <v>21.175424575805664</v>
      </c>
      <c r="V30" s="1">
        <v>15.478873252868652</v>
      </c>
      <c r="W30" s="1">
        <v>61.704631805419922</v>
      </c>
      <c r="X30" s="1">
        <v>300.31741333007813</v>
      </c>
      <c r="Y30" s="1">
        <v>151.31996154785156</v>
      </c>
      <c r="Z30" s="1">
        <v>2.4653952121734619</v>
      </c>
      <c r="AA30" s="1">
        <v>87.739791870117188</v>
      </c>
      <c r="AB30" s="1">
        <v>6.5264973640441895</v>
      </c>
      <c r="AC30" s="1">
        <v>-6.1761155724525452E-2</v>
      </c>
      <c r="AD30" s="1">
        <v>7.0981048047542572E-2</v>
      </c>
      <c r="AE30" s="1">
        <v>4.0859626606106758E-3</v>
      </c>
      <c r="AF30" s="1">
        <v>2.3598410189151764E-2</v>
      </c>
      <c r="AG30" s="1">
        <v>1.5005168505012989E-2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1.104108137242934</v>
      </c>
      <c r="AP30">
        <f>(U30-T30)/(1000-U30)*AO30</f>
        <v>1.7893905875401434E-2</v>
      </c>
      <c r="AQ30">
        <f>(P30+273.15)</f>
        <v>296.21901550292966</v>
      </c>
      <c r="AR30">
        <f>(O30+273.15)</f>
        <v>297.23887672424314</v>
      </c>
      <c r="AS30">
        <f>(Y30*AK30+Z30*AL30)*AM30</f>
        <v>24.211193306493897</v>
      </c>
      <c r="AT30">
        <f>((AS30+0.00000010773*(AR30^4-AQ30^4))-AP30*44100)/(L30*0.92*2*29.3+0.00000043092*AQ30^3)</f>
        <v>-5.952117481329779</v>
      </c>
      <c r="AU30">
        <f>0.61365*EXP(17.502*J30/(240.97+J30))</f>
        <v>2.8315218875034711</v>
      </c>
      <c r="AV30">
        <f>AU30*1000/AA30</f>
        <v>32.271809941092911</v>
      </c>
      <c r="AW30">
        <f>(AV30-U30)</f>
        <v>11.096385365287247</v>
      </c>
      <c r="AX30">
        <f>IF(D30,P30,(O30+P30)/2)</f>
        <v>23.578946113586426</v>
      </c>
      <c r="AY30">
        <f>0.61365*EXP(17.502*AX30/(240.97+AX30))</f>
        <v>2.9200559309533181</v>
      </c>
      <c r="AZ30">
        <f>IF(AW30&lt;&gt;0,(1000-(AV30+U30)/2)/AW30*AP30,0)</f>
        <v>1.5694945164765062</v>
      </c>
      <c r="BA30">
        <f>U30*AA30/1000</f>
        <v>1.8579273450425535</v>
      </c>
      <c r="BB30">
        <f>(AY30-BA30)</f>
        <v>1.0621285859107645</v>
      </c>
      <c r="BC30">
        <f>1/(1.6/F30+1.37/N30)</f>
        <v>1.0355155385687014</v>
      </c>
      <c r="BD30">
        <f>G30*AA30*0.001</f>
        <v>34.030063645493406</v>
      </c>
      <c r="BE30">
        <f>G30/S30</f>
        <v>0.98408988309877643</v>
      </c>
      <c r="BF30">
        <f>(1-AP30*AA30/AU30/F30)*100</f>
        <v>77.625724045756698</v>
      </c>
      <c r="BG30">
        <f>(S30-E30/(N30/1.35))</f>
        <v>394.28131033112948</v>
      </c>
      <c r="BH30">
        <f>E30*BF30/100/BG30</f>
        <v>-9.9040481157877192E-4</v>
      </c>
    </row>
    <row r="31" spans="1:60" x14ac:dyDescent="0.25">
      <c r="A31" s="1" t="s">
        <v>1</v>
      </c>
      <c r="B31" s="1" t="s">
        <v>4256</v>
      </c>
      <c r="K31" s="1">
        <v>2.72</v>
      </c>
    </row>
    <row r="32" spans="1:60" x14ac:dyDescent="0.25">
      <c r="A32" s="1" t="s">
        <v>1</v>
      </c>
      <c r="B32" s="1" t="s">
        <v>4255</v>
      </c>
      <c r="K32" s="1">
        <v>2.72</v>
      </c>
    </row>
    <row r="33" spans="1:60" x14ac:dyDescent="0.25">
      <c r="A33" s="1">
        <v>6</v>
      </c>
      <c r="B33" s="1" t="s">
        <v>4254</v>
      </c>
      <c r="C33" s="1">
        <v>1292.50001610443</v>
      </c>
      <c r="D33" s="1">
        <v>0</v>
      </c>
      <c r="E33">
        <f>(R33-S33*(1000-T33)/(1000-U33))*AO33</f>
        <v>-0.39063235839857158</v>
      </c>
      <c r="F33">
        <f>IF(AZ33&lt;&gt;0,1/(1/AZ33-1/N33),0)</f>
        <v>2.5788379303792501</v>
      </c>
      <c r="G33">
        <f>((BC33-AP33/2)*S33-E33)/(BC33+AP33/2)</f>
        <v>387.55043606853059</v>
      </c>
      <c r="H33">
        <f>AP33*1000</f>
        <v>17.993770466474917</v>
      </c>
      <c r="I33">
        <f>(AU33-BA33)</f>
        <v>0.95456447674905509</v>
      </c>
      <c r="J33">
        <f>(P33+AT33*D33)</f>
        <v>23.149148941040039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24.137582778930664</v>
      </c>
      <c r="P33" s="1">
        <v>23.149148941040039</v>
      </c>
      <c r="Q33" s="1">
        <v>24.310020446777344</v>
      </c>
      <c r="R33" s="1">
        <v>399.85720825195313</v>
      </c>
      <c r="S33" s="1">
        <v>393.79446411132813</v>
      </c>
      <c r="T33" s="1">
        <v>5.6062788963317871</v>
      </c>
      <c r="U33" s="1">
        <v>21.549127578735352</v>
      </c>
      <c r="V33" s="1">
        <v>16.288833618164063</v>
      </c>
      <c r="W33" s="1">
        <v>62.610183715820313</v>
      </c>
      <c r="X33" s="1">
        <v>300.37527465820313</v>
      </c>
      <c r="Y33" s="1">
        <v>299.93243408203125</v>
      </c>
      <c r="Z33" s="1">
        <v>2.6002333164215088</v>
      </c>
      <c r="AA33" s="1">
        <v>87.739639282226563</v>
      </c>
      <c r="AB33" s="1">
        <v>6.6618032455444336</v>
      </c>
      <c r="AC33" s="1">
        <v>-7.5529731810092926E-2</v>
      </c>
      <c r="AD33" s="1">
        <v>6.8461373448371887E-2</v>
      </c>
      <c r="AE33" s="1">
        <v>3.5904170945286751E-3</v>
      </c>
      <c r="AF33" s="1">
        <v>2.3079065605998039E-2</v>
      </c>
      <c r="AG33" s="1">
        <v>1.0905204340815544E-2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1.1043208627139818</v>
      </c>
      <c r="AP33">
        <f>(U33-T33)/(1000-U33)*AO33</f>
        <v>1.7993770466474917E-2</v>
      </c>
      <c r="AQ33">
        <f>(P33+273.15)</f>
        <v>296.29914894104002</v>
      </c>
      <c r="AR33">
        <f>(O33+273.15)</f>
        <v>297.28758277893064</v>
      </c>
      <c r="AS33">
        <f>(Y33*AK33+Z33*AL33)*AM33</f>
        <v>47.989188380483029</v>
      </c>
      <c r="AT33">
        <f>((AS33+0.00000010773*(AR33^4-AQ33^4))-AP33*44100)/(L33*0.92*2*29.3+0.00000043092*AQ33^3)</f>
        <v>-5.8013834678567298</v>
      </c>
      <c r="AU33">
        <f>0.61365*EXP(17.502*J33/(240.97+J33))</f>
        <v>2.845277157353975</v>
      </c>
      <c r="AV33">
        <f>AU33*1000/AA33</f>
        <v>32.428639787334333</v>
      </c>
      <c r="AW33">
        <f>(AV33-U33)</f>
        <v>10.879512208598982</v>
      </c>
      <c r="AX33">
        <f>IF(D33,P33,(O33+P33)/2)</f>
        <v>23.643365859985352</v>
      </c>
      <c r="AY33">
        <f>0.61365*EXP(17.502*AX33/(240.97+AX33))</f>
        <v>2.9314109028101907</v>
      </c>
      <c r="AZ33">
        <f>IF(AW33&lt;&gt;0,(1000-(AV33+U33)/2)/AW33*AP33,0)</f>
        <v>1.609276073471186</v>
      </c>
      <c r="BA33">
        <f>U33*AA33/1000</f>
        <v>1.8907126806049199</v>
      </c>
      <c r="BB33">
        <f>(AY33-BA33)</f>
        <v>1.0406982222052708</v>
      </c>
      <c r="BC33">
        <f>1/(1.6/F33+1.37/N33)</f>
        <v>1.0632620466451925</v>
      </c>
      <c r="BD33">
        <f>G33*AA33*0.001</f>
        <v>34.003535464322482</v>
      </c>
      <c r="BE33">
        <f>G33/S33</f>
        <v>0.98414394154349438</v>
      </c>
      <c r="BF33">
        <f>(1-AP33*AA33/AU33/F33)*100</f>
        <v>78.483610662562853</v>
      </c>
      <c r="BG33">
        <f>(S33-E33/(N33/1.35))</f>
        <v>393.91766757068137</v>
      </c>
      <c r="BH33">
        <f>E33*BF33/100/BG33</f>
        <v>-7.78290502119993E-4</v>
      </c>
    </row>
    <row r="34" spans="1:60" x14ac:dyDescent="0.25">
      <c r="A34" s="1" t="s">
        <v>1</v>
      </c>
      <c r="B34" s="1" t="s">
        <v>4253</v>
      </c>
      <c r="K34" s="1">
        <v>2.72</v>
      </c>
    </row>
    <row r="35" spans="1:60" x14ac:dyDescent="0.25">
      <c r="A35" s="1" t="s">
        <v>1</v>
      </c>
      <c r="B35" s="1" t="s">
        <v>4252</v>
      </c>
      <c r="K35" s="1">
        <v>2.72</v>
      </c>
    </row>
    <row r="36" spans="1:60" x14ac:dyDescent="0.25">
      <c r="A36" s="1">
        <v>7</v>
      </c>
      <c r="B36" s="1" t="s">
        <v>4251</v>
      </c>
      <c r="C36" s="1">
        <v>1497.0000160932541</v>
      </c>
      <c r="D36" s="1">
        <v>0</v>
      </c>
      <c r="E36">
        <f>(R36-S36*(1000-T36)/(1000-U36))*AO36</f>
        <v>4.0590225555887365E-2</v>
      </c>
      <c r="F36">
        <f>IF(AZ36&lt;&gt;0,1/(1/AZ36-1/N36),0)</f>
        <v>2.7768313090240588</v>
      </c>
      <c r="G36">
        <f>((BC36-AP36/2)*S36-E36)/(BC36+AP36/2)</f>
        <v>387.01340973324699</v>
      </c>
      <c r="H36">
        <f>AP36*1000</f>
        <v>18.287537971961143</v>
      </c>
      <c r="I36">
        <f>(AU36-BA36)</f>
        <v>0.92648083433064121</v>
      </c>
      <c r="J36">
        <f>(P36+AT36*D36)</f>
        <v>23.273208618164063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24.205827713012695</v>
      </c>
      <c r="P36" s="1">
        <v>23.273208618164063</v>
      </c>
      <c r="Q36" s="1">
        <v>24.366123199462891</v>
      </c>
      <c r="R36" s="1">
        <v>399.99813842773438</v>
      </c>
      <c r="S36" s="1">
        <v>393.44583129882813</v>
      </c>
      <c r="T36" s="1">
        <v>5.9219598770141602</v>
      </c>
      <c r="U36" s="1">
        <v>22.115938186645508</v>
      </c>
      <c r="V36" s="1">
        <v>17.133636474609375</v>
      </c>
      <c r="W36" s="1">
        <v>63.986663818359375</v>
      </c>
      <c r="X36" s="1">
        <v>300.3709716796875</v>
      </c>
      <c r="Y36" s="1">
        <v>500.41421508789063</v>
      </c>
      <c r="Z36" s="1">
        <v>2.7556471824645996</v>
      </c>
      <c r="AA36" s="1">
        <v>87.728904724121094</v>
      </c>
      <c r="AB36" s="1">
        <v>6.7485051155090332</v>
      </c>
      <c r="AC36" s="1">
        <v>-8.6413063108921051E-2</v>
      </c>
      <c r="AD36" s="1">
        <v>6.3543789088726044E-2</v>
      </c>
      <c r="AE36" s="1">
        <v>5.1763448864221573E-3</v>
      </c>
      <c r="AF36" s="1">
        <v>4.304167628288269E-2</v>
      </c>
      <c r="AG36" s="1">
        <v>1.4582821168005466E-2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1.1043050429400274</v>
      </c>
      <c r="AP36">
        <f>(U36-T36)/(1000-U36)*AO36</f>
        <v>1.8287537971961143E-2</v>
      </c>
      <c r="AQ36">
        <f>(P36+273.15)</f>
        <v>296.42320861816404</v>
      </c>
      <c r="AR36">
        <f>(O36+273.15)</f>
        <v>297.35582771301267</v>
      </c>
      <c r="AS36">
        <f>(Y36*AK36+Z36*AL36)*AM36</f>
        <v>80.066272624441808</v>
      </c>
      <c r="AT36">
        <f>((AS36+0.00000010773*(AR36^4-AQ36^4))-AP36*44100)/(L36*0.92*2*29.3+0.00000043092*AQ36^3)</f>
        <v>-5.6545873851825323</v>
      </c>
      <c r="AU36">
        <f>0.61365*EXP(17.502*J36/(240.97+J36))</f>
        <v>2.8666878683914163</v>
      </c>
      <c r="AV36">
        <f>AU36*1000/AA36</f>
        <v>32.676663152312443</v>
      </c>
      <c r="AW36">
        <f>(AV36-U36)</f>
        <v>10.560724965666935</v>
      </c>
      <c r="AX36">
        <f>IF(D36,P36,(O36+P36)/2)</f>
        <v>23.739518165588379</v>
      </c>
      <c r="AY36">
        <f>0.61365*EXP(17.502*AX36/(240.97+AX36))</f>
        <v>2.9484310561923608</v>
      </c>
      <c r="AZ36">
        <f>IF(AW36&lt;&gt;0,(1000-(AV36+U36)/2)/AW36*AP36,0)</f>
        <v>1.6842145914225615</v>
      </c>
      <c r="BA36">
        <f>U36*AA36/1000</f>
        <v>1.9402070340607751</v>
      </c>
      <c r="BB36">
        <f>(AY36-BA36)</f>
        <v>1.0082240221315857</v>
      </c>
      <c r="BC36">
        <f>1/(1.6/F36+1.37/N36)</f>
        <v>1.1157429834713437</v>
      </c>
      <c r="BD36">
        <f>G36*AA36*0.001</f>
        <v>33.952262549445265</v>
      </c>
      <c r="BE36">
        <f>G36/S36</f>
        <v>0.9836510618390677</v>
      </c>
      <c r="BF36">
        <f>(1-AP36*AA36/AU36/F36)*100</f>
        <v>79.845684988759984</v>
      </c>
      <c r="BG36">
        <f>(S36-E36/(N36/1.35))</f>
        <v>393.43302934810157</v>
      </c>
      <c r="BH36">
        <f>E36*BF36/100/BG36</f>
        <v>8.2376265376808689E-5</v>
      </c>
    </row>
    <row r="37" spans="1:60" x14ac:dyDescent="0.25">
      <c r="A37" s="1" t="s">
        <v>1</v>
      </c>
      <c r="B37" s="1" t="s">
        <v>4250</v>
      </c>
      <c r="K37" s="1">
        <v>2.72</v>
      </c>
    </row>
    <row r="38" spans="1:60" x14ac:dyDescent="0.25">
      <c r="A38" s="1" t="s">
        <v>1</v>
      </c>
      <c r="B38" s="1" t="s">
        <v>4249</v>
      </c>
      <c r="K38" s="1">
        <v>2.72</v>
      </c>
    </row>
    <row r="39" spans="1:60" x14ac:dyDescent="0.25">
      <c r="A39" s="1">
        <v>8</v>
      </c>
      <c r="B39" s="1" t="s">
        <v>4248</v>
      </c>
      <c r="C39" s="1">
        <v>1702.0000160932541</v>
      </c>
      <c r="D39" s="1">
        <v>0</v>
      </c>
      <c r="E39">
        <f>(R39-S39*(1000-T39)/(1000-U39))*AO39</f>
        <v>0.44526330850509827</v>
      </c>
      <c r="F39">
        <f>IF(AZ39&lt;&gt;0,1/(1/AZ39-1/N39),0)</f>
        <v>3.0964834024770531</v>
      </c>
      <c r="G39">
        <f>((BC39-AP39/2)*S39-E39)/(BC39+AP39/2)</f>
        <v>386.43844451097965</v>
      </c>
      <c r="H39">
        <f>AP39*1000</f>
        <v>18.738410910194062</v>
      </c>
      <c r="I39">
        <f>(AU39-BA39)</f>
        <v>0.88931122068500956</v>
      </c>
      <c r="J39">
        <f>(P39+AT39*D39)</f>
        <v>23.418701171875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24.280534744262695</v>
      </c>
      <c r="P39" s="1">
        <v>23.418701171875</v>
      </c>
      <c r="Q39" s="1">
        <v>24.426618576049805</v>
      </c>
      <c r="R39" s="1">
        <v>399.99188232421875</v>
      </c>
      <c r="S39" s="1">
        <v>392.92120361328125</v>
      </c>
      <c r="T39" s="1">
        <v>6.2492260932922363</v>
      </c>
      <c r="U39" s="1">
        <v>22.830764770507813</v>
      </c>
      <c r="V39" s="1">
        <v>17.997419357299805</v>
      </c>
      <c r="W39" s="1">
        <v>65.751319885253906</v>
      </c>
      <c r="X39" s="1">
        <v>300.36312866210938</v>
      </c>
      <c r="Y39" s="1">
        <v>750.5389404296875</v>
      </c>
      <c r="Z39" s="1">
        <v>3.0138688087463379</v>
      </c>
      <c r="AA39" s="1">
        <v>87.717857360839844</v>
      </c>
      <c r="AB39" s="1">
        <v>6.6870870590209961</v>
      </c>
      <c r="AC39" s="1">
        <v>-9.9363863468170166E-2</v>
      </c>
      <c r="AD39" s="1">
        <v>5.5066205561161041E-2</v>
      </c>
      <c r="AE39" s="1">
        <v>3.1142572406679392E-3</v>
      </c>
      <c r="AF39" s="1">
        <v>2.196185290813446E-2</v>
      </c>
      <c r="AG39" s="1">
        <v>1.6026467084884644E-2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1.1042762083165782</v>
      </c>
      <c r="AP39">
        <f>(U39-T39)/(1000-U39)*AO39</f>
        <v>1.8738410910194063E-2</v>
      </c>
      <c r="AQ39">
        <f>(P39+273.15)</f>
        <v>296.56870117187498</v>
      </c>
      <c r="AR39">
        <f>(O39+273.15)</f>
        <v>297.43053474426267</v>
      </c>
      <c r="AS39">
        <f>(Y39*AK39+Z39*AL39)*AM39</f>
        <v>120.08622778461358</v>
      </c>
      <c r="AT39">
        <f>((AS39+0.00000010773*(AR39^4-AQ39^4))-AP39*44100)/(L39*0.92*2*29.3+0.00000043092*AQ39^3)</f>
        <v>-5.5010385564730893</v>
      </c>
      <c r="AU39">
        <f>0.61365*EXP(17.502*J39/(240.97+J39))</f>
        <v>2.8919769882633011</v>
      </c>
      <c r="AV39">
        <f>AU39*1000/AA39</f>
        <v>32.969079219146259</v>
      </c>
      <c r="AW39">
        <f>(AV39-U39)</f>
        <v>10.138314448638447</v>
      </c>
      <c r="AX39">
        <f>IF(D39,P39,(O39+P39)/2)</f>
        <v>23.849617958068848</v>
      </c>
      <c r="AY39">
        <f>0.61365*EXP(17.502*AX39/(240.97+AX39))</f>
        <v>2.9680261609744281</v>
      </c>
      <c r="AZ39">
        <f>IF(AW39&lt;&gt;0,(1000-(AV39+U39)/2)/AW39*AP39,0)</f>
        <v>1.7967099757829024</v>
      </c>
      <c r="BA39">
        <f>U39*AA39/1000</f>
        <v>2.0026657675782915</v>
      </c>
      <c r="BB39">
        <f>(AY39-BA39)</f>
        <v>0.96536039339613655</v>
      </c>
      <c r="BC39">
        <f>1/(1.6/F39+1.37/N39)</f>
        <v>1.1950535031361751</v>
      </c>
      <c r="BD39">
        <f>G39*AA39*0.001</f>
        <v>33.897552354358936</v>
      </c>
      <c r="BE39">
        <f>G39/S39</f>
        <v>0.98350112174480142</v>
      </c>
      <c r="BF39">
        <f>(1-AP39*AA39/AU39/F39)*100</f>
        <v>81.644881877337411</v>
      </c>
      <c r="BG39">
        <f>(S39-E39/(N39/1.35))</f>
        <v>392.78076983007958</v>
      </c>
      <c r="BH39">
        <f>E39*BF39/100/BG39</f>
        <v>9.2554098926324801E-4</v>
      </c>
    </row>
    <row r="40" spans="1:60" x14ac:dyDescent="0.25">
      <c r="A40" s="1" t="s">
        <v>1</v>
      </c>
      <c r="B40" s="1" t="s">
        <v>4247</v>
      </c>
      <c r="K40" s="1">
        <v>2.72</v>
      </c>
    </row>
    <row r="41" spans="1:60" x14ac:dyDescent="0.25">
      <c r="A41" s="1" t="s">
        <v>1</v>
      </c>
      <c r="B41" s="1" t="s">
        <v>4246</v>
      </c>
      <c r="K41" s="1">
        <v>2.72</v>
      </c>
    </row>
    <row r="42" spans="1:60" x14ac:dyDescent="0.25">
      <c r="A42" s="1">
        <v>9</v>
      </c>
      <c r="B42" s="1" t="s">
        <v>4245</v>
      </c>
      <c r="C42" s="1">
        <v>1905.50001610443</v>
      </c>
      <c r="D42" s="1">
        <v>0</v>
      </c>
      <c r="E42">
        <f>(R42-S42*(1000-T42)/(1000-U42))*AO42</f>
        <v>0.82492110148576192</v>
      </c>
      <c r="F42">
        <f>IF(AZ42&lt;&gt;0,1/(1/AZ42-1/N42),0)</f>
        <v>3.5134938837863179</v>
      </c>
      <c r="G42">
        <f>((BC42-AP42/2)*S42-E42)/(BC42+AP42/2)</f>
        <v>386.00880956091271</v>
      </c>
      <c r="H42">
        <f>AP42*1000</f>
        <v>19.254866214766849</v>
      </c>
      <c r="I42">
        <f>(AU42-BA42)</f>
        <v>0.85045627073714769</v>
      </c>
      <c r="J42">
        <f>(P42+AT42*D42)</f>
        <v>23.578754425048828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24.374696731567383</v>
      </c>
      <c r="P42" s="1">
        <v>23.578754425048828</v>
      </c>
      <c r="Q42" s="1">
        <v>24.503314971923828</v>
      </c>
      <c r="R42" s="1">
        <v>400.04995727539063</v>
      </c>
      <c r="S42" s="1">
        <v>392.46026611328125</v>
      </c>
      <c r="T42" s="1">
        <v>6.5682296752929688</v>
      </c>
      <c r="U42" s="1">
        <v>23.592329025268555</v>
      </c>
      <c r="V42" s="1">
        <v>18.810588836669922</v>
      </c>
      <c r="W42" s="1">
        <v>67.565475463867188</v>
      </c>
      <c r="X42" s="1">
        <v>300.38375854492188</v>
      </c>
      <c r="Y42" s="1">
        <v>999.14996337890625</v>
      </c>
      <c r="Z42" s="1">
        <v>2.8173618316650391</v>
      </c>
      <c r="AA42" s="1">
        <v>87.72198486328125</v>
      </c>
      <c r="AB42" s="1">
        <v>6.7980551719665527</v>
      </c>
      <c r="AC42" s="1">
        <v>-0.11610685288906097</v>
      </c>
      <c r="AD42" s="1">
        <v>6.3588917255401611E-2</v>
      </c>
      <c r="AE42" s="1">
        <v>7.9400194808840752E-3</v>
      </c>
      <c r="AF42" s="1">
        <v>3.5757303237915039E-2</v>
      </c>
      <c r="AG42" s="1">
        <v>1.9444268196821213E-2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1.1043520534739772</v>
      </c>
      <c r="AP42">
        <f>(U42-T42)/(1000-U42)*AO42</f>
        <v>1.9254866214766849E-2</v>
      </c>
      <c r="AQ42">
        <f>(P42+273.15)</f>
        <v>296.72875442504881</v>
      </c>
      <c r="AR42">
        <f>(O42+273.15)</f>
        <v>297.52469673156736</v>
      </c>
      <c r="AS42">
        <f>(Y42*AK42+Z42*AL42)*AM42</f>
        <v>159.86399056738628</v>
      </c>
      <c r="AT42">
        <f>((AS42+0.00000010773*(AR42^4-AQ42^4))-AP42*44100)/(L42*0.92*2*29.3+0.00000043092*AQ42^3)</f>
        <v>-5.3717745244602249</v>
      </c>
      <c r="AU42">
        <f>0.61365*EXP(17.502*J42/(240.97+J42))</f>
        <v>2.9200222003813066</v>
      </c>
      <c r="AV42">
        <f>AU42*1000/AA42</f>
        <v>33.287233581550801</v>
      </c>
      <c r="AW42">
        <f>(AV42-U42)</f>
        <v>9.6949045562822462</v>
      </c>
      <c r="AX42">
        <f>IF(D42,P42,(O42+P42)/2)</f>
        <v>23.976725578308105</v>
      </c>
      <c r="AY42">
        <f>0.61365*EXP(17.502*AX42/(240.97+AX42))</f>
        <v>2.9907897846144036</v>
      </c>
      <c r="AZ42">
        <f>IF(AW42&lt;&gt;0,(1000-(AV42+U42)/2)/AW42*AP42,0)</f>
        <v>1.9295973386834699</v>
      </c>
      <c r="BA42">
        <f>U42*AA42/1000</f>
        <v>2.0695659296441589</v>
      </c>
      <c r="BB42">
        <f>(AY42-BA42)</f>
        <v>0.92122385497024473</v>
      </c>
      <c r="BC42">
        <f>1/(1.6/F42+1.37/N42)</f>
        <v>1.2895661601644401</v>
      </c>
      <c r="BD42">
        <f>G42*AA42*0.001</f>
        <v>33.861458949395605</v>
      </c>
      <c r="BE42">
        <f>G42/S42</f>
        <v>0.98356150390392294</v>
      </c>
      <c r="BF42">
        <f>(1-AP42*AA42/AU42/F42)*100</f>
        <v>83.536445713325847</v>
      </c>
      <c r="BG42">
        <f>(S42-E42/(N42/1.35))</f>
        <v>392.2000901928501</v>
      </c>
      <c r="BH42">
        <f>E42*BF42/100/BG42</f>
        <v>1.7570362306178421E-3</v>
      </c>
    </row>
    <row r="43" spans="1:60" x14ac:dyDescent="0.25">
      <c r="A43" s="1" t="s">
        <v>1</v>
      </c>
      <c r="B43" s="1" t="s">
        <v>4244</v>
      </c>
      <c r="K43" s="1">
        <v>2.72</v>
      </c>
    </row>
    <row r="44" spans="1:60" x14ac:dyDescent="0.25">
      <c r="A44" s="1" t="s">
        <v>1</v>
      </c>
      <c r="B44" s="1" t="s">
        <v>4243</v>
      </c>
      <c r="K44" s="1">
        <v>2.72</v>
      </c>
    </row>
    <row r="45" spans="1:60" x14ac:dyDescent="0.25">
      <c r="A45" s="1">
        <v>10</v>
      </c>
      <c r="B45" s="1" t="s">
        <v>4242</v>
      </c>
      <c r="C45" s="1">
        <v>2110.0000160932541</v>
      </c>
      <c r="D45" s="1">
        <v>0</v>
      </c>
      <c r="E45">
        <f>(R45-S45*(1000-T45)/(1000-U45))*AO45</f>
        <v>1.1059744933094258</v>
      </c>
      <c r="F45">
        <f>IF(AZ45&lt;&gt;0,1/(1/AZ45-1/N45),0)</f>
        <v>4.0910993348261009</v>
      </c>
      <c r="G45">
        <f>((BC45-AP45/2)*S45-E45)/(BC45+AP45/2)</f>
        <v>385.70123854818507</v>
      </c>
      <c r="H45">
        <f>AP45*1000</f>
        <v>19.881172320768066</v>
      </c>
      <c r="I45">
        <f>(AU45-BA45)</f>
        <v>0.80946062516938122</v>
      </c>
      <c r="J45">
        <f>(P45+AT45*D45)</f>
        <v>23.784509658813477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24.513271331787109</v>
      </c>
      <c r="P45" s="1">
        <v>23.784509658813477</v>
      </c>
      <c r="Q45" s="1">
        <v>24.619148254394531</v>
      </c>
      <c r="R45" s="1">
        <v>400.04397583007813</v>
      </c>
      <c r="S45" s="1">
        <v>391.98550415039063</v>
      </c>
      <c r="T45" s="1">
        <v>6.9130020141601563</v>
      </c>
      <c r="U45" s="1">
        <v>24.475507736206055</v>
      </c>
      <c r="V45" s="1">
        <v>19.633705139160156</v>
      </c>
      <c r="W45" s="1">
        <v>69.513198852539063</v>
      </c>
      <c r="X45" s="1">
        <v>300.37417602539063</v>
      </c>
      <c r="Y45" s="1">
        <v>1249.983642578125</v>
      </c>
      <c r="Z45" s="1">
        <v>2.5316462516784668</v>
      </c>
      <c r="AA45" s="1">
        <v>87.718879699707031</v>
      </c>
      <c r="AB45" s="1">
        <v>6.7400259971618652</v>
      </c>
      <c r="AC45" s="1">
        <v>-0.11764770746231079</v>
      </c>
      <c r="AD45" s="1">
        <v>6.4661860466003418E-2</v>
      </c>
      <c r="AE45" s="1">
        <v>1.2162422761321068E-2</v>
      </c>
      <c r="AF45" s="1">
        <v>4.9677290022373199E-2</v>
      </c>
      <c r="AG45" s="1">
        <v>1.8919399008154869E-2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1.1043168236227594</v>
      </c>
      <c r="AP45">
        <f>(U45-T45)/(1000-U45)*AO45</f>
        <v>1.9881172320768067E-2</v>
      </c>
      <c r="AQ45">
        <f>(P45+273.15)</f>
        <v>296.93450965881345</v>
      </c>
      <c r="AR45">
        <f>(O45+273.15)</f>
        <v>297.66327133178709</v>
      </c>
      <c r="AS45">
        <f>(Y45*AK45+Z45*AL45)*AM45</f>
        <v>199.99737834221014</v>
      </c>
      <c r="AT45">
        <f>((AS45+0.00000010773*(AR45^4-AQ45^4))-AP45*44100)/(L45*0.92*2*29.3+0.00000043092*AQ45^3)</f>
        <v>-5.2778707973571217</v>
      </c>
      <c r="AU45">
        <f>0.61365*EXP(17.502*J45/(240.97+J45))</f>
        <v>2.956424743870889</v>
      </c>
      <c r="AV45">
        <f>AU45*1000/AA45</f>
        <v>33.703402893331329</v>
      </c>
      <c r="AW45">
        <f>(AV45-U45)</f>
        <v>9.2278951571252747</v>
      </c>
      <c r="AX45">
        <f>IF(D45,P45,(O45+P45)/2)</f>
        <v>24.148890495300293</v>
      </c>
      <c r="AY45">
        <f>0.61365*EXP(17.502*AX45/(240.97+AX45))</f>
        <v>3.0218660317032651</v>
      </c>
      <c r="AZ45">
        <f>IF(AW45&lt;&gt;0,(1000-(AV45+U45)/2)/AW45*AP45,0)</f>
        <v>2.0917922796330508</v>
      </c>
      <c r="BA45">
        <f>U45*AA45/1000</f>
        <v>2.1469641187015078</v>
      </c>
      <c r="BB45">
        <f>(AY45-BA45)</f>
        <v>0.87490191300175724</v>
      </c>
      <c r="BC45">
        <f>1/(1.6/F45+1.37/N45)</f>
        <v>1.4061526237515694</v>
      </c>
      <c r="BD45">
        <f>G45*AA45*0.001</f>
        <v>33.833280544236253</v>
      </c>
      <c r="BE45">
        <f>G45/S45</f>
        <v>0.98396811735212919</v>
      </c>
      <c r="BF45">
        <f>(1-AP45*AA45/AU45/F45)*100</f>
        <v>85.581230042815577</v>
      </c>
      <c r="BG45">
        <f>(S45-E45/(N45/1.35))</f>
        <v>391.63668541942116</v>
      </c>
      <c r="BH45">
        <f>E45*BF45/100/BG45</f>
        <v>2.4167975334597361E-3</v>
      </c>
    </row>
    <row r="46" spans="1:60" x14ac:dyDescent="0.25">
      <c r="A46" s="1" t="s">
        <v>1</v>
      </c>
      <c r="B46" s="1" t="s">
        <v>4241</v>
      </c>
      <c r="K46" s="1">
        <v>2.72</v>
      </c>
    </row>
    <row r="47" spans="1:60" x14ac:dyDescent="0.25">
      <c r="A47" s="1" t="s">
        <v>1</v>
      </c>
      <c r="B47" s="1" t="s">
        <v>4240</v>
      </c>
      <c r="K47" s="1">
        <v>2.72</v>
      </c>
    </row>
    <row r="48" spans="1:60" x14ac:dyDescent="0.25">
      <c r="A48" s="1">
        <v>11</v>
      </c>
      <c r="B48" s="1" t="s">
        <v>4239</v>
      </c>
      <c r="C48" s="1">
        <v>2315.5000160820782</v>
      </c>
      <c r="D48" s="1">
        <v>0</v>
      </c>
      <c r="E48">
        <f>(R48-S48*(1000-T48)/(1000-U48))*AO48</f>
        <v>1.4981641024706915</v>
      </c>
      <c r="F48">
        <f>IF(AZ48&lt;&gt;0,1/(1/AZ48-1/N48),0)</f>
        <v>5.203343880913029</v>
      </c>
      <c r="G48">
        <f>((BC48-AP48/2)*S48-E48)/(BC48+AP48/2)</f>
        <v>385.15953789551679</v>
      </c>
      <c r="H48">
        <f>AP48*1000</f>
        <v>20.735283173216178</v>
      </c>
      <c r="I48">
        <f>(AU48-BA48)</f>
        <v>0.75128313168948857</v>
      </c>
      <c r="J48">
        <f>(P48+AT48*D48)</f>
        <v>23.983659744262695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24.638591766357422</v>
      </c>
      <c r="P48" s="1">
        <v>23.983659744262695</v>
      </c>
      <c r="Q48" s="1">
        <v>24.719755172729492</v>
      </c>
      <c r="R48" s="1">
        <v>399.85360717773438</v>
      </c>
      <c r="S48" s="1">
        <v>391.15066528320313</v>
      </c>
      <c r="T48" s="1">
        <v>7.2476711273193359</v>
      </c>
      <c r="U48" s="1">
        <v>25.548379898071289</v>
      </c>
      <c r="V48" s="1">
        <v>20.427555084228516</v>
      </c>
      <c r="W48" s="1">
        <v>72.008094787597656</v>
      </c>
      <c r="X48" s="1">
        <v>300.31100463867188</v>
      </c>
      <c r="Y48" s="1">
        <v>1599.7874755859375</v>
      </c>
      <c r="Z48" s="1">
        <v>2.2470285892486572</v>
      </c>
      <c r="AA48" s="1">
        <v>87.706260681152344</v>
      </c>
      <c r="AB48" s="1">
        <v>6.6456170082092285</v>
      </c>
      <c r="AC48" s="1">
        <v>-0.13250795006752014</v>
      </c>
      <c r="AD48" s="1">
        <v>7.2365805506706238E-2</v>
      </c>
      <c r="AE48" s="1">
        <v>5.0316816195845604E-3</v>
      </c>
      <c r="AF48" s="1">
        <v>3.3204536885023117E-2</v>
      </c>
      <c r="AG48" s="1">
        <v>2.0212817937135696E-2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1.10408457587747</v>
      </c>
      <c r="AP48">
        <f>(U48-T48)/(1000-U48)*AO48</f>
        <v>2.0735283173216178E-2</v>
      </c>
      <c r="AQ48">
        <f>(P48+273.15)</f>
        <v>297.13365974426267</v>
      </c>
      <c r="AR48">
        <f>(O48+273.15)</f>
        <v>297.7885917663574</v>
      </c>
      <c r="AS48">
        <f>(Y48*AK48+Z48*AL48)*AM48</f>
        <v>255.96599037246415</v>
      </c>
      <c r="AT48">
        <f>((AS48+0.00000010773*(AR48^4-AQ48^4))-AP48*44100)/(L48*0.92*2*29.3+0.00000043092*AQ48^3)</f>
        <v>-5.1389571871661799</v>
      </c>
      <c r="AU48">
        <f>0.61365*EXP(17.502*J48/(240.97+J48))</f>
        <v>2.9920359990108416</v>
      </c>
      <c r="AV48">
        <f>AU48*1000/AA48</f>
        <v>34.114280734052727</v>
      </c>
      <c r="AW48">
        <f>(AV48-U48)</f>
        <v>8.5659008359814379</v>
      </c>
      <c r="AX48">
        <f>IF(D48,P48,(O48+P48)/2)</f>
        <v>24.311125755310059</v>
      </c>
      <c r="AY48">
        <f>0.61365*EXP(17.502*AX48/(240.97+AX48))</f>
        <v>3.0514079254587529</v>
      </c>
      <c r="AZ48">
        <f>IF(AW48&lt;&gt;0,(1000-(AV48+U48)/2)/AW48*AP48,0)</f>
        <v>2.3484654418572908</v>
      </c>
      <c r="BA48">
        <f>U48*AA48/1000</f>
        <v>2.240752867321353</v>
      </c>
      <c r="BB48">
        <f>(AY48-BA48)</f>
        <v>0.81065505813739991</v>
      </c>
      <c r="BC48">
        <f>1/(1.6/F48+1.37/N48)</f>
        <v>1.5934680455428194</v>
      </c>
      <c r="BD48">
        <f>G48*AA48*0.001</f>
        <v>33.780902834496374</v>
      </c>
      <c r="BE48">
        <f>G48/S48</f>
        <v>0.98468332558414895</v>
      </c>
      <c r="BF48">
        <f>(1-AP48*AA48/AU48/F48)*100</f>
        <v>88.318698780749543</v>
      </c>
      <c r="BG48">
        <f>(S48-E48/(N48/1.35))</f>
        <v>390.67815194390897</v>
      </c>
      <c r="BH48">
        <f>E48*BF48/100/BG48</f>
        <v>3.3868263027218896E-3</v>
      </c>
    </row>
    <row r="49" spans="1:60" x14ac:dyDescent="0.25">
      <c r="A49" s="1" t="s">
        <v>1</v>
      </c>
      <c r="B49" s="1" t="s">
        <v>4238</v>
      </c>
      <c r="K49" s="1">
        <v>2.72</v>
      </c>
    </row>
    <row r="50" spans="1:60" x14ac:dyDescent="0.25">
      <c r="A50" s="1" t="s">
        <v>1</v>
      </c>
      <c r="B50" s="1" t="s">
        <v>4233</v>
      </c>
      <c r="K50" s="1">
        <v>2.72</v>
      </c>
    </row>
    <row r="51" spans="1:60" x14ac:dyDescent="0.25">
      <c r="A51" s="1">
        <v>12</v>
      </c>
      <c r="B51" s="1" t="s">
        <v>4237</v>
      </c>
      <c r="C51" s="1">
        <v>2520.5000160820782</v>
      </c>
      <c r="D51" s="1">
        <v>0</v>
      </c>
      <c r="E51">
        <f>(R51-S51*(1000-T51)/(1000-U51))*AO51</f>
        <v>1.4706614599445813</v>
      </c>
      <c r="F51">
        <f>IF(AZ51&lt;&gt;0,1/(1/AZ51-1/N51),0)</f>
        <v>7.3925716517963354</v>
      </c>
      <c r="G51">
        <f>((BC51-AP51/2)*S51-E51)/(BC51+AP51/2)</f>
        <v>385.28983552757529</v>
      </c>
      <c r="H51">
        <f>AP51*1000</f>
        <v>21.809788618486891</v>
      </c>
      <c r="I51">
        <f>(AU51-BA51)</f>
        <v>0.68403361035643151</v>
      </c>
      <c r="J51">
        <f>(P51+AT51*D51)</f>
        <v>24.217061996459961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24.777763366699219</v>
      </c>
      <c r="P51" s="1">
        <v>24.217061996459961</v>
      </c>
      <c r="Q51" s="1">
        <v>24.830549240112305</v>
      </c>
      <c r="R51" s="1">
        <v>399.66427612304688</v>
      </c>
      <c r="S51" s="1">
        <v>390.6182861328125</v>
      </c>
      <c r="T51" s="1">
        <v>7.5748443603515625</v>
      </c>
      <c r="U51" s="1">
        <v>26.794612884521484</v>
      </c>
      <c r="V51" s="1">
        <v>21.174337387084961</v>
      </c>
      <c r="W51" s="1">
        <v>74.900306701660156</v>
      </c>
      <c r="X51" s="1">
        <v>300.38394165039063</v>
      </c>
      <c r="Y51" s="1">
        <v>1999.3193359375</v>
      </c>
      <c r="Z51" s="1">
        <v>2.4082117080688477</v>
      </c>
      <c r="AA51" s="1">
        <v>87.712234497070313</v>
      </c>
      <c r="AB51" s="1">
        <v>6.7275691032409668</v>
      </c>
      <c r="AC51" s="1">
        <v>-0.15195976197719574</v>
      </c>
      <c r="AD51" s="1">
        <v>6.1588671058416367E-2</v>
      </c>
      <c r="AE51" s="1">
        <v>7.613802794367075E-3</v>
      </c>
      <c r="AF51" s="1">
        <v>2.8471840545535088E-2</v>
      </c>
      <c r="AG51" s="1">
        <v>2.2227004170417786E-2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1.1043527266558477</v>
      </c>
      <c r="AP51">
        <f>(U51-T51)/(1000-U51)*AO51</f>
        <v>2.180978861848689E-2</v>
      </c>
      <c r="AQ51">
        <f>(P51+273.15)</f>
        <v>297.36706199645994</v>
      </c>
      <c r="AR51">
        <f>(O51+273.15)</f>
        <v>297.9277633666992</v>
      </c>
      <c r="AS51">
        <f>(Y51*AK51+Z51*AL51)*AM51</f>
        <v>319.89108659987687</v>
      </c>
      <c r="AT51">
        <f>((AS51+0.00000010773*(AR51^4-AQ51^4))-AP51*44100)/(L51*0.92*2*29.3+0.00000043092*AQ51^3)</f>
        <v>-5.0156888559738455</v>
      </c>
      <c r="AU51">
        <f>0.61365*EXP(17.502*J51/(240.97+J51))</f>
        <v>3.0342489789418017</v>
      </c>
      <c r="AV51">
        <f>AU51*1000/AA51</f>
        <v>34.593224039266147</v>
      </c>
      <c r="AW51">
        <f>(AV51-U51)</f>
        <v>7.7986111547446626</v>
      </c>
      <c r="AX51">
        <f>IF(D51,P51,(O51+P51)/2)</f>
        <v>24.49741268157959</v>
      </c>
      <c r="AY51">
        <f>0.61365*EXP(17.502*AX51/(240.97+AX51))</f>
        <v>3.0856405755239726</v>
      </c>
      <c r="AZ51">
        <f>IF(AW51&lt;&gt;0,(1000-(AV51+U51)/2)/AW51*AP51,0)</f>
        <v>2.7107853341422401</v>
      </c>
      <c r="BA51">
        <f>U51*AA51/1000</f>
        <v>2.3502153685853702</v>
      </c>
      <c r="BB51">
        <f>(AY51-BA51)</f>
        <v>0.73542520693860247</v>
      </c>
      <c r="BC51">
        <f>1/(1.6/F51+1.37/N51)</f>
        <v>1.8639297342031891</v>
      </c>
      <c r="BD51">
        <f>G51*AA51*0.001</f>
        <v>33.79463240313234</v>
      </c>
      <c r="BE51">
        <f>G51/S51</f>
        <v>0.98635893199473645</v>
      </c>
      <c r="BF51">
        <f>(1-AP51*AA51/AU51/F51)*100</f>
        <v>91.471652769343663</v>
      </c>
      <c r="BG51">
        <f>(S51-E51/(N51/1.35))</f>
        <v>390.15444698711167</v>
      </c>
      <c r="BH51">
        <f>E51*BF51/100/BG51</f>
        <v>3.4479636319447258E-3</v>
      </c>
    </row>
    <row r="52" spans="1:60" x14ac:dyDescent="0.25">
      <c r="A52" s="1" t="s">
        <v>1</v>
      </c>
      <c r="B52" s="1" t="s">
        <v>4236</v>
      </c>
    </row>
    <row r="53" spans="1:60" x14ac:dyDescent="0.25">
      <c r="A53" s="1" t="s">
        <v>1</v>
      </c>
      <c r="B53" s="1" t="s">
        <v>4235</v>
      </c>
    </row>
    <row r="54" spans="1:60" x14ac:dyDescent="0.25">
      <c r="A54" s="1" t="s">
        <v>1</v>
      </c>
      <c r="B54" s="1" t="s">
        <v>4234</v>
      </c>
    </row>
    <row r="55" spans="1:60" x14ac:dyDescent="0.25">
      <c r="A55" s="1" t="s">
        <v>1</v>
      </c>
      <c r="B55" s="1" t="s">
        <v>4233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25885-46CF-499E-8F5C-14E3C281EAA6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4320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4319</v>
      </c>
    </row>
    <row r="12" spans="1:56" x14ac:dyDescent="0.25">
      <c r="A12" s="1" t="s">
        <v>1</v>
      </c>
      <c r="B12" s="1" t="s">
        <v>4318</v>
      </c>
    </row>
    <row r="13" spans="1:56" x14ac:dyDescent="0.25">
      <c r="A13" s="1" t="s">
        <v>1</v>
      </c>
      <c r="B13" s="1" t="s">
        <v>4317</v>
      </c>
    </row>
    <row r="14" spans="1:56" x14ac:dyDescent="0.25">
      <c r="A14" s="1" t="s">
        <v>1</v>
      </c>
      <c r="B14" s="1" t="s">
        <v>4316</v>
      </c>
    </row>
    <row r="15" spans="1:56" x14ac:dyDescent="0.25">
      <c r="A15" s="1" t="s">
        <v>1</v>
      </c>
      <c r="B15" s="1" t="s">
        <v>4315</v>
      </c>
    </row>
    <row r="16" spans="1:56" x14ac:dyDescent="0.25">
      <c r="A16" s="1" t="s">
        <v>1</v>
      </c>
      <c r="B16" s="1" t="s">
        <v>4314</v>
      </c>
    </row>
    <row r="17" spans="1:56" x14ac:dyDescent="0.25">
      <c r="A17" s="1" t="s">
        <v>1</v>
      </c>
      <c r="B17" s="1" t="s">
        <v>4313</v>
      </c>
    </row>
    <row r="18" spans="1:56" x14ac:dyDescent="0.25">
      <c r="A18" s="1">
        <v>1</v>
      </c>
      <c r="B18" s="1" t="s">
        <v>4312</v>
      </c>
      <c r="C18" s="1">
        <v>273.00001613795757</v>
      </c>
      <c r="D18" s="1">
        <v>0</v>
      </c>
      <c r="E18">
        <f>(R18-S18*(1000-T18)/(1000-U18))*AK18</f>
        <v>-4.1223340254521617</v>
      </c>
      <c r="F18">
        <f>IF(AV18&lt;&gt;0,1/(1/AV18-1/N18),0)</f>
        <v>44.961809061388209</v>
      </c>
      <c r="G18">
        <f>((AY18-AL18/2)*S18-E18)/(AY18+AL18/2)</f>
        <v>394.80698506104528</v>
      </c>
      <c r="H18">
        <f>AL18*1000</f>
        <v>20.87473804427902</v>
      </c>
      <c r="I18">
        <f>(AQ18-AW18)</f>
        <v>0.45757522543923623</v>
      </c>
      <c r="J18">
        <f>(P18+AP18*D18)</f>
        <v>19.909429550170898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24.166574478149414</v>
      </c>
      <c r="P18" s="1">
        <v>19.909429550170898</v>
      </c>
      <c r="Q18" s="1">
        <v>24.204862594604492</v>
      </c>
      <c r="R18" s="1">
        <v>400.03973388671875</v>
      </c>
      <c r="S18" s="1">
        <v>396.27743530273438</v>
      </c>
      <c r="T18" s="1">
        <v>2.8511607646942139</v>
      </c>
      <c r="U18" s="1">
        <v>21.371936798095703</v>
      </c>
      <c r="V18" s="1">
        <v>8.2728195190429688</v>
      </c>
      <c r="W18" s="1">
        <v>62.011997222900391</v>
      </c>
      <c r="X18" s="1">
        <v>300.01876831054688</v>
      </c>
      <c r="Y18" s="1">
        <v>4.3024614453315735E-2</v>
      </c>
      <c r="Z18" s="1">
        <v>2.6989254951477051</v>
      </c>
      <c r="AA18" s="1">
        <v>87.774398803710938</v>
      </c>
      <c r="AB18" s="1">
        <v>46.814918518066406</v>
      </c>
      <c r="AC18" s="1">
        <v>-1.2583997249603271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1.1030101776123045</v>
      </c>
      <c r="AL18">
        <f>(U18-T18)/(1000-U18)*AK18</f>
        <v>2.0874738044279022E-2</v>
      </c>
      <c r="AM18">
        <f>(P18+273.15)</f>
        <v>293.05942955017088</v>
      </c>
      <c r="AN18">
        <f>(O18+273.15)</f>
        <v>297.31657447814939</v>
      </c>
      <c r="AO18">
        <f>(Y18*AG18+Z18*AH18)*AI18</f>
        <v>6.8839381586625059E-3</v>
      </c>
      <c r="AP18">
        <f>((AO18+0.00000010773*(AN18^4-AM18^4))-AL18*44100)/(L18*51.4+0.00000043092*AM18^3)</f>
        <v>-7.2269346827066681</v>
      </c>
      <c r="AQ18">
        <f>0.61365*EXP(17.502*J18/(240.97+J18))</f>
        <v>2.3334841291629935</v>
      </c>
      <c r="AR18">
        <f>AQ18*1000/AA18</f>
        <v>26.585019788985878</v>
      </c>
      <c r="AS18">
        <f>(AR18-U18)</f>
        <v>5.2130829908901752</v>
      </c>
      <c r="AT18">
        <f>IF(D18,P18,(O18+P18)/2)</f>
        <v>22.038002014160156</v>
      </c>
      <c r="AU18">
        <f>0.61365*EXP(17.502*AT18/(240.97+AT18))</f>
        <v>2.6596629415230399</v>
      </c>
      <c r="AV18">
        <f>IF(AS18&lt;&gt;0,(1000-(AR18+U18)/2)/AS18*AL18,0)</f>
        <v>3.908281074136875</v>
      </c>
      <c r="AW18">
        <f>U18*AA18/1000</f>
        <v>1.8759089037237573</v>
      </c>
      <c r="AX18">
        <f>(AU18-AW18)</f>
        <v>0.78375403779928265</v>
      </c>
      <c r="AY18">
        <f>1/(1.6/F18+1.37/N18)</f>
        <v>2.8117279186548942</v>
      </c>
      <c r="AZ18">
        <f>G18*AA18*0.001</f>
        <v>34.653945757238937</v>
      </c>
      <c r="BA18">
        <f>G18/S18</f>
        <v>0.99628934147974957</v>
      </c>
      <c r="BB18">
        <f>(1-AL18*AA18/AQ18/F18)*100</f>
        <v>98.253613886642526</v>
      </c>
      <c r="BC18">
        <f>(S18-E18/(N18/1.35))</f>
        <v>397.57759849102598</v>
      </c>
      <c r="BD18">
        <f>E18*BB18/100/BC18</f>
        <v>-1.0187551239954679E-2</v>
      </c>
    </row>
    <row r="19" spans="1:56" x14ac:dyDescent="0.25">
      <c r="A19" s="1" t="s">
        <v>1</v>
      </c>
      <c r="B19" s="1" t="s">
        <v>4311</v>
      </c>
      <c r="K19" s="1">
        <v>2.72</v>
      </c>
    </row>
    <row r="20" spans="1:56" x14ac:dyDescent="0.25">
      <c r="A20" s="1" t="s">
        <v>1</v>
      </c>
      <c r="B20" s="1" t="s">
        <v>4310</v>
      </c>
      <c r="K20" s="1">
        <v>2.72</v>
      </c>
    </row>
    <row r="21" spans="1:56" x14ac:dyDescent="0.25">
      <c r="A21" s="1">
        <v>2</v>
      </c>
      <c r="B21" s="1" t="s">
        <v>4309</v>
      </c>
      <c r="C21" s="1">
        <v>477.00001618266106</v>
      </c>
      <c r="D21" s="1">
        <v>0</v>
      </c>
      <c r="E21">
        <f>(R21-S21*(1000-T21)/(1000-U21))*AK21</f>
        <v>-3.2158180389915492</v>
      </c>
      <c r="F21">
        <f>IF(AV21&lt;&gt;0,1/(1/AV21-1/N21),0)</f>
        <v>-6.1523389938925135</v>
      </c>
      <c r="G21">
        <f>((AY21-AL21/2)*S21-E21)/(AY21+AL21/2)</f>
        <v>395.3547387869969</v>
      </c>
      <c r="H21">
        <f>AL21*1000</f>
        <v>20.87697074533569</v>
      </c>
      <c r="I21">
        <f>(AQ21-AW21)</f>
        <v>0.12738365962313036</v>
      </c>
      <c r="J21">
        <f>(P21+AP21*D21)</f>
        <v>17.470592498779297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24.238214492797852</v>
      </c>
      <c r="P21" s="1">
        <v>17.470592498779297</v>
      </c>
      <c r="Q21" s="1">
        <v>24.305749893188477</v>
      </c>
      <c r="R21" s="1">
        <v>400.23049926757813</v>
      </c>
      <c r="S21" s="1">
        <v>395.6572265625</v>
      </c>
      <c r="T21" s="1">
        <v>2.8493344783782959</v>
      </c>
      <c r="U21" s="1">
        <v>21.372304916381836</v>
      </c>
      <c r="V21" s="1">
        <v>8.2320461273193359</v>
      </c>
      <c r="W21" s="1">
        <v>61.746978759765625</v>
      </c>
      <c r="X21" s="1">
        <v>300.01519775390625</v>
      </c>
      <c r="Y21" s="1">
        <v>24.323944091796875</v>
      </c>
      <c r="Z21" s="1">
        <v>2.7455041408538818</v>
      </c>
      <c r="AA21" s="1">
        <v>87.774116516113281</v>
      </c>
      <c r="AB21" s="1">
        <v>46.838214874267578</v>
      </c>
      <c r="AC21" s="1">
        <v>-1.2423371076583862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1.1029970505658315</v>
      </c>
      <c r="AL21">
        <f>(U21-T21)/(1000-U21)*AK21</f>
        <v>2.0876970745335691E-2</v>
      </c>
      <c r="AM21">
        <f>(P21+273.15)</f>
        <v>290.62059249877927</v>
      </c>
      <c r="AN21">
        <f>(O21+273.15)</f>
        <v>297.38821449279783</v>
      </c>
      <c r="AO21">
        <f>(Y21*AG21+Z21*AH21)*AI21</f>
        <v>3.8918309676982972</v>
      </c>
      <c r="AP21">
        <f>((AO21+0.00000010773*(AN21^4-AM21^4))-AL21*44100)/(L21*51.4+0.00000043092*AM21^3)</f>
        <v>-6.9882562268055084</v>
      </c>
      <c r="AQ21">
        <f>0.61365*EXP(17.502*J21/(240.97+J21))</f>
        <v>2.0033188415715304</v>
      </c>
      <c r="AR21">
        <f>AQ21*1000/AA21</f>
        <v>22.823571698426242</v>
      </c>
      <c r="AS21">
        <f>(AR21-U21)</f>
        <v>1.4512667820444065</v>
      </c>
      <c r="AT21">
        <f>IF(D21,P21,(O21+P21)/2)</f>
        <v>20.854403495788574</v>
      </c>
      <c r="AU21">
        <f>0.61365*EXP(17.502*AT21/(240.97+AT21))</f>
        <v>2.4736870094198782</v>
      </c>
      <c r="AV21">
        <f>IF(AS21&lt;&gt;0,(1000-(AR21+U21)/2)/AS21*AL21,0)</f>
        <v>14.067456780758242</v>
      </c>
      <c r="AW21">
        <f>U21*AA21/1000</f>
        <v>1.8759351819484</v>
      </c>
      <c r="AX21">
        <f>(AU21-AW21)</f>
        <v>0.59775182747147815</v>
      </c>
      <c r="AY21">
        <f>1/(1.6/F21+1.37/N21)</f>
        <v>16.66562816474169</v>
      </c>
      <c r="AZ21">
        <f>G21*AA21*0.001</f>
        <v>34.701912907487397</v>
      </c>
      <c r="BA21">
        <f>G21/S21</f>
        <v>0.99923548022076802</v>
      </c>
      <c r="BB21">
        <f>(1-AL21*AA21/AQ21/F21)*100</f>
        <v>114.86769409019668</v>
      </c>
      <c r="BC21">
        <f>(S21-E21/(N21/1.35))</f>
        <v>396.67147921857446</v>
      </c>
      <c r="BD21">
        <f>E21*BB21/100/BC21</f>
        <v>-9.3123307851703061E-3</v>
      </c>
    </row>
    <row r="22" spans="1:56" x14ac:dyDescent="0.25">
      <c r="A22" s="1" t="s">
        <v>1</v>
      </c>
      <c r="B22" s="1" t="s">
        <v>4308</v>
      </c>
      <c r="K22" s="1">
        <v>2.72</v>
      </c>
    </row>
    <row r="23" spans="1:56" x14ac:dyDescent="0.25">
      <c r="A23" s="1" t="s">
        <v>1</v>
      </c>
      <c r="B23" s="1" t="s">
        <v>4307</v>
      </c>
      <c r="K23" s="1">
        <v>2.72</v>
      </c>
    </row>
    <row r="24" spans="1:56" x14ac:dyDescent="0.25">
      <c r="A24" s="1">
        <v>3</v>
      </c>
      <c r="B24" s="1" t="s">
        <v>4306</v>
      </c>
      <c r="C24" s="1">
        <v>682.00001618266106</v>
      </c>
      <c r="D24" s="1">
        <v>0</v>
      </c>
      <c r="E24">
        <f>(R24-S24*(1000-T24)/(1000-U24))*AK24</f>
        <v>-2.8672473227897592</v>
      </c>
      <c r="F24">
        <f>IF(AV24&lt;&gt;0,1/(1/AV24-1/N24),0)</f>
        <v>-4.430728779346083</v>
      </c>
      <c r="G24">
        <f>((AY24-AL24/2)*S24-E24)/(AY24+AL24/2)</f>
        <v>395.2354882967947</v>
      </c>
      <c r="H24">
        <f>AL24*1000</f>
        <v>20.758109474100241</v>
      </c>
      <c r="I24">
        <f>(AQ24-AW24)</f>
        <v>1.4138116186410699E-2</v>
      </c>
      <c r="J24">
        <f>(P24+AP24*D24)</f>
        <v>16.471473693847656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24.266250610351563</v>
      </c>
      <c r="P24" s="1">
        <v>16.471473693847656</v>
      </c>
      <c r="Q24" s="1">
        <v>24.350166320800781</v>
      </c>
      <c r="R24" s="1">
        <v>399.85113525390625</v>
      </c>
      <c r="S24" s="1">
        <v>395.01651000976563</v>
      </c>
      <c r="T24" s="1">
        <v>2.8436882495880127</v>
      </c>
      <c r="U24" s="1">
        <v>21.263349533081055</v>
      </c>
      <c r="V24" s="1">
        <v>8.2013530731201172</v>
      </c>
      <c r="W24" s="1">
        <v>61.324668884277344</v>
      </c>
      <c r="X24" s="1">
        <v>300.01358032226563</v>
      </c>
      <c r="Y24" s="1">
        <v>51.419685363769531</v>
      </c>
      <c r="Z24" s="1">
        <v>2.6796219348907471</v>
      </c>
      <c r="AA24" s="1">
        <v>87.76788330078125</v>
      </c>
      <c r="AB24" s="1">
        <v>46.840984344482422</v>
      </c>
      <c r="AC24" s="1">
        <v>-1.2335747480392456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1.1029911041259763</v>
      </c>
      <c r="AL24">
        <f>(U24-T24)/(1000-U24)*AK24</f>
        <v>2.0758109474100242E-2</v>
      </c>
      <c r="AM24">
        <f>(P24+273.15)</f>
        <v>289.62147369384763</v>
      </c>
      <c r="AN24">
        <f>(O24+273.15)</f>
        <v>297.41625061035154</v>
      </c>
      <c r="AO24">
        <f>(Y24*AG24+Z24*AH24)*AI24</f>
        <v>8.2271494743120002</v>
      </c>
      <c r="AP24">
        <f>((AO24+0.00000010773*(AN24^4-AM24^4))-AL24*44100)/(L24*51.4+0.00000043092*AM24^3)</f>
        <v>-6.8251599287777944</v>
      </c>
      <c r="AQ24">
        <f>0.61365*EXP(17.502*J24/(240.97+J24))</f>
        <v>1.8803772965895902</v>
      </c>
      <c r="AR24">
        <f>AQ24*1000/AA24</f>
        <v>21.424434837348439</v>
      </c>
      <c r="AS24">
        <f>(AR24-U24)</f>
        <v>0.16108530426738454</v>
      </c>
      <c r="AT24">
        <f>IF(D24,P24,(O24+P24)/2)</f>
        <v>20.368862152099609</v>
      </c>
      <c r="AU24">
        <f>0.61365*EXP(17.502*AT24/(240.97+AT24))</f>
        <v>2.4007538293339059</v>
      </c>
      <c r="AV24">
        <f>IF(AS24&lt;&gt;0,(1000-(AR24+U24)/2)/AS24*AL24,0)</f>
        <v>126.1136185942532</v>
      </c>
      <c r="AW24">
        <f>U24*AA24/1000</f>
        <v>1.8662391804031795</v>
      </c>
      <c r="AX24">
        <f>(AU24-AW24)</f>
        <v>0.53451464893072642</v>
      </c>
      <c r="AY24">
        <f>1/(1.6/F24+1.37/N24)</f>
        <v>-24.36233060399092</v>
      </c>
      <c r="AZ24">
        <f>G24*AA24*0.001</f>
        <v>34.688982213160372</v>
      </c>
      <c r="BA24">
        <f>G24/S24</f>
        <v>1.0005543522396663</v>
      </c>
      <c r="BB24">
        <f>(1-AL24*AA24/AQ24/F24)*100</f>
        <v>121.86770756757535</v>
      </c>
      <c r="BC24">
        <f>(S24-E24/(N24/1.35))</f>
        <v>395.92082523453928</v>
      </c>
      <c r="BD24">
        <f>E24*BB24/100/BC24</f>
        <v>-8.825624619534983E-3</v>
      </c>
    </row>
    <row r="25" spans="1:56" x14ac:dyDescent="0.25">
      <c r="A25" s="1" t="s">
        <v>1</v>
      </c>
      <c r="B25" s="1" t="s">
        <v>4305</v>
      </c>
      <c r="K25" s="1">
        <v>2.72</v>
      </c>
    </row>
    <row r="26" spans="1:56" x14ac:dyDescent="0.25">
      <c r="A26" s="1" t="s">
        <v>1</v>
      </c>
      <c r="B26" s="1" t="s">
        <v>4304</v>
      </c>
      <c r="K26" s="1">
        <v>2.72</v>
      </c>
    </row>
    <row r="27" spans="1:56" x14ac:dyDescent="0.25">
      <c r="A27" s="1">
        <v>4</v>
      </c>
      <c r="B27" s="1" t="s">
        <v>4303</v>
      </c>
      <c r="C27" s="1">
        <v>887.00001618266106</v>
      </c>
      <c r="D27" s="1">
        <v>0</v>
      </c>
      <c r="E27">
        <f>(R27-S27*(1000-T27)/(1000-U27))*AK27</f>
        <v>-2.2664480874363981</v>
      </c>
      <c r="F27">
        <f>IF(AV27&lt;&gt;0,1/(1/AV27-1/N27),0)</f>
        <v>-3.9863005585941083</v>
      </c>
      <c r="G27">
        <f>((AY27-AL27/2)*S27-E27)/(AY27+AL27/2)</f>
        <v>394.92942235048139</v>
      </c>
      <c r="H27">
        <f>AL27*1000</f>
        <v>20.795592817634123</v>
      </c>
      <c r="I27">
        <f>(AQ27-AW27)</f>
        <v>-3.0790652483814185E-2</v>
      </c>
      <c r="J27">
        <f>(P27+AP27*D27)</f>
        <v>16.116657257080078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24.289566040039063</v>
      </c>
      <c r="P27" s="1">
        <v>16.116657257080078</v>
      </c>
      <c r="Q27" s="1">
        <v>24.379497528076172</v>
      </c>
      <c r="R27" s="1">
        <v>399.82879638671875</v>
      </c>
      <c r="S27" s="1">
        <v>394.44635009765625</v>
      </c>
      <c r="T27" s="1">
        <v>2.8417415618896484</v>
      </c>
      <c r="U27" s="1">
        <v>21.295587539672852</v>
      </c>
      <c r="V27" s="1">
        <v>8.1845607757568359</v>
      </c>
      <c r="W27" s="1">
        <v>61.333877563476563</v>
      </c>
      <c r="X27" s="1">
        <v>299.98867797851563</v>
      </c>
      <c r="Y27" s="1">
        <v>100.18726348876953</v>
      </c>
      <c r="Z27" s="1">
        <v>2.6534841060638428</v>
      </c>
      <c r="AA27" s="1">
        <v>87.770767211914063</v>
      </c>
      <c r="AB27" s="1">
        <v>46.800285339355469</v>
      </c>
      <c r="AC27" s="1">
        <v>-1.2375658750534058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1.1028995513916013</v>
      </c>
      <c r="AL27">
        <f>(U27-T27)/(1000-U27)*AK27</f>
        <v>2.0795592817634122E-2</v>
      </c>
      <c r="AM27">
        <f>(P27+273.15)</f>
        <v>289.26665725708006</v>
      </c>
      <c r="AN27">
        <f>(O27+273.15)</f>
        <v>297.43956604003904</v>
      </c>
      <c r="AO27">
        <f>(Y27*AG27+Z27*AH27)*AI27</f>
        <v>16.02996179990555</v>
      </c>
      <c r="AP27">
        <f>((AO27+0.00000010773*(AN27^4-AM27^4))-AL27*44100)/(L27*51.4+0.00000043092*AM27^3)</f>
        <v>-6.7432943997262829</v>
      </c>
      <c r="AQ27">
        <f>0.61365*EXP(17.502*J27/(240.97+J27))</f>
        <v>1.8383394041017493</v>
      </c>
      <c r="AR27">
        <f>AQ27*1000/AA27</f>
        <v>20.944779936391075</v>
      </c>
      <c r="AS27">
        <f>(AR27-U27)</f>
        <v>-0.35080760328177618</v>
      </c>
      <c r="AT27">
        <f>IF(D27,P27,(O27+P27)/2)</f>
        <v>20.20311164855957</v>
      </c>
      <c r="AU27">
        <f>0.61365*EXP(17.502*AT27/(240.97+AT27))</f>
        <v>2.3762914542643614</v>
      </c>
      <c r="AV27">
        <f>IF(AS27&lt;&gt;0,(1000-(AR27+U27)/2)/AS27*AL27,0)</f>
        <v>-58.027208891574979</v>
      </c>
      <c r="AW27">
        <f>U27*AA27/1000</f>
        <v>1.8691300565855635</v>
      </c>
      <c r="AX27">
        <f>(AU27-AW27)</f>
        <v>0.50716139767879787</v>
      </c>
      <c r="AY27">
        <f>1/(1.6/F27+1.37/N27)</f>
        <v>-12.299030734607523</v>
      </c>
      <c r="AZ27">
        <f>G27*AA27*0.001</f>
        <v>34.663258394259792</v>
      </c>
      <c r="BA27">
        <f>G27/S27</f>
        <v>1.0012246843016941</v>
      </c>
      <c r="BB27">
        <f>(1-AL27*AA27/AQ27/F27)*100</f>
        <v>124.90723183297156</v>
      </c>
      <c r="BC27">
        <f>(S27-E27/(N27/1.35))</f>
        <v>395.16117629884832</v>
      </c>
      <c r="BD27">
        <f>E27*BB27/100/BC27</f>
        <v>-7.1640579508933464E-3</v>
      </c>
    </row>
    <row r="28" spans="1:56" x14ac:dyDescent="0.25">
      <c r="A28" s="1" t="s">
        <v>1</v>
      </c>
      <c r="B28" s="1" t="s">
        <v>4302</v>
      </c>
      <c r="K28" s="1">
        <v>2.72</v>
      </c>
    </row>
    <row r="29" spans="1:56" x14ac:dyDescent="0.25">
      <c r="A29" s="1" t="s">
        <v>1</v>
      </c>
      <c r="B29" s="1" t="s">
        <v>4301</v>
      </c>
      <c r="K29" s="1">
        <v>2.72</v>
      </c>
    </row>
    <row r="30" spans="1:56" x14ac:dyDescent="0.25">
      <c r="A30" s="1">
        <v>5</v>
      </c>
      <c r="B30" s="1" t="s">
        <v>4300</v>
      </c>
      <c r="C30" s="1">
        <v>1092.0000161826611</v>
      </c>
      <c r="D30" s="1">
        <v>0</v>
      </c>
      <c r="E30">
        <f>(R30-S30*(1000-T30)/(1000-U30))*AK30</f>
        <v>-1.8502674535657335</v>
      </c>
      <c r="F30">
        <f>IF(AV30&lt;&gt;0,1/(1/AV30-1/N30),0)</f>
        <v>-4.8442905200080082</v>
      </c>
      <c r="G30">
        <f>((AY30-AL30/2)*S30-E30)/(AY30+AL30/2)</f>
        <v>394.15650632839743</v>
      </c>
      <c r="H30">
        <f>AL30*1000</f>
        <v>20.92915754849475</v>
      </c>
      <c r="I30">
        <f>(AQ30-AW30)</f>
        <v>4.887100835429381E-2</v>
      </c>
      <c r="J30">
        <f>(P30+AP30*D30)</f>
        <v>16.860542297363281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24.325969696044922</v>
      </c>
      <c r="P30" s="1">
        <v>16.860542297363281</v>
      </c>
      <c r="Q30" s="1">
        <v>24.418987274169922</v>
      </c>
      <c r="R30" s="1">
        <v>399.89285278320313</v>
      </c>
      <c r="S30" s="1">
        <v>394.09112548828125</v>
      </c>
      <c r="T30" s="1">
        <v>2.8326845169067383</v>
      </c>
      <c r="U30" s="1">
        <v>21.405849456787109</v>
      </c>
      <c r="V30" s="1">
        <v>8.1396656036376953</v>
      </c>
      <c r="W30" s="1">
        <v>61.509307861328125</v>
      </c>
      <c r="X30" s="1">
        <v>299.94204711914063</v>
      </c>
      <c r="Y30" s="1">
        <v>149.59992980957031</v>
      </c>
      <c r="Z30" s="1">
        <v>2.6035041809082031</v>
      </c>
      <c r="AA30" s="1">
        <v>87.759666442871094</v>
      </c>
      <c r="AB30" s="1">
        <v>46.810626983642578</v>
      </c>
      <c r="AC30" s="1">
        <v>-1.2456443309783936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1.102728114408605</v>
      </c>
      <c r="AL30">
        <f>(U30-T30)/(1000-U30)*AK30</f>
        <v>2.092915754849475E-2</v>
      </c>
      <c r="AM30">
        <f>(P30+273.15)</f>
        <v>290.01054229736326</v>
      </c>
      <c r="AN30">
        <f>(O30+273.15)</f>
        <v>297.4759696960449</v>
      </c>
      <c r="AO30">
        <f>(Y30*AG30+Z30*AH30)*AI30</f>
        <v>23.93598823452021</v>
      </c>
      <c r="AP30">
        <f>((AO30+0.00000010773*(AN30^4-AM30^4))-AL30*44100)/(L30*51.4+0.00000043092*AM30^3)</f>
        <v>-6.7832570162898058</v>
      </c>
      <c r="AQ30">
        <f>0.61365*EXP(17.502*J30/(240.97+J30))</f>
        <v>1.927441216608244</v>
      </c>
      <c r="AR30">
        <f>AQ30*1000/AA30</f>
        <v>21.962722680389291</v>
      </c>
      <c r="AS30">
        <f>(AR30-U30)</f>
        <v>0.55687322360218161</v>
      </c>
      <c r="AT30">
        <f>IF(D30,P30,(O30+P30)/2)</f>
        <v>20.593255996704102</v>
      </c>
      <c r="AU30">
        <f>0.61365*EXP(17.502*AT30/(240.97+AT30))</f>
        <v>2.434222486232104</v>
      </c>
      <c r="AV30">
        <f>IF(AS30&lt;&gt;0,(1000-(AR30+U30)/2)/AS30*AL30,0)</f>
        <v>36.768375352279051</v>
      </c>
      <c r="AW30">
        <f>U30*AA30/1000</f>
        <v>1.8785702082539502</v>
      </c>
      <c r="AX30">
        <f>(AU30-AW30)</f>
        <v>0.55565227797815386</v>
      </c>
      <c r="AY30">
        <f>1/(1.6/F30+1.37/N30)</f>
        <v>-97.86371621763206</v>
      </c>
      <c r="AZ30">
        <f>G30*AA30*0.001</f>
        <v>34.591043521667572</v>
      </c>
      <c r="BA30">
        <f>G30/S30</f>
        <v>1.0001659028480663</v>
      </c>
      <c r="BB30">
        <f>(1-AL30*AA30/AQ30/F30)*100</f>
        <v>119.67140540532837</v>
      </c>
      <c r="BC30">
        <f>(S30-E30/(N30/1.35))</f>
        <v>394.67469043395698</v>
      </c>
      <c r="BD30">
        <f>E30*BB30/100/BC30</f>
        <v>-5.6102940449636344E-3</v>
      </c>
    </row>
    <row r="31" spans="1:56" x14ac:dyDescent="0.25">
      <c r="A31" s="1" t="s">
        <v>1</v>
      </c>
      <c r="B31" s="1" t="s">
        <v>4299</v>
      </c>
      <c r="K31" s="1">
        <v>2.72</v>
      </c>
    </row>
    <row r="32" spans="1:56" x14ac:dyDescent="0.25">
      <c r="A32" s="1" t="s">
        <v>1</v>
      </c>
      <c r="B32" s="1" t="s">
        <v>4298</v>
      </c>
      <c r="K32" s="1">
        <v>2.72</v>
      </c>
    </row>
    <row r="33" spans="1:56" x14ac:dyDescent="0.25">
      <c r="A33" s="1">
        <v>6</v>
      </c>
      <c r="B33" s="1" t="s">
        <v>4297</v>
      </c>
      <c r="C33" s="1">
        <v>1296.0000161826611</v>
      </c>
      <c r="D33" s="1">
        <v>0</v>
      </c>
      <c r="E33">
        <f>(R33-S33*(1000-T33)/(1000-U33))*AK33</f>
        <v>-1.2709970055454116</v>
      </c>
      <c r="F33">
        <f>IF(AV33&lt;&gt;0,1/(1/AV33-1/N33),0)</f>
        <v>-4.2546258224823985</v>
      </c>
      <c r="G33">
        <f>((AY33-AL33/2)*S33-E33)/(AY33+AL33/2)</f>
        <v>393.98753419963219</v>
      </c>
      <c r="H33">
        <f>AL33*1000</f>
        <v>21.220741158066556</v>
      </c>
      <c r="I33">
        <f>(AQ33-AW33)</f>
        <v>-2.5735139625224779E-3</v>
      </c>
      <c r="J33">
        <f>(P33+AP33*D33)</f>
        <v>16.613645553588867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24.361976623535156</v>
      </c>
      <c r="P33" s="1">
        <v>16.613645553588867</v>
      </c>
      <c r="Q33" s="1">
        <v>24.450950622558594</v>
      </c>
      <c r="R33" s="1">
        <v>400.01055908203125</v>
      </c>
      <c r="S33" s="1">
        <v>393.59078979492188</v>
      </c>
      <c r="T33" s="1">
        <v>2.8284280300140381</v>
      </c>
      <c r="U33" s="1">
        <v>21.650249481201172</v>
      </c>
      <c r="V33" s="1">
        <v>8.1099710464477539</v>
      </c>
      <c r="W33" s="1">
        <v>62.077907562255859</v>
      </c>
      <c r="X33" s="1">
        <v>300.02810668945313</v>
      </c>
      <c r="Y33" s="1">
        <v>299.78863525390625</v>
      </c>
      <c r="Z33" s="1">
        <v>2.7511222362518311</v>
      </c>
      <c r="AA33" s="1">
        <v>87.760208129882813</v>
      </c>
      <c r="AB33" s="1">
        <v>46.83782958984375</v>
      </c>
      <c r="AC33" s="1">
        <v>-1.2635741233825684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1.1030445098876951</v>
      </c>
      <c r="AL33">
        <f>(U33-T33)/(1000-U33)*AK33</f>
        <v>2.1220741158066554E-2</v>
      </c>
      <c r="AM33">
        <f>(P33+273.15)</f>
        <v>289.76364555358884</v>
      </c>
      <c r="AN33">
        <f>(O33+273.15)</f>
        <v>297.51197662353513</v>
      </c>
      <c r="AO33">
        <f>(Y33*AG33+Z33*AH33)*AI33</f>
        <v>47.966180568497293</v>
      </c>
      <c r="AP33">
        <f>((AO33+0.00000010773*(AN33^4-AM33^4))-AL33*44100)/(L33*51.4+0.00000043092*AM33^3)</f>
        <v>-6.6671491169825359</v>
      </c>
      <c r="AQ33">
        <f>0.61365*EXP(17.502*J33/(240.97+J33))</f>
        <v>1.8974568865715797</v>
      </c>
      <c r="AR33">
        <f>AQ33*1000/AA33</f>
        <v>21.620925098119564</v>
      </c>
      <c r="AS33">
        <f>(AR33-U33)</f>
        <v>-2.9324383081608119E-2</v>
      </c>
      <c r="AT33">
        <f>IF(D33,P33,(O33+P33)/2)</f>
        <v>20.487811088562012</v>
      </c>
      <c r="AU33">
        <f>0.61365*EXP(17.502*AT33/(240.97+AT33))</f>
        <v>2.4184446700445981</v>
      </c>
      <c r="AV33">
        <f>IF(AS33&lt;&gt;0,(1000-(AR33+U33)/2)/AS33*AL33,0)</f>
        <v>-707.99845652716692</v>
      </c>
      <c r="AW33">
        <f>U33*AA33/1000</f>
        <v>1.9000304005341022</v>
      </c>
      <c r="AX33">
        <f>(AU33-AW33)</f>
        <v>0.51841426951049585</v>
      </c>
      <c r="AY33">
        <f>1/(1.6/F33+1.37/N33)</f>
        <v>-17.859107243679031</v>
      </c>
      <c r="AZ33">
        <f>G33*AA33*0.001</f>
        <v>34.576428001939043</v>
      </c>
      <c r="BA33">
        <f>G33/S33</f>
        <v>1.0010080124205067</v>
      </c>
      <c r="BB33">
        <f>(1-AL33*AA33/AQ33/F33)*100</f>
        <v>123.06879470645684</v>
      </c>
      <c r="BC33">
        <f>(S33-E33/(N33/1.35))</f>
        <v>393.99165578706032</v>
      </c>
      <c r="BD33">
        <f>E33*BB33/100/BC33</f>
        <v>-3.9701366069673722E-3</v>
      </c>
    </row>
    <row r="34" spans="1:56" x14ac:dyDescent="0.25">
      <c r="A34" s="1" t="s">
        <v>1</v>
      </c>
      <c r="B34" s="1" t="s">
        <v>4296</v>
      </c>
      <c r="K34" s="1">
        <v>2.72</v>
      </c>
    </row>
    <row r="35" spans="1:56" x14ac:dyDescent="0.25">
      <c r="A35" s="1" t="s">
        <v>1</v>
      </c>
      <c r="B35" s="1" t="s">
        <v>4295</v>
      </c>
      <c r="K35" s="1">
        <v>2.72</v>
      </c>
    </row>
    <row r="36" spans="1:56" x14ac:dyDescent="0.25">
      <c r="A36" s="1">
        <v>7</v>
      </c>
      <c r="B36" s="1" t="s">
        <v>4294</v>
      </c>
      <c r="C36" s="1">
        <v>1501.5000161714852</v>
      </c>
      <c r="D36" s="1">
        <v>0</v>
      </c>
      <c r="E36">
        <f>(R36-S36*(1000-T36)/(1000-U36))*AK36</f>
        <v>-0.95921665337070294</v>
      </c>
      <c r="F36">
        <f>IF(AV36&lt;&gt;0,1/(1/AV36-1/N36),0)</f>
        <v>-3.0320085356832882</v>
      </c>
      <c r="G36">
        <f>((AY36-AL36/2)*S36-E36)/(AY36+AL36/2)</f>
        <v>394.81036312054783</v>
      </c>
      <c r="H36">
        <f>AL36*1000</f>
        <v>21.685741727171497</v>
      </c>
      <c r="I36">
        <f>(AQ36-AW36)</f>
        <v>-0.17918684411667196</v>
      </c>
      <c r="J36">
        <f>(P36+AP36*D36)</f>
        <v>15.398330688476563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24.416252136230469</v>
      </c>
      <c r="P36" s="1">
        <v>15.398330688476563</v>
      </c>
      <c r="Q36" s="1">
        <v>24.499273300170898</v>
      </c>
      <c r="R36" s="1">
        <v>400.09698486328125</v>
      </c>
      <c r="S36" s="1">
        <v>393.2353515625</v>
      </c>
      <c r="T36" s="1">
        <v>2.8238434791564941</v>
      </c>
      <c r="U36" s="1">
        <v>22.050991058349609</v>
      </c>
      <c r="V36" s="1">
        <v>8.0694618225097656</v>
      </c>
      <c r="W36" s="1">
        <v>63.013278961181641</v>
      </c>
      <c r="X36" s="1">
        <v>300.01608276367188</v>
      </c>
      <c r="Y36" s="1">
        <v>500.47512817382813</v>
      </c>
      <c r="Z36" s="1">
        <v>2.8011274337768555</v>
      </c>
      <c r="AA36" s="1">
        <v>87.748405456542969</v>
      </c>
      <c r="AB36" s="1">
        <v>46.891693115234375</v>
      </c>
      <c r="AC36" s="1">
        <v>-1.2989919185638428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1.1030003042782051</v>
      </c>
      <c r="AL36">
        <f>(U36-T36)/(1000-U36)*AK36</f>
        <v>2.1685741727171498E-2</v>
      </c>
      <c r="AM36">
        <f>(P36+273.15)</f>
        <v>288.54833068847654</v>
      </c>
      <c r="AN36">
        <f>(O36+273.15)</f>
        <v>297.56625213623045</v>
      </c>
      <c r="AO36">
        <f>(Y36*AG36+Z36*AH36)*AI36</f>
        <v>80.076018717973966</v>
      </c>
      <c r="AP36">
        <f>((AO36+0.00000010773*(AN36^4-AM36^4))-AL36*44100)/(L36*51.4+0.00000043092*AM36^3)</f>
        <v>-6.4677015133279667</v>
      </c>
      <c r="AQ36">
        <f>0.61365*EXP(17.502*J36/(240.97+J36))</f>
        <v>1.7557524599899932</v>
      </c>
      <c r="AR36">
        <f>AQ36*1000/AA36</f>
        <v>20.008938633756966</v>
      </c>
      <c r="AS36">
        <f>(AR36-U36)</f>
        <v>-2.0420524245926437</v>
      </c>
      <c r="AT36">
        <f>IF(D36,P36,(O36+P36)/2)</f>
        <v>19.907291412353516</v>
      </c>
      <c r="AU36">
        <f>0.61365*EXP(17.502*AT36/(240.97+AT36))</f>
        <v>2.3331749670125941</v>
      </c>
      <c r="AV36">
        <f>IF(AS36&lt;&gt;0,(1000-(AR36+U36)/2)/AS36*AL36,0)</f>
        <v>-10.396251871556858</v>
      </c>
      <c r="AW36">
        <f>U36*AA36/1000</f>
        <v>1.9349393041066651</v>
      </c>
      <c r="AX36">
        <f>(AU36-AW36)</f>
        <v>0.39823566290592893</v>
      </c>
      <c r="AY36">
        <f>1/(1.6/F36+1.37/N36)</f>
        <v>-4.8161305399826775</v>
      </c>
      <c r="AZ36">
        <f>G36*AA36*0.001</f>
        <v>34.643979821546793</v>
      </c>
      <c r="BA36">
        <f>G36/S36</f>
        <v>1.0040052644091881</v>
      </c>
      <c r="BB36">
        <f>(1-AL36*AA36/AQ36/F36)*100</f>
        <v>135.74537102495532</v>
      </c>
      <c r="BC36">
        <f>(S36-E36/(N36/1.35))</f>
        <v>393.53788361706154</v>
      </c>
      <c r="BD36">
        <f>E36*BB36/100/BC36</f>
        <v>-3.3086832532703316E-3</v>
      </c>
    </row>
    <row r="37" spans="1:56" x14ac:dyDescent="0.25">
      <c r="A37" s="1" t="s">
        <v>1</v>
      </c>
      <c r="B37" s="1" t="s">
        <v>4293</v>
      </c>
      <c r="K37" s="1">
        <v>2.72</v>
      </c>
    </row>
    <row r="38" spans="1:56" x14ac:dyDescent="0.25">
      <c r="A38" s="1" t="s">
        <v>1</v>
      </c>
      <c r="B38" s="1" t="s">
        <v>4292</v>
      </c>
      <c r="K38" s="1">
        <v>2.72</v>
      </c>
    </row>
    <row r="39" spans="1:56" x14ac:dyDescent="0.25">
      <c r="A39" s="1">
        <v>8</v>
      </c>
      <c r="B39" s="1" t="s">
        <v>4291</v>
      </c>
      <c r="C39" s="1">
        <v>1706.5000161714852</v>
      </c>
      <c r="D39" s="1">
        <v>0</v>
      </c>
      <c r="E39">
        <f>(R39-S39*(1000-T39)/(1000-U39))*AK39</f>
        <v>-0.78559605475095273</v>
      </c>
      <c r="F39">
        <f>IF(AV39&lt;&gt;0,1/(1/AV39-1/N39),0)</f>
        <v>-2.0484526727305181</v>
      </c>
      <c r="G39">
        <f>((AY39-AL39/2)*S39-E39)/(AY39+AL39/2)</f>
        <v>396.46548622030258</v>
      </c>
      <c r="H39">
        <f>AL39*1000</f>
        <v>22.306527406484758</v>
      </c>
      <c r="I39">
        <f>(AQ39-AW39)</f>
        <v>-0.48829728518311488</v>
      </c>
      <c r="J39">
        <f>(P39+AP39*D39)</f>
        <v>12.899919509887695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24.477058410644531</v>
      </c>
      <c r="P39" s="1">
        <v>12.899919509887695</v>
      </c>
      <c r="Q39" s="1">
        <v>24.551067352294922</v>
      </c>
      <c r="R39" s="1">
        <v>400.00021362304688</v>
      </c>
      <c r="S39" s="1">
        <v>392.76959228515625</v>
      </c>
      <c r="T39" s="1">
        <v>2.8206462860107422</v>
      </c>
      <c r="U39" s="1">
        <v>22.586496353149414</v>
      </c>
      <c r="V39" s="1">
        <v>8.0297641754150391</v>
      </c>
      <c r="W39" s="1">
        <v>64.298828125</v>
      </c>
      <c r="X39" s="1">
        <v>300.02932739257813</v>
      </c>
      <c r="Y39" s="1">
        <v>749.6229248046875</v>
      </c>
      <c r="Z39" s="1">
        <v>2.6602118015289307</v>
      </c>
      <c r="AA39" s="1">
        <v>87.734512329101563</v>
      </c>
      <c r="AB39" s="1">
        <v>47.017753601074219</v>
      </c>
      <c r="AC39" s="1">
        <v>-1.3356316089630127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1.103048997766831</v>
      </c>
      <c r="AL39">
        <f>(U39-T39)/(1000-U39)*AK39</f>
        <v>2.2306527406484759E-2</v>
      </c>
      <c r="AM39">
        <f>(P39+273.15)</f>
        <v>286.04991950988767</v>
      </c>
      <c r="AN39">
        <f>(O39+273.15)</f>
        <v>297.62705841064451</v>
      </c>
      <c r="AO39">
        <f>(Y39*AG39+Z39*AH39)*AI39</f>
        <v>119.93966528788951</v>
      </c>
      <c r="AP39">
        <f>((AO39+0.00000010773*(AN39^4-AM39^4))-AL39*44100)/(L39*51.4+0.00000043092*AM39^3)</f>
        <v>-6.1597303731597144</v>
      </c>
      <c r="AQ39">
        <f>0.61365*EXP(17.502*J39/(240.97+J39))</f>
        <v>1.4933179575834798</v>
      </c>
      <c r="AR39">
        <f>AQ39*1000/AA39</f>
        <v>17.020872606915329</v>
      </c>
      <c r="AS39">
        <f>(AR39-U39)</f>
        <v>-5.5656237462340847</v>
      </c>
      <c r="AT39">
        <f>IF(D39,P39,(O39+P39)/2)</f>
        <v>18.688488960266113</v>
      </c>
      <c r="AU39">
        <f>0.61365*EXP(17.502*AT39/(240.97+AT39))</f>
        <v>2.1626771328680019</v>
      </c>
      <c r="AV39">
        <f>IF(AS39&lt;&gt;0,(1000-(AR39+U39)/2)/AS39*AL39,0)</f>
        <v>-3.9285400833421567</v>
      </c>
      <c r="AW39">
        <f>U39*AA39/1000</f>
        <v>1.9816152427665947</v>
      </c>
      <c r="AX39">
        <f>(AU39-AW39)</f>
        <v>0.18106189010140716</v>
      </c>
      <c r="AY39">
        <f>1/(1.6/F39+1.37/N39)</f>
        <v>-2.169150695433141</v>
      </c>
      <c r="AZ39">
        <f>G39*AA39*0.001</f>
        <v>34.783706088858381</v>
      </c>
      <c r="BA39">
        <f>G39/S39</f>
        <v>1.0094098270531673</v>
      </c>
      <c r="BB39">
        <f>(1-AL39*AA39/AQ39/F39)*100</f>
        <v>163.97704996431116</v>
      </c>
      <c r="BC39">
        <f>(S39-E39/(N39/1.35))</f>
        <v>393.01736528582722</v>
      </c>
      <c r="BD39">
        <f>E39*BB39/100/BC39</f>
        <v>-3.2777107298548195E-3</v>
      </c>
    </row>
    <row r="40" spans="1:56" x14ac:dyDescent="0.25">
      <c r="A40" s="1" t="s">
        <v>1</v>
      </c>
      <c r="B40" s="1" t="s">
        <v>4290</v>
      </c>
      <c r="K40" s="1">
        <v>2.72</v>
      </c>
    </row>
    <row r="41" spans="1:56" x14ac:dyDescent="0.25">
      <c r="A41" s="1" t="s">
        <v>1</v>
      </c>
      <c r="B41" s="1" t="s">
        <v>4289</v>
      </c>
      <c r="K41" s="1">
        <v>2.72</v>
      </c>
    </row>
    <row r="42" spans="1:56" x14ac:dyDescent="0.25">
      <c r="A42" s="1">
        <v>9</v>
      </c>
      <c r="B42" s="1" t="s">
        <v>4288</v>
      </c>
      <c r="C42" s="1">
        <v>1911.5000161714852</v>
      </c>
      <c r="D42" s="1">
        <v>0</v>
      </c>
      <c r="E42">
        <f>(R42-S42*(1000-T42)/(1000-U42))*AK42</f>
        <v>-0.90794482513183006</v>
      </c>
      <c r="F42">
        <f>IF(AV42&lt;&gt;0,1/(1/AV42-1/N42),0)</f>
        <v>-1.820543920343918</v>
      </c>
      <c r="G42">
        <f>((AY42-AL42/2)*S42-E42)/(AY42+AL42/2)</f>
        <v>397.18541203646402</v>
      </c>
      <c r="H42">
        <f>AL42*1000</f>
        <v>22.986288215091164</v>
      </c>
      <c r="I42">
        <f>(AQ42-AW42)</f>
        <v>-0.62415316687491607</v>
      </c>
      <c r="J42">
        <f>(P42+AP42*D42)</f>
        <v>12.013916969299316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24.554128646850586</v>
      </c>
      <c r="P42" s="1">
        <v>12.013916969299316</v>
      </c>
      <c r="Q42" s="1">
        <v>24.616355895996094</v>
      </c>
      <c r="R42" s="1">
        <v>399.979248046875</v>
      </c>
      <c r="S42" s="1">
        <v>392.62042236328125</v>
      </c>
      <c r="T42" s="1">
        <v>2.8145864009857178</v>
      </c>
      <c r="U42" s="1">
        <v>23.171102523803711</v>
      </c>
      <c r="V42" s="1">
        <v>7.9762835502624512</v>
      </c>
      <c r="W42" s="1">
        <v>65.664810180664063</v>
      </c>
      <c r="X42" s="1">
        <v>300.02178955078125</v>
      </c>
      <c r="Y42" s="1">
        <v>999.21832275390625</v>
      </c>
      <c r="Z42" s="1">
        <v>2.7034759521484375</v>
      </c>
      <c r="AA42" s="1">
        <v>87.741508483886719</v>
      </c>
      <c r="AB42" s="1">
        <v>47.177204132080078</v>
      </c>
      <c r="AC42" s="1">
        <v>-1.3813233375549316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1.103021285113166</v>
      </c>
      <c r="AL42">
        <f>(U42-T42)/(1000-U42)*AK42</f>
        <v>2.2986288215091164E-2</v>
      </c>
      <c r="AM42">
        <f>(P42+273.15)</f>
        <v>285.16391696929929</v>
      </c>
      <c r="AN42">
        <f>(O42+273.15)</f>
        <v>297.70412864685056</v>
      </c>
      <c r="AO42">
        <f>(Y42*AG42+Z42*AH42)*AI42</f>
        <v>159.87492806714181</v>
      </c>
      <c r="AP42">
        <f>((AO42+0.00000010773*(AN42^4-AM42^4))-AL42*44100)/(L42*51.4+0.00000043092*AM42^3)</f>
        <v>-6.0001181163275596</v>
      </c>
      <c r="AQ42">
        <f>0.61365*EXP(17.502*J42/(240.97+J42))</f>
        <v>1.4089143217984164</v>
      </c>
      <c r="AR42">
        <f>AQ42*1000/AA42</f>
        <v>16.057557547658941</v>
      </c>
      <c r="AS42">
        <f>(AR42-U42)</f>
        <v>-7.1135449761447695</v>
      </c>
      <c r="AT42">
        <f>IF(D42,P42,(O42+P42)/2)</f>
        <v>18.284022808074951</v>
      </c>
      <c r="AU42">
        <f>0.61365*EXP(17.502*AT42/(240.97+AT42))</f>
        <v>2.1085636321303225</v>
      </c>
      <c r="AV42">
        <f>IF(AS42&lt;&gt;0,(1000-(AR42+U42)/2)/AS42*AL42,0)</f>
        <v>-3.1679602290161015</v>
      </c>
      <c r="AW42">
        <f>U42*AA42/1000</f>
        <v>2.0330674886733324</v>
      </c>
      <c r="AX42">
        <f>(AU42-AW42)</f>
        <v>7.5496143456990072E-2</v>
      </c>
      <c r="AY42">
        <f>1/(1.6/F42+1.37/N42)</f>
        <v>-1.7895785163756941</v>
      </c>
      <c r="AZ42">
        <f>G42*AA42*0.001</f>
        <v>34.849647199873452</v>
      </c>
      <c r="BA42">
        <f>G42/S42</f>
        <v>1.0116269796810491</v>
      </c>
      <c r="BB42">
        <f>(1-AL42*AA42/AQ42/F42)*100</f>
        <v>178.62998630356935</v>
      </c>
      <c r="BC42">
        <f>(S42-E42/(N42/1.35))</f>
        <v>392.90678354394925</v>
      </c>
      <c r="BD42">
        <f>E42*BB42/100/BC42</f>
        <v>-4.1278536912701044E-3</v>
      </c>
    </row>
    <row r="43" spans="1:56" x14ac:dyDescent="0.25">
      <c r="A43" s="1" t="s">
        <v>1</v>
      </c>
      <c r="B43" s="1" t="s">
        <v>4287</v>
      </c>
      <c r="K43" s="1">
        <v>2.72</v>
      </c>
    </row>
    <row r="44" spans="1:56" x14ac:dyDescent="0.25">
      <c r="A44" s="1" t="s">
        <v>1</v>
      </c>
      <c r="B44" s="1" t="s">
        <v>3849</v>
      </c>
      <c r="K44" s="1">
        <v>2.72</v>
      </c>
    </row>
    <row r="45" spans="1:56" x14ac:dyDescent="0.25">
      <c r="A45" s="1">
        <v>10</v>
      </c>
      <c r="B45" s="1" t="s">
        <v>4286</v>
      </c>
      <c r="C45" s="1">
        <v>2116.5000161714852</v>
      </c>
      <c r="D45" s="1">
        <v>0</v>
      </c>
      <c r="E45">
        <f>(R45-S45*(1000-T45)/(1000-U45))*AK45</f>
        <v>-0.15801567541524089</v>
      </c>
      <c r="F45">
        <f>IF(AV45&lt;&gt;0,1/(1/AV45-1/N45),0)</f>
        <v>-2.1177137837765749</v>
      </c>
      <c r="G45">
        <f>((AY45-AL45/2)*S45-E45)/(AY45+AL45/2)</f>
        <v>396.00684990125103</v>
      </c>
      <c r="H45">
        <f>AL45*1000</f>
        <v>23.750896452395484</v>
      </c>
      <c r="I45">
        <f>(AQ45-AW45)</f>
        <v>-0.48667980678541611</v>
      </c>
      <c r="J45">
        <f>(P45+AP45*D45)</f>
        <v>13.996950149536133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24.651147842407227</v>
      </c>
      <c r="P45" s="1">
        <v>13.996950149536133</v>
      </c>
      <c r="Q45" s="1">
        <v>24.699396133422852</v>
      </c>
      <c r="R45" s="1">
        <v>400.29904174804688</v>
      </c>
      <c r="S45" s="1">
        <v>392.0006103515625</v>
      </c>
      <c r="T45" s="1">
        <v>2.8075575828552246</v>
      </c>
      <c r="U45" s="1">
        <v>23.829320907592773</v>
      </c>
      <c r="V45" s="1">
        <v>7.9096746444702148</v>
      </c>
      <c r="W45" s="1">
        <v>67.133865356445313</v>
      </c>
      <c r="X45" s="1">
        <v>299.9891357421875</v>
      </c>
      <c r="Y45" s="1">
        <v>1250.131103515625</v>
      </c>
      <c r="Z45" s="1">
        <v>2.7079710960388184</v>
      </c>
      <c r="AA45" s="1">
        <v>87.734138488769531</v>
      </c>
      <c r="AB45" s="1">
        <v>47.417251586914063</v>
      </c>
      <c r="AC45" s="1">
        <v>-1.4292104244232178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1.1029012343462772</v>
      </c>
      <c r="AL45">
        <f>(U45-T45)/(1000-U45)*AK45</f>
        <v>2.3750896452395483E-2</v>
      </c>
      <c r="AM45">
        <f>(P45+273.15)</f>
        <v>287.14695014953611</v>
      </c>
      <c r="AN45">
        <f>(O45+273.15)</f>
        <v>297.8011478424072</v>
      </c>
      <c r="AO45">
        <f>(Y45*AG45+Z45*AH45)*AI45</f>
        <v>200.02097209168278</v>
      </c>
      <c r="AP45">
        <f>((AO45+0.00000010773*(AN45^4-AM45^4))-AL45*44100)/(L45*51.4+0.00000043092*AM45^3)</f>
        <v>-6.0935682825396942</v>
      </c>
      <c r="AQ45">
        <f>0.61365*EXP(17.502*J45/(240.97+J45))</f>
        <v>1.6039651338146597</v>
      </c>
      <c r="AR45">
        <f>AQ45*1000/AA45</f>
        <v>18.282109580639197</v>
      </c>
      <c r="AS45">
        <f>(AR45-U45)</f>
        <v>-5.5472113269535761</v>
      </c>
      <c r="AT45">
        <f>IF(D45,P45,(O45+P45)/2)</f>
        <v>19.32404899597168</v>
      </c>
      <c r="AU45">
        <f>0.61365*EXP(17.502*AT45/(240.97+AT45))</f>
        <v>2.2501699578659502</v>
      </c>
      <c r="AV45">
        <f>IF(AS45&lt;&gt;0,(1000-(AR45+U45)/2)/AS45*AL45,0)</f>
        <v>-4.1914401614604184</v>
      </c>
      <c r="AW45">
        <f>U45*AA45/1000</f>
        <v>2.0906449406000758</v>
      </c>
      <c r="AX45">
        <f>(AU45-AW45)</f>
        <v>0.15952501726587442</v>
      </c>
      <c r="AY45">
        <f>1/(1.6/F45+1.37/N45)</f>
        <v>-2.2963994056196531</v>
      </c>
      <c r="AZ45">
        <f>G45*AA45*0.001</f>
        <v>34.743319811737727</v>
      </c>
      <c r="BA45">
        <f>G45/S45</f>
        <v>1.0102199829385357</v>
      </c>
      <c r="BB45">
        <f>(1-AL45*AA45/AQ45/F45)*100</f>
        <v>161.34602611693708</v>
      </c>
      <c r="BC45">
        <f>(S45-E45/(N45/1.35))</f>
        <v>392.05044769203016</v>
      </c>
      <c r="BD45">
        <f>E45*BB45/100/BC45</f>
        <v>-6.5030409842715747E-4</v>
      </c>
    </row>
    <row r="46" spans="1:56" x14ac:dyDescent="0.25">
      <c r="A46" s="1" t="s">
        <v>1</v>
      </c>
      <c r="B46" s="1" t="s">
        <v>4285</v>
      </c>
      <c r="K46" s="1">
        <v>2.72</v>
      </c>
    </row>
    <row r="47" spans="1:56" x14ac:dyDescent="0.25">
      <c r="A47" s="1" t="s">
        <v>1</v>
      </c>
      <c r="B47" s="1" t="s">
        <v>4284</v>
      </c>
      <c r="K47" s="1">
        <v>2.72</v>
      </c>
    </row>
    <row r="48" spans="1:56" x14ac:dyDescent="0.25">
      <c r="A48" s="1">
        <v>11</v>
      </c>
      <c r="B48" s="1" t="s">
        <v>3846</v>
      </c>
      <c r="C48" s="1">
        <v>2322.0000161603093</v>
      </c>
      <c r="D48" s="1">
        <v>0</v>
      </c>
      <c r="E48">
        <f>(R48-S48*(1000-T48)/(1000-U48))*AK48</f>
        <v>-0.60046670697843318</v>
      </c>
      <c r="F48">
        <f>IF(AV48&lt;&gt;0,1/(1/AV48-1/N48),0)</f>
        <v>-1.3289187469509351</v>
      </c>
      <c r="G48">
        <f>((AY48-AL48/2)*S48-E48)/(AY48+AL48/2)</f>
        <v>399.56205109373144</v>
      </c>
      <c r="H48">
        <f>AL48*1000</f>
        <v>24.728047570599042</v>
      </c>
      <c r="I48">
        <f>(AQ48-AW48)</f>
        <v>-1.1048824287585088</v>
      </c>
      <c r="J48">
        <f>(P48+AP48*D48)</f>
        <v>7.7650065422058105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24.770553588867188</v>
      </c>
      <c r="P48" s="1">
        <v>7.7650065422058105</v>
      </c>
      <c r="Q48" s="1">
        <v>24.799921035766602</v>
      </c>
      <c r="R48" s="1">
        <v>399.68032836914063</v>
      </c>
      <c r="S48" s="1">
        <v>391.44802856445313</v>
      </c>
      <c r="T48" s="1">
        <v>2.8071715831756592</v>
      </c>
      <c r="U48" s="1">
        <v>24.675165176391602</v>
      </c>
      <c r="V48" s="1">
        <v>7.8516125679016113</v>
      </c>
      <c r="W48" s="1">
        <v>69.016029357910156</v>
      </c>
      <c r="X48" s="1">
        <v>299.98468017578125</v>
      </c>
      <c r="Y48" s="1">
        <v>1599.8631591796875</v>
      </c>
      <c r="Z48" s="1">
        <v>2.6989254951477051</v>
      </c>
      <c r="AA48" s="1">
        <v>87.725730895996094</v>
      </c>
      <c r="AB48" s="1">
        <v>47.472175598144531</v>
      </c>
      <c r="AC48" s="1">
        <v>-1.4948458671569824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1.1028848535874309</v>
      </c>
      <c r="AL48">
        <f>(U48-T48)/(1000-U48)*AK48</f>
        <v>2.4728047570599043E-2</v>
      </c>
      <c r="AM48">
        <f>(P48+273.15)</f>
        <v>280.91500654220579</v>
      </c>
      <c r="AN48">
        <f>(O48+273.15)</f>
        <v>297.92055358886716</v>
      </c>
      <c r="AO48">
        <f>(Y48*AG48+Z48*AH48)*AI48</f>
        <v>255.97809974719348</v>
      </c>
      <c r="AP48">
        <f>((AO48+0.00000010773*(AN48^4-AM48^4))-AL48*44100)/(L48*51.4+0.00000043092*AM48^3)</f>
        <v>-5.4929735938114925</v>
      </c>
      <c r="AQ48">
        <f>0.61365*EXP(17.502*J48/(240.97+J48))</f>
        <v>1.0597644713198748</v>
      </c>
      <c r="AR48">
        <f>AQ48*1000/AA48</f>
        <v>12.080429088431154</v>
      </c>
      <c r="AS48">
        <f>(AR48-U48)</f>
        <v>-12.594736087960447</v>
      </c>
      <c r="AT48">
        <f>IF(D48,P48,(O48+P48)/2)</f>
        <v>16.267780065536499</v>
      </c>
      <c r="AU48">
        <f>0.61365*EXP(17.502*AT48/(240.97+AT48))</f>
        <v>1.8561421308403707</v>
      </c>
      <c r="AV48">
        <f>IF(AS48&lt;&gt;0,(1000-(AR48+U48)/2)/AS48*AL48,0)</f>
        <v>-1.9272813943334279</v>
      </c>
      <c r="AW48">
        <f>U48*AA48/1000</f>
        <v>2.1646469000783837</v>
      </c>
      <c r="AX48">
        <f>(AU48-AW48)</f>
        <v>-0.30850476923801295</v>
      </c>
      <c r="AY48">
        <f>1/(1.6/F48+1.37/N48)</f>
        <v>-1.1313255169311864</v>
      </c>
      <c r="AZ48">
        <f>G48*AA48*0.001</f>
        <v>35.051872970500924</v>
      </c>
      <c r="BA48">
        <f>G48/S48</f>
        <v>1.0207282242780342</v>
      </c>
      <c r="BB48">
        <f>(1-AL48*AA48/AQ48/F48)*100</f>
        <v>254.03132067699335</v>
      </c>
      <c r="BC48">
        <f>(S48-E48/(N48/1.35))</f>
        <v>391.63741271027629</v>
      </c>
      <c r="BD48">
        <f>E48*BB48/100/BC48</f>
        <v>-3.8948615644425148E-3</v>
      </c>
    </row>
    <row r="49" spans="1:56" x14ac:dyDescent="0.25">
      <c r="A49" s="1" t="s">
        <v>1</v>
      </c>
      <c r="B49" s="1" t="s">
        <v>4283</v>
      </c>
      <c r="K49" s="1">
        <v>2.72</v>
      </c>
    </row>
    <row r="50" spans="1:56" x14ac:dyDescent="0.25">
      <c r="A50" s="1" t="s">
        <v>1</v>
      </c>
      <c r="B50" s="1" t="s">
        <v>4278</v>
      </c>
      <c r="K50" s="1">
        <v>2.72</v>
      </c>
    </row>
    <row r="51" spans="1:56" x14ac:dyDescent="0.25">
      <c r="A51" s="1">
        <v>12</v>
      </c>
      <c r="B51" s="1" t="s">
        <v>4282</v>
      </c>
      <c r="C51" s="1">
        <v>2527.5000161491334</v>
      </c>
      <c r="D51" s="1">
        <v>0</v>
      </c>
      <c r="E51">
        <f>(R51-S51*(1000-T51)/(1000-U51))*AK51</f>
        <v>-0.55453668835130343</v>
      </c>
      <c r="F51">
        <f>IF(AV51&lt;&gt;0,1/(1/AV51-1/N51),0)</f>
        <v>-1.0082253621325614</v>
      </c>
      <c r="G51">
        <f>((AY51-AL51/2)*S51-E51)/(AY51+AL51/2)</f>
        <v>403.49935124964378</v>
      </c>
      <c r="H51">
        <f>AL51*1000</f>
        <v>25.870927174118787</v>
      </c>
      <c r="I51">
        <f>(AQ51-AW51)</f>
        <v>-1.6933562858644713</v>
      </c>
      <c r="J51">
        <f>(P51+AP51*D51)</f>
        <v>-1.3185446262359619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24.90924072265625</v>
      </c>
      <c r="P51" s="1">
        <v>-1.3185446262359619</v>
      </c>
      <c r="Q51" s="1">
        <v>24.918159484863281</v>
      </c>
      <c r="R51" s="1">
        <v>399.85128784179688</v>
      </c>
      <c r="S51" s="1">
        <v>391.178955078125</v>
      </c>
      <c r="T51" s="1">
        <v>2.8011841773986816</v>
      </c>
      <c r="U51" s="1">
        <v>25.654413223266602</v>
      </c>
      <c r="V51" s="1">
        <v>7.7706842422485352</v>
      </c>
      <c r="W51" s="1">
        <v>71.167167663574219</v>
      </c>
      <c r="X51" s="1">
        <v>300.017333984375</v>
      </c>
      <c r="Y51" s="1">
        <v>1999.6566162109375</v>
      </c>
      <c r="Z51" s="1">
        <v>2.3069922924041748</v>
      </c>
      <c r="AA51" s="1">
        <v>87.730361938476563</v>
      </c>
      <c r="AB51" s="1">
        <v>47.692329406738281</v>
      </c>
      <c r="AC51" s="1">
        <v>-1.5903307199478149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1.1030049043543197</v>
      </c>
      <c r="AL51">
        <f>(U51-T51)/(1000-U51)*AK51</f>
        <v>2.5870927174118787E-2</v>
      </c>
      <c r="AM51">
        <f>(P51+273.15)</f>
        <v>271.83145537376402</v>
      </c>
      <c r="AN51">
        <f>(O51+273.15)</f>
        <v>298.05924072265623</v>
      </c>
      <c r="AO51">
        <f>(Y51*AG51+Z51*AH51)*AI51</f>
        <v>319.94505144242066</v>
      </c>
      <c r="AP51">
        <f>((AO51+0.00000010773*(AN51^4-AM51^4))-AL51*44100)/(L51*51.4+0.00000043092*AM51^3)</f>
        <v>-4.7102970776799653</v>
      </c>
      <c r="AQ51">
        <f>0.61365*EXP(17.502*J51/(240.97+J51))</f>
        <v>0.55731467153194669</v>
      </c>
      <c r="AR51">
        <f>AQ51*1000/AA51</f>
        <v>6.3525860285721798</v>
      </c>
      <c r="AS51">
        <f>(AR51-U51)</f>
        <v>-19.301827194694422</v>
      </c>
      <c r="AT51">
        <f>IF(D51,P51,(O51+P51)/2)</f>
        <v>11.795348048210144</v>
      </c>
      <c r="AU51">
        <f>0.61365*EXP(17.502*AT51/(240.97+AT51))</f>
        <v>1.388749857745166</v>
      </c>
      <c r="AV51">
        <f>IF(AS51&lt;&gt;0,(1000-(AR51+U51)/2)/AS51*AL51,0)</f>
        <v>-1.3188855927465273</v>
      </c>
      <c r="AW51">
        <f>U51*AA51/1000</f>
        <v>2.2506709573964181</v>
      </c>
      <c r="AX51">
        <f>(AU51-AW51)</f>
        <v>-0.86192109965125208</v>
      </c>
      <c r="AY51">
        <f>1/(1.6/F51+1.37/N51)</f>
        <v>-0.78934114383911236</v>
      </c>
      <c r="AZ51">
        <f>G51*AA51*0.001</f>
        <v>35.399144127071736</v>
      </c>
      <c r="BA51">
        <f>G51/S51</f>
        <v>1.0314955495728502</v>
      </c>
      <c r="BB51">
        <f>(1-AL51*AA51/AQ51/F51)*100</f>
        <v>503.92787083550672</v>
      </c>
      <c r="BC51">
        <f>(S51-E51/(N51/1.35))</f>
        <v>391.35385312964144</v>
      </c>
      <c r="BD51">
        <f>E51*BB51/100/BC51</f>
        <v>-7.1405069970902962E-3</v>
      </c>
    </row>
    <row r="52" spans="1:56" x14ac:dyDescent="0.25">
      <c r="A52" s="1" t="s">
        <v>1</v>
      </c>
      <c r="B52" s="1" t="s">
        <v>4281</v>
      </c>
    </row>
    <row r="53" spans="1:56" x14ac:dyDescent="0.25">
      <c r="A53" s="1" t="s">
        <v>1</v>
      </c>
      <c r="B53" s="1" t="s">
        <v>4280</v>
      </c>
    </row>
    <row r="54" spans="1:56" x14ac:dyDescent="0.25">
      <c r="A54" s="1" t="s">
        <v>1</v>
      </c>
      <c r="B54" s="1" t="s">
        <v>4279</v>
      </c>
    </row>
    <row r="55" spans="1:56" x14ac:dyDescent="0.25">
      <c r="A55" s="1" t="s">
        <v>1</v>
      </c>
      <c r="B55" s="1" t="s">
        <v>4278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3A4FC-86B9-4B6C-B0E7-03F0C6B87840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4365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4364</v>
      </c>
    </row>
    <row r="12" spans="1:56" x14ac:dyDescent="0.25">
      <c r="A12" s="1" t="s">
        <v>1</v>
      </c>
      <c r="B12" s="1" t="s">
        <v>4363</v>
      </c>
    </row>
    <row r="13" spans="1:56" x14ac:dyDescent="0.25">
      <c r="A13" s="1" t="s">
        <v>1</v>
      </c>
      <c r="B13" s="1" t="s">
        <v>4362</v>
      </c>
    </row>
    <row r="14" spans="1:56" x14ac:dyDescent="0.25">
      <c r="A14" s="1" t="s">
        <v>1</v>
      </c>
      <c r="B14" s="1" t="s">
        <v>4361</v>
      </c>
    </row>
    <row r="15" spans="1:56" x14ac:dyDescent="0.25">
      <c r="A15" s="1" t="s">
        <v>1</v>
      </c>
      <c r="B15" s="1" t="s">
        <v>4360</v>
      </c>
    </row>
    <row r="16" spans="1:56" x14ac:dyDescent="0.25">
      <c r="A16" s="1" t="s">
        <v>1</v>
      </c>
      <c r="B16" s="1" t="s">
        <v>4359</v>
      </c>
    </row>
    <row r="17" spans="1:56" x14ac:dyDescent="0.25">
      <c r="A17" s="1" t="s">
        <v>1</v>
      </c>
      <c r="B17" s="1" t="s">
        <v>4358</v>
      </c>
    </row>
    <row r="18" spans="1:56" x14ac:dyDescent="0.25">
      <c r="A18" s="1">
        <v>1</v>
      </c>
      <c r="B18" s="1" t="s">
        <v>4357</v>
      </c>
      <c r="C18" s="1">
        <v>273.0000162050128</v>
      </c>
      <c r="D18" s="1">
        <v>0</v>
      </c>
      <c r="E18">
        <f>(R18-S18*(1000-T18)/(1000-U18))*AK18</f>
        <v>-5.3367368362100471</v>
      </c>
      <c r="F18">
        <f>IF(AV18&lt;&gt;0,1/(1/AV18-1/N18),0)</f>
        <v>2.7782871743818025</v>
      </c>
      <c r="G18">
        <f>((AY18-AL18/2)*S18-E18)/(AY18+AL18/2)</f>
        <v>393.87662893256424</v>
      </c>
      <c r="H18">
        <f>AL18*1000</f>
        <v>21.988146480663101</v>
      </c>
      <c r="I18">
        <f>(AQ18-AW18)</f>
        <v>1.1633583800010561</v>
      </c>
      <c r="J18">
        <f>(P18+AP18*D18)</f>
        <v>23.345510482788086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23.399202346801758</v>
      </c>
      <c r="P18" s="1">
        <v>23.345510482788086</v>
      </c>
      <c r="Q18" s="1">
        <v>23.440534591674805</v>
      </c>
      <c r="R18" s="1">
        <v>400.08450317382813</v>
      </c>
      <c r="S18" s="1">
        <v>397.00494384765625</v>
      </c>
      <c r="T18" s="1">
        <v>-3.1449699308723211E-3</v>
      </c>
      <c r="U18" s="1">
        <v>19.565231323242188</v>
      </c>
      <c r="V18" s="1">
        <v>-9.5484452322125435E-3</v>
      </c>
      <c r="W18" s="1">
        <v>59.402011871337891</v>
      </c>
      <c r="X18" s="1">
        <v>299.65493774414063</v>
      </c>
      <c r="Y18" s="1">
        <v>0.28862828016281128</v>
      </c>
      <c r="Z18" s="1">
        <v>3.8590836524963379</v>
      </c>
      <c r="AA18" s="1">
        <v>87.700088500976563</v>
      </c>
      <c r="AB18" s="1">
        <v>6.290428638458252</v>
      </c>
      <c r="AC18" s="1">
        <v>-0.18518009781837463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1.1016725652358108</v>
      </c>
      <c r="AL18">
        <f>(U18-T18)/(1000-U18)*AK18</f>
        <v>2.19881464806631E-2</v>
      </c>
      <c r="AM18">
        <f>(P18+273.15)</f>
        <v>296.49551048278806</v>
      </c>
      <c r="AN18">
        <f>(O18+273.15)</f>
        <v>296.54920234680174</v>
      </c>
      <c r="AO18">
        <f>(Y18*AG18+Z18*AH18)*AI18</f>
        <v>4.6180523793834638E-2</v>
      </c>
      <c r="AP18">
        <f>((AO18+0.00000010773*(AN18^4-AM18^4))-AL18*44100)/(L18*51.4+0.00000043092*AM18^3)</f>
        <v>-7.992853330121803</v>
      </c>
      <c r="AQ18">
        <f>0.61365*EXP(17.502*J18/(240.97+J18))</f>
        <v>2.8792308985914747</v>
      </c>
      <c r="AR18">
        <f>AQ18*1000/AA18</f>
        <v>32.830421813763778</v>
      </c>
      <c r="AS18">
        <f>(AR18-U18)</f>
        <v>13.26519049052159</v>
      </c>
      <c r="AT18">
        <f>IF(D18,P18,(O18+P18)/2)</f>
        <v>23.372356414794922</v>
      </c>
      <c r="AU18">
        <f>0.61365*EXP(17.502*AT18/(240.97+AT18))</f>
        <v>2.8839003747075473</v>
      </c>
      <c r="AV18">
        <f>IF(AS18&lt;&gt;0,(1000-(AR18+U18)/2)/AS18*AL18,0)</f>
        <v>1.6141573577778243</v>
      </c>
      <c r="AW18">
        <f>U18*AA18/1000</f>
        <v>1.7158725185904187</v>
      </c>
      <c r="AX18">
        <f>(AU18-AW18)</f>
        <v>1.1680278561171287</v>
      </c>
      <c r="AY18">
        <f>1/(1.6/F18+1.37/N18)</f>
        <v>1.0735086429959098</v>
      </c>
      <c r="AZ18">
        <f>G18*AA18*0.001</f>
        <v>34.543015215852186</v>
      </c>
      <c r="BA18">
        <f>G18/S18</f>
        <v>0.99212021169113596</v>
      </c>
      <c r="BB18">
        <f>(1-AL18*AA18/AQ18/F18)*100</f>
        <v>75.893452009142607</v>
      </c>
      <c r="BC18">
        <f>(S18-E18/(N18/1.35))</f>
        <v>398.87514346898178</v>
      </c>
      <c r="BD18">
        <f>E18*BB18/100/BC18</f>
        <v>-1.01541393991583E-2</v>
      </c>
    </row>
    <row r="19" spans="1:56" x14ac:dyDescent="0.25">
      <c r="A19" s="1" t="s">
        <v>1</v>
      </c>
      <c r="B19" s="1" t="s">
        <v>4356</v>
      </c>
      <c r="K19" s="1">
        <v>2.72</v>
      </c>
    </row>
    <row r="20" spans="1:56" x14ac:dyDescent="0.25">
      <c r="A20" s="1" t="s">
        <v>1</v>
      </c>
      <c r="B20" s="1" t="s">
        <v>4355</v>
      </c>
      <c r="K20" s="1">
        <v>2.72</v>
      </c>
    </row>
    <row r="21" spans="1:56" x14ac:dyDescent="0.25">
      <c r="A21" s="1">
        <v>2</v>
      </c>
      <c r="B21" s="1" t="s">
        <v>4354</v>
      </c>
      <c r="C21" s="1">
        <v>479.50001623854041</v>
      </c>
      <c r="D21" s="1">
        <v>0</v>
      </c>
      <c r="E21">
        <f>(R21-S21*(1000-T21)/(1000-U21))*AK21</f>
        <v>-4.4279211402453802</v>
      </c>
      <c r="F21">
        <f>IF(AV21&lt;&gt;0,1/(1/AV21-1/N21),0)</f>
        <v>2.7593057161804726</v>
      </c>
      <c r="G21">
        <f>((AY21-AL21/2)*S21-E21)/(AY21+AL21/2)</f>
        <v>392.06857990186131</v>
      </c>
      <c r="H21">
        <f>AL21*1000</f>
        <v>22.097741355228131</v>
      </c>
      <c r="I21">
        <f>(AQ21-AW21)</f>
        <v>1.1736227328139395</v>
      </c>
      <c r="J21">
        <f>(P21+AP21*D21)</f>
        <v>23.451852798461914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23.443088531494141</v>
      </c>
      <c r="P21" s="1">
        <v>23.451852798461914</v>
      </c>
      <c r="Q21" s="1">
        <v>23.515562057495117</v>
      </c>
      <c r="R21" s="1">
        <v>399.99734497070313</v>
      </c>
      <c r="S21" s="1">
        <v>396.07260131835938</v>
      </c>
      <c r="T21" s="1">
        <v>-1.3399471063166857E-3</v>
      </c>
      <c r="U21" s="1">
        <v>19.659914016723633</v>
      </c>
      <c r="V21" s="1">
        <v>-4.0573803707957268E-3</v>
      </c>
      <c r="W21" s="1">
        <v>59.530521392822266</v>
      </c>
      <c r="X21" s="1">
        <v>299.69696044921875</v>
      </c>
      <c r="Y21" s="1">
        <v>25.749294281005859</v>
      </c>
      <c r="Z21" s="1">
        <v>3.9521362781524658</v>
      </c>
      <c r="AA21" s="1">
        <v>87.698440551757813</v>
      </c>
      <c r="AB21" s="1">
        <v>6.3219656944274902</v>
      </c>
      <c r="AC21" s="1">
        <v>-0.16849671304225922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1.1018270604750688</v>
      </c>
      <c r="AL21">
        <f>(U21-T21)/(1000-U21)*AK21</f>
        <v>2.2097741355228132E-2</v>
      </c>
      <c r="AM21">
        <f>(P21+273.15)</f>
        <v>296.60185279846189</v>
      </c>
      <c r="AN21">
        <f>(O21+273.15)</f>
        <v>296.59308853149412</v>
      </c>
      <c r="AO21">
        <f>(Y21*AG21+Z21*AH21)*AI21</f>
        <v>4.1198869928742852</v>
      </c>
      <c r="AP21">
        <f>((AO21+0.00000010773*(AN21^4-AM21^4))-AL21*44100)/(L21*51.4+0.00000043092*AM21^3)</f>
        <v>-8.0041075296778654</v>
      </c>
      <c r="AQ21">
        <f>0.61365*EXP(17.502*J21/(240.97+J21))</f>
        <v>2.8977665334622471</v>
      </c>
      <c r="AR21">
        <f>AQ21*1000/AA21</f>
        <v>33.042395226538204</v>
      </c>
      <c r="AS21">
        <f>(AR21-U21)</f>
        <v>13.382481209814571</v>
      </c>
      <c r="AT21">
        <f>IF(D21,P21,(O21+P21)/2)</f>
        <v>23.447470664978027</v>
      </c>
      <c r="AU21">
        <f>0.61365*EXP(17.502*AT21/(240.97+AT21))</f>
        <v>2.8970006639810375</v>
      </c>
      <c r="AV21">
        <f>IF(AS21&lt;&gt;0,(1000-(AR21+U21)/2)/AS21*AL21,0)</f>
        <v>1.6077317814732672</v>
      </c>
      <c r="AW21">
        <f>U21*AA21/1000</f>
        <v>1.7241438006483076</v>
      </c>
      <c r="AX21">
        <f>(AU21-AW21)</f>
        <v>1.1728568633327299</v>
      </c>
      <c r="AY21">
        <f>1/(1.6/F21+1.37/N21)</f>
        <v>1.0689625258054614</v>
      </c>
      <c r="AZ21">
        <f>G21*AA21*0.001</f>
        <v>34.383803046735494</v>
      </c>
      <c r="BA21">
        <f>G21/S21</f>
        <v>0.98989068821430626</v>
      </c>
      <c r="BB21">
        <f>(1-AL21*AA21/AQ21/F21)*100</f>
        <v>75.763129419145486</v>
      </c>
      <c r="BC21">
        <f>(S21-E21/(N21/1.35))</f>
        <v>397.62431666312932</v>
      </c>
      <c r="BD21">
        <f>E21*BB21/100/BC21</f>
        <v>-8.4369377914680372E-3</v>
      </c>
    </row>
    <row r="22" spans="1:56" x14ac:dyDescent="0.25">
      <c r="A22" s="1" t="s">
        <v>1</v>
      </c>
      <c r="B22" s="1" t="s">
        <v>4353</v>
      </c>
      <c r="K22" s="1">
        <v>2.72</v>
      </c>
    </row>
    <row r="23" spans="1:56" x14ac:dyDescent="0.25">
      <c r="A23" s="1" t="s">
        <v>1</v>
      </c>
      <c r="B23" s="1" t="s">
        <v>4352</v>
      </c>
      <c r="K23" s="1">
        <v>2.72</v>
      </c>
    </row>
    <row r="24" spans="1:56" x14ac:dyDescent="0.25">
      <c r="A24" s="1">
        <v>3</v>
      </c>
      <c r="B24" s="1" t="s">
        <v>4351</v>
      </c>
      <c r="C24" s="1">
        <v>686.50001623854041</v>
      </c>
      <c r="D24" s="1">
        <v>0</v>
      </c>
      <c r="E24">
        <f>(R24-S24*(1000-T24)/(1000-U24))*AK24</f>
        <v>-3.9040374164077587</v>
      </c>
      <c r="F24">
        <f>IF(AV24&lt;&gt;0,1/(1/AV24-1/N24),0)</f>
        <v>2.6839681322073923</v>
      </c>
      <c r="G24">
        <f>((AY24-AL24/2)*S24-E24)/(AY24+AL24/2)</f>
        <v>391.24365369299443</v>
      </c>
      <c r="H24">
        <f>AL24*1000</f>
        <v>21.983130284919561</v>
      </c>
      <c r="I24">
        <f>(AQ24-AW24)</f>
        <v>1.1865657420267059</v>
      </c>
      <c r="J24">
        <f>(P24+AP24*D24)</f>
        <v>23.477069854736328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23.450151443481445</v>
      </c>
      <c r="P24" s="1">
        <v>23.477069854736328</v>
      </c>
      <c r="Q24" s="1">
        <v>23.544858932495117</v>
      </c>
      <c r="R24" s="1">
        <v>400.11407470703125</v>
      </c>
      <c r="S24" s="1">
        <v>395.76107788085938</v>
      </c>
      <c r="T24" s="1">
        <v>2.035732613876462E-3</v>
      </c>
      <c r="U24" s="1">
        <v>19.564123153686523</v>
      </c>
      <c r="V24" s="1">
        <v>6.161130964756012E-3</v>
      </c>
      <c r="W24" s="1">
        <v>59.210685729980469</v>
      </c>
      <c r="X24" s="1">
        <v>299.6832275390625</v>
      </c>
      <c r="Y24" s="1">
        <v>49.340312957763672</v>
      </c>
      <c r="Z24" s="1">
        <v>4.0489544868469238</v>
      </c>
      <c r="AA24" s="1">
        <v>87.69171142578125</v>
      </c>
      <c r="AB24" s="1">
        <v>6.4871892929077148</v>
      </c>
      <c r="AC24" s="1">
        <v>-0.15280237793922424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1.1017765718347883</v>
      </c>
      <c r="AL24">
        <f>(U24-T24)/(1000-U24)*AK24</f>
        <v>2.198313028491956E-2</v>
      </c>
      <c r="AM24">
        <f>(P24+273.15)</f>
        <v>296.62706985473631</v>
      </c>
      <c r="AN24">
        <f>(O24+273.15)</f>
        <v>296.60015144348142</v>
      </c>
      <c r="AO24">
        <f>(Y24*AG24+Z24*AH24)*AI24</f>
        <v>7.8944498967874779</v>
      </c>
      <c r="AP24">
        <f>((AO24+0.00000010773*(AN24^4-AM24^4))-AL24*44100)/(L24*51.4+0.00000043092*AM24^3)</f>
        <v>-7.9327872901395358</v>
      </c>
      <c r="AQ24">
        <f>0.61365*EXP(17.502*J24/(240.97+J24))</f>
        <v>2.90217718391823</v>
      </c>
      <c r="AR24">
        <f>AQ24*1000/AA24</f>
        <v>33.095228006520507</v>
      </c>
      <c r="AS24">
        <f>(AR24-U24)</f>
        <v>13.531104852833984</v>
      </c>
      <c r="AT24">
        <f>IF(D24,P24,(O24+P24)/2)</f>
        <v>23.463610649108887</v>
      </c>
      <c r="AU24">
        <f>0.61365*EXP(17.502*AT24/(240.97+AT24))</f>
        <v>2.8998223388425228</v>
      </c>
      <c r="AV24">
        <f>IF(AS24&lt;&gt;0,(1000-(AR24+U24)/2)/AS24*AL24,0)</f>
        <v>1.5818605966828727</v>
      </c>
      <c r="AW24">
        <f>U24*AA24/1000</f>
        <v>1.715611441891524</v>
      </c>
      <c r="AX24">
        <f>(AU24-AW24)</f>
        <v>1.1842108969509988</v>
      </c>
      <c r="AY24">
        <f>1/(1.6/F24+1.37/N24)</f>
        <v>1.0506820171681863</v>
      </c>
      <c r="AZ24">
        <f>G24*AA24*0.001</f>
        <v>34.308825576814364</v>
      </c>
      <c r="BA24">
        <f>G24/S24</f>
        <v>0.98858547633826466</v>
      </c>
      <c r="BB24">
        <f>(1-AL24*AA24/AQ24/F24)*100</f>
        <v>75.251618543612906</v>
      </c>
      <c r="BC24">
        <f>(S24-E24/(N24/1.35))</f>
        <v>397.12920404519758</v>
      </c>
      <c r="BD24">
        <f>E24*BB24/100/BC24</f>
        <v>-7.3977217350671802E-3</v>
      </c>
    </row>
    <row r="25" spans="1:56" x14ac:dyDescent="0.25">
      <c r="A25" s="1" t="s">
        <v>1</v>
      </c>
      <c r="B25" s="1" t="s">
        <v>4350</v>
      </c>
      <c r="K25" s="1">
        <v>2.72</v>
      </c>
    </row>
    <row r="26" spans="1:56" x14ac:dyDescent="0.25">
      <c r="A26" s="1" t="s">
        <v>1</v>
      </c>
      <c r="B26" s="1" t="s">
        <v>4349</v>
      </c>
      <c r="K26" s="1">
        <v>2.72</v>
      </c>
    </row>
    <row r="27" spans="1:56" x14ac:dyDescent="0.25">
      <c r="A27" s="1">
        <v>4</v>
      </c>
      <c r="B27" s="1" t="s">
        <v>4348</v>
      </c>
      <c r="C27" s="1">
        <v>893.50001623854041</v>
      </c>
      <c r="D27" s="1">
        <v>0</v>
      </c>
      <c r="E27">
        <f>(R27-S27*(1000-T27)/(1000-U27))*AK27</f>
        <v>-3.3790931335538095</v>
      </c>
      <c r="F27">
        <f>IF(AV27&lt;&gt;0,1/(1/AV27-1/N27),0)</f>
        <v>2.7136067832666479</v>
      </c>
      <c r="G27">
        <f>((AY27-AL27/2)*S27-E27)/(AY27+AL27/2)</f>
        <v>390.10211790361245</v>
      </c>
      <c r="H27">
        <f>AL27*1000</f>
        <v>22.003495895762775</v>
      </c>
      <c r="I27">
        <f>(AQ27-AW27)</f>
        <v>1.1800932327124483</v>
      </c>
      <c r="J27">
        <f>(P27+AP27*D27)</f>
        <v>23.452125549316406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23.451910018920898</v>
      </c>
      <c r="P27" s="1">
        <v>23.452125549316406</v>
      </c>
      <c r="Q27" s="1">
        <v>23.553394317626953</v>
      </c>
      <c r="R27" s="1">
        <v>399.89669799804688</v>
      </c>
      <c r="S27" s="1">
        <v>395.07339477539063</v>
      </c>
      <c r="T27" s="1">
        <v>6.3890432938933372E-3</v>
      </c>
      <c r="U27" s="1">
        <v>19.587242126464844</v>
      </c>
      <c r="V27" s="1">
        <v>1.9335269927978516E-2</v>
      </c>
      <c r="W27" s="1">
        <v>59.277202606201172</v>
      </c>
      <c r="X27" s="1">
        <v>299.66632080078125</v>
      </c>
      <c r="Y27" s="1">
        <v>100.6396484375</v>
      </c>
      <c r="Z27" s="1">
        <v>3.7608957290649414</v>
      </c>
      <c r="AA27" s="1">
        <v>87.695907592773438</v>
      </c>
      <c r="AB27" s="1">
        <v>6.528012752532959</v>
      </c>
      <c r="AC27" s="1">
        <v>-0.1584356427192688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1.1017144147087543</v>
      </c>
      <c r="AL27">
        <f>(U27-T27)/(1000-U27)*AK27</f>
        <v>2.2003495895762774E-2</v>
      </c>
      <c r="AM27">
        <f>(P27+273.15)</f>
        <v>296.60212554931638</v>
      </c>
      <c r="AN27">
        <f>(O27+273.15)</f>
        <v>296.60191001892088</v>
      </c>
      <c r="AO27">
        <f>(Y27*AG27+Z27*AH27)*AI27</f>
        <v>16.10234339008457</v>
      </c>
      <c r="AP27">
        <f>((AO27+0.00000010773*(AN27^4-AM27^4))-AL27*44100)/(L27*51.4+0.00000043092*AM27^3)</f>
        <v>-7.8702090328780843</v>
      </c>
      <c r="AQ27">
        <f>0.61365*EXP(17.502*J27/(240.97+J27))</f>
        <v>2.8978142082321883</v>
      </c>
      <c r="AR27">
        <f>AQ27*1000/AA27</f>
        <v>33.043893241729585</v>
      </c>
      <c r="AS27">
        <f>(AR27-U27)</f>
        <v>13.456651115264741</v>
      </c>
      <c r="AT27">
        <f>IF(D27,P27,(O27+P27)/2)</f>
        <v>23.452017784118652</v>
      </c>
      <c r="AU27">
        <f>0.61365*EXP(17.502*AT27/(240.97+AT27))</f>
        <v>2.8977953716152354</v>
      </c>
      <c r="AV27">
        <f>IF(AS27&lt;&gt;0,(1000-(AR27+U27)/2)/AS27*AL27,0)</f>
        <v>1.5921094503169466</v>
      </c>
      <c r="AW27">
        <f>U27*AA27/1000</f>
        <v>1.71772097551974</v>
      </c>
      <c r="AX27">
        <f>(AU27-AW27)</f>
        <v>1.1800743960954954</v>
      </c>
      <c r="AY27">
        <f>1/(1.6/F27+1.37/N27)</f>
        <v>1.057919340933438</v>
      </c>
      <c r="AZ27">
        <f>G27*AA27*0.001</f>
        <v>34.210359283420402</v>
      </c>
      <c r="BA27">
        <f>G27/S27</f>
        <v>0.98741682700601874</v>
      </c>
      <c r="BB27">
        <f>(1-AL27*AA27/AQ27/F27)*100</f>
        <v>75.461186491437459</v>
      </c>
      <c r="BC27">
        <f>(S27-E27/(N27/1.35))</f>
        <v>396.25756009827433</v>
      </c>
      <c r="BD27">
        <f>E27*BB27/100/BC27</f>
        <v>-6.4349656082221011E-3</v>
      </c>
    </row>
    <row r="28" spans="1:56" x14ac:dyDescent="0.25">
      <c r="A28" s="1" t="s">
        <v>1</v>
      </c>
      <c r="B28" s="1" t="s">
        <v>4347</v>
      </c>
      <c r="K28" s="1">
        <v>2.72</v>
      </c>
    </row>
    <row r="29" spans="1:56" x14ac:dyDescent="0.25">
      <c r="A29" s="1" t="s">
        <v>1</v>
      </c>
      <c r="B29" s="1" t="s">
        <v>4346</v>
      </c>
      <c r="K29" s="1">
        <v>2.72</v>
      </c>
    </row>
    <row r="30" spans="1:56" x14ac:dyDescent="0.25">
      <c r="A30" s="1">
        <v>5</v>
      </c>
      <c r="B30" s="1" t="s">
        <v>4345</v>
      </c>
      <c r="C30" s="1">
        <v>1099.5000162385404</v>
      </c>
      <c r="D30" s="1">
        <v>0</v>
      </c>
      <c r="E30">
        <f>(R30-S30*(1000-T30)/(1000-U30))*AK30</f>
        <v>-3.193323942669116</v>
      </c>
      <c r="F30">
        <f>IF(AV30&lt;&gt;0,1/(1/AV30-1/N30),0)</f>
        <v>2.7126404309000325</v>
      </c>
      <c r="G30">
        <f>((AY30-AL30/2)*S30-E30)/(AY30+AL30/2)</f>
        <v>389.80394648538368</v>
      </c>
      <c r="H30">
        <f>AL30*1000</f>
        <v>22.078429348701484</v>
      </c>
      <c r="I30">
        <f>(AQ30-AW30)</f>
        <v>1.1840707725967039</v>
      </c>
      <c r="J30">
        <f>(P30+AP30*D30)</f>
        <v>23.508464813232422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23.469326019287109</v>
      </c>
      <c r="P30" s="1">
        <v>23.508464813232422</v>
      </c>
      <c r="Q30" s="1">
        <v>23.5731201171875</v>
      </c>
      <c r="R30" s="1">
        <v>399.99288940429688</v>
      </c>
      <c r="S30" s="1">
        <v>394.97564697265625</v>
      </c>
      <c r="T30" s="1">
        <v>9.5155192539095879E-3</v>
      </c>
      <c r="U30" s="1">
        <v>19.657249450683594</v>
      </c>
      <c r="V30" s="1">
        <v>2.8762497007846832E-2</v>
      </c>
      <c r="W30" s="1">
        <v>59.417839050292969</v>
      </c>
      <c r="X30" s="1">
        <v>299.64190673828125</v>
      </c>
      <c r="Y30" s="1">
        <v>150.01322937011719</v>
      </c>
      <c r="Z30" s="1">
        <v>4.1314353942871094</v>
      </c>
      <c r="AA30" s="1">
        <v>87.682960510253906</v>
      </c>
      <c r="AB30" s="1">
        <v>6.497983455657959</v>
      </c>
      <c r="AC30" s="1">
        <v>-0.1595405638217926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1.1016246571260337</v>
      </c>
      <c r="AL30">
        <f>(U30-T30)/(1000-U30)*AK30</f>
        <v>2.2078429348701484E-2</v>
      </c>
      <c r="AM30">
        <f>(P30+273.15)</f>
        <v>296.6584648132324</v>
      </c>
      <c r="AN30">
        <f>(O30+273.15)</f>
        <v>296.61932601928709</v>
      </c>
      <c r="AO30">
        <f>(Y30*AG30+Z30*AH30)*AI30</f>
        <v>24.002116162729635</v>
      </c>
      <c r="AP30">
        <f>((AO30+0.00000010773*(AN30^4-AM30^4))-AL30*44100)/(L30*51.4+0.00000043092*AM30^3)</f>
        <v>-7.8355068124681937</v>
      </c>
      <c r="AQ30">
        <f>0.61365*EXP(17.502*J30/(240.97+J30))</f>
        <v>2.9076765999212038</v>
      </c>
      <c r="AR30">
        <f>AQ30*1000/AA30</f>
        <v>33.161250293107649</v>
      </c>
      <c r="AS30">
        <f>(AR30-U30)</f>
        <v>13.504000842424055</v>
      </c>
      <c r="AT30">
        <f>IF(D30,P30,(O30+P30)/2)</f>
        <v>23.488895416259766</v>
      </c>
      <c r="AU30">
        <f>0.61365*EXP(17.502*AT30/(240.97+AT30))</f>
        <v>2.904247584015669</v>
      </c>
      <c r="AV30">
        <f>IF(AS30&lt;&gt;0,(1000-(AR30+U30)/2)/AS30*AL30,0)</f>
        <v>1.591776751355273</v>
      </c>
      <c r="AW30">
        <f>U30*AA30/1000</f>
        <v>1.7236058273244999</v>
      </c>
      <c r="AX30">
        <f>(AU30-AW30)</f>
        <v>1.1806417566911691</v>
      </c>
      <c r="AY30">
        <f>1/(1.6/F30+1.37/N30)</f>
        <v>1.057684310030234</v>
      </c>
      <c r="AZ30">
        <f>G30*AA30*0.001</f>
        <v>34.179164046419018</v>
      </c>
      <c r="BA30">
        <f>G30/S30</f>
        <v>0.98690628010381964</v>
      </c>
      <c r="BB30">
        <f>(1-AL30*AA30/AQ30/F30)*100</f>
        <v>75.456016655291293</v>
      </c>
      <c r="BC30">
        <f>(S30-E30/(N30/1.35))</f>
        <v>396.09471156430487</v>
      </c>
      <c r="BD30">
        <f>E30*BB30/100/BC30</f>
        <v>-6.0832800229059063E-3</v>
      </c>
    </row>
    <row r="31" spans="1:56" x14ac:dyDescent="0.25">
      <c r="A31" s="1" t="s">
        <v>1</v>
      </c>
      <c r="B31" s="1" t="s">
        <v>4344</v>
      </c>
      <c r="K31" s="1">
        <v>2.72</v>
      </c>
    </row>
    <row r="32" spans="1:56" x14ac:dyDescent="0.25">
      <c r="A32" s="1" t="s">
        <v>1</v>
      </c>
      <c r="B32" s="1" t="s">
        <v>4343</v>
      </c>
      <c r="K32" s="1">
        <v>2.72</v>
      </c>
    </row>
    <row r="33" spans="1:56" x14ac:dyDescent="0.25">
      <c r="A33" s="1">
        <v>6</v>
      </c>
      <c r="B33" s="1" t="s">
        <v>4342</v>
      </c>
      <c r="C33" s="1">
        <v>1305.5000162385404</v>
      </c>
      <c r="D33" s="1">
        <v>0</v>
      </c>
      <c r="E33">
        <f>(R33-S33*(1000-T33)/(1000-U33))*AK33</f>
        <v>-2.3358708874881895</v>
      </c>
      <c r="F33">
        <f>IF(AV33&lt;&gt;0,1/(1/AV33-1/N33),0)</f>
        <v>2.8404535255724612</v>
      </c>
      <c r="G33">
        <f>((AY33-AL33/2)*S33-E33)/(AY33+AL33/2)</f>
        <v>388.14996222597568</v>
      </c>
      <c r="H33">
        <f>AL33*1000</f>
        <v>22.361278559238571</v>
      </c>
      <c r="I33">
        <f>(AQ33-AW33)</f>
        <v>1.1673815436779502</v>
      </c>
      <c r="J33">
        <f>(P33+AP33*D33)</f>
        <v>23.538972854614258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23.504030227661133</v>
      </c>
      <c r="P33" s="1">
        <v>23.538972854614258</v>
      </c>
      <c r="Q33" s="1">
        <v>23.602066040039063</v>
      </c>
      <c r="R33" s="1">
        <v>399.91748046875</v>
      </c>
      <c r="S33" s="1">
        <v>394.039794921875</v>
      </c>
      <c r="T33" s="1">
        <v>1.5495182015001774E-2</v>
      </c>
      <c r="U33" s="1">
        <v>19.908729553222656</v>
      </c>
      <c r="V33" s="1">
        <v>4.6739041805267334E-2</v>
      </c>
      <c r="W33" s="1">
        <v>60.051883697509766</v>
      </c>
      <c r="X33" s="1">
        <v>299.65853881835938</v>
      </c>
      <c r="Y33" s="1">
        <v>300.6693115234375</v>
      </c>
      <c r="Z33" s="1">
        <v>3.9468860626220703</v>
      </c>
      <c r="AA33" s="1">
        <v>87.682533264160156</v>
      </c>
      <c r="AB33" s="1">
        <v>6.5913643836975098</v>
      </c>
      <c r="AC33" s="1">
        <v>-0.17060013115406036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1.1016858044792621</v>
      </c>
      <c r="AL33">
        <f>(U33-T33)/(1000-U33)*AK33</f>
        <v>2.236127855923857E-2</v>
      </c>
      <c r="AM33">
        <f>(P33+273.15)</f>
        <v>296.68897285461424</v>
      </c>
      <c r="AN33">
        <f>(O33+273.15)</f>
        <v>296.65403022766111</v>
      </c>
      <c r="AO33">
        <f>(Y33*AG33+Z33*AH33)*AI33</f>
        <v>48.10708876847275</v>
      </c>
      <c r="AP33">
        <f>((AO33+0.00000010773*(AN33^4-AM33^4))-AL33*44100)/(L33*51.4+0.00000043092*AM33^3)</f>
        <v>-7.7389728505592554</v>
      </c>
      <c r="AQ33">
        <f>0.61365*EXP(17.502*J33/(240.97+J33))</f>
        <v>2.9130293849755642</v>
      </c>
      <c r="AR33">
        <f>AQ33*1000/AA33</f>
        <v>33.222459212024745</v>
      </c>
      <c r="AS33">
        <f>(AR33-U33)</f>
        <v>13.313729658802089</v>
      </c>
      <c r="AT33">
        <f>IF(D33,P33,(O33+P33)/2)</f>
        <v>23.521501541137695</v>
      </c>
      <c r="AU33">
        <f>0.61365*EXP(17.502*AT33/(240.97+AT33))</f>
        <v>2.9099629040950492</v>
      </c>
      <c r="AV33">
        <f>IF(AS33&lt;&gt;0,(1000-(AR33+U33)/2)/AS33*AL33,0)</f>
        <v>1.6349466649088846</v>
      </c>
      <c r="AW33">
        <f>U33*AA33/1000</f>
        <v>1.745647841297614</v>
      </c>
      <c r="AX33">
        <f>(AU33-AW33)</f>
        <v>1.1643150627974352</v>
      </c>
      <c r="AY33">
        <f>1/(1.6/F33+1.37/N33)</f>
        <v>1.0882330562389979</v>
      </c>
      <c r="AZ33">
        <f>G33*AA33*0.001</f>
        <v>34.03397197436162</v>
      </c>
      <c r="BA33">
        <f>G33/S33</f>
        <v>0.98505269576371834</v>
      </c>
      <c r="BB33">
        <f>(1-AL33*AA33/AQ33/F33)*100</f>
        <v>76.303884014134354</v>
      </c>
      <c r="BC33">
        <f>(S33-E33/(N33/1.35))</f>
        <v>394.85837469886621</v>
      </c>
      <c r="BD33">
        <f>E33*BB33/100/BC33</f>
        <v>-4.5139227807140057E-3</v>
      </c>
    </row>
    <row r="34" spans="1:56" x14ac:dyDescent="0.25">
      <c r="A34" s="1" t="s">
        <v>1</v>
      </c>
      <c r="B34" s="1" t="s">
        <v>4341</v>
      </c>
      <c r="K34" s="1">
        <v>2.72</v>
      </c>
    </row>
    <row r="35" spans="1:56" x14ac:dyDescent="0.25">
      <c r="A35" s="1" t="s">
        <v>1</v>
      </c>
      <c r="B35" s="1" t="s">
        <v>4340</v>
      </c>
      <c r="K35" s="1">
        <v>2.72</v>
      </c>
    </row>
    <row r="36" spans="1:56" x14ac:dyDescent="0.25">
      <c r="A36" s="1">
        <v>7</v>
      </c>
      <c r="B36" s="1" t="s">
        <v>4339</v>
      </c>
      <c r="C36" s="1">
        <v>1512.5000162385404</v>
      </c>
      <c r="D36" s="1">
        <v>0</v>
      </c>
      <c r="E36">
        <f>(R36-S36*(1000-T36)/(1000-U36))*AK36</f>
        <v>-2.067765540482903</v>
      </c>
      <c r="F36">
        <f>IF(AV36&lt;&gt;0,1/(1/AV36-1/N36),0)</f>
        <v>3.071589688637181</v>
      </c>
      <c r="G36">
        <f>((AY36-AL36/2)*S36-E36)/(AY36+AL36/2)</f>
        <v>387.87299347284363</v>
      </c>
      <c r="H36">
        <f>AL36*1000</f>
        <v>22.815256105323474</v>
      </c>
      <c r="I36">
        <f>(AQ36-AW36)</f>
        <v>1.1390872016436915</v>
      </c>
      <c r="J36">
        <f>(P36+AP36*D36)</f>
        <v>23.576242446899414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23.550056457519531</v>
      </c>
      <c r="P36" s="1">
        <v>23.576242446899414</v>
      </c>
      <c r="Q36" s="1">
        <v>23.639127731323242</v>
      </c>
      <c r="R36" s="1">
        <v>400.15634155273438</v>
      </c>
      <c r="S36" s="1">
        <v>393.87738037109375</v>
      </c>
      <c r="T36" s="1">
        <v>2.3066092282533646E-2</v>
      </c>
      <c r="U36" s="1">
        <v>20.308361053466797</v>
      </c>
      <c r="V36" s="1">
        <v>6.9375224411487579E-2</v>
      </c>
      <c r="W36" s="1">
        <v>61.080879211425781</v>
      </c>
      <c r="X36" s="1">
        <v>299.71075439453125</v>
      </c>
      <c r="Y36" s="1">
        <v>500.27621459960938</v>
      </c>
      <c r="Z36" s="1">
        <v>4.0346264839172363</v>
      </c>
      <c r="AA36" s="1">
        <v>87.672904968261719</v>
      </c>
      <c r="AB36" s="1">
        <v>6.7960443496704102</v>
      </c>
      <c r="AC36" s="1">
        <v>-0.18684081733226776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1.1018777735093057</v>
      </c>
      <c r="AL36">
        <f>(U36-T36)/(1000-U36)*AK36</f>
        <v>2.2815256105323475E-2</v>
      </c>
      <c r="AM36">
        <f>(P36+273.15)</f>
        <v>296.72624244689939</v>
      </c>
      <c r="AN36">
        <f>(O36+273.15)</f>
        <v>296.70005645751951</v>
      </c>
      <c r="AO36">
        <f>(Y36*AG36+Z36*AH36)*AI36</f>
        <v>80.044192546810336</v>
      </c>
      <c r="AP36">
        <f>((AO36+0.00000010773*(AN36^4-AM36^4))-AL36*44100)/(L36*51.4+0.00000043092*AM36^3)</f>
        <v>-7.6396192055736973</v>
      </c>
      <c r="AQ36">
        <f>0.61365*EXP(17.502*J36/(240.97+J36))</f>
        <v>2.9195802103454334</v>
      </c>
      <c r="AR36">
        <f>AQ36*1000/AA36</f>
        <v>33.300826651088435</v>
      </c>
      <c r="AS36">
        <f>(AR36-U36)</f>
        <v>12.992465597621639</v>
      </c>
      <c r="AT36">
        <f>IF(D36,P36,(O36+P36)/2)</f>
        <v>23.563149452209473</v>
      </c>
      <c r="AU36">
        <f>0.61365*EXP(17.502*AT36/(240.97+AT36))</f>
        <v>2.9172774060536701</v>
      </c>
      <c r="AV36">
        <f>IF(AS36&lt;&gt;0,(1000-(AR36+U36)/2)/AS36*AL36,0)</f>
        <v>1.7089675754730589</v>
      </c>
      <c r="AW36">
        <f>U36*AA36/1000</f>
        <v>1.7804930087017419</v>
      </c>
      <c r="AX36">
        <f>(AU36-AW36)</f>
        <v>1.1367843973519283</v>
      </c>
      <c r="AY36">
        <f>1/(1.6/F36+1.37/N36)</f>
        <v>1.1408578545054175</v>
      </c>
      <c r="AZ36">
        <f>G36*AA36*0.001</f>
        <v>34.005952096499819</v>
      </c>
      <c r="BA36">
        <f>G36/S36</f>
        <v>0.98475569505262517</v>
      </c>
      <c r="BB36">
        <f>(1-AL36*AA36/AQ36/F36)*100</f>
        <v>77.694748074188155</v>
      </c>
      <c r="BC36">
        <f>(S36-E36/(N36/1.35))</f>
        <v>394.60200563358796</v>
      </c>
      <c r="BD36">
        <f>E36*BB36/100/BC36</f>
        <v>-4.0713052759666964E-3</v>
      </c>
    </row>
    <row r="37" spans="1:56" x14ac:dyDescent="0.25">
      <c r="A37" s="1" t="s">
        <v>1</v>
      </c>
      <c r="B37" s="1" t="s">
        <v>4338</v>
      </c>
      <c r="K37" s="1">
        <v>2.72</v>
      </c>
    </row>
    <row r="38" spans="1:56" x14ac:dyDescent="0.25">
      <c r="A38" s="1" t="s">
        <v>1</v>
      </c>
      <c r="B38" s="1" t="s">
        <v>4337</v>
      </c>
      <c r="K38" s="1">
        <v>2.72</v>
      </c>
    </row>
    <row r="39" spans="1:56" x14ac:dyDescent="0.25">
      <c r="A39" s="1">
        <v>8</v>
      </c>
      <c r="B39" s="1" t="s">
        <v>4336</v>
      </c>
      <c r="C39" s="1">
        <v>1719.5000162385404</v>
      </c>
      <c r="D39" s="1">
        <v>0</v>
      </c>
      <c r="E39">
        <f>(R39-S39*(1000-T39)/(1000-U39))*AK39</f>
        <v>-1.6849481659099059</v>
      </c>
      <c r="F39">
        <f>IF(AV39&lt;&gt;0,1/(1/AV39-1/N39),0)</f>
        <v>3.4183530923790926</v>
      </c>
      <c r="G39">
        <f>((AY39-AL39/2)*S39-E39)/(AY39+AL39/2)</f>
        <v>387.20419838308646</v>
      </c>
      <c r="H39">
        <f>AL39*1000</f>
        <v>23.39528998972613</v>
      </c>
      <c r="I39">
        <f>(AQ39-AW39)</f>
        <v>1.1015413005078873</v>
      </c>
      <c r="J39">
        <f>(P39+AP39*D39)</f>
        <v>23.616291046142578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23.614921569824219</v>
      </c>
      <c r="P39" s="1">
        <v>23.616291046142578</v>
      </c>
      <c r="Q39" s="1">
        <v>23.688932418823242</v>
      </c>
      <c r="R39" s="1">
        <v>400.15939331054688</v>
      </c>
      <c r="S39" s="1">
        <v>393.3370361328125</v>
      </c>
      <c r="T39" s="1">
        <v>3.1165573745965958E-2</v>
      </c>
      <c r="U39" s="1">
        <v>20.821603775024414</v>
      </c>
      <c r="V39" s="1">
        <v>9.3349777162075043E-2</v>
      </c>
      <c r="W39" s="1">
        <v>62.36663818359375</v>
      </c>
      <c r="X39" s="1">
        <v>299.7060546875</v>
      </c>
      <c r="Y39" s="1">
        <v>750.27435302734375</v>
      </c>
      <c r="Z39" s="1">
        <v>4.062136173248291</v>
      </c>
      <c r="AA39" s="1">
        <v>87.653793334960938</v>
      </c>
      <c r="AB39" s="1">
        <v>7.0319528579711914</v>
      </c>
      <c r="AC39" s="1">
        <v>-0.20659741759300232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1.101860495174632</v>
      </c>
      <c r="AL39">
        <f>(U39-T39)/(1000-U39)*AK39</f>
        <v>2.3395289989726131E-2</v>
      </c>
      <c r="AM39">
        <f>(P39+273.15)</f>
        <v>296.76629104614256</v>
      </c>
      <c r="AN39">
        <f>(O39+273.15)</f>
        <v>296.7649215698242</v>
      </c>
      <c r="AO39">
        <f>(Y39*AG39+Z39*AH39)*AI39</f>
        <v>120.04389380118482</v>
      </c>
      <c r="AP39">
        <f>((AO39+0.00000010773*(AN39^4-AM39^4))-AL39*44100)/(L39*51.4+0.00000043092*AM39^3)</f>
        <v>-7.51811618950597</v>
      </c>
      <c r="AQ39">
        <f>0.61365*EXP(17.502*J39/(240.97+J39))</f>
        <v>2.9266338547063198</v>
      </c>
      <c r="AR39">
        <f>AQ39*1000/AA39</f>
        <v>33.388559049834349</v>
      </c>
      <c r="AS39">
        <f>(AR39-U39)</f>
        <v>12.566955274809935</v>
      </c>
      <c r="AT39">
        <f>IF(D39,P39,(O39+P39)/2)</f>
        <v>23.615606307983398</v>
      </c>
      <c r="AU39">
        <f>0.61365*EXP(17.502*AT39/(240.97+AT39))</f>
        <v>2.9265131286345367</v>
      </c>
      <c r="AV39">
        <f>IF(AS39&lt;&gt;0,(1000-(AR39+U39)/2)/AS39*AL39,0)</f>
        <v>1.81119119565192</v>
      </c>
      <c r="AW39">
        <f>U39*AA39/1000</f>
        <v>1.8250925541984324</v>
      </c>
      <c r="AX39">
        <f>(AU39-AW39)</f>
        <v>1.1014205744361043</v>
      </c>
      <c r="AY39">
        <f>1/(1.6/F39+1.37/N39)</f>
        <v>1.214045830519797</v>
      </c>
      <c r="AZ39">
        <f>G39*AA39*0.001</f>
        <v>33.939916783500273</v>
      </c>
      <c r="BA39">
        <f>G39/S39</f>
        <v>0.98440818639906758</v>
      </c>
      <c r="BB39">
        <f>(1-AL39*AA39/AQ39/F39)*100</f>
        <v>79.501889225358752</v>
      </c>
      <c r="BC39">
        <f>(S39-E39/(N39/1.35))</f>
        <v>393.92750733619971</v>
      </c>
      <c r="BD39">
        <f>E39*BB39/100/BC39</f>
        <v>-3.4005384224746397E-3</v>
      </c>
    </row>
    <row r="40" spans="1:56" x14ac:dyDescent="0.25">
      <c r="A40" s="1" t="s">
        <v>1</v>
      </c>
      <c r="B40" s="1" t="s">
        <v>4335</v>
      </c>
      <c r="K40" s="1">
        <v>2.72</v>
      </c>
    </row>
    <row r="41" spans="1:56" x14ac:dyDescent="0.25">
      <c r="A41" s="1" t="s">
        <v>1</v>
      </c>
      <c r="B41" s="1" t="s">
        <v>4334</v>
      </c>
      <c r="K41" s="1">
        <v>2.72</v>
      </c>
    </row>
    <row r="42" spans="1:56" x14ac:dyDescent="0.25">
      <c r="A42" s="1">
        <v>9</v>
      </c>
      <c r="B42" s="1" t="s">
        <v>4333</v>
      </c>
      <c r="C42" s="1">
        <v>1926.0000162273645</v>
      </c>
      <c r="D42" s="1">
        <v>0</v>
      </c>
      <c r="E42">
        <f>(R42-S42*(1000-T42)/(1000-U42))*AK42</f>
        <v>-1.4203335843383462</v>
      </c>
      <c r="F42">
        <f>IF(AV42&lt;&gt;0,1/(1/AV42-1/N42),0)</f>
        <v>3.8993289338725465</v>
      </c>
      <c r="G42">
        <f>((AY42-AL42/2)*S42-E42)/(AY42+AL42/2)</f>
        <v>386.54342965783457</v>
      </c>
      <c r="H42">
        <f>AL42*1000</f>
        <v>24.062505004020455</v>
      </c>
      <c r="I42">
        <f>(AQ42-AW42)</f>
        <v>1.0586771947096871</v>
      </c>
      <c r="J42">
        <f>(P42+AP42*D42)</f>
        <v>23.671039581298828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23.698574066162109</v>
      </c>
      <c r="P42" s="1">
        <v>23.671039581298828</v>
      </c>
      <c r="Q42" s="1">
        <v>23.756662368774414</v>
      </c>
      <c r="R42" s="1">
        <v>399.92324829101563</v>
      </c>
      <c r="S42" s="1">
        <v>392.635986328125</v>
      </c>
      <c r="T42" s="1">
        <v>4.2054586112499237E-2</v>
      </c>
      <c r="U42" s="1">
        <v>21.417919158935547</v>
      </c>
      <c r="V42" s="1">
        <v>0.12534990906715393</v>
      </c>
      <c r="W42" s="1">
        <v>63.839275360107422</v>
      </c>
      <c r="X42" s="1">
        <v>299.62863159179688</v>
      </c>
      <c r="Y42" s="1">
        <v>999.1954345703125</v>
      </c>
      <c r="Z42" s="1">
        <v>4.0961112976074219</v>
      </c>
      <c r="AA42" s="1">
        <v>87.666007995605469</v>
      </c>
      <c r="AB42" s="1">
        <v>7.3179163932800293</v>
      </c>
      <c r="AC42" s="1">
        <v>-0.22129362821578979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1.1015758514404295</v>
      </c>
      <c r="AL42">
        <f>(U42-T42)/(1000-U42)*AK42</f>
        <v>2.4062505004020456E-2</v>
      </c>
      <c r="AM42">
        <f>(P42+273.15)</f>
        <v>296.82103958129881</v>
      </c>
      <c r="AN42">
        <f>(O42+273.15)</f>
        <v>296.84857406616209</v>
      </c>
      <c r="AO42">
        <f>(Y42*AG42+Z42*AH42)*AI42</f>
        <v>159.87126595784866</v>
      </c>
      <c r="AP42">
        <f>((AO42+0.00000010773*(AN42^4-AM42^4))-AL42*44100)/(L42*51.4+0.00000043092*AM42^3)</f>
        <v>-7.429260977171924</v>
      </c>
      <c r="AQ42">
        <f>0.61365*EXP(17.502*J42/(240.97+J42))</f>
        <v>2.9363006669461624</v>
      </c>
      <c r="AR42">
        <f>AQ42*1000/AA42</f>
        <v>33.494175611296839</v>
      </c>
      <c r="AS42">
        <f>(AR42-U42)</f>
        <v>12.076256452361292</v>
      </c>
      <c r="AT42">
        <f>IF(D42,P42,(O42+P42)/2)</f>
        <v>23.684806823730469</v>
      </c>
      <c r="AU42">
        <f>0.61365*EXP(17.502*AT42/(240.97+AT42))</f>
        <v>2.9387359037061787</v>
      </c>
      <c r="AV42">
        <f>IF(AS42&lt;&gt;0,(1000-(AR42+U42)/2)/AS42*AL42,0)</f>
        <v>1.9378392483417051</v>
      </c>
      <c r="AW42">
        <f>U42*AA42/1000</f>
        <v>1.8776234722364753</v>
      </c>
      <c r="AX42">
        <f>(AU42-AW42)</f>
        <v>1.0611124314697034</v>
      </c>
      <c r="AY42">
        <f>1/(1.6/F42+1.37/N42)</f>
        <v>1.3055554743618767</v>
      </c>
      <c r="AZ42">
        <f>G42*AA42*0.001</f>
        <v>33.886719395032486</v>
      </c>
      <c r="BA42">
        <f>G42/S42</f>
        <v>0.9844829386952858</v>
      </c>
      <c r="BB42">
        <f>(1-AL42*AA42/AQ42/F42)*100</f>
        <v>81.576095583118359</v>
      </c>
      <c r="BC42">
        <f>(S42-E42/(N42/1.35))</f>
        <v>393.13372631664424</v>
      </c>
      <c r="BD42">
        <f>E42*BB42/100/BC42</f>
        <v>-2.9472228018049998E-3</v>
      </c>
    </row>
    <row r="43" spans="1:56" x14ac:dyDescent="0.25">
      <c r="A43" s="1" t="s">
        <v>1</v>
      </c>
      <c r="B43" s="1" t="s">
        <v>4332</v>
      </c>
      <c r="K43" s="1">
        <v>2.72</v>
      </c>
    </row>
    <row r="44" spans="1:56" x14ac:dyDescent="0.25">
      <c r="A44" s="1" t="s">
        <v>1</v>
      </c>
      <c r="B44" s="1" t="s">
        <v>4331</v>
      </c>
      <c r="K44" s="1">
        <v>2.72</v>
      </c>
    </row>
    <row r="45" spans="1:56" x14ac:dyDescent="0.25">
      <c r="A45" s="1">
        <v>10</v>
      </c>
      <c r="B45" s="1" t="s">
        <v>4330</v>
      </c>
      <c r="C45" s="1">
        <v>2133.0000162273645</v>
      </c>
      <c r="D45" s="1">
        <v>0</v>
      </c>
      <c r="E45">
        <f>(R45-S45*(1000-T45)/(1000-U45))*AK45</f>
        <v>-1.0543337914395552</v>
      </c>
      <c r="F45">
        <f>IF(AV45&lt;&gt;0,1/(1/AV45-1/N45),0)</f>
        <v>4.5682000112524666</v>
      </c>
      <c r="G45">
        <f>((AY45-AL45/2)*S45-E45)/(AY45+AL45/2)</f>
        <v>386.01484345987456</v>
      </c>
      <c r="H45">
        <f>AL45*1000</f>
        <v>24.82074241348376</v>
      </c>
      <c r="I45">
        <f>(AQ45-AW45)</f>
        <v>1.0121158147464897</v>
      </c>
      <c r="J45">
        <f>(P45+AP45*D45)</f>
        <v>23.739803314208984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23.804311752319336</v>
      </c>
      <c r="P45" s="1">
        <v>23.739803314208984</v>
      </c>
      <c r="Q45" s="1">
        <v>23.842905044555664</v>
      </c>
      <c r="R45" s="1">
        <v>399.96380615234375</v>
      </c>
      <c r="S45" s="1">
        <v>392.08694458007813</v>
      </c>
      <c r="T45" s="1">
        <v>5.5974427610635757E-2</v>
      </c>
      <c r="U45" s="1">
        <v>22.088790893554688</v>
      </c>
      <c r="V45" s="1">
        <v>0.16577571630477905</v>
      </c>
      <c r="W45" s="1">
        <v>65.41888427734375</v>
      </c>
      <c r="X45" s="1">
        <v>299.649169921875</v>
      </c>
      <c r="Y45" s="1">
        <v>1249.3392333984375</v>
      </c>
      <c r="Z45" s="1">
        <v>3.8787431716918945</v>
      </c>
      <c r="AA45" s="1">
        <v>87.662826538085938</v>
      </c>
      <c r="AB45" s="1">
        <v>7.5121426582336426</v>
      </c>
      <c r="AC45" s="1">
        <v>-0.23650512099266052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1.1016513600068931</v>
      </c>
      <c r="AL45">
        <f>(U45-T45)/(1000-U45)*AK45</f>
        <v>2.4820742413483761E-2</v>
      </c>
      <c r="AM45">
        <f>(P45+273.15)</f>
        <v>296.88980331420896</v>
      </c>
      <c r="AN45">
        <f>(O45+273.15)</f>
        <v>296.95431175231931</v>
      </c>
      <c r="AO45">
        <f>(Y45*AG45+Z45*AH45)*AI45</f>
        <v>199.89427287576473</v>
      </c>
      <c r="AP45">
        <f>((AO45+0.00000010773*(AN45^4-AM45^4))-AL45*44100)/(L45*51.4+0.00000043092*AM45^3)</f>
        <v>-7.3710469793220561</v>
      </c>
      <c r="AQ45">
        <f>0.61365*EXP(17.502*J45/(240.97+J45))</f>
        <v>2.9484816592842265</v>
      </c>
      <c r="AR45">
        <f>AQ45*1000/AA45</f>
        <v>33.634343948551908</v>
      </c>
      <c r="AS45">
        <f>(AR45-U45)</f>
        <v>11.545553054997221</v>
      </c>
      <c r="AT45">
        <f>IF(D45,P45,(O45+P45)/2)</f>
        <v>23.77205753326416</v>
      </c>
      <c r="AU45">
        <f>0.61365*EXP(17.502*AT45/(240.97+AT45))</f>
        <v>2.9542104667000877</v>
      </c>
      <c r="AV45">
        <f>IF(AS45&lt;&gt;0,(1000-(AR45+U45)/2)/AS45*AL45,0)</f>
        <v>2.0899126711687606</v>
      </c>
      <c r="AW45">
        <f>U45*AA45/1000</f>
        <v>1.9363658445377367</v>
      </c>
      <c r="AX45">
        <f>(AU45-AW45)</f>
        <v>1.0178446221623509</v>
      </c>
      <c r="AY45">
        <f>1/(1.6/F45+1.37/N45)</f>
        <v>1.4166757213814936</v>
      </c>
      <c r="AZ45">
        <f>G45*AA45*0.001</f>
        <v>33.839152263349384</v>
      </c>
      <c r="BA45">
        <f>G45/S45</f>
        <v>0.9845133810137271</v>
      </c>
      <c r="BB45">
        <f>(1-AL45*AA45/AQ45/F45)*100</f>
        <v>83.845753855714378</v>
      </c>
      <c r="BC45">
        <f>(S45-E45/(N45/1.35))</f>
        <v>392.45642404253203</v>
      </c>
      <c r="BD45">
        <f>E45*BB45/100/BC45</f>
        <v>-2.2525153403839464E-3</v>
      </c>
    </row>
    <row r="46" spans="1:56" x14ac:dyDescent="0.25">
      <c r="A46" s="1" t="s">
        <v>1</v>
      </c>
      <c r="B46" s="1" t="s">
        <v>4329</v>
      </c>
      <c r="K46" s="1">
        <v>2.72</v>
      </c>
    </row>
    <row r="47" spans="1:56" x14ac:dyDescent="0.25">
      <c r="A47" s="1" t="s">
        <v>1</v>
      </c>
      <c r="B47" s="1" t="s">
        <v>4328</v>
      </c>
      <c r="K47" s="1">
        <v>2.72</v>
      </c>
    </row>
    <row r="48" spans="1:56" x14ac:dyDescent="0.25">
      <c r="A48" s="1">
        <v>11</v>
      </c>
      <c r="B48" s="1" t="s">
        <v>4327</v>
      </c>
      <c r="C48" s="1">
        <v>2340.5000162161887</v>
      </c>
      <c r="D48" s="1">
        <v>0</v>
      </c>
      <c r="E48">
        <f>(R48-S48*(1000-T48)/(1000-U48))*AK48</f>
        <v>-0.46799715296513339</v>
      </c>
      <c r="F48">
        <f>IF(AV48&lt;&gt;0,1/(1/AV48-1/N48),0)</f>
        <v>5.814764985597705</v>
      </c>
      <c r="G48">
        <f>((AY48-AL48/2)*S48-E48)/(AY48+AL48/2)</f>
        <v>385.34765789732353</v>
      </c>
      <c r="H48">
        <f>AL48*1000</f>
        <v>25.797941156482992</v>
      </c>
      <c r="I48">
        <f>(AQ48-AW48)</f>
        <v>0.94821708221990697</v>
      </c>
      <c r="J48">
        <f>(P48+AP48*D48)</f>
        <v>23.805011749267578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23.924736022949219</v>
      </c>
      <c r="P48" s="1">
        <v>23.805011749267578</v>
      </c>
      <c r="Q48" s="1">
        <v>23.938627243041992</v>
      </c>
      <c r="R48" s="1">
        <v>400.11221313476563</v>
      </c>
      <c r="S48" s="1">
        <v>391.37228393554688</v>
      </c>
      <c r="T48" s="1">
        <v>7.2560854256153107E-2</v>
      </c>
      <c r="U48" s="1">
        <v>22.95201301574707</v>
      </c>
      <c r="V48" s="1">
        <v>0.21332882344722748</v>
      </c>
      <c r="W48" s="1">
        <v>67.478889465332031</v>
      </c>
      <c r="X48" s="1">
        <v>299.6568603515625</v>
      </c>
      <c r="Y48" s="1">
        <v>1599.1845703125</v>
      </c>
      <c r="Z48" s="1">
        <v>3.974299430847168</v>
      </c>
      <c r="AA48" s="1">
        <v>87.6549072265625</v>
      </c>
      <c r="AB48" s="1">
        <v>8.0705375671386719</v>
      </c>
      <c r="AC48" s="1">
        <v>-0.26277819275856018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1.1016796336454502</v>
      </c>
      <c r="AL48">
        <f>(U48-T48)/(1000-U48)*AK48</f>
        <v>2.5797941156482991E-2</v>
      </c>
      <c r="AM48">
        <f>(P48+273.15)</f>
        <v>296.95501174926756</v>
      </c>
      <c r="AN48">
        <f>(O48+273.15)</f>
        <v>297.0747360229492</v>
      </c>
      <c r="AO48">
        <f>(Y48*AG48+Z48*AH48)*AI48</f>
        <v>255.86952553087031</v>
      </c>
      <c r="AP48">
        <f>((AO48+0.00000010773*(AN48^4-AM48^4))-AL48*44100)/(L48*51.4+0.00000043092*AM48^3)</f>
        <v>-7.2592505009705288</v>
      </c>
      <c r="AQ48">
        <f>0.61365*EXP(17.502*J48/(240.97+J48))</f>
        <v>2.9600736537780712</v>
      </c>
      <c r="AR48">
        <f>AQ48*1000/AA48</f>
        <v>33.76962850610451</v>
      </c>
      <c r="AS48">
        <f>(AR48-U48)</f>
        <v>10.81761549035744</v>
      </c>
      <c r="AT48">
        <f>IF(D48,P48,(O48+P48)/2)</f>
        <v>23.864873886108398</v>
      </c>
      <c r="AU48">
        <f>0.61365*EXP(17.502*AT48/(240.97+AT48))</f>
        <v>2.9707503103252093</v>
      </c>
      <c r="AV48">
        <f>IF(AS48&lt;&gt;0,(1000-(AR48+U48)/2)/AS48*AL48,0)</f>
        <v>2.3171733543022075</v>
      </c>
      <c r="AW48">
        <f>U48*AA48/1000</f>
        <v>2.0118565715581642</v>
      </c>
      <c r="AX48">
        <f>(AU48-AW48)</f>
        <v>0.95889373876704509</v>
      </c>
      <c r="AY48">
        <f>1/(1.6/F48+1.37/N48)</f>
        <v>1.5853084429929292</v>
      </c>
      <c r="AZ48">
        <f>G48*AA48*0.001</f>
        <v>33.777613202963039</v>
      </c>
      <c r="BA48">
        <f>G48/S48</f>
        <v>0.98460640600902771</v>
      </c>
      <c r="BB48">
        <f>(1-AL48*AA48/AQ48/F48)*100</f>
        <v>86.862080449718121</v>
      </c>
      <c r="BC48">
        <f>(S48-E48/(N48/1.35))</f>
        <v>391.53628829347554</v>
      </c>
      <c r="BD48">
        <f>E48*BB48/100/BC48</f>
        <v>-1.0382487541136006E-3</v>
      </c>
    </row>
    <row r="49" spans="1:56" x14ac:dyDescent="0.25">
      <c r="A49" s="1" t="s">
        <v>1</v>
      </c>
      <c r="B49" s="1" t="s">
        <v>4326</v>
      </c>
      <c r="K49" s="1">
        <v>2.72</v>
      </c>
    </row>
    <row r="50" spans="1:56" x14ac:dyDescent="0.25">
      <c r="A50" s="1" t="s">
        <v>1</v>
      </c>
      <c r="B50" s="1" t="s">
        <v>4321</v>
      </c>
      <c r="K50" s="1">
        <v>2.72</v>
      </c>
    </row>
    <row r="51" spans="1:56" x14ac:dyDescent="0.25">
      <c r="A51" s="1">
        <v>12</v>
      </c>
      <c r="B51" s="1" t="s">
        <v>4325</v>
      </c>
      <c r="C51" s="1">
        <v>2549.0000162050128</v>
      </c>
      <c r="D51" s="1">
        <v>0</v>
      </c>
      <c r="E51">
        <f>(R51-S51*(1000-T51)/(1000-U51))*AK51</f>
        <v>-0.58949381048437222</v>
      </c>
      <c r="F51">
        <f>IF(AV51&lt;&gt;0,1/(1/AV51-1/N51),0)</f>
        <v>8.1398586286899945</v>
      </c>
      <c r="G51">
        <f>((AY51-AL51/2)*S51-E51)/(AY51+AL51/2)</f>
        <v>385.59222040235204</v>
      </c>
      <c r="H51">
        <f>AL51*1000</f>
        <v>26.919668918019639</v>
      </c>
      <c r="I51">
        <f>(AQ51-AW51)</f>
        <v>0.87629339981734944</v>
      </c>
      <c r="J51">
        <f>(P51+AP51*D51)</f>
        <v>23.895050048828125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24.073480606079102</v>
      </c>
      <c r="P51" s="1">
        <v>23.895050048828125</v>
      </c>
      <c r="Q51" s="1">
        <v>24.061777114868164</v>
      </c>
      <c r="R51" s="1">
        <v>400.06103515625</v>
      </c>
      <c r="S51" s="1">
        <v>391.03897094726563</v>
      </c>
      <c r="T51" s="1">
        <v>0.10042340308427811</v>
      </c>
      <c r="U51" s="1">
        <v>23.955648422241211</v>
      </c>
      <c r="V51" s="1">
        <v>0.29262137413024902</v>
      </c>
      <c r="W51" s="1">
        <v>69.803794860839844</v>
      </c>
      <c r="X51" s="1">
        <v>299.58816528320313</v>
      </c>
      <c r="Y51" s="1">
        <v>1999.9140625</v>
      </c>
      <c r="Z51" s="1">
        <v>3.8800830841064453</v>
      </c>
      <c r="AA51" s="1">
        <v>87.655807495117188</v>
      </c>
      <c r="AB51" s="1">
        <v>8.4744100570678711</v>
      </c>
      <c r="AC51" s="1">
        <v>-0.29013204574584961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1.1014270782470701</v>
      </c>
      <c r="AL51">
        <f>(U51-T51)/(1000-U51)*AK51</f>
        <v>2.691966891801964E-2</v>
      </c>
      <c r="AM51">
        <f>(P51+273.15)</f>
        <v>297.0450500488281</v>
      </c>
      <c r="AN51">
        <f>(O51+273.15)</f>
        <v>297.22348060607908</v>
      </c>
      <c r="AO51">
        <f>(Y51*AG51+Z51*AH51)*AI51</f>
        <v>319.98624284774996</v>
      </c>
      <c r="AP51">
        <f>((AO51+0.00000010773*(AN51^4-AM51^4))-AL51*44100)/(L51*51.4+0.00000043092*AM51^3)</f>
        <v>-7.1323880156596395</v>
      </c>
      <c r="AQ51">
        <f>0.61365*EXP(17.502*J51/(240.97+J51))</f>
        <v>2.9761451063380329</v>
      </c>
      <c r="AR51">
        <f>AQ51*1000/AA51</f>
        <v>33.952628940230994</v>
      </c>
      <c r="AS51">
        <f>(AR51-U51)</f>
        <v>9.9969805179897833</v>
      </c>
      <c r="AT51">
        <f>IF(D51,P51,(O51+P51)/2)</f>
        <v>23.984265327453613</v>
      </c>
      <c r="AU51">
        <f>0.61365*EXP(17.502*AT51/(240.97+AT51))</f>
        <v>2.9921448565082525</v>
      </c>
      <c r="AV51">
        <f>IF(AS51&lt;&gt;0,(1000-(AR51+U51)/2)/AS51*AL51,0)</f>
        <v>2.6148128471266321</v>
      </c>
      <c r="AW51">
        <f>U51*AA51/1000</f>
        <v>2.0998517065206834</v>
      </c>
      <c r="AX51">
        <f>(AU51-AW51)</f>
        <v>0.89229314998756903</v>
      </c>
      <c r="AY51">
        <f>1/(1.6/F51+1.37/N51)</f>
        <v>1.8109574469123257</v>
      </c>
      <c r="AZ51">
        <f>G51*AA51*0.001</f>
        <v>33.799397443203375</v>
      </c>
      <c r="BA51">
        <f>G51/S51</f>
        <v>0.98607107999563526</v>
      </c>
      <c r="BB51">
        <f>(1-AL51*AA51/AQ51/F51)*100</f>
        <v>90.259540502097352</v>
      </c>
      <c r="BC51">
        <f>(S51-E51/(N51/1.35))</f>
        <v>391.24555244734285</v>
      </c>
      <c r="BD51">
        <f>E51*BB51/100/BC51</f>
        <v>-1.3599500398234175E-3</v>
      </c>
    </row>
    <row r="52" spans="1:56" x14ac:dyDescent="0.25">
      <c r="A52" s="1" t="s">
        <v>1</v>
      </c>
      <c r="B52" s="1" t="s">
        <v>4324</v>
      </c>
    </row>
    <row r="53" spans="1:56" x14ac:dyDescent="0.25">
      <c r="A53" s="1" t="s">
        <v>1</v>
      </c>
      <c r="B53" s="1" t="s">
        <v>4323</v>
      </c>
    </row>
    <row r="54" spans="1:56" x14ac:dyDescent="0.25">
      <c r="A54" s="1" t="s">
        <v>1</v>
      </c>
      <c r="B54" s="1" t="s">
        <v>4322</v>
      </c>
    </row>
    <row r="55" spans="1:56" x14ac:dyDescent="0.25">
      <c r="A55" s="1" t="s">
        <v>1</v>
      </c>
      <c r="B55" s="1" t="s">
        <v>4321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83A6C-5210-48DA-8B83-515973C4CEB7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9931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9930</v>
      </c>
    </row>
    <row r="12" spans="1:56" x14ac:dyDescent="0.25">
      <c r="A12" s="1" t="s">
        <v>1</v>
      </c>
      <c r="B12" s="1" t="s">
        <v>9929</v>
      </c>
    </row>
    <row r="13" spans="1:56" x14ac:dyDescent="0.25">
      <c r="A13" s="1" t="s">
        <v>1</v>
      </c>
      <c r="B13" s="1" t="s">
        <v>9928</v>
      </c>
    </row>
    <row r="14" spans="1:56" x14ac:dyDescent="0.25">
      <c r="A14" s="1" t="s">
        <v>1</v>
      </c>
      <c r="B14" s="1" t="s">
        <v>9927</v>
      </c>
    </row>
    <row r="15" spans="1:56" x14ac:dyDescent="0.25">
      <c r="A15" s="1" t="s">
        <v>1</v>
      </c>
      <c r="B15" s="1" t="s">
        <v>9926</v>
      </c>
    </row>
    <row r="16" spans="1:56" x14ac:dyDescent="0.25">
      <c r="A16" s="1" t="s">
        <v>1</v>
      </c>
      <c r="B16" s="1" t="s">
        <v>9925</v>
      </c>
    </row>
    <row r="17" spans="1:56" x14ac:dyDescent="0.25">
      <c r="A17" s="1" t="s">
        <v>1</v>
      </c>
      <c r="B17" s="1" t="s">
        <v>9924</v>
      </c>
    </row>
    <row r="18" spans="1:56" x14ac:dyDescent="0.25">
      <c r="A18" s="1">
        <v>1</v>
      </c>
      <c r="B18" s="1" t="s">
        <v>9923</v>
      </c>
      <c r="C18" s="1">
        <v>265.50000611320138</v>
      </c>
      <c r="D18" s="1">
        <v>0</v>
      </c>
      <c r="E18">
        <f>(R18-S18*(1000-T18)/(1000-U18))*AK18</f>
        <v>-1.8288764954570551</v>
      </c>
      <c r="F18">
        <f>IF(AV18&lt;&gt;0,1/(1/AV18-1/N18),0)</f>
        <v>4.8502576941879125</v>
      </c>
      <c r="G18">
        <f>((AY18-AL18/2)*S18-E18)/(AY18+AL18/2)</f>
        <v>387.38534754591865</v>
      </c>
      <c r="H18">
        <f>AL18*1000</f>
        <v>25.324798701129545</v>
      </c>
      <c r="I18">
        <f>(AQ18-AW18)</f>
        <v>0.95261690520830045</v>
      </c>
      <c r="J18">
        <f>(P18+AP18*D18)</f>
        <v>23.595050811767578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25.2110595703125</v>
      </c>
      <c r="P18" s="1">
        <v>23.595050811767578</v>
      </c>
      <c r="Q18" s="1">
        <v>25.348676681518555</v>
      </c>
      <c r="R18" s="1">
        <v>399.95654296875</v>
      </c>
      <c r="S18" s="1">
        <v>392.61599731445313</v>
      </c>
      <c r="T18" s="1">
        <v>-1.9976957701146603E-3</v>
      </c>
      <c r="U18" s="1">
        <v>22.395532608032227</v>
      </c>
      <c r="V18" s="1">
        <v>-5.4582203738391399E-3</v>
      </c>
      <c r="W18" s="1">
        <v>61.190372467041016</v>
      </c>
      <c r="X18" s="1">
        <v>300.66159057617188</v>
      </c>
      <c r="Y18" s="1">
        <v>-0.15367183089256287</v>
      </c>
      <c r="Z18" s="1">
        <v>7.2246508598327637</v>
      </c>
      <c r="AA18" s="1">
        <v>87.976211547851563</v>
      </c>
      <c r="AB18" s="1">
        <v>15.261362075805664</v>
      </c>
      <c r="AC18" s="1">
        <v>1.0133669376373291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1.1053734947653375</v>
      </c>
      <c r="AL18">
        <f>(U18-T18)/(1000-U18)*AK18</f>
        <v>2.5324798701129546E-2</v>
      </c>
      <c r="AM18">
        <f>(P18+273.15)</f>
        <v>296.74505081176756</v>
      </c>
      <c r="AN18">
        <f>(O18+273.15)</f>
        <v>298.36105957031248</v>
      </c>
      <c r="AO18">
        <f>(Y18*AG18+Z18*AH18)*AI18</f>
        <v>-2.4587492393236765E-2</v>
      </c>
      <c r="AP18">
        <f>((AO18+0.00000010773*(AN18^4-AM18^4))-AL18*44100)/(L18*51.4+0.00000043092*AM18^3)</f>
        <v>-9.0586802660836163</v>
      </c>
      <c r="AQ18">
        <f>0.61365*EXP(17.502*J18/(240.97+J18))</f>
        <v>2.9228910196593514</v>
      </c>
      <c r="AR18">
        <f>AQ18*1000/AA18</f>
        <v>33.223651805801481</v>
      </c>
      <c r="AS18">
        <f>(AR18-U18)</f>
        <v>10.828119197769254</v>
      </c>
      <c r="AT18">
        <f>IF(D18,P18,(O18+P18)/2)</f>
        <v>24.403055191040039</v>
      </c>
      <c r="AU18">
        <f>0.61365*EXP(17.502*AT18/(240.97+AT18))</f>
        <v>3.06825943451918</v>
      </c>
      <c r="AV18">
        <f>IF(AS18&lt;&gt;0,(1000-(AR18+U18)/2)/AS18*AL18,0)</f>
        <v>2.2737583440715219</v>
      </c>
      <c r="AW18">
        <f>U18*AA18/1000</f>
        <v>1.9702741144510509</v>
      </c>
      <c r="AX18">
        <f>(AU18-AW18)</f>
        <v>1.0979853200681291</v>
      </c>
      <c r="AY18">
        <f>1/(1.6/F18+1.37/N18)</f>
        <v>1.5385874381334093</v>
      </c>
      <c r="AZ18">
        <f>G18*AA18*0.001</f>
        <v>34.080695286237734</v>
      </c>
      <c r="BA18">
        <f>G18/S18</f>
        <v>0.98667744105101973</v>
      </c>
      <c r="BB18">
        <f>(1-AL18*AA18/AQ18/F18)*100</f>
        <v>84.284296662794063</v>
      </c>
      <c r="BC18">
        <f>(S18-E18/(N18/1.35))</f>
        <v>393.19281566072101</v>
      </c>
      <c r="BD18">
        <f>E18*BB18/100/BC18</f>
        <v>-3.9203556871629875E-3</v>
      </c>
    </row>
    <row r="19" spans="1:56" x14ac:dyDescent="0.25">
      <c r="A19" s="1" t="s">
        <v>1</v>
      </c>
      <c r="B19" s="1" t="s">
        <v>9922</v>
      </c>
      <c r="K19" s="1">
        <v>2.72</v>
      </c>
    </row>
    <row r="20" spans="1:56" x14ac:dyDescent="0.25">
      <c r="A20" s="1" t="s">
        <v>1</v>
      </c>
      <c r="B20" s="1" t="s">
        <v>9921</v>
      </c>
      <c r="K20" s="1">
        <v>2.72</v>
      </c>
    </row>
    <row r="21" spans="1:56" x14ac:dyDescent="0.25">
      <c r="A21" s="1">
        <v>2</v>
      </c>
      <c r="B21" s="1" t="s">
        <v>9920</v>
      </c>
      <c r="C21" s="1">
        <v>471.00000612437725</v>
      </c>
      <c r="D21" s="1">
        <v>0</v>
      </c>
      <c r="E21">
        <f>(R21-S21*(1000-T21)/(1000-U21))*AK21</f>
        <v>-1.14079116366457</v>
      </c>
      <c r="F21">
        <f>IF(AV21&lt;&gt;0,1/(1/AV21-1/N21),0)</f>
        <v>4.9389862410106575</v>
      </c>
      <c r="G21">
        <f>((AY21-AL21/2)*S21-E21)/(AY21+AL21/2)</f>
        <v>386.42984386371739</v>
      </c>
      <c r="H21">
        <f>AL21*1000</f>
        <v>25.052998420790992</v>
      </c>
      <c r="I21">
        <f>(AQ21-AW21)</f>
        <v>0.93472013191345882</v>
      </c>
      <c r="J21">
        <f>(P21+AP21*D21)</f>
        <v>23.373262405395508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25.143928527832031</v>
      </c>
      <c r="P21" s="1">
        <v>23.373262405395508</v>
      </c>
      <c r="Q21" s="1">
        <v>25.320585250854492</v>
      </c>
      <c r="R21" s="1">
        <v>399.82736206054688</v>
      </c>
      <c r="S21" s="1">
        <v>391.97479248046875</v>
      </c>
      <c r="T21" s="1">
        <v>-5.2174637094140053E-3</v>
      </c>
      <c r="U21" s="1">
        <v>22.159000396728516</v>
      </c>
      <c r="V21" s="1">
        <v>-1.4311617240309715E-2</v>
      </c>
      <c r="W21" s="1">
        <v>60.782623291015625</v>
      </c>
      <c r="X21" s="1">
        <v>300.63839721679688</v>
      </c>
      <c r="Y21" s="1">
        <v>25.691961288452148</v>
      </c>
      <c r="Z21" s="1">
        <v>7.6660299301147461</v>
      </c>
      <c r="AA21" s="1">
        <v>87.970481872558594</v>
      </c>
      <c r="AB21" s="1">
        <v>15.234763145446777</v>
      </c>
      <c r="AC21" s="1">
        <v>1.0134178400039673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1.1052882250617531</v>
      </c>
      <c r="AL21">
        <f>(U21-T21)/(1000-U21)*AK21</f>
        <v>2.5052998420790992E-2</v>
      </c>
      <c r="AM21">
        <f>(P21+273.15)</f>
        <v>296.52326240539549</v>
      </c>
      <c r="AN21">
        <f>(O21+273.15)</f>
        <v>298.29392852783201</v>
      </c>
      <c r="AO21">
        <f>(Y21*AG21+Z21*AH21)*AI21</f>
        <v>4.1107137142707302</v>
      </c>
      <c r="AP21">
        <f>((AO21+0.00000010773*(AN21^4-AM21^4))-AL21*44100)/(L21*51.4+0.00000043092*AM21^3)</f>
        <v>-8.9133513159718127</v>
      </c>
      <c r="AQ21">
        <f>0.61365*EXP(17.502*J21/(240.97+J21))</f>
        <v>2.8840580746278834</v>
      </c>
      <c r="AR21">
        <f>AQ21*1000/AA21</f>
        <v>32.784384184753826</v>
      </c>
      <c r="AS21">
        <f>(AR21-U21)</f>
        <v>10.62538378802531</v>
      </c>
      <c r="AT21">
        <f>IF(D21,P21,(O21+P21)/2)</f>
        <v>24.25859546661377</v>
      </c>
      <c r="AU21">
        <f>0.61365*EXP(17.502*AT21/(240.97+AT21))</f>
        <v>3.0418150134402229</v>
      </c>
      <c r="AV21">
        <f>IF(AS21&lt;&gt;0,(1000-(AR21+U21)/2)/AS21*AL21,0)</f>
        <v>2.2930701274690328</v>
      </c>
      <c r="AW21">
        <f>U21*AA21/1000</f>
        <v>1.9493379427144246</v>
      </c>
      <c r="AX21">
        <f>(AU21-AW21)</f>
        <v>1.0924770707257982</v>
      </c>
      <c r="AY21">
        <f>1/(1.6/F21+1.37/N21)</f>
        <v>1.5527454795268234</v>
      </c>
      <c r="AZ21">
        <f>G21*AA21*0.001</f>
        <v>33.9944195746288</v>
      </c>
      <c r="BA21">
        <f>G21/S21</f>
        <v>0.98585381324737187</v>
      </c>
      <c r="BB21">
        <f>(1-AL21*AA21/AQ21/F21)*100</f>
        <v>84.527700471289961</v>
      </c>
      <c r="BC21">
        <f>(S21-E21/(N21/1.35))</f>
        <v>392.33459221221472</v>
      </c>
      <c r="BD21">
        <f>E21*BB21/100/BC21</f>
        <v>-2.4578116662824041E-3</v>
      </c>
    </row>
    <row r="22" spans="1:56" x14ac:dyDescent="0.25">
      <c r="A22" s="1" t="s">
        <v>1</v>
      </c>
      <c r="B22" s="1" t="s">
        <v>9919</v>
      </c>
      <c r="K22" s="1">
        <v>2.72</v>
      </c>
    </row>
    <row r="23" spans="1:56" x14ac:dyDescent="0.25">
      <c r="A23" s="1" t="s">
        <v>1</v>
      </c>
      <c r="B23" s="1" t="s">
        <v>9918</v>
      </c>
      <c r="K23" s="1">
        <v>2.72</v>
      </c>
    </row>
    <row r="24" spans="1:56" x14ac:dyDescent="0.25">
      <c r="A24" s="1">
        <v>3</v>
      </c>
      <c r="B24" s="1" t="s">
        <v>9917</v>
      </c>
      <c r="C24" s="1">
        <v>676.50000613555312</v>
      </c>
      <c r="D24" s="1">
        <v>0</v>
      </c>
      <c r="E24">
        <f>(R24-S24*(1000-T24)/(1000-U24))*AK24</f>
        <v>-0.85695496185480824</v>
      </c>
      <c r="F24">
        <f>IF(AV24&lt;&gt;0,1/(1/AV24-1/N24),0)</f>
        <v>4.8494246698455212</v>
      </c>
      <c r="G24">
        <f>((AY24-AL24/2)*S24-E24)/(AY24+AL24/2)</f>
        <v>386.42099726045853</v>
      </c>
      <c r="H24">
        <f>AL24*1000</f>
        <v>24.632575988664755</v>
      </c>
      <c r="I24">
        <f>(AQ24-AW24)</f>
        <v>0.92728129977827689</v>
      </c>
      <c r="J24">
        <f>(P24+AP24*D24)</f>
        <v>23.145431518554688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25.032585144042969</v>
      </c>
      <c r="P24" s="1">
        <v>23.145431518554688</v>
      </c>
      <c r="Q24" s="1">
        <v>25.229795455932617</v>
      </c>
      <c r="R24" s="1">
        <v>400.05953979492188</v>
      </c>
      <c r="S24" s="1">
        <v>392.09649658203125</v>
      </c>
      <c r="T24" s="1">
        <v>-4.6167876571416855E-3</v>
      </c>
      <c r="U24" s="1">
        <v>21.79591178894043</v>
      </c>
      <c r="V24" s="1">
        <v>-1.2747969478368759E-2</v>
      </c>
      <c r="W24" s="1">
        <v>60.183322906494141</v>
      </c>
      <c r="X24" s="1">
        <v>300.63613891601563</v>
      </c>
      <c r="Y24" s="1">
        <v>50.703643798828125</v>
      </c>
      <c r="Z24" s="1">
        <v>7.7829999923706055</v>
      </c>
      <c r="AA24" s="1">
        <v>87.9686279296875</v>
      </c>
      <c r="AB24" s="1">
        <v>15.309521675109863</v>
      </c>
      <c r="AC24" s="1">
        <v>1.000680685043335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1.1052799224853511</v>
      </c>
      <c r="AL24">
        <f>(U24-T24)/(1000-U24)*AK24</f>
        <v>2.4632575988664755E-2</v>
      </c>
      <c r="AM24">
        <f>(P24+273.15)</f>
        <v>296.29543151855466</v>
      </c>
      <c r="AN24">
        <f>(O24+273.15)</f>
        <v>298.18258514404295</v>
      </c>
      <c r="AO24">
        <f>(Y24*AG24+Z24*AH24)*AI24</f>
        <v>8.1125828264821394</v>
      </c>
      <c r="AP24">
        <f>((AO24+0.00000010773*(AN24^4-AM24^4))-AL24*44100)/(L24*51.4+0.00000043092*AM24^3)</f>
        <v>-8.7186890483212114</v>
      </c>
      <c r="AQ24">
        <f>0.61365*EXP(17.502*J24/(240.97+J24))</f>
        <v>2.8446377543278669</v>
      </c>
      <c r="AR24">
        <f>AQ24*1000/AA24</f>
        <v>32.336957177524233</v>
      </c>
      <c r="AS24">
        <f>(AR24-U24)</f>
        <v>10.541045388583804</v>
      </c>
      <c r="AT24">
        <f>IF(D24,P24,(O24+P24)/2)</f>
        <v>24.089008331298828</v>
      </c>
      <c r="AU24">
        <f>0.61365*EXP(17.502*AT24/(240.97+AT24))</f>
        <v>3.0110252665021755</v>
      </c>
      <c r="AV24">
        <f>IF(AS24&lt;&gt;0,(1000-(AR24+U24)/2)/AS24*AL24,0)</f>
        <v>2.2735752575802297</v>
      </c>
      <c r="AW24">
        <f>U24*AA24/1000</f>
        <v>1.91735645454959</v>
      </c>
      <c r="AX24">
        <f>(AU24-AW24)</f>
        <v>1.0936688119525855</v>
      </c>
      <c r="AY24">
        <f>1/(1.6/F24+1.37/N24)</f>
        <v>1.5384533071383781</v>
      </c>
      <c r="AZ24">
        <f>G24*AA24*0.001</f>
        <v>33.992924932224071</v>
      </c>
      <c r="BA24">
        <f>G24/S24</f>
        <v>0.98552524857771762</v>
      </c>
      <c r="BB24">
        <f>(1-AL24*AA24/AQ24/F24)*100</f>
        <v>84.292015566190287</v>
      </c>
      <c r="BC24">
        <f>(S24-E24/(N24/1.35))</f>
        <v>392.36677581912079</v>
      </c>
      <c r="BD24">
        <f>E24*BB24/100/BC24</f>
        <v>-1.8409933112555187E-3</v>
      </c>
    </row>
    <row r="25" spans="1:56" x14ac:dyDescent="0.25">
      <c r="A25" s="1" t="s">
        <v>1</v>
      </c>
      <c r="B25" s="1" t="s">
        <v>9916</v>
      </c>
      <c r="K25" s="1">
        <v>2.72</v>
      </c>
    </row>
    <row r="26" spans="1:56" x14ac:dyDescent="0.25">
      <c r="A26" s="1" t="s">
        <v>1</v>
      </c>
      <c r="B26" s="1" t="s">
        <v>9915</v>
      </c>
      <c r="K26" s="1">
        <v>2.72</v>
      </c>
    </row>
    <row r="27" spans="1:56" x14ac:dyDescent="0.25">
      <c r="A27" s="1">
        <v>4</v>
      </c>
      <c r="B27" s="1" t="s">
        <v>9914</v>
      </c>
      <c r="C27" s="1">
        <v>883.00000612437725</v>
      </c>
      <c r="D27" s="1">
        <v>0</v>
      </c>
      <c r="E27">
        <f>(R27-S27*(1000-T27)/(1000-U27))*AK27</f>
        <v>-0.42530900523941895</v>
      </c>
      <c r="F27">
        <f>IF(AV27&lt;&gt;0,1/(1/AV27-1/N27),0)</f>
        <v>4.8604073905706757</v>
      </c>
      <c r="G27">
        <f>((AY27-AL27/2)*S27-E27)/(AY27+AL27/2)</f>
        <v>385.77441709696501</v>
      </c>
      <c r="H27">
        <f>AL27*1000</f>
        <v>24.501770340176041</v>
      </c>
      <c r="I27">
        <f>(AQ27-AW27)</f>
        <v>0.92143985472117684</v>
      </c>
      <c r="J27">
        <f>(P27+AP27*D27)</f>
        <v>23.053380966186523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24.953065872192383</v>
      </c>
      <c r="P27" s="1">
        <v>23.053380966186523</v>
      </c>
      <c r="Q27" s="1">
        <v>25.159406661987305</v>
      </c>
      <c r="R27" s="1">
        <v>399.98089599609375</v>
      </c>
      <c r="S27" s="1">
        <v>391.68215942382813</v>
      </c>
      <c r="T27" s="1">
        <v>-4.6000066213309765E-3</v>
      </c>
      <c r="U27" s="1">
        <v>21.684591293334961</v>
      </c>
      <c r="V27" s="1">
        <v>-1.2760935351252556E-2</v>
      </c>
      <c r="W27" s="1">
        <v>60.155490875244141</v>
      </c>
      <c r="X27" s="1">
        <v>300.60894775390625</v>
      </c>
      <c r="Y27" s="1">
        <v>100.7315673828125</v>
      </c>
      <c r="Z27" s="1">
        <v>7.5948519706726074</v>
      </c>
      <c r="AA27" s="1">
        <v>87.961311340332031</v>
      </c>
      <c r="AB27" s="1">
        <v>15.315643310546875</v>
      </c>
      <c r="AC27" s="1">
        <v>0.99753290414810181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1.1051799549775962</v>
      </c>
      <c r="AL27">
        <f>(U27-T27)/(1000-U27)*AK27</f>
        <v>2.4501770340176039E-2</v>
      </c>
      <c r="AM27">
        <f>(P27+273.15)</f>
        <v>296.2033809661865</v>
      </c>
      <c r="AN27">
        <f>(O27+273.15)</f>
        <v>298.10306587219236</v>
      </c>
      <c r="AO27">
        <f>(Y27*AG27+Z27*AH27)*AI27</f>
        <v>16.117050421005843</v>
      </c>
      <c r="AP27">
        <f>((AO27+0.00000010773*(AN27^4-AM27^4))-AL27*44100)/(L27*51.4+0.00000043092*AM27^3)</f>
        <v>-8.6047885930229899</v>
      </c>
      <c r="AQ27">
        <f>0.61365*EXP(17.502*J27/(240.97+J27))</f>
        <v>2.8288449407620666</v>
      </c>
      <c r="AR27">
        <f>AQ27*1000/AA27</f>
        <v>32.160104228289107</v>
      </c>
      <c r="AS27">
        <f>(AR27-U27)</f>
        <v>10.475512934954146</v>
      </c>
      <c r="AT27">
        <f>IF(D27,P27,(O27+P27)/2)</f>
        <v>24.003223419189453</v>
      </c>
      <c r="AU27">
        <f>0.61365*EXP(17.502*AT27/(240.97+AT27))</f>
        <v>2.9955544477208353</v>
      </c>
      <c r="AV27">
        <f>IF(AS27&lt;&gt;0,(1000-(AR27+U27)/2)/AS27*AL27,0)</f>
        <v>2.2759864176929332</v>
      </c>
      <c r="AW27">
        <f>U27*AA27/1000</f>
        <v>1.9074050860408898</v>
      </c>
      <c r="AX27">
        <f>(AU27-AW27)</f>
        <v>1.0881493616799456</v>
      </c>
      <c r="AY27">
        <f>1/(1.6/F27+1.37/N27)</f>
        <v>1.540219890273725</v>
      </c>
      <c r="AZ27">
        <f>G27*AA27*0.001</f>
        <v>33.933223609401246</v>
      </c>
      <c r="BA27">
        <f>G27/S27</f>
        <v>0.98491699919252507</v>
      </c>
      <c r="BB27">
        <f>(1-AL27*AA27/AQ27/F27)*100</f>
        <v>84.325007393308354</v>
      </c>
      <c r="BC27">
        <f>(S27-E27/(N27/1.35))</f>
        <v>391.81629972125359</v>
      </c>
      <c r="BD27">
        <f>E27*BB27/100/BC27</f>
        <v>-9.1533162445689908E-4</v>
      </c>
    </row>
    <row r="28" spans="1:56" x14ac:dyDescent="0.25">
      <c r="A28" s="1" t="s">
        <v>1</v>
      </c>
      <c r="B28" s="1" t="s">
        <v>9913</v>
      </c>
      <c r="K28" s="1">
        <v>2.72</v>
      </c>
    </row>
    <row r="29" spans="1:56" x14ac:dyDescent="0.25">
      <c r="A29" s="1" t="s">
        <v>1</v>
      </c>
      <c r="B29" s="1" t="s">
        <v>9912</v>
      </c>
      <c r="K29" s="1">
        <v>2.72</v>
      </c>
    </row>
    <row r="30" spans="1:56" x14ac:dyDescent="0.25">
      <c r="A30" s="1">
        <v>5</v>
      </c>
      <c r="B30" s="1" t="s">
        <v>9911</v>
      </c>
      <c r="C30" s="1">
        <v>1089.0000061243773</v>
      </c>
      <c r="D30" s="1">
        <v>0</v>
      </c>
      <c r="E30">
        <f>(R30-S30*(1000-T30)/(1000-U30))*AK30</f>
        <v>0.11228893468612038</v>
      </c>
      <c r="F30">
        <f>IF(AV30&lt;&gt;0,1/(1/AV30-1/N30),0)</f>
        <v>4.8822150733532226</v>
      </c>
      <c r="G30">
        <f>((AY30-AL30/2)*S30-E30)/(AY30+AL30/2)</f>
        <v>384.8314995981782</v>
      </c>
      <c r="H30">
        <f>AL30*1000</f>
        <v>24.481779343096708</v>
      </c>
      <c r="I30">
        <f>(AQ30-AW30)</f>
        <v>0.91873870605977204</v>
      </c>
      <c r="J30">
        <f>(P30+AP30*D30)</f>
        <v>23.026525497436523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24.883953094482422</v>
      </c>
      <c r="P30" s="1">
        <v>23.026525497436523</v>
      </c>
      <c r="Q30" s="1">
        <v>25.091215133666992</v>
      </c>
      <c r="R30" s="1">
        <v>399.8199462890625</v>
      </c>
      <c r="S30" s="1">
        <v>391.056640625</v>
      </c>
      <c r="T30" s="1">
        <v>-5.2331811748445034E-3</v>
      </c>
      <c r="U30" s="1">
        <v>21.664422988891602</v>
      </c>
      <c r="V30" s="1">
        <v>-1.4576509594917297E-2</v>
      </c>
      <c r="W30" s="1">
        <v>60.344108581542969</v>
      </c>
      <c r="X30" s="1">
        <v>300.64065551757813</v>
      </c>
      <c r="Y30" s="1">
        <v>150.8203125</v>
      </c>
      <c r="Z30" s="1">
        <v>7.7213735580444336</v>
      </c>
      <c r="AA30" s="1">
        <v>87.95587158203125</v>
      </c>
      <c r="AB30" s="1">
        <v>15.258486747741699</v>
      </c>
      <c r="AC30" s="1">
        <v>0.99702030420303345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1.1052965276381546</v>
      </c>
      <c r="AL30">
        <f>(U30-T30)/(1000-U30)*AK30</f>
        <v>2.4481779343096709E-2</v>
      </c>
      <c r="AM30">
        <f>(P30+273.15)</f>
        <v>296.1765254974365</v>
      </c>
      <c r="AN30">
        <f>(O30+273.15)</f>
        <v>298.0339530944824</v>
      </c>
      <c r="AO30">
        <f>(Y30*AG30+Z30*AH30)*AI30</f>
        <v>24.131249460624531</v>
      </c>
      <c r="AP30">
        <f>((AO30+0.00000010773*(AN30^4-AM30^4))-AL30*44100)/(L30*51.4+0.00000043092*AM30^3)</f>
        <v>-8.535633685942809</v>
      </c>
      <c r="AQ30">
        <f>0.61365*EXP(17.502*J30/(240.97+J30))</f>
        <v>2.8242519123695273</v>
      </c>
      <c r="AR30">
        <f>AQ30*1000/AA30</f>
        <v>32.109873526015988</v>
      </c>
      <c r="AS30">
        <f>(AR30-U30)</f>
        <v>10.445450537124387</v>
      </c>
      <c r="AT30">
        <f>IF(D30,P30,(O30+P30)/2)</f>
        <v>23.955239295959473</v>
      </c>
      <c r="AU30">
        <f>0.61365*EXP(17.502*AT30/(240.97+AT30))</f>
        <v>2.9869311325224142</v>
      </c>
      <c r="AV30">
        <f>IF(AS30&lt;&gt;0,(1000-(AR30+U30)/2)/AS30*AL30,0)</f>
        <v>2.2807569695171015</v>
      </c>
      <c r="AW30">
        <f>U30*AA30/1000</f>
        <v>1.9055132063097553</v>
      </c>
      <c r="AX30">
        <f>(AU30-AW30)</f>
        <v>1.0814179262126589</v>
      </c>
      <c r="AY30">
        <f>1/(1.6/F30+1.37/N30)</f>
        <v>1.5437160403621035</v>
      </c>
      <c r="AZ30">
        <f>G30*AA30*0.001</f>
        <v>33.848189959377876</v>
      </c>
      <c r="BA30">
        <f>G30/S30</f>
        <v>0.98408122921305574</v>
      </c>
      <c r="BB30">
        <f>(1-AL30*AA30/AQ30/F30)*100</f>
        <v>84.383364381055799</v>
      </c>
      <c r="BC30">
        <f>(S30-E30/(N30/1.35))</f>
        <v>391.02122526602375</v>
      </c>
      <c r="BD30">
        <f>E30*BB30/100/BC30</f>
        <v>2.4232234669954608E-4</v>
      </c>
    </row>
    <row r="31" spans="1:56" x14ac:dyDescent="0.25">
      <c r="A31" s="1" t="s">
        <v>1</v>
      </c>
      <c r="B31" s="1" t="s">
        <v>9910</v>
      </c>
      <c r="K31" s="1">
        <v>2.72</v>
      </c>
    </row>
    <row r="32" spans="1:56" x14ac:dyDescent="0.25">
      <c r="A32" s="1" t="s">
        <v>1</v>
      </c>
      <c r="B32" s="1" t="s">
        <v>9909</v>
      </c>
      <c r="K32" s="1">
        <v>2.72</v>
      </c>
    </row>
    <row r="33" spans="1:56" x14ac:dyDescent="0.25">
      <c r="A33" s="1">
        <v>6</v>
      </c>
      <c r="B33" s="1" t="s">
        <v>9908</v>
      </c>
      <c r="C33" s="1">
        <v>1295.0000061243773</v>
      </c>
      <c r="D33" s="1">
        <v>0</v>
      </c>
      <c r="E33">
        <f>(R33-S33*(1000-T33)/(1000-U33))*AK33</f>
        <v>0.86933086091584266</v>
      </c>
      <c r="F33">
        <f>IF(AV33&lt;&gt;0,1/(1/AV33-1/N33),0)</f>
        <v>5.1724897069568376</v>
      </c>
      <c r="G33">
        <f>((AY33-AL33/2)*S33-E33)/(AY33+AL33/2)</f>
        <v>383.92537723136888</v>
      </c>
      <c r="H33">
        <f>AL33*1000</f>
        <v>24.754480784667642</v>
      </c>
      <c r="I33">
        <f>(AQ33-AW33)</f>
        <v>0.90446561409187098</v>
      </c>
      <c r="J33">
        <f>(P33+AP33*D33)</f>
        <v>23.06419563293457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24.850414276123047</v>
      </c>
      <c r="P33" s="1">
        <v>23.06419563293457</v>
      </c>
      <c r="Q33" s="1">
        <v>25.050956726074219</v>
      </c>
      <c r="R33" s="1">
        <v>400.03707885742188</v>
      </c>
      <c r="S33" s="1">
        <v>390.5054931640625</v>
      </c>
      <c r="T33" s="1">
        <v>-3.7763291038572788E-3</v>
      </c>
      <c r="U33" s="1">
        <v>21.900182723999023</v>
      </c>
      <c r="V33" s="1">
        <v>-1.0539564304053783E-2</v>
      </c>
      <c r="W33" s="1">
        <v>61.122425079345703</v>
      </c>
      <c r="X33" s="1">
        <v>300.665283203125</v>
      </c>
      <c r="Y33" s="1">
        <v>301.27529907226563</v>
      </c>
      <c r="Z33" s="1">
        <v>7.7383699417114258</v>
      </c>
      <c r="AA33" s="1">
        <v>87.955009460449219</v>
      </c>
      <c r="AB33" s="1">
        <v>15.278170585632324</v>
      </c>
      <c r="AC33" s="1">
        <v>0.99422109127044678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1.105387070599724</v>
      </c>
      <c r="AL33">
        <f>(U33-T33)/(1000-U33)*AK33</f>
        <v>2.4754480784667642E-2</v>
      </c>
      <c r="AM33">
        <f>(P33+273.15)</f>
        <v>296.21419563293455</v>
      </c>
      <c r="AN33">
        <f>(O33+273.15)</f>
        <v>298.00041427612302</v>
      </c>
      <c r="AO33">
        <f>(Y33*AG33+Z33*AH33)*AI33</f>
        <v>48.204046774118069</v>
      </c>
      <c r="AP33">
        <f>((AO33+0.00000010773*(AN33^4-AM33^4))-AL33*44100)/(L33*51.4+0.00000043092*AM33^3)</f>
        <v>-8.4425781872758048</v>
      </c>
      <c r="AQ33">
        <f>0.61365*EXP(17.502*J33/(240.97+J33))</f>
        <v>2.8306963927667717</v>
      </c>
      <c r="AR33">
        <f>AQ33*1000/AA33</f>
        <v>32.183458453718345</v>
      </c>
      <c r="AS33">
        <f>(AR33-U33)</f>
        <v>10.283275729719321</v>
      </c>
      <c r="AT33">
        <f>IF(D33,P33,(O33+P33)/2)</f>
        <v>23.957304954528809</v>
      </c>
      <c r="AU33">
        <f>0.61365*EXP(17.502*AT33/(240.97+AT33))</f>
        <v>2.987301908255747</v>
      </c>
      <c r="AV33">
        <f>IF(AS33&lt;&gt;0,(1000-(AR33+U33)/2)/AS33*AL33,0)</f>
        <v>2.3421597542999759</v>
      </c>
      <c r="AW33">
        <f>U33*AA33/1000</f>
        <v>1.9262307786749007</v>
      </c>
      <c r="AX33">
        <f>(AU33-AW33)</f>
        <v>1.0610711295808464</v>
      </c>
      <c r="AY33">
        <f>1/(1.6/F33+1.37/N33)</f>
        <v>1.5888242727001352</v>
      </c>
      <c r="AZ33">
        <f>G33*AA33*0.001</f>
        <v>33.768160186491585</v>
      </c>
      <c r="BA33">
        <f>G33/S33</f>
        <v>0.98314974808836009</v>
      </c>
      <c r="BB33">
        <f>(1-AL33*AA33/AQ33/F33)*100</f>
        <v>85.129640270547938</v>
      </c>
      <c r="BC33">
        <f>(S33-E33/(N33/1.35))</f>
        <v>390.23131063134434</v>
      </c>
      <c r="BD33">
        <f>E33*BB33/100/BC33</f>
        <v>1.8964604184661523E-3</v>
      </c>
    </row>
    <row r="34" spans="1:56" x14ac:dyDescent="0.25">
      <c r="A34" s="1" t="s">
        <v>1</v>
      </c>
      <c r="B34" s="1" t="s">
        <v>9907</v>
      </c>
      <c r="K34" s="1">
        <v>2.72</v>
      </c>
    </row>
    <row r="35" spans="1:56" x14ac:dyDescent="0.25">
      <c r="A35" s="1" t="s">
        <v>1</v>
      </c>
      <c r="B35" s="1" t="s">
        <v>9906</v>
      </c>
      <c r="K35" s="1">
        <v>2.72</v>
      </c>
    </row>
    <row r="36" spans="1:56" x14ac:dyDescent="0.25">
      <c r="A36" s="1">
        <v>7</v>
      </c>
      <c r="B36" s="1" t="s">
        <v>9905</v>
      </c>
      <c r="C36" s="1">
        <v>1501.0000061243773</v>
      </c>
      <c r="D36" s="1">
        <v>0</v>
      </c>
      <c r="E36">
        <f>(R36-S36*(1000-T36)/(1000-U36))*AK36</f>
        <v>1.3724922849204939</v>
      </c>
      <c r="F36">
        <f>IF(AV36&lt;&gt;0,1/(1/AV36-1/N36),0)</f>
        <v>5.6616126387281138</v>
      </c>
      <c r="G36">
        <f>((AY36-AL36/2)*S36-E36)/(AY36+AL36/2)</f>
        <v>383.18795730711946</v>
      </c>
      <c r="H36">
        <f>AL36*1000</f>
        <v>25.228738484672451</v>
      </c>
      <c r="I36">
        <f>(AQ36-AW36)</f>
        <v>0.88543853685517449</v>
      </c>
      <c r="J36">
        <f>(P36+AP36*D36)</f>
        <v>23.164083480834961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24.843280792236328</v>
      </c>
      <c r="P36" s="1">
        <v>23.164083480834961</v>
      </c>
      <c r="Q36" s="1">
        <v>25.032060623168945</v>
      </c>
      <c r="R36" s="1">
        <v>400.03335571289063</v>
      </c>
      <c r="S36" s="1">
        <v>389.892333984375</v>
      </c>
      <c r="T36" s="1">
        <v>-3.7684841081500053E-3</v>
      </c>
      <c r="U36" s="1">
        <v>22.311971664428711</v>
      </c>
      <c r="V36" s="1">
        <v>-1.052192784845829E-2</v>
      </c>
      <c r="W36" s="1">
        <v>62.296916961669922</v>
      </c>
      <c r="X36" s="1">
        <v>300.64462280273438</v>
      </c>
      <c r="Y36" s="1">
        <v>499.4014892578125</v>
      </c>
      <c r="Z36" s="1">
        <v>7.7635221481323242</v>
      </c>
      <c r="AA36" s="1">
        <v>87.953170776367188</v>
      </c>
      <c r="AB36" s="1">
        <v>15.363354682922363</v>
      </c>
      <c r="AC36" s="1">
        <v>0.99733799695968628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1.1053111132453468</v>
      </c>
      <c r="AL36">
        <f>(U36-T36)/(1000-U36)*AK36</f>
        <v>2.5228738484672452E-2</v>
      </c>
      <c r="AM36">
        <f>(P36+273.15)</f>
        <v>296.31408348083494</v>
      </c>
      <c r="AN36">
        <f>(O36+273.15)</f>
        <v>297.99328079223631</v>
      </c>
      <c r="AO36">
        <f>(Y36*AG36+Z36*AH36)*AI36</f>
        <v>79.904236495251098</v>
      </c>
      <c r="AP36">
        <f>((AO36+0.00000010773*(AN36^4-AM36^4))-AL36*44100)/(L36*51.4+0.00000043092*AM36^3)</f>
        <v>-8.3627169938673713</v>
      </c>
      <c r="AQ36">
        <f>0.61365*EXP(17.502*J36/(240.97+J36))</f>
        <v>2.8478471910141385</v>
      </c>
      <c r="AR36">
        <f>AQ36*1000/AA36</f>
        <v>32.379130460858249</v>
      </c>
      <c r="AS36">
        <f>(AR36-U36)</f>
        <v>10.067158796429538</v>
      </c>
      <c r="AT36">
        <f>IF(D36,P36,(O36+P36)/2)</f>
        <v>24.003682136535645</v>
      </c>
      <c r="AU36">
        <f>0.61365*EXP(17.502*AT36/(240.97+AT36))</f>
        <v>2.9956369895885424</v>
      </c>
      <c r="AV36">
        <f>IF(AS36&lt;&gt;0,(1000-(AR36+U36)/2)/AS36*AL36,0)</f>
        <v>2.4375144193510501</v>
      </c>
      <c r="AW36">
        <f>U36*AA36/1000</f>
        <v>1.962408654158964</v>
      </c>
      <c r="AX36">
        <f>(AU36-AW36)</f>
        <v>1.0332283354295784</v>
      </c>
      <c r="AY36">
        <f>1/(1.6/F36+1.37/N36)</f>
        <v>1.6592761816297454</v>
      </c>
      <c r="AZ36">
        <f>G36*AA36*0.001</f>
        <v>33.702595848480378</v>
      </c>
      <c r="BA36">
        <f>G36/S36</f>
        <v>0.98280454347808688</v>
      </c>
      <c r="BB36">
        <f>(1-AL36*AA36/AQ36/F36)*100</f>
        <v>86.237725965822264</v>
      </c>
      <c r="BC36">
        <f>(S36-E36/(N36/1.35))</f>
        <v>389.45945689725636</v>
      </c>
      <c r="BD36">
        <f>E36*BB36/100/BC36</f>
        <v>3.0390997435300084E-3</v>
      </c>
    </row>
    <row r="37" spans="1:56" x14ac:dyDescent="0.25">
      <c r="A37" s="1" t="s">
        <v>1</v>
      </c>
      <c r="B37" s="1" t="s">
        <v>9904</v>
      </c>
      <c r="K37" s="1">
        <v>2.72</v>
      </c>
    </row>
    <row r="38" spans="1:56" x14ac:dyDescent="0.25">
      <c r="A38" s="1" t="s">
        <v>1</v>
      </c>
      <c r="B38" s="1" t="s">
        <v>9903</v>
      </c>
      <c r="K38" s="1">
        <v>2.72</v>
      </c>
    </row>
    <row r="39" spans="1:56" x14ac:dyDescent="0.25">
      <c r="A39" s="1">
        <v>8</v>
      </c>
      <c r="B39" s="1" t="s">
        <v>9902</v>
      </c>
      <c r="C39" s="1">
        <v>1707.0000061243773</v>
      </c>
      <c r="D39" s="1">
        <v>0</v>
      </c>
      <c r="E39">
        <f>(R39-S39*(1000-T39)/(1000-U39))*AK39</f>
        <v>2.0576699388596347</v>
      </c>
      <c r="F39">
        <f>IF(AV39&lt;&gt;0,1/(1/AV39-1/N39),0)</f>
        <v>6.4904612660491079</v>
      </c>
      <c r="G39">
        <f>((AY39-AL39/2)*S39-E39)/(AY39+AL39/2)</f>
        <v>382.43941638173112</v>
      </c>
      <c r="H39">
        <f>AL39*1000</f>
        <v>25.88181197328386</v>
      </c>
      <c r="I39">
        <f>(AQ39-AW39)</f>
        <v>0.8580050544693556</v>
      </c>
      <c r="J39">
        <f>(P39+AP39*D39)</f>
        <v>23.291669845581055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24.854951858520508</v>
      </c>
      <c r="P39" s="1">
        <v>23.291669845581055</v>
      </c>
      <c r="Q39" s="1">
        <v>25.030124664306641</v>
      </c>
      <c r="R39" s="1">
        <v>400.239990234375</v>
      </c>
      <c r="S39" s="1">
        <v>389.26345825195313</v>
      </c>
      <c r="T39" s="1">
        <v>-4.3047964572906494E-3</v>
      </c>
      <c r="U39" s="1">
        <v>22.87584114074707</v>
      </c>
      <c r="V39" s="1">
        <v>-1.2010260485112667E-2</v>
      </c>
      <c r="W39" s="1">
        <v>63.822944641113281</v>
      </c>
      <c r="X39" s="1">
        <v>300.6453857421875</v>
      </c>
      <c r="Y39" s="1">
        <v>749.688720703125</v>
      </c>
      <c r="Z39" s="1">
        <v>7.7949838638305664</v>
      </c>
      <c r="AA39" s="1">
        <v>87.947845458984375</v>
      </c>
      <c r="AB39" s="1">
        <v>15.470385551452637</v>
      </c>
      <c r="AC39" s="1">
        <v>1.0048036575317383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1.1053139181698066</v>
      </c>
      <c r="AL39">
        <f>(U39-T39)/(1000-U39)*AK39</f>
        <v>2.5881811973283861E-2</v>
      </c>
      <c r="AM39">
        <f>(P39+273.15)</f>
        <v>296.44166984558103</v>
      </c>
      <c r="AN39">
        <f>(O39+273.15)</f>
        <v>298.00495185852049</v>
      </c>
      <c r="AO39">
        <f>(Y39*AG39+Z39*AH39)*AI39</f>
        <v>119.95019263140421</v>
      </c>
      <c r="AP39">
        <f>((AO39+0.00000010773*(AN39^4-AM39^4))-AL39*44100)/(L39*51.4+0.00000043092*AM39^3)</f>
        <v>-8.2796658745945528</v>
      </c>
      <c r="AQ39">
        <f>0.61365*EXP(17.502*J39/(240.97+J39))</f>
        <v>2.8698859958600558</v>
      </c>
      <c r="AR39">
        <f>AQ39*1000/AA39</f>
        <v>32.631680524777202</v>
      </c>
      <c r="AS39">
        <f>(AR39-U39)</f>
        <v>9.7558393840301321</v>
      </c>
      <c r="AT39">
        <f>IF(D39,P39,(O39+P39)/2)</f>
        <v>24.073310852050781</v>
      </c>
      <c r="AU39">
        <f>0.61365*EXP(17.502*AT39/(240.97+AT39))</f>
        <v>3.0081891051090439</v>
      </c>
      <c r="AV39">
        <f>IF(AS39&lt;&gt;0,(1000-(AR39+U39)/2)/AS39*AL39,0)</f>
        <v>2.5793264283389412</v>
      </c>
      <c r="AW39">
        <f>U39*AA39/1000</f>
        <v>2.0118809413907002</v>
      </c>
      <c r="AX39">
        <f>(AU39-AW39)</f>
        <v>0.99630816371834374</v>
      </c>
      <c r="AY39">
        <f>1/(1.6/F39+1.37/N39)</f>
        <v>1.7649663525179222</v>
      </c>
      <c r="AZ39">
        <f>G39*AA39*0.001</f>
        <v>33.634722689364665</v>
      </c>
      <c r="BA39">
        <f>G39/S39</f>
        <v>0.98246934890609461</v>
      </c>
      <c r="BB39">
        <f>(1-AL39*AA39/AQ39/F39)*100</f>
        <v>87.77976170053293</v>
      </c>
      <c r="BC39">
        <f>(S39-E39/(N39/1.35))</f>
        <v>388.61447961712111</v>
      </c>
      <c r="BD39">
        <f>E39*BB39/100/BC39</f>
        <v>4.6478396036453628E-3</v>
      </c>
    </row>
    <row r="40" spans="1:56" x14ac:dyDescent="0.25">
      <c r="A40" s="1" t="s">
        <v>1</v>
      </c>
      <c r="B40" s="1" t="s">
        <v>9901</v>
      </c>
      <c r="K40" s="1">
        <v>2.72</v>
      </c>
    </row>
    <row r="41" spans="1:56" x14ac:dyDescent="0.25">
      <c r="A41" s="1" t="s">
        <v>1</v>
      </c>
      <c r="B41" s="1" t="s">
        <v>9900</v>
      </c>
      <c r="K41" s="1">
        <v>2.72</v>
      </c>
    </row>
    <row r="42" spans="1:56" x14ac:dyDescent="0.25">
      <c r="A42" s="1">
        <v>9</v>
      </c>
      <c r="B42" s="1" t="s">
        <v>9899</v>
      </c>
      <c r="C42" s="1">
        <v>1913.5000061132014</v>
      </c>
      <c r="D42" s="1">
        <v>0</v>
      </c>
      <c r="E42">
        <f>(R42-S42*(1000-T42)/(1000-U42))*AK42</f>
        <v>2.5651348190528571</v>
      </c>
      <c r="F42">
        <f>IF(AV42&lt;&gt;0,1/(1/AV42-1/N42),0)</f>
        <v>7.5498546754859994</v>
      </c>
      <c r="G42">
        <f>((AY42-AL42/2)*S42-E42)/(AY42+AL42/2)</f>
        <v>381.41061603491522</v>
      </c>
      <c r="H42">
        <f>AL42*1000</f>
        <v>26.650741868634011</v>
      </c>
      <c r="I42">
        <f>(AQ42-AW42)</f>
        <v>0.83376487236246222</v>
      </c>
      <c r="J42">
        <f>(P42+AP42*D42)</f>
        <v>23.487421035766602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24.899660110473633</v>
      </c>
      <c r="P42" s="1">
        <v>23.487421035766602</v>
      </c>
      <c r="Q42" s="1">
        <v>25.058420181274414</v>
      </c>
      <c r="R42" s="1">
        <v>399.9117431640625</v>
      </c>
      <c r="S42" s="1">
        <v>388.23123168945313</v>
      </c>
      <c r="T42" s="1">
        <v>-2.2007967345416546E-3</v>
      </c>
      <c r="U42" s="1">
        <v>23.539590835571289</v>
      </c>
      <c r="V42" s="1">
        <v>-6.1237071640789509E-3</v>
      </c>
      <c r="W42" s="1">
        <v>65.498802185058594</v>
      </c>
      <c r="X42" s="1">
        <v>300.6722412109375</v>
      </c>
      <c r="Y42" s="1">
        <v>999.5184326171875</v>
      </c>
      <c r="Z42" s="1">
        <v>7.6407179832458496</v>
      </c>
      <c r="AA42" s="1">
        <v>87.946495056152344</v>
      </c>
      <c r="AB42" s="1">
        <v>15.562406539916992</v>
      </c>
      <c r="AC42" s="1">
        <v>1.009293794631958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1.1054126515107994</v>
      </c>
      <c r="AL42">
        <f>(U42-T42)/(1000-U42)*AK42</f>
        <v>2.6650741868634011E-2</v>
      </c>
      <c r="AM42">
        <f>(P42+273.15)</f>
        <v>296.63742103576658</v>
      </c>
      <c r="AN42">
        <f>(O42+273.15)</f>
        <v>298.04966011047361</v>
      </c>
      <c r="AO42">
        <f>(Y42*AG42+Z42*AH42)*AI42</f>
        <v>159.92294564419353</v>
      </c>
      <c r="AP42">
        <f>((AO42+0.00000010773*(AN42^4-AM42^4))-AL42*44100)/(L42*51.4+0.00000043092*AM42^3)</f>
        <v>-8.2420787865068892</v>
      </c>
      <c r="AQ42">
        <f>0.61365*EXP(17.502*J42/(240.97+J42))</f>
        <v>2.9039893814068818</v>
      </c>
      <c r="AR42">
        <f>AQ42*1000/AA42</f>
        <v>33.019955821465473</v>
      </c>
      <c r="AS42">
        <f>(AR42-U42)</f>
        <v>9.4803649858941839</v>
      </c>
      <c r="AT42">
        <f>IF(D42,P42,(O42+P42)/2)</f>
        <v>24.193540573120117</v>
      </c>
      <c r="AU42">
        <f>0.61365*EXP(17.502*AT42/(240.97+AT42))</f>
        <v>3.02997144931784</v>
      </c>
      <c r="AV42">
        <f>IF(AS42&lt;&gt;0,(1000-(AR42+U42)/2)/AS42*AL42,0)</f>
        <v>2.7316527336325529</v>
      </c>
      <c r="AW42">
        <f>U42*AA42/1000</f>
        <v>2.0702245090444196</v>
      </c>
      <c r="AX42">
        <f>(AU42-AW42)</f>
        <v>0.95974694027342045</v>
      </c>
      <c r="AY42">
        <f>1/(1.6/F42+1.37/N42)</f>
        <v>1.8797273700686066</v>
      </c>
      <c r="AZ42">
        <f>G42*AA42*0.001</f>
        <v>33.543726857478696</v>
      </c>
      <c r="BA42">
        <f>G42/S42</f>
        <v>0.98243156372335927</v>
      </c>
      <c r="BB42">
        <f>(1-AL42*AA42/AQ42/F42)*100</f>
        <v>89.309593416359988</v>
      </c>
      <c r="BC42">
        <f>(S42-E42/(N42/1.35))</f>
        <v>387.42220121202308</v>
      </c>
      <c r="BD42">
        <f>E42*BB42/100/BC42</f>
        <v>5.9132168221403747E-3</v>
      </c>
    </row>
    <row r="43" spans="1:56" x14ac:dyDescent="0.25">
      <c r="A43" s="1" t="s">
        <v>1</v>
      </c>
      <c r="B43" s="1" t="s">
        <v>9898</v>
      </c>
      <c r="K43" s="1">
        <v>2.72</v>
      </c>
    </row>
    <row r="44" spans="1:56" x14ac:dyDescent="0.25">
      <c r="A44" s="1" t="s">
        <v>1</v>
      </c>
      <c r="B44" s="1" t="s">
        <v>9897</v>
      </c>
      <c r="K44" s="1">
        <v>2.72</v>
      </c>
    </row>
    <row r="45" spans="1:56" x14ac:dyDescent="0.25">
      <c r="A45" s="1">
        <v>10</v>
      </c>
      <c r="B45" s="1" t="s">
        <v>9896</v>
      </c>
      <c r="C45" s="1">
        <v>2120.5000061132014</v>
      </c>
      <c r="D45" s="1">
        <v>0</v>
      </c>
      <c r="E45">
        <f>(R45-S45*(1000-T45)/(1000-U45))*AK45</f>
        <v>3.2724052674308899</v>
      </c>
      <c r="F45">
        <f>IF(AV45&lt;&gt;0,1/(1/AV45-1/N45),0)</f>
        <v>9.0168849594565987</v>
      </c>
      <c r="G45">
        <f>((AY45-AL45/2)*S45-E45)/(AY45+AL45/2)</f>
        <v>380.60965837280395</v>
      </c>
      <c r="H45">
        <f>AL45*1000</f>
        <v>27.472135380391361</v>
      </c>
      <c r="I45">
        <f>(AQ45-AW45)</f>
        <v>0.80836463014298499</v>
      </c>
      <c r="J45">
        <f>(P45+AP45*D45)</f>
        <v>23.698221206665039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24.956623077392578</v>
      </c>
      <c r="P45" s="1">
        <v>23.698221206665039</v>
      </c>
      <c r="Q45" s="1">
        <v>25.097944259643555</v>
      </c>
      <c r="R45" s="1">
        <v>400.0789794921875</v>
      </c>
      <c r="S45" s="1">
        <v>387.48678588867188</v>
      </c>
      <c r="T45" s="1">
        <v>-1.8599904142320156E-3</v>
      </c>
      <c r="U45" s="1">
        <v>24.251430511474609</v>
      </c>
      <c r="V45" s="1">
        <v>-5.1576592959463596E-3</v>
      </c>
      <c r="W45" s="1">
        <v>67.24798583984375</v>
      </c>
      <c r="X45" s="1">
        <v>300.62741088867188</v>
      </c>
      <c r="Y45" s="1">
        <v>1250.8203125</v>
      </c>
      <c r="Z45" s="1">
        <v>7.7850818634033203</v>
      </c>
      <c r="AA45" s="1">
        <v>87.943092346191406</v>
      </c>
      <c r="AB45" s="1">
        <v>15.664100646972656</v>
      </c>
      <c r="AC45" s="1">
        <v>1.0094622373580933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1.1052478341495287</v>
      </c>
      <c r="AL45">
        <f>(U45-T45)/(1000-U45)*AK45</f>
        <v>2.7472135380391362E-2</v>
      </c>
      <c r="AM45">
        <f>(P45+273.15)</f>
        <v>296.84822120666502</v>
      </c>
      <c r="AN45">
        <f>(O45+273.15)</f>
        <v>298.10662307739256</v>
      </c>
      <c r="AO45">
        <f>(Y45*AG45+Z45*AH45)*AI45</f>
        <v>200.13124552671798</v>
      </c>
      <c r="AP45">
        <f>((AO45+0.00000010773*(AN45^4-AM45^4))-AL45*44100)/(L45*51.4+0.00000043092*AM45^3)</f>
        <v>-8.2218018648477109</v>
      </c>
      <c r="AQ45">
        <f>0.61365*EXP(17.502*J45/(240.97+J45))</f>
        <v>2.9411104231408403</v>
      </c>
      <c r="AR45">
        <f>AQ45*1000/AA45</f>
        <v>33.443336419909421</v>
      </c>
      <c r="AS45">
        <f>(AR45-U45)</f>
        <v>9.191905908434812</v>
      </c>
      <c r="AT45">
        <f>IF(D45,P45,(O45+P45)/2)</f>
        <v>24.327422142028809</v>
      </c>
      <c r="AU45">
        <f>0.61365*EXP(17.502*AT45/(240.97+AT45))</f>
        <v>3.0543892890506248</v>
      </c>
      <c r="AV45">
        <f>IF(AS45&lt;&gt;0,(1000-(AR45+U45)/2)/AS45*AL45,0)</f>
        <v>2.9025140620695047</v>
      </c>
      <c r="AW45">
        <f>U45*AA45/1000</f>
        <v>2.1327457929978553</v>
      </c>
      <c r="AX45">
        <f>(AU45-AW45)</f>
        <v>0.92164349605276952</v>
      </c>
      <c r="AY45">
        <f>1/(1.6/F45+1.37/N45)</f>
        <v>2.0100005396890861</v>
      </c>
      <c r="AZ45">
        <f>G45*AA45*0.001</f>
        <v>33.471990334131867</v>
      </c>
      <c r="BA45">
        <f>G45/S45</f>
        <v>0.98225196892819</v>
      </c>
      <c r="BB45">
        <f>(1-AL45*AA45/AQ45/F45)*100</f>
        <v>90.889833977980544</v>
      </c>
      <c r="BC45">
        <f>(S45-E45/(N45/1.35))</f>
        <v>386.45468590851112</v>
      </c>
      <c r="BD45">
        <f>E45*BB45/100/BC45</f>
        <v>7.6963323854190623E-3</v>
      </c>
    </row>
    <row r="46" spans="1:56" x14ac:dyDescent="0.25">
      <c r="A46" s="1" t="s">
        <v>1</v>
      </c>
      <c r="B46" s="1" t="s">
        <v>9895</v>
      </c>
      <c r="K46" s="1">
        <v>2.72</v>
      </c>
    </row>
    <row r="47" spans="1:56" x14ac:dyDescent="0.25">
      <c r="A47" s="1" t="s">
        <v>1</v>
      </c>
      <c r="B47" s="1" t="s">
        <v>9894</v>
      </c>
      <c r="K47" s="1">
        <v>2.72</v>
      </c>
    </row>
    <row r="48" spans="1:56" x14ac:dyDescent="0.25">
      <c r="A48" s="1">
        <v>11</v>
      </c>
      <c r="B48" s="1" t="s">
        <v>9893</v>
      </c>
      <c r="C48" s="1">
        <v>2328.0000061020255</v>
      </c>
      <c r="D48" s="1">
        <v>0</v>
      </c>
      <c r="E48">
        <f>(R48-S48*(1000-T48)/(1000-U48))*AK48</f>
        <v>3.8845384213600256</v>
      </c>
      <c r="F48">
        <f>IF(AV48&lt;&gt;0,1/(1/AV48-1/N48),0)</f>
        <v>11.872570927115078</v>
      </c>
      <c r="G48">
        <f>((AY48-AL48/2)*S48-E48)/(AY48+AL48/2)</f>
        <v>379.59648469637938</v>
      </c>
      <c r="H48">
        <f>AL48*1000</f>
        <v>28.581601019951819</v>
      </c>
      <c r="I48">
        <f>(AQ48-AW48)</f>
        <v>0.77526372693575984</v>
      </c>
      <c r="J48">
        <f>(P48+AP48*D48)</f>
        <v>23.98213005065918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25.034351348876953</v>
      </c>
      <c r="P48" s="1">
        <v>23.98213005065918</v>
      </c>
      <c r="Q48" s="1">
        <v>25.152656555175781</v>
      </c>
      <c r="R48" s="1">
        <v>399.84649658203125</v>
      </c>
      <c r="S48" s="1">
        <v>386.34182739257813</v>
      </c>
      <c r="T48" s="1">
        <v>-2.3453691974282265E-3</v>
      </c>
      <c r="U48" s="1">
        <v>25.204421997070313</v>
      </c>
      <c r="V48" s="1">
        <v>-6.4733526669442654E-3</v>
      </c>
      <c r="W48" s="1">
        <v>69.565643310546875</v>
      </c>
      <c r="X48" s="1">
        <v>300.64352416992188</v>
      </c>
      <c r="Y48" s="1">
        <v>1599.5772705078125</v>
      </c>
      <c r="Z48" s="1">
        <v>7.520118236541748</v>
      </c>
      <c r="AA48" s="1">
        <v>87.940811157226563</v>
      </c>
      <c r="AB48" s="1">
        <v>15.744479179382324</v>
      </c>
      <c r="AC48" s="1">
        <v>1.0124272108078003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1.1053070741541242</v>
      </c>
      <c r="AL48">
        <f>(U48-T48)/(1000-U48)*AK48</f>
        <v>2.858160101995182E-2</v>
      </c>
      <c r="AM48">
        <f>(P48+273.15)</f>
        <v>297.13213005065916</v>
      </c>
      <c r="AN48">
        <f>(O48+273.15)</f>
        <v>298.18435134887693</v>
      </c>
      <c r="AO48">
        <f>(Y48*AG48+Z48*AH48)*AI48</f>
        <v>255.9323575607159</v>
      </c>
      <c r="AP48">
        <f>((AO48+0.00000010773*(AN48^4-AM48^4))-AL48*44100)/(L48*51.4+0.00000043092*AM48^3)</f>
        <v>-8.1820462842503563</v>
      </c>
      <c r="AQ48">
        <f>0.61365*EXP(17.502*J48/(240.97+J48))</f>
        <v>2.9917610421071674</v>
      </c>
      <c r="AR48">
        <f>AQ48*1000/AA48</f>
        <v>34.020166549957032</v>
      </c>
      <c r="AS48">
        <f>(AR48-U48)</f>
        <v>8.81574455288672</v>
      </c>
      <c r="AT48">
        <f>IF(D48,P48,(O48+P48)/2)</f>
        <v>24.508240699768066</v>
      </c>
      <c r="AU48">
        <f>0.61365*EXP(17.502*AT48/(240.97+AT48))</f>
        <v>3.0876406470934055</v>
      </c>
      <c r="AV48">
        <f>IF(AS48&lt;&gt;0,(1000-(AR48+U48)/2)/AS48*AL48,0)</f>
        <v>3.1461023029142705</v>
      </c>
      <c r="AW48">
        <f>U48*AA48/1000</f>
        <v>2.2164973151714076</v>
      </c>
      <c r="AX48">
        <f>(AU48-AW48)</f>
        <v>0.87114333192199789</v>
      </c>
      <c r="AY48">
        <f>1/(1.6/F48+1.37/N48)</f>
        <v>2.1986147643363703</v>
      </c>
      <c r="AZ48">
        <f>G48*AA48*0.001</f>
        <v>33.382022776631338</v>
      </c>
      <c r="BA48">
        <f>G48/S48</f>
        <v>0.98254048042966746</v>
      </c>
      <c r="BB48">
        <f>(1-AL48*AA48/AQ48/F48)*100</f>
        <v>92.923714538346019</v>
      </c>
      <c r="BC48">
        <f>(S48-E48/(N48/1.35))</f>
        <v>385.11666372855342</v>
      </c>
      <c r="BD48">
        <f>E48*BB48/100/BC48</f>
        <v>9.3728932912163013E-3</v>
      </c>
    </row>
    <row r="49" spans="1:56" x14ac:dyDescent="0.25">
      <c r="A49" s="1" t="s">
        <v>1</v>
      </c>
      <c r="B49" s="1" t="s">
        <v>9892</v>
      </c>
      <c r="K49" s="1">
        <v>2.72</v>
      </c>
    </row>
    <row r="50" spans="1:56" x14ac:dyDescent="0.25">
      <c r="A50" s="1" t="s">
        <v>1</v>
      </c>
      <c r="B50" s="1" t="s">
        <v>9887</v>
      </c>
      <c r="K50" s="1">
        <v>2.72</v>
      </c>
    </row>
    <row r="51" spans="1:56" x14ac:dyDescent="0.25">
      <c r="A51" s="1">
        <v>12</v>
      </c>
      <c r="B51" s="1" t="s">
        <v>9891</v>
      </c>
      <c r="C51" s="1">
        <v>2535.0000061020255</v>
      </c>
      <c r="D51" s="1">
        <v>0</v>
      </c>
      <c r="E51">
        <f>(R51-S51*(1000-T51)/(1000-U51))*AK51</f>
        <v>4.585345314940847</v>
      </c>
      <c r="F51">
        <f>IF(AV51&lt;&gt;0,1/(1/AV51-1/N51),0)</f>
        <v>18.191332961042438</v>
      </c>
      <c r="G51">
        <f>((AY51-AL51/2)*S51-E51)/(AY51+AL51/2)</f>
        <v>378.97476282112939</v>
      </c>
      <c r="H51">
        <f>AL51*1000</f>
        <v>29.926647823712106</v>
      </c>
      <c r="I51">
        <f>(AQ51-AW51)</f>
        <v>0.73629932619293115</v>
      </c>
      <c r="J51">
        <f>(P51+AP51*D51)</f>
        <v>24.327474594116211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25.14801025390625</v>
      </c>
      <c r="P51" s="1">
        <v>24.327474594116211</v>
      </c>
      <c r="Q51" s="1">
        <v>25.239221572875977</v>
      </c>
      <c r="R51" s="1">
        <v>400.09918212890625</v>
      </c>
      <c r="S51" s="1">
        <v>385.51315307617188</v>
      </c>
      <c r="T51" s="1">
        <v>-4.5463143032975495E-4</v>
      </c>
      <c r="U51" s="1">
        <v>26.360549926757813</v>
      </c>
      <c r="V51" s="1">
        <v>-1.2463034363463521E-3</v>
      </c>
      <c r="W51" s="1">
        <v>72.263473510742188</v>
      </c>
      <c r="X51" s="1">
        <v>300.6513671875</v>
      </c>
      <c r="Y51" s="1">
        <v>1999.3189697265625</v>
      </c>
      <c r="Z51" s="1">
        <v>7.6105809211730957</v>
      </c>
      <c r="AA51" s="1">
        <v>87.938209533691406</v>
      </c>
      <c r="AB51" s="1">
        <v>15.885401725769043</v>
      </c>
      <c r="AC51" s="1">
        <v>1.0094830989837646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1.1053359087775734</v>
      </c>
      <c r="AL51">
        <f>(U51-T51)/(1000-U51)*AK51</f>
        <v>2.9926647823712106E-2</v>
      </c>
      <c r="AM51">
        <f>(P51+273.15)</f>
        <v>297.47747459411619</v>
      </c>
      <c r="AN51">
        <f>(O51+273.15)</f>
        <v>298.29801025390623</v>
      </c>
      <c r="AO51">
        <f>(Y51*AG51+Z51*AH51)*AI51</f>
        <v>319.89102800612818</v>
      </c>
      <c r="AP51">
        <f>((AO51+0.00000010773*(AN51^4-AM51^4))-AL51*44100)/(L51*51.4+0.00000043092*AM51^3)</f>
        <v>-8.16265129765954</v>
      </c>
      <c r="AQ51">
        <f>0.61365*EXP(17.502*J51/(240.97+J51))</f>
        <v>3.0543988890754932</v>
      </c>
      <c r="AR51">
        <f>AQ51*1000/AA51</f>
        <v>34.733466888534657</v>
      </c>
      <c r="AS51">
        <f>(AR51-U51)</f>
        <v>8.3729169617768449</v>
      </c>
      <c r="AT51">
        <f>IF(D51,P51,(O51+P51)/2)</f>
        <v>24.73774242401123</v>
      </c>
      <c r="AU51">
        <f>0.61365*EXP(17.502*AT51/(240.97+AT51))</f>
        <v>3.1302998979864061</v>
      </c>
      <c r="AV51">
        <f>IF(AS51&lt;&gt;0,(1000-(AR51+U51)/2)/AS51*AL51,0)</f>
        <v>3.465038336516796</v>
      </c>
      <c r="AW51">
        <f>U51*AA51/1000</f>
        <v>2.318099562882562</v>
      </c>
      <c r="AX51">
        <f>(AU51-AW51)</f>
        <v>0.81220033510384404</v>
      </c>
      <c r="AY51">
        <f>1/(1.6/F51+1.37/N51)</f>
        <v>2.4508518155295809</v>
      </c>
      <c r="AZ51">
        <f>G51*AA51*0.001</f>
        <v>33.326362100945481</v>
      </c>
      <c r="BA51">
        <f>G51/S51</f>
        <v>0.9830397738627854</v>
      </c>
      <c r="BB51">
        <f>(1-AL51*AA51/AQ51/F51)*100</f>
        <v>95.263632245151697</v>
      </c>
      <c r="BC51">
        <f>(S51-E51/(N51/1.35))</f>
        <v>384.0669584817303</v>
      </c>
      <c r="BD51">
        <f>E51*BB51/100/BC51</f>
        <v>1.1373450388087292E-2</v>
      </c>
    </row>
    <row r="52" spans="1:56" x14ac:dyDescent="0.25">
      <c r="A52" s="1" t="s">
        <v>1</v>
      </c>
      <c r="B52" s="1" t="s">
        <v>9890</v>
      </c>
    </row>
    <row r="53" spans="1:56" x14ac:dyDescent="0.25">
      <c r="A53" s="1" t="s">
        <v>1</v>
      </c>
      <c r="B53" s="1" t="s">
        <v>9889</v>
      </c>
    </row>
    <row r="54" spans="1:56" x14ac:dyDescent="0.25">
      <c r="A54" s="1" t="s">
        <v>1</v>
      </c>
      <c r="B54" s="1" t="s">
        <v>9888</v>
      </c>
    </row>
    <row r="55" spans="1:56" x14ac:dyDescent="0.25">
      <c r="A55" s="1" t="s">
        <v>1</v>
      </c>
      <c r="B55" s="1" t="s">
        <v>9887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BE00A-6DBE-459B-B828-0EF383CED4B9}">
  <dimension ref="A1:BD55"/>
  <sheetViews>
    <sheetView topLeftCell="D9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12770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12769</v>
      </c>
    </row>
    <row r="12" spans="1:56" x14ac:dyDescent="0.25">
      <c r="A12" s="1" t="s">
        <v>1</v>
      </c>
      <c r="B12" s="1" t="s">
        <v>12768</v>
      </c>
    </row>
    <row r="13" spans="1:56" x14ac:dyDescent="0.25">
      <c r="A13" s="1" t="s">
        <v>1</v>
      </c>
      <c r="B13" s="1" t="s">
        <v>12767</v>
      </c>
    </row>
    <row r="14" spans="1:56" x14ac:dyDescent="0.25">
      <c r="A14" s="1" t="s">
        <v>1</v>
      </c>
      <c r="B14" s="1" t="s">
        <v>12766</v>
      </c>
    </row>
    <row r="15" spans="1:56" x14ac:dyDescent="0.25">
      <c r="A15" s="1" t="s">
        <v>1</v>
      </c>
      <c r="B15" s="1" t="s">
        <v>12765</v>
      </c>
    </row>
    <row r="16" spans="1:56" x14ac:dyDescent="0.25">
      <c r="A16" s="1" t="s">
        <v>1</v>
      </c>
      <c r="B16" s="1" t="s">
        <v>12764</v>
      </c>
    </row>
    <row r="17" spans="1:56" x14ac:dyDescent="0.25">
      <c r="A17" s="1" t="s">
        <v>1</v>
      </c>
      <c r="B17" s="1" t="s">
        <v>12763</v>
      </c>
    </row>
    <row r="18" spans="1:56" x14ac:dyDescent="0.25">
      <c r="A18" s="1">
        <v>1</v>
      </c>
      <c r="B18" s="1" t="s">
        <v>12762</v>
      </c>
      <c r="C18" s="1">
        <v>284.50000137463212</v>
      </c>
      <c r="D18" s="1">
        <v>0</v>
      </c>
      <c r="E18">
        <f>(R18-S18*(1000-T18)/(1000-U18))*AK18</f>
        <v>-4.631227777499479</v>
      </c>
      <c r="F18">
        <f>IF(AV18&lt;&gt;0,1/(1/AV18-1/N18),0)</f>
        <v>3.0800443731773712</v>
      </c>
      <c r="G18">
        <f>((AY18-AL18/2)*S18-E18)/(AY18+AL18/2)</f>
        <v>391.13218846304034</v>
      </c>
      <c r="H18">
        <f>AL18*1000</f>
        <v>24.478013988223175</v>
      </c>
      <c r="I18">
        <f>(AQ18-AW18)</f>
        <v>1.2189831972790524</v>
      </c>
      <c r="J18">
        <f>(P18+AP18*D18)</f>
        <v>25.496219635009766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25.727516174316406</v>
      </c>
      <c r="P18" s="1">
        <v>25.496219635009766</v>
      </c>
      <c r="Q18" s="1">
        <v>25.661170959472656</v>
      </c>
      <c r="R18" s="1">
        <v>400.08908081054688</v>
      </c>
      <c r="S18" s="1">
        <v>395.50457763671875</v>
      </c>
      <c r="T18" s="1">
        <v>1.6876931190490723</v>
      </c>
      <c r="U18" s="1">
        <v>23.389883041381836</v>
      </c>
      <c r="V18" s="1">
        <v>4.468040943145752</v>
      </c>
      <c r="W18" s="1">
        <v>61.922958374023438</v>
      </c>
      <c r="X18" s="1">
        <v>299.61444091796875</v>
      </c>
      <c r="Y18" s="1">
        <v>0.26311293244361877</v>
      </c>
      <c r="Z18" s="1">
        <v>5.6231794357299805</v>
      </c>
      <c r="AA18" s="1">
        <v>87.900711059570313</v>
      </c>
      <c r="AB18" s="1">
        <v>9.2885704040527344</v>
      </c>
      <c r="AC18" s="1">
        <v>0.59411263465881348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1.1015236798454731</v>
      </c>
      <c r="AL18">
        <f>(U18-T18)/(1000-U18)*AK18</f>
        <v>2.4478013988223177E-2</v>
      </c>
      <c r="AM18">
        <f>(P18+273.15)</f>
        <v>298.64621963500974</v>
      </c>
      <c r="AN18">
        <f>(O18+273.15)</f>
        <v>298.87751617431638</v>
      </c>
      <c r="AO18">
        <f>(Y18*AG18+Z18*AH18)*AI18</f>
        <v>4.2098068250013831E-2</v>
      </c>
      <c r="AP18">
        <f>((AO18+0.00000010773*(AN18^4-AM18^4))-AL18*44100)/(L18*51.4+0.00000043092*AM18^3)</f>
        <v>-8.8636315054332773</v>
      </c>
      <c r="AQ18">
        <f>0.61365*EXP(17.502*J18/(240.97+J18))</f>
        <v>3.2749705482167006</v>
      </c>
      <c r="AR18">
        <f>AQ18*1000/AA18</f>
        <v>37.257611556717137</v>
      </c>
      <c r="AS18">
        <f>(AR18-U18)</f>
        <v>13.867728515335301</v>
      </c>
      <c r="AT18">
        <f>IF(D18,P18,(O18+P18)/2)</f>
        <v>25.611867904663086</v>
      </c>
      <c r="AU18">
        <f>0.61365*EXP(17.502*AT18/(240.97+AT18))</f>
        <v>3.2975345569562537</v>
      </c>
      <c r="AV18">
        <f>IF(AS18&lt;&gt;0,(1000-(AR18+U18)/2)/AS18*AL18,0)</f>
        <v>1.7115815940162138</v>
      </c>
      <c r="AW18">
        <f>U18*AA18/1000</f>
        <v>2.0559873509376483</v>
      </c>
      <c r="AX18">
        <f>(AU18-AW18)</f>
        <v>1.2415472060186055</v>
      </c>
      <c r="AY18">
        <f>1/(1.6/F18+1.37/N18)</f>
        <v>1.1427219550123968</v>
      </c>
      <c r="AZ18">
        <f>G18*AA18*0.001</f>
        <v>34.380797484187113</v>
      </c>
      <c r="BA18">
        <f>G18/S18</f>
        <v>0.98894478238455541</v>
      </c>
      <c r="BB18">
        <f>(1-AL18*AA18/AQ18/F18)*100</f>
        <v>78.669344836349637</v>
      </c>
      <c r="BC18">
        <f>(S18-E18/(N18/1.35))</f>
        <v>397.12753951428112</v>
      </c>
      <c r="BD18">
        <f>E18*BB18/100/BC18</f>
        <v>-9.1742732193642231E-3</v>
      </c>
    </row>
    <row r="19" spans="1:56" x14ac:dyDescent="0.25">
      <c r="A19" s="1" t="s">
        <v>1</v>
      </c>
      <c r="B19" s="1" t="s">
        <v>12761</v>
      </c>
      <c r="K19" s="1">
        <v>2.72</v>
      </c>
    </row>
    <row r="20" spans="1:56" x14ac:dyDescent="0.25">
      <c r="A20" s="1" t="s">
        <v>1</v>
      </c>
      <c r="B20" s="1" t="s">
        <v>12760</v>
      </c>
      <c r="K20" s="1">
        <v>2.72</v>
      </c>
    </row>
    <row r="21" spans="1:56" x14ac:dyDescent="0.25">
      <c r="A21" s="1">
        <v>2</v>
      </c>
      <c r="B21" s="1" t="s">
        <v>12759</v>
      </c>
      <c r="C21" s="1">
        <v>490.00000138580799</v>
      </c>
      <c r="D21" s="1">
        <v>0</v>
      </c>
      <c r="E21">
        <f>(R21-S21*(1000-T21)/(1000-U21))*AK21</f>
        <v>-3.4819375309713063</v>
      </c>
      <c r="F21">
        <f>IF(AV21&lt;&gt;0,1/(1/AV21-1/N21),0)</f>
        <v>2.7800673958807165</v>
      </c>
      <c r="G21">
        <f>((AY21-AL21/2)*S21-E21)/(AY21+AL21/2)</f>
        <v>389.14446867486271</v>
      </c>
      <c r="H21">
        <f>AL21*1000</f>
        <v>23.98021619050208</v>
      </c>
      <c r="I21">
        <f>(AQ21-AW21)</f>
        <v>1.2658825425382862</v>
      </c>
      <c r="J21">
        <f>(P21+AP21*D21)</f>
        <v>25.556476593017578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25.774250030517578</v>
      </c>
      <c r="P21" s="1">
        <v>25.556476593017578</v>
      </c>
      <c r="Q21" s="1">
        <v>25.723827362060547</v>
      </c>
      <c r="R21" s="1">
        <v>400.08438110351563</v>
      </c>
      <c r="S21" s="1">
        <v>394.653076171875</v>
      </c>
      <c r="T21" s="1">
        <v>1.7191857099533081</v>
      </c>
      <c r="U21" s="1">
        <v>22.991483688354492</v>
      </c>
      <c r="V21" s="1">
        <v>4.5385088920593262</v>
      </c>
      <c r="W21" s="1">
        <v>60.69561767578125</v>
      </c>
      <c r="X21" s="1">
        <v>299.57525634765625</v>
      </c>
      <c r="Y21" s="1">
        <v>26.241985321044922</v>
      </c>
      <c r="Z21" s="1">
        <v>5.6665501594543457</v>
      </c>
      <c r="AA21" s="1">
        <v>87.894622802734375</v>
      </c>
      <c r="AB21" s="1">
        <v>9.0858068466186523</v>
      </c>
      <c r="AC21" s="1">
        <v>0.60848736763000488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1.1013796189252065</v>
      </c>
      <c r="AL21">
        <f>(U21-T21)/(1000-U21)*AK21</f>
        <v>2.3980216190502082E-2</v>
      </c>
      <c r="AM21">
        <f>(P21+273.15)</f>
        <v>298.70647659301756</v>
      </c>
      <c r="AN21">
        <f>(O21+273.15)</f>
        <v>298.92425003051756</v>
      </c>
      <c r="AO21">
        <f>(Y21*AG21+Z21*AH21)*AI21</f>
        <v>4.1987175575185347</v>
      </c>
      <c r="AP21">
        <f>((AO21+0.00000010773*(AN21^4-AM21^4))-AL21*44100)/(L21*51.4+0.00000043092*AM21^3)</f>
        <v>-8.6494817307365359</v>
      </c>
      <c r="AQ21">
        <f>0.61365*EXP(17.502*J21/(240.97+J21))</f>
        <v>3.2867103290014246</v>
      </c>
      <c r="AR21">
        <f>AQ21*1000/AA21</f>
        <v>37.393758846635336</v>
      </c>
      <c r="AS21">
        <f>(AR21-U21)</f>
        <v>14.402275158280844</v>
      </c>
      <c r="AT21">
        <f>IF(D21,P21,(O21+P21)/2)</f>
        <v>25.665363311767578</v>
      </c>
      <c r="AU21">
        <f>0.61365*EXP(17.502*AT21/(240.97+AT21))</f>
        <v>3.3080178464969716</v>
      </c>
      <c r="AV21">
        <f>IF(AS21&lt;&gt;0,(1000-(AR21+U21)/2)/AS21*AL21,0)</f>
        <v>1.6147581093656609</v>
      </c>
      <c r="AW21">
        <f>U21*AA21/1000</f>
        <v>2.0208277864631383</v>
      </c>
      <c r="AX21">
        <f>(AU21-AW21)</f>
        <v>1.2871900600338333</v>
      </c>
      <c r="AY21">
        <f>1/(1.6/F21+1.37/N21)</f>
        <v>1.0739337953815222</v>
      </c>
      <c r="AZ21">
        <f>G21*AA21*0.001</f>
        <v>34.20370628994754</v>
      </c>
      <c r="BA21">
        <f>G21/S21</f>
        <v>0.98604189900039385</v>
      </c>
      <c r="BB21">
        <f>(1-AL21*AA21/AQ21/F21)*100</f>
        <v>76.932599991428248</v>
      </c>
      <c r="BC21">
        <f>(S21-E21/(N21/1.35))</f>
        <v>395.8732821613699</v>
      </c>
      <c r="BD21">
        <f>E21*BB21/100/BC21</f>
        <v>-6.7666730576721032E-3</v>
      </c>
    </row>
    <row r="22" spans="1:56" x14ac:dyDescent="0.25">
      <c r="A22" s="1" t="s">
        <v>1</v>
      </c>
      <c r="B22" s="1" t="s">
        <v>12758</v>
      </c>
      <c r="K22" s="1">
        <v>2.72</v>
      </c>
    </row>
    <row r="23" spans="1:56" x14ac:dyDescent="0.25">
      <c r="A23" s="1" t="s">
        <v>1</v>
      </c>
      <c r="B23" s="1" t="s">
        <v>12757</v>
      </c>
      <c r="K23" s="1">
        <v>2.72</v>
      </c>
    </row>
    <row r="24" spans="1:56" x14ac:dyDescent="0.25">
      <c r="A24" s="1">
        <v>3</v>
      </c>
      <c r="B24" s="1" t="s">
        <v>12756</v>
      </c>
      <c r="C24" s="1">
        <v>696.00000138580799</v>
      </c>
      <c r="D24" s="1">
        <v>0</v>
      </c>
      <c r="E24">
        <f>(R24-S24*(1000-T24)/(1000-U24))*AK24</f>
        <v>-3.268808618190111</v>
      </c>
      <c r="F24">
        <f>IF(AV24&lt;&gt;0,1/(1/AV24-1/N24),0)</f>
        <v>2.4481058680477492</v>
      </c>
      <c r="G24">
        <f>((AY24-AL24/2)*S24-E24)/(AY24+AL24/2)</f>
        <v>388.46895322366174</v>
      </c>
      <c r="H24">
        <f>AL24*1000</f>
        <v>23.547954515272121</v>
      </c>
      <c r="I24">
        <f>(AQ24-AW24)</f>
        <v>1.3408592271585844</v>
      </c>
      <c r="J24">
        <f>(P24+AP24*D24)</f>
        <v>25.781404495239258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25.719043731689453</v>
      </c>
      <c r="P24" s="1">
        <v>25.781404495239258</v>
      </c>
      <c r="Q24" s="1">
        <v>25.661907196044922</v>
      </c>
      <c r="R24" s="1">
        <v>399.93896484375</v>
      </c>
      <c r="S24" s="1">
        <v>394.47320556640625</v>
      </c>
      <c r="T24" s="1">
        <v>1.7456897497177124</v>
      </c>
      <c r="U24" s="1">
        <v>22.640811920166016</v>
      </c>
      <c r="V24" s="1">
        <v>4.6235694885253906</v>
      </c>
      <c r="W24" s="1">
        <v>59.965618133544922</v>
      </c>
      <c r="X24" s="1">
        <v>299.59280395507813</v>
      </c>
      <c r="Y24" s="1">
        <v>50.381568908691406</v>
      </c>
      <c r="Z24" s="1">
        <v>5.6715617179870605</v>
      </c>
      <c r="AA24" s="1">
        <v>87.894325256347656</v>
      </c>
      <c r="AB24" s="1">
        <v>9.0734348297119141</v>
      </c>
      <c r="AC24" s="1">
        <v>0.61109387874603271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1.101444132187787</v>
      </c>
      <c r="AL24">
        <f>(U24-T24)/(1000-U24)*AK24</f>
        <v>2.354795451527212E-2</v>
      </c>
      <c r="AM24">
        <f>(P24+273.15)</f>
        <v>298.93140449523924</v>
      </c>
      <c r="AN24">
        <f>(O24+273.15)</f>
        <v>298.86904373168943</v>
      </c>
      <c r="AO24">
        <f>(Y24*AG24+Z24*AH24)*AI24</f>
        <v>8.0610508452120939</v>
      </c>
      <c r="AP24">
        <f>((AO24+0.00000010773*(AN24^4-AM24^4))-AL24*44100)/(L24*51.4+0.00000043092*AM24^3)</f>
        <v>-8.485485227935504</v>
      </c>
      <c r="AQ24">
        <f>0.61365*EXP(17.502*J24/(240.97+J24))</f>
        <v>3.3308581141374494</v>
      </c>
      <c r="AR24">
        <f>AQ24*1000/AA24</f>
        <v>37.896167976975256</v>
      </c>
      <c r="AS24">
        <f>(AR24-U24)</f>
        <v>15.255356056809241</v>
      </c>
      <c r="AT24">
        <f>IF(D24,P24,(O24+P24)/2)</f>
        <v>25.750224113464355</v>
      </c>
      <c r="AU24">
        <f>0.61365*EXP(17.502*AT24/(240.97+AT24))</f>
        <v>3.3247074180571303</v>
      </c>
      <c r="AV24">
        <f>IF(AS24&lt;&gt;0,(1000-(AR24+U24)/2)/AS24*AL24,0)</f>
        <v>1.4968640132476423</v>
      </c>
      <c r="AW24">
        <f>U24*AA24/1000</f>
        <v>1.989998886978865</v>
      </c>
      <c r="AX24">
        <f>(AU24-AW24)</f>
        <v>1.3347085310782654</v>
      </c>
      <c r="AY24">
        <f>1/(1.6/F24+1.37/N24)</f>
        <v>0.99088682717307452</v>
      </c>
      <c r="AZ24">
        <f>G24*AA24*0.001</f>
        <v>34.144216526633429</v>
      </c>
      <c r="BA24">
        <f>G24/S24</f>
        <v>0.98477906164976836</v>
      </c>
      <c r="BB24">
        <f>(1-AL24*AA24/AQ24/F24)*100</f>
        <v>74.617891478185086</v>
      </c>
      <c r="BC24">
        <f>(S24-E24/(N24/1.35))</f>
        <v>395.61872291671767</v>
      </c>
      <c r="BD24">
        <f>E24*BB24/100/BC24</f>
        <v>-6.1653201076232204E-3</v>
      </c>
    </row>
    <row r="25" spans="1:56" x14ac:dyDescent="0.25">
      <c r="A25" s="1" t="s">
        <v>1</v>
      </c>
      <c r="B25" s="1" t="s">
        <v>12755</v>
      </c>
      <c r="K25" s="1">
        <v>2.72</v>
      </c>
    </row>
    <row r="26" spans="1:56" x14ac:dyDescent="0.25">
      <c r="A26" s="1" t="s">
        <v>1</v>
      </c>
      <c r="B26" s="1" t="s">
        <v>12754</v>
      </c>
      <c r="K26" s="1">
        <v>2.72</v>
      </c>
    </row>
    <row r="27" spans="1:56" x14ac:dyDescent="0.25">
      <c r="A27" s="1">
        <v>4</v>
      </c>
      <c r="B27" s="1" t="s">
        <v>12753</v>
      </c>
      <c r="C27" s="1">
        <v>902.00000138580799</v>
      </c>
      <c r="D27" s="1">
        <v>0</v>
      </c>
      <c r="E27">
        <f>(R27-S27*(1000-T27)/(1000-U27))*AK27</f>
        <v>-2.7430393830163791</v>
      </c>
      <c r="F27">
        <f>IF(AV27&lt;&gt;0,1/(1/AV27-1/N27),0)</f>
        <v>2.5501218276994915</v>
      </c>
      <c r="G27">
        <f>((AY27-AL27/2)*S27-E27)/(AY27+AL27/2)</f>
        <v>387.72739117867428</v>
      </c>
      <c r="H27">
        <f>AL27*1000</f>
        <v>23.450279387048798</v>
      </c>
      <c r="I27">
        <f>(AQ27-AW27)</f>
        <v>1.3030101903919757</v>
      </c>
      <c r="J27">
        <f>(P27+AP27*D27)</f>
        <v>25.563694000244141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25.721769332885742</v>
      </c>
      <c r="P27" s="1">
        <v>25.563694000244141</v>
      </c>
      <c r="Q27" s="1">
        <v>25.652128219604492</v>
      </c>
      <c r="R27" s="1">
        <v>399.94088745117188</v>
      </c>
      <c r="S27" s="1">
        <v>394.04183959960938</v>
      </c>
      <c r="T27" s="1">
        <v>1.7749782800674438</v>
      </c>
      <c r="U27" s="1">
        <v>22.585000991821289</v>
      </c>
      <c r="V27" s="1">
        <v>4.7004184722900391</v>
      </c>
      <c r="W27" s="1">
        <v>59.80859375</v>
      </c>
      <c r="X27" s="1">
        <v>299.5872802734375</v>
      </c>
      <c r="Y27" s="1">
        <v>101.20536041259766</v>
      </c>
      <c r="Z27" s="1">
        <v>5.5773000717163086</v>
      </c>
      <c r="AA27" s="1">
        <v>87.895004272460938</v>
      </c>
      <c r="AB27" s="1">
        <v>9.1313295364379883</v>
      </c>
      <c r="AC27" s="1">
        <v>0.61102032661437988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1.1014238245346963</v>
      </c>
      <c r="AL27">
        <f>(U27-T27)/(1000-U27)*AK27</f>
        <v>2.3450279387048797E-2</v>
      </c>
      <c r="AM27">
        <f>(P27+273.15)</f>
        <v>298.71369400024412</v>
      </c>
      <c r="AN27">
        <f>(O27+273.15)</f>
        <v>298.87176933288572</v>
      </c>
      <c r="AO27">
        <f>(Y27*AG27+Z27*AH27)*AI27</f>
        <v>16.192857304077052</v>
      </c>
      <c r="AP27">
        <f>((AO27+0.00000010773*(AN27^4-AM27^4))-AL27*44100)/(L27*51.4+0.00000043092*AM27^3)</f>
        <v>-8.3639887686965917</v>
      </c>
      <c r="AQ27">
        <f>0.61365*EXP(17.502*J27/(240.97+J27))</f>
        <v>3.2881189490616425</v>
      </c>
      <c r="AR27">
        <f>AQ27*1000/AA27</f>
        <v>37.409622722913596</v>
      </c>
      <c r="AS27">
        <f>(AR27-U27)</f>
        <v>14.824621731092307</v>
      </c>
      <c r="AT27">
        <f>IF(D27,P27,(O27+P27)/2)</f>
        <v>25.642731666564941</v>
      </c>
      <c r="AU27">
        <f>0.61365*EXP(17.502*AT27/(240.97+AT27))</f>
        <v>3.3035792622213833</v>
      </c>
      <c r="AV27">
        <f>IF(AS27&lt;&gt;0,(1000-(AR27+U27)/2)/AS27*AL27,0)</f>
        <v>1.5343955789054098</v>
      </c>
      <c r="AW27">
        <f>U27*AA27/1000</f>
        <v>1.9851087586696667</v>
      </c>
      <c r="AX27">
        <f>(AU27-AW27)</f>
        <v>1.3184705035517166</v>
      </c>
      <c r="AY27">
        <f>1/(1.6/F27+1.37/N27)</f>
        <v>1.0172407196584268</v>
      </c>
      <c r="AZ27">
        <f>G27*AA27*0.001</f>
        <v>34.07930070419971</v>
      </c>
      <c r="BA27">
        <f>G27/S27</f>
        <v>0.98397518287055186</v>
      </c>
      <c r="BB27">
        <f>(1-AL27*AA27/AQ27/F27)*100</f>
        <v>75.41876128793686</v>
      </c>
      <c r="BC27">
        <f>(S27-E27/(N27/1.35))</f>
        <v>395.00310701317017</v>
      </c>
      <c r="BD27">
        <f>E27*BB27/100/BC27</f>
        <v>-5.2373419033441733E-3</v>
      </c>
    </row>
    <row r="28" spans="1:56" x14ac:dyDescent="0.25">
      <c r="A28" s="1" t="s">
        <v>1</v>
      </c>
      <c r="B28" s="1" t="s">
        <v>12752</v>
      </c>
      <c r="K28" s="1">
        <v>2.72</v>
      </c>
    </row>
    <row r="29" spans="1:56" x14ac:dyDescent="0.25">
      <c r="A29" s="1" t="s">
        <v>1</v>
      </c>
      <c r="B29" s="1" t="s">
        <v>12751</v>
      </c>
      <c r="K29" s="1">
        <v>2.72</v>
      </c>
    </row>
    <row r="30" spans="1:56" x14ac:dyDescent="0.25">
      <c r="A30" s="1">
        <v>5</v>
      </c>
      <c r="B30" s="1" t="s">
        <v>12750</v>
      </c>
      <c r="C30" s="1">
        <v>1108.000001385808</v>
      </c>
      <c r="D30" s="1">
        <v>0</v>
      </c>
      <c r="E30">
        <f>(R30-S30*(1000-T30)/(1000-U30))*AK30</f>
        <v>-1.9823875747124291</v>
      </c>
      <c r="F30">
        <f>IF(AV30&lt;&gt;0,1/(1/AV30-1/N30),0)</f>
        <v>2.6094636990583111</v>
      </c>
      <c r="G30">
        <f>((AY30-AL30/2)*S30-E30)/(AY30+AL30/2)</f>
        <v>386.49220049460769</v>
      </c>
      <c r="H30">
        <f>AL30*1000</f>
        <v>23.385115512709547</v>
      </c>
      <c r="I30">
        <f>(AQ30-AW30)</f>
        <v>1.2818192066924878</v>
      </c>
      <c r="J30">
        <f>(P30+AP30*D30)</f>
        <v>25.441276550292969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25.742319107055664</v>
      </c>
      <c r="P30" s="1">
        <v>25.441276550292969</v>
      </c>
      <c r="Q30" s="1">
        <v>25.615976333618164</v>
      </c>
      <c r="R30" s="1">
        <v>399.95803833007813</v>
      </c>
      <c r="S30" s="1">
        <v>393.40603637695313</v>
      </c>
      <c r="T30" s="1">
        <v>1.8047260046005249</v>
      </c>
      <c r="U30" s="1">
        <v>22.554895401000977</v>
      </c>
      <c r="V30" s="1">
        <v>4.773414134979248</v>
      </c>
      <c r="W30" s="1">
        <v>59.656623840332031</v>
      </c>
      <c r="X30" s="1">
        <v>299.62576293945313</v>
      </c>
      <c r="Y30" s="1">
        <v>149.7928466796875</v>
      </c>
      <c r="Z30" s="1">
        <v>5.7095756530761719</v>
      </c>
      <c r="AA30" s="1">
        <v>87.895721435546875</v>
      </c>
      <c r="AB30" s="1">
        <v>9.1299152374267578</v>
      </c>
      <c r="AC30" s="1">
        <v>0.60651648044586182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1.1015653049244598</v>
      </c>
      <c r="AL30">
        <f>(U30-T30)/(1000-U30)*AK30</f>
        <v>2.3385115512709546E-2</v>
      </c>
      <c r="AM30">
        <f>(P30+273.15)</f>
        <v>298.59127655029295</v>
      </c>
      <c r="AN30">
        <f>(O30+273.15)</f>
        <v>298.89231910705564</v>
      </c>
      <c r="AO30">
        <f>(Y30*AG30+Z30*AH30)*AI30</f>
        <v>23.966854933049035</v>
      </c>
      <c r="AP30">
        <f>((AO30+0.00000010773*(AN30^4-AM30^4))-AL30*44100)/(L30*51.4+0.00000043092*AM30^3)</f>
        <v>-8.2637942497171153</v>
      </c>
      <c r="AQ30">
        <f>0.61365*EXP(17.502*J30/(240.97+J30))</f>
        <v>3.2642980098667671</v>
      </c>
      <c r="AR30">
        <f>AQ30*1000/AA30</f>
        <v>37.138303850892754</v>
      </c>
      <c r="AS30">
        <f>(AR30-U30)</f>
        <v>14.583408449891778</v>
      </c>
      <c r="AT30">
        <f>IF(D30,P30,(O30+P30)/2)</f>
        <v>25.591797828674316</v>
      </c>
      <c r="AU30">
        <f>0.61365*EXP(17.502*AT30/(240.97+AT30))</f>
        <v>3.2936089945864508</v>
      </c>
      <c r="AV30">
        <f>IF(AS30&lt;&gt;0,(1000-(AR30+U30)/2)/AS30*AL30,0)</f>
        <v>1.5556822268777328</v>
      </c>
      <c r="AW30">
        <f>U30*AA30/1000</f>
        <v>1.9824788031742793</v>
      </c>
      <c r="AX30">
        <f>(AU30-AW30)</f>
        <v>1.3111301914121716</v>
      </c>
      <c r="AY30">
        <f>1/(1.6/F30+1.37/N30)</f>
        <v>1.0322225932800821</v>
      </c>
      <c r="AZ30">
        <f>G30*AA30*0.001</f>
        <v>33.971010791685572</v>
      </c>
      <c r="BA30">
        <f>G30/S30</f>
        <v>0.98242569954945802</v>
      </c>
      <c r="BB30">
        <f>(1-AL30*AA30/AQ30/F30)*100</f>
        <v>75.869507010011588</v>
      </c>
      <c r="BC30">
        <f>(S30-E30/(N30/1.35))</f>
        <v>394.10074188807977</v>
      </c>
      <c r="BD30">
        <f>E30*BB30/100/BC30</f>
        <v>-3.8163533333037273E-3</v>
      </c>
    </row>
    <row r="31" spans="1:56" x14ac:dyDescent="0.25">
      <c r="A31" s="1" t="s">
        <v>1</v>
      </c>
      <c r="B31" s="1" t="s">
        <v>12749</v>
      </c>
      <c r="K31" s="1">
        <v>2.72</v>
      </c>
    </row>
    <row r="32" spans="1:56" x14ac:dyDescent="0.25">
      <c r="A32" s="1" t="s">
        <v>1</v>
      </c>
      <c r="B32" s="1" t="s">
        <v>12748</v>
      </c>
      <c r="K32" s="1">
        <v>2.72</v>
      </c>
    </row>
    <row r="33" spans="1:56" x14ac:dyDescent="0.25">
      <c r="A33" s="1">
        <v>6</v>
      </c>
      <c r="B33" s="1" t="s">
        <v>12747</v>
      </c>
      <c r="C33" s="1">
        <v>1313.000001385808</v>
      </c>
      <c r="D33" s="1">
        <v>0</v>
      </c>
      <c r="E33">
        <f>(R33-S33*(1000-T33)/(1000-U33))*AK33</f>
        <v>-0.76544528980929405</v>
      </c>
      <c r="F33">
        <f>IF(AV33&lt;&gt;0,1/(1/AV33-1/N33),0)</f>
        <v>2.7214229704331983</v>
      </c>
      <c r="G33">
        <f>((AY33-AL33/2)*S33-E33)/(AY33+AL33/2)</f>
        <v>384.61474323089152</v>
      </c>
      <c r="H33">
        <f>AL33*1000</f>
        <v>23.605235132849646</v>
      </c>
      <c r="I33">
        <f>(AQ33-AW33)</f>
        <v>1.2619216815490897</v>
      </c>
      <c r="J33">
        <f>(P33+AP33*D33)</f>
        <v>25.440820693969727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25.828208923339844</v>
      </c>
      <c r="P33" s="1">
        <v>25.440820693969727</v>
      </c>
      <c r="Q33" s="1">
        <v>25.630102157592773</v>
      </c>
      <c r="R33" s="1">
        <v>400.26437377929688</v>
      </c>
      <c r="S33" s="1">
        <v>392.54733276367188</v>
      </c>
      <c r="T33" s="1">
        <v>1.8408480882644653</v>
      </c>
      <c r="U33" s="1">
        <v>22.781715393066406</v>
      </c>
      <c r="V33" s="1">
        <v>4.8439240455627441</v>
      </c>
      <c r="W33" s="1">
        <v>59.946769714355469</v>
      </c>
      <c r="X33" s="1">
        <v>299.622314453125</v>
      </c>
      <c r="Y33" s="1">
        <v>300.44393920898438</v>
      </c>
      <c r="Z33" s="1">
        <v>5.6178750991821289</v>
      </c>
      <c r="AA33" s="1">
        <v>87.890129089355469</v>
      </c>
      <c r="AB33" s="1">
        <v>9.2116413116455078</v>
      </c>
      <c r="AC33" s="1">
        <v>0.59843277931213379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1.1015526266659004</v>
      </c>
      <c r="AL33">
        <f>(U33-T33)/(1000-U33)*AK33</f>
        <v>2.3605235132849647E-2</v>
      </c>
      <c r="AM33">
        <f>(P33+273.15)</f>
        <v>298.5908206939697</v>
      </c>
      <c r="AN33">
        <f>(O33+273.15)</f>
        <v>298.97820892333982</v>
      </c>
      <c r="AO33">
        <f>(Y33*AG33+Z33*AH33)*AI33</f>
        <v>48.071029198966244</v>
      </c>
      <c r="AP33">
        <f>((AO33+0.00000010773*(AN33^4-AM33^4))-AL33*44100)/(L33*51.4+0.00000043092*AM33^3)</f>
        <v>-8.1370998365967964</v>
      </c>
      <c r="AQ33">
        <f>0.61365*EXP(17.502*J33/(240.97+J33))</f>
        <v>3.2642095883226525</v>
      </c>
      <c r="AR33">
        <f>AQ33*1000/AA33</f>
        <v>37.139660871404807</v>
      </c>
      <c r="AS33">
        <f>(AR33-U33)</f>
        <v>14.357945478338401</v>
      </c>
      <c r="AT33">
        <f>IF(D33,P33,(O33+P33)/2)</f>
        <v>25.634514808654785</v>
      </c>
      <c r="AU33">
        <f>0.61365*EXP(17.502*AT33/(240.97+AT33))</f>
        <v>3.3019690359131548</v>
      </c>
      <c r="AV33">
        <f>IF(AS33&lt;&gt;0,(1000-(AR33+U33)/2)/AS33*AL33,0)</f>
        <v>1.5947968377016124</v>
      </c>
      <c r="AW33">
        <f>U33*AA33/1000</f>
        <v>2.0022879067735628</v>
      </c>
      <c r="AX33">
        <f>(AU33-AW33)</f>
        <v>1.299681129139592</v>
      </c>
      <c r="AY33">
        <f>1/(1.6/F33+1.37/N33)</f>
        <v>1.0598180386798084</v>
      </c>
      <c r="AZ33">
        <f>G33*AA33*0.001</f>
        <v>33.803839432232365</v>
      </c>
      <c r="BA33">
        <f>G33/S33</f>
        <v>0.97979201774998159</v>
      </c>
      <c r="BB33">
        <f>(1-AL33*AA33/AQ33/F33)*100</f>
        <v>76.645296888586756</v>
      </c>
      <c r="BC33">
        <f>(S33-E33/(N33/1.35))</f>
        <v>392.81557448798435</v>
      </c>
      <c r="BD33">
        <f>E33*BB33/100/BC33</f>
        <v>-1.4935197405518917E-3</v>
      </c>
    </row>
    <row r="34" spans="1:56" x14ac:dyDescent="0.25">
      <c r="A34" s="1" t="s">
        <v>1</v>
      </c>
      <c r="B34" s="1" t="s">
        <v>12746</v>
      </c>
      <c r="K34" s="1">
        <v>2.72</v>
      </c>
    </row>
    <row r="35" spans="1:56" x14ac:dyDescent="0.25">
      <c r="A35" s="1" t="s">
        <v>1</v>
      </c>
      <c r="B35" s="1" t="s">
        <v>12745</v>
      </c>
      <c r="K35" s="1">
        <v>2.72</v>
      </c>
    </row>
    <row r="36" spans="1:56" x14ac:dyDescent="0.25">
      <c r="A36" s="1">
        <v>7</v>
      </c>
      <c r="B36" s="1" t="s">
        <v>12744</v>
      </c>
      <c r="C36" s="1">
        <v>1519.000001385808</v>
      </c>
      <c r="D36" s="1">
        <v>0</v>
      </c>
      <c r="E36">
        <f>(R36-S36*(1000-T36)/(1000-U36))*AK36</f>
        <v>-0.34897616736039283</v>
      </c>
      <c r="F36">
        <f>IF(AV36&lt;&gt;0,1/(1/AV36-1/N36),0)</f>
        <v>2.9176484207471258</v>
      </c>
      <c r="G36">
        <f>((AY36-AL36/2)*S36-E36)/(AY36+AL36/2)</f>
        <v>383.69934371201185</v>
      </c>
      <c r="H36">
        <f>AL36*1000</f>
        <v>24.034778966066092</v>
      </c>
      <c r="I36">
        <f>(AQ36-AW36)</f>
        <v>1.233930390095261</v>
      </c>
      <c r="J36">
        <f>(P36+AP36*D36)</f>
        <v>25.477846145629883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25.792055130004883</v>
      </c>
      <c r="P36" s="1">
        <v>25.477846145629883</v>
      </c>
      <c r="Q36" s="1">
        <v>25.655302047729492</v>
      </c>
      <c r="R36" s="1">
        <v>400.04000854492188</v>
      </c>
      <c r="S36" s="1">
        <v>391.80892944335938</v>
      </c>
      <c r="T36" s="1">
        <v>1.871512770652771</v>
      </c>
      <c r="U36" s="1">
        <v>23.182123184204102</v>
      </c>
      <c r="V36" s="1">
        <v>4.9351468086242676</v>
      </c>
      <c r="W36" s="1">
        <v>61.130855560302734</v>
      </c>
      <c r="X36" s="1">
        <v>299.65859985351563</v>
      </c>
      <c r="Y36" s="1">
        <v>500.24362182617188</v>
      </c>
      <c r="Z36" s="1">
        <v>5.3979144096374512</v>
      </c>
      <c r="AA36" s="1">
        <v>87.889610290527344</v>
      </c>
      <c r="AB36" s="1">
        <v>9.2998046875</v>
      </c>
      <c r="AC36" s="1">
        <v>0.58984982967376709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1.1016860288732189</v>
      </c>
      <c r="AL36">
        <f>(U36-T36)/(1000-U36)*AK36</f>
        <v>2.4034778966066091E-2</v>
      </c>
      <c r="AM36">
        <f>(P36+273.15)</f>
        <v>298.62784614562986</v>
      </c>
      <c r="AN36">
        <f>(O36+273.15)</f>
        <v>298.94205513000486</v>
      </c>
      <c r="AO36">
        <f>(Y36*AG36+Z36*AH36)*AI36</f>
        <v>80.038977703176897</v>
      </c>
      <c r="AP36">
        <f>((AO36+0.00000010773*(AN36^4-AM36^4))-AL36*44100)/(L36*51.4+0.00000043092*AM36^3)</f>
        <v>-8.0365186639870263</v>
      </c>
      <c r="AQ36">
        <f>0.61365*EXP(17.502*J36/(240.97+J36))</f>
        <v>3.2713981624619581</v>
      </c>
      <c r="AR36">
        <f>AQ36*1000/AA36</f>
        <v>37.221671044484609</v>
      </c>
      <c r="AS36">
        <f>(AR36-U36)</f>
        <v>14.039547860280507</v>
      </c>
      <c r="AT36">
        <f>IF(D36,P36,(O36+P36)/2)</f>
        <v>25.634950637817383</v>
      </c>
      <c r="AU36">
        <f>0.61365*EXP(17.502*AT36/(240.97+AT36))</f>
        <v>3.3020544264701539</v>
      </c>
      <c r="AV36">
        <f>IF(AS36&lt;&gt;0,(1000-(AR36+U36)/2)/AS36*AL36,0)</f>
        <v>1.6602303205582898</v>
      </c>
      <c r="AW36">
        <f>U36*AA36/1000</f>
        <v>2.0374677723666972</v>
      </c>
      <c r="AX36">
        <f>(AU36-AW36)</f>
        <v>1.2645866541034567</v>
      </c>
      <c r="AY36">
        <f>1/(1.6/F36+1.37/N36)</f>
        <v>1.1061734958650669</v>
      </c>
      <c r="AZ36">
        <f>G36*AA36*0.001</f>
        <v>33.723185787579823</v>
      </c>
      <c r="BA36">
        <f>G36/S36</f>
        <v>0.97930219267113494</v>
      </c>
      <c r="BB36">
        <f>(1-AL36*AA36/AQ36/F36)*100</f>
        <v>77.868476655337332</v>
      </c>
      <c r="BC36">
        <f>(S36-E36/(N36/1.35))</f>
        <v>391.93122423061976</v>
      </c>
      <c r="BD36">
        <f>E36*BB36/100/BC36</f>
        <v>-6.9334211875351885E-4</v>
      </c>
    </row>
    <row r="37" spans="1:56" x14ac:dyDescent="0.25">
      <c r="A37" s="1" t="s">
        <v>1</v>
      </c>
      <c r="B37" s="1" t="s">
        <v>12743</v>
      </c>
      <c r="K37" s="1">
        <v>2.72</v>
      </c>
    </row>
    <row r="38" spans="1:56" x14ac:dyDescent="0.25">
      <c r="A38" s="1" t="s">
        <v>1</v>
      </c>
      <c r="B38" s="1" t="s">
        <v>12742</v>
      </c>
      <c r="K38" s="1">
        <v>2.72</v>
      </c>
    </row>
    <row r="39" spans="1:56" x14ac:dyDescent="0.25">
      <c r="A39" s="1">
        <v>8</v>
      </c>
      <c r="B39" s="1" t="s">
        <v>12741</v>
      </c>
      <c r="C39" s="1">
        <v>1725.5000013746321</v>
      </c>
      <c r="D39" s="1">
        <v>0</v>
      </c>
      <c r="E39">
        <f>(R39-S39*(1000-T39)/(1000-U39))*AK39</f>
        <v>0.47430134386822226</v>
      </c>
      <c r="F39">
        <f>IF(AV39&lt;&gt;0,1/(1/AV39-1/N39),0)</f>
        <v>3.279324746301604</v>
      </c>
      <c r="G39">
        <f>((AY39-AL39/2)*S39-E39)/(AY39+AL39/2)</f>
        <v>382.44965534482537</v>
      </c>
      <c r="H39">
        <f>AL39*1000</f>
        <v>24.571206130186436</v>
      </c>
      <c r="I39">
        <f>(AQ39-AW39)</f>
        <v>1.1820581057518647</v>
      </c>
      <c r="J39">
        <f>(P39+AP39*D39)</f>
        <v>25.433828353881836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25.855154037475586</v>
      </c>
      <c r="P39" s="1">
        <v>25.433828353881836</v>
      </c>
      <c r="Q39" s="1">
        <v>25.655105590820313</v>
      </c>
      <c r="R39" s="1">
        <v>400.011474609375</v>
      </c>
      <c r="S39" s="1">
        <v>390.86386108398438</v>
      </c>
      <c r="T39" s="1">
        <v>1.9010021686553955</v>
      </c>
      <c r="U39" s="1">
        <v>23.675163269042969</v>
      </c>
      <c r="V39" s="1">
        <v>4.9941897392272949</v>
      </c>
      <c r="W39" s="1">
        <v>62.197856903076172</v>
      </c>
      <c r="X39" s="1">
        <v>299.6734619140625</v>
      </c>
      <c r="Y39" s="1">
        <v>750.1226806640625</v>
      </c>
      <c r="Z39" s="1">
        <v>5.6820797920227051</v>
      </c>
      <c r="AA39" s="1">
        <v>87.889381408691406</v>
      </c>
      <c r="AB39" s="1">
        <v>9.5569782257080078</v>
      </c>
      <c r="AC39" s="1">
        <v>0.58822733163833618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1.1017406688017</v>
      </c>
      <c r="AL39">
        <f>(U39-T39)/(1000-U39)*AK39</f>
        <v>2.4571206130186436E-2</v>
      </c>
      <c r="AM39">
        <f>(P39+273.15)</f>
        <v>298.58382835388181</v>
      </c>
      <c r="AN39">
        <f>(O39+273.15)</f>
        <v>299.00515403747556</v>
      </c>
      <c r="AO39">
        <f>(Y39*AG39+Z39*AH39)*AI39</f>
        <v>120.01962622360224</v>
      </c>
      <c r="AP39">
        <f>((AO39+0.00000010773*(AN39^4-AM39^4))-AL39*44100)/(L39*51.4+0.00000043092*AM39^3)</f>
        <v>-7.8923327069226348</v>
      </c>
      <c r="AQ39">
        <f>0.61365*EXP(17.502*J39/(240.97+J39))</f>
        <v>3.2628535602178235</v>
      </c>
      <c r="AR39">
        <f>AQ39*1000/AA39</f>
        <v>37.124548016162954</v>
      </c>
      <c r="AS39">
        <f>(AR39-U39)</f>
        <v>13.449384747119986</v>
      </c>
      <c r="AT39">
        <f>IF(D39,P39,(O39+P39)/2)</f>
        <v>25.644491195678711</v>
      </c>
      <c r="AU39">
        <f>0.61365*EXP(17.502*AT39/(240.97+AT39))</f>
        <v>3.3039241595889743</v>
      </c>
      <c r="AV39">
        <f>IF(AS39&lt;&gt;0,(1000-(AR39+U39)/2)/AS39*AL39,0)</f>
        <v>1.7714003620846512</v>
      </c>
      <c r="AW39">
        <f>U39*AA39/1000</f>
        <v>2.0807954544659588</v>
      </c>
      <c r="AX39">
        <f>(AU39-AW39)</f>
        <v>1.2231287051230155</v>
      </c>
      <c r="AY39">
        <f>1/(1.6/F39+1.37/N39)</f>
        <v>1.1854861362804152</v>
      </c>
      <c r="AZ39">
        <f>G39*AA39*0.001</f>
        <v>33.613263628223933</v>
      </c>
      <c r="BA39">
        <f>G39/S39</f>
        <v>0.97847279685611288</v>
      </c>
      <c r="BB39">
        <f>(1-AL39*AA39/AQ39/F39)*100</f>
        <v>79.817225213288594</v>
      </c>
      <c r="BC39">
        <f>(S39-E39/(N39/1.35))</f>
        <v>390.69764749299787</v>
      </c>
      <c r="BD39">
        <f>E39*BB39/100/BC39</f>
        <v>9.6896967323494877E-4</v>
      </c>
    </row>
    <row r="40" spans="1:56" x14ac:dyDescent="0.25">
      <c r="A40" s="1" t="s">
        <v>1</v>
      </c>
      <c r="B40" s="1" t="s">
        <v>12740</v>
      </c>
      <c r="K40" s="1">
        <v>2.72</v>
      </c>
    </row>
    <row r="41" spans="1:56" x14ac:dyDescent="0.25">
      <c r="A41" s="1" t="s">
        <v>1</v>
      </c>
      <c r="B41" s="1" t="s">
        <v>12739</v>
      </c>
      <c r="K41" s="1">
        <v>2.72</v>
      </c>
    </row>
    <row r="42" spans="1:56" x14ac:dyDescent="0.25">
      <c r="A42" s="1">
        <v>9</v>
      </c>
      <c r="B42" s="1" t="s">
        <v>12738</v>
      </c>
      <c r="C42" s="1">
        <v>1931.5000013746321</v>
      </c>
      <c r="D42" s="1">
        <v>0</v>
      </c>
      <c r="E42">
        <f>(R42-S42*(1000-T42)/(1000-U42))*AK42</f>
        <v>0.69232867014852084</v>
      </c>
      <c r="F42">
        <f>IF(AV42&lt;&gt;0,1/(1/AV42-1/N42),0)</f>
        <v>3.5668059287910987</v>
      </c>
      <c r="G42">
        <f>((AY42-AL42/2)*S42-E42)/(AY42+AL42/2)</f>
        <v>382.18452469008531</v>
      </c>
      <c r="H42">
        <f>AL42*1000</f>
        <v>24.948757357328763</v>
      </c>
      <c r="I42">
        <f>(AQ42-AW42)</f>
        <v>1.1477752065711471</v>
      </c>
      <c r="J42">
        <f>(P42+AP42*D42)</f>
        <v>25.420642852783203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25.800874710083008</v>
      </c>
      <c r="P42" s="1">
        <v>25.420642852783203</v>
      </c>
      <c r="Q42" s="1">
        <v>25.651739120483398</v>
      </c>
      <c r="R42" s="1">
        <v>399.96502685546875</v>
      </c>
      <c r="S42" s="1">
        <v>390.49282836914063</v>
      </c>
      <c r="T42" s="1">
        <v>1.9328058958053589</v>
      </c>
      <c r="U42" s="1">
        <v>24.036050796508789</v>
      </c>
      <c r="V42" s="1">
        <v>5.0941205024719238</v>
      </c>
      <c r="W42" s="1">
        <v>63.349628448486328</v>
      </c>
      <c r="X42" s="1">
        <v>299.6370849609375</v>
      </c>
      <c r="Y42" s="1">
        <v>999.7301025390625</v>
      </c>
      <c r="Z42" s="1">
        <v>5.4895939826965332</v>
      </c>
      <c r="AA42" s="1">
        <v>87.889755249023438</v>
      </c>
      <c r="AB42" s="1">
        <v>9.7510490417480469</v>
      </c>
      <c r="AC42" s="1">
        <v>0.57048708200454712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1.1016069300034463</v>
      </c>
      <c r="AL42">
        <f>(U42-T42)/(1000-U42)*AK42</f>
        <v>2.4948757357328762E-2</v>
      </c>
      <c r="AM42">
        <f>(P42+273.15)</f>
        <v>298.57064285278318</v>
      </c>
      <c r="AN42">
        <f>(O42+273.15)</f>
        <v>298.95087471008299</v>
      </c>
      <c r="AO42">
        <f>(Y42*AG42+Z42*AH42)*AI42</f>
        <v>159.95681283093654</v>
      </c>
      <c r="AP42">
        <f>((AO42+0.00000010773*(AN42^4-AM42^4))-AL42*44100)/(L42*51.4+0.00000043092*AM42^3)</f>
        <v>-7.7046277408067949</v>
      </c>
      <c r="AQ42">
        <f>0.61365*EXP(17.502*J42/(240.97+J42))</f>
        <v>3.2602978282293993</v>
      </c>
      <c r="AR42">
        <f>AQ42*1000/AA42</f>
        <v>37.095311267983369</v>
      </c>
      <c r="AS42">
        <f>(AR42-U42)</f>
        <v>13.05926047147458</v>
      </c>
      <c r="AT42">
        <f>IF(D42,P42,(O42+P42)/2)</f>
        <v>25.610758781433105</v>
      </c>
      <c r="AU42">
        <f>0.61365*EXP(17.502*AT42/(240.97+AT42))</f>
        <v>3.297317513790845</v>
      </c>
      <c r="AV42">
        <f>IF(AS42&lt;&gt;0,(1000-(AR42+U42)/2)/AS42*AL42,0)</f>
        <v>1.8520330190690177</v>
      </c>
      <c r="AW42">
        <f>U42*AA42/1000</f>
        <v>2.1125226216582522</v>
      </c>
      <c r="AX42">
        <f>(AU42-AW42)</f>
        <v>1.1847948921325928</v>
      </c>
      <c r="AY42">
        <f>1/(1.6/F42+1.37/N42)</f>
        <v>1.2434546169371536</v>
      </c>
      <c r="AZ42">
        <f>G42*AA42*0.001</f>
        <v>33.590104334975955</v>
      </c>
      <c r="BA42">
        <f>G42/S42</f>
        <v>0.97872354349309254</v>
      </c>
      <c r="BB42">
        <f>(1-AL42*AA42/AQ42/F42)*100</f>
        <v>81.14396308385156</v>
      </c>
      <c r="BC42">
        <f>(S42-E42/(N42/1.35))</f>
        <v>390.25020954485097</v>
      </c>
      <c r="BD42">
        <f>E42*BB42/100/BC42</f>
        <v>1.439545467968983E-3</v>
      </c>
    </row>
    <row r="43" spans="1:56" x14ac:dyDescent="0.25">
      <c r="A43" s="1" t="s">
        <v>1</v>
      </c>
      <c r="B43" s="1" t="s">
        <v>12737</v>
      </c>
      <c r="K43" s="1">
        <v>2.72</v>
      </c>
    </row>
    <row r="44" spans="1:56" x14ac:dyDescent="0.25">
      <c r="A44" s="1" t="s">
        <v>1</v>
      </c>
      <c r="B44" s="1" t="s">
        <v>12736</v>
      </c>
      <c r="K44" s="1">
        <v>2.72</v>
      </c>
    </row>
    <row r="45" spans="1:56" x14ac:dyDescent="0.25">
      <c r="A45" s="1">
        <v>10</v>
      </c>
      <c r="B45" s="1" t="s">
        <v>12735</v>
      </c>
      <c r="C45" s="1">
        <v>2138.0000013634562</v>
      </c>
      <c r="D45" s="1">
        <v>0</v>
      </c>
      <c r="E45">
        <f>(R45-S45*(1000-T45)/(1000-U45))*AK45</f>
        <v>1.0751389930264796</v>
      </c>
      <c r="F45">
        <f>IF(AV45&lt;&gt;0,1/(1/AV45-1/N45),0)</f>
        <v>0.39264504086210172</v>
      </c>
      <c r="G45">
        <f>((AY45-AL45/2)*S45-E45)/(AY45+AL45/2)</f>
        <v>343.48381920907485</v>
      </c>
      <c r="H45">
        <f>AL45*1000</f>
        <v>25.625649639713235</v>
      </c>
      <c r="I45">
        <f>(AQ45-AW45)</f>
        <v>5.950388642223869</v>
      </c>
      <c r="J45">
        <f>(P45+AP45*D45)</f>
        <v>41.706424713134766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25.909912109375</v>
      </c>
      <c r="P45" s="1">
        <v>41.706424713134766</v>
      </c>
      <c r="Q45" s="1">
        <v>25.730840682983398</v>
      </c>
      <c r="R45" s="1">
        <v>399.92434692382813</v>
      </c>
      <c r="S45" s="1">
        <v>389.8787841796875</v>
      </c>
      <c r="T45" s="1">
        <v>1.9622116088867188</v>
      </c>
      <c r="U45" s="1">
        <v>24.651296615600586</v>
      </c>
      <c r="V45" s="1">
        <v>5.137885570526123</v>
      </c>
      <c r="W45" s="1">
        <v>64.547340393066406</v>
      </c>
      <c r="X45" s="1">
        <v>299.6309814453125</v>
      </c>
      <c r="Y45" s="1">
        <v>1251.3701171875</v>
      </c>
      <c r="Z45" s="1">
        <v>5.7201085090637207</v>
      </c>
      <c r="AA45" s="1">
        <v>87.882217407226563</v>
      </c>
      <c r="AB45" s="1">
        <v>9.9363918304443359</v>
      </c>
      <c r="AC45" s="1">
        <v>0.55951952934265137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1.1015844906077663</v>
      </c>
      <c r="AL45">
        <f>(U45-T45)/(1000-U45)*AK45</f>
        <v>2.5625649639713234E-2</v>
      </c>
      <c r="AM45">
        <f>(P45+273.15)</f>
        <v>314.85642471313474</v>
      </c>
      <c r="AN45">
        <f>(O45+273.15)</f>
        <v>299.05991210937498</v>
      </c>
      <c r="AO45">
        <f>(Y45*AG45+Z45*AH45)*AI45</f>
        <v>200.21921427475172</v>
      </c>
      <c r="AP45">
        <f>((AO45+0.00000010773*(AN45^4-AM45^4))-AL45*44100)/(L45*51.4+0.00000043092*AM45^3)</f>
        <v>-9.1278328036051217</v>
      </c>
      <c r="AQ45">
        <f>0.61365*EXP(17.502*J45/(240.97+J45))</f>
        <v>8.1167992507661086</v>
      </c>
      <c r="AR45">
        <f>AQ45*1000/AA45</f>
        <v>92.359973271437539</v>
      </c>
      <c r="AS45">
        <f>(AR45-U45)</f>
        <v>67.708676655836953</v>
      </c>
      <c r="AT45">
        <f>IF(D45,P45,(O45+P45)/2)</f>
        <v>33.808168411254883</v>
      </c>
      <c r="AU45">
        <f>0.61365*EXP(17.502*AT45/(240.97+AT45))</f>
        <v>5.286103005386158</v>
      </c>
      <c r="AV45">
        <f>IF(AS45&lt;&gt;0,(1000-(AR45+U45)/2)/AS45*AL45,0)</f>
        <v>0.35632663239507856</v>
      </c>
      <c r="AW45">
        <f>U45*AA45/1000</f>
        <v>2.1664106085422392</v>
      </c>
      <c r="AX45">
        <f>(AU45-AW45)</f>
        <v>3.1196923968439187</v>
      </c>
      <c r="AY45">
        <f>1/(1.6/F45+1.37/N45)</f>
        <v>0.22570521534639715</v>
      </c>
      <c r="AZ45">
        <f>G45*AA45*0.001</f>
        <v>30.186119675596419</v>
      </c>
      <c r="BA45">
        <f>G45/S45</f>
        <v>0.88100156547828434</v>
      </c>
      <c r="BB45">
        <f>(1-AL45*AA45/AQ45/F45)*100</f>
        <v>29.337179404407522</v>
      </c>
      <c r="BC45">
        <f>(S45-E45/(N45/1.35))</f>
        <v>389.50201376747839</v>
      </c>
      <c r="BD45">
        <f>E45*BB45/100/BC45</f>
        <v>8.0979159049794506E-4</v>
      </c>
    </row>
    <row r="46" spans="1:56" x14ac:dyDescent="0.25">
      <c r="A46" s="1" t="s">
        <v>1</v>
      </c>
      <c r="B46" s="1" t="s">
        <v>12734</v>
      </c>
      <c r="K46" s="1">
        <v>2.72</v>
      </c>
    </row>
    <row r="47" spans="1:56" x14ac:dyDescent="0.25">
      <c r="A47" s="1" t="s">
        <v>1</v>
      </c>
      <c r="B47" s="1" t="s">
        <v>12733</v>
      </c>
      <c r="K47" s="1">
        <v>2.72</v>
      </c>
    </row>
    <row r="48" spans="1:56" x14ac:dyDescent="0.25">
      <c r="A48" s="1">
        <v>11</v>
      </c>
      <c r="B48" s="1" t="s">
        <v>12732</v>
      </c>
      <c r="C48" s="1">
        <v>2344.0000013634562</v>
      </c>
      <c r="D48" s="1">
        <v>0</v>
      </c>
      <c r="E48">
        <f>(R48-S48*(1000-T48)/(1000-U48))*AK48</f>
        <v>1.2824349887841886</v>
      </c>
      <c r="F48">
        <f>IF(AV48&lt;&gt;0,1/(1/AV48-1/N48),0)</f>
        <v>0.46253732051858359</v>
      </c>
      <c r="G48">
        <f>((AY48-AL48/2)*S48-E48)/(AY48+AL48/2)</f>
        <v>347.51552204443112</v>
      </c>
      <c r="H48">
        <f>AL48*1000</f>
        <v>26.44119944901481</v>
      </c>
      <c r="I48">
        <f>(AQ48-AW48)</f>
        <v>5.3137555537767724</v>
      </c>
      <c r="J48">
        <f>(P48+AP48*D48)</f>
        <v>40.327484130859375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26.067380905151367</v>
      </c>
      <c r="P48" s="1">
        <v>40.327484130859375</v>
      </c>
      <c r="Q48" s="1">
        <v>25.801607131958008</v>
      </c>
      <c r="R48" s="1">
        <v>400.09722900390625</v>
      </c>
      <c r="S48" s="1">
        <v>389.5826416015625</v>
      </c>
      <c r="T48" s="1">
        <v>1.9910274744033813</v>
      </c>
      <c r="U48" s="1">
        <v>25.383102416992188</v>
      </c>
      <c r="V48" s="1">
        <v>5.1646714210510254</v>
      </c>
      <c r="W48" s="1">
        <v>65.843086242675781</v>
      </c>
      <c r="X48" s="1">
        <v>299.65066528320313</v>
      </c>
      <c r="Y48" s="1">
        <v>1601.213134765625</v>
      </c>
      <c r="Z48" s="1">
        <v>4.3803582191467285</v>
      </c>
      <c r="AA48" s="1">
        <v>87.876945495605469</v>
      </c>
      <c r="AB48" s="1">
        <v>10.183680534362793</v>
      </c>
      <c r="AC48" s="1">
        <v>0.54247546195983887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1.1016568576588346</v>
      </c>
      <c r="AL48">
        <f>(U48-T48)/(1000-U48)*AK48</f>
        <v>2.644119944901481E-2</v>
      </c>
      <c r="AM48">
        <f>(P48+273.15)</f>
        <v>313.47748413085935</v>
      </c>
      <c r="AN48">
        <f>(O48+273.15)</f>
        <v>299.21738090515134</v>
      </c>
      <c r="AO48">
        <f>(Y48*AG48+Z48*AH48)*AI48</f>
        <v>256.19409583611559</v>
      </c>
      <c r="AP48">
        <f>((AO48+0.00000010773*(AN48^4-AM48^4))-AL48*44100)/(L48*51.4+0.00000043092*AM48^3)</f>
        <v>-8.8143555891230374</v>
      </c>
      <c r="AQ48">
        <f>0.61365*EXP(17.502*J48/(240.97+J48))</f>
        <v>7.5443450613841669</v>
      </c>
      <c r="AR48">
        <f>AQ48*1000/AA48</f>
        <v>85.851243677574601</v>
      </c>
      <c r="AS48">
        <f>(AR48-U48)</f>
        <v>60.468141260582414</v>
      </c>
      <c r="AT48">
        <f>IF(D48,P48,(O48+P48)/2)</f>
        <v>33.197432518005371</v>
      </c>
      <c r="AU48">
        <f>0.61365*EXP(17.502*AT48/(240.97+AT48))</f>
        <v>5.1084230629196483</v>
      </c>
      <c r="AV48">
        <f>IF(AS48&lt;&gt;0,(1000-(AR48+U48)/2)/AS48*AL48,0)</f>
        <v>0.41295489100735605</v>
      </c>
      <c r="AW48">
        <f>U48*AA48/1000</f>
        <v>2.2305895076073941</v>
      </c>
      <c r="AX48">
        <f>(AU48-AW48)</f>
        <v>2.8778335553122543</v>
      </c>
      <c r="AY48">
        <f>1/(1.6/F48+1.37/N48)</f>
        <v>0.26213619767907137</v>
      </c>
      <c r="AZ48">
        <f>G48*AA48*0.001</f>
        <v>30.538602589575355</v>
      </c>
      <c r="BA48">
        <f>G48/S48</f>
        <v>0.89202003614895486</v>
      </c>
      <c r="BB48">
        <f>(1-AL48*AA48/AQ48/F48)*100</f>
        <v>33.413255694687685</v>
      </c>
      <c r="BC48">
        <f>(S48-E48/(N48/1.35))</f>
        <v>389.13322663057772</v>
      </c>
      <c r="BD48">
        <f>E48*BB48/100/BC48</f>
        <v>1.1011737178829974E-3</v>
      </c>
    </row>
    <row r="49" spans="1:56" x14ac:dyDescent="0.25">
      <c r="A49" s="1" t="s">
        <v>1</v>
      </c>
      <c r="B49" s="1" t="s">
        <v>12731</v>
      </c>
      <c r="K49" s="1">
        <v>2.72</v>
      </c>
    </row>
    <row r="50" spans="1:56" x14ac:dyDescent="0.25">
      <c r="A50" s="1" t="s">
        <v>1</v>
      </c>
      <c r="B50" s="1" t="s">
        <v>12726</v>
      </c>
      <c r="K50" s="1">
        <v>2.72</v>
      </c>
    </row>
    <row r="51" spans="1:56" x14ac:dyDescent="0.25">
      <c r="A51" s="1">
        <v>12</v>
      </c>
      <c r="B51" s="1" t="s">
        <v>12730</v>
      </c>
      <c r="C51" s="1">
        <v>2551.5000013522804</v>
      </c>
      <c r="D51" s="1">
        <v>0</v>
      </c>
      <c r="E51">
        <f>(R51-S51*(1000-T51)/(1000-U51))*AK51</f>
        <v>1.3681228952847624</v>
      </c>
      <c r="F51">
        <f>IF(AV51&lt;&gt;0,1/(1/AV51-1/N51),0)</f>
        <v>6.4558893294297048</v>
      </c>
      <c r="G51">
        <f>((AY51-AL51/2)*S51-E51)/(AY51+AL51/2)</f>
        <v>381.90891794817645</v>
      </c>
      <c r="H51">
        <f>AL51*1000</f>
        <v>27.499143437019914</v>
      </c>
      <c r="I51">
        <f>(AQ51-AW51)</f>
        <v>0.96969406277376846</v>
      </c>
      <c r="J51">
        <f>(P51+AP51*D51)</f>
        <v>25.537923812866211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26.058622360229492</v>
      </c>
      <c r="P51" s="1">
        <v>25.537923812866211</v>
      </c>
      <c r="Q51" s="1">
        <v>25.836057662963867</v>
      </c>
      <c r="R51" s="1">
        <v>400.08798217773438</v>
      </c>
      <c r="S51" s="1">
        <v>389.13217163085938</v>
      </c>
      <c r="T51" s="1">
        <v>2.0203120708465576</v>
      </c>
      <c r="U51" s="1">
        <v>26.326042175292969</v>
      </c>
      <c r="V51" s="1">
        <v>5.2432270050048828</v>
      </c>
      <c r="W51" s="1">
        <v>68.32281494140625</v>
      </c>
      <c r="X51" s="1">
        <v>299.63528442382813</v>
      </c>
      <c r="Y51" s="1">
        <v>2001.4710693359375</v>
      </c>
      <c r="Z51" s="1">
        <v>3.0826690196990967</v>
      </c>
      <c r="AA51" s="1">
        <v>87.8748779296875</v>
      </c>
      <c r="AB51" s="1">
        <v>10.506264686584473</v>
      </c>
      <c r="AC51" s="1">
        <v>0.53247398138046265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1.1016003103817207</v>
      </c>
      <c r="AL51">
        <f>(U51-T51)/(1000-U51)*AK51</f>
        <v>2.7499143437019914E-2</v>
      </c>
      <c r="AM51">
        <f>(P51+273.15)</f>
        <v>298.68792381286619</v>
      </c>
      <c r="AN51">
        <f>(O51+273.15)</f>
        <v>299.20862236022947</v>
      </c>
      <c r="AO51">
        <f>(Y51*AG51+Z51*AH51)*AI51</f>
        <v>320.23536393593167</v>
      </c>
      <c r="AP51">
        <f>((AO51+0.00000010773*(AN51^4-AM51^4))-AL51*44100)/(L51*51.4+0.00000043092*AM51^3)</f>
        <v>-7.2968821339567089</v>
      </c>
      <c r="AQ51">
        <f>0.61365*EXP(17.502*J51/(240.97+J51))</f>
        <v>3.2830918052994429</v>
      </c>
      <c r="AR51">
        <f>AQ51*1000/AA51</f>
        <v>37.360982827496919</v>
      </c>
      <c r="AS51">
        <f>(AR51-U51)</f>
        <v>11.03494065220395</v>
      </c>
      <c r="AT51">
        <f>IF(D51,P51,(O51+P51)/2)</f>
        <v>25.798273086547852</v>
      </c>
      <c r="AU51">
        <f>0.61365*EXP(17.502*AT51/(240.97+AT51))</f>
        <v>3.3341897829556939</v>
      </c>
      <c r="AV51">
        <f>IF(AS51&lt;&gt;0,(1000-(AR51+U51)/2)/AS51*AL51,0)</f>
        <v>2.4126522251742379</v>
      </c>
      <c r="AW51">
        <f>U51*AA51/1000</f>
        <v>2.3133977425256744</v>
      </c>
      <c r="AX51">
        <f>(AU51-AW51)</f>
        <v>1.0207920404300195</v>
      </c>
      <c r="AY51">
        <f>1/(1.6/F51+1.37/N51)</f>
        <v>1.6570936284662996</v>
      </c>
      <c r="AZ51">
        <f>G51*AA51*0.001</f>
        <v>33.560199544955047</v>
      </c>
      <c r="BA51">
        <f>G51/S51</f>
        <v>0.98143753148856816</v>
      </c>
      <c r="BB51">
        <f>(1-AL51*AA51/AQ51/F51)*100</f>
        <v>88.598951396525194</v>
      </c>
      <c r="BC51">
        <f>(S51-E51/(N51/1.35))</f>
        <v>388.6527282932513</v>
      </c>
      <c r="BD51">
        <f>E51*BB51/100/BC51</f>
        <v>3.1188319309146295E-3</v>
      </c>
    </row>
    <row r="52" spans="1:56" x14ac:dyDescent="0.25">
      <c r="A52" s="1" t="s">
        <v>1</v>
      </c>
      <c r="B52" s="1" t="s">
        <v>12729</v>
      </c>
    </row>
    <row r="53" spans="1:56" x14ac:dyDescent="0.25">
      <c r="A53" s="1" t="s">
        <v>1</v>
      </c>
      <c r="B53" s="1" t="s">
        <v>12728</v>
      </c>
    </row>
    <row r="54" spans="1:56" x14ac:dyDescent="0.25">
      <c r="A54" s="1" t="s">
        <v>1</v>
      </c>
      <c r="B54" s="1" t="s">
        <v>12727</v>
      </c>
    </row>
    <row r="55" spans="1:56" x14ac:dyDescent="0.25">
      <c r="A55" s="1" t="s">
        <v>1</v>
      </c>
      <c r="B55" s="1" t="s">
        <v>12726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0EF1-2B82-4802-8CE9-AA6A6A357050}">
  <dimension ref="A1:BD55"/>
  <sheetViews>
    <sheetView topLeftCell="E11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9975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9974</v>
      </c>
    </row>
    <row r="12" spans="1:56" x14ac:dyDescent="0.25">
      <c r="A12" s="1" t="s">
        <v>1</v>
      </c>
      <c r="B12" s="1" t="s">
        <v>9973</v>
      </c>
    </row>
    <row r="13" spans="1:56" x14ac:dyDescent="0.25">
      <c r="A13" s="1" t="s">
        <v>1</v>
      </c>
      <c r="B13" s="1" t="s">
        <v>9972</v>
      </c>
    </row>
    <row r="14" spans="1:56" x14ac:dyDescent="0.25">
      <c r="A14" s="1" t="s">
        <v>1</v>
      </c>
      <c r="B14" s="1" t="s">
        <v>9971</v>
      </c>
    </row>
    <row r="15" spans="1:56" x14ac:dyDescent="0.25">
      <c r="A15" s="1" t="s">
        <v>1</v>
      </c>
      <c r="B15" s="1" t="s">
        <v>9970</v>
      </c>
    </row>
    <row r="16" spans="1:56" x14ac:dyDescent="0.25">
      <c r="A16" s="1" t="s">
        <v>1</v>
      </c>
      <c r="B16" s="1" t="s">
        <v>9969</v>
      </c>
    </row>
    <row r="17" spans="1:56" x14ac:dyDescent="0.25">
      <c r="A17" s="1" t="s">
        <v>1</v>
      </c>
      <c r="B17" s="1" t="s">
        <v>9968</v>
      </c>
    </row>
    <row r="18" spans="1:56" x14ac:dyDescent="0.25">
      <c r="A18" s="1">
        <v>1</v>
      </c>
      <c r="B18" s="1" t="s">
        <v>9967</v>
      </c>
      <c r="C18" s="1">
        <v>239.5000071413815</v>
      </c>
      <c r="D18" s="1">
        <v>0</v>
      </c>
      <c r="E18">
        <f>(R18-S18*(1000-T18)/(1000-U18))*AK18</f>
        <v>-4.0846187823241964</v>
      </c>
      <c r="F18">
        <f>IF(AV18&lt;&gt;0,1/(1/AV18-1/N18),0)</f>
        <v>20.102285538346365</v>
      </c>
      <c r="G18">
        <f>((AY18-AL18/2)*S18-E18)/(AY18+AL18/2)</f>
        <v>391.89834912031529</v>
      </c>
      <c r="H18">
        <f>AL18*1000</f>
        <v>26.6028441380065</v>
      </c>
      <c r="I18">
        <f>(AQ18-AW18)</f>
        <v>0.64515561675653821</v>
      </c>
      <c r="J18">
        <f>(P18+AP18*D18)</f>
        <v>22.438377380371094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26.350776672363281</v>
      </c>
      <c r="P18" s="1">
        <v>22.438377380371094</v>
      </c>
      <c r="Q18" s="1">
        <v>26.426298141479492</v>
      </c>
      <c r="R18" s="1">
        <v>400.25634765625</v>
      </c>
      <c r="S18" s="1">
        <v>394.44613647460938</v>
      </c>
      <c r="T18" s="1">
        <v>9.4036288559436798E-2</v>
      </c>
      <c r="U18" s="1">
        <v>23.642053604125977</v>
      </c>
      <c r="V18" s="1">
        <v>0.24017047882080078</v>
      </c>
      <c r="W18" s="1">
        <v>60.382259368896484</v>
      </c>
      <c r="X18" s="1">
        <v>300.02102661132813</v>
      </c>
      <c r="Y18" s="1">
        <v>-2.8476206585764885E-2</v>
      </c>
      <c r="Z18" s="1">
        <v>5.6101012229919434</v>
      </c>
      <c r="AA18" s="1">
        <v>87.984291076660156</v>
      </c>
      <c r="AB18" s="1">
        <v>15.544522285461426</v>
      </c>
      <c r="AC18" s="1">
        <v>-0.80799001455307007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1.1030184801887062</v>
      </c>
      <c r="AL18">
        <f>(U18-T18)/(1000-U18)*AK18</f>
        <v>2.6602844138006499E-2</v>
      </c>
      <c r="AM18">
        <f>(P18+273.15)</f>
        <v>295.58837738037107</v>
      </c>
      <c r="AN18">
        <f>(O18+273.15)</f>
        <v>299.50077667236326</v>
      </c>
      <c r="AO18">
        <f>(Y18*AG18+Z18*AH18)*AI18</f>
        <v>-4.5561929518835309E-3</v>
      </c>
      <c r="AP18">
        <f>((AO18+0.00000010773*(AN18^4-AM18^4))-AL18*44100)/(L18*51.4+0.00000043092*AM18^3)</f>
        <v>-9.3184111664644931</v>
      </c>
      <c r="AQ18">
        <f>0.61365*EXP(17.502*J18/(240.97+J18))</f>
        <v>2.7252849427119603</v>
      </c>
      <c r="AR18">
        <f>AQ18*1000/AA18</f>
        <v>30.974676381008024</v>
      </c>
      <c r="AS18">
        <f>(AR18-U18)</f>
        <v>7.3326227768820473</v>
      </c>
      <c r="AT18">
        <f>IF(D18,P18,(O18+P18)/2)</f>
        <v>24.394577026367188</v>
      </c>
      <c r="AU18">
        <f>0.61365*EXP(17.502*AT18/(240.97+AT18))</f>
        <v>3.0667019112027623</v>
      </c>
      <c r="AV18">
        <f>IF(AS18&lt;&gt;0,(1000-(AR18+U18)/2)/AS18*AL18,0)</f>
        <v>3.5289370185559314</v>
      </c>
      <c r="AW18">
        <f>U18*AA18/1000</f>
        <v>2.0801293259554221</v>
      </c>
      <c r="AX18">
        <f>(AU18-AW18)</f>
        <v>0.98657258524734015</v>
      </c>
      <c r="AY18">
        <f>1/(1.6/F18+1.37/N18)</f>
        <v>2.5021244812533188</v>
      </c>
      <c r="AZ18">
        <f>G18*AA18*0.001</f>
        <v>34.480898421464403</v>
      </c>
      <c r="BA18">
        <f>G18/S18</f>
        <v>0.99354084849945512</v>
      </c>
      <c r="BB18">
        <f>(1-AL18*AA18/AQ18/F18)*100</f>
        <v>95.727561156789903</v>
      </c>
      <c r="BC18">
        <f>(S18-E18/(N18/1.35))</f>
        <v>395.73440446701204</v>
      </c>
      <c r="BD18">
        <f>E18*BB18/100/BC18</f>
        <v>-9.8806318043976483E-3</v>
      </c>
    </row>
    <row r="19" spans="1:56" x14ac:dyDescent="0.25">
      <c r="A19" s="1" t="s">
        <v>1</v>
      </c>
      <c r="B19" s="1" t="s">
        <v>9966</v>
      </c>
      <c r="K19" s="1">
        <v>2.72</v>
      </c>
    </row>
    <row r="20" spans="1:56" x14ac:dyDescent="0.25">
      <c r="A20" s="1" t="s">
        <v>1</v>
      </c>
      <c r="B20" s="1" t="s">
        <v>9965</v>
      </c>
      <c r="K20" s="1">
        <v>2.72</v>
      </c>
    </row>
    <row r="21" spans="1:56" x14ac:dyDescent="0.25">
      <c r="A21" s="1">
        <v>2</v>
      </c>
      <c r="B21" s="1" t="s">
        <v>9964</v>
      </c>
      <c r="C21" s="1">
        <v>444.00000715255737</v>
      </c>
      <c r="D21" s="1">
        <v>0</v>
      </c>
      <c r="E21">
        <f>(R21-S21*(1000-T21)/(1000-U21))*AK21</f>
        <v>-3.3524663683890932</v>
      </c>
      <c r="F21">
        <f>IF(AV21&lt;&gt;0,1/(1/AV21-1/N21),0)</f>
        <v>-4.8538380610072451</v>
      </c>
      <c r="G21">
        <f>((AY21-AL21/2)*S21-E21)/(AY21+AL21/2)</f>
        <v>393.48066269079067</v>
      </c>
      <c r="H21">
        <f>AL21*1000</f>
        <v>26.794948632440345</v>
      </c>
      <c r="I21">
        <f>(AQ21-AW21)</f>
        <v>6.3497898589295332E-2</v>
      </c>
      <c r="J21">
        <f>(P21+AP21*D21)</f>
        <v>18.660341262817383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26.260482788085938</v>
      </c>
      <c r="P21" s="1">
        <v>18.660341262817383</v>
      </c>
      <c r="Q21" s="1">
        <v>26.382369995117188</v>
      </c>
      <c r="R21" s="1">
        <v>399.93112182617188</v>
      </c>
      <c r="S21" s="1">
        <v>393.411865234375</v>
      </c>
      <c r="T21" s="1">
        <v>9.70158651471138E-2</v>
      </c>
      <c r="U21" s="1">
        <v>23.8170166015625</v>
      </c>
      <c r="V21" s="1">
        <v>0.24908705055713654</v>
      </c>
      <c r="W21" s="1">
        <v>61.14990234375</v>
      </c>
      <c r="X21" s="1">
        <v>299.9427490234375</v>
      </c>
      <c r="Y21" s="1">
        <v>26.456867218017578</v>
      </c>
      <c r="Z21" s="1">
        <v>7.5215668678283691</v>
      </c>
      <c r="AA21" s="1">
        <v>87.978034973144531</v>
      </c>
      <c r="AB21" s="1">
        <v>15.602339744567871</v>
      </c>
      <c r="AC21" s="1">
        <v>-0.79775756597518921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1.1027306949391082</v>
      </c>
      <c r="AL21">
        <f>(U21-T21)/(1000-U21)*AK21</f>
        <v>2.6794948632440346E-2</v>
      </c>
      <c r="AM21">
        <f>(P21+273.15)</f>
        <v>291.81034126281736</v>
      </c>
      <c r="AN21">
        <f>(O21+273.15)</f>
        <v>299.41048278808591</v>
      </c>
      <c r="AO21">
        <f>(Y21*AG21+Z21*AH21)*AI21</f>
        <v>4.2330986602656822</v>
      </c>
      <c r="AP21">
        <f>((AO21+0.00000010773*(AN21^4-AM21^4))-AL21*44100)/(L21*51.4+0.00000043092*AM21^3)</f>
        <v>-9.0529721554554872</v>
      </c>
      <c r="AQ21">
        <f>0.61365*EXP(17.502*J21/(240.97+J21))</f>
        <v>2.1588722181175251</v>
      </c>
      <c r="AR21">
        <f>AQ21*1000/AA21</f>
        <v>24.53876378094288</v>
      </c>
      <c r="AS21">
        <f>(AR21-U21)</f>
        <v>0.72174717938037958</v>
      </c>
      <c r="AT21">
        <f>IF(D21,P21,(O21+P21)/2)</f>
        <v>22.46041202545166</v>
      </c>
      <c r="AU21">
        <f>0.61365*EXP(17.502*AT21/(240.97+AT21))</f>
        <v>2.7289372220459485</v>
      </c>
      <c r="AV21">
        <f>IF(AS21&lt;&gt;0,(1000-(AR21+U21)/2)/AS21*AL21,0)</f>
        <v>36.227510205404961</v>
      </c>
      <c r="AW21">
        <f>U21*AA21/1000</f>
        <v>2.0953743195282297</v>
      </c>
      <c r="AX21">
        <f>(AU21-AW21)</f>
        <v>0.63356290251771874</v>
      </c>
      <c r="AY21">
        <f>1/(1.6/F21+1.37/N21)</f>
        <v>-104.50831235213785</v>
      </c>
      <c r="AZ21">
        <f>G21*AA21*0.001</f>
        <v>34.617655503466473</v>
      </c>
      <c r="BA21">
        <f>G21/S21</f>
        <v>1.000174873872639</v>
      </c>
      <c r="BB21">
        <f>(1-AL21*AA21/AQ21/F21)*100</f>
        <v>122.49650052195442</v>
      </c>
      <c r="BC21">
        <f>(S21-E21/(N21/1.35))</f>
        <v>394.46921607864266</v>
      </c>
      <c r="BD21">
        <f>E21*BB21/100/BC21</f>
        <v>-1.0410581650136613E-2</v>
      </c>
    </row>
    <row r="22" spans="1:56" x14ac:dyDescent="0.25">
      <c r="A22" s="1" t="s">
        <v>1</v>
      </c>
      <c r="B22" s="1" t="s">
        <v>9963</v>
      </c>
      <c r="K22" s="1">
        <v>2.72</v>
      </c>
    </row>
    <row r="23" spans="1:56" x14ac:dyDescent="0.25">
      <c r="A23" s="1" t="s">
        <v>1</v>
      </c>
      <c r="B23" s="1" t="s">
        <v>681</v>
      </c>
      <c r="K23" s="1">
        <v>2.72</v>
      </c>
    </row>
    <row r="24" spans="1:56" x14ac:dyDescent="0.25">
      <c r="A24" s="1">
        <v>3</v>
      </c>
      <c r="B24" s="1" t="s">
        <v>9962</v>
      </c>
      <c r="C24" s="1">
        <v>649.00000715255737</v>
      </c>
      <c r="D24" s="1">
        <v>0</v>
      </c>
      <c r="E24">
        <f>(R24-S24*(1000-T24)/(1000-U24))*AK24</f>
        <v>-2.6246885901776511</v>
      </c>
      <c r="F24">
        <f>IF(AV24&lt;&gt;0,1/(1/AV24-1/N24),0)</f>
        <v>-4.4129188542222355</v>
      </c>
      <c r="G24">
        <f>((AY24-AL24/2)*S24-E24)/(AY24+AL24/2)</f>
        <v>393.42734583888841</v>
      </c>
      <c r="H24">
        <f>AL24*1000</f>
        <v>26.324796068188334</v>
      </c>
      <c r="I24">
        <f>(AQ24-AW24)</f>
        <v>1.587203539402493E-2</v>
      </c>
      <c r="J24">
        <f>(P24+AP24*D24)</f>
        <v>18.043785095214844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26.150867462158203</v>
      </c>
      <c r="P24" s="1">
        <v>18.043785095214844</v>
      </c>
      <c r="Q24" s="1">
        <v>26.296014785766602</v>
      </c>
      <c r="R24" s="1">
        <v>400.1053466796875</v>
      </c>
      <c r="S24" s="1">
        <v>393.098876953125</v>
      </c>
      <c r="T24" s="1">
        <v>0.1071481928229332</v>
      </c>
      <c r="U24" s="1">
        <v>23.428348541259766</v>
      </c>
      <c r="V24" s="1">
        <v>0.2768804132938385</v>
      </c>
      <c r="W24" s="1">
        <v>60.540927886962891</v>
      </c>
      <c r="X24" s="1">
        <v>299.83831787109375</v>
      </c>
      <c r="Y24" s="1">
        <v>51.389537811279297</v>
      </c>
      <c r="Z24" s="1">
        <v>7.5364437103271484</v>
      </c>
      <c r="AA24" s="1">
        <v>87.97528076171875</v>
      </c>
      <c r="AB24" s="1">
        <v>15.584633827209473</v>
      </c>
      <c r="AC24" s="1">
        <v>-0.78171342611312866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1.1023467568790208</v>
      </c>
      <c r="AL24">
        <f>(U24-T24)/(1000-U24)*AK24</f>
        <v>2.6324796068188334E-2</v>
      </c>
      <c r="AM24">
        <f>(P24+273.15)</f>
        <v>291.19378509521482</v>
      </c>
      <c r="AN24">
        <f>(O24+273.15)</f>
        <v>299.30086746215818</v>
      </c>
      <c r="AO24">
        <f>(Y24*AG24+Z24*AH24)*AI24</f>
        <v>8.2223258660213787</v>
      </c>
      <c r="AP24">
        <f>((AO24+0.00000010773*(AN24^4-AM24^4))-AL24*44100)/(L24*51.4+0.00000043092*AM24^3)</f>
        <v>-8.8090855588165216</v>
      </c>
      <c r="AQ24">
        <f>0.61365*EXP(17.502*J24/(240.97+J24))</f>
        <v>2.0769875760947567</v>
      </c>
      <c r="AR24">
        <f>AQ24*1000/AA24</f>
        <v>23.608763258400757</v>
      </c>
      <c r="AS24">
        <f>(AR24-U24)</f>
        <v>0.18041471714099089</v>
      </c>
      <c r="AT24">
        <f>IF(D24,P24,(O24+P24)/2)</f>
        <v>22.097326278686523</v>
      </c>
      <c r="AU24">
        <f>0.61365*EXP(17.502*AT24/(240.97+AT24))</f>
        <v>2.66929810802606</v>
      </c>
      <c r="AV24">
        <f>IF(AS24&lt;&gt;0,(1000-(AR24+U24)/2)/AS24*AL24,0)</f>
        <v>142.48103085857727</v>
      </c>
      <c r="AW24">
        <f>U24*AA24/1000</f>
        <v>2.0611155407007318</v>
      </c>
      <c r="AX24">
        <f>(AU24-AW24)</f>
        <v>0.60818256732532827</v>
      </c>
      <c r="AY24">
        <f>1/(1.6/F24+1.37/N24)</f>
        <v>-23.526985213537301</v>
      </c>
      <c r="AZ24">
        <f>G24*AA24*0.001</f>
        <v>34.611881209514031</v>
      </c>
      <c r="BA24">
        <f>G24/S24</f>
        <v>1.0008355884613798</v>
      </c>
      <c r="BB24">
        <f>(1-AL24*AA24/AQ24/F24)*100</f>
        <v>125.26770725685566</v>
      </c>
      <c r="BC24">
        <f>(S24-E24/(N24/1.35))</f>
        <v>393.92669038711853</v>
      </c>
      <c r="BD24">
        <f>E24*BB24/100/BC24</f>
        <v>-8.3464444014107516E-3</v>
      </c>
    </row>
    <row r="25" spans="1:56" x14ac:dyDescent="0.25">
      <c r="A25" s="1" t="s">
        <v>1</v>
      </c>
      <c r="B25" s="1" t="s">
        <v>9961</v>
      </c>
      <c r="K25" s="1">
        <v>2.72</v>
      </c>
    </row>
    <row r="26" spans="1:56" x14ac:dyDescent="0.25">
      <c r="A26" s="1" t="s">
        <v>1</v>
      </c>
      <c r="B26" s="1" t="s">
        <v>9960</v>
      </c>
      <c r="K26" s="1">
        <v>2.72</v>
      </c>
    </row>
    <row r="27" spans="1:56" x14ac:dyDescent="0.25">
      <c r="A27" s="1">
        <v>4</v>
      </c>
      <c r="B27" s="1" t="s">
        <v>677</v>
      </c>
      <c r="C27" s="1">
        <v>854.00000715255737</v>
      </c>
      <c r="D27" s="1">
        <v>0</v>
      </c>
      <c r="E27">
        <f>(R27-S27*(1000-T27)/(1000-U27))*AK27</f>
        <v>-1.9160434573370313</v>
      </c>
      <c r="F27">
        <f>IF(AV27&lt;&gt;0,1/(1/AV27-1/N27),0)</f>
        <v>-5.1340340091722325</v>
      </c>
      <c r="G27">
        <f>((AY27-AL27/2)*S27-E27)/(AY27+AL27/2)</f>
        <v>392.3241753631379</v>
      </c>
      <c r="H27">
        <f>AL27*1000</f>
        <v>26.249381717168209</v>
      </c>
      <c r="I27">
        <f>(AQ27-AW27)</f>
        <v>8.7560383868328096E-2</v>
      </c>
      <c r="J27">
        <f>(P27+AP27*D27)</f>
        <v>18.553695678710938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26.051498413085938</v>
      </c>
      <c r="P27" s="1">
        <v>18.553695678710938</v>
      </c>
      <c r="Q27" s="1">
        <v>26.208929061889648</v>
      </c>
      <c r="R27" s="1">
        <v>399.99859619140625</v>
      </c>
      <c r="S27" s="1">
        <v>392.394775390625</v>
      </c>
      <c r="T27" s="1">
        <v>0.13304920494556427</v>
      </c>
      <c r="U27" s="1">
        <v>23.382892608642578</v>
      </c>
      <c r="V27" s="1">
        <v>0.34580880403518677</v>
      </c>
      <c r="W27" s="1">
        <v>60.774589538574219</v>
      </c>
      <c r="X27" s="1">
        <v>299.91091918945313</v>
      </c>
      <c r="Y27" s="1">
        <v>100.94646453857422</v>
      </c>
      <c r="Z27" s="1">
        <v>7.61480712890625</v>
      </c>
      <c r="AA27" s="1">
        <v>87.968116760253906</v>
      </c>
      <c r="AB27" s="1">
        <v>15.552882194519043</v>
      </c>
      <c r="AC27" s="1">
        <v>-0.77488118410110474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1.1026136734906362</v>
      </c>
      <c r="AL27">
        <f>(U27-T27)/(1000-U27)*AK27</f>
        <v>2.6249381717168209E-2</v>
      </c>
      <c r="AM27">
        <f>(P27+273.15)</f>
        <v>291.70369567871091</v>
      </c>
      <c r="AN27">
        <f>(O27+273.15)</f>
        <v>299.20149841308591</v>
      </c>
      <c r="AO27">
        <f>(Y27*AG27+Z27*AH27)*AI27</f>
        <v>16.151433965159185</v>
      </c>
      <c r="AP27">
        <f>((AO27+0.00000010773*(AN27^4-AM27^4))-AL27*44100)/(L27*51.4+0.00000043092*AM27^3)</f>
        <v>-8.7663278970743459</v>
      </c>
      <c r="AQ27">
        <f>0.61365*EXP(17.502*J27/(240.97+J27))</f>
        <v>2.1445094110578764</v>
      </c>
      <c r="AR27">
        <f>AQ27*1000/AA27</f>
        <v>24.378257601017747</v>
      </c>
      <c r="AS27">
        <f>(AR27-U27)</f>
        <v>0.99536499237516907</v>
      </c>
      <c r="AT27">
        <f>IF(D27,P27,(O27+P27)/2)</f>
        <v>22.302597045898438</v>
      </c>
      <c r="AU27">
        <f>0.61365*EXP(17.502*AT27/(240.97+AT27))</f>
        <v>2.7028733700585965</v>
      </c>
      <c r="AV27">
        <f>IF(AS27&lt;&gt;0,(1000-(AR27+U27)/2)/AS27*AL27,0)</f>
        <v>25.741845033624081</v>
      </c>
      <c r="AW27">
        <f>U27*AA27/1000</f>
        <v>2.0569490271895483</v>
      </c>
      <c r="AX27">
        <f>(AU27-AW27)</f>
        <v>0.64592434286904821</v>
      </c>
      <c r="AY27">
        <f>1/(1.6/F27+1.37/N27)</f>
        <v>118.74145776658393</v>
      </c>
      <c r="AZ27">
        <f>G27*AA27*0.001</f>
        <v>34.512018866214845</v>
      </c>
      <c r="BA27">
        <f>G27/S27</f>
        <v>0.99982007908383386</v>
      </c>
      <c r="BB27">
        <f>(1-AL27*AA27/AQ27/F27)*100</f>
        <v>120.97286084595747</v>
      </c>
      <c r="BC27">
        <f>(S27-E27/(N27/1.35))</f>
        <v>392.99908575339902</v>
      </c>
      <c r="BD27">
        <f>E27*BB27/100/BC27</f>
        <v>-5.8979592304874776E-3</v>
      </c>
    </row>
    <row r="28" spans="1:56" x14ac:dyDescent="0.25">
      <c r="A28" s="1" t="s">
        <v>1</v>
      </c>
      <c r="B28" s="1" t="s">
        <v>9959</v>
      </c>
      <c r="K28" s="1">
        <v>2.72</v>
      </c>
    </row>
    <row r="29" spans="1:56" x14ac:dyDescent="0.25">
      <c r="A29" s="1" t="s">
        <v>1</v>
      </c>
      <c r="B29" s="1" t="s">
        <v>9958</v>
      </c>
      <c r="K29" s="1">
        <v>2.72</v>
      </c>
    </row>
    <row r="30" spans="1:56" x14ac:dyDescent="0.25">
      <c r="A30" s="1">
        <v>5</v>
      </c>
      <c r="B30" s="1" t="s">
        <v>9957</v>
      </c>
      <c r="C30" s="1">
        <v>1058.0000071525574</v>
      </c>
      <c r="D30" s="1">
        <v>0</v>
      </c>
      <c r="E30">
        <f>(R30-S30*(1000-T30)/(1000-U30))*AK30</f>
        <v>-1.276552840049751</v>
      </c>
      <c r="F30">
        <f>IF(AV30&lt;&gt;0,1/(1/AV30-1/N30),0)</f>
        <v>-5.3117802996361094</v>
      </c>
      <c r="G30">
        <f>((AY30-AL30/2)*S30-E30)/(AY30+AL30/2)</f>
        <v>391.84146600031272</v>
      </c>
      <c r="H30">
        <f>AL30*1000</f>
        <v>26.186371398636382</v>
      </c>
      <c r="I30">
        <f>(AQ30-AW30)</f>
        <v>0.10199275591569279</v>
      </c>
      <c r="J30">
        <f>(P30+AP30*D30)</f>
        <v>18.651565551757813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25.982826232910156</v>
      </c>
      <c r="P30" s="1">
        <v>18.651565551757813</v>
      </c>
      <c r="Q30" s="1">
        <v>26.141181945800781</v>
      </c>
      <c r="R30" s="1">
        <v>400.1610107421875</v>
      </c>
      <c r="S30" s="1">
        <v>392.0108642578125</v>
      </c>
      <c r="T30" s="1">
        <v>0.18163862824440002</v>
      </c>
      <c r="U30" s="1">
        <v>23.369976043701172</v>
      </c>
      <c r="V30" s="1">
        <v>0.47399258613586426</v>
      </c>
      <c r="W30" s="1">
        <v>60.984794616699219</v>
      </c>
      <c r="X30" s="1">
        <v>299.98855590820313</v>
      </c>
      <c r="Y30" s="1">
        <v>149.64726257324219</v>
      </c>
      <c r="Z30" s="1">
        <v>7.4660959243774414</v>
      </c>
      <c r="AA30" s="1">
        <v>87.963050842285156</v>
      </c>
      <c r="AB30" s="1">
        <v>15.596883773803711</v>
      </c>
      <c r="AC30" s="1">
        <v>-0.77388489246368408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1.1028991026036876</v>
      </c>
      <c r="AL30">
        <f>(U30-T30)/(1000-U30)*AK30</f>
        <v>2.6186371398636381E-2</v>
      </c>
      <c r="AM30">
        <f>(P30+273.15)</f>
        <v>291.80156555175779</v>
      </c>
      <c r="AN30">
        <f>(O30+273.15)</f>
        <v>299.13282623291013</v>
      </c>
      <c r="AO30">
        <f>(Y30*AG30+Z30*AH30)*AI30</f>
        <v>23.943561476538434</v>
      </c>
      <c r="AP30">
        <f>((AO30+0.00000010773*(AN30^4-AM30^4))-AL30*44100)/(L30*51.4+0.00000043092*AM30^3)</f>
        <v>-8.6932149412676871</v>
      </c>
      <c r="AQ30">
        <f>0.61365*EXP(17.502*J30/(240.97+J30))</f>
        <v>2.157687146830765</v>
      </c>
      <c r="AR30">
        <f>AQ30*1000/AA30</f>
        <v>24.529471478876133</v>
      </c>
      <c r="AS30">
        <f>(AR30-U30)</f>
        <v>1.1594954351749607</v>
      </c>
      <c r="AT30">
        <f>IF(D30,P30,(O30+P30)/2)</f>
        <v>22.317195892333984</v>
      </c>
      <c r="AU30">
        <f>0.61365*EXP(17.502*AT30/(240.97+AT30))</f>
        <v>2.7052752560812752</v>
      </c>
      <c r="AV30">
        <f>IF(AS30&lt;&gt;0,(1000-(AR30+U30)/2)/AS30*AL30,0)</f>
        <v>22.043394274744863</v>
      </c>
      <c r="AW30">
        <f>U30*AA30/1000</f>
        <v>2.0556943909150722</v>
      </c>
      <c r="AX30">
        <f>(AU30-AW30)</f>
        <v>0.64958086516620295</v>
      </c>
      <c r="AY30">
        <f>1/(1.6/F30+1.37/N30)</f>
        <v>53.049962930569365</v>
      </c>
      <c r="AZ30">
        <f>G30*AA30*0.001</f>
        <v>34.467570795901061</v>
      </c>
      <c r="BA30">
        <f>G30/S30</f>
        <v>0.99956787356437049</v>
      </c>
      <c r="BB30">
        <f>(1-AL30*AA30/AQ30/F30)*100</f>
        <v>120.09773096940415</v>
      </c>
      <c r="BC30">
        <f>(S30-E30/(N30/1.35))</f>
        <v>392.41348253190051</v>
      </c>
      <c r="BD30">
        <f>E30*BB30/100/BC30</f>
        <v>-3.9068764549918516E-3</v>
      </c>
    </row>
    <row r="31" spans="1:56" x14ac:dyDescent="0.25">
      <c r="A31" s="1" t="s">
        <v>1</v>
      </c>
      <c r="B31" s="1" t="s">
        <v>9956</v>
      </c>
      <c r="K31" s="1">
        <v>2.72</v>
      </c>
    </row>
    <row r="32" spans="1:56" x14ac:dyDescent="0.25">
      <c r="A32" s="1" t="s">
        <v>1</v>
      </c>
      <c r="B32" s="1" t="s">
        <v>9955</v>
      </c>
      <c r="K32" s="1">
        <v>2.72</v>
      </c>
    </row>
    <row r="33" spans="1:56" x14ac:dyDescent="0.25">
      <c r="A33" s="1">
        <v>6</v>
      </c>
      <c r="B33" s="1" t="s">
        <v>9954</v>
      </c>
      <c r="C33" s="1">
        <v>1263.0000071525574</v>
      </c>
      <c r="D33" s="1">
        <v>0</v>
      </c>
      <c r="E33">
        <f>(R33-S33*(1000-T33)/(1000-U33))*AK33</f>
        <v>-0.27979077337914748</v>
      </c>
      <c r="F33">
        <f>IF(AV33&lt;&gt;0,1/(1/AV33-1/N33),0)</f>
        <v>-4.7946932471239299</v>
      </c>
      <c r="G33">
        <f>((AY33-AL33/2)*S33-E33)/(AY33+AL33/2)</f>
        <v>391.09050035497188</v>
      </c>
      <c r="H33">
        <f>AL33*1000</f>
        <v>26.396314329904801</v>
      </c>
      <c r="I33">
        <f>(AQ33-AW33)</f>
        <v>5.6796808999516557E-2</v>
      </c>
      <c r="J33">
        <f>(P33+AP33*D33)</f>
        <v>18.489553451538086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25.948562622070313</v>
      </c>
      <c r="P33" s="1">
        <v>18.489553451538086</v>
      </c>
      <c r="Q33" s="1">
        <v>26.098920822143555</v>
      </c>
      <c r="R33" s="1">
        <v>400.05810546875</v>
      </c>
      <c r="S33" s="1">
        <v>390.95358276367188</v>
      </c>
      <c r="T33" s="1">
        <v>0.26516604423522949</v>
      </c>
      <c r="U33" s="1">
        <v>23.636356353759766</v>
      </c>
      <c r="V33" s="1">
        <v>0.69336122274398804</v>
      </c>
      <c r="W33" s="1">
        <v>61.804798126220703</v>
      </c>
      <c r="X33" s="1">
        <v>299.9459228515625</v>
      </c>
      <c r="Y33" s="1">
        <v>299.9781494140625</v>
      </c>
      <c r="Z33" s="1">
        <v>7.5419354438781738</v>
      </c>
      <c r="AA33" s="1">
        <v>87.962562561035156</v>
      </c>
      <c r="AB33" s="1">
        <v>15.725955963134766</v>
      </c>
      <c r="AC33" s="1">
        <v>-0.78745043277740479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1.1027423634248619</v>
      </c>
      <c r="AL33">
        <f>(U33-T33)/(1000-U33)*AK33</f>
        <v>2.6396314329904802E-2</v>
      </c>
      <c r="AM33">
        <f>(P33+273.15)</f>
        <v>291.63955345153806</v>
      </c>
      <c r="AN33">
        <f>(O33+273.15)</f>
        <v>299.09856262207029</v>
      </c>
      <c r="AO33">
        <f>(Y33*AG33+Z33*AH33)*AI33</f>
        <v>47.996502833444538</v>
      </c>
      <c r="AP33">
        <f>((AO33+0.00000010773*(AN33^4-AM33^4))-AL33*44100)/(L33*51.4+0.00000043092*AM33^3)</f>
        <v>-8.5608341020981804</v>
      </c>
      <c r="AQ33">
        <f>0.61365*EXP(17.502*J33/(240.97+J33))</f>
        <v>2.1359112834820309</v>
      </c>
      <c r="AR33">
        <f>AQ33*1000/AA33</f>
        <v>24.282049332066379</v>
      </c>
      <c r="AS33">
        <f>(AR33-U33)</f>
        <v>0.64569297830661299</v>
      </c>
      <c r="AT33">
        <f>IF(D33,P33,(O33+P33)/2)</f>
        <v>22.219058036804199</v>
      </c>
      <c r="AU33">
        <f>0.61365*EXP(17.502*AT33/(240.97+AT33))</f>
        <v>2.6891649146027947</v>
      </c>
      <c r="AV33">
        <f>IF(AS33&lt;&gt;0,(1000-(AR33+U33)/2)/AS33*AL33,0)</f>
        <v>39.901130329986515</v>
      </c>
      <c r="AW33">
        <f>U33*AA33/1000</f>
        <v>2.0791144744825143</v>
      </c>
      <c r="AX33">
        <f>(AU33-AW33)</f>
        <v>0.61005044012028042</v>
      </c>
      <c r="AY33">
        <f>1/(1.6/F33+1.37/N33)</f>
        <v>-73.34156152029675</v>
      </c>
      <c r="AZ33">
        <f>G33*AA33*0.001</f>
        <v>34.401322604500756</v>
      </c>
      <c r="BA33">
        <f>G33/S33</f>
        <v>1.0003502144431882</v>
      </c>
      <c r="BB33">
        <f>(1-AL33*AA33/AQ33/F33)*100</f>
        <v>122.67238078348477</v>
      </c>
      <c r="BC33">
        <f>(S33-E33/(N33/1.35))</f>
        <v>391.04182735077353</v>
      </c>
      <c r="BD33">
        <f>E33*BB33/100/BC33</f>
        <v>-8.7772196964710657E-4</v>
      </c>
    </row>
    <row r="34" spans="1:56" x14ac:dyDescent="0.25">
      <c r="A34" s="1" t="s">
        <v>1</v>
      </c>
      <c r="B34" s="1" t="s">
        <v>9953</v>
      </c>
      <c r="K34" s="1">
        <v>2.72</v>
      </c>
    </row>
    <row r="35" spans="1:56" x14ac:dyDescent="0.25">
      <c r="A35" s="1" t="s">
        <v>1</v>
      </c>
      <c r="B35" s="1" t="s">
        <v>9952</v>
      </c>
      <c r="K35" s="1">
        <v>2.72</v>
      </c>
    </row>
    <row r="36" spans="1:56" x14ac:dyDescent="0.25">
      <c r="A36" s="1">
        <v>7</v>
      </c>
      <c r="B36" s="1" t="s">
        <v>9951</v>
      </c>
      <c r="C36" s="1">
        <v>1468.0000071525574</v>
      </c>
      <c r="D36" s="1">
        <v>0</v>
      </c>
      <c r="E36">
        <f>(R36-S36*(1000-T36)/(1000-U36))*AK36</f>
        <v>0.46756759522332514</v>
      </c>
      <c r="F36">
        <f>IF(AV36&lt;&gt;0,1/(1/AV36-1/N36),0)</f>
        <v>-4.8935326851621683</v>
      </c>
      <c r="G36">
        <f>((AY36-AL36/2)*S36-E36)/(AY36+AL36/2)</f>
        <v>390.15822799830289</v>
      </c>
      <c r="H36">
        <f>AL36*1000</f>
        <v>26.687293103239814</v>
      </c>
      <c r="I36">
        <f>(AQ36-AW36)</f>
        <v>6.7044742356792142E-2</v>
      </c>
      <c r="J36">
        <f>(P36+AP36*D36)</f>
        <v>18.792526245117188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25.936708450317383</v>
      </c>
      <c r="P36" s="1">
        <v>18.792526245117188</v>
      </c>
      <c r="Q36" s="1">
        <v>26.076766967773438</v>
      </c>
      <c r="R36" s="1">
        <v>399.94647216796875</v>
      </c>
      <c r="S36" s="1">
        <v>390.08322143554688</v>
      </c>
      <c r="T36" s="1">
        <v>0.36762717366218567</v>
      </c>
      <c r="U36" s="1">
        <v>23.985378265380859</v>
      </c>
      <c r="V36" s="1">
        <v>0.96192210912704468</v>
      </c>
      <c r="W36" s="1">
        <v>62.759418487548828</v>
      </c>
      <c r="X36" s="1">
        <v>299.979248046875</v>
      </c>
      <c r="Y36" s="1">
        <v>500.9273681640625</v>
      </c>
      <c r="Z36" s="1">
        <v>7.5443449020385742</v>
      </c>
      <c r="AA36" s="1">
        <v>87.959709167480469</v>
      </c>
      <c r="AB36" s="1">
        <v>15.854671478271484</v>
      </c>
      <c r="AC36" s="1">
        <v>-0.81336188316345215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1.1028648825252756</v>
      </c>
      <c r="AL36">
        <f>(U36-T36)/(1000-U36)*AK36</f>
        <v>2.6687293103239813E-2</v>
      </c>
      <c r="AM36">
        <f>(P36+273.15)</f>
        <v>291.94252624511716</v>
      </c>
      <c r="AN36">
        <f>(O36+273.15)</f>
        <v>299.08670845031736</v>
      </c>
      <c r="AO36">
        <f>(Y36*AG36+Z36*AH36)*AI36</f>
        <v>80.14837711479413</v>
      </c>
      <c r="AP36">
        <f>((AO36+0.00000010773*(AN36^4-AM36^4))-AL36*44100)/(L36*51.4+0.00000043092*AM36^3)</f>
        <v>-8.4264402421711218</v>
      </c>
      <c r="AQ36">
        <f>0.61365*EXP(17.502*J36/(240.97+J36))</f>
        <v>2.1767916388516997</v>
      </c>
      <c r="AR36">
        <f>AQ36*1000/AA36</f>
        <v>24.747599320809034</v>
      </c>
      <c r="AS36">
        <f>(AR36-U36)</f>
        <v>0.76222105542817431</v>
      </c>
      <c r="AT36">
        <f>IF(D36,P36,(O36+P36)/2)</f>
        <v>22.364617347717285</v>
      </c>
      <c r="AU36">
        <f>0.61365*EXP(17.502*AT36/(240.97+AT36))</f>
        <v>2.7130901995238523</v>
      </c>
      <c r="AV36">
        <f>IF(AS36&lt;&gt;0,(1000-(AR36+U36)/2)/AS36*AL36,0)</f>
        <v>34.159404662857945</v>
      </c>
      <c r="AW36">
        <f>U36*AA36/1000</f>
        <v>2.1097468964949075</v>
      </c>
      <c r="AX36">
        <f>(AU36-AW36)</f>
        <v>0.60334330302894479</v>
      </c>
      <c r="AY36">
        <f>1/(1.6/F36+1.37/N36)</f>
        <v>-145.03842492795326</v>
      </c>
      <c r="AZ36">
        <f>G36*AA36*0.001</f>
        <v>34.318204264030264</v>
      </c>
      <c r="BA36">
        <f>G36/S36</f>
        <v>1.000192283488841</v>
      </c>
      <c r="BB36">
        <f>(1-AL36*AA36/AQ36/F36)*100</f>
        <v>122.03682161502651</v>
      </c>
      <c r="BC36">
        <f>(S36-E36/(N36/1.35))</f>
        <v>389.93575299373845</v>
      </c>
      <c r="BD36">
        <f>E36*BB36/100/BC36</f>
        <v>1.4633298632698633E-3</v>
      </c>
    </row>
    <row r="37" spans="1:56" x14ac:dyDescent="0.25">
      <c r="A37" s="1" t="s">
        <v>1</v>
      </c>
      <c r="B37" s="1" t="s">
        <v>9950</v>
      </c>
      <c r="K37" s="1">
        <v>2.72</v>
      </c>
    </row>
    <row r="38" spans="1:56" x14ac:dyDescent="0.25">
      <c r="A38" s="1" t="s">
        <v>1</v>
      </c>
      <c r="B38" s="1" t="s">
        <v>9949</v>
      </c>
      <c r="K38" s="1">
        <v>2.72</v>
      </c>
    </row>
    <row r="39" spans="1:56" x14ac:dyDescent="0.25">
      <c r="A39" s="1">
        <v>8</v>
      </c>
      <c r="B39" s="1" t="s">
        <v>9948</v>
      </c>
      <c r="C39" s="1">
        <v>1673.0000071525574</v>
      </c>
      <c r="D39" s="1">
        <v>0</v>
      </c>
      <c r="E39">
        <f>(R39-S39*(1000-T39)/(1000-U39))*AK39</f>
        <v>0.92798324232974094</v>
      </c>
      <c r="F39">
        <f>IF(AV39&lt;&gt;0,1/(1/AV39-1/N39),0)</f>
        <v>-3.8596736244666801</v>
      </c>
      <c r="G39">
        <f>((AY39-AL39/2)*S39-E39)/(AY39+AL39/2)</f>
        <v>390.6788379562754</v>
      </c>
      <c r="H39">
        <f>AL39*1000</f>
        <v>27.176086208265726</v>
      </c>
      <c r="I39">
        <f>(AQ39-AW39)</f>
        <v>-5.9391873567358644E-2</v>
      </c>
      <c r="J39">
        <f>(P39+AP39*D39)</f>
        <v>18.203268051147461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25.954256057739258</v>
      </c>
      <c r="P39" s="1">
        <v>18.203268051147461</v>
      </c>
      <c r="Q39" s="1">
        <v>26.080528259277344</v>
      </c>
      <c r="R39" s="1">
        <v>400.03158569335938</v>
      </c>
      <c r="S39" s="1">
        <v>389.58950805664063</v>
      </c>
      <c r="T39" s="1">
        <v>0.4889519214630127</v>
      </c>
      <c r="U39" s="1">
        <v>24.527379989624023</v>
      </c>
      <c r="V39" s="1">
        <v>1.2779736518859863</v>
      </c>
      <c r="W39" s="1">
        <v>64.107215881347656</v>
      </c>
      <c r="X39" s="1">
        <v>299.96102905273438</v>
      </c>
      <c r="Y39" s="1">
        <v>749.32281494140625</v>
      </c>
      <c r="Z39" s="1">
        <v>7.5603747367858887</v>
      </c>
      <c r="AA39" s="1">
        <v>87.954551696777344</v>
      </c>
      <c r="AB39" s="1">
        <v>16.082977294921875</v>
      </c>
      <c r="AC39" s="1">
        <v>-0.83928465843200684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1.1027979009291702</v>
      </c>
      <c r="AL39">
        <f>(U39-T39)/(1000-U39)*AK39</f>
        <v>2.7176086208265726E-2</v>
      </c>
      <c r="AM39">
        <f>(P39+273.15)</f>
        <v>291.35326805114744</v>
      </c>
      <c r="AN39">
        <f>(O39+273.15)</f>
        <v>299.10425605773924</v>
      </c>
      <c r="AO39">
        <f>(Y39*AG39+Z39*AH39)*AI39</f>
        <v>119.89164771083779</v>
      </c>
      <c r="AP39">
        <f>((AO39+0.00000010773*(AN39^4-AM39^4))-AL39*44100)/(L39*51.4+0.00000043092*AM39^3)</f>
        <v>-8.2263536905055084</v>
      </c>
      <c r="AQ39">
        <f>0.61365*EXP(17.502*J39/(240.97+J39))</f>
        <v>2.0979028377165299</v>
      </c>
      <c r="AR39">
        <f>AQ39*1000/AA39</f>
        <v>23.852123593887832</v>
      </c>
      <c r="AS39">
        <f>(AR39-U39)</f>
        <v>-0.67525639573619145</v>
      </c>
      <c r="AT39">
        <f>IF(D39,P39,(O39+P39)/2)</f>
        <v>22.078762054443359</v>
      </c>
      <c r="AU39">
        <f>0.61365*EXP(17.502*AT39/(240.97+AT39))</f>
        <v>2.666279715570707</v>
      </c>
      <c r="AV39">
        <f>IF(AS39&lt;&gt;0,(1000-(AR39+U39)/2)/AS39*AL39,0)</f>
        <v>-39.27205072867865</v>
      </c>
      <c r="AW39">
        <f>U39*AA39/1000</f>
        <v>2.1572947112838885</v>
      </c>
      <c r="AX39">
        <f>(AU39-AW39)</f>
        <v>0.50898500428681848</v>
      </c>
      <c r="AY39">
        <f>1/(1.6/F39+1.37/N39)</f>
        <v>-10.584766988044112</v>
      </c>
      <c r="AZ39">
        <f>G39*AA39*0.001</f>
        <v>34.361982049862128</v>
      </c>
      <c r="BA39">
        <f>G39/S39</f>
        <v>1.0027960966019558</v>
      </c>
      <c r="BB39">
        <f>(1-AL39*AA39/AQ39/F39)*100</f>
        <v>129.51951911509076</v>
      </c>
      <c r="BC39">
        <f>(S39-E39/(N39/1.35))</f>
        <v>389.29682686108993</v>
      </c>
      <c r="BD39">
        <f>E39*BB39/100/BC39</f>
        <v>3.0874113273031646E-3</v>
      </c>
    </row>
    <row r="40" spans="1:56" x14ac:dyDescent="0.25">
      <c r="A40" s="1" t="s">
        <v>1</v>
      </c>
      <c r="B40" s="1" t="s">
        <v>9947</v>
      </c>
      <c r="K40" s="1">
        <v>2.72</v>
      </c>
    </row>
    <row r="41" spans="1:56" x14ac:dyDescent="0.25">
      <c r="A41" s="1" t="s">
        <v>1</v>
      </c>
      <c r="B41" s="1" t="s">
        <v>9946</v>
      </c>
      <c r="K41" s="1">
        <v>2.72</v>
      </c>
    </row>
    <row r="42" spans="1:56" x14ac:dyDescent="0.25">
      <c r="A42" s="1">
        <v>9</v>
      </c>
      <c r="B42" s="1" t="s">
        <v>9945</v>
      </c>
      <c r="C42" s="1">
        <v>1877.5000071413815</v>
      </c>
      <c r="D42" s="1">
        <v>0</v>
      </c>
      <c r="E42">
        <f>(R42-S42*(1000-T42)/(1000-U42))*AK42</f>
        <v>1.2851772082589037</v>
      </c>
      <c r="F42">
        <f>IF(AV42&lt;&gt;0,1/(1/AV42-1/N42),0)</f>
        <v>-2.9251283092114946</v>
      </c>
      <c r="G42">
        <f>((AY42-AL42/2)*S42-E42)/(AY42+AL42/2)</f>
        <v>391.76707698479345</v>
      </c>
      <c r="H42">
        <f>AL42*1000</f>
        <v>27.70285613574325</v>
      </c>
      <c r="I42">
        <f>(AQ42-AW42)</f>
        <v>-0.25749357463072076</v>
      </c>
      <c r="J42">
        <f>(P42+AP42*D42)</f>
        <v>17.062936782836914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25.997873306274414</v>
      </c>
      <c r="P42" s="1">
        <v>17.062936782836914</v>
      </c>
      <c r="Q42" s="1">
        <v>26.106525421142578</v>
      </c>
      <c r="R42" s="1">
        <v>399.9583740234375</v>
      </c>
      <c r="S42" s="1">
        <v>389.02133178710938</v>
      </c>
      <c r="T42" s="1">
        <v>0.6370919942855835</v>
      </c>
      <c r="U42" s="1">
        <v>25.124774932861328</v>
      </c>
      <c r="V42" s="1">
        <v>1.6608633995056152</v>
      </c>
      <c r="W42" s="1">
        <v>65.498893737792969</v>
      </c>
      <c r="X42" s="1">
        <v>299.98171997070313</v>
      </c>
      <c r="Y42" s="1">
        <v>999.10064697265625</v>
      </c>
      <c r="Z42" s="1">
        <v>7.4659256935119629</v>
      </c>
      <c r="AA42" s="1">
        <v>87.9539794921875</v>
      </c>
      <c r="AB42" s="1">
        <v>16.27888298034668</v>
      </c>
      <c r="AC42" s="1">
        <v>-0.86933988332748413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1.1028739704805259</v>
      </c>
      <c r="AL42">
        <f>(U42-T42)/(1000-U42)*AK42</f>
        <v>2.7702856135743251E-2</v>
      </c>
      <c r="AM42">
        <f>(P42+273.15)</f>
        <v>290.21293678283689</v>
      </c>
      <c r="AN42">
        <f>(O42+273.15)</f>
        <v>299.14787330627439</v>
      </c>
      <c r="AO42">
        <f>(Y42*AG42+Z42*AH42)*AI42</f>
        <v>159.85609994256265</v>
      </c>
      <c r="AP42">
        <f>((AO42+0.00000010773*(AN42^4-AM42^4))-AL42*44100)/(L42*51.4+0.00000043092*AM42^3)</f>
        <v>-7.9916265609602259</v>
      </c>
      <c r="AQ42">
        <f>0.61365*EXP(17.502*J42/(240.97+J42))</f>
        <v>1.9523303645599912</v>
      </c>
      <c r="AR42">
        <f>AQ42*1000/AA42</f>
        <v>22.197180569111222</v>
      </c>
      <c r="AS42">
        <f>(AR42-U42)</f>
        <v>-2.9275943637501065</v>
      </c>
      <c r="AT42">
        <f>IF(D42,P42,(O42+P42)/2)</f>
        <v>21.530405044555664</v>
      </c>
      <c r="AU42">
        <f>0.61365*EXP(17.502*AT42/(240.97+AT42))</f>
        <v>2.5784581821957384</v>
      </c>
      <c r="AV42">
        <f>IF(AS42&lt;&gt;0,(1000-(AR42+U42)/2)/AS42*AL42,0)</f>
        <v>-9.2387729010484474</v>
      </c>
      <c r="AW42">
        <f>U42*AA42/1000</f>
        <v>2.209823939190712</v>
      </c>
      <c r="AX42">
        <f>(AU42-AW42)</f>
        <v>0.36863424300502645</v>
      </c>
      <c r="AY42">
        <f>1/(1.6/F42+1.37/N42)</f>
        <v>-4.40689532983503</v>
      </c>
      <c r="AZ42">
        <f>G42*AA42*0.001</f>
        <v>34.457473454834762</v>
      </c>
      <c r="BA42">
        <f>G42/S42</f>
        <v>1.0070580838975347</v>
      </c>
      <c r="BB42">
        <f>(1-AL42*AA42/AQ42/F42)*100</f>
        <v>142.66598838588297</v>
      </c>
      <c r="BC42">
        <f>(S42-E42/(N42/1.35))</f>
        <v>388.61599343114574</v>
      </c>
      <c r="BD42">
        <f>E42*BB42/100/BC42</f>
        <v>4.718052776172015E-3</v>
      </c>
    </row>
    <row r="43" spans="1:56" x14ac:dyDescent="0.25">
      <c r="A43" s="1" t="s">
        <v>1</v>
      </c>
      <c r="B43" s="1" t="s">
        <v>9944</v>
      </c>
      <c r="K43" s="1">
        <v>2.72</v>
      </c>
    </row>
    <row r="44" spans="1:56" x14ac:dyDescent="0.25">
      <c r="A44" s="1" t="s">
        <v>1</v>
      </c>
      <c r="B44" s="1" t="s">
        <v>9943</v>
      </c>
      <c r="K44" s="1">
        <v>2.72</v>
      </c>
    </row>
    <row r="45" spans="1:56" x14ac:dyDescent="0.25">
      <c r="A45" s="1">
        <v>10</v>
      </c>
      <c r="B45" s="1" t="s">
        <v>9942</v>
      </c>
      <c r="C45" s="1">
        <v>2082.5000071413815</v>
      </c>
      <c r="D45" s="1">
        <v>0</v>
      </c>
      <c r="E45">
        <f>(R45-S45*(1000-T45)/(1000-U45))*AK45</f>
        <v>1.6274396645191216</v>
      </c>
      <c r="F45">
        <f>IF(AV45&lt;&gt;0,1/(1/AV45-1/N45),0)</f>
        <v>-2.3946885753754055</v>
      </c>
      <c r="G45">
        <f>((AY45-AL45/2)*S45-E45)/(AY45+AL45/2)</f>
        <v>392.88768995711655</v>
      </c>
      <c r="H45">
        <f>AL45*1000</f>
        <v>28.294582511033884</v>
      </c>
      <c r="I45">
        <f>(AQ45-AW45)</f>
        <v>-0.4471535940947291</v>
      </c>
      <c r="J45">
        <f>(P45+AP45*D45)</f>
        <v>15.978245735168457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26.069046020507813</v>
      </c>
      <c r="P45" s="1">
        <v>15.978245735168457</v>
      </c>
      <c r="Q45" s="1">
        <v>26.153326034545898</v>
      </c>
      <c r="R45" s="1">
        <v>399.91439819335938</v>
      </c>
      <c r="S45" s="1">
        <v>388.4735107421875</v>
      </c>
      <c r="T45" s="1">
        <v>0.81134873628616333</v>
      </c>
      <c r="U45" s="1">
        <v>25.80217170715332</v>
      </c>
      <c r="V45" s="1">
        <v>2.1061761379241943</v>
      </c>
      <c r="W45" s="1">
        <v>66.979728698730469</v>
      </c>
      <c r="X45" s="1">
        <v>300.01211547851563</v>
      </c>
      <c r="Y45" s="1">
        <v>1249.5277099609375</v>
      </c>
      <c r="Z45" s="1">
        <v>7.4478573799133301</v>
      </c>
      <c r="AA45" s="1">
        <v>87.950714111328125</v>
      </c>
      <c r="AB45" s="1">
        <v>16.503511428833008</v>
      </c>
      <c r="AC45" s="1">
        <v>-0.90733534097671509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1.102985718671013</v>
      </c>
      <c r="AL45">
        <f>(U45-T45)/(1000-U45)*AK45</f>
        <v>2.8294582511033884E-2</v>
      </c>
      <c r="AM45">
        <f>(P45+273.15)</f>
        <v>289.12824573516843</v>
      </c>
      <c r="AN45">
        <f>(O45+273.15)</f>
        <v>299.21904602050779</v>
      </c>
      <c r="AO45">
        <f>(Y45*AG45+Z45*AH45)*AI45</f>
        <v>199.92442912509068</v>
      </c>
      <c r="AP45">
        <f>((AO45+0.00000010773*(AN45^4-AM45^4))-AL45*44100)/(L45*51.4+0.00000043092*AM45^3)</f>
        <v>-7.7822325936975272</v>
      </c>
      <c r="AQ45">
        <f>0.61365*EXP(17.502*J45/(240.97+J45))</f>
        <v>1.8221658331725119</v>
      </c>
      <c r="AR45">
        <f>AQ45*1000/AA45</f>
        <v>20.718033407506073</v>
      </c>
      <c r="AS45">
        <f>(AR45-U45)</f>
        <v>-5.0841382996472468</v>
      </c>
      <c r="AT45">
        <f>IF(D45,P45,(O45+P45)/2)</f>
        <v>21.023645877838135</v>
      </c>
      <c r="AU45">
        <f>0.61365*EXP(17.502*AT45/(240.97+AT45))</f>
        <v>2.4995611013795949</v>
      </c>
      <c r="AV45">
        <f>IF(AS45&lt;&gt;0,(1000-(AR45+U45)/2)/AS45*AL45,0)</f>
        <v>-5.4358174367380823</v>
      </c>
      <c r="AW45">
        <f>U45*AA45/1000</f>
        <v>2.269319427267241</v>
      </c>
      <c r="AX45">
        <f>(AU45-AW45)</f>
        <v>0.23024167411235386</v>
      </c>
      <c r="AY45">
        <f>1/(1.6/F45+1.37/N45)</f>
        <v>-2.8729200898057301</v>
      </c>
      <c r="AZ45">
        <f>G45*AA45*0.001</f>
        <v>34.554752897278476</v>
      </c>
      <c r="BA45">
        <f>G45/S45</f>
        <v>1.0113628834215638</v>
      </c>
      <c r="BB45">
        <f>(1-AL45*AA45/AQ45/F45)*100</f>
        <v>157.030308251798</v>
      </c>
      <c r="BC45">
        <f>(S45-E45/(N45/1.35))</f>
        <v>387.96022454802926</v>
      </c>
      <c r="BD45">
        <f>E45*BB45/100/BC45</f>
        <v>6.5872049764473355E-3</v>
      </c>
    </row>
    <row r="46" spans="1:56" x14ac:dyDescent="0.25">
      <c r="A46" s="1" t="s">
        <v>1</v>
      </c>
      <c r="B46" s="1" t="s">
        <v>9941</v>
      </c>
      <c r="K46" s="1">
        <v>2.72</v>
      </c>
    </row>
    <row r="47" spans="1:56" x14ac:dyDescent="0.25">
      <c r="A47" s="1" t="s">
        <v>1</v>
      </c>
      <c r="B47" s="1" t="s">
        <v>9940</v>
      </c>
      <c r="K47" s="1">
        <v>2.72</v>
      </c>
    </row>
    <row r="48" spans="1:56" x14ac:dyDescent="0.25">
      <c r="A48" s="1">
        <v>11</v>
      </c>
      <c r="B48" s="1" t="s">
        <v>9939</v>
      </c>
      <c r="C48" s="1">
        <v>2287.5000071413815</v>
      </c>
      <c r="D48" s="1">
        <v>0</v>
      </c>
      <c r="E48">
        <f>(R48-S48*(1000-T48)/(1000-U48))*AK48</f>
        <v>1.8077998786751952</v>
      </c>
      <c r="F48">
        <f>IF(AV48&lt;&gt;0,1/(1/AV48-1/N48),0)</f>
        <v>-2.0284967765304533</v>
      </c>
      <c r="G48">
        <f>((AY48-AL48/2)*S48-E48)/(AY48+AL48/2)</f>
        <v>394.44751415469466</v>
      </c>
      <c r="H48">
        <f>AL48*1000</f>
        <v>28.815462056010411</v>
      </c>
      <c r="I48">
        <f>(AQ48-AW48)</f>
        <v>-0.64227306757298996</v>
      </c>
      <c r="J48">
        <f>(P48+AP48*D48)</f>
        <v>14.76442813873291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26.153558731079102</v>
      </c>
      <c r="P48" s="1">
        <v>14.76442813873291</v>
      </c>
      <c r="Q48" s="1">
        <v>26.217233657836914</v>
      </c>
      <c r="R48" s="1">
        <v>400.1063232421875</v>
      </c>
      <c r="S48" s="1">
        <v>388.31436157226563</v>
      </c>
      <c r="T48" s="1">
        <v>1.0170519351959229</v>
      </c>
      <c r="U48" s="1">
        <v>26.468353271484375</v>
      </c>
      <c r="V48" s="1">
        <v>2.626955509185791</v>
      </c>
      <c r="W48" s="1">
        <v>68.365425109863281</v>
      </c>
      <c r="X48" s="1">
        <v>299.80203247070313</v>
      </c>
      <c r="Y48" s="1">
        <v>1599.784912109375</v>
      </c>
      <c r="Z48" s="1">
        <v>7.4296884536743164</v>
      </c>
      <c r="AA48" s="1">
        <v>87.949203491210938</v>
      </c>
      <c r="AB48" s="1">
        <v>16.635669708251953</v>
      </c>
      <c r="AC48" s="1">
        <v>-0.97331351041793823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1.1022133546717023</v>
      </c>
      <c r="AL48">
        <f>(U48-T48)/(1000-U48)*AK48</f>
        <v>2.8815462056010412E-2</v>
      </c>
      <c r="AM48">
        <f>(P48+273.15)</f>
        <v>287.91442813873289</v>
      </c>
      <c r="AN48">
        <f>(O48+273.15)</f>
        <v>299.30355873107908</v>
      </c>
      <c r="AO48">
        <f>(Y48*AG48+Z48*AH48)*AI48</f>
        <v>255.96558021622332</v>
      </c>
      <c r="AP48">
        <f>((AO48+0.00000010773*(AN48^4-AM48^4))-AL48*44100)/(L48*51.4+0.00000043092*AM48^3)</f>
        <v>-7.4032084840295029</v>
      </c>
      <c r="AQ48">
        <f>0.61365*EXP(17.502*J48/(240.97+J48))</f>
        <v>1.685597520378048</v>
      </c>
      <c r="AR48">
        <f>AQ48*1000/AA48</f>
        <v>19.165580283470057</v>
      </c>
      <c r="AS48">
        <f>(AR48-U48)</f>
        <v>-7.3027729880143184</v>
      </c>
      <c r="AT48">
        <f>IF(D48,P48,(O48+P48)/2)</f>
        <v>20.458993434906006</v>
      </c>
      <c r="AU48">
        <f>0.61365*EXP(17.502*AT48/(240.97+AT48))</f>
        <v>2.4141482769631182</v>
      </c>
      <c r="AV48">
        <f>IF(AS48&lt;&gt;0,(1000-(AR48+U48)/2)/AS48*AL48,0)</f>
        <v>-3.8557929517753151</v>
      </c>
      <c r="AW48">
        <f>U48*AA48/1000</f>
        <v>2.327870587951038</v>
      </c>
      <c r="AX48">
        <f>(AU48-AW48)</f>
        <v>8.6277689012080216E-2</v>
      </c>
      <c r="AY48">
        <f>1/(1.6/F48+1.37/N48)</f>
        <v>-2.1335882757287203</v>
      </c>
      <c r="AZ48">
        <f>G48*AA48*0.001</f>
        <v>34.691344688993546</v>
      </c>
      <c r="BA48">
        <f>G48/S48</f>
        <v>1.0157942975830103</v>
      </c>
      <c r="BB48">
        <f>(1-AL48*AA48/AQ48/F48)*100</f>
        <v>174.11895590497201</v>
      </c>
      <c r="BC48">
        <f>(S48-E48/(N48/1.35))</f>
        <v>387.74419068374971</v>
      </c>
      <c r="BD48">
        <f>E48*BB48/100/BC48</f>
        <v>8.1180385141293651E-3</v>
      </c>
    </row>
    <row r="49" spans="1:56" x14ac:dyDescent="0.25">
      <c r="A49" s="1" t="s">
        <v>1</v>
      </c>
      <c r="B49" s="1" t="s">
        <v>9938</v>
      </c>
      <c r="K49" s="1">
        <v>2.72</v>
      </c>
    </row>
    <row r="50" spans="1:56" x14ac:dyDescent="0.25">
      <c r="A50" s="1" t="s">
        <v>1</v>
      </c>
      <c r="B50" s="1" t="s">
        <v>9937</v>
      </c>
      <c r="K50" s="1">
        <v>2.72</v>
      </c>
    </row>
    <row r="51" spans="1:56" x14ac:dyDescent="0.25">
      <c r="A51" s="1">
        <v>12</v>
      </c>
      <c r="B51" s="1" t="s">
        <v>9936</v>
      </c>
      <c r="C51" s="1">
        <v>2493.0000071302056</v>
      </c>
      <c r="D51" s="1">
        <v>0</v>
      </c>
      <c r="E51">
        <f>(R51-S51*(1000-T51)/(1000-U51))*AK51</f>
        <v>1.9203125393492742</v>
      </c>
      <c r="F51">
        <f>IF(AV51&lt;&gt;0,1/(1/AV51-1/N51),0)</f>
        <v>-1.5024391670877979</v>
      </c>
      <c r="G51">
        <f>((AY51-AL51/2)*S51-E51)/(AY51+AL51/2)</f>
        <v>397.95436973368379</v>
      </c>
      <c r="H51">
        <f>AL51*1000</f>
        <v>29.886944802580768</v>
      </c>
      <c r="I51">
        <f>(AQ51-AW51)</f>
        <v>-1.1112195590395433</v>
      </c>
      <c r="J51">
        <f>(P51+AP51*D51)</f>
        <v>10.978207588195801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26.264497756958008</v>
      </c>
      <c r="P51" s="1">
        <v>10.978207588195801</v>
      </c>
      <c r="Q51" s="1">
        <v>26.300992965698242</v>
      </c>
      <c r="R51" s="1">
        <v>400.0279541015625</v>
      </c>
      <c r="S51" s="1">
        <v>387.778076171875</v>
      </c>
      <c r="T51" s="1">
        <v>1.2424811124801636</v>
      </c>
      <c r="U51" s="1">
        <v>27.59434700012207</v>
      </c>
      <c r="V51" s="1">
        <v>3.1881396770477295</v>
      </c>
      <c r="W51" s="1">
        <v>70.805610656738281</v>
      </c>
      <c r="X51" s="1">
        <v>299.97601318359375</v>
      </c>
      <c r="Y51" s="1">
        <v>2000.881591796875</v>
      </c>
      <c r="Z51" s="1">
        <v>7.3740682601928711</v>
      </c>
      <c r="AA51" s="1">
        <v>87.946067810058594</v>
      </c>
      <c r="AB51" s="1">
        <v>17.023536682128906</v>
      </c>
      <c r="AC51" s="1">
        <v>-1.0225389003753662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1.102852989645565</v>
      </c>
      <c r="AL51">
        <f>(U51-T51)/(1000-U51)*AK51</f>
        <v>2.9886944802580768E-2</v>
      </c>
      <c r="AM51">
        <f>(P51+273.15)</f>
        <v>284.12820758819578</v>
      </c>
      <c r="AN51">
        <f>(O51+273.15)</f>
        <v>299.41449775695799</v>
      </c>
      <c r="AO51">
        <f>(Y51*AG51+Z51*AH51)*AI51</f>
        <v>320.14104753178981</v>
      </c>
      <c r="AP51">
        <f>((AO51+0.00000010773*(AN51^4-AM51^4))-AL51*44100)/(L51*51.4+0.00000043092*AM51^3)</f>
        <v>-6.9576347980667679</v>
      </c>
      <c r="AQ51">
        <f>0.61365*EXP(17.502*J51/(240.97+J51))</f>
        <v>1.3155947534074794</v>
      </c>
      <c r="AR51">
        <f>AQ51*1000/AA51</f>
        <v>14.959108305431386</v>
      </c>
      <c r="AS51">
        <f>(AR51-U51)</f>
        <v>-12.635238694690685</v>
      </c>
      <c r="AT51">
        <f>IF(D51,P51,(O51+P51)/2)</f>
        <v>18.621352672576904</v>
      </c>
      <c r="AU51">
        <f>0.61365*EXP(17.502*AT51/(240.97+AT51))</f>
        <v>2.153611563527118</v>
      </c>
      <c r="AV51">
        <f>IF(AS51&lt;&gt;0,(1000-(AR51+U51)/2)/AS51*AL51,0)</f>
        <v>-2.3150372639920089</v>
      </c>
      <c r="AW51">
        <f>U51*AA51/1000</f>
        <v>2.4268143124470227</v>
      </c>
      <c r="AX51">
        <f>(AU51-AW51)</f>
        <v>-0.2732027489199047</v>
      </c>
      <c r="AY51">
        <f>1/(1.6/F51+1.37/N51)</f>
        <v>-1.3425205922527603</v>
      </c>
      <c r="AZ51">
        <f>G51*AA51*0.001</f>
        <v>34.998521985907686</v>
      </c>
      <c r="BA51">
        <f>G51/S51</f>
        <v>1.0262425706534744</v>
      </c>
      <c r="BB51">
        <f>(1-AL51*AA51/AQ51/F51)*100</f>
        <v>232.97773098876621</v>
      </c>
      <c r="BC51">
        <f>(S51-E51/(N51/1.35))</f>
        <v>387.17241936234393</v>
      </c>
      <c r="BD51">
        <f>E51*BB51/100/BC51</f>
        <v>1.1555318401649105E-2</v>
      </c>
    </row>
    <row r="52" spans="1:56" x14ac:dyDescent="0.25">
      <c r="A52" s="1" t="s">
        <v>1</v>
      </c>
      <c r="B52" s="1" t="s">
        <v>9935</v>
      </c>
    </row>
    <row r="53" spans="1:56" x14ac:dyDescent="0.25">
      <c r="A53" s="1" t="s">
        <v>1</v>
      </c>
      <c r="B53" s="1" t="s">
        <v>9934</v>
      </c>
    </row>
    <row r="54" spans="1:56" x14ac:dyDescent="0.25">
      <c r="A54" s="1" t="s">
        <v>1</v>
      </c>
      <c r="B54" s="1" t="s">
        <v>9933</v>
      </c>
    </row>
    <row r="55" spans="1:56" x14ac:dyDescent="0.25">
      <c r="A55" s="1" t="s">
        <v>1</v>
      </c>
      <c r="B55" s="1" t="s">
        <v>9932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0C1DA-8864-420A-82F0-72FDFB6B1122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10020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10019</v>
      </c>
    </row>
    <row r="12" spans="1:56" x14ac:dyDescent="0.25">
      <c r="A12" s="1" t="s">
        <v>1</v>
      </c>
      <c r="B12" s="1" t="s">
        <v>10018</v>
      </c>
    </row>
    <row r="13" spans="1:56" x14ac:dyDescent="0.25">
      <c r="A13" s="1" t="s">
        <v>1</v>
      </c>
      <c r="B13" s="1" t="s">
        <v>10017</v>
      </c>
    </row>
    <row r="14" spans="1:56" x14ac:dyDescent="0.25">
      <c r="A14" s="1" t="s">
        <v>1</v>
      </c>
      <c r="B14" s="1" t="s">
        <v>10016</v>
      </c>
    </row>
    <row r="15" spans="1:56" x14ac:dyDescent="0.25">
      <c r="A15" s="1" t="s">
        <v>1</v>
      </c>
      <c r="B15" s="1" t="s">
        <v>10015</v>
      </c>
    </row>
    <row r="16" spans="1:56" x14ac:dyDescent="0.25">
      <c r="A16" s="1" t="s">
        <v>1</v>
      </c>
      <c r="B16" s="1" t="s">
        <v>10014</v>
      </c>
    </row>
    <row r="17" spans="1:56" x14ac:dyDescent="0.25">
      <c r="A17" s="1" t="s">
        <v>1</v>
      </c>
      <c r="B17" s="1" t="s">
        <v>10013</v>
      </c>
    </row>
    <row r="18" spans="1:56" x14ac:dyDescent="0.25">
      <c r="A18" s="1">
        <v>1</v>
      </c>
      <c r="B18" s="1" t="s">
        <v>10012</v>
      </c>
      <c r="C18" s="1">
        <v>253.00000621378422</v>
      </c>
      <c r="D18" s="1">
        <v>0</v>
      </c>
      <c r="E18">
        <f>(R18-S18*(1000-T18)/(1000-U18))*AK18</f>
        <v>-5.0468709850152296</v>
      </c>
      <c r="F18">
        <f>IF(AV18&lt;&gt;0,1/(1/AV18-1/N18),0)</f>
        <v>3.0490575512389579</v>
      </c>
      <c r="G18">
        <f>((AY18-AL18/2)*S18-E18)/(AY18+AL18/2)</f>
        <v>390.95255865263852</v>
      </c>
      <c r="H18">
        <f>AL18*1000</f>
        <v>25.74945519382954</v>
      </c>
      <c r="I18">
        <f>(AQ18-AW18)</f>
        <v>1.2900288332245782</v>
      </c>
      <c r="J18">
        <f>(P18+AP18*D18)</f>
        <v>25.557872772216797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25.734886169433594</v>
      </c>
      <c r="P18" s="1">
        <v>25.557872772216797</v>
      </c>
      <c r="Q18" s="1">
        <v>25.777387619018555</v>
      </c>
      <c r="R18" s="1">
        <v>400.071533203125</v>
      </c>
      <c r="S18" s="1">
        <v>395.42269897460938</v>
      </c>
      <c r="T18" s="1">
        <v>-6.5773546695709229E-2</v>
      </c>
      <c r="U18" s="1">
        <v>22.716043472290039</v>
      </c>
      <c r="V18" s="1">
        <v>-0.17407166957855225</v>
      </c>
      <c r="W18" s="1">
        <v>60.118694305419922</v>
      </c>
      <c r="X18" s="1">
        <v>300.44802856445313</v>
      </c>
      <c r="Y18" s="1">
        <v>0.2964819073677063</v>
      </c>
      <c r="Z18" s="1">
        <v>8.0756540298461914</v>
      </c>
      <c r="AA18" s="1">
        <v>87.909408569335938</v>
      </c>
      <c r="AB18" s="1">
        <v>8.4504480361938477</v>
      </c>
      <c r="AC18" s="1">
        <v>-2.049901008605957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1.1045883403104892</v>
      </c>
      <c r="AL18">
        <f>(U18-T18)/(1000-U18)*AK18</f>
        <v>2.574945519382954E-2</v>
      </c>
      <c r="AM18">
        <f>(P18+273.15)</f>
        <v>298.70787277221677</v>
      </c>
      <c r="AN18">
        <f>(O18+273.15)</f>
        <v>298.88488616943357</v>
      </c>
      <c r="AO18">
        <f>(Y18*AG18+Z18*AH18)*AI18</f>
        <v>4.7437104118531082E-2</v>
      </c>
      <c r="AP18">
        <f>((AO18+0.00000010773*(AN18^4-AM18^4))-AL18*44100)/(L18*51.4+0.00000043092*AM18^3)</f>
        <v>-9.3297211942504141</v>
      </c>
      <c r="AQ18">
        <f>0.61365*EXP(17.502*J18/(240.97+J18))</f>
        <v>3.2869827799089197</v>
      </c>
      <c r="AR18">
        <f>AQ18*1000/AA18</f>
        <v>37.390568693411353</v>
      </c>
      <c r="AS18">
        <f>(AR18-U18)</f>
        <v>14.674525221121314</v>
      </c>
      <c r="AT18">
        <f>IF(D18,P18,(O18+P18)/2)</f>
        <v>25.646379470825195</v>
      </c>
      <c r="AU18">
        <f>0.61365*EXP(17.502*AT18/(240.97+AT18))</f>
        <v>3.3042943283405966</v>
      </c>
      <c r="AV18">
        <f>IF(AS18&lt;&gt;0,(1000-(AR18+U18)/2)/AS18*AL18,0)</f>
        <v>1.7019698122481601</v>
      </c>
      <c r="AW18">
        <f>U18*AA18/1000</f>
        <v>1.9969539466843416</v>
      </c>
      <c r="AX18">
        <f>(AU18-AW18)</f>
        <v>1.307340381656255</v>
      </c>
      <c r="AY18">
        <f>1/(1.6/F18+1.37/N18)</f>
        <v>1.1358695432743342</v>
      </c>
      <c r="AZ18">
        <f>G18*AA18*0.001</f>
        <v>34.368408209822071</v>
      </c>
      <c r="BA18">
        <f>G18/S18</f>
        <v>0.98869528650337324</v>
      </c>
      <c r="BB18">
        <f>(1-AL18*AA18/AQ18/F18)*100</f>
        <v>77.413946513359221</v>
      </c>
      <c r="BC18">
        <f>(S18-E18/(N18/1.35))</f>
        <v>397.19131835659061</v>
      </c>
      <c r="BD18">
        <f>E18*BB18/100/BC18</f>
        <v>-9.8365241745549011E-3</v>
      </c>
    </row>
    <row r="19" spans="1:56" x14ac:dyDescent="0.25">
      <c r="A19" s="1" t="s">
        <v>1</v>
      </c>
      <c r="B19" s="1" t="s">
        <v>10011</v>
      </c>
      <c r="K19" s="1">
        <v>2.72</v>
      </c>
    </row>
    <row r="20" spans="1:56" x14ac:dyDescent="0.25">
      <c r="A20" s="1" t="s">
        <v>1</v>
      </c>
      <c r="B20" s="1" t="s">
        <v>10010</v>
      </c>
      <c r="K20" s="1">
        <v>2.72</v>
      </c>
    </row>
    <row r="21" spans="1:56" x14ac:dyDescent="0.25">
      <c r="A21" s="1">
        <v>2</v>
      </c>
      <c r="B21" s="1" t="s">
        <v>10009</v>
      </c>
      <c r="C21" s="1">
        <v>459.50000622496009</v>
      </c>
      <c r="D21" s="1">
        <v>0</v>
      </c>
      <c r="E21">
        <f>(R21-S21*(1000-T21)/(1000-U21))*AK21</f>
        <v>-3.878715105015929</v>
      </c>
      <c r="F21">
        <f>IF(AV21&lt;&gt;0,1/(1/AV21-1/N21),0)</f>
        <v>2.9261502615459123</v>
      </c>
      <c r="G21">
        <f>((AY21-AL21/2)*S21-E21)/(AY21+AL21/2)</f>
        <v>389.1086930769784</v>
      </c>
      <c r="H21">
        <f>AL21*1000</f>
        <v>25.521701140417388</v>
      </c>
      <c r="I21">
        <f>(AQ21-AW21)</f>
        <v>1.3086345494281744</v>
      </c>
      <c r="J21">
        <f>(P21+AP21*D21)</f>
        <v>25.564903259277344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25.659719467163086</v>
      </c>
      <c r="P21" s="1">
        <v>25.564903259277344</v>
      </c>
      <c r="Q21" s="1">
        <v>25.756614685058594</v>
      </c>
      <c r="R21" s="1">
        <v>400.24066162109375</v>
      </c>
      <c r="S21" s="1">
        <v>394.6337890625</v>
      </c>
      <c r="T21" s="1">
        <v>-6.4403615891933441E-2</v>
      </c>
      <c r="U21" s="1">
        <v>22.52140998840332</v>
      </c>
      <c r="V21" s="1">
        <v>-0.17119698226451874</v>
      </c>
      <c r="W21" s="1">
        <v>59.866165161132813</v>
      </c>
      <c r="X21" s="1">
        <v>300.43466186523438</v>
      </c>
      <c r="Y21" s="1">
        <v>26.254179000854492</v>
      </c>
      <c r="Z21" s="1">
        <v>10.038643836975098</v>
      </c>
      <c r="AA21" s="1">
        <v>87.9039306640625</v>
      </c>
      <c r="AB21" s="1">
        <v>8.4969320297241211</v>
      </c>
      <c r="AC21" s="1">
        <v>-2.0127875804901123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1.1045391980339496</v>
      </c>
      <c r="AL21">
        <f>(U21-T21)/(1000-U21)*AK21</f>
        <v>2.5521701140417387E-2</v>
      </c>
      <c r="AM21">
        <f>(P21+273.15)</f>
        <v>298.71490325927732</v>
      </c>
      <c r="AN21">
        <f>(O21+273.15)</f>
        <v>298.80971946716306</v>
      </c>
      <c r="AO21">
        <f>(Y21*AG21+Z21*AH21)*AI21</f>
        <v>4.200668546244458</v>
      </c>
      <c r="AP21">
        <f>((AO21+0.00000010773*(AN21^4-AM21^4))-AL21*44100)/(L21*51.4+0.00000043092*AM21^3)</f>
        <v>-9.2205814029405513</v>
      </c>
      <c r="AQ21">
        <f>0.61365*EXP(17.502*J21/(240.97+J21))</f>
        <v>3.2883550115057045</v>
      </c>
      <c r="AR21">
        <f>AQ21*1000/AA21</f>
        <v>37.408509342689413</v>
      </c>
      <c r="AS21">
        <f>(AR21-U21)</f>
        <v>14.887099354286093</v>
      </c>
      <c r="AT21">
        <f>IF(D21,P21,(O21+P21)/2)</f>
        <v>25.612311363220215</v>
      </c>
      <c r="AU21">
        <f>0.61365*EXP(17.502*AT21/(240.97+AT21))</f>
        <v>3.2976213403902812</v>
      </c>
      <c r="AV21">
        <f>IF(AS21&lt;&gt;0,(1000-(AR21+U21)/2)/AS21*AL21,0)</f>
        <v>1.6629797253298348</v>
      </c>
      <c r="AW21">
        <f>U21*AA21/1000</f>
        <v>1.9797204620775302</v>
      </c>
      <c r="AX21">
        <f>(AU21-AW21)</f>
        <v>1.317900878312751</v>
      </c>
      <c r="AY21">
        <f>1/(1.6/F21+1.37/N21)</f>
        <v>1.1081265576442798</v>
      </c>
      <c r="AZ21">
        <f>G21*AA21*0.001</f>
        <v>34.204183577022683</v>
      </c>
      <c r="BA21">
        <f>G21/S21</f>
        <v>0.98599943507461152</v>
      </c>
      <c r="BB21">
        <f>(1-AL21*AA21/AQ21/F21)*100</f>
        <v>76.684614953654247</v>
      </c>
      <c r="BC21">
        <f>(S21-E21/(N21/1.35))</f>
        <v>395.99304130657015</v>
      </c>
      <c r="BD21">
        <f>E21*BB21/100/BC21</f>
        <v>-7.5111868976707238E-3</v>
      </c>
    </row>
    <row r="22" spans="1:56" x14ac:dyDescent="0.25">
      <c r="A22" s="1" t="s">
        <v>1</v>
      </c>
      <c r="B22" s="1" t="s">
        <v>10008</v>
      </c>
      <c r="K22" s="1">
        <v>2.72</v>
      </c>
    </row>
    <row r="23" spans="1:56" x14ac:dyDescent="0.25">
      <c r="A23" s="1" t="s">
        <v>1</v>
      </c>
      <c r="B23" s="1" t="s">
        <v>10007</v>
      </c>
      <c r="K23" s="1">
        <v>2.72</v>
      </c>
    </row>
    <row r="24" spans="1:56" x14ac:dyDescent="0.25">
      <c r="A24" s="1">
        <v>3</v>
      </c>
      <c r="B24" s="1" t="s">
        <v>10006</v>
      </c>
      <c r="C24" s="1">
        <v>665.50000622496009</v>
      </c>
      <c r="D24" s="1">
        <v>0</v>
      </c>
      <c r="E24">
        <f>(R24-S24*(1000-T24)/(1000-U24))*AK24</f>
        <v>-3.011592602666207</v>
      </c>
      <c r="F24">
        <f>IF(AV24&lt;&gt;0,1/(1/AV24-1/N24),0)</f>
        <v>2.785599889805201</v>
      </c>
      <c r="G24">
        <f>((AY24-AL24/2)*S24-E24)/(AY24+AL24/2)</f>
        <v>387.73739007916197</v>
      </c>
      <c r="H24">
        <f>AL24*1000</f>
        <v>25.062082617721746</v>
      </c>
      <c r="I24">
        <f>(AQ24-AW24)</f>
        <v>1.3223178238900974</v>
      </c>
      <c r="J24">
        <f>(P24+AP24*D24)</f>
        <v>25.455120086669922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25.526174545288086</v>
      </c>
      <c r="P24" s="1">
        <v>25.455120086669922</v>
      </c>
      <c r="Q24" s="1">
        <v>25.660303115844727</v>
      </c>
      <c r="R24" s="1">
        <v>400.261474609375</v>
      </c>
      <c r="S24" s="1">
        <v>394.04751586914063</v>
      </c>
      <c r="T24" s="1">
        <v>-6.3270717859268188E-2</v>
      </c>
      <c r="U24" s="1">
        <v>22.123222351074219</v>
      </c>
      <c r="V24" s="1">
        <v>-0.16951940953731537</v>
      </c>
      <c r="W24" s="1">
        <v>59.274112701416016</v>
      </c>
      <c r="X24" s="1">
        <v>300.45645141601563</v>
      </c>
      <c r="Y24" s="1">
        <v>50.512836456298828</v>
      </c>
      <c r="Z24" s="1">
        <v>10.083039283752441</v>
      </c>
      <c r="AA24" s="1">
        <v>87.901588439941406</v>
      </c>
      <c r="AB24" s="1">
        <v>8.3670358657836914</v>
      </c>
      <c r="AC24" s="1">
        <v>-1.9913557767868042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1.1046193066765277</v>
      </c>
      <c r="AL24">
        <f>(U24-T24)/(1000-U24)*AK24</f>
        <v>2.5062082617721745E-2</v>
      </c>
      <c r="AM24">
        <f>(P24+273.15)</f>
        <v>298.6051200866699</v>
      </c>
      <c r="AN24">
        <f>(O24+273.15)</f>
        <v>298.67617454528806</v>
      </c>
      <c r="AO24">
        <f>(Y24*AG24+Z24*AH24)*AI24</f>
        <v>8.0820536523598321</v>
      </c>
      <c r="AP24">
        <f>((AO24+0.00000010773*(AN24^4-AM24^4))-AL24*44100)/(L24*51.4+0.00000043092*AM24^3)</f>
        <v>-9.0249926157188156</v>
      </c>
      <c r="AQ24">
        <f>0.61365*EXP(17.502*J24/(240.97+J24))</f>
        <v>3.2669842099595363</v>
      </c>
      <c r="AR24">
        <f>AQ24*1000/AA24</f>
        <v>37.166384225146253</v>
      </c>
      <c r="AS24">
        <f>(AR24-U24)</f>
        <v>15.043161874072034</v>
      </c>
      <c r="AT24">
        <f>IF(D24,P24,(O24+P24)/2)</f>
        <v>25.490647315979004</v>
      </c>
      <c r="AU24">
        <f>0.61365*EXP(17.502*AT24/(240.97+AT24))</f>
        <v>3.2738867537766714</v>
      </c>
      <c r="AV24">
        <f>IF(AS24&lt;&gt;0,(1000-(AR24+U24)/2)/AS24*AL24,0)</f>
        <v>1.6166230418915297</v>
      </c>
      <c r="AW24">
        <f>U24*AA24/1000</f>
        <v>1.9446663860694389</v>
      </c>
      <c r="AX24">
        <f>(AU24-AW24)</f>
        <v>1.3292203677072325</v>
      </c>
      <c r="AY24">
        <f>1/(1.6/F24+1.37/N24)</f>
        <v>1.0752537388701977</v>
      </c>
      <c r="AZ24">
        <f>G24*AA24*0.001</f>
        <v>34.082732485515514</v>
      </c>
      <c r="BA24">
        <f>G24/S24</f>
        <v>0.98398638353026902</v>
      </c>
      <c r="BB24">
        <f>(1-AL24*AA24/AQ24/F24)*100</f>
        <v>75.792602121475284</v>
      </c>
      <c r="BC24">
        <f>(S24-E24/(N24/1.35))</f>
        <v>395.10289474914794</v>
      </c>
      <c r="BD24">
        <f>E24*BB24/100/BC24</f>
        <v>-5.7771391432294818E-3</v>
      </c>
    </row>
    <row r="25" spans="1:56" x14ac:dyDescent="0.25">
      <c r="A25" s="1" t="s">
        <v>1</v>
      </c>
      <c r="B25" s="1" t="s">
        <v>10005</v>
      </c>
      <c r="K25" s="1">
        <v>2.72</v>
      </c>
    </row>
    <row r="26" spans="1:56" x14ac:dyDescent="0.25">
      <c r="A26" s="1" t="s">
        <v>1</v>
      </c>
      <c r="B26" s="1" t="s">
        <v>10004</v>
      </c>
      <c r="K26" s="1">
        <v>2.72</v>
      </c>
    </row>
    <row r="27" spans="1:56" x14ac:dyDescent="0.25">
      <c r="A27" s="1">
        <v>4</v>
      </c>
      <c r="B27" s="1" t="s">
        <v>10003</v>
      </c>
      <c r="C27" s="1">
        <v>872.50000622496009</v>
      </c>
      <c r="D27" s="1">
        <v>0</v>
      </c>
      <c r="E27">
        <f>(R27-S27*(1000-T27)/(1000-U27))*AK27</f>
        <v>-2.0632662773605248</v>
      </c>
      <c r="F27">
        <f>IF(AV27&lt;&gt;0,1/(1/AV27-1/N27),0)</f>
        <v>2.7063435842410875</v>
      </c>
      <c r="G27">
        <f>((AY27-AL27/2)*S27-E27)/(AY27+AL27/2)</f>
        <v>385.86563556373483</v>
      </c>
      <c r="H27">
        <f>AL27*1000</f>
        <v>24.838501862139374</v>
      </c>
      <c r="I27">
        <f>(AQ27-AW27)</f>
        <v>1.3328530680445239</v>
      </c>
      <c r="J27">
        <f>(P27+AP27*D27)</f>
        <v>25.420162200927734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25.486017227172852</v>
      </c>
      <c r="P27" s="1">
        <v>25.420162200927734</v>
      </c>
      <c r="Q27" s="1">
        <v>25.600070953369141</v>
      </c>
      <c r="R27" s="1">
        <v>400.04156494140625</v>
      </c>
      <c r="S27" s="1">
        <v>393.07156372070313</v>
      </c>
      <c r="T27" s="1">
        <v>-6.2219936400651932E-2</v>
      </c>
      <c r="U27" s="1">
        <v>21.928316116333008</v>
      </c>
      <c r="V27" s="1">
        <v>-0.16708636283874512</v>
      </c>
      <c r="W27" s="1">
        <v>58.886634826660156</v>
      </c>
      <c r="X27" s="1">
        <v>300.48941040039063</v>
      </c>
      <c r="Y27" s="1">
        <v>99.64117431640625</v>
      </c>
      <c r="Z27" s="1">
        <v>9.9353017807006836</v>
      </c>
      <c r="AA27" s="1">
        <v>87.893280029296875</v>
      </c>
      <c r="AB27" s="1">
        <v>8.3107872009277344</v>
      </c>
      <c r="AC27" s="1">
        <v>-1.9926698207855225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1.1047404794132005</v>
      </c>
      <c r="AL27">
        <f>(U27-T27)/(1000-U27)*AK27</f>
        <v>2.4838501862139373E-2</v>
      </c>
      <c r="AM27">
        <f>(P27+273.15)</f>
        <v>298.57016220092771</v>
      </c>
      <c r="AN27">
        <f>(O27+273.15)</f>
        <v>298.63601722717283</v>
      </c>
      <c r="AO27">
        <f>(Y27*AG27+Z27*AH27)*AI27</f>
        <v>15.942587534280392</v>
      </c>
      <c r="AP27">
        <f>((AO27+0.00000010773*(AN27^4-AM27^4))-AL27*44100)/(L27*51.4+0.00000043092*AM27^3)</f>
        <v>-8.8799073281868584</v>
      </c>
      <c r="AQ27">
        <f>0.61365*EXP(17.502*J27/(240.97+J27))</f>
        <v>3.2602046970283247</v>
      </c>
      <c r="AR27">
        <f>AQ27*1000/AA27</f>
        <v>37.092764042275157</v>
      </c>
      <c r="AS27">
        <f>(AR27-U27)</f>
        <v>15.164447925942149</v>
      </c>
      <c r="AT27">
        <f>IF(D27,P27,(O27+P27)/2)</f>
        <v>25.453089714050293</v>
      </c>
      <c r="AU27">
        <f>0.61365*EXP(17.502*AT27/(240.97+AT27))</f>
        <v>3.2665901156042625</v>
      </c>
      <c r="AV27">
        <f>IF(AS27&lt;&gt;0,(1000-(AR27+U27)/2)/AS27*AL27,0)</f>
        <v>1.5896064515602335</v>
      </c>
      <c r="AW27">
        <f>U27*AA27/1000</f>
        <v>1.9273516289838009</v>
      </c>
      <c r="AX27">
        <f>(AU27-AW27)</f>
        <v>1.3392384866204616</v>
      </c>
      <c r="AY27">
        <f>1/(1.6/F27+1.37/N27)</f>
        <v>1.0561512818772674</v>
      </c>
      <c r="AZ27">
        <f>G27*AA27*0.001</f>
        <v>33.914996360285954</v>
      </c>
      <c r="BA27">
        <f>G27/S27</f>
        <v>0.9816676431926058</v>
      </c>
      <c r="BB27">
        <f>(1-AL27*AA27/AQ27/F27)*100</f>
        <v>75.256947922204901</v>
      </c>
      <c r="BC27">
        <f>(S27-E27/(N27/1.35))</f>
        <v>393.79461226685436</v>
      </c>
      <c r="BD27">
        <f>E27*BB27/100/BC27</f>
        <v>-3.9430484305290753E-3</v>
      </c>
    </row>
    <row r="28" spans="1:56" x14ac:dyDescent="0.25">
      <c r="A28" s="1" t="s">
        <v>1</v>
      </c>
      <c r="B28" s="1" t="s">
        <v>10002</v>
      </c>
      <c r="K28" s="1">
        <v>2.72</v>
      </c>
    </row>
    <row r="29" spans="1:56" x14ac:dyDescent="0.25">
      <c r="A29" s="1" t="s">
        <v>1</v>
      </c>
      <c r="B29" s="1" t="s">
        <v>10001</v>
      </c>
      <c r="K29" s="1">
        <v>2.72</v>
      </c>
    </row>
    <row r="30" spans="1:56" x14ac:dyDescent="0.25">
      <c r="A30" s="1">
        <v>5</v>
      </c>
      <c r="B30" s="1" t="s">
        <v>10000</v>
      </c>
      <c r="C30" s="1">
        <v>1079.5000062249601</v>
      </c>
      <c r="D30" s="1">
        <v>0</v>
      </c>
      <c r="E30">
        <f>(R30-S30*(1000-T30)/(1000-U30))*AK30</f>
        <v>-1.1587935069257265</v>
      </c>
      <c r="F30">
        <f>IF(AV30&lt;&gt;0,1/(1/AV30-1/N30),0)</f>
        <v>2.7436420261398387</v>
      </c>
      <c r="G30">
        <f>((AY30-AL30/2)*S30-E30)/(AY30+AL30/2)</f>
        <v>384.38899879855018</v>
      </c>
      <c r="H30">
        <f>AL30*1000</f>
        <v>24.792499477730789</v>
      </c>
      <c r="I30">
        <f>(AQ30-AW30)</f>
        <v>1.3198306416006669</v>
      </c>
      <c r="J30">
        <f>(P30+AP30*D30)</f>
        <v>25.33433723449707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25.398622512817383</v>
      </c>
      <c r="P30" s="1">
        <v>25.33433723449707</v>
      </c>
      <c r="Q30" s="1">
        <v>25.537530899047852</v>
      </c>
      <c r="R30" s="1">
        <v>400.09600830078125</v>
      </c>
      <c r="S30" s="1">
        <v>392.34036254882813</v>
      </c>
      <c r="T30" s="1">
        <v>-6.0746610164642334E-2</v>
      </c>
      <c r="U30" s="1">
        <v>21.88909912109375</v>
      </c>
      <c r="V30" s="1">
        <v>-0.1639687567949295</v>
      </c>
      <c r="W30" s="1">
        <v>59.083599090576172</v>
      </c>
      <c r="X30" s="1">
        <v>300.50094604492188</v>
      </c>
      <c r="Y30" s="1">
        <v>150.34324645996094</v>
      </c>
      <c r="Z30" s="1">
        <v>10.071460723876953</v>
      </c>
      <c r="AA30" s="1">
        <v>87.887664794921875</v>
      </c>
      <c r="AB30" s="1">
        <v>8.3320932388305664</v>
      </c>
      <c r="AC30" s="1">
        <v>-1.9855265617370605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1.1047828898710361</v>
      </c>
      <c r="AL30">
        <f>(U30-T30)/(1000-U30)*AK30</f>
        <v>2.4792499477730788E-2</v>
      </c>
      <c r="AM30">
        <f>(P30+273.15)</f>
        <v>298.48433723449705</v>
      </c>
      <c r="AN30">
        <f>(O30+273.15)</f>
        <v>298.54862251281736</v>
      </c>
      <c r="AO30">
        <f>(Y30*AG30+Z30*AH30)*AI30</f>
        <v>24.054918895924402</v>
      </c>
      <c r="AP30">
        <f>((AO30+0.00000010773*(AN30^4-AM30^4))-AL30*44100)/(L30*51.4+0.00000043092*AM30^3)</f>
        <v>-8.7972939182401824</v>
      </c>
      <c r="AQ30">
        <f>0.61365*EXP(17.502*J30/(240.97+J30))</f>
        <v>3.2436124478181734</v>
      </c>
      <c r="AR30">
        <f>AQ30*1000/AA30</f>
        <v>36.90634465470049</v>
      </c>
      <c r="AS30">
        <f>(AR30-U30)</f>
        <v>15.01724553360674</v>
      </c>
      <c r="AT30">
        <f>IF(D30,P30,(O30+P30)/2)</f>
        <v>25.366479873657227</v>
      </c>
      <c r="AU30">
        <f>0.61365*EXP(17.502*AT30/(240.97+AT30))</f>
        <v>3.2498178130426725</v>
      </c>
      <c r="AV30">
        <f>IF(AS30&lt;&gt;0,(1000-(AR30+U30)/2)/AS30*AL30,0)</f>
        <v>1.6024014803065671</v>
      </c>
      <c r="AW30">
        <f>U30*AA30/1000</f>
        <v>1.9237818062175065</v>
      </c>
      <c r="AX30">
        <f>(AU30-AW30)</f>
        <v>1.326036006825166</v>
      </c>
      <c r="AY30">
        <f>1/(1.6/F30+1.37/N30)</f>
        <v>1.0651930790551218</v>
      </c>
      <c r="AZ30">
        <f>G30*AA30*0.001</f>
        <v>33.783051477262603</v>
      </c>
      <c r="BA30">
        <f>G30/S30</f>
        <v>0.97973350562602801</v>
      </c>
      <c r="BB30">
        <f>(1-AL30*AA30/AQ30/F30)*100</f>
        <v>75.51546654961281</v>
      </c>
      <c r="BC30">
        <f>(S30-E30/(N30/1.35))</f>
        <v>392.74644874800936</v>
      </c>
      <c r="BD30">
        <f>E30*BB30/100/BC30</f>
        <v>-2.2280744380785886E-3</v>
      </c>
    </row>
    <row r="31" spans="1:56" x14ac:dyDescent="0.25">
      <c r="A31" s="1" t="s">
        <v>1</v>
      </c>
      <c r="B31" s="1" t="s">
        <v>9999</v>
      </c>
      <c r="K31" s="1">
        <v>2.72</v>
      </c>
    </row>
    <row r="32" spans="1:56" x14ac:dyDescent="0.25">
      <c r="A32" s="1" t="s">
        <v>1</v>
      </c>
      <c r="B32" s="1" t="s">
        <v>9998</v>
      </c>
      <c r="K32" s="1">
        <v>2.72</v>
      </c>
    </row>
    <row r="33" spans="1:56" x14ac:dyDescent="0.25">
      <c r="A33" s="1">
        <v>6</v>
      </c>
      <c r="B33" s="1" t="s">
        <v>9997</v>
      </c>
      <c r="C33" s="1">
        <v>1285.5000062249601</v>
      </c>
      <c r="D33" s="1">
        <v>0</v>
      </c>
      <c r="E33">
        <f>(R33-S33*(1000-T33)/(1000-U33))*AK33</f>
        <v>-0.50549941112322583</v>
      </c>
      <c r="F33">
        <f>IF(AV33&lt;&gt;0,1/(1/AV33-1/N33),0)</f>
        <v>2.9138939975718046</v>
      </c>
      <c r="G33">
        <f>((AY33-AL33/2)*S33-E33)/(AY33+AL33/2)</f>
        <v>383.34717160600633</v>
      </c>
      <c r="H33">
        <f>AL33*1000</f>
        <v>25.03406285076327</v>
      </c>
      <c r="I33">
        <f>(AQ33-AW33)</f>
        <v>1.2871810736649101</v>
      </c>
      <c r="J33">
        <f>(P33+AP33*D33)</f>
        <v>25.261119842529297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25.36297607421875</v>
      </c>
      <c r="P33" s="1">
        <v>25.261119842529297</v>
      </c>
      <c r="Q33" s="1">
        <v>25.491901397705078</v>
      </c>
      <c r="R33" s="1">
        <v>400.08367919921875</v>
      </c>
      <c r="S33" s="1">
        <v>391.66644287109375</v>
      </c>
      <c r="T33" s="1">
        <v>-5.8075841516256332E-2</v>
      </c>
      <c r="U33" s="1">
        <v>22.100175857543945</v>
      </c>
      <c r="V33" s="1">
        <v>-0.15709245204925537</v>
      </c>
      <c r="W33" s="1">
        <v>59.779953002929688</v>
      </c>
      <c r="X33" s="1">
        <v>300.5101318359375</v>
      </c>
      <c r="Y33" s="1">
        <v>299.82626342773438</v>
      </c>
      <c r="Z33" s="1">
        <v>10.098952293395996</v>
      </c>
      <c r="AA33" s="1">
        <v>87.88775634765625</v>
      </c>
      <c r="AB33" s="1">
        <v>8.5237340927124023</v>
      </c>
      <c r="AC33" s="1">
        <v>-2.0024003982543945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1.1048166611615347</v>
      </c>
      <c r="AL33">
        <f>(U33-T33)/(1000-U33)*AK33</f>
        <v>2.5034062850763272E-2</v>
      </c>
      <c r="AM33">
        <f>(P33+273.15)</f>
        <v>298.41111984252927</v>
      </c>
      <c r="AN33">
        <f>(O33+273.15)</f>
        <v>298.51297607421873</v>
      </c>
      <c r="AO33">
        <f>(Y33*AG33+Z33*AH33)*AI33</f>
        <v>47.972201076175224</v>
      </c>
      <c r="AP33">
        <f>((AO33+0.00000010773*(AN33^4-AM33^4))-AL33*44100)/(L33*51.4+0.00000043092*AM33^3)</f>
        <v>-8.685152721333699</v>
      </c>
      <c r="AQ33">
        <f>0.61365*EXP(17.502*J33/(240.97+J33))</f>
        <v>3.2295159446730874</v>
      </c>
      <c r="AR33">
        <f>AQ33*1000/AA33</f>
        <v>36.745914094087695</v>
      </c>
      <c r="AS33">
        <f>(AR33-U33)</f>
        <v>14.64573823654375</v>
      </c>
      <c r="AT33">
        <f>IF(D33,P33,(O33+P33)/2)</f>
        <v>25.312047958374023</v>
      </c>
      <c r="AU33">
        <f>0.61365*EXP(17.502*AT33/(240.97+AT33))</f>
        <v>3.2393154253560739</v>
      </c>
      <c r="AV33">
        <f>IF(AS33&lt;&gt;0,(1000-(AR33+U33)/2)/AS33*AL33,0)</f>
        <v>1.659013980801</v>
      </c>
      <c r="AW33">
        <f>U33*AA33/1000</f>
        <v>1.9423348710081774</v>
      </c>
      <c r="AX33">
        <f>(AU33-AW33)</f>
        <v>1.2969805543478965</v>
      </c>
      <c r="AY33">
        <f>1/(1.6/F33+1.37/N33)</f>
        <v>1.1053095954419065</v>
      </c>
      <c r="AZ33">
        <f>G33*AA33*0.001</f>
        <v>33.691522814671849</v>
      </c>
      <c r="BA33">
        <f>G33/S33</f>
        <v>0.97875929527149841</v>
      </c>
      <c r="BB33">
        <f>(1-AL33*AA33/AQ33/F33)*100</f>
        <v>76.619783197758835</v>
      </c>
      <c r="BC33">
        <f>(S33-E33/(N33/1.35))</f>
        <v>391.84358947514744</v>
      </c>
      <c r="BD33">
        <f>E33*BB33/100/BC33</f>
        <v>-9.8843661928308367E-4</v>
      </c>
    </row>
    <row r="34" spans="1:56" x14ac:dyDescent="0.25">
      <c r="A34" s="1" t="s">
        <v>1</v>
      </c>
      <c r="B34" s="1" t="s">
        <v>9996</v>
      </c>
      <c r="K34" s="1">
        <v>2.72</v>
      </c>
    </row>
    <row r="35" spans="1:56" x14ac:dyDescent="0.25">
      <c r="A35" s="1" t="s">
        <v>1</v>
      </c>
      <c r="B35" s="1" t="s">
        <v>9995</v>
      </c>
      <c r="K35" s="1">
        <v>2.72</v>
      </c>
    </row>
    <row r="36" spans="1:56" x14ac:dyDescent="0.25">
      <c r="A36" s="1">
        <v>7</v>
      </c>
      <c r="B36" s="1" t="s">
        <v>9994</v>
      </c>
      <c r="C36" s="1">
        <v>1492.5000062249601</v>
      </c>
      <c r="D36" s="1">
        <v>0</v>
      </c>
      <c r="E36">
        <f>(R36-S36*(1000-T36)/(1000-U36))*AK36</f>
        <v>0.35284526119635407</v>
      </c>
      <c r="F36">
        <f>IF(AV36&lt;&gt;0,1/(1/AV36-1/N36),0)</f>
        <v>3.1165010073344876</v>
      </c>
      <c r="G36">
        <f>((AY36-AL36/2)*S36-E36)/(AY36+AL36/2)</f>
        <v>381.73446934857679</v>
      </c>
      <c r="H36">
        <f>AL36*1000</f>
        <v>25.421159769896736</v>
      </c>
      <c r="I36">
        <f>(AQ36-AW36)</f>
        <v>1.2584431063031525</v>
      </c>
      <c r="J36">
        <f>(P36+AP36*D36)</f>
        <v>25.266054153442383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25.373641967773438</v>
      </c>
      <c r="P36" s="1">
        <v>25.266054153442383</v>
      </c>
      <c r="Q36" s="1">
        <v>25.480487823486328</v>
      </c>
      <c r="R36" s="1">
        <v>399.87814331054688</v>
      </c>
      <c r="S36" s="1">
        <v>390.57186889648438</v>
      </c>
      <c r="T36" s="1">
        <v>-5.4735004901885986E-2</v>
      </c>
      <c r="U36" s="1">
        <v>22.438560485839844</v>
      </c>
      <c r="V36" s="1">
        <v>-0.14795777201652527</v>
      </c>
      <c r="W36" s="1">
        <v>60.655139923095703</v>
      </c>
      <c r="X36" s="1">
        <v>300.5074462890625</v>
      </c>
      <c r="Y36" s="1">
        <v>500.4952392578125</v>
      </c>
      <c r="Z36" s="1">
        <v>9.7361774444580078</v>
      </c>
      <c r="AA36" s="1">
        <v>87.885368347167969</v>
      </c>
      <c r="AB36" s="1">
        <v>8.8391561508178711</v>
      </c>
      <c r="AC36" s="1">
        <v>-2.0310268402099609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1.1048067878274355</v>
      </c>
      <c r="AL36">
        <f>(U36-T36)/(1000-U36)*AK36</f>
        <v>2.5421159769896735E-2</v>
      </c>
      <c r="AM36">
        <f>(P36+273.15)</f>
        <v>298.41605415344236</v>
      </c>
      <c r="AN36">
        <f>(O36+273.15)</f>
        <v>298.52364196777341</v>
      </c>
      <c r="AO36">
        <f>(Y36*AG36+Z36*AH36)*AI36</f>
        <v>80.079236491339543</v>
      </c>
      <c r="AP36">
        <f>((AO36+0.00000010773*(AN36^4-AM36^4))-AL36*44100)/(L36*51.4+0.00000043092*AM36^3)</f>
        <v>-8.56077270540335</v>
      </c>
      <c r="AQ36">
        <f>0.61365*EXP(17.502*J36/(240.97+J36))</f>
        <v>3.2304642597813955</v>
      </c>
      <c r="AR36">
        <f>AQ36*1000/AA36</f>
        <v>36.75770290932045</v>
      </c>
      <c r="AS36">
        <f>(AR36-U36)</f>
        <v>14.319142423480606</v>
      </c>
      <c r="AT36">
        <f>IF(D36,P36,(O36+P36)/2)</f>
        <v>25.31984806060791</v>
      </c>
      <c r="AU36">
        <f>0.61365*EXP(17.502*AT36/(240.97+AT36))</f>
        <v>3.2408185965285399</v>
      </c>
      <c r="AV36">
        <f>IF(AS36&lt;&gt;0,(1000-(AR36+U36)/2)/AS36*AL36,0)</f>
        <v>1.722780611125857</v>
      </c>
      <c r="AW36">
        <f>U36*AA36/1000</f>
        <v>1.972021153478243</v>
      </c>
      <c r="AX36">
        <f>(AU36-AW36)</f>
        <v>1.2687974430502968</v>
      </c>
      <c r="AY36">
        <f>1/(1.6/F36+1.37/N36)</f>
        <v>1.1507125613122153</v>
      </c>
      <c r="AZ36">
        <f>G36*AA36*0.001</f>
        <v>33.548874449510379</v>
      </c>
      <c r="BA36">
        <f>G36/S36</f>
        <v>0.97737317955623215</v>
      </c>
      <c r="BB36">
        <f>(1-AL36*AA36/AQ36/F36)*100</f>
        <v>77.808854280556744</v>
      </c>
      <c r="BC36">
        <f>(S36-E36/(N36/1.35))</f>
        <v>390.44821822864583</v>
      </c>
      <c r="BD36">
        <f>E36*BB36/100/BC36</f>
        <v>7.0315304898983539E-4</v>
      </c>
    </row>
    <row r="37" spans="1:56" x14ac:dyDescent="0.25">
      <c r="A37" s="1" t="s">
        <v>1</v>
      </c>
      <c r="B37" s="1" t="s">
        <v>9993</v>
      </c>
      <c r="K37" s="1">
        <v>2.72</v>
      </c>
    </row>
    <row r="38" spans="1:56" x14ac:dyDescent="0.25">
      <c r="A38" s="1" t="s">
        <v>1</v>
      </c>
      <c r="B38" s="1" t="s">
        <v>9992</v>
      </c>
      <c r="K38" s="1">
        <v>2.72</v>
      </c>
    </row>
    <row r="39" spans="1:56" x14ac:dyDescent="0.25">
      <c r="A39" s="1">
        <v>8</v>
      </c>
      <c r="B39" s="1" t="s">
        <v>9991</v>
      </c>
      <c r="C39" s="1">
        <v>1700.0000062137842</v>
      </c>
      <c r="D39" s="1">
        <v>0</v>
      </c>
      <c r="E39">
        <f>(R39-S39*(1000-T39)/(1000-U39))*AK39</f>
        <v>0.97705836706646776</v>
      </c>
      <c r="F39">
        <f>IF(AV39&lt;&gt;0,1/(1/AV39-1/N39),0)</f>
        <v>3.452410156395473</v>
      </c>
      <c r="G39">
        <f>((AY39-AL39/2)*S39-E39)/(AY39+AL39/2)</f>
        <v>380.93976729586382</v>
      </c>
      <c r="H39">
        <f>AL39*1000</f>
        <v>25.990939096945276</v>
      </c>
      <c r="I39">
        <f>(AQ39-AW39)</f>
        <v>1.217057313187881</v>
      </c>
      <c r="J39">
        <f>(P39+AP39*D39)</f>
        <v>25.275949478149414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25.381216049194336</v>
      </c>
      <c r="P39" s="1">
        <v>25.275949478149414</v>
      </c>
      <c r="Q39" s="1">
        <v>25.482793807983398</v>
      </c>
      <c r="R39" s="1">
        <v>400.00369262695313</v>
      </c>
      <c r="S39" s="1">
        <v>389.945556640625</v>
      </c>
      <c r="T39" s="1">
        <v>-5.3885325789451599E-2</v>
      </c>
      <c r="U39" s="1">
        <v>22.932336807250977</v>
      </c>
      <c r="V39" s="1">
        <v>-0.14558762311935425</v>
      </c>
      <c r="W39" s="1">
        <v>61.958694458007813</v>
      </c>
      <c r="X39" s="1">
        <v>300.50238037109375</v>
      </c>
      <c r="Y39" s="1">
        <v>749.038818359375</v>
      </c>
      <c r="Z39" s="1">
        <v>9.9641084671020508</v>
      </c>
      <c r="AA39" s="1">
        <v>87.880683898925781</v>
      </c>
      <c r="AB39" s="1">
        <v>9.0636615753173828</v>
      </c>
      <c r="AC39" s="1">
        <v>-2.0598282814025879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1.1047881631290208</v>
      </c>
      <c r="AL39">
        <f>(U39-T39)/(1000-U39)*AK39</f>
        <v>2.5990939096945276E-2</v>
      </c>
      <c r="AM39">
        <f>(P39+273.15)</f>
        <v>298.42594947814939</v>
      </c>
      <c r="AN39">
        <f>(O39+273.15)</f>
        <v>298.53121604919431</v>
      </c>
      <c r="AO39">
        <f>(Y39*AG39+Z39*AH39)*AI39</f>
        <v>119.84620825872844</v>
      </c>
      <c r="AP39">
        <f>((AO39+0.00000010773*(AN39^4-AM39^4))-AL39*44100)/(L39*51.4+0.00000043092*AM39^3)</f>
        <v>-8.4403770681622063</v>
      </c>
      <c r="AQ39">
        <f>0.61365*EXP(17.502*J39/(240.97+J39))</f>
        <v>3.2323667552096049</v>
      </c>
      <c r="AR39">
        <f>AQ39*1000/AA39</f>
        <v>36.781310884280863</v>
      </c>
      <c r="AS39">
        <f>(AR39-U39)</f>
        <v>13.848974077029887</v>
      </c>
      <c r="AT39">
        <f>IF(D39,P39,(O39+P39)/2)</f>
        <v>25.328582763671875</v>
      </c>
      <c r="AU39">
        <f>0.61365*EXP(17.502*AT39/(240.97+AT39))</f>
        <v>3.2425025995654972</v>
      </c>
      <c r="AV39">
        <f>IF(AS39&lt;&gt;0,(1000-(AR39+U39)/2)/AS39*AL39,0)</f>
        <v>1.8207075893487021</v>
      </c>
      <c r="AW39">
        <f>U39*AA39/1000</f>
        <v>2.0153094420217239</v>
      </c>
      <c r="AX39">
        <f>(AU39-AW39)</f>
        <v>1.2271931575437733</v>
      </c>
      <c r="AY39">
        <f>1/(1.6/F39+1.37/N39)</f>
        <v>1.2208896631635786</v>
      </c>
      <c r="AZ39">
        <f>G39*AA39*0.001</f>
        <v>33.477247274258154</v>
      </c>
      <c r="BA39">
        <f>G39/S39</f>
        <v>0.97690500842644312</v>
      </c>
      <c r="BB39">
        <f>(1-AL39*AA39/AQ39/F39)*100</f>
        <v>79.53214259812637</v>
      </c>
      <c r="BC39">
        <f>(S39-E39/(N39/1.35))</f>
        <v>389.60315748470214</v>
      </c>
      <c r="BD39">
        <f>E39*BB39/100/BC39</f>
        <v>1.9945306880443858E-3</v>
      </c>
    </row>
    <row r="40" spans="1:56" x14ac:dyDescent="0.25">
      <c r="A40" s="1" t="s">
        <v>1</v>
      </c>
      <c r="B40" s="1" t="s">
        <v>9990</v>
      </c>
      <c r="K40" s="1">
        <v>2.72</v>
      </c>
    </row>
    <row r="41" spans="1:56" x14ac:dyDescent="0.25">
      <c r="A41" s="1" t="s">
        <v>1</v>
      </c>
      <c r="B41" s="1" t="s">
        <v>9989</v>
      </c>
      <c r="K41" s="1">
        <v>2.72</v>
      </c>
    </row>
    <row r="42" spans="1:56" x14ac:dyDescent="0.25">
      <c r="A42" s="1">
        <v>9</v>
      </c>
      <c r="B42" s="1" t="s">
        <v>9988</v>
      </c>
      <c r="C42" s="1">
        <v>1907.0000062137842</v>
      </c>
      <c r="D42" s="1">
        <v>0</v>
      </c>
      <c r="E42">
        <f>(R42-S42*(1000-T42)/(1000-U42))*AK42</f>
        <v>1.4805746176383432</v>
      </c>
      <c r="F42">
        <f>IF(AV42&lt;&gt;0,1/(1/AV42-1/N42),0)</f>
        <v>3.809965291913612</v>
      </c>
      <c r="G42">
        <f>((AY42-AL42/2)*S42-E42)/(AY42+AL42/2)</f>
        <v>380.35663115764959</v>
      </c>
      <c r="H42">
        <f>AL42*1000</f>
        <v>26.597323523898961</v>
      </c>
      <c r="I42">
        <f>(AQ42-AW42)</f>
        <v>1.1833873922493088</v>
      </c>
      <c r="J42">
        <f>(P42+AP42*D42)</f>
        <v>25.341651916503906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25.417970657348633</v>
      </c>
      <c r="P42" s="1">
        <v>25.341651916503906</v>
      </c>
      <c r="Q42" s="1">
        <v>25.500024795532227</v>
      </c>
      <c r="R42" s="1">
        <v>400.16156005859375</v>
      </c>
      <c r="S42" s="1">
        <v>389.44482421875</v>
      </c>
      <c r="T42" s="1">
        <v>-5.1937811076641083E-2</v>
      </c>
      <c r="U42" s="1">
        <v>23.459772109985352</v>
      </c>
      <c r="V42" s="1">
        <v>-0.14001791179180145</v>
      </c>
      <c r="W42" s="1">
        <v>63.244640350341797</v>
      </c>
      <c r="X42" s="1">
        <v>300.47805786132813</v>
      </c>
      <c r="Y42" s="1">
        <v>999.4320068359375</v>
      </c>
      <c r="Z42" s="1">
        <v>9.9052114486694336</v>
      </c>
      <c r="AA42" s="1">
        <v>87.879638671875</v>
      </c>
      <c r="AB42" s="1">
        <v>9.273472785949707</v>
      </c>
      <c r="AC42" s="1">
        <v>-2.0931484699249268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1.1046987421372354</v>
      </c>
      <c r="AL42">
        <f>(U42-T42)/(1000-U42)*AK42</f>
        <v>2.6597323523898962E-2</v>
      </c>
      <c r="AM42">
        <f>(P42+273.15)</f>
        <v>298.49165191650388</v>
      </c>
      <c r="AN42">
        <f>(O42+273.15)</f>
        <v>298.56797065734861</v>
      </c>
      <c r="AO42">
        <f>(Y42*AG42+Z42*AH42)*AI42</f>
        <v>159.90911751950262</v>
      </c>
      <c r="AP42">
        <f>((AO42+0.00000010773*(AN42^4-AM42^4))-AL42*44100)/(L42*51.4+0.00000043092*AM42^3)</f>
        <v>-8.3329062493870367</v>
      </c>
      <c r="AQ42">
        <f>0.61365*EXP(17.502*J42/(240.97+J42))</f>
        <v>3.245023688599352</v>
      </c>
      <c r="AR42">
        <f>AQ42*1000/AA42</f>
        <v>36.925774134274967</v>
      </c>
      <c r="AS42">
        <f>(AR42-U42)</f>
        <v>13.466002024289615</v>
      </c>
      <c r="AT42">
        <f>IF(D42,P42,(O42+P42)/2)</f>
        <v>25.37981128692627</v>
      </c>
      <c r="AU42">
        <f>0.61365*EXP(17.502*AT42/(240.97+AT42))</f>
        <v>3.2523945787550397</v>
      </c>
      <c r="AV42">
        <f>IF(AS42&lt;&gt;0,(1000-(AR42+U42)/2)/AS42*AL42,0)</f>
        <v>1.9155111162584824</v>
      </c>
      <c r="AW42">
        <f>U42*AA42/1000</f>
        <v>2.0616362963500432</v>
      </c>
      <c r="AX42">
        <f>(AU42-AW42)</f>
        <v>1.1907582824049965</v>
      </c>
      <c r="AY42">
        <f>1/(1.6/F42+1.37/N42)</f>
        <v>1.2893546294368412</v>
      </c>
      <c r="AZ42">
        <f>G42*AA42*0.001</f>
        <v>33.425603312585885</v>
      </c>
      <c r="BA42">
        <f>G42/S42</f>
        <v>0.97666372103074706</v>
      </c>
      <c r="BB42">
        <f>(1-AL42*AA42/AQ42/F42)*100</f>
        <v>81.094537438851958</v>
      </c>
      <c r="BC42">
        <f>(S42-E42/(N42/1.35))</f>
        <v>388.92597343516559</v>
      </c>
      <c r="BD42">
        <f>E42*BB42/100/BC42</f>
        <v>3.0871302500217763E-3</v>
      </c>
    </row>
    <row r="43" spans="1:56" x14ac:dyDescent="0.25">
      <c r="A43" s="1" t="s">
        <v>1</v>
      </c>
      <c r="B43" s="1" t="s">
        <v>9987</v>
      </c>
      <c r="K43" s="1">
        <v>2.72</v>
      </c>
    </row>
    <row r="44" spans="1:56" x14ac:dyDescent="0.25">
      <c r="A44" s="1" t="s">
        <v>1</v>
      </c>
      <c r="B44" s="1" t="s">
        <v>9986</v>
      </c>
      <c r="K44" s="1">
        <v>2.72</v>
      </c>
    </row>
    <row r="45" spans="1:56" x14ac:dyDescent="0.25">
      <c r="A45" s="1">
        <v>10</v>
      </c>
      <c r="B45" s="1" t="s">
        <v>9985</v>
      </c>
      <c r="C45" s="1">
        <v>2114.0000062137842</v>
      </c>
      <c r="D45" s="1">
        <v>0</v>
      </c>
      <c r="E45">
        <f>(R45-S45*(1000-T45)/(1000-U45))*AK45</f>
        <v>1.7679001797029164</v>
      </c>
      <c r="F45">
        <f>IF(AV45&lt;&gt;0,1/(1/AV45-1/N45),0)</f>
        <v>4.3990275964426964</v>
      </c>
      <c r="G45">
        <f>((AY45-AL45/2)*S45-E45)/(AY45+AL45/2)</f>
        <v>380.09841241102242</v>
      </c>
      <c r="H45">
        <f>AL45*1000</f>
        <v>27.181403667012265</v>
      </c>
      <c r="I45">
        <f>(AQ45-AW45)</f>
        <v>1.1276858241037071</v>
      </c>
      <c r="J45">
        <f>(P45+AP45*D45)</f>
        <v>25.284008026123047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25.470895767211914</v>
      </c>
      <c r="P45" s="1">
        <v>25.284008026123047</v>
      </c>
      <c r="Q45" s="1">
        <v>25.519067764282227</v>
      </c>
      <c r="R45" s="1">
        <v>400.05783081054688</v>
      </c>
      <c r="S45" s="1">
        <v>388.88809204101563</v>
      </c>
      <c r="T45" s="1">
        <v>-4.8815663903951645E-2</v>
      </c>
      <c r="U45" s="1">
        <v>23.968206405639648</v>
      </c>
      <c r="V45" s="1">
        <v>-0.13118240237236023</v>
      </c>
      <c r="W45" s="1">
        <v>64.409797668457031</v>
      </c>
      <c r="X45" s="1">
        <v>300.45925903320313</v>
      </c>
      <c r="Y45" s="1">
        <v>1250.111572265625</v>
      </c>
      <c r="Z45" s="1">
        <v>10.131881713867188</v>
      </c>
      <c r="AA45" s="1">
        <v>87.87603759765625</v>
      </c>
      <c r="AB45" s="1">
        <v>9.5145177841186523</v>
      </c>
      <c r="AC45" s="1">
        <v>-2.1333563327789307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1.1046296287985407</v>
      </c>
      <c r="AL45">
        <f>(U45-T45)/(1000-U45)*AK45</f>
        <v>2.7181403667012265E-2</v>
      </c>
      <c r="AM45">
        <f>(P45+273.15)</f>
        <v>298.43400802612302</v>
      </c>
      <c r="AN45">
        <f>(O45+273.15)</f>
        <v>298.62089576721189</v>
      </c>
      <c r="AO45">
        <f>(Y45*AG45+Z45*AH45)*AI45</f>
        <v>200.01784709175263</v>
      </c>
      <c r="AP45">
        <f>((AO45+0.00000010773*(AN45^4-AM45^4))-AL45*44100)/(L45*51.4+0.00000043092*AM45^3)</f>
        <v>-8.2047714820602042</v>
      </c>
      <c r="AQ45">
        <f>0.61365*EXP(17.502*J45/(240.97+J45))</f>
        <v>3.2339168313540823</v>
      </c>
      <c r="AR45">
        <f>AQ45*1000/AA45</f>
        <v>36.800894985282476</v>
      </c>
      <c r="AS45">
        <f>(AR45-U45)</f>
        <v>12.832688579642827</v>
      </c>
      <c r="AT45">
        <f>IF(D45,P45,(O45+P45)/2)</f>
        <v>25.37745189666748</v>
      </c>
      <c r="AU45">
        <f>0.61365*EXP(17.502*AT45/(240.97+AT45))</f>
        <v>3.2519384134295866</v>
      </c>
      <c r="AV45">
        <f>IF(AS45&lt;&gt;0,(1000-(AR45+U45)/2)/AS45*AL45,0)</f>
        <v>2.053779203457589</v>
      </c>
      <c r="AW45">
        <f>U45*AA45/1000</f>
        <v>2.1062310072503752</v>
      </c>
      <c r="AX45">
        <f>(AU45-AW45)</f>
        <v>1.1457074061792114</v>
      </c>
      <c r="AY45">
        <f>1/(1.6/F45+1.37/N45)</f>
        <v>1.3901492420731325</v>
      </c>
      <c r="AZ45">
        <f>G45*AA45*0.001</f>
        <v>33.401542379840457</v>
      </c>
      <c r="BA45">
        <f>G45/S45</f>
        <v>0.97739792035322548</v>
      </c>
      <c r="BB45">
        <f>(1-AL45*AA45/AQ45/F45)*100</f>
        <v>83.209763513816455</v>
      </c>
      <c r="BC45">
        <f>(S45-E45/(N45/1.35))</f>
        <v>388.26855123394637</v>
      </c>
      <c r="BD45">
        <f>E45*BB45/100/BC45</f>
        <v>3.7887837014251532E-3</v>
      </c>
    </row>
    <row r="46" spans="1:56" x14ac:dyDescent="0.25">
      <c r="A46" s="1" t="s">
        <v>1</v>
      </c>
      <c r="B46" s="1" t="s">
        <v>9984</v>
      </c>
      <c r="K46" s="1">
        <v>2.72</v>
      </c>
    </row>
    <row r="47" spans="1:56" x14ac:dyDescent="0.25">
      <c r="A47" s="1" t="s">
        <v>1</v>
      </c>
      <c r="B47" s="1" t="s">
        <v>9983</v>
      </c>
      <c r="K47" s="1">
        <v>2.72</v>
      </c>
    </row>
    <row r="48" spans="1:56" x14ac:dyDescent="0.25">
      <c r="A48" s="1">
        <v>11</v>
      </c>
      <c r="B48" s="1" t="s">
        <v>9982</v>
      </c>
      <c r="C48" s="1">
        <v>2321.5000062026083</v>
      </c>
      <c r="D48" s="1">
        <v>0</v>
      </c>
      <c r="E48">
        <f>(R48-S48*(1000-T48)/(1000-U48))*AK48</f>
        <v>2.1033513544957039</v>
      </c>
      <c r="F48">
        <f>IF(AV48&lt;&gt;0,1/(1/AV48-1/N48),0)</f>
        <v>5.4410943335795663</v>
      </c>
      <c r="G48">
        <f>((AY48-AL48/2)*S48-E48)/(AY48+AL48/2)</f>
        <v>380.02532499572192</v>
      </c>
      <c r="H48">
        <f>AL48*1000</f>
        <v>28.054923220271032</v>
      </c>
      <c r="I48">
        <f>(AQ48-AW48)</f>
        <v>1.0594370023098976</v>
      </c>
      <c r="J48">
        <f>(P48+AP48*D48)</f>
        <v>25.272016525268555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25.5093994140625</v>
      </c>
      <c r="P48" s="1">
        <v>25.272016525268555</v>
      </c>
      <c r="Q48" s="1">
        <v>25.544235229492188</v>
      </c>
      <c r="R48" s="1">
        <v>400.1602783203125</v>
      </c>
      <c r="S48" s="1">
        <v>388.39483642578125</v>
      </c>
      <c r="T48" s="1">
        <v>-4.4423695653676987E-2</v>
      </c>
      <c r="U48" s="1">
        <v>24.719099044799805</v>
      </c>
      <c r="V48" s="1">
        <v>-0.1191047802567482</v>
      </c>
      <c r="W48" s="1">
        <v>66.274604797363281</v>
      </c>
      <c r="X48" s="1">
        <v>300.53515625</v>
      </c>
      <c r="Y48" s="1">
        <v>1600.828857421875</v>
      </c>
      <c r="Z48" s="1">
        <v>9.8306255340576172</v>
      </c>
      <c r="AA48" s="1">
        <v>87.874298095703125</v>
      </c>
      <c r="AB48" s="1">
        <v>9.8056726455688477</v>
      </c>
      <c r="AC48" s="1">
        <v>-2.1857547760009766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1.1049086626838232</v>
      </c>
      <c r="AL48">
        <f>(U48-T48)/(1000-U48)*AK48</f>
        <v>2.8054923220271033E-2</v>
      </c>
      <c r="AM48">
        <f>(P48+273.15)</f>
        <v>298.42201652526853</v>
      </c>
      <c r="AN48">
        <f>(O48+273.15)</f>
        <v>298.65939941406248</v>
      </c>
      <c r="AO48">
        <f>(Y48*AG48+Z48*AH48)*AI48</f>
        <v>256.13261146248988</v>
      </c>
      <c r="AP48">
        <f>((AO48+0.00000010773*(AN48^4-AM48^4))-AL48*44100)/(L48*51.4+0.00000043092*AM48^3)</f>
        <v>-8.0552497700489401</v>
      </c>
      <c r="AQ48">
        <f>0.61365*EXP(17.502*J48/(240.97+J48))</f>
        <v>3.231610480429846</v>
      </c>
      <c r="AR48">
        <f>AQ48*1000/AA48</f>
        <v>36.775377447798533</v>
      </c>
      <c r="AS48">
        <f>(AR48-U48)</f>
        <v>12.056278402998728</v>
      </c>
      <c r="AT48">
        <f>IF(D48,P48,(O48+P48)/2)</f>
        <v>25.390707969665527</v>
      </c>
      <c r="AU48">
        <f>0.61365*EXP(17.502*AT48/(240.97+AT48))</f>
        <v>3.2545020725649829</v>
      </c>
      <c r="AV48">
        <f>IF(AS48&lt;&gt;0,(1000-(AR48+U48)/2)/AS48*AL48,0)</f>
        <v>2.2554482322896803</v>
      </c>
      <c r="AW48">
        <f>U48*AA48/1000</f>
        <v>2.1721734781199484</v>
      </c>
      <c r="AX48">
        <f>(AU48-AW48)</f>
        <v>1.0823285944450345</v>
      </c>
      <c r="AY48">
        <f>1/(1.6/F48+1.37/N48)</f>
        <v>1.5391980496044981</v>
      </c>
      <c r="AZ48">
        <f>G48*AA48*0.001</f>
        <v>33.394458692590526</v>
      </c>
      <c r="BA48">
        <f>G48/S48</f>
        <v>0.97845102291503128</v>
      </c>
      <c r="BB48">
        <f>(1-AL48*AA48/AQ48/F48)*100</f>
        <v>85.97942934937042</v>
      </c>
      <c r="BC48">
        <f>(S48-E48/(N48/1.35))</f>
        <v>387.65774051353725</v>
      </c>
      <c r="BD48">
        <f>E48*BB48/100/BC48</f>
        <v>4.6650674107834751E-3</v>
      </c>
    </row>
    <row r="49" spans="1:56" x14ac:dyDescent="0.25">
      <c r="A49" s="1" t="s">
        <v>1</v>
      </c>
      <c r="B49" s="1" t="s">
        <v>9981</v>
      </c>
      <c r="K49" s="1">
        <v>2.72</v>
      </c>
    </row>
    <row r="50" spans="1:56" x14ac:dyDescent="0.25">
      <c r="A50" s="1" t="s">
        <v>1</v>
      </c>
      <c r="B50" s="1" t="s">
        <v>9976</v>
      </c>
      <c r="K50" s="1">
        <v>2.72</v>
      </c>
    </row>
    <row r="51" spans="1:56" x14ac:dyDescent="0.25">
      <c r="A51" s="1">
        <v>12</v>
      </c>
      <c r="B51" s="1" t="s">
        <v>9980</v>
      </c>
      <c r="C51" s="1">
        <v>2530.0000061914325</v>
      </c>
      <c r="D51" s="1">
        <v>0</v>
      </c>
      <c r="E51">
        <f>(R51-S51*(1000-T51)/(1000-U51))*AK51</f>
        <v>2.2267641714896307</v>
      </c>
      <c r="F51">
        <f>IF(AV51&lt;&gt;0,1/(1/AV51-1/N51),0)</f>
        <v>6.9334687054491217</v>
      </c>
      <c r="G51">
        <f>((AY51-AL51/2)*S51-E51)/(AY51+AL51/2)</f>
        <v>379.73968402363005</v>
      </c>
      <c r="H51">
        <f>AL51*1000</f>
        <v>29.144573602778042</v>
      </c>
      <c r="I51">
        <f>(AQ51-AW51)</f>
        <v>1.0017231646085616</v>
      </c>
      <c r="J51">
        <f>(P51+AP51*D51)</f>
        <v>25.400167465209961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25.596879959106445</v>
      </c>
      <c r="P51" s="1">
        <v>25.400167465209961</v>
      </c>
      <c r="Q51" s="1">
        <v>25.600610733032227</v>
      </c>
      <c r="R51" s="1">
        <v>399.84152221679688</v>
      </c>
      <c r="S51" s="1">
        <v>387.60247802734375</v>
      </c>
      <c r="T51" s="1">
        <v>-4.2022667825222015E-2</v>
      </c>
      <c r="U51" s="1">
        <v>25.658075332641602</v>
      </c>
      <c r="V51" s="1">
        <v>-0.112079918384552</v>
      </c>
      <c r="W51" s="1">
        <v>68.433425903320313</v>
      </c>
      <c r="X51" s="1">
        <v>300.5406494140625</v>
      </c>
      <c r="Y51" s="1">
        <v>2000.323486328125</v>
      </c>
      <c r="Z51" s="1">
        <v>9.8789129257202148</v>
      </c>
      <c r="AA51" s="1">
        <v>87.871337890625</v>
      </c>
      <c r="AB51" s="1">
        <v>10.107790946960449</v>
      </c>
      <c r="AC51" s="1">
        <v>-2.2504687309265137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1.1049288581399355</v>
      </c>
      <c r="AL51">
        <f>(U51-T51)/(1000-U51)*AK51</f>
        <v>2.9144573602778043E-2</v>
      </c>
      <c r="AM51">
        <f>(P51+273.15)</f>
        <v>298.55016746520994</v>
      </c>
      <c r="AN51">
        <f>(O51+273.15)</f>
        <v>298.74687995910642</v>
      </c>
      <c r="AO51">
        <f>(Y51*AG51+Z51*AH51)*AI51</f>
        <v>320.05175065878575</v>
      </c>
      <c r="AP51">
        <f>((AO51+0.00000010773*(AN51^4-AM51^4))-AL51*44100)/(L51*51.4+0.00000043092*AM51^3)</f>
        <v>-7.9274788682916277</v>
      </c>
      <c r="AQ51">
        <f>0.61365*EXP(17.502*J51/(240.97+J51))</f>
        <v>3.2563325717862224</v>
      </c>
      <c r="AR51">
        <f>AQ51*1000/AA51</f>
        <v>37.057960535885279</v>
      </c>
      <c r="AS51">
        <f>(AR51-U51)</f>
        <v>11.399885203243677</v>
      </c>
      <c r="AT51">
        <f>IF(D51,P51,(O51+P51)/2)</f>
        <v>25.498523712158203</v>
      </c>
      <c r="AU51">
        <f>0.61365*EXP(17.502*AT51/(240.97+AT51))</f>
        <v>3.2754187738753231</v>
      </c>
      <c r="AV51">
        <f>IF(AS51&lt;&gt;0,(1000-(AR51+U51)/2)/AS51*AL51,0)</f>
        <v>2.4763984055754378</v>
      </c>
      <c r="AW51">
        <f>U51*AA51/1000</f>
        <v>2.2546094071776608</v>
      </c>
      <c r="AX51">
        <f>(AU51-AW51)</f>
        <v>1.0208093666976623</v>
      </c>
      <c r="AY51">
        <f>1/(1.6/F51+1.37/N51)</f>
        <v>1.7053345446111561</v>
      </c>
      <c r="AZ51">
        <f>G51*AA51*0.001</f>
        <v>33.368234085319571</v>
      </c>
      <c r="BA51">
        <f>G51/S51</f>
        <v>0.97971428344903666</v>
      </c>
      <c r="BB51">
        <f>(1-AL51*AA51/AQ51/F51)*100</f>
        <v>88.657060083757841</v>
      </c>
      <c r="BC51">
        <f>(S51-E51/(N51/1.35))</f>
        <v>386.82213347633558</v>
      </c>
      <c r="BD51">
        <f>E51*BB51/100/BC51</f>
        <v>5.1035953700460318E-3</v>
      </c>
    </row>
    <row r="52" spans="1:56" x14ac:dyDescent="0.25">
      <c r="A52" s="1" t="s">
        <v>1</v>
      </c>
      <c r="B52" s="1" t="s">
        <v>9979</v>
      </c>
    </row>
    <row r="53" spans="1:56" x14ac:dyDescent="0.25">
      <c r="A53" s="1" t="s">
        <v>1</v>
      </c>
      <c r="B53" s="1" t="s">
        <v>9978</v>
      </c>
    </row>
    <row r="54" spans="1:56" x14ac:dyDescent="0.25">
      <c r="A54" s="1" t="s">
        <v>1</v>
      </c>
      <c r="B54" s="1" t="s">
        <v>9977</v>
      </c>
    </row>
    <row r="55" spans="1:56" x14ac:dyDescent="0.25">
      <c r="A55" s="1" t="s">
        <v>1</v>
      </c>
      <c r="B55" s="1" t="s">
        <v>9976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72CB7-0C0A-4DCC-8053-62CE1D68A4FF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12238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12237</v>
      </c>
    </row>
    <row r="12" spans="1:56" x14ac:dyDescent="0.25">
      <c r="A12" s="1" t="s">
        <v>1</v>
      </c>
      <c r="B12" s="1" t="s">
        <v>12236</v>
      </c>
    </row>
    <row r="13" spans="1:56" x14ac:dyDescent="0.25">
      <c r="A13" s="1" t="s">
        <v>1</v>
      </c>
      <c r="B13" s="1" t="s">
        <v>12235</v>
      </c>
    </row>
    <row r="14" spans="1:56" x14ac:dyDescent="0.25">
      <c r="A14" s="1" t="s">
        <v>1</v>
      </c>
      <c r="B14" s="1" t="s">
        <v>12234</v>
      </c>
    </row>
    <row r="15" spans="1:56" x14ac:dyDescent="0.25">
      <c r="A15" s="1" t="s">
        <v>1</v>
      </c>
      <c r="B15" s="1" t="s">
        <v>8017</v>
      </c>
    </row>
    <row r="16" spans="1:56" x14ac:dyDescent="0.25">
      <c r="A16" s="1" t="s">
        <v>1</v>
      </c>
      <c r="B16" s="1" t="s">
        <v>12233</v>
      </c>
    </row>
    <row r="17" spans="1:56" x14ac:dyDescent="0.25">
      <c r="A17" s="1" t="s">
        <v>1</v>
      </c>
      <c r="B17" s="1" t="s">
        <v>12232</v>
      </c>
    </row>
    <row r="18" spans="1:56" x14ac:dyDescent="0.25">
      <c r="A18" s="1">
        <v>1</v>
      </c>
      <c r="B18" s="1" t="s">
        <v>8013</v>
      </c>
      <c r="C18" s="1">
        <v>261.00000236928463</v>
      </c>
      <c r="D18" s="1">
        <v>0</v>
      </c>
      <c r="E18">
        <f>(R18-S18*(1000-T18)/(1000-U18))*AK18</f>
        <v>-3.3754006671667414</v>
      </c>
      <c r="F18">
        <f>IF(AV18&lt;&gt;0,1/(1/AV18-1/N18),0)</f>
        <v>3.3710871268387184</v>
      </c>
      <c r="G18">
        <f>((AY18-AL18/2)*S18-E18)/(AY18+AL18/2)</f>
        <v>388.86330810547332</v>
      </c>
      <c r="H18">
        <f>AL18*1000</f>
        <v>25.100584940818724</v>
      </c>
      <c r="I18">
        <f>(AQ18-AW18)</f>
        <v>1.1370118432302385</v>
      </c>
      <c r="J18">
        <f>(P18+AP18*D18)</f>
        <v>24.66118049621582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26.650373458862305</v>
      </c>
      <c r="P18" s="1">
        <v>24.66118049621582</v>
      </c>
      <c r="Q18" s="1">
        <v>26.701553344726563</v>
      </c>
      <c r="R18" s="1">
        <v>399.89535522460938</v>
      </c>
      <c r="S18" s="1">
        <v>393.98876953125</v>
      </c>
      <c r="T18" s="1">
        <v>0.24735161662101746</v>
      </c>
      <c r="U18" s="1">
        <v>22.495548248291016</v>
      </c>
      <c r="V18" s="1">
        <v>0.6206011176109314</v>
      </c>
      <c r="W18" s="1">
        <v>56.440956115722656</v>
      </c>
      <c r="X18" s="1">
        <v>299.96920776367188</v>
      </c>
      <c r="Y18" s="1">
        <v>6.9237691350281239E-3</v>
      </c>
      <c r="Z18" s="1">
        <v>7.7648077011108398</v>
      </c>
      <c r="AA18" s="1">
        <v>87.97296142578125</v>
      </c>
      <c r="AB18" s="1">
        <v>26.508243560791016</v>
      </c>
      <c r="AC18" s="1">
        <v>-0.51961928606033325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1.1028279697193817</v>
      </c>
      <c r="AL18">
        <f>(U18-T18)/(1000-U18)*AK18</f>
        <v>2.5100584940818724E-2</v>
      </c>
      <c r="AM18">
        <f>(P18+273.15)</f>
        <v>297.8111804962158</v>
      </c>
      <c r="AN18">
        <f>(O18+273.15)</f>
        <v>299.80037345886228</v>
      </c>
      <c r="AO18">
        <f>(Y18*AG18+Z18*AH18)*AI18</f>
        <v>1.1078030368431718E-3</v>
      </c>
      <c r="AP18">
        <f>((AO18+0.00000010773*(AN18^4-AM18^4))-AL18*44100)/(L18*51.4+0.00000043092*AM18^3)</f>
        <v>-8.9306600655748181</v>
      </c>
      <c r="AQ18">
        <f>0.61365*EXP(17.502*J18/(240.97+J18))</f>
        <v>3.1160118415289451</v>
      </c>
      <c r="AR18">
        <f>AQ18*1000/AA18</f>
        <v>35.42010853138985</v>
      </c>
      <c r="AS18">
        <f>(AR18-U18)</f>
        <v>12.924560283098835</v>
      </c>
      <c r="AT18">
        <f>IF(D18,P18,(O18+P18)/2)</f>
        <v>25.655776977539063</v>
      </c>
      <c r="AU18">
        <f>0.61365*EXP(17.502*AT18/(240.97+AT18))</f>
        <v>3.306137111096088</v>
      </c>
      <c r="AV18">
        <f>IF(AS18&lt;&gt;0,(1000-(AR18+U18)/2)/AS18*AL18,0)</f>
        <v>1.8858457058296112</v>
      </c>
      <c r="AW18">
        <f>U18*AA18/1000</f>
        <v>1.9789999982987065</v>
      </c>
      <c r="AX18">
        <f>(AU18-AW18)</f>
        <v>1.3271371127973814</v>
      </c>
      <c r="AY18">
        <f>1/(1.6/F18+1.37/N18)</f>
        <v>1.2583495089448105</v>
      </c>
      <c r="AZ18">
        <f>G18*AA18*0.001</f>
        <v>34.209456803864498</v>
      </c>
      <c r="BA18">
        <f>G18/S18</f>
        <v>0.98699084384594338</v>
      </c>
      <c r="BB18">
        <f>(1-AL18*AA18/AQ18/F18)*100</f>
        <v>78.978486664575769</v>
      </c>
      <c r="BC18">
        <f>(S18-E18/(N18/1.35))</f>
        <v>395.0533537367242</v>
      </c>
      <c r="BD18">
        <f>E18*BB18/100/BC18</f>
        <v>-6.7480514735001728E-3</v>
      </c>
    </row>
    <row r="19" spans="1:56" x14ac:dyDescent="0.25">
      <c r="A19" s="1" t="s">
        <v>1</v>
      </c>
      <c r="B19" s="1" t="s">
        <v>12231</v>
      </c>
      <c r="K19" s="1">
        <v>2.72</v>
      </c>
    </row>
    <row r="20" spans="1:56" x14ac:dyDescent="0.25">
      <c r="A20" s="1" t="s">
        <v>1</v>
      </c>
      <c r="B20" s="1" t="s">
        <v>12230</v>
      </c>
      <c r="K20" s="1">
        <v>2.72</v>
      </c>
    </row>
    <row r="21" spans="1:56" x14ac:dyDescent="0.25">
      <c r="A21" s="1">
        <v>2</v>
      </c>
      <c r="B21" s="1" t="s">
        <v>8010</v>
      </c>
      <c r="C21" s="1">
        <v>465.5000023804605</v>
      </c>
      <c r="D21" s="1">
        <v>0</v>
      </c>
      <c r="E21">
        <f>(R21-S21*(1000-T21)/(1000-U21))*AK21</f>
        <v>-2.5385926817783955</v>
      </c>
      <c r="F21">
        <f>IF(AV21&lt;&gt;0,1/(1/AV21-1/N21),0)</f>
        <v>4.7425752668271741</v>
      </c>
      <c r="G21">
        <f>((AY21-AL21/2)*S21-E21)/(AY21+AL21/2)</f>
        <v>388.93576607297143</v>
      </c>
      <c r="H21">
        <f>AL21*1000</f>
        <v>24.437055523694127</v>
      </c>
      <c r="I21">
        <f>(AQ21-AW21)</f>
        <v>0.92953361638665544</v>
      </c>
      <c r="J21">
        <f>(P21+AP21*D21)</f>
        <v>23.231088638305664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26.600673675537109</v>
      </c>
      <c r="P21" s="1">
        <v>23.231088638305664</v>
      </c>
      <c r="Q21" s="1">
        <v>26.697359085083008</v>
      </c>
      <c r="R21" s="1">
        <v>399.97183227539063</v>
      </c>
      <c r="S21" s="1">
        <v>393.55245971679688</v>
      </c>
      <c r="T21" s="1">
        <v>0.26227638125419617</v>
      </c>
      <c r="U21" s="1">
        <v>21.93714714050293</v>
      </c>
      <c r="V21" s="1">
        <v>0.65997391939163208</v>
      </c>
      <c r="W21" s="1">
        <v>55.201099395751953</v>
      </c>
      <c r="X21" s="1">
        <v>299.93560791015625</v>
      </c>
      <c r="Y21" s="1">
        <v>25.50672721862793</v>
      </c>
      <c r="Z21" s="1">
        <v>8.0647525787353516</v>
      </c>
      <c r="AA21" s="1">
        <v>87.972663879394531</v>
      </c>
      <c r="AB21" s="1">
        <v>26.538093566894531</v>
      </c>
      <c r="AC21" s="1">
        <v>-0.48881655931472778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1.1027044408461624</v>
      </c>
      <c r="AL21">
        <f>(U21-T21)/(1000-U21)*AK21</f>
        <v>2.4437055523694129E-2</v>
      </c>
      <c r="AM21">
        <f>(P21+273.15)</f>
        <v>296.38108863830564</v>
      </c>
      <c r="AN21">
        <f>(O21+273.15)</f>
        <v>299.75067367553709</v>
      </c>
      <c r="AO21">
        <f>(Y21*AG21+Z21*AH21)*AI21</f>
        <v>4.0810762637613038</v>
      </c>
      <c r="AP21">
        <f>((AO21+0.00000010773*(AN21^4-AM21^4))-AL21*44100)/(L21*51.4+0.00000043092*AM21^3)</f>
        <v>-8.5390884034860584</v>
      </c>
      <c r="AQ21">
        <f>0.61365*EXP(17.502*J21/(240.97+J21))</f>
        <v>2.8594028882509406</v>
      </c>
      <c r="AR21">
        <f>AQ21*1000/AA21</f>
        <v>32.503311394219203</v>
      </c>
      <c r="AS21">
        <f>(AR21-U21)</f>
        <v>10.566164253716273</v>
      </c>
      <c r="AT21">
        <f>IF(D21,P21,(O21+P21)/2)</f>
        <v>24.915881156921387</v>
      </c>
      <c r="AU21">
        <f>0.61365*EXP(17.502*AT21/(240.97+AT21))</f>
        <v>3.1637661237026586</v>
      </c>
      <c r="AV21">
        <f>IF(AS21&lt;&gt;0,(1000-(AR21+U21)/2)/AS21*AL21,0)</f>
        <v>2.2498110666185251</v>
      </c>
      <c r="AW21">
        <f>U21*AA21/1000</f>
        <v>1.9298692718642851</v>
      </c>
      <c r="AX21">
        <f>(AU21-AW21)</f>
        <v>1.2338968518383735</v>
      </c>
      <c r="AY21">
        <f>1/(1.6/F21+1.37/N21)</f>
        <v>1.5210585692087959</v>
      </c>
      <c r="AZ21">
        <f>G21*AA21*0.001</f>
        <v>34.215715419412334</v>
      </c>
      <c r="BA21">
        <f>G21/S21</f>
        <v>0.98826917853048701</v>
      </c>
      <c r="BB21">
        <f>(1-AL21*AA21/AQ21/F21)*100</f>
        <v>84.147161512517471</v>
      </c>
      <c r="BC21">
        <f>(S21-E21/(N21/1.35))</f>
        <v>394.35311893910546</v>
      </c>
      <c r="BD21">
        <f>E21*BB21/100/BC21</f>
        <v>-5.4168550506909314E-3</v>
      </c>
    </row>
    <row r="22" spans="1:56" x14ac:dyDescent="0.25">
      <c r="A22" s="1" t="s">
        <v>1</v>
      </c>
      <c r="B22" s="1" t="s">
        <v>12229</v>
      </c>
      <c r="K22" s="1">
        <v>2.72</v>
      </c>
    </row>
    <row r="23" spans="1:56" x14ac:dyDescent="0.25">
      <c r="A23" s="1" t="s">
        <v>1</v>
      </c>
      <c r="B23" s="1" t="s">
        <v>4693</v>
      </c>
      <c r="K23" s="1">
        <v>2.72</v>
      </c>
    </row>
    <row r="24" spans="1:56" x14ac:dyDescent="0.25">
      <c r="A24" s="1">
        <v>3</v>
      </c>
      <c r="B24" s="1" t="s">
        <v>12228</v>
      </c>
      <c r="C24" s="1">
        <v>669.5000023804605</v>
      </c>
      <c r="D24" s="1">
        <v>0</v>
      </c>
      <c r="E24">
        <f>(R24-S24*(1000-T24)/(1000-U24))*AK24</f>
        <v>-1.8931125336515882</v>
      </c>
      <c r="F24">
        <f>IF(AV24&lt;&gt;0,1/(1/AV24-1/N24),0)</f>
        <v>8.2056839256012868</v>
      </c>
      <c r="G24">
        <f>((AY24-AL24/2)*S24-E24)/(AY24+AL24/2)</f>
        <v>389.40960476111741</v>
      </c>
      <c r="H24">
        <f>AL24*1000</f>
        <v>23.911234240417823</v>
      </c>
      <c r="I24">
        <f>(AQ24-AW24)</f>
        <v>0.72851530975880796</v>
      </c>
      <c r="J24">
        <f>(P24+AP24*D24)</f>
        <v>21.786588668823242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26.507131576538086</v>
      </c>
      <c r="P24" s="1">
        <v>21.786588668823242</v>
      </c>
      <c r="Q24" s="1">
        <v>26.631982803344727</v>
      </c>
      <c r="R24" s="1">
        <v>400.06375122070313</v>
      </c>
      <c r="S24" s="1">
        <v>393.2540283203125</v>
      </c>
      <c r="T24" s="1">
        <v>0.27911144495010376</v>
      </c>
      <c r="U24" s="1">
        <v>21.494468688964844</v>
      </c>
      <c r="V24" s="1">
        <v>0.70611613988876343</v>
      </c>
      <c r="W24" s="1">
        <v>54.378250122070313</v>
      </c>
      <c r="X24" s="1">
        <v>299.97415161132813</v>
      </c>
      <c r="Y24" s="1">
        <v>50.87579345703125</v>
      </c>
      <c r="Z24" s="1">
        <v>7.986229419708252</v>
      </c>
      <c r="AA24" s="1">
        <v>87.95989990234375</v>
      </c>
      <c r="AB24" s="1">
        <v>26.465675354003906</v>
      </c>
      <c r="AC24" s="1">
        <v>-0.47547674179077148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1.1028461456298824</v>
      </c>
      <c r="AL24">
        <f>(U24-T24)/(1000-U24)*AK24</f>
        <v>2.3911234240417824E-2</v>
      </c>
      <c r="AM24">
        <f>(P24+273.15)</f>
        <v>294.93658866882322</v>
      </c>
      <c r="AN24">
        <f>(O24+273.15)</f>
        <v>299.65713157653806</v>
      </c>
      <c r="AO24">
        <f>(Y24*AG24+Z24*AH24)*AI24</f>
        <v>8.1401267711789842</v>
      </c>
      <c r="AP24">
        <f>((AO24+0.00000010773*(AN24^4-AM24^4))-AL24*44100)/(L24*51.4+0.00000043092*AM24^3)</f>
        <v>-8.2016020996936412</v>
      </c>
      <c r="AQ24">
        <f>0.61365*EXP(17.502*J24/(240.97+J24))</f>
        <v>2.6191666240942175</v>
      </c>
      <c r="AR24">
        <f>AQ24*1000/AA24</f>
        <v>29.77682588318212</v>
      </c>
      <c r="AS24">
        <f>(AR24-U24)</f>
        <v>8.2823571942172762</v>
      </c>
      <c r="AT24">
        <f>IF(D24,P24,(O24+P24)/2)</f>
        <v>24.146860122680664</v>
      </c>
      <c r="AU24">
        <f>0.61365*EXP(17.502*AT24/(240.97+AT24))</f>
        <v>3.0214979051567865</v>
      </c>
      <c r="AV24">
        <f>IF(AS24&lt;&gt;0,(1000-(AR24+U24)/2)/AS24*AL24,0)</f>
        <v>2.8129980061138369</v>
      </c>
      <c r="AW24">
        <f>U24*AA24/1000</f>
        <v>1.8906513143354096</v>
      </c>
      <c r="AX24">
        <f>(AU24-AW24)</f>
        <v>1.130846590821377</v>
      </c>
      <c r="AY24">
        <f>1/(1.6/F24+1.37/N24)</f>
        <v>1.9415431422817668</v>
      </c>
      <c r="AZ24">
        <f>G24*AA24*0.001</f>
        <v>34.252429855799129</v>
      </c>
      <c r="BA24">
        <f>G24/S24</f>
        <v>0.99022407074730912</v>
      </c>
      <c r="BB24">
        <f>(1-AL24*AA24/AQ24/F24)*100</f>
        <v>90.21391895532291</v>
      </c>
      <c r="BC24">
        <f>(S24-E24/(N24/1.35))</f>
        <v>393.85110638636689</v>
      </c>
      <c r="BD24">
        <f>E24*BB24/100/BC24</f>
        <v>-4.3362859190907207E-3</v>
      </c>
    </row>
    <row r="25" spans="1:56" x14ac:dyDescent="0.25">
      <c r="A25" s="1" t="s">
        <v>1</v>
      </c>
      <c r="B25" s="1" t="s">
        <v>12227</v>
      </c>
      <c r="K25" s="1">
        <v>2.72</v>
      </c>
    </row>
    <row r="26" spans="1:56" x14ac:dyDescent="0.25">
      <c r="A26" s="1" t="s">
        <v>1</v>
      </c>
      <c r="B26" s="1" t="s">
        <v>12226</v>
      </c>
      <c r="K26" s="1">
        <v>2.72</v>
      </c>
    </row>
    <row r="27" spans="1:56" x14ac:dyDescent="0.25">
      <c r="A27" s="1">
        <v>4</v>
      </c>
      <c r="B27" s="1" t="s">
        <v>4689</v>
      </c>
      <c r="C27" s="1">
        <v>873.5000023804605</v>
      </c>
      <c r="D27" s="1">
        <v>0</v>
      </c>
      <c r="E27">
        <f>(R27-S27*(1000-T27)/(1000-U27))*AK27</f>
        <v>-1.3455919054423031</v>
      </c>
      <c r="F27">
        <f>IF(AV27&lt;&gt;0,1/(1/AV27-1/N27),0)</f>
        <v>9.5450919467034279</v>
      </c>
      <c r="G27">
        <f>((AY27-AL27/2)*S27-E27)/(AY27+AL27/2)</f>
        <v>388.83621693673041</v>
      </c>
      <c r="H27">
        <f>AL27*1000</f>
        <v>23.772011339733915</v>
      </c>
      <c r="I27">
        <f>(AQ27-AW27)</f>
        <v>0.6896537708638022</v>
      </c>
      <c r="J27">
        <f>(P27+AP27*D27)</f>
        <v>21.482963562011719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26.436513900756836</v>
      </c>
      <c r="P27" s="1">
        <v>21.482963562011719</v>
      </c>
      <c r="Q27" s="1">
        <v>26.567533493041992</v>
      </c>
      <c r="R27" s="1">
        <v>399.95614624023438</v>
      </c>
      <c r="S27" s="1">
        <v>392.71038818359375</v>
      </c>
      <c r="T27" s="1">
        <v>0.29193201661109924</v>
      </c>
      <c r="U27" s="1">
        <v>21.388767242431641</v>
      </c>
      <c r="V27" s="1">
        <v>0.74162167310714722</v>
      </c>
      <c r="W27" s="1">
        <v>54.335845947265625</v>
      </c>
      <c r="X27" s="1">
        <v>299.93539428710938</v>
      </c>
      <c r="Y27" s="1">
        <v>101.27937316894531</v>
      </c>
      <c r="Z27" s="1">
        <v>8.1738519668579102</v>
      </c>
      <c r="AA27" s="1">
        <v>87.958641052246094</v>
      </c>
      <c r="AB27" s="1">
        <v>26.455623626708984</v>
      </c>
      <c r="AC27" s="1">
        <v>-0.47128963470458984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1.1027036554673135</v>
      </c>
      <c r="AL27">
        <f>(U27-T27)/(1000-U27)*AK27</f>
        <v>2.3772011339733914E-2</v>
      </c>
      <c r="AM27">
        <f>(P27+273.15)</f>
        <v>294.6329635620117</v>
      </c>
      <c r="AN27">
        <f>(O27+273.15)</f>
        <v>299.58651390075681</v>
      </c>
      <c r="AO27">
        <f>(Y27*AG27+Z27*AH27)*AI27</f>
        <v>16.204699344827986</v>
      </c>
      <c r="AP27">
        <f>((AO27+0.00000010773*(AN27^4-AM27^4))-AL27*44100)/(L27*51.4+0.00000043092*AM27^3)</f>
        <v>-8.0656184770945316</v>
      </c>
      <c r="AQ27">
        <f>0.61365*EXP(17.502*J27/(240.97+J27))</f>
        <v>2.5709806712908865</v>
      </c>
      <c r="AR27">
        <f>AQ27*1000/AA27</f>
        <v>29.229426927637085</v>
      </c>
      <c r="AS27">
        <f>(AR27-U27)</f>
        <v>7.8406596852054449</v>
      </c>
      <c r="AT27">
        <f>IF(D27,P27,(O27+P27)/2)</f>
        <v>23.959738731384277</v>
      </c>
      <c r="AU27">
        <f>0.61365*EXP(17.502*AT27/(240.97+AT27))</f>
        <v>2.9877388110819796</v>
      </c>
      <c r="AV27">
        <f>IF(AS27&lt;&gt;0,(1000-(AR27+U27)/2)/AS27*AL27,0)</f>
        <v>2.955154811852152</v>
      </c>
      <c r="AW27">
        <f>U27*AA27/1000</f>
        <v>1.8813269004270843</v>
      </c>
      <c r="AX27">
        <f>(AU27-AW27)</f>
        <v>1.1064119106548953</v>
      </c>
      <c r="AY27">
        <f>1/(1.6/F27+1.37/N27)</f>
        <v>2.0504709183195318</v>
      </c>
      <c r="AZ27">
        <f>G27*AA27*0.001</f>
        <v>34.201505233651169</v>
      </c>
      <c r="BA27">
        <f>G27/S27</f>
        <v>0.9901347879673299</v>
      </c>
      <c r="BB27">
        <f>(1-AL27*AA27/AQ27/F27)*100</f>
        <v>91.479491543075738</v>
      </c>
      <c r="BC27">
        <f>(S27-E27/(N27/1.35))</f>
        <v>393.1347810278217</v>
      </c>
      <c r="BD27">
        <f>E27*BB27/100/BC27</f>
        <v>-3.1310906405309664E-3</v>
      </c>
    </row>
    <row r="28" spans="1:56" x14ac:dyDescent="0.25">
      <c r="A28" s="1" t="s">
        <v>1</v>
      </c>
      <c r="B28" s="1" t="s">
        <v>12225</v>
      </c>
      <c r="K28" s="1">
        <v>2.72</v>
      </c>
    </row>
    <row r="29" spans="1:56" x14ac:dyDescent="0.25">
      <c r="A29" s="1" t="s">
        <v>1</v>
      </c>
      <c r="B29" s="1" t="s">
        <v>4098</v>
      </c>
      <c r="K29" s="1">
        <v>2.72</v>
      </c>
    </row>
    <row r="30" spans="1:56" x14ac:dyDescent="0.25">
      <c r="A30" s="1">
        <v>5</v>
      </c>
      <c r="B30" s="1" t="s">
        <v>12224</v>
      </c>
      <c r="C30" s="1">
        <v>1077.5000023804605</v>
      </c>
      <c r="D30" s="1">
        <v>0</v>
      </c>
      <c r="E30">
        <f>(R30-S30*(1000-T30)/(1000-U30))*AK30</f>
        <v>-0.6672963637130247</v>
      </c>
      <c r="F30">
        <f>IF(AV30&lt;&gt;0,1/(1/AV30-1/N30),0)</f>
        <v>12.439607179110295</v>
      </c>
      <c r="G30">
        <f>((AY30-AL30/2)*S30-E30)/(AY30+AL30/2)</f>
        <v>388.49058780545681</v>
      </c>
      <c r="H30">
        <f>AL30*1000</f>
        <v>23.73288241963305</v>
      </c>
      <c r="I30">
        <f>(AQ30-AW30)</f>
        <v>0.639058440470053</v>
      </c>
      <c r="J30">
        <f>(P30+AP30*D30)</f>
        <v>21.148073196411133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26.38525390625</v>
      </c>
      <c r="P30" s="1">
        <v>21.148073196411133</v>
      </c>
      <c r="Q30" s="1">
        <v>26.518003463745117</v>
      </c>
      <c r="R30" s="1">
        <v>400.18807983398438</v>
      </c>
      <c r="S30" s="1">
        <v>392.3486328125</v>
      </c>
      <c r="T30" s="1">
        <v>0.30872786045074463</v>
      </c>
      <c r="U30" s="1">
        <v>21.371976852416992</v>
      </c>
      <c r="V30" s="1">
        <v>0.78659212589263916</v>
      </c>
      <c r="W30" s="1">
        <v>54.452583312988281</v>
      </c>
      <c r="X30" s="1">
        <v>299.92431640625</v>
      </c>
      <c r="Y30" s="1">
        <v>148.93147277832031</v>
      </c>
      <c r="Z30" s="1">
        <v>8.1215639114379883</v>
      </c>
      <c r="AA30" s="1">
        <v>87.950508117675781</v>
      </c>
      <c r="AB30" s="1">
        <v>26.402627944946289</v>
      </c>
      <c r="AC30" s="1">
        <v>-0.47540989518165588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1.102662927964154</v>
      </c>
      <c r="AL30">
        <f>(U30-T30)/(1000-U30)*AK30</f>
        <v>2.3732882419633051E-2</v>
      </c>
      <c r="AM30">
        <f>(P30+273.15)</f>
        <v>294.29807319641111</v>
      </c>
      <c r="AN30">
        <f>(O30+273.15)</f>
        <v>299.53525390624998</v>
      </c>
      <c r="AO30">
        <f>(Y30*AG30+Z30*AH30)*AI30</f>
        <v>23.829035111910798</v>
      </c>
      <c r="AP30">
        <f>((AO30+0.00000010773*(AN30^4-AM30^4))-AL30*44100)/(L30*51.4+0.00000043092*AM30^3)</f>
        <v>-7.9652947319934926</v>
      </c>
      <c r="AQ30">
        <f>0.61365*EXP(17.502*J30/(240.97+J30))</f>
        <v>2.5187346641193327</v>
      </c>
      <c r="AR30">
        <f>AQ30*1000/AA30</f>
        <v>28.638091104025492</v>
      </c>
      <c r="AS30">
        <f>(AR30-U30)</f>
        <v>7.2661142516084993</v>
      </c>
      <c r="AT30">
        <f>IF(D30,P30,(O30+P30)/2)</f>
        <v>23.766663551330566</v>
      </c>
      <c r="AU30">
        <f>0.61365*EXP(17.502*AT30/(240.97+AT30))</f>
        <v>2.9532517416693969</v>
      </c>
      <c r="AV30">
        <f>IF(AS30&lt;&gt;0,(1000-(AR30+U30)/2)/AS30*AL30,0)</f>
        <v>3.1845688200136157</v>
      </c>
      <c r="AW30">
        <f>U30*AA30/1000</f>
        <v>1.8796762236492797</v>
      </c>
      <c r="AX30">
        <f>(AU30-AW30)</f>
        <v>1.0735755180201172</v>
      </c>
      <c r="AY30">
        <f>1/(1.6/F30+1.37/N30)</f>
        <v>2.2287159238349363</v>
      </c>
      <c r="AZ30">
        <f>G30*AA30*0.001</f>
        <v>34.167944596424469</v>
      </c>
      <c r="BA30">
        <f>G30/S30</f>
        <v>0.99016679380430794</v>
      </c>
      <c r="BB30">
        <f>(1-AL30*AA30/AQ30/F30)*100</f>
        <v>93.338074756765437</v>
      </c>
      <c r="BC30">
        <f>(S30-E30/(N30/1.35))</f>
        <v>392.55909469220791</v>
      </c>
      <c r="BD30">
        <f>E30*BB30/100/BC30</f>
        <v>-1.5866186447673286E-3</v>
      </c>
    </row>
    <row r="31" spans="1:56" x14ac:dyDescent="0.25">
      <c r="A31" s="1" t="s">
        <v>1</v>
      </c>
      <c r="B31" s="1" t="s">
        <v>12223</v>
      </c>
      <c r="K31" s="1">
        <v>2.72</v>
      </c>
    </row>
    <row r="32" spans="1:56" x14ac:dyDescent="0.25">
      <c r="A32" s="1" t="s">
        <v>1</v>
      </c>
      <c r="B32" s="1" t="s">
        <v>12222</v>
      </c>
      <c r="K32" s="1">
        <v>2.72</v>
      </c>
    </row>
    <row r="33" spans="1:56" x14ac:dyDescent="0.25">
      <c r="A33" s="1">
        <v>6</v>
      </c>
      <c r="B33" s="1" t="s">
        <v>12221</v>
      </c>
      <c r="C33" s="1">
        <v>1281.5000023804605</v>
      </c>
      <c r="D33" s="1">
        <v>0</v>
      </c>
      <c r="E33">
        <f>(R33-S33*(1000-T33)/(1000-U33))*AK33</f>
        <v>-6.0509423092295643E-2</v>
      </c>
      <c r="F33">
        <f>IF(AV33&lt;&gt;0,1/(1/AV33-1/N33),0)</f>
        <v>10.59757134150157</v>
      </c>
      <c r="G33">
        <f>((AY33-AL33/2)*S33-E33)/(AY33+AL33/2)</f>
        <v>387.35235106947516</v>
      </c>
      <c r="H33">
        <f>AL33*1000</f>
        <v>23.947065529094985</v>
      </c>
      <c r="I33">
        <f>(AQ33-AW33)</f>
        <v>0.67321280228141323</v>
      </c>
      <c r="J33">
        <f>(P33+AP33*D33)</f>
        <v>21.477668762207031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26.352523803710938</v>
      </c>
      <c r="P33" s="1">
        <v>21.477668762207031</v>
      </c>
      <c r="Q33" s="1">
        <v>26.482126235961914</v>
      </c>
      <c r="R33" s="1">
        <v>400.16873168945313</v>
      </c>
      <c r="S33" s="1">
        <v>391.71786499023438</v>
      </c>
      <c r="T33" s="1">
        <v>0.32376900315284729</v>
      </c>
      <c r="U33" s="1">
        <v>21.569341659545898</v>
      </c>
      <c r="V33" s="1">
        <v>0.826465904712677</v>
      </c>
      <c r="W33" s="1">
        <v>55.05877685546875</v>
      </c>
      <c r="X33" s="1">
        <v>299.97344970703125</v>
      </c>
      <c r="Y33" s="1">
        <v>301.01821899414063</v>
      </c>
      <c r="Z33" s="1">
        <v>8.2111577987670898</v>
      </c>
      <c r="AA33" s="1">
        <v>87.945869445800781</v>
      </c>
      <c r="AB33" s="1">
        <v>26.604764938354492</v>
      </c>
      <c r="AC33" s="1">
        <v>-0.48769256472587585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1.1028435650993793</v>
      </c>
      <c r="AL33">
        <f>(U33-T33)/(1000-U33)*AK33</f>
        <v>2.3947065529094987E-2</v>
      </c>
      <c r="AM33">
        <f>(P33+273.15)</f>
        <v>294.62766876220701</v>
      </c>
      <c r="AN33">
        <f>(O33+273.15)</f>
        <v>299.50252380371091</v>
      </c>
      <c r="AO33">
        <f>(Y33*AG33+Z33*AH33)*AI33</f>
        <v>48.162913962537459</v>
      </c>
      <c r="AP33">
        <f>((AO33+0.00000010773*(AN33^4-AM33^4))-AL33*44100)/(L33*51.4+0.00000043092*AM33^3)</f>
        <v>-7.8729396354310062</v>
      </c>
      <c r="AQ33">
        <f>0.61365*EXP(17.502*J33/(240.97+J33))</f>
        <v>2.5701473079037087</v>
      </c>
      <c r="AR33">
        <f>AQ33*1000/AA33</f>
        <v>29.224195793386716</v>
      </c>
      <c r="AS33">
        <f>(AR33-U33)</f>
        <v>7.6548541338408178</v>
      </c>
      <c r="AT33">
        <f>IF(D33,P33,(O33+P33)/2)</f>
        <v>23.915096282958984</v>
      </c>
      <c r="AU33">
        <f>0.61365*EXP(17.502*AT33/(240.97+AT33))</f>
        <v>2.9797336404272659</v>
      </c>
      <c r="AV33">
        <f>IF(AS33&lt;&gt;0,(1000-(AR33+U33)/2)/AS33*AL33,0)</f>
        <v>3.0489003495177975</v>
      </c>
      <c r="AW33">
        <f>U33*AA33/1000</f>
        <v>1.8969345056222955</v>
      </c>
      <c r="AX33">
        <f>(AU33-AW33)</f>
        <v>1.0827991348049704</v>
      </c>
      <c r="AY33">
        <f>1/(1.6/F33+1.37/N33)</f>
        <v>2.1229375287777987</v>
      </c>
      <c r="AZ33">
        <f>G33*AA33*0.001</f>
        <v>34.066039296680053</v>
      </c>
      <c r="BA33">
        <f>G33/S33</f>
        <v>0.98885546381483513</v>
      </c>
      <c r="BB33">
        <f>(1-AL33*AA33/AQ33/F33)*100</f>
        <v>92.267794552200499</v>
      </c>
      <c r="BC33">
        <f>(S33-E33/(N33/1.35))</f>
        <v>391.73694935456865</v>
      </c>
      <c r="BD33">
        <f>E33*BB33/100/BC33</f>
        <v>-1.4252091939631576E-4</v>
      </c>
    </row>
    <row r="34" spans="1:56" x14ac:dyDescent="0.25">
      <c r="A34" s="1" t="s">
        <v>1</v>
      </c>
      <c r="B34" s="1" t="s">
        <v>12220</v>
      </c>
      <c r="K34" s="1">
        <v>2.72</v>
      </c>
    </row>
    <row r="35" spans="1:56" x14ac:dyDescent="0.25">
      <c r="A35" s="1" t="s">
        <v>1</v>
      </c>
      <c r="B35" s="1" t="s">
        <v>12219</v>
      </c>
      <c r="K35" s="1">
        <v>2.72</v>
      </c>
    </row>
    <row r="36" spans="1:56" x14ac:dyDescent="0.25">
      <c r="A36" s="1">
        <v>7</v>
      </c>
      <c r="B36" s="1" t="s">
        <v>12218</v>
      </c>
      <c r="C36" s="1">
        <v>1485.5000023804605</v>
      </c>
      <c r="D36" s="1">
        <v>0</v>
      </c>
      <c r="E36">
        <f>(R36-S36*(1000-T36)/(1000-U36))*AK36</f>
        <v>0.12512124281751386</v>
      </c>
      <c r="F36">
        <f>IF(AV36&lt;&gt;0,1/(1/AV36-1/N36),0)</f>
        <v>2.9457464681823007</v>
      </c>
      <c r="G36">
        <f>((AY36-AL36/2)*S36-E36)/(AY36+AL36/2)</f>
        <v>382.9262082595759</v>
      </c>
      <c r="H36">
        <f>AL36*1000</f>
        <v>24.331024372054706</v>
      </c>
      <c r="I36">
        <f>(AQ36-AW36)</f>
        <v>1.1911313636343259</v>
      </c>
      <c r="J36">
        <f>(P36+AP36*D36)</f>
        <v>24.675384521484375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26.336816787719727</v>
      </c>
      <c r="P36" s="1">
        <v>24.675384521484375</v>
      </c>
      <c r="Q36" s="1">
        <v>26.455621719360352</v>
      </c>
      <c r="R36" s="1">
        <v>399.90573120117188</v>
      </c>
      <c r="S36" s="1">
        <v>391.16336059570313</v>
      </c>
      <c r="T36" s="1">
        <v>0.341205894947052</v>
      </c>
      <c r="U36" s="1">
        <v>21.917373657226563</v>
      </c>
      <c r="V36" s="1">
        <v>0.87177687883377075</v>
      </c>
      <c r="W36" s="1">
        <v>55.998615264892578</v>
      </c>
      <c r="X36" s="1">
        <v>300.00640869140625</v>
      </c>
      <c r="Y36" s="1">
        <v>500.86788940429688</v>
      </c>
      <c r="Z36" s="1">
        <v>8.1647500991821289</v>
      </c>
      <c r="AA36" s="1">
        <v>87.945159912109375</v>
      </c>
      <c r="AB36" s="1">
        <v>26.752983093261719</v>
      </c>
      <c r="AC36" s="1">
        <v>-0.50142538547515869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1.1029647378360521</v>
      </c>
      <c r="AL36">
        <f>(U36-T36)/(1000-U36)*AK36</f>
        <v>2.4331024372054706E-2</v>
      </c>
      <c r="AM36">
        <f>(P36+273.15)</f>
        <v>297.82538452148435</v>
      </c>
      <c r="AN36">
        <f>(O36+273.15)</f>
        <v>299.4868167877197</v>
      </c>
      <c r="AO36">
        <f>(Y36*AG36+Z36*AH36)*AI36</f>
        <v>80.138860513444342</v>
      </c>
      <c r="AP36">
        <f>((AO36+0.00000010773*(AN36^4-AM36^4))-AL36*44100)/(L36*51.4+0.00000043092*AM36^3)</f>
        <v>-8.0220653529938311</v>
      </c>
      <c r="AQ36">
        <f>0.61365*EXP(17.502*J36/(240.97+J36))</f>
        <v>3.1186582947725694</v>
      </c>
      <c r="AR36">
        <f>AQ36*1000/AA36</f>
        <v>35.461397737968682</v>
      </c>
      <c r="AS36">
        <f>(AR36-U36)</f>
        <v>13.544024080742119</v>
      </c>
      <c r="AT36">
        <f>IF(D36,P36,(O36+P36)/2)</f>
        <v>25.506100654602051</v>
      </c>
      <c r="AU36">
        <f>0.61365*EXP(17.502*AT36/(240.97+AT36))</f>
        <v>3.2768931389175724</v>
      </c>
      <c r="AV36">
        <f>IF(AS36&lt;&gt;0,(1000-(AR36+U36)/2)/AS36*AL36,0)</f>
        <v>1.744901078773943</v>
      </c>
      <c r="AW36">
        <f>U36*AA36/1000</f>
        <v>1.9275269311382435</v>
      </c>
      <c r="AX36">
        <f>(AU36-AW36)</f>
        <v>1.3493662077793289</v>
      </c>
      <c r="AY36">
        <f>1/(1.6/F36+1.37/N36)</f>
        <v>1.1584485677109009</v>
      </c>
      <c r="AZ36">
        <f>G36*AA36*0.001</f>
        <v>33.676506619926101</v>
      </c>
      <c r="BA36">
        <f>G36/S36</f>
        <v>0.97894191234173145</v>
      </c>
      <c r="BB36">
        <f>(1-AL36*AA36/AQ36/F36)*100</f>
        <v>76.707871443386892</v>
      </c>
      <c r="BC36">
        <f>(S36-E36/(N36/1.35))</f>
        <v>391.12389799199849</v>
      </c>
      <c r="BD36">
        <f>E36*BB36/100/BC36</f>
        <v>2.4538986899437672E-4</v>
      </c>
    </row>
    <row r="37" spans="1:56" x14ac:dyDescent="0.25">
      <c r="A37" s="1" t="s">
        <v>1</v>
      </c>
      <c r="B37" s="1" t="s">
        <v>12217</v>
      </c>
      <c r="K37" s="1">
        <v>2.72</v>
      </c>
    </row>
    <row r="38" spans="1:56" x14ac:dyDescent="0.25">
      <c r="A38" s="1" t="s">
        <v>1</v>
      </c>
      <c r="B38" s="1" t="s">
        <v>12216</v>
      </c>
      <c r="K38" s="1">
        <v>2.72</v>
      </c>
    </row>
    <row r="39" spans="1:56" x14ac:dyDescent="0.25">
      <c r="A39" s="1">
        <v>8</v>
      </c>
      <c r="B39" s="1" t="s">
        <v>12215</v>
      </c>
      <c r="C39" s="1">
        <v>1689.5000023804605</v>
      </c>
      <c r="D39" s="1">
        <v>0</v>
      </c>
      <c r="E39">
        <f>(R39-S39*(1000-T39)/(1000-U39))*AK39</f>
        <v>0.74862062156573284</v>
      </c>
      <c r="F39">
        <f>IF(AV39&lt;&gt;0,1/(1/AV39-1/N39),0)</f>
        <v>-6.2783369211535689</v>
      </c>
      <c r="G39">
        <f>((AY39-AL39/2)*S39-E39)/(AY39+AL39/2)</f>
        <v>389.76766878875492</v>
      </c>
      <c r="H39">
        <f>AL39*1000</f>
        <v>24.882853963638503</v>
      </c>
      <c r="I39">
        <f>(AQ39-AW39)</f>
        <v>0.15888382395037848</v>
      </c>
      <c r="J39">
        <f>(P39+AP39*D39)</f>
        <v>18.442985534667969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26.354272842407227</v>
      </c>
      <c r="P39" s="1">
        <v>18.442985534667969</v>
      </c>
      <c r="Q39" s="1">
        <v>26.462802886962891</v>
      </c>
      <c r="R39" s="1">
        <v>399.9371337890625</v>
      </c>
      <c r="S39" s="1">
        <v>390.44961547851563</v>
      </c>
      <c r="T39" s="1">
        <v>0.35742190480232239</v>
      </c>
      <c r="U39" s="1">
        <v>22.412355422973633</v>
      </c>
      <c r="V39" s="1">
        <v>0.91215050220489502</v>
      </c>
      <c r="W39" s="1">
        <v>57.196949005126953</v>
      </c>
      <c r="X39" s="1">
        <v>299.99847412109375</v>
      </c>
      <c r="Y39" s="1">
        <v>749.26446533203125</v>
      </c>
      <c r="Z39" s="1">
        <v>7.9920659065246582</v>
      </c>
      <c r="AA39" s="1">
        <v>87.933822631835938</v>
      </c>
      <c r="AB39" s="1">
        <v>26.794113159179688</v>
      </c>
      <c r="AC39" s="1">
        <v>-0.52936440706253052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1.1029355666216678</v>
      </c>
      <c r="AL39">
        <f>(U39-T39)/(1000-U39)*AK39</f>
        <v>2.4882853963638502E-2</v>
      </c>
      <c r="AM39">
        <f>(P39+273.15)</f>
        <v>291.59298553466795</v>
      </c>
      <c r="AN39">
        <f>(O39+273.15)</f>
        <v>299.5042728424072</v>
      </c>
      <c r="AO39">
        <f>(Y39*AG39+Z39*AH39)*AI39</f>
        <v>119.88231177354646</v>
      </c>
      <c r="AP39">
        <f>((AO39+0.00000010773*(AN39^4-AM39^4))-AL39*44100)/(L39*51.4+0.00000043092*AM39^3)</f>
        <v>-7.3695826455273394</v>
      </c>
      <c r="AQ39">
        <f>0.61365*EXP(17.502*J39/(240.97+J39))</f>
        <v>2.1296879104758082</v>
      </c>
      <c r="AR39">
        <f>AQ39*1000/AA39</f>
        <v>24.219212206802968</v>
      </c>
      <c r="AS39">
        <f>(AR39-U39)</f>
        <v>1.8068567838293355</v>
      </c>
      <c r="AT39">
        <f>IF(D39,P39,(O39+P39)/2)</f>
        <v>22.398629188537598</v>
      </c>
      <c r="AU39">
        <f>0.61365*EXP(17.502*AT39/(240.97+AT39))</f>
        <v>2.7187074298038931</v>
      </c>
      <c r="AV39">
        <f>IF(AS39&lt;&gt;0,(1000-(AR39+U39)/2)/AS39*AL39,0)</f>
        <v>13.450258447390235</v>
      </c>
      <c r="AW39">
        <f>U39*AA39/1000</f>
        <v>1.9708040865254297</v>
      </c>
      <c r="AX39">
        <f>(AU39-AW39)</f>
        <v>0.74790334327846342</v>
      </c>
      <c r="AY39">
        <f>1/(1.6/F39+1.37/N39)</f>
        <v>15.332044499547598</v>
      </c>
      <c r="AZ39">
        <f>G39*AA39*0.001</f>
        <v>34.27376105489455</v>
      </c>
      <c r="BA39">
        <f>G39/S39</f>
        <v>0.99825343229260211</v>
      </c>
      <c r="BB39">
        <f>(1-AL39*AA39/AQ39/F39)*100</f>
        <v>116.36422944758435</v>
      </c>
      <c r="BC39">
        <f>(S39-E39/(N39/1.35))</f>
        <v>390.21350434143983</v>
      </c>
      <c r="BD39">
        <f>E39*BB39/100/BC39</f>
        <v>2.232435853907401E-3</v>
      </c>
    </row>
    <row r="40" spans="1:56" x14ac:dyDescent="0.25">
      <c r="A40" s="1" t="s">
        <v>1</v>
      </c>
      <c r="B40" s="1" t="s">
        <v>12214</v>
      </c>
      <c r="K40" s="1">
        <v>2.72</v>
      </c>
    </row>
    <row r="41" spans="1:56" x14ac:dyDescent="0.25">
      <c r="A41" s="1" t="s">
        <v>1</v>
      </c>
      <c r="B41" s="1" t="s">
        <v>12213</v>
      </c>
      <c r="K41" s="1">
        <v>2.72</v>
      </c>
    </row>
    <row r="42" spans="1:56" x14ac:dyDescent="0.25">
      <c r="A42" s="1">
        <v>9</v>
      </c>
      <c r="B42" s="1" t="s">
        <v>12212</v>
      </c>
      <c r="C42" s="1">
        <v>1894.0000023692846</v>
      </c>
      <c r="D42" s="1">
        <v>0</v>
      </c>
      <c r="E42">
        <f>(R42-S42*(1000-T42)/(1000-U42))*AK42</f>
        <v>1.1608522107165762</v>
      </c>
      <c r="F42">
        <f>IF(AV42&lt;&gt;0,1/(1/AV42-1/N42),0)</f>
        <v>-3.6302735636524264</v>
      </c>
      <c r="G42">
        <f>((AY42-AL42/2)*S42-E42)/(AY42+AL42/2)</f>
        <v>391.38238225241088</v>
      </c>
      <c r="H42">
        <f>AL42*1000</f>
        <v>25.477389421074509</v>
      </c>
      <c r="I42">
        <f>(AQ42-AW42)</f>
        <v>-9.1618961165868207E-2</v>
      </c>
      <c r="J42">
        <f>(P42+AP42*D42)</f>
        <v>16.84712028503418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26.382535934448242</v>
      </c>
      <c r="P42" s="1">
        <v>16.84712028503418</v>
      </c>
      <c r="Q42" s="1">
        <v>26.475456237792969</v>
      </c>
      <c r="R42" s="1">
        <v>400.10409545898438</v>
      </c>
      <c r="S42" s="1">
        <v>390.04110717773438</v>
      </c>
      <c r="T42" s="1">
        <v>0.37245509028434753</v>
      </c>
      <c r="U42" s="1">
        <v>22.943601608276367</v>
      </c>
      <c r="V42" s="1">
        <v>0.94888502359390259</v>
      </c>
      <c r="W42" s="1">
        <v>58.452259063720703</v>
      </c>
      <c r="X42" s="1">
        <v>299.97830200195313</v>
      </c>
      <c r="Y42" s="1">
        <v>1000.7613525390625</v>
      </c>
      <c r="Z42" s="1">
        <v>8.0850152969360352</v>
      </c>
      <c r="AA42" s="1">
        <v>87.92950439453125</v>
      </c>
      <c r="AB42" s="1">
        <v>26.952518463134766</v>
      </c>
      <c r="AC42" s="1">
        <v>-0.55403727293014526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1.1028614044189451</v>
      </c>
      <c r="AL42">
        <f>(U42-T42)/(1000-U42)*AK42</f>
        <v>2.5477389421074508E-2</v>
      </c>
      <c r="AM42">
        <f>(P42+273.15)</f>
        <v>289.99712028503416</v>
      </c>
      <c r="AN42">
        <f>(O42+273.15)</f>
        <v>299.53253593444822</v>
      </c>
      <c r="AO42">
        <f>(Y42*AG42+Z42*AH42)*AI42</f>
        <v>160.1218128272485</v>
      </c>
      <c r="AP42">
        <f>((AO42+0.00000010773*(AN42^4-AM42^4))-AL42*44100)/(L42*51.4+0.00000043092*AM42^3)</f>
        <v>-7.1208770243573651</v>
      </c>
      <c r="AQ42">
        <f>0.61365*EXP(17.502*J42/(240.97+J42))</f>
        <v>1.9258005572754429</v>
      </c>
      <c r="AR42">
        <f>AQ42*1000/AA42</f>
        <v>21.90164235015542</v>
      </c>
      <c r="AS42">
        <f>(AR42-U42)</f>
        <v>-1.0419592581209471</v>
      </c>
      <c r="AT42">
        <f>IF(D42,P42,(O42+P42)/2)</f>
        <v>21.614828109741211</v>
      </c>
      <c r="AU42">
        <f>0.61365*EXP(17.502*AT42/(240.97+AT42))</f>
        <v>2.5918116607994226</v>
      </c>
      <c r="AV42">
        <f>IF(AS42&lt;&gt;0,(1000-(AR42+U42)/2)/AS42*AL42,0)</f>
        <v>-23.903160660987627</v>
      </c>
      <c r="AW42">
        <f>U42*AA42/1000</f>
        <v>2.0174195184413111</v>
      </c>
      <c r="AX42">
        <f>(AU42-AW42)</f>
        <v>0.57439214235811153</v>
      </c>
      <c r="AY42">
        <f>1/(1.6/F42+1.37/N42)</f>
        <v>-8.2870156107915864</v>
      </c>
      <c r="AZ42">
        <f>G42*AA42*0.001</f>
        <v>34.414058900205468</v>
      </c>
      <c r="BA42">
        <f>G42/S42</f>
        <v>1.0034388043977767</v>
      </c>
      <c r="BB42">
        <f>(1-AL42*AA42/AQ42/F42)*100</f>
        <v>132.04342201461063</v>
      </c>
      <c r="BC42">
        <f>(S42-E42/(N42/1.35))</f>
        <v>389.6749802937648</v>
      </c>
      <c r="BD42">
        <f>E42*BB42/100/BC42</f>
        <v>3.9336089332881212E-3</v>
      </c>
    </row>
    <row r="43" spans="1:56" x14ac:dyDescent="0.25">
      <c r="A43" s="1" t="s">
        <v>1</v>
      </c>
      <c r="B43" s="1" t="s">
        <v>12211</v>
      </c>
      <c r="K43" s="1">
        <v>2.72</v>
      </c>
    </row>
    <row r="44" spans="1:56" x14ac:dyDescent="0.25">
      <c r="A44" s="1" t="s">
        <v>1</v>
      </c>
      <c r="B44" s="1" t="s">
        <v>12210</v>
      </c>
      <c r="K44" s="1">
        <v>2.72</v>
      </c>
    </row>
    <row r="45" spans="1:56" x14ac:dyDescent="0.25">
      <c r="A45" s="1">
        <v>10</v>
      </c>
      <c r="B45" s="1" t="s">
        <v>12209</v>
      </c>
      <c r="C45" s="1">
        <v>2099.0000023692846</v>
      </c>
      <c r="D45" s="1">
        <v>0</v>
      </c>
      <c r="E45">
        <f>(R45-S45*(1000-T45)/(1000-U45))*AK45</f>
        <v>1.4310282852499698</v>
      </c>
      <c r="F45">
        <f>IF(AV45&lt;&gt;0,1/(1/AV45-1/N45),0)</f>
        <v>-2.7928000063027829</v>
      </c>
      <c r="G45">
        <f>((AY45-AL45/2)*S45-E45)/(AY45+AL45/2)</f>
        <v>392.41432641391003</v>
      </c>
      <c r="H45">
        <f>AL45*1000</f>
        <v>26.079864707888021</v>
      </c>
      <c r="I45">
        <f>(AQ45-AW45)</f>
        <v>-0.27911149597241525</v>
      </c>
      <c r="J45">
        <f>(P45+AP45*D45)</f>
        <v>15.66573429107666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26.430723190307617</v>
      </c>
      <c r="P45" s="1">
        <v>15.66573429107666</v>
      </c>
      <c r="Q45" s="1">
        <v>26.510408401489258</v>
      </c>
      <c r="R45" s="1">
        <v>399.9833984375</v>
      </c>
      <c r="S45" s="1">
        <v>389.47467041015625</v>
      </c>
      <c r="T45" s="1">
        <v>0.39265257120132446</v>
      </c>
      <c r="U45" s="1">
        <v>23.487079620361328</v>
      </c>
      <c r="V45" s="1">
        <v>0.99750709533691406</v>
      </c>
      <c r="W45" s="1">
        <v>59.667320251464844</v>
      </c>
      <c r="X45" s="1">
        <v>299.94735717773438</v>
      </c>
      <c r="Y45" s="1">
        <v>1249.580810546875</v>
      </c>
      <c r="Z45" s="1">
        <v>8.139622688293457</v>
      </c>
      <c r="AA45" s="1">
        <v>87.92999267578125</v>
      </c>
      <c r="AB45" s="1">
        <v>27.080238342285156</v>
      </c>
      <c r="AC45" s="1">
        <v>-0.5757942795753479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1.1027476366828466</v>
      </c>
      <c r="AL45">
        <f>(U45-T45)/(1000-U45)*AK45</f>
        <v>2.607986470788802E-2</v>
      </c>
      <c r="AM45">
        <f>(P45+273.15)</f>
        <v>288.81573429107664</v>
      </c>
      <c r="AN45">
        <f>(O45+273.15)</f>
        <v>299.58072319030759</v>
      </c>
      <c r="AO45">
        <f>(Y45*AG45+Z45*AH45)*AI45</f>
        <v>199.93292521865078</v>
      </c>
      <c r="AP45">
        <f>((AO45+0.00000010773*(AN45^4-AM45^4))-AL45*44100)/(L45*51.4+0.00000043092*AM45^3)</f>
        <v>-6.9113082675805391</v>
      </c>
      <c r="AQ45">
        <f>0.61365*EXP(17.502*J45/(240.97+J45))</f>
        <v>1.7861072430214475</v>
      </c>
      <c r="AR45">
        <f>AQ45*1000/AA45</f>
        <v>20.312832842000212</v>
      </c>
      <c r="AS45">
        <f>(AR45-U45)</f>
        <v>-3.1742467783611161</v>
      </c>
      <c r="AT45">
        <f>IF(D45,P45,(O45+P45)/2)</f>
        <v>21.048228740692139</v>
      </c>
      <c r="AU45">
        <f>0.61365*EXP(17.502*AT45/(240.97+AT45))</f>
        <v>2.5033390200545851</v>
      </c>
      <c r="AV45">
        <f>IF(AS45&lt;&gt;0,(1000-(AR45+U45)/2)/AS45*AL45,0)</f>
        <v>-8.0361479725405811</v>
      </c>
      <c r="AW45">
        <f>U45*AA45/1000</f>
        <v>2.0652187389938628</v>
      </c>
      <c r="AX45">
        <f>(AU45-AW45)</f>
        <v>0.43812028106072232</v>
      </c>
      <c r="AY45">
        <f>1/(1.6/F45+1.37/N45)</f>
        <v>-3.9551593442505388</v>
      </c>
      <c r="AZ45">
        <f>G45*AA45*0.001</f>
        <v>34.504988847446747</v>
      </c>
      <c r="BA45">
        <f>G45/S45</f>
        <v>1.007547746303137</v>
      </c>
      <c r="BB45">
        <f>(1-AL45*AA45/AQ45/F45)*100</f>
        <v>145.97216986026604</v>
      </c>
      <c r="BC45">
        <f>(S45-E45/(N45/1.35))</f>
        <v>389.02333136620723</v>
      </c>
      <c r="BD45">
        <f>E45*BB45/100/BC45</f>
        <v>5.3696086349308159E-3</v>
      </c>
    </row>
    <row r="46" spans="1:56" x14ac:dyDescent="0.25">
      <c r="A46" s="1" t="s">
        <v>1</v>
      </c>
      <c r="B46" s="1" t="s">
        <v>12208</v>
      </c>
      <c r="K46" s="1">
        <v>2.72</v>
      </c>
    </row>
    <row r="47" spans="1:56" x14ac:dyDescent="0.25">
      <c r="A47" s="1" t="s">
        <v>1</v>
      </c>
      <c r="B47" s="1" t="s">
        <v>12207</v>
      </c>
      <c r="K47" s="1">
        <v>2.72</v>
      </c>
    </row>
    <row r="48" spans="1:56" x14ac:dyDescent="0.25">
      <c r="A48" s="1">
        <v>11</v>
      </c>
      <c r="B48" s="1" t="s">
        <v>12206</v>
      </c>
      <c r="C48" s="1">
        <v>2304.0000023692846</v>
      </c>
      <c r="D48" s="1">
        <v>0</v>
      </c>
      <c r="E48">
        <f>(R48-S48*(1000-T48)/(1000-U48))*AK48</f>
        <v>1.6299227023735892</v>
      </c>
      <c r="F48">
        <f>IF(AV48&lt;&gt;0,1/(1/AV48-1/N48),0)</f>
        <v>-2.0963732774492674</v>
      </c>
      <c r="G48">
        <f>((AY48-AL48/2)*S48-E48)/(AY48+AL48/2)</f>
        <v>394.47824574647876</v>
      </c>
      <c r="H48">
        <f>AL48*1000</f>
        <v>26.973972860603574</v>
      </c>
      <c r="I48">
        <f>(AQ48-AW48)</f>
        <v>-0.56504350579614626</v>
      </c>
      <c r="J48">
        <f>(P48+AP48*D48)</f>
        <v>13.658670425415039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26.513845443725586</v>
      </c>
      <c r="P48" s="1">
        <v>13.658670425415039</v>
      </c>
      <c r="Q48" s="1">
        <v>26.572402954101563</v>
      </c>
      <c r="R48" s="1">
        <v>400.06787109375</v>
      </c>
      <c r="S48" s="1">
        <v>389.07278442382813</v>
      </c>
      <c r="T48" s="1">
        <v>0.40705743432044983</v>
      </c>
      <c r="U48" s="1">
        <v>24.274078369140625</v>
      </c>
      <c r="V48" s="1">
        <v>1.0289133787155151</v>
      </c>
      <c r="W48" s="1">
        <v>61.357257843017578</v>
      </c>
      <c r="X48" s="1">
        <v>299.94625854492188</v>
      </c>
      <c r="Y48" s="1">
        <v>1599.732421875</v>
      </c>
      <c r="Z48" s="1">
        <v>8.0307331085205078</v>
      </c>
      <c r="AA48" s="1">
        <v>87.918701171875</v>
      </c>
      <c r="AB48" s="1">
        <v>27.261343002319336</v>
      </c>
      <c r="AC48" s="1">
        <v>-0.60930973291397095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1.1027435975916242</v>
      </c>
      <c r="AL48">
        <f>(U48-T48)/(1000-U48)*AK48</f>
        <v>2.6973972860603573E-2</v>
      </c>
      <c r="AM48">
        <f>(P48+273.15)</f>
        <v>286.80867042541502</v>
      </c>
      <c r="AN48">
        <f>(O48+273.15)</f>
        <v>299.66384544372556</v>
      </c>
      <c r="AO48">
        <f>(Y48*AG48+Z48*AH48)*AI48</f>
        <v>255.95718177891104</v>
      </c>
      <c r="AP48">
        <f>((AO48+0.00000010773*(AN48^4-AM48^4))-AL48*44100)/(L48*51.4+0.00000043092*AM48^3)</f>
        <v>-6.6059763156739137</v>
      </c>
      <c r="AQ48">
        <f>0.61365*EXP(17.502*J48/(240.97+J48))</f>
        <v>1.5691019365630032</v>
      </c>
      <c r="AR48">
        <f>AQ48*1000/AA48</f>
        <v>17.847191958574513</v>
      </c>
      <c r="AS48">
        <f>(AR48-U48)</f>
        <v>-6.4268864105661123</v>
      </c>
      <c r="AT48">
        <f>IF(D48,P48,(O48+P48)/2)</f>
        <v>20.086257934570313</v>
      </c>
      <c r="AU48">
        <f>0.61365*EXP(17.502*AT48/(240.97+AT48))</f>
        <v>2.3591770545073452</v>
      </c>
      <c r="AV48">
        <f>IF(AS48&lt;&gt;0,(1000-(AR48+U48)/2)/AS48*AL48,0)</f>
        <v>-4.1086588703130111</v>
      </c>
      <c r="AW48">
        <f>U48*AA48/1000</f>
        <v>2.1341454423591495</v>
      </c>
      <c r="AX48">
        <f>(AU48-AW48)</f>
        <v>0.22503161214819567</v>
      </c>
      <c r="AY48">
        <f>1/(1.6/F48+1.37/N48)</f>
        <v>-2.2565446472842976</v>
      </c>
      <c r="AZ48">
        <f>G48*AA48*0.001</f>
        <v>34.682015006590142</v>
      </c>
      <c r="BA48">
        <f>G48/S48</f>
        <v>1.0138931879562214</v>
      </c>
      <c r="BB48">
        <f>(1-AL48*AA48/AQ48/F48)*100</f>
        <v>172.09520919099398</v>
      </c>
      <c r="BC48">
        <f>(S48-E48/(N48/1.35))</f>
        <v>388.55871509215757</v>
      </c>
      <c r="BD48">
        <f>E48*BB48/100/BC48</f>
        <v>7.2190347953874669E-3</v>
      </c>
    </row>
    <row r="49" spans="1:56" x14ac:dyDescent="0.25">
      <c r="A49" s="1" t="s">
        <v>1</v>
      </c>
      <c r="B49" s="1" t="s">
        <v>12205</v>
      </c>
      <c r="K49" s="1">
        <v>2.72</v>
      </c>
    </row>
    <row r="50" spans="1:56" x14ac:dyDescent="0.25">
      <c r="A50" s="1" t="s">
        <v>1</v>
      </c>
      <c r="B50" s="1" t="s">
        <v>12204</v>
      </c>
      <c r="K50" s="1">
        <v>2.72</v>
      </c>
    </row>
    <row r="51" spans="1:56" x14ac:dyDescent="0.25">
      <c r="A51" s="1">
        <v>12</v>
      </c>
      <c r="B51" s="1" t="s">
        <v>12203</v>
      </c>
      <c r="C51" s="1">
        <v>2509.0000023692846</v>
      </c>
      <c r="D51" s="1">
        <v>0</v>
      </c>
      <c r="E51">
        <f>(R51-S51*(1000-T51)/(1000-U51))*AK51</f>
        <v>1.6599452090860907</v>
      </c>
      <c r="F51">
        <f>IF(AV51&lt;&gt;0,1/(1/AV51-1/N51),0)</f>
        <v>-1.7124302212713283</v>
      </c>
      <c r="G51">
        <f>((AY51-AL51/2)*S51-E51)/(AY51+AL51/2)</f>
        <v>396.55745998223841</v>
      </c>
      <c r="H51">
        <f>AL51*1000</f>
        <v>27.962675445397242</v>
      </c>
      <c r="I51">
        <f>(AQ51-AW51)</f>
        <v>-0.84384092774591535</v>
      </c>
      <c r="J51">
        <f>(P51+AP51*D51)</f>
        <v>11.554125785827637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26.623023986816406</v>
      </c>
      <c r="P51" s="1">
        <v>11.554125785827637</v>
      </c>
      <c r="Q51" s="1">
        <v>26.657516479492188</v>
      </c>
      <c r="R51" s="1">
        <v>400.15597534179688</v>
      </c>
      <c r="S51" s="1">
        <v>388.79287719726563</v>
      </c>
      <c r="T51" s="1">
        <v>0.42410621047019958</v>
      </c>
      <c r="U51" s="1">
        <v>25.141870498657227</v>
      </c>
      <c r="V51" s="1">
        <v>1.06522536277771</v>
      </c>
      <c r="W51" s="1">
        <v>63.148704528808594</v>
      </c>
      <c r="X51" s="1">
        <v>299.97140502929688</v>
      </c>
      <c r="Y51" s="1">
        <v>2001.246826171875</v>
      </c>
      <c r="Z51" s="1">
        <v>8.0841302871704102</v>
      </c>
      <c r="AA51" s="1">
        <v>87.926300048828125</v>
      </c>
      <c r="AB51" s="1">
        <v>27.57972526550293</v>
      </c>
      <c r="AC51" s="1">
        <v>-0.65108674764633179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1.1028360479018264</v>
      </c>
      <c r="AL51">
        <f>(U51-T51)/(1000-U51)*AK51</f>
        <v>2.7962675445397243E-2</v>
      </c>
      <c r="AM51">
        <f>(P51+273.15)</f>
        <v>284.70412578582761</v>
      </c>
      <c r="AN51">
        <f>(O51+273.15)</f>
        <v>299.77302398681638</v>
      </c>
      <c r="AO51">
        <f>(Y51*AG51+Z51*AH51)*AI51</f>
        <v>320.19948503048363</v>
      </c>
      <c r="AP51">
        <f>((AO51+0.00000010773*(AN51^4-AM51^4))-AL51*44100)/(L51*51.4+0.00000043092*AM51^3)</f>
        <v>-6.2591529769838559</v>
      </c>
      <c r="AQ51">
        <f>0.61365*EXP(17.502*J51/(240.97+J51))</f>
        <v>1.3667907215078001</v>
      </c>
      <c r="AR51">
        <f>AQ51*1000/AA51</f>
        <v>15.5447314483696</v>
      </c>
      <c r="AS51">
        <f>(AR51-U51)</f>
        <v>-9.5971390502876268</v>
      </c>
      <c r="AT51">
        <f>IF(D51,P51,(O51+P51)/2)</f>
        <v>19.088574886322021</v>
      </c>
      <c r="AU51">
        <f>0.61365*EXP(17.502*AT51/(240.97+AT51))</f>
        <v>2.2173987942250681</v>
      </c>
      <c r="AV51">
        <f>IF(AS51&lt;&gt;0,(1000-(AR51+U51)/2)/AS51*AL51,0)</f>
        <v>-2.8543738065320476</v>
      </c>
      <c r="AW51">
        <f>U51*AA51/1000</f>
        <v>2.2106316492537155</v>
      </c>
      <c r="AX51">
        <f>(AU51-AW51)</f>
        <v>6.7671449713526677E-3</v>
      </c>
      <c r="AY51">
        <f>1/(1.6/F51+1.37/N51)</f>
        <v>-1.6279295171263168</v>
      </c>
      <c r="AZ51">
        <f>G51*AA51*0.001</f>
        <v>34.867830212999451</v>
      </c>
      <c r="BA51">
        <f>G51/S51</f>
        <v>1.019971000603062</v>
      </c>
      <c r="BB51">
        <f>(1-AL51*AA51/AQ51/F51)*100</f>
        <v>205.04674860336465</v>
      </c>
      <c r="BC51">
        <f>(S51-E51/(N51/1.35))</f>
        <v>388.26933891965166</v>
      </c>
      <c r="BD51">
        <f>E51*BB51/100/BC51</f>
        <v>8.7662437865914135E-3</v>
      </c>
    </row>
    <row r="52" spans="1:56" x14ac:dyDescent="0.25">
      <c r="A52" s="1" t="s">
        <v>1</v>
      </c>
      <c r="B52" s="1" t="s">
        <v>12202</v>
      </c>
    </row>
    <row r="53" spans="1:56" x14ac:dyDescent="0.25">
      <c r="A53" s="1" t="s">
        <v>1</v>
      </c>
      <c r="B53" s="1" t="s">
        <v>12201</v>
      </c>
    </row>
    <row r="54" spans="1:56" x14ac:dyDescent="0.25">
      <c r="A54" s="1" t="s">
        <v>1</v>
      </c>
      <c r="B54" s="1" t="s">
        <v>12200</v>
      </c>
    </row>
    <row r="55" spans="1:56" x14ac:dyDescent="0.25">
      <c r="A55" s="1" t="s">
        <v>1</v>
      </c>
      <c r="B55" s="1" t="s">
        <v>12199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91EC8-C925-47C7-B277-3C69B6625AC8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12283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12282</v>
      </c>
    </row>
    <row r="12" spans="1:56" x14ac:dyDescent="0.25">
      <c r="A12" s="1" t="s">
        <v>1</v>
      </c>
      <c r="B12" s="1" t="s">
        <v>12281</v>
      </c>
    </row>
    <row r="13" spans="1:56" x14ac:dyDescent="0.25">
      <c r="A13" s="1" t="s">
        <v>1</v>
      </c>
      <c r="B13" s="1" t="s">
        <v>12280</v>
      </c>
    </row>
    <row r="14" spans="1:56" x14ac:dyDescent="0.25">
      <c r="A14" s="1" t="s">
        <v>1</v>
      </c>
      <c r="B14" s="1" t="s">
        <v>12279</v>
      </c>
    </row>
    <row r="15" spans="1:56" x14ac:dyDescent="0.25">
      <c r="A15" s="1" t="s">
        <v>1</v>
      </c>
      <c r="B15" s="1" t="s">
        <v>12278</v>
      </c>
    </row>
    <row r="16" spans="1:56" x14ac:dyDescent="0.25">
      <c r="A16" s="1" t="s">
        <v>1</v>
      </c>
      <c r="B16" s="1" t="s">
        <v>12277</v>
      </c>
    </row>
    <row r="17" spans="1:56" x14ac:dyDescent="0.25">
      <c r="A17" s="1" t="s">
        <v>1</v>
      </c>
      <c r="B17" s="1" t="s">
        <v>12276</v>
      </c>
    </row>
    <row r="18" spans="1:56" x14ac:dyDescent="0.25">
      <c r="A18" s="1">
        <v>1</v>
      </c>
      <c r="B18" s="1" t="s">
        <v>12275</v>
      </c>
      <c r="C18" s="1">
        <v>261.50000173225999</v>
      </c>
      <c r="D18" s="1">
        <v>0</v>
      </c>
      <c r="E18">
        <f>(R18-S18*(1000-T18)/(1000-U18))*AK18</f>
        <v>-3.7852707281699982</v>
      </c>
      <c r="F18">
        <f>IF(AV18&lt;&gt;0,1/(1/AV18-1/N18),0)</f>
        <v>0.1618874881462751</v>
      </c>
      <c r="G18">
        <f>((AY18-AL18/2)*S18-E18)/(AY18+AL18/2)</f>
        <v>336.41425641064455</v>
      </c>
      <c r="H18">
        <f>AL18*1000</f>
        <v>25.877579542350908</v>
      </c>
      <c r="I18">
        <f>(AQ18-AW18)</f>
        <v>13.210859105295661</v>
      </c>
      <c r="J18">
        <f>(P18+AP18*D18)</f>
        <v>54.100502014160156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26.425434112548828</v>
      </c>
      <c r="P18" s="1">
        <v>54.100502014160156</v>
      </c>
      <c r="Q18" s="1">
        <v>26.182111740112305</v>
      </c>
      <c r="R18" s="1">
        <v>400.30255126953125</v>
      </c>
      <c r="S18" s="1">
        <v>394.48709106445313</v>
      </c>
      <c r="T18" s="1">
        <v>-0.38824516534805298</v>
      </c>
      <c r="U18" s="1">
        <v>22.513769149780273</v>
      </c>
      <c r="V18" s="1">
        <v>-0.98624902963638306</v>
      </c>
      <c r="W18" s="1">
        <v>57.191143035888672</v>
      </c>
      <c r="X18" s="1">
        <v>300.42047119140625</v>
      </c>
      <c r="Y18" s="1">
        <v>0.28143832087516785</v>
      </c>
      <c r="Z18" s="1">
        <v>8.8498668670654297</v>
      </c>
      <c r="AA18" s="1">
        <v>87.897109985351563</v>
      </c>
      <c r="AB18" s="1">
        <v>12.85040283203125</v>
      </c>
      <c r="AC18" s="1">
        <v>-1.4756679534912109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1.1044870264389932</v>
      </c>
      <c r="AL18">
        <f>(U18-T18)/(1000-U18)*AK18</f>
        <v>2.5877579542350908E-2</v>
      </c>
      <c r="AM18">
        <f>(P18+273.15)</f>
        <v>327.25050201416013</v>
      </c>
      <c r="AN18">
        <f>(O18+273.15)</f>
        <v>299.57543411254881</v>
      </c>
      <c r="AO18">
        <f>(Y18*AG18+Z18*AH18)*AI18</f>
        <v>4.5030130333524987E-2</v>
      </c>
      <c r="AP18">
        <f>((AO18+0.00000010773*(AN18^4-AM18^4))-AL18*44100)/(L18*51.4+0.00000043092*AM18^3)</f>
        <v>-12.061795821831749</v>
      </c>
      <c r="AQ18">
        <f>0.61365*EXP(17.502*J18/(240.97+J18))</f>
        <v>15.189754348438713</v>
      </c>
      <c r="AR18">
        <f>AQ18*1000/AA18</f>
        <v>172.81289852385535</v>
      </c>
      <c r="AS18">
        <f>(AR18-U18)</f>
        <v>150.29912937407508</v>
      </c>
      <c r="AT18">
        <f>IF(D18,P18,(O18+P18)/2)</f>
        <v>40.262968063354492</v>
      </c>
      <c r="AU18">
        <f>0.61365*EXP(17.502*AT18/(240.97+AT18))</f>
        <v>7.5184413876269423</v>
      </c>
      <c r="AV18">
        <f>IF(AS18&lt;&gt;0,(1000-(AR18+U18)/2)/AS18*AL18,0)</f>
        <v>0.15535877652691943</v>
      </c>
      <c r="AW18">
        <f>U18*AA18/1000</f>
        <v>1.9788952431430515</v>
      </c>
      <c r="AX18">
        <f>(AU18-AW18)</f>
        <v>5.5395461444838912</v>
      </c>
      <c r="AY18">
        <f>1/(1.6/F18+1.37/N18)</f>
        <v>9.7665426254634979E-2</v>
      </c>
      <c r="AZ18">
        <f>G18*AA18*0.001</f>
        <v>29.569840896366689</v>
      </c>
      <c r="BA18">
        <f>G18/S18</f>
        <v>0.85278901142972929</v>
      </c>
      <c r="BB18">
        <f>(1-AL18*AA18/AQ18/F18)*100</f>
        <v>7.5016015885561611</v>
      </c>
      <c r="BC18">
        <f>(S18-E18/(N18/1.35))</f>
        <v>395.81359677378572</v>
      </c>
      <c r="BD18">
        <f>E18*BB18/100/BC18</f>
        <v>-7.1739811716937463E-4</v>
      </c>
    </row>
    <row r="19" spans="1:56" x14ac:dyDescent="0.25">
      <c r="A19" s="1" t="s">
        <v>1</v>
      </c>
      <c r="B19" s="1" t="s">
        <v>12274</v>
      </c>
      <c r="K19" s="1">
        <v>2.72</v>
      </c>
    </row>
    <row r="20" spans="1:56" x14ac:dyDescent="0.25">
      <c r="A20" s="1" t="s">
        <v>1</v>
      </c>
      <c r="B20" s="1" t="s">
        <v>12273</v>
      </c>
      <c r="K20" s="1">
        <v>2.72</v>
      </c>
    </row>
    <row r="21" spans="1:56" x14ac:dyDescent="0.25">
      <c r="A21" s="1">
        <v>2</v>
      </c>
      <c r="B21" s="1" t="s">
        <v>12272</v>
      </c>
      <c r="C21" s="1">
        <v>468.00000174343586</v>
      </c>
      <c r="D21" s="1">
        <v>0</v>
      </c>
      <c r="E21">
        <f>(R21-S21*(1000-T21)/(1000-U21))*AK21</f>
        <v>-2.9225785209370923</v>
      </c>
      <c r="F21">
        <f>IF(AV21&lt;&gt;0,1/(1/AV21-1/N21),0)</f>
        <v>2.6110129674808302</v>
      </c>
      <c r="G21">
        <f>((AY21-AL21/2)*S21-E21)/(AY21+AL21/2)</f>
        <v>386.84398043763036</v>
      </c>
      <c r="H21">
        <f>AL21*1000</f>
        <v>25.517912342365712</v>
      </c>
      <c r="I21">
        <f>(AQ21-AW21)</f>
        <v>1.3977994801986948</v>
      </c>
      <c r="J21">
        <f>(P21+AP21*D21)</f>
        <v>25.87278938293457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26.397216796875</v>
      </c>
      <c r="P21" s="1">
        <v>25.87278938293457</v>
      </c>
      <c r="Q21" s="1">
        <v>26.158180236816406</v>
      </c>
      <c r="R21" s="1">
        <v>400.10552978515625</v>
      </c>
      <c r="S21" s="1">
        <v>393.6575927734375</v>
      </c>
      <c r="T21" s="1">
        <v>-0.38928559422492981</v>
      </c>
      <c r="U21" s="1">
        <v>22.198286056518555</v>
      </c>
      <c r="V21" s="1">
        <v>-0.99052810668945313</v>
      </c>
      <c r="W21" s="1">
        <v>56.483020782470703</v>
      </c>
      <c r="X21" s="1">
        <v>300.46597290039063</v>
      </c>
      <c r="Y21" s="1">
        <v>26.289726257324219</v>
      </c>
      <c r="Z21" s="1">
        <v>8.4961156845092773</v>
      </c>
      <c r="AA21" s="1">
        <v>87.896095275878906</v>
      </c>
      <c r="AB21" s="1">
        <v>12.59912109375</v>
      </c>
      <c r="AC21" s="1">
        <v>-1.4508931636810303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1.1046543121337888</v>
      </c>
      <c r="AL21">
        <f>(U21-T21)/(1000-U21)*AK21</f>
        <v>2.5517912342365712E-2</v>
      </c>
      <c r="AM21">
        <f>(P21+273.15)</f>
        <v>299.02278938293455</v>
      </c>
      <c r="AN21">
        <f>(O21+273.15)</f>
        <v>299.54721679687498</v>
      </c>
      <c r="AO21">
        <f>(Y21*AG21+Z21*AH21)*AI21</f>
        <v>4.2063561071524873</v>
      </c>
      <c r="AP21">
        <f>((AO21+0.00000010773*(AN21^4-AM21^4))-AL21*44100)/(L21*51.4+0.00000043092*AM21^3)</f>
        <v>-9.1755778286054372</v>
      </c>
      <c r="AQ21">
        <f>0.61365*EXP(17.502*J21/(240.97+J21))</f>
        <v>3.3489421463836639</v>
      </c>
      <c r="AR21">
        <f>AQ21*1000/AA21</f>
        <v>38.101148132603171</v>
      </c>
      <c r="AS21">
        <f>(AR21-U21)</f>
        <v>15.902862076084617</v>
      </c>
      <c r="AT21">
        <f>IF(D21,P21,(O21+P21)/2)</f>
        <v>26.135003089904785</v>
      </c>
      <c r="AU21">
        <f>0.61365*EXP(17.502*AT21/(240.97+AT21))</f>
        <v>3.4013081852478866</v>
      </c>
      <c r="AV21">
        <f>IF(AS21&lt;&gt;0,(1000-(AR21+U21)/2)/AS21*AL21,0)</f>
        <v>1.5562327325731817</v>
      </c>
      <c r="AW21">
        <f>U21*AA21/1000</f>
        <v>1.9511426661849691</v>
      </c>
      <c r="AX21">
        <f>(AU21-AW21)</f>
        <v>1.4501655190629175</v>
      </c>
      <c r="AY21">
        <f>1/(1.6/F21+1.37/N21)</f>
        <v>1.0326103829282283</v>
      </c>
      <c r="AZ21">
        <f>G21*AA21*0.001</f>
        <v>34.002075361446195</v>
      </c>
      <c r="BA21">
        <f>G21/S21</f>
        <v>0.98269152567894558</v>
      </c>
      <c r="BB21">
        <f>(1-AL21*AA21/AQ21/F21)*100</f>
        <v>74.349369203400869</v>
      </c>
      <c r="BC21">
        <f>(S21-E21/(N21/1.35))</f>
        <v>394.68177766598546</v>
      </c>
      <c r="BD21">
        <f>E21*BB21/100/BC21</f>
        <v>-5.5054953579076211E-3</v>
      </c>
    </row>
    <row r="22" spans="1:56" x14ac:dyDescent="0.25">
      <c r="A22" s="1" t="s">
        <v>1</v>
      </c>
      <c r="B22" s="1" t="s">
        <v>12271</v>
      </c>
      <c r="K22" s="1">
        <v>2.72</v>
      </c>
    </row>
    <row r="23" spans="1:56" x14ac:dyDescent="0.25">
      <c r="A23" s="1" t="s">
        <v>1</v>
      </c>
      <c r="B23" s="1" t="s">
        <v>12270</v>
      </c>
      <c r="K23" s="1">
        <v>2.72</v>
      </c>
    </row>
    <row r="24" spans="1:56" x14ac:dyDescent="0.25">
      <c r="A24" s="1">
        <v>3</v>
      </c>
      <c r="B24" s="1" t="s">
        <v>12269</v>
      </c>
      <c r="C24" s="1">
        <v>674.00000174343586</v>
      </c>
      <c r="D24" s="1">
        <v>0</v>
      </c>
      <c r="E24">
        <f>(R24-S24*(1000-T24)/(1000-U24))*AK24</f>
        <v>-2.1716825614884647</v>
      </c>
      <c r="F24">
        <f>IF(AV24&lt;&gt;0,1/(1/AV24-1/N24),0)</f>
        <v>0.31684282577508471</v>
      </c>
      <c r="G24">
        <f>((AY24-AL24/2)*S24-E24)/(AY24+AL24/2)</f>
        <v>354.29572055583458</v>
      </c>
      <c r="H24">
        <f>AL24*1000</f>
        <v>25.152040869046211</v>
      </c>
      <c r="I24">
        <f>(AQ24-AW24)</f>
        <v>7.0809034481133821</v>
      </c>
      <c r="J24">
        <f>(P24+AP24*D24)</f>
        <v>43.684108734130859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26.399877548217773</v>
      </c>
      <c r="P24" s="1">
        <v>43.684108734130859</v>
      </c>
      <c r="Q24" s="1">
        <v>26.130125045776367</v>
      </c>
      <c r="R24" s="1">
        <v>400.3724365234375</v>
      </c>
      <c r="S24" s="1">
        <v>393.38333129882813</v>
      </c>
      <c r="T24" s="1">
        <v>-0.39008936285972595</v>
      </c>
      <c r="U24" s="1">
        <v>21.874746322631836</v>
      </c>
      <c r="V24" s="1">
        <v>-0.99226850271224976</v>
      </c>
      <c r="W24" s="1">
        <v>55.642688751220703</v>
      </c>
      <c r="X24" s="1">
        <v>300.55026245117188</v>
      </c>
      <c r="Y24" s="1">
        <v>50.476154327392578</v>
      </c>
      <c r="Z24" s="1">
        <v>8.868290901184082</v>
      </c>
      <c r="AA24" s="1">
        <v>87.882896423339844</v>
      </c>
      <c r="AB24" s="1">
        <v>12.547955513000488</v>
      </c>
      <c r="AC24" s="1">
        <v>-1.4398003816604614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1.1049642001881317</v>
      </c>
      <c r="AL24">
        <f>(U24-T24)/(1000-U24)*AK24</f>
        <v>2.5152040869046211E-2</v>
      </c>
      <c r="AM24">
        <f>(P24+273.15)</f>
        <v>316.83410873413084</v>
      </c>
      <c r="AN24">
        <f>(O24+273.15)</f>
        <v>299.54987754821775</v>
      </c>
      <c r="AO24">
        <f>(Y24*AG24+Z24*AH24)*AI24</f>
        <v>8.0761845118660176</v>
      </c>
      <c r="AP24">
        <f>((AO24+0.00000010773*(AN24^4-AM24^4))-AL24*44100)/(L24*51.4+0.00000043092*AM24^3)</f>
        <v>-10.664647879462885</v>
      </c>
      <c r="AQ24">
        <f>0.61365*EXP(17.502*J24/(240.97+J24))</f>
        <v>9.0033195134720696</v>
      </c>
      <c r="AR24">
        <f>AQ24*1000/AA24</f>
        <v>102.4467772443715</v>
      </c>
      <c r="AS24">
        <f>(AR24-U24)</f>
        <v>80.572030921739668</v>
      </c>
      <c r="AT24">
        <f>IF(D24,P24,(O24+P24)/2)</f>
        <v>35.041993141174316</v>
      </c>
      <c r="AU24">
        <f>0.61365*EXP(17.502*AT24/(240.97+AT24))</f>
        <v>5.6615195856776266</v>
      </c>
      <c r="AV24">
        <f>IF(AS24&lt;&gt;0,(1000-(AR24+U24)/2)/AS24*AL24,0)</f>
        <v>0.29276376154807765</v>
      </c>
      <c r="AW24">
        <f>U24*AA24/1000</f>
        <v>1.9224160653586877</v>
      </c>
      <c r="AX24">
        <f>(AU24-AW24)</f>
        <v>3.7391035203189391</v>
      </c>
      <c r="AY24">
        <f>1/(1.6/F24+1.37/N24)</f>
        <v>0.18499837507711617</v>
      </c>
      <c r="AZ24">
        <f>G24*AA24*0.001</f>
        <v>31.13653411284097</v>
      </c>
      <c r="BA24">
        <f>G24/S24</f>
        <v>0.90063734878155988</v>
      </c>
      <c r="BB24">
        <f>(1-AL24*AA24/AQ24/F24)*100</f>
        <v>22.512606733655261</v>
      </c>
      <c r="BC24">
        <f>(S24-E24/(N24/1.35))</f>
        <v>394.14437311685026</v>
      </c>
      <c r="BD24">
        <f>E24*BB24/100/BC24</f>
        <v>-1.2404143961388646E-3</v>
      </c>
    </row>
    <row r="25" spans="1:56" x14ac:dyDescent="0.25">
      <c r="A25" s="1" t="s">
        <v>1</v>
      </c>
      <c r="B25" s="1" t="s">
        <v>12268</v>
      </c>
      <c r="K25" s="1">
        <v>2.72</v>
      </c>
    </row>
    <row r="26" spans="1:56" x14ac:dyDescent="0.25">
      <c r="A26" s="1" t="s">
        <v>1</v>
      </c>
      <c r="B26" s="1" t="s">
        <v>12267</v>
      </c>
      <c r="K26" s="1">
        <v>2.72</v>
      </c>
    </row>
    <row r="27" spans="1:56" x14ac:dyDescent="0.25">
      <c r="A27" s="1">
        <v>4</v>
      </c>
      <c r="B27" s="1" t="s">
        <v>12266</v>
      </c>
      <c r="C27" s="1">
        <v>881.00000174343586</v>
      </c>
      <c r="D27" s="1">
        <v>0</v>
      </c>
      <c r="E27">
        <f>(R27-S27*(1000-T27)/(1000-U27))*AK27</f>
        <v>-2.3152318669238952</v>
      </c>
      <c r="F27">
        <f>IF(AV27&lt;&gt;0,1/(1/AV27-1/N27),0)</f>
        <v>0.3534514456708816</v>
      </c>
      <c r="G27">
        <f>((AY27-AL27/2)*S27-E27)/(AY27+AL27/2)</f>
        <v>358.6057734995012</v>
      </c>
      <c r="H27">
        <f>AL27*1000</f>
        <v>25.044015355463042</v>
      </c>
      <c r="I27">
        <f>(AQ27-AW27)</f>
        <v>6.402490235282559</v>
      </c>
      <c r="J27">
        <f>(P27+AP27*D27)</f>
        <v>42.169052124023438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26.292839050292969</v>
      </c>
      <c r="P27" s="1">
        <v>42.169052124023438</v>
      </c>
      <c r="Q27" s="1">
        <v>26.045513153076172</v>
      </c>
      <c r="R27" s="1">
        <v>400.08978271484375</v>
      </c>
      <c r="S27" s="1">
        <v>393.269775390625</v>
      </c>
      <c r="T27" s="1">
        <v>-0.39102181792259216</v>
      </c>
      <c r="U27" s="1">
        <v>21.786203384399414</v>
      </c>
      <c r="V27" s="1">
        <v>-1.0009305477142334</v>
      </c>
      <c r="W27" s="1">
        <v>55.767932891845703</v>
      </c>
      <c r="X27" s="1">
        <v>300.46884155273438</v>
      </c>
      <c r="Y27" s="1">
        <v>101.40720367431641</v>
      </c>
      <c r="Z27" s="1">
        <v>9.1130599975585938</v>
      </c>
      <c r="AA27" s="1">
        <v>87.881736755371094</v>
      </c>
      <c r="AB27" s="1">
        <v>12.54114818572998</v>
      </c>
      <c r="AC27" s="1">
        <v>-1.4434112310409546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1.1046648586497585</v>
      </c>
      <c r="AL27">
        <f>(U27-T27)/(1000-U27)*AK27</f>
        <v>2.504401535546304E-2</v>
      </c>
      <c r="AM27">
        <f>(P27+273.15)</f>
        <v>315.31905212402341</v>
      </c>
      <c r="AN27">
        <f>(O27+273.15)</f>
        <v>299.44283905029295</v>
      </c>
      <c r="AO27">
        <f>(Y27*AG27+Z27*AH27)*AI27</f>
        <v>16.225152225230204</v>
      </c>
      <c r="AP27">
        <f>((AO27+0.00000010773*(AN27^4-AM27^4))-AL27*44100)/(L27*51.4+0.00000043092*AM27^3)</f>
        <v>-10.420118146188848</v>
      </c>
      <c r="AQ27">
        <f>0.61365*EXP(17.502*J27/(240.97+J27))</f>
        <v>8.3170996260093233</v>
      </c>
      <c r="AR27">
        <f>AQ27*1000/AA27</f>
        <v>94.639682066831767</v>
      </c>
      <c r="AS27">
        <f>(AR27-U27)</f>
        <v>72.853478682432353</v>
      </c>
      <c r="AT27">
        <f>IF(D27,P27,(O27+P27)/2)</f>
        <v>34.230945587158203</v>
      </c>
      <c r="AU27">
        <f>0.61365*EXP(17.502*AT27/(240.97+AT27))</f>
        <v>5.4122264712233727</v>
      </c>
      <c r="AV27">
        <f>IF(AS27&lt;&gt;0,(1000-(AR27+U27)/2)/AS27*AL27,0)</f>
        <v>0.32374747164466577</v>
      </c>
      <c r="AW27">
        <f>U27*AA27/1000</f>
        <v>1.9146093907267641</v>
      </c>
      <c r="AX27">
        <f>(AU27-AW27)</f>
        <v>3.4976170804966085</v>
      </c>
      <c r="AY27">
        <f>1/(1.6/F27+1.37/N27)</f>
        <v>0.20481649958583856</v>
      </c>
      <c r="AZ27">
        <f>G27*AA27*0.001</f>
        <v>31.514898185639396</v>
      </c>
      <c r="BA27">
        <f>G27/S27</f>
        <v>0.91185693877264551</v>
      </c>
      <c r="BB27">
        <f>(1-AL27*AA27/AQ27/F27)*100</f>
        <v>25.131190670509305</v>
      </c>
      <c r="BC27">
        <f>(S27-E27/(N27/1.35))</f>
        <v>394.08112245413821</v>
      </c>
      <c r="BD27">
        <f>E27*BB27/100/BC27</f>
        <v>-1.476460814254683E-3</v>
      </c>
    </row>
    <row r="28" spans="1:56" x14ac:dyDescent="0.25">
      <c r="A28" s="1" t="s">
        <v>1</v>
      </c>
      <c r="B28" s="1" t="s">
        <v>12265</v>
      </c>
      <c r="K28" s="1">
        <v>2.72</v>
      </c>
    </row>
    <row r="29" spans="1:56" x14ac:dyDescent="0.25">
      <c r="A29" s="1" t="s">
        <v>1</v>
      </c>
      <c r="B29" s="1" t="s">
        <v>12264</v>
      </c>
      <c r="K29" s="1">
        <v>2.72</v>
      </c>
    </row>
    <row r="30" spans="1:56" x14ac:dyDescent="0.25">
      <c r="A30" s="1">
        <v>5</v>
      </c>
      <c r="B30" s="1" t="s">
        <v>12263</v>
      </c>
      <c r="C30" s="1">
        <v>1088.0000017434359</v>
      </c>
      <c r="D30" s="1">
        <v>0</v>
      </c>
      <c r="E30">
        <f>(R30-S30*(1000-T30)/(1000-U30))*AK30</f>
        <v>-2.2170415352625401</v>
      </c>
      <c r="F30">
        <f>IF(AV30&lt;&gt;0,1/(1/AV30-1/N30),0)</f>
        <v>0.33043018650812206</v>
      </c>
      <c r="G30">
        <f>((AY30-AL30/2)*S30-E30)/(AY30+AL30/2)</f>
        <v>355.80415694334783</v>
      </c>
      <c r="H30">
        <f>AL30*1000</f>
        <v>25.038561247664607</v>
      </c>
      <c r="I30">
        <f>(AQ30-AW30)</f>
        <v>6.7929425234168148</v>
      </c>
      <c r="J30">
        <f>(P30+AP30*D30)</f>
        <v>43.042312622070313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26.417636871337891</v>
      </c>
      <c r="P30" s="1">
        <v>43.042312622070313</v>
      </c>
      <c r="Q30" s="1">
        <v>26.052997589111328</v>
      </c>
      <c r="R30" s="1">
        <v>399.90792846679688</v>
      </c>
      <c r="S30" s="1">
        <v>393.00765991210938</v>
      </c>
      <c r="T30" s="1">
        <v>-0.38974276185035706</v>
      </c>
      <c r="U30" s="1">
        <v>21.780397415161133</v>
      </c>
      <c r="V30" s="1">
        <v>-0.99024856090545654</v>
      </c>
      <c r="W30" s="1">
        <v>55.339088439941406</v>
      </c>
      <c r="X30" s="1">
        <v>300.50119018554688</v>
      </c>
      <c r="Y30" s="1">
        <v>150.23521423339844</v>
      </c>
      <c r="Z30" s="1">
        <v>9.0199203491210938</v>
      </c>
      <c r="AA30" s="1">
        <v>87.874008178710938</v>
      </c>
      <c r="AB30" s="1">
        <v>12.526238441467285</v>
      </c>
      <c r="AC30" s="1">
        <v>-1.4473197460174561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1.1047837874468631</v>
      </c>
      <c r="AL30">
        <f>(U30-T30)/(1000-U30)*AK30</f>
        <v>2.5038561247664608E-2</v>
      </c>
      <c r="AM30">
        <f>(P30+273.15)</f>
        <v>316.19231262207029</v>
      </c>
      <c r="AN30">
        <f>(O30+273.15)</f>
        <v>299.56763687133787</v>
      </c>
      <c r="AO30">
        <f>(Y30*AG30+Z30*AH30)*AI30</f>
        <v>24.037633740060755</v>
      </c>
      <c r="AP30">
        <f>((AO30+0.00000010773*(AN30^4-AM30^4))-AL30*44100)/(L30*51.4+0.00000043092*AM30^3)</f>
        <v>-10.429630259764213</v>
      </c>
      <c r="AQ30">
        <f>0.61365*EXP(17.502*J30/(240.97+J30))</f>
        <v>8.7068733440122585</v>
      </c>
      <c r="AR30">
        <f>AQ30*1000/AA30</f>
        <v>99.083603041128313</v>
      </c>
      <c r="AS30">
        <f>(AR30-U30)</f>
        <v>77.30320562596718</v>
      </c>
      <c r="AT30">
        <f>IF(D30,P30,(O30+P30)/2)</f>
        <v>34.729974746704102</v>
      </c>
      <c r="AU30">
        <f>0.61365*EXP(17.502*AT30/(240.97+AT30))</f>
        <v>5.5644575245033376</v>
      </c>
      <c r="AV30">
        <f>IF(AS30&lt;&gt;0,(1000-(AR30+U30)/2)/AS30*AL30,0)</f>
        <v>0.30432671864167582</v>
      </c>
      <c r="AW30">
        <f>U30*AA30/1000</f>
        <v>1.9139308205954439</v>
      </c>
      <c r="AX30">
        <f>(AU30-AW30)</f>
        <v>3.6505267039078939</v>
      </c>
      <c r="AY30">
        <f>1/(1.6/F30+1.37/N30)</f>
        <v>0.19238897316746195</v>
      </c>
      <c r="AZ30">
        <f>G30*AA30*0.001</f>
        <v>31.265937397259098</v>
      </c>
      <c r="BA30">
        <f>G30/S30</f>
        <v>0.90533644311899264</v>
      </c>
      <c r="BB30">
        <f>(1-AL30*AA30/AQ30/F30)*100</f>
        <v>23.523524673794284</v>
      </c>
      <c r="BC30">
        <f>(S30-E30/(N30/1.35))</f>
        <v>393.78459727420261</v>
      </c>
      <c r="BD30">
        <f>E30*BB30/100/BC30</f>
        <v>-1.3243949006278646E-3</v>
      </c>
    </row>
    <row r="31" spans="1:56" x14ac:dyDescent="0.25">
      <c r="A31" s="1" t="s">
        <v>1</v>
      </c>
      <c r="B31" s="1" t="s">
        <v>12262</v>
      </c>
      <c r="K31" s="1">
        <v>2.72</v>
      </c>
    </row>
    <row r="32" spans="1:56" x14ac:dyDescent="0.25">
      <c r="A32" s="1" t="s">
        <v>1</v>
      </c>
      <c r="B32" s="1" t="s">
        <v>12261</v>
      </c>
      <c r="K32" s="1">
        <v>2.72</v>
      </c>
    </row>
    <row r="33" spans="1:56" x14ac:dyDescent="0.25">
      <c r="A33" s="1">
        <v>6</v>
      </c>
      <c r="B33" s="1" t="s">
        <v>12260</v>
      </c>
      <c r="C33" s="1">
        <v>1294.0000017434359</v>
      </c>
      <c r="D33" s="1">
        <v>0</v>
      </c>
      <c r="E33">
        <f>(R33-S33*(1000-T33)/(1000-U33))*AK33</f>
        <v>-0.7847251250170183</v>
      </c>
      <c r="F33">
        <f>IF(AV33&lt;&gt;0,1/(1/AV33-1/N33),0)</f>
        <v>0.34697732609525184</v>
      </c>
      <c r="G33">
        <f>((AY33-AL33/2)*S33-E33)/(AY33+AL33/2)</f>
        <v>349.20615937558307</v>
      </c>
      <c r="H33">
        <f>AL33*1000</f>
        <v>25.2476448690018</v>
      </c>
      <c r="I33">
        <f>(AQ33-AW33)</f>
        <v>6.5565055504174392</v>
      </c>
      <c r="J33">
        <f>(P33+AP33*D33)</f>
        <v>42.552211761474609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26.292757034301758</v>
      </c>
      <c r="P33" s="1">
        <v>42.552211761474609</v>
      </c>
      <c r="Q33" s="1">
        <v>25.959135055541992</v>
      </c>
      <c r="R33" s="1">
        <v>400.0118408203125</v>
      </c>
      <c r="S33" s="1">
        <v>391.76840209960938</v>
      </c>
      <c r="T33" s="1">
        <v>-0.39150926470756531</v>
      </c>
      <c r="U33" s="1">
        <v>21.961376190185547</v>
      </c>
      <c r="V33" s="1">
        <v>-1.0020323991775513</v>
      </c>
      <c r="W33" s="1">
        <v>56.208148956298828</v>
      </c>
      <c r="X33" s="1">
        <v>300.4776611328125</v>
      </c>
      <c r="Y33" s="1">
        <v>299.77813720703125</v>
      </c>
      <c r="Z33" s="1">
        <v>8.8496112823486328</v>
      </c>
      <c r="AA33" s="1">
        <v>87.868522644042969</v>
      </c>
      <c r="AB33" s="1">
        <v>12.55952262878418</v>
      </c>
      <c r="AC33" s="1">
        <v>-1.4581085443496704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1.1046972835765163</v>
      </c>
      <c r="AL33">
        <f>(U33-T33)/(1000-U33)*AK33</f>
        <v>2.5247644869001801E-2</v>
      </c>
      <c r="AM33">
        <f>(P33+273.15)</f>
        <v>315.70221176147459</v>
      </c>
      <c r="AN33">
        <f>(O33+273.15)</f>
        <v>299.44275703430174</v>
      </c>
      <c r="AO33">
        <f>(Y33*AG33+Z33*AH33)*AI33</f>
        <v>47.964500881034837</v>
      </c>
      <c r="AP33">
        <f>((AO33+0.00000010773*(AN33^4-AM33^4))-AL33*44100)/(L33*51.4+0.00000043092*AM33^3)</f>
        <v>-10.273746149074663</v>
      </c>
      <c r="AQ33">
        <f>0.61365*EXP(17.502*J33/(240.97+J33))</f>
        <v>8.4862192314791045</v>
      </c>
      <c r="AR33">
        <f>AQ33*1000/AA33</f>
        <v>96.578603760722572</v>
      </c>
      <c r="AS33">
        <f>(AR33-U33)</f>
        <v>74.617227570537025</v>
      </c>
      <c r="AT33">
        <f>IF(D33,P33,(O33+P33)/2)</f>
        <v>34.422484397888184</v>
      </c>
      <c r="AU33">
        <f>0.61365*EXP(17.502*AT33/(240.97+AT33))</f>
        <v>5.4702224615212387</v>
      </c>
      <c r="AV33">
        <f>IF(AS33&lt;&gt;0,(1000-(AR33+U33)/2)/AS33*AL33,0)</f>
        <v>0.31830742020346142</v>
      </c>
      <c r="AW33">
        <f>U33*AA33/1000</f>
        <v>1.9297136810616649</v>
      </c>
      <c r="AX33">
        <f>(AU33-AW33)</f>
        <v>3.5405087804595738</v>
      </c>
      <c r="AY33">
        <f>1/(1.6/F33+1.37/N33)</f>
        <v>0.20133352048882289</v>
      </c>
      <c r="AZ33">
        <f>G33*AA33*0.001</f>
        <v>30.684229322532698</v>
      </c>
      <c r="BA33">
        <f>G33/S33</f>
        <v>0.89135866370048744</v>
      </c>
      <c r="BB33">
        <f>(1-AL33*AA33/AQ33/F33)*100</f>
        <v>24.657703384003639</v>
      </c>
      <c r="BC33">
        <f>(S33-E33/(N33/1.35))</f>
        <v>392.04340022612251</v>
      </c>
      <c r="BD33">
        <f>E33*BB33/100/BC33</f>
        <v>-4.9355554409242467E-4</v>
      </c>
    </row>
    <row r="34" spans="1:56" x14ac:dyDescent="0.25">
      <c r="A34" s="1" t="s">
        <v>1</v>
      </c>
      <c r="B34" s="1" t="s">
        <v>12259</v>
      </c>
      <c r="K34" s="1">
        <v>2.72</v>
      </c>
    </row>
    <row r="35" spans="1:56" x14ac:dyDescent="0.25">
      <c r="A35" s="1" t="s">
        <v>1</v>
      </c>
      <c r="B35" s="1" t="s">
        <v>12258</v>
      </c>
      <c r="K35" s="1">
        <v>2.72</v>
      </c>
    </row>
    <row r="36" spans="1:56" x14ac:dyDescent="0.25">
      <c r="A36" s="1">
        <v>7</v>
      </c>
      <c r="B36" s="1" t="s">
        <v>12257</v>
      </c>
      <c r="C36" s="1">
        <v>1500.0000017434359</v>
      </c>
      <c r="D36" s="1">
        <v>0</v>
      </c>
      <c r="E36">
        <f>(R36-S36*(1000-T36)/(1000-U36))*AK36</f>
        <v>-0.26199401925010279</v>
      </c>
      <c r="F36">
        <f>IF(AV36&lt;&gt;0,1/(1/AV36-1/N36),0)</f>
        <v>0.36641877398937833</v>
      </c>
      <c r="G36">
        <f>((AY36-AL36/2)*S36-E36)/(AY36+AL36/2)</f>
        <v>347.67315146575504</v>
      </c>
      <c r="H36">
        <f>AL36*1000</f>
        <v>25.692195178621091</v>
      </c>
      <c r="I36">
        <f>(AQ36-AW36)</f>
        <v>6.3524856075179992</v>
      </c>
      <c r="J36">
        <f>(P36+AP36*D36)</f>
        <v>42.165866851806641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26.295768737792969</v>
      </c>
      <c r="P36" s="1">
        <v>42.165866851806641</v>
      </c>
      <c r="Q36" s="1">
        <v>25.974653244018555</v>
      </c>
      <c r="R36" s="1">
        <v>400.12185668945313</v>
      </c>
      <c r="S36" s="1">
        <v>391.26126098632813</v>
      </c>
      <c r="T36" s="1">
        <v>-0.39012497663497925</v>
      </c>
      <c r="U36" s="1">
        <v>22.342618942260742</v>
      </c>
      <c r="V36" s="1">
        <v>-0.99831593036651611</v>
      </c>
      <c r="W36" s="1">
        <v>57.173965454101563</v>
      </c>
      <c r="X36" s="1">
        <v>300.54183959960938</v>
      </c>
      <c r="Y36" s="1">
        <v>500.5491943359375</v>
      </c>
      <c r="Z36" s="1">
        <v>8.7487697601318359</v>
      </c>
      <c r="AA36" s="1">
        <v>87.868858337402344</v>
      </c>
      <c r="AB36" s="1">
        <v>12.823250770568848</v>
      </c>
      <c r="AC36" s="1">
        <v>-1.4780676364898682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1.1049332338220932</v>
      </c>
      <c r="AL36">
        <f>(U36-T36)/(1000-U36)*AK36</f>
        <v>2.5692195178621091E-2</v>
      </c>
      <c r="AM36">
        <f>(P36+273.15)</f>
        <v>315.31586685180662</v>
      </c>
      <c r="AN36">
        <f>(O36+273.15)</f>
        <v>299.44576873779295</v>
      </c>
      <c r="AO36">
        <f>(Y36*AG36+Z36*AH36)*AI36</f>
        <v>80.087869303646585</v>
      </c>
      <c r="AP36">
        <f>((AO36+0.00000010773*(AN36^4-AM36^4))-AL36*44100)/(L36*51.4+0.00000043092*AM36^3)</f>
        <v>-10.133911170370082</v>
      </c>
      <c r="AQ36">
        <f>0.61365*EXP(17.502*J36/(240.97+J36))</f>
        <v>8.3157060262420703</v>
      </c>
      <c r="AR36">
        <f>AQ36*1000/AA36</f>
        <v>94.637692848029175</v>
      </c>
      <c r="AS36">
        <f>(AR36-U36)</f>
        <v>72.295073905768433</v>
      </c>
      <c r="AT36">
        <f>IF(D36,P36,(O36+P36)/2)</f>
        <v>34.230817794799805</v>
      </c>
      <c r="AU36">
        <f>0.61365*EXP(17.502*AT36/(240.97+AT36))</f>
        <v>5.4121879561866635</v>
      </c>
      <c r="AV36">
        <f>IF(AS36&lt;&gt;0,(1000-(AR36+U36)/2)/AS36*AL36,0)</f>
        <v>0.33459340132723719</v>
      </c>
      <c r="AW36">
        <f>U36*AA36/1000</f>
        <v>1.9632204187240714</v>
      </c>
      <c r="AX36">
        <f>(AU36-AW36)</f>
        <v>3.4489675374625923</v>
      </c>
      <c r="AY36">
        <f>1/(1.6/F36+1.37/N36)</f>
        <v>0.21176485185375038</v>
      </c>
      <c r="AZ36">
        <f>G36*AA36*0.001</f>
        <v>30.549642893862657</v>
      </c>
      <c r="BA36">
        <f>G36/S36</f>
        <v>0.88859589776229808</v>
      </c>
      <c r="BB36">
        <f>(1-AL36*AA36/AQ36/F36)*100</f>
        <v>25.910041560886189</v>
      </c>
      <c r="BC36">
        <f>(S36-E36/(N36/1.35))</f>
        <v>391.3530738544963</v>
      </c>
      <c r="BD36">
        <f>E36*BB36/100/BC36</f>
        <v>-1.7345656342021313E-4</v>
      </c>
    </row>
    <row r="37" spans="1:56" x14ac:dyDescent="0.25">
      <c r="A37" s="1" t="s">
        <v>1</v>
      </c>
      <c r="B37" s="1" t="s">
        <v>12256</v>
      </c>
      <c r="K37" s="1">
        <v>2.72</v>
      </c>
    </row>
    <row r="38" spans="1:56" x14ac:dyDescent="0.25">
      <c r="A38" s="1" t="s">
        <v>1</v>
      </c>
      <c r="B38" s="1" t="s">
        <v>12255</v>
      </c>
      <c r="K38" s="1">
        <v>2.72</v>
      </c>
    </row>
    <row r="39" spans="1:56" x14ac:dyDescent="0.25">
      <c r="A39" s="1">
        <v>8</v>
      </c>
      <c r="B39" s="1" t="s">
        <v>12254</v>
      </c>
      <c r="C39" s="1">
        <v>1707.50000173226</v>
      </c>
      <c r="D39" s="1">
        <v>0</v>
      </c>
      <c r="E39">
        <f>(R39-S39*(1000-T39)/(1000-U39))*AK39</f>
        <v>-0.1136483959213421</v>
      </c>
      <c r="F39">
        <f>IF(AV39&lt;&gt;0,1/(1/AV39-1/N39),0)</f>
        <v>0.37597247949055829</v>
      </c>
      <c r="G39">
        <f>((AY39-AL39/2)*S39-E39)/(AY39+AL39/2)</f>
        <v>346.8335662205057</v>
      </c>
      <c r="H39">
        <f>AL39*1000</f>
        <v>26.268719874855776</v>
      </c>
      <c r="I39">
        <f>(AQ39-AW39)</f>
        <v>6.3407288241144517</v>
      </c>
      <c r="J39">
        <f>(P39+AP39*D39)</f>
        <v>42.238491058349609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26.215370178222656</v>
      </c>
      <c r="P39" s="1">
        <v>42.238491058349609</v>
      </c>
      <c r="Q39" s="1">
        <v>25.902812957763672</v>
      </c>
      <c r="R39" s="1">
        <v>400.18994140625</v>
      </c>
      <c r="S39" s="1">
        <v>390.99691772460938</v>
      </c>
      <c r="T39" s="1">
        <v>-0.39079445600509644</v>
      </c>
      <c r="U39" s="1">
        <v>22.840988159179688</v>
      </c>
      <c r="V39" s="1">
        <v>-1.0046836137771606</v>
      </c>
      <c r="W39" s="1">
        <v>58.721324920654297</v>
      </c>
      <c r="X39" s="1">
        <v>300.5318603515625</v>
      </c>
      <c r="Y39" s="1">
        <v>749.8636474609375</v>
      </c>
      <c r="Z39" s="1">
        <v>8.7960529327392578</v>
      </c>
      <c r="AA39" s="1">
        <v>87.859664916992188</v>
      </c>
      <c r="AB39" s="1">
        <v>12.98256778717041</v>
      </c>
      <c r="AC39" s="1">
        <v>-1.5134150981903076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1.104896545410156</v>
      </c>
      <c r="AL39">
        <f>(U39-T39)/(1000-U39)*AK39</f>
        <v>2.6268719874855778E-2</v>
      </c>
      <c r="AM39">
        <f>(P39+273.15)</f>
        <v>315.38849105834959</v>
      </c>
      <c r="AN39">
        <f>(O39+273.15)</f>
        <v>299.36537017822263</v>
      </c>
      <c r="AO39">
        <f>(Y39*AG39+Z39*AH39)*AI39</f>
        <v>119.97818091202862</v>
      </c>
      <c r="AP39">
        <f>((AO39+0.00000010773*(AN39^4-AM39^4))-AL39*44100)/(L39*51.4+0.00000043092*AM39^3)</f>
        <v>-10.031510753816326</v>
      </c>
      <c r="AQ39">
        <f>0.61365*EXP(17.502*J39/(240.97+J39))</f>
        <v>8.3475303901529649</v>
      </c>
      <c r="AR39">
        <f>AQ39*1000/AA39</f>
        <v>95.009813639051785</v>
      </c>
      <c r="AS39">
        <f>(AR39-U39)</f>
        <v>72.168825479872098</v>
      </c>
      <c r="AT39">
        <f>IF(D39,P39,(O39+P39)/2)</f>
        <v>34.226930618286133</v>
      </c>
      <c r="AU39">
        <f>0.61365*EXP(17.502*AT39/(240.97+AT39))</f>
        <v>5.4110165231184304</v>
      </c>
      <c r="AV39">
        <f>IF(AS39&lt;&gt;0,(1000-(AR39+U39)/2)/AS39*AL39,0)</f>
        <v>0.34254160104099207</v>
      </c>
      <c r="AW39">
        <f>U39*AA39/1000</f>
        <v>2.0068015660385137</v>
      </c>
      <c r="AX39">
        <f>(AU39-AW39)</f>
        <v>3.4042149570799167</v>
      </c>
      <c r="AY39">
        <f>1/(1.6/F39+1.37/N39)</f>
        <v>0.21686041540870132</v>
      </c>
      <c r="AZ39">
        <f>G39*AA39*0.001</f>
        <v>30.472680910099051</v>
      </c>
      <c r="BA39">
        <f>G39/S39</f>
        <v>0.88704936151131186</v>
      </c>
      <c r="BB39">
        <f>(1-AL39*AA39/AQ39/F39)*100</f>
        <v>26.461564439019082</v>
      </c>
      <c r="BC39">
        <f>(S39-E39/(N39/1.35))</f>
        <v>391.03674453142776</v>
      </c>
      <c r="BD39">
        <f>E39*BB39/100/BC39</f>
        <v>-7.6906183219875102E-5</v>
      </c>
    </row>
    <row r="40" spans="1:56" x14ac:dyDescent="0.25">
      <c r="A40" s="1" t="s">
        <v>1</v>
      </c>
      <c r="B40" s="1" t="s">
        <v>12253</v>
      </c>
      <c r="K40" s="1">
        <v>2.72</v>
      </c>
    </row>
    <row r="41" spans="1:56" x14ac:dyDescent="0.25">
      <c r="A41" s="1" t="s">
        <v>1</v>
      </c>
      <c r="B41" s="1" t="s">
        <v>12252</v>
      </c>
      <c r="K41" s="1">
        <v>2.72</v>
      </c>
    </row>
    <row r="42" spans="1:56" x14ac:dyDescent="0.25">
      <c r="A42" s="1">
        <v>9</v>
      </c>
      <c r="B42" s="1" t="s">
        <v>12251</v>
      </c>
      <c r="C42" s="1">
        <v>1914.50000173226</v>
      </c>
      <c r="D42" s="1">
        <v>0</v>
      </c>
      <c r="E42">
        <f>(R42-S42*(1000-T42)/(1000-U42))*AK42</f>
        <v>0.2328193894887346</v>
      </c>
      <c r="F42">
        <f>IF(AV42&lt;&gt;0,1/(1/AV42-1/N42),0)</f>
        <v>0.41380767164983612</v>
      </c>
      <c r="G42">
        <f>((AY42-AL42/2)*S42-E42)/(AY42+AL42/2)</f>
        <v>347.23336319064759</v>
      </c>
      <c r="H42">
        <f>AL42*1000</f>
        <v>26.922312606665876</v>
      </c>
      <c r="I42">
        <f>(AQ42-AW42)</f>
        <v>5.9665769174197116</v>
      </c>
      <c r="J42">
        <f>(P42+AP42*D42)</f>
        <v>41.4854736328125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26.273056030273438</v>
      </c>
      <c r="P42" s="1">
        <v>41.4854736328125</v>
      </c>
      <c r="Q42" s="1">
        <v>25.973899841308594</v>
      </c>
      <c r="R42" s="1">
        <v>399.84027099609375</v>
      </c>
      <c r="S42" s="1">
        <v>390.12420654296875</v>
      </c>
      <c r="T42" s="1">
        <v>-0.39142045378684998</v>
      </c>
      <c r="U42" s="1">
        <v>23.403318405151367</v>
      </c>
      <c r="V42" s="1">
        <v>-1.0027893781661987</v>
      </c>
      <c r="W42" s="1">
        <v>59.957515716552734</v>
      </c>
      <c r="X42" s="1">
        <v>300.5491943359375</v>
      </c>
      <c r="Y42" s="1">
        <v>1000.4823608398438</v>
      </c>
      <c r="Z42" s="1">
        <v>8.3154258728027344</v>
      </c>
      <c r="AA42" s="1">
        <v>87.852584838867188</v>
      </c>
      <c r="AB42" s="1">
        <v>13.189064979553223</v>
      </c>
      <c r="AC42" s="1">
        <v>-1.5467501878738403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1.1049602732938875</v>
      </c>
      <c r="AL42">
        <f>(U42-T42)/(1000-U42)*AK42</f>
        <v>2.6922312606665878E-2</v>
      </c>
      <c r="AM42">
        <f>(P42+273.15)</f>
        <v>314.63547363281248</v>
      </c>
      <c r="AN42">
        <f>(O42+273.15)</f>
        <v>299.42305603027341</v>
      </c>
      <c r="AO42">
        <f>(Y42*AG42+Z42*AH42)*AI42</f>
        <v>160.07717415637126</v>
      </c>
      <c r="AP42">
        <f>((AO42+0.00000010773*(AN42^4-AM42^4))-AL42*44100)/(L42*51.4+0.00000043092*AM42^3)</f>
        <v>-9.8604216630813077</v>
      </c>
      <c r="AQ42">
        <f>0.61365*EXP(17.502*J42/(240.97+J42))</f>
        <v>8.0226189331192934</v>
      </c>
      <c r="AR42">
        <f>AQ42*1000/AA42</f>
        <v>91.319099464560963</v>
      </c>
      <c r="AS42">
        <f>(AR42-U42)</f>
        <v>67.915781059409596</v>
      </c>
      <c r="AT42">
        <f>IF(D42,P42,(O42+P42)/2)</f>
        <v>33.879264831542969</v>
      </c>
      <c r="AU42">
        <f>0.61365*EXP(17.502*AT42/(240.97+AT42))</f>
        <v>5.3071320542791023</v>
      </c>
      <c r="AV42">
        <f>IF(AS42&lt;&gt;0,(1000-(AR42+U42)/2)/AS42*AL42,0)</f>
        <v>0.37366891482888021</v>
      </c>
      <c r="AW42">
        <f>U42*AA42/1000</f>
        <v>2.0560420156995822</v>
      </c>
      <c r="AX42">
        <f>(AU42-AW42)</f>
        <v>3.2510900385795201</v>
      </c>
      <c r="AY42">
        <f>1/(1.6/F42+1.37/N42)</f>
        <v>0.23684553842117245</v>
      </c>
      <c r="AZ42">
        <f>G42*AA42*0.001</f>
        <v>30.505348498591548</v>
      </c>
      <c r="BA42">
        <f>G42/S42</f>
        <v>0.89005849256986025</v>
      </c>
      <c r="BB42">
        <f>(1-AL42*AA42/AQ42/F42)*100</f>
        <v>28.75535861088817</v>
      </c>
      <c r="BC42">
        <f>(S42-E42/(N42/1.35))</f>
        <v>390.04261759687256</v>
      </c>
      <c r="BD42">
        <f>E42*BB42/100/BC42</f>
        <v>1.7164291116608205E-4</v>
      </c>
    </row>
    <row r="43" spans="1:56" x14ac:dyDescent="0.25">
      <c r="A43" s="1" t="s">
        <v>1</v>
      </c>
      <c r="B43" s="1" t="s">
        <v>12250</v>
      </c>
      <c r="K43" s="1">
        <v>2.72</v>
      </c>
    </row>
    <row r="44" spans="1:56" x14ac:dyDescent="0.25">
      <c r="A44" s="1" t="s">
        <v>1</v>
      </c>
      <c r="B44" s="1" t="s">
        <v>12249</v>
      </c>
      <c r="K44" s="1">
        <v>2.72</v>
      </c>
    </row>
    <row r="45" spans="1:56" x14ac:dyDescent="0.25">
      <c r="A45" s="1">
        <v>10</v>
      </c>
      <c r="B45" s="1" t="s">
        <v>12248</v>
      </c>
      <c r="C45" s="1">
        <v>2121.50000173226</v>
      </c>
      <c r="D45" s="1">
        <v>0</v>
      </c>
      <c r="E45">
        <f>(R45-S45*(1000-T45)/(1000-U45))*AK45</f>
        <v>0.74449795330251589</v>
      </c>
      <c r="F45">
        <f>IF(AV45&lt;&gt;0,1/(1/AV45-1/N45),0)</f>
        <v>0.44475176518500409</v>
      </c>
      <c r="G45">
        <f>((AY45-AL45/2)*S45-E45)/(AY45+AL45/2)</f>
        <v>346.57643855394036</v>
      </c>
      <c r="H45">
        <f>AL45*1000</f>
        <v>27.551119456045249</v>
      </c>
      <c r="I45">
        <f>(AQ45-AW45)</f>
        <v>5.7272377719950605</v>
      </c>
      <c r="J45">
        <f>(P45+AP45*D45)</f>
        <v>41.029499053955078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26.199203491210938</v>
      </c>
      <c r="P45" s="1">
        <v>41.029499053955078</v>
      </c>
      <c r="Q45" s="1">
        <v>25.979537963867188</v>
      </c>
      <c r="R45" s="1">
        <v>399.99990844726563</v>
      </c>
      <c r="S45" s="1">
        <v>389.60986328125</v>
      </c>
      <c r="T45" s="1">
        <v>-0.39146524667739868</v>
      </c>
      <c r="U45" s="1">
        <v>23.949445724487305</v>
      </c>
      <c r="V45" s="1">
        <v>-1.0072835683822632</v>
      </c>
      <c r="W45" s="1">
        <v>61.624580383300781</v>
      </c>
      <c r="X45" s="1">
        <v>300.49942016601563</v>
      </c>
      <c r="Y45" s="1">
        <v>1250.19970703125</v>
      </c>
      <c r="Z45" s="1">
        <v>8.9047985076904297</v>
      </c>
      <c r="AA45" s="1">
        <v>87.852127075195313</v>
      </c>
      <c r="AB45" s="1">
        <v>13.363472938537598</v>
      </c>
      <c r="AC45" s="1">
        <v>-1.5606942176818848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1.1047772800221161</v>
      </c>
      <c r="AL45">
        <f>(U45-T45)/(1000-U45)*AK45</f>
        <v>2.7551119456045249E-2</v>
      </c>
      <c r="AM45">
        <f>(P45+273.15)</f>
        <v>314.17949905395506</v>
      </c>
      <c r="AN45">
        <f>(O45+273.15)</f>
        <v>299.34920349121091</v>
      </c>
      <c r="AO45">
        <f>(Y45*AG45+Z45*AH45)*AI45</f>
        <v>200.03194865393743</v>
      </c>
      <c r="AP45">
        <f>((AO45+0.00000010773*(AN45^4-AM45^4))-AL45*44100)/(L45*51.4+0.00000043092*AM45^3)</f>
        <v>-9.7234123933953516</v>
      </c>
      <c r="AQ45">
        <f>0.61365*EXP(17.502*J45/(240.97+J45))</f>
        <v>7.8312475211632124</v>
      </c>
      <c r="AR45">
        <f>AQ45*1000/AA45</f>
        <v>89.141239738682813</v>
      </c>
      <c r="AS45">
        <f>(AR45-U45)</f>
        <v>65.191794014195509</v>
      </c>
      <c r="AT45">
        <f>IF(D45,P45,(O45+P45)/2)</f>
        <v>33.614351272583008</v>
      </c>
      <c r="AU45">
        <f>0.61365*EXP(17.502*AT45/(240.97+AT45))</f>
        <v>5.2291429999994561</v>
      </c>
      <c r="AV45">
        <f>IF(AS45&lt;&gt;0,(1000-(AR45+U45)/2)/AS45*AL45,0)</f>
        <v>0.39871938419280661</v>
      </c>
      <c r="AW45">
        <f>U45*AA45/1000</f>
        <v>2.104009749168152</v>
      </c>
      <c r="AX45">
        <f>(AU45-AW45)</f>
        <v>3.1251332508313041</v>
      </c>
      <c r="AY45">
        <f>1/(1.6/F45+1.37/N45)</f>
        <v>0.25296328131367463</v>
      </c>
      <c r="AZ45">
        <f>G45*AA45*0.001</f>
        <v>30.447477321109389</v>
      </c>
      <c r="BA45">
        <f>G45/S45</f>
        <v>0.88954739398821425</v>
      </c>
      <c r="BB45">
        <f>(1-AL45*AA45/AQ45/F45)*100</f>
        <v>30.506705723274475</v>
      </c>
      <c r="BC45">
        <f>(S45-E45/(N45/1.35))</f>
        <v>389.34896231628267</v>
      </c>
      <c r="BD45">
        <f>E45*BB45/100/BC45</f>
        <v>5.8333737010271124E-4</v>
      </c>
    </row>
    <row r="46" spans="1:56" x14ac:dyDescent="0.25">
      <c r="A46" s="1" t="s">
        <v>1</v>
      </c>
      <c r="B46" s="1" t="s">
        <v>12247</v>
      </c>
      <c r="K46" s="1">
        <v>2.72</v>
      </c>
    </row>
    <row r="47" spans="1:56" x14ac:dyDescent="0.25">
      <c r="A47" s="1" t="s">
        <v>1</v>
      </c>
      <c r="B47" s="1" t="s">
        <v>12246</v>
      </c>
      <c r="K47" s="1">
        <v>2.72</v>
      </c>
    </row>
    <row r="48" spans="1:56" x14ac:dyDescent="0.25">
      <c r="A48" s="1">
        <v>11</v>
      </c>
      <c r="B48" s="1" t="s">
        <v>12245</v>
      </c>
      <c r="C48" s="1">
        <v>2329.0000017210841</v>
      </c>
      <c r="D48" s="1">
        <v>0</v>
      </c>
      <c r="E48">
        <f>(R48-S48*(1000-T48)/(1000-U48))*AK48</f>
        <v>0.77473613822198317</v>
      </c>
      <c r="F48">
        <f>IF(AV48&lt;&gt;0,1/(1/AV48-1/N48),0)</f>
        <v>0.48083009253442671</v>
      </c>
      <c r="G48">
        <f>((AY48-AL48/2)*S48-E48)/(AY48+AL48/2)</f>
        <v>347.96459139967033</v>
      </c>
      <c r="H48">
        <f>AL48*1000</f>
        <v>28.385167549661798</v>
      </c>
      <c r="I48">
        <f>(AQ48-AW48)</f>
        <v>5.5065357168778348</v>
      </c>
      <c r="J48">
        <f>(P48+AP48*D48)</f>
        <v>40.646080017089844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26.266889572143555</v>
      </c>
      <c r="P48" s="1">
        <v>40.646080017089844</v>
      </c>
      <c r="Q48" s="1">
        <v>26.044456481933594</v>
      </c>
      <c r="R48" s="1">
        <v>400.06597900390625</v>
      </c>
      <c r="S48" s="1">
        <v>389.36126708984375</v>
      </c>
      <c r="T48" s="1">
        <v>-0.39205396175384521</v>
      </c>
      <c r="U48" s="1">
        <v>24.666250228881836</v>
      </c>
      <c r="V48" s="1">
        <v>-1.004718542098999</v>
      </c>
      <c r="W48" s="1">
        <v>63.212314605712891</v>
      </c>
      <c r="X48" s="1">
        <v>300.5120849609375</v>
      </c>
      <c r="Y48" s="1">
        <v>1600.8050537109375</v>
      </c>
      <c r="Z48" s="1">
        <v>8.8758440017700195</v>
      </c>
      <c r="AA48" s="1">
        <v>87.847366333007813</v>
      </c>
      <c r="AB48" s="1">
        <v>13.62891674041748</v>
      </c>
      <c r="AC48" s="1">
        <v>-1.6042335033416748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1.1048238417681524</v>
      </c>
      <c r="AL48">
        <f>(U48-T48)/(1000-U48)*AK48</f>
        <v>2.8385167549661798E-2</v>
      </c>
      <c r="AM48">
        <f>(P48+273.15)</f>
        <v>313.79608001708982</v>
      </c>
      <c r="AN48">
        <f>(O48+273.15)</f>
        <v>299.41688957214353</v>
      </c>
      <c r="AO48">
        <f>(Y48*AG48+Z48*AH48)*AI48</f>
        <v>256.12880286882501</v>
      </c>
      <c r="AP48">
        <f>((AO48+0.00000010773*(AN48^4-AM48^4))-AL48*44100)/(L48*51.4+0.00000043092*AM48^3)</f>
        <v>-9.5228169112852363</v>
      </c>
      <c r="AQ48">
        <f>0.61365*EXP(17.502*J48/(240.97+J48))</f>
        <v>7.6734008367960556</v>
      </c>
      <c r="AR48">
        <f>AQ48*1000/AA48</f>
        <v>87.349241725791487</v>
      </c>
      <c r="AS48">
        <f>(AR48-U48)</f>
        <v>62.682991496909651</v>
      </c>
      <c r="AT48">
        <f>IF(D48,P48,(O48+P48)/2)</f>
        <v>33.456484794616699</v>
      </c>
      <c r="AU48">
        <f>0.61365*EXP(17.502*AT48/(240.97+AT48))</f>
        <v>5.1831436108474849</v>
      </c>
      <c r="AV48">
        <f>IF(AS48&lt;&gt;0,(1000-(AR48+U48)/2)/AS48*AL48,0)</f>
        <v>0.42747446565847524</v>
      </c>
      <c r="AW48">
        <f>U48*AA48/1000</f>
        <v>2.1668651199182203</v>
      </c>
      <c r="AX48">
        <f>(AU48-AW48)</f>
        <v>3.0162784909292646</v>
      </c>
      <c r="AY48">
        <f>1/(1.6/F48+1.37/N48)</f>
        <v>0.27150236019679902</v>
      </c>
      <c r="AZ48">
        <f>G48*AA48*0.001</f>
        <v>30.567772931602221</v>
      </c>
      <c r="BA48">
        <f>G48/S48</f>
        <v>0.89368055020064108</v>
      </c>
      <c r="BB48">
        <f>(1-AL48*AA48/AQ48/F48)*100</f>
        <v>32.416499424512544</v>
      </c>
      <c r="BC48">
        <f>(S48-E48/(N48/1.35))</f>
        <v>389.08976949181738</v>
      </c>
      <c r="BD48">
        <f>E48*BB48/100/BC48</f>
        <v>6.4546116469788451E-4</v>
      </c>
    </row>
    <row r="49" spans="1:56" x14ac:dyDescent="0.25">
      <c r="A49" s="1" t="s">
        <v>1</v>
      </c>
      <c r="B49" s="1" t="s">
        <v>12244</v>
      </c>
      <c r="K49" s="1">
        <v>2.72</v>
      </c>
    </row>
    <row r="50" spans="1:56" x14ac:dyDescent="0.25">
      <c r="A50" s="1" t="s">
        <v>1</v>
      </c>
      <c r="B50" s="1" t="s">
        <v>12239</v>
      </c>
      <c r="K50" s="1">
        <v>2.72</v>
      </c>
    </row>
    <row r="51" spans="1:56" x14ac:dyDescent="0.25">
      <c r="A51" s="1">
        <v>12</v>
      </c>
      <c r="B51" s="1" t="s">
        <v>12243</v>
      </c>
      <c r="C51" s="1">
        <v>2537.0000017210841</v>
      </c>
      <c r="D51" s="1">
        <v>0</v>
      </c>
      <c r="E51">
        <f>(R51-S51*(1000-T51)/(1000-U51))*AK51</f>
        <v>0.72583741428797743</v>
      </c>
      <c r="F51">
        <f>IF(AV51&lt;&gt;0,1/(1/AV51-1/N51),0)</f>
        <v>0.52611581908170535</v>
      </c>
      <c r="G51">
        <f>((AY51-AL51/2)*S51-E51)/(AY51+AL51/2)</f>
        <v>349.67719620413487</v>
      </c>
      <c r="H51">
        <f>AL51*1000</f>
        <v>29.290353410544718</v>
      </c>
      <c r="I51">
        <f>(AQ51-AW51)</f>
        <v>5.2511454230470891</v>
      </c>
      <c r="J51">
        <f>(P51+AP51*D51)</f>
        <v>40.182636260986328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26.321016311645508</v>
      </c>
      <c r="P51" s="1">
        <v>40.182636260986328</v>
      </c>
      <c r="Q51" s="1">
        <v>26.112035751342773</v>
      </c>
      <c r="R51" s="1">
        <v>399.84967041015625</v>
      </c>
      <c r="S51" s="1">
        <v>388.883544921875</v>
      </c>
      <c r="T51" s="1">
        <v>-0.39199057221412659</v>
      </c>
      <c r="U51" s="1">
        <v>25.4432373046875</v>
      </c>
      <c r="V51" s="1">
        <v>-1.0013636350631714</v>
      </c>
      <c r="W51" s="1">
        <v>64.996284484863281</v>
      </c>
      <c r="X51" s="1">
        <v>300.53036499023438</v>
      </c>
      <c r="Y51" s="1">
        <v>2000.31103515625</v>
      </c>
      <c r="Z51" s="1">
        <v>8.6088695526123047</v>
      </c>
      <c r="AA51" s="1">
        <v>87.848487854003906</v>
      </c>
      <c r="AB51" s="1">
        <v>13.946012496948242</v>
      </c>
      <c r="AC51" s="1">
        <v>-1.6421877145767212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1.1048910477582143</v>
      </c>
      <c r="AL51">
        <f>(U51-T51)/(1000-U51)*AK51</f>
        <v>2.9290353410544718E-2</v>
      </c>
      <c r="AM51">
        <f>(P51+273.15)</f>
        <v>313.33263626098631</v>
      </c>
      <c r="AN51">
        <f>(O51+273.15)</f>
        <v>299.47101631164549</v>
      </c>
      <c r="AO51">
        <f>(Y51*AG51+Z51*AH51)*AI51</f>
        <v>320.04975847133028</v>
      </c>
      <c r="AP51">
        <f>((AO51+0.00000010773*(AN51^4-AM51^4))-AL51*44100)/(L51*51.4+0.00000043092*AM51^3)</f>
        <v>-9.2776085175340128</v>
      </c>
      <c r="AQ51">
        <f>0.61365*EXP(17.502*J51/(240.97+J51))</f>
        <v>7.4862953463744679</v>
      </c>
      <c r="AR51">
        <f>AQ51*1000/AA51</f>
        <v>85.2182607720693</v>
      </c>
      <c r="AS51">
        <f>(AR51-U51)</f>
        <v>59.7750234673818</v>
      </c>
      <c r="AT51">
        <f>IF(D51,P51,(O51+P51)/2)</f>
        <v>33.251826286315918</v>
      </c>
      <c r="AU51">
        <f>0.61365*EXP(17.502*AT51/(240.97+AT51))</f>
        <v>5.1240340916333</v>
      </c>
      <c r="AV51">
        <f>IF(AS51&lt;&gt;0,(1000-(AR51+U51)/2)/AS51*AL51,0)</f>
        <v>0.46289728739026487</v>
      </c>
      <c r="AW51">
        <f>U51*AA51/1000</f>
        <v>2.2351499233273788</v>
      </c>
      <c r="AX51">
        <f>(AU51-AW51)</f>
        <v>2.8888841683059212</v>
      </c>
      <c r="AY51">
        <f>1/(1.6/F51+1.37/N51)</f>
        <v>0.29439594231922689</v>
      </c>
      <c r="AZ51">
        <f>G51*AA51*0.001</f>
        <v>30.718612923561082</v>
      </c>
      <c r="BA51">
        <f>G51/S51</f>
        <v>0.8991822893261876</v>
      </c>
      <c r="BB51">
        <f>(1-AL51*AA51/AQ51/F51)*100</f>
        <v>34.6703118358853</v>
      </c>
      <c r="BC51">
        <f>(S51-E51/(N51/1.35))</f>
        <v>388.6291833336972</v>
      </c>
      <c r="BD51">
        <f>E51*BB51/100/BC51</f>
        <v>6.4753267574115404E-4</v>
      </c>
    </row>
    <row r="52" spans="1:56" x14ac:dyDescent="0.25">
      <c r="A52" s="1" t="s">
        <v>1</v>
      </c>
      <c r="B52" s="1" t="s">
        <v>12242</v>
      </c>
    </row>
    <row r="53" spans="1:56" x14ac:dyDescent="0.25">
      <c r="A53" s="1" t="s">
        <v>1</v>
      </c>
      <c r="B53" s="1" t="s">
        <v>12241</v>
      </c>
    </row>
    <row r="54" spans="1:56" x14ac:dyDescent="0.25">
      <c r="A54" s="1" t="s">
        <v>1</v>
      </c>
      <c r="B54" s="1" t="s">
        <v>12240</v>
      </c>
    </row>
    <row r="55" spans="1:56" x14ac:dyDescent="0.25">
      <c r="A55" s="1" t="s">
        <v>1</v>
      </c>
      <c r="B55" s="1" t="s">
        <v>12239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FE43A-4631-42E5-8BAF-F4BC130C574E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577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576</v>
      </c>
    </row>
    <row r="12" spans="1:56" x14ac:dyDescent="0.25">
      <c r="A12" s="1" t="s">
        <v>1</v>
      </c>
      <c r="B12" s="1" t="s">
        <v>575</v>
      </c>
    </row>
    <row r="13" spans="1:56" x14ac:dyDescent="0.25">
      <c r="A13" s="1" t="s">
        <v>1</v>
      </c>
      <c r="B13" s="1" t="s">
        <v>574</v>
      </c>
    </row>
    <row r="14" spans="1:56" x14ac:dyDescent="0.25">
      <c r="A14" s="1" t="s">
        <v>1</v>
      </c>
      <c r="B14" s="1" t="s">
        <v>573</v>
      </c>
    </row>
    <row r="15" spans="1:56" x14ac:dyDescent="0.25">
      <c r="A15" s="1" t="s">
        <v>1</v>
      </c>
      <c r="B15" s="1" t="s">
        <v>572</v>
      </c>
    </row>
    <row r="16" spans="1:56" x14ac:dyDescent="0.25">
      <c r="A16" s="1" t="s">
        <v>1</v>
      </c>
      <c r="B16" s="1" t="s">
        <v>571</v>
      </c>
    </row>
    <row r="17" spans="1:56" x14ac:dyDescent="0.25">
      <c r="A17" s="1" t="s">
        <v>1</v>
      </c>
      <c r="B17" s="1" t="s">
        <v>570</v>
      </c>
    </row>
    <row r="18" spans="1:56" x14ac:dyDescent="0.25">
      <c r="A18" s="1">
        <v>1</v>
      </c>
      <c r="B18" s="1" t="s">
        <v>569</v>
      </c>
      <c r="C18" s="1">
        <v>262.5000029169023</v>
      </c>
      <c r="D18" s="1">
        <v>0</v>
      </c>
      <c r="E18">
        <f>(R18-S18*(1000-T18)/(1000-U18))*AK18</f>
        <v>-3.8429158580774798</v>
      </c>
      <c r="F18">
        <f>IF(AV18&lt;&gt;0,1/(1/AV18-1/N18),0)</f>
        <v>7.9590507288638177</v>
      </c>
      <c r="G18">
        <f>((AY18-AL18/2)*S18-E18)/(AY18+AL18/2)</f>
        <v>391.07839557235746</v>
      </c>
      <c r="H18">
        <f>AL18*1000</f>
        <v>25.698609151417983</v>
      </c>
      <c r="I18">
        <f>(AQ18-AW18)</f>
        <v>0.78789344137287531</v>
      </c>
      <c r="J18">
        <f>(P18+AP18*D18)</f>
        <v>22.747570037841797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24.4395751953125</v>
      </c>
      <c r="P18" s="1">
        <v>22.747570037841797</v>
      </c>
      <c r="Q18" s="1">
        <v>24.586980819702148</v>
      </c>
      <c r="R18" s="1">
        <v>400.0264892578125</v>
      </c>
      <c r="S18" s="1">
        <v>394.33477783203125</v>
      </c>
      <c r="T18" s="1">
        <v>-4.8775222152471542E-2</v>
      </c>
      <c r="U18" s="1">
        <v>22.674770355224609</v>
      </c>
      <c r="V18" s="1">
        <v>-0.1391415148973465</v>
      </c>
      <c r="W18" s="1">
        <v>64.684524536132813</v>
      </c>
      <c r="X18" s="1">
        <v>300.63638305664063</v>
      </c>
      <c r="Y18" s="1">
        <v>-7.9398192465305328E-2</v>
      </c>
      <c r="Z18" s="1">
        <v>2.3649129867553711</v>
      </c>
      <c r="AA18" s="1">
        <v>87.720130920410156</v>
      </c>
      <c r="AB18" s="1">
        <v>19.199506759643555</v>
      </c>
      <c r="AC18" s="1">
        <v>-0.50333559513092041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1.1052808200611786</v>
      </c>
      <c r="AL18">
        <f>(U18-T18)/(1000-U18)*AK18</f>
        <v>2.5698609151417983E-2</v>
      </c>
      <c r="AM18">
        <f>(P18+273.15)</f>
        <v>295.89757003784177</v>
      </c>
      <c r="AN18">
        <f>(O18+273.15)</f>
        <v>297.58957519531248</v>
      </c>
      <c r="AO18">
        <f>(Y18*AG18+Z18*AH18)*AI18</f>
        <v>-1.2703710510498789E-2</v>
      </c>
      <c r="AP18">
        <f>((AO18+0.00000010773*(AN18^4-AM18^4))-AL18*44100)/(L18*51.4+0.00000043092*AM18^3)</f>
        <v>-9.1959940969079472</v>
      </c>
      <c r="AQ18">
        <f>0.61365*EXP(17.502*J18/(240.97+J18))</f>
        <v>2.7769272655234132</v>
      </c>
      <c r="AR18">
        <f>AQ18*1000/AA18</f>
        <v>31.656670326255696</v>
      </c>
      <c r="AS18">
        <f>(AR18-U18)</f>
        <v>8.9818999710310869</v>
      </c>
      <c r="AT18">
        <f>IF(D18,P18,(O18+P18)/2)</f>
        <v>23.593572616577148</v>
      </c>
      <c r="AU18">
        <f>0.61365*EXP(17.502*AT18/(240.97+AT18))</f>
        <v>2.9226306962612369</v>
      </c>
      <c r="AV18">
        <f>IF(AS18&lt;&gt;0,(1000-(AR18+U18)/2)/AS18*AL18,0)</f>
        <v>2.7834297868710975</v>
      </c>
      <c r="AW18">
        <f>U18*AA18/1000</f>
        <v>1.9890338241505379</v>
      </c>
      <c r="AX18">
        <f>(AU18-AW18)</f>
        <v>0.93359687211069908</v>
      </c>
      <c r="AY18">
        <f>1/(1.6/F18+1.37/N18)</f>
        <v>1.9190306071116947</v>
      </c>
      <c r="AZ18">
        <f>G18*AA18*0.001</f>
        <v>34.30544805975115</v>
      </c>
      <c r="BA18">
        <f>G18/S18</f>
        <v>0.99174208707236855</v>
      </c>
      <c r="BB18">
        <f>(1-AL18*AA18/AQ18/F18)*100</f>
        <v>89.800400640517026</v>
      </c>
      <c r="BC18">
        <f>(S18-E18/(N18/1.35))</f>
        <v>395.54681395126016</v>
      </c>
      <c r="BD18">
        <f>E18*BB18/100/BC18</f>
        <v>-8.7245143055475882E-3</v>
      </c>
    </row>
    <row r="19" spans="1:56" x14ac:dyDescent="0.25">
      <c r="A19" s="1" t="s">
        <v>1</v>
      </c>
      <c r="B19" s="1" t="s">
        <v>568</v>
      </c>
      <c r="K19" s="1">
        <v>2.72</v>
      </c>
    </row>
    <row r="20" spans="1:56" x14ac:dyDescent="0.25">
      <c r="A20" s="1" t="s">
        <v>1</v>
      </c>
      <c r="B20" s="1" t="s">
        <v>567</v>
      </c>
      <c r="K20" s="1">
        <v>2.72</v>
      </c>
    </row>
    <row r="21" spans="1:56" x14ac:dyDescent="0.25">
      <c r="A21" s="1">
        <v>2</v>
      </c>
      <c r="B21" s="1" t="s">
        <v>566</v>
      </c>
      <c r="C21" s="1">
        <v>469.5000029169023</v>
      </c>
      <c r="D21" s="1">
        <v>0</v>
      </c>
      <c r="E21">
        <f>(R21-S21*(1000-T21)/(1000-U21))*AK21</f>
        <v>-2.4601101272325998</v>
      </c>
      <c r="F21">
        <f>IF(AV21&lt;&gt;0,1/(1/AV21-1/N21),0)</f>
        <v>7.568713385282706</v>
      </c>
      <c r="G21">
        <f>((AY21-AL21/2)*S21-E21)/(AY21+AL21/2)</f>
        <v>389.46425393630938</v>
      </c>
      <c r="H21">
        <f>AL21*1000</f>
        <v>25.093787332136834</v>
      </c>
      <c r="I21">
        <f>(AQ21-AW21)</f>
        <v>0.7835889742026898</v>
      </c>
      <c r="J21">
        <f>(P21+AP21*D21)</f>
        <v>22.445777893066406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24.392372131347656</v>
      </c>
      <c r="P21" s="1">
        <v>22.445777893066406</v>
      </c>
      <c r="Q21" s="1">
        <v>24.57989501953125</v>
      </c>
      <c r="R21" s="1">
        <v>400.08175659179688</v>
      </c>
      <c r="S21" s="1">
        <v>393.376953125</v>
      </c>
      <c r="T21" s="1">
        <v>-4.7772698104381561E-2</v>
      </c>
      <c r="U21" s="1">
        <v>22.15130615234375</v>
      </c>
      <c r="V21" s="1">
        <v>-0.13665376603603363</v>
      </c>
      <c r="W21" s="1">
        <v>63.363792419433594</v>
      </c>
      <c r="X21" s="1">
        <v>300.6573486328125</v>
      </c>
      <c r="Y21" s="1">
        <v>25.726943969726563</v>
      </c>
      <c r="Z21" s="1">
        <v>2.422792911529541</v>
      </c>
      <c r="AA21" s="1">
        <v>87.711402893066406</v>
      </c>
      <c r="AB21" s="1">
        <v>19.066095352172852</v>
      </c>
      <c r="AC21" s="1">
        <v>-0.49082082509994507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1.1053578993853397</v>
      </c>
      <c r="AL21">
        <f>(U21-T21)/(1000-U21)*AK21</f>
        <v>2.5093787332136835E-2</v>
      </c>
      <c r="AM21">
        <f>(P21+273.15)</f>
        <v>295.59577789306638</v>
      </c>
      <c r="AN21">
        <f>(O21+273.15)</f>
        <v>297.54237213134763</v>
      </c>
      <c r="AO21">
        <f>(Y21*AG21+Z21*AH21)*AI21</f>
        <v>4.1163109431495286</v>
      </c>
      <c r="AP21">
        <f>((AO21+0.00000010773*(AN21^4-AM21^4))-AL21*44100)/(L21*51.4+0.00000043092*AM21^3)</f>
        <v>-8.920961985105853</v>
      </c>
      <c r="AQ21">
        <f>0.61365*EXP(17.502*J21/(240.97+J21))</f>
        <v>2.7265111127385731</v>
      </c>
      <c r="AR21">
        <f>AQ21*1000/AA21</f>
        <v>31.085024555616862</v>
      </c>
      <c r="AS21">
        <f>(AR21-U21)</f>
        <v>8.9337184032731116</v>
      </c>
      <c r="AT21">
        <f>IF(D21,P21,(O21+P21)/2)</f>
        <v>23.419075012207031</v>
      </c>
      <c r="AU21">
        <f>0.61365*EXP(17.502*AT21/(240.97+AT21))</f>
        <v>2.8920422186788044</v>
      </c>
      <c r="AV21">
        <f>IF(AS21&lt;&gt;0,(1000-(AR21+U21)/2)/AS21*AL21,0)</f>
        <v>2.7341176035527748</v>
      </c>
      <c r="AW21">
        <f>U21*AA21/1000</f>
        <v>1.9429221385358832</v>
      </c>
      <c r="AX21">
        <f>(AU21-AW21)</f>
        <v>0.94912008014292115</v>
      </c>
      <c r="AY21">
        <f>1/(1.6/F21+1.37/N21)</f>
        <v>1.8815950064502627</v>
      </c>
      <c r="AZ21">
        <f>G21*AA21*0.001</f>
        <v>34.160456089455153</v>
      </c>
      <c r="BA21">
        <f>G21/S21</f>
        <v>0.99005356272753653</v>
      </c>
      <c r="BB21">
        <f>(1-AL21*AA21/AQ21/F21)*100</f>
        <v>89.334212205420613</v>
      </c>
      <c r="BC21">
        <f>(S21-E21/(N21/1.35))</f>
        <v>394.15285934871275</v>
      </c>
      <c r="BD21">
        <f>E21*BB21/100/BC21</f>
        <v>-5.5758063132675612E-3</v>
      </c>
    </row>
    <row r="22" spans="1:56" x14ac:dyDescent="0.25">
      <c r="A22" s="1" t="s">
        <v>1</v>
      </c>
      <c r="B22" s="1" t="s">
        <v>565</v>
      </c>
      <c r="K22" s="1">
        <v>2.72</v>
      </c>
    </row>
    <row r="23" spans="1:56" x14ac:dyDescent="0.25">
      <c r="A23" s="1" t="s">
        <v>1</v>
      </c>
      <c r="B23" s="1" t="s">
        <v>564</v>
      </c>
      <c r="K23" s="1">
        <v>2.72</v>
      </c>
    </row>
    <row r="24" spans="1:56" x14ac:dyDescent="0.25">
      <c r="A24" s="1">
        <v>3</v>
      </c>
      <c r="B24" s="1" t="s">
        <v>563</v>
      </c>
      <c r="C24" s="1">
        <v>676.5000029169023</v>
      </c>
      <c r="D24" s="1">
        <v>0</v>
      </c>
      <c r="E24">
        <f>(R24-S24*(1000-T24)/(1000-U24))*AK24</f>
        <v>-1.6145685563189969</v>
      </c>
      <c r="F24">
        <f>IF(AV24&lt;&gt;0,1/(1/AV24-1/N24),0)</f>
        <v>7.1666867058849926</v>
      </c>
      <c r="G24">
        <f>((AY24-AL24/2)*S24-E24)/(AY24+AL24/2)</f>
        <v>388.38251593753023</v>
      </c>
      <c r="H24">
        <f>AL24*1000</f>
        <v>24.603792397370796</v>
      </c>
      <c r="I24">
        <f>(AQ24-AW24)</f>
        <v>0.78409633976585891</v>
      </c>
      <c r="J24">
        <f>(P24+AP24*D24)</f>
        <v>22.222673416137695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24.298864364624023</v>
      </c>
      <c r="P24" s="1">
        <v>22.222673416137695</v>
      </c>
      <c r="Q24" s="1">
        <v>24.512340545654297</v>
      </c>
      <c r="R24" s="1">
        <v>400.00729370117188</v>
      </c>
      <c r="S24" s="1">
        <v>392.72613525390625</v>
      </c>
      <c r="T24" s="1">
        <v>-4.6624429523944855E-2</v>
      </c>
      <c r="U24" s="1">
        <v>21.729196548461914</v>
      </c>
      <c r="V24" s="1">
        <v>-0.13410168886184692</v>
      </c>
      <c r="W24" s="1">
        <v>62.497756958007813</v>
      </c>
      <c r="X24" s="1">
        <v>300.64605712890625</v>
      </c>
      <c r="Y24" s="1">
        <v>50.750652313232422</v>
      </c>
      <c r="Z24" s="1">
        <v>2.4746453762054443</v>
      </c>
      <c r="AA24" s="1">
        <v>87.700462341308594</v>
      </c>
      <c r="AB24" s="1">
        <v>18.939476013183594</v>
      </c>
      <c r="AC24" s="1">
        <v>-0.48175463080406189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1.1053163865033315</v>
      </c>
      <c r="AL24">
        <f>(U24-T24)/(1000-U24)*AK24</f>
        <v>2.4603792397370795E-2</v>
      </c>
      <c r="AM24">
        <f>(P24+273.15)</f>
        <v>295.37267341613767</v>
      </c>
      <c r="AN24">
        <f>(O24+273.15)</f>
        <v>297.448864364624</v>
      </c>
      <c r="AO24">
        <f>(Y24*AG24+Z24*AH24)*AI24</f>
        <v>8.1201041886187113</v>
      </c>
      <c r="AP24">
        <f>((AO24+0.00000010773*(AN24^4-AM24^4))-AL24*44100)/(L24*51.4+0.00000043092*AM24^3)</f>
        <v>-8.699614557583212</v>
      </c>
      <c r="AQ24">
        <f>0.61365*EXP(17.502*J24/(240.97+J24))</f>
        <v>2.6897569233711356</v>
      </c>
      <c r="AR24">
        <f>AQ24*1000/AA24</f>
        <v>30.669814634537094</v>
      </c>
      <c r="AS24">
        <f>(AR24-U24)</f>
        <v>8.9406180860751796</v>
      </c>
      <c r="AT24">
        <f>IF(D24,P24,(O24+P24)/2)</f>
        <v>23.260768890380859</v>
      </c>
      <c r="AU24">
        <f>0.61365*EXP(17.502*AT24/(240.97+AT24))</f>
        <v>2.8645346327274046</v>
      </c>
      <c r="AV24">
        <f>IF(AS24&lt;&gt;0,(1000-(AR24+U24)/2)/AS24*AL24,0)</f>
        <v>2.6798130699934157</v>
      </c>
      <c r="AW24">
        <f>U24*AA24/1000</f>
        <v>1.9056605836052767</v>
      </c>
      <c r="AX24">
        <f>(AU24-AW24)</f>
        <v>0.95887404912212792</v>
      </c>
      <c r="AY24">
        <f>1/(1.6/F24+1.37/N24)</f>
        <v>1.8405270831153824</v>
      </c>
      <c r="AZ24">
        <f>G24*AA24*0.001</f>
        <v>34.061326213002054</v>
      </c>
      <c r="BA24">
        <f>G24/S24</f>
        <v>0.98893982618812015</v>
      </c>
      <c r="BB24">
        <f>(1-AL24*AA24/AQ24/F24)*100</f>
        <v>88.806330417379925</v>
      </c>
      <c r="BC24">
        <f>(S24-E24/(N24/1.35))</f>
        <v>393.23536196599173</v>
      </c>
      <c r="BD24">
        <f>E24*BB24/100/BC24</f>
        <v>-3.6462618208373955E-3</v>
      </c>
    </row>
    <row r="25" spans="1:56" x14ac:dyDescent="0.25">
      <c r="A25" s="1" t="s">
        <v>1</v>
      </c>
      <c r="B25" s="1" t="s">
        <v>562</v>
      </c>
      <c r="K25" s="1">
        <v>2.72</v>
      </c>
    </row>
    <row r="26" spans="1:56" x14ac:dyDescent="0.25">
      <c r="A26" s="1" t="s">
        <v>1</v>
      </c>
      <c r="B26" s="1" t="s">
        <v>561</v>
      </c>
      <c r="K26" s="1">
        <v>2.72</v>
      </c>
    </row>
    <row r="27" spans="1:56" x14ac:dyDescent="0.25">
      <c r="A27" s="1">
        <v>4</v>
      </c>
      <c r="B27" s="1" t="s">
        <v>560</v>
      </c>
      <c r="C27" s="1">
        <v>883.5000029169023</v>
      </c>
      <c r="D27" s="1">
        <v>0</v>
      </c>
      <c r="E27">
        <f>(R27-S27*(1000-T27)/(1000-U27))*AK27</f>
        <v>-0.67618022898998864</v>
      </c>
      <c r="F27">
        <f>IF(AV27&lt;&gt;0,1/(1/AV27-1/N27),0)</f>
        <v>7.0998283480567235</v>
      </c>
      <c r="G27">
        <f>((AY27-AL27/2)*S27-E27)/(AY27+AL27/2)</f>
        <v>387.08922153891632</v>
      </c>
      <c r="H27">
        <f>AL27*1000</f>
        <v>24.471683149574446</v>
      </c>
      <c r="I27">
        <f>(AQ27-AW27)</f>
        <v>0.7827212594389592</v>
      </c>
      <c r="J27">
        <f>(P27+AP27*D27)</f>
        <v>22.153116226196289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24.234424591064453</v>
      </c>
      <c r="P27" s="1">
        <v>22.153116226196289</v>
      </c>
      <c r="Q27" s="1">
        <v>24.451475143432617</v>
      </c>
      <c r="R27" s="1">
        <v>399.98345947265625</v>
      </c>
      <c r="S27" s="1">
        <v>391.9193115234375</v>
      </c>
      <c r="T27" s="1">
        <v>-4.2758114635944366E-2</v>
      </c>
      <c r="U27" s="1">
        <v>21.615472793579102</v>
      </c>
      <c r="V27" s="1">
        <v>-0.12345600128173828</v>
      </c>
      <c r="W27" s="1">
        <v>62.410606384277344</v>
      </c>
      <c r="X27" s="1">
        <v>300.69024658203125</v>
      </c>
      <c r="Y27" s="1">
        <v>100.71138000488281</v>
      </c>
      <c r="Z27" s="1">
        <v>2.5421357154846191</v>
      </c>
      <c r="AA27" s="1">
        <v>87.699485778808594</v>
      </c>
      <c r="AB27" s="1">
        <v>18.963367462158203</v>
      </c>
      <c r="AC27" s="1">
        <v>-0.48525547981262207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1.1054788477280557</v>
      </c>
      <c r="AL27">
        <f>(U27-T27)/(1000-U27)*AK27</f>
        <v>2.4471683149574444E-2</v>
      </c>
      <c r="AM27">
        <f>(P27+273.15)</f>
        <v>295.30311622619627</v>
      </c>
      <c r="AN27">
        <f>(O27+273.15)</f>
        <v>297.38442459106443</v>
      </c>
      <c r="AO27">
        <f>(Y27*AG27+Z27*AH27)*AI27</f>
        <v>16.113820440609288</v>
      </c>
      <c r="AP27">
        <f>((AO27+0.00000010773*(AN27^4-AM27^4))-AL27*44100)/(L27*51.4+0.00000043092*AM27^3)</f>
        <v>-8.5857178667081584</v>
      </c>
      <c r="AQ27">
        <f>0.61365*EXP(17.502*J27/(240.97+J27))</f>
        <v>2.6783871083016737</v>
      </c>
      <c r="AR27">
        <f>AQ27*1000/AA27</f>
        <v>30.540510979243052</v>
      </c>
      <c r="AS27">
        <f>(AR27-U27)</f>
        <v>8.9250381856639507</v>
      </c>
      <c r="AT27">
        <f>IF(D27,P27,(O27+P27)/2)</f>
        <v>23.193770408630371</v>
      </c>
      <c r="AU27">
        <f>0.61365*EXP(17.502*AT27/(240.97+AT27))</f>
        <v>2.8529619432612225</v>
      </c>
      <c r="AV27">
        <f>IF(AS27&lt;&gt;0,(1000-(AR27+U27)/2)/AS27*AL27,0)</f>
        <v>2.6704099522213975</v>
      </c>
      <c r="AW27">
        <f>U27*AA27/1000</f>
        <v>1.8956658488627145</v>
      </c>
      <c r="AX27">
        <f>(AU27-AW27)</f>
        <v>0.95729609439850805</v>
      </c>
      <c r="AY27">
        <f>1/(1.6/F27+1.37/N27)</f>
        <v>1.833432667993296</v>
      </c>
      <c r="AZ27">
        <f>G27*AA27*0.001</f>
        <v>33.947525679482276</v>
      </c>
      <c r="BA27">
        <f>G27/S27</f>
        <v>0.9876758050892005</v>
      </c>
      <c r="BB27">
        <f>(1-AL27*AA27/AQ27/F27)*100</f>
        <v>88.714009173392427</v>
      </c>
      <c r="BC27">
        <f>(S27-E27/(N27/1.35))</f>
        <v>392.13257532907659</v>
      </c>
      <c r="BD27">
        <f>E27*BB27/100/BC27</f>
        <v>-1.52975454760788E-3</v>
      </c>
    </row>
    <row r="28" spans="1:56" x14ac:dyDescent="0.25">
      <c r="A28" s="1" t="s">
        <v>1</v>
      </c>
      <c r="B28" s="1" t="s">
        <v>559</v>
      </c>
      <c r="K28" s="1">
        <v>2.72</v>
      </c>
    </row>
    <row r="29" spans="1:56" x14ac:dyDescent="0.25">
      <c r="A29" s="1" t="s">
        <v>1</v>
      </c>
      <c r="B29" s="1" t="s">
        <v>558</v>
      </c>
      <c r="K29" s="1">
        <v>2.72</v>
      </c>
    </row>
    <row r="30" spans="1:56" x14ac:dyDescent="0.25">
      <c r="A30" s="1">
        <v>5</v>
      </c>
      <c r="B30" s="1" t="s">
        <v>557</v>
      </c>
      <c r="C30" s="1">
        <v>1090.5000029169023</v>
      </c>
      <c r="D30" s="1">
        <v>0</v>
      </c>
      <c r="E30">
        <f>(R30-S30*(1000-T30)/(1000-U30))*AK30</f>
        <v>0.34392291132980624</v>
      </c>
      <c r="F30">
        <f>IF(AV30&lt;&gt;0,1/(1/AV30-1/N30),0)</f>
        <v>7.1227098834297191</v>
      </c>
      <c r="G30">
        <f>((AY30-AL30/2)*S30-E30)/(AY30+AL30/2)</f>
        <v>385.93400932087275</v>
      </c>
      <c r="H30">
        <f>AL30*1000</f>
        <v>24.444288384127269</v>
      </c>
      <c r="I30">
        <f>(AQ30-AW30)</f>
        <v>0.78092288432858337</v>
      </c>
      <c r="J30">
        <f>(P30+AP30*D30)</f>
        <v>22.132675170898438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24.186866760253906</v>
      </c>
      <c r="P30" s="1">
        <v>22.132675170898438</v>
      </c>
      <c r="Q30" s="1">
        <v>24.403366088867188</v>
      </c>
      <c r="R30" s="1">
        <v>400.26095581054688</v>
      </c>
      <c r="S30" s="1">
        <v>391.29568481445313</v>
      </c>
      <c r="T30" s="1">
        <v>-4.0885273367166519E-2</v>
      </c>
      <c r="U30" s="1">
        <v>21.597963333129883</v>
      </c>
      <c r="V30" s="1">
        <v>-0.11838574707508087</v>
      </c>
      <c r="W30" s="1">
        <v>62.538192749023438</v>
      </c>
      <c r="X30" s="1">
        <v>300.6280517578125</v>
      </c>
      <c r="Y30" s="1">
        <v>150.80113220214844</v>
      </c>
      <c r="Z30" s="1">
        <v>2.387859582901001</v>
      </c>
      <c r="AA30" s="1">
        <v>87.699516296386719</v>
      </c>
      <c r="AB30" s="1">
        <v>18.946285247802734</v>
      </c>
      <c r="AC30" s="1">
        <v>-0.48656812310218811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1.1052501902860752</v>
      </c>
      <c r="AL30">
        <f>(U30-T30)/(1000-U30)*AK30</f>
        <v>2.444428838412727E-2</v>
      </c>
      <c r="AM30">
        <f>(P30+273.15)</f>
        <v>295.28267517089841</v>
      </c>
      <c r="AN30">
        <f>(O30+273.15)</f>
        <v>297.33686676025388</v>
      </c>
      <c r="AO30">
        <f>(Y30*AG30+Z30*AH30)*AI30</f>
        <v>24.128180613036875</v>
      </c>
      <c r="AP30">
        <f>((AO30+0.00000010773*(AN30^4-AM30^4))-AL30*44100)/(L30*51.4+0.00000043092*AM30^3)</f>
        <v>-8.5123018630756739</v>
      </c>
      <c r="AQ30">
        <f>0.61365*EXP(17.502*J30/(240.97+J30))</f>
        <v>2.6750538216311703</v>
      </c>
      <c r="AR30">
        <f>AQ30*1000/AA30</f>
        <v>30.502492312393567</v>
      </c>
      <c r="AS30">
        <f>(AR30-U30)</f>
        <v>8.9045289792636844</v>
      </c>
      <c r="AT30">
        <f>IF(D30,P30,(O30+P30)/2)</f>
        <v>23.159770965576172</v>
      </c>
      <c r="AU30">
        <f>0.61365*EXP(17.502*AT30/(240.97+AT30))</f>
        <v>2.8471048566334782</v>
      </c>
      <c r="AV30">
        <f>IF(AS30&lt;&gt;0,(1000-(AR30+U30)/2)/AS30*AL30,0)</f>
        <v>2.6736404764583193</v>
      </c>
      <c r="AW30">
        <f>U30*AA30/1000</f>
        <v>1.894130937302587</v>
      </c>
      <c r="AX30">
        <f>(AU30-AW30)</f>
        <v>0.95297391933089126</v>
      </c>
      <c r="AY30">
        <f>1/(1.6/F30+1.37/N30)</f>
        <v>1.8358694619230174</v>
      </c>
      <c r="AZ30">
        <f>G30*AA30*0.001</f>
        <v>33.846225939765738</v>
      </c>
      <c r="BA30">
        <f>G30/S30</f>
        <v>0.9862976370513189</v>
      </c>
      <c r="BB30">
        <f>(1-AL30*AA30/AQ30/F30)*100</f>
        <v>88.748852531556139</v>
      </c>
      <c r="BC30">
        <f>(S30-E30/(N30/1.35))</f>
        <v>391.18721327717344</v>
      </c>
      <c r="BD30">
        <f>E30*BB30/100/BC30</f>
        <v>7.802597504179081E-4</v>
      </c>
    </row>
    <row r="31" spans="1:56" x14ac:dyDescent="0.25">
      <c r="A31" s="1" t="s">
        <v>1</v>
      </c>
      <c r="B31" s="1" t="s">
        <v>556</v>
      </c>
      <c r="K31" s="1">
        <v>2.72</v>
      </c>
    </row>
    <row r="32" spans="1:56" x14ac:dyDescent="0.25">
      <c r="A32" s="1" t="s">
        <v>1</v>
      </c>
      <c r="B32" s="1" t="s">
        <v>555</v>
      </c>
      <c r="K32" s="1">
        <v>2.72</v>
      </c>
    </row>
    <row r="33" spans="1:56" x14ac:dyDescent="0.25">
      <c r="A33" s="1">
        <v>6</v>
      </c>
      <c r="B33" s="1" t="s">
        <v>554</v>
      </c>
      <c r="C33" s="1">
        <v>1297.5000029169023</v>
      </c>
      <c r="D33" s="1">
        <v>0</v>
      </c>
      <c r="E33">
        <f>(R33-S33*(1000-T33)/(1000-U33))*AK33</f>
        <v>1.1882224646859425</v>
      </c>
      <c r="F33">
        <f>IF(AV33&lt;&gt;0,1/(1/AV33-1/N33),0)</f>
        <v>7.5765417861049134</v>
      </c>
      <c r="G33">
        <f>((AY33-AL33/2)*S33-E33)/(AY33+AL33/2)</f>
        <v>384.68512049255452</v>
      </c>
      <c r="H33">
        <f>AL33*1000</f>
        <v>24.702060127697074</v>
      </c>
      <c r="I33">
        <f>(AQ33-AW33)</f>
        <v>0.77122029056778652</v>
      </c>
      <c r="J33">
        <f>(P33+AP33*D33)</f>
        <v>22.193660736083984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24.167560577392578</v>
      </c>
      <c r="P33" s="1">
        <v>22.193660736083984</v>
      </c>
      <c r="Q33" s="1">
        <v>24.377540588378906</v>
      </c>
      <c r="R33" s="1">
        <v>400.20147705078125</v>
      </c>
      <c r="S33" s="1">
        <v>390.40203857421875</v>
      </c>
      <c r="T33" s="1">
        <v>-3.5942763090133667E-2</v>
      </c>
      <c r="U33" s="1">
        <v>21.823774337768555</v>
      </c>
      <c r="V33" s="1">
        <v>-0.10418710857629776</v>
      </c>
      <c r="W33" s="1">
        <v>63.260463714599609</v>
      </c>
      <c r="X33" s="1">
        <v>300.6593017578125</v>
      </c>
      <c r="Y33" s="1">
        <v>299.58892822265625</v>
      </c>
      <c r="Z33" s="1">
        <v>2.4010345935821533</v>
      </c>
      <c r="AA33" s="1">
        <v>87.692855834960938</v>
      </c>
      <c r="AB33" s="1">
        <v>18.976802825927734</v>
      </c>
      <c r="AC33" s="1">
        <v>-0.49671626091003418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1.1053650799919574</v>
      </c>
      <c r="AL33">
        <f>(U33-T33)/(1000-U33)*AK33</f>
        <v>2.4702060127697073E-2</v>
      </c>
      <c r="AM33">
        <f>(P33+273.15)</f>
        <v>295.34366073608396</v>
      </c>
      <c r="AN33">
        <f>(O33+273.15)</f>
        <v>297.31756057739256</v>
      </c>
      <c r="AO33">
        <f>(Y33*AG33+Z33*AH33)*AI33</f>
        <v>47.934227444211501</v>
      </c>
      <c r="AP33">
        <f>((AO33+0.00000010773*(AN33^4-AM33^4))-AL33*44100)/(L33*51.4+0.00000043092*AM33^3)</f>
        <v>-8.4165071852297899</v>
      </c>
      <c r="AQ33">
        <f>0.61365*EXP(17.502*J33/(240.97+J33))</f>
        <v>2.6850093873444445</v>
      </c>
      <c r="AR33">
        <f>AQ33*1000/AA33</f>
        <v>30.618336713741719</v>
      </c>
      <c r="AS33">
        <f>(AR33-U33)</f>
        <v>8.7945623759731646</v>
      </c>
      <c r="AT33">
        <f>IF(D33,P33,(O33+P33)/2)</f>
        <v>23.180610656738281</v>
      </c>
      <c r="AU33">
        <f>0.61365*EXP(17.502*AT33/(240.97+AT33))</f>
        <v>2.8506936627536894</v>
      </c>
      <c r="AV33">
        <f>IF(AS33&lt;&gt;0,(1000-(AR33+U33)/2)/AS33*AL33,0)</f>
        <v>2.735138487755219</v>
      </c>
      <c r="AW33">
        <f>U33*AA33/1000</f>
        <v>1.913789096776658</v>
      </c>
      <c r="AX33">
        <f>(AU33-AW33)</f>
        <v>0.93690456597703142</v>
      </c>
      <c r="AY33">
        <f>1/(1.6/F33+1.37/N33)</f>
        <v>1.8823686319622663</v>
      </c>
      <c r="AZ33">
        <f>G33*AA33*0.001</f>
        <v>33.73413681320816</v>
      </c>
      <c r="BA33">
        <f>G33/S33</f>
        <v>0.98535633137945977</v>
      </c>
      <c r="BB33">
        <f>(1-AL33*AA33/AQ33/F33)*100</f>
        <v>89.351693165696403</v>
      </c>
      <c r="BC33">
        <f>(S33-E33/(N33/1.35))</f>
        <v>390.02727925133337</v>
      </c>
      <c r="BD33">
        <f>E33*BB33/100/BC33</f>
        <v>2.7221093170970269E-3</v>
      </c>
    </row>
    <row r="34" spans="1:56" x14ac:dyDescent="0.25">
      <c r="A34" s="1" t="s">
        <v>1</v>
      </c>
      <c r="B34" s="1" t="s">
        <v>553</v>
      </c>
      <c r="K34" s="1">
        <v>2.72</v>
      </c>
    </row>
    <row r="35" spans="1:56" x14ac:dyDescent="0.25">
      <c r="A35" s="1" t="s">
        <v>1</v>
      </c>
      <c r="B35" s="1" t="s">
        <v>552</v>
      </c>
      <c r="K35" s="1">
        <v>2.72</v>
      </c>
    </row>
    <row r="36" spans="1:56" x14ac:dyDescent="0.25">
      <c r="A36" s="1">
        <v>7</v>
      </c>
      <c r="B36" s="1" t="s">
        <v>551</v>
      </c>
      <c r="C36" s="1">
        <v>1504.5000029169023</v>
      </c>
      <c r="D36" s="1">
        <v>0</v>
      </c>
      <c r="E36">
        <f>(R36-S36*(1000-T36)/(1000-U36))*AK36</f>
        <v>1.7313591412631069</v>
      </c>
      <c r="F36">
        <f>IF(AV36&lt;&gt;0,1/(1/AV36-1/N36),0)</f>
        <v>8.3726058206135026</v>
      </c>
      <c r="G36">
        <f>((AY36-AL36/2)*S36-E36)/(AY36+AL36/2)</f>
        <v>383.66864932296971</v>
      </c>
      <c r="H36">
        <f>AL36*1000</f>
        <v>25.12559420773599</v>
      </c>
      <c r="I36">
        <f>(AQ36-AW36)</f>
        <v>0.75722355920799367</v>
      </c>
      <c r="J36">
        <f>(P36+AP36*D36)</f>
        <v>22.304927825927734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24.173473358154297</v>
      </c>
      <c r="P36" s="1">
        <v>22.304927825927734</v>
      </c>
      <c r="Q36" s="1">
        <v>24.374509811401367</v>
      </c>
      <c r="R36" s="1">
        <v>399.93838500976563</v>
      </c>
      <c r="S36" s="1">
        <v>389.51882934570313</v>
      </c>
      <c r="T36" s="1">
        <v>-3.1008834019303322E-2</v>
      </c>
      <c r="U36" s="1">
        <v>22.193487167358398</v>
      </c>
      <c r="V36" s="1">
        <v>-8.9845098555088043E-2</v>
      </c>
      <c r="W36" s="1">
        <v>64.303489685058594</v>
      </c>
      <c r="X36" s="1">
        <v>300.68118286132813</v>
      </c>
      <c r="Y36" s="1">
        <v>500.99517822265625</v>
      </c>
      <c r="Z36" s="1">
        <v>2.3528501987457275</v>
      </c>
      <c r="AA36" s="1">
        <v>87.68487548828125</v>
      </c>
      <c r="AB36" s="1">
        <v>19.096439361572266</v>
      </c>
      <c r="AC36" s="1">
        <v>-0.50928819179534912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1.1054455252254707</v>
      </c>
      <c r="AL36">
        <f>(U36-T36)/(1000-U36)*AK36</f>
        <v>2.5125594207735989E-2</v>
      </c>
      <c r="AM36">
        <f>(P36+273.15)</f>
        <v>295.45492782592771</v>
      </c>
      <c r="AN36">
        <f>(O36+273.15)</f>
        <v>297.32347335815427</v>
      </c>
      <c r="AO36">
        <f>(Y36*AG36+Z36*AH36)*AI36</f>
        <v>80.159226723926622</v>
      </c>
      <c r="AP36">
        <f>((AO36+0.00000010773*(AN36^4-AM36^4))-AL36*44100)/(L36*51.4+0.00000043092*AM36^3)</f>
        <v>-8.3134363436868011</v>
      </c>
      <c r="AQ36">
        <f>0.61365*EXP(17.502*J36/(240.97+J36))</f>
        <v>2.7032567181285825</v>
      </c>
      <c r="AR36">
        <f>AQ36*1000/AA36</f>
        <v>30.829224573511112</v>
      </c>
      <c r="AS36">
        <f>(AR36-U36)</f>
        <v>8.6357374061527139</v>
      </c>
      <c r="AT36">
        <f>IF(D36,P36,(O36+P36)/2)</f>
        <v>23.239200592041016</v>
      </c>
      <c r="AU36">
        <f>0.61365*EXP(17.502*AT36/(240.97+AT36))</f>
        <v>2.8608046537423388</v>
      </c>
      <c r="AV36">
        <f>IF(AS36&lt;&gt;0,(1000-(AR36+U36)/2)/AS36*AL36,0)</f>
        <v>2.832355766261708</v>
      </c>
      <c r="AW36">
        <f>U36*AA36/1000</f>
        <v>1.9460331589205888</v>
      </c>
      <c r="AX36">
        <f>(AU36-AW36)</f>
        <v>0.91477149482175002</v>
      </c>
      <c r="AY36">
        <f>1/(1.6/F36+1.37/N36)</f>
        <v>1.9563084408608393</v>
      </c>
      <c r="AZ36">
        <f>G36*AA36*0.001</f>
        <v>33.641937744641638</v>
      </c>
      <c r="BA36">
        <f>G36/S36</f>
        <v>0.98498100840834757</v>
      </c>
      <c r="BB36">
        <f>(1-AL36*AA36/AQ36/F36)*100</f>
        <v>90.265960711902565</v>
      </c>
      <c r="BC36">
        <f>(S36-E36/(N36/1.35))</f>
        <v>388.97276747704228</v>
      </c>
      <c r="BD36">
        <f>E36*BB36/100/BC36</f>
        <v>4.0178338765752535E-3</v>
      </c>
    </row>
    <row r="37" spans="1:56" x14ac:dyDescent="0.25">
      <c r="A37" s="1" t="s">
        <v>1</v>
      </c>
      <c r="B37" s="1" t="s">
        <v>550</v>
      </c>
      <c r="K37" s="1">
        <v>2.72</v>
      </c>
    </row>
    <row r="38" spans="1:56" x14ac:dyDescent="0.25">
      <c r="A38" s="1" t="s">
        <v>1</v>
      </c>
      <c r="B38" s="1" t="s">
        <v>549</v>
      </c>
      <c r="K38" s="1">
        <v>2.72</v>
      </c>
    </row>
    <row r="39" spans="1:56" x14ac:dyDescent="0.25">
      <c r="A39" s="1">
        <v>8</v>
      </c>
      <c r="B39" s="1" t="s">
        <v>548</v>
      </c>
      <c r="C39" s="1">
        <v>1711.5000029169023</v>
      </c>
      <c r="D39" s="1">
        <v>0</v>
      </c>
      <c r="E39">
        <f>(R39-S39*(1000-T39)/(1000-U39))*AK39</f>
        <v>2.7495795042903945</v>
      </c>
      <c r="F39">
        <f>IF(AV39&lt;&gt;0,1/(1/AV39-1/N39),0)</f>
        <v>9.6907727329037279</v>
      </c>
      <c r="G39">
        <f>((AY39-AL39/2)*S39-E39)/(AY39+AL39/2)</f>
        <v>382.43516653763004</v>
      </c>
      <c r="H39">
        <f>AL39*1000</f>
        <v>25.744986614789141</v>
      </c>
      <c r="I39">
        <f>(AQ39-AW39)</f>
        <v>0.73984758766374736</v>
      </c>
      <c r="J39">
        <f>(P39+AP39*D39)</f>
        <v>22.486288070678711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24.195697784423828</v>
      </c>
      <c r="P39" s="1">
        <v>22.486288070678711</v>
      </c>
      <c r="Q39" s="1">
        <v>24.381637573242188</v>
      </c>
      <c r="R39" s="1">
        <v>400.12167358398438</v>
      </c>
      <c r="S39" s="1">
        <v>388.58450317382813</v>
      </c>
      <c r="T39" s="1">
        <v>-2.6194261386990547E-2</v>
      </c>
      <c r="U39" s="1">
        <v>22.733652114868164</v>
      </c>
      <c r="V39" s="1">
        <v>-7.5793713331222534E-2</v>
      </c>
      <c r="W39" s="1">
        <v>65.780364990234375</v>
      </c>
      <c r="X39" s="1">
        <v>300.68045043945313</v>
      </c>
      <c r="Y39" s="1">
        <v>749.34820556640625</v>
      </c>
      <c r="Z39" s="1">
        <v>2.4227225780487061</v>
      </c>
      <c r="AA39" s="1">
        <v>87.684288024902344</v>
      </c>
      <c r="AB39" s="1">
        <v>19.196596145629883</v>
      </c>
      <c r="AC39" s="1">
        <v>-0.52260386943817139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1.105442832497989</v>
      </c>
      <c r="AL39">
        <f>(U39-T39)/(1000-U39)*AK39</f>
        <v>2.5744986614789141E-2</v>
      </c>
      <c r="AM39">
        <f>(P39+273.15)</f>
        <v>295.63628807067869</v>
      </c>
      <c r="AN39">
        <f>(O39+273.15)</f>
        <v>297.34569778442381</v>
      </c>
      <c r="AO39">
        <f>(Y39*AG39+Z39*AH39)*AI39</f>
        <v>119.89571021074698</v>
      </c>
      <c r="AP39">
        <f>((AO39+0.00000010773*(AN39^4-AM39^4))-AL39*44100)/(L39*51.4+0.00000043092*AM39^3)</f>
        <v>-8.2240700471915229</v>
      </c>
      <c r="AQ39">
        <f>0.61365*EXP(17.502*J39/(240.97+J39))</f>
        <v>2.7332316875617777</v>
      </c>
      <c r="AR39">
        <f>AQ39*1000/AA39</f>
        <v>31.171282211763408</v>
      </c>
      <c r="AS39">
        <f>(AR39-U39)</f>
        <v>8.4376300968952442</v>
      </c>
      <c r="AT39">
        <f>IF(D39,P39,(O39+P39)/2)</f>
        <v>23.34099292755127</v>
      </c>
      <c r="AU39">
        <f>0.61365*EXP(17.502*AT39/(240.97+AT39))</f>
        <v>2.8784457831324368</v>
      </c>
      <c r="AV39">
        <f>IF(AS39&lt;&gt;0,(1000-(AR39+U39)/2)/AS39*AL39,0)</f>
        <v>2.9689729723577201</v>
      </c>
      <c r="AW39">
        <f>U39*AA39/1000</f>
        <v>1.9933840998980303</v>
      </c>
      <c r="AX39">
        <f>(AU39-AW39)</f>
        <v>0.88506168323440648</v>
      </c>
      <c r="AY39">
        <f>1/(1.6/F39+1.37/N39)</f>
        <v>2.0611207016887465</v>
      </c>
      <c r="AZ39">
        <f>G39*AA39*0.001</f>
        <v>33.533555293537049</v>
      </c>
      <c r="BA39">
        <f>G39/S39</f>
        <v>0.98417503378036864</v>
      </c>
      <c r="BB39">
        <f>(1-AL39*AA39/AQ39/F39)*100</f>
        <v>91.477253036510703</v>
      </c>
      <c r="BC39">
        <f>(S39-E39/(N39/1.35))</f>
        <v>387.71729978063212</v>
      </c>
      <c r="BD39">
        <f>E39*BB39/100/BC39</f>
        <v>6.4873035121282103E-3</v>
      </c>
    </row>
    <row r="40" spans="1:56" x14ac:dyDescent="0.25">
      <c r="A40" s="1" t="s">
        <v>1</v>
      </c>
      <c r="B40" s="1" t="s">
        <v>547</v>
      </c>
      <c r="K40" s="1">
        <v>2.72</v>
      </c>
    </row>
    <row r="41" spans="1:56" x14ac:dyDescent="0.25">
      <c r="A41" s="1" t="s">
        <v>1</v>
      </c>
      <c r="B41" s="1" t="s">
        <v>546</v>
      </c>
      <c r="K41" s="1">
        <v>2.72</v>
      </c>
    </row>
    <row r="42" spans="1:56" x14ac:dyDescent="0.25">
      <c r="A42" s="1">
        <v>9</v>
      </c>
      <c r="B42" s="1" t="s">
        <v>545</v>
      </c>
      <c r="C42" s="1">
        <v>1919.0000029057264</v>
      </c>
      <c r="D42" s="1">
        <v>0</v>
      </c>
      <c r="E42">
        <f>(R42-S42*(1000-T42)/(1000-U42))*AK42</f>
        <v>2.9423906139091738</v>
      </c>
      <c r="F42">
        <f>IF(AV42&lt;&gt;0,1/(1/AV42-1/N42),0)</f>
        <v>11.532659744404645</v>
      </c>
      <c r="G42">
        <f>((AY42-AL42/2)*S42-E42)/(AY42+AL42/2)</f>
        <v>382.00562072189365</v>
      </c>
      <c r="H42">
        <f>AL42*1000</f>
        <v>26.426845777910049</v>
      </c>
      <c r="I42">
        <f>(AQ42-AW42)</f>
        <v>0.72193846964948127</v>
      </c>
      <c r="J42">
        <f>(P42+AP42*D42)</f>
        <v>22.690290451049805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24.243373870849609</v>
      </c>
      <c r="P42" s="1">
        <v>22.690290451049805</v>
      </c>
      <c r="Q42" s="1">
        <v>24.41241455078125</v>
      </c>
      <c r="R42" s="1">
        <v>399.96060180664063</v>
      </c>
      <c r="S42" s="1">
        <v>388.0238037109375</v>
      </c>
      <c r="T42" s="1">
        <v>-2.0632918924093246E-2</v>
      </c>
      <c r="U42" s="1">
        <v>23.325754165649414</v>
      </c>
      <c r="V42" s="1">
        <v>-5.9532996267080307E-2</v>
      </c>
      <c r="W42" s="1">
        <v>67.302749633789063</v>
      </c>
      <c r="X42" s="1">
        <v>300.70751953125</v>
      </c>
      <c r="Y42" s="1">
        <v>999.19757080078125</v>
      </c>
      <c r="Z42" s="1">
        <v>2.2372052669525146</v>
      </c>
      <c r="AA42" s="1">
        <v>87.686668395996094</v>
      </c>
      <c r="AB42" s="1">
        <v>19.414237976074219</v>
      </c>
      <c r="AC42" s="1">
        <v>-0.5350189208984375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1.1055423512178306</v>
      </c>
      <c r="AL42">
        <f>(U42-T42)/(1000-U42)*AK42</f>
        <v>2.642684577791005E-2</v>
      </c>
      <c r="AM42">
        <f>(P42+273.15)</f>
        <v>295.84029045104978</v>
      </c>
      <c r="AN42">
        <f>(O42+273.15)</f>
        <v>297.39337387084959</v>
      </c>
      <c r="AO42">
        <f>(Y42*AG42+Z42*AH42)*AI42</f>
        <v>159.87160775471602</v>
      </c>
      <c r="AP42">
        <f>((AO42+0.00000010773*(AN42^4-AM42^4))-AL42*44100)/(L42*51.4+0.00000043092*AM42^3)</f>
        <v>-8.1550550338642029</v>
      </c>
      <c r="AQ42">
        <f>0.61365*EXP(17.502*J42/(240.97+J42))</f>
        <v>2.7672961402593059</v>
      </c>
      <c r="AR42">
        <f>AQ42*1000/AA42</f>
        <v>31.558915293281515</v>
      </c>
      <c r="AS42">
        <f>(AR42-U42)</f>
        <v>8.2331611276321013</v>
      </c>
      <c r="AT42">
        <f>IF(D42,P42,(O42+P42)/2)</f>
        <v>23.466832160949707</v>
      </c>
      <c r="AU42">
        <f>0.61365*EXP(17.502*AT42/(240.97+AT42))</f>
        <v>2.9003858277506134</v>
      </c>
      <c r="AV42">
        <f>IF(AS42&lt;&gt;0,(1000-(AR42+U42)/2)/AS42*AL42,0)</f>
        <v>3.1217209321907928</v>
      </c>
      <c r="AW42">
        <f>U42*AA42/1000</f>
        <v>2.0453576706098247</v>
      </c>
      <c r="AX42">
        <f>(AU42-AW42)</f>
        <v>0.85502815714078872</v>
      </c>
      <c r="AY42">
        <f>1/(1.6/F42+1.37/N42)</f>
        <v>2.1795806242114182</v>
      </c>
      <c r="AZ42">
        <f>G42*AA42*0.001</f>
        <v>33.496800189647345</v>
      </c>
      <c r="BA42">
        <f>G42/S42</f>
        <v>0.98449017062487443</v>
      </c>
      <c r="BB42">
        <f>(1-AL42*AA42/AQ42/F42)*100</f>
        <v>92.739044358428131</v>
      </c>
      <c r="BC42">
        <f>(S42-E42/(N42/1.35))</f>
        <v>387.09578867427149</v>
      </c>
      <c r="BD42">
        <f>E42*BB42/100/BC42</f>
        <v>7.0492756998904085E-3</v>
      </c>
    </row>
    <row r="43" spans="1:56" x14ac:dyDescent="0.25">
      <c r="A43" s="1" t="s">
        <v>1</v>
      </c>
      <c r="B43" s="1" t="s">
        <v>544</v>
      </c>
      <c r="K43" s="1">
        <v>2.72</v>
      </c>
    </row>
    <row r="44" spans="1:56" x14ac:dyDescent="0.25">
      <c r="A44" s="1" t="s">
        <v>1</v>
      </c>
      <c r="B44" s="1" t="s">
        <v>543</v>
      </c>
      <c r="K44" s="1">
        <v>2.72</v>
      </c>
    </row>
    <row r="45" spans="1:56" x14ac:dyDescent="0.25">
      <c r="A45" s="1">
        <v>10</v>
      </c>
      <c r="B45" s="1" t="s">
        <v>542</v>
      </c>
      <c r="C45" s="1">
        <v>2127.0000029057264</v>
      </c>
      <c r="D45" s="1">
        <v>0</v>
      </c>
      <c r="E45">
        <f>(R45-S45*(1000-T45)/(1000-U45))*AK45</f>
        <v>3.3920467811740642</v>
      </c>
      <c r="F45">
        <f>IF(AV45&lt;&gt;0,1/(1/AV45-1/N45),0)</f>
        <v>14.084943319182672</v>
      </c>
      <c r="G45">
        <f>((AY45-AL45/2)*S45-E45)/(AY45+AL45/2)</f>
        <v>381.48955648393724</v>
      </c>
      <c r="H45">
        <f>AL45*1000</f>
        <v>27.178717888262131</v>
      </c>
      <c r="I45">
        <f>(AQ45-AW45)</f>
        <v>0.70555702476362514</v>
      </c>
      <c r="J45">
        <f>(P45+AP45*D45)</f>
        <v>22.934293746948242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24.316717147827148</v>
      </c>
      <c r="P45" s="1">
        <v>22.934293746948242</v>
      </c>
      <c r="Q45" s="1">
        <v>24.466463088989258</v>
      </c>
      <c r="R45" s="1">
        <v>400.08883666992188</v>
      </c>
      <c r="S45" s="1">
        <v>387.49234008789063</v>
      </c>
      <c r="T45" s="1">
        <v>-1.2592236511409283E-2</v>
      </c>
      <c r="U45" s="1">
        <v>23.985877990722656</v>
      </c>
      <c r="V45" s="1">
        <v>-3.6168839782476425E-2</v>
      </c>
      <c r="W45" s="1">
        <v>68.894943237304688</v>
      </c>
      <c r="X45" s="1">
        <v>300.6563720703125</v>
      </c>
      <c r="Y45" s="1">
        <v>1250.16650390625</v>
      </c>
      <c r="Z45" s="1">
        <v>2.4890069961547852</v>
      </c>
      <c r="AA45" s="1">
        <v>87.67535400390625</v>
      </c>
      <c r="AB45" s="1">
        <v>19.626211166381836</v>
      </c>
      <c r="AC45" s="1">
        <v>-0.55137890577316284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1.105354309082031</v>
      </c>
      <c r="AL45">
        <f>(U45-T45)/(1000-U45)*AK45</f>
        <v>2.7178717888262132E-2</v>
      </c>
      <c r="AM45">
        <f>(P45+273.15)</f>
        <v>296.08429374694822</v>
      </c>
      <c r="AN45">
        <f>(O45+273.15)</f>
        <v>297.46671714782713</v>
      </c>
      <c r="AO45">
        <f>(Y45*AG45+Z45*AH45)*AI45</f>
        <v>200.02663615405618</v>
      </c>
      <c r="AP45">
        <f>((AO45+0.00000010773*(AN45^4-AM45^4))-AL45*44100)/(L45*51.4+0.00000043092*AM45^3)</f>
        <v>-8.1110865806775116</v>
      </c>
      <c r="AQ45">
        <f>0.61365*EXP(17.502*J45/(240.97+J45))</f>
        <v>2.8085273686947376</v>
      </c>
      <c r="AR45">
        <f>AQ45*1000/AA45</f>
        <v>32.033259524331179</v>
      </c>
      <c r="AS45">
        <f>(AR45-U45)</f>
        <v>8.0473815336085224</v>
      </c>
      <c r="AT45">
        <f>IF(D45,P45,(O45+P45)/2)</f>
        <v>23.625505447387695</v>
      </c>
      <c r="AU45">
        <f>0.61365*EXP(17.502*AT45/(240.97+AT45))</f>
        <v>2.9282588679735082</v>
      </c>
      <c r="AV45">
        <f>IF(AS45&lt;&gt;0,(1000-(AR45+U45)/2)/AS45*AL45,0)</f>
        <v>3.2827390636943727</v>
      </c>
      <c r="AW45">
        <f>U45*AA45/1000</f>
        <v>2.1029703439311125</v>
      </c>
      <c r="AX45">
        <f>(AU45-AW45)</f>
        <v>0.82528852404239572</v>
      </c>
      <c r="AY45">
        <f>1/(1.6/F45+1.37/N45)</f>
        <v>2.3059331650920822</v>
      </c>
      <c r="AZ45">
        <f>G45*AA45*0.001</f>
        <v>33.447231913522387</v>
      </c>
      <c r="BA45">
        <f>G45/S45</f>
        <v>0.98450863931247812</v>
      </c>
      <c r="BB45">
        <f>(1-AL45*AA45/AQ45/F45)*100</f>
        <v>93.976169683702764</v>
      </c>
      <c r="BC45">
        <f>(S45-E45/(N45/1.35))</f>
        <v>386.42250578270915</v>
      </c>
      <c r="BD45">
        <f>E45*BB45/100/BC45</f>
        <v>8.2493011952549516E-3</v>
      </c>
    </row>
    <row r="46" spans="1:56" x14ac:dyDescent="0.25">
      <c r="A46" s="1" t="s">
        <v>1</v>
      </c>
      <c r="B46" s="1" t="s">
        <v>541</v>
      </c>
      <c r="K46" s="1">
        <v>2.72</v>
      </c>
    </row>
    <row r="47" spans="1:56" x14ac:dyDescent="0.25">
      <c r="A47" s="1" t="s">
        <v>1</v>
      </c>
      <c r="B47" s="1" t="s">
        <v>540</v>
      </c>
      <c r="K47" s="1">
        <v>2.72</v>
      </c>
    </row>
    <row r="48" spans="1:56" x14ac:dyDescent="0.25">
      <c r="A48" s="1">
        <v>11</v>
      </c>
      <c r="B48" s="1" t="s">
        <v>539</v>
      </c>
      <c r="C48" s="1">
        <v>2334.5000028945506</v>
      </c>
      <c r="D48" s="1">
        <v>0</v>
      </c>
      <c r="E48">
        <f>(R48-S48*(1000-T48)/(1000-U48))*AK48</f>
        <v>3.8049029904961063</v>
      </c>
      <c r="F48">
        <f>IF(AV48&lt;&gt;0,1/(1/AV48-1/N48),0)</f>
        <v>19.831562763739615</v>
      </c>
      <c r="G48">
        <f>((AY48-AL48/2)*S48-E48)/(AY48+AL48/2)</f>
        <v>380.99654708493142</v>
      </c>
      <c r="H48">
        <f>AL48*1000</f>
        <v>28.188098060805679</v>
      </c>
      <c r="I48">
        <f>(AQ48-AW48)</f>
        <v>0.68171428006788393</v>
      </c>
      <c r="J48">
        <f>(P48+AP48*D48)</f>
        <v>23.241104125976563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24.415847778320313</v>
      </c>
      <c r="P48" s="1">
        <v>23.241104125976563</v>
      </c>
      <c r="Q48" s="1">
        <v>24.540733337402344</v>
      </c>
      <c r="R48" s="1">
        <v>400.16558837890625</v>
      </c>
      <c r="S48" s="1">
        <v>386.85830688476563</v>
      </c>
      <c r="T48" s="1">
        <v>-4.9585024826228619E-3</v>
      </c>
      <c r="U48" s="1">
        <v>24.861700057983398</v>
      </c>
      <c r="V48" s="1">
        <v>-1.4155843295156956E-2</v>
      </c>
      <c r="W48" s="1">
        <v>70.97674560546875</v>
      </c>
      <c r="X48" s="1">
        <v>300.6654052734375</v>
      </c>
      <c r="Y48" s="1">
        <v>1600.634765625</v>
      </c>
      <c r="Z48" s="1">
        <v>2.2504746913909912</v>
      </c>
      <c r="AA48" s="1">
        <v>87.661720275878906</v>
      </c>
      <c r="AB48" s="1">
        <v>19.916011810302734</v>
      </c>
      <c r="AC48" s="1">
        <v>-0.57643842697143555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1.1053875193876377</v>
      </c>
      <c r="AL48">
        <f>(U48-T48)/(1000-U48)*AK48</f>
        <v>2.8188098060805678E-2</v>
      </c>
      <c r="AM48">
        <f>(P48+273.15)</f>
        <v>296.39110412597654</v>
      </c>
      <c r="AN48">
        <f>(O48+273.15)</f>
        <v>297.56584777832029</v>
      </c>
      <c r="AO48">
        <f>(Y48*AG48+Z48*AH48)*AI48</f>
        <v>256.101556775684</v>
      </c>
      <c r="AP48">
        <f>((AO48+0.00000010773*(AN48^4-AM48^4))-AL48*44100)/(L48*51.4+0.00000043092*AM48^3)</f>
        <v>-8.0324602367802154</v>
      </c>
      <c r="AQ48">
        <f>0.61365*EXP(17.502*J48/(240.97+J48))</f>
        <v>2.861133676133627</v>
      </c>
      <c r="AR48">
        <f>AQ48*1000/AA48</f>
        <v>32.638347355372396</v>
      </c>
      <c r="AS48">
        <f>(AR48-U48)</f>
        <v>7.7766472973889975</v>
      </c>
      <c r="AT48">
        <f>IF(D48,P48,(O48+P48)/2)</f>
        <v>23.828475952148438</v>
      </c>
      <c r="AU48">
        <f>0.61365*EXP(17.502*AT48/(240.97+AT48))</f>
        <v>2.9642545850646975</v>
      </c>
      <c r="AV48">
        <f>IF(AS48&lt;&gt;0,(1000-(AR48+U48)/2)/AS48*AL48,0)</f>
        <v>3.5205003552756455</v>
      </c>
      <c r="AW48">
        <f>U48*AA48/1000</f>
        <v>2.1794193960657431</v>
      </c>
      <c r="AX48">
        <f>(AU48-AW48)</f>
        <v>0.78483518899895444</v>
      </c>
      <c r="AY48">
        <f>1/(1.6/F48+1.37/N48)</f>
        <v>2.4953405547241254</v>
      </c>
      <c r="AZ48">
        <f>G48*AA48*0.001</f>
        <v>33.398812736634987</v>
      </c>
      <c r="BA48">
        <f>G48/S48</f>
        <v>0.98484778613896928</v>
      </c>
      <c r="BB48">
        <f>(1-AL48*AA48/AQ48/F48)*100</f>
        <v>95.645075052748481</v>
      </c>
      <c r="BC48">
        <f>(S48-E48/(N48/1.35))</f>
        <v>385.65825983066475</v>
      </c>
      <c r="BD48">
        <f>E48*BB48/100/BC48</f>
        <v>9.4363396301745932E-3</v>
      </c>
    </row>
    <row r="49" spans="1:56" x14ac:dyDescent="0.25">
      <c r="A49" s="1" t="s">
        <v>1</v>
      </c>
      <c r="B49" s="1" t="s">
        <v>538</v>
      </c>
      <c r="K49" s="1">
        <v>2.72</v>
      </c>
    </row>
    <row r="50" spans="1:56" x14ac:dyDescent="0.25">
      <c r="A50" s="1" t="s">
        <v>1</v>
      </c>
      <c r="B50" s="1" t="s">
        <v>537</v>
      </c>
      <c r="K50" s="1">
        <v>2.72</v>
      </c>
    </row>
    <row r="51" spans="1:56" x14ac:dyDescent="0.25">
      <c r="A51" s="1">
        <v>12</v>
      </c>
      <c r="B51" s="1" t="s">
        <v>536</v>
      </c>
      <c r="C51" s="1">
        <v>2543.0000028833747</v>
      </c>
      <c r="D51" s="1">
        <v>0</v>
      </c>
      <c r="E51">
        <f>(R51-S51*(1000-T51)/(1000-U51))*AK51</f>
        <v>4.0342776510467866</v>
      </c>
      <c r="F51">
        <f>IF(AV51&lt;&gt;0,1/(1/AV51-1/N51),0)</f>
        <v>39.09974765790944</v>
      </c>
      <c r="G51">
        <f>((AY51-AL51/2)*S51-E51)/(AY51+AL51/2)</f>
        <v>380.50231404922192</v>
      </c>
      <c r="H51">
        <f>AL51*1000</f>
        <v>29.424771408194026</v>
      </c>
      <c r="I51">
        <f>(AQ51-AW51)</f>
        <v>0.64875396873302593</v>
      </c>
      <c r="J51">
        <f>(P51+AP51*D51)</f>
        <v>23.592514038085938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24.531862258911133</v>
      </c>
      <c r="P51" s="1">
        <v>23.592514038085938</v>
      </c>
      <c r="Q51" s="1">
        <v>24.628389358520508</v>
      </c>
      <c r="R51" s="1">
        <v>399.95501708984375</v>
      </c>
      <c r="S51" s="1">
        <v>386.02969360351563</v>
      </c>
      <c r="T51" s="1">
        <v>9.3691861256957054E-3</v>
      </c>
      <c r="U51" s="1">
        <v>25.937938690185547</v>
      </c>
      <c r="V51" s="1">
        <v>2.6561776176095009E-2</v>
      </c>
      <c r="W51" s="1">
        <v>73.534423828125</v>
      </c>
      <c r="X51" s="1">
        <v>300.66998291015625</v>
      </c>
      <c r="Y51" s="1">
        <v>2000.060791015625</v>
      </c>
      <c r="Z51" s="1">
        <v>1.928632378578186</v>
      </c>
      <c r="AA51" s="1">
        <v>87.658866882324219</v>
      </c>
      <c r="AB51" s="1">
        <v>20.262214660644531</v>
      </c>
      <c r="AC51" s="1">
        <v>-0.58921158313751221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1.1054043489343979</v>
      </c>
      <c r="AL51">
        <f>(U51-T51)/(1000-U51)*AK51</f>
        <v>2.9424771408194026E-2</v>
      </c>
      <c r="AM51">
        <f>(P51+273.15)</f>
        <v>296.74251403808591</v>
      </c>
      <c r="AN51">
        <f>(O51+273.15)</f>
        <v>297.68186225891111</v>
      </c>
      <c r="AO51">
        <f>(Y51*AG51+Z51*AH51)*AI51</f>
        <v>320.00971940972522</v>
      </c>
      <c r="AP51">
        <f>((AO51+0.00000010773*(AN51^4-AM51^4))-AL51*44100)/(L51*51.4+0.00000043092*AM51^3)</f>
        <v>-7.9742408348680351</v>
      </c>
      <c r="AQ51">
        <f>0.61365*EXP(17.502*J51/(240.97+J51))</f>
        <v>2.9224442835778879</v>
      </c>
      <c r="AR51">
        <f>AQ51*1000/AA51</f>
        <v>33.338832539337531</v>
      </c>
      <c r="AS51">
        <f>(AR51-U51)</f>
        <v>7.4008938491519842</v>
      </c>
      <c r="AT51">
        <f>IF(D51,P51,(O51+P51)/2)</f>
        <v>24.062188148498535</v>
      </c>
      <c r="AU51">
        <f>0.61365*EXP(17.502*AT51/(240.97+AT51))</f>
        <v>3.0061809110369273</v>
      </c>
      <c r="AV51">
        <f>IF(AS51&lt;&gt;0,(1000-(AR51+U51)/2)/AS51*AL51,0)</f>
        <v>3.85800273163537</v>
      </c>
      <c r="AW51">
        <f>U51*AA51/1000</f>
        <v>2.2736903148448619</v>
      </c>
      <c r="AX51">
        <f>(AU51-AW51)</f>
        <v>0.73249059619206536</v>
      </c>
      <c r="AY51">
        <f>1/(1.6/F51+1.37/N51)</f>
        <v>2.7701720230656477</v>
      </c>
      <c r="AZ51">
        <f>G51*AA51*0.001</f>
        <v>33.354401695657074</v>
      </c>
      <c r="BA51">
        <f>G51/S51</f>
        <v>0.98568146532279255</v>
      </c>
      <c r="BB51">
        <f>(1-AL51*AA51/AQ51/F51)*100</f>
        <v>97.742702734559913</v>
      </c>
      <c r="BC51">
        <f>(S51-E51/(N51/1.35))</f>
        <v>384.75730294791771</v>
      </c>
      <c r="BD51">
        <f>E51*BB51/100/BC51</f>
        <v>1.0248569635293489E-2</v>
      </c>
    </row>
    <row r="52" spans="1:56" x14ac:dyDescent="0.25">
      <c r="A52" s="1" t="s">
        <v>1</v>
      </c>
      <c r="B52" s="1" t="s">
        <v>535</v>
      </c>
    </row>
    <row r="53" spans="1:56" x14ac:dyDescent="0.25">
      <c r="A53" s="1" t="s">
        <v>1</v>
      </c>
      <c r="B53" s="1" t="s">
        <v>534</v>
      </c>
    </row>
    <row r="54" spans="1:56" x14ac:dyDescent="0.25">
      <c r="A54" s="1" t="s">
        <v>1</v>
      </c>
      <c r="B54" s="1" t="s">
        <v>533</v>
      </c>
    </row>
    <row r="55" spans="1:56" x14ac:dyDescent="0.25">
      <c r="A55" s="1" t="s">
        <v>1</v>
      </c>
      <c r="B55" s="1" t="s">
        <v>532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0C49E-443A-4B69-AAED-6D9B77F6D2C1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623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622</v>
      </c>
    </row>
    <row r="12" spans="1:60" x14ac:dyDescent="0.25">
      <c r="A12" s="1" t="s">
        <v>1</v>
      </c>
      <c r="B12" s="1" t="s">
        <v>621</v>
      </c>
    </row>
    <row r="13" spans="1:60" x14ac:dyDescent="0.25">
      <c r="A13" s="1" t="s">
        <v>1</v>
      </c>
      <c r="B13" s="1" t="s">
        <v>620</v>
      </c>
    </row>
    <row r="14" spans="1:60" x14ac:dyDescent="0.25">
      <c r="A14" s="1" t="s">
        <v>1</v>
      </c>
      <c r="B14" s="1" t="s">
        <v>619</v>
      </c>
    </row>
    <row r="15" spans="1:60" x14ac:dyDescent="0.25">
      <c r="A15" s="1" t="s">
        <v>1</v>
      </c>
      <c r="B15" s="1" t="s">
        <v>618</v>
      </c>
    </row>
    <row r="16" spans="1:60" x14ac:dyDescent="0.25">
      <c r="A16" s="1" t="s">
        <v>1</v>
      </c>
      <c r="B16" s="1" t="s">
        <v>617</v>
      </c>
    </row>
    <row r="17" spans="1:60" x14ac:dyDescent="0.25">
      <c r="A17" s="1" t="s">
        <v>1</v>
      </c>
      <c r="B17" s="1" t="s">
        <v>616</v>
      </c>
    </row>
    <row r="18" spans="1:60" x14ac:dyDescent="0.25">
      <c r="A18" s="1">
        <v>1</v>
      </c>
      <c r="B18" s="1" t="s">
        <v>615</v>
      </c>
      <c r="C18" s="1">
        <v>257.50000381097198</v>
      </c>
      <c r="D18" s="1">
        <v>0</v>
      </c>
      <c r="E18">
        <f>(R18-S18*(1000-T18)/(1000-U18))*AO18</f>
        <v>-3.5965481148030922</v>
      </c>
      <c r="F18">
        <f>IF(AZ18&lt;&gt;0,1/(1/AZ18-1/N18),0)</f>
        <v>3.4680544135845617</v>
      </c>
      <c r="G18">
        <f>((BC18-AP18/2)*S18-E18)/(BC18+AP18/2)</f>
        <v>389.94278807533789</v>
      </c>
      <c r="H18">
        <f>AP18*1000</f>
        <v>24.636808765470548</v>
      </c>
      <c r="I18">
        <f>(AU18-BA18)</f>
        <v>1.0961611472825048</v>
      </c>
      <c r="J18">
        <f>(P18+AT18*D18)</f>
        <v>24.096433639526367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24.931079864501953</v>
      </c>
      <c r="P18" s="1">
        <v>24.096433639526367</v>
      </c>
      <c r="Q18" s="1">
        <v>25.043981552124023</v>
      </c>
      <c r="R18" s="1">
        <v>400.23373413085938</v>
      </c>
      <c r="S18" s="1">
        <v>394.68508911132813</v>
      </c>
      <c r="T18" s="1">
        <v>2.5593189522624016E-2</v>
      </c>
      <c r="U18" s="1">
        <v>21.848526000976563</v>
      </c>
      <c r="V18" s="1">
        <v>7.0883713662624359E-2</v>
      </c>
      <c r="W18" s="1">
        <v>60.512374877929688</v>
      </c>
      <c r="X18" s="1">
        <v>300.36294555664063</v>
      </c>
      <c r="Y18" s="1">
        <v>-4.7440595924854279E-2</v>
      </c>
      <c r="Z18" s="1">
        <v>2.8196954727172852</v>
      </c>
      <c r="AA18" s="1">
        <v>87.704154968261719</v>
      </c>
      <c r="AB18" s="1">
        <v>7.7363595962524414</v>
      </c>
      <c r="AC18" s="1">
        <v>-0.1382417231798172</v>
      </c>
      <c r="AD18" s="1">
        <v>3.7420272827148438E-2</v>
      </c>
      <c r="AE18" s="1">
        <v>1.3885299675166607E-2</v>
      </c>
      <c r="AF18" s="1">
        <v>1.9347574561834335E-2</v>
      </c>
      <c r="AG18" s="1">
        <v>3.5875637084245682E-2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1.104275535134708</v>
      </c>
      <c r="AP18">
        <f>(U18-T18)/(1000-U18)*AO18</f>
        <v>2.4636808765470548E-2</v>
      </c>
      <c r="AQ18">
        <f>(P18+273.15)</f>
        <v>297.24643363952634</v>
      </c>
      <c r="AR18">
        <f>(O18+273.15)</f>
        <v>298.08107986450193</v>
      </c>
      <c r="AS18">
        <f>(Y18*AK18+Z18*AL18)*AM18</f>
        <v>-7.5904951783158925E-3</v>
      </c>
      <c r="AT18">
        <f>((AS18+0.00000010773*(AR18^4-AQ18^4))-AP18*44100)/(L18*0.92*2*29.3+0.00000043092*AQ18^3)</f>
        <v>-8.500537213035237</v>
      </c>
      <c r="AU18">
        <f>0.61365*EXP(17.502*J18/(240.97+J18))</f>
        <v>3.0123676575002487</v>
      </c>
      <c r="AV18">
        <f>AU18*1000/AA18</f>
        <v>34.346920719894754</v>
      </c>
      <c r="AW18">
        <f>(AV18-U18)</f>
        <v>12.498394718918192</v>
      </c>
      <c r="AX18">
        <f>IF(D18,P18,(O18+P18)/2)</f>
        <v>24.51375675201416</v>
      </c>
      <c r="AY18">
        <f>0.61365*EXP(17.502*AX18/(240.97+AX18))</f>
        <v>3.088659967148415</v>
      </c>
      <c r="AZ18">
        <f>IF(AW18&lt;&gt;0,(1000-(AV18+U18)/2)/AW18*AP18,0)</f>
        <v>1.9158116755626791</v>
      </c>
      <c r="BA18">
        <f>U18*AA18/1000</f>
        <v>1.9162065102177439</v>
      </c>
      <c r="BB18">
        <f>(AY18-BA18)</f>
        <v>1.172453456930671</v>
      </c>
      <c r="BC18">
        <f>1/(1.6/F18+1.37/N18)</f>
        <v>1.2797195539237212</v>
      </c>
      <c r="BD18">
        <f>G18*AA18*0.001</f>
        <v>34.199602714115471</v>
      </c>
      <c r="BE18">
        <f>G18/S18</f>
        <v>0.98798459539814898</v>
      </c>
      <c r="BF18">
        <f>(1-AP18*AA18/AU18/F18)*100</f>
        <v>79.317132873852742</v>
      </c>
      <c r="BG18">
        <f>(S18-E18/(N18/1.35))</f>
        <v>395.81942209718403</v>
      </c>
      <c r="BH18">
        <f>E18*BF18/100/BG18</f>
        <v>-7.2070208985096414E-3</v>
      </c>
    </row>
    <row r="19" spans="1:60" x14ac:dyDescent="0.25">
      <c r="A19" s="1" t="s">
        <v>1</v>
      </c>
      <c r="B19" s="1" t="s">
        <v>614</v>
      </c>
      <c r="K19" s="1">
        <v>2.72</v>
      </c>
    </row>
    <row r="20" spans="1:60" x14ac:dyDescent="0.25">
      <c r="A20" s="1" t="s">
        <v>1</v>
      </c>
      <c r="B20" s="1" t="s">
        <v>613</v>
      </c>
      <c r="K20" s="1">
        <v>2.72</v>
      </c>
    </row>
    <row r="21" spans="1:60" x14ac:dyDescent="0.25">
      <c r="A21" s="1">
        <v>2</v>
      </c>
      <c r="B21" s="1" t="s">
        <v>612</v>
      </c>
      <c r="C21" s="1">
        <v>463.00000382214785</v>
      </c>
      <c r="D21" s="1">
        <v>0</v>
      </c>
      <c r="E21">
        <f>(R21-S21*(1000-T21)/(1000-U21))*AO21</f>
        <v>-2.7819357114577832</v>
      </c>
      <c r="F21">
        <f>IF(AZ21&lt;&gt;0,1/(1/AZ21-1/N21),0)</f>
        <v>3.6830520551504913</v>
      </c>
      <c r="G21">
        <f>((BC21-AP21/2)*S21-E21)/(BC21+AP21/2)</f>
        <v>388.61107680226115</v>
      </c>
      <c r="H21">
        <f>AP21*1000</f>
        <v>24.693400834049449</v>
      </c>
      <c r="I21">
        <f>(AU21-BA21)</f>
        <v>1.0633369988511265</v>
      </c>
      <c r="J21">
        <f>(P21+AT21*D21)</f>
        <v>23.929145812988281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24.842012405395508</v>
      </c>
      <c r="P21" s="1">
        <v>23.929145812988281</v>
      </c>
      <c r="Q21" s="1">
        <v>25.008712768554688</v>
      </c>
      <c r="R21" s="1">
        <v>400.08740234375</v>
      </c>
      <c r="S21" s="1">
        <v>393.8006591796875</v>
      </c>
      <c r="T21" s="1">
        <v>8.8778706267476082E-3</v>
      </c>
      <c r="U21" s="1">
        <v>21.881069183349609</v>
      </c>
      <c r="V21" s="1">
        <v>2.4717569351196289E-2</v>
      </c>
      <c r="W21" s="1">
        <v>60.920783996582031</v>
      </c>
      <c r="X21" s="1">
        <v>300.36489868164063</v>
      </c>
      <c r="Y21" s="1">
        <v>23.676654815673828</v>
      </c>
      <c r="Z21" s="1">
        <v>3.1625206470489502</v>
      </c>
      <c r="AA21" s="1">
        <v>87.69744873046875</v>
      </c>
      <c r="AB21" s="1">
        <v>7.7059426307678223</v>
      </c>
      <c r="AC21" s="1">
        <v>-0.12556405365467072</v>
      </c>
      <c r="AD21" s="1">
        <v>8.7032526731491089E-2</v>
      </c>
      <c r="AE21" s="1">
        <v>7.6842079870402813E-3</v>
      </c>
      <c r="AF21" s="1">
        <v>3.0571179464459419E-2</v>
      </c>
      <c r="AG21" s="1">
        <v>1.6583546996116638E-2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1.1042827157413255</v>
      </c>
      <c r="AP21">
        <f>(U21-T21)/(1000-U21)*AO21</f>
        <v>2.4693400834049448E-2</v>
      </c>
      <c r="AQ21">
        <f>(P21+273.15)</f>
        <v>297.07914581298826</v>
      </c>
      <c r="AR21">
        <f>(O21+273.15)</f>
        <v>297.99201240539549</v>
      </c>
      <c r="AS21">
        <f>(Y21*AK21+Z21*AL21)*AM21</f>
        <v>3.7882646858334965</v>
      </c>
      <c r="AT21">
        <f>((AS21+0.00000010773*(AR21^4-AQ21^4))-AP21*44100)/(L21*0.92*2*29.3+0.00000043092*AQ21^3)</f>
        <v>-8.4846435290617404</v>
      </c>
      <c r="AU21">
        <f>0.61365*EXP(17.502*J21/(240.97+J21))</f>
        <v>2.9822509417257685</v>
      </c>
      <c r="AV21">
        <f>AU21*1000/AA21</f>
        <v>34.006131134914575</v>
      </c>
      <c r="AW21">
        <f>(AV21-U21)</f>
        <v>12.125061951564966</v>
      </c>
      <c r="AX21">
        <f>IF(D21,P21,(O21+P21)/2)</f>
        <v>24.385579109191895</v>
      </c>
      <c r="AY21">
        <f>0.61365*EXP(17.502*AX21/(240.97+AX21))</f>
        <v>3.065049660212531</v>
      </c>
      <c r="AZ21">
        <f>IF(AW21&lt;&gt;0,(1000-(AV21+U21)/2)/AW21*AP21,0)</f>
        <v>1.9796499523431721</v>
      </c>
      <c r="BA21">
        <f>U21*AA21/1000</f>
        <v>1.918913942874642</v>
      </c>
      <c r="BB21">
        <f>(AY21-BA21)</f>
        <v>1.146135717337889</v>
      </c>
      <c r="BC21">
        <f>1/(1.6/F21+1.37/N21)</f>
        <v>1.3253990581968154</v>
      </c>
      <c r="BD21">
        <f>G21*AA21*0.001</f>
        <v>34.080199983958551</v>
      </c>
      <c r="BE21">
        <f>G21/S21</f>
        <v>0.98682180373126704</v>
      </c>
      <c r="BF21">
        <f>(1-AP21*AA21/AU21/F21)*100</f>
        <v>80.284135542054202</v>
      </c>
      <c r="BG21">
        <f>(S21-E21/(N21/1.35))</f>
        <v>394.67806755608285</v>
      </c>
      <c r="BH21">
        <f>E21*BF21/100/BG21</f>
        <v>-5.6589236161753735E-3</v>
      </c>
    </row>
    <row r="22" spans="1:60" x14ac:dyDescent="0.25">
      <c r="A22" s="1" t="s">
        <v>1</v>
      </c>
      <c r="B22" s="1" t="s">
        <v>611</v>
      </c>
      <c r="K22" s="1">
        <v>2.72</v>
      </c>
    </row>
    <row r="23" spans="1:60" x14ac:dyDescent="0.25">
      <c r="A23" s="1" t="s">
        <v>1</v>
      </c>
      <c r="B23" s="1" t="s">
        <v>610</v>
      </c>
      <c r="K23" s="1">
        <v>2.72</v>
      </c>
    </row>
    <row r="24" spans="1:60" x14ac:dyDescent="0.25">
      <c r="A24" s="1">
        <v>3</v>
      </c>
      <c r="B24" s="1" t="s">
        <v>609</v>
      </c>
      <c r="C24" s="1">
        <v>669.00000382214785</v>
      </c>
      <c r="D24" s="1">
        <v>0</v>
      </c>
      <c r="E24">
        <f>(R24-S24*(1000-T24)/(1000-U24))*AO24</f>
        <v>-2.4930005026492887</v>
      </c>
      <c r="F24">
        <f>IF(AZ24&lt;&gt;0,1/(1/AZ24-1/N24),0)</f>
        <v>3.5803968835710833</v>
      </c>
      <c r="G24">
        <f>((BC24-AP24/2)*S24-E24)/(BC24+AP24/2)</f>
        <v>388.15467364441349</v>
      </c>
      <c r="H24">
        <f>AP24*1000</f>
        <v>24.3132665989522</v>
      </c>
      <c r="I24">
        <f>(AU24-BA24)</f>
        <v>1.0633421866362773</v>
      </c>
      <c r="J24">
        <f>(P24+AT24*D24)</f>
        <v>23.762514114379883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24.731948852539063</v>
      </c>
      <c r="P24" s="1">
        <v>23.762514114379883</v>
      </c>
      <c r="Q24" s="1">
        <v>24.929157257080078</v>
      </c>
      <c r="R24" s="1">
        <v>399.93844604492188</v>
      </c>
      <c r="S24" s="1">
        <v>393.53070068359375</v>
      </c>
      <c r="T24" s="1">
        <v>-1.2624491937458515E-3</v>
      </c>
      <c r="U24" s="1">
        <v>21.544515609741211</v>
      </c>
      <c r="V24" s="1">
        <v>-3.5376355517655611E-3</v>
      </c>
      <c r="W24" s="1">
        <v>60.372047424316406</v>
      </c>
      <c r="X24" s="1">
        <v>300.32473754882813</v>
      </c>
      <c r="Y24" s="1">
        <v>50.491550445556641</v>
      </c>
      <c r="Z24" s="1">
        <v>2.7567861080169678</v>
      </c>
      <c r="AA24" s="1">
        <v>87.686920166015625</v>
      </c>
      <c r="AB24" s="1">
        <v>7.717470645904541</v>
      </c>
      <c r="AC24" s="1">
        <v>-0.12136655300855637</v>
      </c>
      <c r="AD24" s="1">
        <v>9.855826199054718E-2</v>
      </c>
      <c r="AE24" s="1">
        <v>7.3469039052724838E-3</v>
      </c>
      <c r="AF24" s="1">
        <v>4.1031572967767715E-2</v>
      </c>
      <c r="AG24" s="1">
        <v>2.0416798070073128E-2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1.1041350645177501</v>
      </c>
      <c r="AP24">
        <f>(U24-T24)/(1000-U24)*AO24</f>
        <v>2.43132665989522E-2</v>
      </c>
      <c r="AQ24">
        <f>(P24+273.15)</f>
        <v>296.91251411437986</v>
      </c>
      <c r="AR24">
        <f>(O24+273.15)</f>
        <v>297.88194885253904</v>
      </c>
      <c r="AS24">
        <f>(Y24*AK24+Z24*AL24)*AM24</f>
        <v>8.0786478907172068</v>
      </c>
      <c r="AT24">
        <f>((AS24+0.00000010773*(AR24^4-AQ24^4))-AP24*44100)/(L24*0.92*2*29.3+0.00000043092*AQ24^3)</f>
        <v>-8.3147417291918426</v>
      </c>
      <c r="AU24">
        <f>0.61365*EXP(17.502*J24/(240.97+J24))</f>
        <v>2.9525144069231324</v>
      </c>
      <c r="AV24">
        <f>AU24*1000/AA24</f>
        <v>33.67109257952275</v>
      </c>
      <c r="AW24">
        <f>(AV24-U24)</f>
        <v>12.126576969781539</v>
      </c>
      <c r="AX24">
        <f>IF(D24,P24,(O24+P24)/2)</f>
        <v>24.247231483459473</v>
      </c>
      <c r="AY24">
        <f>0.61365*EXP(17.502*AX24/(240.97+AX24))</f>
        <v>3.0397432316397914</v>
      </c>
      <c r="AZ24">
        <f>IF(AW24&lt;&gt;0,(1000-(AV24+U24)/2)/AW24*AP24,0)</f>
        <v>1.9496046375413127</v>
      </c>
      <c r="BA24">
        <f>U24*AA24/1000</f>
        <v>1.8891722202868551</v>
      </c>
      <c r="BB24">
        <f>(AY24-BA24)</f>
        <v>1.1505710113529364</v>
      </c>
      <c r="BC24">
        <f>1/(1.6/F24+1.37/N24)</f>
        <v>1.3038740128228166</v>
      </c>
      <c r="BD24">
        <f>G24*AA24*0.001</f>
        <v>34.036087879923535</v>
      </c>
      <c r="BE24">
        <f>G24/S24</f>
        <v>0.9863389894871184</v>
      </c>
      <c r="BF24">
        <f>(1-AP24*AA24/AU24/F24)*100</f>
        <v>79.832366849459191</v>
      </c>
      <c r="BG24">
        <f>(S24-E24/(N24/1.35))</f>
        <v>394.31698036445528</v>
      </c>
      <c r="BH24">
        <f>E24*BF24/100/BG24</f>
        <v>-5.0472624967718618E-3</v>
      </c>
    </row>
    <row r="25" spans="1:60" x14ac:dyDescent="0.25">
      <c r="A25" s="1" t="s">
        <v>1</v>
      </c>
      <c r="B25" s="1" t="s">
        <v>608</v>
      </c>
      <c r="K25" s="1">
        <v>2.72</v>
      </c>
    </row>
    <row r="26" spans="1:60" x14ac:dyDescent="0.25">
      <c r="A26" s="1" t="s">
        <v>1</v>
      </c>
      <c r="B26" s="1" t="s">
        <v>607</v>
      </c>
      <c r="K26" s="1">
        <v>2.72</v>
      </c>
    </row>
    <row r="27" spans="1:60" x14ac:dyDescent="0.25">
      <c r="A27" s="1">
        <v>4</v>
      </c>
      <c r="B27" s="1" t="s">
        <v>606</v>
      </c>
      <c r="C27" s="1">
        <v>875.50000381097198</v>
      </c>
      <c r="D27" s="1">
        <v>0</v>
      </c>
      <c r="E27">
        <f>(R27-S27*(1000-T27)/(1000-U27))*AO27</f>
        <v>-1.7708208281556892</v>
      </c>
      <c r="F27">
        <f>IF(AZ27&lt;&gt;0,1/(1/AZ27-1/N27),0)</f>
        <v>3.5748073880836766</v>
      </c>
      <c r="G27">
        <f>((BC27-AP27/2)*S27-E27)/(BC27+AP27/2)</f>
        <v>387.0540878970408</v>
      </c>
      <c r="H27">
        <f>AP27*1000</f>
        <v>24.177893310422597</v>
      </c>
      <c r="I27">
        <f>(AU27-BA27)</f>
        <v>1.0584621965056022</v>
      </c>
      <c r="J27">
        <f>(P27+AT27*D27)</f>
        <v>23.672334671020508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24.656625747680664</v>
      </c>
      <c r="P27" s="1">
        <v>23.672334671020508</v>
      </c>
      <c r="Q27" s="1">
        <v>24.863603591918945</v>
      </c>
      <c r="R27" s="1">
        <v>399.93267822265625</v>
      </c>
      <c r="S27" s="1">
        <v>392.93301391601563</v>
      </c>
      <c r="T27" s="1">
        <v>-7.6658562757074833E-3</v>
      </c>
      <c r="U27" s="1">
        <v>21.418422698974609</v>
      </c>
      <c r="V27" s="1">
        <v>-2.1577619016170502E-2</v>
      </c>
      <c r="W27" s="1">
        <v>60.287925720214844</v>
      </c>
      <c r="X27" s="1">
        <v>300.35958862304688</v>
      </c>
      <c r="Y27" s="1">
        <v>99.675888061523438</v>
      </c>
      <c r="Z27" s="1">
        <v>2.8356823921203613</v>
      </c>
      <c r="AA27" s="1">
        <v>87.684677124023438</v>
      </c>
      <c r="AB27" s="1">
        <v>7.6603021621704102</v>
      </c>
      <c r="AC27" s="1">
        <v>-0.1254880428314209</v>
      </c>
      <c r="AD27" s="1">
        <v>6.5103054046630859E-2</v>
      </c>
      <c r="AE27" s="1">
        <v>8.0181583762168884E-3</v>
      </c>
      <c r="AF27" s="1">
        <v>4.3641723692417145E-2</v>
      </c>
      <c r="AG27" s="1">
        <v>2.1292269229888916E-2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1.1042631934670839</v>
      </c>
      <c r="AP27">
        <f>(U27-T27)/(1000-U27)*AO27</f>
        <v>2.4177893310422596E-2</v>
      </c>
      <c r="AQ27">
        <f>(P27+273.15)</f>
        <v>296.82233467102049</v>
      </c>
      <c r="AR27">
        <f>(O27+273.15)</f>
        <v>297.80662574768064</v>
      </c>
      <c r="AS27">
        <f>(Y27*AK27+Z27*AL27)*AM27</f>
        <v>15.948141733374996</v>
      </c>
      <c r="AT27">
        <f>((AS27+0.00000010773*(AR27^4-AQ27^4))-AP27*44100)/(L27*0.92*2*29.3+0.00000043092*AQ27^3)</f>
        <v>-8.2048870073940297</v>
      </c>
      <c r="AU27">
        <f>0.61365*EXP(17.502*J27/(240.97+J27))</f>
        <v>2.9365296753710455</v>
      </c>
      <c r="AV27">
        <f>AU27*1000/AA27</f>
        <v>33.489656022996392</v>
      </c>
      <c r="AW27">
        <f>(AV27-U27)</f>
        <v>12.071233324021783</v>
      </c>
      <c r="AX27">
        <f>IF(D27,P27,(O27+P27)/2)</f>
        <v>24.164480209350586</v>
      </c>
      <c r="AY27">
        <f>0.61365*EXP(17.502*AX27/(240.97+AX27))</f>
        <v>3.0246939070214935</v>
      </c>
      <c r="AZ27">
        <f>IF(AW27&lt;&gt;0,(1000-(AV27+U27)/2)/AW27*AP27,0)</f>
        <v>1.9479461497127561</v>
      </c>
      <c r="BA27">
        <f>U27*AA27/1000</f>
        <v>1.8780674788654432</v>
      </c>
      <c r="BB27">
        <f>(AY27-BA27)</f>
        <v>1.1466264281560503</v>
      </c>
      <c r="BC27">
        <f>1/(1.6/F27+1.37/N27)</f>
        <v>1.3026871936637519</v>
      </c>
      <c r="BD27">
        <f>G27*AA27*0.001</f>
        <v>33.938712726785411</v>
      </c>
      <c r="BE27">
        <f>G27/S27</f>
        <v>0.98503835053108735</v>
      </c>
      <c r="BF27">
        <f>(1-AP27*AA27/AU27/F27)*100</f>
        <v>79.804476132512505</v>
      </c>
      <c r="BG27">
        <f>(S27-E27/(N27/1.35))</f>
        <v>393.49152180004756</v>
      </c>
      <c r="BH27">
        <f>E27*BF27/100/BG27</f>
        <v>-3.5914224496892237E-3</v>
      </c>
    </row>
    <row r="28" spans="1:60" x14ac:dyDescent="0.25">
      <c r="A28" s="1" t="s">
        <v>1</v>
      </c>
      <c r="B28" s="1" t="s">
        <v>605</v>
      </c>
      <c r="K28" s="1">
        <v>2.72</v>
      </c>
    </row>
    <row r="29" spans="1:60" x14ac:dyDescent="0.25">
      <c r="A29" s="1" t="s">
        <v>1</v>
      </c>
      <c r="B29" s="1" t="s">
        <v>604</v>
      </c>
      <c r="K29" s="1">
        <v>2.72</v>
      </c>
    </row>
    <row r="30" spans="1:60" x14ac:dyDescent="0.25">
      <c r="A30" s="1">
        <v>5</v>
      </c>
      <c r="B30" s="1" t="s">
        <v>603</v>
      </c>
      <c r="C30" s="1">
        <v>1081.500003810972</v>
      </c>
      <c r="D30" s="1">
        <v>0</v>
      </c>
      <c r="E30">
        <f>(R30-S30*(1000-T30)/(1000-U30))*AO30</f>
        <v>-0.90143980322645734</v>
      </c>
      <c r="F30">
        <f>IF(AZ30&lt;&gt;0,1/(1/AZ30-1/N30),0)</f>
        <v>3.6249044202768372</v>
      </c>
      <c r="G30">
        <f>((BC30-AP30/2)*S30-E30)/(BC30+AP30/2)</f>
        <v>385.69501809737295</v>
      </c>
      <c r="H30">
        <f>AP30*1000</f>
        <v>24.161592526280913</v>
      </c>
      <c r="I30">
        <f>(AU30-BA30)</f>
        <v>1.0498932544231898</v>
      </c>
      <c r="J30">
        <f>(P30+AT30*D30)</f>
        <v>23.615365982055664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24.607004165649414</v>
      </c>
      <c r="P30" s="1">
        <v>23.615365982055664</v>
      </c>
      <c r="Q30" s="1">
        <v>24.811822891235352</v>
      </c>
      <c r="R30" s="1">
        <v>399.9285888671875</v>
      </c>
      <c r="S30" s="1">
        <v>392.16415405273438</v>
      </c>
      <c r="T30" s="1">
        <v>-1.1651886627078056E-2</v>
      </c>
      <c r="U30" s="1">
        <v>21.400651931762695</v>
      </c>
      <c r="V30" s="1">
        <v>-3.2896015793085098E-2</v>
      </c>
      <c r="W30" s="1">
        <v>60.4190673828125</v>
      </c>
      <c r="X30" s="1">
        <v>300.35577392578125</v>
      </c>
      <c r="Y30" s="1">
        <v>149.33354187011719</v>
      </c>
      <c r="Z30" s="1">
        <v>2.5613293647766113</v>
      </c>
      <c r="AA30" s="1">
        <v>87.6878662109375</v>
      </c>
      <c r="AB30" s="1">
        <v>7.6811060905456543</v>
      </c>
      <c r="AC30" s="1">
        <v>-0.12283273041248322</v>
      </c>
      <c r="AD30" s="1">
        <v>7.8276507556438446E-2</v>
      </c>
      <c r="AE30" s="1">
        <v>6.0737514868378639E-3</v>
      </c>
      <c r="AF30" s="1">
        <v>4.4450521469116211E-2</v>
      </c>
      <c r="AG30" s="1">
        <v>1.8863964825868607E-2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1.1042491688447837</v>
      </c>
      <c r="AP30">
        <f>(U30-T30)/(1000-U30)*AO30</f>
        <v>2.4161592526280914E-2</v>
      </c>
      <c r="AQ30">
        <f>(P30+273.15)</f>
        <v>296.76536598205564</v>
      </c>
      <c r="AR30">
        <f>(O30+273.15)</f>
        <v>297.75700416564939</v>
      </c>
      <c r="AS30">
        <f>(Y30*AK30+Z30*AL30)*AM30</f>
        <v>23.893366165160387</v>
      </c>
      <c r="AT30">
        <f>((AS30+0.00000010773*(AR30^4-AQ30^4))-AP30*44100)/(L30*0.92*2*29.3+0.00000043092*AQ30^3)</f>
        <v>-8.1362847952499013</v>
      </c>
      <c r="AU30">
        <f>0.61365*EXP(17.502*J30/(240.97+J30))</f>
        <v>2.9264707578424383</v>
      </c>
      <c r="AV30">
        <f>AU30*1000/AA30</f>
        <v>33.373725286035217</v>
      </c>
      <c r="AW30">
        <f>(AV30-U30)</f>
        <v>11.973073354272522</v>
      </c>
      <c r="AX30">
        <f>IF(D30,P30,(O30+P30)/2)</f>
        <v>24.111185073852539</v>
      </c>
      <c r="AY30">
        <f>0.61365*EXP(17.502*AX30/(240.97+AX30))</f>
        <v>3.0150360611537632</v>
      </c>
      <c r="AZ30">
        <f>IF(AW30&lt;&gt;0,(1000-(AV30+U30)/2)/AW30*AP30,0)</f>
        <v>1.9627270074551495</v>
      </c>
      <c r="BA30">
        <f>U30*AA30/1000</f>
        <v>1.8765775034192484</v>
      </c>
      <c r="BB30">
        <f>(AY30-BA30)</f>
        <v>1.1384585577345148</v>
      </c>
      <c r="BC30">
        <f>1/(1.6/F30+1.37/N30)</f>
        <v>1.313269412724742</v>
      </c>
      <c r="BD30">
        <f>G30*AA30*0.001</f>
        <v>33.820773145147555</v>
      </c>
      <c r="BE30">
        <f>G30/S30</f>
        <v>0.98350401002103949</v>
      </c>
      <c r="BF30">
        <f>(1-AP30*AA30/AU30/F30)*100</f>
        <v>80.027873444746973</v>
      </c>
      <c r="BG30">
        <f>(S30-E30/(N30/1.35))</f>
        <v>392.44846358257342</v>
      </c>
      <c r="BH30">
        <f>E30*BF30/100/BG30</f>
        <v>-1.8382110566088586E-3</v>
      </c>
    </row>
    <row r="31" spans="1:60" x14ac:dyDescent="0.25">
      <c r="A31" s="1" t="s">
        <v>1</v>
      </c>
      <c r="B31" s="1" t="s">
        <v>602</v>
      </c>
      <c r="K31" s="1">
        <v>2.72</v>
      </c>
    </row>
    <row r="32" spans="1:60" x14ac:dyDescent="0.25">
      <c r="A32" s="1" t="s">
        <v>1</v>
      </c>
      <c r="B32" s="1" t="s">
        <v>601</v>
      </c>
      <c r="K32" s="1">
        <v>2.72</v>
      </c>
    </row>
    <row r="33" spans="1:60" x14ac:dyDescent="0.25">
      <c r="A33" s="1">
        <v>6</v>
      </c>
      <c r="B33" s="1" t="s">
        <v>600</v>
      </c>
      <c r="C33" s="1">
        <v>1287.500003810972</v>
      </c>
      <c r="D33" s="1">
        <v>0</v>
      </c>
      <c r="E33">
        <f>(R33-S33*(1000-T33)/(1000-U33))*AO33</f>
        <v>-0.31317060589114598</v>
      </c>
      <c r="F33">
        <f>IF(AZ33&lt;&gt;0,1/(1/AZ33-1/N33),0)</f>
        <v>3.7985896145324851</v>
      </c>
      <c r="G33">
        <f>((BC33-AP33/2)*S33-E33)/(BC33+AP33/2)</f>
        <v>384.82435078348402</v>
      </c>
      <c r="H33">
        <f>AP33*1000</f>
        <v>24.403475983744865</v>
      </c>
      <c r="I33">
        <f>(AU33-BA33)</f>
        <v>1.0339066125898191</v>
      </c>
      <c r="J33">
        <f>(P33+AT33*D33)</f>
        <v>23.627155303955078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24.585472106933594</v>
      </c>
      <c r="P33" s="1">
        <v>23.627155303955078</v>
      </c>
      <c r="Q33" s="1">
        <v>24.785455703735352</v>
      </c>
      <c r="R33" s="1">
        <v>399.98617553710938</v>
      </c>
      <c r="S33" s="1">
        <v>391.614990234375</v>
      </c>
      <c r="T33" s="1">
        <v>-1.3544895686209202E-2</v>
      </c>
      <c r="U33" s="1">
        <v>21.609161376953125</v>
      </c>
      <c r="V33" s="1">
        <v>-3.8285288959741592E-2</v>
      </c>
      <c r="W33" s="1">
        <v>61.079315185546875</v>
      </c>
      <c r="X33" s="1">
        <v>300.34674072265625</v>
      </c>
      <c r="Y33" s="1">
        <v>300.12539672851563</v>
      </c>
      <c r="Z33" s="1">
        <v>2.7156620025634766</v>
      </c>
      <c r="AA33" s="1">
        <v>87.677780151367188</v>
      </c>
      <c r="AB33" s="1">
        <v>7.8363871574401855</v>
      </c>
      <c r="AC33" s="1">
        <v>-0.13097882270812988</v>
      </c>
      <c r="AD33" s="1">
        <v>4.0732547640800476E-2</v>
      </c>
      <c r="AE33" s="1">
        <v>3.5439494531601667E-3</v>
      </c>
      <c r="AF33" s="1">
        <v>3.2689820975065231E-2</v>
      </c>
      <c r="AG33" s="1">
        <v>2.0849566906690598E-2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1.1042159585391771</v>
      </c>
      <c r="AP33">
        <f>(U33-T33)/(1000-U33)*AO33</f>
        <v>2.4403475983744864E-2</v>
      </c>
      <c r="AQ33">
        <f>(P33+273.15)</f>
        <v>296.77715530395506</v>
      </c>
      <c r="AR33">
        <f>(O33+273.15)</f>
        <v>297.73547210693357</v>
      </c>
      <c r="AS33">
        <f>(Y33*AK33+Z33*AL33)*AM33</f>
        <v>48.02006240323044</v>
      </c>
      <c r="AT33">
        <f>((AS33+0.00000010773*(AR33^4-AQ33^4))-AP33*44100)/(L33*0.92*2*29.3+0.00000043092*AQ33^3)</f>
        <v>-8.0329024329498839</v>
      </c>
      <c r="AU33">
        <f>0.61365*EXP(17.502*J33/(240.97+J33))</f>
        <v>2.9285499130537302</v>
      </c>
      <c r="AV33">
        <f>AU33*1000/AA33</f>
        <v>33.40127804328386</v>
      </c>
      <c r="AW33">
        <f>(AV33-U33)</f>
        <v>11.792116666330735</v>
      </c>
      <c r="AX33">
        <f>IF(D33,P33,(O33+P33)/2)</f>
        <v>24.106313705444336</v>
      </c>
      <c r="AY33">
        <f>0.61365*EXP(17.502*AX33/(240.97+AX33))</f>
        <v>3.014154645358686</v>
      </c>
      <c r="AZ33">
        <f>IF(AW33&lt;&gt;0,(1000-(AV33+U33)/2)/AW33*AP33,0)</f>
        <v>2.0125524269008057</v>
      </c>
      <c r="BA33">
        <f>U33*AA33/1000</f>
        <v>1.8946433004639112</v>
      </c>
      <c r="BB33">
        <f>(AY33-BA33)</f>
        <v>1.1195113448947749</v>
      </c>
      <c r="BC33">
        <f>1/(1.6/F33+1.37/N33)</f>
        <v>1.3490244720015019</v>
      </c>
      <c r="BD33">
        <f>G33*AA33*0.001</f>
        <v>33.740544824886925</v>
      </c>
      <c r="BE33">
        <f>G33/S33</f>
        <v>0.98265990929809177</v>
      </c>
      <c r="BF33">
        <f>(1-AP33*AA33/AU33/F33)*100</f>
        <v>80.766149785842956</v>
      </c>
      <c r="BG33">
        <f>(S33-E33/(N33/1.35))</f>
        <v>391.71376265090424</v>
      </c>
      <c r="BH33">
        <f>E33*BF33/100/BG33</f>
        <v>-6.4571599151263821E-4</v>
      </c>
    </row>
    <row r="34" spans="1:60" x14ac:dyDescent="0.25">
      <c r="A34" s="1" t="s">
        <v>1</v>
      </c>
      <c r="B34" s="1" t="s">
        <v>599</v>
      </c>
      <c r="K34" s="1">
        <v>2.72</v>
      </c>
    </row>
    <row r="35" spans="1:60" x14ac:dyDescent="0.25">
      <c r="A35" s="1" t="s">
        <v>1</v>
      </c>
      <c r="B35" s="1" t="s">
        <v>598</v>
      </c>
      <c r="K35" s="1">
        <v>2.72</v>
      </c>
    </row>
    <row r="36" spans="1:60" x14ac:dyDescent="0.25">
      <c r="A36" s="1">
        <v>7</v>
      </c>
      <c r="B36" s="1" t="s">
        <v>597</v>
      </c>
      <c r="C36" s="1">
        <v>1493.500003810972</v>
      </c>
      <c r="D36" s="1">
        <v>0</v>
      </c>
      <c r="E36">
        <f>(R36-S36*(1000-T36)/(1000-U36))*AO36</f>
        <v>0.15988118061624684</v>
      </c>
      <c r="F36">
        <f>IF(AZ36&lt;&gt;0,1/(1/AZ36-1/N36),0)</f>
        <v>4.1301929441587273</v>
      </c>
      <c r="G36">
        <f>((BC36-AP36/2)*S36-E36)/(BC36+AP36/2)</f>
        <v>384.19546272807492</v>
      </c>
      <c r="H36">
        <f>AP36*1000</f>
        <v>24.860983330348205</v>
      </c>
      <c r="I36">
        <f>(AU36-BA36)</f>
        <v>1.0081358717638993</v>
      </c>
      <c r="J36">
        <f>(P36+AT36*D36)</f>
        <v>23.675317764282227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24.58837890625</v>
      </c>
      <c r="P36" s="1">
        <v>23.675317764282227</v>
      </c>
      <c r="Q36" s="1">
        <v>24.77581787109375</v>
      </c>
      <c r="R36" s="1">
        <v>400.07675170898438</v>
      </c>
      <c r="S36" s="1">
        <v>391.12680053710938</v>
      </c>
      <c r="T36" s="1">
        <v>-1.4841704629361629E-2</v>
      </c>
      <c r="U36" s="1">
        <v>22.002164840698242</v>
      </c>
      <c r="V36" s="1">
        <v>-4.1939586400985718E-2</v>
      </c>
      <c r="W36" s="1">
        <v>62.173561096191406</v>
      </c>
      <c r="X36" s="1">
        <v>300.37710571289063</v>
      </c>
      <c r="Y36" s="1">
        <v>500.53945922851563</v>
      </c>
      <c r="Z36" s="1">
        <v>2.5658962726593018</v>
      </c>
      <c r="AA36" s="1">
        <v>87.66961669921875</v>
      </c>
      <c r="AB36" s="1">
        <v>7.8478679656982422</v>
      </c>
      <c r="AC36" s="1">
        <v>-0.12857365608215332</v>
      </c>
      <c r="AD36" s="1">
        <v>4.3699983507394791E-2</v>
      </c>
      <c r="AE36" s="1">
        <v>5.0863157957792282E-3</v>
      </c>
      <c r="AF36" s="1">
        <v>2.8329791501164436E-2</v>
      </c>
      <c r="AG36" s="1">
        <v>2.2643407806754112E-2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1.1043275945326858</v>
      </c>
      <c r="AP36">
        <f>(U36-T36)/(1000-U36)*AO36</f>
        <v>2.4860983330348203E-2</v>
      </c>
      <c r="AQ36">
        <f>(P36+273.15)</f>
        <v>296.8253177642822</v>
      </c>
      <c r="AR36">
        <f>(O36+273.15)</f>
        <v>297.73837890624998</v>
      </c>
      <c r="AS36">
        <f>(Y36*AK36+Z36*AL36)*AM36</f>
        <v>80.0863116864939</v>
      </c>
      <c r="AT36">
        <f>((AS36+0.00000010773*(AR36^4-AQ36^4))-AP36*44100)/(L36*0.92*2*29.3+0.00000043092*AQ36^3)</f>
        <v>-7.9426961354336729</v>
      </c>
      <c r="AU36">
        <f>0.61365*EXP(17.502*J36/(240.97+J36))</f>
        <v>2.9370572299009416</v>
      </c>
      <c r="AV36">
        <f>AU36*1000/AA36</f>
        <v>33.501426611428478</v>
      </c>
      <c r="AW36">
        <f>(AV36-U36)</f>
        <v>11.499261770730236</v>
      </c>
      <c r="AX36">
        <f>IF(D36,P36,(O36+P36)/2)</f>
        <v>24.131848335266113</v>
      </c>
      <c r="AY36">
        <f>0.61365*EXP(17.502*AX36/(240.97+AX36))</f>
        <v>3.0187773366689128</v>
      </c>
      <c r="AZ36">
        <f>IF(AW36&lt;&gt;0,(1000-(AV36+U36)/2)/AW36*AP36,0)</f>
        <v>2.1019650549167719</v>
      </c>
      <c r="BA36">
        <f>U36*AA36/1000</f>
        <v>1.9289213581370424</v>
      </c>
      <c r="BB36">
        <f>(AY36-BA36)</f>
        <v>1.0898559785318704</v>
      </c>
      <c r="BC36">
        <f>1/(1.6/F36+1.37/N36)</f>
        <v>1.4135104047573239</v>
      </c>
      <c r="BD36">
        <f>G36*AA36*0.001</f>
        <v>33.682268954949308</v>
      </c>
      <c r="BE36">
        <f>G36/S36</f>
        <v>0.98227854036206141</v>
      </c>
      <c r="BF36">
        <f>(1-AP36*AA36/AU36/F36)*100</f>
        <v>82.032623818780678</v>
      </c>
      <c r="BG36">
        <f>(S36-E36/(N36/1.35))</f>
        <v>391.07637482578798</v>
      </c>
      <c r="BH36">
        <f>E36*BF36/100/BG36</f>
        <v>3.3536857732808915E-4</v>
      </c>
    </row>
    <row r="37" spans="1:60" x14ac:dyDescent="0.25">
      <c r="A37" s="1" t="s">
        <v>1</v>
      </c>
      <c r="B37" s="1" t="s">
        <v>596</v>
      </c>
      <c r="K37" s="1">
        <v>2.72</v>
      </c>
    </row>
    <row r="38" spans="1:60" x14ac:dyDescent="0.25">
      <c r="A38" s="1" t="s">
        <v>1</v>
      </c>
      <c r="B38" s="1" t="s">
        <v>595</v>
      </c>
      <c r="K38" s="1">
        <v>2.72</v>
      </c>
    </row>
    <row r="39" spans="1:60" x14ac:dyDescent="0.25">
      <c r="A39" s="1">
        <v>8</v>
      </c>
      <c r="B39" s="1" t="s">
        <v>594</v>
      </c>
      <c r="C39" s="1">
        <v>1699.500003810972</v>
      </c>
      <c r="D39" s="1">
        <v>0</v>
      </c>
      <c r="E39">
        <f>(R39-S39*(1000-T39)/(1000-U39))*AO39</f>
        <v>0.3068365890575126</v>
      </c>
      <c r="F39">
        <f>IF(AZ39&lt;&gt;0,1/(1/AZ39-1/N39),0)</f>
        <v>4.6093968591786458</v>
      </c>
      <c r="G39">
        <f>((BC39-AP39/2)*S39-E39)/(BC39+AP39/2)</f>
        <v>383.83942912948385</v>
      </c>
      <c r="H39">
        <f>AP39*1000</f>
        <v>25.466837885841294</v>
      </c>
      <c r="I39">
        <f>(AU39-BA39)</f>
        <v>0.97770818649853375</v>
      </c>
      <c r="J39">
        <f>(P39+AT39*D39)</f>
        <v>23.763174057006836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24.617704391479492</v>
      </c>
      <c r="P39" s="1">
        <v>23.763174057006836</v>
      </c>
      <c r="Q39" s="1">
        <v>24.787338256835938</v>
      </c>
      <c r="R39" s="1">
        <v>399.90988159179688</v>
      </c>
      <c r="S39" s="1">
        <v>390.62362670898438</v>
      </c>
      <c r="T39" s="1">
        <v>-1.5123960562050343E-2</v>
      </c>
      <c r="U39" s="1">
        <v>22.526948928833008</v>
      </c>
      <c r="V39" s="1">
        <v>-4.2662184685468674E-2</v>
      </c>
      <c r="W39" s="1">
        <v>63.544784545898438</v>
      </c>
      <c r="X39" s="1">
        <v>300.36883544921875</v>
      </c>
      <c r="Y39" s="1">
        <v>749.9365234375</v>
      </c>
      <c r="Z39" s="1">
        <v>2.8128230571746826</v>
      </c>
      <c r="AA39" s="1">
        <v>87.66937255859375</v>
      </c>
      <c r="AB39" s="1">
        <v>7.9389948844909668</v>
      </c>
      <c r="AC39" s="1">
        <v>-0.14676403999328613</v>
      </c>
      <c r="AD39" s="1">
        <v>6.0365710407495499E-2</v>
      </c>
      <c r="AE39" s="1">
        <v>5.1569538190960884E-3</v>
      </c>
      <c r="AF39" s="1">
        <v>6.4270421862602234E-2</v>
      </c>
      <c r="AG39" s="1">
        <v>2.080942690372467E-2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1.1042971891515392</v>
      </c>
      <c r="AP39">
        <f>(U39-T39)/(1000-U39)*AO39</f>
        <v>2.5466837885841295E-2</v>
      </c>
      <c r="AQ39">
        <f>(P39+273.15)</f>
        <v>296.91317405700681</v>
      </c>
      <c r="AR39">
        <f>(O39+273.15)</f>
        <v>297.76770439147947</v>
      </c>
      <c r="AS39">
        <f>(Y39*AK39+Z39*AL39)*AM39</f>
        <v>119.98984106801799</v>
      </c>
      <c r="AT39">
        <f>((AS39+0.00000010773*(AR39^4-AQ39^4))-AP39*44100)/(L39*0.92*2*29.3+0.00000043092*AQ39^3)</f>
        <v>-7.8431550986769567</v>
      </c>
      <c r="AU39">
        <f>0.61365*EXP(17.502*J39/(240.97+J39))</f>
        <v>2.9526316647488091</v>
      </c>
      <c r="AV39">
        <f>AU39*1000/AA39</f>
        <v>33.679169572879289</v>
      </c>
      <c r="AW39">
        <f>(AV39-U39)</f>
        <v>11.152220644046281</v>
      </c>
      <c r="AX39">
        <f>IF(D39,P39,(O39+P39)/2)</f>
        <v>24.190439224243164</v>
      </c>
      <c r="AY39">
        <f>0.61365*EXP(17.502*AX39/(240.97+AX39))</f>
        <v>3.0294078416627483</v>
      </c>
      <c r="AZ39">
        <f>IF(AW39&lt;&gt;0,(1000-(AV39+U39)/2)/AW39*AP39,0)</f>
        <v>2.2193913321664041</v>
      </c>
      <c r="BA39">
        <f>U39*AA39/1000</f>
        <v>1.9749234782502754</v>
      </c>
      <c r="BB39">
        <f>(AY39-BA39)</f>
        <v>1.054484363412473</v>
      </c>
      <c r="BC39">
        <f>1/(1.6/F39+1.37/N39)</f>
        <v>1.4988359368525308</v>
      </c>
      <c r="BD39">
        <f>G39*AA39*0.001</f>
        <v>33.650961915030663</v>
      </c>
      <c r="BE39">
        <f>G39/S39</f>
        <v>0.98263239313848583</v>
      </c>
      <c r="BF39">
        <f>(1-AP39*AA39/AU39/F39)*100</f>
        <v>83.59525259665665</v>
      </c>
      <c r="BG39">
        <f>(S39-E39/(N39/1.35))</f>
        <v>390.52685200915403</v>
      </c>
      <c r="BH39">
        <f>E39*BF39/100/BG39</f>
        <v>6.5680713211387716E-4</v>
      </c>
    </row>
    <row r="40" spans="1:60" x14ac:dyDescent="0.25">
      <c r="A40" s="1" t="s">
        <v>1</v>
      </c>
      <c r="B40" s="1" t="s">
        <v>593</v>
      </c>
      <c r="K40" s="1">
        <v>2.72</v>
      </c>
    </row>
    <row r="41" spans="1:60" x14ac:dyDescent="0.25">
      <c r="A41" s="1" t="s">
        <v>1</v>
      </c>
      <c r="B41" s="1" t="s">
        <v>592</v>
      </c>
      <c r="K41" s="1">
        <v>2.72</v>
      </c>
    </row>
    <row r="42" spans="1:60" x14ac:dyDescent="0.25">
      <c r="A42" s="1">
        <v>9</v>
      </c>
      <c r="B42" s="1" t="s">
        <v>591</v>
      </c>
      <c r="C42" s="1">
        <v>1906.0000037997961</v>
      </c>
      <c r="D42" s="1">
        <v>0</v>
      </c>
      <c r="E42">
        <f>(R42-S42*(1000-T42)/(1000-U42))*AO42</f>
        <v>1.0126663157540352</v>
      </c>
      <c r="F42">
        <f>IF(AZ42&lt;&gt;0,1/(1/AZ42-1/N42),0)</f>
        <v>5.2715484126845542</v>
      </c>
      <c r="G42">
        <f>((BC42-AP42/2)*S42-E42)/(BC42+AP42/2)</f>
        <v>383.02256141795135</v>
      </c>
      <c r="H42">
        <f>AP42*1000</f>
        <v>26.150775334103368</v>
      </c>
      <c r="I42">
        <f>(AU42-BA42)</f>
        <v>0.94287678965671562</v>
      </c>
      <c r="J42">
        <f>(P42+AT42*D42)</f>
        <v>23.858970642089844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24.661277770996094</v>
      </c>
      <c r="P42" s="1">
        <v>23.858970642089844</v>
      </c>
      <c r="Q42" s="1">
        <v>24.811151504516602</v>
      </c>
      <c r="R42" s="1">
        <v>400.10772705078125</v>
      </c>
      <c r="S42" s="1">
        <v>389.95660400390625</v>
      </c>
      <c r="T42" s="1">
        <v>-1.3866373337805271E-2</v>
      </c>
      <c r="U42" s="1">
        <v>23.118600845336914</v>
      </c>
      <c r="V42" s="1">
        <v>-3.9013486355543137E-2</v>
      </c>
      <c r="W42" s="1">
        <v>65.044921875</v>
      </c>
      <c r="X42" s="1">
        <v>300.38162231445313</v>
      </c>
      <c r="Y42" s="1">
        <v>998.9266357421875</v>
      </c>
      <c r="Z42" s="1">
        <v>3.2539501190185547</v>
      </c>
      <c r="AA42" s="1">
        <v>87.670494079589844</v>
      </c>
      <c r="AB42" s="1">
        <v>7.9502968788146973</v>
      </c>
      <c r="AC42" s="1">
        <v>-0.15488609671592712</v>
      </c>
      <c r="AD42" s="1">
        <v>8.2708887755870819E-2</v>
      </c>
      <c r="AE42" s="1">
        <v>8.100937120616436E-3</v>
      </c>
      <c r="AF42" s="1">
        <v>5.5181872099637985E-2</v>
      </c>
      <c r="AG42" s="1">
        <v>1.972280815243721E-2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1.1043441996854892</v>
      </c>
      <c r="AP42">
        <f>(U42-T42)/(1000-U42)*AO42</f>
        <v>2.6150775334103368E-2</v>
      </c>
      <c r="AQ42">
        <f>(P42+273.15)</f>
        <v>297.00897064208982</v>
      </c>
      <c r="AR42">
        <f>(O42+273.15)</f>
        <v>297.81127777099607</v>
      </c>
      <c r="AS42">
        <f>(Y42*AK42+Z42*AL42)*AM42</f>
        <v>159.82825814630996</v>
      </c>
      <c r="AT42">
        <f>((AS42+0.00000010773*(AR42^4-AQ42^4))-AP42*44100)/(L42*0.92*2*29.3+0.00000043092*AQ42^3)</f>
        <v>-7.7707059820794138</v>
      </c>
      <c r="AU42">
        <f>0.61365*EXP(17.502*J42/(240.97+J42))</f>
        <v>2.9696959481962262</v>
      </c>
      <c r="AV42">
        <f>AU42*1000/AA42</f>
        <v>33.873379856856396</v>
      </c>
      <c r="AW42">
        <f>(AV42-U42)</f>
        <v>10.754779011519481</v>
      </c>
      <c r="AX42">
        <f>IF(D42,P42,(O42+P42)/2)</f>
        <v>24.260124206542969</v>
      </c>
      <c r="AY42">
        <f>0.61365*EXP(17.502*AX42/(240.97+AX42))</f>
        <v>3.0420938140846707</v>
      </c>
      <c r="AZ42">
        <f>IF(AW42&lt;&gt;0,(1000-(AV42+U42)/2)/AW42*AP42,0)</f>
        <v>2.3622598907236543</v>
      </c>
      <c r="BA42">
        <f>U42*AA42/1000</f>
        <v>2.0268191585395106</v>
      </c>
      <c r="BB42">
        <f>(AY42-BA42)</f>
        <v>1.0152746555451602</v>
      </c>
      <c r="BC42">
        <f>1/(1.6/F42+1.37/N42)</f>
        <v>1.6036343048602117</v>
      </c>
      <c r="BD42">
        <f>G42*AA42*0.001</f>
        <v>33.579777203141845</v>
      </c>
      <c r="BE42">
        <f>G42/S42</f>
        <v>0.98221842503817314</v>
      </c>
      <c r="BF42">
        <f>(1-AP42*AA42/AU42/F42)*100</f>
        <v>85.355051865631211</v>
      </c>
      <c r="BG42">
        <f>(S42-E42/(N42/1.35))</f>
        <v>389.63721419763698</v>
      </c>
      <c r="BH42">
        <f>E42*BF42/100/BG42</f>
        <v>2.2183760368412867E-3</v>
      </c>
    </row>
    <row r="43" spans="1:60" x14ac:dyDescent="0.25">
      <c r="A43" s="1" t="s">
        <v>1</v>
      </c>
      <c r="B43" s="1" t="s">
        <v>590</v>
      </c>
      <c r="K43" s="1">
        <v>2.72</v>
      </c>
    </row>
    <row r="44" spans="1:60" x14ac:dyDescent="0.25">
      <c r="A44" s="1" t="s">
        <v>1</v>
      </c>
      <c r="B44" s="1" t="s">
        <v>589</v>
      </c>
      <c r="K44" s="1">
        <v>2.72</v>
      </c>
    </row>
    <row r="45" spans="1:60" x14ac:dyDescent="0.25">
      <c r="A45" s="1">
        <v>10</v>
      </c>
      <c r="B45" s="1" t="s">
        <v>588</v>
      </c>
      <c r="C45" s="1">
        <v>2112.500003810972</v>
      </c>
      <c r="D45" s="1">
        <v>0</v>
      </c>
      <c r="E45">
        <f>(R45-S45*(1000-T45)/(1000-U45))*AO45</f>
        <v>1.6327207550533636</v>
      </c>
      <c r="F45">
        <f>IF(AZ45&lt;&gt;0,1/(1/AZ45-1/N45),0)</f>
        <v>6.0798757488753772</v>
      </c>
      <c r="G45">
        <f>((BC45-AP45/2)*S45-E45)/(BC45+AP45/2)</f>
        <v>382.03286387120522</v>
      </c>
      <c r="H45">
        <f>AP45*1000</f>
        <v>26.908660696336437</v>
      </c>
      <c r="I45">
        <f>(AU45-BA45)</f>
        <v>0.9118469535166942</v>
      </c>
      <c r="J45">
        <f>(P45+AT45*D45)</f>
        <v>24.00628662109375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24.747861862182617</v>
      </c>
      <c r="P45" s="1">
        <v>24.00628662109375</v>
      </c>
      <c r="Q45" s="1">
        <v>24.876014709472656</v>
      </c>
      <c r="R45" s="1">
        <v>399.99423217773438</v>
      </c>
      <c r="S45" s="1">
        <v>389.03567504882813</v>
      </c>
      <c r="T45" s="1">
        <v>-1.2139362283051014E-2</v>
      </c>
      <c r="U45" s="1">
        <v>23.776418685913086</v>
      </c>
      <c r="V45" s="1">
        <v>-3.3974461257457733E-2</v>
      </c>
      <c r="W45" s="1">
        <v>66.543121337890625</v>
      </c>
      <c r="X45" s="1">
        <v>300.36004638671875</v>
      </c>
      <c r="Y45" s="1">
        <v>1249.267822265625</v>
      </c>
      <c r="Z45" s="1">
        <v>2.6047732830047607</v>
      </c>
      <c r="AA45" s="1">
        <v>87.660751342773438</v>
      </c>
      <c r="AB45" s="1">
        <v>7.9044489860534668</v>
      </c>
      <c r="AC45" s="1">
        <v>-0.1722157895565033</v>
      </c>
      <c r="AD45" s="1">
        <v>8.7983392179012299E-2</v>
      </c>
      <c r="AE45" s="1">
        <v>6.8964646197855473E-3</v>
      </c>
      <c r="AF45" s="1">
        <v>5.0752535462379456E-2</v>
      </c>
      <c r="AG45" s="1">
        <v>2.7255401015281677E-2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1.10426487642176</v>
      </c>
      <c r="AP45">
        <f>(U45-T45)/(1000-U45)*AO45</f>
        <v>2.6908660696336437E-2</v>
      </c>
      <c r="AQ45">
        <f>(P45+273.15)</f>
        <v>297.15628662109373</v>
      </c>
      <c r="AR45">
        <f>(O45+273.15)</f>
        <v>297.89786186218259</v>
      </c>
      <c r="AS45">
        <f>(Y45*AK45+Z45*AL45)*AM45</f>
        <v>199.88284709477011</v>
      </c>
      <c r="AT45">
        <f>((AS45+0.00000010773*(AR45^4-AQ45^4))-AP45*44100)/(L45*0.92*2*29.3+0.00000043092*AQ45^3)</f>
        <v>-7.7226832584181837</v>
      </c>
      <c r="AU45">
        <f>0.61365*EXP(17.502*J45/(240.97+J45))</f>
        <v>2.9961056797641934</v>
      </c>
      <c r="AV45">
        <f>AU45*1000/AA45</f>
        <v>34.178416610288224</v>
      </c>
      <c r="AW45">
        <f>(AV45-U45)</f>
        <v>10.401997924375138</v>
      </c>
      <c r="AX45">
        <f>IF(D45,P45,(O45+P45)/2)</f>
        <v>24.377074241638184</v>
      </c>
      <c r="AY45">
        <f>0.61365*EXP(17.502*AX45/(240.97+AX45))</f>
        <v>3.063488661350712</v>
      </c>
      <c r="AZ45">
        <f>IF(AW45&lt;&gt;0,(1000-(AV45+U45)/2)/AW45*AP45,0)</f>
        <v>2.5119133253967907</v>
      </c>
      <c r="BA45">
        <f>U45*AA45/1000</f>
        <v>2.0842587262474992</v>
      </c>
      <c r="BB45">
        <f>(AY45-BA45)</f>
        <v>0.97922993510321277</v>
      </c>
      <c r="BC45">
        <f>1/(1.6/F45+1.37/N45)</f>
        <v>1.7145873698737366</v>
      </c>
      <c r="BD45">
        <f>G45*AA45*0.001</f>
        <v>33.48928788458133</v>
      </c>
      <c r="BE45">
        <f>G45/S45</f>
        <v>0.9819995655237943</v>
      </c>
      <c r="BF45">
        <f>(1-AP45*AA45/AU45/F45)*100</f>
        <v>87.050725434843301</v>
      </c>
      <c r="BG45">
        <f>(S45-E45/(N45/1.35))</f>
        <v>388.52072322557132</v>
      </c>
      <c r="BH45">
        <f>E45*BF45/100/BG45</f>
        <v>3.6582225261997518E-3</v>
      </c>
    </row>
    <row r="46" spans="1:60" x14ac:dyDescent="0.25">
      <c r="A46" s="1" t="s">
        <v>1</v>
      </c>
      <c r="B46" s="1" t="s">
        <v>587</v>
      </c>
      <c r="K46" s="1">
        <v>2.72</v>
      </c>
    </row>
    <row r="47" spans="1:60" x14ac:dyDescent="0.25">
      <c r="A47" s="1" t="s">
        <v>1</v>
      </c>
      <c r="B47" s="1" t="s">
        <v>586</v>
      </c>
      <c r="K47" s="1">
        <v>2.72</v>
      </c>
    </row>
    <row r="48" spans="1:60" x14ac:dyDescent="0.25">
      <c r="A48" s="1">
        <v>11</v>
      </c>
      <c r="B48" s="1" t="s">
        <v>585</v>
      </c>
      <c r="C48" s="1">
        <v>2318.500003810972</v>
      </c>
      <c r="D48" s="1">
        <v>0</v>
      </c>
      <c r="E48">
        <f>(R48-S48*(1000-T48)/(1000-U48))*AO48</f>
        <v>1.6734840794483727</v>
      </c>
      <c r="F48">
        <f>IF(AZ48&lt;&gt;0,1/(1/AZ48-1/N48),0)</f>
        <v>7.7433316760020761</v>
      </c>
      <c r="G48">
        <f>((BC48-AP48/2)*S48-E48)/(BC48+AP48/2)</f>
        <v>382.1049405429751</v>
      </c>
      <c r="H48">
        <f>AP48*1000</f>
        <v>27.979387662154391</v>
      </c>
      <c r="I48">
        <f>(AU48-BA48)</f>
        <v>0.86329155107460709</v>
      </c>
      <c r="J48">
        <f>(P48+AT48*D48)</f>
        <v>24.184476852416992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24.86126708984375</v>
      </c>
      <c r="P48" s="1">
        <v>24.184476852416992</v>
      </c>
      <c r="Q48" s="1">
        <v>24.958053588867188</v>
      </c>
      <c r="R48" s="1">
        <v>400.02880859375</v>
      </c>
      <c r="S48" s="1">
        <v>388.6656494140625</v>
      </c>
      <c r="T48" s="1">
        <v>-1.0338745079934597E-2</v>
      </c>
      <c r="U48" s="1">
        <v>24.701025009155273</v>
      </c>
      <c r="V48" s="1">
        <v>-2.8736129403114319E-2</v>
      </c>
      <c r="W48" s="1">
        <v>68.655517578125</v>
      </c>
      <c r="X48" s="1">
        <v>300.36419677734375</v>
      </c>
      <c r="Y48" s="1">
        <v>1599.2176513671875</v>
      </c>
      <c r="Z48" s="1">
        <v>3.1031758785247803</v>
      </c>
      <c r="AA48" s="1">
        <v>87.649520874023438</v>
      </c>
      <c r="AB48" s="1">
        <v>8.1012153625488281</v>
      </c>
      <c r="AC48" s="1">
        <v>-0.16929973661899567</v>
      </c>
      <c r="AD48" s="1">
        <v>3.0418630689382553E-2</v>
      </c>
      <c r="AE48" s="1">
        <v>6.4306417480111122E-3</v>
      </c>
      <c r="AF48" s="1">
        <v>4.2544815689325333E-2</v>
      </c>
      <c r="AG48" s="1">
        <v>3.0321035534143448E-2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1.1042801352108222</v>
      </c>
      <c r="AP48">
        <f>(U48-T48)/(1000-U48)*AO48</f>
        <v>2.7979387662154392E-2</v>
      </c>
      <c r="AQ48">
        <f>(P48+273.15)</f>
        <v>297.33447685241697</v>
      </c>
      <c r="AR48">
        <f>(O48+273.15)</f>
        <v>298.01126708984373</v>
      </c>
      <c r="AS48">
        <f>(Y48*AK48+Z48*AL48)*AM48</f>
        <v>255.874818499502</v>
      </c>
      <c r="AT48">
        <f>((AS48+0.00000010773*(AR48^4-AQ48^4))-AP48*44100)/(L48*0.92*2*29.3+0.00000043092*AQ48^3)</f>
        <v>-7.6579195670310893</v>
      </c>
      <c r="AU48">
        <f>0.61365*EXP(17.502*J48/(240.97+J48))</f>
        <v>3.028324558224337</v>
      </c>
      <c r="AV48">
        <f>AU48*1000/AA48</f>
        <v>34.550383482151325</v>
      </c>
      <c r="AW48">
        <f>(AV48-U48)</f>
        <v>9.8493584729960517</v>
      </c>
      <c r="AX48">
        <f>IF(D48,P48,(O48+P48)/2)</f>
        <v>24.522871971130371</v>
      </c>
      <c r="AY48">
        <f>0.61365*EXP(17.502*AX48/(240.97+AX48))</f>
        <v>3.0903450276157161</v>
      </c>
      <c r="AZ48">
        <f>IF(AW48&lt;&gt;0,(1000-(AV48+U48)/2)/AW48*AP48,0)</f>
        <v>2.7565733009656705</v>
      </c>
      <c r="BA48">
        <f>U48*AA48/1000</f>
        <v>2.1650330071497299</v>
      </c>
      <c r="BB48">
        <f>(AY48-BA48)</f>
        <v>0.92531202046598615</v>
      </c>
      <c r="BC48">
        <f>1/(1.6/F48+1.37/N48)</f>
        <v>1.8986254216888556</v>
      </c>
      <c r="BD48">
        <f>G48*AA48*0.001</f>
        <v>33.49131496218898</v>
      </c>
      <c r="BE48">
        <f>G48/S48</f>
        <v>0.98311991584288949</v>
      </c>
      <c r="BF48">
        <f>(1-AP48*AA48/AU48/F48)*100</f>
        <v>89.541787273670877</v>
      </c>
      <c r="BG48">
        <f>(S48-E48/(N48/1.35))</f>
        <v>388.13784104558556</v>
      </c>
      <c r="BH48">
        <f>E48*BF48/100/BG48</f>
        <v>3.8606582404894169E-3</v>
      </c>
    </row>
    <row r="49" spans="1:60" x14ac:dyDescent="0.25">
      <c r="A49" s="1" t="s">
        <v>1</v>
      </c>
      <c r="B49" s="1" t="s">
        <v>584</v>
      </c>
      <c r="K49" s="1">
        <v>2.72</v>
      </c>
    </row>
    <row r="50" spans="1:60" x14ac:dyDescent="0.25">
      <c r="A50" s="1" t="s">
        <v>1</v>
      </c>
      <c r="B50" s="1" t="s">
        <v>583</v>
      </c>
      <c r="K50" s="1">
        <v>2.72</v>
      </c>
    </row>
    <row r="51" spans="1:60" x14ac:dyDescent="0.25">
      <c r="A51" s="1">
        <v>12</v>
      </c>
      <c r="B51" s="1" t="s">
        <v>582</v>
      </c>
      <c r="C51" s="1">
        <v>2525.0000037997961</v>
      </c>
      <c r="D51" s="1">
        <v>0</v>
      </c>
      <c r="E51">
        <f>(R51-S51*(1000-T51)/(1000-U51))*AO51</f>
        <v>2.156564325259827</v>
      </c>
      <c r="F51">
        <f>IF(AZ51&lt;&gt;0,1/(1/AZ51-1/N51),0)</f>
        <v>11.016806546145265</v>
      </c>
      <c r="G51">
        <f>((BC51-AP51/2)*S51-E51)/(BC51+AP51/2)</f>
        <v>381.57682262869963</v>
      </c>
      <c r="H51">
        <f>AP51*1000</f>
        <v>29.182145641602176</v>
      </c>
      <c r="I51">
        <f>(AU51-BA51)</f>
        <v>0.80452506254962897</v>
      </c>
      <c r="J51">
        <f>(P51+AT51*D51)</f>
        <v>24.360660552978516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24.977138519287109</v>
      </c>
      <c r="P51" s="1">
        <v>24.360660552978516</v>
      </c>
      <c r="Q51" s="1">
        <v>25.044712066650391</v>
      </c>
      <c r="R51" s="1">
        <v>400.00588989257813</v>
      </c>
      <c r="S51" s="1">
        <v>387.80377197265625</v>
      </c>
      <c r="T51" s="1">
        <v>-8.2356100901961327E-3</v>
      </c>
      <c r="U51" s="1">
        <v>25.739946365356445</v>
      </c>
      <c r="V51" s="1">
        <v>-2.2731445729732513E-2</v>
      </c>
      <c r="W51" s="1">
        <v>71.045883178710938</v>
      </c>
      <c r="X51" s="1">
        <v>300.34088134765625</v>
      </c>
      <c r="Y51" s="1">
        <v>1999.329833984375</v>
      </c>
      <c r="Z51" s="1">
        <v>2.378441333770752</v>
      </c>
      <c r="AA51" s="1">
        <v>87.64404296875</v>
      </c>
      <c r="AB51" s="1">
        <v>8.0342035293579102</v>
      </c>
      <c r="AC51" s="1">
        <v>-0.20676673948764801</v>
      </c>
      <c r="AD51" s="1">
        <v>3.3675670623779297E-2</v>
      </c>
      <c r="AE51" s="1">
        <v>7.7806012704968452E-3</v>
      </c>
      <c r="AF51" s="1">
        <v>2.5771748274564743E-2</v>
      </c>
      <c r="AG51" s="1">
        <v>2.6145214214920998E-2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1.1041944167193241</v>
      </c>
      <c r="AP51">
        <f>(U51-T51)/(1000-U51)*AO51</f>
        <v>2.9182145641602177E-2</v>
      </c>
      <c r="AQ51">
        <f>(P51+273.15)</f>
        <v>297.51066055297849</v>
      </c>
      <c r="AR51">
        <f>(O51+273.15)</f>
        <v>298.12713851928709</v>
      </c>
      <c r="AS51">
        <f>(Y51*AK51+Z51*AL51)*AM51</f>
        <v>319.89276628733933</v>
      </c>
      <c r="AT51">
        <f>((AS51+0.00000010773*(AR51^4-AQ51^4))-AP51*44100)/(L51*0.92*2*29.3+0.00000043092*AQ51^3)</f>
        <v>-7.5754172608954775</v>
      </c>
      <c r="AU51">
        <f>0.61365*EXP(17.502*J51/(240.97+J51))</f>
        <v>3.0604780278082497</v>
      </c>
      <c r="AV51">
        <f>AU51*1000/AA51</f>
        <v>34.919407231127863</v>
      </c>
      <c r="AW51">
        <f>(AV51-U51)</f>
        <v>9.1794608657714178</v>
      </c>
      <c r="AX51">
        <f>IF(D51,P51,(O51+P51)/2)</f>
        <v>24.668899536132813</v>
      </c>
      <c r="AY51">
        <f>0.61365*EXP(17.502*AX51/(240.97+AX51))</f>
        <v>3.1174497872945928</v>
      </c>
      <c r="AZ51">
        <f>IF(AW51&lt;&gt;0,(1000-(AV51+U51)/2)/AW51*AP51,0)</f>
        <v>3.0826495161091509</v>
      </c>
      <c r="BA51">
        <f>U51*AA51/1000</f>
        <v>2.2559529652586208</v>
      </c>
      <c r="BB51">
        <f>(AY51-BA51)</f>
        <v>0.861496822035972</v>
      </c>
      <c r="BC51">
        <f>1/(1.6/F51+1.37/N51)</f>
        <v>2.1491507106907313</v>
      </c>
      <c r="BD51">
        <f>G51*AA51*0.001</f>
        <v>33.442935438348847</v>
      </c>
      <c r="BE51">
        <f>G51/S51</f>
        <v>0.98394304080055295</v>
      </c>
      <c r="BF51">
        <f>(1-AP51*AA51/AU51/F51)*100</f>
        <v>92.414317968472631</v>
      </c>
      <c r="BG51">
        <f>(S51-E51/(N51/1.35))</f>
        <v>387.12360255126197</v>
      </c>
      <c r="BH51">
        <f>E51*BF51/100/BG51</f>
        <v>5.1481599148332936E-3</v>
      </c>
    </row>
    <row r="52" spans="1:60" x14ac:dyDescent="0.25">
      <c r="A52" s="1" t="s">
        <v>1</v>
      </c>
      <c r="B52" s="1" t="s">
        <v>581</v>
      </c>
    </row>
    <row r="53" spans="1:60" x14ac:dyDescent="0.25">
      <c r="A53" s="1" t="s">
        <v>1</v>
      </c>
      <c r="B53" s="1" t="s">
        <v>580</v>
      </c>
    </row>
    <row r="54" spans="1:60" x14ac:dyDescent="0.25">
      <c r="A54" s="1" t="s">
        <v>1</v>
      </c>
      <c r="B54" s="1" t="s">
        <v>579</v>
      </c>
    </row>
    <row r="55" spans="1:60" x14ac:dyDescent="0.25">
      <c r="A55" s="1" t="s">
        <v>1</v>
      </c>
      <c r="B55" s="1" t="s">
        <v>578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81F49-BF48-4017-B77F-76A67D1E7E41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669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668</v>
      </c>
    </row>
    <row r="12" spans="1:56" x14ac:dyDescent="0.25">
      <c r="A12" s="1" t="s">
        <v>1</v>
      </c>
      <c r="B12" s="1" t="s">
        <v>667</v>
      </c>
    </row>
    <row r="13" spans="1:56" x14ac:dyDescent="0.25">
      <c r="A13" s="1" t="s">
        <v>1</v>
      </c>
      <c r="B13" s="1" t="s">
        <v>666</v>
      </c>
    </row>
    <row r="14" spans="1:56" x14ac:dyDescent="0.25">
      <c r="A14" s="1" t="s">
        <v>1</v>
      </c>
      <c r="B14" s="1" t="s">
        <v>665</v>
      </c>
    </row>
    <row r="15" spans="1:56" x14ac:dyDescent="0.25">
      <c r="A15" s="1" t="s">
        <v>1</v>
      </c>
      <c r="B15" s="1" t="s">
        <v>664</v>
      </c>
    </row>
    <row r="16" spans="1:56" x14ac:dyDescent="0.25">
      <c r="A16" s="1" t="s">
        <v>1</v>
      </c>
      <c r="B16" s="1" t="s">
        <v>663</v>
      </c>
    </row>
    <row r="17" spans="1:56" x14ac:dyDescent="0.25">
      <c r="A17" s="1" t="s">
        <v>1</v>
      </c>
      <c r="B17" s="1" t="s">
        <v>662</v>
      </c>
    </row>
    <row r="18" spans="1:56" x14ac:dyDescent="0.25">
      <c r="A18" s="1">
        <v>1</v>
      </c>
      <c r="B18" s="1" t="s">
        <v>661</v>
      </c>
      <c r="C18" s="1">
        <v>249.00000375509262</v>
      </c>
      <c r="D18" s="1">
        <v>0</v>
      </c>
      <c r="E18">
        <f>(R18-S18*(1000-T18)/(1000-U18))*AK18</f>
        <v>-6.3706364066136416</v>
      </c>
      <c r="F18">
        <f>IF(AV18&lt;&gt;0,1/(1/AV18-1/N18),0)</f>
        <v>3.669964215117298</v>
      </c>
      <c r="G18">
        <f>((AY18-AL18/2)*S18-E18)/(AY18+AL18/2)</f>
        <v>395.4259936869139</v>
      </c>
      <c r="H18">
        <f>AL18*1000</f>
        <v>22.956808171890351</v>
      </c>
      <c r="I18">
        <f>(AQ18-AW18)</f>
        <v>0.98987806818717372</v>
      </c>
      <c r="J18">
        <f>(P18+AP18*D18)</f>
        <v>24.135971069335938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24.994220733642578</v>
      </c>
      <c r="P18" s="1">
        <v>24.135971069335938</v>
      </c>
      <c r="Q18" s="1">
        <v>25.055675506591797</v>
      </c>
      <c r="R18" s="1">
        <v>399.98788452148438</v>
      </c>
      <c r="S18" s="1">
        <v>397.49057006835938</v>
      </c>
      <c r="T18" s="1">
        <v>2.8052828311920166</v>
      </c>
      <c r="U18" s="1">
        <v>23.137228012084961</v>
      </c>
      <c r="V18" s="1">
        <v>7.7419834136962891</v>
      </c>
      <c r="W18" s="1">
        <v>63.85382080078125</v>
      </c>
      <c r="X18" s="1">
        <v>300.009521484375</v>
      </c>
      <c r="Y18" s="1">
        <v>7.1482129395008087E-2</v>
      </c>
      <c r="Z18" s="1">
        <v>2.6477706432342529</v>
      </c>
      <c r="AA18" s="1">
        <v>87.722099304199219</v>
      </c>
      <c r="AB18" s="1">
        <v>48.115203857421875</v>
      </c>
      <c r="AC18" s="1">
        <v>-1.3200489282608032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1.102976181927849</v>
      </c>
      <c r="AL18">
        <f>(U18-T18)/(1000-U18)*AK18</f>
        <v>2.2956808171890351E-2</v>
      </c>
      <c r="AM18">
        <f>(P18+273.15)</f>
        <v>297.28597106933591</v>
      </c>
      <c r="AN18">
        <f>(O18+273.15)</f>
        <v>298.14422073364256</v>
      </c>
      <c r="AO18">
        <f>(Y18*AG18+Z18*AH18)*AI18</f>
        <v>1.1437140447561278E-2</v>
      </c>
      <c r="AP18">
        <f>((AO18+0.00000010773*(AN18^4-AM18^4))-AL18*44100)/(L18*51.4+0.00000043092*AM18^3)</f>
        <v>-8.2638306001838</v>
      </c>
      <c r="AQ18">
        <f>0.61365*EXP(17.502*J18/(240.97+J18))</f>
        <v>3.0195242814871905</v>
      </c>
      <c r="AR18">
        <f>AQ18*1000/AA18</f>
        <v>34.421477659993108</v>
      </c>
      <c r="AS18">
        <f>(AR18-U18)</f>
        <v>11.284249647908148</v>
      </c>
      <c r="AT18">
        <f>IF(D18,P18,(O18+P18)/2)</f>
        <v>24.565095901489258</v>
      </c>
      <c r="AU18">
        <f>0.61365*EXP(17.502*AT18/(240.97+AT18))</f>
        <v>3.0981611278248065</v>
      </c>
      <c r="AV18">
        <f>IF(AS18&lt;&gt;0,(1000-(AR18+U18)/2)/AS18*AL18,0)</f>
        <v>1.9758625327520531</v>
      </c>
      <c r="AW18">
        <f>U18*AA18/1000</f>
        <v>2.0296462133000168</v>
      </c>
      <c r="AX18">
        <f>(AU18-AW18)</f>
        <v>1.0685149145247896</v>
      </c>
      <c r="AY18">
        <f>1/(1.6/F18+1.37/N18)</f>
        <v>1.3226831146332758</v>
      </c>
      <c r="AZ18">
        <f>G18*AA18*0.001</f>
        <v>34.687598285665118</v>
      </c>
      <c r="BA18">
        <f>G18/S18</f>
        <v>0.99480597393520453</v>
      </c>
      <c r="BB18">
        <f>(1-AL18*AA18/AQ18/F18)*100</f>
        <v>81.827270352833452</v>
      </c>
      <c r="BC18">
        <f>(S18-E18/(N18/1.35))</f>
        <v>399.49983639436044</v>
      </c>
      <c r="BD18">
        <f>E18*BB18/100/BC18</f>
        <v>-1.3048610789642283E-2</v>
      </c>
    </row>
    <row r="19" spans="1:56" x14ac:dyDescent="0.25">
      <c r="A19" s="1" t="s">
        <v>1</v>
      </c>
      <c r="B19" s="1" t="s">
        <v>660</v>
      </c>
      <c r="K19" s="1">
        <v>2.72</v>
      </c>
    </row>
    <row r="20" spans="1:56" x14ac:dyDescent="0.25">
      <c r="A20" s="1" t="s">
        <v>1</v>
      </c>
      <c r="B20" s="1" t="s">
        <v>659</v>
      </c>
      <c r="K20" s="1">
        <v>2.72</v>
      </c>
    </row>
    <row r="21" spans="1:56" x14ac:dyDescent="0.25">
      <c r="A21" s="1">
        <v>2</v>
      </c>
      <c r="B21" s="1" t="s">
        <v>658</v>
      </c>
      <c r="C21" s="1">
        <v>453.50000376626849</v>
      </c>
      <c r="D21" s="1">
        <v>0</v>
      </c>
      <c r="E21">
        <f>(R21-S21*(1000-T21)/(1000-U21))*AK21</f>
        <v>-4.8681016821446974</v>
      </c>
      <c r="F21">
        <f>IF(AV21&lt;&gt;0,1/(1/AV21-1/N21),0)</f>
        <v>3.4403121577313973</v>
      </c>
      <c r="G21">
        <f>((AY21-AL21/2)*S21-E21)/(AY21+AL21/2)</f>
        <v>393.09016448973529</v>
      </c>
      <c r="H21">
        <f>AL21*1000</f>
        <v>22.443402259861159</v>
      </c>
      <c r="I21">
        <f>(AQ21-AW21)</f>
        <v>1.002878003818982</v>
      </c>
      <c r="J21">
        <f>(P21+AP21*D21)</f>
        <v>23.986677169799805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24.957696914672852</v>
      </c>
      <c r="P21" s="1">
        <v>23.986677169799805</v>
      </c>
      <c r="Q21" s="1">
        <v>25.064315795898438</v>
      </c>
      <c r="R21" s="1">
        <v>399.870849609375</v>
      </c>
      <c r="S21" s="1">
        <v>396.22235107421875</v>
      </c>
      <c r="T21" s="1">
        <v>2.7974832057952881</v>
      </c>
      <c r="U21" s="1">
        <v>22.682645797729492</v>
      </c>
      <c r="V21" s="1">
        <v>7.737022876739502</v>
      </c>
      <c r="W21" s="1">
        <v>62.733585357666016</v>
      </c>
      <c r="X21" s="1">
        <v>300.02957153320313</v>
      </c>
      <c r="Y21" s="1">
        <v>24.490482330322266</v>
      </c>
      <c r="Z21" s="1">
        <v>2.7442841529846191</v>
      </c>
      <c r="AA21" s="1">
        <v>87.719062805175781</v>
      </c>
      <c r="AB21" s="1">
        <v>48.004417419433594</v>
      </c>
      <c r="AC21" s="1">
        <v>-1.2855517864227295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1.1030498953426582</v>
      </c>
      <c r="AL21">
        <f>(U21-T21)/(1000-U21)*AK21</f>
        <v>2.2443402259861158E-2</v>
      </c>
      <c r="AM21">
        <f>(P21+273.15)</f>
        <v>297.13667716979978</v>
      </c>
      <c r="AN21">
        <f>(O21+273.15)</f>
        <v>298.10769691467283</v>
      </c>
      <c r="AO21">
        <f>(Y21*AG21+Z21*AH21)*AI21</f>
        <v>3.9184770852667725</v>
      </c>
      <c r="AP21">
        <f>((AO21+0.00000010773*(AN21^4-AM21^4))-AL21*44100)/(L21*51.4+0.00000043092*AM21^3)</f>
        <v>-8.0356599483430209</v>
      </c>
      <c r="AQ21">
        <f>0.61365*EXP(17.502*J21/(240.97+J21))</f>
        <v>2.9925784351375717</v>
      </c>
      <c r="AR21">
        <f>AQ21*1000/AA21</f>
        <v>34.115485727248306</v>
      </c>
      <c r="AS21">
        <f>(AR21-U21)</f>
        <v>11.432839929518813</v>
      </c>
      <c r="AT21">
        <f>IF(D21,P21,(O21+P21)/2)</f>
        <v>24.472187042236328</v>
      </c>
      <c r="AU21">
        <f>0.61365*EXP(17.502*AT21/(240.97+AT21))</f>
        <v>3.0809854734288007</v>
      </c>
      <c r="AV21">
        <f>IF(AS21&lt;&gt;0,(1000-(AR21+U21)/2)/AS21*AL21,0)</f>
        <v>1.9073153072709157</v>
      </c>
      <c r="AW21">
        <f>U21*AA21/1000</f>
        <v>1.9897004313185898</v>
      </c>
      <c r="AX21">
        <f>(AU21-AW21)</f>
        <v>1.0912850421102109</v>
      </c>
      <c r="AY21">
        <f>1/(1.6/F21+1.37/N21)</f>
        <v>1.2736557539037807</v>
      </c>
      <c r="AZ21">
        <f>G21*AA21*0.001</f>
        <v>34.481500826971967</v>
      </c>
      <c r="BA21">
        <f>G21/S21</f>
        <v>0.99209487658636208</v>
      </c>
      <c r="BB21">
        <f>(1-AL21*AA21/AQ21/F21)*100</f>
        <v>80.877737119523303</v>
      </c>
      <c r="BC21">
        <f>(S21-E21/(N21/1.35))</f>
        <v>397.75772558897336</v>
      </c>
      <c r="BD21">
        <f>E21*BB21/100/BC21</f>
        <v>-9.8985141655416487E-3</v>
      </c>
    </row>
    <row r="22" spans="1:56" x14ac:dyDescent="0.25">
      <c r="A22" s="1" t="s">
        <v>1</v>
      </c>
      <c r="B22" s="1" t="s">
        <v>657</v>
      </c>
      <c r="K22" s="1">
        <v>2.72</v>
      </c>
    </row>
    <row r="23" spans="1:56" x14ac:dyDescent="0.25">
      <c r="A23" s="1" t="s">
        <v>1</v>
      </c>
      <c r="B23" s="1" t="s">
        <v>656</v>
      </c>
      <c r="K23" s="1">
        <v>2.72</v>
      </c>
    </row>
    <row r="24" spans="1:56" x14ac:dyDescent="0.25">
      <c r="A24" s="1">
        <v>3</v>
      </c>
      <c r="B24" s="1" t="s">
        <v>655</v>
      </c>
      <c r="C24" s="1">
        <v>658.50000376626849</v>
      </c>
      <c r="D24" s="1">
        <v>0</v>
      </c>
      <c r="E24">
        <f>(R24-S24*(1000-T24)/(1000-U24))*AK24</f>
        <v>-3.6057176719071049</v>
      </c>
      <c r="F24">
        <f>IF(AV24&lt;&gt;0,1/(1/AV24-1/N24),0)</f>
        <v>-26.355362632591227</v>
      </c>
      <c r="G24">
        <f>((AY24-AL24/2)*S24-E24)/(AY24+AL24/2)</f>
        <v>394.23525940822839</v>
      </c>
      <c r="H24">
        <f>AL24*1000</f>
        <v>21.857430084541448</v>
      </c>
      <c r="I24">
        <f>(AQ24-AW24)</f>
        <v>0.36603290110402731</v>
      </c>
      <c r="J24">
        <f>(P24+AP24*D24)</f>
        <v>19.753231048583984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24.882246017456055</v>
      </c>
      <c r="P24" s="1">
        <v>19.753231048583984</v>
      </c>
      <c r="Q24" s="1">
        <v>25.014192581176758</v>
      </c>
      <c r="R24" s="1">
        <v>400.1085205078125</v>
      </c>
      <c r="S24" s="1">
        <v>395.53866577148438</v>
      </c>
      <c r="T24" s="1">
        <v>2.7955992221832275</v>
      </c>
      <c r="U24" s="1">
        <v>22.175615310668945</v>
      </c>
      <c r="V24" s="1">
        <v>7.7656369209289551</v>
      </c>
      <c r="W24" s="1">
        <v>61.599594116210938</v>
      </c>
      <c r="X24" s="1">
        <v>299.96786499023438</v>
      </c>
      <c r="Y24" s="1">
        <v>49.903209686279297</v>
      </c>
      <c r="Z24" s="1">
        <v>2.7556657791137695</v>
      </c>
      <c r="AA24" s="1">
        <v>87.7071533203125</v>
      </c>
      <c r="AB24" s="1">
        <v>47.869606018066406</v>
      </c>
      <c r="AC24" s="1">
        <v>-1.2628846168518066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1.1028230330523321</v>
      </c>
      <c r="AL24">
        <f>(U24-T24)/(1000-U24)*AK24</f>
        <v>2.1857430084541447E-2</v>
      </c>
      <c r="AM24">
        <f>(P24+273.15)</f>
        <v>292.90323104858396</v>
      </c>
      <c r="AN24">
        <f>(O24+273.15)</f>
        <v>298.03224601745603</v>
      </c>
      <c r="AO24">
        <f>(Y24*AG24+Z24*AH24)*AI24</f>
        <v>7.9845133713369023</v>
      </c>
      <c r="AP24">
        <f>((AO24+0.00000010773*(AN24^4-AM24^4))-AL24*44100)/(L24*51.4+0.00000043092*AM24^3)</f>
        <v>-7.4392683655080862</v>
      </c>
      <c r="AQ24">
        <f>0.61365*EXP(17.502*J24/(240.97+J24))</f>
        <v>2.3109929931291378</v>
      </c>
      <c r="AR24">
        <f>AQ24*1000/AA24</f>
        <v>26.34896819292759</v>
      </c>
      <c r="AS24">
        <f>(AR24-U24)</f>
        <v>4.1733528822586443</v>
      </c>
      <c r="AT24">
        <f>IF(D24,P24,(O24+P24)/2)</f>
        <v>22.31773853302002</v>
      </c>
      <c r="AU24">
        <f>0.61365*EXP(17.502*AT24/(240.97+AT24))</f>
        <v>2.7053645704362581</v>
      </c>
      <c r="AV24">
        <f>IF(AS24&lt;&gt;0,(1000-(AR24+U24)/2)/AS24*AL24,0)</f>
        <v>5.11030802824021</v>
      </c>
      <c r="AW24">
        <f>U24*AA24/1000</f>
        <v>1.9449600920251104</v>
      </c>
      <c r="AX24">
        <f>(AU24-AW24)</f>
        <v>0.76040447841114767</v>
      </c>
      <c r="AY24">
        <f>1/(1.6/F24+1.37/N24)</f>
        <v>3.8556636256121251</v>
      </c>
      <c r="AZ24">
        <f>G24*AA24*0.001</f>
        <v>34.577252341190658</v>
      </c>
      <c r="BA24">
        <f>G24/S24</f>
        <v>0.99670473084922373</v>
      </c>
      <c r="BB24">
        <f>(1-AL24*AA24/AQ24/F24)*100</f>
        <v>103.14750543327906</v>
      </c>
      <c r="BC24">
        <f>(S24-E24/(N24/1.35))</f>
        <v>396.67589078902091</v>
      </c>
      <c r="BD24">
        <f>E24*BB24/100/BC24</f>
        <v>-9.3759361682941578E-3</v>
      </c>
    </row>
    <row r="25" spans="1:56" x14ac:dyDescent="0.25">
      <c r="A25" s="1" t="s">
        <v>1</v>
      </c>
      <c r="B25" s="1" t="s">
        <v>654</v>
      </c>
      <c r="K25" s="1">
        <v>2.72</v>
      </c>
    </row>
    <row r="26" spans="1:56" x14ac:dyDescent="0.25">
      <c r="A26" s="1" t="s">
        <v>1</v>
      </c>
      <c r="B26" s="1" t="s">
        <v>653</v>
      </c>
      <c r="K26" s="1">
        <v>2.72</v>
      </c>
    </row>
    <row r="27" spans="1:56" x14ac:dyDescent="0.25">
      <c r="A27" s="1">
        <v>4</v>
      </c>
      <c r="B27" s="1" t="s">
        <v>652</v>
      </c>
      <c r="C27" s="1">
        <v>863.50000376626849</v>
      </c>
      <c r="D27" s="1">
        <v>0</v>
      </c>
      <c r="E27">
        <f>(R27-S27*(1000-T27)/(1000-U27))*AK27</f>
        <v>-2.3292219550207385</v>
      </c>
      <c r="F27">
        <f>IF(AV27&lt;&gt;0,1/(1/AV27-1/N27),0)</f>
        <v>3.0658996859513339</v>
      </c>
      <c r="G27">
        <f>((AY27-AL27/2)*S27-E27)/(AY27+AL27/2)</f>
        <v>389.14958439486509</v>
      </c>
      <c r="H27">
        <f>AL27*1000</f>
        <v>21.636171742254263</v>
      </c>
      <c r="I27">
        <f>(AQ27-AW27)</f>
        <v>1.0326412544094803</v>
      </c>
      <c r="J27">
        <f>(P27+AP27*D27)</f>
        <v>23.803888320922852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24.822429656982422</v>
      </c>
      <c r="P27" s="1">
        <v>23.803888320922852</v>
      </c>
      <c r="Q27" s="1">
        <v>24.960918426513672</v>
      </c>
      <c r="R27" s="1">
        <v>399.94796752929688</v>
      </c>
      <c r="S27" s="1">
        <v>394.32452392578125</v>
      </c>
      <c r="T27" s="1">
        <v>2.7892889976501465</v>
      </c>
      <c r="U27" s="1">
        <v>21.974630355834961</v>
      </c>
      <c r="V27" s="1">
        <v>7.7754168510437012</v>
      </c>
      <c r="W27" s="1">
        <v>61.256439208984375</v>
      </c>
      <c r="X27" s="1">
        <v>300.0059814453125</v>
      </c>
      <c r="Y27" s="1">
        <v>98.819801330566406</v>
      </c>
      <c r="Z27" s="1">
        <v>2.7704250812530518</v>
      </c>
      <c r="AA27" s="1">
        <v>87.702606201171875</v>
      </c>
      <c r="AB27" s="1">
        <v>47.739822387695313</v>
      </c>
      <c r="AC27" s="1">
        <v>-1.2530653476715088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1.1029631670783546</v>
      </c>
      <c r="AL27">
        <f>(U27-T27)/(1000-U27)*AK27</f>
        <v>2.1636171742254264E-2</v>
      </c>
      <c r="AM27">
        <f>(P27+273.15)</f>
        <v>296.95388832092283</v>
      </c>
      <c r="AN27">
        <f>(O27+273.15)</f>
        <v>297.9724296569824</v>
      </c>
      <c r="AO27">
        <f>(Y27*AG27+Z27*AH27)*AI27</f>
        <v>15.811167859483476</v>
      </c>
      <c r="AP27">
        <f>((AO27+0.00000010773*(AN27^4-AM27^4))-AL27*44100)/(L27*51.4+0.00000043092*AM27^3)</f>
        <v>-7.6411859624523926</v>
      </c>
      <c r="AQ27">
        <f>0.61365*EXP(17.502*J27/(240.97+J27))</f>
        <v>2.9598736069235914</v>
      </c>
      <c r="AR27">
        <f>AQ27*1000/AA27</f>
        <v>33.748981189159259</v>
      </c>
      <c r="AS27">
        <f>(AR27-U27)</f>
        <v>11.774350833324299</v>
      </c>
      <c r="AT27">
        <f>IF(D27,P27,(O27+P27)/2)</f>
        <v>24.313158988952637</v>
      </c>
      <c r="AU27">
        <f>0.61365*EXP(17.502*AT27/(240.97+AT27))</f>
        <v>3.0517797590672076</v>
      </c>
      <c r="AV27">
        <f>IF(AS27&lt;&gt;0,(1000-(AR27+U27)/2)/AS27*AL27,0)</f>
        <v>1.786370155370405</v>
      </c>
      <c r="AW27">
        <f>U27*AA27/1000</f>
        <v>1.9272323525141111</v>
      </c>
      <c r="AX27">
        <f>(AU27-AW27)</f>
        <v>1.1245474065530965</v>
      </c>
      <c r="AY27">
        <f>1/(1.6/F27+1.37/N27)</f>
        <v>1.1877372073386501</v>
      </c>
      <c r="AZ27">
        <f>G27*AA27*0.001</f>
        <v>34.129432753532548</v>
      </c>
      <c r="BA27">
        <f>G27/S27</f>
        <v>0.98687644511836103</v>
      </c>
      <c r="BB27">
        <f>(1-AL27*AA27/AQ27/F27)*100</f>
        <v>79.08962544100244</v>
      </c>
      <c r="BC27">
        <f>(S27-E27/(N27/1.35))</f>
        <v>395.059148685585</v>
      </c>
      <c r="BD27">
        <f>E27*BB27/100/BC27</f>
        <v>-4.6630306526115233E-3</v>
      </c>
    </row>
    <row r="28" spans="1:56" x14ac:dyDescent="0.25">
      <c r="A28" s="1" t="s">
        <v>1</v>
      </c>
      <c r="B28" s="1" t="s">
        <v>651</v>
      </c>
      <c r="K28" s="1">
        <v>2.72</v>
      </c>
    </row>
    <row r="29" spans="1:56" x14ac:dyDescent="0.25">
      <c r="A29" s="1" t="s">
        <v>1</v>
      </c>
      <c r="B29" s="1" t="s">
        <v>650</v>
      </c>
      <c r="K29" s="1">
        <v>2.72</v>
      </c>
    </row>
    <row r="30" spans="1:56" x14ac:dyDescent="0.25">
      <c r="A30" s="1">
        <v>5</v>
      </c>
      <c r="B30" s="1" t="s">
        <v>649</v>
      </c>
      <c r="C30" s="1">
        <v>1068.5000037662685</v>
      </c>
      <c r="D30" s="1">
        <v>0</v>
      </c>
      <c r="E30">
        <f>(R30-S30*(1000-T30)/(1000-U30))*AK30</f>
        <v>-1.6680657092048163</v>
      </c>
      <c r="F30">
        <f>IF(AV30&lt;&gt;0,1/(1/AV30-1/N30),0)</f>
        <v>7.9217854001722303</v>
      </c>
      <c r="G30">
        <f>((AY30-AL30/2)*S30-E30)/(AY30+AL30/2)</f>
        <v>390.00890884922438</v>
      </c>
      <c r="H30">
        <f>AL30*1000</f>
        <v>21.570861843828244</v>
      </c>
      <c r="I30">
        <f>(AQ30-AW30)</f>
        <v>0.66334906788789372</v>
      </c>
      <c r="J30">
        <f>(P30+AP30*D30)</f>
        <v>21.57756233215332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24.780876159667969</v>
      </c>
      <c r="P30" s="1">
        <v>21.57756233215332</v>
      </c>
      <c r="Q30" s="1">
        <v>24.920940399169922</v>
      </c>
      <c r="R30" s="1">
        <v>399.7354736328125</v>
      </c>
      <c r="S30" s="1">
        <v>393.54989624023438</v>
      </c>
      <c r="T30" s="1">
        <v>2.7873260974884033</v>
      </c>
      <c r="U30" s="1">
        <v>21.919532775878906</v>
      </c>
      <c r="V30" s="1">
        <v>7.7898974418640137</v>
      </c>
      <c r="W30" s="1">
        <v>61.259757995605469</v>
      </c>
      <c r="X30" s="1">
        <v>299.94796752929688</v>
      </c>
      <c r="Y30" s="1">
        <v>150.44607543945313</v>
      </c>
      <c r="Z30" s="1">
        <v>2.7863850593566895</v>
      </c>
      <c r="AA30" s="1">
        <v>87.709930419921875</v>
      </c>
      <c r="AB30" s="1">
        <v>47.751205444335938</v>
      </c>
      <c r="AC30" s="1">
        <v>-1.2476897239685059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1.1027498806224147</v>
      </c>
      <c r="AL30">
        <f>(U30-T30)/(1000-U30)*AK30</f>
        <v>2.1570861843828244E-2</v>
      </c>
      <c r="AM30">
        <f>(P30+273.15)</f>
        <v>294.7275623321533</v>
      </c>
      <c r="AN30">
        <f>(O30+273.15)</f>
        <v>297.93087615966795</v>
      </c>
      <c r="AO30">
        <f>(Y30*AG30+Z30*AH30)*AI30</f>
        <v>24.071371532275407</v>
      </c>
      <c r="AP30">
        <f>((AO30+0.00000010773*(AN30^4-AM30^4))-AL30*44100)/(L30*51.4+0.00000043092*AM30^3)</f>
        <v>-7.3637277242777612</v>
      </c>
      <c r="AQ30">
        <f>0.61365*EXP(17.502*J30/(240.97+J30))</f>
        <v>2.5859097624974297</v>
      </c>
      <c r="AR30">
        <f>AQ30*1000/AA30</f>
        <v>29.482519825486975</v>
      </c>
      <c r="AS30">
        <f>(AR30-U30)</f>
        <v>7.5629870496080684</v>
      </c>
      <c r="AT30">
        <f>IF(D30,P30,(O30+P30)/2)</f>
        <v>23.179219245910645</v>
      </c>
      <c r="AU30">
        <f>0.61365*EXP(17.502*AT30/(240.97+AT30))</f>
        <v>2.8504539244802212</v>
      </c>
      <c r="AV30">
        <f>IF(AS30&lt;&gt;0,(1000-(AR30+U30)/2)/AS30*AL30,0)</f>
        <v>2.7788581969528479</v>
      </c>
      <c r="AW30">
        <f>U30*AA30/1000</f>
        <v>1.9225606946095359</v>
      </c>
      <c r="AX30">
        <f>(AU30-AW30)</f>
        <v>0.92789322987068523</v>
      </c>
      <c r="AY30">
        <f>1/(1.6/F30+1.37/N30)</f>
        <v>1.9155543093900906</v>
      </c>
      <c r="AZ30">
        <f>G30*AA30*0.001</f>
        <v>34.207654258315124</v>
      </c>
      <c r="BA30">
        <f>G30/S30</f>
        <v>0.99100244359142586</v>
      </c>
      <c r="BB30">
        <f>(1-AL30*AA30/AQ30/F30)*100</f>
        <v>90.764087181857334</v>
      </c>
      <c r="BC30">
        <f>(S30-E30/(N30/1.35))</f>
        <v>394.07599568229057</v>
      </c>
      <c r="BD30">
        <f>E30*BB30/100/BC30</f>
        <v>-3.8419102689369019E-3</v>
      </c>
    </row>
    <row r="31" spans="1:56" x14ac:dyDescent="0.25">
      <c r="A31" s="1" t="s">
        <v>1</v>
      </c>
      <c r="B31" s="1" t="s">
        <v>648</v>
      </c>
      <c r="K31" s="1">
        <v>2.72</v>
      </c>
    </row>
    <row r="32" spans="1:56" x14ac:dyDescent="0.25">
      <c r="A32" s="1" t="s">
        <v>1</v>
      </c>
      <c r="B32" s="1" t="s">
        <v>647</v>
      </c>
      <c r="K32" s="1">
        <v>2.72</v>
      </c>
    </row>
    <row r="33" spans="1:56" x14ac:dyDescent="0.25">
      <c r="A33" s="1">
        <v>6</v>
      </c>
      <c r="B33" s="1" t="s">
        <v>646</v>
      </c>
      <c r="C33" s="1">
        <v>1272.5000037662685</v>
      </c>
      <c r="D33" s="1">
        <v>0</v>
      </c>
      <c r="E33">
        <f>(R33-S33*(1000-T33)/(1000-U33))*AK33</f>
        <v>-0.2420868137096498</v>
      </c>
      <c r="F33">
        <f>IF(AV33&lt;&gt;0,1/(1/AV33-1/N33),0)</f>
        <v>-8.5697085760086953</v>
      </c>
      <c r="G33">
        <f>((AY33-AL33/2)*S33-E33)/(AY33+AL33/2)</f>
        <v>391.45142618429031</v>
      </c>
      <c r="H33">
        <f>AL33*1000</f>
        <v>21.73671027889948</v>
      </c>
      <c r="I33">
        <f>(AQ33-AW33)</f>
        <v>0.21771829413454924</v>
      </c>
      <c r="J33">
        <f>(P33+AP33*D33)</f>
        <v>18.610935211181641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24.767175674438477</v>
      </c>
      <c r="P33" s="1">
        <v>18.610935211181641</v>
      </c>
      <c r="Q33" s="1">
        <v>24.899833679199219</v>
      </c>
      <c r="R33" s="1">
        <v>400.072021484375</v>
      </c>
      <c r="S33" s="1">
        <v>392.55551147460938</v>
      </c>
      <c r="T33" s="1">
        <v>2.7863624095916748</v>
      </c>
      <c r="U33" s="1">
        <v>22.058401107788086</v>
      </c>
      <c r="V33" s="1">
        <v>7.7925667762756348</v>
      </c>
      <c r="W33" s="1">
        <v>61.6903076171875</v>
      </c>
      <c r="X33" s="1">
        <v>300.01846313476563</v>
      </c>
      <c r="Y33" s="1">
        <v>299.45339965820313</v>
      </c>
      <c r="Z33" s="1">
        <v>2.7386405467987061</v>
      </c>
      <c r="AA33" s="1">
        <v>87.698539733886719</v>
      </c>
      <c r="AB33" s="1">
        <v>47.714900970458984</v>
      </c>
      <c r="AC33" s="1">
        <v>-1.2625440359115601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1.1030090556425205</v>
      </c>
      <c r="AL33">
        <f>(U33-T33)/(1000-U33)*AK33</f>
        <v>2.1736710278899479E-2</v>
      </c>
      <c r="AM33">
        <f>(P33+273.15)</f>
        <v>291.76093521118162</v>
      </c>
      <c r="AN33">
        <f>(O33+273.15)</f>
        <v>297.91717567443845</v>
      </c>
      <c r="AO33">
        <f>(Y33*AG33+Z33*AH33)*AI33</f>
        <v>47.912542874383689</v>
      </c>
      <c r="AP33">
        <f>((AO33+0.00000010773*(AN33^4-AM33^4))-AL33*44100)/(L33*51.4+0.00000043092*AM33^3)</f>
        <v>-6.981149571643372</v>
      </c>
      <c r="AQ33">
        <f>0.61365*EXP(17.502*J33/(240.97+J33))</f>
        <v>2.1522078601519135</v>
      </c>
      <c r="AR33">
        <f>AQ33*1000/AA33</f>
        <v>24.540977155179473</v>
      </c>
      <c r="AS33">
        <f>(AR33-U33)</f>
        <v>2.4825760473913867</v>
      </c>
      <c r="AT33">
        <f>IF(D33,P33,(O33+P33)/2)</f>
        <v>21.689055442810059</v>
      </c>
      <c r="AU33">
        <f>0.61365*EXP(17.502*AT33/(240.97+AT33))</f>
        <v>2.6036024244197158</v>
      </c>
      <c r="AV33">
        <f>IF(AS33&lt;&gt;0,(1000-(AR33+U33)/2)/AS33*AL33,0)</f>
        <v>8.55170245800449</v>
      </c>
      <c r="AW33">
        <f>U33*AA33/1000</f>
        <v>1.9344895660173642</v>
      </c>
      <c r="AX33">
        <f>(AU33-AW33)</f>
        <v>0.66911285840235157</v>
      </c>
      <c r="AY33">
        <f>1/(1.6/F33+1.37/N33)</f>
        <v>7.498314749005595</v>
      </c>
      <c r="AZ33">
        <f>G33*AA33*0.001</f>
        <v>34.329718453109606</v>
      </c>
      <c r="BA33">
        <f>G33/S33</f>
        <v>0.99718744162788175</v>
      </c>
      <c r="BB33">
        <f>(1-AL33*AA33/AQ33/F33)*100</f>
        <v>110.33560521172119</v>
      </c>
      <c r="BC33">
        <f>(S33-E33/(N33/1.35))</f>
        <v>392.63186442456754</v>
      </c>
      <c r="BD33">
        <f>E33*BB33/100/BC33</f>
        <v>-6.8030125735154363E-4</v>
      </c>
    </row>
    <row r="34" spans="1:56" x14ac:dyDescent="0.25">
      <c r="A34" s="1" t="s">
        <v>1</v>
      </c>
      <c r="B34" s="1" t="s">
        <v>645</v>
      </c>
      <c r="K34" s="1">
        <v>2.72</v>
      </c>
    </row>
    <row r="35" spans="1:56" x14ac:dyDescent="0.25">
      <c r="A35" s="1" t="s">
        <v>1</v>
      </c>
      <c r="B35" s="1" t="s">
        <v>644</v>
      </c>
      <c r="K35" s="1">
        <v>2.72</v>
      </c>
    </row>
    <row r="36" spans="1:56" x14ac:dyDescent="0.25">
      <c r="A36" s="1">
        <v>7</v>
      </c>
      <c r="B36" s="1" t="s">
        <v>643</v>
      </c>
      <c r="C36" s="1">
        <v>1477.0000037550926</v>
      </c>
      <c r="D36" s="1">
        <v>0</v>
      </c>
      <c r="E36">
        <f>(R36-S36*(1000-T36)/(1000-U36))*AK36</f>
        <v>0.39104375934536234</v>
      </c>
      <c r="F36">
        <f>IF(AV36&lt;&gt;0,1/(1/AV36-1/N36),0)</f>
        <v>-5.7742492426742231</v>
      </c>
      <c r="G36">
        <f>((AY36-AL36/2)*S36-E36)/(AY36+AL36/2)</f>
        <v>391.4488361691923</v>
      </c>
      <c r="H36">
        <f>AL36*1000</f>
        <v>22.039053353833573</v>
      </c>
      <c r="I36">
        <f>(AQ36-AW36)</f>
        <v>0.11413185403138071</v>
      </c>
      <c r="J36">
        <f>(P36+AP36*D36)</f>
        <v>17.998193740844727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24.767473220825195</v>
      </c>
      <c r="P36" s="1">
        <v>17.998193740844727</v>
      </c>
      <c r="Q36" s="1">
        <v>24.891986846923828</v>
      </c>
      <c r="R36" s="1">
        <v>400.02102661132813</v>
      </c>
      <c r="S36" s="1">
        <v>391.83657836914063</v>
      </c>
      <c r="T36" s="1">
        <v>2.7792418003082275</v>
      </c>
      <c r="U36" s="1">
        <v>22.315862655639648</v>
      </c>
      <c r="V36" s="1">
        <v>7.7718853950500488</v>
      </c>
      <c r="W36" s="1">
        <v>62.404190063476563</v>
      </c>
      <c r="X36" s="1">
        <v>299.99288940429688</v>
      </c>
      <c r="Y36" s="1">
        <v>500.03225708007813</v>
      </c>
      <c r="Z36" s="1">
        <v>2.500131368637085</v>
      </c>
      <c r="AA36" s="1">
        <v>87.691452026367188</v>
      </c>
      <c r="AB36" s="1">
        <v>47.757762908935547</v>
      </c>
      <c r="AC36" s="1">
        <v>-1.2853951454162598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1.1029150345746206</v>
      </c>
      <c r="AL36">
        <f>(U36-T36)/(1000-U36)*AK36</f>
        <v>2.2039053353833573E-2</v>
      </c>
      <c r="AM36">
        <f>(P36+273.15)</f>
        <v>291.1481937408447</v>
      </c>
      <c r="AN36">
        <f>(O36+273.15)</f>
        <v>297.91747322082517</v>
      </c>
      <c r="AO36">
        <f>(Y36*AG36+Z36*AH36)*AI36</f>
        <v>80.005159344557796</v>
      </c>
      <c r="AP36">
        <f>((AO36+0.00000010773*(AN36^4-AM36^4))-AL36*44100)/(L36*51.4+0.00000043092*AM36^3)</f>
        <v>-6.7753300895588229</v>
      </c>
      <c r="AQ36">
        <f>0.61365*EXP(17.502*J36/(240.97+J36))</f>
        <v>2.0710422535254041</v>
      </c>
      <c r="AR36">
        <f>AQ36*1000/AA36</f>
        <v>23.617378953910816</v>
      </c>
      <c r="AS36">
        <f>(AR36-U36)</f>
        <v>1.3015162982711672</v>
      </c>
      <c r="AT36">
        <f>IF(D36,P36,(O36+P36)/2)</f>
        <v>21.382833480834961</v>
      </c>
      <c r="AU36">
        <f>0.61365*EXP(17.502*AT36/(240.97+AT36))</f>
        <v>2.5552609190037354</v>
      </c>
      <c r="AV36">
        <f>IF(AS36&lt;&gt;0,(1000-(AR36+U36)/2)/AS36*AL36,0)</f>
        <v>16.544464945358335</v>
      </c>
      <c r="AW36">
        <f>U36*AA36/1000</f>
        <v>1.9569103994940233</v>
      </c>
      <c r="AX36">
        <f>(AU36-AW36)</f>
        <v>0.59835051950971208</v>
      </c>
      <c r="AY36">
        <f>1/(1.6/F36+1.37/N36)</f>
        <v>23.269270875585427</v>
      </c>
      <c r="AZ36">
        <f>G36*AA36*0.001</f>
        <v>34.326716837707998</v>
      </c>
      <c r="BA36">
        <f>G36/S36</f>
        <v>0.99901044919909687</v>
      </c>
      <c r="BB36">
        <f>(1-AL36*AA36/AQ36/F36)*100</f>
        <v>116.16090629298395</v>
      </c>
      <c r="BC36">
        <f>(S36-E36/(N36/1.35))</f>
        <v>391.71324515602083</v>
      </c>
      <c r="BD36">
        <f>E36*BB36/100/BC36</f>
        <v>1.1596237310709332E-3</v>
      </c>
    </row>
    <row r="37" spans="1:56" x14ac:dyDescent="0.25">
      <c r="A37" s="1" t="s">
        <v>1</v>
      </c>
      <c r="B37" s="1" t="s">
        <v>642</v>
      </c>
      <c r="K37" s="1">
        <v>2.72</v>
      </c>
    </row>
    <row r="38" spans="1:56" x14ac:dyDescent="0.25">
      <c r="A38" s="1" t="s">
        <v>1</v>
      </c>
      <c r="B38" s="1" t="s">
        <v>641</v>
      </c>
      <c r="K38" s="1">
        <v>2.72</v>
      </c>
    </row>
    <row r="39" spans="1:56" x14ac:dyDescent="0.25">
      <c r="A39" s="1">
        <v>8</v>
      </c>
      <c r="B39" s="1" t="s">
        <v>640</v>
      </c>
      <c r="C39" s="1">
        <v>1682.0000037550926</v>
      </c>
      <c r="D39" s="1">
        <v>0</v>
      </c>
      <c r="E39">
        <f>(R39-S39*(1000-T39)/(1000-U39))*AK39</f>
        <v>1.1136586131933277</v>
      </c>
      <c r="F39">
        <f>IF(AV39&lt;&gt;0,1/(1/AV39-1/N39),0)</f>
        <v>-10.555019568326575</v>
      </c>
      <c r="G39">
        <f>((AY39-AL39/2)*S39-E39)/(AY39+AL39/2)</f>
        <v>389.33201933126122</v>
      </c>
      <c r="H39">
        <f>AL39*1000</f>
        <v>22.506374571827038</v>
      </c>
      <c r="I39">
        <f>(AQ39-AW39)</f>
        <v>0.26744230931871016</v>
      </c>
      <c r="J39">
        <f>(P39+AP39*D39)</f>
        <v>19.390960693359375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24.794401168823242</v>
      </c>
      <c r="P39" s="1">
        <v>19.390960693359375</v>
      </c>
      <c r="Q39" s="1">
        <v>24.904386520385742</v>
      </c>
      <c r="R39" s="1">
        <v>399.98690795898438</v>
      </c>
      <c r="S39" s="1">
        <v>390.99911499023438</v>
      </c>
      <c r="T39" s="1">
        <v>2.7778217792510986</v>
      </c>
      <c r="U39" s="1">
        <v>22.718751907348633</v>
      </c>
      <c r="V39" s="1">
        <v>7.7549529075622559</v>
      </c>
      <c r="W39" s="1">
        <v>63.424823760986328</v>
      </c>
      <c r="X39" s="1">
        <v>300.01889038085938</v>
      </c>
      <c r="Y39" s="1">
        <v>749.0498046875</v>
      </c>
      <c r="Z39" s="1">
        <v>2.7001008987426758</v>
      </c>
      <c r="AA39" s="1">
        <v>87.686019897460938</v>
      </c>
      <c r="AB39" s="1">
        <v>47.727851867675781</v>
      </c>
      <c r="AC39" s="1">
        <v>-1.3105263710021973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1.103010626400218</v>
      </c>
      <c r="AL39">
        <f>(U39-T39)/(1000-U39)*AK39</f>
        <v>2.250637457182704E-2</v>
      </c>
      <c r="AM39">
        <f>(P39+273.15)</f>
        <v>292.54096069335935</v>
      </c>
      <c r="AN39">
        <f>(O39+273.15)</f>
        <v>297.94440116882322</v>
      </c>
      <c r="AO39">
        <f>(Y39*AG39+Z39*AH39)*AI39</f>
        <v>119.84796607118915</v>
      </c>
      <c r="AP39">
        <f>((AO39+0.00000010773*(AN39^4-AM39^4))-AL39*44100)/(L39*51.4+0.00000043092*AM39^3)</f>
        <v>-6.7284641644659997</v>
      </c>
      <c r="AQ39">
        <f>0.61365*EXP(17.502*J39/(240.97+J39))</f>
        <v>2.2595592411119609</v>
      </c>
      <c r="AR39">
        <f>AQ39*1000/AA39</f>
        <v>25.768751321524967</v>
      </c>
      <c r="AS39">
        <f>(AR39-U39)</f>
        <v>3.0499994141763338</v>
      </c>
      <c r="AT39">
        <f>IF(D39,P39,(O39+P39)/2)</f>
        <v>22.092680931091309</v>
      </c>
      <c r="AU39">
        <f>0.61365*EXP(17.502*AT39/(240.97+AT39))</f>
        <v>2.668542531727609</v>
      </c>
      <c r="AV39">
        <f>IF(AS39&lt;&gt;0,(1000-(AR39+U39)/2)/AS39*AL39,0)</f>
        <v>7.2002425688651446</v>
      </c>
      <c r="AW39">
        <f>U39*AA39/1000</f>
        <v>1.9921169317932508</v>
      </c>
      <c r="AX39">
        <f>(AU39-AW39)</f>
        <v>0.67642559993435825</v>
      </c>
      <c r="AY39">
        <f>1/(1.6/F39+1.37/N39)</f>
        <v>5.935394864406085</v>
      </c>
      <c r="AZ39">
        <f>G39*AA39*0.001</f>
        <v>34.138975193799617</v>
      </c>
      <c r="BA39">
        <f>G39/S39</f>
        <v>0.99573631858728173</v>
      </c>
      <c r="BB39">
        <f>(1-AL39*AA39/AQ39/F39)*100</f>
        <v>108.27471653743285</v>
      </c>
      <c r="BC39">
        <f>(S39-E39/(N39/1.35))</f>
        <v>390.64787272692968</v>
      </c>
      <c r="BD39">
        <f>E39*BB39/100/BC39</f>
        <v>3.0866946700940211E-3</v>
      </c>
    </row>
    <row r="40" spans="1:56" x14ac:dyDescent="0.25">
      <c r="A40" s="1" t="s">
        <v>1</v>
      </c>
      <c r="B40" s="1" t="s">
        <v>639</v>
      </c>
      <c r="K40" s="1">
        <v>2.72</v>
      </c>
    </row>
    <row r="41" spans="1:56" x14ac:dyDescent="0.25">
      <c r="A41" s="1" t="s">
        <v>1</v>
      </c>
      <c r="B41" s="1" t="s">
        <v>638</v>
      </c>
      <c r="K41" s="1">
        <v>2.72</v>
      </c>
    </row>
    <row r="42" spans="1:56" x14ac:dyDescent="0.25">
      <c r="A42" s="1">
        <v>9</v>
      </c>
      <c r="B42" s="1" t="s">
        <v>637</v>
      </c>
      <c r="C42" s="1">
        <v>1887.0000037550926</v>
      </c>
      <c r="D42" s="1">
        <v>0</v>
      </c>
      <c r="E42">
        <f>(R42-S42*(1000-T42)/(1000-U42))*AK42</f>
        <v>1.3646104126046481</v>
      </c>
      <c r="F42">
        <f>IF(AV42&lt;&gt;0,1/(1/AV42-1/N42),0)</f>
        <v>3.7692563165167901</v>
      </c>
      <c r="G42">
        <f>((AY42-AL42/2)*S42-E42)/(AY42+AL42/2)</f>
        <v>383.08143477597554</v>
      </c>
      <c r="H42">
        <f>AL42*1000</f>
        <v>22.9752735756832</v>
      </c>
      <c r="I42">
        <f>(AQ42-AW42)</f>
        <v>0.97634421799191928</v>
      </c>
      <c r="J42">
        <f>(P42+AP42*D42)</f>
        <v>24.051286697387695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24.835905075073242</v>
      </c>
      <c r="P42" s="1">
        <v>24.051286697387695</v>
      </c>
      <c r="Q42" s="1">
        <v>24.931386947631836</v>
      </c>
      <c r="R42" s="1">
        <v>400.091552734375</v>
      </c>
      <c r="S42" s="1">
        <v>390.71588134765625</v>
      </c>
      <c r="T42" s="1">
        <v>2.7776577472686768</v>
      </c>
      <c r="U42" s="1">
        <v>23.125661849975586</v>
      </c>
      <c r="V42" s="1">
        <v>7.7355799674987793</v>
      </c>
      <c r="W42" s="1">
        <v>64.403327941894531</v>
      </c>
      <c r="X42" s="1">
        <v>300.01742553710938</v>
      </c>
      <c r="Y42" s="1">
        <v>999.71435546875</v>
      </c>
      <c r="Z42" s="1">
        <v>2.5784831047058105</v>
      </c>
      <c r="AA42" s="1">
        <v>87.68914794921875</v>
      </c>
      <c r="AB42" s="1">
        <v>47.841388702392578</v>
      </c>
      <c r="AC42" s="1">
        <v>-1.33345627784729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1.1030052409452549</v>
      </c>
      <c r="AL42">
        <f>(U42-T42)/(1000-U42)*AK42</f>
        <v>2.29752735756832E-2</v>
      </c>
      <c r="AM42">
        <f>(P42+273.15)</f>
        <v>297.20128669738767</v>
      </c>
      <c r="AN42">
        <f>(O42+273.15)</f>
        <v>297.98590507507322</v>
      </c>
      <c r="AO42">
        <f>(Y42*AG42+Z42*AH42)*AI42</f>
        <v>159.95429329974286</v>
      </c>
      <c r="AP42">
        <f>((AO42+0.00000010773*(AN42^4-AM42^4))-AL42*44100)/(L42*51.4+0.00000043092*AM42^3)</f>
        <v>-6.9598075122787417</v>
      </c>
      <c r="AQ42">
        <f>0.61365*EXP(17.502*J42/(240.97+J42))</f>
        <v>3.0042138013780324</v>
      </c>
      <c r="AR42">
        <f>AQ42*1000/AA42</f>
        <v>34.259812891759289</v>
      </c>
      <c r="AS42">
        <f>(AR42-U42)</f>
        <v>11.134151041783703</v>
      </c>
      <c r="AT42">
        <f>IF(D42,P42,(O42+P42)/2)</f>
        <v>24.443595886230469</v>
      </c>
      <c r="AU42">
        <f>0.61365*EXP(17.502*AT42/(240.97+AT42))</f>
        <v>3.0757167269092482</v>
      </c>
      <c r="AV42">
        <f>IF(AS42&lt;&gt;0,(1000-(AR42+U42)/2)/AS42*AL42,0)</f>
        <v>2.004288427667785</v>
      </c>
      <c r="AW42">
        <f>U42*AA42/1000</f>
        <v>2.0278695833861131</v>
      </c>
      <c r="AX42">
        <f>(AU42-AW42)</f>
        <v>1.0478471435231351</v>
      </c>
      <c r="AY42">
        <f>1/(1.6/F42+1.37/N42)</f>
        <v>1.3430852952294923</v>
      </c>
      <c r="AZ42">
        <f>G42*AA42*0.001</f>
        <v>33.592084610669509</v>
      </c>
      <c r="BA42">
        <f>G42/S42</f>
        <v>0.98046036279521576</v>
      </c>
      <c r="BB42">
        <f>(1-AL42*AA42/AQ42/F42)*100</f>
        <v>82.208194044011989</v>
      </c>
      <c r="BC42">
        <f>(S42-E42/(N42/1.35))</f>
        <v>390.28549016298427</v>
      </c>
      <c r="BD42">
        <f>E42*BB42/100/BC42</f>
        <v>2.8743614718301363E-3</v>
      </c>
    </row>
    <row r="43" spans="1:56" x14ac:dyDescent="0.25">
      <c r="A43" s="1" t="s">
        <v>1</v>
      </c>
      <c r="B43" s="1" t="s">
        <v>636</v>
      </c>
      <c r="K43" s="1">
        <v>2.72</v>
      </c>
    </row>
    <row r="44" spans="1:56" x14ac:dyDescent="0.25">
      <c r="A44" s="1" t="s">
        <v>1</v>
      </c>
      <c r="B44" s="1" t="s">
        <v>635</v>
      </c>
      <c r="K44" s="1">
        <v>2.72</v>
      </c>
    </row>
    <row r="45" spans="1:56" x14ac:dyDescent="0.25">
      <c r="A45" s="1">
        <v>10</v>
      </c>
      <c r="B45" s="1" t="s">
        <v>634</v>
      </c>
      <c r="C45" s="1">
        <v>2092.0000037550926</v>
      </c>
      <c r="D45" s="1">
        <v>0</v>
      </c>
      <c r="E45">
        <f>(R45-S45*(1000-T45)/(1000-U45))*AK45</f>
        <v>1.6227846636398546</v>
      </c>
      <c r="F45">
        <f>IF(AV45&lt;&gt;0,1/(1/AV45-1/N45),0)</f>
        <v>4.0382332018093212</v>
      </c>
      <c r="G45">
        <f>((AY45-AL45/2)*S45-E45)/(AY45+AL45/2)</f>
        <v>382.52776834180742</v>
      </c>
      <c r="H45">
        <f>AL45*1000</f>
        <v>23.464740365982564</v>
      </c>
      <c r="I45">
        <f>(AQ45-AW45)</f>
        <v>0.96142576202570007</v>
      </c>
      <c r="J45">
        <f>(P45+AP45*D45)</f>
        <v>24.174844741821289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24.889142990112305</v>
      </c>
      <c r="P45" s="1">
        <v>24.174844741821289</v>
      </c>
      <c r="Q45" s="1">
        <v>24.967409133911133</v>
      </c>
      <c r="R45" s="1">
        <v>399.95614624023438</v>
      </c>
      <c r="S45" s="1">
        <v>390.18374633789063</v>
      </c>
      <c r="T45" s="1">
        <v>2.778634786605835</v>
      </c>
      <c r="U45" s="1">
        <v>23.552335739135742</v>
      </c>
      <c r="V45" s="1">
        <v>7.7132501602172852</v>
      </c>
      <c r="W45" s="1">
        <v>65.379249572753906</v>
      </c>
      <c r="X45" s="1">
        <v>299.99896240234375</v>
      </c>
      <c r="Y45" s="1">
        <v>1248.9215087890625</v>
      </c>
      <c r="Z45" s="1">
        <v>2.756803035736084</v>
      </c>
      <c r="AA45" s="1">
        <v>87.683425903320313</v>
      </c>
      <c r="AB45" s="1">
        <v>47.851367950439453</v>
      </c>
      <c r="AC45" s="1">
        <v>-1.362781286239624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1.1029373617733225</v>
      </c>
      <c r="AL45">
        <f>(U45-T45)/(1000-U45)*AK45</f>
        <v>2.3464740365982565E-2</v>
      </c>
      <c r="AM45">
        <f>(P45+273.15)</f>
        <v>297.32484474182127</v>
      </c>
      <c r="AN45">
        <f>(O45+273.15)</f>
        <v>298.03914299011228</v>
      </c>
      <c r="AO45">
        <f>(Y45*AG45+Z45*AH45)*AI45</f>
        <v>199.82743693975863</v>
      </c>
      <c r="AP45">
        <f>((AO45+0.00000010773*(AN45^4-AM45^4))-AL45*44100)/(L45*51.4+0.00000043092*AM45^3)</f>
        <v>-6.8147955635890352</v>
      </c>
      <c r="AQ45">
        <f>0.61365*EXP(17.502*J45/(240.97+J45))</f>
        <v>3.0265752476583319</v>
      </c>
      <c r="AR45">
        <f>AQ45*1000/AA45</f>
        <v>34.517073397604605</v>
      </c>
      <c r="AS45">
        <f>(AR45-U45)</f>
        <v>10.964737658468863</v>
      </c>
      <c r="AT45">
        <f>IF(D45,P45,(O45+P45)/2)</f>
        <v>24.531993865966797</v>
      </c>
      <c r="AU45">
        <f>0.61365*EXP(17.502*AT45/(240.97+AT45))</f>
        <v>3.0920321265649924</v>
      </c>
      <c r="AV45">
        <f>IF(AS45&lt;&gt;0,(1000-(AR45+U45)/2)/AS45*AL45,0)</f>
        <v>2.0778836002597325</v>
      </c>
      <c r="AW45">
        <f>U45*AA45/1000</f>
        <v>2.0651494856326318</v>
      </c>
      <c r="AX45">
        <f>(AU45-AW45)</f>
        <v>1.0268826409323606</v>
      </c>
      <c r="AY45">
        <f>1/(1.6/F45+1.37/N45)</f>
        <v>1.3961014783467542</v>
      </c>
      <c r="AZ45">
        <f>G45*AA45*0.001</f>
        <v>33.541345231361348</v>
      </c>
      <c r="BA45">
        <f>G45/S45</f>
        <v>0.98037853173552414</v>
      </c>
      <c r="BB45">
        <f>(1-AL45*AA45/AQ45/F45)*100</f>
        <v>83.165881035365345</v>
      </c>
      <c r="BC45">
        <f>(S45-E45/(N45/1.35))</f>
        <v>389.67192830733757</v>
      </c>
      <c r="BD45">
        <f>E45*BB45/100/BC45</f>
        <v>3.4634344041288797E-3</v>
      </c>
    </row>
    <row r="46" spans="1:56" x14ac:dyDescent="0.25">
      <c r="A46" s="1" t="s">
        <v>1</v>
      </c>
      <c r="B46" s="1" t="s">
        <v>633</v>
      </c>
      <c r="K46" s="1">
        <v>2.72</v>
      </c>
    </row>
    <row r="47" spans="1:56" x14ac:dyDescent="0.25">
      <c r="A47" s="1" t="s">
        <v>1</v>
      </c>
      <c r="B47" s="1" t="s">
        <v>632</v>
      </c>
      <c r="K47" s="1">
        <v>2.72</v>
      </c>
    </row>
    <row r="48" spans="1:56" x14ac:dyDescent="0.25">
      <c r="A48" s="1">
        <v>11</v>
      </c>
      <c r="B48" s="1" t="s">
        <v>631</v>
      </c>
      <c r="C48" s="1">
        <v>2297.0000037550926</v>
      </c>
      <c r="D48" s="1">
        <v>0</v>
      </c>
      <c r="E48">
        <f>(R48-S48*(1000-T48)/(1000-U48))*AK48</f>
        <v>1.929106267463953</v>
      </c>
      <c r="F48">
        <f>IF(AV48&lt;&gt;0,1/(1/AV48-1/N48),0)</f>
        <v>4.5119688933010211</v>
      </c>
      <c r="G48">
        <f>((AY48-AL48/2)*S48-E48)/(AY48+AL48/2)</f>
        <v>382.04316876556032</v>
      </c>
      <c r="H48">
        <f>AL48*1000</f>
        <v>24.198617792766917</v>
      </c>
      <c r="I48">
        <f>(AQ48-AW48)</f>
        <v>0.93730164126441284</v>
      </c>
      <c r="J48">
        <f>(P48+AP48*D48)</f>
        <v>24.345573425292969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24.98150634765625</v>
      </c>
      <c r="P48" s="1">
        <v>24.345573425292969</v>
      </c>
      <c r="Q48" s="1">
        <v>25.037223815917969</v>
      </c>
      <c r="R48" s="1">
        <v>399.94204711914063</v>
      </c>
      <c r="S48" s="1">
        <v>389.64410400390625</v>
      </c>
      <c r="T48" s="1">
        <v>2.7768068313598633</v>
      </c>
      <c r="U48" s="1">
        <v>24.186368942260742</v>
      </c>
      <c r="V48" s="1">
        <v>7.6646246910095215</v>
      </c>
      <c r="W48" s="1">
        <v>66.759933471679688</v>
      </c>
      <c r="X48" s="1">
        <v>299.99813842773438</v>
      </c>
      <c r="Y48" s="1">
        <v>1601.128662109375</v>
      </c>
      <c r="Z48" s="1">
        <v>2.6921441555023193</v>
      </c>
      <c r="AA48" s="1">
        <v>87.669685363769531</v>
      </c>
      <c r="AB48" s="1">
        <v>47.868370056152344</v>
      </c>
      <c r="AC48" s="1">
        <v>-1.4141311645507813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1.1029343324549057</v>
      </c>
      <c r="AL48">
        <f>(U48-T48)/(1000-U48)*AK48</f>
        <v>2.4198617792766917E-2</v>
      </c>
      <c r="AM48">
        <f>(P48+273.15)</f>
        <v>297.49557342529295</v>
      </c>
      <c r="AN48">
        <f>(O48+273.15)</f>
        <v>298.13150634765623</v>
      </c>
      <c r="AO48">
        <f>(Y48*AG48+Z48*AH48)*AI48</f>
        <v>256.18058021141769</v>
      </c>
      <c r="AP48">
        <f>((AO48+0.00000010773*(AN48^4-AM48^4))-AL48*44100)/(L48*51.4+0.00000043092*AM48^3)</f>
        <v>-6.6232766433002945</v>
      </c>
      <c r="AQ48">
        <f>0.61365*EXP(17.502*J48/(240.97+J48))</f>
        <v>3.0577129965244594</v>
      </c>
      <c r="AR48">
        <f>AQ48*1000/AA48</f>
        <v>34.877654503230296</v>
      </c>
      <c r="AS48">
        <f>(AR48-U48)</f>
        <v>10.691285560969554</v>
      </c>
      <c r="AT48">
        <f>IF(D48,P48,(O48+P48)/2)</f>
        <v>24.663539886474609</v>
      </c>
      <c r="AU48">
        <f>0.61365*EXP(17.502*AT48/(240.97+AT48))</f>
        <v>3.1164513003633321</v>
      </c>
      <c r="AV48">
        <f>IF(AS48&lt;&gt;0,(1000-(AR48+U48)/2)/AS48*AL48,0)</f>
        <v>2.1965538002435516</v>
      </c>
      <c r="AW48">
        <f>U48*AA48/1000</f>
        <v>2.1204113552600465</v>
      </c>
      <c r="AX48">
        <f>(AU48-AW48)</f>
        <v>0.99603994510328553</v>
      </c>
      <c r="AY48">
        <f>1/(1.6/F48+1.37/N48)</f>
        <v>1.4821845731922143</v>
      </c>
      <c r="AZ48">
        <f>G48*AA48*0.001</f>
        <v>33.493604401054178</v>
      </c>
      <c r="BA48">
        <f>G48/S48</f>
        <v>0.98049262093217837</v>
      </c>
      <c r="BB48">
        <f>(1-AL48*AA48/AQ48/F48)*100</f>
        <v>84.622802511998898</v>
      </c>
      <c r="BC48">
        <f>(S48-E48/(N48/1.35))</f>
        <v>389.03567369724664</v>
      </c>
      <c r="BD48">
        <f>E48*BB48/100/BC48</f>
        <v>4.1961801894625783E-3</v>
      </c>
    </row>
    <row r="49" spans="1:56" x14ac:dyDescent="0.25">
      <c r="A49" s="1" t="s">
        <v>1</v>
      </c>
      <c r="B49" s="1" t="s">
        <v>630</v>
      </c>
      <c r="K49" s="1">
        <v>2.72</v>
      </c>
    </row>
    <row r="50" spans="1:56" x14ac:dyDescent="0.25">
      <c r="A50" s="1" t="s">
        <v>1</v>
      </c>
      <c r="B50" s="1" t="s">
        <v>629</v>
      </c>
      <c r="K50" s="1">
        <v>2.72</v>
      </c>
    </row>
    <row r="51" spans="1:56" x14ac:dyDescent="0.25">
      <c r="A51" s="1">
        <v>12</v>
      </c>
      <c r="B51" s="1" t="s">
        <v>628</v>
      </c>
      <c r="C51" s="1">
        <v>2502.5000037439167</v>
      </c>
      <c r="D51" s="1">
        <v>0</v>
      </c>
      <c r="E51">
        <f>(R51-S51*(1000-T51)/(1000-U51))*AK51</f>
        <v>1.8475788604502237</v>
      </c>
      <c r="F51">
        <f>IF(AV51&lt;&gt;0,1/(1/AV51-1/N51),0)</f>
        <v>-2.6093099373549031</v>
      </c>
      <c r="G51">
        <f>((AY51-AL51/2)*S51-E51)/(AY51+AL51/2)</f>
        <v>392.90853708895213</v>
      </c>
      <c r="H51">
        <f>AL51*1000</f>
        <v>25.077444155300086</v>
      </c>
      <c r="I51">
        <f>(AQ51-AW51)</f>
        <v>-0.32131122742661034</v>
      </c>
      <c r="J51">
        <f>(P51+AP51*D51)</f>
        <v>16.344175338745117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25.098661422729492</v>
      </c>
      <c r="P51" s="1">
        <v>16.344175338745117</v>
      </c>
      <c r="Q51" s="1">
        <v>25.125932693481445</v>
      </c>
      <c r="R51" s="1">
        <v>400.0206298828125</v>
      </c>
      <c r="S51" s="1">
        <v>389.49136352539063</v>
      </c>
      <c r="T51" s="1">
        <v>2.7760789394378662</v>
      </c>
      <c r="U51" s="1">
        <v>24.942291259765625</v>
      </c>
      <c r="V51" s="1">
        <v>7.6086974143981934</v>
      </c>
      <c r="W51" s="1">
        <v>68.362014770507813</v>
      </c>
      <c r="X51" s="1">
        <v>300.04818725585938</v>
      </c>
      <c r="Y51" s="1">
        <v>2000.1451416015625</v>
      </c>
      <c r="Z51" s="1">
        <v>2.7465651035308838</v>
      </c>
      <c r="AA51" s="1">
        <v>87.662773132324219</v>
      </c>
      <c r="AB51" s="1">
        <v>48.054916381835938</v>
      </c>
      <c r="AC51" s="1">
        <v>-1.4693663120269775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1.1031183354994827</v>
      </c>
      <c r="AL51">
        <f>(U51-T51)/(1000-U51)*AK51</f>
        <v>2.5077444155300086E-2</v>
      </c>
      <c r="AM51">
        <f>(P51+273.15)</f>
        <v>289.49417533874509</v>
      </c>
      <c r="AN51">
        <f>(O51+273.15)</f>
        <v>298.24866142272947</v>
      </c>
      <c r="AO51">
        <f>(Y51*AG51+Z51*AH51)*AI51</f>
        <v>320.02321550317356</v>
      </c>
      <c r="AP51">
        <f>((AO51+0.00000010773*(AN51^4-AM51^4))-AL51*44100)/(L51*51.4+0.00000043092*AM51^3)</f>
        <v>-5.7291294286978633</v>
      </c>
      <c r="AQ51">
        <f>0.61365*EXP(17.502*J51/(240.97+J51))</f>
        <v>1.8651991926785769</v>
      </c>
      <c r="AR51">
        <f>AQ51*1000/AA51</f>
        <v>21.276981391669153</v>
      </c>
      <c r="AS51">
        <f>(AR51-U51)</f>
        <v>-3.6653098680964717</v>
      </c>
      <c r="AT51">
        <f>IF(D51,P51,(O51+P51)/2)</f>
        <v>20.721418380737305</v>
      </c>
      <c r="AU51">
        <f>0.61365*EXP(17.502*AT51/(240.97+AT51))</f>
        <v>2.4535208798873644</v>
      </c>
      <c r="AV51">
        <f>IF(AS51&lt;&gt;0,(1000-(AR51+U51)/2)/AS51*AL51,0)</f>
        <v>-6.6837223652294568</v>
      </c>
      <c r="AW51">
        <f>U51*AA51/1000</f>
        <v>2.1865104201051873</v>
      </c>
      <c r="AX51">
        <f>(AU51-AW51)</f>
        <v>0.26701045978217719</v>
      </c>
      <c r="AY51">
        <f>1/(1.6/F51+1.37/N51)</f>
        <v>-3.411554476525966</v>
      </c>
      <c r="AZ51">
        <f>G51*AA51*0.001</f>
        <v>34.443451948582208</v>
      </c>
      <c r="BA51">
        <f>G51/S51</f>
        <v>1.0087734257638776</v>
      </c>
      <c r="BB51">
        <f>(1-AL51*AA51/AQ51/F51)*100</f>
        <v>145.16973991797786</v>
      </c>
      <c r="BC51">
        <f>(S51-E51/(N51/1.35))</f>
        <v>388.9086465483112</v>
      </c>
      <c r="BD51">
        <f>E51*BB51/100/BC51</f>
        <v>6.896543572121246E-3</v>
      </c>
    </row>
    <row r="52" spans="1:56" x14ac:dyDescent="0.25">
      <c r="A52" s="1" t="s">
        <v>1</v>
      </c>
      <c r="B52" s="1" t="s">
        <v>627</v>
      </c>
    </row>
    <row r="53" spans="1:56" x14ac:dyDescent="0.25">
      <c r="A53" s="1" t="s">
        <v>1</v>
      </c>
      <c r="B53" s="1" t="s">
        <v>626</v>
      </c>
    </row>
    <row r="54" spans="1:56" x14ac:dyDescent="0.25">
      <c r="A54" s="1" t="s">
        <v>1</v>
      </c>
      <c r="B54" s="1" t="s">
        <v>625</v>
      </c>
    </row>
    <row r="55" spans="1:56" x14ac:dyDescent="0.25">
      <c r="A55" s="1" t="s">
        <v>1</v>
      </c>
      <c r="B55" s="1" t="s">
        <v>624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BE10C-9267-4856-A3F0-B6167C3E4D0E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715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714</v>
      </c>
    </row>
    <row r="12" spans="1:56" x14ac:dyDescent="0.25">
      <c r="A12" s="1" t="s">
        <v>1</v>
      </c>
      <c r="B12" s="1" t="s">
        <v>713</v>
      </c>
    </row>
    <row r="13" spans="1:56" x14ac:dyDescent="0.25">
      <c r="A13" s="1" t="s">
        <v>1</v>
      </c>
      <c r="B13" s="1" t="s">
        <v>712</v>
      </c>
    </row>
    <row r="14" spans="1:56" x14ac:dyDescent="0.25">
      <c r="A14" s="1" t="s">
        <v>1</v>
      </c>
      <c r="B14" s="1" t="s">
        <v>711</v>
      </c>
    </row>
    <row r="15" spans="1:56" x14ac:dyDescent="0.25">
      <c r="A15" s="1" t="s">
        <v>1</v>
      </c>
      <c r="B15" s="1" t="s">
        <v>710</v>
      </c>
    </row>
    <row r="16" spans="1:56" x14ac:dyDescent="0.25">
      <c r="A16" s="1" t="s">
        <v>1</v>
      </c>
      <c r="B16" s="1" t="s">
        <v>709</v>
      </c>
    </row>
    <row r="17" spans="1:56" x14ac:dyDescent="0.25">
      <c r="A17" s="1" t="s">
        <v>1</v>
      </c>
      <c r="B17" s="1" t="s">
        <v>708</v>
      </c>
    </row>
    <row r="18" spans="1:56" x14ac:dyDescent="0.25">
      <c r="A18" s="1">
        <v>1</v>
      </c>
      <c r="B18" s="1" t="s">
        <v>707</v>
      </c>
      <c r="C18" s="1">
        <v>250.00000321865082</v>
      </c>
      <c r="D18" s="1">
        <v>0</v>
      </c>
      <c r="E18">
        <f>(R18-S18*(1000-T18)/(1000-U18))*AK18</f>
        <v>-5.7257916259718566</v>
      </c>
      <c r="F18">
        <f>IF(AV18&lt;&gt;0,1/(1/AV18-1/N18),0)</f>
        <v>5.844613956256433</v>
      </c>
      <c r="G18">
        <f>((AY18-AL18/2)*S18-E18)/(AY18+AL18/2)</f>
        <v>392.85575780188708</v>
      </c>
      <c r="H18">
        <f>AL18*1000</f>
        <v>26.248200256332034</v>
      </c>
      <c r="I18">
        <f>(AQ18-AW18)</f>
        <v>0.96210511263569654</v>
      </c>
      <c r="J18">
        <f>(P18+AP18*D18)</f>
        <v>24.139806747436523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24.176868438720703</v>
      </c>
      <c r="P18" s="1">
        <v>24.139806747436523</v>
      </c>
      <c r="Q18" s="1">
        <v>24.213424682617188</v>
      </c>
      <c r="R18" s="1">
        <v>399.99813842773438</v>
      </c>
      <c r="S18" s="1">
        <v>395.76614379882813</v>
      </c>
      <c r="T18" s="1">
        <v>0.21615581214427948</v>
      </c>
      <c r="U18" s="1">
        <v>23.482027053833008</v>
      </c>
      <c r="V18" s="1">
        <v>0.62588798999786377</v>
      </c>
      <c r="W18" s="1">
        <v>67.993171691894531</v>
      </c>
      <c r="X18" s="1">
        <v>299.660400390625</v>
      </c>
      <c r="Y18" s="1">
        <v>0.23627012968063354</v>
      </c>
      <c r="Z18" s="1">
        <v>3.9638552665710449</v>
      </c>
      <c r="AA18" s="1">
        <v>87.6463623046875</v>
      </c>
      <c r="AB18" s="1">
        <v>9.1137180328369141</v>
      </c>
      <c r="AC18" s="1">
        <v>-0.26575478911399841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1.1016926484949445</v>
      </c>
      <c r="AL18">
        <f>(U18-T18)/(1000-U18)*AK18</f>
        <v>2.6248200256332035E-2</v>
      </c>
      <c r="AM18">
        <f>(P18+273.15)</f>
        <v>297.2898067474365</v>
      </c>
      <c r="AN18">
        <f>(O18+273.15)</f>
        <v>297.32686843872068</v>
      </c>
      <c r="AO18">
        <f>(Y18*AG18+Z18*AH18)*AI18</f>
        <v>3.7803219903933538E-2</v>
      </c>
      <c r="AP18">
        <f>((AO18+0.00000010773*(AN18^4-AM18^4))-AL18*44100)/(L18*51.4+0.00000043092*AM18^3)</f>
        <v>-9.5369149929327843</v>
      </c>
      <c r="AQ18">
        <f>0.61365*EXP(17.502*J18/(240.97+J18))</f>
        <v>3.0202193634444181</v>
      </c>
      <c r="AR18">
        <f>AQ18*1000/AA18</f>
        <v>34.459152485360946</v>
      </c>
      <c r="AS18">
        <f>(AR18-U18)</f>
        <v>10.977125431527938</v>
      </c>
      <c r="AT18">
        <f>IF(D18,P18,(O18+P18)/2)</f>
        <v>24.158337593078613</v>
      </c>
      <c r="AU18">
        <f>0.61365*EXP(17.502*AT18/(240.97+AT18))</f>
        <v>3.0235793992765672</v>
      </c>
      <c r="AV18">
        <f>IF(AS18&lt;&gt;0,(1000-(AR18+U18)/2)/AS18*AL18,0)</f>
        <v>2.3218988043364184</v>
      </c>
      <c r="AW18">
        <f>U18*AA18/1000</f>
        <v>2.0581142508087216</v>
      </c>
      <c r="AX18">
        <f>(AU18-AW18)</f>
        <v>0.96546514846784559</v>
      </c>
      <c r="AY18">
        <f>1/(1.6/F18+1.37/N18)</f>
        <v>1.5888480698989609</v>
      </c>
      <c r="AZ18">
        <f>G18*AA18*0.001</f>
        <v>34.432378081786759</v>
      </c>
      <c r="BA18">
        <f>G18/S18</f>
        <v>0.99264619765347983</v>
      </c>
      <c r="BB18">
        <f>(1-AL18*AA18/AQ18/F18)*100</f>
        <v>86.967158663904428</v>
      </c>
      <c r="BC18">
        <f>(S18-E18/(N18/1.35))</f>
        <v>397.77268331151771</v>
      </c>
      <c r="BD18">
        <f>E18*BB18/100/BC18</f>
        <v>-1.2518602953495755E-2</v>
      </c>
    </row>
    <row r="19" spans="1:56" x14ac:dyDescent="0.25">
      <c r="A19" s="1" t="s">
        <v>1</v>
      </c>
      <c r="B19" s="1" t="s">
        <v>706</v>
      </c>
      <c r="K19" s="1">
        <v>2.72</v>
      </c>
    </row>
    <row r="20" spans="1:56" x14ac:dyDescent="0.25">
      <c r="A20" s="1" t="s">
        <v>1</v>
      </c>
      <c r="B20" s="1" t="s">
        <v>705</v>
      </c>
      <c r="K20" s="1">
        <v>2.72</v>
      </c>
    </row>
    <row r="21" spans="1:56" x14ac:dyDescent="0.25">
      <c r="A21" s="1">
        <v>2</v>
      </c>
      <c r="B21" s="1" t="s">
        <v>704</v>
      </c>
      <c r="C21" s="1">
        <v>457.50000322982669</v>
      </c>
      <c r="D21" s="1">
        <v>0</v>
      </c>
      <c r="E21">
        <f>(R21-S21*(1000-T21)/(1000-U21))*AK21</f>
        <v>-4.5729476906573865</v>
      </c>
      <c r="F21">
        <f>IF(AV21&lt;&gt;0,1/(1/AV21-1/N21),0)</f>
        <v>4.8830753846289436</v>
      </c>
      <c r="G21">
        <f>((AY21-AL21/2)*S21-E21)/(AY21+AL21/2)</f>
        <v>391.23459005591872</v>
      </c>
      <c r="H21">
        <f>AL21*1000</f>
        <v>25.686811011457113</v>
      </c>
      <c r="I21">
        <f>(AQ21-AW21)</f>
        <v>1.0152124539888163</v>
      </c>
      <c r="J21">
        <f>(P21+AP21*D21)</f>
        <v>24.23759651184082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24.141855239868164</v>
      </c>
      <c r="P21" s="1">
        <v>24.23759651184082</v>
      </c>
      <c r="Q21" s="1">
        <v>24.224861145019531</v>
      </c>
      <c r="R21" s="1">
        <v>400.06985473632813</v>
      </c>
      <c r="S21" s="1">
        <v>395.00985717773438</v>
      </c>
      <c r="T21" s="1">
        <v>0.29887682199478149</v>
      </c>
      <c r="U21" s="1">
        <v>23.080455780029297</v>
      </c>
      <c r="V21" s="1">
        <v>0.86716872453689575</v>
      </c>
      <c r="W21" s="1">
        <v>66.966217041015625</v>
      </c>
      <c r="X21" s="1">
        <v>299.60845947265625</v>
      </c>
      <c r="Y21" s="1">
        <v>25.377742767333984</v>
      </c>
      <c r="Z21" s="1">
        <v>3.9312150478363037</v>
      </c>
      <c r="AA21" s="1">
        <v>87.640174865722656</v>
      </c>
      <c r="AB21" s="1">
        <v>8.9351062774658203</v>
      </c>
      <c r="AC21" s="1">
        <v>-0.24240760505199432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1.1015016892377065</v>
      </c>
      <c r="AL21">
        <f>(U21-T21)/(1000-U21)*AK21</f>
        <v>2.5686811011457113E-2</v>
      </c>
      <c r="AM21">
        <f>(P21+273.15)</f>
        <v>297.3875965118408</v>
      </c>
      <c r="AN21">
        <f>(O21+273.15)</f>
        <v>297.29185523986814</v>
      </c>
      <c r="AO21">
        <f>(Y21*AG21+Z21*AH21)*AI21</f>
        <v>4.0604387520155569</v>
      </c>
      <c r="AP21">
        <f>((AO21+0.00000010773*(AN21^4-AM21^4))-AL21*44100)/(L21*51.4+0.00000043092*AM21^3)</f>
        <v>-9.3112468690202999</v>
      </c>
      <c r="AQ21">
        <f>0.61365*EXP(17.502*J21/(240.97+J21))</f>
        <v>3.0379876345311629</v>
      </c>
      <c r="AR21">
        <f>AQ21*1000/AA21</f>
        <v>34.664326482526953</v>
      </c>
      <c r="AS21">
        <f>(AR21-U21)</f>
        <v>11.583870702497656</v>
      </c>
      <c r="AT21">
        <f>IF(D21,P21,(O21+P21)/2)</f>
        <v>24.189725875854492</v>
      </c>
      <c r="AU21">
        <f>0.61365*EXP(17.502*AT21/(240.97+AT21))</f>
        <v>3.0292782179357443</v>
      </c>
      <c r="AV21">
        <f>IF(AS21&lt;&gt;0,(1000-(AR21+U21)/2)/AS21*AL21,0)</f>
        <v>2.1534400717750195</v>
      </c>
      <c r="AW21">
        <f>U21*AA21/1000</f>
        <v>2.0227751805423466</v>
      </c>
      <c r="AX21">
        <f>(AU21-AW21)</f>
        <v>1.0065030373933976</v>
      </c>
      <c r="AY21">
        <f>1/(1.6/F21+1.37/N21)</f>
        <v>1.4635013612320116</v>
      </c>
      <c r="AZ21">
        <f>G21*AA21*0.001</f>
        <v>34.287867886020038</v>
      </c>
      <c r="BA21">
        <f>G21/S21</f>
        <v>0.99044260022069019</v>
      </c>
      <c r="BB21">
        <f>(1-AL21*AA21/AQ21/F21)*100</f>
        <v>84.824814970425251</v>
      </c>
      <c r="BC21">
        <f>(S21-E21/(N21/1.35))</f>
        <v>396.6123954519436</v>
      </c>
      <c r="BD21">
        <f>E21*BB21/100/BC21</f>
        <v>-9.7803156476597552E-3</v>
      </c>
    </row>
    <row r="22" spans="1:56" x14ac:dyDescent="0.25">
      <c r="A22" s="1" t="s">
        <v>1</v>
      </c>
      <c r="B22" s="1" t="s">
        <v>703</v>
      </c>
      <c r="K22" s="1">
        <v>2.72</v>
      </c>
    </row>
    <row r="23" spans="1:56" x14ac:dyDescent="0.25">
      <c r="A23" s="1" t="s">
        <v>1</v>
      </c>
      <c r="B23" s="1" t="s">
        <v>702</v>
      </c>
      <c r="K23" s="1">
        <v>2.72</v>
      </c>
    </row>
    <row r="24" spans="1:56" x14ac:dyDescent="0.25">
      <c r="A24" s="1">
        <v>3</v>
      </c>
      <c r="B24" s="1" t="s">
        <v>701</v>
      </c>
      <c r="C24" s="1">
        <v>664.50000322982669</v>
      </c>
      <c r="D24" s="1">
        <v>0</v>
      </c>
      <c r="E24">
        <f>(R24-S24*(1000-T24)/(1000-U24))*AK24</f>
        <v>-4.0066027488835347</v>
      </c>
      <c r="F24">
        <f>IF(AV24&lt;&gt;0,1/(1/AV24-1/N24),0)</f>
        <v>4.4146091528108569</v>
      </c>
      <c r="G24">
        <f>((AY24-AL24/2)*S24-E24)/(AY24+AL24/2)</f>
        <v>390.60590045318077</v>
      </c>
      <c r="H24">
        <f>AL24*1000</f>
        <v>25.102956707620287</v>
      </c>
      <c r="I24">
        <f>(AQ24-AW24)</f>
        <v>1.0387300722376718</v>
      </c>
      <c r="J24">
        <f>(P24+AP24*D24)</f>
        <v>24.169256210327148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24.063161849975586</v>
      </c>
      <c r="P24" s="1">
        <v>24.169256210327148</v>
      </c>
      <c r="Q24" s="1">
        <v>24.174253463745117</v>
      </c>
      <c r="R24" s="1">
        <v>400.16775512695313</v>
      </c>
      <c r="S24" s="1">
        <v>394.80764770507813</v>
      </c>
      <c r="T24" s="1">
        <v>0.40033072233200073</v>
      </c>
      <c r="U24" s="1">
        <v>22.673112869262695</v>
      </c>
      <c r="V24" s="1">
        <v>1.1668851375579834</v>
      </c>
      <c r="W24" s="1">
        <v>66.087654113769531</v>
      </c>
      <c r="X24" s="1">
        <v>299.61196899414063</v>
      </c>
      <c r="Y24" s="1">
        <v>50.432563781738281</v>
      </c>
      <c r="Z24" s="1">
        <v>3.8328819274902344</v>
      </c>
      <c r="AA24" s="1">
        <v>87.629371643066406</v>
      </c>
      <c r="AB24" s="1">
        <v>8.7656145095825195</v>
      </c>
      <c r="AC24" s="1">
        <v>-0.23108673095703125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1.1015145918902225</v>
      </c>
      <c r="AL24">
        <f>(U24-T24)/(1000-U24)*AK24</f>
        <v>2.5102956707620288E-2</v>
      </c>
      <c r="AM24">
        <f>(P24+273.15)</f>
        <v>297.31925621032713</v>
      </c>
      <c r="AN24">
        <f>(O24+273.15)</f>
        <v>297.21316184997556</v>
      </c>
      <c r="AO24">
        <f>(Y24*AG24+Z24*AH24)*AI24</f>
        <v>8.069210024717222</v>
      </c>
      <c r="AP24">
        <f>((AO24+0.00000010773*(AN24^4-AM24^4))-AL24*44100)/(L24*51.4+0.00000043092*AM24^3)</f>
        <v>-9.0675523206313695</v>
      </c>
      <c r="AQ24">
        <f>0.61365*EXP(17.502*J24/(240.97+J24))</f>
        <v>3.0255607061634842</v>
      </c>
      <c r="AR24">
        <f>AQ24*1000/AA24</f>
        <v>34.526787644755167</v>
      </c>
      <c r="AS24">
        <f>(AR24-U24)</f>
        <v>11.853674775492472</v>
      </c>
      <c r="AT24">
        <f>IF(D24,P24,(O24+P24)/2)</f>
        <v>24.116209030151367</v>
      </c>
      <c r="AU24">
        <f>0.61365*EXP(17.502*AT24/(240.97+AT24))</f>
        <v>3.0159453219391072</v>
      </c>
      <c r="AV24">
        <f>IF(AS24&lt;&gt;0,(1000-(AR24+U24)/2)/AS24*AL24,0)</f>
        <v>2.0571690936632265</v>
      </c>
      <c r="AW24">
        <f>U24*AA24/1000</f>
        <v>1.9868306339258124</v>
      </c>
      <c r="AX24">
        <f>(AU24-AW24)</f>
        <v>1.0291146880132949</v>
      </c>
      <c r="AY24">
        <f>1/(1.6/F24+1.37/N24)</f>
        <v>1.3926345514884746</v>
      </c>
      <c r="AZ24">
        <f>G24*AA24*0.001</f>
        <v>34.228549616786374</v>
      </c>
      <c r="BA24">
        <f>G24/S24</f>
        <v>0.98935748262142054</v>
      </c>
      <c r="BB24">
        <f>(1-AL24*AA24/AQ24/F24)*100</f>
        <v>83.530650570874599</v>
      </c>
      <c r="BC24">
        <f>(S24-E24/(N24/1.35))</f>
        <v>396.21171674084593</v>
      </c>
      <c r="BD24">
        <f>E24*BB24/100/BC24</f>
        <v>-8.4468510155695301E-3</v>
      </c>
    </row>
    <row r="25" spans="1:56" x14ac:dyDescent="0.25">
      <c r="A25" s="1" t="s">
        <v>1</v>
      </c>
      <c r="B25" s="1" t="s">
        <v>700</v>
      </c>
      <c r="K25" s="1">
        <v>2.72</v>
      </c>
    </row>
    <row r="26" spans="1:56" x14ac:dyDescent="0.25">
      <c r="A26" s="1" t="s">
        <v>1</v>
      </c>
      <c r="B26" s="1" t="s">
        <v>699</v>
      </c>
      <c r="K26" s="1">
        <v>2.72</v>
      </c>
    </row>
    <row r="27" spans="1:56" x14ac:dyDescent="0.25">
      <c r="A27" s="1">
        <v>4</v>
      </c>
      <c r="B27" s="1" t="s">
        <v>698</v>
      </c>
      <c r="C27" s="1">
        <v>871.50000322982669</v>
      </c>
      <c r="D27" s="1">
        <v>0</v>
      </c>
      <c r="E27">
        <f>(R27-S27*(1000-T27)/(1000-U27))*AK27</f>
        <v>-3.160793477627355</v>
      </c>
      <c r="F27">
        <f>IF(AV27&lt;&gt;0,1/(1/AV27-1/N27),0)</f>
        <v>4.2271070572460099</v>
      </c>
      <c r="G27">
        <f>((AY27-AL27/2)*S27-E27)/(AY27+AL27/2)</f>
        <v>389.24641182672769</v>
      </c>
      <c r="H27">
        <f>AL27*1000</f>
        <v>24.713206085893667</v>
      </c>
      <c r="I27">
        <f>(AQ27-AW27)</f>
        <v>1.0439295000461801</v>
      </c>
      <c r="J27">
        <f>(P27+AP27*D27)</f>
        <v>24.089801788330078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24.002151489257813</v>
      </c>
      <c r="P27" s="1">
        <v>24.089801788330078</v>
      </c>
      <c r="Q27" s="1">
        <v>24.119285583496094</v>
      </c>
      <c r="R27" s="1">
        <v>400.0015869140625</v>
      </c>
      <c r="S27" s="1">
        <v>394.03143310546875</v>
      </c>
      <c r="T27" s="1">
        <v>0.52053618431091309</v>
      </c>
      <c r="U27" s="1">
        <v>22.449932098388672</v>
      </c>
      <c r="V27" s="1">
        <v>1.5228033065795898</v>
      </c>
      <c r="W27" s="1">
        <v>65.676185607910156</v>
      </c>
      <c r="X27" s="1">
        <v>299.64727783203125</v>
      </c>
      <c r="Y27" s="1">
        <v>101.40233612060547</v>
      </c>
      <c r="Z27" s="1">
        <v>3.8381645679473877</v>
      </c>
      <c r="AA27" s="1">
        <v>87.627845764160156</v>
      </c>
      <c r="AB27" s="1">
        <v>8.716282844543457</v>
      </c>
      <c r="AC27" s="1">
        <v>-0.22506551444530487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1.1016444037942323</v>
      </c>
      <c r="AL27">
        <f>(U27-T27)/(1000-U27)*AK27</f>
        <v>2.4713206085893665E-2</v>
      </c>
      <c r="AM27">
        <f>(P27+273.15)</f>
        <v>297.23980178833006</v>
      </c>
      <c r="AN27">
        <f>(O27+273.15)</f>
        <v>297.15215148925779</v>
      </c>
      <c r="AO27">
        <f>(Y27*AG27+Z27*AH27)*AI27</f>
        <v>16.224373416653862</v>
      </c>
      <c r="AP27">
        <f>((AO27+0.00000010773*(AN27^4-AM27^4))-AL27*44100)/(L27*51.4+0.00000043092*AM27^3)</f>
        <v>-8.8576116193105285</v>
      </c>
      <c r="AQ27">
        <f>0.61365*EXP(17.502*J27/(240.97+J27))</f>
        <v>3.011168687379651</v>
      </c>
      <c r="AR27">
        <f>AQ27*1000/AA27</f>
        <v>34.363148621544923</v>
      </c>
      <c r="AS27">
        <f>(AR27-U27)</f>
        <v>11.913216523156251</v>
      </c>
      <c r="AT27">
        <f>IF(D27,P27,(O27+P27)/2)</f>
        <v>24.045976638793945</v>
      </c>
      <c r="AU27">
        <f>0.61365*EXP(17.502*AT27/(240.97+AT27))</f>
        <v>3.0032560368341721</v>
      </c>
      <c r="AV27">
        <f>IF(AS27&lt;&gt;0,(1000-(AR27+U27)/2)/AS27*AL27,0)</f>
        <v>2.0155085197283982</v>
      </c>
      <c r="AW27">
        <f>U27*AA27/1000</f>
        <v>1.9672391873334709</v>
      </c>
      <c r="AX27">
        <f>(AU27-AW27)</f>
        <v>1.0360168495007012</v>
      </c>
      <c r="AY27">
        <f>1/(1.6/F27+1.37/N27)</f>
        <v>1.3621381274712634</v>
      </c>
      <c r="AZ27">
        <f>G27*AA27*0.001</f>
        <v>34.108824539805262</v>
      </c>
      <c r="BA27">
        <f>G27/S27</f>
        <v>0.9878562447644621</v>
      </c>
      <c r="BB27">
        <f>(1-AL27*AA27/AQ27/F27)*100</f>
        <v>82.986530248336706</v>
      </c>
      <c r="BC27">
        <f>(S27-E27/(N27/1.35))</f>
        <v>395.13909776017653</v>
      </c>
      <c r="BD27">
        <f>E27*BB27/100/BC27</f>
        <v>-6.638251821364149E-3</v>
      </c>
    </row>
    <row r="28" spans="1:56" x14ac:dyDescent="0.25">
      <c r="A28" s="1" t="s">
        <v>1</v>
      </c>
      <c r="B28" s="1" t="s">
        <v>697</v>
      </c>
      <c r="K28" s="1">
        <v>2.72</v>
      </c>
    </row>
    <row r="29" spans="1:56" x14ac:dyDescent="0.25">
      <c r="A29" s="1" t="s">
        <v>1</v>
      </c>
      <c r="B29" s="1" t="s">
        <v>696</v>
      </c>
      <c r="K29" s="1">
        <v>2.72</v>
      </c>
    </row>
    <row r="30" spans="1:56" x14ac:dyDescent="0.25">
      <c r="A30" s="1">
        <v>5</v>
      </c>
      <c r="B30" s="1" t="s">
        <v>695</v>
      </c>
      <c r="C30" s="1">
        <v>1078.5000032298267</v>
      </c>
      <c r="D30" s="1">
        <v>0</v>
      </c>
      <c r="E30">
        <f>(R30-S30*(1000-T30)/(1000-U30))*AK30</f>
        <v>-2.4465455543835999</v>
      </c>
      <c r="F30">
        <f>IF(AV30&lt;&gt;0,1/(1/AV30-1/N30),0)</f>
        <v>4.0917920109336805</v>
      </c>
      <c r="G30">
        <f>((AY30-AL30/2)*S30-E30)/(AY30+AL30/2)</f>
        <v>388.50619347565646</v>
      </c>
      <c r="H30">
        <f>AL30*1000</f>
        <v>24.392692547004245</v>
      </c>
      <c r="I30">
        <f>(AQ30-AW30)</f>
        <v>1.046774210595796</v>
      </c>
      <c r="J30">
        <f>(P30+AP30*D30)</f>
        <v>24.039602279663086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23.956043243408203</v>
      </c>
      <c r="P30" s="1">
        <v>24.039602279663086</v>
      </c>
      <c r="Q30" s="1">
        <v>24.074253082275391</v>
      </c>
      <c r="R30" s="1">
        <v>400.3040771484375</v>
      </c>
      <c r="S30" s="1">
        <v>393.80355834960938</v>
      </c>
      <c r="T30" s="1">
        <v>0.66021937131881714</v>
      </c>
      <c r="U30" s="1">
        <v>22.313892364501953</v>
      </c>
      <c r="V30" s="1">
        <v>1.9368115663528442</v>
      </c>
      <c r="W30" s="1">
        <v>65.459762573242188</v>
      </c>
      <c r="X30" s="1">
        <v>299.56875610351563</v>
      </c>
      <c r="Y30" s="1">
        <v>150.50222778320313</v>
      </c>
      <c r="Z30" s="1">
        <v>3.860508918762207</v>
      </c>
      <c r="AA30" s="1">
        <v>87.62847900390625</v>
      </c>
      <c r="AB30" s="1">
        <v>8.6810760498046875</v>
      </c>
      <c r="AC30" s="1">
        <v>-0.2222900390625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1.1013557209688072</v>
      </c>
      <c r="AL30">
        <f>(U30-T30)/(1000-U30)*AK30</f>
        <v>2.4392692547004245E-2</v>
      </c>
      <c r="AM30">
        <f>(P30+273.15)</f>
        <v>297.18960227966306</v>
      </c>
      <c r="AN30">
        <f>(O30+273.15)</f>
        <v>297.10604324340818</v>
      </c>
      <c r="AO30">
        <f>(Y30*AG30+Z30*AH30)*AI30</f>
        <v>24.080355907074591</v>
      </c>
      <c r="AP30">
        <f>((AO30+0.00000010773*(AN30^4-AM30^4))-AL30*44100)/(L30*51.4+0.00000043092*AM30^3)</f>
        <v>-8.6763773498355032</v>
      </c>
      <c r="AQ30">
        <f>0.61365*EXP(17.502*J30/(240.97+J30))</f>
        <v>3.0021066591539793</v>
      </c>
      <c r="AR30">
        <f>AQ30*1000/AA30</f>
        <v>34.259486108621758</v>
      </c>
      <c r="AS30">
        <f>(AR30-U30)</f>
        <v>11.945593744119805</v>
      </c>
      <c r="AT30">
        <f>IF(D30,P30,(O30+P30)/2)</f>
        <v>23.997822761535645</v>
      </c>
      <c r="AU30">
        <f>0.61365*EXP(17.502*AT30/(240.97+AT30))</f>
        <v>2.994582799738811</v>
      </c>
      <c r="AV30">
        <f>IF(AS30&lt;&gt;0,(1000-(AR30+U30)/2)/AS30*AL30,0)</f>
        <v>1.9842215080310885</v>
      </c>
      <c r="AW30">
        <f>U30*AA30/1000</f>
        <v>1.9553324485581833</v>
      </c>
      <c r="AX30">
        <f>(AU30-AW30)</f>
        <v>1.0392503511806277</v>
      </c>
      <c r="AY30">
        <f>1/(1.6/F30+1.37/N30)</f>
        <v>1.3393026987625181</v>
      </c>
      <c r="AZ30">
        <f>G30*AA30*0.001</f>
        <v>34.044206817869103</v>
      </c>
      <c r="BA30">
        <f>G30/S30</f>
        <v>0.98654820465271154</v>
      </c>
      <c r="BB30">
        <f>(1-AL30*AA30/AQ30/F30)*100</f>
        <v>82.599354973206346</v>
      </c>
      <c r="BC30">
        <f>(S30-E30/(N30/1.35))</f>
        <v>394.6609228234052</v>
      </c>
      <c r="BD30">
        <f>E30*BB30/100/BC30</f>
        <v>-5.1204229508953654E-3</v>
      </c>
    </row>
    <row r="31" spans="1:56" x14ac:dyDescent="0.25">
      <c r="A31" s="1" t="s">
        <v>1</v>
      </c>
      <c r="B31" s="1" t="s">
        <v>694</v>
      </c>
      <c r="K31" s="1">
        <v>2.72</v>
      </c>
    </row>
    <row r="32" spans="1:56" x14ac:dyDescent="0.25">
      <c r="A32" s="1" t="s">
        <v>1</v>
      </c>
      <c r="B32" s="1" t="s">
        <v>693</v>
      </c>
      <c r="K32" s="1">
        <v>2.72</v>
      </c>
    </row>
    <row r="33" spans="1:56" x14ac:dyDescent="0.25">
      <c r="A33" s="1">
        <v>6</v>
      </c>
      <c r="B33" s="1" t="s">
        <v>692</v>
      </c>
      <c r="C33" s="1">
        <v>1285.5000032298267</v>
      </c>
      <c r="D33" s="1">
        <v>0</v>
      </c>
      <c r="E33">
        <f>(R33-S33*(1000-T33)/(1000-U33))*AK33</f>
        <v>-1.7980225994679295</v>
      </c>
      <c r="F33">
        <f>IF(AV33&lt;&gt;0,1/(1/AV33-1/N33),0)</f>
        <v>4.145224455499207</v>
      </c>
      <c r="G33">
        <f>((AY33-AL33/2)*S33-E33)/(AY33+AL33/2)</f>
        <v>387.25353303469728</v>
      </c>
      <c r="H33">
        <f>AL33*1000</f>
        <v>24.311491970893975</v>
      </c>
      <c r="I33">
        <f>(AQ33-AW33)</f>
        <v>1.0366518868346337</v>
      </c>
      <c r="J33">
        <f>(P33+AP33*D33)</f>
        <v>24.023271560668945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23.939386367797852</v>
      </c>
      <c r="P33" s="1">
        <v>24.023271560668945</v>
      </c>
      <c r="Q33" s="1">
        <v>24.051929473876953</v>
      </c>
      <c r="R33" s="1">
        <v>399.99435424804688</v>
      </c>
      <c r="S33" s="1">
        <v>392.95358276367188</v>
      </c>
      <c r="T33" s="1">
        <v>0.82040888071060181</v>
      </c>
      <c r="U33" s="1">
        <v>22.397724151611328</v>
      </c>
      <c r="V33" s="1">
        <v>2.408947229385376</v>
      </c>
      <c r="W33" s="1">
        <v>65.765907287597656</v>
      </c>
      <c r="X33" s="1">
        <v>299.6024169921875</v>
      </c>
      <c r="Y33" s="1">
        <v>299.8658447265625</v>
      </c>
      <c r="Z33" s="1">
        <v>3.8106327056884766</v>
      </c>
      <c r="AA33" s="1">
        <v>87.621040344238281</v>
      </c>
      <c r="AB33" s="1">
        <v>8.760624885559082</v>
      </c>
      <c r="AC33" s="1">
        <v>-0.22736625373363495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1.101479474235983</v>
      </c>
      <c r="AL33">
        <f>(U33-T33)/(1000-U33)*AK33</f>
        <v>2.4311491970893974E-2</v>
      </c>
      <c r="AM33">
        <f>(P33+273.15)</f>
        <v>297.17327156066892</v>
      </c>
      <c r="AN33">
        <f>(O33+273.15)</f>
        <v>297.08938636779783</v>
      </c>
      <c r="AO33">
        <f>(Y33*AG33+Z33*AH33)*AI33</f>
        <v>47.978534083846171</v>
      </c>
      <c r="AP33">
        <f>((AO33+0.00000010773*(AN33^4-AM33^4))-AL33*44100)/(L33*51.4+0.00000043092*AM33^3)</f>
        <v>-8.4500273871345328</v>
      </c>
      <c r="AQ33">
        <f>0.61365*EXP(17.502*J33/(240.97+J33))</f>
        <v>2.9991637783420901</v>
      </c>
      <c r="AR33">
        <f>AQ33*1000/AA33</f>
        <v>34.228808132832299</v>
      </c>
      <c r="AS33">
        <f>(AR33-U33)</f>
        <v>11.831083981220971</v>
      </c>
      <c r="AT33">
        <f>IF(D33,P33,(O33+P33)/2)</f>
        <v>23.981328964233398</v>
      </c>
      <c r="AU33">
        <f>0.61365*EXP(17.502*AT33/(240.97+AT33))</f>
        <v>2.9916170585282993</v>
      </c>
      <c r="AV33">
        <f>IF(AS33&lt;&gt;0,(1000-(AR33+U33)/2)/AS33*AL33,0)</f>
        <v>1.9967024379087916</v>
      </c>
      <c r="AW33">
        <f>U33*AA33/1000</f>
        <v>1.9625118915074564</v>
      </c>
      <c r="AX33">
        <f>(AU33-AW33)</f>
        <v>1.0291051670208429</v>
      </c>
      <c r="AY33">
        <f>1/(1.6/F33+1.37/N33)</f>
        <v>1.3484052388430567</v>
      </c>
      <c r="AZ33">
        <f>G33*AA33*0.001</f>
        <v>33.93155744148202</v>
      </c>
      <c r="BA33">
        <f>G33/S33</f>
        <v>0.985494343405942</v>
      </c>
      <c r="BB33">
        <f>(1-AL33*AA33/AQ33/F33)*100</f>
        <v>82.865486297395123</v>
      </c>
      <c r="BC33">
        <f>(S33-E33/(N33/1.35))</f>
        <v>393.58367963519902</v>
      </c>
      <c r="BD33">
        <f>E33*BB33/100/BC33</f>
        <v>-3.7855740669103604E-3</v>
      </c>
    </row>
    <row r="34" spans="1:56" x14ac:dyDescent="0.25">
      <c r="A34" s="1" t="s">
        <v>1</v>
      </c>
      <c r="B34" s="1" t="s">
        <v>691</v>
      </c>
      <c r="K34" s="1">
        <v>2.72</v>
      </c>
    </row>
    <row r="35" spans="1:56" x14ac:dyDescent="0.25">
      <c r="A35" s="1" t="s">
        <v>1</v>
      </c>
      <c r="B35" s="1" t="s">
        <v>690</v>
      </c>
      <c r="K35" s="1">
        <v>2.72</v>
      </c>
    </row>
    <row r="36" spans="1:56" x14ac:dyDescent="0.25">
      <c r="A36" s="1">
        <v>7</v>
      </c>
      <c r="B36" s="1" t="s">
        <v>689</v>
      </c>
      <c r="C36" s="1">
        <v>1492.5000032298267</v>
      </c>
      <c r="D36" s="1">
        <v>0</v>
      </c>
      <c r="E36">
        <f>(R36-S36*(1000-T36)/(1000-U36))*AK36</f>
        <v>-1.4567239366837403</v>
      </c>
      <c r="F36">
        <f>IF(AV36&lt;&gt;0,1/(1/AV36-1/N36),0)</f>
        <v>4.2636361296549499</v>
      </c>
      <c r="G36">
        <f>((AY36-AL36/2)*S36-E36)/(AY36+AL36/2)</f>
        <v>386.72362422449373</v>
      </c>
      <c r="H36">
        <f>AL36*1000</f>
        <v>24.352910686163664</v>
      </c>
      <c r="I36">
        <f>(AQ36-AW36)</f>
        <v>1.0243070244772441</v>
      </c>
      <c r="J36">
        <f>(P36+AP36*D36)</f>
        <v>24.055290222167969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23.948877334594727</v>
      </c>
      <c r="P36" s="1">
        <v>24.055290222167969</v>
      </c>
      <c r="Q36" s="1">
        <v>24.048883438110352</v>
      </c>
      <c r="R36" s="1">
        <v>399.95169067382813</v>
      </c>
      <c r="S36" s="1">
        <v>392.59463500976563</v>
      </c>
      <c r="T36" s="1">
        <v>0.99785107374191284</v>
      </c>
      <c r="U36" s="1">
        <v>22.606113433837891</v>
      </c>
      <c r="V36" s="1">
        <v>2.9280858039855957</v>
      </c>
      <c r="W36" s="1">
        <v>66.335189819335938</v>
      </c>
      <c r="X36" s="1">
        <v>299.619140625</v>
      </c>
      <c r="Y36" s="1">
        <v>499.97463989257813</v>
      </c>
      <c r="Z36" s="1">
        <v>3.9285056591033936</v>
      </c>
      <c r="AA36" s="1">
        <v>87.614753723144531</v>
      </c>
      <c r="AB36" s="1">
        <v>9.0293979644775391</v>
      </c>
      <c r="AC36" s="1">
        <v>-0.23428134620189667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1.1015409581801467</v>
      </c>
      <c r="AL36">
        <f>(U36-T36)/(1000-U36)*AK36</f>
        <v>2.4352910686163663E-2</v>
      </c>
      <c r="AM36">
        <f>(P36+273.15)</f>
        <v>297.20529022216795</v>
      </c>
      <c r="AN36">
        <f>(O36+273.15)</f>
        <v>297.0988773345947</v>
      </c>
      <c r="AO36">
        <f>(Y36*AG36+Z36*AH36)*AI36</f>
        <v>79.995940594763852</v>
      </c>
      <c r="AP36">
        <f>((AO36+0.00000010773*(AN36^4-AM36^4))-AL36*44100)/(L36*51.4+0.00000043092*AM36^3)</f>
        <v>-8.2030161427384662</v>
      </c>
      <c r="AQ36">
        <f>0.61365*EXP(17.502*J36/(240.97+J36))</f>
        <v>3.0049360856204199</v>
      </c>
      <c r="AR36">
        <f>AQ36*1000/AA36</f>
        <v>34.297146974992046</v>
      </c>
      <c r="AS36">
        <f>(AR36-U36)</f>
        <v>11.691033541154155</v>
      </c>
      <c r="AT36">
        <f>IF(D36,P36,(O36+P36)/2)</f>
        <v>24.002083778381348</v>
      </c>
      <c r="AU36">
        <f>0.61365*EXP(17.502*AT36/(240.97+AT36))</f>
        <v>2.9953493886941063</v>
      </c>
      <c r="AV36">
        <f>IF(AS36&lt;&gt;0,(1000-(AR36+U36)/2)/AS36*AL36,0)</f>
        <v>2.0237757931010125</v>
      </c>
      <c r="AW36">
        <f>U36*AA36/1000</f>
        <v>1.9806290611431758</v>
      </c>
      <c r="AX36">
        <f>(AU36-AW36)</f>
        <v>1.0147203275509304</v>
      </c>
      <c r="AY36">
        <f>1/(1.6/F36+1.37/N36)</f>
        <v>1.3681817899366338</v>
      </c>
      <c r="AZ36">
        <f>G36*AA36*0.001</f>
        <v>33.882695095350911</v>
      </c>
      <c r="BA36">
        <f>G36/S36</f>
        <v>0.98504561636425358</v>
      </c>
      <c r="BB36">
        <f>(1-AL36*AA36/AQ36/F36)*100</f>
        <v>83.346222895492033</v>
      </c>
      <c r="BC36">
        <f>(S36-E36/(N36/1.35))</f>
        <v>393.10512758947777</v>
      </c>
      <c r="BD36">
        <f>E36*BB36/100/BC36</f>
        <v>-3.0885488232764401E-3</v>
      </c>
    </row>
    <row r="37" spans="1:56" x14ac:dyDescent="0.25">
      <c r="A37" s="1" t="s">
        <v>1</v>
      </c>
      <c r="B37" s="1" t="s">
        <v>688</v>
      </c>
      <c r="K37" s="1">
        <v>2.72</v>
      </c>
    </row>
    <row r="38" spans="1:56" x14ac:dyDescent="0.25">
      <c r="A38" s="1" t="s">
        <v>1</v>
      </c>
      <c r="B38" s="1" t="s">
        <v>687</v>
      </c>
      <c r="K38" s="1">
        <v>2.72</v>
      </c>
    </row>
    <row r="39" spans="1:56" x14ac:dyDescent="0.25">
      <c r="A39" s="1">
        <v>8</v>
      </c>
      <c r="B39" s="1" t="s">
        <v>686</v>
      </c>
      <c r="C39" s="1">
        <v>1699.5000032298267</v>
      </c>
      <c r="D39" s="1">
        <v>0</v>
      </c>
      <c r="E39">
        <f>(R39-S39*(1000-T39)/(1000-U39))*AK39</f>
        <v>-0.88166651286705289</v>
      </c>
      <c r="F39">
        <f>IF(AV39&lt;&gt;0,1/(1/AV39-1/N39),0)</f>
        <v>4.6049971187213696</v>
      </c>
      <c r="G39">
        <f>((AY39-AL39/2)*S39-E39)/(AY39+AL39/2)</f>
        <v>385.92266997618253</v>
      </c>
      <c r="H39">
        <f>AL39*1000</f>
        <v>24.525428603700554</v>
      </c>
      <c r="I39">
        <f>(AQ39-AW39)</f>
        <v>0.99507838028907969</v>
      </c>
      <c r="J39">
        <f>(P39+AP39*D39)</f>
        <v>24.054088592529297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23.975824356079102</v>
      </c>
      <c r="P39" s="1">
        <v>24.054088592529297</v>
      </c>
      <c r="Q39" s="1">
        <v>24.059232711791992</v>
      </c>
      <c r="R39" s="1">
        <v>399.93643188476563</v>
      </c>
      <c r="S39" s="1">
        <v>392.00985717773438</v>
      </c>
      <c r="T39" s="1">
        <v>1.1864737272262573</v>
      </c>
      <c r="U39" s="1">
        <v>22.93769645690918</v>
      </c>
      <c r="V39" s="1">
        <v>3.4758772850036621</v>
      </c>
      <c r="W39" s="1">
        <v>67.197959899902344</v>
      </c>
      <c r="X39" s="1">
        <v>299.65676879882813</v>
      </c>
      <c r="Y39" s="1">
        <v>750.4549560546875</v>
      </c>
      <c r="Z39" s="1">
        <v>3.8133866786956787</v>
      </c>
      <c r="AA39" s="1">
        <v>87.613021850585938</v>
      </c>
      <c r="AB39" s="1">
        <v>9.0328407287597656</v>
      </c>
      <c r="AC39" s="1">
        <v>-0.24756316840648651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1.1016792970545151</v>
      </c>
      <c r="AL39">
        <f>(U39-T39)/(1000-U39)*AK39</f>
        <v>2.4525428603700553E-2</v>
      </c>
      <c r="AM39">
        <f>(P39+273.15)</f>
        <v>297.20408859252927</v>
      </c>
      <c r="AN39">
        <f>(O39+273.15)</f>
        <v>297.12582435607908</v>
      </c>
      <c r="AO39">
        <f>(Y39*AG39+Z39*AH39)*AI39</f>
        <v>120.07279028491394</v>
      </c>
      <c r="AP39">
        <f>((AO39+0.00000010773*(AN39^4-AM39^4))-AL39*44100)/(L39*51.4+0.00000043092*AM39^3)</f>
        <v>-7.9327679641383995</v>
      </c>
      <c r="AQ39">
        <f>0.61365*EXP(17.502*J39/(240.97+J39))</f>
        <v>3.0047192811703711</v>
      </c>
      <c r="AR39">
        <f>AQ39*1000/AA39</f>
        <v>34.29535036806034</v>
      </c>
      <c r="AS39">
        <f>(AR39-U39)</f>
        <v>11.357653911151161</v>
      </c>
      <c r="AT39">
        <f>IF(D39,P39,(O39+P39)/2)</f>
        <v>24.014956474304199</v>
      </c>
      <c r="AU39">
        <f>0.61365*EXP(17.502*AT39/(240.97+AT39))</f>
        <v>2.9976663257022733</v>
      </c>
      <c r="AV39">
        <f>IF(AS39&lt;&gt;0,(1000-(AR39+U39)/2)/AS39*AL39,0)</f>
        <v>2.0975807405498661</v>
      </c>
      <c r="AW39">
        <f>U39*AA39/1000</f>
        <v>2.0096409008812914</v>
      </c>
      <c r="AX39">
        <f>(AU39-AW39)</f>
        <v>0.98802542482098188</v>
      </c>
      <c r="AY39">
        <f>1/(1.6/F39+1.37/N39)</f>
        <v>1.4223150245043659</v>
      </c>
      <c r="AZ39">
        <f>G39*AA39*0.001</f>
        <v>33.811851317259745</v>
      </c>
      <c r="BA39">
        <f>G39/S39</f>
        <v>0.98447185168919882</v>
      </c>
      <c r="BB39">
        <f>(1-AL39*AA39/AQ39/F39)*100</f>
        <v>84.470695742405923</v>
      </c>
      <c r="BC39">
        <f>(S39-E39/(N39/1.35))</f>
        <v>392.31882732730435</v>
      </c>
      <c r="BD39">
        <f>E39*BB39/100/BC39</f>
        <v>-1.898328057871353E-3</v>
      </c>
    </row>
    <row r="40" spans="1:56" x14ac:dyDescent="0.25">
      <c r="A40" s="1" t="s">
        <v>1</v>
      </c>
      <c r="B40" s="1" t="s">
        <v>685</v>
      </c>
      <c r="K40" s="1">
        <v>2.72</v>
      </c>
    </row>
    <row r="41" spans="1:56" x14ac:dyDescent="0.25">
      <c r="A41" s="1" t="s">
        <v>1</v>
      </c>
      <c r="B41" s="1" t="s">
        <v>684</v>
      </c>
      <c r="K41" s="1">
        <v>2.72</v>
      </c>
    </row>
    <row r="42" spans="1:56" x14ac:dyDescent="0.25">
      <c r="A42" s="1">
        <v>9</v>
      </c>
      <c r="B42" s="1" t="s">
        <v>683</v>
      </c>
      <c r="C42" s="1">
        <v>1906.5000032298267</v>
      </c>
      <c r="D42" s="1">
        <v>0</v>
      </c>
      <c r="E42">
        <f>(R42-S42*(1000-T42)/(1000-U42))*AK42</f>
        <v>-0.55526397747104128</v>
      </c>
      <c r="F42">
        <f>IF(AV42&lt;&gt;0,1/(1/AV42-1/N42),0)</f>
        <v>4.8849019402922416</v>
      </c>
      <c r="G42">
        <f>((AY42-AL42/2)*S42-E42)/(AY42+AL42/2)</f>
        <v>385.60516946170765</v>
      </c>
      <c r="H42">
        <f>AL42*1000</f>
        <v>24.635507967524909</v>
      </c>
      <c r="I42">
        <f>(AQ42-AW42)</f>
        <v>0.97331645823379409</v>
      </c>
      <c r="J42">
        <f>(P42+AP42*D42)</f>
        <v>24.074665069580078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24.025251388549805</v>
      </c>
      <c r="P42" s="1">
        <v>24.074665069580078</v>
      </c>
      <c r="Q42" s="1">
        <v>24.094245910644531</v>
      </c>
      <c r="R42" s="1">
        <v>400.02609252929688</v>
      </c>
      <c r="S42" s="1">
        <v>391.76751708984375</v>
      </c>
      <c r="T42" s="1">
        <v>1.3802700042724609</v>
      </c>
      <c r="U42" s="1">
        <v>23.227851867675781</v>
      </c>
      <c r="V42" s="1">
        <v>4.0317411422729492</v>
      </c>
      <c r="W42" s="1">
        <v>67.84808349609375</v>
      </c>
      <c r="X42" s="1">
        <v>299.58517456054688</v>
      </c>
      <c r="Y42" s="1">
        <v>1000.3809814453125</v>
      </c>
      <c r="Z42" s="1">
        <v>3.9455723762512207</v>
      </c>
      <c r="AA42" s="1">
        <v>87.615386962890625</v>
      </c>
      <c r="AB42" s="1">
        <v>9.0757389068603516</v>
      </c>
      <c r="AC42" s="1">
        <v>-0.24219426512718201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1.1014160829431867</v>
      </c>
      <c r="AL42">
        <f>(U42-T42)/(1000-U42)*AK42</f>
        <v>2.4635507967524908E-2</v>
      </c>
      <c r="AM42">
        <f>(P42+273.15)</f>
        <v>297.22466506958006</v>
      </c>
      <c r="AN42">
        <f>(O42+273.15)</f>
        <v>297.17525138854978</v>
      </c>
      <c r="AO42">
        <f>(Y42*AG42+Z42*AH42)*AI42</f>
        <v>160.06095345360882</v>
      </c>
      <c r="AP42">
        <f>((AO42+0.00000010773*(AN42^4-AM42^4))-AL42*44100)/(L42*51.4+0.00000043092*AM42^3)</f>
        <v>-7.6403314914738258</v>
      </c>
      <c r="AQ42">
        <f>0.61365*EXP(17.502*J42/(240.97+J42))</f>
        <v>3.0084336879369094</v>
      </c>
      <c r="AR42">
        <f>AQ42*1000/AA42</f>
        <v>34.336819047676265</v>
      </c>
      <c r="AS42">
        <f>(AR42-U42)</f>
        <v>11.108967180000484</v>
      </c>
      <c r="AT42">
        <f>IF(D42,P42,(O42+P42)/2)</f>
        <v>24.049958229064941</v>
      </c>
      <c r="AU42">
        <f>0.61365*EXP(17.502*AT42/(240.97+AT42))</f>
        <v>3.0039741631850765</v>
      </c>
      <c r="AV42">
        <f>IF(AS42&lt;&gt;0,(1000-(AR42+U42)/2)/AS42*AL42,0)</f>
        <v>2.1537952291467941</v>
      </c>
      <c r="AW42">
        <f>U42*AA42/1000</f>
        <v>2.0351172297031153</v>
      </c>
      <c r="AX42">
        <f>(AU42-AW42)</f>
        <v>0.96885693348196122</v>
      </c>
      <c r="AY42">
        <f>1/(1.6/F42+1.37/N42)</f>
        <v>1.4637638240307824</v>
      </c>
      <c r="AZ42">
        <f>G42*AA42*0.001</f>
        <v>33.784946137278531</v>
      </c>
      <c r="BA42">
        <f>G42/S42</f>
        <v>0.98427039670386229</v>
      </c>
      <c r="BB42">
        <f>(1-AL42*AA42/AQ42/F42)*100</f>
        <v>85.312576699545261</v>
      </c>
      <c r="BC42">
        <f>(S42-E42/(N42/1.35))</f>
        <v>391.96210312851741</v>
      </c>
      <c r="BD42">
        <f>E42*BB42/100/BC42</f>
        <v>-1.2085607329992481E-3</v>
      </c>
    </row>
    <row r="43" spans="1:56" x14ac:dyDescent="0.25">
      <c r="A43" s="1" t="s">
        <v>1</v>
      </c>
      <c r="B43" s="1" t="s">
        <v>682</v>
      </c>
      <c r="K43" s="1">
        <v>2.72</v>
      </c>
    </row>
    <row r="44" spans="1:56" x14ac:dyDescent="0.25">
      <c r="A44" s="1" t="s">
        <v>1</v>
      </c>
      <c r="B44" s="1" t="s">
        <v>681</v>
      </c>
      <c r="K44" s="1">
        <v>2.72</v>
      </c>
    </row>
    <row r="45" spans="1:56" x14ac:dyDescent="0.25">
      <c r="A45" s="1">
        <v>10</v>
      </c>
      <c r="B45" s="1" t="s">
        <v>680</v>
      </c>
      <c r="C45" s="1">
        <v>2114.0000032186508</v>
      </c>
      <c r="D45" s="1">
        <v>0</v>
      </c>
      <c r="E45">
        <f>(R45-S45*(1000-T45)/(1000-U45))*AK45</f>
        <v>-0.59793115735713065</v>
      </c>
      <c r="F45">
        <f>IF(AV45&lt;&gt;0,1/(1/AV45-1/N45),0)</f>
        <v>5.1640295365341968</v>
      </c>
      <c r="G45">
        <f>((AY45-AL45/2)*S45-E45)/(AY45+AL45/2)</f>
        <v>385.73375491020312</v>
      </c>
      <c r="H45">
        <f>AL45*1000</f>
        <v>24.75825932866929</v>
      </c>
      <c r="I45">
        <f>(AQ45-AW45)</f>
        <v>0.95453084386209675</v>
      </c>
      <c r="J45">
        <f>(P45+AP45*D45)</f>
        <v>24.114988327026367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24.100950241088867</v>
      </c>
      <c r="P45" s="1">
        <v>24.114988327026367</v>
      </c>
      <c r="Q45" s="1">
        <v>24.146812438964844</v>
      </c>
      <c r="R45" s="1">
        <v>400.00167846679688</v>
      </c>
      <c r="S45" s="1">
        <v>391.7406005859375</v>
      </c>
      <c r="T45" s="1">
        <v>1.5838837623596191</v>
      </c>
      <c r="U45" s="1">
        <v>23.528738021850586</v>
      </c>
      <c r="V45" s="1">
        <v>4.6048736572265625</v>
      </c>
      <c r="W45" s="1">
        <v>68.405815124511719</v>
      </c>
      <c r="X45" s="1">
        <v>299.65103149414063</v>
      </c>
      <c r="Y45" s="1">
        <v>1250.464599609375</v>
      </c>
      <c r="Z45" s="1">
        <v>3.8067691326141357</v>
      </c>
      <c r="AA45" s="1">
        <v>87.603233337402344</v>
      </c>
      <c r="AB45" s="1">
        <v>9.1807470321655273</v>
      </c>
      <c r="AC45" s="1">
        <v>-0.25547400116920471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1.1016582040225757</v>
      </c>
      <c r="AL45">
        <f>(U45-T45)/(1000-U45)*AK45</f>
        <v>2.4758259328669291E-2</v>
      </c>
      <c r="AM45">
        <f>(P45+273.15)</f>
        <v>297.26498832702634</v>
      </c>
      <c r="AN45">
        <f>(O45+273.15)</f>
        <v>297.25095024108884</v>
      </c>
      <c r="AO45">
        <f>(Y45*AG45+Z45*AH45)*AI45</f>
        <v>200.0743314654901</v>
      </c>
      <c r="AP45">
        <f>((AO45+0.00000010773*(AN45^4-AM45^4))-AL45*44100)/(L45*51.4+0.00000043092*AM45^3)</f>
        <v>-7.3515578107344988</v>
      </c>
      <c r="AQ45">
        <f>0.61365*EXP(17.502*J45/(240.97+J45))</f>
        <v>3.0157243709248842</v>
      </c>
      <c r="AR45">
        <f>AQ45*1000/AA45</f>
        <v>34.4248066656384</v>
      </c>
      <c r="AS45">
        <f>(AR45-U45)</f>
        <v>10.896068643787814</v>
      </c>
      <c r="AT45">
        <f>IF(D45,P45,(O45+P45)/2)</f>
        <v>24.107969284057617</v>
      </c>
      <c r="AU45">
        <f>0.61365*EXP(17.502*AT45/(240.97+AT45))</f>
        <v>3.0144541772137434</v>
      </c>
      <c r="AV45">
        <f>IF(AS45&lt;&gt;0,(1000-(AR45+U45)/2)/AS45*AL45,0)</f>
        <v>2.2063778845759643</v>
      </c>
      <c r="AW45">
        <f>U45*AA45/1000</f>
        <v>2.0611935270627875</v>
      </c>
      <c r="AX45">
        <f>(AU45-AW45)</f>
        <v>0.95326065015095596</v>
      </c>
      <c r="AY45">
        <f>1/(1.6/F45+1.37/N45)</f>
        <v>1.5027062766884145</v>
      </c>
      <c r="AZ45">
        <f>G45*AA45*0.001</f>
        <v>33.791524137510891</v>
      </c>
      <c r="BA45">
        <f>G45/S45</f>
        <v>0.98466626725248863</v>
      </c>
      <c r="BB45">
        <f>(1-AL45*AA45/AQ45/F45)*100</f>
        <v>86.072926098294843</v>
      </c>
      <c r="BC45">
        <f>(S45-E45/(N45/1.35))</f>
        <v>391.95013885967825</v>
      </c>
      <c r="BD45">
        <f>E45*BB45/100/BC45</f>
        <v>-1.3130671280995104E-3</v>
      </c>
    </row>
    <row r="46" spans="1:56" x14ac:dyDescent="0.25">
      <c r="A46" s="1" t="s">
        <v>1</v>
      </c>
      <c r="B46" s="1" t="s">
        <v>679</v>
      </c>
      <c r="K46" s="1">
        <v>2.72</v>
      </c>
    </row>
    <row r="47" spans="1:56" x14ac:dyDescent="0.25">
      <c r="A47" s="1" t="s">
        <v>1</v>
      </c>
      <c r="B47" s="1" t="s">
        <v>678</v>
      </c>
      <c r="K47" s="1">
        <v>2.72</v>
      </c>
    </row>
    <row r="48" spans="1:56" x14ac:dyDescent="0.25">
      <c r="A48" s="1">
        <v>11</v>
      </c>
      <c r="B48" s="1" t="s">
        <v>677</v>
      </c>
      <c r="C48" s="1">
        <v>2322.0000032186508</v>
      </c>
      <c r="D48" s="1">
        <v>0</v>
      </c>
      <c r="E48">
        <f>(R48-S48*(1000-T48)/(1000-U48))*AK48</f>
        <v>-0.46669678517727603</v>
      </c>
      <c r="F48">
        <f>IF(AV48&lt;&gt;0,1/(1/AV48-1/N48),0)</f>
        <v>5.6002496209319164</v>
      </c>
      <c r="G48">
        <f>((AY48-AL48/2)*S48-E48)/(AY48+AL48/2)</f>
        <v>385.6226259081987</v>
      </c>
      <c r="H48">
        <f>AL48*1000</f>
        <v>25.04778404340373</v>
      </c>
      <c r="I48">
        <f>(AQ48-AW48)</f>
        <v>0.93310114756293405</v>
      </c>
      <c r="J48">
        <f>(P48+AP48*D48)</f>
        <v>24.219812393188477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24.190706253051758</v>
      </c>
      <c r="P48" s="1">
        <v>24.219812393188477</v>
      </c>
      <c r="Q48" s="1">
        <v>24.211957931518555</v>
      </c>
      <c r="R48" s="1">
        <v>400.04434204101563</v>
      </c>
      <c r="S48" s="1">
        <v>391.565673828125</v>
      </c>
      <c r="T48" s="1">
        <v>1.8041280508041382</v>
      </c>
      <c r="U48" s="1">
        <v>23.993701934814453</v>
      </c>
      <c r="V48" s="1">
        <v>5.2163348197937012</v>
      </c>
      <c r="W48" s="1">
        <v>69.373779296875</v>
      </c>
      <c r="X48" s="1">
        <v>299.66903686523438</v>
      </c>
      <c r="Y48" s="1">
        <v>1600.9588623046875</v>
      </c>
      <c r="Z48" s="1">
        <v>3.8080005645751953</v>
      </c>
      <c r="AA48" s="1">
        <v>87.591667175292969</v>
      </c>
      <c r="AB48" s="1">
        <v>9.4274101257324219</v>
      </c>
      <c r="AC48" s="1">
        <v>-0.26571559906005859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1.1017244002398319</v>
      </c>
      <c r="AL48">
        <f>(U48-T48)/(1000-U48)*AK48</f>
        <v>2.5047784043403732E-2</v>
      </c>
      <c r="AM48">
        <f>(P48+273.15)</f>
        <v>297.36981239318845</v>
      </c>
      <c r="AN48">
        <f>(O48+273.15)</f>
        <v>297.34070625305174</v>
      </c>
      <c r="AO48">
        <f>(Y48*AG48+Z48*AH48)*AI48</f>
        <v>256.15341224327494</v>
      </c>
      <c r="AP48">
        <f>((AO48+0.00000010773*(AN48^4-AM48^4))-AL48*44100)/(L48*51.4+0.00000043092*AM48^3)</f>
        <v>-6.9952903124911998</v>
      </c>
      <c r="AQ48">
        <f>0.61365*EXP(17.502*J48/(240.97+J48))</f>
        <v>3.0347495017403845</v>
      </c>
      <c r="AR48">
        <f>AQ48*1000/AA48</f>
        <v>34.646554856263748</v>
      </c>
      <c r="AS48">
        <f>(AR48-U48)</f>
        <v>10.652852921449295</v>
      </c>
      <c r="AT48">
        <f>IF(D48,P48,(O48+P48)/2)</f>
        <v>24.205259323120117</v>
      </c>
      <c r="AU48">
        <f>0.61365*EXP(17.502*AT48/(240.97+AT48))</f>
        <v>3.0321019236691886</v>
      </c>
      <c r="AV48">
        <f>IF(AS48&lt;&gt;0,(1000-(AR48+U48)/2)/AS48*AL48,0)</f>
        <v>2.2823350682212951</v>
      </c>
      <c r="AW48">
        <f>U48*AA48/1000</f>
        <v>2.1016483541774504</v>
      </c>
      <c r="AX48">
        <f>(AU48-AW48)</f>
        <v>0.93045356949173819</v>
      </c>
      <c r="AY48">
        <f>1/(1.6/F48+1.37/N48)</f>
        <v>1.559254726885225</v>
      </c>
      <c r="AZ48">
        <f>G48*AA48*0.001</f>
        <v>33.777328703813453</v>
      </c>
      <c r="BA48">
        <f>G48/S48</f>
        <v>0.98482234701059379</v>
      </c>
      <c r="BB48">
        <f>(1-AL48*AA48/AQ48/F48)*100</f>
        <v>87.090724517953106</v>
      </c>
      <c r="BC48">
        <f>(S48-E48/(N48/1.35))</f>
        <v>391.72922248673416</v>
      </c>
      <c r="BD48">
        <f>E48*BB48/100/BC48</f>
        <v>-1.0375779701414774E-3</v>
      </c>
    </row>
    <row r="49" spans="1:56" x14ac:dyDescent="0.25">
      <c r="A49" s="1" t="s">
        <v>1</v>
      </c>
      <c r="B49" s="1" t="s">
        <v>676</v>
      </c>
      <c r="K49" s="1">
        <v>2.72</v>
      </c>
    </row>
    <row r="50" spans="1:56" x14ac:dyDescent="0.25">
      <c r="A50" s="1" t="s">
        <v>1</v>
      </c>
      <c r="B50" s="1" t="s">
        <v>675</v>
      </c>
      <c r="K50" s="1">
        <v>2.72</v>
      </c>
    </row>
    <row r="51" spans="1:56" x14ac:dyDescent="0.25">
      <c r="A51" s="1">
        <v>12</v>
      </c>
      <c r="B51" s="1" t="s">
        <v>674</v>
      </c>
      <c r="C51" s="1">
        <v>2529.0000032186508</v>
      </c>
      <c r="D51" s="1">
        <v>0</v>
      </c>
      <c r="E51">
        <f>(R51-S51*(1000-T51)/(1000-U51))*AK51</f>
        <v>-0.58720861395123181</v>
      </c>
      <c r="F51">
        <f>IF(AV51&lt;&gt;0,1/(1/AV51-1/N51),0)</f>
        <v>6.0963862197425964</v>
      </c>
      <c r="G51">
        <f>((AY51-AL51/2)*S51-E51)/(AY51+AL51/2)</f>
        <v>385.70275115077163</v>
      </c>
      <c r="H51">
        <f>AL51*1000</f>
        <v>25.374164397865265</v>
      </c>
      <c r="I51">
        <f>(AQ51-AW51)</f>
        <v>0.91349701715544551</v>
      </c>
      <c r="J51">
        <f>(P51+AP51*D51)</f>
        <v>24.356124877929688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24.311643600463867</v>
      </c>
      <c r="P51" s="1">
        <v>24.356124877929688</v>
      </c>
      <c r="Q51" s="1">
        <v>24.306005477905273</v>
      </c>
      <c r="R51" s="1">
        <v>399.91635131835938</v>
      </c>
      <c r="S51" s="1">
        <v>391.433837890625</v>
      </c>
      <c r="T51" s="1">
        <v>2.0350682735443115</v>
      </c>
      <c r="U51" s="1">
        <v>24.502761840820313</v>
      </c>
      <c r="V51" s="1">
        <v>5.84130859375</v>
      </c>
      <c r="W51" s="1">
        <v>70.330902099609375</v>
      </c>
      <c r="X51" s="1">
        <v>299.65960693359375</v>
      </c>
      <c r="Y51" s="1">
        <v>2000.0960693359375</v>
      </c>
      <c r="Z51" s="1">
        <v>3.6627233028411865</v>
      </c>
      <c r="AA51" s="1">
        <v>87.588066101074219</v>
      </c>
      <c r="AB51" s="1">
        <v>9.5877285003662109</v>
      </c>
      <c r="AC51" s="1">
        <v>-0.27656736969947815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1.1016897313735061</v>
      </c>
      <c r="AL51">
        <f>(U51-T51)/(1000-U51)*AK51</f>
        <v>2.5374164397865266E-2</v>
      </c>
      <c r="AM51">
        <f>(P51+273.15)</f>
        <v>297.50612487792966</v>
      </c>
      <c r="AN51">
        <f>(O51+273.15)</f>
        <v>297.46164360046384</v>
      </c>
      <c r="AO51">
        <f>(Y51*AG51+Z51*AH51)*AI51</f>
        <v>320.01536394084906</v>
      </c>
      <c r="AP51">
        <f>((AO51+0.00000010773*(AN51^4-AM51^4))-AL51*44100)/(L51*51.4+0.00000043092*AM51^3)</f>
        <v>-6.5881872571511444</v>
      </c>
      <c r="AQ51">
        <f>0.61365*EXP(17.502*J51/(240.97+J51))</f>
        <v>3.0596465409280942</v>
      </c>
      <c r="AR51">
        <f>AQ51*1000/AA51</f>
        <v>34.932230806390294</v>
      </c>
      <c r="AS51">
        <f>(AR51-U51)</f>
        <v>10.429468965569981</v>
      </c>
      <c r="AT51">
        <f>IF(D51,P51,(O51+P51)/2)</f>
        <v>24.333884239196777</v>
      </c>
      <c r="AU51">
        <f>0.61365*EXP(17.502*AT51/(240.97+AT51))</f>
        <v>3.0555722106868859</v>
      </c>
      <c r="AV51">
        <f>IF(AS51&lt;&gt;0,(1000-(AR51+U51)/2)/AS51*AL51,0)</f>
        <v>2.3606290830274919</v>
      </c>
      <c r="AW51">
        <f>U51*AA51/1000</f>
        <v>2.1461495237726487</v>
      </c>
      <c r="AX51">
        <f>(AU51-AW51)</f>
        <v>0.90942268691423722</v>
      </c>
      <c r="AY51">
        <f>1/(1.6/F51+1.37/N51)</f>
        <v>1.6179108067822183</v>
      </c>
      <c r="AZ51">
        <f>G51*AA51*0.001</f>
        <v>33.782958063159967</v>
      </c>
      <c r="BA51">
        <f>G51/S51</f>
        <v>0.9853587345163175</v>
      </c>
      <c r="BB51">
        <f>(1-AL51*AA51/AQ51/F51)*100</f>
        <v>88.085029934561092</v>
      </c>
      <c r="BC51">
        <f>(S51-E51/(N51/1.35))</f>
        <v>391.63961856918485</v>
      </c>
      <c r="BD51">
        <f>E51*BB51/100/BC51</f>
        <v>-1.3207113347392116E-3</v>
      </c>
    </row>
    <row r="52" spans="1:56" x14ac:dyDescent="0.25">
      <c r="A52" s="1" t="s">
        <v>1</v>
      </c>
      <c r="B52" s="1" t="s">
        <v>673</v>
      </c>
    </row>
    <row r="53" spans="1:56" x14ac:dyDescent="0.25">
      <c r="A53" s="1" t="s">
        <v>1</v>
      </c>
      <c r="B53" s="1" t="s">
        <v>672</v>
      </c>
    </row>
    <row r="54" spans="1:56" x14ac:dyDescent="0.25">
      <c r="A54" s="1" t="s">
        <v>1</v>
      </c>
      <c r="B54" s="1" t="s">
        <v>671</v>
      </c>
    </row>
    <row r="55" spans="1:56" x14ac:dyDescent="0.25">
      <c r="A55" s="1" t="s">
        <v>1</v>
      </c>
      <c r="B55" s="1" t="s">
        <v>670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FA1BC-00A1-418B-92F8-B7241BB23765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5215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5214</v>
      </c>
    </row>
    <row r="12" spans="1:56" x14ac:dyDescent="0.25">
      <c r="A12" s="1" t="s">
        <v>1</v>
      </c>
      <c r="B12" s="1" t="s">
        <v>5213</v>
      </c>
    </row>
    <row r="13" spans="1:56" x14ac:dyDescent="0.25">
      <c r="A13" s="1" t="s">
        <v>1</v>
      </c>
      <c r="B13" s="1" t="s">
        <v>5212</v>
      </c>
    </row>
    <row r="14" spans="1:56" x14ac:dyDescent="0.25">
      <c r="A14" s="1" t="s">
        <v>1</v>
      </c>
      <c r="B14" s="1" t="s">
        <v>5211</v>
      </c>
    </row>
    <row r="15" spans="1:56" x14ac:dyDescent="0.25">
      <c r="A15" s="1" t="s">
        <v>1</v>
      </c>
      <c r="B15" s="1" t="s">
        <v>5210</v>
      </c>
    </row>
    <row r="16" spans="1:56" x14ac:dyDescent="0.25">
      <c r="A16" s="1" t="s">
        <v>1</v>
      </c>
      <c r="B16" s="1" t="s">
        <v>5209</v>
      </c>
    </row>
    <row r="17" spans="1:56" x14ac:dyDescent="0.25">
      <c r="A17" s="1" t="s">
        <v>1</v>
      </c>
      <c r="B17" s="1" t="s">
        <v>5208</v>
      </c>
    </row>
    <row r="18" spans="1:56" x14ac:dyDescent="0.25">
      <c r="A18" s="1">
        <v>1</v>
      </c>
      <c r="B18" s="1" t="s">
        <v>5207</v>
      </c>
      <c r="C18" s="1">
        <v>248.50000135228038</v>
      </c>
      <c r="D18" s="1">
        <v>0</v>
      </c>
      <c r="E18">
        <f>(R18-S18*(1000-T18)/(1000-U18))*AK18</f>
        <v>-2.1196930597712567</v>
      </c>
      <c r="F18">
        <f>IF(AV18&lt;&gt;0,1/(1/AV18-1/N18),0)</f>
        <v>3.4748140790674671</v>
      </c>
      <c r="G18">
        <f>((AY18-AL18/2)*S18-E18)/(AY18+AL18/2)</f>
        <v>387.7144850467206</v>
      </c>
      <c r="H18">
        <f>AL18*1000</f>
        <v>24.289118308353896</v>
      </c>
      <c r="I18">
        <f>(AQ18-AW18)</f>
        <v>1.0843289285607647</v>
      </c>
      <c r="J18">
        <f>(P18+AP18*D18)</f>
        <v>23.899940490722656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25.129274368286133</v>
      </c>
      <c r="P18" s="1">
        <v>23.899940490722656</v>
      </c>
      <c r="Q18" s="1">
        <v>25.271434783935547</v>
      </c>
      <c r="R18" s="1">
        <v>400.19406127929688</v>
      </c>
      <c r="S18" s="1">
        <v>393.46490478515625</v>
      </c>
      <c r="T18" s="1">
        <v>-9.5198452472686768E-3</v>
      </c>
      <c r="U18" s="1">
        <v>21.494752883911133</v>
      </c>
      <c r="V18" s="1">
        <v>-2.6160651817917824E-2</v>
      </c>
      <c r="W18" s="1">
        <v>59.067840576171875</v>
      </c>
      <c r="X18" s="1">
        <v>300.62081909179688</v>
      </c>
      <c r="Y18" s="1">
        <v>-7.363610714673996E-2</v>
      </c>
      <c r="Z18" s="1">
        <v>7.5226011276245117</v>
      </c>
      <c r="AA18" s="1">
        <v>88.053642272949219</v>
      </c>
      <c r="AB18" s="1">
        <v>13.694812774658203</v>
      </c>
      <c r="AC18" s="1">
        <v>0.97824114561080933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1.1052235996021942</v>
      </c>
      <c r="AL18">
        <f>(U18-T18)/(1000-U18)*AK18</f>
        <v>2.4289118308353896E-2</v>
      </c>
      <c r="AM18">
        <f>(P18+273.15)</f>
        <v>297.04994049072263</v>
      </c>
      <c r="AN18">
        <f>(O18+273.15)</f>
        <v>298.27927436828611</v>
      </c>
      <c r="AO18">
        <f>(Y18*AG18+Z18*AH18)*AI18</f>
        <v>-1.1781776880135153E-2</v>
      </c>
      <c r="AP18">
        <f>((AO18+0.00000010773*(AN18^4-AM18^4))-AL18*44100)/(L18*51.4+0.00000043092*AM18^3)</f>
        <v>-8.7155064226745882</v>
      </c>
      <c r="AQ18">
        <f>0.61365*EXP(17.502*J18/(240.97+J18))</f>
        <v>2.9770202097461191</v>
      </c>
      <c r="AR18">
        <f>AQ18*1000/AA18</f>
        <v>33.80916601402965</v>
      </c>
      <c r="AS18">
        <f>(AR18-U18)</f>
        <v>12.314413130118517</v>
      </c>
      <c r="AT18">
        <f>IF(D18,P18,(O18+P18)/2)</f>
        <v>24.514607429504395</v>
      </c>
      <c r="AU18">
        <f>0.61365*EXP(17.502*AT18/(240.97+AT18))</f>
        <v>3.0888171913688676</v>
      </c>
      <c r="AV18">
        <f>IF(AS18&lt;&gt;0,(1000-(AR18+U18)/2)/AS18*AL18,0)</f>
        <v>1.9178726866062801</v>
      </c>
      <c r="AW18">
        <f>U18*AA18/1000</f>
        <v>1.8926912811853545</v>
      </c>
      <c r="AX18">
        <f>(AU18-AW18)</f>
        <v>1.1961259101835131</v>
      </c>
      <c r="AY18">
        <f>1/(1.6/F18+1.37/N18)</f>
        <v>1.2811910408595761</v>
      </c>
      <c r="AZ18">
        <f>G18*AA18*0.001</f>
        <v>34.139672570344658</v>
      </c>
      <c r="BA18">
        <f>G18/S18</f>
        <v>0.98538517751265375</v>
      </c>
      <c r="BB18">
        <f>(1-AL18*AA18/AQ18/F18)*100</f>
        <v>79.324990403531771</v>
      </c>
      <c r="BC18">
        <f>(S18-E18/(N18/1.35))</f>
        <v>394.13344519691719</v>
      </c>
      <c r="BD18">
        <f>E18*BB18/100/BC18</f>
        <v>-4.2661853155034658E-3</v>
      </c>
    </row>
    <row r="19" spans="1:56" x14ac:dyDescent="0.25">
      <c r="A19" s="1" t="s">
        <v>1</v>
      </c>
      <c r="B19" s="1" t="s">
        <v>5206</v>
      </c>
      <c r="K19" s="1">
        <v>2.72</v>
      </c>
    </row>
    <row r="20" spans="1:56" x14ac:dyDescent="0.25">
      <c r="A20" s="1" t="s">
        <v>1</v>
      </c>
      <c r="B20" s="1" t="s">
        <v>5205</v>
      </c>
      <c r="K20" s="1">
        <v>2.72</v>
      </c>
    </row>
    <row r="21" spans="1:56" x14ac:dyDescent="0.25">
      <c r="A21" s="1">
        <v>2</v>
      </c>
      <c r="B21" s="1" t="s">
        <v>5204</v>
      </c>
      <c r="C21" s="1">
        <v>454.50000135228038</v>
      </c>
      <c r="D21" s="1">
        <v>0</v>
      </c>
      <c r="E21">
        <f>(R21-S21*(1000-T21)/(1000-U21))*AK21</f>
        <v>-1.3938366526804384</v>
      </c>
      <c r="F21">
        <f>IF(AV21&lt;&gt;0,1/(1/AV21-1/N21),0)</f>
        <v>3.4989424814693839</v>
      </c>
      <c r="G21">
        <f>((AY21-AL21/2)*S21-E21)/(AY21+AL21/2)</f>
        <v>386.44710495329787</v>
      </c>
      <c r="H21">
        <f>AL21*1000</f>
        <v>24.057479585413923</v>
      </c>
      <c r="I21">
        <f>(AQ21-AW21)</f>
        <v>1.0701499099308021</v>
      </c>
      <c r="J21">
        <f>(P21+AP21*D21)</f>
        <v>23.718809127807617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25.056665420532227</v>
      </c>
      <c r="P21" s="1">
        <v>23.718809127807617</v>
      </c>
      <c r="Q21" s="1">
        <v>25.244335174560547</v>
      </c>
      <c r="R21" s="1">
        <v>399.93350219726563</v>
      </c>
      <c r="S21" s="1">
        <v>392.6485595703125</v>
      </c>
      <c r="T21" s="1">
        <v>-1.0855012573301792E-2</v>
      </c>
      <c r="U21" s="1">
        <v>21.290643692016602</v>
      </c>
      <c r="V21" s="1">
        <v>-2.9957257211208344E-2</v>
      </c>
      <c r="W21" s="1">
        <v>58.757122039794922</v>
      </c>
      <c r="X21" s="1">
        <v>300.65097045898438</v>
      </c>
      <c r="Y21" s="1">
        <v>26.060569763183594</v>
      </c>
      <c r="Z21" s="1">
        <v>7.6563301086425781</v>
      </c>
      <c r="AA21" s="1">
        <v>88.048446655273438</v>
      </c>
      <c r="AB21" s="1">
        <v>13.696254730224609</v>
      </c>
      <c r="AC21" s="1">
        <v>0.98290759325027466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1.1053344502168541</v>
      </c>
      <c r="AL21">
        <f>(U21-T21)/(1000-U21)*AK21</f>
        <v>2.4057479585413922E-2</v>
      </c>
      <c r="AM21">
        <f>(P21+273.15)</f>
        <v>296.86880912780759</v>
      </c>
      <c r="AN21">
        <f>(O21+273.15)</f>
        <v>298.2066654205322</v>
      </c>
      <c r="AO21">
        <f>(Y21*AG21+Z21*AH21)*AI21</f>
        <v>4.1696910689095148</v>
      </c>
      <c r="AP21">
        <f>((AO21+0.00000010773*(AN21^4-AM21^4))-AL21*44100)/(L21*51.4+0.00000043092*AM21^3)</f>
        <v>-8.5882733207121262</v>
      </c>
      <c r="AQ21">
        <f>0.61365*EXP(17.502*J21/(240.97+J21))</f>
        <v>2.9447580153037598</v>
      </c>
      <c r="AR21">
        <f>AQ21*1000/AA21</f>
        <v>33.444746922487482</v>
      </c>
      <c r="AS21">
        <f>(AR21-U21)</f>
        <v>12.154103230470881</v>
      </c>
      <c r="AT21">
        <f>IF(D21,P21,(O21+P21)/2)</f>
        <v>24.387737274169922</v>
      </c>
      <c r="AU21">
        <f>0.61365*EXP(17.502*AT21/(240.97+AT21))</f>
        <v>3.065445884327783</v>
      </c>
      <c r="AV21">
        <f>IF(AS21&lt;&gt;0,(1000-(AR21+U21)/2)/AS21*AL21,0)</f>
        <v>1.9252001871760751</v>
      </c>
      <c r="AW21">
        <f>U21*AA21/1000</f>
        <v>1.8746081053729577</v>
      </c>
      <c r="AX21">
        <f>(AU21-AW21)</f>
        <v>1.1908377789548252</v>
      </c>
      <c r="AY21">
        <f>1/(1.6/F21+1.37/N21)</f>
        <v>1.286424373341734</v>
      </c>
      <c r="AZ21">
        <f>G21*AA21*0.001</f>
        <v>34.026067305565306</v>
      </c>
      <c r="BA21">
        <f>G21/S21</f>
        <v>0.98420609355144184</v>
      </c>
      <c r="BB21">
        <f>(1-AL21*AA21/AQ21/F21)*100</f>
        <v>79.441784760372059</v>
      </c>
      <c r="BC21">
        <f>(S21-E21/(N21/1.35))</f>
        <v>393.08816856247995</v>
      </c>
      <c r="BD21">
        <f>E21*BB21/100/BC21</f>
        <v>-2.8168965694971532E-3</v>
      </c>
    </row>
    <row r="22" spans="1:56" x14ac:dyDescent="0.25">
      <c r="A22" s="1" t="s">
        <v>1</v>
      </c>
      <c r="B22" s="1" t="s">
        <v>5203</v>
      </c>
      <c r="K22" s="1">
        <v>2.72</v>
      </c>
    </row>
    <row r="23" spans="1:56" x14ac:dyDescent="0.25">
      <c r="A23" s="1" t="s">
        <v>1</v>
      </c>
      <c r="B23" s="1" t="s">
        <v>5202</v>
      </c>
      <c r="K23" s="1">
        <v>2.72</v>
      </c>
    </row>
    <row r="24" spans="1:56" x14ac:dyDescent="0.25">
      <c r="A24" s="1">
        <v>3</v>
      </c>
      <c r="B24" s="1" t="s">
        <v>5201</v>
      </c>
      <c r="C24" s="1">
        <v>660.00000136345625</v>
      </c>
      <c r="D24" s="1">
        <v>0</v>
      </c>
      <c r="E24">
        <f>(R24-S24*(1000-T24)/(1000-U24))*AK24</f>
        <v>-1.0813823000670151</v>
      </c>
      <c r="F24">
        <f>IF(AV24&lt;&gt;0,1/(1/AV24-1/N24),0)</f>
        <v>3.4083363359127383</v>
      </c>
      <c r="G24">
        <f>((AY24-AL24/2)*S24-E24)/(AY24+AL24/2)</f>
        <v>386.11716475083358</v>
      </c>
      <c r="H24">
        <f>AL24*1000</f>
        <v>23.657886221245317</v>
      </c>
      <c r="I24">
        <f>(AQ24-AW24)</f>
        <v>1.0680606547908384</v>
      </c>
      <c r="J24">
        <f>(P24+AP24*D24)</f>
        <v>23.531826019287109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24.946924209594727</v>
      </c>
      <c r="P24" s="1">
        <v>23.531826019287109</v>
      </c>
      <c r="Q24" s="1">
        <v>25.156658172607422</v>
      </c>
      <c r="R24" s="1">
        <v>399.9576416015625</v>
      </c>
      <c r="S24" s="1">
        <v>392.53524780273438</v>
      </c>
      <c r="T24" s="1">
        <v>-1.0958941653370857E-2</v>
      </c>
      <c r="U24" s="1">
        <v>20.941778182983398</v>
      </c>
      <c r="V24" s="1">
        <v>-3.0439676716923714E-2</v>
      </c>
      <c r="W24" s="1">
        <v>58.168113708496094</v>
      </c>
      <c r="X24" s="1">
        <v>300.68557739257813</v>
      </c>
      <c r="Y24" s="1">
        <v>49.83050537109375</v>
      </c>
      <c r="Z24" s="1">
        <v>7.7720866203308105</v>
      </c>
      <c r="AA24" s="1">
        <v>88.039993286132813</v>
      </c>
      <c r="AB24" s="1">
        <v>13.828426361083984</v>
      </c>
      <c r="AC24" s="1">
        <v>0.98052120208740234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1.1054616815903604</v>
      </c>
      <c r="AL24">
        <f>(U24-T24)/(1000-U24)*AK24</f>
        <v>2.3657886221245317E-2</v>
      </c>
      <c r="AM24">
        <f>(P24+273.15)</f>
        <v>296.68182601928709</v>
      </c>
      <c r="AN24">
        <f>(O24+273.15)</f>
        <v>298.0969242095947</v>
      </c>
      <c r="AO24">
        <f>(Y24*AG24+Z24*AH24)*AI24</f>
        <v>7.9728806811672257</v>
      </c>
      <c r="AP24">
        <f>((AO24+0.00000010773*(AN24^4-AM24^4))-AL24*44100)/(L24*51.4+0.00000043092*AM24^3)</f>
        <v>-8.4060571739746663</v>
      </c>
      <c r="AQ24">
        <f>0.61365*EXP(17.502*J24/(240.97+J24))</f>
        <v>2.9117746654203795</v>
      </c>
      <c r="AR24">
        <f>AQ24*1000/AA24</f>
        <v>33.073317667767398</v>
      </c>
      <c r="AS24">
        <f>(AR24-U24)</f>
        <v>12.131539484784</v>
      </c>
      <c r="AT24">
        <f>IF(D24,P24,(O24+P24)/2)</f>
        <v>24.239375114440918</v>
      </c>
      <c r="AU24">
        <f>0.61365*EXP(17.502*AT24/(240.97+AT24))</f>
        <v>3.038311648630343</v>
      </c>
      <c r="AV24">
        <f>IF(AS24&lt;&gt;0,(1000-(AR24+U24)/2)/AS24*AL24,0)</f>
        <v>1.8974463013687173</v>
      </c>
      <c r="AW24">
        <f>U24*AA24/1000</f>
        <v>1.8437140106295411</v>
      </c>
      <c r="AX24">
        <f>(AU24-AW24)</f>
        <v>1.1945976380008019</v>
      </c>
      <c r="AY24">
        <f>1/(1.6/F24+1.37/N24)</f>
        <v>1.2666169517034589</v>
      </c>
      <c r="AZ24">
        <f>G24*AA24*0.001</f>
        <v>33.993752592324029</v>
      </c>
      <c r="BA24">
        <f>G24/S24</f>
        <v>0.98364966436052093</v>
      </c>
      <c r="BB24">
        <f>(1-AL24*AA24/AQ24/F24)*100</f>
        <v>79.012740523214006</v>
      </c>
      <c r="BC24">
        <f>(S24-E24/(N24/1.35))</f>
        <v>392.87631028101401</v>
      </c>
      <c r="BD24">
        <f>E24*BB24/100/BC24</f>
        <v>-2.1748060864366274E-3</v>
      </c>
    </row>
    <row r="25" spans="1:56" x14ac:dyDescent="0.25">
      <c r="A25" s="1" t="s">
        <v>1</v>
      </c>
      <c r="B25" s="1" t="s">
        <v>5200</v>
      </c>
      <c r="K25" s="1">
        <v>2.72</v>
      </c>
    </row>
    <row r="26" spans="1:56" x14ac:dyDescent="0.25">
      <c r="A26" s="1" t="s">
        <v>1</v>
      </c>
      <c r="B26" s="1" t="s">
        <v>5199</v>
      </c>
      <c r="K26" s="1">
        <v>2.72</v>
      </c>
    </row>
    <row r="27" spans="1:56" x14ac:dyDescent="0.25">
      <c r="A27" s="1">
        <v>4</v>
      </c>
      <c r="B27" s="1" t="s">
        <v>5198</v>
      </c>
      <c r="C27" s="1">
        <v>865.00000136345625</v>
      </c>
      <c r="D27" s="1">
        <v>0</v>
      </c>
      <c r="E27">
        <f>(R27-S27*(1000-T27)/(1000-U27))*AK27</f>
        <v>-0.17794377069106013</v>
      </c>
      <c r="F27">
        <f>IF(AV27&lt;&gt;0,1/(1/AV27-1/N27),0)</f>
        <v>3.3926422865849704</v>
      </c>
      <c r="G27">
        <f>((AY27-AL27/2)*S27-E27)/(AY27+AL27/2)</f>
        <v>384.59386623363173</v>
      </c>
      <c r="H27">
        <f>AL27*1000</f>
        <v>23.536282793649498</v>
      </c>
      <c r="I27">
        <f>(AQ27-AW27)</f>
        <v>1.0653704447061492</v>
      </c>
      <c r="J27">
        <f>(P27+AP27*D27)</f>
        <v>23.463184356689453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24.868324279785156</v>
      </c>
      <c r="P27" s="1">
        <v>23.463184356689453</v>
      </c>
      <c r="Q27" s="1">
        <v>25.085521697998047</v>
      </c>
      <c r="R27" s="1">
        <v>399.86367797851563</v>
      </c>
      <c r="S27" s="1">
        <v>391.68524169921875</v>
      </c>
      <c r="T27" s="1">
        <v>-1.0394450277090073E-2</v>
      </c>
      <c r="U27" s="1">
        <v>20.837051391601563</v>
      </c>
      <c r="V27" s="1">
        <v>-2.9005603864789009E-2</v>
      </c>
      <c r="W27" s="1">
        <v>58.145572662353516</v>
      </c>
      <c r="X27" s="1">
        <v>300.68301391601563</v>
      </c>
      <c r="Y27" s="1">
        <v>100.63934326171875</v>
      </c>
      <c r="Z27" s="1">
        <v>7.5235910415649414</v>
      </c>
      <c r="AA27" s="1">
        <v>88.034400939941406</v>
      </c>
      <c r="AB27" s="1">
        <v>13.918966293334961</v>
      </c>
      <c r="AC27" s="1">
        <v>0.97459948062896729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1.1054522570441749</v>
      </c>
      <c r="AL27">
        <f>(U27-T27)/(1000-U27)*AK27</f>
        <v>2.3536282793649499E-2</v>
      </c>
      <c r="AM27">
        <f>(P27+273.15)</f>
        <v>296.61318435668943</v>
      </c>
      <c r="AN27">
        <f>(O27+273.15)</f>
        <v>298.01832427978513</v>
      </c>
      <c r="AO27">
        <f>(Y27*AG27+Z27*AH27)*AI27</f>
        <v>16.102294561960662</v>
      </c>
      <c r="AP27">
        <f>((AO27+0.00000010773*(AN27^4-AM27^4))-AL27*44100)/(L27*51.4+0.00000043092*AM27^3)</f>
        <v>-8.2963518172230533</v>
      </c>
      <c r="AQ27">
        <f>0.61365*EXP(17.502*J27/(240.97+J27))</f>
        <v>2.8997477813205652</v>
      </c>
      <c r="AR27">
        <f>AQ27*1000/AA27</f>
        <v>32.938802903865081</v>
      </c>
      <c r="AS27">
        <f>(AR27-U27)</f>
        <v>12.101751512263519</v>
      </c>
      <c r="AT27">
        <f>IF(D27,P27,(O27+P27)/2)</f>
        <v>24.165754318237305</v>
      </c>
      <c r="AU27">
        <f>0.61365*EXP(17.502*AT27/(240.97+AT27))</f>
        <v>3.0249251245338451</v>
      </c>
      <c r="AV27">
        <f>IF(AS27&lt;&gt;0,(1000-(AR27+U27)/2)/AS27*AL27,0)</f>
        <v>1.8925724027101207</v>
      </c>
      <c r="AW27">
        <f>U27*AA27/1000</f>
        <v>1.834377336614416</v>
      </c>
      <c r="AX27">
        <f>(AU27-AW27)</f>
        <v>1.1905477879194291</v>
      </c>
      <c r="AY27">
        <f>1/(1.6/F27+1.37/N27)</f>
        <v>1.2631426129292114</v>
      </c>
      <c r="AZ27">
        <f>G27*AA27*0.001</f>
        <v>33.857490619053728</v>
      </c>
      <c r="BA27">
        <f>G27/S27</f>
        <v>0.98189521914376188</v>
      </c>
      <c r="BB27">
        <f>(1-AL27*AA27/AQ27/F27)*100</f>
        <v>78.93836941479239</v>
      </c>
      <c r="BC27">
        <f>(S27-E27/(N27/1.35))</f>
        <v>391.74136425959591</v>
      </c>
      <c r="BD27">
        <f>E27*BB27/100/BC27</f>
        <v>-3.5856798355773668E-4</v>
      </c>
    </row>
    <row r="28" spans="1:56" x14ac:dyDescent="0.25">
      <c r="A28" s="1" t="s">
        <v>1</v>
      </c>
      <c r="B28" s="1" t="s">
        <v>5197</v>
      </c>
      <c r="K28" s="1">
        <v>2.72</v>
      </c>
    </row>
    <row r="29" spans="1:56" x14ac:dyDescent="0.25">
      <c r="A29" s="1" t="s">
        <v>1</v>
      </c>
      <c r="B29" s="1" t="s">
        <v>5196</v>
      </c>
      <c r="K29" s="1">
        <v>2.72</v>
      </c>
    </row>
    <row r="30" spans="1:56" x14ac:dyDescent="0.25">
      <c r="A30" s="1">
        <v>5</v>
      </c>
      <c r="B30" s="1" t="s">
        <v>5195</v>
      </c>
      <c r="C30" s="1">
        <v>1071.5000013522804</v>
      </c>
      <c r="D30" s="1">
        <v>0</v>
      </c>
      <c r="E30">
        <f>(R30-S30*(1000-T30)/(1000-U30))*AK30</f>
        <v>0.34340355970065289</v>
      </c>
      <c r="F30">
        <f>IF(AV30&lt;&gt;0,1/(1/AV30-1/N30),0)</f>
        <v>3.4040893062910857</v>
      </c>
      <c r="G30">
        <f>((AY30-AL30/2)*S30-E30)/(AY30+AL30/2)</f>
        <v>384.01311908519307</v>
      </c>
      <c r="H30">
        <f>AL30*1000</f>
        <v>23.531030873385909</v>
      </c>
      <c r="I30">
        <f>(AQ30-AW30)</f>
        <v>1.0630731344480684</v>
      </c>
      <c r="J30">
        <f>(P30+AP30*D30)</f>
        <v>23.449052810668945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24.820585250854492</v>
      </c>
      <c r="P30" s="1">
        <v>23.449052810668945</v>
      </c>
      <c r="Q30" s="1">
        <v>25.033929824829102</v>
      </c>
      <c r="R30" s="1">
        <v>400.138916015625</v>
      </c>
      <c r="S30" s="1">
        <v>391.493408203125</v>
      </c>
      <c r="T30" s="1">
        <v>-9.614231064915657E-3</v>
      </c>
      <c r="U30" s="1">
        <v>20.836568832397461</v>
      </c>
      <c r="V30" s="1">
        <v>-2.6903048157691956E-2</v>
      </c>
      <c r="W30" s="1">
        <v>58.305984497070313</v>
      </c>
      <c r="X30" s="1">
        <v>300.63427734375</v>
      </c>
      <c r="Y30" s="1">
        <v>149.86607360839844</v>
      </c>
      <c r="Z30" s="1">
        <v>7.4949512481689453</v>
      </c>
      <c r="AA30" s="1">
        <v>88.028121948242188</v>
      </c>
      <c r="AB30" s="1">
        <v>13.884341239929199</v>
      </c>
      <c r="AC30" s="1">
        <v>0.97685253620147705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1.1052730784696689</v>
      </c>
      <c r="AL30">
        <f>(U30-T30)/(1000-U30)*AK30</f>
        <v>2.353103087338591E-2</v>
      </c>
      <c r="AM30">
        <f>(P30+273.15)</f>
        <v>296.59905281066892</v>
      </c>
      <c r="AN30">
        <f>(O30+273.15)</f>
        <v>297.97058525085447</v>
      </c>
      <c r="AO30">
        <f>(Y30*AG30+Z30*AH30)*AI30</f>
        <v>23.978571241380905</v>
      </c>
      <c r="AP30">
        <f>((AO30+0.00000010773*(AN30^4-AM30^4))-AL30*44100)/(L30*51.4+0.00000043092*AM30^3)</f>
        <v>-8.232770997008668</v>
      </c>
      <c r="AQ30">
        <f>0.61365*EXP(17.502*J30/(240.97+J30))</f>
        <v>2.8972771566092943</v>
      </c>
      <c r="AR30">
        <f>AQ30*1000/AA30</f>
        <v>32.913086096654474</v>
      </c>
      <c r="AS30">
        <f>(AR30-U30)</f>
        <v>12.076517264257014</v>
      </c>
      <c r="AT30">
        <f>IF(D30,P30,(O30+P30)/2)</f>
        <v>24.134819030761719</v>
      </c>
      <c r="AU30">
        <f>0.61365*EXP(17.502*AT30/(240.97+AT30))</f>
        <v>3.0193155422650366</v>
      </c>
      <c r="AV30">
        <f>IF(AS30&lt;&gt;0,(1000-(AR30+U30)/2)/AS30*AL30,0)</f>
        <v>1.8961293208576411</v>
      </c>
      <c r="AW30">
        <f>U30*AA30/1000</f>
        <v>1.8342040221612259</v>
      </c>
      <c r="AX30">
        <f>(AU30-AW30)</f>
        <v>1.1851115201038107</v>
      </c>
      <c r="AY30">
        <f>1/(1.6/F30+1.37/N30)</f>
        <v>1.2656780277478099</v>
      </c>
      <c r="AZ30">
        <f>G30*AA30*0.001</f>
        <v>33.803953676556226</v>
      </c>
      <c r="BA30">
        <f>G30/S30</f>
        <v>0.98089293724697701</v>
      </c>
      <c r="BB30">
        <f>(1-AL30*AA30/AQ30/F30)*100</f>
        <v>78.997480213728892</v>
      </c>
      <c r="BC30">
        <f>(S30-E30/(N30/1.35))</f>
        <v>391.38510046670808</v>
      </c>
      <c r="BD30">
        <f>E30*BB30/100/BC30</f>
        <v>6.9312847833061415E-4</v>
      </c>
    </row>
    <row r="31" spans="1:56" x14ac:dyDescent="0.25">
      <c r="A31" s="1" t="s">
        <v>1</v>
      </c>
      <c r="B31" s="1" t="s">
        <v>5194</v>
      </c>
      <c r="K31" s="1">
        <v>2.72</v>
      </c>
    </row>
    <row r="32" spans="1:56" x14ac:dyDescent="0.25">
      <c r="A32" s="1" t="s">
        <v>1</v>
      </c>
      <c r="B32" s="1" t="s">
        <v>5193</v>
      </c>
      <c r="K32" s="1">
        <v>2.72</v>
      </c>
    </row>
    <row r="33" spans="1:56" x14ac:dyDescent="0.25">
      <c r="A33" s="1">
        <v>6</v>
      </c>
      <c r="B33" s="1" t="s">
        <v>5192</v>
      </c>
      <c r="C33" s="1">
        <v>1277.0000013634562</v>
      </c>
      <c r="D33" s="1">
        <v>0</v>
      </c>
      <c r="E33">
        <f>(R33-S33*(1000-T33)/(1000-U33))*AK33</f>
        <v>0.99444763168193284</v>
      </c>
      <c r="F33">
        <f>IF(AV33&lt;&gt;0,1/(1/AV33-1/N33),0)</f>
        <v>3.5448126429482865</v>
      </c>
      <c r="G33">
        <f>((AY33-AL33/2)*S33-E33)/(AY33+AL33/2)</f>
        <v>383.00814301094317</v>
      </c>
      <c r="H33">
        <f>AL33*1000</f>
        <v>23.717957710863654</v>
      </c>
      <c r="I33">
        <f>(AQ33-AW33)</f>
        <v>1.0476644359100591</v>
      </c>
      <c r="J33">
        <f>(P33+AP33*D33)</f>
        <v>23.441003799438477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24.779424667358398</v>
      </c>
      <c r="P33" s="1">
        <v>23.441003799438477</v>
      </c>
      <c r="Q33" s="1">
        <v>24.990514755249023</v>
      </c>
      <c r="R33" s="1">
        <v>400.14077758789063</v>
      </c>
      <c r="S33" s="1">
        <v>390.85488891601563</v>
      </c>
      <c r="T33" s="1">
        <v>-8.4609668701887131E-3</v>
      </c>
      <c r="U33" s="1">
        <v>20.997243881225586</v>
      </c>
      <c r="V33" s="1">
        <v>-2.3732364177703857E-2</v>
      </c>
      <c r="W33" s="1">
        <v>58.895656585693359</v>
      </c>
      <c r="X33" s="1">
        <v>300.67190551757813</v>
      </c>
      <c r="Y33" s="1">
        <v>299.78948974609375</v>
      </c>
      <c r="Z33" s="1">
        <v>7.7551374435424805</v>
      </c>
      <c r="AA33" s="1">
        <v>88.021377563476563</v>
      </c>
      <c r="AB33" s="1">
        <v>14.145584106445313</v>
      </c>
      <c r="AC33" s="1">
        <v>0.9785001277923584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1.1054114173440368</v>
      </c>
      <c r="AL33">
        <f>(U33-T33)/(1000-U33)*AK33</f>
        <v>2.3717957710863654E-2</v>
      </c>
      <c r="AM33">
        <f>(P33+273.15)</f>
        <v>296.59100379943845</v>
      </c>
      <c r="AN33">
        <f>(O33+273.15)</f>
        <v>297.92942466735838</v>
      </c>
      <c r="AO33">
        <f>(Y33*AG33+Z33*AH33)*AI33</f>
        <v>47.966317287244237</v>
      </c>
      <c r="AP33">
        <f>((AO33+0.00000010773*(AN33^4-AM33^4))-AL33*44100)/(L33*51.4+0.00000043092*AM33^3)</f>
        <v>-8.1061039033611166</v>
      </c>
      <c r="AQ33">
        <f>0.61365*EXP(17.502*J33/(240.97+J33))</f>
        <v>2.8958707673718145</v>
      </c>
      <c r="AR33">
        <f>AQ33*1000/AA33</f>
        <v>32.899630152725784</v>
      </c>
      <c r="AS33">
        <f>(AR33-U33)</f>
        <v>11.902386271500198</v>
      </c>
      <c r="AT33">
        <f>IF(D33,P33,(O33+P33)/2)</f>
        <v>24.110214233398438</v>
      </c>
      <c r="AU33">
        <f>0.61365*EXP(17.502*AT33/(240.97+AT33))</f>
        <v>3.0148603812182633</v>
      </c>
      <c r="AV33">
        <f>IF(AS33&lt;&gt;0,(1000-(AR33+U33)/2)/AS33*AL33,0)</f>
        <v>1.9390057837882839</v>
      </c>
      <c r="AW33">
        <f>U33*AA33/1000</f>
        <v>1.8482063314617554</v>
      </c>
      <c r="AX33">
        <f>(AU33-AW33)</f>
        <v>1.1666540497565079</v>
      </c>
      <c r="AY33">
        <f>1/(1.6/F33+1.37/N33)</f>
        <v>1.296291875301915</v>
      </c>
      <c r="AZ33">
        <f>G33*AA33*0.001</f>
        <v>33.71290436585226</v>
      </c>
      <c r="BA33">
        <f>G33/S33</f>
        <v>0.97992414543711004</v>
      </c>
      <c r="BB33">
        <f>(1-AL33*AA33/AQ33/F33)*100</f>
        <v>79.662714349577442</v>
      </c>
      <c r="BC33">
        <f>(S33-E33/(N33/1.35))</f>
        <v>390.54124519005512</v>
      </c>
      <c r="BD33">
        <f>E33*BB33/100/BC33</f>
        <v>2.0284771094981114E-3</v>
      </c>
    </row>
    <row r="34" spans="1:56" x14ac:dyDescent="0.25">
      <c r="A34" s="1" t="s">
        <v>1</v>
      </c>
      <c r="B34" s="1" t="s">
        <v>5191</v>
      </c>
      <c r="K34" s="1">
        <v>2.72</v>
      </c>
    </row>
    <row r="35" spans="1:56" x14ac:dyDescent="0.25">
      <c r="A35" s="1" t="s">
        <v>1</v>
      </c>
      <c r="B35" s="1" t="s">
        <v>5190</v>
      </c>
      <c r="K35" s="1">
        <v>2.72</v>
      </c>
    </row>
    <row r="36" spans="1:56" x14ac:dyDescent="0.25">
      <c r="A36" s="1">
        <v>7</v>
      </c>
      <c r="B36" s="1" t="s">
        <v>5189</v>
      </c>
      <c r="C36" s="1">
        <v>1482.5000013522804</v>
      </c>
      <c r="D36" s="1">
        <v>0</v>
      </c>
      <c r="E36">
        <f>(R36-S36*(1000-T36)/(1000-U36))*AK36</f>
        <v>1.4857605984700242</v>
      </c>
      <c r="F36">
        <f>IF(AV36&lt;&gt;0,1/(1/AV36-1/N36),0)</f>
        <v>3.8158410932860183</v>
      </c>
      <c r="G36">
        <f>((AY36-AL36/2)*S36-E36)/(AY36+AL36/2)</f>
        <v>382.06896193033185</v>
      </c>
      <c r="H36">
        <f>AL36*1000</f>
        <v>24.145230558763643</v>
      </c>
      <c r="I36">
        <f>(AQ36-AW36)</f>
        <v>1.024791286246485</v>
      </c>
      <c r="J36">
        <f>(P36+AP36*D36)</f>
        <v>23.496461868286133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24.766033172607422</v>
      </c>
      <c r="P36" s="1">
        <v>23.496461868286133</v>
      </c>
      <c r="Q36" s="1">
        <v>24.964468002319336</v>
      </c>
      <c r="R36" s="1">
        <v>399.9244384765625</v>
      </c>
      <c r="S36" s="1">
        <v>390.05963134765625</v>
      </c>
      <c r="T36" s="1">
        <v>-9.1569367796182632E-3</v>
      </c>
      <c r="U36" s="1">
        <v>21.368478775024414</v>
      </c>
      <c r="V36" s="1">
        <v>-2.5703670457005501E-2</v>
      </c>
      <c r="W36" s="1">
        <v>59.981666564941406</v>
      </c>
      <c r="X36" s="1">
        <v>300.64901733398438</v>
      </c>
      <c r="Y36" s="1">
        <v>499.82772827148438</v>
      </c>
      <c r="Z36" s="1">
        <v>7.6332859992980957</v>
      </c>
      <c r="AA36" s="1">
        <v>88.016639709472656</v>
      </c>
      <c r="AB36" s="1">
        <v>14.239738464355469</v>
      </c>
      <c r="AC36" s="1">
        <v>0.98134142160415649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1.1053272696102363</v>
      </c>
      <c r="AL36">
        <f>(U36-T36)/(1000-U36)*AK36</f>
        <v>2.4145230558763643E-2</v>
      </c>
      <c r="AM36">
        <f>(P36+273.15)</f>
        <v>296.64646186828611</v>
      </c>
      <c r="AN36">
        <f>(O36+273.15)</f>
        <v>297.9160331726074</v>
      </c>
      <c r="AO36">
        <f>(Y36*AG36+Z36*AH36)*AI36</f>
        <v>79.972434735914248</v>
      </c>
      <c r="AP36">
        <f>((AO36+0.00000010773*(AN36^4-AM36^4))-AL36*44100)/(L36*51.4+0.00000043092*AM36^3)</f>
        <v>-8.0035237423308132</v>
      </c>
      <c r="AQ36">
        <f>0.61365*EXP(17.502*J36/(240.97+J36))</f>
        <v>2.9055729837273225</v>
      </c>
      <c r="AR36">
        <f>AQ36*1000/AA36</f>
        <v>33.011632724426931</v>
      </c>
      <c r="AS36">
        <f>(AR36-U36)</f>
        <v>11.643153949402517</v>
      </c>
      <c r="AT36">
        <f>IF(D36,P36,(O36+P36)/2)</f>
        <v>24.131247520446777</v>
      </c>
      <c r="AU36">
        <f>0.61365*EXP(17.502*AT36/(240.97+AT36))</f>
        <v>3.0186684962968267</v>
      </c>
      <c r="AV36">
        <f>IF(AS36&lt;&gt;0,(1000-(AR36+U36)/2)/AS36*AL36,0)</f>
        <v>2.0173846790874248</v>
      </c>
      <c r="AW36">
        <f>U36*AA36/1000</f>
        <v>1.8807816974808376</v>
      </c>
      <c r="AX36">
        <f>(AU36-AW36)</f>
        <v>1.1378867988159891</v>
      </c>
      <c r="AY36">
        <f>1/(1.6/F36+1.37/N36)</f>
        <v>1.3524989568326005</v>
      </c>
      <c r="AZ36">
        <f>G36*AA36*0.001</f>
        <v>33.628426166394249</v>
      </c>
      <c r="BA36">
        <f>G36/S36</f>
        <v>0.97951423634966628</v>
      </c>
      <c r="BB36">
        <f>(1-AL36*AA36/AQ36/F36)*100</f>
        <v>80.832120458828186</v>
      </c>
      <c r="BC36">
        <f>(S36-E36/(N36/1.35))</f>
        <v>389.59103001044826</v>
      </c>
      <c r="BD36">
        <f>E36*BB36/100/BC36</f>
        <v>3.0826474538001767E-3</v>
      </c>
    </row>
    <row r="37" spans="1:56" x14ac:dyDescent="0.25">
      <c r="A37" s="1" t="s">
        <v>1</v>
      </c>
      <c r="B37" s="1" t="s">
        <v>5188</v>
      </c>
      <c r="K37" s="1">
        <v>2.72</v>
      </c>
    </row>
    <row r="38" spans="1:56" x14ac:dyDescent="0.25">
      <c r="A38" s="1" t="s">
        <v>1</v>
      </c>
      <c r="B38" s="1" t="s">
        <v>5187</v>
      </c>
      <c r="K38" s="1">
        <v>2.72</v>
      </c>
    </row>
    <row r="39" spans="1:56" x14ac:dyDescent="0.25">
      <c r="A39" s="1">
        <v>8</v>
      </c>
      <c r="B39" s="1" t="s">
        <v>5186</v>
      </c>
      <c r="C39" s="1">
        <v>1688.5000013522804</v>
      </c>
      <c r="D39" s="1">
        <v>0</v>
      </c>
      <c r="E39">
        <f>(R39-S39*(1000-T39)/(1000-U39))*AK39</f>
        <v>1.9398133851779136</v>
      </c>
      <c r="F39">
        <f>IF(AV39&lt;&gt;0,1/(1/AV39-1/N39),0)</f>
        <v>4.2475998227395424</v>
      </c>
      <c r="G39">
        <f>((AY39-AL39/2)*S39-E39)/(AY39+AL39/2)</f>
        <v>381.71932974076157</v>
      </c>
      <c r="H39">
        <f>AL39*1000</f>
        <v>24.818712692669639</v>
      </c>
      <c r="I39">
        <f>(AQ39-AW39)</f>
        <v>0.99626947703175284</v>
      </c>
      <c r="J39">
        <f>(P39+AP39*D39)</f>
        <v>23.626949310302734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24.797267913818359</v>
      </c>
      <c r="P39" s="1">
        <v>23.626949310302734</v>
      </c>
      <c r="Q39" s="1">
        <v>24.978672027587891</v>
      </c>
      <c r="R39" s="1">
        <v>400.24761962890625</v>
      </c>
      <c r="S39" s="1">
        <v>389.74111938476563</v>
      </c>
      <c r="T39" s="1">
        <v>-7.0230294950306416E-3</v>
      </c>
      <c r="U39" s="1">
        <v>21.954561233520508</v>
      </c>
      <c r="V39" s="1">
        <v>-1.9675774499773979E-2</v>
      </c>
      <c r="W39" s="1">
        <v>61.508075714111328</v>
      </c>
      <c r="X39" s="1">
        <v>300.63775634765625</v>
      </c>
      <c r="Y39" s="1">
        <v>749.354736328125</v>
      </c>
      <c r="Z39" s="1">
        <v>7.7031826972961426</v>
      </c>
      <c r="AA39" s="1">
        <v>88.011054992675781</v>
      </c>
      <c r="AB39" s="1">
        <v>14.275686264038086</v>
      </c>
      <c r="AC39" s="1">
        <v>0.99335616827011108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1.1052858689252065</v>
      </c>
      <c r="AL39">
        <f>(U39-T39)/(1000-U39)*AK39</f>
        <v>2.481871269266964E-2</v>
      </c>
      <c r="AM39">
        <f>(P39+273.15)</f>
        <v>296.77694931030271</v>
      </c>
      <c r="AN39">
        <f>(O39+273.15)</f>
        <v>297.94726791381834</v>
      </c>
      <c r="AO39">
        <f>(Y39*AG39+Z39*AH39)*AI39</f>
        <v>119.89675513259863</v>
      </c>
      <c r="AP39">
        <f>((AO39+0.00000010773*(AN39^4-AM39^4))-AL39*44100)/(L39*51.4+0.00000043092*AM39^3)</f>
        <v>-7.9274139598378683</v>
      </c>
      <c r="AQ39">
        <f>0.61365*EXP(17.502*J39/(240.97+J39))</f>
        <v>2.9285135730951941</v>
      </c>
      <c r="AR39">
        <f>AQ39*1000/AA39</f>
        <v>33.274383239002226</v>
      </c>
      <c r="AS39">
        <f>(AR39-U39)</f>
        <v>11.319822005481718</v>
      </c>
      <c r="AT39">
        <f>IF(D39,P39,(O39+P39)/2)</f>
        <v>24.212108612060547</v>
      </c>
      <c r="AU39">
        <f>0.61365*EXP(17.502*AT39/(240.97+AT39))</f>
        <v>3.0333477339874992</v>
      </c>
      <c r="AV39">
        <f>IF(AS39&lt;&gt;0,(1000-(AR39+U39)/2)/AS39*AL39,0)</f>
        <v>2.1319555226567508</v>
      </c>
      <c r="AW39">
        <f>U39*AA39/1000</f>
        <v>1.9322440960634413</v>
      </c>
      <c r="AX39">
        <f>(AU39-AW39)</f>
        <v>1.101103637924058</v>
      </c>
      <c r="AY39">
        <f>1/(1.6/F39+1.37/N39)</f>
        <v>1.435233472381773</v>
      </c>
      <c r="AZ39">
        <f>G39*AA39*0.001</f>
        <v>33.595520921581503</v>
      </c>
      <c r="BA39">
        <f>G39/S39</f>
        <v>0.97941764611168813</v>
      </c>
      <c r="BB39">
        <f>(1-AL39*AA39/AQ39/F39)*100</f>
        <v>82.439954241606401</v>
      </c>
      <c r="BC39">
        <f>(S39-E39/(N39/1.35))</f>
        <v>389.12931210762798</v>
      </c>
      <c r="BD39">
        <f>E39*BB39/100/BC39</f>
        <v>4.109639693940393E-3</v>
      </c>
    </row>
    <row r="40" spans="1:56" x14ac:dyDescent="0.25">
      <c r="A40" s="1" t="s">
        <v>1</v>
      </c>
      <c r="B40" s="1" t="s">
        <v>5185</v>
      </c>
      <c r="K40" s="1">
        <v>2.72</v>
      </c>
    </row>
    <row r="41" spans="1:56" x14ac:dyDescent="0.25">
      <c r="A41" s="1" t="s">
        <v>1</v>
      </c>
      <c r="B41" s="1" t="s">
        <v>5184</v>
      </c>
      <c r="K41" s="1">
        <v>2.72</v>
      </c>
    </row>
    <row r="42" spans="1:56" x14ac:dyDescent="0.25">
      <c r="A42" s="1">
        <v>9</v>
      </c>
      <c r="B42" s="1" t="s">
        <v>5183</v>
      </c>
      <c r="C42" s="1">
        <v>1894.5000013522804</v>
      </c>
      <c r="D42" s="1">
        <v>0</v>
      </c>
      <c r="E42">
        <f>(R42-S42*(1000-T42)/(1000-U42))*AK42</f>
        <v>2.2985025013031044</v>
      </c>
      <c r="F42">
        <f>IF(AV42&lt;&gt;0,1/(1/AV42-1/N42),0)</f>
        <v>4.7914146487149383</v>
      </c>
      <c r="G42">
        <f>((AY42-AL42/2)*S42-E42)/(AY42+AL42/2)</f>
        <v>381.24636797753288</v>
      </c>
      <c r="H42">
        <f>AL42*1000</f>
        <v>25.516311061129965</v>
      </c>
      <c r="I42">
        <f>(AQ42-AW42)</f>
        <v>0.96546572806645914</v>
      </c>
      <c r="J42">
        <f>(P42+AP42*D42)</f>
        <v>23.750961303710938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24.837959289550781</v>
      </c>
      <c r="P42" s="1">
        <v>23.750961303710938</v>
      </c>
      <c r="Q42" s="1">
        <v>25.001279830932617</v>
      </c>
      <c r="R42" s="1">
        <v>400.24020385742188</v>
      </c>
      <c r="S42" s="1">
        <v>389.1778564453125</v>
      </c>
      <c r="T42" s="1">
        <v>-6.8892319686710835E-3</v>
      </c>
      <c r="U42" s="1">
        <v>22.554754257202148</v>
      </c>
      <c r="V42" s="1">
        <v>-1.9253406673669815E-2</v>
      </c>
      <c r="W42" s="1">
        <v>63.034000396728516</v>
      </c>
      <c r="X42" s="1">
        <v>300.6827392578125</v>
      </c>
      <c r="Y42" s="1">
        <v>999.35772705078125</v>
      </c>
      <c r="Z42" s="1">
        <v>7.5272364616394043</v>
      </c>
      <c r="AA42" s="1">
        <v>88.007904052734375</v>
      </c>
      <c r="AB42" s="1">
        <v>14.450167655944824</v>
      </c>
      <c r="AC42" s="1">
        <v>1.0008985996246338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1.1054512472713693</v>
      </c>
      <c r="AL42">
        <f>(U42-T42)/(1000-U42)*AK42</f>
        <v>2.5516311061129966E-2</v>
      </c>
      <c r="AM42">
        <f>(P42+273.15)</f>
        <v>296.90096130371091</v>
      </c>
      <c r="AN42">
        <f>(O42+273.15)</f>
        <v>297.98795928955076</v>
      </c>
      <c r="AO42">
        <f>(Y42*AG42+Z42*AH42)*AI42</f>
        <v>159.89723275414326</v>
      </c>
      <c r="AP42">
        <f>((AO42+0.00000010773*(AN42^4-AM42^4))-AL42*44100)/(L42*51.4+0.00000043092*AM42^3)</f>
        <v>-7.8580346594044901</v>
      </c>
      <c r="AQ42">
        <f>0.61365*EXP(17.502*J42/(240.97+J42))</f>
        <v>2.9504623766673079</v>
      </c>
      <c r="AR42">
        <f>AQ42*1000/AA42</f>
        <v>33.524970381062474</v>
      </c>
      <c r="AS42">
        <f>(AR42-U42)</f>
        <v>10.970216123860325</v>
      </c>
      <c r="AT42">
        <f>IF(D42,P42,(O42+P42)/2)</f>
        <v>24.294460296630859</v>
      </c>
      <c r="AU42">
        <f>0.61365*EXP(17.502*AT42/(240.97+AT42))</f>
        <v>3.0483616728933756</v>
      </c>
      <c r="AV42">
        <f>IF(AS42&lt;&gt;0,(1000-(AR42+U42)/2)/AS42*AL42,0)</f>
        <v>2.260742808716564</v>
      </c>
      <c r="AW42">
        <f>U42*AA42/1000</f>
        <v>1.9849966486008488</v>
      </c>
      <c r="AX42">
        <f>(AU42-AW42)</f>
        <v>1.0633650242925268</v>
      </c>
      <c r="AY42">
        <f>1/(1.6/F42+1.37/N42)</f>
        <v>1.5290565737151915</v>
      </c>
      <c r="AZ42">
        <f>G42*AA42*0.001</f>
        <v>33.552693773420181</v>
      </c>
      <c r="BA42">
        <f>G42/S42</f>
        <v>0.97961988757473373</v>
      </c>
      <c r="BB42">
        <f>(1-AL42*AA42/AQ42/F42)*100</f>
        <v>84.115054515035453</v>
      </c>
      <c r="BC42">
        <f>(S42-E42/(N42/1.35))</f>
        <v>388.45292044499342</v>
      </c>
      <c r="BD42">
        <f>E42*BB42/100/BC42</f>
        <v>4.9771453121932067E-3</v>
      </c>
    </row>
    <row r="43" spans="1:56" x14ac:dyDescent="0.25">
      <c r="A43" s="1" t="s">
        <v>1</v>
      </c>
      <c r="B43" s="1" t="s">
        <v>5182</v>
      </c>
      <c r="K43" s="1">
        <v>2.72</v>
      </c>
    </row>
    <row r="44" spans="1:56" x14ac:dyDescent="0.25">
      <c r="A44" s="1" t="s">
        <v>1</v>
      </c>
      <c r="B44" s="1" t="s">
        <v>5181</v>
      </c>
      <c r="K44" s="1">
        <v>2.72</v>
      </c>
    </row>
    <row r="45" spans="1:56" x14ac:dyDescent="0.25">
      <c r="A45" s="1">
        <v>10</v>
      </c>
      <c r="B45" s="1" t="s">
        <v>5180</v>
      </c>
      <c r="C45" s="1">
        <v>2100.5000013522804</v>
      </c>
      <c r="D45" s="1">
        <v>0</v>
      </c>
      <c r="E45">
        <f>(R45-S45*(1000-T45)/(1000-U45))*AK45</f>
        <v>2.3789583476283016</v>
      </c>
      <c r="F45">
        <f>IF(AV45&lt;&gt;0,1/(1/AV45-1/N45),0)</f>
        <v>5.4182645815323411</v>
      </c>
      <c r="G45">
        <f>((AY45-AL45/2)*S45-E45)/(AY45+AL45/2)</f>
        <v>380.97579926408463</v>
      </c>
      <c r="H45">
        <f>AL45*1000</f>
        <v>26.252850601762631</v>
      </c>
      <c r="I45">
        <f>(AQ45-AW45)</f>
        <v>0.93858982081663456</v>
      </c>
      <c r="J45">
        <f>(P45+AP45*D45)</f>
        <v>23.914548873901367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24.901039123535156</v>
      </c>
      <c r="P45" s="1">
        <v>23.914548873901367</v>
      </c>
      <c r="Q45" s="1">
        <v>25.046127319335938</v>
      </c>
      <c r="R45" s="1">
        <v>400.03903198242188</v>
      </c>
      <c r="S45" s="1">
        <v>388.65646362304688</v>
      </c>
      <c r="T45" s="1">
        <v>-5.9024258516728878E-3</v>
      </c>
      <c r="U45" s="1">
        <v>23.192899703979492</v>
      </c>
      <c r="V45" s="1">
        <v>-1.6432682052254677E-2</v>
      </c>
      <c r="W45" s="1">
        <v>64.570320129394531</v>
      </c>
      <c r="X45" s="1">
        <v>300.66897583007813</v>
      </c>
      <c r="Y45" s="1">
        <v>1249.4354248046875</v>
      </c>
      <c r="Z45" s="1">
        <v>7.6900744438171387</v>
      </c>
      <c r="AA45" s="1">
        <v>88.003044128417969</v>
      </c>
      <c r="AB45" s="1">
        <v>14.516411781311035</v>
      </c>
      <c r="AC45" s="1">
        <v>1.006472110748291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1.1054006464341106</v>
      </c>
      <c r="AL45">
        <f>(U45-T45)/(1000-U45)*AK45</f>
        <v>2.625285060176263E-2</v>
      </c>
      <c r="AM45">
        <f>(P45+273.15)</f>
        <v>297.06454887390134</v>
      </c>
      <c r="AN45">
        <f>(O45+273.15)</f>
        <v>298.05103912353513</v>
      </c>
      <c r="AO45">
        <f>(Y45*AG45+Z45*AH45)*AI45</f>
        <v>199.90966350042072</v>
      </c>
      <c r="AP45">
        <f>((AO45+0.00000010773*(AN45^4-AM45^4))-AL45*44100)/(L45*51.4+0.00000043092*AM45^3)</f>
        <v>-7.8040318368725687</v>
      </c>
      <c r="AQ45">
        <f>0.61365*EXP(17.502*J45/(240.97+J45))</f>
        <v>2.9796355969319137</v>
      </c>
      <c r="AR45">
        <f>AQ45*1000/AA45</f>
        <v>33.85832418005787</v>
      </c>
      <c r="AS45">
        <f>(AR45-U45)</f>
        <v>10.665424476078378</v>
      </c>
      <c r="AT45">
        <f>IF(D45,P45,(O45+P45)/2)</f>
        <v>24.407793998718262</v>
      </c>
      <c r="AU45">
        <f>0.61365*EXP(17.502*AT45/(240.97+AT45))</f>
        <v>3.0691303019336833</v>
      </c>
      <c r="AV45">
        <f>IF(AS45&lt;&gt;0,(1000-(AR45+U45)/2)/AS45*AL45,0)</f>
        <v>2.3912758493886628</v>
      </c>
      <c r="AW45">
        <f>U45*AA45/1000</f>
        <v>2.0410457761152792</v>
      </c>
      <c r="AX45">
        <f>(AU45-AW45)</f>
        <v>1.0280845258184041</v>
      </c>
      <c r="AY45">
        <f>1/(1.6/F45+1.37/N45)</f>
        <v>1.6250519710577427</v>
      </c>
      <c r="AZ45">
        <f>G45*AA45*0.001</f>
        <v>33.527030074496544</v>
      </c>
      <c r="BA45">
        <f>G45/S45</f>
        <v>0.98023790911036635</v>
      </c>
      <c r="BB45">
        <f>(1-AL45*AA45/AQ45/F45)*100</f>
        <v>85.689632074040659</v>
      </c>
      <c r="BC45">
        <f>(S45-E45/(N45/1.35))</f>
        <v>387.90615225793954</v>
      </c>
      <c r="BD45">
        <f>E45*BB45/100/BC45</f>
        <v>5.2551903170688745E-3</v>
      </c>
    </row>
    <row r="46" spans="1:56" x14ac:dyDescent="0.25">
      <c r="A46" s="1" t="s">
        <v>1</v>
      </c>
      <c r="B46" s="1" t="s">
        <v>5179</v>
      </c>
      <c r="K46" s="1">
        <v>2.72</v>
      </c>
    </row>
    <row r="47" spans="1:56" x14ac:dyDescent="0.25">
      <c r="A47" s="1" t="s">
        <v>1</v>
      </c>
      <c r="B47" s="1" t="s">
        <v>5178</v>
      </c>
      <c r="K47" s="1">
        <v>2.72</v>
      </c>
    </row>
    <row r="48" spans="1:56" x14ac:dyDescent="0.25">
      <c r="A48" s="1">
        <v>11</v>
      </c>
      <c r="B48" s="1" t="s">
        <v>5177</v>
      </c>
      <c r="C48" s="1">
        <v>2307.0000013411045</v>
      </c>
      <c r="D48" s="1">
        <v>0</v>
      </c>
      <c r="E48">
        <f>(R48-S48*(1000-T48)/(1000-U48))*AK48</f>
        <v>2.9252751107426289</v>
      </c>
      <c r="F48">
        <f>IF(AV48&lt;&gt;0,1/(1/AV48-1/N48),0)</f>
        <v>6.6306488120594773</v>
      </c>
      <c r="G48">
        <f>((AY48-AL48/2)*S48-E48)/(AY48+AL48/2)</f>
        <v>380.46845556052648</v>
      </c>
      <c r="H48">
        <f>AL48*1000</f>
        <v>27.278408440707604</v>
      </c>
      <c r="I48">
        <f>(AQ48-AW48)</f>
        <v>0.89593547351470981</v>
      </c>
      <c r="J48">
        <f>(P48+AP48*D48)</f>
        <v>24.109699249267578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24.978803634643555</v>
      </c>
      <c r="P48" s="1">
        <v>24.109699249267578</v>
      </c>
      <c r="Q48" s="1">
        <v>25.100936889648438</v>
      </c>
      <c r="R48" s="1">
        <v>400.2152099609375</v>
      </c>
      <c r="S48" s="1">
        <v>387.99447631835938</v>
      </c>
      <c r="T48" s="1">
        <v>-5.0764977931976318E-3</v>
      </c>
      <c r="U48" s="1">
        <v>24.077541351318359</v>
      </c>
      <c r="V48" s="1">
        <v>-1.4067415148019791E-2</v>
      </c>
      <c r="W48" s="1">
        <v>66.720954895019531</v>
      </c>
      <c r="X48" s="1">
        <v>300.67654418945313</v>
      </c>
      <c r="Y48" s="1">
        <v>1600.768310546875</v>
      </c>
      <c r="Z48" s="1">
        <v>7.6684703826904297</v>
      </c>
      <c r="AA48" s="1">
        <v>88.000335693359375</v>
      </c>
      <c r="AB48" s="1">
        <v>14.593901634216309</v>
      </c>
      <c r="AC48" s="1">
        <v>1.0092477798461914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1.1054284712847537</v>
      </c>
      <c r="AL48">
        <f>(U48-T48)/(1000-U48)*AK48</f>
        <v>2.7278408440707603E-2</v>
      </c>
      <c r="AM48">
        <f>(P48+273.15)</f>
        <v>297.25969924926756</v>
      </c>
      <c r="AN48">
        <f>(O48+273.15)</f>
        <v>298.12880363464353</v>
      </c>
      <c r="AO48">
        <f>(Y48*AG48+Z48*AH48)*AI48</f>
        <v>256.12292396270641</v>
      </c>
      <c r="AP48">
        <f>((AO48+0.00000010773*(AN48^4-AM48^4))-AL48*44100)/(L48*51.4+0.00000043092*AM48^3)</f>
        <v>-7.7229191290199655</v>
      </c>
      <c r="AQ48">
        <f>0.61365*EXP(17.502*J48/(240.97+J48))</f>
        <v>3.014767195101467</v>
      </c>
      <c r="AR48">
        <f>AQ48*1000/AA48</f>
        <v>34.258587440013201</v>
      </c>
      <c r="AS48">
        <f>(AR48-U48)</f>
        <v>10.181046088694842</v>
      </c>
      <c r="AT48">
        <f>IF(D48,P48,(O48+P48)/2)</f>
        <v>24.544251441955566</v>
      </c>
      <c r="AU48">
        <f>0.61365*EXP(17.502*AT48/(240.97+AT48))</f>
        <v>3.0943004390114695</v>
      </c>
      <c r="AV48">
        <f>IF(AS48&lt;&gt;0,(1000-(AR48+U48)/2)/AS48*AL48,0)</f>
        <v>2.6011816306484006</v>
      </c>
      <c r="AW48">
        <f>U48*AA48/1000</f>
        <v>2.1188317215867571</v>
      </c>
      <c r="AX48">
        <f>(AU48-AW48)</f>
        <v>0.97546871742471231</v>
      </c>
      <c r="AY48">
        <f>1/(1.6/F48+1.37/N48)</f>
        <v>1.7813527766924286</v>
      </c>
      <c r="AZ48">
        <f>G48*AA48*0.001</f>
        <v>33.48135181006031</v>
      </c>
      <c r="BA48">
        <f>G48/S48</f>
        <v>0.9806027631391907</v>
      </c>
      <c r="BB48">
        <f>(1-AL48*AA48/AQ48/F48)*100</f>
        <v>87.991367637167144</v>
      </c>
      <c r="BC48">
        <f>(S48-E48/(N48/1.35))</f>
        <v>387.0718594243545</v>
      </c>
      <c r="BD48">
        <f>E48*BB48/100/BC48</f>
        <v>6.6499010827603955E-3</v>
      </c>
    </row>
    <row r="49" spans="1:56" x14ac:dyDescent="0.25">
      <c r="A49" s="1" t="s">
        <v>1</v>
      </c>
      <c r="B49" s="1" t="s">
        <v>5176</v>
      </c>
      <c r="K49" s="1">
        <v>2.72</v>
      </c>
    </row>
    <row r="50" spans="1:56" x14ac:dyDescent="0.25">
      <c r="A50" s="1" t="s">
        <v>1</v>
      </c>
      <c r="B50" s="1" t="s">
        <v>5171</v>
      </c>
      <c r="K50" s="1">
        <v>2.72</v>
      </c>
    </row>
    <row r="51" spans="1:56" x14ac:dyDescent="0.25">
      <c r="A51" s="1">
        <v>12</v>
      </c>
      <c r="B51" s="1" t="s">
        <v>5175</v>
      </c>
      <c r="C51" s="1">
        <v>2514.0000013411045</v>
      </c>
      <c r="D51" s="1">
        <v>0</v>
      </c>
      <c r="E51">
        <f>(R51-S51*(1000-T51)/(1000-U51))*AK51</f>
        <v>3.2372674605150689</v>
      </c>
      <c r="F51">
        <f>IF(AV51&lt;&gt;0,1/(1/AV51-1/N51),0)</f>
        <v>8.8609671436337489</v>
      </c>
      <c r="G51">
        <f>((AY51-AL51/2)*S51-E51)/(AY51+AL51/2)</f>
        <v>380.02847844601951</v>
      </c>
      <c r="H51">
        <f>AL51*1000</f>
        <v>28.536385884083714</v>
      </c>
      <c r="I51">
        <f>(AQ51-AW51)</f>
        <v>0.84393798433044154</v>
      </c>
      <c r="J51">
        <f>(P51+AP51*D51)</f>
        <v>24.345939636230469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25.086688995361328</v>
      </c>
      <c r="P51" s="1">
        <v>24.345939636230469</v>
      </c>
      <c r="Q51" s="1">
        <v>25.178918838500977</v>
      </c>
      <c r="R51" s="1">
        <v>400.05056762695313</v>
      </c>
      <c r="S51" s="1">
        <v>387.12908935546875</v>
      </c>
      <c r="T51" s="1">
        <v>-4.2379545047879219E-3</v>
      </c>
      <c r="U51" s="1">
        <v>25.159700393676758</v>
      </c>
      <c r="V51" s="1">
        <v>-1.1667304672300816E-2</v>
      </c>
      <c r="W51" s="1">
        <v>69.265937805175781</v>
      </c>
      <c r="X51" s="1">
        <v>300.69259643554688</v>
      </c>
      <c r="Y51" s="1">
        <v>2000.350830078125</v>
      </c>
      <c r="Z51" s="1">
        <v>7.7238478660583496</v>
      </c>
      <c r="AA51" s="1">
        <v>87.991592407226563</v>
      </c>
      <c r="AB51" s="1">
        <v>14.614720344543457</v>
      </c>
      <c r="AC51" s="1">
        <v>1.0119539499282837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1.1054874868953928</v>
      </c>
      <c r="AL51">
        <f>(U51-T51)/(1000-U51)*AK51</f>
        <v>2.8536385884083713E-2</v>
      </c>
      <c r="AM51">
        <f>(P51+273.15)</f>
        <v>297.49593963623045</v>
      </c>
      <c r="AN51">
        <f>(O51+273.15)</f>
        <v>298.23668899536131</v>
      </c>
      <c r="AO51">
        <f>(Y51*AG51+Z51*AH51)*AI51</f>
        <v>320.05612565868796</v>
      </c>
      <c r="AP51">
        <f>((AO51+0.00000010773*(AN51^4-AM51^4))-AL51*44100)/(L51*51.4+0.00000043092*AM51^3)</f>
        <v>-7.6634192836430772</v>
      </c>
      <c r="AQ51">
        <f>0.61365*EXP(17.502*J51/(240.97+J51))</f>
        <v>3.0577800864587843</v>
      </c>
      <c r="AR51">
        <f>AQ51*1000/AA51</f>
        <v>34.750821104672447</v>
      </c>
      <c r="AS51">
        <f>(AR51-U51)</f>
        <v>9.5911207109956891</v>
      </c>
      <c r="AT51">
        <f>IF(D51,P51,(O51+P51)/2)</f>
        <v>24.716314315795898</v>
      </c>
      <c r="AU51">
        <f>0.61365*EXP(17.502*AT51/(240.97+AT51))</f>
        <v>3.1262952062646985</v>
      </c>
      <c r="AV51">
        <f>IF(AS51&lt;&gt;0,(1000-(AR51+U51)/2)/AS51*AL51,0)</f>
        <v>2.8861664698215646</v>
      </c>
      <c r="AW51">
        <f>U51*AA51/1000</f>
        <v>2.2138421021283428</v>
      </c>
      <c r="AX51">
        <f>(AU51-AW51)</f>
        <v>0.91245310413635572</v>
      </c>
      <c r="AY51">
        <f>1/(1.6/F51+1.37/N51)</f>
        <v>1.9974647020835645</v>
      </c>
      <c r="AZ51">
        <f>G51*AA51*0.001</f>
        <v>33.439310978560634</v>
      </c>
      <c r="BA51">
        <f>G51/S51</f>
        <v>0.98165828633216101</v>
      </c>
      <c r="BB51">
        <f>(1-AL51*AA51/AQ51/F51)*100</f>
        <v>90.73270960164848</v>
      </c>
      <c r="BC51">
        <f>(S51-E51/(N51/1.35))</f>
        <v>386.10807166092269</v>
      </c>
      <c r="BD51">
        <f>E51*BB51/100/BC51</f>
        <v>7.607353224558534E-3</v>
      </c>
    </row>
    <row r="52" spans="1:56" x14ac:dyDescent="0.25">
      <c r="A52" s="1" t="s">
        <v>1</v>
      </c>
      <c r="B52" s="1" t="s">
        <v>5174</v>
      </c>
    </row>
    <row r="53" spans="1:56" x14ac:dyDescent="0.25">
      <c r="A53" s="1" t="s">
        <v>1</v>
      </c>
      <c r="B53" s="1" t="s">
        <v>5173</v>
      </c>
    </row>
    <row r="54" spans="1:56" x14ac:dyDescent="0.25">
      <c r="A54" s="1" t="s">
        <v>1</v>
      </c>
      <c r="B54" s="1" t="s">
        <v>5172</v>
      </c>
    </row>
    <row r="55" spans="1:56" x14ac:dyDescent="0.25">
      <c r="A55" s="1" t="s">
        <v>1</v>
      </c>
      <c r="B55" s="1" t="s">
        <v>5171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8AE57-37E1-49BB-855E-46CC986E3585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5261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5260</v>
      </c>
    </row>
    <row r="12" spans="1:60" x14ac:dyDescent="0.25">
      <c r="A12" s="1" t="s">
        <v>1</v>
      </c>
      <c r="B12" s="1" t="s">
        <v>5259</v>
      </c>
    </row>
    <row r="13" spans="1:60" x14ac:dyDescent="0.25">
      <c r="A13" s="1" t="s">
        <v>1</v>
      </c>
      <c r="B13" s="1" t="s">
        <v>5258</v>
      </c>
    </row>
    <row r="14" spans="1:60" x14ac:dyDescent="0.25">
      <c r="A14" s="1" t="s">
        <v>1</v>
      </c>
      <c r="B14" s="1" t="s">
        <v>5257</v>
      </c>
    </row>
    <row r="15" spans="1:60" x14ac:dyDescent="0.25">
      <c r="A15" s="1" t="s">
        <v>1</v>
      </c>
      <c r="B15" s="1" t="s">
        <v>5256</v>
      </c>
    </row>
    <row r="16" spans="1:60" x14ac:dyDescent="0.25">
      <c r="A16" s="1" t="s">
        <v>1</v>
      </c>
      <c r="B16" s="1" t="s">
        <v>5255</v>
      </c>
    </row>
    <row r="17" spans="1:60" x14ac:dyDescent="0.25">
      <c r="A17" s="1" t="s">
        <v>1</v>
      </c>
      <c r="B17" s="1" t="s">
        <v>5254</v>
      </c>
    </row>
    <row r="18" spans="1:60" x14ac:dyDescent="0.25">
      <c r="A18" s="1">
        <v>1</v>
      </c>
      <c r="B18" s="1" t="s">
        <v>5253</v>
      </c>
      <c r="C18" s="1">
        <v>250.50000146403909</v>
      </c>
      <c r="D18" s="1">
        <v>0</v>
      </c>
      <c r="E18">
        <f>(R18-S18*(1000-T18)/(1000-U18))*AO18</f>
        <v>-3.4724011679202391</v>
      </c>
      <c r="F18">
        <f>IF(AZ18&lt;&gt;0,1/(1/AZ18-1/N18),0)</f>
        <v>2.4989367401785185</v>
      </c>
      <c r="G18">
        <f>((BC18-AP18/2)*S18-E18)/(BC18+AP18/2)</f>
        <v>389.74928771648587</v>
      </c>
      <c r="H18">
        <f>AP18*1000</f>
        <v>22.850322838065757</v>
      </c>
      <c r="I18">
        <f>(AU18-BA18)</f>
        <v>1.2381344177068965</v>
      </c>
      <c r="J18">
        <f>(P18+AT18*D18)</f>
        <v>24.936416625976563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25.685329437255859</v>
      </c>
      <c r="P18" s="1">
        <v>24.936416625976563</v>
      </c>
      <c r="Q18" s="1">
        <v>25.798294067382813</v>
      </c>
      <c r="R18" s="1">
        <v>400.05523681640625</v>
      </c>
      <c r="S18" s="1">
        <v>395.02517700195313</v>
      </c>
      <c r="T18" s="1">
        <v>1.6751320362091064</v>
      </c>
      <c r="U18" s="1">
        <v>21.916118621826172</v>
      </c>
      <c r="V18" s="1">
        <v>4.4529738426208496</v>
      </c>
      <c r="W18" s="1">
        <v>58.259231567382813</v>
      </c>
      <c r="X18" s="1">
        <v>300.33480834960938</v>
      </c>
      <c r="Y18" s="1">
        <v>-3.069600323215127E-3</v>
      </c>
      <c r="Z18" s="1">
        <v>8.9961977005004883</v>
      </c>
      <c r="AA18" s="1">
        <v>88.040664672851563</v>
      </c>
      <c r="AB18" s="1">
        <v>5.9277133941650391</v>
      </c>
      <c r="AC18" s="1">
        <v>-0.86202627420425415</v>
      </c>
      <c r="AD18" s="1">
        <v>3.1327001750469208E-2</v>
      </c>
      <c r="AE18" s="1">
        <v>1.4359218999743462E-2</v>
      </c>
      <c r="AF18" s="1">
        <v>4.6329118311405182E-2</v>
      </c>
      <c r="AG18" s="1">
        <v>3.0033718794584274E-2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1.1041720895206224</v>
      </c>
      <c r="AP18">
        <f>(U18-T18)/(1000-U18)*AO18</f>
        <v>2.2850322838065758E-2</v>
      </c>
      <c r="AQ18">
        <f>(P18+273.15)</f>
        <v>298.08641662597654</v>
      </c>
      <c r="AR18">
        <f>(O18+273.15)</f>
        <v>298.83532943725584</v>
      </c>
      <c r="AS18">
        <f>(Y18*AK18+Z18*AL18)*AM18</f>
        <v>-4.9113604073667411E-4</v>
      </c>
      <c r="AT18">
        <f>((AS18+0.00000010773*(AR18^4-AQ18^4))-AP18*44100)/(L18*0.92*2*29.3+0.00000043092*AQ18^3)</f>
        <v>-7.8798234229009756</v>
      </c>
      <c r="AU18">
        <f>0.61365*EXP(17.502*J18/(240.97+J18))</f>
        <v>3.1676440682215321</v>
      </c>
      <c r="AV18">
        <f>AU18*1000/AA18</f>
        <v>35.979329324603732</v>
      </c>
      <c r="AW18">
        <f>(AV18-U18)</f>
        <v>14.06321070277756</v>
      </c>
      <c r="AX18">
        <f>IF(D18,P18,(O18+P18)/2)</f>
        <v>25.310873031616211</v>
      </c>
      <c r="AY18">
        <f>0.61365*EXP(17.502*AX18/(240.97+AX18))</f>
        <v>3.2390890559897532</v>
      </c>
      <c r="AZ18">
        <f>IF(AW18&lt;&gt;0,(1000-(AV18+U18)/2)/AW18*AP18,0)</f>
        <v>1.5777946067087056</v>
      </c>
      <c r="BA18">
        <f>U18*AA18/1000</f>
        <v>1.9295096505146356</v>
      </c>
      <c r="BB18">
        <f>(AY18-BA18)</f>
        <v>1.3095794054751175</v>
      </c>
      <c r="BC18">
        <f>1/(1.6/F18+1.37/N18)</f>
        <v>1.0412981531200671</v>
      </c>
      <c r="BD18">
        <f>G18*AA18*0.001</f>
        <v>34.313786346329877</v>
      </c>
      <c r="BE18">
        <f>G18/S18</f>
        <v>0.98664416955519474</v>
      </c>
      <c r="BF18">
        <f>(1-AP18*AA18/AU18/F18)*100</f>
        <v>74.585356943260791</v>
      </c>
      <c r="BG18">
        <f>(S18-E18/(N18/1.35))</f>
        <v>396.12035467208761</v>
      </c>
      <c r="BH18">
        <f>E18*BF18/100/BG18</f>
        <v>-6.5381714800775998E-3</v>
      </c>
    </row>
    <row r="19" spans="1:60" x14ac:dyDescent="0.25">
      <c r="A19" s="1" t="s">
        <v>1</v>
      </c>
      <c r="B19" s="1" t="s">
        <v>5252</v>
      </c>
      <c r="K19" s="1">
        <v>2.72</v>
      </c>
    </row>
    <row r="20" spans="1:60" x14ac:dyDescent="0.25">
      <c r="A20" s="1" t="s">
        <v>1</v>
      </c>
      <c r="B20" s="1" t="s">
        <v>5251</v>
      </c>
      <c r="K20" s="1">
        <v>2.72</v>
      </c>
    </row>
    <row r="21" spans="1:60" x14ac:dyDescent="0.25">
      <c r="A21" s="1">
        <v>2</v>
      </c>
      <c r="B21" s="1" t="s">
        <v>5250</v>
      </c>
      <c r="C21" s="1">
        <v>455.00000147521496</v>
      </c>
      <c r="D21" s="1">
        <v>0</v>
      </c>
      <c r="E21">
        <f>(R21-S21*(1000-T21)/(1000-U21))*AO21</f>
        <v>-3.0034489963324069</v>
      </c>
      <c r="F21">
        <f>IF(AZ21&lt;&gt;0,1/(1/AZ21-1/N21),0)</f>
        <v>2.4387863842296742</v>
      </c>
      <c r="G21">
        <f>((BC21-AP21/2)*S21-E21)/(BC21+AP21/2)</f>
        <v>389.10579832585307</v>
      </c>
      <c r="H21">
        <f>AP21*1000</f>
        <v>22.510255325977944</v>
      </c>
      <c r="I21">
        <f>(AU21-BA21)</f>
        <v>1.2389763770819555</v>
      </c>
      <c r="J21">
        <f>(P21+AT21*D21)</f>
        <v>24.806880950927734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25.627229690551758</v>
      </c>
      <c r="P21" s="1">
        <v>24.806880950927734</v>
      </c>
      <c r="Q21" s="1">
        <v>25.796092987060547</v>
      </c>
      <c r="R21" s="1">
        <v>400.11459350585938</v>
      </c>
      <c r="S21" s="1">
        <v>394.7862548828125</v>
      </c>
      <c r="T21" s="1">
        <v>1.6849943399429321</v>
      </c>
      <c r="U21" s="1">
        <v>21.630941390991211</v>
      </c>
      <c r="V21" s="1">
        <v>4.494356632232666</v>
      </c>
      <c r="W21" s="1">
        <v>57.695842742919922</v>
      </c>
      <c r="X21" s="1">
        <v>300.32907104492188</v>
      </c>
      <c r="Y21" s="1">
        <v>24.058843612670898</v>
      </c>
      <c r="Z21" s="1">
        <v>9.0615119934082031</v>
      </c>
      <c r="AA21" s="1">
        <v>88.0347900390625</v>
      </c>
      <c r="AB21" s="1">
        <v>5.8803043365478516</v>
      </c>
      <c r="AC21" s="1">
        <v>-0.8435167670249939</v>
      </c>
      <c r="AD21" s="1">
        <v>6.6535376012325287E-2</v>
      </c>
      <c r="AE21" s="1">
        <v>3.5724416375160217E-2</v>
      </c>
      <c r="AF21" s="1">
        <v>6.9316931068897247E-2</v>
      </c>
      <c r="AG21" s="1">
        <v>1.9234418869018555E-2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1.1041509964886831</v>
      </c>
      <c r="AP21">
        <f>(U21-T21)/(1000-U21)*AO21</f>
        <v>2.2510255325977942E-2</v>
      </c>
      <c r="AQ21">
        <f>(P21+273.15)</f>
        <v>297.95688095092771</v>
      </c>
      <c r="AR21">
        <f>(O21+273.15)</f>
        <v>298.77722969055174</v>
      </c>
      <c r="AS21">
        <f>(Y21*AK21+Z21*AL21)*AM21</f>
        <v>3.8494148919862141</v>
      </c>
      <c r="AT21">
        <f>((AS21+0.00000010773*(AR21^4-AQ21^4))-AP21*44100)/(L21*0.92*2*29.3+0.00000043092*AQ21^3)</f>
        <v>-7.7257038556234328</v>
      </c>
      <c r="AU21">
        <f>0.61365*EXP(17.502*J21/(240.97+J21))</f>
        <v>3.1432517607851334</v>
      </c>
      <c r="AV21">
        <f>AU21*1000/AA21</f>
        <v>35.704654482511067</v>
      </c>
      <c r="AW21">
        <f>(AV21-U21)</f>
        <v>14.073713091519856</v>
      </c>
      <c r="AX21">
        <f>IF(D21,P21,(O21+P21)/2)</f>
        <v>25.217055320739746</v>
      </c>
      <c r="AY21">
        <f>0.61365*EXP(17.502*AX21/(240.97+AX21))</f>
        <v>3.2210580536576114</v>
      </c>
      <c r="AZ21">
        <f>IF(AW21&lt;&gt;0,(1000-(AV21+U21)/2)/AW21*AP21,0)</f>
        <v>1.5536010811505663</v>
      </c>
      <c r="BA21">
        <f>U21*AA21/1000</f>
        <v>1.9042753837031778</v>
      </c>
      <c r="BB21">
        <f>(AY21-BA21)</f>
        <v>1.3167826699544336</v>
      </c>
      <c r="BC21">
        <f>1/(1.6/F21+1.37/N21)</f>
        <v>1.0244521858729818</v>
      </c>
      <c r="BD21">
        <f>G21*AA21*0.001</f>
        <v>34.254847258598275</v>
      </c>
      <c r="BE21">
        <f>G21/S21</f>
        <v>0.98561131121790047</v>
      </c>
      <c r="BF21">
        <f>(1-AP21*AA21/AU21/F21)*100</f>
        <v>74.148733508638315</v>
      </c>
      <c r="BG21">
        <f>(S21-E21/(N21/1.35))</f>
        <v>395.73352742279417</v>
      </c>
      <c r="BH21">
        <f>E21*BF21/100/BG21</f>
        <v>-5.6275731977065554E-3</v>
      </c>
    </row>
    <row r="22" spans="1:60" x14ac:dyDescent="0.25">
      <c r="A22" s="1" t="s">
        <v>1</v>
      </c>
      <c r="B22" s="1" t="s">
        <v>5249</v>
      </c>
      <c r="K22" s="1">
        <v>2.72</v>
      </c>
    </row>
    <row r="23" spans="1:60" x14ac:dyDescent="0.25">
      <c r="A23" s="1" t="s">
        <v>1</v>
      </c>
      <c r="B23" s="1" t="s">
        <v>5248</v>
      </c>
      <c r="K23" s="1">
        <v>2.72</v>
      </c>
    </row>
    <row r="24" spans="1:60" x14ac:dyDescent="0.25">
      <c r="A24" s="1">
        <v>3</v>
      </c>
      <c r="B24" s="1" t="s">
        <v>5247</v>
      </c>
      <c r="C24" s="1">
        <v>660.00000147521496</v>
      </c>
      <c r="D24" s="1">
        <v>0</v>
      </c>
      <c r="E24">
        <f>(R24-S24*(1000-T24)/(1000-U24))*AO24</f>
        <v>-2.5142948768280746</v>
      </c>
      <c r="F24">
        <f>IF(AZ24&lt;&gt;0,1/(1/AZ24-1/N24),0)</f>
        <v>2.3312976195358863</v>
      </c>
      <c r="G24">
        <f>((BC24-AP24/2)*S24-E24)/(BC24+AP24/2)</f>
        <v>388.32962532967053</v>
      </c>
      <c r="H24">
        <f>AP24*1000</f>
        <v>22.016694005338874</v>
      </c>
      <c r="I24">
        <f>(AU24-BA24)</f>
        <v>1.2477664084816424</v>
      </c>
      <c r="J24">
        <f>(P24+AT24*D24)</f>
        <v>24.653173446655273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25.517091751098633</v>
      </c>
      <c r="P24" s="1">
        <v>24.653173446655273</v>
      </c>
      <c r="Q24" s="1">
        <v>25.722845077514648</v>
      </c>
      <c r="R24" s="1">
        <v>400.05990600585938</v>
      </c>
      <c r="S24" s="1">
        <v>394.47161865234375</v>
      </c>
      <c r="T24" s="1">
        <v>1.6907708644866943</v>
      </c>
      <c r="U24" s="1">
        <v>21.206724166870117</v>
      </c>
      <c r="V24" s="1">
        <v>4.5389208793640137</v>
      </c>
      <c r="W24" s="1">
        <v>56.930034637451172</v>
      </c>
      <c r="X24" s="1">
        <v>300.34625244140625</v>
      </c>
      <c r="Y24" s="1">
        <v>49.351383209228516</v>
      </c>
      <c r="Z24" s="1">
        <v>9.0216007232666016</v>
      </c>
      <c r="AA24" s="1">
        <v>88.026535034179688</v>
      </c>
      <c r="AB24" s="1">
        <v>5.7140703201293945</v>
      </c>
      <c r="AC24" s="1">
        <v>-0.85536789894104004</v>
      </c>
      <c r="AD24" s="1">
        <v>3.2270073890686035E-2</v>
      </c>
      <c r="AE24" s="1">
        <v>1.5979433432221413E-2</v>
      </c>
      <c r="AF24" s="1">
        <v>4.5051917433738708E-2</v>
      </c>
      <c r="AG24" s="1">
        <v>2.2550826892256737E-2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1.1042141633875227</v>
      </c>
      <c r="AP24">
        <f>(U24-T24)/(1000-U24)*AO24</f>
        <v>2.2016694005338875E-2</v>
      </c>
      <c r="AQ24">
        <f>(P24+273.15)</f>
        <v>297.80317344665525</v>
      </c>
      <c r="AR24">
        <f>(O24+273.15)</f>
        <v>298.66709175109861</v>
      </c>
      <c r="AS24">
        <f>(Y24*AK24+Z24*AL24)*AM24</f>
        <v>7.8962211369822626</v>
      </c>
      <c r="AT24">
        <f>((AS24+0.00000010773*(AR24^4-AQ24^4))-AP24*44100)/(L24*0.92*2*29.3+0.00000043092*AQ24^3)</f>
        <v>-7.5193155696458431</v>
      </c>
      <c r="AU24">
        <f>0.61365*EXP(17.502*J24/(240.97+J24))</f>
        <v>3.1145208563168199</v>
      </c>
      <c r="AV24">
        <f>AU24*1000/AA24</f>
        <v>35.381613681686858</v>
      </c>
      <c r="AW24">
        <f>(AV24-U24)</f>
        <v>14.174889514816741</v>
      </c>
      <c r="AX24">
        <f>IF(D24,P24,(O24+P24)/2)</f>
        <v>25.085132598876953</v>
      </c>
      <c r="AY24">
        <f>0.61365*EXP(17.502*AX24/(240.97+AX24))</f>
        <v>3.1958519680341611</v>
      </c>
      <c r="AZ24">
        <f>IF(AW24&lt;&gt;0,(1000-(AV24+U24)/2)/AW24*AP24,0)</f>
        <v>1.5092710192651018</v>
      </c>
      <c r="BA24">
        <f>U24*AA24/1000</f>
        <v>1.8667544478351774</v>
      </c>
      <c r="BB24">
        <f>(AY24-BA24)</f>
        <v>1.3290975201989836</v>
      </c>
      <c r="BC24">
        <f>1/(1.6/F24+1.37/N24)</f>
        <v>0.99365996190808681</v>
      </c>
      <c r="BD24">
        <f>G24*AA24*0.001</f>
        <v>34.183311368892113</v>
      </c>
      <c r="BE24">
        <f>G24/S24</f>
        <v>0.9844298219890788</v>
      </c>
      <c r="BF24">
        <f>(1-AP24*AA24/AU24/F24)*100</f>
        <v>73.308268347417012</v>
      </c>
      <c r="BG24">
        <f>(S24-E24/(N24/1.35))</f>
        <v>395.26461447053282</v>
      </c>
      <c r="BH24">
        <f>E24*BF24/100/BG24</f>
        <v>-4.6631698560203232E-3</v>
      </c>
    </row>
    <row r="25" spans="1:60" x14ac:dyDescent="0.25">
      <c r="A25" s="1" t="s">
        <v>1</v>
      </c>
      <c r="B25" s="1" t="s">
        <v>5246</v>
      </c>
      <c r="K25" s="1">
        <v>2.72</v>
      </c>
    </row>
    <row r="26" spans="1:60" x14ac:dyDescent="0.25">
      <c r="A26" s="1" t="s">
        <v>1</v>
      </c>
      <c r="B26" s="1" t="s">
        <v>5245</v>
      </c>
      <c r="K26" s="1">
        <v>2.72</v>
      </c>
    </row>
    <row r="27" spans="1:60" x14ac:dyDescent="0.25">
      <c r="A27" s="1">
        <v>4</v>
      </c>
      <c r="B27" s="1" t="s">
        <v>5244</v>
      </c>
      <c r="C27" s="1">
        <v>866.00000145286322</v>
      </c>
      <c r="D27" s="1">
        <v>0</v>
      </c>
      <c r="E27">
        <f>(R27-S27*(1000-T27)/(1000-U27))*AO27</f>
        <v>-2.1090460883892659</v>
      </c>
      <c r="F27">
        <f>IF(AZ27&lt;&gt;0,1/(1/AZ27-1/N27),0)</f>
        <v>2.3157841882881396</v>
      </c>
      <c r="G27">
        <f>((BC27-AP27/2)*S27-E27)/(BC27+AP27/2)</f>
        <v>387.62458646501335</v>
      </c>
      <c r="H27">
        <f>AP27*1000</f>
        <v>21.894574809739776</v>
      </c>
      <c r="I27">
        <f>(AU27-BA27)</f>
        <v>1.2462742975842334</v>
      </c>
      <c r="J27">
        <f>(P27+AT27*D27)</f>
        <v>24.59849739074707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25.462177276611328</v>
      </c>
      <c r="P27" s="1">
        <v>24.59849739074707</v>
      </c>
      <c r="Q27" s="1">
        <v>25.670921325683594</v>
      </c>
      <c r="R27" s="1">
        <v>400.04998779296875</v>
      </c>
      <c r="S27" s="1">
        <v>394.14459228515625</v>
      </c>
      <c r="T27" s="1">
        <v>1.6993410587310791</v>
      </c>
      <c r="U27" s="1">
        <v>21.109682083129883</v>
      </c>
      <c r="V27" s="1">
        <v>4.5765118598937988</v>
      </c>
      <c r="W27" s="1">
        <v>56.850688934326172</v>
      </c>
      <c r="X27" s="1">
        <v>300.33523559570313</v>
      </c>
      <c r="Y27" s="1">
        <v>101.19285583496094</v>
      </c>
      <c r="Z27" s="1">
        <v>8.4901332855224609</v>
      </c>
      <c r="AA27" s="1">
        <v>88.020370483398438</v>
      </c>
      <c r="AB27" s="1">
        <v>5.808506965637207</v>
      </c>
      <c r="AC27" s="1">
        <v>-0.83389639854431152</v>
      </c>
      <c r="AD27" s="1">
        <v>7.9036839306354523E-2</v>
      </c>
      <c r="AE27" s="1">
        <v>1.5826866030693054E-2</v>
      </c>
      <c r="AF27" s="1">
        <v>2.0144086331129074E-2</v>
      </c>
      <c r="AG27" s="1">
        <v>1.1200631968677044E-2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1.1041736602783201</v>
      </c>
      <c r="AP27">
        <f>(U27-T27)/(1000-U27)*AO27</f>
        <v>2.1894574809739775E-2</v>
      </c>
      <c r="AQ27">
        <f>(P27+273.15)</f>
        <v>297.74849739074705</v>
      </c>
      <c r="AR27">
        <f>(O27+273.15)</f>
        <v>298.61217727661131</v>
      </c>
      <c r="AS27">
        <f>(Y27*AK27+Z27*AL27)*AM27</f>
        <v>16.190856571699896</v>
      </c>
      <c r="AT27">
        <f>((AS27+0.00000010773*(AR27^4-AQ27^4))-AP27*44100)/(L27*0.92*2*29.3+0.00000043092*AQ27^3)</f>
        <v>-7.4118270952052043</v>
      </c>
      <c r="AU27">
        <f>0.61365*EXP(17.502*J27/(240.97+J27))</f>
        <v>3.1043563353280836</v>
      </c>
      <c r="AV27">
        <f>AU27*1000/AA27</f>
        <v>35.268612461857316</v>
      </c>
      <c r="AW27">
        <f>(AV27-U27)</f>
        <v>14.158930378727433</v>
      </c>
      <c r="AX27">
        <f>IF(D27,P27,(O27+P27)/2)</f>
        <v>25.030337333679199</v>
      </c>
      <c r="AY27">
        <f>0.61365*EXP(17.502*AX27/(240.97+AX27))</f>
        <v>3.1854331697301799</v>
      </c>
      <c r="AZ27">
        <f>IF(AW27&lt;&gt;0,(1000-(AV27+U27)/2)/AW27*AP27,0)</f>
        <v>1.5027537283414305</v>
      </c>
      <c r="BA27">
        <f>U27*AA27/1000</f>
        <v>1.8580820377438503</v>
      </c>
      <c r="BB27">
        <f>(AY27-BA27)</f>
        <v>1.3273511319863296</v>
      </c>
      <c r="BC27">
        <f>1/(1.6/F27+1.37/N27)</f>
        <v>0.9891411102324027</v>
      </c>
      <c r="BD27">
        <f>G27*AA27*0.001</f>
        <v>34.118859709124592</v>
      </c>
      <c r="BE27">
        <f>G27/S27</f>
        <v>0.983457832613302</v>
      </c>
      <c r="BF27">
        <f>(1-AP27*AA27/AU27/F27)*100</f>
        <v>73.192886239762387</v>
      </c>
      <c r="BG27">
        <f>(S27-E27/(N27/1.35))</f>
        <v>394.80977469628641</v>
      </c>
      <c r="BH27">
        <f>E27*BF27/100/BG27</f>
        <v>-3.9099125785485109E-3</v>
      </c>
    </row>
    <row r="28" spans="1:60" x14ac:dyDescent="0.25">
      <c r="A28" s="1" t="s">
        <v>1</v>
      </c>
      <c r="B28" s="1" t="s">
        <v>5243</v>
      </c>
      <c r="K28" s="1">
        <v>2.72</v>
      </c>
    </row>
    <row r="29" spans="1:60" x14ac:dyDescent="0.25">
      <c r="A29" s="1" t="s">
        <v>1</v>
      </c>
      <c r="B29" s="1" t="s">
        <v>5242</v>
      </c>
      <c r="K29" s="1">
        <v>2.72</v>
      </c>
    </row>
    <row r="30" spans="1:60" x14ac:dyDescent="0.25">
      <c r="A30" s="1">
        <v>5</v>
      </c>
      <c r="B30" s="1" t="s">
        <v>5241</v>
      </c>
      <c r="C30" s="1">
        <v>1070.5000014640391</v>
      </c>
      <c r="D30" s="1">
        <v>0</v>
      </c>
      <c r="E30">
        <f>(R30-S30*(1000-T30)/(1000-U30))*AO30</f>
        <v>-1.7111548673050487</v>
      </c>
      <c r="F30">
        <f>IF(AZ30&lt;&gt;0,1/(1/AZ30-1/N30),0)</f>
        <v>2.30718187847779</v>
      </c>
      <c r="G30">
        <f>((BC30-AP30/2)*S30-E30)/(BC30+AP30/2)</f>
        <v>386.91108555386012</v>
      </c>
      <c r="H30">
        <f>AP30*1000</f>
        <v>21.854229799885399</v>
      </c>
      <c r="I30">
        <f>(AU30-BA30)</f>
        <v>1.2469369826138166</v>
      </c>
      <c r="J30">
        <f>(P30+AT30*D30)</f>
        <v>24.587823867797852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25.452447891235352</v>
      </c>
      <c r="P30" s="1">
        <v>24.587823867797852</v>
      </c>
      <c r="Q30" s="1">
        <v>25.651576995849609</v>
      </c>
      <c r="R30" s="1">
        <v>400.06915283203125</v>
      </c>
      <c r="S30" s="1">
        <v>393.82354736328125</v>
      </c>
      <c r="T30" s="1">
        <v>1.7039890289306641</v>
      </c>
      <c r="U30" s="1">
        <v>21.081033706665039</v>
      </c>
      <c r="V30" s="1">
        <v>4.5913815498352051</v>
      </c>
      <c r="W30" s="1">
        <v>56.802631378173828</v>
      </c>
      <c r="X30" s="1">
        <v>300.30572509765625</v>
      </c>
      <c r="Y30" s="1">
        <v>149.72456359863281</v>
      </c>
      <c r="Z30" s="1">
        <v>9.2102489471435547</v>
      </c>
      <c r="AA30" s="1">
        <v>88.01458740234375</v>
      </c>
      <c r="AB30" s="1">
        <v>5.8276643753051758</v>
      </c>
      <c r="AC30" s="1">
        <v>-0.83913987874984741</v>
      </c>
      <c r="AD30" s="1">
        <v>5.8190029114484787E-2</v>
      </c>
      <c r="AE30" s="1">
        <v>1.4652129262685776E-2</v>
      </c>
      <c r="AF30" s="1">
        <v>4.6733133494853973E-2</v>
      </c>
      <c r="AG30" s="1">
        <v>2.6074545457959175E-2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1.1040651658002065</v>
      </c>
      <c r="AP30">
        <f>(U30-T30)/(1000-U30)*AO30</f>
        <v>2.18542297998854E-2</v>
      </c>
      <c r="AQ30">
        <f>(P30+273.15)</f>
        <v>297.73782386779783</v>
      </c>
      <c r="AR30">
        <f>(O30+273.15)</f>
        <v>298.60244789123533</v>
      </c>
      <c r="AS30">
        <f>(Y30*AK30+Z30*AL30)*AM30</f>
        <v>23.955929640324484</v>
      </c>
      <c r="AT30">
        <f>((AS30+0.00000010773*(AR30^4-AQ30^4))-AP30*44100)/(L30*0.92*2*29.3+0.00000043092*AQ30^3)</f>
        <v>-7.3365242025814759</v>
      </c>
      <c r="AU30">
        <f>0.61365*EXP(17.502*J30/(240.97+J30))</f>
        <v>3.1023754663208414</v>
      </c>
      <c r="AV30">
        <f>AU30*1000/AA30</f>
        <v>35.248423674803568</v>
      </c>
      <c r="AW30">
        <f>(AV30-U30)</f>
        <v>14.167389968138529</v>
      </c>
      <c r="AX30">
        <f>IF(D30,P30,(O30+P30)/2)</f>
        <v>25.020135879516602</v>
      </c>
      <c r="AY30">
        <f>0.61365*EXP(17.502*AX30/(240.97+AX30))</f>
        <v>3.183496741160567</v>
      </c>
      <c r="AZ30">
        <f>IF(AW30&lt;&gt;0,(1000-(AV30+U30)/2)/AW30*AP30,0)</f>
        <v>1.4991266136240371</v>
      </c>
      <c r="BA30">
        <f>U30*AA30/1000</f>
        <v>1.8554384837070248</v>
      </c>
      <c r="BB30">
        <f>(AY30-BA30)</f>
        <v>1.3280582574535422</v>
      </c>
      <c r="BC30">
        <f>1/(1.6/F30+1.37/N30)</f>
        <v>0.98662710347998028</v>
      </c>
      <c r="BD30">
        <f>G30*AA30*0.001</f>
        <v>34.053819556415924</v>
      </c>
      <c r="BE30">
        <f>G30/S30</f>
        <v>0.98244781995464392</v>
      </c>
      <c r="BF30">
        <f>(1-AP30*AA30/AU30/F30)*100</f>
        <v>73.127134803118892</v>
      </c>
      <c r="BG30">
        <f>(S30-E30/(N30/1.35))</f>
        <v>394.36323690668064</v>
      </c>
      <c r="BH30">
        <f>E30*BF30/100/BG30</f>
        <v>-3.173010081567001E-3</v>
      </c>
    </row>
    <row r="31" spans="1:60" x14ac:dyDescent="0.25">
      <c r="A31" s="1" t="s">
        <v>1</v>
      </c>
      <c r="B31" s="1" t="s">
        <v>5240</v>
      </c>
      <c r="K31" s="1">
        <v>2.72</v>
      </c>
    </row>
    <row r="32" spans="1:60" x14ac:dyDescent="0.25">
      <c r="A32" s="1" t="s">
        <v>1</v>
      </c>
      <c r="B32" s="1" t="s">
        <v>5239</v>
      </c>
      <c r="K32" s="1">
        <v>2.72</v>
      </c>
    </row>
    <row r="33" spans="1:60" x14ac:dyDescent="0.25">
      <c r="A33" s="1">
        <v>6</v>
      </c>
      <c r="B33" s="1" t="s">
        <v>5238</v>
      </c>
      <c r="C33" s="1">
        <v>1275.000001475215</v>
      </c>
      <c r="D33" s="1">
        <v>0</v>
      </c>
      <c r="E33">
        <f>(R33-S33*(1000-T33)/(1000-U33))*AO33</f>
        <v>-1.2703365658054508</v>
      </c>
      <c r="F33">
        <f>IF(AZ33&lt;&gt;0,1/(1/AZ33-1/N33),0)</f>
        <v>2.3557920628775628</v>
      </c>
      <c r="G33">
        <f>((BC33-AP33/2)*S33-E33)/(BC33+AP33/2)</f>
        <v>385.84048077205199</v>
      </c>
      <c r="H33">
        <f>AP33*1000</f>
        <v>22.042623451602914</v>
      </c>
      <c r="I33">
        <f>(AU33-BA33)</f>
        <v>1.2405605983879644</v>
      </c>
      <c r="J33">
        <f>(P33+AT33*D33)</f>
        <v>24.630090713500977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25.471054077148438</v>
      </c>
      <c r="P33" s="1">
        <v>24.630090713500977</v>
      </c>
      <c r="Q33" s="1">
        <v>25.660133361816406</v>
      </c>
      <c r="R33" s="1">
        <v>399.84780883789063</v>
      </c>
      <c r="S33" s="1">
        <v>393.15011596679688</v>
      </c>
      <c r="T33" s="1">
        <v>1.7063020467758179</v>
      </c>
      <c r="U33" s="1">
        <v>21.244392395019531</v>
      </c>
      <c r="V33" s="1">
        <v>4.5921640396118164</v>
      </c>
      <c r="W33" s="1">
        <v>57.174945831298828</v>
      </c>
      <c r="X33" s="1">
        <v>300.34771728515625</v>
      </c>
      <c r="Y33" s="1">
        <v>298.89947509765625</v>
      </c>
      <c r="Z33" s="1">
        <v>9.3437709808349609</v>
      </c>
      <c r="AA33" s="1">
        <v>88.007484436035156</v>
      </c>
      <c r="AB33" s="1">
        <v>5.9534640312194824</v>
      </c>
      <c r="AC33" s="1">
        <v>-0.84841358661651611</v>
      </c>
      <c r="AD33" s="1">
        <v>4.0165957063436508E-2</v>
      </c>
      <c r="AE33" s="1">
        <v>1.4107901602983475E-2</v>
      </c>
      <c r="AF33" s="1">
        <v>9.9219784140586853E-2</v>
      </c>
      <c r="AG33" s="1">
        <v>2.5207465514540672E-2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1.104219548842486</v>
      </c>
      <c r="AP33">
        <f>(U33-T33)/(1000-U33)*AO33</f>
        <v>2.2042623451602916E-2</v>
      </c>
      <c r="AQ33">
        <f>(P33+273.15)</f>
        <v>297.78009071350095</v>
      </c>
      <c r="AR33">
        <f>(O33+273.15)</f>
        <v>298.62105407714841</v>
      </c>
      <c r="AS33">
        <f>(Y33*AK33+Z33*AL33)*AM33</f>
        <v>47.823914946677178</v>
      </c>
      <c r="AT33">
        <f>((AS33+0.00000010773*(AR33^4-AQ33^4))-AP33*44100)/(L33*0.92*2*29.3+0.00000043092*AQ33^3)</f>
        <v>-7.2156021167935318</v>
      </c>
      <c r="AU33">
        <f>0.61365*EXP(17.502*J33/(240.97+J33))</f>
        <v>3.1102261314456694</v>
      </c>
      <c r="AV33">
        <f>AU33*1000/AA33</f>
        <v>35.340473044724028</v>
      </c>
      <c r="AW33">
        <f>(AV33-U33)</f>
        <v>14.096080649704497</v>
      </c>
      <c r="AX33">
        <f>IF(D33,P33,(O33+P33)/2)</f>
        <v>25.050572395324707</v>
      </c>
      <c r="AY33">
        <f>0.61365*EXP(17.502*AX33/(240.97+AX33))</f>
        <v>3.1892772122974109</v>
      </c>
      <c r="AZ33">
        <f>IF(AW33&lt;&gt;0,(1000-(AV33+U33)/2)/AW33*AP33,0)</f>
        <v>1.5194992525158395</v>
      </c>
      <c r="BA33">
        <f>U33*AA33/1000</f>
        <v>1.869665533057705</v>
      </c>
      <c r="BB33">
        <f>(AY33-BA33)</f>
        <v>1.3196116792397059</v>
      </c>
      <c r="BC33">
        <f>1/(1.6/F33+1.37/N33)</f>
        <v>1.0007560483429629</v>
      </c>
      <c r="BD33">
        <f>G33*AA33*0.001</f>
        <v>33.956850106338685</v>
      </c>
      <c r="BE33">
        <f>G33/S33</f>
        <v>0.98140752120403241</v>
      </c>
      <c r="BF33">
        <f>(1-AP33*AA33/AU33/F33)*100</f>
        <v>73.52390265752706</v>
      </c>
      <c r="BG33">
        <f>(S33-E33/(N33/1.35))</f>
        <v>393.55077365959988</v>
      </c>
      <c r="BH33">
        <f>E33*BF33/100/BG33</f>
        <v>-2.3732668884895451E-3</v>
      </c>
    </row>
    <row r="34" spans="1:60" x14ac:dyDescent="0.25">
      <c r="A34" s="1" t="s">
        <v>1</v>
      </c>
      <c r="B34" s="1" t="s">
        <v>5237</v>
      </c>
      <c r="K34" s="1">
        <v>2.72</v>
      </c>
    </row>
    <row r="35" spans="1:60" x14ac:dyDescent="0.25">
      <c r="A35" s="1" t="s">
        <v>1</v>
      </c>
      <c r="B35" s="1" t="s">
        <v>5236</v>
      </c>
      <c r="K35" s="1">
        <v>2.72</v>
      </c>
    </row>
    <row r="36" spans="1:60" x14ac:dyDescent="0.25">
      <c r="A36" s="1">
        <v>7</v>
      </c>
      <c r="B36" s="1" t="s">
        <v>5235</v>
      </c>
      <c r="C36" s="1">
        <v>1480.5000014640391</v>
      </c>
      <c r="D36" s="1">
        <v>0</v>
      </c>
      <c r="E36">
        <f>(R36-S36*(1000-T36)/(1000-U36))*AO36</f>
        <v>-1.1122717712943351</v>
      </c>
      <c r="F36">
        <f>IF(AZ36&lt;&gt;0,1/(1/AZ36-1/N36),0)</f>
        <v>2.4897795440682007</v>
      </c>
      <c r="G36">
        <f>((BC36-AP36/2)*S36-E36)/(BC36+AP36/2)</f>
        <v>385.84984655305936</v>
      </c>
      <c r="H36">
        <f>AP36*1000</f>
        <v>22.469840853158857</v>
      </c>
      <c r="I36">
        <f>(AU36-BA36)</f>
        <v>1.2203053330176341</v>
      </c>
      <c r="J36">
        <f>(P36+AT36*D36)</f>
        <v>24.697345733642578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25.498971939086914</v>
      </c>
      <c r="P36" s="1">
        <v>24.697345733642578</v>
      </c>
      <c r="Q36" s="1">
        <v>25.675077438354492</v>
      </c>
      <c r="R36" s="1">
        <v>400.1982421875</v>
      </c>
      <c r="S36" s="1">
        <v>393.20516967773438</v>
      </c>
      <c r="T36" s="1">
        <v>1.7119462490081787</v>
      </c>
      <c r="U36" s="1">
        <v>21.61827278137207</v>
      </c>
      <c r="V36" s="1">
        <v>4.59942626953125</v>
      </c>
      <c r="W36" s="1">
        <v>58.081058502197266</v>
      </c>
      <c r="X36" s="1">
        <v>300.39044189453125</v>
      </c>
      <c r="Y36" s="1">
        <v>500.98617553710938</v>
      </c>
      <c r="Z36" s="1">
        <v>8.7894754409790039</v>
      </c>
      <c r="AA36" s="1">
        <v>88.001876831054688</v>
      </c>
      <c r="AB36" s="1">
        <v>6.021111011505127</v>
      </c>
      <c r="AC36" s="1">
        <v>-0.85056352615356445</v>
      </c>
      <c r="AD36" s="1">
        <v>7.2197459638118744E-2</v>
      </c>
      <c r="AE36" s="1">
        <v>8.4115033969283104E-3</v>
      </c>
      <c r="AF36" s="1">
        <v>5.1642708480358124E-2</v>
      </c>
      <c r="AG36" s="1">
        <v>8.0643687397241592E-3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1.1043766246122471</v>
      </c>
      <c r="AP36">
        <f>(U36-T36)/(1000-U36)*AO36</f>
        <v>2.2469840853158857E-2</v>
      </c>
      <c r="AQ36">
        <f>(P36+273.15)</f>
        <v>297.84734573364256</v>
      </c>
      <c r="AR36">
        <f>(O36+273.15)</f>
        <v>298.64897193908689</v>
      </c>
      <c r="AS36">
        <f>(Y36*AK36+Z36*AL36)*AM36</f>
        <v>80.157786294271318</v>
      </c>
      <c r="AT36">
        <f>((AS36+0.00000010773*(AR36^4-AQ36^4))-AP36*44100)/(L36*0.92*2*29.3+0.00000043092*AQ36^3)</f>
        <v>-7.1122306565192899</v>
      </c>
      <c r="AU36">
        <f>0.61365*EXP(17.502*J36/(240.97+J36))</f>
        <v>3.122753911624081</v>
      </c>
      <c r="AV36">
        <f>AU36*1000/AA36</f>
        <v>35.485083092251763</v>
      </c>
      <c r="AW36">
        <f>(AV36-U36)</f>
        <v>13.866810310879693</v>
      </c>
      <c r="AX36">
        <f>IF(D36,P36,(O36+P36)/2)</f>
        <v>25.098158836364746</v>
      </c>
      <c r="AY36">
        <f>0.61365*EXP(17.502*AX36/(240.97+AX36))</f>
        <v>3.1983331595735245</v>
      </c>
      <c r="AZ36">
        <f>IF(AW36&lt;&gt;0,(1000-(AV36+U36)/2)/AW36*AP36,0)</f>
        <v>1.5741391642677838</v>
      </c>
      <c r="BA36">
        <f>U36*AA36/1000</f>
        <v>1.9024485786064469</v>
      </c>
      <c r="BB36">
        <f>(AY36-BA36)</f>
        <v>1.2958845809670776</v>
      </c>
      <c r="BC36">
        <f>1/(1.6/F36+1.37/N36)</f>
        <v>1.0387510126312336</v>
      </c>
      <c r="BD36">
        <f>G36*AA36*0.001</f>
        <v>33.95551067164368</v>
      </c>
      <c r="BE36">
        <f>G36/S36</f>
        <v>0.98129393077231586</v>
      </c>
      <c r="BF36">
        <f>(1-AP36*AA36/AU36/F36)*100</f>
        <v>74.567252738708419</v>
      </c>
      <c r="BG36">
        <f>(S36-E36/(N36/1.35))</f>
        <v>393.55597453815665</v>
      </c>
      <c r="BH36">
        <f>E36*BF36/100/BG36</f>
        <v>-2.1074270408819405E-3</v>
      </c>
    </row>
    <row r="37" spans="1:60" x14ac:dyDescent="0.25">
      <c r="A37" s="1" t="s">
        <v>1</v>
      </c>
      <c r="B37" s="1" t="s">
        <v>5234</v>
      </c>
      <c r="K37" s="1">
        <v>2.72</v>
      </c>
    </row>
    <row r="38" spans="1:60" x14ac:dyDescent="0.25">
      <c r="A38" s="1" t="s">
        <v>1</v>
      </c>
      <c r="B38" s="1" t="s">
        <v>5233</v>
      </c>
      <c r="K38" s="1">
        <v>2.72</v>
      </c>
    </row>
    <row r="39" spans="1:60" x14ac:dyDescent="0.25">
      <c r="A39" s="1">
        <v>8</v>
      </c>
      <c r="B39" s="1" t="s">
        <v>5232</v>
      </c>
      <c r="C39" s="1">
        <v>1685.5000014640391</v>
      </c>
      <c r="D39" s="1">
        <v>0</v>
      </c>
      <c r="E39">
        <f>(R39-S39*(1000-T39)/(1000-U39))*AO39</f>
        <v>-1.1919552365228583</v>
      </c>
      <c r="F39">
        <f>IF(AZ39&lt;&gt;0,1/(1/AZ39-1/N39),0)</f>
        <v>2.7007337988075655</v>
      </c>
      <c r="G39">
        <f>((BC39-AP39/2)*S39-E39)/(BC39+AP39/2)</f>
        <v>385.71968967655943</v>
      </c>
      <c r="H39">
        <f>AP39*1000</f>
        <v>23.094460824161683</v>
      </c>
      <c r="I39">
        <f>(AU39-BA39)</f>
        <v>1.1917558296028785</v>
      </c>
      <c r="J39">
        <f>(P39+AT39*D39)</f>
        <v>24.802886962890625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25.551677703857422</v>
      </c>
      <c r="P39" s="1">
        <v>24.802886962890625</v>
      </c>
      <c r="Q39" s="1">
        <v>25.708000183105469</v>
      </c>
      <c r="R39" s="1">
        <v>399.97222900390625</v>
      </c>
      <c r="S39" s="1">
        <v>392.83554077148438</v>
      </c>
      <c r="T39" s="1">
        <v>1.7167927026748657</v>
      </c>
      <c r="U39" s="1">
        <v>22.168149948120117</v>
      </c>
      <c r="V39" s="1">
        <v>4.5978155136108398</v>
      </c>
      <c r="W39" s="1">
        <v>59.369468688964844</v>
      </c>
      <c r="X39" s="1">
        <v>300.3438720703125</v>
      </c>
      <c r="Y39" s="1">
        <v>750.6417236328125</v>
      </c>
      <c r="Z39" s="1">
        <v>8.8569393157958984</v>
      </c>
      <c r="AA39" s="1">
        <v>87.997711181640625</v>
      </c>
      <c r="AB39" s="1">
        <v>6.0253071784973145</v>
      </c>
      <c r="AC39" s="1">
        <v>-0.86558514833450317</v>
      </c>
      <c r="AD39" s="1">
        <v>6.9288052618503571E-2</v>
      </c>
      <c r="AE39" s="1">
        <v>1.3776698149740696E-2</v>
      </c>
      <c r="AF39" s="1">
        <v>2.2656399756669998E-2</v>
      </c>
      <c r="AG39" s="1">
        <v>2.0722668617963791E-2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1.1042054120232074</v>
      </c>
      <c r="AP39">
        <f>(U39-T39)/(1000-U39)*AO39</f>
        <v>2.3094460824161684E-2</v>
      </c>
      <c r="AQ39">
        <f>(P39+273.15)</f>
        <v>297.9528869628906</v>
      </c>
      <c r="AR39">
        <f>(O39+273.15)</f>
        <v>298.7016777038574</v>
      </c>
      <c r="AS39">
        <f>(Y39*AK39+Z39*AL39)*AM39</f>
        <v>120.102673096746</v>
      </c>
      <c r="AT39">
        <f>((AS39+0.00000010773*(AR39^4-AQ39^4))-AP39*44100)/(L39*0.92*2*29.3+0.00000043092*AQ39^3)</f>
        <v>-7.0184610543054697</v>
      </c>
      <c r="AU39">
        <f>0.61365*EXP(17.502*J39/(240.97+J39))</f>
        <v>3.1425022861688543</v>
      </c>
      <c r="AV39">
        <f>AU39*1000/AA39</f>
        <v>35.711182074750248</v>
      </c>
      <c r="AW39">
        <f>(AV39-U39)</f>
        <v>13.543032126630131</v>
      </c>
      <c r="AX39">
        <f>IF(D39,P39,(O39+P39)/2)</f>
        <v>25.177282333374023</v>
      </c>
      <c r="AY39">
        <f>0.61365*EXP(17.502*AX39/(240.97+AX39))</f>
        <v>3.2134405194708968</v>
      </c>
      <c r="AZ39">
        <f>IF(AW39&lt;&gt;0,(1000-(AV39+U39)/2)/AW39*AP39,0)</f>
        <v>1.6559153542210852</v>
      </c>
      <c r="BA39">
        <f>U39*AA39/1000</f>
        <v>1.9507464565659758</v>
      </c>
      <c r="BB39">
        <f>(AY39-BA39)</f>
        <v>1.262694062904921</v>
      </c>
      <c r="BC39">
        <f>1/(1.6/F39+1.37/N39)</f>
        <v>1.0958915938464784</v>
      </c>
      <c r="BD39">
        <f>G39*AA39*0.001</f>
        <v>33.942449849229924</v>
      </c>
      <c r="BE39">
        <f>G39/S39</f>
        <v>0.98188592844489009</v>
      </c>
      <c r="BF39">
        <f>(1-AP39*AA39/AU39/F39)*100</f>
        <v>76.054615122707261</v>
      </c>
      <c r="BG39">
        <f>(S39-E39/(N39/1.35))</f>
        <v>393.21147739162484</v>
      </c>
      <c r="BH39">
        <f>E39*BF39/100/BG39</f>
        <v>-2.305469244148069E-3</v>
      </c>
    </row>
    <row r="40" spans="1:60" x14ac:dyDescent="0.25">
      <c r="A40" s="1" t="s">
        <v>1</v>
      </c>
      <c r="B40" s="1" t="s">
        <v>5231</v>
      </c>
      <c r="K40" s="1">
        <v>2.72</v>
      </c>
    </row>
    <row r="41" spans="1:60" x14ac:dyDescent="0.25">
      <c r="A41" s="1" t="s">
        <v>1</v>
      </c>
      <c r="B41" s="1" t="s">
        <v>5230</v>
      </c>
      <c r="K41" s="1">
        <v>2.72</v>
      </c>
    </row>
    <row r="42" spans="1:60" x14ac:dyDescent="0.25">
      <c r="A42" s="1">
        <v>9</v>
      </c>
      <c r="B42" s="1" t="s">
        <v>5229</v>
      </c>
      <c r="C42" s="1">
        <v>1891.0000014528632</v>
      </c>
      <c r="D42" s="1">
        <v>0</v>
      </c>
      <c r="E42">
        <f>(R42-S42*(1000-T42)/(1000-U42))*AO42</f>
        <v>-1.1241170684854485</v>
      </c>
      <c r="F42">
        <f>IF(AZ42&lt;&gt;0,1/(1/AZ42-1/N42),0)</f>
        <v>2.9720227131963752</v>
      </c>
      <c r="G42">
        <f>((BC42-AP42/2)*S42-E42)/(BC42+AP42/2)</f>
        <v>385.63815216042235</v>
      </c>
      <c r="H42">
        <f>AP42*1000</f>
        <v>23.790860630796455</v>
      </c>
      <c r="I42">
        <f>(AU42-BA42)</f>
        <v>1.1584313172828198</v>
      </c>
      <c r="J42">
        <f>(P42+AT42*D42)</f>
        <v>24.912996292114258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25.619434356689453</v>
      </c>
      <c r="P42" s="1">
        <v>24.912996292114258</v>
      </c>
      <c r="Q42" s="1">
        <v>25.755878448486328</v>
      </c>
      <c r="R42" s="1">
        <v>400.06185913085938</v>
      </c>
      <c r="S42" s="1">
        <v>392.62020874023438</v>
      </c>
      <c r="T42" s="1">
        <v>1.7271550893783569</v>
      </c>
      <c r="U42" s="1">
        <v>22.783126831054688</v>
      </c>
      <c r="V42" s="1">
        <v>4.606834888458252</v>
      </c>
      <c r="W42" s="1">
        <v>60.769351959228516</v>
      </c>
      <c r="X42" s="1">
        <v>300.32723999023438</v>
      </c>
      <c r="Y42" s="1">
        <v>1000.5258178710938</v>
      </c>
      <c r="Z42" s="1">
        <v>9.8056144714355469</v>
      </c>
      <c r="AA42" s="1">
        <v>87.994522094726563</v>
      </c>
      <c r="AB42" s="1">
        <v>6.1096701622009277</v>
      </c>
      <c r="AC42" s="1">
        <v>-0.87983322143554688</v>
      </c>
      <c r="AD42" s="1">
        <v>4.4191733002662659E-2</v>
      </c>
      <c r="AE42" s="1">
        <v>5.0275581888854504E-3</v>
      </c>
      <c r="AF42" s="1">
        <v>1.7863446846604347E-2</v>
      </c>
      <c r="AG42" s="1">
        <v>1.2402341701090336E-2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1.1041442646699791</v>
      </c>
      <c r="AP42">
        <f>(U42-T42)/(1000-U42)*AO42</f>
        <v>2.3790860630796454E-2</v>
      </c>
      <c r="AQ42">
        <f>(P42+273.15)</f>
        <v>298.06299629211424</v>
      </c>
      <c r="AR42">
        <f>(O42+273.15)</f>
        <v>298.76943435668943</v>
      </c>
      <c r="AS42">
        <f>(Y42*AK42+Z42*AL42)*AM42</f>
        <v>160.08412728121584</v>
      </c>
      <c r="AT42">
        <f>((AS42+0.00000010773*(AR42^4-AQ42^4))-AP42*44100)/(L42*0.92*2*29.3+0.00000043092*AQ42^3)</f>
        <v>-6.9484124245769952</v>
      </c>
      <c r="AU42">
        <f>0.61365*EXP(17.502*J42/(240.97+J42))</f>
        <v>3.163221674605019</v>
      </c>
      <c r="AV42">
        <f>AU42*1000/AA42</f>
        <v>35.947938568264448</v>
      </c>
      <c r="AW42">
        <f>(AV42-U42)</f>
        <v>13.16481173720976</v>
      </c>
      <c r="AX42">
        <f>IF(D42,P42,(O42+P42)/2)</f>
        <v>25.266215324401855</v>
      </c>
      <c r="AY42">
        <f>0.61365*EXP(17.502*AX42/(240.97+AX42))</f>
        <v>3.2304952390009416</v>
      </c>
      <c r="AZ42">
        <f>IF(AW42&lt;&gt;0,(1000-(AV42+U42)/2)/AW42*AP42,0)</f>
        <v>1.7540873197389208</v>
      </c>
      <c r="BA42">
        <f>U42*AA42/1000</f>
        <v>2.0047903573221992</v>
      </c>
      <c r="BB42">
        <f>(AY42-BA42)</f>
        <v>1.2257048816787424</v>
      </c>
      <c r="BC42">
        <f>1/(1.6/F42+1.37/N42)</f>
        <v>1.1649291205261558</v>
      </c>
      <c r="BD42">
        <f>G42*AA42*0.001</f>
        <v>33.934044900849813</v>
      </c>
      <c r="BE42">
        <f>G42/S42</f>
        <v>0.98221676718522788</v>
      </c>
      <c r="BF42">
        <f>(1-AP42*AA42/AU42/F42)*100</f>
        <v>77.731855137831118</v>
      </c>
      <c r="BG42">
        <f>(S42-E42/(N42/1.35))</f>
        <v>392.97474954715375</v>
      </c>
      <c r="BH42">
        <f>E42*BF42/100/BG42</f>
        <v>-2.2235450299584558E-3</v>
      </c>
    </row>
    <row r="43" spans="1:60" x14ac:dyDescent="0.25">
      <c r="A43" s="1" t="s">
        <v>1</v>
      </c>
      <c r="B43" s="1" t="s">
        <v>5228</v>
      </c>
      <c r="K43" s="1">
        <v>2.72</v>
      </c>
    </row>
    <row r="44" spans="1:60" x14ac:dyDescent="0.25">
      <c r="A44" s="1" t="s">
        <v>1</v>
      </c>
      <c r="B44" s="1" t="s">
        <v>5227</v>
      </c>
      <c r="K44" s="1">
        <v>2.72</v>
      </c>
    </row>
    <row r="45" spans="1:60" x14ac:dyDescent="0.25">
      <c r="A45" s="1">
        <v>10</v>
      </c>
      <c r="B45" s="1" t="s">
        <v>5226</v>
      </c>
      <c r="C45" s="1">
        <v>2097.0000014528632</v>
      </c>
      <c r="D45" s="1">
        <v>0</v>
      </c>
      <c r="E45">
        <f>(R45-S45*(1000-T45)/(1000-U45))*AO45</f>
        <v>-0.81758549038713257</v>
      </c>
      <c r="F45">
        <f>IF(AZ45&lt;&gt;0,1/(1/AZ45-1/N45),0)</f>
        <v>3.2845272928295106</v>
      </c>
      <c r="G45">
        <f>((BC45-AP45/2)*S45-E45)/(BC45+AP45/2)</f>
        <v>385.0629187989349</v>
      </c>
      <c r="H45">
        <f>AP45*1000</f>
        <v>24.53728888495948</v>
      </c>
      <c r="I45">
        <f>(AU45-BA45)</f>
        <v>1.1270733464544302</v>
      </c>
      <c r="J45">
        <f>(P45+AT45*D45)</f>
        <v>25.050380706787109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25.709253311157227</v>
      </c>
      <c r="P45" s="1">
        <v>25.050380706787109</v>
      </c>
      <c r="Q45" s="1">
        <v>25.820646286010742</v>
      </c>
      <c r="R45" s="1">
        <v>400.07159423828125</v>
      </c>
      <c r="S45" s="1">
        <v>392.09939575195313</v>
      </c>
      <c r="T45" s="1">
        <v>1.7368310689926147</v>
      </c>
      <c r="U45" s="1">
        <v>23.436408996582031</v>
      </c>
      <c r="V45" s="1">
        <v>4.6077828407287598</v>
      </c>
      <c r="W45" s="1">
        <v>62.1763916015625</v>
      </c>
      <c r="X45" s="1">
        <v>300.36181640625</v>
      </c>
      <c r="Y45" s="1">
        <v>1249.2484130859375</v>
      </c>
      <c r="Z45" s="1">
        <v>9.1071414947509766</v>
      </c>
      <c r="AA45" s="1">
        <v>87.989906311035156</v>
      </c>
      <c r="AB45" s="1">
        <v>6.1616215705871582</v>
      </c>
      <c r="AC45" s="1">
        <v>-0.89515429735183716</v>
      </c>
      <c r="AD45" s="1">
        <v>4.2885616421699524E-2</v>
      </c>
      <c r="AE45" s="1">
        <v>4.1629034094512463E-3</v>
      </c>
      <c r="AF45" s="1">
        <v>2.5111230090260506E-2</v>
      </c>
      <c r="AG45" s="1">
        <v>1.4452314004302025E-2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1.104271383846507</v>
      </c>
      <c r="AP45">
        <f>(U45-T45)/(1000-U45)*AO45</f>
        <v>2.4537288884959482E-2</v>
      </c>
      <c r="AQ45">
        <f>(P45+273.15)</f>
        <v>298.20038070678709</v>
      </c>
      <c r="AR45">
        <f>(O45+273.15)</f>
        <v>298.8592533111572</v>
      </c>
      <c r="AS45">
        <f>(Y45*AK45+Z45*AL45)*AM45</f>
        <v>199.87974162608953</v>
      </c>
      <c r="AT45">
        <f>((AS45+0.00000010773*(AR45^4-AQ45^4))-AP45*44100)/(L45*0.92*2*29.3+0.00000043092*AQ45^3)</f>
        <v>-6.8975343436793617</v>
      </c>
      <c r="AU45">
        <f>0.61365*EXP(17.502*J45/(240.97+J45))</f>
        <v>3.1892407783307846</v>
      </c>
      <c r="AV45">
        <f>AU45*1000/AA45</f>
        <v>36.245529879951803</v>
      </c>
      <c r="AW45">
        <f>(AV45-U45)</f>
        <v>12.809120883369772</v>
      </c>
      <c r="AX45">
        <f>IF(D45,P45,(O45+P45)/2)</f>
        <v>25.379817008972168</v>
      </c>
      <c r="AY45">
        <f>0.61365*EXP(17.502*AX45/(240.97+AX45))</f>
        <v>3.2523956851253191</v>
      </c>
      <c r="AZ45">
        <f>IF(AW45&lt;&gt;0,(1000-(AV45+U45)/2)/AW45*AP45,0)</f>
        <v>1.8584470092831957</v>
      </c>
      <c r="BA45">
        <f>U45*AA45/1000</f>
        <v>2.0621674318763543</v>
      </c>
      <c r="BB45">
        <f>(AY45-BA45)</f>
        <v>1.1902282532489648</v>
      </c>
      <c r="BC45">
        <f>1/(1.6/F45+1.37/N45)</f>
        <v>1.238850447338302</v>
      </c>
      <c r="BD45">
        <f>G45*AA45*0.001</f>
        <v>33.881650148972021</v>
      </c>
      <c r="BE45">
        <f>G45/S45</f>
        <v>0.9820543539998986</v>
      </c>
      <c r="BF45">
        <f>(1-AP45*AA45/AU45/F45)*100</f>
        <v>79.388991240724025</v>
      </c>
      <c r="BG45">
        <f>(S45-E45/(N45/1.35))</f>
        <v>392.3572580579476</v>
      </c>
      <c r="BH45">
        <f>E45*BF45/100/BG45</f>
        <v>-1.6542904712954466E-3</v>
      </c>
    </row>
    <row r="46" spans="1:60" x14ac:dyDescent="0.25">
      <c r="A46" s="1" t="s">
        <v>1</v>
      </c>
      <c r="B46" s="1" t="s">
        <v>5225</v>
      </c>
      <c r="K46" s="1">
        <v>2.72</v>
      </c>
    </row>
    <row r="47" spans="1:60" x14ac:dyDescent="0.25">
      <c r="A47" s="1" t="s">
        <v>1</v>
      </c>
      <c r="B47" s="1" t="s">
        <v>5224</v>
      </c>
      <c r="K47" s="1">
        <v>2.72</v>
      </c>
    </row>
    <row r="48" spans="1:60" x14ac:dyDescent="0.25">
      <c r="A48" s="1">
        <v>11</v>
      </c>
      <c r="B48" s="1" t="s">
        <v>5223</v>
      </c>
      <c r="C48" s="1">
        <v>2303.0000014528632</v>
      </c>
      <c r="D48" s="1">
        <v>0</v>
      </c>
      <c r="E48">
        <f>(R48-S48*(1000-T48)/(1000-U48))*AO48</f>
        <v>-0.89447304110583714</v>
      </c>
      <c r="F48">
        <f>IF(AZ48&lt;&gt;0,1/(1/AZ48-1/N48),0)</f>
        <v>3.8030300895760019</v>
      </c>
      <c r="G48">
        <f>((BC48-AP48/2)*S48-E48)/(BC48+AP48/2)</f>
        <v>385.09806997769164</v>
      </c>
      <c r="H48">
        <f>AP48*1000</f>
        <v>25.450420156970182</v>
      </c>
      <c r="I48">
        <f>(AU48-BA48)</f>
        <v>1.078203316567953</v>
      </c>
      <c r="J48">
        <f>(P48+AT48*D48)</f>
        <v>25.164144515991211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25.773931503295898</v>
      </c>
      <c r="P48" s="1">
        <v>25.164144515991211</v>
      </c>
      <c r="Q48" s="1">
        <v>25.866809844970703</v>
      </c>
      <c r="R48" s="1">
        <v>399.97940063476563</v>
      </c>
      <c r="S48" s="1">
        <v>391.75860595703125</v>
      </c>
      <c r="T48" s="1">
        <v>1.7456793785095215</v>
      </c>
      <c r="U48" s="1">
        <v>24.239336013793945</v>
      </c>
      <c r="V48" s="1">
        <v>4.6133322715759277</v>
      </c>
      <c r="W48" s="1">
        <v>64.057640075683594</v>
      </c>
      <c r="X48" s="1">
        <v>300.2943115234375</v>
      </c>
      <c r="Y48" s="1">
        <v>1599.6695556640625</v>
      </c>
      <c r="Z48" s="1">
        <v>9.1691408157348633</v>
      </c>
      <c r="AA48" s="1">
        <v>87.986091613769531</v>
      </c>
      <c r="AB48" s="1">
        <v>6.2558293342590332</v>
      </c>
      <c r="AC48" s="1">
        <v>-0.9310876727104187</v>
      </c>
      <c r="AD48" s="1">
        <v>3.5301763564348221E-2</v>
      </c>
      <c r="AE48" s="1">
        <v>8.3296634256839752E-3</v>
      </c>
      <c r="AF48" s="1">
        <v>3.6837831139564514E-2</v>
      </c>
      <c r="AG48" s="1">
        <v>1.661389134824276E-2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1.1040232041302847</v>
      </c>
      <c r="AP48">
        <f>(U48-T48)/(1000-U48)*AO48</f>
        <v>2.5450420156970181E-2</v>
      </c>
      <c r="AQ48">
        <f>(P48+273.15)</f>
        <v>298.31414451599119</v>
      </c>
      <c r="AR48">
        <f>(O48+273.15)</f>
        <v>298.92393150329588</v>
      </c>
      <c r="AS48">
        <f>(Y48*AK48+Z48*AL48)*AM48</f>
        <v>255.94712318538586</v>
      </c>
      <c r="AT48">
        <f>((AS48+0.00000010773*(AR48^4-AQ48^4))-AP48*44100)/(L48*0.92*2*29.3+0.00000043092*AQ48^3)</f>
        <v>-6.7766389891416123</v>
      </c>
      <c r="AU48">
        <f>0.61365*EXP(17.502*J48/(240.97+J48))</f>
        <v>3.2109277557345703</v>
      </c>
      <c r="AV48">
        <f>AU48*1000/AA48</f>
        <v>36.493583211190973</v>
      </c>
      <c r="AW48">
        <f>(AV48-U48)</f>
        <v>12.254247197397028</v>
      </c>
      <c r="AX48">
        <f>IF(D48,P48,(O48+P48)/2)</f>
        <v>25.469038009643555</v>
      </c>
      <c r="AY48">
        <f>0.61365*EXP(17.502*AX48/(240.97+AX48))</f>
        <v>3.2696867906230023</v>
      </c>
      <c r="AZ48">
        <f>IF(AW48&lt;&gt;0,(1000-(AV48+U48)/2)/AW48*AP48,0)</f>
        <v>2.0137982042988689</v>
      </c>
      <c r="BA48">
        <f>U48*AA48/1000</f>
        <v>2.1327244391666174</v>
      </c>
      <c r="BB48">
        <f>(AY48-BA48)</f>
        <v>1.1369623514563849</v>
      </c>
      <c r="BC48">
        <f>1/(1.6/F48+1.37/N48)</f>
        <v>1.3499200948582886</v>
      </c>
      <c r="BD48">
        <f>G48*AA48*0.001</f>
        <v>33.883274065343009</v>
      </c>
      <c r="BE48">
        <f>G48/S48</f>
        <v>0.98299836716268552</v>
      </c>
      <c r="BF48">
        <f>(1-AP48*AA48/AU48/F48)*100</f>
        <v>81.662138549353074</v>
      </c>
      <c r="BG48">
        <f>(S48-E48/(N48/1.35))</f>
        <v>392.04071820552559</v>
      </c>
      <c r="BH48">
        <f>E48*BF48/100/BG48</f>
        <v>-1.8631886439191953E-3</v>
      </c>
    </row>
    <row r="49" spans="1:60" x14ac:dyDescent="0.25">
      <c r="A49" s="1" t="s">
        <v>1</v>
      </c>
      <c r="B49" s="1" t="s">
        <v>5222</v>
      </c>
      <c r="K49" s="1">
        <v>2.72</v>
      </c>
    </row>
    <row r="50" spans="1:60" x14ac:dyDescent="0.25">
      <c r="A50" s="1" t="s">
        <v>1</v>
      </c>
      <c r="B50" s="1" t="s">
        <v>5221</v>
      </c>
      <c r="K50" s="1">
        <v>2.72</v>
      </c>
    </row>
    <row r="51" spans="1:60" x14ac:dyDescent="0.25">
      <c r="A51" s="1">
        <v>12</v>
      </c>
      <c r="B51" s="1" t="s">
        <v>5220</v>
      </c>
      <c r="C51" s="1">
        <v>2509.0000014528632</v>
      </c>
      <c r="D51" s="1">
        <v>0</v>
      </c>
      <c r="E51">
        <f>(R51-S51*(1000-T51)/(1000-U51))*AO51</f>
        <v>-0.45114572279971299</v>
      </c>
      <c r="F51">
        <f>IF(AZ51&lt;&gt;0,1/(1/AZ51-1/N51),0)</f>
        <v>4.6640370957413122</v>
      </c>
      <c r="G51">
        <f>((BC51-AP51/2)*S51-E51)/(BC51+AP51/2)</f>
        <v>384.37315218037617</v>
      </c>
      <c r="H51">
        <f>AP51*1000</f>
        <v>26.587300465325917</v>
      </c>
      <c r="I51">
        <f>(AU51-BA51)</f>
        <v>1.0155107198325957</v>
      </c>
      <c r="J51">
        <f>(P51+AT51*D51)</f>
        <v>25.289604187011719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25.846193313598633</v>
      </c>
      <c r="P51" s="1">
        <v>25.289604187011719</v>
      </c>
      <c r="Q51" s="1">
        <v>25.913740158081055</v>
      </c>
      <c r="R51" s="1">
        <v>399.91268920898438</v>
      </c>
      <c r="S51" s="1">
        <v>390.90829467773438</v>
      </c>
      <c r="T51" s="1">
        <v>1.7552372217178345</v>
      </c>
      <c r="U51" s="1">
        <v>25.227558135986328</v>
      </c>
      <c r="V51" s="1">
        <v>4.6183724403381348</v>
      </c>
      <c r="W51" s="1">
        <v>66.378639221191406</v>
      </c>
      <c r="X51" s="1">
        <v>300.32421875</v>
      </c>
      <c r="Y51" s="1">
        <v>1999.86767578125</v>
      </c>
      <c r="Z51" s="1">
        <v>9.0056467056274414</v>
      </c>
      <c r="AA51" s="1">
        <v>87.978507995605469</v>
      </c>
      <c r="AB51" s="1">
        <v>6.2645664215087891</v>
      </c>
      <c r="AC51" s="1">
        <v>-0.95587402582168579</v>
      </c>
      <c r="AD51" s="1">
        <v>5.2292868494987488E-2</v>
      </c>
      <c r="AE51" s="1">
        <v>4.4505330733954906E-3</v>
      </c>
      <c r="AF51" s="1">
        <v>6.6034354269504547E-2</v>
      </c>
      <c r="AG51" s="1">
        <v>1.9805645570158958E-2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1.1041331571691173</v>
      </c>
      <c r="AP51">
        <f>(U51-T51)/(1000-U51)*AO51</f>
        <v>2.6587300465325918E-2</v>
      </c>
      <c r="AQ51">
        <f>(P51+273.15)</f>
        <v>298.4396041870117</v>
      </c>
      <c r="AR51">
        <f>(O51+273.15)</f>
        <v>298.99619331359861</v>
      </c>
      <c r="AS51">
        <f>(Y51*AK51+Z51*AL51)*AM51</f>
        <v>319.97882097291586</v>
      </c>
      <c r="AT51">
        <f>((AS51+0.00000010773*(AR51^4-AQ51^4))-AP51*44100)/(L51*0.92*2*29.3+0.00000043092*AQ51^3)</f>
        <v>-6.6710766475461414</v>
      </c>
      <c r="AU51">
        <f>0.61365*EXP(17.502*J51/(240.97+J51))</f>
        <v>3.2349936450090708</v>
      </c>
      <c r="AV51">
        <f>AU51*1000/AA51</f>
        <v>36.77027172557483</v>
      </c>
      <c r="AW51">
        <f>(AV51-U51)</f>
        <v>11.542713589588502</v>
      </c>
      <c r="AX51">
        <f>IF(D51,P51,(O51+P51)/2)</f>
        <v>25.567898750305176</v>
      </c>
      <c r="AY51">
        <f>0.61365*EXP(17.502*AX51/(240.97+AX51))</f>
        <v>3.2889398324742438</v>
      </c>
      <c r="AZ51">
        <f>IF(AW51&lt;&gt;0,(1000-(AV51+U51)/2)/AW51*AP51,0)</f>
        <v>2.2319814833836342</v>
      </c>
      <c r="BA51">
        <f>U51*AA51/1000</f>
        <v>2.2194829251764752</v>
      </c>
      <c r="BB51">
        <f>(AY51-BA51)</f>
        <v>1.0694569072977687</v>
      </c>
      <c r="BC51">
        <f>1/(1.6/F51+1.37/N51)</f>
        <v>1.5080275093601643</v>
      </c>
      <c r="BD51">
        <f>G51*AA51*0.001</f>
        <v>33.816576442397299</v>
      </c>
      <c r="BE51">
        <f>G51/S51</f>
        <v>0.9832821595593263</v>
      </c>
      <c r="BF51">
        <f>(1-AP51*AA51/AU51/F51)*100</f>
        <v>84.497012088218781</v>
      </c>
      <c r="BG51">
        <f>(S51-E51/(N51/1.35))</f>
        <v>391.05058374449067</v>
      </c>
      <c r="BH51">
        <f>E51*BF51/100/BG51</f>
        <v>-9.7482185624003976E-4</v>
      </c>
    </row>
    <row r="52" spans="1:60" x14ac:dyDescent="0.25">
      <c r="A52" s="1" t="s">
        <v>1</v>
      </c>
      <c r="B52" s="1" t="s">
        <v>5219</v>
      </c>
    </row>
    <row r="53" spans="1:60" x14ac:dyDescent="0.25">
      <c r="A53" s="1" t="s">
        <v>1</v>
      </c>
      <c r="B53" s="1" t="s">
        <v>5218</v>
      </c>
    </row>
    <row r="54" spans="1:60" x14ac:dyDescent="0.25">
      <c r="A54" s="1" t="s">
        <v>1</v>
      </c>
      <c r="B54" s="1" t="s">
        <v>5217</v>
      </c>
    </row>
    <row r="55" spans="1:60" x14ac:dyDescent="0.25">
      <c r="A55" s="1" t="s">
        <v>1</v>
      </c>
      <c r="B55" s="1" t="s">
        <v>5216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BF492-4FEF-4734-B9EE-D9E35453A4EF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5305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5304</v>
      </c>
    </row>
    <row r="12" spans="1:56" x14ac:dyDescent="0.25">
      <c r="A12" s="1" t="s">
        <v>1</v>
      </c>
      <c r="B12" s="1" t="s">
        <v>5303</v>
      </c>
    </row>
    <row r="13" spans="1:56" x14ac:dyDescent="0.25">
      <c r="A13" s="1" t="s">
        <v>1</v>
      </c>
      <c r="B13" s="1" t="s">
        <v>5302</v>
      </c>
    </row>
    <row r="14" spans="1:56" x14ac:dyDescent="0.25">
      <c r="A14" s="1" t="s">
        <v>1</v>
      </c>
      <c r="B14" s="1" t="s">
        <v>5301</v>
      </c>
    </row>
    <row r="15" spans="1:56" x14ac:dyDescent="0.25">
      <c r="A15" s="1" t="s">
        <v>1</v>
      </c>
      <c r="B15" s="1" t="s">
        <v>5300</v>
      </c>
    </row>
    <row r="16" spans="1:56" x14ac:dyDescent="0.25">
      <c r="A16" s="1" t="s">
        <v>1</v>
      </c>
      <c r="B16" s="1" t="s">
        <v>5299</v>
      </c>
    </row>
    <row r="17" spans="1:56" x14ac:dyDescent="0.25">
      <c r="A17" s="1" t="s">
        <v>1</v>
      </c>
      <c r="B17" s="1" t="s">
        <v>5298</v>
      </c>
    </row>
    <row r="18" spans="1:56" x14ac:dyDescent="0.25">
      <c r="A18" s="1">
        <v>1</v>
      </c>
      <c r="B18" s="1" t="s">
        <v>5297</v>
      </c>
      <c r="C18" s="1">
        <v>250.50000150874257</v>
      </c>
      <c r="D18" s="1">
        <v>0</v>
      </c>
      <c r="E18">
        <f>(R18-S18*(1000-T18)/(1000-U18))*AK18</f>
        <v>-3.5805208008009375</v>
      </c>
      <c r="F18">
        <f>IF(AV18&lt;&gt;0,1/(1/AV18-1/N18),0)</f>
        <v>2.7870075683669095</v>
      </c>
      <c r="G18">
        <f>((AY18-AL18/2)*S18-E18)/(AY18+AL18/2)</f>
        <v>388.20175429289498</v>
      </c>
      <c r="H18">
        <f>AL18*1000</f>
        <v>25.844320166920074</v>
      </c>
      <c r="I18">
        <f>(AQ18-AW18)</f>
        <v>1.3073051041986878</v>
      </c>
      <c r="J18">
        <f>(P18+AP18*D18)</f>
        <v>25.784347534179688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26.190235137939453</v>
      </c>
      <c r="P18" s="1">
        <v>25.784347534179688</v>
      </c>
      <c r="Q18" s="1">
        <v>26.266956329345703</v>
      </c>
      <c r="R18" s="1">
        <v>400.02645874023438</v>
      </c>
      <c r="S18" s="1">
        <v>394.03857421875</v>
      </c>
      <c r="T18" s="1">
        <v>8.8054731488227844E-2</v>
      </c>
      <c r="U18" s="1">
        <v>22.98560905456543</v>
      </c>
      <c r="V18" s="1">
        <v>0.22723348438739777</v>
      </c>
      <c r="W18" s="1">
        <v>59.316520690917969</v>
      </c>
      <c r="X18" s="1">
        <v>299.94793701171875</v>
      </c>
      <c r="Y18" s="1">
        <v>0.10895829647779465</v>
      </c>
      <c r="Z18" s="1">
        <v>7.5205106735229492</v>
      </c>
      <c r="AA18" s="1">
        <v>88.060928344726563</v>
      </c>
      <c r="AB18" s="1">
        <v>12.370441436767578</v>
      </c>
      <c r="AC18" s="1">
        <v>-0.82610023021697998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1.1027497684254361</v>
      </c>
      <c r="AL18">
        <f>(U18-T18)/(1000-U18)*AK18</f>
        <v>2.5844320166920075E-2</v>
      </c>
      <c r="AM18">
        <f>(P18+273.15)</f>
        <v>298.93434753417966</v>
      </c>
      <c r="AN18">
        <f>(O18+273.15)</f>
        <v>299.34023513793943</v>
      </c>
      <c r="AO18">
        <f>(Y18*AG18+Z18*AH18)*AI18</f>
        <v>1.743332704678191E-2</v>
      </c>
      <c r="AP18">
        <f>((AO18+0.00000010773*(AN18^4-AM18^4))-AL18*44100)/(L18*51.4+0.00000043092*AM18^3)</f>
        <v>-9.3406058056658203</v>
      </c>
      <c r="AQ18">
        <f>0.61365*EXP(17.502*J18/(240.97+J18))</f>
        <v>3.331439176112672</v>
      </c>
      <c r="AR18">
        <f>AQ18*1000/AA18</f>
        <v>37.83107035927781</v>
      </c>
      <c r="AS18">
        <f>(AR18-U18)</f>
        <v>14.84546130471238</v>
      </c>
      <c r="AT18">
        <f>IF(D18,P18,(O18+P18)/2)</f>
        <v>25.98729133605957</v>
      </c>
      <c r="AU18">
        <f>0.61365*EXP(17.502*AT18/(240.97+AT18))</f>
        <v>3.3717217841089391</v>
      </c>
      <c r="AV18">
        <f>IF(AS18&lt;&gt;0,(1000-(AR18+U18)/2)/AS18*AL18,0)</f>
        <v>1.6879527544109156</v>
      </c>
      <c r="AW18">
        <f>U18*AA18/1000</f>
        <v>2.0241340719139842</v>
      </c>
      <c r="AX18">
        <f>(AU18-AW18)</f>
        <v>1.3475877121949549</v>
      </c>
      <c r="AY18">
        <f>1/(1.6/F18+1.37/N18)</f>
        <v>1.1183682263435315</v>
      </c>
      <c r="AZ18">
        <f>G18*AA18*0.001</f>
        <v>34.185406868083774</v>
      </c>
      <c r="BA18">
        <f>G18/S18</f>
        <v>0.98518718646409797</v>
      </c>
      <c r="BB18">
        <f>(1-AL18*AA18/AQ18/F18)*100</f>
        <v>75.488023280813806</v>
      </c>
      <c r="BC18">
        <f>(S18-E18/(N18/1.35))</f>
        <v>395.16785227127349</v>
      </c>
      <c r="BD18">
        <f>E18*BB18/100/BC18</f>
        <v>-6.8397881056061699E-3</v>
      </c>
    </row>
    <row r="19" spans="1:56" x14ac:dyDescent="0.25">
      <c r="A19" s="1" t="s">
        <v>1</v>
      </c>
      <c r="B19" s="1" t="s">
        <v>5296</v>
      </c>
      <c r="K19" s="1">
        <v>2.72</v>
      </c>
    </row>
    <row r="20" spans="1:56" x14ac:dyDescent="0.25">
      <c r="A20" s="1" t="s">
        <v>1</v>
      </c>
      <c r="B20" s="1" t="s">
        <v>5295</v>
      </c>
      <c r="K20" s="1">
        <v>2.72</v>
      </c>
    </row>
    <row r="21" spans="1:56" x14ac:dyDescent="0.25">
      <c r="A21" s="1">
        <v>2</v>
      </c>
      <c r="B21" s="1" t="s">
        <v>5294</v>
      </c>
      <c r="C21" s="1">
        <v>455.50000150874257</v>
      </c>
      <c r="D21" s="1">
        <v>0</v>
      </c>
      <c r="E21">
        <f>(R21-S21*(1000-T21)/(1000-U21))*AK21</f>
        <v>-2.4739545548956507</v>
      </c>
      <c r="F21">
        <f>IF(AV21&lt;&gt;0,1/(1/AV21-1/N21),0)</f>
        <v>2.7295525428142171</v>
      </c>
      <c r="G21">
        <f>((AY21-AL21/2)*S21-E21)/(AY21+AL21/2)</f>
        <v>386.76374283608169</v>
      </c>
      <c r="H21">
        <f>AL21*1000</f>
        <v>25.255440990887312</v>
      </c>
      <c r="I21">
        <f>(AQ21-AW21)</f>
        <v>1.2944898793182573</v>
      </c>
      <c r="J21">
        <f>(P21+AP21*D21)</f>
        <v>25.491809844970703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26.127147674560547</v>
      </c>
      <c r="P21" s="1">
        <v>25.491809844970703</v>
      </c>
      <c r="Q21" s="1">
        <v>26.260759353637695</v>
      </c>
      <c r="R21" s="1">
        <v>400.2193603515625</v>
      </c>
      <c r="S21" s="1">
        <v>393.45034790039063</v>
      </c>
      <c r="T21" s="1">
        <v>8.9070014655590057E-2</v>
      </c>
      <c r="U21" s="1">
        <v>22.481590270996094</v>
      </c>
      <c r="V21" s="1">
        <v>0.2306973785161972</v>
      </c>
      <c r="W21" s="1">
        <v>58.228847503662109</v>
      </c>
      <c r="X21" s="1">
        <v>299.87884521484375</v>
      </c>
      <c r="Y21" s="1">
        <v>25.435398101806641</v>
      </c>
      <c r="Z21" s="1">
        <v>7.653404712677002</v>
      </c>
      <c r="AA21" s="1">
        <v>88.055290222167969</v>
      </c>
      <c r="AB21" s="1">
        <v>12.310181617736816</v>
      </c>
      <c r="AC21" s="1">
        <v>-0.79488265514373779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1.1024957544663372</v>
      </c>
      <c r="AL21">
        <f>(U21-T21)/(1000-U21)*AK21</f>
        <v>2.525544099088731E-2</v>
      </c>
      <c r="AM21">
        <f>(P21+273.15)</f>
        <v>298.64180984497068</v>
      </c>
      <c r="AN21">
        <f>(O21+273.15)</f>
        <v>299.27714767456052</v>
      </c>
      <c r="AO21">
        <f>(Y21*AG21+Z21*AH21)*AI21</f>
        <v>4.0696636053249904</v>
      </c>
      <c r="AP21">
        <f>((AO21+0.00000010773*(AN21^4-AM21^4))-AL21*44100)/(L21*51.4+0.00000043092*AM21^3)</f>
        <v>-9.0743942154290043</v>
      </c>
      <c r="AQ21">
        <f>0.61365*EXP(17.502*J21/(240.97+J21))</f>
        <v>3.2741128352866862</v>
      </c>
      <c r="AR21">
        <f>AQ21*1000/AA21</f>
        <v>37.182466005460128</v>
      </c>
      <c r="AS21">
        <f>(AR21-U21)</f>
        <v>14.700875734464034</v>
      </c>
      <c r="AT21">
        <f>IF(D21,P21,(O21+P21)/2)</f>
        <v>25.809478759765625</v>
      </c>
      <c r="AU21">
        <f>0.61365*EXP(17.502*AT21/(240.97+AT21))</f>
        <v>3.3364045932568627</v>
      </c>
      <c r="AV21">
        <f>IF(AS21&lt;&gt;0,(1000-(AR21+U21)/2)/AS21*AL21,0)</f>
        <v>1.6667047873319838</v>
      </c>
      <c r="AW21">
        <f>U21*AA21/1000</f>
        <v>1.9796229559684289</v>
      </c>
      <c r="AX21">
        <f>(AU21-AW21)</f>
        <v>1.3567816372884338</v>
      </c>
      <c r="AY21">
        <f>1/(1.6/F21+1.37/N21)</f>
        <v>1.1034554663493938</v>
      </c>
      <c r="AZ21">
        <f>G21*AA21*0.001</f>
        <v>34.05659362284311</v>
      </c>
      <c r="BA21">
        <f>G21/S21</f>
        <v>0.98300521247473449</v>
      </c>
      <c r="BB21">
        <f>(1-AL21*AA21/AQ21/F21)*100</f>
        <v>75.115706905158603</v>
      </c>
      <c r="BC21">
        <f>(S21-E21/(N21/1.35))</f>
        <v>394.23062058618513</v>
      </c>
      <c r="BD21">
        <f>E21*BB21/100/BC21</f>
        <v>-4.7138105347044644E-3</v>
      </c>
    </row>
    <row r="22" spans="1:56" x14ac:dyDescent="0.25">
      <c r="A22" s="1" t="s">
        <v>1</v>
      </c>
      <c r="B22" s="1" t="s">
        <v>5293</v>
      </c>
      <c r="K22" s="1">
        <v>2.72</v>
      </c>
    </row>
    <row r="23" spans="1:56" x14ac:dyDescent="0.25">
      <c r="A23" s="1" t="s">
        <v>1</v>
      </c>
      <c r="B23" s="1" t="s">
        <v>5292</v>
      </c>
      <c r="K23" s="1">
        <v>2.72</v>
      </c>
    </row>
    <row r="24" spans="1:56" x14ac:dyDescent="0.25">
      <c r="A24" s="1">
        <v>3</v>
      </c>
      <c r="B24" s="1" t="s">
        <v>5291</v>
      </c>
      <c r="C24" s="1">
        <v>660.50000150874257</v>
      </c>
      <c r="D24" s="1">
        <v>0</v>
      </c>
      <c r="E24">
        <f>(R24-S24*(1000-T24)/(1000-U24))*AK24</f>
        <v>-1.8846313132087167</v>
      </c>
      <c r="F24">
        <f>IF(AV24&lt;&gt;0,1/(1/AV24-1/N24),0)</f>
        <v>2.6924129518131812</v>
      </c>
      <c r="G24">
        <f>((AY24-AL24/2)*S24-E24)/(AY24+AL24/2)</f>
        <v>385.86586760846825</v>
      </c>
      <c r="H24">
        <f>AL24*1000</f>
        <v>24.729762696891274</v>
      </c>
      <c r="I24">
        <f>(AQ24-AW24)</f>
        <v>1.2788115947659333</v>
      </c>
      <c r="J24">
        <f>(P24+AP24*D24)</f>
        <v>25.200433731079102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26.036891937255859</v>
      </c>
      <c r="P24" s="1">
        <v>25.200433731079102</v>
      </c>
      <c r="Q24" s="1">
        <v>26.191635131835938</v>
      </c>
      <c r="R24" s="1">
        <v>400.05145263671875</v>
      </c>
      <c r="S24" s="1">
        <v>392.9476318359375</v>
      </c>
      <c r="T24" s="1">
        <v>8.9116081595420837E-2</v>
      </c>
      <c r="U24" s="1">
        <v>22.023202896118164</v>
      </c>
      <c r="V24" s="1">
        <v>0.23202821612358093</v>
      </c>
      <c r="W24" s="1">
        <v>57.340991973876953</v>
      </c>
      <c r="X24" s="1">
        <v>299.91476440429688</v>
      </c>
      <c r="Y24" s="1">
        <v>50.974048614501953</v>
      </c>
      <c r="Z24" s="1">
        <v>7.6443934440612793</v>
      </c>
      <c r="AA24" s="1">
        <v>88.046279907226563</v>
      </c>
      <c r="AB24" s="1">
        <v>12.261709213256836</v>
      </c>
      <c r="AC24" s="1">
        <v>-0.78241270780563354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1.1026278103099147</v>
      </c>
      <c r="AL24">
        <f>(U24-T24)/(1000-U24)*AK24</f>
        <v>2.4729762696891276E-2</v>
      </c>
      <c r="AM24">
        <f>(P24+273.15)</f>
        <v>298.35043373107908</v>
      </c>
      <c r="AN24">
        <f>(O24+273.15)</f>
        <v>299.18689193725584</v>
      </c>
      <c r="AO24">
        <f>(Y24*AG24+Z24*AH24)*AI24</f>
        <v>8.1558475960229089</v>
      </c>
      <c r="AP24">
        <f>((AO24+0.00000010773*(AN24^4-AM24^4))-AL24*44100)/(L24*51.4+0.00000043092*AM24^3)</f>
        <v>-8.8334586623410658</v>
      </c>
      <c r="AQ24">
        <f>0.61365*EXP(17.502*J24/(240.97+J24))</f>
        <v>3.2178726814111958</v>
      </c>
      <c r="AR24">
        <f>AQ24*1000/AA24</f>
        <v>36.547514384501355</v>
      </c>
      <c r="AS24">
        <f>(AR24-U24)</f>
        <v>14.524311488383191</v>
      </c>
      <c r="AT24">
        <f>IF(D24,P24,(O24+P24)/2)</f>
        <v>25.61866283416748</v>
      </c>
      <c r="AU24">
        <f>0.61365*EXP(17.502*AT24/(240.97+AT24))</f>
        <v>3.2988645220738055</v>
      </c>
      <c r="AV24">
        <f>IF(AS24&lt;&gt;0,(1000-(AR24+U24)/2)/AS24*AL24,0)</f>
        <v>1.6527835241225124</v>
      </c>
      <c r="AW24">
        <f>U24*AA24/1000</f>
        <v>1.9390610866452624</v>
      </c>
      <c r="AX24">
        <f>(AU24-AW24)</f>
        <v>1.3598034354285431</v>
      </c>
      <c r="AY24">
        <f>1/(1.6/F24+1.37/N24)</f>
        <v>1.0936971284564947</v>
      </c>
      <c r="AZ24">
        <f>G24*AA24*0.001</f>
        <v>33.974054186100027</v>
      </c>
      <c r="BA24">
        <f>G24/S24</f>
        <v>0.98197784220156337</v>
      </c>
      <c r="BB24">
        <f>(1-AL24*AA24/AQ24/F24)*100</f>
        <v>74.868383020385792</v>
      </c>
      <c r="BC24">
        <f>(S24-E24/(N24/1.35))</f>
        <v>393.54203496819383</v>
      </c>
      <c r="BD24">
        <f>E24*BB24/100/BC24</f>
        <v>-3.5853679269846374E-3</v>
      </c>
    </row>
    <row r="25" spans="1:56" x14ac:dyDescent="0.25">
      <c r="A25" s="1" t="s">
        <v>1</v>
      </c>
      <c r="B25" s="1" t="s">
        <v>5290</v>
      </c>
      <c r="K25" s="1">
        <v>2.72</v>
      </c>
    </row>
    <row r="26" spans="1:56" x14ac:dyDescent="0.25">
      <c r="A26" s="1" t="s">
        <v>1</v>
      </c>
      <c r="B26" s="1" t="s">
        <v>5289</v>
      </c>
      <c r="K26" s="1">
        <v>2.72</v>
      </c>
    </row>
    <row r="27" spans="1:56" x14ac:dyDescent="0.25">
      <c r="A27" s="1">
        <v>4</v>
      </c>
      <c r="B27" s="1" t="s">
        <v>5288</v>
      </c>
      <c r="C27" s="1">
        <v>865.50000150874257</v>
      </c>
      <c r="D27" s="1">
        <v>0</v>
      </c>
      <c r="E27">
        <f>(R27-S27*(1000-T27)/(1000-U27))*AK27</f>
        <v>-1.0998358430566626</v>
      </c>
      <c r="F27">
        <f>IF(AV27&lt;&gt;0,1/(1/AV27-1/N27),0)</f>
        <v>2.4505346639442482</v>
      </c>
      <c r="G27">
        <f>((AY27-AL27/2)*S27-E27)/(AY27+AL27/2)</f>
        <v>384.13049258046965</v>
      </c>
      <c r="H27">
        <f>AL27*1000</f>
        <v>24.595144873328966</v>
      </c>
      <c r="I27">
        <f>(AQ27-AW27)</f>
        <v>1.3484556039317597</v>
      </c>
      <c r="J27">
        <f>(P27+AP27*D27)</f>
        <v>25.507240295410156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25.958440780639648</v>
      </c>
      <c r="P27" s="1">
        <v>25.507240295410156</v>
      </c>
      <c r="Q27" s="1">
        <v>26.117780685424805</v>
      </c>
      <c r="R27" s="1">
        <v>400.10531616210938</v>
      </c>
      <c r="S27" s="1">
        <v>392.35125732421875</v>
      </c>
      <c r="T27" s="1">
        <v>8.9568592607975006E-2</v>
      </c>
      <c r="U27" s="1">
        <v>21.906204223632813</v>
      </c>
      <c r="V27" s="1">
        <v>0.2342793345451355</v>
      </c>
      <c r="W27" s="1">
        <v>57.298778533935547</v>
      </c>
      <c r="X27" s="1">
        <v>299.92385864257813</v>
      </c>
      <c r="Y27" s="1">
        <v>101.08183288574219</v>
      </c>
      <c r="Z27" s="1">
        <v>6.9356117248535156</v>
      </c>
      <c r="AA27" s="1">
        <v>88.041694641113281</v>
      </c>
      <c r="AB27" s="1">
        <v>12.265178680419922</v>
      </c>
      <c r="AC27" s="1">
        <v>-0.78481167554855347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1.1026612450094782</v>
      </c>
      <c r="AL27">
        <f>(U27-T27)/(1000-U27)*AK27</f>
        <v>2.4595144873328968E-2</v>
      </c>
      <c r="AM27">
        <f>(P27+273.15)</f>
        <v>298.65724029541013</v>
      </c>
      <c r="AN27">
        <f>(O27+273.15)</f>
        <v>299.10844078063963</v>
      </c>
      <c r="AO27">
        <f>(Y27*AG27+Z27*AH27)*AI27</f>
        <v>16.173092900221945</v>
      </c>
      <c r="AP27">
        <f>((AO27+0.00000010773*(AN27^4-AM27^4))-AL27*44100)/(L27*51.4+0.00000043092*AM27^3)</f>
        <v>-8.7524229441126877</v>
      </c>
      <c r="AQ27">
        <f>0.61365*EXP(17.502*J27/(240.97+J27))</f>
        <v>3.2771149469347058</v>
      </c>
      <c r="AR27">
        <f>AQ27*1000/AA27</f>
        <v>37.222306547974767</v>
      </c>
      <c r="AS27">
        <f>(AR27-U27)</f>
        <v>15.316102324341955</v>
      </c>
      <c r="AT27">
        <f>IF(D27,P27,(O27+P27)/2)</f>
        <v>25.732840538024902</v>
      </c>
      <c r="AU27">
        <f>0.61365*EXP(17.502*AT27/(240.97+AT27))</f>
        <v>3.3212826132327264</v>
      </c>
      <c r="AV27">
        <f>IF(AS27&lt;&gt;0,(1000-(AR27+U27)/2)/AS27*AL27,0)</f>
        <v>1.5583604251004179</v>
      </c>
      <c r="AW27">
        <f>U27*AA27/1000</f>
        <v>1.9286593430029462</v>
      </c>
      <c r="AX27">
        <f>(AU27-AW27)</f>
        <v>1.3926232702297803</v>
      </c>
      <c r="AY27">
        <f>1/(1.6/F27+1.37/N27)</f>
        <v>1.0277638377340437</v>
      </c>
      <c r="AZ27">
        <f>G27*AA27*0.001</f>
        <v>33.819499530110136</v>
      </c>
      <c r="BA27">
        <f>G27/S27</f>
        <v>0.97904743621872503</v>
      </c>
      <c r="BB27">
        <f>(1-AL27*AA27/AQ27/F27)*100</f>
        <v>73.035941954526194</v>
      </c>
      <c r="BC27">
        <f>(S27-E27/(N27/1.35))</f>
        <v>392.69813995611543</v>
      </c>
      <c r="BD27">
        <f>E27*BB27/100/BC27</f>
        <v>-2.0455290876083727E-3</v>
      </c>
    </row>
    <row r="28" spans="1:56" x14ac:dyDescent="0.25">
      <c r="A28" s="1" t="s">
        <v>1</v>
      </c>
      <c r="B28" s="1" t="s">
        <v>5287</v>
      </c>
      <c r="K28" s="1">
        <v>2.72</v>
      </c>
    </row>
    <row r="29" spans="1:56" x14ac:dyDescent="0.25">
      <c r="A29" s="1" t="s">
        <v>1</v>
      </c>
      <c r="B29" s="1" t="s">
        <v>5286</v>
      </c>
      <c r="K29" s="1">
        <v>2.72</v>
      </c>
    </row>
    <row r="30" spans="1:56" x14ac:dyDescent="0.25">
      <c r="A30" s="1">
        <v>5</v>
      </c>
      <c r="B30" s="1" t="s">
        <v>5285</v>
      </c>
      <c r="C30" s="1">
        <v>1070.0000014975667</v>
      </c>
      <c r="D30" s="1">
        <v>0</v>
      </c>
      <c r="E30">
        <f>(R30-S30*(1000-T30)/(1000-U30))*AK30</f>
        <v>-0.52188284445582234</v>
      </c>
      <c r="F30">
        <f>IF(AV30&lt;&gt;0,1/(1/AV30-1/N30),0)</f>
        <v>2.4901666509590177</v>
      </c>
      <c r="G30">
        <f>((AY30-AL30/2)*S30-E30)/(AY30+AL30/2)</f>
        <v>383.2277667077002</v>
      </c>
      <c r="H30">
        <f>AL30*1000</f>
        <v>24.656519380141315</v>
      </c>
      <c r="I30">
        <f>(AQ30-AW30)</f>
        <v>1.3380441968593189</v>
      </c>
      <c r="J30">
        <f>(P30+AP30*D30)</f>
        <v>25.475727081298828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25.920665740966797</v>
      </c>
      <c r="P30" s="1">
        <v>25.475727081298828</v>
      </c>
      <c r="Q30" s="1">
        <v>26.070167541503906</v>
      </c>
      <c r="R30" s="1">
        <v>400.213623046875</v>
      </c>
      <c r="S30" s="1">
        <v>391.92422485351563</v>
      </c>
      <c r="T30" s="1">
        <v>8.9520640671253204E-2</v>
      </c>
      <c r="U30" s="1">
        <v>21.956584930419922</v>
      </c>
      <c r="V30" s="1">
        <v>0.2346595972776413</v>
      </c>
      <c r="W30" s="1">
        <v>57.554584503173828</v>
      </c>
      <c r="X30" s="1">
        <v>299.96343994140625</v>
      </c>
      <c r="Y30" s="1">
        <v>150.44790649414063</v>
      </c>
      <c r="Z30" s="1">
        <v>7.425117015838623</v>
      </c>
      <c r="AA30" s="1">
        <v>88.034736633300781</v>
      </c>
      <c r="AB30" s="1">
        <v>12.262343406677246</v>
      </c>
      <c r="AC30" s="1">
        <v>-0.77389752864837646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1.102806764490464</v>
      </c>
      <c r="AL30">
        <f>(U30-T30)/(1000-U30)*AK30</f>
        <v>2.4656519380141316E-2</v>
      </c>
      <c r="AM30">
        <f>(P30+273.15)</f>
        <v>298.62572708129881</v>
      </c>
      <c r="AN30">
        <f>(O30+273.15)</f>
        <v>299.07066574096677</v>
      </c>
      <c r="AO30">
        <f>(Y30*AG30+Z30*AH30)*AI30</f>
        <v>24.071664501018859</v>
      </c>
      <c r="AP30">
        <f>((AO30+0.00000010773*(AN30^4-AM30^4))-AL30*44100)/(L30*51.4+0.00000043092*AM30^3)</f>
        <v>-8.7105534637871518</v>
      </c>
      <c r="AQ30">
        <f>0.61365*EXP(17.502*J30/(240.97+J30))</f>
        <v>3.2709863685755374</v>
      </c>
      <c r="AR30">
        <f>AQ30*1000/AA30</f>
        <v>37.155633033815718</v>
      </c>
      <c r="AS30">
        <f>(AR30-U30)</f>
        <v>15.199048103395796</v>
      </c>
      <c r="AT30">
        <f>IF(D30,P30,(O30+P30)/2)</f>
        <v>25.698196411132813</v>
      </c>
      <c r="AU30">
        <f>0.61365*EXP(17.502*AT30/(240.97+AT30))</f>
        <v>3.3144664306103753</v>
      </c>
      <c r="AV30">
        <f>IF(AS30&lt;&gt;0,(1000-(AR30+U30)/2)/AS30*AL30,0)</f>
        <v>1.5742938928442616</v>
      </c>
      <c r="AW30">
        <f>U30*AA30/1000</f>
        <v>1.9329421717162185</v>
      </c>
      <c r="AX30">
        <f>(AU30-AW30)</f>
        <v>1.3815242588941568</v>
      </c>
      <c r="AY30">
        <f>1/(1.6/F30+1.37/N30)</f>
        <v>1.0388588153136236</v>
      </c>
      <c r="AZ30">
        <f>G30*AA30*0.001</f>
        <v>33.737355512680423</v>
      </c>
      <c r="BA30">
        <f>G30/S30</f>
        <v>0.97781086854463817</v>
      </c>
      <c r="BB30">
        <f>(1-AL30*AA30/AQ30/F30)*100</f>
        <v>73.351136509052338</v>
      </c>
      <c r="BC30">
        <f>(S30-E30/(N30/1.35))</f>
        <v>392.08882404872224</v>
      </c>
      <c r="BD30">
        <f>E30*BB30/100/BC30</f>
        <v>-9.7632723550046064E-4</v>
      </c>
    </row>
    <row r="31" spans="1:56" x14ac:dyDescent="0.25">
      <c r="A31" s="1" t="s">
        <v>1</v>
      </c>
      <c r="B31" s="1" t="s">
        <v>5284</v>
      </c>
      <c r="K31" s="1">
        <v>2.72</v>
      </c>
    </row>
    <row r="32" spans="1:56" x14ac:dyDescent="0.25">
      <c r="A32" s="1" t="s">
        <v>1</v>
      </c>
      <c r="B32" s="1" t="s">
        <v>5283</v>
      </c>
      <c r="K32" s="1">
        <v>2.72</v>
      </c>
    </row>
    <row r="33" spans="1:56" x14ac:dyDescent="0.25">
      <c r="A33" s="1">
        <v>6</v>
      </c>
      <c r="B33" s="1" t="s">
        <v>5282</v>
      </c>
      <c r="C33" s="1">
        <v>1274.5000015087426</v>
      </c>
      <c r="D33" s="1">
        <v>0</v>
      </c>
      <c r="E33">
        <f>(R33-S33*(1000-T33)/(1000-U33))*AK33</f>
        <v>0.23066833342541701</v>
      </c>
      <c r="F33">
        <f>IF(AV33&lt;&gt;0,1/(1/AV33-1/N33),0)</f>
        <v>2.5739905511877881</v>
      </c>
      <c r="G33">
        <f>((AY33-AL33/2)*S33-E33)/(AY33+AL33/2)</f>
        <v>381.75803543637113</v>
      </c>
      <c r="H33">
        <f>AL33*1000</f>
        <v>24.858855010940644</v>
      </c>
      <c r="I33">
        <f>(AQ33-AW33)</f>
        <v>1.3210366735452144</v>
      </c>
      <c r="J33">
        <f>(P33+AP33*D33)</f>
        <v>25.467954635620117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25.909399032592773</v>
      </c>
      <c r="P33" s="1">
        <v>25.467954635620117</v>
      </c>
      <c r="Q33" s="1">
        <v>26.057483673095703</v>
      </c>
      <c r="R33" s="1">
        <v>400.043701171875</v>
      </c>
      <c r="S33" s="1">
        <v>391.02017211914063</v>
      </c>
      <c r="T33" s="1">
        <v>9.1335631906986237E-2</v>
      </c>
      <c r="U33" s="1">
        <v>22.134340286254883</v>
      </c>
      <c r="V33" s="1">
        <v>0.23955839872360229</v>
      </c>
      <c r="W33" s="1">
        <v>58.05474853515625</v>
      </c>
      <c r="X33" s="1">
        <v>299.95660400390625</v>
      </c>
      <c r="Y33" s="1">
        <v>300.0548095703125</v>
      </c>
      <c r="Z33" s="1">
        <v>7.6183428764343262</v>
      </c>
      <c r="AA33" s="1">
        <v>88.027908325195313</v>
      </c>
      <c r="AB33" s="1">
        <v>12.324761390686035</v>
      </c>
      <c r="AC33" s="1">
        <v>-0.80270439386367798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1.1027816323673021</v>
      </c>
      <c r="AL33">
        <f>(U33-T33)/(1000-U33)*AK33</f>
        <v>2.4858855010940643E-2</v>
      </c>
      <c r="AM33">
        <f>(P33+273.15)</f>
        <v>298.61795463562009</v>
      </c>
      <c r="AN33">
        <f>(O33+273.15)</f>
        <v>299.05939903259275</v>
      </c>
      <c r="AO33">
        <f>(Y33*AG33+Z33*AH33)*AI33</f>
        <v>48.00876845817038</v>
      </c>
      <c r="AP33">
        <f>((AO33+0.00000010773*(AN33^4-AM33^4))-AL33*44100)/(L33*51.4+0.00000043092*AM33^3)</f>
        <v>-8.5873590474205983</v>
      </c>
      <c r="AQ33">
        <f>0.61365*EXP(17.502*J33/(240.97+J33))</f>
        <v>3.2694763511023366</v>
      </c>
      <c r="AR33">
        <f>AQ33*1000/AA33</f>
        <v>37.141361339907569</v>
      </c>
      <c r="AS33">
        <f>(AR33-U33)</f>
        <v>15.007021053652686</v>
      </c>
      <c r="AT33">
        <f>IF(D33,P33,(O33+P33)/2)</f>
        <v>25.688676834106445</v>
      </c>
      <c r="AU33">
        <f>0.61365*EXP(17.502*AT33/(240.97+AT33))</f>
        <v>3.3125956089261108</v>
      </c>
      <c r="AV33">
        <f>IF(AS33&lt;&gt;0,(1000-(AR33+U33)/2)/AS33*AL33,0)</f>
        <v>1.6073870949138895</v>
      </c>
      <c r="AW33">
        <f>U33*AA33/1000</f>
        <v>1.9484396775571222</v>
      </c>
      <c r="AX33">
        <f>(AU33-AW33)</f>
        <v>1.3641559313689886</v>
      </c>
      <c r="AY33">
        <f>1/(1.6/F33+1.37/N33)</f>
        <v>1.0619427653601581</v>
      </c>
      <c r="AZ33">
        <f>G33*AA33*0.001</f>
        <v>33.605361345799537</v>
      </c>
      <c r="BA33">
        <f>G33/S33</f>
        <v>0.97631289293190893</v>
      </c>
      <c r="BB33">
        <f>(1-AL33*AA33/AQ33/F33)*100</f>
        <v>73.997425153018497</v>
      </c>
      <c r="BC33">
        <f>(S33-E33/(N33/1.35))</f>
        <v>390.94742049979766</v>
      </c>
      <c r="BD33">
        <f>E33*BB33/100/BC33</f>
        <v>4.3660251590859765E-4</v>
      </c>
    </row>
    <row r="34" spans="1:56" x14ac:dyDescent="0.25">
      <c r="A34" s="1" t="s">
        <v>1</v>
      </c>
      <c r="B34" s="1" t="s">
        <v>5281</v>
      </c>
      <c r="K34" s="1">
        <v>2.72</v>
      </c>
    </row>
    <row r="35" spans="1:56" x14ac:dyDescent="0.25">
      <c r="A35" s="1" t="s">
        <v>1</v>
      </c>
      <c r="B35" s="1" t="s">
        <v>5280</v>
      </c>
      <c r="K35" s="1">
        <v>2.72</v>
      </c>
    </row>
    <row r="36" spans="1:56" x14ac:dyDescent="0.25">
      <c r="A36" s="1">
        <v>7</v>
      </c>
      <c r="B36" s="1" t="s">
        <v>5279</v>
      </c>
      <c r="C36" s="1">
        <v>1479.5000015087426</v>
      </c>
      <c r="D36" s="1">
        <v>0</v>
      </c>
      <c r="E36">
        <f>(R36-S36*(1000-T36)/(1000-U36))*AK36</f>
        <v>0.86662197865480928</v>
      </c>
      <c r="F36">
        <f>IF(AV36&lt;&gt;0,1/(1/AV36-1/N36),0)</f>
        <v>2.7201679338063736</v>
      </c>
      <c r="G36">
        <f>((AY36-AL36/2)*S36-E36)/(AY36+AL36/2)</f>
        <v>380.85811350695815</v>
      </c>
      <c r="H36">
        <f>AL36*1000</f>
        <v>25.288382704348567</v>
      </c>
      <c r="I36">
        <f>(AQ36-AW36)</f>
        <v>1.298367546834587</v>
      </c>
      <c r="J36">
        <f>(P36+AP36*D36)</f>
        <v>25.518110275268555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25.925430297851563</v>
      </c>
      <c r="P36" s="1">
        <v>25.518110275268555</v>
      </c>
      <c r="Q36" s="1">
        <v>26.054475784301758</v>
      </c>
      <c r="R36" s="1">
        <v>400.24359130859375</v>
      </c>
      <c r="S36" s="1">
        <v>390.5037841796875</v>
      </c>
      <c r="T36" s="1">
        <v>9.0549036860466003E-2</v>
      </c>
      <c r="U36" s="1">
        <v>22.50396728515625</v>
      </c>
      <c r="V36" s="1">
        <v>0.23725634813308716</v>
      </c>
      <c r="W36" s="1">
        <v>58.964839935302734</v>
      </c>
      <c r="X36" s="1">
        <v>299.983154296875</v>
      </c>
      <c r="Y36" s="1">
        <v>500.54669189453125</v>
      </c>
      <c r="Z36" s="1">
        <v>7.5331273078918457</v>
      </c>
      <c r="AA36" s="1">
        <v>88.022865295410156</v>
      </c>
      <c r="AB36" s="1">
        <v>12.256241798400879</v>
      </c>
      <c r="AC36" s="1">
        <v>-0.80673545598983765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1.1028792437385109</v>
      </c>
      <c r="AL36">
        <f>(U36-T36)/(1000-U36)*AK36</f>
        <v>2.5288382704348567E-2</v>
      </c>
      <c r="AM36">
        <f>(P36+273.15)</f>
        <v>298.66811027526853</v>
      </c>
      <c r="AN36">
        <f>(O36+273.15)</f>
        <v>299.07543029785154</v>
      </c>
      <c r="AO36">
        <f>(Y36*AG36+Z36*AH36)*AI36</f>
        <v>80.087468913030534</v>
      </c>
      <c r="AP36">
        <f>((AO36+0.00000010773*(AN36^4-AM36^4))-AL36*44100)/(L36*51.4+0.00000043092*AM36^3)</f>
        <v>-8.4820353259968364</v>
      </c>
      <c r="AQ36">
        <f>0.61365*EXP(17.502*J36/(240.97+J36))</f>
        <v>3.2792312277882125</v>
      </c>
      <c r="AR36">
        <f>AQ36*1000/AA36</f>
        <v>37.254311329026955</v>
      </c>
      <c r="AS36">
        <f>(AR36-U36)</f>
        <v>14.750344043870705</v>
      </c>
      <c r="AT36">
        <f>IF(D36,P36,(O36+P36)/2)</f>
        <v>25.721770286560059</v>
      </c>
      <c r="AU36">
        <f>0.61365*EXP(17.502*AT36/(240.97+AT36))</f>
        <v>3.3191032270584349</v>
      </c>
      <c r="AV36">
        <f>IF(AS36&lt;&gt;0,(1000-(AR36+U36)/2)/AS36*AL36,0)</f>
        <v>1.6632010427491379</v>
      </c>
      <c r="AW36">
        <f>U36*AA36/1000</f>
        <v>1.9808636809536255</v>
      </c>
      <c r="AX36">
        <f>(AU36-AW36)</f>
        <v>1.3382395461048093</v>
      </c>
      <c r="AY36">
        <f>1/(1.6/F36+1.37/N36)</f>
        <v>1.1009985489973131</v>
      </c>
      <c r="AZ36">
        <f>G36*AA36*0.001</f>
        <v>33.524222421887011</v>
      </c>
      <c r="BA36">
        <f>G36/S36</f>
        <v>0.9752994181785164</v>
      </c>
      <c r="BB36">
        <f>(1-AL36*AA36/AQ36/F36)*100</f>
        <v>75.045504225136156</v>
      </c>
      <c r="BC36">
        <f>(S36-E36/(N36/1.35))</f>
        <v>390.23045601465901</v>
      </c>
      <c r="BD36">
        <f>E36*BB36/100/BC36</f>
        <v>1.6666070615024538E-3</v>
      </c>
    </row>
    <row r="37" spans="1:56" x14ac:dyDescent="0.25">
      <c r="A37" s="1" t="s">
        <v>1</v>
      </c>
      <c r="B37" s="1" t="s">
        <v>5278</v>
      </c>
      <c r="K37" s="1">
        <v>2.72</v>
      </c>
    </row>
    <row r="38" spans="1:56" x14ac:dyDescent="0.25">
      <c r="A38" s="1" t="s">
        <v>1</v>
      </c>
      <c r="B38" s="1" t="s">
        <v>5277</v>
      </c>
      <c r="K38" s="1">
        <v>2.72</v>
      </c>
    </row>
    <row r="39" spans="1:56" x14ac:dyDescent="0.25">
      <c r="A39" s="1">
        <v>8</v>
      </c>
      <c r="B39" s="1" t="s">
        <v>5276</v>
      </c>
      <c r="C39" s="1">
        <v>1683.5000015087426</v>
      </c>
      <c r="D39" s="1">
        <v>0</v>
      </c>
      <c r="E39">
        <f>(R39-S39*(1000-T39)/(1000-U39))*AK39</f>
        <v>1.0649812624624106</v>
      </c>
      <c r="F39">
        <f>IF(AV39&lt;&gt;0,1/(1/AV39-1/N39),0)</f>
        <v>2.9167662859520846</v>
      </c>
      <c r="G39">
        <f>((AY39-AL39/2)*S39-E39)/(AY39+AL39/2)</f>
        <v>380.27988654278278</v>
      </c>
      <c r="H39">
        <f>AL39*1000</f>
        <v>25.815323597020605</v>
      </c>
      <c r="I39">
        <f>(AQ39-AW39)</f>
        <v>1.2703340708636786</v>
      </c>
      <c r="J39">
        <f>(P39+AP39*D39)</f>
        <v>25.581081390380859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25.959882736206055</v>
      </c>
      <c r="P39" s="1">
        <v>25.581081390380859</v>
      </c>
      <c r="Q39" s="1">
        <v>26.0748291015625</v>
      </c>
      <c r="R39" s="1">
        <v>399.93084716796875</v>
      </c>
      <c r="S39" s="1">
        <v>389.83941650390625</v>
      </c>
      <c r="T39" s="1">
        <v>9.1888561844825745E-2</v>
      </c>
      <c r="U39" s="1">
        <v>22.96327018737793</v>
      </c>
      <c r="V39" s="1">
        <v>0.24026228487491608</v>
      </c>
      <c r="W39" s="1">
        <v>60.042381286621094</v>
      </c>
      <c r="X39" s="1">
        <v>299.96112060546875</v>
      </c>
      <c r="Y39" s="1">
        <v>749.40484619140625</v>
      </c>
      <c r="Z39" s="1">
        <v>7.5114703178405762</v>
      </c>
      <c r="AA39" s="1">
        <v>88.017974853515625</v>
      </c>
      <c r="AB39" s="1">
        <v>12.412952423095703</v>
      </c>
      <c r="AC39" s="1">
        <v>-0.83088010549545288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1.1027982375201053</v>
      </c>
      <c r="AL39">
        <f>(U39-T39)/(1000-U39)*AK39</f>
        <v>2.5815323597020604E-2</v>
      </c>
      <c r="AM39">
        <f>(P39+273.15)</f>
        <v>298.73108139038084</v>
      </c>
      <c r="AN39">
        <f>(O39+273.15)</f>
        <v>299.10988273620603</v>
      </c>
      <c r="AO39">
        <f>(Y39*AG39+Z39*AH39)*AI39</f>
        <v>119.90477271054442</v>
      </c>
      <c r="AP39">
        <f>((AO39+0.00000010773*(AN39^4-AM39^4))-AL39*44100)/(L39*51.4+0.00000043092*AM39^3)</f>
        <v>-8.3477485941364229</v>
      </c>
      <c r="AQ39">
        <f>0.61365*EXP(17.502*J39/(240.97+J39))</f>
        <v>3.291514608770794</v>
      </c>
      <c r="AR39">
        <f>AQ39*1000/AA39</f>
        <v>37.395936616909381</v>
      </c>
      <c r="AS39">
        <f>(AR39-U39)</f>
        <v>14.432666429531452</v>
      </c>
      <c r="AT39">
        <f>IF(D39,P39,(O39+P39)/2)</f>
        <v>25.770482063293457</v>
      </c>
      <c r="AU39">
        <f>0.61365*EXP(17.502*AT39/(240.97+AT39))</f>
        <v>3.328702406217281</v>
      </c>
      <c r="AV39">
        <f>IF(AS39&lt;&gt;0,(1000-(AR39+U39)/2)/AS39*AL39,0)</f>
        <v>1.7346917488466687</v>
      </c>
      <c r="AW39">
        <f>U39*AA39/1000</f>
        <v>2.0211805379071155</v>
      </c>
      <c r="AX39">
        <f>(AU39-AW39)</f>
        <v>1.3075218683101655</v>
      </c>
      <c r="AY39">
        <f>1/(1.6/F39+1.37/N39)</f>
        <v>1.1512512451396799</v>
      </c>
      <c r="AZ39">
        <f>G39*AA39*0.001</f>
        <v>33.471465491020425</v>
      </c>
      <c r="BA39">
        <f>G39/S39</f>
        <v>0.97547828783745449</v>
      </c>
      <c r="BB39">
        <f>(1-AL39*AA39/AQ39/F39)*100</f>
        <v>76.332546808601379</v>
      </c>
      <c r="BC39">
        <f>(S39-E39/(N39/1.35))</f>
        <v>389.50352682948278</v>
      </c>
      <c r="BD39">
        <f>E39*BB39/100/BC39</f>
        <v>2.0870859046876809E-3</v>
      </c>
    </row>
    <row r="40" spans="1:56" x14ac:dyDescent="0.25">
      <c r="A40" s="1" t="s">
        <v>1</v>
      </c>
      <c r="B40" s="1" t="s">
        <v>5275</v>
      </c>
      <c r="K40" s="1">
        <v>2.72</v>
      </c>
    </row>
    <row r="41" spans="1:56" x14ac:dyDescent="0.25">
      <c r="A41" s="1" t="s">
        <v>1</v>
      </c>
      <c r="B41" s="1" t="s">
        <v>5274</v>
      </c>
      <c r="K41" s="1">
        <v>2.72</v>
      </c>
    </row>
    <row r="42" spans="1:56" x14ac:dyDescent="0.25">
      <c r="A42" s="1">
        <v>9</v>
      </c>
      <c r="B42" s="1" t="s">
        <v>5273</v>
      </c>
      <c r="C42" s="1">
        <v>1888.5000015087426</v>
      </c>
      <c r="D42" s="1">
        <v>0</v>
      </c>
      <c r="E42">
        <f>(R42-S42*(1000-T42)/(1000-U42))*AK42</f>
        <v>1.4973919861433413</v>
      </c>
      <c r="F42">
        <f>IF(AV42&lt;&gt;0,1/(1/AV42-1/N42),0)</f>
        <v>3.1321509526452438</v>
      </c>
      <c r="G42">
        <f>((AY42-AL42/2)*S42-E42)/(AY42+AL42/2)</f>
        <v>379.61188637432906</v>
      </c>
      <c r="H42">
        <f>AL42*1000</f>
        <v>26.33700242756149</v>
      </c>
      <c r="I42">
        <f>(AQ42-AW42)</f>
        <v>1.2425782703846164</v>
      </c>
      <c r="J42">
        <f>(P42+AP42*D42)</f>
        <v>25.64268684387207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26.015878677368164</v>
      </c>
      <c r="P42" s="1">
        <v>25.64268684387207</v>
      </c>
      <c r="Q42" s="1">
        <v>26.115646362304688</v>
      </c>
      <c r="R42" s="1">
        <v>399.92422485351563</v>
      </c>
      <c r="S42" s="1">
        <v>389.2689208984375</v>
      </c>
      <c r="T42" s="1">
        <v>9.1535300016403198E-2</v>
      </c>
      <c r="U42" s="1">
        <v>23.41642951965332</v>
      </c>
      <c r="V42" s="1">
        <v>0.23853819072246552</v>
      </c>
      <c r="W42" s="1">
        <v>61.022495269775391</v>
      </c>
      <c r="X42" s="1">
        <v>299.93350219726563</v>
      </c>
      <c r="Y42" s="1">
        <v>1001.2046508789063</v>
      </c>
      <c r="Z42" s="1">
        <v>7.274017333984375</v>
      </c>
      <c r="AA42" s="1">
        <v>88.014793395996094</v>
      </c>
      <c r="AB42" s="1">
        <v>12.492670059204102</v>
      </c>
      <c r="AC42" s="1">
        <v>-0.84883791208267212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1.1026966992546527</v>
      </c>
      <c r="AL42">
        <f>(U42-T42)/(1000-U42)*AK42</f>
        <v>2.6337002427561491E-2</v>
      </c>
      <c r="AM42">
        <f>(P42+273.15)</f>
        <v>298.79268684387205</v>
      </c>
      <c r="AN42">
        <f>(O42+273.15)</f>
        <v>299.16587867736814</v>
      </c>
      <c r="AO42">
        <f>(Y42*AG42+Z42*AH42)*AI42</f>
        <v>160.19274056003815</v>
      </c>
      <c r="AP42">
        <f>((AO42+0.00000010773*(AN42^4-AM42^4))-AL42*44100)/(L42*51.4+0.00000043092*AM42^3)</f>
        <v>-8.2055324521662314</v>
      </c>
      <c r="AQ42">
        <f>0.61365*EXP(17.502*J42/(240.97+J42))</f>
        <v>3.3035704766288077</v>
      </c>
      <c r="AR42">
        <f>AQ42*1000/AA42</f>
        <v>37.534263834096457</v>
      </c>
      <c r="AS42">
        <f>(AR42-U42)</f>
        <v>14.117834314443137</v>
      </c>
      <c r="AT42">
        <f>IF(D42,P42,(O42+P42)/2)</f>
        <v>25.829282760620117</v>
      </c>
      <c r="AU42">
        <f>0.61365*EXP(17.502*AT42/(240.97+AT42))</f>
        <v>3.3403220126056707</v>
      </c>
      <c r="AV42">
        <f>IF(AS42&lt;&gt;0,(1000-(AR42+U42)/2)/AS42*AL42,0)</f>
        <v>1.8086607746932635</v>
      </c>
      <c r="AW42">
        <f>U42*AA42/1000</f>
        <v>2.0609922062441912</v>
      </c>
      <c r="AX42">
        <f>(AU42-AW42)</f>
        <v>1.2793298063614795</v>
      </c>
      <c r="AY42">
        <f>1/(1.6/F42+1.37/N42)</f>
        <v>1.2035164419214432</v>
      </c>
      <c r="AZ42">
        <f>G42*AA42*0.001</f>
        <v>33.411461749900916</v>
      </c>
      <c r="BA42">
        <f>G42/S42</f>
        <v>0.97519186863975715</v>
      </c>
      <c r="BB42">
        <f>(1-AL42*AA42/AQ42/F42)*100</f>
        <v>77.597537611584826</v>
      </c>
      <c r="BC42">
        <f>(S42-E42/(N42/1.35))</f>
        <v>388.79665108070651</v>
      </c>
      <c r="BD42">
        <f>E42*BB42/100/BC42</f>
        <v>2.9885527727944359E-3</v>
      </c>
    </row>
    <row r="43" spans="1:56" x14ac:dyDescent="0.25">
      <c r="A43" s="1" t="s">
        <v>1</v>
      </c>
      <c r="B43" s="1" t="s">
        <v>5272</v>
      </c>
      <c r="K43" s="1">
        <v>2.72</v>
      </c>
    </row>
    <row r="44" spans="1:56" x14ac:dyDescent="0.25">
      <c r="A44" s="1" t="s">
        <v>1</v>
      </c>
      <c r="B44" s="1" t="s">
        <v>5271</v>
      </c>
      <c r="K44" s="1">
        <v>2.72</v>
      </c>
    </row>
    <row r="45" spans="1:56" x14ac:dyDescent="0.25">
      <c r="A45" s="1">
        <v>10</v>
      </c>
      <c r="B45" s="1" t="s">
        <v>5270</v>
      </c>
      <c r="C45" s="1">
        <v>2093.5000015087426</v>
      </c>
      <c r="D45" s="1">
        <v>0</v>
      </c>
      <c r="E45">
        <f>(R45-S45*(1000-T45)/(1000-U45))*AK45</f>
        <v>2.3608704316197517</v>
      </c>
      <c r="F45">
        <f>IF(AV45&lt;&gt;0,1/(1/AV45-1/N45),0)</f>
        <v>3.3375948676134231</v>
      </c>
      <c r="G45">
        <f>((AY45-AL45/2)*S45-E45)/(AY45+AL45/2)</f>
        <v>378.418434690178</v>
      </c>
      <c r="H45">
        <f>AL45*1000</f>
        <v>26.854401934069681</v>
      </c>
      <c r="I45">
        <f>(AQ45-AW45)</f>
        <v>1.2214807522130617</v>
      </c>
      <c r="J45">
        <f>(P45+AP45*D45)</f>
        <v>25.734733581542969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26.087924957275391</v>
      </c>
      <c r="P45" s="1">
        <v>25.734733581542969</v>
      </c>
      <c r="Q45" s="1">
        <v>26.174674987792969</v>
      </c>
      <c r="R45" s="1">
        <v>400.14117431640625</v>
      </c>
      <c r="S45" s="1">
        <v>388.5386962890625</v>
      </c>
      <c r="T45" s="1">
        <v>9.2110134661197662E-2</v>
      </c>
      <c r="U45" s="1">
        <v>23.862815856933594</v>
      </c>
      <c r="V45" s="1">
        <v>0.23900336027145386</v>
      </c>
      <c r="W45" s="1">
        <v>61.918190002441406</v>
      </c>
      <c r="X45" s="1">
        <v>299.95297241210938</v>
      </c>
      <c r="Y45" s="1">
        <v>1250.1175537109375</v>
      </c>
      <c r="Z45" s="1">
        <v>7.6080927848815918</v>
      </c>
      <c r="AA45" s="1">
        <v>88.010345458984375</v>
      </c>
      <c r="AB45" s="1">
        <v>12.620306968688965</v>
      </c>
      <c r="AC45" s="1">
        <v>-0.87105345726013184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1.1027682809268724</v>
      </c>
      <c r="AL45">
        <f>(U45-T45)/(1000-U45)*AK45</f>
        <v>2.6854401934069683E-2</v>
      </c>
      <c r="AM45">
        <f>(P45+273.15)</f>
        <v>298.88473358154295</v>
      </c>
      <c r="AN45">
        <f>(O45+273.15)</f>
        <v>299.23792495727537</v>
      </c>
      <c r="AO45">
        <f>(Y45*AG45+Z45*AH45)*AI45</f>
        <v>200.01880412298124</v>
      </c>
      <c r="AP45">
        <f>((AO45+0.00000010773*(AN45^4-AM45^4))-AL45*44100)/(L45*51.4+0.00000043092*AM45^3)</f>
        <v>-8.0667052987974035</v>
      </c>
      <c r="AQ45">
        <f>0.61365*EXP(17.502*J45/(240.97+J45))</f>
        <v>3.3216554194059178</v>
      </c>
      <c r="AR45">
        <f>AQ45*1000/AA45</f>
        <v>37.741647326607925</v>
      </c>
      <c r="AS45">
        <f>(AR45-U45)</f>
        <v>13.878831469674331</v>
      </c>
      <c r="AT45">
        <f>IF(D45,P45,(O45+P45)/2)</f>
        <v>25.91132926940918</v>
      </c>
      <c r="AU45">
        <f>0.61365*EXP(17.502*AT45/(240.97+AT45))</f>
        <v>3.3565944250256177</v>
      </c>
      <c r="AV45">
        <f>IF(AS45&lt;&gt;0,(1000-(AR45+U45)/2)/AS45*AL45,0)</f>
        <v>1.8753182847783874</v>
      </c>
      <c r="AW45">
        <f>U45*AA45/1000</f>
        <v>2.1001746671928561</v>
      </c>
      <c r="AX45">
        <f>(AU45-AW45)</f>
        <v>1.2564197578327616</v>
      </c>
      <c r="AY45">
        <f>1/(1.6/F45+1.37/N45)</f>
        <v>1.2508528399872407</v>
      </c>
      <c r="AZ45">
        <f>G45*AA45*0.001</f>
        <v>33.304737165130682</v>
      </c>
      <c r="BA45">
        <f>G45/S45</f>
        <v>0.97395301498784237</v>
      </c>
      <c r="BB45">
        <f>(1-AL45*AA45/AQ45/F45)*100</f>
        <v>78.681285489153368</v>
      </c>
      <c r="BC45">
        <f>(S45-E45/(N45/1.35))</f>
        <v>387.79408976068169</v>
      </c>
      <c r="BD45">
        <f>E45*BB45/100/BC45</f>
        <v>4.7900761083751872E-3</v>
      </c>
    </row>
    <row r="46" spans="1:56" x14ac:dyDescent="0.25">
      <c r="A46" s="1" t="s">
        <v>1</v>
      </c>
      <c r="B46" s="1" t="s">
        <v>5269</v>
      </c>
      <c r="K46" s="1">
        <v>2.72</v>
      </c>
    </row>
    <row r="47" spans="1:56" x14ac:dyDescent="0.25">
      <c r="A47" s="1" t="s">
        <v>1</v>
      </c>
      <c r="B47" s="1" t="s">
        <v>5268</v>
      </c>
      <c r="K47" s="1">
        <v>2.72</v>
      </c>
    </row>
    <row r="48" spans="1:56" x14ac:dyDescent="0.25">
      <c r="A48" s="1">
        <v>11</v>
      </c>
      <c r="B48" s="1" t="s">
        <v>2388</v>
      </c>
      <c r="C48" s="1">
        <v>2297.5000015087426</v>
      </c>
      <c r="D48" s="1">
        <v>0</v>
      </c>
      <c r="E48">
        <f>(R48-S48*(1000-T48)/(1000-U48))*AK48</f>
        <v>2.7290837044591032</v>
      </c>
      <c r="F48">
        <f>IF(AV48&lt;&gt;0,1/(1/AV48-1/N48),0)</f>
        <v>3.6823064966912051</v>
      </c>
      <c r="G48">
        <f>((AY48-AL48/2)*S48-E48)/(AY48+AL48/2)</f>
        <v>377.9268893332632</v>
      </c>
      <c r="H48">
        <f>AL48*1000</f>
        <v>27.471424785040192</v>
      </c>
      <c r="I48">
        <f>(AQ48-AW48)</f>
        <v>1.1833965697513751</v>
      </c>
      <c r="J48">
        <f>(P48+AP48*D48)</f>
        <v>25.780158996582031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26.144374847412109</v>
      </c>
      <c r="P48" s="1">
        <v>25.780158996582031</v>
      </c>
      <c r="Q48" s="1">
        <v>26.218446731567383</v>
      </c>
      <c r="R48" s="1">
        <v>400.06369018554688</v>
      </c>
      <c r="S48" s="1">
        <v>387.92398071289063</v>
      </c>
      <c r="T48" s="1">
        <v>9.1987796127796173E-2</v>
      </c>
      <c r="U48" s="1">
        <v>24.398033142089844</v>
      </c>
      <c r="V48" s="1">
        <v>0.23788356781005859</v>
      </c>
      <c r="W48" s="1">
        <v>63.094146728515625</v>
      </c>
      <c r="X48" s="1">
        <v>299.92208862304688</v>
      </c>
      <c r="Y48" s="1">
        <v>1599.1768798828125</v>
      </c>
      <c r="Z48" s="1">
        <v>7.6375479698181152</v>
      </c>
      <c r="AA48" s="1">
        <v>88.007736206054688</v>
      </c>
      <c r="AB48" s="1">
        <v>12.832859992980957</v>
      </c>
      <c r="AC48" s="1">
        <v>-0.90262329578399658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1.1026547375847309</v>
      </c>
      <c r="AL48">
        <f>(U48-T48)/(1000-U48)*AK48</f>
        <v>2.747142478504019E-2</v>
      </c>
      <c r="AM48">
        <f>(P48+273.15)</f>
        <v>298.93015899658201</v>
      </c>
      <c r="AN48">
        <f>(O48+273.15)</f>
        <v>299.29437484741209</v>
      </c>
      <c r="AO48">
        <f>(Y48*AG48+Z48*AH48)*AI48</f>
        <v>255.86829506214781</v>
      </c>
      <c r="AP48">
        <f>((AO48+0.00000010773*(AN48^4-AM48^4))-AL48*44100)/(L48*51.4+0.00000043092*AM48^3)</f>
        <v>-7.8296140599644728</v>
      </c>
      <c r="AQ48">
        <f>0.61365*EXP(17.502*J48/(240.97+J48))</f>
        <v>3.3306122344669977</v>
      </c>
      <c r="AR48">
        <f>AQ48*1000/AA48</f>
        <v>37.844539333098545</v>
      </c>
      <c r="AS48">
        <f>(AR48-U48)</f>
        <v>13.446506191008702</v>
      </c>
      <c r="AT48">
        <f>IF(D48,P48,(O48+P48)/2)</f>
        <v>25.96226692199707</v>
      </c>
      <c r="AU48">
        <f>0.61365*EXP(17.502*AT48/(240.97+AT48))</f>
        <v>3.3667317688129539</v>
      </c>
      <c r="AV48">
        <f>IF(AS48&lt;&gt;0,(1000-(AR48+U48)/2)/AS48*AL48,0)</f>
        <v>1.9794345336149923</v>
      </c>
      <c r="AW48">
        <f>U48*AA48/1000</f>
        <v>2.1472156647156226</v>
      </c>
      <c r="AX48">
        <f>(AU48-AW48)</f>
        <v>1.2195161040973312</v>
      </c>
      <c r="AY48">
        <f>1/(1.6/F48+1.37/N48)</f>
        <v>1.3252445624307287</v>
      </c>
      <c r="AZ48">
        <f>G48*AA48*0.001</f>
        <v>33.260489981616651</v>
      </c>
      <c r="BA48">
        <f>G48/S48</f>
        <v>0.97422925140834116</v>
      </c>
      <c r="BB48">
        <f>(1-AL48*AA48/AQ48/F48)*100</f>
        <v>80.286759191618913</v>
      </c>
      <c r="BC48">
        <f>(S48-E48/(N48/1.35))</f>
        <v>387.06324159073398</v>
      </c>
      <c r="BD48">
        <f>E48*BB48/100/BC48</f>
        <v>5.6608135996896649E-3</v>
      </c>
    </row>
    <row r="49" spans="1:56" x14ac:dyDescent="0.25">
      <c r="A49" s="1" t="s">
        <v>1</v>
      </c>
      <c r="B49" s="1" t="s">
        <v>5267</v>
      </c>
      <c r="K49" s="1">
        <v>2.72</v>
      </c>
    </row>
    <row r="50" spans="1:56" x14ac:dyDescent="0.25">
      <c r="A50" s="1" t="s">
        <v>1</v>
      </c>
      <c r="B50" s="1" t="s">
        <v>5262</v>
      </c>
      <c r="K50" s="1">
        <v>2.72</v>
      </c>
    </row>
    <row r="51" spans="1:56" x14ac:dyDescent="0.25">
      <c r="A51" s="1">
        <v>12</v>
      </c>
      <c r="B51" s="1" t="s">
        <v>5266</v>
      </c>
      <c r="C51" s="1">
        <v>2502.5000015087426</v>
      </c>
      <c r="D51" s="1">
        <v>0</v>
      </c>
      <c r="E51">
        <f>(R51-S51*(1000-T51)/(1000-U51))*AK51</f>
        <v>2.8251939822960432</v>
      </c>
      <c r="F51">
        <f>IF(AV51&lt;&gt;0,1/(1/AV51-1/N51),0)</f>
        <v>4.1697497213451156</v>
      </c>
      <c r="G51">
        <f>((AY51-AL51/2)*S51-E51)/(AY51+AL51/2)</f>
        <v>377.99820786335118</v>
      </c>
      <c r="H51">
        <f>AL51*1000</f>
        <v>28.29424899878715</v>
      </c>
      <c r="I51">
        <f>(AQ51-AW51)</f>
        <v>1.1415761130053799</v>
      </c>
      <c r="J51">
        <f>(P51+AP51*D51)</f>
        <v>25.883579254150391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26.2359619140625</v>
      </c>
      <c r="P51" s="1">
        <v>25.883579254150391</v>
      </c>
      <c r="Q51" s="1">
        <v>26.285072326660156</v>
      </c>
      <c r="R51" s="1">
        <v>400.11679077148438</v>
      </c>
      <c r="S51" s="1">
        <v>387.60931396484375</v>
      </c>
      <c r="T51" s="1">
        <v>9.4130955636501312E-2</v>
      </c>
      <c r="U51" s="1">
        <v>25.108367919921875</v>
      </c>
      <c r="V51" s="1">
        <v>0.24208754301071167</v>
      </c>
      <c r="W51" s="1">
        <v>64.574111938476563</v>
      </c>
      <c r="X51" s="1">
        <v>299.94122314453125</v>
      </c>
      <c r="Y51" s="1">
        <v>1999.8612060546875</v>
      </c>
      <c r="Z51" s="1">
        <v>7.721494197845459</v>
      </c>
      <c r="AA51" s="1">
        <v>87.998825073242188</v>
      </c>
      <c r="AB51" s="1">
        <v>13.031720161437988</v>
      </c>
      <c r="AC51" s="1">
        <v>-0.93928968906402588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1.1027250850901882</v>
      </c>
      <c r="AL51">
        <f>(U51-T51)/(1000-U51)*AK51</f>
        <v>2.8294248998787151E-2</v>
      </c>
      <c r="AM51">
        <f>(P51+273.15)</f>
        <v>299.03357925415037</v>
      </c>
      <c r="AN51">
        <f>(O51+273.15)</f>
        <v>299.38596191406248</v>
      </c>
      <c r="AO51">
        <f>(Y51*AG51+Z51*AH51)*AI51</f>
        <v>319.97778581668899</v>
      </c>
      <c r="AP51">
        <f>((AO51+0.00000010773*(AN51^4-AM51^4))-AL51*44100)/(L51*51.4+0.00000043092*AM51^3)</f>
        <v>-7.6009910222039094</v>
      </c>
      <c r="AQ51">
        <f>0.61365*EXP(17.502*J51/(240.97+J51))</f>
        <v>3.3510829894651906</v>
      </c>
      <c r="AR51">
        <f>AQ51*1000/AA51</f>
        <v>38.080996952812214</v>
      </c>
      <c r="AS51">
        <f>(AR51-U51)</f>
        <v>12.972629032890339</v>
      </c>
      <c r="AT51">
        <f>IF(D51,P51,(O51+P51)/2)</f>
        <v>26.059770584106445</v>
      </c>
      <c r="AU51">
        <f>0.61365*EXP(17.502*AT51/(240.97+AT51))</f>
        <v>3.386211039774301</v>
      </c>
      <c r="AV51">
        <f>IF(AS51&lt;&gt;0,(1000-(AR51+U51)/2)/AS51*AL51,0)</f>
        <v>2.1121625475780763</v>
      </c>
      <c r="AW51">
        <f>U51*AA51/1000</f>
        <v>2.2095068764598107</v>
      </c>
      <c r="AX51">
        <f>(AU51-AW51)</f>
        <v>1.1767041633144903</v>
      </c>
      <c r="AY51">
        <f>1/(1.6/F51+1.37/N51)</f>
        <v>1.4208914943880271</v>
      </c>
      <c r="AZ51">
        <f>G51*AA51*0.001</f>
        <v>33.263398171766077</v>
      </c>
      <c r="BA51">
        <f>G51/S51</f>
        <v>0.97520414047025639</v>
      </c>
      <c r="BB51">
        <f>(1-AL51*AA51/AQ51/F51)*100</f>
        <v>82.181141741759404</v>
      </c>
      <c r="BC51">
        <f>(S51-E51/(N51/1.35))</f>
        <v>386.71826214980763</v>
      </c>
      <c r="BD51">
        <f>E51*BB51/100/BC51</f>
        <v>6.0037937131889423E-3</v>
      </c>
    </row>
    <row r="52" spans="1:56" x14ac:dyDescent="0.25">
      <c r="A52" s="1" t="s">
        <v>1</v>
      </c>
      <c r="B52" s="1" t="s">
        <v>5265</v>
      </c>
    </row>
    <row r="53" spans="1:56" x14ac:dyDescent="0.25">
      <c r="A53" s="1" t="s">
        <v>1</v>
      </c>
      <c r="B53" s="1" t="s">
        <v>5264</v>
      </c>
    </row>
    <row r="54" spans="1:56" x14ac:dyDescent="0.25">
      <c r="A54" s="1" t="s">
        <v>1</v>
      </c>
      <c r="B54" s="1" t="s">
        <v>5263</v>
      </c>
    </row>
    <row r="55" spans="1:56" x14ac:dyDescent="0.25">
      <c r="A55" s="1" t="s">
        <v>1</v>
      </c>
      <c r="B55" s="1" t="s">
        <v>5262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56CFE-8105-40AD-A3BF-FFE3348C7729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5350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5349</v>
      </c>
    </row>
    <row r="12" spans="1:56" x14ac:dyDescent="0.25">
      <c r="A12" s="1" t="s">
        <v>1</v>
      </c>
      <c r="B12" s="1" t="s">
        <v>5348</v>
      </c>
    </row>
    <row r="13" spans="1:56" x14ac:dyDescent="0.25">
      <c r="A13" s="1" t="s">
        <v>1</v>
      </c>
      <c r="B13" s="1" t="s">
        <v>5347</v>
      </c>
    </row>
    <row r="14" spans="1:56" x14ac:dyDescent="0.25">
      <c r="A14" s="1" t="s">
        <v>1</v>
      </c>
      <c r="B14" s="1" t="s">
        <v>5346</v>
      </c>
    </row>
    <row r="15" spans="1:56" x14ac:dyDescent="0.25">
      <c r="A15" s="1" t="s">
        <v>1</v>
      </c>
      <c r="B15" s="1" t="s">
        <v>5345</v>
      </c>
    </row>
    <row r="16" spans="1:56" x14ac:dyDescent="0.25">
      <c r="A16" s="1" t="s">
        <v>1</v>
      </c>
      <c r="B16" s="1" t="s">
        <v>5344</v>
      </c>
    </row>
    <row r="17" spans="1:56" x14ac:dyDescent="0.25">
      <c r="A17" s="1" t="s">
        <v>1</v>
      </c>
      <c r="B17" s="1" t="s">
        <v>5343</v>
      </c>
    </row>
    <row r="18" spans="1:56" x14ac:dyDescent="0.25">
      <c r="A18" s="1">
        <v>1</v>
      </c>
      <c r="B18" s="1" t="s">
        <v>5342</v>
      </c>
      <c r="C18" s="1">
        <v>257.00000084936619</v>
      </c>
      <c r="D18" s="1">
        <v>0</v>
      </c>
      <c r="E18">
        <f>(R18-S18*(1000-T18)/(1000-U18))*AK18</f>
        <v>-4.9221536127585752</v>
      </c>
      <c r="F18">
        <f>IF(AV18&lt;&gt;0,1/(1/AV18-1/N18),0)</f>
        <v>3.0157187704087813</v>
      </c>
      <c r="G18">
        <f>((AY18-AL18/2)*S18-E18)/(AY18+AL18/2)</f>
        <v>390.83454731656002</v>
      </c>
      <c r="H18">
        <f>AL18*1000</f>
        <v>25.463524924608688</v>
      </c>
      <c r="I18">
        <f>(AQ18-AW18)</f>
        <v>1.2851078847245183</v>
      </c>
      <c r="J18">
        <f>(P18+AP18*D18)</f>
        <v>25.418750762939453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25.616525650024414</v>
      </c>
      <c r="P18" s="1">
        <v>25.418750762939453</v>
      </c>
      <c r="Q18" s="1">
        <v>25.657861709594727</v>
      </c>
      <c r="R18" s="1">
        <v>400.00003051757813</v>
      </c>
      <c r="S18" s="1">
        <v>395.34280395507813</v>
      </c>
      <c r="T18" s="1">
        <v>-8.8967464864253998E-2</v>
      </c>
      <c r="U18" s="1">
        <v>22.444599151611328</v>
      </c>
      <c r="V18" s="1">
        <v>-0.2373221218585968</v>
      </c>
      <c r="W18" s="1">
        <v>59.871322631835938</v>
      </c>
      <c r="X18" s="1">
        <v>300.46844482421875</v>
      </c>
      <c r="Y18" s="1">
        <v>0.33837920427322388</v>
      </c>
      <c r="Z18" s="1">
        <v>10.040199279785156</v>
      </c>
      <c r="AA18" s="1">
        <v>87.986572265625</v>
      </c>
      <c r="AB18" s="1">
        <v>6.4645929336547852</v>
      </c>
      <c r="AC18" s="1">
        <v>-2.0524637699127197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1.1046634000890392</v>
      </c>
      <c r="AL18">
        <f>(U18-T18)/(1000-U18)*AK18</f>
        <v>2.5463524924608689E-2</v>
      </c>
      <c r="AM18">
        <f>(P18+273.15)</f>
        <v>298.56875076293943</v>
      </c>
      <c r="AN18">
        <f>(O18+273.15)</f>
        <v>298.76652565002439</v>
      </c>
      <c r="AO18">
        <f>(Y18*AG18+Z18*AH18)*AI18</f>
        <v>5.4140671473577484E-2</v>
      </c>
      <c r="AP18">
        <f>((AO18+0.00000010773*(AN18^4-AM18^4))-AL18*44100)/(L18*51.4+0.00000043092*AM18^3)</f>
        <v>-9.2251531600333934</v>
      </c>
      <c r="AQ18">
        <f>0.61365*EXP(17.502*J18/(240.97+J18))</f>
        <v>3.2599312299507539</v>
      </c>
      <c r="AR18">
        <f>AQ18*1000/AA18</f>
        <v>37.050326498789616</v>
      </c>
      <c r="AS18">
        <f>(AR18-U18)</f>
        <v>14.605727347178288</v>
      </c>
      <c r="AT18">
        <f>IF(D18,P18,(O18+P18)/2)</f>
        <v>25.517638206481934</v>
      </c>
      <c r="AU18">
        <f>0.61365*EXP(17.502*AT18/(240.97+AT18))</f>
        <v>3.2791392957283523</v>
      </c>
      <c r="AV18">
        <f>IF(AS18&lt;&gt;0,(1000-(AR18+U18)/2)/AS18*AL18,0)</f>
        <v>1.6915316215517566</v>
      </c>
      <c r="AW18">
        <f>U18*AA18/1000</f>
        <v>1.9748233452262356</v>
      </c>
      <c r="AX18">
        <f>(AU18-AW18)</f>
        <v>1.3043159505021167</v>
      </c>
      <c r="AY18">
        <f>1/(1.6/F18+1.37/N18)</f>
        <v>1.1284339124375573</v>
      </c>
      <c r="AZ18">
        <f>G18*AA18*0.001</f>
        <v>34.388192141371341</v>
      </c>
      <c r="BA18">
        <f>G18/S18</f>
        <v>0.98859658859749888</v>
      </c>
      <c r="BB18">
        <f>(1-AL18*AA18/AQ18/F18)*100</f>
        <v>77.210455526725937</v>
      </c>
      <c r="BC18">
        <f>(S18-E18/(N18/1.35))</f>
        <v>397.06771753152208</v>
      </c>
      <c r="BD18">
        <f>E18*BB18/100/BC18</f>
        <v>-9.571206769873929E-3</v>
      </c>
    </row>
    <row r="19" spans="1:56" x14ac:dyDescent="0.25">
      <c r="A19" s="1" t="s">
        <v>1</v>
      </c>
      <c r="B19" s="1" t="s">
        <v>5341</v>
      </c>
      <c r="K19" s="1">
        <v>2.72</v>
      </c>
    </row>
    <row r="20" spans="1:56" x14ac:dyDescent="0.25">
      <c r="A20" s="1" t="s">
        <v>1</v>
      </c>
      <c r="B20" s="1" t="s">
        <v>5340</v>
      </c>
      <c r="K20" s="1">
        <v>2.72</v>
      </c>
    </row>
    <row r="21" spans="1:56" x14ac:dyDescent="0.25">
      <c r="A21" s="1">
        <v>2</v>
      </c>
      <c r="B21" s="1" t="s">
        <v>5339</v>
      </c>
      <c r="C21" s="1">
        <v>463.50000086054206</v>
      </c>
      <c r="D21" s="1">
        <v>0</v>
      </c>
      <c r="E21">
        <f>(R21-S21*(1000-T21)/(1000-U21))*AK21</f>
        <v>-3.5628521295723834</v>
      </c>
      <c r="F21">
        <f>IF(AV21&lt;&gt;0,1/(1/AV21-1/N21),0)</f>
        <v>2.7612777471902734</v>
      </c>
      <c r="G21">
        <f>((AY21-AL21/2)*S21-E21)/(AY21+AL21/2)</f>
        <v>388.59678010331913</v>
      </c>
      <c r="H21">
        <f>AL21*1000</f>
        <v>24.979917242175169</v>
      </c>
      <c r="I21">
        <f>(AQ21-AW21)</f>
        <v>1.326016846915526</v>
      </c>
      <c r="J21">
        <f>(P21+AP21*D21)</f>
        <v>25.437149047851563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25.566677093505859</v>
      </c>
      <c r="P21" s="1">
        <v>25.437149047851563</v>
      </c>
      <c r="Q21" s="1">
        <v>25.661540985107422</v>
      </c>
      <c r="R21" s="1">
        <v>400.10232543945313</v>
      </c>
      <c r="S21" s="1">
        <v>394.41000366210938</v>
      </c>
      <c r="T21" s="1">
        <v>-8.8427476584911346E-2</v>
      </c>
      <c r="U21" s="1">
        <v>22.021892547607422</v>
      </c>
      <c r="V21" s="1">
        <v>-0.23656229674816132</v>
      </c>
      <c r="W21" s="1">
        <v>58.913242340087891</v>
      </c>
      <c r="X21" s="1">
        <v>300.53427124023438</v>
      </c>
      <c r="Y21" s="1">
        <v>25.662679672241211</v>
      </c>
      <c r="Z21" s="1">
        <v>10.117276191711426</v>
      </c>
      <c r="AA21" s="1">
        <v>87.979751586914063</v>
      </c>
      <c r="AB21" s="1">
        <v>6.3391275405883789</v>
      </c>
      <c r="AC21" s="1">
        <v>-2.0182211399078369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1.1049054089714496</v>
      </c>
      <c r="AL21">
        <f>(U21-T21)/(1000-U21)*AK21</f>
        <v>2.497991724217517E-2</v>
      </c>
      <c r="AM21">
        <f>(P21+273.15)</f>
        <v>298.58714904785154</v>
      </c>
      <c r="AN21">
        <f>(O21+273.15)</f>
        <v>298.71667709350584</v>
      </c>
      <c r="AO21">
        <f>(Y21*AG21+Z21*AH21)*AI21</f>
        <v>4.1060286557816994</v>
      </c>
      <c r="AP21">
        <f>((AO21+0.00000010773*(AN21^4-AM21^4))-AL21*44100)/(L21*51.4+0.00000043092*AM21^3)</f>
        <v>-9.0225224459417461</v>
      </c>
      <c r="AQ21">
        <f>0.61365*EXP(17.502*J21/(240.97+J21))</f>
        <v>3.263497482727741</v>
      </c>
      <c r="AR21">
        <f>AQ21*1000/AA21</f>
        <v>37.093733772409827</v>
      </c>
      <c r="AS21">
        <f>(AR21-U21)</f>
        <v>15.071841224802405</v>
      </c>
      <c r="AT21">
        <f>IF(D21,P21,(O21+P21)/2)</f>
        <v>25.501913070678711</v>
      </c>
      <c r="AU21">
        <f>0.61365*EXP(17.502*AT21/(240.97+AT21))</f>
        <v>3.2760782230982004</v>
      </c>
      <c r="AV21">
        <f>IF(AS21&lt;&gt;0,(1000-(AR21+U21)/2)/AS21*AL21,0)</f>
        <v>1.6084010675275866</v>
      </c>
      <c r="AW21">
        <f>U21*AA21/1000</f>
        <v>1.937480635812215</v>
      </c>
      <c r="AX21">
        <f>(AU21-AW21)</f>
        <v>1.3385975872859854</v>
      </c>
      <c r="AY21">
        <f>1/(1.6/F21+1.37/N21)</f>
        <v>1.0694359397701327</v>
      </c>
      <c r="AZ21">
        <f>G21*AA21*0.001</f>
        <v>34.188648180964684</v>
      </c>
      <c r="BA21">
        <f>G21/S21</f>
        <v>0.98526096319866563</v>
      </c>
      <c r="BB21">
        <f>(1-AL21*AA21/AQ21/F21)*100</f>
        <v>75.61176609708528</v>
      </c>
      <c r="BC21">
        <f>(S21-E21/(N21/1.35))</f>
        <v>395.65856526596338</v>
      </c>
      <c r="BD21">
        <f>E21*BB21/100/BC21</f>
        <v>-6.8087377731514982E-3</v>
      </c>
    </row>
    <row r="22" spans="1:56" x14ac:dyDescent="0.25">
      <c r="A22" s="1" t="s">
        <v>1</v>
      </c>
      <c r="B22" s="1" t="s">
        <v>5338</v>
      </c>
      <c r="K22" s="1">
        <v>2.72</v>
      </c>
    </row>
    <row r="23" spans="1:56" x14ac:dyDescent="0.25">
      <c r="A23" s="1" t="s">
        <v>1</v>
      </c>
      <c r="B23" s="1" t="s">
        <v>5337</v>
      </c>
      <c r="K23" s="1">
        <v>2.72</v>
      </c>
    </row>
    <row r="24" spans="1:56" x14ac:dyDescent="0.25">
      <c r="A24" s="1">
        <v>3</v>
      </c>
      <c r="B24" s="1" t="s">
        <v>5336</v>
      </c>
      <c r="C24" s="1">
        <v>670.50000086054206</v>
      </c>
      <c r="D24" s="1">
        <v>0</v>
      </c>
      <c r="E24">
        <f>(R24-S24*(1000-T24)/(1000-U24))*AK24</f>
        <v>-2.6359184190978242</v>
      </c>
      <c r="F24">
        <f>IF(AV24&lt;&gt;0,1/(1/AV24-1/N24),0)</f>
        <v>2.5693222571481629</v>
      </c>
      <c r="G24">
        <f>((AY24-AL24/2)*S24-E24)/(AY24+AL24/2)</f>
        <v>386.79020287843588</v>
      </c>
      <c r="H24">
        <f>AL24*1000</f>
        <v>24.445404615036029</v>
      </c>
      <c r="I24">
        <f>(AQ24-AW24)</f>
        <v>1.3544090231763211</v>
      </c>
      <c r="J24">
        <f>(P24+AP24*D24)</f>
        <v>25.374828338623047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25.47930908203125</v>
      </c>
      <c r="P24" s="1">
        <v>25.374828338623047</v>
      </c>
      <c r="Q24" s="1">
        <v>25.597705841064453</v>
      </c>
      <c r="R24" s="1">
        <v>399.86529541015625</v>
      </c>
      <c r="S24" s="1">
        <v>393.542724609375</v>
      </c>
      <c r="T24" s="1">
        <v>-8.7933078408241272E-2</v>
      </c>
      <c r="U24" s="1">
        <v>21.56390380859375</v>
      </c>
      <c r="V24" s="1">
        <v>-0.23644281923770905</v>
      </c>
      <c r="W24" s="1">
        <v>57.983074188232422</v>
      </c>
      <c r="X24" s="1">
        <v>300.47189331054688</v>
      </c>
      <c r="Y24" s="1">
        <v>49.433944702148438</v>
      </c>
      <c r="Z24" s="1">
        <v>10.176353454589844</v>
      </c>
      <c r="AA24" s="1">
        <v>87.972114562988281</v>
      </c>
      <c r="AB24" s="1">
        <v>6.1870570182800293</v>
      </c>
      <c r="AC24" s="1">
        <v>-1.9957340955734253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1.1046760783475986</v>
      </c>
      <c r="AL24">
        <f>(U24-T24)/(1000-U24)*AK24</f>
        <v>2.4445404615036029E-2</v>
      </c>
      <c r="AM24">
        <f>(P24+273.15)</f>
        <v>298.52482833862302</v>
      </c>
      <c r="AN24">
        <f>(O24+273.15)</f>
        <v>298.62930908203123</v>
      </c>
      <c r="AO24">
        <f>(Y24*AG24+Z24*AH24)*AI24</f>
        <v>7.9094309755541872</v>
      </c>
      <c r="AP24">
        <f>((AO24+0.00000010773*(AN24^4-AM24^4))-AL24*44100)/(L24*51.4+0.00000043092*AM24^3)</f>
        <v>-8.8000607014042931</v>
      </c>
      <c r="AQ24">
        <f>0.61365*EXP(17.502*J24/(240.97+J24))</f>
        <v>3.2514312394511897</v>
      </c>
      <c r="AR24">
        <f>AQ24*1000/AA24</f>
        <v>36.959794084785308</v>
      </c>
      <c r="AS24">
        <f>(AR24-U24)</f>
        <v>15.395890276191558</v>
      </c>
      <c r="AT24">
        <f>IF(D24,P24,(O24+P24)/2)</f>
        <v>25.427068710327148</v>
      </c>
      <c r="AU24">
        <f>0.61365*EXP(17.502*AT24/(240.97+AT24))</f>
        <v>3.2615431269605706</v>
      </c>
      <c r="AV24">
        <f>IF(AS24&lt;&gt;0,(1000-(AR24+U24)/2)/AS24*AL24,0)</f>
        <v>1.5413260585811468</v>
      </c>
      <c r="AW24">
        <f>U24*AA24/1000</f>
        <v>1.8970222162748687</v>
      </c>
      <c r="AX24">
        <f>(AU24-AW24)</f>
        <v>1.3645209106857019</v>
      </c>
      <c r="AY24">
        <f>1/(1.6/F24+1.37/N24)</f>
        <v>1.022115726442818</v>
      </c>
      <c r="AZ24">
        <f>G24*AA24*0.001</f>
        <v>34.02675203946324</v>
      </c>
      <c r="BA24">
        <f>G24/S24</f>
        <v>0.98284170610029298</v>
      </c>
      <c r="BB24">
        <f>(1-AL24*AA24/AQ24/F24)*100</f>
        <v>74.257595633868419</v>
      </c>
      <c r="BC24">
        <f>(S24-E24/(N24/1.35))</f>
        <v>394.46645268151707</v>
      </c>
      <c r="BD24">
        <f>E24*BB24/100/BC24</f>
        <v>-4.9620687072029768E-3</v>
      </c>
    </row>
    <row r="25" spans="1:56" x14ac:dyDescent="0.25">
      <c r="A25" s="1" t="s">
        <v>1</v>
      </c>
      <c r="B25" s="1" t="s">
        <v>5335</v>
      </c>
      <c r="K25" s="1">
        <v>2.72</v>
      </c>
    </row>
    <row r="26" spans="1:56" x14ac:dyDescent="0.25">
      <c r="A26" s="1" t="s">
        <v>1</v>
      </c>
      <c r="B26" s="1" t="s">
        <v>5334</v>
      </c>
      <c r="K26" s="1">
        <v>2.72</v>
      </c>
    </row>
    <row r="27" spans="1:56" x14ac:dyDescent="0.25">
      <c r="A27" s="1">
        <v>4</v>
      </c>
      <c r="B27" s="1" t="s">
        <v>5333</v>
      </c>
      <c r="C27" s="1">
        <v>877.50000086054206</v>
      </c>
      <c r="D27" s="1">
        <v>0</v>
      </c>
      <c r="E27">
        <f>(R27-S27*(1000-T27)/(1000-U27))*AK27</f>
        <v>-1.4429220051510809</v>
      </c>
      <c r="F27">
        <f>IF(AV27&lt;&gt;0,1/(1/AV27-1/N27),0)</f>
        <v>2.5460605298381109</v>
      </c>
      <c r="G27">
        <f>((AY27-AL27/2)*S27-E27)/(AY27+AL27/2)</f>
        <v>384.68981550092303</v>
      </c>
      <c r="H27">
        <f>AL27*1000</f>
        <v>24.263035637750018</v>
      </c>
      <c r="I27">
        <f>(AQ27-AW27)</f>
        <v>1.3518206605349397</v>
      </c>
      <c r="J27">
        <f>(P27+AP27*D27)</f>
        <v>25.288055419921875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25.399272918701172</v>
      </c>
      <c r="P27" s="1">
        <v>25.288055419921875</v>
      </c>
      <c r="Q27" s="1">
        <v>25.520961761474609</v>
      </c>
      <c r="R27" s="1">
        <v>399.86383056640625</v>
      </c>
      <c r="S27" s="1">
        <v>392.54861450195313</v>
      </c>
      <c r="T27" s="1">
        <v>-8.7761044502258301E-2</v>
      </c>
      <c r="U27" s="1">
        <v>21.404571533203125</v>
      </c>
      <c r="V27" s="1">
        <v>-0.23708879947662354</v>
      </c>
      <c r="W27" s="1">
        <v>57.825023651123047</v>
      </c>
      <c r="X27" s="1">
        <v>300.49252319335938</v>
      </c>
      <c r="Y27" s="1">
        <v>101.08470153808594</v>
      </c>
      <c r="Z27" s="1">
        <v>8.6322507858276367</v>
      </c>
      <c r="AA27" s="1">
        <v>87.966018676757813</v>
      </c>
      <c r="AB27" s="1">
        <v>6.1063027381896973</v>
      </c>
      <c r="AC27" s="1">
        <v>-1.9883805513381958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1.1047519235049974</v>
      </c>
      <c r="AL27">
        <f>(U27-T27)/(1000-U27)*AK27</f>
        <v>2.4263035637750018E-2</v>
      </c>
      <c r="AM27">
        <f>(P27+273.15)</f>
        <v>298.43805541992185</v>
      </c>
      <c r="AN27">
        <f>(O27+273.15)</f>
        <v>298.54927291870115</v>
      </c>
      <c r="AO27">
        <f>(Y27*AG27+Z27*AH27)*AI27</f>
        <v>16.173551884586686</v>
      </c>
      <c r="AP27">
        <f>((AO27+0.00000010773*(AN27^4-AM27^4))-AL27*44100)/(L27*51.4+0.00000043092*AM27^3)</f>
        <v>-8.6659014545478819</v>
      </c>
      <c r="AQ27">
        <f>0.61365*EXP(17.502*J27/(240.97+J27))</f>
        <v>3.2346955997926843</v>
      </c>
      <c r="AR27">
        <f>AQ27*1000/AA27</f>
        <v>36.77210414261193</v>
      </c>
      <c r="AS27">
        <f>(AR27-U27)</f>
        <v>15.367532609408805</v>
      </c>
      <c r="AT27">
        <f>IF(D27,P27,(O27+P27)/2)</f>
        <v>25.343664169311523</v>
      </c>
      <c r="AU27">
        <f>0.61365*EXP(17.502*AT27/(240.97+AT27))</f>
        <v>3.2454120118873573</v>
      </c>
      <c r="AV27">
        <f>IF(AS27&lt;&gt;0,(1000-(AR27+U27)/2)/AS27*AL27,0)</f>
        <v>1.5329243059958091</v>
      </c>
      <c r="AW27">
        <f>U27*AA27/1000</f>
        <v>1.8828749392577446</v>
      </c>
      <c r="AX27">
        <f>(AU27-AW27)</f>
        <v>1.3625370726296127</v>
      </c>
      <c r="AY27">
        <f>1/(1.6/F27+1.37/N27)</f>
        <v>1.0162061476437394</v>
      </c>
      <c r="AZ27">
        <f>G27*AA27*0.001</f>
        <v>33.839631495112712</v>
      </c>
      <c r="BA27">
        <f>G27/S27</f>
        <v>0.97998006180457176</v>
      </c>
      <c r="BB27">
        <f>(1-AL27*AA27/AQ27/F27)*100</f>
        <v>74.084599171649273</v>
      </c>
      <c r="BC27">
        <f>(S27-E27/(N27/1.35))</f>
        <v>393.05427034942267</v>
      </c>
      <c r="BD27">
        <f>E27*BB27/100/BC27</f>
        <v>-2.7196829153525895E-3</v>
      </c>
    </row>
    <row r="28" spans="1:56" x14ac:dyDescent="0.25">
      <c r="A28" s="1" t="s">
        <v>1</v>
      </c>
      <c r="B28" s="1" t="s">
        <v>5332</v>
      </c>
      <c r="K28" s="1">
        <v>2.72</v>
      </c>
    </row>
    <row r="29" spans="1:56" x14ac:dyDescent="0.25">
      <c r="A29" s="1" t="s">
        <v>1</v>
      </c>
      <c r="B29" s="1" t="s">
        <v>5331</v>
      </c>
      <c r="K29" s="1">
        <v>2.72</v>
      </c>
    </row>
    <row r="30" spans="1:56" x14ac:dyDescent="0.25">
      <c r="A30" s="1">
        <v>5</v>
      </c>
      <c r="B30" s="1" t="s">
        <v>5330</v>
      </c>
      <c r="C30" s="1">
        <v>1084.5000008605421</v>
      </c>
      <c r="D30" s="1">
        <v>0</v>
      </c>
      <c r="E30">
        <f>(R30-S30*(1000-T30)/(1000-U30))*AK30</f>
        <v>-0.65321849881893734</v>
      </c>
      <c r="F30">
        <f>IF(AV30&lt;&gt;0,1/(1/AV30-1/N30),0)</f>
        <v>2.5535857982096224</v>
      </c>
      <c r="G30">
        <f>((AY30-AL30/2)*S30-E30)/(AY30+AL30/2)</f>
        <v>383.37528949965787</v>
      </c>
      <c r="H30">
        <f>AL30*1000</f>
        <v>24.251778331305523</v>
      </c>
      <c r="I30">
        <f>(AQ30-AW30)</f>
        <v>1.3487429906532877</v>
      </c>
      <c r="J30">
        <f>(P30+AP30*D30)</f>
        <v>25.268686294555664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25.327358245849609</v>
      </c>
      <c r="P30" s="1">
        <v>25.268686294555664</v>
      </c>
      <c r="Q30" s="1">
        <v>25.457798004150391</v>
      </c>
      <c r="R30" s="1">
        <v>399.98190307617188</v>
      </c>
      <c r="S30" s="1">
        <v>391.96807861328125</v>
      </c>
      <c r="T30" s="1">
        <v>-8.5351184010505676E-2</v>
      </c>
      <c r="U30" s="1">
        <v>21.398557662963867</v>
      </c>
      <c r="V30" s="1">
        <v>-0.23155193030834198</v>
      </c>
      <c r="W30" s="1">
        <v>58.052825927734375</v>
      </c>
      <c r="X30" s="1">
        <v>300.47271728515625</v>
      </c>
      <c r="Y30" s="1">
        <v>150.86988830566406</v>
      </c>
      <c r="Z30" s="1">
        <v>10.235223770141602</v>
      </c>
      <c r="AA30" s="1">
        <v>87.960472106933594</v>
      </c>
      <c r="AB30" s="1">
        <v>6.1352686882019043</v>
      </c>
      <c r="AC30" s="1">
        <v>-1.9864917993545532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1.1046791076660154</v>
      </c>
      <c r="AL30">
        <f>(U30-T30)/(1000-U30)*AK30</f>
        <v>2.4251778331305523E-2</v>
      </c>
      <c r="AM30">
        <f>(P30+273.15)</f>
        <v>298.41868629455564</v>
      </c>
      <c r="AN30">
        <f>(O30+273.15)</f>
        <v>298.47735824584959</v>
      </c>
      <c r="AO30">
        <f>(Y30*AG30+Z30*AH30)*AI30</f>
        <v>24.139181589353484</v>
      </c>
      <c r="AP30">
        <f>((AO30+0.00000010773*(AN30^4-AM30^4))-AL30*44100)/(L30*51.4+0.00000043092*AM30^3)</f>
        <v>-8.601349702022473</v>
      </c>
      <c r="AQ30">
        <f>0.61365*EXP(17.502*J30/(240.97+J30))</f>
        <v>3.2309702250950312</v>
      </c>
      <c r="AR30">
        <f>AQ30*1000/AA30</f>
        <v>36.732070073102143</v>
      </c>
      <c r="AS30">
        <f>(AR30-U30)</f>
        <v>15.333512410138276</v>
      </c>
      <c r="AT30">
        <f>IF(D30,P30,(O30+P30)/2)</f>
        <v>25.298022270202637</v>
      </c>
      <c r="AU30">
        <f>0.61365*EXP(17.502*AT30/(240.97+AT30))</f>
        <v>3.2366140432140296</v>
      </c>
      <c r="AV30">
        <f>IF(AS30&lt;&gt;0,(1000-(AR30+U30)/2)/AS30*AL30,0)</f>
        <v>1.5356489858565823</v>
      </c>
      <c r="AW30">
        <f>U30*AA30/1000</f>
        <v>1.8822272344417434</v>
      </c>
      <c r="AX30">
        <f>(AU30-AW30)</f>
        <v>1.3543868087722861</v>
      </c>
      <c r="AY30">
        <f>1/(1.6/F30+1.37/N30)</f>
        <v>1.0181221874015516</v>
      </c>
      <c r="AZ30">
        <f>G30*AA30*0.001</f>
        <v>33.721871458522251</v>
      </c>
      <c r="BA30">
        <f>G30/S30</f>
        <v>0.97807783443992868</v>
      </c>
      <c r="BB30">
        <f>(1-AL30*AA30/AQ30/F30)*100</f>
        <v>74.144810123553697</v>
      </c>
      <c r="BC30">
        <f>(S30-E30/(N30/1.35))</f>
        <v>392.19699171629298</v>
      </c>
      <c r="BD30">
        <f>E30*BB30/100/BC30</f>
        <v>-1.2349090530290993E-3</v>
      </c>
    </row>
    <row r="31" spans="1:56" x14ac:dyDescent="0.25">
      <c r="A31" s="1" t="s">
        <v>1</v>
      </c>
      <c r="B31" s="1" t="s">
        <v>5329</v>
      </c>
      <c r="K31" s="1">
        <v>2.72</v>
      </c>
    </row>
    <row r="32" spans="1:56" x14ac:dyDescent="0.25">
      <c r="A32" s="1" t="s">
        <v>1</v>
      </c>
      <c r="B32" s="1" t="s">
        <v>5328</v>
      </c>
      <c r="K32" s="1">
        <v>2.72</v>
      </c>
    </row>
    <row r="33" spans="1:56" x14ac:dyDescent="0.25">
      <c r="A33" s="1">
        <v>6</v>
      </c>
      <c r="B33" s="1" t="s">
        <v>5327</v>
      </c>
      <c r="C33" s="1">
        <v>1290.5000008605421</v>
      </c>
      <c r="D33" s="1">
        <v>0</v>
      </c>
      <c r="E33">
        <f>(R33-S33*(1000-T33)/(1000-U33))*AK33</f>
        <v>0.61902299036760022</v>
      </c>
      <c r="F33">
        <f>IF(AV33&lt;&gt;0,1/(1/AV33-1/N33),0)</f>
        <v>2.6474455516238642</v>
      </c>
      <c r="G33">
        <f>((AY33-AL33/2)*S33-E33)/(AY33+AL33/2)</f>
        <v>381.1453021206928</v>
      </c>
      <c r="H33">
        <f>AL33*1000</f>
        <v>24.421138825906912</v>
      </c>
      <c r="I33">
        <f>(AQ33-AW33)</f>
        <v>1.3290425230753344</v>
      </c>
      <c r="J33">
        <f>(P33+AP33*D33)</f>
        <v>25.232992172241211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25.302322387695313</v>
      </c>
      <c r="P33" s="1">
        <v>25.232992172241211</v>
      </c>
      <c r="Q33" s="1">
        <v>25.422597885131836</v>
      </c>
      <c r="R33" s="1">
        <v>399.988037109375</v>
      </c>
      <c r="S33" s="1">
        <v>390.78814697265625</v>
      </c>
      <c r="T33" s="1">
        <v>-8.5128821432590485E-2</v>
      </c>
      <c r="U33" s="1">
        <v>21.546419143676758</v>
      </c>
      <c r="V33" s="1">
        <v>-0.23127318918704987</v>
      </c>
      <c r="W33" s="1">
        <v>58.536098480224609</v>
      </c>
      <c r="X33" s="1">
        <v>300.46054077148438</v>
      </c>
      <c r="Y33" s="1">
        <v>300.88369750976563</v>
      </c>
      <c r="Z33" s="1">
        <v>10.15150260925293</v>
      </c>
      <c r="AA33" s="1">
        <v>87.9530029296875</v>
      </c>
      <c r="AB33" s="1">
        <v>6.2882561683654785</v>
      </c>
      <c r="AC33" s="1">
        <v>-2.0050370693206787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1.1046343410716335</v>
      </c>
      <c r="AL33">
        <f>(U33-T33)/(1000-U33)*AK33</f>
        <v>2.4421138825906911E-2</v>
      </c>
      <c r="AM33">
        <f>(P33+273.15)</f>
        <v>298.38299217224119</v>
      </c>
      <c r="AN33">
        <f>(O33+273.15)</f>
        <v>298.45232238769529</v>
      </c>
      <c r="AO33">
        <f>(Y33*AG33+Z33*AH33)*AI33</f>
        <v>48.141390525518545</v>
      </c>
      <c r="AP33">
        <f>((AO33+0.00000010773*(AN33^4-AM33^4))-AL33*44100)/(L33*51.4+0.00000043092*AM33^3)</f>
        <v>-8.4645069182630035</v>
      </c>
      <c r="AQ33">
        <f>0.61365*EXP(17.502*J33/(240.97+J33))</f>
        <v>3.2241147891434112</v>
      </c>
      <c r="AR33">
        <f>AQ33*1000/AA33</f>
        <v>36.657245139439681</v>
      </c>
      <c r="AS33">
        <f>(AR33-U33)</f>
        <v>15.110825995762923</v>
      </c>
      <c r="AT33">
        <f>IF(D33,P33,(O33+P33)/2)</f>
        <v>25.267657279968262</v>
      </c>
      <c r="AU33">
        <f>0.61365*EXP(17.502*AT33/(240.97+AT33))</f>
        <v>3.2307724137460103</v>
      </c>
      <c r="AV33">
        <f>IF(AS33&lt;&gt;0,(1000-(AR33+U33)/2)/AS33*AL33,0)</f>
        <v>1.5691027710687744</v>
      </c>
      <c r="AW33">
        <f>U33*AA33/1000</f>
        <v>1.8950722660680768</v>
      </c>
      <c r="AX33">
        <f>(AU33-AW33)</f>
        <v>1.3357001476779335</v>
      </c>
      <c r="AY33">
        <f>1/(1.6/F33+1.37/N33)</f>
        <v>1.0416811746854262</v>
      </c>
      <c r="AZ33">
        <f>G33*AA33*0.001</f>
        <v>33.522873874057922</v>
      </c>
      <c r="BA33">
        <f>G33/S33</f>
        <v>0.97532462300439693</v>
      </c>
      <c r="BB33">
        <f>(1-AL33*AA33/AQ33/F33)*100</f>
        <v>74.83603620705199</v>
      </c>
      <c r="BC33">
        <f>(S33-E33/(N33/1.35))</f>
        <v>390.57121730238993</v>
      </c>
      <c r="BD33">
        <f>E33*BB33/100/BC33</f>
        <v>1.1860891143005343E-3</v>
      </c>
    </row>
    <row r="34" spans="1:56" x14ac:dyDescent="0.25">
      <c r="A34" s="1" t="s">
        <v>1</v>
      </c>
      <c r="B34" s="1" t="s">
        <v>5326</v>
      </c>
      <c r="K34" s="1">
        <v>2.72</v>
      </c>
    </row>
    <row r="35" spans="1:56" x14ac:dyDescent="0.25">
      <c r="A35" s="1" t="s">
        <v>1</v>
      </c>
      <c r="B35" s="1" t="s">
        <v>5325</v>
      </c>
      <c r="K35" s="1">
        <v>2.72</v>
      </c>
    </row>
    <row r="36" spans="1:56" x14ac:dyDescent="0.25">
      <c r="A36" s="1">
        <v>7</v>
      </c>
      <c r="B36" s="1" t="s">
        <v>5324</v>
      </c>
      <c r="C36" s="1">
        <v>1497.5000008605421</v>
      </c>
      <c r="D36" s="1">
        <v>0</v>
      </c>
      <c r="E36">
        <f>(R36-S36*(1000-T36)/(1000-U36))*AK36</f>
        <v>1.4017590605790327</v>
      </c>
      <c r="F36">
        <f>IF(AV36&lt;&gt;0,1/(1/AV36-1/N36),0)</f>
        <v>2.8225341331929812</v>
      </c>
      <c r="G36">
        <f>((AY36-AL36/2)*S36-E36)/(AY36+AL36/2)</f>
        <v>379.89634922698019</v>
      </c>
      <c r="H36">
        <f>AL36*1000</f>
        <v>24.776739610756767</v>
      </c>
      <c r="I36">
        <f>(AQ36-AW36)</f>
        <v>1.2985797322626551</v>
      </c>
      <c r="J36">
        <f>(P36+AP36*D36)</f>
        <v>25.213752746582031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25.285390853881836</v>
      </c>
      <c r="P36" s="1">
        <v>25.213752746582031</v>
      </c>
      <c r="Q36" s="1">
        <v>25.398365020751953</v>
      </c>
      <c r="R36" s="1">
        <v>400.00192260742188</v>
      </c>
      <c r="S36" s="1">
        <v>389.98788452148438</v>
      </c>
      <c r="T36" s="1">
        <v>-8.2765944302082062E-2</v>
      </c>
      <c r="U36" s="1">
        <v>21.85188102722168</v>
      </c>
      <c r="V36" s="1">
        <v>-0.22506952285766602</v>
      </c>
      <c r="W36" s="1">
        <v>59.422897338867188</v>
      </c>
      <c r="X36" s="1">
        <v>300.52944946289063</v>
      </c>
      <c r="Y36" s="1">
        <v>500.58908081054688</v>
      </c>
      <c r="Z36" s="1">
        <v>10.250818252563477</v>
      </c>
      <c r="AA36" s="1">
        <v>87.94873046875</v>
      </c>
      <c r="AB36" s="1">
        <v>6.3659324645996094</v>
      </c>
      <c r="AC36" s="1">
        <v>-2.0268819332122803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1.1048876818488624</v>
      </c>
      <c r="AL36">
        <f>(U36-T36)/(1000-U36)*AK36</f>
        <v>2.4776739610756767E-2</v>
      </c>
      <c r="AM36">
        <f>(P36+273.15)</f>
        <v>298.36375274658201</v>
      </c>
      <c r="AN36">
        <f>(O36+273.15)</f>
        <v>298.43539085388181</v>
      </c>
      <c r="AO36">
        <f>(Y36*AG36+Z36*AH36)*AI36</f>
        <v>80.09425113944144</v>
      </c>
      <c r="AP36">
        <f>((AO36+0.00000010773*(AN36^4-AM36^4))-AL36*44100)/(L36*51.4+0.00000043092*AM36^3)</f>
        <v>-8.3304736230594063</v>
      </c>
      <c r="AQ36">
        <f>0.61365*EXP(17.502*J36/(240.97+J36))</f>
        <v>3.2204249269609666</v>
      </c>
      <c r="AR36">
        <f>AQ36*1000/AA36</f>
        <v>36.617071216340641</v>
      </c>
      <c r="AS36">
        <f>(AR36-U36)</f>
        <v>14.765190189118961</v>
      </c>
      <c r="AT36">
        <f>IF(D36,P36,(O36+P36)/2)</f>
        <v>25.249571800231934</v>
      </c>
      <c r="AU36">
        <f>0.61365*EXP(17.502*AT36/(240.97+AT36))</f>
        <v>3.227297500779525</v>
      </c>
      <c r="AV36">
        <f>IF(AS36&lt;&gt;0,(1000-(AR36+U36)/2)/AS36*AL36,0)</f>
        <v>1.6289938903703152</v>
      </c>
      <c r="AW36">
        <f>U36*AA36/1000</f>
        <v>1.9218451946983115</v>
      </c>
      <c r="AX36">
        <f>(AU36-AW36)</f>
        <v>1.3054523060812135</v>
      </c>
      <c r="AY36">
        <f>1/(1.6/F36+1.37/N36)</f>
        <v>1.0840144077524985</v>
      </c>
      <c r="AZ36">
        <f>G36*AA36*0.001</f>
        <v>33.411401624225803</v>
      </c>
      <c r="BA36">
        <f>G36/S36</f>
        <v>0.97412346461253141</v>
      </c>
      <c r="BB36">
        <f>(1-AL36*AA36/AQ36/F36)*100</f>
        <v>76.027057187537594</v>
      </c>
      <c r="BC36">
        <f>(S36-E36/(N36/1.35))</f>
        <v>389.49665376667235</v>
      </c>
      <c r="BD36">
        <f>E36*BB36/100/BC36</f>
        <v>2.7361368892692139E-3</v>
      </c>
    </row>
    <row r="37" spans="1:56" x14ac:dyDescent="0.25">
      <c r="A37" s="1" t="s">
        <v>1</v>
      </c>
      <c r="B37" s="1" t="s">
        <v>5323</v>
      </c>
      <c r="K37" s="1">
        <v>2.72</v>
      </c>
    </row>
    <row r="38" spans="1:56" x14ac:dyDescent="0.25">
      <c r="A38" s="1" t="s">
        <v>1</v>
      </c>
      <c r="B38" s="1" t="s">
        <v>5322</v>
      </c>
      <c r="K38" s="1">
        <v>2.72</v>
      </c>
    </row>
    <row r="39" spans="1:56" x14ac:dyDescent="0.25">
      <c r="A39" s="1">
        <v>8</v>
      </c>
      <c r="B39" s="1" t="s">
        <v>5321</v>
      </c>
      <c r="C39" s="1">
        <v>1705.0000008493662</v>
      </c>
      <c r="D39" s="1">
        <v>0</v>
      </c>
      <c r="E39">
        <f>(R39-S39*(1000-T39)/(1000-U39))*AK39</f>
        <v>1.9135122423694402</v>
      </c>
      <c r="F39">
        <f>IF(AV39&lt;&gt;0,1/(1/AV39-1/N39),0)</f>
        <v>3.1433602164649885</v>
      </c>
      <c r="G39">
        <f>((AY39-AL39/2)*S39-E39)/(AY39+AL39/2)</f>
        <v>379.25901755173948</v>
      </c>
      <c r="H39">
        <f>AL39*1000</f>
        <v>25.320553381212722</v>
      </c>
      <c r="I39">
        <f>(AQ39-AW39)</f>
        <v>1.2485851882788799</v>
      </c>
      <c r="J39">
        <f>(P39+AP39*D39)</f>
        <v>25.168630599975586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25.298511505126953</v>
      </c>
      <c r="P39" s="1">
        <v>25.168630599975586</v>
      </c>
      <c r="Q39" s="1">
        <v>25.389247894287109</v>
      </c>
      <c r="R39" s="1">
        <v>399.98065185546875</v>
      </c>
      <c r="S39" s="1">
        <v>389.326904296875</v>
      </c>
      <c r="T39" s="1">
        <v>-8.1146210432052612E-2</v>
      </c>
      <c r="U39" s="1">
        <v>22.323572158813477</v>
      </c>
      <c r="V39" s="1">
        <v>-0.22047820687294006</v>
      </c>
      <c r="W39" s="1">
        <v>60.654232025146484</v>
      </c>
      <c r="X39" s="1">
        <v>300.536865234375</v>
      </c>
      <c r="Y39" s="1">
        <v>749.61968994140625</v>
      </c>
      <c r="Z39" s="1">
        <v>4.8361597061157227</v>
      </c>
      <c r="AA39" s="1">
        <v>87.94293212890625</v>
      </c>
      <c r="AB39" s="1">
        <v>6.5424399375915527</v>
      </c>
      <c r="AC39" s="1">
        <v>-2.0568611621856689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1.1049149457146137</v>
      </c>
      <c r="AL39">
        <f>(U39-T39)/(1000-U39)*AK39</f>
        <v>2.5320553381212724E-2</v>
      </c>
      <c r="AM39">
        <f>(P39+273.15)</f>
        <v>298.31863059997556</v>
      </c>
      <c r="AN39">
        <f>(O39+273.15)</f>
        <v>298.44851150512693</v>
      </c>
      <c r="AO39">
        <f>(Y39*AG39+Z39*AH39)*AI39</f>
        <v>119.93914770977608</v>
      </c>
      <c r="AP39">
        <f>((AO39+0.00000010773*(AN39^4-AM39^4))-AL39*44100)/(L39*51.4+0.00000043092*AM39^3)</f>
        <v>-8.1947245838400011</v>
      </c>
      <c r="AQ39">
        <f>0.61365*EXP(17.502*J39/(240.97+J39))</f>
        <v>3.2117855795161545</v>
      </c>
      <c r="AR39">
        <f>AQ39*1000/AA39</f>
        <v>36.521247379020039</v>
      </c>
      <c r="AS39">
        <f>(AR39-U39)</f>
        <v>14.197675220206563</v>
      </c>
      <c r="AT39">
        <f>IF(D39,P39,(O39+P39)/2)</f>
        <v>25.23357105255127</v>
      </c>
      <c r="AU39">
        <f>0.61365*EXP(17.502*AT39/(240.97+AT39))</f>
        <v>3.2242258677957372</v>
      </c>
      <c r="AV39">
        <f>IF(AS39&lt;&gt;0,(1000-(AR39+U39)/2)/AS39*AL39,0)</f>
        <v>1.7309567448816032</v>
      </c>
      <c r="AW39">
        <f>U39*AA39/1000</f>
        <v>1.9632003912372746</v>
      </c>
      <c r="AX39">
        <f>(AU39-AW39)</f>
        <v>1.2610254765584625</v>
      </c>
      <c r="AY39">
        <f>1/(1.6/F39+1.37/N39)</f>
        <v>1.1565508202705634</v>
      </c>
      <c r="AZ39">
        <f>G39*AA39*0.001</f>
        <v>33.353150039828286</v>
      </c>
      <c r="BA39">
        <f>G39/S39</f>
        <v>0.97414027483325838</v>
      </c>
      <c r="BB39">
        <f>(1-AL39*AA39/AQ39/F39)*100</f>
        <v>77.94366048413363</v>
      </c>
      <c r="BC39">
        <f>(S39-E39/(N39/1.35))</f>
        <v>388.65633537415806</v>
      </c>
      <c r="BD39">
        <f>E39*BB39/100/BC39</f>
        <v>3.8374814708190571E-3</v>
      </c>
    </row>
    <row r="40" spans="1:56" x14ac:dyDescent="0.25">
      <c r="A40" s="1" t="s">
        <v>1</v>
      </c>
      <c r="B40" s="1" t="s">
        <v>5320</v>
      </c>
      <c r="K40" s="1">
        <v>2.72</v>
      </c>
    </row>
    <row r="41" spans="1:56" x14ac:dyDescent="0.25">
      <c r="A41" s="1" t="s">
        <v>1</v>
      </c>
      <c r="B41" s="1" t="s">
        <v>5319</v>
      </c>
      <c r="K41" s="1">
        <v>2.72</v>
      </c>
    </row>
    <row r="42" spans="1:56" x14ac:dyDescent="0.25">
      <c r="A42" s="1">
        <v>9</v>
      </c>
      <c r="B42" s="1" t="s">
        <v>5318</v>
      </c>
      <c r="C42" s="1">
        <v>1912.0000008493662</v>
      </c>
      <c r="D42" s="1">
        <v>0</v>
      </c>
      <c r="E42">
        <f>(R42-S42*(1000-T42)/(1000-U42))*AK42</f>
        <v>2.0364396029383212</v>
      </c>
      <c r="F42">
        <f>IF(AV42&lt;&gt;0,1/(1/AV42-1/N42),0)</f>
        <v>3.504453244774747</v>
      </c>
      <c r="G42">
        <f>((AY42-AL42/2)*S42-E42)/(AY42+AL42/2)</f>
        <v>379.33420264199697</v>
      </c>
      <c r="H42">
        <f>AL42*1000</f>
        <v>25.934006020073163</v>
      </c>
      <c r="I42">
        <f>(AQ42-AW42)</f>
        <v>1.2058709676491164</v>
      </c>
      <c r="J42">
        <f>(P42+AP42*D42)</f>
        <v>25.191530227661133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25.370014190673828</v>
      </c>
      <c r="P42" s="1">
        <v>25.191530227661133</v>
      </c>
      <c r="Q42" s="1">
        <v>25.424776077270508</v>
      </c>
      <c r="R42" s="1">
        <v>400.058349609375</v>
      </c>
      <c r="S42" s="1">
        <v>389.08090209960938</v>
      </c>
      <c r="T42" s="1">
        <v>-7.9429492354393005E-2</v>
      </c>
      <c r="U42" s="1">
        <v>22.859823226928711</v>
      </c>
      <c r="V42" s="1">
        <v>-0.21489128470420837</v>
      </c>
      <c r="W42" s="1">
        <v>61.845752716064453</v>
      </c>
      <c r="X42" s="1">
        <v>300.48037719726563</v>
      </c>
      <c r="Y42" s="1">
        <v>999.5345458984375</v>
      </c>
      <c r="Z42" s="1">
        <v>4.7247147560119629</v>
      </c>
      <c r="AA42" s="1">
        <v>87.940162658691406</v>
      </c>
      <c r="AB42" s="1">
        <v>6.6530723571777344</v>
      </c>
      <c r="AC42" s="1">
        <v>-2.0927317142486572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1.1047072691075939</v>
      </c>
      <c r="AL42">
        <f>(U42-T42)/(1000-U42)*AK42</f>
        <v>2.5934006020073164E-2</v>
      </c>
      <c r="AM42">
        <f>(P42+273.15)</f>
        <v>298.34153022766111</v>
      </c>
      <c r="AN42">
        <f>(O42+273.15)</f>
        <v>298.52001419067381</v>
      </c>
      <c r="AO42">
        <f>(Y42*AG42+Z42*AH42)*AI42</f>
        <v>159.92552376913591</v>
      </c>
      <c r="AP42">
        <f>((AO42+0.00000010773*(AN42^4-AM42^4))-AL42*44100)/(L42*51.4+0.00000043092*AM42^3)</f>
        <v>-8.0834663882628899</v>
      </c>
      <c r="AQ42">
        <f>0.61365*EXP(17.502*J42/(240.97+J42))</f>
        <v>3.2161675405741592</v>
      </c>
      <c r="AR42">
        <f>AQ42*1000/AA42</f>
        <v>36.572226424649386</v>
      </c>
      <c r="AS42">
        <f>(AR42-U42)</f>
        <v>13.712403197720676</v>
      </c>
      <c r="AT42">
        <f>IF(D42,P42,(O42+P42)/2)</f>
        <v>25.28077220916748</v>
      </c>
      <c r="AU42">
        <f>0.61365*EXP(17.502*AT42/(240.97+AT42))</f>
        <v>3.2332943381445545</v>
      </c>
      <c r="AV42">
        <f>IF(AS42&lt;&gt;0,(1000-(AR42+U42)/2)/AS42*AL42,0)</f>
        <v>1.8350795327788532</v>
      </c>
      <c r="AW42">
        <f>U42*AA42/1000</f>
        <v>2.0102965729250428</v>
      </c>
      <c r="AX42">
        <f>(AU42-AW42)</f>
        <v>1.2229977652195116</v>
      </c>
      <c r="AY42">
        <f>1/(1.6/F42+1.37/N42)</f>
        <v>1.2312353152233171</v>
      </c>
      <c r="AZ42">
        <f>G42*AA42*0.001</f>
        <v>33.358711482342223</v>
      </c>
      <c r="BA42">
        <f>G42/S42</f>
        <v>0.97494942721419631</v>
      </c>
      <c r="BB42">
        <f>(1-AL42*AA42/AQ42/F42)*100</f>
        <v>79.765245610021083</v>
      </c>
      <c r="BC42">
        <f>(S42-E42/(N42/1.35))</f>
        <v>388.36725466089246</v>
      </c>
      <c r="BD42">
        <f>E42*BB42/100/BC42</f>
        <v>4.182564393596544E-3</v>
      </c>
    </row>
    <row r="43" spans="1:56" x14ac:dyDescent="0.25">
      <c r="A43" s="1" t="s">
        <v>1</v>
      </c>
      <c r="B43" s="1" t="s">
        <v>5317</v>
      </c>
      <c r="K43" s="1">
        <v>2.72</v>
      </c>
    </row>
    <row r="44" spans="1:56" x14ac:dyDescent="0.25">
      <c r="A44" s="1" t="s">
        <v>1</v>
      </c>
      <c r="B44" s="1" t="s">
        <v>5316</v>
      </c>
      <c r="K44" s="1">
        <v>2.72</v>
      </c>
    </row>
    <row r="45" spans="1:56" x14ac:dyDescent="0.25">
      <c r="A45" s="1">
        <v>10</v>
      </c>
      <c r="B45" s="1" t="s">
        <v>5315</v>
      </c>
      <c r="C45" s="1">
        <v>2119.0000008493662</v>
      </c>
      <c r="D45" s="1">
        <v>0</v>
      </c>
      <c r="E45">
        <f>(R45-S45*(1000-T45)/(1000-U45))*AK45</f>
        <v>2.2398846295238841</v>
      </c>
      <c r="F45">
        <f>IF(AV45&lt;&gt;0,1/(1/AV45-1/N45),0)</f>
        <v>3.9627047969872295</v>
      </c>
      <c r="G45">
        <f>((AY45-AL45/2)*S45-E45)/(AY45+AL45/2)</f>
        <v>379.39726761821225</v>
      </c>
      <c r="H45">
        <f>AL45*1000</f>
        <v>26.58646840697649</v>
      </c>
      <c r="I45">
        <f>(AQ45-AW45)</f>
        <v>1.160917601106275</v>
      </c>
      <c r="J45">
        <f>(P45+AP45*D45)</f>
        <v>25.215555191040039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25.441204071044922</v>
      </c>
      <c r="P45" s="1">
        <v>25.215555191040039</v>
      </c>
      <c r="Q45" s="1">
        <v>25.47686767578125</v>
      </c>
      <c r="R45" s="1">
        <v>400.23876953125</v>
      </c>
      <c r="S45" s="1">
        <v>388.85357666015625</v>
      </c>
      <c r="T45" s="1">
        <v>-7.6629728078842163E-2</v>
      </c>
      <c r="U45" s="1">
        <v>23.424612045288086</v>
      </c>
      <c r="V45" s="1">
        <v>-0.20643016695976257</v>
      </c>
      <c r="W45" s="1">
        <v>63.102748870849609</v>
      </c>
      <c r="X45" s="1">
        <v>300.50003051757813</v>
      </c>
      <c r="Y45" s="1">
        <v>1250.1673583984375</v>
      </c>
      <c r="Z45" s="1">
        <v>4.9014902114868164</v>
      </c>
      <c r="AA45" s="1">
        <v>87.935409545898438</v>
      </c>
      <c r="AB45" s="1">
        <v>6.8464241027832031</v>
      </c>
      <c r="AC45" s="1">
        <v>-2.1267886161804199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1.104779523961684</v>
      </c>
      <c r="AL45">
        <f>(U45-T45)/(1000-U45)*AK45</f>
        <v>2.6586468406976489E-2</v>
      </c>
      <c r="AM45">
        <f>(P45+273.15)</f>
        <v>298.36555519104002</v>
      </c>
      <c r="AN45">
        <f>(O45+273.15)</f>
        <v>298.5912040710449</v>
      </c>
      <c r="AO45">
        <f>(Y45*AG45+Z45*AH45)*AI45</f>
        <v>200.02677287280312</v>
      </c>
      <c r="AP45">
        <f>((AO45+0.00000010773*(AN45^4-AM45^4))-AL45*44100)/(L45*51.4+0.00000043092*AM45^3)</f>
        <v>-7.985554744063549</v>
      </c>
      <c r="AQ45">
        <f>0.61365*EXP(17.502*J45/(240.97+J45))</f>
        <v>3.2207704547624685</v>
      </c>
      <c r="AR45">
        <f>AQ45*1000/AA45</f>
        <v>36.626547501110657</v>
      </c>
      <c r="AS45">
        <f>(AR45-U45)</f>
        <v>13.201935455822571</v>
      </c>
      <c r="AT45">
        <f>IF(D45,P45,(O45+P45)/2)</f>
        <v>25.32837963104248</v>
      </c>
      <c r="AU45">
        <f>0.61365*EXP(17.502*AT45/(240.97+AT45))</f>
        <v>3.2424634280226008</v>
      </c>
      <c r="AV45">
        <f>IF(AS45&lt;&gt;0,(1000-(AR45+U45)/2)/AS45*AL45,0)</f>
        <v>1.9533646687813162</v>
      </c>
      <c r="AW45">
        <f>U45*AA45/1000</f>
        <v>2.0598528536561935</v>
      </c>
      <c r="AX45">
        <f>(AU45-AW45)</f>
        <v>1.1826105743664073</v>
      </c>
      <c r="AY45">
        <f>1/(1.6/F45+1.37/N45)</f>
        <v>1.3168375710132079</v>
      </c>
      <c r="AZ45">
        <f>G45*AA45*0.001</f>
        <v>33.362454108602321</v>
      </c>
      <c r="BA45">
        <f>G45/S45</f>
        <v>0.97568156856582433</v>
      </c>
      <c r="BB45">
        <f>(1-AL45*AA45/AQ45/F45)*100</f>
        <v>81.682215378654931</v>
      </c>
      <c r="BC45">
        <f>(S45-E45/(N45/1.35))</f>
        <v>388.06863419165649</v>
      </c>
      <c r="BD45">
        <f>E45*BB45/100/BC45</f>
        <v>4.7145974348895784E-3</v>
      </c>
    </row>
    <row r="46" spans="1:56" x14ac:dyDescent="0.25">
      <c r="A46" s="1" t="s">
        <v>1</v>
      </c>
      <c r="B46" s="1" t="s">
        <v>5314</v>
      </c>
      <c r="K46" s="1">
        <v>2.72</v>
      </c>
    </row>
    <row r="47" spans="1:56" x14ac:dyDescent="0.25">
      <c r="A47" s="1" t="s">
        <v>1</v>
      </c>
      <c r="B47" s="1" t="s">
        <v>5313</v>
      </c>
      <c r="K47" s="1">
        <v>2.72</v>
      </c>
    </row>
    <row r="48" spans="1:56" x14ac:dyDescent="0.25">
      <c r="A48" s="1">
        <v>11</v>
      </c>
      <c r="B48" s="1" t="s">
        <v>5312</v>
      </c>
      <c r="C48" s="1">
        <v>2326.5000008381903</v>
      </c>
      <c r="D48" s="1">
        <v>0</v>
      </c>
      <c r="E48">
        <f>(R48-S48*(1000-T48)/(1000-U48))*AK48</f>
        <v>1.9546712892414424</v>
      </c>
      <c r="F48">
        <f>IF(AV48&lt;&gt;0,1/(1/AV48-1/N48),0)</f>
        <v>4.5530548446761943</v>
      </c>
      <c r="G48">
        <f>((AY48-AL48/2)*S48-E48)/(AY48+AL48/2)</f>
        <v>379.93452936847171</v>
      </c>
      <c r="H48">
        <f>AL48*1000</f>
        <v>27.290126304360758</v>
      </c>
      <c r="I48">
        <f>(AQ48-AW48)</f>
        <v>1.1150416677853232</v>
      </c>
      <c r="J48">
        <f>(P48+AP48*D48)</f>
        <v>25.254278182983398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25.531343460083008</v>
      </c>
      <c r="P48" s="1">
        <v>25.254278182983398</v>
      </c>
      <c r="Q48" s="1">
        <v>25.547048568725586</v>
      </c>
      <c r="R48" s="1">
        <v>400.10317993164063</v>
      </c>
      <c r="S48" s="1">
        <v>388.73239135742188</v>
      </c>
      <c r="T48" s="1">
        <v>-7.4621111154556274E-2</v>
      </c>
      <c r="U48" s="1">
        <v>24.031682968139648</v>
      </c>
      <c r="V48" s="1">
        <v>-0.19993853569030762</v>
      </c>
      <c r="W48" s="1">
        <v>64.390090942382813</v>
      </c>
      <c r="X48" s="1">
        <v>300.52426147460938</v>
      </c>
      <c r="Y48" s="1">
        <v>1601.193603515625</v>
      </c>
      <c r="Z48" s="1">
        <v>4.893592357635498</v>
      </c>
      <c r="AA48" s="1">
        <v>87.932243347167969</v>
      </c>
      <c r="AB48" s="1">
        <v>7.1418905258178711</v>
      </c>
      <c r="AC48" s="1">
        <v>-2.1587951183319092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1.1048686083625343</v>
      </c>
      <c r="AL48">
        <f>(U48-T48)/(1000-U48)*AK48</f>
        <v>2.7290126304360757E-2</v>
      </c>
      <c r="AM48">
        <f>(P48+273.15)</f>
        <v>298.40427818298338</v>
      </c>
      <c r="AN48">
        <f>(O48+273.15)</f>
        <v>298.68134346008299</v>
      </c>
      <c r="AO48">
        <f>(Y48*AG48+Z48*AH48)*AI48</f>
        <v>256.19097083618544</v>
      </c>
      <c r="AP48">
        <f>((AO48+0.00000010773*(AN48^4-AM48^4))-AL48*44100)/(L48*51.4+0.00000043092*AM48^3)</f>
        <v>-7.7734624096934137</v>
      </c>
      <c r="AQ48">
        <f>0.61365*EXP(17.502*J48/(240.97+J48))</f>
        <v>3.2282014625817705</v>
      </c>
      <c r="AR48">
        <f>AQ48*1000/AA48</f>
        <v>36.712374661435739</v>
      </c>
      <c r="AS48">
        <f>(AR48-U48)</f>
        <v>12.68069169329609</v>
      </c>
      <c r="AT48">
        <f>IF(D48,P48,(O48+P48)/2)</f>
        <v>25.392810821533203</v>
      </c>
      <c r="AU48">
        <f>0.61365*EXP(17.502*AT48/(240.97+AT48))</f>
        <v>3.2549089159737656</v>
      </c>
      <c r="AV48">
        <f>IF(AS48&lt;&gt;0,(1000-(AR48+U48)/2)/AS48*AL48,0)</f>
        <v>2.0867370993551413</v>
      </c>
      <c r="AW48">
        <f>U48*AA48/1000</f>
        <v>2.1131597947964473</v>
      </c>
      <c r="AX48">
        <f>(AU48-AW48)</f>
        <v>1.1417491211773183</v>
      </c>
      <c r="AY48">
        <f>1/(1.6/F48+1.37/N48)</f>
        <v>1.4143413457913372</v>
      </c>
      <c r="AZ48">
        <f>G48*AA48*0.001</f>
        <v>33.408495492420187</v>
      </c>
      <c r="BA48">
        <f>G48/S48</f>
        <v>0.9773678186213689</v>
      </c>
      <c r="BB48">
        <f>(1-AL48*AA48/AQ48/F48)*100</f>
        <v>83.673609227250367</v>
      </c>
      <c r="BC48">
        <f>(S48-E48/(N48/1.35))</f>
        <v>388.04739870795271</v>
      </c>
      <c r="BD48">
        <f>E48*BB48/100/BC48</f>
        <v>4.2148047421084849E-3</v>
      </c>
    </row>
    <row r="49" spans="1:56" x14ac:dyDescent="0.25">
      <c r="A49" s="1" t="s">
        <v>1</v>
      </c>
      <c r="B49" s="1" t="s">
        <v>5311</v>
      </c>
      <c r="K49" s="1">
        <v>2.72</v>
      </c>
    </row>
    <row r="50" spans="1:56" x14ac:dyDescent="0.25">
      <c r="A50" s="1" t="s">
        <v>1</v>
      </c>
      <c r="B50" s="1" t="s">
        <v>5306</v>
      </c>
      <c r="K50" s="1">
        <v>2.72</v>
      </c>
    </row>
    <row r="51" spans="1:56" x14ac:dyDescent="0.25">
      <c r="A51" s="1">
        <v>12</v>
      </c>
      <c r="B51" s="1" t="s">
        <v>5310</v>
      </c>
      <c r="C51" s="1">
        <v>2534.0000008493662</v>
      </c>
      <c r="D51" s="1">
        <v>0</v>
      </c>
      <c r="E51">
        <f>(R51-S51*(1000-T51)/(1000-U51))*AK51</f>
        <v>1.6900129339536425</v>
      </c>
      <c r="F51">
        <f>IF(AV51&lt;&gt;0,1/(1/AV51-1/N51),0)</f>
        <v>5.0811028887965346</v>
      </c>
      <c r="G51">
        <f>((AY51-AL51/2)*S51-E51)/(AY51+AL51/2)</f>
        <v>380.54106914776781</v>
      </c>
      <c r="H51">
        <f>AL51*1000</f>
        <v>27.868244862518026</v>
      </c>
      <c r="I51">
        <f>(AQ51-AW51)</f>
        <v>1.0839553109028857</v>
      </c>
      <c r="J51">
        <f>(P51+AP51*D51)</f>
        <v>25.3199462890625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25.639944076538086</v>
      </c>
      <c r="P51" s="1">
        <v>25.3199462890625</v>
      </c>
      <c r="Q51" s="1">
        <v>25.6309814453125</v>
      </c>
      <c r="R51" s="1">
        <v>400.20083618164063</v>
      </c>
      <c r="S51" s="1">
        <v>388.8629150390625</v>
      </c>
      <c r="T51" s="1">
        <v>-7.2891049087047577E-2</v>
      </c>
      <c r="U51" s="1">
        <v>24.531427383422852</v>
      </c>
      <c r="V51" s="1">
        <v>-0.19402822852134705</v>
      </c>
      <c r="W51" s="1">
        <v>65.300056457519531</v>
      </c>
      <c r="X51" s="1">
        <v>300.52490234375</v>
      </c>
      <c r="Y51" s="1">
        <v>2001.318115234375</v>
      </c>
      <c r="Z51" s="1">
        <v>4.9159712791442871</v>
      </c>
      <c r="AA51" s="1">
        <v>87.923225402832031</v>
      </c>
      <c r="AB51" s="1">
        <v>7.3301200866699219</v>
      </c>
      <c r="AC51" s="1">
        <v>-2.1824600696563721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1.1048709644990806</v>
      </c>
      <c r="AL51">
        <f>(U51-T51)/(1000-U51)*AK51</f>
        <v>2.7868244862518026E-2</v>
      </c>
      <c r="AM51">
        <f>(P51+273.15)</f>
        <v>298.46994628906248</v>
      </c>
      <c r="AN51">
        <f>(O51+273.15)</f>
        <v>298.78994407653806</v>
      </c>
      <c r="AO51">
        <f>(Y51*AG51+Z51*AH51)*AI51</f>
        <v>320.21089128022868</v>
      </c>
      <c r="AP51">
        <f>((AO51+0.00000010773*(AN51^4-AM51^4))-AL51*44100)/(L51*51.4+0.00000043092*AM51^3)</f>
        <v>-7.4517244639955145</v>
      </c>
      <c r="AQ51">
        <f>0.61365*EXP(17.502*J51/(240.97+J51))</f>
        <v>3.2408375301887791</v>
      </c>
      <c r="AR51">
        <f>AQ51*1000/AA51</f>
        <v>36.859857169029546</v>
      </c>
      <c r="AS51">
        <f>(AR51-U51)</f>
        <v>12.328429785606694</v>
      </c>
      <c r="AT51">
        <f>IF(D51,P51,(O51+P51)/2)</f>
        <v>25.479945182800293</v>
      </c>
      <c r="AU51">
        <f>0.61365*EXP(17.502*AT51/(240.97+AT51))</f>
        <v>3.2718061091576423</v>
      </c>
      <c r="AV51">
        <f>IF(AS51&lt;&gt;0,(1000-(AR51+U51)/2)/AS51*AL51,0)</f>
        <v>2.1910990821303984</v>
      </c>
      <c r="AW51">
        <f>U51*AA51/1000</f>
        <v>2.1568822192858934</v>
      </c>
      <c r="AX51">
        <f>(AU51-AW51)</f>
        <v>1.1149238898717488</v>
      </c>
      <c r="AY51">
        <f>1/(1.6/F51+1.37/N51)</f>
        <v>1.4913737181427953</v>
      </c>
      <c r="AZ51">
        <f>G51*AA51*0.001</f>
        <v>33.458398197713883</v>
      </c>
      <c r="BA51">
        <f>G51/S51</f>
        <v>0.97859953837341696</v>
      </c>
      <c r="BB51">
        <f>(1-AL51*AA51/AQ51/F51)*100</f>
        <v>85.120169618708204</v>
      </c>
      <c r="BC51">
        <f>(S51-E51/(N51/1.35))</f>
        <v>388.27066894446961</v>
      </c>
      <c r="BD51">
        <f>E51*BB51/100/BC51</f>
        <v>3.7049975468664295E-3</v>
      </c>
    </row>
    <row r="52" spans="1:56" x14ac:dyDescent="0.25">
      <c r="A52" s="1" t="s">
        <v>1</v>
      </c>
      <c r="B52" s="1" t="s">
        <v>5309</v>
      </c>
    </row>
    <row r="53" spans="1:56" x14ac:dyDescent="0.25">
      <c r="A53" s="1" t="s">
        <v>1</v>
      </c>
      <c r="B53" s="1" t="s">
        <v>5308</v>
      </c>
    </row>
    <row r="54" spans="1:56" x14ac:dyDescent="0.25">
      <c r="A54" s="1" t="s">
        <v>1</v>
      </c>
      <c r="B54" s="1" t="s">
        <v>5307</v>
      </c>
    </row>
    <row r="55" spans="1:56" x14ac:dyDescent="0.25">
      <c r="A55" s="1" t="s">
        <v>1</v>
      </c>
      <c r="B55" s="1" t="s">
        <v>5306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F58DA-0E64-469B-BDD2-6CC4F8471197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10821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10820</v>
      </c>
    </row>
    <row r="12" spans="1:56" x14ac:dyDescent="0.25">
      <c r="A12" s="1" t="s">
        <v>1</v>
      </c>
      <c r="B12" s="1" t="s">
        <v>10819</v>
      </c>
    </row>
    <row r="13" spans="1:56" x14ac:dyDescent="0.25">
      <c r="A13" s="1" t="s">
        <v>1</v>
      </c>
      <c r="B13" s="1" t="s">
        <v>10818</v>
      </c>
    </row>
    <row r="14" spans="1:56" x14ac:dyDescent="0.25">
      <c r="A14" s="1" t="s">
        <v>1</v>
      </c>
      <c r="B14" s="1" t="s">
        <v>10817</v>
      </c>
    </row>
    <row r="15" spans="1:56" x14ac:dyDescent="0.25">
      <c r="A15" s="1" t="s">
        <v>1</v>
      </c>
      <c r="B15" s="1" t="s">
        <v>10816</v>
      </c>
    </row>
    <row r="16" spans="1:56" x14ac:dyDescent="0.25">
      <c r="A16" s="1" t="s">
        <v>1</v>
      </c>
      <c r="B16" s="1" t="s">
        <v>10815</v>
      </c>
    </row>
    <row r="17" spans="1:56" x14ac:dyDescent="0.25">
      <c r="A17" s="1" t="s">
        <v>1</v>
      </c>
      <c r="B17" s="1" t="s">
        <v>10814</v>
      </c>
    </row>
    <row r="18" spans="1:56" x14ac:dyDescent="0.25">
      <c r="A18" s="1">
        <v>1</v>
      </c>
      <c r="B18" s="1" t="s">
        <v>10813</v>
      </c>
      <c r="C18" s="1">
        <v>268.00000174343586</v>
      </c>
      <c r="D18" s="1">
        <v>0</v>
      </c>
      <c r="E18">
        <f>(R18-S18*(1000-T18)/(1000-U18))*AK18</f>
        <v>-1.0604071796854193</v>
      </c>
      <c r="F18">
        <f>IF(AV18&lt;&gt;0,1/(1/AV18-1/N18),0)</f>
        <v>3.0083067490916546</v>
      </c>
      <c r="G18">
        <f>((AY18-AL18/2)*S18-E18)/(AY18+AL18/2)</f>
        <v>385.99271746102409</v>
      </c>
      <c r="H18">
        <f>AL18*1000</f>
        <v>23.318933694429408</v>
      </c>
      <c r="I18">
        <f>(AQ18-AW18)</f>
        <v>1.1288572964330457</v>
      </c>
      <c r="J18">
        <f>(P18+AP18*D18)</f>
        <v>24.060951232910156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25.4747314453125</v>
      </c>
      <c r="P18" s="1">
        <v>24.060951232910156</v>
      </c>
      <c r="Q18" s="1">
        <v>25.614973068237305</v>
      </c>
      <c r="R18" s="1">
        <v>400.15316772460938</v>
      </c>
      <c r="S18" s="1">
        <v>392.82534790039063</v>
      </c>
      <c r="T18" s="1">
        <v>0.69312506914138794</v>
      </c>
      <c r="U18" s="1">
        <v>21.339227676391602</v>
      </c>
      <c r="V18" s="1">
        <v>1.8640919923782349</v>
      </c>
      <c r="W18" s="1">
        <v>57.389762878417969</v>
      </c>
      <c r="X18" s="1">
        <v>300.65725708007813</v>
      </c>
      <c r="Y18" s="1">
        <v>-0.10821277648210526</v>
      </c>
      <c r="Z18" s="1">
        <v>7.4139385223388672</v>
      </c>
      <c r="AA18" s="1">
        <v>87.964775085449219</v>
      </c>
      <c r="AB18" s="1">
        <v>23.587064743041992</v>
      </c>
      <c r="AC18" s="1">
        <v>-4.4432425498962402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1.1053575627944046</v>
      </c>
      <c r="AL18">
        <f>(U18-T18)/(1000-U18)*AK18</f>
        <v>2.3318933694429406E-2</v>
      </c>
      <c r="AM18">
        <f>(P18+273.15)</f>
        <v>297.21095123291013</v>
      </c>
      <c r="AN18">
        <f>(O18+273.15)</f>
        <v>298.62473144531248</v>
      </c>
      <c r="AO18">
        <f>(Y18*AG18+Z18*AH18)*AI18</f>
        <v>-1.7314043850137795E-2</v>
      </c>
      <c r="AP18">
        <f>((AO18+0.00000010773*(AN18^4-AM18^4))-AL18*44100)/(L18*51.4+0.00000043092*AM18^3)</f>
        <v>-8.3439456217328356</v>
      </c>
      <c r="AQ18">
        <f>0.61365*EXP(17.502*J18/(240.97+J18))</f>
        <v>3.005957659484026</v>
      </c>
      <c r="AR18">
        <f>AQ18*1000/AA18</f>
        <v>34.172288357061454</v>
      </c>
      <c r="AS18">
        <f>(AR18-U18)</f>
        <v>12.833060680669853</v>
      </c>
      <c r="AT18">
        <f>IF(D18,P18,(O18+P18)/2)</f>
        <v>24.767841339111328</v>
      </c>
      <c r="AU18">
        <f>0.61365*EXP(17.502*AT18/(240.97+AT18))</f>
        <v>3.1359326454671095</v>
      </c>
      <c r="AV18">
        <f>IF(AS18&lt;&gt;0,(1000-(AR18+U18)/2)/AS18*AL18,0)</f>
        <v>1.7666634310978204</v>
      </c>
      <c r="AW18">
        <f>U18*AA18/1000</f>
        <v>1.8771003630509804</v>
      </c>
      <c r="AX18">
        <f>(AU18-AW18)</f>
        <v>1.2588322824161291</v>
      </c>
      <c r="AY18">
        <f>1/(1.6/F18+1.37/N18)</f>
        <v>1.1738079945315263</v>
      </c>
      <c r="AZ18">
        <f>G18*AA18*0.001</f>
        <v>33.953762576080329</v>
      </c>
      <c r="BA18">
        <f>G18/S18</f>
        <v>0.98260644208453907</v>
      </c>
      <c r="BB18">
        <f>(1-AL18*AA18/AQ18/F18)*100</f>
        <v>77.31637249012752</v>
      </c>
      <c r="BC18">
        <f>(S18-E18/(N18/1.35))</f>
        <v>393.15979493236688</v>
      </c>
      <c r="BD18">
        <f>E18*BB18/100/BC18</f>
        <v>-2.0853311440420103E-3</v>
      </c>
    </row>
    <row r="19" spans="1:56" x14ac:dyDescent="0.25">
      <c r="A19" s="1" t="s">
        <v>1</v>
      </c>
      <c r="B19" s="1" t="s">
        <v>10812</v>
      </c>
      <c r="K19" s="1">
        <v>2.72</v>
      </c>
    </row>
    <row r="20" spans="1:56" x14ac:dyDescent="0.25">
      <c r="A20" s="1" t="s">
        <v>1</v>
      </c>
      <c r="B20" s="1" t="s">
        <v>10811</v>
      </c>
      <c r="K20" s="1">
        <v>2.72</v>
      </c>
    </row>
    <row r="21" spans="1:56" x14ac:dyDescent="0.25">
      <c r="A21" s="1">
        <v>2</v>
      </c>
      <c r="B21" s="1" t="s">
        <v>10810</v>
      </c>
      <c r="C21" s="1">
        <v>473.50000175461173</v>
      </c>
      <c r="D21" s="1">
        <v>0</v>
      </c>
      <c r="E21">
        <f>(R21-S21*(1000-T21)/(1000-U21))*AK21</f>
        <v>-0.58509533110091783</v>
      </c>
      <c r="F21">
        <f>IF(AV21&lt;&gt;0,1/(1/AV21-1/N21),0)</f>
        <v>3.052718290824278</v>
      </c>
      <c r="G21">
        <f>((AY21-AL21/2)*S21-E21)/(AY21+AL21/2)</f>
        <v>385.18586721007119</v>
      </c>
      <c r="H21">
        <f>AL21*1000</f>
        <v>23.113064240406374</v>
      </c>
      <c r="I21">
        <f>(AQ21-AW21)</f>
        <v>1.1096518492320009</v>
      </c>
      <c r="J21">
        <f>(P21+AP21*D21)</f>
        <v>23.870769500732422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25.424598693847656</v>
      </c>
      <c r="P21" s="1">
        <v>23.870769500732422</v>
      </c>
      <c r="Q21" s="1">
        <v>25.609182357788086</v>
      </c>
      <c r="R21" s="1">
        <v>399.95068359375</v>
      </c>
      <c r="S21" s="1">
        <v>392.27679443359375</v>
      </c>
      <c r="T21" s="1">
        <v>0.70002460479736328</v>
      </c>
      <c r="U21" s="1">
        <v>21.169261932373047</v>
      </c>
      <c r="V21" s="1">
        <v>1.8882665634155273</v>
      </c>
      <c r="W21" s="1">
        <v>57.102581024169922</v>
      </c>
      <c r="X21" s="1">
        <v>300.63003540039063</v>
      </c>
      <c r="Y21" s="1">
        <v>25.332317352294922</v>
      </c>
      <c r="Z21" s="1">
        <v>7.6381726264953613</v>
      </c>
      <c r="AA21" s="1">
        <v>87.964889526367188</v>
      </c>
      <c r="AB21" s="1">
        <v>23.465965270996094</v>
      </c>
      <c r="AC21" s="1">
        <v>-4.4147176742553711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1.1052574830896711</v>
      </c>
      <c r="AL21">
        <f>(U21-T21)/(1000-U21)*AK21</f>
        <v>2.3113064240406374E-2</v>
      </c>
      <c r="AM21">
        <f>(P21+273.15)</f>
        <v>297.0207695007324</v>
      </c>
      <c r="AN21">
        <f>(O21+273.15)</f>
        <v>298.57459869384763</v>
      </c>
      <c r="AO21">
        <f>(Y21*AG21+Z21*AH21)*AI21</f>
        <v>4.0531706857717609</v>
      </c>
      <c r="AP21">
        <f>((AO21+0.00000010773*(AN21^4-AM21^4))-AL21*44100)/(L21*51.4+0.00000043092*AM21^3)</f>
        <v>-8.2240527006374382</v>
      </c>
      <c r="AQ21">
        <f>0.61365*EXP(17.502*J21/(240.97+J21))</f>
        <v>2.9718036364679263</v>
      </c>
      <c r="AR21">
        <f>AQ21*1000/AA21</f>
        <v>33.783975089028424</v>
      </c>
      <c r="AS21">
        <f>(AR21-U21)</f>
        <v>12.614713156655377</v>
      </c>
      <c r="AT21">
        <f>IF(D21,P21,(O21+P21)/2)</f>
        <v>24.647684097290039</v>
      </c>
      <c r="AU21">
        <f>0.61365*EXP(17.502*AT21/(240.97+AT21))</f>
        <v>3.1134990500196449</v>
      </c>
      <c r="AV21">
        <f>IF(AS21&lt;&gt;0,(1000-(AR21+U21)/2)/AS21*AL21,0)</f>
        <v>1.7818871592653123</v>
      </c>
      <c r="AW21">
        <f>U21*AA21/1000</f>
        <v>1.8621517872359254</v>
      </c>
      <c r="AX21">
        <f>(AU21-AW21)</f>
        <v>1.2513472627837194</v>
      </c>
      <c r="AY21">
        <f>1/(1.6/F21+1.37/N21)</f>
        <v>1.1845667887520606</v>
      </c>
      <c r="AZ21">
        <f>G21*AA21*0.001</f>
        <v>33.882832256251852</v>
      </c>
      <c r="BA21">
        <f>G21/S21</f>
        <v>0.98192366379010232</v>
      </c>
      <c r="BB21">
        <f>(1-AL21*AA21/AQ21/F21)*100</f>
        <v>77.589061214029826</v>
      </c>
      <c r="BC21">
        <f>(S21-E21/(N21/1.35))</f>
        <v>392.46133052563334</v>
      </c>
      <c r="BD21">
        <f>E21*BB21/100/BC21</f>
        <v>-1.1567253619619241E-3</v>
      </c>
    </row>
    <row r="22" spans="1:56" x14ac:dyDescent="0.25">
      <c r="A22" s="1" t="s">
        <v>1</v>
      </c>
      <c r="B22" s="1" t="s">
        <v>10809</v>
      </c>
      <c r="K22" s="1">
        <v>2.72</v>
      </c>
    </row>
    <row r="23" spans="1:56" x14ac:dyDescent="0.25">
      <c r="A23" s="1" t="s">
        <v>1</v>
      </c>
      <c r="B23" s="1" t="s">
        <v>10808</v>
      </c>
      <c r="K23" s="1">
        <v>2.72</v>
      </c>
    </row>
    <row r="24" spans="1:56" x14ac:dyDescent="0.25">
      <c r="A24" s="1">
        <v>3</v>
      </c>
      <c r="B24" s="1" t="s">
        <v>10807</v>
      </c>
      <c r="C24" s="1">
        <v>678.50000175461173</v>
      </c>
      <c r="D24" s="1">
        <v>0</v>
      </c>
      <c r="E24">
        <f>(R24-S24*(1000-T24)/(1000-U24))*AK24</f>
        <v>-0.15157800136798541</v>
      </c>
      <c r="F24">
        <f>IF(AV24&lt;&gt;0,1/(1/AV24-1/N24),0)</f>
        <v>2.9767460387358611</v>
      </c>
      <c r="G24">
        <f>((AY24-AL24/2)*S24-E24)/(AY24+AL24/2)</f>
        <v>384.81150137817383</v>
      </c>
      <c r="H24">
        <f>AL24*1000</f>
        <v>22.692744290540663</v>
      </c>
      <c r="I24">
        <f>(AQ24-AW24)</f>
        <v>1.1059655747814217</v>
      </c>
      <c r="J24">
        <f>(P24+AP24*D24)</f>
        <v>23.671545028686523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25.312562942504883</v>
      </c>
      <c r="P24" s="1">
        <v>23.671545028686523</v>
      </c>
      <c r="Q24" s="1">
        <v>25.524885177612305</v>
      </c>
      <c r="R24" s="1">
        <v>400.15823364257813</v>
      </c>
      <c r="S24" s="1">
        <v>392.24246215820313</v>
      </c>
      <c r="T24" s="1">
        <v>0.70855247974395752</v>
      </c>
      <c r="U24" s="1">
        <v>20.811708450317383</v>
      </c>
      <c r="V24" s="1">
        <v>1.923754096031189</v>
      </c>
      <c r="W24" s="1">
        <v>56.504787445068359</v>
      </c>
      <c r="X24" s="1">
        <v>300.647705078125</v>
      </c>
      <c r="Y24" s="1">
        <v>50.248332977294922</v>
      </c>
      <c r="Z24" s="1">
        <v>7.6056094169616699</v>
      </c>
      <c r="AA24" s="1">
        <v>87.951667785644531</v>
      </c>
      <c r="AB24" s="1">
        <v>23.420265197753906</v>
      </c>
      <c r="AC24" s="1">
        <v>-4.3764681816101074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1.1053224451401651</v>
      </c>
      <c r="AL24">
        <f>(U24-T24)/(1000-U24)*AK24</f>
        <v>2.2692744290540662E-2</v>
      </c>
      <c r="AM24">
        <f>(P24+273.15)</f>
        <v>296.8215450286865</v>
      </c>
      <c r="AN24">
        <f>(O24+273.15)</f>
        <v>298.46256294250486</v>
      </c>
      <c r="AO24">
        <f>(Y24*AG24+Z24*AH24)*AI24</f>
        <v>8.0397330966651452</v>
      </c>
      <c r="AP24">
        <f>((AO24+0.00000010773*(AN24^4-AM24^4))-AL24*44100)/(L24*51.4+0.00000043092*AM24^3)</f>
        <v>-8.0319343133130641</v>
      </c>
      <c r="AQ24">
        <f>0.61365*EXP(17.502*J24/(240.97+J24))</f>
        <v>2.936390042455427</v>
      </c>
      <c r="AR24">
        <f>AQ24*1000/AA24</f>
        <v>33.386405470013209</v>
      </c>
      <c r="AS24">
        <f>(AR24-U24)</f>
        <v>12.574697019695826</v>
      </c>
      <c r="AT24">
        <f>IF(D24,P24,(O24+P24)/2)</f>
        <v>24.492053985595703</v>
      </c>
      <c r="AU24">
        <f>0.61365*EXP(17.502*AT24/(240.97+AT24))</f>
        <v>3.084651175746199</v>
      </c>
      <c r="AV24">
        <f>IF(AS24&lt;&gt;0,(1000-(AR24+U24)/2)/AS24*AL24,0)</f>
        <v>1.7557315524857777</v>
      </c>
      <c r="AW24">
        <f>U24*AA24/1000</f>
        <v>1.8304244676740054</v>
      </c>
      <c r="AX24">
        <f>(AU24-AW24)</f>
        <v>1.2542267080721936</v>
      </c>
      <c r="AY24">
        <f>1/(1.6/F24+1.37/N24)</f>
        <v>1.1660895141797283</v>
      </c>
      <c r="AZ24">
        <f>G24*AA24*0.001</f>
        <v>33.844813329308238</v>
      </c>
      <c r="BA24">
        <f>G24/S24</f>
        <v>0.98105518525673496</v>
      </c>
      <c r="BB24">
        <f>(1-AL24*AA24/AQ24/F24)*100</f>
        <v>77.166337815919846</v>
      </c>
      <c r="BC24">
        <f>(S24-E24/(N24/1.35))</f>
        <v>392.29026908901386</v>
      </c>
      <c r="BD24">
        <f>E24*BB24/100/BC24</f>
        <v>-2.9816490952442768E-4</v>
      </c>
    </row>
    <row r="25" spans="1:56" x14ac:dyDescent="0.25">
      <c r="A25" s="1" t="s">
        <v>1</v>
      </c>
      <c r="B25" s="1" t="s">
        <v>10806</v>
      </c>
      <c r="K25" s="1">
        <v>2.72</v>
      </c>
    </row>
    <row r="26" spans="1:56" x14ac:dyDescent="0.25">
      <c r="A26" s="1" t="s">
        <v>1</v>
      </c>
      <c r="B26" s="1" t="s">
        <v>10805</v>
      </c>
      <c r="K26" s="1">
        <v>2.72</v>
      </c>
    </row>
    <row r="27" spans="1:56" x14ac:dyDescent="0.25">
      <c r="A27" s="1">
        <v>4</v>
      </c>
      <c r="B27" s="1" t="s">
        <v>10804</v>
      </c>
      <c r="C27" s="1">
        <v>884.50000175461173</v>
      </c>
      <c r="D27" s="1">
        <v>0</v>
      </c>
      <c r="E27">
        <f>(R27-S27*(1000-T27)/(1000-U27))*AK27</f>
        <v>0.47792573765036633</v>
      </c>
      <c r="F27">
        <f>IF(AV27&lt;&gt;0,1/(1/AV27-1/N27),0)</f>
        <v>2.9922418359386032</v>
      </c>
      <c r="G27">
        <f>((AY27-AL27/2)*S27-E27)/(AY27+AL27/2)</f>
        <v>383.79377321386198</v>
      </c>
      <c r="H27">
        <f>AL27*1000</f>
        <v>22.565124524403444</v>
      </c>
      <c r="I27">
        <f>(AQ27-AW27)</f>
        <v>1.0965364589542737</v>
      </c>
      <c r="J27">
        <f>(P27+AP27*D27)</f>
        <v>23.565418243408203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25.239448547363281</v>
      </c>
      <c r="P27" s="1">
        <v>23.565418243408203</v>
      </c>
      <c r="Q27" s="1">
        <v>25.457914352416992</v>
      </c>
      <c r="R27" s="1">
        <v>400.10845947265625</v>
      </c>
      <c r="S27" s="1">
        <v>391.68109130859375</v>
      </c>
      <c r="T27" s="1">
        <v>0.71723228693008423</v>
      </c>
      <c r="U27" s="1">
        <v>20.706687927246094</v>
      </c>
      <c r="V27" s="1">
        <v>1.9557579755783081</v>
      </c>
      <c r="W27" s="1">
        <v>56.4632568359375</v>
      </c>
      <c r="X27" s="1">
        <v>300.68963623046875</v>
      </c>
      <c r="Y27" s="1">
        <v>99.689193725585938</v>
      </c>
      <c r="Z27" s="1">
        <v>7.6286020278930664</v>
      </c>
      <c r="AA27" s="1">
        <v>87.949356079101563</v>
      </c>
      <c r="AB27" s="1">
        <v>23.761655807495117</v>
      </c>
      <c r="AC27" s="1">
        <v>-4.3684539794921875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1.1054766037884878</v>
      </c>
      <c r="AL27">
        <f>(U27-T27)/(1000-U27)*AK27</f>
        <v>2.2565124524403443E-2</v>
      </c>
      <c r="AM27">
        <f>(P27+273.15)</f>
        <v>296.71541824340818</v>
      </c>
      <c r="AN27">
        <f>(O27+273.15)</f>
        <v>298.38944854736326</v>
      </c>
      <c r="AO27">
        <f>(Y27*AG27+Z27*AH27)*AI27</f>
        <v>15.950270639577411</v>
      </c>
      <c r="AP27">
        <f>((AO27+0.00000010773*(AN27^4-AM27^4))-AL27*44100)/(L27*51.4+0.00000043092*AM27^3)</f>
        <v>-7.9181354194469113</v>
      </c>
      <c r="AQ27">
        <f>0.61365*EXP(17.502*J27/(240.97+J27))</f>
        <v>2.9176763286864738</v>
      </c>
      <c r="AR27">
        <f>AQ27*1000/AA27</f>
        <v>33.174504723631159</v>
      </c>
      <c r="AS27">
        <f>(AR27-U27)</f>
        <v>12.467816796385065</v>
      </c>
      <c r="AT27">
        <f>IF(D27,P27,(O27+P27)/2)</f>
        <v>24.402433395385742</v>
      </c>
      <c r="AU27">
        <f>0.61365*EXP(17.502*AT27/(240.97+AT27))</f>
        <v>3.0681451809698266</v>
      </c>
      <c r="AV27">
        <f>IF(AS27&lt;&gt;0,(1000-(AR27+U27)/2)/AS27*AL27,0)</f>
        <v>1.761110784040758</v>
      </c>
      <c r="AW27">
        <f>U27*AA27/1000</f>
        <v>1.8211398697322001</v>
      </c>
      <c r="AX27">
        <f>(AU27-AW27)</f>
        <v>1.2470053112376265</v>
      </c>
      <c r="AY27">
        <f>1/(1.6/F27+1.37/N27)</f>
        <v>1.1698867813586256</v>
      </c>
      <c r="AZ27">
        <f>G27*AA27*0.001</f>
        <v>33.754415221327903</v>
      </c>
      <c r="BA27">
        <f>G27/S27</f>
        <v>0.97986290819303912</v>
      </c>
      <c r="BB27">
        <f>(1-AL27*AA27/AQ27/F27)*100</f>
        <v>77.268055033534111</v>
      </c>
      <c r="BC27">
        <f>(S27-E27/(N27/1.35))</f>
        <v>391.53035596133816</v>
      </c>
      <c r="BD27">
        <f>E27*BB27/100/BC27</f>
        <v>9.4318081948050543E-4</v>
      </c>
    </row>
    <row r="28" spans="1:56" x14ac:dyDescent="0.25">
      <c r="A28" s="1" t="s">
        <v>1</v>
      </c>
      <c r="B28" s="1" t="s">
        <v>10803</v>
      </c>
      <c r="K28" s="1">
        <v>2.72</v>
      </c>
    </row>
    <row r="29" spans="1:56" x14ac:dyDescent="0.25">
      <c r="A29" s="1" t="s">
        <v>1</v>
      </c>
      <c r="B29" s="1" t="s">
        <v>10802</v>
      </c>
      <c r="K29" s="1">
        <v>2.72</v>
      </c>
    </row>
    <row r="30" spans="1:56" x14ac:dyDescent="0.25">
      <c r="A30" s="1">
        <v>5</v>
      </c>
      <c r="B30" s="1" t="s">
        <v>10801</v>
      </c>
      <c r="C30" s="1">
        <v>1090.5000017546117</v>
      </c>
      <c r="D30" s="1">
        <v>0</v>
      </c>
      <c r="E30">
        <f>(R30-S30*(1000-T30)/(1000-U30))*AK30</f>
        <v>0.57682161175299451</v>
      </c>
      <c r="F30">
        <f>IF(AV30&lt;&gt;0,1/(1/AV30-1/N30),0)</f>
        <v>3.0458445316878247</v>
      </c>
      <c r="G30">
        <f>((AY30-AL30/2)*S30-E30)/(AY30+AL30/2)</f>
        <v>383.75725093410512</v>
      </c>
      <c r="H30">
        <f>AL30*1000</f>
        <v>22.571633504243731</v>
      </c>
      <c r="I30">
        <f>(AQ30-AW30)</f>
        <v>1.0854384023421462</v>
      </c>
      <c r="J30">
        <f>(P30+AP30*D30)</f>
        <v>23.510490417480469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25.180509567260742</v>
      </c>
      <c r="P30" s="1">
        <v>23.510490417480469</v>
      </c>
      <c r="Q30" s="1">
        <v>25.397026062011719</v>
      </c>
      <c r="R30" s="1">
        <v>400.16195678710938</v>
      </c>
      <c r="S30" s="1">
        <v>391.64276123046875</v>
      </c>
      <c r="T30" s="1">
        <v>0.72834503650665283</v>
      </c>
      <c r="U30" s="1">
        <v>20.725170135498047</v>
      </c>
      <c r="V30" s="1">
        <v>1.9928525686264038</v>
      </c>
      <c r="W30" s="1">
        <v>56.706920623779297</v>
      </c>
      <c r="X30" s="1">
        <v>300.65985107421875</v>
      </c>
      <c r="Y30" s="1">
        <v>151.06971740722656</v>
      </c>
      <c r="Z30" s="1">
        <v>7.8405866622924805</v>
      </c>
      <c r="AA30" s="1">
        <v>87.941055297851563</v>
      </c>
      <c r="AB30" s="1">
        <v>23.635410308837891</v>
      </c>
      <c r="AC30" s="1">
        <v>-4.3639287948608398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1.1053670995375686</v>
      </c>
      <c r="AL30">
        <f>(U30-T30)/(1000-U30)*AK30</f>
        <v>2.2571633504243731E-2</v>
      </c>
      <c r="AM30">
        <f>(P30+273.15)</f>
        <v>296.66049041748045</v>
      </c>
      <c r="AN30">
        <f>(O30+273.15)</f>
        <v>298.33050956726072</v>
      </c>
      <c r="AO30">
        <f>(Y30*AG30+Z30*AH30)*AI30</f>
        <v>24.171154244888839</v>
      </c>
      <c r="AP30">
        <f>((AO30+0.00000010773*(AN30^4-AM30^4))-AL30*44100)/(L30*51.4+0.00000043092*AM30^3)</f>
        <v>-7.8535781418214832</v>
      </c>
      <c r="AQ30">
        <f>0.61365*EXP(17.502*J30/(240.97+J30))</f>
        <v>2.9080317352853617</v>
      </c>
      <c r="AR30">
        <f>AQ30*1000/AA30</f>
        <v>33.067964961712327</v>
      </c>
      <c r="AS30">
        <f>(AR30-U30)</f>
        <v>12.342794826214281</v>
      </c>
      <c r="AT30">
        <f>IF(D30,P30,(O30+P30)/2)</f>
        <v>24.345499992370605</v>
      </c>
      <c r="AU30">
        <f>0.61365*EXP(17.502*AT30/(240.97+AT30))</f>
        <v>3.0576995437498069</v>
      </c>
      <c r="AV30">
        <f>IF(AS30&lt;&gt;0,(1000-(AR30+U30)/2)/AS30*AL30,0)</f>
        <v>1.7795429923508927</v>
      </c>
      <c r="AW30">
        <f>U30*AA30/1000</f>
        <v>1.8225933329432156</v>
      </c>
      <c r="AX30">
        <f>(AU30-AW30)</f>
        <v>1.2351062108065913</v>
      </c>
      <c r="AY30">
        <f>1/(1.6/F30+1.37/N30)</f>
        <v>1.1829093753053643</v>
      </c>
      <c r="AZ30">
        <f>G30*AA30*0.001</f>
        <v>33.748017625347636</v>
      </c>
      <c r="BA30">
        <f>G30/S30</f>
        <v>0.97986555331295078</v>
      </c>
      <c r="BB30">
        <f>(1-AL30*AA30/AQ30/F30)*100</f>
        <v>77.589693864192213</v>
      </c>
      <c r="BC30">
        <f>(S30-E30/(N30/1.35))</f>
        <v>391.46083462743712</v>
      </c>
      <c r="BD30">
        <f>E30*BB30/100/BC30</f>
        <v>1.1432922098773843E-3</v>
      </c>
    </row>
    <row r="31" spans="1:56" x14ac:dyDescent="0.25">
      <c r="A31" s="1" t="s">
        <v>1</v>
      </c>
      <c r="B31" s="1" t="s">
        <v>10800</v>
      </c>
      <c r="K31" s="1">
        <v>2.72</v>
      </c>
    </row>
    <row r="32" spans="1:56" x14ac:dyDescent="0.25">
      <c r="A32" s="1" t="s">
        <v>1</v>
      </c>
      <c r="B32" s="1" t="s">
        <v>10322</v>
      </c>
      <c r="K32" s="1">
        <v>2.72</v>
      </c>
    </row>
    <row r="33" spans="1:56" x14ac:dyDescent="0.25">
      <c r="A33" s="1">
        <v>6</v>
      </c>
      <c r="B33" s="1" t="s">
        <v>10799</v>
      </c>
      <c r="C33" s="1">
        <v>1295.5000017546117</v>
      </c>
      <c r="D33" s="1">
        <v>0</v>
      </c>
      <c r="E33">
        <f>(R33-S33*(1000-T33)/(1000-U33))*AK33</f>
        <v>1.073154109832247</v>
      </c>
      <c r="F33">
        <f>IF(AV33&lt;&gt;0,1/(1/AV33-1/N33),0)</f>
        <v>3.1782259917425391</v>
      </c>
      <c r="G33">
        <f>((AY33-AL33/2)*S33-E33)/(AY33+AL33/2)</f>
        <v>382.98201132710972</v>
      </c>
      <c r="H33">
        <f>AL33*1000</f>
        <v>22.822280988214239</v>
      </c>
      <c r="I33">
        <f>(AQ33-AW33)</f>
        <v>1.0705714352491089</v>
      </c>
      <c r="J33">
        <f>(P33+AP33*D33)</f>
        <v>23.541496276855469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25.144309997558594</v>
      </c>
      <c r="P33" s="1">
        <v>23.541496276855469</v>
      </c>
      <c r="Q33" s="1">
        <v>25.353891372680664</v>
      </c>
      <c r="R33" s="1">
        <v>400.18820190429688</v>
      </c>
      <c r="S33" s="1">
        <v>391.14016723632813</v>
      </c>
      <c r="T33" s="1">
        <v>0.73987019062042236</v>
      </c>
      <c r="U33" s="1">
        <v>20.957065582275391</v>
      </c>
      <c r="V33" s="1">
        <v>2.0286612510681152</v>
      </c>
      <c r="W33" s="1">
        <v>57.462493896484375</v>
      </c>
      <c r="X33" s="1">
        <v>300.61370849609375</v>
      </c>
      <c r="Y33" s="1">
        <v>300.26156616210938</v>
      </c>
      <c r="Z33" s="1">
        <v>7.6166248321533203</v>
      </c>
      <c r="AA33" s="1">
        <v>87.936981201171875</v>
      </c>
      <c r="AB33" s="1">
        <v>23.603105545043945</v>
      </c>
      <c r="AC33" s="1">
        <v>-4.3945431709289551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1.1051974577062269</v>
      </c>
      <c r="AL33">
        <f>(U33-T33)/(1000-U33)*AK33</f>
        <v>2.282228098821424E-2</v>
      </c>
      <c r="AM33">
        <f>(P33+273.15)</f>
        <v>296.69149627685545</v>
      </c>
      <c r="AN33">
        <f>(O33+273.15)</f>
        <v>298.29430999755857</v>
      </c>
      <c r="AO33">
        <f>(Y33*AG33+Z33*AH33)*AI33</f>
        <v>48.041849512118461</v>
      </c>
      <c r="AP33">
        <f>((AO33+0.00000010773*(AN33^4-AM33^4))-AL33*44100)/(L33*51.4+0.00000043092*AM33^3)</f>
        <v>-7.7539414683216439</v>
      </c>
      <c r="AQ33">
        <f>0.61365*EXP(17.502*J33/(240.97+J33))</f>
        <v>2.9134725173893861</v>
      </c>
      <c r="AR33">
        <f>AQ33*1000/AA33</f>
        <v>33.131368368494329</v>
      </c>
      <c r="AS33">
        <f>(AR33-U33)</f>
        <v>12.174302786218938</v>
      </c>
      <c r="AT33">
        <f>IF(D33,P33,(O33+P33)/2)</f>
        <v>24.342903137207031</v>
      </c>
      <c r="AU33">
        <f>0.61365*EXP(17.502*AT33/(240.97+AT33))</f>
        <v>3.0572238379854135</v>
      </c>
      <c r="AV33">
        <f>IF(AS33&lt;&gt;0,(1000-(AR33+U33)/2)/AS33*AL33,0)</f>
        <v>1.8239295226361103</v>
      </c>
      <c r="AW33">
        <f>U33*AA33/1000</f>
        <v>1.8429010821402771</v>
      </c>
      <c r="AX33">
        <f>(AU33-AW33)</f>
        <v>1.2143227558451364</v>
      </c>
      <c r="AY33">
        <f>1/(1.6/F33+1.37/N33)</f>
        <v>1.2143395099656822</v>
      </c>
      <c r="AZ33">
        <f>G33*AA33*0.001</f>
        <v>33.678281930459043</v>
      </c>
      <c r="BA33">
        <f>G33/S33</f>
        <v>0.97914262816099573</v>
      </c>
      <c r="BB33">
        <f>(1-AL33*AA33/AQ33/F33)*100</f>
        <v>78.326208064410523</v>
      </c>
      <c r="BC33">
        <f>(S33-E33/(N33/1.35))</f>
        <v>390.80169988740562</v>
      </c>
      <c r="BD33">
        <f>E33*BB33/100/BC33</f>
        <v>2.1508630109878064E-3</v>
      </c>
    </row>
    <row r="34" spans="1:56" x14ac:dyDescent="0.25">
      <c r="A34" s="1" t="s">
        <v>1</v>
      </c>
      <c r="B34" s="1" t="s">
        <v>10798</v>
      </c>
      <c r="K34" s="1">
        <v>2.72</v>
      </c>
    </row>
    <row r="35" spans="1:56" x14ac:dyDescent="0.25">
      <c r="A35" s="1" t="s">
        <v>1</v>
      </c>
      <c r="B35" s="1" t="s">
        <v>10797</v>
      </c>
      <c r="K35" s="1">
        <v>2.72</v>
      </c>
    </row>
    <row r="36" spans="1:56" x14ac:dyDescent="0.25">
      <c r="A36" s="1">
        <v>7</v>
      </c>
      <c r="B36" s="1" t="s">
        <v>10796</v>
      </c>
      <c r="C36" s="1">
        <v>1501.5000017546117</v>
      </c>
      <c r="D36" s="1">
        <v>0</v>
      </c>
      <c r="E36">
        <f>(R36-S36*(1000-T36)/(1000-U36))*AK36</f>
        <v>1.376138731489869</v>
      </c>
      <c r="F36">
        <f>IF(AV36&lt;&gt;0,1/(1/AV36-1/N36),0)</f>
        <v>3.3958430381542621</v>
      </c>
      <c r="G36">
        <f>((AY36-AL36/2)*S36-E36)/(AY36+AL36/2)</f>
        <v>382.48812851224824</v>
      </c>
      <c r="H36">
        <f>AL36*1000</f>
        <v>23.270803368988794</v>
      </c>
      <c r="I36">
        <f>(AQ36-AW36)</f>
        <v>1.0511455307647468</v>
      </c>
      <c r="J36">
        <f>(P36+AP36*D36)</f>
        <v>23.63189697265625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25.133041381835938</v>
      </c>
      <c r="P36" s="1">
        <v>23.63189697265625</v>
      </c>
      <c r="Q36" s="1">
        <v>25.333330154418945</v>
      </c>
      <c r="R36" s="1">
        <v>400.166259765625</v>
      </c>
      <c r="S36" s="1">
        <v>390.69512939453125</v>
      </c>
      <c r="T36" s="1">
        <v>0.7538941502571106</v>
      </c>
      <c r="U36" s="1">
        <v>21.359046936035156</v>
      </c>
      <c r="V36" s="1">
        <v>2.0684912204742432</v>
      </c>
      <c r="W36" s="1">
        <v>58.603721618652344</v>
      </c>
      <c r="X36" s="1">
        <v>300.62689208984375</v>
      </c>
      <c r="Y36" s="1">
        <v>499.52731323242188</v>
      </c>
      <c r="Z36" s="1">
        <v>7.7309541702270508</v>
      </c>
      <c r="AA36" s="1">
        <v>87.936553955078125</v>
      </c>
      <c r="AB36" s="1">
        <v>23.631895065307617</v>
      </c>
      <c r="AC36" s="1">
        <v>-4.4350991249084473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1.1052459268008958</v>
      </c>
      <c r="AL36">
        <f>(U36-T36)/(1000-U36)*AK36</f>
        <v>2.3270803368988794E-2</v>
      </c>
      <c r="AM36">
        <f>(P36+273.15)</f>
        <v>296.78189697265623</v>
      </c>
      <c r="AN36">
        <f>(O36+273.15)</f>
        <v>298.28304138183591</v>
      </c>
      <c r="AO36">
        <f>(Y36*AG36+Z36*AH36)*AI36</f>
        <v>79.924368330738616</v>
      </c>
      <c r="AP36">
        <f>((AO36+0.00000010773*(AN36^4-AM36^4))-AL36*44100)/(L36*51.4+0.00000043092*AM36^3)</f>
        <v>-7.6629395155508711</v>
      </c>
      <c r="AQ36">
        <f>0.61365*EXP(17.502*J36/(240.97+J36))</f>
        <v>2.9293865140844484</v>
      </c>
      <c r="AR36">
        <f>AQ36*1000/AA36</f>
        <v>33.312500687494627</v>
      </c>
      <c r="AS36">
        <f>(AR36-U36)</f>
        <v>11.95345375145947</v>
      </c>
      <c r="AT36">
        <f>IF(D36,P36,(O36+P36)/2)</f>
        <v>24.382469177246094</v>
      </c>
      <c r="AU36">
        <f>0.61365*EXP(17.502*AT36/(240.97+AT36))</f>
        <v>3.0644787770244362</v>
      </c>
      <c r="AV36">
        <f>IF(AS36&lt;&gt;0,(1000-(AR36+U36)/2)/AS36*AL36,0)</f>
        <v>1.8935680366783076</v>
      </c>
      <c r="AW36">
        <f>U36*AA36/1000</f>
        <v>1.8782409833197016</v>
      </c>
      <c r="AX36">
        <f>(AU36-AW36)</f>
        <v>1.1862377937047346</v>
      </c>
      <c r="AY36">
        <f>1/(1.6/F36+1.37/N36)</f>
        <v>1.2638522478233052</v>
      </c>
      <c r="AZ36">
        <f>G36*AA36*0.001</f>
        <v>33.634687950094175</v>
      </c>
      <c r="BA36">
        <f>G36/S36</f>
        <v>0.97899384900190189</v>
      </c>
      <c r="BB36">
        <f>(1-AL36*AA36/AQ36/F36)*100</f>
        <v>79.428946531313116</v>
      </c>
      <c r="BC36">
        <f>(S36-E36/(N36/1.35))</f>
        <v>390.26110223670793</v>
      </c>
      <c r="BD36">
        <f>E36*BB36/100/BC36</f>
        <v>2.8008235793092221E-3</v>
      </c>
    </row>
    <row r="37" spans="1:56" x14ac:dyDescent="0.25">
      <c r="A37" s="1" t="s">
        <v>1</v>
      </c>
      <c r="B37" s="1" t="s">
        <v>10795</v>
      </c>
      <c r="K37" s="1">
        <v>2.72</v>
      </c>
    </row>
    <row r="38" spans="1:56" x14ac:dyDescent="0.25">
      <c r="A38" s="1" t="s">
        <v>1</v>
      </c>
      <c r="B38" s="1" t="s">
        <v>10794</v>
      </c>
      <c r="K38" s="1">
        <v>2.72</v>
      </c>
    </row>
    <row r="39" spans="1:56" x14ac:dyDescent="0.25">
      <c r="A39" s="1">
        <v>8</v>
      </c>
      <c r="B39" s="1" t="s">
        <v>10793</v>
      </c>
      <c r="C39" s="1">
        <v>1707.5000017546117</v>
      </c>
      <c r="D39" s="1">
        <v>0</v>
      </c>
      <c r="E39">
        <f>(R39-S39*(1000-T39)/(1000-U39))*AK39</f>
        <v>1.6656367624501638</v>
      </c>
      <c r="F39">
        <f>IF(AV39&lt;&gt;0,1/(1/AV39-1/N39),0)</f>
        <v>3.7486625216442016</v>
      </c>
      <c r="G39">
        <f>((AY39-AL39/2)*S39-E39)/(AY39+AL39/2)</f>
        <v>381.9837232995875</v>
      </c>
      <c r="H39">
        <f>AL39*1000</f>
        <v>23.901404551414171</v>
      </c>
      <c r="I39">
        <f>(AQ39-AW39)</f>
        <v>1.0224228274803173</v>
      </c>
      <c r="J39">
        <f>(P39+AP39*D39)</f>
        <v>23.748176574707031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25.155601501464844</v>
      </c>
      <c r="P39" s="1">
        <v>23.748176574707031</v>
      </c>
      <c r="Q39" s="1">
        <v>25.340675354003906</v>
      </c>
      <c r="R39" s="1">
        <v>400.063232421875</v>
      </c>
      <c r="S39" s="1">
        <v>390.11941528320313</v>
      </c>
      <c r="T39" s="1">
        <v>0.77043437957763672</v>
      </c>
      <c r="U39" s="1">
        <v>21.922395706176758</v>
      </c>
      <c r="V39" s="1">
        <v>2.1107783317565918</v>
      </c>
      <c r="W39" s="1">
        <v>60.061332702636719</v>
      </c>
      <c r="X39" s="1">
        <v>300.61801147460938</v>
      </c>
      <c r="Y39" s="1">
        <v>750.55792236328125</v>
      </c>
      <c r="Z39" s="1">
        <v>7.6946682929992676</v>
      </c>
      <c r="AA39" s="1">
        <v>87.92584228515625</v>
      </c>
      <c r="AB39" s="1">
        <v>23.749536514282227</v>
      </c>
      <c r="AC39" s="1">
        <v>-4.4906401634216309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1.1052132774801813</v>
      </c>
      <c r="AL39">
        <f>(U39-T39)/(1000-U39)*AK39</f>
        <v>2.3901404551414172E-2</v>
      </c>
      <c r="AM39">
        <f>(P39+273.15)</f>
        <v>296.89817657470701</v>
      </c>
      <c r="AN39">
        <f>(O39+273.15)</f>
        <v>298.30560150146482</v>
      </c>
      <c r="AO39">
        <f>(Y39*AG39+Z39*AH39)*AI39</f>
        <v>120.0892648939207</v>
      </c>
      <c r="AP39">
        <f>((AO39+0.00000010773*(AN39^4-AM39^4))-AL39*44100)/(L39*51.4+0.00000043092*AM39^3)</f>
        <v>-7.5689085355974184</v>
      </c>
      <c r="AQ39">
        <f>0.61365*EXP(17.502*J39/(240.97+J39))</f>
        <v>2.9499679348544015</v>
      </c>
      <c r="AR39">
        <f>AQ39*1000/AA39</f>
        <v>33.550636060866246</v>
      </c>
      <c r="AS39">
        <f>(AR39-U39)</f>
        <v>11.628240354689488</v>
      </c>
      <c r="AT39">
        <f>IF(D39,P39,(O39+P39)/2)</f>
        <v>24.451889038085938</v>
      </c>
      <c r="AU39">
        <f>0.61365*EXP(17.502*AT39/(240.97+AT39))</f>
        <v>3.0772441681896456</v>
      </c>
      <c r="AV39">
        <f>IF(AS39&lt;&gt;0,(1000-(AR39+U39)/2)/AS39*AL39,0)</f>
        <v>1.9984505097595173</v>
      </c>
      <c r="AW39">
        <f>U39*AA39/1000</f>
        <v>1.9275451073740841</v>
      </c>
      <c r="AX39">
        <f>(AU39-AW39)</f>
        <v>1.1496990608155615</v>
      </c>
      <c r="AY39">
        <f>1/(1.6/F39+1.37/N39)</f>
        <v>1.3388918262551004</v>
      </c>
      <c r="AZ39">
        <f>G39*AA39*0.001</f>
        <v>33.586240610336297</v>
      </c>
      <c r="BA39">
        <f>G39/S39</f>
        <v>0.97914563678480449</v>
      </c>
      <c r="BB39">
        <f>(1-AL39*AA39/AQ39/F39)*100</f>
        <v>80.99594317009111</v>
      </c>
      <c r="BC39">
        <f>(S39-E39/(N39/1.35))</f>
        <v>389.59408191860143</v>
      </c>
      <c r="BD39">
        <f>E39*BB39/100/BC39</f>
        <v>3.4628303358472199E-3</v>
      </c>
    </row>
    <row r="40" spans="1:56" x14ac:dyDescent="0.25">
      <c r="A40" s="1" t="s">
        <v>1</v>
      </c>
      <c r="B40" s="1" t="s">
        <v>10792</v>
      </c>
      <c r="K40" s="1">
        <v>2.72</v>
      </c>
    </row>
    <row r="41" spans="1:56" x14ac:dyDescent="0.25">
      <c r="A41" s="1" t="s">
        <v>1</v>
      </c>
      <c r="B41" s="1" t="s">
        <v>10791</v>
      </c>
      <c r="K41" s="1">
        <v>2.72</v>
      </c>
    </row>
    <row r="42" spans="1:56" x14ac:dyDescent="0.25">
      <c r="A42" s="1">
        <v>9</v>
      </c>
      <c r="B42" s="1" t="s">
        <v>10790</v>
      </c>
      <c r="C42" s="1">
        <v>1913.0000017434359</v>
      </c>
      <c r="D42" s="1">
        <v>0</v>
      </c>
      <c r="E42">
        <f>(R42-S42*(1000-T42)/(1000-U42))*AK42</f>
        <v>1.8318932051012955</v>
      </c>
      <c r="F42">
        <f>IF(AV42&lt;&gt;0,1/(1/AV42-1/N42),0)</f>
        <v>4.2084529023302277</v>
      </c>
      <c r="G42">
        <f>((AY42-AL42/2)*S42-E42)/(AY42+AL42/2)</f>
        <v>381.74075279015091</v>
      </c>
      <c r="H42">
        <f>AL42*1000</f>
        <v>24.612648221586443</v>
      </c>
      <c r="I42">
        <f>(AQ42-AW42)</f>
        <v>0.99098996333410105</v>
      </c>
      <c r="J42">
        <f>(P42+AP42*D42)</f>
        <v>23.882287979125977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25.191743850708008</v>
      </c>
      <c r="P42" s="1">
        <v>23.882287979125977</v>
      </c>
      <c r="Q42" s="1">
        <v>25.354822158813477</v>
      </c>
      <c r="R42" s="1">
        <v>400.0059814453125</v>
      </c>
      <c r="S42" s="1">
        <v>389.67123413085938</v>
      </c>
      <c r="T42" s="1">
        <v>0.78718835115432739</v>
      </c>
      <c r="U42" s="1">
        <v>22.553318023681641</v>
      </c>
      <c r="V42" s="1">
        <v>2.1518838405609131</v>
      </c>
      <c r="W42" s="1">
        <v>61.652484893798828</v>
      </c>
      <c r="X42" s="1">
        <v>300.63470458984375</v>
      </c>
      <c r="Y42" s="1">
        <v>999.18487548828125</v>
      </c>
      <c r="Z42" s="1">
        <v>7.7009119987487793</v>
      </c>
      <c r="AA42" s="1">
        <v>87.919326782226563</v>
      </c>
      <c r="AB42" s="1">
        <v>23.791227340698242</v>
      </c>
      <c r="AC42" s="1">
        <v>-4.5599884986877441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1.1052746492273666</v>
      </c>
      <c r="AL42">
        <f>(U42-T42)/(1000-U42)*AK42</f>
        <v>2.4612648221586444E-2</v>
      </c>
      <c r="AM42">
        <f>(P42+273.15)</f>
        <v>297.03228797912595</v>
      </c>
      <c r="AN42">
        <f>(O42+273.15)</f>
        <v>298.34174385070799</v>
      </c>
      <c r="AO42">
        <f>(Y42*AG42+Z42*AH42)*AI42</f>
        <v>159.86957650476143</v>
      </c>
      <c r="AP42">
        <f>((AO42+0.00000010773*(AN42^4-AM42^4))-AL42*44100)/(L42*51.4+0.00000043092*AM42^3)</f>
        <v>-7.5076527112748819</v>
      </c>
      <c r="AQ42">
        <f>0.61365*EXP(17.502*J42/(240.97+J42))</f>
        <v>2.9738625006816473</v>
      </c>
      <c r="AR42">
        <f>AQ42*1000/AA42</f>
        <v>33.824900730277569</v>
      </c>
      <c r="AS42">
        <f>(AR42-U42)</f>
        <v>11.271582706595929</v>
      </c>
      <c r="AT42">
        <f>IF(D42,P42,(O42+P42)/2)</f>
        <v>24.537015914916992</v>
      </c>
      <c r="AU42">
        <f>0.61365*EXP(17.502*AT42/(240.97+AT42))</f>
        <v>3.09296130057505</v>
      </c>
      <c r="AV42">
        <f>IF(AS42&lt;&gt;0,(1000-(AR42+U42)/2)/AS42*AL42,0)</f>
        <v>2.122048004386655</v>
      </c>
      <c r="AW42">
        <f>U42*AA42/1000</f>
        <v>1.9828725373475462</v>
      </c>
      <c r="AX42">
        <f>(AU42-AW42)</f>
        <v>1.1100887632275038</v>
      </c>
      <c r="AY42">
        <f>1/(1.6/F42+1.37/N42)</f>
        <v>1.4280519242846639</v>
      </c>
      <c r="AZ42">
        <f>G42*AA42*0.001</f>
        <v>33.562389990650445</v>
      </c>
      <c r="BA42">
        <f>G42/S42</f>
        <v>0.97964827617209937</v>
      </c>
      <c r="BB42">
        <f>(1-AL42*AA42/AQ42/F42)*100</f>
        <v>82.709826845421844</v>
      </c>
      <c r="BC42">
        <f>(S42-E42/(N42/1.35))</f>
        <v>389.09346432971063</v>
      </c>
      <c r="BD42">
        <f>E42*BB42/100/BC42</f>
        <v>3.8940661739011247E-3</v>
      </c>
    </row>
    <row r="43" spans="1:56" x14ac:dyDescent="0.25">
      <c r="A43" s="1" t="s">
        <v>1</v>
      </c>
      <c r="B43" s="1" t="s">
        <v>10789</v>
      </c>
      <c r="K43" s="1">
        <v>2.72</v>
      </c>
    </row>
    <row r="44" spans="1:56" x14ac:dyDescent="0.25">
      <c r="A44" s="1" t="s">
        <v>1</v>
      </c>
      <c r="B44" s="1" t="s">
        <v>10788</v>
      </c>
      <c r="K44" s="1">
        <v>2.72</v>
      </c>
    </row>
    <row r="45" spans="1:56" x14ac:dyDescent="0.25">
      <c r="A45" s="1">
        <v>10</v>
      </c>
      <c r="B45" s="1" t="s">
        <v>10787</v>
      </c>
      <c r="C45" s="1">
        <v>2119.0000017434359</v>
      </c>
      <c r="D45" s="1">
        <v>0</v>
      </c>
      <c r="E45">
        <f>(R45-S45*(1000-T45)/(1000-U45))*AK45</f>
        <v>2.147242761929284</v>
      </c>
      <c r="F45">
        <f>IF(AV45&lt;&gt;0,1/(1/AV45-1/N45),0)</f>
        <v>4.7606984818953855</v>
      </c>
      <c r="G45">
        <f>((AY45-AL45/2)*S45-E45)/(AY45+AL45/2)</f>
        <v>381.39390350881297</v>
      </c>
      <c r="H45">
        <f>AL45*1000</f>
        <v>25.374127668508436</v>
      </c>
      <c r="I45">
        <f>(AQ45-AW45)</f>
        <v>0.9614044409621747</v>
      </c>
      <c r="J45">
        <f>(P45+AP45*D45)</f>
        <v>24.048704147338867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25.241558074951172</v>
      </c>
      <c r="P45" s="1">
        <v>24.048704147338867</v>
      </c>
      <c r="Q45" s="1">
        <v>25.387416839599609</v>
      </c>
      <c r="R45" s="1">
        <v>400.097412109375</v>
      </c>
      <c r="S45" s="1">
        <v>389.2178955078125</v>
      </c>
      <c r="T45" s="1">
        <v>0.80246990919113159</v>
      </c>
      <c r="U45" s="1">
        <v>23.229375839233398</v>
      </c>
      <c r="V45" s="1">
        <v>2.1871981620788574</v>
      </c>
      <c r="W45" s="1">
        <v>63.313587188720703</v>
      </c>
      <c r="X45" s="1">
        <v>300.59603881835938</v>
      </c>
      <c r="Y45" s="1">
        <v>1250.669677734375</v>
      </c>
      <c r="Z45" s="1">
        <v>7.6177215576171875</v>
      </c>
      <c r="AA45" s="1">
        <v>87.920722961425781</v>
      </c>
      <c r="AB45" s="1">
        <v>23.987306594848633</v>
      </c>
      <c r="AC45" s="1">
        <v>-4.616581916809082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1.1051324956557327</v>
      </c>
      <c r="AL45">
        <f>(U45-T45)/(1000-U45)*AK45</f>
        <v>2.5374127668508436E-2</v>
      </c>
      <c r="AM45">
        <f>(P45+273.15)</f>
        <v>297.19870414733884</v>
      </c>
      <c r="AN45">
        <f>(O45+273.15)</f>
        <v>298.39155807495115</v>
      </c>
      <c r="AO45">
        <f>(Y45*AG45+Z45*AH45)*AI45</f>
        <v>200.10714396475669</v>
      </c>
      <c r="AP45">
        <f>((AO45+0.00000010773*(AN45^4-AM45^4))-AL45*44100)/(L45*51.4+0.00000043092*AM45^3)</f>
        <v>-7.4624144768635308</v>
      </c>
      <c r="AQ45">
        <f>0.61365*EXP(17.502*J45/(240.97+J45))</f>
        <v>3.0037479586902518</v>
      </c>
      <c r="AR45">
        <f>AQ45*1000/AA45</f>
        <v>34.16427728884932</v>
      </c>
      <c r="AS45">
        <f>(AR45-U45)</f>
        <v>10.934901449615921</v>
      </c>
      <c r="AT45">
        <f>IF(D45,P45,(O45+P45)/2)</f>
        <v>24.64513111114502</v>
      </c>
      <c r="AU45">
        <f>0.61365*EXP(17.502*AT45/(240.97+AT45))</f>
        <v>3.1130239282647487</v>
      </c>
      <c r="AV45">
        <f>IF(AS45&lt;&gt;0,(1000-(AR45+U45)/2)/AS45*AL45,0)</f>
        <v>2.2538813761743666</v>
      </c>
      <c r="AW45">
        <f>U45*AA45/1000</f>
        <v>2.0423435177280771</v>
      </c>
      <c r="AX45">
        <f>(AU45-AW45)</f>
        <v>1.0706804105366716</v>
      </c>
      <c r="AY45">
        <f>1/(1.6/F45+1.37/N45)</f>
        <v>1.5240357925989041</v>
      </c>
      <c r="AZ45">
        <f>G45*AA45*0.001</f>
        <v>33.532427729575105</v>
      </c>
      <c r="BA45">
        <f>G45/S45</f>
        <v>0.97989816992152534</v>
      </c>
      <c r="BB45">
        <f>(1-AL45*AA45/AQ45/F45)*100</f>
        <v>84.399151975300299</v>
      </c>
      <c r="BC45">
        <f>(S45-E45/(N45/1.35))</f>
        <v>388.54066606008962</v>
      </c>
      <c r="BD45">
        <f>E45*BB45/100/BC45</f>
        <v>4.6642599867244222E-3</v>
      </c>
    </row>
    <row r="46" spans="1:56" x14ac:dyDescent="0.25">
      <c r="A46" s="1" t="s">
        <v>1</v>
      </c>
      <c r="B46" s="1" t="s">
        <v>10786</v>
      </c>
      <c r="K46" s="1">
        <v>2.72</v>
      </c>
    </row>
    <row r="47" spans="1:56" x14ac:dyDescent="0.25">
      <c r="A47" s="1" t="s">
        <v>1</v>
      </c>
      <c r="B47" s="1" t="s">
        <v>10785</v>
      </c>
      <c r="K47" s="1">
        <v>2.72</v>
      </c>
    </row>
    <row r="48" spans="1:56" x14ac:dyDescent="0.25">
      <c r="A48" s="1">
        <v>11</v>
      </c>
      <c r="B48" s="1" t="s">
        <v>10784</v>
      </c>
      <c r="C48" s="1">
        <v>2325.0000017434359</v>
      </c>
      <c r="D48" s="1">
        <v>0</v>
      </c>
      <c r="E48">
        <f>(R48-S48*(1000-T48)/(1000-U48))*AK48</f>
        <v>2.3982969433645374</v>
      </c>
      <c r="F48">
        <f>IF(AV48&lt;&gt;0,1/(1/AV48-1/N48),0)</f>
        <v>5.7166405194980108</v>
      </c>
      <c r="G48">
        <f>((AY48-AL48/2)*S48-E48)/(AY48+AL48/2)</f>
        <v>381.10513194522304</v>
      </c>
      <c r="H48">
        <f>AL48*1000</f>
        <v>26.409455742960994</v>
      </c>
      <c r="I48">
        <f>(AQ48-AW48)</f>
        <v>0.92070637937885946</v>
      </c>
      <c r="J48">
        <f>(P48+AP48*D48)</f>
        <v>24.262052536010742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25.312383651733398</v>
      </c>
      <c r="P48" s="1">
        <v>24.262052536010742</v>
      </c>
      <c r="Q48" s="1">
        <v>25.433313369750977</v>
      </c>
      <c r="R48" s="1">
        <v>400.0972900390625</v>
      </c>
      <c r="S48" s="1">
        <v>388.64208984375</v>
      </c>
      <c r="T48" s="1">
        <v>0.81865090131759644</v>
      </c>
      <c r="U48" s="1">
        <v>24.13420295715332</v>
      </c>
      <c r="V48" s="1">
        <v>2.2217533588409424</v>
      </c>
      <c r="W48" s="1">
        <v>65.498306274414063</v>
      </c>
      <c r="X48" s="1">
        <v>300.65798950195313</v>
      </c>
      <c r="Y48" s="1">
        <v>1600.09814453125</v>
      </c>
      <c r="Z48" s="1">
        <v>7.7385029792785645</v>
      </c>
      <c r="AA48" s="1">
        <v>87.914199829101563</v>
      </c>
      <c r="AB48" s="1">
        <v>24.172632217407227</v>
      </c>
      <c r="AC48" s="1">
        <v>-4.708427906036377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1.1053602555218862</v>
      </c>
      <c r="AL48">
        <f>(U48-T48)/(1000-U48)*AK48</f>
        <v>2.6409455742960993E-2</v>
      </c>
      <c r="AM48">
        <f>(P48+273.15)</f>
        <v>297.41205253601072</v>
      </c>
      <c r="AN48">
        <f>(O48+273.15)</f>
        <v>298.46238365173338</v>
      </c>
      <c r="AO48">
        <f>(Y48*AG48+Z48*AH48)*AI48</f>
        <v>256.01569740260311</v>
      </c>
      <c r="AP48">
        <f>((AO48+0.00000010773*(AN48^4-AM48^4))-AL48*44100)/(L48*51.4+0.00000043092*AM48^3)</f>
        <v>-7.3896636797594599</v>
      </c>
      <c r="AQ48">
        <f>0.61365*EXP(17.502*J48/(240.97+J48))</f>
        <v>3.0424455208701304</v>
      </c>
      <c r="AR48">
        <f>AQ48*1000/AA48</f>
        <v>34.606986434323588</v>
      </c>
      <c r="AS48">
        <f>(AR48-U48)</f>
        <v>10.472783477170267</v>
      </c>
      <c r="AT48">
        <f>IF(D48,P48,(O48+P48)/2)</f>
        <v>24.78721809387207</v>
      </c>
      <c r="AU48">
        <f>0.61365*EXP(17.502*AT48/(240.97+AT48))</f>
        <v>3.139563520088994</v>
      </c>
      <c r="AV48">
        <f>IF(AS48&lt;&gt;0,(1000-(AR48+U48)/2)/AS48*AL48,0)</f>
        <v>2.4476581968947251</v>
      </c>
      <c r="AW48">
        <f>U48*AA48/1000</f>
        <v>2.121739141491271</v>
      </c>
      <c r="AX48">
        <f>(AU48-AW48)</f>
        <v>1.017824378597723</v>
      </c>
      <c r="AY48">
        <f>1/(1.6/F48+1.37/N48)</f>
        <v>1.6667997494548004</v>
      </c>
      <c r="AZ48">
        <f>G48*AA48*0.001</f>
        <v>33.504552725728459</v>
      </c>
      <c r="BA48">
        <f>G48/S48</f>
        <v>0.98060694377812463</v>
      </c>
      <c r="BB48">
        <f>(1-AL48*AA48/AQ48/F48)*100</f>
        <v>86.650813972540135</v>
      </c>
      <c r="BC48">
        <f>(S48-E48/(N48/1.35))</f>
        <v>387.88567918389015</v>
      </c>
      <c r="BD48">
        <f>E48*BB48/100/BC48</f>
        <v>5.3576193564978418E-3</v>
      </c>
    </row>
    <row r="49" spans="1:56" x14ac:dyDescent="0.25">
      <c r="A49" s="1" t="s">
        <v>1</v>
      </c>
      <c r="B49" s="1" t="s">
        <v>10783</v>
      </c>
      <c r="K49" s="1">
        <v>2.72</v>
      </c>
    </row>
    <row r="50" spans="1:56" x14ac:dyDescent="0.25">
      <c r="A50" s="1" t="s">
        <v>1</v>
      </c>
      <c r="B50" s="1" t="s">
        <v>10782</v>
      </c>
      <c r="K50" s="1">
        <v>2.72</v>
      </c>
    </row>
    <row r="51" spans="1:56" x14ac:dyDescent="0.25">
      <c r="A51" s="1">
        <v>12</v>
      </c>
      <c r="B51" s="1" t="s">
        <v>10781</v>
      </c>
      <c r="C51" s="1">
        <v>2531.50000173226</v>
      </c>
      <c r="D51" s="1">
        <v>0</v>
      </c>
      <c r="E51">
        <f>(R51-S51*(1000-T51)/(1000-U51))*AK51</f>
        <v>2.618116485839721</v>
      </c>
      <c r="F51">
        <f>IF(AV51&lt;&gt;0,1/(1/AV51-1/N51),0)</f>
        <v>7.3198379328323373</v>
      </c>
      <c r="G51">
        <f>((AY51-AL51/2)*S51-E51)/(AY51+AL51/2)</f>
        <v>380.71057693902526</v>
      </c>
      <c r="H51">
        <f>AL51*1000</f>
        <v>27.655854482020377</v>
      </c>
      <c r="I51">
        <f>(AQ51-AW51)</f>
        <v>0.87303432256341207</v>
      </c>
      <c r="J51">
        <f>(P51+AP51*D51)</f>
        <v>24.523883819580078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25.412450790405273</v>
      </c>
      <c r="P51" s="1">
        <v>24.523883819580078</v>
      </c>
      <c r="Q51" s="1">
        <v>25.501134872436523</v>
      </c>
      <c r="R51" s="1">
        <v>399.91717529296875</v>
      </c>
      <c r="S51" s="1">
        <v>387.84536743164063</v>
      </c>
      <c r="T51" s="1">
        <v>0.83509117364883423</v>
      </c>
      <c r="U51" s="1">
        <v>25.222667694091797</v>
      </c>
      <c r="V51" s="1">
        <v>2.2529952526092529</v>
      </c>
      <c r="W51" s="1">
        <v>68.048316955566406</v>
      </c>
      <c r="X51" s="1">
        <v>300.67184448242188</v>
      </c>
      <c r="Y51" s="1">
        <v>1999.3677978515625</v>
      </c>
      <c r="Z51" s="1">
        <v>7.7262663841247559</v>
      </c>
      <c r="AA51" s="1">
        <v>87.916862487792969</v>
      </c>
      <c r="AB51" s="1">
        <v>24.345241546630859</v>
      </c>
      <c r="AC51" s="1">
        <v>-4.8183794021606445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1.1054111929500801</v>
      </c>
      <c r="AL51">
        <f>(U51-T51)/(1000-U51)*AK51</f>
        <v>2.7655854482020376E-2</v>
      </c>
      <c r="AM51">
        <f>(P51+273.15)</f>
        <v>297.67388381958006</v>
      </c>
      <c r="AN51">
        <f>(O51+273.15)</f>
        <v>298.56245079040525</v>
      </c>
      <c r="AO51">
        <f>(Y51*AG51+Z51*AH51)*AI51</f>
        <v>319.89884050595356</v>
      </c>
      <c r="AP51">
        <f>((AO51+0.00000010773*(AN51^4-AM51^4))-AL51*44100)/(L51*51.4+0.00000043092*AM51^3)</f>
        <v>-7.3294079938608689</v>
      </c>
      <c r="AQ51">
        <f>0.61365*EXP(17.502*J51/(240.97+J51))</f>
        <v>3.0905321298001787</v>
      </c>
      <c r="AR51">
        <f>AQ51*1000/AA51</f>
        <v>35.152893794740358</v>
      </c>
      <c r="AS51">
        <f>(AR51-U51)</f>
        <v>9.9302261006485608</v>
      </c>
      <c r="AT51">
        <f>IF(D51,P51,(O51+P51)/2)</f>
        <v>24.968167304992676</v>
      </c>
      <c r="AU51">
        <f>0.61365*EXP(17.502*AT51/(240.97+AT51))</f>
        <v>3.1736480839658161</v>
      </c>
      <c r="AV51">
        <f>IF(AS51&lt;&gt;0,(1000-(AR51+U51)/2)/AS51*AL51,0)</f>
        <v>2.7009441012492093</v>
      </c>
      <c r="AW51">
        <f>U51*AA51/1000</f>
        <v>2.2174978072367666</v>
      </c>
      <c r="AX51">
        <f>(AU51-AW51)</f>
        <v>0.95615027672904951</v>
      </c>
      <c r="AY51">
        <f>1/(1.6/F51+1.37/N51)</f>
        <v>1.8564878925250416</v>
      </c>
      <c r="AZ51">
        <f>G51*AA51*0.001</f>
        <v>33.470879440396608</v>
      </c>
      <c r="BA51">
        <f>G51/S51</f>
        <v>0.98160403322627565</v>
      </c>
      <c r="BB51">
        <f>(1-AL51*AA51/AQ51/F51)*100</f>
        <v>89.252077311876505</v>
      </c>
      <c r="BC51">
        <f>(S51-E51/(N51/1.35))</f>
        <v>387.01962680593408</v>
      </c>
      <c r="BD51">
        <f>E51*BB51/100/BC51</f>
        <v>6.0377386266985663E-3</v>
      </c>
    </row>
    <row r="52" spans="1:56" x14ac:dyDescent="0.25">
      <c r="A52" s="1" t="s">
        <v>1</v>
      </c>
      <c r="B52" s="1" t="s">
        <v>10780</v>
      </c>
    </row>
    <row r="53" spans="1:56" x14ac:dyDescent="0.25">
      <c r="A53" s="1" t="s">
        <v>1</v>
      </c>
      <c r="B53" s="1" t="s">
        <v>10779</v>
      </c>
    </row>
    <row r="54" spans="1:56" x14ac:dyDescent="0.25">
      <c r="A54" s="1" t="s">
        <v>1</v>
      </c>
      <c r="B54" s="1" t="s">
        <v>10778</v>
      </c>
    </row>
    <row r="55" spans="1:56" x14ac:dyDescent="0.25">
      <c r="A55" s="1" t="s">
        <v>1</v>
      </c>
      <c r="B55" s="1" t="s">
        <v>10777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EEEA1-EAC5-411E-B537-8A38134B4AAD}">
  <dimension ref="A1:BH55"/>
  <sheetViews>
    <sheetView topLeftCell="A12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10862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10861</v>
      </c>
    </row>
    <row r="12" spans="1:60" x14ac:dyDescent="0.25">
      <c r="A12" s="1" t="s">
        <v>1</v>
      </c>
      <c r="B12" s="1" t="s">
        <v>348</v>
      </c>
    </row>
    <row r="13" spans="1:60" x14ac:dyDescent="0.25">
      <c r="A13" s="1" t="s">
        <v>1</v>
      </c>
      <c r="B13" s="1" t="s">
        <v>347</v>
      </c>
    </row>
    <row r="14" spans="1:60" x14ac:dyDescent="0.25">
      <c r="A14" s="1" t="s">
        <v>1</v>
      </c>
      <c r="B14" s="1" t="s">
        <v>346</v>
      </c>
    </row>
    <row r="15" spans="1:60" x14ac:dyDescent="0.25">
      <c r="A15" s="1" t="s">
        <v>1</v>
      </c>
      <c r="B15" s="1" t="s">
        <v>10860</v>
      </c>
    </row>
    <row r="16" spans="1:60" x14ac:dyDescent="0.25">
      <c r="A16" s="1" t="s">
        <v>1</v>
      </c>
      <c r="B16" s="1" t="s">
        <v>10859</v>
      </c>
    </row>
    <row r="17" spans="1:60" x14ac:dyDescent="0.25">
      <c r="A17" s="1" t="s">
        <v>1</v>
      </c>
      <c r="B17" s="1" t="s">
        <v>10858</v>
      </c>
    </row>
    <row r="18" spans="1:60" x14ac:dyDescent="0.25">
      <c r="A18" s="1">
        <v>1</v>
      </c>
      <c r="B18" s="1" t="s">
        <v>10857</v>
      </c>
      <c r="C18" s="1">
        <v>265.00000163167715</v>
      </c>
      <c r="D18" s="1">
        <v>0</v>
      </c>
      <c r="E18">
        <f>(R18-S18*(1000-T18)/(1000-U18))*AO18</f>
        <v>-2.5664770660675309</v>
      </c>
      <c r="F18">
        <f>IF(AZ18&lt;&gt;0,1/(1/AZ18-1/N18),0)</f>
        <v>3.4273168680344206</v>
      </c>
      <c r="G18">
        <f>((BC18-AP18/2)*S18-E18)/(BC18+AP18/2)</f>
        <v>387.22831675787222</v>
      </c>
      <c r="H18">
        <f>AP18*1000</f>
        <v>25.807078385087017</v>
      </c>
      <c r="I18">
        <f>(AU18-BA18)</f>
        <v>1.1575845969949614</v>
      </c>
      <c r="J18">
        <f>(P18+AT18*D18)</f>
        <v>24.88062858581543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26.169418334960938</v>
      </c>
      <c r="P18" s="1">
        <v>24.88062858581543</v>
      </c>
      <c r="Q18" s="1">
        <v>26.286762237548828</v>
      </c>
      <c r="R18" s="1">
        <v>400.0126953125</v>
      </c>
      <c r="S18" s="1">
        <v>393.13241577148438</v>
      </c>
      <c r="T18" s="1">
        <v>-0.1605391651391983</v>
      </c>
      <c r="U18" s="1">
        <v>22.734355926513672</v>
      </c>
      <c r="V18" s="1">
        <v>-0.41428360342979431</v>
      </c>
      <c r="W18" s="1">
        <v>58.667747497558594</v>
      </c>
      <c r="X18" s="1">
        <v>299.62753295898438</v>
      </c>
      <c r="Y18" s="1">
        <v>-8.1334277987480164E-2</v>
      </c>
      <c r="Z18" s="1">
        <v>8.2546653747558594</v>
      </c>
      <c r="AA18" s="1">
        <v>87.95208740234375</v>
      </c>
      <c r="AB18" s="1">
        <v>11.279885292053223</v>
      </c>
      <c r="AC18" s="1">
        <v>-7.734401524066925E-2</v>
      </c>
      <c r="AD18" s="1">
        <v>2.9260642826557159E-2</v>
      </c>
      <c r="AE18" s="1">
        <v>9.8826838657259941E-3</v>
      </c>
      <c r="AF18" s="1">
        <v>6.8774938583374023E-2</v>
      </c>
      <c r="AG18" s="1">
        <v>3.4722920507192612E-2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1.1015718123492069</v>
      </c>
      <c r="AP18">
        <f>(U18-T18)/(1000-U18)*AO18</f>
        <v>2.5807078385087018E-2</v>
      </c>
      <c r="AQ18">
        <f>(P18+273.15)</f>
        <v>298.03062858581541</v>
      </c>
      <c r="AR18">
        <f>(O18+273.15)</f>
        <v>299.31941833496091</v>
      </c>
      <c r="AS18">
        <f>(Y18*AK18+Z18*AL18)*AM18</f>
        <v>-1.3013484187122781E-2</v>
      </c>
      <c r="AT18">
        <f>((AS18+0.00000010773*(AR18^4-AQ18^4))-AP18*44100)/(L18*0.92*2*29.3+0.00000043092*AQ18^3)</f>
        <v>-8.8597158864072423</v>
      </c>
      <c r="AU18">
        <f>0.61365*EXP(17.502*J18/(240.97+J18))</f>
        <v>3.1571186564796836</v>
      </c>
      <c r="AV18">
        <f>AU18*1000/AA18</f>
        <v>35.895892294598937</v>
      </c>
      <c r="AW18">
        <f>(AV18-U18)</f>
        <v>13.161536368085265</v>
      </c>
      <c r="AX18">
        <f>IF(D18,P18,(O18+P18)/2)</f>
        <v>25.525023460388184</v>
      </c>
      <c r="AY18">
        <f>0.61365*EXP(17.502*AX18/(240.97+AX18))</f>
        <v>3.2805777796854216</v>
      </c>
      <c r="AZ18">
        <f>IF(AW18&lt;&gt;0,(1000-(AV18+U18)/2)/AW18*AP18,0)</f>
        <v>1.9033143227899374</v>
      </c>
      <c r="BA18">
        <f>U18*AA18/1000</f>
        <v>1.9995340594847222</v>
      </c>
      <c r="BB18">
        <f>(AY18-BA18)</f>
        <v>1.2810437202006995</v>
      </c>
      <c r="BC18">
        <f>1/(1.6/F18+1.37/N18)</f>
        <v>1.270801558908258</v>
      </c>
      <c r="BD18">
        <f>G18*AA18*0.001</f>
        <v>34.057538760150827</v>
      </c>
      <c r="BE18">
        <f>G18/S18</f>
        <v>0.98498190742672309</v>
      </c>
      <c r="BF18">
        <f>(1-AP18*AA18/AU18/F18)*100</f>
        <v>79.023171426343367</v>
      </c>
      <c r="BG18">
        <f>(S18-E18/(N18/1.35))</f>
        <v>393.94186958679711</v>
      </c>
      <c r="BH18">
        <f>E18*BF18/100/BG18</f>
        <v>-5.1482508667169725E-3</v>
      </c>
    </row>
    <row r="19" spans="1:60" x14ac:dyDescent="0.25">
      <c r="A19" s="1" t="s">
        <v>1</v>
      </c>
      <c r="B19" s="1" t="s">
        <v>10856</v>
      </c>
      <c r="K19" s="1">
        <v>2.72</v>
      </c>
    </row>
    <row r="20" spans="1:60" x14ac:dyDescent="0.25">
      <c r="A20" s="1" t="s">
        <v>1</v>
      </c>
      <c r="B20" s="1" t="s">
        <v>10756</v>
      </c>
      <c r="K20" s="1">
        <v>2.72</v>
      </c>
    </row>
    <row r="21" spans="1:60" x14ac:dyDescent="0.25">
      <c r="A21" s="1">
        <v>2</v>
      </c>
      <c r="B21" s="1" t="s">
        <v>10855</v>
      </c>
      <c r="C21" s="1">
        <v>471.00000163167715</v>
      </c>
      <c r="D21" s="1">
        <v>0</v>
      </c>
      <c r="E21">
        <f>(R21-S21*(1000-T21)/(1000-U21))*AO21</f>
        <v>-2.0501179991582963</v>
      </c>
      <c r="F21">
        <f>IF(AZ21&lt;&gt;0,1/(1/AZ21-1/N21),0)</f>
        <v>3.386906005487115</v>
      </c>
      <c r="G21">
        <f>((BC21-AP21/2)*S21-E21)/(BC21+AP21/2)</f>
        <v>386.57403042695864</v>
      </c>
      <c r="H21">
        <f>AP21*1000</f>
        <v>25.47441504377057</v>
      </c>
      <c r="I21">
        <f>(AU21-BA21)</f>
        <v>1.1505800355735214</v>
      </c>
      <c r="J21">
        <f>(P21+AT21*D21)</f>
        <v>24.724325180053711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26.101486206054688</v>
      </c>
      <c r="P21" s="1">
        <v>24.724325180053711</v>
      </c>
      <c r="Q21" s="1">
        <v>26.278738021850586</v>
      </c>
      <c r="R21" s="1">
        <v>400.0489501953125</v>
      </c>
      <c r="S21" s="1">
        <v>392.81646728515625</v>
      </c>
      <c r="T21" s="1">
        <v>-0.1547272801399231</v>
      </c>
      <c r="U21" s="1">
        <v>22.480594635009766</v>
      </c>
      <c r="V21" s="1">
        <v>-0.40089151263237</v>
      </c>
      <c r="W21" s="1">
        <v>58.246223449707031</v>
      </c>
      <c r="X21" s="1">
        <v>299.234619140625</v>
      </c>
      <c r="Y21" s="1">
        <v>24.001119613647461</v>
      </c>
      <c r="Z21" s="1">
        <v>8.7269163131713867</v>
      </c>
      <c r="AA21" s="1">
        <v>87.951934814453125</v>
      </c>
      <c r="AB21" s="1">
        <v>11.25253963470459</v>
      </c>
      <c r="AC21" s="1">
        <v>-6.2104012817144394E-2</v>
      </c>
      <c r="AD21" s="1">
        <v>6.0008682310581207E-2</v>
      </c>
      <c r="AE21" s="1">
        <v>1.1589091271162033E-2</v>
      </c>
      <c r="AF21" s="1">
        <v>4.3984062969684601E-2</v>
      </c>
      <c r="AG21" s="1">
        <v>1.6787268221378326E-2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1.1001272762522976</v>
      </c>
      <c r="AP21">
        <f>(U21-T21)/(1000-U21)*AO21</f>
        <v>2.5474415043770571E-2</v>
      </c>
      <c r="AQ21">
        <f>(P21+273.15)</f>
        <v>297.87432518005369</v>
      </c>
      <c r="AR21">
        <f>(O21+273.15)</f>
        <v>299.25148620605466</v>
      </c>
      <c r="AS21">
        <f>(Y21*AK21+Z21*AL21)*AM21</f>
        <v>3.8401790523489012</v>
      </c>
      <c r="AT21">
        <f>((AS21+0.00000010773*(AR21^4-AQ21^4))-AP21*44100)/(L21*0.92*2*29.3+0.00000043092*AQ21^3)</f>
        <v>-8.7069864909278127</v>
      </c>
      <c r="AU21">
        <f>0.61365*EXP(17.502*J21/(240.97+J21))</f>
        <v>3.127791829502045</v>
      </c>
      <c r="AV21">
        <f>AU21*1000/AA21</f>
        <v>35.562513048752798</v>
      </c>
      <c r="AW21">
        <f>(AV21-U21)</f>
        <v>13.081918413743033</v>
      </c>
      <c r="AX21">
        <f>IF(D21,P21,(O21+P21)/2)</f>
        <v>25.412905693054199</v>
      </c>
      <c r="AY21">
        <f>0.61365*EXP(17.502*AX21/(240.97+AX21))</f>
        <v>3.2587989569857791</v>
      </c>
      <c r="AZ21">
        <f>IF(AW21&lt;&gt;0,(1000-(AV21+U21)/2)/AW21*AP21,0)</f>
        <v>1.8907859805945755</v>
      </c>
      <c r="BA21">
        <f>U21*AA21/1000</f>
        <v>1.9772117939285236</v>
      </c>
      <c r="BB21">
        <f>(AY21-BA21)</f>
        <v>1.2815871630572555</v>
      </c>
      <c r="BC21">
        <f>1/(1.6/F21+1.37/N21)</f>
        <v>1.2618694733679194</v>
      </c>
      <c r="BD21">
        <f>G21*AA21*0.001</f>
        <v>33.999933925072284</v>
      </c>
      <c r="BE21">
        <f>G21/S21</f>
        <v>0.9841085153549175</v>
      </c>
      <c r="BF21">
        <f>(1-AP21*AA21/AU21/F21)*100</f>
        <v>78.850084670438662</v>
      </c>
      <c r="BG21">
        <f>(S21-E21/(N21/1.35))</f>
        <v>393.46306407661041</v>
      </c>
      <c r="BH21">
        <f>E21*BF21/100/BG21</f>
        <v>-4.1084409840957022E-3</v>
      </c>
    </row>
    <row r="22" spans="1:60" x14ac:dyDescent="0.25">
      <c r="A22" s="1" t="s">
        <v>1</v>
      </c>
      <c r="B22" s="1" t="s">
        <v>10854</v>
      </c>
      <c r="K22" s="1">
        <v>2.72</v>
      </c>
    </row>
    <row r="23" spans="1:60" x14ac:dyDescent="0.25">
      <c r="A23" s="1" t="s">
        <v>1</v>
      </c>
      <c r="B23" s="1" t="s">
        <v>10853</v>
      </c>
      <c r="K23" s="1">
        <v>2.72</v>
      </c>
    </row>
    <row r="24" spans="1:60" x14ac:dyDescent="0.25">
      <c r="A24" s="1">
        <v>3</v>
      </c>
      <c r="B24" s="1" t="s">
        <v>10852</v>
      </c>
      <c r="C24" s="1">
        <v>678.00000163167715</v>
      </c>
      <c r="D24" s="1">
        <v>0</v>
      </c>
      <c r="E24">
        <f>(R24-S24*(1000-T24)/(1000-U24))*AO24</f>
        <v>-1.7727761104021524</v>
      </c>
      <c r="F24">
        <f>IF(AZ24&lt;&gt;0,1/(1/AZ24-1/N24),0)</f>
        <v>2.904775265869695</v>
      </c>
      <c r="G24">
        <f>((BC24-AP24/2)*S24-E24)/(BC24+AP24/2)</f>
        <v>385.54237822999556</v>
      </c>
      <c r="H24">
        <f>AP24*1000</f>
        <v>25.154836536624366</v>
      </c>
      <c r="I24">
        <f>(AU24-BA24)</f>
        <v>1.2410854206144275</v>
      </c>
      <c r="J24">
        <f>(P24+AT24*D24)</f>
        <v>25.019006729125977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25.990562438964844</v>
      </c>
      <c r="P24" s="1">
        <v>25.019006729125977</v>
      </c>
      <c r="Q24" s="1">
        <v>26.204719543457031</v>
      </c>
      <c r="R24" s="1">
        <v>399.84552001953125</v>
      </c>
      <c r="S24" s="1">
        <v>392.52099609375</v>
      </c>
      <c r="T24" s="1">
        <v>-0.1556699126958847</v>
      </c>
      <c r="U24" s="1">
        <v>22.085708618164063</v>
      </c>
      <c r="V24" s="1">
        <v>-0.40592968463897705</v>
      </c>
      <c r="W24" s="1">
        <v>57.591377258300781</v>
      </c>
      <c r="X24" s="1">
        <v>300.83578491210938</v>
      </c>
      <c r="Y24" s="1">
        <v>49.199420928955078</v>
      </c>
      <c r="Z24" s="1">
        <v>9.6842231750488281</v>
      </c>
      <c r="AA24" s="1">
        <v>87.9390869140625</v>
      </c>
      <c r="AB24" s="1">
        <v>11.227762222290039</v>
      </c>
      <c r="AC24" s="1">
        <v>-5.6128766387701035E-2</v>
      </c>
      <c r="AD24" s="1">
        <v>4.6831749379634857E-2</v>
      </c>
      <c r="AE24" s="1">
        <v>1.1916890740394592E-2</v>
      </c>
      <c r="AF24" s="1">
        <v>3.6482416093349457E-2</v>
      </c>
      <c r="AG24" s="1">
        <v>1.3296349905431271E-2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1.106013915118049</v>
      </c>
      <c r="AP24">
        <f>(U24-T24)/(1000-U24)*AO24</f>
        <v>2.5154836536624366E-2</v>
      </c>
      <c r="AQ24">
        <f>(P24+273.15)</f>
        <v>298.16900672912595</v>
      </c>
      <c r="AR24">
        <f>(O24+273.15)</f>
        <v>299.14056243896482</v>
      </c>
      <c r="AS24">
        <f>(Y24*AK24+Z24*AL24)*AM24</f>
        <v>7.871907172681972</v>
      </c>
      <c r="AT24">
        <f>((AS24+0.00000010773*(AR24^4-AQ24^4))-AP24*44100)/(L24*0.92*2*29.3+0.00000043092*AQ24^3)</f>
        <v>-8.5983282460898867</v>
      </c>
      <c r="AU24">
        <f>0.61365*EXP(17.502*J24/(240.97+J24))</f>
        <v>3.1832824703458162</v>
      </c>
      <c r="AV24">
        <f>AU24*1000/AA24</f>
        <v>36.198720978950398</v>
      </c>
      <c r="AW24">
        <f>(AV24-U24)</f>
        <v>14.113012360786335</v>
      </c>
      <c r="AX24">
        <f>IF(D24,P24,(O24+P24)/2)</f>
        <v>25.50478458404541</v>
      </c>
      <c r="AY24">
        <f>0.61365*EXP(17.502*AX24/(240.97+AX24))</f>
        <v>3.276637008739455</v>
      </c>
      <c r="AZ24">
        <f>IF(AW24&lt;&gt;0,(1000-(AV24+U24)/2)/AW24*AP24,0)</f>
        <v>1.730443385347588</v>
      </c>
      <c r="BA24">
        <f>U24*AA24/1000</f>
        <v>1.9421970497313887</v>
      </c>
      <c r="BB24">
        <f>(AY24-BA24)</f>
        <v>1.3344399590080662</v>
      </c>
      <c r="BC24">
        <f>1/(1.6/F24+1.37/N24)</f>
        <v>1.1482577989176475</v>
      </c>
      <c r="BD24">
        <f>G24*AA24*0.001</f>
        <v>33.904244708221938</v>
      </c>
      <c r="BE24">
        <f>G24/S24</f>
        <v>0.98222103293020369</v>
      </c>
      <c r="BF24">
        <f>(1-AP24*AA24/AU24/F24)*100</f>
        <v>76.076994734866915</v>
      </c>
      <c r="BG24">
        <f>(S24-E24/(N24/1.35))</f>
        <v>393.08012066385925</v>
      </c>
      <c r="BH24">
        <f>E24*BF24/100/BG24</f>
        <v>-3.4310429789578129E-3</v>
      </c>
    </row>
    <row r="25" spans="1:60" x14ac:dyDescent="0.25">
      <c r="A25" s="1" t="s">
        <v>1</v>
      </c>
      <c r="B25" s="1" t="s">
        <v>10851</v>
      </c>
      <c r="K25" s="1">
        <v>2.72</v>
      </c>
    </row>
    <row r="26" spans="1:60" x14ac:dyDescent="0.25">
      <c r="A26" s="1" t="s">
        <v>1</v>
      </c>
      <c r="B26" s="1" t="s">
        <v>10850</v>
      </c>
      <c r="K26" s="1">
        <v>2.72</v>
      </c>
    </row>
    <row r="27" spans="1:60" x14ac:dyDescent="0.25">
      <c r="A27" s="1">
        <v>4</v>
      </c>
      <c r="B27" s="1" t="s">
        <v>10849</v>
      </c>
      <c r="C27" s="1">
        <v>885.00000163167715</v>
      </c>
      <c r="D27" s="1">
        <v>0</v>
      </c>
      <c r="E27">
        <f>(R27-S27*(1000-T27)/(1000-U27))*AO27</f>
        <v>-0.85345191152628019</v>
      </c>
      <c r="F27">
        <f>IF(AZ27&lt;&gt;0,1/(1/AZ27-1/N27),0)</f>
        <v>3.2747217016767349</v>
      </c>
      <c r="G27">
        <f>((BC27-AP27/2)*S27-E27)/(BC27+AP27/2)</f>
        <v>384.71701495481727</v>
      </c>
      <c r="H27">
        <f>AP27*1000</f>
        <v>24.827701565671727</v>
      </c>
      <c r="I27">
        <f>(AU27-BA27)</f>
        <v>1.1433184709717532</v>
      </c>
      <c r="J27">
        <f>(P27+AT27*D27)</f>
        <v>24.421335220336914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25.897699356079102</v>
      </c>
      <c r="P27" s="1">
        <v>24.421335220336914</v>
      </c>
      <c r="Q27" s="1">
        <v>26.129949569702148</v>
      </c>
      <c r="R27" s="1">
        <v>399.89276123046875</v>
      </c>
      <c r="S27" s="1">
        <v>391.82220458984375</v>
      </c>
      <c r="T27" s="1">
        <v>-0.1549745500087738</v>
      </c>
      <c r="U27" s="1">
        <v>21.928239822387695</v>
      </c>
      <c r="V27" s="1">
        <v>-0.40633407235145569</v>
      </c>
      <c r="W27" s="1">
        <v>57.494541168212891</v>
      </c>
      <c r="X27" s="1">
        <v>299.09823608398438</v>
      </c>
      <c r="Y27" s="1">
        <v>100.89863586425781</v>
      </c>
      <c r="Z27" s="1">
        <v>8.2922754287719727</v>
      </c>
      <c r="AA27" s="1">
        <v>87.936904907226563</v>
      </c>
      <c r="AB27" s="1">
        <v>11.043654441833496</v>
      </c>
      <c r="AC27" s="1">
        <v>-6.6642738878726959E-2</v>
      </c>
      <c r="AD27" s="1">
        <v>7.4645787477493286E-2</v>
      </c>
      <c r="AE27" s="1">
        <v>4.0594879537820816E-3</v>
      </c>
      <c r="AF27" s="1">
        <v>3.8930304348468781E-2</v>
      </c>
      <c r="AG27" s="1">
        <v>2.0242728292942047E-2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1.0996258679558246</v>
      </c>
      <c r="AP27">
        <f>(U27-T27)/(1000-U27)*AO27</f>
        <v>2.4827701565671729E-2</v>
      </c>
      <c r="AQ27">
        <f>(P27+273.15)</f>
        <v>297.57133522033689</v>
      </c>
      <c r="AR27">
        <f>(O27+273.15)</f>
        <v>299.04769935607908</v>
      </c>
      <c r="AS27">
        <f>(Y27*AK27+Z27*AL27)*AM27</f>
        <v>16.143781377439609</v>
      </c>
      <c r="AT27">
        <f>((AS27+0.00000010773*(AR27^4-AQ27^4))-AP27*44100)/(L27*0.92*2*29.3+0.00000043092*AQ27^3)</f>
        <v>-8.3786177127062356</v>
      </c>
      <c r="AU27">
        <f>0.61365*EXP(17.502*J27/(240.97+J27))</f>
        <v>3.0716200110159186</v>
      </c>
      <c r="AV27">
        <f>AU27*1000/AA27</f>
        <v>34.929817171260211</v>
      </c>
      <c r="AW27">
        <f>(AV27-U27)</f>
        <v>13.001577348872516</v>
      </c>
      <c r="AX27">
        <f>IF(D27,P27,(O27+P27)/2)</f>
        <v>25.159517288208008</v>
      </c>
      <c r="AY27">
        <f>0.61365*EXP(17.502*AX27/(240.97+AX27))</f>
        <v>3.2100431523506523</v>
      </c>
      <c r="AZ27">
        <f>IF(AW27&lt;&gt;0,(1000-(AV27+U27)/2)/AW27*AP27,0)</f>
        <v>1.8553036668618084</v>
      </c>
      <c r="BA27">
        <f>U27*AA27/1000</f>
        <v>1.9283015400441654</v>
      </c>
      <c r="BB27">
        <f>(AY27-BA27)</f>
        <v>1.2817416123064869</v>
      </c>
      <c r="BC27">
        <f>1/(1.6/F27+1.37/N27)</f>
        <v>1.2366158453543172</v>
      </c>
      <c r="BD27">
        <f>G27*AA27*0.001</f>
        <v>33.830823560273828</v>
      </c>
      <c r="BE27">
        <f>G27/S27</f>
        <v>0.98186629151743932</v>
      </c>
      <c r="BF27">
        <f>(1-AP27*AA27/AU27/F27)*100</f>
        <v>78.294699338157329</v>
      </c>
      <c r="BG27">
        <f>(S27-E27/(N27/1.35))</f>
        <v>392.09137898267375</v>
      </c>
      <c r="BH27">
        <f>E27*BF27/100/BG27</f>
        <v>-1.7042139764944569E-3</v>
      </c>
    </row>
    <row r="28" spans="1:60" x14ac:dyDescent="0.25">
      <c r="A28" s="1" t="s">
        <v>1</v>
      </c>
      <c r="B28" s="1" t="s">
        <v>10848</v>
      </c>
      <c r="K28" s="1">
        <v>2.72</v>
      </c>
    </row>
    <row r="29" spans="1:60" x14ac:dyDescent="0.25">
      <c r="A29" s="1" t="s">
        <v>1</v>
      </c>
      <c r="B29" s="1" t="s">
        <v>10847</v>
      </c>
      <c r="K29" s="1">
        <v>2.72</v>
      </c>
    </row>
    <row r="30" spans="1:60" x14ac:dyDescent="0.25">
      <c r="A30" s="1">
        <v>5</v>
      </c>
      <c r="B30" s="1" t="s">
        <v>10846</v>
      </c>
      <c r="C30" s="1">
        <v>1092.0000016316772</v>
      </c>
      <c r="D30" s="1">
        <v>0</v>
      </c>
      <c r="E30">
        <f>(R30-S30*(1000-T30)/(1000-U30))*AO30</f>
        <v>-0.80053320056182198</v>
      </c>
      <c r="F30">
        <f>IF(AZ30&lt;&gt;0,1/(1/AZ30-1/N30),0)</f>
        <v>2.132006207617728</v>
      </c>
      <c r="G30">
        <f>((BC30-AP30/2)*S30-E30)/(BC30+AP30/2)</f>
        <v>382.36201312784129</v>
      </c>
      <c r="H30">
        <f>AP30*1000</f>
        <v>24.799017245495655</v>
      </c>
      <c r="I30">
        <f>(AU30-BA30)</f>
        <v>1.485732322656933</v>
      </c>
      <c r="J30">
        <f>(P30+AT30*D30)</f>
        <v>26.179904937744141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25.834379196166992</v>
      </c>
      <c r="P30" s="1">
        <v>26.179904937744141</v>
      </c>
      <c r="Q30" s="1">
        <v>26.064626693725586</v>
      </c>
      <c r="R30" s="1">
        <v>399.88265991210938</v>
      </c>
      <c r="S30" s="1">
        <v>391.78106689453125</v>
      </c>
      <c r="T30" s="1">
        <v>-0.15431787073612213</v>
      </c>
      <c r="U30" s="1">
        <v>21.888128280639648</v>
      </c>
      <c r="V30" s="1">
        <v>-0.40609899163246155</v>
      </c>
      <c r="W30" s="1">
        <v>57.600238800048828</v>
      </c>
      <c r="X30" s="1">
        <v>299.3175048828125</v>
      </c>
      <c r="Y30" s="1">
        <v>150.96305847167969</v>
      </c>
      <c r="Z30" s="1">
        <v>8.7688941955566406</v>
      </c>
      <c r="AA30" s="1">
        <v>87.929603576660156</v>
      </c>
      <c r="AB30" s="1">
        <v>11.187480926513672</v>
      </c>
      <c r="AC30" s="1">
        <v>-6.7924380302429199E-2</v>
      </c>
      <c r="AD30" s="1">
        <v>8.4937699139118195E-2</v>
      </c>
      <c r="AE30" s="1">
        <v>4.1817710734903812E-3</v>
      </c>
      <c r="AF30" s="1">
        <v>2.7957914397120476E-2</v>
      </c>
      <c r="AG30" s="1">
        <v>2.4133693426847458E-2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1.1004320032456338</v>
      </c>
      <c r="AP30">
        <f>(U30-T30)/(1000-U30)*AO30</f>
        <v>2.4799017245495655E-2</v>
      </c>
      <c r="AQ30">
        <f>(P30+273.15)</f>
        <v>299.32990493774412</v>
      </c>
      <c r="AR30">
        <f>(O30+273.15)</f>
        <v>298.98437919616697</v>
      </c>
      <c r="AS30">
        <f>(Y30*AK30+Z30*AL30)*AM30</f>
        <v>24.154088815582782</v>
      </c>
      <c r="AT30">
        <f>((AS30+0.00000010773*(AR30^4-AQ30^4))-AP30*44100)/(L30*0.92*2*29.3+0.00000043092*AQ30^3)</f>
        <v>-8.4566322395271385</v>
      </c>
      <c r="AU30">
        <f>0.61365*EXP(17.502*J30/(240.97+J30))</f>
        <v>3.4103467654086614</v>
      </c>
      <c r="AV30">
        <f>AU30*1000/AA30</f>
        <v>38.784966913167075</v>
      </c>
      <c r="AW30">
        <f>(AV30-U30)</f>
        <v>16.896838632527427</v>
      </c>
      <c r="AX30">
        <f>IF(D30,P30,(O30+P30)/2)</f>
        <v>26.007142066955566</v>
      </c>
      <c r="AY30">
        <f>0.61365*EXP(17.502*AX30/(240.97+AX30))</f>
        <v>3.3756847298182668</v>
      </c>
      <c r="AZ30">
        <f>IF(AW30&lt;&gt;0,(1000-(AV30+U30)/2)/AW30*AP30,0)</f>
        <v>1.4231479155029574</v>
      </c>
      <c r="BA30">
        <f>U30*AA30/1000</f>
        <v>1.9246144427517284</v>
      </c>
      <c r="BB30">
        <f>(AY30-BA30)</f>
        <v>1.4510702870665384</v>
      </c>
      <c r="BC30">
        <f>1/(1.6/F30+1.37/N30)</f>
        <v>0.93411300257479302</v>
      </c>
      <c r="BD30">
        <f>G30*AA30*0.001</f>
        <v>33.620940237104811</v>
      </c>
      <c r="BE30">
        <f>G30/S30</f>
        <v>0.97595837429983412</v>
      </c>
      <c r="BF30">
        <f>(1-AP30*AA30/AU30/F30)*100</f>
        <v>70.009577749344004</v>
      </c>
      <c r="BG30">
        <f>(S30-E30/(N30/1.35))</f>
        <v>392.03355099503096</v>
      </c>
      <c r="BH30">
        <f>E30*BF30/100/BG30</f>
        <v>-1.4295968088296209E-3</v>
      </c>
    </row>
    <row r="31" spans="1:60" x14ac:dyDescent="0.25">
      <c r="A31" s="1" t="s">
        <v>1</v>
      </c>
      <c r="B31" s="1" t="s">
        <v>10845</v>
      </c>
      <c r="K31" s="1">
        <v>2.72</v>
      </c>
    </row>
    <row r="32" spans="1:60" x14ac:dyDescent="0.25">
      <c r="A32" s="1" t="s">
        <v>1</v>
      </c>
      <c r="B32" s="1" t="s">
        <v>10844</v>
      </c>
      <c r="K32" s="1">
        <v>2.72</v>
      </c>
    </row>
    <row r="33" spans="1:60" x14ac:dyDescent="0.25">
      <c r="A33" s="1">
        <v>6</v>
      </c>
      <c r="B33" s="1" t="s">
        <v>10843</v>
      </c>
      <c r="C33" s="1">
        <v>1298.0000016316772</v>
      </c>
      <c r="D33" s="1">
        <v>0</v>
      </c>
      <c r="E33">
        <f>(R33-S33*(1000-T33)/(1000-U33))*AO33</f>
        <v>-3.5865415259646823E-2</v>
      </c>
      <c r="F33">
        <f>IF(AZ33&lt;&gt;0,1/(1/AZ33-1/N33),0)</f>
        <v>3.4121084846238663</v>
      </c>
      <c r="G33">
        <f>((BC33-AP33/2)*S33-E33)/(BC33+AP33/2)</f>
        <v>383.46526614768487</v>
      </c>
      <c r="H33">
        <f>AP33*1000</f>
        <v>25.059543201775067</v>
      </c>
      <c r="I33">
        <f>(AU33-BA33)</f>
        <v>1.1273925026201326</v>
      </c>
      <c r="J33">
        <f>(P33+AT33*D33)</f>
        <v>24.425031661987305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25.799758911132813</v>
      </c>
      <c r="P33" s="1">
        <v>24.425031661987305</v>
      </c>
      <c r="Q33" s="1">
        <v>26.016880035400391</v>
      </c>
      <c r="R33" s="1">
        <v>399.97000122070313</v>
      </c>
      <c r="S33" s="1">
        <v>391.0941162109375</v>
      </c>
      <c r="T33" s="1">
        <v>-0.15431427955627441</v>
      </c>
      <c r="U33" s="1">
        <v>22.12019157409668</v>
      </c>
      <c r="V33" s="1">
        <v>-0.40689995884895325</v>
      </c>
      <c r="W33" s="1">
        <v>58.327102661132813</v>
      </c>
      <c r="X33" s="1">
        <v>299.2398681640625</v>
      </c>
      <c r="Y33" s="1">
        <v>300.24981689453125</v>
      </c>
      <c r="Z33" s="1">
        <v>8.7941122055053711</v>
      </c>
      <c r="AA33" s="1">
        <v>87.924530029296875</v>
      </c>
      <c r="AB33" s="1">
        <v>11.179538726806641</v>
      </c>
      <c r="AC33" s="1">
        <v>-6.7424938082695007E-2</v>
      </c>
      <c r="AD33" s="1">
        <v>4.3163266032934189E-2</v>
      </c>
      <c r="AE33" s="1">
        <v>3.6763215903192759E-3</v>
      </c>
      <c r="AF33" s="1">
        <v>6.0257952660322189E-2</v>
      </c>
      <c r="AG33" s="1">
        <v>2.2616773843765259E-2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1.1001465741325824</v>
      </c>
      <c r="AP33">
        <f>(U33-T33)/(1000-U33)*AO33</f>
        <v>2.5059543201775069E-2</v>
      </c>
      <c r="AQ33">
        <f>(P33+273.15)</f>
        <v>297.57503166198728</v>
      </c>
      <c r="AR33">
        <f>(O33+273.15)</f>
        <v>298.94975891113279</v>
      </c>
      <c r="AS33">
        <f>(Y33*AK33+Z33*AL33)*AM33</f>
        <v>48.039969629347979</v>
      </c>
      <c r="AT33">
        <f>((AS33+0.00000010773*(AR33^4-AQ33^4))-AP33*44100)/(L33*0.92*2*29.3+0.00000043092*AQ33^3)</f>
        <v>-8.2168216178673941</v>
      </c>
      <c r="AU33">
        <f>0.61365*EXP(17.502*J33/(240.97+J33))</f>
        <v>3.0722999509305957</v>
      </c>
      <c r="AV33">
        <f>AU33*1000/AA33</f>
        <v>34.942466566575796</v>
      </c>
      <c r="AW33">
        <f>(AV33-U33)</f>
        <v>12.822274992479116</v>
      </c>
      <c r="AX33">
        <f>IF(D33,P33,(O33+P33)/2)</f>
        <v>25.112395286560059</v>
      </c>
      <c r="AY33">
        <f>0.61365*EXP(17.502*AX33/(240.97+AX33))</f>
        <v>3.2010467931188371</v>
      </c>
      <c r="AZ33">
        <f>IF(AW33&lt;&gt;0,(1000-(AV33+U33)/2)/AW33*AP33,0)</f>
        <v>1.8986148045188687</v>
      </c>
      <c r="BA33">
        <f>U33*AA33/1000</f>
        <v>1.9449074483104631</v>
      </c>
      <c r="BB33">
        <f>(AY33-BA33)</f>
        <v>1.256139344808374</v>
      </c>
      <c r="BC33">
        <f>1/(1.6/F33+1.37/N33)</f>
        <v>1.2674500949486465</v>
      </c>
      <c r="BD33">
        <f>G33*AA33*0.001</f>
        <v>33.716003308594438</v>
      </c>
      <c r="BE33">
        <f>G33/S33</f>
        <v>0.98049356984154168</v>
      </c>
      <c r="BF33">
        <f>(1-AP33*AA33/AU33/F33)*100</f>
        <v>78.981739943671712</v>
      </c>
      <c r="BG33">
        <f>(S33-E33/(N33/1.35))</f>
        <v>391.10542798052376</v>
      </c>
      <c r="BH33">
        <f>E33*BF33/100/BG33</f>
        <v>-7.2428370928932336E-5</v>
      </c>
    </row>
    <row r="34" spans="1:60" x14ac:dyDescent="0.25">
      <c r="A34" s="1" t="s">
        <v>1</v>
      </c>
      <c r="B34" s="1" t="s">
        <v>10842</v>
      </c>
      <c r="K34" s="1">
        <v>2.72</v>
      </c>
    </row>
    <row r="35" spans="1:60" x14ac:dyDescent="0.25">
      <c r="A35" s="1" t="s">
        <v>1</v>
      </c>
      <c r="B35" s="1" t="s">
        <v>10841</v>
      </c>
      <c r="K35" s="1">
        <v>2.72</v>
      </c>
    </row>
    <row r="36" spans="1:60" x14ac:dyDescent="0.25">
      <c r="A36" s="1">
        <v>7</v>
      </c>
      <c r="B36" s="1" t="s">
        <v>10840</v>
      </c>
      <c r="C36" s="1">
        <v>1505.5000016205013</v>
      </c>
      <c r="D36" s="1">
        <v>0</v>
      </c>
      <c r="E36">
        <f>(R36-S36*(1000-T36)/(1000-U36))*AO36</f>
        <v>0.34279767384670229</v>
      </c>
      <c r="F36">
        <f>IF(AZ36&lt;&gt;0,1/(1/AZ36-1/N36),0)</f>
        <v>3.6343110255836684</v>
      </c>
      <c r="G36">
        <f>((BC36-AP36/2)*S36-E36)/(BC36+AP36/2)</f>
        <v>382.95893130507295</v>
      </c>
      <c r="H36">
        <f>AP36*1000</f>
        <v>25.591882895850539</v>
      </c>
      <c r="I36">
        <f>(AU36-BA36)</f>
        <v>1.1118864742597876</v>
      </c>
      <c r="J36">
        <f>(P36+AT36*D36)</f>
        <v>24.498237609863281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25.791852951049805</v>
      </c>
      <c r="P36" s="1">
        <v>24.498237609863281</v>
      </c>
      <c r="Q36" s="1">
        <v>26.000102996826172</v>
      </c>
      <c r="R36" s="1">
        <v>400.09365844726563</v>
      </c>
      <c r="S36" s="1">
        <v>390.74691772460938</v>
      </c>
      <c r="T36" s="1">
        <v>-0.15797941386699677</v>
      </c>
      <c r="U36" s="1">
        <v>22.450191497802734</v>
      </c>
      <c r="V36" s="1">
        <v>-0.4167560338973999</v>
      </c>
      <c r="W36" s="1">
        <v>59.224510192871094</v>
      </c>
      <c r="X36" s="1">
        <v>300.98483276367188</v>
      </c>
      <c r="Y36" s="1">
        <v>500.32723999023438</v>
      </c>
      <c r="Z36" s="1">
        <v>8.4352855682373047</v>
      </c>
      <c r="AA36" s="1">
        <v>87.923812866210938</v>
      </c>
      <c r="AB36" s="1">
        <v>11.332963943481445</v>
      </c>
      <c r="AC36" s="1">
        <v>-6.4111299812793732E-2</v>
      </c>
      <c r="AD36" s="1">
        <v>2.4895662441849709E-2</v>
      </c>
      <c r="AE36" s="1">
        <v>2.3813631851226091E-3</v>
      </c>
      <c r="AF36" s="1">
        <v>4.8964947462081909E-2</v>
      </c>
      <c r="AG36" s="1">
        <v>2.7840791270136833E-2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1.1065618851605581</v>
      </c>
      <c r="AP36">
        <f>(U36-T36)/(1000-U36)*AO36</f>
        <v>2.5591882895850539E-2</v>
      </c>
      <c r="AQ36">
        <f>(P36+273.15)</f>
        <v>297.64823760986326</v>
      </c>
      <c r="AR36">
        <f>(O36+273.15)</f>
        <v>298.94185295104978</v>
      </c>
      <c r="AS36">
        <f>(Y36*AK36+Z36*AL36)*AM36</f>
        <v>80.052356609127855</v>
      </c>
      <c r="AT36">
        <f>((AS36+0.00000010773*(AR36^4-AQ36^4))-AP36*44100)/(L36*0.92*2*29.3+0.00000043092*AQ36^3)</f>
        <v>-8.1562074622457157</v>
      </c>
      <c r="AU36">
        <f>0.61365*EXP(17.502*J36/(240.97+J36))</f>
        <v>3.0857929103231951</v>
      </c>
      <c r="AV36">
        <f>AU36*1000/AA36</f>
        <v>35.096213525438031</v>
      </c>
      <c r="AW36">
        <f>(AV36-U36)</f>
        <v>12.646022027635297</v>
      </c>
      <c r="AX36">
        <f>IF(D36,P36,(O36+P36)/2)</f>
        <v>25.145045280456543</v>
      </c>
      <c r="AY36">
        <f>0.61365*EXP(17.502*AX36/(240.97+AX36))</f>
        <v>3.207277862175629</v>
      </c>
      <c r="AZ36">
        <f>IF(AW36&lt;&gt;0,(1000-(AV36+U36)/2)/AW36*AP36,0)</f>
        <v>1.9654815097046243</v>
      </c>
      <c r="BA36">
        <f>U36*AA36/1000</f>
        <v>1.9739064360634075</v>
      </c>
      <c r="BB36">
        <f>(AY36-BA36)</f>
        <v>1.2333714261122215</v>
      </c>
      <c r="BC36">
        <f>1/(1.6/F36+1.37/N36)</f>
        <v>1.3152427166863863</v>
      </c>
      <c r="BD36">
        <f>G36*AA36*0.001</f>
        <v>33.671209411511363</v>
      </c>
      <c r="BE36">
        <f>G36/S36</f>
        <v>0.98006897542560978</v>
      </c>
      <c r="BF36">
        <f>(1-AP36*AA36/AU36/F36)*100</f>
        <v>79.935890721127663</v>
      </c>
      <c r="BG36">
        <f>(S36-E36/(N36/1.35))</f>
        <v>390.63880108150971</v>
      </c>
      <c r="BH36">
        <f>E36*BF36/100/BG36</f>
        <v>7.0146225413868094E-4</v>
      </c>
    </row>
    <row r="37" spans="1:60" x14ac:dyDescent="0.25">
      <c r="A37" s="1" t="s">
        <v>1</v>
      </c>
      <c r="B37" s="1" t="s">
        <v>10839</v>
      </c>
      <c r="K37" s="1">
        <v>2.72</v>
      </c>
    </row>
    <row r="38" spans="1:60" x14ac:dyDescent="0.25">
      <c r="A38" s="1" t="s">
        <v>1</v>
      </c>
      <c r="B38" s="1" t="s">
        <v>10838</v>
      </c>
      <c r="K38" s="1">
        <v>2.72</v>
      </c>
    </row>
    <row r="39" spans="1:60" x14ac:dyDescent="0.25">
      <c r="A39" s="1">
        <v>8</v>
      </c>
      <c r="B39" s="1" t="s">
        <v>10837</v>
      </c>
      <c r="C39" s="1">
        <v>1712.0000016316772</v>
      </c>
      <c r="D39" s="1">
        <v>0</v>
      </c>
      <c r="E39">
        <f>(R39-S39*(1000-T39)/(1000-U39))*AO39</f>
        <v>0.60210939527489138</v>
      </c>
      <c r="F39">
        <f>IF(AZ39&lt;&gt;0,1/(1/AZ39-1/N39),0)</f>
        <v>3.9621654816164007</v>
      </c>
      <c r="G39">
        <f>((BC39-AP39/2)*S39-E39)/(BC39+AP39/2)</f>
        <v>382.35741421514035</v>
      </c>
      <c r="H39">
        <f>AP39*1000</f>
        <v>26.145580815579567</v>
      </c>
      <c r="I39">
        <f>(AU39-BA39)</f>
        <v>1.0846270680770922</v>
      </c>
      <c r="J39">
        <f>(P39+AT39*D39)</f>
        <v>24.578157424926758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25.815654754638672</v>
      </c>
      <c r="P39" s="1">
        <v>24.578157424926758</v>
      </c>
      <c r="Q39" s="1">
        <v>26.006460189819336</v>
      </c>
      <c r="R39" s="1">
        <v>399.86483764648438</v>
      </c>
      <c r="S39" s="1">
        <v>390.10324096679688</v>
      </c>
      <c r="T39" s="1">
        <v>-0.15552015602588654</v>
      </c>
      <c r="U39" s="1">
        <v>22.930917739868164</v>
      </c>
      <c r="V39" s="1">
        <v>-0.40964582562446594</v>
      </c>
      <c r="W39" s="1">
        <v>60.400875091552734</v>
      </c>
      <c r="X39" s="1">
        <v>300.97854614257813</v>
      </c>
      <c r="Y39" s="1">
        <v>750.2728271484375</v>
      </c>
      <c r="Z39" s="1">
        <v>8.7095556259155273</v>
      </c>
      <c r="AA39" s="1">
        <v>87.914291381835938</v>
      </c>
      <c r="AB39" s="1">
        <v>11.316374778747559</v>
      </c>
      <c r="AC39" s="1">
        <v>-7.816130667924881E-2</v>
      </c>
      <c r="AD39" s="1">
        <v>2.8996266424655914E-2</v>
      </c>
      <c r="AE39" s="1">
        <v>3.8798649329692125E-3</v>
      </c>
      <c r="AF39" s="1">
        <v>6.4221508800983429E-2</v>
      </c>
      <c r="AG39" s="1">
        <v>2.6691537350416183E-2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1.1065387725830076</v>
      </c>
      <c r="AP39">
        <f>(U39-T39)/(1000-U39)*AO39</f>
        <v>2.6145580815579567E-2</v>
      </c>
      <c r="AQ39">
        <f>(P39+273.15)</f>
        <v>297.72815742492674</v>
      </c>
      <c r="AR39">
        <f>(O39+273.15)</f>
        <v>298.96565475463865</v>
      </c>
      <c r="AS39">
        <f>(Y39*AK39+Z39*AL39)*AM39</f>
        <v>120.04364966056528</v>
      </c>
      <c r="AT39">
        <f>((AS39+0.00000010773*(AR39^4-AQ39^4))-AP39*44100)/(L39*0.92*2*29.3+0.00000043092*AQ39^3)</f>
        <v>-8.0377617983989307</v>
      </c>
      <c r="AU39">
        <f>0.61365*EXP(17.502*J39/(240.97+J39))</f>
        <v>3.1005824519127727</v>
      </c>
      <c r="AV39">
        <f>AU39*1000/AA39</f>
        <v>35.268241410785997</v>
      </c>
      <c r="AW39">
        <f>(AV39-U39)</f>
        <v>12.337323670917833</v>
      </c>
      <c r="AX39">
        <f>IF(D39,P39,(O39+P39)/2)</f>
        <v>25.196906089782715</v>
      </c>
      <c r="AY39">
        <f>0.61365*EXP(17.502*AX39/(240.97+AX39))</f>
        <v>3.2171969961231888</v>
      </c>
      <c r="AZ39">
        <f>IF(AW39&lt;&gt;0,(1000-(AV39+U39)/2)/AW39*AP39,0)</f>
        <v>2.0575577072628564</v>
      </c>
      <c r="BA39">
        <f>U39*AA39/1000</f>
        <v>2.0159553838356805</v>
      </c>
      <c r="BB39">
        <f>(AY39-BA39)</f>
        <v>1.2012416122875083</v>
      </c>
      <c r="BC39">
        <f>1/(1.6/F39+1.37/N39)</f>
        <v>1.3814310572391726</v>
      </c>
      <c r="BD39">
        <f>G39*AA39*0.001</f>
        <v>33.614681125315194</v>
      </c>
      <c r="BE39">
        <f>G39/S39</f>
        <v>0.98014416201090782</v>
      </c>
      <c r="BF39">
        <f>(1-AP39*AA39/AU39/F39)*100</f>
        <v>81.289651402727458</v>
      </c>
      <c r="BG39">
        <f>(S39-E39/(N39/1.35))</f>
        <v>389.91333872543856</v>
      </c>
      <c r="BH39">
        <f>E39*BF39/100/BG39</f>
        <v>1.2552856747142026E-3</v>
      </c>
    </row>
    <row r="40" spans="1:60" x14ac:dyDescent="0.25">
      <c r="A40" s="1" t="s">
        <v>1</v>
      </c>
      <c r="B40" s="1" t="s">
        <v>10836</v>
      </c>
      <c r="K40" s="1">
        <v>2.72</v>
      </c>
    </row>
    <row r="41" spans="1:60" x14ac:dyDescent="0.25">
      <c r="A41" s="1" t="s">
        <v>1</v>
      </c>
      <c r="B41" s="1" t="s">
        <v>10835</v>
      </c>
      <c r="K41" s="1">
        <v>2.72</v>
      </c>
    </row>
    <row r="42" spans="1:60" x14ac:dyDescent="0.25">
      <c r="A42" s="1">
        <v>9</v>
      </c>
      <c r="B42" s="1" t="s">
        <v>10834</v>
      </c>
      <c r="C42" s="1">
        <v>1918.5000016205013</v>
      </c>
      <c r="D42" s="1">
        <v>0</v>
      </c>
      <c r="E42">
        <f>(R42-S42*(1000-T42)/(1000-U42))*AO42</f>
        <v>0.84746665154698986</v>
      </c>
      <c r="F42">
        <f>IF(AZ42&lt;&gt;0,1/(1/AZ42-1/N42),0)</f>
        <v>4.2920236851740174</v>
      </c>
      <c r="G42">
        <f>((BC42-AP42/2)*S42-E42)/(BC42+AP42/2)</f>
        <v>382.09951444339589</v>
      </c>
      <c r="H42">
        <f>AP42*1000</f>
        <v>26.811096780021881</v>
      </c>
      <c r="I42">
        <f>(AU42-BA42)</f>
        <v>1.067178729271939</v>
      </c>
      <c r="J42">
        <f>(P42+AT42*D42)</f>
        <v>24.778192520141602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25.862083435058594</v>
      </c>
      <c r="P42" s="1">
        <v>24.778192520141602</v>
      </c>
      <c r="Q42" s="1">
        <v>26.024726867675781</v>
      </c>
      <c r="R42" s="1">
        <v>400.09027099609375</v>
      </c>
      <c r="S42" s="1">
        <v>389.85665893554688</v>
      </c>
      <c r="T42" s="1">
        <v>-0.15356823801994324</v>
      </c>
      <c r="U42" s="1">
        <v>23.555501937866211</v>
      </c>
      <c r="V42" s="1">
        <v>-0.40335971117019653</v>
      </c>
      <c r="W42" s="1">
        <v>61.870479583740234</v>
      </c>
      <c r="X42" s="1">
        <v>300.34231567382813</v>
      </c>
      <c r="Y42" s="1">
        <v>999.8865966796875</v>
      </c>
      <c r="Z42" s="1">
        <v>9.3679904937744141</v>
      </c>
      <c r="AA42" s="1">
        <v>87.906982421875</v>
      </c>
      <c r="AB42" s="1">
        <v>11.520509719848633</v>
      </c>
      <c r="AC42" s="1">
        <v>-7.6341889798641205E-2</v>
      </c>
      <c r="AD42" s="1">
        <v>4.1773982346057892E-2</v>
      </c>
      <c r="AE42" s="1">
        <v>1.084630936384201E-2</v>
      </c>
      <c r="AF42" s="1">
        <v>3.2114800065755844E-2</v>
      </c>
      <c r="AG42" s="1">
        <v>2.7596816420555115E-2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1.104199689977309</v>
      </c>
      <c r="AP42">
        <f>(U42-T42)/(1000-U42)*AO42</f>
        <v>2.681109678002188E-2</v>
      </c>
      <c r="AQ42">
        <f>(P42+273.15)</f>
        <v>297.92819252014158</v>
      </c>
      <c r="AR42">
        <f>(O42+273.15)</f>
        <v>299.01208343505857</v>
      </c>
      <c r="AS42">
        <f>(Y42*AK42+Z42*AL42)*AM42</f>
        <v>159.98185189287688</v>
      </c>
      <c r="AT42">
        <f>((AS42+0.00000010773*(AR42^4-AQ42^4))-AP42*44100)/(L42*0.92*2*29.3+0.00000043092*AQ42^3)</f>
        <v>-7.9665272303669958</v>
      </c>
      <c r="AU42">
        <f>0.61365*EXP(17.502*J42/(240.97+J42))</f>
        <v>3.1378718240623864</v>
      </c>
      <c r="AV42">
        <f>AU42*1000/AA42</f>
        <v>35.695365005289389</v>
      </c>
      <c r="AW42">
        <f>(AV42-U42)</f>
        <v>12.139863067423178</v>
      </c>
      <c r="AX42">
        <f>IF(D42,P42,(O42+P42)/2)</f>
        <v>25.320137977600098</v>
      </c>
      <c r="AY42">
        <f>0.61365*EXP(17.502*AX42/(240.97+AX42))</f>
        <v>3.2408744786778638</v>
      </c>
      <c r="AZ42">
        <f>IF(AW42&lt;&gt;0,(1000-(AV42+U42)/2)/AW42*AP42,0)</f>
        <v>2.1430889517922433</v>
      </c>
      <c r="BA42">
        <f>U42*AA42/1000</f>
        <v>2.0706930947904474</v>
      </c>
      <c r="BB42">
        <f>(AY42-BA42)</f>
        <v>1.1701813838874164</v>
      </c>
      <c r="BC42">
        <f>1/(1.6/F42+1.37/N42)</f>
        <v>1.4433097772091961</v>
      </c>
      <c r="BD42">
        <f>G42*AA42*0.001</f>
        <v>33.589215299582577</v>
      </c>
      <c r="BE42">
        <f>G42/S42</f>
        <v>0.98010257279347013</v>
      </c>
      <c r="BF42">
        <f>(1-AP42*AA42/AU42/F42)*100</f>
        <v>82.499895453628852</v>
      </c>
      <c r="BG42">
        <f>(S42-E42/(N42/1.35))</f>
        <v>389.58937226327743</v>
      </c>
      <c r="BH42">
        <f>E42*BF42/100/BG42</f>
        <v>1.7946051697174037E-3</v>
      </c>
    </row>
    <row r="43" spans="1:60" x14ac:dyDescent="0.25">
      <c r="A43" s="1" t="s">
        <v>1</v>
      </c>
      <c r="B43" s="1" t="s">
        <v>10833</v>
      </c>
      <c r="K43" s="1">
        <v>2.72</v>
      </c>
    </row>
    <row r="44" spans="1:60" x14ac:dyDescent="0.25">
      <c r="A44" s="1" t="s">
        <v>1</v>
      </c>
      <c r="B44" s="1" t="s">
        <v>10832</v>
      </c>
      <c r="K44" s="1">
        <v>2.72</v>
      </c>
    </row>
    <row r="45" spans="1:60" x14ac:dyDescent="0.25">
      <c r="A45" s="1">
        <v>10</v>
      </c>
      <c r="B45" s="1" t="s">
        <v>10831</v>
      </c>
      <c r="C45" s="1">
        <v>2125.5000016205013</v>
      </c>
      <c r="D45" s="1">
        <v>0</v>
      </c>
      <c r="E45">
        <f>(R45-S45*(1000-T45)/(1000-U45))*AO45</f>
        <v>1.4096468273819296</v>
      </c>
      <c r="F45">
        <f>IF(AZ45&lt;&gt;0,1/(1/AZ45-1/N45),0)</f>
        <v>4.8060197689212547</v>
      </c>
      <c r="G45">
        <f>((BC45-AP45/2)*S45-E45)/(BC45+AP45/2)</f>
        <v>381.25075050879684</v>
      </c>
      <c r="H45">
        <f>AP45*1000</f>
        <v>27.463854419741306</v>
      </c>
      <c r="I45">
        <f>(AU45-BA45)</f>
        <v>1.0343387451001238</v>
      </c>
      <c r="J45">
        <f>(P45+AT45*D45)</f>
        <v>24.886384963989258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25.917535781860352</v>
      </c>
      <c r="P45" s="1">
        <v>24.886384963989258</v>
      </c>
      <c r="Q45" s="1">
        <v>26.056081771850586</v>
      </c>
      <c r="R45" s="1">
        <v>400.0513916015625</v>
      </c>
      <c r="S45" s="1">
        <v>389.07855224609375</v>
      </c>
      <c r="T45" s="1">
        <v>-0.15296226739883423</v>
      </c>
      <c r="U45" s="1">
        <v>24.160362243652344</v>
      </c>
      <c r="V45" s="1">
        <v>-0.40045085549354553</v>
      </c>
      <c r="W45" s="1">
        <v>63.251136779785156</v>
      </c>
      <c r="X45" s="1">
        <v>299.82269287109375</v>
      </c>
      <c r="Y45" s="1">
        <v>1249.849609375</v>
      </c>
      <c r="Z45" s="1">
        <v>8.8456926345825195</v>
      </c>
      <c r="AA45" s="1">
        <v>87.906982421875</v>
      </c>
      <c r="AB45" s="1">
        <v>11.382168769836426</v>
      </c>
      <c r="AC45" s="1">
        <v>-8.233325183391571E-2</v>
      </c>
      <c r="AD45" s="1">
        <v>5.2942909300327301E-2</v>
      </c>
      <c r="AE45" s="1">
        <v>5.8589768595993519E-3</v>
      </c>
      <c r="AF45" s="1">
        <v>4.0288727730512619E-2</v>
      </c>
      <c r="AG45" s="1">
        <v>2.5005178526043892E-2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1.1022893120260797</v>
      </c>
      <c r="AP45">
        <f>(U45-T45)/(1000-U45)*AO45</f>
        <v>2.7463854419741307E-2</v>
      </c>
      <c r="AQ45">
        <f>(P45+273.15)</f>
        <v>298.03638496398924</v>
      </c>
      <c r="AR45">
        <f>(O45+273.15)</f>
        <v>299.06753578186033</v>
      </c>
      <c r="AS45">
        <f>(Y45*AK45+Z45*AL45)*AM45</f>
        <v>199.97593303018948</v>
      </c>
      <c r="AT45">
        <f>((AS45+0.00000010773*(AR45^4-AQ45^4))-AP45*44100)/(L45*0.92*2*29.3+0.00000043092*AQ45^3)</f>
        <v>-7.8820416338798474</v>
      </c>
      <c r="AU45">
        <f>0.61365*EXP(17.502*J45/(240.97+J45))</f>
        <v>3.1582032841590029</v>
      </c>
      <c r="AV45">
        <f>AU45*1000/AA45</f>
        <v>35.926648795683235</v>
      </c>
      <c r="AW45">
        <f>(AV45-U45)</f>
        <v>11.766286552030891</v>
      </c>
      <c r="AX45">
        <f>IF(D45,P45,(O45+P45)/2)</f>
        <v>25.401960372924805</v>
      </c>
      <c r="AY45">
        <f>0.61365*EXP(17.502*AX45/(240.97+AX45))</f>
        <v>3.2566796172701613</v>
      </c>
      <c r="AZ45">
        <f>IF(AW45&lt;&gt;0,(1000-(AV45+U45)/2)/AW45*AP45,0)</f>
        <v>2.2639890538185594</v>
      </c>
      <c r="BA45">
        <f>U45*AA45/1000</f>
        <v>2.1238645390588791</v>
      </c>
      <c r="BB45">
        <f>(AY45-BA45)</f>
        <v>1.1328150782112822</v>
      </c>
      <c r="BC45">
        <f>1/(1.6/F45+1.37/N45)</f>
        <v>1.531432852128177</v>
      </c>
      <c r="BD45">
        <f>G45*AA45*0.001</f>
        <v>33.514603023303458</v>
      </c>
      <c r="BE45">
        <f>G45/S45</f>
        <v>0.97988117902642502</v>
      </c>
      <c r="BF45">
        <f>(1-AP45*AA45/AU45/F45)*100</f>
        <v>84.09406413714558</v>
      </c>
      <c r="BG45">
        <f>(S45-E45/(N45/1.35))</f>
        <v>388.63395680522501</v>
      </c>
      <c r="BH45">
        <f>E45*BF45/100/BG45</f>
        <v>3.0502463471556848E-3</v>
      </c>
    </row>
    <row r="46" spans="1:60" x14ac:dyDescent="0.25">
      <c r="A46" s="1" t="s">
        <v>1</v>
      </c>
      <c r="B46" s="1" t="s">
        <v>10830</v>
      </c>
      <c r="K46" s="1">
        <v>2.72</v>
      </c>
    </row>
    <row r="47" spans="1:60" x14ac:dyDescent="0.25">
      <c r="A47" s="1" t="s">
        <v>1</v>
      </c>
      <c r="B47" s="1" t="s">
        <v>10829</v>
      </c>
      <c r="K47" s="1">
        <v>2.72</v>
      </c>
    </row>
    <row r="48" spans="1:60" x14ac:dyDescent="0.25">
      <c r="A48" s="1">
        <v>11</v>
      </c>
      <c r="B48" s="1" t="s">
        <v>10828</v>
      </c>
      <c r="C48" s="1">
        <v>2332.5000016205013</v>
      </c>
      <c r="D48" s="1">
        <v>0</v>
      </c>
      <c r="E48">
        <f>(R48-S48*(1000-T48)/(1000-U48))*AO48</f>
        <v>2.0919888721653157</v>
      </c>
      <c r="F48">
        <f>IF(AZ48&lt;&gt;0,1/(1/AZ48-1/N48),0)</f>
        <v>5.5902253301819034</v>
      </c>
      <c r="G48">
        <f>((BC48-AP48/2)*S48-E48)/(BC48+AP48/2)</f>
        <v>380.21692703989441</v>
      </c>
      <c r="H48">
        <f>AP48*1000</f>
        <v>28.423659763105466</v>
      </c>
      <c r="I48">
        <f>(AU48-BA48)</f>
        <v>0.99908357551574278</v>
      </c>
      <c r="J48">
        <f>(P48+AT48*D48)</f>
        <v>25.069910049438477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25.975509643554688</v>
      </c>
      <c r="P48" s="1">
        <v>25.069910049438477</v>
      </c>
      <c r="Q48" s="1">
        <v>26.078525543212891</v>
      </c>
      <c r="R48" s="1">
        <v>399.99517822265625</v>
      </c>
      <c r="S48" s="1">
        <v>388.10540771484375</v>
      </c>
      <c r="T48" s="1">
        <v>-0.15123085677623749</v>
      </c>
      <c r="U48" s="1">
        <v>24.957897186279297</v>
      </c>
      <c r="V48" s="1">
        <v>-0.39454323053359985</v>
      </c>
      <c r="W48" s="1">
        <v>65.112167358398438</v>
      </c>
      <c r="X48" s="1">
        <v>300.220703125</v>
      </c>
      <c r="Y48" s="1">
        <v>1599.140625</v>
      </c>
      <c r="Z48" s="1">
        <v>9.0821380615234375</v>
      </c>
      <c r="AA48" s="1">
        <v>87.902877807617188</v>
      </c>
      <c r="AB48" s="1">
        <v>11.382484436035156</v>
      </c>
      <c r="AC48" s="1">
        <v>-9.6921801567077637E-2</v>
      </c>
      <c r="AD48" s="1">
        <v>7.4280798435211182E-2</v>
      </c>
      <c r="AE48" s="1">
        <v>4.3265772983431816E-3</v>
      </c>
      <c r="AF48" s="1">
        <v>9.4153307378292084E-2</v>
      </c>
      <c r="AG48" s="1">
        <v>2.3615749552845955E-2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1.103752585018382</v>
      </c>
      <c r="AP48">
        <f>(U48-T48)/(1000-U48)*AO48</f>
        <v>2.8423659763105465E-2</v>
      </c>
      <c r="AQ48">
        <f>(P48+273.15)</f>
        <v>298.21991004943845</v>
      </c>
      <c r="AR48">
        <f>(O48+273.15)</f>
        <v>299.12550964355466</v>
      </c>
      <c r="AS48">
        <f>(Y48*AK48+Z48*AL48)*AM48</f>
        <v>255.86249428102747</v>
      </c>
      <c r="AT48">
        <f>((AS48+0.00000010773*(AR48^4-AQ48^4))-AP48*44100)/(L48*0.92*2*29.3+0.00000043092*AQ48^3)</f>
        <v>-7.78506008326646</v>
      </c>
      <c r="AU48">
        <f>0.61365*EXP(17.502*J48/(240.97+J48))</f>
        <v>3.1929545622163245</v>
      </c>
      <c r="AV48">
        <f>AU48*1000/AA48</f>
        <v>36.323663591587675</v>
      </c>
      <c r="AW48">
        <f>(AV48-U48)</f>
        <v>11.365766405308378</v>
      </c>
      <c r="AX48">
        <f>IF(D48,P48,(O48+P48)/2)</f>
        <v>25.522709846496582</v>
      </c>
      <c r="AY48">
        <f>0.61365*EXP(17.502*AX48/(240.97+AX48))</f>
        <v>3.2801270796329502</v>
      </c>
      <c r="AZ48">
        <f>IF(AW48&lt;&gt;0,(1000-(AV48+U48)/2)/AW48*AP48,0)</f>
        <v>2.4241864264943791</v>
      </c>
      <c r="BA48">
        <f>U48*AA48/1000</f>
        <v>2.1938709867005817</v>
      </c>
      <c r="BB48">
        <f>(AY48-BA48)</f>
        <v>1.0862560929323686</v>
      </c>
      <c r="BC48">
        <f>1/(1.6/F48+1.37/N48)</f>
        <v>1.649399386781244</v>
      </c>
      <c r="BD48">
        <f>G48*AA48*0.001</f>
        <v>33.422162077975543</v>
      </c>
      <c r="BE48">
        <f>G48/S48</f>
        <v>0.97967438608651047</v>
      </c>
      <c r="BF48">
        <f>(1-AP48*AA48/AU48/F48)*100</f>
        <v>86.002159604507867</v>
      </c>
      <c r="BG48">
        <f>(S48-E48/(N48/1.35))</f>
        <v>387.44560506296943</v>
      </c>
      <c r="BH48">
        <f>E48*BF48/100/BG48</f>
        <v>4.6436340617562353E-3</v>
      </c>
    </row>
    <row r="49" spans="1:60" x14ac:dyDescent="0.25">
      <c r="A49" s="1" t="s">
        <v>1</v>
      </c>
      <c r="B49" s="1" t="s">
        <v>10827</v>
      </c>
      <c r="K49" s="1">
        <v>2.72</v>
      </c>
    </row>
    <row r="50" spans="1:60" x14ac:dyDescent="0.25">
      <c r="A50" s="1" t="s">
        <v>1</v>
      </c>
      <c r="B50" s="1" t="s">
        <v>10822</v>
      </c>
      <c r="K50" s="1">
        <v>2.72</v>
      </c>
    </row>
    <row r="51" spans="1:60" x14ac:dyDescent="0.25">
      <c r="A51" s="1">
        <v>12</v>
      </c>
      <c r="B51" s="1" t="s">
        <v>10826</v>
      </c>
      <c r="C51" s="1">
        <v>2539.5000016205013</v>
      </c>
      <c r="D51" s="1">
        <v>0</v>
      </c>
      <c r="E51">
        <f>(R51-S51*(1000-T51)/(1000-U51))*AO51</f>
        <v>2.1603305119103053</v>
      </c>
      <c r="F51">
        <f>IF(AZ51&lt;&gt;0,1/(1/AZ51-1/N51),0)</f>
        <v>6.910023136399416</v>
      </c>
      <c r="G51">
        <f>((BC51-AP51/2)*S51-E51)/(BC51+AP51/2)</f>
        <v>380.25804148587167</v>
      </c>
      <c r="H51">
        <f>AP51*1000</f>
        <v>29.35640612201912</v>
      </c>
      <c r="I51">
        <f>(AU51-BA51)</f>
        <v>0.94579001470481083</v>
      </c>
      <c r="J51">
        <f>(P51+AT51*D51)</f>
        <v>25.230865478515625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26.059612274169922</v>
      </c>
      <c r="P51" s="1">
        <v>25.230865478515625</v>
      </c>
      <c r="Q51" s="1">
        <v>26.127622604370117</v>
      </c>
      <c r="R51" s="1">
        <v>400.01065063476563</v>
      </c>
      <c r="S51" s="1">
        <v>387.66738891601563</v>
      </c>
      <c r="T51" s="1">
        <v>-0.15320448577404022</v>
      </c>
      <c r="U51" s="1">
        <v>25.913396835327148</v>
      </c>
      <c r="V51" s="1">
        <v>-0.39771777391433716</v>
      </c>
      <c r="W51" s="1">
        <v>67.27099609375</v>
      </c>
      <c r="X51" s="1">
        <v>298.39047241210938</v>
      </c>
      <c r="Y51" s="1">
        <v>1999.96923828125</v>
      </c>
      <c r="Z51" s="1">
        <v>8.4411401748657227</v>
      </c>
      <c r="AA51" s="1">
        <v>87.904983520507813</v>
      </c>
      <c r="AB51" s="1">
        <v>11.488057136535645</v>
      </c>
      <c r="AC51" s="1">
        <v>-0.11448657512664795</v>
      </c>
      <c r="AD51" s="1">
        <v>8.4993809461593628E-2</v>
      </c>
      <c r="AE51" s="1">
        <v>7.4611431919038296E-3</v>
      </c>
      <c r="AF51" s="1">
        <v>7.1062095463275909E-2</v>
      </c>
      <c r="AG51" s="1">
        <v>2.4259334430098534E-2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1.0970237956327549</v>
      </c>
      <c r="AP51">
        <f>(U51-T51)/(1000-U51)*AO51</f>
        <v>2.9356406122019119E-2</v>
      </c>
      <c r="AQ51">
        <f>(P51+273.15)</f>
        <v>298.3808654785156</v>
      </c>
      <c r="AR51">
        <f>(O51+273.15)</f>
        <v>299.2096122741699</v>
      </c>
      <c r="AS51">
        <f>(Y51*AK51+Z51*AL51)*AM51</f>
        <v>319.99507097255264</v>
      </c>
      <c r="AT51">
        <f>((AS51+0.00000010773*(AR51^4-AQ51^4))-AP51*44100)/(L51*0.92*2*29.3+0.00000043092*AQ51^3)</f>
        <v>-7.6094532221843645</v>
      </c>
      <c r="AU51">
        <f>0.61365*EXP(17.502*J51/(240.97+J51))</f>
        <v>3.223706736474623</v>
      </c>
      <c r="AV51">
        <f>AU51*1000/AA51</f>
        <v>36.672627732448724</v>
      </c>
      <c r="AW51">
        <f>(AV51-U51)</f>
        <v>10.759230897121576</v>
      </c>
      <c r="AX51">
        <f>IF(D51,P51,(O51+P51)/2)</f>
        <v>25.645238876342773</v>
      </c>
      <c r="AY51">
        <f>0.61365*EXP(17.502*AX51/(240.97+AX51))</f>
        <v>3.3040707271259255</v>
      </c>
      <c r="AZ51">
        <f>IF(AW51&lt;&gt;0,(1000-(AV51+U51)/2)/AW51*AP51,0)</f>
        <v>2.6431030262804325</v>
      </c>
      <c r="BA51">
        <f>U51*AA51/1000</f>
        <v>2.2779167217698122</v>
      </c>
      <c r="BB51">
        <f>(AY51-BA51)</f>
        <v>1.0261540053561133</v>
      </c>
      <c r="BC51">
        <f>1/(1.6/F51+1.37/N51)</f>
        <v>1.812858155418074</v>
      </c>
      <c r="BD51">
        <f>G51*AA51*0.001</f>
        <v>33.426576870356129</v>
      </c>
      <c r="BE51">
        <f>G51/S51</f>
        <v>0.98088735952007267</v>
      </c>
      <c r="BF51">
        <f>(1-AP51*AA51/AU51/F51)*100</f>
        <v>88.415391651936304</v>
      </c>
      <c r="BG51">
        <f>(S51-E51/(N51/1.35))</f>
        <v>386.98603165850398</v>
      </c>
      <c r="BH51">
        <f>E51*BF51/100/BG51</f>
        <v>4.935745806885646E-3</v>
      </c>
    </row>
    <row r="52" spans="1:60" x14ac:dyDescent="0.25">
      <c r="A52" s="1" t="s">
        <v>1</v>
      </c>
      <c r="B52" s="1" t="s">
        <v>10825</v>
      </c>
    </row>
    <row r="53" spans="1:60" x14ac:dyDescent="0.25">
      <c r="A53" s="1" t="s">
        <v>1</v>
      </c>
      <c r="B53" s="1" t="s">
        <v>10824</v>
      </c>
    </row>
    <row r="54" spans="1:60" x14ac:dyDescent="0.25">
      <c r="A54" s="1" t="s">
        <v>1</v>
      </c>
      <c r="B54" s="1" t="s">
        <v>10823</v>
      </c>
    </row>
    <row r="55" spans="1:60" x14ac:dyDescent="0.25">
      <c r="A55" s="1" t="s">
        <v>1</v>
      </c>
      <c r="B55" s="1" t="s">
        <v>10822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AF5A8-1403-4F0B-B658-B794E2226E6A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3425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3424</v>
      </c>
    </row>
    <row r="12" spans="1:56" x14ac:dyDescent="0.25">
      <c r="A12" s="1" t="s">
        <v>1</v>
      </c>
      <c r="B12" s="1" t="s">
        <v>3423</v>
      </c>
    </row>
    <row r="13" spans="1:56" x14ac:dyDescent="0.25">
      <c r="A13" s="1" t="s">
        <v>1</v>
      </c>
      <c r="B13" s="1" t="s">
        <v>3422</v>
      </c>
    </row>
    <row r="14" spans="1:56" x14ac:dyDescent="0.25">
      <c r="A14" s="1" t="s">
        <v>1</v>
      </c>
      <c r="B14" s="1" t="s">
        <v>3421</v>
      </c>
    </row>
    <row r="15" spans="1:56" x14ac:dyDescent="0.25">
      <c r="A15" s="1" t="s">
        <v>1</v>
      </c>
      <c r="B15" s="1" t="s">
        <v>3420</v>
      </c>
    </row>
    <row r="16" spans="1:56" x14ac:dyDescent="0.25">
      <c r="A16" s="1" t="s">
        <v>1</v>
      </c>
      <c r="B16" s="1" t="s">
        <v>3419</v>
      </c>
    </row>
    <row r="17" spans="1:56" x14ac:dyDescent="0.25">
      <c r="A17" s="1" t="s">
        <v>1</v>
      </c>
      <c r="B17" s="1" t="s">
        <v>3418</v>
      </c>
    </row>
    <row r="18" spans="1:56" x14ac:dyDescent="0.25">
      <c r="A18" s="1">
        <v>1</v>
      </c>
      <c r="B18" s="1" t="s">
        <v>3417</v>
      </c>
      <c r="C18" s="1">
        <v>230.50000155344605</v>
      </c>
      <c r="D18" s="1">
        <v>0</v>
      </c>
      <c r="E18">
        <f>(R18-S18*(1000-T18)/(1000-U18))*AK18</f>
        <v>-3.478945055879505</v>
      </c>
      <c r="F18">
        <f>IF(AV18&lt;&gt;0,1/(1/AV18-1/N18),0)</f>
        <v>5.2911819217031715</v>
      </c>
      <c r="G18">
        <f>((AY18-AL18/2)*S18-E18)/(AY18+AL18/2)</f>
        <v>390.45653711087033</v>
      </c>
      <c r="H18">
        <f>AL18*1000</f>
        <v>24.453584234123984</v>
      </c>
      <c r="I18">
        <f>(AQ18-AW18)</f>
        <v>0.8816648195573511</v>
      </c>
      <c r="J18">
        <f>(P18+AP18*D18)</f>
        <v>22.781564712524414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24.545166015625</v>
      </c>
      <c r="P18" s="1">
        <v>22.781564712524414</v>
      </c>
      <c r="Q18" s="1">
        <v>24.702228546142578</v>
      </c>
      <c r="R18" s="1">
        <v>399.83810424804688</v>
      </c>
      <c r="S18" s="1">
        <v>394.26327514648438</v>
      </c>
      <c r="T18" s="1">
        <v>4.453171044588089E-2</v>
      </c>
      <c r="U18" s="1">
        <v>21.687437057495117</v>
      </c>
      <c r="V18" s="1">
        <v>0.12614069879055023</v>
      </c>
      <c r="W18" s="1">
        <v>61.431922912597656</v>
      </c>
      <c r="X18" s="1">
        <v>300.65850830078125</v>
      </c>
      <c r="Y18" s="1">
        <v>-0.17864255607128143</v>
      </c>
      <c r="Z18" s="1">
        <v>2.3299553394317627</v>
      </c>
      <c r="AA18" s="1">
        <v>87.654075622558594</v>
      </c>
      <c r="AB18" s="1">
        <v>20.004615783691406</v>
      </c>
      <c r="AC18" s="1">
        <v>-0.50218802690505981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1.105362162870519</v>
      </c>
      <c r="AL18">
        <f>(U18-T18)/(1000-U18)*AK18</f>
        <v>2.4453584234123985E-2</v>
      </c>
      <c r="AM18">
        <f>(P18+273.15)</f>
        <v>295.93156471252439</v>
      </c>
      <c r="AN18">
        <f>(O18+273.15)</f>
        <v>297.69516601562498</v>
      </c>
      <c r="AO18">
        <f>(Y18*AG18+Z18*AH18)*AI18</f>
        <v>-2.8582808332529464E-2</v>
      </c>
      <c r="AP18">
        <f>((AO18+0.00000010773*(AN18^4-AM18^4))-AL18*44100)/(L18*51.4+0.00000043092*AM18^3)</f>
        <v>-8.7359460350812626</v>
      </c>
      <c r="AQ18">
        <f>0.61365*EXP(17.502*J18/(240.97+J18))</f>
        <v>2.7826570674545077</v>
      </c>
      <c r="AR18">
        <f>AQ18*1000/AA18</f>
        <v>31.745894845058011</v>
      </c>
      <c r="AS18">
        <f>(AR18-U18)</f>
        <v>10.058457787562894</v>
      </c>
      <c r="AT18">
        <f>IF(D18,P18,(O18+P18)/2)</f>
        <v>23.663365364074707</v>
      </c>
      <c r="AU18">
        <f>0.61365*EXP(17.502*AT18/(240.97+AT18))</f>
        <v>2.9349439691343222</v>
      </c>
      <c r="AV18">
        <f>IF(AS18&lt;&gt;0,(1000-(AR18+U18)/2)/AS18*AL18,0)</f>
        <v>2.3661943506148728</v>
      </c>
      <c r="AW18">
        <f>U18*AA18/1000</f>
        <v>1.9009922478971566</v>
      </c>
      <c r="AX18">
        <f>(AU18-AW18)</f>
        <v>1.0339517212371656</v>
      </c>
      <c r="AY18">
        <f>1/(1.6/F18+1.37/N18)</f>
        <v>1.6065358061195092</v>
      </c>
      <c r="AZ18">
        <f>G18*AA18*0.001</f>
        <v>34.225106831238584</v>
      </c>
      <c r="BA18">
        <f>G18/S18</f>
        <v>0.9903446801272584</v>
      </c>
      <c r="BB18">
        <f>(1-AL18*AA18/AQ18/F18)*100</f>
        <v>85.441981837661913</v>
      </c>
      <c r="BC18">
        <f>(S18-E18/(N18/1.35))</f>
        <v>395.36051672560353</v>
      </c>
      <c r="BD18">
        <f>E18*BB18/100/BC18</f>
        <v>-7.5184027666825078E-3</v>
      </c>
    </row>
    <row r="19" spans="1:56" x14ac:dyDescent="0.25">
      <c r="A19" s="1" t="s">
        <v>1</v>
      </c>
      <c r="B19" s="1" t="s">
        <v>3416</v>
      </c>
      <c r="K19" s="1">
        <v>2.72</v>
      </c>
    </row>
    <row r="20" spans="1:56" x14ac:dyDescent="0.25">
      <c r="A20" s="1" t="s">
        <v>1</v>
      </c>
      <c r="B20" s="1" t="s">
        <v>3415</v>
      </c>
      <c r="K20" s="1">
        <v>2.72</v>
      </c>
    </row>
    <row r="21" spans="1:56" x14ac:dyDescent="0.25">
      <c r="A21" s="1">
        <v>2</v>
      </c>
      <c r="B21" s="1" t="s">
        <v>3414</v>
      </c>
      <c r="C21" s="1">
        <v>437.00000156462193</v>
      </c>
      <c r="D21" s="1">
        <v>0</v>
      </c>
      <c r="E21">
        <f>(R21-S21*(1000-T21)/(1000-U21))*AK21</f>
        <v>-2.2337074143821884</v>
      </c>
      <c r="F21">
        <f>IF(AV21&lt;&gt;0,1/(1/AV21-1/N21),0)</f>
        <v>-31.905253569578122</v>
      </c>
      <c r="G21">
        <f>((AY21-AL21/2)*S21-E21)/(AY21+AL21/2)</f>
        <v>391.42193218210269</v>
      </c>
      <c r="H21">
        <f>AL21*1000</f>
        <v>24.025428455426159</v>
      </c>
      <c r="I21">
        <f>(AQ21-AW21)</f>
        <v>0.41583178767423856</v>
      </c>
      <c r="J21">
        <f>(P21+AP21*D21)</f>
        <v>19.592878341674805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24.476312637329102</v>
      </c>
      <c r="P21" s="1">
        <v>19.592878341674805</v>
      </c>
      <c r="Q21" s="1">
        <v>24.680225372314453</v>
      </c>
      <c r="R21" s="1">
        <v>399.89334106445313</v>
      </c>
      <c r="S21" s="1">
        <v>393.3636474609375</v>
      </c>
      <c r="T21" s="1">
        <v>8.9408718049526215E-2</v>
      </c>
      <c r="U21" s="1">
        <v>21.362361907958984</v>
      </c>
      <c r="V21" s="1">
        <v>0.25427410006523132</v>
      </c>
      <c r="W21" s="1">
        <v>60.753532409667969</v>
      </c>
      <c r="X21" s="1">
        <v>300.63128662109375</v>
      </c>
      <c r="Y21" s="1">
        <v>26.006515502929688</v>
      </c>
      <c r="Z21" s="1">
        <v>2.1431798934936523</v>
      </c>
      <c r="AA21" s="1">
        <v>87.643386840820313</v>
      </c>
      <c r="AB21" s="1">
        <v>19.87677001953125</v>
      </c>
      <c r="AC21" s="1">
        <v>-0.48955613374710083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1.1052620831657856</v>
      </c>
      <c r="AL21">
        <f>(U21-T21)/(1000-U21)*AK21</f>
        <v>2.402542845542616E-2</v>
      </c>
      <c r="AM21">
        <f>(P21+273.15)</f>
        <v>292.74287834167478</v>
      </c>
      <c r="AN21">
        <f>(O21+273.15)</f>
        <v>297.62631263732908</v>
      </c>
      <c r="AO21">
        <f>(Y21*AG21+Z21*AH21)*AI21</f>
        <v>4.1610423874622029</v>
      </c>
      <c r="AP21">
        <f>((AO21+0.00000010773*(AN21^4-AM21^4))-AL21*44100)/(L21*51.4+0.00000043092*AM21^3)</f>
        <v>-8.2872597378146047</v>
      </c>
      <c r="AQ21">
        <f>0.61365*EXP(17.502*J21/(240.97+J21))</f>
        <v>2.2881015362070922</v>
      </c>
      <c r="AR21">
        <f>AQ21*1000/AA21</f>
        <v>26.106950206782724</v>
      </c>
      <c r="AS21">
        <f>(AR21-U21)</f>
        <v>4.7445882988237393</v>
      </c>
      <c r="AT21">
        <f>IF(D21,P21,(O21+P21)/2)</f>
        <v>22.034595489501953</v>
      </c>
      <c r="AU21">
        <f>0.61365*EXP(17.502*AT21/(240.97+AT21))</f>
        <v>2.659110595289278</v>
      </c>
      <c r="AV21">
        <f>IF(AS21&lt;&gt;0,(1000-(AR21+U21)/2)/AS21*AL21,0)</f>
        <v>4.9435676389921062</v>
      </c>
      <c r="AW21">
        <f>U21*AA21/1000</f>
        <v>1.8722697485328537</v>
      </c>
      <c r="AX21">
        <f>(AU21-AW21)</f>
        <v>0.78684084675642429</v>
      </c>
      <c r="AY21">
        <f>1/(1.6/F21+1.37/N21)</f>
        <v>3.7048158204823913</v>
      </c>
      <c r="AZ21">
        <f>G21*AA21*0.001</f>
        <v>34.305543820217359</v>
      </c>
      <c r="BA21">
        <f>G21/S21</f>
        <v>0.99506381616255568</v>
      </c>
      <c r="BB21">
        <f>(1-AL21*AA21/AQ21/F21)*100</f>
        <v>102.88438215455503</v>
      </c>
      <c r="BC21">
        <f>(S21-E21/(N21/1.35))</f>
        <v>394.06814742034464</v>
      </c>
      <c r="BD21">
        <f>E21*BB21/100/BC21</f>
        <v>-5.831823981389251E-3</v>
      </c>
    </row>
    <row r="22" spans="1:56" x14ac:dyDescent="0.25">
      <c r="A22" s="1" t="s">
        <v>1</v>
      </c>
      <c r="B22" s="1" t="s">
        <v>3413</v>
      </c>
      <c r="K22" s="1">
        <v>2.72</v>
      </c>
    </row>
    <row r="23" spans="1:56" x14ac:dyDescent="0.25">
      <c r="A23" s="1" t="s">
        <v>1</v>
      </c>
      <c r="B23" s="1" t="s">
        <v>133</v>
      </c>
      <c r="K23" s="1">
        <v>2.72</v>
      </c>
    </row>
    <row r="24" spans="1:56" x14ac:dyDescent="0.25">
      <c r="A24" s="1">
        <v>3</v>
      </c>
      <c r="B24" s="1" t="s">
        <v>3412</v>
      </c>
      <c r="C24" s="1">
        <v>644.00000156462193</v>
      </c>
      <c r="D24" s="1">
        <v>0</v>
      </c>
      <c r="E24">
        <f>(R24-S24*(1000-T24)/(1000-U24))*AK24</f>
        <v>-1.5832612131597679</v>
      </c>
      <c r="F24">
        <f>IF(AV24&lt;&gt;0,1/(1/AV24-1/N24),0)</f>
        <v>-8.4649486539080065</v>
      </c>
      <c r="G24">
        <f>((AY24-AL24/2)*S24-E24)/(AY24+AL24/2)</f>
        <v>392.16806689145983</v>
      </c>
      <c r="H24">
        <f>AL24*1000</f>
        <v>23.435999864731045</v>
      </c>
      <c r="I24">
        <f>(AQ24-AW24)</f>
        <v>0.23196207107525013</v>
      </c>
      <c r="J24">
        <f>(P24+AP24*D24)</f>
        <v>17.962745666503906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24.378118515014648</v>
      </c>
      <c r="P24" s="1">
        <v>17.962745666503906</v>
      </c>
      <c r="Q24" s="1">
        <v>24.608039855957031</v>
      </c>
      <c r="R24" s="1">
        <v>400.07034301757813</v>
      </c>
      <c r="S24" s="1">
        <v>393.16659545898438</v>
      </c>
      <c r="T24" s="1">
        <v>0.17049898207187653</v>
      </c>
      <c r="U24" s="1">
        <v>20.929264068603516</v>
      </c>
      <c r="V24" s="1">
        <v>0.48779180645942688</v>
      </c>
      <c r="W24" s="1">
        <v>59.877918243408203</v>
      </c>
      <c r="X24" s="1">
        <v>300.652587890625</v>
      </c>
      <c r="Y24" s="1">
        <v>51.238414764404297</v>
      </c>
      <c r="Z24" s="1">
        <v>2.4625847339630127</v>
      </c>
      <c r="AA24" s="1">
        <v>87.650856018066406</v>
      </c>
      <c r="AB24" s="1">
        <v>19.669353485107422</v>
      </c>
      <c r="AC24" s="1">
        <v>-0.48382836580276489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1.1053403966567095</v>
      </c>
      <c r="AL24">
        <f>(U24-T24)/(1000-U24)*AK24</f>
        <v>2.3435999864731046E-2</v>
      </c>
      <c r="AM24">
        <f>(P24+273.15)</f>
        <v>291.11274566650388</v>
      </c>
      <c r="AN24">
        <f>(O24+273.15)</f>
        <v>297.52811851501463</v>
      </c>
      <c r="AO24">
        <f>(Y24*AG24+Z24*AH24)*AI24</f>
        <v>8.1981461790618368</v>
      </c>
      <c r="AP24">
        <f>((AO24+0.00000010773*(AN24^4-AM24^4))-AL24*44100)/(L24*51.4+0.00000043092*AM24^3)</f>
        <v>-7.9150341716605341</v>
      </c>
      <c r="AQ24">
        <f>0.61365*EXP(17.502*J24/(240.97+J24))</f>
        <v>2.0664299825165076</v>
      </c>
      <c r="AR24">
        <f>AQ24*1000/AA24</f>
        <v>23.575696535018203</v>
      </c>
      <c r="AS24">
        <f>(AR24-U24)</f>
        <v>2.6464324664146872</v>
      </c>
      <c r="AT24">
        <f>IF(D24,P24,(O24+P24)/2)</f>
        <v>21.170432090759277</v>
      </c>
      <c r="AU24">
        <f>0.61365*EXP(17.502*AT24/(240.97+AT24))</f>
        <v>2.5221936633225037</v>
      </c>
      <c r="AV24">
        <f>IF(AS24&lt;&gt;0,(1000-(AR24+U24)/2)/AS24*AL24,0)</f>
        <v>8.6586342293600218</v>
      </c>
      <c r="AW24">
        <f>U24*AA24/1000</f>
        <v>1.8344679114412574</v>
      </c>
      <c r="AX24">
        <f>(AU24-AW24)</f>
        <v>0.68772575188124629</v>
      </c>
      <c r="AY24">
        <f>1/(1.6/F24+1.37/N24)</f>
        <v>7.6305180992829094</v>
      </c>
      <c r="AZ24">
        <f>G24*AA24*0.001</f>
        <v>34.373866765986783</v>
      </c>
      <c r="BA24">
        <f>G24/S24</f>
        <v>0.99746029144119208</v>
      </c>
      <c r="BB24">
        <f>(1-AL24*AA24/AQ24/F24)*100</f>
        <v>111.74342087742879</v>
      </c>
      <c r="BC24">
        <f>(S24-E24/(N24/1.35))</f>
        <v>393.6659479942449</v>
      </c>
      <c r="BD24">
        <f>E24*BB24/100/BC24</f>
        <v>-4.494140908108386E-3</v>
      </c>
    </row>
    <row r="25" spans="1:56" x14ac:dyDescent="0.25">
      <c r="A25" s="1" t="s">
        <v>1</v>
      </c>
      <c r="B25" s="1" t="s">
        <v>3411</v>
      </c>
      <c r="K25" s="1">
        <v>2.72</v>
      </c>
    </row>
    <row r="26" spans="1:56" x14ac:dyDescent="0.25">
      <c r="A26" s="1" t="s">
        <v>1</v>
      </c>
      <c r="B26" s="1" t="s">
        <v>3410</v>
      </c>
      <c r="K26" s="1">
        <v>2.72</v>
      </c>
    </row>
    <row r="27" spans="1:56" x14ac:dyDescent="0.25">
      <c r="A27" s="1">
        <v>4</v>
      </c>
      <c r="B27" s="1" t="s">
        <v>3409</v>
      </c>
      <c r="C27" s="1">
        <v>850.5000015757978</v>
      </c>
      <c r="D27" s="1">
        <v>0</v>
      </c>
      <c r="E27">
        <f>(R27-S27*(1000-T27)/(1000-U27))*AK27</f>
        <v>-0.88984146166251166</v>
      </c>
      <c r="F27">
        <f>IF(AV27&lt;&gt;0,1/(1/AV27-1/N27),0)</f>
        <v>-18.508407897690265</v>
      </c>
      <c r="G27">
        <f>((AY27-AL27/2)*S27-E27)/(AY27+AL27/2)</f>
        <v>390.68223637937257</v>
      </c>
      <c r="H27">
        <f>AL27*1000</f>
        <v>23.12827784920071</v>
      </c>
      <c r="I27">
        <f>(AQ27-AW27)</f>
        <v>0.35575602935879358</v>
      </c>
      <c r="J27">
        <f>(P27+AP27*D27)</f>
        <v>18.794235229492188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24.287204742431641</v>
      </c>
      <c r="P27" s="1">
        <v>18.794235229492188</v>
      </c>
      <c r="Q27" s="1">
        <v>24.521501541137695</v>
      </c>
      <c r="R27" s="1">
        <v>400.00070190429688</v>
      </c>
      <c r="S27" s="1">
        <v>392.5904541015625</v>
      </c>
      <c r="T27" s="1">
        <v>0.28862869739532471</v>
      </c>
      <c r="U27" s="1">
        <v>20.779819488525391</v>
      </c>
      <c r="V27" s="1">
        <v>0.83022153377532959</v>
      </c>
      <c r="W27" s="1">
        <v>59.77178955078125</v>
      </c>
      <c r="X27" s="1">
        <v>300.62518310546875</v>
      </c>
      <c r="Y27" s="1">
        <v>100.24069976806641</v>
      </c>
      <c r="Z27" s="1">
        <v>2.4167289733886719</v>
      </c>
      <c r="AA27" s="1">
        <v>87.646003723144531</v>
      </c>
      <c r="AB27" s="1">
        <v>19.61503791809082</v>
      </c>
      <c r="AC27" s="1">
        <v>-0.47819891571998596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1.1052396437701053</v>
      </c>
      <c r="AL27">
        <f>(U27-T27)/(1000-U27)*AK27</f>
        <v>2.3128277849200709E-2</v>
      </c>
      <c r="AM27">
        <f>(P27+273.15)</f>
        <v>291.94423522949216</v>
      </c>
      <c r="AN27">
        <f>(O27+273.15)</f>
        <v>297.43720474243162</v>
      </c>
      <c r="AO27">
        <f>(Y27*AG27+Z27*AH27)*AI27</f>
        <v>16.038511604401947</v>
      </c>
      <c r="AP27">
        <f>((AO27+0.00000010773*(AN27^4-AM27^4))-AL27*44100)/(L27*51.4+0.00000043092*AM27^3)</f>
        <v>-7.8137730820093969</v>
      </c>
      <c r="AQ27">
        <f>0.61365*EXP(17.502*J27/(240.97+J27))</f>
        <v>2.1770241656163614</v>
      </c>
      <c r="AR27">
        <f>AQ27*1000/AA27</f>
        <v>24.838829759918401</v>
      </c>
      <c r="AS27">
        <f>(AR27-U27)</f>
        <v>4.0590102713930101</v>
      </c>
      <c r="AT27">
        <f>IF(D27,P27,(O27+P27)/2)</f>
        <v>21.540719985961914</v>
      </c>
      <c r="AU27">
        <f>0.61365*EXP(17.502*AT27/(240.97+AT27))</f>
        <v>2.5800864940611468</v>
      </c>
      <c r="AV27">
        <f>IF(AS27&lt;&gt;0,(1000-(AR27+U27)/2)/AS27*AL27,0)</f>
        <v>5.5680414536085303</v>
      </c>
      <c r="AW27">
        <f>U27*AA27/1000</f>
        <v>1.8212681362575678</v>
      </c>
      <c r="AX27">
        <f>(AU27-AW27)</f>
        <v>0.75881835780357898</v>
      </c>
      <c r="AY27">
        <f>1/(1.6/F27+1.37/N27)</f>
        <v>4.2804511518376209</v>
      </c>
      <c r="AZ27">
        <f>G27*AA27*0.001</f>
        <v>34.24173674427292</v>
      </c>
      <c r="BA27">
        <f>G27/S27</f>
        <v>0.99513941894854052</v>
      </c>
      <c r="BB27">
        <f>(1-AL27*AA27/AQ27/F27)*100</f>
        <v>105.03087009132813</v>
      </c>
      <c r="BC27">
        <f>(S27-E27/(N27/1.35))</f>
        <v>392.87110557345341</v>
      </c>
      <c r="BD27">
        <f>E27*BB27/100/BC27</f>
        <v>-2.3789182160732568E-3</v>
      </c>
    </row>
    <row r="28" spans="1:56" x14ac:dyDescent="0.25">
      <c r="A28" s="1" t="s">
        <v>1</v>
      </c>
      <c r="B28" s="1" t="s">
        <v>3408</v>
      </c>
      <c r="K28" s="1">
        <v>2.72</v>
      </c>
    </row>
    <row r="29" spans="1:56" x14ac:dyDescent="0.25">
      <c r="A29" s="1" t="s">
        <v>1</v>
      </c>
      <c r="B29" s="1" t="s">
        <v>3407</v>
      </c>
      <c r="K29" s="1">
        <v>2.72</v>
      </c>
    </row>
    <row r="30" spans="1:56" x14ac:dyDescent="0.25">
      <c r="A30" s="1">
        <v>5</v>
      </c>
      <c r="B30" s="1" t="s">
        <v>3406</v>
      </c>
      <c r="C30" s="1">
        <v>1056.5000015757978</v>
      </c>
      <c r="D30" s="1">
        <v>0</v>
      </c>
      <c r="E30">
        <f>(R30-S30*(1000-T30)/(1000-U30))*AK30</f>
        <v>-0.42323093786399474</v>
      </c>
      <c r="F30">
        <f>IF(AV30&lt;&gt;0,1/(1/AV30-1/N30),0)</f>
        <v>-22.710680690771692</v>
      </c>
      <c r="G30">
        <f>((AY30-AL30/2)*S30-E30)/(AY30+AL30/2)</f>
        <v>390.14487629627132</v>
      </c>
      <c r="H30">
        <f>AL30*1000</f>
        <v>22.934410846661592</v>
      </c>
      <c r="I30">
        <f>(AQ30-AW30)</f>
        <v>0.3723474854506974</v>
      </c>
      <c r="J30">
        <f>(P30+AP30*D30)</f>
        <v>18.89515495300293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24.212696075439453</v>
      </c>
      <c r="P30" s="1">
        <v>18.89515495300293</v>
      </c>
      <c r="Q30" s="1">
        <v>24.446098327636719</v>
      </c>
      <c r="R30" s="1">
        <v>400.03466796875</v>
      </c>
      <c r="S30" s="1">
        <v>392.27883911132813</v>
      </c>
      <c r="T30" s="1">
        <v>0.43308666348457336</v>
      </c>
      <c r="U30" s="1">
        <v>20.749811172485352</v>
      </c>
      <c r="V30" s="1">
        <v>1.251191258430481</v>
      </c>
      <c r="W30" s="1">
        <v>59.946388244628906</v>
      </c>
      <c r="X30" s="1">
        <v>300.67440795898438</v>
      </c>
      <c r="Y30" s="1">
        <v>150.95474243164063</v>
      </c>
      <c r="Z30" s="1">
        <v>2.3118901252746582</v>
      </c>
      <c r="AA30" s="1">
        <v>87.63677978515625</v>
      </c>
      <c r="AB30" s="1">
        <v>19.709234237670898</v>
      </c>
      <c r="AC30" s="1">
        <v>-0.47989407181739807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1.105420617496266</v>
      </c>
      <c r="AL30">
        <f>(U30-T30)/(1000-U30)*AK30</f>
        <v>2.293441084666159E-2</v>
      </c>
      <c r="AM30">
        <f>(P30+273.15)</f>
        <v>292.04515495300291</v>
      </c>
      <c r="AN30">
        <f>(O30+273.15)</f>
        <v>297.36269607543943</v>
      </c>
      <c r="AO30">
        <f>(Y30*AG30+Z30*AH30)*AI30</f>
        <v>24.152758249206272</v>
      </c>
      <c r="AP30">
        <f>((AO30+0.00000010773*(AN30^4-AM30^4))-AL30*44100)/(L30*51.4+0.00000043092*AM30^3)</f>
        <v>-7.6909997828703611</v>
      </c>
      <c r="AQ30">
        <f>0.61365*EXP(17.502*J30/(240.97+J30))</f>
        <v>2.1907941177573709</v>
      </c>
      <c r="AR30">
        <f>AQ30*1000/AA30</f>
        <v>24.99856935784447</v>
      </c>
      <c r="AS30">
        <f>(AR30-U30)</f>
        <v>4.2487581853591188</v>
      </c>
      <c r="AT30">
        <f>IF(D30,P30,(O30+P30)/2)</f>
        <v>21.553925514221191</v>
      </c>
      <c r="AU30">
        <f>0.61365*EXP(17.502*AT30/(240.97+AT30))</f>
        <v>2.5821724266416655</v>
      </c>
      <c r="AV30">
        <f>IF(AS30&lt;&gt;0,(1000-(AR30+U30)/2)/AS30*AL30,0)</f>
        <v>5.2744363862735204</v>
      </c>
      <c r="AW30">
        <f>U30*AA30/1000</f>
        <v>1.8184466323066735</v>
      </c>
      <c r="AX30">
        <f>(AU30-AW30)</f>
        <v>0.76372579433499199</v>
      </c>
      <c r="AY30">
        <f>1/(1.6/F30+1.37/N30)</f>
        <v>4.0061534692548433</v>
      </c>
      <c r="AZ30">
        <f>G30*AA30*0.001</f>
        <v>34.191040608283359</v>
      </c>
      <c r="BA30">
        <f>G30/S30</f>
        <v>0.99456008685074349</v>
      </c>
      <c r="BB30">
        <f>(1-AL30*AA30/AQ30/F30)*100</f>
        <v>104.03963644621001</v>
      </c>
      <c r="BC30">
        <f>(S30-E30/(N30/1.35))</f>
        <v>392.41232399687101</v>
      </c>
      <c r="BD30">
        <f>E30*BB30/100/BC30</f>
        <v>-1.1221052504077221E-3</v>
      </c>
    </row>
    <row r="31" spans="1:56" x14ac:dyDescent="0.25">
      <c r="A31" s="1" t="s">
        <v>1</v>
      </c>
      <c r="B31" s="1" t="s">
        <v>3405</v>
      </c>
      <c r="K31" s="1">
        <v>2.72</v>
      </c>
    </row>
    <row r="32" spans="1:56" x14ac:dyDescent="0.25">
      <c r="A32" s="1" t="s">
        <v>1</v>
      </c>
      <c r="B32" s="1" t="s">
        <v>3404</v>
      </c>
      <c r="K32" s="1">
        <v>2.72</v>
      </c>
    </row>
    <row r="33" spans="1:56" x14ac:dyDescent="0.25">
      <c r="A33" s="1">
        <v>6</v>
      </c>
      <c r="B33" s="1" t="s">
        <v>3403</v>
      </c>
      <c r="C33" s="1">
        <v>1262.5000015757978</v>
      </c>
      <c r="D33" s="1">
        <v>0</v>
      </c>
      <c r="E33">
        <f>(R33-S33*(1000-T33)/(1000-U33))*AK33</f>
        <v>0.30336872681703986</v>
      </c>
      <c r="F33">
        <f>IF(AV33&lt;&gt;0,1/(1/AV33-1/N33),0)</f>
        <v>-12.754463140981986</v>
      </c>
      <c r="G33">
        <f>((AY33-AL33/2)*S33-E33)/(AY33+AL33/2)</f>
        <v>389.744807400485</v>
      </c>
      <c r="H33">
        <f>AL33*1000</f>
        <v>23.009823373538392</v>
      </c>
      <c r="I33">
        <f>(AQ33-AW33)</f>
        <v>0.30589320070320691</v>
      </c>
      <c r="J33">
        <f>(P33+AP33*D33)</f>
        <v>18.55122184753418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24.195005416870117</v>
      </c>
      <c r="P33" s="1">
        <v>18.55122184753418</v>
      </c>
      <c r="Q33" s="1">
        <v>24.423595428466797</v>
      </c>
      <c r="R33" s="1">
        <v>399.97811889648438</v>
      </c>
      <c r="S33" s="1">
        <v>391.55325317382813</v>
      </c>
      <c r="T33" s="1">
        <v>0.59724211692810059</v>
      </c>
      <c r="U33" s="1">
        <v>20.976234436035156</v>
      </c>
      <c r="V33" s="1">
        <v>1.727264404296875</v>
      </c>
      <c r="W33" s="1">
        <v>60.664684295654297</v>
      </c>
      <c r="X33" s="1">
        <v>300.67181396484375</v>
      </c>
      <c r="Y33" s="1">
        <v>299.89407348632813</v>
      </c>
      <c r="Z33" s="1">
        <v>2.4866540431976318</v>
      </c>
      <c r="AA33" s="1">
        <v>87.636512756347656</v>
      </c>
      <c r="AB33" s="1">
        <v>19.78314208984375</v>
      </c>
      <c r="AC33" s="1">
        <v>-0.48463258147239685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1.1054110807531017</v>
      </c>
      <c r="AL33">
        <f>(U33-T33)/(1000-U33)*AK33</f>
        <v>2.3009823373538393E-2</v>
      </c>
      <c r="AM33">
        <f>(P33+273.15)</f>
        <v>291.70122184753416</v>
      </c>
      <c r="AN33">
        <f>(O33+273.15)</f>
        <v>297.34500541687009</v>
      </c>
      <c r="AO33">
        <f>(Y33*AG33+Z33*AH33)*AI33</f>
        <v>47.983050685307717</v>
      </c>
      <c r="AP33">
        <f>((AO33+0.00000010773*(AN33^4-AM33^4))-AL33*44100)/(L33*51.4+0.00000043092*AM33^3)</f>
        <v>-7.4946629701670711</v>
      </c>
      <c r="AQ33">
        <f>0.61365*EXP(17.502*J33/(240.97+J33))</f>
        <v>2.1441772374369408</v>
      </c>
      <c r="AR33">
        <f>AQ33*1000/AA33</f>
        <v>24.466711077360099</v>
      </c>
      <c r="AS33">
        <f>(AR33-U33)</f>
        <v>3.4904766413249426</v>
      </c>
      <c r="AT33">
        <f>IF(D33,P33,(O33+P33)/2)</f>
        <v>21.373113632202148</v>
      </c>
      <c r="AU33">
        <f>0.61365*EXP(17.502*AT33/(240.97+AT33))</f>
        <v>2.5537394585889421</v>
      </c>
      <c r="AV33">
        <f>IF(AS33&lt;&gt;0,(1000-(AR33+U33)/2)/AS33*AL33,0)</f>
        <v>6.4423884212227023</v>
      </c>
      <c r="AW33">
        <f>U33*AA33/1000</f>
        <v>1.8382840367337339</v>
      </c>
      <c r="AX33">
        <f>(AU33-AW33)</f>
        <v>0.71545542185520827</v>
      </c>
      <c r="AY33">
        <f>1/(1.6/F33+1.37/N33)</f>
        <v>5.138187747587784</v>
      </c>
      <c r="AZ33">
        <f>G33*AA33*0.001</f>
        <v>34.155875785472858</v>
      </c>
      <c r="BA33">
        <f>G33/S33</f>
        <v>0.99538135423806506</v>
      </c>
      <c r="BB33">
        <f>(1-AL33*AA33/AQ33/F33)*100</f>
        <v>107.3735309650576</v>
      </c>
      <c r="BC33">
        <f>(S33-E33/(N33/1.35))</f>
        <v>391.45757222011326</v>
      </c>
      <c r="BD33">
        <f>E33*BB33/100/BC33</f>
        <v>8.3211499008642431E-4</v>
      </c>
    </row>
    <row r="34" spans="1:56" x14ac:dyDescent="0.25">
      <c r="A34" s="1" t="s">
        <v>1</v>
      </c>
      <c r="B34" s="1" t="s">
        <v>3402</v>
      </c>
      <c r="K34" s="1">
        <v>2.72</v>
      </c>
    </row>
    <row r="35" spans="1:56" x14ac:dyDescent="0.25">
      <c r="A35" s="1" t="s">
        <v>1</v>
      </c>
      <c r="B35" s="1" t="s">
        <v>3401</v>
      </c>
      <c r="K35" s="1">
        <v>2.72</v>
      </c>
    </row>
    <row r="36" spans="1:56" x14ac:dyDescent="0.25">
      <c r="A36" s="1">
        <v>7</v>
      </c>
      <c r="B36" s="1" t="s">
        <v>3400</v>
      </c>
      <c r="C36" s="1">
        <v>1469.0000015646219</v>
      </c>
      <c r="D36" s="1">
        <v>0</v>
      </c>
      <c r="E36">
        <f>(R36-S36*(1000-T36)/(1000-U36))*AK36</f>
        <v>0.83862484674726245</v>
      </c>
      <c r="F36">
        <f>IF(AV36&lt;&gt;0,1/(1/AV36-1/N36),0)</f>
        <v>36.045168189195259</v>
      </c>
      <c r="G36">
        <f>((AY36-AL36/2)*S36-E36)/(AY36+AL36/2)</f>
        <v>387.4365442494925</v>
      </c>
      <c r="H36">
        <f>AL36*1000</f>
        <v>23.267750169668595</v>
      </c>
      <c r="I36">
        <f>(AQ36-AW36)</f>
        <v>0.51990889038517896</v>
      </c>
      <c r="J36">
        <f>(P36+AP36*D36)</f>
        <v>20.320755004882813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24.1868896484375</v>
      </c>
      <c r="P36" s="1">
        <v>20.320755004882813</v>
      </c>
      <c r="Q36" s="1">
        <v>24.400506973266602</v>
      </c>
      <c r="R36" s="1">
        <v>400.03329467773438</v>
      </c>
      <c r="S36" s="1">
        <v>391.04296875</v>
      </c>
      <c r="T36" s="1">
        <v>0.78327852487564087</v>
      </c>
      <c r="U36" s="1">
        <v>21.383565902709961</v>
      </c>
      <c r="V36" s="1">
        <v>2.2660844326019287</v>
      </c>
      <c r="W36" s="1">
        <v>61.864284515380859</v>
      </c>
      <c r="X36" s="1">
        <v>300.65090942382813</v>
      </c>
      <c r="Y36" s="1">
        <v>500.58984375</v>
      </c>
      <c r="Z36" s="1">
        <v>2.2889370918273926</v>
      </c>
      <c r="AA36" s="1">
        <v>87.624412536621094</v>
      </c>
      <c r="AB36" s="1">
        <v>19.78431510925293</v>
      </c>
      <c r="AC36" s="1">
        <v>-0.49372699856758118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1.1053342258228971</v>
      </c>
      <c r="AL36">
        <f>(U36-T36)/(1000-U36)*AK36</f>
        <v>2.3267750169668595E-2</v>
      </c>
      <c r="AM36">
        <f>(P36+273.15)</f>
        <v>293.47075500488279</v>
      </c>
      <c r="AN36">
        <f>(O36+273.15)</f>
        <v>297.33688964843748</v>
      </c>
      <c r="AO36">
        <f>(Y36*AG36+Z36*AH36)*AI36</f>
        <v>80.094373209751211</v>
      </c>
      <c r="AP36">
        <f>((AO36+0.00000010773*(AN36^4-AM36^4))-AL36*44100)/(L36*51.4+0.00000043092*AM36^3)</f>
        <v>-7.4697399609896395</v>
      </c>
      <c r="AQ36">
        <f>0.61365*EXP(17.502*J36/(240.97+J36))</f>
        <v>2.3936312905482611</v>
      </c>
      <c r="AR36">
        <f>AQ36*1000/AA36</f>
        <v>27.316945372362806</v>
      </c>
      <c r="AS36">
        <f>(AR36-U36)</f>
        <v>5.933379469652845</v>
      </c>
      <c r="AT36">
        <f>IF(D36,P36,(O36+P36)/2)</f>
        <v>22.253822326660156</v>
      </c>
      <c r="AU36">
        <f>0.61365*EXP(17.502*AT36/(240.97+AT36))</f>
        <v>2.6948622013617438</v>
      </c>
      <c r="AV36">
        <f>IF(AS36&lt;&gt;0,(1000-(AR36+U36)/2)/AS36*AL36,0)</f>
        <v>3.82601089666275</v>
      </c>
      <c r="AW36">
        <f>U36*AA36/1000</f>
        <v>1.8737224001630821</v>
      </c>
      <c r="AX36">
        <f>(AU36-AW36)</f>
        <v>0.8211398011986617</v>
      </c>
      <c r="AY36">
        <f>1/(1.6/F36+1.37/N36)</f>
        <v>2.7438140617372055</v>
      </c>
      <c r="AZ36">
        <f>G36*AA36*0.001</f>
        <v>33.948899585080383</v>
      </c>
      <c r="BA36">
        <f>G36/S36</f>
        <v>0.99077742143776237</v>
      </c>
      <c r="BB36">
        <f>(1-AL36*AA36/AQ36/F36)*100</f>
        <v>97.636937536765984</v>
      </c>
      <c r="BC36">
        <f>(S36-E36/(N36/1.35))</f>
        <v>390.77847073800109</v>
      </c>
      <c r="BD36">
        <f>E36*BB36/100/BC36</f>
        <v>2.0953242798664737E-3</v>
      </c>
    </row>
    <row r="37" spans="1:56" x14ac:dyDescent="0.25">
      <c r="A37" s="1" t="s">
        <v>1</v>
      </c>
      <c r="B37" s="1" t="s">
        <v>3399</v>
      </c>
      <c r="K37" s="1">
        <v>2.72</v>
      </c>
    </row>
    <row r="38" spans="1:56" x14ac:dyDescent="0.25">
      <c r="A38" s="1" t="s">
        <v>1</v>
      </c>
      <c r="B38" s="1" t="s">
        <v>3398</v>
      </c>
      <c r="K38" s="1">
        <v>2.72</v>
      </c>
    </row>
    <row r="39" spans="1:56" x14ac:dyDescent="0.25">
      <c r="A39" s="1">
        <v>8</v>
      </c>
      <c r="B39" s="1" t="s">
        <v>3397</v>
      </c>
      <c r="C39" s="1">
        <v>1676.0000015646219</v>
      </c>
      <c r="D39" s="1">
        <v>0</v>
      </c>
      <c r="E39">
        <f>(R39-S39*(1000-T39)/(1000-U39))*AK39</f>
        <v>1.1169083550091965</v>
      </c>
      <c r="F39">
        <f>IF(AV39&lt;&gt;0,1/(1/AV39-1/N39),0)</f>
        <v>-2.0515806088840636</v>
      </c>
      <c r="G39">
        <f>((AY39-AL39/2)*S39-E39)/(AY39+AL39/2)</f>
        <v>395.38003073604193</v>
      </c>
      <c r="H39">
        <f>AL39*1000</f>
        <v>23.674806673034741</v>
      </c>
      <c r="I39">
        <f>(AQ39-AW39)</f>
        <v>-0.51651721506255766</v>
      </c>
      <c r="J39">
        <f>(P39+AP39*D39)</f>
        <v>11.981907844543457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24.208335876464844</v>
      </c>
      <c r="P39" s="1">
        <v>11.981907844543457</v>
      </c>
      <c r="Q39" s="1">
        <v>24.408535003662109</v>
      </c>
      <c r="R39" s="1">
        <v>399.96432495117188</v>
      </c>
      <c r="S39" s="1">
        <v>390.58837890625</v>
      </c>
      <c r="T39" s="1">
        <v>0.99177408218383789</v>
      </c>
      <c r="U39" s="1">
        <v>21.939615249633789</v>
      </c>
      <c r="V39" s="1">
        <v>2.8656139373779297</v>
      </c>
      <c r="W39" s="1">
        <v>63.391925811767578</v>
      </c>
      <c r="X39" s="1">
        <v>300.66421508789063</v>
      </c>
      <c r="Y39" s="1">
        <v>750.31512451171875</v>
      </c>
      <c r="Z39" s="1">
        <v>2.455294132232666</v>
      </c>
      <c r="AA39" s="1">
        <v>87.625167846679688</v>
      </c>
      <c r="AB39" s="1">
        <v>19.910093307495117</v>
      </c>
      <c r="AC39" s="1">
        <v>-0.50085848569869995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1.10538314370548</v>
      </c>
      <c r="AL39">
        <f>(U39-T39)/(1000-U39)*AK39</f>
        <v>2.3674806673034742E-2</v>
      </c>
      <c r="AM39">
        <f>(P39+273.15)</f>
        <v>285.13190784454343</v>
      </c>
      <c r="AN39">
        <f>(O39+273.15)</f>
        <v>297.35833587646482</v>
      </c>
      <c r="AO39">
        <f>(Y39*AG39+Z39*AH39)*AI39</f>
        <v>120.05041723853901</v>
      </c>
      <c r="AP39">
        <f>((AO39+0.00000010773*(AN39^4-AM39^4))-AL39*44100)/(L39*51.4+0.00000043092*AM39^3)</f>
        <v>-6.6152585355119466</v>
      </c>
      <c r="AQ39">
        <f>0.61365*EXP(17.502*J39/(240.97+J39))</f>
        <v>1.4059452536781765</v>
      </c>
      <c r="AR39">
        <f>AQ39*1000/AA39</f>
        <v>16.044993558679394</v>
      </c>
      <c r="AS39">
        <f>(AR39-U39)</f>
        <v>-5.8946216909543949</v>
      </c>
      <c r="AT39">
        <f>IF(D39,P39,(O39+P39)/2)</f>
        <v>18.09512186050415</v>
      </c>
      <c r="AU39">
        <f>0.61365*EXP(17.502*AT39/(240.97+AT39))</f>
        <v>2.0837000416412059</v>
      </c>
      <c r="AV39">
        <f>IF(AS39&lt;&gt;0,(1000-(AR39+U39)/2)/AS39*AL39,0)</f>
        <v>-3.940060746159697</v>
      </c>
      <c r="AW39">
        <f>U39*AA39/1000</f>
        <v>1.9224624687407341</v>
      </c>
      <c r="AX39">
        <f>(AU39-AW39)</f>
        <v>0.1612375729004718</v>
      </c>
      <c r="AY39">
        <f>1/(1.6/F39+1.37/N39)</f>
        <v>-2.1747684931771456</v>
      </c>
      <c r="AZ39">
        <f>G39*AA39*0.001</f>
        <v>34.645241556471049</v>
      </c>
      <c r="BA39">
        <f>G39/S39</f>
        <v>1.0122677787885288</v>
      </c>
      <c r="BB39">
        <f>(1-AL39*AA39/AQ39/F39)*100</f>
        <v>171.92142914379968</v>
      </c>
      <c r="BC39">
        <f>(S39-E39/(N39/1.35))</f>
        <v>390.23611169090248</v>
      </c>
      <c r="BD39">
        <f>E39*BB39/100/BC39</f>
        <v>4.9206230500760699E-3</v>
      </c>
    </row>
    <row r="40" spans="1:56" x14ac:dyDescent="0.25">
      <c r="A40" s="1" t="s">
        <v>1</v>
      </c>
      <c r="B40" s="1" t="s">
        <v>3396</v>
      </c>
      <c r="K40" s="1">
        <v>2.72</v>
      </c>
    </row>
    <row r="41" spans="1:56" x14ac:dyDescent="0.25">
      <c r="A41" s="1" t="s">
        <v>1</v>
      </c>
      <c r="B41" s="1" t="s">
        <v>3395</v>
      </c>
      <c r="K41" s="1">
        <v>2.72</v>
      </c>
    </row>
    <row r="42" spans="1:56" x14ac:dyDescent="0.25">
      <c r="A42" s="1">
        <v>9</v>
      </c>
      <c r="B42" s="1" t="s">
        <v>3394</v>
      </c>
      <c r="C42" s="1">
        <v>1882.0000015646219</v>
      </c>
      <c r="D42" s="1">
        <v>0</v>
      </c>
      <c r="E42">
        <f>(R42-S42*(1000-T42)/(1000-U42))*AK42</f>
        <v>1.2451082513397329</v>
      </c>
      <c r="F42">
        <f>IF(AV42&lt;&gt;0,1/(1/AV42-1/N42),0)</f>
        <v>-3.9884055811854005</v>
      </c>
      <c r="G42">
        <f>((AY42-AL42/2)*S42-E42)/(AY42+AL42/2)</f>
        <v>391.20578270681079</v>
      </c>
      <c r="H42">
        <f>AL42*1000</f>
        <v>24.145894649661873</v>
      </c>
      <c r="I42">
        <f>(AQ42-AW42)</f>
        <v>-3.5369501964883421E-2</v>
      </c>
      <c r="J42">
        <f>(P42+AP42*D42)</f>
        <v>16.987758636474609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24.257112503051758</v>
      </c>
      <c r="P42" s="1">
        <v>16.987758636474609</v>
      </c>
      <c r="Q42" s="1">
        <v>24.435440063476563</v>
      </c>
      <c r="R42" s="1">
        <v>399.99288940429688</v>
      </c>
      <c r="S42" s="1">
        <v>390.33963012695313</v>
      </c>
      <c r="T42" s="1">
        <v>1.2285915613174438</v>
      </c>
      <c r="U42" s="1">
        <v>22.5799560546875</v>
      </c>
      <c r="V42" s="1">
        <v>3.5392334461212158</v>
      </c>
      <c r="W42" s="1">
        <v>65.046623229980469</v>
      </c>
      <c r="X42" s="1">
        <v>300.65457153320313</v>
      </c>
      <c r="Y42" s="1">
        <v>999.97833251953125</v>
      </c>
      <c r="Z42" s="1">
        <v>2.3553416728973389</v>
      </c>
      <c r="AA42" s="1">
        <v>87.618515014648438</v>
      </c>
      <c r="AB42" s="1">
        <v>20.166719436645508</v>
      </c>
      <c r="AC42" s="1">
        <v>-0.51858645677566528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1.1053476894603054</v>
      </c>
      <c r="AL42">
        <f>(U42-T42)/(1000-U42)*AK42</f>
        <v>2.4145894649661874E-2</v>
      </c>
      <c r="AM42">
        <f>(P42+273.15)</f>
        <v>290.13775863647459</v>
      </c>
      <c r="AN42">
        <f>(O42+273.15)</f>
        <v>297.40711250305174</v>
      </c>
      <c r="AO42">
        <f>(Y42*AG42+Z42*AH42)*AI42</f>
        <v>159.9965296269238</v>
      </c>
      <c r="AP42">
        <f>((AO42+0.00000010773*(AN42^4-AM42^4))-AL42*44100)/(L42*51.4+0.00000043092*AM42^3)</f>
        <v>-6.8481584745423518</v>
      </c>
      <c r="AQ42">
        <f>0.61365*EXP(17.502*J42/(240.97+J42))</f>
        <v>1.9430527166428553</v>
      </c>
      <c r="AR42">
        <f>AQ42*1000/AA42</f>
        <v>22.176279937157204</v>
      </c>
      <c r="AS42">
        <f>(AR42-U42)</f>
        <v>-0.40367611753029564</v>
      </c>
      <c r="AT42">
        <f>IF(D42,P42,(O42+P42)/2)</f>
        <v>20.622435569763184</v>
      </c>
      <c r="AU42">
        <f>0.61365*EXP(17.502*AT42/(240.97+AT42))</f>
        <v>2.4386045486297281</v>
      </c>
      <c r="AV42">
        <f>IF(AS42&lt;&gt;0,(1000-(AR42+U42)/2)/AS42*AL42,0)</f>
        <v>-58.476471470480405</v>
      </c>
      <c r="AW42">
        <f>U42*AA42/1000</f>
        <v>1.9784222186077387</v>
      </c>
      <c r="AX42">
        <f>(AU42-AW42)</f>
        <v>0.46018233002198938</v>
      </c>
      <c r="AY42">
        <f>1/(1.6/F42+1.37/N42)</f>
        <v>-12.331158621268356</v>
      </c>
      <c r="AZ42">
        <f>G42*AA42*0.001</f>
        <v>34.276869745913999</v>
      </c>
      <c r="BA42">
        <f>G42/S42</f>
        <v>1.0022189716672529</v>
      </c>
      <c r="BB42">
        <f>(1-AL42*AA42/AQ42/F42)*100</f>
        <v>127.29953759541677</v>
      </c>
      <c r="BC42">
        <f>(S42-E42/(N42/1.35))</f>
        <v>389.94692931623888</v>
      </c>
      <c r="BD42">
        <f>E42*BB42/100/BC42</f>
        <v>4.0646993920355852E-3</v>
      </c>
    </row>
    <row r="43" spans="1:56" x14ac:dyDescent="0.25">
      <c r="A43" s="1" t="s">
        <v>1</v>
      </c>
      <c r="B43" s="1" t="s">
        <v>3393</v>
      </c>
      <c r="K43" s="1">
        <v>2.72</v>
      </c>
    </row>
    <row r="44" spans="1:56" x14ac:dyDescent="0.25">
      <c r="A44" s="1" t="s">
        <v>1</v>
      </c>
      <c r="B44" s="1" t="s">
        <v>3392</v>
      </c>
      <c r="K44" s="1">
        <v>2.72</v>
      </c>
    </row>
    <row r="45" spans="1:56" x14ac:dyDescent="0.25">
      <c r="A45" s="1">
        <v>10</v>
      </c>
      <c r="B45" s="1" t="s">
        <v>3391</v>
      </c>
      <c r="C45" s="1">
        <v>2089.5000015534461</v>
      </c>
      <c r="D45" s="1">
        <v>0</v>
      </c>
      <c r="E45">
        <f>(R45-S45*(1000-T45)/(1000-U45))*AK45</f>
        <v>1.249178050883238</v>
      </c>
      <c r="F45">
        <f>IF(AV45&lt;&gt;0,1/(1/AV45-1/N45),0)</f>
        <v>-2.3058063303203573</v>
      </c>
      <c r="G45">
        <f>((AY45-AL45/2)*S45-E45)/(AY45+AL45/2)</f>
        <v>393.98713140107861</v>
      </c>
      <c r="H45">
        <f>AL45*1000</f>
        <v>24.681593633676105</v>
      </c>
      <c r="I45">
        <f>(AQ45-AW45)</f>
        <v>-0.42356733370644606</v>
      </c>
      <c r="J45">
        <f>(P45+AP45*D45)</f>
        <v>14.13996410369873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24.321517944335938</v>
      </c>
      <c r="P45" s="1">
        <v>14.13996410369873</v>
      </c>
      <c r="Q45" s="1">
        <v>24.477846145629883</v>
      </c>
      <c r="R45" s="1">
        <v>399.73983764648438</v>
      </c>
      <c r="S45" s="1">
        <v>389.90374755859375</v>
      </c>
      <c r="T45" s="1">
        <v>1.5051008462905884</v>
      </c>
      <c r="U45" s="1">
        <v>23.313142776489258</v>
      </c>
      <c r="V45" s="1">
        <v>4.3186783790588379</v>
      </c>
      <c r="W45" s="1">
        <v>66.893829345703125</v>
      </c>
      <c r="X45" s="1">
        <v>300.66354370117188</v>
      </c>
      <c r="Y45" s="1">
        <v>1249.4700927734375</v>
      </c>
      <c r="Z45" s="1">
        <v>5.9028668403625488</v>
      </c>
      <c r="AA45" s="1">
        <v>87.610458374023438</v>
      </c>
      <c r="AB45" s="1">
        <v>20.338300704956055</v>
      </c>
      <c r="AC45" s="1">
        <v>-0.53044873476028442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1.1053806753719553</v>
      </c>
      <c r="AL45">
        <f>(U45-T45)/(1000-U45)*AK45</f>
        <v>2.4681593633676106E-2</v>
      </c>
      <c r="AM45">
        <f>(P45+273.15)</f>
        <v>287.28996410369871</v>
      </c>
      <c r="AN45">
        <f>(O45+273.15)</f>
        <v>297.47151794433591</v>
      </c>
      <c r="AO45">
        <f>(Y45*AG45+Z45*AH45)*AI45</f>
        <v>199.91521037529674</v>
      </c>
      <c r="AP45">
        <f>((AO45+0.00000010773*(AN45^4-AM45^4))-AL45*44100)/(L45*51.4+0.00000043092*AM45^3)</f>
        <v>-6.4783708170973311</v>
      </c>
      <c r="AQ45">
        <f>0.61365*EXP(17.502*J45/(240.97+J45))</f>
        <v>1.6189077910808314</v>
      </c>
      <c r="AR45">
        <f>AQ45*1000/AA45</f>
        <v>18.478476441356442</v>
      </c>
      <c r="AS45">
        <f>(AR45-U45)</f>
        <v>-4.8346663351328161</v>
      </c>
      <c r="AT45">
        <f>IF(D45,P45,(O45+P45)/2)</f>
        <v>19.230741024017334</v>
      </c>
      <c r="AU45">
        <f>0.61365*EXP(17.502*AT45/(240.97+AT45))</f>
        <v>2.237133761697351</v>
      </c>
      <c r="AV45">
        <f>IF(AS45&lt;&gt;0,(1000-(AR45+U45)/2)/AS45*AL45,0)</f>
        <v>-4.9984528563330795</v>
      </c>
      <c r="AW45">
        <f>U45*AA45/1000</f>
        <v>2.0424751247872774</v>
      </c>
      <c r="AX45">
        <f>(AU45-AW45)</f>
        <v>0.19465863691007357</v>
      </c>
      <c r="AY45">
        <f>1/(1.6/F45+1.37/N45)</f>
        <v>-2.6749912660794712</v>
      </c>
      <c r="AZ45">
        <f>G45*AA45*0.001</f>
        <v>34.517393175515103</v>
      </c>
      <c r="BA45">
        <f>G45/S45</f>
        <v>1.0104727996795446</v>
      </c>
      <c r="BB45">
        <f>(1-AL45*AA45/AQ45/F45)*100</f>
        <v>157.92742317627952</v>
      </c>
      <c r="BC45">
        <f>(S45-E45/(N45/1.35))</f>
        <v>389.50976315379967</v>
      </c>
      <c r="BD45">
        <f>E45*BB45/100/BC45</f>
        <v>5.0648145265221626E-3</v>
      </c>
    </row>
    <row r="46" spans="1:56" x14ac:dyDescent="0.25">
      <c r="A46" s="1" t="s">
        <v>1</v>
      </c>
      <c r="B46" s="1" t="s">
        <v>3390</v>
      </c>
      <c r="K46" s="1">
        <v>2.72</v>
      </c>
    </row>
    <row r="47" spans="1:56" x14ac:dyDescent="0.25">
      <c r="A47" s="1" t="s">
        <v>1</v>
      </c>
      <c r="B47" s="1" t="s">
        <v>3389</v>
      </c>
      <c r="K47" s="1">
        <v>2.72</v>
      </c>
    </row>
    <row r="48" spans="1:56" x14ac:dyDescent="0.25">
      <c r="A48" s="1">
        <v>11</v>
      </c>
      <c r="B48" s="1" t="s">
        <v>3388</v>
      </c>
      <c r="C48" s="1">
        <v>2296.5000015534461</v>
      </c>
      <c r="D48" s="1">
        <v>0</v>
      </c>
      <c r="E48">
        <f>(R48-S48*(1000-T48)/(1000-U48))*AK48</f>
        <v>1.3754192814816297</v>
      </c>
      <c r="F48">
        <f>IF(AV48&lt;&gt;0,1/(1/AV48-1/N48),0)</f>
        <v>-2.0106914654019756</v>
      </c>
      <c r="G48">
        <f>((AY48-AL48/2)*S48-E48)/(AY48+AL48/2)</f>
        <v>395.10498073275932</v>
      </c>
      <c r="H48">
        <f>AL48*1000</f>
        <v>25.484381246262735</v>
      </c>
      <c r="I48">
        <f>(AQ48-AW48)</f>
        <v>-0.57641203625788151</v>
      </c>
      <c r="J48">
        <f>(P48+AP48*D48)</f>
        <v>13.505702018737793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24.418283462524414</v>
      </c>
      <c r="P48" s="1">
        <v>13.505702018737793</v>
      </c>
      <c r="Q48" s="1">
        <v>24.545539855957031</v>
      </c>
      <c r="R48" s="1">
        <v>399.92257690429688</v>
      </c>
      <c r="S48" s="1">
        <v>389.69390869140625</v>
      </c>
      <c r="T48" s="1">
        <v>1.8176897764205933</v>
      </c>
      <c r="U48" s="1">
        <v>24.312112808227539</v>
      </c>
      <c r="V48" s="1">
        <v>5.1853995323181152</v>
      </c>
      <c r="W48" s="1">
        <v>69.356178283691406</v>
      </c>
      <c r="X48" s="1">
        <v>300.662353515625</v>
      </c>
      <c r="Y48" s="1">
        <v>1600.922607421875</v>
      </c>
      <c r="Z48" s="1">
        <v>6.6981277465820313</v>
      </c>
      <c r="AA48" s="1">
        <v>87.609375</v>
      </c>
      <c r="AB48" s="1">
        <v>20.636430740356445</v>
      </c>
      <c r="AC48" s="1">
        <v>-0.55194568634033203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1.1053762996897976</v>
      </c>
      <c r="AL48">
        <f>(U48-T48)/(1000-U48)*AK48</f>
        <v>2.5484381246262736E-2</v>
      </c>
      <c r="AM48">
        <f>(P48+273.15)</f>
        <v>286.65570201873777</v>
      </c>
      <c r="AN48">
        <f>(O48+273.15)</f>
        <v>297.56828346252439</v>
      </c>
      <c r="AO48">
        <f>(Y48*AG48+Z48*AH48)*AI48</f>
        <v>256.1476114621546</v>
      </c>
      <c r="AP48">
        <f>((AO48+0.00000010773*(AN48^4-AM48^4))-AL48*44100)/(L48*51.4+0.00000043092*AM48^3)</f>
        <v>-6.2457591176811755</v>
      </c>
      <c r="AQ48">
        <f>0.61365*EXP(17.502*J48/(240.97+J48))</f>
        <v>1.5535569718004281</v>
      </c>
      <c r="AR48">
        <f>AQ48*1000/AA48</f>
        <v>17.732770857005065</v>
      </c>
      <c r="AS48">
        <f>(AR48-U48)</f>
        <v>-6.5793419512224744</v>
      </c>
      <c r="AT48">
        <f>IF(D48,P48,(O48+P48)/2)</f>
        <v>18.961992740631104</v>
      </c>
      <c r="AU48">
        <f>0.61365*EXP(17.502*AT48/(240.97+AT48))</f>
        <v>2.1999557532520293</v>
      </c>
      <c r="AV48">
        <f>IF(AS48&lt;&gt;0,(1000-(AR48+U48)/2)/AS48*AL48,0)</f>
        <v>-3.791965444087821</v>
      </c>
      <c r="AW48">
        <f>U48*AA48/1000</f>
        <v>2.1299690080583096</v>
      </c>
      <c r="AX48">
        <f>(AU48-AW48)</f>
        <v>6.9986745193719724E-2</v>
      </c>
      <c r="AY48">
        <f>1/(1.6/F48+1.37/N48)</f>
        <v>-2.1022592647836129</v>
      </c>
      <c r="AZ48">
        <f>G48*AA48*0.001</f>
        <v>34.614900421384093</v>
      </c>
      <c r="BA48">
        <f>G48/S48</f>
        <v>1.0138854416778631</v>
      </c>
      <c r="BB48">
        <f>(1-AL48*AA48/AQ48/F48)*100</f>
        <v>171.47465320458343</v>
      </c>
      <c r="BC48">
        <f>(S48-E48/(N48/1.35))</f>
        <v>389.26010844445688</v>
      </c>
      <c r="BD48">
        <f>E48*BB48/100/BC48</f>
        <v>6.0589189384304175E-3</v>
      </c>
    </row>
    <row r="49" spans="1:56" x14ac:dyDescent="0.25">
      <c r="A49" s="1" t="s">
        <v>1</v>
      </c>
      <c r="B49" s="1" t="s">
        <v>3387</v>
      </c>
      <c r="K49" s="1">
        <v>2.72</v>
      </c>
    </row>
    <row r="50" spans="1:56" x14ac:dyDescent="0.25">
      <c r="A50" s="1" t="s">
        <v>1</v>
      </c>
      <c r="B50" s="1" t="s">
        <v>1415</v>
      </c>
      <c r="K50" s="1">
        <v>2.72</v>
      </c>
    </row>
    <row r="51" spans="1:56" x14ac:dyDescent="0.25">
      <c r="A51" s="1">
        <v>12</v>
      </c>
      <c r="B51" s="1" t="s">
        <v>3386</v>
      </c>
      <c r="C51" s="1">
        <v>2504.5000015310943</v>
      </c>
      <c r="D51" s="1">
        <v>0</v>
      </c>
      <c r="E51">
        <f>(R51-S51*(1000-T51)/(1000-U51))*AK51</f>
        <v>1.5742877155748232</v>
      </c>
      <c r="F51">
        <f>IF(AV51&lt;&gt;0,1/(1/AV51-1/N51),0)</f>
        <v>-7.452277617639905</v>
      </c>
      <c r="G51">
        <f>((AY51-AL51/2)*S51-E51)/(AY51+AL51/2)</f>
        <v>387.86642534161501</v>
      </c>
      <c r="H51">
        <f>AL51*1000</f>
        <v>26.504321558020219</v>
      </c>
      <c r="I51">
        <f>(AQ51-AW51)</f>
        <v>0.22469488256730807</v>
      </c>
      <c r="J51">
        <f>(P51+AP51*D51)</f>
        <v>20.771364212036133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24.549766540527344</v>
      </c>
      <c r="P51" s="1">
        <v>20.771364212036133</v>
      </c>
      <c r="Q51" s="1">
        <v>24.642921447753906</v>
      </c>
      <c r="R51" s="1">
        <v>399.87188720703125</v>
      </c>
      <c r="S51" s="1">
        <v>389.11724853515625</v>
      </c>
      <c r="T51" s="1">
        <v>2.1621124744415283</v>
      </c>
      <c r="U51" s="1">
        <v>25.528329849243164</v>
      </c>
      <c r="V51" s="1">
        <v>6.1192231178283691</v>
      </c>
      <c r="W51" s="1">
        <v>72.25042724609375</v>
      </c>
      <c r="X51" s="1">
        <v>300.65359497070313</v>
      </c>
      <c r="Y51" s="1">
        <v>1998.865234375</v>
      </c>
      <c r="Z51" s="1">
        <v>6.6788501739501953</v>
      </c>
      <c r="AA51" s="1">
        <v>87.603965759277344</v>
      </c>
      <c r="AB51" s="1">
        <v>20.969892501831055</v>
      </c>
      <c r="AC51" s="1">
        <v>-0.57336932420730591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1.1053440991569965</v>
      </c>
      <c r="AL51">
        <f>(U51-T51)/(1000-U51)*AK51</f>
        <v>2.6504321558020221E-2</v>
      </c>
      <c r="AM51">
        <f>(P51+273.15)</f>
        <v>293.92136421203611</v>
      </c>
      <c r="AN51">
        <f>(O51+273.15)</f>
        <v>297.69976654052732</v>
      </c>
      <c r="AO51">
        <f>(Y51*AG51+Z51*AH51)*AI51</f>
        <v>319.81843035150087</v>
      </c>
      <c r="AP51">
        <f>((AO51+0.00000010773*(AN51^4-AM51^4))-AL51*44100)/(L51*51.4+0.00000043092*AM51^3)</f>
        <v>-6.6713265125953924</v>
      </c>
      <c r="AQ51">
        <f>0.61365*EXP(17.502*J51/(240.97+J51))</f>
        <v>2.4610778165719438</v>
      </c>
      <c r="AR51">
        <f>AQ51*1000/AA51</f>
        <v>28.093223808321866</v>
      </c>
      <c r="AS51">
        <f>(AR51-U51)</f>
        <v>2.5648939590787023</v>
      </c>
      <c r="AT51">
        <f>IF(D51,P51,(O51+P51)/2)</f>
        <v>22.660565376281738</v>
      </c>
      <c r="AU51">
        <f>0.61365*EXP(17.502*AT51/(240.97+AT51))</f>
        <v>2.762309624665475</v>
      </c>
      <c r="AV51">
        <f>IF(AS51&lt;&gt;0,(1000-(AR51+U51)/2)/AS51*AL51,0)</f>
        <v>10.056446979583839</v>
      </c>
      <c r="AW51">
        <f>U51*AA51/1000</f>
        <v>2.2363829340046357</v>
      </c>
      <c r="AX51">
        <f>(AU51-AW51)</f>
        <v>0.5259266906608393</v>
      </c>
      <c r="AY51">
        <f>1/(1.6/F51+1.37/N51)</f>
        <v>9.4905501798751715</v>
      </c>
      <c r="AZ51">
        <f>G51*AA51*0.001</f>
        <v>33.978637044800145</v>
      </c>
      <c r="BA51">
        <f>G51/S51</f>
        <v>0.99678548509928566</v>
      </c>
      <c r="BB51">
        <f>(1-AL51*AA51/AQ51/F51)*100</f>
        <v>112.65977793066585</v>
      </c>
      <c r="BC51">
        <f>(S51-E51/(N51/1.35))</f>
        <v>388.62072619540101</v>
      </c>
      <c r="BD51">
        <f>E51*BB51/100/BC51</f>
        <v>4.5638045652371517E-3</v>
      </c>
    </row>
    <row r="52" spans="1:56" x14ac:dyDescent="0.25">
      <c r="A52" s="1" t="s">
        <v>1</v>
      </c>
      <c r="B52" s="1" t="s">
        <v>3173</v>
      </c>
    </row>
    <row r="53" spans="1:56" x14ac:dyDescent="0.25">
      <c r="A53" s="1" t="s">
        <v>1</v>
      </c>
      <c r="B53" s="1" t="s">
        <v>3385</v>
      </c>
    </row>
    <row r="54" spans="1:56" x14ac:dyDescent="0.25">
      <c r="A54" s="1" t="s">
        <v>1</v>
      </c>
      <c r="B54" s="1" t="s">
        <v>3384</v>
      </c>
    </row>
    <row r="55" spans="1:56" x14ac:dyDescent="0.25">
      <c r="A55" s="1" t="s">
        <v>1</v>
      </c>
      <c r="B55" s="1" t="s">
        <v>1415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5460E-DF21-4653-88AC-3F4FFD27B274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3470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3469</v>
      </c>
    </row>
    <row r="12" spans="1:60" x14ac:dyDescent="0.25">
      <c r="A12" s="1" t="s">
        <v>1</v>
      </c>
      <c r="B12" s="1" t="s">
        <v>3468</v>
      </c>
    </row>
    <row r="13" spans="1:60" x14ac:dyDescent="0.25">
      <c r="A13" s="1" t="s">
        <v>1</v>
      </c>
      <c r="B13" s="1" t="s">
        <v>3467</v>
      </c>
    </row>
    <row r="14" spans="1:60" x14ac:dyDescent="0.25">
      <c r="A14" s="1" t="s">
        <v>1</v>
      </c>
      <c r="B14" s="1" t="s">
        <v>3466</v>
      </c>
    </row>
    <row r="15" spans="1:60" x14ac:dyDescent="0.25">
      <c r="A15" s="1" t="s">
        <v>1</v>
      </c>
      <c r="B15" s="1" t="s">
        <v>3465</v>
      </c>
    </row>
    <row r="16" spans="1:60" x14ac:dyDescent="0.25">
      <c r="A16" s="1" t="s">
        <v>1</v>
      </c>
      <c r="B16" s="1" t="s">
        <v>3464</v>
      </c>
    </row>
    <row r="17" spans="1:60" x14ac:dyDescent="0.25">
      <c r="A17" s="1" t="s">
        <v>1</v>
      </c>
      <c r="B17" s="1" t="s">
        <v>3463</v>
      </c>
    </row>
    <row r="18" spans="1:60" x14ac:dyDescent="0.25">
      <c r="A18" s="1">
        <v>1</v>
      </c>
      <c r="B18" s="1" t="s">
        <v>3462</v>
      </c>
      <c r="C18" s="1">
        <v>232.5000018440187</v>
      </c>
      <c r="D18" s="1">
        <v>0</v>
      </c>
      <c r="E18">
        <f>(R18-S18*(1000-T18)/(1000-U18))*AO18</f>
        <v>-4.2796000072483817</v>
      </c>
      <c r="F18">
        <f>IF(AZ18&lt;&gt;0,1/(1/AZ18-1/N18),0)</f>
        <v>4.7937009362773884</v>
      </c>
      <c r="G18">
        <f>((BC18-AP18/2)*S18-E18)/(BC18+AP18/2)</f>
        <v>391.0686104582793</v>
      </c>
      <c r="H18">
        <f>AP18*1000</f>
        <v>25.212977373919202</v>
      </c>
      <c r="I18">
        <f>(AU18-BA18)</f>
        <v>0.95009100110406663</v>
      </c>
      <c r="J18">
        <f>(P18+AT18*D18)</f>
        <v>23.496160507202148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25.012657165527344</v>
      </c>
      <c r="P18" s="1">
        <v>23.496160507202148</v>
      </c>
      <c r="Q18" s="1">
        <v>25.136159896850586</v>
      </c>
      <c r="R18" s="1">
        <v>399.88507080078125</v>
      </c>
      <c r="S18" s="1">
        <v>394.74761962890625</v>
      </c>
      <c r="T18" s="1">
        <v>-1.0737065225839615E-2</v>
      </c>
      <c r="U18" s="1">
        <v>22.311971664428711</v>
      </c>
      <c r="V18" s="1">
        <v>-2.9571879655122757E-2</v>
      </c>
      <c r="W18" s="1">
        <v>61.451332092285156</v>
      </c>
      <c r="X18" s="1">
        <v>300.36300659179688</v>
      </c>
      <c r="Y18" s="1">
        <v>-3.2034978270530701E-2</v>
      </c>
      <c r="Z18" s="1">
        <v>2.6447944641113281</v>
      </c>
      <c r="AA18" s="1">
        <v>87.640357971191406</v>
      </c>
      <c r="AB18" s="1">
        <v>8.8032445907592773</v>
      </c>
      <c r="AC18" s="1">
        <v>-0.13513340055942535</v>
      </c>
      <c r="AD18" s="1">
        <v>8.4298647940158844E-2</v>
      </c>
      <c r="AE18" s="1">
        <v>2.4344846606254578E-3</v>
      </c>
      <c r="AF18" s="1">
        <v>4.9366708844900131E-2</v>
      </c>
      <c r="AG18" s="1">
        <v>3.2371364533901215E-2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1.1042757595286647</v>
      </c>
      <c r="AP18">
        <f>(U18-T18)/(1000-U18)*AO18</f>
        <v>2.5212977373919202E-2</v>
      </c>
      <c r="AQ18">
        <f>(P18+273.15)</f>
        <v>296.64616050720213</v>
      </c>
      <c r="AR18">
        <f>(O18+273.15)</f>
        <v>298.16265716552732</v>
      </c>
      <c r="AS18">
        <f>(Y18*AK18+Z18*AL18)*AM18</f>
        <v>-5.1255964087189021E-3</v>
      </c>
      <c r="AT18">
        <f>((AS18+0.00000010773*(AR18^4-AQ18^4))-AP18*44100)/(L18*0.92*2*29.3+0.00000043092*AQ18^3)</f>
        <v>-8.6449249763902181</v>
      </c>
      <c r="AU18">
        <f>0.61365*EXP(17.502*J18/(240.97+J18))</f>
        <v>2.9055201848176782</v>
      </c>
      <c r="AV18">
        <f>AU18*1000/AA18</f>
        <v>33.152764914227788</v>
      </c>
      <c r="AW18">
        <f>(AV18-U18)</f>
        <v>10.840793249799077</v>
      </c>
      <c r="AX18">
        <f>IF(D18,P18,(O18+P18)/2)</f>
        <v>24.254408836364746</v>
      </c>
      <c r="AY18">
        <f>0.61365*EXP(17.502*AX18/(240.97+AX18))</f>
        <v>3.0410516001366168</v>
      </c>
      <c r="AZ18">
        <f>IF(AW18&lt;&gt;0,(1000-(AV18+U18)/2)/AW18*AP18,0)</f>
        <v>2.2612516662624764</v>
      </c>
      <c r="BA18">
        <f>U18*AA18/1000</f>
        <v>1.9554291837136115</v>
      </c>
      <c r="BB18">
        <f>(AY18-BA18)</f>
        <v>1.0856224164230053</v>
      </c>
      <c r="BC18">
        <f>1/(1.6/F18+1.37/N18)</f>
        <v>1.5294290246132232</v>
      </c>
      <c r="BD18">
        <f>G18*AA18*0.001</f>
        <v>34.273393011860001</v>
      </c>
      <c r="BE18">
        <f>G18/S18</f>
        <v>0.99068009789625711</v>
      </c>
      <c r="BF18">
        <f>(1-AP18*AA18/AU18/F18)*100</f>
        <v>84.13524229459</v>
      </c>
      <c r="BG18">
        <f>(S18-E18/(N18/1.35))</f>
        <v>396.09738370811056</v>
      </c>
      <c r="BH18">
        <f>E18*BF18/100/BG18</f>
        <v>-9.0903196623764761E-3</v>
      </c>
    </row>
    <row r="19" spans="1:60" x14ac:dyDescent="0.25">
      <c r="A19" s="1" t="s">
        <v>1</v>
      </c>
      <c r="B19" s="1" t="s">
        <v>3461</v>
      </c>
      <c r="K19" s="1">
        <v>2.72</v>
      </c>
    </row>
    <row r="20" spans="1:60" x14ac:dyDescent="0.25">
      <c r="A20" s="1" t="s">
        <v>1</v>
      </c>
      <c r="B20" s="1" t="s">
        <v>3460</v>
      </c>
      <c r="K20" s="1">
        <v>2.72</v>
      </c>
    </row>
    <row r="21" spans="1:60" x14ac:dyDescent="0.25">
      <c r="A21" s="1">
        <v>2</v>
      </c>
      <c r="B21" s="1" t="s">
        <v>3459</v>
      </c>
      <c r="C21" s="1">
        <v>438.5000018440187</v>
      </c>
      <c r="D21" s="1">
        <v>0</v>
      </c>
      <c r="E21">
        <f>(R21-S21*(1000-T21)/(1000-U21))*AO21</f>
        <v>-2.6273283790061512</v>
      </c>
      <c r="F21">
        <f>IF(AZ21&lt;&gt;0,1/(1/AZ21-1/N21),0)</f>
        <v>4.7167284805996736</v>
      </c>
      <c r="G21">
        <f>((BC21-AP21/2)*S21-E21)/(BC21+AP21/2)</f>
        <v>388.90431625643009</v>
      </c>
      <c r="H21">
        <f>AP21*1000</f>
        <v>24.984628629958522</v>
      </c>
      <c r="I21">
        <f>(AU21-BA21)</f>
        <v>0.94881607949808444</v>
      </c>
      <c r="J21">
        <f>(P21+AT21*D21)</f>
        <v>23.39033317565918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24.941352844238281</v>
      </c>
      <c r="P21" s="1">
        <v>23.39033317565918</v>
      </c>
      <c r="Q21" s="1">
        <v>25.110490798950195</v>
      </c>
      <c r="R21" s="1">
        <v>400.14398193359375</v>
      </c>
      <c r="S21" s="1">
        <v>393.61700439453125</v>
      </c>
      <c r="T21" s="1">
        <v>-8.3799650892615318E-3</v>
      </c>
      <c r="U21" s="1">
        <v>22.118188858032227</v>
      </c>
      <c r="V21" s="1">
        <v>-2.3175563663244247E-2</v>
      </c>
      <c r="W21" s="1">
        <v>61.169879913330078</v>
      </c>
      <c r="X21" s="1">
        <v>300.34063720703125</v>
      </c>
      <c r="Y21" s="1">
        <v>25.284927368164063</v>
      </c>
      <c r="Z21" s="1">
        <v>2.6310954093933105</v>
      </c>
      <c r="AA21" s="1">
        <v>87.629905700683594</v>
      </c>
      <c r="AB21" s="1">
        <v>8.7209644317626953</v>
      </c>
      <c r="AC21" s="1">
        <v>-0.11270059645175934</v>
      </c>
      <c r="AD21" s="1">
        <v>6.6103376448154449E-2</v>
      </c>
      <c r="AE21" s="1">
        <v>8.9656747877597809E-3</v>
      </c>
      <c r="AF21" s="1">
        <v>4.9506485462188721E-2</v>
      </c>
      <c r="AG21" s="1">
        <v>1.5605817548930645E-2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1.1041935191434971</v>
      </c>
      <c r="AP21">
        <f>(U21-T21)/(1000-U21)*AO21</f>
        <v>2.4984628629958521E-2</v>
      </c>
      <c r="AQ21">
        <f>(P21+273.15)</f>
        <v>296.54033317565916</v>
      </c>
      <c r="AR21">
        <f>(O21+273.15)</f>
        <v>298.09135284423826</v>
      </c>
      <c r="AS21">
        <f>(Y21*AK21+Z21*AL21)*AM21</f>
        <v>4.0455882884803032</v>
      </c>
      <c r="AT21">
        <f>((AS21+0.00000010773*(AR21^4-AQ21^4))-AP21*44100)/(L21*0.92*2*29.3+0.00000043092*AQ21^3)</f>
        <v>-8.531256358108454</v>
      </c>
      <c r="AU21">
        <f>0.61365*EXP(17.502*J21/(240.97+J21))</f>
        <v>2.887030883397359</v>
      </c>
      <c r="AV21">
        <f>AU21*1000/AA21</f>
        <v>32.945726237097134</v>
      </c>
      <c r="AW21">
        <f>(AV21-U21)</f>
        <v>10.827537379064907</v>
      </c>
      <c r="AX21">
        <f>IF(D21,P21,(O21+P21)/2)</f>
        <v>24.16584300994873</v>
      </c>
      <c r="AY21">
        <f>0.61365*EXP(17.502*AX21/(240.97+AX21))</f>
        <v>3.0249412203401307</v>
      </c>
      <c r="AZ21">
        <f>IF(AW21&lt;&gt;0,(1000-(AV21+U21)/2)/AW21*AP21,0)</f>
        <v>2.2439777434668304</v>
      </c>
      <c r="BA21">
        <f>U21*AA21/1000</f>
        <v>1.9382148038992746</v>
      </c>
      <c r="BB21">
        <f>(AY21-BA21)</f>
        <v>1.0867264164408561</v>
      </c>
      <c r="BC21">
        <f>1/(1.6/F21+1.37/N21)</f>
        <v>1.5167933262858591</v>
      </c>
      <c r="BD21">
        <f>G21*AA21*0.001</f>
        <v>34.079648560139802</v>
      </c>
      <c r="BE21">
        <f>G21/S21</f>
        <v>0.98802722421672229</v>
      </c>
      <c r="BF21">
        <f>(1-AP21*AA21/AU21/F21)*100</f>
        <v>83.921966232339201</v>
      </c>
      <c r="BG21">
        <f>(S21-E21/(N21/1.35))</f>
        <v>394.4456504044972</v>
      </c>
      <c r="BH21">
        <f>E21*BF21/100/BG21</f>
        <v>-5.5898845196571817E-3</v>
      </c>
    </row>
    <row r="22" spans="1:60" x14ac:dyDescent="0.25">
      <c r="A22" s="1" t="s">
        <v>1</v>
      </c>
      <c r="B22" s="1" t="s">
        <v>3458</v>
      </c>
      <c r="K22" s="1">
        <v>2.72</v>
      </c>
    </row>
    <row r="23" spans="1:60" x14ac:dyDescent="0.25">
      <c r="A23" s="1" t="s">
        <v>1</v>
      </c>
      <c r="B23" s="1" t="s">
        <v>3457</v>
      </c>
      <c r="K23" s="1">
        <v>2.72</v>
      </c>
    </row>
    <row r="24" spans="1:60" x14ac:dyDescent="0.25">
      <c r="A24" s="1">
        <v>3</v>
      </c>
      <c r="B24" s="1" t="s">
        <v>3456</v>
      </c>
      <c r="C24" s="1">
        <v>643.5000018440187</v>
      </c>
      <c r="D24" s="1">
        <v>0</v>
      </c>
      <c r="E24">
        <f>(R24-S24*(1000-T24)/(1000-U24))*AO24</f>
        <v>-1.8828196066874749</v>
      </c>
      <c r="F24">
        <f>IF(AZ24&lt;&gt;0,1/(1/AZ24-1/N24),0)</f>
        <v>4.4862444997801241</v>
      </c>
      <c r="G24">
        <f>((BC24-AP24/2)*S24-E24)/(BC24+AP24/2)</f>
        <v>387.89256888763884</v>
      </c>
      <c r="H24">
        <f>AP24*1000</f>
        <v>24.511755572051353</v>
      </c>
      <c r="I24">
        <f>(AU24-BA24)</f>
        <v>0.9540424242495551</v>
      </c>
      <c r="J24">
        <f>(P24+AT24*D24)</f>
        <v>23.21723747253418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24.837995529174805</v>
      </c>
      <c r="P24" s="1">
        <v>23.21723747253418</v>
      </c>
      <c r="Q24" s="1">
        <v>25.036565780639648</v>
      </c>
      <c r="R24" s="1">
        <v>400.117431640625</v>
      </c>
      <c r="S24" s="1">
        <v>393.09573364257813</v>
      </c>
      <c r="T24" s="1">
        <v>-4.1325422935187817E-3</v>
      </c>
      <c r="U24" s="1">
        <v>21.714485168457031</v>
      </c>
      <c r="V24" s="1">
        <v>-1.1500413529574871E-2</v>
      </c>
      <c r="W24" s="1">
        <v>60.429042816162109</v>
      </c>
      <c r="X24" s="1">
        <v>300.3148193359375</v>
      </c>
      <c r="Y24" s="1">
        <v>50.093158721923828</v>
      </c>
      <c r="Z24" s="1">
        <v>2.6802926063537598</v>
      </c>
      <c r="AA24" s="1">
        <v>87.635894775390625</v>
      </c>
      <c r="AB24" s="1">
        <v>8.7507543563842773</v>
      </c>
      <c r="AC24" s="1">
        <v>-0.11376871168613434</v>
      </c>
      <c r="AD24" s="1">
        <v>6.857561320066452E-2</v>
      </c>
      <c r="AE24" s="1">
        <v>4.7220261767506599E-3</v>
      </c>
      <c r="AF24" s="1">
        <v>3.6292832344770432E-2</v>
      </c>
      <c r="AG24" s="1">
        <v>1.9404491409659386E-2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1.1040986004997699</v>
      </c>
      <c r="AP24">
        <f>(U24-T24)/(1000-U24)*AO24</f>
        <v>2.4511755572051354E-2</v>
      </c>
      <c r="AQ24">
        <f>(P24+273.15)</f>
        <v>296.36723747253416</v>
      </c>
      <c r="AR24">
        <f>(O24+273.15)</f>
        <v>297.98799552917478</v>
      </c>
      <c r="AS24">
        <f>(Y24*AK24+Z24*AL24)*AM24</f>
        <v>8.0149052163607166</v>
      </c>
      <c r="AT24">
        <f>((AS24+0.00000010773*(AR24^4-AQ24^4))-AP24*44100)/(L24*0.92*2*29.3+0.00000043092*AQ24^3)</f>
        <v>-8.3304679340938268</v>
      </c>
      <c r="AU24">
        <f>0.61365*EXP(17.502*J24/(240.97+J24))</f>
        <v>2.8570107615742359</v>
      </c>
      <c r="AV24">
        <f>AU24*1000/AA24</f>
        <v>32.600919621996304</v>
      </c>
      <c r="AW24">
        <f>(AV24-U24)</f>
        <v>10.886434453539273</v>
      </c>
      <c r="AX24">
        <f>IF(D24,P24,(O24+P24)/2)</f>
        <v>24.027616500854492</v>
      </c>
      <c r="AY24">
        <f>0.61365*EXP(17.502*AX24/(240.97+AX24))</f>
        <v>2.9999465128719076</v>
      </c>
      <c r="AZ24">
        <f>IF(AW24&lt;&gt;0,(1000-(AV24+U24)/2)/AW24*AP24,0)</f>
        <v>2.1904391847312761</v>
      </c>
      <c r="BA24">
        <f>U24*AA24/1000</f>
        <v>1.9029683373246808</v>
      </c>
      <c r="BB24">
        <f>(AY24-BA24)</f>
        <v>1.0969781755472268</v>
      </c>
      <c r="BC24">
        <f>1/(1.6/F24+1.37/N24)</f>
        <v>1.4777309471393609</v>
      </c>
      <c r="BD24">
        <f>G24*AA24*0.001</f>
        <v>33.993312351193076</v>
      </c>
      <c r="BE24">
        <f>G24/S24</f>
        <v>0.98676361936893919</v>
      </c>
      <c r="BF24">
        <f>(1-AP24*AA24/AU24/F24)*100</f>
        <v>83.24047802231145</v>
      </c>
      <c r="BG24">
        <f>(S24-E24/(N24/1.35))</f>
        <v>393.68956537181077</v>
      </c>
      <c r="BH24">
        <f>E24*BF24/100/BG24</f>
        <v>-3.9809742974119457E-3</v>
      </c>
    </row>
    <row r="25" spans="1:60" x14ac:dyDescent="0.25">
      <c r="A25" s="1" t="s">
        <v>1</v>
      </c>
      <c r="B25" s="1" t="s">
        <v>3455</v>
      </c>
      <c r="K25" s="1">
        <v>2.72</v>
      </c>
    </row>
    <row r="26" spans="1:60" x14ac:dyDescent="0.25">
      <c r="A26" s="1" t="s">
        <v>1</v>
      </c>
      <c r="B26" s="1" t="s">
        <v>3454</v>
      </c>
      <c r="K26" s="1">
        <v>2.72</v>
      </c>
    </row>
    <row r="27" spans="1:60" x14ac:dyDescent="0.25">
      <c r="A27" s="1">
        <v>4</v>
      </c>
      <c r="B27" s="1" t="s">
        <v>3453</v>
      </c>
      <c r="C27" s="1">
        <v>850.00000183284283</v>
      </c>
      <c r="D27" s="1">
        <v>0</v>
      </c>
      <c r="E27">
        <f>(R27-S27*(1000-T27)/(1000-U27))*AO27</f>
        <v>-0.16591584451828234</v>
      </c>
      <c r="F27">
        <f>IF(AZ27&lt;&gt;0,1/(1/AZ27-1/N27),0)</f>
        <v>4.3910164569310473</v>
      </c>
      <c r="G27">
        <f>((BC27-AP27/2)*S27-E27)/(BC27+AP27/2)</f>
        <v>385.21322107738928</v>
      </c>
      <c r="H27">
        <f>AP27*1000</f>
        <v>24.29553765558429</v>
      </c>
      <c r="I27">
        <f>(AU27-BA27)</f>
        <v>0.95577383277377392</v>
      </c>
      <c r="J27">
        <f>(P27+AT27*D27)</f>
        <v>23.130308151245117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24.766105651855469</v>
      </c>
      <c r="P27" s="1">
        <v>23.130308151245117</v>
      </c>
      <c r="Q27" s="1">
        <v>24.972471237182617</v>
      </c>
      <c r="R27" s="1">
        <v>400.02398681640625</v>
      </c>
      <c r="S27" s="1">
        <v>391.55813598632813</v>
      </c>
      <c r="T27" s="1">
        <v>-6.2305368483066559E-3</v>
      </c>
      <c r="U27" s="1">
        <v>21.524829864501953</v>
      </c>
      <c r="V27" s="1">
        <v>-1.7412716522812843E-2</v>
      </c>
      <c r="W27" s="1">
        <v>60.15625</v>
      </c>
      <c r="X27" s="1">
        <v>300.31692504882813</v>
      </c>
      <c r="Y27" s="1">
        <v>100.94580841064453</v>
      </c>
      <c r="Z27" s="1">
        <v>2.6116716861724854</v>
      </c>
      <c r="AA27" s="1">
        <v>87.632003784179688</v>
      </c>
      <c r="AB27" s="1">
        <v>8.6558723449707031</v>
      </c>
      <c r="AC27" s="1">
        <v>-0.11638282984495163</v>
      </c>
      <c r="AD27" s="1">
        <v>4.289449006319046E-2</v>
      </c>
      <c r="AE27" s="1">
        <v>3.5419664345681667E-3</v>
      </c>
      <c r="AF27" s="1">
        <v>8.0728985369205475E-2</v>
      </c>
      <c r="AG27" s="1">
        <v>1.7295369878411293E-2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1.1041063420912798</v>
      </c>
      <c r="AP27">
        <f>(U27-T27)/(1000-U27)*AO27</f>
        <v>2.4295537655584291E-2</v>
      </c>
      <c r="AQ27">
        <f>(P27+273.15)</f>
        <v>296.28030815124509</v>
      </c>
      <c r="AR27">
        <f>(O27+273.15)</f>
        <v>297.91610565185545</v>
      </c>
      <c r="AS27">
        <f>(Y27*AK27+Z27*AL27)*AM27</f>
        <v>16.151328984692782</v>
      </c>
      <c r="AT27">
        <f>((AS27+0.00000010773*(AR27^4-AQ27^4))-AP27*44100)/(L27*0.92*2*29.3+0.00000043092*AQ27^3)</f>
        <v>-8.1902916736168265</v>
      </c>
      <c r="AU27">
        <f>0.61365*EXP(17.502*J27/(240.97+J27))</f>
        <v>2.842037804913633</v>
      </c>
      <c r="AV27">
        <f>AU27*1000/AA27</f>
        <v>32.431505411116817</v>
      </c>
      <c r="AW27">
        <f>(AV27-U27)</f>
        <v>10.906675546614863</v>
      </c>
      <c r="AX27">
        <f>IF(D27,P27,(O27+P27)/2)</f>
        <v>23.948206901550293</v>
      </c>
      <c r="AY27">
        <f>0.61365*EXP(17.502*AX27/(240.97+AX27))</f>
        <v>2.9856691533610999</v>
      </c>
      <c r="AZ27">
        <f>IF(AW27&lt;&gt;0,(1000-(AV27+U27)/2)/AW27*AP27,0)</f>
        <v>2.1674880183997467</v>
      </c>
      <c r="BA27">
        <f>U27*AA27/1000</f>
        <v>1.8862639721398591</v>
      </c>
      <c r="BB27">
        <f>(AY27-BA27)</f>
        <v>1.0994051812212409</v>
      </c>
      <c r="BC27">
        <f>1/(1.6/F27+1.37/N27)</f>
        <v>1.4610318918670167</v>
      </c>
      <c r="BD27">
        <f>G27*AA27*0.001</f>
        <v>33.757006447169822</v>
      </c>
      <c r="BE27">
        <f>G27/S27</f>
        <v>0.98379572705607021</v>
      </c>
      <c r="BF27">
        <f>(1-AP27*AA27/AU27/F27)*100</f>
        <v>82.93939840570232</v>
      </c>
      <c r="BG27">
        <f>(S27-E27/(N27/1.35))</f>
        <v>391.61046499995609</v>
      </c>
      <c r="BH27">
        <f>E27*BF27/100/BG27</f>
        <v>-3.5139409081731058E-4</v>
      </c>
    </row>
    <row r="28" spans="1:60" x14ac:dyDescent="0.25">
      <c r="A28" s="1" t="s">
        <v>1</v>
      </c>
      <c r="B28" s="1" t="s">
        <v>3452</v>
      </c>
      <c r="K28" s="1">
        <v>2.72</v>
      </c>
    </row>
    <row r="29" spans="1:60" x14ac:dyDescent="0.25">
      <c r="A29" s="1" t="s">
        <v>1</v>
      </c>
      <c r="B29" s="1" t="s">
        <v>3451</v>
      </c>
      <c r="K29" s="1">
        <v>2.72</v>
      </c>
    </row>
    <row r="30" spans="1:60" x14ac:dyDescent="0.25">
      <c r="A30" s="1">
        <v>5</v>
      </c>
      <c r="B30" s="1" t="s">
        <v>3450</v>
      </c>
      <c r="C30" s="1">
        <v>1056.0000018328428</v>
      </c>
      <c r="D30" s="1">
        <v>0</v>
      </c>
      <c r="E30">
        <f>(R30-S30*(1000-T30)/(1000-U30))*AO30</f>
        <v>0.22043496852519801</v>
      </c>
      <c r="F30">
        <f>IF(AZ30&lt;&gt;0,1/(1/AZ30-1/N30),0)</f>
        <v>4.4158404853279993</v>
      </c>
      <c r="G30">
        <f>((BC30-AP30/2)*S30-E30)/(BC30+AP30/2)</f>
        <v>384.48217024166701</v>
      </c>
      <c r="H30">
        <f>AP30*1000</f>
        <v>24.364345526384479</v>
      </c>
      <c r="I30">
        <f>(AU30-BA30)</f>
        <v>0.95567845787147143</v>
      </c>
      <c r="J30">
        <f>(P30+AT30*D30)</f>
        <v>23.160711288452148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24.779935836791992</v>
      </c>
      <c r="P30" s="1">
        <v>23.160711288452148</v>
      </c>
      <c r="Q30" s="1">
        <v>24.978130340576172</v>
      </c>
      <c r="R30" s="1">
        <v>399.90872192382813</v>
      </c>
      <c r="S30" s="1">
        <v>391.07992553710938</v>
      </c>
      <c r="T30" s="1">
        <v>-1.219975296407938E-3</v>
      </c>
      <c r="U30" s="1">
        <v>21.587419509887695</v>
      </c>
      <c r="V30" s="1">
        <v>-3.4064066130667925E-3</v>
      </c>
      <c r="W30" s="1">
        <v>60.276241302490234</v>
      </c>
      <c r="X30" s="1">
        <v>300.34500122070313</v>
      </c>
      <c r="Y30" s="1">
        <v>150.19419860839844</v>
      </c>
      <c r="Z30" s="1">
        <v>2.3430042266845703</v>
      </c>
      <c r="AA30" s="1">
        <v>87.624565124511719</v>
      </c>
      <c r="AB30" s="1">
        <v>8.8316612243652344</v>
      </c>
      <c r="AC30" s="1">
        <v>-0.11263260245323181</v>
      </c>
      <c r="AD30" s="1">
        <v>4.0953934192657471E-2</v>
      </c>
      <c r="AE30" s="1">
        <v>6.6994158551096916E-3</v>
      </c>
      <c r="AF30" s="1">
        <v>5.5868729948997498E-2</v>
      </c>
      <c r="AG30" s="1">
        <v>1.9986813887953758E-2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1.1042095633114082</v>
      </c>
      <c r="AP30">
        <f>(U30-T30)/(1000-U30)*AO30</f>
        <v>2.436434552638448E-2</v>
      </c>
      <c r="AQ30">
        <f>(P30+273.15)</f>
        <v>296.31071128845213</v>
      </c>
      <c r="AR30">
        <f>(O30+273.15)</f>
        <v>297.92993583679197</v>
      </c>
      <c r="AS30">
        <f>(Y30*AK30+Z30*AL30)*AM30</f>
        <v>24.031071240207439</v>
      </c>
      <c r="AT30">
        <f>((AS30+0.00000010773*(AR30^4-AQ30^4))-AP30*44100)/(L30*0.92*2*29.3+0.00000043092*AQ30^3)</f>
        <v>-8.1532405214609902</v>
      </c>
      <c r="AU30">
        <f>0.61365*EXP(17.502*J30/(240.97+J30))</f>
        <v>2.8472667045857807</v>
      </c>
      <c r="AV30">
        <f>AU30*1000/AA30</f>
        <v>32.493932501004771</v>
      </c>
      <c r="AW30">
        <f>(AV30-U30)</f>
        <v>10.906512991117076</v>
      </c>
      <c r="AX30">
        <f>IF(D30,P30,(O30+P30)/2)</f>
        <v>23.97032356262207</v>
      </c>
      <c r="AY30">
        <f>0.61365*EXP(17.502*AX30/(240.97+AX30))</f>
        <v>2.9896396116931223</v>
      </c>
      <c r="AZ30">
        <f>IF(AW30&lt;&gt;0,(1000-(AV30+U30)/2)/AW30*AP30,0)</f>
        <v>2.1735193615253547</v>
      </c>
      <c r="BA30">
        <f>U30*AA30/1000</f>
        <v>1.8915882467143093</v>
      </c>
      <c r="BB30">
        <f>(AY30-BA30)</f>
        <v>1.0980513649788131</v>
      </c>
      <c r="BC30">
        <f>1/(1.6/F30+1.37/N30)</f>
        <v>1.4654175511123659</v>
      </c>
      <c r="BD30">
        <f>G30*AA30*0.001</f>
        <v>33.690082965554552</v>
      </c>
      <c r="BE30">
        <f>G30/S30</f>
        <v>0.98312939410944955</v>
      </c>
      <c r="BF30">
        <f>(1-AP30*AA30/AU30/F30)*100</f>
        <v>83.01994474954131</v>
      </c>
      <c r="BG30">
        <f>(S30-E30/(N30/1.35))</f>
        <v>391.01040146901613</v>
      </c>
      <c r="BH30">
        <f>E30*BF30/100/BG30</f>
        <v>4.6803099966329054E-4</v>
      </c>
    </row>
    <row r="31" spans="1:60" x14ac:dyDescent="0.25">
      <c r="A31" s="1" t="s">
        <v>1</v>
      </c>
      <c r="B31" s="1" t="s">
        <v>3449</v>
      </c>
      <c r="K31" s="1">
        <v>2.72</v>
      </c>
    </row>
    <row r="32" spans="1:60" x14ac:dyDescent="0.25">
      <c r="A32" s="1" t="s">
        <v>1</v>
      </c>
      <c r="B32" s="1" t="s">
        <v>3448</v>
      </c>
      <c r="K32" s="1">
        <v>2.72</v>
      </c>
    </row>
    <row r="33" spans="1:60" x14ac:dyDescent="0.25">
      <c r="A33" s="1">
        <v>6</v>
      </c>
      <c r="B33" s="1" t="s">
        <v>3447</v>
      </c>
      <c r="C33" s="1">
        <v>1262.0000018328428</v>
      </c>
      <c r="D33" s="1">
        <v>0</v>
      </c>
      <c r="E33">
        <f>(R33-S33*(1000-T33)/(1000-U33))*AO33</f>
        <v>1.4360615255256359</v>
      </c>
      <c r="F33">
        <f>IF(AZ33&lt;&gt;0,1/(1/AZ33-1/N33),0)</f>
        <v>4.5871817998162268</v>
      </c>
      <c r="G33">
        <f>((BC33-AP33/2)*S33-E33)/(BC33+AP33/2)</f>
        <v>382.72640825066998</v>
      </c>
      <c r="H33">
        <f>AP33*1000</f>
        <v>24.497147642968343</v>
      </c>
      <c r="I33">
        <f>(AU33-BA33)</f>
        <v>0.94312917317219758</v>
      </c>
      <c r="J33">
        <f>(P33+AT33*D33)</f>
        <v>23.146108627319336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24.738594055175781</v>
      </c>
      <c r="P33" s="1">
        <v>23.146108627319336</v>
      </c>
      <c r="Q33" s="1">
        <v>24.933151245117188</v>
      </c>
      <c r="R33" s="1">
        <v>399.97042846679688</v>
      </c>
      <c r="S33" s="1">
        <v>390.01776123046875</v>
      </c>
      <c r="T33" s="1">
        <v>4.4629172771237791E-4</v>
      </c>
      <c r="U33" s="1">
        <v>21.703098297119141</v>
      </c>
      <c r="V33" s="1">
        <v>1.2491482775658369E-3</v>
      </c>
      <c r="W33" s="1">
        <v>60.745883941650391</v>
      </c>
      <c r="X33" s="1">
        <v>300.36013793945313</v>
      </c>
      <c r="Y33" s="1">
        <v>300.24615478515625</v>
      </c>
      <c r="Z33" s="1">
        <v>2.8630847930908203</v>
      </c>
      <c r="AA33" s="1">
        <v>87.619979858398438</v>
      </c>
      <c r="AB33" s="1">
        <v>8.8343267440795898</v>
      </c>
      <c r="AC33" s="1">
        <v>-0.11410783976316452</v>
      </c>
      <c r="AD33" s="1">
        <v>7.3434501886367798E-2</v>
      </c>
      <c r="AE33" s="1">
        <v>3.363865427672863E-3</v>
      </c>
      <c r="AF33" s="1">
        <v>5.0382159650325775E-2</v>
      </c>
      <c r="AG33" s="1">
        <v>2.0878562703728676E-2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1.1042652130126951</v>
      </c>
      <c r="AP33">
        <f>(U33-T33)/(1000-U33)*AO33</f>
        <v>2.4497147642968342E-2</v>
      </c>
      <c r="AQ33">
        <f>(P33+273.15)</f>
        <v>296.29610862731931</v>
      </c>
      <c r="AR33">
        <f>(O33+273.15)</f>
        <v>297.88859405517576</v>
      </c>
      <c r="AS33">
        <f>(Y33*AK33+Z33*AL33)*AM33</f>
        <v>48.039383691861076</v>
      </c>
      <c r="AT33">
        <f>((AS33+0.00000010773*(AR33^4-AQ33^4))-AP33*44100)/(L33*0.92*2*29.3+0.00000043092*AQ33^3)</f>
        <v>-8.0123852603787604</v>
      </c>
      <c r="AU33">
        <f>0.61365*EXP(17.502*J33/(240.97+J33))</f>
        <v>2.8447542088306181</v>
      </c>
      <c r="AV33">
        <f>AU33*1000/AA33</f>
        <v>32.466958032037788</v>
      </c>
      <c r="AW33">
        <f>(AV33-U33)</f>
        <v>10.763859734918647</v>
      </c>
      <c r="AX33">
        <f>IF(D33,P33,(O33+P33)/2)</f>
        <v>23.942351341247559</v>
      </c>
      <c r="AY33">
        <f>0.61365*EXP(17.502*AX33/(240.97+AX33))</f>
        <v>2.9846187154858459</v>
      </c>
      <c r="AZ33">
        <f>IF(AW33&lt;&gt;0,(1000-(AV33+U33)/2)/AW33*AP33,0)</f>
        <v>2.2142281947235762</v>
      </c>
      <c r="BA33">
        <f>U33*AA33/1000</f>
        <v>1.9016250356584206</v>
      </c>
      <c r="BB33">
        <f>(AY33-BA33)</f>
        <v>1.0829936798274253</v>
      </c>
      <c r="BC33">
        <f>1/(1.6/F33+1.37/N33)</f>
        <v>1.4950689619250297</v>
      </c>
      <c r="BD33">
        <f>G33*AA33*0.001</f>
        <v>33.53448018220088</v>
      </c>
      <c r="BE33">
        <f>G33/S33</f>
        <v>0.98130507452584914</v>
      </c>
      <c r="BF33">
        <f>(1-AP33*AA33/AU33/F33)*100</f>
        <v>83.551436811127758</v>
      </c>
      <c r="BG33">
        <f>(S33-E33/(N33/1.35))</f>
        <v>389.56483472813238</v>
      </c>
      <c r="BH33">
        <f>E33*BF33/100/BG33</f>
        <v>3.0799752213410501E-3</v>
      </c>
    </row>
    <row r="34" spans="1:60" x14ac:dyDescent="0.25">
      <c r="A34" s="1" t="s">
        <v>1</v>
      </c>
      <c r="B34" s="1" t="s">
        <v>3446</v>
      </c>
      <c r="K34" s="1">
        <v>2.72</v>
      </c>
    </row>
    <row r="35" spans="1:60" x14ac:dyDescent="0.25">
      <c r="A35" s="1" t="s">
        <v>1</v>
      </c>
      <c r="B35" s="1" t="s">
        <v>3445</v>
      </c>
      <c r="K35" s="1">
        <v>2.72</v>
      </c>
    </row>
    <row r="36" spans="1:60" x14ac:dyDescent="0.25">
      <c r="A36" s="1">
        <v>7</v>
      </c>
      <c r="B36" s="1" t="s">
        <v>3444</v>
      </c>
      <c r="C36" s="1">
        <v>1468.0000018328428</v>
      </c>
      <c r="D36" s="1">
        <v>0</v>
      </c>
      <c r="E36">
        <f>(R36-S36*(1000-T36)/(1000-U36))*AO36</f>
        <v>2.3043200722228372</v>
      </c>
      <c r="F36">
        <f>IF(AZ36&lt;&gt;0,1/(1/AZ36-1/N36),0)</f>
        <v>4.8927030367387641</v>
      </c>
      <c r="G36">
        <f>((BC36-AP36/2)*S36-E36)/(BC36+AP36/2)</f>
        <v>381.76803110901875</v>
      </c>
      <c r="H36">
        <f>AP36*1000</f>
        <v>24.837464315380952</v>
      </c>
      <c r="I36">
        <f>(AU36-BA36)</f>
        <v>0.92710411008825133</v>
      </c>
      <c r="J36">
        <f>(P36+AT36*D36)</f>
        <v>23.203088760375977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24.728483200073242</v>
      </c>
      <c r="P36" s="1">
        <v>23.203088760375977</v>
      </c>
      <c r="Q36" s="1">
        <v>24.913894653320313</v>
      </c>
      <c r="R36" s="1">
        <v>400.30282592773438</v>
      </c>
      <c r="S36" s="1">
        <v>389.4566650390625</v>
      </c>
      <c r="T36" s="1">
        <v>3.8349183741956949E-3</v>
      </c>
      <c r="U36" s="1">
        <v>22.000560760498047</v>
      </c>
      <c r="V36" s="1">
        <v>1.0738982819020748E-2</v>
      </c>
      <c r="W36" s="1">
        <v>61.6085205078125</v>
      </c>
      <c r="X36" s="1">
        <v>300.3701171875</v>
      </c>
      <c r="Y36" s="1">
        <v>499.51571655273438</v>
      </c>
      <c r="Z36" s="1">
        <v>3.0014441013336182</v>
      </c>
      <c r="AA36" s="1">
        <v>87.609809875488281</v>
      </c>
      <c r="AB36" s="1">
        <v>8.8845081329345703</v>
      </c>
      <c r="AC36" s="1">
        <v>-0.12115978449583054</v>
      </c>
      <c r="AD36" s="1">
        <v>3.3728193491697311E-2</v>
      </c>
      <c r="AE36" s="1">
        <v>4.0778596885502338E-3</v>
      </c>
      <c r="AF36" s="1">
        <v>5.3360633552074432E-2</v>
      </c>
      <c r="AG36" s="1">
        <v>2.233247272670269E-2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1.104301901424632</v>
      </c>
      <c r="AP36">
        <f>(U36-T36)/(1000-U36)*AO36</f>
        <v>2.4837464315380951E-2</v>
      </c>
      <c r="AQ36">
        <f>(P36+273.15)</f>
        <v>296.35308876037595</v>
      </c>
      <c r="AR36">
        <f>(O36+273.15)</f>
        <v>297.87848320007322</v>
      </c>
      <c r="AS36">
        <f>(Y36*AK36+Z36*AL36)*AM36</f>
        <v>79.922512862030089</v>
      </c>
      <c r="AT36">
        <f>((AS36+0.00000010773*(AR36^4-AQ36^4))-AP36*44100)/(L36*0.92*2*29.3+0.00000043092*AQ36^3)</f>
        <v>-7.884633638502601</v>
      </c>
      <c r="AU36">
        <f>0.61365*EXP(17.502*J36/(240.97+J36))</f>
        <v>2.854569055469613</v>
      </c>
      <c r="AV36">
        <f>AU36*1000/AA36</f>
        <v>32.582755966786685</v>
      </c>
      <c r="AW36">
        <f>(AV36-U36)</f>
        <v>10.582195206288638</v>
      </c>
      <c r="AX36">
        <f>IF(D36,P36,(O36+P36)/2)</f>
        <v>23.965785980224609</v>
      </c>
      <c r="AY36">
        <f>0.61365*EXP(17.502*AX36/(240.97+AX36))</f>
        <v>2.9888246332285444</v>
      </c>
      <c r="AZ36">
        <f>IF(AW36&lt;&gt;0,(1000-(AV36+U36)/2)/AW36*AP36,0)</f>
        <v>2.2830431922394685</v>
      </c>
      <c r="BA36">
        <f>U36*AA36/1000</f>
        <v>1.9274649453813617</v>
      </c>
      <c r="BB36">
        <f>(AY36-BA36)</f>
        <v>1.0613596878471827</v>
      </c>
      <c r="BC36">
        <f>1/(1.6/F36+1.37/N36)</f>
        <v>1.5453919532639961</v>
      </c>
      <c r="BD36">
        <f>G36*AA36*0.001</f>
        <v>33.446624622000627</v>
      </c>
      <c r="BE36">
        <f>G36/S36</f>
        <v>0.98025805020111134</v>
      </c>
      <c r="BF36">
        <f>(1-AP36*AA36/AU36/F36)*100</f>
        <v>84.419887709362087</v>
      </c>
      <c r="BG36">
        <f>(S36-E36/(N36/1.35))</f>
        <v>388.72989420645951</v>
      </c>
      <c r="BH36">
        <f>E36*BF36/100/BG36</f>
        <v>5.0042573170398725E-3</v>
      </c>
    </row>
    <row r="37" spans="1:60" x14ac:dyDescent="0.25">
      <c r="A37" s="1" t="s">
        <v>1</v>
      </c>
      <c r="B37" s="1" t="s">
        <v>3443</v>
      </c>
      <c r="K37" s="1">
        <v>2.72</v>
      </c>
    </row>
    <row r="38" spans="1:60" x14ac:dyDescent="0.25">
      <c r="A38" s="1" t="s">
        <v>1</v>
      </c>
      <c r="B38" s="1" t="s">
        <v>3442</v>
      </c>
      <c r="K38" s="1">
        <v>2.72</v>
      </c>
    </row>
    <row r="39" spans="1:60" x14ac:dyDescent="0.25">
      <c r="A39" s="1">
        <v>8</v>
      </c>
      <c r="B39" s="1" t="s">
        <v>3441</v>
      </c>
      <c r="C39" s="1">
        <v>1674.0000018328428</v>
      </c>
      <c r="D39" s="1">
        <v>0</v>
      </c>
      <c r="E39">
        <f>(R39-S39*(1000-T39)/(1000-U39))*AO39</f>
        <v>2.4649371459575455</v>
      </c>
      <c r="F39">
        <f>IF(AZ39&lt;&gt;0,1/(1/AZ39-1/N39),0)</f>
        <v>5.4786590846102152</v>
      </c>
      <c r="G39">
        <f>((BC39-AP39/2)*S39-E39)/(BC39+AP39/2)</f>
        <v>381.19820516262837</v>
      </c>
      <c r="H39">
        <f>AP39*1000</f>
        <v>25.387028688816251</v>
      </c>
      <c r="I39">
        <f>(AU39-BA39)</f>
        <v>0.900025412512798</v>
      </c>
      <c r="J39">
        <f>(P39+AT39*D39)</f>
        <v>23.289167404174805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24.729743957519531</v>
      </c>
      <c r="P39" s="1">
        <v>23.289167404174805</v>
      </c>
      <c r="Q39" s="1">
        <v>24.899866104125977</v>
      </c>
      <c r="R39" s="1">
        <v>399.85830688476563</v>
      </c>
      <c r="S39" s="1">
        <v>388.68890380859375</v>
      </c>
      <c r="T39" s="1">
        <v>3.8157918024808168E-3</v>
      </c>
      <c r="U39" s="1">
        <v>22.479518890380859</v>
      </c>
      <c r="V39" s="1">
        <v>1.0684620589017868E-2</v>
      </c>
      <c r="W39" s="1">
        <v>62.945034027099609</v>
      </c>
      <c r="X39" s="1">
        <v>300.3262939453125</v>
      </c>
      <c r="Y39" s="1">
        <v>749.44927978515625</v>
      </c>
      <c r="Z39" s="1">
        <v>2.8287765979766846</v>
      </c>
      <c r="AA39" s="1">
        <v>87.609832763671875</v>
      </c>
      <c r="AB39" s="1">
        <v>8.9501619338989258</v>
      </c>
      <c r="AC39" s="1">
        <v>-0.1285272091627121</v>
      </c>
      <c r="AD39" s="1">
        <v>2.8140485286712646E-2</v>
      </c>
      <c r="AE39" s="1">
        <v>7.2629256173968315E-3</v>
      </c>
      <c r="AF39" s="1">
        <v>3.3758237957954407E-2</v>
      </c>
      <c r="AG39" s="1">
        <v>2.119707316160202E-2</v>
      </c>
      <c r="AH39" s="1">
        <v>0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1.1041407865636486</v>
      </c>
      <c r="AP39">
        <f>(U39-T39)/(1000-U39)*AO39</f>
        <v>2.538702868881625E-2</v>
      </c>
      <c r="AQ39">
        <f>(P39+273.15)</f>
        <v>296.43916740417478</v>
      </c>
      <c r="AR39">
        <f>(O39+273.15)</f>
        <v>297.87974395751951</v>
      </c>
      <c r="AS39">
        <f>(Y39*AK39+Z39*AL39)*AM39</f>
        <v>119.91188208538551</v>
      </c>
      <c r="AT39">
        <f>((AS39+0.00000010773*(AR39^4-AQ39^4))-AP39*44100)/(L39*0.92*2*29.3+0.00000043092*AQ39^3)</f>
        <v>-7.767110686353754</v>
      </c>
      <c r="AU39">
        <f>0.61365*EXP(17.502*J39/(240.97+J39))</f>
        <v>2.8694523031068679</v>
      </c>
      <c r="AV39">
        <f>AU39*1000/AA39</f>
        <v>32.752628473190164</v>
      </c>
      <c r="AW39">
        <f>(AV39-U39)</f>
        <v>10.273109582809305</v>
      </c>
      <c r="AX39">
        <f>IF(D39,P39,(O39+P39)/2)</f>
        <v>24.009455680847168</v>
      </c>
      <c r="AY39">
        <f>0.61365*EXP(17.502*AX39/(240.97+AX39))</f>
        <v>2.9966760545718358</v>
      </c>
      <c r="AZ39">
        <f>IF(AW39&lt;&gt;0,(1000-(AV39+U39)/2)/AW39*AP39,0)</f>
        <v>2.4029665443550767</v>
      </c>
      <c r="BA39">
        <f>U39*AA39/1000</f>
        <v>1.9694268905940699</v>
      </c>
      <c r="BB39">
        <f>(AY39-BA39)</f>
        <v>1.0272491639777659</v>
      </c>
      <c r="BC39">
        <f>1/(1.6/F39+1.37/N39)</f>
        <v>1.6336941032663139</v>
      </c>
      <c r="BD39">
        <f>G39*AA39*0.001</f>
        <v>33.396711004109754</v>
      </c>
      <c r="BE39">
        <f>G39/S39</f>
        <v>0.98072829305759113</v>
      </c>
      <c r="BF39">
        <f>(1-AP39*AA39/AU39/F39)*100</f>
        <v>85.852117701363611</v>
      </c>
      <c r="BG39">
        <f>(S39-E39/(N39/1.35))</f>
        <v>387.91147516772202</v>
      </c>
      <c r="BH39">
        <f>E39*BF39/100/BG39</f>
        <v>5.455370297816323E-3</v>
      </c>
    </row>
    <row r="40" spans="1:60" x14ac:dyDescent="0.25">
      <c r="A40" s="1" t="s">
        <v>1</v>
      </c>
      <c r="B40" s="1" t="s">
        <v>3440</v>
      </c>
      <c r="K40" s="1">
        <v>2.72</v>
      </c>
    </row>
    <row r="41" spans="1:60" x14ac:dyDescent="0.25">
      <c r="A41" s="1" t="s">
        <v>1</v>
      </c>
      <c r="B41" s="1" t="s">
        <v>3439</v>
      </c>
      <c r="K41" s="1">
        <v>2.72</v>
      </c>
    </row>
    <row r="42" spans="1:60" x14ac:dyDescent="0.25">
      <c r="A42" s="1">
        <v>9</v>
      </c>
      <c r="B42" s="1" t="s">
        <v>3438</v>
      </c>
      <c r="C42" s="1">
        <v>1880.0000018328428</v>
      </c>
      <c r="D42" s="1">
        <v>0</v>
      </c>
      <c r="E42">
        <f>(R42-S42*(1000-T42)/(1000-U42))*AO42</f>
        <v>2.2976217381787483</v>
      </c>
      <c r="F42">
        <f>IF(AZ42&lt;&gt;0,1/(1/AZ42-1/N42),0)</f>
        <v>6.2638525381335963</v>
      </c>
      <c r="G42">
        <f>((BC42-AP42/2)*S42-E42)/(BC42+AP42/2)</f>
        <v>381.73363405072962</v>
      </c>
      <c r="H42">
        <f>AP42*1000</f>
        <v>26.079761753430976</v>
      </c>
      <c r="I42">
        <f>(AU42-BA42)</f>
        <v>0.87328614677324667</v>
      </c>
      <c r="J42">
        <f>(P42+AT42*D42)</f>
        <v>23.435691833496094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24.784696578979492</v>
      </c>
      <c r="P42" s="1">
        <v>23.435691833496094</v>
      </c>
      <c r="Q42" s="1">
        <v>24.934608459472656</v>
      </c>
      <c r="R42" s="1">
        <v>400.10269165039063</v>
      </c>
      <c r="S42" s="1">
        <v>388.83865356445313</v>
      </c>
      <c r="T42" s="1">
        <v>5.0098397769033909E-3</v>
      </c>
      <c r="U42" s="1">
        <v>23.077365875244141</v>
      </c>
      <c r="V42" s="1">
        <v>1.398109458386898E-2</v>
      </c>
      <c r="W42" s="1">
        <v>64.402618408203125</v>
      </c>
      <c r="X42" s="1">
        <v>300.35906982421875</v>
      </c>
      <c r="Y42" s="1">
        <v>999.9600830078125</v>
      </c>
      <c r="Z42" s="1">
        <v>2.6184899806976318</v>
      </c>
      <c r="AA42" s="1">
        <v>87.603446960449219</v>
      </c>
      <c r="AB42" s="1">
        <v>8.9767246246337891</v>
      </c>
      <c r="AC42" s="1">
        <v>-0.15282769501209259</v>
      </c>
      <c r="AD42" s="1">
        <v>2.8221512213349342E-2</v>
      </c>
      <c r="AE42" s="1">
        <v>6.6862036474049091E-3</v>
      </c>
      <c r="AF42" s="1">
        <v>5.7164311408996582E-2</v>
      </c>
      <c r="AG42" s="1">
        <v>2.3534452542662621E-2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1.1042612861184509</v>
      </c>
      <c r="AP42">
        <f>(U42-T42)/(1000-U42)*AO42</f>
        <v>2.6079761753430977E-2</v>
      </c>
      <c r="AQ42">
        <f>(P42+273.15)</f>
        <v>296.58569183349607</v>
      </c>
      <c r="AR42">
        <f>(O42+273.15)</f>
        <v>297.93469657897947</v>
      </c>
      <c r="AS42">
        <f>(Y42*AK42+Z42*AL42)*AM42</f>
        <v>159.99360970511407</v>
      </c>
      <c r="AT42">
        <f>((AS42+0.00000010773*(AR42^4-AQ42^4))-AP42*44100)/(L42*0.92*2*29.3+0.00000043092*AQ42^3)</f>
        <v>-7.6988640231522085</v>
      </c>
      <c r="AU42">
        <f>0.61365*EXP(17.502*J42/(240.97+J42))</f>
        <v>2.8949429442120773</v>
      </c>
      <c r="AV42">
        <f>AU42*1000/AA42</f>
        <v>33.045993561407144</v>
      </c>
      <c r="AW42">
        <f>(AV42-U42)</f>
        <v>9.9686276861630034</v>
      </c>
      <c r="AX42">
        <f>IF(D42,P42,(O42+P42)/2)</f>
        <v>24.110194206237793</v>
      </c>
      <c r="AY42">
        <f>0.61365*EXP(17.502*AX42/(240.97+AX42))</f>
        <v>3.0148567572666596</v>
      </c>
      <c r="AZ42">
        <f>IF(AW42&lt;&gt;0,(1000-(AV42+U42)/2)/AW42*AP42,0)</f>
        <v>2.5427692386546092</v>
      </c>
      <c r="BA42">
        <f>U42*AA42/1000</f>
        <v>2.0216567974388306</v>
      </c>
      <c r="BB42">
        <f>(AY42-BA42)</f>
        <v>0.99319995982782894</v>
      </c>
      <c r="BC42">
        <f>1/(1.6/F42+1.37/N42)</f>
        <v>1.7376155761054373</v>
      </c>
      <c r="BD42">
        <f>G42*AA42*0.001</f>
        <v>33.441182163582631</v>
      </c>
      <c r="BE42">
        <f>G42/S42</f>
        <v>0.981727589454926</v>
      </c>
      <c r="BF42">
        <f>(1-AP42*AA42/AU42/F42)*100</f>
        <v>87.400790988180987</v>
      </c>
      <c r="BG42">
        <f>(S42-E42/(N42/1.35))</f>
        <v>388.11399535234455</v>
      </c>
      <c r="BH42">
        <f>E42*BF42/100/BG42</f>
        <v>5.1740972939189004E-3</v>
      </c>
    </row>
    <row r="43" spans="1:60" x14ac:dyDescent="0.25">
      <c r="A43" s="1" t="s">
        <v>1</v>
      </c>
      <c r="B43" s="1" t="s">
        <v>3437</v>
      </c>
      <c r="K43" s="1">
        <v>2.72</v>
      </c>
    </row>
    <row r="44" spans="1:60" x14ac:dyDescent="0.25">
      <c r="A44" s="1" t="s">
        <v>1</v>
      </c>
      <c r="B44" s="1" t="s">
        <v>3436</v>
      </c>
      <c r="K44" s="1">
        <v>2.72</v>
      </c>
    </row>
    <row r="45" spans="1:60" x14ac:dyDescent="0.25">
      <c r="A45" s="1">
        <v>10</v>
      </c>
      <c r="B45" s="1" t="s">
        <v>3435</v>
      </c>
      <c r="C45" s="1">
        <v>2086.500001821667</v>
      </c>
      <c r="D45" s="1">
        <v>0</v>
      </c>
      <c r="E45">
        <f>(R45-S45*(1000-T45)/(1000-U45))*AO45</f>
        <v>2.0820198063228661</v>
      </c>
      <c r="F45">
        <f>IF(AZ45&lt;&gt;0,1/(1/AZ45-1/N45),0)</f>
        <v>7.3704520865826435</v>
      </c>
      <c r="G45">
        <f>((BC45-AP45/2)*S45-E45)/(BC45+AP45/2)</f>
        <v>381.90205311290379</v>
      </c>
      <c r="H45">
        <f>AP45*1000</f>
        <v>26.857111626041608</v>
      </c>
      <c r="I45">
        <f>(AU45-BA45)</f>
        <v>0.84398775152254313</v>
      </c>
      <c r="J45">
        <f>(P45+AT45*D45)</f>
        <v>23.603965759277344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24.857883453369141</v>
      </c>
      <c r="P45" s="1">
        <v>23.603965759277344</v>
      </c>
      <c r="Q45" s="1">
        <v>24.986011505126953</v>
      </c>
      <c r="R45" s="1">
        <v>399.91461181640625</v>
      </c>
      <c r="S45" s="1">
        <v>388.5780029296875</v>
      </c>
      <c r="T45" s="1">
        <v>6.3178734853863716E-3</v>
      </c>
      <c r="U45" s="1">
        <v>23.750904083251953</v>
      </c>
      <c r="V45" s="1">
        <v>1.7553010955452919E-2</v>
      </c>
      <c r="W45" s="1">
        <v>65.987373352050781</v>
      </c>
      <c r="X45" s="1">
        <v>300.34765625</v>
      </c>
      <c r="Y45" s="1">
        <v>1249.473876953125</v>
      </c>
      <c r="Z45" s="1">
        <v>6.6291608810424805</v>
      </c>
      <c r="AA45" s="1">
        <v>87.595558166503906</v>
      </c>
      <c r="AB45" s="1">
        <v>8.9483461380004883</v>
      </c>
      <c r="AC45" s="1">
        <v>-0.1651308536529541</v>
      </c>
      <c r="AD45" s="1">
        <v>7.4429817497730255E-2</v>
      </c>
      <c r="AE45" s="1">
        <v>2.9756426811218262E-3</v>
      </c>
      <c r="AF45" s="1">
        <v>0.10503409057855606</v>
      </c>
      <c r="AG45" s="1">
        <v>2.4615291506052017E-2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1.1042193244485292</v>
      </c>
      <c r="AP45">
        <f>(U45-T45)/(1000-U45)*AO45</f>
        <v>2.6857111626041607E-2</v>
      </c>
      <c r="AQ45">
        <f>(P45+273.15)</f>
        <v>296.75396575927732</v>
      </c>
      <c r="AR45">
        <f>(O45+273.15)</f>
        <v>298.00788345336912</v>
      </c>
      <c r="AS45">
        <f>(Y45*AK45+Z45*AL45)*AM45</f>
        <v>199.9158158440332</v>
      </c>
      <c r="AT45">
        <f>((AS45+0.00000010773*(AR45^4-AQ45^4))-AP45*44100)/(L45*0.92*2*29.3+0.00000043092*AQ45^3)</f>
        <v>-7.6615188579056106</v>
      </c>
      <c r="AU45">
        <f>0.61365*EXP(17.502*J45/(240.97+J45))</f>
        <v>2.9244614516540945</v>
      </c>
      <c r="AV45">
        <f>AU45*1000/AA45</f>
        <v>33.385956010408684</v>
      </c>
      <c r="AW45">
        <f>(AV45-U45)</f>
        <v>9.6350519271567308</v>
      </c>
      <c r="AX45">
        <f>IF(D45,P45,(O45+P45)/2)</f>
        <v>24.230924606323242</v>
      </c>
      <c r="AY45">
        <f>0.61365*EXP(17.502*AX45/(240.97+AX45))</f>
        <v>3.0367724599371377</v>
      </c>
      <c r="AZ45">
        <f>IF(AW45&lt;&gt;0,(1000-(AV45+U45)/2)/AW45*AP45,0)</f>
        <v>2.7078054491598516</v>
      </c>
      <c r="BA45">
        <f>U45*AA45/1000</f>
        <v>2.0804737001315514</v>
      </c>
      <c r="BB45">
        <f>(AY45-BA45)</f>
        <v>0.95629875980558632</v>
      </c>
      <c r="BC45">
        <f>1/(1.6/F45+1.37/N45)</f>
        <v>1.8616758038630341</v>
      </c>
      <c r="BD45">
        <f>G45*AA45*0.001</f>
        <v>33.452923507358626</v>
      </c>
      <c r="BE45">
        <f>G45/S45</f>
        <v>0.98281953747651607</v>
      </c>
      <c r="BF45">
        <f>(1-AP45*AA45/AU45/F45)*100</f>
        <v>89.085562454115802</v>
      </c>
      <c r="BG45">
        <f>(S45-E45/(N45/1.35))</f>
        <v>387.92134447048414</v>
      </c>
      <c r="BH45">
        <f>E45*BF45/100/BG45</f>
        <v>4.7813276616696784E-3</v>
      </c>
    </row>
    <row r="46" spans="1:60" x14ac:dyDescent="0.25">
      <c r="A46" s="1" t="s">
        <v>1</v>
      </c>
      <c r="B46" s="1" t="s">
        <v>3434</v>
      </c>
      <c r="K46" s="1">
        <v>2.72</v>
      </c>
    </row>
    <row r="47" spans="1:60" x14ac:dyDescent="0.25">
      <c r="A47" s="1" t="s">
        <v>1</v>
      </c>
      <c r="B47" s="1" t="s">
        <v>3433</v>
      </c>
      <c r="K47" s="1">
        <v>2.72</v>
      </c>
    </row>
    <row r="48" spans="1:60" x14ac:dyDescent="0.25">
      <c r="A48" s="1">
        <v>11</v>
      </c>
      <c r="B48" s="1" t="s">
        <v>3432</v>
      </c>
      <c r="C48" s="1">
        <v>2292.0000018328428</v>
      </c>
      <c r="D48" s="1">
        <v>0</v>
      </c>
      <c r="E48">
        <f>(R48-S48*(1000-T48)/(1000-U48))*AO48</f>
        <v>2.5221200252618616</v>
      </c>
      <c r="F48">
        <f>IF(AZ48&lt;&gt;0,1/(1/AZ48-1/N48),0)</f>
        <v>9.6854987132985517</v>
      </c>
      <c r="G48">
        <f>((BC48-AP48/2)*S48-E48)/(BC48+AP48/2)</f>
        <v>381.58826342142197</v>
      </c>
      <c r="H48">
        <f>AP48*1000</f>
        <v>27.915938020065322</v>
      </c>
      <c r="I48">
        <f>(AU48-BA48)</f>
        <v>0.79965222523430768</v>
      </c>
      <c r="J48">
        <f>(P48+AT48*D48)</f>
        <v>23.806404113769531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24.951461791992188</v>
      </c>
      <c r="P48" s="1">
        <v>23.806404113769531</v>
      </c>
      <c r="Q48" s="1">
        <v>25.050775527954102</v>
      </c>
      <c r="R48" s="1">
        <v>400.1195068359375</v>
      </c>
      <c r="S48" s="1">
        <v>388.02496337890625</v>
      </c>
      <c r="T48" s="1">
        <v>8.206026628613472E-3</v>
      </c>
      <c r="U48" s="1">
        <v>24.667270660400391</v>
      </c>
      <c r="V48" s="1">
        <v>2.2671174257993698E-2</v>
      </c>
      <c r="W48" s="1">
        <v>68.149429321289063</v>
      </c>
      <c r="X48" s="1">
        <v>300.32904052734375</v>
      </c>
      <c r="Y48" s="1">
        <v>1600.3092041015625</v>
      </c>
      <c r="Z48" s="1">
        <v>7.2314753532409668</v>
      </c>
      <c r="AA48" s="1">
        <v>87.592559814453125</v>
      </c>
      <c r="AB48" s="1">
        <v>8.9657669067382813</v>
      </c>
      <c r="AC48" s="1">
        <v>-0.18143610656261444</v>
      </c>
      <c r="AD48" s="1">
        <v>4.144074022769928E-2</v>
      </c>
      <c r="AE48" s="1">
        <v>4.9445042386651039E-3</v>
      </c>
      <c r="AF48" s="1">
        <v>4.1394773870706558E-2</v>
      </c>
      <c r="AG48" s="1">
        <v>2.8966698795557022E-2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1.1041508842917047</v>
      </c>
      <c r="AP48">
        <f>(U48-T48)/(1000-U48)*AO48</f>
        <v>2.7915938020065322E-2</v>
      </c>
      <c r="AQ48">
        <f>(P48+273.15)</f>
        <v>296.95640411376951</v>
      </c>
      <c r="AR48">
        <f>(O48+273.15)</f>
        <v>298.10146179199216</v>
      </c>
      <c r="AS48">
        <f>(Y48*AK48+Z48*AL48)*AM48</f>
        <v>256.0494669330983</v>
      </c>
      <c r="AT48">
        <f>((AS48+0.00000010773*(AR48^4-AQ48^4))-AP48*44100)/(L48*0.92*2*29.3+0.00000043092*AQ48^3)</f>
        <v>-7.5951883071425321</v>
      </c>
      <c r="AU48">
        <f>0.61365*EXP(17.502*J48/(240.97+J48))</f>
        <v>2.9603216060147335</v>
      </c>
      <c r="AV48">
        <f>AU48*1000/AA48</f>
        <v>33.796496098362319</v>
      </c>
      <c r="AW48">
        <f>(AV48-U48)</f>
        <v>9.129225437961928</v>
      </c>
      <c r="AX48">
        <f>IF(D48,P48,(O48+P48)/2)</f>
        <v>24.378932952880859</v>
      </c>
      <c r="AY48">
        <f>0.61365*EXP(17.502*AX48/(240.97+AX48))</f>
        <v>3.0638297532360736</v>
      </c>
      <c r="AZ48">
        <f>IF(AW48&lt;&gt;0,(1000-(AV48+U48)/2)/AW48*AP48,0)</f>
        <v>2.9684777486978904</v>
      </c>
      <c r="BA48">
        <f>U48*AA48/1000</f>
        <v>2.1606693807804258</v>
      </c>
      <c r="BB48">
        <f>(AY48-BA48)</f>
        <v>0.90316037245564784</v>
      </c>
      <c r="BC48">
        <f>1/(1.6/F48+1.37/N48)</f>
        <v>2.0607388385765799</v>
      </c>
      <c r="BD48">
        <f>G48*AA48*0.001</f>
        <v>33.424292788234197</v>
      </c>
      <c r="BE48">
        <f>G48/S48</f>
        <v>0.98341163439219548</v>
      </c>
      <c r="BF48">
        <f>(1-AP48*AA48/AU48/F48)*100</f>
        <v>91.471776740888956</v>
      </c>
      <c r="BG48">
        <f>(S48-E48/(N48/1.35))</f>
        <v>387.22949954869443</v>
      </c>
      <c r="BH48">
        <f>E48*BF48/100/BG48</f>
        <v>5.9577795631106647E-3</v>
      </c>
    </row>
    <row r="49" spans="1:60" x14ac:dyDescent="0.25">
      <c r="A49" s="1" t="s">
        <v>1</v>
      </c>
      <c r="B49" s="1" t="s">
        <v>3431</v>
      </c>
      <c r="K49" s="1">
        <v>2.72</v>
      </c>
    </row>
    <row r="50" spans="1:60" x14ac:dyDescent="0.25">
      <c r="A50" s="1" t="s">
        <v>1</v>
      </c>
      <c r="B50" s="1" t="s">
        <v>3426</v>
      </c>
      <c r="K50" s="1">
        <v>2.72</v>
      </c>
    </row>
    <row r="51" spans="1:60" x14ac:dyDescent="0.25">
      <c r="A51" s="1">
        <v>12</v>
      </c>
      <c r="B51" s="1" t="s">
        <v>3430</v>
      </c>
      <c r="C51" s="1">
        <v>2498.500001821667</v>
      </c>
      <c r="D51" s="1">
        <v>0</v>
      </c>
      <c r="E51">
        <f>(R51-S51*(1000-T51)/(1000-U51))*AO51</f>
        <v>2.4322560043870478</v>
      </c>
      <c r="F51">
        <f>IF(AZ51&lt;&gt;0,1/(1/AZ51-1/N51),0)</f>
        <v>15.088736444027305</v>
      </c>
      <c r="G51">
        <f>((BC51-AP51/2)*S51-E51)/(BC51+AP51/2)</f>
        <v>381.75413411402741</v>
      </c>
      <c r="H51">
        <f>AP51*1000</f>
        <v>29.204785590786685</v>
      </c>
      <c r="I51">
        <f>(AU51-BA51)</f>
        <v>0.74411257478348114</v>
      </c>
      <c r="J51">
        <f>(P51+AT51*D51)</f>
        <v>24.038795471191406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25.054079055786133</v>
      </c>
      <c r="P51" s="1">
        <v>24.038795471191406</v>
      </c>
      <c r="Q51" s="1">
        <v>25.12347412109375</v>
      </c>
      <c r="R51" s="1">
        <v>400.03005981445313</v>
      </c>
      <c r="S51" s="1">
        <v>387.57745361328125</v>
      </c>
      <c r="T51" s="1">
        <v>1.3136275112628937E-2</v>
      </c>
      <c r="U51" s="1">
        <v>25.777902603149414</v>
      </c>
      <c r="V51" s="1">
        <v>3.6069195717573166E-2</v>
      </c>
      <c r="W51" s="1">
        <v>70.780204772949219</v>
      </c>
      <c r="X51" s="1">
        <v>300.36871337890625</v>
      </c>
      <c r="Y51" s="1">
        <v>2000.251708984375</v>
      </c>
      <c r="Z51" s="1">
        <v>6.7308592796325684</v>
      </c>
      <c r="AA51" s="1">
        <v>87.588531494140625</v>
      </c>
      <c r="AB51" s="1">
        <v>8.933262825012207</v>
      </c>
      <c r="AC51" s="1">
        <v>-0.19533038139343262</v>
      </c>
      <c r="AD51" s="1">
        <v>5.9372562915086746E-2</v>
      </c>
      <c r="AE51" s="1">
        <v>1.0238111950457096E-2</v>
      </c>
      <c r="AF51" s="1">
        <v>3.8024730980396271E-2</v>
      </c>
      <c r="AG51" s="1">
        <v>2.8405344113707542E-2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1.1042967403636257</v>
      </c>
      <c r="AP51">
        <f>(U51-T51)/(1000-U51)*AO51</f>
        <v>2.9204785590786684E-2</v>
      </c>
      <c r="AQ51">
        <f>(P51+273.15)</f>
        <v>297.18879547119138</v>
      </c>
      <c r="AR51">
        <f>(O51+273.15)</f>
        <v>298.20407905578611</v>
      </c>
      <c r="AS51">
        <f>(Y51*AK51+Z51*AL51)*AM51</f>
        <v>320.04026628404245</v>
      </c>
      <c r="AT51">
        <f>((AS51+0.00000010773*(AR51^4-AQ51^4))-AP51*44100)/(L51*0.92*2*29.3+0.00000043092*AQ51^3)</f>
        <v>-7.5486142358962756</v>
      </c>
      <c r="AU51">
        <f>0.61365*EXP(17.502*J51/(240.97+J51))</f>
        <v>3.0019612087923231</v>
      </c>
      <c r="AV51">
        <f>AU51*1000/AA51</f>
        <v>34.273450617140945</v>
      </c>
      <c r="AW51">
        <f>(AV51-U51)</f>
        <v>8.4955480139915309</v>
      </c>
      <c r="AX51">
        <f>IF(D51,P51,(O51+P51)/2)</f>
        <v>24.54643726348877</v>
      </c>
      <c r="AY51">
        <f>0.61365*EXP(17.502*AX51/(240.97+AX51))</f>
        <v>3.0947050866242125</v>
      </c>
      <c r="AZ51">
        <f>IF(AW51&lt;&gt;0,(1000-(AV51+U51)/2)/AW51*AP51,0)</f>
        <v>3.3344396496276851</v>
      </c>
      <c r="BA51">
        <f>U51*AA51/1000</f>
        <v>2.2578486340088419</v>
      </c>
      <c r="BB51">
        <f>(AY51-BA51)</f>
        <v>0.83685645261537056</v>
      </c>
      <c r="BC51">
        <f>1/(1.6/F51+1.37/N51)</f>
        <v>2.3468295085021635</v>
      </c>
      <c r="BD51">
        <f>G51*AA51*0.001</f>
        <v>33.437283998864871</v>
      </c>
      <c r="BE51">
        <f>G51/S51</f>
        <v>0.98497508189662586</v>
      </c>
      <c r="BF51">
        <f>(1-AP51*AA51/AU51/F51)*100</f>
        <v>94.352668022002533</v>
      </c>
      <c r="BG51">
        <f>(S51-E51/(N51/1.35))</f>
        <v>386.81033243826721</v>
      </c>
      <c r="BH51">
        <f>E51*BF51/100/BG51</f>
        <v>5.9328777977532129E-3</v>
      </c>
    </row>
    <row r="52" spans="1:60" x14ac:dyDescent="0.25">
      <c r="A52" s="1" t="s">
        <v>1</v>
      </c>
      <c r="B52" s="1" t="s">
        <v>3429</v>
      </c>
    </row>
    <row r="53" spans="1:60" x14ac:dyDescent="0.25">
      <c r="A53" s="1" t="s">
        <v>1</v>
      </c>
      <c r="B53" s="1" t="s">
        <v>3428</v>
      </c>
    </row>
    <row r="54" spans="1:60" x14ac:dyDescent="0.25">
      <c r="A54" s="1" t="s">
        <v>1</v>
      </c>
      <c r="B54" s="1" t="s">
        <v>3427</v>
      </c>
    </row>
    <row r="55" spans="1:60" x14ac:dyDescent="0.25">
      <c r="A55" s="1" t="s">
        <v>1</v>
      </c>
      <c r="B55" s="1" t="s">
        <v>3426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EBD14-7587-4DD8-B5F5-6A6F9526483F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3515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3514</v>
      </c>
    </row>
    <row r="12" spans="1:56" x14ac:dyDescent="0.25">
      <c r="A12" s="1" t="s">
        <v>1</v>
      </c>
      <c r="B12" s="1" t="s">
        <v>3513</v>
      </c>
    </row>
    <row r="13" spans="1:56" x14ac:dyDescent="0.25">
      <c r="A13" s="1" t="s">
        <v>1</v>
      </c>
      <c r="B13" s="1" t="s">
        <v>3512</v>
      </c>
    </row>
    <row r="14" spans="1:56" x14ac:dyDescent="0.25">
      <c r="A14" s="1" t="s">
        <v>1</v>
      </c>
      <c r="B14" s="1" t="s">
        <v>3511</v>
      </c>
    </row>
    <row r="15" spans="1:56" x14ac:dyDescent="0.25">
      <c r="A15" s="1" t="s">
        <v>1</v>
      </c>
      <c r="B15" s="1" t="s">
        <v>3510</v>
      </c>
    </row>
    <row r="16" spans="1:56" x14ac:dyDescent="0.25">
      <c r="A16" s="1" t="s">
        <v>1</v>
      </c>
      <c r="B16" s="1" t="s">
        <v>3509</v>
      </c>
    </row>
    <row r="17" spans="1:56" x14ac:dyDescent="0.25">
      <c r="A17" s="1" t="s">
        <v>1</v>
      </c>
      <c r="B17" s="1" t="s">
        <v>3508</v>
      </c>
    </row>
    <row r="18" spans="1:56" x14ac:dyDescent="0.25">
      <c r="A18" s="1">
        <v>1</v>
      </c>
      <c r="B18" s="1" t="s">
        <v>3507</v>
      </c>
      <c r="C18" s="1">
        <v>254.00000181049109</v>
      </c>
      <c r="D18" s="1">
        <v>0</v>
      </c>
      <c r="E18">
        <f>(R18-S18*(1000-T18)/(1000-U18))*AK18</f>
        <v>-4.8582178623732277</v>
      </c>
      <c r="F18">
        <f>IF(AV18&lt;&gt;0,1/(1/AV18-1/N18),0)</f>
        <v>-117.20877864872702</v>
      </c>
      <c r="G18">
        <f>((AY18-AL18/2)*S18-E18)/(AY18+AL18/2)</f>
        <v>394.46942142575455</v>
      </c>
      <c r="H18">
        <f>AL18*1000</f>
        <v>23.748722517737377</v>
      </c>
      <c r="I18">
        <f>(AQ18-AW18)</f>
        <v>0.45622883715331675</v>
      </c>
      <c r="J18">
        <f>(P18+AP18*D18)</f>
        <v>21.299959182739258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25.170663833618164</v>
      </c>
      <c r="P18" s="1">
        <v>21.299959182739258</v>
      </c>
      <c r="Q18" s="1">
        <v>25.238258361816406</v>
      </c>
      <c r="R18" s="1">
        <v>399.97540283203125</v>
      </c>
      <c r="S18" s="1">
        <v>395.85638427734375</v>
      </c>
      <c r="T18" s="1">
        <v>2.7771124839782715</v>
      </c>
      <c r="U18" s="1">
        <v>23.797657012939453</v>
      </c>
      <c r="V18" s="1">
        <v>7.5786552429199219</v>
      </c>
      <c r="W18" s="1">
        <v>64.943084716796875</v>
      </c>
      <c r="X18" s="1">
        <v>299.98880004882813</v>
      </c>
      <c r="Y18" s="1">
        <v>-6.8735174834728241E-2</v>
      </c>
      <c r="Z18" s="1">
        <v>2.7272858619689941</v>
      </c>
      <c r="AA18" s="1">
        <v>87.659263610839844</v>
      </c>
      <c r="AB18" s="1">
        <v>48.451995849609375</v>
      </c>
      <c r="AC18" s="1">
        <v>-1.3657883405685425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1.1029000001795151</v>
      </c>
      <c r="AL18">
        <f>(U18-T18)/(1000-U18)*AK18</f>
        <v>2.3748722517737377E-2</v>
      </c>
      <c r="AM18">
        <f>(P18+273.15)</f>
        <v>294.44995918273924</v>
      </c>
      <c r="AN18">
        <f>(O18+273.15)</f>
        <v>298.32066383361814</v>
      </c>
      <c r="AO18">
        <f>(Y18*AG18+Z18*AH18)*AI18</f>
        <v>-1.0997627727740378E-2</v>
      </c>
      <c r="AP18">
        <f>((AO18+0.00000010773*(AN18^4-AM18^4))-AL18*44100)/(L18*51.4+0.00000043092*AM18^3)</f>
        <v>-8.2962976790688998</v>
      </c>
      <c r="AQ18">
        <f>0.61365*EXP(17.502*J18/(240.97+J18))</f>
        <v>2.5423139265709276</v>
      </c>
      <c r="AR18">
        <f>AQ18*1000/AA18</f>
        <v>29.002227737817179</v>
      </c>
      <c r="AS18">
        <f>(AR18-U18)</f>
        <v>5.2045707248777262</v>
      </c>
      <c r="AT18">
        <f>IF(D18,P18,(O18+P18)/2)</f>
        <v>23.235311508178711</v>
      </c>
      <c r="AU18">
        <f>0.61365*EXP(17.502*AT18/(240.97+AT18))</f>
        <v>2.8601325355263625</v>
      </c>
      <c r="AV18">
        <f>IF(AS18&lt;&gt;0,(1000-(AR18+U18)/2)/AS18*AL18,0)</f>
        <v>4.4425868787331106</v>
      </c>
      <c r="AW18">
        <f>U18*AA18/1000</f>
        <v>2.0860850894176108</v>
      </c>
      <c r="AX18">
        <f>(AU18-AW18)</f>
        <v>0.77404744610875165</v>
      </c>
      <c r="AY18">
        <f>1/(1.6/F18+1.37/N18)</f>
        <v>3.2635310034190854</v>
      </c>
      <c r="AZ18">
        <f>G18*AA18*0.001</f>
        <v>34.578898999175692</v>
      </c>
      <c r="BA18">
        <f>G18/S18</f>
        <v>0.99649629788307903</v>
      </c>
      <c r="BB18">
        <f>(1-AL18*AA18/AQ18/F18)*100</f>
        <v>100.6986324506113</v>
      </c>
      <c r="BC18">
        <f>(S18-E18/(N18/1.35))</f>
        <v>397.38864148560469</v>
      </c>
      <c r="BD18">
        <f>E18*BB18/100/BC18</f>
        <v>-1.2310766937354395E-2</v>
      </c>
    </row>
    <row r="19" spans="1:56" x14ac:dyDescent="0.25">
      <c r="A19" s="1" t="s">
        <v>1</v>
      </c>
      <c r="B19" s="1" t="s">
        <v>3506</v>
      </c>
      <c r="K19" s="1">
        <v>2.72</v>
      </c>
    </row>
    <row r="20" spans="1:56" x14ac:dyDescent="0.25">
      <c r="A20" s="1" t="s">
        <v>1</v>
      </c>
      <c r="B20" s="1" t="s">
        <v>3505</v>
      </c>
      <c r="K20" s="1">
        <v>2.72</v>
      </c>
    </row>
    <row r="21" spans="1:56" x14ac:dyDescent="0.25">
      <c r="A21" s="1">
        <v>2</v>
      </c>
      <c r="B21" s="1" t="s">
        <v>3504</v>
      </c>
      <c r="C21" s="1">
        <v>459.00000181049109</v>
      </c>
      <c r="D21" s="1">
        <v>0</v>
      </c>
      <c r="E21">
        <f>(R21-S21*(1000-T21)/(1000-U21))*AK21</f>
        <v>-3.6785729880281068</v>
      </c>
      <c r="F21">
        <f>IF(AV21&lt;&gt;0,1/(1/AV21-1/N21),0)</f>
        <v>-4.3957694479120271</v>
      </c>
      <c r="G21">
        <f>((AY21-AL21/2)*S21-E21)/(AY21+AL21/2)</f>
        <v>395.27545315238348</v>
      </c>
      <c r="H21">
        <f>AL21*1000</f>
        <v>23.009303164925612</v>
      </c>
      <c r="I21">
        <f>(AQ21-AW21)</f>
        <v>1.2084247988397578E-2</v>
      </c>
      <c r="J21">
        <f>(P21+AP21*D21)</f>
        <v>17.767604827880859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25.122312545776367</v>
      </c>
      <c r="P21" s="1">
        <v>17.767604827880859</v>
      </c>
      <c r="Q21" s="1">
        <v>25.23565673828125</v>
      </c>
      <c r="R21" s="1">
        <v>399.94378662109375</v>
      </c>
      <c r="S21" s="1">
        <v>395.03768920898438</v>
      </c>
      <c r="T21" s="1">
        <v>2.7710514068603516</v>
      </c>
      <c r="U21" s="1">
        <v>23.150491714477539</v>
      </c>
      <c r="V21" s="1">
        <v>7.5830292701721191</v>
      </c>
      <c r="W21" s="1">
        <v>63.351715087890625</v>
      </c>
      <c r="X21" s="1">
        <v>299.99069213867188</v>
      </c>
      <c r="Y21" s="1">
        <v>24.211835861206055</v>
      </c>
      <c r="Z21" s="1">
        <v>2.66481614112854</v>
      </c>
      <c r="AA21" s="1">
        <v>87.648948669433594</v>
      </c>
      <c r="AB21" s="1">
        <v>48.317226409912109</v>
      </c>
      <c r="AC21" s="1">
        <v>-1.2973238229751587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1.1029069563921758</v>
      </c>
      <c r="AL21">
        <f>(U21-T21)/(1000-U21)*AK21</f>
        <v>2.3009303164925613E-2</v>
      </c>
      <c r="AM21">
        <f>(P21+273.15)</f>
        <v>290.91760482788084</v>
      </c>
      <c r="AN21">
        <f>(O21+273.15)</f>
        <v>298.27231254577634</v>
      </c>
      <c r="AO21">
        <f>(Y21*AG21+Z21*AH21)*AI21</f>
        <v>3.8738936512046962</v>
      </c>
      <c r="AP21">
        <f>((AO21+0.00000010773*(AN21^4-AM21^4))-AL21*44100)/(L21*51.4+0.00000043092*AM21^3)</f>
        <v>-7.7088030938889265</v>
      </c>
      <c r="AQ21">
        <f>0.61365*EXP(17.502*J21/(240.97+J21))</f>
        <v>2.0412005079427873</v>
      </c>
      <c r="AR21">
        <f>AQ21*1000/AA21</f>
        <v>23.288362712040477</v>
      </c>
      <c r="AS21">
        <f>(AR21-U21)</f>
        <v>0.13787099756293841</v>
      </c>
      <c r="AT21">
        <f>IF(D21,P21,(O21+P21)/2)</f>
        <v>21.444958686828613</v>
      </c>
      <c r="AU21">
        <f>0.61365*EXP(17.502*AT21/(240.97+AT21))</f>
        <v>2.5650042191721369</v>
      </c>
      <c r="AV21">
        <f>IF(AS21&lt;&gt;0,(1000-(AR21+U21)/2)/AS21*AL21,0)</f>
        <v>163.01499751316376</v>
      </c>
      <c r="AW21">
        <f>U21*AA21/1000</f>
        <v>2.0291162599543897</v>
      </c>
      <c r="AX21">
        <f>(AU21-AW21)</f>
        <v>0.53588795921774723</v>
      </c>
      <c r="AY21">
        <f>1/(1.6/F21+1.37/N21)</f>
        <v>-22.769240274559149</v>
      </c>
      <c r="AZ21">
        <f>G21*AA21*0.001</f>
        <v>34.645477903640362</v>
      </c>
      <c r="BA21">
        <f>G21/S21</f>
        <v>1.0006018766054328</v>
      </c>
      <c r="BB21">
        <f>(1-AL21*AA21/AQ21/F21)*100</f>
        <v>122.47654755903898</v>
      </c>
      <c r="BC21">
        <f>(S21-E21/(N21/1.35))</f>
        <v>396.19789242273379</v>
      </c>
      <c r="BD21">
        <f>E21*BB21/100/BC21</f>
        <v>-1.1371562750185107E-2</v>
      </c>
    </row>
    <row r="22" spans="1:56" x14ac:dyDescent="0.25">
      <c r="A22" s="1" t="s">
        <v>1</v>
      </c>
      <c r="B22" s="1" t="s">
        <v>3503</v>
      </c>
      <c r="K22" s="1">
        <v>2.72</v>
      </c>
    </row>
    <row r="23" spans="1:56" x14ac:dyDescent="0.25">
      <c r="A23" s="1" t="s">
        <v>1</v>
      </c>
      <c r="B23" s="1" t="s">
        <v>3502</v>
      </c>
      <c r="K23" s="1">
        <v>2.72</v>
      </c>
    </row>
    <row r="24" spans="1:56" x14ac:dyDescent="0.25">
      <c r="A24" s="1">
        <v>3</v>
      </c>
      <c r="B24" s="1" t="s">
        <v>3501</v>
      </c>
      <c r="C24" s="1">
        <v>663.50000182166696</v>
      </c>
      <c r="D24" s="1">
        <v>0</v>
      </c>
      <c r="E24">
        <f>(R24-S24*(1000-T24)/(1000-U24))*AK24</f>
        <v>-2.9970817090745459</v>
      </c>
      <c r="F24">
        <f>IF(AV24&lt;&gt;0,1/(1/AV24-1/N24),0)</f>
        <v>9.8009507305082249</v>
      </c>
      <c r="G24">
        <f>((AY24-AL24/2)*S24-E24)/(AY24+AL24/2)</f>
        <v>391.87754368662155</v>
      </c>
      <c r="H24">
        <f>AL24*1000</f>
        <v>22.444574240963529</v>
      </c>
      <c r="I24">
        <f>(AQ24-AW24)</f>
        <v>0.6429818325167258</v>
      </c>
      <c r="J24">
        <f>(P24+AP24*D24)</f>
        <v>21.848056793212891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25.032567977905273</v>
      </c>
      <c r="P24" s="1">
        <v>21.848056793212891</v>
      </c>
      <c r="Q24" s="1">
        <v>25.172197341918945</v>
      </c>
      <c r="R24" s="1">
        <v>400.0103759765625</v>
      </c>
      <c r="S24" s="1">
        <v>394.6953125</v>
      </c>
      <c r="T24" s="1">
        <v>2.7669243812561035</v>
      </c>
      <c r="U24" s="1">
        <v>22.657350540161133</v>
      </c>
      <c r="V24" s="1">
        <v>7.612879753112793</v>
      </c>
      <c r="W24" s="1">
        <v>62.339134216308594</v>
      </c>
      <c r="X24" s="1">
        <v>299.97360229492188</v>
      </c>
      <c r="Y24" s="1">
        <v>51.151927947998047</v>
      </c>
      <c r="Z24" s="1">
        <v>2.856757640838623</v>
      </c>
      <c r="AA24" s="1">
        <v>87.655242919921875</v>
      </c>
      <c r="AB24" s="1">
        <v>48.261817932128906</v>
      </c>
      <c r="AC24" s="1">
        <v>-1.269687294960022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1.1028441260842714</v>
      </c>
      <c r="AL24">
        <f>(U24-T24)/(1000-U24)*AK24</f>
        <v>2.2444574240963529E-2</v>
      </c>
      <c r="AM24">
        <f>(P24+273.15)</f>
        <v>294.99805679321287</v>
      </c>
      <c r="AN24">
        <f>(O24+273.15)</f>
        <v>298.18256797790525</v>
      </c>
      <c r="AO24">
        <f>(Y24*AG24+Z24*AH24)*AI24</f>
        <v>8.1843082887461378</v>
      </c>
      <c r="AP24">
        <f>((AO24+0.00000010773*(AN24^4-AM24^4))-AL24*44100)/(L24*51.4+0.00000043092*AM24^3)</f>
        <v>-7.8123229138411761</v>
      </c>
      <c r="AQ24">
        <f>0.61365*EXP(17.502*J24/(240.97+J24))</f>
        <v>2.6290173980363729</v>
      </c>
      <c r="AR24">
        <f>AQ24*1000/AA24</f>
        <v>29.992699928264784</v>
      </c>
      <c r="AS24">
        <f>(AR24-U24)</f>
        <v>7.3353493881036513</v>
      </c>
      <c r="AT24">
        <f>IF(D24,P24,(O24+P24)/2)</f>
        <v>23.440312385559082</v>
      </c>
      <c r="AU24">
        <f>0.61365*EXP(17.502*AT24/(240.97+AT24))</f>
        <v>2.8957499857223716</v>
      </c>
      <c r="AV24">
        <f>IF(AS24&lt;&gt;0,(1000-(AR24+U24)/2)/AS24*AL24,0)</f>
        <v>2.979233721728511</v>
      </c>
      <c r="AW24">
        <f>U24*AA24/1000</f>
        <v>1.9860355655196471</v>
      </c>
      <c r="AX24">
        <f>(AU24-AW24)</f>
        <v>0.90971442020272453</v>
      </c>
      <c r="AY24">
        <f>1/(1.6/F24+1.37/N24)</f>
        <v>2.0690358614761206</v>
      </c>
      <c r="AZ24">
        <f>G24*AA24*0.001</f>
        <v>34.350121286713112</v>
      </c>
      <c r="BA24">
        <f>G24/S24</f>
        <v>0.99286090124675996</v>
      </c>
      <c r="BB24">
        <f>(1-AL24*AA24/AQ24/F24)*100</f>
        <v>92.364673674927815</v>
      </c>
      <c r="BC24">
        <f>(S24-E24/(N24/1.35))</f>
        <v>395.64057682996014</v>
      </c>
      <c r="BD24">
        <f>E24*BB24/100/BC24</f>
        <v>-6.9968676179223144E-3</v>
      </c>
    </row>
    <row r="25" spans="1:56" x14ac:dyDescent="0.25">
      <c r="A25" s="1" t="s">
        <v>1</v>
      </c>
      <c r="B25" s="1" t="s">
        <v>3500</v>
      </c>
      <c r="K25" s="1">
        <v>2.72</v>
      </c>
    </row>
    <row r="26" spans="1:56" x14ac:dyDescent="0.25">
      <c r="A26" s="1" t="s">
        <v>1</v>
      </c>
      <c r="B26" s="1" t="s">
        <v>3499</v>
      </c>
      <c r="K26" s="1">
        <v>2.72</v>
      </c>
    </row>
    <row r="27" spans="1:56" x14ac:dyDescent="0.25">
      <c r="A27" s="1">
        <v>4</v>
      </c>
      <c r="B27" s="1" t="s">
        <v>3498</v>
      </c>
      <c r="C27" s="1">
        <v>868.50000182166696</v>
      </c>
      <c r="D27" s="1">
        <v>0</v>
      </c>
      <c r="E27">
        <f>(R27-S27*(1000-T27)/(1000-U27))*AK27</f>
        <v>-2.2551083072861853</v>
      </c>
      <c r="F27">
        <f>IF(AV27&lt;&gt;0,1/(1/AV27-1/N27),0)</f>
        <v>-2.3046339419154127</v>
      </c>
      <c r="G27">
        <f>((AY27-AL27/2)*S27-E27)/(AY27+AL27/2)</f>
        <v>396.62296199854217</v>
      </c>
      <c r="H27">
        <f>AL27*1000</f>
        <v>22.246743627285667</v>
      </c>
      <c r="I27">
        <f>(AQ27-AW27)</f>
        <v>-0.38261437355811312</v>
      </c>
      <c r="J27">
        <f>(P27+AP27*D27)</f>
        <v>13.843727111816406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24.962558746337891</v>
      </c>
      <c r="P27" s="1">
        <v>13.843727111816406</v>
      </c>
      <c r="Q27" s="1">
        <v>25.105093002319336</v>
      </c>
      <c r="R27" s="1">
        <v>400.08172607421875</v>
      </c>
      <c r="S27" s="1">
        <v>394.17532348632813</v>
      </c>
      <c r="T27" s="1">
        <v>2.76531982421875</v>
      </c>
      <c r="U27" s="1">
        <v>22.483428955078125</v>
      </c>
      <c r="V27" s="1">
        <v>7.6399569511413574</v>
      </c>
      <c r="W27" s="1">
        <v>62.116661071777344</v>
      </c>
      <c r="X27" s="1">
        <v>299.9813232421875</v>
      </c>
      <c r="Y27" s="1">
        <v>99.930854797363281</v>
      </c>
      <c r="Z27" s="1">
        <v>2.7091367244720459</v>
      </c>
      <c r="AA27" s="1">
        <v>87.651435852050781</v>
      </c>
      <c r="AB27" s="1">
        <v>48.267868041992188</v>
      </c>
      <c r="AC27" s="1">
        <v>-1.2661572694778442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1.1028725119198066</v>
      </c>
      <c r="AL27">
        <f>(U27-T27)/(1000-U27)*AK27</f>
        <v>2.2246743627285667E-2</v>
      </c>
      <c r="AM27">
        <f>(P27+273.15)</f>
        <v>286.99372711181638</v>
      </c>
      <c r="AN27">
        <f>(O27+273.15)</f>
        <v>298.11255874633787</v>
      </c>
      <c r="AO27">
        <f>(Y27*AG27+Z27*AH27)*AI27</f>
        <v>15.988936410197539</v>
      </c>
      <c r="AP27">
        <f>((AO27+0.00000010773*(AN27^4-AM27^4))-AL27*44100)/(L27*51.4+0.00000043092*AM27^3)</f>
        <v>-7.0311300348893475</v>
      </c>
      <c r="AQ27">
        <f>0.61365*EXP(17.502*J27/(240.97+J27))</f>
        <v>1.5880904572320582</v>
      </c>
      <c r="AR27">
        <f>AQ27*1000/AA27</f>
        <v>18.118248056000347</v>
      </c>
      <c r="AS27">
        <f>(AR27-U27)</f>
        <v>-4.3651808990777781</v>
      </c>
      <c r="AT27">
        <f>IF(D27,P27,(O27+P27)/2)</f>
        <v>19.403142929077148</v>
      </c>
      <c r="AU27">
        <f>0.61365*EXP(17.502*AT27/(240.97+AT27))</f>
        <v>2.2612723853147854</v>
      </c>
      <c r="AV27">
        <f>IF(AS27&lt;&gt;0,(1000-(AR27+U27)/2)/AS27*AL27,0)</f>
        <v>-4.9929468174477289</v>
      </c>
      <c r="AW27">
        <f>U27*AA27/1000</f>
        <v>1.9707048307901713</v>
      </c>
      <c r="AX27">
        <f>(AU27-AW27)</f>
        <v>0.29056755452461402</v>
      </c>
      <c r="AY27">
        <f>1/(1.6/F27+1.37/N27)</f>
        <v>-2.6724677762307891</v>
      </c>
      <c r="AZ27">
        <f>G27*AA27*0.001</f>
        <v>34.764572111065597</v>
      </c>
      <c r="BA27">
        <f>G27/S27</f>
        <v>1.0062095173552865</v>
      </c>
      <c r="BB27">
        <f>(1-AL27*AA27/AQ27/F27)*100</f>
        <v>153.2780467990076</v>
      </c>
      <c r="BC27">
        <f>(S27-E27/(N27/1.35))</f>
        <v>394.8865731785271</v>
      </c>
      <c r="BD27">
        <f>E27*BB27/100/BC27</f>
        <v>-8.753364133876779E-3</v>
      </c>
    </row>
    <row r="28" spans="1:56" x14ac:dyDescent="0.25">
      <c r="A28" s="1" t="s">
        <v>1</v>
      </c>
      <c r="B28" s="1" t="s">
        <v>3497</v>
      </c>
      <c r="K28" s="1">
        <v>2.72</v>
      </c>
    </row>
    <row r="29" spans="1:56" x14ac:dyDescent="0.25">
      <c r="A29" s="1" t="s">
        <v>1</v>
      </c>
      <c r="B29" s="1" t="s">
        <v>3496</v>
      </c>
      <c r="K29" s="1">
        <v>2.72</v>
      </c>
    </row>
    <row r="30" spans="1:56" x14ac:dyDescent="0.25">
      <c r="A30" s="1">
        <v>5</v>
      </c>
      <c r="B30" s="1" t="s">
        <v>3495</v>
      </c>
      <c r="C30" s="1">
        <v>1073.500001821667</v>
      </c>
      <c r="D30" s="1">
        <v>0</v>
      </c>
      <c r="E30">
        <f>(R30-S30*(1000-T30)/(1000-U30))*AK30</f>
        <v>-1.863976773668069</v>
      </c>
      <c r="F30">
        <f>IF(AV30&lt;&gt;0,1/(1/AV30-1/N30),0)</f>
        <v>-1.6909856250974142</v>
      </c>
      <c r="G30">
        <f>((AY30-AL30/2)*S30-E30)/(AY30+AL30/2)</f>
        <v>398.13203246373934</v>
      </c>
      <c r="H30">
        <f>AL30*1000</f>
        <v>22.199605198498425</v>
      </c>
      <c r="I30">
        <f>(AQ30-AW30)</f>
        <v>-0.68314673584658792</v>
      </c>
      <c r="J30">
        <f>(P30+AP30*D30)</f>
        <v>10.606088638305664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24.925127029418945</v>
      </c>
      <c r="P30" s="1">
        <v>10.606088638305664</v>
      </c>
      <c r="Q30" s="1">
        <v>25.063709259033203</v>
      </c>
      <c r="R30" s="1">
        <v>400.03189086914063</v>
      </c>
      <c r="S30" s="1">
        <v>393.79531860351563</v>
      </c>
      <c r="T30" s="1">
        <v>2.7608036994934082</v>
      </c>
      <c r="U30" s="1">
        <v>22.438102722167969</v>
      </c>
      <c r="V30" s="1">
        <v>7.6438875198364258</v>
      </c>
      <c r="W30" s="1">
        <v>62.124782562255859</v>
      </c>
      <c r="X30" s="1">
        <v>299.98043823242188</v>
      </c>
      <c r="Y30" s="1">
        <v>151.04627990722656</v>
      </c>
      <c r="Z30" s="1">
        <v>2.5511775016784668</v>
      </c>
      <c r="AA30" s="1">
        <v>87.644096374511719</v>
      </c>
      <c r="AB30" s="1">
        <v>48.220054626464844</v>
      </c>
      <c r="AC30" s="1">
        <v>-1.2711442708969116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1.1028692582074331</v>
      </c>
      <c r="AL30">
        <f>(U30-T30)/(1000-U30)*AK30</f>
        <v>2.2199605198498423E-2</v>
      </c>
      <c r="AM30">
        <f>(P30+273.15)</f>
        <v>283.75608863830564</v>
      </c>
      <c r="AN30">
        <f>(O30+273.15)</f>
        <v>298.07512702941892</v>
      </c>
      <c r="AO30">
        <f>(Y30*AG30+Z30*AH30)*AI30</f>
        <v>24.167404244972658</v>
      </c>
      <c r="AP30">
        <f>((AO30+0.00000010773*(AN30^4-AM30^4))-AL30*44100)/(L30*51.4+0.00000043092*AM30^3)</f>
        <v>-6.6985583965825963</v>
      </c>
      <c r="AQ30">
        <f>0.61365*EXP(17.502*J30/(240.97+J30))</f>
        <v>1.2834205015962952</v>
      </c>
      <c r="AR30">
        <f>AQ30*1000/AA30</f>
        <v>14.643547651083253</v>
      </c>
      <c r="AS30">
        <f>(AR30-U30)</f>
        <v>-7.7945550710847158</v>
      </c>
      <c r="AT30">
        <f>IF(D30,P30,(O30+P30)/2)</f>
        <v>17.765607833862305</v>
      </c>
      <c r="AU30">
        <f>0.61365*EXP(17.502*AT30/(240.97+AT30))</f>
        <v>2.0409437227274654</v>
      </c>
      <c r="AV30">
        <f>IF(AS30&lt;&gt;0,(1000-(AR30+U30)/2)/AS30*AL30,0)</f>
        <v>-2.7952854268908087</v>
      </c>
      <c r="AW30">
        <f>U30*AA30/1000</f>
        <v>1.9665672374428831</v>
      </c>
      <c r="AX30">
        <f>(AU30-AW30)</f>
        <v>7.4376485284582294E-2</v>
      </c>
      <c r="AY30">
        <f>1/(1.6/F30+1.37/N30)</f>
        <v>-1.5971218575549722</v>
      </c>
      <c r="AZ30">
        <f>G30*AA30*0.001</f>
        <v>34.893922223032199</v>
      </c>
      <c r="BA30">
        <f>G30/S30</f>
        <v>1.0110126089756544</v>
      </c>
      <c r="BB30">
        <f>(1-AL30*AA30/AQ30/F30)*100</f>
        <v>189.65180347886985</v>
      </c>
      <c r="BC30">
        <f>(S30-E30/(N30/1.35))</f>
        <v>394.38320739903554</v>
      </c>
      <c r="BD30">
        <f>E30*BB30/100/BC30</f>
        <v>-8.9635296365749625E-3</v>
      </c>
    </row>
    <row r="31" spans="1:56" x14ac:dyDescent="0.25">
      <c r="A31" s="1" t="s">
        <v>1</v>
      </c>
      <c r="B31" s="1" t="s">
        <v>3494</v>
      </c>
      <c r="K31" s="1">
        <v>2.72</v>
      </c>
    </row>
    <row r="32" spans="1:56" x14ac:dyDescent="0.25">
      <c r="A32" s="1" t="s">
        <v>1</v>
      </c>
      <c r="B32" s="1" t="s">
        <v>3493</v>
      </c>
      <c r="K32" s="1">
        <v>2.72</v>
      </c>
    </row>
    <row r="33" spans="1:56" x14ac:dyDescent="0.25">
      <c r="A33" s="1">
        <v>6</v>
      </c>
      <c r="B33" s="1" t="s">
        <v>3492</v>
      </c>
      <c r="C33" s="1">
        <v>1279.0000018104911</v>
      </c>
      <c r="D33" s="1">
        <v>0</v>
      </c>
      <c r="E33">
        <f>(R33-S33*(1000-T33)/(1000-U33))*AK33</f>
        <v>-1.3509732055385115</v>
      </c>
      <c r="F33">
        <f>IF(AV33&lt;&gt;0,1/(1/AV33-1/N33),0)</f>
        <v>-1.5185484777003118</v>
      </c>
      <c r="G33">
        <f>((AY33-AL33/2)*S33-E33)/(AY33+AL33/2)</f>
        <v>398.65840648916929</v>
      </c>
      <c r="H33">
        <f>AL33*1000</f>
        <v>22.293704935403472</v>
      </c>
      <c r="I33">
        <f>(AQ33-AW33)</f>
        <v>-0.81533726154654862</v>
      </c>
      <c r="J33">
        <f>(P33+AP33*D33)</f>
        <v>9.0729236602783203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24.897655487060547</v>
      </c>
      <c r="P33" s="1">
        <v>9.0729236602783203</v>
      </c>
      <c r="Q33" s="1">
        <v>25.033430099487305</v>
      </c>
      <c r="R33" s="1">
        <v>399.89761352539063</v>
      </c>
      <c r="S33" s="1">
        <v>393.17462158203125</v>
      </c>
      <c r="T33" s="1">
        <v>2.7573754787445068</v>
      </c>
      <c r="U33" s="1">
        <v>22.517112731933594</v>
      </c>
      <c r="V33" s="1">
        <v>7.646512508392334</v>
      </c>
      <c r="W33" s="1">
        <v>62.442485809326172</v>
      </c>
      <c r="X33" s="1">
        <v>299.97091674804688</v>
      </c>
      <c r="Y33" s="1">
        <v>299.69790649414063</v>
      </c>
      <c r="Z33" s="1">
        <v>2.6341400146484375</v>
      </c>
      <c r="AA33" s="1">
        <v>87.639450073242188</v>
      </c>
      <c r="AB33" s="1">
        <v>48.272655487060547</v>
      </c>
      <c r="AC33" s="1">
        <v>-1.2745112180709839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1.1028342527501722</v>
      </c>
      <c r="AL33">
        <f>(U33-T33)/(1000-U33)*AK33</f>
        <v>2.2293704935403471E-2</v>
      </c>
      <c r="AM33">
        <f>(P33+273.15)</f>
        <v>282.2229236602783</v>
      </c>
      <c r="AN33">
        <f>(O33+273.15)</f>
        <v>298.04765548706052</v>
      </c>
      <c r="AO33">
        <f>(Y33*AG33+Z33*AH33)*AI33</f>
        <v>47.951663967259265</v>
      </c>
      <c r="AP33">
        <f>((AO33+0.00000010773*(AN33^4-AM33^4))-AL33*44100)/(L33*51.4+0.00000043092*AM33^3)</f>
        <v>-6.4209245226383267</v>
      </c>
      <c r="AQ33">
        <f>0.61365*EXP(17.502*J33/(240.97+J33))</f>
        <v>1.1580501155173115</v>
      </c>
      <c r="AR33">
        <f>AQ33*1000/AA33</f>
        <v>13.213799431072466</v>
      </c>
      <c r="AS33">
        <f>(AR33-U33)</f>
        <v>-9.3033133008611273</v>
      </c>
      <c r="AT33">
        <f>IF(D33,P33,(O33+P33)/2)</f>
        <v>16.985289573669434</v>
      </c>
      <c r="AU33">
        <f>0.61365*EXP(17.502*AT33/(240.97+AT33))</f>
        <v>1.9427486698938776</v>
      </c>
      <c r="AV33">
        <f>IF(AS33&lt;&gt;0,(1000-(AR33+U33)/2)/AS33*AL33,0)</f>
        <v>-2.3535075108090107</v>
      </c>
      <c r="AW33">
        <f>U33*AA33/1000</f>
        <v>1.9733873770638601</v>
      </c>
      <c r="AX33">
        <f>(AU33-AW33)</f>
        <v>-3.0638707169982515E-2</v>
      </c>
      <c r="AY33">
        <f>1/(1.6/F33+1.37/N33)</f>
        <v>-1.3631958335371657</v>
      </c>
      <c r="AZ33">
        <f>G33*AA33*0.001</f>
        <v>34.938203511785844</v>
      </c>
      <c r="BA33">
        <f>G33/S33</f>
        <v>1.0139474538948439</v>
      </c>
      <c r="BB33">
        <f>(1-AL33*AA33/AQ33/F33)*100</f>
        <v>211.10302344623753</v>
      </c>
      <c r="BC33">
        <f>(S33-E33/(N33/1.35))</f>
        <v>393.60071166094394</v>
      </c>
      <c r="BD33">
        <f>E33*BB33/100/BC33</f>
        <v>-7.2457828412085734E-3</v>
      </c>
    </row>
    <row r="34" spans="1:56" x14ac:dyDescent="0.25">
      <c r="A34" s="1" t="s">
        <v>1</v>
      </c>
      <c r="B34" s="1" t="s">
        <v>3491</v>
      </c>
      <c r="K34" s="1">
        <v>2.72</v>
      </c>
    </row>
    <row r="35" spans="1:56" x14ac:dyDescent="0.25">
      <c r="A35" s="1" t="s">
        <v>1</v>
      </c>
      <c r="B35" s="1" t="s">
        <v>3490</v>
      </c>
      <c r="K35" s="1">
        <v>2.72</v>
      </c>
    </row>
    <row r="36" spans="1:56" x14ac:dyDescent="0.25">
      <c r="A36" s="1">
        <v>7</v>
      </c>
      <c r="B36" s="1" t="s">
        <v>3489</v>
      </c>
      <c r="C36" s="1">
        <v>1484.0000018104911</v>
      </c>
      <c r="D36" s="1">
        <v>0</v>
      </c>
      <c r="E36">
        <f>(R36-S36*(1000-T36)/(1000-U36))*AK36</f>
        <v>-1.1647881626986423</v>
      </c>
      <c r="F36">
        <f>IF(AV36&lt;&gt;0,1/(1/AV36-1/N36),0)</f>
        <v>-1.4569918631849641</v>
      </c>
      <c r="G36">
        <f>((AY36-AL36/2)*S36-E36)/(AY36+AL36/2)</f>
        <v>399.08073753799806</v>
      </c>
      <c r="H36">
        <f>AL36*1000</f>
        <v>22.562525352544142</v>
      </c>
      <c r="I36">
        <f>(AQ36-AW36)</f>
        <v>-0.87923763217363504</v>
      </c>
      <c r="J36">
        <f>(P36+AP36*D36)</f>
        <v>8.5067291259765625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24.886852264404297</v>
      </c>
      <c r="P36" s="1">
        <v>8.5067291259765625</v>
      </c>
      <c r="Q36" s="1">
        <v>25.015998840332031</v>
      </c>
      <c r="R36" s="1">
        <v>400.0191650390625</v>
      </c>
      <c r="S36" s="1">
        <v>393.03402709960938</v>
      </c>
      <c r="T36" s="1">
        <v>2.757793664932251</v>
      </c>
      <c r="U36" s="1">
        <v>22.752021789550781</v>
      </c>
      <c r="V36" s="1">
        <v>7.6519155502319336</v>
      </c>
      <c r="W36" s="1">
        <v>63.128925323486328</v>
      </c>
      <c r="X36" s="1">
        <v>299.9554443359375</v>
      </c>
      <c r="Y36" s="1">
        <v>499.4564208984375</v>
      </c>
      <c r="Z36" s="1">
        <v>2.5830504894256592</v>
      </c>
      <c r="AA36" s="1">
        <v>87.631568908691406</v>
      </c>
      <c r="AB36" s="1">
        <v>48.251785278320313</v>
      </c>
      <c r="AC36" s="1">
        <v>-1.2905570268630981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1.102777368882123</v>
      </c>
      <c r="AL36">
        <f>(U36-T36)/(1000-U36)*AK36</f>
        <v>2.2562525352544143E-2</v>
      </c>
      <c r="AM36">
        <f>(P36+273.15)</f>
        <v>281.65672912597654</v>
      </c>
      <c r="AN36">
        <f>(O36+273.15)</f>
        <v>298.03685226440427</v>
      </c>
      <c r="AO36">
        <f>(Y36*AG36+Z36*AH36)*AI36</f>
        <v>79.913025557554647</v>
      </c>
      <c r="AP36">
        <f>((AO36+0.00000010773*(AN36^4-AM36^4))-AL36*44100)/(L36*51.4+0.00000043092*AM36^3)</f>
        <v>-6.2113042510928356</v>
      </c>
      <c r="AQ36">
        <f>0.61365*EXP(17.502*J36/(240.97+J36))</f>
        <v>1.1145577330894325</v>
      </c>
      <c r="AR36">
        <f>AQ36*1000/AA36</f>
        <v>12.718678291047798</v>
      </c>
      <c r="AS36">
        <f>(AR36-U36)</f>
        <v>-10.033343498502983</v>
      </c>
      <c r="AT36">
        <f>IF(D36,P36,(O36+P36)/2)</f>
        <v>16.69679069519043</v>
      </c>
      <c r="AU36">
        <f>0.61365*EXP(17.502*AT36/(240.97+AT36))</f>
        <v>1.9075083776445851</v>
      </c>
      <c r="AV36">
        <f>IF(AS36&lt;&gt;0,(1000-(AR36+U36)/2)/AS36*AL36,0)</f>
        <v>-2.208871954890248</v>
      </c>
      <c r="AW36">
        <f>U36*AA36/1000</f>
        <v>1.9937953652630676</v>
      </c>
      <c r="AX36">
        <f>(AU36-AW36)</f>
        <v>-8.6286987618482414E-2</v>
      </c>
      <c r="AY36">
        <f>1/(1.6/F36+1.37/N36)</f>
        <v>-1.2852056744100631</v>
      </c>
      <c r="AZ36">
        <f>G36*AA36*0.001</f>
        <v>34.972071151692468</v>
      </c>
      <c r="BA36">
        <f>G36/S36</f>
        <v>1.0153846995971578</v>
      </c>
      <c r="BB36">
        <f>(1-AL36*AA36/AQ36/F36)*100</f>
        <v>221.75550281508328</v>
      </c>
      <c r="BC36">
        <f>(S36-E36/(N36/1.35))</f>
        <v>393.40139536281856</v>
      </c>
      <c r="BD36">
        <f>E36*BB36/100/BC36</f>
        <v>-6.5657668665378326E-3</v>
      </c>
    </row>
    <row r="37" spans="1:56" x14ac:dyDescent="0.25">
      <c r="A37" s="1" t="s">
        <v>1</v>
      </c>
      <c r="B37" s="1" t="s">
        <v>3488</v>
      </c>
      <c r="K37" s="1">
        <v>2.72</v>
      </c>
    </row>
    <row r="38" spans="1:56" x14ac:dyDescent="0.25">
      <c r="A38" s="1" t="s">
        <v>1</v>
      </c>
      <c r="B38" s="1" t="s">
        <v>3487</v>
      </c>
      <c r="K38" s="1">
        <v>2.72</v>
      </c>
    </row>
    <row r="39" spans="1:56" x14ac:dyDescent="0.25">
      <c r="A39" s="1">
        <v>8</v>
      </c>
      <c r="B39" s="1" t="s">
        <v>3486</v>
      </c>
      <c r="C39" s="1">
        <v>1689.0000018104911</v>
      </c>
      <c r="D39" s="1">
        <v>0</v>
      </c>
      <c r="E39">
        <f>(R39-S39*(1000-T39)/(1000-U39))*AK39</f>
        <v>-1.2795878930270264</v>
      </c>
      <c r="F39">
        <f>IF(AV39&lt;&gt;0,1/(1/AV39-1/N39),0)</f>
        <v>-1.6487473164632989</v>
      </c>
      <c r="G39">
        <f>((AY39-AL39/2)*S39-E39)/(AY39+AL39/2)</f>
        <v>397.84428062829363</v>
      </c>
      <c r="H39">
        <f>AL39*1000</f>
        <v>23.047089343586471</v>
      </c>
      <c r="I39">
        <f>(AQ39-AW39)</f>
        <v>-0.73883504229677377</v>
      </c>
      <c r="J39">
        <f>(P39+AP39*D39)</f>
        <v>10.696398735046387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24.906990051269531</v>
      </c>
      <c r="P39" s="1">
        <v>10.696398735046387</v>
      </c>
      <c r="Q39" s="1">
        <v>25.019933700561523</v>
      </c>
      <c r="R39" s="1">
        <v>399.79800415039063</v>
      </c>
      <c r="S39" s="1">
        <v>392.7513427734375</v>
      </c>
      <c r="T39" s="1">
        <v>2.7539396286010742</v>
      </c>
      <c r="U39" s="1">
        <v>23.165546417236328</v>
      </c>
      <c r="V39" s="1">
        <v>7.6319208145141602</v>
      </c>
      <c r="W39" s="1">
        <v>64.198066711425781</v>
      </c>
      <c r="X39" s="1">
        <v>300.00518798828125</v>
      </c>
      <c r="Y39" s="1">
        <v>749.1324462890625</v>
      </c>
      <c r="Z39" s="1">
        <v>2.6614029407501221</v>
      </c>
      <c r="AA39" s="1">
        <v>87.630119323730469</v>
      </c>
      <c r="AB39" s="1">
        <v>48.360076904296875</v>
      </c>
      <c r="AC39" s="1">
        <v>-1.3207224607467651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1.1029602499569162</v>
      </c>
      <c r="AL39">
        <f>(U39-T39)/(1000-U39)*AK39</f>
        <v>2.3047089343586472E-2</v>
      </c>
      <c r="AM39">
        <f>(P39+273.15)</f>
        <v>283.84639873504636</v>
      </c>
      <c r="AN39">
        <f>(O39+273.15)</f>
        <v>298.05699005126951</v>
      </c>
      <c r="AO39">
        <f>(Y39*AG39+Z39*AH39)*AI39</f>
        <v>119.8611887271436</v>
      </c>
      <c r="AP39">
        <f>((AO39+0.00000010773*(AN39^4-AM39^4))-AL39*44100)/(L39*51.4+0.00000043092*AM39^3)</f>
        <v>-6.2206147259779589</v>
      </c>
      <c r="AQ39">
        <f>0.61365*EXP(17.502*J39/(240.97+J39))</f>
        <v>1.2911645544450627</v>
      </c>
      <c r="AR39">
        <f>AQ39*1000/AA39</f>
        <v>14.734255349751784</v>
      </c>
      <c r="AS39">
        <f>(AR39-U39)</f>
        <v>-8.431291067484544</v>
      </c>
      <c r="AT39">
        <f>IF(D39,P39,(O39+P39)/2)</f>
        <v>17.801694393157959</v>
      </c>
      <c r="AU39">
        <f>0.61365*EXP(17.502*AT39/(240.97+AT39))</f>
        <v>2.0455883181274079</v>
      </c>
      <c r="AV39">
        <f>IF(AS39&lt;&gt;0,(1000-(AR39+U39)/2)/AS39*AL39,0)</f>
        <v>-2.6817185059675825</v>
      </c>
      <c r="AW39">
        <f>U39*AA39/1000</f>
        <v>2.0299995967418365</v>
      </c>
      <c r="AX39">
        <f>(AU39-AW39)</f>
        <v>1.5588721385571436E-2</v>
      </c>
      <c r="AY39">
        <f>1/(1.6/F39+1.37/N39)</f>
        <v>-1.5375950607958444</v>
      </c>
      <c r="AZ39">
        <f>G39*AA39*0.001</f>
        <v>34.863141783721083</v>
      </c>
      <c r="BA39">
        <f>G39/S39</f>
        <v>1.0129673340360648</v>
      </c>
      <c r="BB39">
        <f>(1-AL39*AA39/AQ39/F39)*100</f>
        <v>194.8710684414134</v>
      </c>
      <c r="BC39">
        <f>(S39-E39/(N39/1.35))</f>
        <v>393.15491828780034</v>
      </c>
      <c r="BD39">
        <f>E39*BB39/100/BC39</f>
        <v>-6.3424021493822206E-3</v>
      </c>
    </row>
    <row r="40" spans="1:56" x14ac:dyDescent="0.25">
      <c r="A40" s="1" t="s">
        <v>1</v>
      </c>
      <c r="B40" s="1" t="s">
        <v>3485</v>
      </c>
      <c r="K40" s="1">
        <v>2.72</v>
      </c>
    </row>
    <row r="41" spans="1:56" x14ac:dyDescent="0.25">
      <c r="A41" s="1" t="s">
        <v>1</v>
      </c>
      <c r="B41" s="1" t="s">
        <v>3484</v>
      </c>
      <c r="K41" s="1">
        <v>2.72</v>
      </c>
    </row>
    <row r="42" spans="1:56" x14ac:dyDescent="0.25">
      <c r="A42" s="1">
        <v>9</v>
      </c>
      <c r="B42" s="1" t="s">
        <v>3483</v>
      </c>
      <c r="C42" s="1">
        <v>1894.0000018104911</v>
      </c>
      <c r="D42" s="1">
        <v>0</v>
      </c>
      <c r="E42">
        <f>(R42-S42*(1000-T42)/(1000-U42))*AK42</f>
        <v>-1.1916824071859342</v>
      </c>
      <c r="F42">
        <f>IF(AV42&lt;&gt;0,1/(1/AV42-1/N42),0)</f>
        <v>-1.4234514548346151</v>
      </c>
      <c r="G42">
        <f>((AY42-AL42/2)*S42-E42)/(AY42+AL42/2)</f>
        <v>399.19317602005941</v>
      </c>
      <c r="H42">
        <f>AL42*1000</f>
        <v>23.572092428547009</v>
      </c>
      <c r="I42">
        <f>(AQ42-AW42)</f>
        <v>-0.95084788764029327</v>
      </c>
      <c r="J42">
        <f>(P42+AP42*D42)</f>
        <v>8.5583581924438477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24.947399139404297</v>
      </c>
      <c r="P42" s="1">
        <v>8.5583581924438477</v>
      </c>
      <c r="Q42" s="1">
        <v>25.046062469482422</v>
      </c>
      <c r="R42" s="1">
        <v>399.95999145507813</v>
      </c>
      <c r="S42" s="1">
        <v>392.64813232421875</v>
      </c>
      <c r="T42" s="1">
        <v>2.7472548484802246</v>
      </c>
      <c r="U42" s="1">
        <v>23.616353988647461</v>
      </c>
      <c r="V42" s="1">
        <v>7.5943570137023926</v>
      </c>
      <c r="W42" s="1">
        <v>65.283721923828125</v>
      </c>
      <c r="X42" s="1">
        <v>299.97415161132813</v>
      </c>
      <c r="Y42" s="1">
        <v>1000.2095336914063</v>
      </c>
      <c r="Z42" s="1">
        <v>2.6875689029693604</v>
      </c>
      <c r="AA42" s="1">
        <v>87.6219482421875</v>
      </c>
      <c r="AB42" s="1">
        <v>48.474868774414063</v>
      </c>
      <c r="AC42" s="1">
        <v>-1.3503900766372681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1.1028461456298824</v>
      </c>
      <c r="AL42">
        <f>(U42-T42)/(1000-U42)*AK42</f>
        <v>2.357209242854701E-2</v>
      </c>
      <c r="AM42">
        <f>(P42+273.15)</f>
        <v>281.70835819244382</v>
      </c>
      <c r="AN42">
        <f>(O42+273.15)</f>
        <v>298.09739913940427</v>
      </c>
      <c r="AO42">
        <f>(Y42*AG42+Z42*AH42)*AI42</f>
        <v>160.03352181359696</v>
      </c>
      <c r="AP42">
        <f>((AO42+0.00000010773*(AN42^4-AM42^4))-AL42*44100)/(L42*51.4+0.00000043092*AM42^3)</f>
        <v>-5.9118596747676193</v>
      </c>
      <c r="AQ42">
        <f>0.61365*EXP(17.502*J42/(240.97+J42))</f>
        <v>1.1184630592221527</v>
      </c>
      <c r="AR42">
        <f>AQ42*1000/AA42</f>
        <v>12.764644950951276</v>
      </c>
      <c r="AS42">
        <f>(AR42-U42)</f>
        <v>-10.851709037696185</v>
      </c>
      <c r="AT42">
        <f>IF(D42,P42,(O42+P42)/2)</f>
        <v>16.752878665924072</v>
      </c>
      <c r="AU42">
        <f>0.61365*EXP(17.502*AT42/(240.97+AT42))</f>
        <v>1.914315274216239</v>
      </c>
      <c r="AV42">
        <f>IF(AS42&lt;&gt;0,(1000-(AR42+U42)/2)/AS42*AL42,0)</f>
        <v>-2.1326875069474571</v>
      </c>
      <c r="AW42">
        <f>U42*AA42/1000</f>
        <v>2.069310946862446</v>
      </c>
      <c r="AX42">
        <f>(AU42-AW42)</f>
        <v>-0.15499567264620695</v>
      </c>
      <c r="AY42">
        <f>1/(1.6/F42+1.37/N42)</f>
        <v>-1.2438413287453212</v>
      </c>
      <c r="AZ42">
        <f>G42*AA42*0.001</f>
        <v>34.978083807864088</v>
      </c>
      <c r="BA42">
        <f>G42/S42</f>
        <v>1.0166689795698207</v>
      </c>
      <c r="BB42">
        <f>(1-AL42*AA42/AQ42/F42)*100</f>
        <v>229.73188706240566</v>
      </c>
      <c r="BC42">
        <f>(S42-E42/(N42/1.35))</f>
        <v>393.02398289537376</v>
      </c>
      <c r="BD42">
        <f>E42*BB42/100/BC42</f>
        <v>-6.9656677479341999E-3</v>
      </c>
    </row>
    <row r="43" spans="1:56" x14ac:dyDescent="0.25">
      <c r="A43" s="1" t="s">
        <v>1</v>
      </c>
      <c r="B43" s="1" t="s">
        <v>3482</v>
      </c>
      <c r="K43" s="1">
        <v>2.72</v>
      </c>
    </row>
    <row r="44" spans="1:56" x14ac:dyDescent="0.25">
      <c r="A44" s="1" t="s">
        <v>1</v>
      </c>
      <c r="B44" s="1" t="s">
        <v>3481</v>
      </c>
      <c r="K44" s="1">
        <v>2.72</v>
      </c>
    </row>
    <row r="45" spans="1:56" x14ac:dyDescent="0.25">
      <c r="A45" s="1">
        <v>10</v>
      </c>
      <c r="B45" s="1" t="s">
        <v>3480</v>
      </c>
      <c r="C45" s="1">
        <v>2099.0000018104911</v>
      </c>
      <c r="D45" s="1">
        <v>0</v>
      </c>
      <c r="E45">
        <f>(R45-S45*(1000-T45)/(1000-U45))*AK45</f>
        <v>-1.2774008706179194</v>
      </c>
      <c r="F45">
        <f>IF(AV45&lt;&gt;0,1/(1/AV45-1/N45),0)</f>
        <v>-1.2461615425995152</v>
      </c>
      <c r="G45">
        <f>((AY45-AL45/2)*S45-E45)/(AY45+AL45/2)</f>
        <v>400.74211359823335</v>
      </c>
      <c r="H45">
        <f>AL45*1000</f>
        <v>24.140378636384991</v>
      </c>
      <c r="I45">
        <f>(AQ45-AW45)</f>
        <v>-1.1822154497673729</v>
      </c>
      <c r="J45">
        <f>(P45+AP45*D45)</f>
        <v>5.8613967895507813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24.997303009033203</v>
      </c>
      <c r="P45" s="1">
        <v>5.8613967895507813</v>
      </c>
      <c r="Q45" s="1">
        <v>25.077604293823242</v>
      </c>
      <c r="R45" s="1">
        <v>400.17996215820313</v>
      </c>
      <c r="S45" s="1">
        <v>392.74185180664063</v>
      </c>
      <c r="T45" s="1">
        <v>2.7465376853942871</v>
      </c>
      <c r="U45" s="1">
        <v>24.106863021850586</v>
      </c>
      <c r="V45" s="1">
        <v>7.569054126739502</v>
      </c>
      <c r="W45" s="1">
        <v>66.434967041015625</v>
      </c>
      <c r="X45" s="1">
        <v>299.99041748046875</v>
      </c>
      <c r="Y45" s="1">
        <v>1249.6798095703125</v>
      </c>
      <c r="Z45" s="1">
        <v>5.9997377395629883</v>
      </c>
      <c r="AA45" s="1">
        <v>87.613151550292969</v>
      </c>
      <c r="AB45" s="1">
        <v>48.592700958251953</v>
      </c>
      <c r="AC45" s="1">
        <v>-1.3923181295394897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1.1029059466193702</v>
      </c>
      <c r="AL45">
        <f>(U45-T45)/(1000-U45)*AK45</f>
        <v>2.414037863638499E-2</v>
      </c>
      <c r="AM45">
        <f>(P45+273.15)</f>
        <v>279.01139678955076</v>
      </c>
      <c r="AN45">
        <f>(O45+273.15)</f>
        <v>298.14730300903318</v>
      </c>
      <c r="AO45">
        <f>(Y45*AG45+Z45*AH45)*AI45</f>
        <v>199.94876506204673</v>
      </c>
      <c r="AP45">
        <f>((AO45+0.00000010773*(AN45^4-AM45^4))-AL45*44100)/(L45*51.4+0.00000043092*AM45^3)</f>
        <v>-5.5816562366153244</v>
      </c>
      <c r="AQ45">
        <f>0.61365*EXP(17.502*J45/(240.97+J45))</f>
        <v>0.92986279356817614</v>
      </c>
      <c r="AR45">
        <f>AQ45*1000/AA45</f>
        <v>10.613278681504829</v>
      </c>
      <c r="AS45">
        <f>(AR45-U45)</f>
        <v>-13.493584340345757</v>
      </c>
      <c r="AT45">
        <f>IF(D45,P45,(O45+P45)/2)</f>
        <v>15.429349899291992</v>
      </c>
      <c r="AU45">
        <f>0.61365*EXP(17.502*AT45/(240.97+AT45))</f>
        <v>1.7592502653052922</v>
      </c>
      <c r="AV45">
        <f>IF(AS45&lt;&gt;0,(1000-(AR45+U45)/2)/AS45*AL45,0)</f>
        <v>-1.7579687764610057</v>
      </c>
      <c r="AW45">
        <f>U45*AA45/1000</f>
        <v>2.1120782433355489</v>
      </c>
      <c r="AX45">
        <f>(AU45-AW45)</f>
        <v>-0.35282797803025678</v>
      </c>
      <c r="AY45">
        <f>1/(1.6/F45+1.37/N45)</f>
        <v>-1.0374786511975675</v>
      </c>
      <c r="AZ45">
        <f>G45*AA45*0.001</f>
        <v>35.110279531266734</v>
      </c>
      <c r="BA45">
        <f>G45/S45</f>
        <v>1.0203702807704118</v>
      </c>
      <c r="BB45">
        <f>(1-AL45*AA45/AQ45/F45)*100</f>
        <v>282.52407875401559</v>
      </c>
      <c r="BC45">
        <f>(S45-E45/(N45/1.35))</f>
        <v>393.14473754525733</v>
      </c>
      <c r="BD45">
        <f>E45*BB45/100/BC45</f>
        <v>-9.1797363592933789E-3</v>
      </c>
    </row>
    <row r="46" spans="1:56" x14ac:dyDescent="0.25">
      <c r="A46" s="1" t="s">
        <v>1</v>
      </c>
      <c r="B46" s="1" t="s">
        <v>3479</v>
      </c>
      <c r="K46" s="1">
        <v>2.72</v>
      </c>
    </row>
    <row r="47" spans="1:56" x14ac:dyDescent="0.25">
      <c r="A47" s="1" t="s">
        <v>1</v>
      </c>
      <c r="B47" s="1" t="s">
        <v>3478</v>
      </c>
      <c r="K47" s="1">
        <v>2.72</v>
      </c>
    </row>
    <row r="48" spans="1:56" x14ac:dyDescent="0.25">
      <c r="A48" s="1">
        <v>11</v>
      </c>
      <c r="B48" s="1" t="s">
        <v>3477</v>
      </c>
      <c r="C48" s="1">
        <v>2304.5000017993152</v>
      </c>
      <c r="D48" s="1">
        <v>0</v>
      </c>
      <c r="E48">
        <f>(R48-S48*(1000-T48)/(1000-U48))*AK48</f>
        <v>-1.3762203138021776</v>
      </c>
      <c r="F48">
        <f>IF(AV48&lt;&gt;0,1/(1/AV48-1/N48),0)</f>
        <v>-1.1666582336458904</v>
      </c>
      <c r="G48">
        <f>((AY48-AL48/2)*S48-E48)/(AY48+AL48/2)</f>
        <v>401.21876749261196</v>
      </c>
      <c r="H48">
        <f>AL48*1000</f>
        <v>24.990417334516636</v>
      </c>
      <c r="I48">
        <f>(AQ48-AW48)</f>
        <v>-1.341786484375548</v>
      </c>
      <c r="J48">
        <f>(P48+AP48*D48)</f>
        <v>4.3054838180541992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25.080360412597656</v>
      </c>
      <c r="P48" s="1">
        <v>4.3054838180541992</v>
      </c>
      <c r="Q48" s="1">
        <v>25.138113021850586</v>
      </c>
      <c r="R48" s="1">
        <v>399.88174438476563</v>
      </c>
      <c r="S48" s="1">
        <v>392.24191284179688</v>
      </c>
      <c r="T48" s="1">
        <v>2.7413887977600098</v>
      </c>
      <c r="U48" s="1">
        <v>24.837173461914063</v>
      </c>
      <c r="V48" s="1">
        <v>7.5177998542785645</v>
      </c>
      <c r="W48" s="1">
        <v>68.111793518066406</v>
      </c>
      <c r="X48" s="1">
        <v>299.9923095703125</v>
      </c>
      <c r="Y48" s="1">
        <v>1599.1163330078125</v>
      </c>
      <c r="Z48" s="1">
        <v>7.1062002182006836</v>
      </c>
      <c r="AA48" s="1">
        <v>87.615974426269531</v>
      </c>
      <c r="AB48" s="1">
        <v>48.737010955810547</v>
      </c>
      <c r="AC48" s="1">
        <v>-1.4457130432128906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1.102912902832031</v>
      </c>
      <c r="AL48">
        <f>(U48-T48)/(1000-U48)*AK48</f>
        <v>2.4990417334516634E-2</v>
      </c>
      <c r="AM48">
        <f>(P48+273.15)</f>
        <v>277.45548381805418</v>
      </c>
      <c r="AN48">
        <f>(O48+273.15)</f>
        <v>298.23036041259763</v>
      </c>
      <c r="AO48">
        <f>(Y48*AG48+Z48*AH48)*AI48</f>
        <v>255.85860756236434</v>
      </c>
      <c r="AP48">
        <f>((AO48+0.00000010773*(AN48^4-AM48^4))-AL48*44100)/(L48*51.4+0.00000043092*AM48^3)</f>
        <v>-5.3052969400559915</v>
      </c>
      <c r="AQ48">
        <f>0.61365*EXP(17.502*J48/(240.97+J48))</f>
        <v>0.83434667048433475</v>
      </c>
      <c r="AR48">
        <f>AQ48*1000/AA48</f>
        <v>9.5227688323714634</v>
      </c>
      <c r="AS48">
        <f>(AR48-U48)</f>
        <v>-15.314404629542599</v>
      </c>
      <c r="AT48">
        <f>IF(D48,P48,(O48+P48)/2)</f>
        <v>14.692922115325928</v>
      </c>
      <c r="AU48">
        <f>0.61365*EXP(17.502*AT48/(240.97+AT48))</f>
        <v>1.6778406057087905</v>
      </c>
      <c r="AV48">
        <f>IF(AS48&lt;&gt;0,(1000-(AR48+U48)/2)/AS48*AL48,0)</f>
        <v>-1.6037895876392394</v>
      </c>
      <c r="AW48">
        <f>U48*AA48/1000</f>
        <v>2.1761331548598828</v>
      </c>
      <c r="AX48">
        <f>(AU48-AW48)</f>
        <v>-0.49829254915109233</v>
      </c>
      <c r="AY48">
        <f>1/(1.6/F48+1.37/N48)</f>
        <v>-0.95113898891810211</v>
      </c>
      <c r="AZ48">
        <f>G48*AA48*0.001</f>
        <v>35.153173271972065</v>
      </c>
      <c r="BA48">
        <f>G48/S48</f>
        <v>1.0228860158920237</v>
      </c>
      <c r="BB48">
        <f>(1-AL48*AA48/AQ48/F48)*100</f>
        <v>324.93996154196168</v>
      </c>
      <c r="BC48">
        <f>(S48-E48/(N48/1.35))</f>
        <v>392.67596573026663</v>
      </c>
      <c r="BD48">
        <f>E48*BB48/100/BC48</f>
        <v>-1.1388244121549446E-2</v>
      </c>
    </row>
    <row r="49" spans="1:56" x14ac:dyDescent="0.25">
      <c r="A49" s="1" t="s">
        <v>1</v>
      </c>
      <c r="B49" s="1" t="s">
        <v>3476</v>
      </c>
      <c r="K49" s="1">
        <v>2.72</v>
      </c>
    </row>
    <row r="50" spans="1:56" x14ac:dyDescent="0.25">
      <c r="A50" s="1" t="s">
        <v>1</v>
      </c>
      <c r="B50" s="1" t="s">
        <v>3471</v>
      </c>
      <c r="K50" s="1">
        <v>2.72</v>
      </c>
    </row>
    <row r="51" spans="1:56" x14ac:dyDescent="0.25">
      <c r="A51" s="1">
        <v>12</v>
      </c>
      <c r="B51" s="1" t="s">
        <v>3475</v>
      </c>
      <c r="C51" s="1">
        <v>2510.5000017993152</v>
      </c>
      <c r="D51" s="1">
        <v>0</v>
      </c>
      <c r="E51">
        <f>(R51-S51*(1000-T51)/(1000-U51))*AK51</f>
        <v>-1.4691284231592245</v>
      </c>
      <c r="F51">
        <f>IF(AV51&lt;&gt;0,1/(1/AV51-1/N51),0)</f>
        <v>-1.10181820729812</v>
      </c>
      <c r="G51">
        <f>((AY51-AL51/2)*S51-E51)/(AY51+AL51/2)</f>
        <v>402.09911369830866</v>
      </c>
      <c r="H51">
        <f>AL51*1000</f>
        <v>26.085672761074743</v>
      </c>
      <c r="I51">
        <f>(AQ51-AW51)</f>
        <v>-1.5138005651548041</v>
      </c>
      <c r="J51">
        <f>(P51+AP51*D51)</f>
        <v>2.7004914283752441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25.207160949707031</v>
      </c>
      <c r="P51" s="1">
        <v>2.7004914283752441</v>
      </c>
      <c r="Q51" s="1">
        <v>25.233535766601563</v>
      </c>
      <c r="R51" s="1">
        <v>399.9764404296875</v>
      </c>
      <c r="S51" s="1">
        <v>392.03646850585938</v>
      </c>
      <c r="T51" s="1">
        <v>2.7423825263977051</v>
      </c>
      <c r="U51" s="1">
        <v>25.783367156982422</v>
      </c>
      <c r="V51" s="1">
        <v>7.4631915092468262</v>
      </c>
      <c r="W51" s="1">
        <v>70.167526245117188</v>
      </c>
      <c r="X51" s="1">
        <v>300.00289916992188</v>
      </c>
      <c r="Y51" s="1">
        <v>1998.8045654296875</v>
      </c>
      <c r="Z51" s="1">
        <v>1.6902235746383667</v>
      </c>
      <c r="AA51" s="1">
        <v>87.607101440429688</v>
      </c>
      <c r="AB51" s="1">
        <v>48.904170989990234</v>
      </c>
      <c r="AC51" s="1">
        <v>-1.5255731344223022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1.1029518351835359</v>
      </c>
      <c r="AL51">
        <f>(U51-T51)/(1000-U51)*AK51</f>
        <v>2.6085672761074742E-2</v>
      </c>
      <c r="AM51">
        <f>(P51+273.15)</f>
        <v>275.85049142837522</v>
      </c>
      <c r="AN51">
        <f>(O51+273.15)</f>
        <v>298.35716094970701</v>
      </c>
      <c r="AO51">
        <f>(Y51*AG51+Z51*AH51)*AI51</f>
        <v>319.80872332046783</v>
      </c>
      <c r="AP51">
        <f>((AO51+0.00000010773*(AN51^4-AM51^4))-AL51*44100)/(L51*51.4+0.00000043092*AM51^3)</f>
        <v>-5.0457274505094576</v>
      </c>
      <c r="AQ51">
        <f>0.61365*EXP(17.502*J51/(240.97+J51))</f>
        <v>0.74500549684279782</v>
      </c>
      <c r="AR51">
        <f>AQ51*1000/AA51</f>
        <v>8.5039395733162131</v>
      </c>
      <c r="AS51">
        <f>(AR51-U51)</f>
        <v>-17.279427583666209</v>
      </c>
      <c r="AT51">
        <f>IF(D51,P51,(O51+P51)/2)</f>
        <v>13.953826189041138</v>
      </c>
      <c r="AU51">
        <f>0.61365*EXP(17.502*AT51/(240.97+AT51))</f>
        <v>1.5994832310679858</v>
      </c>
      <c r="AV51">
        <f>IF(AS51&lt;&gt;0,(1000-(AR51+U51)/2)/AS51*AL51,0)</f>
        <v>-1.4837568493123889</v>
      </c>
      <c r="AW51">
        <f>U51*AA51/1000</f>
        <v>2.258806061997602</v>
      </c>
      <c r="AX51">
        <f>(AU51-AW51)</f>
        <v>-0.65932283092961619</v>
      </c>
      <c r="AY51">
        <f>1/(1.6/F51+1.37/N51)</f>
        <v>-0.88333155641444117</v>
      </c>
      <c r="AZ51">
        <f>G51*AA51*0.001</f>
        <v>35.226737842874591</v>
      </c>
      <c r="BA51">
        <f>G51/S51</f>
        <v>1.025667625338021</v>
      </c>
      <c r="BB51">
        <f>(1-AL51*AA51/AQ51/F51)*100</f>
        <v>378.40173122845562</v>
      </c>
      <c r="BC51">
        <f>(S51-E51/(N51/1.35))</f>
        <v>392.49982413955405</v>
      </c>
      <c r="BD51">
        <f>E51*BB51/100/BC51</f>
        <v>-1.4163592045909374E-2</v>
      </c>
    </row>
    <row r="52" spans="1:56" x14ac:dyDescent="0.25">
      <c r="A52" s="1" t="s">
        <v>1</v>
      </c>
      <c r="B52" s="1" t="s">
        <v>3474</v>
      </c>
    </row>
    <row r="53" spans="1:56" x14ac:dyDescent="0.25">
      <c r="A53" s="1" t="s">
        <v>1</v>
      </c>
      <c r="B53" s="1" t="s">
        <v>3473</v>
      </c>
    </row>
    <row r="54" spans="1:56" x14ac:dyDescent="0.25">
      <c r="A54" s="1" t="s">
        <v>1</v>
      </c>
      <c r="B54" s="1" t="s">
        <v>3472</v>
      </c>
    </row>
    <row r="55" spans="1:56" x14ac:dyDescent="0.25">
      <c r="A55" s="1" t="s">
        <v>1</v>
      </c>
      <c r="B55" s="1" t="s">
        <v>3471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26DC9-C5FE-4B0A-81F7-0007B9F6710C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3560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3559</v>
      </c>
    </row>
    <row r="12" spans="1:56" x14ac:dyDescent="0.25">
      <c r="A12" s="1" t="s">
        <v>1</v>
      </c>
      <c r="B12" s="1" t="s">
        <v>3558</v>
      </c>
    </row>
    <row r="13" spans="1:56" x14ac:dyDescent="0.25">
      <c r="A13" s="1" t="s">
        <v>1</v>
      </c>
      <c r="B13" s="1" t="s">
        <v>3557</v>
      </c>
    </row>
    <row r="14" spans="1:56" x14ac:dyDescent="0.25">
      <c r="A14" s="1" t="s">
        <v>1</v>
      </c>
      <c r="B14" s="1" t="s">
        <v>3556</v>
      </c>
    </row>
    <row r="15" spans="1:56" x14ac:dyDescent="0.25">
      <c r="A15" s="1" t="s">
        <v>1</v>
      </c>
      <c r="B15" s="1" t="s">
        <v>3555</v>
      </c>
    </row>
    <row r="16" spans="1:56" x14ac:dyDescent="0.25">
      <c r="A16" s="1" t="s">
        <v>1</v>
      </c>
      <c r="B16" s="1" t="s">
        <v>3554</v>
      </c>
    </row>
    <row r="17" spans="1:56" x14ac:dyDescent="0.25">
      <c r="A17" s="1" t="s">
        <v>1</v>
      </c>
      <c r="B17" s="1" t="s">
        <v>3553</v>
      </c>
    </row>
    <row r="18" spans="1:56" x14ac:dyDescent="0.25">
      <c r="A18" s="1">
        <v>1</v>
      </c>
      <c r="B18" s="1" t="s">
        <v>3552</v>
      </c>
      <c r="C18" s="1">
        <v>261.50000101700425</v>
      </c>
      <c r="D18" s="1">
        <v>0</v>
      </c>
      <c r="E18">
        <f>(R18-S18*(1000-T18)/(1000-U18))*AK18</f>
        <v>-5.4978528756912111</v>
      </c>
      <c r="F18">
        <f>IF(AV18&lt;&gt;0,1/(1/AV18-1/N18),0)</f>
        <v>2.6598930686306077</v>
      </c>
      <c r="G18">
        <f>((AY18-AL18/2)*S18-E18)/(AY18+AL18/2)</f>
        <v>394.20397695269509</v>
      </c>
      <c r="H18">
        <f>AL18*1000</f>
        <v>21.486947844553775</v>
      </c>
      <c r="I18">
        <f>(AQ18-AW18)</f>
        <v>1.1623314635498887</v>
      </c>
      <c r="J18">
        <f>(P18+AP18*D18)</f>
        <v>24.290962219238281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24.337730407714844</v>
      </c>
      <c r="P18" s="1">
        <v>24.290962219238281</v>
      </c>
      <c r="Q18" s="1">
        <v>24.368991851806641</v>
      </c>
      <c r="R18" s="1">
        <v>399.83319091796875</v>
      </c>
      <c r="S18" s="1">
        <v>397.07858276367188</v>
      </c>
      <c r="T18" s="1">
        <v>2.4395773410797119</v>
      </c>
      <c r="U18" s="1">
        <v>21.526935577392578</v>
      </c>
      <c r="V18" s="1">
        <v>6.9910306930541992</v>
      </c>
      <c r="W18" s="1">
        <v>61.689151763916016</v>
      </c>
      <c r="X18" s="1">
        <v>299.60336303710938</v>
      </c>
      <c r="Y18" s="1">
        <v>0.15314961969852448</v>
      </c>
      <c r="Z18" s="1">
        <v>3.9206280708312988</v>
      </c>
      <c r="AA18" s="1">
        <v>87.5828857421875</v>
      </c>
      <c r="AB18" s="1">
        <v>9.9631080627441406</v>
      </c>
      <c r="AC18" s="1">
        <v>-0.14838725328445435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1.1014829523423135</v>
      </c>
      <c r="AL18">
        <f>(U18-T18)/(1000-U18)*AK18</f>
        <v>2.1486947844553773E-2</v>
      </c>
      <c r="AM18">
        <f>(P18+273.15)</f>
        <v>297.44096221923826</v>
      </c>
      <c r="AN18">
        <f>(O18+273.15)</f>
        <v>297.48773040771482</v>
      </c>
      <c r="AO18">
        <f>(Y18*AG18+Z18*AH18)*AI18</f>
        <v>2.4503938604058195E-2</v>
      </c>
      <c r="AP18">
        <f>((AO18+0.00000010773*(AN18^4-AM18^4))-AL18*44100)/(L18*51.4+0.00000043092*AM18^3)</f>
        <v>-7.8043820474962864</v>
      </c>
      <c r="AQ18">
        <f>0.61365*EXP(17.502*J18/(240.97+J18))</f>
        <v>3.047722602604094</v>
      </c>
      <c r="AR18">
        <f>AQ18*1000/AA18</f>
        <v>34.798152364783832</v>
      </c>
      <c r="AS18">
        <f>(AR18-U18)</f>
        <v>13.271216787391253</v>
      </c>
      <c r="AT18">
        <f>IF(D18,P18,(O18+P18)/2)</f>
        <v>24.314346313476563</v>
      </c>
      <c r="AU18">
        <f>0.61365*EXP(17.502*AT18/(240.97+AT18))</f>
        <v>3.0519969128653428</v>
      </c>
      <c r="AV18">
        <f>IF(AS18&lt;&gt;0,(1000-(AR18+U18)/2)/AS18*AL18,0)</f>
        <v>1.5734669296425401</v>
      </c>
      <c r="AW18">
        <f>U18*AA18/1000</f>
        <v>1.8853911390542053</v>
      </c>
      <c r="AX18">
        <f>(AU18-AW18)</f>
        <v>1.1666057738111375</v>
      </c>
      <c r="AY18">
        <f>1/(1.6/F18+1.37/N18)</f>
        <v>1.0447591312540956</v>
      </c>
      <c r="AZ18">
        <f>G18*AA18*0.001</f>
        <v>34.525521872563814</v>
      </c>
      <c r="BA18">
        <f>G18/S18</f>
        <v>0.99276061229248502</v>
      </c>
      <c r="BB18">
        <f>(1-AL18*AA18/AQ18/F18)*100</f>
        <v>76.785765532672954</v>
      </c>
      <c r="BC18">
        <f>(S18-E18/(N18/1.35))</f>
        <v>399.00524369558383</v>
      </c>
      <c r="BD18">
        <f>E18*BB18/100/BC18</f>
        <v>-1.0580232929671383E-2</v>
      </c>
    </row>
    <row r="19" spans="1:56" x14ac:dyDescent="0.25">
      <c r="A19" s="1" t="s">
        <v>1</v>
      </c>
      <c r="B19" s="1" t="s">
        <v>3551</v>
      </c>
      <c r="K19" s="1">
        <v>2.72</v>
      </c>
    </row>
    <row r="20" spans="1:56" x14ac:dyDescent="0.25">
      <c r="A20" s="1" t="s">
        <v>1</v>
      </c>
      <c r="B20" s="1" t="s">
        <v>3550</v>
      </c>
      <c r="K20" s="1">
        <v>2.72</v>
      </c>
    </row>
    <row r="21" spans="1:56" x14ac:dyDescent="0.25">
      <c r="A21" s="1">
        <v>2</v>
      </c>
      <c r="B21" s="1" t="s">
        <v>3549</v>
      </c>
      <c r="C21" s="1">
        <v>467.00000102818012</v>
      </c>
      <c r="D21" s="1">
        <v>0</v>
      </c>
      <c r="E21">
        <f>(R21-S21*(1000-T21)/(1000-U21))*AK21</f>
        <v>-4.0899420585228263</v>
      </c>
      <c r="F21">
        <f>IF(AV21&lt;&gt;0,1/(1/AV21-1/N21),0)</f>
        <v>2.408179703735899</v>
      </c>
      <c r="G21">
        <f>((AY21-AL21/2)*S21-E21)/(AY21+AL21/2)</f>
        <v>391.95853953204403</v>
      </c>
      <c r="H21">
        <f>AL21*1000</f>
        <v>20.872330759126267</v>
      </c>
      <c r="I21">
        <f>(AQ21-AW21)</f>
        <v>1.1988857593105073</v>
      </c>
      <c r="J21">
        <f>(P21+AP21*D21)</f>
        <v>24.346942901611328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24.284704208374023</v>
      </c>
      <c r="P21" s="1">
        <v>24.346942901611328</v>
      </c>
      <c r="Q21" s="1">
        <v>24.368511199951172</v>
      </c>
      <c r="R21" s="1">
        <v>399.97021484375</v>
      </c>
      <c r="S21" s="1">
        <v>396.17654418945313</v>
      </c>
      <c r="T21" s="1">
        <v>2.6839272975921631</v>
      </c>
      <c r="U21" s="1">
        <v>21.228641510009766</v>
      </c>
      <c r="V21" s="1">
        <v>7.7149591445922852</v>
      </c>
      <c r="W21" s="1">
        <v>61.021816253662109</v>
      </c>
      <c r="X21" s="1">
        <v>299.64080810546875</v>
      </c>
      <c r="Y21" s="1">
        <v>26.201389312744141</v>
      </c>
      <c r="Z21" s="1">
        <v>3.7596123218536377</v>
      </c>
      <c r="AA21" s="1">
        <v>87.574050903320313</v>
      </c>
      <c r="AB21" s="1">
        <v>9.8398704528808594</v>
      </c>
      <c r="AC21" s="1">
        <v>-0.13078346848487854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1.1016206180348111</v>
      </c>
      <c r="AL21">
        <f>(U21-T21)/(1000-U21)*AK21</f>
        <v>2.0872330759126267E-2</v>
      </c>
      <c r="AM21">
        <f>(P21+273.15)</f>
        <v>297.49694290161131</v>
      </c>
      <c r="AN21">
        <f>(O21+273.15)</f>
        <v>297.434704208374</v>
      </c>
      <c r="AO21">
        <f>(Y21*AG21+Z21*AH21)*AI21</f>
        <v>4.1922221963355923</v>
      </c>
      <c r="AP21">
        <f>((AO21+0.00000010773*(AN21^4-AM21^4))-AL21*44100)/(L21*51.4+0.00000043092*AM21^3)</f>
        <v>-7.5564573139713254</v>
      </c>
      <c r="AQ21">
        <f>0.61365*EXP(17.502*J21/(240.97+J21))</f>
        <v>3.0579638915164411</v>
      </c>
      <c r="AR21">
        <f>AQ21*1000/AA21</f>
        <v>34.918607281195214</v>
      </c>
      <c r="AS21">
        <f>(AR21-U21)</f>
        <v>13.689965771185449</v>
      </c>
      <c r="AT21">
        <f>IF(D21,P21,(O21+P21)/2)</f>
        <v>24.315823554992676</v>
      </c>
      <c r="AU21">
        <f>0.61365*EXP(17.502*AT21/(240.97+AT21))</f>
        <v>3.052267109420888</v>
      </c>
      <c r="AV21">
        <f>IF(AS21&lt;&gt;0,(1000-(AR21+U21)/2)/AS21*AL21,0)</f>
        <v>1.4818421845752452</v>
      </c>
      <c r="AW21">
        <f>U21*AA21/1000</f>
        <v>1.8590781322059338</v>
      </c>
      <c r="AX21">
        <f>(AU21-AW21)</f>
        <v>1.1931889772149542</v>
      </c>
      <c r="AY21">
        <f>1/(1.6/F21+1.37/N21)</f>
        <v>0.98036070428870103</v>
      </c>
      <c r="AZ21">
        <f>G21*AA21*0.001</f>
        <v>34.325397092970313</v>
      </c>
      <c r="BA21">
        <f>G21/S21</f>
        <v>0.98935321962071532</v>
      </c>
      <c r="BB21">
        <f>(1-AL21*AA21/AQ21/F21)*100</f>
        <v>75.178664612377517</v>
      </c>
      <c r="BC21">
        <f>(S21-E21/(N21/1.35))</f>
        <v>397.60981855239226</v>
      </c>
      <c r="BD21">
        <f>E21*BB21/100/BC21</f>
        <v>-7.7331184481609812E-3</v>
      </c>
    </row>
    <row r="22" spans="1:56" x14ac:dyDescent="0.25">
      <c r="A22" s="1" t="s">
        <v>1</v>
      </c>
      <c r="B22" s="1" t="s">
        <v>3548</v>
      </c>
      <c r="K22" s="1">
        <v>2.72</v>
      </c>
    </row>
    <row r="23" spans="1:56" x14ac:dyDescent="0.25">
      <c r="A23" s="1" t="s">
        <v>1</v>
      </c>
      <c r="B23" s="1" t="s">
        <v>3547</v>
      </c>
      <c r="K23" s="1">
        <v>2.72</v>
      </c>
    </row>
    <row r="24" spans="1:56" x14ac:dyDescent="0.25">
      <c r="A24" s="1">
        <v>3</v>
      </c>
      <c r="B24" s="1" t="s">
        <v>3546</v>
      </c>
      <c r="C24" s="1">
        <v>673.00000102818012</v>
      </c>
      <c r="D24" s="1">
        <v>0</v>
      </c>
      <c r="E24">
        <f>(R24-S24*(1000-T24)/(1000-U24))*AK24</f>
        <v>-3.0927799297380618</v>
      </c>
      <c r="F24">
        <f>IF(AV24&lt;&gt;0,1/(1/AV24-1/N24),0)</f>
        <v>2.242102704431892</v>
      </c>
      <c r="G24">
        <f>((AY24-AL24/2)*S24-E24)/(AY24+AL24/2)</f>
        <v>390.42648259953643</v>
      </c>
      <c r="H24">
        <f>AL24*1000</f>
        <v>20.223233671956198</v>
      </c>
      <c r="I24">
        <f>(AQ24-AW24)</f>
        <v>1.2149261726304517</v>
      </c>
      <c r="J24">
        <f>(P24+AP24*D24)</f>
        <v>24.278247833251953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24.190053939819336</v>
      </c>
      <c r="P24" s="1">
        <v>24.278247833251953</v>
      </c>
      <c r="Q24" s="1">
        <v>24.303581237792969</v>
      </c>
      <c r="R24" s="1">
        <v>400.07342529296875</v>
      </c>
      <c r="S24" s="1">
        <v>395.61810302734375</v>
      </c>
      <c r="T24" s="1">
        <v>2.9259202480316162</v>
      </c>
      <c r="U24" s="1">
        <v>20.900594711303711</v>
      </c>
      <c r="V24" s="1">
        <v>8.4590158462524414</v>
      </c>
      <c r="W24" s="1">
        <v>60.424907684326172</v>
      </c>
      <c r="X24" s="1">
        <v>299.62997436523438</v>
      </c>
      <c r="Y24" s="1">
        <v>50.381645202636719</v>
      </c>
      <c r="Z24" s="1">
        <v>3.7949657440185547</v>
      </c>
      <c r="AA24" s="1">
        <v>87.580024719238281</v>
      </c>
      <c r="AB24" s="1">
        <v>9.7677650451660156</v>
      </c>
      <c r="AC24" s="1">
        <v>-0.12470665574073792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1.1015807881074791</v>
      </c>
      <c r="AL24">
        <f>(U24-T24)/(1000-U24)*AK24</f>
        <v>2.0223233671956199E-2</v>
      </c>
      <c r="AM24">
        <f>(P24+273.15)</f>
        <v>297.42824783325193</v>
      </c>
      <c r="AN24">
        <f>(O24+273.15)</f>
        <v>297.34005393981931</v>
      </c>
      <c r="AO24">
        <f>(Y24*AG24+Z24*AH24)*AI24</f>
        <v>8.0610630522430711</v>
      </c>
      <c r="AP24">
        <f>((AO24+0.00000010773*(AN24^4-AM24^4))-AL24*44100)/(L24*51.4+0.00000043092*AM24^3)</f>
        <v>-7.2915797416356671</v>
      </c>
      <c r="AQ24">
        <f>0.61365*EXP(17.502*J24/(240.97+J24))</f>
        <v>3.0454007740932116</v>
      </c>
      <c r="AR24">
        <f>AQ24*1000/AA24</f>
        <v>34.772778197495107</v>
      </c>
      <c r="AS24">
        <f>(AR24-U24)</f>
        <v>13.872183486191396</v>
      </c>
      <c r="AT24">
        <f>IF(D24,P24,(O24+P24)/2)</f>
        <v>24.234150886535645</v>
      </c>
      <c r="AU24">
        <f>0.61365*EXP(17.502*AT24/(240.97+AT24))</f>
        <v>3.0373600191676182</v>
      </c>
      <c r="AV24">
        <f>IF(AS24&lt;&gt;0,(1000-(AR24+U24)/2)/AS24*AL24,0)</f>
        <v>1.4172452286769475</v>
      </c>
      <c r="AW24">
        <f>U24*AA24/1000</f>
        <v>1.83047460146276</v>
      </c>
      <c r="AX24">
        <f>(AU24-AW24)</f>
        <v>1.2068854177048582</v>
      </c>
      <c r="AY24">
        <f>1/(1.6/F24+1.37/N24)</f>
        <v>0.93523819848416379</v>
      </c>
      <c r="AZ24">
        <f>G24*AA24*0.001</f>
        <v>34.193560997112655</v>
      </c>
      <c r="BA24">
        <f>G24/S24</f>
        <v>0.98687719194829537</v>
      </c>
      <c r="BB24">
        <f>(1-AL24*AA24/AQ24/F24)*100</f>
        <v>74.060851999004711</v>
      </c>
      <c r="BC24">
        <f>(S24-E24/(N24/1.35))</f>
        <v>396.70193309634658</v>
      </c>
      <c r="BD24">
        <f>E24*BB24/100/BC24</f>
        <v>-5.7739551419375796E-3</v>
      </c>
    </row>
    <row r="25" spans="1:56" x14ac:dyDescent="0.25">
      <c r="A25" s="1" t="s">
        <v>1</v>
      </c>
      <c r="B25" s="1" t="s">
        <v>3545</v>
      </c>
      <c r="K25" s="1">
        <v>2.72</v>
      </c>
    </row>
    <row r="26" spans="1:56" x14ac:dyDescent="0.25">
      <c r="A26" s="1" t="s">
        <v>1</v>
      </c>
      <c r="B26" s="1" t="s">
        <v>3544</v>
      </c>
      <c r="K26" s="1">
        <v>2.72</v>
      </c>
    </row>
    <row r="27" spans="1:56" x14ac:dyDescent="0.25">
      <c r="A27" s="1">
        <v>4</v>
      </c>
      <c r="B27" s="1" t="s">
        <v>3543</v>
      </c>
      <c r="C27" s="1">
        <v>879.00000102818012</v>
      </c>
      <c r="D27" s="1">
        <v>0</v>
      </c>
      <c r="E27">
        <f>(R27-S27*(1000-T27)/(1000-U27))*AK27</f>
        <v>-2.0291671027369973</v>
      </c>
      <c r="F27">
        <f>IF(AV27&lt;&gt;0,1/(1/AV27-1/N27),0)</f>
        <v>2.2165258384055306</v>
      </c>
      <c r="G27">
        <f>((AY27-AL27/2)*S27-E27)/(AY27+AL27/2)</f>
        <v>388.42456237306453</v>
      </c>
      <c r="H27">
        <f>AL27*1000</f>
        <v>19.918141263934096</v>
      </c>
      <c r="I27">
        <f>(AQ27-AW27)</f>
        <v>1.2053649652958403</v>
      </c>
      <c r="J27">
        <f>(P27+AP27*D27)</f>
        <v>24.208269119262695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24.123989105224609</v>
      </c>
      <c r="P27" s="1">
        <v>24.208269119262695</v>
      </c>
      <c r="Q27" s="1">
        <v>24.243427276611328</v>
      </c>
      <c r="R27" s="1">
        <v>399.934814453125</v>
      </c>
      <c r="S27" s="1">
        <v>394.64102172851563</v>
      </c>
      <c r="T27" s="1">
        <v>3.1606791019439697</v>
      </c>
      <c r="U27" s="1">
        <v>20.865402221679688</v>
      </c>
      <c r="V27" s="1">
        <v>9.1734676361083984</v>
      </c>
      <c r="W27" s="1">
        <v>60.559173583984375</v>
      </c>
      <c r="X27" s="1">
        <v>299.6201171875</v>
      </c>
      <c r="Y27" s="1">
        <v>101.14170837402344</v>
      </c>
      <c r="Z27" s="1">
        <v>3.9206836223602295</v>
      </c>
      <c r="AA27" s="1">
        <v>87.574844360351563</v>
      </c>
      <c r="AB27" s="1">
        <v>9.7035207748413086</v>
      </c>
      <c r="AC27" s="1">
        <v>-0.13038378953933716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1.1015445484834556</v>
      </c>
      <c r="AL27">
        <f>(U27-T27)/(1000-U27)*AK27</f>
        <v>1.9918141263934097E-2</v>
      </c>
      <c r="AM27">
        <f>(P27+273.15)</f>
        <v>297.35826911926267</v>
      </c>
      <c r="AN27">
        <f>(O27+273.15)</f>
        <v>297.27398910522459</v>
      </c>
      <c r="AO27">
        <f>(Y27*AG27+Z27*AH27)*AI27</f>
        <v>16.182672978132814</v>
      </c>
      <c r="AP27">
        <f>((AO27+0.00000010773*(AN27^4-AM27^4))-AL27*44100)/(L27*51.4+0.00000043092*AM27^3)</f>
        <v>-7.1138665085871473</v>
      </c>
      <c r="AQ27">
        <f>0.61365*EXP(17.502*J27/(240.97+J27))</f>
        <v>3.0326493173755726</v>
      </c>
      <c r="AR27">
        <f>AQ27*1000/AA27</f>
        <v>34.629228741724916</v>
      </c>
      <c r="AS27">
        <f>(AR27-U27)</f>
        <v>13.763826520045228</v>
      </c>
      <c r="AT27">
        <f>IF(D27,P27,(O27+P27)/2)</f>
        <v>24.166129112243652</v>
      </c>
      <c r="AU27">
        <f>0.61365*EXP(17.502*AT27/(240.97+AT27))</f>
        <v>3.0249931428062458</v>
      </c>
      <c r="AV27">
        <f>IF(AS27&lt;&gt;0,(1000-(AR27+U27)/2)/AS27*AL27,0)</f>
        <v>1.4069827374147237</v>
      </c>
      <c r="AW27">
        <f>U27*AA27/1000</f>
        <v>1.8272843520797324</v>
      </c>
      <c r="AX27">
        <f>(AU27-AW27)</f>
        <v>1.1977087907265134</v>
      </c>
      <c r="AY27">
        <f>1/(1.6/F27+1.37/N27)</f>
        <v>0.92809073926205654</v>
      </c>
      <c r="AZ27">
        <f>G27*AA27*0.001</f>
        <v>34.016220595558792</v>
      </c>
      <c r="BA27">
        <f>G27/S27</f>
        <v>0.98424781253549565</v>
      </c>
      <c r="BB27">
        <f>(1-AL27*AA27/AQ27/F27)*100</f>
        <v>74.050249250491945</v>
      </c>
      <c r="BC27">
        <f>(S27-E27/(N27/1.35))</f>
        <v>395.35212060103191</v>
      </c>
      <c r="BD27">
        <f>E27*BB27/100/BC27</f>
        <v>-3.80067089307984E-3</v>
      </c>
    </row>
    <row r="28" spans="1:56" x14ac:dyDescent="0.25">
      <c r="A28" s="1" t="s">
        <v>1</v>
      </c>
      <c r="B28" s="1" t="s">
        <v>3542</v>
      </c>
      <c r="K28" s="1">
        <v>2.72</v>
      </c>
    </row>
    <row r="29" spans="1:56" x14ac:dyDescent="0.25">
      <c r="A29" s="1" t="s">
        <v>1</v>
      </c>
      <c r="B29" s="1" t="s">
        <v>3541</v>
      </c>
      <c r="K29" s="1">
        <v>2.72</v>
      </c>
    </row>
    <row r="30" spans="1:56" x14ac:dyDescent="0.25">
      <c r="A30" s="1">
        <v>5</v>
      </c>
      <c r="B30" s="1" t="s">
        <v>3540</v>
      </c>
      <c r="C30" s="1">
        <v>1085.0000010281801</v>
      </c>
      <c r="D30" s="1">
        <v>0</v>
      </c>
      <c r="E30">
        <f>(R30-S30*(1000-T30)/(1000-U30))*AK30</f>
        <v>-1.075322619166087</v>
      </c>
      <c r="F30">
        <f>IF(AV30&lt;&gt;0,1/(1/AV30-1/N30),0)</f>
        <v>2.2581234070253724</v>
      </c>
      <c r="G30">
        <f>((AY30-AL30/2)*S30-E30)/(AY30+AL30/2)</f>
        <v>386.76543449080407</v>
      </c>
      <c r="H30">
        <f>AL30*1000</f>
        <v>19.824142037356566</v>
      </c>
      <c r="I30">
        <f>(AQ30-AW30)</f>
        <v>1.185503355497967</v>
      </c>
      <c r="J30">
        <f>(P30+AP30*D30)</f>
        <v>24.164522171020508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24.087169647216797</v>
      </c>
      <c r="P30" s="1">
        <v>24.164522171020508</v>
      </c>
      <c r="Q30" s="1">
        <v>24.197277069091797</v>
      </c>
      <c r="R30" s="1">
        <v>399.96633911132813</v>
      </c>
      <c r="S30" s="1">
        <v>393.85528564453125</v>
      </c>
      <c r="T30" s="1">
        <v>3.3871958255767822</v>
      </c>
      <c r="U30" s="1">
        <v>21.00346565246582</v>
      </c>
      <c r="V30" s="1">
        <v>9.8517045974731445</v>
      </c>
      <c r="W30" s="1">
        <v>61.0888671875</v>
      </c>
      <c r="X30" s="1">
        <v>299.66119384765625</v>
      </c>
      <c r="Y30" s="1">
        <v>149.88253784179688</v>
      </c>
      <c r="Z30" s="1">
        <v>3.8734548091888428</v>
      </c>
      <c r="AA30" s="1">
        <v>87.566413879394531</v>
      </c>
      <c r="AB30" s="1">
        <v>9.8224344253540039</v>
      </c>
      <c r="AC30" s="1">
        <v>-0.13497725129127502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1.1016955656163832</v>
      </c>
      <c r="AL30">
        <f>(U30-T30)/(1000-U30)*AK30</f>
        <v>1.9824142037356565E-2</v>
      </c>
      <c r="AM30">
        <f>(P30+273.15)</f>
        <v>297.31452217102049</v>
      </c>
      <c r="AN30">
        <f>(O30+273.15)</f>
        <v>297.23716964721677</v>
      </c>
      <c r="AO30">
        <f>(Y30*AG30+Z30*AH30)*AI30</f>
        <v>23.981205518665774</v>
      </c>
      <c r="AP30">
        <f>((AO30+0.00000010773*(AN30^4-AM30^4))-AL30*44100)/(L30*51.4+0.00000043092*AM30^3)</f>
        <v>-7.0150687659814768</v>
      </c>
      <c r="AQ30">
        <f>0.61365*EXP(17.502*J30/(240.97+J30))</f>
        <v>3.0247015217234363</v>
      </c>
      <c r="AR30">
        <f>AQ30*1000/AA30</f>
        <v>34.541799620678383</v>
      </c>
      <c r="AS30">
        <f>(AR30-U30)</f>
        <v>13.538333968212562</v>
      </c>
      <c r="AT30">
        <f>IF(D30,P30,(O30+P30)/2)</f>
        <v>24.125845909118652</v>
      </c>
      <c r="AU30">
        <f>0.61365*EXP(17.502*AT30/(240.97+AT30))</f>
        <v>3.0176901235906599</v>
      </c>
      <c r="AV30">
        <f>IF(AS30&lt;&gt;0,(1000-(AR30+U30)/2)/AS30*AL30,0)</f>
        <v>1.4236296333412495</v>
      </c>
      <c r="AW30">
        <f>U30*AA30/1000</f>
        <v>1.8391981662254693</v>
      </c>
      <c r="AX30">
        <f>(AU30-AW30)</f>
        <v>1.1784919573651906</v>
      </c>
      <c r="AY30">
        <f>1/(1.6/F30+1.37/N30)</f>
        <v>0.939687625735945</v>
      </c>
      <c r="AZ30">
        <f>G30*AA30*0.001</f>
        <v>33.867662110865602</v>
      </c>
      <c r="BA30">
        <f>G30/S30</f>
        <v>0.98199884218355771</v>
      </c>
      <c r="BB30">
        <f>(1-AL30*AA30/AQ30/F30)*100</f>
        <v>74.584318016926858</v>
      </c>
      <c r="BC30">
        <f>(S30-E30/(N30/1.35))</f>
        <v>394.23212040646331</v>
      </c>
      <c r="BD30">
        <f>E30*BB30/100/BC30</f>
        <v>-2.0343904021820356E-3</v>
      </c>
    </row>
    <row r="31" spans="1:56" x14ac:dyDescent="0.25">
      <c r="A31" s="1" t="s">
        <v>1</v>
      </c>
      <c r="B31" s="1" t="s">
        <v>3539</v>
      </c>
      <c r="K31" s="1">
        <v>2.72</v>
      </c>
    </row>
    <row r="32" spans="1:56" x14ac:dyDescent="0.25">
      <c r="A32" s="1" t="s">
        <v>1</v>
      </c>
      <c r="B32" s="1" t="s">
        <v>3538</v>
      </c>
      <c r="K32" s="1">
        <v>2.72</v>
      </c>
    </row>
    <row r="33" spans="1:56" x14ac:dyDescent="0.25">
      <c r="A33" s="1">
        <v>6</v>
      </c>
      <c r="B33" s="1" t="s">
        <v>3537</v>
      </c>
      <c r="C33" s="1">
        <v>1291.5000010170043</v>
      </c>
      <c r="D33" s="1">
        <v>0</v>
      </c>
      <c r="E33">
        <f>(R33-S33*(1000-T33)/(1000-U33))*AK33</f>
        <v>0.21868226679363376</v>
      </c>
      <c r="F33">
        <f>IF(AV33&lt;&gt;0,1/(1/AV33-1/N33),0)</f>
        <v>2.3400536846423492</v>
      </c>
      <c r="G33">
        <f>((AY33-AL33/2)*S33-E33)/(AY33+AL33/2)</f>
        <v>384.39217726127782</v>
      </c>
      <c r="H33">
        <f>AL33*1000</f>
        <v>19.828090055080352</v>
      </c>
      <c r="I33">
        <f>(AQ33-AW33)</f>
        <v>1.1594724158558154</v>
      </c>
      <c r="J33">
        <f>(P33+AP33*D33)</f>
        <v>24.129796981811523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24.056425094604492</v>
      </c>
      <c r="P33" s="1">
        <v>24.129796981811523</v>
      </c>
      <c r="Q33" s="1">
        <v>24.161481857299805</v>
      </c>
      <c r="R33" s="1">
        <v>399.89096069335938</v>
      </c>
      <c r="S33" s="1">
        <v>392.62619018554688</v>
      </c>
      <c r="T33" s="1">
        <v>3.6134762763977051</v>
      </c>
      <c r="U33" s="1">
        <v>21.228879928588867</v>
      </c>
      <c r="V33" s="1">
        <v>10.529242515563965</v>
      </c>
      <c r="W33" s="1">
        <v>61.858444213867188</v>
      </c>
      <c r="X33" s="1">
        <v>299.66659545898438</v>
      </c>
      <c r="Y33" s="1">
        <v>300.70281982421875</v>
      </c>
      <c r="Z33" s="1">
        <v>3.7988290786743164</v>
      </c>
      <c r="AA33" s="1">
        <v>87.566246032714844</v>
      </c>
      <c r="AB33" s="1">
        <v>9.8537282943725586</v>
      </c>
      <c r="AC33" s="1">
        <v>-0.1426844596862793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1.1017154244815599</v>
      </c>
      <c r="AL33">
        <f>(U33-T33)/(1000-U33)*AK33</f>
        <v>1.9828090055080353E-2</v>
      </c>
      <c r="AM33">
        <f>(P33+273.15)</f>
        <v>297.2797969818115</v>
      </c>
      <c r="AN33">
        <f>(O33+273.15)</f>
        <v>297.20642509460447</v>
      </c>
      <c r="AO33">
        <f>(Y33*AG33+Z33*AH33)*AI33</f>
        <v>48.112450096477914</v>
      </c>
      <c r="AP33">
        <f>((AO33+0.00000010773*(AN33^4-AM33^4))-AL33*44100)/(L33*51.4+0.00000043092*AM33^3)</f>
        <v>-6.8174638772403444</v>
      </c>
      <c r="AQ33">
        <f>0.61365*EXP(17.502*J33/(240.97+J33))</f>
        <v>3.0184057386815901</v>
      </c>
      <c r="AR33">
        <f>AQ33*1000/AA33</f>
        <v>34.469968457411213</v>
      </c>
      <c r="AS33">
        <f>(AR33-U33)</f>
        <v>13.241088528822345</v>
      </c>
      <c r="AT33">
        <f>IF(D33,P33,(O33+P33)/2)</f>
        <v>24.093111038208008</v>
      </c>
      <c r="AU33">
        <f>0.61365*EXP(17.502*AT33/(240.97+AT33))</f>
        <v>3.0117669133754918</v>
      </c>
      <c r="AV33">
        <f>IF(AS33&lt;&gt;0,(1000-(AR33+U33)/2)/AS33*AL33,0)</f>
        <v>1.4557631815723389</v>
      </c>
      <c r="AW33">
        <f>U33*AA33/1000</f>
        <v>1.8589333228257747</v>
      </c>
      <c r="AX33">
        <f>(AU33-AW33)</f>
        <v>1.1528335905497171</v>
      </c>
      <c r="AY33">
        <f>1/(1.6/F33+1.37/N33)</f>
        <v>0.96211621499131172</v>
      </c>
      <c r="AZ33">
        <f>G33*AA33*0.001</f>
        <v>33.659779967111987</v>
      </c>
      <c r="BA33">
        <f>G33/S33</f>
        <v>0.97902836558005002</v>
      </c>
      <c r="BB33">
        <f>(1-AL33*AA33/AQ33/F33)*100</f>
        <v>75.418171988813285</v>
      </c>
      <c r="BC33">
        <f>(S33-E33/(N33/1.35))</f>
        <v>392.54955543568002</v>
      </c>
      <c r="BD33">
        <f>E33*BB33/100/BC33</f>
        <v>4.2014101352480499E-4</v>
      </c>
    </row>
    <row r="34" spans="1:56" x14ac:dyDescent="0.25">
      <c r="A34" s="1" t="s">
        <v>1</v>
      </c>
      <c r="B34" s="1" t="s">
        <v>3536</v>
      </c>
      <c r="K34" s="1">
        <v>2.72</v>
      </c>
    </row>
    <row r="35" spans="1:56" x14ac:dyDescent="0.25">
      <c r="A35" s="1" t="s">
        <v>1</v>
      </c>
      <c r="B35" s="1" t="s">
        <v>3535</v>
      </c>
      <c r="K35" s="1">
        <v>2.72</v>
      </c>
    </row>
    <row r="36" spans="1:56" x14ac:dyDescent="0.25">
      <c r="A36" s="1">
        <v>7</v>
      </c>
      <c r="B36" s="1" t="s">
        <v>3534</v>
      </c>
      <c r="C36" s="1">
        <v>1497.5000010170043</v>
      </c>
      <c r="D36" s="1">
        <v>0</v>
      </c>
      <c r="E36">
        <f>(R36-S36*(1000-T36)/(1000-U36))*AK36</f>
        <v>1.2247551603381963</v>
      </c>
      <c r="F36">
        <f>IF(AV36&lt;&gt;0,1/(1/AV36-1/N36),0)</f>
        <v>2.5052862770250202</v>
      </c>
      <c r="G36">
        <f>((AY36-AL36/2)*S36-E36)/(AY36+AL36/2)</f>
        <v>382.8531354685058</v>
      </c>
      <c r="H36">
        <f>AL36*1000</f>
        <v>20.029554139804929</v>
      </c>
      <c r="I36">
        <f>(AQ36-AW36)</f>
        <v>1.1228254601322691</v>
      </c>
      <c r="J36">
        <f>(P36+AP36*D36)</f>
        <v>24.112936019897461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24.052186965942383</v>
      </c>
      <c r="P36" s="1">
        <v>24.112936019897461</v>
      </c>
      <c r="Q36" s="1">
        <v>24.147886276245117</v>
      </c>
      <c r="R36" s="1">
        <v>400.01898193359375</v>
      </c>
      <c r="S36" s="1">
        <v>391.78433227539063</v>
      </c>
      <c r="T36" s="1">
        <v>3.8279116153717041</v>
      </c>
      <c r="U36" s="1">
        <v>21.615695953369141</v>
      </c>
      <c r="V36" s="1">
        <v>11.155282020568848</v>
      </c>
      <c r="W36" s="1">
        <v>62.992359161376953</v>
      </c>
      <c r="X36" s="1">
        <v>299.65933227539063</v>
      </c>
      <c r="Y36" s="1">
        <v>500.48220825195313</v>
      </c>
      <c r="Z36" s="1">
        <v>4.0923032760620117</v>
      </c>
      <c r="AA36" s="1">
        <v>87.553390502929688</v>
      </c>
      <c r="AB36" s="1">
        <v>9.9881381988525391</v>
      </c>
      <c r="AC36" s="1">
        <v>-0.15578842163085938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1.1016887216007005</v>
      </c>
      <c r="AL36">
        <f>(U36-T36)/(1000-U36)*AK36</f>
        <v>2.002955413980493E-2</v>
      </c>
      <c r="AM36">
        <f>(P36+273.15)</f>
        <v>297.26293601989744</v>
      </c>
      <c r="AN36">
        <f>(O36+273.15)</f>
        <v>297.20218696594236</v>
      </c>
      <c r="AO36">
        <f>(Y36*AG36+Z36*AH36)*AI36</f>
        <v>80.077151530448646</v>
      </c>
      <c r="AP36">
        <f>((AO36+0.00000010773*(AN36^4-AM36^4))-AL36*44100)/(L36*51.4+0.00000043092*AM36^3)</f>
        <v>-6.6261588937639759</v>
      </c>
      <c r="AQ36">
        <f>0.61365*EXP(17.502*J36/(240.97+J36))</f>
        <v>3.0153529289301946</v>
      </c>
      <c r="AR36">
        <f>AQ36*1000/AA36</f>
        <v>34.440161729993719</v>
      </c>
      <c r="AS36">
        <f>(AR36-U36)</f>
        <v>12.824465776624578</v>
      </c>
      <c r="AT36">
        <f>IF(D36,P36,(O36+P36)/2)</f>
        <v>24.082561492919922</v>
      </c>
      <c r="AU36">
        <f>0.61365*EXP(17.502*AT36/(240.97+AT36))</f>
        <v>3.0098601932558444</v>
      </c>
      <c r="AV36">
        <f>IF(AS36&lt;&gt;0,(1000-(AR36+U36)/2)/AS36*AL36,0)</f>
        <v>1.518048982370003</v>
      </c>
      <c r="AW36">
        <f>U36*AA36/1000</f>
        <v>1.8925274687979254</v>
      </c>
      <c r="AX36">
        <f>(AU36-AW36)</f>
        <v>1.117332724457919</v>
      </c>
      <c r="AY36">
        <f>1/(1.6/F36+1.37/N36)</f>
        <v>1.005752857541178</v>
      </c>
      <c r="AZ36">
        <f>G36*AA36*0.001</f>
        <v>33.520090074945131</v>
      </c>
      <c r="BA36">
        <f>G36/S36</f>
        <v>0.97720379282393821</v>
      </c>
      <c r="BB36">
        <f>(1-AL36*AA36/AQ36/F36)*100</f>
        <v>76.78606627454441</v>
      </c>
      <c r="BC36">
        <f>(S36-E36/(N36/1.35))</f>
        <v>391.35513055393051</v>
      </c>
      <c r="BD36">
        <f>E36*BB36/100/BC36</f>
        <v>2.4030381505081434E-3</v>
      </c>
    </row>
    <row r="37" spans="1:56" x14ac:dyDescent="0.25">
      <c r="A37" s="1" t="s">
        <v>1</v>
      </c>
      <c r="B37" s="1" t="s">
        <v>3533</v>
      </c>
      <c r="K37" s="1">
        <v>2.72</v>
      </c>
    </row>
    <row r="38" spans="1:56" x14ac:dyDescent="0.25">
      <c r="A38" s="1" t="s">
        <v>1</v>
      </c>
      <c r="B38" s="1" t="s">
        <v>3532</v>
      </c>
      <c r="K38" s="1">
        <v>2.72</v>
      </c>
    </row>
    <row r="39" spans="1:56" x14ac:dyDescent="0.25">
      <c r="A39" s="1">
        <v>8</v>
      </c>
      <c r="B39" s="1" t="s">
        <v>3531</v>
      </c>
      <c r="C39" s="1">
        <v>1704.5000010170043</v>
      </c>
      <c r="D39" s="1">
        <v>0</v>
      </c>
      <c r="E39">
        <f>(R39-S39*(1000-T39)/(1000-U39))*AK39</f>
        <v>1.6243981506229743</v>
      </c>
      <c r="F39">
        <f>IF(AV39&lt;&gt;0,1/(1/AV39-1/N39),0)</f>
        <v>2.7832493330516295</v>
      </c>
      <c r="G39">
        <f>((AY39-AL39/2)*S39-E39)/(AY39+AL39/2)</f>
        <v>382.23769435648342</v>
      </c>
      <c r="H39">
        <f>AL39*1000</f>
        <v>20.410414138327884</v>
      </c>
      <c r="I39">
        <f>(AQ39-AW39)</f>
        <v>1.0746464673328215</v>
      </c>
      <c r="J39">
        <f>(P39+AP39*D39)</f>
        <v>24.106361389160156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24.063373565673828</v>
      </c>
      <c r="P39" s="1">
        <v>24.106361389160156</v>
      </c>
      <c r="Q39" s="1">
        <v>24.146286010742188</v>
      </c>
      <c r="R39" s="1">
        <v>399.813232421875</v>
      </c>
      <c r="S39" s="1">
        <v>391.09268188476563</v>
      </c>
      <c r="T39" s="1">
        <v>4.035245418548584</v>
      </c>
      <c r="U39" s="1">
        <v>22.152395248413086</v>
      </c>
      <c r="V39" s="1">
        <v>11.751593589782715</v>
      </c>
      <c r="W39" s="1">
        <v>64.513038635253906</v>
      </c>
      <c r="X39" s="1">
        <v>299.64154052734375</v>
      </c>
      <c r="Y39" s="1">
        <v>750.03253173828125</v>
      </c>
      <c r="Z39" s="1">
        <v>3.8172404766082764</v>
      </c>
      <c r="AA39" s="1">
        <v>87.553367614746094</v>
      </c>
      <c r="AB39" s="1">
        <v>10.200653076171875</v>
      </c>
      <c r="AC39" s="1">
        <v>-0.18100576102733612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1.101623310762293</v>
      </c>
      <c r="AL39">
        <f>(U39-T39)/(1000-U39)*AK39</f>
        <v>2.0410414138327882E-2</v>
      </c>
      <c r="AM39">
        <f>(P39+273.15)</f>
        <v>297.25636138916013</v>
      </c>
      <c r="AN39">
        <f>(O39+273.15)</f>
        <v>297.21337356567381</v>
      </c>
      <c r="AO39">
        <f>(Y39*AG39+Z39*AH39)*AI39</f>
        <v>120.00520239579964</v>
      </c>
      <c r="AP39">
        <f>((AO39+0.00000010773*(AN39^4-AM39^4))-AL39*44100)/(L39*51.4+0.00000043092*AM39^3)</f>
        <v>-6.4338785492713617</v>
      </c>
      <c r="AQ39">
        <f>0.61365*EXP(17.502*J39/(240.97+J39))</f>
        <v>3.014163272064287</v>
      </c>
      <c r="AR39">
        <f>AQ39*1000/AA39</f>
        <v>34.426582942271992</v>
      </c>
      <c r="AS39">
        <f>(AR39-U39)</f>
        <v>12.274187693858906</v>
      </c>
      <c r="AT39">
        <f>IF(D39,P39,(O39+P39)/2)</f>
        <v>24.084867477416992</v>
      </c>
      <c r="AU39">
        <f>0.61365*EXP(17.502*AT39/(240.97+AT39))</f>
        <v>3.0102768857087767</v>
      </c>
      <c r="AV39">
        <f>IF(AS39&lt;&gt;0,(1000-(AR39+U39)/2)/AS39*AL39,0)</f>
        <v>1.6158310794003257</v>
      </c>
      <c r="AW39">
        <f>U39*AA39/1000</f>
        <v>1.9395168047314655</v>
      </c>
      <c r="AX39">
        <f>(AU39-AW39)</f>
        <v>1.0707600809773112</v>
      </c>
      <c r="AY39">
        <f>1/(1.6/F39+1.37/N39)</f>
        <v>1.0746931876125887</v>
      </c>
      <c r="AZ39">
        <f>G39*AA39*0.001</f>
        <v>33.466197370206153</v>
      </c>
      <c r="BA39">
        <f>G39/S39</f>
        <v>0.97735834000879795</v>
      </c>
      <c r="BB39">
        <f>(1-AL39*AA39/AQ39/F39)*100</f>
        <v>78.698715892087137</v>
      </c>
      <c r="BC39">
        <f>(S39-E39/(N39/1.35))</f>
        <v>390.52342975571844</v>
      </c>
      <c r="BD39">
        <f>E39*BB39/100/BC39</f>
        <v>3.2735052191740434E-3</v>
      </c>
    </row>
    <row r="40" spans="1:56" x14ac:dyDescent="0.25">
      <c r="A40" s="1" t="s">
        <v>1</v>
      </c>
      <c r="B40" s="1" t="s">
        <v>3530</v>
      </c>
      <c r="K40" s="1">
        <v>2.72</v>
      </c>
    </row>
    <row r="41" spans="1:56" x14ac:dyDescent="0.25">
      <c r="A41" s="1" t="s">
        <v>1</v>
      </c>
      <c r="B41" s="1" t="s">
        <v>3529</v>
      </c>
      <c r="K41" s="1">
        <v>2.72</v>
      </c>
    </row>
    <row r="42" spans="1:56" x14ac:dyDescent="0.25">
      <c r="A42" s="1">
        <v>9</v>
      </c>
      <c r="B42" s="1" t="s">
        <v>3528</v>
      </c>
      <c r="C42" s="1">
        <v>1912.0000010058284</v>
      </c>
      <c r="D42" s="1">
        <v>0</v>
      </c>
      <c r="E42">
        <f>(R42-S42*(1000-T42)/(1000-U42))*AK42</f>
        <v>1.9906238210734566</v>
      </c>
      <c r="F42">
        <f>IF(AV42&lt;&gt;0,1/(1/AV42-1/N42),0)</f>
        <v>3.1757953267004146</v>
      </c>
      <c r="G42">
        <f>((AY42-AL42/2)*S42-E42)/(AY42+AL42/2)</f>
        <v>382.10973815588125</v>
      </c>
      <c r="H42">
        <f>AL42*1000</f>
        <v>20.90845056195079</v>
      </c>
      <c r="I42">
        <f>(AQ42-AW42)</f>
        <v>1.0214434830002772</v>
      </c>
      <c r="J42">
        <f>(P42+AP42*D42)</f>
        <v>24.111331939697266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24.103460311889648</v>
      </c>
      <c r="P42" s="1">
        <v>24.111331939697266</v>
      </c>
      <c r="Q42" s="1">
        <v>24.170112609863281</v>
      </c>
      <c r="R42" s="1">
        <v>399.9866943359375</v>
      </c>
      <c r="S42" s="1">
        <v>390.76467895507813</v>
      </c>
      <c r="T42" s="1">
        <v>4.2281112670898438</v>
      </c>
      <c r="U42" s="1">
        <v>22.772430419921875</v>
      </c>
      <c r="V42" s="1">
        <v>12.282536506652832</v>
      </c>
      <c r="W42" s="1">
        <v>66.153228759765625</v>
      </c>
      <c r="X42" s="1">
        <v>299.69229125976563</v>
      </c>
      <c r="Y42" s="1">
        <v>999.3712158203125</v>
      </c>
      <c r="Z42" s="1">
        <v>3.9102001190185547</v>
      </c>
      <c r="AA42" s="1">
        <v>87.545295715332031</v>
      </c>
      <c r="AB42" s="1">
        <v>10.450427055358887</v>
      </c>
      <c r="AC42" s="1">
        <v>-0.1978791207075119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1.1018098943373733</v>
      </c>
      <c r="AL42">
        <f>(U42-T42)/(1000-U42)*AK42</f>
        <v>2.090845056195079E-2</v>
      </c>
      <c r="AM42">
        <f>(P42+273.15)</f>
        <v>297.26133193969724</v>
      </c>
      <c r="AN42">
        <f>(O42+273.15)</f>
        <v>297.25346031188963</v>
      </c>
      <c r="AO42">
        <f>(Y42*AG42+Z42*AH42)*AI42</f>
        <v>159.89939095722002</v>
      </c>
      <c r="AP42">
        <f>((AO42+0.00000010773*(AN42^4-AM42^4))-AL42*44100)/(L42*51.4+0.00000043092*AM42^3)</f>
        <v>-6.2827807779142262</v>
      </c>
      <c r="AQ42">
        <f>0.61365*EXP(17.502*J42/(240.97+J42))</f>
        <v>3.0150626382691605</v>
      </c>
      <c r="AR42">
        <f>AQ42*1000/AA42</f>
        <v>34.44003031382902</v>
      </c>
      <c r="AS42">
        <f>(AR42-U42)</f>
        <v>11.667599893907145</v>
      </c>
      <c r="AT42">
        <f>IF(D42,P42,(O42+P42)/2)</f>
        <v>24.107396125793457</v>
      </c>
      <c r="AU42">
        <f>0.61365*EXP(17.502*AT42/(240.97+AT42))</f>
        <v>3.0143504768925578</v>
      </c>
      <c r="AV42">
        <f>IF(AS42&lt;&gt;0,(1000-(AR42+U42)/2)/AS42*AL42,0)</f>
        <v>1.7407469225240846</v>
      </c>
      <c r="AW42">
        <f>U42*AA42/1000</f>
        <v>1.9936191552688833</v>
      </c>
      <c r="AX42">
        <f>(AU42-AW42)</f>
        <v>1.0207313216236744</v>
      </c>
      <c r="AY42">
        <f>1/(1.6/F42+1.37/N42)</f>
        <v>1.1635466174867968</v>
      </c>
      <c r="AZ42">
        <f>G42*AA42*0.001</f>
        <v>33.451910022564711</v>
      </c>
      <c r="BA42">
        <f>G42/S42</f>
        <v>0.97785127145488027</v>
      </c>
      <c r="BB42">
        <f>(1-AL42*AA42/AQ42/F42)*100</f>
        <v>80.883612738333611</v>
      </c>
      <c r="BC42">
        <f>(S42-E42/(N42/1.35))</f>
        <v>390.06708714370882</v>
      </c>
      <c r="BD42">
        <f>E42*BB42/100/BC42</f>
        <v>4.1277219113872166E-3</v>
      </c>
    </row>
    <row r="43" spans="1:56" x14ac:dyDescent="0.25">
      <c r="A43" s="1" t="s">
        <v>1</v>
      </c>
      <c r="B43" s="1" t="s">
        <v>3527</v>
      </c>
      <c r="K43" s="1">
        <v>2.72</v>
      </c>
    </row>
    <row r="44" spans="1:56" x14ac:dyDescent="0.25">
      <c r="A44" s="1" t="s">
        <v>1</v>
      </c>
      <c r="B44" s="1" t="s">
        <v>3526</v>
      </c>
      <c r="K44" s="1">
        <v>2.72</v>
      </c>
    </row>
    <row r="45" spans="1:56" x14ac:dyDescent="0.25">
      <c r="A45" s="1">
        <v>10</v>
      </c>
      <c r="B45" s="1" t="s">
        <v>3525</v>
      </c>
      <c r="C45" s="1">
        <v>2119.0000010058284</v>
      </c>
      <c r="D45" s="1">
        <v>0</v>
      </c>
      <c r="E45">
        <f>(R45-S45*(1000-T45)/(1000-U45))*AK45</f>
        <v>2.081652835622859</v>
      </c>
      <c r="F45">
        <f>IF(AV45&lt;&gt;0,1/(1/AV45-1/N45),0)</f>
        <v>3.6810524972507395</v>
      </c>
      <c r="G45">
        <f>((AY45-AL45/2)*S45-E45)/(AY45+AL45/2)</f>
        <v>382.31020391865911</v>
      </c>
      <c r="H45">
        <f>AL45*1000</f>
        <v>21.460719368444995</v>
      </c>
      <c r="I45">
        <f>(AQ45-AW45)</f>
        <v>0.96913060629457703</v>
      </c>
      <c r="J45">
        <f>(P45+AP45*D45)</f>
        <v>24.139461517333984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24.167591094970703</v>
      </c>
      <c r="P45" s="1">
        <v>24.139461517333984</v>
      </c>
      <c r="Q45" s="1">
        <v>24.214653015136719</v>
      </c>
      <c r="R45" s="1">
        <v>400.00570678710938</v>
      </c>
      <c r="S45" s="1">
        <v>390.50888061523438</v>
      </c>
      <c r="T45" s="1">
        <v>4.4055624008178711</v>
      </c>
      <c r="U45" s="1">
        <v>23.429529190063477</v>
      </c>
      <c r="V45" s="1">
        <v>12.748130798339844</v>
      </c>
      <c r="W45" s="1">
        <v>67.796730041503906</v>
      </c>
      <c r="X45" s="1">
        <v>299.65097045898438</v>
      </c>
      <c r="Y45" s="1">
        <v>1250.724853515625</v>
      </c>
      <c r="Z45" s="1">
        <v>7.6779360771179199</v>
      </c>
      <c r="AA45" s="1">
        <v>87.54022216796875</v>
      </c>
      <c r="AB45" s="1">
        <v>10.727851867675781</v>
      </c>
      <c r="AC45" s="1">
        <v>-0.21696509420871735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1.1016579796286188</v>
      </c>
      <c r="AL45">
        <f>(U45-T45)/(1000-U45)*AK45</f>
        <v>2.1460719368444996E-2</v>
      </c>
      <c r="AM45">
        <f>(P45+273.15)</f>
        <v>297.28946151733396</v>
      </c>
      <c r="AN45">
        <f>(O45+273.15)</f>
        <v>297.31759109497068</v>
      </c>
      <c r="AO45">
        <f>(Y45*AG45+Z45*AH45)*AI45</f>
        <v>200.11597208955936</v>
      </c>
      <c r="AP45">
        <f>((AO45+0.00000010773*(AN45^4-AM45^4))-AL45*44100)/(L45*51.4+0.00000043092*AM45^3)</f>
        <v>-6.1485211646205906</v>
      </c>
      <c r="AQ45">
        <f>0.61365*EXP(17.502*J45/(240.97+J45))</f>
        <v>3.0201567968836427</v>
      </c>
      <c r="AR45">
        <f>AQ45*1000/AA45</f>
        <v>34.500218551978129</v>
      </c>
      <c r="AS45">
        <f>(AR45-U45)</f>
        <v>11.070689361914653</v>
      </c>
      <c r="AT45">
        <f>IF(D45,P45,(O45+P45)/2)</f>
        <v>24.153526306152344</v>
      </c>
      <c r="AU45">
        <f>0.61365*EXP(17.502*AT45/(240.97+AT45))</f>
        <v>3.0227066968316052</v>
      </c>
      <c r="AV45">
        <f>IF(AS45&lt;&gt;0,(1000-(AR45+U45)/2)/AS45*AL45,0)</f>
        <v>1.8823680854461744</v>
      </c>
      <c r="AW45">
        <f>U45*AA45/1000</f>
        <v>2.0510261905890657</v>
      </c>
      <c r="AX45">
        <f>(AU45-AW45)</f>
        <v>0.97168050624253954</v>
      </c>
      <c r="AY45">
        <f>1/(1.6/F45+1.37/N45)</f>
        <v>1.2653602486650826</v>
      </c>
      <c r="AZ45">
        <f>G45*AA45*0.001</f>
        <v>33.467520188120858</v>
      </c>
      <c r="BA45">
        <f>G45/S45</f>
        <v>0.97900514660855209</v>
      </c>
      <c r="BB45">
        <f>(1-AL45*AA45/AQ45/F45)*100</f>
        <v>83.101411982852284</v>
      </c>
      <c r="BC45">
        <f>(S45-E45/(N45/1.35))</f>
        <v>389.77938870577799</v>
      </c>
      <c r="BD45">
        <f>E45*BB45/100/BC45</f>
        <v>4.4381076811874937E-3</v>
      </c>
    </row>
    <row r="46" spans="1:56" x14ac:dyDescent="0.25">
      <c r="A46" s="1" t="s">
        <v>1</v>
      </c>
      <c r="B46" s="1" t="s">
        <v>3524</v>
      </c>
      <c r="K46" s="1">
        <v>2.72</v>
      </c>
    </row>
    <row r="47" spans="1:56" x14ac:dyDescent="0.25">
      <c r="A47" s="1" t="s">
        <v>1</v>
      </c>
      <c r="B47" s="1" t="s">
        <v>3523</v>
      </c>
      <c r="K47" s="1">
        <v>2.72</v>
      </c>
    </row>
    <row r="48" spans="1:56" x14ac:dyDescent="0.25">
      <c r="A48" s="1">
        <v>11</v>
      </c>
      <c r="B48" s="1" t="s">
        <v>3522</v>
      </c>
      <c r="C48" s="1">
        <v>2326.5000009946525</v>
      </c>
      <c r="D48" s="1">
        <v>0</v>
      </c>
      <c r="E48">
        <f>(R48-S48*(1000-T48)/(1000-U48))*AK48</f>
        <v>2.0559867973698052</v>
      </c>
      <c r="F48">
        <f>IF(AV48&lt;&gt;0,1/(1/AV48-1/N48),0)</f>
        <v>4.6431474647221922</v>
      </c>
      <c r="G48">
        <f>((AY48-AL48/2)*S48-E48)/(AY48+AL48/2)</f>
        <v>382.76973887207629</v>
      </c>
      <c r="H48">
        <f>AL48*1000</f>
        <v>22.293131318231495</v>
      </c>
      <c r="I48">
        <f>(AQ48-AW48)</f>
        <v>0.89959344159481036</v>
      </c>
      <c r="J48">
        <f>(P48+AP48*D48)</f>
        <v>24.180282592773438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24.260795593261719</v>
      </c>
      <c r="P48" s="1">
        <v>24.180282592773438</v>
      </c>
      <c r="Q48" s="1">
        <v>24.280569076538086</v>
      </c>
      <c r="R48" s="1">
        <v>400.00665283203125</v>
      </c>
      <c r="S48" s="1">
        <v>390.24282836914063</v>
      </c>
      <c r="T48" s="1">
        <v>4.5634231567382813</v>
      </c>
      <c r="U48" s="1">
        <v>24.308731079101563</v>
      </c>
      <c r="V48" s="1">
        <v>13.131179809570313</v>
      </c>
      <c r="W48" s="1">
        <v>69.947990417480469</v>
      </c>
      <c r="X48" s="1">
        <v>299.6322021484375</v>
      </c>
      <c r="Y48" s="1">
        <v>1600.2100830078125</v>
      </c>
      <c r="Z48" s="1">
        <v>8.8210220336914063</v>
      </c>
      <c r="AA48" s="1">
        <v>87.539299011230469</v>
      </c>
      <c r="AB48" s="1">
        <v>11.024650573730469</v>
      </c>
      <c r="AC48" s="1">
        <v>-0.24610289931297302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1.1015889784869024</v>
      </c>
      <c r="AL48">
        <f>(U48-T48)/(1000-U48)*AK48</f>
        <v>2.2293131318231494E-2</v>
      </c>
      <c r="AM48">
        <f>(P48+273.15)</f>
        <v>297.33028259277341</v>
      </c>
      <c r="AN48">
        <f>(O48+273.15)</f>
        <v>297.4107955932617</v>
      </c>
      <c r="AO48">
        <f>(Y48*AG48+Z48*AH48)*AI48</f>
        <v>256.03360755845279</v>
      </c>
      <c r="AP48">
        <f>((AO48+0.00000010773*(AN48^4-AM48^4))-AL48*44100)/(L48*51.4+0.00000043092*AM48^3)</f>
        <v>-5.9850790032201822</v>
      </c>
      <c r="AQ48">
        <f>0.61365*EXP(17.502*J48/(240.97+J48))</f>
        <v>3.0275627201118733</v>
      </c>
      <c r="AR48">
        <f>AQ48*1000/AA48</f>
        <v>34.585183503965062</v>
      </c>
      <c r="AS48">
        <f>(AR48-U48)</f>
        <v>10.2764524248635</v>
      </c>
      <c r="AT48">
        <f>IF(D48,P48,(O48+P48)/2)</f>
        <v>24.220539093017578</v>
      </c>
      <c r="AU48">
        <f>0.61365*EXP(17.502*AT48/(240.97+AT48))</f>
        <v>3.0348817601101277</v>
      </c>
      <c r="AV48">
        <f>IF(AS48&lt;&gt;0,(1000-(AR48+U48)/2)/AS48*AL48,0)</f>
        <v>2.1054606724067413</v>
      </c>
      <c r="AW48">
        <f>U48*AA48/1000</f>
        <v>2.127969278517063</v>
      </c>
      <c r="AX48">
        <f>(AU48-AW48)</f>
        <v>0.9069124815930647</v>
      </c>
      <c r="AY48">
        <f>1/(1.6/F48+1.37/N48)</f>
        <v>1.4281137858228496</v>
      </c>
      <c r="AZ48">
        <f>G48*AA48*0.001</f>
        <v>33.507394623573298</v>
      </c>
      <c r="BA48">
        <f>G48/S48</f>
        <v>0.98085015545757748</v>
      </c>
      <c r="BB48">
        <f>(1-AL48*AA48/AQ48/F48)*100</f>
        <v>86.117473440955933</v>
      </c>
      <c r="BC48">
        <f>(S48-E48/(N48/1.35))</f>
        <v>389.52233083517905</v>
      </c>
      <c r="BD48">
        <f>E48*BB48/100/BC48</f>
        <v>4.5454746596381712E-3</v>
      </c>
    </row>
    <row r="49" spans="1:56" x14ac:dyDescent="0.25">
      <c r="A49" s="1" t="s">
        <v>1</v>
      </c>
      <c r="B49" s="1" t="s">
        <v>3521</v>
      </c>
      <c r="K49" s="1">
        <v>2.72</v>
      </c>
    </row>
    <row r="50" spans="1:56" x14ac:dyDescent="0.25">
      <c r="A50" s="1" t="s">
        <v>1</v>
      </c>
      <c r="B50" s="1" t="s">
        <v>3516</v>
      </c>
      <c r="K50" s="1">
        <v>2.72</v>
      </c>
    </row>
    <row r="51" spans="1:56" x14ac:dyDescent="0.25">
      <c r="A51" s="1">
        <v>12</v>
      </c>
      <c r="B51" s="1" t="s">
        <v>3520</v>
      </c>
      <c r="C51" s="1">
        <v>2535.0000009834766</v>
      </c>
      <c r="D51" s="1">
        <v>0</v>
      </c>
      <c r="E51">
        <f>(R51-S51*(1000-T51)/(1000-U51))*AK51</f>
        <v>1.7816926311883847</v>
      </c>
      <c r="F51">
        <f>IF(AV51&lt;&gt;0,1/(1/AV51-1/N51),0)</f>
        <v>6.3723437635606199</v>
      </c>
      <c r="G51">
        <f>((AY51-AL51/2)*S51-E51)/(AY51+AL51/2)</f>
        <v>383.5170850713759</v>
      </c>
      <c r="H51">
        <f>AL51*1000</f>
        <v>23.285218265293135</v>
      </c>
      <c r="I51">
        <f>(AQ51-AW51)</f>
        <v>0.82345459515217545</v>
      </c>
      <c r="J51">
        <f>(P51+AP51*D51)</f>
        <v>24.246551513671875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24.375556945800781</v>
      </c>
      <c r="P51" s="1">
        <v>24.246551513671875</v>
      </c>
      <c r="Q51" s="1">
        <v>24.365852355957031</v>
      </c>
      <c r="R51" s="1">
        <v>399.92337036132813</v>
      </c>
      <c r="S51" s="1">
        <v>390.06243896484375</v>
      </c>
      <c r="T51" s="1">
        <v>4.7187132835388184</v>
      </c>
      <c r="U51" s="1">
        <v>25.318185806274414</v>
      </c>
      <c r="V51" s="1">
        <v>13.483922958374023</v>
      </c>
      <c r="W51" s="1">
        <v>72.347785949707031</v>
      </c>
      <c r="X51" s="1">
        <v>299.67877197265625</v>
      </c>
      <c r="Y51" s="1">
        <v>2001.22998046875</v>
      </c>
      <c r="Z51" s="1">
        <v>8.2995586395263672</v>
      </c>
      <c r="AA51" s="1">
        <v>87.532524108886719</v>
      </c>
      <c r="AB51" s="1">
        <v>11.517720222473145</v>
      </c>
      <c r="AC51" s="1">
        <v>-0.29016265273094177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1.101760191075942</v>
      </c>
      <c r="AL51">
        <f>(U51-T51)/(1000-U51)*AK51</f>
        <v>2.3285218265293135E-2</v>
      </c>
      <c r="AM51">
        <f>(P51+273.15)</f>
        <v>297.39655151367185</v>
      </c>
      <c r="AN51">
        <f>(O51+273.15)</f>
        <v>297.52555694580076</v>
      </c>
      <c r="AO51">
        <f>(Y51*AG51+Z51*AH51)*AI51</f>
        <v>320.19678971804387</v>
      </c>
      <c r="AP51">
        <f>((AO51+0.00000010773*(AN51^4-AM51^4))-AL51*44100)/(L51*51.4+0.00000043092*AM51^3)</f>
        <v>-5.8119423214333921</v>
      </c>
      <c r="AQ51">
        <f>0.61365*EXP(17.502*J51/(240.97+J51))</f>
        <v>3.0396193046331641</v>
      </c>
      <c r="AR51">
        <f>AQ51*1000/AA51</f>
        <v>34.725598691202002</v>
      </c>
      <c r="AS51">
        <f>(AR51-U51)</f>
        <v>9.407412884927588</v>
      </c>
      <c r="AT51">
        <f>IF(D51,P51,(O51+P51)/2)</f>
        <v>24.311054229736328</v>
      </c>
      <c r="AU51">
        <f>0.61365*EXP(17.502*AT51/(240.97+AT51))</f>
        <v>3.0513948457293352</v>
      </c>
      <c r="AV51">
        <f>IF(AS51&lt;&gt;0,(1000-(AR51+U51)/2)/AS51*AL51,0)</f>
        <v>2.4008887701454387</v>
      </c>
      <c r="AW51">
        <f>U51*AA51/1000</f>
        <v>2.2161647094809886</v>
      </c>
      <c r="AX51">
        <f>(AU51-AW51)</f>
        <v>0.83523013624834652</v>
      </c>
      <c r="AY51">
        <f>1/(1.6/F51+1.37/N51)</f>
        <v>1.6482190020813479</v>
      </c>
      <c r="AZ51">
        <f>G51*AA51*0.001</f>
        <v>33.570218495180171</v>
      </c>
      <c r="BA51">
        <f>G51/S51</f>
        <v>0.98321972781886391</v>
      </c>
      <c r="BB51">
        <f>(1-AL51*AA51/AQ51/F51)*100</f>
        <v>89.477198575889503</v>
      </c>
      <c r="BC51">
        <f>(S51-E51/(N51/1.35))</f>
        <v>389.43806474770821</v>
      </c>
      <c r="BD51">
        <f>E51*BB51/100/BC51</f>
        <v>4.0936128178769744E-3</v>
      </c>
    </row>
    <row r="52" spans="1:56" x14ac:dyDescent="0.25">
      <c r="A52" s="1" t="s">
        <v>1</v>
      </c>
      <c r="B52" s="1" t="s">
        <v>3519</v>
      </c>
    </row>
    <row r="53" spans="1:56" x14ac:dyDescent="0.25">
      <c r="A53" s="1" t="s">
        <v>1</v>
      </c>
      <c r="B53" s="1" t="s">
        <v>3518</v>
      </c>
    </row>
    <row r="54" spans="1:56" x14ac:dyDescent="0.25">
      <c r="A54" s="1" t="s">
        <v>1</v>
      </c>
      <c r="B54" s="1" t="s">
        <v>3517</v>
      </c>
    </row>
    <row r="55" spans="1:56" x14ac:dyDescent="0.25">
      <c r="A55" s="1" t="s">
        <v>1</v>
      </c>
      <c r="B55" s="1" t="s">
        <v>3516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65BCD-3C80-4F94-BA27-8533D0CD2C74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8651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8650</v>
      </c>
    </row>
    <row r="12" spans="1:56" x14ac:dyDescent="0.25">
      <c r="A12" s="1" t="s">
        <v>1</v>
      </c>
      <c r="B12" s="1" t="s">
        <v>8649</v>
      </c>
    </row>
    <row r="13" spans="1:56" x14ac:dyDescent="0.25">
      <c r="A13" s="1" t="s">
        <v>1</v>
      </c>
      <c r="B13" s="1" t="s">
        <v>8648</v>
      </c>
    </row>
    <row r="14" spans="1:56" x14ac:dyDescent="0.25">
      <c r="A14" s="1" t="s">
        <v>1</v>
      </c>
      <c r="B14" s="1" t="s">
        <v>8647</v>
      </c>
    </row>
    <row r="15" spans="1:56" x14ac:dyDescent="0.25">
      <c r="A15" s="1" t="s">
        <v>1</v>
      </c>
      <c r="B15" s="1" t="s">
        <v>8646</v>
      </c>
    </row>
    <row r="16" spans="1:56" x14ac:dyDescent="0.25">
      <c r="A16" s="1" t="s">
        <v>1</v>
      </c>
      <c r="B16" s="1" t="s">
        <v>8645</v>
      </c>
    </row>
    <row r="17" spans="1:56" x14ac:dyDescent="0.25">
      <c r="A17" s="1" t="s">
        <v>1</v>
      </c>
      <c r="B17" s="1" t="s">
        <v>8644</v>
      </c>
    </row>
    <row r="18" spans="1:56" x14ac:dyDescent="0.25">
      <c r="A18" s="1">
        <v>1</v>
      </c>
      <c r="B18" s="1" t="s">
        <v>8643</v>
      </c>
      <c r="C18" s="1">
        <v>263.50000137463212</v>
      </c>
      <c r="D18" s="1">
        <v>0</v>
      </c>
      <c r="E18">
        <f>(R18-S18*(1000-T18)/(1000-U18))*AK18</f>
        <v>-3.3717812815887882</v>
      </c>
      <c r="F18">
        <f>IF(AV18&lt;&gt;0,1/(1/AV18-1/N18),0)</f>
        <v>2.4603622066141146</v>
      </c>
      <c r="G18">
        <f>((AY18-AL18/2)*S18-E18)/(AY18+AL18/2)</f>
        <v>389.48227105244126</v>
      </c>
      <c r="H18">
        <f>AL18*1000</f>
        <v>22.654047003469557</v>
      </c>
      <c r="I18">
        <f>(AQ18-AW18)</f>
        <v>1.2404519053637177</v>
      </c>
      <c r="J18">
        <f>(P18+AP18*D18)</f>
        <v>24.064924240112305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25.207939147949219</v>
      </c>
      <c r="P18" s="1">
        <v>24.064924240112305</v>
      </c>
      <c r="Q18" s="1">
        <v>25.349939346313477</v>
      </c>
      <c r="R18" s="1">
        <v>399.872802734375</v>
      </c>
      <c r="S18" s="1">
        <v>394.83114624023438</v>
      </c>
      <c r="T18" s="1">
        <v>2.3809652775526047E-3</v>
      </c>
      <c r="U18" s="1">
        <v>20.085823059082031</v>
      </c>
      <c r="V18" s="1">
        <v>6.5034832805395126E-3</v>
      </c>
      <c r="W18" s="1">
        <v>54.863388061523438</v>
      </c>
      <c r="X18" s="1">
        <v>300.65234375</v>
      </c>
      <c r="Y18" s="1">
        <v>-0.16775764524936676</v>
      </c>
      <c r="Z18" s="1">
        <v>7.4296474456787109</v>
      </c>
      <c r="AA18" s="1">
        <v>87.933807373046875</v>
      </c>
      <c r="AB18" s="1">
        <v>16.818199157714844</v>
      </c>
      <c r="AC18" s="1">
        <v>1.0111503601074219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1.105339499080882</v>
      </c>
      <c r="AL18">
        <f>(U18-T18)/(1000-U18)*AK18</f>
        <v>2.2654047003469558E-2</v>
      </c>
      <c r="AM18">
        <f>(P18+273.15)</f>
        <v>297.21492424011228</v>
      </c>
      <c r="AN18">
        <f>(O18+273.15)</f>
        <v>298.3579391479492</v>
      </c>
      <c r="AO18">
        <f>(Y18*AG18+Z18*AH18)*AI18</f>
        <v>-2.684122263995059E-2</v>
      </c>
      <c r="AP18">
        <f>((AO18+0.00000010773*(AN18^4-AM18^4))-AL18*44100)/(L18*51.4+0.00000043092*AM18^3)</f>
        <v>-8.1278757826922448</v>
      </c>
      <c r="AQ18">
        <f>0.61365*EXP(17.502*J18/(240.97+J18))</f>
        <v>3.0066748011701403</v>
      </c>
      <c r="AR18">
        <f>AQ18*1000/AA18</f>
        <v>34.192478308311422</v>
      </c>
      <c r="AS18">
        <f>(AR18-U18)</f>
        <v>14.106655249229391</v>
      </c>
      <c r="AT18">
        <f>IF(D18,P18,(O18+P18)/2)</f>
        <v>24.636431694030762</v>
      </c>
      <c r="AU18">
        <f>0.61365*EXP(17.502*AT18/(240.97+AT18))</f>
        <v>3.111405404993258</v>
      </c>
      <c r="AV18">
        <f>IF(AS18&lt;&gt;0,(1000-(AR18+U18)/2)/AS18*AL18,0)</f>
        <v>1.5623289163071306</v>
      </c>
      <c r="AW18">
        <f>U18*AA18/1000</f>
        <v>1.7662228958064226</v>
      </c>
      <c r="AX18">
        <f>(AU18-AW18)</f>
        <v>1.3451825091868355</v>
      </c>
      <c r="AY18">
        <f>1/(1.6/F18+1.37/N18)</f>
        <v>1.0305260517932542</v>
      </c>
      <c r="AZ18">
        <f>G18*AA18*0.001</f>
        <v>34.248658997942201</v>
      </c>
      <c r="BA18">
        <f>G18/S18</f>
        <v>0.98645275267990484</v>
      </c>
      <c r="BB18">
        <f>(1-AL18*AA18/AQ18/F18)*100</f>
        <v>73.071251519998867</v>
      </c>
      <c r="BC18">
        <f>(S18-E18/(N18/1.35))</f>
        <v>395.89458890990295</v>
      </c>
      <c r="BD18">
        <f>E18*BB18/100/BC18</f>
        <v>-6.223380793756424E-3</v>
      </c>
    </row>
    <row r="19" spans="1:56" x14ac:dyDescent="0.25">
      <c r="A19" s="1" t="s">
        <v>1</v>
      </c>
      <c r="B19" s="1" t="s">
        <v>8642</v>
      </c>
      <c r="K19" s="1">
        <v>2.72</v>
      </c>
    </row>
    <row r="20" spans="1:56" x14ac:dyDescent="0.25">
      <c r="A20" s="1" t="s">
        <v>1</v>
      </c>
      <c r="B20" s="1" t="s">
        <v>8641</v>
      </c>
      <c r="K20" s="1">
        <v>2.72</v>
      </c>
    </row>
    <row r="21" spans="1:56" x14ac:dyDescent="0.25">
      <c r="A21" s="1">
        <v>2</v>
      </c>
      <c r="B21" s="1" t="s">
        <v>8640</v>
      </c>
      <c r="C21" s="1">
        <v>469.50000137463212</v>
      </c>
      <c r="D21" s="1">
        <v>0</v>
      </c>
      <c r="E21">
        <f>(R21-S21*(1000-T21)/(1000-U21))*AK21</f>
        <v>-1.9935553260524101</v>
      </c>
      <c r="F21">
        <f>IF(AV21&lt;&gt;0,1/(1/AV21-1/N21),0)</f>
        <v>2.4385346412122075</v>
      </c>
      <c r="G21">
        <f>((AY21-AL21/2)*S21-E21)/(AY21+AL21/2)</f>
        <v>387.26968596988615</v>
      </c>
      <c r="H21">
        <f>AL21*1000</f>
        <v>22.417320774046349</v>
      </c>
      <c r="I21">
        <f>(AQ21-AW21)</f>
        <v>1.2347460741173191</v>
      </c>
      <c r="J21">
        <f>(P21+AP21*D21)</f>
        <v>23.92991828918457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25.130336761474609</v>
      </c>
      <c r="P21" s="1">
        <v>23.92991828918457</v>
      </c>
      <c r="Q21" s="1">
        <v>25.317262649536133</v>
      </c>
      <c r="R21" s="1">
        <v>400.05453491210938</v>
      </c>
      <c r="S21" s="1">
        <v>393.8707275390625</v>
      </c>
      <c r="T21" s="1">
        <v>-6.3015503110364079E-4</v>
      </c>
      <c r="U21" s="1">
        <v>19.875</v>
      </c>
      <c r="V21" s="1">
        <v>-1.7291669500991702E-3</v>
      </c>
      <c r="W21" s="1">
        <v>54.537677764892578</v>
      </c>
      <c r="X21" s="1">
        <v>300.68597412109375</v>
      </c>
      <c r="Y21" s="1">
        <v>24.873620986938477</v>
      </c>
      <c r="Z21" s="1">
        <v>7.7200546264648438</v>
      </c>
      <c r="AA21" s="1">
        <v>87.931739807128906</v>
      </c>
      <c r="AB21" s="1">
        <v>16.758905410766602</v>
      </c>
      <c r="AC21" s="1">
        <v>1.0073552131652832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1.1054631401510797</v>
      </c>
      <c r="AL21">
        <f>(U21-T21)/(1000-U21)*AK21</f>
        <v>2.2417320774046349E-2</v>
      </c>
      <c r="AM21">
        <f>(P21+273.15)</f>
        <v>297.07991828918455</v>
      </c>
      <c r="AN21">
        <f>(O21+273.15)</f>
        <v>298.28033676147459</v>
      </c>
      <c r="AO21">
        <f>(Y21*AG21+Z21*AH21)*AI21</f>
        <v>3.9797792689551557</v>
      </c>
      <c r="AP21">
        <f>((AO21+0.00000010773*(AN21^4-AM21^4))-AL21*44100)/(L21*51.4+0.00000043092*AM21^3)</f>
        <v>-8.0045520230002936</v>
      </c>
      <c r="AQ21">
        <f>0.61365*EXP(17.502*J21/(240.97+J21))</f>
        <v>2.9823894027840061</v>
      </c>
      <c r="AR21">
        <f>AQ21*1000/AA21</f>
        <v>33.91709761828475</v>
      </c>
      <c r="AS21">
        <f>(AR21-U21)</f>
        <v>14.04209761828475</v>
      </c>
      <c r="AT21">
        <f>IF(D21,P21,(O21+P21)/2)</f>
        <v>24.53012752532959</v>
      </c>
      <c r="AU21">
        <f>0.61365*EXP(17.502*AT21/(240.97+AT21))</f>
        <v>3.0916868804508164</v>
      </c>
      <c r="AV21">
        <f>IF(AS21&lt;&gt;0,(1000-(AR21+U21)/2)/AS21*AL21,0)</f>
        <v>1.5534989154278531</v>
      </c>
      <c r="AW21">
        <f>U21*AA21/1000</f>
        <v>1.747643328666687</v>
      </c>
      <c r="AX21">
        <f>(AU21-AW21)</f>
        <v>1.3440435517841294</v>
      </c>
      <c r="AY21">
        <f>1/(1.6/F21+1.37/N21)</f>
        <v>1.0243811090545782</v>
      </c>
      <c r="AZ21">
        <f>G21*AA21*0.001</f>
        <v>34.053297261892553</v>
      </c>
      <c r="BA21">
        <f>G21/S21</f>
        <v>0.98324058857986174</v>
      </c>
      <c r="BB21">
        <f>(1-AL21*AA21/AQ21/F21)*100</f>
        <v>72.895831070121048</v>
      </c>
      <c r="BC21">
        <f>(S21-E21/(N21/1.35))</f>
        <v>394.49948475105765</v>
      </c>
      <c r="BD21">
        <f>E21*BB21/100/BC21</f>
        <v>-3.6837024608171419E-3</v>
      </c>
    </row>
    <row r="22" spans="1:56" x14ac:dyDescent="0.25">
      <c r="A22" s="1" t="s">
        <v>1</v>
      </c>
      <c r="B22" s="1" t="s">
        <v>8639</v>
      </c>
      <c r="K22" s="1">
        <v>2.72</v>
      </c>
    </row>
    <row r="23" spans="1:56" x14ac:dyDescent="0.25">
      <c r="A23" s="1" t="s">
        <v>1</v>
      </c>
      <c r="B23" s="1" t="s">
        <v>8638</v>
      </c>
      <c r="K23" s="1">
        <v>2.72</v>
      </c>
    </row>
    <row r="24" spans="1:56" x14ac:dyDescent="0.25">
      <c r="A24" s="1">
        <v>3</v>
      </c>
      <c r="B24" s="1" t="s">
        <v>8637</v>
      </c>
      <c r="C24" s="1">
        <v>675.00000138580799</v>
      </c>
      <c r="D24" s="1">
        <v>0</v>
      </c>
      <c r="E24">
        <f>(R24-S24*(1000-T24)/(1000-U24))*AK24</f>
        <v>-0.9381580032372665</v>
      </c>
      <c r="F24">
        <f>IF(AV24&lt;&gt;0,1/(1/AV24-1/N24),0)</f>
        <v>2.3560041316409701</v>
      </c>
      <c r="G24">
        <f>((AY24-AL24/2)*S24-E24)/(AY24+AL24/2)</f>
        <v>385.56071283652227</v>
      </c>
      <c r="H24">
        <f>AL24*1000</f>
        <v>21.964298182401933</v>
      </c>
      <c r="I24">
        <f>(AQ24-AW24)</f>
        <v>1.2372332355240159</v>
      </c>
      <c r="J24">
        <f>(P24+AP24*D24)</f>
        <v>23.751087188720703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25.014997482299805</v>
      </c>
      <c r="P24" s="1">
        <v>23.751087188720703</v>
      </c>
      <c r="Q24" s="1">
        <v>25.224180221557617</v>
      </c>
      <c r="R24" s="1">
        <v>400.1329345703125</v>
      </c>
      <c r="S24" s="1">
        <v>393.16845703125</v>
      </c>
      <c r="T24" s="1">
        <v>-9.7630062373355031E-4</v>
      </c>
      <c r="U24" s="1">
        <v>19.484455108642578</v>
      </c>
      <c r="V24" s="1">
        <v>-2.697397954761982E-3</v>
      </c>
      <c r="W24" s="1">
        <v>53.833141326904297</v>
      </c>
      <c r="X24" s="1">
        <v>300.62887573242188</v>
      </c>
      <c r="Y24" s="1">
        <v>48.954681396484375</v>
      </c>
      <c r="Z24" s="1">
        <v>7.816798210144043</v>
      </c>
      <c r="AA24" s="1">
        <v>87.929145812988281</v>
      </c>
      <c r="AB24" s="1">
        <v>16.660245895385742</v>
      </c>
      <c r="AC24" s="1">
        <v>0.99338281154632568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1.105253219604492</v>
      </c>
      <c r="AL24">
        <f>(U24-T24)/(1000-U24)*AK24</f>
        <v>2.1964298182401934E-2</v>
      </c>
      <c r="AM24">
        <f>(P24+273.15)</f>
        <v>296.90108718872068</v>
      </c>
      <c r="AN24">
        <f>(O24+273.15)</f>
        <v>298.16499748229978</v>
      </c>
      <c r="AO24">
        <f>(Y24*AG24+Z24*AH24)*AI24</f>
        <v>7.8327488483619163</v>
      </c>
      <c r="AP24">
        <f>((AO24+0.00000010773*(AN24^4-AM24^4))-AL24*44100)/(L24*51.4+0.00000043092*AM24^3)</f>
        <v>-7.8036294748825021</v>
      </c>
      <c r="AQ24">
        <f>0.61365*EXP(17.502*J24/(240.97+J24))</f>
        <v>2.9504847298584735</v>
      </c>
      <c r="AR24">
        <f>AQ24*1000/AA24</f>
        <v>33.555252954847298</v>
      </c>
      <c r="AS24">
        <f>(AR24-U24)</f>
        <v>14.070797846204719</v>
      </c>
      <c r="AT24">
        <f>IF(D24,P24,(O24+P24)/2)</f>
        <v>24.383042335510254</v>
      </c>
      <c r="AU24">
        <f>0.61365*EXP(17.502*AT24/(240.97+AT24))</f>
        <v>3.0645839834060684</v>
      </c>
      <c r="AV24">
        <f>IF(AS24&lt;&gt;0,(1000-(AR24+U24)/2)/AS24*AL24,0)</f>
        <v>1.5195874771566116</v>
      </c>
      <c r="AW24">
        <f>U24*AA24/1000</f>
        <v>1.7132514943344577</v>
      </c>
      <c r="AX24">
        <f>(AU24-AW24)</f>
        <v>1.3513324890716107</v>
      </c>
      <c r="AY24">
        <f>1/(1.6/F24+1.37/N24)</f>
        <v>1.0008172786874625</v>
      </c>
      <c r="AZ24">
        <f>G24*AA24*0.001</f>
        <v>33.902024138762265</v>
      </c>
      <c r="BA24">
        <f>G24/S24</f>
        <v>0.98065016646510117</v>
      </c>
      <c r="BB24">
        <f>(1-AL24*AA24/AQ24/F24)*100</f>
        <v>72.21689590063967</v>
      </c>
      <c r="BC24">
        <f>(S24-E24/(N24/1.35))</f>
        <v>393.46434729464914</v>
      </c>
      <c r="BD24">
        <f>E24*BB24/100/BC24</f>
        <v>-1.7219059191505817E-3</v>
      </c>
    </row>
    <row r="25" spans="1:56" x14ac:dyDescent="0.25">
      <c r="A25" s="1" t="s">
        <v>1</v>
      </c>
      <c r="B25" s="1" t="s">
        <v>8636</v>
      </c>
      <c r="K25" s="1">
        <v>2.72</v>
      </c>
    </row>
    <row r="26" spans="1:56" x14ac:dyDescent="0.25">
      <c r="A26" s="1" t="s">
        <v>1</v>
      </c>
      <c r="B26" s="1" t="s">
        <v>8635</v>
      </c>
      <c r="K26" s="1">
        <v>2.72</v>
      </c>
    </row>
    <row r="27" spans="1:56" x14ac:dyDescent="0.25">
      <c r="A27" s="1">
        <v>4</v>
      </c>
      <c r="B27" s="1" t="s">
        <v>8634</v>
      </c>
      <c r="C27" s="1">
        <v>880.00000138580799</v>
      </c>
      <c r="D27" s="1">
        <v>0</v>
      </c>
      <c r="E27">
        <f>(R27-S27*(1000-T27)/(1000-U27))*AK27</f>
        <v>0.12717855518164356</v>
      </c>
      <c r="F27">
        <f>IF(AV27&lt;&gt;0,1/(1/AV27-1/N27),0)</f>
        <v>2.3193892414054509</v>
      </c>
      <c r="G27">
        <f>((AY27-AL27/2)*S27-E27)/(AY27+AL27/2)</f>
        <v>383.31204703564089</v>
      </c>
      <c r="H27">
        <f>AL27*1000</f>
        <v>21.781224590177384</v>
      </c>
      <c r="I27">
        <f>(AQ27-AW27)</f>
        <v>1.2395656495540837</v>
      </c>
      <c r="J27">
        <f>(P27+AP27*D27)</f>
        <v>23.684169769287109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24.928918838500977</v>
      </c>
      <c r="P27" s="1">
        <v>23.684169769287109</v>
      </c>
      <c r="Q27" s="1">
        <v>25.144268035888672</v>
      </c>
      <c r="R27" s="1">
        <v>399.8067626953125</v>
      </c>
      <c r="S27" s="1">
        <v>391.96737670898438</v>
      </c>
      <c r="T27" s="1">
        <v>-2.1586869843304157E-3</v>
      </c>
      <c r="U27" s="1">
        <v>19.323581695556641</v>
      </c>
      <c r="V27" s="1">
        <v>-5.9947073459625244E-3</v>
      </c>
      <c r="W27" s="1">
        <v>53.661888122558594</v>
      </c>
      <c r="X27" s="1">
        <v>300.6358642578125</v>
      </c>
      <c r="Y27" s="1">
        <v>100.36774444580078</v>
      </c>
      <c r="Z27" s="1">
        <v>7.776796817779541</v>
      </c>
      <c r="AA27" s="1">
        <v>87.9266357421875</v>
      </c>
      <c r="AB27" s="1">
        <v>16.78740119934082</v>
      </c>
      <c r="AC27" s="1">
        <v>0.98734861612319946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1.1052789127125457</v>
      </c>
      <c r="AL27">
        <f>(U27-T27)/(1000-U27)*AK27</f>
        <v>2.1781224590177384E-2</v>
      </c>
      <c r="AM27">
        <f>(P27+273.15)</f>
        <v>296.83416976928709</v>
      </c>
      <c r="AN27">
        <f>(O27+273.15)</f>
        <v>298.07891883850095</v>
      </c>
      <c r="AO27">
        <f>(Y27*AG27+Z27*AH27)*AI27</f>
        <v>16.0588387523851</v>
      </c>
      <c r="AP27">
        <f>((AO27+0.00000010773*(AN27^4-AM27^4))-AL27*44100)/(L27*51.4+0.00000043092*AM27^3)</f>
        <v>-7.6716012918844196</v>
      </c>
      <c r="AQ27">
        <f>0.61365*EXP(17.502*J27/(240.97+J27))</f>
        <v>2.9386231785336943</v>
      </c>
      <c r="AR27">
        <f>AQ27*1000/AA27</f>
        <v>33.421308045381437</v>
      </c>
      <c r="AS27">
        <f>(AR27-U27)</f>
        <v>14.097726349824796</v>
      </c>
      <c r="AT27">
        <f>IF(D27,P27,(O27+P27)/2)</f>
        <v>24.306544303894043</v>
      </c>
      <c r="AU27">
        <f>0.61365*EXP(17.502*AT27/(240.97+AT27))</f>
        <v>3.0505702241594177</v>
      </c>
      <c r="AV27">
        <f>IF(AS27&lt;&gt;0,(1000-(AR27+U27)/2)/AS27*AL27,0)</f>
        <v>1.5042709667665792</v>
      </c>
      <c r="AW27">
        <f>U27*AA27/1000</f>
        <v>1.6990575289796106</v>
      </c>
      <c r="AX27">
        <f>(AU27-AW27)</f>
        <v>1.3515126951798071</v>
      </c>
      <c r="AY27">
        <f>1/(1.6/F27+1.37/N27)</f>
        <v>0.99019292193331654</v>
      </c>
      <c r="AZ27">
        <f>G27*AA27*0.001</f>
        <v>33.703338735295041</v>
      </c>
      <c r="BA27">
        <f>G27/S27</f>
        <v>0.97791823966061941</v>
      </c>
      <c r="BB27">
        <f>(1-AL27*AA27/AQ27/F27)*100</f>
        <v>71.901365738864314</v>
      </c>
      <c r="BC27">
        <f>(S27-E27/(N27/1.35))</f>
        <v>391.92726523942213</v>
      </c>
      <c r="BD27">
        <f>E27*BB27/100/BC27</f>
        <v>2.3331655185228247E-4</v>
      </c>
    </row>
    <row r="28" spans="1:56" x14ac:dyDescent="0.25">
      <c r="A28" s="1" t="s">
        <v>1</v>
      </c>
      <c r="B28" s="1" t="s">
        <v>8633</v>
      </c>
      <c r="K28" s="1">
        <v>2.72</v>
      </c>
    </row>
    <row r="29" spans="1:56" x14ac:dyDescent="0.25">
      <c r="A29" s="1" t="s">
        <v>1</v>
      </c>
      <c r="B29" s="1" t="s">
        <v>8632</v>
      </c>
      <c r="K29" s="1">
        <v>2.72</v>
      </c>
    </row>
    <row r="30" spans="1:56" x14ac:dyDescent="0.25">
      <c r="A30" s="1">
        <v>5</v>
      </c>
      <c r="B30" s="1" t="s">
        <v>8631</v>
      </c>
      <c r="C30" s="1">
        <v>1085.000001385808</v>
      </c>
      <c r="D30" s="1">
        <v>0</v>
      </c>
      <c r="E30">
        <f>(R30-S30*(1000-T30)/(1000-U30))*AK30</f>
        <v>1.5303389647220462</v>
      </c>
      <c r="F30">
        <f>IF(AV30&lt;&gt;0,1/(1/AV30-1/N30),0)</f>
        <v>2.3235750632592178</v>
      </c>
      <c r="G30">
        <f>((AY30-AL30/2)*S30-E30)/(AY30+AL30/2)</f>
        <v>380.89792407384283</v>
      </c>
      <c r="H30">
        <f>AL30*1000</f>
        <v>21.711436312048953</v>
      </c>
      <c r="I30">
        <f>(AQ30-AW30)</f>
        <v>1.2342378680072246</v>
      </c>
      <c r="J30">
        <f>(P30+AP30*D30)</f>
        <v>23.624553680419922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24.874416351318359</v>
      </c>
      <c r="P30" s="1">
        <v>23.624553680419922</v>
      </c>
      <c r="Q30" s="1">
        <v>25.087757110595703</v>
      </c>
      <c r="R30" s="1">
        <v>399.95584106445313</v>
      </c>
      <c r="S30" s="1">
        <v>390.89242553710938</v>
      </c>
      <c r="T30" s="1">
        <v>-1.0101830121129751E-3</v>
      </c>
      <c r="U30" s="1">
        <v>19.264785766601563</v>
      </c>
      <c r="V30" s="1">
        <v>-2.814373467117548E-3</v>
      </c>
      <c r="W30" s="1">
        <v>53.671764373779297</v>
      </c>
      <c r="X30" s="1">
        <v>300.623046875</v>
      </c>
      <c r="Y30" s="1">
        <v>150.16459655761719</v>
      </c>
      <c r="Z30" s="1">
        <v>7.729773998260498</v>
      </c>
      <c r="AA30" s="1">
        <v>87.924835205078125</v>
      </c>
      <c r="AB30" s="1">
        <v>16.822835922241211</v>
      </c>
      <c r="AC30" s="1">
        <v>0.98655980825424194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1.1052317899816175</v>
      </c>
      <c r="AL30">
        <f>(U30-T30)/(1000-U30)*AK30</f>
        <v>2.1711436312048953E-2</v>
      </c>
      <c r="AM30">
        <f>(P30+273.15)</f>
        <v>296.7745536804199</v>
      </c>
      <c r="AN30">
        <f>(O30+273.15)</f>
        <v>298.02441635131834</v>
      </c>
      <c r="AO30">
        <f>(Y30*AG30+Z30*AH30)*AI30</f>
        <v>24.026334912188304</v>
      </c>
      <c r="AP30">
        <f>((AO30+0.00000010773*(AN30^4-AM30^4))-AL30*44100)/(L30*51.4+0.00000043092*AM30^3)</f>
        <v>-7.5805396187609366</v>
      </c>
      <c r="AQ30">
        <f>0.61365*EXP(17.502*J30/(240.97+J30))</f>
        <v>2.9280909817968017</v>
      </c>
      <c r="AR30">
        <f>AQ30*1000/AA30</f>
        <v>33.30220608281207</v>
      </c>
      <c r="AS30">
        <f>(AR30-U30)</f>
        <v>14.037420316210508</v>
      </c>
      <c r="AT30">
        <f>IF(D30,P30,(O30+P30)/2)</f>
        <v>24.249485015869141</v>
      </c>
      <c r="AU30">
        <f>0.61365*EXP(17.502*AT30/(240.97+AT30))</f>
        <v>3.040153977827567</v>
      </c>
      <c r="AV30">
        <f>IF(AS30&lt;&gt;0,(1000-(AR30+U30)/2)/AS30*AL30,0)</f>
        <v>1.5060305517679886</v>
      </c>
      <c r="AW30">
        <f>U30*AA30/1000</f>
        <v>1.6938531137895771</v>
      </c>
      <c r="AX30">
        <f>(AU30-AW30)</f>
        <v>1.3463008640379899</v>
      </c>
      <c r="AY30">
        <f>1/(1.6/F30+1.37/N30)</f>
        <v>0.99141287957744861</v>
      </c>
      <c r="AZ30">
        <f>G30*AA30*0.001</f>
        <v>33.490387204148988</v>
      </c>
      <c r="BA30">
        <f>G30/S30</f>
        <v>0.97443158063363977</v>
      </c>
      <c r="BB30">
        <f>(1-AL30*AA30/AQ30/F30)*100</f>
        <v>71.94186218608931</v>
      </c>
      <c r="BC30">
        <f>(S30-E30/(N30/1.35))</f>
        <v>390.40976440988021</v>
      </c>
      <c r="BD30">
        <f>E30*BB30/100/BC30</f>
        <v>2.8199969604871342E-3</v>
      </c>
    </row>
    <row r="31" spans="1:56" x14ac:dyDescent="0.25">
      <c r="A31" s="1" t="s">
        <v>1</v>
      </c>
      <c r="B31" s="1" t="s">
        <v>8630</v>
      </c>
      <c r="K31" s="1">
        <v>2.72</v>
      </c>
    </row>
    <row r="32" spans="1:56" x14ac:dyDescent="0.25">
      <c r="A32" s="1" t="s">
        <v>1</v>
      </c>
      <c r="B32" s="1" t="s">
        <v>8629</v>
      </c>
      <c r="K32" s="1">
        <v>2.72</v>
      </c>
    </row>
    <row r="33" spans="1:56" x14ac:dyDescent="0.25">
      <c r="A33" s="1">
        <v>6</v>
      </c>
      <c r="B33" s="1" t="s">
        <v>8628</v>
      </c>
      <c r="C33" s="1">
        <v>1291.000001385808</v>
      </c>
      <c r="D33" s="1">
        <v>0</v>
      </c>
      <c r="E33">
        <f>(R33-S33*(1000-T33)/(1000-U33))*AK33</f>
        <v>3.3145399117700642</v>
      </c>
      <c r="F33">
        <f>IF(AV33&lt;&gt;0,1/(1/AV33-1/N33),0)</f>
        <v>2.3881286467651615</v>
      </c>
      <c r="G33">
        <f>((AY33-AL33/2)*S33-E33)/(AY33+AL33/2)</f>
        <v>377.91438232270946</v>
      </c>
      <c r="H33">
        <f>AL33*1000</f>
        <v>21.896318105930263</v>
      </c>
      <c r="I33">
        <f>(AQ33-AW33)</f>
        <v>1.2227568744234838</v>
      </c>
      <c r="J33">
        <f>(P33+AP33*D33)</f>
        <v>23.639326095581055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24.837924957275391</v>
      </c>
      <c r="P33" s="1">
        <v>23.639326095581055</v>
      </c>
      <c r="Q33" s="1">
        <v>25.045122146606445</v>
      </c>
      <c r="R33" s="1">
        <v>400.2296142578125</v>
      </c>
      <c r="S33" s="1">
        <v>389.51425170898438</v>
      </c>
      <c r="T33" s="1">
        <v>1.6876972222235054E-4</v>
      </c>
      <c r="U33" s="1">
        <v>19.425992965698242</v>
      </c>
      <c r="V33" s="1">
        <v>4.7119439113885164E-4</v>
      </c>
      <c r="W33" s="1">
        <v>54.23614501953125</v>
      </c>
      <c r="X33" s="1">
        <v>300.63595581054688</v>
      </c>
      <c r="Y33" s="1">
        <v>300.75961303710938</v>
      </c>
      <c r="Z33" s="1">
        <v>7.7911167144775391</v>
      </c>
      <c r="AA33" s="1">
        <v>87.920387268066406</v>
      </c>
      <c r="AB33" s="1">
        <v>16.790193557739258</v>
      </c>
      <c r="AC33" s="1">
        <v>0.98846906423568726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1.1052792493034809</v>
      </c>
      <c r="AL33">
        <f>(U33-T33)/(1000-U33)*AK33</f>
        <v>2.1896318105930263E-2</v>
      </c>
      <c r="AM33">
        <f>(P33+273.15)</f>
        <v>296.78932609558103</v>
      </c>
      <c r="AN33">
        <f>(O33+273.15)</f>
        <v>297.98792495727537</v>
      </c>
      <c r="AO33">
        <f>(Y33*AG33+Z33*AH33)*AI33</f>
        <v>48.121537010337306</v>
      </c>
      <c r="AP33">
        <f>((AO33+0.00000010773*(AN33^4-AM33^4))-AL33*44100)/(L33*51.4+0.00000043092*AM33^3)</f>
        <v>-7.4537805355127267</v>
      </c>
      <c r="AQ33">
        <f>0.61365*EXP(17.502*J33/(240.97+J33))</f>
        <v>2.9306976990344071</v>
      </c>
      <c r="AR33">
        <f>AQ33*1000/AA33</f>
        <v>33.333539467914363</v>
      </c>
      <c r="AS33">
        <f>(AR33-U33)</f>
        <v>13.907546502216121</v>
      </c>
      <c r="AT33">
        <f>IF(D33,P33,(O33+P33)/2)</f>
        <v>24.238625526428223</v>
      </c>
      <c r="AU33">
        <f>0.61365*EXP(17.502*AT33/(240.97+AT33))</f>
        <v>3.0381750899436022</v>
      </c>
      <c r="AV33">
        <f>IF(AS33&lt;&gt;0,(1000-(AR33+U33)/2)/AS33*AL33,0)</f>
        <v>1.5328870803983965</v>
      </c>
      <c r="AW33">
        <f>U33*AA33/1000</f>
        <v>1.7079408246109233</v>
      </c>
      <c r="AX33">
        <f>(AU33-AW33)</f>
        <v>1.3302342653326789</v>
      </c>
      <c r="AY33">
        <f>1/(1.6/F33+1.37/N33)</f>
        <v>1.0100519470341467</v>
      </c>
      <c r="AZ33">
        <f>G33*AA33*0.001</f>
        <v>33.226378847984726</v>
      </c>
      <c r="BA33">
        <f>G33/S33</f>
        <v>0.97021965349051864</v>
      </c>
      <c r="BB33">
        <f>(1-AL33*AA33/AQ33/F33)*100</f>
        <v>72.493714613603856</v>
      </c>
      <c r="BC33">
        <f>(S33-E33/(N33/1.35))</f>
        <v>388.46886267626667</v>
      </c>
      <c r="BD33">
        <f>E33*BB33/100/BC33</f>
        <v>6.1853943398161243E-3</v>
      </c>
    </row>
    <row r="34" spans="1:56" x14ac:dyDescent="0.25">
      <c r="A34" s="1" t="s">
        <v>1</v>
      </c>
      <c r="B34" s="1" t="s">
        <v>8627</v>
      </c>
      <c r="K34" s="1">
        <v>2.72</v>
      </c>
    </row>
    <row r="35" spans="1:56" x14ac:dyDescent="0.25">
      <c r="A35" s="1" t="s">
        <v>1</v>
      </c>
      <c r="B35" s="1" t="s">
        <v>8626</v>
      </c>
      <c r="K35" s="1">
        <v>2.72</v>
      </c>
    </row>
    <row r="36" spans="1:56" x14ac:dyDescent="0.25">
      <c r="A36" s="1">
        <v>7</v>
      </c>
      <c r="B36" s="1" t="s">
        <v>8625</v>
      </c>
      <c r="C36" s="1">
        <v>1497.000001385808</v>
      </c>
      <c r="D36" s="1">
        <v>0</v>
      </c>
      <c r="E36">
        <f>(R36-S36*(1000-T36)/(1000-U36))*AK36</f>
        <v>4.56304376411242</v>
      </c>
      <c r="F36">
        <f>IF(AV36&lt;&gt;0,1/(1/AV36-1/N36),0)</f>
        <v>2.5285721020885954</v>
      </c>
      <c r="G36">
        <f>((AY36-AL36/2)*S36-E36)/(AY36+AL36/2)</f>
        <v>375.59404376984719</v>
      </c>
      <c r="H36">
        <f>AL36*1000</f>
        <v>22.296324154751531</v>
      </c>
      <c r="I36">
        <f>(AQ36-AW36)</f>
        <v>1.2004342269748607</v>
      </c>
      <c r="J36">
        <f>(P36+AP36*D36)</f>
        <v>23.68525505065918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24.832073211669922</v>
      </c>
      <c r="P36" s="1">
        <v>23.68525505065918</v>
      </c>
      <c r="Q36" s="1">
        <v>25.031435012817383</v>
      </c>
      <c r="R36" s="1">
        <v>400.00894165039063</v>
      </c>
      <c r="S36" s="1">
        <v>388.05361938476563</v>
      </c>
      <c r="T36" s="1">
        <v>3.6664324579760432E-4</v>
      </c>
      <c r="U36" s="1">
        <v>19.772220611572266</v>
      </c>
      <c r="V36" s="1">
        <v>1.0240023257210851E-3</v>
      </c>
      <c r="W36" s="1">
        <v>55.222064971923828</v>
      </c>
      <c r="X36" s="1">
        <v>300.66424560546875</v>
      </c>
      <c r="Y36" s="1">
        <v>500.52664184570313</v>
      </c>
      <c r="Z36" s="1">
        <v>7.7707476615905762</v>
      </c>
      <c r="AA36" s="1">
        <v>87.920372009277344</v>
      </c>
      <c r="AB36" s="1">
        <v>16.776760101318359</v>
      </c>
      <c r="AC36" s="1">
        <v>0.9940226674079895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1.1053832559024586</v>
      </c>
      <c r="AL36">
        <f>(U36-T36)/(1000-U36)*AK36</f>
        <v>2.229632415475153E-2</v>
      </c>
      <c r="AM36">
        <f>(P36+273.15)</f>
        <v>296.83525505065916</v>
      </c>
      <c r="AN36">
        <f>(O36+273.15)</f>
        <v>297.9820732116699</v>
      </c>
      <c r="AO36">
        <f>(Y36*AG36+Z36*AH36)*AI36</f>
        <v>80.084260905289739</v>
      </c>
      <c r="AP36">
        <f>((AO36+0.00000010773*(AN36^4-AM36^4))-AL36*44100)/(L36*51.4+0.00000043092*AM36^3)</f>
        <v>-7.340177956962691</v>
      </c>
      <c r="AQ36">
        <f>0.61365*EXP(17.502*J36/(240.97+J36))</f>
        <v>2.9388152185937955</v>
      </c>
      <c r="AR36">
        <f>AQ36*1000/AA36</f>
        <v>33.425873337793568</v>
      </c>
      <c r="AS36">
        <f>(AR36-U36)</f>
        <v>13.653652726221303</v>
      </c>
      <c r="AT36">
        <f>IF(D36,P36,(O36+P36)/2)</f>
        <v>24.258664131164551</v>
      </c>
      <c r="AU36">
        <f>0.61365*EXP(17.502*AT36/(240.97+AT36))</f>
        <v>3.0418275355103024</v>
      </c>
      <c r="AV36">
        <f>IF(AS36&lt;&gt;0,(1000-(AR36+U36)/2)/AS36*AL36,0)</f>
        <v>1.5895572867117289</v>
      </c>
      <c r="AW36">
        <f>U36*AA36/1000</f>
        <v>1.7383809916189348</v>
      </c>
      <c r="AX36">
        <f>(AU36-AW36)</f>
        <v>1.3034465438913676</v>
      </c>
      <c r="AY36">
        <f>1/(1.6/F36+1.37/N36)</f>
        <v>1.0494989626542597</v>
      </c>
      <c r="AZ36">
        <f>G36*AA36*0.001</f>
        <v>33.022368052713766</v>
      </c>
      <c r="BA36">
        <f>G36/S36</f>
        <v>0.96789212883860665</v>
      </c>
      <c r="BB36">
        <f>(1-AL36*AA36/AQ36/F36)*100</f>
        <v>73.619977322334222</v>
      </c>
      <c r="BC36">
        <f>(S36-E36/(N36/1.35))</f>
        <v>386.61445858604509</v>
      </c>
      <c r="BD36">
        <f>E36*BB36/100/BC36</f>
        <v>8.6890485074812562E-3</v>
      </c>
    </row>
    <row r="37" spans="1:56" x14ac:dyDescent="0.25">
      <c r="A37" s="1" t="s">
        <v>1</v>
      </c>
      <c r="B37" s="1" t="s">
        <v>8624</v>
      </c>
      <c r="K37" s="1">
        <v>2.72</v>
      </c>
    </row>
    <row r="38" spans="1:56" x14ac:dyDescent="0.25">
      <c r="A38" s="1" t="s">
        <v>1</v>
      </c>
      <c r="B38" s="1" t="s">
        <v>8623</v>
      </c>
      <c r="K38" s="1">
        <v>2.72</v>
      </c>
    </row>
    <row r="39" spans="1:56" x14ac:dyDescent="0.25">
      <c r="A39" s="1">
        <v>8</v>
      </c>
      <c r="B39" s="1" t="s">
        <v>8622</v>
      </c>
      <c r="C39" s="1">
        <v>1702.5000013746321</v>
      </c>
      <c r="D39" s="1">
        <v>0</v>
      </c>
      <c r="E39">
        <f>(R39-S39*(1000-T39)/(1000-U39))*AK39</f>
        <v>5.2797431503475734</v>
      </c>
      <c r="F39">
        <f>IF(AV39&lt;&gt;0,1/(1/AV39-1/N39),0)</f>
        <v>2.7485809906372864</v>
      </c>
      <c r="G39">
        <f>((AY39-AL39/2)*S39-E39)/(AY39+AL39/2)</f>
        <v>374.44530444296896</v>
      </c>
      <c r="H39">
        <f>AL39*1000</f>
        <v>22.912194426373844</v>
      </c>
      <c r="I39">
        <f>(AQ39-AW39)</f>
        <v>1.171023934435655</v>
      </c>
      <c r="J39">
        <f>(P39+AP39*D39)</f>
        <v>23.785116195678711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24.851396560668945</v>
      </c>
      <c r="P39" s="1">
        <v>23.785116195678711</v>
      </c>
      <c r="Q39" s="1">
        <v>25.035026550292969</v>
      </c>
      <c r="R39" s="1">
        <v>399.88076782226563</v>
      </c>
      <c r="S39" s="1">
        <v>387.07937622070313</v>
      </c>
      <c r="T39" s="1">
        <v>-4.179207026027143E-4</v>
      </c>
      <c r="U39" s="1">
        <v>20.309120178222656</v>
      </c>
      <c r="V39" s="1">
        <v>-1.1658200528472662E-3</v>
      </c>
      <c r="W39" s="1">
        <v>56.653759002685547</v>
      </c>
      <c r="X39" s="1">
        <v>300.62466430664063</v>
      </c>
      <c r="Y39" s="1">
        <v>750.9471435546875</v>
      </c>
      <c r="Z39" s="1">
        <v>7.6154165267944336</v>
      </c>
      <c r="AA39" s="1">
        <v>87.916595458984375</v>
      </c>
      <c r="AB39" s="1">
        <v>16.828575134277344</v>
      </c>
      <c r="AC39" s="1">
        <v>1.0047460794448853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1.1052377364214727</v>
      </c>
      <c r="AL39">
        <f>(U39-T39)/(1000-U39)*AK39</f>
        <v>2.2912194426373843E-2</v>
      </c>
      <c r="AM39">
        <f>(P39+273.15)</f>
        <v>296.93511619567869</v>
      </c>
      <c r="AN39">
        <f>(O39+273.15)</f>
        <v>298.00139656066892</v>
      </c>
      <c r="AO39">
        <f>(Y39*AG39+Z39*AH39)*AI39</f>
        <v>120.15154028315374</v>
      </c>
      <c r="AP39">
        <f>((AO39+0.00000010773*(AN39^4-AM39^4))-AL39*44100)/(L39*51.4+0.00000043092*AM39^3)</f>
        <v>-7.2405363957992206</v>
      </c>
      <c r="AQ39">
        <f>0.61365*EXP(17.502*J39/(240.97+J39))</f>
        <v>2.9565326372723528</v>
      </c>
      <c r="AR39">
        <f>AQ39*1000/AA39</f>
        <v>33.628834486108609</v>
      </c>
      <c r="AS39">
        <f>(AR39-U39)</f>
        <v>13.319714307885953</v>
      </c>
      <c r="AT39">
        <f>IF(D39,P39,(O39+P39)/2)</f>
        <v>24.318256378173828</v>
      </c>
      <c r="AU39">
        <f>0.61365*EXP(17.502*AT39/(240.97+AT39))</f>
        <v>3.0527121333151546</v>
      </c>
      <c r="AV39">
        <f>IF(AS39&lt;&gt;0,(1000-(AR39+U39)/2)/AS39*AL39,0)</f>
        <v>1.6737803423500941</v>
      </c>
      <c r="AW39">
        <f>U39*AA39/1000</f>
        <v>1.7855087028366978</v>
      </c>
      <c r="AX39">
        <f>(AU39-AW39)</f>
        <v>1.2672034304784567</v>
      </c>
      <c r="AY39">
        <f>1/(1.6/F39+1.37/N39)</f>
        <v>1.1084188984070593</v>
      </c>
      <c r="AZ39">
        <f>G39*AA39*0.001</f>
        <v>32.919956352228752</v>
      </c>
      <c r="BA39">
        <f>G39/S39</f>
        <v>0.96736051426689673</v>
      </c>
      <c r="BB39">
        <f>(1-AL39*AA39/AQ39/F39)*100</f>
        <v>75.211723509679302</v>
      </c>
      <c r="BC39">
        <f>(S39-E39/(N39/1.35))</f>
        <v>385.41417208020073</v>
      </c>
      <c r="BD39">
        <f>E39*BB39/100/BC39</f>
        <v>1.0303165031083307E-2</v>
      </c>
    </row>
    <row r="40" spans="1:56" x14ac:dyDescent="0.25">
      <c r="A40" s="1" t="s">
        <v>1</v>
      </c>
      <c r="B40" s="1" t="s">
        <v>8621</v>
      </c>
      <c r="K40" s="1">
        <v>2.72</v>
      </c>
    </row>
    <row r="41" spans="1:56" x14ac:dyDescent="0.25">
      <c r="A41" s="1" t="s">
        <v>1</v>
      </c>
      <c r="B41" s="1" t="s">
        <v>8620</v>
      </c>
      <c r="K41" s="1">
        <v>2.72</v>
      </c>
    </row>
    <row r="42" spans="1:56" x14ac:dyDescent="0.25">
      <c r="A42" s="1">
        <v>9</v>
      </c>
      <c r="B42" s="1" t="s">
        <v>8619</v>
      </c>
      <c r="C42" s="1">
        <v>1908.5000013746321</v>
      </c>
      <c r="D42" s="1">
        <v>0</v>
      </c>
      <c r="E42">
        <f>(R42-S42*(1000-T42)/(1000-U42))*AK42</f>
        <v>5.7013939110085143</v>
      </c>
      <c r="F42">
        <f>IF(AV42&lt;&gt;0,1/(1/AV42-1/N42),0)</f>
        <v>3.0204953702228483</v>
      </c>
      <c r="G42">
        <f>((AY42-AL42/2)*S42-E42)/(AY42+AL42/2)</f>
        <v>374.06351787420004</v>
      </c>
      <c r="H42">
        <f>AL42*1000</f>
        <v>23.598508332782583</v>
      </c>
      <c r="I42">
        <f>(AQ42-AW42)</f>
        <v>1.1394592736966682</v>
      </c>
      <c r="J42">
        <f>(P42+AP42*D42)</f>
        <v>23.902645111083984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24.892099380493164</v>
      </c>
      <c r="P42" s="1">
        <v>23.902645111083984</v>
      </c>
      <c r="Q42" s="1">
        <v>25.057828903198242</v>
      </c>
      <c r="R42" s="1">
        <v>399.9468994140625</v>
      </c>
      <c r="S42" s="1">
        <v>386.53482055664063</v>
      </c>
      <c r="T42" s="1">
        <v>1.4516552910208702E-3</v>
      </c>
      <c r="U42" s="1">
        <v>20.907272338867188</v>
      </c>
      <c r="V42" s="1">
        <v>4.0395604446530342E-3</v>
      </c>
      <c r="W42" s="1">
        <v>58.179229736328125</v>
      </c>
      <c r="X42" s="1">
        <v>300.61459350585938</v>
      </c>
      <c r="Y42" s="1">
        <v>1000.0130615234375</v>
      </c>
      <c r="Z42" s="1">
        <v>7.441680908203125</v>
      </c>
      <c r="AA42" s="1">
        <v>87.914146423339844</v>
      </c>
      <c r="AB42" s="1">
        <v>16.945140838623047</v>
      </c>
      <c r="AC42" s="1">
        <v>1.016811728477478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1.1052007114186004</v>
      </c>
      <c r="AL42">
        <f>(U42-T42)/(1000-U42)*AK42</f>
        <v>2.3598508332782583E-2</v>
      </c>
      <c r="AM42">
        <f>(P42+273.15)</f>
        <v>297.05264511108396</v>
      </c>
      <c r="AN42">
        <f>(O42+273.15)</f>
        <v>298.04209938049314</v>
      </c>
      <c r="AO42">
        <f>(Y42*AG42+Z42*AH42)*AI42</f>
        <v>160.0020862674246</v>
      </c>
      <c r="AP42">
        <f>((AO42+0.00000010773*(AN42^4-AM42^4))-AL42*44100)/(L42*51.4+0.00000043092*AM42^3)</f>
        <v>-7.1678352297418506</v>
      </c>
      <c r="AQ42">
        <f>0.61365*EXP(17.502*J42/(240.97+J42))</f>
        <v>2.9775042754084811</v>
      </c>
      <c r="AR42">
        <f>AQ42*1000/AA42</f>
        <v>33.868318086951248</v>
      </c>
      <c r="AS42">
        <f>(AR42-U42)</f>
        <v>12.961045748084061</v>
      </c>
      <c r="AT42">
        <f>IF(D42,P42,(O42+P42)/2)</f>
        <v>24.397372245788574</v>
      </c>
      <c r="AU42">
        <f>0.61365*EXP(17.502*AT42/(240.97+AT42))</f>
        <v>3.0672153444709558</v>
      </c>
      <c r="AV42">
        <f>IF(AS42&lt;&gt;0,(1000-(AR42+U42)/2)/AS42*AL42,0)</f>
        <v>1.7708599803860012</v>
      </c>
      <c r="AW42">
        <f>U42*AA42/1000</f>
        <v>1.8380450017118128</v>
      </c>
      <c r="AX42">
        <f>(AU42-AW42)</f>
        <v>1.2291703427591429</v>
      </c>
      <c r="AY42">
        <f>1/(1.6/F42+1.37/N42)</f>
        <v>1.1767725792873587</v>
      </c>
      <c r="AZ42">
        <f>G42*AA42*0.001</f>
        <v>32.885474882022024</v>
      </c>
      <c r="BA42">
        <f>G42/S42</f>
        <v>0.96773562944605895</v>
      </c>
      <c r="BB42">
        <f>(1-AL42*AA42/AQ42/F42)*100</f>
        <v>76.931851014310354</v>
      </c>
      <c r="BC42">
        <f>(S42-E42/(N42/1.35))</f>
        <v>384.73662991044955</v>
      </c>
      <c r="BD42">
        <f>E42*BB42/100/BC42</f>
        <v>1.1400494593865293E-2</v>
      </c>
    </row>
    <row r="43" spans="1:56" x14ac:dyDescent="0.25">
      <c r="A43" s="1" t="s">
        <v>1</v>
      </c>
      <c r="B43" s="1" t="s">
        <v>8618</v>
      </c>
      <c r="K43" s="1">
        <v>2.72</v>
      </c>
    </row>
    <row r="44" spans="1:56" x14ac:dyDescent="0.25">
      <c r="A44" s="1" t="s">
        <v>1</v>
      </c>
      <c r="B44" s="1" t="s">
        <v>8617</v>
      </c>
      <c r="K44" s="1">
        <v>2.72</v>
      </c>
    </row>
    <row r="45" spans="1:56" x14ac:dyDescent="0.25">
      <c r="A45" s="1">
        <v>10</v>
      </c>
      <c r="B45" s="1" t="s">
        <v>8616</v>
      </c>
      <c r="C45" s="1">
        <v>2114.5000013746321</v>
      </c>
      <c r="D45" s="1">
        <v>0</v>
      </c>
      <c r="E45">
        <f>(R45-S45*(1000-T45)/(1000-U45))*AK45</f>
        <v>6.0204334493224838</v>
      </c>
      <c r="F45">
        <f>IF(AV45&lt;&gt;0,1/(1/AV45-1/N45),0)</f>
        <v>3.3340878849186866</v>
      </c>
      <c r="G45">
        <f>((AY45-AL45/2)*S45-E45)/(AY45+AL45/2)</f>
        <v>373.93248841461326</v>
      </c>
      <c r="H45">
        <f>AL45*1000</f>
        <v>24.321586776586663</v>
      </c>
      <c r="I45">
        <f>(AQ45-AW45)</f>
        <v>1.109138458401923</v>
      </c>
      <c r="J45">
        <f>(P45+AP45*D45)</f>
        <v>24.041255950927734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24.946313858032227</v>
      </c>
      <c r="P45" s="1">
        <v>24.041255950927734</v>
      </c>
      <c r="Q45" s="1">
        <v>25.095260620117188</v>
      </c>
      <c r="R45" s="1">
        <v>400.087158203125</v>
      </c>
      <c r="S45" s="1">
        <v>386.1427001953125</v>
      </c>
      <c r="T45" s="1">
        <v>2.8332152869552374E-3</v>
      </c>
      <c r="U45" s="1">
        <v>21.534566879272461</v>
      </c>
      <c r="V45" s="1">
        <v>7.8589115291833878E-3</v>
      </c>
      <c r="W45" s="1">
        <v>59.733638763427734</v>
      </c>
      <c r="X45" s="1">
        <v>300.62652587890625</v>
      </c>
      <c r="Y45" s="1">
        <v>1249.589599609375</v>
      </c>
      <c r="Z45" s="1">
        <v>7.8372502326965332</v>
      </c>
      <c r="AA45" s="1">
        <v>87.917549133300781</v>
      </c>
      <c r="AB45" s="1">
        <v>16.923112869262695</v>
      </c>
      <c r="AC45" s="1">
        <v>1.0240393877029419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1.1052445804371551</v>
      </c>
      <c r="AL45">
        <f>(U45-T45)/(1000-U45)*AK45</f>
        <v>2.4321586776586662E-2</v>
      </c>
      <c r="AM45">
        <f>(P45+273.15)</f>
        <v>297.19125595092771</v>
      </c>
      <c r="AN45">
        <f>(O45+273.15)</f>
        <v>298.0963138580322</v>
      </c>
      <c r="AO45">
        <f>(Y45*AG45+Z45*AH45)*AI45</f>
        <v>199.93433146861935</v>
      </c>
      <c r="AP45">
        <f>((AO45+0.00000010773*(AN45^4-AM45^4))-AL45*44100)/(L45*51.4+0.00000043092*AM45^3)</f>
        <v>-7.1084052728411375</v>
      </c>
      <c r="AQ45">
        <f>0.61365*EXP(17.502*J45/(240.97+J45))</f>
        <v>3.0024048000747112</v>
      </c>
      <c r="AR45">
        <f>AQ45*1000/AA45</f>
        <v>34.150233140854034</v>
      </c>
      <c r="AS45">
        <f>(AR45-U45)</f>
        <v>12.615666261581573</v>
      </c>
      <c r="AT45">
        <f>IF(D45,P45,(O45+P45)/2)</f>
        <v>24.49378490447998</v>
      </c>
      <c r="AU45">
        <f>0.61365*EXP(17.502*AT45/(240.97+AT45))</f>
        <v>3.0849707326427454</v>
      </c>
      <c r="AV45">
        <f>IF(AS45&lt;&gt;0,(1000-(AR45+U45)/2)/AS45*AL45,0)</f>
        <v>1.874210599615947</v>
      </c>
      <c r="AW45">
        <f>U45*AA45/1000</f>
        <v>1.8932663416727882</v>
      </c>
      <c r="AX45">
        <f>(AU45-AW45)</f>
        <v>1.1917043909699572</v>
      </c>
      <c r="AY45">
        <f>1/(1.6/F45+1.37/N45)</f>
        <v>1.2500643765821473</v>
      </c>
      <c r="AZ45">
        <f>G45*AA45*0.001</f>
        <v>32.875227922729188</v>
      </c>
      <c r="BA45">
        <f>G45/S45</f>
        <v>0.96837901694238093</v>
      </c>
      <c r="BB45">
        <f>(1-AL45*AA45/AQ45/F45)*100</f>
        <v>78.639019223039412</v>
      </c>
      <c r="BC45">
        <f>(S45-E45/(N45/1.35))</f>
        <v>384.24388610115136</v>
      </c>
      <c r="BD45">
        <f>E45*BB45/100/BC45</f>
        <v>1.2321366686044498E-2</v>
      </c>
    </row>
    <row r="46" spans="1:56" x14ac:dyDescent="0.25">
      <c r="A46" s="1" t="s">
        <v>1</v>
      </c>
      <c r="B46" s="1" t="s">
        <v>8615</v>
      </c>
      <c r="K46" s="1">
        <v>2.72</v>
      </c>
    </row>
    <row r="47" spans="1:56" x14ac:dyDescent="0.25">
      <c r="A47" s="1" t="s">
        <v>1</v>
      </c>
      <c r="B47" s="1" t="s">
        <v>8614</v>
      </c>
      <c r="K47" s="1">
        <v>2.72</v>
      </c>
    </row>
    <row r="48" spans="1:56" x14ac:dyDescent="0.25">
      <c r="A48" s="1">
        <v>11</v>
      </c>
      <c r="B48" s="1" t="s">
        <v>8613</v>
      </c>
      <c r="C48" s="1">
        <v>2320.5000013746321</v>
      </c>
      <c r="D48" s="1">
        <v>0</v>
      </c>
      <c r="E48">
        <f>(R48-S48*(1000-T48)/(1000-U48))*AK48</f>
        <v>6.0222880306394924</v>
      </c>
      <c r="F48">
        <f>IF(AV48&lt;&gt;0,1/(1/AV48-1/N48),0)</f>
        <v>3.8465367917259363</v>
      </c>
      <c r="G48">
        <f>((AY48-AL48/2)*S48-E48)/(AY48+AL48/2)</f>
        <v>374.0294428514336</v>
      </c>
      <c r="H48">
        <f>AL48*1000</f>
        <v>25.305928426429247</v>
      </c>
      <c r="I48">
        <f>(AQ48-AW48)</f>
        <v>1.0669103810038243</v>
      </c>
      <c r="J48">
        <f>(P48+AP48*D48)</f>
        <v>24.221010208129883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25.019447326660156</v>
      </c>
      <c r="P48" s="1">
        <v>24.221010208129883</v>
      </c>
      <c r="Q48" s="1">
        <v>25.148767471313477</v>
      </c>
      <c r="R48" s="1">
        <v>399.8114013671875</v>
      </c>
      <c r="S48" s="1">
        <v>385.5357666015625</v>
      </c>
      <c r="T48" s="1">
        <v>2.8225607238709927E-3</v>
      </c>
      <c r="U48" s="1">
        <v>22.385704040527344</v>
      </c>
      <c r="V48" s="1">
        <v>7.7951354905962944E-3</v>
      </c>
      <c r="W48" s="1">
        <v>61.823146820068359</v>
      </c>
      <c r="X48" s="1">
        <v>300.63720703125</v>
      </c>
      <c r="Y48" s="1">
        <v>1598.885498046875</v>
      </c>
      <c r="Z48" s="1">
        <v>7.8622708320617676</v>
      </c>
      <c r="AA48" s="1">
        <v>87.915802001953125</v>
      </c>
      <c r="AB48" s="1">
        <v>17.082372665405273</v>
      </c>
      <c r="AC48" s="1">
        <v>1.0359866619110107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1.1052838493795953</v>
      </c>
      <c r="AL48">
        <f>(U48-T48)/(1000-U48)*AK48</f>
        <v>2.5305928426429248E-2</v>
      </c>
      <c r="AM48">
        <f>(P48+273.15)</f>
        <v>297.37101020812986</v>
      </c>
      <c r="AN48">
        <f>(O48+273.15)</f>
        <v>298.16944732666013</v>
      </c>
      <c r="AO48">
        <f>(Y48*AG48+Z48*AH48)*AI48</f>
        <v>255.82167396943987</v>
      </c>
      <c r="AP48">
        <f>((AO48+0.00000010773*(AN48^4-AM48^4))-AL48*44100)/(L48*51.4+0.00000043092*AM48^3)</f>
        <v>-7.0142547384479821</v>
      </c>
      <c r="AQ48">
        <f>0.61365*EXP(17.502*J48/(240.97+J48))</f>
        <v>3.0349675051051483</v>
      </c>
      <c r="AR48">
        <f>AQ48*1000/AA48</f>
        <v>34.521296922682041</v>
      </c>
      <c r="AS48">
        <f>(AR48-U48)</f>
        <v>12.135592882154697</v>
      </c>
      <c r="AT48">
        <f>IF(D48,P48,(O48+P48)/2)</f>
        <v>24.62022876739502</v>
      </c>
      <c r="AU48">
        <f>0.61365*EXP(17.502*AT48/(240.97+AT48))</f>
        <v>3.1083928172234043</v>
      </c>
      <c r="AV48">
        <f>IF(AS48&lt;&gt;0,(1000-(AR48+U48)/2)/AS48*AL48,0)</f>
        <v>2.0259320181969649</v>
      </c>
      <c r="AW48">
        <f>U48*AA48/1000</f>
        <v>1.9680571241013241</v>
      </c>
      <c r="AX48">
        <f>(AU48-AW48)</f>
        <v>1.1403356931220803</v>
      </c>
      <c r="AY48">
        <f>1/(1.6/F48+1.37/N48)</f>
        <v>1.3586476256828832</v>
      </c>
      <c r="AZ48">
        <f>G48*AA48*0.001</f>
        <v>32.883098440627478</v>
      </c>
      <c r="BA48">
        <f>G48/S48</f>
        <v>0.97015497718524191</v>
      </c>
      <c r="BB48">
        <f>(1-AL48*AA48/AQ48/F48)*100</f>
        <v>80.942528395725162</v>
      </c>
      <c r="BC48">
        <f>(S48-E48/(N48/1.35))</f>
        <v>383.63636758188505</v>
      </c>
      <c r="BD48">
        <f>E48*BB48/100/BC48</f>
        <v>1.2706282853208056E-2</v>
      </c>
    </row>
    <row r="49" spans="1:56" x14ac:dyDescent="0.25">
      <c r="A49" s="1" t="s">
        <v>1</v>
      </c>
      <c r="B49" s="1" t="s">
        <v>8612</v>
      </c>
      <c r="K49" s="1">
        <v>2.72</v>
      </c>
    </row>
    <row r="50" spans="1:56" x14ac:dyDescent="0.25">
      <c r="A50" s="1" t="s">
        <v>1</v>
      </c>
      <c r="B50" s="1" t="s">
        <v>8607</v>
      </c>
      <c r="K50" s="1">
        <v>2.72</v>
      </c>
    </row>
    <row r="51" spans="1:56" x14ac:dyDescent="0.25">
      <c r="A51" s="1">
        <v>12</v>
      </c>
      <c r="B51" s="1" t="s">
        <v>8611</v>
      </c>
      <c r="C51" s="1">
        <v>2526.5000013746321</v>
      </c>
      <c r="D51" s="1">
        <v>0</v>
      </c>
      <c r="E51">
        <f>(R51-S51*(1000-T51)/(1000-U51))*AK51</f>
        <v>6.380028288071391</v>
      </c>
      <c r="F51">
        <f>IF(AV51&lt;&gt;0,1/(1/AV51-1/N51),0)</f>
        <v>4.6480253843303316</v>
      </c>
      <c r="G51">
        <f>((AY51-AL51/2)*S51-E51)/(AY51+AL51/2)</f>
        <v>374.20809883449346</v>
      </c>
      <c r="H51">
        <f>AL51*1000</f>
        <v>26.55522623187759</v>
      </c>
      <c r="I51">
        <f>(AQ51-AW51)</f>
        <v>1.017076348334073</v>
      </c>
      <c r="J51">
        <f>(P51+AP51*D51)</f>
        <v>24.465585708618164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25.138437271118164</v>
      </c>
      <c r="P51" s="1">
        <v>24.465585708618164</v>
      </c>
      <c r="Q51" s="1">
        <v>25.238445281982422</v>
      </c>
      <c r="R51" s="1">
        <v>400.1666259765625</v>
      </c>
      <c r="S51" s="1">
        <v>385.14407348632813</v>
      </c>
      <c r="T51" s="1">
        <v>4.8102438449859619E-3</v>
      </c>
      <c r="U51" s="1">
        <v>23.461978912353516</v>
      </c>
      <c r="V51" s="1">
        <v>1.3190801255404949E-2</v>
      </c>
      <c r="W51" s="1">
        <v>64.338172912597656</v>
      </c>
      <c r="X51" s="1">
        <v>300.6993408203125</v>
      </c>
      <c r="Y51" s="1">
        <v>2000.8319091796875</v>
      </c>
      <c r="Z51" s="1">
        <v>7.1127028465270996</v>
      </c>
      <c r="AA51" s="1">
        <v>87.916366577148438</v>
      </c>
      <c r="AB51" s="1">
        <v>17.31452751159668</v>
      </c>
      <c r="AC51" s="1">
        <v>1.0474393367767334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1.1055122824276191</v>
      </c>
      <c r="AL51">
        <f>(U51-T51)/(1000-U51)*AK51</f>
        <v>2.6555226231877591E-2</v>
      </c>
      <c r="AM51">
        <f>(P51+273.15)</f>
        <v>297.61558570861814</v>
      </c>
      <c r="AN51">
        <f>(O51+273.15)</f>
        <v>298.28843727111814</v>
      </c>
      <c r="AO51">
        <f>(Y51*AG51+Z51*AH51)*AI51</f>
        <v>320.13309831321749</v>
      </c>
      <c r="AP51">
        <f>((AO51+0.00000010773*(AN51^4-AM51^4))-AL51*44100)/(L51*51.4+0.00000043092*AM51^3)</f>
        <v>-6.948347027488408</v>
      </c>
      <c r="AQ51">
        <f>0.61365*EXP(17.502*J51/(240.97+J51))</f>
        <v>3.0797682870178709</v>
      </c>
      <c r="AR51">
        <f>AQ51*1000/AA51</f>
        <v>35.030659329117185</v>
      </c>
      <c r="AS51">
        <f>(AR51-U51)</f>
        <v>11.568680416763669</v>
      </c>
      <c r="AT51">
        <f>IF(D51,P51,(O51+P51)/2)</f>
        <v>24.802011489868164</v>
      </c>
      <c r="AU51">
        <f>0.61365*EXP(17.502*AT51/(240.97+AT51))</f>
        <v>3.1423380239218996</v>
      </c>
      <c r="AV51">
        <f>IF(AS51&lt;&gt;0,(1000-(AR51+U51)/2)/AS51*AL51,0)</f>
        <v>2.2283080422743944</v>
      </c>
      <c r="AW51">
        <f>U51*AA51/1000</f>
        <v>2.0626919386837979</v>
      </c>
      <c r="AX51">
        <f>(AU51-AW51)</f>
        <v>1.0796460852381018</v>
      </c>
      <c r="AY51">
        <f>1/(1.6/F51+1.37/N51)</f>
        <v>1.5053448069334276</v>
      </c>
      <c r="AZ51">
        <f>G51*AA51*0.001</f>
        <v>32.899016393271125</v>
      </c>
      <c r="BA51">
        <f>G51/S51</f>
        <v>0.97160549673569652</v>
      </c>
      <c r="BB51">
        <f>(1-AL51*AA51/AQ51/F51)*100</f>
        <v>83.69077955353778</v>
      </c>
      <c r="BC51">
        <f>(S51-E51/(N51/1.35))</f>
        <v>383.1318450086759</v>
      </c>
      <c r="BD51">
        <f>E51*BB51/100/BC51</f>
        <v>1.3936443758420205E-2</v>
      </c>
    </row>
    <row r="52" spans="1:56" x14ac:dyDescent="0.25">
      <c r="A52" s="1" t="s">
        <v>1</v>
      </c>
      <c r="B52" s="1" t="s">
        <v>8610</v>
      </c>
    </row>
    <row r="53" spans="1:56" x14ac:dyDescent="0.25">
      <c r="A53" s="1" t="s">
        <v>1</v>
      </c>
      <c r="B53" s="1" t="s">
        <v>8609</v>
      </c>
    </row>
    <row r="54" spans="1:56" x14ac:dyDescent="0.25">
      <c r="A54" s="1" t="s">
        <v>1</v>
      </c>
      <c r="B54" s="1" t="s">
        <v>8608</v>
      </c>
    </row>
    <row r="55" spans="1:56" x14ac:dyDescent="0.25">
      <c r="A55" s="1" t="s">
        <v>1</v>
      </c>
      <c r="B55" s="1" t="s">
        <v>8607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CA255-6D27-4BC3-ABD6-7CE3897E00CC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8696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8695</v>
      </c>
    </row>
    <row r="12" spans="1:60" x14ac:dyDescent="0.25">
      <c r="A12" s="1" t="s">
        <v>1</v>
      </c>
      <c r="B12" s="1" t="s">
        <v>8694</v>
      </c>
    </row>
    <row r="13" spans="1:60" x14ac:dyDescent="0.25">
      <c r="A13" s="1" t="s">
        <v>1</v>
      </c>
      <c r="B13" s="1" t="s">
        <v>8693</v>
      </c>
    </row>
    <row r="14" spans="1:60" x14ac:dyDescent="0.25">
      <c r="A14" s="1" t="s">
        <v>1</v>
      </c>
      <c r="B14" s="1" t="s">
        <v>8692</v>
      </c>
    </row>
    <row r="15" spans="1:60" x14ac:dyDescent="0.25">
      <c r="A15" s="1" t="s">
        <v>1</v>
      </c>
      <c r="B15" s="1" t="s">
        <v>8691</v>
      </c>
    </row>
    <row r="16" spans="1:60" x14ac:dyDescent="0.25">
      <c r="A16" s="1" t="s">
        <v>1</v>
      </c>
      <c r="B16" s="1" t="s">
        <v>8690</v>
      </c>
    </row>
    <row r="17" spans="1:60" x14ac:dyDescent="0.25">
      <c r="A17" s="1" t="s">
        <v>1</v>
      </c>
      <c r="B17" s="1" t="s">
        <v>8689</v>
      </c>
    </row>
    <row r="18" spans="1:60" x14ac:dyDescent="0.25">
      <c r="A18" s="1">
        <v>1</v>
      </c>
      <c r="B18" s="1" t="s">
        <v>8688</v>
      </c>
      <c r="C18" s="1">
        <v>254.50000188872218</v>
      </c>
      <c r="D18" s="1">
        <v>0</v>
      </c>
      <c r="E18">
        <f>(R18-S18*(1000-T18)/(1000-U18))*AO18</f>
        <v>-5.126022384687106</v>
      </c>
      <c r="F18">
        <f>IF(AZ18&lt;&gt;0,1/(1/AZ18-1/N18),0)</f>
        <v>0.10926158519402511</v>
      </c>
      <c r="G18">
        <f>((BC18-AP18/2)*S18-E18)/(BC18+AP18/2)</f>
        <v>351.44548945009251</v>
      </c>
      <c r="H18">
        <f>AP18*1000</f>
        <v>21.793496337906511</v>
      </c>
      <c r="I18">
        <f>(AU18-BA18)</f>
        <v>15.971198180342229</v>
      </c>
      <c r="J18">
        <f>(P18+AT18*D18)</f>
        <v>57.443534851074219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25.856891632080078</v>
      </c>
      <c r="P18" s="1">
        <v>57.443534851074219</v>
      </c>
      <c r="Q18" s="1">
        <v>25.961973190307617</v>
      </c>
      <c r="R18" s="1">
        <v>399.92510986328125</v>
      </c>
      <c r="S18" s="1">
        <v>396.73699951171875</v>
      </c>
      <c r="T18" s="1">
        <v>1.7928776741027832</v>
      </c>
      <c r="U18" s="1">
        <v>21.113336563110352</v>
      </c>
      <c r="V18" s="1">
        <v>4.7113070487976074</v>
      </c>
      <c r="W18" s="1">
        <v>55.481430053710938</v>
      </c>
      <c r="X18" s="1">
        <v>300.33834838867188</v>
      </c>
      <c r="Y18" s="1">
        <v>-4.004037007689476E-2</v>
      </c>
      <c r="Z18" s="1">
        <v>8.7039709091186523</v>
      </c>
      <c r="AA18" s="1">
        <v>87.920356750488281</v>
      </c>
      <c r="AB18" s="1">
        <v>6.4899840354919434</v>
      </c>
      <c r="AC18" s="1">
        <v>-0.82517766952514648</v>
      </c>
      <c r="AD18" s="1">
        <v>3.4722574055194855E-2</v>
      </c>
      <c r="AE18" s="1">
        <v>8.0254683271050453E-3</v>
      </c>
      <c r="AF18" s="1">
        <v>3.3449418842792511E-2</v>
      </c>
      <c r="AG18" s="1">
        <v>2.1571511402726173E-2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1.104185104370117</v>
      </c>
      <c r="AP18">
        <f>(U18-T18)/(1000-U18)*AO18</f>
        <v>2.1793496337906511E-2</v>
      </c>
      <c r="AQ18">
        <f>(P18+273.15)</f>
        <v>330.5935348510742</v>
      </c>
      <c r="AR18">
        <f>(O18+273.15)</f>
        <v>299.00689163208006</v>
      </c>
      <c r="AS18">
        <f>(Y18*AK18+Z18*AL18)*AM18</f>
        <v>-6.4064590691076395E-3</v>
      </c>
      <c r="AT18">
        <f>((AS18+0.00000010773*(AR18^4-AQ18^4))-AP18*44100)/(L18*0.92*2*29.3+0.00000043092*AQ18^3)</f>
        <v>-10.590188044876596</v>
      </c>
      <c r="AU18">
        <f>0.61365*EXP(17.502*J18/(240.97+J18))</f>
        <v>17.82749026316402</v>
      </c>
      <c r="AV18">
        <f>AU18*1000/AA18</f>
        <v>202.76862972425337</v>
      </c>
      <c r="AW18">
        <f>(AV18-U18)</f>
        <v>181.65529316114302</v>
      </c>
      <c r="AX18">
        <f>IF(D18,P18,(O18+P18)/2)</f>
        <v>41.650213241577148</v>
      </c>
      <c r="AY18">
        <f>0.61365*EXP(17.502*AX18/(240.97+AX18))</f>
        <v>8.0927487903917097</v>
      </c>
      <c r="AZ18">
        <f>IF(AW18&lt;&gt;0,(1000-(AV18+U18)/2)/AW18*AP18,0)</f>
        <v>0.10654195974644425</v>
      </c>
      <c r="BA18">
        <f>U18*AA18/1000</f>
        <v>1.8562920828217901</v>
      </c>
      <c r="BB18">
        <f>(AY18-BA18)</f>
        <v>6.2364567075699195</v>
      </c>
      <c r="BC18">
        <f>1/(1.6/F18+1.37/N18)</f>
        <v>6.6827839871800382E-2</v>
      </c>
      <c r="BD18">
        <f>G18*AA18*0.001</f>
        <v>30.899212810802098</v>
      </c>
      <c r="BE18">
        <f>G18/S18</f>
        <v>0.88583996421465994</v>
      </c>
      <c r="BF18">
        <f>(1-AP18*AA18/AU18/F18)*100</f>
        <v>1.6309116581143313</v>
      </c>
      <c r="BG18">
        <f>(S18-E18/(N18/1.35))</f>
        <v>398.35372090444918</v>
      </c>
      <c r="BH18">
        <f>E18*BF18/100/BG18</f>
        <v>-2.0986598664021297E-4</v>
      </c>
    </row>
    <row r="19" spans="1:60" x14ac:dyDescent="0.25">
      <c r="A19" s="1" t="s">
        <v>1</v>
      </c>
      <c r="B19" s="1" t="s">
        <v>8687</v>
      </c>
      <c r="K19" s="1">
        <v>2.72</v>
      </c>
    </row>
    <row r="20" spans="1:60" x14ac:dyDescent="0.25">
      <c r="A20" s="1" t="s">
        <v>1</v>
      </c>
      <c r="B20" s="1" t="s">
        <v>8686</v>
      </c>
      <c r="K20" s="1">
        <v>2.72</v>
      </c>
    </row>
    <row r="21" spans="1:60" x14ac:dyDescent="0.25">
      <c r="A21" s="1">
        <v>2</v>
      </c>
      <c r="B21" s="1" t="s">
        <v>8685</v>
      </c>
      <c r="C21" s="1">
        <v>459.00000189989805</v>
      </c>
      <c r="D21" s="1">
        <v>0</v>
      </c>
      <c r="E21">
        <f>(R21-S21*(1000-T21)/(1000-U21))*AO21</f>
        <v>-4.0136675904299439</v>
      </c>
      <c r="F21">
        <f>IF(AZ21&lt;&gt;0,1/(1/AZ21-1/N21),0)</f>
        <v>0.13322326442200158</v>
      </c>
      <c r="G21">
        <f>((BC21-AP21/2)*S21-E21)/(BC21+AP21/2)</f>
        <v>346.41484913549488</v>
      </c>
      <c r="H21">
        <f>AP21*1000</f>
        <v>21.612025685550545</v>
      </c>
      <c r="I21">
        <f>(AU21-BA21)</f>
        <v>13.28705521029635</v>
      </c>
      <c r="J21">
        <f>(P21+AT21*D21)</f>
        <v>54.018138885498047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25.777536392211914</v>
      </c>
      <c r="P21" s="1">
        <v>54.018138885498047</v>
      </c>
      <c r="Q21" s="1">
        <v>25.942365646362305</v>
      </c>
      <c r="R21" s="1">
        <v>399.932373046875</v>
      </c>
      <c r="S21" s="1">
        <v>395.82028198242188</v>
      </c>
      <c r="T21" s="1">
        <v>1.7919617891311646</v>
      </c>
      <c r="U21" s="1">
        <v>20.953403472900391</v>
      </c>
      <c r="V21" s="1">
        <v>4.7310194969177246</v>
      </c>
      <c r="W21" s="1">
        <v>55.319797515869141</v>
      </c>
      <c r="X21" s="1">
        <v>300.35824584960938</v>
      </c>
      <c r="Y21" s="1">
        <v>24.095767974853516</v>
      </c>
      <c r="Z21" s="1">
        <v>9.0491495132446289</v>
      </c>
      <c r="AA21" s="1">
        <v>87.918968200683594</v>
      </c>
      <c r="AB21" s="1">
        <v>6.8246169090270996</v>
      </c>
      <c r="AC21" s="1">
        <v>-0.80695885419845581</v>
      </c>
      <c r="AD21" s="1">
        <v>4.9712799489498138E-2</v>
      </c>
      <c r="AE21" s="1">
        <v>6.1313314363360405E-3</v>
      </c>
      <c r="AF21" s="1">
        <v>4.127202183008194E-2</v>
      </c>
      <c r="AG21" s="1">
        <v>9.4137312844395638E-3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1.1042582568000343</v>
      </c>
      <c r="AP21">
        <f>(U21-T21)/(1000-U21)*AO21</f>
        <v>2.1612025685550547E-2</v>
      </c>
      <c r="AQ21">
        <f>(P21+273.15)</f>
        <v>327.16813888549802</v>
      </c>
      <c r="AR21">
        <f>(O21+273.15)</f>
        <v>298.92753639221189</v>
      </c>
      <c r="AS21">
        <f>(Y21*AK21+Z21*AL21)*AM21</f>
        <v>3.8553227898033811</v>
      </c>
      <c r="AT21">
        <f>((AS21+0.00000010773*(AR21^4-AQ21^4))-AP21*44100)/(L21*0.92*2*29.3+0.00000043092*AQ21^3)</f>
        <v>-10.142677107343143</v>
      </c>
      <c r="AU21">
        <f>0.61365*EXP(17.502*J21/(240.97+J21))</f>
        <v>15.129256823926372</v>
      </c>
      <c r="AV21">
        <f>AU21*1000/AA21</f>
        <v>172.08182868334364</v>
      </c>
      <c r="AW21">
        <f>(AV21-U21)</f>
        <v>151.12842521044325</v>
      </c>
      <c r="AX21">
        <f>IF(D21,P21,(O21+P21)/2)</f>
        <v>39.89783763885498</v>
      </c>
      <c r="AY21">
        <f>0.61365*EXP(17.502*AX21/(240.97+AX21))</f>
        <v>7.373286461698104</v>
      </c>
      <c r="AZ21">
        <f>IF(AW21&lt;&gt;0,(1000-(AV21+U21)/2)/AW21*AP21,0)</f>
        <v>0.12920193180450595</v>
      </c>
      <c r="BA21">
        <f>U21*AA21/1000</f>
        <v>1.8422016136300225</v>
      </c>
      <c r="BB21">
        <f>(AY21-BA21)</f>
        <v>5.5310848480680814</v>
      </c>
      <c r="BC21">
        <f>1/(1.6/F21+1.37/N21)</f>
        <v>8.1103120403862278E-2</v>
      </c>
      <c r="BD21">
        <f>G21*AA21*0.001</f>
        <v>30.456436105388182</v>
      </c>
      <c r="BE21">
        <f>G21/S21</f>
        <v>0.87518215943992217</v>
      </c>
      <c r="BF21">
        <f>(1-AP21*AA21/AU21/F21)*100</f>
        <v>5.7285056662617411</v>
      </c>
      <c r="BG21">
        <f>(S21-E21/(N21/1.35))</f>
        <v>397.08617232970971</v>
      </c>
      <c r="BH21">
        <f>E21*BF21/100/BG21</f>
        <v>-5.7902589252536334E-4</v>
      </c>
    </row>
    <row r="22" spans="1:60" x14ac:dyDescent="0.25">
      <c r="A22" s="1" t="s">
        <v>1</v>
      </c>
      <c r="B22" s="1" t="s">
        <v>8684</v>
      </c>
      <c r="K22" s="1">
        <v>2.72</v>
      </c>
    </row>
    <row r="23" spans="1:60" x14ac:dyDescent="0.25">
      <c r="A23" s="1" t="s">
        <v>1</v>
      </c>
      <c r="B23" s="1" t="s">
        <v>8683</v>
      </c>
      <c r="K23" s="1">
        <v>2.72</v>
      </c>
    </row>
    <row r="24" spans="1:60" x14ac:dyDescent="0.25">
      <c r="A24" s="1">
        <v>3</v>
      </c>
      <c r="B24" s="1" t="s">
        <v>8682</v>
      </c>
      <c r="C24" s="1">
        <v>664.00000189989805</v>
      </c>
      <c r="D24" s="1">
        <v>0</v>
      </c>
      <c r="E24">
        <f>(R24-S24*(1000-T24)/(1000-U24))*AO24</f>
        <v>-2.638675968708506</v>
      </c>
      <c r="F24">
        <f>IF(AZ24&lt;&gt;0,1/(1/AZ24-1/N24),0)</f>
        <v>5.3010235192280333E-2</v>
      </c>
      <c r="G24">
        <f>((BC24-AP24/2)*S24-E24)/(BC24+AP24/2)</f>
        <v>263.25894990013376</v>
      </c>
      <c r="H24">
        <f>AP24*1000</f>
        <v>21.139508624691366</v>
      </c>
      <c r="I24">
        <f>(AU24-BA24)</f>
        <v>28.925689031516402</v>
      </c>
      <c r="J24">
        <f>(P24+AT24*D24)</f>
        <v>69.40234375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25.664646148681641</v>
      </c>
      <c r="P24" s="1">
        <v>69.40234375</v>
      </c>
      <c r="Q24" s="1">
        <v>25.863370895385742</v>
      </c>
      <c r="R24" s="1">
        <v>400.17263793945313</v>
      </c>
      <c r="S24" s="1">
        <v>394.99972534179688</v>
      </c>
      <c r="T24" s="1">
        <v>1.7879071235656738</v>
      </c>
      <c r="U24" s="1">
        <v>20.540956497192383</v>
      </c>
      <c r="V24" s="1">
        <v>4.7518892288208008</v>
      </c>
      <c r="W24" s="1">
        <v>54.593639373779297</v>
      </c>
      <c r="X24" s="1">
        <v>300.3157958984375</v>
      </c>
      <c r="Y24" s="1">
        <v>49.422595977783203</v>
      </c>
      <c r="Z24" s="1">
        <v>9.0581264495849609</v>
      </c>
      <c r="AA24" s="1">
        <v>87.91656494140625</v>
      </c>
      <c r="AB24" s="1">
        <v>6.7216734886169434</v>
      </c>
      <c r="AC24" s="1">
        <v>-0.81152474880218506</v>
      </c>
      <c r="AD24" s="1">
        <v>4.7431949526071548E-2</v>
      </c>
      <c r="AE24" s="1">
        <v>5.7690711691975594E-3</v>
      </c>
      <c r="AF24" s="1">
        <v>4.6181816607713699E-2</v>
      </c>
      <c r="AG24" s="1">
        <v>1.3574862852692604E-2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1.1041021908030788</v>
      </c>
      <c r="AP24">
        <f>(U24-T24)/(1000-U24)*AO24</f>
        <v>2.1139508624691366E-2</v>
      </c>
      <c r="AQ24">
        <f>(P24+273.15)</f>
        <v>342.55234374999998</v>
      </c>
      <c r="AR24">
        <f>(O24+273.15)</f>
        <v>298.81464614868162</v>
      </c>
      <c r="AS24">
        <f>(Y24*AK24+Z24*AL24)*AM24</f>
        <v>7.9076151796963359</v>
      </c>
      <c r="AT24">
        <f>((AS24+0.00000010773*(AR24^4-AQ24^4))-AP24*44100)/(L24*0.92*2*29.3+0.00000043092*AQ24^3)</f>
        <v>-11.67119935848349</v>
      </c>
      <c r="AU24">
        <f>0.61365*EXP(17.502*J24/(240.97+J24))</f>
        <v>30.731579367360418</v>
      </c>
      <c r="AV24">
        <f>AU24*1000/AA24</f>
        <v>349.55391384822747</v>
      </c>
      <c r="AW24">
        <f>(AV24-U24)</f>
        <v>329.01295735103508</v>
      </c>
      <c r="AX24">
        <f>IF(D24,P24,(O24+P24)/2)</f>
        <v>47.53349494934082</v>
      </c>
      <c r="AY24">
        <f>0.61365*EXP(17.502*AX24/(240.97+AX24))</f>
        <v>10.9712508757083</v>
      </c>
      <c r="AZ24">
        <f>IF(AW24&lt;&gt;0,(1000-(AV24+U24)/2)/AW24*AP24,0)</f>
        <v>5.2361757760500699E-2</v>
      </c>
      <c r="BA24">
        <f>U24*AA24/1000</f>
        <v>1.8058903358440148</v>
      </c>
      <c r="BB24">
        <f>(AY24-BA24)</f>
        <v>9.1653605398642846</v>
      </c>
      <c r="BC24">
        <f>1/(1.6/F24+1.37/N24)</f>
        <v>3.2783748904539806E-2</v>
      </c>
      <c r="BD24">
        <f>G24*AA24*0.001</f>
        <v>23.144822565301524</v>
      </c>
      <c r="BE24">
        <f>G24/S24</f>
        <v>0.6664788176050841</v>
      </c>
      <c r="BF24">
        <f>(1-AP24*AA24/AU24/F24)*100</f>
        <v>-14.083014393164529</v>
      </c>
      <c r="BG24">
        <f>(S24-E24/(N24/1.35))</f>
        <v>395.83195032384896</v>
      </c>
      <c r="BH24">
        <f>E24*BF24/100/BG24</f>
        <v>9.3879515324158302E-4</v>
      </c>
    </row>
    <row r="25" spans="1:60" x14ac:dyDescent="0.25">
      <c r="A25" s="1" t="s">
        <v>1</v>
      </c>
      <c r="B25" s="1" t="s">
        <v>8681</v>
      </c>
      <c r="K25" s="1">
        <v>2.72</v>
      </c>
    </row>
    <row r="26" spans="1:60" x14ac:dyDescent="0.25">
      <c r="A26" s="1" t="s">
        <v>1</v>
      </c>
      <c r="B26" s="1" t="s">
        <v>8680</v>
      </c>
      <c r="K26" s="1">
        <v>2.72</v>
      </c>
    </row>
    <row r="27" spans="1:60" x14ac:dyDescent="0.25">
      <c r="A27" s="1">
        <v>4</v>
      </c>
      <c r="B27" s="1" t="s">
        <v>8679</v>
      </c>
      <c r="C27" s="1">
        <v>868.00000189989805</v>
      </c>
      <c r="D27" s="1">
        <v>0</v>
      </c>
      <c r="E27">
        <f>(R27-S27*(1000-T27)/(1000-U27))*AO27</f>
        <v>-0.74730936464869813</v>
      </c>
      <c r="F27">
        <f>IF(AZ27&lt;&gt;0,1/(1/AZ27-1/N27),0)</f>
        <v>4.2248255263573092E-2</v>
      </c>
      <c r="G27">
        <f>((BC27-AP27/2)*S27-E27)/(BC27+AP27/2)</f>
        <v>188.88679579383535</v>
      </c>
      <c r="H27">
        <f>AP27*1000</f>
        <v>20.950964582035795</v>
      </c>
      <c r="I27">
        <f>(AU27-BA27)</f>
        <v>34.492774705384882</v>
      </c>
      <c r="J27">
        <f>(P27+AT27*D27)</f>
        <v>73.242958068847656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25.578130722045898</v>
      </c>
      <c r="P27" s="1">
        <v>73.242958068847656</v>
      </c>
      <c r="Q27" s="1">
        <v>25.779502868652344</v>
      </c>
      <c r="R27" s="1">
        <v>400.02365112304688</v>
      </c>
      <c r="S27" s="1">
        <v>393.239501953125</v>
      </c>
      <c r="T27" s="1">
        <v>1.7902301549911499</v>
      </c>
      <c r="U27" s="1">
        <v>20.376550674438477</v>
      </c>
      <c r="V27" s="1">
        <v>4.7823958396911621</v>
      </c>
      <c r="W27" s="1">
        <v>54.433631896972656</v>
      </c>
      <c r="X27" s="1">
        <v>300.35763549804688</v>
      </c>
      <c r="Y27" s="1">
        <v>101.11544799804688</v>
      </c>
      <c r="Z27" s="1">
        <v>8.6866426467895508</v>
      </c>
      <c r="AA27" s="1">
        <v>87.913665771484375</v>
      </c>
      <c r="AB27" s="1">
        <v>6.6732850074768066</v>
      </c>
      <c r="AC27" s="1">
        <v>-0.7938959002494812</v>
      </c>
      <c r="AD27" s="1">
        <v>4.6712573617696762E-2</v>
      </c>
      <c r="AE27" s="1">
        <v>4.0518036112189293E-3</v>
      </c>
      <c r="AF27" s="1">
        <v>3.2454684376716614E-2</v>
      </c>
      <c r="AG27" s="1">
        <v>1.3075566850602627E-2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1.1042560128604664</v>
      </c>
      <c r="AP27">
        <f>(U27-T27)/(1000-U27)*AO27</f>
        <v>2.0950964582035794E-2</v>
      </c>
      <c r="AQ27">
        <f>(P27+273.15)</f>
        <v>346.39295806884763</v>
      </c>
      <c r="AR27">
        <f>(O27+273.15)</f>
        <v>298.72813072204588</v>
      </c>
      <c r="AS27">
        <f>(Y27*AK27+Z27*AL27)*AM27</f>
        <v>16.178471318070478</v>
      </c>
      <c r="AT27">
        <f>((AS27+0.00000010773*(AR27^4-AQ27^4))-AP27*44100)/(L27*0.92*2*29.3+0.00000043092*AQ27^3)</f>
        <v>-12.01018273864466</v>
      </c>
      <c r="AU27">
        <f>0.61365*EXP(17.502*J27/(240.97+J27))</f>
        <v>36.284151970953182</v>
      </c>
      <c r="AV27">
        <f>AU27*1000/AA27</f>
        <v>412.72482102233408</v>
      </c>
      <c r="AW27">
        <f>(AV27-U27)</f>
        <v>392.34827034789561</v>
      </c>
      <c r="AX27">
        <f>IF(D27,P27,(O27+P27)/2)</f>
        <v>49.410544395446777</v>
      </c>
      <c r="AY27">
        <f>0.61365*EXP(17.502*AX27/(240.97+AX27))</f>
        <v>12.058539313551291</v>
      </c>
      <c r="AZ27">
        <f>IF(AW27&lt;&gt;0,(1000-(AV27+U27)/2)/AW27*AP27,0)</f>
        <v>4.1835328643239245E-2</v>
      </c>
      <c r="BA27">
        <f>U27*AA27/1000</f>
        <v>1.7913772655682987</v>
      </c>
      <c r="BB27">
        <f>(AY27-BA27)</f>
        <v>10.267162047982993</v>
      </c>
      <c r="BC27">
        <f>1/(1.6/F27+1.37/N27)</f>
        <v>2.6183868367099468E-2</v>
      </c>
      <c r="BD27">
        <f>G27*AA27*0.001</f>
        <v>16.605730634065861</v>
      </c>
      <c r="BE27">
        <f>G27/S27</f>
        <v>0.48033525333970917</v>
      </c>
      <c r="BF27">
        <f>(1-AP27*AA27/AU27/F27)*100</f>
        <v>-20.153010374220791</v>
      </c>
      <c r="BG27">
        <f>(S27-E27/(N27/1.35))</f>
        <v>393.47519952643734</v>
      </c>
      <c r="BH27">
        <f>E27*BF27/100/BG27</f>
        <v>3.8275686489627552E-4</v>
      </c>
    </row>
    <row r="28" spans="1:60" x14ac:dyDescent="0.25">
      <c r="A28" s="1" t="s">
        <v>1</v>
      </c>
      <c r="B28" s="1" t="s">
        <v>8678</v>
      </c>
      <c r="K28" s="1">
        <v>2.72</v>
      </c>
    </row>
    <row r="29" spans="1:60" x14ac:dyDescent="0.25">
      <c r="A29" s="1" t="s">
        <v>1</v>
      </c>
      <c r="B29" s="1" t="s">
        <v>8677</v>
      </c>
      <c r="K29" s="1">
        <v>2.72</v>
      </c>
    </row>
    <row r="30" spans="1:60" x14ac:dyDescent="0.25">
      <c r="A30" s="1">
        <v>5</v>
      </c>
      <c r="B30" s="1" t="s">
        <v>8676</v>
      </c>
      <c r="C30" s="1">
        <v>1073.0000018998981</v>
      </c>
      <c r="D30" s="1">
        <v>0</v>
      </c>
      <c r="E30">
        <f>(R30-S30*(1000-T30)/(1000-U30))*AO30</f>
        <v>0.45881944681765185</v>
      </c>
      <c r="F30">
        <f>IF(AZ30&lt;&gt;0,1/(1/AZ30-1/N30),0)</f>
        <v>3.5530595416855645E-2</v>
      </c>
      <c r="G30">
        <f>((BC30-AP30/2)*S30-E30)/(BC30+AP30/2)</f>
        <v>125.93676640530198</v>
      </c>
      <c r="H30">
        <f>AP30*1000</f>
        <v>20.893836882465109</v>
      </c>
      <c r="I30">
        <f>(AU30-BA30)</f>
        <v>39.38949562423749</v>
      </c>
      <c r="J30">
        <f>(P30+AT30*D30)</f>
        <v>76.232192993164063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25.528633117675781</v>
      </c>
      <c r="P30" s="1">
        <v>76.232192993164063</v>
      </c>
      <c r="Q30" s="1">
        <v>25.722118377685547</v>
      </c>
      <c r="R30" s="1">
        <v>400.09759521484375</v>
      </c>
      <c r="S30" s="1">
        <v>392.25811767578125</v>
      </c>
      <c r="T30" s="1">
        <v>1.7863936424255371</v>
      </c>
      <c r="U30" s="1">
        <v>20.327657699584961</v>
      </c>
      <c r="V30" s="1">
        <v>4.7861776351928711</v>
      </c>
      <c r="W30" s="1">
        <v>54.462677001953125</v>
      </c>
      <c r="X30" s="1">
        <v>300.28152465820313</v>
      </c>
      <c r="Y30" s="1">
        <v>149.77842712402344</v>
      </c>
      <c r="Z30" s="1">
        <v>9.1358938217163086</v>
      </c>
      <c r="AA30" s="1">
        <v>87.913398742675781</v>
      </c>
      <c r="AB30" s="1">
        <v>6.6530976295471191</v>
      </c>
      <c r="AC30" s="1">
        <v>-0.80004680156707764</v>
      </c>
      <c r="AD30" s="1">
        <v>3.9303183555603027E-2</v>
      </c>
      <c r="AE30" s="1">
        <v>2.0282776094973087E-3</v>
      </c>
      <c r="AF30" s="1">
        <v>6.1296314001083374E-2</v>
      </c>
      <c r="AG30" s="1">
        <v>1.7144177109003067E-2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1.1039761935963348</v>
      </c>
      <c r="AP30">
        <f>(U30-T30)/(1000-U30)*AO30</f>
        <v>2.089383688246511E-2</v>
      </c>
      <c r="AQ30">
        <f>(P30+273.15)</f>
        <v>349.38219299316404</v>
      </c>
      <c r="AR30">
        <f>(O30+273.15)</f>
        <v>298.67863311767576</v>
      </c>
      <c r="AS30">
        <f>(Y30*AK30+Z30*AL30)*AM30</f>
        <v>23.964547804194353</v>
      </c>
      <c r="AT30">
        <f>((AS30+0.00000010773*(AR30^4-AQ30^4))-AP30*44100)/(L30*0.92*2*29.3+0.00000043092*AQ30^3)</f>
        <v>-12.300863799633937</v>
      </c>
      <c r="AU30">
        <f>0.61365*EXP(17.502*J30/(240.97+J30))</f>
        <v>41.176569101085725</v>
      </c>
      <c r="AV30">
        <f>AU30*1000/AA30</f>
        <v>468.37648970449135</v>
      </c>
      <c r="AW30">
        <f>(AV30-U30)</f>
        <v>448.04883200490639</v>
      </c>
      <c r="AX30">
        <f>IF(D30,P30,(O30+P30)/2)</f>
        <v>50.880413055419922</v>
      </c>
      <c r="AY30">
        <f>0.61365*EXP(17.502*AX30/(240.97+AX30))</f>
        <v>12.973656533938685</v>
      </c>
      <c r="AZ30">
        <f>IF(AW30&lt;&gt;0,(1000-(AV30+U30)/2)/AW30*AP30,0)</f>
        <v>3.5238088763659005E-2</v>
      </c>
      <c r="BA30">
        <f>U30*AA30/1000</f>
        <v>1.7870734768482361</v>
      </c>
      <c r="BB30">
        <f>(AY30-BA30)</f>
        <v>11.186583057090449</v>
      </c>
      <c r="BC30">
        <f>1/(1.6/F30+1.37/N30)</f>
        <v>2.2049899902740602E-2</v>
      </c>
      <c r="BD30">
        <f>G30*AA30*0.001</f>
        <v>11.07152916135253</v>
      </c>
      <c r="BE30">
        <f>G30/S30</f>
        <v>0.32105585768755029</v>
      </c>
      <c r="BF30">
        <f>(1-AP30*AA30/AU30/F30)*100</f>
        <v>-25.551130346491835</v>
      </c>
      <c r="BG30">
        <f>(S30-E30/(N30/1.35))</f>
        <v>392.11340835549294</v>
      </c>
      <c r="BH30">
        <f>E30*BF30/100/BG30</f>
        <v>-2.9897869446266471E-4</v>
      </c>
    </row>
    <row r="31" spans="1:60" x14ac:dyDescent="0.25">
      <c r="A31" s="1" t="s">
        <v>1</v>
      </c>
      <c r="B31" s="1" t="s">
        <v>8675</v>
      </c>
      <c r="K31" s="1">
        <v>2.72</v>
      </c>
    </row>
    <row r="32" spans="1:60" x14ac:dyDescent="0.25">
      <c r="A32" s="1" t="s">
        <v>1</v>
      </c>
      <c r="B32" s="1" t="s">
        <v>8674</v>
      </c>
      <c r="K32" s="1">
        <v>2.72</v>
      </c>
    </row>
    <row r="33" spans="1:60" x14ac:dyDescent="0.25">
      <c r="A33" s="1">
        <v>6</v>
      </c>
      <c r="B33" s="1" t="s">
        <v>8673</v>
      </c>
      <c r="C33" s="1">
        <v>1278.5000018887222</v>
      </c>
      <c r="D33" s="1">
        <v>0</v>
      </c>
      <c r="E33">
        <f>(R33-S33*(1000-T33)/(1000-U33))*AO33</f>
        <v>2.51158704754245</v>
      </c>
      <c r="F33">
        <f>IF(AZ33&lt;&gt;0,1/(1/AZ33-1/N33),0)</f>
        <v>3.5964777663909889E-2</v>
      </c>
      <c r="G33">
        <f>((BC33-AP33/2)*S33-E33)/(BC33+AP33/2)</f>
        <v>63.349302957223635</v>
      </c>
      <c r="H33">
        <f>AP33*1000</f>
        <v>21.084412823792416</v>
      </c>
      <c r="I33">
        <f>(AU33-BA33)</f>
        <v>39.290684707367539</v>
      </c>
      <c r="J33">
        <f>(P33+AT33*D33)</f>
        <v>76.183013916015625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25.488370895385742</v>
      </c>
      <c r="P33" s="1">
        <v>76.183013916015625</v>
      </c>
      <c r="Q33" s="1">
        <v>25.673660278320313</v>
      </c>
      <c r="R33" s="1">
        <v>399.798095703125</v>
      </c>
      <c r="S33" s="1">
        <v>390.0753173828125</v>
      </c>
      <c r="T33" s="1">
        <v>1.7850116491317749</v>
      </c>
      <c r="U33" s="1">
        <v>20.488180160522461</v>
      </c>
      <c r="V33" s="1">
        <v>4.7936382293701172</v>
      </c>
      <c r="W33" s="1">
        <v>55.020885467529297</v>
      </c>
      <c r="X33" s="1">
        <v>300.34811401367188</v>
      </c>
      <c r="Y33" s="1">
        <v>299.66046142578125</v>
      </c>
      <c r="Z33" s="1">
        <v>9.3894662857055664</v>
      </c>
      <c r="AA33" s="1">
        <v>87.908149719238281</v>
      </c>
      <c r="AB33" s="1">
        <v>6.5081114768981934</v>
      </c>
      <c r="AC33" s="1">
        <v>-0.80673527717590332</v>
      </c>
      <c r="AD33" s="1">
        <v>6.5273366868495941E-2</v>
      </c>
      <c r="AE33" s="1">
        <v>4.8673017881810665E-3</v>
      </c>
      <c r="AF33" s="1">
        <v>6.824936717748642E-2</v>
      </c>
      <c r="AG33" s="1">
        <v>1.489701122045517E-2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1.1042210074032051</v>
      </c>
      <c r="AP33">
        <f>(U33-T33)/(1000-U33)*AO33</f>
        <v>2.1084412823792417E-2</v>
      </c>
      <c r="AQ33">
        <f>(P33+273.15)</f>
        <v>349.3330139160156</v>
      </c>
      <c r="AR33">
        <f>(O33+273.15)</f>
        <v>298.63837089538572</v>
      </c>
      <c r="AS33">
        <f>(Y33*AK33+Z33*AL33)*AM33</f>
        <v>47.945672756455679</v>
      </c>
      <c r="AT33">
        <f>((AS33+0.00000010773*(AR33^4-AQ33^4))-AP33*44100)/(L33*0.92*2*29.3+0.00000043092*AQ33^3)</f>
        <v>-12.181816673538744</v>
      </c>
      <c r="AU33">
        <f>0.61365*EXP(17.502*J33/(240.97+J33))</f>
        <v>41.091762716393475</v>
      </c>
      <c r="AV33">
        <f>AU33*1000/AA33</f>
        <v>467.43974077070965</v>
      </c>
      <c r="AW33">
        <f>(AV33-U33)</f>
        <v>446.95156061018719</v>
      </c>
      <c r="AX33">
        <f>IF(D33,P33,(O33+P33)/2)</f>
        <v>50.835692405700684</v>
      </c>
      <c r="AY33">
        <f>0.61365*EXP(17.502*AX33/(240.97+AX33))</f>
        <v>12.944956244934078</v>
      </c>
      <c r="AZ33">
        <f>IF(AW33&lt;&gt;0,(1000-(AV33+U33)/2)/AW33*AP33,0)</f>
        <v>3.566510864274778E-2</v>
      </c>
      <c r="BA33">
        <f>U33*AA33/1000</f>
        <v>1.801078009025936</v>
      </c>
      <c r="BB33">
        <f>(AY33-BA33)</f>
        <v>11.143878235908142</v>
      </c>
      <c r="BC33">
        <f>1/(1.6/F33+1.37/N33)</f>
        <v>2.2317423974403016E-2</v>
      </c>
      <c r="BD33">
        <f>G33*AA33*0.001</f>
        <v>5.5689200089729995</v>
      </c>
      <c r="BE33">
        <f>G33/S33</f>
        <v>0.16240274668559415</v>
      </c>
      <c r="BF33">
        <f>(1-AP33*AA33/AU33/F33)*100</f>
        <v>-25.417603704665972</v>
      </c>
      <c r="BG33">
        <f>(S33-E33/(N33/1.35))</f>
        <v>389.28317560020997</v>
      </c>
      <c r="BH33">
        <f>E33*BF33/100/BG33</f>
        <v>-1.6398993906114143E-3</v>
      </c>
    </row>
    <row r="34" spans="1:60" x14ac:dyDescent="0.25">
      <c r="A34" s="1" t="s">
        <v>1</v>
      </c>
      <c r="B34" s="1" t="s">
        <v>8672</v>
      </c>
      <c r="K34" s="1">
        <v>2.72</v>
      </c>
    </row>
    <row r="35" spans="1:60" x14ac:dyDescent="0.25">
      <c r="A35" s="1" t="s">
        <v>1</v>
      </c>
      <c r="B35" s="1" t="s">
        <v>8671</v>
      </c>
      <c r="K35" s="1">
        <v>2.72</v>
      </c>
    </row>
    <row r="36" spans="1:60" x14ac:dyDescent="0.25">
      <c r="A36" s="1">
        <v>7</v>
      </c>
      <c r="B36" s="1" t="s">
        <v>8670</v>
      </c>
      <c r="C36" s="1">
        <v>1483.5000018887222</v>
      </c>
      <c r="D36" s="1">
        <v>0</v>
      </c>
      <c r="E36">
        <f>(R36-S36*(1000-T36)/(1000-U36))*AO36</f>
        <v>4.2836078064788925</v>
      </c>
      <c r="F36">
        <f>IF(AZ36&lt;&gt;0,1/(1/AZ36-1/N36),0)</f>
        <v>3.6710668868037082E-2</v>
      </c>
      <c r="G36">
        <f>((BC36-AP36/2)*S36-E36)/(BC36+AP36/2)</f>
        <v>11.768434658498327</v>
      </c>
      <c r="H36">
        <f>AP36*1000</f>
        <v>21.473774472001775</v>
      </c>
      <c r="I36">
        <f>(AU36-BA36)</f>
        <v>39.214207604587259</v>
      </c>
      <c r="J36">
        <f>(P36+AT36*D36)</f>
        <v>76.155990600585938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25.469482421875</v>
      </c>
      <c r="P36" s="1">
        <v>76.155990600585938</v>
      </c>
      <c r="Q36" s="1">
        <v>25.64678955078125</v>
      </c>
      <c r="R36" s="1">
        <v>399.9747314453125</v>
      </c>
      <c r="S36" s="1">
        <v>388.53878784179688</v>
      </c>
      <c r="T36" s="1">
        <v>1.7858881950378418</v>
      </c>
      <c r="U36" s="1">
        <v>20.829032897949219</v>
      </c>
      <c r="V36" s="1">
        <v>4.8013157844543457</v>
      </c>
      <c r="W36" s="1">
        <v>55.998332977294922</v>
      </c>
      <c r="X36" s="1">
        <v>300.32891845703125</v>
      </c>
      <c r="Y36" s="1">
        <v>500.48446655273438</v>
      </c>
      <c r="Z36" s="1">
        <v>9.3849058151245117</v>
      </c>
      <c r="AA36" s="1">
        <v>87.907020568847656</v>
      </c>
      <c r="AB36" s="1">
        <v>6.5260391235351563</v>
      </c>
      <c r="AC36" s="1">
        <v>-0.8056943416595459</v>
      </c>
      <c r="AD36" s="1">
        <v>6.1514504253864288E-2</v>
      </c>
      <c r="AE36" s="1">
        <v>2.3675004485994577E-3</v>
      </c>
      <c r="AF36" s="1">
        <v>2.4742735549807549E-2</v>
      </c>
      <c r="AG36" s="1">
        <v>1.5746787190437317E-2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1.104150435503791</v>
      </c>
      <c r="AP36">
        <f>(U36-T36)/(1000-U36)*AO36</f>
        <v>2.1473774472001775E-2</v>
      </c>
      <c r="AQ36">
        <f>(P36+273.15)</f>
        <v>349.30599060058591</v>
      </c>
      <c r="AR36">
        <f>(O36+273.15)</f>
        <v>298.61948242187498</v>
      </c>
      <c r="AS36">
        <f>(Y36*AK36+Z36*AL36)*AM36</f>
        <v>80.077512858565569</v>
      </c>
      <c r="AT36">
        <f>((AS36+0.00000010773*(AR36^4-AQ36^4))-AP36*44100)/(L36*0.92*2*29.3+0.00000043092*AQ36^3)</f>
        <v>-12.068254073071943</v>
      </c>
      <c r="AU36">
        <f>0.61365*EXP(17.502*J36/(240.97+J36))</f>
        <v>41.045225827976488</v>
      </c>
      <c r="AV36">
        <f>AU36*1000/AA36</f>
        <v>466.91635733269322</v>
      </c>
      <c r="AW36">
        <f>(AV36-U36)</f>
        <v>446.087324434744</v>
      </c>
      <c r="AX36">
        <f>IF(D36,P36,(O36+P36)/2)</f>
        <v>50.812736511230469</v>
      </c>
      <c r="AY36">
        <f>0.61365*EXP(17.502*AX36/(240.97+AX36))</f>
        <v>12.930245142475908</v>
      </c>
      <c r="AZ36">
        <f>IF(AW36&lt;&gt;0,(1000-(AV36+U36)/2)/AW36*AP36,0)</f>
        <v>3.63984949309882E-2</v>
      </c>
      <c r="BA36">
        <f>U36*AA36/1000</f>
        <v>1.8310182233892265</v>
      </c>
      <c r="BB36">
        <f>(AY36-BA36)</f>
        <v>11.099226919086682</v>
      </c>
      <c r="BC36">
        <f>1/(1.6/F36+1.37/N36)</f>
        <v>2.2776901743238556E-2</v>
      </c>
      <c r="BD36">
        <f>G36*AA36*0.001</f>
        <v>1.0345280275877522</v>
      </c>
      <c r="BE36">
        <f>G36/S36</f>
        <v>3.0288957053343498E-2</v>
      </c>
      <c r="BF36">
        <f>(1-AP36*AA36/AU36/F36)*100</f>
        <v>-25.278631745788193</v>
      </c>
      <c r="BG36">
        <f>(S36-E36/(N36/1.35))</f>
        <v>387.18775972309618</v>
      </c>
      <c r="BH36">
        <f>E36*BF36/100/BG36</f>
        <v>-2.7966727140549177E-3</v>
      </c>
    </row>
    <row r="37" spans="1:60" x14ac:dyDescent="0.25">
      <c r="A37" s="1" t="s">
        <v>1</v>
      </c>
      <c r="B37" s="1" t="s">
        <v>8669</v>
      </c>
      <c r="K37" s="1">
        <v>2.72</v>
      </c>
    </row>
    <row r="38" spans="1:60" x14ac:dyDescent="0.25">
      <c r="A38" s="1" t="s">
        <v>1</v>
      </c>
      <c r="B38" s="1" t="s">
        <v>8668</v>
      </c>
      <c r="K38" s="1">
        <v>2.72</v>
      </c>
    </row>
    <row r="39" spans="1:60" x14ac:dyDescent="0.25">
      <c r="A39" s="1">
        <v>8</v>
      </c>
      <c r="B39" s="1" t="s">
        <v>8667</v>
      </c>
      <c r="C39" s="1">
        <v>1688.5000018887222</v>
      </c>
      <c r="D39" s="1">
        <v>0</v>
      </c>
      <c r="E39">
        <f>(R39-S39*(1000-T39)/(1000-U39))*AO39</f>
        <v>5.433504772072185</v>
      </c>
      <c r="F39">
        <f>IF(AZ39&lt;&gt;0,1/(1/AZ39-1/N39),0)</f>
        <v>3.7697650325211052E-2</v>
      </c>
      <c r="G39">
        <f>((BC39-AP39/2)*S39-E39)/(BC39+AP39/2)</f>
        <v>-18.647137925266232</v>
      </c>
      <c r="H39">
        <f>AP39*1000</f>
        <v>22.02851305581795</v>
      </c>
      <c r="I39">
        <f>(AU39-BA39)</f>
        <v>39.16945750727686</v>
      </c>
      <c r="J39">
        <f>(P39+AT39*D39)</f>
        <v>76.154502868652344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25.481237411499023</v>
      </c>
      <c r="P39" s="1">
        <v>76.154502868652344</v>
      </c>
      <c r="Q39" s="1">
        <v>25.645048141479492</v>
      </c>
      <c r="R39" s="1">
        <v>400.0299072265625</v>
      </c>
      <c r="S39" s="1">
        <v>387.38052368164063</v>
      </c>
      <c r="T39" s="1">
        <v>1.784361720085144</v>
      </c>
      <c r="U39" s="1">
        <v>21.309724807739258</v>
      </c>
      <c r="V39" s="1">
        <v>4.7936916351318359</v>
      </c>
      <c r="W39" s="1">
        <v>57.248622894287109</v>
      </c>
      <c r="X39" s="1">
        <v>300.3310546875</v>
      </c>
      <c r="Y39" s="1">
        <v>749.0377197265625</v>
      </c>
      <c r="Z39" s="1">
        <v>9.1643886566162109</v>
      </c>
      <c r="AA39" s="1">
        <v>87.903884887695313</v>
      </c>
      <c r="AB39" s="1">
        <v>6.6612749099731445</v>
      </c>
      <c r="AC39" s="1">
        <v>-0.82635205984115601</v>
      </c>
      <c r="AD39" s="1">
        <v>5.0105664879083633E-2</v>
      </c>
      <c r="AE39" s="1">
        <v>4.0972954593598843E-3</v>
      </c>
      <c r="AF39" s="1">
        <v>5.9251170605421066E-2</v>
      </c>
      <c r="AG39" s="1">
        <v>1.6570057719945908E-2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1.1041582892922792</v>
      </c>
      <c r="AP39">
        <f>(U39-T39)/(1000-U39)*AO39</f>
        <v>2.2028513055817951E-2</v>
      </c>
      <c r="AQ39">
        <f>(P39+273.15)</f>
        <v>349.30450286865232</v>
      </c>
      <c r="AR39">
        <f>(O39+273.15)</f>
        <v>298.631237411499</v>
      </c>
      <c r="AS39">
        <f>(Y39*AK39+Z39*AL39)*AM39</f>
        <v>119.84603247748237</v>
      </c>
      <c r="AT39">
        <f>((AS39+0.00000010773*(AR39^4-AQ39^4))-AP39*44100)/(L39*0.92*2*29.3+0.00000043092*AQ39^3)</f>
        <v>-11.952633126600249</v>
      </c>
      <c r="AU39">
        <f>0.61365*EXP(17.502*J39/(240.97+J39))</f>
        <v>41.04266510376484</v>
      </c>
      <c r="AV39">
        <f>AU39*1000/AA39</f>
        <v>466.9038820775707</v>
      </c>
      <c r="AW39">
        <f>(AV39-U39)</f>
        <v>445.59415726983144</v>
      </c>
      <c r="AX39">
        <f>IF(D39,P39,(O39+P39)/2)</f>
        <v>50.817870140075684</v>
      </c>
      <c r="AY39">
        <f>0.61365*EXP(17.502*AX39/(240.97+AX39))</f>
        <v>12.933533736606503</v>
      </c>
      <c r="AZ39">
        <f>IF(AW39&lt;&gt;0,(1000-(AV39+U39)/2)/AW39*AP39,0)</f>
        <v>3.7368540133447557E-2</v>
      </c>
      <c r="BA39">
        <f>U39*AA39/1000</f>
        <v>1.8732075964879769</v>
      </c>
      <c r="BB39">
        <f>(AY39-BA39)</f>
        <v>11.060326140118526</v>
      </c>
      <c r="BC39">
        <f>1/(1.6/F39+1.37/N39)</f>
        <v>2.3384684766600137E-2</v>
      </c>
      <c r="BD39">
        <f>G39*AA39*0.001</f>
        <v>-1.6391558656675804</v>
      </c>
      <c r="BE39">
        <f>G39/S39</f>
        <v>-4.8136487988722255E-2</v>
      </c>
      <c r="BF39">
        <f>(1-AP39*AA39/AU39/F39)*100</f>
        <v>-25.153620123003574</v>
      </c>
      <c r="BG39">
        <f>(S39-E39/(N39/1.35))</f>
        <v>385.66682390757143</v>
      </c>
      <c r="BH39">
        <f>E39*BF39/100/BG39</f>
        <v>-3.5437923746841557E-3</v>
      </c>
    </row>
    <row r="40" spans="1:60" x14ac:dyDescent="0.25">
      <c r="A40" s="1" t="s">
        <v>1</v>
      </c>
      <c r="B40" s="1" t="s">
        <v>8666</v>
      </c>
      <c r="K40" s="1">
        <v>2.72</v>
      </c>
    </row>
    <row r="41" spans="1:60" x14ac:dyDescent="0.25">
      <c r="A41" s="1" t="s">
        <v>1</v>
      </c>
      <c r="B41" s="1" t="s">
        <v>8665</v>
      </c>
      <c r="K41" s="1">
        <v>2.72</v>
      </c>
    </row>
    <row r="42" spans="1:60" x14ac:dyDescent="0.25">
      <c r="A42" s="1">
        <v>9</v>
      </c>
      <c r="B42" s="1" t="s">
        <v>8664</v>
      </c>
      <c r="C42" s="1">
        <v>1893.5000018887222</v>
      </c>
      <c r="D42" s="1">
        <v>0</v>
      </c>
      <c r="E42">
        <f>(R42-S42*(1000-T42)/(1000-U42))*AO42</f>
        <v>5.4325744827760696</v>
      </c>
      <c r="F42">
        <f>IF(AZ42&lt;&gt;0,1/(1/AZ42-1/N42),0)</f>
        <v>3.8832749987652133E-2</v>
      </c>
      <c r="G42">
        <f>((BC42-AP42/2)*S42-E42)/(BC42+AP42/2)</f>
        <v>-14.18065650097393</v>
      </c>
      <c r="H42">
        <f>AP42*1000</f>
        <v>22.696197203619665</v>
      </c>
      <c r="I42">
        <f>(AU42-BA42)</f>
        <v>39.158917885303779</v>
      </c>
      <c r="J42">
        <f>(P42+AT42*D42)</f>
        <v>76.178031921386719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25.522693634033203</v>
      </c>
      <c r="P42" s="1">
        <v>76.178031921386719</v>
      </c>
      <c r="Q42" s="1">
        <v>25.668540954589844</v>
      </c>
      <c r="R42" s="1">
        <v>400.00149536132813</v>
      </c>
      <c r="S42" s="1">
        <v>387.12384033203125</v>
      </c>
      <c r="T42" s="1">
        <v>1.7856742143630981</v>
      </c>
      <c r="U42" s="1">
        <v>21.891120910644531</v>
      </c>
      <c r="V42" s="1">
        <v>4.7852888107299805</v>
      </c>
      <c r="W42" s="1">
        <v>58.664306640625</v>
      </c>
      <c r="X42" s="1">
        <v>300.3277587890625</v>
      </c>
      <c r="Y42" s="1">
        <v>999.6390380859375</v>
      </c>
      <c r="Z42" s="1">
        <v>8.9004249572753906</v>
      </c>
      <c r="AA42" s="1">
        <v>87.901481628417969</v>
      </c>
      <c r="AB42" s="1">
        <v>6.8940567970275879</v>
      </c>
      <c r="AC42" s="1">
        <v>-0.84747260808944702</v>
      </c>
      <c r="AD42" s="1">
        <v>5.7043436914682388E-2</v>
      </c>
      <c r="AE42" s="1">
        <v>6.2585379928350449E-3</v>
      </c>
      <c r="AF42" s="1">
        <v>6.0375384986400604E-2</v>
      </c>
      <c r="AG42" s="1">
        <v>1.6356537118554115E-2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1.1041461720186119</v>
      </c>
      <c r="AP42">
        <f>(U42-T42)/(1000-U42)*AO42</f>
        <v>2.2696197203619664E-2</v>
      </c>
      <c r="AQ42">
        <f>(P42+273.15)</f>
        <v>349.3280319213867</v>
      </c>
      <c r="AR42">
        <f>(O42+273.15)</f>
        <v>298.67269363403318</v>
      </c>
      <c r="AS42">
        <f>(Y42*AK42+Z42*AL42)*AM42</f>
        <v>159.94224251876221</v>
      </c>
      <c r="AT42">
        <f>((AS42+0.00000010773*(AR42^4-AQ42^4))-AP42*44100)/(L42*0.92*2*29.3+0.00000043092*AQ42^3)</f>
        <v>-11.872338926078887</v>
      </c>
      <c r="AU42">
        <f>0.61365*EXP(17.502*J42/(240.97+J42))</f>
        <v>41.083179847856279</v>
      </c>
      <c r="AV42">
        <f>AU42*1000/AA42</f>
        <v>467.37755822507501</v>
      </c>
      <c r="AW42">
        <f>(AV42-U42)</f>
        <v>445.48643731443047</v>
      </c>
      <c r="AX42">
        <f>IF(D42,P42,(O42+P42)/2)</f>
        <v>50.850362777709961</v>
      </c>
      <c r="AY42">
        <f>0.61365*EXP(17.502*AX42/(240.97+AX42))</f>
        <v>12.954365187166081</v>
      </c>
      <c r="AZ42">
        <f>IF(AW42&lt;&gt;0,(1000-(AV42+U42)/2)/AW42*AP42,0)</f>
        <v>3.8483613762431652E-2</v>
      </c>
      <c r="BA42">
        <f>U42*AA42/1000</f>
        <v>1.9242619625524966</v>
      </c>
      <c r="BB42">
        <f>(AY42-BA42)</f>
        <v>11.030103224613585</v>
      </c>
      <c r="BC42">
        <f>1/(1.6/F42+1.37/N42)</f>
        <v>2.4083384517332232E-2</v>
      </c>
      <c r="BD42">
        <f>G42*AA42*0.001</f>
        <v>-1.2465007168992657</v>
      </c>
      <c r="BE42">
        <f>G42/S42</f>
        <v>-3.6630801370464185E-2</v>
      </c>
      <c r="BF42">
        <f>(1-AP42*AA42/AU42/F42)*100</f>
        <v>-25.050978482309283</v>
      </c>
      <c r="BG42">
        <f>(S42-E42/(N42/1.35))</f>
        <v>385.41043396647524</v>
      </c>
      <c r="BH42">
        <f>E42*BF42/100/BG42</f>
        <v>-3.5310747836007901E-3</v>
      </c>
    </row>
    <row r="43" spans="1:60" x14ac:dyDescent="0.25">
      <c r="A43" s="1" t="s">
        <v>1</v>
      </c>
      <c r="B43" s="1" t="s">
        <v>8663</v>
      </c>
      <c r="K43" s="1">
        <v>2.72</v>
      </c>
    </row>
    <row r="44" spans="1:60" x14ac:dyDescent="0.25">
      <c r="A44" s="1" t="s">
        <v>1</v>
      </c>
      <c r="B44" s="1" t="s">
        <v>8662</v>
      </c>
      <c r="K44" s="1">
        <v>2.72</v>
      </c>
    </row>
    <row r="45" spans="1:60" x14ac:dyDescent="0.25">
      <c r="A45" s="1">
        <v>10</v>
      </c>
      <c r="B45" s="1" t="s">
        <v>8661</v>
      </c>
      <c r="C45" s="1">
        <v>2098.5000018887222</v>
      </c>
      <c r="D45" s="1">
        <v>0</v>
      </c>
      <c r="E45">
        <f>(R45-S45*(1000-T45)/(1000-U45))*AO45</f>
        <v>6.007090180466319</v>
      </c>
      <c r="F45">
        <f>IF(AZ45&lt;&gt;0,1/(1/AZ45-1/N45),0)</f>
        <v>4.0055366880659651E-2</v>
      </c>
      <c r="G45">
        <f>((BC45-AP45/2)*S45-E45)/(BC45+AP45/2)</f>
        <v>-25.500034497369111</v>
      </c>
      <c r="H45">
        <f>AP45*1000</f>
        <v>23.407685065273785</v>
      </c>
      <c r="I45">
        <f>(AU45-BA45)</f>
        <v>39.139963877801044</v>
      </c>
      <c r="J45">
        <f>(P45+AT45*D45)</f>
        <v>76.198501586914063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25.568916320800781</v>
      </c>
      <c r="P45" s="1">
        <v>76.198501586914063</v>
      </c>
      <c r="Q45" s="1">
        <v>25.687953948974609</v>
      </c>
      <c r="R45" s="1">
        <v>400.1259765625</v>
      </c>
      <c r="S45" s="1">
        <v>386.49298095703125</v>
      </c>
      <c r="T45" s="1">
        <v>1.7863502502441406</v>
      </c>
      <c r="U45" s="1">
        <v>22.50738525390625</v>
      </c>
      <c r="V45" s="1">
        <v>4.7741198539733887</v>
      </c>
      <c r="W45" s="1">
        <v>60.152233123779297</v>
      </c>
      <c r="X45" s="1">
        <v>300.35122680664063</v>
      </c>
      <c r="Y45" s="1">
        <v>1250.3643798828125</v>
      </c>
      <c r="Z45" s="1">
        <v>8.9908103942871094</v>
      </c>
      <c r="AA45" s="1">
        <v>87.904052734375</v>
      </c>
      <c r="AB45" s="1">
        <v>6.8875017166137695</v>
      </c>
      <c r="AC45" s="1">
        <v>-0.8592870831489563</v>
      </c>
      <c r="AD45" s="1">
        <v>6.8164356052875519E-2</v>
      </c>
      <c r="AE45" s="1">
        <v>2.1173274144530296E-3</v>
      </c>
      <c r="AF45" s="1">
        <v>9.8663792014122009E-2</v>
      </c>
      <c r="AG45" s="1">
        <v>1.9237032160162926E-2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1.1042324514950019</v>
      </c>
      <c r="AP45">
        <f>(U45-T45)/(1000-U45)*AO45</f>
        <v>2.3407685065273784E-2</v>
      </c>
      <c r="AQ45">
        <f>(P45+273.15)</f>
        <v>349.34850158691404</v>
      </c>
      <c r="AR45">
        <f>(O45+273.15)</f>
        <v>298.71891632080076</v>
      </c>
      <c r="AS45">
        <f>(Y45*AK45+Z45*AL45)*AM45</f>
        <v>200.05829630959852</v>
      </c>
      <c r="AT45">
        <f>((AS45+0.00000010773*(AR45^4-AQ45^4))-AP45*44100)/(L45*0.92*2*29.3+0.00000043092*AQ45^3)</f>
        <v>-11.805555469404132</v>
      </c>
      <c r="AU45">
        <f>0.61365*EXP(17.502*J45/(240.97+J45))</f>
        <v>41.118454258073314</v>
      </c>
      <c r="AV45">
        <f>AU45*1000/AA45</f>
        <v>467.76517099073277</v>
      </c>
      <c r="AW45">
        <f>(AV45-U45)</f>
        <v>445.25778573682652</v>
      </c>
      <c r="AX45">
        <f>IF(D45,P45,(O45+P45)/2)</f>
        <v>50.883708953857422</v>
      </c>
      <c r="AY45">
        <f>0.61365*EXP(17.502*AX45/(240.97+AX45))</f>
        <v>12.975773904067713</v>
      </c>
      <c r="AZ45">
        <f>IF(AW45&lt;&gt;0,(1000-(AV45+U45)/2)/AW45*AP45,0)</f>
        <v>3.9684005164947168E-2</v>
      </c>
      <c r="BA45">
        <f>U45*AA45/1000</f>
        <v>1.9784903802722693</v>
      </c>
      <c r="BB45">
        <f>(AY45-BA45)</f>
        <v>10.997283523795444</v>
      </c>
      <c r="BC45">
        <f>1/(1.6/F45+1.37/N45)</f>
        <v>2.4835602540342869E-2</v>
      </c>
      <c r="BD45">
        <f>G45*AA45*0.001</f>
        <v>-2.2415563771851161</v>
      </c>
      <c r="BE45">
        <f>G45/S45</f>
        <v>-6.5978001551868032E-2</v>
      </c>
      <c r="BF45">
        <f>(1-AP45*AA45/AU45/F45)*100</f>
        <v>-24.930900363275811</v>
      </c>
      <c r="BG45">
        <f>(S45-E45/(N45/1.35))</f>
        <v>384.59837526201272</v>
      </c>
      <c r="BH45">
        <f>E45*BF45/100/BG45</f>
        <v>-3.8939885448135568E-3</v>
      </c>
    </row>
    <row r="46" spans="1:60" x14ac:dyDescent="0.25">
      <c r="A46" s="1" t="s">
        <v>1</v>
      </c>
      <c r="B46" s="1" t="s">
        <v>8660</v>
      </c>
      <c r="K46" s="1">
        <v>2.72</v>
      </c>
    </row>
    <row r="47" spans="1:60" x14ac:dyDescent="0.25">
      <c r="A47" s="1" t="s">
        <v>1</v>
      </c>
      <c r="B47" s="1" t="s">
        <v>8659</v>
      </c>
      <c r="K47" s="1">
        <v>2.72</v>
      </c>
    </row>
    <row r="48" spans="1:60" x14ac:dyDescent="0.25">
      <c r="A48" s="1">
        <v>11</v>
      </c>
      <c r="B48" s="1" t="s">
        <v>8658</v>
      </c>
      <c r="C48" s="1">
        <v>2303.5000018887222</v>
      </c>
      <c r="D48" s="1">
        <v>0</v>
      </c>
      <c r="E48">
        <f>(R48-S48*(1000-T48)/(1000-U48))*AO48</f>
        <v>6.3715391251536069</v>
      </c>
      <c r="F48">
        <f>IF(AZ48&lt;&gt;0,1/(1/AZ48-1/N48),0)</f>
        <v>4.1693752069898796E-2</v>
      </c>
      <c r="G48">
        <f>((BC48-AP48/2)*S48-E48)/(BC48+AP48/2)</f>
        <v>-29.020581283874197</v>
      </c>
      <c r="H48">
        <f>AP48*1000</f>
        <v>24.367433109312792</v>
      </c>
      <c r="I48">
        <f>(AU48-BA48)</f>
        <v>39.120260816974842</v>
      </c>
      <c r="J48">
        <f>(P48+AT48*D48)</f>
        <v>76.229454040527344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25.629043579101563</v>
      </c>
      <c r="P48" s="1">
        <v>76.229454040527344</v>
      </c>
      <c r="Q48" s="1">
        <v>25.720252990722656</v>
      </c>
      <c r="R48" s="1">
        <v>399.94793701171875</v>
      </c>
      <c r="S48" s="1">
        <v>385.66888427734375</v>
      </c>
      <c r="T48" s="1">
        <v>1.7896236181259155</v>
      </c>
      <c r="U48" s="1">
        <v>23.339286804199219</v>
      </c>
      <c r="V48" s="1">
        <v>4.7657451629638672</v>
      </c>
      <c r="W48" s="1">
        <v>62.152229309082031</v>
      </c>
      <c r="X48" s="1">
        <v>300.38754272460938</v>
      </c>
      <c r="Y48" s="1">
        <v>1599.0224609375</v>
      </c>
      <c r="Z48" s="1">
        <v>9.1985893249511719</v>
      </c>
      <c r="AA48" s="1">
        <v>87.902481079101563</v>
      </c>
      <c r="AB48" s="1">
        <v>6.8233461380004883</v>
      </c>
      <c r="AC48" s="1">
        <v>-0.88188308477401733</v>
      </c>
      <c r="AD48" s="1">
        <v>1.8678076565265656E-2</v>
      </c>
      <c r="AE48" s="1">
        <v>6.8086329847574234E-3</v>
      </c>
      <c r="AF48" s="1">
        <v>2.507648803293705E-2</v>
      </c>
      <c r="AG48" s="1">
        <v>2.516430988907814E-2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1.1043659658992988</v>
      </c>
      <c r="AP48">
        <f>(U48-T48)/(1000-U48)*AO48</f>
        <v>2.4367433109312792E-2</v>
      </c>
      <c r="AQ48">
        <f>(P48+273.15)</f>
        <v>349.37945404052732</v>
      </c>
      <c r="AR48">
        <f>(O48+273.15)</f>
        <v>298.77904357910154</v>
      </c>
      <c r="AS48">
        <f>(Y48*AK48+Z48*AL48)*AM48</f>
        <v>255.84358803145005</v>
      </c>
      <c r="AT48">
        <f>((AS48+0.00000010773*(AR48^4-AQ48^4))-AP48*44100)/(L48*0.92*2*29.3+0.00000043092*AQ48^3)</f>
        <v>-11.703579566444077</v>
      </c>
      <c r="AU48">
        <f>0.61365*EXP(17.502*J48/(240.97+J48))</f>
        <v>41.17184203368069</v>
      </c>
      <c r="AV48">
        <f>AU48*1000/AA48</f>
        <v>468.38088673095621</v>
      </c>
      <c r="AW48">
        <f>(AV48-U48)</f>
        <v>445.04159992675699</v>
      </c>
      <c r="AX48">
        <f>IF(D48,P48,(O48+P48)/2)</f>
        <v>50.929248809814453</v>
      </c>
      <c r="AY48">
        <f>0.61365*EXP(17.502*AX48/(240.97+AX48))</f>
        <v>13.005060374128353</v>
      </c>
      <c r="AZ48">
        <f>IF(AW48&lt;&gt;0,(1000-(AV48+U48)/2)/AW48*AP48,0)</f>
        <v>4.1291541945243593E-2</v>
      </c>
      <c r="BA48">
        <f>U48*AA48/1000</f>
        <v>2.0515812167058467</v>
      </c>
      <c r="BB48">
        <f>(AY48-BA48)</f>
        <v>10.953479157422507</v>
      </c>
      <c r="BC48">
        <f>1/(1.6/F48+1.37/N48)</f>
        <v>2.5843050881511224E-2</v>
      </c>
      <c r="BD48">
        <f>G48*AA48*0.001</f>
        <v>-2.5509810972102804</v>
      </c>
      <c r="BE48">
        <f>G48/S48</f>
        <v>-7.5247401247451426E-2</v>
      </c>
      <c r="BF48">
        <f>(1-AP48*AA48/AU48/F48)*100</f>
        <v>-24.778464949052491</v>
      </c>
      <c r="BG48">
        <f>(S48-E48/(N48/1.35))</f>
        <v>383.65933323850578</v>
      </c>
      <c r="BH48">
        <f>E48*BF48/100/BG48</f>
        <v>-4.1150297987404732E-3</v>
      </c>
    </row>
    <row r="49" spans="1:60" x14ac:dyDescent="0.25">
      <c r="A49" s="1" t="s">
        <v>1</v>
      </c>
      <c r="B49" s="1" t="s">
        <v>8657</v>
      </c>
      <c r="K49" s="1">
        <v>2.72</v>
      </c>
    </row>
    <row r="50" spans="1:60" x14ac:dyDescent="0.25">
      <c r="A50" s="1" t="s">
        <v>1</v>
      </c>
      <c r="B50" s="1" t="s">
        <v>8652</v>
      </c>
      <c r="K50" s="1">
        <v>2.72</v>
      </c>
    </row>
    <row r="51" spans="1:60" x14ac:dyDescent="0.25">
      <c r="A51" s="1">
        <v>12</v>
      </c>
      <c r="B51" s="1" t="s">
        <v>8656</v>
      </c>
      <c r="C51" s="1">
        <v>2509.5000018663704</v>
      </c>
      <c r="D51" s="1">
        <v>0</v>
      </c>
      <c r="E51">
        <f>(R51-S51*(1000-T51)/(1000-U51))*AO51</f>
        <v>6.2082762097062867</v>
      </c>
      <c r="F51">
        <f>IF(AZ51&lt;&gt;0,1/(1/AZ51-1/N51),0)</f>
        <v>6.7199838161590073E-2</v>
      </c>
      <c r="G51">
        <f>((BC51-AP51/2)*S51-E51)/(BC51+AP51/2)</f>
        <v>89.011490547918513</v>
      </c>
      <c r="H51">
        <f>AP51*1000</f>
        <v>25.604753681424636</v>
      </c>
      <c r="I51">
        <f>(AU51-BA51)</f>
        <v>27.808144669235432</v>
      </c>
      <c r="J51">
        <f>(P51+AT51*D51)</f>
        <v>68.818412780761719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25.736944198608398</v>
      </c>
      <c r="P51" s="1">
        <v>68.818412780761719</v>
      </c>
      <c r="Q51" s="1">
        <v>25.798912048339844</v>
      </c>
      <c r="R51" s="1">
        <v>399.912353515625</v>
      </c>
      <c r="S51" s="1">
        <v>385.354736328125</v>
      </c>
      <c r="T51" s="1">
        <v>1.7947003841400146</v>
      </c>
      <c r="U51" s="1">
        <v>24.416097640991211</v>
      </c>
      <c r="V51" s="1">
        <v>4.7489075660705566</v>
      </c>
      <c r="W51" s="1">
        <v>64.606758117675781</v>
      </c>
      <c r="X51" s="1">
        <v>300.35488891601563</v>
      </c>
      <c r="Y51" s="1">
        <v>1999.621826171875</v>
      </c>
      <c r="Z51" s="1">
        <v>6.232841968536377</v>
      </c>
      <c r="AA51" s="1">
        <v>87.904930114746094</v>
      </c>
      <c r="AB51" s="1">
        <v>6.8419771194458008</v>
      </c>
      <c r="AC51" s="1">
        <v>-0.90824061632156372</v>
      </c>
      <c r="AD51" s="1">
        <v>3.41639444231987E-2</v>
      </c>
      <c r="AE51" s="1">
        <v>1.6706882044672966E-2</v>
      </c>
      <c r="AF51" s="1">
        <v>2.4354569613933563E-2</v>
      </c>
      <c r="AG51" s="1">
        <v>2.6138074696063995E-2</v>
      </c>
      <c r="AH51" s="1">
        <v>0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1.1042459151324102</v>
      </c>
      <c r="AP51">
        <f>(U51-T51)/(1000-U51)*AO51</f>
        <v>2.5604753681424636E-2</v>
      </c>
      <c r="AQ51">
        <f>(P51+273.15)</f>
        <v>341.9684127807617</v>
      </c>
      <c r="AR51">
        <f>(O51+273.15)</f>
        <v>298.88694419860838</v>
      </c>
      <c r="AS51">
        <f>(Y51*AK51+Z51*AL51)*AM51</f>
        <v>319.93948503629508</v>
      </c>
      <c r="AT51">
        <f>((AS51+0.00000010773*(AR51^4-AQ51^4))-AP51*44100)/(L51*0.92*2*29.3+0.00000043092*AQ51^3)</f>
        <v>-10.728593310505458</v>
      </c>
      <c r="AU51">
        <f>0.61365*EXP(17.502*J51/(240.97+J51))</f>
        <v>29.954440026041581</v>
      </c>
      <c r="AV51">
        <f>AU51*1000/AA51</f>
        <v>340.75949991588368</v>
      </c>
      <c r="AW51">
        <f>(AV51-U51)</f>
        <v>316.34340227489247</v>
      </c>
      <c r="AX51">
        <f>IF(D51,P51,(O51+P51)/2)</f>
        <v>47.277678489685059</v>
      </c>
      <c r="AY51">
        <f>0.61365*EXP(17.502*AX51/(240.97+AX51))</f>
        <v>10.829833021356317</v>
      </c>
      <c r="AZ51">
        <f>IF(AW51&lt;&gt;0,(1000-(AV51+U51)/2)/AW51*AP51,0)</f>
        <v>6.6161133495940661E-2</v>
      </c>
      <c r="BA51">
        <f>U51*AA51/1000</f>
        <v>2.1462953568061494</v>
      </c>
      <c r="BB51">
        <f>(AY51-BA51)</f>
        <v>8.6835376645501672</v>
      </c>
      <c r="BC51">
        <f>1/(1.6/F51+1.37/N51)</f>
        <v>4.1442791700368589E-2</v>
      </c>
      <c r="BD51">
        <f>G51*AA51*0.001</f>
        <v>7.8245488560241592</v>
      </c>
      <c r="BE51">
        <f>G51/S51</f>
        <v>0.2309858479905286</v>
      </c>
      <c r="BF51">
        <f>(1-AP51*AA51/AU51/F51)*100</f>
        <v>-11.816116051709869</v>
      </c>
      <c r="BG51">
        <f>(S51-E51/(N51/1.35))</f>
        <v>383.39667758257701</v>
      </c>
      <c r="BH51">
        <f>E51*BF51/100/BG51</f>
        <v>-1.9133632726683967E-3</v>
      </c>
    </row>
    <row r="52" spans="1:60" x14ac:dyDescent="0.25">
      <c r="A52" s="1" t="s">
        <v>1</v>
      </c>
      <c r="B52" s="1" t="s">
        <v>8655</v>
      </c>
    </row>
    <row r="53" spans="1:60" x14ac:dyDescent="0.25">
      <c r="A53" s="1" t="s">
        <v>1</v>
      </c>
      <c r="B53" s="1" t="s">
        <v>8654</v>
      </c>
    </row>
    <row r="54" spans="1:60" x14ac:dyDescent="0.25">
      <c r="A54" s="1" t="s">
        <v>1</v>
      </c>
      <c r="B54" s="1" t="s">
        <v>8653</v>
      </c>
    </row>
    <row r="55" spans="1:60" x14ac:dyDescent="0.25">
      <c r="A55" s="1" t="s">
        <v>1</v>
      </c>
      <c r="B55" s="1" t="s">
        <v>8652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746FF-795C-477D-93B3-8DA12043BAEE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8741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8740</v>
      </c>
    </row>
    <row r="12" spans="1:56" x14ac:dyDescent="0.25">
      <c r="A12" s="1" t="s">
        <v>1</v>
      </c>
      <c r="B12" s="1" t="s">
        <v>8739</v>
      </c>
    </row>
    <row r="13" spans="1:56" x14ac:dyDescent="0.25">
      <c r="A13" s="1" t="s">
        <v>1</v>
      </c>
      <c r="B13" s="1" t="s">
        <v>8738</v>
      </c>
    </row>
    <row r="14" spans="1:56" x14ac:dyDescent="0.25">
      <c r="A14" s="1" t="s">
        <v>1</v>
      </c>
      <c r="B14" s="1" t="s">
        <v>8737</v>
      </c>
    </row>
    <row r="15" spans="1:56" x14ac:dyDescent="0.25">
      <c r="A15" s="1" t="s">
        <v>1</v>
      </c>
      <c r="B15" s="1" t="s">
        <v>8736</v>
      </c>
    </row>
    <row r="16" spans="1:56" x14ac:dyDescent="0.25">
      <c r="A16" s="1" t="s">
        <v>1</v>
      </c>
      <c r="B16" s="1" t="s">
        <v>8735</v>
      </c>
    </row>
    <row r="17" spans="1:56" x14ac:dyDescent="0.25">
      <c r="A17" s="1" t="s">
        <v>1</v>
      </c>
      <c r="B17" s="1" t="s">
        <v>8734</v>
      </c>
    </row>
    <row r="18" spans="1:56" x14ac:dyDescent="0.25">
      <c r="A18" s="1">
        <v>1</v>
      </c>
      <c r="B18" s="1" t="s">
        <v>8733</v>
      </c>
      <c r="C18" s="1">
        <v>251.0000020340085</v>
      </c>
      <c r="D18" s="1">
        <v>0</v>
      </c>
      <c r="E18">
        <f>(R18-S18*(1000-T18)/(1000-U18))*AK18</f>
        <v>-4.0299158848432928</v>
      </c>
      <c r="F18">
        <f>IF(AV18&lt;&gt;0,1/(1/AV18-1/N18),0)</f>
        <v>5.6884584836183043</v>
      </c>
      <c r="G18">
        <f>((AY18-AL18/2)*S18-E18)/(AY18+AL18/2)</f>
        <v>391.63768015086038</v>
      </c>
      <c r="H18">
        <f>AL18*1000</f>
        <v>24.198882528760656</v>
      </c>
      <c r="I18">
        <f>(AQ18-AW18)</f>
        <v>0.84693056710862091</v>
      </c>
      <c r="J18">
        <f>(P18+AP18*D18)</f>
        <v>23.352018356323242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26.289308547973633</v>
      </c>
      <c r="P18" s="1">
        <v>23.352018356323242</v>
      </c>
      <c r="Q18" s="1">
        <v>26.365383148193359</v>
      </c>
      <c r="R18" s="1">
        <v>399.95208740234375</v>
      </c>
      <c r="S18" s="1">
        <v>394.93734741210938</v>
      </c>
      <c r="T18" s="1">
        <v>1.6749266386032104</v>
      </c>
      <c r="U18" s="1">
        <v>23.122802734375</v>
      </c>
      <c r="V18" s="1">
        <v>4.2912096977233887</v>
      </c>
      <c r="W18" s="1">
        <v>59.241283416748047</v>
      </c>
      <c r="X18" s="1">
        <v>299.79190063476563</v>
      </c>
      <c r="Y18" s="1">
        <v>-4.9995876848697662E-2</v>
      </c>
      <c r="Z18" s="1">
        <v>7.2762870788574219</v>
      </c>
      <c r="AA18" s="1">
        <v>87.940536499023438</v>
      </c>
      <c r="AB18" s="1">
        <v>17.85407829284668</v>
      </c>
      <c r="AC18" s="1">
        <v>-0.70005500316619873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1.1021761052748733</v>
      </c>
      <c r="AL18">
        <f>(U18-T18)/(1000-U18)*AK18</f>
        <v>2.4198882528760655E-2</v>
      </c>
      <c r="AM18">
        <f>(P18+273.15)</f>
        <v>296.50201835632322</v>
      </c>
      <c r="AN18">
        <f>(O18+273.15)</f>
        <v>299.43930854797361</v>
      </c>
      <c r="AO18">
        <f>(Y18*AG18+Z18*AH18)*AI18</f>
        <v>-7.9993401169924372E-3</v>
      </c>
      <c r="AP18">
        <f>((AO18+0.00000010773*(AN18^4-AM18^4))-AL18*44100)/(L18*51.4+0.00000043092*AM18^3)</f>
        <v>-8.5261706974857603</v>
      </c>
      <c r="AQ18">
        <f>0.61365*EXP(17.502*J18/(240.97+J18))</f>
        <v>2.8803622449306445</v>
      </c>
      <c r="AR18">
        <f>AQ18*1000/AA18</f>
        <v>32.753521408896916</v>
      </c>
      <c r="AS18">
        <f>(AR18-U18)</f>
        <v>9.6307186745219155</v>
      </c>
      <c r="AT18">
        <f>IF(D18,P18,(O18+P18)/2)</f>
        <v>24.820663452148438</v>
      </c>
      <c r="AU18">
        <f>0.61365*EXP(17.502*AT18/(240.97+AT18))</f>
        <v>3.1458392564745856</v>
      </c>
      <c r="AV18">
        <f>IF(AS18&lt;&gt;0,(1000-(AR18+U18)/2)/AS18*AL18,0)</f>
        <v>2.4424771423288796</v>
      </c>
      <c r="AW18">
        <f>U18*AA18/1000</f>
        <v>2.0334316778220236</v>
      </c>
      <c r="AX18">
        <f>(AU18-AW18)</f>
        <v>1.112407578652562</v>
      </c>
      <c r="AY18">
        <f>1/(1.6/F18+1.37/N18)</f>
        <v>1.6629563003592391</v>
      </c>
      <c r="AZ18">
        <f>G18*AA18*0.001</f>
        <v>34.440827705699604</v>
      </c>
      <c r="BA18">
        <f>G18/S18</f>
        <v>0.99164508678940955</v>
      </c>
      <c r="BB18">
        <f>(1-AL18*AA18/AQ18/F18)*100</f>
        <v>87.011986850434482</v>
      </c>
      <c r="BC18">
        <f>(S18-E18/(N18/1.35))</f>
        <v>396.2083623888276</v>
      </c>
      <c r="BD18">
        <f>E18*BB18/100/BC18</f>
        <v>-8.8501662576274138E-3</v>
      </c>
    </row>
    <row r="19" spans="1:56" x14ac:dyDescent="0.25">
      <c r="A19" s="1" t="s">
        <v>1</v>
      </c>
      <c r="B19" s="1" t="s">
        <v>8732</v>
      </c>
      <c r="K19" s="1">
        <v>2.72</v>
      </c>
    </row>
    <row r="20" spans="1:56" x14ac:dyDescent="0.25">
      <c r="A20" s="1" t="s">
        <v>1</v>
      </c>
      <c r="B20" s="1" t="s">
        <v>8731</v>
      </c>
      <c r="K20" s="1">
        <v>2.72</v>
      </c>
    </row>
    <row r="21" spans="1:56" x14ac:dyDescent="0.25">
      <c r="A21" s="1">
        <v>2</v>
      </c>
      <c r="B21" s="1" t="s">
        <v>8730</v>
      </c>
      <c r="C21" s="1">
        <v>456.0000020340085</v>
      </c>
      <c r="D21" s="1">
        <v>0</v>
      </c>
      <c r="E21">
        <f>(R21-S21*(1000-T21)/(1000-U21))*AK21</f>
        <v>-2.4360782278047841</v>
      </c>
      <c r="F21">
        <f>IF(AV21&lt;&gt;0,1/(1/AV21-1/N21),0)</f>
        <v>-22.104520876593419</v>
      </c>
      <c r="G21">
        <f>((AY21-AL21/2)*S21-E21)/(AY21+AL21/2)</f>
        <v>392.26997591111422</v>
      </c>
      <c r="H21">
        <f>AL21*1000</f>
        <v>23.460041242687282</v>
      </c>
      <c r="I21">
        <f>(AQ21-AW21)</f>
        <v>0.37897270449148968</v>
      </c>
      <c r="J21">
        <f>(P21+AP21*D21)</f>
        <v>20.222724914550781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26.243494033813477</v>
      </c>
      <c r="P21" s="1">
        <v>20.222724914550781</v>
      </c>
      <c r="Q21" s="1">
        <v>26.367109298706055</v>
      </c>
      <c r="R21" s="1">
        <v>400.1219482421875</v>
      </c>
      <c r="S21" s="1">
        <v>393.95083618164063</v>
      </c>
      <c r="T21" s="1">
        <v>1.957669734954834</v>
      </c>
      <c r="U21" s="1">
        <v>22.745368957519531</v>
      </c>
      <c r="V21" s="1">
        <v>5.0290989875793457</v>
      </c>
      <c r="W21" s="1">
        <v>58.431056976318359</v>
      </c>
      <c r="X21" s="1">
        <v>299.984619140625</v>
      </c>
      <c r="Y21" s="1">
        <v>24.99815559387207</v>
      </c>
      <c r="Z21" s="1">
        <v>7.5148468017578125</v>
      </c>
      <c r="AA21" s="1">
        <v>87.938865661621094</v>
      </c>
      <c r="AB21" s="1">
        <v>18.392518997192383</v>
      </c>
      <c r="AC21" s="1">
        <v>-0.65491759777069092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1.102884629193474</v>
      </c>
      <c r="AL21">
        <f>(U21-T21)/(1000-U21)*AK21</f>
        <v>2.3460041242687281E-2</v>
      </c>
      <c r="AM21">
        <f>(P21+273.15)</f>
        <v>293.37272491455076</v>
      </c>
      <c r="AN21">
        <f>(O21+273.15)</f>
        <v>299.39349403381345</v>
      </c>
      <c r="AO21">
        <f>(Y21*AG21+Z21*AH21)*AI21</f>
        <v>3.9997048056191602</v>
      </c>
      <c r="AP21">
        <f>((AO21+0.00000010773*(AN21^4-AM21^4))-AL21*44100)/(L21*51.4+0.00000043092*AM21^3)</f>
        <v>-7.9664867966206474</v>
      </c>
      <c r="AQ21">
        <f>0.61365*EXP(17.502*J21/(240.97+J21))</f>
        <v>2.3791746496708064</v>
      </c>
      <c r="AR21">
        <f>AQ21*1000/AA21</f>
        <v>27.054870810201304</v>
      </c>
      <c r="AS21">
        <f>(AR21-U21)</f>
        <v>4.3095018526817732</v>
      </c>
      <c r="AT21">
        <f>IF(D21,P21,(O21+P21)/2)</f>
        <v>23.233109474182129</v>
      </c>
      <c r="AU21">
        <f>0.61365*EXP(17.502*AT21/(240.97+AT21))</f>
        <v>2.8597520374404524</v>
      </c>
      <c r="AV21">
        <f>IF(AS21&lt;&gt;0,(1000-(AR21+U21)/2)/AS21*AL21,0)</f>
        <v>5.308243083601079</v>
      </c>
      <c r="AW21">
        <f>U21*AA21/1000</f>
        <v>2.0002019451793167</v>
      </c>
      <c r="AX21">
        <f>(AU21-AW21)</f>
        <v>0.85955009226113566</v>
      </c>
      <c r="AY21">
        <f>1/(1.6/F21+1.37/N21)</f>
        <v>4.0374016983861525</v>
      </c>
      <c r="AZ21">
        <f>G21*AA21*0.001</f>
        <v>34.495776714734816</v>
      </c>
      <c r="BA21">
        <f>G21/S21</f>
        <v>0.99573332478027432</v>
      </c>
      <c r="BB21">
        <f>(1-AL21*AA21/AQ21/F21)*100</f>
        <v>103.92285450579479</v>
      </c>
      <c r="BC21">
        <f>(S21-E21/(N21/1.35))</f>
        <v>394.71916286648349</v>
      </c>
      <c r="BD21">
        <f>E21*BB21/100/BC21</f>
        <v>-6.4137804051465717E-3</v>
      </c>
    </row>
    <row r="22" spans="1:56" x14ac:dyDescent="0.25">
      <c r="A22" s="1" t="s">
        <v>1</v>
      </c>
      <c r="B22" s="1" t="s">
        <v>8729</v>
      </c>
      <c r="K22" s="1">
        <v>2.72</v>
      </c>
    </row>
    <row r="23" spans="1:56" x14ac:dyDescent="0.25">
      <c r="A23" s="1" t="s">
        <v>1</v>
      </c>
      <c r="B23" s="1" t="s">
        <v>8728</v>
      </c>
      <c r="K23" s="1">
        <v>2.72</v>
      </c>
    </row>
    <row r="24" spans="1:56" x14ac:dyDescent="0.25">
      <c r="A24" s="1">
        <v>3</v>
      </c>
      <c r="B24" s="1" t="s">
        <v>8727</v>
      </c>
      <c r="C24" s="1">
        <v>660.50000204518437</v>
      </c>
      <c r="D24" s="1">
        <v>0</v>
      </c>
      <c r="E24">
        <f>(R24-S24*(1000-T24)/(1000-U24))*AK24</f>
        <v>-1.4797518207407399</v>
      </c>
      <c r="F24">
        <f>IF(AV24&lt;&gt;0,1/(1/AV24-1/N24),0)</f>
        <v>-14.010543770135836</v>
      </c>
      <c r="G24">
        <f>((AY24-AL24/2)*S24-E24)/(AY24+AL24/2)</f>
        <v>391.61364104769962</v>
      </c>
      <c r="H24">
        <f>AL24*1000</f>
        <v>22.844370550433943</v>
      </c>
      <c r="I24">
        <f>(AQ24-AW24)</f>
        <v>0.3180092927255036</v>
      </c>
      <c r="J24">
        <f>(P24+AP24*D24)</f>
        <v>19.662179946899414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26.134696960449219</v>
      </c>
      <c r="P24" s="1">
        <v>19.662179946899414</v>
      </c>
      <c r="Q24" s="1">
        <v>26.283517837524414</v>
      </c>
      <c r="R24" s="1">
        <v>399.95550537109375</v>
      </c>
      <c r="S24" s="1">
        <v>393.15435791015625</v>
      </c>
      <c r="T24" s="1">
        <v>2.2709500789642334</v>
      </c>
      <c r="U24" s="1">
        <v>22.515890121459961</v>
      </c>
      <c r="V24" s="1">
        <v>5.8713369369506836</v>
      </c>
      <c r="W24" s="1">
        <v>58.212806701660156</v>
      </c>
      <c r="X24" s="1">
        <v>300.01385498046875</v>
      </c>
      <c r="Y24" s="1">
        <v>49.946582794189453</v>
      </c>
      <c r="Z24" s="1">
        <v>7.6216535568237305</v>
      </c>
      <c r="AA24" s="1">
        <v>87.936164855957031</v>
      </c>
      <c r="AB24" s="1">
        <v>18.346136093139648</v>
      </c>
      <c r="AC24" s="1">
        <v>-0.65261906385421753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1.1029921138987819</v>
      </c>
      <c r="AL24">
        <f>(U24-T24)/(1000-U24)*AK24</f>
        <v>2.2844370550433944E-2</v>
      </c>
      <c r="AM24">
        <f>(P24+273.15)</f>
        <v>292.81217994689939</v>
      </c>
      <c r="AN24">
        <f>(O24+273.15)</f>
        <v>299.2846969604492</v>
      </c>
      <c r="AO24">
        <f>(Y24*AG24+Z24*AH24)*AI24</f>
        <v>7.991453068447413</v>
      </c>
      <c r="AP24">
        <f>((AO24+0.00000010773*(AN24^4-AM24^4))-AL24*44100)/(L24*51.4+0.00000043092*AM24^3)</f>
        <v>-7.6729088684162612</v>
      </c>
      <c r="AQ24">
        <f>0.61365*EXP(17.502*J24/(240.97+J24))</f>
        <v>2.297970318324821</v>
      </c>
      <c r="AR24">
        <f>AQ24*1000/AA24</f>
        <v>26.132255393318424</v>
      </c>
      <c r="AS24">
        <f>(AR24-U24)</f>
        <v>3.6163652718584629</v>
      </c>
      <c r="AT24">
        <f>IF(D24,P24,(O24+P24)/2)</f>
        <v>22.898438453674316</v>
      </c>
      <c r="AU24">
        <f>0.61365*EXP(17.502*AT24/(240.97+AT24))</f>
        <v>2.8024351254872375</v>
      </c>
      <c r="AV24">
        <f>IF(AS24&lt;&gt;0,(1000-(AR24+U24)/2)/AS24*AL24,0)</f>
        <v>6.1632884798758685</v>
      </c>
      <c r="AW24">
        <f>U24*AA24/1000</f>
        <v>1.9799610255993174</v>
      </c>
      <c r="AX24">
        <f>(AU24-AW24)</f>
        <v>0.82247409988792008</v>
      </c>
      <c r="AY24">
        <f>1/(1.6/F24+1.37/N24)</f>
        <v>4.8574879939225468</v>
      </c>
      <c r="AZ24">
        <f>G24*AA24*0.001</f>
        <v>34.437001699012093</v>
      </c>
      <c r="BA24">
        <f>G24/S24</f>
        <v>0.99608114006252801</v>
      </c>
      <c r="BB24">
        <f>(1-AL24*AA24/AQ24/F24)*100</f>
        <v>106.23946439672135</v>
      </c>
      <c r="BC24">
        <f>(S24-E24/(N24/1.35))</f>
        <v>393.62106410942488</v>
      </c>
      <c r="BD24">
        <f>E24*BB24/100/BC24</f>
        <v>-3.9938929902355608E-3</v>
      </c>
    </row>
    <row r="25" spans="1:56" x14ac:dyDescent="0.25">
      <c r="A25" s="1" t="s">
        <v>1</v>
      </c>
      <c r="B25" s="1" t="s">
        <v>8726</v>
      </c>
      <c r="K25" s="1">
        <v>2.72</v>
      </c>
    </row>
    <row r="26" spans="1:56" x14ac:dyDescent="0.25">
      <c r="A26" s="1" t="s">
        <v>1</v>
      </c>
      <c r="B26" s="1" t="s">
        <v>8725</v>
      </c>
      <c r="K26" s="1">
        <v>2.72</v>
      </c>
    </row>
    <row r="27" spans="1:56" x14ac:dyDescent="0.25">
      <c r="A27" s="1">
        <v>4</v>
      </c>
      <c r="B27" s="1" t="s">
        <v>8724</v>
      </c>
      <c r="C27" s="1">
        <v>864.50000204518437</v>
      </c>
      <c r="D27" s="1">
        <v>0</v>
      </c>
      <c r="E27">
        <f>(R27-S27*(1000-T27)/(1000-U27))*AK27</f>
        <v>-0.44682056083962723</v>
      </c>
      <c r="F27">
        <f>IF(AV27&lt;&gt;0,1/(1/AV27-1/N27),0)</f>
        <v>-11.320210839282156</v>
      </c>
      <c r="G27">
        <f>((AY27-AL27/2)*S27-E27)/(AY27+AL27/2)</f>
        <v>390.94631033679138</v>
      </c>
      <c r="H27">
        <f>AL27*1000</f>
        <v>22.204507274679798</v>
      </c>
      <c r="I27">
        <f>(AQ27-AW27)</f>
        <v>0.27691256906365269</v>
      </c>
      <c r="J27">
        <f>(P27+AP27*D27)</f>
        <v>19.229928970336914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26.051759719848633</v>
      </c>
      <c r="P27" s="1">
        <v>19.229928970336914</v>
      </c>
      <c r="Q27" s="1">
        <v>26.202028274536133</v>
      </c>
      <c r="R27" s="1">
        <v>399.91546630859375</v>
      </c>
      <c r="S27" s="1">
        <v>392.42086791992188</v>
      </c>
      <c r="T27" s="1">
        <v>2.6085290908813477</v>
      </c>
      <c r="U27" s="1">
        <v>22.290456771850586</v>
      </c>
      <c r="V27" s="1">
        <v>6.7771720886230469</v>
      </c>
      <c r="W27" s="1">
        <v>57.912429809570313</v>
      </c>
      <c r="X27" s="1">
        <v>300.02142333984375</v>
      </c>
      <c r="Y27" s="1">
        <v>99.35211181640625</v>
      </c>
      <c r="Z27" s="1">
        <v>7.6635465621948242</v>
      </c>
      <c r="AA27" s="1">
        <v>87.934852600097656</v>
      </c>
      <c r="AB27" s="1">
        <v>18.422994613647461</v>
      </c>
      <c r="AC27" s="1">
        <v>-0.63689619302749634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1.1030199387494253</v>
      </c>
      <c r="AL27">
        <f>(U27-T27)/(1000-U27)*AK27</f>
        <v>2.2204507274679798E-2</v>
      </c>
      <c r="AM27">
        <f>(P27+273.15)</f>
        <v>292.37992897033689</v>
      </c>
      <c r="AN27">
        <f>(O27+273.15)</f>
        <v>299.20175971984861</v>
      </c>
      <c r="AO27">
        <f>(Y27*AG27+Z27*AH27)*AI27</f>
        <v>15.89633753531416</v>
      </c>
      <c r="AP27">
        <f>((AO27+0.00000010773*(AN27^4-AM27^4))-AL27*44100)/(L27*51.4+0.00000043092*AM27^3)</f>
        <v>-7.3461536361394781</v>
      </c>
      <c r="AQ27">
        <f>0.61365*EXP(17.502*J27/(240.97+J27))</f>
        <v>2.2370205996851826</v>
      </c>
      <c r="AR27">
        <f>AQ27*1000/AA27</f>
        <v>25.439521799831827</v>
      </c>
      <c r="AS27">
        <f>(AR27-U27)</f>
        <v>3.1490650279812407</v>
      </c>
      <c r="AT27">
        <f>IF(D27,P27,(O27+P27)/2)</f>
        <v>22.640844345092773</v>
      </c>
      <c r="AU27">
        <f>0.61365*EXP(17.502*AT27/(240.97+AT27))</f>
        <v>2.7590056725468348</v>
      </c>
      <c r="AV27">
        <f>IF(AS27&lt;&gt;0,(1000-(AR27+U27)/2)/AS27*AL27,0)</f>
        <v>6.8828673761516557</v>
      </c>
      <c r="AW27">
        <f>U27*AA27/1000</f>
        <v>1.9601080306215299</v>
      </c>
      <c r="AX27">
        <f>(AU27-AW27)</f>
        <v>0.79889764192530488</v>
      </c>
      <c r="AY27">
        <f>1/(1.6/F27+1.37/N27)</f>
        <v>5.5951158759212731</v>
      </c>
      <c r="AZ27">
        <f>G27*AA27*0.001</f>
        <v>34.377806174017785</v>
      </c>
      <c r="BA27">
        <f>G27/S27</f>
        <v>0.99624240782365481</v>
      </c>
      <c r="BB27">
        <f>(1-AL27*AA27/AQ27/F27)*100</f>
        <v>107.71041371409045</v>
      </c>
      <c r="BC27">
        <f>(S27-E27/(N27/1.35))</f>
        <v>392.56179285259077</v>
      </c>
      <c r="BD27">
        <f>E27*BB27/100/BC27</f>
        <v>-1.2259783896511351E-3</v>
      </c>
    </row>
    <row r="28" spans="1:56" x14ac:dyDescent="0.25">
      <c r="A28" s="1" t="s">
        <v>1</v>
      </c>
      <c r="B28" s="1" t="s">
        <v>8723</v>
      </c>
      <c r="K28" s="1">
        <v>2.72</v>
      </c>
    </row>
    <row r="29" spans="1:56" x14ac:dyDescent="0.25">
      <c r="A29" s="1" t="s">
        <v>1</v>
      </c>
      <c r="B29" s="1" t="s">
        <v>8722</v>
      </c>
      <c r="K29" s="1">
        <v>2.72</v>
      </c>
    </row>
    <row r="30" spans="1:56" x14ac:dyDescent="0.25">
      <c r="A30" s="1">
        <v>5</v>
      </c>
      <c r="B30" s="1" t="s">
        <v>8721</v>
      </c>
      <c r="C30" s="1">
        <v>1068.5000020451844</v>
      </c>
      <c r="D30" s="1">
        <v>0</v>
      </c>
      <c r="E30">
        <f>(R30-S30*(1000-T30)/(1000-U30))*AK30</f>
        <v>0.82449356018485132</v>
      </c>
      <c r="F30">
        <f>IF(AV30&lt;&gt;0,1/(1/AV30-1/N30),0)</f>
        <v>-8.0434629404964415</v>
      </c>
      <c r="G30">
        <f>((AY30-AL30/2)*S30-E30)/(AY30+AL30/2)</f>
        <v>390.28921342311605</v>
      </c>
      <c r="H30">
        <f>AL30*1000</f>
        <v>21.78898741345548</v>
      </c>
      <c r="I30">
        <f>(AQ30-AW30)</f>
        <v>0.20450658947850409</v>
      </c>
      <c r="J30">
        <f>(P30+AP30*D30)</f>
        <v>18.700597763061523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25.994993209838867</v>
      </c>
      <c r="P30" s="1">
        <v>18.700597763061523</v>
      </c>
      <c r="Q30" s="1">
        <v>26.142118453979492</v>
      </c>
      <c r="R30" s="1">
        <v>399.90087890625</v>
      </c>
      <c r="S30" s="1">
        <v>391.42083740234375</v>
      </c>
      <c r="T30" s="1">
        <v>2.9728941917419434</v>
      </c>
      <c r="U30" s="1">
        <v>22.287591934204102</v>
      </c>
      <c r="V30" s="1">
        <v>7.7496209144592285</v>
      </c>
      <c r="W30" s="1">
        <v>58.098396301269531</v>
      </c>
      <c r="X30" s="1">
        <v>300.00546264648438</v>
      </c>
      <c r="Y30" s="1">
        <v>150.15470886230469</v>
      </c>
      <c r="Z30" s="1">
        <v>7.4160852432250977</v>
      </c>
      <c r="AA30" s="1">
        <v>87.932746887207031</v>
      </c>
      <c r="AB30" s="1">
        <v>18.321933746337891</v>
      </c>
      <c r="AC30" s="1">
        <v>-0.63015657663345337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1.1029612597297218</v>
      </c>
      <c r="AL30">
        <f>(U30-T30)/(1000-U30)*AK30</f>
        <v>2.1788987413455481E-2</v>
      </c>
      <c r="AM30">
        <f>(P30+273.15)</f>
        <v>291.8505977630615</v>
      </c>
      <c r="AN30">
        <f>(O30+273.15)</f>
        <v>299.14499320983884</v>
      </c>
      <c r="AO30">
        <f>(Y30*AG30+Z30*AH30)*AI30</f>
        <v>24.024752880973665</v>
      </c>
      <c r="AP30">
        <f>((AO30+0.00000010773*(AN30^4-AM30^4))-AL30*44100)/(L30*51.4+0.00000043092*AM30^3)</f>
        <v>-7.0889026506869426</v>
      </c>
      <c r="AQ30">
        <f>0.61365*EXP(17.502*J30/(240.97+J30))</f>
        <v>2.1643157697542303</v>
      </c>
      <c r="AR30">
        <f>AQ30*1000/AA30</f>
        <v>24.613307855950847</v>
      </c>
      <c r="AS30">
        <f>(AR30-U30)</f>
        <v>2.3257159217467454</v>
      </c>
      <c r="AT30">
        <f>IF(D30,P30,(O30+P30)/2)</f>
        <v>22.347795486450195</v>
      </c>
      <c r="AU30">
        <f>0.61365*EXP(17.502*AT30/(240.97+AT30))</f>
        <v>2.7103157385637351</v>
      </c>
      <c r="AV30">
        <f>IF(AS30&lt;&gt;0,(1000-(AR30+U30)/2)/AS30*AL30,0)</f>
        <v>9.1490218804843355</v>
      </c>
      <c r="AW30">
        <f>U30*AA30/1000</f>
        <v>1.9598091802757263</v>
      </c>
      <c r="AX30">
        <f>(AU30-AW30)</f>
        <v>0.75050655828800883</v>
      </c>
      <c r="AY30">
        <f>1/(1.6/F30+1.37/N30)</f>
        <v>8.2543574198233269</v>
      </c>
      <c r="AZ30">
        <f>G30*AA30*0.001</f>
        <v>34.31920261674199</v>
      </c>
      <c r="BA30">
        <f>G30/S30</f>
        <v>0.99710893271104906</v>
      </c>
      <c r="BB30">
        <f>(1-AL30*AA30/AQ30/F30)*100</f>
        <v>111.00586038001592</v>
      </c>
      <c r="BC30">
        <f>(S30-E30/(N30/1.35))</f>
        <v>391.16079632626469</v>
      </c>
      <c r="BD30">
        <f>E30*BB30/100/BC30</f>
        <v>2.3397952424087662E-3</v>
      </c>
    </row>
    <row r="31" spans="1:56" x14ac:dyDescent="0.25">
      <c r="A31" s="1" t="s">
        <v>1</v>
      </c>
      <c r="B31" s="1" t="s">
        <v>8720</v>
      </c>
      <c r="K31" s="1">
        <v>2.72</v>
      </c>
    </row>
    <row r="32" spans="1:56" x14ac:dyDescent="0.25">
      <c r="A32" s="1" t="s">
        <v>1</v>
      </c>
      <c r="B32" s="1" t="s">
        <v>8719</v>
      </c>
      <c r="K32" s="1">
        <v>2.72</v>
      </c>
    </row>
    <row r="33" spans="1:56" x14ac:dyDescent="0.25">
      <c r="A33" s="1">
        <v>6</v>
      </c>
      <c r="B33" s="1" t="s">
        <v>8718</v>
      </c>
      <c r="C33" s="1">
        <v>1272.5000020451844</v>
      </c>
      <c r="D33" s="1">
        <v>0</v>
      </c>
      <c r="E33">
        <f>(R33-S33*(1000-T33)/(1000-U33))*AK33</f>
        <v>2.4382971687847865</v>
      </c>
      <c r="F33">
        <f>IF(AV33&lt;&gt;0,1/(1/AV33-1/N33),0)</f>
        <v>-5.3031011107273001</v>
      </c>
      <c r="G33">
        <f>((AY33-AL33/2)*S33-E33)/(AY33+AL33/2)</f>
        <v>389.93213256446688</v>
      </c>
      <c r="H33">
        <f>AL33*1000</f>
        <v>21.585049124343215</v>
      </c>
      <c r="I33">
        <f>(AQ33-AW33)</f>
        <v>8.3553141907776629E-2</v>
      </c>
      <c r="J33">
        <f>(P33+AP33*D33)</f>
        <v>17.905004501342773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25.968757629394531</v>
      </c>
      <c r="P33" s="1">
        <v>17.905004501342773</v>
      </c>
      <c r="Q33" s="1">
        <v>26.111217498779297</v>
      </c>
      <c r="R33" s="1">
        <v>399.97787475585938</v>
      </c>
      <c r="S33" s="1">
        <v>390.13143920898438</v>
      </c>
      <c r="T33" s="1">
        <v>3.3338468074798584</v>
      </c>
      <c r="U33" s="1">
        <v>22.465919494628906</v>
      </c>
      <c r="V33" s="1">
        <v>8.7035703659057617</v>
      </c>
      <c r="W33" s="1">
        <v>58.651077270507813</v>
      </c>
      <c r="X33" s="1">
        <v>299.97967529296875</v>
      </c>
      <c r="Y33" s="1">
        <v>299.95297241210938</v>
      </c>
      <c r="Z33" s="1">
        <v>7.6612114906311035</v>
      </c>
      <c r="AA33" s="1">
        <v>87.927993774414063</v>
      </c>
      <c r="AB33" s="1">
        <v>18.3458251953125</v>
      </c>
      <c r="AC33" s="1">
        <v>-0.64434307813644409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1.1028664532829731</v>
      </c>
      <c r="AL33">
        <f>(U33-T33)/(1000-U33)*AK33</f>
        <v>2.1585049124343215E-2</v>
      </c>
      <c r="AM33">
        <f>(P33+273.15)</f>
        <v>291.05500450134275</v>
      </c>
      <c r="AN33">
        <f>(O33+273.15)</f>
        <v>299.11875762939451</v>
      </c>
      <c r="AO33">
        <f>(Y33*AG33+Z33*AH33)*AI33</f>
        <v>47.992474513222078</v>
      </c>
      <c r="AP33">
        <f>((AO33+0.00000010773*(AN33^4-AM33^4))-AL33*44100)/(L33*51.4+0.00000043092*AM33^3)</f>
        <v>-6.7529389431371829</v>
      </c>
      <c r="AQ33">
        <f>0.61365*EXP(17.502*J33/(240.97+J33))</f>
        <v>2.0589363713679947</v>
      </c>
      <c r="AR33">
        <f>AQ33*1000/AA33</f>
        <v>23.416164556766208</v>
      </c>
      <c r="AS33">
        <f>(AR33-U33)</f>
        <v>0.9502450621373022</v>
      </c>
      <c r="AT33">
        <f>IF(D33,P33,(O33+P33)/2)</f>
        <v>21.936881065368652</v>
      </c>
      <c r="AU33">
        <f>0.61365*EXP(17.502*AT33/(240.97+AT33))</f>
        <v>2.6433095107616644</v>
      </c>
      <c r="AV33">
        <f>IF(AS33&lt;&gt;0,(1000-(AR33+U33)/2)/AS33*AL33,0)</f>
        <v>22.194133330005776</v>
      </c>
      <c r="AW33">
        <f>U33*AA33/1000</f>
        <v>1.975383229460218</v>
      </c>
      <c r="AX33">
        <f>(AU33-AW33)</f>
        <v>0.66792628130144638</v>
      </c>
      <c r="AY33">
        <f>1/(1.6/F33+1.37/N33)</f>
        <v>54.474613495657593</v>
      </c>
      <c r="AZ33">
        <f>G33*AA33*0.001</f>
        <v>34.285950124572445</v>
      </c>
      <c r="BA33">
        <f>G33/S33</f>
        <v>0.9994891294971725</v>
      </c>
      <c r="BB33">
        <f>(1-AL33*AA33/AQ33/F33)*100</f>
        <v>117.3823052524431</v>
      </c>
      <c r="BC33">
        <f>(S33-E33/(N33/1.35))</f>
        <v>389.36241268144045</v>
      </c>
      <c r="BD33">
        <f>E33*BB33/100/BC33</f>
        <v>7.3508107932501099E-3</v>
      </c>
    </row>
    <row r="34" spans="1:56" x14ac:dyDescent="0.25">
      <c r="A34" s="1" t="s">
        <v>1</v>
      </c>
      <c r="B34" s="1" t="s">
        <v>8717</v>
      </c>
      <c r="K34" s="1">
        <v>2.72</v>
      </c>
    </row>
    <row r="35" spans="1:56" x14ac:dyDescent="0.25">
      <c r="A35" s="1" t="s">
        <v>1</v>
      </c>
      <c r="B35" s="1" t="s">
        <v>8716</v>
      </c>
      <c r="K35" s="1">
        <v>2.72</v>
      </c>
    </row>
    <row r="36" spans="1:56" x14ac:dyDescent="0.25">
      <c r="A36" s="1">
        <v>7</v>
      </c>
      <c r="B36" s="1" t="s">
        <v>8715</v>
      </c>
      <c r="C36" s="1">
        <v>1476.5000020451844</v>
      </c>
      <c r="D36" s="1">
        <v>0</v>
      </c>
      <c r="E36">
        <f>(R36-S36*(1000-T36)/(1000-U36))*AK36</f>
        <v>3.2736052122092616</v>
      </c>
      <c r="F36">
        <f>IF(AV36&lt;&gt;0,1/(1/AV36-1/N36),0)</f>
        <v>-3.1921670186454767</v>
      </c>
      <c r="G36">
        <f>((AY36-AL36/2)*S36-E36)/(AY36+AL36/2)</f>
        <v>391.42672004677519</v>
      </c>
      <c r="H36">
        <f>AL36*1000</f>
        <v>21.88843041781935</v>
      </c>
      <c r="I36">
        <f>(AQ36-AW36)</f>
        <v>-0.14986980700938912</v>
      </c>
      <c r="J36">
        <f>(P36+AP36*D36)</f>
        <v>16.453834533691406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25.963027954101563</v>
      </c>
      <c r="P36" s="1">
        <v>16.453834533691406</v>
      </c>
      <c r="Q36" s="1">
        <v>26.097414016723633</v>
      </c>
      <c r="R36" s="1">
        <v>399.98294067382813</v>
      </c>
      <c r="S36" s="1">
        <v>389.28579711914063</v>
      </c>
      <c r="T36" s="1">
        <v>3.6722166538238525</v>
      </c>
      <c r="U36" s="1">
        <v>23.066308975219727</v>
      </c>
      <c r="V36" s="1">
        <v>9.5900201797485352</v>
      </c>
      <c r="W36" s="1">
        <v>60.237834930419922</v>
      </c>
      <c r="X36" s="1">
        <v>299.90185546875</v>
      </c>
      <c r="Y36" s="1">
        <v>500.02655029296875</v>
      </c>
      <c r="Z36" s="1">
        <v>7.6149811744689941</v>
      </c>
      <c r="AA36" s="1">
        <v>87.926399230957031</v>
      </c>
      <c r="AB36" s="1">
        <v>18.529596328735352</v>
      </c>
      <c r="AC36" s="1">
        <v>-0.65700799226760864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1.1025803509880512</v>
      </c>
      <c r="AL36">
        <f>(U36-T36)/(1000-U36)*AK36</f>
        <v>2.1888430417819349E-2</v>
      </c>
      <c r="AM36">
        <f>(P36+273.15)</f>
        <v>289.60383453369138</v>
      </c>
      <c r="AN36">
        <f>(O36+273.15)</f>
        <v>299.11302795410154</v>
      </c>
      <c r="AO36">
        <f>(Y36*AG36+Z36*AH36)*AI36</f>
        <v>80.004246258640705</v>
      </c>
      <c r="AP36">
        <f>((AO36+0.00000010773*(AN36^4-AM36^4))-AL36*44100)/(L36*51.4+0.00000043092*AM36^3)</f>
        <v>-6.480657210404746</v>
      </c>
      <c r="AQ36">
        <f>0.61365*EXP(17.502*J36/(240.97+J36))</f>
        <v>1.8782676847303879</v>
      </c>
      <c r="AR36">
        <f>AQ36*1000/AA36</f>
        <v>21.361817396806231</v>
      </c>
      <c r="AS36">
        <f>(AR36-U36)</f>
        <v>-1.7044915784134957</v>
      </c>
      <c r="AT36">
        <f>IF(D36,P36,(O36+P36)/2)</f>
        <v>21.208431243896484</v>
      </c>
      <c r="AU36">
        <f>0.61365*EXP(17.502*AT36/(240.97+AT36))</f>
        <v>2.5280818080859637</v>
      </c>
      <c r="AV36">
        <f>IF(AS36&lt;&gt;0,(1000-(AR36+U36)/2)/AS36*AL36,0)</f>
        <v>-12.556353878495528</v>
      </c>
      <c r="AW36">
        <f>U36*AA36/1000</f>
        <v>2.028137491739777</v>
      </c>
      <c r="AX36">
        <f>(AU36-AW36)</f>
        <v>0.49994431634618675</v>
      </c>
      <c r="AY36">
        <f>1/(1.6/F36+1.37/N36)</f>
        <v>-5.5199983445549181</v>
      </c>
      <c r="AZ36">
        <f>G36*AA36*0.001</f>
        <v>34.416742056496808</v>
      </c>
      <c r="BA36">
        <f>G36/S36</f>
        <v>1.0054996173594777</v>
      </c>
      <c r="BB36">
        <f>(1-AL36*AA36/AQ36/F36)*100</f>
        <v>132.09894921430259</v>
      </c>
      <c r="BC36">
        <f>(S36-E36/(N36/1.35))</f>
        <v>388.25331868249884</v>
      </c>
      <c r="BD36">
        <f>E36*BB36/100/BC36</f>
        <v>1.1138084025727106E-2</v>
      </c>
    </row>
    <row r="37" spans="1:56" x14ac:dyDescent="0.25">
      <c r="A37" s="1" t="s">
        <v>1</v>
      </c>
      <c r="B37" s="1" t="s">
        <v>8714</v>
      </c>
      <c r="K37" s="1">
        <v>2.72</v>
      </c>
    </row>
    <row r="38" spans="1:56" x14ac:dyDescent="0.25">
      <c r="A38" s="1" t="s">
        <v>1</v>
      </c>
      <c r="B38" s="1" t="s">
        <v>8713</v>
      </c>
      <c r="K38" s="1">
        <v>2.72</v>
      </c>
    </row>
    <row r="39" spans="1:56" x14ac:dyDescent="0.25">
      <c r="A39" s="1">
        <v>8</v>
      </c>
      <c r="B39" s="1" t="s">
        <v>8712</v>
      </c>
      <c r="C39" s="1">
        <v>1681.0000020340085</v>
      </c>
      <c r="D39" s="1">
        <v>0</v>
      </c>
      <c r="E39">
        <f>(R39-S39*(1000-T39)/(1000-U39))*AK39</f>
        <v>4.0151736602233647</v>
      </c>
      <c r="F39">
        <f>IF(AV39&lt;&gt;0,1/(1/AV39-1/N39),0)</f>
        <v>-2.3051836367550496</v>
      </c>
      <c r="G39">
        <f>((AY39-AL39/2)*S39-E39)/(AY39+AL39/2)</f>
        <v>393.4936885693154</v>
      </c>
      <c r="H39">
        <f>AL39*1000</f>
        <v>22.129311402963875</v>
      </c>
      <c r="I39">
        <f>(AQ39-AW39)</f>
        <v>-0.38113773046140431</v>
      </c>
      <c r="J39">
        <f>(P39+AP39*D39)</f>
        <v>14.838527679443359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25.980640411376953</v>
      </c>
      <c r="P39" s="1">
        <v>14.838527679443359</v>
      </c>
      <c r="Q39" s="1">
        <v>26.102405548095703</v>
      </c>
      <c r="R39" s="1">
        <v>400.1956787109375</v>
      </c>
      <c r="S39" s="1">
        <v>388.75466918945313</v>
      </c>
      <c r="T39" s="1">
        <v>4.006380558013916</v>
      </c>
      <c r="U39" s="1">
        <v>23.597930908203125</v>
      </c>
      <c r="V39" s="1">
        <v>10.451416015625</v>
      </c>
      <c r="W39" s="1">
        <v>61.559749603271484</v>
      </c>
      <c r="X39" s="1">
        <v>299.9830322265625</v>
      </c>
      <c r="Y39" s="1">
        <v>750.12310791015625</v>
      </c>
      <c r="Z39" s="1">
        <v>7.5625271797180176</v>
      </c>
      <c r="AA39" s="1">
        <v>87.923248291015625</v>
      </c>
      <c r="AB39" s="1">
        <v>18.60009765625</v>
      </c>
      <c r="AC39" s="1">
        <v>-0.69786864519119263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1.1028787949505972</v>
      </c>
      <c r="AL39">
        <f>(U39-T39)/(1000-U39)*AK39</f>
        <v>2.2129311402963876E-2</v>
      </c>
      <c r="AM39">
        <f>(P39+273.15)</f>
        <v>287.98852767944334</v>
      </c>
      <c r="AN39">
        <f>(O39+273.15)</f>
        <v>299.13064041137693</v>
      </c>
      <c r="AO39">
        <f>(Y39*AG39+Z39*AH39)*AI39</f>
        <v>120.01969458297572</v>
      </c>
      <c r="AP39">
        <f>((AO39+0.00000010773*(AN39^4-AM39^4))-AL39*44100)/(L39*51.4+0.00000043092*AM39^3)</f>
        <v>-6.1046474448785055</v>
      </c>
      <c r="AQ39">
        <f>0.61365*EXP(17.502*J39/(240.97+J39))</f>
        <v>1.6936690079347707</v>
      </c>
      <c r="AR39">
        <f>AQ39*1000/AA39</f>
        <v>19.263039535674629</v>
      </c>
      <c r="AS39">
        <f>(AR39-U39)</f>
        <v>-4.3348913725284959</v>
      </c>
      <c r="AT39">
        <f>IF(D39,P39,(O39+P39)/2)</f>
        <v>20.409584045410156</v>
      </c>
      <c r="AU39">
        <f>0.61365*EXP(17.502*AT39/(240.97+AT39))</f>
        <v>2.4067974425287106</v>
      </c>
      <c r="AV39">
        <f>IF(AS39&lt;&gt;0,(1000-(AR39+U39)/2)/AS39*AL39,0)</f>
        <v>-4.9955276063445639</v>
      </c>
      <c r="AW39">
        <f>U39*AA39/1000</f>
        <v>2.074806738396175</v>
      </c>
      <c r="AX39">
        <f>(AU39-AW39)</f>
        <v>0.33199070413253562</v>
      </c>
      <c r="AY39">
        <f>1/(1.6/F39+1.37/N39)</f>
        <v>-2.6736506851427975</v>
      </c>
      <c r="AZ39">
        <f>G39*AA39*0.001</f>
        <v>34.597243281027495</v>
      </c>
      <c r="BA39">
        <f>G39/S39</f>
        <v>1.0121902571350283</v>
      </c>
      <c r="BB39">
        <f>(1-AL39*AA39/AQ39/F39)*100</f>
        <v>149.83535498129808</v>
      </c>
      <c r="BC39">
        <f>(S39-E39/(N39/1.35))</f>
        <v>387.48830383541127</v>
      </c>
      <c r="BD39">
        <f>E39*BB39/100/BC39</f>
        <v>1.5526016262588057E-2</v>
      </c>
    </row>
    <row r="40" spans="1:56" x14ac:dyDescent="0.25">
      <c r="A40" s="1" t="s">
        <v>1</v>
      </c>
      <c r="B40" s="1" t="s">
        <v>8711</v>
      </c>
      <c r="K40" s="1">
        <v>2.72</v>
      </c>
    </row>
    <row r="41" spans="1:56" x14ac:dyDescent="0.25">
      <c r="A41" s="1" t="s">
        <v>1</v>
      </c>
      <c r="B41" s="1" t="s">
        <v>8710</v>
      </c>
      <c r="K41" s="1">
        <v>2.72</v>
      </c>
    </row>
    <row r="42" spans="1:56" x14ac:dyDescent="0.25">
      <c r="A42" s="1">
        <v>9</v>
      </c>
      <c r="B42" s="1" t="s">
        <v>8709</v>
      </c>
      <c r="C42" s="1">
        <v>1886.0000020340085</v>
      </c>
      <c r="D42" s="1">
        <v>0</v>
      </c>
      <c r="E42">
        <f>(R42-S42*(1000-T42)/(1000-U42))*AK42</f>
        <v>3.8954468392216337</v>
      </c>
      <c r="F42">
        <f>IF(AV42&lt;&gt;0,1/(1/AV42-1/N42),0)</f>
        <v>-1.8911186306962968</v>
      </c>
      <c r="G42">
        <f>((AY42-AL42/2)*S42-E42)/(AY42+AL42/2)</f>
        <v>395.18879491333024</v>
      </c>
      <c r="H42">
        <f>AL42*1000</f>
        <v>22.116115524651839</v>
      </c>
      <c r="I42">
        <f>(AQ42-AW42)</f>
        <v>-0.56202918470622865</v>
      </c>
      <c r="J42">
        <f>(P42+AP42*D42)</f>
        <v>13.395105361938477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26.022024154663086</v>
      </c>
      <c r="P42" s="1">
        <v>13.395105361938477</v>
      </c>
      <c r="Q42" s="1">
        <v>26.126977920532227</v>
      </c>
      <c r="R42" s="1">
        <v>399.90902709960938</v>
      </c>
      <c r="S42" s="1">
        <v>388.5810546875</v>
      </c>
      <c r="T42" s="1">
        <v>4.3561196327209473</v>
      </c>
      <c r="U42" s="1">
        <v>23.93553352355957</v>
      </c>
      <c r="V42" s="1">
        <v>11.33566951751709</v>
      </c>
      <c r="W42" s="1">
        <v>62.2860107421875</v>
      </c>
      <c r="X42" s="1">
        <v>299.88626098632813</v>
      </c>
      <c r="Y42" s="1">
        <v>1000.693359375</v>
      </c>
      <c r="Z42" s="1">
        <v>7.7104625701904297</v>
      </c>
      <c r="AA42" s="1">
        <v>87.920814514160156</v>
      </c>
      <c r="AB42" s="1">
        <v>18.775192260742188</v>
      </c>
      <c r="AC42" s="1">
        <v>-0.71253460645675659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1.1025230183320884</v>
      </c>
      <c r="AL42">
        <f>(U42-T42)/(1000-U42)*AK42</f>
        <v>2.2116115524651838E-2</v>
      </c>
      <c r="AM42">
        <f>(P42+273.15)</f>
        <v>286.54510536193845</v>
      </c>
      <c r="AN42">
        <f>(O42+273.15)</f>
        <v>299.17202415466306</v>
      </c>
      <c r="AO42">
        <f>(Y42*AG42+Z42*AH42)*AI42</f>
        <v>160.11093392124167</v>
      </c>
      <c r="AP42">
        <f>((AO42+0.00000010773*(AN42^4-AM42^4))-AL42*44100)/(L42*51.4+0.00000043092*AM42^3)</f>
        <v>-5.647230135363114</v>
      </c>
      <c r="AQ42">
        <f>0.61365*EXP(17.502*J42/(240.97+J42))</f>
        <v>1.5424024185161145</v>
      </c>
      <c r="AR42">
        <f>AQ42*1000/AA42</f>
        <v>17.543086094450384</v>
      </c>
      <c r="AS42">
        <f>(AR42-U42)</f>
        <v>-6.3924474291091862</v>
      </c>
      <c r="AT42">
        <f>IF(D42,P42,(O42+P42)/2)</f>
        <v>19.708564758300781</v>
      </c>
      <c r="AU42">
        <f>0.61365*EXP(17.502*AT42/(240.97+AT42))</f>
        <v>2.3045964933061622</v>
      </c>
      <c r="AV42">
        <f>IF(AS42&lt;&gt;0,(1000-(AR42+U42)/2)/AS42*AL42,0)</f>
        <v>-3.3879735098630905</v>
      </c>
      <c r="AW42">
        <f>U42*AA42/1000</f>
        <v>2.1044316032223431</v>
      </c>
      <c r="AX42">
        <f>(AU42-AW42)</f>
        <v>0.2001648900838191</v>
      </c>
      <c r="AY42">
        <f>1/(1.6/F42+1.37/N42)</f>
        <v>-1.901167218918423</v>
      </c>
      <c r="AZ42">
        <f>G42*AA42*0.001</f>
        <v>34.745320735649386</v>
      </c>
      <c r="BA42">
        <f>G42/S42</f>
        <v>1.0170047925551704</v>
      </c>
      <c r="BB42">
        <f>(1-AL42*AA42/AQ42/F42)*100</f>
        <v>166.66288147473512</v>
      </c>
      <c r="BC42">
        <f>(S42-E42/(N42/1.35))</f>
        <v>387.35245056395439</v>
      </c>
      <c r="BD42">
        <f>E42*BB42/100/BC42</f>
        <v>1.676061152862476E-2</v>
      </c>
    </row>
    <row r="43" spans="1:56" x14ac:dyDescent="0.25">
      <c r="A43" s="1" t="s">
        <v>1</v>
      </c>
      <c r="B43" s="1" t="s">
        <v>8708</v>
      </c>
      <c r="K43" s="1">
        <v>2.72</v>
      </c>
    </row>
    <row r="44" spans="1:56" x14ac:dyDescent="0.25">
      <c r="A44" s="1" t="s">
        <v>1</v>
      </c>
      <c r="B44" s="1" t="s">
        <v>8707</v>
      </c>
      <c r="K44" s="1">
        <v>2.72</v>
      </c>
    </row>
    <row r="45" spans="1:56" x14ac:dyDescent="0.25">
      <c r="A45" s="1">
        <v>10</v>
      </c>
      <c r="B45" s="1" t="s">
        <v>8706</v>
      </c>
      <c r="C45" s="1">
        <v>2090.0000020340085</v>
      </c>
      <c r="D45" s="1">
        <v>0</v>
      </c>
      <c r="E45">
        <f>(R45-S45*(1000-T45)/(1000-U45))*AK45</f>
        <v>3.6309233956280624</v>
      </c>
      <c r="F45">
        <f>IF(AV45&lt;&gt;0,1/(1/AV45-1/N45),0)</f>
        <v>-1.6366425719868989</v>
      </c>
      <c r="G45">
        <f>((AY45-AL45/2)*S45-E45)/(AY45+AL45/2)</f>
        <v>396.88983456268204</v>
      </c>
      <c r="H45">
        <f>AL45*1000</f>
        <v>22.74348895286024</v>
      </c>
      <c r="I45">
        <f>(AQ45-AW45)</f>
        <v>-0.73909401816114584</v>
      </c>
      <c r="J45">
        <f>(P45+AP45*D45)</f>
        <v>12.378843307495117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26.084022521972656</v>
      </c>
      <c r="P45" s="1">
        <v>12.378843307495117</v>
      </c>
      <c r="Q45" s="1">
        <v>26.170831680297852</v>
      </c>
      <c r="R45" s="1">
        <v>399.93545532226563</v>
      </c>
      <c r="S45" s="1">
        <v>388.62869262695313</v>
      </c>
      <c r="T45" s="1">
        <v>4.7090249061584473</v>
      </c>
      <c r="U45" s="1">
        <v>24.819599151611328</v>
      </c>
      <c r="V45" s="1">
        <v>12.209665298461914</v>
      </c>
      <c r="W45" s="1">
        <v>64.352813720703125</v>
      </c>
      <c r="X45" s="1">
        <v>299.97598266601563</v>
      </c>
      <c r="Y45" s="1">
        <v>1249.7706298828125</v>
      </c>
      <c r="Z45" s="1">
        <v>7.5590205192565918</v>
      </c>
      <c r="AA45" s="1">
        <v>87.924461364746094</v>
      </c>
      <c r="AB45" s="1">
        <v>19.023962020874023</v>
      </c>
      <c r="AC45" s="1">
        <v>-0.73507505655288696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1.1028528774485866</v>
      </c>
      <c r="AL45">
        <f>(U45-T45)/(1000-U45)*AK45</f>
        <v>2.2743488952860241E-2</v>
      </c>
      <c r="AM45">
        <f>(P45+273.15)</f>
        <v>285.52884330749509</v>
      </c>
      <c r="AN45">
        <f>(O45+273.15)</f>
        <v>299.23402252197263</v>
      </c>
      <c r="AO45">
        <f>(Y45*AG45+Z45*AH45)*AI45</f>
        <v>199.96329631172193</v>
      </c>
      <c r="AP45">
        <f>((AO45+0.00000010773*(AN45^4-AM45^4))-AL45*44100)/(L45*51.4+0.00000043092*AM45^3)</f>
        <v>-5.4594321798394514</v>
      </c>
      <c r="AQ45">
        <f>0.61365*EXP(17.502*J45/(240.97+J45))</f>
        <v>1.4431558685331891</v>
      </c>
      <c r="AR45">
        <f>AQ45*1000/AA45</f>
        <v>16.413587824512192</v>
      </c>
      <c r="AS45">
        <f>(AR45-U45)</f>
        <v>-8.4060113270991366</v>
      </c>
      <c r="AT45">
        <f>IF(D45,P45,(O45+P45)/2)</f>
        <v>19.231432914733887</v>
      </c>
      <c r="AU45">
        <f>0.61365*EXP(17.502*AT45/(240.97+AT45))</f>
        <v>2.2372301826146166</v>
      </c>
      <c r="AV45">
        <f>IF(AS45&lt;&gt;0,(1000-(AR45+U45)/2)/AS45*AL45,0)</f>
        <v>-2.6498412647637637</v>
      </c>
      <c r="AW45">
        <f>U45*AA45/1000</f>
        <v>2.182249886694335</v>
      </c>
      <c r="AX45">
        <f>(AU45-AW45)</f>
        <v>5.4980295920281641E-2</v>
      </c>
      <c r="AY45">
        <f>1/(1.6/F45+1.37/N45)</f>
        <v>-1.5208114648161792</v>
      </c>
      <c r="AZ45">
        <f>G45*AA45*0.001</f>
        <v>34.896324925067006</v>
      </c>
      <c r="BA45">
        <f>G45/S45</f>
        <v>1.0212571590632882</v>
      </c>
      <c r="BB45">
        <f>(1-AL45*AA45/AQ45/F45)*100</f>
        <v>184.66418286171495</v>
      </c>
      <c r="BC45">
        <f>(S45-E45/(N45/1.35))</f>
        <v>387.48351785233388</v>
      </c>
      <c r="BD45">
        <f>E45*BB45/100/BC45</f>
        <v>1.7304000583133475E-2</v>
      </c>
    </row>
    <row r="46" spans="1:56" x14ac:dyDescent="0.25">
      <c r="A46" s="1" t="s">
        <v>1</v>
      </c>
      <c r="B46" s="1" t="s">
        <v>8705</v>
      </c>
      <c r="K46" s="1">
        <v>2.72</v>
      </c>
    </row>
    <row r="47" spans="1:56" x14ac:dyDescent="0.25">
      <c r="A47" s="1" t="s">
        <v>1</v>
      </c>
      <c r="B47" s="1" t="s">
        <v>8704</v>
      </c>
      <c r="K47" s="1">
        <v>2.72</v>
      </c>
    </row>
    <row r="48" spans="1:56" x14ac:dyDescent="0.25">
      <c r="A48" s="1">
        <v>11</v>
      </c>
      <c r="B48" s="1" t="s">
        <v>8703</v>
      </c>
      <c r="C48" s="1">
        <v>2295.5000020228326</v>
      </c>
      <c r="D48" s="1">
        <v>0</v>
      </c>
      <c r="E48">
        <f>(R48-S48*(1000-T48)/(1000-U48))*AK48</f>
        <v>3.4781143491384432</v>
      </c>
      <c r="F48">
        <f>IF(AV48&lt;&gt;0,1/(1/AV48-1/N48),0)</f>
        <v>-1.3121422825044884</v>
      </c>
      <c r="G48">
        <f>((AY48-AL48/2)*S48-E48)/(AY48+AL48/2)</f>
        <v>400.04680830679933</v>
      </c>
      <c r="H48">
        <f>AL48*1000</f>
        <v>23.241127968436043</v>
      </c>
      <c r="I48">
        <f>(AQ48-AW48)</f>
        <v>-1.0587590355377541</v>
      </c>
      <c r="J48">
        <f>(P48+AP48*D48)</f>
        <v>9.5350589752197266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26.166706085205078</v>
      </c>
      <c r="P48" s="1">
        <v>9.5350589752197266</v>
      </c>
      <c r="Q48" s="1">
        <v>26.230690002441406</v>
      </c>
      <c r="R48" s="1">
        <v>400.02340698242188</v>
      </c>
      <c r="S48" s="1">
        <v>388.67633056640625</v>
      </c>
      <c r="T48" s="1">
        <v>5.0910511016845703</v>
      </c>
      <c r="U48" s="1">
        <v>25.629133224487305</v>
      </c>
      <c r="V48" s="1">
        <v>13.135722160339355</v>
      </c>
      <c r="W48" s="1">
        <v>66.127243041992188</v>
      </c>
      <c r="X48" s="1">
        <v>299.90969848632813</v>
      </c>
      <c r="Y48" s="1">
        <v>1599.347900390625</v>
      </c>
      <c r="Z48" s="1">
        <v>7.6148920059204102</v>
      </c>
      <c r="AA48" s="1">
        <v>87.92376708984375</v>
      </c>
      <c r="AB48" s="1">
        <v>19.273054122924805</v>
      </c>
      <c r="AC48" s="1">
        <v>-0.79338234663009644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1.1026091856115003</v>
      </c>
      <c r="AL48">
        <f>(U48-T48)/(1000-U48)*AK48</f>
        <v>2.3241127968436043E-2</v>
      </c>
      <c r="AM48">
        <f>(P48+273.15)</f>
        <v>282.6850589752197</v>
      </c>
      <c r="AN48">
        <f>(O48+273.15)</f>
        <v>299.31670608520506</v>
      </c>
      <c r="AO48">
        <f>(Y48*AG48+Z48*AH48)*AI48</f>
        <v>255.89565834278619</v>
      </c>
      <c r="AP48">
        <f>((AO48+0.00000010773*(AN48^4-AM48^4))-AL48*44100)/(L48*51.4+0.00000043092*AM48^3)</f>
        <v>-4.9464484076876616</v>
      </c>
      <c r="AQ48">
        <f>0.61365*EXP(17.502*J48/(240.97+J48))</f>
        <v>1.1946509048066438</v>
      </c>
      <c r="AR48">
        <f>AQ48*1000/AA48</f>
        <v>13.587348954076383</v>
      </c>
      <c r="AS48">
        <f>(AR48-U48)</f>
        <v>-12.041784270410922</v>
      </c>
      <c r="AT48">
        <f>IF(D48,P48,(O48+P48)/2)</f>
        <v>17.850882530212402</v>
      </c>
      <c r="AU48">
        <f>0.61365*EXP(17.502*AT48/(240.97+AT48))</f>
        <v>2.0519341117670633</v>
      </c>
      <c r="AV48">
        <f>IF(AS48&lt;&gt;0,(1000-(AR48+U48)/2)/AS48*AL48,0)</f>
        <v>-1.8921955265410644</v>
      </c>
      <c r="AW48">
        <f>U48*AA48/1000</f>
        <v>2.2534099403443979</v>
      </c>
      <c r="AX48">
        <f>(AU48-AW48)</f>
        <v>-0.20147582857733459</v>
      </c>
      <c r="AY48">
        <f>1/(1.6/F48+1.37/N48)</f>
        <v>-1.1119604944418633</v>
      </c>
      <c r="AZ48">
        <f>G48*AA48*0.001</f>
        <v>35.173622398602397</v>
      </c>
      <c r="BA48">
        <f>G48/S48</f>
        <v>1.0292543611385423</v>
      </c>
      <c r="BB48">
        <f>(1-AL48*AA48/AQ48/F48)*100</f>
        <v>230.35915669718582</v>
      </c>
      <c r="BC48">
        <f>(S48-E48/(N48/1.35))</f>
        <v>387.57935098796884</v>
      </c>
      <c r="BD48">
        <f>E48*BB48/100/BC48</f>
        <v>2.0672295526620671E-2</v>
      </c>
    </row>
    <row r="49" spans="1:56" x14ac:dyDescent="0.25">
      <c r="A49" s="1" t="s">
        <v>1</v>
      </c>
      <c r="B49" s="1" t="s">
        <v>8702</v>
      </c>
      <c r="K49" s="1">
        <v>2.72</v>
      </c>
    </row>
    <row r="50" spans="1:56" x14ac:dyDescent="0.25">
      <c r="A50" s="1" t="s">
        <v>1</v>
      </c>
      <c r="B50" s="1" t="s">
        <v>8697</v>
      </c>
      <c r="K50" s="1">
        <v>2.72</v>
      </c>
    </row>
    <row r="51" spans="1:56" x14ac:dyDescent="0.25">
      <c r="A51" s="1">
        <v>12</v>
      </c>
      <c r="B51" s="1" t="s">
        <v>8701</v>
      </c>
      <c r="C51" s="1">
        <v>2500.5000020228326</v>
      </c>
      <c r="D51" s="1">
        <v>0</v>
      </c>
      <c r="E51">
        <f>(R51-S51*(1000-T51)/(1000-U51))*AK51</f>
        <v>3.0019735311310147</v>
      </c>
      <c r="F51">
        <f>IF(AV51&lt;&gt;0,1/(1/AV51-1/N51),0)</f>
        <v>-1.1399465159403432</v>
      </c>
      <c r="G51">
        <f>((AY51-AL51/2)*S51-E51)/(AY51+AL51/2)</f>
        <v>402.39511820169201</v>
      </c>
      <c r="H51">
        <f>AL51*1000</f>
        <v>24.158116540737808</v>
      </c>
      <c r="I51">
        <f>(AQ51-AW51)</f>
        <v>-1.3408434365468935</v>
      </c>
      <c r="J51">
        <f>(P51+AP51*D51)</f>
        <v>7.1539039611816406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26.287729263305664</v>
      </c>
      <c r="P51" s="1">
        <v>7.1539039611816406</v>
      </c>
      <c r="Q51" s="1">
        <v>26.320123672485352</v>
      </c>
      <c r="R51" s="1">
        <v>400.0245361328125</v>
      </c>
      <c r="S51" s="1">
        <v>388.78765869140625</v>
      </c>
      <c r="T51" s="1">
        <v>5.4954476356506348</v>
      </c>
      <c r="U51" s="1">
        <v>26.810304641723633</v>
      </c>
      <c r="V51" s="1">
        <v>14.078125953674316</v>
      </c>
      <c r="W51" s="1">
        <v>68.682090759277344</v>
      </c>
      <c r="X51" s="1">
        <v>300.017822265625</v>
      </c>
      <c r="Y51" s="1">
        <v>1998.8353271484375</v>
      </c>
      <c r="Z51" s="1">
        <v>2.7658543586730957</v>
      </c>
      <c r="AA51" s="1">
        <v>87.923789978027344</v>
      </c>
      <c r="AB51" s="1">
        <v>19.486791610717773</v>
      </c>
      <c r="AC51" s="1">
        <v>-0.8631473183631897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1.103006699505974</v>
      </c>
      <c r="AL51">
        <f>(U51-T51)/(1000-U51)*AK51</f>
        <v>2.4158116540737809E-2</v>
      </c>
      <c r="AM51">
        <f>(P51+273.15)</f>
        <v>280.30390396118162</v>
      </c>
      <c r="AN51">
        <f>(O51+273.15)</f>
        <v>299.43772926330564</v>
      </c>
      <c r="AO51">
        <f>(Y51*AG51+Z51*AH51)*AI51</f>
        <v>319.81364519535782</v>
      </c>
      <c r="AP51">
        <f>((AO51+0.00000010773*(AN51^4-AM51^4))-AL51*44100)/(L51*51.4+0.00000043092*AM51^3)</f>
        <v>-4.5568159214306192</v>
      </c>
      <c r="AQ51">
        <f>0.61365*EXP(17.502*J51/(240.97+J51))</f>
        <v>1.0164201580189467</v>
      </c>
      <c r="AR51">
        <f>AQ51*1000/AA51</f>
        <v>11.560240502291313</v>
      </c>
      <c r="AS51">
        <f>(AR51-U51)</f>
        <v>-15.25006413943232</v>
      </c>
      <c r="AT51">
        <f>IF(D51,P51,(O51+P51)/2)</f>
        <v>16.720816612243652</v>
      </c>
      <c r="AU51">
        <f>0.61365*EXP(17.502*AT51/(240.97+AT51))</f>
        <v>1.9104215831207414</v>
      </c>
      <c r="AV51">
        <f>IF(AS51&lt;&gt;0,(1000-(AR51+U51)/2)/AS51*AL51,0)</f>
        <v>-1.5537401202667638</v>
      </c>
      <c r="AW51">
        <f>U51*AA51/1000</f>
        <v>2.3572635945658402</v>
      </c>
      <c r="AX51">
        <f>(AU51-AW51)</f>
        <v>-0.44684201144509883</v>
      </c>
      <c r="AY51">
        <f>1/(1.6/F51+1.37/N51)</f>
        <v>-0.92292880873479599</v>
      </c>
      <c r="AZ51">
        <f>G51*AA51*0.001</f>
        <v>35.380103860949056</v>
      </c>
      <c r="BA51">
        <f>G51/S51</f>
        <v>1.0349997208144059</v>
      </c>
      <c r="BB51">
        <f>(1-AL51*AA51/AQ51/F51)*100</f>
        <v>283.32079294058485</v>
      </c>
      <c r="BC51">
        <f>(S51-E51/(N51/1.35))</f>
        <v>387.84085150564596</v>
      </c>
      <c r="BD51">
        <f>E51*BB51/100/BC51</f>
        <v>2.1929652792501284E-2</v>
      </c>
    </row>
    <row r="52" spans="1:56" x14ac:dyDescent="0.25">
      <c r="A52" s="1" t="s">
        <v>1</v>
      </c>
      <c r="B52" s="1" t="s">
        <v>8700</v>
      </c>
    </row>
    <row r="53" spans="1:56" x14ac:dyDescent="0.25">
      <c r="A53" s="1" t="s">
        <v>1</v>
      </c>
      <c r="B53" s="1" t="s">
        <v>8699</v>
      </c>
    </row>
    <row r="54" spans="1:56" x14ac:dyDescent="0.25">
      <c r="A54" s="1" t="s">
        <v>1</v>
      </c>
      <c r="B54" s="1" t="s">
        <v>8698</v>
      </c>
    </row>
    <row r="55" spans="1:56" x14ac:dyDescent="0.25">
      <c r="A55" s="1" t="s">
        <v>1</v>
      </c>
      <c r="B55" s="1" t="s">
        <v>8697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5F4C0-6BFB-44DA-A583-C88EC315BB4D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8786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8785</v>
      </c>
    </row>
    <row r="12" spans="1:56" x14ac:dyDescent="0.25">
      <c r="A12" s="1" t="s">
        <v>1</v>
      </c>
      <c r="B12" s="1" t="s">
        <v>8784</v>
      </c>
    </row>
    <row r="13" spans="1:56" x14ac:dyDescent="0.25">
      <c r="A13" s="1" t="s">
        <v>1</v>
      </c>
      <c r="B13" s="1" t="s">
        <v>8783</v>
      </c>
    </row>
    <row r="14" spans="1:56" x14ac:dyDescent="0.25">
      <c r="A14" s="1" t="s">
        <v>1</v>
      </c>
      <c r="B14" s="1" t="s">
        <v>8782</v>
      </c>
    </row>
    <row r="15" spans="1:56" x14ac:dyDescent="0.25">
      <c r="A15" s="1" t="s">
        <v>1</v>
      </c>
      <c r="B15" s="1" t="s">
        <v>8781</v>
      </c>
    </row>
    <row r="16" spans="1:56" x14ac:dyDescent="0.25">
      <c r="A16" s="1" t="s">
        <v>1</v>
      </c>
      <c r="B16" s="1" t="s">
        <v>8780</v>
      </c>
    </row>
    <row r="17" spans="1:56" x14ac:dyDescent="0.25">
      <c r="A17" s="1" t="s">
        <v>1</v>
      </c>
      <c r="B17" s="1" t="s">
        <v>8779</v>
      </c>
    </row>
    <row r="18" spans="1:56" x14ac:dyDescent="0.25">
      <c r="A18" s="1">
        <v>1</v>
      </c>
      <c r="B18" s="1" t="s">
        <v>8778</v>
      </c>
      <c r="C18" s="1">
        <v>249.00000154227018</v>
      </c>
      <c r="D18" s="1">
        <v>0</v>
      </c>
      <c r="E18">
        <f>(R18-S18*(1000-T18)/(1000-U18))*AK18</f>
        <v>-7.1141125315923635</v>
      </c>
      <c r="F18">
        <f>IF(AV18&lt;&gt;0,1/(1/AV18-1/N18),0)</f>
        <v>3.4211940459613732</v>
      </c>
      <c r="G18">
        <f>((AY18-AL18/2)*S18-E18)/(AY18+AL18/2)</f>
        <v>394.32148161273295</v>
      </c>
      <c r="H18">
        <f>AL18*1000</f>
        <v>26.22364940998272</v>
      </c>
      <c r="I18">
        <f>(AQ18-AW18)</f>
        <v>1.233275688556112</v>
      </c>
      <c r="J18">
        <f>(P18+AP18*D18)</f>
        <v>25.457492828369141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25.647914886474609</v>
      </c>
      <c r="P18" s="1">
        <v>25.457492828369141</v>
      </c>
      <c r="Q18" s="1">
        <v>25.679882049560547</v>
      </c>
      <c r="R18" s="1">
        <v>399.99087524414063</v>
      </c>
      <c r="S18" s="1">
        <v>397.00680541992188</v>
      </c>
      <c r="T18" s="1">
        <v>-3.5689637064933777E-2</v>
      </c>
      <c r="U18" s="1">
        <v>23.150529861450195</v>
      </c>
      <c r="V18" s="1">
        <v>-9.4896458089351654E-2</v>
      </c>
      <c r="W18" s="1">
        <v>61.555774688720703</v>
      </c>
      <c r="X18" s="1">
        <v>300.51055908203125</v>
      </c>
      <c r="Y18" s="1">
        <v>0.26310741901397705</v>
      </c>
      <c r="Z18" s="1">
        <v>9.9549398422241211</v>
      </c>
      <c r="AA18" s="1">
        <v>87.8670654296875</v>
      </c>
      <c r="AB18" s="1">
        <v>9.4937238693237305</v>
      </c>
      <c r="AC18" s="1">
        <v>-2.0462515354156494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1.1048182319192323</v>
      </c>
      <c r="AL18">
        <f>(U18-T18)/(1000-U18)*AK18</f>
        <v>2.622364940998272E-2</v>
      </c>
      <c r="AM18">
        <f>(P18+273.15)</f>
        <v>298.60749282836912</v>
      </c>
      <c r="AN18">
        <f>(O18+273.15)</f>
        <v>298.79791488647459</v>
      </c>
      <c r="AO18">
        <f>(Y18*AG18+Z18*AH18)*AI18</f>
        <v>4.2097186101290873E-2</v>
      </c>
      <c r="AP18">
        <f>((AO18+0.00000010773*(AN18^4-AM18^4))-AL18*44100)/(L18*51.4+0.00000043092*AM18^3)</f>
        <v>-9.5015475800421676</v>
      </c>
      <c r="AQ18">
        <f>0.61365*EXP(17.502*J18/(240.97+J18))</f>
        <v>3.2674448106240908</v>
      </c>
      <c r="AR18">
        <f>AQ18*1000/AA18</f>
        <v>37.186228931689399</v>
      </c>
      <c r="AS18">
        <f>(AR18-U18)</f>
        <v>14.035699070239204</v>
      </c>
      <c r="AT18">
        <f>IF(D18,P18,(O18+P18)/2)</f>
        <v>25.552703857421875</v>
      </c>
      <c r="AU18">
        <f>0.61365*EXP(17.502*AT18/(240.97+AT18))</f>
        <v>3.2859742147099458</v>
      </c>
      <c r="AV18">
        <f>IF(AS18&lt;&gt;0,(1000-(AR18+U18)/2)/AS18*AL18,0)</f>
        <v>1.8119884359266398</v>
      </c>
      <c r="AW18">
        <f>U18*AA18/1000</f>
        <v>2.0341691220679787</v>
      </c>
      <c r="AX18">
        <f>(AU18-AW18)</f>
        <v>1.251805092641967</v>
      </c>
      <c r="AY18">
        <f>1/(1.6/F18+1.37/N18)</f>
        <v>1.214618975688903</v>
      </c>
      <c r="AZ18">
        <f>G18*AA18*0.001</f>
        <v>34.647871425197323</v>
      </c>
      <c r="BA18">
        <f>G18/S18</f>
        <v>0.99323607613136855</v>
      </c>
      <c r="BB18">
        <f>(1-AL18*AA18/AQ18/F18)*100</f>
        <v>79.387375874399723</v>
      </c>
      <c r="BC18">
        <f>(S18-E18/(N18/1.35))</f>
        <v>399.49986643660486</v>
      </c>
      <c r="BD18">
        <f>E18*BB18/100/BC18</f>
        <v>-1.4136944039452431E-2</v>
      </c>
    </row>
    <row r="19" spans="1:56" x14ac:dyDescent="0.25">
      <c r="A19" s="1" t="s">
        <v>1</v>
      </c>
      <c r="B19" s="1" t="s">
        <v>8777</v>
      </c>
      <c r="K19" s="1">
        <v>2.72</v>
      </c>
    </row>
    <row r="20" spans="1:56" x14ac:dyDescent="0.25">
      <c r="A20" s="1" t="s">
        <v>1</v>
      </c>
      <c r="B20" s="1" t="s">
        <v>8776</v>
      </c>
      <c r="K20" s="1">
        <v>2.72</v>
      </c>
    </row>
    <row r="21" spans="1:56" x14ac:dyDescent="0.25">
      <c r="A21" s="1">
        <v>2</v>
      </c>
      <c r="B21" s="1" t="s">
        <v>8775</v>
      </c>
      <c r="C21" s="1">
        <v>455.50000155344605</v>
      </c>
      <c r="D21" s="1">
        <v>0</v>
      </c>
      <c r="E21">
        <f>(R21-S21*(1000-T21)/(1000-U21))*AK21</f>
        <v>-5.5732113212855889</v>
      </c>
      <c r="F21">
        <f>IF(AV21&lt;&gt;0,1/(1/AV21-1/N21),0)</f>
        <v>3.0177883067739644</v>
      </c>
      <c r="G21">
        <f>((AY21-AL21/2)*S21-E21)/(AY21+AL21/2)</f>
        <v>391.91175685122334</v>
      </c>
      <c r="H21">
        <f>AL21*1000</f>
        <v>25.579538509978963</v>
      </c>
      <c r="I21">
        <f>(AQ21-AW21)</f>
        <v>1.2884503286539344</v>
      </c>
      <c r="J21">
        <f>(P21+AP21*D21)</f>
        <v>25.49070930480957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25.610620498657227</v>
      </c>
      <c r="P21" s="1">
        <v>25.49070930480957</v>
      </c>
      <c r="Q21" s="1">
        <v>25.679859161376953</v>
      </c>
      <c r="R21" s="1">
        <v>400.02230834960938</v>
      </c>
      <c r="S21" s="1">
        <v>395.90036010742188</v>
      </c>
      <c r="T21" s="1">
        <v>-3.441600501537323E-2</v>
      </c>
      <c r="U21" s="1">
        <v>22.596450805664063</v>
      </c>
      <c r="V21" s="1">
        <v>-9.1711036860942841E-2</v>
      </c>
      <c r="W21" s="1">
        <v>60.214542388916016</v>
      </c>
      <c r="X21" s="1">
        <v>300.49298095703125</v>
      </c>
      <c r="Y21" s="1">
        <v>25.806154251098633</v>
      </c>
      <c r="Z21" s="1">
        <v>10.024354934692383</v>
      </c>
      <c r="AA21" s="1">
        <v>87.865501403808594</v>
      </c>
      <c r="AB21" s="1">
        <v>9.4380369186401367</v>
      </c>
      <c r="AC21" s="1">
        <v>-1.9956791400909424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1.1047536064596735</v>
      </c>
      <c r="AL21">
        <f>(U21-T21)/(1000-U21)*AK21</f>
        <v>2.5579538509978964E-2</v>
      </c>
      <c r="AM21">
        <f>(P21+273.15)</f>
        <v>298.64070930480955</v>
      </c>
      <c r="AN21">
        <f>(O21+273.15)</f>
        <v>298.7606204986572</v>
      </c>
      <c r="AO21">
        <f>(Y21*AG21+Z21*AH21)*AI21</f>
        <v>4.1289845878857818</v>
      </c>
      <c r="AP21">
        <f>((AO21+0.00000010773*(AN21^4-AM21^4))-AL21*44100)/(L21*51.4+0.00000043092*AM21^3)</f>
        <v>-9.2404499903656276</v>
      </c>
      <c r="AQ21">
        <f>0.61365*EXP(17.502*J21/(240.97+J21))</f>
        <v>3.273898808640102</v>
      </c>
      <c r="AR21">
        <f>AQ21*1000/AA21</f>
        <v>37.260344006848086</v>
      </c>
      <c r="AS21">
        <f>(AR21-U21)</f>
        <v>14.663893201184024</v>
      </c>
      <c r="AT21">
        <f>IF(D21,P21,(O21+P21)/2)</f>
        <v>25.550664901733398</v>
      </c>
      <c r="AU21">
        <f>0.61365*EXP(17.502*AT21/(240.97+AT21))</f>
        <v>3.2855764454564995</v>
      </c>
      <c r="AV21">
        <f>IF(AS21&lt;&gt;0,(1000-(AR21+U21)/2)/AS21*AL21,0)</f>
        <v>1.6921825313062222</v>
      </c>
      <c r="AW21">
        <f>U21*AA21/1000</f>
        <v>1.9854484799861676</v>
      </c>
      <c r="AX21">
        <f>(AU21-AW21)</f>
        <v>1.3001279654703319</v>
      </c>
      <c r="AY21">
        <f>1/(1.6/F21+1.37/N21)</f>
        <v>1.1288974063546364</v>
      </c>
      <c r="AZ21">
        <f>G21*AA21*0.001</f>
        <v>34.435523021780263</v>
      </c>
      <c r="BA21">
        <f>G21/S21</f>
        <v>0.98992523458398396</v>
      </c>
      <c r="BB21">
        <f>(1-AL21*AA21/AQ21/F21)*100</f>
        <v>77.251274340659904</v>
      </c>
      <c r="BC21">
        <f>(S21-E21/(N21/1.35))</f>
        <v>397.85342956213339</v>
      </c>
      <c r="BD21">
        <f>E21*BB21/100/BC21</f>
        <v>-1.0821514777764836E-2</v>
      </c>
    </row>
    <row r="22" spans="1:56" x14ac:dyDescent="0.25">
      <c r="A22" s="1" t="s">
        <v>1</v>
      </c>
      <c r="B22" s="1" t="s">
        <v>8774</v>
      </c>
      <c r="K22" s="1">
        <v>2.72</v>
      </c>
    </row>
    <row r="23" spans="1:56" x14ac:dyDescent="0.25">
      <c r="A23" s="1" t="s">
        <v>1</v>
      </c>
      <c r="B23" s="1" t="s">
        <v>8773</v>
      </c>
      <c r="K23" s="1">
        <v>2.72</v>
      </c>
    </row>
    <row r="24" spans="1:56" x14ac:dyDescent="0.25">
      <c r="A24" s="1">
        <v>3</v>
      </c>
      <c r="B24" s="1" t="s">
        <v>8772</v>
      </c>
      <c r="C24" s="1">
        <v>661.50000155344605</v>
      </c>
      <c r="D24" s="1">
        <v>0</v>
      </c>
      <c r="E24">
        <f>(R24-S24*(1000-T24)/(1000-U24))*AK24</f>
        <v>-4.3335114074454539</v>
      </c>
      <c r="F24">
        <f>IF(AV24&lt;&gt;0,1/(1/AV24-1/N24),0)</f>
        <v>2.776759572429599</v>
      </c>
      <c r="G24">
        <f>((AY24-AL24/2)*S24-E24)/(AY24+AL24/2)</f>
        <v>389.82733190133376</v>
      </c>
      <c r="H24">
        <f>AL24*1000</f>
        <v>24.969306308497121</v>
      </c>
      <c r="I24">
        <f>(AQ24-AW24)</f>
        <v>1.3193764785651634</v>
      </c>
      <c r="J24">
        <f>(P24+AP24*D24)</f>
        <v>25.414234161376953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25.515695571899414</v>
      </c>
      <c r="P24" s="1">
        <v>25.414234161376953</v>
      </c>
      <c r="Q24" s="1">
        <v>25.617490768432617</v>
      </c>
      <c r="R24" s="1">
        <v>399.92269897460938</v>
      </c>
      <c r="S24" s="1">
        <v>394.918701171875</v>
      </c>
      <c r="T24" s="1">
        <v>-3.0230497941374779E-2</v>
      </c>
      <c r="U24" s="1">
        <v>22.075912475585938</v>
      </c>
      <c r="V24" s="1">
        <v>-8.1011548638343811E-2</v>
      </c>
      <c r="W24" s="1">
        <v>59.158927917480469</v>
      </c>
      <c r="X24" s="1">
        <v>300.44677734375</v>
      </c>
      <c r="Y24" s="1">
        <v>49.794830322265625</v>
      </c>
      <c r="Z24" s="1">
        <v>10.034844398498535</v>
      </c>
      <c r="AA24" s="1">
        <v>87.864082336425781</v>
      </c>
      <c r="AB24" s="1">
        <v>9.3145980834960938</v>
      </c>
      <c r="AC24" s="1">
        <v>-1.9697833061218262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1.1045837402343748</v>
      </c>
      <c r="AL24">
        <f>(U24-T24)/(1000-U24)*AK24</f>
        <v>2.496930630849712E-2</v>
      </c>
      <c r="AM24">
        <f>(P24+273.15)</f>
        <v>298.56423416137693</v>
      </c>
      <c r="AN24">
        <f>(O24+273.15)</f>
        <v>298.66569557189939</v>
      </c>
      <c r="AO24">
        <f>(Y24*AG24+Z24*AH24)*AI24</f>
        <v>7.9671726734823096</v>
      </c>
      <c r="AP24">
        <f>((AO24+0.00000010773*(AN24^4-AM24^4))-AL24*44100)/(L24*51.4+0.00000043092*AM24^3)</f>
        <v>-8.9897362224870516</v>
      </c>
      <c r="AQ24">
        <f>0.61365*EXP(17.502*J24/(240.97+J24))</f>
        <v>3.2590562699717753</v>
      </c>
      <c r="AR24">
        <f>AQ24*1000/AA24</f>
        <v>37.092019666159644</v>
      </c>
      <c r="AS24">
        <f>(AR24-U24)</f>
        <v>15.016107190573706</v>
      </c>
      <c r="AT24">
        <f>IF(D24,P24,(O24+P24)/2)</f>
        <v>25.464964866638184</v>
      </c>
      <c r="AU24">
        <f>0.61365*EXP(17.502*AT24/(240.97+AT24))</f>
        <v>3.2688956660982469</v>
      </c>
      <c r="AV24">
        <f>IF(AS24&lt;&gt;0,(1000-(AR24+U24)/2)/AS24*AL24,0)</f>
        <v>1.6136415976747938</v>
      </c>
      <c r="AW24">
        <f>U24*AA24/1000</f>
        <v>1.939679791406612</v>
      </c>
      <c r="AX24">
        <f>(AU24-AW24)</f>
        <v>1.3292158746916349</v>
      </c>
      <c r="AY24">
        <f>1/(1.6/F24+1.37/N24)</f>
        <v>1.07314365533444</v>
      </c>
      <c r="AZ24">
        <f>G24*AA24*0.001</f>
        <v>34.251820787167972</v>
      </c>
      <c r="BA24">
        <f>G24/S24</f>
        <v>0.98710780407351384</v>
      </c>
      <c r="BB24">
        <f>(1-AL24*AA24/AQ24/F24)*100</f>
        <v>75.756924278556539</v>
      </c>
      <c r="BC24">
        <f>(S24-E24/(N24/1.35))</f>
        <v>396.43733168373097</v>
      </c>
      <c r="BD24">
        <f>E24*BB24/100/BC24</f>
        <v>-8.2810943701944698E-3</v>
      </c>
    </row>
    <row r="25" spans="1:56" x14ac:dyDescent="0.25">
      <c r="A25" s="1" t="s">
        <v>1</v>
      </c>
      <c r="B25" s="1" t="s">
        <v>8771</v>
      </c>
      <c r="K25" s="1">
        <v>2.72</v>
      </c>
    </row>
    <row r="26" spans="1:56" x14ac:dyDescent="0.25">
      <c r="A26" s="1" t="s">
        <v>1</v>
      </c>
      <c r="B26" s="1" t="s">
        <v>8770</v>
      </c>
      <c r="K26" s="1">
        <v>2.72</v>
      </c>
    </row>
    <row r="27" spans="1:56" x14ac:dyDescent="0.25">
      <c r="A27" s="1">
        <v>4</v>
      </c>
      <c r="B27" s="1" t="s">
        <v>8769</v>
      </c>
      <c r="C27" s="1">
        <v>868.50000155344605</v>
      </c>
      <c r="D27" s="1">
        <v>0</v>
      </c>
      <c r="E27">
        <f>(R27-S27*(1000-T27)/(1000-U27))*AK27</f>
        <v>-2.5352595420867465</v>
      </c>
      <c r="F27">
        <f>IF(AV27&lt;&gt;0,1/(1/AV27-1/N27),0)</f>
        <v>2.7185915837453987</v>
      </c>
      <c r="G27">
        <f>((AY27-AL27/2)*S27-E27)/(AY27+AL27/2)</f>
        <v>386.81481498630836</v>
      </c>
      <c r="H27">
        <f>AL27*1000</f>
        <v>24.742912473065349</v>
      </c>
      <c r="I27">
        <f>(AQ27-AW27)</f>
        <v>1.3238287635034922</v>
      </c>
      <c r="J27">
        <f>(P27+AP27*D27)</f>
        <v>25.347419738769531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25.437742233276367</v>
      </c>
      <c r="P27" s="1">
        <v>25.347419738769531</v>
      </c>
      <c r="Q27" s="1">
        <v>25.536516189575195</v>
      </c>
      <c r="R27" s="1">
        <v>400.055908203125</v>
      </c>
      <c r="S27" s="1">
        <v>393.53619384765625</v>
      </c>
      <c r="T27" s="1">
        <v>-2.9459793120622635E-2</v>
      </c>
      <c r="U27" s="1">
        <v>21.879428863525391</v>
      </c>
      <c r="V27" s="1">
        <v>-7.9308211803436279E-2</v>
      </c>
      <c r="W27" s="1">
        <v>58.901233673095703</v>
      </c>
      <c r="X27" s="1">
        <v>300.46353149414063</v>
      </c>
      <c r="Y27" s="1">
        <v>100.11924743652344</v>
      </c>
      <c r="Z27" s="1">
        <v>9.9393243789672852</v>
      </c>
      <c r="AA27" s="1">
        <v>87.859153747558594</v>
      </c>
      <c r="AB27" s="1">
        <v>9.2868928909301758</v>
      </c>
      <c r="AC27" s="1">
        <v>-1.9662268161773682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1.1046453363755169</v>
      </c>
      <c r="AL27">
        <f>(U27-T27)/(1000-U27)*AK27</f>
        <v>2.474291247306535E-2</v>
      </c>
      <c r="AM27">
        <f>(P27+273.15)</f>
        <v>298.49741973876951</v>
      </c>
      <c r="AN27">
        <f>(O27+273.15)</f>
        <v>298.58774223327634</v>
      </c>
      <c r="AO27">
        <f>(Y27*AG27+Z27*AH27)*AI27</f>
        <v>16.019079231789419</v>
      </c>
      <c r="AP27">
        <f>((AO27+0.00000010773*(AN27^4-AM27^4))-AL27*44100)/(L27*51.4+0.00000043092*AM27^3)</f>
        <v>-8.842879230385055</v>
      </c>
      <c r="AQ27">
        <f>0.61365*EXP(17.502*J27/(240.97+J27))</f>
        <v>3.2461368679327407</v>
      </c>
      <c r="AR27">
        <f>AQ27*1000/AA27</f>
        <v>36.947053658856163</v>
      </c>
      <c r="AS27">
        <f>(AR27-U27)</f>
        <v>15.067624795330772</v>
      </c>
      <c r="AT27">
        <f>IF(D27,P27,(O27+P27)/2)</f>
        <v>25.392580986022949</v>
      </c>
      <c r="AU27">
        <f>0.61365*EXP(17.502*AT27/(240.97+AT27))</f>
        <v>3.2548644470257058</v>
      </c>
      <c r="AV27">
        <f>IF(AS27&lt;&gt;0,(1000-(AR27+U27)/2)/AS27*AL27,0)</f>
        <v>1.5938240794549436</v>
      </c>
      <c r="AW27">
        <f>U27*AA27/1000</f>
        <v>1.9223081044292485</v>
      </c>
      <c r="AX27">
        <f>(AU27-AW27)</f>
        <v>1.3325563425964573</v>
      </c>
      <c r="AY27">
        <f>1/(1.6/F27+1.37/N27)</f>
        <v>1.0591307170280839</v>
      </c>
      <c r="AZ27">
        <f>G27*AA27*0.001</f>
        <v>33.985222301715496</v>
      </c>
      <c r="BA27">
        <f>G27/S27</f>
        <v>0.98292055733010963</v>
      </c>
      <c r="BB27">
        <f>(1-AL27*AA27/AQ27/F27)*100</f>
        <v>75.366447964704847</v>
      </c>
      <c r="BC27">
        <f>(S27-E27/(N27/1.35))</f>
        <v>394.42464714432282</v>
      </c>
      <c r="BD27">
        <f>E27*BB27/100/BC27</f>
        <v>-4.8443602026165223E-3</v>
      </c>
    </row>
    <row r="28" spans="1:56" x14ac:dyDescent="0.25">
      <c r="A28" s="1" t="s">
        <v>1</v>
      </c>
      <c r="B28" s="1" t="s">
        <v>8768</v>
      </c>
      <c r="K28" s="1">
        <v>2.72</v>
      </c>
    </row>
    <row r="29" spans="1:56" x14ac:dyDescent="0.25">
      <c r="A29" s="1" t="s">
        <v>1</v>
      </c>
      <c r="B29" s="1" t="s">
        <v>8767</v>
      </c>
      <c r="K29" s="1">
        <v>2.72</v>
      </c>
    </row>
    <row r="30" spans="1:56" x14ac:dyDescent="0.25">
      <c r="A30" s="1">
        <v>5</v>
      </c>
      <c r="B30" s="1" t="s">
        <v>8766</v>
      </c>
      <c r="C30" s="1">
        <v>1075.5000015534461</v>
      </c>
      <c r="D30" s="1">
        <v>0</v>
      </c>
      <c r="E30">
        <f>(R30-S30*(1000-T30)/(1000-U30))*AK30</f>
        <v>-1.4337107752092895</v>
      </c>
      <c r="F30">
        <f>IF(AV30&lt;&gt;0,1/(1/AV30-1/N30),0)</f>
        <v>2.7313272086719835</v>
      </c>
      <c r="G30">
        <f>((AY30-AL30/2)*S30-E30)/(AY30+AL30/2)</f>
        <v>384.8667748746916</v>
      </c>
      <c r="H30">
        <f>AL30*1000</f>
        <v>24.70662713889174</v>
      </c>
      <c r="I30">
        <f>(AQ30-AW30)</f>
        <v>1.3183559229125705</v>
      </c>
      <c r="J30">
        <f>(P30+AP30*D30)</f>
        <v>25.306310653686523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25.362159729003906</v>
      </c>
      <c r="P30" s="1">
        <v>25.306310653686523</v>
      </c>
      <c r="Q30" s="1">
        <v>25.473407745361328</v>
      </c>
      <c r="R30" s="1">
        <v>400.0406494140625</v>
      </c>
      <c r="S30" s="1">
        <v>392.55828857421875</v>
      </c>
      <c r="T30" s="1">
        <v>-2.6642348617315292E-2</v>
      </c>
      <c r="U30" s="1">
        <v>21.851469039916992</v>
      </c>
      <c r="V30" s="1">
        <v>-7.2046458721160889E-2</v>
      </c>
      <c r="W30" s="1">
        <v>59.090923309326172</v>
      </c>
      <c r="X30" s="1">
        <v>300.45355224609375</v>
      </c>
      <c r="Y30" s="1">
        <v>150.27384948730469</v>
      </c>
      <c r="Z30" s="1">
        <v>10.092499732971191</v>
      </c>
      <c r="AA30" s="1">
        <v>87.859275817871094</v>
      </c>
      <c r="AB30" s="1">
        <v>9.3555316925048828</v>
      </c>
      <c r="AC30" s="1">
        <v>-1.9631221294403076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1.1046086479635797</v>
      </c>
      <c r="AL30">
        <f>(U30-T30)/(1000-U30)*AK30</f>
        <v>2.470662713889174E-2</v>
      </c>
      <c r="AM30">
        <f>(P30+273.15)</f>
        <v>298.4563106536865</v>
      </c>
      <c r="AN30">
        <f>(O30+273.15)</f>
        <v>298.51215972900388</v>
      </c>
      <c r="AO30">
        <f>(Y30*AG30+Z30*AH30)*AI30</f>
        <v>24.043815380547585</v>
      </c>
      <c r="AP30">
        <f>((AO30+0.00000010773*(AN30^4-AM30^4))-AL30*44100)/(L30*51.4+0.00000043092*AM30^3)</f>
        <v>-8.7672385392840049</v>
      </c>
      <c r="AQ30">
        <f>0.61365*EXP(17.502*J30/(240.97+J30))</f>
        <v>3.2382101683163085</v>
      </c>
      <c r="AR30">
        <f>AQ30*1000/AA30</f>
        <v>36.856781918268872</v>
      </c>
      <c r="AS30">
        <f>(AR30-U30)</f>
        <v>15.00531287835188</v>
      </c>
      <c r="AT30">
        <f>IF(D30,P30,(O30+P30)/2)</f>
        <v>25.334235191345215</v>
      </c>
      <c r="AU30">
        <f>0.61365*EXP(17.502*AT30/(240.97+AT30))</f>
        <v>3.2435927641584281</v>
      </c>
      <c r="AV30">
        <f>IF(AS30&lt;&gt;0,(1000-(AR30+U30)/2)/AS30*AL30,0)</f>
        <v>1.5981929800537131</v>
      </c>
      <c r="AW30">
        <f>U30*AA30/1000</f>
        <v>1.9198542454037379</v>
      </c>
      <c r="AX30">
        <f>(AU30-AW30)</f>
        <v>1.3237385187546902</v>
      </c>
      <c r="AY30">
        <f>1/(1.6/F30+1.37/N30)</f>
        <v>1.0622180664936833</v>
      </c>
      <c r="AZ30">
        <f>G30*AA30*0.001</f>
        <v>33.814116126850031</v>
      </c>
      <c r="BA30">
        <f>G30/S30</f>
        <v>0.98040669647439382</v>
      </c>
      <c r="BB30">
        <f>(1-AL30*AA30/AQ30/F30)*100</f>
        <v>75.457301222574827</v>
      </c>
      <c r="BC30">
        <f>(S30-E30/(N30/1.35))</f>
        <v>393.06071644937532</v>
      </c>
      <c r="BD30">
        <f>E30*BB30/100/BC30</f>
        <v>-2.7523469353099876E-3</v>
      </c>
    </row>
    <row r="31" spans="1:56" x14ac:dyDescent="0.25">
      <c r="A31" s="1" t="s">
        <v>1</v>
      </c>
      <c r="B31" s="1" t="s">
        <v>8765</v>
      </c>
      <c r="K31" s="1">
        <v>2.72</v>
      </c>
    </row>
    <row r="32" spans="1:56" x14ac:dyDescent="0.25">
      <c r="A32" s="1" t="s">
        <v>1</v>
      </c>
      <c r="B32" s="1" t="s">
        <v>8764</v>
      </c>
      <c r="K32" s="1">
        <v>2.72</v>
      </c>
    </row>
    <row r="33" spans="1:56" x14ac:dyDescent="0.25">
      <c r="A33" s="1">
        <v>6</v>
      </c>
      <c r="B33" s="1" t="s">
        <v>8763</v>
      </c>
      <c r="C33" s="1">
        <v>1281.5000015534461</v>
      </c>
      <c r="D33" s="1">
        <v>0</v>
      </c>
      <c r="E33">
        <f>(R33-S33*(1000-T33)/(1000-U33))*AK33</f>
        <v>0.83895686745884634</v>
      </c>
      <c r="F33">
        <f>IF(AV33&lt;&gt;0,1/(1/AV33-1/N33),0)</f>
        <v>2.8411568786968364</v>
      </c>
      <c r="G33">
        <f>((AY33-AL33/2)*S33-E33)/(AY33+AL33/2)</f>
        <v>380.92942897415094</v>
      </c>
      <c r="H33">
        <f>AL33*1000</f>
        <v>24.90723961517477</v>
      </c>
      <c r="I33">
        <f>(AQ33-AW33)</f>
        <v>1.2988287171871744</v>
      </c>
      <c r="J33">
        <f>(P33+AP33*D33)</f>
        <v>25.283313751220703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25.330276489257813</v>
      </c>
      <c r="P33" s="1">
        <v>25.283313751220703</v>
      </c>
      <c r="Q33" s="1">
        <v>25.434135437011719</v>
      </c>
      <c r="R33" s="1">
        <v>400.0911865234375</v>
      </c>
      <c r="S33" s="1">
        <v>390.52737426757813</v>
      </c>
      <c r="T33" s="1">
        <v>-2.3623613640666008E-2</v>
      </c>
      <c r="U33" s="1">
        <v>22.024789810180664</v>
      </c>
      <c r="V33" s="1">
        <v>-6.400018185377121E-2</v>
      </c>
      <c r="W33" s="1">
        <v>59.668712615966797</v>
      </c>
      <c r="X33" s="1">
        <v>300.5003662109375</v>
      </c>
      <c r="Y33" s="1">
        <v>299.73980712890625</v>
      </c>
      <c r="Z33" s="1">
        <v>10.226175308227539</v>
      </c>
      <c r="AA33" s="1">
        <v>87.853485107421875</v>
      </c>
      <c r="AB33" s="1">
        <v>9.4864015579223633</v>
      </c>
      <c r="AC33" s="1">
        <v>-1.9840461015701294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1.1047807581284463</v>
      </c>
      <c r="AL33">
        <f>(U33-T33)/(1000-U33)*AK33</f>
        <v>2.490723961517477E-2</v>
      </c>
      <c r="AM33">
        <f>(P33+273.15)</f>
        <v>298.43331375122068</v>
      </c>
      <c r="AN33">
        <f>(O33+273.15)</f>
        <v>298.48027648925779</v>
      </c>
      <c r="AO33">
        <f>(Y33*AG33+Z33*AH33)*AI33</f>
        <v>47.958368068671916</v>
      </c>
      <c r="AP33">
        <f>((AO33+0.00000010773*(AN33^4-AM33^4))-AL33*44100)/(L33*51.4+0.00000043092*AM33^3)</f>
        <v>-8.6442141935880201</v>
      </c>
      <c r="AQ33">
        <f>0.61365*EXP(17.502*J33/(240.97+J33))</f>
        <v>3.2337832607699784</v>
      </c>
      <c r="AR33">
        <f>AQ33*1000/AA33</f>
        <v>36.80882160583505</v>
      </c>
      <c r="AS33">
        <f>(AR33-U33)</f>
        <v>14.784031795654386</v>
      </c>
      <c r="AT33">
        <f>IF(D33,P33,(O33+P33)/2)</f>
        <v>25.306795120239258</v>
      </c>
      <c r="AU33">
        <f>0.61365*EXP(17.502*AT33/(240.97+AT33))</f>
        <v>3.2383034851283492</v>
      </c>
      <c r="AV33">
        <f>IF(AS33&lt;&gt;0,(1000-(AR33+U33)/2)/AS33*AL33,0)</f>
        <v>1.6351796668753269</v>
      </c>
      <c r="AW33">
        <f>U33*AA33/1000</f>
        <v>1.9349545435828039</v>
      </c>
      <c r="AX33">
        <f>(AU33-AW33)</f>
        <v>1.3033489415455453</v>
      </c>
      <c r="AY33">
        <f>1/(1.6/F33+1.37/N33)</f>
        <v>1.0883982220821573</v>
      </c>
      <c r="AZ33">
        <f>G33*AA33*0.001</f>
        <v>33.465977915359289</v>
      </c>
      <c r="BA33">
        <f>G33/S33</f>
        <v>0.97542311774833246</v>
      </c>
      <c r="BB33">
        <f>(1-AL33*AA33/AQ33/F33)*100</f>
        <v>76.183470892986577</v>
      </c>
      <c r="BC33">
        <f>(S33-E33/(N33/1.35))</f>
        <v>390.2333712346416</v>
      </c>
      <c r="BD33">
        <f>E33*BB33/100/BC33</f>
        <v>1.637857005676003E-3</v>
      </c>
    </row>
    <row r="34" spans="1:56" x14ac:dyDescent="0.25">
      <c r="A34" s="1" t="s">
        <v>1</v>
      </c>
      <c r="B34" s="1" t="s">
        <v>8762</v>
      </c>
      <c r="K34" s="1">
        <v>2.72</v>
      </c>
    </row>
    <row r="35" spans="1:56" x14ac:dyDescent="0.25">
      <c r="A35" s="1" t="s">
        <v>1</v>
      </c>
      <c r="B35" s="1" t="s">
        <v>8761</v>
      </c>
      <c r="K35" s="1">
        <v>2.72</v>
      </c>
    </row>
    <row r="36" spans="1:56" x14ac:dyDescent="0.25">
      <c r="A36" s="1">
        <v>7</v>
      </c>
      <c r="B36" s="1" t="s">
        <v>8760</v>
      </c>
      <c r="C36" s="1">
        <v>1488.0000015422702</v>
      </c>
      <c r="D36" s="1">
        <v>0</v>
      </c>
      <c r="E36">
        <f>(R36-S36*(1000-T36)/(1000-U36))*AK36</f>
        <v>2.5573261768840987</v>
      </c>
      <c r="F36">
        <f>IF(AV36&lt;&gt;0,1/(1/AV36-1/N36),0)</f>
        <v>3.0777852353966106</v>
      </c>
      <c r="G36">
        <f>((AY36-AL36/2)*S36-E36)/(AY36+AL36/2)</f>
        <v>378.04879206839155</v>
      </c>
      <c r="H36">
        <f>AL36*1000</f>
        <v>25.322413071557882</v>
      </c>
      <c r="I36">
        <f>(AQ36-AW36)</f>
        <v>1.2618534059836821</v>
      </c>
      <c r="J36">
        <f>(P36+AP36*D36)</f>
        <v>25.253881454467773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25.331525802612305</v>
      </c>
      <c r="P36" s="1">
        <v>25.253881454467773</v>
      </c>
      <c r="Q36" s="1">
        <v>25.421646118164063</v>
      </c>
      <c r="R36" s="1">
        <v>400.01089477539063</v>
      </c>
      <c r="S36" s="1">
        <v>388.787841796875</v>
      </c>
      <c r="T36" s="1">
        <v>-2.0324211567640305E-2</v>
      </c>
      <c r="U36" s="1">
        <v>22.381366729736328</v>
      </c>
      <c r="V36" s="1">
        <v>-5.5057227611541748E-2</v>
      </c>
      <c r="W36" s="1">
        <v>60.629951477050781</v>
      </c>
      <c r="X36" s="1">
        <v>300.581787109375</v>
      </c>
      <c r="Y36" s="1">
        <v>499.79998779296875</v>
      </c>
      <c r="Z36" s="1">
        <v>10.135506629943848</v>
      </c>
      <c r="AA36" s="1">
        <v>87.853073120117188</v>
      </c>
      <c r="AB36" s="1">
        <v>9.608210563659668</v>
      </c>
      <c r="AC36" s="1">
        <v>-2.0039176940917969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1.1050800996668195</v>
      </c>
      <c r="AL36">
        <f>(U36-T36)/(1000-U36)*AK36</f>
        <v>2.5322413071557883E-2</v>
      </c>
      <c r="AM36">
        <f>(P36+273.15)</f>
        <v>298.40388145446775</v>
      </c>
      <c r="AN36">
        <f>(O36+273.15)</f>
        <v>298.48152580261228</v>
      </c>
      <c r="AO36">
        <f>(Y36*AG36+Z36*AH36)*AI36</f>
        <v>79.967996259450956</v>
      </c>
      <c r="AP36">
        <f>((AO36+0.00000010773*(AN36^4-AM36^4))-AL36*44100)/(L36*51.4+0.00000043092*AM36^3)</f>
        <v>-8.528759495364385</v>
      </c>
      <c r="AQ36">
        <f>0.61365*EXP(17.502*J36/(240.97+J36))</f>
        <v>3.2281252538193659</v>
      </c>
      <c r="AR36">
        <f>AQ36*1000/AA36</f>
        <v>36.744591158532486</v>
      </c>
      <c r="AS36">
        <f>(AR36-U36)</f>
        <v>14.363224428796158</v>
      </c>
      <c r="AT36">
        <f>IF(D36,P36,(O36+P36)/2)</f>
        <v>25.292703628540039</v>
      </c>
      <c r="AU36">
        <f>0.61365*EXP(17.502*AT36/(240.97+AT36))</f>
        <v>3.2355901745505751</v>
      </c>
      <c r="AV36">
        <f>IF(AS36&lt;&gt;0,(1000-(AR36+U36)/2)/AS36*AL36,0)</f>
        <v>1.710883738462087</v>
      </c>
      <c r="AW36">
        <f>U36*AA36/1000</f>
        <v>1.9662718478356838</v>
      </c>
      <c r="AX36">
        <f>(AU36-AW36)</f>
        <v>1.2693183267148913</v>
      </c>
      <c r="AY36">
        <f>1/(1.6/F36+1.37/N36)</f>
        <v>1.14222426449141</v>
      </c>
      <c r="AZ36">
        <f>G36*AA36*0.001</f>
        <v>33.212748172556388</v>
      </c>
      <c r="BA36">
        <f>G36/S36</f>
        <v>0.97237812355743847</v>
      </c>
      <c r="BB36">
        <f>(1-AL36*AA36/AQ36/F36)*100</f>
        <v>77.60900683096655</v>
      </c>
      <c r="BC36">
        <f>(S36-E36/(N36/1.35))</f>
        <v>387.89165549532015</v>
      </c>
      <c r="BD36">
        <f>E36*BB36/100/BC36</f>
        <v>5.1166747703651518E-3</v>
      </c>
    </row>
    <row r="37" spans="1:56" x14ac:dyDescent="0.25">
      <c r="A37" s="1" t="s">
        <v>1</v>
      </c>
      <c r="B37" s="1" t="s">
        <v>8759</v>
      </c>
      <c r="K37" s="1">
        <v>2.72</v>
      </c>
    </row>
    <row r="38" spans="1:56" x14ac:dyDescent="0.25">
      <c r="A38" s="1" t="s">
        <v>1</v>
      </c>
      <c r="B38" s="1" t="s">
        <v>8758</v>
      </c>
      <c r="K38" s="1">
        <v>2.72</v>
      </c>
    </row>
    <row r="39" spans="1:56" x14ac:dyDescent="0.25">
      <c r="A39" s="1">
        <v>8</v>
      </c>
      <c r="B39" s="1" t="s">
        <v>8757</v>
      </c>
      <c r="C39" s="1">
        <v>1695.0000015422702</v>
      </c>
      <c r="D39" s="1">
        <v>0</v>
      </c>
      <c r="E39">
        <f>(R39-S39*(1000-T39)/(1000-U39))*AK39</f>
        <v>3.7423543699557218</v>
      </c>
      <c r="F39">
        <f>IF(AV39&lt;&gt;0,1/(1/AV39-1/N39),0)</f>
        <v>3.4433614848280856</v>
      </c>
      <c r="G39">
        <f>((AY39-AL39/2)*S39-E39)/(AY39+AL39/2)</f>
        <v>376.41892318076719</v>
      </c>
      <c r="H39">
        <f>AL39*1000</f>
        <v>25.871814384230326</v>
      </c>
      <c r="I39">
        <f>(AQ39-AW39)</f>
        <v>1.2128334463407531</v>
      </c>
      <c r="J39">
        <f>(P39+AP39*D39)</f>
        <v>25.218603134155273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25.357515335083008</v>
      </c>
      <c r="P39" s="1">
        <v>25.218603134155273</v>
      </c>
      <c r="Q39" s="1">
        <v>25.432327270507813</v>
      </c>
      <c r="R39" s="1">
        <v>400.05911254882813</v>
      </c>
      <c r="S39" s="1">
        <v>387.59588623046875</v>
      </c>
      <c r="T39" s="1">
        <v>-1.7579320818185806E-2</v>
      </c>
      <c r="U39" s="1">
        <v>22.863346099853516</v>
      </c>
      <c r="V39" s="1">
        <v>-4.7545697540044785E-2</v>
      </c>
      <c r="W39" s="1">
        <v>61.837070465087891</v>
      </c>
      <c r="X39" s="1">
        <v>300.52285766601563</v>
      </c>
      <c r="Y39" s="1">
        <v>749.2078857421875</v>
      </c>
      <c r="Z39" s="1">
        <v>10.233657836914063</v>
      </c>
      <c r="AA39" s="1">
        <v>87.848968505859375</v>
      </c>
      <c r="AB39" s="1">
        <v>9.7541427612304688</v>
      </c>
      <c r="AC39" s="1">
        <v>-2.0395510196685791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1.104863447301528</v>
      </c>
      <c r="AL39">
        <f>(U39-T39)/(1000-U39)*AK39</f>
        <v>2.5871814384230328E-2</v>
      </c>
      <c r="AM39">
        <f>(P39+273.15)</f>
        <v>298.36860313415525</v>
      </c>
      <c r="AN39">
        <f>(O39+273.15)</f>
        <v>298.50751533508299</v>
      </c>
      <c r="AO39">
        <f>(Y39*AG39+Z39*AH39)*AI39</f>
        <v>119.87325903937381</v>
      </c>
      <c r="AP39">
        <f>((AO39+0.00000010773*(AN39^4-AM39^4))-AL39*44100)/(L39*51.4+0.00000043092*AM39^3)</f>
        <v>-8.3941887061836553</v>
      </c>
      <c r="AQ39">
        <f>0.61365*EXP(17.502*J39/(240.97+J39))</f>
        <v>3.2213548178053473</v>
      </c>
      <c r="AR39">
        <f>AQ39*1000/AA39</f>
        <v>36.669238951741235</v>
      </c>
      <c r="AS39">
        <f>(AR39-U39)</f>
        <v>13.80589285188772</v>
      </c>
      <c r="AT39">
        <f>IF(D39,P39,(O39+P39)/2)</f>
        <v>25.288059234619141</v>
      </c>
      <c r="AU39">
        <f>0.61365*EXP(17.502*AT39/(240.97+AT39))</f>
        <v>3.234696333864727</v>
      </c>
      <c r="AV39">
        <f>IF(AS39&lt;&gt;0,(1000-(AR39+U39)/2)/AS39*AL39,0)</f>
        <v>1.8181878317028928</v>
      </c>
      <c r="AW39">
        <f>U39*AA39/1000</f>
        <v>2.0085213714645942</v>
      </c>
      <c r="AX39">
        <f>(AU39-AW39)</f>
        <v>1.2261749624001328</v>
      </c>
      <c r="AY39">
        <f>1/(1.6/F39+1.37/N39)</f>
        <v>1.2190770406335729</v>
      </c>
      <c r="AZ39">
        <f>G39*AA39*0.001</f>
        <v>33.068014127516719</v>
      </c>
      <c r="BA39">
        <f>G39/S39</f>
        <v>0.97116335996647907</v>
      </c>
      <c r="BB39">
        <f>(1-AL39*AA39/AQ39/F39)*100</f>
        <v>79.509980448775892</v>
      </c>
      <c r="BC39">
        <f>(S39-E39/(N39/1.35))</f>
        <v>386.28442007795604</v>
      </c>
      <c r="BD39">
        <f>E39*BB39/100/BC39</f>
        <v>7.7029905251555578E-3</v>
      </c>
    </row>
    <row r="40" spans="1:56" x14ac:dyDescent="0.25">
      <c r="A40" s="1" t="s">
        <v>1</v>
      </c>
      <c r="B40" s="1" t="s">
        <v>8756</v>
      </c>
      <c r="K40" s="1">
        <v>2.72</v>
      </c>
    </row>
    <row r="41" spans="1:56" x14ac:dyDescent="0.25">
      <c r="A41" s="1" t="s">
        <v>1</v>
      </c>
      <c r="B41" s="1" t="s">
        <v>8755</v>
      </c>
      <c r="K41" s="1">
        <v>2.72</v>
      </c>
    </row>
    <row r="42" spans="1:56" x14ac:dyDescent="0.25">
      <c r="A42" s="1">
        <v>9</v>
      </c>
      <c r="B42" s="1" t="s">
        <v>8754</v>
      </c>
      <c r="C42" s="1">
        <v>1902.0000015422702</v>
      </c>
      <c r="D42" s="1">
        <v>0</v>
      </c>
      <c r="E42">
        <f>(R42-S42*(1000-T42)/(1000-U42))*AK42</f>
        <v>4.5632358234008281</v>
      </c>
      <c r="F42">
        <f>IF(AV42&lt;&gt;0,1/(1/AV42-1/N42),0)</f>
        <v>3.9172357667672792</v>
      </c>
      <c r="G42">
        <f>((AY42-AL42/2)*S42-E42)/(AY42+AL42/2)</f>
        <v>375.46766113929323</v>
      </c>
      <c r="H42">
        <f>AL42*1000</f>
        <v>26.531205828772983</v>
      </c>
      <c r="I42">
        <f>(AQ42-AW42)</f>
        <v>1.1639101573833801</v>
      </c>
      <c r="J42">
        <f>(P42+AP42*D42)</f>
        <v>25.225156784057617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25.4127197265625</v>
      </c>
      <c r="P42" s="1">
        <v>25.225156784057617</v>
      </c>
      <c r="Q42" s="1">
        <v>25.462675094604492</v>
      </c>
      <c r="R42" s="1">
        <v>400.09420776367188</v>
      </c>
      <c r="S42" s="1">
        <v>386.67947387695313</v>
      </c>
      <c r="T42" s="1">
        <v>-1.370724756270647E-2</v>
      </c>
      <c r="U42" s="1">
        <v>23.435287475585938</v>
      </c>
      <c r="V42" s="1">
        <v>-3.6950521171092987E-2</v>
      </c>
      <c r="W42" s="1">
        <v>63.174327850341797</v>
      </c>
      <c r="X42" s="1">
        <v>300.540283203125</v>
      </c>
      <c r="Y42" s="1">
        <v>999.77947998046875</v>
      </c>
      <c r="Z42" s="1">
        <v>7.8897571563720703</v>
      </c>
      <c r="AA42" s="1">
        <v>87.846221923828125</v>
      </c>
      <c r="AB42" s="1">
        <v>9.9867525100708008</v>
      </c>
      <c r="AC42" s="1">
        <v>-2.0788016319274902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1.1049275117761945</v>
      </c>
      <c r="AL42">
        <f>(U42-T42)/(1000-U42)*AK42</f>
        <v>2.6531205828772983E-2</v>
      </c>
      <c r="AM42">
        <f>(P42+273.15)</f>
        <v>298.37515678405759</v>
      </c>
      <c r="AN42">
        <f>(O42+273.15)</f>
        <v>298.56271972656248</v>
      </c>
      <c r="AO42">
        <f>(Y42*AG42+Z42*AH42)*AI42</f>
        <v>159.96471322138495</v>
      </c>
      <c r="AP42">
        <f>((AO42+0.00000010773*(AN42^4-AM42^4))-AL42*44100)/(L42*51.4+0.00000043092*AM42^3)</f>
        <v>-8.2988707107005801</v>
      </c>
      <c r="AQ42">
        <f>0.61365*EXP(17.502*J42/(240.97+J42))</f>
        <v>3.2226116218124123</v>
      </c>
      <c r="AR42">
        <f>AQ42*1000/AA42</f>
        <v>36.68469230932611</v>
      </c>
      <c r="AS42">
        <f>(AR42-U42)</f>
        <v>13.249404833740172</v>
      </c>
      <c r="AT42">
        <f>IF(D42,P42,(O42+P42)/2)</f>
        <v>25.318938255310059</v>
      </c>
      <c r="AU42">
        <f>0.61365*EXP(17.502*AT42/(240.97+AT42))</f>
        <v>3.2406432349869108</v>
      </c>
      <c r="AV42">
        <f>IF(AS42&lt;&gt;0,(1000-(AR42+U42)/2)/AS42*AL42,0)</f>
        <v>1.9422516235743281</v>
      </c>
      <c r="AW42">
        <f>U42*AA42/1000</f>
        <v>2.0587014644290322</v>
      </c>
      <c r="AX42">
        <f>(AU42-AW42)</f>
        <v>1.1819417705578785</v>
      </c>
      <c r="AY42">
        <f>1/(1.6/F42+1.37/N42)</f>
        <v>1.3087604495547698</v>
      </c>
      <c r="AZ42">
        <f>G42*AA42*0.001</f>
        <v>32.983415485663052</v>
      </c>
      <c r="BA42">
        <f>G42/S42</f>
        <v>0.97100489295372416</v>
      </c>
      <c r="BB42">
        <f>(1-AL42*AA42/AQ42/F42)*100</f>
        <v>81.537419715927356</v>
      </c>
      <c r="BC42">
        <f>(S42-E42/(N42/1.35))</f>
        <v>385.08033901779373</v>
      </c>
      <c r="BD42">
        <f>E42*BB42/100/BC42</f>
        <v>9.6622558176930416E-3</v>
      </c>
    </row>
    <row r="43" spans="1:56" x14ac:dyDescent="0.25">
      <c r="A43" s="1" t="s">
        <v>1</v>
      </c>
      <c r="B43" s="1" t="s">
        <v>8753</v>
      </c>
      <c r="K43" s="1">
        <v>2.72</v>
      </c>
    </row>
    <row r="44" spans="1:56" x14ac:dyDescent="0.25">
      <c r="A44" s="1" t="s">
        <v>1</v>
      </c>
      <c r="B44" s="1" t="s">
        <v>8752</v>
      </c>
      <c r="K44" s="1">
        <v>2.72</v>
      </c>
    </row>
    <row r="45" spans="1:56" x14ac:dyDescent="0.25">
      <c r="A45" s="1">
        <v>10</v>
      </c>
      <c r="B45" s="1" t="s">
        <v>8751</v>
      </c>
      <c r="C45" s="1">
        <v>2109.5000015310943</v>
      </c>
      <c r="D45" s="1">
        <v>0</v>
      </c>
      <c r="E45">
        <f>(R45-S45*(1000-T45)/(1000-U45))*AK45</f>
        <v>4.9507629318421191</v>
      </c>
      <c r="F45">
        <f>IF(AV45&lt;&gt;0,1/(1/AV45-1/N45),0)</f>
        <v>4.4875426739844331</v>
      </c>
      <c r="G45">
        <f>((AY45-AL45/2)*S45-E45)/(AY45+AL45/2)</f>
        <v>375.01030706847121</v>
      </c>
      <c r="H45">
        <f>AL45*1000</f>
        <v>27.209158081511259</v>
      </c>
      <c r="I45">
        <f>(AQ45-AW45)</f>
        <v>1.1180948407392708</v>
      </c>
      <c r="J45">
        <f>(P45+AP45*D45)</f>
        <v>25.257452011108398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25.489795684814453</v>
      </c>
      <c r="P45" s="1">
        <v>25.257452011108398</v>
      </c>
      <c r="Q45" s="1">
        <v>25.507596969604492</v>
      </c>
      <c r="R45" s="1">
        <v>399.89389038085938</v>
      </c>
      <c r="S45" s="1">
        <v>385.90850830078125</v>
      </c>
      <c r="T45" s="1">
        <v>-9.9017620086669922E-3</v>
      </c>
      <c r="U45" s="1">
        <v>24.02656364440918</v>
      </c>
      <c r="V45" s="1">
        <v>-2.6571067050099373E-2</v>
      </c>
      <c r="W45" s="1">
        <v>64.474525451660156</v>
      </c>
      <c r="X45" s="1">
        <v>300.50479125976563</v>
      </c>
      <c r="Y45" s="1">
        <v>1251.089111328125</v>
      </c>
      <c r="Z45" s="1">
        <v>9.9027061462402344</v>
      </c>
      <c r="AA45" s="1">
        <v>87.849281311035156</v>
      </c>
      <c r="AB45" s="1">
        <v>10.145418167114258</v>
      </c>
      <c r="AC45" s="1">
        <v>-2.1180157661437988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1.1047970266903144</v>
      </c>
      <c r="AL45">
        <f>(U45-T45)/(1000-U45)*AK45</f>
        <v>2.720915808151126E-2</v>
      </c>
      <c r="AM45">
        <f>(P45+273.15)</f>
        <v>298.40745201110838</v>
      </c>
      <c r="AN45">
        <f>(O45+273.15)</f>
        <v>298.63979568481443</v>
      </c>
      <c r="AO45">
        <f>(Y45*AG45+Z45*AH45)*AI45</f>
        <v>200.17425333825668</v>
      </c>
      <c r="AP45">
        <f>((AO45+0.00000010773*(AN45^4-AM45^4))-AL45*44100)/(L45*51.4+0.00000043092*AM45^3)</f>
        <v>-8.2094779593039782</v>
      </c>
      <c r="AQ45">
        <f>0.61365*EXP(17.502*J45/(240.97+J45))</f>
        <v>3.2288111892744631</v>
      </c>
      <c r="AR45">
        <f>AQ45*1000/AA45</f>
        <v>36.753985247103863</v>
      </c>
      <c r="AS45">
        <f>(AR45-U45)</f>
        <v>12.727421602694683</v>
      </c>
      <c r="AT45">
        <f>IF(D45,P45,(O45+P45)/2)</f>
        <v>25.373623847961426</v>
      </c>
      <c r="AU45">
        <f>0.61365*EXP(17.502*AT45/(240.97+AT45))</f>
        <v>3.2511984160946334</v>
      </c>
      <c r="AV45">
        <f>IF(AS45&lt;&gt;0,(1000-(AR45+U45)/2)/AS45*AL45,0)</f>
        <v>2.072867947926738</v>
      </c>
      <c r="AW45">
        <f>U45*AA45/1000</f>
        <v>2.1107163485351923</v>
      </c>
      <c r="AX45">
        <f>(AU45-AW45)</f>
        <v>1.1404820675594411</v>
      </c>
      <c r="AY45">
        <f>1/(1.6/F45+1.37/N45)</f>
        <v>1.4041531049879155</v>
      </c>
      <c r="AZ45">
        <f>G45*AA45*0.001</f>
        <v>32.944385960195802</v>
      </c>
      <c r="BA45">
        <f>G45/S45</f>
        <v>0.97175962437237617</v>
      </c>
      <c r="BB45">
        <f>(1-AL45*AA45/AQ45/F45)*100</f>
        <v>83.503110109996754</v>
      </c>
      <c r="BC45">
        <f>(S45-E45/(N45/1.35))</f>
        <v>384.17356890905756</v>
      </c>
      <c r="BD45">
        <f>E45*BB45/100/BC45</f>
        <v>1.0760867891043404E-2</v>
      </c>
    </row>
    <row r="46" spans="1:56" x14ac:dyDescent="0.25">
      <c r="A46" s="1" t="s">
        <v>1</v>
      </c>
      <c r="B46" s="1" t="s">
        <v>8750</v>
      </c>
      <c r="K46" s="1">
        <v>2.72</v>
      </c>
    </row>
    <row r="47" spans="1:56" x14ac:dyDescent="0.25">
      <c r="A47" s="1" t="s">
        <v>1</v>
      </c>
      <c r="B47" s="1" t="s">
        <v>8749</v>
      </c>
      <c r="K47" s="1">
        <v>2.72</v>
      </c>
    </row>
    <row r="48" spans="1:56" x14ac:dyDescent="0.25">
      <c r="A48" s="1">
        <v>11</v>
      </c>
      <c r="B48" s="1" t="s">
        <v>8748</v>
      </c>
      <c r="C48" s="1">
        <v>2316.5000015310943</v>
      </c>
      <c r="D48" s="1">
        <v>0</v>
      </c>
      <c r="E48">
        <f>(R48-S48*(1000-T48)/(1000-U48))*AK48</f>
        <v>5.390736684144982</v>
      </c>
      <c r="F48">
        <f>IF(AV48&lt;&gt;0,1/(1/AV48-1/N48),0)</f>
        <v>5.514120474653919</v>
      </c>
      <c r="G48">
        <f>((AY48-AL48/2)*S48-E48)/(AY48+AL48/2)</f>
        <v>374.89886810184242</v>
      </c>
      <c r="H48">
        <f>AL48*1000</f>
        <v>28.164247687603392</v>
      </c>
      <c r="I48">
        <f>(AQ48-AW48)</f>
        <v>1.0572868065566534</v>
      </c>
      <c r="J48">
        <f>(P48+AP48*D48)</f>
        <v>25.316944122314453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25.565708160400391</v>
      </c>
      <c r="P48" s="1">
        <v>25.316944122314453</v>
      </c>
      <c r="Q48" s="1">
        <v>25.567123413085938</v>
      </c>
      <c r="R48" s="1">
        <v>399.99368286132813</v>
      </c>
      <c r="S48" s="1">
        <v>385.29348754882813</v>
      </c>
      <c r="T48" s="1">
        <v>-7.6559591107070446E-3</v>
      </c>
      <c r="U48" s="1">
        <v>24.849254608154297</v>
      </c>
      <c r="V48" s="1">
        <v>-2.045196108520031E-2</v>
      </c>
      <c r="W48" s="1">
        <v>66.381759643554688</v>
      </c>
      <c r="X48" s="1">
        <v>300.53265380859375</v>
      </c>
      <c r="Y48" s="1">
        <v>1600.9951171875</v>
      </c>
      <c r="Z48" s="1">
        <v>10.199846267700195</v>
      </c>
      <c r="AA48" s="1">
        <v>87.848594665527344</v>
      </c>
      <c r="AB48" s="1">
        <v>10.407222747802734</v>
      </c>
      <c r="AC48" s="1">
        <v>-2.1796908378601074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1.1048994625315944</v>
      </c>
      <c r="AL48">
        <f>(U48-T48)/(1000-U48)*AK48</f>
        <v>2.8164247687603391E-2</v>
      </c>
      <c r="AM48">
        <f>(P48+273.15)</f>
        <v>298.46694412231443</v>
      </c>
      <c r="AN48">
        <f>(O48+273.15)</f>
        <v>298.71570816040037</v>
      </c>
      <c r="AO48">
        <f>(Y48*AG48+Z48*AH48)*AI48</f>
        <v>256.15921302439529</v>
      </c>
      <c r="AP48">
        <f>((AO48+0.00000010773*(AN48^4-AM48^4))-AL48*44100)/(L48*51.4+0.00000043092*AM48^3)</f>
        <v>-8.0932944072515802</v>
      </c>
      <c r="AQ48">
        <f>0.61365*EXP(17.502*J48/(240.97+J48))</f>
        <v>3.2402589023688879</v>
      </c>
      <c r="AR48">
        <f>AQ48*1000/AA48</f>
        <v>36.88458437731159</v>
      </c>
      <c r="AS48">
        <f>(AR48-U48)</f>
        <v>12.035329769157293</v>
      </c>
      <c r="AT48">
        <f>IF(D48,P48,(O48+P48)/2)</f>
        <v>25.441326141357422</v>
      </c>
      <c r="AU48">
        <f>0.61365*EXP(17.502*AT48/(240.97+AT48))</f>
        <v>3.2643076290730835</v>
      </c>
      <c r="AV48">
        <f>IF(AS48&lt;&gt;0,(1000-(AR48+U48)/2)/AS48*AL48,0)</f>
        <v>2.2678983164719648</v>
      </c>
      <c r="AW48">
        <f>U48*AA48/1000</f>
        <v>2.1829720958122345</v>
      </c>
      <c r="AX48">
        <f>(AU48-AW48)</f>
        <v>1.081335533260849</v>
      </c>
      <c r="AY48">
        <f>1/(1.6/F48+1.37/N48)</f>
        <v>1.5484799288343847</v>
      </c>
      <c r="AZ48">
        <f>G48*AA48*0.001</f>
        <v>32.934338704443753</v>
      </c>
      <c r="BA48">
        <f>G48/S48</f>
        <v>0.9730215542621431</v>
      </c>
      <c r="BB48">
        <f>(1-AL48*AA48/AQ48/F48)*100</f>
        <v>86.15232027598644</v>
      </c>
      <c r="BC48">
        <f>(S48-E48/(N48/1.35))</f>
        <v>383.40436428591056</v>
      </c>
      <c r="BD48">
        <f>E48*BB48/100/BC48</f>
        <v>1.2113176494507485E-2</v>
      </c>
    </row>
    <row r="49" spans="1:56" x14ac:dyDescent="0.25">
      <c r="A49" s="1" t="s">
        <v>1</v>
      </c>
      <c r="B49" s="1" t="s">
        <v>8747</v>
      </c>
      <c r="K49" s="1">
        <v>2.72</v>
      </c>
    </row>
    <row r="50" spans="1:56" x14ac:dyDescent="0.25">
      <c r="A50" s="1" t="s">
        <v>1</v>
      </c>
      <c r="B50" s="1" t="s">
        <v>8742</v>
      </c>
      <c r="K50" s="1">
        <v>2.72</v>
      </c>
    </row>
    <row r="51" spans="1:56" x14ac:dyDescent="0.25">
      <c r="A51" s="1">
        <v>12</v>
      </c>
      <c r="B51" s="1" t="s">
        <v>8746</v>
      </c>
      <c r="C51" s="1">
        <v>2525.0000015199184</v>
      </c>
      <c r="D51" s="1">
        <v>0</v>
      </c>
      <c r="E51">
        <f>(R51-S51*(1000-T51)/(1000-U51))*AK51</f>
        <v>5.2719849473819735</v>
      </c>
      <c r="F51">
        <f>IF(AV51&lt;&gt;0,1/(1/AV51-1/N51),0)</f>
        <v>7.7077705873730791</v>
      </c>
      <c r="G51">
        <f>((AY51-AL51/2)*S51-E51)/(AY51+AL51/2)</f>
        <v>375.89002634727439</v>
      </c>
      <c r="H51">
        <f>AL51*1000</f>
        <v>29.271188005965136</v>
      </c>
      <c r="I51">
        <f>(AQ51-AW51)</f>
        <v>0.96977794394363581</v>
      </c>
      <c r="J51">
        <f>(P51+AP51*D51)</f>
        <v>25.297576904296875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25.657939910888672</v>
      </c>
      <c r="P51" s="1">
        <v>25.297576904296875</v>
      </c>
      <c r="Q51" s="1">
        <v>25.628616333007813</v>
      </c>
      <c r="R51" s="1">
        <v>400.10568237304688</v>
      </c>
      <c r="S51" s="1">
        <v>385.13235473632813</v>
      </c>
      <c r="T51" s="1">
        <v>-4.1673849336802959E-3</v>
      </c>
      <c r="U51" s="1">
        <v>25.802499771118164</v>
      </c>
      <c r="V51" s="1">
        <v>-1.1072072200477123E-2</v>
      </c>
      <c r="W51" s="1">
        <v>68.5531005859375</v>
      </c>
      <c r="X51" s="1">
        <v>300.55526733398438</v>
      </c>
      <c r="Y51" s="1">
        <v>1999.7059326171875</v>
      </c>
      <c r="Z51" s="1">
        <v>9.9733810424804688</v>
      </c>
      <c r="AA51" s="1">
        <v>87.850028991699219</v>
      </c>
      <c r="AB51" s="1">
        <v>10.764664649963379</v>
      </c>
      <c r="AC51" s="1">
        <v>-2.2376422882080078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1.1049826004925893</v>
      </c>
      <c r="AL51">
        <f>(U51-T51)/(1000-U51)*AK51</f>
        <v>2.9271188005965135E-2</v>
      </c>
      <c r="AM51">
        <f>(P51+273.15)</f>
        <v>298.44757690429685</v>
      </c>
      <c r="AN51">
        <f>(O51+273.15)</f>
        <v>298.80793991088865</v>
      </c>
      <c r="AO51">
        <f>(Y51*AG51+Z51*AH51)*AI51</f>
        <v>319.95294206724429</v>
      </c>
      <c r="AP51">
        <f>((AO51+0.00000010773*(AN51^4-AM51^4))-AL51*44100)/(L51*51.4+0.00000043092*AM51^3)</f>
        <v>-7.9595767724644224</v>
      </c>
      <c r="AQ51">
        <f>0.61365*EXP(17.502*J51/(240.97+J51))</f>
        <v>3.2365282968946789</v>
      </c>
      <c r="AR51">
        <f>AQ51*1000/AA51</f>
        <v>36.841516548622792</v>
      </c>
      <c r="AS51">
        <f>(AR51-U51)</f>
        <v>11.039016777504628</v>
      </c>
      <c r="AT51">
        <f>IF(D51,P51,(O51+P51)/2)</f>
        <v>25.477758407592773</v>
      </c>
      <c r="AU51">
        <f>0.61365*EXP(17.502*AT51/(240.97+AT51))</f>
        <v>3.2713811115913014</v>
      </c>
      <c r="AV51">
        <f>IF(AS51&lt;&gt;0,(1000-(AR51+U51)/2)/AS51*AL51,0)</f>
        <v>2.5685580688828975</v>
      </c>
      <c r="AW51">
        <f>U51*AA51/1000</f>
        <v>2.2667503529510431</v>
      </c>
      <c r="AX51">
        <f>(AU51-AW51)</f>
        <v>1.0046307586402583</v>
      </c>
      <c r="AY51">
        <f>1/(1.6/F51+1.37/N51)</f>
        <v>1.7755265614171443</v>
      </c>
      <c r="AZ51">
        <f>G51*AA51*0.001</f>
        <v>33.021949712298635</v>
      </c>
      <c r="BA51">
        <f>G51/S51</f>
        <v>0.97600220216402933</v>
      </c>
      <c r="BB51">
        <f>(1-AL51*AA51/AQ51/F51)*100</f>
        <v>89.692008067290629</v>
      </c>
      <c r="BC51">
        <f>(S51-E51/(N51/1.35))</f>
        <v>383.28484668883937</v>
      </c>
      <c r="BD51">
        <f>E51*BB51/100/BC51</f>
        <v>1.2336906103024068E-2</v>
      </c>
    </row>
    <row r="52" spans="1:56" x14ac:dyDescent="0.25">
      <c r="A52" s="1" t="s">
        <v>1</v>
      </c>
      <c r="B52" s="1" t="s">
        <v>8745</v>
      </c>
    </row>
    <row r="53" spans="1:56" x14ac:dyDescent="0.25">
      <c r="A53" s="1" t="s">
        <v>1</v>
      </c>
      <c r="B53" s="1" t="s">
        <v>8744</v>
      </c>
    </row>
    <row r="54" spans="1:56" x14ac:dyDescent="0.25">
      <c r="A54" s="1" t="s">
        <v>1</v>
      </c>
      <c r="B54" s="1" t="s">
        <v>8743</v>
      </c>
    </row>
    <row r="55" spans="1:56" x14ac:dyDescent="0.25">
      <c r="A55" s="1" t="s">
        <v>1</v>
      </c>
      <c r="B55" s="1" t="s">
        <v>8742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AF5E7-D31D-4DED-ABD6-5108698B5661}">
  <dimension ref="A1:BD56"/>
  <sheetViews>
    <sheetView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12000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11999</v>
      </c>
    </row>
    <row r="12" spans="1:56" x14ac:dyDescent="0.25">
      <c r="A12" s="1" t="s">
        <v>1</v>
      </c>
      <c r="B12" s="1" t="s">
        <v>11998</v>
      </c>
    </row>
    <row r="13" spans="1:56" x14ac:dyDescent="0.25">
      <c r="A13" s="1" t="s">
        <v>1</v>
      </c>
      <c r="B13" s="1" t="s">
        <v>11997</v>
      </c>
    </row>
    <row r="14" spans="1:56" x14ac:dyDescent="0.25">
      <c r="A14" s="1" t="s">
        <v>1</v>
      </c>
      <c r="B14" s="1" t="s">
        <v>11996</v>
      </c>
    </row>
    <row r="15" spans="1:56" x14ac:dyDescent="0.25">
      <c r="A15" s="1" t="s">
        <v>1</v>
      </c>
      <c r="B15" s="1" t="s">
        <v>11995</v>
      </c>
    </row>
    <row r="16" spans="1:56" x14ac:dyDescent="0.25">
      <c r="A16" s="1" t="s">
        <v>1</v>
      </c>
      <c r="B16" s="1" t="s">
        <v>11994</v>
      </c>
    </row>
    <row r="17" spans="1:56" x14ac:dyDescent="0.25">
      <c r="A17" s="1" t="s">
        <v>1</v>
      </c>
      <c r="B17" s="1" t="s">
        <v>11993</v>
      </c>
    </row>
    <row r="18" spans="1:56" x14ac:dyDescent="0.25">
      <c r="A18" s="1" t="s">
        <v>1</v>
      </c>
      <c r="B18" s="1" t="s">
        <v>11992</v>
      </c>
    </row>
    <row r="19" spans="1:56" x14ac:dyDescent="0.25">
      <c r="A19" s="1">
        <v>1</v>
      </c>
      <c r="B19" s="1" t="s">
        <v>2176</v>
      </c>
      <c r="C19" s="1">
        <v>373.00000726431608</v>
      </c>
      <c r="D19" s="1">
        <v>0</v>
      </c>
      <c r="E19">
        <f>(R19-S19*(1000-T19)/(1000-U19))*AK19</f>
        <v>-2.7490946384276334</v>
      </c>
      <c r="F19">
        <f>IF(AV19&lt;&gt;0,1/(1/AV19-1/N19),0)</f>
        <v>3.503763333563235</v>
      </c>
      <c r="G19">
        <f>((AY19-AL19/2)*S19-E19)/(AY19+AL19/2)</f>
        <v>389.17806118314826</v>
      </c>
      <c r="H19">
        <f>AL19*1000</f>
        <v>23.078169681654433</v>
      </c>
      <c r="I19">
        <f>(AQ19-AW19)</f>
        <v>1.0289899370346034</v>
      </c>
      <c r="J19">
        <f>(P19+AP19*D19)</f>
        <v>22.866695404052734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24.507200241088867</v>
      </c>
      <c r="P19" s="1">
        <v>22.866695404052734</v>
      </c>
      <c r="Q19" s="1">
        <v>24.648126602172852</v>
      </c>
      <c r="R19" s="1">
        <v>399.80215454101563</v>
      </c>
      <c r="S19" s="1">
        <v>394.06268310546875</v>
      </c>
      <c r="T19" s="1">
        <v>-0.40765407681465149</v>
      </c>
      <c r="U19" s="1">
        <v>20.049049377441406</v>
      </c>
      <c r="V19" s="1">
        <v>-1.1643824577331543</v>
      </c>
      <c r="W19" s="1">
        <v>57.266105651855469</v>
      </c>
      <c r="X19" s="1">
        <v>300.70382690429688</v>
      </c>
      <c r="Y19" s="1">
        <v>-0.10308852046728134</v>
      </c>
      <c r="Z19" s="1">
        <v>7.3756189346313477</v>
      </c>
      <c r="AA19" s="1">
        <v>88.186790466308594</v>
      </c>
      <c r="AB19" s="1">
        <v>12.577939033508301</v>
      </c>
      <c r="AC19" s="1">
        <v>-4.6344127655029297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1.1055287753834442</v>
      </c>
      <c r="AL19">
        <f>(U19-T19)/(1000-U19)*AK19</f>
        <v>2.3078169681654433E-2</v>
      </c>
      <c r="AM19">
        <f>(P19+273.15)</f>
        <v>296.01669540405271</v>
      </c>
      <c r="AN19">
        <f>(O19+273.15)</f>
        <v>297.65720024108884</v>
      </c>
      <c r="AO19">
        <f>(Y19*AG19+Z19*AH19)*AI19</f>
        <v>-1.6494162906091736E-2</v>
      </c>
      <c r="AP19">
        <f>((AO19+0.00000010773*(AN19^4-AM19^4))-AL19*44100)/(L19*51.4+0.00000043092*AM19^3)</f>
        <v>-8.246028495988396</v>
      </c>
      <c r="AQ19">
        <f>0.61365*EXP(17.502*J19/(240.97+J19))</f>
        <v>2.7970512535317034</v>
      </c>
      <c r="AR19">
        <f>AQ19*1000/AA19</f>
        <v>31.717349488983903</v>
      </c>
      <c r="AS19">
        <f>(AR19-U19)</f>
        <v>11.668300111542496</v>
      </c>
      <c r="AT19">
        <f>IF(D19,P19,(O19+P19)/2)</f>
        <v>23.686947822570801</v>
      </c>
      <c r="AU19">
        <f>0.61365*EXP(17.502*AT19/(240.97+AT19))</f>
        <v>2.9391147757458937</v>
      </c>
      <c r="AV19">
        <f>IF(AS19&lt;&gt;0,(1000-(AR19+U19)/2)/AS19*AL19,0)</f>
        <v>1.9266587761993024</v>
      </c>
      <c r="AW19">
        <f>U19*AA19/1000</f>
        <v>1.7680613164971</v>
      </c>
      <c r="AX19">
        <f>(AU19-AW19)</f>
        <v>1.1710534592487938</v>
      </c>
      <c r="AY19">
        <f>1/(1.6/F19+1.37/N19)</f>
        <v>1.2874664325553118</v>
      </c>
      <c r="AZ19">
        <f>G19*AA19*0.001</f>
        <v>34.320364135642521</v>
      </c>
      <c r="BA19">
        <f>G19/S19</f>
        <v>0.98760445448976164</v>
      </c>
      <c r="BB19">
        <f>(1-AL19*AA19/AQ19/F19)*100</f>
        <v>79.233193750221417</v>
      </c>
      <c r="BC19">
        <f>(S19-E19/(N19/1.35))</f>
        <v>394.92973357443736</v>
      </c>
      <c r="BD19">
        <f>E19*BB19/100/BC19</f>
        <v>-5.5154000726353614E-3</v>
      </c>
    </row>
    <row r="20" spans="1:56" x14ac:dyDescent="0.25">
      <c r="A20" s="1" t="s">
        <v>1</v>
      </c>
      <c r="B20" s="1" t="s">
        <v>11991</v>
      </c>
      <c r="K20" s="1">
        <v>2.72</v>
      </c>
    </row>
    <row r="21" spans="1:56" x14ac:dyDescent="0.25">
      <c r="A21" s="1" t="s">
        <v>1</v>
      </c>
      <c r="B21" s="1" t="s">
        <v>11990</v>
      </c>
      <c r="K21" s="1">
        <v>2.72</v>
      </c>
    </row>
    <row r="22" spans="1:56" x14ac:dyDescent="0.25">
      <c r="A22" s="1">
        <v>2</v>
      </c>
      <c r="B22" s="1" t="s">
        <v>11989</v>
      </c>
      <c r="C22" s="1">
        <v>578.50000727549195</v>
      </c>
      <c r="D22" s="1">
        <v>0</v>
      </c>
      <c r="E22">
        <f>(R22-S22*(1000-T22)/(1000-U22))*AK22</f>
        <v>-1.4033434604831263</v>
      </c>
      <c r="F22">
        <f>IF(AV22&lt;&gt;0,1/(1/AV22-1/N22),0)</f>
        <v>3.6155863087817499</v>
      </c>
      <c r="G22">
        <f>((AY22-AL22/2)*S22-E22)/(AY22+AL22/2)</f>
        <v>387.28262747990317</v>
      </c>
      <c r="H22">
        <f>AL22*1000</f>
        <v>23.001356244155797</v>
      </c>
      <c r="I22">
        <f>(AQ22-AW22)</f>
        <v>1.0083140831671213</v>
      </c>
      <c r="J22">
        <f>(P22+AP22*D22)</f>
        <v>22.705333709716797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24.508672714233398</v>
      </c>
      <c r="P22" s="1">
        <v>22.705333709716797</v>
      </c>
      <c r="Q22" s="1">
        <v>24.676723480224609</v>
      </c>
      <c r="R22" s="1">
        <v>399.96490478515625</v>
      </c>
      <c r="S22" s="1">
        <v>393.05630493164063</v>
      </c>
      <c r="T22" s="1">
        <v>-0.41572389006614685</v>
      </c>
      <c r="U22" s="1">
        <v>19.974891662597656</v>
      </c>
      <c r="V22" s="1">
        <v>-1.1873189210891724</v>
      </c>
      <c r="W22" s="1">
        <v>57.048839569091797</v>
      </c>
      <c r="X22" s="1">
        <v>300.69708251953125</v>
      </c>
      <c r="Y22" s="1">
        <v>26.113876342773438</v>
      </c>
      <c r="Z22" s="1">
        <v>7.5770087242126465</v>
      </c>
      <c r="AA22" s="1">
        <v>88.186141967773438</v>
      </c>
      <c r="AB22" s="1">
        <v>12.481264114379883</v>
      </c>
      <c r="AC22" s="1">
        <v>-4.5790958404541016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1.1055039798512176</v>
      </c>
      <c r="AL22">
        <f>(U22-T22)/(1000-U22)*AK22</f>
        <v>2.3001356244155797E-2</v>
      </c>
      <c r="AM22">
        <f>(P22+273.15)</f>
        <v>295.85533370971677</v>
      </c>
      <c r="AN22">
        <f>(O22+273.15)</f>
        <v>297.65867271423338</v>
      </c>
      <c r="AO22">
        <f>(Y22*AG22+Z22*AH22)*AI22</f>
        <v>4.1782201214532506</v>
      </c>
      <c r="AP22">
        <f>((AO22+0.00000010773*(AN22^4-AM22^4))-AL22*44100)/(L22*51.4+0.00000043092*AM22^3)</f>
        <v>-8.1696823176674567</v>
      </c>
      <c r="AQ22">
        <f>0.61365*EXP(17.502*J22/(240.97+J22))</f>
        <v>2.7698227151158523</v>
      </c>
      <c r="AR22">
        <f>AQ22*1000/AA22</f>
        <v>31.408820629981186</v>
      </c>
      <c r="AS22">
        <f>(AR22-U22)</f>
        <v>11.43392896738353</v>
      </c>
      <c r="AT22">
        <f>IF(D22,P22,(O22+P22)/2)</f>
        <v>23.607003211975098</v>
      </c>
      <c r="AU22">
        <f>0.61365*EXP(17.502*AT22/(240.97+AT22))</f>
        <v>2.9249966892619459</v>
      </c>
      <c r="AV22">
        <f>IF(AS22&lt;&gt;0,(1000-(AR22+U22)/2)/AS22*AL22,0)</f>
        <v>1.9599919478500705</v>
      </c>
      <c r="AW22">
        <f>U22*AA22/1000</f>
        <v>1.761508631948731</v>
      </c>
      <c r="AX22">
        <f>(AU22-AW22)</f>
        <v>1.1634880573132149</v>
      </c>
      <c r="AY22">
        <f>1/(1.6/F22+1.37/N22)</f>
        <v>1.3113104240053493</v>
      </c>
      <c r="AZ22">
        <f>G22*AA22*0.001</f>
        <v>34.152960768595058</v>
      </c>
      <c r="BA22">
        <f>G22/S22</f>
        <v>0.98531081328731873</v>
      </c>
      <c r="BB22">
        <f>(1-AL22*AA22/AQ22/F22)*100</f>
        <v>79.745427473522028</v>
      </c>
      <c r="BC22">
        <f>(S22-E22/(N22/1.35))</f>
        <v>393.498912322644</v>
      </c>
      <c r="BD22">
        <f>E22*BB22/100/BC22</f>
        <v>-2.8439779791980552E-3</v>
      </c>
    </row>
    <row r="23" spans="1:56" x14ac:dyDescent="0.25">
      <c r="A23" s="1" t="s">
        <v>1</v>
      </c>
      <c r="B23" s="1" t="s">
        <v>11988</v>
      </c>
      <c r="K23" s="1">
        <v>2.72</v>
      </c>
    </row>
    <row r="24" spans="1:56" x14ac:dyDescent="0.25">
      <c r="A24" s="1" t="s">
        <v>1</v>
      </c>
      <c r="B24" s="1" t="s">
        <v>11987</v>
      </c>
      <c r="K24" s="1">
        <v>2.72</v>
      </c>
    </row>
    <row r="25" spans="1:56" x14ac:dyDescent="0.25">
      <c r="A25" s="1">
        <v>3</v>
      </c>
      <c r="B25" s="1" t="s">
        <v>11986</v>
      </c>
      <c r="C25" s="1">
        <v>783.50000727549195</v>
      </c>
      <c r="D25" s="1">
        <v>0</v>
      </c>
      <c r="E25">
        <f>(R25-S25*(1000-T25)/(1000-U25))*AK25</f>
        <v>-0.91108028969139976</v>
      </c>
      <c r="F25">
        <f>IF(AV25&lt;&gt;0,1/(1/AV25-1/N25),0)</f>
        <v>3.5727413330136937</v>
      </c>
      <c r="G25">
        <f>((AY25-AL25/2)*S25-E25)/(AY25+AL25/2)</f>
        <v>386.67570425426004</v>
      </c>
      <c r="H25">
        <f>AL25*1000</f>
        <v>22.770788805869049</v>
      </c>
      <c r="I25">
        <f>(AQ25-AW25)</f>
        <v>1.0049549917887657</v>
      </c>
      <c r="J25">
        <f>(P25+AP25*D25)</f>
        <v>22.575008392333984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24.483388900756836</v>
      </c>
      <c r="P25" s="1">
        <v>22.575008392333984</v>
      </c>
      <c r="Q25" s="1">
        <v>24.665414810180664</v>
      </c>
      <c r="R25" s="1">
        <v>400.0576171875</v>
      </c>
      <c r="S25" s="1">
        <v>392.79086303710938</v>
      </c>
      <c r="T25" s="1">
        <v>-0.42633554339408875</v>
      </c>
      <c r="U25" s="1">
        <v>19.765079498291016</v>
      </c>
      <c r="V25" s="1">
        <v>-1.2194976806640625</v>
      </c>
      <c r="W25" s="1">
        <v>56.536380767822266</v>
      </c>
      <c r="X25" s="1">
        <v>300.68405151367188</v>
      </c>
      <c r="Y25" s="1">
        <v>49.979175567626953</v>
      </c>
      <c r="Z25" s="1">
        <v>7.5744280815124512</v>
      </c>
      <c r="AA25" s="1">
        <v>88.188156127929688</v>
      </c>
      <c r="AB25" s="1">
        <v>12.398166656494141</v>
      </c>
      <c r="AC25" s="1">
        <v>-4.5476384162902832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1.1054560717414406</v>
      </c>
      <c r="AL25">
        <f>(U25-T25)/(1000-U25)*AK25</f>
        <v>2.2770788805869049E-2</v>
      </c>
      <c r="AM25">
        <f>(P25+273.15)</f>
        <v>295.72500839233396</v>
      </c>
      <c r="AN25">
        <f>(O25+273.15)</f>
        <v>297.63338890075681</v>
      </c>
      <c r="AO25">
        <f>(Y25*AG25+Z25*AH25)*AI25</f>
        <v>7.9966679120808521</v>
      </c>
      <c r="AP25">
        <f>((AO25+0.00000010773*(AN25^4-AM25^4))-AL25*44100)/(L25*51.4+0.00000043092*AM25^3)</f>
        <v>-8.0456032141882012</v>
      </c>
      <c r="AQ25">
        <f>0.61365*EXP(17.502*J25/(240.97+J25))</f>
        <v>2.7480009084649959</v>
      </c>
      <c r="AR25">
        <f>AQ25*1000/AA25</f>
        <v>31.160657271012933</v>
      </c>
      <c r="AS25">
        <f>(AR25-U25)</f>
        <v>11.395577772721918</v>
      </c>
      <c r="AT25">
        <f>IF(D25,P25,(O25+P25)/2)</f>
        <v>23.52919864654541</v>
      </c>
      <c r="AU25">
        <f>0.61365*EXP(17.502*AT25/(240.97+AT25))</f>
        <v>2.9113135149222438</v>
      </c>
      <c r="AV25">
        <f>IF(AS25&lt;&gt;0,(1000-(AR25+U25)/2)/AS25*AL25,0)</f>
        <v>1.9473325223237032</v>
      </c>
      <c r="AW25">
        <f>U25*AA25/1000</f>
        <v>1.7430459166762302</v>
      </c>
      <c r="AX25">
        <f>(AU25-AW25)</f>
        <v>1.1682675982460136</v>
      </c>
      <c r="AY25">
        <f>1/(1.6/F25+1.37/N25)</f>
        <v>1.3022481158063732</v>
      </c>
      <c r="AZ25">
        <f>G25*AA25*0.001</f>
        <v>34.100217377651845</v>
      </c>
      <c r="BA25">
        <f>G25/S25</f>
        <v>0.9844315146855348</v>
      </c>
      <c r="BB25">
        <f>(1-AL25*AA25/AQ25/F25)*100</f>
        <v>79.546393742035264</v>
      </c>
      <c r="BC25">
        <f>(S25-E25/(N25/1.35))</f>
        <v>393.07821312735467</v>
      </c>
      <c r="BD25">
        <f>E25*BB25/100/BC25</f>
        <v>-1.8437336141781746E-3</v>
      </c>
    </row>
    <row r="26" spans="1:56" x14ac:dyDescent="0.25">
      <c r="A26" s="1" t="s">
        <v>1</v>
      </c>
      <c r="B26" s="1" t="s">
        <v>11985</v>
      </c>
      <c r="K26" s="1">
        <v>2.72</v>
      </c>
    </row>
    <row r="27" spans="1:56" x14ac:dyDescent="0.25">
      <c r="A27" s="1" t="s">
        <v>1</v>
      </c>
      <c r="B27" s="1" t="s">
        <v>11984</v>
      </c>
      <c r="K27" s="1">
        <v>2.72</v>
      </c>
    </row>
    <row r="28" spans="1:56" x14ac:dyDescent="0.25">
      <c r="A28" s="1">
        <v>4</v>
      </c>
      <c r="B28" s="1" t="s">
        <v>11983</v>
      </c>
      <c r="C28" s="1">
        <v>988.50000727549195</v>
      </c>
      <c r="D28" s="1">
        <v>0</v>
      </c>
      <c r="E28">
        <f>(R28-S28*(1000-T28)/(1000-U28))*AK28</f>
        <v>-0.2628828478042014</v>
      </c>
      <c r="F28">
        <f>IF(AV28&lt;&gt;0,1/(1/AV28-1/N28),0)</f>
        <v>3.5208308408224966</v>
      </c>
      <c r="G28">
        <f>((AY28-AL28/2)*S28-E28)/(AY28+AL28/2)</f>
        <v>385.60031651018625</v>
      </c>
      <c r="H28">
        <f>AL28*1000</f>
        <v>22.684731927694987</v>
      </c>
      <c r="I28">
        <f>(AQ28-AW28)</f>
        <v>1.0092405883240645</v>
      </c>
      <c r="J28">
        <f>(P28+AP28*D28)</f>
        <v>22.557727813720703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24.478076934814453</v>
      </c>
      <c r="P28" s="1">
        <v>22.557727813720703</v>
      </c>
      <c r="Q28" s="1">
        <v>24.665996551513672</v>
      </c>
      <c r="R28" s="1">
        <v>400.0419921875</v>
      </c>
      <c r="S28" s="1">
        <v>392.229736328125</v>
      </c>
      <c r="T28" s="1">
        <v>-0.43574100732803345</v>
      </c>
      <c r="U28" s="1">
        <v>19.684198379516602</v>
      </c>
      <c r="V28" s="1">
        <v>-1.2467724084854126</v>
      </c>
      <c r="W28" s="1">
        <v>56.321792602539063</v>
      </c>
      <c r="X28" s="1">
        <v>300.63662719726563</v>
      </c>
      <c r="Y28" s="1">
        <v>100.60629272460938</v>
      </c>
      <c r="Z28" s="1">
        <v>7.6950578689575195</v>
      </c>
      <c r="AA28" s="1">
        <v>88.186378479003906</v>
      </c>
      <c r="AB28" s="1">
        <v>12.440654754638672</v>
      </c>
      <c r="AC28" s="1">
        <v>-4.5304884910583496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1.1052817176370058</v>
      </c>
      <c r="AL28">
        <f>(U28-T28)/(1000-U28)*AK28</f>
        <v>2.2684731927694986E-2</v>
      </c>
      <c r="AM28">
        <f>(P28+273.15)</f>
        <v>295.70772781372068</v>
      </c>
      <c r="AN28">
        <f>(O28+273.15)</f>
        <v>297.62807693481443</v>
      </c>
      <c r="AO28">
        <f>(Y28*AG28+Z28*AH28)*AI28</f>
        <v>16.09700647614136</v>
      </c>
      <c r="AP28">
        <f>((AO28+0.00000010773*(AN28^4-AM28^4))-AL28*44100)/(L28*51.4+0.00000043092*AM28^3)</f>
        <v>-7.9464518062088825</v>
      </c>
      <c r="AQ28">
        <f>0.61365*EXP(17.502*J28/(240.97+J28))</f>
        <v>2.745118756675911</v>
      </c>
      <c r="AR28">
        <f>AQ28*1000/AA28</f>
        <v>31.128602897889611</v>
      </c>
      <c r="AS28">
        <f>(AR28-U28)</f>
        <v>11.444404518373009</v>
      </c>
      <c r="AT28">
        <f>IF(D28,P28,(O28+P28)/2)</f>
        <v>23.517902374267578</v>
      </c>
      <c r="AU28">
        <f>0.61365*EXP(17.502*AT28/(240.97+AT28))</f>
        <v>2.9093315464545446</v>
      </c>
      <c r="AV28">
        <f>IF(AS28&lt;&gt;0,(1000-(AR28+U28)/2)/AS28*AL28,0)</f>
        <v>1.9318082041285116</v>
      </c>
      <c r="AW28">
        <f>U28*AA28/1000</f>
        <v>1.7358781683518465</v>
      </c>
      <c r="AX28">
        <f>(AU28-AW28)</f>
        <v>1.1734533781026981</v>
      </c>
      <c r="AY28">
        <f>1/(1.6/F28+1.37/N28)</f>
        <v>1.2911462095076809</v>
      </c>
      <c r="AZ28">
        <f>G28*AA28*0.001</f>
        <v>34.00469545339098</v>
      </c>
      <c r="BA28">
        <f>G28/S28</f>
        <v>0.98309812030061683</v>
      </c>
      <c r="BB28">
        <f>(1-AL28*AA28/AQ28/F28)*100</f>
        <v>79.30197713484813</v>
      </c>
      <c r="BC28">
        <f>(S28-E28/(N28/1.35))</f>
        <v>392.31264824148235</v>
      </c>
      <c r="BD28">
        <f>E28*BB28/100/BC28</f>
        <v>-5.3139070787440923E-4</v>
      </c>
    </row>
    <row r="29" spans="1:56" x14ac:dyDescent="0.25">
      <c r="A29" s="1" t="s">
        <v>1</v>
      </c>
      <c r="B29" s="1" t="s">
        <v>11982</v>
      </c>
      <c r="K29" s="1">
        <v>2.72</v>
      </c>
    </row>
    <row r="30" spans="1:56" x14ac:dyDescent="0.25">
      <c r="A30" s="1" t="s">
        <v>1</v>
      </c>
      <c r="B30" s="1" t="s">
        <v>11981</v>
      </c>
      <c r="K30" s="1">
        <v>2.72</v>
      </c>
    </row>
    <row r="31" spans="1:56" x14ac:dyDescent="0.25">
      <c r="A31" s="1">
        <v>5</v>
      </c>
      <c r="B31" s="1" t="s">
        <v>11980</v>
      </c>
      <c r="C31" s="1">
        <v>1193.500007275492</v>
      </c>
      <c r="D31" s="1">
        <v>0</v>
      </c>
      <c r="E31">
        <f>(R31-S31*(1000-T31)/(1000-U31))*AK31</f>
        <v>0.27782610278336739</v>
      </c>
      <c r="F31">
        <f>IF(AV31&lt;&gt;0,1/(1/AV31-1/N31),0)</f>
        <v>3.4846113713204523</v>
      </c>
      <c r="G31">
        <f>((AY31-AL31/2)*S31-E31)/(AY31+AL31/2)</f>
        <v>384.78641587791213</v>
      </c>
      <c r="H31">
        <f>AL31*1000</f>
        <v>22.66548156128227</v>
      </c>
      <c r="I31">
        <f>(AQ31-AW31)</f>
        <v>1.0141312342844599</v>
      </c>
      <c r="J31">
        <f>(P31+AP31*D31)</f>
        <v>22.574394226074219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24.476577758789063</v>
      </c>
      <c r="P31" s="1">
        <v>22.574394226074219</v>
      </c>
      <c r="Q31" s="1">
        <v>24.664525985717773</v>
      </c>
      <c r="R31" s="1">
        <v>400.14892578125</v>
      </c>
      <c r="S31" s="1">
        <v>391.861328125</v>
      </c>
      <c r="T31" s="1">
        <v>-0.44436851143836975</v>
      </c>
      <c r="U31" s="1">
        <v>19.660257339477539</v>
      </c>
      <c r="V31" s="1">
        <v>-1.2715723514556885</v>
      </c>
      <c r="W31" s="1">
        <v>56.258350372314453</v>
      </c>
      <c r="X31" s="1">
        <v>300.61764526367188</v>
      </c>
      <c r="Y31" s="1">
        <v>149.78941345214844</v>
      </c>
      <c r="Z31" s="1">
        <v>7.6478776931762695</v>
      </c>
      <c r="AA31" s="1">
        <v>88.186393737792969</v>
      </c>
      <c r="AB31" s="1">
        <v>12.430115699768066</v>
      </c>
      <c r="AC31" s="1">
        <v>-4.5294351577758789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1.1052119311164403</v>
      </c>
      <c r="AL31">
        <f>(U31-T31)/(1000-U31)*AK31</f>
        <v>2.2665481561282272E-2</v>
      </c>
      <c r="AM31">
        <f>(P31+273.15)</f>
        <v>295.7243942260742</v>
      </c>
      <c r="AN31">
        <f>(O31+273.15)</f>
        <v>297.62657775878904</v>
      </c>
      <c r="AO31">
        <f>(Y31*AG31+Z31*AH31)*AI31</f>
        <v>23.966305616655063</v>
      </c>
      <c r="AP31">
        <f>((AO31+0.00000010773*(AN31^4-AM31^4))-AL31*44100)/(L31*51.4+0.00000043092*AM31^3)</f>
        <v>-7.8760390791164738</v>
      </c>
      <c r="AQ31">
        <f>0.61365*EXP(17.502*J31/(240.97+J31))</f>
        <v>2.7478984290099602</v>
      </c>
      <c r="AR31">
        <f>AQ31*1000/AA31</f>
        <v>31.160117933616405</v>
      </c>
      <c r="AS31">
        <f>(AR31-U31)</f>
        <v>11.499860594138866</v>
      </c>
      <c r="AT31">
        <f>IF(D31,P31,(O31+P31)/2)</f>
        <v>23.525485992431641</v>
      </c>
      <c r="AU31">
        <f>0.61365*EXP(17.502*AT31/(240.97+AT31))</f>
        <v>2.9106619872012773</v>
      </c>
      <c r="AV31">
        <f>IF(AS31&lt;&gt;0,(1000-(AR31+U31)/2)/AS31*AL31,0)</f>
        <v>1.9208534956672234</v>
      </c>
      <c r="AW31">
        <f>U31*AA31/1000</f>
        <v>1.7337671947255002</v>
      </c>
      <c r="AX31">
        <f>(AU31-AW31)</f>
        <v>1.1768947924757771</v>
      </c>
      <c r="AY31">
        <f>1/(1.6/F31+1.37/N31)</f>
        <v>1.2833196153316728</v>
      </c>
      <c r="AZ31">
        <f>G31*AA31*0.001</f>
        <v>33.932926375563717</v>
      </c>
      <c r="BA31">
        <f>G31/S31</f>
        <v>0.98194536755913042</v>
      </c>
      <c r="BB31">
        <f>(1-AL31*AA31/AQ31/F31)*100</f>
        <v>79.125719814966928</v>
      </c>
      <c r="BC31">
        <f>(S31-E31/(N31/1.35))</f>
        <v>391.77370318501329</v>
      </c>
      <c r="BD31">
        <f>E31*BB31/100/BC31</f>
        <v>5.6111960010086419E-4</v>
      </c>
    </row>
    <row r="32" spans="1:56" x14ac:dyDescent="0.25">
      <c r="A32" s="1" t="s">
        <v>1</v>
      </c>
      <c r="B32" s="1" t="s">
        <v>11979</v>
      </c>
      <c r="K32" s="1">
        <v>2.72</v>
      </c>
    </row>
    <row r="33" spans="1:56" x14ac:dyDescent="0.25">
      <c r="A33" s="1" t="s">
        <v>1</v>
      </c>
      <c r="B33" s="1" t="s">
        <v>11978</v>
      </c>
      <c r="K33" s="1">
        <v>2.72</v>
      </c>
    </row>
    <row r="34" spans="1:56" x14ac:dyDescent="0.25">
      <c r="A34" s="1">
        <v>6</v>
      </c>
      <c r="B34" s="1" t="s">
        <v>11977</v>
      </c>
      <c r="C34" s="1">
        <v>1398.500007275492</v>
      </c>
      <c r="D34" s="1">
        <v>0</v>
      </c>
      <c r="E34">
        <f>(R34-S34*(1000-T34)/(1000-U34))*AK34</f>
        <v>1.1257967407146916</v>
      </c>
      <c r="F34">
        <f>IF(AV34&lt;&gt;0,1/(1/AV34-1/N34),0)</f>
        <v>3.534794704065106</v>
      </c>
      <c r="G34">
        <f>((AY34-AL34/2)*S34-E34)/(AY34+AL34/2)</f>
        <v>383.33453426496953</v>
      </c>
      <c r="H34">
        <f>AL34*1000</f>
        <v>22.879318677421679</v>
      </c>
      <c r="I34">
        <f>(AQ34-AW34)</f>
        <v>1.0154688731182235</v>
      </c>
      <c r="J34">
        <f>(P34+AP34*D34)</f>
        <v>22.674774169921875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24.498064041137695</v>
      </c>
      <c r="P34" s="1">
        <v>22.674774169921875</v>
      </c>
      <c r="Q34" s="1">
        <v>24.680122375488281</v>
      </c>
      <c r="R34" s="1">
        <v>400.16253662109375</v>
      </c>
      <c r="S34" s="1">
        <v>391.04965209960938</v>
      </c>
      <c r="T34" s="1">
        <v>-0.45243093371391296</v>
      </c>
      <c r="U34" s="1">
        <v>19.836061477661133</v>
      </c>
      <c r="V34" s="1">
        <v>-1.2929444313049316</v>
      </c>
      <c r="W34" s="1">
        <v>56.686939239501953</v>
      </c>
      <c r="X34" s="1">
        <v>300.64981079101563</v>
      </c>
      <c r="Y34" s="1">
        <v>299.78173828125</v>
      </c>
      <c r="Z34" s="1">
        <v>7.7238292694091797</v>
      </c>
      <c r="AA34" s="1">
        <v>88.184005737304688</v>
      </c>
      <c r="AB34" s="1">
        <v>12.560189247131348</v>
      </c>
      <c r="AC34" s="1">
        <v>-4.5503201484680176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1.1053301867316747</v>
      </c>
      <c r="AL34">
        <f>(U34-T34)/(1000-U34)*AK34</f>
        <v>2.287931867742168E-2</v>
      </c>
      <c r="AM34">
        <f>(P34+273.15)</f>
        <v>295.82477416992185</v>
      </c>
      <c r="AN34">
        <f>(O34+273.15)</f>
        <v>297.64806404113767</v>
      </c>
      <c r="AO34">
        <f>(Y34*AG34+Z34*AH34)*AI34</f>
        <v>47.965077052896959</v>
      </c>
      <c r="AP34">
        <f>((AO34+0.00000010773*(AN34^4-AM34^4))-AL34*44100)/(L34*51.4+0.00000043092*AM34^3)</f>
        <v>-7.7622823543361124</v>
      </c>
      <c r="AQ34">
        <f>0.61365*EXP(17.502*J34/(240.97+J34))</f>
        <v>2.7646922322698213</v>
      </c>
      <c r="AR34">
        <f>AQ34*1000/AA34</f>
        <v>31.351402208986602</v>
      </c>
      <c r="AS34">
        <f>(AR34-U34)</f>
        <v>11.51534073132547</v>
      </c>
      <c r="AT34">
        <f>IF(D34,P34,(O34+P34)/2)</f>
        <v>23.586419105529785</v>
      </c>
      <c r="AU34">
        <f>0.61365*EXP(17.502*AT34/(240.97+AT34))</f>
        <v>2.9213711854377666</v>
      </c>
      <c r="AV34">
        <f>IF(AS34&lt;&gt;0,(1000-(AR34+U34)/2)/AS34*AL34,0)</f>
        <v>1.9360045048243817</v>
      </c>
      <c r="AW34">
        <f>U34*AA34/1000</f>
        <v>1.7492233591515978</v>
      </c>
      <c r="AX34">
        <f>(AU34-AW34)</f>
        <v>1.1721478262861689</v>
      </c>
      <c r="AY34">
        <f>1/(1.6/F34+1.37/N34)</f>
        <v>1.2941458891504338</v>
      </c>
      <c r="AZ34">
        <f>G34*AA34*0.001</f>
        <v>33.803974768929095</v>
      </c>
      <c r="BA34">
        <f>G34/S34</f>
        <v>0.98027074620008969</v>
      </c>
      <c r="BB34">
        <f>(1-AL34*AA34/AQ34/F34)*100</f>
        <v>79.354665577969001</v>
      </c>
      <c r="BC34">
        <f>(S34-E34/(N34/1.35))</f>
        <v>390.69458153261053</v>
      </c>
      <c r="BD34">
        <f>E34*BB34/100/BC34</f>
        <v>2.2866256173231579E-3</v>
      </c>
    </row>
    <row r="35" spans="1:56" x14ac:dyDescent="0.25">
      <c r="A35" s="1" t="s">
        <v>1</v>
      </c>
      <c r="B35" s="1" t="s">
        <v>11976</v>
      </c>
      <c r="K35" s="1">
        <v>2.72</v>
      </c>
    </row>
    <row r="36" spans="1:56" x14ac:dyDescent="0.25">
      <c r="A36" s="1" t="s">
        <v>1</v>
      </c>
      <c r="B36" s="1" t="s">
        <v>11975</v>
      </c>
      <c r="K36" s="1">
        <v>2.72</v>
      </c>
    </row>
    <row r="37" spans="1:56" x14ac:dyDescent="0.25">
      <c r="A37" s="1">
        <v>7</v>
      </c>
      <c r="B37" s="1" t="s">
        <v>11974</v>
      </c>
      <c r="C37" s="1">
        <v>1604.0000072643161</v>
      </c>
      <c r="D37" s="1">
        <v>0</v>
      </c>
      <c r="E37">
        <f>(R37-S37*(1000-T37)/(1000-U37))*AK37</f>
        <v>1.6468858931549015</v>
      </c>
      <c r="F37">
        <f>IF(AV37&lt;&gt;0,1/(1/AV37-1/N37),0)</f>
        <v>3.6806380240613854</v>
      </c>
      <c r="G37">
        <f>((AY37-AL37/2)*S37-E37)/(AY37+AL37/2)</f>
        <v>382.25890912157001</v>
      </c>
      <c r="H37">
        <f>AL37*1000</f>
        <v>23.293166489904799</v>
      </c>
      <c r="I37">
        <f>(AQ37-AW37)</f>
        <v>1.0110627030339834</v>
      </c>
      <c r="J37">
        <f>(P37+AP37*D37)</f>
        <v>22.8328857421875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24.547060012817383</v>
      </c>
      <c r="P37" s="1">
        <v>22.8328857421875</v>
      </c>
      <c r="Q37" s="1">
        <v>24.718561172485352</v>
      </c>
      <c r="R37" s="1">
        <v>400.00738525390625</v>
      </c>
      <c r="S37" s="1">
        <v>390.2930908203125</v>
      </c>
      <c r="T37" s="1">
        <v>-0.45898514986038208</v>
      </c>
      <c r="U37" s="1">
        <v>20.188026428222656</v>
      </c>
      <c r="V37" s="1">
        <v>-1.3078373670578003</v>
      </c>
      <c r="W37" s="1">
        <v>57.523983001708984</v>
      </c>
      <c r="X37" s="1">
        <v>300.66506958007813</v>
      </c>
      <c r="Y37" s="1">
        <v>499.82098388671875</v>
      </c>
      <c r="Z37" s="1">
        <v>7.6696372032165527</v>
      </c>
      <c r="AA37" s="1">
        <v>88.184158325195313</v>
      </c>
      <c r="AB37" s="1">
        <v>12.453756332397461</v>
      </c>
      <c r="AC37" s="1">
        <v>-4.5800848007202148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1.1053862852208751</v>
      </c>
      <c r="AL37">
        <f>(U37-T37)/(1000-U37)*AK37</f>
        <v>2.3293166489904798E-2</v>
      </c>
      <c r="AM37">
        <f>(P37+273.15)</f>
        <v>295.98288574218748</v>
      </c>
      <c r="AN37">
        <f>(O37+273.15)</f>
        <v>297.69706001281736</v>
      </c>
      <c r="AO37">
        <f>(Y37*AG37+Z37*AH37)*AI37</f>
        <v>79.971355634375868</v>
      </c>
      <c r="AP37">
        <f>((AO37+0.00000010773*(AN37^4-AM37^4))-AL37*44100)/(L37*51.4+0.00000043092*AM37^3)</f>
        <v>-7.6575928253688721</v>
      </c>
      <c r="AQ37">
        <f>0.61365*EXP(17.502*J37/(240.97+J37))</f>
        <v>2.7913268218535974</v>
      </c>
      <c r="AR37">
        <f>AQ37*1000/AA37</f>
        <v>31.653381682910279</v>
      </c>
      <c r="AS37">
        <f>(AR37-U37)</f>
        <v>11.465355254687623</v>
      </c>
      <c r="AT37">
        <f>IF(D37,P37,(O37+P37)/2)</f>
        <v>23.689972877502441</v>
      </c>
      <c r="AU37">
        <f>0.61365*EXP(17.502*AT37/(240.97+AT37))</f>
        <v>2.9396501635300516</v>
      </c>
      <c r="AV37">
        <f>IF(AS37&lt;&gt;0,(1000-(AR37+U37)/2)/AS37*AL37,0)</f>
        <v>1.978952305514158</v>
      </c>
      <c r="AW37">
        <f>U37*AA37/1000</f>
        <v>1.780264118819614</v>
      </c>
      <c r="AX37">
        <f>(AU37-AW37)</f>
        <v>1.1593860447104376</v>
      </c>
      <c r="AY37">
        <f>1/(1.6/F37+1.37/N37)</f>
        <v>1.3248987228156124</v>
      </c>
      <c r="AZ37">
        <f>G37*AA37*0.001</f>
        <v>33.709180163192975</v>
      </c>
      <c r="BA37">
        <f>G37/S37</f>
        <v>0.97941500403746229</v>
      </c>
      <c r="BB37">
        <f>(1-AL37*AA37/AQ37/F37)*100</f>
        <v>80.006662011513541</v>
      </c>
      <c r="BC37">
        <f>(S37-E37/(N37/1.35))</f>
        <v>389.77367138453258</v>
      </c>
      <c r="BD37">
        <f>E37*BB37/100/BC37</f>
        <v>3.3804705832781536E-3</v>
      </c>
    </row>
    <row r="38" spans="1:56" x14ac:dyDescent="0.25">
      <c r="A38" s="1" t="s">
        <v>1</v>
      </c>
      <c r="B38" s="1" t="s">
        <v>11973</v>
      </c>
      <c r="K38" s="1">
        <v>2.72</v>
      </c>
    </row>
    <row r="39" spans="1:56" x14ac:dyDescent="0.25">
      <c r="A39" s="1" t="s">
        <v>1</v>
      </c>
      <c r="B39" s="1" t="s">
        <v>11972</v>
      </c>
      <c r="K39" s="1">
        <v>2.72</v>
      </c>
    </row>
    <row r="40" spans="1:56" x14ac:dyDescent="0.25">
      <c r="A40" s="1">
        <v>8</v>
      </c>
      <c r="B40" s="1" t="s">
        <v>11971</v>
      </c>
      <c r="C40" s="1">
        <v>1809.0000072643161</v>
      </c>
      <c r="D40" s="1">
        <v>0</v>
      </c>
      <c r="E40">
        <f>(R40-S40*(1000-T40)/(1000-U40))*AK40</f>
        <v>1.8433733249302433</v>
      </c>
      <c r="F40">
        <f>IF(AV40&lt;&gt;0,1/(1/AV40-1/N40),0)</f>
        <v>3.9136865597066852</v>
      </c>
      <c r="G40">
        <f>((AY40-AL40/2)*S40-E40)/(AY40+AL40/2)</f>
        <v>381.8345654177661</v>
      </c>
      <c r="H40">
        <f>AL40*1000</f>
        <v>23.884343908039856</v>
      </c>
      <c r="I40">
        <f>(AQ40-AW40)</f>
        <v>1.0029994010288543</v>
      </c>
      <c r="J40">
        <f>(P40+AP40*D40)</f>
        <v>23.047370910644531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24.606081008911133</v>
      </c>
      <c r="P40" s="1">
        <v>23.047370910644531</v>
      </c>
      <c r="Q40" s="1">
        <v>24.765859603881836</v>
      </c>
      <c r="R40" s="1">
        <v>399.98822021484375</v>
      </c>
      <c r="S40" s="1">
        <v>389.89572143554688</v>
      </c>
      <c r="T40" s="1">
        <v>-0.46629393100738525</v>
      </c>
      <c r="U40" s="1">
        <v>20.694425582885742</v>
      </c>
      <c r="V40" s="1">
        <v>-1.3239061832427979</v>
      </c>
      <c r="W40" s="1">
        <v>58.755813598632813</v>
      </c>
      <c r="X40" s="1">
        <v>300.65609741210938</v>
      </c>
      <c r="Y40" s="1">
        <v>749.44677734375</v>
      </c>
      <c r="Z40" s="1">
        <v>7.7334003448486328</v>
      </c>
      <c r="AA40" s="1">
        <v>88.179161071777344</v>
      </c>
      <c r="AB40" s="1">
        <v>12.650075912475586</v>
      </c>
      <c r="AC40" s="1">
        <v>-4.6330127716064453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1.1053532993092254</v>
      </c>
      <c r="AL40">
        <f>(U40-T40)/(1000-U40)*AK40</f>
        <v>2.3884343908039857E-2</v>
      </c>
      <c r="AM40">
        <f>(P40+273.15)</f>
        <v>296.19737091064451</v>
      </c>
      <c r="AN40">
        <f>(O40+273.15)</f>
        <v>297.75608100891111</v>
      </c>
      <c r="AO40">
        <f>(Y40*AG40+Z40*AH40)*AI40</f>
        <v>119.91148169476946</v>
      </c>
      <c r="AP40">
        <f>((AO40+0.00000010773*(AN40^4-AM40^4))-AL40*44100)/(L40*51.4+0.00000043092*AM40^3)</f>
        <v>-7.5558844113868329</v>
      </c>
      <c r="AQ40">
        <f>0.61365*EXP(17.502*J40/(240.97+J40))</f>
        <v>2.827816487790046</v>
      </c>
      <c r="AR40">
        <f>AQ40*1000/AA40</f>
        <v>32.068988334876749</v>
      </c>
      <c r="AS40">
        <f>(AR40-U40)</f>
        <v>11.374562751991007</v>
      </c>
      <c r="AT40">
        <f>IF(D40,P40,(O40+P40)/2)</f>
        <v>23.826725959777832</v>
      </c>
      <c r="AU40">
        <f>0.61365*EXP(17.502*AT40/(240.97+AT40))</f>
        <v>2.9639425873851035</v>
      </c>
      <c r="AV40">
        <f>IF(AS40&lt;&gt;0,(1000-(AR40+U40)/2)/AS40*AL40,0)</f>
        <v>2.0444068623281701</v>
      </c>
      <c r="AW40">
        <f>U40*AA40/1000</f>
        <v>1.8248170867611917</v>
      </c>
      <c r="AX40">
        <f>(AU40-AW40)</f>
        <v>1.1391255006239118</v>
      </c>
      <c r="AY40">
        <f>1/(1.6/F40+1.37/N40)</f>
        <v>1.3719507584598694</v>
      </c>
      <c r="AZ40">
        <f>G40*AA40*0.001</f>
        <v>33.6698516467453</v>
      </c>
      <c r="BA40">
        <f>G40/S40</f>
        <v>0.97932484104185447</v>
      </c>
      <c r="BB40">
        <f>(1-AL40*AA40/AQ40/F40)*100</f>
        <v>80.969858592383133</v>
      </c>
      <c r="BC40">
        <f>(S40-E40/(N40/1.35))</f>
        <v>389.31433086298398</v>
      </c>
      <c r="BD40">
        <f>E40*BB40/100/BC40</f>
        <v>3.8338603442035365E-3</v>
      </c>
    </row>
    <row r="41" spans="1:56" x14ac:dyDescent="0.25">
      <c r="A41" s="1" t="s">
        <v>1</v>
      </c>
      <c r="B41" s="1" t="s">
        <v>11970</v>
      </c>
      <c r="K41" s="1">
        <v>2.72</v>
      </c>
    </row>
    <row r="42" spans="1:56" x14ac:dyDescent="0.25">
      <c r="A42" s="1" t="s">
        <v>1</v>
      </c>
      <c r="B42" s="1" t="s">
        <v>11969</v>
      </c>
      <c r="K42" s="1">
        <v>2.72</v>
      </c>
    </row>
    <row r="43" spans="1:56" x14ac:dyDescent="0.25">
      <c r="A43" s="1">
        <v>9</v>
      </c>
      <c r="B43" s="1" t="s">
        <v>11968</v>
      </c>
      <c r="C43" s="1">
        <v>2015.0000072643161</v>
      </c>
      <c r="D43" s="1">
        <v>0</v>
      </c>
      <c r="E43">
        <f>(R43-S43*(1000-T43)/(1000-U43))*AK43</f>
        <v>2.0168212944717254</v>
      </c>
      <c r="F43">
        <f>IF(AV43&lt;&gt;0,1/(1/AV43-1/N43),0)</f>
        <v>4.2251233077201791</v>
      </c>
      <c r="G43">
        <f>((AY43-AL43/2)*S43-E43)/(AY43+AL43/2)</f>
        <v>381.61619794735714</v>
      </c>
      <c r="H43">
        <f>AL43*1000</f>
        <v>24.546933184008392</v>
      </c>
      <c r="I43">
        <f>(AQ43-AW43)</f>
        <v>0.99061381940720916</v>
      </c>
      <c r="J43">
        <f>(P43+AP43*D43)</f>
        <v>23.266311645507813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24.666017532348633</v>
      </c>
      <c r="P43" s="1">
        <v>23.266311645507813</v>
      </c>
      <c r="Q43" s="1">
        <v>24.809314727783203</v>
      </c>
      <c r="R43" s="1">
        <v>400.1171875</v>
      </c>
      <c r="S43" s="1">
        <v>389.63986206054688</v>
      </c>
      <c r="T43" s="1">
        <v>-0.47244873642921448</v>
      </c>
      <c r="U43" s="1">
        <v>21.262428283691406</v>
      </c>
      <c r="V43" s="1">
        <v>-1.336566686630249</v>
      </c>
      <c r="W43" s="1">
        <v>60.151824951171875</v>
      </c>
      <c r="X43" s="1">
        <v>300.65969848632813</v>
      </c>
      <c r="Y43" s="1">
        <v>999.0977783203125</v>
      </c>
      <c r="Z43" s="1">
        <v>7.5669689178466797</v>
      </c>
      <c r="AA43" s="1">
        <v>88.178077697753906</v>
      </c>
      <c r="AB43" s="1">
        <v>12.858454704284668</v>
      </c>
      <c r="AC43" s="1">
        <v>-4.6956934928894043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1.1053665385526767</v>
      </c>
      <c r="AL43">
        <f>(U43-T43)/(1000-U43)*AK43</f>
        <v>2.4546933184008392E-2</v>
      </c>
      <c r="AM43">
        <f>(P43+273.15)</f>
        <v>296.41631164550779</v>
      </c>
      <c r="AN43">
        <f>(O43+273.15)</f>
        <v>297.81601753234861</v>
      </c>
      <c r="AO43">
        <f>(Y43*AG43+Z43*AH43)*AI43</f>
        <v>159.85564095819791</v>
      </c>
      <c r="AP43">
        <f>((AO43+0.00000010773*(AN43^4-AM43^4))-AL43*44100)/(L43*51.4+0.00000043092*AM43^3)</f>
        <v>-7.4804945496838382</v>
      </c>
      <c r="AQ43">
        <f>0.61365*EXP(17.502*J43/(240.97+J43))</f>
        <v>2.8654938726494703</v>
      </c>
      <c r="AR43">
        <f>AQ43*1000/AA43</f>
        <v>32.496669778530006</v>
      </c>
      <c r="AS43">
        <f>(AR43-U43)</f>
        <v>11.234241494838599</v>
      </c>
      <c r="AT43">
        <f>IF(D43,P43,(O43+P43)/2)</f>
        <v>23.966164588928223</v>
      </c>
      <c r="AU43">
        <f>0.61365*EXP(17.502*AT43/(240.97+AT43))</f>
        <v>2.9888926263149225</v>
      </c>
      <c r="AV43">
        <f>IF(AS43&lt;&gt;0,(1000-(AR43+U43)/2)/AS43*AL43,0)</f>
        <v>2.1262781916251323</v>
      </c>
      <c r="AW43">
        <f>U43*AA43/1000</f>
        <v>1.8748800532422611</v>
      </c>
      <c r="AX43">
        <f>(AU43-AW43)</f>
        <v>1.1140125730726613</v>
      </c>
      <c r="AY43">
        <f>1/(1.6/F43+1.37/N43)</f>
        <v>1.4311175815527097</v>
      </c>
      <c r="AZ43">
        <f>G43*AA43*0.001</f>
        <v>33.650182753323492</v>
      </c>
      <c r="BA43">
        <f>G43/S43</f>
        <v>0.979407486516503</v>
      </c>
      <c r="BB43">
        <f>(1-AL43*AA43/AQ43/F43)*100</f>
        <v>82.121997440531672</v>
      </c>
      <c r="BC43">
        <f>(S43-E43/(N43/1.35))</f>
        <v>389.00376688042689</v>
      </c>
      <c r="BD43">
        <f>E43*BB43/100/BC43</f>
        <v>4.2576809605426582E-3</v>
      </c>
    </row>
    <row r="44" spans="1:56" x14ac:dyDescent="0.25">
      <c r="A44" s="1" t="s">
        <v>1</v>
      </c>
      <c r="B44" s="1" t="s">
        <v>11967</v>
      </c>
      <c r="K44" s="1">
        <v>2.72</v>
      </c>
    </row>
    <row r="45" spans="1:56" x14ac:dyDescent="0.25">
      <c r="A45" s="1" t="s">
        <v>1</v>
      </c>
      <c r="B45" s="1" t="s">
        <v>11966</v>
      </c>
      <c r="K45" s="1">
        <v>2.72</v>
      </c>
    </row>
    <row r="46" spans="1:56" x14ac:dyDescent="0.25">
      <c r="A46" s="1">
        <v>10</v>
      </c>
      <c r="B46" s="1" t="s">
        <v>11965</v>
      </c>
      <c r="C46" s="1">
        <v>2221.5000072531402</v>
      </c>
      <c r="D46" s="1">
        <v>0</v>
      </c>
      <c r="E46">
        <f>(R46-S46*(1000-T46)/(1000-U46))*AK46</f>
        <v>1.8816164426204687</v>
      </c>
      <c r="F46">
        <f>IF(AV46&lt;&gt;0,1/(1/AV46-1/N46),0)</f>
        <v>4.6045002528591841</v>
      </c>
      <c r="G46">
        <f>((AY46-AL46/2)*S46-E46)/(AY46+AL46/2)</f>
        <v>381.61912042585408</v>
      </c>
      <c r="H46">
        <f>AL46*1000</f>
        <v>25.286567720854965</v>
      </c>
      <c r="I46">
        <f>(AQ46-AW46)</f>
        <v>0.97757944862098611</v>
      </c>
      <c r="J46">
        <f>(P46+AP46*D46)</f>
        <v>23.51283073425293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24.755817413330078</v>
      </c>
      <c r="P46" s="1">
        <v>23.51283073425293</v>
      </c>
      <c r="Q46" s="1">
        <v>24.883781433105469</v>
      </c>
      <c r="R46" s="1">
        <v>399.9920654296875</v>
      </c>
      <c r="S46" s="1">
        <v>389.38250732421875</v>
      </c>
      <c r="T46" s="1">
        <v>-0.47719684243202209</v>
      </c>
      <c r="U46" s="1">
        <v>21.897459030151367</v>
      </c>
      <c r="V46" s="1">
        <v>-1.3427661657333374</v>
      </c>
      <c r="W46" s="1">
        <v>61.616428375244141</v>
      </c>
      <c r="X46" s="1">
        <v>300.667724609375</v>
      </c>
      <c r="Y46" s="1">
        <v>1250.166015625</v>
      </c>
      <c r="Z46" s="1">
        <v>7.7744603157043457</v>
      </c>
      <c r="AA46" s="1">
        <v>88.177474975585938</v>
      </c>
      <c r="AB46" s="1">
        <v>12.971982002258301</v>
      </c>
      <c r="AC46" s="1">
        <v>-4.7582893371582031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1.1053960463579962</v>
      </c>
      <c r="AL46">
        <f>(U46-T46)/(1000-U46)*AK46</f>
        <v>2.5286567720854965E-2</v>
      </c>
      <c r="AM46">
        <f>(P46+273.15)</f>
        <v>296.66283073425291</v>
      </c>
      <c r="AN46">
        <f>(O46+273.15)</f>
        <v>297.90581741333006</v>
      </c>
      <c r="AO46">
        <f>(Y46*AG46+Z46*AH46)*AI46</f>
        <v>200.02655802905792</v>
      </c>
      <c r="AP46">
        <f>((AO46+0.00000010773*(AN46^4-AM46^4))-AL46*44100)/(L46*51.4+0.00000043092*AM46^3)</f>
        <v>-7.4308871350575219</v>
      </c>
      <c r="AQ46">
        <f>0.61365*EXP(17.502*J46/(240.97+J46))</f>
        <v>2.9084420942810767</v>
      </c>
      <c r="AR46">
        <f>AQ46*1000/AA46</f>
        <v>32.9839575819828</v>
      </c>
      <c r="AS46">
        <f>(AR46-U46)</f>
        <v>11.086498551831433</v>
      </c>
      <c r="AT46">
        <f>IF(D46,P46,(O46+P46)/2)</f>
        <v>24.134324073791504</v>
      </c>
      <c r="AU46">
        <f>0.61365*EXP(17.502*AT46/(240.97+AT46))</f>
        <v>3.0192258643049374</v>
      </c>
      <c r="AV46">
        <f>IF(AS46&lt;&gt;0,(1000-(AR46+U46)/2)/AS46*AL46,0)</f>
        <v>2.2182555003268174</v>
      </c>
      <c r="AW46">
        <f>U46*AA46/1000</f>
        <v>1.9308626456600906</v>
      </c>
      <c r="AX46">
        <f>(AU46-AW46)</f>
        <v>1.0883632186448469</v>
      </c>
      <c r="AY46">
        <f>1/(1.6/F46+1.37/N46)</f>
        <v>1.4980071238709052</v>
      </c>
      <c r="AZ46">
        <f>G46*AA46*0.001</f>
        <v>33.650210441555863</v>
      </c>
      <c r="BA46">
        <f>G46/S46</f>
        <v>0.98006231211639794</v>
      </c>
      <c r="BB46">
        <f>(1-AL46*AA46/AQ46/F46)*100</f>
        <v>83.350368731777451</v>
      </c>
      <c r="BC46">
        <f>(S46-E46/(N46/1.35))</f>
        <v>388.7890550668144</v>
      </c>
      <c r="BD46">
        <f>E46*BB46/100/BC46</f>
        <v>4.0338950456627228E-3</v>
      </c>
    </row>
    <row r="47" spans="1:56" x14ac:dyDescent="0.25">
      <c r="A47" s="1" t="s">
        <v>1</v>
      </c>
      <c r="B47" s="1" t="s">
        <v>11964</v>
      </c>
      <c r="K47" s="1">
        <v>2.72</v>
      </c>
    </row>
    <row r="48" spans="1:56" x14ac:dyDescent="0.25">
      <c r="A48" s="1" t="s">
        <v>1</v>
      </c>
      <c r="B48" s="1" t="s">
        <v>11963</v>
      </c>
      <c r="K48" s="1">
        <v>2.72</v>
      </c>
    </row>
    <row r="49" spans="1:56" x14ac:dyDescent="0.25">
      <c r="A49" s="1">
        <v>11</v>
      </c>
      <c r="B49" s="1" t="s">
        <v>11962</v>
      </c>
      <c r="C49" s="1">
        <v>2427.5000072531402</v>
      </c>
      <c r="D49" s="1">
        <v>0</v>
      </c>
      <c r="E49">
        <f>(R49-S49*(1000-T49)/(1000-U49))*AK49</f>
        <v>2.118041838622732</v>
      </c>
      <c r="F49">
        <f>IF(AV49&lt;&gt;0,1/(1/AV49-1/N49),0)</f>
        <v>5.18343691817297</v>
      </c>
      <c r="G49">
        <f>((AY49-AL49/2)*S49-E49)/(AY49+AL49/2)</f>
        <v>381.24551624808788</v>
      </c>
      <c r="H49">
        <f>AL49*1000</f>
        <v>26.272860579605673</v>
      </c>
      <c r="I49">
        <f>(AQ49-AW49)</f>
        <v>0.96026417999635383</v>
      </c>
      <c r="J49">
        <f>(P49+AP49*D49)</f>
        <v>23.839109420776367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24.865245819091797</v>
      </c>
      <c r="P49" s="1">
        <v>23.839109420776367</v>
      </c>
      <c r="Q49" s="1">
        <v>24.972719192504883</v>
      </c>
      <c r="R49" s="1">
        <v>400.10064697265625</v>
      </c>
      <c r="S49" s="1">
        <v>388.93850708007813</v>
      </c>
      <c r="T49" s="1">
        <v>-0.48150146007537842</v>
      </c>
      <c r="U49" s="1">
        <v>22.749416351318359</v>
      </c>
      <c r="V49" s="1">
        <v>-1.3459891080856323</v>
      </c>
      <c r="W49" s="1">
        <v>63.593715667724609</v>
      </c>
      <c r="X49" s="1">
        <v>300.61859130859375</v>
      </c>
      <c r="Y49" s="1">
        <v>1598.9700927734375</v>
      </c>
      <c r="Z49" s="1">
        <v>7.7864632606506348</v>
      </c>
      <c r="AA49" s="1">
        <v>88.173110961914063</v>
      </c>
      <c r="AB49" s="1">
        <v>13.211827278137207</v>
      </c>
      <c r="AC49" s="1">
        <v>-4.8467493057250977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1.1052154092227708</v>
      </c>
      <c r="AL49">
        <f>(U49-T49)/(1000-U49)*AK49</f>
        <v>2.6272860579605675E-2</v>
      </c>
      <c r="AM49">
        <f>(P49+273.15)</f>
        <v>296.98910942077634</v>
      </c>
      <c r="AN49">
        <f>(O49+273.15)</f>
        <v>298.01524581909177</v>
      </c>
      <c r="AO49">
        <f>(Y49*AG49+Z49*AH49)*AI49</f>
        <v>255.83520912538734</v>
      </c>
      <c r="AP49">
        <f>((AO49+0.00000010773*(AN49^4-AM49^4))-AL49*44100)/(L49*51.4+0.00000043092*AM49^3)</f>
        <v>-7.3471254613549934</v>
      </c>
      <c r="AQ49">
        <f>0.61365*EXP(17.502*J49/(240.97+J49))</f>
        <v>2.9661509922599296</v>
      </c>
      <c r="AR49">
        <f>AQ49*1000/AA49</f>
        <v>33.640085507940668</v>
      </c>
      <c r="AS49">
        <f>(AR49-U49)</f>
        <v>10.890669156622309</v>
      </c>
      <c r="AT49">
        <f>IF(D49,P49,(O49+P49)/2)</f>
        <v>24.352177619934082</v>
      </c>
      <c r="AU49">
        <f>0.61365*EXP(17.502*AT49/(240.97+AT49))</f>
        <v>3.0589230842802331</v>
      </c>
      <c r="AV49">
        <f>IF(AS49&lt;&gt;0,(1000-(AR49+U49)/2)/AS49*AL49,0)</f>
        <v>2.3444017490724578</v>
      </c>
      <c r="AW49">
        <f>U49*AA49/1000</f>
        <v>2.0058868122635758</v>
      </c>
      <c r="AX49">
        <f>(AU49-AW49)</f>
        <v>1.0530362720166573</v>
      </c>
      <c r="AY49">
        <f>1/(1.6/F49+1.37/N49)</f>
        <v>1.5904751271135695</v>
      </c>
      <c r="AZ49">
        <f>G49*AA49*0.001</f>
        <v>33.615603207874862</v>
      </c>
      <c r="BA49">
        <f>G49/S49</f>
        <v>0.98022054722803176</v>
      </c>
      <c r="BB49">
        <f>(1-AL49*AA49/AQ49/F49)*100</f>
        <v>84.932803487238644</v>
      </c>
      <c r="BC49">
        <f>(S49-E49/(N49/1.35))</f>
        <v>388.27048745507051</v>
      </c>
      <c r="BD49">
        <f>E49*BB49/100/BC49</f>
        <v>4.6331420252050601E-3</v>
      </c>
    </row>
    <row r="50" spans="1:56" x14ac:dyDescent="0.25">
      <c r="A50" s="1" t="s">
        <v>1</v>
      </c>
      <c r="B50" s="1" t="s">
        <v>11961</v>
      </c>
      <c r="K50" s="1">
        <v>2.72</v>
      </c>
    </row>
    <row r="51" spans="1:56" x14ac:dyDescent="0.25">
      <c r="A51" s="1" t="s">
        <v>1</v>
      </c>
      <c r="B51" s="1" t="s">
        <v>1201</v>
      </c>
      <c r="K51" s="1">
        <v>2.72</v>
      </c>
    </row>
    <row r="52" spans="1:56" x14ac:dyDescent="0.25">
      <c r="A52" s="1">
        <v>12</v>
      </c>
      <c r="B52" s="1" t="s">
        <v>11960</v>
      </c>
      <c r="C52" s="1">
        <v>2634.0000072419643</v>
      </c>
      <c r="D52" s="1">
        <v>0</v>
      </c>
      <c r="E52">
        <f>(R52-S52*(1000-T52)/(1000-U52))*AK52</f>
        <v>2.2027812648920064</v>
      </c>
      <c r="F52">
        <f>IF(AV52&lt;&gt;0,1/(1/AV52-1/N52),0)</f>
        <v>6.0932475609691492</v>
      </c>
      <c r="G52">
        <f>((AY52-AL52/2)*S52-E52)/(AY52+AL52/2)</f>
        <v>381.02177177027494</v>
      </c>
      <c r="H52">
        <f>AL52*1000</f>
        <v>27.503119301785095</v>
      </c>
      <c r="I52">
        <f>(AQ52-AW52)</f>
        <v>0.93642690251457994</v>
      </c>
      <c r="J52">
        <f>(P52+AP52*D52)</f>
        <v>24.22215461730957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24.999692916870117</v>
      </c>
      <c r="P52" s="1">
        <v>24.22215461730957</v>
      </c>
      <c r="Q52" s="1">
        <v>25.082633972167969</v>
      </c>
      <c r="R52" s="1">
        <v>400.12899780273438</v>
      </c>
      <c r="S52" s="1">
        <v>388.470703125</v>
      </c>
      <c r="T52" s="1">
        <v>-0.48535296320915222</v>
      </c>
      <c r="U52" s="1">
        <v>23.803363800048828</v>
      </c>
      <c r="V52" s="1">
        <v>-1.3458750247955322</v>
      </c>
      <c r="W52" s="1">
        <v>66.006294250488281</v>
      </c>
      <c r="X52" s="1">
        <v>300.66549682617188</v>
      </c>
      <c r="Y52" s="1">
        <v>1999.0745849609375</v>
      </c>
      <c r="Z52" s="1">
        <v>7.9852542877197266</v>
      </c>
      <c r="AA52" s="1">
        <v>88.170265197753906</v>
      </c>
      <c r="AB52" s="1">
        <v>13.48845100402832</v>
      </c>
      <c r="AC52" s="1">
        <v>-4.9450459480285645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1.1053878559785728</v>
      </c>
      <c r="AL52">
        <f>(U52-T52)/(1000-U52)*AK52</f>
        <v>2.7503119301785093E-2</v>
      </c>
      <c r="AM52">
        <f>(P52+273.15)</f>
        <v>297.37215461730955</v>
      </c>
      <c r="AN52">
        <f>(O52+273.15)</f>
        <v>298.14969291687009</v>
      </c>
      <c r="AO52">
        <f>(Y52*AG52+Z52*AH52)*AI52</f>
        <v>319.85192644450217</v>
      </c>
      <c r="AP52">
        <f>((AO52+0.00000010773*(AN52^4-AM52^4))-AL52*44100)/(L52*51.4+0.00000043092*AM52^3)</f>
        <v>-7.2870786110810446</v>
      </c>
      <c r="AQ52">
        <f>0.61365*EXP(17.502*J52/(240.97+J52))</f>
        <v>3.0351758013635002</v>
      </c>
      <c r="AR52">
        <f>AQ52*1000/AA52</f>
        <v>34.424029399889115</v>
      </c>
      <c r="AS52">
        <f>(AR52-U52)</f>
        <v>10.620665599840287</v>
      </c>
      <c r="AT52">
        <f>IF(D52,P52,(O52+P52)/2)</f>
        <v>24.610923767089844</v>
      </c>
      <c r="AU52">
        <f>0.61365*EXP(17.502*AT52/(240.97+AT52))</f>
        <v>3.1066639041098632</v>
      </c>
      <c r="AV52">
        <f>IF(AS52&lt;&gt;0,(1000-(AR52+U52)/2)/AS52*AL52,0)</f>
        <v>2.5141928798965032</v>
      </c>
      <c r="AW52">
        <f>U52*AA52/1000</f>
        <v>2.0987488988489202</v>
      </c>
      <c r="AX52">
        <f>(AU52-AW52)</f>
        <v>1.0079150052609429</v>
      </c>
      <c r="AY52">
        <f>1/(1.6/F52+1.37/N52)</f>
        <v>1.7162868504913449</v>
      </c>
      <c r="AZ52">
        <f>G52*AA52*0.001</f>
        <v>33.594790663103204</v>
      </c>
      <c r="BA52">
        <f>G52/S52</f>
        <v>0.98082498552708575</v>
      </c>
      <c r="BB52">
        <f>(1-AL52*AA52/AQ52/F52)*100</f>
        <v>86.887924979177782</v>
      </c>
      <c r="BC52">
        <f>(S52-E52/(N52/1.35))</f>
        <v>387.7759571158731</v>
      </c>
      <c r="BD52">
        <f>E52*BB52/100/BC52</f>
        <v>4.9357132585784152E-3</v>
      </c>
    </row>
    <row r="53" spans="1:56" x14ac:dyDescent="0.25">
      <c r="A53" s="1" t="s">
        <v>1</v>
      </c>
      <c r="B53" s="1" t="s">
        <v>11959</v>
      </c>
    </row>
    <row r="54" spans="1:56" x14ac:dyDescent="0.25">
      <c r="A54" s="1" t="s">
        <v>1</v>
      </c>
      <c r="B54" s="1" t="s">
        <v>11958</v>
      </c>
    </row>
    <row r="55" spans="1:56" x14ac:dyDescent="0.25">
      <c r="A55" s="1" t="s">
        <v>1</v>
      </c>
      <c r="B55" s="1" t="s">
        <v>11957</v>
      </c>
    </row>
    <row r="56" spans="1:56" x14ac:dyDescent="0.25">
      <c r="A56" s="1" t="s">
        <v>1</v>
      </c>
      <c r="B56" s="1" t="s">
        <v>1201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036A8-2F59-4C60-8923-C12E21C19039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11911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11910</v>
      </c>
    </row>
    <row r="12" spans="1:60" x14ac:dyDescent="0.25">
      <c r="A12" s="1" t="s">
        <v>1</v>
      </c>
      <c r="B12" s="1" t="s">
        <v>11909</v>
      </c>
    </row>
    <row r="13" spans="1:60" x14ac:dyDescent="0.25">
      <c r="A13" s="1" t="s">
        <v>1</v>
      </c>
      <c r="B13" s="1" t="s">
        <v>11908</v>
      </c>
    </row>
    <row r="14" spans="1:60" x14ac:dyDescent="0.25">
      <c r="A14" s="1" t="s">
        <v>1</v>
      </c>
      <c r="B14" s="1" t="s">
        <v>11907</v>
      </c>
    </row>
    <row r="15" spans="1:60" x14ac:dyDescent="0.25">
      <c r="A15" s="1" t="s">
        <v>1</v>
      </c>
      <c r="B15" s="1" t="s">
        <v>11906</v>
      </c>
    </row>
    <row r="16" spans="1:60" x14ac:dyDescent="0.25">
      <c r="A16" s="1" t="s">
        <v>1</v>
      </c>
      <c r="B16" s="1" t="s">
        <v>11905</v>
      </c>
    </row>
    <row r="17" spans="1:60" x14ac:dyDescent="0.25">
      <c r="A17" s="1" t="s">
        <v>1</v>
      </c>
      <c r="B17" s="1" t="s">
        <v>11904</v>
      </c>
    </row>
    <row r="18" spans="1:60" x14ac:dyDescent="0.25">
      <c r="A18" s="1">
        <v>1</v>
      </c>
      <c r="B18" s="1" t="s">
        <v>11903</v>
      </c>
      <c r="C18" s="1">
        <v>362.5000075660646</v>
      </c>
      <c r="D18" s="1">
        <v>0</v>
      </c>
      <c r="E18">
        <f>(R18-S18*(1000-T18)/(1000-U18))*AO18</f>
        <v>-4.8500454832337425</v>
      </c>
      <c r="F18">
        <f>IF(AZ18&lt;&gt;0,1/(1/AZ18-1/N18),0)</f>
        <v>3.5726992713786498</v>
      </c>
      <c r="G18">
        <f>((BC18-AP18/2)*S18-E18)/(BC18+AP18/2)</f>
        <v>392.32429188177986</v>
      </c>
      <c r="H18">
        <f>AP18*1000</f>
        <v>23.9148006727258</v>
      </c>
      <c r="I18">
        <f>(AU18-BA18)</f>
        <v>1.0534234873040578</v>
      </c>
      <c r="J18">
        <f>(P18+AT18*D18)</f>
        <v>23.598642349243164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24.772182464599609</v>
      </c>
      <c r="P18" s="1">
        <v>23.598642349243164</v>
      </c>
      <c r="Q18" s="1">
        <v>24.873037338256836</v>
      </c>
      <c r="R18" s="1">
        <v>400.01739501953125</v>
      </c>
      <c r="S18" s="1">
        <v>395.83694458007813</v>
      </c>
      <c r="T18" s="1">
        <v>1.1638774536550045E-2</v>
      </c>
      <c r="U18" s="1">
        <v>21.209117889404297</v>
      </c>
      <c r="V18" s="1">
        <v>3.2716754823923111E-2</v>
      </c>
      <c r="W18" s="1">
        <v>59.619117736816406</v>
      </c>
      <c r="X18" s="1">
        <v>300.3594970703125</v>
      </c>
      <c r="Y18" s="1">
        <v>2.2198466584086418E-2</v>
      </c>
      <c r="Z18" s="1">
        <v>8.7390546798706055</v>
      </c>
      <c r="AA18" s="1">
        <v>88.174346923828125</v>
      </c>
      <c r="AB18" s="1">
        <v>3.8270578384399414</v>
      </c>
      <c r="AC18" s="1">
        <v>-0.24976976215839386</v>
      </c>
      <c r="AD18" s="1">
        <v>7.7408716082572937E-2</v>
      </c>
      <c r="AE18" s="1">
        <v>6.6406577825546265E-3</v>
      </c>
      <c r="AF18" s="1">
        <v>6.1013225466012955E-2</v>
      </c>
      <c r="AG18" s="1">
        <v>3.3387623727321625E-2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1.1042628568761486</v>
      </c>
      <c r="AP18">
        <f>(U18-T18)/(1000-U18)*AO18</f>
        <v>2.3914800672725799E-2</v>
      </c>
      <c r="AQ18">
        <f>(P18+273.15)</f>
        <v>296.74864234924314</v>
      </c>
      <c r="AR18">
        <f>(O18+273.15)</f>
        <v>297.92218246459959</v>
      </c>
      <c r="AS18">
        <f>(Y18*AK18+Z18*AL18)*AM18</f>
        <v>3.551754574065924E-3</v>
      </c>
      <c r="AT18">
        <f>((AS18+0.00000010773*(AR18^4-AQ18^4))-AP18*44100)/(L18*0.92*2*29.3+0.00000043092*AQ18^3)</f>
        <v>-8.2227716945455107</v>
      </c>
      <c r="AU18">
        <f>0.61365*EXP(17.502*J18/(240.97+J18))</f>
        <v>2.9235236060327616</v>
      </c>
      <c r="AV18">
        <f>AU18*1000/AA18</f>
        <v>33.156169657353168</v>
      </c>
      <c r="AW18">
        <f>(AV18-U18)</f>
        <v>11.947051767948871</v>
      </c>
      <c r="AX18">
        <f>IF(D18,P18,(O18+P18)/2)</f>
        <v>24.185412406921387</v>
      </c>
      <c r="AY18">
        <f>0.61365*EXP(17.502*AX18/(240.97+AX18))</f>
        <v>3.0284945135960077</v>
      </c>
      <c r="AZ18">
        <f>IF(AW18&lt;&gt;0,(1000-(AV18+U18)/2)/AW18*AP18,0)</f>
        <v>1.9473200264806372</v>
      </c>
      <c r="BA18">
        <f>U18*AA18/1000</f>
        <v>1.8701001187287039</v>
      </c>
      <c r="BB18">
        <f>(AY18-BA18)</f>
        <v>1.1583943948673039</v>
      </c>
      <c r="BC18">
        <f>1/(1.6/F18+1.37/N18)</f>
        <v>1.3022391746726272</v>
      </c>
      <c r="BD18">
        <f>G18*AA18*0.001</f>
        <v>34.592938219029257</v>
      </c>
      <c r="BE18">
        <f>G18/S18</f>
        <v>0.99112601098408171</v>
      </c>
      <c r="BF18">
        <f>(1-AP18*AA18/AU18/F18)*100</f>
        <v>79.811411741213206</v>
      </c>
      <c r="BG18">
        <f>(S18-E18/(N18/1.35))</f>
        <v>397.36662426151753</v>
      </c>
      <c r="BH18">
        <f>E18*BF18/100/BG18</f>
        <v>-9.7413560523700662E-3</v>
      </c>
    </row>
    <row r="19" spans="1:60" x14ac:dyDescent="0.25">
      <c r="A19" s="1" t="s">
        <v>1</v>
      </c>
      <c r="B19" s="1" t="s">
        <v>11902</v>
      </c>
      <c r="K19" s="1">
        <v>2.72</v>
      </c>
    </row>
    <row r="20" spans="1:60" x14ac:dyDescent="0.25">
      <c r="A20" s="1" t="s">
        <v>1</v>
      </c>
      <c r="B20" s="1" t="s">
        <v>11901</v>
      </c>
      <c r="K20" s="1">
        <v>2.72</v>
      </c>
    </row>
    <row r="21" spans="1:60" x14ac:dyDescent="0.25">
      <c r="A21" s="1">
        <v>2</v>
      </c>
      <c r="B21" s="1" t="s">
        <v>11900</v>
      </c>
      <c r="C21" s="1">
        <v>568.50000758841634</v>
      </c>
      <c r="D21" s="1">
        <v>0</v>
      </c>
      <c r="E21">
        <f>(R21-S21*(1000-T21)/(1000-U21))*AO21</f>
        <v>-4.0996713564425793</v>
      </c>
      <c r="F21">
        <f>IF(AZ21&lt;&gt;0,1/(1/AZ21-1/N21),0)</f>
        <v>3.7630213164872717</v>
      </c>
      <c r="G21">
        <f>((BC21-AP21/2)*S21-E21)/(BC21+AP21/2)</f>
        <v>391.20091329577917</v>
      </c>
      <c r="H21">
        <f>AP21*1000</f>
        <v>23.990470242018912</v>
      </c>
      <c r="I21">
        <f>(AU21-BA21)</f>
        <v>1.0276910138785824</v>
      </c>
      <c r="J21">
        <f>(P21+AT21*D21)</f>
        <v>23.48988151550293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24.755353927612305</v>
      </c>
      <c r="P21" s="1">
        <v>23.48988151550293</v>
      </c>
      <c r="Q21" s="1">
        <v>24.900548934936523</v>
      </c>
      <c r="R21" s="1">
        <v>400.04827880859375</v>
      </c>
      <c r="S21" s="1">
        <v>395.17544555664063</v>
      </c>
      <c r="T21" s="1">
        <v>2.1102020516991615E-2</v>
      </c>
      <c r="U21" s="1">
        <v>21.28447151184082</v>
      </c>
      <c r="V21" s="1">
        <v>5.9377234429121017E-2</v>
      </c>
      <c r="W21" s="1">
        <v>59.890617370605469</v>
      </c>
      <c r="X21" s="1">
        <v>300.35305786132813</v>
      </c>
      <c r="Y21" s="1">
        <v>24.861543655395508</v>
      </c>
      <c r="Z21" s="1">
        <v>9.3048439025878906</v>
      </c>
      <c r="AA21" s="1">
        <v>88.173637390136719</v>
      </c>
      <c r="AB21" s="1">
        <v>3.9583475589752197</v>
      </c>
      <c r="AC21" s="1">
        <v>-0.21618306636810303</v>
      </c>
      <c r="AD21" s="1">
        <v>6.9305419921875E-2</v>
      </c>
      <c r="AE21" s="1">
        <v>2.0855264738202095E-3</v>
      </c>
      <c r="AF21" s="1">
        <v>7.271961122751236E-2</v>
      </c>
      <c r="AG21" s="1">
        <v>1.8226645886898041E-2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1.104239183313706</v>
      </c>
      <c r="AP21">
        <f>(U21-T21)/(1000-U21)*AO21</f>
        <v>2.3990470242018912E-2</v>
      </c>
      <c r="AQ21">
        <f>(P21+273.15)</f>
        <v>296.63988151550291</v>
      </c>
      <c r="AR21">
        <f>(O21+273.15)</f>
        <v>297.90535392761228</v>
      </c>
      <c r="AS21">
        <f>(Y21*AK21+Z21*AL21)*AM21</f>
        <v>3.9778468959514726</v>
      </c>
      <c r="AT21">
        <f>((AS21+0.00000010773*(AR21^4-AQ21^4))-AP21*44100)/(L21*0.92*2*29.3+0.00000043092*AQ21^3)</f>
        <v>-8.2103906957465451</v>
      </c>
      <c r="AU21">
        <f>0.61365*EXP(17.502*J21/(240.97+J21))</f>
        <v>2.9044202870043301</v>
      </c>
      <c r="AV21">
        <f>AU21*1000/AA21</f>
        <v>32.939780789050495</v>
      </c>
      <c r="AW21">
        <f>(AV21-U21)</f>
        <v>11.655309277209675</v>
      </c>
      <c r="AX21">
        <f>IF(D21,P21,(O21+P21)/2)</f>
        <v>24.122617721557617</v>
      </c>
      <c r="AY21">
        <f>0.61365*EXP(17.502*AX21/(240.97+AX21))</f>
        <v>3.0171055469813144</v>
      </c>
      <c r="AZ21">
        <f>IF(AW21&lt;&gt;0,(1000-(AV21+U21)/2)/AW21*AP21,0)</f>
        <v>2.0025240884896087</v>
      </c>
      <c r="BA21">
        <f>U21*AA21/1000</f>
        <v>1.8767292731257477</v>
      </c>
      <c r="BB21">
        <f>(AY21-BA21)</f>
        <v>1.1403762738555667</v>
      </c>
      <c r="BC21">
        <f>1/(1.6/F21+1.37/N21)</f>
        <v>1.3418177565476832</v>
      </c>
      <c r="BD21">
        <f>G21*AA21*0.001</f>
        <v>34.493607475632352</v>
      </c>
      <c r="BE21">
        <f>G21/S21</f>
        <v>0.98994236027174476</v>
      </c>
      <c r="BF21">
        <f>(1-AP21*AA21/AU21/F21)*100</f>
        <v>80.645525791230241</v>
      </c>
      <c r="BG21">
        <f>(S21-E21/(N21/1.35))</f>
        <v>396.46846105437328</v>
      </c>
      <c r="BH21">
        <f>E21*BF21/100/BG21</f>
        <v>-8.339128697205888E-3</v>
      </c>
    </row>
    <row r="22" spans="1:60" x14ac:dyDescent="0.25">
      <c r="A22" s="1" t="s">
        <v>1</v>
      </c>
      <c r="B22" s="1" t="s">
        <v>11899</v>
      </c>
      <c r="K22" s="1">
        <v>2.72</v>
      </c>
    </row>
    <row r="23" spans="1:60" x14ac:dyDescent="0.25">
      <c r="A23" s="1" t="s">
        <v>1</v>
      </c>
      <c r="B23" s="1" t="s">
        <v>11898</v>
      </c>
      <c r="K23" s="1">
        <v>2.72</v>
      </c>
    </row>
    <row r="24" spans="1:60" x14ac:dyDescent="0.25">
      <c r="A24" s="1">
        <v>3</v>
      </c>
      <c r="B24" s="1" t="s">
        <v>11897</v>
      </c>
      <c r="C24" s="1">
        <v>774.50000758841634</v>
      </c>
      <c r="D24" s="1">
        <v>0</v>
      </c>
      <c r="E24">
        <f>(R24-S24*(1000-T24)/(1000-U24))*AO24</f>
        <v>-3.3389598497652866</v>
      </c>
      <c r="F24">
        <f>IF(AZ24&lt;&gt;0,1/(1/AZ24-1/N24),0)</f>
        <v>3.771614544268953</v>
      </c>
      <c r="G24">
        <f>((BC24-AP24/2)*S24-E24)/(BC24+AP24/2)</f>
        <v>389.96829854848056</v>
      </c>
      <c r="H24">
        <f>AP24*1000</f>
        <v>23.855967270822465</v>
      </c>
      <c r="I24">
        <f>(AU24-BA24)</f>
        <v>1.0208648900071151</v>
      </c>
      <c r="J24">
        <f>(P24+AT24*D24)</f>
        <v>23.38969612121582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24.726129531860352</v>
      </c>
      <c r="P24" s="1">
        <v>23.38969612121582</v>
      </c>
      <c r="Q24" s="1">
        <v>24.892410278320313</v>
      </c>
      <c r="R24" s="1">
        <v>399.94415283203125</v>
      </c>
      <c r="S24" s="1">
        <v>394.44708251953125</v>
      </c>
      <c r="T24" s="1">
        <v>1.9547296687960625E-2</v>
      </c>
      <c r="U24" s="1">
        <v>21.16326904296875</v>
      </c>
      <c r="V24" s="1">
        <v>5.50990030169487E-2</v>
      </c>
      <c r="W24" s="1">
        <v>59.654029846191406</v>
      </c>
      <c r="X24" s="1">
        <v>300.39642333984375</v>
      </c>
      <c r="Y24" s="1">
        <v>51.230228424072266</v>
      </c>
      <c r="Z24" s="1">
        <v>9.0707063674926758</v>
      </c>
      <c r="AA24" s="1">
        <v>88.174232482910156</v>
      </c>
      <c r="AB24" s="1">
        <v>4.1389155387878418</v>
      </c>
      <c r="AC24" s="1">
        <v>-0.2069350928068161</v>
      </c>
      <c r="AD24" s="1">
        <v>3.7156000733375549E-2</v>
      </c>
      <c r="AE24" s="1">
        <v>1.2251391308382154E-3</v>
      </c>
      <c r="AF24" s="1">
        <v>3.4083962440490723E-2</v>
      </c>
      <c r="AG24" s="1">
        <v>2.0142467692494392E-2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1.1043986152200136</v>
      </c>
      <c r="AP24">
        <f>(U24-T24)/(1000-U24)*AO24</f>
        <v>2.3855967270822464E-2</v>
      </c>
      <c r="AQ24">
        <f>(P24+273.15)</f>
        <v>296.5396961212158</v>
      </c>
      <c r="AR24">
        <f>(O24+273.15)</f>
        <v>297.87612953186033</v>
      </c>
      <c r="AS24">
        <f>(Y24*AK24+Z24*AL24)*AM24</f>
        <v>8.1968363646379885</v>
      </c>
      <c r="AT24">
        <f>((AS24+0.00000010773*(AR24^4-AQ24^4))-AP24*44100)/(L24*0.92*2*29.3+0.00000043092*AQ24^3)</f>
        <v>-8.124696107332479</v>
      </c>
      <c r="AU24">
        <f>0.61365*EXP(17.502*J24/(240.97+J24))</f>
        <v>2.8869198947002173</v>
      </c>
      <c r="AV24">
        <f>AU24*1000/AA24</f>
        <v>32.741083346087045</v>
      </c>
      <c r="AW24">
        <f>(AV24-U24)</f>
        <v>11.577814303118295</v>
      </c>
      <c r="AX24">
        <f>IF(D24,P24,(O24+P24)/2)</f>
        <v>24.057912826538086</v>
      </c>
      <c r="AY24">
        <f>0.61365*EXP(17.502*AX24/(240.97+AX24))</f>
        <v>3.0054093174382355</v>
      </c>
      <c r="AZ24">
        <f>IF(AW24&lt;&gt;0,(1000-(AV24+U24)/2)/AW24*AP24,0)</f>
        <v>2.0049550312269497</v>
      </c>
      <c r="BA24">
        <f>U24*AA24/1000</f>
        <v>1.8660550046931021</v>
      </c>
      <c r="BB24">
        <f>(AY24-BA24)</f>
        <v>1.1393543127451333</v>
      </c>
      <c r="BC24">
        <f>1/(1.6/F24+1.37/N24)</f>
        <v>1.3435642392832763</v>
      </c>
      <c r="BD24">
        <f>G24*AA24*0.001</f>
        <v>34.385155417178645</v>
      </c>
      <c r="BE24">
        <f>G24/S24</f>
        <v>0.98864541235178505</v>
      </c>
      <c r="BF24">
        <f>(1-AP24*AA24/AU24/F24)*100</f>
        <v>80.681354059525106</v>
      </c>
      <c r="BG24">
        <f>(S24-E24/(N24/1.35))</f>
        <v>395.50017347650976</v>
      </c>
      <c r="BH24">
        <f>E24*BF24/100/BG24</f>
        <v>-6.8114205731303439E-3</v>
      </c>
    </row>
    <row r="25" spans="1:60" x14ac:dyDescent="0.25">
      <c r="A25" s="1" t="s">
        <v>1</v>
      </c>
      <c r="B25" s="1" t="s">
        <v>11896</v>
      </c>
      <c r="K25" s="1">
        <v>2.72</v>
      </c>
    </row>
    <row r="26" spans="1:60" x14ac:dyDescent="0.25">
      <c r="A26" s="1" t="s">
        <v>1</v>
      </c>
      <c r="B26" s="1" t="s">
        <v>11895</v>
      </c>
      <c r="K26" s="1">
        <v>2.72</v>
      </c>
    </row>
    <row r="27" spans="1:60" x14ac:dyDescent="0.25">
      <c r="A27" s="1">
        <v>4</v>
      </c>
      <c r="B27" s="1" t="s">
        <v>11894</v>
      </c>
      <c r="C27" s="1">
        <v>980.50000758841634</v>
      </c>
      <c r="D27" s="1">
        <v>0</v>
      </c>
      <c r="E27">
        <f>(R27-S27*(1000-T27)/(1000-U27))*AO27</f>
        <v>-2.3263413294992263</v>
      </c>
      <c r="F27">
        <f>IF(AZ27&lt;&gt;0,1/(1/AZ27-1/N27),0)</f>
        <v>3.8088951073890644</v>
      </c>
      <c r="G27">
        <f>((BC27-AP27/2)*S27-E27)/(BC27+AP27/2)</f>
        <v>388.57292378136128</v>
      </c>
      <c r="H27">
        <f>AP27*1000</f>
        <v>23.833358790973396</v>
      </c>
      <c r="I27">
        <f>(AU27-BA27)</f>
        <v>1.0146523952066397</v>
      </c>
      <c r="J27">
        <f>(P27+AT27*D27)</f>
        <v>23.344804763793945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24.699062347412109</v>
      </c>
      <c r="P27" s="1">
        <v>23.344804763793945</v>
      </c>
      <c r="Q27" s="1">
        <v>24.871562957763672</v>
      </c>
      <c r="R27" s="1">
        <v>400.14239501953125</v>
      </c>
      <c r="S27" s="1">
        <v>393.75119018554688</v>
      </c>
      <c r="T27" s="1">
        <v>1.9839698448777199E-2</v>
      </c>
      <c r="U27" s="1">
        <v>21.145011901855469</v>
      </c>
      <c r="V27" s="1">
        <v>5.60140460729599E-2</v>
      </c>
      <c r="W27" s="1">
        <v>59.699378967285156</v>
      </c>
      <c r="X27" s="1">
        <v>300.380859375</v>
      </c>
      <c r="Y27" s="1">
        <v>99.741180419921875</v>
      </c>
      <c r="Z27" s="1">
        <v>9.2568244934082031</v>
      </c>
      <c r="AA27" s="1">
        <v>88.174736022949219</v>
      </c>
      <c r="AB27" s="1">
        <v>4.1102414131164551</v>
      </c>
      <c r="AC27" s="1">
        <v>-0.20765921473503113</v>
      </c>
      <c r="AD27" s="1">
        <v>1.8020901829004288E-2</v>
      </c>
      <c r="AE27" s="1">
        <v>4.7666211612522602E-3</v>
      </c>
      <c r="AF27" s="1">
        <v>4.9362298101186752E-2</v>
      </c>
      <c r="AG27" s="1">
        <v>1.8329201266169548E-2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1.1043413947610292</v>
      </c>
      <c r="AP27">
        <f>(U27-T27)/(1000-U27)*AO27</f>
        <v>2.3833358790973397E-2</v>
      </c>
      <c r="AQ27">
        <f>(P27+273.15)</f>
        <v>296.49480476379392</v>
      </c>
      <c r="AR27">
        <f>(O27+273.15)</f>
        <v>297.84906234741209</v>
      </c>
      <c r="AS27">
        <f>(Y27*AK27+Z27*AL27)*AM27</f>
        <v>15.958588510485242</v>
      </c>
      <c r="AT27">
        <f>((AS27+0.00000010773*(AR27^4-AQ27^4))-AP27*44100)/(L27*0.92*2*29.3+0.00000043092*AQ27^3)</f>
        <v>-8.0542971196816318</v>
      </c>
      <c r="AU27">
        <f>0.61365*EXP(17.502*J27/(240.97+J27))</f>
        <v>2.8791082378548651</v>
      </c>
      <c r="AV27">
        <f>AU27*1000/AA27</f>
        <v>32.652303456916734</v>
      </c>
      <c r="AW27">
        <f>(AV27-U27)</f>
        <v>11.507291555061265</v>
      </c>
      <c r="AX27">
        <f>IF(D27,P27,(O27+P27)/2)</f>
        <v>24.021933555603027</v>
      </c>
      <c r="AY27">
        <f>0.61365*EXP(17.502*AX27/(240.97+AX27))</f>
        <v>2.998922774677439</v>
      </c>
      <c r="AZ27">
        <f>IF(AW27&lt;&gt;0,(1000-(AV27+U27)/2)/AW27*AP27,0)</f>
        <v>2.0154415416114433</v>
      </c>
      <c r="BA27">
        <f>U27*AA27/1000</f>
        <v>1.8644558426482254</v>
      </c>
      <c r="BB27">
        <f>(AY27-BA27)</f>
        <v>1.1344669320292136</v>
      </c>
      <c r="BC27">
        <f>1/(1.6/F27+1.37/N27)</f>
        <v>1.3511016571776899</v>
      </c>
      <c r="BD27">
        <f>G27*AA27*0.001</f>
        <v>34.262314980087098</v>
      </c>
      <c r="BE27">
        <f>G27/S27</f>
        <v>0.98684888697924833</v>
      </c>
      <c r="BF27">
        <f>(1-AP27*AA27/AU27/F27)*100</f>
        <v>80.836606647615511</v>
      </c>
      <c r="BG27">
        <f>(S27-E27/(N27/1.35))</f>
        <v>394.48490641070998</v>
      </c>
      <c r="BH27">
        <f>E27*BF27/100/BG27</f>
        <v>-4.7670655055438733E-3</v>
      </c>
    </row>
    <row r="28" spans="1:60" x14ac:dyDescent="0.25">
      <c r="A28" s="1" t="s">
        <v>1</v>
      </c>
      <c r="B28" s="1" t="s">
        <v>11893</v>
      </c>
      <c r="K28" s="1">
        <v>2.72</v>
      </c>
    </row>
    <row r="29" spans="1:60" x14ac:dyDescent="0.25">
      <c r="A29" s="1" t="s">
        <v>1</v>
      </c>
      <c r="B29" s="1" t="s">
        <v>11892</v>
      </c>
      <c r="K29" s="1">
        <v>2.72</v>
      </c>
    </row>
    <row r="30" spans="1:60" x14ac:dyDescent="0.25">
      <c r="A30" s="1">
        <v>5</v>
      </c>
      <c r="B30" s="1" t="s">
        <v>11891</v>
      </c>
      <c r="C30" s="1">
        <v>1186.5000075884163</v>
      </c>
      <c r="D30" s="1">
        <v>0</v>
      </c>
      <c r="E30">
        <f>(R30-S30*(1000-T30)/(1000-U30))*AO30</f>
        <v>-2.1512703536803195</v>
      </c>
      <c r="F30">
        <f>IF(AZ30&lt;&gt;0,1/(1/AZ30-1/N30),0)</f>
        <v>3.8163381619267538</v>
      </c>
      <c r="G30">
        <f>((BC30-AP30/2)*S30-E30)/(BC30+AP30/2)</f>
        <v>388.33679202357678</v>
      </c>
      <c r="H30">
        <f>AP30*1000</f>
        <v>23.886375451975866</v>
      </c>
      <c r="I30">
        <f>(AU30-BA30)</f>
        <v>1.0157709141512183</v>
      </c>
      <c r="J30">
        <f>(P30+AT30*D30)</f>
        <v>23.377338409423828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24.710372924804688</v>
      </c>
      <c r="P30" s="1">
        <v>23.377338409423828</v>
      </c>
      <c r="Q30" s="1">
        <v>24.881912231445313</v>
      </c>
      <c r="R30" s="1">
        <v>400.21807861328125</v>
      </c>
      <c r="S30" s="1">
        <v>393.651123046875</v>
      </c>
      <c r="T30" s="1">
        <v>2.4500682950019836E-2</v>
      </c>
      <c r="U30" s="1">
        <v>21.197093963623047</v>
      </c>
      <c r="V30" s="1">
        <v>6.9124914705753326E-2</v>
      </c>
      <c r="W30" s="1">
        <v>59.804340362548828</v>
      </c>
      <c r="X30" s="1">
        <v>300.35879516601563</v>
      </c>
      <c r="Y30" s="1">
        <v>150.36692810058594</v>
      </c>
      <c r="Z30" s="1">
        <v>9.5742874145507813</v>
      </c>
      <c r="AA30" s="1">
        <v>88.172309875488281</v>
      </c>
      <c r="AB30" s="1">
        <v>4.3455471992492676</v>
      </c>
      <c r="AC30" s="1">
        <v>-0.20406739413738251</v>
      </c>
      <c r="AD30" s="1">
        <v>4.8696786165237427E-2</v>
      </c>
      <c r="AE30" s="1">
        <v>3.9127725176513195E-3</v>
      </c>
      <c r="AF30" s="1">
        <v>5.3438346832990646E-2</v>
      </c>
      <c r="AG30" s="1">
        <v>2.0698018372058868E-2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1.1042602763456455</v>
      </c>
      <c r="AP30">
        <f>(U30-T30)/(1000-U30)*AO30</f>
        <v>2.3886375451975864E-2</v>
      </c>
      <c r="AQ30">
        <f>(P30+273.15)</f>
        <v>296.52733840942381</v>
      </c>
      <c r="AR30">
        <f>(O30+273.15)</f>
        <v>297.86037292480466</v>
      </c>
      <c r="AS30">
        <f>(Y30*AK30+Z30*AL30)*AM30</f>
        <v>24.05870795833971</v>
      </c>
      <c r="AT30">
        <f>((AS30+0.00000010773*(AR30^4-AQ30^4))-AP30*44100)/(L30*0.92*2*29.3+0.00000043092*AQ30^3)</f>
        <v>-8.0104229830457605</v>
      </c>
      <c r="AU30">
        <f>0.61365*EXP(17.502*J30/(240.97+J30))</f>
        <v>2.8847676515716318</v>
      </c>
      <c r="AV30">
        <f>AU30*1000/AA30</f>
        <v>32.717387756375324</v>
      </c>
      <c r="AW30">
        <f>(AV30-U30)</f>
        <v>11.520293792752277</v>
      </c>
      <c r="AX30">
        <f>IF(D30,P30,(O30+P30)/2)</f>
        <v>24.043855667114258</v>
      </c>
      <c r="AY30">
        <f>0.61365*EXP(17.502*AX30/(240.97+AX30))</f>
        <v>3.0028735560755315</v>
      </c>
      <c r="AZ30">
        <f>IF(AW30&lt;&gt;0,(1000-(AV30+U30)/2)/AW30*AP30,0)</f>
        <v>2.0175236060617685</v>
      </c>
      <c r="BA30">
        <f>U30*AA30/1000</f>
        <v>1.8689967374204135</v>
      </c>
      <c r="BB30">
        <f>(AY30-BA30)</f>
        <v>1.133876818655118</v>
      </c>
      <c r="BC30">
        <f>1/(1.6/F30+1.37/N30)</f>
        <v>1.3525988659620256</v>
      </c>
      <c r="BD30">
        <f>G30*AA30*0.001</f>
        <v>34.240551962355859</v>
      </c>
      <c r="BE30">
        <f>G30/S30</f>
        <v>0.9864998961970054</v>
      </c>
      <c r="BF30">
        <f>(1-AP30*AA30/AU30/F30)*100</f>
        <v>80.869567745381701</v>
      </c>
      <c r="BG30">
        <f>(S30-E30/(N30/1.35))</f>
        <v>394.32962277655457</v>
      </c>
      <c r="BH30">
        <f>E30*BF30/100/BG30</f>
        <v>-4.4118497205613847E-3</v>
      </c>
    </row>
    <row r="31" spans="1:60" x14ac:dyDescent="0.25">
      <c r="A31" s="1" t="s">
        <v>1</v>
      </c>
      <c r="B31" s="1" t="s">
        <v>11890</v>
      </c>
      <c r="K31" s="1">
        <v>2.72</v>
      </c>
    </row>
    <row r="32" spans="1:60" x14ac:dyDescent="0.25">
      <c r="A32" s="1" t="s">
        <v>1</v>
      </c>
      <c r="B32" s="1" t="s">
        <v>11889</v>
      </c>
      <c r="K32" s="1">
        <v>2.72</v>
      </c>
    </row>
    <row r="33" spans="1:60" x14ac:dyDescent="0.25">
      <c r="A33" s="1">
        <v>6</v>
      </c>
      <c r="B33" s="1" t="s">
        <v>11888</v>
      </c>
      <c r="C33" s="1">
        <v>1392.5000075884163</v>
      </c>
      <c r="D33" s="1">
        <v>0</v>
      </c>
      <c r="E33">
        <f>(R33-S33*(1000-T33)/(1000-U33))*AO33</f>
        <v>-1.1850861609911898</v>
      </c>
      <c r="F33">
        <f>IF(AZ33&lt;&gt;0,1/(1/AZ33-1/N33),0)</f>
        <v>3.9889171023646148</v>
      </c>
      <c r="G33">
        <f>((BC33-AP33/2)*S33-E33)/(BC33+AP33/2)</f>
        <v>386.66745162347905</v>
      </c>
      <c r="H33">
        <f>AP33*1000</f>
        <v>24.1695593428745</v>
      </c>
      <c r="I33">
        <f>(AU33-BA33)</f>
        <v>1.0041138895426014</v>
      </c>
      <c r="J33">
        <f>(P33+AT33*D33)</f>
        <v>23.434389114379883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24.744159698486328</v>
      </c>
      <c r="P33" s="1">
        <v>23.434389114379883</v>
      </c>
      <c r="Q33" s="1">
        <v>24.910621643066406</v>
      </c>
      <c r="R33" s="1">
        <v>400.12460327148438</v>
      </c>
      <c r="S33" s="1">
        <v>392.6043701171875</v>
      </c>
      <c r="T33" s="1">
        <v>2.3232819512486458E-2</v>
      </c>
      <c r="U33" s="1">
        <v>21.4422607421875</v>
      </c>
      <c r="V33" s="1">
        <v>6.5415240824222565E-2</v>
      </c>
      <c r="W33" s="1">
        <v>60.373672485351563</v>
      </c>
      <c r="X33" s="1">
        <v>300.34771728515625</v>
      </c>
      <c r="Y33" s="1">
        <v>300.63519287109375</v>
      </c>
      <c r="Z33" s="1">
        <v>9.1574935913085938</v>
      </c>
      <c r="AA33" s="1">
        <v>88.171745300292969</v>
      </c>
      <c r="AB33" s="1">
        <v>4.4090480804443359</v>
      </c>
      <c r="AC33" s="1">
        <v>-0.20216643810272217</v>
      </c>
      <c r="AD33" s="1">
        <v>3.9342131465673447E-2</v>
      </c>
      <c r="AE33" s="1">
        <v>3.739404259249568E-3</v>
      </c>
      <c r="AF33" s="1">
        <v>2.5754211470484734E-2</v>
      </c>
      <c r="AG33" s="1">
        <v>2.0686773583292961E-2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1.104219548842486</v>
      </c>
      <c r="AP33">
        <f>(U33-T33)/(1000-U33)*AO33</f>
        <v>2.41695593428745E-2</v>
      </c>
      <c r="AQ33">
        <f>(P33+273.15)</f>
        <v>296.58438911437986</v>
      </c>
      <c r="AR33">
        <f>(O33+273.15)</f>
        <v>297.89415969848631</v>
      </c>
      <c r="AS33">
        <f>(Y33*AK33+Z33*AL33)*AM33</f>
        <v>48.101629784219767</v>
      </c>
      <c r="AT33">
        <f>((AS33+0.00000010773*(AR33^4-AQ33^4))-AP33*44100)/(L33*0.92*2*29.3+0.00000043092*AQ33^3)</f>
        <v>-7.920785941924847</v>
      </c>
      <c r="AU33">
        <f>0.61365*EXP(17.502*J33/(240.97+J33))</f>
        <v>2.8947154423652286</v>
      </c>
      <c r="AV33">
        <f>AU33*1000/AA33</f>
        <v>32.830420136365504</v>
      </c>
      <c r="AW33">
        <f>(AV33-U33)</f>
        <v>11.388159394178004</v>
      </c>
      <c r="AX33">
        <f>IF(D33,P33,(O33+P33)/2)</f>
        <v>24.089274406433105</v>
      </c>
      <c r="AY33">
        <f>0.61365*EXP(17.502*AX33/(240.97+AX33))</f>
        <v>3.01107336009717</v>
      </c>
      <c r="AZ33">
        <f>IF(AW33&lt;&gt;0,(1000-(AV33+U33)/2)/AW33*AP33,0)</f>
        <v>2.0647485812588751</v>
      </c>
      <c r="BA33">
        <f>U33*AA33/1000</f>
        <v>1.8906015528226272</v>
      </c>
      <c r="BB33">
        <f>(AY33-BA33)</f>
        <v>1.1204718072745428</v>
      </c>
      <c r="BC33">
        <f>1/(1.6/F33+1.37/N33)</f>
        <v>1.386618684024076</v>
      </c>
      <c r="BD33">
        <f>G33*AA33*0.001</f>
        <v>34.093144060458748</v>
      </c>
      <c r="BE33">
        <f>G33/S33</f>
        <v>0.98487811408737924</v>
      </c>
      <c r="BF33">
        <f>(1-AP33*AA33/AU33/F33)*100</f>
        <v>81.54401276820505</v>
      </c>
      <c r="BG33">
        <f>(S33-E33/(N33/1.35))</f>
        <v>392.9781402658366</v>
      </c>
      <c r="BH33">
        <f>E33*BF33/100/BG33</f>
        <v>-2.4590854081073619E-3</v>
      </c>
    </row>
    <row r="34" spans="1:60" x14ac:dyDescent="0.25">
      <c r="A34" s="1" t="s">
        <v>1</v>
      </c>
      <c r="B34" s="1" t="s">
        <v>11887</v>
      </c>
      <c r="K34" s="1">
        <v>2.72</v>
      </c>
    </row>
    <row r="35" spans="1:60" x14ac:dyDescent="0.25">
      <c r="A35" s="1" t="s">
        <v>1</v>
      </c>
      <c r="B35" s="1" t="s">
        <v>5913</v>
      </c>
      <c r="K35" s="1">
        <v>2.72</v>
      </c>
    </row>
    <row r="36" spans="1:60" x14ac:dyDescent="0.25">
      <c r="A36" s="1">
        <v>7</v>
      </c>
      <c r="B36" s="1" t="s">
        <v>11886</v>
      </c>
      <c r="C36" s="1">
        <v>1598.5000075884163</v>
      </c>
      <c r="D36" s="1">
        <v>0</v>
      </c>
      <c r="E36">
        <f>(R36-S36*(1000-T36)/(1000-U36))*AO36</f>
        <v>-0.63664131789568446</v>
      </c>
      <c r="F36">
        <f>IF(AZ36&lt;&gt;0,1/(1/AZ36-1/N36),0)</f>
        <v>4.258841005743391</v>
      </c>
      <c r="G36">
        <f>((BC36-AP36/2)*S36-E36)/(BC36+AP36/2)</f>
        <v>385.70034207455205</v>
      </c>
      <c r="H36">
        <f>AP36*1000</f>
        <v>24.62560717636784</v>
      </c>
      <c r="I36">
        <f>(AU36-BA36)</f>
        <v>0.98916152813660974</v>
      </c>
      <c r="J36">
        <f>(P36+AT36*D36)</f>
        <v>23.546554565429688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24.785245895385742</v>
      </c>
      <c r="P36" s="1">
        <v>23.546554565429688</v>
      </c>
      <c r="Q36" s="1">
        <v>24.944154739379883</v>
      </c>
      <c r="R36" s="1">
        <v>400.08181762695313</v>
      </c>
      <c r="S36" s="1">
        <v>391.91903686523438</v>
      </c>
      <c r="T36" s="1">
        <v>2.3387104272842407E-2</v>
      </c>
      <c r="U36" s="1">
        <v>21.835138320922852</v>
      </c>
      <c r="V36" s="1">
        <v>6.5686799585819244E-2</v>
      </c>
      <c r="W36" s="1">
        <v>61.327827453613281</v>
      </c>
      <c r="X36" s="1">
        <v>300.3843994140625</v>
      </c>
      <c r="Y36" s="1">
        <v>499.43377685546875</v>
      </c>
      <c r="Z36" s="1">
        <v>9.274017333984375</v>
      </c>
      <c r="AA36" s="1">
        <v>88.169784545898438</v>
      </c>
      <c r="AB36" s="1">
        <v>4.4806041717529297</v>
      </c>
      <c r="AC36" s="1">
        <v>-0.20956428349018097</v>
      </c>
      <c r="AD36" s="1">
        <v>3.799312561750412E-2</v>
      </c>
      <c r="AE36" s="1">
        <v>3.1754106748849154E-3</v>
      </c>
      <c r="AF36" s="1">
        <v>4.8295501619577408E-2</v>
      </c>
      <c r="AG36" s="1">
        <v>2.5872519239783287E-2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1.1043544096105236</v>
      </c>
      <c r="AP36">
        <f>(U36-T36)/(1000-U36)*AO36</f>
        <v>2.4625607176367841E-2</v>
      </c>
      <c r="AQ36">
        <f>(P36+273.15)</f>
        <v>296.69655456542966</v>
      </c>
      <c r="AR36">
        <f>(O36+273.15)</f>
        <v>297.93524589538572</v>
      </c>
      <c r="AS36">
        <f>(Y36*AK36+Z36*AL36)*AM36</f>
        <v>79.909402510760629</v>
      </c>
      <c r="AT36">
        <f>((AS36+0.00000010773*(AR36^4-AQ36^4))-AP36*44100)/(L36*0.92*2*29.3+0.00000043092*AQ36^3)</f>
        <v>-7.8338943132467538</v>
      </c>
      <c r="AU36">
        <f>0.61365*EXP(17.502*J36/(240.97+J36))</f>
        <v>2.9143609694222681</v>
      </c>
      <c r="AV36">
        <f>AU36*1000/AA36</f>
        <v>33.053964965800077</v>
      </c>
      <c r="AW36">
        <f>(AV36-U36)</f>
        <v>11.218826644877225</v>
      </c>
      <c r="AX36">
        <f>IF(D36,P36,(O36+P36)/2)</f>
        <v>24.165900230407715</v>
      </c>
      <c r="AY36">
        <f>0.61365*EXP(17.502*AX36/(240.97+AX36))</f>
        <v>3.0249516047710201</v>
      </c>
      <c r="AZ36">
        <f>IF(AW36&lt;&gt;0,(1000-(AV36+U36)/2)/AW36*AP36,0)</f>
        <v>2.1347837154969227</v>
      </c>
      <c r="BA36">
        <f>U36*AA36/1000</f>
        <v>1.9251994412856583</v>
      </c>
      <c r="BB36">
        <f>(AY36-BA36)</f>
        <v>1.0997521634853618</v>
      </c>
      <c r="BC36">
        <f>1/(1.6/F36+1.37/N36)</f>
        <v>1.4372844563376119</v>
      </c>
      <c r="BD36">
        <f>G36*AA36*0.001</f>
        <v>34.007116059992576</v>
      </c>
      <c r="BE36">
        <f>G36/S36</f>
        <v>0.984132705467888</v>
      </c>
      <c r="BF36">
        <f>(1-AP36*AA36/AU36/F36)*100</f>
        <v>82.506691384951893</v>
      </c>
      <c r="BG36">
        <f>(S36-E36/(N36/1.35))</f>
        <v>392.11983029938182</v>
      </c>
      <c r="BH36">
        <f>E36*BF36/100/BG36</f>
        <v>-1.3395693020274953E-3</v>
      </c>
    </row>
    <row r="37" spans="1:60" x14ac:dyDescent="0.25">
      <c r="A37" s="1" t="s">
        <v>1</v>
      </c>
      <c r="B37" s="1" t="s">
        <v>11885</v>
      </c>
      <c r="K37" s="1">
        <v>2.72</v>
      </c>
    </row>
    <row r="38" spans="1:60" x14ac:dyDescent="0.25">
      <c r="A38" s="1" t="s">
        <v>1</v>
      </c>
      <c r="B38" s="1" t="s">
        <v>5905</v>
      </c>
      <c r="K38" s="1">
        <v>2.72</v>
      </c>
    </row>
    <row r="39" spans="1:60" x14ac:dyDescent="0.25">
      <c r="A39" s="1">
        <v>8</v>
      </c>
      <c r="B39" s="1" t="s">
        <v>5909</v>
      </c>
      <c r="C39" s="1">
        <v>1805.0000075772405</v>
      </c>
      <c r="D39" s="1">
        <v>0</v>
      </c>
      <c r="E39">
        <f>(R39-S39*(1000-T39)/(1000-U39))*AO39</f>
        <v>-0.62377870235699384</v>
      </c>
      <c r="F39">
        <f>IF(AZ39&lt;&gt;0,1/(1/AZ39-1/N39),0)</f>
        <v>4.7324973529391219</v>
      </c>
      <c r="G39">
        <f>((BC39-AP39/2)*S39-E39)/(BC39+AP39/2)</f>
        <v>385.42062486467535</v>
      </c>
      <c r="H39">
        <f>AP39*1000</f>
        <v>25.25130904741599</v>
      </c>
      <c r="I39">
        <f>(AU39-BA39)</f>
        <v>0.96297397477693081</v>
      </c>
      <c r="J39">
        <f>(P39+AT39*D39)</f>
        <v>23.669195175170898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24.826810836791992</v>
      </c>
      <c r="P39" s="1">
        <v>23.669195175170898</v>
      </c>
      <c r="Q39" s="1">
        <v>24.968803405761719</v>
      </c>
      <c r="R39" s="1">
        <v>399.85281372070313</v>
      </c>
      <c r="S39" s="1">
        <v>391.46572875976563</v>
      </c>
      <c r="T39" s="1">
        <v>2.2173624485731125E-2</v>
      </c>
      <c r="U39" s="1">
        <v>22.3782958984375</v>
      </c>
      <c r="V39" s="1">
        <v>6.212136521935463E-2</v>
      </c>
      <c r="W39" s="1">
        <v>62.694770812988281</v>
      </c>
      <c r="X39" s="1">
        <v>300.34967041015625</v>
      </c>
      <c r="Y39" s="1">
        <v>750.47698974609375</v>
      </c>
      <c r="Z39" s="1">
        <v>8.9436349868774414</v>
      </c>
      <c r="AA39" s="1">
        <v>88.165809631347656</v>
      </c>
      <c r="AB39" s="1">
        <v>4.5578746795654297</v>
      </c>
      <c r="AC39" s="1">
        <v>-0.20897023379802704</v>
      </c>
      <c r="AD39" s="1">
        <v>4.4842686504125595E-2</v>
      </c>
      <c r="AE39" s="1">
        <v>4.1451361030340195E-3</v>
      </c>
      <c r="AF39" s="1">
        <v>2.3268524557352066E-2</v>
      </c>
      <c r="AG39" s="1">
        <v>2.3637745529413223E-2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1.1042267294491037</v>
      </c>
      <c r="AP39">
        <f>(U39-T39)/(1000-U39)*AO39</f>
        <v>2.5251309047415991E-2</v>
      </c>
      <c r="AQ39">
        <f>(P39+273.15)</f>
        <v>296.81919517517088</v>
      </c>
      <c r="AR39">
        <f>(O39+273.15)</f>
        <v>297.97681083679197</v>
      </c>
      <c r="AS39">
        <f>(Y39*AK39+Z39*AL39)*AM39</f>
        <v>120.07631567546014</v>
      </c>
      <c r="AT39">
        <f>((AS39+0.00000010773*(AR39^4-AQ39^4))-AP39*44100)/(L39*0.92*2*29.3+0.00000043092*AQ39^3)</f>
        <v>-7.7409175364594329</v>
      </c>
      <c r="AU39">
        <f>0.61365*EXP(17.502*J39/(240.97+J39))</f>
        <v>2.9359745508325394</v>
      </c>
      <c r="AV39">
        <f>AU39*1000/AA39</f>
        <v>33.300602162095316</v>
      </c>
      <c r="AW39">
        <f>(AV39-U39)</f>
        <v>10.922306263657816</v>
      </c>
      <c r="AX39">
        <f>IF(D39,P39,(O39+P39)/2)</f>
        <v>24.248003005981445</v>
      </c>
      <c r="AY39">
        <f>0.61365*EXP(17.502*AX39/(240.97+AX39))</f>
        <v>3.0398838498198115</v>
      </c>
      <c r="AZ39">
        <f>IF(AW39&lt;&gt;0,(1000-(AV39+U39)/2)/AW39*AP39,0)</f>
        <v>2.2475405764736225</v>
      </c>
      <c r="BA39">
        <f>U39*AA39/1000</f>
        <v>1.9730005760556086</v>
      </c>
      <c r="BB39">
        <f>(AY39-BA39)</f>
        <v>1.0668832737642029</v>
      </c>
      <c r="BC39">
        <f>1/(1.6/F39+1.37/N39)</f>
        <v>1.5193982042472978</v>
      </c>
      <c r="BD39">
        <f>G39*AA39*0.001</f>
        <v>33.980921439814026</v>
      </c>
      <c r="BE39">
        <f>G39/S39</f>
        <v>0.9845577698097806</v>
      </c>
      <c r="BF39">
        <f>(1-AP39*AA39/AU39/F39)*100</f>
        <v>83.977088618662464</v>
      </c>
      <c r="BG39">
        <f>(S39-E39/(N39/1.35))</f>
        <v>391.66246539038252</v>
      </c>
      <c r="BH39">
        <f>E39*BF39/100/BG39</f>
        <v>-1.3374556919580132E-3</v>
      </c>
    </row>
    <row r="40" spans="1:60" x14ac:dyDescent="0.25">
      <c r="A40" s="1" t="s">
        <v>1</v>
      </c>
      <c r="B40" s="1" t="s">
        <v>11884</v>
      </c>
      <c r="K40" s="1">
        <v>2.72</v>
      </c>
    </row>
    <row r="41" spans="1:60" x14ac:dyDescent="0.25">
      <c r="A41" s="1" t="s">
        <v>1</v>
      </c>
      <c r="B41" s="1" t="s">
        <v>11883</v>
      </c>
      <c r="K41" s="1">
        <v>2.72</v>
      </c>
    </row>
    <row r="42" spans="1:60" x14ac:dyDescent="0.25">
      <c r="A42" s="1">
        <v>9</v>
      </c>
      <c r="B42" s="1" t="s">
        <v>11882</v>
      </c>
      <c r="C42" s="1">
        <v>2012.0000075772405</v>
      </c>
      <c r="D42" s="1">
        <v>0</v>
      </c>
      <c r="E42">
        <f>(R42-S42*(1000-T42)/(1000-U42))*AO42</f>
        <v>-0.21378710315943009</v>
      </c>
      <c r="F42">
        <f>IF(AZ42&lt;&gt;0,1/(1/AZ42-1/N42),0)</f>
        <v>5.34008278236825</v>
      </c>
      <c r="G42">
        <f>((BC42-AP42/2)*S42-E42)/(BC42+AP42/2)</f>
        <v>385.04517542112296</v>
      </c>
      <c r="H42">
        <f>AP42*1000</f>
        <v>26.003118395512693</v>
      </c>
      <c r="I42">
        <f>(AU42-BA42)</f>
        <v>0.93755615343106768</v>
      </c>
      <c r="J42">
        <f>(P42+AT42*D42)</f>
        <v>23.847957611083984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24.911796569824219</v>
      </c>
      <c r="P42" s="1">
        <v>23.847957611083984</v>
      </c>
      <c r="Q42" s="1">
        <v>25.034221649169922</v>
      </c>
      <c r="R42" s="1">
        <v>400.18325805664063</v>
      </c>
      <c r="S42" s="1">
        <v>391.16656494140625</v>
      </c>
      <c r="T42" s="1">
        <v>2.3730611428618431E-2</v>
      </c>
      <c r="U42" s="1">
        <v>23.027202606201172</v>
      </c>
      <c r="V42" s="1">
        <v>6.6145807504653931E-2</v>
      </c>
      <c r="W42" s="1">
        <v>64.185157775878906</v>
      </c>
      <c r="X42" s="1">
        <v>300.38858032226563</v>
      </c>
      <c r="Y42" s="1">
        <v>999.0938720703125</v>
      </c>
      <c r="Z42" s="1">
        <v>9.2315797805786133</v>
      </c>
      <c r="AA42" s="1">
        <v>88.164146423339844</v>
      </c>
      <c r="AB42" s="1">
        <v>4.6080851554870605</v>
      </c>
      <c r="AC42" s="1">
        <v>-0.2302563339471817</v>
      </c>
      <c r="AD42" s="1">
        <v>5.670706182718277E-2</v>
      </c>
      <c r="AE42" s="1">
        <v>3.5645768512040377E-3</v>
      </c>
      <c r="AF42" s="1">
        <v>3.8859955966472626E-2</v>
      </c>
      <c r="AG42" s="1">
        <v>2.2789567708969116E-2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1.1043697805965647</v>
      </c>
      <c r="AP42">
        <f>(U42-T42)/(1000-U42)*AO42</f>
        <v>2.6003118395512694E-2</v>
      </c>
      <c r="AQ42">
        <f>(P42+273.15)</f>
        <v>296.99795761108396</v>
      </c>
      <c r="AR42">
        <f>(O42+273.15)</f>
        <v>298.0617965698242</v>
      </c>
      <c r="AS42">
        <f>(Y42*AK42+Z42*AL42)*AM42</f>
        <v>159.85501595821188</v>
      </c>
      <c r="AT42">
        <f>((AS42+0.00000010773*(AR42^4-AQ42^4))-AP42*44100)/(L42*0.92*2*29.3+0.00000043092*AQ42^3)</f>
        <v>-7.6956447187229911</v>
      </c>
      <c r="AU42">
        <f>0.61365*EXP(17.502*J42/(240.97+J42))</f>
        <v>2.9677298157241006</v>
      </c>
      <c r="AV42">
        <f>AU42*1000/AA42</f>
        <v>33.661413807307596</v>
      </c>
      <c r="AW42">
        <f>(AV42-U42)</f>
        <v>10.634211201106424</v>
      </c>
      <c r="AX42">
        <f>IF(D42,P42,(O42+P42)/2)</f>
        <v>24.379877090454102</v>
      </c>
      <c r="AY42">
        <f>0.61365*EXP(17.502*AX42/(240.97+AX42))</f>
        <v>3.0640030245272611</v>
      </c>
      <c r="AZ42">
        <f>IF(AW42&lt;&gt;0,(1000-(AV42+U42)/2)/AW42*AP42,0)</f>
        <v>2.3759240356957343</v>
      </c>
      <c r="BA42">
        <f>U42*AA42/1000</f>
        <v>2.0301736622930329</v>
      </c>
      <c r="BB42">
        <f>(AY42-BA42)</f>
        <v>1.0338293622342283</v>
      </c>
      <c r="BC42">
        <f>1/(1.6/F42+1.37/N42)</f>
        <v>1.6137146241757674</v>
      </c>
      <c r="BD42">
        <f>G42*AA42*0.001</f>
        <v>33.947179225428457</v>
      </c>
      <c r="BE42">
        <f>G42/S42</f>
        <v>0.98435093878435076</v>
      </c>
      <c r="BF42">
        <f>(1-AP42*AA42/AU42/F42)*100</f>
        <v>85.534112240724298</v>
      </c>
      <c r="BG42">
        <f>(S42-E42/(N42/1.35))</f>
        <v>391.23399230656958</v>
      </c>
      <c r="BH42">
        <f>E42*BF42/100/BG42</f>
        <v>-4.6739522732802533E-4</v>
      </c>
    </row>
    <row r="43" spans="1:60" x14ac:dyDescent="0.25">
      <c r="A43" s="1" t="s">
        <v>1</v>
      </c>
      <c r="B43" s="1" t="s">
        <v>11881</v>
      </c>
      <c r="K43" s="1">
        <v>2.72</v>
      </c>
    </row>
    <row r="44" spans="1:60" x14ac:dyDescent="0.25">
      <c r="A44" s="1" t="s">
        <v>1</v>
      </c>
      <c r="B44" s="1" t="s">
        <v>11880</v>
      </c>
      <c r="K44" s="1">
        <v>2.72</v>
      </c>
    </row>
    <row r="45" spans="1:60" x14ac:dyDescent="0.25">
      <c r="A45" s="1">
        <v>10</v>
      </c>
      <c r="B45" s="1" t="s">
        <v>11879</v>
      </c>
      <c r="C45" s="1">
        <v>2219.0000075772405</v>
      </c>
      <c r="D45" s="1">
        <v>0</v>
      </c>
      <c r="E45">
        <f>(R45-S45*(1000-T45)/(1000-U45))*AO45</f>
        <v>-0.32486034698310901</v>
      </c>
      <c r="F45">
        <f>IF(AZ45&lt;&gt;0,1/(1/AZ45-1/N45),0)</f>
        <v>6.1564038021978691</v>
      </c>
      <c r="G45">
        <f>((BC45-AP45/2)*S45-E45)/(BC45+AP45/2)</f>
        <v>384.99138651417758</v>
      </c>
      <c r="H45">
        <f>AP45*1000</f>
        <v>26.796702241510264</v>
      </c>
      <c r="I45">
        <f>(AU45-BA45)</f>
        <v>0.90865782801107331</v>
      </c>
      <c r="J45">
        <f>(P45+AT45*D45)</f>
        <v>24.025480270385742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25.004981994628906</v>
      </c>
      <c r="P45" s="1">
        <v>24.025480270385742</v>
      </c>
      <c r="Q45" s="1">
        <v>25.108301162719727</v>
      </c>
      <c r="R45" s="1">
        <v>400.02139282226563</v>
      </c>
      <c r="S45" s="1">
        <v>390.83151245117188</v>
      </c>
      <c r="T45" s="1">
        <v>2.5693446397781372E-2</v>
      </c>
      <c r="U45" s="1">
        <v>23.716556549072266</v>
      </c>
      <c r="V45" s="1">
        <v>7.1218483150005341E-2</v>
      </c>
      <c r="W45" s="1">
        <v>65.73883056640625</v>
      </c>
      <c r="X45" s="1">
        <v>300.36221313476563</v>
      </c>
      <c r="Y45" s="1">
        <v>1249.3994140625</v>
      </c>
      <c r="Z45" s="1">
        <v>9.374516487121582</v>
      </c>
      <c r="AA45" s="1">
        <v>88.162200927734375</v>
      </c>
      <c r="AB45" s="1">
        <v>4.7042279243469238</v>
      </c>
      <c r="AC45" s="1">
        <v>-0.24887977540493011</v>
      </c>
      <c r="AD45" s="1">
        <v>6.678183376789093E-2</v>
      </c>
      <c r="AE45" s="1">
        <v>3.3099958673119545E-3</v>
      </c>
      <c r="AF45" s="1">
        <v>2.225223183631897E-2</v>
      </c>
      <c r="AG45" s="1">
        <v>2.4194799363613129E-2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1.1042728424072263</v>
      </c>
      <c r="AP45">
        <f>(U45-T45)/(1000-U45)*AO45</f>
        <v>2.6796702241510265E-2</v>
      </c>
      <c r="AQ45">
        <f>(P45+273.15)</f>
        <v>297.17548027038572</v>
      </c>
      <c r="AR45">
        <f>(O45+273.15)</f>
        <v>298.15498199462888</v>
      </c>
      <c r="AS45">
        <f>(Y45*AK45+Z45*AL45)*AM45</f>
        <v>199.9039017817995</v>
      </c>
      <c r="AT45">
        <f>((AS45+0.00000010773*(AR45^4-AQ45^4))-AP45*44100)/(L45*0.92*2*29.3+0.00000043092*AQ45^3)</f>
        <v>-7.6619746317047071</v>
      </c>
      <c r="AU45">
        <f>0.61365*EXP(17.502*J45/(240.97+J45))</f>
        <v>2.9995616518043571</v>
      </c>
      <c r="AV45">
        <f>AU45*1000/AA45</f>
        <v>34.023216528623941</v>
      </c>
      <c r="AW45">
        <f>(AV45-U45)</f>
        <v>10.306659979551675</v>
      </c>
      <c r="AX45">
        <f>IF(D45,P45,(O45+P45)/2)</f>
        <v>24.515231132507324</v>
      </c>
      <c r="AY45">
        <f>0.61365*EXP(17.502*AX45/(240.97+AX45))</f>
        <v>3.0889324700739755</v>
      </c>
      <c r="AZ45">
        <f>IF(AW45&lt;&gt;0,(1000-(AV45+U45)/2)/AW45*AP45,0)</f>
        <v>2.5248804695034224</v>
      </c>
      <c r="BA45">
        <f>U45*AA45/1000</f>
        <v>2.0909038237932838</v>
      </c>
      <c r="BB45">
        <f>(AY45-BA45)</f>
        <v>0.99802864628069177</v>
      </c>
      <c r="BC45">
        <f>1/(1.6/F45+1.37/N45)</f>
        <v>1.7242585809817983</v>
      </c>
      <c r="BD45">
        <f>G45*AA45*0.001</f>
        <v>33.941687973309968</v>
      </c>
      <c r="BE45">
        <f>G45/S45</f>
        <v>0.98505717745130916</v>
      </c>
      <c r="BF45">
        <f>(1-AP45*AA45/AU45/F45)*100</f>
        <v>87.206809005229985</v>
      </c>
      <c r="BG45">
        <f>(S45-E45/(N45/1.35))</f>
        <v>390.9339717525956</v>
      </c>
      <c r="BH45">
        <f>E45*BF45/100/BG45</f>
        <v>-7.2467568131064151E-4</v>
      </c>
    </row>
    <row r="46" spans="1:60" x14ac:dyDescent="0.25">
      <c r="A46" s="1" t="s">
        <v>1</v>
      </c>
      <c r="B46" s="1" t="s">
        <v>11878</v>
      </c>
      <c r="K46" s="1">
        <v>2.72</v>
      </c>
    </row>
    <row r="47" spans="1:60" x14ac:dyDescent="0.25">
      <c r="A47" s="1" t="s">
        <v>1</v>
      </c>
      <c r="B47" s="1" t="s">
        <v>11877</v>
      </c>
      <c r="K47" s="1">
        <v>2.72</v>
      </c>
    </row>
    <row r="48" spans="1:60" x14ac:dyDescent="0.25">
      <c r="A48" s="1">
        <v>11</v>
      </c>
      <c r="B48" s="1" t="s">
        <v>11876</v>
      </c>
      <c r="C48" s="1">
        <v>2426.0000075772405</v>
      </c>
      <c r="D48" s="1">
        <v>0</v>
      </c>
      <c r="E48">
        <f>(R48-S48*(1000-T48)/(1000-U48))*AO48</f>
        <v>-0.53019015707665906</v>
      </c>
      <c r="F48">
        <f>IF(AZ48&lt;&gt;0,1/(1/AZ48-1/N48),0)</f>
        <v>7.6684950006245316</v>
      </c>
      <c r="G48">
        <f>((BC48-AP48/2)*S48-E48)/(BC48+AP48/2)</f>
        <v>385.2015859346028</v>
      </c>
      <c r="H48">
        <f>AP48*1000</f>
        <v>27.867516396597068</v>
      </c>
      <c r="I48">
        <f>(AU48-BA48)</f>
        <v>0.86791298518139293</v>
      </c>
      <c r="J48">
        <f>(P48+AT48*D48)</f>
        <v>24.251855850219727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25.121389389038086</v>
      </c>
      <c r="P48" s="1">
        <v>24.251855850219727</v>
      </c>
      <c r="Q48" s="1">
        <v>25.199193954467773</v>
      </c>
      <c r="R48" s="1">
        <v>400.01547241210938</v>
      </c>
      <c r="S48" s="1">
        <v>390.6368408203125</v>
      </c>
      <c r="T48" s="1">
        <v>2.8664542362093925E-2</v>
      </c>
      <c r="U48" s="1">
        <v>24.644430160522461</v>
      </c>
      <c r="V48" s="1">
        <v>7.8903444111347198E-2</v>
      </c>
      <c r="W48" s="1">
        <v>67.837486267089844</v>
      </c>
      <c r="X48" s="1">
        <v>300.34249877929688</v>
      </c>
      <c r="Y48" s="1">
        <v>1600.9432373046875</v>
      </c>
      <c r="Z48" s="1">
        <v>9.5312356948852539</v>
      </c>
      <c r="AA48" s="1">
        <v>88.160820007324219</v>
      </c>
      <c r="AB48" s="1">
        <v>4.7259306907653809</v>
      </c>
      <c r="AC48" s="1">
        <v>-0.26713338494300842</v>
      </c>
      <c r="AD48" s="1">
        <v>4.4470541179180145E-2</v>
      </c>
      <c r="AE48" s="1">
        <v>5.7896533980965614E-3</v>
      </c>
      <c r="AF48" s="1">
        <v>3.6453627049922943E-2</v>
      </c>
      <c r="AG48" s="1">
        <v>2.5441903620958328E-2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1.1042003631591795</v>
      </c>
      <c r="AP48">
        <f>(U48-T48)/(1000-U48)*AO48</f>
        <v>2.786751639659707E-2</v>
      </c>
      <c r="AQ48">
        <f>(P48+273.15)</f>
        <v>297.4018558502197</v>
      </c>
      <c r="AR48">
        <f>(O48+273.15)</f>
        <v>298.27138938903806</v>
      </c>
      <c r="AS48">
        <f>(Y48*AK48+Z48*AL48)*AM48</f>
        <v>256.15091224333082</v>
      </c>
      <c r="AT48">
        <f>((AS48+0.00000010773*(AR48^4-AQ48^4))-AP48*44100)/(L48*0.92*2*29.3+0.00000043092*AQ48^3)</f>
        <v>-7.5989240680556174</v>
      </c>
      <c r="AU48">
        <f>0.61365*EXP(17.502*J48/(240.97+J48))</f>
        <v>3.040586156746286</v>
      </c>
      <c r="AV48">
        <f>AU48*1000/AA48</f>
        <v>34.48908660892311</v>
      </c>
      <c r="AW48">
        <f>(AV48-U48)</f>
        <v>9.8446564484006487</v>
      </c>
      <c r="AX48">
        <f>IF(D48,P48,(O48+P48)/2)</f>
        <v>24.686622619628906</v>
      </c>
      <c r="AY48">
        <f>0.61365*EXP(17.502*AX48/(240.97+AX48))</f>
        <v>3.1207535367971588</v>
      </c>
      <c r="AZ48">
        <f>IF(AW48&lt;&gt;0,(1000-(AV48+U48)/2)/AW48*AP48,0)</f>
        <v>2.7470297632285634</v>
      </c>
      <c r="BA48">
        <f>U48*AA48/1000</f>
        <v>2.172673171564893</v>
      </c>
      <c r="BB48">
        <f>(AY48-BA48)</f>
        <v>0.9480803652322658</v>
      </c>
      <c r="BC48">
        <f>1/(1.6/F48+1.37/N48)</f>
        <v>1.8913841390038979</v>
      </c>
      <c r="BD48">
        <f>G48*AA48*0.001</f>
        <v>33.959687684116346</v>
      </c>
      <c r="BE48">
        <f>G48/S48</f>
        <v>0.98608616925557757</v>
      </c>
      <c r="BF48">
        <f>(1-AP48*AA48/AU48/F48)*100</f>
        <v>89.463255876989692</v>
      </c>
      <c r="BG48">
        <f>(S48-E48/(N48/1.35))</f>
        <v>390.80406009967453</v>
      </c>
      <c r="BH48">
        <f>E48*BF48/100/BG48</f>
        <v>-1.2137166045284391E-3</v>
      </c>
    </row>
    <row r="49" spans="1:60" x14ac:dyDescent="0.25">
      <c r="A49" s="1" t="s">
        <v>1</v>
      </c>
      <c r="B49" s="1" t="s">
        <v>11875</v>
      </c>
      <c r="K49" s="1">
        <v>2.72</v>
      </c>
    </row>
    <row r="50" spans="1:60" x14ac:dyDescent="0.25">
      <c r="A50" s="1" t="s">
        <v>1</v>
      </c>
      <c r="B50" s="1" t="s">
        <v>11870</v>
      </c>
      <c r="K50" s="1">
        <v>2.72</v>
      </c>
    </row>
    <row r="51" spans="1:60" x14ac:dyDescent="0.25">
      <c r="A51" s="1">
        <v>12</v>
      </c>
      <c r="B51" s="1" t="s">
        <v>11874</v>
      </c>
      <c r="C51" s="1">
        <v>2632.5000075660646</v>
      </c>
      <c r="D51" s="1">
        <v>0</v>
      </c>
      <c r="E51">
        <f>(R51-S51*(1000-T51)/(1000-U51))*AO51</f>
        <v>-0.75289338076668311</v>
      </c>
      <c r="F51">
        <f>IF(AZ51&lt;&gt;0,1/(1/AZ51-1/N51),0)</f>
        <v>10.825392309906521</v>
      </c>
      <c r="G51">
        <f>((BC51-AP51/2)*S51-E51)/(BC51+AP51/2)</f>
        <v>385.53524755527269</v>
      </c>
      <c r="H51">
        <f>AP51*1000</f>
        <v>29.148604052962128</v>
      </c>
      <c r="I51">
        <f>(AU51-BA51)</f>
        <v>0.8122956346032022</v>
      </c>
      <c r="J51">
        <f>(P51+AT51*D51)</f>
        <v>24.475545883178711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25.252338409423828</v>
      </c>
      <c r="P51" s="1">
        <v>24.475545883178711</v>
      </c>
      <c r="Q51" s="1">
        <v>25.304912567138672</v>
      </c>
      <c r="R51" s="1">
        <v>400.0994873046875</v>
      </c>
      <c r="S51" s="1">
        <v>390.4744873046875</v>
      </c>
      <c r="T51" s="1">
        <v>2.5332482531666756E-2</v>
      </c>
      <c r="U51" s="1">
        <v>25.741409301757813</v>
      </c>
      <c r="V51" s="1">
        <v>6.9187656044960022E-2</v>
      </c>
      <c r="W51" s="1">
        <v>70.30450439453125</v>
      </c>
      <c r="X51" s="1">
        <v>300.3697509765625</v>
      </c>
      <c r="Y51" s="1">
        <v>2001.044921875</v>
      </c>
      <c r="Z51" s="1">
        <v>9.3805646896362305</v>
      </c>
      <c r="AA51" s="1">
        <v>88.157928466796875</v>
      </c>
      <c r="AB51" s="1">
        <v>4.881648063659668</v>
      </c>
      <c r="AC51" s="1">
        <v>-0.28163677453994751</v>
      </c>
      <c r="AD51" s="1">
        <v>4.8613764345645905E-2</v>
      </c>
      <c r="AE51" s="1">
        <v>9.6944635733962059E-3</v>
      </c>
      <c r="AF51" s="1">
        <v>5.4604038596153259E-2</v>
      </c>
      <c r="AG51" s="1">
        <v>2.8229491785168648E-2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1.1043005550608913</v>
      </c>
      <c r="AP51">
        <f>(U51-T51)/(1000-U51)*AO51</f>
        <v>2.9148604052962129E-2</v>
      </c>
      <c r="AQ51">
        <f>(P51+273.15)</f>
        <v>297.62554588317869</v>
      </c>
      <c r="AR51">
        <f>(O51+273.15)</f>
        <v>298.40233840942381</v>
      </c>
      <c r="AS51">
        <f>(Y51*AK51+Z51*AL51)*AM51</f>
        <v>320.1671803437057</v>
      </c>
      <c r="AT51">
        <f>((AS51+0.00000010773*(AR51^4-AQ51^4))-AP51*44100)/(L51*0.92*2*29.3+0.00000043092*AQ51^3)</f>
        <v>-7.5462598798052261</v>
      </c>
      <c r="AU51">
        <f>0.61365*EXP(17.502*J51/(240.97+J51))</f>
        <v>3.0816049544621071</v>
      </c>
      <c r="AV51">
        <f>AU51*1000/AA51</f>
        <v>34.955505512164336</v>
      </c>
      <c r="AW51">
        <f>(AV51-U51)</f>
        <v>9.2140962104065238</v>
      </c>
      <c r="AX51">
        <f>IF(D51,P51,(O51+P51)/2)</f>
        <v>24.86394214630127</v>
      </c>
      <c r="AY51">
        <f>0.61365*EXP(17.502*AX51/(240.97+AX51))</f>
        <v>3.1539764052645261</v>
      </c>
      <c r="AZ51">
        <f>IF(AW51&lt;&gt;0,(1000-(AV51+U51)/2)/AW51*AP51,0)</f>
        <v>3.0674727329704576</v>
      </c>
      <c r="BA51">
        <f>U51*AA51/1000</f>
        <v>2.2693093198589049</v>
      </c>
      <c r="BB51">
        <f>(AY51-BA51)</f>
        <v>0.88466708540562111</v>
      </c>
      <c r="BC51">
        <f>1/(1.6/F51+1.37/N51)</f>
        <v>2.1373546145078048</v>
      </c>
      <c r="BD51">
        <f>G51*AA51*0.001</f>
        <v>33.987988775406556</v>
      </c>
      <c r="BE51">
        <f>G51/S51</f>
        <v>0.98735067229741769</v>
      </c>
      <c r="BF51">
        <f>(1-AP51*AA51/AU51/F51)*100</f>
        <v>92.297024265402456</v>
      </c>
      <c r="BG51">
        <f>(S51-E51/(N51/1.35))</f>
        <v>390.71194604828696</v>
      </c>
      <c r="BH51">
        <f>E51*BF51/100/BG51</f>
        <v>-1.7785434854683303E-3</v>
      </c>
    </row>
    <row r="52" spans="1:60" x14ac:dyDescent="0.25">
      <c r="A52" s="1" t="s">
        <v>1</v>
      </c>
      <c r="B52" s="1" t="s">
        <v>11873</v>
      </c>
    </row>
    <row r="53" spans="1:60" x14ac:dyDescent="0.25">
      <c r="A53" s="1" t="s">
        <v>1</v>
      </c>
      <c r="B53" s="1" t="s">
        <v>11872</v>
      </c>
    </row>
    <row r="54" spans="1:60" x14ac:dyDescent="0.25">
      <c r="A54" s="1" t="s">
        <v>1</v>
      </c>
      <c r="B54" s="1" t="s">
        <v>11871</v>
      </c>
    </row>
    <row r="55" spans="1:60" x14ac:dyDescent="0.25">
      <c r="A55" s="1" t="s">
        <v>1</v>
      </c>
      <c r="B55" s="1" t="s">
        <v>11870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92B0D-F8D5-4D72-ADEC-2B167E5B78FF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2578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2577</v>
      </c>
    </row>
    <row r="12" spans="1:56" x14ac:dyDescent="0.25">
      <c r="A12" s="1" t="s">
        <v>1</v>
      </c>
      <c r="B12" s="1" t="s">
        <v>2576</v>
      </c>
    </row>
    <row r="13" spans="1:56" x14ac:dyDescent="0.25">
      <c r="A13" s="1" t="s">
        <v>1</v>
      </c>
      <c r="B13" s="1" t="s">
        <v>2575</v>
      </c>
    </row>
    <row r="14" spans="1:56" x14ac:dyDescent="0.25">
      <c r="A14" s="1" t="s">
        <v>1</v>
      </c>
      <c r="B14" s="1" t="s">
        <v>2574</v>
      </c>
    </row>
    <row r="15" spans="1:56" x14ac:dyDescent="0.25">
      <c r="A15" s="1" t="s">
        <v>1</v>
      </c>
      <c r="B15" s="1" t="s">
        <v>2573</v>
      </c>
    </row>
    <row r="16" spans="1:56" x14ac:dyDescent="0.25">
      <c r="A16" s="1" t="s">
        <v>1</v>
      </c>
      <c r="B16" s="1" t="s">
        <v>2572</v>
      </c>
    </row>
    <row r="17" spans="1:56" x14ac:dyDescent="0.25">
      <c r="A17" s="1" t="s">
        <v>1</v>
      </c>
      <c r="B17" s="1" t="s">
        <v>2571</v>
      </c>
    </row>
    <row r="18" spans="1:56" x14ac:dyDescent="0.25">
      <c r="A18" s="1">
        <v>1</v>
      </c>
      <c r="B18" s="1" t="s">
        <v>2570</v>
      </c>
      <c r="C18" s="1">
        <v>249.500009868294</v>
      </c>
      <c r="D18" s="1">
        <v>0</v>
      </c>
      <c r="E18">
        <f>(R18-S18*(1000-T18)/(1000-U18))*AK18</f>
        <v>-0.88584364209196764</v>
      </c>
      <c r="F18">
        <f>IF(AV18&lt;&gt;0,1/(1/AV18-1/N18),0)</f>
        <v>2.8911167020363209</v>
      </c>
      <c r="G18">
        <f>((AY18-AL18/2)*S18-E18)/(AY18+AL18/2)</f>
        <v>386.27633086652838</v>
      </c>
      <c r="H18">
        <f>AL18*1000</f>
        <v>22.041989904646279</v>
      </c>
      <c r="I18">
        <f>(AQ18-AW18)</f>
        <v>1.094929879276789</v>
      </c>
      <c r="J18">
        <f>(P18+AP18*D18)</f>
        <v>22.989620208740234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24.075895309448242</v>
      </c>
      <c r="P18" s="1">
        <v>22.989620208740234</v>
      </c>
      <c r="Q18" s="1">
        <v>24.238641738891602</v>
      </c>
      <c r="R18" s="1">
        <v>400.04058837890625</v>
      </c>
      <c r="S18" s="1">
        <v>393.00445556640625</v>
      </c>
      <c r="T18" s="1">
        <v>3.0048774555325508E-2</v>
      </c>
      <c r="U18" s="1">
        <v>19.582330703735352</v>
      </c>
      <c r="V18" s="1">
        <v>8.7878048419952393E-2</v>
      </c>
      <c r="W18" s="1">
        <v>57.268791198730469</v>
      </c>
      <c r="X18" s="1">
        <v>300.6307373046875</v>
      </c>
      <c r="Y18" s="1">
        <v>-2.2406600415706635E-2</v>
      </c>
      <c r="Z18" s="1">
        <v>2.2866625785827637</v>
      </c>
      <c r="AA18" s="1">
        <v>87.988548278808594</v>
      </c>
      <c r="AB18" s="1">
        <v>-3.4330271184444427E-2</v>
      </c>
      <c r="AC18" s="1">
        <v>-0.88346272706985474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1.1052600636201744</v>
      </c>
      <c r="AL18">
        <f>(U18-T18)/(1000-U18)*AK18</f>
        <v>2.2041989904646279E-2</v>
      </c>
      <c r="AM18">
        <f>(P18+273.15)</f>
        <v>296.13962020874021</v>
      </c>
      <c r="AN18">
        <f>(O18+273.15)</f>
        <v>297.22589530944822</v>
      </c>
      <c r="AO18">
        <f>(Y18*AG18+Z18*AH18)*AI18</f>
        <v>-3.585055986380814E-3</v>
      </c>
      <c r="AP18">
        <f>((AO18+0.00000010773*(AN18^4-AM18^4))-AL18*44100)/(L18*51.4+0.00000043092*AM18^3)</f>
        <v>-7.9196360300034687</v>
      </c>
      <c r="AQ18">
        <f>0.61365*EXP(17.502*J18/(240.97+J18))</f>
        <v>2.8179507298140027</v>
      </c>
      <c r="AR18">
        <f>AQ18*1000/AA18</f>
        <v>32.026335073568724</v>
      </c>
      <c r="AS18">
        <f>(AR18-U18)</f>
        <v>12.444004369833372</v>
      </c>
      <c r="AT18">
        <f>IF(D18,P18,(O18+P18)/2)</f>
        <v>23.532757759094238</v>
      </c>
      <c r="AU18">
        <f>0.61365*EXP(17.502*AT18/(240.97+AT18))</f>
        <v>2.9119382176196158</v>
      </c>
      <c r="AV18">
        <f>IF(AS18&lt;&gt;0,(1000-(AR18+U18)/2)/AS18*AL18,0)</f>
        <v>1.7255869108880753</v>
      </c>
      <c r="AW18">
        <f>U18*AA18/1000</f>
        <v>1.7230208505372138</v>
      </c>
      <c r="AX18">
        <f>(AU18-AW18)</f>
        <v>1.188917367082402</v>
      </c>
      <c r="AY18">
        <f>1/(1.6/F18+1.37/N18)</f>
        <v>1.1448369813609067</v>
      </c>
      <c r="AZ18">
        <f>G18*AA18*0.001</f>
        <v>33.987893587410575</v>
      </c>
      <c r="BA18">
        <f>G18/S18</f>
        <v>0.98288028391387794</v>
      </c>
      <c r="BB18">
        <f>(1-AL18*AA18/AQ18/F18)*100</f>
        <v>76.194465699520435</v>
      </c>
      <c r="BC18">
        <f>(S18-E18/(N18/1.35))</f>
        <v>393.28384614633478</v>
      </c>
      <c r="BD18">
        <f>E18*BB18/100/BC18</f>
        <v>-1.716225664081823E-3</v>
      </c>
    </row>
    <row r="19" spans="1:56" x14ac:dyDescent="0.25">
      <c r="A19" s="1" t="s">
        <v>1</v>
      </c>
      <c r="B19" s="1" t="s">
        <v>2569</v>
      </c>
      <c r="K19" s="1">
        <v>2.72</v>
      </c>
    </row>
    <row r="20" spans="1:56" x14ac:dyDescent="0.25">
      <c r="A20" s="1" t="s">
        <v>1</v>
      </c>
      <c r="B20" s="1" t="s">
        <v>2568</v>
      </c>
      <c r="K20" s="1">
        <v>2.72</v>
      </c>
    </row>
    <row r="21" spans="1:56" x14ac:dyDescent="0.25">
      <c r="A21" s="1">
        <v>2</v>
      </c>
      <c r="B21" s="1" t="s">
        <v>2567</v>
      </c>
      <c r="C21" s="1">
        <v>455.50000989064574</v>
      </c>
      <c r="D21" s="1">
        <v>0</v>
      </c>
      <c r="E21">
        <f>(R21-S21*(1000-T21)/(1000-U21))*AK21</f>
        <v>-0.69208223243333744</v>
      </c>
      <c r="F21">
        <f>IF(AV21&lt;&gt;0,1/(1/AV21-1/N21),0)</f>
        <v>2.990128272343858</v>
      </c>
      <c r="G21">
        <f>((AY21-AL21/2)*S21-E21)/(AY21+AL21/2)</f>
        <v>386.17459088622144</v>
      </c>
      <c r="H21">
        <f>AL21*1000</f>
        <v>21.914876635468122</v>
      </c>
      <c r="I21">
        <f>(AQ21-AW21)</f>
        <v>1.0673286224650005</v>
      </c>
      <c r="J21">
        <f>(P21+AP21*D21)</f>
        <v>22.792987823486328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24.052577972412109</v>
      </c>
      <c r="P21" s="1">
        <v>22.792987823486328</v>
      </c>
      <c r="Q21" s="1">
        <v>24.251859664916992</v>
      </c>
      <c r="R21" s="1">
        <v>400.04647827148438</v>
      </c>
      <c r="S21" s="1">
        <v>392.8828125</v>
      </c>
      <c r="T21" s="1">
        <v>7.6717749238014221E-2</v>
      </c>
      <c r="U21" s="1">
        <v>19.51708984375</v>
      </c>
      <c r="V21" s="1">
        <v>0.22467324137687683</v>
      </c>
      <c r="W21" s="1">
        <v>57.157146453857422</v>
      </c>
      <c r="X21" s="1">
        <v>300.63766479492188</v>
      </c>
      <c r="Y21" s="1">
        <v>25.143165588378906</v>
      </c>
      <c r="Z21" s="1">
        <v>2.4144322872161865</v>
      </c>
      <c r="AA21" s="1">
        <v>87.9873046875</v>
      </c>
      <c r="AB21" s="1">
        <v>-0.13122205436229706</v>
      </c>
      <c r="AC21" s="1">
        <v>-0.84769934415817261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1.1052855323342714</v>
      </c>
      <c r="AL21">
        <f>(U21-T21)/(1000-U21)*AK21</f>
        <v>2.1914876635468122E-2</v>
      </c>
      <c r="AM21">
        <f>(P21+273.15)</f>
        <v>295.94298782348631</v>
      </c>
      <c r="AN21">
        <f>(O21+273.15)</f>
        <v>297.20257797241209</v>
      </c>
      <c r="AO21">
        <f>(Y21*AG21+Z21*AH21)*AI21</f>
        <v>4.0229064042216578</v>
      </c>
      <c r="AP21">
        <f>((AO21+0.00000010773*(AN21^4-AM21^4))-AL21*44100)/(L21*51.4+0.00000043092*AM21^3)</f>
        <v>-7.8256361130011349</v>
      </c>
      <c r="AQ21">
        <f>0.61365*EXP(17.502*J21/(240.97+J21))</f>
        <v>2.7845847531603436</v>
      </c>
      <c r="AR21">
        <f>AQ21*1000/AA21</f>
        <v>31.647574193234018</v>
      </c>
      <c r="AS21">
        <f>(AR21-U21)</f>
        <v>12.130484349484018</v>
      </c>
      <c r="AT21">
        <f>IF(D21,P21,(O21+P21)/2)</f>
        <v>23.422782897949219</v>
      </c>
      <c r="AU21">
        <f>0.61365*EXP(17.502*AT21/(240.97+AT21))</f>
        <v>2.8926892675828819</v>
      </c>
      <c r="AV21">
        <f>IF(AS21&lt;&gt;0,(1000-(AR21+U21)/2)/AS21*AL21,0)</f>
        <v>1.7603784292540312</v>
      </c>
      <c r="AW21">
        <f>U21*AA21/1000</f>
        <v>1.7172561306953431</v>
      </c>
      <c r="AX21">
        <f>(AU21-AW21)</f>
        <v>1.1754331368875388</v>
      </c>
      <c r="AY21">
        <f>1/(1.6/F21+1.37/N21)</f>
        <v>1.1693697171591615</v>
      </c>
      <c r="AZ21">
        <f>G21*AA21*0.001</f>
        <v>33.978461390876625</v>
      </c>
      <c r="BA21">
        <f>G21/S21</f>
        <v>0.98292564245533509</v>
      </c>
      <c r="BB21">
        <f>(1-AL21*AA21/AQ21/F21)*100</f>
        <v>76.841587561522729</v>
      </c>
      <c r="BC21">
        <f>(S21-E21/(N21/1.35))</f>
        <v>393.10109171665852</v>
      </c>
      <c r="BD21">
        <f>E21*BB21/100/BC21</f>
        <v>-1.3528504138989341E-3</v>
      </c>
    </row>
    <row r="22" spans="1:56" x14ac:dyDescent="0.25">
      <c r="A22" s="1" t="s">
        <v>1</v>
      </c>
      <c r="B22" s="1" t="s">
        <v>2566</v>
      </c>
      <c r="K22" s="1">
        <v>2.72</v>
      </c>
    </row>
    <row r="23" spans="1:56" x14ac:dyDescent="0.25">
      <c r="A23" s="1" t="s">
        <v>1</v>
      </c>
      <c r="B23" s="1" t="s">
        <v>2565</v>
      </c>
      <c r="K23" s="1">
        <v>2.72</v>
      </c>
    </row>
    <row r="24" spans="1:56" x14ac:dyDescent="0.25">
      <c r="A24" s="1">
        <v>3</v>
      </c>
      <c r="B24" s="1" t="s">
        <v>2564</v>
      </c>
      <c r="C24" s="1">
        <v>661.50000989064574</v>
      </c>
      <c r="D24" s="1">
        <v>0</v>
      </c>
      <c r="E24">
        <f>(R24-S24*(1000-T24)/(1000-U24))*AK24</f>
        <v>-1.1469159485666165</v>
      </c>
      <c r="F24">
        <f>IF(AV24&lt;&gt;0,1/(1/AV24-1/N24),0)</f>
        <v>2.9537604249837708</v>
      </c>
      <c r="G24">
        <f>((AY24-AL24/2)*S24-E24)/(AY24+AL24/2)</f>
        <v>386.8669146039876</v>
      </c>
      <c r="H24">
        <f>AL24*1000</f>
        <v>21.680912018433258</v>
      </c>
      <c r="I24">
        <f>(AQ24-AW24)</f>
        <v>1.0637332035574376</v>
      </c>
      <c r="J24">
        <f>(P24+AP24*D24)</f>
        <v>22.703823089599609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24.015291213989258</v>
      </c>
      <c r="P24" s="1">
        <v>22.703823089599609</v>
      </c>
      <c r="Q24" s="1">
        <v>24.233371734619141</v>
      </c>
      <c r="R24" s="1">
        <v>399.83956909179688</v>
      </c>
      <c r="S24" s="1">
        <v>393.16543579101563</v>
      </c>
      <c r="T24" s="1">
        <v>0.15342341363430023</v>
      </c>
      <c r="U24" s="1">
        <v>19.387624740600586</v>
      </c>
      <c r="V24" s="1">
        <v>0.45031061768531799</v>
      </c>
      <c r="W24" s="1">
        <v>56.904312133789063</v>
      </c>
      <c r="X24" s="1">
        <v>300.65585327148438</v>
      </c>
      <c r="Y24" s="1">
        <v>49.200553894042969</v>
      </c>
      <c r="Z24" s="1">
        <v>2.3397367000579834</v>
      </c>
      <c r="AA24" s="1">
        <v>87.985801696777344</v>
      </c>
      <c r="AB24" s="1">
        <v>-9.0607732534408569E-2</v>
      </c>
      <c r="AC24" s="1">
        <v>-0.84247595071792603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1.1053524017333982</v>
      </c>
      <c r="AL24">
        <f>(U24-T24)/(1000-U24)*AK24</f>
        <v>2.1680912018433258E-2</v>
      </c>
      <c r="AM24">
        <f>(P24+273.15)</f>
        <v>295.85382308959959</v>
      </c>
      <c r="AN24">
        <f>(O24+273.15)</f>
        <v>297.16529121398924</v>
      </c>
      <c r="AO24">
        <f>(Y24*AG24+Z24*AH24)*AI24</f>
        <v>7.8720884470919827</v>
      </c>
      <c r="AP24">
        <f>((AO24+0.00000010773*(AN24^4-AM24^4))-AL24*44100)/(L24*51.4+0.00000043092*AM24^3)</f>
        <v>-7.70462853311545</v>
      </c>
      <c r="AQ24">
        <f>0.61365*EXP(17.502*J24/(240.97+J24))</f>
        <v>2.769568909355455</v>
      </c>
      <c r="AR24">
        <f>AQ24*1000/AA24</f>
        <v>31.477452679241726</v>
      </c>
      <c r="AS24">
        <f>(AR24-U24)</f>
        <v>12.08982793864114</v>
      </c>
      <c r="AT24">
        <f>IF(D24,P24,(O24+P24)/2)</f>
        <v>23.359557151794434</v>
      </c>
      <c r="AU24">
        <f>0.61365*EXP(17.502*AT24/(240.97+AT24))</f>
        <v>2.8816732956025191</v>
      </c>
      <c r="AV24">
        <f>IF(AS24&lt;&gt;0,(1000-(AR24+U24)/2)/AS24*AL24,0)</f>
        <v>1.747709850917279</v>
      </c>
      <c r="AW24">
        <f>U24*AA24/1000</f>
        <v>1.7058357057980174</v>
      </c>
      <c r="AX24">
        <f>(AU24-AW24)</f>
        <v>1.1758375898045017</v>
      </c>
      <c r="AY24">
        <f>1/(1.6/F24+1.37/N24)</f>
        <v>1.1604296015879538</v>
      </c>
      <c r="AZ24">
        <f>G24*AA24*0.001</f>
        <v>34.038795631390549</v>
      </c>
      <c r="BA24">
        <f>G24/S24</f>
        <v>0.9839799722619158</v>
      </c>
      <c r="BB24">
        <f>(1-AL24*AA24/AQ24/F24)*100</f>
        <v>76.681387802520291</v>
      </c>
      <c r="BC24">
        <f>(S24-E24/(N24/1.35))</f>
        <v>393.52716724877331</v>
      </c>
      <c r="BD24">
        <f>E24*BB24/100/BC24</f>
        <v>-2.234842062970845E-3</v>
      </c>
    </row>
    <row r="25" spans="1:56" x14ac:dyDescent="0.25">
      <c r="A25" s="1" t="s">
        <v>1</v>
      </c>
      <c r="B25" s="1" t="s">
        <v>2563</v>
      </c>
      <c r="K25" s="1">
        <v>2.72</v>
      </c>
    </row>
    <row r="26" spans="1:56" x14ac:dyDescent="0.25">
      <c r="A26" s="1" t="s">
        <v>1</v>
      </c>
      <c r="B26" s="1" t="s">
        <v>2562</v>
      </c>
      <c r="K26" s="1">
        <v>2.72</v>
      </c>
    </row>
    <row r="27" spans="1:56" x14ac:dyDescent="0.25">
      <c r="A27" s="1">
        <v>4</v>
      </c>
      <c r="B27" s="1" t="s">
        <v>2561</v>
      </c>
      <c r="C27" s="1">
        <v>867.50000989064574</v>
      </c>
      <c r="D27" s="1">
        <v>0</v>
      </c>
      <c r="E27">
        <f>(R27-S27*(1000-T27)/(1000-U27))*AK27</f>
        <v>-1.0941903828967929</v>
      </c>
      <c r="F27">
        <f>IF(AV27&lt;&gt;0,1/(1/AV27-1/N27),0)</f>
        <v>2.999104920417647</v>
      </c>
      <c r="G27">
        <f>((AY27-AL27/2)*S27-E27)/(AY27+AL27/2)</f>
        <v>386.79807476025877</v>
      </c>
      <c r="H27">
        <f>AL27*1000</f>
        <v>21.639960577428727</v>
      </c>
      <c r="I27">
        <f>(AQ27-AW27)</f>
        <v>1.0522631099379509</v>
      </c>
      <c r="J27">
        <f>(P27+AP27*D27)</f>
        <v>22.671480178833008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23.980806350708008</v>
      </c>
      <c r="P27" s="1">
        <v>22.671480178833008</v>
      </c>
      <c r="Q27" s="1">
        <v>24.202735900878906</v>
      </c>
      <c r="R27" s="1">
        <v>399.771728515625</v>
      </c>
      <c r="S27" s="1">
        <v>393.06655883789063</v>
      </c>
      <c r="T27" s="1">
        <v>0.25946563482284546</v>
      </c>
      <c r="U27" s="1">
        <v>19.455543518066406</v>
      </c>
      <c r="V27" s="1">
        <v>0.76316171884536743</v>
      </c>
      <c r="W27" s="1">
        <v>57.224250793457031</v>
      </c>
      <c r="X27" s="1">
        <v>300.66311645507813</v>
      </c>
      <c r="Y27" s="1">
        <v>100.63541412353516</v>
      </c>
      <c r="Z27" s="1">
        <v>2.6169247627258301</v>
      </c>
      <c r="AA27" s="1">
        <v>87.989143371582031</v>
      </c>
      <c r="AB27" s="1">
        <v>-2.4961370974779129E-2</v>
      </c>
      <c r="AC27" s="1">
        <v>-0.84343457221984863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1.1053791046142576</v>
      </c>
      <c r="AL27">
        <f>(U27-T27)/(1000-U27)*AK27</f>
        <v>2.1639960577428726E-2</v>
      </c>
      <c r="AM27">
        <f>(P27+273.15)</f>
        <v>295.82148017883299</v>
      </c>
      <c r="AN27">
        <f>(O27+273.15)</f>
        <v>297.13080635070799</v>
      </c>
      <c r="AO27">
        <f>(Y27*AG27+Z27*AH27)*AI27</f>
        <v>16.101665899865338</v>
      </c>
      <c r="AP27">
        <f>((AO27+0.00000010773*(AN27^4-AM27^4))-AL27*44100)/(L27*51.4+0.00000043092*AM27^3)</f>
        <v>-7.6222723209305849</v>
      </c>
      <c r="AQ27">
        <f>0.61365*EXP(17.502*J27/(240.97+J27))</f>
        <v>2.7641397179211493</v>
      </c>
      <c r="AR27">
        <f>AQ27*1000/AA27</f>
        <v>31.414554250722336</v>
      </c>
      <c r="AS27">
        <f>(AR27-U27)</f>
        <v>11.95901073265593</v>
      </c>
      <c r="AT27">
        <f>IF(D27,P27,(O27+P27)/2)</f>
        <v>23.326143264770508</v>
      </c>
      <c r="AU27">
        <f>0.61365*EXP(17.502*AT27/(240.97+AT27))</f>
        <v>2.87586634813777</v>
      </c>
      <c r="AV27">
        <f>IF(AS27&lt;&gt;0,(1000-(AR27+U27)/2)/AS27*AL27,0)</f>
        <v>1.7634859265321325</v>
      </c>
      <c r="AW27">
        <f>U27*AA27/1000</f>
        <v>1.7118766079831984</v>
      </c>
      <c r="AX27">
        <f>(AU27-AW27)</f>
        <v>1.1639897401545716</v>
      </c>
      <c r="AY27">
        <f>1/(1.6/F27+1.37/N27)</f>
        <v>1.1715638884218151</v>
      </c>
      <c r="AZ27">
        <f>G27*AA27*0.001</f>
        <v>34.034031255932312</v>
      </c>
      <c r="BA27">
        <f>G27/S27</f>
        <v>0.98405235974241934</v>
      </c>
      <c r="BB27">
        <f>(1-AL27*AA27/AQ27/F27)*100</f>
        <v>77.031432811655748</v>
      </c>
      <c r="BC27">
        <f>(S27-E27/(N27/1.35))</f>
        <v>393.41166092036173</v>
      </c>
      <c r="BD27">
        <f>E27*BB27/100/BC27</f>
        <v>-2.1424645310738869E-3</v>
      </c>
    </row>
    <row r="28" spans="1:56" x14ac:dyDescent="0.25">
      <c r="A28" s="1" t="s">
        <v>1</v>
      </c>
      <c r="B28" s="1" t="s">
        <v>2560</v>
      </c>
      <c r="K28" s="1">
        <v>2.72</v>
      </c>
    </row>
    <row r="29" spans="1:56" x14ac:dyDescent="0.25">
      <c r="A29" s="1" t="s">
        <v>1</v>
      </c>
      <c r="B29" s="1" t="s">
        <v>2559</v>
      </c>
      <c r="K29" s="1">
        <v>2.72</v>
      </c>
    </row>
    <row r="30" spans="1:56" x14ac:dyDescent="0.25">
      <c r="A30" s="1">
        <v>5</v>
      </c>
      <c r="B30" s="1" t="s">
        <v>2558</v>
      </c>
      <c r="C30" s="1">
        <v>1073.5000098906457</v>
      </c>
      <c r="D30" s="1">
        <v>0</v>
      </c>
      <c r="E30">
        <f>(R30-S30*(1000-T30)/(1000-U30))*AK30</f>
        <v>-1.1716416054320449</v>
      </c>
      <c r="F30">
        <f>IF(AV30&lt;&gt;0,1/(1/AV30-1/N30),0)</f>
        <v>3.0363840551137677</v>
      </c>
      <c r="G30">
        <f>((AY30-AL30/2)*S30-E30)/(AY30+AL30/2)</f>
        <v>387.17199508310057</v>
      </c>
      <c r="H30">
        <f>AL30*1000</f>
        <v>21.624047257813</v>
      </c>
      <c r="I30">
        <f>(AQ30-AW30)</f>
        <v>1.043776647521655</v>
      </c>
      <c r="J30">
        <f>(P30+AP30*D30)</f>
        <v>22.683378219604492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23.981103897094727</v>
      </c>
      <c r="P30" s="1">
        <v>22.683378219604492</v>
      </c>
      <c r="Q30" s="1">
        <v>24.201221466064453</v>
      </c>
      <c r="R30" s="1">
        <v>399.9619140625</v>
      </c>
      <c r="S30" s="1">
        <v>393.32733154296875</v>
      </c>
      <c r="T30" s="1">
        <v>0.39579197764396667</v>
      </c>
      <c r="U30" s="1">
        <v>19.575515747070313</v>
      </c>
      <c r="V30" s="1">
        <v>1.1640653610229492</v>
      </c>
      <c r="W30" s="1">
        <v>57.573627471923828</v>
      </c>
      <c r="X30" s="1">
        <v>300.66140747070313</v>
      </c>
      <c r="Y30" s="1">
        <v>150.41438293457031</v>
      </c>
      <c r="Z30" s="1">
        <v>2.2927217483520508</v>
      </c>
      <c r="AA30" s="1">
        <v>87.985382080078125</v>
      </c>
      <c r="AB30" s="1">
        <v>3.6841303110122681E-2</v>
      </c>
      <c r="AC30" s="1">
        <v>-0.84416663646697998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1.1053728215834671</v>
      </c>
      <c r="AL30">
        <f>(U30-T30)/(1000-U30)*AK30</f>
        <v>2.1624047257813001E-2</v>
      </c>
      <c r="AM30">
        <f>(P30+273.15)</f>
        <v>295.83337821960447</v>
      </c>
      <c r="AN30">
        <f>(O30+273.15)</f>
        <v>297.1311038970947</v>
      </c>
      <c r="AO30">
        <f>(Y30*AG30+Z30*AH30)*AI30</f>
        <v>24.066300731607498</v>
      </c>
      <c r="AP30">
        <f>((AO30+0.00000010773*(AN30^4-AM30^4))-AL30*44100)/(L30*51.4+0.00000043092*AM30^3)</f>
        <v>-7.5517277521025354</v>
      </c>
      <c r="AQ30">
        <f>0.61365*EXP(17.502*J30/(240.97+J30))</f>
        <v>2.7661358799422224</v>
      </c>
      <c r="AR30">
        <f>AQ30*1000/AA30</f>
        <v>31.438584621075798</v>
      </c>
      <c r="AS30">
        <f>(AR30-U30)</f>
        <v>11.863068874005485</v>
      </c>
      <c r="AT30">
        <f>IF(D30,P30,(O30+P30)/2)</f>
        <v>23.332241058349609</v>
      </c>
      <c r="AU30">
        <f>0.61365*EXP(17.502*AT30/(240.97+AT30))</f>
        <v>2.876925310073954</v>
      </c>
      <c r="AV30">
        <f>IF(AS30&lt;&gt;0,(1000-(AR30+U30)/2)/AS30*AL30,0)</f>
        <v>1.7763094712700775</v>
      </c>
      <c r="AW30">
        <f>U30*AA30/1000</f>
        <v>1.7223592324205674</v>
      </c>
      <c r="AX30">
        <f>(AU30-AW30)</f>
        <v>1.1545660776533866</v>
      </c>
      <c r="AY30">
        <f>1/(1.6/F30+1.37/N30)</f>
        <v>1.180623610711633</v>
      </c>
      <c r="AZ30">
        <f>G30*AA30*0.001</f>
        <v>34.065475918092737</v>
      </c>
      <c r="BA30">
        <f>G30/S30</f>
        <v>0.98435060071792713</v>
      </c>
      <c r="BB30">
        <f>(1-AL30*AA30/AQ30/F30)*100</f>
        <v>77.347439761362182</v>
      </c>
      <c r="BC30">
        <f>(S30-E30/(N30/1.35))</f>
        <v>393.6968613471642</v>
      </c>
      <c r="BD30">
        <f>E30*BB30/100/BC30</f>
        <v>-2.3018593084019648E-3</v>
      </c>
    </row>
    <row r="31" spans="1:56" x14ac:dyDescent="0.25">
      <c r="A31" s="1" t="s">
        <v>1</v>
      </c>
      <c r="B31" s="1" t="s">
        <v>2557</v>
      </c>
      <c r="K31" s="1">
        <v>2.72</v>
      </c>
    </row>
    <row r="32" spans="1:56" x14ac:dyDescent="0.25">
      <c r="A32" s="1" t="s">
        <v>1</v>
      </c>
      <c r="B32" s="1" t="s">
        <v>2556</v>
      </c>
      <c r="K32" s="1">
        <v>2.72</v>
      </c>
    </row>
    <row r="33" spans="1:56" x14ac:dyDescent="0.25">
      <c r="A33" s="1">
        <v>6</v>
      </c>
      <c r="B33" s="1" t="s">
        <v>2555</v>
      </c>
      <c r="C33" s="1">
        <v>1279.5000098906457</v>
      </c>
      <c r="D33" s="1">
        <v>0</v>
      </c>
      <c r="E33">
        <f>(R33-S33*(1000-T33)/(1000-U33))*AK33</f>
        <v>-1.2519856429325569</v>
      </c>
      <c r="F33">
        <f>IF(AV33&lt;&gt;0,1/(1/AV33-1/N33),0)</f>
        <v>3.176101020600488</v>
      </c>
      <c r="G33">
        <f>((AY33-AL33/2)*S33-E33)/(AY33+AL33/2)</f>
        <v>387.371768540792</v>
      </c>
      <c r="H33">
        <f>AL33*1000</f>
        <v>21.800021781029031</v>
      </c>
      <c r="I33">
        <f>(AQ33-AW33)</f>
        <v>1.0249442878534001</v>
      </c>
      <c r="J33">
        <f>(P33+AP33*D33)</f>
        <v>22.733869552612305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23.986621856689453</v>
      </c>
      <c r="P33" s="1">
        <v>22.733869552612305</v>
      </c>
      <c r="Q33" s="1">
        <v>24.202016830444336</v>
      </c>
      <c r="R33" s="1">
        <v>399.97589111328125</v>
      </c>
      <c r="S33" s="1">
        <v>393.35104370117188</v>
      </c>
      <c r="T33" s="1">
        <v>0.55733507871627808</v>
      </c>
      <c r="U33" s="1">
        <v>19.886611938476563</v>
      </c>
      <c r="V33" s="1">
        <v>1.6385860443115234</v>
      </c>
      <c r="W33" s="1">
        <v>58.467388153076172</v>
      </c>
      <c r="X33" s="1">
        <v>300.66754150390625</v>
      </c>
      <c r="Y33" s="1">
        <v>300.89883422851563</v>
      </c>
      <c r="Z33" s="1">
        <v>2.4723224639892578</v>
      </c>
      <c r="AA33" s="1">
        <v>87.982643127441406</v>
      </c>
      <c r="AB33" s="1">
        <v>0.23669023811817169</v>
      </c>
      <c r="AC33" s="1">
        <v>-0.84997975826263428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1.1053953731761257</v>
      </c>
      <c r="AL33">
        <f>(U33-T33)/(1000-U33)*AK33</f>
        <v>2.1800021781029032E-2</v>
      </c>
      <c r="AM33">
        <f>(P33+273.15)</f>
        <v>295.88386955261228</v>
      </c>
      <c r="AN33">
        <f>(O33+273.15)</f>
        <v>297.13662185668943</v>
      </c>
      <c r="AO33">
        <f>(Y33*AG33+Z33*AH33)*AI33</f>
        <v>48.143812400464412</v>
      </c>
      <c r="AP33">
        <f>((AO33+0.00000010773*(AN33^4-AM33^4))-AL33*44100)/(L33*51.4+0.00000043092*AM33^3)</f>
        <v>-7.4208419403670538</v>
      </c>
      <c r="AQ33">
        <f>0.61365*EXP(17.502*J33/(240.97+J33))</f>
        <v>2.7746209690502992</v>
      </c>
      <c r="AR33">
        <f>AQ33*1000/AA33</f>
        <v>31.536003811925799</v>
      </c>
      <c r="AS33">
        <f>(AR33-U33)</f>
        <v>11.649391873449236</v>
      </c>
      <c r="AT33">
        <f>IF(D33,P33,(O33+P33)/2)</f>
        <v>23.360245704650879</v>
      </c>
      <c r="AU33">
        <f>0.61365*EXP(17.502*AT33/(240.97+AT33))</f>
        <v>2.8817930658978517</v>
      </c>
      <c r="AV33">
        <f>IF(AS33&lt;&gt;0,(1000-(AR33+U33)/2)/AS33*AL33,0)</f>
        <v>1.8232294818529573</v>
      </c>
      <c r="AW33">
        <f>U33*AA33/1000</f>
        <v>1.7496766811968991</v>
      </c>
      <c r="AX33">
        <f>(AU33-AW33)</f>
        <v>1.1321163847009525</v>
      </c>
      <c r="AY33">
        <f>1/(1.6/F33+1.37/N33)</f>
        <v>1.213843035870088</v>
      </c>
      <c r="AZ33">
        <f>G33*AA33*0.001</f>
        <v>34.08199206917034</v>
      </c>
      <c r="BA33">
        <f>G33/S33</f>
        <v>0.98479913742157932</v>
      </c>
      <c r="BB33">
        <f>(1-AL33*AA33/AQ33/F33)*100</f>
        <v>78.235135851275274</v>
      </c>
      <c r="BC33">
        <f>(S33-E33/(N33/1.35))</f>
        <v>393.74591360622088</v>
      </c>
      <c r="BD33">
        <f>E33*BB33/100/BC33</f>
        <v>-2.4876262450975509E-3</v>
      </c>
    </row>
    <row r="34" spans="1:56" x14ac:dyDescent="0.25">
      <c r="A34" s="1" t="s">
        <v>1</v>
      </c>
      <c r="B34" s="1" t="s">
        <v>2554</v>
      </c>
      <c r="K34" s="1">
        <v>2.72</v>
      </c>
    </row>
    <row r="35" spans="1:56" x14ac:dyDescent="0.25">
      <c r="A35" s="1" t="s">
        <v>1</v>
      </c>
      <c r="B35" s="1" t="s">
        <v>2553</v>
      </c>
      <c r="K35" s="1">
        <v>2.72</v>
      </c>
    </row>
    <row r="36" spans="1:56" x14ac:dyDescent="0.25">
      <c r="A36" s="1">
        <v>7</v>
      </c>
      <c r="B36" s="1" t="s">
        <v>2552</v>
      </c>
      <c r="C36" s="1">
        <v>1485.5000098906457</v>
      </c>
      <c r="D36" s="1">
        <v>0</v>
      </c>
      <c r="E36">
        <f>(R36-S36*(1000-T36)/(1000-U36))*AK36</f>
        <v>-1.2706168753825744</v>
      </c>
      <c r="F36">
        <f>IF(AV36&lt;&gt;0,1/(1/AV36-1/N36),0)</f>
        <v>21.640272377579521</v>
      </c>
      <c r="G36">
        <f>((AY36-AL36/2)*S36-E36)/(AY36+AL36/2)</f>
        <v>390.3097955427715</v>
      </c>
      <c r="H36">
        <f>AL36*1000</f>
        <v>22.110654485848535</v>
      </c>
      <c r="I36">
        <f>(AQ36-AW36)</f>
        <v>0.53163655344187921</v>
      </c>
      <c r="J36">
        <f>(P36+AP36*D36)</f>
        <v>19.83392333984375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24.013784408569336</v>
      </c>
      <c r="P36" s="1">
        <v>19.83392333984375</v>
      </c>
      <c r="Q36" s="1">
        <v>24.219488143920898</v>
      </c>
      <c r="R36" s="1">
        <v>399.9385986328125</v>
      </c>
      <c r="S36" s="1">
        <v>393.22210693359375</v>
      </c>
      <c r="T36" s="1">
        <v>0.75950789451599121</v>
      </c>
      <c r="U36" s="1">
        <v>20.356391906738281</v>
      </c>
      <c r="V36" s="1">
        <v>2.2292697429656982</v>
      </c>
      <c r="W36" s="1">
        <v>59.749065399169922</v>
      </c>
      <c r="X36" s="1">
        <v>300.64334106445313</v>
      </c>
      <c r="Y36" s="1">
        <v>500.27752685546875</v>
      </c>
      <c r="Z36" s="1">
        <v>2.5590908527374268</v>
      </c>
      <c r="AA36" s="1">
        <v>87.979812622070313</v>
      </c>
      <c r="AB36" s="1">
        <v>0.32570084929466248</v>
      </c>
      <c r="AC36" s="1">
        <v>-0.86650806665420532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1.105306400972254</v>
      </c>
      <c r="AL36">
        <f>(U36-T36)/(1000-U36)*AK36</f>
        <v>2.2110654485848535E-2</v>
      </c>
      <c r="AM36">
        <f>(P36+273.15)</f>
        <v>292.98392333984373</v>
      </c>
      <c r="AN36">
        <f>(O36+273.15)</f>
        <v>297.16378440856931</v>
      </c>
      <c r="AO36">
        <f>(Y36*AG36+Z36*AH36)*AI36</f>
        <v>80.044402507743143</v>
      </c>
      <c r="AP36">
        <f>((AO36+0.00000010773*(AN36^4-AM36^4))-AL36*44100)/(L36*51.4+0.00000043092*AM36^3)</f>
        <v>-7.0236735234707544</v>
      </c>
      <c r="AQ36">
        <f>0.61365*EXP(17.502*J36/(240.97+J36))</f>
        <v>2.3225880990581418</v>
      </c>
      <c r="AR36">
        <f>AQ36*1000/AA36</f>
        <v>26.399102587716872</v>
      </c>
      <c r="AS36">
        <f>(AR36-U36)</f>
        <v>6.0427106809785904</v>
      </c>
      <c r="AT36">
        <f>IF(D36,P36,(O36+P36)/2)</f>
        <v>21.923853874206543</v>
      </c>
      <c r="AU36">
        <f>0.61365*EXP(17.502*AT36/(240.97+AT36))</f>
        <v>2.6412091472049077</v>
      </c>
      <c r="AV36">
        <f>IF(AS36&lt;&gt;0,(1000-(AR36+U36)/2)/AS36*AL36,0)</f>
        <v>3.5735216087344721</v>
      </c>
      <c r="AW36">
        <f>U36*AA36/1000</f>
        <v>1.7909515456162626</v>
      </c>
      <c r="AX36">
        <f>(AU36-AW36)</f>
        <v>0.85025760158864516</v>
      </c>
      <c r="AY36">
        <f>1/(1.6/F36+1.37/N36)</f>
        <v>2.5380475230286632</v>
      </c>
      <c r="AZ36">
        <f>G36*AA36*0.001</f>
        <v>34.33938267641161</v>
      </c>
      <c r="BA36">
        <f>G36/S36</f>
        <v>0.9925937241587639</v>
      </c>
      <c r="BB36">
        <f>(1-AL36*AA36/AQ36/F36)*100</f>
        <v>96.12965471333959</v>
      </c>
      <c r="BC36">
        <f>(S36-E36/(N36/1.35))</f>
        <v>393.62285303461192</v>
      </c>
      <c r="BD36">
        <f>E36*BB36/100/BC36</f>
        <v>-3.1030708852854381E-3</v>
      </c>
    </row>
    <row r="37" spans="1:56" x14ac:dyDescent="0.25">
      <c r="A37" s="1" t="s">
        <v>1</v>
      </c>
      <c r="B37" s="1" t="s">
        <v>2551</v>
      </c>
      <c r="K37" s="1">
        <v>2.72</v>
      </c>
    </row>
    <row r="38" spans="1:56" x14ac:dyDescent="0.25">
      <c r="A38" s="1" t="s">
        <v>1</v>
      </c>
      <c r="B38" s="1" t="s">
        <v>2550</v>
      </c>
      <c r="K38" s="1">
        <v>2.72</v>
      </c>
    </row>
    <row r="39" spans="1:56" x14ac:dyDescent="0.25">
      <c r="A39" s="1">
        <v>8</v>
      </c>
      <c r="B39" s="1" t="s">
        <v>2549</v>
      </c>
      <c r="C39" s="1">
        <v>1691.5000098906457</v>
      </c>
      <c r="D39" s="1">
        <v>0</v>
      </c>
      <c r="E39">
        <f>(R39-S39*(1000-T39)/(1000-U39))*AK39</f>
        <v>-1.3008796073747984</v>
      </c>
      <c r="F39">
        <f>IF(AV39&lt;&gt;0,1/(1/AV39-1/N39),0)</f>
        <v>3.7257659250271424</v>
      </c>
      <c r="G39">
        <f>((AY39-AL39/2)*S39-E39)/(AY39+AL39/2)</f>
        <v>387.49554133427409</v>
      </c>
      <c r="H39">
        <f>AL39*1000</f>
        <v>22.547277331900336</v>
      </c>
      <c r="I39">
        <f>(AQ39-AW39)</f>
        <v>0.96945372054251799</v>
      </c>
      <c r="J39">
        <f>(P39+AP39*D39)</f>
        <v>22.969030380249023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24.073488235473633</v>
      </c>
      <c r="P39" s="1">
        <v>22.969030380249023</v>
      </c>
      <c r="Q39" s="1">
        <v>24.264192581176758</v>
      </c>
      <c r="R39" s="1">
        <v>399.958251953125</v>
      </c>
      <c r="S39" s="1">
        <v>393.116455078125</v>
      </c>
      <c r="T39" s="1">
        <v>1.0017253160476685</v>
      </c>
      <c r="U39" s="1">
        <v>20.97160530090332</v>
      </c>
      <c r="V39" s="1">
        <v>2.9295470714569092</v>
      </c>
      <c r="W39" s="1">
        <v>61.331493377685547</v>
      </c>
      <c r="X39" s="1">
        <v>300.66497802734375</v>
      </c>
      <c r="Y39" s="1">
        <v>750.12884521484375</v>
      </c>
      <c r="Z39" s="1">
        <v>2.4517745971679688</v>
      </c>
      <c r="AA39" s="1">
        <v>87.975471496582031</v>
      </c>
      <c r="AB39" s="1">
        <v>0.50642597675323486</v>
      </c>
      <c r="AC39" s="1">
        <v>-0.88259243965148926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1.10538594862994</v>
      </c>
      <c r="AL39">
        <f>(U39-T39)/(1000-U39)*AK39</f>
        <v>2.2547277331900335E-2</v>
      </c>
      <c r="AM39">
        <f>(P39+273.15)</f>
        <v>296.119030380249</v>
      </c>
      <c r="AN39">
        <f>(O39+273.15)</f>
        <v>297.22348823547361</v>
      </c>
      <c r="AO39">
        <f>(Y39*AG39+Z39*AH39)*AI39</f>
        <v>120.0206125517052</v>
      </c>
      <c r="AP39">
        <f>((AO39+0.00000010773*(AN39^4-AM39^4))-AL39*44100)/(L39*51.4+0.00000043092*AM39^3)</f>
        <v>-7.1116285280916127</v>
      </c>
      <c r="AQ39">
        <f>0.61365*EXP(17.502*J39/(240.97+J39))</f>
        <v>2.8144405849297067</v>
      </c>
      <c r="AR39">
        <f>AQ39*1000/AA39</f>
        <v>31.991196376129132</v>
      </c>
      <c r="AS39">
        <f>(AR39-U39)</f>
        <v>11.019591075225811</v>
      </c>
      <c r="AT39">
        <f>IF(D39,P39,(O39+P39)/2)</f>
        <v>23.521259307861328</v>
      </c>
      <c r="AU39">
        <f>0.61365*EXP(17.502*AT39/(240.97+AT39))</f>
        <v>2.9099204083257662</v>
      </c>
      <c r="AV39">
        <f>IF(AS39&lt;&gt;0,(1000-(AR39+U39)/2)/AS39*AL39,0)</f>
        <v>1.9919245363292475</v>
      </c>
      <c r="AW39">
        <f>U39*AA39/1000</f>
        <v>1.8449868643871887</v>
      </c>
      <c r="AX39">
        <f>(AU39-AW39)</f>
        <v>1.0649335439385774</v>
      </c>
      <c r="AY39">
        <f>1/(1.6/F39+1.37/N39)</f>
        <v>1.3342062020945962</v>
      </c>
      <c r="AZ39">
        <f>G39*AA39*0.001</f>
        <v>34.090102951706051</v>
      </c>
      <c r="BA39">
        <f>G39/S39</f>
        <v>0.98570165743193361</v>
      </c>
      <c r="BB39">
        <f>(1-AL39*AA39/AQ39/F39)*100</f>
        <v>81.083183173434833</v>
      </c>
      <c r="BC39">
        <f>(S39-E39/(N39/1.35))</f>
        <v>393.52674589091822</v>
      </c>
      <c r="BD39">
        <f>E39*BB39/100/BC39</f>
        <v>-2.6803631669953796E-3</v>
      </c>
    </row>
    <row r="40" spans="1:56" x14ac:dyDescent="0.25">
      <c r="A40" s="1" t="s">
        <v>1</v>
      </c>
      <c r="B40" s="1" t="s">
        <v>2548</v>
      </c>
      <c r="K40" s="1">
        <v>2.72</v>
      </c>
    </row>
    <row r="41" spans="1:56" x14ac:dyDescent="0.25">
      <c r="A41" s="1" t="s">
        <v>1</v>
      </c>
      <c r="B41" s="1" t="s">
        <v>2005</v>
      </c>
      <c r="K41" s="1">
        <v>2.72</v>
      </c>
    </row>
    <row r="42" spans="1:56" x14ac:dyDescent="0.25">
      <c r="A42" s="1">
        <v>9</v>
      </c>
      <c r="B42" s="1" t="s">
        <v>2547</v>
      </c>
      <c r="C42" s="1">
        <v>1897.5000098906457</v>
      </c>
      <c r="D42" s="1">
        <v>0</v>
      </c>
      <c r="E42">
        <f>(R42-S42*(1000-T42)/(1000-U42))*AK42</f>
        <v>-1.1816761374889362</v>
      </c>
      <c r="F42">
        <f>IF(AV42&lt;&gt;0,1/(1/AV42-1/N42),0)</f>
        <v>863.82867628847407</v>
      </c>
      <c r="G42">
        <f>((AY42-AL42/2)*S42-E42)/(AY42+AL42/2)</f>
        <v>390.36937812406939</v>
      </c>
      <c r="H42">
        <f>AL42*1000</f>
        <v>23.032938876004906</v>
      </c>
      <c r="I42">
        <f>(AQ42-AW42)</f>
        <v>0.46417988891032302</v>
      </c>
      <c r="J42">
        <f>(P42+AP42*D42)</f>
        <v>20.165428161621094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24.142736434936523</v>
      </c>
      <c r="P42" s="1">
        <v>20.165428161621094</v>
      </c>
      <c r="Q42" s="1">
        <v>24.315420150756836</v>
      </c>
      <c r="R42" s="1">
        <v>400.00997924804688</v>
      </c>
      <c r="S42" s="1">
        <v>392.892822265625</v>
      </c>
      <c r="T42" s="1">
        <v>1.2880392074584961</v>
      </c>
      <c r="U42" s="1">
        <v>21.671930313110352</v>
      </c>
      <c r="V42" s="1">
        <v>3.7512137889862061</v>
      </c>
      <c r="W42" s="1">
        <v>63.116127014160156</v>
      </c>
      <c r="X42" s="1">
        <v>300.68771362304688</v>
      </c>
      <c r="Y42" s="1">
        <v>1000.281982421875</v>
      </c>
      <c r="Z42" s="1">
        <v>2.5168325901031494</v>
      </c>
      <c r="AA42" s="1">
        <v>87.974655151367188</v>
      </c>
      <c r="AB42" s="1">
        <v>0.70461630821228027</v>
      </c>
      <c r="AC42" s="1">
        <v>-0.89515978097915649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1.1054695353788484</v>
      </c>
      <c r="AL42">
        <f>(U42-T42)/(1000-U42)*AK42</f>
        <v>2.3032938876004907E-2</v>
      </c>
      <c r="AM42">
        <f>(P42+273.15)</f>
        <v>293.31542816162107</v>
      </c>
      <c r="AN42">
        <f>(O42+273.15)</f>
        <v>297.2927364349365</v>
      </c>
      <c r="AO42">
        <f>(Y42*AG42+Z42*AH42)*AI42</f>
        <v>160.04511361021287</v>
      </c>
      <c r="AP42">
        <f>((AO42+0.00000010773*(AN42^4-AM42^4))-AL42*44100)/(L42*51.4+0.00000043092*AM42^3)</f>
        <v>-6.7138850283902274</v>
      </c>
      <c r="AQ42">
        <f>0.61365*EXP(17.502*J42/(240.97+J42))</f>
        <v>2.3707604846706674</v>
      </c>
      <c r="AR42">
        <f>AQ42*1000/AA42</f>
        <v>26.948221400715816</v>
      </c>
      <c r="AS42">
        <f>(AR42-U42)</f>
        <v>5.2762910876054647</v>
      </c>
      <c r="AT42">
        <f>IF(D42,P42,(O42+P42)/2)</f>
        <v>22.154082298278809</v>
      </c>
      <c r="AU42">
        <f>0.61365*EXP(17.502*AT42/(240.97+AT42))</f>
        <v>2.6785447338868091</v>
      </c>
      <c r="AV42">
        <f>IF(AS42&lt;&gt;0,(1000-(AR42+U42)/2)/AS42*AL42,0)</f>
        <v>4.2592430954980722</v>
      </c>
      <c r="AW42">
        <f>U42*AA42/1000</f>
        <v>1.9065805957603443</v>
      </c>
      <c r="AX42">
        <f>(AU42-AW42)</f>
        <v>0.77196413812646481</v>
      </c>
      <c r="AY42">
        <f>1/(1.6/F42+1.37/N42)</f>
        <v>3.1063651959457967</v>
      </c>
      <c r="AZ42">
        <f>G42*AA42*0.001</f>
        <v>34.342611422118665</v>
      </c>
      <c r="BA42">
        <f>G42/S42</f>
        <v>0.99357727095393567</v>
      </c>
      <c r="BB42">
        <f>(1-AL42*AA42/AQ42/F42)*100</f>
        <v>99.901055506151266</v>
      </c>
      <c r="BC42">
        <f>(S42-E42/(N42/1.35))</f>
        <v>393.26551691020251</v>
      </c>
      <c r="BD42">
        <f>E42*BB42/100/BC42</f>
        <v>-3.0018063706442923E-3</v>
      </c>
    </row>
    <row r="43" spans="1:56" x14ac:dyDescent="0.25">
      <c r="A43" s="1" t="s">
        <v>1</v>
      </c>
      <c r="B43" s="1" t="s">
        <v>2546</v>
      </c>
      <c r="K43" s="1">
        <v>2.72</v>
      </c>
    </row>
    <row r="44" spans="1:56" x14ac:dyDescent="0.25">
      <c r="A44" s="1" t="s">
        <v>1</v>
      </c>
      <c r="B44" s="1" t="s">
        <v>2545</v>
      </c>
      <c r="K44" s="1">
        <v>2.72</v>
      </c>
    </row>
    <row r="45" spans="1:56" x14ac:dyDescent="0.25">
      <c r="A45" s="1">
        <v>10</v>
      </c>
      <c r="B45" s="1" t="s">
        <v>2544</v>
      </c>
      <c r="C45" s="1">
        <v>2104.0000098794699</v>
      </c>
      <c r="D45" s="1">
        <v>0</v>
      </c>
      <c r="E45">
        <f>(R45-S45*(1000-T45)/(1000-U45))*AK45</f>
        <v>-1.1409434178042648</v>
      </c>
      <c r="F45">
        <f>IF(AV45&lt;&gt;0,1/(1/AV45-1/N45),0)</f>
        <v>12.048612871327281</v>
      </c>
      <c r="G45">
        <f>((AY45-AL45/2)*S45-E45)/(AY45+AL45/2)</f>
        <v>389.17633425810538</v>
      </c>
      <c r="H45">
        <f>AL45*1000</f>
        <v>23.521670278562379</v>
      </c>
      <c r="I45">
        <f>(AQ45-AW45)</f>
        <v>0.63813191261357893</v>
      </c>
      <c r="J45">
        <f>(P45+AP45*D45)</f>
        <v>21.729560852050781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24.217277526855469</v>
      </c>
      <c r="P45" s="1">
        <v>21.729560852050781</v>
      </c>
      <c r="Q45" s="1">
        <v>24.369838714599609</v>
      </c>
      <c r="R45" s="1">
        <v>400.15145874023438</v>
      </c>
      <c r="S45" s="1">
        <v>392.82461547851563</v>
      </c>
      <c r="T45" s="1">
        <v>1.6123032569885254</v>
      </c>
      <c r="U45" s="1">
        <v>22.414594650268555</v>
      </c>
      <c r="V45" s="1">
        <v>4.674652099609375</v>
      </c>
      <c r="W45" s="1">
        <v>64.988037109375</v>
      </c>
      <c r="X45" s="1">
        <v>300.66342163085938</v>
      </c>
      <c r="Y45" s="1">
        <v>1248.8516845703125</v>
      </c>
      <c r="Z45" s="1">
        <v>2.4070923328399658</v>
      </c>
      <c r="AA45" s="1">
        <v>87.975021362304688</v>
      </c>
      <c r="AB45" s="1">
        <v>0.91655170917510986</v>
      </c>
      <c r="AC45" s="1">
        <v>-0.91062039136886597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1.1053802265840416</v>
      </c>
      <c r="AL45">
        <f>(U45-T45)/(1000-U45)*AK45</f>
        <v>2.3521670278562379E-2</v>
      </c>
      <c r="AM45">
        <f>(P45+273.15)</f>
        <v>294.87956085205076</v>
      </c>
      <c r="AN45">
        <f>(O45+273.15)</f>
        <v>297.36727752685545</v>
      </c>
      <c r="AO45">
        <f>(Y45*AG45+Z45*AH45)*AI45</f>
        <v>199.81626506500834</v>
      </c>
      <c r="AP45">
        <f>((AO45+0.00000010773*(AN45^4-AM45^4))-AL45*44100)/(L45*51.4+0.00000043092*AM45^3)</f>
        <v>-6.6883489197631096</v>
      </c>
      <c r="AQ45">
        <f>0.61365*EXP(17.502*J45/(240.97+J45))</f>
        <v>2.6100563557983554</v>
      </c>
      <c r="AR45">
        <f>AQ45*1000/AA45</f>
        <v>29.668152566277247</v>
      </c>
      <c r="AS45">
        <f>(AR45-U45)</f>
        <v>7.2535579160086918</v>
      </c>
      <c r="AT45">
        <f>IF(D45,P45,(O45+P45)/2)</f>
        <v>22.973419189453125</v>
      </c>
      <c r="AU45">
        <f>0.61365*EXP(17.502*AT45/(240.97+AT45))</f>
        <v>2.8151884662462536</v>
      </c>
      <c r="AV45">
        <f>IF(AS45&lt;&gt;0,(1000-(AR45+U45)/2)/AS45*AL45,0)</f>
        <v>3.1583305655266072</v>
      </c>
      <c r="AW45">
        <f>U45*AA45/1000</f>
        <v>1.9719244431847764</v>
      </c>
      <c r="AX45">
        <f>(AU45-AW45)</f>
        <v>0.84326402306147719</v>
      </c>
      <c r="AY45">
        <f>1/(1.6/F45+1.37/N45)</f>
        <v>2.2081743001992011</v>
      </c>
      <c r="AZ45">
        <f>G45*AA45*0.001</f>
        <v>34.237796320060255</v>
      </c>
      <c r="BA45">
        <f>G45/S45</f>
        <v>0.99071269702392217</v>
      </c>
      <c r="BB45">
        <f>(1-AL45*AA45/AQ45/F45)*100</f>
        <v>93.419777123771979</v>
      </c>
      <c r="BC45">
        <f>(S45-E45/(N45/1.35))</f>
        <v>393.18446323044299</v>
      </c>
      <c r="BD45">
        <f>E45*BB45/100/BC45</f>
        <v>-2.7108568565090852E-3</v>
      </c>
    </row>
    <row r="46" spans="1:56" x14ac:dyDescent="0.25">
      <c r="A46" s="1" t="s">
        <v>1</v>
      </c>
      <c r="B46" s="1" t="s">
        <v>2543</v>
      </c>
      <c r="K46" s="1">
        <v>2.72</v>
      </c>
    </row>
    <row r="47" spans="1:56" x14ac:dyDescent="0.25">
      <c r="A47" s="1" t="s">
        <v>1</v>
      </c>
      <c r="B47" s="1" t="s">
        <v>2542</v>
      </c>
      <c r="K47" s="1">
        <v>2.72</v>
      </c>
    </row>
    <row r="48" spans="1:56" x14ac:dyDescent="0.25">
      <c r="A48" s="1">
        <v>11</v>
      </c>
      <c r="B48" s="1" t="s">
        <v>2541</v>
      </c>
      <c r="C48" s="1">
        <v>2311.500009868294</v>
      </c>
      <c r="D48" s="1">
        <v>0</v>
      </c>
      <c r="E48">
        <f>(R48-S48*(1000-T48)/(1000-U48))*AK48</f>
        <v>-1.1260920898922888</v>
      </c>
      <c r="F48">
        <f>IF(AV48&lt;&gt;0,1/(1/AV48-1/N48),0)</f>
        <v>13.792863254404175</v>
      </c>
      <c r="G48">
        <f>((AY48-AL48/2)*S48-E48)/(AY48+AL48/2)</f>
        <v>388.55741255826126</v>
      </c>
      <c r="H48">
        <f>AL48*1000</f>
        <v>24.276199159740585</v>
      </c>
      <c r="I48">
        <f>(AQ48-AW48)</f>
        <v>0.6361220238119798</v>
      </c>
      <c r="J48">
        <f>(P48+AP48*D48)</f>
        <v>22.25469970703125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24.325141906738281</v>
      </c>
      <c r="P48" s="1">
        <v>22.25469970703125</v>
      </c>
      <c r="Q48" s="1">
        <v>24.455242156982422</v>
      </c>
      <c r="R48" s="1">
        <v>399.79360961914063</v>
      </c>
      <c r="S48" s="1">
        <v>392.19894409179688</v>
      </c>
      <c r="T48" s="1">
        <v>1.9555362462997437</v>
      </c>
      <c r="U48" s="1">
        <v>23.403371810913086</v>
      </c>
      <c r="V48" s="1">
        <v>5.6331887245178223</v>
      </c>
      <c r="W48" s="1">
        <v>67.416603088378906</v>
      </c>
      <c r="X48" s="1">
        <v>300.6639404296875</v>
      </c>
      <c r="Y48" s="1">
        <v>1600.6849365234375</v>
      </c>
      <c r="Z48" s="1">
        <v>2.2107295989990234</v>
      </c>
      <c r="AA48" s="1">
        <v>87.973823547363281</v>
      </c>
      <c r="AB48" s="1">
        <v>1.214954137802124</v>
      </c>
      <c r="AC48" s="1">
        <v>-0.92505407333374023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1.1053821339326744</v>
      </c>
      <c r="AL48">
        <f>(U48-T48)/(1000-U48)*AK48</f>
        <v>2.4276199159740584E-2</v>
      </c>
      <c r="AM48">
        <f>(P48+273.15)</f>
        <v>295.40469970703123</v>
      </c>
      <c r="AN48">
        <f>(O48+273.15)</f>
        <v>297.47514190673826</v>
      </c>
      <c r="AO48">
        <f>(Y48*AG48+Z48*AH48)*AI48</f>
        <v>256.10958411925458</v>
      </c>
      <c r="AP48">
        <f>((AO48+0.00000010773*(AN48^4-AM48^4))-AL48*44100)/(L48*51.4+0.00000043092*AM48^3)</f>
        <v>-6.532964314158594</v>
      </c>
      <c r="AQ48">
        <f>0.61365*EXP(17.502*J48/(240.97+J48))</f>
        <v>2.6950061259185834</v>
      </c>
      <c r="AR48">
        <f>AQ48*1000/AA48</f>
        <v>30.63418204697728</v>
      </c>
      <c r="AS48">
        <f>(AR48-U48)</f>
        <v>7.2308102360641939</v>
      </c>
      <c r="AT48">
        <f>IF(D48,P48,(O48+P48)/2)</f>
        <v>23.289920806884766</v>
      </c>
      <c r="AU48">
        <f>0.61365*EXP(17.502*AT48/(240.97+AT48))</f>
        <v>2.8695828676829032</v>
      </c>
      <c r="AV48">
        <f>IF(AS48&lt;&gt;0,(1000-(AR48+U48)/2)/AS48*AL48,0)</f>
        <v>3.2666167661478664</v>
      </c>
      <c r="AW48">
        <f>U48*AA48/1000</f>
        <v>2.0588841021066036</v>
      </c>
      <c r="AX48">
        <f>(AU48-AW48)</f>
        <v>0.81069876557629961</v>
      </c>
      <c r="AY48">
        <f>1/(1.6/F48+1.37/N48)</f>
        <v>2.2932126875295697</v>
      </c>
      <c r="AZ48">
        <f>G48*AA48*0.001</f>
        <v>34.182881250420515</v>
      </c>
      <c r="BA48">
        <f>G48/S48</f>
        <v>0.99071509092925225</v>
      </c>
      <c r="BB48">
        <f>(1-AL48*AA48/AQ48/F48)*100</f>
        <v>94.254603938569318</v>
      </c>
      <c r="BC48">
        <f>(S48-E48/(N48/1.35))</f>
        <v>392.5541078104244</v>
      </c>
      <c r="BD48">
        <f>E48*BB48/100/BC48</f>
        <v>-2.7038148835882574E-3</v>
      </c>
    </row>
    <row r="49" spans="1:56" x14ac:dyDescent="0.25">
      <c r="A49" s="1" t="s">
        <v>1</v>
      </c>
      <c r="B49" s="1" t="s">
        <v>2540</v>
      </c>
      <c r="K49" s="1">
        <v>2.72</v>
      </c>
    </row>
    <row r="50" spans="1:56" x14ac:dyDescent="0.25">
      <c r="A50" s="1" t="s">
        <v>1</v>
      </c>
      <c r="B50" s="1" t="s">
        <v>2535</v>
      </c>
      <c r="K50" s="1">
        <v>2.72</v>
      </c>
    </row>
    <row r="51" spans="1:56" x14ac:dyDescent="0.25">
      <c r="A51" s="1">
        <v>12</v>
      </c>
      <c r="B51" s="1" t="s">
        <v>2539</v>
      </c>
      <c r="C51" s="1">
        <v>2518.500009868294</v>
      </c>
      <c r="D51" s="1">
        <v>0</v>
      </c>
      <c r="E51">
        <f>(R51-S51*(1000-T51)/(1000-U51))*AK51</f>
        <v>-1.0738095417245157</v>
      </c>
      <c r="F51">
        <f>IF(AV51&lt;&gt;0,1/(1/AV51-1/N51),0)</f>
        <v>-3.3201131608198784</v>
      </c>
      <c r="G51">
        <f>((AY51-AL51/2)*S51-E51)/(AY51+AL51/2)</f>
        <v>393.57231283222183</v>
      </c>
      <c r="H51">
        <f>AL51*1000</f>
        <v>25.246889008914629</v>
      </c>
      <c r="I51">
        <f>(AQ51-AW51)</f>
        <v>-0.14650694567960887</v>
      </c>
      <c r="J51">
        <f>(P51+AP51*D51)</f>
        <v>17.569009780883789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24.456459045410156</v>
      </c>
      <c r="P51" s="1">
        <v>17.569009780883789</v>
      </c>
      <c r="Q51" s="1">
        <v>24.553939819335938</v>
      </c>
      <c r="R51" s="1">
        <v>400.12548828125</v>
      </c>
      <c r="S51" s="1">
        <v>392.140869140625</v>
      </c>
      <c r="T51" s="1">
        <v>2.3022565841674805</v>
      </c>
      <c r="U51" s="1">
        <v>24.579631805419922</v>
      </c>
      <c r="V51" s="1">
        <v>6.5798406600952148</v>
      </c>
      <c r="W51" s="1">
        <v>70.248504638671875</v>
      </c>
      <c r="X51" s="1">
        <v>300.68002319335938</v>
      </c>
      <c r="Y51" s="1">
        <v>1999.560546875</v>
      </c>
      <c r="Z51" s="1">
        <v>2.4035243988037109</v>
      </c>
      <c r="AA51" s="1">
        <v>87.971588134765625</v>
      </c>
      <c r="AB51" s="1">
        <v>1.7553960084915161</v>
      </c>
      <c r="AC51" s="1">
        <v>-0.9532812237739563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1.1054412617402916</v>
      </c>
      <c r="AL51">
        <f>(U51-T51)/(1000-U51)*AK51</f>
        <v>2.5246889008914628E-2</v>
      </c>
      <c r="AM51">
        <f>(P51+273.15)</f>
        <v>290.71900978088377</v>
      </c>
      <c r="AN51">
        <f>(O51+273.15)</f>
        <v>297.60645904541013</v>
      </c>
      <c r="AO51">
        <f>(Y51*AG51+Z51*AH51)*AI51</f>
        <v>319.92968034901423</v>
      </c>
      <c r="AP51">
        <f>((AO51+0.00000010773*(AN51^4-AM51^4))-AL51*44100)/(L51*51.4+0.00000043092*AM51^3)</f>
        <v>-5.9530862206888884</v>
      </c>
      <c r="AQ51">
        <f>0.61365*EXP(17.502*J51/(240.97+J51))</f>
        <v>2.0158023000109782</v>
      </c>
      <c r="AR51">
        <f>AQ51*1000/AA51</f>
        <v>22.914242458859853</v>
      </c>
      <c r="AS51">
        <f>(AR51-U51)</f>
        <v>-1.6653893465600689</v>
      </c>
      <c r="AT51">
        <f>IF(D51,P51,(O51+P51)/2)</f>
        <v>21.012734413146973</v>
      </c>
      <c r="AU51">
        <f>0.61365*EXP(17.502*AT51/(240.97+AT51))</f>
        <v>2.4978858173148679</v>
      </c>
      <c r="AV51">
        <f>IF(AS51&lt;&gt;0,(1000-(AR51+U51)/2)/AS51*AL51,0)</f>
        <v>-14.79975404775343</v>
      </c>
      <c r="AW51">
        <f>U51*AA51/1000</f>
        <v>2.162309245690587</v>
      </c>
      <c r="AX51">
        <f>(AU51-AW51)</f>
        <v>0.33557657162428089</v>
      </c>
      <c r="AY51">
        <f>1/(1.6/F51+1.37/N51)</f>
        <v>-6.1787950579207909</v>
      </c>
      <c r="AZ51">
        <f>G51*AA51*0.001</f>
        <v>34.623181405723351</v>
      </c>
      <c r="BA51">
        <f>G51/S51</f>
        <v>1.0036503302875159</v>
      </c>
      <c r="BB51">
        <f>(1-AL51*AA51/AQ51/F51)*100</f>
        <v>133.18558520111847</v>
      </c>
      <c r="BC51">
        <f>(S51-E51/(N51/1.35))</f>
        <v>392.47954320943325</v>
      </c>
      <c r="BD51">
        <f>E51*BB51/100/BC51</f>
        <v>-3.6439084452564423E-3</v>
      </c>
    </row>
    <row r="52" spans="1:56" x14ac:dyDescent="0.25">
      <c r="A52" s="1" t="s">
        <v>1</v>
      </c>
      <c r="B52" s="1" t="s">
        <v>2538</v>
      </c>
    </row>
    <row r="53" spans="1:56" x14ac:dyDescent="0.25">
      <c r="A53" s="1" t="s">
        <v>1</v>
      </c>
      <c r="B53" s="1" t="s">
        <v>2537</v>
      </c>
    </row>
    <row r="54" spans="1:56" x14ac:dyDescent="0.25">
      <c r="A54" s="1" t="s">
        <v>1</v>
      </c>
      <c r="B54" s="1" t="s">
        <v>2536</v>
      </c>
    </row>
    <row r="55" spans="1:56" x14ac:dyDescent="0.25">
      <c r="A55" s="1" t="s">
        <v>1</v>
      </c>
      <c r="B55" s="1" t="s">
        <v>2535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D9B2A-5CD8-4DA7-99C3-35E09E7131DA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2623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2622</v>
      </c>
    </row>
    <row r="12" spans="1:60" x14ac:dyDescent="0.25">
      <c r="A12" s="1" t="s">
        <v>1</v>
      </c>
      <c r="B12" s="1" t="s">
        <v>2621</v>
      </c>
    </row>
    <row r="13" spans="1:60" x14ac:dyDescent="0.25">
      <c r="A13" s="1" t="s">
        <v>1</v>
      </c>
      <c r="B13" s="1" t="s">
        <v>2620</v>
      </c>
    </row>
    <row r="14" spans="1:60" x14ac:dyDescent="0.25">
      <c r="A14" s="1" t="s">
        <v>1</v>
      </c>
      <c r="B14" s="1" t="s">
        <v>2619</v>
      </c>
    </row>
    <row r="15" spans="1:60" x14ac:dyDescent="0.25">
      <c r="A15" s="1" t="s">
        <v>1</v>
      </c>
      <c r="B15" s="1" t="s">
        <v>2618</v>
      </c>
    </row>
    <row r="16" spans="1:60" x14ac:dyDescent="0.25">
      <c r="A16" s="1" t="s">
        <v>1</v>
      </c>
      <c r="B16" s="1" t="s">
        <v>2617</v>
      </c>
    </row>
    <row r="17" spans="1:60" x14ac:dyDescent="0.25">
      <c r="A17" s="1" t="s">
        <v>1</v>
      </c>
      <c r="B17" s="1" t="s">
        <v>2616</v>
      </c>
    </row>
    <row r="18" spans="1:60" x14ac:dyDescent="0.25">
      <c r="A18" s="1">
        <v>1</v>
      </c>
      <c r="B18" s="1" t="s">
        <v>2615</v>
      </c>
      <c r="C18" s="1">
        <v>256.50000470504165</v>
      </c>
      <c r="D18" s="1">
        <v>0</v>
      </c>
      <c r="E18">
        <f>(R18-S18*(1000-T18)/(1000-U18))*AO18</f>
        <v>-1.9898250066045626</v>
      </c>
      <c r="F18">
        <f>IF(AZ18&lt;&gt;0,1/(1/AZ18-1/N18),0)</f>
        <v>2.1655945106718053</v>
      </c>
      <c r="G18">
        <f>((BC18-AP18/2)*S18-E18)/(BC18+AP18/2)</f>
        <v>387.84726115751903</v>
      </c>
      <c r="H18">
        <f>AP18*1000</f>
        <v>20.86727624762468</v>
      </c>
      <c r="I18">
        <f>(AU18-BA18)</f>
        <v>1.2439493342960715</v>
      </c>
      <c r="J18">
        <f>(P18+AT18*D18)</f>
        <v>23.280862808227539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24.267829895019531</v>
      </c>
      <c r="P18" s="1">
        <v>23.280862808227539</v>
      </c>
      <c r="Q18" s="1">
        <v>24.385385513305664</v>
      </c>
      <c r="R18" s="1">
        <v>400.03237915039063</v>
      </c>
      <c r="S18" s="1">
        <v>394.38241577148438</v>
      </c>
      <c r="T18" s="1">
        <v>-8.4343180060386658E-2</v>
      </c>
      <c r="U18" s="1">
        <v>18.461381912231445</v>
      </c>
      <c r="V18" s="1">
        <v>-0.24378989636898041</v>
      </c>
      <c r="W18" s="1">
        <v>53.361732482910156</v>
      </c>
      <c r="X18" s="1">
        <v>300.39883422851563</v>
      </c>
      <c r="Y18" s="1">
        <v>-5.4220054298639297E-2</v>
      </c>
      <c r="Z18" s="1">
        <v>2.6402437686920166</v>
      </c>
      <c r="AA18" s="1">
        <v>87.97088623046875</v>
      </c>
      <c r="AB18" s="1">
        <v>2.1004116535186768</v>
      </c>
      <c r="AC18" s="1">
        <v>-0.19792723655700684</v>
      </c>
      <c r="AD18" s="1">
        <v>3.777201846241951E-2</v>
      </c>
      <c r="AE18" s="1">
        <v>6.4805746078491211E-3</v>
      </c>
      <c r="AF18" s="1">
        <v>8.0608464777469635E-2</v>
      </c>
      <c r="AG18" s="1">
        <v>2.6977546513080597E-2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1.1044074787813072</v>
      </c>
      <c r="AP18">
        <f>(U18-T18)/(1000-U18)*AO18</f>
        <v>2.0867276247624682E-2</v>
      </c>
      <c r="AQ18">
        <f>(P18+273.15)</f>
        <v>296.43086280822752</v>
      </c>
      <c r="AR18">
        <f>(O18+273.15)</f>
        <v>297.41782989501951</v>
      </c>
      <c r="AS18">
        <f>(Y18*AK18+Z18*AL18)*AM18</f>
        <v>-8.675208493876263E-3</v>
      </c>
      <c r="AT18">
        <f>((AS18+0.00000010773*(AR18^4-AQ18^4))-AP18*44100)/(L18*0.92*2*29.3+0.00000043092*AQ18^3)</f>
        <v>-7.1807423510972956</v>
      </c>
      <c r="AU18">
        <f>0.61365*EXP(17.502*J18/(240.97+J18))</f>
        <v>2.8680134621542175</v>
      </c>
      <c r="AV18">
        <f>AU18*1000/AA18</f>
        <v>32.601848009584785</v>
      </c>
      <c r="AW18">
        <f>(AV18-U18)</f>
        <v>14.14046609735334</v>
      </c>
      <c r="AX18">
        <f>IF(D18,P18,(O18+P18)/2)</f>
        <v>23.774346351623535</v>
      </c>
      <c r="AY18">
        <f>0.61365*EXP(17.502*AX18/(240.97+AX18))</f>
        <v>2.9546173629532517</v>
      </c>
      <c r="AZ18">
        <f>IF(AW18&lt;&gt;0,(1000-(AV18+U18)/2)/AW18*AP18,0)</f>
        <v>1.4380361188372297</v>
      </c>
      <c r="BA18">
        <f>U18*AA18/1000</f>
        <v>1.624064127858146</v>
      </c>
      <c r="BB18">
        <f>(AY18-BA18)</f>
        <v>1.3305532350951057</v>
      </c>
      <c r="BC18">
        <f>1/(1.6/F18+1.37/N18)</f>
        <v>0.94438107998097676</v>
      </c>
      <c r="BD18">
        <f>G18*AA18*0.001</f>
        <v>34.119267286087009</v>
      </c>
      <c r="BE18">
        <f>G18/S18</f>
        <v>0.98342939656378603</v>
      </c>
      <c r="BF18">
        <f>(1-AP18*AA18/AU18/F18)*100</f>
        <v>70.443949148546011</v>
      </c>
      <c r="BG18">
        <f>(S18-E18/(N18/1.35))</f>
        <v>395.00999645969551</v>
      </c>
      <c r="BH18">
        <f>E18*BF18/100/BG18</f>
        <v>-3.5485464377117163E-3</v>
      </c>
    </row>
    <row r="19" spans="1:60" x14ac:dyDescent="0.25">
      <c r="A19" s="1" t="s">
        <v>1</v>
      </c>
      <c r="B19" s="1" t="s">
        <v>2614</v>
      </c>
      <c r="K19" s="1">
        <v>2.72</v>
      </c>
    </row>
    <row r="20" spans="1:60" x14ac:dyDescent="0.25">
      <c r="A20" s="1" t="s">
        <v>1</v>
      </c>
      <c r="B20" s="1" t="s">
        <v>2613</v>
      </c>
      <c r="K20" s="1">
        <v>2.72</v>
      </c>
    </row>
    <row r="21" spans="1:60" x14ac:dyDescent="0.25">
      <c r="A21" s="1">
        <v>2</v>
      </c>
      <c r="B21" s="1" t="s">
        <v>2612</v>
      </c>
      <c r="C21" s="1">
        <v>462.50000470504165</v>
      </c>
      <c r="D21" s="1">
        <v>0</v>
      </c>
      <c r="E21">
        <f>(R21-S21*(1000-T21)/(1000-U21))*AO21</f>
        <v>-0.92739687307523933</v>
      </c>
      <c r="F21">
        <f>IF(AZ21&lt;&gt;0,1/(1/AZ21-1/N21),0)</f>
        <v>2.1643995773371478</v>
      </c>
      <c r="G21">
        <f>((BC21-AP21/2)*S21-E21)/(BC21+AP21/2)</f>
        <v>385.92348871536308</v>
      </c>
      <c r="H21">
        <f>AP21*1000</f>
        <v>20.686291551740041</v>
      </c>
      <c r="I21">
        <f>(AU21-BA21)</f>
        <v>1.2338786666912125</v>
      </c>
      <c r="J21">
        <f>(P21+AT21*D21)</f>
        <v>23.145492553710938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24.219459533691406</v>
      </c>
      <c r="P21" s="1">
        <v>23.145492553710938</v>
      </c>
      <c r="Q21" s="1">
        <v>24.384809494018555</v>
      </c>
      <c r="R21" s="1">
        <v>400.01165771484375</v>
      </c>
      <c r="S21" s="1">
        <v>393.48065185546875</v>
      </c>
      <c r="T21" s="1">
        <v>-7.9098314046859741E-2</v>
      </c>
      <c r="U21" s="1">
        <v>18.310222625732422</v>
      </c>
      <c r="V21" s="1">
        <v>-0.22929435968399048</v>
      </c>
      <c r="W21" s="1">
        <v>53.078636169433594</v>
      </c>
      <c r="X21" s="1">
        <v>300.37246704101563</v>
      </c>
      <c r="Y21" s="1">
        <v>25.319108963012695</v>
      </c>
      <c r="Z21" s="1">
        <v>2.8093607425689697</v>
      </c>
      <c r="AA21" s="1">
        <v>87.971054077148438</v>
      </c>
      <c r="AB21" s="1">
        <v>2.1851985454559326</v>
      </c>
      <c r="AC21" s="1">
        <v>-0.16873173415660858</v>
      </c>
      <c r="AD21" s="1">
        <v>5.9249863028526306E-2</v>
      </c>
      <c r="AE21" s="1">
        <v>7.5759356841444969E-3</v>
      </c>
      <c r="AF21" s="1">
        <v>2.4346774443984032E-2</v>
      </c>
      <c r="AG21" s="1">
        <v>1.1353041976690292E-2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1.1043105405919689</v>
      </c>
      <c r="AP21">
        <f>(U21-T21)/(1000-U21)*AO21</f>
        <v>2.0686291551740042E-2</v>
      </c>
      <c r="AQ21">
        <f>(P21+273.15)</f>
        <v>296.29549255371091</v>
      </c>
      <c r="AR21">
        <f>(O21+273.15)</f>
        <v>297.36945953369138</v>
      </c>
      <c r="AS21">
        <f>(Y21*AK21+Z21*AL21)*AM21</f>
        <v>4.0510573435338415</v>
      </c>
      <c r="AT21">
        <f>((AS21+0.00000010773*(AR21^4-AQ21^4))-AP21*44100)/(L21*0.92*2*29.3+0.00000043092*AQ21^3)</f>
        <v>-7.078831073766942</v>
      </c>
      <c r="AU21">
        <f>0.61365*EXP(17.502*J21/(240.97+J21))</f>
        <v>2.8446482514641462</v>
      </c>
      <c r="AV21">
        <f>AU21*1000/AA21</f>
        <v>32.336184683764955</v>
      </c>
      <c r="AW21">
        <f>(AV21-U21)</f>
        <v>14.025962058032533</v>
      </c>
      <c r="AX21">
        <f>IF(D21,P21,(O21+P21)/2)</f>
        <v>23.682476043701172</v>
      </c>
      <c r="AY21">
        <f>0.61365*EXP(17.502*AX21/(240.97+AX21))</f>
        <v>2.9383234964656979</v>
      </c>
      <c r="AZ21">
        <f>IF(AW21&lt;&gt;0,(1000-(AV21+U21)/2)/AW21*AP21,0)</f>
        <v>1.4375091201937895</v>
      </c>
      <c r="BA21">
        <f>U21*AA21/1000</f>
        <v>1.6107695847729337</v>
      </c>
      <c r="BB21">
        <f>(AY21-BA21)</f>
        <v>1.3275539116927642</v>
      </c>
      <c r="BC21">
        <f>1/(1.6/F21+1.37/N21)</f>
        <v>0.94401743602769683</v>
      </c>
      <c r="BD21">
        <f>G21*AA21*0.001</f>
        <v>33.950096095420989</v>
      </c>
      <c r="BE21">
        <f>G21/S21</f>
        <v>0.98079406673626857</v>
      </c>
      <c r="BF21">
        <f>(1-AP21*AA21/AU21/F21)*100</f>
        <v>70.443267282146635</v>
      </c>
      <c r="BG21">
        <f>(S21-E21/(N21/1.35))</f>
        <v>393.77314811313846</v>
      </c>
      <c r="BH21">
        <f>E21*BF21/100/BG21</f>
        <v>-1.6590482647104187E-3</v>
      </c>
    </row>
    <row r="22" spans="1:60" x14ac:dyDescent="0.25">
      <c r="A22" s="1" t="s">
        <v>1</v>
      </c>
      <c r="B22" s="1" t="s">
        <v>2611</v>
      </c>
      <c r="K22" s="1">
        <v>2.72</v>
      </c>
    </row>
    <row r="23" spans="1:60" x14ac:dyDescent="0.25">
      <c r="A23" s="1" t="s">
        <v>1</v>
      </c>
      <c r="B23" s="1" t="s">
        <v>2610</v>
      </c>
      <c r="K23" s="1">
        <v>2.72</v>
      </c>
    </row>
    <row r="24" spans="1:60" x14ac:dyDescent="0.25">
      <c r="A24" s="1">
        <v>3</v>
      </c>
      <c r="B24" s="1" t="s">
        <v>2609</v>
      </c>
      <c r="C24" s="1">
        <v>667.50000470504165</v>
      </c>
      <c r="D24" s="1">
        <v>0</v>
      </c>
      <c r="E24">
        <f>(R24-S24*(1000-T24)/(1000-U24))*AO24</f>
        <v>-0.76941118603992176</v>
      </c>
      <c r="F24">
        <f>IF(AZ24&lt;&gt;0,1/(1/AZ24-1/N24),0)</f>
        <v>2.1474721399246741</v>
      </c>
      <c r="G24">
        <f>((BC24-AP24/2)*S24-E24)/(BC24+AP24/2)</f>
        <v>385.56773814819678</v>
      </c>
      <c r="H24">
        <f>AP24*1000</f>
        <v>20.562747676483067</v>
      </c>
      <c r="I24">
        <f>(AU24-BA24)</f>
        <v>1.2330568339701926</v>
      </c>
      <c r="J24">
        <f>(P24+AT24*D24)</f>
        <v>23.082279205322266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24.185388565063477</v>
      </c>
      <c r="P24" s="1">
        <v>23.082279205322266</v>
      </c>
      <c r="Q24" s="1">
        <v>24.36712646484375</v>
      </c>
      <c r="R24" s="1">
        <v>399.902587890625</v>
      </c>
      <c r="S24" s="1">
        <v>393.27734375</v>
      </c>
      <c r="T24" s="1">
        <v>-8.2269102334976196E-2</v>
      </c>
      <c r="U24" s="1">
        <v>18.196533203125</v>
      </c>
      <c r="V24" s="1">
        <v>-0.23896932601928711</v>
      </c>
      <c r="W24" s="1">
        <v>52.855968475341797</v>
      </c>
      <c r="X24" s="1">
        <v>300.41864013671875</v>
      </c>
      <c r="Y24" s="1">
        <v>49.904941558837891</v>
      </c>
      <c r="Z24" s="1">
        <v>3.1911113262176514</v>
      </c>
      <c r="AA24" s="1">
        <v>87.969383239746094</v>
      </c>
      <c r="AB24" s="1">
        <v>2.258622407913208</v>
      </c>
      <c r="AC24" s="1">
        <v>-0.1575162410736084</v>
      </c>
      <c r="AD24" s="1">
        <v>0.11247801780700684</v>
      </c>
      <c r="AE24" s="1">
        <v>1.2025353498756886E-2</v>
      </c>
      <c r="AF24" s="1">
        <v>6.0002036392688751E-2</v>
      </c>
      <c r="AG24" s="1">
        <v>2.6686469092965126E-2</v>
      </c>
      <c r="AH24" s="1">
        <v>0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1.1044802946202894</v>
      </c>
      <c r="AP24">
        <f>(U24-T24)/(1000-U24)*AO24</f>
        <v>2.0562747676483067E-2</v>
      </c>
      <c r="AQ24">
        <f>(P24+273.15)</f>
        <v>296.23227920532224</v>
      </c>
      <c r="AR24">
        <f>(O24+273.15)</f>
        <v>297.33538856506345</v>
      </c>
      <c r="AS24">
        <f>(Y24*AK24+Z24*AL24)*AM24</f>
        <v>7.9847904709400837</v>
      </c>
      <c r="AT24">
        <f>((AS24+0.00000010773*(AR24^4-AQ24^4))-AP24*44100)/(L24*0.92*2*29.3+0.00000043092*AQ24^3)</f>
        <v>-7.00256826830595</v>
      </c>
      <c r="AU24">
        <f>0.61365*EXP(17.502*J24/(240.97+J24))</f>
        <v>2.8337946369506604</v>
      </c>
      <c r="AV24">
        <f>AU24*1000/AA24</f>
        <v>32.213419403289649</v>
      </c>
      <c r="AW24">
        <f>(AV24-U24)</f>
        <v>14.016886200164649</v>
      </c>
      <c r="AX24">
        <f>IF(D24,P24,(O24+P24)/2)</f>
        <v>23.633833885192871</v>
      </c>
      <c r="AY24">
        <f>0.61365*EXP(17.502*AX24/(240.97+AX24))</f>
        <v>2.9297283152936937</v>
      </c>
      <c r="AZ24">
        <f>IF(AW24&lt;&gt;0,(1000-(AV24+U24)/2)/AW24*AP24,0)</f>
        <v>1.4300226043308411</v>
      </c>
      <c r="BA24">
        <f>U24*AA24/1000</f>
        <v>1.6007378029804677</v>
      </c>
      <c r="BB24">
        <f>(AY24-BA24)</f>
        <v>1.328990512313226</v>
      </c>
      <c r="BC24">
        <f>1/(1.6/F24+1.37/N24)</f>
        <v>0.93885298896981018</v>
      </c>
      <c r="BD24">
        <f>G24*AA24*0.001</f>
        <v>33.918156122040791</v>
      </c>
      <c r="BE24">
        <f>G24/S24</f>
        <v>0.98039651730687016</v>
      </c>
      <c r="BF24">
        <f>(1-AP24*AA24/AU24/F24)*100</f>
        <v>70.275347839903219</v>
      </c>
      <c r="BG24">
        <f>(S24-E24/(N24/1.35))</f>
        <v>393.52001212538454</v>
      </c>
      <c r="BH24">
        <f>E24*BF24/100/BG24</f>
        <v>-1.3740251337876011E-3</v>
      </c>
    </row>
    <row r="25" spans="1:60" x14ac:dyDescent="0.25">
      <c r="A25" s="1" t="s">
        <v>1</v>
      </c>
      <c r="B25" s="1" t="s">
        <v>2608</v>
      </c>
      <c r="K25" s="1">
        <v>2.72</v>
      </c>
    </row>
    <row r="26" spans="1:60" x14ac:dyDescent="0.25">
      <c r="A26" s="1" t="s">
        <v>1</v>
      </c>
      <c r="B26" s="1" t="s">
        <v>2607</v>
      </c>
      <c r="K26" s="1">
        <v>2.72</v>
      </c>
    </row>
    <row r="27" spans="1:60" x14ac:dyDescent="0.25">
      <c r="A27" s="1">
        <v>4</v>
      </c>
      <c r="B27" s="1" t="s">
        <v>2606</v>
      </c>
      <c r="C27" s="1">
        <v>873.00000471621752</v>
      </c>
      <c r="D27" s="1">
        <v>0</v>
      </c>
      <c r="E27">
        <f>(R27-S27*(1000-T27)/(1000-U27))*AO27</f>
        <v>0.27950561089959036</v>
      </c>
      <c r="F27">
        <f>IF(AZ27&lt;&gt;0,1/(1/AZ27-1/N27),0)</f>
        <v>2.1663018786659838</v>
      </c>
      <c r="G27">
        <f>((BC27-AP27/2)*S27-E27)/(BC27+AP27/2)</f>
        <v>383.84885381168931</v>
      </c>
      <c r="H27">
        <f>AP27*1000</f>
        <v>20.535179922352931</v>
      </c>
      <c r="I27">
        <f>(AU27-BA27)</f>
        <v>1.2244077654930945</v>
      </c>
      <c r="J27">
        <f>(P27+AT27*D27)</f>
        <v>23.017982482910156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24.156421661376953</v>
      </c>
      <c r="P27" s="1">
        <v>23.017982482910156</v>
      </c>
      <c r="Q27" s="1">
        <v>24.343805313110352</v>
      </c>
      <c r="R27" s="1">
        <v>400.13681030273438</v>
      </c>
      <c r="S27" s="1">
        <v>392.58444213867188</v>
      </c>
      <c r="T27" s="1">
        <v>-8.5862748324871063E-2</v>
      </c>
      <c r="U27" s="1">
        <v>18.169256210327148</v>
      </c>
      <c r="V27" s="1">
        <v>-0.24984890222549438</v>
      </c>
      <c r="W27" s="1">
        <v>52.870063781738281</v>
      </c>
      <c r="X27" s="1">
        <v>300.4134521484375</v>
      </c>
      <c r="Y27" s="1">
        <v>99.307525634765625</v>
      </c>
      <c r="Z27" s="1">
        <v>2.5751240253448486</v>
      </c>
      <c r="AA27" s="1">
        <v>87.971923828125</v>
      </c>
      <c r="AB27" s="1">
        <v>2.289750337600708</v>
      </c>
      <c r="AC27" s="1">
        <v>-0.16252760589122772</v>
      </c>
      <c r="AD27" s="1">
        <v>9.9895268678665161E-2</v>
      </c>
      <c r="AE27" s="1">
        <v>8.9644668623805046E-3</v>
      </c>
      <c r="AF27" s="1">
        <v>3.9300881326198578E-2</v>
      </c>
      <c r="AG27" s="1">
        <v>1.7051694914698601E-2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1.1044612211339611</v>
      </c>
      <c r="AP27">
        <f>(U27-T27)/(1000-U27)*AO27</f>
        <v>2.0535179922352931E-2</v>
      </c>
      <c r="AQ27">
        <f>(P27+273.15)</f>
        <v>296.16798248291013</v>
      </c>
      <c r="AR27">
        <f>(O27+273.15)</f>
        <v>297.30642166137693</v>
      </c>
      <c r="AS27">
        <f>(Y27*AK27+Z27*AL27)*AM27</f>
        <v>15.889203746411113</v>
      </c>
      <c r="AT27">
        <f>((AS27+0.00000010773*(AR27^4-AQ27^4))-AP27*44100)/(L27*0.92*2*29.3+0.00000043092*AQ27^3)</f>
        <v>-6.9278223161835708</v>
      </c>
      <c r="AU27">
        <f>0.61365*EXP(17.502*J27/(240.97+J27))</f>
        <v>2.8227921888416816</v>
      </c>
      <c r="AV27">
        <f>AU27*1000/AA27</f>
        <v>32.087421372717813</v>
      </c>
      <c r="AW27">
        <f>(AV27-U27)</f>
        <v>13.918165162390665</v>
      </c>
      <c r="AX27">
        <f>IF(D27,P27,(O27+P27)/2)</f>
        <v>23.587202072143555</v>
      </c>
      <c r="AY27">
        <f>0.61365*EXP(17.502*AX27/(240.97+AX27))</f>
        <v>2.9215090183698558</v>
      </c>
      <c r="AZ27">
        <f>IF(AW27&lt;&gt;0,(1000-(AV27+U27)/2)/AW27*AP27,0)</f>
        <v>1.4383479956262113</v>
      </c>
      <c r="BA27">
        <f>U27*AA27/1000</f>
        <v>1.5983844233485871</v>
      </c>
      <c r="BB27">
        <f>(AY27-BA27)</f>
        <v>1.3231245950212687</v>
      </c>
      <c r="BC27">
        <f>1/(1.6/F27+1.37/N27)</f>
        <v>0.94459629014740876</v>
      </c>
      <c r="BD27">
        <f>G27*AA27*0.001</f>
        <v>33.767922129035021</v>
      </c>
      <c r="BE27">
        <f>G27/S27</f>
        <v>0.97774851117534378</v>
      </c>
      <c r="BF27">
        <f>(1-AP27*AA27/AU27/F27)*100</f>
        <v>70.457671806563255</v>
      </c>
      <c r="BG27">
        <f>(S27-E27/(N27/1.35))</f>
        <v>392.49628749036611</v>
      </c>
      <c r="BH27">
        <f>E27*BF27/100/BG27</f>
        <v>5.0174524520412648E-4</v>
      </c>
    </row>
    <row r="28" spans="1:60" x14ac:dyDescent="0.25">
      <c r="A28" s="1" t="s">
        <v>1</v>
      </c>
      <c r="B28" s="1" t="s">
        <v>2605</v>
      </c>
      <c r="K28" s="1">
        <v>2.72</v>
      </c>
    </row>
    <row r="29" spans="1:60" x14ac:dyDescent="0.25">
      <c r="A29" s="1" t="s">
        <v>1</v>
      </c>
      <c r="B29" s="1" t="s">
        <v>2604</v>
      </c>
      <c r="K29" s="1">
        <v>2.72</v>
      </c>
    </row>
    <row r="30" spans="1:60" x14ac:dyDescent="0.25">
      <c r="A30" s="1">
        <v>5</v>
      </c>
      <c r="B30" s="1" t="s">
        <v>2603</v>
      </c>
      <c r="C30" s="1">
        <v>1078.5000047050416</v>
      </c>
      <c r="D30" s="1">
        <v>0</v>
      </c>
      <c r="E30">
        <f>(R30-S30*(1000-T30)/(1000-U30))*AO30</f>
        <v>0.38015810059325461</v>
      </c>
      <c r="F30">
        <f>IF(AZ30&lt;&gt;0,1/(1/AZ30-1/N30),0)</f>
        <v>2.1538251882070094</v>
      </c>
      <c r="G30">
        <f>((BC30-AP30/2)*S30-E30)/(BC30+AP30/2)</f>
        <v>383.58837807628151</v>
      </c>
      <c r="H30">
        <f>AP30*1000</f>
        <v>20.503021071694175</v>
      </c>
      <c r="I30">
        <f>(AU30-BA30)</f>
        <v>1.2271472850939671</v>
      </c>
      <c r="J30">
        <f>(P30+AT30*D30)</f>
        <v>23.020462036132813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24.142684936523438</v>
      </c>
      <c r="P30" s="1">
        <v>23.020462036132813</v>
      </c>
      <c r="Q30" s="1">
        <v>24.328218460083008</v>
      </c>
      <c r="R30" s="1">
        <v>400.08004760742188</v>
      </c>
      <c r="S30" s="1">
        <v>392.44866943359375</v>
      </c>
      <c r="T30" s="1">
        <v>-8.7598741054534912E-2</v>
      </c>
      <c r="U30" s="1">
        <v>18.143774032592773</v>
      </c>
      <c r="V30" s="1">
        <v>-0.25509873032569885</v>
      </c>
      <c r="W30" s="1">
        <v>52.836986541748047</v>
      </c>
      <c r="X30" s="1">
        <v>300.34146118164063</v>
      </c>
      <c r="Y30" s="1">
        <v>151.14389038085938</v>
      </c>
      <c r="Z30" s="1">
        <v>3.3557355403900146</v>
      </c>
      <c r="AA30" s="1">
        <v>87.96783447265625</v>
      </c>
      <c r="AB30" s="1">
        <v>2.3231091499328613</v>
      </c>
      <c r="AC30" s="1">
        <v>-0.15922045707702637</v>
      </c>
      <c r="AD30" s="1">
        <v>3.8669779896736145E-2</v>
      </c>
      <c r="AE30" s="1">
        <v>4.994287621229887E-3</v>
      </c>
      <c r="AF30" s="1">
        <v>4.597930982708931E-2</v>
      </c>
      <c r="AG30" s="1">
        <v>2.0394323393702507E-2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1.1041965484619138</v>
      </c>
      <c r="AP30">
        <f>(U30-T30)/(1000-U30)*AO30</f>
        <v>2.0503021071694175E-2</v>
      </c>
      <c r="AQ30">
        <f>(P30+273.15)</f>
        <v>296.17046203613279</v>
      </c>
      <c r="AR30">
        <f>(O30+273.15)</f>
        <v>297.29268493652341</v>
      </c>
      <c r="AS30">
        <f>(Y30*AK30+Z30*AL30)*AM30</f>
        <v>24.183021920404826</v>
      </c>
      <c r="AT30">
        <f>((AS30+0.00000010773*(AR30^4-AQ30^4))-AP30*44100)/(L30*0.92*2*29.3+0.00000043092*AQ30^3)</f>
        <v>-6.8525263230998865</v>
      </c>
      <c r="AU30">
        <f>0.61365*EXP(17.502*J30/(240.97+J30))</f>
        <v>2.8232157959023669</v>
      </c>
      <c r="AV30">
        <f>AU30*1000/AA30</f>
        <v>32.093728495498318</v>
      </c>
      <c r="AW30">
        <f>(AV30-U30)</f>
        <v>13.949954462905545</v>
      </c>
      <c r="AX30">
        <f>IF(D30,P30,(O30+P30)/2)</f>
        <v>23.581573486328125</v>
      </c>
      <c r="AY30">
        <f>0.61365*EXP(17.502*AX30/(240.97+AX30))</f>
        <v>2.9205182922927522</v>
      </c>
      <c r="AZ30">
        <f>IF(AW30&lt;&gt;0,(1000-(AV30+U30)/2)/AW30*AP30,0)</f>
        <v>1.4328369915746402</v>
      </c>
      <c r="BA30">
        <f>U30*AA30/1000</f>
        <v>1.5960685108083998</v>
      </c>
      <c r="BB30">
        <f>(AY30-BA30)</f>
        <v>1.3244497814843523</v>
      </c>
      <c r="BC30">
        <f>1/(1.6/F30+1.37/N30)</f>
        <v>0.94079412664788165</v>
      </c>
      <c r="BD30">
        <f>G30*AA30*0.001</f>
        <v>33.743438948249015</v>
      </c>
      <c r="BE30">
        <f>G30/S30</f>
        <v>0.97742305670165741</v>
      </c>
      <c r="BF30">
        <f>(1-AP30*AA30/AU30/F30)*100</f>
        <v>70.338901426041787</v>
      </c>
      <c r="BG30">
        <f>(S30-E30/(N30/1.35))</f>
        <v>392.32876950188745</v>
      </c>
      <c r="BH30">
        <f>E30*BF30/100/BG30</f>
        <v>6.8156875668052609E-4</v>
      </c>
    </row>
    <row r="31" spans="1:60" x14ac:dyDescent="0.25">
      <c r="A31" s="1" t="s">
        <v>1</v>
      </c>
      <c r="B31" s="1" t="s">
        <v>2602</v>
      </c>
      <c r="K31" s="1">
        <v>2.72</v>
      </c>
    </row>
    <row r="32" spans="1:60" x14ac:dyDescent="0.25">
      <c r="A32" s="1" t="s">
        <v>1</v>
      </c>
      <c r="B32" s="1" t="s">
        <v>2601</v>
      </c>
      <c r="K32" s="1">
        <v>2.72</v>
      </c>
    </row>
    <row r="33" spans="1:60" x14ac:dyDescent="0.25">
      <c r="A33" s="1">
        <v>6</v>
      </c>
      <c r="B33" s="1" t="s">
        <v>2600</v>
      </c>
      <c r="C33" s="1">
        <v>1283.5000047050416</v>
      </c>
      <c r="D33" s="1">
        <v>0</v>
      </c>
      <c r="E33">
        <f>(R33-S33*(1000-T33)/(1000-U33))*AO33</f>
        <v>0.35883520154029019</v>
      </c>
      <c r="F33">
        <f>IF(AZ33&lt;&gt;0,1/(1/AZ33-1/N33),0)</f>
        <v>2.1136732735827963</v>
      </c>
      <c r="G33">
        <f>((BC33-AP33/2)*S33-E33)/(BC33+AP33/2)</f>
        <v>383.44481815281216</v>
      </c>
      <c r="H33">
        <f>AP33*1000</f>
        <v>20.519822762627285</v>
      </c>
      <c r="I33">
        <f>(AU33-BA33)</f>
        <v>1.2434749847265421</v>
      </c>
      <c r="J33">
        <f>(P33+AT33*D33)</f>
        <v>23.12159538269043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24.149311065673828</v>
      </c>
      <c r="P33" s="1">
        <v>23.12159538269043</v>
      </c>
      <c r="Q33" s="1">
        <v>24.329326629638672</v>
      </c>
      <c r="R33" s="1">
        <v>400.02169799804688</v>
      </c>
      <c r="S33" s="1">
        <v>392.40472412109375</v>
      </c>
      <c r="T33" s="1">
        <v>-8.9443832635879517E-2</v>
      </c>
      <c r="U33" s="1">
        <v>18.156045913696289</v>
      </c>
      <c r="V33" s="1">
        <v>-0.26035493612289429</v>
      </c>
      <c r="W33" s="1">
        <v>52.848987579345703</v>
      </c>
      <c r="X33" s="1">
        <v>300.35125732421875</v>
      </c>
      <c r="Y33" s="1">
        <v>301.2470703125</v>
      </c>
      <c r="Z33" s="1">
        <v>2.9179949760437012</v>
      </c>
      <c r="AA33" s="1">
        <v>87.963310241699219</v>
      </c>
      <c r="AB33" s="1">
        <v>2.4595365524291992</v>
      </c>
      <c r="AC33" s="1">
        <v>-0.1602528989315033</v>
      </c>
      <c r="AD33" s="1">
        <v>3.7267107516527176E-2</v>
      </c>
      <c r="AE33" s="1">
        <v>2.203775942325592E-2</v>
      </c>
      <c r="AF33" s="1">
        <v>5.9744108468294144E-2</v>
      </c>
      <c r="AG33" s="1">
        <v>1.0345958173274994E-2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1.1042325636919805</v>
      </c>
      <c r="AP33">
        <f>(U33-T33)/(1000-U33)*AO33</f>
        <v>2.0519822762627284E-2</v>
      </c>
      <c r="AQ33">
        <f>(P33+273.15)</f>
        <v>296.27159538269041</v>
      </c>
      <c r="AR33">
        <f>(O33+273.15)</f>
        <v>297.29931106567381</v>
      </c>
      <c r="AS33">
        <f>(Y33*AK33+Z33*AL33)*AM33</f>
        <v>48.199530172656523</v>
      </c>
      <c r="AT33">
        <f>((AS33+0.00000010773*(AR33^4-AQ33^4))-AP33*44100)/(L33*0.92*2*29.3+0.00000043092*AQ33^3)</f>
        <v>-6.6763917369840868</v>
      </c>
      <c r="AU33">
        <f>0.61365*EXP(17.502*J33/(240.97+J33))</f>
        <v>2.8405408841955442</v>
      </c>
      <c r="AV33">
        <f>AU33*1000/AA33</f>
        <v>32.292337298249819</v>
      </c>
      <c r="AW33">
        <f>(AV33-U33)</f>
        <v>14.13629138455353</v>
      </c>
      <c r="AX33">
        <f>IF(D33,P33,(O33+P33)/2)</f>
        <v>23.635453224182129</v>
      </c>
      <c r="AY33">
        <f>0.61365*EXP(17.502*AX33/(240.97+AX33))</f>
        <v>2.9300141020089119</v>
      </c>
      <c r="AZ33">
        <f>IF(AW33&lt;&gt;0,(1000-(AV33+U33)/2)/AW33*AP33,0)</f>
        <v>1.4149557530625207</v>
      </c>
      <c r="BA33">
        <f>U33*AA33/1000</f>
        <v>1.5970658994690021</v>
      </c>
      <c r="BB33">
        <f>(AY33-BA33)</f>
        <v>1.3329482025399098</v>
      </c>
      <c r="BC33">
        <f>1/(1.6/F33+1.37/N33)</f>
        <v>0.92846764016864214</v>
      </c>
      <c r="BD33">
        <f>G33*AA33*0.001</f>
        <v>33.729075499747758</v>
      </c>
      <c r="BE33">
        <f>G33/S33</f>
        <v>0.97716667150644032</v>
      </c>
      <c r="BF33">
        <f>(1-AP33*AA33/AU33/F33)*100</f>
        <v>69.936726406763015</v>
      </c>
      <c r="BG33">
        <f>(S33-E33/(N33/1.35))</f>
        <v>392.29154932331528</v>
      </c>
      <c r="BH33">
        <f>E33*BF33/100/BG33</f>
        <v>6.3972214947092187E-4</v>
      </c>
    </row>
    <row r="34" spans="1:60" x14ac:dyDescent="0.25">
      <c r="A34" s="1" t="s">
        <v>1</v>
      </c>
      <c r="B34" s="1" t="s">
        <v>2599</v>
      </c>
      <c r="K34" s="1">
        <v>2.72</v>
      </c>
    </row>
    <row r="35" spans="1:60" x14ac:dyDescent="0.25">
      <c r="A35" s="1" t="s">
        <v>1</v>
      </c>
      <c r="B35" s="1" t="s">
        <v>2598</v>
      </c>
      <c r="K35" s="1">
        <v>2.72</v>
      </c>
    </row>
    <row r="36" spans="1:60" x14ac:dyDescent="0.25">
      <c r="A36" s="1">
        <v>7</v>
      </c>
      <c r="B36" s="1" t="s">
        <v>2597</v>
      </c>
      <c r="C36" s="1">
        <v>1489.0000047162175</v>
      </c>
      <c r="D36" s="1">
        <v>0</v>
      </c>
      <c r="E36">
        <f>(R36-S36*(1000-T36)/(1000-U36))*AO36</f>
        <v>-0.5137477123349885</v>
      </c>
      <c r="F36">
        <f>IF(AZ36&lt;&gt;0,1/(1/AZ36-1/N36),0)</f>
        <v>1.9263984758439856</v>
      </c>
      <c r="G36">
        <f>((BC36-AP36/2)*S36-E36)/(BC36+AP36/2)</f>
        <v>384.83237830764921</v>
      </c>
      <c r="H36">
        <f>AP36*1000</f>
        <v>19.980695241841996</v>
      </c>
      <c r="I36">
        <f>(AU36-BA36)</f>
        <v>1.2898483565425389</v>
      </c>
      <c r="J36">
        <f>(P36+AT36*D36)</f>
        <v>23.149259567260742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24.167818069458008</v>
      </c>
      <c r="P36" s="1">
        <v>23.149259567260742</v>
      </c>
      <c r="Q36" s="1">
        <v>24.336740493774414</v>
      </c>
      <c r="R36" s="1">
        <v>399.833984375</v>
      </c>
      <c r="S36" s="1">
        <v>393.18472290039063</v>
      </c>
      <c r="T36" s="1">
        <v>-9.1280527412891388E-2</v>
      </c>
      <c r="U36" s="1">
        <v>17.683328628540039</v>
      </c>
      <c r="V36" s="1">
        <v>-0.26540014147758484</v>
      </c>
      <c r="W36" s="1">
        <v>51.414669036865234</v>
      </c>
      <c r="X36" s="1">
        <v>300.352294921875</v>
      </c>
      <c r="Y36" s="1">
        <v>500.13580322265625</v>
      </c>
      <c r="Z36" s="1">
        <v>3.0688531398773193</v>
      </c>
      <c r="AA36" s="1">
        <v>87.961257934570313</v>
      </c>
      <c r="AB36" s="1">
        <v>2.53798508644104</v>
      </c>
      <c r="AC36" s="1">
        <v>-0.14816126227378845</v>
      </c>
      <c r="AD36" s="1">
        <v>4.3400179594755173E-2</v>
      </c>
      <c r="AE36" s="1">
        <v>1.8091632053256035E-2</v>
      </c>
      <c r="AF36" s="1">
        <v>7.4148006737232208E-2</v>
      </c>
      <c r="AG36" s="1">
        <v>1.2736136093735695E-2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1.1042363783892462</v>
      </c>
      <c r="AP36">
        <f>(U36-T36)/(1000-U36)*AO36</f>
        <v>1.9980695241841998E-2</v>
      </c>
      <c r="AQ36">
        <f>(P36+273.15)</f>
        <v>296.29925956726072</v>
      </c>
      <c r="AR36">
        <f>(O36+273.15)</f>
        <v>297.31781806945799</v>
      </c>
      <c r="AS36">
        <f>(Y36*AK36+Z36*AL36)*AM36</f>
        <v>80.021726726999987</v>
      </c>
      <c r="AT36">
        <f>((AS36+0.00000010773*(AR36^4-AQ36^4))-AP36*44100)/(L36*0.92*2*29.3+0.00000043092*AQ36^3)</f>
        <v>-6.2378268167785427</v>
      </c>
      <c r="AU36">
        <f>0.61365*EXP(17.502*J36/(240.97+J36))</f>
        <v>2.8452961871793208</v>
      </c>
      <c r="AV36">
        <f>AU36*1000/AA36</f>
        <v>32.34715207569888</v>
      </c>
      <c r="AW36">
        <f>(AV36-U36)</f>
        <v>14.66382344715884</v>
      </c>
      <c r="AX36">
        <f>IF(D36,P36,(O36+P36)/2)</f>
        <v>23.658538818359375</v>
      </c>
      <c r="AY36">
        <f>0.61365*EXP(17.502*AX36/(240.97+AX36))</f>
        <v>2.9340909819627008</v>
      </c>
      <c r="AZ36">
        <f>IF(AW36&lt;&gt;0,(1000-(AV36+U36)/2)/AW36*AP36,0)</f>
        <v>1.3284989019517519</v>
      </c>
      <c r="BA36">
        <f>U36*AA36/1000</f>
        <v>1.5554478306367818</v>
      </c>
      <c r="BB36">
        <f>(AY36-BA36)</f>
        <v>1.378643151325919</v>
      </c>
      <c r="BC36">
        <f>1/(1.6/F36+1.37/N36)</f>
        <v>0.86908693758432154</v>
      </c>
      <c r="BD36">
        <f>G36*AA36*0.001</f>
        <v>33.850340089893272</v>
      </c>
      <c r="BE36">
        <f>G36/S36</f>
        <v>0.97875719959023588</v>
      </c>
      <c r="BF36">
        <f>(1-AP36*AA36/AU36/F36)*100</f>
        <v>67.935208561759211</v>
      </c>
      <c r="BG36">
        <f>(S36-E36/(N36/1.35))</f>
        <v>393.34675631629602</v>
      </c>
      <c r="BH36">
        <f>E36*BF36/100/BG36</f>
        <v>-8.8729746528122511E-4</v>
      </c>
    </row>
    <row r="37" spans="1:60" x14ac:dyDescent="0.25">
      <c r="A37" s="1" t="s">
        <v>1</v>
      </c>
      <c r="B37" s="1" t="s">
        <v>2596</v>
      </c>
      <c r="K37" s="1">
        <v>2.72</v>
      </c>
    </row>
    <row r="38" spans="1:60" x14ac:dyDescent="0.25">
      <c r="A38" s="1" t="s">
        <v>1</v>
      </c>
      <c r="B38" s="1" t="s">
        <v>2595</v>
      </c>
      <c r="K38" s="1">
        <v>2.72</v>
      </c>
    </row>
    <row r="39" spans="1:60" x14ac:dyDescent="0.25">
      <c r="A39" s="1">
        <v>8</v>
      </c>
      <c r="B39" s="1" t="s">
        <v>2594</v>
      </c>
      <c r="C39" s="1">
        <v>1693.5000047273934</v>
      </c>
      <c r="D39" s="1">
        <v>0</v>
      </c>
      <c r="E39">
        <f>(R39-S39*(1000-T39)/(1000-U39))*AO39</f>
        <v>-0.90170376695613852</v>
      </c>
      <c r="F39">
        <f>IF(AZ39&lt;&gt;0,1/(1/AZ39-1/N39),0)</f>
        <v>1.4715624032624046</v>
      </c>
      <c r="G39">
        <f>((BC39-AP39/2)*S39-E39)/(BC39+AP39/2)</f>
        <v>385.53378095559395</v>
      </c>
      <c r="H39">
        <f>AP39*1000</f>
        <v>18.314802323153124</v>
      </c>
      <c r="I39">
        <f>(AU39-BA39)</f>
        <v>1.4351788303489348</v>
      </c>
      <c r="J39">
        <f>(P39+AT39*D39)</f>
        <v>23.247165679931641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24.216754913330078</v>
      </c>
      <c r="P39" s="1">
        <v>23.247165679931641</v>
      </c>
      <c r="Q39" s="1">
        <v>24.3670654296875</v>
      </c>
      <c r="R39" s="1">
        <v>400.03829956054688</v>
      </c>
      <c r="S39" s="1">
        <v>394.315185546875</v>
      </c>
      <c r="T39" s="1">
        <v>-9.1852143406867981E-2</v>
      </c>
      <c r="U39" s="1">
        <v>16.223892211914063</v>
      </c>
      <c r="V39" s="1">
        <v>-0.26626607775688171</v>
      </c>
      <c r="W39" s="1">
        <v>47.030719757080078</v>
      </c>
      <c r="X39" s="1">
        <v>300.37274169921875</v>
      </c>
      <c r="Y39" s="1">
        <v>750.7728271484375</v>
      </c>
      <c r="Z39" s="1">
        <v>3.3202886581420898</v>
      </c>
      <c r="AA39" s="1">
        <v>87.956871032714844</v>
      </c>
      <c r="AB39" s="1">
        <v>2.6590850353240967</v>
      </c>
      <c r="AC39" s="1">
        <v>-0.11553916335105896</v>
      </c>
      <c r="AD39" s="1">
        <v>4.9442537128925323E-2</v>
      </c>
      <c r="AE39" s="1">
        <v>2.7723854407668114E-2</v>
      </c>
      <c r="AF39" s="1">
        <v>3.474060446023941E-2</v>
      </c>
      <c r="AG39" s="1">
        <v>3.8606550078839064E-3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1.1043115503647745</v>
      </c>
      <c r="AP39">
        <f>(U39-T39)/(1000-U39)*AO39</f>
        <v>1.8314802323153124E-2</v>
      </c>
      <c r="AQ39">
        <f>(P39+273.15)</f>
        <v>296.39716567993162</v>
      </c>
      <c r="AR39">
        <f>(O39+273.15)</f>
        <v>297.36675491333006</v>
      </c>
      <c r="AS39">
        <f>(Y39*AK39+Z39*AL39)*AM39</f>
        <v>120.12364965877714</v>
      </c>
      <c r="AT39">
        <f>((AS39+0.00000010773*(AR39^4-AQ39^4))-AP39*44100)/(L39*0.92*2*29.3+0.00000043092*AQ39^3)</f>
        <v>-5.3445255776635445</v>
      </c>
      <c r="AU39">
        <f>0.61365*EXP(17.502*J39/(240.97+J39))</f>
        <v>2.8621816252809267</v>
      </c>
      <c r="AV39">
        <f>AU39*1000/AA39</f>
        <v>32.540739474649584</v>
      </c>
      <c r="AW39">
        <f>(AV39-U39)</f>
        <v>16.316847262735521</v>
      </c>
      <c r="AX39">
        <f>IF(D39,P39,(O39+P39)/2)</f>
        <v>23.731960296630859</v>
      </c>
      <c r="AY39">
        <f>0.61365*EXP(17.502*AX39/(240.97+AX39))</f>
        <v>2.947090097195221</v>
      </c>
      <c r="AZ39">
        <f>IF(AW39&lt;&gt;0,(1000-(AV39+U39)/2)/AW39*AP39,0)</f>
        <v>1.0950795052859443</v>
      </c>
      <c r="BA39">
        <f>U39*AA39/1000</f>
        <v>1.4270027949319919</v>
      </c>
      <c r="BB39">
        <f>(AY39-BA39)</f>
        <v>1.5200873022632291</v>
      </c>
      <c r="BC39">
        <f>1/(1.6/F39+1.37/N39)</f>
        <v>0.71055672243404144</v>
      </c>
      <c r="BD39">
        <f>G39*AA39*0.001</f>
        <v>33.910345050266116</v>
      </c>
      <c r="BE39">
        <f>G39/S39</f>
        <v>0.97772998628216123</v>
      </c>
      <c r="BF39">
        <f>(1-AP39*AA39/AU39/F39)*100</f>
        <v>61.753109354797786</v>
      </c>
      <c r="BG39">
        <f>(S39-E39/(N39/1.35))</f>
        <v>394.59957832953205</v>
      </c>
      <c r="BH39">
        <f>E39*BF39/100/BG39</f>
        <v>-1.4111269850363185E-3</v>
      </c>
    </row>
    <row r="40" spans="1:60" x14ac:dyDescent="0.25">
      <c r="A40" s="1" t="s">
        <v>1</v>
      </c>
      <c r="B40" s="1" t="s">
        <v>2593</v>
      </c>
      <c r="K40" s="1">
        <v>2.72</v>
      </c>
    </row>
    <row r="41" spans="1:60" x14ac:dyDescent="0.25">
      <c r="A41" s="1" t="s">
        <v>1</v>
      </c>
      <c r="B41" s="1" t="s">
        <v>2592</v>
      </c>
      <c r="K41" s="1">
        <v>2.72</v>
      </c>
    </row>
    <row r="42" spans="1:60" x14ac:dyDescent="0.25">
      <c r="A42" s="1">
        <v>9</v>
      </c>
      <c r="B42" s="1" t="s">
        <v>2591</v>
      </c>
      <c r="C42" s="1">
        <v>1898.5000047273934</v>
      </c>
      <c r="D42" s="1">
        <v>0</v>
      </c>
      <c r="E42">
        <f>(R42-S42*(1000-T42)/(1000-U42))*AO42</f>
        <v>-0.81901714582425267</v>
      </c>
      <c r="F42">
        <f>IF(AZ42&lt;&gt;0,1/(1/AZ42-1/N42),0)</f>
        <v>0.99606764748849697</v>
      </c>
      <c r="G42">
        <f>((BC42-AP42/2)*S42-E42)/(BC42+AP42/2)</f>
        <v>385.06819134701789</v>
      </c>
      <c r="H42">
        <f>AP42*1000</f>
        <v>15.703565054945342</v>
      </c>
      <c r="I42">
        <f>(AU42-BA42)</f>
        <v>1.6693448183273298</v>
      </c>
      <c r="J42">
        <f>(P42+AT42*D42)</f>
        <v>23.432676315307617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24.287233352661133</v>
      </c>
      <c r="P42" s="1">
        <v>23.432676315307617</v>
      </c>
      <c r="Q42" s="1">
        <v>24.415117263793945</v>
      </c>
      <c r="R42" s="1">
        <v>400.173828125</v>
      </c>
      <c r="S42" s="1">
        <v>395.29385375976563</v>
      </c>
      <c r="T42" s="1">
        <v>-9.5333099365234375E-2</v>
      </c>
      <c r="U42" s="1">
        <v>13.928153991699219</v>
      </c>
      <c r="V42" s="1">
        <v>-0.27519038319587708</v>
      </c>
      <c r="W42" s="1">
        <v>40.205280303955078</v>
      </c>
      <c r="X42" s="1">
        <v>300.34451293945313</v>
      </c>
      <c r="Y42" s="1">
        <v>1000.6427001953125</v>
      </c>
      <c r="Z42" s="1">
        <v>2.5054259300231934</v>
      </c>
      <c r="AA42" s="1">
        <v>87.956489562988281</v>
      </c>
      <c r="AB42" s="1">
        <v>2.6694014072418213</v>
      </c>
      <c r="AC42" s="1">
        <v>-7.9601235687732697E-2</v>
      </c>
      <c r="AD42" s="1">
        <v>6.2764555215835571E-2</v>
      </c>
      <c r="AE42" s="1">
        <v>3.8716875016689301E-2</v>
      </c>
      <c r="AF42" s="1">
        <v>2.6735918596386909E-2</v>
      </c>
      <c r="AG42" s="1">
        <v>1.3330296613276005E-2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1.1042077681597537</v>
      </c>
      <c r="AP42">
        <f>(U42-T42)/(1000-U42)*AO42</f>
        <v>1.5703565054945343E-2</v>
      </c>
      <c r="AQ42">
        <f>(P42+273.15)</f>
        <v>296.58267631530759</v>
      </c>
      <c r="AR42">
        <f>(O42+273.15)</f>
        <v>297.43723335266111</v>
      </c>
      <c r="AS42">
        <f>(Y42*AK42+Z42*AL42)*AM42</f>
        <v>160.10282845267284</v>
      </c>
      <c r="AT42">
        <f>((AS42+0.00000010773*(AR42^4-AQ42^4))-AP42*44100)/(L42*0.92*2*29.3+0.00000043092*AQ42^3)</f>
        <v>-4.1286088926744453</v>
      </c>
      <c r="AU42">
        <f>0.61365*EXP(17.502*J42/(240.97+J42))</f>
        <v>2.8944163495299158</v>
      </c>
      <c r="AV42">
        <f>AU42*1000/AA42</f>
        <v>32.907365492993414</v>
      </c>
      <c r="AW42">
        <f>(AV42-U42)</f>
        <v>18.979211501294195</v>
      </c>
      <c r="AX42">
        <f>IF(D42,P42,(O42+P42)/2)</f>
        <v>23.859954833984375</v>
      </c>
      <c r="AY42">
        <f>0.61365*EXP(17.502*AX42/(240.97+AX42))</f>
        <v>2.9698717092631308</v>
      </c>
      <c r="AZ42">
        <f>IF(AW42&lt;&gt;0,(1000-(AV42+U42)/2)/AW42*AP42,0)</f>
        <v>0.80803265933068791</v>
      </c>
      <c r="BA42">
        <f>U42*AA42/1000</f>
        <v>1.2250715312025859</v>
      </c>
      <c r="BB42">
        <f>(AY42-BA42)</f>
        <v>1.7448001780605449</v>
      </c>
      <c r="BC42">
        <f>1/(1.6/F42+1.37/N42)</f>
        <v>0.51910729210369533</v>
      </c>
      <c r="BD42">
        <f>G42*AA42*0.001</f>
        <v>33.869246353252755</v>
      </c>
      <c r="BE42">
        <f>G42/S42</f>
        <v>0.97413149150818257</v>
      </c>
      <c r="BF42">
        <f>(1-AP42*AA42/AU42/F42)*100</f>
        <v>52.091087933187509</v>
      </c>
      <c r="BG42">
        <f>(S42-E42/(N42/1.35))</f>
        <v>395.55216760260458</v>
      </c>
      <c r="BH42">
        <f>E42*BF42/100/BG42</f>
        <v>-1.0785807197189147E-3</v>
      </c>
    </row>
    <row r="43" spans="1:60" x14ac:dyDescent="0.25">
      <c r="A43" s="1" t="s">
        <v>1</v>
      </c>
      <c r="B43" s="1" t="s">
        <v>2590</v>
      </c>
      <c r="K43" s="1">
        <v>2.72</v>
      </c>
    </row>
    <row r="44" spans="1:60" x14ac:dyDescent="0.25">
      <c r="A44" s="1" t="s">
        <v>1</v>
      </c>
      <c r="B44" s="1" t="s">
        <v>2589</v>
      </c>
      <c r="K44" s="1">
        <v>2.72</v>
      </c>
    </row>
    <row r="45" spans="1:60" x14ac:dyDescent="0.25">
      <c r="A45" s="1">
        <v>10</v>
      </c>
      <c r="B45" s="1" t="s">
        <v>2588</v>
      </c>
      <c r="C45" s="1">
        <v>2102.0000047385693</v>
      </c>
      <c r="D45" s="1">
        <v>0</v>
      </c>
      <c r="E45">
        <f>(R45-S45*(1000-T45)/(1000-U45))*AO45</f>
        <v>-0.40947825264075971</v>
      </c>
      <c r="F45">
        <f>IF(AZ45&lt;&gt;0,1/(1/AZ45-1/N45),0)</f>
        <v>0.6845417632520131</v>
      </c>
      <c r="G45">
        <f>((BC45-AP45/2)*S45-E45)/(BC45+AP45/2)</f>
        <v>383.34713707178338</v>
      </c>
      <c r="H45">
        <f>AP45*1000</f>
        <v>13.092246462003725</v>
      </c>
      <c r="I45">
        <f>(AU45-BA45)</f>
        <v>1.9074064578933203</v>
      </c>
      <c r="J45">
        <f>(P45+AT45*D45)</f>
        <v>23.633380889892578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24.376815795898438</v>
      </c>
      <c r="P45" s="1">
        <v>23.633380889892578</v>
      </c>
      <c r="Q45" s="1">
        <v>24.479028701782227</v>
      </c>
      <c r="R45" s="1">
        <v>400.13491821289063</v>
      </c>
      <c r="S45" s="1">
        <v>395.81298828125</v>
      </c>
      <c r="T45" s="1">
        <v>-9.598810225725174E-2</v>
      </c>
      <c r="U45" s="1">
        <v>11.622176170349121</v>
      </c>
      <c r="V45" s="1">
        <v>-0.2755967378616333</v>
      </c>
      <c r="W45" s="1">
        <v>33.369071960449219</v>
      </c>
      <c r="X45" s="1">
        <v>300.363037109375</v>
      </c>
      <c r="Y45" s="1">
        <v>1249.608154296875</v>
      </c>
      <c r="Z45" s="1">
        <v>2.3362467288970947</v>
      </c>
      <c r="AA45" s="1">
        <v>87.956153869628906</v>
      </c>
      <c r="AB45" s="1">
        <v>2.6597030162811279</v>
      </c>
      <c r="AC45" s="1">
        <v>-3.8886353373527527E-2</v>
      </c>
      <c r="AD45" s="1">
        <v>5.1428154110908508E-2</v>
      </c>
      <c r="AE45" s="1">
        <v>3.0061189085245132E-2</v>
      </c>
      <c r="AF45" s="1">
        <v>3.3698070794343948E-2</v>
      </c>
      <c r="AG45" s="1">
        <v>1.7701232805848122E-2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1.1042758717256431</v>
      </c>
      <c r="AP45">
        <f>(U45-T45)/(1000-U45)*AO45</f>
        <v>1.3092246462003725E-2</v>
      </c>
      <c r="AQ45">
        <f>(P45+273.15)</f>
        <v>296.78338088989256</v>
      </c>
      <c r="AR45">
        <f>(O45+273.15)</f>
        <v>297.52681579589841</v>
      </c>
      <c r="AS45">
        <f>(Y45*AK45+Z45*AL45)*AM45</f>
        <v>199.93730021855299</v>
      </c>
      <c r="AT45">
        <f>((AS45+0.00000010773*(AR45^4-AQ45^4))-AP45*44100)/(L45*0.92*2*29.3+0.00000043092*AQ45^3)</f>
        <v>-2.9138368071083485</v>
      </c>
      <c r="AU45">
        <f>0.61365*EXP(17.502*J45/(240.97+J45))</f>
        <v>2.9296483734324821</v>
      </c>
      <c r="AV45">
        <f>AU45*1000/AA45</f>
        <v>33.308054576543782</v>
      </c>
      <c r="AW45">
        <f>(AV45-U45)</f>
        <v>21.685878406194661</v>
      </c>
      <c r="AX45">
        <f>IF(D45,P45,(O45+P45)/2)</f>
        <v>24.005098342895508</v>
      </c>
      <c r="AY45">
        <f>0.61365*EXP(17.502*AX45/(240.97+AX45))</f>
        <v>2.9958918351369204</v>
      </c>
      <c r="AZ45">
        <f>IF(AW45&lt;&gt;0,(1000-(AV45+U45)/2)/AW45*AP45,0)</f>
        <v>0.59015952201785737</v>
      </c>
      <c r="BA45">
        <f>U45*AA45/1000</f>
        <v>1.0222419155391618</v>
      </c>
      <c r="BB45">
        <f>(AY45-BA45)</f>
        <v>1.9736499195977586</v>
      </c>
      <c r="BC45">
        <f>1/(1.6/F45+1.37/N45)</f>
        <v>0.3763080327030276</v>
      </c>
      <c r="BD45">
        <f>G45*AA45*0.001</f>
        <v>33.717739773767505</v>
      </c>
      <c r="BE45">
        <f>G45/S45</f>
        <v>0.96850570451566675</v>
      </c>
      <c r="BF45">
        <f>(1-AP45*AA45/AU45/F45)*100</f>
        <v>42.579766325288524</v>
      </c>
      <c r="BG45">
        <f>(S45-E45/(N45/1.35))</f>
        <v>395.94213563981009</v>
      </c>
      <c r="BH45">
        <f>E45*BF45/100/BG45</f>
        <v>-4.4035445443452702E-4</v>
      </c>
    </row>
    <row r="46" spans="1:60" x14ac:dyDescent="0.25">
      <c r="A46" s="1" t="s">
        <v>1</v>
      </c>
      <c r="B46" s="1" t="s">
        <v>2587</v>
      </c>
      <c r="K46" s="1">
        <v>2.72</v>
      </c>
    </row>
    <row r="47" spans="1:60" x14ac:dyDescent="0.25">
      <c r="A47" s="1" t="s">
        <v>1</v>
      </c>
      <c r="B47" s="1" t="s">
        <v>2586</v>
      </c>
      <c r="K47" s="1">
        <v>2.72</v>
      </c>
    </row>
    <row r="48" spans="1:60" x14ac:dyDescent="0.25">
      <c r="A48" s="1">
        <v>11</v>
      </c>
      <c r="B48" s="1" t="s">
        <v>2585</v>
      </c>
      <c r="C48" s="1">
        <v>2306.0000047385693</v>
      </c>
      <c r="D48" s="1">
        <v>0</v>
      </c>
      <c r="E48">
        <f>(R48-S48*(1000-T48)/(1000-U48))*AO48</f>
        <v>-0.20388063344372523</v>
      </c>
      <c r="F48">
        <f>IF(AZ48&lt;&gt;0,1/(1/AZ48-1/N48),0)</f>
        <v>0.48166984468799368</v>
      </c>
      <c r="G48">
        <f>((BC48-AP48/2)*S48-E48)/(BC48+AP48/2)</f>
        <v>381.87982974303623</v>
      </c>
      <c r="H48">
        <f>AP48*1000</f>
        <v>10.74902041320474</v>
      </c>
      <c r="I48">
        <f>(AU48-BA48)</f>
        <v>2.1363357729574766</v>
      </c>
      <c r="J48">
        <f>(P48+AT48*D48)</f>
        <v>23.891878128051758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24.501083374023438</v>
      </c>
      <c r="P48" s="1">
        <v>23.891878128051758</v>
      </c>
      <c r="Q48" s="1">
        <v>24.573156356811523</v>
      </c>
      <c r="R48" s="1">
        <v>400.04397583007813</v>
      </c>
      <c r="S48" s="1">
        <v>396.3701171875</v>
      </c>
      <c r="T48" s="1">
        <v>-9.9968038499355316E-2</v>
      </c>
      <c r="U48" s="1">
        <v>9.5417308807373047</v>
      </c>
      <c r="V48" s="1">
        <v>-0.28489211201667786</v>
      </c>
      <c r="W48" s="1">
        <v>27.192329406738281</v>
      </c>
      <c r="X48" s="1">
        <v>300.34500122070313</v>
      </c>
      <c r="Y48" s="1">
        <v>1599.782958984375</v>
      </c>
      <c r="Z48" s="1">
        <v>2.7133550643920898</v>
      </c>
      <c r="AA48" s="1">
        <v>87.954887390136719</v>
      </c>
      <c r="AB48" s="1">
        <v>2.5564162731170654</v>
      </c>
      <c r="AC48" s="1">
        <v>-3.8961856625974178E-3</v>
      </c>
      <c r="AD48" s="1">
        <v>8.0250665545463562E-2</v>
      </c>
      <c r="AE48" s="1">
        <v>3.8287092000246048E-2</v>
      </c>
      <c r="AF48" s="1">
        <v>9.2855490744113922E-2</v>
      </c>
      <c r="AG48" s="1">
        <v>1.691436767578125E-2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1.1042095633114082</v>
      </c>
      <c r="AP48">
        <f>(U48-T48)/(1000-U48)*AO48</f>
        <v>1.0749020413204739E-2</v>
      </c>
      <c r="AQ48">
        <f>(P48+273.15)</f>
        <v>297.04187812805174</v>
      </c>
      <c r="AR48">
        <f>(O48+273.15)</f>
        <v>297.65108337402341</v>
      </c>
      <c r="AS48">
        <f>(Y48*AK48+Z48*AL48)*AM48</f>
        <v>255.9652677162303</v>
      </c>
      <c r="AT48">
        <f>((AS48+0.00000010773*(AR48^4-AQ48^4))-AP48*44100)/(L48*0.92*2*29.3+0.00000043092*AQ48^3)</f>
        <v>-1.6669805198850514</v>
      </c>
      <c r="AU48">
        <f>0.61365*EXP(17.502*J48/(240.97+J48))</f>
        <v>2.9755776380797161</v>
      </c>
      <c r="AV48">
        <f>AU48*1000/AA48</f>
        <v>33.830725345381978</v>
      </c>
      <c r="AW48">
        <f>(AV48-U48)</f>
        <v>24.288994464644674</v>
      </c>
      <c r="AX48">
        <f>IF(D48,P48,(O48+P48)/2)</f>
        <v>24.196480751037598</v>
      </c>
      <c r="AY48">
        <f>0.61365*EXP(17.502*AX48/(240.97+AX48))</f>
        <v>3.0305058520462418</v>
      </c>
      <c r="AZ48">
        <f>IF(AW48&lt;&gt;0,(1000-(AV48+U48)/2)/AW48*AP48,0)</f>
        <v>0.43294977566235304</v>
      </c>
      <c r="BA48">
        <f>U48*AA48/1000</f>
        <v>0.83924186512223964</v>
      </c>
      <c r="BB48">
        <f>(AY48-BA48)</f>
        <v>2.1912639869240023</v>
      </c>
      <c r="BC48">
        <f>1/(1.6/F48+1.37/N48)</f>
        <v>0.27458610913493919</v>
      </c>
      <c r="BD48">
        <f>G48*AA48*0.001</f>
        <v>33.58819742161333</v>
      </c>
      <c r="BE48">
        <f>G48/S48</f>
        <v>0.96344253308679861</v>
      </c>
      <c r="BF48">
        <f>(1-AP48*AA48/AU48/F48)*100</f>
        <v>34.03582723395521</v>
      </c>
      <c r="BG48">
        <f>(S48-E48/(N48/1.35))</f>
        <v>396.43442010249242</v>
      </c>
      <c r="BH48">
        <f>E48*BF48/100/BG48</f>
        <v>-1.7504146119416017E-4</v>
      </c>
    </row>
    <row r="49" spans="1:60" x14ac:dyDescent="0.25">
      <c r="A49" s="1" t="s">
        <v>1</v>
      </c>
      <c r="B49" s="1" t="s">
        <v>2584</v>
      </c>
      <c r="K49" s="1">
        <v>2.72</v>
      </c>
    </row>
    <row r="50" spans="1:60" x14ac:dyDescent="0.25">
      <c r="A50" s="1" t="s">
        <v>1</v>
      </c>
      <c r="B50" s="1" t="s">
        <v>2579</v>
      </c>
      <c r="K50" s="1">
        <v>2.72</v>
      </c>
    </row>
    <row r="51" spans="1:60" x14ac:dyDescent="0.25">
      <c r="A51" s="1">
        <v>12</v>
      </c>
      <c r="B51" s="1" t="s">
        <v>2583</v>
      </c>
      <c r="C51" s="1">
        <v>2510.0000047385693</v>
      </c>
      <c r="D51" s="1">
        <v>0</v>
      </c>
      <c r="E51">
        <f>(R51-S51*(1000-T51)/(1000-U51))*AO51</f>
        <v>-0.19930993310925518</v>
      </c>
      <c r="F51">
        <f>IF(AZ51&lt;&gt;0,1/(1/AZ51-1/N51),0)</f>
        <v>0.33053443657116055</v>
      </c>
      <c r="G51">
        <f>((BC51-AP51/2)*S51-E51)/(BC51+AP51/2)</f>
        <v>381.22110731198165</v>
      </c>
      <c r="H51">
        <f>AP51*1000</f>
        <v>8.4472678255276303</v>
      </c>
      <c r="I51">
        <f>(AU51-BA51)</f>
        <v>2.3705824272771379</v>
      </c>
      <c r="J51">
        <f>(P51+AT51*D51)</f>
        <v>24.190828323364258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24.642847061157227</v>
      </c>
      <c r="P51" s="1">
        <v>24.190828323364258</v>
      </c>
      <c r="Q51" s="1">
        <v>24.677944183349609</v>
      </c>
      <c r="R51" s="1">
        <v>400.01657104492188</v>
      </c>
      <c r="S51" s="1">
        <v>397.15884399414063</v>
      </c>
      <c r="T51" s="1">
        <v>-0.10117868334054947</v>
      </c>
      <c r="U51" s="1">
        <v>7.4914073944091797</v>
      </c>
      <c r="V51" s="1">
        <v>-0.2859034538269043</v>
      </c>
      <c r="W51" s="1">
        <v>21.168680191040039</v>
      </c>
      <c r="X51" s="1">
        <v>300.3514404296875</v>
      </c>
      <c r="Y51" s="1">
        <v>1999.63427734375</v>
      </c>
      <c r="Z51" s="1">
        <v>2.955632209777832</v>
      </c>
      <c r="AA51" s="1">
        <v>87.953582763671875</v>
      </c>
      <c r="AB51" s="1">
        <v>2.8236343860626221</v>
      </c>
      <c r="AC51" s="1">
        <v>1.7860416322946548E-2</v>
      </c>
      <c r="AD51" s="1">
        <v>8.1022478640079498E-2</v>
      </c>
      <c r="AE51" s="1">
        <v>3.1153377145528793E-2</v>
      </c>
      <c r="AF51" s="1">
        <v>6.9172807037830353E-2</v>
      </c>
      <c r="AG51" s="1">
        <v>1.6853565350174904E-2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1.1042332368738508</v>
      </c>
      <c r="AP51">
        <f>(U51-T51)/(1000-U51)*AO51</f>
        <v>8.4472678255276303E-3</v>
      </c>
      <c r="AQ51">
        <f>(P51+273.15)</f>
        <v>297.34082832336424</v>
      </c>
      <c r="AR51">
        <f>(O51+273.15)</f>
        <v>297.7928470611572</v>
      </c>
      <c r="AS51">
        <f>(Y51*AK51+Z51*AL51)*AM51</f>
        <v>319.94147722375055</v>
      </c>
      <c r="AT51">
        <f>((AS51+0.00000010773*(AR51^4-AQ51^4))-AP51*44100)/(L51*0.92*2*29.3+0.00000043092*AQ51^3)</f>
        <v>-0.37448565107588105</v>
      </c>
      <c r="AU51">
        <f>0.61365*EXP(17.502*J51/(240.97+J51))</f>
        <v>3.0294785475576891</v>
      </c>
      <c r="AV51">
        <f>AU51*1000/AA51</f>
        <v>34.444060746198247</v>
      </c>
      <c r="AW51">
        <f>(AV51-U51)</f>
        <v>26.952653351789067</v>
      </c>
      <c r="AX51">
        <f>IF(D51,P51,(O51+P51)/2)</f>
        <v>24.416837692260742</v>
      </c>
      <c r="AY51">
        <f>0.61365*EXP(17.502*AX51/(240.97+AX51))</f>
        <v>3.0707928930958319</v>
      </c>
      <c r="AZ51">
        <f>IF(AW51&lt;&gt;0,(1000-(AV51+U51)/2)/AW51*AP51,0)</f>
        <v>0.30683983696144623</v>
      </c>
      <c r="BA51">
        <f>U51*AA51/1000</f>
        <v>0.65889612028055122</v>
      </c>
      <c r="BB51">
        <f>(AY51-BA51)</f>
        <v>2.4118967728152807</v>
      </c>
      <c r="BC51">
        <f>1/(1.6/F51+1.37/N51)</f>
        <v>0.193771680874852</v>
      </c>
      <c r="BD51">
        <f>G51*AA51*0.001</f>
        <v>33.529762213223016</v>
      </c>
      <c r="BE51">
        <f>G51/S51</f>
        <v>0.95987062374873333</v>
      </c>
      <c r="BF51">
        <f>(1-AP51*AA51/AU51/F51)*100</f>
        <v>25.80319498820247</v>
      </c>
      <c r="BG51">
        <f>(S51-E51/(N51/1.35))</f>
        <v>397.221705333491</v>
      </c>
      <c r="BH51">
        <f>E51*BF51/100/BG51</f>
        <v>-1.2947009184168301E-4</v>
      </c>
    </row>
    <row r="52" spans="1:60" x14ac:dyDescent="0.25">
      <c r="A52" s="1" t="s">
        <v>1</v>
      </c>
      <c r="B52" s="1" t="s">
        <v>2582</v>
      </c>
    </row>
    <row r="53" spans="1:60" x14ac:dyDescent="0.25">
      <c r="A53" s="1" t="s">
        <v>1</v>
      </c>
      <c r="B53" s="1" t="s">
        <v>2581</v>
      </c>
    </row>
    <row r="54" spans="1:60" x14ac:dyDescent="0.25">
      <c r="A54" s="1" t="s">
        <v>1</v>
      </c>
      <c r="B54" s="1" t="s">
        <v>2580</v>
      </c>
    </row>
    <row r="55" spans="1:60" x14ac:dyDescent="0.25">
      <c r="A55" s="1" t="s">
        <v>1</v>
      </c>
      <c r="B55" s="1" t="s">
        <v>2579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15B41-242C-4A86-AA48-A95CFA0AFA28}">
  <dimension ref="A1:BD56"/>
  <sheetViews>
    <sheetView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2669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2668</v>
      </c>
    </row>
    <row r="12" spans="1:56" x14ac:dyDescent="0.25">
      <c r="A12" s="1" t="s">
        <v>1</v>
      </c>
      <c r="B12" s="1" t="s">
        <v>2667</v>
      </c>
    </row>
    <row r="13" spans="1:56" x14ac:dyDescent="0.25">
      <c r="A13" s="1" t="s">
        <v>1</v>
      </c>
      <c r="B13" s="1" t="s">
        <v>2666</v>
      </c>
    </row>
    <row r="14" spans="1:56" x14ac:dyDescent="0.25">
      <c r="A14" s="1" t="s">
        <v>1</v>
      </c>
      <c r="B14" s="1" t="s">
        <v>2665</v>
      </c>
    </row>
    <row r="15" spans="1:56" x14ac:dyDescent="0.25">
      <c r="A15" s="1" t="s">
        <v>1</v>
      </c>
      <c r="B15" s="1" t="s">
        <v>2664</v>
      </c>
    </row>
    <row r="16" spans="1:56" x14ac:dyDescent="0.25">
      <c r="A16" s="1" t="s">
        <v>1</v>
      </c>
      <c r="B16" s="1" t="s">
        <v>2663</v>
      </c>
    </row>
    <row r="17" spans="1:56" x14ac:dyDescent="0.25">
      <c r="A17" s="1" t="s">
        <v>1</v>
      </c>
      <c r="B17" s="1" t="s">
        <v>2662</v>
      </c>
    </row>
    <row r="18" spans="1:56" x14ac:dyDescent="0.25">
      <c r="A18" s="1" t="s">
        <v>1</v>
      </c>
      <c r="B18" s="1" t="s">
        <v>2661</v>
      </c>
    </row>
    <row r="19" spans="1:56" x14ac:dyDescent="0.25">
      <c r="A19" s="1">
        <v>1</v>
      </c>
      <c r="B19" s="1" t="s">
        <v>2660</v>
      </c>
      <c r="C19" s="1">
        <v>292.00000891834497</v>
      </c>
      <c r="D19" s="1">
        <v>0</v>
      </c>
      <c r="E19">
        <f>(R19-S19*(1000-T19)/(1000-U19))*AK19</f>
        <v>-3.3096329154183617</v>
      </c>
      <c r="F19">
        <f>IF(AV19&lt;&gt;0,1/(1/AV19-1/N19),0)</f>
        <v>3.9333159507972475</v>
      </c>
      <c r="G19">
        <f>((AY19-AL19/2)*S19-E19)/(AY19+AL19/2)</f>
        <v>389.96550089350103</v>
      </c>
      <c r="H19">
        <f>AL19*1000</f>
        <v>24.21567720943553</v>
      </c>
      <c r="I19">
        <f>(AQ19-AW19)</f>
        <v>1.0110054834776954</v>
      </c>
      <c r="J19">
        <f>(P19+AP19*D19)</f>
        <v>23.574350357055664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24.314247131347656</v>
      </c>
      <c r="P19" s="1">
        <v>23.574350357055664</v>
      </c>
      <c r="Q19" s="1">
        <v>24.365707397460938</v>
      </c>
      <c r="R19" s="1">
        <v>400.123291015625</v>
      </c>
      <c r="S19" s="1">
        <v>394.46331787109375</v>
      </c>
      <c r="T19" s="1">
        <v>0.20722030103206635</v>
      </c>
      <c r="U19" s="1">
        <v>21.686807632446289</v>
      </c>
      <c r="V19" s="1">
        <v>0.59743207693099976</v>
      </c>
      <c r="W19" s="1">
        <v>62.524738311767578</v>
      </c>
      <c r="X19" s="1">
        <v>299.99740600585938</v>
      </c>
      <c r="Y19" s="1">
        <v>7.4957050383090973E-2</v>
      </c>
      <c r="Z19" s="1">
        <v>2.5149240493774414</v>
      </c>
      <c r="AA19" s="1">
        <v>87.99090576171875</v>
      </c>
      <c r="AB19" s="1">
        <v>6.8519725799560547</v>
      </c>
      <c r="AC19" s="1">
        <v>-2.4435527324676514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1.1029316397274238</v>
      </c>
      <c r="AL19">
        <f>(U19-T19)/(1000-U19)*AK19</f>
        <v>2.4215677209435529E-2</v>
      </c>
      <c r="AM19">
        <f>(P19+273.15)</f>
        <v>296.72435035705564</v>
      </c>
      <c r="AN19">
        <f>(O19+273.15)</f>
        <v>297.46424713134763</v>
      </c>
      <c r="AO19">
        <f>(Y19*AG19+Z19*AH19)*AI19</f>
        <v>1.1993127793227254E-2</v>
      </c>
      <c r="AP19">
        <f>((AO19+0.00000010773*(AN19^4-AM19^4))-AL19*44100)/(L19*51.4+0.00000043092*AM19^3)</f>
        <v>-8.7375384872488855</v>
      </c>
      <c r="AQ19">
        <f>0.61365*EXP(17.502*J19/(240.97+J19))</f>
        <v>2.9192473301367996</v>
      </c>
      <c r="AR19">
        <f>AQ19*1000/AA19</f>
        <v>33.17669371471392</v>
      </c>
      <c r="AS19">
        <f>(AR19-U19)</f>
        <v>11.489886082267631</v>
      </c>
      <c r="AT19">
        <f>IF(D19,P19,(O19+P19)/2)</f>
        <v>23.94429874420166</v>
      </c>
      <c r="AU19">
        <f>0.61365*EXP(17.502*AT19/(240.97+AT19))</f>
        <v>2.9849680271962704</v>
      </c>
      <c r="AV19">
        <f>IF(AS19&lt;&gt;0,(1000-(AR19+U19)/2)/AS19*AL19,0)</f>
        <v>2.0497504171239198</v>
      </c>
      <c r="AW19">
        <f>U19*AA19/1000</f>
        <v>1.9082418466591042</v>
      </c>
      <c r="AX19">
        <f>(AU19-AW19)</f>
        <v>1.0767261805371662</v>
      </c>
      <c r="AY19">
        <f>1/(1.6/F19+1.37/N19)</f>
        <v>1.3758017833764262</v>
      </c>
      <c r="AZ19">
        <f>G19*AA19*0.001</f>
        <v>34.313417639441496</v>
      </c>
      <c r="BA19">
        <f>G19/S19</f>
        <v>0.98859762930082495</v>
      </c>
      <c r="BB19">
        <f>(1-AL19*AA19/AQ19/F19)*100</f>
        <v>81.443131842400902</v>
      </c>
      <c r="BC19">
        <f>(S19-E19/(N19/1.35))</f>
        <v>395.50715926211575</v>
      </c>
      <c r="BD19">
        <f>E19*BB19/100/BC19</f>
        <v>-6.815221003413737E-3</v>
      </c>
    </row>
    <row r="20" spans="1:56" x14ac:dyDescent="0.25">
      <c r="A20" s="1" t="s">
        <v>1</v>
      </c>
      <c r="B20" s="1" t="s">
        <v>2659</v>
      </c>
      <c r="K20" s="1">
        <v>2.72</v>
      </c>
    </row>
    <row r="21" spans="1:56" x14ac:dyDescent="0.25">
      <c r="A21" s="1" t="s">
        <v>1</v>
      </c>
      <c r="B21" s="1" t="s">
        <v>2658</v>
      </c>
      <c r="K21" s="1">
        <v>2.72</v>
      </c>
    </row>
    <row r="22" spans="1:56" x14ac:dyDescent="0.25">
      <c r="A22" s="1">
        <v>2</v>
      </c>
      <c r="B22" s="1" t="s">
        <v>2657</v>
      </c>
      <c r="C22" s="1">
        <v>497.50000895187259</v>
      </c>
      <c r="D22" s="1">
        <v>0</v>
      </c>
      <c r="E22">
        <f>(R22-S22*(1000-T22)/(1000-U22))*AK22</f>
        <v>-2.3448529912705864</v>
      </c>
      <c r="F22">
        <f>IF(AV22&lt;&gt;0,1/(1/AV22-1/N22),0)</f>
        <v>3.6428327520382662</v>
      </c>
      <c r="G22">
        <f>((AY22-AL22/2)*S22-E22)/(AY22+AL22/2)</f>
        <v>388.39930011485427</v>
      </c>
      <c r="H22">
        <f>AL22*1000</f>
        <v>23.77782636716563</v>
      </c>
      <c r="I22">
        <f>(AQ22-AW22)</f>
        <v>1.0341691636793284</v>
      </c>
      <c r="J22">
        <f>(P22+AP22*D22)</f>
        <v>23.539569854736328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24.331575393676758</v>
      </c>
      <c r="P22" s="1">
        <v>23.539569854736328</v>
      </c>
      <c r="Q22" s="1">
        <v>24.410676956176758</v>
      </c>
      <c r="R22" s="1">
        <v>400.04034423828125</v>
      </c>
      <c r="S22" s="1">
        <v>393.67877197265625</v>
      </c>
      <c r="T22" s="1">
        <v>0.25494071841239929</v>
      </c>
      <c r="U22" s="1">
        <v>21.354536056518555</v>
      </c>
      <c r="V22" s="1">
        <v>0.73423534631729126</v>
      </c>
      <c r="W22" s="1">
        <v>61.501575469970703</v>
      </c>
      <c r="X22" s="1">
        <v>299.98001098632813</v>
      </c>
      <c r="Y22" s="1">
        <v>25.420524597167969</v>
      </c>
      <c r="Z22" s="1">
        <v>2.681873083114624</v>
      </c>
      <c r="AA22" s="1">
        <v>87.989036560058594</v>
      </c>
      <c r="AB22" s="1">
        <v>6.5289697647094727</v>
      </c>
      <c r="AC22" s="1">
        <v>-2.3910443782806396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1.1028676874497354</v>
      </c>
      <c r="AL22">
        <f>(U22-T22)/(1000-U22)*AK22</f>
        <v>2.377782636716563E-2</v>
      </c>
      <c r="AM22">
        <f>(P22+273.15)</f>
        <v>296.68956985473631</v>
      </c>
      <c r="AN22">
        <f>(O22+273.15)</f>
        <v>297.48157539367674</v>
      </c>
      <c r="AO22">
        <f>(Y22*AG22+Z22*AH22)*AI22</f>
        <v>4.0672838446359947</v>
      </c>
      <c r="AP22">
        <f>((AO22+0.00000010773*(AN22^4-AM22^4))-AL22*44100)/(L22*51.4+0.00000043092*AM22^3)</f>
        <v>-8.5402912685446264</v>
      </c>
      <c r="AQ22">
        <f>0.61365*EXP(17.502*J22/(240.97+J22))</f>
        <v>2.913134217479429</v>
      </c>
      <c r="AR22">
        <f>AQ22*1000/AA22</f>
        <v>33.107922661376271</v>
      </c>
      <c r="AS22">
        <f>(AR22-U22)</f>
        <v>11.753386604857717</v>
      </c>
      <c r="AT22">
        <f>IF(D22,P22,(O22+P22)/2)</f>
        <v>23.935572624206543</v>
      </c>
      <c r="AU22">
        <f>0.61365*EXP(17.502*AT22/(240.97+AT22))</f>
        <v>2.9834030747080837</v>
      </c>
      <c r="AV22">
        <f>IF(AS22&lt;&gt;0,(1000-(AR22+U22)/2)/AS22*AL22,0)</f>
        <v>1.9679712495923742</v>
      </c>
      <c r="AW22">
        <f>U22*AA22/1000</f>
        <v>1.8789650538001006</v>
      </c>
      <c r="AX22">
        <f>(AU22-AW22)</f>
        <v>1.1044380209079832</v>
      </c>
      <c r="AY22">
        <f>1/(1.6/F22+1.37/N22)</f>
        <v>1.3170266833198943</v>
      </c>
      <c r="AZ22">
        <f>G22*AA22*0.001</f>
        <v>34.174880217707084</v>
      </c>
      <c r="BA22">
        <f>G22/S22</f>
        <v>0.98658939157082959</v>
      </c>
      <c r="BB22">
        <f>(1-AL22*AA22/AQ22/F22)*100</f>
        <v>80.284809095131948</v>
      </c>
      <c r="BC22">
        <f>(S22-E22/(N22/1.35))</f>
        <v>394.41832668180456</v>
      </c>
      <c r="BD22">
        <f>E22*BB22/100/BC22</f>
        <v>-4.7730052592658305E-3</v>
      </c>
    </row>
    <row r="23" spans="1:56" x14ac:dyDescent="0.25">
      <c r="A23" s="1" t="s">
        <v>1</v>
      </c>
      <c r="B23" s="1" t="s">
        <v>2656</v>
      </c>
      <c r="K23" s="1">
        <v>2.72</v>
      </c>
    </row>
    <row r="24" spans="1:56" x14ac:dyDescent="0.25">
      <c r="A24" s="1" t="s">
        <v>1</v>
      </c>
      <c r="B24" s="1" t="s">
        <v>2655</v>
      </c>
      <c r="K24" s="1">
        <v>2.72</v>
      </c>
    </row>
    <row r="25" spans="1:56" x14ac:dyDescent="0.25">
      <c r="A25" s="1">
        <v>3</v>
      </c>
      <c r="B25" s="1" t="s">
        <v>2654</v>
      </c>
      <c r="C25" s="1">
        <v>702.50000895187259</v>
      </c>
      <c r="D25" s="1">
        <v>0</v>
      </c>
      <c r="E25">
        <f>(R25-S25*(1000-T25)/(1000-U25))*AK25</f>
        <v>-1.9632905219024612</v>
      </c>
      <c r="F25">
        <f>IF(AV25&lt;&gt;0,1/(1/AV25-1/N25),0)</f>
        <v>3.5001722901284587</v>
      </c>
      <c r="G25">
        <f>((AY25-AL25/2)*S25-E25)/(AY25+AL25/2)</f>
        <v>387.69971221571319</v>
      </c>
      <c r="H25">
        <f>AL25*1000</f>
        <v>23.492104133082908</v>
      </c>
      <c r="I25">
        <f>(AQ25-AW25)</f>
        <v>1.0443826022194724</v>
      </c>
      <c r="J25">
        <f>(P25+AP25*D25)</f>
        <v>23.50312614440918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24.323921203613281</v>
      </c>
      <c r="P25" s="1">
        <v>23.50312614440918</v>
      </c>
      <c r="Q25" s="1">
        <v>24.420021057128906</v>
      </c>
      <c r="R25" s="1">
        <v>399.9005126953125</v>
      </c>
      <c r="S25" s="1">
        <v>393.30355834960938</v>
      </c>
      <c r="T25" s="1">
        <v>0.31759107112884521</v>
      </c>
      <c r="U25" s="1">
        <v>21.165748596191406</v>
      </c>
      <c r="V25" s="1">
        <v>0.91509157419204712</v>
      </c>
      <c r="W25" s="1">
        <v>60.985965728759766</v>
      </c>
      <c r="X25" s="1">
        <v>300.00762939453125</v>
      </c>
      <c r="Y25" s="1">
        <v>50.585170745849609</v>
      </c>
      <c r="Z25" s="1">
        <v>2.8363702297210693</v>
      </c>
      <c r="AA25" s="1">
        <v>87.989242553710938</v>
      </c>
      <c r="AB25" s="1">
        <v>6.4465341567993164</v>
      </c>
      <c r="AC25" s="1">
        <v>-2.3696684837341309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1.1029692257151882</v>
      </c>
      <c r="AL25">
        <f>(U25-T25)/(1000-U25)*AK25</f>
        <v>2.3492104133082909E-2</v>
      </c>
      <c r="AM25">
        <f>(P25+273.15)</f>
        <v>296.65312614440916</v>
      </c>
      <c r="AN25">
        <f>(O25+273.15)</f>
        <v>297.47392120361326</v>
      </c>
      <c r="AO25">
        <f>(Y25*AG25+Z25*AH25)*AI25</f>
        <v>8.0936271384292695</v>
      </c>
      <c r="AP25">
        <f>((AO25+0.00000010773*(AN25^4-AM25^4))-AL25*44100)/(L25*51.4+0.00000043092*AM25^3)</f>
        <v>-8.4007955603685129</v>
      </c>
      <c r="AQ25">
        <f>0.61365*EXP(17.502*J25/(240.97+J25))</f>
        <v>2.906740789280625</v>
      </c>
      <c r="AR25">
        <f>AQ25*1000/AA25</f>
        <v>33.035183676075789</v>
      </c>
      <c r="AS25">
        <f>(AR25-U25)</f>
        <v>11.869435079884383</v>
      </c>
      <c r="AT25">
        <f>IF(D25,P25,(O25+P25)/2)</f>
        <v>23.91352367401123</v>
      </c>
      <c r="AU25">
        <f>0.61365*EXP(17.502*AT25/(240.97+AT25))</f>
        <v>2.9794519864756643</v>
      </c>
      <c r="AV25">
        <f>IF(AS25&lt;&gt;0,(1000-(AR25+U25)/2)/AS25*AL25,0)</f>
        <v>1.9255724477816007</v>
      </c>
      <c r="AW25">
        <f>U25*AA25/1000</f>
        <v>1.8623581870611525</v>
      </c>
      <c r="AX25">
        <f>(AU25-AW25)</f>
        <v>1.1170937994145118</v>
      </c>
      <c r="AY25">
        <f>1/(1.6/F25+1.37/N25)</f>
        <v>1.2866903169741111</v>
      </c>
      <c r="AZ25">
        <f>G25*AA25*0.001</f>
        <v>34.113404016152316</v>
      </c>
      <c r="BA25">
        <f>G25/S25</f>
        <v>0.98575185498597773</v>
      </c>
      <c r="BB25">
        <f>(1-AL25*AA25/AQ25/F25)*100</f>
        <v>79.683178305654621</v>
      </c>
      <c r="BC25">
        <f>(S25-E25/(N25/1.35))</f>
        <v>393.92277019628148</v>
      </c>
      <c r="BD25">
        <f>E25*BB25/100/BC25</f>
        <v>-3.971368008115015E-3</v>
      </c>
    </row>
    <row r="26" spans="1:56" x14ac:dyDescent="0.25">
      <c r="A26" s="1" t="s">
        <v>1</v>
      </c>
      <c r="B26" s="1" t="s">
        <v>2653</v>
      </c>
      <c r="K26" s="1">
        <v>2.72</v>
      </c>
    </row>
    <row r="27" spans="1:56" x14ac:dyDescent="0.25">
      <c r="A27" s="1" t="s">
        <v>1</v>
      </c>
      <c r="B27" s="1" t="s">
        <v>2652</v>
      </c>
      <c r="K27" s="1">
        <v>2.72</v>
      </c>
    </row>
    <row r="28" spans="1:56" x14ac:dyDescent="0.25">
      <c r="A28" s="1">
        <v>4</v>
      </c>
      <c r="B28" s="1" t="s">
        <v>2651</v>
      </c>
      <c r="C28" s="1">
        <v>907.50000895187259</v>
      </c>
      <c r="D28" s="1">
        <v>0</v>
      </c>
      <c r="E28">
        <f>(R28-S28*(1000-T28)/(1000-U28))*AK28</f>
        <v>-1.6418251454549804</v>
      </c>
      <c r="F28">
        <f>IF(AV28&lt;&gt;0,1/(1/AV28-1/N28),0)</f>
        <v>3.4187701453946264</v>
      </c>
      <c r="G28">
        <f>((AY28-AL28/2)*S28-E28)/(AY28+AL28/2)</f>
        <v>387.23154987347607</v>
      </c>
      <c r="H28">
        <f>AL28*1000</f>
        <v>23.304666361354748</v>
      </c>
      <c r="I28">
        <f>(AQ28-AW28)</f>
        <v>1.0497215194936815</v>
      </c>
      <c r="J28">
        <f>(P28+AP28*D28)</f>
        <v>23.486888885498047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24.318891525268555</v>
      </c>
      <c r="P28" s="1">
        <v>23.486888885498047</v>
      </c>
      <c r="Q28" s="1">
        <v>24.420419692993164</v>
      </c>
      <c r="R28" s="1">
        <v>399.92062377929688</v>
      </c>
      <c r="S28" s="1">
        <v>393.1033935546875</v>
      </c>
      <c r="T28" s="1">
        <v>0.38864260911941528</v>
      </c>
      <c r="U28" s="1">
        <v>21.072097778320313</v>
      </c>
      <c r="V28" s="1">
        <v>1.1201879978179932</v>
      </c>
      <c r="W28" s="1">
        <v>60.736293792724609</v>
      </c>
      <c r="X28" s="1">
        <v>300.01254272460938</v>
      </c>
      <c r="Y28" s="1">
        <v>100.3538818359375</v>
      </c>
      <c r="Z28" s="1">
        <v>2.638700008392334</v>
      </c>
      <c r="AA28" s="1">
        <v>87.991935729980469</v>
      </c>
      <c r="AB28" s="1">
        <v>6.2798442840576172</v>
      </c>
      <c r="AC28" s="1">
        <v>-2.3578765392303467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1.1029872894287105</v>
      </c>
      <c r="AL28">
        <f>(U28-T28)/(1000-U28)*AK28</f>
        <v>2.3304666361354746E-2</v>
      </c>
      <c r="AM28">
        <f>(P28+273.15)</f>
        <v>296.63688888549802</v>
      </c>
      <c r="AN28">
        <f>(O28+273.15)</f>
        <v>297.46889152526853</v>
      </c>
      <c r="AO28">
        <f>(Y28*AG28+Z28*AH28)*AI28</f>
        <v>16.056620734856551</v>
      </c>
      <c r="AP28">
        <f>((AO28+0.00000010773*(AN28^4-AM28^4))-AL28*44100)/(L28*51.4+0.00000043092*AM28^3)</f>
        <v>-8.2660434432099574</v>
      </c>
      <c r="AQ28">
        <f>0.61365*EXP(17.502*J28/(240.97+J28))</f>
        <v>2.9038961928995066</v>
      </c>
      <c r="AR28">
        <f>AQ28*1000/AA28</f>
        <v>33.001844644157501</v>
      </c>
      <c r="AS28">
        <f>(AR28-U28)</f>
        <v>11.929746865837188</v>
      </c>
      <c r="AT28">
        <f>IF(D28,P28,(O28+P28)/2)</f>
        <v>23.902890205383301</v>
      </c>
      <c r="AU28">
        <f>0.61365*EXP(17.502*AT28/(240.97+AT28))</f>
        <v>2.9775481451263399</v>
      </c>
      <c r="AV28">
        <f>IF(AS28&lt;&gt;0,(1000-(AR28+U28)/2)/AS28*AL28,0)</f>
        <v>1.9006755988081938</v>
      </c>
      <c r="AW28">
        <f>U28*AA28/1000</f>
        <v>1.8541746734058251</v>
      </c>
      <c r="AX28">
        <f>(AU28-AW28)</f>
        <v>1.1233734717205148</v>
      </c>
      <c r="AY28">
        <f>1/(1.6/F28+1.37/N28)</f>
        <v>1.2689196123759403</v>
      </c>
      <c r="AZ28">
        <f>G28*AA28*0.001</f>
        <v>34.073253649087633</v>
      </c>
      <c r="BA28">
        <f>G28/S28</f>
        <v>0.9850628517141139</v>
      </c>
      <c r="BB28">
        <f>(1-AL28*AA28/AQ28/F28)*100</f>
        <v>79.344544744825399</v>
      </c>
      <c r="BC28">
        <f>(S28-E28/(N28/1.35))</f>
        <v>393.62121685637834</v>
      </c>
      <c r="BD28">
        <f>E28*BB28/100/BC28</f>
        <v>-3.3095235505118639E-3</v>
      </c>
    </row>
    <row r="29" spans="1:56" x14ac:dyDescent="0.25">
      <c r="A29" s="1" t="s">
        <v>1</v>
      </c>
      <c r="B29" s="1" t="s">
        <v>2650</v>
      </c>
      <c r="K29" s="1">
        <v>2.72</v>
      </c>
    </row>
    <row r="30" spans="1:56" x14ac:dyDescent="0.25">
      <c r="A30" s="1" t="s">
        <v>1</v>
      </c>
      <c r="B30" s="1" t="s">
        <v>2649</v>
      </c>
      <c r="K30" s="1">
        <v>2.72</v>
      </c>
    </row>
    <row r="31" spans="1:56" x14ac:dyDescent="0.25">
      <c r="A31" s="1">
        <v>5</v>
      </c>
      <c r="B31" s="1" t="s">
        <v>2648</v>
      </c>
      <c r="C31" s="1">
        <v>1112.0000089630485</v>
      </c>
      <c r="D31" s="1">
        <v>0</v>
      </c>
      <c r="E31">
        <f>(R31-S31*(1000-T31)/(1000-U31))*AK31</f>
        <v>-1.4210612088335044</v>
      </c>
      <c r="F31">
        <f>IF(AV31&lt;&gt;0,1/(1/AV31-1/N31),0)</f>
        <v>3.2497290026333401</v>
      </c>
      <c r="G31">
        <f>((AY31-AL31/2)*S31-E31)/(AY31+AL31/2)</f>
        <v>386.96611034087891</v>
      </c>
      <c r="H31">
        <f>AL31*1000</f>
        <v>23.076627654532153</v>
      </c>
      <c r="I31">
        <f>(AQ31-AW31)</f>
        <v>1.0694609991822275</v>
      </c>
      <c r="J31">
        <f>(P31+AP31*D31)</f>
        <v>23.541706085205078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24.326520919799805</v>
      </c>
      <c r="P31" s="1">
        <v>23.541706085205078</v>
      </c>
      <c r="Q31" s="1">
        <v>24.427278518676758</v>
      </c>
      <c r="R31" s="1">
        <v>400.060791015625</v>
      </c>
      <c r="S31" s="1">
        <v>393.12411499023438</v>
      </c>
      <c r="T31" s="1">
        <v>0.47415769100189209</v>
      </c>
      <c r="U31" s="1">
        <v>20.958005905151367</v>
      </c>
      <c r="V31" s="1">
        <v>1.3659796714782715</v>
      </c>
      <c r="W31" s="1">
        <v>60.376979827880859</v>
      </c>
      <c r="X31" s="1">
        <v>300.00674438476563</v>
      </c>
      <c r="Y31" s="1">
        <v>151.16360473632813</v>
      </c>
      <c r="Z31" s="1">
        <v>2.7034225463867188</v>
      </c>
      <c r="AA31" s="1">
        <v>87.987777709960938</v>
      </c>
      <c r="AB31" s="1">
        <v>6.2826137542724609</v>
      </c>
      <c r="AC31" s="1">
        <v>-2.3422954082489014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1.1029659720028144</v>
      </c>
      <c r="AL31">
        <f>(U31-T31)/(1000-U31)*AK31</f>
        <v>2.3076627654532153E-2</v>
      </c>
      <c r="AM31">
        <f>(P31+273.15)</f>
        <v>296.69170608520506</v>
      </c>
      <c r="AN31">
        <f>(O31+273.15)</f>
        <v>297.47652091979978</v>
      </c>
      <c r="AO31">
        <f>(Y31*AG31+Z31*AH31)*AI31</f>
        <v>24.186176217209322</v>
      </c>
      <c r="AP31">
        <f>((AO31+0.00000010773*(AN31^4-AM31^4))-AL31*44100)/(L31*51.4+0.00000043092*AM31^3)</f>
        <v>-8.1200139189269489</v>
      </c>
      <c r="AQ31">
        <f>0.61365*EXP(17.502*J31/(240.97+J31))</f>
        <v>2.9135093640087346</v>
      </c>
      <c r="AR31">
        <f>AQ31*1000/AA31</f>
        <v>33.112659960712946</v>
      </c>
      <c r="AS31">
        <f>(AR31-U31)</f>
        <v>12.154654055561579</v>
      </c>
      <c r="AT31">
        <f>IF(D31,P31,(O31+P31)/2)</f>
        <v>23.934113502502441</v>
      </c>
      <c r="AU31">
        <f>0.61365*EXP(17.502*AT31/(240.97+AT31))</f>
        <v>2.983141464148888</v>
      </c>
      <c r="AV31">
        <f>IF(AS31&lt;&gt;0,(1000-(AR31+U31)/2)/AS31*AL31,0)</f>
        <v>1.8472548243895852</v>
      </c>
      <c r="AW31">
        <f>U31*AA31/1000</f>
        <v>1.8440483648265071</v>
      </c>
      <c r="AX31">
        <f>(AU31-AW31)</f>
        <v>1.1390930993223809</v>
      </c>
      <c r="AY31">
        <f>1/(1.6/F31+1.37/N31)</f>
        <v>1.2308962165874491</v>
      </c>
      <c r="AZ31">
        <f>G31*AA31*0.001</f>
        <v>34.048288097961475</v>
      </c>
      <c r="BA31">
        <f>G31/S31</f>
        <v>0.98433572397483571</v>
      </c>
      <c r="BB31">
        <f>(1-AL31*AA31/AQ31/F31)*100</f>
        <v>78.554749327436596</v>
      </c>
      <c r="BC31">
        <f>(S31-E31/(N31/1.35))</f>
        <v>393.57231046896732</v>
      </c>
      <c r="BD31">
        <f>E31*BB31/100/BC31</f>
        <v>-2.8363557107420529E-3</v>
      </c>
    </row>
    <row r="32" spans="1:56" x14ac:dyDescent="0.25">
      <c r="A32" s="1" t="s">
        <v>1</v>
      </c>
      <c r="B32" s="1" t="s">
        <v>2647</v>
      </c>
      <c r="K32" s="1">
        <v>2.72</v>
      </c>
    </row>
    <row r="33" spans="1:56" x14ac:dyDescent="0.25">
      <c r="A33" s="1" t="s">
        <v>1</v>
      </c>
      <c r="B33" s="1" t="s">
        <v>2646</v>
      </c>
      <c r="K33" s="1">
        <v>2.72</v>
      </c>
    </row>
    <row r="34" spans="1:56" x14ac:dyDescent="0.25">
      <c r="A34" s="1">
        <v>6</v>
      </c>
      <c r="B34" s="1" t="s">
        <v>2645</v>
      </c>
      <c r="C34" s="1">
        <v>1317.5000089518726</v>
      </c>
      <c r="D34" s="1">
        <v>0</v>
      </c>
      <c r="E34">
        <f>(R34-S34*(1000-T34)/(1000-U34))*AK34</f>
        <v>-1.104225239013312</v>
      </c>
      <c r="F34">
        <f>IF(AV34&lt;&gt;0,1/(1/AV34-1/N34),0)</f>
        <v>3.1407878612617717</v>
      </c>
      <c r="G34">
        <f>((AY34-AL34/2)*S34-E34)/(AY34+AL34/2)</f>
        <v>386.32944889278991</v>
      </c>
      <c r="H34">
        <f>AL34*1000</f>
        <v>22.94180570942277</v>
      </c>
      <c r="I34">
        <f>(AQ34-AW34)</f>
        <v>1.0840683160224194</v>
      </c>
      <c r="J34">
        <f>(P34+AP34*D34)</f>
        <v>23.611124038696289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24.354335784912109</v>
      </c>
      <c r="P34" s="1">
        <v>23.611124038696289</v>
      </c>
      <c r="Q34" s="1">
        <v>24.450962066650391</v>
      </c>
      <c r="R34" s="1">
        <v>399.9967041015625</v>
      </c>
      <c r="S34" s="1">
        <v>392.82720947265625</v>
      </c>
      <c r="T34" s="1">
        <v>0.56752628087997437</v>
      </c>
      <c r="U34" s="1">
        <v>20.931652069091797</v>
      </c>
      <c r="V34" s="1">
        <v>1.6321721076965332</v>
      </c>
      <c r="W34" s="1">
        <v>60.198196411132813</v>
      </c>
      <c r="X34" s="1">
        <v>300.01553344726563</v>
      </c>
      <c r="Y34" s="1">
        <v>301.06381225585938</v>
      </c>
      <c r="Z34" s="1">
        <v>2.7659275531768799</v>
      </c>
      <c r="AA34" s="1">
        <v>87.984199523925781</v>
      </c>
      <c r="AB34" s="1">
        <v>7.3058133125305176</v>
      </c>
      <c r="AC34" s="1">
        <v>-2.3327388763427734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1.1029982847325941</v>
      </c>
      <c r="AL34">
        <f>(U34-T34)/(1000-U34)*AK34</f>
        <v>2.294180570942277E-2</v>
      </c>
      <c r="AM34">
        <f>(P34+273.15)</f>
        <v>296.76112403869627</v>
      </c>
      <c r="AN34">
        <f>(O34+273.15)</f>
        <v>297.50433578491209</v>
      </c>
      <c r="AO34">
        <f>(Y34*AG34+Z34*AH34)*AI34</f>
        <v>48.170208884249405</v>
      </c>
      <c r="AP34">
        <f>((AO34+0.00000010773*(AN34^4-AM34^4))-AL34*44100)/(L34*51.4+0.00000043092*AM34^3)</f>
        <v>-7.876519045694133</v>
      </c>
      <c r="AQ34">
        <f>0.61365*EXP(17.502*J34/(240.97+J34))</f>
        <v>2.925722968034786</v>
      </c>
      <c r="AR34">
        <f>AQ34*1000/AA34</f>
        <v>33.25282248250933</v>
      </c>
      <c r="AS34">
        <f>(AR34-U34)</f>
        <v>12.321170413417533</v>
      </c>
      <c r="AT34">
        <f>IF(D34,P34,(O34+P34)/2)</f>
        <v>23.982729911804199</v>
      </c>
      <c r="AU34">
        <f>0.61365*EXP(17.502*AT34/(240.97+AT34))</f>
        <v>2.9918688623495258</v>
      </c>
      <c r="AV34">
        <f>IF(AS34&lt;&gt;0,(1000-(AR34+U34)/2)/AS34*AL34,0)</f>
        <v>1.8115373878200247</v>
      </c>
      <c r="AW34">
        <f>U34*AA34/1000</f>
        <v>1.8416546520123667</v>
      </c>
      <c r="AX34">
        <f>(AU34-AW34)</f>
        <v>1.1502142103371591</v>
      </c>
      <c r="AY34">
        <f>1/(1.6/F34+1.37/N34)</f>
        <v>1.2055545909109644</v>
      </c>
      <c r="AZ34">
        <f>G34*AA34*0.001</f>
        <v>33.990887313351514</v>
      </c>
      <c r="BA34">
        <f>G34/S34</f>
        <v>0.9834589854694914</v>
      </c>
      <c r="BB34">
        <f>(1-AL34*AA34/AQ34/F34)*100</f>
        <v>78.033519470823549</v>
      </c>
      <c r="BC34">
        <f>(S34-E34/(N34/1.35))</f>
        <v>393.1754764977162</v>
      </c>
      <c r="BD34">
        <f>E34*BB34/100/BC34</f>
        <v>-2.1915553446075768E-3</v>
      </c>
    </row>
    <row r="35" spans="1:56" x14ac:dyDescent="0.25">
      <c r="A35" s="1" t="s">
        <v>1</v>
      </c>
      <c r="B35" s="1" t="s">
        <v>2644</v>
      </c>
      <c r="K35" s="1">
        <v>2.72</v>
      </c>
    </row>
    <row r="36" spans="1:56" x14ac:dyDescent="0.25">
      <c r="A36" s="1" t="s">
        <v>1</v>
      </c>
      <c r="B36" s="1" t="s">
        <v>2643</v>
      </c>
      <c r="K36" s="1">
        <v>2.72</v>
      </c>
    </row>
    <row r="37" spans="1:56" x14ac:dyDescent="0.25">
      <c r="A37" s="1">
        <v>7</v>
      </c>
      <c r="B37" s="1" t="s">
        <v>2642</v>
      </c>
      <c r="C37" s="1">
        <v>1522.5000089518726</v>
      </c>
      <c r="D37" s="1">
        <v>0</v>
      </c>
      <c r="E37">
        <f>(R37-S37*(1000-T37)/(1000-U37))*AK37</f>
        <v>-0.85630808337643893</v>
      </c>
      <c r="F37">
        <f>IF(AV37&lt;&gt;0,1/(1/AV37-1/N37),0)</f>
        <v>3.174288230027138</v>
      </c>
      <c r="G37">
        <f>((AY37-AL37/2)*S37-E37)/(AY37+AL37/2)</f>
        <v>386.01179363109856</v>
      </c>
      <c r="H37">
        <f>AL37*1000</f>
        <v>22.961305332968163</v>
      </c>
      <c r="I37">
        <f>(AQ37-AW37)</f>
        <v>1.0782486717279549</v>
      </c>
      <c r="J37">
        <f>(P37+AP37*D37)</f>
        <v>23.63702392578125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24.395854949951172</v>
      </c>
      <c r="P37" s="1">
        <v>23.63702392578125</v>
      </c>
      <c r="Q37" s="1">
        <v>24.483409881591797</v>
      </c>
      <c r="R37" s="1">
        <v>400.07183837890625</v>
      </c>
      <c r="S37" s="1">
        <v>392.67355346679688</v>
      </c>
      <c r="T37" s="1">
        <v>0.6707988977432251</v>
      </c>
      <c r="U37" s="1">
        <v>21.05052375793457</v>
      </c>
      <c r="V37" s="1">
        <v>1.9243125915527344</v>
      </c>
      <c r="W37" s="1">
        <v>60.387378692626953</v>
      </c>
      <c r="X37" s="1">
        <v>300.0042724609375</v>
      </c>
      <c r="Y37" s="1">
        <v>499.4718017578125</v>
      </c>
      <c r="Z37" s="1">
        <v>2.5671916007995605</v>
      </c>
      <c r="AA37" s="1">
        <v>87.9808349609375</v>
      </c>
      <c r="AB37" s="1">
        <v>7.2449979782104492</v>
      </c>
      <c r="AC37" s="1">
        <v>-2.3402736186981201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1.1029568840475641</v>
      </c>
      <c r="AL37">
        <f>(U37-T37)/(1000-U37)*AK37</f>
        <v>2.2961305332968161E-2</v>
      </c>
      <c r="AM37">
        <f>(P37+273.15)</f>
        <v>296.78702392578123</v>
      </c>
      <c r="AN37">
        <f>(O37+273.15)</f>
        <v>297.54585494995115</v>
      </c>
      <c r="AO37">
        <f>(Y37*AG37+Z37*AH37)*AI37</f>
        <v>79.915486494999641</v>
      </c>
      <c r="AP37">
        <f>((AO37+0.00000010773*(AN37^4-AM37^4))-AL37*44100)/(L37*51.4+0.00000043092*AM37^3)</f>
        <v>-7.6201648581222914</v>
      </c>
      <c r="AQ37">
        <f>0.61365*EXP(17.502*J37/(240.97+J37))</f>
        <v>2.9302913283160903</v>
      </c>
      <c r="AR37">
        <f>AQ37*1000/AA37</f>
        <v>33.306018630274494</v>
      </c>
      <c r="AS37">
        <f>(AR37-U37)</f>
        <v>12.255494872339924</v>
      </c>
      <c r="AT37">
        <f>IF(D37,P37,(O37+P37)/2)</f>
        <v>24.016439437866211</v>
      </c>
      <c r="AU37">
        <f>0.61365*EXP(17.502*AT37/(240.97+AT37))</f>
        <v>2.9979333426943606</v>
      </c>
      <c r="AV37">
        <f>IF(AS37&lt;&gt;0,(1000-(AR37+U37)/2)/AS37*AL37,0)</f>
        <v>1.8226319689523314</v>
      </c>
      <c r="AW37">
        <f>U37*AA37/1000</f>
        <v>1.8520426565881354</v>
      </c>
      <c r="AX37">
        <f>(AU37-AW37)</f>
        <v>1.1458906861062252</v>
      </c>
      <c r="AY37">
        <f>1/(1.6/F37+1.37/N37)</f>
        <v>1.213419294976398</v>
      </c>
      <c r="AZ37">
        <f>G37*AA37*0.001</f>
        <v>33.961639908433149</v>
      </c>
      <c r="BA37">
        <f>G37/S37</f>
        <v>0.98303486502494597</v>
      </c>
      <c r="BB37">
        <f>(1-AL37*AA37/AQ37/F37)*100</f>
        <v>78.281616662766908</v>
      </c>
      <c r="BC37">
        <f>(S37-E37/(N37/1.35))</f>
        <v>392.9436286817039</v>
      </c>
      <c r="BD37">
        <f>E37*BB37/100/BC37</f>
        <v>-1.7059236041819606E-3</v>
      </c>
    </row>
    <row r="38" spans="1:56" x14ac:dyDescent="0.25">
      <c r="A38" s="1" t="s">
        <v>1</v>
      </c>
      <c r="B38" s="1" t="s">
        <v>2641</v>
      </c>
      <c r="K38" s="1">
        <v>2.72</v>
      </c>
    </row>
    <row r="39" spans="1:56" x14ac:dyDescent="0.25">
      <c r="A39" s="1" t="s">
        <v>1</v>
      </c>
      <c r="B39" s="1" t="s">
        <v>2640</v>
      </c>
      <c r="K39" s="1">
        <v>2.72</v>
      </c>
    </row>
    <row r="40" spans="1:56" x14ac:dyDescent="0.25">
      <c r="A40" s="1">
        <v>8</v>
      </c>
      <c r="B40" s="1" t="s">
        <v>2639</v>
      </c>
      <c r="C40" s="1">
        <v>1727.5000089518726</v>
      </c>
      <c r="D40" s="1">
        <v>0</v>
      </c>
      <c r="E40">
        <f>(R40-S40*(1000-T40)/(1000-U40))*AK40</f>
        <v>-0.793804531182841</v>
      </c>
      <c r="F40">
        <f>IF(AV40&lt;&gt;0,1/(1/AV40-1/N40),0)</f>
        <v>3.1793601604202202</v>
      </c>
      <c r="G40">
        <f>((AY40-AL40/2)*S40-E40)/(AY40+AL40/2)</f>
        <v>385.74949951504618</v>
      </c>
      <c r="H40">
        <f>AL40*1000</f>
        <v>23.046376838810676</v>
      </c>
      <c r="I40">
        <f>(AQ40-AW40)</f>
        <v>1.0809839021749212</v>
      </c>
      <c r="J40">
        <f>(P40+AP40*D40)</f>
        <v>23.743085861206055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24.451082229614258</v>
      </c>
      <c r="P40" s="1">
        <v>23.743085861206055</v>
      </c>
      <c r="Q40" s="1">
        <v>24.527589797973633</v>
      </c>
      <c r="R40" s="1">
        <v>399.95977783203125</v>
      </c>
      <c r="S40" s="1">
        <v>392.47915649414063</v>
      </c>
      <c r="T40" s="1">
        <v>0.78385746479034424</v>
      </c>
      <c r="U40" s="1">
        <v>21.233736038208008</v>
      </c>
      <c r="V40" s="1">
        <v>2.2411208152770996</v>
      </c>
      <c r="W40" s="1">
        <v>60.709209442138672</v>
      </c>
      <c r="X40" s="1">
        <v>300.02664184570313</v>
      </c>
      <c r="Y40" s="1">
        <v>749.75262451171875</v>
      </c>
      <c r="Z40" s="1">
        <v>2.6897869110107422</v>
      </c>
      <c r="AA40" s="1">
        <v>87.976997375488281</v>
      </c>
      <c r="AB40" s="1">
        <v>7.3089232444763184</v>
      </c>
      <c r="AC40" s="1">
        <v>-2.3569815158843994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1.1030391244327318</v>
      </c>
      <c r="AL40">
        <f>(U40-T40)/(1000-U40)*AK40</f>
        <v>2.3046376838810678E-2</v>
      </c>
      <c r="AM40">
        <f>(P40+273.15)</f>
        <v>296.89308586120603</v>
      </c>
      <c r="AN40">
        <f>(O40+273.15)</f>
        <v>297.60108222961424</v>
      </c>
      <c r="AO40">
        <f>(Y40*AG40+Z40*AH40)*AI40</f>
        <v>119.96041724055067</v>
      </c>
      <c r="AP40">
        <f>((AO40+0.00000010773*(AN40^4-AM40^4))-AL40*44100)/(L40*51.4+0.00000043092*AM40^3)</f>
        <v>-7.3248448824975236</v>
      </c>
      <c r="AQ40">
        <f>0.61365*EXP(17.502*J40/(240.97+J40))</f>
        <v>2.949064241880158</v>
      </c>
      <c r="AR40">
        <f>AQ40*1000/AA40</f>
        <v>33.52085579021832</v>
      </c>
      <c r="AS40">
        <f>(AR40-U40)</f>
        <v>12.287119752010312</v>
      </c>
      <c r="AT40">
        <f>IF(D40,P40,(O40+P40)/2)</f>
        <v>24.097084045410156</v>
      </c>
      <c r="AU40">
        <f>0.61365*EXP(17.502*AT40/(240.97+AT40))</f>
        <v>3.0124852666301618</v>
      </c>
      <c r="AV40">
        <f>IF(AS40&lt;&gt;0,(1000-(AR40+U40)/2)/AS40*AL40,0)</f>
        <v>1.8243029947418452</v>
      </c>
      <c r="AW40">
        <f>U40*AA40/1000</f>
        <v>1.8680803397052368</v>
      </c>
      <c r="AX40">
        <f>(AU40-AW40)</f>
        <v>1.144404926924925</v>
      </c>
      <c r="AY40">
        <f>1/(1.6/F40+1.37/N40)</f>
        <v>1.2146043893148752</v>
      </c>
      <c r="AZ40">
        <f>G40*AA40*0.001</f>
        <v>33.937082706431141</v>
      </c>
      <c r="BA40">
        <f>G40/S40</f>
        <v>0.98285346656569539</v>
      </c>
      <c r="BB40">
        <f>(1-AL40*AA40/AQ40/F40)*100</f>
        <v>78.375412426625417</v>
      </c>
      <c r="BC40">
        <f>(S40-E40/(N40/1.35))</f>
        <v>392.72951840653559</v>
      </c>
      <c r="BD40">
        <f>E40*BB40/100/BC40</f>
        <v>-1.5841630079147077E-3</v>
      </c>
    </row>
    <row r="41" spans="1:56" x14ac:dyDescent="0.25">
      <c r="A41" s="1" t="s">
        <v>1</v>
      </c>
      <c r="B41" s="1" t="s">
        <v>2638</v>
      </c>
      <c r="K41" s="1">
        <v>2.72</v>
      </c>
    </row>
    <row r="42" spans="1:56" x14ac:dyDescent="0.25">
      <c r="A42" s="1" t="s">
        <v>1</v>
      </c>
      <c r="B42" s="1" t="s">
        <v>2637</v>
      </c>
      <c r="K42" s="1">
        <v>2.72</v>
      </c>
    </row>
    <row r="43" spans="1:56" x14ac:dyDescent="0.25">
      <c r="A43" s="1">
        <v>9</v>
      </c>
      <c r="B43" s="1" t="s">
        <v>2636</v>
      </c>
      <c r="C43" s="1">
        <v>1932.0000089630485</v>
      </c>
      <c r="D43" s="1">
        <v>0</v>
      </c>
      <c r="E43">
        <f>(R43-S43*(1000-T43)/(1000-U43))*AK43</f>
        <v>-0.55849724123082289</v>
      </c>
      <c r="F43">
        <f>IF(AV43&lt;&gt;0,1/(1/AV43-1/N43),0)</f>
        <v>3.7103961810278081</v>
      </c>
      <c r="G43">
        <f>((AY43-AL43/2)*S43-E43)/(AY43+AL43/2)</f>
        <v>386.01748066331783</v>
      </c>
      <c r="H43">
        <f>AL43*1000</f>
        <v>23.083705307651876</v>
      </c>
      <c r="I43">
        <f>(AQ43-AW43)</f>
        <v>0.99415858587784878</v>
      </c>
      <c r="J43">
        <f>(P43+AP43*D43)</f>
        <v>23.31920051574707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24.525146484375</v>
      </c>
      <c r="P43" s="1">
        <v>23.31920051574707</v>
      </c>
      <c r="Q43" s="1">
        <v>24.587989807128906</v>
      </c>
      <c r="R43" s="1">
        <v>400.0517578125</v>
      </c>
      <c r="S43" s="1">
        <v>392.3472900390625</v>
      </c>
      <c r="T43" s="1">
        <v>0.89530962705612183</v>
      </c>
      <c r="U43" s="1">
        <v>21.375341415405273</v>
      </c>
      <c r="V43" s="1">
        <v>2.5484023094177246</v>
      </c>
      <c r="W43" s="1">
        <v>60.842609405517578</v>
      </c>
      <c r="X43" s="1">
        <v>300.0267333984375</v>
      </c>
      <c r="Y43" s="1">
        <v>1001.3145141601563</v>
      </c>
      <c r="Z43" s="1">
        <v>2.6137399673461914</v>
      </c>
      <c r="AA43" s="1">
        <v>87.975318908691406</v>
      </c>
      <c r="AB43" s="1">
        <v>7.3330397605895996</v>
      </c>
      <c r="AC43" s="1">
        <v>-2.3555688858032227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1.1030394610236669</v>
      </c>
      <c r="AL43">
        <f>(U43-T43)/(1000-U43)*AK43</f>
        <v>2.3083705307651876E-2</v>
      </c>
      <c r="AM43">
        <f>(P43+273.15)</f>
        <v>296.46920051574705</v>
      </c>
      <c r="AN43">
        <f>(O43+273.15)</f>
        <v>297.67514648437498</v>
      </c>
      <c r="AO43">
        <f>(Y43*AG43+Z43*AH43)*AI43</f>
        <v>160.21031868464524</v>
      </c>
      <c r="AP43">
        <f>((AO43+0.00000010773*(AN43^4-AM43^4))-AL43*44100)/(L43*51.4+0.00000043092*AM43^3)</f>
        <v>-6.9630488094723813</v>
      </c>
      <c r="AQ43">
        <f>0.61365*EXP(17.502*J43/(240.97+J43))</f>
        <v>2.874661063680287</v>
      </c>
      <c r="AR43">
        <f>AQ43*1000/AA43</f>
        <v>32.675767469099661</v>
      </c>
      <c r="AS43">
        <f>(AR43-U43)</f>
        <v>11.300426053694387</v>
      </c>
      <c r="AT43">
        <f>IF(D43,P43,(O43+P43)/2)</f>
        <v>23.922173500061035</v>
      </c>
      <c r="AU43">
        <f>0.61365*EXP(17.502*AT43/(240.97+AT43))</f>
        <v>2.9810014567667111</v>
      </c>
      <c r="AV43">
        <f>IF(AS43&lt;&gt;0,(1000-(AR43+U43)/2)/AS43*AL43,0)</f>
        <v>1.9875228833330882</v>
      </c>
      <c r="AW43">
        <f>U43*AA43/1000</f>
        <v>1.8805024778024382</v>
      </c>
      <c r="AX43">
        <f>(AU43-AW43)</f>
        <v>1.100498978964273</v>
      </c>
      <c r="AY43">
        <f>1/(1.6/F43+1.37/N43)</f>
        <v>1.3310470747239338</v>
      </c>
      <c r="AZ43">
        <f>G43*AA43*0.001</f>
        <v>33.960010965685001</v>
      </c>
      <c r="BA43">
        <f>G43/S43</f>
        <v>0.98386682019617244</v>
      </c>
      <c r="BB43">
        <f>(1-AL43*AA43/AQ43/F43)*100</f>
        <v>80.960328973065032</v>
      </c>
      <c r="BC43">
        <f>(S43-E43/(N43/1.35))</f>
        <v>392.52343722881653</v>
      </c>
      <c r="BD43">
        <f>E43*BB43/100/BC43</f>
        <v>-1.1519342819327886E-3</v>
      </c>
    </row>
    <row r="44" spans="1:56" x14ac:dyDescent="0.25">
      <c r="A44" s="1" t="s">
        <v>1</v>
      </c>
      <c r="B44" s="1" t="s">
        <v>2635</v>
      </c>
      <c r="K44" s="1">
        <v>2.72</v>
      </c>
    </row>
    <row r="45" spans="1:56" x14ac:dyDescent="0.25">
      <c r="A45" s="1" t="s">
        <v>1</v>
      </c>
      <c r="B45" s="1" t="s">
        <v>2634</v>
      </c>
      <c r="K45" s="1">
        <v>2.72</v>
      </c>
    </row>
    <row r="46" spans="1:56" x14ac:dyDescent="0.25">
      <c r="A46" s="1">
        <v>10</v>
      </c>
      <c r="B46" s="1" t="s">
        <v>2633</v>
      </c>
      <c r="C46" s="1">
        <v>2137.0000089630485</v>
      </c>
      <c r="D46" s="1">
        <v>0</v>
      </c>
      <c r="E46">
        <f>(R46-S46*(1000-T46)/(1000-U46))*AK46</f>
        <v>-0.33261655478151486</v>
      </c>
      <c r="F46">
        <f>IF(AV46&lt;&gt;0,1/(1/AV46-1/N46),0)</f>
        <v>3.3031754558689683</v>
      </c>
      <c r="G46">
        <f>((AY46-AL46/2)*S46-E46)/(AY46+AL46/2)</f>
        <v>385.21866300634912</v>
      </c>
      <c r="H46">
        <f>AL46*1000</f>
        <v>22.861375313487461</v>
      </c>
      <c r="I46">
        <f>(AQ46-AW46)</f>
        <v>1.0493676921095363</v>
      </c>
      <c r="J46">
        <f>(P46+AP46*D46)</f>
        <v>23.595695495605469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24.607036590576172</v>
      </c>
      <c r="P46" s="1">
        <v>23.595695495605469</v>
      </c>
      <c r="Q46" s="1">
        <v>24.656644821166992</v>
      </c>
      <c r="R46" s="1">
        <v>399.92474365234375</v>
      </c>
      <c r="S46" s="1">
        <v>392.09884643554688</v>
      </c>
      <c r="T46" s="1">
        <v>1.0102342367172241</v>
      </c>
      <c r="U46" s="1">
        <v>21.296920776367188</v>
      </c>
      <c r="V46" s="1">
        <v>2.8615233898162842</v>
      </c>
      <c r="W46" s="1">
        <v>60.324268341064453</v>
      </c>
      <c r="X46" s="1">
        <v>299.99298095703125</v>
      </c>
      <c r="Y46" s="1">
        <v>1250.8974609375</v>
      </c>
      <c r="Z46" s="1">
        <v>2.7147953510284424</v>
      </c>
      <c r="AA46" s="1">
        <v>87.976890563964844</v>
      </c>
      <c r="AB46" s="1">
        <v>7.4451766014099121</v>
      </c>
      <c r="AC46" s="1">
        <v>-2.3446083068847656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1.1029153711655557</v>
      </c>
      <c r="AL46">
        <f>(U46-T46)/(1000-U46)*AK46</f>
        <v>2.2861375313487461E-2</v>
      </c>
      <c r="AM46">
        <f>(P46+273.15)</f>
        <v>296.74569549560545</v>
      </c>
      <c r="AN46">
        <f>(O46+273.15)</f>
        <v>297.75703659057615</v>
      </c>
      <c r="AO46">
        <f>(Y46*AG46+Z46*AH46)*AI46</f>
        <v>200.14358927644207</v>
      </c>
      <c r="AP46">
        <f>((AO46+0.00000010773*(AN46^4-AM46^4))-AL46*44100)/(L46*51.4+0.00000043092*AM46^3)</f>
        <v>-6.5690439043899698</v>
      </c>
      <c r="AQ46">
        <f>0.61365*EXP(17.502*J46/(240.97+J46))</f>
        <v>2.9230045606014214</v>
      </c>
      <c r="AR46">
        <f>AQ46*1000/AA46</f>
        <v>33.22468595859511</v>
      </c>
      <c r="AS46">
        <f>(AR46-U46)</f>
        <v>11.927765182227922</v>
      </c>
      <c r="AT46">
        <f>IF(D46,P46,(O46+P46)/2)</f>
        <v>24.10136604309082</v>
      </c>
      <c r="AU46">
        <f>0.61365*EXP(17.502*AT46/(240.97+AT46))</f>
        <v>3.0132596556983846</v>
      </c>
      <c r="AV46">
        <f>IF(AS46&lt;&gt;0,(1000-(AR46+U46)/2)/AS46*AL46,0)</f>
        <v>1.8644025529183454</v>
      </c>
      <c r="AW46">
        <f>U46*AA46/1000</f>
        <v>1.8736368684918852</v>
      </c>
      <c r="AX46">
        <f>(AU46-AW46)</f>
        <v>1.1396227872064995</v>
      </c>
      <c r="AY46">
        <f>1/(1.6/F46+1.37/N46)</f>
        <v>1.24308562319305</v>
      </c>
      <c r="AZ46">
        <f>G46*AA46*0.001</f>
        <v>33.890340158506426</v>
      </c>
      <c r="BA46">
        <f>G46/S46</f>
        <v>0.9824529363150557</v>
      </c>
      <c r="BB46">
        <f>(1-AL46*AA46/AQ46/F46)*100</f>
        <v>79.169014051702064</v>
      </c>
      <c r="BC46">
        <f>(S46-E46/(N46/1.35))</f>
        <v>392.20375200546749</v>
      </c>
      <c r="BD46">
        <f>E46*BB46/100/BC46</f>
        <v>-6.7140930102472325E-4</v>
      </c>
    </row>
    <row r="47" spans="1:56" x14ac:dyDescent="0.25">
      <c r="A47" s="1" t="s">
        <v>1</v>
      </c>
      <c r="B47" s="1" t="s">
        <v>2632</v>
      </c>
      <c r="K47" s="1">
        <v>2.72</v>
      </c>
    </row>
    <row r="48" spans="1:56" x14ac:dyDescent="0.25">
      <c r="A48" s="1" t="s">
        <v>1</v>
      </c>
      <c r="B48" s="1" t="s">
        <v>2631</v>
      </c>
      <c r="K48" s="1">
        <v>2.72</v>
      </c>
    </row>
    <row r="49" spans="1:56" x14ac:dyDescent="0.25">
      <c r="A49" s="1">
        <v>11</v>
      </c>
      <c r="B49" s="1" t="s">
        <v>2630</v>
      </c>
      <c r="C49" s="1">
        <v>2342.0000089630485</v>
      </c>
      <c r="D49" s="1">
        <v>0</v>
      </c>
      <c r="E49">
        <f>(R49-S49*(1000-T49)/(1000-U49))*AK49</f>
        <v>7.4198430660620096E-2</v>
      </c>
      <c r="F49">
        <f>IF(AV49&lt;&gt;0,1/(1/AV49-1/N49),0)</f>
        <v>2.9771593559160121</v>
      </c>
      <c r="G49">
        <f>((AY49-AL49/2)*S49-E49)/(AY49+AL49/2)</f>
        <v>384.43191135190102</v>
      </c>
      <c r="H49">
        <f>AL49*1000</f>
        <v>22.493105656726943</v>
      </c>
      <c r="I49">
        <f>(AQ49-AW49)</f>
        <v>1.0961932843230735</v>
      </c>
      <c r="J49">
        <f>(P49+AP49*D49)</f>
        <v>23.755535125732422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24.715387344360352</v>
      </c>
      <c r="P49" s="1">
        <v>23.755535125732422</v>
      </c>
      <c r="Q49" s="1">
        <v>24.745126724243164</v>
      </c>
      <c r="R49" s="1">
        <v>400.04458618164063</v>
      </c>
      <c r="S49" s="1">
        <v>391.983154296875</v>
      </c>
      <c r="T49" s="1">
        <v>1.1223360300064087</v>
      </c>
      <c r="U49" s="1">
        <v>21.086431503295898</v>
      </c>
      <c r="V49" s="1">
        <v>3.1584708690643311</v>
      </c>
      <c r="W49" s="1">
        <v>59.341300964355469</v>
      </c>
      <c r="X49" s="1">
        <v>299.99432373046875</v>
      </c>
      <c r="Y49" s="1">
        <v>1600.572509765625</v>
      </c>
      <c r="Z49" s="1">
        <v>2.6159915924072266</v>
      </c>
      <c r="AA49" s="1">
        <v>87.975120544433594</v>
      </c>
      <c r="AB49" s="1">
        <v>7.4335770606994629</v>
      </c>
      <c r="AC49" s="1">
        <v>-2.3133039474487305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1.1029203078326055</v>
      </c>
      <c r="AL49">
        <f>(U49-T49)/(1000-U49)*AK49</f>
        <v>2.2493105656726943E-2</v>
      </c>
      <c r="AM49">
        <f>(P49+273.15)</f>
        <v>296.9055351257324</v>
      </c>
      <c r="AN49">
        <f>(O49+273.15)</f>
        <v>297.86538734436033</v>
      </c>
      <c r="AO49">
        <f>(Y49*AG49+Z49*AH49)*AI49</f>
        <v>256.09159583840665</v>
      </c>
      <c r="AP49">
        <f>((AO49+0.00000010773*(AN49^4-AM49^4))-AL49*44100)/(L49*51.4+0.00000043092*AM49^3)</f>
        <v>-5.977534945172609</v>
      </c>
      <c r="AQ49">
        <f>0.61365*EXP(17.502*J49/(240.97+J49))</f>
        <v>2.9512746376774723</v>
      </c>
      <c r="AR49">
        <f>AQ49*1000/AA49</f>
        <v>33.54669615015613</v>
      </c>
      <c r="AS49">
        <f>(AR49-U49)</f>
        <v>12.460264646860232</v>
      </c>
      <c r="AT49">
        <f>IF(D49,P49,(O49+P49)/2)</f>
        <v>24.235461235046387</v>
      </c>
      <c r="AU49">
        <f>0.61365*EXP(17.502*AT49/(240.97+AT49))</f>
        <v>3.0375986837805562</v>
      </c>
      <c r="AV49">
        <f>IF(AS49&lt;&gt;0,(1000-(AR49+U49)/2)/AS49*AL49,0)</f>
        <v>1.755875330136484</v>
      </c>
      <c r="AW49">
        <f>U49*AA49/1000</f>
        <v>1.8550813533543988</v>
      </c>
      <c r="AX49">
        <f>(AU49-AW49)</f>
        <v>1.1825173304261574</v>
      </c>
      <c r="AY49">
        <f>1/(1.6/F49+1.37/N49)</f>
        <v>1.1661909896672151</v>
      </c>
      <c r="AZ49">
        <f>G49*AA49*0.001</f>
        <v>33.820443742310502</v>
      </c>
      <c r="BA49">
        <f>G49/S49</f>
        <v>0.98073579728567895</v>
      </c>
      <c r="BB49">
        <f>(1-AL49*AA49/AQ49/F49)*100</f>
        <v>77.478485773582676</v>
      </c>
      <c r="BC49">
        <f>(S49-E49/(N49/1.35))</f>
        <v>391.95975248916648</v>
      </c>
      <c r="BD49">
        <f>E49*BB49/100/BC49</f>
        <v>1.4666766212227127E-4</v>
      </c>
    </row>
    <row r="50" spans="1:56" x14ac:dyDescent="0.25">
      <c r="A50" s="1" t="s">
        <v>1</v>
      </c>
      <c r="B50" s="1" t="s">
        <v>2629</v>
      </c>
      <c r="K50" s="1">
        <v>2.72</v>
      </c>
    </row>
    <row r="51" spans="1:56" x14ac:dyDescent="0.25">
      <c r="A51" s="1" t="s">
        <v>1</v>
      </c>
      <c r="B51" s="1" t="s">
        <v>2624</v>
      </c>
      <c r="K51" s="1">
        <v>2.72</v>
      </c>
    </row>
    <row r="52" spans="1:56" x14ac:dyDescent="0.25">
      <c r="A52" s="1">
        <v>12</v>
      </c>
      <c r="B52" s="1" t="s">
        <v>2628</v>
      </c>
      <c r="C52" s="1">
        <v>2547.0000089630485</v>
      </c>
      <c r="D52" s="1">
        <v>0</v>
      </c>
      <c r="E52">
        <f>(R52-S52*(1000-T52)/(1000-U52))*AK52</f>
        <v>0.1479326101742319</v>
      </c>
      <c r="F52">
        <f>IF(AV52&lt;&gt;0,1/(1/AV52-1/N52),0)</f>
        <v>2.2531292738501891</v>
      </c>
      <c r="G52">
        <f>((AY52-AL52/2)*S52-E52)/(AY52+AL52/2)</f>
        <v>383.19596178752312</v>
      </c>
      <c r="H52">
        <f>AL52*1000</f>
        <v>21.900971077132464</v>
      </c>
      <c r="I52">
        <f>(AQ52-AW52)</f>
        <v>1.268860288815628</v>
      </c>
      <c r="J52">
        <f>(P52+AP52*D52)</f>
        <v>24.512443542480469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24.853036880493164</v>
      </c>
      <c r="P52" s="1">
        <v>24.512443542480469</v>
      </c>
      <c r="Q52" s="1">
        <v>24.854423522949219</v>
      </c>
      <c r="R52" s="1">
        <v>400.01455688476563</v>
      </c>
      <c r="S52" s="1">
        <v>392.094482421875</v>
      </c>
      <c r="T52" s="1">
        <v>1.2361164093017578</v>
      </c>
      <c r="U52" s="1">
        <v>20.682733535766602</v>
      </c>
      <c r="V52" s="1">
        <v>3.4501762390136719</v>
      </c>
      <c r="W52" s="1">
        <v>57.728446960449219</v>
      </c>
      <c r="X52" s="1">
        <v>299.99334716796875</v>
      </c>
      <c r="Y52" s="1">
        <v>2000.68603515625</v>
      </c>
      <c r="Z52" s="1">
        <v>2.5898253917694092</v>
      </c>
      <c r="AA52" s="1">
        <v>87.974685668945313</v>
      </c>
      <c r="AB52" s="1">
        <v>7.4492707252502441</v>
      </c>
      <c r="AC52" s="1">
        <v>-2.2651195526123047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1.1029167175292964</v>
      </c>
      <c r="AL52">
        <f>(U52-T52)/(1000-U52)*AK52</f>
        <v>2.1900971077132465E-2</v>
      </c>
      <c r="AM52">
        <f>(P52+273.15)</f>
        <v>297.66244354248045</v>
      </c>
      <c r="AN52">
        <f>(O52+273.15)</f>
        <v>298.00303688049314</v>
      </c>
      <c r="AO52">
        <f>(Y52*AG52+Z52*AH52)*AI52</f>
        <v>320.10975846998917</v>
      </c>
      <c r="AP52">
        <f>((AO52+0.00000010773*(AN52^4-AM52^4))-AL52*44100)/(L52*51.4+0.00000043092*AM52^3)</f>
        <v>-5.2883411578714439</v>
      </c>
      <c r="AQ52">
        <f>0.61365*EXP(17.502*J52/(240.97+J52))</f>
        <v>3.0884172703992485</v>
      </c>
      <c r="AR52">
        <f>AQ52*1000/AA52</f>
        <v>35.105749420022612</v>
      </c>
      <c r="AS52">
        <f>(AR52-U52)</f>
        <v>14.42301588425601</v>
      </c>
      <c r="AT52">
        <f>IF(D52,P52,(O52+P52)/2)</f>
        <v>24.682740211486816</v>
      </c>
      <c r="AU52">
        <f>0.61365*EXP(17.502*AT52/(240.97+AT52))</f>
        <v>3.1200295577621744</v>
      </c>
      <c r="AV52">
        <f>IF(AS52&lt;&gt;0,(1000-(AR52+U52)/2)/AS52*AL52,0)</f>
        <v>1.4761170806548525</v>
      </c>
      <c r="AW52">
        <f>U52*AA52/1000</f>
        <v>1.8195569815836206</v>
      </c>
      <c r="AX52">
        <f>(AU52-AW52)</f>
        <v>1.3004725761785538</v>
      </c>
      <c r="AY52">
        <f>1/(1.6/F52+1.37/N52)</f>
        <v>0.97069386728538576</v>
      </c>
      <c r="AZ52">
        <f>G52*AA52*0.001</f>
        <v>33.711544287866531</v>
      </c>
      <c r="BA52">
        <f>G52/S52</f>
        <v>0.97730516231856202</v>
      </c>
      <c r="BB52">
        <f>(1-AL52*AA52/AQ52/F52)*100</f>
        <v>72.311526520794402</v>
      </c>
      <c r="BC52">
        <f>(S52-E52/(N52/1.35))</f>
        <v>392.04782522890883</v>
      </c>
      <c r="BD52">
        <f>E52*BB52/100/BC52</f>
        <v>2.7285530426443284E-4</v>
      </c>
    </row>
    <row r="53" spans="1:56" x14ac:dyDescent="0.25">
      <c r="A53" s="1" t="s">
        <v>1</v>
      </c>
      <c r="B53" s="1" t="s">
        <v>2627</v>
      </c>
    </row>
    <row r="54" spans="1:56" x14ac:dyDescent="0.25">
      <c r="A54" s="1" t="s">
        <v>1</v>
      </c>
      <c r="B54" s="1" t="s">
        <v>2626</v>
      </c>
    </row>
    <row r="55" spans="1:56" x14ac:dyDescent="0.25">
      <c r="A55" s="1" t="s">
        <v>1</v>
      </c>
      <c r="B55" s="1" t="s">
        <v>2625</v>
      </c>
    </row>
    <row r="56" spans="1:56" x14ac:dyDescent="0.25">
      <c r="A56" s="1" t="s">
        <v>1</v>
      </c>
      <c r="B56" s="1" t="s">
        <v>2624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F9078-7F60-43E5-8ACD-71B6754454D8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2715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2714</v>
      </c>
    </row>
    <row r="12" spans="1:56" x14ac:dyDescent="0.25">
      <c r="A12" s="1" t="s">
        <v>1</v>
      </c>
      <c r="B12" s="1" t="s">
        <v>2713</v>
      </c>
    </row>
    <row r="13" spans="1:56" x14ac:dyDescent="0.25">
      <c r="A13" s="1" t="s">
        <v>1</v>
      </c>
      <c r="B13" s="1" t="s">
        <v>2712</v>
      </c>
    </row>
    <row r="14" spans="1:56" x14ac:dyDescent="0.25">
      <c r="A14" s="1" t="s">
        <v>1</v>
      </c>
      <c r="B14" s="1" t="s">
        <v>2711</v>
      </c>
    </row>
    <row r="15" spans="1:56" x14ac:dyDescent="0.25">
      <c r="A15" s="1" t="s">
        <v>1</v>
      </c>
      <c r="B15" s="1" t="s">
        <v>2710</v>
      </c>
    </row>
    <row r="16" spans="1:56" x14ac:dyDescent="0.25">
      <c r="A16" s="1" t="s">
        <v>1</v>
      </c>
      <c r="B16" s="1" t="s">
        <v>2709</v>
      </c>
    </row>
    <row r="17" spans="1:56" x14ac:dyDescent="0.25">
      <c r="A17" s="1" t="s">
        <v>1</v>
      </c>
      <c r="B17" s="1" t="s">
        <v>2708</v>
      </c>
    </row>
    <row r="18" spans="1:56" x14ac:dyDescent="0.25">
      <c r="A18" s="1">
        <v>1</v>
      </c>
      <c r="B18" s="1" t="s">
        <v>2707</v>
      </c>
      <c r="C18" s="1">
        <v>321.99999962002039</v>
      </c>
      <c r="D18" s="1">
        <v>0</v>
      </c>
      <c r="E18">
        <f>(R18-S18*(1000-T18)/(1000-U18))*AK18</f>
        <v>-2.4675307099485204</v>
      </c>
      <c r="F18">
        <f>IF(AV18&lt;&gt;0,1/(1/AV18-1/N18),0)</f>
        <v>2.7546557057443466</v>
      </c>
      <c r="G18">
        <f>((AY18-AL18/2)*S18-E18)/(AY18+AL18/2)</f>
        <v>388.30483598436922</v>
      </c>
      <c r="H18">
        <f>AL18*1000</f>
        <v>22.206049501901745</v>
      </c>
      <c r="I18">
        <f>(AQ18-AW18)</f>
        <v>1.1832581241937441</v>
      </c>
      <c r="J18">
        <f>(P18+AP18*D18)</f>
        <v>23.594198226928711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23.628952026367188</v>
      </c>
      <c r="P18" s="1">
        <v>23.594198226928711</v>
      </c>
      <c r="Q18" s="1">
        <v>23.670904159545898</v>
      </c>
      <c r="R18" s="1">
        <v>399.83441162109375</v>
      </c>
      <c r="S18" s="1">
        <v>394.1295166015625</v>
      </c>
      <c r="T18" s="1">
        <v>2.6732921600341797E-2</v>
      </c>
      <c r="U18" s="1">
        <v>19.785835266113281</v>
      </c>
      <c r="V18" s="1">
        <v>8.0243989825248718E-2</v>
      </c>
      <c r="W18" s="1">
        <v>59.390975952148438</v>
      </c>
      <c r="X18" s="1">
        <v>299.635986328125</v>
      </c>
      <c r="Y18" s="1">
        <v>0.18979987502098083</v>
      </c>
      <c r="Z18" s="1">
        <v>3.6220452785491943</v>
      </c>
      <c r="AA18" s="1">
        <v>87.915557861328125</v>
      </c>
      <c r="AB18" s="1">
        <v>-1.1898677349090576</v>
      </c>
      <c r="AC18" s="1">
        <v>-0.30169409513473511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1.101602890912224</v>
      </c>
      <c r="AL18">
        <f>(U18-T18)/(1000-U18)*AK18</f>
        <v>2.2206049501901744E-2</v>
      </c>
      <c r="AM18">
        <f>(P18+273.15)</f>
        <v>296.74419822692869</v>
      </c>
      <c r="AN18">
        <f>(O18+273.15)</f>
        <v>296.77895202636716</v>
      </c>
      <c r="AO18">
        <f>(Y18*AG18+Z18*AH18)*AI18</f>
        <v>3.0367979324579686E-2</v>
      </c>
      <c r="AP18">
        <f>((AO18+0.00000010773*(AN18^4-AM18^4))-AL18*44100)/(L18*51.4+0.00000043092*AM18^3)</f>
        <v>-8.0721100398068284</v>
      </c>
      <c r="AQ18">
        <f>0.61365*EXP(17.502*J18/(240.97+J18))</f>
        <v>2.9227408693664327</v>
      </c>
      <c r="AR18">
        <f>AQ18*1000/AA18</f>
        <v>33.244865191853307</v>
      </c>
      <c r="AS18">
        <f>(AR18-U18)</f>
        <v>13.459029925740026</v>
      </c>
      <c r="AT18">
        <f>IF(D18,P18,(O18+P18)/2)</f>
        <v>23.611575126647949</v>
      </c>
      <c r="AU18">
        <f>0.61365*EXP(17.502*AT18/(240.97+AT18))</f>
        <v>2.9258024800081777</v>
      </c>
      <c r="AV18">
        <f>IF(AS18&lt;&gt;0,(1000-(AR18+U18)/2)/AS18*AL18,0)</f>
        <v>1.6061520363227877</v>
      </c>
      <c r="AW18">
        <f>U18*AA18/1000</f>
        <v>1.7394827451726886</v>
      </c>
      <c r="AX18">
        <f>(AU18-AW18)</f>
        <v>1.186319734835489</v>
      </c>
      <c r="AY18">
        <f>1/(1.6/F18+1.37/N18)</f>
        <v>1.0678452058723318</v>
      </c>
      <c r="AZ18">
        <f>G18*AA18*0.001</f>
        <v>34.138036275817335</v>
      </c>
      <c r="BA18">
        <f>G18/S18</f>
        <v>0.98522140471128017</v>
      </c>
      <c r="BB18">
        <f>(1-AL18*AA18/AQ18/F18)*100</f>
        <v>75.751805794193828</v>
      </c>
      <c r="BC18">
        <f>(S18-E18/(N18/1.35))</f>
        <v>394.99423508796855</v>
      </c>
      <c r="BD18">
        <f>E18*BB18/100/BC18</f>
        <v>-4.7322186130033242E-3</v>
      </c>
    </row>
    <row r="19" spans="1:56" x14ac:dyDescent="0.25">
      <c r="A19" s="1" t="s">
        <v>1</v>
      </c>
      <c r="B19" s="1" t="s">
        <v>2706</v>
      </c>
      <c r="K19" s="1">
        <v>2.72</v>
      </c>
    </row>
    <row r="20" spans="1:56" x14ac:dyDescent="0.25">
      <c r="A20" s="1" t="s">
        <v>1</v>
      </c>
      <c r="B20" s="1" t="s">
        <v>2705</v>
      </c>
      <c r="K20" s="1">
        <v>2.72</v>
      </c>
    </row>
    <row r="21" spans="1:56" x14ac:dyDescent="0.25">
      <c r="A21" s="1">
        <v>2</v>
      </c>
      <c r="B21" s="1" t="s">
        <v>2704</v>
      </c>
      <c r="C21" s="1">
        <v>528.499999653548</v>
      </c>
      <c r="D21" s="1">
        <v>0</v>
      </c>
      <c r="E21">
        <f>(R21-S21*(1000-T21)/(1000-U21))*AK21</f>
        <v>-1.9705191692558057</v>
      </c>
      <c r="F21">
        <f>IF(AV21&lt;&gt;0,1/(1/AV21-1/N21),0)</f>
        <v>2.7373396547442908</v>
      </c>
      <c r="G21">
        <f>((AY21-AL21/2)*S21-E21)/(AY21+AL21/2)</f>
        <v>387.55991938919681</v>
      </c>
      <c r="H21">
        <f>AL21*1000</f>
        <v>22.278389709839111</v>
      </c>
      <c r="I21">
        <f>(AQ21-AW21)</f>
        <v>1.1913512860171693</v>
      </c>
      <c r="J21">
        <f>(P21+AP21*D21)</f>
        <v>23.667755126953125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23.621078491210938</v>
      </c>
      <c r="P21" s="1">
        <v>23.667755126953125</v>
      </c>
      <c r="Q21" s="1">
        <v>23.704269409179688</v>
      </c>
      <c r="R21" s="1">
        <v>400.06744384765625</v>
      </c>
      <c r="S21" s="1">
        <v>393.89102172851563</v>
      </c>
      <c r="T21" s="1">
        <v>2.1578006446361542E-2</v>
      </c>
      <c r="U21" s="1">
        <v>19.841665267944336</v>
      </c>
      <c r="V21" s="1">
        <v>6.4800426363945007E-2</v>
      </c>
      <c r="W21" s="1">
        <v>59.586055755615234</v>
      </c>
      <c r="X21" s="1">
        <v>299.67007446289063</v>
      </c>
      <c r="Y21" s="1">
        <v>26.223184585571289</v>
      </c>
      <c r="Z21" s="1">
        <v>3.8369030952453613</v>
      </c>
      <c r="AA21" s="1">
        <v>87.9144287109375</v>
      </c>
      <c r="AB21" s="1">
        <v>-1.107703685760498</v>
      </c>
      <c r="AC21" s="1">
        <v>-0.26651418209075928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1.1017282149370975</v>
      </c>
      <c r="AL21">
        <f>(U21-T21)/(1000-U21)*AK21</f>
        <v>2.227838970983911E-2</v>
      </c>
      <c r="AM21">
        <f>(P21+273.15)</f>
        <v>296.8177551269531</v>
      </c>
      <c r="AN21">
        <f>(O21+273.15)</f>
        <v>296.77107849121091</v>
      </c>
      <c r="AO21">
        <f>(Y21*AG21+Z21*AH21)*AI21</f>
        <v>4.1957094399099901</v>
      </c>
      <c r="AP21">
        <f>((AO21+0.00000010773*(AN21^4-AM21^4))-AL21*44100)/(L21*51.4+0.00000043092*AM21^3)</f>
        <v>-8.0710752392175493</v>
      </c>
      <c r="AQ21">
        <f>0.61365*EXP(17.502*J21/(240.97+J21))</f>
        <v>2.9357199527221463</v>
      </c>
      <c r="AR21">
        <f>AQ21*1000/AA21</f>
        <v>33.392925322586002</v>
      </c>
      <c r="AS21">
        <f>(AR21-U21)</f>
        <v>13.551260054641666</v>
      </c>
      <c r="AT21">
        <f>IF(D21,P21,(O21+P21)/2)</f>
        <v>23.644416809082031</v>
      </c>
      <c r="AU21">
        <f>0.61365*EXP(17.502*AT21/(240.97+AT21))</f>
        <v>2.9315964684245981</v>
      </c>
      <c r="AV21">
        <f>IF(AS21&lt;&gt;0,(1000-(AR21+U21)/2)/AS21*AL21,0)</f>
        <v>1.6002496553670298</v>
      </c>
      <c r="AW21">
        <f>U21*AA21/1000</f>
        <v>1.7443686667049769</v>
      </c>
      <c r="AX21">
        <f>(AU21-AW21)</f>
        <v>1.1872278017196212</v>
      </c>
      <c r="AY21">
        <f>1/(1.6/F21+1.37/N21)</f>
        <v>1.0636718177168565</v>
      </c>
      <c r="AZ21">
        <f>G21*AA21*0.001</f>
        <v>34.072108904358224</v>
      </c>
      <c r="BA21">
        <f>G21/S21</f>
        <v>0.98392676656721956</v>
      </c>
      <c r="BB21">
        <f>(1-AL21*AA21/AQ21/F21)*100</f>
        <v>75.627468435227357</v>
      </c>
      <c r="BC21">
        <f>(S21-E21/(N21/1.35))</f>
        <v>394.58156808994613</v>
      </c>
      <c r="BD21">
        <f>E21*BB21/100/BC21</f>
        <v>-3.7767951755904891E-3</v>
      </c>
    </row>
    <row r="22" spans="1:56" x14ac:dyDescent="0.25">
      <c r="A22" s="1" t="s">
        <v>1</v>
      </c>
      <c r="B22" s="1" t="s">
        <v>2703</v>
      </c>
      <c r="K22" s="1">
        <v>2.72</v>
      </c>
    </row>
    <row r="23" spans="1:56" x14ac:dyDescent="0.25">
      <c r="A23" s="1" t="s">
        <v>1</v>
      </c>
      <c r="B23" s="1" t="s">
        <v>2702</v>
      </c>
      <c r="K23" s="1">
        <v>2.72</v>
      </c>
    </row>
    <row r="24" spans="1:56" x14ac:dyDescent="0.25">
      <c r="A24" s="1">
        <v>3</v>
      </c>
      <c r="B24" s="1" t="s">
        <v>2701</v>
      </c>
      <c r="C24" s="1">
        <v>734.499999653548</v>
      </c>
      <c r="D24" s="1">
        <v>0</v>
      </c>
      <c r="E24">
        <f>(R24-S24*(1000-T24)/(1000-U24))*AK24</f>
        <v>-2.106681815145671</v>
      </c>
      <c r="F24">
        <f>IF(AV24&lt;&gt;0,1/(1/AV24-1/N24),0)</f>
        <v>2.6883807314341412</v>
      </c>
      <c r="G24">
        <f>((AY24-AL24/2)*S24-E24)/(AY24+AL24/2)</f>
        <v>387.58912299290557</v>
      </c>
      <c r="H24">
        <f>AL24*1000</f>
        <v>22.151840442930599</v>
      </c>
      <c r="I24">
        <f>(AQ24-AW24)</f>
        <v>1.1972572480651233</v>
      </c>
      <c r="J24">
        <f>(P24+AP24*D24)</f>
        <v>23.64301872253418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23.583915710449219</v>
      </c>
      <c r="P24" s="1">
        <v>23.64301872253418</v>
      </c>
      <c r="Q24" s="1">
        <v>23.686016082763672</v>
      </c>
      <c r="R24" s="1">
        <v>399.82070922851563</v>
      </c>
      <c r="S24" s="1">
        <v>393.81494140625</v>
      </c>
      <c r="T24" s="1">
        <v>1.6541836783289909E-2</v>
      </c>
      <c r="U24" s="1">
        <v>19.725427627563477</v>
      </c>
      <c r="V24" s="1">
        <v>4.9786120653152466E-2</v>
      </c>
      <c r="W24" s="1">
        <v>59.367801666259766</v>
      </c>
      <c r="X24" s="1">
        <v>299.6845703125</v>
      </c>
      <c r="Y24" s="1">
        <v>50.283763885498047</v>
      </c>
      <c r="Z24" s="1">
        <v>3.881415843963623</v>
      </c>
      <c r="AA24" s="1">
        <v>87.911521911621094</v>
      </c>
      <c r="AB24" s="1">
        <v>-1.0822246074676514</v>
      </c>
      <c r="AC24" s="1">
        <v>-0.25699144601821899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1.1017815085018381</v>
      </c>
      <c r="AL24">
        <f>(U24-T24)/(1000-U24)*AK24</f>
        <v>2.2151840442930597E-2</v>
      </c>
      <c r="AM24">
        <f>(P24+273.15)</f>
        <v>296.79301872253416</v>
      </c>
      <c r="AN24">
        <f>(O24+273.15)</f>
        <v>296.7339157104492</v>
      </c>
      <c r="AO24">
        <f>(Y24*AG24+Z24*AH24)*AI24</f>
        <v>8.0454020418509344</v>
      </c>
      <c r="AP24">
        <f>((AO24+0.00000010773*(AN24^4-AM24^4))-AL24*44100)/(L24*51.4+0.00000043092*AM24^3)</f>
        <v>-7.9946511868712511</v>
      </c>
      <c r="AQ24">
        <f>0.61365*EXP(17.502*J24/(240.97+J24))</f>
        <v>2.9313496111617661</v>
      </c>
      <c r="AR24">
        <f>AQ24*1000/AA24</f>
        <v>33.344316506187894</v>
      </c>
      <c r="AS24">
        <f>(AR24-U24)</f>
        <v>13.618888878624418</v>
      </c>
      <c r="AT24">
        <f>IF(D24,P24,(O24+P24)/2)</f>
        <v>23.613467216491699</v>
      </c>
      <c r="AU24">
        <f>0.61365*EXP(17.502*AT24/(240.97+AT24))</f>
        <v>2.9261360138204817</v>
      </c>
      <c r="AV24">
        <f>IF(AS24&lt;&gt;0,(1000-(AR24+U24)/2)/AS24*AL24,0)</f>
        <v>1.5833923297940644</v>
      </c>
      <c r="AW24">
        <f>U24*AA24/1000</f>
        <v>1.7340923630966427</v>
      </c>
      <c r="AX24">
        <f>(AU24-AW24)</f>
        <v>1.192043650723839</v>
      </c>
      <c r="AY24">
        <f>1/(1.6/F24+1.37/N24)</f>
        <v>1.051763290884429</v>
      </c>
      <c r="AZ24">
        <f>G24*AA24*0.001</f>
        <v>34.073549678696821</v>
      </c>
      <c r="BA24">
        <f>G24/S24</f>
        <v>0.9841910050667122</v>
      </c>
      <c r="BB24">
        <f>(1-AL24*AA24/AQ24/F24)*100</f>
        <v>75.288607379833223</v>
      </c>
      <c r="BC24">
        <f>(S24-E24/(N24/1.35))</f>
        <v>394.55320444110799</v>
      </c>
      <c r="BD24">
        <f>E24*BB24/100/BC24</f>
        <v>-4.0199683659751196E-3</v>
      </c>
    </row>
    <row r="25" spans="1:56" x14ac:dyDescent="0.25">
      <c r="A25" s="1" t="s">
        <v>1</v>
      </c>
      <c r="B25" s="1" t="s">
        <v>2700</v>
      </c>
      <c r="K25" s="1">
        <v>2.72</v>
      </c>
    </row>
    <row r="26" spans="1:56" x14ac:dyDescent="0.25">
      <c r="A26" s="1" t="s">
        <v>1</v>
      </c>
      <c r="B26" s="1" t="s">
        <v>2699</v>
      </c>
      <c r="K26" s="1">
        <v>2.72</v>
      </c>
    </row>
    <row r="27" spans="1:56" x14ac:dyDescent="0.25">
      <c r="A27" s="1">
        <v>4</v>
      </c>
      <c r="B27" s="1" t="s">
        <v>2698</v>
      </c>
      <c r="C27" s="1">
        <v>940.499999653548</v>
      </c>
      <c r="D27" s="1">
        <v>0</v>
      </c>
      <c r="E27">
        <f>(R27-S27*(1000-T27)/(1000-U27))*AK27</f>
        <v>-2.0058242919099585</v>
      </c>
      <c r="F27">
        <f>IF(AV27&lt;&gt;0,1/(1/AV27-1/N27),0)</f>
        <v>2.7035103152237232</v>
      </c>
      <c r="G27">
        <f>((AY27-AL27/2)*S27-E27)/(AY27+AL27/2)</f>
        <v>387.62618186118794</v>
      </c>
      <c r="H27">
        <f>AL27*1000</f>
        <v>22.15711574769627</v>
      </c>
      <c r="I27">
        <f>(AQ27-AW27)</f>
        <v>1.1936701278290476</v>
      </c>
      <c r="J27">
        <f>(P27+AP27*D27)</f>
        <v>23.623762130737305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23.551729202270508</v>
      </c>
      <c r="P27" s="1">
        <v>23.623762130737305</v>
      </c>
      <c r="Q27" s="1">
        <v>23.660144805908203</v>
      </c>
      <c r="R27" s="1">
        <v>400.03134155273438</v>
      </c>
      <c r="S27" s="1">
        <v>393.92929077148438</v>
      </c>
      <c r="T27" s="1">
        <v>1.1376350186765194E-2</v>
      </c>
      <c r="U27" s="1">
        <v>19.726730346679688</v>
      </c>
      <c r="V27" s="1">
        <v>3.4307461231946945E-2</v>
      </c>
      <c r="W27" s="1">
        <v>59.489559173583984</v>
      </c>
      <c r="X27" s="1">
        <v>299.65719604492188</v>
      </c>
      <c r="Y27" s="1">
        <v>100.84388732910156</v>
      </c>
      <c r="Z27" s="1">
        <v>3.9220430850982666</v>
      </c>
      <c r="AA27" s="1">
        <v>87.915290832519531</v>
      </c>
      <c r="AB27" s="1">
        <v>-1.0572246313095093</v>
      </c>
      <c r="AC27" s="1">
        <v>-0.25270724296569824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1.1016808678122125</v>
      </c>
      <c r="AL27">
        <f>(U27-T27)/(1000-U27)*AK27</f>
        <v>2.2157115747696271E-2</v>
      </c>
      <c r="AM27">
        <f>(P27+273.15)</f>
        <v>296.77376213073728</v>
      </c>
      <c r="AN27">
        <f>(O27+273.15)</f>
        <v>296.70172920227049</v>
      </c>
      <c r="AO27">
        <f>(Y27*AG27+Z27*AH27)*AI27</f>
        <v>16.135021612010405</v>
      </c>
      <c r="AP27">
        <f>((AO27+0.00000010773*(AN27^4-AM27^4))-AL27*44100)/(L27*51.4+0.00000043092*AM27^3)</f>
        <v>-7.9312048444481906</v>
      </c>
      <c r="AQ27">
        <f>0.61365*EXP(17.502*J27/(240.97+J27))</f>
        <v>2.9279513634320811</v>
      </c>
      <c r="AR27">
        <f>AQ27*1000/AA27</f>
        <v>33.304233378581316</v>
      </c>
      <c r="AS27">
        <f>(AR27-U27)</f>
        <v>13.577503031901628</v>
      </c>
      <c r="AT27">
        <f>IF(D27,P27,(O27+P27)/2)</f>
        <v>23.587745666503906</v>
      </c>
      <c r="AU27">
        <f>0.61365*EXP(17.502*AT27/(240.97+AT27))</f>
        <v>2.9216047157114433</v>
      </c>
      <c r="AV27">
        <f>IF(AS27&lt;&gt;0,(1000-(AR27+U27)/2)/AS27*AL27,0)</f>
        <v>1.5886285641977167</v>
      </c>
      <c r="AW27">
        <f>U27*AA27/1000</f>
        <v>1.7342812356030335</v>
      </c>
      <c r="AX27">
        <f>(AU27-AW27)</f>
        <v>1.1873234801084098</v>
      </c>
      <c r="AY27">
        <f>1/(1.6/F27+1.37/N27)</f>
        <v>1.0554606207749826</v>
      </c>
      <c r="AZ27">
        <f>G27*AA27*0.001</f>
        <v>34.078268512625442</v>
      </c>
      <c r="BA27">
        <f>G27/S27</f>
        <v>0.98399939009878601</v>
      </c>
      <c r="BB27">
        <f>(1-AL27*AA27/AQ27/F27)*100</f>
        <v>75.391465322615588</v>
      </c>
      <c r="BC27">
        <f>(S27-E27/(N27/1.35))</f>
        <v>394.63220941752343</v>
      </c>
      <c r="BD27">
        <f>E27*BB27/100/BC27</f>
        <v>-3.8319738971634648E-3</v>
      </c>
    </row>
    <row r="28" spans="1:56" x14ac:dyDescent="0.25">
      <c r="A28" s="1" t="s">
        <v>1</v>
      </c>
      <c r="B28" s="1" t="s">
        <v>2697</v>
      </c>
      <c r="K28" s="1">
        <v>2.72</v>
      </c>
    </row>
    <row r="29" spans="1:56" x14ac:dyDescent="0.25">
      <c r="A29" s="1" t="s">
        <v>1</v>
      </c>
      <c r="B29" s="1" t="s">
        <v>2696</v>
      </c>
      <c r="K29" s="1">
        <v>2.72</v>
      </c>
    </row>
    <row r="30" spans="1:56" x14ac:dyDescent="0.25">
      <c r="A30" s="1">
        <v>5</v>
      </c>
      <c r="B30" s="1" t="s">
        <v>2695</v>
      </c>
      <c r="C30" s="1">
        <v>1146.9999996423721</v>
      </c>
      <c r="D30" s="1">
        <v>0</v>
      </c>
      <c r="E30">
        <f>(R30-S30*(1000-T30)/(1000-U30))*AK30</f>
        <v>-1.8279427337450329</v>
      </c>
      <c r="F30">
        <f>IF(AV30&lt;&gt;0,1/(1/AV30-1/N30),0)</f>
        <v>2.7809672484319803</v>
      </c>
      <c r="G30">
        <f>((AY30-AL30/2)*S30-E30)/(AY30+AL30/2)</f>
        <v>387.30128897787455</v>
      </c>
      <c r="H30">
        <f>AL30*1000</f>
        <v>22.263939406944463</v>
      </c>
      <c r="I30">
        <f>(AQ30-AW30)</f>
        <v>1.1797191285375577</v>
      </c>
      <c r="J30">
        <f>(P30+AP30*D30)</f>
        <v>23.590578079223633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23.546842575073242</v>
      </c>
      <c r="P30" s="1">
        <v>23.590578079223633</v>
      </c>
      <c r="Q30" s="1">
        <v>23.650978088378906</v>
      </c>
      <c r="R30" s="1">
        <v>399.99142456054688</v>
      </c>
      <c r="S30" s="1">
        <v>393.69338989257813</v>
      </c>
      <c r="T30" s="1">
        <v>7.9245259985327721E-3</v>
      </c>
      <c r="U30" s="1">
        <v>19.819877624511719</v>
      </c>
      <c r="V30" s="1">
        <v>2.3903714492917061E-2</v>
      </c>
      <c r="W30" s="1">
        <v>59.785114288330078</v>
      </c>
      <c r="X30" s="1">
        <v>299.60531616210938</v>
      </c>
      <c r="Y30" s="1">
        <v>151.18302917480469</v>
      </c>
      <c r="Z30" s="1">
        <v>3.7767012119293213</v>
      </c>
      <c r="AA30" s="1">
        <v>87.91094970703125</v>
      </c>
      <c r="AB30" s="1">
        <v>-1.0233317613601685</v>
      </c>
      <c r="AC30" s="1">
        <v>-0.25430122017860413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1.1014901329489313</v>
      </c>
      <c r="AL30">
        <f>(U30-T30)/(1000-U30)*AK30</f>
        <v>2.2263939406944464E-2</v>
      </c>
      <c r="AM30">
        <f>(P30+273.15)</f>
        <v>296.74057807922361</v>
      </c>
      <c r="AN30">
        <f>(O30+273.15)</f>
        <v>296.69684257507322</v>
      </c>
      <c r="AO30">
        <f>(Y30*AG30+Z30*AH30)*AI30</f>
        <v>24.189284127296105</v>
      </c>
      <c r="AP30">
        <f>((AO30+0.00000010773*(AN30^4-AM30^4))-AL30*44100)/(L30*51.4+0.00000043092*AM30^3)</f>
        <v>-7.901253146302718</v>
      </c>
      <c r="AQ30">
        <f>0.61365*EXP(17.502*J30/(240.97+J30))</f>
        <v>2.9221033935855214</v>
      </c>
      <c r="AR30">
        <f>AQ30*1000/AA30</f>
        <v>33.23935645472622</v>
      </c>
      <c r="AS30">
        <f>(AR30-U30)</f>
        <v>13.419478830214501</v>
      </c>
      <c r="AT30">
        <f>IF(D30,P30,(O30+P30)/2)</f>
        <v>23.568710327148438</v>
      </c>
      <c r="AU30">
        <f>0.61365*EXP(17.502*AT30/(240.97+AT30))</f>
        <v>2.9182552621681634</v>
      </c>
      <c r="AV30">
        <f>IF(AS30&lt;&gt;0,(1000-(AR30+U30)/2)/AS30*AL30,0)</f>
        <v>1.6150616499268706</v>
      </c>
      <c r="AW30">
        <f>U30*AA30/1000</f>
        <v>1.7423842650479637</v>
      </c>
      <c r="AX30">
        <f>(AU30-AW30)</f>
        <v>1.1758709971201997</v>
      </c>
      <c r="AY30">
        <f>1/(1.6/F30+1.37/N30)</f>
        <v>1.0741486189962985</v>
      </c>
      <c r="AZ30">
        <f>G30*AA30*0.001</f>
        <v>34.048024136802304</v>
      </c>
      <c r="BA30">
        <f>G30/S30</f>
        <v>0.9837637586029887</v>
      </c>
      <c r="BB30">
        <f>(1-AL30*AA30/AQ30/F30)*100</f>
        <v>75.91461846544243</v>
      </c>
      <c r="BC30">
        <f>(S30-E30/(N30/1.35))</f>
        <v>394.33397193988077</v>
      </c>
      <c r="BD30">
        <f>E30*BB30/100/BC30</f>
        <v>-3.5190367831176403E-3</v>
      </c>
    </row>
    <row r="31" spans="1:56" x14ac:dyDescent="0.25">
      <c r="A31" s="1" t="s">
        <v>1</v>
      </c>
      <c r="B31" s="1" t="s">
        <v>2694</v>
      </c>
      <c r="K31" s="1">
        <v>2.72</v>
      </c>
    </row>
    <row r="32" spans="1:56" x14ac:dyDescent="0.25">
      <c r="A32" s="1" t="s">
        <v>1</v>
      </c>
      <c r="B32" s="1" t="s">
        <v>2693</v>
      </c>
      <c r="K32" s="1">
        <v>2.72</v>
      </c>
    </row>
    <row r="33" spans="1:56" x14ac:dyDescent="0.25">
      <c r="A33" s="1">
        <v>6</v>
      </c>
      <c r="B33" s="1" t="s">
        <v>2692</v>
      </c>
      <c r="C33" s="1">
        <v>1353.9999996423721</v>
      </c>
      <c r="D33" s="1">
        <v>0</v>
      </c>
      <c r="E33">
        <f>(R33-S33*(1000-T33)/(1000-U33))*AK33</f>
        <v>-1.8343278080758441</v>
      </c>
      <c r="F33">
        <f>IF(AV33&lt;&gt;0,1/(1/AV33-1/N33),0)</f>
        <v>2.8873791099168784</v>
      </c>
      <c r="G33">
        <f>((AY33-AL33/2)*S33-E33)/(AY33+AL33/2)</f>
        <v>387.21138256053626</v>
      </c>
      <c r="H33">
        <f>AL33*1000</f>
        <v>22.505590345191308</v>
      </c>
      <c r="I33">
        <f>(AQ33-AW33)</f>
        <v>1.1668144032596897</v>
      </c>
      <c r="J33">
        <f>(P33+AP33*D33)</f>
        <v>23.620132446289063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23.556892395019531</v>
      </c>
      <c r="P33" s="1">
        <v>23.620132446289063</v>
      </c>
      <c r="Q33" s="1">
        <v>23.658746719360352</v>
      </c>
      <c r="R33" s="1">
        <v>399.909912109375</v>
      </c>
      <c r="S33" s="1">
        <v>393.535400390625</v>
      </c>
      <c r="T33" s="1">
        <v>6.3087046146392822E-3</v>
      </c>
      <c r="U33" s="1">
        <v>20.026351928710938</v>
      </c>
      <c r="V33" s="1">
        <v>1.9017772749066353E-2</v>
      </c>
      <c r="W33" s="1">
        <v>60.370018005371094</v>
      </c>
      <c r="X33" s="1">
        <v>299.64614868164063</v>
      </c>
      <c r="Y33" s="1">
        <v>301.07717895507813</v>
      </c>
      <c r="Z33" s="1">
        <v>3.7674012184143066</v>
      </c>
      <c r="AA33" s="1">
        <v>87.909011840820313</v>
      </c>
      <c r="AB33" s="1">
        <v>-0.97416031360626221</v>
      </c>
      <c r="AC33" s="1">
        <v>-0.27025458216667175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1.1016402525060314</v>
      </c>
      <c r="AL33">
        <f>(U33-T33)/(1000-U33)*AK33</f>
        <v>2.2505590345191308E-2</v>
      </c>
      <c r="AM33">
        <f>(P33+273.15)</f>
        <v>296.77013244628904</v>
      </c>
      <c r="AN33">
        <f>(O33+273.15)</f>
        <v>296.70689239501951</v>
      </c>
      <c r="AO33">
        <f>(Y33*AG33+Z33*AH33)*AI33</f>
        <v>48.172347556076602</v>
      </c>
      <c r="AP33">
        <f>((AO33+0.00000010773*(AN33^4-AM33^4))-AL33*44100)/(L33*51.4+0.00000043092*AM33^3)</f>
        <v>-7.7929547546493732</v>
      </c>
      <c r="AQ33">
        <f>0.61365*EXP(17.502*J33/(240.97+J33))</f>
        <v>2.9273112120891742</v>
      </c>
      <c r="AR33">
        <f>AQ33*1000/AA33</f>
        <v>33.299330191422825</v>
      </c>
      <c r="AS33">
        <f>(AR33-U33)</f>
        <v>13.272978262711888</v>
      </c>
      <c r="AT33">
        <f>IF(D33,P33,(O33+P33)/2)</f>
        <v>23.588512420654297</v>
      </c>
      <c r="AU33">
        <f>0.61365*EXP(17.502*AT33/(240.97+AT33))</f>
        <v>2.9217397039906365</v>
      </c>
      <c r="AV33">
        <f>IF(AS33&lt;&gt;0,(1000-(AR33+U33)/2)/AS33*AL33,0)</f>
        <v>1.6503852363259153</v>
      </c>
      <c r="AW33">
        <f>U33*AA33/1000</f>
        <v>1.7604968088294846</v>
      </c>
      <c r="AX33">
        <f>(AU33-AW33)</f>
        <v>1.161242895161152</v>
      </c>
      <c r="AY33">
        <f>1/(1.6/F33+1.37/N33)</f>
        <v>1.0991834635670235</v>
      </c>
      <c r="AZ33">
        <f>G33*AA33*0.001</f>
        <v>34.039370014414587</v>
      </c>
      <c r="BA33">
        <f>G33/S33</f>
        <v>0.98393024408017304</v>
      </c>
      <c r="BB33">
        <f>(1-AL33*AA33/AQ33/F33)*100</f>
        <v>76.59271184617684</v>
      </c>
      <c r="BC33">
        <f>(S33-E33/(N33/1.35))</f>
        <v>394.17822001567635</v>
      </c>
      <c r="BD33">
        <f>E33*BB33/100/BC33</f>
        <v>-3.5642796608547989E-3</v>
      </c>
    </row>
    <row r="34" spans="1:56" x14ac:dyDescent="0.25">
      <c r="A34" s="1" t="s">
        <v>1</v>
      </c>
      <c r="B34" s="1" t="s">
        <v>2691</v>
      </c>
      <c r="K34" s="1">
        <v>2.72</v>
      </c>
    </row>
    <row r="35" spans="1:56" x14ac:dyDescent="0.25">
      <c r="A35" s="1" t="s">
        <v>1</v>
      </c>
      <c r="B35" s="1" t="s">
        <v>2690</v>
      </c>
      <c r="K35" s="1">
        <v>2.72</v>
      </c>
    </row>
    <row r="36" spans="1:56" x14ac:dyDescent="0.25">
      <c r="A36" s="1">
        <v>7</v>
      </c>
      <c r="B36" s="1" t="s">
        <v>2689</v>
      </c>
      <c r="C36" s="1">
        <v>1559.9999996423721</v>
      </c>
      <c r="D36" s="1">
        <v>0</v>
      </c>
      <c r="E36">
        <f>(R36-S36*(1000-T36)/(1000-U36))*AK36</f>
        <v>-2.016905271045538</v>
      </c>
      <c r="F36">
        <f>IF(AV36&lt;&gt;0,1/(1/AV36-1/N36),0)</f>
        <v>3.1244849881437644</v>
      </c>
      <c r="G36">
        <f>((AY36-AL36/2)*S36-E36)/(AY36+AL36/2)</f>
        <v>387.50511876210049</v>
      </c>
      <c r="H36">
        <f>AL36*1000</f>
        <v>22.937436403063757</v>
      </c>
      <c r="I36">
        <f>(AQ36-AW36)</f>
        <v>1.1373366982180644</v>
      </c>
      <c r="J36">
        <f>(P36+AP36*D36)</f>
        <v>23.637676239013672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23.593971252441406</v>
      </c>
      <c r="P36" s="1">
        <v>23.637676239013672</v>
      </c>
      <c r="Q36" s="1">
        <v>23.684431076049805</v>
      </c>
      <c r="R36" s="1">
        <v>399.889404296875</v>
      </c>
      <c r="S36" s="1">
        <v>393.52752685546875</v>
      </c>
      <c r="T36" s="1">
        <v>4.468653816729784E-3</v>
      </c>
      <c r="U36" s="1">
        <v>20.397710800170898</v>
      </c>
      <c r="V36" s="1">
        <v>1.3440273702144623E-2</v>
      </c>
      <c r="W36" s="1">
        <v>61.349754333496094</v>
      </c>
      <c r="X36" s="1">
        <v>299.6934814453125</v>
      </c>
      <c r="Y36" s="1">
        <v>499.5281982421875</v>
      </c>
      <c r="Z36" s="1">
        <v>3.9390325546264648</v>
      </c>
      <c r="AA36" s="1">
        <v>87.905441284179688</v>
      </c>
      <c r="AB36" s="1">
        <v>-0.70659899711608887</v>
      </c>
      <c r="AC36" s="1">
        <v>-0.28023841977119446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1.101814270019531</v>
      </c>
      <c r="AL36">
        <f>(U36-T36)/(1000-U36)*AK36</f>
        <v>2.2937436403063758E-2</v>
      </c>
      <c r="AM36">
        <f>(P36+273.15)</f>
        <v>296.78767623901365</v>
      </c>
      <c r="AN36">
        <f>(O36+273.15)</f>
        <v>296.74397125244138</v>
      </c>
      <c r="AO36">
        <f>(Y36*AG36+Z36*AH36)*AI36</f>
        <v>79.924509932297951</v>
      </c>
      <c r="AP36">
        <f>((AO36+0.00000010773*(AN36^4-AM36^4))-AL36*44100)/(L36*51.4+0.00000043092*AM36^3)</f>
        <v>-7.6862248566231637</v>
      </c>
      <c r="AQ36">
        <f>0.61365*EXP(17.502*J36/(240.97+J36))</f>
        <v>2.9304064672941652</v>
      </c>
      <c r="AR36">
        <f>AQ36*1000/AA36</f>
        <v>33.335893938815246</v>
      </c>
      <c r="AS36">
        <f>(AR36-U36)</f>
        <v>12.938183138644348</v>
      </c>
      <c r="AT36">
        <f>IF(D36,P36,(O36+P36)/2)</f>
        <v>23.615823745727539</v>
      </c>
      <c r="AU36">
        <f>0.61365*EXP(17.502*AT36/(240.97+AT36))</f>
        <v>2.9265514645753843</v>
      </c>
      <c r="AV36">
        <f>IF(AS36&lt;&gt;0,(1000-(AR36+U36)/2)/AS36*AL36,0)</f>
        <v>1.7252175667300551</v>
      </c>
      <c r="AW36">
        <f>U36*AA36/1000</f>
        <v>1.7930697690761008</v>
      </c>
      <c r="AX36">
        <f>(AU36-AW36)</f>
        <v>1.1334816954992835</v>
      </c>
      <c r="AY36">
        <f>1/(1.6/F36+1.37/N36)</f>
        <v>1.1524522981732204</v>
      </c>
      <c r="AZ36">
        <f>G36*AA36*0.001</f>
        <v>34.063808464660902</v>
      </c>
      <c r="BA36">
        <f>G36/S36</f>
        <v>0.98469634858458044</v>
      </c>
      <c r="BB36">
        <f>(1-AL36*AA36/AQ36/F36)*100</f>
        <v>77.978123165566601</v>
      </c>
      <c r="BC36">
        <f>(S36-E36/(N36/1.35))</f>
        <v>394.23432870647355</v>
      </c>
      <c r="BD36">
        <f>E36*BB36/100/BC36</f>
        <v>-3.9893656180298772E-3</v>
      </c>
    </row>
    <row r="37" spans="1:56" x14ac:dyDescent="0.25">
      <c r="A37" s="1" t="s">
        <v>1</v>
      </c>
      <c r="B37" s="1" t="s">
        <v>2688</v>
      </c>
      <c r="K37" s="1">
        <v>2.72</v>
      </c>
    </row>
    <row r="38" spans="1:56" x14ac:dyDescent="0.25">
      <c r="A38" s="1" t="s">
        <v>1</v>
      </c>
      <c r="B38" s="1" t="s">
        <v>2687</v>
      </c>
      <c r="K38" s="1">
        <v>2.72</v>
      </c>
    </row>
    <row r="39" spans="1:56" x14ac:dyDescent="0.25">
      <c r="A39" s="1">
        <v>8</v>
      </c>
      <c r="B39" s="1" t="s">
        <v>2686</v>
      </c>
      <c r="C39" s="1">
        <v>1766.9999996423721</v>
      </c>
      <c r="D39" s="1">
        <v>0</v>
      </c>
      <c r="E39">
        <f>(R39-S39*(1000-T39)/(1000-U39))*AK39</f>
        <v>-2.0979535975792487</v>
      </c>
      <c r="F39">
        <f>IF(AV39&lt;&gt;0,1/(1/AV39-1/N39),0)</f>
        <v>3.4812563209058318</v>
      </c>
      <c r="G39">
        <f>((AY39-AL39/2)*S39-E39)/(AY39+AL39/2)</f>
        <v>387.62603499157052</v>
      </c>
      <c r="H39">
        <f>AL39*1000</f>
        <v>23.502526131117286</v>
      </c>
      <c r="I39">
        <f>(AQ39-AW39)</f>
        <v>1.0990479308215646</v>
      </c>
      <c r="J39">
        <f>(P39+AP39*D39)</f>
        <v>23.665195465087891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23.641592025756836</v>
      </c>
      <c r="P39" s="1">
        <v>23.665195465087891</v>
      </c>
      <c r="Q39" s="1">
        <v>23.715568542480469</v>
      </c>
      <c r="R39" s="1">
        <v>399.88583374023438</v>
      </c>
      <c r="S39" s="1">
        <v>393.39794921875</v>
      </c>
      <c r="T39" s="1">
        <v>2.8281898703426123E-3</v>
      </c>
      <c r="U39" s="1">
        <v>20.88960075378418</v>
      </c>
      <c r="V39" s="1">
        <v>8.4815006703138351E-3</v>
      </c>
      <c r="W39" s="1">
        <v>62.646137237548828</v>
      </c>
      <c r="X39" s="1">
        <v>299.67034912109375</v>
      </c>
      <c r="Y39" s="1">
        <v>749.398193359375</v>
      </c>
      <c r="Z39" s="1">
        <v>3.8787674903869629</v>
      </c>
      <c r="AA39" s="1">
        <v>87.901130676269531</v>
      </c>
      <c r="AB39" s="1">
        <v>-0.55809128284454346</v>
      </c>
      <c r="AC39" s="1">
        <v>-0.29832810163497925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1.1017292247099031</v>
      </c>
      <c r="AL39">
        <f>(U39-T39)/(1000-U39)*AK39</f>
        <v>2.3502526131117286E-2</v>
      </c>
      <c r="AM39">
        <f>(P39+273.15)</f>
        <v>296.81519546508787</v>
      </c>
      <c r="AN39">
        <f>(O39+273.15)</f>
        <v>296.79159202575681</v>
      </c>
      <c r="AO39">
        <f>(Y39*AG39+Z39*AH39)*AI39</f>
        <v>119.90370825744321</v>
      </c>
      <c r="AP39">
        <f>((AO39+0.00000010773*(AN39^4-AM39^4))-AL39*44100)/(L39*51.4+0.00000043092*AM39^3)</f>
        <v>-7.5599881516214369</v>
      </c>
      <c r="AQ39">
        <f>0.61365*EXP(17.502*J39/(240.97+J39))</f>
        <v>2.9352674564550463</v>
      </c>
      <c r="AR39">
        <f>AQ39*1000/AA39</f>
        <v>33.392829351255131</v>
      </c>
      <c r="AS39">
        <f>(AR39-U39)</f>
        <v>12.503228597470951</v>
      </c>
      <c r="AT39">
        <f>IF(D39,P39,(O39+P39)/2)</f>
        <v>23.653393745422363</v>
      </c>
      <c r="AU39">
        <f>0.61365*EXP(17.502*AT39/(240.97+AT39))</f>
        <v>2.9331819407553859</v>
      </c>
      <c r="AV39">
        <f>IF(AS39&lt;&gt;0,(1000-(AR39+U39)/2)/AS39*AL39,0)</f>
        <v>1.8286987906259697</v>
      </c>
      <c r="AW39">
        <f>U39*AA39/1000</f>
        <v>1.8362195256334817</v>
      </c>
      <c r="AX39">
        <f>(AU39-AW39)</f>
        <v>1.0969624151219042</v>
      </c>
      <c r="AY39">
        <f>1/(1.6/F39+1.37/N39)</f>
        <v>1.2266406642093797</v>
      </c>
      <c r="AZ39">
        <f>G39*AA39*0.001</f>
        <v>34.07276675531827</v>
      </c>
      <c r="BA39">
        <f>G39/S39</f>
        <v>0.98532805206879714</v>
      </c>
      <c r="BB39">
        <f>(1-AL39*AA39/AQ39/F39)*100</f>
        <v>79.782599003414958</v>
      </c>
      <c r="BC39">
        <f>(S39-E39/(N39/1.35))</f>
        <v>394.13315354756935</v>
      </c>
      <c r="BD39">
        <f>E39*BB39/100/BC39</f>
        <v>-4.246792970772891E-3</v>
      </c>
    </row>
    <row r="40" spans="1:56" x14ac:dyDescent="0.25">
      <c r="A40" s="1" t="s">
        <v>1</v>
      </c>
      <c r="B40" s="1" t="s">
        <v>2685</v>
      </c>
      <c r="K40" s="1">
        <v>2.72</v>
      </c>
    </row>
    <row r="41" spans="1:56" x14ac:dyDescent="0.25">
      <c r="A41" s="1" t="s">
        <v>1</v>
      </c>
      <c r="B41" s="1" t="s">
        <v>2684</v>
      </c>
      <c r="K41" s="1">
        <v>2.72</v>
      </c>
    </row>
    <row r="42" spans="1:56" x14ac:dyDescent="0.25">
      <c r="A42" s="1">
        <v>9</v>
      </c>
      <c r="B42" s="1" t="s">
        <v>2683</v>
      </c>
      <c r="C42" s="1">
        <v>1974.4999996311963</v>
      </c>
      <c r="D42" s="1">
        <v>0</v>
      </c>
      <c r="E42">
        <f>(R42-S42*(1000-T42)/(1000-U42))*AK42</f>
        <v>-2.3817968246243071</v>
      </c>
      <c r="F42">
        <f>IF(AV42&lt;&gt;0,1/(1/AV42-1/N42),0)</f>
        <v>3.9473077871641697</v>
      </c>
      <c r="G42">
        <f>((AY42-AL42/2)*S42-E42)/(AY42+AL42/2)</f>
        <v>388.0038925874772</v>
      </c>
      <c r="H42">
        <f>AL42*1000</f>
        <v>24.122531524703387</v>
      </c>
      <c r="I42">
        <f>(AQ42-AW42)</f>
        <v>1.0577305040885601</v>
      </c>
      <c r="J42">
        <f>(P42+AP42*D42)</f>
        <v>23.700565338134766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23.705921173095703</v>
      </c>
      <c r="P42" s="1">
        <v>23.700565338134766</v>
      </c>
      <c r="Q42" s="1">
        <v>23.767124176025391</v>
      </c>
      <c r="R42" s="1">
        <v>399.81488037109375</v>
      </c>
      <c r="S42" s="1">
        <v>393.36300659179688</v>
      </c>
      <c r="T42" s="1">
        <v>1.90073496196419E-3</v>
      </c>
      <c r="U42" s="1">
        <v>21.431142807006836</v>
      </c>
      <c r="V42" s="1">
        <v>5.6780236773192883E-3</v>
      </c>
      <c r="W42" s="1">
        <v>64.020782470703125</v>
      </c>
      <c r="X42" s="1">
        <v>299.62384033203125</v>
      </c>
      <c r="Y42" s="1">
        <v>998.9249267578125</v>
      </c>
      <c r="Z42" s="1">
        <v>3.8238630294799805</v>
      </c>
      <c r="AA42" s="1">
        <v>87.899887084960938</v>
      </c>
      <c r="AB42" s="1">
        <v>-0.33754533529281616</v>
      </c>
      <c r="AC42" s="1">
        <v>-0.31321343779563904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1.1015582365148204</v>
      </c>
      <c r="AL42">
        <f>(U42-T42)/(1000-U42)*AK42</f>
        <v>2.4122531524703388E-2</v>
      </c>
      <c r="AM42">
        <f>(P42+273.15)</f>
        <v>296.85056533813474</v>
      </c>
      <c r="AN42">
        <f>(O42+273.15)</f>
        <v>296.85592117309568</v>
      </c>
      <c r="AO42">
        <f>(Y42*AG42+Z42*AH42)*AI42</f>
        <v>159.82798470881607</v>
      </c>
      <c r="AP42">
        <f>((AO42+0.00000010773*(AN42^4-AM42^4))-AL42*44100)/(L42*51.4+0.00000043092*AM42^3)</f>
        <v>-7.4533002621275077</v>
      </c>
      <c r="AQ42">
        <f>0.61365*EXP(17.502*J42/(240.97+J42))</f>
        <v>2.9415255369261337</v>
      </c>
      <c r="AR42">
        <f>AQ42*1000/AA42</f>
        <v>33.464497333005198</v>
      </c>
      <c r="AS42">
        <f>(AR42-U42)</f>
        <v>12.033354525998362</v>
      </c>
      <c r="AT42">
        <f>IF(D42,P42,(O42+P42)/2)</f>
        <v>23.703243255615234</v>
      </c>
      <c r="AU42">
        <f>0.61365*EXP(17.502*AT42/(240.97+AT42))</f>
        <v>2.9419998223701711</v>
      </c>
      <c r="AV42">
        <f>IF(AS42&lt;&gt;0,(1000-(AR42+U42)/2)/AS42*AL42,0)</f>
        <v>1.9496160084948431</v>
      </c>
      <c r="AW42">
        <f>U42*AA42/1000</f>
        <v>1.8837950328375737</v>
      </c>
      <c r="AX42">
        <f>(AU42-AW42)</f>
        <v>1.0582047895325974</v>
      </c>
      <c r="AY42">
        <f>1/(1.6/F42+1.37/N42)</f>
        <v>1.3141121832088374</v>
      </c>
      <c r="AZ42">
        <f>G42*AA42*0.001</f>
        <v>34.105498346964559</v>
      </c>
      <c r="BA42">
        <f>G42/S42</f>
        <v>0.98637616167632924</v>
      </c>
      <c r="BB42">
        <f>(1-AL42*AA42/AQ42/F42)*100</f>
        <v>81.73845215903998</v>
      </c>
      <c r="BC42">
        <f>(S42-E42/(N42/1.35))</f>
        <v>394.19768059881613</v>
      </c>
      <c r="BD42">
        <f>E42*BB42/100/BC42</f>
        <v>-4.9387501597261286E-3</v>
      </c>
    </row>
    <row r="43" spans="1:56" x14ac:dyDescent="0.25">
      <c r="A43" s="1" t="s">
        <v>1</v>
      </c>
      <c r="B43" s="1" t="s">
        <v>2682</v>
      </c>
      <c r="K43" s="1">
        <v>2.72</v>
      </c>
    </row>
    <row r="44" spans="1:56" x14ac:dyDescent="0.25">
      <c r="A44" s="1" t="s">
        <v>1</v>
      </c>
      <c r="B44" s="1" t="s">
        <v>2681</v>
      </c>
      <c r="K44" s="1">
        <v>2.72</v>
      </c>
    </row>
    <row r="45" spans="1:56" x14ac:dyDescent="0.25">
      <c r="A45" s="1">
        <v>10</v>
      </c>
      <c r="B45" s="1" t="s">
        <v>2680</v>
      </c>
      <c r="C45" s="1">
        <v>2181.4999996311963</v>
      </c>
      <c r="D45" s="1">
        <v>0</v>
      </c>
      <c r="E45">
        <f>(R45-S45*(1000-T45)/(1000-U45))*AK45</f>
        <v>-2.2159855339288677</v>
      </c>
      <c r="F45">
        <f>IF(AV45&lt;&gt;0,1/(1/AV45-1/N45),0)</f>
        <v>4.5664233874546127</v>
      </c>
      <c r="G45">
        <f>((AY45-AL45/2)*S45-E45)/(AY45+AL45/2)</f>
        <v>387.7915488793202</v>
      </c>
      <c r="H45">
        <f>AL45*1000</f>
        <v>24.793736027726521</v>
      </c>
      <c r="I45">
        <f>(AQ45-AW45)</f>
        <v>1.0140395522752716</v>
      </c>
      <c r="J45">
        <f>(P45+AP45*D45)</f>
        <v>23.742380142211914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23.787286758422852</v>
      </c>
      <c r="P45" s="1">
        <v>23.742380142211914</v>
      </c>
      <c r="Q45" s="1">
        <v>23.828989028930664</v>
      </c>
      <c r="R45" s="1">
        <v>399.89642333984375</v>
      </c>
      <c r="S45" s="1">
        <v>393.06134033203125</v>
      </c>
      <c r="T45" s="1">
        <v>2.2809553775005043E-4</v>
      </c>
      <c r="U45" s="1">
        <v>22.011983871459961</v>
      </c>
      <c r="V45" s="1">
        <v>6.7807326558977365E-4</v>
      </c>
      <c r="W45" s="1">
        <v>65.43634033203125</v>
      </c>
      <c r="X45" s="1">
        <v>299.633056640625</v>
      </c>
      <c r="Y45" s="1">
        <v>1250.788330078125</v>
      </c>
      <c r="Z45" s="1">
        <v>3.614269495010376</v>
      </c>
      <c r="AA45" s="1">
        <v>87.902091979980469</v>
      </c>
      <c r="AB45" s="1">
        <v>-0.12698319554328918</v>
      </c>
      <c r="AC45" s="1">
        <v>-0.33245629072189331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1.1015921200022976</v>
      </c>
      <c r="AL45">
        <f>(U45-T45)/(1000-U45)*AK45</f>
        <v>2.4793736027726519E-2</v>
      </c>
      <c r="AM45">
        <f>(P45+273.15)</f>
        <v>296.89238014221189</v>
      </c>
      <c r="AN45">
        <f>(O45+273.15)</f>
        <v>296.93728675842283</v>
      </c>
      <c r="AO45">
        <f>(Y45*AG45+Z45*AH45)*AI45</f>
        <v>200.12612833933235</v>
      </c>
      <c r="AP45">
        <f>((AO45+0.00000010773*(AN45^4-AM45^4))-AL45*44100)/(L45*51.4+0.00000043092*AM45^3)</f>
        <v>-7.36112094921066</v>
      </c>
      <c r="AQ45">
        <f>0.61365*EXP(17.502*J45/(240.97+J45))</f>
        <v>2.9489389832061916</v>
      </c>
      <c r="AR45">
        <f>AQ45*1000/AA45</f>
        <v>33.547995466112532</v>
      </c>
      <c r="AS45">
        <f>(AR45-U45)</f>
        <v>11.536011594652571</v>
      </c>
      <c r="AT45">
        <f>IF(D45,P45,(O45+P45)/2)</f>
        <v>23.764833450317383</v>
      </c>
      <c r="AU45">
        <f>0.61365*EXP(17.502*AT45/(240.97+AT45))</f>
        <v>2.9529265217833398</v>
      </c>
      <c r="AV45">
        <f>IF(AS45&lt;&gt;0,(1000-(AR45+U45)/2)/AS45*AL45,0)</f>
        <v>2.0895407480518946</v>
      </c>
      <c r="AW45">
        <f>U45*AA45/1000</f>
        <v>1.93489943093092</v>
      </c>
      <c r="AX45">
        <f>(AU45-AW45)</f>
        <v>1.0180270908524198</v>
      </c>
      <c r="AY45">
        <f>1/(1.6/F45+1.37/N45)</f>
        <v>1.416402288183167</v>
      </c>
      <c r="AZ45">
        <f>G45*AA45*0.001</f>
        <v>34.087688398649092</v>
      </c>
      <c r="BA45">
        <f>G45/S45</f>
        <v>0.98659295404564717</v>
      </c>
      <c r="BB45">
        <f>(1-AL45*AA45/AQ45/F45)*100</f>
        <v>83.815502432099436</v>
      </c>
      <c r="BC45">
        <f>(S45-E45/(N45/1.35))</f>
        <v>393.83790763029054</v>
      </c>
      <c r="BD45">
        <f>E45*BB45/100/BC45</f>
        <v>-4.7159995853641177E-3</v>
      </c>
    </row>
    <row r="46" spans="1:56" x14ac:dyDescent="0.25">
      <c r="A46" s="1" t="s">
        <v>1</v>
      </c>
      <c r="B46" s="1" t="s">
        <v>2679</v>
      </c>
      <c r="K46" s="1">
        <v>2.72</v>
      </c>
    </row>
    <row r="47" spans="1:56" x14ac:dyDescent="0.25">
      <c r="A47" s="1" t="s">
        <v>1</v>
      </c>
      <c r="B47" s="1" t="s">
        <v>2678</v>
      </c>
      <c r="K47" s="1">
        <v>2.72</v>
      </c>
    </row>
    <row r="48" spans="1:56" x14ac:dyDescent="0.25">
      <c r="A48" s="1">
        <v>11</v>
      </c>
      <c r="B48" s="1" t="s">
        <v>2677</v>
      </c>
      <c r="C48" s="1">
        <v>2388.9999996200204</v>
      </c>
      <c r="D48" s="1">
        <v>0</v>
      </c>
      <c r="E48">
        <f>(R48-S48*(1000-T48)/(1000-U48))*AK48</f>
        <v>-2.5762426941515124</v>
      </c>
      <c r="F48">
        <f>IF(AV48&lt;&gt;0,1/(1/AV48-1/N48),0)</f>
        <v>5.6286225465428696</v>
      </c>
      <c r="G48">
        <f>((AY48-AL48/2)*S48-E48)/(AY48+AL48/2)</f>
        <v>388.32806762046528</v>
      </c>
      <c r="H48">
        <f>AL48*1000</f>
        <v>25.661180020498815</v>
      </c>
      <c r="I48">
        <f>(AQ48-AW48)</f>
        <v>0.95843353551346766</v>
      </c>
      <c r="J48">
        <f>(P48+AP48*D48)</f>
        <v>23.800388336181641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23.890634536743164</v>
      </c>
      <c r="P48" s="1">
        <v>23.800388336181641</v>
      </c>
      <c r="Q48" s="1">
        <v>23.908226013183594</v>
      </c>
      <c r="R48" s="1">
        <v>399.913330078125</v>
      </c>
      <c r="S48" s="1">
        <v>393.09518432617188</v>
      </c>
      <c r="T48" s="1">
        <v>-1.195516437292099E-3</v>
      </c>
      <c r="U48" s="1">
        <v>22.76249885559082</v>
      </c>
      <c r="V48" s="1">
        <v>-3.5318655427545309E-3</v>
      </c>
      <c r="W48" s="1">
        <v>67.246330261230469</v>
      </c>
      <c r="X48" s="1">
        <v>299.64215087890625</v>
      </c>
      <c r="Y48" s="1">
        <v>1599.866943359375</v>
      </c>
      <c r="Z48" s="1">
        <v>3.9324707984924316</v>
      </c>
      <c r="AA48" s="1">
        <v>87.899703979492188</v>
      </c>
      <c r="AB48" s="1">
        <v>0.31589552760124207</v>
      </c>
      <c r="AC48" s="1">
        <v>-0.35303562879562378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1.101625554701861</v>
      </c>
      <c r="AL48">
        <f>(U48-T48)/(1000-U48)*AK48</f>
        <v>2.5661180020498817E-2</v>
      </c>
      <c r="AM48">
        <f>(P48+273.15)</f>
        <v>296.95038833618162</v>
      </c>
      <c r="AN48">
        <f>(O48+273.15)</f>
        <v>297.04063453674314</v>
      </c>
      <c r="AO48">
        <f>(Y48*AG48+Z48*AH48)*AI48</f>
        <v>255.97870521592995</v>
      </c>
      <c r="AP48">
        <f>((AO48+0.00000010773*(AN48^4-AM48^4))-AL48*44100)/(L48*51.4+0.00000043092*AM48^3)</f>
        <v>-7.2114019292297673</v>
      </c>
      <c r="AQ48">
        <f>0.61365*EXP(17.502*J48/(240.97+J48))</f>
        <v>2.9592504467534306</v>
      </c>
      <c r="AR48">
        <f>AQ48*1000/AA48</f>
        <v>33.666216298565132</v>
      </c>
      <c r="AS48">
        <f>(AR48-U48)</f>
        <v>10.903717442974312</v>
      </c>
      <c r="AT48">
        <f>IF(D48,P48,(O48+P48)/2)</f>
        <v>23.845511436462402</v>
      </c>
      <c r="AU48">
        <f>0.61365*EXP(17.502*AT48/(240.97+AT48))</f>
        <v>2.9672932600102286</v>
      </c>
      <c r="AV48">
        <f>IF(AS48&lt;&gt;0,(1000-(AR48+U48)/2)/AS48*AL48,0)</f>
        <v>2.2870334307515168</v>
      </c>
      <c r="AW48">
        <f>U48*AA48/1000</f>
        <v>2.000816911239963</v>
      </c>
      <c r="AX48">
        <f>(AU48-AW48)</f>
        <v>0.96647634877026567</v>
      </c>
      <c r="AY48">
        <f>1/(1.6/F48+1.37/N48)</f>
        <v>1.562764063890778</v>
      </c>
      <c r="AZ48">
        <f>G48*AA48*0.001</f>
        <v>34.133922190767123</v>
      </c>
      <c r="BA48">
        <f>G48/S48</f>
        <v>0.98787286922917106</v>
      </c>
      <c r="BB48">
        <f>(1-AL48*AA48/AQ48/F48)*100</f>
        <v>86.458081740209863</v>
      </c>
      <c r="BC48">
        <f>(S48-E48/(N48/1.35))</f>
        <v>393.99799970922652</v>
      </c>
      <c r="BD48">
        <f>E48*BB48/100/BC48</f>
        <v>-5.6532520875220565E-3</v>
      </c>
    </row>
    <row r="49" spans="1:56" x14ac:dyDescent="0.25">
      <c r="A49" s="1" t="s">
        <v>1</v>
      </c>
      <c r="B49" s="1" t="s">
        <v>2676</v>
      </c>
      <c r="K49" s="1">
        <v>2.72</v>
      </c>
    </row>
    <row r="50" spans="1:56" x14ac:dyDescent="0.25">
      <c r="A50" s="1" t="s">
        <v>1</v>
      </c>
      <c r="B50" s="1" t="s">
        <v>2675</v>
      </c>
      <c r="K50" s="1">
        <v>2.72</v>
      </c>
    </row>
    <row r="51" spans="1:56" x14ac:dyDescent="0.25">
      <c r="A51" s="1">
        <v>12</v>
      </c>
      <c r="B51" s="1" t="s">
        <v>2674</v>
      </c>
      <c r="C51" s="1">
        <v>2596.9999996200204</v>
      </c>
      <c r="D51" s="1">
        <v>0</v>
      </c>
      <c r="E51">
        <f>(R51-S51*(1000-T51)/(1000-U51))*AK51</f>
        <v>-2.8059031389825373</v>
      </c>
      <c r="F51">
        <f>IF(AV51&lt;&gt;0,1/(1/AV51-1/N51),0)</f>
        <v>7.6299640329260807</v>
      </c>
      <c r="G51">
        <f>((AY51-AL51/2)*S51-E51)/(AY51+AL51/2)</f>
        <v>388.68302235022344</v>
      </c>
      <c r="H51">
        <f>AL51*1000</f>
        <v>26.690814687806871</v>
      </c>
      <c r="I51">
        <f>(AQ51-AW51)</f>
        <v>0.89016249384031809</v>
      </c>
      <c r="J51">
        <f>(P51+AP51*D51)</f>
        <v>23.856931686401367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24.014039993286133</v>
      </c>
      <c r="P51" s="1">
        <v>23.856931686401367</v>
      </c>
      <c r="Q51" s="1">
        <v>24.007513046264648</v>
      </c>
      <c r="R51" s="1">
        <v>399.96871948242188</v>
      </c>
      <c r="S51" s="1">
        <v>392.99417114257813</v>
      </c>
      <c r="T51" s="1">
        <v>-7.9455343075096607E-4</v>
      </c>
      <c r="U51" s="1">
        <v>23.654386520385742</v>
      </c>
      <c r="V51" s="1">
        <v>-2.3299248423427343E-3</v>
      </c>
      <c r="W51" s="1">
        <v>69.363418579101563</v>
      </c>
      <c r="X51" s="1">
        <v>299.64569091796875</v>
      </c>
      <c r="Y51" s="1">
        <v>2000.5721435546875</v>
      </c>
      <c r="Z51" s="1">
        <v>3.8081228733062744</v>
      </c>
      <c r="AA51" s="1">
        <v>87.897834777832031</v>
      </c>
      <c r="AB51" s="1">
        <v>0.66896867752075195</v>
      </c>
      <c r="AC51" s="1">
        <v>-0.37396878004074097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1.1016385695513555</v>
      </c>
      <c r="AL51">
        <f>(U51-T51)/(1000-U51)*AK51</f>
        <v>2.6690814687806871E-2</v>
      </c>
      <c r="AM51">
        <f>(P51+273.15)</f>
        <v>297.00693168640134</v>
      </c>
      <c r="AN51">
        <f>(O51+273.15)</f>
        <v>297.16403999328611</v>
      </c>
      <c r="AO51">
        <f>(Y51*AG51+Z51*AH51)*AI51</f>
        <v>320.09153581414648</v>
      </c>
      <c r="AP51">
        <f>((AO51+0.00000010773*(AN51^4-AM51^4))-AL51*44100)/(L51*51.4+0.00000043092*AM51^3)</f>
        <v>-7.0505640184746081</v>
      </c>
      <c r="AQ51">
        <f>0.61365*EXP(17.502*J51/(240.97+J51))</f>
        <v>2.969331851980161</v>
      </c>
      <c r="AR51">
        <f>AQ51*1000/AA51</f>
        <v>33.781626811233252</v>
      </c>
      <c r="AS51">
        <f>(AR51-U51)</f>
        <v>10.12724029084751</v>
      </c>
      <c r="AT51">
        <f>IF(D51,P51,(O51+P51)/2)</f>
        <v>23.93548583984375</v>
      </c>
      <c r="AU51">
        <f>0.61365*EXP(17.502*AT51/(240.97+AT51))</f>
        <v>2.9833875143033062</v>
      </c>
      <c r="AV51">
        <f>IF(AS51&lt;&gt;0,(1000-(AR51+U51)/2)/AS51*AL51,0)</f>
        <v>2.5598590483841517</v>
      </c>
      <c r="AW51">
        <f>U51*AA51/1000</f>
        <v>2.0791693581398429</v>
      </c>
      <c r="AX51">
        <f>(AU51-AW51)</f>
        <v>0.90421815616346324</v>
      </c>
      <c r="AY51">
        <f>1/(1.6/F51+1.37/N51)</f>
        <v>1.768878270483659</v>
      </c>
      <c r="AZ51">
        <f>G51*AA51*0.001</f>
        <v>34.164396079488334</v>
      </c>
      <c r="BA51">
        <f>G51/S51</f>
        <v>0.98902999304081129</v>
      </c>
      <c r="BB51">
        <f>(1-AL51*AA51/AQ51/F51)*100</f>
        <v>89.644793130238597</v>
      </c>
      <c r="BC51">
        <f>(S51-E51/(N51/1.35))</f>
        <v>393.9774684549725</v>
      </c>
      <c r="BD51">
        <f>E51*BB51/100/BC51</f>
        <v>-6.3844921747428429E-3</v>
      </c>
    </row>
    <row r="52" spans="1:56" x14ac:dyDescent="0.25">
      <c r="A52" s="1" t="s">
        <v>1</v>
      </c>
      <c r="B52" s="1" t="s">
        <v>2673</v>
      </c>
    </row>
    <row r="53" spans="1:56" x14ac:dyDescent="0.25">
      <c r="A53" s="1" t="s">
        <v>1</v>
      </c>
      <c r="B53" s="1" t="s">
        <v>2672</v>
      </c>
    </row>
    <row r="54" spans="1:56" x14ac:dyDescent="0.25">
      <c r="A54" s="1" t="s">
        <v>1</v>
      </c>
      <c r="B54" s="1" t="s">
        <v>2671</v>
      </c>
    </row>
    <row r="55" spans="1:56" x14ac:dyDescent="0.25">
      <c r="A55" s="1" t="s">
        <v>1</v>
      </c>
      <c r="B55" s="1" t="s">
        <v>2670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FC31E-6044-4963-ADB0-0A6115658063}">
  <dimension ref="A1:BD56"/>
  <sheetViews>
    <sheetView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7732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7731</v>
      </c>
    </row>
    <row r="12" spans="1:56" x14ac:dyDescent="0.25">
      <c r="A12" s="1" t="s">
        <v>1</v>
      </c>
      <c r="B12" s="1" t="s">
        <v>7730</v>
      </c>
    </row>
    <row r="13" spans="1:56" x14ac:dyDescent="0.25">
      <c r="A13" s="1" t="s">
        <v>1</v>
      </c>
      <c r="B13" s="1" t="s">
        <v>7729</v>
      </c>
    </row>
    <row r="14" spans="1:56" x14ac:dyDescent="0.25">
      <c r="A14" s="1" t="s">
        <v>1</v>
      </c>
      <c r="B14" s="1" t="s">
        <v>7728</v>
      </c>
    </row>
    <row r="15" spans="1:56" x14ac:dyDescent="0.25">
      <c r="A15" s="1" t="s">
        <v>1</v>
      </c>
      <c r="B15" s="1" t="s">
        <v>7727</v>
      </c>
    </row>
    <row r="16" spans="1:56" x14ac:dyDescent="0.25">
      <c r="A16" s="1" t="s">
        <v>1</v>
      </c>
      <c r="B16" s="1" t="s">
        <v>7726</v>
      </c>
    </row>
    <row r="17" spans="1:56" x14ac:dyDescent="0.25">
      <c r="A17" s="1" t="s">
        <v>1</v>
      </c>
      <c r="B17" s="1" t="s">
        <v>7725</v>
      </c>
    </row>
    <row r="18" spans="1:56" x14ac:dyDescent="0.25">
      <c r="A18" s="1" t="s">
        <v>1</v>
      </c>
      <c r="B18" s="1" t="s">
        <v>7724</v>
      </c>
    </row>
    <row r="19" spans="1:56" x14ac:dyDescent="0.25">
      <c r="A19" s="1">
        <v>1</v>
      </c>
      <c r="B19" s="1" t="s">
        <v>7723</v>
      </c>
      <c r="C19" s="1">
        <v>303.49999947473407</v>
      </c>
      <c r="D19" s="1">
        <v>0</v>
      </c>
      <c r="E19">
        <f>(R19-S19*(1000-T19)/(1000-U19))*AK19</f>
        <v>-0.15986047565614264</v>
      </c>
      <c r="F19">
        <f>IF(AV19&lt;&gt;0,1/(1/AV19-1/N19),0)</f>
        <v>1.7881932527247593</v>
      </c>
      <c r="G19">
        <f>((AY19-AL19/2)*S19-E19)/(AY19+AL19/2)</f>
        <v>385.23624059959508</v>
      </c>
      <c r="H19">
        <f>AL19*1000</f>
        <v>18.113820908975871</v>
      </c>
      <c r="I19">
        <f>(AQ19-AW19)</f>
        <v>1.2366366081780822</v>
      </c>
      <c r="J19">
        <f>(P19+AP19*D19)</f>
        <v>23.270669937133789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23.843910217285156</v>
      </c>
      <c r="P19" s="1">
        <v>23.270669937133789</v>
      </c>
      <c r="Q19" s="1">
        <v>23.976999282836914</v>
      </c>
      <c r="R19" s="1">
        <v>399.91668701171875</v>
      </c>
      <c r="S19" s="1">
        <v>393.61135864257813</v>
      </c>
      <c r="T19" s="1">
        <v>2.3594570159912109</v>
      </c>
      <c r="U19" s="1">
        <v>18.443809509277344</v>
      </c>
      <c r="V19" s="1">
        <v>7.0263032913208008</v>
      </c>
      <c r="W19" s="1">
        <v>54.924419403076172</v>
      </c>
      <c r="X19" s="1">
        <v>300.67031860351563</v>
      </c>
      <c r="Y19" s="1">
        <v>-3.2037405762821436E-3</v>
      </c>
      <c r="Z19" s="1">
        <v>1.5416569709777832</v>
      </c>
      <c r="AA19" s="1">
        <v>88.355484008789063</v>
      </c>
      <c r="AB19" s="1">
        <v>22.699895858764648</v>
      </c>
      <c r="AC19" s="1">
        <v>4.3983607292175293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1.10540558310116</v>
      </c>
      <c r="AL19">
        <f>(U19-T19)/(1000-U19)*AK19</f>
        <v>1.8113820908975869E-2</v>
      </c>
      <c r="AM19">
        <f>(P19+273.15)</f>
        <v>296.42066993713377</v>
      </c>
      <c r="AN19">
        <f>(O19+273.15)</f>
        <v>296.99391021728513</v>
      </c>
      <c r="AO19">
        <f>(Y19*AG19+Z19*AH19)*AI19</f>
        <v>-5.1259848074767383E-4</v>
      </c>
      <c r="AP19">
        <f>((AO19+0.00000010773*(AN19^4-AM19^4))-AL19*44100)/(L19*51.4+0.00000043092*AM19^3)</f>
        <v>-6.5361616309057622</v>
      </c>
      <c r="AQ19">
        <f>0.61365*EXP(17.502*J19/(240.97+J19))</f>
        <v>2.8662483243361883</v>
      </c>
      <c r="AR19">
        <f>AQ19*1000/AA19</f>
        <v>32.439959516843018</v>
      </c>
      <c r="AS19">
        <f>(AR19-U19)</f>
        <v>13.996150007565674</v>
      </c>
      <c r="AT19">
        <f>IF(D19,P19,(O19+P19)/2)</f>
        <v>23.557290077209473</v>
      </c>
      <c r="AU19">
        <f>0.61365*EXP(17.502*AT19/(240.97+AT19))</f>
        <v>2.9162473700337683</v>
      </c>
      <c r="AV19">
        <f>IF(AS19&lt;&gt;0,(1000-(AR19+U19)/2)/AS19*AL19,0)</f>
        <v>1.2612733615870841</v>
      </c>
      <c r="AW19">
        <f>U19*AA19/1000</f>
        <v>1.6296117161581061</v>
      </c>
      <c r="AX19">
        <f>(AU19-AW19)</f>
        <v>1.2866356538756623</v>
      </c>
      <c r="AY19">
        <f>1/(1.6/F19+1.37/N19)</f>
        <v>0.82316362026076151</v>
      </c>
      <c r="AZ19">
        <f>G19*AA19*0.001</f>
        <v>34.037734495903543</v>
      </c>
      <c r="BA19">
        <f>G19/S19</f>
        <v>0.97872236697674131</v>
      </c>
      <c r="BB19">
        <f>(1-AL19*AA19/AQ19/F19)*100</f>
        <v>68.774074864521921</v>
      </c>
      <c r="BC19">
        <f>(S19-E19/(N19/1.35))</f>
        <v>393.66177782366043</v>
      </c>
      <c r="BD19">
        <f>E19*BB19/100/BC19</f>
        <v>-2.7928178299236564E-4</v>
      </c>
    </row>
    <row r="20" spans="1:56" x14ac:dyDescent="0.25">
      <c r="A20" s="1" t="s">
        <v>1</v>
      </c>
      <c r="B20" s="1" t="s">
        <v>7722</v>
      </c>
      <c r="K20" s="1">
        <v>2.72</v>
      </c>
    </row>
    <row r="21" spans="1:56" x14ac:dyDescent="0.25">
      <c r="A21" s="1" t="s">
        <v>1</v>
      </c>
      <c r="B21" s="1" t="s">
        <v>7721</v>
      </c>
      <c r="K21" s="1">
        <v>2.72</v>
      </c>
    </row>
    <row r="22" spans="1:56" x14ac:dyDescent="0.25">
      <c r="A22" s="1">
        <v>2</v>
      </c>
      <c r="B22" s="1" t="s">
        <v>7720</v>
      </c>
      <c r="C22" s="1">
        <v>507.99999950826168</v>
      </c>
      <c r="D22" s="1">
        <v>0</v>
      </c>
      <c r="E22">
        <f>(R22-S22*(1000-T22)/(1000-U22))*AK22</f>
        <v>0.17057605838977968</v>
      </c>
      <c r="F22">
        <f>IF(AV22&lt;&gt;0,1/(1/AV22-1/N22),0)</f>
        <v>1.847802850343861</v>
      </c>
      <c r="G22">
        <f>((AY22-AL22/2)*S22-E22)/(AY22+AL22/2)</f>
        <v>384.77562144999973</v>
      </c>
      <c r="H22">
        <f>AL22*1000</f>
        <v>18.113042957858447</v>
      </c>
      <c r="I22">
        <f>(AQ22-AW22)</f>
        <v>1.2083270869526903</v>
      </c>
      <c r="J22">
        <f>(P22+AP22*D22)</f>
        <v>23.263809204101563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23.908319473266602</v>
      </c>
      <c r="P22" s="1">
        <v>23.263809204101563</v>
      </c>
      <c r="Q22" s="1">
        <v>24.070257186889648</v>
      </c>
      <c r="R22" s="1">
        <v>399.93475341796875</v>
      </c>
      <c r="S22" s="1">
        <v>393.33535766601563</v>
      </c>
      <c r="T22" s="1">
        <v>2.6713275909423828</v>
      </c>
      <c r="U22" s="1">
        <v>18.749826431274414</v>
      </c>
      <c r="V22" s="1">
        <v>7.9246854782104492</v>
      </c>
      <c r="W22" s="1">
        <v>55.622711181640625</v>
      </c>
      <c r="X22" s="1">
        <v>300.673095703125</v>
      </c>
      <c r="Y22" s="1">
        <v>23.984512329101563</v>
      </c>
      <c r="Z22" s="1">
        <v>2.5239565372467041</v>
      </c>
      <c r="AA22" s="1">
        <v>88.359947204589844</v>
      </c>
      <c r="AB22" s="1">
        <v>23.458780288696289</v>
      </c>
      <c r="AC22" s="1">
        <v>4.4592061042785645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1.1054157930261947</v>
      </c>
      <c r="AL22">
        <f>(U22-T22)/(1000-U22)*AK22</f>
        <v>1.8113042957858448E-2</v>
      </c>
      <c r="AM22">
        <f>(P22+273.15)</f>
        <v>296.41380920410154</v>
      </c>
      <c r="AN22">
        <f>(O22+273.15)</f>
        <v>297.05831947326658</v>
      </c>
      <c r="AO22">
        <f>(Y22*AG22+Z22*AH22)*AI22</f>
        <v>3.8375218868809498</v>
      </c>
      <c r="AP22">
        <f>((AO22+0.00000010773*(AN22^4-AM22^4))-AL22*44100)/(L22*51.4+0.00000043092*AM22^3)</f>
        <v>-6.4976260540443862</v>
      </c>
      <c r="AQ22">
        <f>0.61365*EXP(17.502*J22/(240.97+J22))</f>
        <v>2.8650607605153207</v>
      </c>
      <c r="AR22">
        <f>AQ22*1000/AA22</f>
        <v>32.424880855593081</v>
      </c>
      <c r="AS22">
        <f>(AR22-U22)</f>
        <v>13.675054424318667</v>
      </c>
      <c r="AT22">
        <f>IF(D22,P22,(O22+P22)/2)</f>
        <v>23.586064338684082</v>
      </c>
      <c r="AU22">
        <f>0.61365*EXP(17.502*AT22/(240.97+AT22))</f>
        <v>2.9213087343858035</v>
      </c>
      <c r="AV22">
        <f>IF(AS22&lt;&gt;0,(1000-(AR22+U22)/2)/AS22*AL22,0)</f>
        <v>1.2906404299752081</v>
      </c>
      <c r="AW22">
        <f>U22*AA22/1000</f>
        <v>1.6567336735626303</v>
      </c>
      <c r="AX22">
        <f>(AU22-AW22)</f>
        <v>1.2645750608231732</v>
      </c>
      <c r="AY22">
        <f>1/(1.6/F22+1.37/N22)</f>
        <v>0.84319827990026353</v>
      </c>
      <c r="AZ22">
        <f>G22*AA22*0.001</f>
        <v>33.998753596935224</v>
      </c>
      <c r="BA22">
        <f>G22/S22</f>
        <v>0.9782380707729712</v>
      </c>
      <c r="BB22">
        <f>(1-AL22*AA22/AQ22/F22)*100</f>
        <v>69.768660152070282</v>
      </c>
      <c r="BC22">
        <f>(S22-E22/(N22/1.35))</f>
        <v>393.28155884463121</v>
      </c>
      <c r="BD22">
        <f>E22*BB22/100/BC22</f>
        <v>3.0260414657728101E-4</v>
      </c>
    </row>
    <row r="23" spans="1:56" x14ac:dyDescent="0.25">
      <c r="A23" s="1" t="s">
        <v>1</v>
      </c>
      <c r="B23" s="1" t="s">
        <v>7719</v>
      </c>
      <c r="K23" s="1">
        <v>2.72</v>
      </c>
    </row>
    <row r="24" spans="1:56" x14ac:dyDescent="0.25">
      <c r="A24" s="1" t="s">
        <v>1</v>
      </c>
      <c r="B24" s="1" t="s">
        <v>7718</v>
      </c>
      <c r="K24" s="1">
        <v>2.72</v>
      </c>
    </row>
    <row r="25" spans="1:56" x14ac:dyDescent="0.25">
      <c r="A25" s="1">
        <v>3</v>
      </c>
      <c r="B25" s="1" t="s">
        <v>7717</v>
      </c>
      <c r="C25" s="1">
        <v>712.49999949708581</v>
      </c>
      <c r="D25" s="1">
        <v>0</v>
      </c>
      <c r="E25">
        <f>(R25-S25*(1000-T25)/(1000-U25))*AK25</f>
        <v>0.29421419432607215</v>
      </c>
      <c r="F25">
        <f>IF(AV25&lt;&gt;0,1/(1/AV25-1/N25),0)</f>
        <v>1.8198928658821942</v>
      </c>
      <c r="G25">
        <f>((AY25-AL25/2)*S25-E25)/(AY25+AL25/2)</f>
        <v>384.87573477818961</v>
      </c>
      <c r="H25">
        <f>AL25*1000</f>
        <v>17.818617116935208</v>
      </c>
      <c r="I25">
        <f>(AQ25-AW25)</f>
        <v>1.201420591854651</v>
      </c>
      <c r="J25">
        <f>(P25+AP25*D25)</f>
        <v>23.256660461425781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23.938388824462891</v>
      </c>
      <c r="P25" s="1">
        <v>23.256660461425781</v>
      </c>
      <c r="Q25" s="1">
        <v>24.112266540527344</v>
      </c>
      <c r="R25" s="1">
        <v>400.15625</v>
      </c>
      <c r="S25" s="1">
        <v>393.5455322265625</v>
      </c>
      <c r="T25" s="1">
        <v>2.995337963104248</v>
      </c>
      <c r="U25" s="1">
        <v>18.813491821289063</v>
      </c>
      <c r="V25" s="1">
        <v>8.8700771331787109</v>
      </c>
      <c r="W25" s="1">
        <v>55.712284088134766</v>
      </c>
      <c r="X25" s="1">
        <v>300.6343994140625</v>
      </c>
      <c r="Y25" s="1">
        <v>50.16949462890625</v>
      </c>
      <c r="Z25" s="1">
        <v>2.5613141059875488</v>
      </c>
      <c r="AA25" s="1">
        <v>88.362289428710938</v>
      </c>
      <c r="AB25" s="1">
        <v>23.96449089050293</v>
      </c>
      <c r="AC25" s="1">
        <v>4.4773435592651367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1.1052735272575824</v>
      </c>
      <c r="AL25">
        <f>(U25-T25)/(1000-U25)*AK25</f>
        <v>1.7818617116935206E-2</v>
      </c>
      <c r="AM25">
        <f>(P25+273.15)</f>
        <v>296.40666046142576</v>
      </c>
      <c r="AN25">
        <f>(O25+273.15)</f>
        <v>297.08838882446287</v>
      </c>
      <c r="AO25">
        <f>(Y25*AG25+Z25*AH25)*AI25</f>
        <v>8.0271189612049056</v>
      </c>
      <c r="AP25">
        <f>((AO25+0.00000010773*(AN25^4-AM25^4))-AL25*44100)/(L25*51.4+0.00000043092*AM25^3)</f>
        <v>-6.3525388831254164</v>
      </c>
      <c r="AQ25">
        <f>0.61365*EXP(17.502*J25/(240.97+J25))</f>
        <v>2.8638238013320811</v>
      </c>
      <c r="AR25">
        <f>AQ25*1000/AA25</f>
        <v>32.410022644813445</v>
      </c>
      <c r="AS25">
        <f>(AR25-U25)</f>
        <v>13.596530823524382</v>
      </c>
      <c r="AT25">
        <f>IF(D25,P25,(O25+P25)/2)</f>
        <v>23.597524642944336</v>
      </c>
      <c r="AU25">
        <f>0.61365*EXP(17.502*AT25/(240.97+AT25))</f>
        <v>2.9233267288282452</v>
      </c>
      <c r="AV25">
        <f>IF(AS25&lt;&gt;0,(1000-(AR25+U25)/2)/AS25*AL25,0)</f>
        <v>1.2769618402267608</v>
      </c>
      <c r="AW25">
        <f>U25*AA25/1000</f>
        <v>1.6624032094774301</v>
      </c>
      <c r="AX25">
        <f>(AU25-AW25)</f>
        <v>1.260923519350815</v>
      </c>
      <c r="AY25">
        <f>1/(1.6/F25+1.37/N25)</f>
        <v>0.83386140144502108</v>
      </c>
      <c r="AZ25">
        <f>G25*AA25*0.001</f>
        <v>34.008501070558182</v>
      </c>
      <c r="BA25">
        <f>G25/S25</f>
        <v>0.97797002700215707</v>
      </c>
      <c r="BB25">
        <f>(1-AL25*AA25/AQ25/F25)*100</f>
        <v>69.790131218434141</v>
      </c>
      <c r="BC25">
        <f>(S25-E25/(N25/1.35))</f>
        <v>393.45273856584168</v>
      </c>
      <c r="BD25">
        <f>E25*BB25/100/BC25</f>
        <v>5.2187328275277352E-4</v>
      </c>
    </row>
    <row r="26" spans="1:56" x14ac:dyDescent="0.25">
      <c r="A26" s="1" t="s">
        <v>1</v>
      </c>
      <c r="B26" s="1" t="s">
        <v>7716</v>
      </c>
      <c r="K26" s="1">
        <v>2.72</v>
      </c>
    </row>
    <row r="27" spans="1:56" x14ac:dyDescent="0.25">
      <c r="A27" s="1" t="s">
        <v>1</v>
      </c>
      <c r="B27" s="1" t="s">
        <v>7715</v>
      </c>
      <c r="K27" s="1">
        <v>2.72</v>
      </c>
    </row>
    <row r="28" spans="1:56" x14ac:dyDescent="0.25">
      <c r="A28" s="1">
        <v>4</v>
      </c>
      <c r="B28" s="1" t="s">
        <v>7714</v>
      </c>
      <c r="C28" s="1">
        <v>916.99999950826168</v>
      </c>
      <c r="D28" s="1">
        <v>0</v>
      </c>
      <c r="E28">
        <f>(R28-S28*(1000-T28)/(1000-U28))*AK28</f>
        <v>0.54449060418146444</v>
      </c>
      <c r="F28">
        <f>IF(AV28&lt;&gt;0,1/(1/AV28-1/N28),0)</f>
        <v>1.7448240839432942</v>
      </c>
      <c r="G28">
        <f>((AY28-AL28/2)*S28-E28)/(AY28+AL28/2)</f>
        <v>384.27438122015377</v>
      </c>
      <c r="H28">
        <f>AL28*1000</f>
        <v>17.398034400504272</v>
      </c>
      <c r="I28">
        <f>(AQ28-AW28)</f>
        <v>1.2085301093552976</v>
      </c>
      <c r="J28">
        <f>(P28+AP28*D28)</f>
        <v>23.278806686401367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23.975160598754883</v>
      </c>
      <c r="P28" s="1">
        <v>23.278806686401367</v>
      </c>
      <c r="Q28" s="1">
        <v>24.153667449951172</v>
      </c>
      <c r="R28" s="1">
        <v>399.99899291992188</v>
      </c>
      <c r="S28" s="1">
        <v>393.3157958984375</v>
      </c>
      <c r="T28" s="1">
        <v>3.3315093517303467</v>
      </c>
      <c r="U28" s="1">
        <v>18.775533676147461</v>
      </c>
      <c r="V28" s="1">
        <v>9.8442678451538086</v>
      </c>
      <c r="W28" s="1">
        <v>55.479770660400391</v>
      </c>
      <c r="X28" s="1">
        <v>300.66091918945313</v>
      </c>
      <c r="Y28" s="1">
        <v>101.26859283447266</v>
      </c>
      <c r="Z28" s="1">
        <v>2.525200366973877</v>
      </c>
      <c r="AA28" s="1">
        <v>88.366447448730469</v>
      </c>
      <c r="AB28" s="1">
        <v>24.232202529907227</v>
      </c>
      <c r="AC28" s="1">
        <v>4.4825544357299805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1.1053710264318128</v>
      </c>
      <c r="AL28">
        <f>(U28-T28)/(1000-U28)*AK28</f>
        <v>1.7398034400504272E-2</v>
      </c>
      <c r="AM28">
        <f>(P28+273.15)</f>
        <v>296.42880668640134</v>
      </c>
      <c r="AN28">
        <f>(O28+273.15)</f>
        <v>297.12516059875486</v>
      </c>
      <c r="AO28">
        <f>(Y28*AG28+Z28*AH28)*AI28</f>
        <v>16.202974491350915</v>
      </c>
      <c r="AP28">
        <f>((AO28+0.00000010773*(AN28^4-AM28^4))-AL28*44100)/(L28*51.4+0.00000043092*AM28^3)</f>
        <v>-6.1305910463683597</v>
      </c>
      <c r="AQ28">
        <f>0.61365*EXP(17.502*J28/(240.97+J28))</f>
        <v>2.8676573192704513</v>
      </c>
      <c r="AR28">
        <f>AQ28*1000/AA28</f>
        <v>32.451879667723929</v>
      </c>
      <c r="AS28">
        <f>(AR28-U28)</f>
        <v>13.676345991576468</v>
      </c>
      <c r="AT28">
        <f>IF(D28,P28,(O28+P28)/2)</f>
        <v>23.626983642578125</v>
      </c>
      <c r="AU28">
        <f>0.61365*EXP(17.502*AT28/(240.97+AT28))</f>
        <v>2.9285196297275649</v>
      </c>
      <c r="AV28">
        <f>IF(AS28&lt;&gt;0,(1000-(AR28+U28)/2)/AS28*AL28,0)</f>
        <v>1.2395420722130628</v>
      </c>
      <c r="AW28">
        <f>U28*AA28/1000</f>
        <v>1.6591272099151537</v>
      </c>
      <c r="AX28">
        <f>(AU28-AW28)</f>
        <v>1.2693924198124111</v>
      </c>
      <c r="AY28">
        <f>1/(1.6/F28+1.37/N28)</f>
        <v>0.80836475150706755</v>
      </c>
      <c r="AZ28">
        <f>G28*AA28*0.001</f>
        <v>33.956961913984138</v>
      </c>
      <c r="BA28">
        <f>G28/S28</f>
        <v>0.97701232756840917</v>
      </c>
      <c r="BB28">
        <f>(1-AL28*AA28/AQ28/F28)*100</f>
        <v>69.27381217034079</v>
      </c>
      <c r="BC28">
        <f>(S28-E28/(N28/1.35))</f>
        <v>393.14406633078079</v>
      </c>
      <c r="BD28">
        <f>E28*BB28/100/BC28</f>
        <v>9.5941775732783007E-4</v>
      </c>
    </row>
    <row r="29" spans="1:56" x14ac:dyDescent="0.25">
      <c r="A29" s="1" t="s">
        <v>1</v>
      </c>
      <c r="B29" s="1" t="s">
        <v>7713</v>
      </c>
      <c r="K29" s="1">
        <v>2.72</v>
      </c>
    </row>
    <row r="30" spans="1:56" x14ac:dyDescent="0.25">
      <c r="A30" s="1" t="s">
        <v>1</v>
      </c>
      <c r="B30" s="1" t="s">
        <v>7712</v>
      </c>
      <c r="K30" s="1">
        <v>2.72</v>
      </c>
    </row>
    <row r="31" spans="1:56" x14ac:dyDescent="0.25">
      <c r="A31" s="1">
        <v>5</v>
      </c>
      <c r="B31" s="1" t="s">
        <v>7711</v>
      </c>
      <c r="C31" s="1">
        <v>1120.9999995082617</v>
      </c>
      <c r="D31" s="1">
        <v>0</v>
      </c>
      <c r="E31">
        <f>(R31-S31*(1000-T31)/(1000-U31))*AK31</f>
        <v>0.57469016473446444</v>
      </c>
      <c r="F31">
        <f>IF(AV31&lt;&gt;0,1/(1/AV31-1/N31),0)</f>
        <v>1.5531342476116732</v>
      </c>
      <c r="G31">
        <f>((AY31-AL31/2)*S31-E31)/(AY31+AL31/2)</f>
        <v>384.21297877624266</v>
      </c>
      <c r="H31">
        <f>AL31*1000</f>
        <v>16.530154878847345</v>
      </c>
      <c r="I31">
        <f>(AQ31-AW31)</f>
        <v>1.2492325166096896</v>
      </c>
      <c r="J31">
        <f>(P31+AP31*D31)</f>
        <v>23.301074981689453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24.011770248413086</v>
      </c>
      <c r="P31" s="1">
        <v>23.301074981689453</v>
      </c>
      <c r="Q31" s="1">
        <v>24.192468643188477</v>
      </c>
      <c r="R31" s="1">
        <v>400.07699584960938</v>
      </c>
      <c r="S31" s="1">
        <v>393.67001342773438</v>
      </c>
      <c r="T31" s="1">
        <v>3.6777551174163818</v>
      </c>
      <c r="U31" s="1">
        <v>18.357574462890625</v>
      </c>
      <c r="V31" s="1">
        <v>10.844117164611816</v>
      </c>
      <c r="W31" s="1">
        <v>54.128585815429688</v>
      </c>
      <c r="X31" s="1">
        <v>300.66192626953125</v>
      </c>
      <c r="Y31" s="1">
        <v>149.41514587402344</v>
      </c>
      <c r="Z31" s="1">
        <v>2.4504909515380859</v>
      </c>
      <c r="AA31" s="1">
        <v>88.371368408203125</v>
      </c>
      <c r="AB31" s="1">
        <v>24.289518356323242</v>
      </c>
      <c r="AC31" s="1">
        <v>4.4555521011352539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1.1053747289320999</v>
      </c>
      <c r="AL31">
        <f>(U31-T31)/(1000-U31)*AK31</f>
        <v>1.6530154878847344E-2</v>
      </c>
      <c r="AM31">
        <f>(P31+273.15)</f>
        <v>296.45107498168943</v>
      </c>
      <c r="AN31">
        <f>(O31+273.15)</f>
        <v>297.16177024841306</v>
      </c>
      <c r="AO31">
        <f>(Y31*AG31+Z31*AH31)*AI31</f>
        <v>23.906422805493548</v>
      </c>
      <c r="AP31">
        <f>((AO31+0.00000010773*(AN31^4-AM31^4))-AL31*44100)/(L31*51.4+0.00000043092*AM31^3)</f>
        <v>-5.7498626405637028</v>
      </c>
      <c r="AQ31">
        <f>0.61365*EXP(17.502*J31/(240.97+J31))</f>
        <v>2.8715164925508185</v>
      </c>
      <c r="AR31">
        <f>AQ31*1000/AA31</f>
        <v>32.493742535328536</v>
      </c>
      <c r="AS31">
        <f>(AR31-U31)</f>
        <v>14.136168072437911</v>
      </c>
      <c r="AT31">
        <f>IF(D31,P31,(O31+P31)/2)</f>
        <v>23.65642261505127</v>
      </c>
      <c r="AU31">
        <f>0.61365*EXP(17.502*AT31/(240.97+AT31))</f>
        <v>2.9337170573408713</v>
      </c>
      <c r="AV31">
        <f>IF(AS31&lt;&gt;0,(1000-(AR31+U31)/2)/AS31*AL31,0)</f>
        <v>1.1396203499709869</v>
      </c>
      <c r="AW31">
        <f>U31*AA31/1000</f>
        <v>1.6222839759411289</v>
      </c>
      <c r="AX31">
        <f>(AU31-AW31)</f>
        <v>1.3114330813997424</v>
      </c>
      <c r="AY31">
        <f>1/(1.6/F31+1.37/N31)</f>
        <v>0.7406077689485997</v>
      </c>
      <c r="AZ31">
        <f>G31*AA31*0.001</f>
        <v>33.953426694648471</v>
      </c>
      <c r="BA31">
        <f>G31/S31</f>
        <v>0.97597725422582193</v>
      </c>
      <c r="BB31">
        <f>(1-AL31*AA31/AQ31/F31)*100</f>
        <v>67.245709883257689</v>
      </c>
      <c r="BC31">
        <f>(S31-E31/(N31/1.35))</f>
        <v>393.48875907225329</v>
      </c>
      <c r="BD31">
        <f>E31*BB31/100/BC31</f>
        <v>9.8212330592649041E-4</v>
      </c>
    </row>
    <row r="32" spans="1:56" x14ac:dyDescent="0.25">
      <c r="A32" s="1" t="s">
        <v>1</v>
      </c>
      <c r="B32" s="1" t="s">
        <v>7710</v>
      </c>
      <c r="K32" s="1">
        <v>2.72</v>
      </c>
    </row>
    <row r="33" spans="1:56" x14ac:dyDescent="0.25">
      <c r="A33" s="1" t="s">
        <v>1</v>
      </c>
      <c r="B33" s="1" t="s">
        <v>7709</v>
      </c>
      <c r="K33" s="1">
        <v>2.72</v>
      </c>
    </row>
    <row r="34" spans="1:56" x14ac:dyDescent="0.25">
      <c r="A34" s="1">
        <v>6</v>
      </c>
      <c r="B34" s="1" t="s">
        <v>7708</v>
      </c>
      <c r="C34" s="1">
        <v>1324.9999995082617</v>
      </c>
      <c r="D34" s="1">
        <v>0</v>
      </c>
      <c r="E34">
        <f>(R34-S34*(1000-T34)/(1000-U34))*AK34</f>
        <v>0.38348442155490309</v>
      </c>
      <c r="F34">
        <f>IF(AV34&lt;&gt;0,1/(1/AV34-1/N34),0)</f>
        <v>1.3539974327447206</v>
      </c>
      <c r="G34">
        <f>((AY34-AL34/2)*S34-E34)/(AY34+AL34/2)</f>
        <v>384.54830714515123</v>
      </c>
      <c r="H34">
        <f>AL34*1000</f>
        <v>15.552814337860376</v>
      </c>
      <c r="I34">
        <f>(AQ34-AW34)</f>
        <v>1.3025395411402818</v>
      </c>
      <c r="J34">
        <f>(P34+AP34*D34)</f>
        <v>23.347412109375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24.057214736938477</v>
      </c>
      <c r="P34" s="1">
        <v>23.347412109375</v>
      </c>
      <c r="Q34" s="1">
        <v>24.232969284057617</v>
      </c>
      <c r="R34" s="1">
        <v>400.11248779296875</v>
      </c>
      <c r="S34" s="1">
        <v>394.21884155273438</v>
      </c>
      <c r="T34" s="1">
        <v>4.0257186889648438</v>
      </c>
      <c r="U34" s="1">
        <v>17.844793319702148</v>
      </c>
      <c r="V34" s="1">
        <v>11.838160514831543</v>
      </c>
      <c r="W34" s="1">
        <v>52.474983215332031</v>
      </c>
      <c r="X34" s="1">
        <v>300.662353515625</v>
      </c>
      <c r="Y34" s="1">
        <v>299.8548583984375</v>
      </c>
      <c r="Z34" s="1">
        <v>2.4552137851715088</v>
      </c>
      <c r="AA34" s="1">
        <v>88.374343872070313</v>
      </c>
      <c r="AB34" s="1">
        <v>24.292407989501953</v>
      </c>
      <c r="AC34" s="1">
        <v>4.4169530868530273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1.1053762996897976</v>
      </c>
      <c r="AL34">
        <f>(U34-T34)/(1000-U34)*AK34</f>
        <v>1.5552814337860377E-2</v>
      </c>
      <c r="AM34">
        <f>(P34+273.15)</f>
        <v>296.49741210937498</v>
      </c>
      <c r="AN34">
        <f>(O34+273.15)</f>
        <v>297.20721473693845</v>
      </c>
      <c r="AO34">
        <f>(Y34*AG34+Z34*AH34)*AI34</f>
        <v>47.976776271385461</v>
      </c>
      <c r="AP34">
        <f>((AO34+0.00000010773*(AN34^4-AM34^4))-AL34*44100)/(L34*51.4+0.00000043092*AM34^3)</f>
        <v>-5.1956176759951358</v>
      </c>
      <c r="AQ34">
        <f>0.61365*EXP(17.502*J34/(240.97+J34))</f>
        <v>2.8795614423016627</v>
      </c>
      <c r="AR34">
        <f>AQ34*1000/AA34</f>
        <v>32.583681146986315</v>
      </c>
      <c r="AS34">
        <f>(AR34-U34)</f>
        <v>14.738887827284167</v>
      </c>
      <c r="AT34">
        <f>IF(D34,P34,(O34+P34)/2)</f>
        <v>23.702313423156738</v>
      </c>
      <c r="AU34">
        <f>0.61365*EXP(17.502*AT34/(240.97+AT34))</f>
        <v>2.9418351323460374</v>
      </c>
      <c r="AV34">
        <f>IF(AS34&lt;&gt;0,(1000-(AR34+U34)/2)/AS34*AL34,0)</f>
        <v>1.0286164170022698</v>
      </c>
      <c r="AW34">
        <f>U34*AA34/1000</f>
        <v>1.5770219011613809</v>
      </c>
      <c r="AX34">
        <f>(AU34-AW34)</f>
        <v>1.3648132311846566</v>
      </c>
      <c r="AY34">
        <f>1/(1.6/F34+1.37/N34)</f>
        <v>0.66588821136575127</v>
      </c>
      <c r="AZ34">
        <f>G34*AA34*0.001</f>
        <v>33.984204331068113</v>
      </c>
      <c r="BA34">
        <f>G34/S34</f>
        <v>0.97546912174594902</v>
      </c>
      <c r="BB34">
        <f>(1-AL34*AA34/AQ34/F34)*100</f>
        <v>64.747412478447487</v>
      </c>
      <c r="BC34">
        <f>(S34-E34/(N34/1.35))</f>
        <v>394.09789251631213</v>
      </c>
      <c r="BD34">
        <f>E34*BB34/100/BC34</f>
        <v>6.3003696525594651E-4</v>
      </c>
    </row>
    <row r="35" spans="1:56" x14ac:dyDescent="0.25">
      <c r="A35" s="1" t="s">
        <v>1</v>
      </c>
      <c r="B35" s="1" t="s">
        <v>7707</v>
      </c>
      <c r="K35" s="1">
        <v>2.72</v>
      </c>
    </row>
    <row r="36" spans="1:56" x14ac:dyDescent="0.25">
      <c r="A36" s="1" t="s">
        <v>1</v>
      </c>
      <c r="B36" s="1" t="s">
        <v>7706</v>
      </c>
      <c r="K36" s="1">
        <v>2.72</v>
      </c>
    </row>
    <row r="37" spans="1:56" x14ac:dyDescent="0.25">
      <c r="A37" s="1">
        <v>7</v>
      </c>
      <c r="B37" s="1" t="s">
        <v>7705</v>
      </c>
      <c r="C37" s="1">
        <v>1528.4999995194376</v>
      </c>
      <c r="D37" s="1">
        <v>0</v>
      </c>
      <c r="E37">
        <f>(R37-S37*(1000-T37)/(1000-U37))*AK37</f>
        <v>-0.20675589381726148</v>
      </c>
      <c r="F37">
        <f>IF(AV37&lt;&gt;0,1/(1/AV37-1/N37),0)</f>
        <v>1.0502084665542635</v>
      </c>
      <c r="G37">
        <f>((AY37-AL37/2)*S37-E37)/(AY37+AL37/2)</f>
        <v>385.54009202540897</v>
      </c>
      <c r="H37">
        <f>AL37*1000</f>
        <v>13.990029337386504</v>
      </c>
      <c r="I37">
        <f>(AQ37-AW37)</f>
        <v>1.42961023979713</v>
      </c>
      <c r="J37">
        <f>(P37+AP37*D37)</f>
        <v>23.563526153564453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24.106916427612305</v>
      </c>
      <c r="P37" s="1">
        <v>23.563526153564453</v>
      </c>
      <c r="Q37" s="1">
        <v>24.273515701293945</v>
      </c>
      <c r="R37" s="1">
        <v>400.04269409179688</v>
      </c>
      <c r="S37" s="1">
        <v>395.22756958007813</v>
      </c>
      <c r="T37" s="1">
        <v>4.3904719352722168</v>
      </c>
      <c r="U37" s="1">
        <v>16.83384895324707</v>
      </c>
      <c r="V37" s="1">
        <v>12.872760772705078</v>
      </c>
      <c r="W37" s="1">
        <v>49.356449127197266</v>
      </c>
      <c r="X37" s="1">
        <v>300.66036987304688</v>
      </c>
      <c r="Y37" s="1">
        <v>501.24810791015625</v>
      </c>
      <c r="Z37" s="1">
        <v>2.5649893283843994</v>
      </c>
      <c r="AA37" s="1">
        <v>88.377494812011719</v>
      </c>
      <c r="AB37" s="1">
        <v>24.309921264648438</v>
      </c>
      <c r="AC37" s="1">
        <v>4.3226332664489746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1.1053690068862014</v>
      </c>
      <c r="AL37">
        <f>(U37-T37)/(1000-U37)*AK37</f>
        <v>1.3990029337386505E-2</v>
      </c>
      <c r="AM37">
        <f>(P37+273.15)</f>
        <v>296.71352615356443</v>
      </c>
      <c r="AN37">
        <f>(O37+273.15)</f>
        <v>297.25691642761228</v>
      </c>
      <c r="AO37">
        <f>(Y37*AG37+Z37*AH37)*AI37</f>
        <v>80.199695473022075</v>
      </c>
      <c r="AP37">
        <f>((AO37+0.00000010773*(AN37^4-AM37^4))-AL37*44100)/(L37*51.4+0.00000043092*AM37^3)</f>
        <v>-4.3758873939621248</v>
      </c>
      <c r="AQ37">
        <f>0.61365*EXP(17.502*J37/(240.97+J37))</f>
        <v>2.9173436383289117</v>
      </c>
      <c r="AR37">
        <f>AQ37*1000/AA37</f>
        <v>33.010028679070508</v>
      </c>
      <c r="AS37">
        <f>(AR37-U37)</f>
        <v>16.176179725823438</v>
      </c>
      <c r="AT37">
        <f>IF(D37,P37,(O37+P37)/2)</f>
        <v>23.835221290588379</v>
      </c>
      <c r="AU37">
        <f>0.61365*EXP(17.502*AT37/(240.97+AT37))</f>
        <v>2.9654574475437765</v>
      </c>
      <c r="AV37">
        <f>IF(AS37&lt;&gt;0,(1000-(AR37+U37)/2)/AS37*AL37,0)</f>
        <v>0.84329989610754574</v>
      </c>
      <c r="AW37">
        <f>U37*AA37/1000</f>
        <v>1.4877333985317818</v>
      </c>
      <c r="AX37">
        <f>(AU37-AW37)</f>
        <v>1.4777240490119947</v>
      </c>
      <c r="AY37">
        <f>1/(1.6/F37+1.37/N37)</f>
        <v>0.54242451890087284</v>
      </c>
      <c r="AZ37">
        <f>G37*AA37*0.001</f>
        <v>34.073067482798102</v>
      </c>
      <c r="BA37">
        <f>G37/S37</f>
        <v>0.97548886186011285</v>
      </c>
      <c r="BB37">
        <f>(1-AL37*AA37/AQ37/F37)*100</f>
        <v>59.645013308685868</v>
      </c>
      <c r="BC37">
        <f>(S37-E37/(N37/1.35))</f>
        <v>395.29277933757078</v>
      </c>
      <c r="BD37">
        <f>E37*BB37/100/BC37</f>
        <v>-3.1197023277393588E-4</v>
      </c>
    </row>
    <row r="38" spans="1:56" x14ac:dyDescent="0.25">
      <c r="A38" s="1" t="s">
        <v>1</v>
      </c>
      <c r="B38" s="1" t="s">
        <v>7704</v>
      </c>
      <c r="K38" s="1">
        <v>2.72</v>
      </c>
    </row>
    <row r="39" spans="1:56" x14ac:dyDescent="0.25">
      <c r="A39" s="1" t="s">
        <v>1</v>
      </c>
      <c r="B39" s="1" t="s">
        <v>7703</v>
      </c>
      <c r="K39" s="1">
        <v>2.72</v>
      </c>
    </row>
    <row r="40" spans="1:56" x14ac:dyDescent="0.25">
      <c r="A40" s="1">
        <v>8</v>
      </c>
      <c r="B40" s="1" t="s">
        <v>7702</v>
      </c>
      <c r="C40" s="1">
        <v>1732.4999995194376</v>
      </c>
      <c r="D40" s="1">
        <v>0</v>
      </c>
      <c r="E40">
        <f>(R40-S40*(1000-T40)/(1000-U40))*AK40</f>
        <v>-6.7397366715167037E-2</v>
      </c>
      <c r="F40">
        <f>IF(AV40&lt;&gt;0,1/(1/AV40-1/N40),0)</f>
        <v>0.77107590147215255</v>
      </c>
      <c r="G40">
        <f>((AY40-AL40/2)*S40-E40)/(AY40+AL40/2)</f>
        <v>384.78333235387493</v>
      </c>
      <c r="H40">
        <f>AL40*1000</f>
        <v>11.971445143879095</v>
      </c>
      <c r="I40">
        <f>(AQ40-AW40)</f>
        <v>1.5799495775474071</v>
      </c>
      <c r="J40">
        <f>(P40+AP40*D40)</f>
        <v>23.710914611816406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24.183849334716797</v>
      </c>
      <c r="P40" s="1">
        <v>23.710914611816406</v>
      </c>
      <c r="Q40" s="1">
        <v>24.335666656494141</v>
      </c>
      <c r="R40" s="1">
        <v>400.03872680664063</v>
      </c>
      <c r="S40" s="1">
        <v>395.81280517578125</v>
      </c>
      <c r="T40" s="1">
        <v>4.762516975402832</v>
      </c>
      <c r="U40" s="1">
        <v>15.426058769226074</v>
      </c>
      <c r="V40" s="1">
        <v>13.90022087097168</v>
      </c>
      <c r="W40" s="1">
        <v>45.023593902587891</v>
      </c>
      <c r="X40" s="1">
        <v>300.65078735351563</v>
      </c>
      <c r="Y40" s="1">
        <v>750.223388671875</v>
      </c>
      <c r="Z40" s="1">
        <v>2.474581241607666</v>
      </c>
      <c r="AA40" s="1">
        <v>88.383514404296875</v>
      </c>
      <c r="AB40" s="1">
        <v>24.695163726806641</v>
      </c>
      <c r="AC40" s="1">
        <v>4.1899843215942383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1.1053337770349838</v>
      </c>
      <c r="AL40">
        <f>(U40-T40)/(1000-U40)*AK40</f>
        <v>1.1971445143879095E-2</v>
      </c>
      <c r="AM40">
        <f>(P40+273.15)</f>
        <v>296.86091461181638</v>
      </c>
      <c r="AN40">
        <f>(O40+273.15)</f>
        <v>297.33384933471677</v>
      </c>
      <c r="AO40">
        <f>(Y40*AG40+Z40*AH40)*AI40</f>
        <v>120.03573950449208</v>
      </c>
      <c r="AP40">
        <f>((AO40+0.00000010773*(AN40^4-AM40^4))-AL40*44100)/(L40*51.4+0.00000043092*AM40^3)</f>
        <v>-3.3193112813263035</v>
      </c>
      <c r="AQ40">
        <f>0.61365*EXP(17.502*J40/(240.97+J40))</f>
        <v>2.9433588649788298</v>
      </c>
      <c r="AR40">
        <f>AQ40*1000/AA40</f>
        <v>33.302125230219801</v>
      </c>
      <c r="AS40">
        <f>(AR40-U40)</f>
        <v>17.876066460993727</v>
      </c>
      <c r="AT40">
        <f>IF(D40,P40,(O40+P40)/2)</f>
        <v>23.947381973266602</v>
      </c>
      <c r="AU40">
        <f>0.61365*EXP(17.502*AT40/(240.97+AT40))</f>
        <v>2.9855211486612228</v>
      </c>
      <c r="AV40">
        <f>IF(AS40&lt;&gt;0,(1000-(AR40+U40)/2)/AS40*AL40,0)</f>
        <v>0.65337482261602153</v>
      </c>
      <c r="AW40">
        <f>U40*AA40/1000</f>
        <v>1.3634092874314228</v>
      </c>
      <c r="AX40">
        <f>(AU40-AW40)</f>
        <v>1.6221118612298</v>
      </c>
      <c r="AY40">
        <f>1/(1.6/F40+1.37/N40)</f>
        <v>0.41752082149552455</v>
      </c>
      <c r="AZ40">
        <f>G40*AA40*0.001</f>
        <v>34.008503197632052</v>
      </c>
      <c r="BA40">
        <f>G40/S40</f>
        <v>0.97213462354506663</v>
      </c>
      <c r="BB40">
        <f>(1-AL40*AA40/AQ40/F40)*100</f>
        <v>53.379438493980416</v>
      </c>
      <c r="BC40">
        <f>(S40-E40/(N40/1.35))</f>
        <v>395.83406196250689</v>
      </c>
      <c r="BD40">
        <f>E40*BB40/100/BC40</f>
        <v>-9.088741816183739E-5</v>
      </c>
    </row>
    <row r="41" spans="1:56" x14ac:dyDescent="0.25">
      <c r="A41" s="1" t="s">
        <v>1</v>
      </c>
      <c r="B41" s="1" t="s">
        <v>7701</v>
      </c>
      <c r="K41" s="1">
        <v>2.72</v>
      </c>
    </row>
    <row r="42" spans="1:56" x14ac:dyDescent="0.25">
      <c r="A42" s="1" t="s">
        <v>1</v>
      </c>
      <c r="B42" s="1" t="s">
        <v>7700</v>
      </c>
      <c r="K42" s="1">
        <v>2.72</v>
      </c>
    </row>
    <row r="43" spans="1:56" x14ac:dyDescent="0.25">
      <c r="A43" s="1">
        <v>9</v>
      </c>
      <c r="B43" s="1" t="s">
        <v>7699</v>
      </c>
      <c r="C43" s="1">
        <v>1935.9999995306134</v>
      </c>
      <c r="D43" s="1">
        <v>0</v>
      </c>
      <c r="E43">
        <f>(R43-S43*(1000-T43)/(1000-U43))*AK43</f>
        <v>-0.16552035711130439</v>
      </c>
      <c r="F43">
        <f>IF(AV43&lt;&gt;0,1/(1/AV43-1/N43),0)</f>
        <v>0.6126238312974841</v>
      </c>
      <c r="G43">
        <f>((AY43-AL43/2)*S43-E43)/(AY43+AL43/2)</f>
        <v>384.96459760475636</v>
      </c>
      <c r="H43">
        <f>AL43*1000</f>
        <v>10.44728648734697</v>
      </c>
      <c r="I43">
        <f>(AQ43-AW43)</f>
        <v>1.6817567492841397</v>
      </c>
      <c r="J43">
        <f>(P43+AP43*D43)</f>
        <v>23.805913925170898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24.270858764648438</v>
      </c>
      <c r="P43" s="1">
        <v>23.805913925170898</v>
      </c>
      <c r="Q43" s="1">
        <v>24.405454635620117</v>
      </c>
      <c r="R43" s="1">
        <v>400.04403686523438</v>
      </c>
      <c r="S43" s="1">
        <v>396.44631958007813</v>
      </c>
      <c r="T43" s="1">
        <v>5.1481995582580566</v>
      </c>
      <c r="U43" s="1">
        <v>14.464153289794922</v>
      </c>
      <c r="V43" s="1">
        <v>14.948698997497559</v>
      </c>
      <c r="W43" s="1">
        <v>41.999198913574219</v>
      </c>
      <c r="X43" s="1">
        <v>300.6197509765625</v>
      </c>
      <c r="Y43" s="1">
        <v>1000.3743896484375</v>
      </c>
      <c r="Z43" s="1">
        <v>2.6565482616424561</v>
      </c>
      <c r="AA43" s="1">
        <v>88.389381408691406</v>
      </c>
      <c r="AB43" s="1">
        <v>24.713783264160156</v>
      </c>
      <c r="AC43" s="1">
        <v>4.0943269729614258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1.10521967270795</v>
      </c>
      <c r="AL43">
        <f>(U43-T43)/(1000-U43)*AK43</f>
        <v>1.044728648734697E-2</v>
      </c>
      <c r="AM43">
        <f>(P43+273.15)</f>
        <v>296.95591392517088</v>
      </c>
      <c r="AN43">
        <f>(O43+273.15)</f>
        <v>297.42085876464841</v>
      </c>
      <c r="AO43">
        <f>(Y43*AG43+Z43*AH43)*AI43</f>
        <v>160.05989876613239</v>
      </c>
      <c r="AP43">
        <f>((AO43+0.00000010773*(AN43^4-AM43^4))-AL43*44100)/(L43*51.4+0.00000043092*AM43^3)</f>
        <v>-2.4355554272924791</v>
      </c>
      <c r="AQ43">
        <f>0.61365*EXP(17.502*J43/(240.97+J43))</f>
        <v>2.9602343111696015</v>
      </c>
      <c r="AR43">
        <f>AQ43*1000/AA43</f>
        <v>33.490836387712505</v>
      </c>
      <c r="AS43">
        <f>(AR43-U43)</f>
        <v>19.026683097917584</v>
      </c>
      <c r="AT43">
        <f>IF(D43,P43,(O43+P43)/2)</f>
        <v>24.038386344909668</v>
      </c>
      <c r="AU43">
        <f>0.61365*EXP(17.502*AT43/(240.97+AT43))</f>
        <v>3.0018874544030436</v>
      </c>
      <c r="AV43">
        <f>IF(AS43&lt;&gt;0,(1000-(AR43+U43)/2)/AS43*AL43,0)</f>
        <v>0.53592035338170085</v>
      </c>
      <c r="AW43">
        <f>U43*AA43/1000</f>
        <v>1.2784775618854618</v>
      </c>
      <c r="AX43">
        <f>(AU43-AW43)</f>
        <v>1.7234098925175818</v>
      </c>
      <c r="AY43">
        <f>1/(1.6/F43+1.37/N43)</f>
        <v>0.34108921200072817</v>
      </c>
      <c r="AZ43">
        <f>G43*AA43*0.001</f>
        <v>34.026782646530222</v>
      </c>
      <c r="BA43">
        <f>G43/S43</f>
        <v>0.97103839433423578</v>
      </c>
      <c r="BB43">
        <f>(1-AL43*AA43/AQ43/F43)*100</f>
        <v>49.080559433987744</v>
      </c>
      <c r="BC43">
        <f>(S43-E43/(N43/1.35))</f>
        <v>396.49852385898913</v>
      </c>
      <c r="BD43">
        <f>E43*BB43/100/BC43</f>
        <v>-2.0488933087744392E-4</v>
      </c>
    </row>
    <row r="44" spans="1:56" x14ac:dyDescent="0.25">
      <c r="A44" s="1" t="s">
        <v>1</v>
      </c>
      <c r="B44" s="1" t="s">
        <v>7698</v>
      </c>
      <c r="K44" s="1">
        <v>2.72</v>
      </c>
    </row>
    <row r="45" spans="1:56" x14ac:dyDescent="0.25">
      <c r="A45" s="1" t="s">
        <v>1</v>
      </c>
      <c r="B45" s="1" t="s">
        <v>7697</v>
      </c>
      <c r="K45" s="1">
        <v>2.72</v>
      </c>
    </row>
    <row r="46" spans="1:56" x14ac:dyDescent="0.25">
      <c r="A46" s="1">
        <v>10</v>
      </c>
      <c r="B46" s="1" t="s">
        <v>7696</v>
      </c>
      <c r="C46" s="1">
        <v>2138.9999995306134</v>
      </c>
      <c r="D46" s="1">
        <v>0</v>
      </c>
      <c r="E46">
        <f>(R46-S46*(1000-T46)/(1000-U46))*AK46</f>
        <v>-3.672658104281306E-2</v>
      </c>
      <c r="F46">
        <f>IF(AV46&lt;&gt;0,1/(1/AV46-1/N46),0)</f>
        <v>0.49554345347136824</v>
      </c>
      <c r="G46">
        <f>((AY46-AL46/2)*S46-E46)/(AY46+AL46/2)</f>
        <v>384.28076764305627</v>
      </c>
      <c r="H46">
        <f>AL46*1000</f>
        <v>9.1120388729915067</v>
      </c>
      <c r="I46">
        <f>(AQ46-AW46)</f>
        <v>1.770603788598659</v>
      </c>
      <c r="J46">
        <f>(P46+AP46*D46)</f>
        <v>23.911792755126953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24.364397048950195</v>
      </c>
      <c r="P46" s="1">
        <v>23.911792755126953</v>
      </c>
      <c r="Q46" s="1">
        <v>24.482362747192383</v>
      </c>
      <c r="R46" s="1">
        <v>400.01641845703125</v>
      </c>
      <c r="S46" s="1">
        <v>396.77908325195313</v>
      </c>
      <c r="T46" s="1">
        <v>5.5420842170715332</v>
      </c>
      <c r="U46" s="1">
        <v>13.67215633392334</v>
      </c>
      <c r="V46" s="1">
        <v>16.003316879272461</v>
      </c>
      <c r="W46" s="1">
        <v>39.479705810546875</v>
      </c>
      <c r="X46" s="1">
        <v>300.68472290039063</v>
      </c>
      <c r="Y46" s="1">
        <v>1249.59130859375</v>
      </c>
      <c r="Z46" s="1">
        <v>2.5022768974304199</v>
      </c>
      <c r="AA46" s="1">
        <v>88.394119262695313</v>
      </c>
      <c r="AB46" s="1">
        <v>24.616672515869141</v>
      </c>
      <c r="AC46" s="1">
        <v>4.0232734680175781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1.1054585400749652</v>
      </c>
      <c r="AL46">
        <f>(U46-T46)/(1000-U46)*AK46</f>
        <v>9.1120388729915066E-3</v>
      </c>
      <c r="AM46">
        <f>(P46+273.15)</f>
        <v>297.06179275512693</v>
      </c>
      <c r="AN46">
        <f>(O46+273.15)</f>
        <v>297.51439704895017</v>
      </c>
      <c r="AO46">
        <f>(Y46*AG46+Z46*AH46)*AI46</f>
        <v>199.93460490611324</v>
      </c>
      <c r="AP46">
        <f>((AO46+0.00000010773*(AN46^4-AM46^4))-AL46*44100)/(L46*51.4+0.00000043092*AM46^3)</f>
        <v>-1.6222571791841223</v>
      </c>
      <c r="AQ46">
        <f>0.61365*EXP(17.502*J46/(240.97+J46))</f>
        <v>2.9791420061576939</v>
      </c>
      <c r="AR46">
        <f>AQ46*1000/AA46</f>
        <v>33.702943487723303</v>
      </c>
      <c r="AS46">
        <f>(AR46-U46)</f>
        <v>20.030787153799963</v>
      </c>
      <c r="AT46">
        <f>IF(D46,P46,(O46+P46)/2)</f>
        <v>24.138094902038574</v>
      </c>
      <c r="AU46">
        <f>0.61365*EXP(17.502*AT46/(240.97+AT46))</f>
        <v>3.0199091342988704</v>
      </c>
      <c r="AV46">
        <f>IF(AS46&lt;&gt;0,(1000-(AR46+U46)/2)/AS46*AL46,0)</f>
        <v>0.44412618081813598</v>
      </c>
      <c r="AW46">
        <f>U46*AA46/1000</f>
        <v>1.2085382175590349</v>
      </c>
      <c r="AX46">
        <f>(AU46-AW46)</f>
        <v>1.8113709167398355</v>
      </c>
      <c r="AY46">
        <f>1/(1.6/F46+1.37/N46)</f>
        <v>0.28178175291031649</v>
      </c>
      <c r="AZ46">
        <f>G46*AA46*0.001</f>
        <v>33.968160005400421</v>
      </c>
      <c r="BA46">
        <f>G46/S46</f>
        <v>0.9685005683604534</v>
      </c>
      <c r="BB46">
        <f>(1-AL46*AA46/AQ46/F46)*100</f>
        <v>45.441051897087007</v>
      </c>
      <c r="BC46">
        <f>(S46-E46/(N46/1.35))</f>
        <v>396.79066662884804</v>
      </c>
      <c r="BD46">
        <f>E46*BB46/100/BC46</f>
        <v>-4.205982185387689E-5</v>
      </c>
    </row>
    <row r="47" spans="1:56" x14ac:dyDescent="0.25">
      <c r="A47" s="1" t="s">
        <v>1</v>
      </c>
      <c r="B47" s="1" t="s">
        <v>7695</v>
      </c>
      <c r="K47" s="1">
        <v>2.72</v>
      </c>
    </row>
    <row r="48" spans="1:56" x14ac:dyDescent="0.25">
      <c r="A48" s="1" t="s">
        <v>1</v>
      </c>
      <c r="B48" s="1" t="s">
        <v>7694</v>
      </c>
      <c r="K48" s="1">
        <v>2.72</v>
      </c>
    </row>
    <row r="49" spans="1:56" x14ac:dyDescent="0.25">
      <c r="A49" s="1">
        <v>11</v>
      </c>
      <c r="B49" s="1" t="s">
        <v>7693</v>
      </c>
      <c r="C49" s="1">
        <v>2341.9999995306134</v>
      </c>
      <c r="D49" s="1">
        <v>0</v>
      </c>
      <c r="E49">
        <f>(R49-S49*(1000-T49)/(1000-U49))*AK49</f>
        <v>-0.10392326179943247</v>
      </c>
      <c r="F49">
        <f>IF(AV49&lt;&gt;0,1/(1/AV49-1/N49),0)</f>
        <v>0.41672198722308884</v>
      </c>
      <c r="G49">
        <f>((AY49-AL49/2)*S49-E49)/(AY49+AL49/2)</f>
        <v>384.53730210893156</v>
      </c>
      <c r="H49">
        <f>AL49*1000</f>
        <v>8.0703228792681028</v>
      </c>
      <c r="I49">
        <f>(AQ49-AW49)</f>
        <v>1.8343966989352445</v>
      </c>
      <c r="J49">
        <f>(P49+AP49*D49)</f>
        <v>24.013578414916992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24.474237442016602</v>
      </c>
      <c r="P49" s="1">
        <v>24.013578414916992</v>
      </c>
      <c r="Q49" s="1">
        <v>24.569311141967773</v>
      </c>
      <c r="R49" s="1">
        <v>400.03228759765625</v>
      </c>
      <c r="S49" s="1">
        <v>397.22653198242188</v>
      </c>
      <c r="T49" s="1">
        <v>5.952662467956543</v>
      </c>
      <c r="U49" s="1">
        <v>13.156633377075195</v>
      </c>
      <c r="V49" s="1">
        <v>17.076988220214844</v>
      </c>
      <c r="W49" s="1">
        <v>37.743724822998047</v>
      </c>
      <c r="X49" s="1">
        <v>300.70184326171875</v>
      </c>
      <c r="Y49" s="1">
        <v>1599.35400390625</v>
      </c>
      <c r="Z49" s="1">
        <v>2.2913937568664551</v>
      </c>
      <c r="AA49" s="1">
        <v>88.398109436035156</v>
      </c>
      <c r="AB49" s="1">
        <v>24.634605407714844</v>
      </c>
      <c r="AC49" s="1">
        <v>3.9824895858764648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1.1055214825798483</v>
      </c>
      <c r="AL49">
        <f>(U49-T49)/(1000-U49)*AK49</f>
        <v>8.0703228792681023E-3</v>
      </c>
      <c r="AM49">
        <f>(P49+273.15)</f>
        <v>297.16357841491697</v>
      </c>
      <c r="AN49">
        <f>(O49+273.15)</f>
        <v>297.62423744201658</v>
      </c>
      <c r="AO49">
        <f>(Y49*AG49+Z49*AH49)*AI49</f>
        <v>255.89663490526436</v>
      </c>
      <c r="AP49">
        <f>((AO49+0.00000010773*(AN49^4-AM49^4))-AL49*44100)/(L49*51.4+0.00000043092*AM49^3)</f>
        <v>-0.78131336432845222</v>
      </c>
      <c r="AQ49">
        <f>0.61365*EXP(17.502*J49/(240.97+J49))</f>
        <v>2.9974182160117304</v>
      </c>
      <c r="AR49">
        <f>AQ49*1000/AA49</f>
        <v>33.908171058575199</v>
      </c>
      <c r="AS49">
        <f>(AR49-U49)</f>
        <v>20.751537681500004</v>
      </c>
      <c r="AT49">
        <f>IF(D49,P49,(O49+P49)/2)</f>
        <v>24.243907928466797</v>
      </c>
      <c r="AU49">
        <f>0.61365*EXP(17.502*AT49/(240.97+AT49))</f>
        <v>3.0391375434260643</v>
      </c>
      <c r="AV49">
        <f>IF(AS49&lt;&gt;0,(1000-(AR49+U49)/2)/AS49*AL49,0)</f>
        <v>0.37975059565204328</v>
      </c>
      <c r="AW49">
        <f>U49*AA49/1000</f>
        <v>1.1630215170764859</v>
      </c>
      <c r="AX49">
        <f>(AU49-AW49)</f>
        <v>1.8761160263495784</v>
      </c>
      <c r="AY49">
        <f>1/(1.6/F49+1.37/N49)</f>
        <v>0.24041017830401795</v>
      </c>
      <c r="AZ49">
        <f>G49*AA49*0.001</f>
        <v>33.99237051406304</v>
      </c>
      <c r="BA49">
        <f>G49/S49</f>
        <v>0.96805543222361634</v>
      </c>
      <c r="BB49">
        <f>(1-AL49*AA49/AQ49/F49)*100</f>
        <v>42.886321887435471</v>
      </c>
      <c r="BC49">
        <f>(S49-E49/(N49/1.35))</f>
        <v>397.2593088507117</v>
      </c>
      <c r="BD49">
        <f>E49*BB49/100/BC49</f>
        <v>-1.1219086268907459E-4</v>
      </c>
    </row>
    <row r="50" spans="1:56" x14ac:dyDescent="0.25">
      <c r="A50" s="1" t="s">
        <v>1</v>
      </c>
      <c r="B50" s="1" t="s">
        <v>7692</v>
      </c>
      <c r="K50" s="1">
        <v>2.72</v>
      </c>
    </row>
    <row r="51" spans="1:56" x14ac:dyDescent="0.25">
      <c r="A51" s="1" t="s">
        <v>1</v>
      </c>
      <c r="B51" s="1" t="s">
        <v>7691</v>
      </c>
      <c r="K51" s="1">
        <v>2.72</v>
      </c>
    </row>
    <row r="52" spans="1:56" x14ac:dyDescent="0.25">
      <c r="A52" s="1">
        <v>12</v>
      </c>
      <c r="B52" s="1" t="s">
        <v>7690</v>
      </c>
      <c r="C52" s="1">
        <v>2544.4999995417893</v>
      </c>
      <c r="D52" s="1">
        <v>0</v>
      </c>
      <c r="E52">
        <f>(R52-S52*(1000-T52)/(1000-U52))*AK52</f>
        <v>1.6636467809801509E-2</v>
      </c>
      <c r="F52">
        <f>IF(AV52&lt;&gt;0,1/(1/AV52-1/N52),0)</f>
        <v>0.33984863632445855</v>
      </c>
      <c r="G52">
        <f>((AY52-AL52/2)*S52-E52)/(AY52+AL52/2)</f>
        <v>383.61722869631615</v>
      </c>
      <c r="H52">
        <f>AL52*1000</f>
        <v>7.007181334043679</v>
      </c>
      <c r="I52">
        <f>(AQ52-AW52)</f>
        <v>1.9212286378117762</v>
      </c>
      <c r="J52">
        <f>(P52+AP52*D52)</f>
        <v>24.232620239257813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24.620750427246094</v>
      </c>
      <c r="P52" s="1">
        <v>24.232620239257813</v>
      </c>
      <c r="Q52" s="1">
        <v>24.686996459960938</v>
      </c>
      <c r="R52" s="1">
        <v>399.99468994140625</v>
      </c>
      <c r="S52" s="1">
        <v>397.46051025390625</v>
      </c>
      <c r="T52" s="1">
        <v>6.3643989562988281</v>
      </c>
      <c r="U52" s="1">
        <v>12.622465133666992</v>
      </c>
      <c r="V52" s="1">
        <v>18.099666595458984</v>
      </c>
      <c r="W52" s="1">
        <v>35.896938323974609</v>
      </c>
      <c r="X52" s="1">
        <v>300.71517944335938</v>
      </c>
      <c r="Y52" s="1">
        <v>1999.5848388671875</v>
      </c>
      <c r="Z52" s="1">
        <v>2.5082521438598633</v>
      </c>
      <c r="AA52" s="1">
        <v>88.402114868164063</v>
      </c>
      <c r="AB52" s="1">
        <v>24.830894470214844</v>
      </c>
      <c r="AC52" s="1">
        <v>3.9260497093200684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1.1055705126594093</v>
      </c>
      <c r="AL52">
        <f>(U52-T52)/(1000-U52)*AK52</f>
        <v>7.0071813340436793E-3</v>
      </c>
      <c r="AM52">
        <f>(P52+273.15)</f>
        <v>297.38262023925779</v>
      </c>
      <c r="AN52">
        <f>(O52+273.15)</f>
        <v>297.77075042724607</v>
      </c>
      <c r="AO52">
        <f>(Y52*AG52+Z52*AH52)*AI52</f>
        <v>319.93356706767736</v>
      </c>
      <c r="AP52">
        <f>((AO52+0.00000010773*(AN52^4-AM52^4))-AL52*44100)/(L52*51.4+0.00000043092*AM52^3)</f>
        <v>0.12629320940252883</v>
      </c>
      <c r="AQ52">
        <f>0.61365*EXP(17.502*J52/(240.97+J52))</f>
        <v>3.0370812504776015</v>
      </c>
      <c r="AR52">
        <f>AQ52*1000/AA52</f>
        <v>34.355300831963859</v>
      </c>
      <c r="AS52">
        <f>(AR52-U52)</f>
        <v>21.732835698296867</v>
      </c>
      <c r="AT52">
        <f>IF(D52,P52,(O52+P52)/2)</f>
        <v>24.426685333251953</v>
      </c>
      <c r="AU52">
        <f>0.61365*EXP(17.502*AT52/(240.97+AT52))</f>
        <v>3.0726041771704029</v>
      </c>
      <c r="AV52">
        <f>IF(AS52&lt;&gt;0,(1000-(AR52+U52)/2)/AS52*AL52,0)</f>
        <v>0.31485032908913912</v>
      </c>
      <c r="AW52">
        <f>U52*AA52/1000</f>
        <v>1.1158526126658252</v>
      </c>
      <c r="AX52">
        <f>(AU52-AW52)</f>
        <v>1.9567515645045777</v>
      </c>
      <c r="AY52">
        <f>1/(1.6/F52+1.37/N52)</f>
        <v>0.19888442872165418</v>
      </c>
      <c r="AZ52">
        <f>G52*AA52*0.001</f>
        <v>33.912574316618503</v>
      </c>
      <c r="BA52">
        <f>G52/S52</f>
        <v>0.96517067431743919</v>
      </c>
      <c r="BB52">
        <f>(1-AL52*AA52/AQ52/F52)*100</f>
        <v>39.984411501296002</v>
      </c>
      <c r="BC52">
        <f>(S52-E52/(N52/1.35))</f>
        <v>397.45526319656057</v>
      </c>
      <c r="BD52">
        <f>E52*BB52/100/BC52</f>
        <v>1.6736459079325245E-5</v>
      </c>
    </row>
    <row r="53" spans="1:56" x14ac:dyDescent="0.25">
      <c r="A53" s="1" t="s">
        <v>1</v>
      </c>
      <c r="B53" s="1" t="s">
        <v>7689</v>
      </c>
    </row>
    <row r="54" spans="1:56" x14ac:dyDescent="0.25">
      <c r="A54" s="1" t="s">
        <v>1</v>
      </c>
      <c r="B54" s="1" t="s">
        <v>7688</v>
      </c>
    </row>
    <row r="55" spans="1:56" x14ac:dyDescent="0.25">
      <c r="A55" s="1" t="s">
        <v>1</v>
      </c>
      <c r="B55" s="1" t="s">
        <v>7687</v>
      </c>
    </row>
    <row r="56" spans="1:56" x14ac:dyDescent="0.25">
      <c r="A56" s="1" t="s">
        <v>1</v>
      </c>
      <c r="B56" s="1" t="s">
        <v>7686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65CB9-0666-47E8-B75A-F4AAA25ACCE8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7778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7777</v>
      </c>
    </row>
    <row r="12" spans="1:60" x14ac:dyDescent="0.25">
      <c r="A12" s="1" t="s">
        <v>1</v>
      </c>
      <c r="B12" s="1" t="s">
        <v>7776</v>
      </c>
    </row>
    <row r="13" spans="1:60" x14ac:dyDescent="0.25">
      <c r="A13" s="1" t="s">
        <v>1</v>
      </c>
      <c r="B13" s="1" t="s">
        <v>7775</v>
      </c>
    </row>
    <row r="14" spans="1:60" x14ac:dyDescent="0.25">
      <c r="A14" s="1" t="s">
        <v>1</v>
      </c>
      <c r="B14" s="1" t="s">
        <v>7774</v>
      </c>
    </row>
    <row r="15" spans="1:60" x14ac:dyDescent="0.25">
      <c r="A15" s="1" t="s">
        <v>1</v>
      </c>
      <c r="B15" s="1" t="s">
        <v>7773</v>
      </c>
    </row>
    <row r="16" spans="1:60" x14ac:dyDescent="0.25">
      <c r="A16" s="1" t="s">
        <v>1</v>
      </c>
      <c r="B16" s="1" t="s">
        <v>7772</v>
      </c>
    </row>
    <row r="17" spans="1:60" x14ac:dyDescent="0.25">
      <c r="A17" s="1" t="s">
        <v>1</v>
      </c>
      <c r="B17" s="1" t="s">
        <v>7771</v>
      </c>
    </row>
    <row r="18" spans="1:60" x14ac:dyDescent="0.25">
      <c r="A18" s="1">
        <v>1</v>
      </c>
      <c r="B18" s="1" t="s">
        <v>7770</v>
      </c>
      <c r="C18" s="1">
        <v>331.00000078231096</v>
      </c>
      <c r="D18" s="1">
        <v>0</v>
      </c>
      <c r="E18">
        <f>(R18-S18*(1000-T18)/(1000-U18))*AO18</f>
        <v>-1.8864826039085745</v>
      </c>
      <c r="F18">
        <f>IF(AZ18&lt;&gt;0,1/(1/AZ18-1/N18),0)</f>
        <v>1.3037952207007448</v>
      </c>
      <c r="G18">
        <f>((BC18-AP18/2)*S18-E18)/(BC18+AP18/2)</f>
        <v>382.69140530136019</v>
      </c>
      <c r="H18">
        <f>AP18*1000</f>
        <v>22.890768111961233</v>
      </c>
      <c r="I18">
        <f>(AU18-BA18)</f>
        <v>1.9606532797614078</v>
      </c>
      <c r="J18">
        <f>(P18+AT18*D18)</f>
        <v>27.682636260986328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23.892410278320313</v>
      </c>
      <c r="P18" s="1">
        <v>27.682636260986328</v>
      </c>
      <c r="Q18" s="1">
        <v>24.000259399414063</v>
      </c>
      <c r="R18" s="1">
        <v>399.9666748046875</v>
      </c>
      <c r="S18" s="1">
        <v>393.51837158203125</v>
      </c>
      <c r="T18" s="1">
        <v>-0.33964625000953674</v>
      </c>
      <c r="U18" s="1">
        <v>19.973394393920898</v>
      </c>
      <c r="V18" s="1">
        <v>-1.0083739757537842</v>
      </c>
      <c r="W18" s="1">
        <v>59.298904418945313</v>
      </c>
      <c r="X18" s="1">
        <v>300.3946533203125</v>
      </c>
      <c r="Y18" s="1">
        <v>-7.5792677700519562E-2</v>
      </c>
      <c r="Z18" s="1">
        <v>1.8389819860458374</v>
      </c>
      <c r="AA18" s="1">
        <v>88.344589233398438</v>
      </c>
      <c r="AB18" s="1">
        <v>8.9519748687744141</v>
      </c>
      <c r="AC18" s="1">
        <v>-0.98757666349411011</v>
      </c>
      <c r="AD18" s="1">
        <v>3.7871196866035461E-2</v>
      </c>
      <c r="AE18" s="1">
        <v>5.396632943302393E-3</v>
      </c>
      <c r="AF18" s="1">
        <v>2.8264518827199936E-2</v>
      </c>
      <c r="AG18" s="1">
        <v>3.0311845242977142E-2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1.1043921077952663</v>
      </c>
      <c r="AP18">
        <f>(U18-T18)/(1000-U18)*AO18</f>
        <v>2.2890768111961234E-2</v>
      </c>
      <c r="AQ18">
        <f>(P18+273.15)</f>
        <v>300.83263626098631</v>
      </c>
      <c r="AR18">
        <f>(O18+273.15)</f>
        <v>297.04241027832029</v>
      </c>
      <c r="AS18">
        <f>(Y18*AK18+Z18*AL18)*AM18</f>
        <v>-1.2126828161027392E-2</v>
      </c>
      <c r="AT18">
        <f>((AS18+0.00000010773*(AR18^4-AQ18^4))-AP18*44100)/(L18*0.92*2*29.3+0.00000043092*AQ18^3)</f>
        <v>-8.2849760614948131</v>
      </c>
      <c r="AU18">
        <f>0.61365*EXP(17.502*J18/(240.97+J18))</f>
        <v>3.7251946030890126</v>
      </c>
      <c r="AV18">
        <f>AU18*1000/AA18</f>
        <v>42.166641278362668</v>
      </c>
      <c r="AW18">
        <f>(AV18-U18)</f>
        <v>22.19324688444177</v>
      </c>
      <c r="AX18">
        <f>IF(D18,P18,(O18+P18)/2)</f>
        <v>25.78752326965332</v>
      </c>
      <c r="AY18">
        <f>0.61365*EXP(17.502*AX18/(240.97+AX18))</f>
        <v>3.3320662800901433</v>
      </c>
      <c r="AZ18">
        <f>IF(AW18&lt;&gt;0,(1000-(AV18+U18)/2)/AW18*AP18,0)</f>
        <v>0.99938290480552638</v>
      </c>
      <c r="BA18">
        <f>U18*AA18/1000</f>
        <v>1.7645413233276048</v>
      </c>
      <c r="BB18">
        <f>(AY18-BA18)</f>
        <v>1.5675249567625384</v>
      </c>
      <c r="BC18">
        <f>1/(1.6/F18+1.37/N18)</f>
        <v>0.64630628923462063</v>
      </c>
      <c r="BD18">
        <f>G18*AA18*0.001</f>
        <v>33.808715004500662</v>
      </c>
      <c r="BE18">
        <f>G18/S18</f>
        <v>0.97248675776649451</v>
      </c>
      <c r="BF18">
        <f>(1-AP18*AA18/AU18/F18)*100</f>
        <v>58.362756349112331</v>
      </c>
      <c r="BG18">
        <f>(S18-E18/(N18/1.35))</f>
        <v>394.11335860195993</v>
      </c>
      <c r="BH18">
        <f>E18*BF18/100/BG18</f>
        <v>-2.7936207227107065E-3</v>
      </c>
    </row>
    <row r="19" spans="1:60" x14ac:dyDescent="0.25">
      <c r="A19" s="1" t="s">
        <v>1</v>
      </c>
      <c r="B19" s="1" t="s">
        <v>7769</v>
      </c>
      <c r="K19" s="1">
        <v>2.72</v>
      </c>
    </row>
    <row r="20" spans="1:60" x14ac:dyDescent="0.25">
      <c r="A20" s="1" t="s">
        <v>1</v>
      </c>
      <c r="B20" s="1" t="s">
        <v>7768</v>
      </c>
      <c r="K20" s="1">
        <v>2.72</v>
      </c>
    </row>
    <row r="21" spans="1:60" x14ac:dyDescent="0.25">
      <c r="A21" s="1">
        <v>2</v>
      </c>
      <c r="B21" s="1" t="s">
        <v>7767</v>
      </c>
      <c r="C21" s="1">
        <v>538.00000078231096</v>
      </c>
      <c r="D21" s="1">
        <v>0</v>
      </c>
      <c r="E21">
        <f>(R21-S21*(1000-T21)/(1000-U21))*AO21</f>
        <v>-0.72127060753895844</v>
      </c>
      <c r="F21">
        <f>IF(AZ21&lt;&gt;0,1/(1/AZ21-1/N21),0)</f>
        <v>0.33303829976111382</v>
      </c>
      <c r="G21">
        <f>((BC21-AP21/2)*S21-E21)/(BC21+AP21/2)</f>
        <v>352.24555647282205</v>
      </c>
      <c r="H21">
        <f>AP21*1000</f>
        <v>23.06369598951094</v>
      </c>
      <c r="I21">
        <f>(AU21-BA21)</f>
        <v>6.2292161321595261</v>
      </c>
      <c r="J21">
        <f>(P21+AT21*D21)</f>
        <v>41.450763702392578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23.972009658813477</v>
      </c>
      <c r="P21" s="1">
        <v>41.450763702392578</v>
      </c>
      <c r="Q21" s="1">
        <v>24.115478515625</v>
      </c>
      <c r="R21" s="1">
        <v>400.10751342773438</v>
      </c>
      <c r="S21" s="1">
        <v>392.5623779296875</v>
      </c>
      <c r="T21" s="1">
        <v>-0.33096197247505188</v>
      </c>
      <c r="U21" s="1">
        <v>20.132503509521484</v>
      </c>
      <c r="V21" s="1">
        <v>-0.97795462608337402</v>
      </c>
      <c r="W21" s="1">
        <v>59.489238739013672</v>
      </c>
      <c r="X21" s="1">
        <v>300.39035034179688</v>
      </c>
      <c r="Y21" s="1">
        <v>24.545110702514648</v>
      </c>
      <c r="Z21" s="1">
        <v>2.8139376640319824</v>
      </c>
      <c r="AA21" s="1">
        <v>88.349372863769531</v>
      </c>
      <c r="AB21" s="1">
        <v>8.9643669128417969</v>
      </c>
      <c r="AC21" s="1">
        <v>-0.94267022609710693</v>
      </c>
      <c r="AD21" s="1">
        <v>3.1407482922077179E-2</v>
      </c>
      <c r="AE21" s="1">
        <v>5.3734178654849529E-3</v>
      </c>
      <c r="AF21" s="1">
        <v>3.0058857053518295E-2</v>
      </c>
      <c r="AG21" s="1">
        <v>1.8455442041158676E-2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1.1043762880213117</v>
      </c>
      <c r="AP21">
        <f>(U21-T21)/(1000-U21)*AO21</f>
        <v>2.3063695989510941E-2</v>
      </c>
      <c r="AQ21">
        <f>(P21+273.15)</f>
        <v>314.60076370239256</v>
      </c>
      <c r="AR21">
        <f>(O21+273.15)</f>
        <v>297.12200965881345</v>
      </c>
      <c r="AS21">
        <f>(Y21*AK21+Z21*AL21)*AM21</f>
        <v>3.9272176246221875</v>
      </c>
      <c r="AT21">
        <f>((AS21+0.00000010773*(AR21^4-AQ21^4))-AP21*44100)/(L21*0.92*2*29.3+0.00000043092*AQ21^3)</f>
        <v>-9.5410476910721957</v>
      </c>
      <c r="AU21">
        <f>0.61365*EXP(17.502*J21/(240.97+J21))</f>
        <v>8.0079101914033881</v>
      </c>
      <c r="AV21">
        <f>AU21*1000/AA21</f>
        <v>90.639128856649606</v>
      </c>
      <c r="AW21">
        <f>(AV21-U21)</f>
        <v>70.506625347128121</v>
      </c>
      <c r="AX21">
        <f>IF(D21,P21,(O21+P21)/2)</f>
        <v>32.711386680603027</v>
      </c>
      <c r="AY21">
        <f>0.61365*EXP(17.502*AX21/(240.97+AX21))</f>
        <v>4.9707544779529762</v>
      </c>
      <c r="AZ21">
        <f>IF(AW21&lt;&gt;0,(1000-(AV21+U21)/2)/AW21*AP21,0)</f>
        <v>0.30899641353804658</v>
      </c>
      <c r="BA21">
        <f>U21*AA21/1000</f>
        <v>1.7786940592438623</v>
      </c>
      <c r="BB21">
        <f>(AY21-BA21)</f>
        <v>3.1920604187091142</v>
      </c>
      <c r="BC21">
        <f>1/(1.6/F21+1.37/N21)</f>
        <v>0.19514785622909808</v>
      </c>
      <c r="BD21">
        <f>G21*AA21*0.001</f>
        <v>31.120674008423343</v>
      </c>
      <c r="BE21">
        <f>G21/S21</f>
        <v>0.89729830538145283</v>
      </c>
      <c r="BF21">
        <f>(1-AP21*AA21/AU21/F21)*100</f>
        <v>23.595488862044945</v>
      </c>
      <c r="BG21">
        <f>(S21-E21/(N21/1.35))</f>
        <v>392.78986301142248</v>
      </c>
      <c r="BH21">
        <f>E21*BF21/100/BG21</f>
        <v>-4.3327830449155387E-4</v>
      </c>
    </row>
    <row r="22" spans="1:60" x14ac:dyDescent="0.25">
      <c r="A22" s="1" t="s">
        <v>1</v>
      </c>
      <c r="B22" s="1" t="s">
        <v>7766</v>
      </c>
      <c r="K22" s="1">
        <v>2.72</v>
      </c>
    </row>
    <row r="23" spans="1:60" x14ac:dyDescent="0.25">
      <c r="A23" s="1" t="s">
        <v>1</v>
      </c>
      <c r="B23" s="1" t="s">
        <v>7765</v>
      </c>
      <c r="K23" s="1">
        <v>2.72</v>
      </c>
    </row>
    <row r="24" spans="1:60" x14ac:dyDescent="0.25">
      <c r="A24" s="1">
        <v>3</v>
      </c>
      <c r="B24" s="1" t="s">
        <v>7764</v>
      </c>
      <c r="C24" s="1">
        <v>744.50000079348683</v>
      </c>
      <c r="D24" s="1">
        <v>0</v>
      </c>
      <c r="E24">
        <f>(R24-S24*(1000-T24)/(1000-U24))*AO24</f>
        <v>-0.52494085093869358</v>
      </c>
      <c r="F24">
        <f>IF(AZ24&lt;&gt;0,1/(1/AZ24-1/N24),0)</f>
        <v>0.30459245186877715</v>
      </c>
      <c r="G24">
        <f>((BC24-AP24/2)*S24-E24)/(BC24+AP24/2)</f>
        <v>347.53881608646333</v>
      </c>
      <c r="H24">
        <f>AP24*1000</f>
        <v>23.062612954966227</v>
      </c>
      <c r="I24">
        <f>(AU24-BA24)</f>
        <v>6.7477328179067149</v>
      </c>
      <c r="J24">
        <f>(P24+AT24*D24)</f>
        <v>42.643054962158203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24.021551132202148</v>
      </c>
      <c r="P24" s="1">
        <v>42.643054962158203</v>
      </c>
      <c r="Q24" s="1">
        <v>24.185880661010742</v>
      </c>
      <c r="R24" s="1">
        <v>399.86239624023438</v>
      </c>
      <c r="S24" s="1">
        <v>392.14846801757813</v>
      </c>
      <c r="T24" s="1">
        <v>-0.32679414749145508</v>
      </c>
      <c r="U24" s="1">
        <v>20.135766983032227</v>
      </c>
      <c r="V24" s="1">
        <v>-0.96278822422027588</v>
      </c>
      <c r="W24" s="1">
        <v>59.323215484619141</v>
      </c>
      <c r="X24" s="1">
        <v>300.38851928710938</v>
      </c>
      <c r="Y24" s="1">
        <v>50.243881225585938</v>
      </c>
      <c r="Z24" s="1">
        <v>2.5545196533203125</v>
      </c>
      <c r="AA24" s="1">
        <v>88.35107421875</v>
      </c>
      <c r="AB24" s="1">
        <v>8.9886875152587891</v>
      </c>
      <c r="AC24" s="1">
        <v>-0.94317436218261719</v>
      </c>
      <c r="AD24" s="1">
        <v>6.4814426004886627E-2</v>
      </c>
      <c r="AE24" s="1">
        <v>3.8210267666727304E-3</v>
      </c>
      <c r="AF24" s="1">
        <v>6.5500311553478241E-2</v>
      </c>
      <c r="AG24" s="1">
        <v>2.4076150730252266E-2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1.1043695562026077</v>
      </c>
      <c r="AP24">
        <f>(U24-T24)/(1000-U24)*AO24</f>
        <v>2.3062612954966227E-2</v>
      </c>
      <c r="AQ24">
        <f>(P24+273.15)</f>
        <v>315.79305496215818</v>
      </c>
      <c r="AR24">
        <f>(O24+273.15)</f>
        <v>297.17155113220213</v>
      </c>
      <c r="AS24">
        <f>(Y24*AK24+Z24*AL24)*AM24</f>
        <v>8.0390208164076284</v>
      </c>
      <c r="AT24">
        <f>((AS24+0.00000010773*(AR24^4-AQ24^4))-AP24*44100)/(L24*0.92*2*29.3+0.00000043092*AQ24^3)</f>
        <v>-9.6178840197901323</v>
      </c>
      <c r="AU24">
        <f>0.61365*EXP(17.502*J24/(240.97+J24))</f>
        <v>8.5267494610760508</v>
      </c>
      <c r="AV24">
        <f>AU24*1000/AA24</f>
        <v>96.50985612200391</v>
      </c>
      <c r="AW24">
        <f>(AV24-U24)</f>
        <v>76.374089138971684</v>
      </c>
      <c r="AX24">
        <f>IF(D24,P24,(O24+P24)/2)</f>
        <v>33.332303047180176</v>
      </c>
      <c r="AY24">
        <f>0.61365*EXP(17.502*AX24/(240.97+AX24))</f>
        <v>5.1472070705291166</v>
      </c>
      <c r="AZ24">
        <f>IF(AW24&lt;&gt;0,(1000-(AV24+U24)/2)/AW24*AP24,0)</f>
        <v>0.2843573883567691</v>
      </c>
      <c r="BA24">
        <f>U24*AA24/1000</f>
        <v>1.7790166431693359</v>
      </c>
      <c r="BB24">
        <f>(AY24-BA24)</f>
        <v>3.3681904273597807</v>
      </c>
      <c r="BC24">
        <f>1/(1.6/F24+1.37/N24)</f>
        <v>0.17943695081778915</v>
      </c>
      <c r="BD24">
        <f>G24*AA24*0.001</f>
        <v>30.705427733951627</v>
      </c>
      <c r="BE24">
        <f>G24/S24</f>
        <v>0.88624295242914186</v>
      </c>
      <c r="BF24">
        <f>(1-AP24*AA24/AU24/F24)*100</f>
        <v>21.545527707603938</v>
      </c>
      <c r="BG24">
        <f>(S24-E24/(N24/1.35))</f>
        <v>392.31403169247858</v>
      </c>
      <c r="BH24">
        <f>E24*BF24/100/BG24</f>
        <v>-2.8829271285454378E-4</v>
      </c>
    </row>
    <row r="25" spans="1:60" x14ac:dyDescent="0.25">
      <c r="A25" s="1" t="s">
        <v>1</v>
      </c>
      <c r="B25" s="1" t="s">
        <v>7763</v>
      </c>
      <c r="K25" s="1">
        <v>2.72</v>
      </c>
    </row>
    <row r="26" spans="1:60" x14ac:dyDescent="0.25">
      <c r="A26" s="1" t="s">
        <v>1</v>
      </c>
      <c r="B26" s="1" t="s">
        <v>7762</v>
      </c>
      <c r="K26" s="1">
        <v>2.72</v>
      </c>
    </row>
    <row r="27" spans="1:60" x14ac:dyDescent="0.25">
      <c r="A27" s="1">
        <v>4</v>
      </c>
      <c r="B27" s="1" t="s">
        <v>7761</v>
      </c>
      <c r="C27" s="1">
        <v>951.00000078231096</v>
      </c>
      <c r="D27" s="1">
        <v>0</v>
      </c>
      <c r="E27">
        <f>(R27-S27*(1000-T27)/(1000-U27))*AO27</f>
        <v>0.14384494305318943</v>
      </c>
      <c r="F27">
        <f>IF(AZ27&lt;&gt;0,1/(1/AZ27-1/N27),0)</f>
        <v>0.3086873379595324</v>
      </c>
      <c r="G27">
        <f>((BC27-AP27/2)*S27-E27)/(BC27+AP27/2)</f>
        <v>343.83174086218452</v>
      </c>
      <c r="H27">
        <f>AP27*1000</f>
        <v>23.182611816058898</v>
      </c>
      <c r="I27">
        <f>(AU27-BA27)</f>
        <v>6.7003410673266011</v>
      </c>
      <c r="J27">
        <f>(P27+AT27*D27)</f>
        <v>42.557518005371094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24.080705642700195</v>
      </c>
      <c r="P27" s="1">
        <v>42.557518005371094</v>
      </c>
      <c r="Q27" s="1">
        <v>24.249013900756836</v>
      </c>
      <c r="R27" s="1">
        <v>399.88186645507813</v>
      </c>
      <c r="S27" s="1">
        <v>391.53262329101563</v>
      </c>
      <c r="T27" s="1">
        <v>-0.32776162028312683</v>
      </c>
      <c r="U27" s="1">
        <v>20.239223480224609</v>
      </c>
      <c r="V27" s="1">
        <v>-0.96225982904434204</v>
      </c>
      <c r="W27" s="1">
        <v>59.419376373291016</v>
      </c>
      <c r="X27" s="1">
        <v>300.38668823242188</v>
      </c>
      <c r="Y27" s="1">
        <v>99.042861938476563</v>
      </c>
      <c r="Z27" s="1">
        <v>2.6562347412109375</v>
      </c>
      <c r="AA27" s="1">
        <v>88.355216979980469</v>
      </c>
      <c r="AB27" s="1">
        <v>9.125554084777832</v>
      </c>
      <c r="AC27" s="1">
        <v>-0.9377751350402832</v>
      </c>
      <c r="AD27" s="1">
        <v>4.9660593271255493E-2</v>
      </c>
      <c r="AE27" s="1">
        <v>3.1686832662671804E-3</v>
      </c>
      <c r="AF27" s="1">
        <v>3.703375905752182E-2</v>
      </c>
      <c r="AG27" s="1">
        <v>2.3496732115745544E-2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1.1043628243839037</v>
      </c>
      <c r="AP27">
        <f>(U27-T27)/(1000-U27)*AO27</f>
        <v>2.31826118160589E-2</v>
      </c>
      <c r="AQ27">
        <f>(P27+273.15)</f>
        <v>315.70751800537107</v>
      </c>
      <c r="AR27">
        <f>(O27+273.15)</f>
        <v>297.23070564270017</v>
      </c>
      <c r="AS27">
        <f>(Y27*AK27+Z27*AL27)*AM27</f>
        <v>15.846857555951374</v>
      </c>
      <c r="AT27">
        <f>((AS27+0.00000010773*(AR27^4-AQ27^4))-AP27*44100)/(L27*0.92*2*29.3+0.00000043092*AQ27^3)</f>
        <v>-9.5850057218218776</v>
      </c>
      <c r="AU27">
        <f>0.61365*EXP(17.502*J27/(240.97+J27))</f>
        <v>8.4885820494281621</v>
      </c>
      <c r="AV27">
        <f>AU27*1000/AA27</f>
        <v>96.073354121822874</v>
      </c>
      <c r="AW27">
        <f>(AV27-U27)</f>
        <v>75.834130641598264</v>
      </c>
      <c r="AX27">
        <f>IF(D27,P27,(O27+P27)/2)</f>
        <v>33.319111824035645</v>
      </c>
      <c r="AY27">
        <f>0.61365*EXP(17.502*AX27/(240.97+AX27))</f>
        <v>5.1434024724299512</v>
      </c>
      <c r="AZ27">
        <f>IF(AW27&lt;&gt;0,(1000-(AV27+U27)/2)/AW27*AP27,0)</f>
        <v>0.28792308902853109</v>
      </c>
      <c r="BA27">
        <f>U27*AA27/1000</f>
        <v>1.7882409821015608</v>
      </c>
      <c r="BB27">
        <f>(AY27-BA27)</f>
        <v>3.3551614903283902</v>
      </c>
      <c r="BC27">
        <f>1/(1.6/F27+1.37/N27)</f>
        <v>0.18170897057823887</v>
      </c>
      <c r="BD27">
        <f>G27*AA27*0.001</f>
        <v>30.379328068482732</v>
      </c>
      <c r="BE27">
        <f>G27/S27</f>
        <v>0.87816881763802268</v>
      </c>
      <c r="BF27">
        <f>(1-AP27*AA27/AU27/F27)*100</f>
        <v>21.829913135571754</v>
      </c>
      <c r="BG27">
        <f>(S27-E27/(N27/1.35))</f>
        <v>391.48725532747244</v>
      </c>
      <c r="BH27">
        <f>E27*BF27/100/BG27</f>
        <v>8.0210085235488229E-5</v>
      </c>
    </row>
    <row r="28" spans="1:60" x14ac:dyDescent="0.25">
      <c r="A28" s="1" t="s">
        <v>1</v>
      </c>
      <c r="B28" s="1" t="s">
        <v>7760</v>
      </c>
      <c r="K28" s="1">
        <v>2.72</v>
      </c>
    </row>
    <row r="29" spans="1:60" x14ac:dyDescent="0.25">
      <c r="A29" s="1" t="s">
        <v>1</v>
      </c>
      <c r="B29" s="1" t="s">
        <v>7759</v>
      </c>
      <c r="K29" s="1">
        <v>2.72</v>
      </c>
    </row>
    <row r="30" spans="1:60" x14ac:dyDescent="0.25">
      <c r="A30" s="1">
        <v>5</v>
      </c>
      <c r="B30" s="1" t="s">
        <v>7758</v>
      </c>
      <c r="C30" s="1">
        <v>1157.5000007934868</v>
      </c>
      <c r="D30" s="1">
        <v>0</v>
      </c>
      <c r="E30">
        <f>(R30-S30*(1000-T30)/(1000-U30))*AO30</f>
        <v>0.53881918087392544</v>
      </c>
      <c r="F30">
        <f>IF(AZ30&lt;&gt;0,1/(1/AZ30-1/N30),0)</f>
        <v>0.30501926236611415</v>
      </c>
      <c r="G30">
        <f>((BC30-AP30/2)*S30-E30)/(BC30+AP30/2)</f>
        <v>341.15996020646764</v>
      </c>
      <c r="H30">
        <f>AP30*1000</f>
        <v>23.175910287856034</v>
      </c>
      <c r="I30">
        <f>(AU30-BA30)</f>
        <v>6.7709963695741733</v>
      </c>
      <c r="J30">
        <f>(P30+AT30*D30)</f>
        <v>42.714557647705078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24.125881195068359</v>
      </c>
      <c r="P30" s="1">
        <v>42.714557647705078</v>
      </c>
      <c r="Q30" s="1">
        <v>24.301088333129883</v>
      </c>
      <c r="R30" s="1">
        <v>400.10714721679688</v>
      </c>
      <c r="S30" s="1">
        <v>391.4051513671875</v>
      </c>
      <c r="T30" s="1">
        <v>-0.32844647765159607</v>
      </c>
      <c r="U30" s="1">
        <v>20.233087539672852</v>
      </c>
      <c r="V30" s="1">
        <v>-0.96169871091842651</v>
      </c>
      <c r="W30" s="1">
        <v>59.242938995361328</v>
      </c>
      <c r="X30" s="1">
        <v>300.38134765625</v>
      </c>
      <c r="Y30" s="1">
        <v>150.24061584472656</v>
      </c>
      <c r="Z30" s="1">
        <v>2.8185009956359863</v>
      </c>
      <c r="AA30" s="1">
        <v>88.358840942382813</v>
      </c>
      <c r="AB30" s="1">
        <v>9.1275882720947266</v>
      </c>
      <c r="AC30" s="1">
        <v>-0.93878287076950073</v>
      </c>
      <c r="AD30" s="1">
        <v>5.3422532975673676E-2</v>
      </c>
      <c r="AE30" s="1">
        <v>3.3474992960691452E-3</v>
      </c>
      <c r="AF30" s="1">
        <v>6.1778146773576736E-2</v>
      </c>
      <c r="AG30" s="1">
        <v>2.1674133837223053E-2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1.1043431899126837</v>
      </c>
      <c r="AP30">
        <f>(U30-T30)/(1000-U30)*AO30</f>
        <v>2.3175910287856035E-2</v>
      </c>
      <c r="AQ30">
        <f>(P30+273.15)</f>
        <v>315.86455764770506</v>
      </c>
      <c r="AR30">
        <f>(O30+273.15)</f>
        <v>297.27588119506834</v>
      </c>
      <c r="AS30">
        <f>(Y30*AK30+Z30*AL30)*AM30</f>
        <v>24.038497997853938</v>
      </c>
      <c r="AT30">
        <f>((AS30+0.00000010773*(AR30^4-AQ30^4))-AP30*44100)/(L30*0.92*2*29.3+0.00000043092*AQ30^3)</f>
        <v>-9.5302486999513416</v>
      </c>
      <c r="AU30">
        <f>0.61365*EXP(17.502*J30/(240.97+J30))</f>
        <v>8.5587685332654342</v>
      </c>
      <c r="AV30">
        <f>AU30*1000/AA30</f>
        <v>96.863748346885302</v>
      </c>
      <c r="AW30">
        <f>(AV30-U30)</f>
        <v>76.63066080721245</v>
      </c>
      <c r="AX30">
        <f>IF(D30,P30,(O30+P30)/2)</f>
        <v>33.420219421386719</v>
      </c>
      <c r="AY30">
        <f>0.61365*EXP(17.502*AX30/(240.97+AX30))</f>
        <v>5.172626404112437</v>
      </c>
      <c r="AZ30">
        <f>IF(AW30&lt;&gt;0,(1000-(AV30+U30)/2)/AW30*AP30,0)</f>
        <v>0.28472933909573045</v>
      </c>
      <c r="BA30">
        <f>U30*AA30/1000</f>
        <v>1.7877721636912611</v>
      </c>
      <c r="BB30">
        <f>(AY30-BA30)</f>
        <v>3.3848542404211761</v>
      </c>
      <c r="BC30">
        <f>1/(1.6/F30+1.37/N30)</f>
        <v>0.17967392749922875</v>
      </c>
      <c r="BD30">
        <f>G30*AA30*0.001</f>
        <v>30.144498659792923</v>
      </c>
      <c r="BE30">
        <f>G30/S30</f>
        <v>0.87162869219985428</v>
      </c>
      <c r="BF30">
        <f>(1-AP30*AA30/AU30/F30)*100</f>
        <v>21.55807125817568</v>
      </c>
      <c r="BG30">
        <f>(S30-E30/(N30/1.35))</f>
        <v>391.23521053760106</v>
      </c>
      <c r="BH30">
        <f>E30*BF30/100/BG30</f>
        <v>2.9690329458308167E-4</v>
      </c>
    </row>
    <row r="31" spans="1:60" x14ac:dyDescent="0.25">
      <c r="A31" s="1" t="s">
        <v>1</v>
      </c>
      <c r="B31" s="1" t="s">
        <v>7757</v>
      </c>
      <c r="K31" s="1">
        <v>2.72</v>
      </c>
    </row>
    <row r="32" spans="1:60" x14ac:dyDescent="0.25">
      <c r="A32" s="1" t="s">
        <v>1</v>
      </c>
      <c r="B32" s="1" t="s">
        <v>7756</v>
      </c>
      <c r="K32" s="1">
        <v>2.72</v>
      </c>
    </row>
    <row r="33" spans="1:60" x14ac:dyDescent="0.25">
      <c r="A33" s="1">
        <v>6</v>
      </c>
      <c r="B33" s="1" t="s">
        <v>7755</v>
      </c>
      <c r="C33" s="1">
        <v>1363.5000007934868</v>
      </c>
      <c r="D33" s="1">
        <v>0</v>
      </c>
      <c r="E33">
        <f>(R33-S33*(1000-T33)/(1000-U33))*AO33</f>
        <v>1.1551630874607406</v>
      </c>
      <c r="F33">
        <f>IF(AZ33&lt;&gt;0,1/(1/AZ33-1/N33),0)</f>
        <v>0.30114144953031757</v>
      </c>
      <c r="G33">
        <f>((BC33-AP33/2)*S33-E33)/(BC33+AP33/2)</f>
        <v>336.47368939869585</v>
      </c>
      <c r="H33">
        <f>AP33*1000</f>
        <v>23.370742969603793</v>
      </c>
      <c r="I33">
        <f>(AU33-BA33)</f>
        <v>6.903538011642409</v>
      </c>
      <c r="J33">
        <f>(P33+AT33*D33)</f>
        <v>43.041740417480469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24.194053649902344</v>
      </c>
      <c r="P33" s="1">
        <v>43.041740417480469</v>
      </c>
      <c r="Q33" s="1">
        <v>24.361309051513672</v>
      </c>
      <c r="R33" s="1">
        <v>400.17678833007813</v>
      </c>
      <c r="S33" s="1">
        <v>390.85818481445313</v>
      </c>
      <c r="T33" s="1">
        <v>-0.32763078808784485</v>
      </c>
      <c r="U33" s="1">
        <v>20.40538215637207</v>
      </c>
      <c r="V33" s="1">
        <v>-0.9554365873336792</v>
      </c>
      <c r="W33" s="1">
        <v>59.506153106689453</v>
      </c>
      <c r="X33" s="1">
        <v>300.34844970703125</v>
      </c>
      <c r="Y33" s="1">
        <v>300.01861572265625</v>
      </c>
      <c r="Z33" s="1">
        <v>3.1567695140838623</v>
      </c>
      <c r="AA33" s="1">
        <v>88.362709045410156</v>
      </c>
      <c r="AB33" s="1">
        <v>9.2246322631835938</v>
      </c>
      <c r="AC33" s="1">
        <v>-0.94211369752883911</v>
      </c>
      <c r="AD33" s="1">
        <v>7.8283652663230896E-2</v>
      </c>
      <c r="AE33" s="1">
        <v>5.2962359040975571E-3</v>
      </c>
      <c r="AF33" s="1">
        <v>3.5973578691482544E-2</v>
      </c>
      <c r="AG33" s="1">
        <v>2.2090120241045952E-2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1.1042222415699676</v>
      </c>
      <c r="AP33">
        <f>(U33-T33)/(1000-U33)*AO33</f>
        <v>2.3370742969603793E-2</v>
      </c>
      <c r="AQ33">
        <f>(P33+273.15)</f>
        <v>316.19174041748045</v>
      </c>
      <c r="AR33">
        <f>(O33+273.15)</f>
        <v>297.34405364990232</v>
      </c>
      <c r="AS33">
        <f>(Y33*AK33+Z33*AL33)*AM33</f>
        <v>48.002977442674819</v>
      </c>
      <c r="AT33">
        <f>((AS33+0.00000010773*(AR33^4-AQ33^4))-AP33*44100)/(L33*0.92*2*29.3+0.00000043092*AQ33^3)</f>
        <v>-9.4364764182754133</v>
      </c>
      <c r="AU33">
        <f>0.61365*EXP(17.502*J33/(240.97+J33))</f>
        <v>8.7066128580863182</v>
      </c>
      <c r="AV33">
        <f>AU33*1000/AA33</f>
        <v>98.53266103025355</v>
      </c>
      <c r="AW33">
        <f>(AV33-U33)</f>
        <v>78.12727887388148</v>
      </c>
      <c r="AX33">
        <f>IF(D33,P33,(O33+P33)/2)</f>
        <v>33.617897033691406</v>
      </c>
      <c r="AY33">
        <f>0.61365*EXP(17.502*AX33/(240.97+AX33))</f>
        <v>5.2301802335185297</v>
      </c>
      <c r="AZ33">
        <f>IF(AW33&lt;&gt;0,(1000-(AV33+U33)/2)/AW33*AP33,0)</f>
        <v>0.28134741242909256</v>
      </c>
      <c r="BA33">
        <f>U33*AA33/1000</f>
        <v>1.8030748464439093</v>
      </c>
      <c r="BB33">
        <f>(AY33-BA33)</f>
        <v>3.4271053870746204</v>
      </c>
      <c r="BC33">
        <f>1/(1.6/F33+1.37/N33)</f>
        <v>0.17751945948148623</v>
      </c>
      <c r="BD33">
        <f>G33*AA33*0.001</f>
        <v>29.73172671777267</v>
      </c>
      <c r="BE33">
        <f>G33/S33</f>
        <v>0.86085875253815014</v>
      </c>
      <c r="BF33">
        <f>(1-AP33*AA33/AU33/F33)*100</f>
        <v>21.237086834139831</v>
      </c>
      <c r="BG33">
        <f>(S33-E33/(N33/1.35))</f>
        <v>390.49385225102748</v>
      </c>
      <c r="BH33">
        <f>E33*BF33/100/BG33</f>
        <v>6.2823777261994688E-4</v>
      </c>
    </row>
    <row r="34" spans="1:60" x14ac:dyDescent="0.25">
      <c r="A34" s="1" t="s">
        <v>1</v>
      </c>
      <c r="B34" s="1" t="s">
        <v>7754</v>
      </c>
      <c r="K34" s="1">
        <v>2.72</v>
      </c>
    </row>
    <row r="35" spans="1:60" x14ac:dyDescent="0.25">
      <c r="A35" s="1" t="s">
        <v>1</v>
      </c>
      <c r="B35" s="1" t="s">
        <v>7753</v>
      </c>
      <c r="K35" s="1">
        <v>2.72</v>
      </c>
    </row>
    <row r="36" spans="1:60" x14ac:dyDescent="0.25">
      <c r="A36" s="1">
        <v>7</v>
      </c>
      <c r="B36" s="1" t="s">
        <v>7752</v>
      </c>
      <c r="C36" s="1">
        <v>1570.000000782311</v>
      </c>
      <c r="D36" s="1">
        <v>0</v>
      </c>
      <c r="E36">
        <f>(R36-S36*(1000-T36)/(1000-U36))*AO36</f>
        <v>1.493115917640784</v>
      </c>
      <c r="F36">
        <f>IF(AZ36&lt;&gt;0,1/(1/AZ36-1/N36),0)</f>
        <v>0.32473549886008118</v>
      </c>
      <c r="G36">
        <f>((BC36-AP36/2)*S36-E36)/(BC36+AP36/2)</f>
        <v>337.17603905787558</v>
      </c>
      <c r="H36">
        <f>AP36*1000</f>
        <v>23.763058513682569</v>
      </c>
      <c r="I36">
        <f>(AU36-BA36)</f>
        <v>6.5545243100640285</v>
      </c>
      <c r="J36">
        <f>(P36+AT36*D36)</f>
        <v>42.329402923583984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24.260255813598633</v>
      </c>
      <c r="P36" s="1">
        <v>42.329402923583984</v>
      </c>
      <c r="Q36" s="1">
        <v>24.422765731811523</v>
      </c>
      <c r="R36" s="1">
        <v>400.12164306640625</v>
      </c>
      <c r="S36" s="1">
        <v>390.36886596679688</v>
      </c>
      <c r="T36" s="1">
        <v>-0.32993331551551819</v>
      </c>
      <c r="U36" s="1">
        <v>20.743371963500977</v>
      </c>
      <c r="V36" s="1">
        <v>-0.9583662748336792</v>
      </c>
      <c r="W36" s="1">
        <v>60.253837585449219</v>
      </c>
      <c r="X36" s="1">
        <v>300.35516357421875</v>
      </c>
      <c r="Y36" s="1">
        <v>499.7861328125</v>
      </c>
      <c r="Z36" s="1">
        <v>2.9396395683288574</v>
      </c>
      <c r="AA36" s="1">
        <v>88.365226745605469</v>
      </c>
      <c r="AB36" s="1">
        <v>9.2912492752075195</v>
      </c>
      <c r="AC36" s="1">
        <v>-0.94893103837966919</v>
      </c>
      <c r="AD36" s="1">
        <v>5.1887441426515579E-2</v>
      </c>
      <c r="AE36" s="1">
        <v>5.5725597776472569E-3</v>
      </c>
      <c r="AF36" s="1">
        <v>5.5344793945550919E-2</v>
      </c>
      <c r="AG36" s="1">
        <v>2.2725380957126617E-2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1.1042469249052156</v>
      </c>
      <c r="AP36">
        <f>(U36-T36)/(1000-U36)*AO36</f>
        <v>2.3763058513682569E-2</v>
      </c>
      <c r="AQ36">
        <f>(P36+273.15)</f>
        <v>315.47940292358396</v>
      </c>
      <c r="AR36">
        <f>(O36+273.15)</f>
        <v>297.41025581359861</v>
      </c>
      <c r="AS36">
        <f>(Y36*AK36+Z36*AL36)*AM36</f>
        <v>79.965779462625505</v>
      </c>
      <c r="AT36">
        <f>((AS36+0.00000010773*(AR36^4-AQ36^4))-AP36*44100)/(L36*0.92*2*29.3+0.00000043092*AQ36^3)</f>
        <v>-9.2486268171775485</v>
      </c>
      <c r="AU36">
        <f>0.61365*EXP(17.502*J36/(240.97+J36))</f>
        <v>8.387517077087228</v>
      </c>
      <c r="AV36">
        <f>AU36*1000/AA36</f>
        <v>94.918752386999927</v>
      </c>
      <c r="AW36">
        <f>(AV36-U36)</f>
        <v>74.17538042349895</v>
      </c>
      <c r="AX36">
        <f>IF(D36,P36,(O36+P36)/2)</f>
        <v>33.294829368591309</v>
      </c>
      <c r="AY36">
        <f>0.61365*EXP(17.502*AX36/(240.97+AX36))</f>
        <v>5.1364053495071644</v>
      </c>
      <c r="AZ36">
        <f>IF(AW36&lt;&gt;0,(1000-(AV36+U36)/2)/AW36*AP36,0)</f>
        <v>0.30183620861094829</v>
      </c>
      <c r="BA36">
        <f>U36*AA36/1000</f>
        <v>1.8329927670231991</v>
      </c>
      <c r="BB36">
        <f>(AY36-BA36)</f>
        <v>3.3034125824839653</v>
      </c>
      <c r="BC36">
        <f>1/(1.6/F36+1.37/N36)</f>
        <v>0.19057949316577896</v>
      </c>
      <c r="BD36">
        <f>G36*AA36*0.001</f>
        <v>29.794637144534303</v>
      </c>
      <c r="BE36">
        <f>G36/S36</f>
        <v>0.86373701504810674</v>
      </c>
      <c r="BF36">
        <f>(1-AP36*AA36/AU36/F36)*100</f>
        <v>22.90600531818011</v>
      </c>
      <c r="BG36">
        <f>(S36-E36/(N36/1.35))</f>
        <v>389.89794479932647</v>
      </c>
      <c r="BH36">
        <f>E36*BF36/100/BG36</f>
        <v>8.7718649473112734E-4</v>
      </c>
    </row>
    <row r="37" spans="1:60" x14ac:dyDescent="0.25">
      <c r="A37" s="1" t="s">
        <v>1</v>
      </c>
      <c r="B37" s="1" t="s">
        <v>7751</v>
      </c>
      <c r="K37" s="1">
        <v>2.72</v>
      </c>
    </row>
    <row r="38" spans="1:60" x14ac:dyDescent="0.25">
      <c r="A38" s="1" t="s">
        <v>1</v>
      </c>
      <c r="B38" s="1" t="s">
        <v>7750</v>
      </c>
      <c r="K38" s="1">
        <v>2.72</v>
      </c>
    </row>
    <row r="39" spans="1:60" x14ac:dyDescent="0.25">
      <c r="A39" s="1">
        <v>8</v>
      </c>
      <c r="B39" s="1" t="s">
        <v>7749</v>
      </c>
      <c r="C39" s="1">
        <v>1777.000000782311</v>
      </c>
      <c r="D39" s="1">
        <v>0</v>
      </c>
      <c r="E39">
        <f>(R39-S39*(1000-T39)/(1000-U39))*AO39</f>
        <v>1.6267508031042022</v>
      </c>
      <c r="F39">
        <f>IF(AZ39&lt;&gt;0,1/(1/AZ39-1/N39),0)</f>
        <v>0.33832773416924755</v>
      </c>
      <c r="G39">
        <f>((BC39-AP39/2)*S39-E39)/(BC39+AP39/2)</f>
        <v>337.18654327044015</v>
      </c>
      <c r="H39">
        <f>AP39*1000</f>
        <v>24.313917686283546</v>
      </c>
      <c r="I39">
        <f>(AU39-BA39)</f>
        <v>6.4569789360374568</v>
      </c>
      <c r="J39">
        <f>(P39+AT39*D39)</f>
        <v>42.203575134277344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24.322498321533203</v>
      </c>
      <c r="P39" s="1">
        <v>42.203575134277344</v>
      </c>
      <c r="Q39" s="1">
        <v>24.476720809936523</v>
      </c>
      <c r="R39" s="1">
        <v>400.10025024414063</v>
      </c>
      <c r="S39" s="1">
        <v>390.03970336914063</v>
      </c>
      <c r="T39" s="1">
        <v>-0.32963988184928894</v>
      </c>
      <c r="U39" s="1">
        <v>21.2200927734375</v>
      </c>
      <c r="V39" s="1">
        <v>-0.9540092945098877</v>
      </c>
      <c r="W39" s="1">
        <v>61.412975311279297</v>
      </c>
      <c r="X39" s="1">
        <v>300.37722778320313</v>
      </c>
      <c r="Y39" s="1">
        <v>750.4537353515625</v>
      </c>
      <c r="Z39" s="1">
        <v>2.7762191295623779</v>
      </c>
      <c r="AA39" s="1">
        <v>88.370864868164063</v>
      </c>
      <c r="AB39" s="1">
        <v>9.3057804107666016</v>
      </c>
      <c r="AC39" s="1">
        <v>-0.95813149213790894</v>
      </c>
      <c r="AD39" s="1">
        <v>3.7083908915519714E-2</v>
      </c>
      <c r="AE39" s="1">
        <v>3.5352343693375587E-3</v>
      </c>
      <c r="AF39" s="1">
        <v>2.3298218846321106E-2</v>
      </c>
      <c r="AG39" s="1">
        <v>2.2874649614095688E-2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1.1043280433205995</v>
      </c>
      <c r="AP39">
        <f>(U39-T39)/(1000-U39)*AO39</f>
        <v>2.4313917686283545E-2</v>
      </c>
      <c r="AQ39">
        <f>(P39+273.15)</f>
        <v>315.35357513427732</v>
      </c>
      <c r="AR39">
        <f>(O39+273.15)</f>
        <v>297.47249832153318</v>
      </c>
      <c r="AS39">
        <f>(Y39*AK39+Z39*AL39)*AM39</f>
        <v>120.0725949724183</v>
      </c>
      <c r="AT39">
        <f>((AS39+0.00000010773*(AR39^4-AQ39^4))-AP39*44100)/(L39*0.92*2*29.3+0.00000043092*AQ39^3)</f>
        <v>-9.1084234919231708</v>
      </c>
      <c r="AU39">
        <f>0.61365*EXP(17.502*J39/(240.97+J39))</f>
        <v>8.3322168870088067</v>
      </c>
      <c r="AV39">
        <f>AU39*1000/AA39</f>
        <v>94.286922499165428</v>
      </c>
      <c r="AW39">
        <f>(AV39-U39)</f>
        <v>73.066829725727928</v>
      </c>
      <c r="AX39">
        <f>IF(D39,P39,(O39+P39)/2)</f>
        <v>33.263036727905273</v>
      </c>
      <c r="AY39">
        <f>0.61365*EXP(17.502*AX39/(240.97+AX39))</f>
        <v>5.1272566450607915</v>
      </c>
      <c r="AZ39">
        <f>IF(AW39&lt;&gt;0,(1000-(AV39+U39)/2)/AW39*AP39,0)</f>
        <v>0.31354451454260251</v>
      </c>
      <c r="BA39">
        <f>U39*AA39/1000</f>
        <v>1.8752379509713502</v>
      </c>
      <c r="BB39">
        <f>(AY39-BA39)</f>
        <v>3.2520186940894416</v>
      </c>
      <c r="BC39">
        <f>1/(1.6/F39+1.37/N39)</f>
        <v>0.1980507945713435</v>
      </c>
      <c r="BD39">
        <f>G39*AA39*0.001</f>
        <v>29.797466450715422</v>
      </c>
      <c r="BE39">
        <f>G39/S39</f>
        <v>0.86449287177136613</v>
      </c>
      <c r="BF39">
        <f>(1-AP39*AA39/AU39/F39)*100</f>
        <v>23.780537614228781</v>
      </c>
      <c r="BG39">
        <f>(S39-E39/(N39/1.35))</f>
        <v>389.52663443836957</v>
      </c>
      <c r="BH39">
        <f>E39*BF39/100/BG39</f>
        <v>9.9312871680709309E-4</v>
      </c>
    </row>
    <row r="40" spans="1:60" x14ac:dyDescent="0.25">
      <c r="A40" s="1" t="s">
        <v>1</v>
      </c>
      <c r="B40" s="1" t="s">
        <v>7748</v>
      </c>
      <c r="K40" s="1">
        <v>2.72</v>
      </c>
    </row>
    <row r="41" spans="1:60" x14ac:dyDescent="0.25">
      <c r="A41" s="1" t="s">
        <v>1</v>
      </c>
      <c r="B41" s="1" t="s">
        <v>7747</v>
      </c>
      <c r="K41" s="1">
        <v>2.72</v>
      </c>
    </row>
    <row r="42" spans="1:60" x14ac:dyDescent="0.25">
      <c r="A42" s="1">
        <v>9</v>
      </c>
      <c r="B42" s="1" t="s">
        <v>7746</v>
      </c>
      <c r="C42" s="1">
        <v>1983.000000782311</v>
      </c>
      <c r="D42" s="1">
        <v>0</v>
      </c>
      <c r="E42">
        <f>(R42-S42*(1000-T42)/(1000-U42))*AO42</f>
        <v>1.7651615406105008</v>
      </c>
      <c r="F42">
        <f>IF(AZ42&lt;&gt;0,1/(1/AZ42-1/N42),0)</f>
        <v>0.3619794989620696</v>
      </c>
      <c r="G42">
        <f>((BC42-AP42/2)*S42-E42)/(BC42+AP42/2)</f>
        <v>338.16158579318591</v>
      </c>
      <c r="H42">
        <f>AP42*1000</f>
        <v>25.030929098862185</v>
      </c>
      <c r="I42">
        <f>(AU42-BA42)</f>
        <v>6.249018570435962</v>
      </c>
      <c r="J42">
        <f>(P42+AT42*D42)</f>
        <v>41.851902008056641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24.417516708374023</v>
      </c>
      <c r="P42" s="1">
        <v>41.851902008056641</v>
      </c>
      <c r="Q42" s="1">
        <v>24.548786163330078</v>
      </c>
      <c r="R42" s="1">
        <v>400.14208984375</v>
      </c>
      <c r="S42" s="1">
        <v>389.71047973632813</v>
      </c>
      <c r="T42" s="1">
        <v>-0.32931193709373474</v>
      </c>
      <c r="U42" s="1">
        <v>21.841716766357422</v>
      </c>
      <c r="V42" s="1">
        <v>-0.94771981239318848</v>
      </c>
      <c r="W42" s="1">
        <v>62.857810974121094</v>
      </c>
      <c r="X42" s="1">
        <v>300.37872314453125</v>
      </c>
      <c r="Y42" s="1">
        <v>999.5008544921875</v>
      </c>
      <c r="Z42" s="1">
        <v>2.4733719825744629</v>
      </c>
      <c r="AA42" s="1">
        <v>88.377288818359375</v>
      </c>
      <c r="AB42" s="1">
        <v>9.5209627151489258</v>
      </c>
      <c r="AC42" s="1">
        <v>-0.97184568643569946</v>
      </c>
      <c r="AD42" s="1">
        <v>4.7527320683002472E-2</v>
      </c>
      <c r="AE42" s="1">
        <v>5.3252666257321835E-3</v>
      </c>
      <c r="AF42" s="1">
        <v>4.0390677750110626E-2</v>
      </c>
      <c r="AG42" s="1">
        <v>2.498767152428627E-2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1.1043335409725412</v>
      </c>
      <c r="AP42">
        <f>(U42-T42)/(1000-U42)*AO42</f>
        <v>2.5030929098862186E-2</v>
      </c>
      <c r="AQ42">
        <f>(P42+273.15)</f>
        <v>315.00190200805662</v>
      </c>
      <c r="AR42">
        <f>(O42+273.15)</f>
        <v>297.567516708374</v>
      </c>
      <c r="AS42">
        <f>(Y42*AK42+Z42*AL42)*AM42</f>
        <v>159.9201331442564</v>
      </c>
      <c r="AT42">
        <f>((AS42+0.00000010773*(AR42^4-AQ42^4))-AP42*44100)/(L42*0.92*2*29.3+0.00000043092*AQ42^3)</f>
        <v>-9.0025721837397086</v>
      </c>
      <c r="AU42">
        <f>0.61365*EXP(17.502*J42/(240.97+J42))</f>
        <v>8.1793302813851341</v>
      </c>
      <c r="AV42">
        <f>AU42*1000/AA42</f>
        <v>92.550138058613669</v>
      </c>
      <c r="AW42">
        <f>(AV42-U42)</f>
        <v>70.708421292256247</v>
      </c>
      <c r="AX42">
        <f>IF(D42,P42,(O42+P42)/2)</f>
        <v>33.134709358215332</v>
      </c>
      <c r="AY42">
        <f>0.61365*EXP(17.502*AX42/(240.97+AX42))</f>
        <v>5.0904728774560697</v>
      </c>
      <c r="AZ42">
        <f>IF(AW42&lt;&gt;0,(1000-(AV42+U42)/2)/AW42*AP42,0)</f>
        <v>0.33375461456726241</v>
      </c>
      <c r="BA42">
        <f>U42*AA42/1000</f>
        <v>1.9303117109491723</v>
      </c>
      <c r="BB42">
        <f>(AY42-BA42)</f>
        <v>3.1601611665068976</v>
      </c>
      <c r="BC42">
        <f>1/(1.6/F42+1.37/N42)</f>
        <v>0.21096123973602815</v>
      </c>
      <c r="BD42">
        <f>G42*AA42*0.001</f>
        <v>29.885804134918803</v>
      </c>
      <c r="BE42">
        <f>G42/S42</f>
        <v>0.86772515335482026</v>
      </c>
      <c r="BF42">
        <f>(1-AP42*AA42/AU42/F42)*100</f>
        <v>25.283602391702466</v>
      </c>
      <c r="BG42">
        <f>(S42-E42/(N42/1.35))</f>
        <v>389.15375676280871</v>
      </c>
      <c r="BH42">
        <f>E42*BF42/100/BG42</f>
        <v>1.1468382811250328E-3</v>
      </c>
    </row>
    <row r="43" spans="1:60" x14ac:dyDescent="0.25">
      <c r="A43" s="1" t="s">
        <v>1</v>
      </c>
      <c r="B43" s="1" t="s">
        <v>7745</v>
      </c>
      <c r="K43" s="1">
        <v>2.72</v>
      </c>
    </row>
    <row r="44" spans="1:60" x14ac:dyDescent="0.25">
      <c r="A44" s="1" t="s">
        <v>1</v>
      </c>
      <c r="B44" s="1" t="s">
        <v>7744</v>
      </c>
      <c r="K44" s="1">
        <v>2.72</v>
      </c>
    </row>
    <row r="45" spans="1:60" x14ac:dyDescent="0.25">
      <c r="A45" s="1">
        <v>10</v>
      </c>
      <c r="B45" s="1" t="s">
        <v>7743</v>
      </c>
      <c r="C45" s="1">
        <v>2190.000000782311</v>
      </c>
      <c r="D45" s="1">
        <v>0</v>
      </c>
      <c r="E45">
        <f>(R45-S45*(1000-T45)/(1000-U45))*AO45</f>
        <v>1.9524472588315724</v>
      </c>
      <c r="F45">
        <f>IF(AZ45&lt;&gt;0,1/(1/AZ45-1/N45),0)</f>
        <v>0.38490917844993361</v>
      </c>
      <c r="G45">
        <f>((BC45-AP45/2)*S45-E45)/(BC45+AP45/2)</f>
        <v>338.48366296215568</v>
      </c>
      <c r="H45">
        <f>AP45*1000</f>
        <v>25.744736971844493</v>
      </c>
      <c r="I45">
        <f>(AU45-BA45)</f>
        <v>6.0768729343746823</v>
      </c>
      <c r="J45">
        <f>(P45+AT45*D45)</f>
        <v>41.577804565429688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24.513996124267578</v>
      </c>
      <c r="P45" s="1">
        <v>41.577804565429688</v>
      </c>
      <c r="Q45" s="1">
        <v>24.631027221679688</v>
      </c>
      <c r="R45" s="1">
        <v>399.99789428710938</v>
      </c>
      <c r="S45" s="1">
        <v>389.15719604492188</v>
      </c>
      <c r="T45" s="1">
        <v>-0.33092162013053894</v>
      </c>
      <c r="U45" s="1">
        <v>22.459014892578125</v>
      </c>
      <c r="V45" s="1">
        <v>-0.94692516326904297</v>
      </c>
      <c r="W45" s="1">
        <v>64.2659912109375</v>
      </c>
      <c r="X45" s="1">
        <v>300.36492919921875</v>
      </c>
      <c r="Y45" s="1">
        <v>1250.78271484375</v>
      </c>
      <c r="Z45" s="1">
        <v>2.6333870887756348</v>
      </c>
      <c r="AA45" s="1">
        <v>88.382606506347656</v>
      </c>
      <c r="AB45" s="1">
        <v>9.6281661987304688</v>
      </c>
      <c r="AC45" s="1">
        <v>-0.99527525901794434</v>
      </c>
      <c r="AD45" s="1">
        <v>3.699849545955658E-2</v>
      </c>
      <c r="AE45" s="1">
        <v>7.52596789970994E-3</v>
      </c>
      <c r="AF45" s="1">
        <v>3.1155822798609734E-2</v>
      </c>
      <c r="AG45" s="1">
        <v>2.655281126499176E-2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1.1042828279383039</v>
      </c>
      <c r="AP45">
        <f>(U45-T45)/(1000-U45)*AO45</f>
        <v>2.5744736971844491E-2</v>
      </c>
      <c r="AQ45">
        <f>(P45+273.15)</f>
        <v>314.72780456542966</v>
      </c>
      <c r="AR45">
        <f>(O45+273.15)</f>
        <v>297.66399612426756</v>
      </c>
      <c r="AS45">
        <f>(Y45*AK45+Z45*AL45)*AM45</f>
        <v>200.12522990185244</v>
      </c>
      <c r="AT45">
        <f>((AS45+0.00000010773*(AR45^4-AQ45^4))-AP45*44100)/(L45*0.92*2*29.3+0.00000043092*AQ45^3)</f>
        <v>-8.9001547692519196</v>
      </c>
      <c r="AU45">
        <f>0.61365*EXP(17.502*J45/(240.97+J45))</f>
        <v>8.0618592101456166</v>
      </c>
      <c r="AV45">
        <f>AU45*1000/AA45</f>
        <v>91.215449835897431</v>
      </c>
      <c r="AW45">
        <f>(AV45-U45)</f>
        <v>68.756434943319306</v>
      </c>
      <c r="AX45">
        <f>IF(D45,P45,(O45+P45)/2)</f>
        <v>33.045900344848633</v>
      </c>
      <c r="AY45">
        <f>0.61365*EXP(17.502*AX45/(240.97+AX45))</f>
        <v>5.0651512762323208</v>
      </c>
      <c r="AZ45">
        <f>IF(AW45&lt;&gt;0,(1000-(AV45+U45)/2)/AW45*AP45,0)</f>
        <v>0.35315207070344012</v>
      </c>
      <c r="BA45">
        <f>U45*AA45/1000</f>
        <v>1.9849862757709342</v>
      </c>
      <c r="BB45">
        <f>(AY45-BA45)</f>
        <v>3.0801650004613865</v>
      </c>
      <c r="BC45">
        <f>1/(1.6/F45+1.37/N45)</f>
        <v>0.22336923898509792</v>
      </c>
      <c r="BD45">
        <f>G45*AA45*0.001</f>
        <v>29.916068392411411</v>
      </c>
      <c r="BE45">
        <f>G45/S45</f>
        <v>0.86978646778789936</v>
      </c>
      <c r="BF45">
        <f>(1-AP45*AA45/AU45/F45)*100</f>
        <v>26.673359574829203</v>
      </c>
      <c r="BG45">
        <f>(S45-E45/(N45/1.35))</f>
        <v>388.54140410828103</v>
      </c>
      <c r="BH45">
        <f>E45*BF45/100/BG45</f>
        <v>1.3403546503679867E-3</v>
      </c>
    </row>
    <row r="46" spans="1:60" x14ac:dyDescent="0.25">
      <c r="A46" s="1" t="s">
        <v>1</v>
      </c>
      <c r="B46" s="1" t="s">
        <v>7742</v>
      </c>
      <c r="K46" s="1">
        <v>2.72</v>
      </c>
    </row>
    <row r="47" spans="1:60" x14ac:dyDescent="0.25">
      <c r="A47" s="1" t="s">
        <v>1</v>
      </c>
      <c r="B47" s="1" t="s">
        <v>7741</v>
      </c>
      <c r="K47" s="1">
        <v>2.72</v>
      </c>
    </row>
    <row r="48" spans="1:60" x14ac:dyDescent="0.25">
      <c r="A48" s="1">
        <v>11</v>
      </c>
      <c r="B48" s="1" t="s">
        <v>7740</v>
      </c>
      <c r="C48" s="1">
        <v>2397.5000007711351</v>
      </c>
      <c r="D48" s="1">
        <v>0</v>
      </c>
      <c r="E48">
        <f>(R48-S48*(1000-T48)/(1000-U48))*AO48</f>
        <v>2.3605342877296001</v>
      </c>
      <c r="F48">
        <f>IF(AZ48&lt;&gt;0,1/(1/AZ48-1/N48),0)</f>
        <v>0.43875462796548198</v>
      </c>
      <c r="G48">
        <f>((BC48-AP48/2)*S48-E48)/(BC48+AP48/2)</f>
        <v>340.34217106134366</v>
      </c>
      <c r="H48">
        <f>AP48*1000</f>
        <v>26.704310867331515</v>
      </c>
      <c r="I48">
        <f>(AU48-BA48)</f>
        <v>5.6048127016902036</v>
      </c>
      <c r="J48">
        <f>(P48+AT48*D48)</f>
        <v>40.621253967285156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24.627790451049805</v>
      </c>
      <c r="P48" s="1">
        <v>40.621253967285156</v>
      </c>
      <c r="Q48" s="1">
        <v>24.718723297119141</v>
      </c>
      <c r="R48" s="1">
        <v>399.82583618164063</v>
      </c>
      <c r="S48" s="1">
        <v>388.29803466796875</v>
      </c>
      <c r="T48" s="1">
        <v>-0.33037325739860535</v>
      </c>
      <c r="U48" s="1">
        <v>23.289274215698242</v>
      </c>
      <c r="V48" s="1">
        <v>-0.93898755311965942</v>
      </c>
      <c r="W48" s="1">
        <v>66.192832946777344</v>
      </c>
      <c r="X48" s="1">
        <v>300.36050415039063</v>
      </c>
      <c r="Y48" s="1">
        <v>1601.233154296875</v>
      </c>
      <c r="Z48" s="1">
        <v>2.9659712314605713</v>
      </c>
      <c r="AA48" s="1">
        <v>88.386756896972656</v>
      </c>
      <c r="AB48" s="1">
        <v>9.6034183502197266</v>
      </c>
      <c r="AC48" s="1">
        <v>-1.0252277851104736</v>
      </c>
      <c r="AD48" s="1">
        <v>1.8942574039101601E-2</v>
      </c>
      <c r="AE48" s="1">
        <v>3.4031148534268141E-3</v>
      </c>
      <c r="AF48" s="1">
        <v>3.8567826151847839E-2</v>
      </c>
      <c r="AG48" s="1">
        <v>2.280132845044136E-2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1.1042665593764358</v>
      </c>
      <c r="AP48">
        <f>(U48-T48)/(1000-U48)*AO48</f>
        <v>2.6704310867331514E-2</v>
      </c>
      <c r="AQ48">
        <f>(P48+273.15)</f>
        <v>313.77125396728513</v>
      </c>
      <c r="AR48">
        <f>(O48+273.15)</f>
        <v>297.77779045104978</v>
      </c>
      <c r="AS48">
        <f>(Y48*AK48+Z48*AL48)*AM48</f>
        <v>256.197298961044</v>
      </c>
      <c r="AT48">
        <f>((AS48+0.00000010773*(AR48^4-AQ48^4))-AP48*44100)/(L48*0.92*2*29.3+0.00000043092*AQ48^3)</f>
        <v>-8.6922661959066918</v>
      </c>
      <c r="AU48">
        <f>0.61365*EXP(17.502*J48/(240.97+J48))</f>
        <v>7.6632761201000577</v>
      </c>
      <c r="AV48">
        <f>AU48*1000/AA48</f>
        <v>86.701632565076423</v>
      </c>
      <c r="AW48">
        <f>(AV48-U48)</f>
        <v>63.412358349378181</v>
      </c>
      <c r="AX48">
        <f>IF(D48,P48,(O48+P48)/2)</f>
        <v>32.62452220916748</v>
      </c>
      <c r="AY48">
        <f>0.61365*EXP(17.502*AX48/(240.97+AX48))</f>
        <v>4.9464939354111026</v>
      </c>
      <c r="AZ48">
        <f>IF(AW48&lt;&gt;0,(1000-(AV48+U48)/2)/AW48*AP48,0)</f>
        <v>0.39796178285414979</v>
      </c>
      <c r="BA48">
        <f>U48*AA48/1000</f>
        <v>2.058463418409854</v>
      </c>
      <c r="BB48">
        <f>(AY48-BA48)</f>
        <v>2.8880305170012486</v>
      </c>
      <c r="BC48">
        <f>1/(1.6/F48+1.37/N48)</f>
        <v>0.2520953781379805</v>
      </c>
      <c r="BD48">
        <f>G48*AA48*0.001</f>
        <v>30.081740735386866</v>
      </c>
      <c r="BE48">
        <f>G48/S48</f>
        <v>0.87649727960216994</v>
      </c>
      <c r="BF48">
        <f>(1-AP48*AA48/AU48/F48)*100</f>
        <v>29.800763381028585</v>
      </c>
      <c r="BG48">
        <f>(S48-E48/(N48/1.35))</f>
        <v>387.55353415766149</v>
      </c>
      <c r="BH48">
        <f>E48*BF48/100/BG48</f>
        <v>1.8151227523786986E-3</v>
      </c>
    </row>
    <row r="49" spans="1:60" x14ac:dyDescent="0.25">
      <c r="A49" s="1" t="s">
        <v>1</v>
      </c>
      <c r="B49" s="1" t="s">
        <v>7739</v>
      </c>
      <c r="K49" s="1">
        <v>2.72</v>
      </c>
    </row>
    <row r="50" spans="1:60" x14ac:dyDescent="0.25">
      <c r="A50" s="1" t="s">
        <v>1</v>
      </c>
      <c r="B50" s="1" t="s">
        <v>7738</v>
      </c>
      <c r="K50" s="1">
        <v>2.72</v>
      </c>
    </row>
    <row r="51" spans="1:60" x14ac:dyDescent="0.25">
      <c r="A51" s="1">
        <v>12</v>
      </c>
      <c r="B51" s="1" t="s">
        <v>7737</v>
      </c>
      <c r="C51" s="1">
        <v>2604.000000782311</v>
      </c>
      <c r="D51" s="1">
        <v>0</v>
      </c>
      <c r="E51">
        <f>(R51-S51*(1000-T51)/(1000-U51))*AO51</f>
        <v>2.6897524997620459</v>
      </c>
      <c r="F51">
        <f>IF(AZ51&lt;&gt;0,1/(1/AZ51-1/N51),0)</f>
        <v>0.53194679377484877</v>
      </c>
      <c r="G51">
        <f>((BC51-AP51/2)*S51-E51)/(BC51+AP51/2)</f>
        <v>344.82816107442613</v>
      </c>
      <c r="H51">
        <f>AP51*1000</f>
        <v>27.872528389786584</v>
      </c>
      <c r="I51">
        <f>(AU51-BA51)</f>
        <v>4.9349302844170841</v>
      </c>
      <c r="J51">
        <f>(P51+AT51*D51)</f>
        <v>39.146865844726563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24.761669158935547</v>
      </c>
      <c r="P51" s="1">
        <v>39.146865844726563</v>
      </c>
      <c r="Q51" s="1">
        <v>24.826101303100586</v>
      </c>
      <c r="R51" s="1">
        <v>399.9775390625</v>
      </c>
      <c r="S51" s="1">
        <v>387.75534057617188</v>
      </c>
      <c r="T51" s="1">
        <v>-0.33009955286979675</v>
      </c>
      <c r="U51" s="1">
        <v>24.295759201049805</v>
      </c>
      <c r="V51" s="1">
        <v>-0.93073701858520508</v>
      </c>
      <c r="W51" s="1">
        <v>68.503463745117188</v>
      </c>
      <c r="X51" s="1">
        <v>300.3807373046875</v>
      </c>
      <c r="Y51" s="1">
        <v>2000.4327392578125</v>
      </c>
      <c r="Z51" s="1">
        <v>2.7625360488891602</v>
      </c>
      <c r="AA51" s="1">
        <v>88.387054443359375</v>
      </c>
      <c r="AB51" s="1">
        <v>9.7044830322265625</v>
      </c>
      <c r="AC51" s="1">
        <v>-1.0450147390365601</v>
      </c>
      <c r="AD51" s="1">
        <v>3.5482835024595261E-2</v>
      </c>
      <c r="AE51" s="1">
        <v>4.9136322923004627E-3</v>
      </c>
      <c r="AF51" s="1">
        <v>1.9260341301560402E-2</v>
      </c>
      <c r="AG51" s="1">
        <v>2.8942782431840897E-2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1.1043409459731157</v>
      </c>
      <c r="AP51">
        <f>(U51-T51)/(1000-U51)*AO51</f>
        <v>2.7872528389786586E-2</v>
      </c>
      <c r="AQ51">
        <f>(P51+273.15)</f>
        <v>312.29686584472654</v>
      </c>
      <c r="AR51">
        <f>(O51+273.15)</f>
        <v>297.91166915893552</v>
      </c>
      <c r="AS51">
        <f>(Y51*AK51+Z51*AL51)*AM51</f>
        <v>320.06923112714503</v>
      </c>
      <c r="AT51">
        <f>((AS51+0.00000010773*(AR51^4-AQ51^4))-AP51*44100)/(L51*0.92*2*29.3+0.00000043092*AQ51^3)</f>
        <v>-8.44524897384591</v>
      </c>
      <c r="AU51">
        <f>0.61365*EXP(17.502*J51/(240.97+J51))</f>
        <v>7.0823608756630225</v>
      </c>
      <c r="AV51">
        <f>AU51*1000/AA51</f>
        <v>80.128938793877055</v>
      </c>
      <c r="AW51">
        <f>(AV51-U51)</f>
        <v>55.83317959282725</v>
      </c>
      <c r="AX51">
        <f>IF(D51,P51,(O51+P51)/2)</f>
        <v>31.954267501831055</v>
      </c>
      <c r="AY51">
        <f>0.61365*EXP(17.502*AX51/(240.97+AX51))</f>
        <v>4.7627369116628611</v>
      </c>
      <c r="AZ51">
        <f>IF(AW51&lt;&gt;0,(1000-(AV51+U51)/2)/AW51*AP51,0)</f>
        <v>0.47314586779240314</v>
      </c>
      <c r="BA51">
        <f>U51*AA51/1000</f>
        <v>2.1474305912459384</v>
      </c>
      <c r="BB51">
        <f>(AY51-BA51)</f>
        <v>2.6153063204169227</v>
      </c>
      <c r="BC51">
        <f>1/(1.6/F51+1.37/N51)</f>
        <v>0.30049096803716774</v>
      </c>
      <c r="BD51">
        <f>G51*AA51*0.001</f>
        <v>30.478345446488799</v>
      </c>
      <c r="BE51">
        <f>G51/S51</f>
        <v>0.88929313149379308</v>
      </c>
      <c r="BF51">
        <f>(1-AP51*AA51/AU51/F51)*100</f>
        <v>34.608879413091678</v>
      </c>
      <c r="BG51">
        <f>(S51-E51/(N51/1.35))</f>
        <v>386.90700631596536</v>
      </c>
      <c r="BH51">
        <f>E51*BF51/100/BG51</f>
        <v>2.4059869269802184E-3</v>
      </c>
    </row>
    <row r="52" spans="1:60" x14ac:dyDescent="0.25">
      <c r="A52" s="1" t="s">
        <v>1</v>
      </c>
      <c r="B52" s="1" t="s">
        <v>7736</v>
      </c>
    </row>
    <row r="53" spans="1:60" x14ac:dyDescent="0.25">
      <c r="A53" s="1" t="s">
        <v>1</v>
      </c>
      <c r="B53" s="1" t="s">
        <v>7735</v>
      </c>
    </row>
    <row r="54" spans="1:60" x14ac:dyDescent="0.25">
      <c r="A54" s="1" t="s">
        <v>1</v>
      </c>
      <c r="B54" s="1" t="s">
        <v>7734</v>
      </c>
    </row>
    <row r="55" spans="1:60" x14ac:dyDescent="0.25">
      <c r="A55" s="1" t="s">
        <v>1</v>
      </c>
      <c r="B55" s="1" t="s">
        <v>7733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EC928-548D-409C-84E9-B4BD1919100F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7823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7822</v>
      </c>
    </row>
    <row r="12" spans="1:56" x14ac:dyDescent="0.25">
      <c r="A12" s="1" t="s">
        <v>1</v>
      </c>
      <c r="B12" s="1" t="s">
        <v>7821</v>
      </c>
    </row>
    <row r="13" spans="1:56" x14ac:dyDescent="0.25">
      <c r="A13" s="1" t="s">
        <v>1</v>
      </c>
      <c r="B13" s="1" t="s">
        <v>7820</v>
      </c>
    </row>
    <row r="14" spans="1:56" x14ac:dyDescent="0.25">
      <c r="A14" s="1" t="s">
        <v>1</v>
      </c>
      <c r="B14" s="1" t="s">
        <v>7819</v>
      </c>
    </row>
    <row r="15" spans="1:56" x14ac:dyDescent="0.25">
      <c r="A15" s="1" t="s">
        <v>1</v>
      </c>
      <c r="B15" s="1" t="s">
        <v>7818</v>
      </c>
    </row>
    <row r="16" spans="1:56" x14ac:dyDescent="0.25">
      <c r="A16" s="1" t="s">
        <v>1</v>
      </c>
      <c r="B16" s="1" t="s">
        <v>7817</v>
      </c>
    </row>
    <row r="17" spans="1:56" x14ac:dyDescent="0.25">
      <c r="A17" s="1" t="s">
        <v>1</v>
      </c>
      <c r="B17" s="1" t="s">
        <v>7816</v>
      </c>
    </row>
    <row r="18" spans="1:56" x14ac:dyDescent="0.25">
      <c r="A18" s="1">
        <v>1</v>
      </c>
      <c r="B18" s="1" t="s">
        <v>7815</v>
      </c>
      <c r="C18" s="1">
        <v>250.00001455098391</v>
      </c>
      <c r="D18" s="1">
        <v>0</v>
      </c>
      <c r="E18">
        <f>(R18-S18*(1000-T18)/(1000-U18))*AK18</f>
        <v>-1.8964330815445136</v>
      </c>
      <c r="F18">
        <f>IF(AV18&lt;&gt;0,1/(1/AV18-1/N18),0)</f>
        <v>2.2487681510047306</v>
      </c>
      <c r="G18">
        <f>((AY18-AL18/2)*S18-E18)/(AY18+AL18/2)</f>
        <v>386.99816975508259</v>
      </c>
      <c r="H18">
        <f>AL18*1000</f>
        <v>21.796089771616717</v>
      </c>
      <c r="I18">
        <f>(AQ18-AW18)</f>
        <v>1.2715806256225084</v>
      </c>
      <c r="J18">
        <f>(P18+AP18*D18)</f>
        <v>23.986408233642578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24.334383010864258</v>
      </c>
      <c r="P18" s="1">
        <v>23.986408233642578</v>
      </c>
      <c r="Q18" s="1">
        <v>24.398456573486328</v>
      </c>
      <c r="R18" s="1">
        <v>399.88333129882813</v>
      </c>
      <c r="S18" s="1">
        <v>393.81988525390625</v>
      </c>
      <c r="T18" s="1">
        <v>9.7852572798728943E-2</v>
      </c>
      <c r="U18" s="1">
        <v>19.475704193115234</v>
      </c>
      <c r="V18" s="1">
        <v>0.28297081589698792</v>
      </c>
      <c r="W18" s="1">
        <v>56.319992065429688</v>
      </c>
      <c r="X18" s="1">
        <v>299.9854736328125</v>
      </c>
      <c r="Y18" s="1">
        <v>0.13325335085391998</v>
      </c>
      <c r="Z18" s="1">
        <v>1.4016519784927368</v>
      </c>
      <c r="AA18" s="1">
        <v>88.363914489746094</v>
      </c>
      <c r="AB18" s="1">
        <v>6.7754497528076172</v>
      </c>
      <c r="AC18" s="1">
        <v>-1.0890889167785645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1.1028877707088693</v>
      </c>
      <c r="AL18">
        <f>(U18-T18)/(1000-U18)*AK18</f>
        <v>2.1796089771616716E-2</v>
      </c>
      <c r="AM18">
        <f>(P18+273.15)</f>
        <v>297.13640823364256</v>
      </c>
      <c r="AN18">
        <f>(O18+273.15)</f>
        <v>297.48438301086424</v>
      </c>
      <c r="AO18">
        <f>(Y18*AG18+Z18*AH18)*AI18</f>
        <v>2.1320535660076079E-2</v>
      </c>
      <c r="AP18">
        <f>((AO18+0.00000010773*(AN18^4-AM18^4))-AL18*44100)/(L18*51.4+0.00000043092*AM18^3)</f>
        <v>-7.8909179845239406</v>
      </c>
      <c r="AQ18">
        <f>0.61365*EXP(17.502*J18/(240.97+J18))</f>
        <v>2.9925300855705323</v>
      </c>
      <c r="AR18">
        <f>AQ18*1000/AA18</f>
        <v>33.865974621549739</v>
      </c>
      <c r="AS18">
        <f>(AR18-U18)</f>
        <v>14.390270428434505</v>
      </c>
      <c r="AT18">
        <f>IF(D18,P18,(O18+P18)/2)</f>
        <v>24.160395622253418</v>
      </c>
      <c r="AU18">
        <f>0.61365*EXP(17.502*AT18/(240.97+AT18))</f>
        <v>3.0239527652243505</v>
      </c>
      <c r="AV18">
        <f>IF(AS18&lt;&gt;0,(1000-(AR18+U18)/2)/AS18*AL18,0)</f>
        <v>1.4742439947265151</v>
      </c>
      <c r="AW18">
        <f>U18*AA18/1000</f>
        <v>1.720949459948024</v>
      </c>
      <c r="AX18">
        <f>(AU18-AW18)</f>
        <v>1.3030033052763266</v>
      </c>
      <c r="AY18">
        <f>1/(1.6/F18+1.37/N18)</f>
        <v>0.96939796605903084</v>
      </c>
      <c r="AZ18">
        <f>G18*AA18*0.001</f>
        <v>34.196673179926357</v>
      </c>
      <c r="BA18">
        <f>G18/S18</f>
        <v>0.98267808266099732</v>
      </c>
      <c r="BB18">
        <f>(1-AL18*AA18/AQ18/F18)*100</f>
        <v>71.379953991021651</v>
      </c>
      <c r="BC18">
        <f>(S18-E18/(N18/1.35))</f>
        <v>394.41801060388008</v>
      </c>
      <c r="BD18">
        <f>E18*BB18/100/BC18</f>
        <v>-3.4320771990214772E-3</v>
      </c>
    </row>
    <row r="19" spans="1:56" x14ac:dyDescent="0.25">
      <c r="A19" s="1" t="s">
        <v>1</v>
      </c>
      <c r="B19" s="1" t="s">
        <v>7814</v>
      </c>
      <c r="K19" s="1">
        <v>2.72</v>
      </c>
    </row>
    <row r="20" spans="1:56" x14ac:dyDescent="0.25">
      <c r="A20" s="1" t="s">
        <v>1</v>
      </c>
      <c r="B20" s="1" t="s">
        <v>7813</v>
      </c>
      <c r="K20" s="1">
        <v>2.72</v>
      </c>
    </row>
    <row r="21" spans="1:56" x14ac:dyDescent="0.25">
      <c r="A21" s="1">
        <v>2</v>
      </c>
      <c r="B21" s="1" t="s">
        <v>7812</v>
      </c>
      <c r="C21" s="1">
        <v>454.00001457333565</v>
      </c>
      <c r="D21" s="1">
        <v>0</v>
      </c>
      <c r="E21">
        <f>(R21-S21*(1000-T21)/(1000-U21))*AK21</f>
        <v>-0.69582791911471698</v>
      </c>
      <c r="F21">
        <f>IF(AV21&lt;&gt;0,1/(1/AV21-1/N21),0)</f>
        <v>1.8659580444963357</v>
      </c>
      <c r="G21">
        <f>((AY21-AL21/2)*S21-E21)/(AY21+AL21/2)</f>
        <v>384.66118483316939</v>
      </c>
      <c r="H21">
        <f>AL21*1000</f>
        <v>20.700085943381538</v>
      </c>
      <c r="I21">
        <f>(AQ21-AW21)</f>
        <v>1.3706894097557569</v>
      </c>
      <c r="J21">
        <f>(P21+AP21*D21)</f>
        <v>24.06756591796875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24.397356033325195</v>
      </c>
      <c r="P21" s="1">
        <v>24.06756591796875</v>
      </c>
      <c r="Q21" s="1">
        <v>24.493175506591797</v>
      </c>
      <c r="R21" s="1">
        <v>400.07464599609375</v>
      </c>
      <c r="S21" s="1">
        <v>393.32354736328125</v>
      </c>
      <c r="T21" s="1">
        <v>9.7966216504573822E-2</v>
      </c>
      <c r="U21" s="1">
        <v>18.518636703491211</v>
      </c>
      <c r="V21" s="1">
        <v>0.28224712610244751</v>
      </c>
      <c r="W21" s="1">
        <v>53.353408813476563</v>
      </c>
      <c r="X21" s="1">
        <v>299.99752807617188</v>
      </c>
      <c r="Y21" s="1">
        <v>24.201772689819336</v>
      </c>
      <c r="Z21" s="1">
        <v>2.397777795791626</v>
      </c>
      <c r="AA21" s="1">
        <v>88.368400573730469</v>
      </c>
      <c r="AB21" s="1">
        <v>6.6433115005493164</v>
      </c>
      <c r="AC21" s="1">
        <v>-0.99250239133834839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1.1029320885153375</v>
      </c>
      <c r="AL21">
        <f>(U21-T21)/(1000-U21)*AK21</f>
        <v>2.070008594338154E-2</v>
      </c>
      <c r="AM21">
        <f>(P21+273.15)</f>
        <v>297.21756591796873</v>
      </c>
      <c r="AN21">
        <f>(O21+273.15)</f>
        <v>297.54735603332517</v>
      </c>
      <c r="AO21">
        <f>(Y21*AG21+Z21*AH21)*AI21</f>
        <v>3.8722835438188099</v>
      </c>
      <c r="AP21">
        <f>((AO21+0.00000010773*(AN21^4-AM21^4))-AL21*44100)/(L21*51.4+0.00000043092*AM21^3)</f>
        <v>-7.4618458080995831</v>
      </c>
      <c r="AQ21">
        <f>0.61365*EXP(17.502*J21/(240.97+J21))</f>
        <v>3.0071517160492558</v>
      </c>
      <c r="AR21">
        <f>AQ21*1000/AA21</f>
        <v>34.029717597301413</v>
      </c>
      <c r="AS21">
        <f>(AR21-U21)</f>
        <v>15.511080893810202</v>
      </c>
      <c r="AT21">
        <f>IF(D21,P21,(O21+P21)/2)</f>
        <v>24.232460975646973</v>
      </c>
      <c r="AU21">
        <f>0.61365*EXP(17.502*AT21/(240.97+AT21))</f>
        <v>3.0370522459236229</v>
      </c>
      <c r="AV21">
        <f>IF(AS21&lt;&gt;0,(1000-(AR21+U21)/2)/AS21*AL21,0)</f>
        <v>1.2994715427162893</v>
      </c>
      <c r="AW21">
        <f>U21*AA21/1000</f>
        <v>1.6364623062934989</v>
      </c>
      <c r="AX21">
        <f>(AU21-AW21)</f>
        <v>1.400589939630124</v>
      </c>
      <c r="AY21">
        <f>1/(1.6/F21+1.37/N21)</f>
        <v>0.84923108042014195</v>
      </c>
      <c r="AZ21">
        <f>G21*AA21*0.001</f>
        <v>33.991893666503287</v>
      </c>
      <c r="BA21">
        <f>G21/S21</f>
        <v>0.9779764964793447</v>
      </c>
      <c r="BB21">
        <f>(1-AL21*AA21/AQ21/F21)*100</f>
        <v>67.400425690834155</v>
      </c>
      <c r="BC21">
        <f>(S21-E21/(N21/1.35))</f>
        <v>393.54300795047112</v>
      </c>
      <c r="BD21">
        <f>E21*BB21/100/BC21</f>
        <v>-1.1917146794233394E-3</v>
      </c>
    </row>
    <row r="22" spans="1:56" x14ac:dyDescent="0.25">
      <c r="A22" s="1" t="s">
        <v>1</v>
      </c>
      <c r="B22" s="1" t="s">
        <v>7811</v>
      </c>
      <c r="K22" s="1">
        <v>2.72</v>
      </c>
    </row>
    <row r="23" spans="1:56" x14ac:dyDescent="0.25">
      <c r="A23" s="1" t="s">
        <v>1</v>
      </c>
      <c r="B23" s="1" t="s">
        <v>7810</v>
      </c>
      <c r="K23" s="1">
        <v>2.72</v>
      </c>
    </row>
    <row r="24" spans="1:56" x14ac:dyDescent="0.25">
      <c r="A24" s="1">
        <v>3</v>
      </c>
      <c r="B24" s="1" t="s">
        <v>7809</v>
      </c>
      <c r="C24" s="1">
        <v>658.00001457333565</v>
      </c>
      <c r="D24" s="1">
        <v>0</v>
      </c>
      <c r="E24">
        <f>(R24-S24*(1000-T24)/(1000-U24))*AK24</f>
        <v>-0.77986970541691225</v>
      </c>
      <c r="F24">
        <f>IF(AV24&lt;&gt;0,1/(1/AV24-1/N24),0)</f>
        <v>1.4443650292353012</v>
      </c>
      <c r="G24">
        <f>((AY24-AL24/2)*S24-E24)/(AY24+AL24/2)</f>
        <v>384.91239389358753</v>
      </c>
      <c r="H24">
        <f>AL24*1000</f>
        <v>18.534937459660171</v>
      </c>
      <c r="I24">
        <f>(AQ24-AW24)</f>
        <v>1.4788252083319562</v>
      </c>
      <c r="J24">
        <f>(P24+AP24*D24)</f>
        <v>23.731895446777344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24.435712814331055</v>
      </c>
      <c r="P24" s="1">
        <v>23.731895446777344</v>
      </c>
      <c r="Q24" s="1">
        <v>24.549179077148438</v>
      </c>
      <c r="R24" s="1">
        <v>400.01998901367188</v>
      </c>
      <c r="S24" s="1">
        <v>394.10708618164063</v>
      </c>
      <c r="T24" s="1">
        <v>9.698980301618576E-2</v>
      </c>
      <c r="U24" s="1">
        <v>16.614444732666016</v>
      </c>
      <c r="V24" s="1">
        <v>0.27880457043647766</v>
      </c>
      <c r="W24" s="1">
        <v>47.759490966796875</v>
      </c>
      <c r="X24" s="1">
        <v>300.15164184570313</v>
      </c>
      <c r="Y24" s="1">
        <v>49.895355224609375</v>
      </c>
      <c r="Z24" s="1">
        <v>2.3944094181060791</v>
      </c>
      <c r="AA24" s="1">
        <v>88.372100830078125</v>
      </c>
      <c r="AB24" s="1">
        <v>6.7128410339355469</v>
      </c>
      <c r="AC24" s="1">
        <v>-0.86879843473434448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1.1034986832562612</v>
      </c>
      <c r="AL24">
        <f>(U24-T24)/(1000-U24)*AK24</f>
        <v>1.8534937459660172E-2</v>
      </c>
      <c r="AM24">
        <f>(P24+273.15)</f>
        <v>296.88189544677732</v>
      </c>
      <c r="AN24">
        <f>(O24+273.15)</f>
        <v>297.58571281433103</v>
      </c>
      <c r="AO24">
        <f>(Y24*AG24+Z24*AH24)*AI24</f>
        <v>7.9832566574978046</v>
      </c>
      <c r="AP24">
        <f>((AO24+0.00000010773*(AN24^4-AM24^4))-AL24*44100)/(L24*51.4+0.00000043092*AM24^3)</f>
        <v>-6.6081638864005141</v>
      </c>
      <c r="AQ24">
        <f>0.61365*EXP(17.502*J24/(240.97+J24))</f>
        <v>2.9470785934828778</v>
      </c>
      <c r="AR24">
        <f>AQ24*1000/AA24</f>
        <v>33.348517980233609</v>
      </c>
      <c r="AS24">
        <f>(AR24-U24)</f>
        <v>16.734073247567594</v>
      </c>
      <c r="AT24">
        <f>IF(D24,P24,(O24+P24)/2)</f>
        <v>24.083804130554199</v>
      </c>
      <c r="AU24">
        <f>0.61365*EXP(17.502*AT24/(240.97+AT24))</f>
        <v>3.0100847321784219</v>
      </c>
      <c r="AV24">
        <f>IF(AS24&lt;&gt;0,(1000-(AR24+U24)/2)/AS24*AL24,0)</f>
        <v>1.0799467050077349</v>
      </c>
      <c r="AW24">
        <f>U24*AA24/1000</f>
        <v>1.4682533851509216</v>
      </c>
      <c r="AX24">
        <f>(AU24-AW24)</f>
        <v>1.5418313470275002</v>
      </c>
      <c r="AY24">
        <f>1/(1.6/F24+1.37/N24)</f>
        <v>0.70036807805694368</v>
      </c>
      <c r="AZ24">
        <f>G24*AA24*0.001</f>
        <v>34.01551688391087</v>
      </c>
      <c r="BA24">
        <f>G24/S24</f>
        <v>0.97666955857826077</v>
      </c>
      <c r="BB24">
        <f>(1-AL24*AA24/AQ24/F24)*100</f>
        <v>61.519773322959082</v>
      </c>
      <c r="BC24">
        <f>(S24-E24/(N24/1.35))</f>
        <v>394.35305312085188</v>
      </c>
      <c r="BD24">
        <f>E24*BB24/100/BC24</f>
        <v>-1.2166105249852941E-3</v>
      </c>
    </row>
    <row r="25" spans="1:56" x14ac:dyDescent="0.25">
      <c r="A25" s="1" t="s">
        <v>1</v>
      </c>
      <c r="B25" s="1" t="s">
        <v>7808</v>
      </c>
      <c r="K25" s="1">
        <v>2.72</v>
      </c>
    </row>
    <row r="26" spans="1:56" x14ac:dyDescent="0.25">
      <c r="A26" s="1" t="s">
        <v>1</v>
      </c>
      <c r="B26" s="1" t="s">
        <v>7807</v>
      </c>
      <c r="K26" s="1">
        <v>2.72</v>
      </c>
    </row>
    <row r="27" spans="1:56" x14ac:dyDescent="0.25">
      <c r="A27" s="1">
        <v>4</v>
      </c>
      <c r="B27" s="1" t="s">
        <v>7806</v>
      </c>
      <c r="C27" s="1">
        <v>861.50001458451152</v>
      </c>
      <c r="D27" s="1">
        <v>0</v>
      </c>
      <c r="E27">
        <f>(R27-S27*(1000-T27)/(1000-U27))*AK27</f>
        <v>-0.45375004093970261</v>
      </c>
      <c r="F27">
        <f>IF(AV27&lt;&gt;0,1/(1/AV27-1/N27),0)</f>
        <v>0.92092389922423579</v>
      </c>
      <c r="G27">
        <f>((AY27-AL27/2)*S27-E27)/(AY27+AL27/2)</f>
        <v>383.6970442404363</v>
      </c>
      <c r="H27">
        <f>AL27*1000</f>
        <v>15.251146820710897</v>
      </c>
      <c r="I27">
        <f>(AQ27-AW27)</f>
        <v>1.7365275079756646</v>
      </c>
      <c r="J27">
        <f>(P27+AP27*D27)</f>
        <v>23.74793815612793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24.487642288208008</v>
      </c>
      <c r="P27" s="1">
        <v>23.74793815612793</v>
      </c>
      <c r="Q27" s="1">
        <v>24.600063323974609</v>
      </c>
      <c r="R27" s="1">
        <v>400.02902221679688</v>
      </c>
      <c r="S27" s="1">
        <v>394.9803466796875</v>
      </c>
      <c r="T27" s="1">
        <v>9.6718408167362213E-2</v>
      </c>
      <c r="U27" s="1">
        <v>13.730255126953125</v>
      </c>
      <c r="V27" s="1">
        <v>0.27716758847236633</v>
      </c>
      <c r="W27" s="1">
        <v>39.347026824951172</v>
      </c>
      <c r="X27" s="1">
        <v>300.09487915039063</v>
      </c>
      <c r="Y27" s="1">
        <v>100.87651824951172</v>
      </c>
      <c r="Z27" s="1">
        <v>2.2217919826507568</v>
      </c>
      <c r="AA27" s="1">
        <v>88.374038696289063</v>
      </c>
      <c r="AB27" s="1">
        <v>6.6159906387329102</v>
      </c>
      <c r="AC27" s="1">
        <v>-0.72174358367919922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1.1032899968764358</v>
      </c>
      <c r="AL27">
        <f>(U27-T27)/(1000-U27)*AK27</f>
        <v>1.5251146820710897E-2</v>
      </c>
      <c r="AM27">
        <f>(P27+273.15)</f>
        <v>296.89793815612791</v>
      </c>
      <c r="AN27">
        <f>(O27+273.15)</f>
        <v>297.63764228820799</v>
      </c>
      <c r="AO27">
        <f>(Y27*AG27+Z27*AH27)*AI27</f>
        <v>16.140242559159333</v>
      </c>
      <c r="AP27">
        <f>((AO27+0.00000010773*(AN27^4-AM27^4))-AL27*44100)/(L27*51.4+0.00000043092*AM27^3)</f>
        <v>-5.3434052111659422</v>
      </c>
      <c r="AQ27">
        <f>0.61365*EXP(17.502*J27/(240.97+J27))</f>
        <v>2.9499256058749412</v>
      </c>
      <c r="AR27">
        <f>AQ27*1000/AA27</f>
        <v>33.3800021973966</v>
      </c>
      <c r="AS27">
        <f>(AR27-U27)</f>
        <v>19.649747070443475</v>
      </c>
      <c r="AT27">
        <f>IF(D27,P27,(O27+P27)/2)</f>
        <v>24.117790222167969</v>
      </c>
      <c r="AU27">
        <f>0.61365*EXP(17.502*AT27/(240.97+AT27))</f>
        <v>3.0162315435894929</v>
      </c>
      <c r="AV27">
        <f>IF(AS27&lt;&gt;0,(1000-(AR27+U27)/2)/AS27*AL27,0)</f>
        <v>0.75786746983136799</v>
      </c>
      <c r="AW27">
        <f>U27*AA27/1000</f>
        <v>1.2133980978992767</v>
      </c>
      <c r="AX27">
        <f>(AU27-AW27)</f>
        <v>1.8028334456902162</v>
      </c>
      <c r="AY27">
        <f>1/(1.6/F27+1.37/N27)</f>
        <v>0.4860378063986131</v>
      </c>
      <c r="AZ27">
        <f>G27*AA27*0.001</f>
        <v>33.908857435356055</v>
      </c>
      <c r="BA27">
        <f>G27/S27</f>
        <v>0.97143325602374464</v>
      </c>
      <c r="BB27">
        <f>(1-AL27*AA27/AQ27/F27)*100</f>
        <v>50.387353148703284</v>
      </c>
      <c r="BC27">
        <f>(S27-E27/(N27/1.35))</f>
        <v>395.12345713514139</v>
      </c>
      <c r="BD27">
        <f>E27*BB27/100/BC27</f>
        <v>-5.7863594634037637E-4</v>
      </c>
    </row>
    <row r="28" spans="1:56" x14ac:dyDescent="0.25">
      <c r="A28" s="1" t="s">
        <v>1</v>
      </c>
      <c r="B28" s="1" t="s">
        <v>7805</v>
      </c>
      <c r="K28" s="1">
        <v>2.72</v>
      </c>
    </row>
    <row r="29" spans="1:56" x14ac:dyDescent="0.25">
      <c r="A29" s="1" t="s">
        <v>1</v>
      </c>
      <c r="B29" s="1" t="s">
        <v>7804</v>
      </c>
      <c r="K29" s="1">
        <v>2.72</v>
      </c>
    </row>
    <row r="30" spans="1:56" x14ac:dyDescent="0.25">
      <c r="A30" s="1">
        <v>5</v>
      </c>
      <c r="B30" s="1" t="s">
        <v>7803</v>
      </c>
      <c r="C30" s="1">
        <v>1064.0000145956874</v>
      </c>
      <c r="D30" s="1">
        <v>0</v>
      </c>
      <c r="E30">
        <f>(R30-S30*(1000-T30)/(1000-U30))*AK30</f>
        <v>-0.31538668535812464</v>
      </c>
      <c r="F30">
        <f>IF(AV30&lt;&gt;0,1/(1/AV30-1/N30),0)</f>
        <v>0.55635459872687176</v>
      </c>
      <c r="G30">
        <f>((AY30-AL30/2)*S30-E30)/(AY30+AL30/2)</f>
        <v>382.71262811615372</v>
      </c>
      <c r="H30">
        <f>AL30*1000</f>
        <v>11.59546210595167</v>
      </c>
      <c r="I30">
        <f>(AQ30-AW30)</f>
        <v>2.0355447336483596</v>
      </c>
      <c r="J30">
        <f>(P30+AP30*D30)</f>
        <v>23.823001861572266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24.534896850585938</v>
      </c>
      <c r="P30" s="1">
        <v>23.823001861572266</v>
      </c>
      <c r="Q30" s="1">
        <v>24.648025512695313</v>
      </c>
      <c r="R30" s="1">
        <v>400.01434326171875</v>
      </c>
      <c r="S30" s="1">
        <v>396.13607788085938</v>
      </c>
      <c r="T30" s="1">
        <v>9.5761455595493317E-2</v>
      </c>
      <c r="U30" s="1">
        <v>10.497413635253906</v>
      </c>
      <c r="V30" s="1">
        <v>0.27366071939468384</v>
      </c>
      <c r="W30" s="1">
        <v>29.998811721801758</v>
      </c>
      <c r="X30" s="1">
        <v>300.03475952148438</v>
      </c>
      <c r="Y30" s="1">
        <v>150.84709167480469</v>
      </c>
      <c r="Z30" s="1">
        <v>2.3046927452087402</v>
      </c>
      <c r="AA30" s="1">
        <v>88.377388000488281</v>
      </c>
      <c r="AB30" s="1">
        <v>6.5141181945800781</v>
      </c>
      <c r="AC30" s="1">
        <v>-0.55795556306838989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1.1030689688289863</v>
      </c>
      <c r="AL30">
        <f>(U30-T30)/(1000-U30)*AK30</f>
        <v>1.159546210595167E-2</v>
      </c>
      <c r="AM30">
        <f>(P30+273.15)</f>
        <v>296.97300186157224</v>
      </c>
      <c r="AN30">
        <f>(O30+273.15)</f>
        <v>297.68489685058591</v>
      </c>
      <c r="AO30">
        <f>(Y30*AG30+Z30*AH30)*AI30</f>
        <v>24.135534128497511</v>
      </c>
      <c r="AP30">
        <f>((AO30+0.00000010773*(AN30^4-AM30^4))-AL30*44100)/(L30*51.4+0.00000043092*AM30^3)</f>
        <v>-3.9505014506163061</v>
      </c>
      <c r="AQ30">
        <f>0.61365*EXP(17.502*J30/(240.97+J30))</f>
        <v>2.9632787314928102</v>
      </c>
      <c r="AR30">
        <f>AQ30*1000/AA30</f>
        <v>33.529829275746849</v>
      </c>
      <c r="AS30">
        <f>(AR30-U30)</f>
        <v>23.032415640492943</v>
      </c>
      <c r="AT30">
        <f>IF(D30,P30,(O30+P30)/2)</f>
        <v>24.178949356079102</v>
      </c>
      <c r="AU30">
        <f>0.61365*EXP(17.502*AT30/(240.97+AT30))</f>
        <v>3.0273205883890162</v>
      </c>
      <c r="AV30">
        <f>IF(AS30&lt;&gt;0,(1000-(AR30+U30)/2)/AS30*AL30,0)</f>
        <v>0.4923584295089139</v>
      </c>
      <c r="AW30">
        <f>U30*AA30/1000</f>
        <v>0.92773399784445065</v>
      </c>
      <c r="AX30">
        <f>(AU30-AW30)</f>
        <v>2.0995865905445656</v>
      </c>
      <c r="AY30">
        <f>1/(1.6/F30+1.37/N30)</f>
        <v>0.31289785536459608</v>
      </c>
      <c r="AZ30">
        <f>G30*AA30*0.001</f>
        <v>33.8231424277079</v>
      </c>
      <c r="BA30">
        <f>G30/S30</f>
        <v>0.9661140438494904</v>
      </c>
      <c r="BB30">
        <f>(1-AL30*AA30/AQ30/F30)*100</f>
        <v>37.840854353098109</v>
      </c>
      <c r="BC30">
        <f>(S30-E30/(N30/1.35))</f>
        <v>396.23554923758309</v>
      </c>
      <c r="BD30">
        <f>E30*BB30/100/BC30</f>
        <v>-3.0119714519575425E-4</v>
      </c>
    </row>
    <row r="31" spans="1:56" x14ac:dyDescent="0.25">
      <c r="A31" s="1" t="s">
        <v>1</v>
      </c>
      <c r="B31" s="1" t="s">
        <v>7802</v>
      </c>
      <c r="K31" s="1">
        <v>2.72</v>
      </c>
    </row>
    <row r="32" spans="1:56" x14ac:dyDescent="0.25">
      <c r="A32" s="1" t="s">
        <v>1</v>
      </c>
      <c r="B32" s="1" t="s">
        <v>7801</v>
      </c>
      <c r="K32" s="1">
        <v>2.72</v>
      </c>
    </row>
    <row r="33" spans="1:56" x14ac:dyDescent="0.25">
      <c r="A33" s="1">
        <v>6</v>
      </c>
      <c r="B33" s="1" t="s">
        <v>7800</v>
      </c>
      <c r="C33" s="1">
        <v>1266.5000146068633</v>
      </c>
      <c r="D33" s="1">
        <v>0</v>
      </c>
      <c r="E33">
        <f>(R33-S33*(1000-T33)/(1000-U33))*AK33</f>
        <v>-0.15972427906612857</v>
      </c>
      <c r="F33">
        <f>IF(AV33&lt;&gt;0,1/(1/AV33-1/N33),0)</f>
        <v>0.32979635241556537</v>
      </c>
      <c r="G33">
        <f>((AY33-AL33/2)*S33-E33)/(AY33+AL33/2)</f>
        <v>381.24189376249399</v>
      </c>
      <c r="H33">
        <f>AL33*1000</f>
        <v>8.2907265226419913</v>
      </c>
      <c r="I33">
        <f>(AQ33-AW33)</f>
        <v>2.3432187669626821</v>
      </c>
      <c r="J33">
        <f>(P33+AP33*D33)</f>
        <v>24.087396621704102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24.604179382324219</v>
      </c>
      <c r="P33" s="1">
        <v>24.087396621704102</v>
      </c>
      <c r="Q33" s="1">
        <v>24.707590103149414</v>
      </c>
      <c r="R33" s="1">
        <v>399.94100952148438</v>
      </c>
      <c r="S33" s="1">
        <v>397.10195922851563</v>
      </c>
      <c r="T33" s="1">
        <v>9.541204571723938E-2</v>
      </c>
      <c r="U33" s="1">
        <v>7.5526261329650879</v>
      </c>
      <c r="V33" s="1">
        <v>0.27154839038848877</v>
      </c>
      <c r="W33" s="1">
        <v>21.49522590637207</v>
      </c>
      <c r="X33" s="1">
        <v>300.11822509765625</v>
      </c>
      <c r="Y33" s="1">
        <v>299.64608764648438</v>
      </c>
      <c r="Z33" s="1">
        <v>2.4103035926818848</v>
      </c>
      <c r="AA33" s="1">
        <v>88.381866455078125</v>
      </c>
      <c r="AB33" s="1">
        <v>6.5185432434082031</v>
      </c>
      <c r="AC33" s="1">
        <v>-0.41086065769195557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1.1033758275649124</v>
      </c>
      <c r="AL33">
        <f>(U33-T33)/(1000-U33)*AK33</f>
        <v>8.2907265226419904E-3</v>
      </c>
      <c r="AM33">
        <f>(P33+273.15)</f>
        <v>297.23739662170408</v>
      </c>
      <c r="AN33">
        <f>(O33+273.15)</f>
        <v>297.7541793823242</v>
      </c>
      <c r="AO33">
        <f>(Y33*AG33+Z33*AH33)*AI33</f>
        <v>47.943372951819583</v>
      </c>
      <c r="AP33">
        <f>((AO33+0.00000010773*(AN33^4-AM33^4))-AL33*44100)/(L33*51.4+0.00000043092*AM33^3)</f>
        <v>-2.5701527054222857</v>
      </c>
      <c r="AQ33">
        <f>0.61365*EXP(17.502*J33/(240.97+J33))</f>
        <v>3.0107339612315354</v>
      </c>
      <c r="AR33">
        <f>AQ33*1000/AA33</f>
        <v>34.065064271547172</v>
      </c>
      <c r="AS33">
        <f>(AR33-U33)</f>
        <v>26.512438138582084</v>
      </c>
      <c r="AT33">
        <f>IF(D33,P33,(O33+P33)/2)</f>
        <v>24.34578800201416</v>
      </c>
      <c r="AU33">
        <f>0.61365*EXP(17.502*AT33/(240.97+AT33))</f>
        <v>3.0577523068767523</v>
      </c>
      <c r="AV33">
        <f>IF(AS33&lt;&gt;0,(1000-(AR33+U33)/2)/AS33*AL33,0)</f>
        <v>0.3062036782654145</v>
      </c>
      <c r="AW33">
        <f>U33*AA33/1000</f>
        <v>0.66751519426885353</v>
      </c>
      <c r="AX33">
        <f>(AU33-AW33)</f>
        <v>2.390237112607899</v>
      </c>
      <c r="AY33">
        <f>1/(1.6/F33+1.37/N33)</f>
        <v>0.19336576764882182</v>
      </c>
      <c r="AZ33">
        <f>G33*AA33*0.001</f>
        <v>33.694870141597832</v>
      </c>
      <c r="BA33">
        <f>G33/S33</f>
        <v>0.96006047037180486</v>
      </c>
      <c r="BB33">
        <f>(1-AL33*AA33/AQ33/F33)*100</f>
        <v>26.20320018818515</v>
      </c>
      <c r="BC33">
        <f>(S33-E33/(N33/1.35))</f>
        <v>397.152335453886</v>
      </c>
      <c r="BD33">
        <f>E33*BB33/100/BC33</f>
        <v>-1.0538241590598118E-4</v>
      </c>
    </row>
    <row r="34" spans="1:56" x14ac:dyDescent="0.25">
      <c r="A34" s="1" t="s">
        <v>1</v>
      </c>
      <c r="B34" s="1" t="s">
        <v>7799</v>
      </c>
      <c r="K34" s="1">
        <v>2.72</v>
      </c>
    </row>
    <row r="35" spans="1:56" x14ac:dyDescent="0.25">
      <c r="A35" s="1" t="s">
        <v>1</v>
      </c>
      <c r="B35" s="1" t="s">
        <v>7798</v>
      </c>
      <c r="K35" s="1">
        <v>2.72</v>
      </c>
    </row>
    <row r="36" spans="1:56" x14ac:dyDescent="0.25">
      <c r="A36" s="1">
        <v>7</v>
      </c>
      <c r="B36" s="1" t="s">
        <v>7797</v>
      </c>
      <c r="C36" s="1">
        <v>1469.5000146068633</v>
      </c>
      <c r="D36" s="1">
        <v>0</v>
      </c>
      <c r="E36">
        <f>(R36-S36*(1000-T36)/(1000-U36))*AK36</f>
        <v>0.14813051079299858</v>
      </c>
      <c r="F36">
        <f>IF(AV36&lt;&gt;0,1/(1/AV36-1/N36),0)</f>
        <v>0.1962079248186194</v>
      </c>
      <c r="G36">
        <f>((AY36-AL36/2)*S36-E36)/(AY36+AL36/2)</f>
        <v>378.00843316220499</v>
      </c>
      <c r="H36">
        <f>AL36*1000</f>
        <v>5.6540128039209812</v>
      </c>
      <c r="I36">
        <f>(AQ36-AW36)</f>
        <v>2.6104978038254223</v>
      </c>
      <c r="J36">
        <f>(P36+AP36*D36)</f>
        <v>24.410888671875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24.682765960693359</v>
      </c>
      <c r="P36" s="1">
        <v>24.410888671875</v>
      </c>
      <c r="Q36" s="1">
        <v>24.773525238037109</v>
      </c>
      <c r="R36" s="1">
        <v>400.02548217773438</v>
      </c>
      <c r="S36" s="1">
        <v>397.85183715820313</v>
      </c>
      <c r="T36" s="1">
        <v>9.622657299041748E-2</v>
      </c>
      <c r="U36" s="1">
        <v>5.1954994201660156</v>
      </c>
      <c r="V36" s="1">
        <v>0.27259096503257751</v>
      </c>
      <c r="W36" s="1">
        <v>14.717827796936035</v>
      </c>
      <c r="X36" s="1">
        <v>300.0234375</v>
      </c>
      <c r="Y36" s="1">
        <v>501.00900268554688</v>
      </c>
      <c r="Z36" s="1">
        <v>2.2319803237915039</v>
      </c>
      <c r="AA36" s="1">
        <v>88.384445190429688</v>
      </c>
      <c r="AB36" s="1">
        <v>6.8410787582397461</v>
      </c>
      <c r="AC36" s="1">
        <v>-0.29501250386238098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1.1030273437499998</v>
      </c>
      <c r="AL36">
        <f>(U36-T36)/(1000-U36)*AK36</f>
        <v>5.6540128039209809E-3</v>
      </c>
      <c r="AM36">
        <f>(P36+273.15)</f>
        <v>297.56088867187498</v>
      </c>
      <c r="AN36">
        <f>(O36+273.15)</f>
        <v>297.83276596069334</v>
      </c>
      <c r="AO36">
        <f>(Y36*AG36+Z36*AH36)*AI36</f>
        <v>80.161438637939682</v>
      </c>
      <c r="AP36">
        <f>((AO36+0.00000010773*(AN36^4-AM36^4))-AL36*44100)/(L36*51.4+0.00000043092*AM36^3)</f>
        <v>-1.3685885165437921</v>
      </c>
      <c r="AQ36">
        <f>0.61365*EXP(17.502*J36/(240.97+J36))</f>
        <v>3.0696991375639948</v>
      </c>
      <c r="AR36">
        <f>AQ36*1000/AA36</f>
        <v>34.731214649253502</v>
      </c>
      <c r="AS36">
        <f>(AR36-U36)</f>
        <v>29.535715229087486</v>
      </c>
      <c r="AT36">
        <f>IF(D36,P36,(O36+P36)/2)</f>
        <v>24.54682731628418</v>
      </c>
      <c r="AU36">
        <f>0.61365*EXP(17.502*AT36/(240.97+AT36))</f>
        <v>3.0947772995473852</v>
      </c>
      <c r="AV36">
        <f>IF(AS36&lt;&gt;0,(1000-(AR36+U36)/2)/AS36*AL36,0)</f>
        <v>0.1876081105420612</v>
      </c>
      <c r="AW36">
        <f>U36*AA36/1000</f>
        <v>0.45920133373857241</v>
      </c>
      <c r="AX36">
        <f>(AU36-AW36)</f>
        <v>2.6355759658088127</v>
      </c>
      <c r="AY36">
        <f>1/(1.6/F36+1.37/N36)</f>
        <v>0.11799852799891598</v>
      </c>
      <c r="AZ36">
        <f>G36*AA36*0.001</f>
        <v>33.410065642345117</v>
      </c>
      <c r="BA36">
        <f>G36/S36</f>
        <v>0.95012363361763863</v>
      </c>
      <c r="BB36">
        <f>(1-AL36*AA36/AQ36/F36)*100</f>
        <v>17.030156474314385</v>
      </c>
      <c r="BC36">
        <f>(S36-E36/(N36/1.35))</f>
        <v>397.80511754838818</v>
      </c>
      <c r="BD36">
        <f>E36*BB36/100/BC36</f>
        <v>6.3415116250183161E-5</v>
      </c>
    </row>
    <row r="37" spans="1:56" x14ac:dyDescent="0.25">
      <c r="A37" s="1" t="s">
        <v>1</v>
      </c>
      <c r="B37" s="1" t="s">
        <v>7796</v>
      </c>
      <c r="K37" s="1">
        <v>2.72</v>
      </c>
    </row>
    <row r="38" spans="1:56" x14ac:dyDescent="0.25">
      <c r="A38" s="1" t="s">
        <v>1</v>
      </c>
      <c r="B38" s="1" t="s">
        <v>7795</v>
      </c>
      <c r="K38" s="1">
        <v>2.72</v>
      </c>
    </row>
    <row r="39" spans="1:56" x14ac:dyDescent="0.25">
      <c r="A39" s="1">
        <v>8</v>
      </c>
      <c r="B39" s="1" t="s">
        <v>7794</v>
      </c>
      <c r="C39" s="1">
        <v>1672.5000146068633</v>
      </c>
      <c r="D39" s="1">
        <v>0</v>
      </c>
      <c r="E39">
        <f>(R39-S39*(1000-T39)/(1000-U39))*AK39</f>
        <v>0.50428084311449362</v>
      </c>
      <c r="F39">
        <f>IF(AV39&lt;&gt;0,1/(1/AV39-1/N39),0)</f>
        <v>0.12070036700688722</v>
      </c>
      <c r="G39">
        <f>((AY39-AL39/2)*S39-E39)/(AY39+AL39/2)</f>
        <v>371.68912447291933</v>
      </c>
      <c r="H39">
        <f>AL39*1000</f>
        <v>3.7644875098755062</v>
      </c>
      <c r="I39">
        <f>(AQ39-AW39)</f>
        <v>2.7800081068104059</v>
      </c>
      <c r="J39">
        <f>(P39+AP39*D39)</f>
        <v>24.516469955444336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24.777849197387695</v>
      </c>
      <c r="P39" s="1">
        <v>24.516469955444336</v>
      </c>
      <c r="Q39" s="1">
        <v>24.856269836425781</v>
      </c>
      <c r="R39" s="1">
        <v>400.02499389648438</v>
      </c>
      <c r="S39" s="1">
        <v>398.20877075195313</v>
      </c>
      <c r="T39" s="1">
        <v>9.6666760742664337E-2</v>
      </c>
      <c r="U39" s="1">
        <v>3.497617244720459</v>
      </c>
      <c r="V39" s="1">
        <v>0.27230307459831238</v>
      </c>
      <c r="W39" s="1">
        <v>9.8525276184082031</v>
      </c>
      <c r="X39" s="1">
        <v>300.02178955078125</v>
      </c>
      <c r="Y39" s="1">
        <v>750.19024658203125</v>
      </c>
      <c r="Z39" s="1">
        <v>2.4330313205718994</v>
      </c>
      <c r="AA39" s="1">
        <v>88.389701843261719</v>
      </c>
      <c r="AB39" s="1">
        <v>6.9283909797668457</v>
      </c>
      <c r="AC39" s="1">
        <v>-0.21934671700000763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1.103021285113166</v>
      </c>
      <c r="AL39">
        <f>(U39-T39)/(1000-U39)*AK39</f>
        <v>3.7644875098755064E-3</v>
      </c>
      <c r="AM39">
        <f>(P39+273.15)</f>
        <v>297.66646995544431</v>
      </c>
      <c r="AN39">
        <f>(O39+273.15)</f>
        <v>297.92784919738767</v>
      </c>
      <c r="AO39">
        <f>(Y39*AG39+Z39*AH39)*AI39</f>
        <v>120.03043677023561</v>
      </c>
      <c r="AP39">
        <f>((AO39+0.00000010773*(AN39^4-AM39^4))-AL39*44100)/(L39*51.4+0.00000043092*AM39^3)</f>
        <v>-0.3543603745186662</v>
      </c>
      <c r="AQ39">
        <f>0.61365*EXP(17.502*J39/(240.97+J39))</f>
        <v>3.0891614522330979</v>
      </c>
      <c r="AR39">
        <f>AQ39*1000/AA39</f>
        <v>34.949336719236783</v>
      </c>
      <c r="AS39">
        <f>(AR39-U39)</f>
        <v>31.451719474516324</v>
      </c>
      <c r="AT39">
        <f>IF(D39,P39,(O39+P39)/2)</f>
        <v>24.647159576416016</v>
      </c>
      <c r="AU39">
        <f>0.61365*EXP(17.502*AT39/(240.97+AT39))</f>
        <v>3.1134014292452594</v>
      </c>
      <c r="AV39">
        <f>IF(AS39&lt;&gt;0,(1000-(AR39+U39)/2)/AS39*AL39,0)</f>
        <v>0.11739011515322717</v>
      </c>
      <c r="AW39">
        <f>U39*AA39/1000</f>
        <v>0.30915334542269191</v>
      </c>
      <c r="AX39">
        <f>(AU39-AW39)</f>
        <v>2.8042480838225674</v>
      </c>
      <c r="AY39">
        <f>1/(1.6/F39+1.37/N39)</f>
        <v>7.3659215805060907E-2</v>
      </c>
      <c r="AZ39">
        <f>G39*AA39*0.001</f>
        <v>32.853490890544329</v>
      </c>
      <c r="BA39">
        <f>G39/S39</f>
        <v>0.93340265652874566</v>
      </c>
      <c r="BB39">
        <f>(1-AL39*AA39/AQ39/F39)*100</f>
        <v>10.760252675933179</v>
      </c>
      <c r="BC39">
        <f>(S39-E39/(N39/1.35))</f>
        <v>398.04972313845792</v>
      </c>
      <c r="BD39">
        <f>E39*BB39/100/BC39</f>
        <v>1.3631938363783562E-4</v>
      </c>
    </row>
    <row r="40" spans="1:56" x14ac:dyDescent="0.25">
      <c r="A40" s="1" t="s">
        <v>1</v>
      </c>
      <c r="B40" s="1" t="s">
        <v>7793</v>
      </c>
      <c r="K40" s="1">
        <v>2.72</v>
      </c>
    </row>
    <row r="41" spans="1:56" x14ac:dyDescent="0.25">
      <c r="A41" s="1" t="s">
        <v>1</v>
      </c>
      <c r="B41" s="1" t="s">
        <v>7792</v>
      </c>
      <c r="K41" s="1">
        <v>2.72</v>
      </c>
    </row>
    <row r="42" spans="1:56" x14ac:dyDescent="0.25">
      <c r="A42" s="1">
        <v>9</v>
      </c>
      <c r="B42" s="1" t="s">
        <v>7791</v>
      </c>
      <c r="C42" s="1">
        <v>1875.0000146180391</v>
      </c>
      <c r="D42" s="1">
        <v>0</v>
      </c>
      <c r="E42">
        <f>(R42-S42*(1000-T42)/(1000-U42))*AK42</f>
        <v>1.0193421903420374</v>
      </c>
      <c r="F42">
        <f>IF(AV42&lt;&gt;0,1/(1/AV42-1/N42),0)</f>
        <v>7.7300907010975722E-2</v>
      </c>
      <c r="G42">
        <f>((AY42-AL42/2)*S42-E42)/(AY42+AL42/2)</f>
        <v>356.62954303040641</v>
      </c>
      <c r="H42">
        <f>AL42*1000</f>
        <v>2.5386703485257747</v>
      </c>
      <c r="I42">
        <f>(AQ42-AW42)</f>
        <v>2.8999612705920104</v>
      </c>
      <c r="J42">
        <f>(P42+AP42*D42)</f>
        <v>24.637577056884766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24.890480041503906</v>
      </c>
      <c r="P42" s="1">
        <v>24.637577056884766</v>
      </c>
      <c r="Q42" s="1">
        <v>24.950326919555664</v>
      </c>
      <c r="R42" s="1">
        <v>400.0333251953125</v>
      </c>
      <c r="S42" s="1">
        <v>398.19268798828125</v>
      </c>
      <c r="T42" s="1">
        <v>9.8292380571365356E-2</v>
      </c>
      <c r="U42" s="1">
        <v>2.3943872451782227</v>
      </c>
      <c r="V42" s="1">
        <v>0.27505040168762207</v>
      </c>
      <c r="W42" s="1">
        <v>6.7001857757568359</v>
      </c>
      <c r="X42" s="1">
        <v>300.01589965820313</v>
      </c>
      <c r="Y42" s="1">
        <v>998.976318359375</v>
      </c>
      <c r="Z42" s="1">
        <v>2.4773125648498535</v>
      </c>
      <c r="AA42" s="1">
        <v>88.397224426269531</v>
      </c>
      <c r="AB42" s="1">
        <v>7.1111760139465332</v>
      </c>
      <c r="AC42" s="1">
        <v>-0.18087013065814972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1.1029996310963348</v>
      </c>
      <c r="AL42">
        <f>(U42-T42)/(1000-U42)*AK42</f>
        <v>2.5386703485257745E-3</v>
      </c>
      <c r="AM42">
        <f>(P42+273.15)</f>
        <v>297.78757705688474</v>
      </c>
      <c r="AN42">
        <f>(O42+273.15)</f>
        <v>298.04048004150388</v>
      </c>
      <c r="AO42">
        <f>(Y42*AG42+Z42*AH42)*AI42</f>
        <v>159.83620736488228</v>
      </c>
      <c r="AP42">
        <f>((AO42+0.00000010773*(AN42^4-AM42^4))-AL42*44100)/(L42*51.4+0.00000043092*AM42^3)</f>
        <v>0.41819569633430809</v>
      </c>
      <c r="AQ42">
        <f>0.61365*EXP(17.502*J42/(240.97+J42))</f>
        <v>3.111618457267427</v>
      </c>
      <c r="AR42">
        <f>AQ42*1000/AA42</f>
        <v>35.200409033914518</v>
      </c>
      <c r="AS42">
        <f>(AR42-U42)</f>
        <v>32.806021788736295</v>
      </c>
      <c r="AT42">
        <f>IF(D42,P42,(O42+P42)/2)</f>
        <v>24.764028549194336</v>
      </c>
      <c r="AU42">
        <f>0.61365*EXP(17.502*AT42/(240.97+AT42))</f>
        <v>3.1352186256940837</v>
      </c>
      <c r="AV42">
        <f>IF(AS42&lt;&gt;0,(1000-(AR42+U42)/2)/AS42*AL42,0)</f>
        <v>7.592965606377558E-2</v>
      </c>
      <c r="AW42">
        <f>U42*AA42/1000</f>
        <v>0.21165718667541661</v>
      </c>
      <c r="AX42">
        <f>(AU42-AW42)</f>
        <v>2.9235614390186671</v>
      </c>
      <c r="AY42">
        <f>1/(1.6/F42+1.37/N42)</f>
        <v>4.7577357307630339E-2</v>
      </c>
      <c r="AZ42">
        <f>G42*AA42*0.001</f>
        <v>31.525061752296786</v>
      </c>
      <c r="BA42">
        <f>G42/S42</f>
        <v>0.89562052189391772</v>
      </c>
      <c r="BB42">
        <f>(1-AL42*AA42/AQ42/F42)*100</f>
        <v>6.701639802277592</v>
      </c>
      <c r="BC42">
        <f>(S42-E42/(N42/1.35))</f>
        <v>397.8711926451158</v>
      </c>
      <c r="BD42">
        <f>E42*BB42/100/BC42</f>
        <v>1.7169537079378899E-4</v>
      </c>
    </row>
    <row r="43" spans="1:56" x14ac:dyDescent="0.25">
      <c r="A43" s="1" t="s">
        <v>1</v>
      </c>
      <c r="B43" s="1" t="s">
        <v>7790</v>
      </c>
      <c r="K43" s="1">
        <v>2.72</v>
      </c>
    </row>
    <row r="44" spans="1:56" x14ac:dyDescent="0.25">
      <c r="A44" s="1" t="s">
        <v>1</v>
      </c>
      <c r="B44" s="1" t="s">
        <v>7789</v>
      </c>
      <c r="K44" s="1">
        <v>2.72</v>
      </c>
    </row>
    <row r="45" spans="1:56" x14ac:dyDescent="0.25">
      <c r="A45" s="1">
        <v>10</v>
      </c>
      <c r="B45" s="1" t="s">
        <v>7788</v>
      </c>
      <c r="C45" s="1">
        <v>2077.0000146180391</v>
      </c>
      <c r="D45" s="1">
        <v>0</v>
      </c>
      <c r="E45">
        <f>(R45-S45*(1000-T45)/(1000-U45))*AK45</f>
        <v>1.5919225170319564</v>
      </c>
      <c r="F45">
        <f>IF(AV45&lt;&gt;0,1/(1/AV45-1/N45),0)</f>
        <v>5.3243286097098518E-2</v>
      </c>
      <c r="G45">
        <f>((AY45-AL45/2)*S45-E45)/(AY45+AL45/2)</f>
        <v>329.64404940249364</v>
      </c>
      <c r="H45">
        <f>AL45*1000</f>
        <v>1.810530463173502</v>
      </c>
      <c r="I45">
        <f>(AQ45-AW45)</f>
        <v>2.9867433533291385</v>
      </c>
      <c r="J45">
        <f>(P45+AP45*D45)</f>
        <v>24.790969848632813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25.013891220092773</v>
      </c>
      <c r="P45" s="1">
        <v>24.790969848632813</v>
      </c>
      <c r="Q45" s="1">
        <v>25.059211730957031</v>
      </c>
      <c r="R45" s="1">
        <v>400.09417724609375</v>
      </c>
      <c r="S45" s="1">
        <v>397.99752807617188</v>
      </c>
      <c r="T45" s="1">
        <v>9.8003901541233063E-2</v>
      </c>
      <c r="U45" s="1">
        <v>1.7366805076599121</v>
      </c>
      <c r="V45" s="1">
        <v>0.27224245667457581</v>
      </c>
      <c r="W45" s="1">
        <v>4.8242788314819336</v>
      </c>
      <c r="X45" s="1">
        <v>300.00369262695313</v>
      </c>
      <c r="Y45" s="1">
        <v>1249.7047119140625</v>
      </c>
      <c r="Z45" s="1">
        <v>2.1763217449188232</v>
      </c>
      <c r="AA45" s="1">
        <v>88.400604248046875</v>
      </c>
      <c r="AB45" s="1">
        <v>7.1988668441772461</v>
      </c>
      <c r="AC45" s="1">
        <v>-0.15478242933750153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1.1029547523049745</v>
      </c>
      <c r="AL45">
        <f>(U45-T45)/(1000-U45)*AK45</f>
        <v>1.810530463173502E-3</v>
      </c>
      <c r="AM45">
        <f>(P45+273.15)</f>
        <v>297.94096984863279</v>
      </c>
      <c r="AN45">
        <f>(O45+273.15)</f>
        <v>298.16389122009275</v>
      </c>
      <c r="AO45">
        <f>(Y45*AG45+Z45*AH45)*AI45</f>
        <v>199.95274943695767</v>
      </c>
      <c r="AP45">
        <f>((AO45+0.00000010773*(AN45^4-AM45^4))-AL45*44100)/(L45*51.4+0.00000043092*AM45^3)</f>
        <v>1.0102960944222454</v>
      </c>
      <c r="AQ45">
        <f>0.61365*EXP(17.502*J45/(240.97+J45))</f>
        <v>3.1402669595920796</v>
      </c>
      <c r="AR45">
        <f>AQ45*1000/AA45</f>
        <v>35.523139081500801</v>
      </c>
      <c r="AS45">
        <f>(AR45-U45)</f>
        <v>33.786458573840889</v>
      </c>
      <c r="AT45">
        <f>IF(D45,P45,(O45+P45)/2)</f>
        <v>24.902430534362793</v>
      </c>
      <c r="AU45">
        <f>0.61365*EXP(17.502*AT45/(240.97+AT45))</f>
        <v>3.1612283400721775</v>
      </c>
      <c r="AV45">
        <f>IF(AS45&lt;&gt;0,(1000-(AR45+U45)/2)/AS45*AL45,0)</f>
        <v>5.2589129460875919E-2</v>
      </c>
      <c r="AW45">
        <f>U45*AA45/1000</f>
        <v>0.15352360626294104</v>
      </c>
      <c r="AX45">
        <f>(AU45-AW45)</f>
        <v>3.0077047338092364</v>
      </c>
      <c r="AY45">
        <f>1/(1.6/F45+1.37/N45)</f>
        <v>3.2926358421711321E-2</v>
      </c>
      <c r="AZ45">
        <f>G45*AA45*0.001</f>
        <v>29.140733153953455</v>
      </c>
      <c r="BA45">
        <f>G45/S45</f>
        <v>0.82825652459681554</v>
      </c>
      <c r="BB45">
        <f>(1-AL45*AA45/AQ45/F45)*100</f>
        <v>4.2740580321475319</v>
      </c>
      <c r="BC45">
        <f>(S45-E45/(N45/1.35))</f>
        <v>397.49544380971548</v>
      </c>
      <c r="BD45">
        <f>E45*BB45/100/BC45</f>
        <v>1.7117099897462142E-4</v>
      </c>
    </row>
    <row r="46" spans="1:56" x14ac:dyDescent="0.25">
      <c r="A46" s="1" t="s">
        <v>1</v>
      </c>
      <c r="B46" s="1" t="s">
        <v>7787</v>
      </c>
      <c r="K46" s="1">
        <v>2.72</v>
      </c>
    </row>
    <row r="47" spans="1:56" x14ac:dyDescent="0.25">
      <c r="A47" s="1" t="s">
        <v>1</v>
      </c>
      <c r="B47" s="1" t="s">
        <v>7786</v>
      </c>
      <c r="K47" s="1">
        <v>2.72</v>
      </c>
    </row>
    <row r="48" spans="1:56" x14ac:dyDescent="0.25">
      <c r="A48" s="1">
        <v>11</v>
      </c>
      <c r="B48" s="1" t="s">
        <v>7785</v>
      </c>
      <c r="C48" s="1">
        <v>2279.0000146180391</v>
      </c>
      <c r="D48" s="1">
        <v>0</v>
      </c>
      <c r="E48">
        <f>(R48-S48*(1000-T48)/(1000-U48))*AK48</f>
        <v>2.1284737910128113</v>
      </c>
      <c r="F48">
        <f>IF(AV48&lt;&gt;0,1/(1/AV48-1/N48),0)</f>
        <v>3.9623749943128866E-2</v>
      </c>
      <c r="G48">
        <f>((AY48-AL48/2)*S48-E48)/(AY48+AL48/2)</f>
        <v>291.74178898536763</v>
      </c>
      <c r="H48">
        <f>AL48*1000</f>
        <v>1.3788673050833673</v>
      </c>
      <c r="I48">
        <f>(AQ48-AW48)</f>
        <v>3.0472166445784947</v>
      </c>
      <c r="J48">
        <f>(P48+AP48*D48)</f>
        <v>24.929302215576172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25.147361755371094</v>
      </c>
      <c r="P48" s="1">
        <v>24.929302215576172</v>
      </c>
      <c r="Q48" s="1">
        <v>25.169940948486328</v>
      </c>
      <c r="R48" s="1">
        <v>400.14373779296875</v>
      </c>
      <c r="S48" s="1">
        <v>397.716552734375</v>
      </c>
      <c r="T48" s="1">
        <v>9.8442681133747101E-2</v>
      </c>
      <c r="U48" s="1">
        <v>1.3470110893249512</v>
      </c>
      <c r="V48" s="1">
        <v>0.27131086587905884</v>
      </c>
      <c r="W48" s="1">
        <v>3.7124016284942627</v>
      </c>
      <c r="X48" s="1">
        <v>299.98092651367188</v>
      </c>
      <c r="Y48" s="1">
        <v>1600.44970703125</v>
      </c>
      <c r="Z48" s="1">
        <v>2.1206655502319336</v>
      </c>
      <c r="AA48" s="1">
        <v>88.40570068359375</v>
      </c>
      <c r="AB48" s="1">
        <v>7.4432086944580078</v>
      </c>
      <c r="AC48" s="1">
        <v>-0.13919228315353394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1.1028710533590875</v>
      </c>
      <c r="AL48">
        <f>(U48-T48)/(1000-U48)*AK48</f>
        <v>1.3788673050833674E-3</v>
      </c>
      <c r="AM48">
        <f>(P48+273.15)</f>
        <v>298.07930221557615</v>
      </c>
      <c r="AN48">
        <f>(O48+273.15)</f>
        <v>298.29736175537107</v>
      </c>
      <c r="AO48">
        <f>(Y48*AG48+Z48*AH48)*AI48</f>
        <v>256.07194740134582</v>
      </c>
      <c r="AP48">
        <f>((AO48+0.00000010773*(AN48^4-AM48^4))-AL48*44100)/(L48*51.4+0.00000043092*AM48^3)</f>
        <v>1.6287183234226841</v>
      </c>
      <c r="AQ48">
        <f>0.61365*EXP(17.502*J48/(240.97+J48))</f>
        <v>3.1663001037588381</v>
      </c>
      <c r="AR48">
        <f>AQ48*1000/AA48</f>
        <v>35.815564825294544</v>
      </c>
      <c r="AS48">
        <f>(AR48-U48)</f>
        <v>34.468553735969593</v>
      </c>
      <c r="AT48">
        <f>IF(D48,P48,(O48+P48)/2)</f>
        <v>25.038331985473633</v>
      </c>
      <c r="AU48">
        <f>0.61365*EXP(17.502*AT48/(240.97+AT48))</f>
        <v>3.1869514248624307</v>
      </c>
      <c r="AV48">
        <f>IF(AS48&lt;&gt;0,(1000-(AR48+U48)/2)/AS48*AL48,0)</f>
        <v>3.9260312022332294E-2</v>
      </c>
      <c r="AW48">
        <f>U48*AA48/1000</f>
        <v>0.1190834591803432</v>
      </c>
      <c r="AX48">
        <f>(AU48-AW48)</f>
        <v>3.0678679656820873</v>
      </c>
      <c r="AY48">
        <f>1/(1.6/F48+1.37/N48)</f>
        <v>2.4570090856601466E-2</v>
      </c>
      <c r="AZ48">
        <f>G48*AA48*0.001</f>
        <v>25.79163727393658</v>
      </c>
      <c r="BA48">
        <f>G48/S48</f>
        <v>0.73354198355484268</v>
      </c>
      <c r="BB48">
        <f>(1-AL48*AA48/AQ48/F48)*100</f>
        <v>2.8383021674300957</v>
      </c>
      <c r="BC48">
        <f>(S48-E48/(N48/1.35))</f>
        <v>397.04524292463321</v>
      </c>
      <c r="BD48">
        <f>E48*BB48/100/BC48</f>
        <v>1.5215524885400929E-4</v>
      </c>
    </row>
    <row r="49" spans="1:56" x14ac:dyDescent="0.25">
      <c r="A49" s="1" t="s">
        <v>1</v>
      </c>
      <c r="B49" s="1" t="s">
        <v>7784</v>
      </c>
      <c r="K49" s="1">
        <v>2.72</v>
      </c>
    </row>
    <row r="50" spans="1:56" x14ac:dyDescent="0.25">
      <c r="A50" s="1" t="s">
        <v>1</v>
      </c>
      <c r="B50" s="1" t="s">
        <v>7779</v>
      </c>
      <c r="K50" s="1">
        <v>2.72</v>
      </c>
    </row>
    <row r="51" spans="1:56" x14ac:dyDescent="0.25">
      <c r="A51" s="1">
        <v>12</v>
      </c>
      <c r="B51" s="1" t="s">
        <v>7783</v>
      </c>
      <c r="C51" s="1">
        <v>2481.0000146180391</v>
      </c>
      <c r="D51" s="1">
        <v>0</v>
      </c>
      <c r="E51">
        <f>(R51-S51*(1000-T51)/(1000-U51))*AK51</f>
        <v>2.2222487277452134</v>
      </c>
      <c r="F51">
        <f>IF(AV51&lt;&gt;0,1/(1/AV51-1/N51),0)</f>
        <v>3.1308905519672421E-2</v>
      </c>
      <c r="G51">
        <f>((AY51-AL51/2)*S51-E51)/(AY51+AL51/2)</f>
        <v>264.48253758106137</v>
      </c>
      <c r="H51">
        <f>AL51*1000</f>
        <v>1.1097682087902458</v>
      </c>
      <c r="I51">
        <f>(AQ51-AW51)</f>
        <v>3.0978645792599973</v>
      </c>
      <c r="J51">
        <f>(P51+AP51*D51)</f>
        <v>25.083929061889648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25.296253204345703</v>
      </c>
      <c r="P51" s="1">
        <v>25.083929061889648</v>
      </c>
      <c r="Q51" s="1">
        <v>25.292087554931641</v>
      </c>
      <c r="R51" s="1">
        <v>400.06716918945313</v>
      </c>
      <c r="S51" s="1">
        <v>397.65237426757813</v>
      </c>
      <c r="T51" s="1">
        <v>0.10073357820510864</v>
      </c>
      <c r="U51" s="1">
        <v>1.1057451963424683</v>
      </c>
      <c r="V51" s="1">
        <v>0.27518662810325623</v>
      </c>
      <c r="W51" s="1">
        <v>3.0207035541534424</v>
      </c>
      <c r="X51" s="1">
        <v>300.01959228515625</v>
      </c>
      <c r="Y51" s="1">
        <v>2001.208740234375</v>
      </c>
      <c r="Z51" s="1">
        <v>2.2421805858612061</v>
      </c>
      <c r="AA51" s="1">
        <v>88.40936279296875</v>
      </c>
      <c r="AB51" s="1">
        <v>7.5399160385131836</v>
      </c>
      <c r="AC51" s="1">
        <v>-0.12971486151218414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1.1030132069307212</v>
      </c>
      <c r="AL51">
        <f>(U51-T51)/(1000-U51)*AK51</f>
        <v>1.1097682087902459E-3</v>
      </c>
      <c r="AM51">
        <f>(P51+273.15)</f>
        <v>298.23392906188963</v>
      </c>
      <c r="AN51">
        <f>(O51+273.15)</f>
        <v>298.44625320434568</v>
      </c>
      <c r="AO51">
        <f>(Y51*AG51+Z51*AH51)*AI51</f>
        <v>320.19339128061984</v>
      </c>
      <c r="AP51">
        <f>((AO51+0.00000010773*(AN51^4-AM51^4))-AL51*44100)/(L51*51.4+0.00000043092*AM51^3)</f>
        <v>2.2537245272656667</v>
      </c>
      <c r="AQ51">
        <f>0.61365*EXP(17.502*J51/(240.97+J51))</f>
        <v>3.1956228074800208</v>
      </c>
      <c r="AR51">
        <f>AQ51*1000/AA51</f>
        <v>36.145750930965548</v>
      </c>
      <c r="AS51">
        <f>(AR51-U51)</f>
        <v>35.04000573462308</v>
      </c>
      <c r="AT51">
        <f>IF(D51,P51,(O51+P51)/2)</f>
        <v>25.190091133117676</v>
      </c>
      <c r="AU51">
        <f>0.61365*EXP(17.502*AT51/(240.97+AT51))</f>
        <v>3.2158920087147829</v>
      </c>
      <c r="AV51">
        <f>IF(AS51&lt;&gt;0,(1000-(AR51+U51)/2)/AS51*AL51,0)</f>
        <v>3.1081557291188652E-2</v>
      </c>
      <c r="AW51">
        <f>U51*AA51/1000</f>
        <v>9.7758228220023738E-2</v>
      </c>
      <c r="AX51">
        <f>(AU51-AW51)</f>
        <v>3.1181337804947593</v>
      </c>
      <c r="AY51">
        <f>1/(1.6/F51+1.37/N51)</f>
        <v>1.9446271991691098E-2</v>
      </c>
      <c r="AZ51">
        <f>G51*AA51*0.001</f>
        <v>23.382732617409044</v>
      </c>
      <c r="BA51">
        <f>G51/S51</f>
        <v>0.66510991684182053</v>
      </c>
      <c r="BB51">
        <f>(1-AL51*AA51/AQ51/F51)*100</f>
        <v>1.9365559613237826</v>
      </c>
      <c r="BC51">
        <f>(S51-E51/(N51/1.35))</f>
        <v>396.95148831966532</v>
      </c>
      <c r="BD51">
        <f>E51*BB51/100/BC51</f>
        <v>1.084139787326749E-4</v>
      </c>
    </row>
    <row r="52" spans="1:56" x14ac:dyDescent="0.25">
      <c r="A52" s="1" t="s">
        <v>1</v>
      </c>
      <c r="B52" s="1" t="s">
        <v>7782</v>
      </c>
    </row>
    <row r="53" spans="1:56" x14ac:dyDescent="0.25">
      <c r="A53" s="1" t="s">
        <v>1</v>
      </c>
      <c r="B53" s="1" t="s">
        <v>7781</v>
      </c>
    </row>
    <row r="54" spans="1:56" x14ac:dyDescent="0.25">
      <c r="A54" s="1" t="s">
        <v>1</v>
      </c>
      <c r="B54" s="1" t="s">
        <v>7780</v>
      </c>
    </row>
    <row r="55" spans="1:56" x14ac:dyDescent="0.25">
      <c r="A55" s="1" t="s">
        <v>1</v>
      </c>
      <c r="B55" s="1" t="s">
        <v>7779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DBC4F-B022-44D0-A1E5-502000074958}">
  <dimension ref="A1:BD56"/>
  <sheetViews>
    <sheetView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7869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7868</v>
      </c>
    </row>
    <row r="12" spans="1:56" x14ac:dyDescent="0.25">
      <c r="A12" s="1" t="s">
        <v>1</v>
      </c>
      <c r="B12" s="1" t="s">
        <v>7867</v>
      </c>
    </row>
    <row r="13" spans="1:56" x14ac:dyDescent="0.25">
      <c r="A13" s="1" t="s">
        <v>1</v>
      </c>
      <c r="B13" s="1" t="s">
        <v>7866</v>
      </c>
    </row>
    <row r="14" spans="1:56" x14ac:dyDescent="0.25">
      <c r="A14" s="1" t="s">
        <v>1</v>
      </c>
      <c r="B14" s="1" t="s">
        <v>7865</v>
      </c>
    </row>
    <row r="15" spans="1:56" x14ac:dyDescent="0.25">
      <c r="A15" s="1" t="s">
        <v>1</v>
      </c>
      <c r="B15" s="1" t="s">
        <v>7864</v>
      </c>
    </row>
    <row r="16" spans="1:56" x14ac:dyDescent="0.25">
      <c r="A16" s="1" t="s">
        <v>1</v>
      </c>
      <c r="B16" s="1" t="s">
        <v>7863</v>
      </c>
    </row>
    <row r="17" spans="1:56" x14ac:dyDescent="0.25">
      <c r="A17" s="1" t="s">
        <v>1</v>
      </c>
      <c r="B17" s="1" t="s">
        <v>7862</v>
      </c>
    </row>
    <row r="18" spans="1:56" x14ac:dyDescent="0.25">
      <c r="A18" s="1" t="s">
        <v>1</v>
      </c>
      <c r="B18" s="1" t="s">
        <v>7861</v>
      </c>
    </row>
    <row r="19" spans="1:56" x14ac:dyDescent="0.25">
      <c r="A19" s="1">
        <v>1</v>
      </c>
      <c r="B19" s="1" t="s">
        <v>7860</v>
      </c>
      <c r="C19" s="1">
        <v>224.50001543387771</v>
      </c>
      <c r="D19" s="1">
        <v>0</v>
      </c>
      <c r="E19">
        <f>(R19-S19*(1000-T19)/(1000-U19))*AK19</f>
        <v>-6.1705592340547302</v>
      </c>
      <c r="F19">
        <f>IF(AV19&lt;&gt;0,1/(1/AV19-1/N19),0)</f>
        <v>2.5926042724515619</v>
      </c>
      <c r="G19">
        <f>((AY19-AL19/2)*S19-E19)/(AY19+AL19/2)</f>
        <v>396.49443543360053</v>
      </c>
      <c r="H19">
        <f>AL19*1000</f>
        <v>20.003636508978861</v>
      </c>
      <c r="I19">
        <f>(AQ19-AW19)</f>
        <v>1.1089765537362883</v>
      </c>
      <c r="J19">
        <f>(P19+AP19*D19)</f>
        <v>23.653139114379883</v>
      </c>
      <c r="K19" s="1">
        <v>2.72</v>
      </c>
      <c r="L19">
        <f>(K19*AE19+AF19)</f>
        <v>2.140174012184143</v>
      </c>
      <c r="M19" s="1">
        <v>0.5</v>
      </c>
      <c r="N19">
        <f>L19*(M19+1)*(M19+1)/(M19*M19+1)</f>
        <v>3.8523132219314578</v>
      </c>
      <c r="O19" s="1">
        <v>23.850330352783203</v>
      </c>
      <c r="P19" s="1">
        <v>23.653139114379883</v>
      </c>
      <c r="Q19" s="1">
        <v>23.871118545532227</v>
      </c>
      <c r="R19" s="1">
        <v>399.85403442382813</v>
      </c>
      <c r="S19" s="1">
        <v>398.22409057617188</v>
      </c>
      <c r="T19" s="1">
        <v>2.875579833984375</v>
      </c>
      <c r="U19" s="1">
        <v>20.660854339599609</v>
      </c>
      <c r="V19" s="1">
        <v>8.5536966323852539</v>
      </c>
      <c r="W19" s="1">
        <v>61.457756042480469</v>
      </c>
      <c r="X19" s="1">
        <v>299.60592651367188</v>
      </c>
      <c r="Y19" s="1">
        <v>0.29648756980895996</v>
      </c>
      <c r="Z19" s="1">
        <v>4.0005826950073242</v>
      </c>
      <c r="AA19" s="1">
        <v>88.290657043457031</v>
      </c>
      <c r="AB19" s="1">
        <v>11.668237686157227</v>
      </c>
      <c r="AC19" s="1">
        <v>-1.0897020101547241</v>
      </c>
      <c r="AD19" s="1">
        <v>0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1.1014923768884992</v>
      </c>
      <c r="AL19">
        <f>(U19-T19)/(1000-U19)*AK19</f>
        <v>2.0003636508978861E-2</v>
      </c>
      <c r="AM19">
        <f>(P19+273.15)</f>
        <v>296.80313911437986</v>
      </c>
      <c r="AN19">
        <f>(O19+273.15)</f>
        <v>297.00033035278318</v>
      </c>
      <c r="AO19">
        <f>(Y19*AG19+Z19*AH19)*AI19</f>
        <v>4.7438010109111417E-2</v>
      </c>
      <c r="AP19">
        <f>((AO19+0.00000010773*(AN19^4-AM19^4))-AL19*44100)/(L19*51.4+0.00000043092*AM19^3)</f>
        <v>-7.2555129092198571</v>
      </c>
      <c r="AQ19">
        <f>0.61365*EXP(17.502*J19/(240.97+J19))</f>
        <v>2.9331369584586984</v>
      </c>
      <c r="AR19">
        <f>AQ19*1000/AA19</f>
        <v>33.221374227796218</v>
      </c>
      <c r="AS19">
        <f>(AR19-U19)</f>
        <v>12.560519888196609</v>
      </c>
      <c r="AT19">
        <f>IF(D19,P19,(O19+P19)/2)</f>
        <v>23.751734733581543</v>
      </c>
      <c r="AU19">
        <f>0.61365*EXP(17.502*AT19/(240.97+AT19))</f>
        <v>2.9505997156592563</v>
      </c>
      <c r="AV19">
        <f>IF(AS19&lt;&gt;0,(1000-(AR19+U19)/2)/AS19*AL19,0)</f>
        <v>1.5496744103715263</v>
      </c>
      <c r="AW19">
        <f>U19*AA19/1000</f>
        <v>1.82416040472241</v>
      </c>
      <c r="AX19">
        <f>(AU19-AW19)</f>
        <v>1.1264393109368462</v>
      </c>
      <c r="AY19">
        <f>1/(1.6/F19+1.37/N19)</f>
        <v>1.0279916399562872</v>
      </c>
      <c r="AZ19">
        <f>G19*AA19*0.001</f>
        <v>35.006754218507147</v>
      </c>
      <c r="BA19">
        <f>G19/S19</f>
        <v>0.99565657833490484</v>
      </c>
      <c r="BB19">
        <f>(1-AL19*AA19/AQ19/F19)*100</f>
        <v>76.775031775803853</v>
      </c>
      <c r="BC19">
        <f>(S19-E19/(N19/1.35))</f>
        <v>400.386493913094</v>
      </c>
      <c r="BD19">
        <f>E19*BB19/100/BC19</f>
        <v>-1.1832189358811406E-2</v>
      </c>
    </row>
    <row r="20" spans="1:56" x14ac:dyDescent="0.25">
      <c r="A20" s="1" t="s">
        <v>1</v>
      </c>
      <c r="B20" s="1" t="s">
        <v>7859</v>
      </c>
      <c r="K20" s="1">
        <v>2.72</v>
      </c>
    </row>
    <row r="21" spans="1:56" x14ac:dyDescent="0.25">
      <c r="A21" s="1" t="s">
        <v>1</v>
      </c>
      <c r="B21" s="1" t="s">
        <v>7858</v>
      </c>
      <c r="K21" s="1">
        <v>2.72</v>
      </c>
    </row>
    <row r="22" spans="1:56" x14ac:dyDescent="0.25">
      <c r="A22" s="1">
        <v>2</v>
      </c>
      <c r="B22" s="1" t="s">
        <v>7857</v>
      </c>
      <c r="C22" s="1">
        <v>430.50001547858119</v>
      </c>
      <c r="D22" s="1">
        <v>0</v>
      </c>
      <c r="E22">
        <f>(R22-S22*(1000-T22)/(1000-U22))*AK22</f>
        <v>-2.3066103697406302</v>
      </c>
      <c r="F22">
        <f>IF(AV22&lt;&gt;0,1/(1/AV22-1/N22),0)</f>
        <v>2.4491038245142835</v>
      </c>
      <c r="G22">
        <f>((AY22-AL22/2)*S22-E22)/(AY22+AL22/2)</f>
        <v>389.58486832186884</v>
      </c>
      <c r="H22">
        <f>AL22*1000</f>
        <v>19.729926880641997</v>
      </c>
      <c r="I22">
        <f>(AQ22-AW22)</f>
        <v>1.1319659566614253</v>
      </c>
      <c r="J22">
        <f>(P22+AP22*D22)</f>
        <v>23.806930541992188</v>
      </c>
      <c r="K22" s="1">
        <v>2.72</v>
      </c>
      <c r="L22">
        <f>(K22*AE22+AF22)</f>
        <v>2.140174012184143</v>
      </c>
      <c r="M22" s="1">
        <v>0.5</v>
      </c>
      <c r="N22">
        <f>L22*(M22+1)*(M22+1)/(M22*M22+1)</f>
        <v>3.8523132219314578</v>
      </c>
      <c r="O22" s="1">
        <v>23.927955627441406</v>
      </c>
      <c r="P22" s="1">
        <v>23.806930541992188</v>
      </c>
      <c r="Q22" s="1">
        <v>23.974123001098633</v>
      </c>
      <c r="R22" s="1">
        <v>400.04901123046875</v>
      </c>
      <c r="S22" s="1">
        <v>395.06735229492188</v>
      </c>
      <c r="T22" s="1">
        <v>3.1697266101837158</v>
      </c>
      <c r="U22" s="1">
        <v>20.708301544189453</v>
      </c>
      <c r="V22" s="1">
        <v>9.3852787017822266</v>
      </c>
      <c r="W22" s="1">
        <v>61.315441131591797</v>
      </c>
      <c r="X22" s="1">
        <v>299.64852905273438</v>
      </c>
      <c r="Y22" s="1">
        <v>23.895061492919922</v>
      </c>
      <c r="Z22" s="1">
        <v>4.3815321922302246</v>
      </c>
      <c r="AA22" s="1">
        <v>88.295478820800781</v>
      </c>
      <c r="AB22" s="1">
        <v>11.27672004699707</v>
      </c>
      <c r="AC22" s="1">
        <v>-1.0743331909179688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1.1016490038703468</v>
      </c>
      <c r="AL22">
        <f>(U22-T22)/(1000-U22)*AK22</f>
        <v>1.9729926880641999E-2</v>
      </c>
      <c r="AM22">
        <f>(P22+273.15)</f>
        <v>296.95693054199216</v>
      </c>
      <c r="AN22">
        <f>(O22+273.15)</f>
        <v>297.07795562744138</v>
      </c>
      <c r="AO22">
        <f>(Y22*AG22+Z22*AH22)*AI22</f>
        <v>3.8232097534117884</v>
      </c>
      <c r="AP22">
        <f>((AO22+0.00000010773*(AN22^4-AM22^4))-AL22*44100)/(L22*51.4+0.00000043092*AM22^3)</f>
        <v>-7.130884489741387</v>
      </c>
      <c r="AQ22">
        <f>0.61365*EXP(17.502*J22/(240.97+J22))</f>
        <v>2.9604153570711613</v>
      </c>
      <c r="AR22">
        <f>AQ22*1000/AA22</f>
        <v>33.528504478461954</v>
      </c>
      <c r="AS22">
        <f>(AR22-U22)</f>
        <v>12.820202934272501</v>
      </c>
      <c r="AT22">
        <f>IF(D22,P22,(O22+P22)/2)</f>
        <v>23.867443084716797</v>
      </c>
      <c r="AU22">
        <f>0.61365*EXP(17.502*AT22/(240.97+AT22))</f>
        <v>2.971209290021275</v>
      </c>
      <c r="AV22">
        <f>IF(AS22&lt;&gt;0,(1000-(AR22+U22)/2)/AS22*AL22,0)</f>
        <v>1.4972370461308926</v>
      </c>
      <c r="AW22">
        <f>U22*AA22/1000</f>
        <v>1.828449400409736</v>
      </c>
      <c r="AX22">
        <f>(AU22-AW22)</f>
        <v>1.142759889611539</v>
      </c>
      <c r="AY22">
        <f>1/(1.6/F22+1.37/N22)</f>
        <v>0.99114837849397053</v>
      </c>
      <c r="AZ22">
        <f>G22*AA22*0.001</f>
        <v>34.398582489818033</v>
      </c>
      <c r="BA22">
        <f>G22/S22</f>
        <v>0.98612265999403492</v>
      </c>
      <c r="BB22">
        <f>(1-AL22*AA22/AQ22/F22)*100</f>
        <v>75.972748357012591</v>
      </c>
      <c r="BC22">
        <f>(S22-E22/(N22/1.35))</f>
        <v>395.87567805135882</v>
      </c>
      <c r="BD22">
        <f>E22*BB22/100/BC22</f>
        <v>-4.4266303512398662E-3</v>
      </c>
    </row>
    <row r="23" spans="1:56" x14ac:dyDescent="0.25">
      <c r="A23" s="1" t="s">
        <v>1</v>
      </c>
      <c r="B23" s="1" t="s">
        <v>7856</v>
      </c>
      <c r="K23" s="1">
        <v>2.72</v>
      </c>
    </row>
    <row r="24" spans="1:56" x14ac:dyDescent="0.25">
      <c r="A24" s="1" t="s">
        <v>1</v>
      </c>
      <c r="B24" s="1" t="s">
        <v>7855</v>
      </c>
      <c r="K24" s="1">
        <v>2.72</v>
      </c>
    </row>
    <row r="25" spans="1:56" x14ac:dyDescent="0.25">
      <c r="A25" s="1">
        <v>3</v>
      </c>
      <c r="B25" s="1" t="s">
        <v>7854</v>
      </c>
      <c r="C25" s="1">
        <v>636.50001547858119</v>
      </c>
      <c r="D25" s="1">
        <v>0</v>
      </c>
      <c r="E25">
        <f>(R25-S25*(1000-T25)/(1000-U25))*AK25</f>
        <v>-2.961768228633213</v>
      </c>
      <c r="F25">
        <f>IF(AV25&lt;&gt;0,1/(1/AV25-1/N25),0)</f>
        <v>2.3707708211519796</v>
      </c>
      <c r="G25">
        <f>((AY25-AL25/2)*S25-E25)/(AY25+AL25/2)</f>
        <v>390.78779278581607</v>
      </c>
      <c r="H25">
        <f>AL25*1000</f>
        <v>19.456588877870853</v>
      </c>
      <c r="I25">
        <f>(AQ25-AW25)</f>
        <v>1.1387603577487642</v>
      </c>
      <c r="J25">
        <f>(P25+AP25*D25)</f>
        <v>23.865209579467773</v>
      </c>
      <c r="K25" s="1">
        <v>2.72</v>
      </c>
      <c r="L25">
        <f>(K25*AE25+AF25)</f>
        <v>2.140174012184143</v>
      </c>
      <c r="M25" s="1">
        <v>0.5</v>
      </c>
      <c r="N25">
        <f>L25*(M25+1)*(M25+1)/(M25*M25+1)</f>
        <v>3.8523132219314578</v>
      </c>
      <c r="O25" s="1">
        <v>23.978742599487305</v>
      </c>
      <c r="P25" s="1">
        <v>23.865209579467773</v>
      </c>
      <c r="Q25" s="1">
        <v>24.033229827880859</v>
      </c>
      <c r="R25" s="1">
        <v>399.91879272460938</v>
      </c>
      <c r="S25" s="1">
        <v>395.6195068359375</v>
      </c>
      <c r="T25" s="1">
        <v>3.4513897895812988</v>
      </c>
      <c r="U25" s="1">
        <v>20.74870491027832</v>
      </c>
      <c r="V25" s="1">
        <v>10.188302040100098</v>
      </c>
      <c r="W25" s="1">
        <v>61.248970031738281</v>
      </c>
      <c r="X25" s="1">
        <v>299.60638427734375</v>
      </c>
      <c r="Y25" s="1">
        <v>50.710655212402344</v>
      </c>
      <c r="Z25" s="1">
        <v>4.1681604385375977</v>
      </c>
      <c r="AA25" s="1">
        <v>88.297073364257813</v>
      </c>
      <c r="AB25" s="1">
        <v>12.017391204833984</v>
      </c>
      <c r="AC25" s="1">
        <v>-1.0017683506011963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1.1014940598431753</v>
      </c>
      <c r="AL25">
        <f>(U25-T25)/(1000-U25)*AK25</f>
        <v>1.9456588877870853E-2</v>
      </c>
      <c r="AM25">
        <f>(P25+273.15)</f>
        <v>297.01520957946775</v>
      </c>
      <c r="AN25">
        <f>(O25+273.15)</f>
        <v>297.12874259948728</v>
      </c>
      <c r="AO25">
        <f>(Y25*AG25+Z25*AH25)*AI25</f>
        <v>8.1137046526289396</v>
      </c>
      <c r="AP25">
        <f>((AO25+0.00000010773*(AN25^4-AM25^4))-AL25*44100)/(L25*51.4+0.00000043092*AM25^3)</f>
        <v>-6.9964348450139813</v>
      </c>
      <c r="AQ25">
        <f>0.61365*EXP(17.502*J25/(240.97+J25))</f>
        <v>2.9708102774249454</v>
      </c>
      <c r="AR25">
        <f>AQ25*1000/AA25</f>
        <v>33.645625661558043</v>
      </c>
      <c r="AS25">
        <f>(AR25-U25)</f>
        <v>12.896920751279723</v>
      </c>
      <c r="AT25">
        <f>IF(D25,P25,(O25+P25)/2)</f>
        <v>23.921976089477539</v>
      </c>
      <c r="AU25">
        <f>0.61365*EXP(17.502*AT25/(240.97+AT25))</f>
        <v>2.9809660861386837</v>
      </c>
      <c r="AV25">
        <f>IF(AS25&lt;&gt;0,(1000-(AR25+U25)/2)/AS25*AL25,0)</f>
        <v>1.4675925501349716</v>
      </c>
      <c r="AW25">
        <f>U25*AA25/1000</f>
        <v>1.8320499196761812</v>
      </c>
      <c r="AX25">
        <f>(AU25-AW25)</f>
        <v>1.1489161664625025</v>
      </c>
      <c r="AY25">
        <f>1/(1.6/F25+1.37/N25)</f>
        <v>0.97038721298033459</v>
      </c>
      <c r="AZ25">
        <f>G25*AA25*0.001</f>
        <v>34.505418409465577</v>
      </c>
      <c r="BA25">
        <f>G25/S25</f>
        <v>0.98778696710694514</v>
      </c>
      <c r="BB25">
        <f>(1-AL25*AA25/AQ25/F25)*100</f>
        <v>75.607937725038326</v>
      </c>
      <c r="BC25">
        <f>(S25-E25/(N25/1.35))</f>
        <v>396.65742532239176</v>
      </c>
      <c r="BD25">
        <f>E25*BB25/100/BC25</f>
        <v>-5.645506008225879E-3</v>
      </c>
    </row>
    <row r="26" spans="1:56" x14ac:dyDescent="0.25">
      <c r="A26" s="1" t="s">
        <v>1</v>
      </c>
      <c r="B26" s="1" t="s">
        <v>7853</v>
      </c>
      <c r="K26" s="1">
        <v>2.72</v>
      </c>
    </row>
    <row r="27" spans="1:56" x14ac:dyDescent="0.25">
      <c r="A27" s="1" t="s">
        <v>1</v>
      </c>
      <c r="B27" s="1" t="s">
        <v>7852</v>
      </c>
      <c r="K27" s="1">
        <v>2.72</v>
      </c>
    </row>
    <row r="28" spans="1:56" x14ac:dyDescent="0.25">
      <c r="A28" s="1">
        <v>4</v>
      </c>
      <c r="B28" s="1" t="s">
        <v>7851</v>
      </c>
      <c r="C28" s="1">
        <v>842.50001547858119</v>
      </c>
      <c r="D28" s="1">
        <v>0</v>
      </c>
      <c r="E28">
        <f>(R28-S28*(1000-T28)/(1000-U28))*AK28</f>
        <v>-3.2636724213188222</v>
      </c>
      <c r="F28">
        <f>IF(AV28&lt;&gt;0,1/(1/AV28-1/N28),0)</f>
        <v>2.2957000841802486</v>
      </c>
      <c r="G28">
        <f>((AY28-AL28/2)*S28-E28)/(AY28+AL28/2)</f>
        <v>391.5364421169478</v>
      </c>
      <c r="H28">
        <f>AL28*1000</f>
        <v>19.149847480474115</v>
      </c>
      <c r="I28">
        <f>(AQ28-AW28)</f>
        <v>1.1434918999619472</v>
      </c>
      <c r="J28">
        <f>(P28+AP28*D28)</f>
        <v>23.898702621459961</v>
      </c>
      <c r="K28" s="1">
        <v>2.72</v>
      </c>
      <c r="L28">
        <f>(K28*AE28+AF28)</f>
        <v>2.140174012184143</v>
      </c>
      <c r="M28" s="1">
        <v>0.5</v>
      </c>
      <c r="N28">
        <f>L28*(M28+1)*(M28+1)/(M28*M28+1)</f>
        <v>3.8523132219314578</v>
      </c>
      <c r="O28" s="1">
        <v>24.021448135375977</v>
      </c>
      <c r="P28" s="1">
        <v>23.898702621459961</v>
      </c>
      <c r="Q28" s="1">
        <v>24.079563140869141</v>
      </c>
      <c r="R28" s="1">
        <v>399.96066284179688</v>
      </c>
      <c r="S28" s="1">
        <v>396.03866577148438</v>
      </c>
      <c r="T28" s="1">
        <v>3.7391555309295654</v>
      </c>
      <c r="U28" s="1">
        <v>20.762153625488281</v>
      </c>
      <c r="V28" s="1">
        <v>11.009907722473145</v>
      </c>
      <c r="W28" s="1">
        <v>61.133960723876953</v>
      </c>
      <c r="X28" s="1">
        <v>299.6307373046875</v>
      </c>
      <c r="Y28" s="1">
        <v>99.707160949707031</v>
      </c>
      <c r="Z28" s="1">
        <v>4.2938146591186523</v>
      </c>
      <c r="AA28" s="1">
        <v>88.3004150390625</v>
      </c>
      <c r="AB28" s="1">
        <v>12.345419883728027</v>
      </c>
      <c r="AC28" s="1">
        <v>-1.0686464309692383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1.1015835930319391</v>
      </c>
      <c r="AL28">
        <f>(U28-T28)/(1000-U28)*AK28</f>
        <v>1.9149847480474116E-2</v>
      </c>
      <c r="AM28">
        <f>(P28+273.15)</f>
        <v>297.04870262145994</v>
      </c>
      <c r="AN28">
        <f>(O28+273.15)</f>
        <v>297.17144813537595</v>
      </c>
      <c r="AO28">
        <f>(Y28*AG28+Z28*AH28)*AI28</f>
        <v>15.95314539537253</v>
      </c>
      <c r="AP28">
        <f>((AO28+0.00000010773*(AN28^4-AM28^4))-AL28*44100)/(L28*51.4+0.00000043092*AM28^3)</f>
        <v>-6.8192038834217605</v>
      </c>
      <c r="AQ28">
        <f>0.61365*EXP(17.502*J28/(240.97+J28))</f>
        <v>2.9767986821973387</v>
      </c>
      <c r="AR28">
        <f>AQ28*1000/AA28</f>
        <v>33.712170898409219</v>
      </c>
      <c r="AS28">
        <f>(AR28-U28)</f>
        <v>12.950017272920938</v>
      </c>
      <c r="AT28">
        <f>IF(D28,P28,(O28+P28)/2)</f>
        <v>23.960075378417969</v>
      </c>
      <c r="AU28">
        <f>0.61365*EXP(17.502*AT28/(240.97+AT28))</f>
        <v>2.9877992491393037</v>
      </c>
      <c r="AV28">
        <f>IF(AS28&lt;&gt;0,(1000-(AR28+U28)/2)/AS28*AL28,0)</f>
        <v>1.438473755267446</v>
      </c>
      <c r="AW28">
        <f>U28*AA28/1000</f>
        <v>1.8333067822353915</v>
      </c>
      <c r="AX28">
        <f>(AU28-AW28)</f>
        <v>1.1544924669039123</v>
      </c>
      <c r="AY28">
        <f>1/(1.6/F28+1.37/N28)</f>
        <v>0.95004146942188183</v>
      </c>
      <c r="AZ28">
        <f>G28*AA28*0.001</f>
        <v>34.572830341844359</v>
      </c>
      <c r="BA28">
        <f>G28/S28</f>
        <v>0.9886318583419974</v>
      </c>
      <c r="BB28">
        <f>(1-AL28*AA28/AQ28/F28)*100</f>
        <v>75.25636792191672</v>
      </c>
      <c r="BC28">
        <f>(S28-E28/(N28/1.35))</f>
        <v>397.18238319915798</v>
      </c>
      <c r="BD28">
        <f>E28*BB28/100/BC28</f>
        <v>-6.1838627014890917E-3</v>
      </c>
    </row>
    <row r="29" spans="1:56" x14ac:dyDescent="0.25">
      <c r="A29" s="1" t="s">
        <v>1</v>
      </c>
      <c r="B29" s="1" t="s">
        <v>7850</v>
      </c>
      <c r="K29" s="1">
        <v>2.72</v>
      </c>
    </row>
    <row r="30" spans="1:56" x14ac:dyDescent="0.25">
      <c r="A30" s="1" t="s">
        <v>1</v>
      </c>
      <c r="B30" s="1" t="s">
        <v>7849</v>
      </c>
      <c r="K30" s="1">
        <v>2.72</v>
      </c>
    </row>
    <row r="31" spans="1:56" x14ac:dyDescent="0.25">
      <c r="A31" s="1">
        <v>5</v>
      </c>
      <c r="B31" s="1" t="s">
        <v>7848</v>
      </c>
      <c r="C31" s="1">
        <v>1048.5000154785812</v>
      </c>
      <c r="D31" s="1">
        <v>0</v>
      </c>
      <c r="E31">
        <f>(R31-S31*(1000-T31)/(1000-U31))*AK31</f>
        <v>-2.770007789119711</v>
      </c>
      <c r="F31">
        <f>IF(AV31&lt;&gt;0,1/(1/AV31-1/N31),0)</f>
        <v>2.1875158685323157</v>
      </c>
      <c r="G31">
        <f>((AY31-AL31/2)*S31-E31)/(AY31+AL31/2)</f>
        <v>390.81480265449363</v>
      </c>
      <c r="H31">
        <f>AL31*1000</f>
        <v>18.741775580155963</v>
      </c>
      <c r="I31">
        <f>(AQ31-AW31)</f>
        <v>1.1538605941957798</v>
      </c>
      <c r="J31">
        <f>(P31+AP31*D31)</f>
        <v>23.92213249206543</v>
      </c>
      <c r="K31" s="1">
        <v>2.72</v>
      </c>
      <c r="L31">
        <f>(K31*AE31+AF31)</f>
        <v>2.140174012184143</v>
      </c>
      <c r="M31" s="1">
        <v>0.5</v>
      </c>
      <c r="N31">
        <f>L31*(M31+1)*(M31+1)/(M31*M31+1)</f>
        <v>3.8523132219314578</v>
      </c>
      <c r="O31" s="1">
        <v>24.055194854736328</v>
      </c>
      <c r="P31" s="1">
        <v>23.92213249206543</v>
      </c>
      <c r="Q31" s="1">
        <v>24.111528396606445</v>
      </c>
      <c r="R31" s="1">
        <v>400.03604125976563</v>
      </c>
      <c r="S31" s="1">
        <v>395.81680297851563</v>
      </c>
      <c r="T31" s="1">
        <v>4.0316901206970215</v>
      </c>
      <c r="U31" s="1">
        <v>20.691497802734375</v>
      </c>
      <c r="V31" s="1">
        <v>11.847664833068848</v>
      </c>
      <c r="W31" s="1">
        <v>60.804756164550781</v>
      </c>
      <c r="X31" s="1">
        <v>299.6602783203125</v>
      </c>
      <c r="Y31" s="1">
        <v>150.29425048828125</v>
      </c>
      <c r="Z31" s="1">
        <v>4.2572464942932129</v>
      </c>
      <c r="AA31" s="1">
        <v>88.3035888671875</v>
      </c>
      <c r="AB31" s="1">
        <v>12.415238380432129</v>
      </c>
      <c r="AC31" s="1">
        <v>-1.0710337162017822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1.101692199707031</v>
      </c>
      <c r="AL31">
        <f>(U31-T31)/(1000-U31)*AK31</f>
        <v>1.8741775580155964E-2</v>
      </c>
      <c r="AM31">
        <f>(P31+273.15)</f>
        <v>297.07213249206541</v>
      </c>
      <c r="AN31">
        <f>(O31+273.15)</f>
        <v>297.20519485473631</v>
      </c>
      <c r="AO31">
        <f>(Y31*AG31+Z31*AH31)*AI31</f>
        <v>24.047079540630875</v>
      </c>
      <c r="AP31">
        <f>((AO31+0.00000010773*(AN31^4-AM31^4))-AL31*44100)/(L31*51.4+0.00000043092*AM31^3)</f>
        <v>-6.6030073744062134</v>
      </c>
      <c r="AQ31">
        <f>0.61365*EXP(17.502*J31/(240.97+J31))</f>
        <v>2.9809941092147496</v>
      </c>
      <c r="AR31">
        <f>AQ31*1000/AA31</f>
        <v>33.758470606424574</v>
      </c>
      <c r="AS31">
        <f>(AR31-U31)</f>
        <v>13.066972803690199</v>
      </c>
      <c r="AT31">
        <f>IF(D31,P31,(O31+P31)/2)</f>
        <v>23.988663673400879</v>
      </c>
      <c r="AU31">
        <f>0.61365*EXP(17.502*AT31/(240.97+AT31))</f>
        <v>2.9929355915707712</v>
      </c>
      <c r="AV31">
        <f>IF(AS31&lt;&gt;0,(1000-(AR31+U31)/2)/AS31*AL31,0)</f>
        <v>1.3952375435320212</v>
      </c>
      <c r="AW31">
        <f>U31*AA31/1000</f>
        <v>1.8271335150189698</v>
      </c>
      <c r="AX31">
        <f>(AU31-AW31)</f>
        <v>1.1658020765518013</v>
      </c>
      <c r="AY31">
        <f>1/(1.6/F31+1.37/N31)</f>
        <v>0.91991771717763826</v>
      </c>
      <c r="AZ31">
        <f>G31*AA31*0.001</f>
        <v>34.510349656813425</v>
      </c>
      <c r="BA31">
        <f>G31/S31</f>
        <v>0.98736283986333573</v>
      </c>
      <c r="BB31">
        <f>(1-AL31*AA31/AQ31/F31)*100</f>
        <v>74.620868387331413</v>
      </c>
      <c r="BC31">
        <f>(S31-E31/(N31/1.35))</f>
        <v>396.78752116779015</v>
      </c>
      <c r="BD31">
        <f>E31*BB31/100/BC31</f>
        <v>-5.2093469586806168E-3</v>
      </c>
    </row>
    <row r="32" spans="1:56" x14ac:dyDescent="0.25">
      <c r="A32" s="1" t="s">
        <v>1</v>
      </c>
      <c r="B32" s="1" t="s">
        <v>7847</v>
      </c>
      <c r="K32" s="1">
        <v>2.72</v>
      </c>
    </row>
    <row r="33" spans="1:56" x14ac:dyDescent="0.25">
      <c r="A33" s="1" t="s">
        <v>1</v>
      </c>
      <c r="B33" s="1" t="s">
        <v>7846</v>
      </c>
      <c r="K33" s="1">
        <v>2.72</v>
      </c>
    </row>
    <row r="34" spans="1:56" x14ac:dyDescent="0.25">
      <c r="A34" s="1">
        <v>6</v>
      </c>
      <c r="B34" s="1" t="s">
        <v>7845</v>
      </c>
      <c r="C34" s="1">
        <v>1255.0000154674053</v>
      </c>
      <c r="D34" s="1">
        <v>0</v>
      </c>
      <c r="E34">
        <f>(R34-S34*(1000-T34)/(1000-U34))*AK34</f>
        <v>-0.44082116364597729</v>
      </c>
      <c r="F34">
        <f>IF(AV34&lt;&gt;0,1/(1/AV34-1/N34),0)</f>
        <v>2.1381752082261478</v>
      </c>
      <c r="G34">
        <f>((AY34-AL34/2)*S34-E34)/(AY34+AL34/2)</f>
        <v>386.22804054611868</v>
      </c>
      <c r="H34">
        <f>AL34*1000</f>
        <v>18.491511056821654</v>
      </c>
      <c r="I34">
        <f>(AQ34-AW34)</f>
        <v>1.1551797758827385</v>
      </c>
      <c r="J34">
        <f>(P34+AP34*D34)</f>
        <v>23.964626312255859</v>
      </c>
      <c r="K34" s="1">
        <v>2.72</v>
      </c>
      <c r="L34">
        <f>(K34*AE34+AF34)</f>
        <v>2.140174012184143</v>
      </c>
      <c r="M34" s="1">
        <v>0.5</v>
      </c>
      <c r="N34">
        <f>L34*(M34+1)*(M34+1)/(M34*M34+1)</f>
        <v>3.8523132219314578</v>
      </c>
      <c r="O34" s="1">
        <v>24.087619781494141</v>
      </c>
      <c r="P34" s="1">
        <v>23.964626312255859</v>
      </c>
      <c r="Q34" s="1">
        <v>24.148448944091797</v>
      </c>
      <c r="R34" s="1">
        <v>399.90988159179688</v>
      </c>
      <c r="S34" s="1">
        <v>393.701904296875</v>
      </c>
      <c r="T34" s="1">
        <v>4.3256845474243164</v>
      </c>
      <c r="U34" s="1">
        <v>20.761749267578125</v>
      </c>
      <c r="V34" s="1">
        <v>12.687573432922363</v>
      </c>
      <c r="W34" s="1">
        <v>60.895847320556641</v>
      </c>
      <c r="X34" s="1">
        <v>299.662109375</v>
      </c>
      <c r="Y34" s="1">
        <v>299.56192016601563</v>
      </c>
      <c r="Z34" s="1">
        <v>4.1734781265258789</v>
      </c>
      <c r="AA34" s="1">
        <v>88.308387756347656</v>
      </c>
      <c r="AB34" s="1">
        <v>11.968465805053711</v>
      </c>
      <c r="AC34" s="1">
        <v>-1.0271905660629272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1.1016989315257348</v>
      </c>
      <c r="AL34">
        <f>(U34-T34)/(1000-U34)*AK34</f>
        <v>1.8491511056821654E-2</v>
      </c>
      <c r="AM34">
        <f>(P34+273.15)</f>
        <v>297.11462631225584</v>
      </c>
      <c r="AN34">
        <f>(O34+273.15)</f>
        <v>297.23761978149412</v>
      </c>
      <c r="AO34">
        <f>(Y34*AG34+Z34*AH34)*AI34</f>
        <v>47.92990615524559</v>
      </c>
      <c r="AP34">
        <f>((AO34+0.00000010773*(AN34^4-AM34^4))-AL34*44100)/(L34*51.4+0.00000043092*AM34^3)</f>
        <v>-6.3158176813208726</v>
      </c>
      <c r="AQ34">
        <f>0.61365*EXP(17.502*J34/(240.97+J34))</f>
        <v>2.9886163807040944</v>
      </c>
      <c r="AR34">
        <f>AQ34*1000/AA34</f>
        <v>33.842950331626575</v>
      </c>
      <c r="AS34">
        <f>(AR34-U34)</f>
        <v>13.08120106404845</v>
      </c>
      <c r="AT34">
        <f>IF(D34,P34,(O34+P34)/2)</f>
        <v>24.026123046875</v>
      </c>
      <c r="AU34">
        <f>0.61365*EXP(17.502*AT34/(240.97+AT34))</f>
        <v>2.999677449209881</v>
      </c>
      <c r="AV34">
        <f>IF(AS34&lt;&gt;0,(1000-(AR34+U34)/2)/AS34*AL34,0)</f>
        <v>1.3749998387425197</v>
      </c>
      <c r="AW34">
        <f>U34*AA34/1000</f>
        <v>1.833436604821356</v>
      </c>
      <c r="AX34">
        <f>(AU34-AW34)</f>
        <v>1.166240844388525</v>
      </c>
      <c r="AY34">
        <f>1/(1.6/F34+1.37/N34)</f>
        <v>0.90585280404317081</v>
      </c>
      <c r="AZ34">
        <f>G34*AA34*0.001</f>
        <v>34.107175566921015</v>
      </c>
      <c r="BA34">
        <f>G34/S34</f>
        <v>0.98101643992780752</v>
      </c>
      <c r="BB34">
        <f>(1-AL34*AA34/AQ34/F34)*100</f>
        <v>74.445882035163223</v>
      </c>
      <c r="BC34">
        <f>(S34-E34/(N34/1.35))</f>
        <v>393.85638513387812</v>
      </c>
      <c r="BD34">
        <f>E34*BB34/100/BC34</f>
        <v>-8.3323062888104936E-4</v>
      </c>
    </row>
    <row r="35" spans="1:56" x14ac:dyDescent="0.25">
      <c r="A35" s="1" t="s">
        <v>1</v>
      </c>
      <c r="B35" s="1" t="s">
        <v>7844</v>
      </c>
      <c r="K35" s="1">
        <v>2.72</v>
      </c>
    </row>
    <row r="36" spans="1:56" x14ac:dyDescent="0.25">
      <c r="A36" s="1" t="s">
        <v>1</v>
      </c>
      <c r="B36" s="1" t="s">
        <v>7843</v>
      </c>
      <c r="K36" s="1">
        <v>2.72</v>
      </c>
    </row>
    <row r="37" spans="1:56" x14ac:dyDescent="0.25">
      <c r="A37" s="1">
        <v>7</v>
      </c>
      <c r="B37" s="1" t="s">
        <v>7842</v>
      </c>
      <c r="C37" s="1">
        <v>1461.5000154785812</v>
      </c>
      <c r="D37" s="1">
        <v>0</v>
      </c>
      <c r="E37">
        <f>(R37-S37*(1000-T37)/(1000-U37))*AK37</f>
        <v>-1.2487970944064684</v>
      </c>
      <c r="F37">
        <f>IF(AV37&lt;&gt;0,1/(1/AV37-1/N37),0)</f>
        <v>2.1775157117455635</v>
      </c>
      <c r="G37">
        <f>((AY37-AL37/2)*S37-E37)/(AY37+AL37/2)</f>
        <v>387.50875568771369</v>
      </c>
      <c r="H37">
        <f>AL37*1000</f>
        <v>18.445851323991995</v>
      </c>
      <c r="I37">
        <f>(AQ37-AW37)</f>
        <v>1.1387841614524692</v>
      </c>
      <c r="J37">
        <f>(P37+AP37*D37)</f>
        <v>23.995420455932617</v>
      </c>
      <c r="K37" s="1">
        <v>2.72</v>
      </c>
      <c r="L37">
        <f>(K37*AE37+AF37)</f>
        <v>2.140174012184143</v>
      </c>
      <c r="M37" s="1">
        <v>0.5</v>
      </c>
      <c r="N37">
        <f>L37*(M37+1)*(M37+1)/(M37*M37+1)</f>
        <v>3.8523132219314578</v>
      </c>
      <c r="O37" s="1">
        <v>24.130237579345703</v>
      </c>
      <c r="P37" s="1">
        <v>23.995420455932617</v>
      </c>
      <c r="Q37" s="1">
        <v>24.182966232299805</v>
      </c>
      <c r="R37" s="1">
        <v>399.47042846679688</v>
      </c>
      <c r="S37" s="1">
        <v>394.006591796875</v>
      </c>
      <c r="T37" s="1">
        <v>4.6168737411499023</v>
      </c>
      <c r="U37" s="1">
        <v>21.009601593017578</v>
      </c>
      <c r="V37" s="1">
        <v>13.507370948791504</v>
      </c>
      <c r="W37" s="1">
        <v>61.466804504394531</v>
      </c>
      <c r="X37" s="1">
        <v>299.63656616210938</v>
      </c>
      <c r="Y37" s="1">
        <v>501.12631225585938</v>
      </c>
      <c r="Z37" s="1">
        <v>4.2414689064025879</v>
      </c>
      <c r="AA37" s="1">
        <v>88.310409545898438</v>
      </c>
      <c r="AB37" s="1">
        <v>12.630097389221191</v>
      </c>
      <c r="AC37" s="1">
        <v>-1.0338985919952393</v>
      </c>
      <c r="AD37" s="1">
        <v>0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1.1016050226548137</v>
      </c>
      <c r="AL37">
        <f>(U37-T37)/(1000-U37)*AK37</f>
        <v>1.8445851323991996E-2</v>
      </c>
      <c r="AM37">
        <f>(P37+273.15)</f>
        <v>297.14542045593259</v>
      </c>
      <c r="AN37">
        <f>(O37+273.15)</f>
        <v>297.28023757934568</v>
      </c>
      <c r="AO37">
        <f>(Y37*AG37+Z37*AH37)*AI37</f>
        <v>80.18020816877015</v>
      </c>
      <c r="AP37">
        <f>((AO37+0.00000010773*(AN37^4-AM37^4))-AL37*44100)/(L37*51.4+0.00000043092*AM37^3)</f>
        <v>-6.0320805809790921</v>
      </c>
      <c r="AQ37">
        <f>0.61365*EXP(17.502*J37/(240.97+J37))</f>
        <v>2.9941506825280118</v>
      </c>
      <c r="AR37">
        <f>AQ37*1000/AA37</f>
        <v>33.904844263821836</v>
      </c>
      <c r="AS37">
        <f>(AR37-U37)</f>
        <v>12.895242670804258</v>
      </c>
      <c r="AT37">
        <f>IF(D37,P37,(O37+P37)/2)</f>
        <v>24.06282901763916</v>
      </c>
      <c r="AU37">
        <f>0.61365*EXP(17.502*AT37/(240.97+AT37))</f>
        <v>3.0062965875504979</v>
      </c>
      <c r="AV37">
        <f>IF(AS37&lt;&gt;0,(1000-(AR37+U37)/2)/AS37*AL37,0)</f>
        <v>1.3911626116738918</v>
      </c>
      <c r="AW37">
        <f>U37*AA37/1000</f>
        <v>1.8553665210755426</v>
      </c>
      <c r="AX37">
        <f>(AU37-AW37)</f>
        <v>1.1509300664749553</v>
      </c>
      <c r="AY37">
        <f>1/(1.6/F37+1.37/N37)</f>
        <v>0.91708389670695867</v>
      </c>
      <c r="AZ37">
        <f>G37*AA37*0.001</f>
        <v>34.221056917403494</v>
      </c>
      <c r="BA37">
        <f>G37/S37</f>
        <v>0.98350830609323614</v>
      </c>
      <c r="BB37">
        <f>(1-AL37*AA37/AQ37/F37)*100</f>
        <v>75.015212924404494</v>
      </c>
      <c r="BC37">
        <f>(S37-E37/(N37/1.35))</f>
        <v>394.44421874471789</v>
      </c>
      <c r="BD37">
        <f>E37*BB37/100/BC37</f>
        <v>-2.3749563432417112E-3</v>
      </c>
    </row>
    <row r="38" spans="1:56" x14ac:dyDescent="0.25">
      <c r="A38" s="1" t="s">
        <v>1</v>
      </c>
      <c r="B38" s="1" t="s">
        <v>7841</v>
      </c>
      <c r="K38" s="1">
        <v>2.72</v>
      </c>
    </row>
    <row r="39" spans="1:56" x14ac:dyDescent="0.25">
      <c r="A39" s="1" t="s">
        <v>1</v>
      </c>
      <c r="B39" s="1" t="s">
        <v>7840</v>
      </c>
      <c r="K39" s="1">
        <v>2.72</v>
      </c>
    </row>
    <row r="40" spans="1:56" x14ac:dyDescent="0.25">
      <c r="A40" s="1">
        <v>8</v>
      </c>
      <c r="B40" s="1" t="s">
        <v>4487</v>
      </c>
      <c r="C40" s="1">
        <v>1667.5000154785812</v>
      </c>
      <c r="D40" s="1">
        <v>0</v>
      </c>
      <c r="E40">
        <f>(R40-S40*(1000-T40)/(1000-U40))*AK40</f>
        <v>-1.7879902196179993</v>
      </c>
      <c r="F40">
        <f>IF(AV40&lt;&gt;0,1/(1/AV40-1/N40),0)</f>
        <v>2.237856905082769</v>
      </c>
      <c r="G40">
        <f>((AY40-AL40/2)*S40-E40)/(AY40+AL40/2)</f>
        <v>389.10812628789631</v>
      </c>
      <c r="H40">
        <f>AL40*1000</f>
        <v>18.46047693917474</v>
      </c>
      <c r="I40">
        <f>(AQ40-AW40)</f>
        <v>1.1199225332732083</v>
      </c>
      <c r="J40">
        <f>(P40+AP40*D40)</f>
        <v>24.031291961669922</v>
      </c>
      <c r="K40" s="1">
        <v>2.72</v>
      </c>
      <c r="L40">
        <f>(K40*AE40+AF40)</f>
        <v>2.140174012184143</v>
      </c>
      <c r="M40" s="1">
        <v>0.5</v>
      </c>
      <c r="N40">
        <f>L40*(M40+1)*(M40+1)/(M40*M40+1)</f>
        <v>3.8523132219314578</v>
      </c>
      <c r="O40" s="1">
        <v>24.175893783569336</v>
      </c>
      <c r="P40" s="1">
        <v>24.031291961669922</v>
      </c>
      <c r="Q40" s="1">
        <v>24.220525741577148</v>
      </c>
      <c r="R40" s="1">
        <v>399.93698120117188</v>
      </c>
      <c r="S40" s="1">
        <v>394.94180297851563</v>
      </c>
      <c r="T40" s="1">
        <v>4.8943028450012207</v>
      </c>
      <c r="U40" s="1">
        <v>21.294918060302734</v>
      </c>
      <c r="V40" s="1">
        <v>14.280795097351074</v>
      </c>
      <c r="W40" s="1">
        <v>62.135177612304688</v>
      </c>
      <c r="X40" s="1">
        <v>299.642578125</v>
      </c>
      <c r="Y40" s="1">
        <v>751.24542236328125</v>
      </c>
      <c r="Z40" s="1">
        <v>4.3318586349487305</v>
      </c>
      <c r="AA40" s="1">
        <v>88.316200256347656</v>
      </c>
      <c r="AB40" s="1">
        <v>12.894034385681152</v>
      </c>
      <c r="AC40" s="1">
        <v>-1.0630685091018677</v>
      </c>
      <c r="AD40" s="1">
        <v>0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1.1016271254595587</v>
      </c>
      <c r="AL40">
        <f>(U40-T40)/(1000-U40)*AK40</f>
        <v>1.8460476939174741E-2</v>
      </c>
      <c r="AM40">
        <f>(P40+273.15)</f>
        <v>297.1812919616699</v>
      </c>
      <c r="AN40">
        <f>(O40+273.15)</f>
        <v>297.32589378356931</v>
      </c>
      <c r="AO40">
        <f>(Y40*AG40+Z40*AH40)*AI40</f>
        <v>120.19926489146201</v>
      </c>
      <c r="AP40">
        <f>((AO40+0.00000010773*(AN40^4-AM40^4))-AL40*44100)/(L40*51.4+0.00000043092*AM40^3)</f>
        <v>-5.7063980761724062</v>
      </c>
      <c r="AQ40">
        <f>0.61365*EXP(17.502*J40/(240.97+J40))</f>
        <v>3.0006087811294191</v>
      </c>
      <c r="AR40">
        <f>AQ40*1000/AA40</f>
        <v>33.975745926792776</v>
      </c>
      <c r="AS40">
        <f>(AR40-U40)</f>
        <v>12.680827866490041</v>
      </c>
      <c r="AT40">
        <f>IF(D40,P40,(O40+P40)/2)</f>
        <v>24.103592872619629</v>
      </c>
      <c r="AU40">
        <f>0.61365*EXP(17.502*AT40/(240.97+AT40))</f>
        <v>3.0136624412926256</v>
      </c>
      <c r="AV40">
        <f>IF(AS40&lt;&gt;0,(1000-(AR40+U40)/2)/AS40*AL40,0)</f>
        <v>1.4155476061335361</v>
      </c>
      <c r="AW40">
        <f>U40*AA40/1000</f>
        <v>1.8806862478562107</v>
      </c>
      <c r="AX40">
        <f>(AU40-AW40)</f>
        <v>1.1329761934364149</v>
      </c>
      <c r="AY40">
        <f>1/(1.6/F40+1.37/N40)</f>
        <v>0.93405546596989131</v>
      </c>
      <c r="AZ40">
        <f>G40*AA40*0.001</f>
        <v>34.364551202614066</v>
      </c>
      <c r="BA40">
        <f>G40/S40</f>
        <v>0.98522902198090012</v>
      </c>
      <c r="BB40">
        <f>(1-AL40*AA40/AQ40/F40)*100</f>
        <v>75.720395740497707</v>
      </c>
      <c r="BC40">
        <f>(S40-E40/(N40/1.35))</f>
        <v>395.56838411494618</v>
      </c>
      <c r="BD40">
        <f>E40*BB40/100/BC40</f>
        <v>-3.4226023222895595E-3</v>
      </c>
    </row>
    <row r="41" spans="1:56" x14ac:dyDescent="0.25">
      <c r="A41" s="1" t="s">
        <v>1</v>
      </c>
      <c r="B41" s="1" t="s">
        <v>7839</v>
      </c>
      <c r="K41" s="1">
        <v>2.72</v>
      </c>
    </row>
    <row r="42" spans="1:56" x14ac:dyDescent="0.25">
      <c r="A42" s="1" t="s">
        <v>1</v>
      </c>
      <c r="B42" s="1" t="s">
        <v>7838</v>
      </c>
      <c r="K42" s="1">
        <v>2.72</v>
      </c>
    </row>
    <row r="43" spans="1:56" x14ac:dyDescent="0.25">
      <c r="A43" s="1">
        <v>9</v>
      </c>
      <c r="B43" s="1" t="s">
        <v>7837</v>
      </c>
      <c r="C43" s="1">
        <v>1874.0000154674053</v>
      </c>
      <c r="D43" s="1">
        <v>0</v>
      </c>
      <c r="E43">
        <f>(R43-S43*(1000-T43)/(1000-U43))*AK43</f>
        <v>-1.2062162875614062</v>
      </c>
      <c r="F43">
        <f>IF(AV43&lt;&gt;0,1/(1/AV43-1/N43),0)</f>
        <v>2.3509296306994423</v>
      </c>
      <c r="G43">
        <f>((AY43-AL43/2)*S43-E43)/(AY43+AL43/2)</f>
        <v>388.21219923566019</v>
      </c>
      <c r="H43">
        <f>AL43*1000</f>
        <v>18.597127791166596</v>
      </c>
      <c r="I43">
        <f>(AQ43-AW43)</f>
        <v>1.0936987440602901</v>
      </c>
      <c r="J43">
        <f>(P43+AP43*D43)</f>
        <v>24.078357696533203</v>
      </c>
      <c r="K43" s="1">
        <v>2.72</v>
      </c>
      <c r="L43">
        <f>(K43*AE43+AF43)</f>
        <v>2.140174012184143</v>
      </c>
      <c r="M43" s="1">
        <v>0.5</v>
      </c>
      <c r="N43">
        <f>L43*(M43+1)*(M43+1)/(M43*M43+1)</f>
        <v>3.8523132219314578</v>
      </c>
      <c r="O43" s="1">
        <v>24.263393402099609</v>
      </c>
      <c r="P43" s="1">
        <v>24.078357696533203</v>
      </c>
      <c r="Q43" s="1">
        <v>24.281501770019531</v>
      </c>
      <c r="R43" s="1">
        <v>400.07159423828125</v>
      </c>
      <c r="S43" s="1">
        <v>394.50399780273438</v>
      </c>
      <c r="T43" s="1">
        <v>5.1628856658935547</v>
      </c>
      <c r="U43" s="1">
        <v>21.686351776123047</v>
      </c>
      <c r="V43" s="1">
        <v>14.986776351928711</v>
      </c>
      <c r="W43" s="1">
        <v>62.950939178466797</v>
      </c>
      <c r="X43" s="1">
        <v>299.49649047851563</v>
      </c>
      <c r="Y43" s="1">
        <v>1000.1117553710938</v>
      </c>
      <c r="Z43" s="1">
        <v>4.4064536094665527</v>
      </c>
      <c r="AA43" s="1">
        <v>88.322921752929688</v>
      </c>
      <c r="AB43" s="1">
        <v>12.786984443664551</v>
      </c>
      <c r="AC43" s="1">
        <v>-1.0874977111816406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1.1010900385239542</v>
      </c>
      <c r="AL43">
        <f>(U43-T43)/(1000-U43)*AK43</f>
        <v>1.8597127791166596E-2</v>
      </c>
      <c r="AM43">
        <f>(P43+273.15)</f>
        <v>297.22835769653318</v>
      </c>
      <c r="AN43">
        <f>(O43+273.15)</f>
        <v>297.41339340209959</v>
      </c>
      <c r="AO43">
        <f>(Y43*AG43+Z43*AH43)*AI43</f>
        <v>160.01787728269665</v>
      </c>
      <c r="AP43">
        <f>((AO43+0.00000010773*(AN43^4-AM43^4))-AL43*44100)/(L43*51.4+0.00000043092*AM43^3)</f>
        <v>-5.4238233814838575</v>
      </c>
      <c r="AQ43">
        <f>0.61365*EXP(17.502*J43/(240.97+J43))</f>
        <v>3.0091006950893138</v>
      </c>
      <c r="AR43">
        <f>AQ43*1000/AA43</f>
        <v>34.069306532983909</v>
      </c>
      <c r="AS43">
        <f>(AR43-U43)</f>
        <v>12.382954756860862</v>
      </c>
      <c r="AT43">
        <f>IF(D43,P43,(O43+P43)/2)</f>
        <v>24.170875549316406</v>
      </c>
      <c r="AU43">
        <f>0.61365*EXP(17.502*AT43/(240.97+AT43))</f>
        <v>3.025854650215813</v>
      </c>
      <c r="AV43">
        <f>IF(AS43&lt;&gt;0,(1000-(AR43+U43)/2)/AS43*AL43,0)</f>
        <v>1.4599649756309121</v>
      </c>
      <c r="AW43">
        <f>U43*AA43/1000</f>
        <v>1.9154019510290237</v>
      </c>
      <c r="AX43">
        <f>(AU43-AW43)</f>
        <v>1.1104526991867893</v>
      </c>
      <c r="AY43">
        <f>1/(1.6/F43+1.37/N43)</f>
        <v>0.9650531907494958</v>
      </c>
      <c r="AZ43">
        <f>G43*AA43*0.001</f>
        <v>34.288035696623965</v>
      </c>
      <c r="BA43">
        <f>G43/S43</f>
        <v>0.98405136930901194</v>
      </c>
      <c r="BB43">
        <f>(1-AL43*AA43/AQ43/F43)*100</f>
        <v>76.781029924930209</v>
      </c>
      <c r="BC43">
        <f>(S43-E43/(N43/1.35))</f>
        <v>394.92670278397458</v>
      </c>
      <c r="BD43">
        <f>E43*BB43/100/BC43</f>
        <v>-2.3451067810385776E-3</v>
      </c>
    </row>
    <row r="44" spans="1:56" x14ac:dyDescent="0.25">
      <c r="A44" s="1" t="s">
        <v>1</v>
      </c>
      <c r="B44" s="1" t="s">
        <v>7836</v>
      </c>
      <c r="K44" s="1">
        <v>2.72</v>
      </c>
    </row>
    <row r="45" spans="1:56" x14ac:dyDescent="0.25">
      <c r="A45" s="1" t="s">
        <v>1</v>
      </c>
      <c r="B45" s="1" t="s">
        <v>7835</v>
      </c>
      <c r="K45" s="1">
        <v>2.72</v>
      </c>
    </row>
    <row r="46" spans="1:56" x14ac:dyDescent="0.25">
      <c r="A46" s="1">
        <v>10</v>
      </c>
      <c r="B46" s="1" t="s">
        <v>7834</v>
      </c>
      <c r="C46" s="1">
        <v>2081.0000154674053</v>
      </c>
      <c r="D46" s="1">
        <v>0</v>
      </c>
      <c r="E46">
        <f>(R46-S46*(1000-T46)/(1000-U46))*AK46</f>
        <v>-1.7522395230032597</v>
      </c>
      <c r="F46">
        <f>IF(AV46&lt;&gt;0,1/(1/AV46-1/N46),0)</f>
        <v>2.4336044177349359</v>
      </c>
      <c r="G46">
        <f>((AY46-AL46/2)*S46-E46)/(AY46+AL46/2)</f>
        <v>389.09971623228358</v>
      </c>
      <c r="H46">
        <f>AL46*1000</f>
        <v>18.695448623292393</v>
      </c>
      <c r="I46">
        <f>(AQ46-AW46)</f>
        <v>1.0760862979115904</v>
      </c>
      <c r="J46">
        <f>(P46+AP46*D46)</f>
        <v>24.142492294311523</v>
      </c>
      <c r="K46" s="1">
        <v>2.72</v>
      </c>
      <c r="L46">
        <f>(K46*AE46+AF46)</f>
        <v>2.140174012184143</v>
      </c>
      <c r="M46" s="1">
        <v>0.5</v>
      </c>
      <c r="N46">
        <f>L46*(M46+1)*(M46+1)/(M46*M46+1)</f>
        <v>3.8523132219314578</v>
      </c>
      <c r="O46" s="1">
        <v>24.350200653076172</v>
      </c>
      <c r="P46" s="1">
        <v>24.142492294311523</v>
      </c>
      <c r="Q46" s="1">
        <v>24.360395431518555</v>
      </c>
      <c r="R46" s="1">
        <v>399.85687255859375</v>
      </c>
      <c r="S46" s="1">
        <v>394.74765014648438</v>
      </c>
      <c r="T46" s="1">
        <v>5.4167881011962891</v>
      </c>
      <c r="U46" s="1">
        <v>22.016021728515625</v>
      </c>
      <c r="V46" s="1">
        <v>15.64301872253418</v>
      </c>
      <c r="W46" s="1">
        <v>63.579566955566406</v>
      </c>
      <c r="X46" s="1">
        <v>299.6046142578125</v>
      </c>
      <c r="Y46" s="1">
        <v>1250.5965576171875</v>
      </c>
      <c r="Z46" s="1">
        <v>4.2494297027587891</v>
      </c>
      <c r="AA46" s="1">
        <v>88.327484130859375</v>
      </c>
      <c r="AB46" s="1">
        <v>13.134086608886719</v>
      </c>
      <c r="AC46" s="1">
        <v>-1.0621237754821777</v>
      </c>
      <c r="AD46" s="1">
        <v>0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1.101487552418428</v>
      </c>
      <c r="AL46">
        <f>(U46-T46)/(1000-U46)*AK46</f>
        <v>1.8695448623292393E-2</v>
      </c>
      <c r="AM46">
        <f>(P46+273.15)</f>
        <v>297.2924922943115</v>
      </c>
      <c r="AN46">
        <f>(O46+273.15)</f>
        <v>297.50020065307615</v>
      </c>
      <c r="AO46">
        <f>(Y46*AG46+Z46*AH46)*AI46</f>
        <v>200.09544474626819</v>
      </c>
      <c r="AP46">
        <f>((AO46+0.00000010773*(AN46^4-AM46^4))-AL46*44100)/(L46*51.4+0.00000043092*AM46^3)</f>
        <v>-5.1267769202371989</v>
      </c>
      <c r="AQ46">
        <f>0.61365*EXP(17.502*J46/(240.97+J46))</f>
        <v>3.0207061077617094</v>
      </c>
      <c r="AR46">
        <f>AQ46*1000/AA46</f>
        <v>34.198937482318165</v>
      </c>
      <c r="AS46">
        <f>(AR46-U46)</f>
        <v>12.18291575380254</v>
      </c>
      <c r="AT46">
        <f>IF(D46,P46,(O46+P46)/2)</f>
        <v>24.246346473693848</v>
      </c>
      <c r="AU46">
        <f>0.61365*EXP(17.502*AT46/(240.97+AT46))</f>
        <v>3.0395819362062082</v>
      </c>
      <c r="AV46">
        <f>IF(AS46&lt;&gt;0,(1000-(AR46+U46)/2)/AS46*AL46,0)</f>
        <v>1.4914300525083959</v>
      </c>
      <c r="AW46">
        <f>U46*AA46/1000</f>
        <v>1.9446198098501191</v>
      </c>
      <c r="AX46">
        <f>(AU46-AW46)</f>
        <v>1.0949621263560891</v>
      </c>
      <c r="AY46">
        <f>1/(1.6/F46+1.37/N46)</f>
        <v>0.98707768982531807</v>
      </c>
      <c r="AZ46">
        <f>G46*AA46*0.001</f>
        <v>34.368199010828917</v>
      </c>
      <c r="BA46">
        <f>G46/S46</f>
        <v>0.98569229250103219</v>
      </c>
      <c r="BB46">
        <f>(1-AL46*AA46/AQ46/F46)*100</f>
        <v>77.536713678810514</v>
      </c>
      <c r="BC46">
        <f>(S46-E46/(N46/1.35))</f>
        <v>395.36170285190491</v>
      </c>
      <c r="BD46">
        <f>E46*BB46/100/BC46</f>
        <v>-3.4364201998262579E-3</v>
      </c>
    </row>
    <row r="47" spans="1:56" x14ac:dyDescent="0.25">
      <c r="A47" s="1" t="s">
        <v>1</v>
      </c>
      <c r="B47" s="1" t="s">
        <v>7833</v>
      </c>
      <c r="K47" s="1">
        <v>2.72</v>
      </c>
    </row>
    <row r="48" spans="1:56" x14ac:dyDescent="0.25">
      <c r="A48" s="1" t="s">
        <v>1</v>
      </c>
      <c r="B48" s="1" t="s">
        <v>7832</v>
      </c>
      <c r="K48" s="1">
        <v>2.72</v>
      </c>
    </row>
    <row r="49" spans="1:56" x14ac:dyDescent="0.25">
      <c r="A49" s="1">
        <v>11</v>
      </c>
      <c r="B49" s="1" t="s">
        <v>7831</v>
      </c>
      <c r="C49" s="1">
        <v>2288.0000154674053</v>
      </c>
      <c r="D49" s="1">
        <v>0</v>
      </c>
      <c r="E49">
        <f>(R49-S49*(1000-T49)/(1000-U49))*AK49</f>
        <v>-3.4004251224487612</v>
      </c>
      <c r="F49">
        <f>IF(AV49&lt;&gt;0,1/(1/AV49-1/N49),0)</f>
        <v>2.5811591067143618</v>
      </c>
      <c r="G49">
        <f>((AY49-AL49/2)*S49-E49)/(AY49+AL49/2)</f>
        <v>392.17669493077761</v>
      </c>
      <c r="H49">
        <f>AL49*1000</f>
        <v>18.887559196133953</v>
      </c>
      <c r="I49">
        <f>(AQ49-AW49)</f>
        <v>1.0488431333157271</v>
      </c>
      <c r="J49">
        <f>(P49+AP49*D49)</f>
        <v>24.190729141235352</v>
      </c>
      <c r="K49" s="1">
        <v>2.72</v>
      </c>
      <c r="L49">
        <f>(K49*AE49+AF49)</f>
        <v>2.140174012184143</v>
      </c>
      <c r="M49" s="1">
        <v>0.5</v>
      </c>
      <c r="N49">
        <f>L49*(M49+1)*(M49+1)/(M49*M49+1)</f>
        <v>3.8523132219314578</v>
      </c>
      <c r="O49" s="1">
        <v>24.453086853027344</v>
      </c>
      <c r="P49" s="1">
        <v>24.190729141235352</v>
      </c>
      <c r="Q49" s="1">
        <v>24.442153930664063</v>
      </c>
      <c r="R49" s="1">
        <v>399.82662963867188</v>
      </c>
      <c r="S49" s="1">
        <v>396.12173461914063</v>
      </c>
      <c r="T49" s="1">
        <v>5.6613459587097168</v>
      </c>
      <c r="U49" s="1">
        <v>22.422327041625977</v>
      </c>
      <c r="V49" s="1">
        <v>16.249744415283203</v>
      </c>
      <c r="W49" s="1">
        <v>64.358734130859375</v>
      </c>
      <c r="X49" s="1">
        <v>299.63778686523438</v>
      </c>
      <c r="Y49" s="1">
        <v>1600.2625732421875</v>
      </c>
      <c r="Z49" s="1">
        <v>4.4143586158752441</v>
      </c>
      <c r="AA49" s="1">
        <v>88.332374572753906</v>
      </c>
      <c r="AB49" s="1">
        <v>13.643415451049805</v>
      </c>
      <c r="AC49" s="1">
        <v>-1.0990190505981445</v>
      </c>
      <c r="AD49" s="1">
        <v>0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1.1016095105339496</v>
      </c>
      <c r="AL49">
        <f>(U49-T49)/(1000-U49)*AK49</f>
        <v>1.8887559196133955E-2</v>
      </c>
      <c r="AM49">
        <f>(P49+273.15)</f>
        <v>297.34072914123533</v>
      </c>
      <c r="AN49">
        <f>(O49+273.15)</f>
        <v>297.60308685302732</v>
      </c>
      <c r="AO49">
        <f>(Y49*AG49+Z49*AH49)*AI49</f>
        <v>256.04200599576507</v>
      </c>
      <c r="AP49">
        <f>((AO49+0.00000010773*(AN49^4-AM49^4))-AL49*44100)/(L49*51.4+0.00000043092*AM49^3)</f>
        <v>-4.7301462310589191</v>
      </c>
      <c r="AQ49">
        <f>0.61365*EXP(17.502*J49/(240.97+J49))</f>
        <v>3.0294605243494219</v>
      </c>
      <c r="AR49">
        <f>AQ49*1000/AA49</f>
        <v>34.296151767710526</v>
      </c>
      <c r="AS49">
        <f>(AR49-U49)</f>
        <v>11.87382472608455</v>
      </c>
      <c r="AT49">
        <f>IF(D49,P49,(O49+P49)/2)</f>
        <v>24.321907997131348</v>
      </c>
      <c r="AU49">
        <f>0.61365*EXP(17.502*AT49/(240.97+AT49))</f>
        <v>3.0533802117486175</v>
      </c>
      <c r="AV49">
        <f>IF(AS49&lt;&gt;0,(1000-(AR49+U49)/2)/AS49*AL49,0)</f>
        <v>1.5455780093170182</v>
      </c>
      <c r="AW49">
        <f>U49*AA49/1000</f>
        <v>1.9806173910336948</v>
      </c>
      <c r="AX49">
        <f>(AU49-AW49)</f>
        <v>1.0727628207149227</v>
      </c>
      <c r="AY49">
        <f>1/(1.6/F49+1.37/N49)</f>
        <v>1.0251079388763233</v>
      </c>
      <c r="AZ49">
        <f>G49*AA49*0.001</f>
        <v>34.641898715330086</v>
      </c>
      <c r="BA49">
        <f>G49/S49</f>
        <v>0.99004084011659688</v>
      </c>
      <c r="BB49">
        <f>(1-AL49*AA49/AQ49/F49)*100</f>
        <v>78.663868951385879</v>
      </c>
      <c r="BC49">
        <f>(S49-E49/(N49/1.35))</f>
        <v>397.31337549848848</v>
      </c>
      <c r="BD49">
        <f>E49*BB49/100/BC49</f>
        <v>-6.7324840467729808E-3</v>
      </c>
    </row>
    <row r="50" spans="1:56" x14ac:dyDescent="0.25">
      <c r="A50" s="1" t="s">
        <v>1</v>
      </c>
      <c r="B50" s="1" t="s">
        <v>7830</v>
      </c>
      <c r="K50" s="1">
        <v>2.72</v>
      </c>
    </row>
    <row r="51" spans="1:56" x14ac:dyDescent="0.25">
      <c r="A51" s="1" t="s">
        <v>1</v>
      </c>
      <c r="B51" s="1" t="s">
        <v>7829</v>
      </c>
      <c r="K51" s="1">
        <v>2.72</v>
      </c>
    </row>
    <row r="52" spans="1:56" x14ac:dyDescent="0.25">
      <c r="A52" s="1">
        <v>12</v>
      </c>
      <c r="B52" s="1" t="s">
        <v>7828</v>
      </c>
      <c r="C52" s="1">
        <v>2494.0000154674053</v>
      </c>
      <c r="D52" s="1">
        <v>0</v>
      </c>
      <c r="E52">
        <f>(R52-S52*(1000-T52)/(1000-U52))*AK52</f>
        <v>-1.1533884793360822</v>
      </c>
      <c r="F52">
        <f>IF(AV52&lt;&gt;0,1/(1/AV52-1/N52),0)</f>
        <v>2.7462021219056267</v>
      </c>
      <c r="G52">
        <f>((AY52-AL52/2)*S52-E52)/(AY52+AL52/2)</f>
        <v>388.24129634210948</v>
      </c>
      <c r="H52">
        <f>AL52*1000</f>
        <v>19.115877605776241</v>
      </c>
      <c r="I52">
        <f>(AQ52-AW52)</f>
        <v>1.0230460599681419</v>
      </c>
      <c r="J52">
        <f>(P52+AP52*D52)</f>
        <v>24.257749557495117</v>
      </c>
      <c r="K52" s="1">
        <v>2.72</v>
      </c>
      <c r="L52">
        <f>(K52*AE52+AF52)</f>
        <v>2.140174012184143</v>
      </c>
      <c r="M52" s="1">
        <v>0.5</v>
      </c>
      <c r="N52">
        <f>L52*(M52+1)*(M52+1)/(M52*M52+1)</f>
        <v>3.8523132219314578</v>
      </c>
      <c r="O52" s="1">
        <v>24.576213836669922</v>
      </c>
      <c r="P52" s="1">
        <v>24.257749557495117</v>
      </c>
      <c r="Q52" s="1">
        <v>24.542549133300781</v>
      </c>
      <c r="R52" s="1">
        <v>399.96896362304688</v>
      </c>
      <c r="S52" s="1">
        <v>394.1756591796875</v>
      </c>
      <c r="T52" s="1">
        <v>5.8949437141418457</v>
      </c>
      <c r="U52" s="1">
        <v>22.851968765258789</v>
      </c>
      <c r="V52" s="1">
        <v>16.796417236328125</v>
      </c>
      <c r="W52" s="1">
        <v>65.1119384765625</v>
      </c>
      <c r="X52" s="1">
        <v>299.62210083007813</v>
      </c>
      <c r="Y52" s="1">
        <v>2000.8707275390625</v>
      </c>
      <c r="Z52" s="1">
        <v>4.2284512519836426</v>
      </c>
      <c r="AA52" s="1">
        <v>88.334388732910156</v>
      </c>
      <c r="AB52" s="1">
        <v>13.463857650756836</v>
      </c>
      <c r="AC52" s="1">
        <v>-1.0906275510787964</v>
      </c>
      <c r="AD52" s="1">
        <v>0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1.1015518412870517</v>
      </c>
      <c r="AL52">
        <f>(U52-T52)/(1000-U52)*AK52</f>
        <v>1.9115877605776242E-2</v>
      </c>
      <c r="AM52">
        <f>(P52+273.15)</f>
        <v>297.40774955749509</v>
      </c>
      <c r="AN52">
        <f>(O52+273.15)</f>
        <v>297.7262138366699</v>
      </c>
      <c r="AO52">
        <f>(Y52*AG52+Z52*AH52)*AI52</f>
        <v>320.13930925057866</v>
      </c>
      <c r="AP52">
        <f>((AO52+0.00000010773*(AN52^4-AM52^4))-AL52*44100)/(L52*51.4+0.00000043092*AM52^3)</f>
        <v>-4.2793118523618165</v>
      </c>
      <c r="AQ52">
        <f>0.61365*EXP(17.502*J52/(240.97+J52))</f>
        <v>3.0416607521908325</v>
      </c>
      <c r="AR52">
        <f>AQ52*1000/AA52</f>
        <v>34.43348389931883</v>
      </c>
      <c r="AS52">
        <f>(AR52-U52)</f>
        <v>11.581515134060041</v>
      </c>
      <c r="AT52">
        <f>IF(D52,P52,(O52+P52)/2)</f>
        <v>24.41698169708252</v>
      </c>
      <c r="AU52">
        <f>0.61365*EXP(17.502*AT52/(240.97+AT52))</f>
        <v>3.0708193732857674</v>
      </c>
      <c r="AV52">
        <f>IF(AS52&lt;&gt;0,(1000-(AR52+U52)/2)/AS52*AL52,0)</f>
        <v>1.6032744023538743</v>
      </c>
      <c r="AW52">
        <f>U52*AA52/1000</f>
        <v>2.0186146922226906</v>
      </c>
      <c r="AX52">
        <f>(AU52-AW52)</f>
        <v>1.0522046810630767</v>
      </c>
      <c r="AY52">
        <f>1/(1.6/F52+1.37/N52)</f>
        <v>1.0658102770245717</v>
      </c>
      <c r="AZ52">
        <f>G52*AA52*0.001</f>
        <v>34.295057593252864</v>
      </c>
      <c r="BA52">
        <f>G52/S52</f>
        <v>0.9849448774946481</v>
      </c>
      <c r="BB52">
        <f>(1-AL52*AA52/AQ52/F52)*100</f>
        <v>79.784672712946914</v>
      </c>
      <c r="BC52">
        <f>(S52-E52/(N52/1.35))</f>
        <v>394.57985124751809</v>
      </c>
      <c r="BD52">
        <f>E52*BB52/100/BC52</f>
        <v>-2.3321698268112382E-3</v>
      </c>
    </row>
    <row r="53" spans="1:56" x14ac:dyDescent="0.25">
      <c r="A53" s="1" t="s">
        <v>1</v>
      </c>
      <c r="B53" s="1" t="s">
        <v>7827</v>
      </c>
    </row>
    <row r="54" spans="1:56" x14ac:dyDescent="0.25">
      <c r="A54" s="1" t="s">
        <v>1</v>
      </c>
      <c r="B54" s="1" t="s">
        <v>7826</v>
      </c>
    </row>
    <row r="55" spans="1:56" x14ac:dyDescent="0.25">
      <c r="A55" s="1" t="s">
        <v>1</v>
      </c>
      <c r="B55" s="1" t="s">
        <v>7825</v>
      </c>
    </row>
    <row r="56" spans="1:56" x14ac:dyDescent="0.25">
      <c r="A56" s="1" t="s">
        <v>1</v>
      </c>
      <c r="B56" s="1" t="s">
        <v>7824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0F153-4ACD-411A-B85B-EE08A6E7ECD9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11574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11573</v>
      </c>
    </row>
    <row r="12" spans="1:56" x14ac:dyDescent="0.25">
      <c r="A12" s="1" t="s">
        <v>1</v>
      </c>
      <c r="B12" s="1" t="s">
        <v>11572</v>
      </c>
    </row>
    <row r="13" spans="1:56" x14ac:dyDescent="0.25">
      <c r="A13" s="1" t="s">
        <v>1</v>
      </c>
      <c r="B13" s="1" t="s">
        <v>11571</v>
      </c>
    </row>
    <row r="14" spans="1:56" x14ac:dyDescent="0.25">
      <c r="A14" s="1" t="s">
        <v>1</v>
      </c>
      <c r="B14" s="1" t="s">
        <v>11570</v>
      </c>
    </row>
    <row r="15" spans="1:56" x14ac:dyDescent="0.25">
      <c r="A15" s="1" t="s">
        <v>1</v>
      </c>
      <c r="B15" s="1" t="s">
        <v>11569</v>
      </c>
    </row>
    <row r="16" spans="1:56" x14ac:dyDescent="0.25">
      <c r="A16" s="1" t="s">
        <v>1</v>
      </c>
      <c r="B16" s="1" t="s">
        <v>11568</v>
      </c>
    </row>
    <row r="17" spans="1:56" x14ac:dyDescent="0.25">
      <c r="A17" s="1" t="s">
        <v>1</v>
      </c>
      <c r="B17" s="1" t="s">
        <v>11567</v>
      </c>
    </row>
    <row r="18" spans="1:56" x14ac:dyDescent="0.25">
      <c r="A18" s="1">
        <v>1</v>
      </c>
      <c r="B18" s="1" t="s">
        <v>11566</v>
      </c>
      <c r="C18" s="1">
        <v>359.0000077560544</v>
      </c>
      <c r="D18" s="1">
        <v>0</v>
      </c>
      <c r="E18">
        <f>(R18-S18*(1000-T18)/(1000-U18))*AK18</f>
        <v>-1.7854033912497138</v>
      </c>
      <c r="F18">
        <f>IF(AV18&lt;&gt;0,1/(1/AV18-1/N18),0)</f>
        <v>4.4590316776067418</v>
      </c>
      <c r="G18">
        <f>((AY18-AL18/2)*S18-E18)/(AY18+AL18/2)</f>
        <v>389.03166894828433</v>
      </c>
      <c r="H18">
        <f>AL18*1000</f>
        <v>22.132795240819775</v>
      </c>
      <c r="I18">
        <f>(AQ18-AW18)</f>
        <v>0.87181212920201112</v>
      </c>
      <c r="J18">
        <f>(P18+AP18*D18)</f>
        <v>21.696109771728516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25.106374740600586</v>
      </c>
      <c r="P18" s="1">
        <v>21.696109771728516</v>
      </c>
      <c r="Q18" s="1">
        <v>25.165611267089844</v>
      </c>
      <c r="R18" s="1">
        <v>399.98089599609375</v>
      </c>
      <c r="S18" s="1">
        <v>393.70013427734375</v>
      </c>
      <c r="T18" s="1">
        <v>-2.1140875294804573E-2</v>
      </c>
      <c r="U18" s="1">
        <v>19.648876190185547</v>
      </c>
      <c r="V18" s="1">
        <v>-5.8267422020435333E-2</v>
      </c>
      <c r="W18" s="1">
        <v>54.155250549316406</v>
      </c>
      <c r="X18" s="1">
        <v>300.04202270507813</v>
      </c>
      <c r="Y18" s="1">
        <v>4.1635029017925262E-2</v>
      </c>
      <c r="Z18" s="1">
        <v>7.9399595260620117</v>
      </c>
      <c r="AA18" s="1">
        <v>88.194015502929688</v>
      </c>
      <c r="AB18" s="1">
        <v>6.5662069320678711</v>
      </c>
      <c r="AC18" s="1">
        <v>-0.96498143672943115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1.1030956717098457</v>
      </c>
      <c r="AL18">
        <f>(U18-T18)/(1000-U18)*AK18</f>
        <v>2.2132795240819774E-2</v>
      </c>
      <c r="AM18">
        <f>(P18+273.15)</f>
        <v>294.84610977172849</v>
      </c>
      <c r="AN18">
        <f>(O18+273.15)</f>
        <v>298.25637474060056</v>
      </c>
      <c r="AO18">
        <f>(Y18*AG18+Z18*AH18)*AI18</f>
        <v>6.6616044939695751E-3</v>
      </c>
      <c r="AP18">
        <f>((AO18+0.00000010773*(AN18^4-AM18^4))-AL18*44100)/(L18*51.4+0.00000043092*AM18^3)</f>
        <v>-7.7465529417766428</v>
      </c>
      <c r="AQ18">
        <f>0.61365*EXP(17.502*J18/(240.97+J18))</f>
        <v>2.6047254205343813</v>
      </c>
      <c r="AR18">
        <f>AQ18*1000/AA18</f>
        <v>29.534038173461504</v>
      </c>
      <c r="AS18">
        <f>(AR18-U18)</f>
        <v>9.8851619832759567</v>
      </c>
      <c r="AT18">
        <f>IF(D18,P18,(O18+P18)/2)</f>
        <v>23.401242256164551</v>
      </c>
      <c r="AU18">
        <f>0.61365*EXP(17.502*AT18/(240.97+AT18))</f>
        <v>2.8889320609968068</v>
      </c>
      <c r="AV18">
        <f>IF(AS18&lt;&gt;0,(1000-(AR18+U18)/2)/AS18*AL18,0)</f>
        <v>2.1839315927108989</v>
      </c>
      <c r="AW18">
        <f>U18*AA18/1000</f>
        <v>1.7329132913323702</v>
      </c>
      <c r="AX18">
        <f>(AU18-AW18)</f>
        <v>1.1560187696644366</v>
      </c>
      <c r="AY18">
        <f>1/(1.6/F18+1.37/N18)</f>
        <v>1.4729932619572601</v>
      </c>
      <c r="AZ18">
        <f>G18*AA18*0.001</f>
        <v>34.310265042355596</v>
      </c>
      <c r="BA18">
        <f>G18/S18</f>
        <v>0.98814207839266144</v>
      </c>
      <c r="BB18">
        <f>(1-AL18*AA18/AQ18/F18)*100</f>
        <v>83.193670394134855</v>
      </c>
      <c r="BC18">
        <f>(S18-E18/(N18/1.35))</f>
        <v>394.26324142761871</v>
      </c>
      <c r="BD18">
        <f>E18*BB18/100/BC18</f>
        <v>-3.7673880201045352E-3</v>
      </c>
    </row>
    <row r="19" spans="1:56" x14ac:dyDescent="0.25">
      <c r="A19" s="1" t="s">
        <v>1</v>
      </c>
      <c r="B19" s="1" t="s">
        <v>11565</v>
      </c>
      <c r="K19" s="1">
        <v>2.72</v>
      </c>
    </row>
    <row r="20" spans="1:56" x14ac:dyDescent="0.25">
      <c r="A20" s="1" t="s">
        <v>1</v>
      </c>
      <c r="B20" s="1" t="s">
        <v>11564</v>
      </c>
      <c r="K20" s="1">
        <v>2.72</v>
      </c>
    </row>
    <row r="21" spans="1:56" x14ac:dyDescent="0.25">
      <c r="A21" s="1">
        <v>2</v>
      </c>
      <c r="B21" s="1" t="s">
        <v>11563</v>
      </c>
      <c r="C21" s="1">
        <v>563.50000776723027</v>
      </c>
      <c r="D21" s="1">
        <v>0</v>
      </c>
      <c r="E21">
        <f>(R21-S21*(1000-T21)/(1000-U21))*AK21</f>
        <v>-1.9075074089333799</v>
      </c>
      <c r="F21">
        <f>IF(AV21&lt;&gt;0,1/(1/AV21-1/N21),0)</f>
        <v>-512.9541646332425</v>
      </c>
      <c r="G21">
        <f>((AY21-AL21/2)*S21-E21)/(AY21+AL21/2)</f>
        <v>391.59483576963561</v>
      </c>
      <c r="H21">
        <f>AL21*1000</f>
        <v>22.055808293328383</v>
      </c>
      <c r="I21">
        <f>(AQ21-AW21)</f>
        <v>0.44069921396067779</v>
      </c>
      <c r="J21">
        <f>(P21+AP21*D21)</f>
        <v>18.727424621582031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25.125905990600586</v>
      </c>
      <c r="P21" s="1">
        <v>18.727424621582031</v>
      </c>
      <c r="Q21" s="1">
        <v>25.221141815185547</v>
      </c>
      <c r="R21" s="1">
        <v>399.87942504882813</v>
      </c>
      <c r="S21" s="1">
        <v>393.73519897460938</v>
      </c>
      <c r="T21" s="1">
        <v>-2.1027058362960815E-2</v>
      </c>
      <c r="U21" s="1">
        <v>19.58482551574707</v>
      </c>
      <c r="V21" s="1">
        <v>-5.7885885238647461E-2</v>
      </c>
      <c r="W21" s="1">
        <v>53.91552734375</v>
      </c>
      <c r="X21" s="1">
        <v>299.99649047851563</v>
      </c>
      <c r="Y21" s="1">
        <v>23.894414901733398</v>
      </c>
      <c r="Z21" s="1">
        <v>8.1363697052001953</v>
      </c>
      <c r="AA21" s="1">
        <v>88.193321228027344</v>
      </c>
      <c r="AB21" s="1">
        <v>6.6895360946655273</v>
      </c>
      <c r="AC21" s="1">
        <v>-0.9361424446105957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1.1029282738180719</v>
      </c>
      <c r="AL21">
        <f>(U21-T21)/(1000-U21)*AK21</f>
        <v>2.2055808293328382E-2</v>
      </c>
      <c r="AM21">
        <f>(P21+273.15)</f>
        <v>291.87742462158201</v>
      </c>
      <c r="AN21">
        <f>(O21+273.15)</f>
        <v>298.27590599060056</v>
      </c>
      <c r="AO21">
        <f>(Y21*AG21+Z21*AH21)*AI21</f>
        <v>3.823106298824257</v>
      </c>
      <c r="AP21">
        <f>((AO21+0.00000010773*(AN21^4-AM21^4))-AL21*44100)/(L21*51.4+0.00000043092*AM21^3)</f>
        <v>-7.4386107608923817</v>
      </c>
      <c r="AQ21">
        <f>0.61365*EXP(17.502*J21/(240.97+J21))</f>
        <v>2.1679500218658254</v>
      </c>
      <c r="AR21">
        <f>AQ21*1000/AA21</f>
        <v>24.5817936287999</v>
      </c>
      <c r="AS21">
        <f>(AR21-U21)</f>
        <v>4.9969681130528301</v>
      </c>
      <c r="AT21">
        <f>IF(D21,P21,(O21+P21)/2)</f>
        <v>21.926665306091309</v>
      </c>
      <c r="AU21">
        <f>0.61365*EXP(17.502*AT21/(240.97+AT21))</f>
        <v>2.641662308447978</v>
      </c>
      <c r="AV21">
        <f>IF(AS21&lt;&gt;0,(1000-(AR21+U21)/2)/AS21*AL21,0)</f>
        <v>4.3163659569048081</v>
      </c>
      <c r="AW21">
        <f>U21*AA21/1000</f>
        <v>1.7272508079051476</v>
      </c>
      <c r="AX21">
        <f>(AU21-AW21)</f>
        <v>0.91441150054283038</v>
      </c>
      <c r="AY21">
        <f>1/(1.6/F21+1.37/N21)</f>
        <v>3.1550892493526388</v>
      </c>
      <c r="AZ21">
        <f>G21*AA21*0.001</f>
        <v>34.536049142268084</v>
      </c>
      <c r="BA21">
        <f>G21/S21</f>
        <v>0.99456395259923969</v>
      </c>
      <c r="BB21">
        <f>(1-AL21*AA21/AQ21/F21)*100</f>
        <v>100.17491652861885</v>
      </c>
      <c r="BC21">
        <f>(S21-E21/(N21/1.35))</f>
        <v>394.3368171111253</v>
      </c>
      <c r="BD21">
        <f>E21*BB21/100/BC21</f>
        <v>-4.8457153168575476E-3</v>
      </c>
    </row>
    <row r="22" spans="1:56" x14ac:dyDescent="0.25">
      <c r="A22" s="1" t="s">
        <v>1</v>
      </c>
      <c r="B22" s="1" t="s">
        <v>11562</v>
      </c>
      <c r="K22" s="1">
        <v>2.72</v>
      </c>
    </row>
    <row r="23" spans="1:56" x14ac:dyDescent="0.25">
      <c r="A23" s="1" t="s">
        <v>1</v>
      </c>
      <c r="B23" s="1" t="s">
        <v>745</v>
      </c>
      <c r="K23" s="1">
        <v>2.72</v>
      </c>
    </row>
    <row r="24" spans="1:56" x14ac:dyDescent="0.25">
      <c r="A24" s="1">
        <v>3</v>
      </c>
      <c r="B24" s="1" t="s">
        <v>11561</v>
      </c>
      <c r="C24" s="1">
        <v>768.50000776723027</v>
      </c>
      <c r="D24" s="1">
        <v>0</v>
      </c>
      <c r="E24">
        <f>(R24-S24*(1000-T24)/(1000-U24))*AK24</f>
        <v>-1.8875732125406388</v>
      </c>
      <c r="F24">
        <f>IF(AV24&lt;&gt;0,1/(1/AV24-1/N24),0)</f>
        <v>168.13738692798509</v>
      </c>
      <c r="G24">
        <f>((AY24-AL24/2)*S24-E24)/(AY24+AL24/2)</f>
        <v>391.65979246345626</v>
      </c>
      <c r="H24">
        <f>AL24*1000</f>
        <v>21.936656395098655</v>
      </c>
      <c r="I24">
        <f>(AQ24-AW24)</f>
        <v>0.45328359133189888</v>
      </c>
      <c r="J24">
        <f>(P24+AP24*D24)</f>
        <v>18.755392074584961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25.136003494262695</v>
      </c>
      <c r="P24" s="1">
        <v>18.755392074584961</v>
      </c>
      <c r="Q24" s="1">
        <v>25.245492935180664</v>
      </c>
      <c r="R24" s="1">
        <v>400.0015869140625</v>
      </c>
      <c r="S24" s="1">
        <v>393.87738037109375</v>
      </c>
      <c r="T24" s="1">
        <v>-2.238929271697998E-2</v>
      </c>
      <c r="U24" s="1">
        <v>19.484682083129883</v>
      </c>
      <c r="V24" s="1">
        <v>-6.1600461602210999E-2</v>
      </c>
      <c r="W24" s="1">
        <v>53.608905792236328</v>
      </c>
      <c r="X24" s="1">
        <v>299.91738891601563</v>
      </c>
      <c r="Y24" s="1">
        <v>50.363277435302734</v>
      </c>
      <c r="Z24" s="1">
        <v>8.3531856536865234</v>
      </c>
      <c r="AA24" s="1">
        <v>88.195480346679688</v>
      </c>
      <c r="AB24" s="1">
        <v>6.655907154083252</v>
      </c>
      <c r="AC24" s="1">
        <v>-0.92071759700775146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1.1026374592500572</v>
      </c>
      <c r="AL24">
        <f>(U24-T24)/(1000-U24)*AK24</f>
        <v>2.1936656395098654E-2</v>
      </c>
      <c r="AM24">
        <f>(P24+273.15)</f>
        <v>291.90539207458494</v>
      </c>
      <c r="AN24">
        <f>(O24+273.15)</f>
        <v>298.28600349426267</v>
      </c>
      <c r="AO24">
        <f>(Y24*AG24+Z24*AH24)*AI24</f>
        <v>8.0581242095353218</v>
      </c>
      <c r="AP24">
        <f>((AO24+0.00000010773*(AN24^4-AM24^4))-AL24*44100)/(L24*51.4+0.00000043092*AM24^3)</f>
        <v>-7.3613406975195117</v>
      </c>
      <c r="AQ24">
        <f>0.61365*EXP(17.502*J24/(240.97+J24))</f>
        <v>2.1717444870558822</v>
      </c>
      <c r="AR24">
        <f>AQ24*1000/AA24</f>
        <v>24.624215192424451</v>
      </c>
      <c r="AS24">
        <f>(AR24-U24)</f>
        <v>5.1395331092945682</v>
      </c>
      <c r="AT24">
        <f>IF(D24,P24,(O24+P24)/2)</f>
        <v>21.945697784423828</v>
      </c>
      <c r="AU24">
        <f>0.61365*EXP(17.502*AT24/(240.97+AT24))</f>
        <v>2.6447318527363253</v>
      </c>
      <c r="AV24">
        <f>IF(AS24&lt;&gt;0,(1000-(AR24+U24)/2)/AS24*AL24,0)</f>
        <v>4.1740864543808573</v>
      </c>
      <c r="AW24">
        <f>U24*AA24/1000</f>
        <v>1.7184608957239833</v>
      </c>
      <c r="AX24">
        <f>(AU24-AW24)</f>
        <v>0.92627095701234197</v>
      </c>
      <c r="AY24">
        <f>1/(1.6/F24+1.37/N24)</f>
        <v>3.0341328464637551</v>
      </c>
      <c r="AZ24">
        <f>G24*AA24*0.001</f>
        <v>34.542623528795403</v>
      </c>
      <c r="BA24">
        <f>G24/S24</f>
        <v>0.99436985209572537</v>
      </c>
      <c r="BB24">
        <f>(1-AL24*AA24/AQ24/F24)*100</f>
        <v>99.470161220947659</v>
      </c>
      <c r="BC24">
        <f>(S24-E24/(N24/1.35))</f>
        <v>394.47271136343892</v>
      </c>
      <c r="BD24">
        <f>E24*BB24/100/BC24</f>
        <v>-4.7597008958820833E-3</v>
      </c>
    </row>
    <row r="25" spans="1:56" x14ac:dyDescent="0.25">
      <c r="A25" s="1" t="s">
        <v>1</v>
      </c>
      <c r="B25" s="1" t="s">
        <v>11560</v>
      </c>
      <c r="K25" s="1">
        <v>2.72</v>
      </c>
    </row>
    <row r="26" spans="1:56" x14ac:dyDescent="0.25">
      <c r="A26" s="1" t="s">
        <v>1</v>
      </c>
      <c r="B26" s="1" t="s">
        <v>11559</v>
      </c>
      <c r="K26" s="1">
        <v>2.72</v>
      </c>
    </row>
    <row r="27" spans="1:56" x14ac:dyDescent="0.25">
      <c r="A27" s="1">
        <v>4</v>
      </c>
      <c r="B27" s="1" t="s">
        <v>741</v>
      </c>
      <c r="C27" s="1">
        <v>973.50000776723027</v>
      </c>
      <c r="D27" s="1">
        <v>0</v>
      </c>
      <c r="E27">
        <f>(R27-S27*(1000-T27)/(1000-U27))*AK27</f>
        <v>-2.0099885767998082</v>
      </c>
      <c r="F27">
        <f>IF(AV27&lt;&gt;0,1/(1/AV27-1/N27),0)</f>
        <v>-45.464331628340311</v>
      </c>
      <c r="G27">
        <f>((AY27-AL27/2)*S27-E27)/(AY27+AL27/2)</f>
        <v>392.09468022363541</v>
      </c>
      <c r="H27">
        <f>AL27*1000</f>
        <v>21.849897770702611</v>
      </c>
      <c r="I27">
        <f>(AQ27-AW27)</f>
        <v>0.39898819252040796</v>
      </c>
      <c r="J27">
        <f>(P27+AP27*D27)</f>
        <v>18.298225402832031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25.153652191162109</v>
      </c>
      <c r="P27" s="1">
        <v>18.298225402832031</v>
      </c>
      <c r="Q27" s="1">
        <v>25.266193389892578</v>
      </c>
      <c r="R27" s="1">
        <v>399.95095825195313</v>
      </c>
      <c r="S27" s="1">
        <v>393.968505859375</v>
      </c>
      <c r="T27" s="1">
        <v>-2.1185301244258881E-2</v>
      </c>
      <c r="U27" s="1">
        <v>19.405282974243164</v>
      </c>
      <c r="V27" s="1">
        <v>-5.8226548135280609E-2</v>
      </c>
      <c r="W27" s="1">
        <v>53.334274291992188</v>
      </c>
      <c r="X27" s="1">
        <v>299.9949951171875</v>
      </c>
      <c r="Y27" s="1">
        <v>99.833396911621094</v>
      </c>
      <c r="Z27" s="1">
        <v>8.2487564086914063</v>
      </c>
      <c r="AA27" s="1">
        <v>88.195327758789063</v>
      </c>
      <c r="AB27" s="1">
        <v>6.7733511924743652</v>
      </c>
      <c r="AC27" s="1">
        <v>-0.92255473136901855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1.1029227761661302</v>
      </c>
      <c r="AL27">
        <f>(U27-T27)/(1000-U27)*AK27</f>
        <v>2.1849897770702613E-2</v>
      </c>
      <c r="AM27">
        <f>(P27+273.15)</f>
        <v>291.44822540283201</v>
      </c>
      <c r="AN27">
        <f>(O27+273.15)</f>
        <v>298.30365219116209</v>
      </c>
      <c r="AO27">
        <f>(Y27*AG27+Z27*AH27)*AI27</f>
        <v>15.973343148827325</v>
      </c>
      <c r="AP27">
        <f>((AO27+0.00000010773*(AN27^4-AM27^4))-AL27*44100)/(L27*51.4+0.00000043092*AM27^3)</f>
        <v>-7.2249262916209807</v>
      </c>
      <c r="AQ27">
        <f>0.61365*EXP(17.502*J27/(240.97+J27))</f>
        <v>2.1104434846858329</v>
      </c>
      <c r="AR27">
        <f>AQ27*1000/AA27</f>
        <v>23.929198272926854</v>
      </c>
      <c r="AS27">
        <f>(AR27-U27)</f>
        <v>4.5239152986836899</v>
      </c>
      <c r="AT27">
        <f>IF(D27,P27,(O27+P27)/2)</f>
        <v>21.72593879699707</v>
      </c>
      <c r="AU27">
        <f>0.61365*EXP(17.502*AT27/(240.97+AT27))</f>
        <v>2.6094786658417397</v>
      </c>
      <c r="AV27">
        <f>IF(AS27&lt;&gt;0,(1000-(AR27+U27)/2)/AS27*AL27,0)</f>
        <v>4.7252146352792925</v>
      </c>
      <c r="AW27">
        <f>U27*AA27/1000</f>
        <v>1.7114552921654249</v>
      </c>
      <c r="AX27">
        <f>(AU27-AW27)</f>
        <v>0.8980233736763148</v>
      </c>
      <c r="AY27">
        <f>1/(1.6/F27+1.37/N27)</f>
        <v>3.5103114325882254</v>
      </c>
      <c r="AZ27">
        <f>G27*AA27*0.001</f>
        <v>34.580918834801118</v>
      </c>
      <c r="BA27">
        <f>G27/S27</f>
        <v>0.99524371718076254</v>
      </c>
      <c r="BB27">
        <f>(1-AL27*AA27/AQ27/F27)*100</f>
        <v>102.00840109865987</v>
      </c>
      <c r="BC27">
        <f>(S27-E27/(N27/1.35))</f>
        <v>394.60244603508772</v>
      </c>
      <c r="BD27">
        <f>E27*BB27/100/BC27</f>
        <v>-5.1960073488162752E-3</v>
      </c>
    </row>
    <row r="28" spans="1:56" x14ac:dyDescent="0.25">
      <c r="A28" s="1" t="s">
        <v>1</v>
      </c>
      <c r="B28" s="1" t="s">
        <v>11558</v>
      </c>
      <c r="K28" s="1">
        <v>2.72</v>
      </c>
    </row>
    <row r="29" spans="1:56" x14ac:dyDescent="0.25">
      <c r="A29" s="1" t="s">
        <v>1</v>
      </c>
      <c r="B29" s="1" t="s">
        <v>11557</v>
      </c>
      <c r="K29" s="1">
        <v>2.72</v>
      </c>
    </row>
    <row r="30" spans="1:56" x14ac:dyDescent="0.25">
      <c r="A30" s="1">
        <v>5</v>
      </c>
      <c r="B30" s="1" t="s">
        <v>11556</v>
      </c>
      <c r="C30" s="1">
        <v>1177.5000077672303</v>
      </c>
      <c r="D30" s="1">
        <v>0</v>
      </c>
      <c r="E30">
        <f>(R30-S30*(1000-T30)/(1000-U30))*AK30</f>
        <v>-1.8723565040518424</v>
      </c>
      <c r="F30">
        <f>IF(AV30&lt;&gt;0,1/(1/AV30-1/N30),0)</f>
        <v>-29.672234277742696</v>
      </c>
      <c r="G30">
        <f>((AY30-AL30/2)*S30-E30)/(AY30+AL30/2)</f>
        <v>392.3637207756031</v>
      </c>
      <c r="H30">
        <f>AL30*1000</f>
        <v>21.545690346888563</v>
      </c>
      <c r="I30">
        <f>(AQ30-AW30)</f>
        <v>0.37181884238950458</v>
      </c>
      <c r="J30">
        <f>(P30+AP30*D30)</f>
        <v>17.913661956787109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25.174367904663086</v>
      </c>
      <c r="P30" s="1">
        <v>17.913661956787109</v>
      </c>
      <c r="Q30" s="1">
        <v>25.289350509643555</v>
      </c>
      <c r="R30" s="1">
        <v>400.1226806640625</v>
      </c>
      <c r="S30" s="1">
        <v>394.120361328125</v>
      </c>
      <c r="T30" s="1">
        <v>-2.1040668711066246E-2</v>
      </c>
      <c r="U30" s="1">
        <v>19.142570495605469</v>
      </c>
      <c r="V30" s="1">
        <v>-5.7756178081035614E-2</v>
      </c>
      <c r="W30" s="1">
        <v>52.545940399169922</v>
      </c>
      <c r="X30" s="1">
        <v>299.95620727539063</v>
      </c>
      <c r="Y30" s="1">
        <v>150.98965454101563</v>
      </c>
      <c r="Z30" s="1">
        <v>8.0468559265136719</v>
      </c>
      <c r="AA30" s="1">
        <v>88.192939758300781</v>
      </c>
      <c r="AB30" s="1">
        <v>6.7232842445373535</v>
      </c>
      <c r="AC30" s="1">
        <v>-0.89860856533050537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1.102780173806583</v>
      </c>
      <c r="AL30">
        <f>(U30-T30)/(1000-U30)*AK30</f>
        <v>2.1545690346888562E-2</v>
      </c>
      <c r="AM30">
        <f>(P30+273.15)</f>
        <v>291.06366195678709</v>
      </c>
      <c r="AN30">
        <f>(O30+273.15)</f>
        <v>298.32436790466306</v>
      </c>
      <c r="AO30">
        <f>(Y30*AG30+Z30*AH30)*AI30</f>
        <v>24.158344186581417</v>
      </c>
      <c r="AP30">
        <f>((AO30+0.00000010773*(AN30^4-AM30^4))-AL30*44100)/(L30*51.4+0.00000043092*AM30^3)</f>
        <v>-7.012482691816146</v>
      </c>
      <c r="AQ30">
        <f>0.61365*EXP(17.502*J30/(240.97+J30))</f>
        <v>2.0600584089274636</v>
      </c>
      <c r="AR30">
        <f>AQ30*1000/AA30</f>
        <v>23.358541109676178</v>
      </c>
      <c r="AS30">
        <f>(AR30-U30)</f>
        <v>4.2159706140707094</v>
      </c>
      <c r="AT30">
        <f>IF(D30,P30,(O30+P30)/2)</f>
        <v>21.544014930725098</v>
      </c>
      <c r="AU30">
        <f>0.61365*EXP(17.502*AT30/(240.97+AT30))</f>
        <v>2.5806068221993548</v>
      </c>
      <c r="AV30">
        <f>IF(AS30&lt;&gt;0,(1000-(AR30+U30)/2)/AS30*AL30,0)</f>
        <v>5.0018926558656291</v>
      </c>
      <c r="AW30">
        <f>U30*AA30/1000</f>
        <v>1.688239566537959</v>
      </c>
      <c r="AX30">
        <f>(AU30-AW30)</f>
        <v>0.89236725566139574</v>
      </c>
      <c r="AY30">
        <f>1/(1.6/F30+1.37/N30)</f>
        <v>3.7573507763750245</v>
      </c>
      <c r="AZ30">
        <f>G30*AA30*0.001</f>
        <v>34.603709989705514</v>
      </c>
      <c r="BA30">
        <f>G30/S30</f>
        <v>0.99554288302537253</v>
      </c>
      <c r="BB30">
        <f>(1-AL30*AA30/AQ30/F30)*100</f>
        <v>103.10859718770169</v>
      </c>
      <c r="BC30">
        <f>(S30-E30/(N30/1.35))</f>
        <v>394.71089304799443</v>
      </c>
      <c r="BD30">
        <f>E30*BB30/100/BC30</f>
        <v>-4.8910748593041821E-3</v>
      </c>
    </row>
    <row r="31" spans="1:56" x14ac:dyDescent="0.25">
      <c r="A31" s="1" t="s">
        <v>1</v>
      </c>
      <c r="B31" s="1" t="s">
        <v>11555</v>
      </c>
      <c r="K31" s="1">
        <v>2.72</v>
      </c>
    </row>
    <row r="32" spans="1:56" x14ac:dyDescent="0.25">
      <c r="A32" s="1" t="s">
        <v>1</v>
      </c>
      <c r="B32" s="1" t="s">
        <v>11554</v>
      </c>
      <c r="K32" s="1">
        <v>2.72</v>
      </c>
    </row>
    <row r="33" spans="1:56" x14ac:dyDescent="0.25">
      <c r="A33" s="1">
        <v>6</v>
      </c>
      <c r="B33" s="1" t="s">
        <v>11553</v>
      </c>
      <c r="C33" s="1">
        <v>1382.0000077784061</v>
      </c>
      <c r="D33" s="1">
        <v>0</v>
      </c>
      <c r="E33">
        <f>(R33-S33*(1000-T33)/(1000-U33))*AK33</f>
        <v>-2.0379763880425257</v>
      </c>
      <c r="F33">
        <f>IF(AV33&lt;&gt;0,1/(1/AV33-1/N33),0)</f>
        <v>-19.726449985624495</v>
      </c>
      <c r="G33">
        <f>((AY33-AL33/2)*S33-E33)/(AY33+AL33/2)</f>
        <v>392.93404458120995</v>
      </c>
      <c r="H33">
        <f>AL33*1000</f>
        <v>20.887696654012814</v>
      </c>
      <c r="I33">
        <f>(AQ33-AW33)</f>
        <v>0.3301027807554624</v>
      </c>
      <c r="J33">
        <f>(P33+AP33*D33)</f>
        <v>17.18278694152832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25.217546463012695</v>
      </c>
      <c r="P33" s="1">
        <v>17.18278694152832</v>
      </c>
      <c r="Q33" s="1">
        <v>25.330705642700195</v>
      </c>
      <c r="R33" s="1">
        <v>400.0330810546875</v>
      </c>
      <c r="S33" s="1">
        <v>394.4119873046875</v>
      </c>
      <c r="T33" s="1">
        <v>-2.2017829120159149E-2</v>
      </c>
      <c r="U33" s="1">
        <v>18.562681198120117</v>
      </c>
      <c r="V33" s="1">
        <v>-6.0283347964286804E-2</v>
      </c>
      <c r="W33" s="1">
        <v>50.823383331298828</v>
      </c>
      <c r="X33" s="1">
        <v>300.03125</v>
      </c>
      <c r="Y33" s="1">
        <v>301.03732299804688</v>
      </c>
      <c r="Z33" s="1">
        <v>8.1226625442504883</v>
      </c>
      <c r="AA33" s="1">
        <v>88.193000793457031</v>
      </c>
      <c r="AB33" s="1">
        <v>6.7009482383728027</v>
      </c>
      <c r="AC33" s="1">
        <v>-0.85400921106338501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1.1030560661764703</v>
      </c>
      <c r="AL33">
        <f>(U33-T33)/(1000-U33)*AK33</f>
        <v>2.0887696654012813E-2</v>
      </c>
      <c r="AM33">
        <f>(P33+273.15)</f>
        <v>290.3327869415283</v>
      </c>
      <c r="AN33">
        <f>(O33+273.15)</f>
        <v>298.36754646301267</v>
      </c>
      <c r="AO33">
        <f>(Y33*AG33+Z33*AH33)*AI33</f>
        <v>48.165970603094138</v>
      </c>
      <c r="AP33">
        <f>((AO33+0.00000010773*(AN33^4-AM33^4))-AL33*44100)/(L33*51.4+0.00000043092*AM33^3)</f>
        <v>-6.5089918489447323</v>
      </c>
      <c r="AQ33">
        <f>0.61365*EXP(17.502*J33/(240.97+J33))</f>
        <v>1.9672013383899598</v>
      </c>
      <c r="AR33">
        <f>AQ33*1000/AA33</f>
        <v>22.305640138008602</v>
      </c>
      <c r="AS33">
        <f>(AR33-U33)</f>
        <v>3.742958939888485</v>
      </c>
      <c r="AT33">
        <f>IF(D33,P33,(O33+P33)/2)</f>
        <v>21.200166702270508</v>
      </c>
      <c r="AU33">
        <f>0.61365*EXP(17.502*AT33/(240.97+AT33))</f>
        <v>2.5268001558139224</v>
      </c>
      <c r="AV33">
        <f>IF(AS33&lt;&gt;0,(1000-(AR33+U33)/2)/AS33*AL33,0)</f>
        <v>5.4664970770981851</v>
      </c>
      <c r="AW33">
        <f>U33*AA33/1000</f>
        <v>1.6370985576344974</v>
      </c>
      <c r="AX33">
        <f>(AU33-AW33)</f>
        <v>0.88970159817942496</v>
      </c>
      <c r="AY33">
        <f>1/(1.6/F33+1.37/N33)</f>
        <v>4.1848348055675979</v>
      </c>
      <c r="AZ33">
        <f>G33*AA33*0.001</f>
        <v>34.654032505526928</v>
      </c>
      <c r="BA33">
        <f>G33/S33</f>
        <v>0.99625279461312155</v>
      </c>
      <c r="BB33">
        <f>(1-AL33*AA33/AQ33/F33)*100</f>
        <v>104.74708408749595</v>
      </c>
      <c r="BC33">
        <f>(S33-E33/(N33/1.35))</f>
        <v>395.0547546937396</v>
      </c>
      <c r="BD33">
        <f>E33*BB33/100/BC33</f>
        <v>-5.4036075139030498E-3</v>
      </c>
    </row>
    <row r="34" spans="1:56" x14ac:dyDescent="0.25">
      <c r="A34" s="1" t="s">
        <v>1</v>
      </c>
      <c r="B34" s="1" t="s">
        <v>11552</v>
      </c>
      <c r="K34" s="1">
        <v>2.72</v>
      </c>
    </row>
    <row r="35" spans="1:56" x14ac:dyDescent="0.25">
      <c r="A35" s="1" t="s">
        <v>1</v>
      </c>
      <c r="B35" s="1" t="s">
        <v>11551</v>
      </c>
      <c r="K35" s="1">
        <v>2.72</v>
      </c>
    </row>
    <row r="36" spans="1:56" x14ac:dyDescent="0.25">
      <c r="A36" s="1">
        <v>7</v>
      </c>
      <c r="B36" s="1" t="s">
        <v>11550</v>
      </c>
      <c r="C36" s="1">
        <v>1586.0000077784061</v>
      </c>
      <c r="D36" s="1">
        <v>0</v>
      </c>
      <c r="E36">
        <f>(R36-S36*(1000-T36)/(1000-U36))*AK36</f>
        <v>-1.5505961912638921</v>
      </c>
      <c r="F36">
        <f>IF(AV36&lt;&gt;0,1/(1/AV36-1/N36),0)</f>
        <v>-19.477110126678614</v>
      </c>
      <c r="G36">
        <f>((AY36-AL36/2)*S36-E36)/(AY36+AL36/2)</f>
        <v>393.11214668183999</v>
      </c>
      <c r="H36">
        <f>AL36*1000</f>
        <v>19.621244114023181</v>
      </c>
      <c r="I36">
        <f>(AQ36-AW36)</f>
        <v>0.3093711376910111</v>
      </c>
      <c r="J36">
        <f>(P36+AP36*D36)</f>
        <v>16.206733703613281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25.283027648925781</v>
      </c>
      <c r="P36" s="1">
        <v>16.206733703613281</v>
      </c>
      <c r="Q36" s="1">
        <v>25.387117385864258</v>
      </c>
      <c r="R36" s="1">
        <v>400.19549560546875</v>
      </c>
      <c r="S36" s="1">
        <v>394.58181762695313</v>
      </c>
      <c r="T36" s="1">
        <v>-2.2386834025382996E-2</v>
      </c>
      <c r="U36" s="1">
        <v>17.456890106201172</v>
      </c>
      <c r="V36" s="1">
        <v>-6.1054728925228119E-2</v>
      </c>
      <c r="W36" s="1">
        <v>47.609489440917969</v>
      </c>
      <c r="X36" s="1">
        <v>300.00161743164063</v>
      </c>
      <c r="Y36" s="1">
        <v>501.44769287109375</v>
      </c>
      <c r="Z36" s="1">
        <v>8.2205486297607422</v>
      </c>
      <c r="AA36" s="1">
        <v>88.192192077636719</v>
      </c>
      <c r="AB36" s="1">
        <v>6.5745034217834473</v>
      </c>
      <c r="AC36" s="1">
        <v>-0.7910732626914978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1.1029471229104433</v>
      </c>
      <c r="AL36">
        <f>(U36-T36)/(1000-U36)*AK36</f>
        <v>1.9621244114023183E-2</v>
      </c>
      <c r="AM36">
        <f>(P36+273.15)</f>
        <v>289.35673370361326</v>
      </c>
      <c r="AN36">
        <f>(O36+273.15)</f>
        <v>298.43302764892576</v>
      </c>
      <c r="AO36">
        <f>(Y36*AG36+Z36*AH36)*AI36</f>
        <v>80.231629066058304</v>
      </c>
      <c r="AP36">
        <f>((AO36+0.00000010773*(AN36^4-AM36^4))-AL36*44100)/(L36*51.4+0.00000043092*AM36^3)</f>
        <v>-5.6935351663814737</v>
      </c>
      <c r="AQ36">
        <f>0.61365*EXP(17.502*J36/(240.97+J36))</f>
        <v>1.848932543015301</v>
      </c>
      <c r="AR36">
        <f>AQ36*1000/AA36</f>
        <v>20.964809916366089</v>
      </c>
      <c r="AS36">
        <f>(AR36-U36)</f>
        <v>3.5079198101649176</v>
      </c>
      <c r="AT36">
        <f>IF(D36,P36,(O36+P36)/2)</f>
        <v>20.744880676269531</v>
      </c>
      <c r="AU36">
        <f>0.61365*EXP(17.502*AT36/(240.97+AT36))</f>
        <v>2.4570682523261684</v>
      </c>
      <c r="AV36">
        <f>IF(AS36&lt;&gt;0,(1000-(AR36+U36)/2)/AS36*AL36,0)</f>
        <v>5.4859587384379722</v>
      </c>
      <c r="AW36">
        <f>U36*AA36/1000</f>
        <v>1.5395614053242899</v>
      </c>
      <c r="AX36">
        <f>(AU36-AW36)</f>
        <v>0.91750684700187857</v>
      </c>
      <c r="AY36">
        <f>1/(1.6/F36+1.37/N36)</f>
        <v>4.2030983940310707</v>
      </c>
      <c r="AZ36">
        <f>G36*AA36*0.001</f>
        <v>34.669421948216936</v>
      </c>
      <c r="BA36">
        <f>G36/S36</f>
        <v>0.99627537083702478</v>
      </c>
      <c r="BB36">
        <f>(1-AL36*AA36/AQ36/F36)*100</f>
        <v>104.80519583609858</v>
      </c>
      <c r="BC36">
        <f>(S36-E36/(N36/1.35))</f>
        <v>395.07086778041935</v>
      </c>
      <c r="BD36">
        <f>E36*BB36/100/BC36</f>
        <v>-4.1134528192659408E-3</v>
      </c>
    </row>
    <row r="37" spans="1:56" x14ac:dyDescent="0.25">
      <c r="A37" s="1" t="s">
        <v>1</v>
      </c>
      <c r="B37" s="1" t="s">
        <v>11549</v>
      </c>
      <c r="K37" s="1">
        <v>2.72</v>
      </c>
    </row>
    <row r="38" spans="1:56" x14ac:dyDescent="0.25">
      <c r="A38" s="1" t="s">
        <v>1</v>
      </c>
      <c r="B38" s="1" t="s">
        <v>11548</v>
      </c>
      <c r="K38" s="1">
        <v>2.72</v>
      </c>
    </row>
    <row r="39" spans="1:56" x14ac:dyDescent="0.25">
      <c r="A39" s="1">
        <v>8</v>
      </c>
      <c r="B39" s="1" t="s">
        <v>11547</v>
      </c>
      <c r="C39" s="1">
        <v>1790.0000077784061</v>
      </c>
      <c r="D39" s="1">
        <v>0</v>
      </c>
      <c r="E39">
        <f>(R39-S39*(1000-T39)/(1000-U39))*AK39</f>
        <v>-1.3904667008551401</v>
      </c>
      <c r="F39">
        <f>IF(AV39&lt;&gt;0,1/(1/AV39-1/N39),0)</f>
        <v>-54.697952819501694</v>
      </c>
      <c r="G39">
        <f>((AY39-AL39/2)*S39-E39)/(AY39+AL39/2)</f>
        <v>393.36790296252804</v>
      </c>
      <c r="H39">
        <f>AL39*1000</f>
        <v>17.820293303041471</v>
      </c>
      <c r="I39">
        <f>(AQ39-AW39)</f>
        <v>0.33240673191761294</v>
      </c>
      <c r="J39">
        <f>(P39+AP39*D39)</f>
        <v>15.193618774414063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25.352956771850586</v>
      </c>
      <c r="P39" s="1">
        <v>15.193618774414063</v>
      </c>
      <c r="Q39" s="1">
        <v>25.440113067626953</v>
      </c>
      <c r="R39" s="1">
        <v>400.12881469726563</v>
      </c>
      <c r="S39" s="1">
        <v>395.00637817382813</v>
      </c>
      <c r="T39" s="1">
        <v>-2.3584751412272453E-2</v>
      </c>
      <c r="U39" s="1">
        <v>15.87995719909668</v>
      </c>
      <c r="V39" s="1">
        <v>-6.4051426947116852E-2</v>
      </c>
      <c r="W39" s="1">
        <v>43.126762390136719</v>
      </c>
      <c r="X39" s="1">
        <v>299.94247436523438</v>
      </c>
      <c r="Y39" s="1">
        <v>750.78131103515625</v>
      </c>
      <c r="Z39" s="1">
        <v>8.181879997253418</v>
      </c>
      <c r="AA39" s="1">
        <v>88.18756103515625</v>
      </c>
      <c r="AB39" s="1">
        <v>6.4940423965454102</v>
      </c>
      <c r="AC39" s="1">
        <v>-0.69997954368591309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1.1027296851663027</v>
      </c>
      <c r="AL39">
        <f>(U39-T39)/(1000-U39)*AK39</f>
        <v>1.7820293303041471E-2</v>
      </c>
      <c r="AM39">
        <f>(P39+273.15)</f>
        <v>288.34361877441404</v>
      </c>
      <c r="AN39">
        <f>(O39+273.15)</f>
        <v>298.50295677185056</v>
      </c>
      <c r="AO39">
        <f>(Y39*AG39+Z39*AH39)*AI39</f>
        <v>120.1250070806218</v>
      </c>
      <c r="AP39">
        <f>((AO39+0.00000010773*(AN39^4-AM39^4))-AL39*44100)/(L39*51.4+0.00000043092*AM39^3)</f>
        <v>-4.6130918886982686</v>
      </c>
      <c r="AQ39">
        <f>0.61365*EXP(17.502*J39/(240.97+J39))</f>
        <v>1.7328214266486204</v>
      </c>
      <c r="AR39">
        <f>AQ39*1000/AA39</f>
        <v>19.649272599316198</v>
      </c>
      <c r="AS39">
        <f>(AR39-U39)</f>
        <v>3.7693154002195186</v>
      </c>
      <c r="AT39">
        <f>IF(D39,P39,(O39+P39)/2)</f>
        <v>20.273287773132324</v>
      </c>
      <c r="AU39">
        <f>0.61365*EXP(17.502*AT39/(240.97+AT39))</f>
        <v>2.3866216467819346</v>
      </c>
      <c r="AV39">
        <f>IF(AS39&lt;&gt;0,(1000-(AR39+U39)/2)/AS39*AL39,0)</f>
        <v>4.6437405195921366</v>
      </c>
      <c r="AW39">
        <f>U39*AA39/1000</f>
        <v>1.4004146947310074</v>
      </c>
      <c r="AX39">
        <f>(AU39-AW39)</f>
        <v>0.98620695205092712</v>
      </c>
      <c r="AY39">
        <f>1/(1.6/F39+1.37/N39)</f>
        <v>3.4386017691941597</v>
      </c>
      <c r="AZ39">
        <f>G39*AA39*0.001</f>
        <v>34.690155951779367</v>
      </c>
      <c r="BA39">
        <f>G39/S39</f>
        <v>0.99585202846881871</v>
      </c>
      <c r="BB39">
        <f>(1-AL39*AA39/AQ39/F39)*100</f>
        <v>101.65804875831836</v>
      </c>
      <c r="BC39">
        <f>(S39-E39/(N39/1.35))</f>
        <v>395.44492430032716</v>
      </c>
      <c r="BD39">
        <f>E39*BB39/100/BC39</f>
        <v>-3.5745086859427667E-3</v>
      </c>
    </row>
    <row r="40" spans="1:56" x14ac:dyDescent="0.25">
      <c r="A40" s="1" t="s">
        <v>1</v>
      </c>
      <c r="B40" s="1" t="s">
        <v>11546</v>
      </c>
      <c r="K40" s="1">
        <v>2.72</v>
      </c>
    </row>
    <row r="41" spans="1:56" x14ac:dyDescent="0.25">
      <c r="A41" s="1" t="s">
        <v>1</v>
      </c>
      <c r="B41" s="1" t="s">
        <v>11545</v>
      </c>
      <c r="K41" s="1">
        <v>2.72</v>
      </c>
    </row>
    <row r="42" spans="1:56" x14ac:dyDescent="0.25">
      <c r="A42" s="1">
        <v>9</v>
      </c>
      <c r="B42" s="1" t="s">
        <v>11544</v>
      </c>
      <c r="C42" s="1">
        <v>1993.0000078007579</v>
      </c>
      <c r="D42" s="1">
        <v>0</v>
      </c>
      <c r="E42">
        <f>(R42-S42*(1000-T42)/(1000-U42))*AK42</f>
        <v>-1.1359276318826319</v>
      </c>
      <c r="F42">
        <f>IF(AV42&lt;&gt;0,1/(1/AV42-1/N42),0)</f>
        <v>8.8777286709651779</v>
      </c>
      <c r="G42">
        <f>((AY42-AL42/2)*S42-E42)/(AY42+AL42/2)</f>
        <v>393.31423490654498</v>
      </c>
      <c r="H42">
        <f>AL42*1000</f>
        <v>14.880507426646895</v>
      </c>
      <c r="I42">
        <f>(AQ42-AW42)</f>
        <v>0.4472016349691128</v>
      </c>
      <c r="J42">
        <f>(P42+AP42*D42)</f>
        <v>14.140316963195801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25.452976226806641</v>
      </c>
      <c r="P42" s="1">
        <v>14.140316963195801</v>
      </c>
      <c r="Q42" s="1">
        <v>25.524425506591797</v>
      </c>
      <c r="R42" s="1">
        <v>399.9915771484375</v>
      </c>
      <c r="S42" s="1">
        <v>395.68283081054688</v>
      </c>
      <c r="T42" s="1">
        <v>-2.5980303063988686E-2</v>
      </c>
      <c r="U42" s="1">
        <v>13.287142753601074</v>
      </c>
      <c r="V42" s="1">
        <v>-7.0137985050678253E-2</v>
      </c>
      <c r="W42" s="1">
        <v>35.870769500732422</v>
      </c>
      <c r="X42" s="1">
        <v>299.98358154296875</v>
      </c>
      <c r="Y42" s="1">
        <v>1000.245849609375</v>
      </c>
      <c r="Z42" s="1">
        <v>8.020451545715332</v>
      </c>
      <c r="AA42" s="1">
        <v>88.186241149902344</v>
      </c>
      <c r="AB42" s="1">
        <v>6.4497523307800293</v>
      </c>
      <c r="AC42" s="1">
        <v>-0.5658339262008667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1.1028808144962086</v>
      </c>
      <c r="AL42">
        <f>(U42-T42)/(1000-U42)*AK42</f>
        <v>1.4880507426646896E-2</v>
      </c>
      <c r="AM42">
        <f>(P42+273.15)</f>
        <v>287.29031696319578</v>
      </c>
      <c r="AN42">
        <f>(O42+273.15)</f>
        <v>298.60297622680662</v>
      </c>
      <c r="AO42">
        <f>(Y42*AG42+Z42*AH42)*AI42</f>
        <v>160.03933236034209</v>
      </c>
      <c r="AP42">
        <f>((AO42+0.00000010773*(AN42^4-AM42^4))-AL42*44100)/(L42*51.4+0.00000043092*AM42^3)</f>
        <v>-3.1074930785652244</v>
      </c>
      <c r="AQ42">
        <f>0.61365*EXP(17.502*J42/(240.97+J42))</f>
        <v>1.6189448100313546</v>
      </c>
      <c r="AR42">
        <f>AQ42*1000/AA42</f>
        <v>18.358247147413962</v>
      </c>
      <c r="AS42">
        <f>(AR42-U42)</f>
        <v>5.0711043938128881</v>
      </c>
      <c r="AT42">
        <f>IF(D42,P42,(O42+P42)/2)</f>
        <v>19.796646595001221</v>
      </c>
      <c r="AU42">
        <f>0.61365*EXP(17.502*AT42/(240.97+AT42))</f>
        <v>2.3172252842497993</v>
      </c>
      <c r="AV42">
        <f>IF(AS42&lt;&gt;0,(1000-(AR42+U42)/2)/AS42*AL42,0)</f>
        <v>2.8879424597912684</v>
      </c>
      <c r="AW42">
        <f>U42*AA42/1000</f>
        <v>1.1717431750622418</v>
      </c>
      <c r="AX42">
        <f>(AU42-AW42)</f>
        <v>1.1454821091875576</v>
      </c>
      <c r="AY42">
        <f>1/(1.6/F42+1.37/N42)</f>
        <v>1.9988258478878556</v>
      </c>
      <c r="AZ42">
        <f>G42*AA42*0.001</f>
        <v>34.684903967157915</v>
      </c>
      <c r="BA42">
        <f>G42/S42</f>
        <v>0.9940139027535011</v>
      </c>
      <c r="BB42">
        <f>(1-AL42*AA42/AQ42/F42)*100</f>
        <v>90.869708126518262</v>
      </c>
      <c r="BC42">
        <f>(S42-E42/(N42/1.35))</f>
        <v>396.04109660910137</v>
      </c>
      <c r="BD42">
        <f>E42*BB42/100/BC42</f>
        <v>-2.6063308390417614E-3</v>
      </c>
    </row>
    <row r="43" spans="1:56" x14ac:dyDescent="0.25">
      <c r="A43" s="1" t="s">
        <v>1</v>
      </c>
      <c r="B43" s="1" t="s">
        <v>11543</v>
      </c>
      <c r="K43" s="1">
        <v>2.72</v>
      </c>
    </row>
    <row r="44" spans="1:56" x14ac:dyDescent="0.25">
      <c r="A44" s="1" t="s">
        <v>1</v>
      </c>
      <c r="B44" s="1" t="s">
        <v>11542</v>
      </c>
      <c r="K44" s="1">
        <v>2.72</v>
      </c>
    </row>
    <row r="45" spans="1:56" x14ac:dyDescent="0.25">
      <c r="A45" s="1">
        <v>10</v>
      </c>
      <c r="B45" s="1" t="s">
        <v>11541</v>
      </c>
      <c r="C45" s="1">
        <v>2196.0000078007579</v>
      </c>
      <c r="D45" s="1">
        <v>0</v>
      </c>
      <c r="E45">
        <f>(R45-S45*(1000-T45)/(1000-U45))*AK45</f>
        <v>-0.87693207057312639</v>
      </c>
      <c r="F45">
        <f>IF(AV45&lt;&gt;0,1/(1/AV45-1/N45),0)</f>
        <v>3.6091316597582024</v>
      </c>
      <c r="G45">
        <f>((AY45-AL45/2)*S45-E45)/(AY45+AL45/2)</f>
        <v>393.56993182385685</v>
      </c>
      <c r="H45">
        <f>AL45*1000</f>
        <v>11.94657856236112</v>
      </c>
      <c r="I45">
        <f>(AQ45-AW45)</f>
        <v>0.53065621201600521</v>
      </c>
      <c r="J45">
        <f>(P45+AP45*D45)</f>
        <v>12.697854995727539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25.560737609863281</v>
      </c>
      <c r="P45" s="1">
        <v>12.697854995727539</v>
      </c>
      <c r="Q45" s="1">
        <v>25.615283966064453</v>
      </c>
      <c r="R45" s="1">
        <v>400.003662109375</v>
      </c>
      <c r="S45" s="1">
        <v>396.503173828125</v>
      </c>
      <c r="T45" s="1">
        <v>-2.449350617825985E-2</v>
      </c>
      <c r="U45" s="1">
        <v>10.69376277923584</v>
      </c>
      <c r="V45" s="1">
        <v>-6.57014399766922E-2</v>
      </c>
      <c r="W45" s="1">
        <v>28.684974670410156</v>
      </c>
      <c r="X45" s="1">
        <v>299.92941284179688</v>
      </c>
      <c r="Y45" s="1">
        <v>1249.6614990234375</v>
      </c>
      <c r="Z45" s="1">
        <v>8.1842451095581055</v>
      </c>
      <c r="AA45" s="1">
        <v>88.185104370117188</v>
      </c>
      <c r="AB45" s="1">
        <v>6.578773021697998</v>
      </c>
      <c r="AC45" s="1">
        <v>-0.44004493951797485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1.1026816648595472</v>
      </c>
      <c r="AL45">
        <f>(U45-T45)/(1000-U45)*AK45</f>
        <v>1.1946578562361121E-2</v>
      </c>
      <c r="AM45">
        <f>(P45+273.15)</f>
        <v>285.84785499572752</v>
      </c>
      <c r="AN45">
        <f>(O45+273.15)</f>
        <v>298.71073760986326</v>
      </c>
      <c r="AO45">
        <f>(Y45*AG45+Z45*AH45)*AI45</f>
        <v>199.94583537461222</v>
      </c>
      <c r="AP45">
        <f>((AO45+0.00000010773*(AN45^4-AM45^4))-AL45*44100)/(L45*51.4+0.00000043092*AM45^3)</f>
        <v>-1.5693680801835788</v>
      </c>
      <c r="AQ45">
        <f>0.61365*EXP(17.502*J45/(240.97+J45))</f>
        <v>1.4736867988121922</v>
      </c>
      <c r="AR45">
        <f>AQ45*1000/AA45</f>
        <v>16.711289387684531</v>
      </c>
      <c r="AS45">
        <f>(AR45-U45)</f>
        <v>6.0175266084486907</v>
      </c>
      <c r="AT45">
        <f>IF(D45,P45,(O45+P45)/2)</f>
        <v>19.12929630279541</v>
      </c>
      <c r="AU45">
        <f>0.61365*EXP(17.502*AT45/(240.97+AT45))</f>
        <v>2.2230359292706341</v>
      </c>
      <c r="AV45">
        <f>IF(AS45&lt;&gt;0,(1000-(AR45+U45)/2)/AS45*AL45,0)</f>
        <v>1.9580935864012523</v>
      </c>
      <c r="AW45">
        <f>U45*AA45/1000</f>
        <v>0.94303058679618701</v>
      </c>
      <c r="AX45">
        <f>(AU45-AW45)</f>
        <v>1.2800053424744471</v>
      </c>
      <c r="AY45">
        <f>1/(1.6/F45+1.37/N45)</f>
        <v>1.3099509475098821</v>
      </c>
      <c r="AZ45">
        <f>G45*AA45*0.001</f>
        <v>34.707005514826719</v>
      </c>
      <c r="BA45">
        <f>G45/S45</f>
        <v>0.99260222313998514</v>
      </c>
      <c r="BB45">
        <f>(1-AL45*AA45/AQ45/F45)*100</f>
        <v>80.192445558548883</v>
      </c>
      <c r="BC45">
        <f>(S45-E45/(N45/1.35))</f>
        <v>396.77975374371454</v>
      </c>
      <c r="BD45">
        <f>E45*BB45/100/BC45</f>
        <v>-1.7723517055611608E-3</v>
      </c>
    </row>
    <row r="46" spans="1:56" x14ac:dyDescent="0.25">
      <c r="A46" s="1" t="s">
        <v>1</v>
      </c>
      <c r="B46" s="1" t="s">
        <v>11540</v>
      </c>
      <c r="K46" s="1">
        <v>2.72</v>
      </c>
    </row>
    <row r="47" spans="1:56" x14ac:dyDescent="0.25">
      <c r="A47" s="1" t="s">
        <v>1</v>
      </c>
      <c r="B47" s="1" t="s">
        <v>10602</v>
      </c>
      <c r="K47" s="1">
        <v>2.72</v>
      </c>
    </row>
    <row r="48" spans="1:56" x14ac:dyDescent="0.25">
      <c r="A48" s="1">
        <v>11</v>
      </c>
      <c r="B48" s="1" t="s">
        <v>11539</v>
      </c>
      <c r="C48" s="1">
        <v>2399.0000078007579</v>
      </c>
      <c r="D48" s="1">
        <v>0</v>
      </c>
      <c r="E48">
        <f>(R48-S48*(1000-T48)/(1000-U48))*AK48</f>
        <v>-0.59373292767952446</v>
      </c>
      <c r="F48">
        <f>IF(AV48&lt;&gt;0,1/(1/AV48-1/N48),0)</f>
        <v>1.7103440620451964</v>
      </c>
      <c r="G48">
        <f>((AY48-AL48/2)*S48-E48)/(AY48+AL48/2)</f>
        <v>393.39464619666921</v>
      </c>
      <c r="H48">
        <f>AL48*1000</f>
        <v>9.3642053159635879</v>
      </c>
      <c r="I48">
        <f>(AQ48-AW48)</f>
        <v>0.66747778811014613</v>
      </c>
      <c r="J48">
        <f>(P48+AP48*D48)</f>
        <v>12.002483367919922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25.699567794799805</v>
      </c>
      <c r="P48" s="1">
        <v>12.002483367919922</v>
      </c>
      <c r="Q48" s="1">
        <v>25.730110168457031</v>
      </c>
      <c r="R48" s="1">
        <v>400.13265991210938</v>
      </c>
      <c r="S48" s="1">
        <v>397.29736328125</v>
      </c>
      <c r="T48" s="1">
        <v>-2.4232979863882065E-2</v>
      </c>
      <c r="U48" s="1">
        <v>8.3961067199707031</v>
      </c>
      <c r="V48" s="1">
        <v>-6.4466163516044617E-2</v>
      </c>
      <c r="W48" s="1">
        <v>22.33587646484375</v>
      </c>
      <c r="X48" s="1">
        <v>299.94970703125</v>
      </c>
      <c r="Y48" s="1">
        <v>1599.5318603515625</v>
      </c>
      <c r="Z48" s="1">
        <v>8.2941970825195313</v>
      </c>
      <c r="AA48" s="1">
        <v>88.180793762207031</v>
      </c>
      <c r="AB48" s="1">
        <v>6.729006290435791</v>
      </c>
      <c r="AC48" s="1">
        <v>-0.32359948754310608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1.1027562758501837</v>
      </c>
      <c r="AL48">
        <f>(U48-T48)/(1000-U48)*AK48</f>
        <v>9.3642053159635873E-3</v>
      </c>
      <c r="AM48">
        <f>(P48+273.15)</f>
        <v>285.1524833679199</v>
      </c>
      <c r="AN48">
        <f>(O48+273.15)</f>
        <v>298.84956779479978</v>
      </c>
      <c r="AO48">
        <f>(Y48*AG48+Z48*AH48)*AI48</f>
        <v>255.9250919358783</v>
      </c>
      <c r="AP48">
        <f>((AO48+0.00000010773*(AN48^4-AM48^4))-AL48*44100)/(L48*51.4+0.00000043092*AM48^3)</f>
        <v>-8.3358426468995037E-2</v>
      </c>
      <c r="AQ48">
        <f>0.61365*EXP(17.502*J48/(240.97+J48))</f>
        <v>1.4078531431893633</v>
      </c>
      <c r="AR48">
        <f>AQ48*1000/AA48</f>
        <v>15.965530396401897</v>
      </c>
      <c r="AS48">
        <f>(AR48-U48)</f>
        <v>7.5694236764311942</v>
      </c>
      <c r="AT48">
        <f>IF(D48,P48,(O48+P48)/2)</f>
        <v>18.851025581359863</v>
      </c>
      <c r="AU48">
        <f>0.61365*EXP(17.502*AT48/(240.97+AT48))</f>
        <v>2.1847635361516646</v>
      </c>
      <c r="AV48">
        <f>IF(AS48&lt;&gt;0,(1000-(AR48+U48)/2)/AS48*AL48,0)</f>
        <v>1.2220404122536126</v>
      </c>
      <c r="AW48">
        <f>U48*AA48/1000</f>
        <v>0.74037535507921715</v>
      </c>
      <c r="AX48">
        <f>(AU48-AW48)</f>
        <v>1.4443881810724475</v>
      </c>
      <c r="AY48">
        <f>1/(1.6/F48+1.37/N48)</f>
        <v>0.79646260904302657</v>
      </c>
      <c r="AZ48">
        <f>G48*AA48*0.001</f>
        <v>34.689852163424888</v>
      </c>
      <c r="BA48">
        <f>G48/S48</f>
        <v>0.99017683618046559</v>
      </c>
      <c r="BB48">
        <f>(1-AL48*AA48/AQ48/F48)*100</f>
        <v>65.707109547208049</v>
      </c>
      <c r="BC48">
        <f>(S48-E48/(N48/1.35))</f>
        <v>397.48462362732562</v>
      </c>
      <c r="BD48">
        <f>E48*BB48/100/BC48</f>
        <v>-9.8148386633945526E-4</v>
      </c>
    </row>
    <row r="49" spans="1:56" x14ac:dyDescent="0.25">
      <c r="A49" s="1" t="s">
        <v>1</v>
      </c>
      <c r="B49" s="1" t="s">
        <v>11538</v>
      </c>
      <c r="K49" s="1">
        <v>2.72</v>
      </c>
    </row>
    <row r="50" spans="1:56" x14ac:dyDescent="0.25">
      <c r="A50" s="1" t="s">
        <v>1</v>
      </c>
      <c r="B50" s="1" t="s">
        <v>10358</v>
      </c>
      <c r="K50" s="1">
        <v>2.72</v>
      </c>
    </row>
    <row r="51" spans="1:56" x14ac:dyDescent="0.25">
      <c r="A51" s="1">
        <v>12</v>
      </c>
      <c r="B51" s="1" t="s">
        <v>10598</v>
      </c>
      <c r="C51" s="1">
        <v>2601.5000078119338</v>
      </c>
      <c r="D51" s="1">
        <v>0</v>
      </c>
      <c r="E51">
        <f>(R51-S51*(1000-T51)/(1000-U51))*AK51</f>
        <v>-0.52734863703013612</v>
      </c>
      <c r="F51">
        <f>IF(AV51&lt;&gt;0,1/(1/AV51-1/N51),0)</f>
        <v>1.1206776577692723</v>
      </c>
      <c r="G51">
        <f>((AY51-AL51/2)*S51-E51)/(AY51+AL51/2)</f>
        <v>393.7433089441945</v>
      </c>
      <c r="H51">
        <f>AL51*1000</f>
        <v>7.221415347345058</v>
      </c>
      <c r="I51">
        <f>(AQ51-AW51)</f>
        <v>0.70944518548161795</v>
      </c>
      <c r="J51">
        <f>(P51+AP51*D51)</f>
        <v>10.57557201385498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25.866264343261719</v>
      </c>
      <c r="P51" s="1">
        <v>10.57557201385498</v>
      </c>
      <c r="Q51" s="1">
        <v>25.867807388305664</v>
      </c>
      <c r="R51" s="1">
        <v>399.94363403320313</v>
      </c>
      <c r="S51" s="1">
        <v>397.81692504882813</v>
      </c>
      <c r="T51" s="1">
        <v>-2.586398646235466E-2</v>
      </c>
      <c r="U51" s="1">
        <v>6.4796333312988281</v>
      </c>
      <c r="V51" s="1">
        <v>-6.8127267062664032E-2</v>
      </c>
      <c r="W51" s="1">
        <v>17.067737579345703</v>
      </c>
      <c r="X51" s="1">
        <v>299.9766845703125</v>
      </c>
      <c r="Y51" s="1">
        <v>1998.6236572265625</v>
      </c>
      <c r="Z51" s="1">
        <v>8.4010086059570313</v>
      </c>
      <c r="AA51" s="1">
        <v>88.179031372070313</v>
      </c>
      <c r="AB51" s="1">
        <v>6.9135231971740723</v>
      </c>
      <c r="AC51" s="1">
        <v>-0.2391335517168045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1.1028554579790897</v>
      </c>
      <c r="AL51">
        <f>(U51-T51)/(1000-U51)*AK51</f>
        <v>7.2214153473450582E-3</v>
      </c>
      <c r="AM51">
        <f>(P51+273.15)</f>
        <v>283.72557201385496</v>
      </c>
      <c r="AN51">
        <f>(O51+273.15)</f>
        <v>299.0162643432617</v>
      </c>
      <c r="AO51">
        <f>(Y51*AG51+Z51*AH51)*AI51</f>
        <v>319.77977800861481</v>
      </c>
      <c r="AP51">
        <f>((AO51+0.00000010773*(AN51^4-AM51^4))-AL51*44100)/(L51*51.4+0.00000043092*AM51^3)</f>
        <v>1.3718985743275487</v>
      </c>
      <c r="AQ51">
        <f>0.61365*EXP(17.502*J51/(240.97+J51))</f>
        <v>1.2808129762817297</v>
      </c>
      <c r="AR51">
        <f>AQ51*1000/AA51</f>
        <v>14.525142274214327</v>
      </c>
      <c r="AS51">
        <f>(AR51-U51)</f>
        <v>8.0455089429154985</v>
      </c>
      <c r="AT51">
        <f>IF(D51,P51,(O51+P51)/2)</f>
        <v>18.22091817855835</v>
      </c>
      <c r="AU51">
        <f>0.61365*EXP(17.502*AT51/(240.97+AT51))</f>
        <v>2.1002288635592832</v>
      </c>
      <c r="AV51">
        <f>IF(AS51&lt;&gt;0,(1000-(AR51+U51)/2)/AS51*AL51,0)</f>
        <v>0.88814434159252564</v>
      </c>
      <c r="AW51">
        <f>U51*AA51/1000</f>
        <v>0.5713677908001118</v>
      </c>
      <c r="AX51">
        <f>(AU51-AW51)</f>
        <v>1.5288610727591714</v>
      </c>
      <c r="AY51">
        <f>1/(1.6/F51+1.37/N51)</f>
        <v>0.57215601916227499</v>
      </c>
      <c r="AZ51">
        <f>G51*AA51*0.001</f>
        <v>34.719903591932898</v>
      </c>
      <c r="BA51">
        <f>G51/S51</f>
        <v>0.98976007342037131</v>
      </c>
      <c r="BB51">
        <f>(1-AL51*AA51/AQ51/F51)*100</f>
        <v>55.636968469148037</v>
      </c>
      <c r="BC51">
        <f>(S51-E51/(N51/1.35))</f>
        <v>397.98324812721745</v>
      </c>
      <c r="BD51">
        <f>E51*BB51/100/BC51</f>
        <v>-7.3721895654550674E-4</v>
      </c>
    </row>
    <row r="52" spans="1:56" x14ac:dyDescent="0.25">
      <c r="A52" s="1" t="s">
        <v>1</v>
      </c>
      <c r="B52" s="1" t="s">
        <v>11537</v>
      </c>
    </row>
    <row r="53" spans="1:56" x14ac:dyDescent="0.25">
      <c r="A53" s="1" t="s">
        <v>1</v>
      </c>
      <c r="B53" s="1" t="s">
        <v>11536</v>
      </c>
    </row>
    <row r="54" spans="1:56" x14ac:dyDescent="0.25">
      <c r="A54" s="1" t="s">
        <v>1</v>
      </c>
      <c r="B54" s="1" t="s">
        <v>11535</v>
      </c>
    </row>
    <row r="55" spans="1:56" x14ac:dyDescent="0.25">
      <c r="A55" s="1" t="s">
        <v>1</v>
      </c>
      <c r="B55" s="1" t="s">
        <v>7858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4944F-3747-4EE2-8022-B04D184C0F20}">
  <dimension ref="A1:BD56"/>
  <sheetViews>
    <sheetView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11620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11619</v>
      </c>
    </row>
    <row r="12" spans="1:56" x14ac:dyDescent="0.25">
      <c r="A12" s="1" t="s">
        <v>1</v>
      </c>
      <c r="B12" s="1" t="s">
        <v>11618</v>
      </c>
    </row>
    <row r="13" spans="1:56" x14ac:dyDescent="0.25">
      <c r="A13" s="1" t="s">
        <v>1</v>
      </c>
      <c r="B13" s="1" t="s">
        <v>11617</v>
      </c>
    </row>
    <row r="14" spans="1:56" x14ac:dyDescent="0.25">
      <c r="A14" s="1" t="s">
        <v>1</v>
      </c>
      <c r="B14" s="1" t="s">
        <v>11616</v>
      </c>
    </row>
    <row r="15" spans="1:56" x14ac:dyDescent="0.25">
      <c r="A15" s="1" t="s">
        <v>1</v>
      </c>
      <c r="B15" s="1" t="s">
        <v>11615</v>
      </c>
    </row>
    <row r="16" spans="1:56" x14ac:dyDescent="0.25">
      <c r="A16" s="1" t="s">
        <v>1</v>
      </c>
      <c r="B16" s="1" t="s">
        <v>11614</v>
      </c>
    </row>
    <row r="17" spans="1:56" x14ac:dyDescent="0.25">
      <c r="A17" s="1" t="s">
        <v>1</v>
      </c>
      <c r="B17" s="1" t="s">
        <v>11613</v>
      </c>
    </row>
    <row r="18" spans="1:56" x14ac:dyDescent="0.25">
      <c r="A18" s="1" t="s">
        <v>1</v>
      </c>
      <c r="B18" s="1" t="s">
        <v>11612</v>
      </c>
    </row>
    <row r="19" spans="1:56" x14ac:dyDescent="0.25">
      <c r="A19" s="1">
        <v>1</v>
      </c>
      <c r="B19" s="1" t="s">
        <v>11611</v>
      </c>
      <c r="C19" s="1">
        <v>373.50000747665763</v>
      </c>
      <c r="D19" s="1">
        <v>0</v>
      </c>
      <c r="E19">
        <f>(R19-S19*(1000-T19)/(1000-U19))*AK19</f>
        <v>-2.0487138559118385</v>
      </c>
      <c r="F19">
        <f>IF(AV19&lt;&gt;0,1/(1/AV19-1/N19),0)</f>
        <v>1.8209839542073092</v>
      </c>
      <c r="G19">
        <f>((AY19-AL19/2)*S19-E19)/(AY19+AL19/2)</f>
        <v>386.93822274738869</v>
      </c>
      <c r="H19">
        <f>AL19*1000</f>
        <v>21.000860776132253</v>
      </c>
      <c r="I19">
        <f>(AQ19-AW19)</f>
        <v>1.4569432441404719</v>
      </c>
      <c r="J19">
        <f>(P19+AP19*D19)</f>
        <v>24.394830703735352</v>
      </c>
      <c r="K19" s="1">
        <v>2.72</v>
      </c>
      <c r="L19">
        <f>(K19*AE19+AF19)</f>
        <v>2.140174012184143</v>
      </c>
      <c r="M19" s="1">
        <v>0.5</v>
      </c>
      <c r="N19">
        <f>L19*(M19+1)*(M19+1)/(M19*M19+1)</f>
        <v>3.8523132219314578</v>
      </c>
      <c r="O19" s="1">
        <v>24.916221618652344</v>
      </c>
      <c r="P19" s="1">
        <v>24.394830703735352</v>
      </c>
      <c r="Q19" s="1">
        <v>24.699174880981445</v>
      </c>
      <c r="R19" s="1">
        <v>400.18215942382813</v>
      </c>
      <c r="S19" s="1">
        <v>394.53781127929688</v>
      </c>
      <c r="T19" s="1">
        <v>-0.39015555381774902</v>
      </c>
      <c r="U19" s="1">
        <v>18.268209457397461</v>
      </c>
      <c r="V19" s="1">
        <v>-1.0866807699203491</v>
      </c>
      <c r="W19" s="1">
        <v>50.88153076171875</v>
      </c>
      <c r="X19" s="1">
        <v>300.555908203125</v>
      </c>
      <c r="Y19" s="1">
        <v>0.32069933414459229</v>
      </c>
      <c r="Z19" s="1">
        <v>10.672430038452148</v>
      </c>
      <c r="AA19" s="1">
        <v>88.120582580566406</v>
      </c>
      <c r="AB19" s="1">
        <v>0.68189573287963867</v>
      </c>
      <c r="AC19" s="1">
        <v>-1.9552967548370361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1.1049849566291359</v>
      </c>
      <c r="AL19">
        <f>(U19-T19)/(1000-U19)*AK19</f>
        <v>2.1000860776132252E-2</v>
      </c>
      <c r="AM19">
        <f>(P19+273.15)</f>
        <v>297.54483070373533</v>
      </c>
      <c r="AN19">
        <f>(O19+273.15)</f>
        <v>298.06622161865232</v>
      </c>
      <c r="AO19">
        <f>(Y19*AG19+Z19*AH19)*AI19</f>
        <v>5.1311892316224572E-2</v>
      </c>
      <c r="AP19">
        <f>((AO19+0.00000010773*(AN19^4-AM19^4))-AL19*44100)/(L19*51.4+0.00000043092*AM19^3)</f>
        <v>-7.5822291727248246</v>
      </c>
      <c r="AQ19">
        <f>0.61365*EXP(17.502*J19/(240.97+J19))</f>
        <v>3.0667485042301492</v>
      </c>
      <c r="AR19">
        <f>AQ19*1000/AA19</f>
        <v>34.801727524058286</v>
      </c>
      <c r="AS19">
        <f>(AR19-U19)</f>
        <v>16.533518066660825</v>
      </c>
      <c r="AT19">
        <f>IF(D19,P19,(O19+P19)/2)</f>
        <v>24.655526161193848</v>
      </c>
      <c r="AU19">
        <f>0.61365*EXP(17.502*AT19/(240.97+AT19))</f>
        <v>3.1149588883851731</v>
      </c>
      <c r="AV19">
        <f>IF(AS19&lt;&gt;0,(1000-(AR19+U19)/2)/AS19*AL19,0)</f>
        <v>1.2364944662553776</v>
      </c>
      <c r="AW19">
        <f>U19*AA19/1000</f>
        <v>1.6098052600896773</v>
      </c>
      <c r="AX19">
        <f>(AU19-AW19)</f>
        <v>1.5051536282954958</v>
      </c>
      <c r="AY19">
        <f>1/(1.6/F19+1.37/N19)</f>
        <v>0.81019134305437912</v>
      </c>
      <c r="AZ19">
        <f>G19*AA19*0.001</f>
        <v>34.097221611188864</v>
      </c>
      <c r="BA19">
        <f>G19/S19</f>
        <v>0.98073799693046815</v>
      </c>
      <c r="BB19">
        <f>(1-AL19*AA19/AQ19/F19)*100</f>
        <v>66.861703882771153</v>
      </c>
      <c r="BC19">
        <f>(S19-E19/(N19/1.35))</f>
        <v>395.25576009242434</v>
      </c>
      <c r="BD19">
        <f>E19*BB19/100/BC19</f>
        <v>-3.465616772858083E-3</v>
      </c>
    </row>
    <row r="20" spans="1:56" x14ac:dyDescent="0.25">
      <c r="A20" s="1" t="s">
        <v>1</v>
      </c>
      <c r="B20" s="1" t="s">
        <v>11610</v>
      </c>
      <c r="K20" s="1">
        <v>2.72</v>
      </c>
    </row>
    <row r="21" spans="1:56" x14ac:dyDescent="0.25">
      <c r="A21" s="1" t="s">
        <v>1</v>
      </c>
      <c r="B21" s="1" t="s">
        <v>11609</v>
      </c>
      <c r="K21" s="1">
        <v>2.72</v>
      </c>
    </row>
    <row r="22" spans="1:56" x14ac:dyDescent="0.25">
      <c r="A22" s="1">
        <v>2</v>
      </c>
      <c r="B22" s="1" t="s">
        <v>11608</v>
      </c>
      <c r="C22" s="1">
        <v>595.5000075660646</v>
      </c>
      <c r="D22" s="1">
        <v>0</v>
      </c>
      <c r="E22">
        <f>(R22-S22*(1000-T22)/(1000-U22))*AK22</f>
        <v>-1.3142538509423509</v>
      </c>
      <c r="F22">
        <f>IF(AV22&lt;&gt;0,1/(1/AV22-1/N22),0)</f>
        <v>1.7835345800611835</v>
      </c>
      <c r="G22">
        <f>((AY22-AL22/2)*S22-E22)/(AY22+AL22/2)</f>
        <v>384.96085935194446</v>
      </c>
      <c r="H22">
        <f>AL22*1000</f>
        <v>20.993065921632784</v>
      </c>
      <c r="I22">
        <f>(AQ22-AW22)</f>
        <v>1.4769998744809336</v>
      </c>
      <c r="J22">
        <f>(P22+AP22*D22)</f>
        <v>24.498502731323242</v>
      </c>
      <c r="K22" s="1">
        <v>2.72</v>
      </c>
      <c r="L22">
        <f>(K22*AE22+AF22)</f>
        <v>2.140174012184143</v>
      </c>
      <c r="M22" s="1">
        <v>0.5</v>
      </c>
      <c r="N22">
        <f>L22*(M22+1)*(M22+1)/(M22*M22+1)</f>
        <v>3.8523132219314578</v>
      </c>
      <c r="O22" s="1">
        <v>24.849416732788086</v>
      </c>
      <c r="P22" s="1">
        <v>24.498502731323242</v>
      </c>
      <c r="Q22" s="1">
        <v>24.771398544311523</v>
      </c>
      <c r="R22" s="1">
        <v>399.8377685546875</v>
      </c>
      <c r="S22" s="1">
        <v>393.55133056640625</v>
      </c>
      <c r="T22" s="1">
        <v>-0.39107242226600647</v>
      </c>
      <c r="U22" s="1">
        <v>18.257415771484375</v>
      </c>
      <c r="V22" s="1">
        <v>-1.0935770273208618</v>
      </c>
      <c r="W22" s="1">
        <v>51.054195404052734</v>
      </c>
      <c r="X22" s="1">
        <v>300.60678100585938</v>
      </c>
      <c r="Y22" s="1">
        <v>25.13353157043457</v>
      </c>
      <c r="Z22" s="1">
        <v>10.799675941467285</v>
      </c>
      <c r="AA22" s="1">
        <v>88.119918823242188</v>
      </c>
      <c r="AB22" s="1">
        <v>0.55164211988449097</v>
      </c>
      <c r="AC22" s="1">
        <v>-1.8316892385482788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1.1051719889921297</v>
      </c>
      <c r="AL22">
        <f>(U22-T22)/(1000-U22)*AK22</f>
        <v>2.0993065921632786E-2</v>
      </c>
      <c r="AM22">
        <f>(P22+273.15)</f>
        <v>297.64850273132322</v>
      </c>
      <c r="AN22">
        <f>(O22+273.15)</f>
        <v>297.99941673278806</v>
      </c>
      <c r="AO22">
        <f>(Y22*AG22+Z22*AH22)*AI22</f>
        <v>4.021364961385018</v>
      </c>
      <c r="AP22">
        <f>((AO22+0.00000010773*(AN22^4-AM22^4))-AL22*44100)/(L22*51.4+0.00000043092*AM22^3)</f>
        <v>-7.5619250279529142</v>
      </c>
      <c r="AQ22">
        <f>0.61365*EXP(17.502*J22/(240.97+J22))</f>
        <v>3.0858418701863184</v>
      </c>
      <c r="AR22">
        <f>AQ22*1000/AA22</f>
        <v>35.018664467634622</v>
      </c>
      <c r="AS22">
        <f>(AR22-U22)</f>
        <v>16.761248696150247</v>
      </c>
      <c r="AT22">
        <f>IF(D22,P22,(O22+P22)/2)</f>
        <v>24.673959732055664</v>
      </c>
      <c r="AU22">
        <f>0.61365*EXP(17.502*AT22/(240.97+AT22))</f>
        <v>3.1183927434776919</v>
      </c>
      <c r="AV22">
        <f>IF(AS22&lt;&gt;0,(1000-(AR22+U22)/2)/AS22*AL22,0)</f>
        <v>1.2191127379473259</v>
      </c>
      <c r="AW22">
        <f>U22*AA22/1000</f>
        <v>1.6088419957053848</v>
      </c>
      <c r="AX22">
        <f>(AU22-AW22)</f>
        <v>1.5095507477723071</v>
      </c>
      <c r="AY22">
        <f>1/(1.6/F22+1.37/N22)</f>
        <v>0.79825947142326215</v>
      </c>
      <c r="AZ22">
        <f>G22*AA22*0.001</f>
        <v>33.922719676218897</v>
      </c>
      <c r="BA22">
        <f>G22/S22</f>
        <v>0.97817191673040915</v>
      </c>
      <c r="BB22">
        <f>(1-AL22*AA22/AQ22/F22)*100</f>
        <v>66.38796892397481</v>
      </c>
      <c r="BC22">
        <f>(S22-E22/(N22/1.35))</f>
        <v>394.01189610107548</v>
      </c>
      <c r="BD22">
        <f>E22*BB22/100/BC22</f>
        <v>-2.2144164853386229E-3</v>
      </c>
    </row>
    <row r="23" spans="1:56" x14ac:dyDescent="0.25">
      <c r="A23" s="1" t="s">
        <v>1</v>
      </c>
      <c r="B23" s="1" t="s">
        <v>11607</v>
      </c>
      <c r="K23" s="1">
        <v>2.72</v>
      </c>
    </row>
    <row r="24" spans="1:56" x14ac:dyDescent="0.25">
      <c r="A24" s="1" t="s">
        <v>1</v>
      </c>
      <c r="B24" s="1" t="s">
        <v>11606</v>
      </c>
      <c r="K24" s="1">
        <v>2.72</v>
      </c>
    </row>
    <row r="25" spans="1:56" x14ac:dyDescent="0.25">
      <c r="A25" s="1">
        <v>3</v>
      </c>
      <c r="B25" s="1" t="s">
        <v>11605</v>
      </c>
      <c r="C25" s="1">
        <v>816.5000075660646</v>
      </c>
      <c r="D25" s="1">
        <v>0</v>
      </c>
      <c r="E25">
        <f>(R25-S25*(1000-T25)/(1000-U25))*AK25</f>
        <v>-0.86987600950936605</v>
      </c>
      <c r="F25">
        <f>IF(AV25&lt;&gt;0,1/(1/AV25-1/N25),0)</f>
        <v>1.7280733278747324</v>
      </c>
      <c r="G25">
        <f>((AY25-AL25/2)*S25-E25)/(AY25+AL25/2)</f>
        <v>384.07325910508467</v>
      </c>
      <c r="H25">
        <f>AL25*1000</f>
        <v>20.774212459835372</v>
      </c>
      <c r="I25">
        <f>(AQ25-AW25)</f>
        <v>1.493823126210102</v>
      </c>
      <c r="J25">
        <f>(P25+AP25*D25)</f>
        <v>24.502317428588867</v>
      </c>
      <c r="K25" s="1">
        <v>2.72</v>
      </c>
      <c r="L25">
        <f>(K25*AE25+AF25)</f>
        <v>2.140174012184143</v>
      </c>
      <c r="M25" s="1">
        <v>0.5</v>
      </c>
      <c r="N25">
        <f>L25*(M25+1)*(M25+1)/(M25*M25+1)</f>
        <v>3.8523132219314578</v>
      </c>
      <c r="O25" s="1">
        <v>24.927864074707031</v>
      </c>
      <c r="P25" s="1">
        <v>24.502317428588867</v>
      </c>
      <c r="Q25" s="1">
        <v>24.777341842651367</v>
      </c>
      <c r="R25" s="1">
        <v>399.91488647460938</v>
      </c>
      <c r="S25" s="1">
        <v>393.306396484375</v>
      </c>
      <c r="T25" s="1">
        <v>-0.39027655124664307</v>
      </c>
      <c r="U25" s="1">
        <v>18.074230194091797</v>
      </c>
      <c r="V25" s="1">
        <v>-1.0862709283828735</v>
      </c>
      <c r="W25" s="1">
        <v>50.306663513183594</v>
      </c>
      <c r="X25" s="1">
        <v>300.4930419921875</v>
      </c>
      <c r="Y25" s="1">
        <v>49.855934143066406</v>
      </c>
      <c r="Z25" s="1">
        <v>10.637413024902344</v>
      </c>
      <c r="AA25" s="1">
        <v>88.121223449707031</v>
      </c>
      <c r="AB25" s="1">
        <v>0.51087367534637451</v>
      </c>
      <c r="AC25" s="1">
        <v>-1.8076150417327881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1.1047538308536302</v>
      </c>
      <c r="AL25">
        <f>(U25-T25)/(1000-U25)*AK25</f>
        <v>2.0774212459835371E-2</v>
      </c>
      <c r="AM25">
        <f>(P25+273.15)</f>
        <v>297.65231742858884</v>
      </c>
      <c r="AN25">
        <f>(O25+273.15)</f>
        <v>298.07786407470701</v>
      </c>
      <c r="AO25">
        <f>(Y25*AG25+Z25*AH25)*AI25</f>
        <v>7.9769492845919103</v>
      </c>
      <c r="AP25">
        <f>((AO25+0.00000010773*(AN25^4-AM25^4))-AL25*44100)/(L25*51.4+0.00000043092*AM25^3)</f>
        <v>-7.4427682234304724</v>
      </c>
      <c r="AQ25">
        <f>0.61365*EXP(17.502*J25/(240.97+J25))</f>
        <v>3.0865464038251069</v>
      </c>
      <c r="AR25">
        <f>AQ25*1000/AA25</f>
        <v>35.026141070166553</v>
      </c>
      <c r="AS25">
        <f>(AR25-U25)</f>
        <v>16.951910876074756</v>
      </c>
      <c r="AT25">
        <f>IF(D25,P25,(O25+P25)/2)</f>
        <v>24.715090751647949</v>
      </c>
      <c r="AU25">
        <f>0.61365*EXP(17.502*AT25/(240.97+AT25))</f>
        <v>3.1260666699907289</v>
      </c>
      <c r="AV25">
        <f>IF(AS25&lt;&gt;0,(1000-(AR25+U25)/2)/AS25*AL25,0)</f>
        <v>1.1929424010367402</v>
      </c>
      <c r="AW25">
        <f>U25*AA25/1000</f>
        <v>1.5927232776150049</v>
      </c>
      <c r="AX25">
        <f>(AU25-AW25)</f>
        <v>1.533343392375724</v>
      </c>
      <c r="AY25">
        <f>1/(1.6/F25+1.37/N25)</f>
        <v>0.78032512223152428</v>
      </c>
      <c r="AZ25">
        <f>G25*AA25*0.001</f>
        <v>33.845005486656397</v>
      </c>
      <c r="BA25">
        <f>G25/S25</f>
        <v>0.97652431421959562</v>
      </c>
      <c r="BB25">
        <f>(1-AL25*AA25/AQ25/F25)*100</f>
        <v>65.678195808523753</v>
      </c>
      <c r="BC25">
        <f>(S25-E25/(N25/1.35))</f>
        <v>393.61123478416641</v>
      </c>
      <c r="BD25">
        <f>E25*BB25/100/BC25</f>
        <v>-1.4514800857506323E-3</v>
      </c>
    </row>
    <row r="26" spans="1:56" x14ac:dyDescent="0.25">
      <c r="A26" s="1" t="s">
        <v>1</v>
      </c>
      <c r="B26" s="1" t="s">
        <v>11604</v>
      </c>
      <c r="K26" s="1">
        <v>2.72</v>
      </c>
    </row>
    <row r="27" spans="1:56" x14ac:dyDescent="0.25">
      <c r="A27" s="1" t="s">
        <v>1</v>
      </c>
      <c r="B27" s="1" t="s">
        <v>11603</v>
      </c>
      <c r="K27" s="1">
        <v>2.72</v>
      </c>
    </row>
    <row r="28" spans="1:56" x14ac:dyDescent="0.25">
      <c r="A28" s="1">
        <v>4</v>
      </c>
      <c r="B28" s="1" t="s">
        <v>11602</v>
      </c>
      <c r="C28" s="1">
        <v>1038.5000075660646</v>
      </c>
      <c r="D28" s="1">
        <v>0</v>
      </c>
      <c r="E28">
        <f>(R28-S28*(1000-T28)/(1000-U28))*AK28</f>
        <v>-0.41881420033647426</v>
      </c>
      <c r="F28">
        <f>IF(AV28&lt;&gt;0,1/(1/AV28-1/N28),0)</f>
        <v>1.7208227418218525</v>
      </c>
      <c r="G28">
        <f>((AY28-AL28/2)*S28-E28)/(AY28+AL28/2)</f>
        <v>383.21547850991891</v>
      </c>
      <c r="H28">
        <f>AL28*1000</f>
        <v>20.718379476327499</v>
      </c>
      <c r="I28">
        <f>(AQ28-AW28)</f>
        <v>1.4941920282796481</v>
      </c>
      <c r="J28">
        <f>(P28+AP28*D28)</f>
        <v>24.479761123657227</v>
      </c>
      <c r="K28" s="1">
        <v>2.72</v>
      </c>
      <c r="L28">
        <f>(K28*AE28+AF28)</f>
        <v>2.140174012184143</v>
      </c>
      <c r="M28" s="1">
        <v>0.5</v>
      </c>
      <c r="N28">
        <f>L28*(M28+1)*(M28+1)/(M28*M28+1)</f>
        <v>3.8523132219314578</v>
      </c>
      <c r="O28" s="1">
        <v>25.010847091674805</v>
      </c>
      <c r="P28" s="1">
        <v>24.479761123657227</v>
      </c>
      <c r="Q28" s="1">
        <v>24.778148651123047</v>
      </c>
      <c r="R28" s="1">
        <v>400.003662109375</v>
      </c>
      <c r="S28" s="1">
        <v>393.0133056640625</v>
      </c>
      <c r="T28" s="1">
        <v>-0.38998058438301086</v>
      </c>
      <c r="U28" s="1">
        <v>18.023090362548828</v>
      </c>
      <c r="V28" s="1">
        <v>-1.0800712108612061</v>
      </c>
      <c r="W28" s="1">
        <v>49.915870666503906</v>
      </c>
      <c r="X28" s="1">
        <v>300.53823852539063</v>
      </c>
      <c r="Y28" s="1">
        <v>99.9482421875</v>
      </c>
      <c r="Z28" s="1">
        <v>9.4614524841308594</v>
      </c>
      <c r="AA28" s="1">
        <v>88.119766235351563</v>
      </c>
      <c r="AB28" s="1">
        <v>0.62103909254074097</v>
      </c>
      <c r="AC28" s="1">
        <v>-1.8127806186676025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1.1049199945786417</v>
      </c>
      <c r="AL28">
        <f>(U28-T28)/(1000-U28)*AK28</f>
        <v>2.07183794763275E-2</v>
      </c>
      <c r="AM28">
        <f>(P28+273.15)</f>
        <v>297.6297611236572</v>
      </c>
      <c r="AN28">
        <f>(O28+273.15)</f>
        <v>298.16084709167478</v>
      </c>
      <c r="AO28">
        <f>(Y28*AG28+Z28*AH28)*AI28</f>
        <v>15.991718392557232</v>
      </c>
      <c r="AP28">
        <f>((AO28+0.00000010773*(AN28^4-AM28^4))-AL28*44100)/(L28*51.4+0.00000043092*AM28^3)</f>
        <v>-7.3466827777308845</v>
      </c>
      <c r="AQ28">
        <f>0.61365*EXP(17.502*J28/(240.97+J28))</f>
        <v>3.0823825378660685</v>
      </c>
      <c r="AR28">
        <f>AQ28*1000/AA28</f>
        <v>34.979467939504019</v>
      </c>
      <c r="AS28">
        <f>(AR28-U28)</f>
        <v>16.956377576955191</v>
      </c>
      <c r="AT28">
        <f>IF(D28,P28,(O28+P28)/2)</f>
        <v>24.745304107666016</v>
      </c>
      <c r="AU28">
        <f>0.61365*EXP(17.502*AT28/(240.97+AT28))</f>
        <v>3.1317141682804741</v>
      </c>
      <c r="AV28">
        <f>IF(AS28&lt;&gt;0,(1000-(AR28+U28)/2)/AS28*AL28,0)</f>
        <v>1.1894825900597925</v>
      </c>
      <c r="AW28">
        <f>U28*AA28/1000</f>
        <v>1.5881905095864204</v>
      </c>
      <c r="AX28">
        <f>(AU28-AW28)</f>
        <v>1.5435236586940537</v>
      </c>
      <c r="AY28">
        <f>1/(1.6/F28+1.37/N28)</f>
        <v>0.77795688117670059</v>
      </c>
      <c r="AZ28">
        <f>G28*AA28*0.001</f>
        <v>33.76885838406244</v>
      </c>
      <c r="BA28">
        <f>G28/S28</f>
        <v>0.97506998614820817</v>
      </c>
      <c r="BB28">
        <f>(1-AL28*AA28/AQ28/F28)*100</f>
        <v>65.580350216411915</v>
      </c>
      <c r="BC28">
        <f>(S28-E28/(N28/1.35))</f>
        <v>393.16007440738156</v>
      </c>
      <c r="BD28">
        <f>E28*BB28/100/BC28</f>
        <v>-6.9859539972548165E-4</v>
      </c>
    </row>
    <row r="29" spans="1:56" x14ac:dyDescent="0.25">
      <c r="A29" s="1" t="s">
        <v>1</v>
      </c>
      <c r="B29" s="1" t="s">
        <v>11601</v>
      </c>
      <c r="K29" s="1">
        <v>2.72</v>
      </c>
    </row>
    <row r="30" spans="1:56" x14ac:dyDescent="0.25">
      <c r="A30" s="1" t="s">
        <v>1</v>
      </c>
      <c r="B30" s="1" t="s">
        <v>11600</v>
      </c>
      <c r="K30" s="1">
        <v>2.72</v>
      </c>
    </row>
    <row r="31" spans="1:56" x14ac:dyDescent="0.25">
      <c r="A31" s="1">
        <v>5</v>
      </c>
      <c r="B31" s="1" t="s">
        <v>11599</v>
      </c>
      <c r="C31" s="1">
        <v>1260.5000075660646</v>
      </c>
      <c r="D31" s="1">
        <v>0</v>
      </c>
      <c r="E31">
        <f>(R31-S31*(1000-T31)/(1000-U31))*AK31</f>
        <v>-0.53495147947923583</v>
      </c>
      <c r="F31">
        <f>IF(AV31&lt;&gt;0,1/(1/AV31-1/N31),0)</f>
        <v>1.748871264464068</v>
      </c>
      <c r="G31">
        <f>((AY31-AL31/2)*S31-E31)/(AY31+AL31/2)</f>
        <v>383.26962195648849</v>
      </c>
      <c r="H31">
        <f>AL31*1000</f>
        <v>20.833043549413819</v>
      </c>
      <c r="I31">
        <f>(AQ31-AW31)</f>
        <v>1.4857203555353464</v>
      </c>
      <c r="J31">
        <f>(P31+AP31*D31)</f>
        <v>24.48192024230957</v>
      </c>
      <c r="K31" s="1">
        <v>2.72</v>
      </c>
      <c r="L31">
        <f>(K31*AE31+AF31)</f>
        <v>2.140174012184143</v>
      </c>
      <c r="M31" s="1">
        <v>0.5</v>
      </c>
      <c r="N31">
        <f>L31*(M31+1)*(M31+1)/(M31*M31+1)</f>
        <v>3.8523132219314578</v>
      </c>
      <c r="O31" s="1">
        <v>24.894546508789063</v>
      </c>
      <c r="P31" s="1">
        <v>24.48192024230957</v>
      </c>
      <c r="Q31" s="1">
        <v>24.772390365600586</v>
      </c>
      <c r="R31" s="1">
        <v>399.78521728515625</v>
      </c>
      <c r="S31" s="1">
        <v>392.86148071289063</v>
      </c>
      <c r="T31" s="1">
        <v>-0.39078876376152039</v>
      </c>
      <c r="U31" s="1">
        <v>18.123804092407227</v>
      </c>
      <c r="V31" s="1">
        <v>-1.0898394584655762</v>
      </c>
      <c r="W31" s="1">
        <v>50.544025421142578</v>
      </c>
      <c r="X31" s="1">
        <v>300.51364135742188</v>
      </c>
      <c r="Y31" s="1">
        <v>149.68743896484375</v>
      </c>
      <c r="Z31" s="1">
        <v>9.6866340637207031</v>
      </c>
      <c r="AA31" s="1">
        <v>88.119499206542969</v>
      </c>
      <c r="AB31" s="1">
        <v>0.75948053598403931</v>
      </c>
      <c r="AC31" s="1">
        <v>-1.8156673908233643</v>
      </c>
      <c r="AD31" s="1">
        <v>0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1.1048295638140506</v>
      </c>
      <c r="AL31">
        <f>(U31-T31)/(1000-U31)*AK31</f>
        <v>2.0833043549413819E-2</v>
      </c>
      <c r="AM31">
        <f>(P31+273.15)</f>
        <v>297.63192024230955</v>
      </c>
      <c r="AN31">
        <f>(O31+273.15)</f>
        <v>298.04454650878904</v>
      </c>
      <c r="AO31">
        <f>(Y31*AG31+Z31*AH31)*AI31</f>
        <v>23.949989699051002</v>
      </c>
      <c r="AP31">
        <f>((AO31+0.00000010773*(AN31^4-AM31^4))-AL31*44100)/(L31*51.4+0.00000043092*AM31^3)</f>
        <v>-7.3339012856846475</v>
      </c>
      <c r="AQ31">
        <f>0.61365*EXP(17.502*J31/(240.97+J31))</f>
        <v>3.0827808958757652</v>
      </c>
      <c r="AR31">
        <f>AQ31*1000/AA31</f>
        <v>34.984094594659986</v>
      </c>
      <c r="AS31">
        <f>(AR31-U31)</f>
        <v>16.860290502252759</v>
      </c>
      <c r="AT31">
        <f>IF(D31,P31,(O31+P31)/2)</f>
        <v>24.688233375549316</v>
      </c>
      <c r="AU31">
        <f>0.61365*EXP(17.502*AT31/(240.97+AT31))</f>
        <v>3.1210539484950321</v>
      </c>
      <c r="AV31">
        <f>IF(AS31&lt;&gt;0,(1000-(AR31+U31)/2)/AS31*AL31,0)</f>
        <v>1.2028169955684569</v>
      </c>
      <c r="AW31">
        <f>U31*AA31/1000</f>
        <v>1.5970605403404188</v>
      </c>
      <c r="AX31">
        <f>(AU31-AW31)</f>
        <v>1.5239934081546134</v>
      </c>
      <c r="AY31">
        <f>1/(1.6/F31+1.37/N31)</f>
        <v>0.78708780469317718</v>
      </c>
      <c r="AZ31">
        <f>G31*AA31*0.001</f>
        <v>33.77352714788681</v>
      </c>
      <c r="BA31">
        <f>G31/S31</f>
        <v>0.97558462911915766</v>
      </c>
      <c r="BB31">
        <f>(1-AL31*AA31/AQ31/F31)*100</f>
        <v>65.949441385065796</v>
      </c>
      <c r="BC31">
        <f>(S31-E31/(N31/1.35))</f>
        <v>393.04894846426282</v>
      </c>
      <c r="BD31">
        <f>E31*BB31/100/BC31</f>
        <v>-8.9759179811106475E-4</v>
      </c>
    </row>
    <row r="32" spans="1:56" x14ac:dyDescent="0.25">
      <c r="A32" s="1" t="s">
        <v>1</v>
      </c>
      <c r="B32" s="1" t="s">
        <v>11598</v>
      </c>
      <c r="K32" s="1">
        <v>2.72</v>
      </c>
    </row>
    <row r="33" spans="1:56" x14ac:dyDescent="0.25">
      <c r="A33" s="1" t="s">
        <v>1</v>
      </c>
      <c r="B33" s="1" t="s">
        <v>11597</v>
      </c>
      <c r="K33" s="1">
        <v>2.72</v>
      </c>
    </row>
    <row r="34" spans="1:56" x14ac:dyDescent="0.25">
      <c r="A34" s="1">
        <v>6</v>
      </c>
      <c r="B34" s="1" t="s">
        <v>11596</v>
      </c>
      <c r="C34" s="1">
        <v>1483.0000075548887</v>
      </c>
      <c r="D34" s="1">
        <v>0</v>
      </c>
      <c r="E34">
        <f>(R34-S34*(1000-T34)/(1000-U34))*AK34</f>
        <v>7.275731989338946E-2</v>
      </c>
      <c r="F34">
        <f>IF(AV34&lt;&gt;0,1/(1/AV34-1/N34),0)</f>
        <v>1.8293763130670584</v>
      </c>
      <c r="G34">
        <f>((AY34-AL34/2)*S34-E34)/(AY34+AL34/2)</f>
        <v>381.96169816745322</v>
      </c>
      <c r="H34">
        <f>AL34*1000</f>
        <v>21.180619144800211</v>
      </c>
      <c r="I34">
        <f>(AQ34-AW34)</f>
        <v>1.4644960416647677</v>
      </c>
      <c r="J34">
        <f>(P34+AP34*D34)</f>
        <v>24.510126113891602</v>
      </c>
      <c r="K34" s="1">
        <v>2.72</v>
      </c>
      <c r="L34">
        <f>(K34*AE34+AF34)</f>
        <v>2.140174012184143</v>
      </c>
      <c r="M34" s="1">
        <v>0.5</v>
      </c>
      <c r="N34">
        <f>L34*(M34+1)*(M34+1)/(M34*M34+1)</f>
        <v>3.8523132219314578</v>
      </c>
      <c r="O34" s="1">
        <v>24.940607070922852</v>
      </c>
      <c r="P34" s="1">
        <v>24.510126113891602</v>
      </c>
      <c r="Q34" s="1">
        <v>24.804965972900391</v>
      </c>
      <c r="R34" s="1">
        <v>399.71920776367188</v>
      </c>
      <c r="S34" s="1">
        <v>392.13668823242188</v>
      </c>
      <c r="T34" s="1">
        <v>-0.39128425717353821</v>
      </c>
      <c r="U34" s="1">
        <v>18.42405891418457</v>
      </c>
      <c r="V34" s="1">
        <v>-1.0882096290588379</v>
      </c>
      <c r="W34" s="1">
        <v>51.239574432373047</v>
      </c>
      <c r="X34" s="1">
        <v>300.55178833007813</v>
      </c>
      <c r="Y34" s="1">
        <v>300.2225341796875</v>
      </c>
      <c r="Z34" s="1">
        <v>10.105554580688477</v>
      </c>
      <c r="AA34" s="1">
        <v>88.118095397949219</v>
      </c>
      <c r="AB34" s="1">
        <v>0.83029049634933472</v>
      </c>
      <c r="AC34" s="1">
        <v>-1.8243904113769531</v>
      </c>
      <c r="AD34" s="1">
        <v>0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1.1049698100370517</v>
      </c>
      <c r="AL34">
        <f>(U34-T34)/(1000-U34)*AK34</f>
        <v>2.1180619144800211E-2</v>
      </c>
      <c r="AM34">
        <f>(P34+273.15)</f>
        <v>297.66012611389158</v>
      </c>
      <c r="AN34">
        <f>(O34+273.15)</f>
        <v>298.09060707092283</v>
      </c>
      <c r="AO34">
        <f>(Y34*AG34+Z34*AH34)*AI34</f>
        <v>48.03560439507055</v>
      </c>
      <c r="AP34">
        <f>((AO34+0.00000010773*(AN34^4-AM34^4))-AL34*44100)/(L34*51.4+0.00000043092*AM34^3)</f>
        <v>-7.259860261094631</v>
      </c>
      <c r="AQ34">
        <f>0.61365*EXP(17.502*J34/(240.97+J34))</f>
        <v>3.0879890226823203</v>
      </c>
      <c r="AR34">
        <f>AQ34*1000/AA34</f>
        <v>35.043755868039192</v>
      </c>
      <c r="AS34">
        <f>(AR34-U34)</f>
        <v>16.619696953854621</v>
      </c>
      <c r="AT34">
        <f>IF(D34,P34,(O34+P34)/2)</f>
        <v>24.725366592407227</v>
      </c>
      <c r="AU34">
        <f>0.61365*EXP(17.502*AT34/(240.97+AT34))</f>
        <v>3.1279864365092318</v>
      </c>
      <c r="AV34">
        <f>IF(AS34&lt;&gt;0,(1000-(AR34+U34)/2)/AS34*AL34,0)</f>
        <v>1.2403582623277376</v>
      </c>
      <c r="AW34">
        <f>U34*AA34/1000</f>
        <v>1.6234929810175527</v>
      </c>
      <c r="AX34">
        <f>(AU34-AW34)</f>
        <v>1.5044934554916791</v>
      </c>
      <c r="AY34">
        <f>1/(1.6/F34+1.37/N34)</f>
        <v>0.8128458915983191</v>
      </c>
      <c r="AZ34">
        <f>G34*AA34*0.001</f>
        <v>33.657737357482333</v>
      </c>
      <c r="BA34">
        <f>G34/S34</f>
        <v>0.97405244046193951</v>
      </c>
      <c r="BB34">
        <f>(1-AL34*AA34/AQ34/F34)*100</f>
        <v>66.961147623414305</v>
      </c>
      <c r="BC34">
        <f>(S34-E34/(N34/1.35))</f>
        <v>392.11119124497628</v>
      </c>
      <c r="BD34">
        <f>E34*BB34/100/BC34</f>
        <v>1.2424826801287197E-4</v>
      </c>
    </row>
    <row r="35" spans="1:56" x14ac:dyDescent="0.25">
      <c r="A35" s="1" t="s">
        <v>1</v>
      </c>
      <c r="B35" s="1" t="s">
        <v>11595</v>
      </c>
      <c r="K35" s="1">
        <v>2.72</v>
      </c>
    </row>
    <row r="36" spans="1:56" x14ac:dyDescent="0.25">
      <c r="A36" s="1" t="s">
        <v>1</v>
      </c>
      <c r="B36" s="1" t="s">
        <v>11594</v>
      </c>
      <c r="K36" s="1">
        <v>2.72</v>
      </c>
    </row>
    <row r="37" spans="1:56" x14ac:dyDescent="0.25">
      <c r="A37" s="1">
        <v>7</v>
      </c>
      <c r="B37" s="1" t="s">
        <v>11593</v>
      </c>
      <c r="C37" s="1">
        <v>1705.0000075548887</v>
      </c>
      <c r="D37" s="1">
        <v>0</v>
      </c>
      <c r="E37">
        <f>(R37-S37*(1000-T37)/(1000-U37))*AK37</f>
        <v>0.59757252962397389</v>
      </c>
      <c r="F37">
        <f>IF(AV37&lt;&gt;0,1/(1/AV37-1/N37),0)</f>
        <v>1.9140660941750693</v>
      </c>
      <c r="G37">
        <f>((AY37-AL37/2)*S37-E37)/(AY37+AL37/2)</f>
        <v>381.5018034673032</v>
      </c>
      <c r="H37">
        <f>AL37*1000</f>
        <v>21.589772268451505</v>
      </c>
      <c r="I37">
        <f>(AQ37-AW37)</f>
        <v>1.4475778893367555</v>
      </c>
      <c r="J37">
        <f>(P37+AP37*D37)</f>
        <v>24.587177276611328</v>
      </c>
      <c r="K37" s="1">
        <v>2.72</v>
      </c>
      <c r="L37">
        <f>(K37*AE37+AF37)</f>
        <v>2.140174012184143</v>
      </c>
      <c r="M37" s="1">
        <v>0.5</v>
      </c>
      <c r="N37">
        <f>L37*(M37+1)*(M37+1)/(M37*M37+1)</f>
        <v>3.8523132219314578</v>
      </c>
      <c r="O37" s="1">
        <v>25.122446060180664</v>
      </c>
      <c r="P37" s="1">
        <v>24.587177276611328</v>
      </c>
      <c r="Q37" s="1">
        <v>24.878110885620117</v>
      </c>
      <c r="R37" s="1">
        <v>400.367431640625</v>
      </c>
      <c r="S37" s="1">
        <v>392.16522216796875</v>
      </c>
      <c r="T37" s="1">
        <v>-0.39100000262260437</v>
      </c>
      <c r="U37" s="1">
        <v>18.778476715087891</v>
      </c>
      <c r="V37" s="1">
        <v>-1.0756667852401733</v>
      </c>
      <c r="W37" s="1">
        <v>51.66082763671875</v>
      </c>
      <c r="X37" s="1">
        <v>300.5894775390625</v>
      </c>
      <c r="Y37" s="1">
        <v>500.05130004882813</v>
      </c>
      <c r="Z37" s="1">
        <v>10.392276763916016</v>
      </c>
      <c r="AA37" s="1">
        <v>88.115646362304688</v>
      </c>
      <c r="AB37" s="1">
        <v>0.94426298141479492</v>
      </c>
      <c r="AC37" s="1">
        <v>-1.8544038534164429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1.1051083733053766</v>
      </c>
      <c r="AL37">
        <f>(U37-T37)/(1000-U37)*AK37</f>
        <v>2.1589772268451504E-2</v>
      </c>
      <c r="AM37">
        <f>(P37+273.15)</f>
        <v>297.73717727661131</v>
      </c>
      <c r="AN37">
        <f>(O37+273.15)</f>
        <v>298.27244606018064</v>
      </c>
      <c r="AO37">
        <f>(Y37*AG37+Z37*AH37)*AI37</f>
        <v>80.008206219489693</v>
      </c>
      <c r="AP37">
        <f>((AO37+0.00000010773*(AN37^4-AM37^4))-AL37*44100)/(L37*51.4+0.00000043092*AM37^3)</f>
        <v>-7.1346777811171913</v>
      </c>
      <c r="AQ37">
        <f>0.61365*EXP(17.502*J37/(240.97+J37))</f>
        <v>3.1022555027862131</v>
      </c>
      <c r="AR37">
        <f>AQ37*1000/AA37</f>
        <v>35.206636174813767</v>
      </c>
      <c r="AS37">
        <f>(AR37-U37)</f>
        <v>16.428159459725876</v>
      </c>
      <c r="AT37">
        <f>IF(D37,P37,(O37+P37)/2)</f>
        <v>24.854811668395996</v>
      </c>
      <c r="AU37">
        <f>0.61365*EXP(17.502*AT37/(240.97+AT37))</f>
        <v>3.152258186978742</v>
      </c>
      <c r="AV37">
        <f>IF(AS37&lt;&gt;0,(1000-(AR37+U37)/2)/AS37*AL37,0)</f>
        <v>1.2787195774037257</v>
      </c>
      <c r="AW37">
        <f>U37*AA37/1000</f>
        <v>1.6546776134494576</v>
      </c>
      <c r="AX37">
        <f>(AU37-AW37)</f>
        <v>1.4975805735292844</v>
      </c>
      <c r="AY37">
        <f>1/(1.6/F37+1.37/N37)</f>
        <v>0.83924492026213515</v>
      </c>
      <c r="AZ37">
        <f>G37*AA37*0.001</f>
        <v>33.616278000906348</v>
      </c>
      <c r="BA37">
        <f>G37/S37</f>
        <v>0.97280886193396754</v>
      </c>
      <c r="BB37">
        <f>(1-AL37*AA37/AQ37/F37)*100</f>
        <v>67.961911342902994</v>
      </c>
      <c r="BC37">
        <f>(S37-E37/(N37/1.35))</f>
        <v>391.95580957129835</v>
      </c>
      <c r="BD37">
        <f>E37*BB37/100/BC37</f>
        <v>1.0361415824829425E-3</v>
      </c>
    </row>
    <row r="38" spans="1:56" x14ac:dyDescent="0.25">
      <c r="A38" s="1" t="s">
        <v>1</v>
      </c>
      <c r="B38" s="1" t="s">
        <v>11592</v>
      </c>
      <c r="K38" s="1">
        <v>2.72</v>
      </c>
    </row>
    <row r="39" spans="1:56" x14ac:dyDescent="0.25">
      <c r="A39" s="1" t="s">
        <v>1</v>
      </c>
      <c r="B39" s="1" t="s">
        <v>11591</v>
      </c>
      <c r="K39" s="1">
        <v>2.72</v>
      </c>
    </row>
    <row r="40" spans="1:56" x14ac:dyDescent="0.25">
      <c r="A40" s="1">
        <v>8</v>
      </c>
      <c r="B40" s="1" t="s">
        <v>11590</v>
      </c>
      <c r="C40" s="1">
        <v>1927.0000075548887</v>
      </c>
      <c r="D40" s="1">
        <v>0</v>
      </c>
      <c r="E40">
        <f>(R40-S40*(1000-T40)/(1000-U40))*AK40</f>
        <v>0.828456630606353</v>
      </c>
      <c r="F40">
        <f>IF(AV40&lt;&gt;0,1/(1/AV40-1/N40),0)</f>
        <v>2.0604907990731589</v>
      </c>
      <c r="G40">
        <f>((AY40-AL40/2)*S40-E40)/(AY40+AL40/2)</f>
        <v>380.47817039499108</v>
      </c>
      <c r="H40">
        <f>AL40*1000</f>
        <v>22.124764198483824</v>
      </c>
      <c r="I40">
        <f>(AQ40-AW40)</f>
        <v>1.4125615165799643</v>
      </c>
      <c r="J40">
        <f>(P40+AP40*D40)</f>
        <v>24.621109008789063</v>
      </c>
      <c r="K40" s="1">
        <v>2.72</v>
      </c>
      <c r="L40">
        <f>(K40*AE40+AF40)</f>
        <v>2.140174012184143</v>
      </c>
      <c r="M40" s="1">
        <v>0.5</v>
      </c>
      <c r="N40">
        <f>L40*(M40+1)*(M40+1)/(M40*M40+1)</f>
        <v>3.8523132219314578</v>
      </c>
      <c r="O40" s="1">
        <v>25.019889831542969</v>
      </c>
      <c r="P40" s="1">
        <v>24.621109008789063</v>
      </c>
      <c r="Q40" s="1">
        <v>24.896659851074219</v>
      </c>
      <c r="R40" s="1">
        <v>399.66043090820313</v>
      </c>
      <c r="S40" s="1">
        <v>391.07925415039063</v>
      </c>
      <c r="T40" s="1">
        <v>-0.39123138785362244</v>
      </c>
      <c r="U40" s="1">
        <v>19.248283386230469</v>
      </c>
      <c r="V40" s="1">
        <v>-1.0828497409820557</v>
      </c>
      <c r="W40" s="1">
        <v>53.275375366210938</v>
      </c>
      <c r="X40" s="1">
        <v>300.521728515625</v>
      </c>
      <c r="Y40" s="1">
        <v>750.34930419921875</v>
      </c>
      <c r="Z40" s="1">
        <v>10.693540573120117</v>
      </c>
      <c r="AA40" s="1">
        <v>88.111488342285156</v>
      </c>
      <c r="AB40" s="1">
        <v>1.1818133592605591</v>
      </c>
      <c r="AC40" s="1">
        <v>-1.8800853490829468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1.104859296013327</v>
      </c>
      <c r="AL40">
        <f>(U40-T40)/(1000-U40)*AK40</f>
        <v>2.2124764198483825E-2</v>
      </c>
      <c r="AM40">
        <f>(P40+273.15)</f>
        <v>297.77110900878904</v>
      </c>
      <c r="AN40">
        <f>(O40+273.15)</f>
        <v>298.16988983154295</v>
      </c>
      <c r="AO40">
        <f>(Y40*AG40+Z40*AH40)*AI40</f>
        <v>120.05588598841678</v>
      </c>
      <c r="AP40">
        <f>((AO40+0.00000010773*(AN40^4-AM40^4))-AL40*44100)/(L40*51.4+0.00000043092*AM40^3)</f>
        <v>-7.0117261040005747</v>
      </c>
      <c r="AQ40">
        <f>0.61365*EXP(17.502*J40/(240.97+J40))</f>
        <v>3.1085564137748114</v>
      </c>
      <c r="AR40">
        <f>AQ40*1000/AA40</f>
        <v>35.279808254958276</v>
      </c>
      <c r="AS40">
        <f>(AR40-U40)</f>
        <v>16.031524868727807</v>
      </c>
      <c r="AT40">
        <f>IF(D40,P40,(O40+P40)/2)</f>
        <v>24.820499420166016</v>
      </c>
      <c r="AU40">
        <f>0.61365*EXP(17.502*AT40/(240.97+AT40))</f>
        <v>3.1458084505379649</v>
      </c>
      <c r="AV40">
        <f>IF(AS40&lt;&gt;0,(1000-(AR40+U40)/2)/AS40*AL40,0)</f>
        <v>1.3424520617865827</v>
      </c>
      <c r="AW40">
        <f>U40*AA40/1000</f>
        <v>1.6959948971948471</v>
      </c>
      <c r="AX40">
        <f>(AU40-AW40)</f>
        <v>1.4498135533431178</v>
      </c>
      <c r="AY40">
        <f>1/(1.6/F40+1.37/N40)</f>
        <v>0.88327947297511844</v>
      </c>
      <c r="AZ40">
        <f>G40*AA40*0.001</f>
        <v>33.524497875252244</v>
      </c>
      <c r="BA40">
        <f>G40/S40</f>
        <v>0.97289274835498463</v>
      </c>
      <c r="BB40">
        <f>(1-AL40*AA40/AQ40/F40)*100</f>
        <v>69.56440789322032</v>
      </c>
      <c r="BC40">
        <f>(S40-E40/(N40/1.35))</f>
        <v>390.78893080779443</v>
      </c>
      <c r="BD40">
        <f>E40*BB40/100/BC40</f>
        <v>1.4747371389003997E-3</v>
      </c>
    </row>
    <row r="41" spans="1:56" x14ac:dyDescent="0.25">
      <c r="A41" s="1" t="s">
        <v>1</v>
      </c>
      <c r="B41" s="1" t="s">
        <v>11589</v>
      </c>
      <c r="K41" s="1">
        <v>2.72</v>
      </c>
    </row>
    <row r="42" spans="1:56" x14ac:dyDescent="0.25">
      <c r="A42" s="1" t="s">
        <v>1</v>
      </c>
      <c r="B42" s="1" t="s">
        <v>11588</v>
      </c>
      <c r="K42" s="1">
        <v>2.72</v>
      </c>
    </row>
    <row r="43" spans="1:56" x14ac:dyDescent="0.25">
      <c r="A43" s="1">
        <v>9</v>
      </c>
      <c r="B43" s="1" t="s">
        <v>11587</v>
      </c>
      <c r="C43" s="1">
        <v>2149.5000075437129</v>
      </c>
      <c r="D43" s="1">
        <v>0</v>
      </c>
      <c r="E43">
        <f>(R43-S43*(1000-T43)/(1000-U43))*AK43</f>
        <v>1.4360477214620042</v>
      </c>
      <c r="F43">
        <f>IF(AV43&lt;&gt;0,1/(1/AV43-1/N43),0)</f>
        <v>2.2302638252584019</v>
      </c>
      <c r="G43">
        <f>((AY43-AL43/2)*S43-E43)/(AY43+AL43/2)</f>
        <v>380.00679863332959</v>
      </c>
      <c r="H43">
        <f>AL43*1000</f>
        <v>22.535941338927756</v>
      </c>
      <c r="I43">
        <f>(AQ43-AW43)</f>
        <v>1.3671677231766537</v>
      </c>
      <c r="J43">
        <f>(P43+AP43*D43)</f>
        <v>24.589841842651367</v>
      </c>
      <c r="K43" s="1">
        <v>2.72</v>
      </c>
      <c r="L43">
        <f>(K43*AE43+AF43)</f>
        <v>2.140174012184143</v>
      </c>
      <c r="M43" s="1">
        <v>0.5</v>
      </c>
      <c r="N43">
        <f>L43*(M43+1)*(M43+1)/(M43*M43+1)</f>
        <v>3.8523132219314578</v>
      </c>
      <c r="O43" s="1">
        <v>25.233041763305664</v>
      </c>
      <c r="P43" s="1">
        <v>24.589841842651367</v>
      </c>
      <c r="Q43" s="1">
        <v>25.015897750854492</v>
      </c>
      <c r="R43" s="1">
        <v>400.18408203125</v>
      </c>
      <c r="S43" s="1">
        <v>390.86831665039063</v>
      </c>
      <c r="T43" s="1">
        <v>-0.3911592960357666</v>
      </c>
      <c r="U43" s="1">
        <v>19.697816848754883</v>
      </c>
      <c r="V43" s="1">
        <v>-1.0689784288406372</v>
      </c>
      <c r="W43" s="1">
        <v>53.831119537353516</v>
      </c>
      <c r="X43" s="1">
        <v>299.12091064453125</v>
      </c>
      <c r="Y43" s="1">
        <v>1000.0364990234375</v>
      </c>
      <c r="Z43" s="1">
        <v>10.582460403442383</v>
      </c>
      <c r="AA43" s="1">
        <v>88.110382080078125</v>
      </c>
      <c r="AB43" s="1">
        <v>1.3125811815261841</v>
      </c>
      <c r="AC43" s="1">
        <v>-1.9037014245986938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1.0997092303107765</v>
      </c>
      <c r="AL43">
        <f>(U43-T43)/(1000-U43)*AK43</f>
        <v>2.2535941338927758E-2</v>
      </c>
      <c r="AM43">
        <f>(P43+273.15)</f>
        <v>297.73984184265134</v>
      </c>
      <c r="AN43">
        <f>(O43+273.15)</f>
        <v>298.38304176330564</v>
      </c>
      <c r="AO43">
        <f>(Y43*AG43+Z43*AH43)*AI43</f>
        <v>160.00583626734078</v>
      </c>
      <c r="AP43">
        <f>((AO43+0.00000010773*(AN43^4-AM43^4))-AL43*44100)/(L43*51.4+0.00000043092*AM43^3)</f>
        <v>-6.8091776642948609</v>
      </c>
      <c r="AQ43">
        <f>0.61365*EXP(17.502*J43/(240.97+J43))</f>
        <v>3.102749891863847</v>
      </c>
      <c r="AR43">
        <f>AQ43*1000/AA43</f>
        <v>35.214350665781339</v>
      </c>
      <c r="AS43">
        <f>(AR43-U43)</f>
        <v>15.516533817026456</v>
      </c>
      <c r="AT43">
        <f>IF(D43,P43,(O43+P43)/2)</f>
        <v>24.911441802978516</v>
      </c>
      <c r="AU43">
        <f>0.61365*EXP(17.502*AT43/(240.97+AT43))</f>
        <v>3.1629283359820781</v>
      </c>
      <c r="AV43">
        <f>IF(AS43&lt;&gt;0,(1000-(AR43+U43)/2)/AS43*AL43,0)</f>
        <v>1.4125057119346662</v>
      </c>
      <c r="AW43">
        <f>U43*AA43/1000</f>
        <v>1.7355821686871933</v>
      </c>
      <c r="AX43">
        <f>(AU43-AW43)</f>
        <v>1.4273461672948848</v>
      </c>
      <c r="AY43">
        <f>1/(1.6/F43+1.37/N43)</f>
        <v>0.93193657593705648</v>
      </c>
      <c r="AZ43">
        <f>G43*AA43*0.001</f>
        <v>33.482544220609981</v>
      </c>
      <c r="BA43">
        <f>G43/S43</f>
        <v>0.972211822871343</v>
      </c>
      <c r="BB43">
        <f>(1-AL43*AA43/AQ43/F43)*100</f>
        <v>71.305426193645943</v>
      </c>
      <c r="BC43">
        <f>(S43-E43/(N43/1.35))</f>
        <v>390.36506981860737</v>
      </c>
      <c r="BD43">
        <f>E43*BB43/100/BC43</f>
        <v>2.6231341564665121E-3</v>
      </c>
    </row>
    <row r="44" spans="1:56" x14ac:dyDescent="0.25">
      <c r="A44" s="1" t="s">
        <v>1</v>
      </c>
      <c r="B44" s="1" t="s">
        <v>11586</v>
      </c>
      <c r="K44" s="1">
        <v>2.72</v>
      </c>
    </row>
    <row r="45" spans="1:56" x14ac:dyDescent="0.25">
      <c r="A45" s="1" t="s">
        <v>1</v>
      </c>
      <c r="B45" s="1" t="s">
        <v>11585</v>
      </c>
      <c r="K45" s="1">
        <v>2.72</v>
      </c>
    </row>
    <row r="46" spans="1:56" x14ac:dyDescent="0.25">
      <c r="A46" s="1">
        <v>10</v>
      </c>
      <c r="B46" s="1" t="s">
        <v>11584</v>
      </c>
      <c r="C46" s="1">
        <v>2372.5000075437129</v>
      </c>
      <c r="D46" s="1">
        <v>0</v>
      </c>
      <c r="E46">
        <f>(R46-S46*(1000-T46)/(1000-U46))*AK46</f>
        <v>1.520010438826376</v>
      </c>
      <c r="F46">
        <f>IF(AV46&lt;&gt;0,1/(1/AV46-1/N46),0)</f>
        <v>2.3204520579981924</v>
      </c>
      <c r="G46">
        <f>((AY46-AL46/2)*S46-E46)/(AY46+AL46/2)</f>
        <v>379.90103936965278</v>
      </c>
      <c r="H46">
        <f>AL46*1000</f>
        <v>23.059072223239045</v>
      </c>
      <c r="I46">
        <f>(AQ46-AW46)</f>
        <v>1.363934778601132</v>
      </c>
      <c r="J46">
        <f>(P46+AP46*D46)</f>
        <v>24.743309020996094</v>
      </c>
      <c r="K46" s="1">
        <v>2.72</v>
      </c>
      <c r="L46">
        <f>(K46*AE46+AF46)</f>
        <v>2.140174012184143</v>
      </c>
      <c r="M46" s="1">
        <v>0.5</v>
      </c>
      <c r="N46">
        <f>L46*(M46+1)*(M46+1)/(M46*M46+1)</f>
        <v>3.8523132219314578</v>
      </c>
      <c r="O46" s="1">
        <v>25.354242324829102</v>
      </c>
      <c r="P46" s="1">
        <v>24.743309020996094</v>
      </c>
      <c r="Q46" s="1">
        <v>25.09259033203125</v>
      </c>
      <c r="R46" s="1">
        <v>400.30734252929688</v>
      </c>
      <c r="S46" s="1">
        <v>390.77642822265625</v>
      </c>
      <c r="T46" s="1">
        <v>-0.39094460010528564</v>
      </c>
      <c r="U46" s="1">
        <v>20.059762954711914</v>
      </c>
      <c r="V46" s="1">
        <v>-1.060676097869873</v>
      </c>
      <c r="W46" s="1">
        <v>54.424365997314453</v>
      </c>
      <c r="X46" s="1">
        <v>300.539794921875</v>
      </c>
      <c r="Y46" s="1">
        <v>1250.4091796875</v>
      </c>
      <c r="Z46" s="1">
        <v>10.555027008056641</v>
      </c>
      <c r="AA46" s="1">
        <v>88.107032775878906</v>
      </c>
      <c r="AB46" s="1">
        <v>1.5544513463973999</v>
      </c>
      <c r="AC46" s="1">
        <v>-1.9265671968460083</v>
      </c>
      <c r="AD46" s="1">
        <v>0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1.1049257166245401</v>
      </c>
      <c r="AL46">
        <f>(U46-T46)/(1000-U46)*AK46</f>
        <v>2.3059072223239045E-2</v>
      </c>
      <c r="AM46">
        <f>(P46+273.15)</f>
        <v>297.89330902099607</v>
      </c>
      <c r="AN46">
        <f>(O46+273.15)</f>
        <v>298.50424232482908</v>
      </c>
      <c r="AO46">
        <f>(Y46*AG46+Z46*AH46)*AI46</f>
        <v>200.0654642781883</v>
      </c>
      <c r="AP46">
        <f>((AO46+0.00000010773*(AN46^4-AM46^4))-AL46*44100)/(L46*51.4+0.00000043092*AM46^3)</f>
        <v>-6.6711930997853282</v>
      </c>
      <c r="AQ46">
        <f>0.61365*EXP(17.502*J46/(240.97+J46))</f>
        <v>3.1313409707282962</v>
      </c>
      <c r="AR46">
        <f>AQ46*1000/AA46</f>
        <v>35.54019324080069</v>
      </c>
      <c r="AS46">
        <f>(AR46-U46)</f>
        <v>15.480430286088776</v>
      </c>
      <c r="AT46">
        <f>IF(D46,P46,(O46+P46)/2)</f>
        <v>25.048775672912598</v>
      </c>
      <c r="AU46">
        <f>0.61365*EXP(17.502*AT46/(240.97+AT46))</f>
        <v>3.1889357261063078</v>
      </c>
      <c r="AV46">
        <f>IF(AS46&lt;&gt;0,(1000-(AR46+U46)/2)/AS46*AL46,0)</f>
        <v>1.4481529328434752</v>
      </c>
      <c r="AW46">
        <f>U46*AA46/1000</f>
        <v>1.7674061921271642</v>
      </c>
      <c r="AX46">
        <f>(AU46-AW46)</f>
        <v>1.4215295339791436</v>
      </c>
      <c r="AY46">
        <f>1/(1.6/F46+1.37/N46)</f>
        <v>0.95679927150096056</v>
      </c>
      <c r="AZ46">
        <f>G46*AA46*0.001</f>
        <v>33.471953327332464</v>
      </c>
      <c r="BA46">
        <f>G46/S46</f>
        <v>0.97216979308995854</v>
      </c>
      <c r="BB46">
        <f>(1-AL46*AA46/AQ46/F46)*100</f>
        <v>72.039209553485335</v>
      </c>
      <c r="BC46">
        <f>(S46-E46/(N46/1.35))</f>
        <v>390.24375759745021</v>
      </c>
      <c r="BD46">
        <f>E46*BB46/100/BC46</f>
        <v>2.805947523677031E-3</v>
      </c>
    </row>
    <row r="47" spans="1:56" x14ac:dyDescent="0.25">
      <c r="A47" s="1" t="s">
        <v>1</v>
      </c>
      <c r="B47" s="1" t="s">
        <v>11583</v>
      </c>
      <c r="K47" s="1">
        <v>2.72</v>
      </c>
    </row>
    <row r="48" spans="1:56" x14ac:dyDescent="0.25">
      <c r="A48" s="1" t="s">
        <v>1</v>
      </c>
      <c r="B48" s="1" t="s">
        <v>11582</v>
      </c>
      <c r="K48" s="1">
        <v>2.72</v>
      </c>
    </row>
    <row r="49" spans="1:56" x14ac:dyDescent="0.25">
      <c r="A49" s="1">
        <v>11</v>
      </c>
      <c r="B49" s="1" t="s">
        <v>11581</v>
      </c>
      <c r="C49" s="1">
        <v>2595.0000075548887</v>
      </c>
      <c r="D49" s="1">
        <v>0</v>
      </c>
      <c r="E49">
        <f>(R49-S49*(1000-T49)/(1000-U49))*AK49</f>
        <v>0.85476071720804203</v>
      </c>
      <c r="F49">
        <f>IF(AV49&lt;&gt;0,1/(1/AV49-1/N49),0)</f>
        <v>2.3782985770975134</v>
      </c>
      <c r="G49">
        <f>((AY49-AL49/2)*S49-E49)/(AY49+AL49/2)</f>
        <v>380.60006703051482</v>
      </c>
      <c r="H49">
        <f>AL49*1000</f>
        <v>23.292509103741978</v>
      </c>
      <c r="I49">
        <f>(AQ49-AW49)</f>
        <v>1.3565434488481798</v>
      </c>
      <c r="J49">
        <f>(P49+AP49*D49)</f>
        <v>24.801288604736328</v>
      </c>
      <c r="K49" s="1">
        <v>2.72</v>
      </c>
      <c r="L49">
        <f>(K49*AE49+AF49)</f>
        <v>2.140174012184143</v>
      </c>
      <c r="M49" s="1">
        <v>0.5</v>
      </c>
      <c r="N49">
        <f>L49*(M49+1)*(M49+1)/(M49*M49+1)</f>
        <v>3.8523132219314578</v>
      </c>
      <c r="O49" s="1">
        <v>25.452003479003906</v>
      </c>
      <c r="P49" s="1">
        <v>24.801288604736328</v>
      </c>
      <c r="Q49" s="1">
        <v>25.179265975952148</v>
      </c>
      <c r="R49" s="1">
        <v>399.72921752929688</v>
      </c>
      <c r="S49" s="1">
        <v>390.71697998046875</v>
      </c>
      <c r="T49" s="1">
        <v>-0.39042353630065918</v>
      </c>
      <c r="U49" s="1">
        <v>20.267730712890625</v>
      </c>
      <c r="V49" s="1">
        <v>-1.0530834197998047</v>
      </c>
      <c r="W49" s="1">
        <v>54.667839050292969</v>
      </c>
      <c r="X49" s="1">
        <v>300.469970703125</v>
      </c>
      <c r="Y49" s="1">
        <v>1601.4312744140625</v>
      </c>
      <c r="Z49" s="1">
        <v>10.702939033508301</v>
      </c>
      <c r="AA49" s="1">
        <v>88.103546142578125</v>
      </c>
      <c r="AB49" s="1">
        <v>1.561069130897522</v>
      </c>
      <c r="AC49" s="1">
        <v>-1.8925412893295288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1.1046690099379592</v>
      </c>
      <c r="AL49">
        <f>(U49-T49)/(1000-U49)*AK49</f>
        <v>2.3292509103741976E-2</v>
      </c>
      <c r="AM49">
        <f>(P49+273.15)</f>
        <v>297.95128860473631</v>
      </c>
      <c r="AN49">
        <f>(O49+273.15)</f>
        <v>298.60200347900388</v>
      </c>
      <c r="AO49">
        <f>(Y49*AG49+Z49*AH49)*AI49</f>
        <v>256.22899817908547</v>
      </c>
      <c r="AP49">
        <f>((AO49+0.00000010773*(AN49^4-AM49^4))-AL49*44100)/(L49*51.4+0.00000043092*AM49^3)</f>
        <v>-6.2892113911676439</v>
      </c>
      <c r="AQ49">
        <f>0.61365*EXP(17.502*J49/(240.97+J49))</f>
        <v>3.1422023969166868</v>
      </c>
      <c r="AR49">
        <f>AQ49*1000/AA49</f>
        <v>35.664879956496357</v>
      </c>
      <c r="AS49">
        <f>(AR49-U49)</f>
        <v>15.397149243605732</v>
      </c>
      <c r="AT49">
        <f>IF(D49,P49,(O49+P49)/2)</f>
        <v>25.126646041870117</v>
      </c>
      <c r="AU49">
        <f>0.61365*EXP(17.502*AT49/(240.97+AT49))</f>
        <v>3.2037651680743067</v>
      </c>
      <c r="AV49">
        <f>IF(AS49&lt;&gt;0,(1000-(AR49+U49)/2)/AS49*AL49,0)</f>
        <v>1.4704737431533441</v>
      </c>
      <c r="AW49">
        <f>U49*AA49/1000</f>
        <v>1.785658948068507</v>
      </c>
      <c r="AX49">
        <f>(AU49-AW49)</f>
        <v>1.4181062200057997</v>
      </c>
      <c r="AY49">
        <f>1/(1.6/F49+1.37/N49)</f>
        <v>0.97240288965223909</v>
      </c>
      <c r="AZ49">
        <f>G49*AA49*0.001</f>
        <v>33.532215567491285</v>
      </c>
      <c r="BA49">
        <f>G49/S49</f>
        <v>0.97410679988758186</v>
      </c>
      <c r="BB49">
        <f>(1-AL49*AA49/AQ49/F49)*100</f>
        <v>72.539456327428127</v>
      </c>
      <c r="BC49">
        <f>(S49-E49/(N49/1.35))</f>
        <v>390.41743866548393</v>
      </c>
      <c r="BD49">
        <f>E49*BB49/100/BC49</f>
        <v>1.5881431405383468E-3</v>
      </c>
    </row>
    <row r="50" spans="1:56" x14ac:dyDescent="0.25">
      <c r="A50" s="1" t="s">
        <v>1</v>
      </c>
      <c r="B50" s="1" t="s">
        <v>11580</v>
      </c>
      <c r="K50" s="1">
        <v>2.72</v>
      </c>
    </row>
    <row r="51" spans="1:56" x14ac:dyDescent="0.25">
      <c r="A51" s="1" t="s">
        <v>1</v>
      </c>
      <c r="B51" s="1" t="s">
        <v>11575</v>
      </c>
      <c r="K51" s="1">
        <v>2.72</v>
      </c>
    </row>
    <row r="52" spans="1:56" x14ac:dyDescent="0.25">
      <c r="A52" s="1">
        <v>12</v>
      </c>
      <c r="B52" s="1" t="s">
        <v>11579</v>
      </c>
      <c r="C52" s="1">
        <v>2816.0000075772405</v>
      </c>
      <c r="D52" s="1">
        <v>0</v>
      </c>
      <c r="E52">
        <f>(R52-S52*(1000-T52)/(1000-U52))*AK52</f>
        <v>0.47051492685050089</v>
      </c>
      <c r="F52">
        <f>IF(AV52&lt;&gt;0,1/(1/AV52-1/N52),0)</f>
        <v>2.128631879733871</v>
      </c>
      <c r="G52">
        <f>((AY52-AL52/2)*S52-E52)/(AY52+AL52/2)</f>
        <v>381.43883795970021</v>
      </c>
      <c r="H52">
        <f>AL52*1000</f>
        <v>22.702397109673253</v>
      </c>
      <c r="I52">
        <f>(AQ52-AW52)</f>
        <v>1.4182731641883726</v>
      </c>
      <c r="J52">
        <f>(P52+AP52*D52)</f>
        <v>24.8885498046875</v>
      </c>
      <c r="K52" s="1">
        <v>2.72</v>
      </c>
      <c r="L52">
        <f>(K52*AE52+AF52)</f>
        <v>2.140174012184143</v>
      </c>
      <c r="M52" s="1">
        <v>0.5</v>
      </c>
      <c r="N52">
        <f>L52*(M52+1)*(M52+1)/(M52*M52+1)</f>
        <v>3.8523132219314578</v>
      </c>
      <c r="O52" s="1">
        <v>25.507026672363281</v>
      </c>
      <c r="P52" s="1">
        <v>24.8885498046875</v>
      </c>
      <c r="Q52" s="1">
        <v>25.285598754882813</v>
      </c>
      <c r="R52" s="1">
        <v>400.15194702148438</v>
      </c>
      <c r="S52" s="1">
        <v>391.67715454101563</v>
      </c>
      <c r="T52" s="1">
        <v>-0.39021670818328857</v>
      </c>
      <c r="U52" s="1">
        <v>19.753658294677734</v>
      </c>
      <c r="V52" s="1">
        <v>-1.0490732192993164</v>
      </c>
      <c r="W52" s="1">
        <v>53.106472015380859</v>
      </c>
      <c r="X52" s="1">
        <v>300.491943359375</v>
      </c>
      <c r="Y52" s="1">
        <v>2000.9217529296875</v>
      </c>
      <c r="Z52" s="1">
        <v>10.544465065002441</v>
      </c>
      <c r="AA52" s="1">
        <v>88.102066040039063</v>
      </c>
      <c r="AB52" s="1">
        <v>1.5623493194580078</v>
      </c>
      <c r="AC52" s="1">
        <v>-1.816669225692749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1.1047497917624078</v>
      </c>
      <c r="AL52">
        <f>(U52-T52)/(1000-U52)*AK52</f>
        <v>2.2702397109673252E-2</v>
      </c>
      <c r="AM52">
        <f>(P52+273.15)</f>
        <v>298.03854980468748</v>
      </c>
      <c r="AN52">
        <f>(O52+273.15)</f>
        <v>298.65702667236326</v>
      </c>
      <c r="AO52">
        <f>(Y52*AG52+Z52*AH52)*AI52</f>
        <v>320.14747331289618</v>
      </c>
      <c r="AP52">
        <f>((AO52+0.00000010773*(AN52^4-AM52^4))-AL52*44100)/(L52*51.4+0.00000043092*AM52^3)</f>
        <v>-5.5508903380033425</v>
      </c>
      <c r="AQ52">
        <f>0.61365*EXP(17.502*J52/(240.97+J52))</f>
        <v>3.1586112717984358</v>
      </c>
      <c r="AR52">
        <f>AQ52*1000/AA52</f>
        <v>35.851727590167592</v>
      </c>
      <c r="AS52">
        <f>(AR52-U52)</f>
        <v>16.098069295489857</v>
      </c>
      <c r="AT52">
        <f>IF(D52,P52,(O52+P52)/2)</f>
        <v>25.197788238525391</v>
      </c>
      <c r="AU52">
        <f>0.61365*EXP(17.502*AT52/(240.97+AT52))</f>
        <v>3.2173659514864736</v>
      </c>
      <c r="AV52">
        <f>IF(AS52&lt;&gt;0,(1000-(AR52+U52)/2)/AS52*AL52,0)</f>
        <v>1.3710469826316178</v>
      </c>
      <c r="AW52">
        <f>U52*AA52/1000</f>
        <v>1.7403381076100632</v>
      </c>
      <c r="AX52">
        <f>(AU52-AW52)</f>
        <v>1.4770278438764104</v>
      </c>
      <c r="AY52">
        <f>1/(1.6/F52+1.37/N52)</f>
        <v>0.90310823954397756</v>
      </c>
      <c r="AZ52">
        <f>G52*AA52*0.001</f>
        <v>33.605549692161269</v>
      </c>
      <c r="BA52">
        <f>G52/S52</f>
        <v>0.97386031719589794</v>
      </c>
      <c r="BB52">
        <f>(1-AL52*AA52/AQ52/F52)*100</f>
        <v>70.251774421639837</v>
      </c>
      <c r="BC52">
        <f>(S52-E52/(N52/1.35))</f>
        <v>391.51226785744274</v>
      </c>
      <c r="BD52">
        <f>E52*BB52/100/BC52</f>
        <v>8.4427772044046254E-4</v>
      </c>
    </row>
    <row r="53" spans="1:56" x14ac:dyDescent="0.25">
      <c r="A53" s="1" t="s">
        <v>1</v>
      </c>
      <c r="B53" s="1" t="s">
        <v>11578</v>
      </c>
    </row>
    <row r="54" spans="1:56" x14ac:dyDescent="0.25">
      <c r="A54" s="1" t="s">
        <v>1</v>
      </c>
      <c r="B54" s="1" t="s">
        <v>11577</v>
      </c>
    </row>
    <row r="55" spans="1:56" x14ac:dyDescent="0.25">
      <c r="A55" s="1" t="s">
        <v>1</v>
      </c>
      <c r="B55" s="1" t="s">
        <v>11576</v>
      </c>
    </row>
    <row r="56" spans="1:56" x14ac:dyDescent="0.25">
      <c r="A56" s="1" t="s">
        <v>1</v>
      </c>
      <c r="B56" s="1" t="s">
        <v>11575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B8AF8-F810-4885-8AAC-514977E1E04C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1669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1668</v>
      </c>
    </row>
    <row r="12" spans="1:56" x14ac:dyDescent="0.25">
      <c r="A12" s="1" t="s">
        <v>1</v>
      </c>
      <c r="B12" s="1" t="s">
        <v>1667</v>
      </c>
    </row>
    <row r="13" spans="1:56" x14ac:dyDescent="0.25">
      <c r="A13" s="1" t="s">
        <v>1</v>
      </c>
      <c r="B13" s="1" t="s">
        <v>1666</v>
      </c>
    </row>
    <row r="14" spans="1:56" x14ac:dyDescent="0.25">
      <c r="A14" s="1" t="s">
        <v>1</v>
      </c>
      <c r="B14" s="1" t="s">
        <v>1665</v>
      </c>
    </row>
    <row r="15" spans="1:56" x14ac:dyDescent="0.25">
      <c r="A15" s="1" t="s">
        <v>1</v>
      </c>
      <c r="B15" s="1" t="s">
        <v>1664</v>
      </c>
    </row>
    <row r="16" spans="1:56" x14ac:dyDescent="0.25">
      <c r="A16" s="1" t="s">
        <v>1</v>
      </c>
      <c r="B16" s="1" t="s">
        <v>1663</v>
      </c>
    </row>
    <row r="17" spans="1:56" x14ac:dyDescent="0.25">
      <c r="A17" s="1" t="s">
        <v>1</v>
      </c>
      <c r="B17" s="1" t="s">
        <v>1662</v>
      </c>
    </row>
    <row r="18" spans="1:56" x14ac:dyDescent="0.25">
      <c r="A18" s="1">
        <v>1</v>
      </c>
      <c r="B18" s="1" t="s">
        <v>1661</v>
      </c>
      <c r="C18" s="1">
        <v>265.00000165402889</v>
      </c>
      <c r="D18" s="1">
        <v>0</v>
      </c>
      <c r="E18">
        <f>(R18-S18*(1000-T18)/(1000-U18))*AK18</f>
        <v>-1.3057241283562799</v>
      </c>
      <c r="F18">
        <f>IF(AV18&lt;&gt;0,1/(1/AV18-1/N18),0)</f>
        <v>2.709952899390756</v>
      </c>
      <c r="G18">
        <f>((AY18-AL18/2)*S18-E18)/(AY18+AL18/2)</f>
        <v>387.98597316942352</v>
      </c>
      <c r="H18">
        <f>AL18*1000</f>
        <v>20.304786378073167</v>
      </c>
      <c r="I18">
        <f>(AQ18-AW18)</f>
        <v>1.0475761157254171</v>
      </c>
      <c r="J18">
        <f>(P18+AP18*D18)</f>
        <v>23.383249282836914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24.540254592895508</v>
      </c>
      <c r="P18" s="1">
        <v>23.383249282836914</v>
      </c>
      <c r="Q18" s="1">
        <v>24.679454803466797</v>
      </c>
      <c r="R18" s="1">
        <v>400.08261108398438</v>
      </c>
      <c r="S18" s="1">
        <v>394.02572631835938</v>
      </c>
      <c r="T18" s="1">
        <v>2.9091923236846924</v>
      </c>
      <c r="U18" s="1">
        <v>20.895162582397461</v>
      </c>
      <c r="V18" s="1">
        <v>8.2730512619018555</v>
      </c>
      <c r="W18" s="1">
        <v>59.420875549316406</v>
      </c>
      <c r="X18" s="1">
        <v>300.6510009765625</v>
      </c>
      <c r="Y18" s="1">
        <v>-6.018548458814621E-2</v>
      </c>
      <c r="Z18" s="1">
        <v>2.3433084487915039</v>
      </c>
      <c r="AA18" s="1">
        <v>87.9735107421875</v>
      </c>
      <c r="AB18" s="1">
        <v>2.160149097442627</v>
      </c>
      <c r="AC18" s="1">
        <v>-0.81611311435699463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1.1053345624138324</v>
      </c>
      <c r="AL18">
        <f>(U18-T18)/(1000-U18)*AK18</f>
        <v>2.0304786378073168E-2</v>
      </c>
      <c r="AM18">
        <f>(P18+273.15)</f>
        <v>296.53324928283689</v>
      </c>
      <c r="AN18">
        <f>(O18+273.15)</f>
        <v>297.69025459289549</v>
      </c>
      <c r="AO18">
        <f>(Y18*AG18+Z18*AH18)*AI18</f>
        <v>-9.6296773188633278E-3</v>
      </c>
      <c r="AP18">
        <f>((AO18+0.00000010773*(AN18^4-AM18^4))-AL18*44100)/(L18*51.4+0.00000043092*AM18^3)</f>
        <v>-7.277848284499604</v>
      </c>
      <c r="AQ18">
        <f>0.61365*EXP(17.502*J18/(240.97+J18))</f>
        <v>2.8857969256277145</v>
      </c>
      <c r="AR18">
        <f>AQ18*1000/AA18</f>
        <v>32.803021060336484</v>
      </c>
      <c r="AS18">
        <f>(AR18-U18)</f>
        <v>11.907858477939023</v>
      </c>
      <c r="AT18">
        <f>IF(D18,P18,(O18+P18)/2)</f>
        <v>23.961751937866211</v>
      </c>
      <c r="AU18">
        <f>0.61365*EXP(17.502*AT18/(240.97+AT18))</f>
        <v>2.9881002568561934</v>
      </c>
      <c r="AV18">
        <f>IF(AS18&lt;&gt;0,(1000-(AR18+U18)/2)/AS18*AL18,0)</f>
        <v>1.659376565551439</v>
      </c>
      <c r="AW18">
        <f>U18*AA18/1000</f>
        <v>1.8382208099022974</v>
      </c>
      <c r="AX18">
        <f>(AU18-AW18)</f>
        <v>1.149879446953896</v>
      </c>
      <c r="AY18">
        <f>1/(1.6/F18+1.37/N18)</f>
        <v>1.0983174245191092</v>
      </c>
      <c r="AZ18">
        <f>G18*AA18*0.001</f>
        <v>34.132488178438358</v>
      </c>
      <c r="BA18">
        <f>G18/S18</f>
        <v>0.98467167815317735</v>
      </c>
      <c r="BB18">
        <f>(1-AL18*AA18/AQ18/F18)*100</f>
        <v>77.158593685614164</v>
      </c>
      <c r="BC18">
        <f>(S18-E18/(N18/1.35))</f>
        <v>394.4375450684343</v>
      </c>
      <c r="BD18">
        <f>E18*BB18/100/BC18</f>
        <v>-2.5542152045354943E-3</v>
      </c>
    </row>
    <row r="19" spans="1:56" x14ac:dyDescent="0.25">
      <c r="A19" s="1" t="s">
        <v>1</v>
      </c>
      <c r="B19" s="1" t="s">
        <v>1660</v>
      </c>
      <c r="K19" s="1">
        <v>2.72</v>
      </c>
    </row>
    <row r="20" spans="1:56" x14ac:dyDescent="0.25">
      <c r="A20" s="1" t="s">
        <v>1</v>
      </c>
      <c r="B20" s="1" t="s">
        <v>1659</v>
      </c>
      <c r="K20" s="1">
        <v>2.72</v>
      </c>
    </row>
    <row r="21" spans="1:56" x14ac:dyDescent="0.25">
      <c r="A21" s="1">
        <v>2</v>
      </c>
      <c r="B21" s="1" t="s">
        <v>1658</v>
      </c>
      <c r="C21" s="1">
        <v>470.50000166520476</v>
      </c>
      <c r="D21" s="1">
        <v>0</v>
      </c>
      <c r="E21">
        <f>(R21-S21*(1000-T21)/(1000-U21))*AK21</f>
        <v>-0.7953082984611749</v>
      </c>
      <c r="F21">
        <f>IF(AV21&lt;&gt;0,1/(1/AV21-1/N21),0)</f>
        <v>2.7238967476709783</v>
      </c>
      <c r="G21">
        <f>((AY21-AL21/2)*S21-E21)/(AY21+AL21/2)</f>
        <v>387.41532921194715</v>
      </c>
      <c r="H21">
        <f>AL21*1000</f>
        <v>19.676340700560385</v>
      </c>
      <c r="I21">
        <f>(AQ21-AW21)</f>
        <v>1.0124037854709087</v>
      </c>
      <c r="J21">
        <f>(P21+AP21*D21)</f>
        <v>23.06938362121582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24.471181869506836</v>
      </c>
      <c r="P21" s="1">
        <v>23.06938362121582</v>
      </c>
      <c r="Q21" s="1">
        <v>24.661575317382813</v>
      </c>
      <c r="R21" s="1">
        <v>399.9556884765625</v>
      </c>
      <c r="S21" s="1">
        <v>393.66693115234375</v>
      </c>
      <c r="T21" s="1">
        <v>3.2441778182983398</v>
      </c>
      <c r="U21" s="1">
        <v>20.678739547729492</v>
      </c>
      <c r="V21" s="1">
        <v>9.2638826370239258</v>
      </c>
      <c r="W21" s="1">
        <v>59.048984527587891</v>
      </c>
      <c r="X21" s="1">
        <v>300.6265869140625</v>
      </c>
      <c r="Y21" s="1">
        <v>26.264152526855469</v>
      </c>
      <c r="Z21" s="1">
        <v>2.4156193733215332</v>
      </c>
      <c r="AA21" s="1">
        <v>87.973503112792969</v>
      </c>
      <c r="AB21" s="1">
        <v>2.098956823348999</v>
      </c>
      <c r="AC21" s="1">
        <v>-0.81014901399612427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1.1052448048311119</v>
      </c>
      <c r="AL21">
        <f>(U21-T21)/(1000-U21)*AK21</f>
        <v>1.9676340700560385E-2</v>
      </c>
      <c r="AM21">
        <f>(P21+273.15)</f>
        <v>296.2193836212158</v>
      </c>
      <c r="AN21">
        <f>(O21+273.15)</f>
        <v>297.62118186950681</v>
      </c>
      <c r="AO21">
        <f>(Y21*AG21+Z21*AH21)*AI21</f>
        <v>4.2022643103689461</v>
      </c>
      <c r="AP21">
        <f>((AO21+0.00000010773*(AN21^4-AM21^4))-AL21*44100)/(L21*51.4+0.00000043092*AM21^3)</f>
        <v>-6.9940075238728445</v>
      </c>
      <c r="AQ21">
        <f>0.61365*EXP(17.502*J21/(240.97+J21))</f>
        <v>2.8315849434417242</v>
      </c>
      <c r="AR21">
        <f>AQ21*1000/AA21</f>
        <v>32.186793105320362</v>
      </c>
      <c r="AS21">
        <f>(AR21-U21)</f>
        <v>11.50805355759087</v>
      </c>
      <c r="AT21">
        <f>IF(D21,P21,(O21+P21)/2)</f>
        <v>23.770282745361328</v>
      </c>
      <c r="AU21">
        <f>0.61365*EXP(17.502*AT21/(240.97+AT21))</f>
        <v>2.9538949862940207</v>
      </c>
      <c r="AV21">
        <f>IF(AS21&lt;&gt;0,(1000-(AR21+U21)/2)/AS21*AL21,0)</f>
        <v>1.6645943198644277</v>
      </c>
      <c r="AW21">
        <f>U21*AA21/1000</f>
        <v>1.8191811579708155</v>
      </c>
      <c r="AX21">
        <f>(AU21-AW21)</f>
        <v>1.1347138283232052</v>
      </c>
      <c r="AY21">
        <f>1/(1.6/F21+1.37/N21)</f>
        <v>1.1019754780080449</v>
      </c>
      <c r="AZ21">
        <f>G21*AA21*0.001</f>
        <v>34.082283670370948</v>
      </c>
      <c r="BA21">
        <f>G21/S21</f>
        <v>0.98411956543543833</v>
      </c>
      <c r="BB21">
        <f>(1-AL21*AA21/AQ21/F21)*100</f>
        <v>77.557254514512138</v>
      </c>
      <c r="BC21">
        <f>(S21-E21/(N21/1.35))</f>
        <v>393.91776734529117</v>
      </c>
      <c r="BD21">
        <f>E21*BB21/100/BC21</f>
        <v>-1.5658579844455005E-3</v>
      </c>
    </row>
    <row r="22" spans="1:56" x14ac:dyDescent="0.25">
      <c r="A22" s="1" t="s">
        <v>1</v>
      </c>
      <c r="B22" s="1" t="s">
        <v>1657</v>
      </c>
      <c r="K22" s="1">
        <v>2.72</v>
      </c>
    </row>
    <row r="23" spans="1:56" x14ac:dyDescent="0.25">
      <c r="A23" s="1" t="s">
        <v>1</v>
      </c>
      <c r="B23" s="1" t="s">
        <v>1656</v>
      </c>
      <c r="K23" s="1">
        <v>2.72</v>
      </c>
    </row>
    <row r="24" spans="1:56" x14ac:dyDescent="0.25">
      <c r="A24" s="1">
        <v>3</v>
      </c>
      <c r="B24" s="1" t="s">
        <v>1655</v>
      </c>
      <c r="C24" s="1">
        <v>676.50000166520476</v>
      </c>
      <c r="D24" s="1">
        <v>0</v>
      </c>
      <c r="E24">
        <f>(R24-S24*(1000-T24)/(1000-U24))*AK24</f>
        <v>-0.67020847137629402</v>
      </c>
      <c r="F24">
        <f>IF(AV24&lt;&gt;0,1/(1/AV24-1/N24),0)</f>
        <v>2.646026305958376</v>
      </c>
      <c r="G24">
        <f>((AY24-AL24/2)*S24-E24)/(AY24+AL24/2)</f>
        <v>387.65247580116397</v>
      </c>
      <c r="H24">
        <f>AL24*1000</f>
        <v>19.034492777075101</v>
      </c>
      <c r="I24">
        <f>(AQ24-AW24)</f>
        <v>0.99734464322439687</v>
      </c>
      <c r="J24">
        <f>(P24+AP24*D24)</f>
        <v>22.853979110717773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24.359951019287109</v>
      </c>
      <c r="P24" s="1">
        <v>22.853979110717773</v>
      </c>
      <c r="Q24" s="1">
        <v>24.576545715332031</v>
      </c>
      <c r="R24" s="1">
        <v>400.0885009765625</v>
      </c>
      <c r="S24" s="1">
        <v>393.91128540039063</v>
      </c>
      <c r="T24" s="1">
        <v>3.5634324550628662</v>
      </c>
      <c r="U24" s="1">
        <v>20.432628631591797</v>
      </c>
      <c r="V24" s="1">
        <v>10.243657112121582</v>
      </c>
      <c r="W24" s="1">
        <v>58.736858367919922</v>
      </c>
      <c r="X24" s="1">
        <v>300.642333984375</v>
      </c>
      <c r="Y24" s="1">
        <v>50.139923095703125</v>
      </c>
      <c r="Z24" s="1">
        <v>2.3529372215270996</v>
      </c>
      <c r="AA24" s="1">
        <v>87.974601745605469</v>
      </c>
      <c r="AB24" s="1">
        <v>2.1866352558135986</v>
      </c>
      <c r="AC24" s="1">
        <v>-0.80244094133377075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1.1053026984719667</v>
      </c>
      <c r="AL24">
        <f>(U24-T24)/(1000-U24)*AK24</f>
        <v>1.9034492777075102E-2</v>
      </c>
      <c r="AM24">
        <f>(P24+273.15)</f>
        <v>296.00397911071775</v>
      </c>
      <c r="AN24">
        <f>(O24+273.15)</f>
        <v>297.50995101928709</v>
      </c>
      <c r="AO24">
        <f>(Y24*AG24+Z24*AH24)*AI24</f>
        <v>8.0223875159981617</v>
      </c>
      <c r="AP24">
        <f>((AO24+0.00000010773*(AN24^4-AM24^4))-AL24*44100)/(L24*51.4+0.00000043092*AM24^3)</f>
        <v>-6.7208463415233179</v>
      </c>
      <c r="AQ24">
        <f>0.61365*EXP(17.502*J24/(240.97+J24))</f>
        <v>2.7948970097045409</v>
      </c>
      <c r="AR24">
        <f>AQ24*1000/AA24</f>
        <v>31.769362455160557</v>
      </c>
      <c r="AS24">
        <f>(AR24-U24)</f>
        <v>11.33673382356876</v>
      </c>
      <c r="AT24">
        <f>IF(D24,P24,(O24+P24)/2)</f>
        <v>23.606965065002441</v>
      </c>
      <c r="AU24">
        <f>0.61365*EXP(17.502*AT24/(240.97+AT24))</f>
        <v>2.9249899667514092</v>
      </c>
      <c r="AV24">
        <f>IF(AS24&lt;&gt;0,(1000-(AR24+U24)/2)/AS24*AL24,0)</f>
        <v>1.635186452679247</v>
      </c>
      <c r="AW24">
        <f>U24*AA24/1000</f>
        <v>1.797552366480144</v>
      </c>
      <c r="AX24">
        <f>(AU24-AW24)</f>
        <v>1.1274376002712652</v>
      </c>
      <c r="AY24">
        <f>1/(1.6/F24+1.37/N24)</f>
        <v>1.0813759877225457</v>
      </c>
      <c r="AZ24">
        <f>G24*AA24*0.001</f>
        <v>34.103572174305356</v>
      </c>
      <c r="BA24">
        <f>G24/S24</f>
        <v>0.98411111884528801</v>
      </c>
      <c r="BB24">
        <f>(1-AL24*AA24/AQ24/F24)*100</f>
        <v>77.356755743549627</v>
      </c>
      <c r="BC24">
        <f>(S24-E24/(N24/1.35))</f>
        <v>394.12266574404657</v>
      </c>
      <c r="BD24">
        <f>E24*BB24/100/BC24</f>
        <v>-1.3154572807843364E-3</v>
      </c>
    </row>
    <row r="25" spans="1:56" x14ac:dyDescent="0.25">
      <c r="A25" s="1" t="s">
        <v>1</v>
      </c>
      <c r="B25" s="1" t="s">
        <v>1654</v>
      </c>
      <c r="K25" s="1">
        <v>2.72</v>
      </c>
    </row>
    <row r="26" spans="1:56" x14ac:dyDescent="0.25">
      <c r="A26" s="1" t="s">
        <v>1</v>
      </c>
      <c r="B26" s="1" t="s">
        <v>1653</v>
      </c>
      <c r="K26" s="1">
        <v>2.72</v>
      </c>
    </row>
    <row r="27" spans="1:56" x14ac:dyDescent="0.25">
      <c r="A27" s="1">
        <v>4</v>
      </c>
      <c r="B27" s="1" t="s">
        <v>1652</v>
      </c>
      <c r="C27" s="1">
        <v>881.50000166520476</v>
      </c>
      <c r="D27" s="1">
        <v>0</v>
      </c>
      <c r="E27">
        <f>(R27-S27*(1000-T27)/(1000-U27))*AK27</f>
        <v>-0.3821029610866542</v>
      </c>
      <c r="F27">
        <f>IF(AV27&lt;&gt;0,1/(1/AV27-1/N27),0)</f>
        <v>2.6460624297248883</v>
      </c>
      <c r="G27">
        <f>((AY27-AL27/2)*S27-E27)/(AY27+AL27/2)</f>
        <v>387.26288713677906</v>
      </c>
      <c r="H27">
        <f>AL27*1000</f>
        <v>18.682966753850309</v>
      </c>
      <c r="I27">
        <f>(AQ27-AW27)</f>
        <v>0.97894723776109549</v>
      </c>
      <c r="J27">
        <f>(P27+AP27*D27)</f>
        <v>22.752435684204102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24.282573699951172</v>
      </c>
      <c r="P27" s="1">
        <v>22.752435684204102</v>
      </c>
      <c r="Q27" s="1">
        <v>24.504220962524414</v>
      </c>
      <c r="R27" s="1">
        <v>399.96343994140625</v>
      </c>
      <c r="S27" s="1">
        <v>393.65545654296875</v>
      </c>
      <c r="T27" s="1">
        <v>3.8914062976837158</v>
      </c>
      <c r="U27" s="1">
        <v>20.448049545288086</v>
      </c>
      <c r="V27" s="1">
        <v>11.237776756286621</v>
      </c>
      <c r="W27" s="1">
        <v>59.050785064697266</v>
      </c>
      <c r="X27" s="1">
        <v>300.65603637695313</v>
      </c>
      <c r="Y27" s="1">
        <v>99.403663635253906</v>
      </c>
      <c r="Z27" s="1">
        <v>2.3697464466094971</v>
      </c>
      <c r="AA27" s="1">
        <v>87.969245910644531</v>
      </c>
      <c r="AB27" s="1">
        <v>2.2257695198059082</v>
      </c>
      <c r="AC27" s="1">
        <v>-0.8054688572883606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1.1053530749152685</v>
      </c>
      <c r="AL27">
        <f>(U27-T27)/(1000-U27)*AK27</f>
        <v>1.8682966753850307E-2</v>
      </c>
      <c r="AM27">
        <f>(P27+273.15)</f>
        <v>295.90243568420408</v>
      </c>
      <c r="AN27">
        <f>(O27+273.15)</f>
        <v>297.43257369995115</v>
      </c>
      <c r="AO27">
        <f>(Y27*AG27+Z27*AH27)*AI27</f>
        <v>15.904585826145421</v>
      </c>
      <c r="AP27">
        <f>((AO27+0.00000010773*(AN27^4-AM27^4))-AL27*44100)/(L27*51.4+0.00000043092*AM27^3)</f>
        <v>-6.526376683641069</v>
      </c>
      <c r="AQ27">
        <f>0.61365*EXP(17.502*J27/(240.97+J27))</f>
        <v>2.7777467366035862</v>
      </c>
      <c r="AR27">
        <f>AQ27*1000/AA27</f>
        <v>31.576339069964348</v>
      </c>
      <c r="AS27">
        <f>(AR27-U27)</f>
        <v>11.128289524676262</v>
      </c>
      <c r="AT27">
        <f>IF(D27,P27,(O27+P27)/2)</f>
        <v>23.517504692077637</v>
      </c>
      <c r="AU27">
        <f>0.61365*EXP(17.502*AT27/(240.97+AT27))</f>
        <v>2.9092617933025657</v>
      </c>
      <c r="AV27">
        <f>IF(AS27&lt;&gt;0,(1000-(AR27+U27)/2)/AS27*AL27,0)</f>
        <v>1.6352002481653269</v>
      </c>
      <c r="AW27">
        <f>U27*AA27/1000</f>
        <v>1.7987994988424907</v>
      </c>
      <c r="AX27">
        <f>(AU27-AW27)</f>
        <v>1.1104622944600751</v>
      </c>
      <c r="AY27">
        <f>1/(1.6/F27+1.37/N27)</f>
        <v>1.0813856410288216</v>
      </c>
      <c r="AZ27">
        <f>G27*AA27*0.001</f>
        <v>34.067224150601497</v>
      </c>
      <c r="BA27">
        <f>G27/S27</f>
        <v>0.9837610039440875</v>
      </c>
      <c r="BB27">
        <f>(1-AL27*AA27/AQ27/F27)*100</f>
        <v>77.639372977562388</v>
      </c>
      <c r="BC27">
        <f>(S27-E27/(N27/1.35))</f>
        <v>393.77596987378445</v>
      </c>
      <c r="BD27">
        <f>E27*BB27/100/BC27</f>
        <v>-7.533784837390296E-4</v>
      </c>
    </row>
    <row r="28" spans="1:56" x14ac:dyDescent="0.25">
      <c r="A28" s="1" t="s">
        <v>1</v>
      </c>
      <c r="B28" s="1" t="s">
        <v>1651</v>
      </c>
      <c r="K28" s="1">
        <v>2.72</v>
      </c>
    </row>
    <row r="29" spans="1:56" x14ac:dyDescent="0.25">
      <c r="A29" s="1" t="s">
        <v>1</v>
      </c>
      <c r="B29" s="1" t="s">
        <v>1650</v>
      </c>
      <c r="K29" s="1">
        <v>2.72</v>
      </c>
    </row>
    <row r="30" spans="1:56" x14ac:dyDescent="0.25">
      <c r="A30" s="1">
        <v>5</v>
      </c>
      <c r="B30" s="1" t="s">
        <v>1649</v>
      </c>
      <c r="C30" s="1">
        <v>1086.5000016652048</v>
      </c>
      <c r="D30" s="1">
        <v>0</v>
      </c>
      <c r="E30">
        <f>(R30-S30*(1000-T30)/(1000-U30))*AK30</f>
        <v>-0.32541437013740165</v>
      </c>
      <c r="F30">
        <f>IF(AV30&lt;&gt;0,1/(1/AV30-1/N30),0)</f>
        <v>2.6413360138750117</v>
      </c>
      <c r="G30">
        <f>((AY30-AL30/2)*S30-E30)/(AY30+AL30/2)</f>
        <v>387.31398571541962</v>
      </c>
      <c r="H30">
        <f>AL30*1000</f>
        <v>18.446763640274252</v>
      </c>
      <c r="I30">
        <f>(AQ30-AW30)</f>
        <v>0.96757578645150488</v>
      </c>
      <c r="J30">
        <f>(P30+AP30*D30)</f>
        <v>22.737016677856445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24.230939865112305</v>
      </c>
      <c r="P30" s="1">
        <v>22.737016677856445</v>
      </c>
      <c r="Q30" s="1">
        <v>24.455026626586914</v>
      </c>
      <c r="R30" s="1">
        <v>399.9581298828125</v>
      </c>
      <c r="S30" s="1">
        <v>393.68179321289063</v>
      </c>
      <c r="T30" s="1">
        <v>4.200803279876709</v>
      </c>
      <c r="U30" s="1">
        <v>20.54840087890625</v>
      </c>
      <c r="V30" s="1">
        <v>12.168523788452148</v>
      </c>
      <c r="W30" s="1">
        <v>59.522834777832031</v>
      </c>
      <c r="X30" s="1">
        <v>300.62017822265625</v>
      </c>
      <c r="Y30" s="1">
        <v>150.39993286132813</v>
      </c>
      <c r="Z30" s="1">
        <v>2.4746193885803223</v>
      </c>
      <c r="AA30" s="1">
        <v>87.966690063476563</v>
      </c>
      <c r="AB30" s="1">
        <v>2.1825809478759766</v>
      </c>
      <c r="AC30" s="1">
        <v>-0.80583494901657104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1.1052212434656477</v>
      </c>
      <c r="AL30">
        <f>(U30-T30)/(1000-U30)*AK30</f>
        <v>1.8446763640274252E-2</v>
      </c>
      <c r="AM30">
        <f>(P30+273.15)</f>
        <v>295.88701667785642</v>
      </c>
      <c r="AN30">
        <f>(O30+273.15)</f>
        <v>297.38093986511228</v>
      </c>
      <c r="AO30">
        <f>(Y30*AG30+Z30*AH30)*AI30</f>
        <v>24.063988719940426</v>
      </c>
      <c r="AP30">
        <f>((AO30+0.00000010773*(AN30^4-AM30^4))-AL30*44100)/(L30*51.4+0.00000043092*AM30^3)</f>
        <v>-6.3765728548878142</v>
      </c>
      <c r="AQ30">
        <f>0.61365*EXP(17.502*J30/(240.97+J30))</f>
        <v>2.7751505978663205</v>
      </c>
      <c r="AR30">
        <f>AQ30*1000/AA30</f>
        <v>31.5477437637335</v>
      </c>
      <c r="AS30">
        <f>(AR30-U30)</f>
        <v>10.99934288482725</v>
      </c>
      <c r="AT30">
        <f>IF(D30,P30,(O30+P30)/2)</f>
        <v>23.483978271484375</v>
      </c>
      <c r="AU30">
        <f>0.61365*EXP(17.502*AT30/(240.97+AT30))</f>
        <v>2.9033865414568365</v>
      </c>
      <c r="AV30">
        <f>IF(AS30&lt;&gt;0,(1000-(AR30+U30)/2)/AS30*AL30,0)</f>
        <v>1.6333940304435071</v>
      </c>
      <c r="AW30">
        <f>U30*AA30/1000</f>
        <v>1.8075748114148156</v>
      </c>
      <c r="AX30">
        <f>(AU30-AW30)</f>
        <v>1.0958117300420209</v>
      </c>
      <c r="AY30">
        <f>1/(1.6/F30+1.37/N30)</f>
        <v>1.0801218318181529</v>
      </c>
      <c r="AZ30">
        <f>G30*AA30*0.001</f>
        <v>34.070729338678113</v>
      </c>
      <c r="BA30">
        <f>G30/S30</f>
        <v>0.98382498858912815</v>
      </c>
      <c r="BB30">
        <f>(1-AL30*AA30/AQ30/F30)*100</f>
        <v>77.862517773718565</v>
      </c>
      <c r="BC30">
        <f>(S30-E30/(N30/1.35))</f>
        <v>393.78442725039986</v>
      </c>
      <c r="BD30">
        <f>E30*BB30/100/BC30</f>
        <v>-6.4343789203566426E-4</v>
      </c>
    </row>
    <row r="31" spans="1:56" x14ac:dyDescent="0.25">
      <c r="A31" s="1" t="s">
        <v>1</v>
      </c>
      <c r="B31" s="1" t="s">
        <v>1648</v>
      </c>
      <c r="K31" s="1">
        <v>2.72</v>
      </c>
    </row>
    <row r="32" spans="1:56" x14ac:dyDescent="0.25">
      <c r="A32" s="1" t="s">
        <v>1</v>
      </c>
      <c r="B32" s="1" t="s">
        <v>1647</v>
      </c>
      <c r="K32" s="1">
        <v>2.72</v>
      </c>
    </row>
    <row r="33" spans="1:56" x14ac:dyDescent="0.25">
      <c r="A33" s="1">
        <v>6</v>
      </c>
      <c r="B33" s="1" t="s">
        <v>1646</v>
      </c>
      <c r="C33" s="1">
        <v>1293.0000016540289</v>
      </c>
      <c r="D33" s="1">
        <v>0</v>
      </c>
      <c r="E33">
        <f>(R33-S33*(1000-T33)/(1000-U33))*AK33</f>
        <v>-8.1789428355308821E-2</v>
      </c>
      <c r="F33">
        <f>IF(AV33&lt;&gt;0,1/(1/AV33-1/N33),0)</f>
        <v>2.7578750773335465</v>
      </c>
      <c r="G33">
        <f>((AY33-AL33/2)*S33-E33)/(AY33+AL33/2)</f>
        <v>387.05910865020445</v>
      </c>
      <c r="H33">
        <f>AL33*1000</f>
        <v>18.493735301168087</v>
      </c>
      <c r="I33">
        <f>(AQ33-AW33)</f>
        <v>0.94449187287326986</v>
      </c>
      <c r="J33">
        <f>(P33+AP33*D33)</f>
        <v>22.773967742919922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24.204706192016602</v>
      </c>
      <c r="P33" s="1">
        <v>22.773967742919922</v>
      </c>
      <c r="Q33" s="1">
        <v>24.423671722412109</v>
      </c>
      <c r="R33" s="1">
        <v>399.99179077148438</v>
      </c>
      <c r="S33" s="1">
        <v>393.48291015625</v>
      </c>
      <c r="T33" s="1">
        <v>4.5012526512145996</v>
      </c>
      <c r="U33" s="1">
        <v>20.88165283203125</v>
      </c>
      <c r="V33" s="1">
        <v>13.059328079223633</v>
      </c>
      <c r="W33" s="1">
        <v>60.583213806152344</v>
      </c>
      <c r="X33" s="1">
        <v>300.67977905273438</v>
      </c>
      <c r="Y33" s="1">
        <v>300.78781127929688</v>
      </c>
      <c r="Z33" s="1">
        <v>2.4300272464752197</v>
      </c>
      <c r="AA33" s="1">
        <v>87.966400146484375</v>
      </c>
      <c r="AB33" s="1">
        <v>2.3514409065246582</v>
      </c>
      <c r="AC33" s="1">
        <v>-0.81735074520111084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1.1054403641644643</v>
      </c>
      <c r="AL33">
        <f>(U33-T33)/(1000-U33)*AK33</f>
        <v>1.8493735301168088E-2</v>
      </c>
      <c r="AM33">
        <f>(P33+273.15)</f>
        <v>295.9239677429199</v>
      </c>
      <c r="AN33">
        <f>(O33+273.15)</f>
        <v>297.35470619201658</v>
      </c>
      <c r="AO33">
        <f>(Y33*AG33+Z33*AH33)*AI33</f>
        <v>48.126048728986461</v>
      </c>
      <c r="AP33">
        <f>((AO33+0.00000010773*(AN33^4-AM33^4))-AL33*44100)/(L33*51.4+0.00000043092*AM33^3)</f>
        <v>-6.2007280115155137</v>
      </c>
      <c r="AQ33">
        <f>0.61365*EXP(17.502*J33/(240.97+J33))</f>
        <v>2.7813757016156995</v>
      </c>
      <c r="AR33">
        <f>AQ33*1000/AA33</f>
        <v>31.618614573110492</v>
      </c>
      <c r="AS33">
        <f>(AR33-U33)</f>
        <v>10.736961741079242</v>
      </c>
      <c r="AT33">
        <f>IF(D33,P33,(O33+P33)/2)</f>
        <v>23.489336967468262</v>
      </c>
      <c r="AU33">
        <f>0.61365*EXP(17.502*AT33/(240.97+AT33))</f>
        <v>2.9043249150945232</v>
      </c>
      <c r="AV33">
        <f>IF(AS33&lt;&gt;0,(1000-(AR33+U33)/2)/AS33*AL33,0)</f>
        <v>1.6772223568566373</v>
      </c>
      <c r="AW33">
        <f>U33*AA33/1000</f>
        <v>1.8368838287424296</v>
      </c>
      <c r="AX33">
        <f>(AU33-AW33)</f>
        <v>1.0674410863520936</v>
      </c>
      <c r="AY33">
        <f>1/(1.6/F33+1.37/N33)</f>
        <v>1.1108343414023791</v>
      </c>
      <c r="AZ33">
        <f>G33*AA33*0.001</f>
        <v>34.048196431865456</v>
      </c>
      <c r="BA33">
        <f>G33/S33</f>
        <v>0.98367450951428947</v>
      </c>
      <c r="BB33">
        <f>(1-AL33*AA33/AQ33/F33)*100</f>
        <v>78.791633952046254</v>
      </c>
      <c r="BC33">
        <f>(S33-E33/(N33/1.35))</f>
        <v>393.50870612602887</v>
      </c>
      <c r="BD33">
        <f>E33*BB33/100/BC33</f>
        <v>-1.637656956452365E-4</v>
      </c>
    </row>
    <row r="34" spans="1:56" x14ac:dyDescent="0.25">
      <c r="A34" s="1" t="s">
        <v>1</v>
      </c>
      <c r="B34" s="1" t="s">
        <v>1645</v>
      </c>
      <c r="K34" s="1">
        <v>2.72</v>
      </c>
    </row>
    <row r="35" spans="1:56" x14ac:dyDescent="0.25">
      <c r="A35" s="1" t="s">
        <v>1</v>
      </c>
      <c r="B35" s="1" t="s">
        <v>1644</v>
      </c>
      <c r="K35" s="1">
        <v>2.72</v>
      </c>
    </row>
    <row r="36" spans="1:56" x14ac:dyDescent="0.25">
      <c r="A36" s="1">
        <v>7</v>
      </c>
      <c r="B36" s="1" t="s">
        <v>1643</v>
      </c>
      <c r="C36" s="1">
        <v>1499.0000016540289</v>
      </c>
      <c r="D36" s="1">
        <v>0</v>
      </c>
      <c r="E36">
        <f>(R36-S36*(1000-T36)/(1000-U36))*AK36</f>
        <v>3.0113946772457847E-2</v>
      </c>
      <c r="F36">
        <f>IF(AV36&lt;&gt;0,1/(1/AV36-1/N36),0)</f>
        <v>2.9688379158896194</v>
      </c>
      <c r="G36">
        <f>((AY36-AL36/2)*S36-E36)/(AY36+AL36/2)</f>
        <v>386.95360547703751</v>
      </c>
      <c r="H36">
        <f>AL36*1000</f>
        <v>18.744912911589971</v>
      </c>
      <c r="I36">
        <f>(AQ36-AW36)</f>
        <v>0.91555486799056696</v>
      </c>
      <c r="J36">
        <f>(P36+AP36*D36)</f>
        <v>22.87537956237793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24.207435607910156</v>
      </c>
      <c r="P36" s="1">
        <v>22.87537956237793</v>
      </c>
      <c r="Q36" s="1">
        <v>24.414829254150391</v>
      </c>
      <c r="R36" s="1">
        <v>399.95709228515625</v>
      </c>
      <c r="S36" s="1">
        <v>393.26092529296875</v>
      </c>
      <c r="T36" s="1">
        <v>4.8118228912353516</v>
      </c>
      <c r="U36" s="1">
        <v>21.406818389892578</v>
      </c>
      <c r="V36" s="1">
        <v>13.957256317138672</v>
      </c>
      <c r="W36" s="1">
        <v>62.092987060546875</v>
      </c>
      <c r="X36" s="1">
        <v>300.66119384765625</v>
      </c>
      <c r="Y36" s="1">
        <v>499.42059326171875</v>
      </c>
      <c r="Z36" s="1">
        <v>2.317918062210083</v>
      </c>
      <c r="AA36" s="1">
        <v>87.961151123046875</v>
      </c>
      <c r="AB36" s="1">
        <v>2.506065845489502</v>
      </c>
      <c r="AC36" s="1">
        <v>-0.83536005020141602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1.1053720362046182</v>
      </c>
      <c r="AL36">
        <f>(U36-T36)/(1000-U36)*AK36</f>
        <v>1.8744912911589969E-2</v>
      </c>
      <c r="AM36">
        <f>(P36+273.15)</f>
        <v>296.02537956237791</v>
      </c>
      <c r="AN36">
        <f>(O36+273.15)</f>
        <v>297.35743560791013</v>
      </c>
      <c r="AO36">
        <f>(Y36*AG36+Z36*AH36)*AI36</f>
        <v>79.907293135807777</v>
      </c>
      <c r="AP36">
        <f>((AO36+0.00000010773*(AN36^4-AM36^4))-AL36*44100)/(L36*51.4+0.00000043092*AM36^3)</f>
        <v>-6.0383840586888295</v>
      </c>
      <c r="AQ36">
        <f>0.61365*EXP(17.502*J36/(240.97+J36))</f>
        <v>2.798523255447527</v>
      </c>
      <c r="AR36">
        <f>AQ36*1000/AA36</f>
        <v>31.815446020399797</v>
      </c>
      <c r="AS36">
        <f>(AR36-U36)</f>
        <v>10.408627630507219</v>
      </c>
      <c r="AT36">
        <f>IF(D36,P36,(O36+P36)/2)</f>
        <v>23.541407585144043</v>
      </c>
      <c r="AU36">
        <f>0.61365*EXP(17.502*AT36/(240.97+AT36))</f>
        <v>2.9134569414410327</v>
      </c>
      <c r="AV36">
        <f>IF(AS36&lt;&gt;0,(1000-(AR36+U36)/2)/AS36*AL36,0)</f>
        <v>1.7529774532856983</v>
      </c>
      <c r="AW36">
        <f>U36*AA36/1000</f>
        <v>1.88296838745696</v>
      </c>
      <c r="AX36">
        <f>(AU36-AW36)</f>
        <v>1.0304885539840727</v>
      </c>
      <c r="AY36">
        <f>1/(1.6/F36+1.37/N36)</f>
        <v>1.1641459251909942</v>
      </c>
      <c r="AZ36">
        <f>G36*AA36*0.001</f>
        <v>34.036884568973555</v>
      </c>
      <c r="BA36">
        <f>G36/S36</f>
        <v>0.9839614886446385</v>
      </c>
      <c r="BB36">
        <f>(1-AL36*AA36/AQ36/F36)*100</f>
        <v>80.154642666364609</v>
      </c>
      <c r="BC36">
        <f>(S36-E36/(N36/1.35))</f>
        <v>393.25142750729538</v>
      </c>
      <c r="BD36">
        <f>E36*BB36/100/BC36</f>
        <v>6.1379882537756426E-5</v>
      </c>
    </row>
    <row r="37" spans="1:56" x14ac:dyDescent="0.25">
      <c r="A37" s="1" t="s">
        <v>1</v>
      </c>
      <c r="B37" s="1" t="s">
        <v>1642</v>
      </c>
      <c r="K37" s="1">
        <v>2.72</v>
      </c>
    </row>
    <row r="38" spans="1:56" x14ac:dyDescent="0.25">
      <c r="A38" s="1" t="s">
        <v>1</v>
      </c>
      <c r="B38" s="1" t="s">
        <v>1641</v>
      </c>
      <c r="K38" s="1">
        <v>2.72</v>
      </c>
    </row>
    <row r="39" spans="1:56" x14ac:dyDescent="0.25">
      <c r="A39" s="1">
        <v>8</v>
      </c>
      <c r="B39" s="1" t="s">
        <v>1640</v>
      </c>
      <c r="C39" s="1">
        <v>1705.0000016540289</v>
      </c>
      <c r="D39" s="1">
        <v>0</v>
      </c>
      <c r="E39">
        <f>(R39-S39*(1000-T39)/(1000-U39))*AK39</f>
        <v>0.12213323350764935</v>
      </c>
      <c r="F39">
        <f>IF(AV39&lt;&gt;0,1/(1/AV39-1/N39),0)</f>
        <v>3.3155637807008791</v>
      </c>
      <c r="G39">
        <f>((AY39-AL39/2)*S39-E39)/(AY39+AL39/2)</f>
        <v>387.10626287732316</v>
      </c>
      <c r="H39">
        <f>AL39*1000</f>
        <v>19.199223461050426</v>
      </c>
      <c r="I39">
        <f>(AQ39-AW39)</f>
        <v>0.87936012892178139</v>
      </c>
      <c r="J39">
        <f>(P39+AP39*D39)</f>
        <v>23.022022247314453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24.233905792236328</v>
      </c>
      <c r="P39" s="1">
        <v>23.022022247314453</v>
      </c>
      <c r="Q39" s="1">
        <v>24.422782897949219</v>
      </c>
      <c r="R39" s="1">
        <v>400.15628051757813</v>
      </c>
      <c r="S39" s="1">
        <v>393.21670532226563</v>
      </c>
      <c r="T39" s="1">
        <v>5.1196155548095703</v>
      </c>
      <c r="U39" s="1">
        <v>22.103004455566406</v>
      </c>
      <c r="V39" s="1">
        <v>14.82585334777832</v>
      </c>
      <c r="W39" s="1">
        <v>64.007911682128906</v>
      </c>
      <c r="X39" s="1">
        <v>300.69161987304688</v>
      </c>
      <c r="Y39" s="1">
        <v>749.48565673828125</v>
      </c>
      <c r="Z39" s="1">
        <v>2.2781498432159424</v>
      </c>
      <c r="AA39" s="1">
        <v>87.957374572753906</v>
      </c>
      <c r="AB39" s="1">
        <v>2.7023000717163086</v>
      </c>
      <c r="AC39" s="1">
        <v>-0.85889500379562378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1.1054838965920837</v>
      </c>
      <c r="AL39">
        <f>(U39-T39)/(1000-U39)*AK39</f>
        <v>1.9199223461050425E-2</v>
      </c>
      <c r="AM39">
        <f>(P39+273.15)</f>
        <v>296.17202224731443</v>
      </c>
      <c r="AN39">
        <f>(O39+273.15)</f>
        <v>297.38390579223631</v>
      </c>
      <c r="AO39">
        <f>(Y39*AG39+Z39*AH39)*AI39</f>
        <v>119.91770239775542</v>
      </c>
      <c r="AP39">
        <f>((AO39+0.00000010773*(AN39^4-AM39^4))-AL39*44100)/(L39*51.4+0.00000043092*AM39^3)</f>
        <v>-5.8838035914467257</v>
      </c>
      <c r="AQ39">
        <f>0.61365*EXP(17.502*J39/(240.97+J39))</f>
        <v>2.8234823710032844</v>
      </c>
      <c r="AR39">
        <f>AQ39*1000/AA39</f>
        <v>32.100575815480283</v>
      </c>
      <c r="AS39">
        <f>(AR39-U39)</f>
        <v>9.9975713599138771</v>
      </c>
      <c r="AT39">
        <f>IF(D39,P39,(O39+P39)/2)</f>
        <v>23.627964019775391</v>
      </c>
      <c r="AU39">
        <f>0.61365*EXP(17.502*AT39/(240.97+AT39))</f>
        <v>2.9286925848523477</v>
      </c>
      <c r="AV39">
        <f>IF(AS39&lt;&gt;0,(1000-(AR39+U39)/2)/AS39*AL39,0)</f>
        <v>1.8683427668182133</v>
      </c>
      <c r="AW39">
        <f>U39*AA39/1000</f>
        <v>1.944122242081503</v>
      </c>
      <c r="AX39">
        <f>(AU39-AW39)</f>
        <v>0.98457034277084476</v>
      </c>
      <c r="AY39">
        <f>1/(1.6/F39+1.37/N39)</f>
        <v>1.2458886277434571</v>
      </c>
      <c r="AZ39">
        <f>G39*AA39*0.001</f>
        <v>34.04885056335965</v>
      </c>
      <c r="BA39">
        <f>G39/S39</f>
        <v>0.98446036914953916</v>
      </c>
      <c r="BB39">
        <f>(1-AL39*AA39/AQ39/F39)*100</f>
        <v>81.960958657834695</v>
      </c>
      <c r="BC39">
        <f>(S39-E39/(N39/1.35))</f>
        <v>393.17818512150234</v>
      </c>
      <c r="BD39">
        <f>E39*BB39/100/BC39</f>
        <v>2.5459593845916757E-4</v>
      </c>
    </row>
    <row r="40" spans="1:56" x14ac:dyDescent="0.25">
      <c r="A40" s="1" t="s">
        <v>1</v>
      </c>
      <c r="B40" s="1" t="s">
        <v>1639</v>
      </c>
      <c r="K40" s="1">
        <v>2.72</v>
      </c>
    </row>
    <row r="41" spans="1:56" x14ac:dyDescent="0.25">
      <c r="A41" s="1" t="s">
        <v>1</v>
      </c>
      <c r="B41" s="1" t="s">
        <v>1638</v>
      </c>
      <c r="K41" s="1">
        <v>2.72</v>
      </c>
    </row>
    <row r="42" spans="1:56" x14ac:dyDescent="0.25">
      <c r="A42" s="1">
        <v>9</v>
      </c>
      <c r="B42" s="1" t="s">
        <v>1637</v>
      </c>
      <c r="C42" s="1">
        <v>1911.500001642853</v>
      </c>
      <c r="D42" s="1">
        <v>0</v>
      </c>
      <c r="E42">
        <f>(R42-S42*(1000-T42)/(1000-U42))*AK42</f>
        <v>0.18850564624601343</v>
      </c>
      <c r="F42">
        <f>IF(AV42&lt;&gt;0,1/(1/AV42-1/N42),0)</f>
        <v>3.7627785574251336</v>
      </c>
      <c r="G42">
        <f>((AY42-AL42/2)*S42-E42)/(AY42+AL42/2)</f>
        <v>387.0273815442942</v>
      </c>
      <c r="H42">
        <f>AL42*1000</f>
        <v>19.727813442675757</v>
      </c>
      <c r="I42">
        <f>(AQ42-AW42)</f>
        <v>0.84253266269244032</v>
      </c>
      <c r="J42">
        <f>(P42+AP42*D42)</f>
        <v>23.202461242675781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24.284757614135742</v>
      </c>
      <c r="P42" s="1">
        <v>23.202461242675781</v>
      </c>
      <c r="Q42" s="1">
        <v>24.455036163330078</v>
      </c>
      <c r="R42" s="1">
        <v>400.08450317382813</v>
      </c>
      <c r="S42" s="1">
        <v>392.90145874023438</v>
      </c>
      <c r="T42" s="1">
        <v>5.4351162910461426</v>
      </c>
      <c r="U42" s="1">
        <v>22.874835968017578</v>
      </c>
      <c r="V42" s="1">
        <v>15.690956115722656</v>
      </c>
      <c r="W42" s="1">
        <v>66.038711547851563</v>
      </c>
      <c r="X42" s="1">
        <v>300.64816284179688</v>
      </c>
      <c r="Y42" s="1">
        <v>999.6549072265625</v>
      </c>
      <c r="Z42" s="1">
        <v>2.4059939384460449</v>
      </c>
      <c r="AA42" s="1">
        <v>87.953773498535156</v>
      </c>
      <c r="AB42" s="1">
        <v>2.8508749008178711</v>
      </c>
      <c r="AC42" s="1">
        <v>-0.87242573499679565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1.1053241280948412</v>
      </c>
      <c r="AL42">
        <f>(U42-T42)/(1000-U42)*AK42</f>
        <v>1.9727813442675757E-2</v>
      </c>
      <c r="AM42">
        <f>(P42+273.15)</f>
        <v>296.35246124267576</v>
      </c>
      <c r="AN42">
        <f>(O42+273.15)</f>
        <v>297.43475761413572</v>
      </c>
      <c r="AO42">
        <f>(Y42*AG42+Z42*AH42)*AI42</f>
        <v>159.94478158120546</v>
      </c>
      <c r="AP42">
        <f>((AO42+0.00000010773*(AN42^4-AM42^4))-AL42*44100)/(L42*51.4+0.00000043092*AM42^3)</f>
        <v>-5.7568341861706518</v>
      </c>
      <c r="AQ42">
        <f>0.61365*EXP(17.502*J42/(240.97+J42))</f>
        <v>2.8544608042396034</v>
      </c>
      <c r="AR42">
        <f>AQ42*1000/AA42</f>
        <v>32.45410277123748</v>
      </c>
      <c r="AS42">
        <f>(AR42-U42)</f>
        <v>9.5792668032199018</v>
      </c>
      <c r="AT42">
        <f>IF(D42,P42,(O42+P42)/2)</f>
        <v>23.743609428405762</v>
      </c>
      <c r="AU42">
        <f>0.61365*EXP(17.502*AT42/(240.97+AT42))</f>
        <v>2.9491571732809923</v>
      </c>
      <c r="AV42">
        <f>IF(AS42&lt;&gt;0,(1000-(AR42+U42)/2)/AS42*AL42,0)</f>
        <v>2.002455338806663</v>
      </c>
      <c r="AW42">
        <f>U42*AA42/1000</f>
        <v>2.011928141547163</v>
      </c>
      <c r="AX42">
        <f>(AU42-AW42)</f>
        <v>0.93722903173382921</v>
      </c>
      <c r="AY42">
        <f>1/(1.6/F42+1.37/N42)</f>
        <v>1.3417683685773296</v>
      </c>
      <c r="AZ42">
        <f>G42*AA42*0.001</f>
        <v>34.040518654077999</v>
      </c>
      <c r="BA42">
        <f>G42/S42</f>
        <v>0.98504948997956299</v>
      </c>
      <c r="BB42">
        <f>(1-AL42*AA42/AQ42/F42)*100</f>
        <v>83.845233514027072</v>
      </c>
      <c r="BC42">
        <f>(S42-E42/(N42/1.35))</f>
        <v>392.84200501801757</v>
      </c>
      <c r="BD42">
        <f>E42*BB42/100/BC42</f>
        <v>4.0233222838491193E-4</v>
      </c>
    </row>
    <row r="43" spans="1:56" x14ac:dyDescent="0.25">
      <c r="A43" s="1" t="s">
        <v>1</v>
      </c>
      <c r="B43" s="1" t="s">
        <v>1636</v>
      </c>
      <c r="K43" s="1">
        <v>2.72</v>
      </c>
    </row>
    <row r="44" spans="1:56" x14ac:dyDescent="0.25">
      <c r="A44" s="1" t="s">
        <v>1</v>
      </c>
      <c r="B44" s="1" t="s">
        <v>1635</v>
      </c>
      <c r="K44" s="1">
        <v>2.72</v>
      </c>
    </row>
    <row r="45" spans="1:56" x14ac:dyDescent="0.25">
      <c r="A45" s="1">
        <v>10</v>
      </c>
      <c r="B45" s="1" t="s">
        <v>1634</v>
      </c>
      <c r="C45" s="1">
        <v>2119.0000016316772</v>
      </c>
      <c r="D45" s="1">
        <v>0</v>
      </c>
      <c r="E45">
        <f>(R45-S45*(1000-T45)/(1000-U45))*AK45</f>
        <v>0.35939954165825383</v>
      </c>
      <c r="F45">
        <f>IF(AV45&lt;&gt;0,1/(1/AV45-1/N45),0)</f>
        <v>4.3753786666420549</v>
      </c>
      <c r="G45">
        <f>((AY45-AL45/2)*S45-E45)/(AY45+AL45/2)</f>
        <v>386.82441169555051</v>
      </c>
      <c r="H45">
        <f>AL45*1000</f>
        <v>20.322649587949215</v>
      </c>
      <c r="I45">
        <f>(AQ45-AW45)</f>
        <v>0.80273807992193857</v>
      </c>
      <c r="J45">
        <f>(P45+AP45*D45)</f>
        <v>23.399435043334961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24.355871200561523</v>
      </c>
      <c r="P45" s="1">
        <v>23.399435043334961</v>
      </c>
      <c r="Q45" s="1">
        <v>24.506982803344727</v>
      </c>
      <c r="R45" s="1">
        <v>400.04229736328125</v>
      </c>
      <c r="S45" s="1">
        <v>392.50131225585938</v>
      </c>
      <c r="T45" s="1">
        <v>5.7679281234741211</v>
      </c>
      <c r="U45" s="1">
        <v>23.716228485107422</v>
      </c>
      <c r="V45" s="1">
        <v>16.580539703369141</v>
      </c>
      <c r="W45" s="1">
        <v>68.174896240234375</v>
      </c>
      <c r="X45" s="1">
        <v>300.67822265625</v>
      </c>
      <c r="Y45" s="1">
        <v>1249.5810546875</v>
      </c>
      <c r="Z45" s="1">
        <v>2.3046915531158447</v>
      </c>
      <c r="AA45" s="1">
        <v>87.951545715332031</v>
      </c>
      <c r="AB45" s="1">
        <v>3.0315573215484619</v>
      </c>
      <c r="AC45" s="1">
        <v>-0.88315951824188232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1.1054346421185659</v>
      </c>
      <c r="AL45">
        <f>(U45-T45)/(1000-U45)*AK45</f>
        <v>2.0322649587949215E-2</v>
      </c>
      <c r="AM45">
        <f>(P45+273.15)</f>
        <v>296.54943504333494</v>
      </c>
      <c r="AN45">
        <f>(O45+273.15)</f>
        <v>297.5058712005615</v>
      </c>
      <c r="AO45">
        <f>(Y45*AG45+Z45*AH45)*AI45</f>
        <v>199.93296428114991</v>
      </c>
      <c r="AP45">
        <f>((AO45+0.00000010773*(AN45^4-AM45^4))-AL45*44100)/(L45*51.4+0.00000043092*AM45^3)</f>
        <v>-5.6539003588349148</v>
      </c>
      <c r="AQ45">
        <f>0.61365*EXP(17.502*J45/(240.97+J45))</f>
        <v>2.8886170337251236</v>
      </c>
      <c r="AR45">
        <f>AQ45*1000/AA45</f>
        <v>32.843277627826495</v>
      </c>
      <c r="AS45">
        <f>(AR45-U45)</f>
        <v>9.1270491427190734</v>
      </c>
      <c r="AT45">
        <f>IF(D45,P45,(O45+P45)/2)</f>
        <v>23.877653121948242</v>
      </c>
      <c r="AU45">
        <f>0.61365*EXP(17.502*AT45/(240.97+AT45))</f>
        <v>2.973033895720461</v>
      </c>
      <c r="AV45">
        <f>IF(AS45&lt;&gt;0,(1000-(AR45+U45)/2)/AS45*AL45,0)</f>
        <v>2.1636708389920778</v>
      </c>
      <c r="AW45">
        <f>U45*AA45/1000</f>
        <v>2.085878953803185</v>
      </c>
      <c r="AX45">
        <f>(AU45-AW45)</f>
        <v>0.88715494191727595</v>
      </c>
      <c r="AY45">
        <f>1/(1.6/F45+1.37/N45)</f>
        <v>1.4582572400347886</v>
      </c>
      <c r="AZ45">
        <f>G45*AA45*0.001</f>
        <v>34.021804929047626</v>
      </c>
      <c r="BA45">
        <f>G45/S45</f>
        <v>0.98553660743786697</v>
      </c>
      <c r="BB45">
        <f>(1-AL45*AA45/AQ45/F45)*100</f>
        <v>85.857760345980495</v>
      </c>
      <c r="BC45">
        <f>(S45-E45/(N45/1.35))</f>
        <v>392.38795946807755</v>
      </c>
      <c r="BD45">
        <f>E45*BB45/100/BC45</f>
        <v>7.8639619212525697E-4</v>
      </c>
    </row>
    <row r="46" spans="1:56" x14ac:dyDescent="0.25">
      <c r="A46" s="1" t="s">
        <v>1</v>
      </c>
      <c r="B46" s="1" t="s">
        <v>1633</v>
      </c>
      <c r="K46" s="1">
        <v>2.72</v>
      </c>
    </row>
    <row r="47" spans="1:56" x14ac:dyDescent="0.25">
      <c r="A47" s="1" t="s">
        <v>1</v>
      </c>
      <c r="B47" s="1" t="s">
        <v>1632</v>
      </c>
      <c r="K47" s="1">
        <v>2.72</v>
      </c>
    </row>
    <row r="48" spans="1:56" x14ac:dyDescent="0.25">
      <c r="A48" s="1">
        <v>11</v>
      </c>
      <c r="B48" s="1" t="s">
        <v>1631</v>
      </c>
      <c r="C48" s="1">
        <v>2326.0000016316772</v>
      </c>
      <c r="D48" s="1">
        <v>0</v>
      </c>
      <c r="E48">
        <f>(R48-S48*(1000-T48)/(1000-U48))*AK48</f>
        <v>0.46977989676431742</v>
      </c>
      <c r="F48">
        <f>IF(AV48&lt;&gt;0,1/(1/AV48-1/N48),0)</f>
        <v>5.4258257526285707</v>
      </c>
      <c r="G48">
        <f>((AY48-AL48/2)*S48-E48)/(AY48+AL48/2)</f>
        <v>386.73004731363335</v>
      </c>
      <c r="H48">
        <f>AL48*1000</f>
        <v>21.205371069918868</v>
      </c>
      <c r="I48">
        <f>(AQ48-AW48)</f>
        <v>0.75678663314022376</v>
      </c>
      <c r="J48">
        <f>(P48+AP48*D48)</f>
        <v>23.673103332519531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24.454631805419922</v>
      </c>
      <c r="P48" s="1">
        <v>23.673103332519531</v>
      </c>
      <c r="Q48" s="1">
        <v>24.577356338500977</v>
      </c>
      <c r="R48" s="1">
        <v>400.04339599609375</v>
      </c>
      <c r="S48" s="1">
        <v>392.09701538085938</v>
      </c>
      <c r="T48" s="1">
        <v>6.0778603553771973</v>
      </c>
      <c r="U48" s="1">
        <v>24.784955978393555</v>
      </c>
      <c r="V48" s="1">
        <v>17.368473052978516</v>
      </c>
      <c r="W48" s="1">
        <v>70.827041625976563</v>
      </c>
      <c r="X48" s="1">
        <v>300.68295288085938</v>
      </c>
      <c r="Y48" s="1">
        <v>1600.1505126953125</v>
      </c>
      <c r="Z48" s="1">
        <v>2.2299885749816895</v>
      </c>
      <c r="AA48" s="1">
        <v>87.951698303222656</v>
      </c>
      <c r="AB48" s="1">
        <v>3.3773825168609619</v>
      </c>
      <c r="AC48" s="1">
        <v>-0.91427421569824219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1.105452032650218</v>
      </c>
      <c r="AL48">
        <f>(U48-T48)/(1000-U48)*AK48</f>
        <v>2.120537106991887E-2</v>
      </c>
      <c r="AM48">
        <f>(P48+273.15)</f>
        <v>296.82310333251951</v>
      </c>
      <c r="AN48">
        <f>(O48+273.15)</f>
        <v>297.6046318054199</v>
      </c>
      <c r="AO48">
        <f>(Y48*AG48+Z48*AH48)*AI48</f>
        <v>256.02407630866583</v>
      </c>
      <c r="AP48">
        <f>((AO48+0.00000010773*(AN48^4-AM48^4))-AL48*44100)/(L48*51.4+0.00000043092*AM48^3)</f>
        <v>-5.5270749773788079</v>
      </c>
      <c r="AQ48">
        <f>0.61365*EXP(17.502*J48/(240.97+J48))</f>
        <v>2.9366656038105483</v>
      </c>
      <c r="AR48">
        <f>AQ48*1000/AA48</f>
        <v>33.389526984300943</v>
      </c>
      <c r="AS48">
        <f>(AR48-U48)</f>
        <v>8.6045710059073883</v>
      </c>
      <c r="AT48">
        <f>IF(D48,P48,(O48+P48)/2)</f>
        <v>24.063867568969727</v>
      </c>
      <c r="AU48">
        <f>0.61365*EXP(17.502*AT48/(240.97+AT48))</f>
        <v>3.0064840537355262</v>
      </c>
      <c r="AV48">
        <f>IF(AS48&lt;&gt;0,(1000-(AR48+U48)/2)/AS48*AL48,0)</f>
        <v>2.3927474486260469</v>
      </c>
      <c r="AW48">
        <f>U48*AA48/1000</f>
        <v>2.1798789706703245</v>
      </c>
      <c r="AX48">
        <f>(AU48-AW48)</f>
        <v>0.82660508306520164</v>
      </c>
      <c r="AY48">
        <f>1/(1.6/F48+1.37/N48)</f>
        <v>1.6261394178819806</v>
      </c>
      <c r="AZ48">
        <f>G48*AA48*0.001</f>
        <v>34.013564446119702</v>
      </c>
      <c r="BA48">
        <f>G48/S48</f>
        <v>0.98631214251398247</v>
      </c>
      <c r="BB48">
        <f>(1-AL48*AA48/AQ48/F48)*100</f>
        <v>88.295044488127587</v>
      </c>
      <c r="BC48">
        <f>(S48-E48/(N48/1.35))</f>
        <v>391.94884919039515</v>
      </c>
      <c r="BD48">
        <f>E48*BB48/100/BC48</f>
        <v>1.0582818898464022E-3</v>
      </c>
    </row>
    <row r="49" spans="1:56" x14ac:dyDescent="0.25">
      <c r="A49" s="1" t="s">
        <v>1</v>
      </c>
      <c r="B49" s="1" t="s">
        <v>1630</v>
      </c>
      <c r="K49" s="1">
        <v>2.72</v>
      </c>
    </row>
    <row r="50" spans="1:56" x14ac:dyDescent="0.25">
      <c r="A50" s="1" t="s">
        <v>1</v>
      </c>
      <c r="B50" s="1" t="s">
        <v>1625</v>
      </c>
      <c r="K50" s="1">
        <v>2.72</v>
      </c>
    </row>
    <row r="51" spans="1:56" x14ac:dyDescent="0.25">
      <c r="A51" s="1">
        <v>12</v>
      </c>
      <c r="B51" s="1" t="s">
        <v>1629</v>
      </c>
      <c r="C51" s="1">
        <v>2534.0000016093254</v>
      </c>
      <c r="D51" s="1">
        <v>0</v>
      </c>
      <c r="E51">
        <f>(R51-S51*(1000-T51)/(1000-U51))*AK51</f>
        <v>0.57239297862105021</v>
      </c>
      <c r="F51">
        <f>IF(AV51&lt;&gt;0,1/(1/AV51-1/N51),0)</f>
        <v>7.4717893650264378</v>
      </c>
      <c r="G51">
        <f>((AY51-AL51/2)*S51-E51)/(AY51+AL51/2)</f>
        <v>386.45319262162792</v>
      </c>
      <c r="H51">
        <f>AL51*1000</f>
        <v>22.327860943546447</v>
      </c>
      <c r="I51">
        <f>(AQ51-AW51)</f>
        <v>0.69990808976392227</v>
      </c>
      <c r="J51">
        <f>(P51+AP51*D51)</f>
        <v>23.987911224365234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24.570423126220703</v>
      </c>
      <c r="P51" s="1">
        <v>23.987911224365234</v>
      </c>
      <c r="Q51" s="1">
        <v>24.666173934936523</v>
      </c>
      <c r="R51" s="1">
        <v>399.82144165039063</v>
      </c>
      <c r="S51" s="1">
        <v>391.39794921875</v>
      </c>
      <c r="T51" s="1">
        <v>6.3986854553222656</v>
      </c>
      <c r="U51" s="1">
        <v>26.070680618286133</v>
      </c>
      <c r="V51" s="1">
        <v>18.158485412597656</v>
      </c>
      <c r="W51" s="1">
        <v>73.984588623046875</v>
      </c>
      <c r="X51" s="1">
        <v>300.67343139648438</v>
      </c>
      <c r="Y51" s="1">
        <v>1999.006103515625</v>
      </c>
      <c r="Z51" s="1">
        <v>1.6766872406005859</v>
      </c>
      <c r="AA51" s="1">
        <v>87.949073791503906</v>
      </c>
      <c r="AB51" s="1">
        <v>3.7904164791107178</v>
      </c>
      <c r="AC51" s="1">
        <v>-0.93742579221725464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1.1054170271929569</v>
      </c>
      <c r="AL51">
        <f>(U51-T51)/(1000-U51)*AK51</f>
        <v>2.2327860943546447E-2</v>
      </c>
      <c r="AM51">
        <f>(P51+273.15)</f>
        <v>297.13791122436521</v>
      </c>
      <c r="AN51">
        <f>(O51+273.15)</f>
        <v>297.72042312622068</v>
      </c>
      <c r="AO51">
        <f>(Y51*AG51+Z51*AH51)*AI51</f>
        <v>319.84096941349708</v>
      </c>
      <c r="AP51">
        <f>((AO51+0.00000010773*(AN51^4-AM51^4))-AL51*44100)/(L51*51.4+0.00000043092*AM51^3)</f>
        <v>-5.4258780759436611</v>
      </c>
      <c r="AQ51">
        <f>0.61365*EXP(17.502*J51/(240.97+J51))</f>
        <v>2.9928003032563</v>
      </c>
      <c r="AR51">
        <f>AQ51*1000/AA51</f>
        <v>34.028787049550623</v>
      </c>
      <c r="AS51">
        <f>(AR51-U51)</f>
        <v>7.9581064312644898</v>
      </c>
      <c r="AT51">
        <f>IF(D51,P51,(O51+P51)/2)</f>
        <v>24.279167175292969</v>
      </c>
      <c r="AU51">
        <f>0.61365*EXP(17.502*AT51/(240.97+AT51))</f>
        <v>3.0455686072045167</v>
      </c>
      <c r="AV51">
        <f>IF(AS51&lt;&gt;0,(1000-(AR51+U51)/2)/AS51*AL51,0)</f>
        <v>2.721365296150104</v>
      </c>
      <c r="AW51">
        <f>U51*AA51/1000</f>
        <v>2.2928922134923777</v>
      </c>
      <c r="AX51">
        <f>(AU51-AW51)</f>
        <v>0.75267639371213901</v>
      </c>
      <c r="AY51">
        <f>1/(1.6/F51+1.37/N51)</f>
        <v>1.8719362342129524</v>
      </c>
      <c r="AZ51">
        <f>G51*AA51*0.001</f>
        <v>33.98820035484183</v>
      </c>
      <c r="BA51">
        <f>G51/S51</f>
        <v>0.98736642180422241</v>
      </c>
      <c r="BB51">
        <f>(1-AL51*AA51/AQ51/F51)*100</f>
        <v>91.218351912021461</v>
      </c>
      <c r="BC51">
        <f>(S51-E51/(N51/1.35))</f>
        <v>391.21741938408718</v>
      </c>
      <c r="BD51">
        <f>E51*BB51/100/BC51</f>
        <v>1.3346221709152476E-3</v>
      </c>
    </row>
    <row r="52" spans="1:56" x14ac:dyDescent="0.25">
      <c r="A52" s="1" t="s">
        <v>1</v>
      </c>
      <c r="B52" s="1" t="s">
        <v>1628</v>
      </c>
    </row>
    <row r="53" spans="1:56" x14ac:dyDescent="0.25">
      <c r="A53" s="1" t="s">
        <v>1</v>
      </c>
      <c r="B53" s="1" t="s">
        <v>1627</v>
      </c>
    </row>
    <row r="54" spans="1:56" x14ac:dyDescent="0.25">
      <c r="A54" s="1" t="s">
        <v>1</v>
      </c>
      <c r="B54" s="1" t="s">
        <v>1626</v>
      </c>
    </row>
    <row r="55" spans="1:56" x14ac:dyDescent="0.25">
      <c r="A55" s="1" t="s">
        <v>1</v>
      </c>
      <c r="B55" s="1" t="s">
        <v>1625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EDB3B-F008-485C-84F1-AD862436A0B3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1714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1713</v>
      </c>
    </row>
    <row r="12" spans="1:60" x14ac:dyDescent="0.25">
      <c r="A12" s="1" t="s">
        <v>1</v>
      </c>
      <c r="B12" s="1" t="s">
        <v>1712</v>
      </c>
    </row>
    <row r="13" spans="1:60" x14ac:dyDescent="0.25">
      <c r="A13" s="1" t="s">
        <v>1</v>
      </c>
      <c r="B13" s="1" t="s">
        <v>1711</v>
      </c>
    </row>
    <row r="14" spans="1:60" x14ac:dyDescent="0.25">
      <c r="A14" s="1" t="s">
        <v>1</v>
      </c>
      <c r="B14" s="1" t="s">
        <v>1710</v>
      </c>
    </row>
    <row r="15" spans="1:60" x14ac:dyDescent="0.25">
      <c r="A15" s="1" t="s">
        <v>1</v>
      </c>
      <c r="B15" s="1" t="s">
        <v>1709</v>
      </c>
    </row>
    <row r="16" spans="1:60" x14ac:dyDescent="0.25">
      <c r="A16" s="1" t="s">
        <v>1</v>
      </c>
      <c r="B16" s="1" t="s">
        <v>1708</v>
      </c>
    </row>
    <row r="17" spans="1:60" x14ac:dyDescent="0.25">
      <c r="A17" s="1" t="s">
        <v>1</v>
      </c>
      <c r="B17" s="1" t="s">
        <v>1707</v>
      </c>
    </row>
    <row r="18" spans="1:60" x14ac:dyDescent="0.25">
      <c r="A18" s="1">
        <v>1</v>
      </c>
      <c r="B18" s="1" t="s">
        <v>1706</v>
      </c>
      <c r="C18" s="1">
        <v>262.00000207871199</v>
      </c>
      <c r="D18" s="1">
        <v>0</v>
      </c>
      <c r="E18">
        <f>(R18-S18*(1000-T18)/(1000-U18))*AO18</f>
        <v>-2.8511449604463968</v>
      </c>
      <c r="F18">
        <f>IF(AZ18&lt;&gt;0,1/(1/AZ18-1/N18),0)</f>
        <v>4.8128597659002343</v>
      </c>
      <c r="G18">
        <f>((BC18-AP18/2)*S18-E18)/(BC18+AP18/2)</f>
        <v>389.04043595266029</v>
      </c>
      <c r="H18">
        <f>AP18*1000</f>
        <v>25.23074562692365</v>
      </c>
      <c r="I18">
        <f>(AU18-BA18)</f>
        <v>0.95246249892395096</v>
      </c>
      <c r="J18">
        <f>(P18+AT18*D18)</f>
        <v>23.51019287109375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24.691713333129883</v>
      </c>
      <c r="P18" s="1">
        <v>23.51019287109375</v>
      </c>
      <c r="Q18" s="1">
        <v>24.796575546264648</v>
      </c>
      <c r="R18" s="1">
        <v>400.0343017578125</v>
      </c>
      <c r="S18" s="1">
        <v>393.62265014648438</v>
      </c>
      <c r="T18" s="1">
        <v>-0.10697203874588013</v>
      </c>
      <c r="U18" s="1">
        <v>22.23321533203125</v>
      </c>
      <c r="V18" s="1">
        <v>-0.30139636993408203</v>
      </c>
      <c r="W18" s="1">
        <v>62.642631530761719</v>
      </c>
      <c r="X18" s="1">
        <v>300.36370849609375</v>
      </c>
      <c r="Y18" s="1">
        <v>-3.5115037113428116E-2</v>
      </c>
      <c r="Z18" s="1">
        <v>2.7922608852386475</v>
      </c>
      <c r="AA18" s="1">
        <v>87.954757690429688</v>
      </c>
      <c r="AB18" s="1">
        <v>3.9265792369842529</v>
      </c>
      <c r="AC18" s="1">
        <v>-0.25116777420043945</v>
      </c>
      <c r="AD18" s="1">
        <v>7.5948029756546021E-2</v>
      </c>
      <c r="AE18" s="1">
        <v>1.347429770976305E-2</v>
      </c>
      <c r="AF18" s="1">
        <v>4.5829709619283676E-2</v>
      </c>
      <c r="AG18" s="1">
        <v>3.2078947871923447E-2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1.1042783400591678</v>
      </c>
      <c r="AP18">
        <f>(U18-T18)/(1000-U18)*AO18</f>
        <v>2.5230745626923651E-2</v>
      </c>
      <c r="AQ18">
        <f>(P18+273.15)</f>
        <v>296.66019287109373</v>
      </c>
      <c r="AR18">
        <f>(O18+273.15)</f>
        <v>297.84171333312986</v>
      </c>
      <c r="AS18">
        <f>(Y18*AK18+Z18*AL18)*AM18</f>
        <v>-5.6184058125673397E-3</v>
      </c>
      <c r="AT18">
        <f>((AS18+0.00000010773*(AR18^4-AQ18^4))-AP18*44100)/(L18*0.92*2*29.3+0.00000043092*AQ18^3)</f>
        <v>-8.6811573032729576</v>
      </c>
      <c r="AU18">
        <f>0.61365*EXP(17.502*J18/(240.97+J18))</f>
        <v>2.9079795661319059</v>
      </c>
      <c r="AV18">
        <f>AU18*1000/AA18</f>
        <v>33.062220196967488</v>
      </c>
      <c r="AW18">
        <f>(AV18-U18)</f>
        <v>10.829004864936238</v>
      </c>
      <c r="AX18">
        <f>IF(D18,P18,(O18+P18)/2)</f>
        <v>24.100953102111816</v>
      </c>
      <c r="AY18">
        <f>0.61365*EXP(17.502*AX18/(240.97+AX18))</f>
        <v>3.0131849687252563</v>
      </c>
      <c r="AZ18">
        <f>IF(AW18&lt;&gt;0,(1000-(AV18+U18)/2)/AW18*AP18,0)</f>
        <v>2.2655057781236896</v>
      </c>
      <c r="BA18">
        <f>U18*AA18/1000</f>
        <v>1.9555170672079549</v>
      </c>
      <c r="BB18">
        <f>(AY18-BA18)</f>
        <v>1.0576679015173014</v>
      </c>
      <c r="BC18">
        <f>1/(1.6/F18+1.37/N18)</f>
        <v>1.5325432991530128</v>
      </c>
      <c r="BD18">
        <f>G18*AA18*0.001</f>
        <v>34.217957275995367</v>
      </c>
      <c r="BE18">
        <f>G18/S18</f>
        <v>0.98835886554770458</v>
      </c>
      <c r="BF18">
        <f>(1-AP18*AA18/AU18/F18)*100</f>
        <v>84.143955227304772</v>
      </c>
      <c r="BG18">
        <f>(S18-E18/(N18/1.35))</f>
        <v>394.52188676806043</v>
      </c>
      <c r="BH18">
        <f>E18*BF18/100/BG18</f>
        <v>-6.0809456191057518E-3</v>
      </c>
    </row>
    <row r="19" spans="1:60" x14ac:dyDescent="0.25">
      <c r="A19" s="1" t="s">
        <v>1</v>
      </c>
      <c r="B19" s="1" t="s">
        <v>1705</v>
      </c>
      <c r="K19" s="1">
        <v>2.72</v>
      </c>
    </row>
    <row r="20" spans="1:60" x14ac:dyDescent="0.25">
      <c r="A20" s="1" t="s">
        <v>1</v>
      </c>
      <c r="B20" s="1" t="s">
        <v>1704</v>
      </c>
      <c r="K20" s="1">
        <v>2.72</v>
      </c>
    </row>
    <row r="21" spans="1:60" x14ac:dyDescent="0.25">
      <c r="A21" s="1">
        <v>2</v>
      </c>
      <c r="B21" s="1" t="s">
        <v>1703</v>
      </c>
      <c r="C21" s="1">
        <v>468.00000210106373</v>
      </c>
      <c r="D21" s="1">
        <v>0</v>
      </c>
      <c r="E21">
        <f>(R21-S21*(1000-T21)/(1000-U21))*AO21</f>
        <v>-2.56847322050448</v>
      </c>
      <c r="F21">
        <f>IF(AZ21&lt;&gt;0,1/(1/AZ21-1/N21),0)</f>
        <v>5.2734871044021112</v>
      </c>
      <c r="G21">
        <f>((BC21-AP21/2)*S21-E21)/(BC21+AP21/2)</f>
        <v>388.80737839305937</v>
      </c>
      <c r="H21">
        <f>AP21*1000</f>
        <v>25.373931268315978</v>
      </c>
      <c r="I21">
        <f>(AU21-BA21)</f>
        <v>0.91854169681103714</v>
      </c>
      <c r="J21">
        <f>(P21+AT21*D21)</f>
        <v>23.384958267211914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24.610374450683594</v>
      </c>
      <c r="P21" s="1">
        <v>23.384958267211914</v>
      </c>
      <c r="Q21" s="1">
        <v>24.766729354858398</v>
      </c>
      <c r="R21" s="1">
        <v>400.10714721679688</v>
      </c>
      <c r="S21" s="1">
        <v>393.3931884765625</v>
      </c>
      <c r="T21" s="1">
        <v>-9.5770306885242462E-2</v>
      </c>
      <c r="U21" s="1">
        <v>22.369937896728516</v>
      </c>
      <c r="V21" s="1">
        <v>-0.27115181088447571</v>
      </c>
      <c r="W21" s="1">
        <v>63.335384368896484</v>
      </c>
      <c r="X21" s="1">
        <v>300.33856201171875</v>
      </c>
      <c r="Y21" s="1">
        <v>25.188108444213867</v>
      </c>
      <c r="Z21" s="1">
        <v>2.8666079044342041</v>
      </c>
      <c r="AA21" s="1">
        <v>87.955223083496094</v>
      </c>
      <c r="AB21" s="1">
        <v>3.798187255859375</v>
      </c>
      <c r="AC21" s="1">
        <v>-0.23045225441455841</v>
      </c>
      <c r="AD21" s="1">
        <v>5.2789762616157532E-2</v>
      </c>
      <c r="AE21" s="1">
        <v>8.5400436073541641E-3</v>
      </c>
      <c r="AF21" s="1">
        <v>2.8529571369290352E-2</v>
      </c>
      <c r="AG21" s="1">
        <v>1.7392851412296295E-2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1.1041858897489656</v>
      </c>
      <c r="AP21">
        <f>(U21-T21)/(1000-U21)*AO21</f>
        <v>2.5373931268315979E-2</v>
      </c>
      <c r="AQ21">
        <f>(P21+273.15)</f>
        <v>296.53495826721189</v>
      </c>
      <c r="AR21">
        <f>(O21+273.15)</f>
        <v>297.76037445068357</v>
      </c>
      <c r="AS21">
        <f>(Y21*AK21+Z21*AL21)*AM21</f>
        <v>4.0300972609945234</v>
      </c>
      <c r="AT21">
        <f>((AS21+0.00000010773*(AR21^4-AQ21^4))-AP21*44100)/(L21*0.92*2*29.3+0.00000043092*AQ21^3)</f>
        <v>-8.6963214791603054</v>
      </c>
      <c r="AU21">
        <f>0.61365*EXP(17.502*J21/(240.97+J21))</f>
        <v>2.886094574881747</v>
      </c>
      <c r="AV21">
        <f>AU21*1000/AA21</f>
        <v>32.813225567536463</v>
      </c>
      <c r="AW21">
        <f>(AV21-U21)</f>
        <v>10.443287670807948</v>
      </c>
      <c r="AX21">
        <f>IF(D21,P21,(O21+P21)/2)</f>
        <v>23.997666358947754</v>
      </c>
      <c r="AY21">
        <f>0.61365*EXP(17.502*AX21/(240.97+AX21))</f>
        <v>2.9945546650018247</v>
      </c>
      <c r="AZ21">
        <f>IF(AW21&lt;&gt;0,(1000-(AV21+U21)/2)/AW21*AP21,0)</f>
        <v>2.3626491146874469</v>
      </c>
      <c r="BA21">
        <f>U21*AA21/1000</f>
        <v>1.9675528780707099</v>
      </c>
      <c r="BB21">
        <f>(AY21-BA21)</f>
        <v>1.0270017869311148</v>
      </c>
      <c r="BC21">
        <f>1/(1.6/F21+1.37/N21)</f>
        <v>1.6039213042966831</v>
      </c>
      <c r="BD21">
        <f>G21*AA21*0.001</f>
        <v>34.19763970307082</v>
      </c>
      <c r="BE21">
        <f>G21/S21</f>
        <v>0.98834293470799039</v>
      </c>
      <c r="BF21">
        <f>(1-AP21*AA21/AU21/F21)*100</f>
        <v>85.33638846758879</v>
      </c>
      <c r="BG21">
        <f>(S21-E21/(N21/1.35))</f>
        <v>394.20327186883355</v>
      </c>
      <c r="BH21">
        <f>E21*BF21/100/BG21</f>
        <v>-5.5601828841872238E-3</v>
      </c>
    </row>
    <row r="22" spans="1:60" x14ac:dyDescent="0.25">
      <c r="A22" s="1" t="s">
        <v>1</v>
      </c>
      <c r="B22" s="1" t="s">
        <v>1702</v>
      </c>
      <c r="K22" s="1">
        <v>2.72</v>
      </c>
    </row>
    <row r="23" spans="1:60" x14ac:dyDescent="0.25">
      <c r="A23" s="1" t="s">
        <v>1</v>
      </c>
      <c r="B23" s="1" t="s">
        <v>1701</v>
      </c>
      <c r="K23" s="1">
        <v>2.72</v>
      </c>
    </row>
    <row r="24" spans="1:60" x14ac:dyDescent="0.25">
      <c r="A24" s="1">
        <v>3</v>
      </c>
      <c r="B24" s="1" t="s">
        <v>1700</v>
      </c>
      <c r="C24" s="1">
        <v>674.00000210106373</v>
      </c>
      <c r="D24" s="1">
        <v>0</v>
      </c>
      <c r="E24">
        <f>(R24-S24*(1000-T24)/(1000-U24))*AO24</f>
        <v>-1.9333864467179334</v>
      </c>
      <c r="F24">
        <f>IF(AZ24&lt;&gt;0,1/(1/AZ24-1/N24),0)</f>
        <v>5.2390249842904844</v>
      </c>
      <c r="G24">
        <f>((BC24-AP24/2)*S24-E24)/(BC24+AP24/2)</f>
        <v>387.87857703232578</v>
      </c>
      <c r="H24">
        <f>AP24*1000</f>
        <v>25.098581451707567</v>
      </c>
      <c r="I24">
        <f>(AU24-BA24)</f>
        <v>0.91153553769800366</v>
      </c>
      <c r="J24">
        <f>(P24+AT24*D24)</f>
        <v>23.222854614257813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24.516590118408203</v>
      </c>
      <c r="P24" s="1">
        <v>23.222854614257813</v>
      </c>
      <c r="Q24" s="1">
        <v>24.699872970581055</v>
      </c>
      <c r="R24" s="1">
        <v>399.97442626953125</v>
      </c>
      <c r="S24" s="1">
        <v>392.79696655273438</v>
      </c>
      <c r="T24" s="1">
        <v>-9.7912482917308807E-2</v>
      </c>
      <c r="U24" s="1">
        <v>22.12944221496582</v>
      </c>
      <c r="V24" s="1">
        <v>-0.27878284454345703</v>
      </c>
      <c r="W24" s="1">
        <v>63.008403778076172</v>
      </c>
      <c r="X24" s="1">
        <v>300.33895874023438</v>
      </c>
      <c r="Y24" s="1">
        <v>49.985813140869141</v>
      </c>
      <c r="Z24" s="1">
        <v>2.4814081192016602</v>
      </c>
      <c r="AA24" s="1">
        <v>87.957260131835938</v>
      </c>
      <c r="AB24" s="1">
        <v>3.7633423805236816</v>
      </c>
      <c r="AC24" s="1">
        <v>-0.22349587082862854</v>
      </c>
      <c r="AD24" s="1">
        <v>6.116921454668045E-2</v>
      </c>
      <c r="AE24" s="1">
        <v>5.9482809156179428E-3</v>
      </c>
      <c r="AF24" s="1">
        <v>5.4903820157051086E-2</v>
      </c>
      <c r="AG24" s="1">
        <v>2.008402906358242E-2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1.1041873483096849</v>
      </c>
      <c r="AP24">
        <f>(U24-T24)/(1000-U24)*AO24</f>
        <v>2.5098581451707565E-2</v>
      </c>
      <c r="AQ24">
        <f>(P24+273.15)</f>
        <v>296.37285461425779</v>
      </c>
      <c r="AR24">
        <f>(O24+273.15)</f>
        <v>297.66659011840818</v>
      </c>
      <c r="AS24">
        <f>(Y24*AK24+Z24*AL24)*AM24</f>
        <v>7.9977299237758643</v>
      </c>
      <c r="AT24">
        <f>((AS24+0.00000010773*(AR24^4-AQ24^4))-AP24*44100)/(L24*0.92*2*29.3+0.00000043092*AQ24^3)</f>
        <v>-8.5643776892238979</v>
      </c>
      <c r="AU24">
        <f>0.61365*EXP(17.502*J24/(240.97+J24))</f>
        <v>2.8579806431721839</v>
      </c>
      <c r="AV24">
        <f>AU24*1000/AA24</f>
        <v>32.492833893284768</v>
      </c>
      <c r="AW24">
        <f>(AV24-U24)</f>
        <v>10.363391678318948</v>
      </c>
      <c r="AX24">
        <f>IF(D24,P24,(O24+P24)/2)</f>
        <v>23.869722366333008</v>
      </c>
      <c r="AY24">
        <f>0.61365*EXP(17.502*AX24/(240.97+AX24))</f>
        <v>2.9716165288125849</v>
      </c>
      <c r="AZ24">
        <f>IF(AW24&lt;&gt;0,(1000-(AV24+U24)/2)/AW24*AP24,0)</f>
        <v>2.3557066437806715</v>
      </c>
      <c r="BA24">
        <f>U24*AA24/1000</f>
        <v>1.9464451054741803</v>
      </c>
      <c r="BB24">
        <f>(AY24-BA24)</f>
        <v>1.0251714233384046</v>
      </c>
      <c r="BC24">
        <f>1/(1.6/F24+1.37/N24)</f>
        <v>1.5988034049897004</v>
      </c>
      <c r="BD24">
        <f>G24*AA24*0.001</f>
        <v>34.116736899598642</v>
      </c>
      <c r="BE24">
        <f>G24/S24</f>
        <v>0.98747854505198096</v>
      </c>
      <c r="BF24">
        <f>(1-AP24*AA24/AU24/F24)*100</f>
        <v>85.256142786955877</v>
      </c>
      <c r="BG24">
        <f>(S24-E24/(N24/1.35))</f>
        <v>393.40674680616468</v>
      </c>
      <c r="BH24">
        <f>E24*BF24/100/BG24</f>
        <v>-4.1898892762244422E-3</v>
      </c>
    </row>
    <row r="25" spans="1:60" x14ac:dyDescent="0.25">
      <c r="A25" s="1" t="s">
        <v>1</v>
      </c>
      <c r="B25" s="1" t="s">
        <v>1699</v>
      </c>
      <c r="K25" s="1">
        <v>2.72</v>
      </c>
    </row>
    <row r="26" spans="1:60" x14ac:dyDescent="0.25">
      <c r="A26" s="1" t="s">
        <v>1</v>
      </c>
      <c r="B26" s="1" t="s">
        <v>1698</v>
      </c>
      <c r="K26" s="1">
        <v>2.72</v>
      </c>
    </row>
    <row r="27" spans="1:60" x14ac:dyDescent="0.25">
      <c r="A27" s="1">
        <v>4</v>
      </c>
      <c r="B27" s="1" t="s">
        <v>1697</v>
      </c>
      <c r="C27" s="1">
        <v>880.00000210106373</v>
      </c>
      <c r="D27" s="1">
        <v>0</v>
      </c>
      <c r="E27">
        <f>(R27-S27*(1000-T27)/(1000-U27))*AO27</f>
        <v>-1.5375891509482502</v>
      </c>
      <c r="F27">
        <f>IF(AZ27&lt;&gt;0,1/(1/AZ27-1/N27),0)</f>
        <v>5.2724514215710609</v>
      </c>
      <c r="G27">
        <f>((BC27-AP27/2)*S27-E27)/(BC27+AP27/2)</f>
        <v>387.47875086015961</v>
      </c>
      <c r="H27">
        <f>AP27*1000</f>
        <v>24.994913459687183</v>
      </c>
      <c r="I27">
        <f>(AU27-BA27)</f>
        <v>0.90523843208596566</v>
      </c>
      <c r="J27">
        <f>(P27+AT27*D27)</f>
        <v>23.140207290649414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24.439201354980469</v>
      </c>
      <c r="P27" s="1">
        <v>23.140207290649414</v>
      </c>
      <c r="Q27" s="1">
        <v>24.631542205810547</v>
      </c>
      <c r="R27" s="1">
        <v>400.09222412109375</v>
      </c>
      <c r="S27" s="1">
        <v>392.59881591796875</v>
      </c>
      <c r="T27" s="1">
        <v>-9.3608371913433075E-2</v>
      </c>
      <c r="U27" s="1">
        <v>22.040584564208984</v>
      </c>
      <c r="V27" s="1">
        <v>-0.26774758100509644</v>
      </c>
      <c r="W27" s="1">
        <v>63.042575836181641</v>
      </c>
      <c r="X27" s="1">
        <v>300.38461303710938</v>
      </c>
      <c r="Y27" s="1">
        <v>100.78261566162109</v>
      </c>
      <c r="Z27" s="1">
        <v>1.5601376295089722</v>
      </c>
      <c r="AA27" s="1">
        <v>87.951431274414063</v>
      </c>
      <c r="AB27" s="1">
        <v>3.8266572952270508</v>
      </c>
      <c r="AC27" s="1">
        <v>-0.21550169587135315</v>
      </c>
      <c r="AD27" s="1">
        <v>4.5935399830341339E-2</v>
      </c>
      <c r="AE27" s="1">
        <v>5.5555128492414951E-3</v>
      </c>
      <c r="AF27" s="1">
        <v>3.0217468738555908E-2</v>
      </c>
      <c r="AG27" s="1">
        <v>1.9617311656475067E-2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1.1043551949893724</v>
      </c>
      <c r="AP27">
        <f>(U27-T27)/(1000-U27)*AO27</f>
        <v>2.4994913459687181E-2</v>
      </c>
      <c r="AQ27">
        <f>(P27+273.15)</f>
        <v>296.29020729064939</v>
      </c>
      <c r="AR27">
        <f>(O27+273.15)</f>
        <v>297.58920135498045</v>
      </c>
      <c r="AS27">
        <f>(Y27*AK27+Z27*AL27)*AM27</f>
        <v>16.125218145432655</v>
      </c>
      <c r="AT27">
        <f>((AS27+0.00000010773*(AR27^4-AQ27^4))-AP27*44100)/(L27*0.92*2*29.3+0.00000043092*AQ27^3)</f>
        <v>-8.4643187411877143</v>
      </c>
      <c r="AU27">
        <f>0.61365*EXP(17.502*J27/(240.97+J27))</f>
        <v>2.8437393906329036</v>
      </c>
      <c r="AV27">
        <f>AU27*1000/AA27</f>
        <v>32.33306552749842</v>
      </c>
      <c r="AW27">
        <f>(AV27-U27)</f>
        <v>10.292480963289435</v>
      </c>
      <c r="AX27">
        <f>IF(D27,P27,(O27+P27)/2)</f>
        <v>23.789704322814941</v>
      </c>
      <c r="AY27">
        <f>0.61365*EXP(17.502*AX27/(240.97+AX27))</f>
        <v>2.957348904715166</v>
      </c>
      <c r="AZ27">
        <f>IF(AW27&lt;&gt;0,(1000-(AV27+U27)/2)/AW27*AP27,0)</f>
        <v>2.3624412041323142</v>
      </c>
      <c r="BA27">
        <f>U27*AA27/1000</f>
        <v>1.9385009585469379</v>
      </c>
      <c r="BB27">
        <f>(AY27-BA27)</f>
        <v>1.018847946168228</v>
      </c>
      <c r="BC27">
        <f>1/(1.6/F27+1.37/N27)</f>
        <v>1.6037679976856702</v>
      </c>
      <c r="BD27">
        <f>G27*AA27*0.001</f>
        <v>34.079310726573141</v>
      </c>
      <c r="BE27">
        <f>G27/S27</f>
        <v>0.98695853158436686</v>
      </c>
      <c r="BF27">
        <f>(1-AP27*AA27/AU27/F27)*100</f>
        <v>85.338035352765303</v>
      </c>
      <c r="BG27">
        <f>(S27-E27/(N27/1.35))</f>
        <v>393.08376371706424</v>
      </c>
      <c r="BH27">
        <f>E27*BF27/100/BG27</f>
        <v>-3.338088454248561E-3</v>
      </c>
    </row>
    <row r="28" spans="1:60" x14ac:dyDescent="0.25">
      <c r="A28" s="1" t="s">
        <v>1</v>
      </c>
      <c r="B28" s="1" t="s">
        <v>1696</v>
      </c>
      <c r="K28" s="1">
        <v>2.72</v>
      </c>
    </row>
    <row r="29" spans="1:60" x14ac:dyDescent="0.25">
      <c r="A29" s="1" t="s">
        <v>1</v>
      </c>
      <c r="B29" s="1" t="s">
        <v>1695</v>
      </c>
      <c r="K29" s="1">
        <v>2.72</v>
      </c>
    </row>
    <row r="30" spans="1:60" x14ac:dyDescent="0.25">
      <c r="A30" s="1">
        <v>5</v>
      </c>
      <c r="B30" s="1" t="s">
        <v>1694</v>
      </c>
      <c r="C30" s="1">
        <v>1086.0000021010637</v>
      </c>
      <c r="D30" s="1">
        <v>0</v>
      </c>
      <c r="E30">
        <f>(R30-S30*(1000-T30)/(1000-U30))*AO30</f>
        <v>-1.3511616397286614</v>
      </c>
      <c r="F30">
        <f>IF(AZ30&lt;&gt;0,1/(1/AZ30-1/N30),0)</f>
        <v>5.3563995450191886</v>
      </c>
      <c r="G30">
        <f>((BC30-AP30/2)*S30-E30)/(BC30+AP30/2)</f>
        <v>387.18024872380028</v>
      </c>
      <c r="H30">
        <f>AP30*1000</f>
        <v>24.967541580179184</v>
      </c>
      <c r="I30">
        <f>(AU30-BA30)</f>
        <v>0.89793294504708676</v>
      </c>
      <c r="J30">
        <f>(P30+AT30*D30)</f>
        <v>23.084955215454102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24.382740020751953</v>
      </c>
      <c r="P30" s="1">
        <v>23.084955215454102</v>
      </c>
      <c r="Q30" s="1">
        <v>24.576164245605469</v>
      </c>
      <c r="R30" s="1">
        <v>400.01434326171875</v>
      </c>
      <c r="S30" s="1">
        <v>392.36590576171875</v>
      </c>
      <c r="T30" s="1">
        <v>-9.7614727914333344E-2</v>
      </c>
      <c r="U30" s="1">
        <v>22.016397476196289</v>
      </c>
      <c r="V30" s="1">
        <v>-0.28014487028121948</v>
      </c>
      <c r="W30" s="1">
        <v>63.184940338134766</v>
      </c>
      <c r="X30" s="1">
        <v>300.3369140625</v>
      </c>
      <c r="Y30" s="1">
        <v>150.00715637207031</v>
      </c>
      <c r="Z30" s="1">
        <v>2.7203326225280762</v>
      </c>
      <c r="AA30" s="1">
        <v>87.949012756347656</v>
      </c>
      <c r="AB30" s="1">
        <v>3.737680196762085</v>
      </c>
      <c r="AC30" s="1">
        <v>-0.22020101547241211</v>
      </c>
      <c r="AD30" s="1">
        <v>0.10571512579917908</v>
      </c>
      <c r="AE30" s="1">
        <v>3.4294703509658575E-3</v>
      </c>
      <c r="AF30" s="1">
        <v>2.9330726712942123E-2</v>
      </c>
      <c r="AG30" s="1">
        <v>1.7931621521711349E-2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1.1041798311121322</v>
      </c>
      <c r="AP30">
        <f>(U30-T30)/(1000-U30)*AO30</f>
        <v>2.4967541580179182E-2</v>
      </c>
      <c r="AQ30">
        <f>(P30+273.15)</f>
        <v>296.23495521545408</v>
      </c>
      <c r="AR30">
        <f>(O30+273.15)</f>
        <v>297.53274002075193</v>
      </c>
      <c r="AS30">
        <f>(Y30*AK30+Z30*AL30)*AM30</f>
        <v>24.001144483063854</v>
      </c>
      <c r="AT30">
        <f>((AS30+0.00000010773*(AR30^4-AQ30^4))-AP30*44100)/(L30*0.92*2*29.3+0.00000043092*AQ30^3)</f>
        <v>-8.3931556850313811</v>
      </c>
      <c r="AU30">
        <f>0.61365*EXP(17.502*J30/(240.97+J30))</f>
        <v>2.8342533675298944</v>
      </c>
      <c r="AV30">
        <f>AU30*1000/AA30</f>
        <v>32.226096447288825</v>
      </c>
      <c r="AW30">
        <f>(AV30-U30)</f>
        <v>10.209698971092536</v>
      </c>
      <c r="AX30">
        <f>IF(D30,P30,(O30+P30)/2)</f>
        <v>23.733847618103027</v>
      </c>
      <c r="AY30">
        <f>0.61365*EXP(17.502*AX30/(240.97+AX30))</f>
        <v>2.9474249062600171</v>
      </c>
      <c r="AZ30">
        <f>IF(AW30&lt;&gt;0,(1000-(AV30+U30)/2)/AW30*AP30,0)</f>
        <v>2.3791485711508948</v>
      </c>
      <c r="BA30">
        <f>U30*AA30/1000</f>
        <v>1.9363204224828077</v>
      </c>
      <c r="BB30">
        <f>(AY30-BA30)</f>
        <v>1.0111044837772094</v>
      </c>
      <c r="BC30">
        <f>1/(1.6/F30+1.37/N30)</f>
        <v>1.6160948963428377</v>
      </c>
      <c r="BD30">
        <f>G30*AA30*0.001</f>
        <v>34.052120634015367</v>
      </c>
      <c r="BE30">
        <f>G30/S30</f>
        <v>0.98678361967293948</v>
      </c>
      <c r="BF30">
        <f>(1-AP30*AA30/AU30/F30)*100</f>
        <v>85.53577680199831</v>
      </c>
      <c r="BG30">
        <f>(S30-E30/(N30/1.35))</f>
        <v>392.79205527181682</v>
      </c>
      <c r="BH30">
        <f>E30*BF30/100/BG30</f>
        <v>-2.9423370174652638E-3</v>
      </c>
    </row>
    <row r="31" spans="1:60" x14ac:dyDescent="0.25">
      <c r="A31" s="1" t="s">
        <v>1</v>
      </c>
      <c r="B31" s="1" t="s">
        <v>1693</v>
      </c>
      <c r="K31" s="1">
        <v>2.72</v>
      </c>
    </row>
    <row r="32" spans="1:60" x14ac:dyDescent="0.25">
      <c r="A32" s="1" t="s">
        <v>1</v>
      </c>
      <c r="B32" s="1" t="s">
        <v>1692</v>
      </c>
      <c r="K32" s="1">
        <v>2.72</v>
      </c>
    </row>
    <row r="33" spans="1:60" x14ac:dyDescent="0.25">
      <c r="A33" s="1">
        <v>6</v>
      </c>
      <c r="B33" s="1" t="s">
        <v>1691</v>
      </c>
      <c r="C33" s="1">
        <v>1292.0000021010637</v>
      </c>
      <c r="D33" s="1">
        <v>0</v>
      </c>
      <c r="E33">
        <f>(R33-S33*(1000-T33)/(1000-U33))*AO33</f>
        <v>-0.96539205953278939</v>
      </c>
      <c r="F33">
        <f>IF(AZ33&lt;&gt;0,1/(1/AZ33-1/N33),0)</f>
        <v>5.7098957241954693</v>
      </c>
      <c r="G33">
        <f>((BC33-AP33/2)*S33-E33)/(BC33+AP33/2)</f>
        <v>386.70810892531574</v>
      </c>
      <c r="H33">
        <f>AP33*1000</f>
        <v>25.190697669517633</v>
      </c>
      <c r="I33">
        <f>(AU33-BA33)</f>
        <v>0.88094738701106556</v>
      </c>
      <c r="J33">
        <f>(P33+AT33*D33)</f>
        <v>23.084880828857422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24.352998733520508</v>
      </c>
      <c r="P33" s="1">
        <v>23.084880828857422</v>
      </c>
      <c r="Q33" s="1">
        <v>24.541213989257813</v>
      </c>
      <c r="R33" s="1">
        <v>400.08407592773438</v>
      </c>
      <c r="S33" s="1">
        <v>392.016357421875</v>
      </c>
      <c r="T33" s="1">
        <v>-9.3680068850517273E-2</v>
      </c>
      <c r="U33" s="1">
        <v>22.209665298461914</v>
      </c>
      <c r="V33" s="1">
        <v>-0.269328773021698</v>
      </c>
      <c r="W33" s="1">
        <v>63.852443695068359</v>
      </c>
      <c r="X33" s="1">
        <v>300.38955688476563</v>
      </c>
      <c r="Y33" s="1">
        <v>299.84783935546875</v>
      </c>
      <c r="Z33" s="1">
        <v>2.5099794864654541</v>
      </c>
      <c r="AA33" s="1">
        <v>87.947891235351563</v>
      </c>
      <c r="AB33" s="1">
        <v>3.7848083972930908</v>
      </c>
      <c r="AC33" s="1">
        <v>-0.22756175696849823</v>
      </c>
      <c r="AD33" s="1">
        <v>7.8045390546321869E-2</v>
      </c>
      <c r="AE33" s="1">
        <v>3.6452098283916712E-3</v>
      </c>
      <c r="AF33" s="1">
        <v>3.8757845759391785E-2</v>
      </c>
      <c r="AG33" s="1">
        <v>2.1597079932689667E-2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1.1043733708998733</v>
      </c>
      <c r="AP33">
        <f>(U33-T33)/(1000-U33)*AO33</f>
        <v>2.5190697669517634E-2</v>
      </c>
      <c r="AQ33">
        <f>(P33+273.15)</f>
        <v>296.2348808288574</v>
      </c>
      <c r="AR33">
        <f>(O33+273.15)</f>
        <v>297.50299873352049</v>
      </c>
      <c r="AS33">
        <f>(Y33*AK33+Z33*AL33)*AM33</f>
        <v>47.975653224535563</v>
      </c>
      <c r="AT33">
        <f>((AS33+0.00000010773*(AR33^4-AQ33^4))-AP33*44100)/(L33*0.92*2*29.3+0.00000043092*AQ33^3)</f>
        <v>-8.2841636650243125</v>
      </c>
      <c r="AU33">
        <f>0.61365*EXP(17.502*J33/(240.97+J33))</f>
        <v>2.8342406150537558</v>
      </c>
      <c r="AV33">
        <f>AU33*1000/AA33</f>
        <v>32.226362397584168</v>
      </c>
      <c r="AW33">
        <f>(AV33-U33)</f>
        <v>10.016697099122254</v>
      </c>
      <c r="AX33">
        <f>IF(D33,P33,(O33+P33)/2)</f>
        <v>23.718939781188965</v>
      </c>
      <c r="AY33">
        <f>0.61365*EXP(17.502*AX33/(240.97+AX33))</f>
        <v>2.944781175981142</v>
      </c>
      <c r="AZ33">
        <f>IF(AW33&lt;&gt;0,(1000-(AV33+U33)/2)/AW33*AP33,0)</f>
        <v>2.446420877961327</v>
      </c>
      <c r="BA33">
        <f>U33*AA33/1000</f>
        <v>1.9532932280426902</v>
      </c>
      <c r="BB33">
        <f>(AY33-BA33)</f>
        <v>0.99148794793845174</v>
      </c>
      <c r="BC33">
        <f>1/(1.6/F33+1.37/N33)</f>
        <v>1.6658817397119565</v>
      </c>
      <c r="BD33">
        <f>G33*AA33*0.001</f>
        <v>34.010162703592158</v>
      </c>
      <c r="BE33">
        <f>G33/S33</f>
        <v>0.98645911478931814</v>
      </c>
      <c r="BF33">
        <f>(1-AP33*AA33/AU33/F33)*100</f>
        <v>86.310085619354624</v>
      </c>
      <c r="BG33">
        <f>(S33-E33/(N33/1.35))</f>
        <v>392.32083716813622</v>
      </c>
      <c r="BH33">
        <f>E33*BF33/100/BG33</f>
        <v>-2.1238502628605099E-3</v>
      </c>
    </row>
    <row r="34" spans="1:60" x14ac:dyDescent="0.25">
      <c r="A34" s="1" t="s">
        <v>1</v>
      </c>
      <c r="B34" s="1" t="s">
        <v>1690</v>
      </c>
      <c r="K34" s="1">
        <v>2.72</v>
      </c>
    </row>
    <row r="35" spans="1:60" x14ac:dyDescent="0.25">
      <c r="A35" s="1" t="s">
        <v>1</v>
      </c>
      <c r="B35" s="1" t="s">
        <v>1689</v>
      </c>
      <c r="K35" s="1">
        <v>2.72</v>
      </c>
    </row>
    <row r="36" spans="1:60" x14ac:dyDescent="0.25">
      <c r="A36" s="1">
        <v>7</v>
      </c>
      <c r="B36" s="1" t="s">
        <v>1688</v>
      </c>
      <c r="C36" s="1">
        <v>1498.5000020898879</v>
      </c>
      <c r="D36" s="1">
        <v>0</v>
      </c>
      <c r="E36">
        <f>(R36-S36*(1000-T36)/(1000-U36))*AO36</f>
        <v>-1.0197833629164357</v>
      </c>
      <c r="F36">
        <f>IF(AZ36&lt;&gt;0,1/(1/AZ36-1/N36),0)</f>
        <v>6.3618436605464668</v>
      </c>
      <c r="G36">
        <f>((BC36-AP36/2)*S36-E36)/(BC36+AP36/2)</f>
        <v>386.79537950644203</v>
      </c>
      <c r="H36">
        <f>AP36*1000</f>
        <v>25.631682451585309</v>
      </c>
      <c r="I36">
        <f>(AU36-BA36)</f>
        <v>0.85673750312520291</v>
      </c>
      <c r="J36">
        <f>(P36+AT36*D36)</f>
        <v>23.139511108398438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24.351507186889648</v>
      </c>
      <c r="P36" s="1">
        <v>23.139511108398438</v>
      </c>
      <c r="Q36" s="1">
        <v>24.527982711791992</v>
      </c>
      <c r="R36" s="1">
        <v>400.09011840820313</v>
      </c>
      <c r="S36" s="1">
        <v>391.91665649414063</v>
      </c>
      <c r="T36" s="1">
        <v>-9.3917906284332275E-2</v>
      </c>
      <c r="U36" s="1">
        <v>22.593112945556641</v>
      </c>
      <c r="V36" s="1">
        <v>-0.27001836895942688</v>
      </c>
      <c r="W36" s="1">
        <v>64.956253051757813</v>
      </c>
      <c r="X36" s="1">
        <v>300.36114501953125</v>
      </c>
      <c r="Y36" s="1">
        <v>499.34661865234375</v>
      </c>
      <c r="Z36" s="1">
        <v>2.6757123470306396</v>
      </c>
      <c r="AA36" s="1">
        <v>87.941940307617188</v>
      </c>
      <c r="AB36" s="1">
        <v>4.0558028221130371</v>
      </c>
      <c r="AC36" s="1">
        <v>-0.24681568145751953</v>
      </c>
      <c r="AD36" s="1">
        <v>3.9490610361099243E-2</v>
      </c>
      <c r="AE36" s="1">
        <v>2.2627178113907576E-3</v>
      </c>
      <c r="AF36" s="1">
        <v>2.7843166142702103E-2</v>
      </c>
      <c r="AG36" s="1">
        <v>2.1849291399121284E-2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1.1042689155129823</v>
      </c>
      <c r="AP36">
        <f>(U36-T36)/(1000-U36)*AO36</f>
        <v>2.563168245158531E-2</v>
      </c>
      <c r="AQ36">
        <f>(P36+273.15)</f>
        <v>296.28951110839841</v>
      </c>
      <c r="AR36">
        <f>(O36+273.15)</f>
        <v>297.50150718688963</v>
      </c>
      <c r="AS36">
        <f>(Y36*AK36+Z36*AL36)*AM36</f>
        <v>79.895457198572331</v>
      </c>
      <c r="AT36">
        <f>((AS36+0.00000010773*(AR36^4-AQ36^4))-AP36*44100)/(L36*0.92*2*29.3+0.00000043092*AQ36^3)</f>
        <v>-8.1902012885610613</v>
      </c>
      <c r="AU36">
        <f>0.61365*EXP(17.502*J36/(240.97+J36))</f>
        <v>2.8436196931465982</v>
      </c>
      <c r="AV36">
        <f>AU36*1000/AA36</f>
        <v>32.335193915437131</v>
      </c>
      <c r="AW36">
        <f>(AV36-U36)</f>
        <v>9.7420809698804902</v>
      </c>
      <c r="AX36">
        <f>IF(D36,P36,(O36+P36)/2)</f>
        <v>23.745509147644043</v>
      </c>
      <c r="AY36">
        <f>0.61365*EXP(17.502*AX36/(240.97+AX36))</f>
        <v>2.949494388501269</v>
      </c>
      <c r="AZ36">
        <f>IF(AW36&lt;&gt;0,(1000-(AV36+U36)/2)/AW36*AP36,0)</f>
        <v>2.5587685084041127</v>
      </c>
      <c r="BA36">
        <f>U36*AA36/1000</f>
        <v>1.9868821900213953</v>
      </c>
      <c r="BB36">
        <f>(AY36-BA36)</f>
        <v>0.96261219847987367</v>
      </c>
      <c r="BC36">
        <f>1/(1.6/F36+1.37/N36)</f>
        <v>1.7495766139193241</v>
      </c>
      <c r="BD36">
        <f>G36*AA36*0.001</f>
        <v>34.015536175817658</v>
      </c>
      <c r="BE36">
        <f>G36/S36</f>
        <v>0.98693273964543748</v>
      </c>
      <c r="BF36">
        <f>(1-AP36*AA36/AU36/F36)*100</f>
        <v>87.539982510442698</v>
      </c>
      <c r="BG36">
        <f>(S36-E36/(N36/1.35))</f>
        <v>392.23829098089254</v>
      </c>
      <c r="BH36">
        <f>E36*BF36/100/BG36</f>
        <v>-2.275958768097274E-3</v>
      </c>
    </row>
    <row r="37" spans="1:60" x14ac:dyDescent="0.25">
      <c r="A37" s="1" t="s">
        <v>1</v>
      </c>
      <c r="B37" s="1" t="s">
        <v>1687</v>
      </c>
      <c r="K37" s="1">
        <v>2.72</v>
      </c>
    </row>
    <row r="38" spans="1:60" x14ac:dyDescent="0.25">
      <c r="A38" s="1" t="s">
        <v>1</v>
      </c>
      <c r="B38" s="1" t="s">
        <v>1686</v>
      </c>
      <c r="K38" s="1">
        <v>2.72</v>
      </c>
    </row>
    <row r="39" spans="1:60" x14ac:dyDescent="0.25">
      <c r="A39" s="1">
        <v>8</v>
      </c>
      <c r="B39" s="1" t="s">
        <v>1685</v>
      </c>
      <c r="C39" s="1">
        <v>1704.5000020898879</v>
      </c>
      <c r="D39" s="1">
        <v>0</v>
      </c>
      <c r="E39">
        <f>(R39-S39*(1000-T39)/(1000-U39))*AO39</f>
        <v>-0.84394412406398789</v>
      </c>
      <c r="F39">
        <f>IF(AZ39&lt;&gt;0,1/(1/AZ39-1/N39),0)</f>
        <v>7.4634756657185095</v>
      </c>
      <c r="G39">
        <f>((BC39-AP39/2)*S39-E39)/(BC39+AP39/2)</f>
        <v>386.53005314552064</v>
      </c>
      <c r="H39">
        <f>AP39*1000</f>
        <v>26.291560873229415</v>
      </c>
      <c r="I39">
        <f>(AU39-BA39)</f>
        <v>0.82625576286612779</v>
      </c>
      <c r="J39">
        <f>(P39+AT39*D39)</f>
        <v>23.252511978149414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24.376768112182617</v>
      </c>
      <c r="P39" s="1">
        <v>23.252511978149414</v>
      </c>
      <c r="Q39" s="1">
        <v>24.539649963378906</v>
      </c>
      <c r="R39" s="1">
        <v>400.10336303710938</v>
      </c>
      <c r="S39" s="1">
        <v>391.5455322265625</v>
      </c>
      <c r="T39" s="1">
        <v>-9.476751834154129E-2</v>
      </c>
      <c r="U39" s="1">
        <v>23.162162780761719</v>
      </c>
      <c r="V39" s="1">
        <v>-0.27203905582427979</v>
      </c>
      <c r="W39" s="1">
        <v>66.489158630371094</v>
      </c>
      <c r="X39" s="1">
        <v>300.36917114257813</v>
      </c>
      <c r="Y39" s="1">
        <v>749.34857177734375</v>
      </c>
      <c r="Z39" s="1">
        <v>2.7031123638153076</v>
      </c>
      <c r="AA39" s="1">
        <v>87.938697814941406</v>
      </c>
      <c r="AB39" s="1">
        <v>4.040369987487793</v>
      </c>
      <c r="AC39" s="1">
        <v>-0.26200962066650391</v>
      </c>
      <c r="AD39" s="1">
        <v>7.2044774889945984E-2</v>
      </c>
      <c r="AE39" s="1">
        <v>3.8628457114100456E-3</v>
      </c>
      <c r="AF39" s="1">
        <v>4.5132718980312347E-2</v>
      </c>
      <c r="AG39" s="1">
        <v>2.2139618173241615E-2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1.1042984233183017</v>
      </c>
      <c r="AP39">
        <f>(U39-T39)/(1000-U39)*AO39</f>
        <v>2.6291560873229414E-2</v>
      </c>
      <c r="AQ39">
        <f>(P39+273.15)</f>
        <v>296.40251197814939</v>
      </c>
      <c r="AR39">
        <f>(O39+273.15)</f>
        <v>297.52676811218259</v>
      </c>
      <c r="AS39">
        <f>(Y39*AK39+Z39*AL39)*AM39</f>
        <v>119.89576880449567</v>
      </c>
      <c r="AT39">
        <f>((AS39+0.00000010773*(AR39^4-AQ39^4))-AP39*44100)/(L39*0.92*2*29.3+0.00000043092*AQ39^3)</f>
        <v>-8.111023300350503</v>
      </c>
      <c r="AU39">
        <f>0.61365*EXP(17.502*J39/(240.97+J39))</f>
        <v>2.8631061963840154</v>
      </c>
      <c r="AV39">
        <f>AU39*1000/AA39</f>
        <v>32.557978086156666</v>
      </c>
      <c r="AW39">
        <f>(AV39-U39)</f>
        <v>9.3958153053949474</v>
      </c>
      <c r="AX39">
        <f>IF(D39,P39,(O39+P39)/2)</f>
        <v>23.814640045166016</v>
      </c>
      <c r="AY39">
        <f>0.61365*EXP(17.502*AX39/(240.97+AX39))</f>
        <v>2.9617886319515159</v>
      </c>
      <c r="AZ39">
        <f>IF(AW39&lt;&gt;0,(1000-(AV39+U39)/2)/AW39*AP39,0)</f>
        <v>2.7202616595517788</v>
      </c>
      <c r="BA39">
        <f>U39*AA39/1000</f>
        <v>2.0368504335178876</v>
      </c>
      <c r="BB39">
        <f>(AY39-BA39)</f>
        <v>0.92493819843362823</v>
      </c>
      <c r="BC39">
        <f>1/(1.6/F39+1.37/N39)</f>
        <v>1.8711007528274683</v>
      </c>
      <c r="BD39">
        <f>G39*AA39*0.001</f>
        <v>33.990949539957185</v>
      </c>
      <c r="BE39">
        <f>G39/S39</f>
        <v>0.98719055979895665</v>
      </c>
      <c r="BF39">
        <f>(1-AP39*AA39/AU39/F39)*100</f>
        <v>89.18023514684802</v>
      </c>
      <c r="BG39">
        <f>(S39-E39/(N39/1.35))</f>
        <v>391.81170791157695</v>
      </c>
      <c r="BH39">
        <f>E39*BF39/100/BG39</f>
        <v>-1.9209006243328572E-3</v>
      </c>
    </row>
    <row r="40" spans="1:60" x14ac:dyDescent="0.25">
      <c r="A40" s="1" t="s">
        <v>1</v>
      </c>
      <c r="B40" s="1" t="s">
        <v>1684</v>
      </c>
      <c r="K40" s="1">
        <v>2.72</v>
      </c>
    </row>
    <row r="41" spans="1:60" x14ac:dyDescent="0.25">
      <c r="A41" s="1" t="s">
        <v>1</v>
      </c>
      <c r="B41" s="1" t="s">
        <v>1683</v>
      </c>
      <c r="K41" s="1">
        <v>2.72</v>
      </c>
    </row>
    <row r="42" spans="1:60" x14ac:dyDescent="0.25">
      <c r="A42" s="1">
        <v>9</v>
      </c>
      <c r="B42" s="1" t="s">
        <v>1682</v>
      </c>
      <c r="C42" s="1">
        <v>1911.0000021010637</v>
      </c>
      <c r="D42" s="1">
        <v>0</v>
      </c>
      <c r="E42">
        <f>(R42-S42*(1000-T42)/(1000-U42))*AO42</f>
        <v>-0.74304606967344211</v>
      </c>
      <c r="F42">
        <f>IF(AZ42&lt;&gt;0,1/(1/AZ42-1/N42),0)</f>
        <v>9.0609608667889354</v>
      </c>
      <c r="G42">
        <f>((BC42-AP42/2)*S42-E42)/(BC42+AP42/2)</f>
        <v>386.37374414512715</v>
      </c>
      <c r="H42">
        <f>AP42*1000</f>
        <v>27.026428162655932</v>
      </c>
      <c r="I42">
        <f>(AU42-BA42)</f>
        <v>0.79437944895127366</v>
      </c>
      <c r="J42">
        <f>(P42+AT42*D42)</f>
        <v>23.390804290771484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24.433656692504883</v>
      </c>
      <c r="P42" s="1">
        <v>23.390804290771484</v>
      </c>
      <c r="Q42" s="1">
        <v>24.576299667358398</v>
      </c>
      <c r="R42" s="1">
        <v>400.12567138671875</v>
      </c>
      <c r="S42" s="1">
        <v>391.22341918945313</v>
      </c>
      <c r="T42" s="1">
        <v>-9.416673332452774E-2</v>
      </c>
      <c r="U42" s="1">
        <v>23.798257827758789</v>
      </c>
      <c r="V42" s="1">
        <v>-0.26938807964324951</v>
      </c>
      <c r="W42" s="1">
        <v>68.081024169921875</v>
      </c>
      <c r="X42" s="1">
        <v>300.35641479492188</v>
      </c>
      <c r="Y42" s="1">
        <v>1000.2982788085938</v>
      </c>
      <c r="Z42" s="1">
        <v>2.8665690422058105</v>
      </c>
      <c r="AA42" s="1">
        <v>87.936416625976563</v>
      </c>
      <c r="AB42" s="1">
        <v>4.1062088012695313</v>
      </c>
      <c r="AC42" s="1">
        <v>-0.27943077683448792</v>
      </c>
      <c r="AD42" s="1">
        <v>5.968150869011879E-2</v>
      </c>
      <c r="AE42" s="1">
        <v>4.2224465869367123E-3</v>
      </c>
      <c r="AF42" s="1">
        <v>2.9925152659416199E-2</v>
      </c>
      <c r="AG42" s="1">
        <v>2.7158945798873901E-2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1.1042515249813303</v>
      </c>
      <c r="AP42">
        <f>(U42-T42)/(1000-U42)*AO42</f>
        <v>2.7026428162655932E-2</v>
      </c>
      <c r="AQ42">
        <f>(P42+273.15)</f>
        <v>296.54080429077146</v>
      </c>
      <c r="AR42">
        <f>(O42+273.15)</f>
        <v>297.58365669250486</v>
      </c>
      <c r="AS42">
        <f>(Y42*AK42+Z42*AL42)*AM42</f>
        <v>160.04772103202959</v>
      </c>
      <c r="AT42">
        <f>((AS42+0.00000010773*(AR42^4-AQ42^4))-AP42*44100)/(L42*0.92*2*29.3+0.00000043092*AQ42^3)</f>
        <v>-8.056017742694257</v>
      </c>
      <c r="AU42">
        <f>0.61365*EXP(17.502*J42/(240.97+J42))</f>
        <v>2.8871129642654787</v>
      </c>
      <c r="AV42">
        <f>AU42*1000/AA42</f>
        <v>32.831824118389434</v>
      </c>
      <c r="AW42">
        <f>(AV42-U42)</f>
        <v>9.0335662906306453</v>
      </c>
      <c r="AX42">
        <f>IF(D42,P42,(O42+P42)/2)</f>
        <v>23.912230491638184</v>
      </c>
      <c r="AY42">
        <f>0.61365*EXP(17.502*AX42/(240.97+AX42))</f>
        <v>2.9792203952104046</v>
      </c>
      <c r="AZ42">
        <f>IF(AW42&lt;&gt;0,(1000-(AV42+U42)/2)/AW42*AP42,0)</f>
        <v>2.9070660353831488</v>
      </c>
      <c r="BA42">
        <f>U42*AA42/1000</f>
        <v>2.092733515314205</v>
      </c>
      <c r="BB42">
        <f>(AY42-BA42)</f>
        <v>0.88648687989619956</v>
      </c>
      <c r="BC42">
        <f>1/(1.6/F42+1.37/N42)</f>
        <v>2.0134938481959832</v>
      </c>
      <c r="BD42">
        <f>G42*AA42*0.001</f>
        <v>33.976322538484375</v>
      </c>
      <c r="BE42">
        <f>G42/S42</f>
        <v>0.98760382224976806</v>
      </c>
      <c r="BF42">
        <f>(1-AP42*AA42/AU42/F42)*100</f>
        <v>90.91511602046694</v>
      </c>
      <c r="BG42">
        <f>(S42-E42/(N42/1.35))</f>
        <v>391.4577721412104</v>
      </c>
      <c r="BH42">
        <f>E42*BF42/100/BG42</f>
        <v>-1.7257064347810213E-3</v>
      </c>
    </row>
    <row r="43" spans="1:60" x14ac:dyDescent="0.25">
      <c r="A43" s="1" t="s">
        <v>1</v>
      </c>
      <c r="B43" s="1" t="s">
        <v>1681</v>
      </c>
      <c r="K43" s="1">
        <v>2.72</v>
      </c>
    </row>
    <row r="44" spans="1:60" x14ac:dyDescent="0.25">
      <c r="A44" s="1" t="s">
        <v>1</v>
      </c>
      <c r="B44" s="1" t="s">
        <v>1680</v>
      </c>
      <c r="K44" s="1">
        <v>2.72</v>
      </c>
    </row>
    <row r="45" spans="1:60" x14ac:dyDescent="0.25">
      <c r="A45" s="1">
        <v>10</v>
      </c>
      <c r="B45" s="1" t="s">
        <v>1679</v>
      </c>
      <c r="C45" s="1">
        <v>2117.5000020898879</v>
      </c>
      <c r="D45" s="1">
        <v>0</v>
      </c>
      <c r="E45">
        <f>(R45-S45*(1000-T45)/(1000-U45))*AO45</f>
        <v>-0.51326156828875524</v>
      </c>
      <c r="F45">
        <f>IF(AZ45&lt;&gt;0,1/(1/AZ45-1/N45),0)</f>
        <v>11.924069093263434</v>
      </c>
      <c r="G45">
        <f>((BC45-AP45/2)*S45-E45)/(BC45+AP45/2)</f>
        <v>385.71547198002287</v>
      </c>
      <c r="H45">
        <f>AP45*1000</f>
        <v>27.89855757260565</v>
      </c>
      <c r="I45">
        <f>(AU45-BA45)</f>
        <v>0.75640848410990413</v>
      </c>
      <c r="J45">
        <f>(P45+AT45*D45)</f>
        <v>23.552986145019531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24.517641067504883</v>
      </c>
      <c r="P45" s="1">
        <v>23.552986145019531</v>
      </c>
      <c r="Q45" s="1">
        <v>24.637722015380859</v>
      </c>
      <c r="R45" s="1">
        <v>399.79910278320313</v>
      </c>
      <c r="S45" s="1">
        <v>390.400146484375</v>
      </c>
      <c r="T45" s="1">
        <v>-9.2224955558776855E-2</v>
      </c>
      <c r="U45" s="1">
        <v>24.553243637084961</v>
      </c>
      <c r="V45" s="1">
        <v>-0.26250511407852173</v>
      </c>
      <c r="W45" s="1">
        <v>69.887298583984375</v>
      </c>
      <c r="X45" s="1">
        <v>300.34274291992188</v>
      </c>
      <c r="Y45" s="1">
        <v>1248.6553955078125</v>
      </c>
      <c r="Z45" s="1">
        <v>2.8734011650085449</v>
      </c>
      <c r="AA45" s="1">
        <v>87.934715270996094</v>
      </c>
      <c r="AB45" s="1">
        <v>4.0115814208984375</v>
      </c>
      <c r="AC45" s="1">
        <v>-0.28020811080932617</v>
      </c>
      <c r="AD45" s="1">
        <v>0.14015041291713715</v>
      </c>
      <c r="AE45" s="1">
        <v>2.9347368981689215E-3</v>
      </c>
      <c r="AF45" s="1">
        <v>4.004177451133728E-2</v>
      </c>
      <c r="AG45" s="1">
        <v>2.5473421439528465E-2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1.1042012607350067</v>
      </c>
      <c r="AP45">
        <f>(U45-T45)/(1000-U45)*AO45</f>
        <v>2.7898557572605651E-2</v>
      </c>
      <c r="AQ45">
        <f>(P45+273.15)</f>
        <v>296.70298614501951</v>
      </c>
      <c r="AR45">
        <f>(O45+273.15)</f>
        <v>297.66764106750486</v>
      </c>
      <c r="AS45">
        <f>(Y45*AK45+Z45*AL45)*AM45</f>
        <v>199.78485881571032</v>
      </c>
      <c r="AT45">
        <f>((AS45+0.00000010773*(AR45^4-AQ45^4))-AP45*44100)/(L45*0.92*2*29.3+0.00000043092*AQ45^3)</f>
        <v>-8.0516348367183745</v>
      </c>
      <c r="AU45">
        <f>0.61365*EXP(17.502*J45/(240.97+J45))</f>
        <v>2.9154909723163667</v>
      </c>
      <c r="AV45">
        <f>AU45*1000/AA45</f>
        <v>33.155176125054183</v>
      </c>
      <c r="AW45">
        <f>(AV45-U45)</f>
        <v>8.6019324879692221</v>
      </c>
      <c r="AX45">
        <f>IF(D45,P45,(O45+P45)/2)</f>
        <v>24.035313606262207</v>
      </c>
      <c r="AY45">
        <f>0.61365*EXP(17.502*AX45/(240.97+AX45))</f>
        <v>3.0013335734676465</v>
      </c>
      <c r="AZ45">
        <f>IF(AW45&lt;&gt;0,(1000-(AV45+U45)/2)/AW45*AP45,0)</f>
        <v>3.1497069728133775</v>
      </c>
      <c r="BA45">
        <f>U45*AA45/1000</f>
        <v>2.1590824882064625</v>
      </c>
      <c r="BB45">
        <f>(AY45-BA45)</f>
        <v>0.84225108526118397</v>
      </c>
      <c r="BC45">
        <f>1/(1.6/F45+1.37/N45)</f>
        <v>2.2014318293605957</v>
      </c>
      <c r="BD45">
        <f>G45*AA45*0.001</f>
        <v>33.917780204181184</v>
      </c>
      <c r="BE45">
        <f>G45/S45</f>
        <v>0.98800032595648724</v>
      </c>
      <c r="BF45">
        <f>(1-AP45*AA45/AU45/F45)*100</f>
        <v>92.943230588606227</v>
      </c>
      <c r="BG45">
        <f>(S45-E45/(N45/1.35))</f>
        <v>390.56202657292039</v>
      </c>
      <c r="BH45">
        <f>E45*BF45/100/BG45</f>
        <v>-1.2214241285135479E-3</v>
      </c>
    </row>
    <row r="46" spans="1:60" x14ac:dyDescent="0.25">
      <c r="A46" s="1" t="s">
        <v>1</v>
      </c>
      <c r="B46" s="1" t="s">
        <v>1678</v>
      </c>
      <c r="K46" s="1">
        <v>2.72</v>
      </c>
    </row>
    <row r="47" spans="1:60" x14ac:dyDescent="0.25">
      <c r="A47" s="1" t="s">
        <v>1</v>
      </c>
      <c r="B47" s="1" t="s">
        <v>1677</v>
      </c>
      <c r="K47" s="1">
        <v>2.72</v>
      </c>
    </row>
    <row r="48" spans="1:60" x14ac:dyDescent="0.25">
      <c r="A48" s="1">
        <v>11</v>
      </c>
      <c r="B48" s="1" t="s">
        <v>1676</v>
      </c>
      <c r="C48" s="1">
        <v>2324.000002078712</v>
      </c>
      <c r="D48" s="1">
        <v>0</v>
      </c>
      <c r="E48">
        <f>(R48-S48*(1000-T48)/(1000-U48))*AO48</f>
        <v>-0.42859358178656881</v>
      </c>
      <c r="F48">
        <f>IF(AZ48&lt;&gt;0,1/(1/AZ48-1/N48),0)</f>
        <v>19.745495404960828</v>
      </c>
      <c r="G48">
        <f>((BC48-AP48/2)*S48-E48)/(BC48+AP48/2)</f>
        <v>385.8496063115993</v>
      </c>
      <c r="H48">
        <f>AP48*1000</f>
        <v>29.040971151828476</v>
      </c>
      <c r="I48">
        <f>(AU48-BA48)</f>
        <v>0.70448549617104028</v>
      </c>
      <c r="J48">
        <f>(P48+AT48*D48)</f>
        <v>23.749557495117188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24.611967086791992</v>
      </c>
      <c r="P48" s="1">
        <v>23.749557495117188</v>
      </c>
      <c r="Q48" s="1">
        <v>24.703977584838867</v>
      </c>
      <c r="R48" s="1">
        <v>400.071044921875</v>
      </c>
      <c r="S48" s="1">
        <v>390.197509765625</v>
      </c>
      <c r="T48" s="1">
        <v>-8.8022224605083466E-2</v>
      </c>
      <c r="U48" s="1">
        <v>25.538959503173828</v>
      </c>
      <c r="V48" s="1">
        <v>-0.24912932515144348</v>
      </c>
      <c r="W48" s="1">
        <v>72.282928466796875</v>
      </c>
      <c r="X48" s="1">
        <v>300.36343383789063</v>
      </c>
      <c r="Y48" s="1">
        <v>1599.9598388671875</v>
      </c>
      <c r="Z48" s="1">
        <v>2.9534475803375244</v>
      </c>
      <c r="AA48" s="1">
        <v>87.933403015136719</v>
      </c>
      <c r="AB48" s="1">
        <v>4.0415191650390625</v>
      </c>
      <c r="AC48" s="1">
        <v>-0.28719615936279297</v>
      </c>
      <c r="AD48" s="1">
        <v>4.8868674784898758E-2</v>
      </c>
      <c r="AE48" s="1">
        <v>7.7877379953861237E-3</v>
      </c>
      <c r="AF48" s="1">
        <v>4.5373674482107162E-2</v>
      </c>
      <c r="AG48" s="1">
        <v>2.6159126311540604E-2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1.1042773302863624</v>
      </c>
      <c r="AP48">
        <f>(U48-T48)/(1000-U48)*AO48</f>
        <v>2.9040971151828476E-2</v>
      </c>
      <c r="AQ48">
        <f>(P48+273.15)</f>
        <v>296.89955749511716</v>
      </c>
      <c r="AR48">
        <f>(O48+273.15)</f>
        <v>297.76196708679197</v>
      </c>
      <c r="AS48">
        <f>(Y48*AK48+Z48*AL48)*AM48</f>
        <v>255.99356849684773</v>
      </c>
      <c r="AT48">
        <f>((AS48+0.00000010773*(AR48^4-AQ48^4))-AP48*44100)/(L48*0.92*2*29.3+0.00000043092*AQ48^3)</f>
        <v>-8.0132135687965054</v>
      </c>
      <c r="AU48">
        <f>0.61365*EXP(17.502*J48/(240.97+J48))</f>
        <v>2.9502131147508805</v>
      </c>
      <c r="AV48">
        <f>AU48*1000/AA48</f>
        <v>33.550539540054373</v>
      </c>
      <c r="AW48">
        <f>(AV48-U48)</f>
        <v>8.0115800368805452</v>
      </c>
      <c r="AX48">
        <f>IF(D48,P48,(O48+P48)/2)</f>
        <v>24.18076229095459</v>
      </c>
      <c r="AY48">
        <f>0.61365*EXP(17.502*AX48/(240.97+AX48))</f>
        <v>3.0276498431782075</v>
      </c>
      <c r="AZ48">
        <f>IF(AW48&lt;&gt;0,(1000-(AV48+U48)/2)/AW48*AP48,0)</f>
        <v>3.5177783662580535</v>
      </c>
      <c r="BA48">
        <f>U48*AA48/1000</f>
        <v>2.2457276185798403</v>
      </c>
      <c r="BB48">
        <f>(AY48-BA48)</f>
        <v>0.78192222459836724</v>
      </c>
      <c r="BC48">
        <f>1/(1.6/F48+1.37/N48)</f>
        <v>2.4931527316702287</v>
      </c>
      <c r="BD48">
        <f>G48*AA48*0.001</f>
        <v>33.929068935029704</v>
      </c>
      <c r="BE48">
        <f>G48/S48</f>
        <v>0.9888571727260963</v>
      </c>
      <c r="BF48">
        <f>(1-AP48*AA48/AU48/F48)*100</f>
        <v>95.616272071028845</v>
      </c>
      <c r="BG48">
        <f>(S48-E48/(N48/1.35))</f>
        <v>390.33268600179036</v>
      </c>
      <c r="BH48">
        <f>E48*BF48/100/BG48</f>
        <v>-1.0498869808667098E-3</v>
      </c>
    </row>
    <row r="49" spans="1:60" x14ac:dyDescent="0.25">
      <c r="A49" s="1" t="s">
        <v>1</v>
      </c>
      <c r="B49" s="1" t="s">
        <v>1675</v>
      </c>
      <c r="K49" s="1">
        <v>2.72</v>
      </c>
    </row>
    <row r="50" spans="1:60" x14ac:dyDescent="0.25">
      <c r="A50" s="1" t="s">
        <v>1</v>
      </c>
      <c r="B50" s="1" t="s">
        <v>1670</v>
      </c>
      <c r="K50" s="1">
        <v>2.72</v>
      </c>
    </row>
    <row r="51" spans="1:60" x14ac:dyDescent="0.25">
      <c r="A51" s="1">
        <v>12</v>
      </c>
      <c r="B51" s="1" t="s">
        <v>1674</v>
      </c>
      <c r="C51" s="1">
        <v>2530.5000020898879</v>
      </c>
      <c r="D51" s="1">
        <v>0</v>
      </c>
      <c r="E51">
        <f>(R51-S51*(1000-T51)/(1000-U51))*AO51</f>
        <v>-0.61290500758698152</v>
      </c>
      <c r="F51">
        <f>IF(AZ51&lt;&gt;0,1/(1/AZ51-1/N51),0)</f>
        <v>63.350445892836795</v>
      </c>
      <c r="G51">
        <f>((BC51-AP51/2)*S51-E51)/(BC51+AP51/2)</f>
        <v>385.88311970034022</v>
      </c>
      <c r="H51">
        <f>AP51*1000</f>
        <v>30.270395362384583</v>
      </c>
      <c r="I51">
        <f>(AU51-BA51)</f>
        <v>0.64377033054352939</v>
      </c>
      <c r="J51">
        <f>(P51+AT51*D51)</f>
        <v>23.93040657043457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24.704275131225586</v>
      </c>
      <c r="P51" s="1">
        <v>23.93040657043457</v>
      </c>
      <c r="Q51" s="1">
        <v>24.767719268798828</v>
      </c>
      <c r="R51" s="1">
        <v>399.8538818359375</v>
      </c>
      <c r="S51" s="1">
        <v>389.7252197265625</v>
      </c>
      <c r="T51" s="1">
        <v>-8.7213806807994843E-2</v>
      </c>
      <c r="U51" s="1">
        <v>26.597137451171875</v>
      </c>
      <c r="V51" s="1">
        <v>-0.24547567963600159</v>
      </c>
      <c r="W51" s="1">
        <v>74.861427307128906</v>
      </c>
      <c r="X51" s="1">
        <v>300.34677124023438</v>
      </c>
      <c r="Y51" s="1">
        <v>1999.09716796875</v>
      </c>
      <c r="Z51" s="1">
        <v>2.481339693069458</v>
      </c>
      <c r="AA51" s="1">
        <v>87.930763244628906</v>
      </c>
      <c r="AB51" s="1">
        <v>4.1875734329223633</v>
      </c>
      <c r="AC51" s="1">
        <v>-0.30982598662376404</v>
      </c>
      <c r="AD51" s="1">
        <v>7.9983524978160858E-2</v>
      </c>
      <c r="AE51" s="1">
        <v>6.1559164896607399E-3</v>
      </c>
      <c r="AF51" s="1">
        <v>4.3123576790094376E-2</v>
      </c>
      <c r="AG51" s="1">
        <v>3.1657245010137558E-2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1.1042160707361557</v>
      </c>
      <c r="AP51">
        <f>(U51-T51)/(1000-U51)*AO51</f>
        <v>3.0270395362384583E-2</v>
      </c>
      <c r="AQ51">
        <f>(P51+273.15)</f>
        <v>297.08040657043455</v>
      </c>
      <c r="AR51">
        <f>(O51+273.15)</f>
        <v>297.85427513122556</v>
      </c>
      <c r="AS51">
        <f>(Y51*AK51+Z51*AL51)*AM51</f>
        <v>319.85553972567141</v>
      </c>
      <c r="AT51">
        <f>((AS51+0.00000010773*(AR51^4-AQ51^4))-AP51*44100)/(L51*0.92*2*29.3+0.00000043092*AQ51^3)</f>
        <v>-7.9435986844730113</v>
      </c>
      <c r="AU51">
        <f>0.61365*EXP(17.502*J51/(240.97+J51))</f>
        <v>2.9824769267473763</v>
      </c>
      <c r="AV51">
        <f>AU51*1000/AA51</f>
        <v>33.91846967653332</v>
      </c>
      <c r="AW51">
        <f>(AV51-U51)</f>
        <v>7.321332225361445</v>
      </c>
      <c r="AX51">
        <f>IF(D51,P51,(O51+P51)/2)</f>
        <v>24.317340850830078</v>
      </c>
      <c r="AY51">
        <f>0.61365*EXP(17.502*AX51/(240.97+AX51))</f>
        <v>3.0525446539274776</v>
      </c>
      <c r="AZ51">
        <f>IF(AW51&lt;&gt;0,(1000-(AV51+U51)/2)/AW51*AP51,0)</f>
        <v>4.0094451094602803</v>
      </c>
      <c r="BA51">
        <f>U51*AA51/1000</f>
        <v>2.3387065962038469</v>
      </c>
      <c r="BB51">
        <f>(AY51-BA51)</f>
        <v>0.71383805772363074</v>
      </c>
      <c r="BC51">
        <f>1/(1.6/F51+1.37/N51)</f>
        <v>2.8958331269059183</v>
      </c>
      <c r="BD51">
        <f>G51*AA51*0.001</f>
        <v>33.930997238469409</v>
      </c>
      <c r="BE51">
        <f>G51/S51</f>
        <v>0.9901415155300497</v>
      </c>
      <c r="BF51">
        <f>(1-AP51*AA51/AU51/F51)*100</f>
        <v>98.591255713570021</v>
      </c>
      <c r="BG51">
        <f>(S51-E51/(N51/1.35))</f>
        <v>389.918526849145</v>
      </c>
      <c r="BH51">
        <f>E51*BF51/100/BG51</f>
        <v>-1.5497359107153738E-3</v>
      </c>
    </row>
    <row r="52" spans="1:60" x14ac:dyDescent="0.25">
      <c r="A52" s="1" t="s">
        <v>1</v>
      </c>
      <c r="B52" s="1" t="s">
        <v>1673</v>
      </c>
    </row>
    <row r="53" spans="1:60" x14ac:dyDescent="0.25">
      <c r="A53" s="1" t="s">
        <v>1</v>
      </c>
      <c r="B53" s="1" t="s">
        <v>1672</v>
      </c>
    </row>
    <row r="54" spans="1:60" x14ac:dyDescent="0.25">
      <c r="A54" s="1" t="s">
        <v>1</v>
      </c>
      <c r="B54" s="1" t="s">
        <v>1671</v>
      </c>
    </row>
    <row r="55" spans="1:60" x14ac:dyDescent="0.25">
      <c r="A55" s="1" t="s">
        <v>1</v>
      </c>
      <c r="B55" s="1" t="s">
        <v>1670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FE6DF-F5FC-4BC5-9B0D-065D22C0A53A}">
  <dimension ref="A1:BD56"/>
  <sheetViews>
    <sheetView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1761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1760</v>
      </c>
    </row>
    <row r="12" spans="1:56" x14ac:dyDescent="0.25">
      <c r="A12" s="1" t="s">
        <v>1</v>
      </c>
      <c r="B12" s="1" t="s">
        <v>1759</v>
      </c>
    </row>
    <row r="13" spans="1:56" x14ac:dyDescent="0.25">
      <c r="A13" s="1" t="s">
        <v>1</v>
      </c>
      <c r="B13" s="1" t="s">
        <v>1758</v>
      </c>
    </row>
    <row r="14" spans="1:56" x14ac:dyDescent="0.25">
      <c r="A14" s="1" t="s">
        <v>1</v>
      </c>
      <c r="B14" s="1" t="s">
        <v>1757</v>
      </c>
    </row>
    <row r="15" spans="1:56" x14ac:dyDescent="0.25">
      <c r="A15" s="1" t="s">
        <v>1</v>
      </c>
      <c r="B15" s="1" t="s">
        <v>1756</v>
      </c>
    </row>
    <row r="16" spans="1:56" x14ac:dyDescent="0.25">
      <c r="A16" s="1" t="s">
        <v>1</v>
      </c>
      <c r="B16" s="1" t="s">
        <v>1755</v>
      </c>
    </row>
    <row r="17" spans="1:56" x14ac:dyDescent="0.25">
      <c r="A17" s="1" t="s">
        <v>1</v>
      </c>
      <c r="B17" s="1" t="s">
        <v>1754</v>
      </c>
    </row>
    <row r="18" spans="1:56" x14ac:dyDescent="0.25">
      <c r="A18" s="1" t="s">
        <v>1</v>
      </c>
      <c r="B18" s="1" t="s">
        <v>1753</v>
      </c>
    </row>
    <row r="19" spans="1:56" x14ac:dyDescent="0.25">
      <c r="A19" s="1">
        <v>1</v>
      </c>
      <c r="B19" s="1" t="s">
        <v>1752</v>
      </c>
      <c r="C19" s="1">
        <v>234.00000261515379</v>
      </c>
      <c r="D19" s="1">
        <v>0</v>
      </c>
      <c r="E19">
        <f>(R19-S19*(1000-T19)/(1000-U19))*AK19</f>
        <v>-2.7160726227856369</v>
      </c>
      <c r="F19">
        <f>IF(AV19&lt;&gt;0,1/(1/AV19-1/N19),0)</f>
        <v>3.8202094585317758</v>
      </c>
      <c r="G19">
        <f>((AY19-AL19/2)*S19-E19)/(AY19+AL19/2)</f>
        <v>390.29041456635463</v>
      </c>
      <c r="H19">
        <f>AL19*1000</f>
        <v>21.954354768978533</v>
      </c>
      <c r="I19">
        <f>(AQ19-AW19)</f>
        <v>0.93171514344089901</v>
      </c>
      <c r="J19">
        <f>(P19+AP19*D19)</f>
        <v>22.730279922485352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24.924684524536133</v>
      </c>
      <c r="P19" s="1">
        <v>22.730279922485352</v>
      </c>
      <c r="Q19" s="1">
        <v>24.978151321411133</v>
      </c>
      <c r="R19" s="1">
        <v>400.04339599609375</v>
      </c>
      <c r="S19" s="1">
        <v>394.650146484375</v>
      </c>
      <c r="T19" s="1">
        <v>1.4519829750061035</v>
      </c>
      <c r="U19" s="1">
        <v>20.941146850585938</v>
      </c>
      <c r="V19" s="1">
        <v>4.0354256629943848</v>
      </c>
      <c r="W19" s="1">
        <v>58.200714111328125</v>
      </c>
      <c r="X19" s="1">
        <v>299.9888916015625</v>
      </c>
      <c r="Y19" s="1">
        <v>2.9140183702111244E-2</v>
      </c>
      <c r="Z19" s="1">
        <v>2.6943585872650146</v>
      </c>
      <c r="AA19" s="1">
        <v>87.975212097167969</v>
      </c>
      <c r="AB19" s="1">
        <v>18.314197540283203</v>
      </c>
      <c r="AC19" s="1">
        <v>-2.0372798442840576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1.1029003367704502</v>
      </c>
      <c r="AL19">
        <f>(U19-T19)/(1000-U19)*AK19</f>
        <v>2.1954354768978532E-2</v>
      </c>
      <c r="AM19">
        <f>(P19+273.15)</f>
        <v>295.88027992248533</v>
      </c>
      <c r="AN19">
        <f>(O19+273.15)</f>
        <v>298.07468452453611</v>
      </c>
      <c r="AO19">
        <f>(Y19*AG19+Z19*AH19)*AI19</f>
        <v>4.6624292881243812E-3</v>
      </c>
      <c r="AP19">
        <f>((AO19+0.00000010773*(AN19^4-AM19^4))-AL19*44100)/(L19*51.4+0.00000043092*AM19^3)</f>
        <v>-7.7860666678514026</v>
      </c>
      <c r="AQ19">
        <f>0.61365*EXP(17.502*J19/(240.97+J19))</f>
        <v>2.7740169791791378</v>
      </c>
      <c r="AR19">
        <f>AQ19*1000/AA19</f>
        <v>31.531802118479199</v>
      </c>
      <c r="AS19">
        <f>(AR19-U19)</f>
        <v>10.590655267893261</v>
      </c>
      <c r="AT19">
        <f>IF(D19,P19,(O19+P19)/2)</f>
        <v>23.827482223510742</v>
      </c>
      <c r="AU19">
        <f>0.61365*EXP(17.502*AT19/(240.97+AT19))</f>
        <v>2.9640774144664812</v>
      </c>
      <c r="AV19">
        <f>IF(AS19&lt;&gt;0,(1000-(AR19+U19)/2)/AS19*AL19,0)</f>
        <v>2.0186050210763331</v>
      </c>
      <c r="AW19">
        <f>U19*AA19/1000</f>
        <v>1.8423018357382388</v>
      </c>
      <c r="AX19">
        <f>(AU19-AW19)</f>
        <v>1.1217755787282424</v>
      </c>
      <c r="AY19">
        <f>1/(1.6/F19+1.37/N19)</f>
        <v>1.3533765981711972</v>
      </c>
      <c r="AZ19">
        <f>G19*AA19*0.001</f>
        <v>34.335882000966663</v>
      </c>
      <c r="BA19">
        <f>G19/S19</f>
        <v>0.98895291954948517</v>
      </c>
      <c r="BB19">
        <f>(1-AL19*AA19/AQ19/F19)*100</f>
        <v>81.774279331212682</v>
      </c>
      <c r="BC19">
        <f>(S19-E19/(N19/1.35))</f>
        <v>395.50678197753723</v>
      </c>
      <c r="BD19">
        <f>E19*BB19/100/BC19</f>
        <v>-5.6157034837432075E-3</v>
      </c>
    </row>
    <row r="20" spans="1:56" x14ac:dyDescent="0.25">
      <c r="A20" s="1" t="s">
        <v>1</v>
      </c>
      <c r="B20" s="1" t="s">
        <v>1751</v>
      </c>
      <c r="K20" s="1">
        <v>2.72</v>
      </c>
    </row>
    <row r="21" spans="1:56" x14ac:dyDescent="0.25">
      <c r="A21" s="1" t="s">
        <v>1</v>
      </c>
      <c r="B21" s="1" t="s">
        <v>1750</v>
      </c>
      <c r="K21" s="1">
        <v>2.72</v>
      </c>
    </row>
    <row r="22" spans="1:56" x14ac:dyDescent="0.25">
      <c r="A22" s="1">
        <v>2</v>
      </c>
      <c r="B22" s="1" t="s">
        <v>1749</v>
      </c>
      <c r="C22" s="1">
        <v>439.00000261515379</v>
      </c>
      <c r="D22" s="1">
        <v>0</v>
      </c>
      <c r="E22">
        <f>(R22-S22*(1000-T22)/(1000-U22))*AK22</f>
        <v>-1.8941108595244471</v>
      </c>
      <c r="F22">
        <f>IF(AV22&lt;&gt;0,1/(1/AV22-1/N22),0)</f>
        <v>8.1932890297924352</v>
      </c>
      <c r="G22">
        <f>((AY22-AL22/2)*S22-E22)/(AY22+AL22/2)</f>
        <v>390.70921149267804</v>
      </c>
      <c r="H22">
        <f>AL22*1000</f>
        <v>21.421748111239278</v>
      </c>
      <c r="I22">
        <f>(AQ22-AW22)</f>
        <v>0.65400163021858049</v>
      </c>
      <c r="J22">
        <f>(P22+AP22*D22)</f>
        <v>20.807565689086914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24.868608474731445</v>
      </c>
      <c r="P22" s="1">
        <v>20.807565689086914</v>
      </c>
      <c r="Q22" s="1">
        <v>24.970260620117188</v>
      </c>
      <c r="R22" s="1">
        <v>400.00155639648438</v>
      </c>
      <c r="S22" s="1">
        <v>394.06491088867188</v>
      </c>
      <c r="T22" s="1">
        <v>1.5799648761749268</v>
      </c>
      <c r="U22" s="1">
        <v>20.603124618530273</v>
      </c>
      <c r="V22" s="1">
        <v>4.4058413505554199</v>
      </c>
      <c r="W22" s="1">
        <v>57.453239440917969</v>
      </c>
      <c r="X22" s="1">
        <v>299.9852294921875</v>
      </c>
      <c r="Y22" s="1">
        <v>24.231197357177734</v>
      </c>
      <c r="Z22" s="1">
        <v>2.6193721294403076</v>
      </c>
      <c r="AA22" s="1">
        <v>87.975311279296875</v>
      </c>
      <c r="AB22" s="1">
        <v>18.261859893798828</v>
      </c>
      <c r="AC22" s="1">
        <v>-1.9983294010162354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1.1028868731330419</v>
      </c>
      <c r="AL22">
        <f>(U22-T22)/(1000-U22)*AK22</f>
        <v>2.1421748111239279E-2</v>
      </c>
      <c r="AM22">
        <f>(P22+273.15)</f>
        <v>293.95756568908689</v>
      </c>
      <c r="AN22">
        <f>(O22+273.15)</f>
        <v>298.01860847473142</v>
      </c>
      <c r="AO22">
        <f>(Y22*AG22+Z22*AH22)*AI22</f>
        <v>3.8769914904909228</v>
      </c>
      <c r="AP22">
        <f>((AO22+0.00000010773*(AN22^4-AM22^4))-AL22*44100)/(L22*51.4+0.00000043092*AM22^3)</f>
        <v>-7.403345796471168</v>
      </c>
      <c r="AQ22">
        <f>0.61365*EXP(17.502*J22/(240.97+J22))</f>
        <v>2.4665679318599261</v>
      </c>
      <c r="AR22">
        <f>AQ22*1000/AA22</f>
        <v>28.037046939558603</v>
      </c>
      <c r="AS22">
        <f>(AR22-U22)</f>
        <v>7.4339223210283301</v>
      </c>
      <c r="AT22">
        <f>IF(D22,P22,(O22+P22)/2)</f>
        <v>22.83808708190918</v>
      </c>
      <c r="AU22">
        <f>0.61365*EXP(17.502*AT22/(240.97+AT22))</f>
        <v>2.7922068111058982</v>
      </c>
      <c r="AV22">
        <f>IF(AS22&lt;&gt;0,(1000-(AR22+U22)/2)/AS22*AL22,0)</f>
        <v>2.8115399189086046</v>
      </c>
      <c r="AW22">
        <f>U22*AA22/1000</f>
        <v>1.8125663016413456</v>
      </c>
      <c r="AX22">
        <f>(AU22-AW22)</f>
        <v>0.97964050946455261</v>
      </c>
      <c r="AY22">
        <f>1/(1.6/F22+1.37/N22)</f>
        <v>1.940431832239027</v>
      </c>
      <c r="AZ22">
        <f>G22*AA22*0.001</f>
        <v>34.372764500756986</v>
      </c>
      <c r="BA22">
        <f>G22/S22</f>
        <v>0.99148439938885635</v>
      </c>
      <c r="BB22">
        <f>(1-AL22*AA22/AQ22/F22)*100</f>
        <v>90.67466667656862</v>
      </c>
      <c r="BC22">
        <f>(S22-E22/(N22/1.35))</f>
        <v>394.66230382162979</v>
      </c>
      <c r="BD22">
        <f>E22*BB22/100/BC22</f>
        <v>-4.3517678068759951E-3</v>
      </c>
    </row>
    <row r="23" spans="1:56" x14ac:dyDescent="0.25">
      <c r="A23" s="1" t="s">
        <v>1</v>
      </c>
      <c r="B23" s="1" t="s">
        <v>1748</v>
      </c>
      <c r="K23" s="1">
        <v>2.72</v>
      </c>
    </row>
    <row r="24" spans="1:56" x14ac:dyDescent="0.25">
      <c r="A24" s="1" t="s">
        <v>1</v>
      </c>
      <c r="B24" s="1" t="s">
        <v>1747</v>
      </c>
      <c r="K24" s="1">
        <v>2.72</v>
      </c>
    </row>
    <row r="25" spans="1:56" x14ac:dyDescent="0.25">
      <c r="A25" s="1">
        <v>3</v>
      </c>
      <c r="B25" s="1" t="s">
        <v>1746</v>
      </c>
      <c r="C25" s="1">
        <v>644.00000261515379</v>
      </c>
      <c r="D25" s="1">
        <v>0</v>
      </c>
      <c r="E25">
        <f>(R25-S25*(1000-T25)/(1000-U25))*AK25</f>
        <v>-1.5302026303791836</v>
      </c>
      <c r="F25">
        <f>IF(AV25&lt;&gt;0,1/(1/AV25-1/N25),0)</f>
        <v>2.2675695872304402</v>
      </c>
      <c r="G25">
        <f>((AY25-AL25/2)*S25-E25)/(AY25+AL25/2)</f>
        <v>387.00661073141583</v>
      </c>
      <c r="H25">
        <f>AL25*1000</f>
        <v>20.953667580019776</v>
      </c>
      <c r="I25">
        <f>(AQ25-AW25)</f>
        <v>1.2098187783735359</v>
      </c>
      <c r="J25">
        <f>(P25+AP25*D25)</f>
        <v>24.011875152587891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24.773880004882813</v>
      </c>
      <c r="P25" s="1">
        <v>24.011875152587891</v>
      </c>
      <c r="Q25" s="1">
        <v>24.905397415161133</v>
      </c>
      <c r="R25" s="1">
        <v>399.9224853515625</v>
      </c>
      <c r="S25" s="1">
        <v>393.82778930664063</v>
      </c>
      <c r="T25" s="1">
        <v>1.7029740810394287</v>
      </c>
      <c r="U25" s="1">
        <v>20.315448760986328</v>
      </c>
      <c r="V25" s="1">
        <v>4.7758865356445313</v>
      </c>
      <c r="W25" s="1">
        <v>56.973430633544922</v>
      </c>
      <c r="X25" s="1">
        <v>299.99298095703125</v>
      </c>
      <c r="Y25" s="1">
        <v>51.150299072265625</v>
      </c>
      <c r="Z25" s="1">
        <v>2.728426456451416</v>
      </c>
      <c r="AA25" s="1">
        <v>87.977027893066406</v>
      </c>
      <c r="AB25" s="1">
        <v>18.103429794311523</v>
      </c>
      <c r="AC25" s="1">
        <v>-1.9860596656799316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1.1029153711655557</v>
      </c>
      <c r="AL25">
        <f>(U25-T25)/(1000-U25)*AK25</f>
        <v>2.0953667580019774E-2</v>
      </c>
      <c r="AM25">
        <f>(P25+273.15)</f>
        <v>297.16187515258787</v>
      </c>
      <c r="AN25">
        <f>(O25+273.15)</f>
        <v>297.92388000488279</v>
      </c>
      <c r="AO25">
        <f>(Y25*AG25+Z25*AH25)*AI25</f>
        <v>8.1840476686347756</v>
      </c>
      <c r="AP25">
        <f>((AO25+0.00000010773*(AN25^4-AM25^4))-AL25*44100)/(L25*51.4+0.00000043092*AM25^3)</f>
        <v>-7.4783846640015117</v>
      </c>
      <c r="AQ25">
        <f>0.61365*EXP(17.502*J25/(240.97+J25))</f>
        <v>2.9971115806789914</v>
      </c>
      <c r="AR25">
        <f>AQ25*1000/AA25</f>
        <v>34.066979215550404</v>
      </c>
      <c r="AS25">
        <f>(AR25-U25)</f>
        <v>13.751530454564076</v>
      </c>
      <c r="AT25">
        <f>IF(D25,P25,(O25+P25)/2)</f>
        <v>24.392877578735352</v>
      </c>
      <c r="AU25">
        <f>0.61365*EXP(17.502*AT25/(240.97+AT25))</f>
        <v>3.0663897889100413</v>
      </c>
      <c r="AV25">
        <f>IF(AS25&lt;&gt;0,(1000-(AR25+U25)/2)/AS25*AL25,0)</f>
        <v>1.4823013328125292</v>
      </c>
      <c r="AW25">
        <f>U25*AA25/1000</f>
        <v>1.7872928023054555</v>
      </c>
      <c r="AX25">
        <f>(AU25-AW25)</f>
        <v>1.2790969866045858</v>
      </c>
      <c r="AY25">
        <f>1/(1.6/F25+1.37/N25)</f>
        <v>0.97497368277334917</v>
      </c>
      <c r="AZ25">
        <f>G25*AA25*0.001</f>
        <v>34.047691387118867</v>
      </c>
      <c r="BA25">
        <f>G25/S25</f>
        <v>0.98267979365490199</v>
      </c>
      <c r="BB25">
        <f>(1-AL25*AA25/AQ25/F25)*100</f>
        <v>72.875246470931245</v>
      </c>
      <c r="BC25">
        <f>(S25-E25/(N25/1.35))</f>
        <v>394.31040743471135</v>
      </c>
      <c r="BD25">
        <f>E25*BB25/100/BC25</f>
        <v>-2.828073815368782E-3</v>
      </c>
    </row>
    <row r="26" spans="1:56" x14ac:dyDescent="0.25">
      <c r="A26" s="1" t="s">
        <v>1</v>
      </c>
      <c r="B26" s="1" t="s">
        <v>1745</v>
      </c>
      <c r="K26" s="1">
        <v>2.72</v>
      </c>
    </row>
    <row r="27" spans="1:56" x14ac:dyDescent="0.25">
      <c r="A27" s="1" t="s">
        <v>1</v>
      </c>
      <c r="B27" s="1" t="s">
        <v>1744</v>
      </c>
      <c r="K27" s="1">
        <v>2.72</v>
      </c>
    </row>
    <row r="28" spans="1:56" x14ac:dyDescent="0.25">
      <c r="A28" s="1">
        <v>4</v>
      </c>
      <c r="B28" s="1" t="s">
        <v>1743</v>
      </c>
      <c r="C28" s="1">
        <v>849.00000261515379</v>
      </c>
      <c r="D28" s="1">
        <v>0</v>
      </c>
      <c r="E28">
        <f>(R28-S28*(1000-T28)/(1000-U28))*AK28</f>
        <v>-1.0977822298546998</v>
      </c>
      <c r="F28">
        <f>IF(AV28&lt;&gt;0,1/(1/AV28-1/N28),0)</f>
        <v>2.2826653677988396</v>
      </c>
      <c r="G28">
        <f>((AY28-AL28/2)*S28-E28)/(AY28+AL28/2)</f>
        <v>386.42374057092303</v>
      </c>
      <c r="H28">
        <f>AL28*1000</f>
        <v>20.764708272856314</v>
      </c>
      <c r="I28">
        <f>(AQ28-AW28)</f>
        <v>1.193806962926476</v>
      </c>
      <c r="J28">
        <f>(P28+AP28*D28)</f>
        <v>23.903347015380859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24.689895629882813</v>
      </c>
      <c r="P28" s="1">
        <v>23.903347015380859</v>
      </c>
      <c r="Q28" s="1">
        <v>24.826383590698242</v>
      </c>
      <c r="R28" s="1">
        <v>399.986328125</v>
      </c>
      <c r="S28" s="1">
        <v>393.5711669921875</v>
      </c>
      <c r="T28" s="1">
        <v>1.8299534320831299</v>
      </c>
      <c r="U28" s="1">
        <v>20.277311325073242</v>
      </c>
      <c r="V28" s="1">
        <v>5.1574735641479492</v>
      </c>
      <c r="W28" s="1">
        <v>57.148830413818359</v>
      </c>
      <c r="X28" s="1">
        <v>299.96026611328125</v>
      </c>
      <c r="Y28" s="1">
        <v>99.820686340332031</v>
      </c>
      <c r="Z28" s="1">
        <v>2.6966843605041504</v>
      </c>
      <c r="AA28" s="1">
        <v>87.97137451171875</v>
      </c>
      <c r="AB28" s="1">
        <v>18.285337448120117</v>
      </c>
      <c r="AC28" s="1">
        <v>-1.984682559967041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1.1027950960047104</v>
      </c>
      <c r="AL28">
        <f>(U28-T28)/(1000-U28)*AK28</f>
        <v>2.0764708272856314E-2</v>
      </c>
      <c r="AM28">
        <f>(P28+273.15)</f>
        <v>297.05334701538084</v>
      </c>
      <c r="AN28">
        <f>(O28+273.15)</f>
        <v>297.83989562988279</v>
      </c>
      <c r="AO28">
        <f>(Y28*AG28+Z28*AH28)*AI28</f>
        <v>15.971309457466532</v>
      </c>
      <c r="AP28">
        <f>((AO28+0.00000010773*(AN28^4-AM28^4))-AL28*44100)/(L28*51.4+0.00000043092*AM28^3)</f>
        <v>-7.3440264516111515</v>
      </c>
      <c r="AQ28">
        <f>0.61365*EXP(17.502*J28/(240.97+J28))</f>
        <v>2.9776299115952103</v>
      </c>
      <c r="AR28">
        <f>AQ28*1000/AA28</f>
        <v>33.847713851493332</v>
      </c>
      <c r="AS28">
        <f>(AR28-U28)</f>
        <v>13.570402526420089</v>
      </c>
      <c r="AT28">
        <f>IF(D28,P28,(O28+P28)/2)</f>
        <v>24.296621322631836</v>
      </c>
      <c r="AU28">
        <f>0.61365*EXP(17.502*AT28/(240.97+AT28))</f>
        <v>3.0487565333053888</v>
      </c>
      <c r="AV28">
        <f>IF(AS28&lt;&gt;0,(1000-(AR28+U28)/2)/AS28*AL28,0)</f>
        <v>1.4887372024888386</v>
      </c>
      <c r="AW28">
        <f>U28*AA28/1000</f>
        <v>1.7838229486687343</v>
      </c>
      <c r="AX28">
        <f>(AU28-AW28)</f>
        <v>1.2649335846366545</v>
      </c>
      <c r="AY28">
        <f>1/(1.6/F28+1.37/N28)</f>
        <v>0.97942961738633738</v>
      </c>
      <c r="AZ28">
        <f>G28*AA28*0.001</f>
        <v>33.994227601983923</v>
      </c>
      <c r="BA28">
        <f>G28/S28</f>
        <v>0.98183955782155574</v>
      </c>
      <c r="BB28">
        <f>(1-AL28*AA28/AQ28/F28)*100</f>
        <v>73.12464291145217</v>
      </c>
      <c r="BC28">
        <f>(S28-E28/(N28/1.35))</f>
        <v>393.91740192492352</v>
      </c>
      <c r="BD28">
        <f>E28*BB28/100/BC28</f>
        <v>-2.0378620787096422E-3</v>
      </c>
    </row>
    <row r="29" spans="1:56" x14ac:dyDescent="0.25">
      <c r="A29" s="1" t="s">
        <v>1</v>
      </c>
      <c r="B29" s="1" t="s">
        <v>1742</v>
      </c>
      <c r="K29" s="1">
        <v>2.72</v>
      </c>
    </row>
    <row r="30" spans="1:56" x14ac:dyDescent="0.25">
      <c r="A30" s="1" t="s">
        <v>1</v>
      </c>
      <c r="B30" s="1" t="s">
        <v>1741</v>
      </c>
      <c r="K30" s="1">
        <v>2.72</v>
      </c>
    </row>
    <row r="31" spans="1:56" x14ac:dyDescent="0.25">
      <c r="A31" s="1">
        <v>5</v>
      </c>
      <c r="B31" s="1" t="s">
        <v>1740</v>
      </c>
      <c r="C31" s="1">
        <v>1053.0000026151538</v>
      </c>
      <c r="D31" s="1">
        <v>0</v>
      </c>
      <c r="E31">
        <f>(R31-S31*(1000-T31)/(1000-U31))*AK31</f>
        <v>-0.78393777169659129</v>
      </c>
      <c r="F31">
        <f>IF(AV31&lt;&gt;0,1/(1/AV31-1/N31),0)</f>
        <v>2.2734385701355442</v>
      </c>
      <c r="G31">
        <f>((AY31-AL31/2)*S31-E31)/(AY31+AL31/2)</f>
        <v>385.7420787709554</v>
      </c>
      <c r="H31">
        <f>AL31*1000</f>
        <v>20.703578890970117</v>
      </c>
      <c r="I31">
        <f>(AQ31-AW31)</f>
        <v>1.1933414865377177</v>
      </c>
      <c r="J31">
        <f>(P31+AP31*D31)</f>
        <v>23.93145751953125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24.644359588623047</v>
      </c>
      <c r="P31" s="1">
        <v>23.93145751953125</v>
      </c>
      <c r="Q31" s="1">
        <v>24.782358169555664</v>
      </c>
      <c r="R31" s="1">
        <v>399.86605834960938</v>
      </c>
      <c r="S31" s="1">
        <v>393.19512939453125</v>
      </c>
      <c r="T31" s="1">
        <v>1.9482934474945068</v>
      </c>
      <c r="U31" s="1">
        <v>20.340309143066406</v>
      </c>
      <c r="V31" s="1">
        <v>5.5058369636535645</v>
      </c>
      <c r="W31" s="1">
        <v>57.481292724609375</v>
      </c>
      <c r="X31" s="1">
        <v>299.95785522460938</v>
      </c>
      <c r="Y31" s="1">
        <v>151.05952453613281</v>
      </c>
      <c r="Z31" s="1">
        <v>2.6046364307403564</v>
      </c>
      <c r="AA31" s="1">
        <v>87.969352722167969</v>
      </c>
      <c r="AB31" s="1">
        <v>18.275972366333008</v>
      </c>
      <c r="AC31" s="1">
        <v>-1.9922382831573486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1.1027862324434166</v>
      </c>
      <c r="AL31">
        <f>(U31-T31)/(1000-U31)*AK31</f>
        <v>2.0703578890970117E-2</v>
      </c>
      <c r="AM31">
        <f>(P31+273.15)</f>
        <v>297.08145751953123</v>
      </c>
      <c r="AN31">
        <f>(O31+273.15)</f>
        <v>297.79435958862302</v>
      </c>
      <c r="AO31">
        <f>(Y31*AG31+Z31*AH31)*AI31</f>
        <v>24.169523385550292</v>
      </c>
      <c r="AP31">
        <f>((AO31+0.00000010773*(AN31^4-AM31^4))-AL31*44100)/(L31*51.4+0.00000043092*AM31^3)</f>
        <v>-7.260915212158757</v>
      </c>
      <c r="AQ31">
        <f>0.61365*EXP(17.502*J31/(240.97+J31))</f>
        <v>2.9826653160220644</v>
      </c>
      <c r="AR31">
        <f>AQ31*1000/AA31</f>
        <v>33.905732209286143</v>
      </c>
      <c r="AS31">
        <f>(AR31-U31)</f>
        <v>13.565423066219736</v>
      </c>
      <c r="AT31">
        <f>IF(D31,P31,(O31+P31)/2)</f>
        <v>24.287908554077148</v>
      </c>
      <c r="AU31">
        <f>0.61365*EXP(17.502*AT31/(240.97+AT31))</f>
        <v>3.0471648185673521</v>
      </c>
      <c r="AV31">
        <f>IF(AS31&lt;&gt;0,(1000-(AR31+U31)/2)/AS31*AL31,0)</f>
        <v>1.4848070122336741</v>
      </c>
      <c r="AW31">
        <f>U31*AA31/1000</f>
        <v>1.7893238294843468</v>
      </c>
      <c r="AX31">
        <f>(AU31-AW31)</f>
        <v>1.2578409890830053</v>
      </c>
      <c r="AY31">
        <f>1/(1.6/F31+1.37/N31)</f>
        <v>0.97670827237639435</v>
      </c>
      <c r="AZ31">
        <f>G31*AA31*0.001</f>
        <v>33.933480987184481</v>
      </c>
      <c r="BA31">
        <f>G31/S31</f>
        <v>0.9810449060367239</v>
      </c>
      <c r="BB31">
        <f>(1-AL31*AA31/AQ31/F31)*100</f>
        <v>73.141047312009675</v>
      </c>
      <c r="BC31">
        <f>(S31-E31/(N31/1.35))</f>
        <v>393.44237938115975</v>
      </c>
      <c r="BD31">
        <f>E31*BB31/100/BC31</f>
        <v>-1.4573424891217372E-3</v>
      </c>
    </row>
    <row r="32" spans="1:56" x14ac:dyDescent="0.25">
      <c r="A32" s="1" t="s">
        <v>1</v>
      </c>
      <c r="B32" s="1" t="s">
        <v>1739</v>
      </c>
      <c r="K32" s="1">
        <v>2.72</v>
      </c>
    </row>
    <row r="33" spans="1:56" x14ac:dyDescent="0.25">
      <c r="A33" s="1" t="s">
        <v>1</v>
      </c>
      <c r="B33" s="1" t="s">
        <v>1738</v>
      </c>
      <c r="K33" s="1">
        <v>2.72</v>
      </c>
    </row>
    <row r="34" spans="1:56" x14ac:dyDescent="0.25">
      <c r="A34" s="1">
        <v>6</v>
      </c>
      <c r="B34" s="1" t="s">
        <v>1737</v>
      </c>
      <c r="C34" s="1">
        <v>1258.0000026151538</v>
      </c>
      <c r="D34" s="1">
        <v>0</v>
      </c>
      <c r="E34">
        <f>(R34-S34*(1000-T34)/(1000-U34))*AK34</f>
        <v>-0.2793802153740283</v>
      </c>
      <c r="F34">
        <f>IF(AV34&lt;&gt;0,1/(1/AV34-1/N34),0)</f>
        <v>10.864279181192698</v>
      </c>
      <c r="G34">
        <f>((AY34-AL34/2)*S34-E34)/(AY34+AL34/2)</f>
        <v>389.20142245191107</v>
      </c>
      <c r="H34">
        <f>AL34*1000</f>
        <v>20.871401300586875</v>
      </c>
      <c r="I34">
        <f>(AQ34-AW34)</f>
        <v>0.58364880683131659</v>
      </c>
      <c r="J34">
        <f>(P34+AP34*D34)</f>
        <v>20.333450317382813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24.622077941894531</v>
      </c>
      <c r="P34" s="1">
        <v>20.333450317382813</v>
      </c>
      <c r="Q34" s="1">
        <v>24.753105163574219</v>
      </c>
      <c r="R34" s="1">
        <v>400.067626953125</v>
      </c>
      <c r="S34" s="1">
        <v>392.88510131835938</v>
      </c>
      <c r="T34" s="1">
        <v>2.0599024295806885</v>
      </c>
      <c r="U34" s="1">
        <v>20.596408843994141</v>
      </c>
      <c r="V34" s="1">
        <v>5.8290252685546875</v>
      </c>
      <c r="W34" s="1">
        <v>58.282852172851563</v>
      </c>
      <c r="X34" s="1">
        <v>299.95376586914063</v>
      </c>
      <c r="Y34" s="1">
        <v>300.91867065429688</v>
      </c>
      <c r="Z34" s="1">
        <v>2.7716324329376221</v>
      </c>
      <c r="AA34" s="1">
        <v>87.969718933105469</v>
      </c>
      <c r="AB34" s="1">
        <v>18.392749786376953</v>
      </c>
      <c r="AC34" s="1">
        <v>-2.0169665813446045</v>
      </c>
      <c r="AD34" s="1">
        <v>0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1.1027711980483108</v>
      </c>
      <c r="AL34">
        <f>(U34-T34)/(1000-U34)*AK34</f>
        <v>2.0871401300586876E-2</v>
      </c>
      <c r="AM34">
        <f>(P34+273.15)</f>
        <v>293.48345031738279</v>
      </c>
      <c r="AN34">
        <f>(O34+273.15)</f>
        <v>297.77207794189451</v>
      </c>
      <c r="AO34">
        <f>(Y34*AG34+Z34*AH34)*AI34</f>
        <v>48.146986228518472</v>
      </c>
      <c r="AP34">
        <f>((AO34+0.00000010773*(AN34^4-AM34^4))-AL34*44100)/(L34*51.4+0.00000043092*AM34^3)</f>
        <v>-6.820064675262028</v>
      </c>
      <c r="AQ34">
        <f>0.61365*EXP(17.502*J34/(240.97+J34))</f>
        <v>2.3955091038688088</v>
      </c>
      <c r="AR34">
        <f>AQ34*1000/AA34</f>
        <v>27.231064654081912</v>
      </c>
      <c r="AS34">
        <f>(AR34-U34)</f>
        <v>6.6346558100877715</v>
      </c>
      <c r="AT34">
        <f>IF(D34,P34,(O34+P34)/2)</f>
        <v>22.477764129638672</v>
      </c>
      <c r="AU34">
        <f>0.61365*EXP(17.502*AT34/(240.97+AT34))</f>
        <v>2.7318163762134624</v>
      </c>
      <c r="AV34">
        <f>IF(AS34&lt;&gt;0,(1000-(AR34+U34)/2)/AS34*AL34,0)</f>
        <v>3.0705870338180512</v>
      </c>
      <c r="AW34">
        <f>U34*AA34/1000</f>
        <v>1.8118602970374922</v>
      </c>
      <c r="AX34">
        <f>(AU34-AW34)</f>
        <v>0.91995607917597022</v>
      </c>
      <c r="AY34">
        <f>1/(1.6/F34+1.37/N34)</f>
        <v>2.1397740995053365</v>
      </c>
      <c r="AZ34">
        <f>G34*AA34*0.001</f>
        <v>34.237939741459464</v>
      </c>
      <c r="BA34">
        <f>G34/S34</f>
        <v>0.99062403014497769</v>
      </c>
      <c r="BB34">
        <f>(1-AL34*AA34/AQ34/F34)*100</f>
        <v>92.94517784748362</v>
      </c>
      <c r="BC34">
        <f>(S34-E34/(N34/1.35))</f>
        <v>392.97321641755406</v>
      </c>
      <c r="BD34">
        <f>E34*BB34/100/BC34</f>
        <v>-6.6078406161441873E-4</v>
      </c>
    </row>
    <row r="35" spans="1:56" x14ac:dyDescent="0.25">
      <c r="A35" s="1" t="s">
        <v>1</v>
      </c>
      <c r="B35" s="1" t="s">
        <v>1736</v>
      </c>
      <c r="K35" s="1">
        <v>2.72</v>
      </c>
    </row>
    <row r="36" spans="1:56" x14ac:dyDescent="0.25">
      <c r="A36" s="1" t="s">
        <v>1</v>
      </c>
      <c r="B36" s="1" t="s">
        <v>1735</v>
      </c>
      <c r="K36" s="1">
        <v>2.72</v>
      </c>
    </row>
    <row r="37" spans="1:56" x14ac:dyDescent="0.25">
      <c r="A37" s="1">
        <v>7</v>
      </c>
      <c r="B37" s="1" t="s">
        <v>1734</v>
      </c>
      <c r="C37" s="1">
        <v>1463.0000026151538</v>
      </c>
      <c r="D37" s="1">
        <v>0</v>
      </c>
      <c r="E37">
        <f>(R37-S37*(1000-T37)/(1000-U37))*AK37</f>
        <v>-0.47620485266683144</v>
      </c>
      <c r="F37">
        <f>IF(AV37&lt;&gt;0,1/(1/AV37-1/N37),0)</f>
        <v>48.755559877901639</v>
      </c>
      <c r="G37">
        <f>((AY37-AL37/2)*S37-E37)/(AY37+AL37/2)</f>
        <v>390.07714539016223</v>
      </c>
      <c r="H37">
        <f>AL37*1000</f>
        <v>21.198875579014771</v>
      </c>
      <c r="I37">
        <f>(AQ37-AW37)</f>
        <v>0.46270621910259102</v>
      </c>
      <c r="J37">
        <f>(P37+AP37*D37)</f>
        <v>19.737455368041992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24.623178482055664</v>
      </c>
      <c r="P37" s="1">
        <v>19.737455368041992</v>
      </c>
      <c r="Q37" s="1">
        <v>24.744544982910156</v>
      </c>
      <c r="R37" s="1">
        <v>399.95614624023438</v>
      </c>
      <c r="S37" s="1">
        <v>392.83749389648438</v>
      </c>
      <c r="T37" s="1">
        <v>2.1693158149719238</v>
      </c>
      <c r="U37" s="1">
        <v>20.986141204833984</v>
      </c>
      <c r="V37" s="1">
        <v>6.1378388404846191</v>
      </c>
      <c r="W37" s="1">
        <v>59.377960205078125</v>
      </c>
      <c r="X37" s="1">
        <v>300.00204467773438</v>
      </c>
      <c r="Y37" s="1">
        <v>499.52352905273438</v>
      </c>
      <c r="Z37" s="1">
        <v>2.7431585788726807</v>
      </c>
      <c r="AA37" s="1">
        <v>87.964042663574219</v>
      </c>
      <c r="AB37" s="1">
        <v>18.549598693847656</v>
      </c>
      <c r="AC37" s="1">
        <v>-2.0506186485290527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1.1029486936681407</v>
      </c>
      <c r="AL37">
        <f>(U37-T37)/(1000-U37)*AK37</f>
        <v>2.1198875579014773E-2</v>
      </c>
      <c r="AM37">
        <f>(P37+273.15)</f>
        <v>292.88745536804197</v>
      </c>
      <c r="AN37">
        <f>(O37+273.15)</f>
        <v>297.77317848205564</v>
      </c>
      <c r="AO37">
        <f>(Y37*AG37+Z37*AH37)*AI37</f>
        <v>79.92376286200215</v>
      </c>
      <c r="AP37">
        <f>((AO37+0.00000010773*(AN37^4-AM37^4))-AL37*44100)/(L37*51.4+0.00000043092*AM37^3)</f>
        <v>-6.6266682417351248</v>
      </c>
      <c r="AQ37">
        <f>0.61365*EXP(17.502*J37/(240.97+J37))</f>
        <v>2.3087320393884005</v>
      </c>
      <c r="AR37">
        <f>AQ37*1000/AA37</f>
        <v>26.24631576129735</v>
      </c>
      <c r="AS37">
        <f>(AR37-U37)</f>
        <v>5.2601745564633653</v>
      </c>
      <c r="AT37">
        <f>IF(D37,P37,(O37+P37)/2)</f>
        <v>22.180316925048828</v>
      </c>
      <c r="AU37">
        <f>0.61365*EXP(17.502*AT37/(240.97+AT37))</f>
        <v>2.6828283149511507</v>
      </c>
      <c r="AV37">
        <f>IF(AS37&lt;&gt;0,(1000-(AR37+U37)/2)/AS37*AL37,0)</f>
        <v>3.9348956707765543</v>
      </c>
      <c r="AW37">
        <f>U37*AA37/1000</f>
        <v>1.8460258202858095</v>
      </c>
      <c r="AX37">
        <f>(AU37-AW37)</f>
        <v>0.83680249466534118</v>
      </c>
      <c r="AY37">
        <f>1/(1.6/F37+1.37/N37)</f>
        <v>2.8337907851240582</v>
      </c>
      <c r="AZ37">
        <f>G37*AA37*0.001</f>
        <v>34.312762659185474</v>
      </c>
      <c r="BA37">
        <f>G37/S37</f>
        <v>0.99297330690372054</v>
      </c>
      <c r="BB37">
        <f>(1-AL37*AA37/AQ37/F37)*100</f>
        <v>98.343389809564968</v>
      </c>
      <c r="BC37">
        <f>(S37-E37/(N37/1.35))</f>
        <v>392.98768648536742</v>
      </c>
      <c r="BD37">
        <f>E37*BB37/100/BC37</f>
        <v>-1.1916810899052022E-3</v>
      </c>
    </row>
    <row r="38" spans="1:56" x14ac:dyDescent="0.25">
      <c r="A38" s="1" t="s">
        <v>1</v>
      </c>
      <c r="B38" s="1" t="s">
        <v>1733</v>
      </c>
      <c r="K38" s="1">
        <v>2.72</v>
      </c>
    </row>
    <row r="39" spans="1:56" x14ac:dyDescent="0.25">
      <c r="A39" s="1" t="s">
        <v>1</v>
      </c>
      <c r="B39" s="1" t="s">
        <v>1732</v>
      </c>
      <c r="K39" s="1">
        <v>2.72</v>
      </c>
    </row>
    <row r="40" spans="1:56" x14ac:dyDescent="0.25">
      <c r="A40" s="1">
        <v>8</v>
      </c>
      <c r="B40" s="1" t="s">
        <v>1731</v>
      </c>
      <c r="C40" s="1">
        <v>1667.0000026151538</v>
      </c>
      <c r="D40" s="1">
        <v>0</v>
      </c>
      <c r="E40">
        <f>(R40-S40*(1000-T40)/(1000-U40))*AK40</f>
        <v>-0.47225172397604559</v>
      </c>
      <c r="F40">
        <f>IF(AV40&lt;&gt;0,1/(1/AV40-1/N40),0)</f>
        <v>-26.906880672099039</v>
      </c>
      <c r="G40">
        <f>((AY40-AL40/2)*S40-E40)/(AY40+AL40/2)</f>
        <v>390.60345604600246</v>
      </c>
      <c r="H40">
        <f>AL40*1000</f>
        <v>21.685328010769755</v>
      </c>
      <c r="I40">
        <f>(AQ40-AW40)</f>
        <v>0.36589536950171664</v>
      </c>
      <c r="J40">
        <f>(P40+AP40*D40)</f>
        <v>19.374879837036133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24.649494171142578</v>
      </c>
      <c r="P40" s="1">
        <v>19.374879837036133</v>
      </c>
      <c r="Q40" s="1">
        <v>24.755805969238281</v>
      </c>
      <c r="R40" s="1">
        <v>399.985595703125</v>
      </c>
      <c r="S40" s="1">
        <v>392.69369506835938</v>
      </c>
      <c r="T40" s="1">
        <v>2.2668354511260986</v>
      </c>
      <c r="U40" s="1">
        <v>21.503257751464844</v>
      </c>
      <c r="V40" s="1">
        <v>6.4033074378967285</v>
      </c>
      <c r="W40" s="1">
        <v>60.741935729980469</v>
      </c>
      <c r="X40" s="1">
        <v>300.03366088867188</v>
      </c>
      <c r="Y40" s="1">
        <v>750.1444091796875</v>
      </c>
      <c r="Z40" s="1">
        <v>2.7465567588806152</v>
      </c>
      <c r="AA40" s="1">
        <v>87.958961486816406</v>
      </c>
      <c r="AB40" s="1">
        <v>18.684078216552734</v>
      </c>
      <c r="AC40" s="1">
        <v>-2.0965688228607178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1.1030649297377639</v>
      </c>
      <c r="AL40">
        <f>(U40-T40)/(1000-U40)*AK40</f>
        <v>2.1685328010769753E-2</v>
      </c>
      <c r="AM40">
        <f>(P40+273.15)</f>
        <v>292.52487983703611</v>
      </c>
      <c r="AN40">
        <f>(O40+273.15)</f>
        <v>297.79949417114256</v>
      </c>
      <c r="AO40">
        <f>(Y40*AG40+Z40*AH40)*AI40</f>
        <v>120.02310278602454</v>
      </c>
      <c r="AP40">
        <f>((AO40+0.00000010773*(AN40^4-AM40^4))-AL40*44100)/(L40*51.4+0.00000043092*AM40^3)</f>
        <v>-6.4395826574643529</v>
      </c>
      <c r="AQ40">
        <f>0.61365*EXP(17.502*J40/(240.97+J40))</f>
        <v>2.2572995899038992</v>
      </c>
      <c r="AR40">
        <f>AQ40*1000/AA40</f>
        <v>25.663099606311643</v>
      </c>
      <c r="AS40">
        <f>(AR40-U40)</f>
        <v>4.1598418548467997</v>
      </c>
      <c r="AT40">
        <f>IF(D40,P40,(O40+P40)/2)</f>
        <v>22.012187004089355</v>
      </c>
      <c r="AU40">
        <f>0.61365*EXP(17.502*AT40/(240.97+AT40))</f>
        <v>2.6554797042324569</v>
      </c>
      <c r="AV40">
        <f>IF(AS40&lt;&gt;0,(1000-(AR40+U40)/2)/AS40*AL40,0)</f>
        <v>5.0900778886367721</v>
      </c>
      <c r="AW40">
        <f>U40*AA40/1000</f>
        <v>1.8914042204021826</v>
      </c>
      <c r="AX40">
        <f>(AU40-AW40)</f>
        <v>0.76407548383027435</v>
      </c>
      <c r="AY40">
        <f>1/(1.6/F40+1.37/N40)</f>
        <v>3.8372530682580539</v>
      </c>
      <c r="AZ40">
        <f>G40*AA40*0.001</f>
        <v>34.357074346967721</v>
      </c>
      <c r="BA40">
        <f>G40/S40</f>
        <v>0.99467717702472136</v>
      </c>
      <c r="BB40">
        <f>(1-AL40*AA40/AQ40/F40)*100</f>
        <v>103.14046193200529</v>
      </c>
      <c r="BC40">
        <f>(S40-E40/(N40/1.35))</f>
        <v>392.84264086055623</v>
      </c>
      <c r="BD40">
        <f>E40*BB40/100/BC40</f>
        <v>-1.2398924121978076E-3</v>
      </c>
    </row>
    <row r="41" spans="1:56" x14ac:dyDescent="0.25">
      <c r="A41" s="1" t="s">
        <v>1</v>
      </c>
      <c r="B41" s="1" t="s">
        <v>1730</v>
      </c>
      <c r="K41" s="1">
        <v>2.72</v>
      </c>
    </row>
    <row r="42" spans="1:56" x14ac:dyDescent="0.25">
      <c r="A42" s="1" t="s">
        <v>1</v>
      </c>
      <c r="B42" s="1" t="s">
        <v>1729</v>
      </c>
      <c r="K42" s="1">
        <v>2.72</v>
      </c>
    </row>
    <row r="43" spans="1:56" x14ac:dyDescent="0.25">
      <c r="A43" s="1">
        <v>9</v>
      </c>
      <c r="B43" s="1" t="s">
        <v>1728</v>
      </c>
      <c r="C43" s="1">
        <v>1871.5000026039779</v>
      </c>
      <c r="D43" s="1">
        <v>0</v>
      </c>
      <c r="E43">
        <f>(R43-S43*(1000-T43)/(1000-U43))*AK43</f>
        <v>-0.42325195866037379</v>
      </c>
      <c r="F43">
        <f>IF(AV43&lt;&gt;0,1/(1/AV43-1/N43),0)</f>
        <v>-7.8792152260345212</v>
      </c>
      <c r="G43">
        <f>((AY43-AL43/2)*S43-E43)/(AY43+AL43/2)</f>
        <v>391.61150270160573</v>
      </c>
      <c r="H43">
        <f>AL43*1000</f>
        <v>22.232312362031458</v>
      </c>
      <c r="I43">
        <f>(AQ43-AW43)</f>
        <v>0.20382126336559425</v>
      </c>
      <c r="J43">
        <f>(P43+AP43*D43)</f>
        <v>18.555734634399414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24.696893692016602</v>
      </c>
      <c r="P43" s="1">
        <v>18.555734634399414</v>
      </c>
      <c r="Q43" s="1">
        <v>24.786394119262695</v>
      </c>
      <c r="R43" s="1">
        <v>400.11080932617188</v>
      </c>
      <c r="S43" s="1">
        <v>392.5819091796875</v>
      </c>
      <c r="T43" s="1">
        <v>2.3568050861358643</v>
      </c>
      <c r="U43" s="1">
        <v>22.067342758178711</v>
      </c>
      <c r="V43" s="1">
        <v>6.6384186744689941</v>
      </c>
      <c r="W43" s="1">
        <v>62.157142639160156</v>
      </c>
      <c r="X43" s="1">
        <v>300.029541015625</v>
      </c>
      <c r="Y43" s="1">
        <v>999.33172607421875</v>
      </c>
      <c r="Z43" s="1">
        <v>2.8261528015136719</v>
      </c>
      <c r="AA43" s="1">
        <v>87.956306457519531</v>
      </c>
      <c r="AB43" s="1">
        <v>18.923061370849609</v>
      </c>
      <c r="AC43" s="1">
        <v>-2.1442086696624756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1.1030497831456798</v>
      </c>
      <c r="AL43">
        <f>(U43-T43)/(1000-U43)*AK43</f>
        <v>2.2232312362031457E-2</v>
      </c>
      <c r="AM43">
        <f>(P43+273.15)</f>
        <v>291.70573463439939</v>
      </c>
      <c r="AN43">
        <f>(O43+273.15)</f>
        <v>297.84689369201658</v>
      </c>
      <c r="AO43">
        <f>(Y43*AG43+Z43*AH43)*AI43</f>
        <v>159.89307259798625</v>
      </c>
      <c r="AP43">
        <f>((AO43+0.00000010773*(AN43^4-AM43^4))-AL43*44100)/(L43*51.4+0.00000043092*AM43^3)</f>
        <v>-6.2365657005505843</v>
      </c>
      <c r="AQ43">
        <f>0.61365*EXP(17.502*J43/(240.97+J43))</f>
        <v>2.1447832257070854</v>
      </c>
      <c r="AR43">
        <f>AQ43*1000/AA43</f>
        <v>24.384644058956212</v>
      </c>
      <c r="AS43">
        <f>(AR43-U43)</f>
        <v>2.3173013007775012</v>
      </c>
      <c r="AT43">
        <f>IF(D43,P43,(O43+P43)/2)</f>
        <v>21.626314163208008</v>
      </c>
      <c r="AU43">
        <f>0.61365*EXP(17.502*AT43/(240.97+AT43))</f>
        <v>2.5936331191102093</v>
      </c>
      <c r="AV43">
        <f>IF(AS43&lt;&gt;0,(1000-(AR43+U43)/2)/AS43*AL43,0)</f>
        <v>9.3712219530397576</v>
      </c>
      <c r="AW43">
        <f>U43*AA43/1000</f>
        <v>1.9409619623414911</v>
      </c>
      <c r="AX43">
        <f>(AU43-AW43)</f>
        <v>0.65267115676871823</v>
      </c>
      <c r="AY43">
        <f>1/(1.6/F43+1.37/N43)</f>
        <v>8.5468972758005961</v>
      </c>
      <c r="AZ43">
        <f>G43*AA43*0.001</f>
        <v>34.444701343912172</v>
      </c>
      <c r="BA43">
        <f>G43/S43</f>
        <v>0.99752814264898382</v>
      </c>
      <c r="BB43">
        <f>(1-AL43*AA43/AQ43/F43)*100</f>
        <v>111.57138254248191</v>
      </c>
      <c r="BC43">
        <f>(S43-E43/(N43/1.35))</f>
        <v>392.71540069508262</v>
      </c>
      <c r="BD43">
        <f>E43*BB43/100/BC43</f>
        <v>-1.2024689153511622E-3</v>
      </c>
    </row>
    <row r="44" spans="1:56" x14ac:dyDescent="0.25">
      <c r="A44" s="1" t="s">
        <v>1</v>
      </c>
      <c r="B44" s="1" t="s">
        <v>1727</v>
      </c>
      <c r="K44" s="1">
        <v>2.72</v>
      </c>
    </row>
    <row r="45" spans="1:56" x14ac:dyDescent="0.25">
      <c r="A45" s="1" t="s">
        <v>1</v>
      </c>
      <c r="B45" s="1" t="s">
        <v>1726</v>
      </c>
      <c r="K45" s="1">
        <v>2.72</v>
      </c>
    </row>
    <row r="46" spans="1:56" x14ac:dyDescent="0.25">
      <c r="A46" s="1">
        <v>10</v>
      </c>
      <c r="B46" s="1" t="s">
        <v>1725</v>
      </c>
      <c r="C46" s="1">
        <v>2076.5000026039779</v>
      </c>
      <c r="D46" s="1">
        <v>0</v>
      </c>
      <c r="E46">
        <f>(R46-S46*(1000-T46)/(1000-U46))*AK46</f>
        <v>-0.17559615376939228</v>
      </c>
      <c r="F46">
        <f>IF(AV46&lt;&gt;0,1/(1/AV46-1/N46),0)</f>
        <v>-4.5707294631339588</v>
      </c>
      <c r="G46">
        <f>((AY46-AL46/2)*S46-E46)/(AY46+AL46/2)</f>
        <v>392.41153294989965</v>
      </c>
      <c r="H46">
        <f>AL46*1000</f>
        <v>22.858205374342774</v>
      </c>
      <c r="I46">
        <f>(AQ46-AW46)</f>
        <v>2.9158346501913179E-2</v>
      </c>
      <c r="J46">
        <f>(P46+AP46*D46)</f>
        <v>17.642593383789063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24.764205932617188</v>
      </c>
      <c r="P46" s="1">
        <v>17.642593383789063</v>
      </c>
      <c r="Q46" s="1">
        <v>24.833835601806641</v>
      </c>
      <c r="R46" s="1">
        <v>400.11553955078125</v>
      </c>
      <c r="S46" s="1">
        <v>392.14791870117188</v>
      </c>
      <c r="T46" s="1">
        <v>2.4401628971099854</v>
      </c>
      <c r="U46" s="1">
        <v>22.693727493286133</v>
      </c>
      <c r="V46" s="1">
        <v>6.8455114364624023</v>
      </c>
      <c r="W46" s="1">
        <v>63.663848876953125</v>
      </c>
      <c r="X46" s="1">
        <v>300.01312255859375</v>
      </c>
      <c r="Y46" s="1">
        <v>1250.07568359375</v>
      </c>
      <c r="Z46" s="1">
        <v>2.6909105777740479</v>
      </c>
      <c r="AA46" s="1">
        <v>87.954788208007813</v>
      </c>
      <c r="AB46" s="1">
        <v>19.103031158447266</v>
      </c>
      <c r="AC46" s="1">
        <v>-2.1950571537017822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1.1029894211713003</v>
      </c>
      <c r="AL46">
        <f>(U46-T46)/(1000-U46)*AK46</f>
        <v>2.2858205374342775E-2</v>
      </c>
      <c r="AM46">
        <f>(P46+273.15)</f>
        <v>290.79259338378904</v>
      </c>
      <c r="AN46">
        <f>(O46+273.15)</f>
        <v>297.91420593261716</v>
      </c>
      <c r="AO46">
        <f>(Y46*AG46+Z46*AH46)*AI46</f>
        <v>200.01210490438098</v>
      </c>
      <c r="AP46">
        <f>((AO46+0.00000010773*(AN46^4-AM46^4))-AL46*44100)/(L46*51.4+0.00000043092*AM46^3)</f>
        <v>-6.0509889019748693</v>
      </c>
      <c r="AQ46">
        <f>0.61365*EXP(17.502*J46/(240.97+J46))</f>
        <v>2.025180341824139</v>
      </c>
      <c r="AR46">
        <f>AQ46*1000/AA46</f>
        <v>23.025242662567827</v>
      </c>
      <c r="AS46">
        <f>(AR46-U46)</f>
        <v>0.331515169281694</v>
      </c>
      <c r="AT46">
        <f>IF(D46,P46,(O46+P46)/2)</f>
        <v>21.203399658203125</v>
      </c>
      <c r="AU46">
        <f>0.61365*EXP(17.502*AT46/(240.97+AT46))</f>
        <v>2.5273014498267123</v>
      </c>
      <c r="AV46">
        <f>IF(AS46&lt;&gt;0,(1000-(AR46+U46)/2)/AS46*AL46,0)</f>
        <v>67.37452955192164</v>
      </c>
      <c r="AW46">
        <f>U46*AA46/1000</f>
        <v>1.9960219953222258</v>
      </c>
      <c r="AX46">
        <f>(AU46-AW46)</f>
        <v>0.53127945450448655</v>
      </c>
      <c r="AY46">
        <f>1/(1.6/F46+1.37/N46)</f>
        <v>-33.348783025843161</v>
      </c>
      <c r="AZ46">
        <f>G46*AA46*0.001</f>
        <v>34.514473270988105</v>
      </c>
      <c r="BA46">
        <f>G46/S46</f>
        <v>1.0006722316660532</v>
      </c>
      <c r="BB46">
        <f>(1-AL46*AA46/AQ46/F46)*100</f>
        <v>121.71962876191893</v>
      </c>
      <c r="BC46">
        <f>(S46-E46/(N46/1.35))</f>
        <v>392.20330083511033</v>
      </c>
      <c r="BD46">
        <f>E46*BB46/100/BC46</f>
        <v>-5.4495968298382783E-4</v>
      </c>
    </row>
    <row r="47" spans="1:56" x14ac:dyDescent="0.25">
      <c r="A47" s="1" t="s">
        <v>1</v>
      </c>
      <c r="B47" s="1" t="s">
        <v>1724</v>
      </c>
      <c r="K47" s="1">
        <v>2.72</v>
      </c>
    </row>
    <row r="48" spans="1:56" x14ac:dyDescent="0.25">
      <c r="A48" s="1" t="s">
        <v>1</v>
      </c>
      <c r="B48" s="1" t="s">
        <v>1723</v>
      </c>
      <c r="K48" s="1">
        <v>2.72</v>
      </c>
    </row>
    <row r="49" spans="1:56" x14ac:dyDescent="0.25">
      <c r="A49" s="1">
        <v>11</v>
      </c>
      <c r="B49" s="1" t="s">
        <v>1722</v>
      </c>
      <c r="C49" s="1">
        <v>2281.5000026039779</v>
      </c>
      <c r="D49" s="1">
        <v>0</v>
      </c>
      <c r="E49">
        <f>(R49-S49*(1000-T49)/(1000-U49))*AK49</f>
        <v>-0.35912394110795182</v>
      </c>
      <c r="F49">
        <f>IF(AV49&lt;&gt;0,1/(1/AV49-1/N49),0)</f>
        <v>-4.097970135043643</v>
      </c>
      <c r="G49">
        <f>((AY49-AL49/2)*S49-E49)/(AY49+AL49/2)</f>
        <v>392.56089326562375</v>
      </c>
      <c r="H49">
        <f>AL49*1000</f>
        <v>23.709362978535843</v>
      </c>
      <c r="I49">
        <f>(AQ49-AW49)</f>
        <v>-2.1175203535689135E-2</v>
      </c>
      <c r="J49">
        <f>(P49+AP49*D49)</f>
        <v>17.808526992797852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24.858608245849609</v>
      </c>
      <c r="P49" s="1">
        <v>17.808526992797852</v>
      </c>
      <c r="Q49" s="1">
        <v>24.908803939819336</v>
      </c>
      <c r="R49" s="1">
        <v>400.03179931640625</v>
      </c>
      <c r="S49" s="1">
        <v>391.93173217773438</v>
      </c>
      <c r="T49" s="1">
        <v>2.5154523849487305</v>
      </c>
      <c r="U49" s="1">
        <v>23.507942199707031</v>
      </c>
      <c r="V49" s="1">
        <v>7.0170903205871582</v>
      </c>
      <c r="W49" s="1">
        <v>65.577606201171875</v>
      </c>
      <c r="X49" s="1">
        <v>299.98086547851563</v>
      </c>
      <c r="Y49" s="1">
        <v>1600.3675537109375</v>
      </c>
      <c r="Z49" s="1">
        <v>2.3047239780426025</v>
      </c>
      <c r="AA49" s="1">
        <v>87.955123901367188</v>
      </c>
      <c r="AB49" s="1">
        <v>19.299962997436523</v>
      </c>
      <c r="AC49" s="1">
        <v>-2.2679488658905029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1.1028708289651308</v>
      </c>
      <c r="AL49">
        <f>(U49-T49)/(1000-U49)*AK49</f>
        <v>2.3709362978535844E-2</v>
      </c>
      <c r="AM49">
        <f>(P49+273.15)</f>
        <v>290.95852699279783</v>
      </c>
      <c r="AN49">
        <f>(O49+273.15)</f>
        <v>298.00860824584959</v>
      </c>
      <c r="AO49">
        <f>(Y49*AG49+Z49*AH49)*AI49</f>
        <v>256.05880287038963</v>
      </c>
      <c r="AP49">
        <f>((AO49+0.00000010773*(AN49^4-AM49^4))-AL49*44100)/(L49*51.4+0.00000043092*AM49^3)</f>
        <v>-5.9022826537676858</v>
      </c>
      <c r="AQ49">
        <f>0.61365*EXP(17.502*J49/(240.97+J49))</f>
        <v>2.046468765305721</v>
      </c>
      <c r="AR49">
        <f>AQ49*1000/AA49</f>
        <v>23.267192114931582</v>
      </c>
      <c r="AS49">
        <f>(AR49-U49)</f>
        <v>-0.24075008477544912</v>
      </c>
      <c r="AT49">
        <f>IF(D49,P49,(O49+P49)/2)</f>
        <v>21.33356761932373</v>
      </c>
      <c r="AU49">
        <f>0.61365*EXP(17.502*AT49/(240.97+AT49))</f>
        <v>2.547557445971349</v>
      </c>
      <c r="AV49">
        <f>IF(AS49&lt;&gt;0,(1000-(AR49+U49)/2)/AS49*AL49,0)</f>
        <v>-96.177987564220089</v>
      </c>
      <c r="AW49">
        <f>U49*AA49/1000</f>
        <v>2.0676439688414101</v>
      </c>
      <c r="AX49">
        <f>(AU49-AW49)</f>
        <v>0.47991347712993893</v>
      </c>
      <c r="AY49">
        <f>1/(1.6/F49+1.37/N49)</f>
        <v>-14.210647219453101</v>
      </c>
      <c r="AZ49">
        <f>G49*AA49*0.001</f>
        <v>34.527742006009312</v>
      </c>
      <c r="BA49">
        <f>G49/S49</f>
        <v>1.0016052823393338</v>
      </c>
      <c r="BB49">
        <f>(1-AL49*AA49/AQ49/F49)*100</f>
        <v>124.86606821465082</v>
      </c>
      <c r="BC49">
        <f>(S49-E49/(N49/1.35))</f>
        <v>392.04499804250418</v>
      </c>
      <c r="BD49">
        <f>E49*BB49/100/BC49</f>
        <v>-1.1438073372138291E-3</v>
      </c>
    </row>
    <row r="50" spans="1:56" x14ac:dyDescent="0.25">
      <c r="A50" s="1" t="s">
        <v>1</v>
      </c>
      <c r="B50" s="1" t="s">
        <v>1721</v>
      </c>
      <c r="K50" s="1">
        <v>2.72</v>
      </c>
    </row>
    <row r="51" spans="1:56" x14ac:dyDescent="0.25">
      <c r="A51" s="1" t="s">
        <v>1</v>
      </c>
      <c r="B51" s="1" t="s">
        <v>1720</v>
      </c>
      <c r="K51" s="1">
        <v>2.72</v>
      </c>
    </row>
    <row r="52" spans="1:56" x14ac:dyDescent="0.25">
      <c r="A52" s="1">
        <v>12</v>
      </c>
      <c r="B52" s="1" t="s">
        <v>1719</v>
      </c>
      <c r="C52" s="1">
        <v>2487.000002592802</v>
      </c>
      <c r="D52" s="1">
        <v>0</v>
      </c>
      <c r="E52">
        <f>(R52-S52*(1000-T52)/(1000-U52))*AK52</f>
        <v>-0.1669003811760221</v>
      </c>
      <c r="F52">
        <f>IF(AV52&lt;&gt;0,1/(1/AV52-1/N52),0)</f>
        <v>-6.3162808105828399</v>
      </c>
      <c r="G52">
        <f>((AY52-AL52/2)*S52-E52)/(AY52+AL52/2)</f>
        <v>390.7503210552008</v>
      </c>
      <c r="H52">
        <f>AL52*1000</f>
        <v>24.706755973027299</v>
      </c>
      <c r="I52">
        <f>(AQ52-AW52)</f>
        <v>0.15948832315842676</v>
      </c>
      <c r="J52">
        <f>(P52+AP52*D52)</f>
        <v>19.740663528442383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24.977699279785156</v>
      </c>
      <c r="P52" s="1">
        <v>19.740663528442383</v>
      </c>
      <c r="Q52" s="1">
        <v>24.999912261962891</v>
      </c>
      <c r="R52" s="1">
        <v>400.0009765625</v>
      </c>
      <c r="S52" s="1">
        <v>391.3841552734375</v>
      </c>
      <c r="T52" s="1">
        <v>2.5866711139678955</v>
      </c>
      <c r="U52" s="1">
        <v>24.442045211791992</v>
      </c>
      <c r="V52" s="1">
        <v>7.1643466949462891</v>
      </c>
      <c r="W52" s="1">
        <v>67.697540283203125</v>
      </c>
      <c r="X52" s="1">
        <v>299.97113037109375</v>
      </c>
      <c r="Y52" s="1">
        <v>2000.53466796875</v>
      </c>
      <c r="Z52" s="1">
        <v>2.2888126373291016</v>
      </c>
      <c r="AA52" s="1">
        <v>87.951042175292969</v>
      </c>
      <c r="AB52" s="1">
        <v>19.492944717407227</v>
      </c>
      <c r="AC52" s="1">
        <v>-2.3520734310150146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1.1028350381290208</v>
      </c>
      <c r="AL52">
        <f>(U52-T52)/(1000-U52)*AK52</f>
        <v>2.4706755973027298E-2</v>
      </c>
      <c r="AM52">
        <f>(P52+273.15)</f>
        <v>292.89066352844236</v>
      </c>
      <c r="AN52">
        <f>(O52+273.15)</f>
        <v>298.12769927978513</v>
      </c>
      <c r="AO52">
        <f>(Y52*AG52+Z52*AH52)*AI52</f>
        <v>320.08553972053051</v>
      </c>
      <c r="AP52">
        <f>((AO52+0.00000010773*(AN52^4-AM52^4))-AL52*44100)/(L52*51.4+0.00000043092*AM52^3)</f>
        <v>-5.8861967441084362</v>
      </c>
      <c r="AQ52">
        <f>0.61365*EXP(17.502*J52/(240.97+J52))</f>
        <v>2.3091916724311616</v>
      </c>
      <c r="AR52">
        <f>AQ52*1000/AA52</f>
        <v>26.255421372139867</v>
      </c>
      <c r="AS52">
        <f>(AR52-U52)</f>
        <v>1.8133761603478753</v>
      </c>
      <c r="AT52">
        <f>IF(D52,P52,(O52+P52)/2)</f>
        <v>22.35918140411377</v>
      </c>
      <c r="AU52">
        <f>0.61365*EXP(17.502*AT52/(240.97+AT52))</f>
        <v>2.7121933675169037</v>
      </c>
      <c r="AV52">
        <f>IF(AS52&lt;&gt;0,(1000-(AR52+U52)/2)/AS52*AL52,0)</f>
        <v>13.279357880572215</v>
      </c>
      <c r="AW52">
        <f>U52*AA52/1000</f>
        <v>2.1497033492727349</v>
      </c>
      <c r="AX52">
        <f>(AU52-AW52)</f>
        <v>0.56249001824416878</v>
      </c>
      <c r="AY52">
        <f>1/(1.6/F52+1.37/N52)</f>
        <v>14.980419434613111</v>
      </c>
      <c r="AZ52">
        <f>G52*AA52*0.001</f>
        <v>34.366897967135237</v>
      </c>
      <c r="BA52">
        <f>G52/S52</f>
        <v>0.99838053173666708</v>
      </c>
      <c r="BB52">
        <f>(1-AL52*AA52/AQ52/F52)*100</f>
        <v>114.89825156779017</v>
      </c>
      <c r="BC52">
        <f>(S52-E52/(N52/1.35))</f>
        <v>391.43679480492068</v>
      </c>
      <c r="BD52">
        <f>E52*BB52/100/BC52</f>
        <v>-4.8990187528690627E-4</v>
      </c>
    </row>
    <row r="53" spans="1:56" x14ac:dyDescent="0.25">
      <c r="A53" s="1" t="s">
        <v>1</v>
      </c>
      <c r="B53" s="1" t="s">
        <v>1718</v>
      </c>
    </row>
    <row r="54" spans="1:56" x14ac:dyDescent="0.25">
      <c r="A54" s="1" t="s">
        <v>1</v>
      </c>
      <c r="B54" s="1" t="s">
        <v>1717</v>
      </c>
    </row>
    <row r="55" spans="1:56" x14ac:dyDescent="0.25">
      <c r="A55" s="1" t="s">
        <v>1</v>
      </c>
      <c r="B55" s="1" t="s">
        <v>1716</v>
      </c>
    </row>
    <row r="56" spans="1:56" x14ac:dyDescent="0.25">
      <c r="A56" s="1" t="s">
        <v>1</v>
      </c>
      <c r="B56" s="1" t="s">
        <v>1715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4F4ED-9D5F-41BB-ADBB-330BF0877456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1807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1806</v>
      </c>
    </row>
    <row r="12" spans="1:56" x14ac:dyDescent="0.25">
      <c r="A12" s="1" t="s">
        <v>1</v>
      </c>
      <c r="B12" s="1" t="s">
        <v>1805</v>
      </c>
    </row>
    <row r="13" spans="1:56" x14ac:dyDescent="0.25">
      <c r="A13" s="1" t="s">
        <v>1</v>
      </c>
      <c r="B13" s="1" t="s">
        <v>1804</v>
      </c>
    </row>
    <row r="14" spans="1:56" x14ac:dyDescent="0.25">
      <c r="A14" s="1" t="s">
        <v>1</v>
      </c>
      <c r="B14" s="1" t="s">
        <v>1803</v>
      </c>
    </row>
    <row r="15" spans="1:56" x14ac:dyDescent="0.25">
      <c r="A15" s="1" t="s">
        <v>1</v>
      </c>
      <c r="B15" s="1" t="s">
        <v>1802</v>
      </c>
    </row>
    <row r="16" spans="1:56" x14ac:dyDescent="0.25">
      <c r="A16" s="1" t="s">
        <v>1</v>
      </c>
      <c r="B16" s="1" t="s">
        <v>1801</v>
      </c>
    </row>
    <row r="17" spans="1:56" x14ac:dyDescent="0.25">
      <c r="A17" s="1" t="s">
        <v>1</v>
      </c>
      <c r="B17" s="1" t="s">
        <v>1800</v>
      </c>
    </row>
    <row r="18" spans="1:56" x14ac:dyDescent="0.25">
      <c r="A18" s="1">
        <v>1</v>
      </c>
      <c r="B18" s="1" t="s">
        <v>1799</v>
      </c>
      <c r="C18" s="1">
        <v>224.50000231340528</v>
      </c>
      <c r="D18" s="1">
        <v>0</v>
      </c>
      <c r="E18">
        <f>(R18-S18*(1000-T18)/(1000-U18))*AK18</f>
        <v>-3.3039668492708585</v>
      </c>
      <c r="F18">
        <f>IF(AV18&lt;&gt;0,1/(1/AV18-1/N18),0)</f>
        <v>3.2354977847913613</v>
      </c>
      <c r="G18">
        <f>((AY18-AL18/2)*S18-E18)/(AY18+AL18/2)</f>
        <v>389.36942644469946</v>
      </c>
      <c r="H18">
        <f>AL18*1000</f>
        <v>23.668137499252904</v>
      </c>
      <c r="I18">
        <f>(AQ18-AW18)</f>
        <v>1.1504155772037268</v>
      </c>
      <c r="J18">
        <f>(P18+AP18*D18)</f>
        <v>24.023656845092773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24.063728332519531</v>
      </c>
      <c r="P18" s="1">
        <v>24.023656845092773</v>
      </c>
      <c r="Q18" s="1">
        <v>24.099733352661133</v>
      </c>
      <c r="R18" s="1">
        <v>399.92239379882813</v>
      </c>
      <c r="S18" s="1">
        <v>394.4462890625</v>
      </c>
      <c r="T18" s="1">
        <v>-2.2198541555553675E-3</v>
      </c>
      <c r="U18" s="1">
        <v>21.0333251953125</v>
      </c>
      <c r="V18" s="1">
        <v>-6.4901583828032017E-3</v>
      </c>
      <c r="W18" s="1">
        <v>61.494853973388672</v>
      </c>
      <c r="X18" s="1">
        <v>299.60366821289063</v>
      </c>
      <c r="Y18" s="1">
        <v>0.2330019474029541</v>
      </c>
      <c r="Z18" s="1">
        <v>3.9495234489440918</v>
      </c>
      <c r="AA18" s="1">
        <v>87.899444580078125</v>
      </c>
      <c r="AB18" s="1">
        <v>1.3558766841888428</v>
      </c>
      <c r="AC18" s="1">
        <v>-0.2644706666469574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1.1014840743120977</v>
      </c>
      <c r="AL18">
        <f>(U18-T18)/(1000-U18)*AK18</f>
        <v>2.3668137499252905E-2</v>
      </c>
      <c r="AM18">
        <f>(P18+273.15)</f>
        <v>297.17365684509275</v>
      </c>
      <c r="AN18">
        <f>(O18+273.15)</f>
        <v>297.21372833251951</v>
      </c>
      <c r="AO18">
        <f>(Y18*AG18+Z18*AH18)*AI18</f>
        <v>3.7280310751192758E-2</v>
      </c>
      <c r="AP18">
        <f>((AO18+0.00000010773*(AN18^4-AM18^4))-AL18*44100)/(L18*51.4+0.00000043092*AM18^3)</f>
        <v>-8.5997827470104191</v>
      </c>
      <c r="AQ18">
        <f>0.61365*EXP(17.502*J18/(240.97+J18))</f>
        <v>2.9992331795438587</v>
      </c>
      <c r="AR18">
        <f>AQ18*1000/AA18</f>
        <v>34.121184654488893</v>
      </c>
      <c r="AS18">
        <f>(AR18-U18)</f>
        <v>13.087859459176393</v>
      </c>
      <c r="AT18">
        <f>IF(D18,P18,(O18+P18)/2)</f>
        <v>24.043692588806152</v>
      </c>
      <c r="AU18">
        <f>0.61365*EXP(17.502*AT18/(240.97+AT18))</f>
        <v>3.0028441494711298</v>
      </c>
      <c r="AV18">
        <f>IF(AS18&lt;&gt;0,(1000-(AR18+U18)/2)/AS18*AL18,0)</f>
        <v>1.7585331894514968</v>
      </c>
      <c r="AW18">
        <f>U18*AA18/1000</f>
        <v>1.8488176023401319</v>
      </c>
      <c r="AX18">
        <f>(AU18-AW18)</f>
        <v>1.1540265471309978</v>
      </c>
      <c r="AY18">
        <f>1/(1.6/F18+1.37/N18)</f>
        <v>1.1762702016282351</v>
      </c>
      <c r="AZ18">
        <f>G18*AA18*0.001</f>
        <v>34.22535632095267</v>
      </c>
      <c r="BA18">
        <f>G18/S18</f>
        <v>0.98712914087779358</v>
      </c>
      <c r="BB18">
        <f>(1-AL18*AA18/AQ18/F18)*100</f>
        <v>78.561278837107778</v>
      </c>
      <c r="BC18">
        <f>(S18-E18/(N18/1.35))</f>
        <v>395.60412722091417</v>
      </c>
      <c r="BD18">
        <f>E18*BB18/100/BC18</f>
        <v>-6.5612020465393708E-3</v>
      </c>
    </row>
    <row r="19" spans="1:56" x14ac:dyDescent="0.25">
      <c r="A19" s="1" t="s">
        <v>1</v>
      </c>
      <c r="B19" s="1" t="s">
        <v>1798</v>
      </c>
      <c r="K19" s="1">
        <v>2.72</v>
      </c>
    </row>
    <row r="20" spans="1:56" x14ac:dyDescent="0.25">
      <c r="A20" s="1" t="s">
        <v>1</v>
      </c>
      <c r="B20" s="1" t="s">
        <v>1797</v>
      </c>
      <c r="K20" s="1">
        <v>2.72</v>
      </c>
    </row>
    <row r="21" spans="1:56" x14ac:dyDescent="0.25">
      <c r="A21" s="1">
        <v>2</v>
      </c>
      <c r="B21" s="1" t="s">
        <v>1796</v>
      </c>
      <c r="C21" s="1">
        <v>431.00000232458115</v>
      </c>
      <c r="D21" s="1">
        <v>0</v>
      </c>
      <c r="E21">
        <f>(R21-S21*(1000-T21)/(1000-U21))*AK21</f>
        <v>-2.6834687430788375</v>
      </c>
      <c r="F21">
        <f>IF(AV21&lt;&gt;0,1/(1/AV21-1/N21),0)</f>
        <v>2.9571382251953242</v>
      </c>
      <c r="G21">
        <f>((AY21-AL21/2)*S21-E21)/(AY21+AL21/2)</f>
        <v>388.33907098468177</v>
      </c>
      <c r="H21">
        <f>AL21*1000</f>
        <v>23.276239457398987</v>
      </c>
      <c r="I21">
        <f>(AQ21-AW21)</f>
        <v>1.1893935647805318</v>
      </c>
      <c r="J21">
        <f>(P21+AP21*D21)</f>
        <v>24.07073974609375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24.017549514770508</v>
      </c>
      <c r="P21" s="1">
        <v>24.07073974609375</v>
      </c>
      <c r="Q21" s="1">
        <v>24.100925445556641</v>
      </c>
      <c r="R21" s="1">
        <v>399.9886474609375</v>
      </c>
      <c r="S21" s="1">
        <v>394.09820556640625</v>
      </c>
      <c r="T21" s="1">
        <v>-3.3678016625344753E-3</v>
      </c>
      <c r="U21" s="1">
        <v>20.686643600463867</v>
      </c>
      <c r="V21" s="1">
        <v>-9.8736686632037163E-3</v>
      </c>
      <c r="W21" s="1">
        <v>60.648780822753906</v>
      </c>
      <c r="X21" s="1">
        <v>299.66958618164063</v>
      </c>
      <c r="Y21" s="1">
        <v>26.09691047668457</v>
      </c>
      <c r="Z21" s="1">
        <v>4.012486457824707</v>
      </c>
      <c r="AA21" s="1">
        <v>87.8988037109375</v>
      </c>
      <c r="AB21" s="1">
        <v>1.3429098129272461</v>
      </c>
      <c r="AC21" s="1">
        <v>-0.24831303954124451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1.1017264197854433</v>
      </c>
      <c r="AL21">
        <f>(U21-T21)/(1000-U21)*AK21</f>
        <v>2.3276239457398987E-2</v>
      </c>
      <c r="AM21">
        <f>(P21+273.15)</f>
        <v>297.22073974609373</v>
      </c>
      <c r="AN21">
        <f>(O21+273.15)</f>
        <v>297.16754951477049</v>
      </c>
      <c r="AO21">
        <f>(Y21*AG21+Z21*AH21)*AI21</f>
        <v>4.1755055829397065</v>
      </c>
      <c r="AP21">
        <f>((AO21+0.00000010773*(AN21^4-AM21^4))-AL21*44100)/(L21*51.4+0.00000043092*AM21^3)</f>
        <v>-8.431530677584</v>
      </c>
      <c r="AQ21">
        <f>0.61365*EXP(17.502*J21/(240.97+J21))</f>
        <v>3.0077247900558266</v>
      </c>
      <c r="AR21">
        <f>AQ21*1000/AA21</f>
        <v>34.218040099237065</v>
      </c>
      <c r="AS21">
        <f>(AR21-U21)</f>
        <v>13.531396498773198</v>
      </c>
      <c r="AT21">
        <f>IF(D21,P21,(O21+P21)/2)</f>
        <v>24.044144630432129</v>
      </c>
      <c r="AU21">
        <f>0.61365*EXP(17.502*AT21/(240.97+AT21))</f>
        <v>3.0029256631332539</v>
      </c>
      <c r="AV21">
        <f>IF(AS21&lt;&gt;0,(1000-(AR21+U21)/2)/AS21*AL21,0)</f>
        <v>1.6729427873086022</v>
      </c>
      <c r="AW21">
        <f>U21*AA21/1000</f>
        <v>1.8183312252752948</v>
      </c>
      <c r="AX21">
        <f>(AU21-AW21)</f>
        <v>1.1845944378579591</v>
      </c>
      <c r="AY21">
        <f>1/(1.6/F21+1.37/N21)</f>
        <v>1.1152074796100819</v>
      </c>
      <c r="AZ21">
        <f>G21*AA21*0.001</f>
        <v>34.134539773770371</v>
      </c>
      <c r="BA21">
        <f>G21/S21</f>
        <v>0.98538654959505001</v>
      </c>
      <c r="BB21">
        <f>(1-AL21*AA21/AQ21/F21)*100</f>
        <v>76.996916265958035</v>
      </c>
      <c r="BC21">
        <f>(S21-E21/(N21/1.35))</f>
        <v>395.0385971167434</v>
      </c>
      <c r="BD21">
        <f>E21*BB21/100/BC21</f>
        <v>-5.2303450756761398E-3</v>
      </c>
    </row>
    <row r="22" spans="1:56" x14ac:dyDescent="0.25">
      <c r="A22" s="1" t="s">
        <v>1</v>
      </c>
      <c r="B22" s="1" t="s">
        <v>1795</v>
      </c>
      <c r="K22" s="1">
        <v>2.72</v>
      </c>
    </row>
    <row r="23" spans="1:56" x14ac:dyDescent="0.25">
      <c r="A23" s="1" t="s">
        <v>1</v>
      </c>
      <c r="B23" s="1" t="s">
        <v>1794</v>
      </c>
      <c r="K23" s="1">
        <v>2.72</v>
      </c>
    </row>
    <row r="24" spans="1:56" x14ac:dyDescent="0.25">
      <c r="A24" s="1">
        <v>3</v>
      </c>
      <c r="B24" s="1" t="s">
        <v>1793</v>
      </c>
      <c r="C24" s="1">
        <v>637.00000232458115</v>
      </c>
      <c r="D24" s="1">
        <v>0</v>
      </c>
      <c r="E24">
        <f>(R24-S24*(1000-T24)/(1000-U24))*AK24</f>
        <v>-2.4077360265661238</v>
      </c>
      <c r="F24">
        <f>IF(AV24&lt;&gt;0,1/(1/AV24-1/N24),0)</f>
        <v>2.8136774871865118</v>
      </c>
      <c r="G24">
        <f>((AY24-AL24/2)*S24-E24)/(AY24+AL24/2)</f>
        <v>387.77706026777901</v>
      </c>
      <c r="H24">
        <f>AL24*1000</f>
        <v>22.911133296057653</v>
      </c>
      <c r="I24">
        <f>(AQ24-AW24)</f>
        <v>1.2048010443976167</v>
      </c>
      <c r="J24">
        <f>(P24+AP24*D24)</f>
        <v>24.001102447509766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23.926673889160156</v>
      </c>
      <c r="P24" s="1">
        <v>24.001102447509766</v>
      </c>
      <c r="Q24" s="1">
        <v>24.036630630493164</v>
      </c>
      <c r="R24" s="1">
        <v>399.83206176757813</v>
      </c>
      <c r="S24" s="1">
        <v>393.827392578125</v>
      </c>
      <c r="T24" s="1">
        <v>-4.3169674463570118E-3</v>
      </c>
      <c r="U24" s="1">
        <v>20.368410110473633</v>
      </c>
      <c r="V24" s="1">
        <v>-1.2725804001092911E-2</v>
      </c>
      <c r="W24" s="1">
        <v>60.043163299560547</v>
      </c>
      <c r="X24" s="1">
        <v>299.66021728515625</v>
      </c>
      <c r="Y24" s="1">
        <v>50.40570068359375</v>
      </c>
      <c r="Z24" s="1">
        <v>3.9940505027770996</v>
      </c>
      <c r="AA24" s="1">
        <v>87.899436950683594</v>
      </c>
      <c r="AB24" s="1">
        <v>1.2547399997711182</v>
      </c>
      <c r="AC24" s="1">
        <v>-0.24645185470581055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1.1016919753130741</v>
      </c>
      <c r="AL24">
        <f>(U24-T24)/(1000-U24)*AK24</f>
        <v>2.2911133296057654E-2</v>
      </c>
      <c r="AM24">
        <f>(P24+273.15)</f>
        <v>297.15110244750974</v>
      </c>
      <c r="AN24">
        <f>(O24+273.15)</f>
        <v>297.07667388916013</v>
      </c>
      <c r="AO24">
        <f>(Y24*AG24+Z24*AH24)*AI24</f>
        <v>8.064911929110167</v>
      </c>
      <c r="AP24">
        <f>((AO24+0.00000010773*(AN24^4-AM24^4))-AL24*44100)/(L24*51.4+0.00000043092*AM24^3)</f>
        <v>-8.2692706873102253</v>
      </c>
      <c r="AQ24">
        <f>0.61365*EXP(17.502*J24/(240.97+J24))</f>
        <v>2.99517282468886</v>
      </c>
      <c r="AR24">
        <f>AQ24*1000/AA24</f>
        <v>34.074994432209124</v>
      </c>
      <c r="AS24">
        <f>(AR24-U24)</f>
        <v>13.706584321735491</v>
      </c>
      <c r="AT24">
        <f>IF(D24,P24,(O24+P24)/2)</f>
        <v>23.963888168334961</v>
      </c>
      <c r="AU24">
        <f>0.61365*EXP(17.502*AT24/(240.97+AT24))</f>
        <v>2.9884838318401949</v>
      </c>
      <c r="AV24">
        <f>IF(AS24&lt;&gt;0,(1000-(AR24+U24)/2)/AS24*AL24,0)</f>
        <v>1.6260399180144816</v>
      </c>
      <c r="AW24">
        <f>U24*AA24/1000</f>
        <v>1.7903717802912433</v>
      </c>
      <c r="AX24">
        <f>(AU24-AW24)</f>
        <v>1.1981120515489516</v>
      </c>
      <c r="AY24">
        <f>1/(1.6/F24+1.37/N24)</f>
        <v>1.0819217093601263</v>
      </c>
      <c r="AZ24">
        <f>G24*AA24*0.001</f>
        <v>34.085385259929069</v>
      </c>
      <c r="BA24">
        <f>G24/S24</f>
        <v>0.98463709629048779</v>
      </c>
      <c r="BB24">
        <f>(1-AL24*AA24/AQ24/F24)*100</f>
        <v>76.103380812820603</v>
      </c>
      <c r="BC24">
        <f>(S24-E24/(N24/1.35))</f>
        <v>394.67115668779275</v>
      </c>
      <c r="BD24">
        <f>E24*BB24/100/BC24</f>
        <v>-4.642772815330409E-3</v>
      </c>
    </row>
    <row r="25" spans="1:56" x14ac:dyDescent="0.25">
      <c r="A25" s="1" t="s">
        <v>1</v>
      </c>
      <c r="B25" s="1" t="s">
        <v>1792</v>
      </c>
      <c r="K25" s="1">
        <v>2.72</v>
      </c>
    </row>
    <row r="26" spans="1:56" x14ac:dyDescent="0.25">
      <c r="A26" s="1" t="s">
        <v>1</v>
      </c>
      <c r="B26" s="1" t="s">
        <v>1791</v>
      </c>
      <c r="K26" s="1">
        <v>2.72</v>
      </c>
    </row>
    <row r="27" spans="1:56" x14ac:dyDescent="0.25">
      <c r="A27" s="1">
        <v>4</v>
      </c>
      <c r="B27" s="1" t="s">
        <v>1790</v>
      </c>
      <c r="C27" s="1">
        <v>844.00000232458115</v>
      </c>
      <c r="D27" s="1">
        <v>0</v>
      </c>
      <c r="E27">
        <f>(R27-S27*(1000-T27)/(1000-U27))*AK27</f>
        <v>-1.7471396275002713</v>
      </c>
      <c r="F27">
        <f>IF(AV27&lt;&gt;0,1/(1/AV27-1/N27),0)</f>
        <v>2.8216297584815888</v>
      </c>
      <c r="G27">
        <f>((AY27-AL27/2)*S27-E27)/(AY27+AL27/2)</f>
        <v>386.87716511723255</v>
      </c>
      <c r="H27">
        <f>AL27*1000</f>
        <v>22.835410641473999</v>
      </c>
      <c r="I27">
        <f>(AQ27-AW27)</f>
        <v>1.1989350576326894</v>
      </c>
      <c r="J27">
        <f>(P27+AP27*D27)</f>
        <v>23.936271667480469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23.863018035888672</v>
      </c>
      <c r="P27" s="1">
        <v>23.936271667480469</v>
      </c>
      <c r="Q27" s="1">
        <v>23.974969863891602</v>
      </c>
      <c r="R27" s="1">
        <v>400.056884765625</v>
      </c>
      <c r="S27" s="1">
        <v>393.48614501953125</v>
      </c>
      <c r="T27" s="1">
        <v>-5.0707417540252209E-3</v>
      </c>
      <c r="U27" s="1">
        <v>20.303501129150391</v>
      </c>
      <c r="V27" s="1">
        <v>-1.5004521235823631E-2</v>
      </c>
      <c r="W27" s="1">
        <v>60.078849792480469</v>
      </c>
      <c r="X27" s="1">
        <v>299.6331787109375</v>
      </c>
      <c r="Y27" s="1">
        <v>101.00308227539063</v>
      </c>
      <c r="Z27" s="1">
        <v>3.9467763900756836</v>
      </c>
      <c r="AA27" s="1">
        <v>87.895843505859375</v>
      </c>
      <c r="AB27" s="1">
        <v>1.087532639503479</v>
      </c>
      <c r="AC27" s="1">
        <v>-0.24676808714866638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1.1015925687902111</v>
      </c>
      <c r="AL27">
        <f>(U27-T27)/(1000-U27)*AK27</f>
        <v>2.2835410641473999E-2</v>
      </c>
      <c r="AM27">
        <f>(P27+273.15)</f>
        <v>297.08627166748045</v>
      </c>
      <c r="AN27">
        <f>(O27+273.15)</f>
        <v>297.01301803588865</v>
      </c>
      <c r="AO27">
        <f>(Y27*AG27+Z27*AH27)*AI27</f>
        <v>16.16049280284733</v>
      </c>
      <c r="AP27">
        <f>((AO27+0.00000010773*(AN27^4-AM27^4))-AL27*44100)/(L27*51.4+0.00000043092*AM27^3)</f>
        <v>-8.1753943241804219</v>
      </c>
      <c r="AQ27">
        <f>0.61365*EXP(17.502*J27/(240.97+J27))</f>
        <v>2.9835284155015311</v>
      </c>
      <c r="AR27">
        <f>AQ27*1000/AA27</f>
        <v>33.94390788573115</v>
      </c>
      <c r="AS27">
        <f>(AR27-U27)</f>
        <v>13.640406756580759</v>
      </c>
      <c r="AT27">
        <f>IF(D27,P27,(O27+P27)/2)</f>
        <v>23.89964485168457</v>
      </c>
      <c r="AU27">
        <f>0.61365*EXP(17.502*AT27/(240.97+AT27))</f>
        <v>2.976967301240137</v>
      </c>
      <c r="AV27">
        <f>IF(AS27&lt;&gt;0,(1000-(AR27+U27)/2)/AS27*AL27,0)</f>
        <v>1.6286926121327401</v>
      </c>
      <c r="AW27">
        <f>U27*AA27/1000</f>
        <v>1.7845933578688418</v>
      </c>
      <c r="AX27">
        <f>(AU27-AW27)</f>
        <v>1.1923739433712952</v>
      </c>
      <c r="AY27">
        <f>1/(1.6/F27+1.37/N27)</f>
        <v>1.083800949109387</v>
      </c>
      <c r="AZ27">
        <f>G27*AA27*0.001</f>
        <v>34.004894761134793</v>
      </c>
      <c r="BA27">
        <f>G27/S27</f>
        <v>0.98320403402775303</v>
      </c>
      <c r="BB27">
        <f>(1-AL27*AA27/AQ27/F27)*100</f>
        <v>76.157765312112275</v>
      </c>
      <c r="BC27">
        <f>(S27-E27/(N27/1.35))</f>
        <v>394.09841052372167</v>
      </c>
      <c r="BD27">
        <f>E27*BB27/100/BC27</f>
        <v>-3.3762696363538835E-3</v>
      </c>
    </row>
    <row r="28" spans="1:56" x14ac:dyDescent="0.25">
      <c r="A28" s="1" t="s">
        <v>1</v>
      </c>
      <c r="B28" s="1" t="s">
        <v>1789</v>
      </c>
      <c r="K28" s="1">
        <v>2.72</v>
      </c>
    </row>
    <row r="29" spans="1:56" x14ac:dyDescent="0.25">
      <c r="A29" s="1" t="s">
        <v>1</v>
      </c>
      <c r="B29" s="1" t="s">
        <v>1788</v>
      </c>
      <c r="K29" s="1">
        <v>2.72</v>
      </c>
    </row>
    <row r="30" spans="1:56" x14ac:dyDescent="0.25">
      <c r="A30" s="1">
        <v>5</v>
      </c>
      <c r="B30" s="1" t="s">
        <v>1787</v>
      </c>
      <c r="C30" s="1">
        <v>1051.0000023245811</v>
      </c>
      <c r="D30" s="1">
        <v>0</v>
      </c>
      <c r="E30">
        <f>(R30-S30*(1000-T30)/(1000-U30))*AK30</f>
        <v>-1.6621993234212871</v>
      </c>
      <c r="F30">
        <f>IF(AV30&lt;&gt;0,1/(1/AV30-1/N30),0)</f>
        <v>2.8420982788563092</v>
      </c>
      <c r="G30">
        <f>((AY30-AL30/2)*S30-E30)/(AY30+AL30/2)</f>
        <v>386.44780393692622</v>
      </c>
      <c r="H30">
        <f>AL30*1000</f>
        <v>22.820684094531178</v>
      </c>
      <c r="I30">
        <f>(AQ30-AW30)</f>
        <v>1.1932021200940475</v>
      </c>
      <c r="J30">
        <f>(P30+AP30*D30)</f>
        <v>23.897605895996094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23.820327758789063</v>
      </c>
      <c r="P30" s="1">
        <v>23.897605895996094</v>
      </c>
      <c r="Q30" s="1">
        <v>23.935859680175781</v>
      </c>
      <c r="R30" s="1">
        <v>399.72647094726563</v>
      </c>
      <c r="S30" s="1">
        <v>393.09164428710938</v>
      </c>
      <c r="T30" s="1">
        <v>-6.4910720102488995E-3</v>
      </c>
      <c r="U30" s="1">
        <v>20.290515899658203</v>
      </c>
      <c r="V30" s="1">
        <v>-1.9256152212619781E-2</v>
      </c>
      <c r="W30" s="1">
        <v>60.193027496337891</v>
      </c>
      <c r="X30" s="1">
        <v>299.61453247070313</v>
      </c>
      <c r="Y30" s="1">
        <v>149.66838073730469</v>
      </c>
      <c r="Z30" s="1">
        <v>3.8500659465789795</v>
      </c>
      <c r="AA30" s="1">
        <v>87.893295288085938</v>
      </c>
      <c r="AB30" s="1">
        <v>1.1992712020874023</v>
      </c>
      <c r="AC30" s="1">
        <v>-0.25165271759033203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1.1015240164364084</v>
      </c>
      <c r="AL30">
        <f>(U30-T30)/(1000-U30)*AK30</f>
        <v>2.2820684094531179E-2</v>
      </c>
      <c r="AM30">
        <f>(P30+273.15)</f>
        <v>297.04760589599607</v>
      </c>
      <c r="AN30">
        <f>(O30+273.15)</f>
        <v>296.97032775878904</v>
      </c>
      <c r="AO30">
        <f>(Y30*AG30+Z30*AH30)*AI30</f>
        <v>23.94694038271291</v>
      </c>
      <c r="AP30">
        <f>((AO30+0.00000010773*(AN30^4-AM30^4))-AL30*44100)/(L30*51.4+0.00000043092*AM30^3)</f>
        <v>-8.1065175592717083</v>
      </c>
      <c r="AQ30">
        <f>0.61365*EXP(17.502*J30/(240.97+J30))</f>
        <v>2.9766024256103085</v>
      </c>
      <c r="AR30">
        <f>AQ30*1000/AA30</f>
        <v>33.866092013662289</v>
      </c>
      <c r="AS30">
        <f>(AR30-U30)</f>
        <v>13.575576114004086</v>
      </c>
      <c r="AT30">
        <f>IF(D30,P30,(O30+P30)/2)</f>
        <v>23.858966827392578</v>
      </c>
      <c r="AU30">
        <f>0.61365*EXP(17.502*AT30/(240.97+AT30))</f>
        <v>2.9696952669694769</v>
      </c>
      <c r="AV30">
        <f>IF(AS30&lt;&gt;0,(1000-(AR30+U30)/2)/AS30*AL30,0)</f>
        <v>1.6354914507986869</v>
      </c>
      <c r="AW30">
        <f>U30*AA30/1000</f>
        <v>1.7834003055162611</v>
      </c>
      <c r="AX30">
        <f>(AU30-AW30)</f>
        <v>1.1862949614532159</v>
      </c>
      <c r="AY30">
        <f>1/(1.6/F30+1.37/N30)</f>
        <v>1.0886192381116193</v>
      </c>
      <c r="AZ30">
        <f>G30*AA30*0.001</f>
        <v>33.9661709448606</v>
      </c>
      <c r="BA30">
        <f>G30/S30</f>
        <v>0.98309849510479397</v>
      </c>
      <c r="BB30">
        <f>(1-AL30*AA30/AQ30/F30)*100</f>
        <v>76.290386006138391</v>
      </c>
      <c r="BC30">
        <f>(S30-E30/(N30/1.35))</f>
        <v>393.67414341356766</v>
      </c>
      <c r="BD30">
        <f>E30*BB30/100/BC30</f>
        <v>-3.2211876274976527E-3</v>
      </c>
    </row>
    <row r="31" spans="1:56" x14ac:dyDescent="0.25">
      <c r="A31" s="1" t="s">
        <v>1</v>
      </c>
      <c r="B31" s="1" t="s">
        <v>1786</v>
      </c>
      <c r="K31" s="1">
        <v>2.72</v>
      </c>
    </row>
    <row r="32" spans="1:56" x14ac:dyDescent="0.25">
      <c r="A32" s="1" t="s">
        <v>1</v>
      </c>
      <c r="B32" s="1" t="s">
        <v>1785</v>
      </c>
      <c r="K32" s="1">
        <v>2.72</v>
      </c>
    </row>
    <row r="33" spans="1:56" x14ac:dyDescent="0.25">
      <c r="A33" s="1">
        <v>6</v>
      </c>
      <c r="B33" s="1" t="s">
        <v>1784</v>
      </c>
      <c r="C33" s="1">
        <v>1258.0000023245811</v>
      </c>
      <c r="D33" s="1">
        <v>0</v>
      </c>
      <c r="E33">
        <f>(R33-S33*(1000-T33)/(1000-U33))*AK33</f>
        <v>-1.1905107904046894</v>
      </c>
      <c r="F33">
        <f>IF(AV33&lt;&gt;0,1/(1/AV33-1/N33),0)</f>
        <v>3.0140419995974095</v>
      </c>
      <c r="G33">
        <f>((AY33-AL33/2)*S33-E33)/(AY33+AL33/2)</f>
        <v>385.91316856896208</v>
      </c>
      <c r="H33">
        <f>AL33*1000</f>
        <v>23.094043233993386</v>
      </c>
      <c r="I33">
        <f>(AQ33-AW33)</f>
        <v>1.1677406824665422</v>
      </c>
      <c r="J33">
        <f>(P33+AP33*D33)</f>
        <v>23.871200561523438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23.801200866699219</v>
      </c>
      <c r="P33" s="1">
        <v>23.871200561523438</v>
      </c>
      <c r="Q33" s="1">
        <v>23.911125183105469</v>
      </c>
      <c r="R33" s="1">
        <v>399.98355102539063</v>
      </c>
      <c r="S33" s="1">
        <v>392.82916259765625</v>
      </c>
      <c r="T33" s="1">
        <v>-6.6077080555260181E-3</v>
      </c>
      <c r="U33" s="1">
        <v>20.526567459106445</v>
      </c>
      <c r="V33" s="1">
        <v>-1.9624644890427589E-2</v>
      </c>
      <c r="W33" s="1">
        <v>60.963130950927734</v>
      </c>
      <c r="X33" s="1">
        <v>299.64389038085938</v>
      </c>
      <c r="Y33" s="1">
        <v>299.87826538085938</v>
      </c>
      <c r="Z33" s="1">
        <v>3.922076940536499</v>
      </c>
      <c r="AA33" s="1">
        <v>87.892921447753906</v>
      </c>
      <c r="AB33" s="1">
        <v>1.3857412338256836</v>
      </c>
      <c r="AC33" s="1">
        <v>-0.26301184296607971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1.1016319499296299</v>
      </c>
      <c r="AL33">
        <f>(U33-T33)/(1000-U33)*AK33</f>
        <v>2.3094043233993385E-2</v>
      </c>
      <c r="AM33">
        <f>(P33+273.15)</f>
        <v>297.02120056152341</v>
      </c>
      <c r="AN33">
        <f>(O33+273.15)</f>
        <v>296.9512008666992</v>
      </c>
      <c r="AO33">
        <f>(Y33*AG33+Z33*AH33)*AI33</f>
        <v>47.980521388489251</v>
      </c>
      <c r="AP33">
        <f>((AO33+0.00000010773*(AN33^4-AM33^4))-AL33*44100)/(L33*51.4+0.00000043092*AM33^3)</f>
        <v>-8.0072865677791025</v>
      </c>
      <c r="AQ33">
        <f>0.61365*EXP(17.502*J33/(240.97+J33))</f>
        <v>2.9718806637418065</v>
      </c>
      <c r="AR33">
        <f>AQ33*1000/AA33</f>
        <v>33.812514304788223</v>
      </c>
      <c r="AS33">
        <f>(AR33-U33)</f>
        <v>13.285946845681778</v>
      </c>
      <c r="AT33">
        <f>IF(D33,P33,(O33+P33)/2)</f>
        <v>23.836200714111328</v>
      </c>
      <c r="AU33">
        <f>0.61365*EXP(17.502*AT33/(240.97+AT33))</f>
        <v>2.9656321387248998</v>
      </c>
      <c r="AV33">
        <f>IF(AS33&lt;&gt;0,(1000-(AR33+U33)/2)/AS33*AL33,0)</f>
        <v>1.6910039565241879</v>
      </c>
      <c r="AW33">
        <f>U33*AA33/1000</f>
        <v>1.8041399812752643</v>
      </c>
      <c r="AX33">
        <f>(AU33-AW33)</f>
        <v>1.1614921574496355</v>
      </c>
      <c r="AY33">
        <f>1/(1.6/F33+1.37/N33)</f>
        <v>1.1280581951456099</v>
      </c>
      <c r="AZ33">
        <f>G33*AA33*0.001</f>
        <v>33.919035810685592</v>
      </c>
      <c r="BA33">
        <f>G33/S33</f>
        <v>0.98239439764868552</v>
      </c>
      <c r="BB33">
        <f>(1-AL33*AA33/AQ33/F33)*100</f>
        <v>77.339305882041742</v>
      </c>
      <c r="BC33">
        <f>(S33-E33/(N33/1.35))</f>
        <v>393.24636376341203</v>
      </c>
      <c r="BD33">
        <f>E33*BB33/100/BC33</f>
        <v>-2.3413637520720578E-3</v>
      </c>
    </row>
    <row r="34" spans="1:56" x14ac:dyDescent="0.25">
      <c r="A34" s="1" t="s">
        <v>1</v>
      </c>
      <c r="B34" s="1" t="s">
        <v>1783</v>
      </c>
      <c r="K34" s="1">
        <v>2.72</v>
      </c>
    </row>
    <row r="35" spans="1:56" x14ac:dyDescent="0.25">
      <c r="A35" s="1" t="s">
        <v>1</v>
      </c>
      <c r="B35" s="1" t="s">
        <v>1782</v>
      </c>
      <c r="K35" s="1">
        <v>2.72</v>
      </c>
    </row>
    <row r="36" spans="1:56" x14ac:dyDescent="0.25">
      <c r="A36" s="1">
        <v>7</v>
      </c>
      <c r="B36" s="1" t="s">
        <v>1781</v>
      </c>
      <c r="C36" s="1">
        <v>1465.5000023134053</v>
      </c>
      <c r="D36" s="1">
        <v>0</v>
      </c>
      <c r="E36">
        <f>(R36-S36*(1000-T36)/(1000-U36))*AK36</f>
        <v>-0.96769425971142875</v>
      </c>
      <c r="F36">
        <f>IF(AV36&lt;&gt;0,1/(1/AV36-1/N36),0)</f>
        <v>3.3087036191482886</v>
      </c>
      <c r="G36">
        <f>((AY36-AL36/2)*S36-E36)/(AY36+AL36/2)</f>
        <v>385.58289155456254</v>
      </c>
      <c r="H36">
        <f>AL36*1000</f>
        <v>23.503322578780722</v>
      </c>
      <c r="I36">
        <f>(AQ36-AW36)</f>
        <v>1.1288081283900362</v>
      </c>
      <c r="J36">
        <f>(P36+AP36*D36)</f>
        <v>23.829437255859375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23.806474685668945</v>
      </c>
      <c r="P36" s="1">
        <v>23.829437255859375</v>
      </c>
      <c r="Q36" s="1">
        <v>23.906761169433594</v>
      </c>
      <c r="R36" s="1">
        <v>399.93991088867188</v>
      </c>
      <c r="S36" s="1">
        <v>392.4437255859375</v>
      </c>
      <c r="T36" s="1">
        <v>-8.1389527767896652E-3</v>
      </c>
      <c r="U36" s="1">
        <v>20.886316299438477</v>
      </c>
      <c r="V36" s="1">
        <v>-2.4162853136658669E-2</v>
      </c>
      <c r="W36" s="1">
        <v>62.007122039794922</v>
      </c>
      <c r="X36" s="1">
        <v>299.57131958007813</v>
      </c>
      <c r="Y36" s="1">
        <v>500.86062622070313</v>
      </c>
      <c r="Z36" s="1">
        <v>3.7059667110443115</v>
      </c>
      <c r="AA36" s="1">
        <v>87.886146545410156</v>
      </c>
      <c r="AB36" s="1">
        <v>1.4507147073745728</v>
      </c>
      <c r="AC36" s="1">
        <v>-0.27843409776687622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1.1013651455149929</v>
      </c>
      <c r="AL36">
        <f>(U36-T36)/(1000-U36)*AK36</f>
        <v>2.3503322578780721E-2</v>
      </c>
      <c r="AM36">
        <f>(P36+273.15)</f>
        <v>296.97943725585935</v>
      </c>
      <c r="AN36">
        <f>(O36+273.15)</f>
        <v>296.95647468566892</v>
      </c>
      <c r="AO36">
        <f>(Y36*AG36+Z36*AH36)*AI36</f>
        <v>80.137698404095318</v>
      </c>
      <c r="AP36">
        <f>((AO36+0.00000010773*(AN36^4-AM36^4))-AL36*44100)/(L36*51.4+0.00000043092*AM36^3)</f>
        <v>-7.8869090660016479</v>
      </c>
      <c r="AQ36">
        <f>0.61365*EXP(17.502*J36/(240.97+J36))</f>
        <v>2.964425983476275</v>
      </c>
      <c r="AR36">
        <f>AQ36*1000/AA36</f>
        <v>33.73029880135406</v>
      </c>
      <c r="AS36">
        <f>(AR36-U36)</f>
        <v>12.843982501915583</v>
      </c>
      <c r="AT36">
        <f>IF(D36,P36,(O36+P36)/2)</f>
        <v>23.81795597076416</v>
      </c>
      <c r="AU36">
        <f>0.61365*EXP(17.502*AT36/(240.97+AT36))</f>
        <v>2.9623794609390175</v>
      </c>
      <c r="AV36">
        <f>IF(AS36&lt;&gt;0,(1000-(AR36+U36)/2)/AS36*AL36,0)</f>
        <v>1.779937539928413</v>
      </c>
      <c r="AW36">
        <f>U36*AA36/1000</f>
        <v>1.8356178550862388</v>
      </c>
      <c r="AX36">
        <f>(AU36-AW36)</f>
        <v>1.1267616058527787</v>
      </c>
      <c r="AY36">
        <f>1/(1.6/F36+1.37/N36)</f>
        <v>1.1916060032449927</v>
      </c>
      <c r="AZ36">
        <f>G36*AA36*0.001</f>
        <v>33.887394512567276</v>
      </c>
      <c r="BA36">
        <f>G36/S36</f>
        <v>0.98251766155483466</v>
      </c>
      <c r="BB36">
        <f>(1-AL36*AA36/AQ36/F36)*100</f>
        <v>78.940347228379906</v>
      </c>
      <c r="BC36">
        <f>(S36-E36/(N36/1.35))</f>
        <v>392.78284319537102</v>
      </c>
      <c r="BD36">
        <f>E36*BB36/100/BC36</f>
        <v>-1.9448436253243786E-3</v>
      </c>
    </row>
    <row r="37" spans="1:56" x14ac:dyDescent="0.25">
      <c r="A37" s="1" t="s">
        <v>1</v>
      </c>
      <c r="B37" s="1" t="s">
        <v>1780</v>
      </c>
      <c r="K37" s="1">
        <v>2.72</v>
      </c>
    </row>
    <row r="38" spans="1:56" x14ac:dyDescent="0.25">
      <c r="A38" s="1" t="s">
        <v>1</v>
      </c>
      <c r="B38" s="1" t="s">
        <v>1779</v>
      </c>
      <c r="K38" s="1">
        <v>2.72</v>
      </c>
    </row>
    <row r="39" spans="1:56" x14ac:dyDescent="0.25">
      <c r="A39" s="1">
        <v>8</v>
      </c>
      <c r="B39" s="1" t="s">
        <v>1778</v>
      </c>
      <c r="C39" s="1">
        <v>1672.5000023134053</v>
      </c>
      <c r="D39" s="1">
        <v>0</v>
      </c>
      <c r="E39">
        <f>(R39-S39*(1000-T39)/(1000-U39))*AK39</f>
        <v>-0.89664747784818077</v>
      </c>
      <c r="F39">
        <f>IF(AV39&lt;&gt;0,1/(1/AV39-1/N39),0)</f>
        <v>3.743855572627738</v>
      </c>
      <c r="G39">
        <f>((AY39-AL39/2)*S39-E39)/(AY39+AL39/2)</f>
        <v>385.61211700218223</v>
      </c>
      <c r="H39">
        <f>AL39*1000</f>
        <v>24.103801013671784</v>
      </c>
      <c r="I39">
        <f>(AQ39-AW39)</f>
        <v>1.0849256074247999</v>
      </c>
      <c r="J39">
        <f>(P39+AP39*D39)</f>
        <v>23.836238861083984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23.831104278564453</v>
      </c>
      <c r="P39" s="1">
        <v>23.836238861083984</v>
      </c>
      <c r="Q39" s="1">
        <v>23.91571044921875</v>
      </c>
      <c r="R39" s="1">
        <v>400.0172119140625</v>
      </c>
      <c r="S39" s="1">
        <v>392.25042724609375</v>
      </c>
      <c r="T39" s="1">
        <v>-6.7236260510981083E-3</v>
      </c>
      <c r="U39" s="1">
        <v>21.400266647338867</v>
      </c>
      <c r="V39" s="1">
        <v>-1.9930712878704071E-2</v>
      </c>
      <c r="W39" s="1">
        <v>63.436386108398438</v>
      </c>
      <c r="X39" s="1">
        <v>299.71185302734375</v>
      </c>
      <c r="Y39" s="1">
        <v>749.20465087890625</v>
      </c>
      <c r="Z39" s="1">
        <v>3.9115090370178223</v>
      </c>
      <c r="AA39" s="1">
        <v>87.882705688476563</v>
      </c>
      <c r="AB39" s="1">
        <v>1.6740926504135132</v>
      </c>
      <c r="AC39" s="1">
        <v>-0.29431143403053284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1.1018818126005281</v>
      </c>
      <c r="AL39">
        <f>(U39-T39)/(1000-U39)*AK39</f>
        <v>2.4103801013671784E-2</v>
      </c>
      <c r="AM39">
        <f>(P39+273.15)</f>
        <v>296.98623886108396</v>
      </c>
      <c r="AN39">
        <f>(O39+273.15)</f>
        <v>296.98110427856443</v>
      </c>
      <c r="AO39">
        <f>(Y39*AG39+Z39*AH39)*AI39</f>
        <v>119.87274146126038</v>
      </c>
      <c r="AP39">
        <f>((AO39+0.00000010773*(AN39^4-AM39^4))-AL39*44100)/(L39*51.4+0.00000043092*AM39^3)</f>
        <v>-7.7759274742975313</v>
      </c>
      <c r="AQ39">
        <f>0.61365*EXP(17.502*J39/(240.97+J39))</f>
        <v>2.9656389428478027</v>
      </c>
      <c r="AR39">
        <f>AQ39*1000/AA39</f>
        <v>33.745421463925936</v>
      </c>
      <c r="AS39">
        <f>(AR39-U39)</f>
        <v>12.345154816587069</v>
      </c>
      <c r="AT39">
        <f>IF(D39,P39,(O39+P39)/2)</f>
        <v>23.833671569824219</v>
      </c>
      <c r="AU39">
        <f>0.61365*EXP(17.502*AT39/(240.97+AT39))</f>
        <v>2.9651810558294693</v>
      </c>
      <c r="AV39">
        <f>IF(AS39&lt;&gt;0,(1000-(AR39+U39)/2)/AS39*AL39,0)</f>
        <v>1.898655060662398</v>
      </c>
      <c r="AW39">
        <f>U39*AA39/1000</f>
        <v>1.8807133354230028</v>
      </c>
      <c r="AX39">
        <f>(AU39-AW39)</f>
        <v>1.0844677204064666</v>
      </c>
      <c r="AY39">
        <f>1/(1.6/F39+1.37/N39)</f>
        <v>1.277143459994512</v>
      </c>
      <c r="AZ39">
        <f>G39*AA39*0.001</f>
        <v>33.888636188413173</v>
      </c>
      <c r="BA39">
        <f>G39/S39</f>
        <v>0.98307634668362842</v>
      </c>
      <c r="BB39">
        <f>(1-AL39*AA39/AQ39/F39)*100</f>
        <v>80.921176503955337</v>
      </c>
      <c r="BC39">
        <f>(S39-E39/(N39/1.35))</f>
        <v>392.56464730696621</v>
      </c>
      <c r="BD39">
        <f>E39*BB39/100/BC39</f>
        <v>-1.8483011477098809E-3</v>
      </c>
    </row>
    <row r="40" spans="1:56" x14ac:dyDescent="0.25">
      <c r="A40" s="1" t="s">
        <v>1</v>
      </c>
      <c r="B40" s="1" t="s">
        <v>1777</v>
      </c>
      <c r="K40" s="1">
        <v>2.72</v>
      </c>
    </row>
    <row r="41" spans="1:56" x14ac:dyDescent="0.25">
      <c r="A41" s="1" t="s">
        <v>1</v>
      </c>
      <c r="B41" s="1" t="s">
        <v>1776</v>
      </c>
      <c r="K41" s="1">
        <v>2.72</v>
      </c>
    </row>
    <row r="42" spans="1:56" x14ac:dyDescent="0.25">
      <c r="A42" s="1">
        <v>9</v>
      </c>
      <c r="B42" s="1" t="s">
        <v>1775</v>
      </c>
      <c r="C42" s="1">
        <v>1879.5000023134053</v>
      </c>
      <c r="D42" s="1">
        <v>0</v>
      </c>
      <c r="E42">
        <f>(R42-S42*(1000-T42)/(1000-U42))*AK42</f>
        <v>-0.79831609918763413</v>
      </c>
      <c r="F42">
        <f>IF(AV42&lt;&gt;0,1/(1/AV42-1/N42),0)</f>
        <v>4.3178011854524305</v>
      </c>
      <c r="G42">
        <f>((AY42-AL42/2)*S42-E42)/(AY42+AL42/2)</f>
        <v>385.5699666867763</v>
      </c>
      <c r="H42">
        <f>AL42*1000</f>
        <v>24.779703313263759</v>
      </c>
      <c r="I42">
        <f>(AQ42-AW42)</f>
        <v>1.0397577560304525</v>
      </c>
      <c r="J42">
        <f>(P42+AP42*D42)</f>
        <v>23.875114440917969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23.879644393920898</v>
      </c>
      <c r="P42" s="1">
        <v>23.875114440917969</v>
      </c>
      <c r="Q42" s="1">
        <v>23.948757171630859</v>
      </c>
      <c r="R42" s="1">
        <v>400.07958984375</v>
      </c>
      <c r="S42" s="1">
        <v>391.9862060546875</v>
      </c>
      <c r="T42" s="1">
        <v>-7.1303686127066612E-3</v>
      </c>
      <c r="U42" s="1">
        <v>21.994104385375977</v>
      </c>
      <c r="V42" s="1">
        <v>-2.1073943004012108E-2</v>
      </c>
      <c r="W42" s="1">
        <v>65.003997802734375</v>
      </c>
      <c r="X42" s="1">
        <v>299.61215209960938</v>
      </c>
      <c r="Y42" s="1">
        <v>999.02734375</v>
      </c>
      <c r="Z42" s="1">
        <v>3.8867020606994629</v>
      </c>
      <c r="AA42" s="1">
        <v>87.879112243652344</v>
      </c>
      <c r="AB42" s="1">
        <v>1.9634740352630615</v>
      </c>
      <c r="AC42" s="1">
        <v>-0.31300869584083557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1.101515265072093</v>
      </c>
      <c r="AL42">
        <f>(U42-T42)/(1000-U42)*AK42</f>
        <v>2.4779703313263759E-2</v>
      </c>
      <c r="AM42">
        <f>(P42+273.15)</f>
        <v>297.02511444091795</v>
      </c>
      <c r="AN42">
        <f>(O42+273.15)</f>
        <v>297.02964439392088</v>
      </c>
      <c r="AO42">
        <f>(Y42*AG42+Z42*AH42)*AI42</f>
        <v>159.8443714271998</v>
      </c>
      <c r="AP42">
        <f>((AO42+0.00000010773*(AN42^4-AM42^4))-AL42*44100)/(L42*51.4+0.00000043092*AM42^3)</f>
        <v>-7.6909466870278624</v>
      </c>
      <c r="AQ42">
        <f>0.61365*EXP(17.502*J42/(240.97+J42))</f>
        <v>2.9725801240115142</v>
      </c>
      <c r="AR42">
        <f>AQ42*1000/AA42</f>
        <v>33.825786903374514</v>
      </c>
      <c r="AS42">
        <f>(AR42-U42)</f>
        <v>11.831682517998537</v>
      </c>
      <c r="AT42">
        <f>IF(D42,P42,(O42+P42)/2)</f>
        <v>23.877379417419434</v>
      </c>
      <c r="AU42">
        <f>0.61365*EXP(17.502*AT42/(240.97+AT42))</f>
        <v>2.9729849700124884</v>
      </c>
      <c r="AV42">
        <f>IF(AS42&lt;&gt;0,(1000-(AR42+U42)/2)/AS42*AL42,0)</f>
        <v>2.035898368982064</v>
      </c>
      <c r="AW42">
        <f>U42*AA42/1000</f>
        <v>1.9328223679810617</v>
      </c>
      <c r="AX42">
        <f>(AU42-AW42)</f>
        <v>1.0401626020314267</v>
      </c>
      <c r="AY42">
        <f>1/(1.6/F42+1.37/N42)</f>
        <v>1.3770511087795996</v>
      </c>
      <c r="AZ42">
        <f>G42*AA42*0.001</f>
        <v>33.883546380248511</v>
      </c>
      <c r="BA42">
        <f>G42/S42</f>
        <v>0.98363146644242871</v>
      </c>
      <c r="BB42">
        <f>(1-AL42*AA42/AQ42/F42)*100</f>
        <v>83.033762095530108</v>
      </c>
      <c r="BC42">
        <f>(S42-E42/(N42/1.35))</f>
        <v>392.26596698579971</v>
      </c>
      <c r="BD42">
        <f>E42*BB42/100/BC42</f>
        <v>-1.6898531770760848E-3</v>
      </c>
    </row>
    <row r="43" spans="1:56" x14ac:dyDescent="0.25">
      <c r="A43" s="1" t="s">
        <v>1</v>
      </c>
      <c r="B43" s="1" t="s">
        <v>1774</v>
      </c>
      <c r="K43" s="1">
        <v>2.72</v>
      </c>
    </row>
    <row r="44" spans="1:56" x14ac:dyDescent="0.25">
      <c r="A44" s="1" t="s">
        <v>1</v>
      </c>
      <c r="B44" s="1" t="s">
        <v>1773</v>
      </c>
      <c r="K44" s="1">
        <v>2.72</v>
      </c>
    </row>
    <row r="45" spans="1:56" x14ac:dyDescent="0.25">
      <c r="A45" s="1">
        <v>10</v>
      </c>
      <c r="B45" s="1" t="s">
        <v>1772</v>
      </c>
      <c r="C45" s="1">
        <v>2087.0000023022294</v>
      </c>
      <c r="D45" s="1">
        <v>0</v>
      </c>
      <c r="E45">
        <f>(R45-S45*(1000-T45)/(1000-U45))*AK45</f>
        <v>-1.2021124245284129</v>
      </c>
      <c r="F45">
        <f>IF(AV45&lt;&gt;0,1/(1/AV45-1/N45),0)</f>
        <v>5.1652053079113482</v>
      </c>
      <c r="G45">
        <f>((AY45-AL45/2)*S45-E45)/(AY45+AL45/2)</f>
        <v>386.02462873308247</v>
      </c>
      <c r="H45">
        <f>AL45*1000</f>
        <v>25.507478000120461</v>
      </c>
      <c r="I45">
        <f>(AQ45-AW45)</f>
        <v>0.98715752274912294</v>
      </c>
      <c r="J45">
        <f>(P45+AP45*D45)</f>
        <v>23.891345977783203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23.934558868408203</v>
      </c>
      <c r="P45" s="1">
        <v>23.891345977783203</v>
      </c>
      <c r="Q45" s="1">
        <v>23.983713150024414</v>
      </c>
      <c r="R45" s="1">
        <v>399.80813598632813</v>
      </c>
      <c r="S45" s="1">
        <v>391.8258056640625</v>
      </c>
      <c r="T45" s="1">
        <v>-7.6921330764889717E-3</v>
      </c>
      <c r="U45" s="1">
        <v>22.625814437866211</v>
      </c>
      <c r="V45" s="1">
        <v>-2.2659193724393845E-2</v>
      </c>
      <c r="W45" s="1">
        <v>66.650260925292969</v>
      </c>
      <c r="X45" s="1">
        <v>299.60250854492188</v>
      </c>
      <c r="Y45" s="1">
        <v>1250.42431640625</v>
      </c>
      <c r="Z45" s="1">
        <v>3.9703996181488037</v>
      </c>
      <c r="AA45" s="1">
        <v>87.87860107421875</v>
      </c>
      <c r="AB45" s="1">
        <v>2.2813236713409424</v>
      </c>
      <c r="AC45" s="1">
        <v>-0.33280095458030701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1.1014798108269184</v>
      </c>
      <c r="AL45">
        <f>(U45-T45)/(1000-U45)*AK45</f>
        <v>2.5507478000120459E-2</v>
      </c>
      <c r="AM45">
        <f>(P45+273.15)</f>
        <v>297.04134597778318</v>
      </c>
      <c r="AN45">
        <f>(O45+273.15)</f>
        <v>297.08455886840818</v>
      </c>
      <c r="AO45">
        <f>(Y45*AG45+Z45*AH45)*AI45</f>
        <v>200.06788615313417</v>
      </c>
      <c r="AP45">
        <f>((AO45+0.00000010773*(AN45^4-AM45^4))-AL45*44100)/(L45*51.4+0.00000043092*AM45^3)</f>
        <v>-7.6202132699442897</v>
      </c>
      <c r="AQ45">
        <f>0.61365*EXP(17.502*J45/(240.97+J45))</f>
        <v>2.9754824437136667</v>
      </c>
      <c r="AR45">
        <f>AQ45*1000/AA45</f>
        <v>33.859010126944256</v>
      </c>
      <c r="AS45">
        <f>(AR45-U45)</f>
        <v>11.233195689078045</v>
      </c>
      <c r="AT45">
        <f>IF(D45,P45,(O45+P45)/2)</f>
        <v>23.912952423095703</v>
      </c>
      <c r="AU45">
        <f>0.61365*EXP(17.502*AT45/(240.97+AT45))</f>
        <v>2.9793496813136096</v>
      </c>
      <c r="AV45">
        <f>IF(AS45&lt;&gt;0,(1000-(AR45+U45)/2)/AS45*AL45,0)</f>
        <v>2.2065924939113262</v>
      </c>
      <c r="AW45">
        <f>U45*AA45/1000</f>
        <v>1.9883249209645437</v>
      </c>
      <c r="AX45">
        <f>(AU45-AW45)</f>
        <v>0.99102476034906584</v>
      </c>
      <c r="AY45">
        <f>1/(1.6/F45+1.37/N45)</f>
        <v>1.5028655565213682</v>
      </c>
      <c r="AZ45">
        <f>G45*AA45*0.001</f>
        <v>33.923304353257954</v>
      </c>
      <c r="BA45">
        <f>G45/S45</f>
        <v>0.98519450008876197</v>
      </c>
      <c r="BB45">
        <f>(1-AL45*AA45/AQ45/F45)*100</f>
        <v>85.415025477906582</v>
      </c>
      <c r="BC45">
        <f>(S45-E45/(N45/1.35))</f>
        <v>392.24707249249025</v>
      </c>
      <c r="BD45">
        <f>E45*BB45/100/BC45</f>
        <v>-2.6176986539617393E-3</v>
      </c>
    </row>
    <row r="46" spans="1:56" x14ac:dyDescent="0.25">
      <c r="A46" s="1" t="s">
        <v>1</v>
      </c>
      <c r="B46" s="1" t="s">
        <v>1771</v>
      </c>
      <c r="K46" s="1">
        <v>2.72</v>
      </c>
    </row>
    <row r="47" spans="1:56" x14ac:dyDescent="0.25">
      <c r="A47" s="1" t="s">
        <v>1</v>
      </c>
      <c r="B47" s="1" t="s">
        <v>1770</v>
      </c>
      <c r="K47" s="1">
        <v>2.72</v>
      </c>
    </row>
    <row r="48" spans="1:56" x14ac:dyDescent="0.25">
      <c r="A48" s="1">
        <v>11</v>
      </c>
      <c r="B48" s="1" t="s">
        <v>1769</v>
      </c>
      <c r="C48" s="1">
        <v>2295.5000022910535</v>
      </c>
      <c r="D48" s="1">
        <v>0</v>
      </c>
      <c r="E48">
        <f>(R48-S48*(1000-T48)/(1000-U48))*AK48</f>
        <v>-0.80726443280020299</v>
      </c>
      <c r="F48">
        <f>IF(AV48&lt;&gt;0,1/(1/AV48-1/N48),0)</f>
        <v>6.8027752845441851</v>
      </c>
      <c r="G48">
        <f>((AY48-AL48/2)*S48-E48)/(AY48+AL48/2)</f>
        <v>385.69495307985466</v>
      </c>
      <c r="H48">
        <f>AL48*1000</f>
        <v>26.511465215335132</v>
      </c>
      <c r="I48">
        <f>(AQ48-AW48)</f>
        <v>0.92002304269358381</v>
      </c>
      <c r="J48">
        <f>(P48+AP48*D48)</f>
        <v>23.941360473632813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24.033880233764648</v>
      </c>
      <c r="P48" s="1">
        <v>23.941360473632813</v>
      </c>
      <c r="Q48" s="1">
        <v>24.056825637817383</v>
      </c>
      <c r="R48" s="1">
        <v>399.9871826171875</v>
      </c>
      <c r="S48" s="1">
        <v>391.3033447265625</v>
      </c>
      <c r="T48" s="1">
        <v>-7.1902894414961338E-3</v>
      </c>
      <c r="U48" s="1">
        <v>23.492181777954102</v>
      </c>
      <c r="V48" s="1">
        <v>-2.1054442971944809E-2</v>
      </c>
      <c r="W48" s="1">
        <v>68.789283752441406</v>
      </c>
      <c r="X48" s="1">
        <v>299.6553955078125</v>
      </c>
      <c r="Y48" s="1">
        <v>1599.641357421875</v>
      </c>
      <c r="Z48" s="1">
        <v>3.760845422744751</v>
      </c>
      <c r="AA48" s="1">
        <v>87.876808166503906</v>
      </c>
      <c r="AB48" s="1">
        <v>2.5793750286102295</v>
      </c>
      <c r="AC48" s="1">
        <v>-0.35782375931739807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1.1016742481904869</v>
      </c>
      <c r="AL48">
        <f>(U48-T48)/(1000-U48)*AK48</f>
        <v>2.6511465215335133E-2</v>
      </c>
      <c r="AM48">
        <f>(P48+273.15)</f>
        <v>297.09136047363279</v>
      </c>
      <c r="AN48">
        <f>(O48+273.15)</f>
        <v>297.18388023376463</v>
      </c>
      <c r="AO48">
        <f>(Y48*AG48+Z48*AH48)*AI48</f>
        <v>255.94261146673671</v>
      </c>
      <c r="AP48">
        <f>((AO48+0.00000010773*(AN48^4-AM48^4))-AL48*44100)/(L48*51.4+0.00000043092*AM48^3)</f>
        <v>-7.5196387977975743</v>
      </c>
      <c r="AQ48">
        <f>0.61365*EXP(17.502*J48/(240.97+J48))</f>
        <v>2.9844409942074952</v>
      </c>
      <c r="AR48">
        <f>AQ48*1000/AA48</f>
        <v>33.96164535872478</v>
      </c>
      <c r="AS48">
        <f>(AR48-U48)</f>
        <v>10.469463580770679</v>
      </c>
      <c r="AT48">
        <f>IF(D48,P48,(O48+P48)/2)</f>
        <v>23.98762035369873</v>
      </c>
      <c r="AU48">
        <f>0.61365*EXP(17.502*AT48/(240.97+AT48))</f>
        <v>2.9927480069251562</v>
      </c>
      <c r="AV48">
        <f>IF(AS48&lt;&gt;0,(1000-(AR48+U48)/2)/AS48*AL48,0)</f>
        <v>2.4595216791067589</v>
      </c>
      <c r="AW48">
        <f>U48*AA48/1000</f>
        <v>2.0644179515139114</v>
      </c>
      <c r="AX48">
        <f>(AU48-AW48)</f>
        <v>0.9283300554112448</v>
      </c>
      <c r="AY48">
        <f>1/(1.6/F48+1.37/N48)</f>
        <v>1.6925382244135401</v>
      </c>
      <c r="AZ48">
        <f>G48*AA48*0.001</f>
        <v>33.893641402587114</v>
      </c>
      <c r="BA48">
        <f>G48/S48</f>
        <v>0.98566740682825771</v>
      </c>
      <c r="BB48">
        <f>(1-AL48*AA48/AQ48/F48)*100</f>
        <v>88.524836480883877</v>
      </c>
      <c r="BC48">
        <f>(S48-E48/(N48/1.35))</f>
        <v>391.58624150091509</v>
      </c>
      <c r="BD48">
        <f>E48*BB48/100/BC48</f>
        <v>-1.8249607452131193E-3</v>
      </c>
    </row>
    <row r="49" spans="1:56" x14ac:dyDescent="0.25">
      <c r="A49" s="1" t="s">
        <v>1</v>
      </c>
      <c r="B49" s="1" t="s">
        <v>1768</v>
      </c>
      <c r="K49" s="1">
        <v>2.72</v>
      </c>
    </row>
    <row r="50" spans="1:56" x14ac:dyDescent="0.25">
      <c r="A50" s="1" t="s">
        <v>1</v>
      </c>
      <c r="B50" s="1" t="s">
        <v>1767</v>
      </c>
      <c r="K50" s="1">
        <v>2.72</v>
      </c>
    </row>
    <row r="51" spans="1:56" x14ac:dyDescent="0.25">
      <c r="A51" s="1">
        <v>12</v>
      </c>
      <c r="B51" s="1" t="s">
        <v>1766</v>
      </c>
      <c r="C51" s="1">
        <v>2504.0000022798777</v>
      </c>
      <c r="D51" s="1">
        <v>0</v>
      </c>
      <c r="E51">
        <f>(R51-S51*(1000-T51)/(1000-U51))*AK51</f>
        <v>-0.75505147555496954</v>
      </c>
      <c r="F51">
        <f>IF(AV51&lt;&gt;0,1/(1/AV51-1/N51),0)</f>
        <v>10.15368107894559</v>
      </c>
      <c r="G51">
        <f>((AY51-AL51/2)*S51-E51)/(AY51+AL51/2)</f>
        <v>385.86959160444371</v>
      </c>
      <c r="H51">
        <f>AL51*1000</f>
        <v>27.634607421622512</v>
      </c>
      <c r="I51">
        <f>(AQ51-AW51)</f>
        <v>0.84409402664154776</v>
      </c>
      <c r="J51">
        <f>(P51+AP51*D51)</f>
        <v>23.993234634399414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24.140012741088867</v>
      </c>
      <c r="P51" s="1">
        <v>23.993234634399414</v>
      </c>
      <c r="Q51" s="1">
        <v>24.139642715454102</v>
      </c>
      <c r="R51" s="1">
        <v>400.11337280273438</v>
      </c>
      <c r="S51" s="1">
        <v>390.99093627929688</v>
      </c>
      <c r="T51" s="1">
        <v>-8.2850344479084015E-3</v>
      </c>
      <c r="U51" s="1">
        <v>24.462583541870117</v>
      </c>
      <c r="V51" s="1">
        <v>-2.4105638265609741E-2</v>
      </c>
      <c r="W51" s="1">
        <v>71.17486572265625</v>
      </c>
      <c r="X51" s="1">
        <v>299.65170288085938</v>
      </c>
      <c r="Y51" s="1">
        <v>2000.86328125</v>
      </c>
      <c r="Z51" s="1">
        <v>3.8054718971252441</v>
      </c>
      <c r="AA51" s="1">
        <v>87.875572204589844</v>
      </c>
      <c r="AB51" s="1">
        <v>3.0355761051177979</v>
      </c>
      <c r="AC51" s="1">
        <v>-0.39565029740333557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1.1016606723561004</v>
      </c>
      <c r="AL51">
        <f>(U51-T51)/(1000-U51)*AK51</f>
        <v>2.7634607421622513E-2</v>
      </c>
      <c r="AM51">
        <f>(P51+273.15)</f>
        <v>297.14323463439939</v>
      </c>
      <c r="AN51">
        <f>(O51+273.15)</f>
        <v>297.29001274108884</v>
      </c>
      <c r="AO51">
        <f>(Y51*AG51+Z51*AH51)*AI51</f>
        <v>320.13811784435529</v>
      </c>
      <c r="AP51">
        <f>((AO51+0.00000010773*(AN51^4-AM51^4))-AL51*44100)/(L51*51.4+0.00000043092*AM51^3)</f>
        <v>-7.3933170254136398</v>
      </c>
      <c r="AQ51">
        <f>0.61365*EXP(17.502*J51/(240.97+J51))</f>
        <v>2.9937575529859664</v>
      </c>
      <c r="AR51">
        <f>AQ51*1000/AA51</f>
        <v>34.068142919353861</v>
      </c>
      <c r="AS51">
        <f>(AR51-U51)</f>
        <v>9.6055593774837433</v>
      </c>
      <c r="AT51">
        <f>IF(D51,P51,(O51+P51)/2)</f>
        <v>24.066623687744141</v>
      </c>
      <c r="AU51">
        <f>0.61365*EXP(17.502*AT51/(240.97+AT51))</f>
        <v>3.0069816030823597</v>
      </c>
      <c r="AV51">
        <f>IF(AS51&lt;&gt;0,(1000-(AR51+U51)/2)/AS51*AL51,0)</f>
        <v>2.7927442373190168</v>
      </c>
      <c r="AW51">
        <f>U51*AA51/1000</f>
        <v>2.1496635263444186</v>
      </c>
      <c r="AX51">
        <f>(AU51-AW51)</f>
        <v>0.85731807673794114</v>
      </c>
      <c r="AY51">
        <f>1/(1.6/F51+1.37/N51)</f>
        <v>1.9485246576265682</v>
      </c>
      <c r="AZ51">
        <f>G51*AA51*0.001</f>
        <v>33.908511158591885</v>
      </c>
      <c r="BA51">
        <f>G51/S51</f>
        <v>0.98690162814619609</v>
      </c>
      <c r="BB51">
        <f>(1-AL51*AA51/AQ51/F51)*100</f>
        <v>92.011204197615697</v>
      </c>
      <c r="BC51">
        <f>(S51-E51/(N51/1.35))</f>
        <v>391.25553560787591</v>
      </c>
      <c r="BD51">
        <f>E51*BB51/100/BC51</f>
        <v>-1.7756476055747557E-3</v>
      </c>
    </row>
    <row r="52" spans="1:56" x14ac:dyDescent="0.25">
      <c r="A52" s="1" t="s">
        <v>1</v>
      </c>
      <c r="B52" s="1" t="s">
        <v>1765</v>
      </c>
    </row>
    <row r="53" spans="1:56" x14ac:dyDescent="0.25">
      <c r="A53" s="1" t="s">
        <v>1</v>
      </c>
      <c r="B53" s="1" t="s">
        <v>1764</v>
      </c>
    </row>
    <row r="54" spans="1:56" x14ac:dyDescent="0.25">
      <c r="A54" s="1" t="s">
        <v>1</v>
      </c>
      <c r="B54" s="1" t="s">
        <v>1763</v>
      </c>
    </row>
    <row r="55" spans="1:56" x14ac:dyDescent="0.25">
      <c r="A55" s="1" t="s">
        <v>1</v>
      </c>
      <c r="B55" s="1" t="s">
        <v>1762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7FE66-E317-447A-9534-0B77FDEC58D7}">
  <dimension ref="A1:BD56"/>
  <sheetViews>
    <sheetView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6527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6526</v>
      </c>
    </row>
    <row r="12" spans="1:56" x14ac:dyDescent="0.25">
      <c r="A12" s="1" t="s">
        <v>1</v>
      </c>
      <c r="B12" s="1" t="s">
        <v>6525</v>
      </c>
    </row>
    <row r="13" spans="1:56" x14ac:dyDescent="0.25">
      <c r="A13" s="1" t="s">
        <v>1</v>
      </c>
      <c r="B13" s="1" t="s">
        <v>6524</v>
      </c>
    </row>
    <row r="14" spans="1:56" x14ac:dyDescent="0.25">
      <c r="A14" s="1" t="s">
        <v>1</v>
      </c>
      <c r="B14" s="1" t="s">
        <v>6523</v>
      </c>
    </row>
    <row r="15" spans="1:56" x14ac:dyDescent="0.25">
      <c r="A15" s="1" t="s">
        <v>1</v>
      </c>
      <c r="B15" s="1" t="s">
        <v>6522</v>
      </c>
    </row>
    <row r="16" spans="1:56" x14ac:dyDescent="0.25">
      <c r="A16" s="1" t="s">
        <v>1</v>
      </c>
      <c r="B16" s="1" t="s">
        <v>6521</v>
      </c>
    </row>
    <row r="17" spans="1:56" x14ac:dyDescent="0.25">
      <c r="A17" s="1" t="s">
        <v>1</v>
      </c>
      <c r="B17" s="1" t="s">
        <v>6520</v>
      </c>
    </row>
    <row r="18" spans="1:56" x14ac:dyDescent="0.25">
      <c r="A18" s="1" t="s">
        <v>1</v>
      </c>
      <c r="B18" s="1" t="s">
        <v>6519</v>
      </c>
    </row>
    <row r="19" spans="1:56" x14ac:dyDescent="0.25">
      <c r="A19" s="1">
        <v>1</v>
      </c>
      <c r="B19" s="1" t="s">
        <v>6518</v>
      </c>
      <c r="C19" s="1">
        <v>221.49999974295497</v>
      </c>
      <c r="D19" s="1">
        <v>0</v>
      </c>
      <c r="E19">
        <f>(R19-S19*(1000-T19)/(1000-U19))*AK19</f>
        <v>-1.5225745541038147</v>
      </c>
      <c r="F19">
        <f>IF(AV19&lt;&gt;0,1/(1/AV19-1/N19),0)</f>
        <v>5.8731977153540971</v>
      </c>
      <c r="G19">
        <f>((AY19-AL19/2)*S19-E19)/(AY19+AL19/2)</f>
        <v>388.00225846336923</v>
      </c>
      <c r="H19">
        <f>AL19*1000</f>
        <v>23.977357799822993</v>
      </c>
      <c r="I19">
        <f>(AQ19-AW19)</f>
        <v>0.83323767496635393</v>
      </c>
      <c r="J19">
        <f>(P19+AP19*D19)</f>
        <v>22.727809906005859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24.782543182373047</v>
      </c>
      <c r="P19" s="1">
        <v>22.727809906005859</v>
      </c>
      <c r="Q19" s="1">
        <v>24.916086196899414</v>
      </c>
      <c r="R19" s="1">
        <v>399.784912109375</v>
      </c>
      <c r="S19" s="1">
        <v>392.64523315429688</v>
      </c>
      <c r="T19" s="1">
        <v>0.73494035005569458</v>
      </c>
      <c r="U19" s="1">
        <v>21.950410842895508</v>
      </c>
      <c r="V19" s="1">
        <v>2.0698771476745605</v>
      </c>
      <c r="W19" s="1">
        <v>61.820873260498047</v>
      </c>
      <c r="X19" s="1">
        <v>300.66192626953125</v>
      </c>
      <c r="Y19" s="1">
        <v>-0.18376421928405762</v>
      </c>
      <c r="Z19" s="1">
        <v>2.6336157321929932</v>
      </c>
      <c r="AA19" s="1">
        <v>88.397605895996094</v>
      </c>
      <c r="AB19" s="1">
        <v>183.30686950683594</v>
      </c>
      <c r="AC19" s="1">
        <v>11.437079429626465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1.1053747289320999</v>
      </c>
      <c r="AL19">
        <f>(U19-T19)/(1000-U19)*AK19</f>
        <v>2.3977357799822994E-2</v>
      </c>
      <c r="AM19">
        <f>(P19+273.15)</f>
        <v>295.87780990600584</v>
      </c>
      <c r="AN19">
        <f>(O19+273.15)</f>
        <v>297.93254318237302</v>
      </c>
      <c r="AO19">
        <f>(Y19*AG19+Z19*AH19)*AI19</f>
        <v>-2.9402274428257158E-2</v>
      </c>
      <c r="AP19">
        <f>((AO19+0.00000010773*(AN19^4-AM19^4))-AL19*44100)/(L19*51.4+0.00000043092*AM19^3)</f>
        <v>-8.5358112287950778</v>
      </c>
      <c r="AQ19">
        <f>0.61365*EXP(17.502*J19/(240.97+J19))</f>
        <v>2.7736014419118304</v>
      </c>
      <c r="AR19">
        <f>AQ19*1000/AA19</f>
        <v>31.376431678196148</v>
      </c>
      <c r="AS19">
        <f>(AR19-U19)</f>
        <v>9.4260208353006405</v>
      </c>
      <c r="AT19">
        <f>IF(D19,P19,(O19+P19)/2)</f>
        <v>23.755176544189453</v>
      </c>
      <c r="AU19">
        <f>0.61365*EXP(17.502*AT19/(240.97+AT19))</f>
        <v>2.9512109504347408</v>
      </c>
      <c r="AV19">
        <f>IF(AS19&lt;&gt;0,(1000-(AR19+U19)/2)/AS19*AL19,0)</f>
        <v>2.4759163825195509</v>
      </c>
      <c r="AW19">
        <f>U19*AA19/1000</f>
        <v>1.9403637669454765</v>
      </c>
      <c r="AX19">
        <f>(AU19-AW19)</f>
        <v>1.0108471834892643</v>
      </c>
      <c r="AY19">
        <f>1/(1.6/F19+1.37/N19)</f>
        <v>1.68778812691655</v>
      </c>
      <c r="AZ19">
        <f>G19*AA19*0.001</f>
        <v>34.298470730401327</v>
      </c>
      <c r="BA19">
        <f>G19/S19</f>
        <v>0.98817514056231237</v>
      </c>
      <c r="BB19">
        <f>(1-AL19*AA19/AQ19/F19)*100</f>
        <v>86.988626269245756</v>
      </c>
      <c r="BC19">
        <f>(S19-E19/(N19/1.35))</f>
        <v>393.12544542590149</v>
      </c>
      <c r="BD19">
        <f>E19*BB19/100/BC19</f>
        <v>-3.3690688403675093E-3</v>
      </c>
    </row>
    <row r="20" spans="1:56" x14ac:dyDescent="0.25">
      <c r="A20" s="1" t="s">
        <v>1</v>
      </c>
      <c r="B20" s="1" t="s">
        <v>6517</v>
      </c>
      <c r="K20" s="1">
        <v>2.72</v>
      </c>
    </row>
    <row r="21" spans="1:56" x14ac:dyDescent="0.25">
      <c r="A21" s="1" t="s">
        <v>1</v>
      </c>
      <c r="B21" s="1" t="s">
        <v>6516</v>
      </c>
      <c r="K21" s="1">
        <v>2.72</v>
      </c>
    </row>
    <row r="22" spans="1:56" x14ac:dyDescent="0.25">
      <c r="A22" s="1">
        <v>2</v>
      </c>
      <c r="B22" s="1" t="s">
        <v>6515</v>
      </c>
      <c r="C22" s="1">
        <v>427.49999976530671</v>
      </c>
      <c r="D22" s="1">
        <v>0</v>
      </c>
      <c r="E22">
        <f>(R22-S22*(1000-T22)/(1000-U22))*AK22</f>
        <v>-0.39659383090474803</v>
      </c>
      <c r="F22">
        <f>IF(AV22&lt;&gt;0,1/(1/AV22-1/N22),0)</f>
        <v>-22.754907308256339</v>
      </c>
      <c r="G22">
        <f>((AY22-AL22/2)*S22-E22)/(AY22+AL22/2)</f>
        <v>389.31874516810518</v>
      </c>
      <c r="H22">
        <f>AL22*1000</f>
        <v>24.768556680205197</v>
      </c>
      <c r="I22">
        <f>(AQ22-AW22)</f>
        <v>0.40495139821321757</v>
      </c>
      <c r="J22">
        <f>(P22+AP22*D22)</f>
        <v>20.397771835327148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24.690607070922852</v>
      </c>
      <c r="P22" s="1">
        <v>20.397771835327148</v>
      </c>
      <c r="Q22" s="1">
        <v>24.870132446289063</v>
      </c>
      <c r="R22" s="1">
        <v>400.05181884765625</v>
      </c>
      <c r="S22" s="1">
        <v>391.63519287109375</v>
      </c>
      <c r="T22" s="1">
        <v>0.72597020864486694</v>
      </c>
      <c r="U22" s="1">
        <v>22.626083374023438</v>
      </c>
      <c r="V22" s="1">
        <v>2.0558736324310303</v>
      </c>
      <c r="W22" s="1">
        <v>64.074760437011719</v>
      </c>
      <c r="X22" s="1">
        <v>300.665771484375</v>
      </c>
      <c r="Y22" s="1">
        <v>25.835933685302734</v>
      </c>
      <c r="Z22" s="1">
        <v>2.4950056076049805</v>
      </c>
      <c r="AA22" s="1">
        <v>88.397605895996094</v>
      </c>
      <c r="AB22" s="1">
        <v>181.83949279785156</v>
      </c>
      <c r="AC22" s="1">
        <v>11.490035057067871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1.1053888657513784</v>
      </c>
      <c r="AL22">
        <f>(U22-T22)/(1000-U22)*AK22</f>
        <v>2.4768556680205198E-2</v>
      </c>
      <c r="AM22">
        <f>(P22+273.15)</f>
        <v>293.54777183532713</v>
      </c>
      <c r="AN22">
        <f>(O22+273.15)</f>
        <v>297.84060707092283</v>
      </c>
      <c r="AO22">
        <f>(Y22*AG22+Z22*AH22)*AI22</f>
        <v>4.1337492972519385</v>
      </c>
      <c r="AP22">
        <f>((AO22+0.00000010773*(AN22^4-AM22^4))-AL22*44100)/(L22*51.4+0.00000043092*AM22^3)</f>
        <v>-8.6045207538217525</v>
      </c>
      <c r="AQ22">
        <f>0.61365*EXP(17.502*J22/(240.97+J22))</f>
        <v>2.405042999280091</v>
      </c>
      <c r="AR22">
        <f>AQ22*1000/AA22</f>
        <v>27.207105609961157</v>
      </c>
      <c r="AS22">
        <f>(AR22-U22)</f>
        <v>4.58102223593772</v>
      </c>
      <c r="AT22">
        <f>IF(D22,P22,(O22+P22)/2)</f>
        <v>22.544189453125</v>
      </c>
      <c r="AU22">
        <f>0.61365*EXP(17.502*AT22/(240.97+AT22))</f>
        <v>2.7428626012292421</v>
      </c>
      <c r="AV22">
        <f>IF(AS22&lt;&gt;0,(1000-(AR22+U22)/2)/AS22*AL22,0)</f>
        <v>5.2720566182340054</v>
      </c>
      <c r="AW22">
        <f>U22*AA22/1000</f>
        <v>2.0000916010668734</v>
      </c>
      <c r="AX22">
        <f>(AU22-AW22)</f>
        <v>0.74277100016236863</v>
      </c>
      <c r="AY22">
        <f>1/(1.6/F22+1.37/N22)</f>
        <v>4.0039570488061837</v>
      </c>
      <c r="AZ22">
        <f>G22*AA22*0.001</f>
        <v>34.414845003293891</v>
      </c>
      <c r="BA22">
        <f>G22/S22</f>
        <v>0.99408519013317831</v>
      </c>
      <c r="BB22">
        <f>(1-AL22*AA22/AQ22/F22)*100</f>
        <v>104.00076725344336</v>
      </c>
      <c r="BC22">
        <f>(S22-E22/(N22/1.35))</f>
        <v>391.76027654855955</v>
      </c>
      <c r="BD22">
        <f>E22*BB22/100/BC22</f>
        <v>-1.0528393298436839E-3</v>
      </c>
    </row>
    <row r="23" spans="1:56" x14ac:dyDescent="0.25">
      <c r="A23" s="1" t="s">
        <v>1</v>
      </c>
      <c r="B23" s="1" t="s">
        <v>6514</v>
      </c>
      <c r="K23" s="1">
        <v>2.72</v>
      </c>
    </row>
    <row r="24" spans="1:56" x14ac:dyDescent="0.25">
      <c r="A24" s="1" t="s">
        <v>1</v>
      </c>
      <c r="B24" s="1" t="s">
        <v>6513</v>
      </c>
      <c r="K24" s="1">
        <v>2.72</v>
      </c>
    </row>
    <row r="25" spans="1:56" x14ac:dyDescent="0.25">
      <c r="A25" s="1">
        <v>3</v>
      </c>
      <c r="B25" s="1" t="s">
        <v>6512</v>
      </c>
      <c r="C25" s="1">
        <v>633.49999976530671</v>
      </c>
      <c r="D25" s="1">
        <v>0</v>
      </c>
      <c r="E25">
        <f>(R25-S25*(1000-T25)/(1000-U25))*AK25</f>
        <v>0.32342471105996412</v>
      </c>
      <c r="F25">
        <f>IF(AV25&lt;&gt;0,1/(1/AV25-1/N25),0)</f>
        <v>-4.2608401317394717</v>
      </c>
      <c r="G25">
        <f>((AY25-AL25/2)*S25-E25)/(AY25+AL25/2)</f>
        <v>391.64171082268223</v>
      </c>
      <c r="H25">
        <f>AL25*1000</f>
        <v>24.659422291625404</v>
      </c>
      <c r="I25">
        <f>(AQ25-AW25)</f>
        <v>-2.2791213708290847E-3</v>
      </c>
      <c r="J25">
        <f>(P25+AP25*D25)</f>
        <v>17.355445861816406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24.563179016113281</v>
      </c>
      <c r="P25" s="1">
        <v>17.355445861816406</v>
      </c>
      <c r="Q25" s="1">
        <v>24.763845443725586</v>
      </c>
      <c r="R25" s="1">
        <v>400.10589599609375</v>
      </c>
      <c r="S25" s="1">
        <v>391.08868408203125</v>
      </c>
      <c r="T25" s="1">
        <v>0.71825212240219116</v>
      </c>
      <c r="U25" s="1">
        <v>22.524314880371094</v>
      </c>
      <c r="V25" s="1">
        <v>2.0495545864105225</v>
      </c>
      <c r="W25" s="1">
        <v>64.273834228515625</v>
      </c>
      <c r="X25" s="1">
        <v>300.66336059570313</v>
      </c>
      <c r="Y25" s="1">
        <v>50.799575805664063</v>
      </c>
      <c r="Z25" s="1">
        <v>2.5107564926147461</v>
      </c>
      <c r="AA25" s="1">
        <v>88.396858215332031</v>
      </c>
      <c r="AB25" s="1">
        <v>180.10502624511719</v>
      </c>
      <c r="AC25" s="1">
        <v>11.417708396911621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1.1053800021900848</v>
      </c>
      <c r="AL25">
        <f>(U25-T25)/(1000-U25)*AK25</f>
        <v>2.4659422291625405E-2</v>
      </c>
      <c r="AM25">
        <f>(P25+273.15)</f>
        <v>290.50544586181638</v>
      </c>
      <c r="AN25">
        <f>(O25+273.15)</f>
        <v>297.71317901611326</v>
      </c>
      <c r="AO25">
        <f>(Y25*AG25+Z25*AH25)*AI25</f>
        <v>8.1279319472328098</v>
      </c>
      <c r="AP25">
        <f>((AO25+0.00000010773*(AN25^4-AM25^4))-AL25*44100)/(L25*51.4+0.00000043092*AM25^3)</f>
        <v>-8.296640983085652</v>
      </c>
      <c r="AQ25">
        <f>0.61365*EXP(17.502*J25/(240.97+J25))</f>
        <v>1.9887995475068279</v>
      </c>
      <c r="AR25">
        <f>AQ25*1000/AA25</f>
        <v>22.498532048075432</v>
      </c>
      <c r="AS25">
        <f>(AR25-U25)</f>
        <v>-2.5782832295661251E-2</v>
      </c>
      <c r="AT25">
        <f>IF(D25,P25,(O25+P25)/2)</f>
        <v>20.959312438964844</v>
      </c>
      <c r="AU25">
        <f>0.61365*EXP(17.502*AT25/(240.97+AT25))</f>
        <v>2.4896978965940826</v>
      </c>
      <c r="AV25">
        <f>IF(AS25&lt;&gt;0,(1000-(AR25+U25)/2)/AS25*AL25,0)</f>
        <v>-934.89742777762262</v>
      </c>
      <c r="AW25">
        <f>U25*AA25/1000</f>
        <v>1.9910786688776569</v>
      </c>
      <c r="AX25">
        <f>(AU25-AW25)</f>
        <v>0.49861922771642564</v>
      </c>
      <c r="AY25">
        <f>1/(1.6/F25+1.37/N25)</f>
        <v>-18.035772327290839</v>
      </c>
      <c r="AZ25">
        <f>G25*AA25*0.001</f>
        <v>34.619896782802712</v>
      </c>
      <c r="BA25">
        <f>G25/S25</f>
        <v>1.0014140699108927</v>
      </c>
      <c r="BB25">
        <f>(1-AL25*AA25/AQ25/F25)*100</f>
        <v>125.72370233905757</v>
      </c>
      <c r="BC25">
        <f>(S25-E25/(N25/1.35))</f>
        <v>390.98667757287706</v>
      </c>
      <c r="BD25">
        <f>E25*BB25/100/BC25</f>
        <v>1.0399881744006356E-3</v>
      </c>
    </row>
    <row r="26" spans="1:56" x14ac:dyDescent="0.25">
      <c r="A26" s="1" t="s">
        <v>1</v>
      </c>
      <c r="B26" s="1" t="s">
        <v>6511</v>
      </c>
      <c r="K26" s="1">
        <v>2.72</v>
      </c>
    </row>
    <row r="27" spans="1:56" x14ac:dyDescent="0.25">
      <c r="A27" s="1" t="s">
        <v>1</v>
      </c>
      <c r="B27" s="1" t="s">
        <v>6510</v>
      </c>
      <c r="K27" s="1">
        <v>2.72</v>
      </c>
    </row>
    <row r="28" spans="1:56" x14ac:dyDescent="0.25">
      <c r="A28" s="1">
        <v>4</v>
      </c>
      <c r="B28" s="1" t="s">
        <v>6509</v>
      </c>
      <c r="C28" s="1">
        <v>839.49999976530671</v>
      </c>
      <c r="D28" s="1">
        <v>0</v>
      </c>
      <c r="E28">
        <f>(R28-S28*(1000-T28)/(1000-U28))*AK28</f>
        <v>0.78204811037486288</v>
      </c>
      <c r="F28">
        <f>IF(AV28&lt;&gt;0,1/(1/AV28-1/N28),0)</f>
        <v>-8.7337222270485828</v>
      </c>
      <c r="G28">
        <f>((AY28-AL28/2)*S28-E28)/(AY28+AL28/2)</f>
        <v>389.32461028602819</v>
      </c>
      <c r="H28">
        <f>AL28*1000</f>
        <v>24.639601403247461</v>
      </c>
      <c r="I28">
        <f>(AQ28-AW28)</f>
        <v>0.2532631713450697</v>
      </c>
      <c r="J28">
        <f>(P28+AP28*D28)</f>
        <v>19.268999099731445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24.465927124023438</v>
      </c>
      <c r="P28" s="1">
        <v>19.268999099731445</v>
      </c>
      <c r="Q28" s="1">
        <v>24.672235488891602</v>
      </c>
      <c r="R28" s="1">
        <v>400.16494750976563</v>
      </c>
      <c r="S28" s="1">
        <v>390.74700927734375</v>
      </c>
      <c r="T28" s="1">
        <v>0.7124517560005188</v>
      </c>
      <c r="U28" s="1">
        <v>22.502523422241211</v>
      </c>
      <c r="V28" s="1">
        <v>2.0449254512786865</v>
      </c>
      <c r="W28" s="1">
        <v>64.588203430175781</v>
      </c>
      <c r="X28" s="1">
        <v>300.64886474609375</v>
      </c>
      <c r="Y28" s="1">
        <v>101.00126647949219</v>
      </c>
      <c r="Z28" s="1">
        <v>2.4299702644348145</v>
      </c>
      <c r="AA28" s="1">
        <v>88.399314880371094</v>
      </c>
      <c r="AB28" s="1">
        <v>178.66859436035156</v>
      </c>
      <c r="AC28" s="1">
        <v>11.351763725280762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1.1053267086253444</v>
      </c>
      <c r="AL28">
        <f>(U28-T28)/(1000-U28)*AK28</f>
        <v>2.463960140324746E-2</v>
      </c>
      <c r="AM28">
        <f>(P28+273.15)</f>
        <v>292.41899909973142</v>
      </c>
      <c r="AN28">
        <f>(O28+273.15)</f>
        <v>297.61592712402341</v>
      </c>
      <c r="AO28">
        <f>(Y28*AG28+Z28*AH28)*AI28</f>
        <v>16.160202275510073</v>
      </c>
      <c r="AP28">
        <f>((AO28+0.00000010773*(AN28^4-AM28^4))-AL28*44100)/(L28*51.4+0.00000043092*AM28^3)</f>
        <v>-8.3866580400193111</v>
      </c>
      <c r="AQ28">
        <f>0.61365*EXP(17.502*J28/(240.97+J28))</f>
        <v>2.2424708249506962</v>
      </c>
      <c r="AR28">
        <f>AQ28*1000/AA28</f>
        <v>25.367513628192526</v>
      </c>
      <c r="AS28">
        <f>(AR28-U28)</f>
        <v>2.8649902059513153</v>
      </c>
      <c r="AT28">
        <f>IF(D28,P28,(O28+P28)/2)</f>
        <v>21.867463111877441</v>
      </c>
      <c r="AU28">
        <f>0.61365*EXP(17.502*AT28/(240.97+AT28))</f>
        <v>2.6321341490854078</v>
      </c>
      <c r="AV28">
        <f>IF(AS28&lt;&gt;0,(1000-(AR28+U28)/2)/AS28*AL28,0)</f>
        <v>8.3943924266299756</v>
      </c>
      <c r="AW28">
        <f>U28*AA28/1000</f>
        <v>1.9892076536056265</v>
      </c>
      <c r="AX28">
        <f>(AU28-AW28)</f>
        <v>0.64292649547978131</v>
      </c>
      <c r="AY28">
        <f>1/(1.6/F28+1.37/N28)</f>
        <v>7.3062305723214473</v>
      </c>
      <c r="AZ28">
        <f>G28*AA28*0.001</f>
        <v>34.416028815352369</v>
      </c>
      <c r="BA28">
        <f>G28/S28</f>
        <v>0.99635979557733234</v>
      </c>
      <c r="BB28">
        <f>(1-AL28*AA28/AQ28/F28)*100</f>
        <v>111.12132161892147</v>
      </c>
      <c r="BC28">
        <f>(S28-E28/(N28/1.35))</f>
        <v>390.50035528028661</v>
      </c>
      <c r="BD28">
        <f>E28*BB28/100/BC28</f>
        <v>2.2254069277878059E-3</v>
      </c>
    </row>
    <row r="29" spans="1:56" x14ac:dyDescent="0.25">
      <c r="A29" s="1" t="s">
        <v>1</v>
      </c>
      <c r="B29" s="1" t="s">
        <v>6508</v>
      </c>
      <c r="K29" s="1">
        <v>2.72</v>
      </c>
    </row>
    <row r="30" spans="1:56" x14ac:dyDescent="0.25">
      <c r="A30" s="1" t="s">
        <v>1</v>
      </c>
      <c r="B30" s="1" t="s">
        <v>6507</v>
      </c>
      <c r="K30" s="1">
        <v>2.72</v>
      </c>
    </row>
    <row r="31" spans="1:56" x14ac:dyDescent="0.25">
      <c r="A31" s="1">
        <v>5</v>
      </c>
      <c r="B31" s="1" t="s">
        <v>6506</v>
      </c>
      <c r="C31" s="1">
        <v>1045.9999997541308</v>
      </c>
      <c r="D31" s="1">
        <v>0</v>
      </c>
      <c r="E31">
        <f>(R31-S31*(1000-T31)/(1000-U31))*AK31</f>
        <v>1.4406329859316822</v>
      </c>
      <c r="F31">
        <f>IF(AV31&lt;&gt;0,1/(1/AV31-1/N31),0)</f>
        <v>-7.7836083611965723</v>
      </c>
      <c r="G31">
        <f>((AY31-AL31/2)*S31-E31)/(AY31+AL31/2)</f>
        <v>388.79341744967076</v>
      </c>
      <c r="H31">
        <f>AL31*1000</f>
        <v>24.676933158648662</v>
      </c>
      <c r="I31">
        <f>(AQ31-AW31)</f>
        <v>0.22391915232157911</v>
      </c>
      <c r="J31">
        <f>(P31+AP31*D31)</f>
        <v>19.076528549194336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24.386451721191406</v>
      </c>
      <c r="P31" s="1">
        <v>19.076528549194336</v>
      </c>
      <c r="Q31" s="1">
        <v>24.595909118652344</v>
      </c>
      <c r="R31" s="1">
        <v>400.07028198242188</v>
      </c>
      <c r="S31" s="1">
        <v>390.05877685546875</v>
      </c>
      <c r="T31" s="1">
        <v>0.70982217788696289</v>
      </c>
      <c r="U31" s="1">
        <v>22.532045364379883</v>
      </c>
      <c r="V31" s="1">
        <v>2.0470931529998779</v>
      </c>
      <c r="W31" s="1">
        <v>64.981338500976563</v>
      </c>
      <c r="X31" s="1">
        <v>300.65167236328125</v>
      </c>
      <c r="Y31" s="1">
        <v>151.16404724121094</v>
      </c>
      <c r="Z31" s="1">
        <v>2.7048032283782959</v>
      </c>
      <c r="AA31" s="1">
        <v>88.399185180664063</v>
      </c>
      <c r="AB31" s="1">
        <v>177.43292236328125</v>
      </c>
      <c r="AC31" s="1">
        <v>11.338264465332031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1.1053370307473573</v>
      </c>
      <c r="AL31">
        <f>(U31-T31)/(1000-U31)*AK31</f>
        <v>2.4676933158648662E-2</v>
      </c>
      <c r="AM31">
        <f>(P31+273.15)</f>
        <v>292.22652854919431</v>
      </c>
      <c r="AN31">
        <f>(O31+273.15)</f>
        <v>297.53645172119138</v>
      </c>
      <c r="AO31">
        <f>(Y31*AG31+Z31*AH31)*AI31</f>
        <v>24.18624701798899</v>
      </c>
      <c r="AP31">
        <f>((AO31+0.00000010773*(AN31^4-AM31^4))-AL31*44100)/(L31*51.4+0.00000043092*AM31^3)</f>
        <v>-8.3256209781802628</v>
      </c>
      <c r="AQ31">
        <f>0.61365*EXP(17.502*J31/(240.97+J31))</f>
        <v>2.2157336029865196</v>
      </c>
      <c r="AR31">
        <f>AQ31*1000/AA31</f>
        <v>25.065090797592291</v>
      </c>
      <c r="AS31">
        <f>(AR31-U31)</f>
        <v>2.5330454332124077</v>
      </c>
      <c r="AT31">
        <f>IF(D31,P31,(O31+P31)/2)</f>
        <v>21.731490135192871</v>
      </c>
      <c r="AU31">
        <f>0.61365*EXP(17.502*AT31/(240.97+AT31))</f>
        <v>2.6103641073354913</v>
      </c>
      <c r="AV31">
        <f>IF(AS31&lt;&gt;0,(1000-(AR31+U31)/2)/AS31*AL31,0)</f>
        <v>9.5101561026057553</v>
      </c>
      <c r="AW31">
        <f>U31*AA31/1000</f>
        <v>1.9918144506649405</v>
      </c>
      <c r="AX31">
        <f>(AU31-AW31)</f>
        <v>0.61854965667055084</v>
      </c>
      <c r="AY31">
        <f>1/(1.6/F31+1.37/N31)</f>
        <v>8.7330719675095629</v>
      </c>
      <c r="AZ31">
        <f>G31*AA31*0.001</f>
        <v>34.369021306156668</v>
      </c>
      <c r="BA31">
        <f>G31/S31</f>
        <v>0.9967559776093261</v>
      </c>
      <c r="BB31">
        <f>(1-AL31*AA31/AQ31/F31)*100</f>
        <v>112.64855538154887</v>
      </c>
      <c r="BC31">
        <f>(S31-E31/(N31/1.35))</f>
        <v>389.6044085377676</v>
      </c>
      <c r="BD31">
        <f>E31*BB31/100/BC31</f>
        <v>4.1653847118744694E-3</v>
      </c>
    </row>
    <row r="32" spans="1:56" x14ac:dyDescent="0.25">
      <c r="A32" s="1" t="s">
        <v>1</v>
      </c>
      <c r="B32" s="1" t="s">
        <v>6505</v>
      </c>
      <c r="K32" s="1">
        <v>2.72</v>
      </c>
    </row>
    <row r="33" spans="1:56" x14ac:dyDescent="0.25">
      <c r="A33" s="1" t="s">
        <v>1</v>
      </c>
      <c r="B33" s="1" t="s">
        <v>6504</v>
      </c>
      <c r="K33" s="1">
        <v>2.72</v>
      </c>
    </row>
    <row r="34" spans="1:56" x14ac:dyDescent="0.25">
      <c r="A34" s="1">
        <v>6</v>
      </c>
      <c r="B34" s="1" t="s">
        <v>6503</v>
      </c>
      <c r="C34" s="1">
        <v>1251.9999997541308</v>
      </c>
      <c r="D34" s="1">
        <v>0</v>
      </c>
      <c r="E34">
        <f>(R34-S34*(1000-T34)/(1000-U34))*AK34</f>
        <v>2.0123849016070441</v>
      </c>
      <c r="F34">
        <f>IF(AV34&lt;&gt;0,1/(1/AV34-1/N34),0)</f>
        <v>-4.95777661110679</v>
      </c>
      <c r="G34">
        <f>((AY34-AL34/2)*S34-E34)/(AY34+AL34/2)</f>
        <v>389.5811758922531</v>
      </c>
      <c r="H34">
        <f>AL34*1000</f>
        <v>24.955540197699037</v>
      </c>
      <c r="I34">
        <f>(AQ34-AW34)</f>
        <v>6.8792625392277262E-2</v>
      </c>
      <c r="J34">
        <f>(P34+AP34*D34)</f>
        <v>18.079345703125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24.319240570068359</v>
      </c>
      <c r="P34" s="1">
        <v>18.079345703125</v>
      </c>
      <c r="Q34" s="1">
        <v>24.526533126831055</v>
      </c>
      <c r="R34" s="1">
        <v>400.16549682617188</v>
      </c>
      <c r="S34" s="1">
        <v>389.54998779296875</v>
      </c>
      <c r="T34" s="1">
        <v>0.70660400390625</v>
      </c>
      <c r="U34" s="1">
        <v>22.769651412963867</v>
      </c>
      <c r="V34" s="1">
        <v>2.0460584163665771</v>
      </c>
      <c r="W34" s="1">
        <v>65.932319641113281</v>
      </c>
      <c r="X34" s="1">
        <v>300.65423583984375</v>
      </c>
      <c r="Y34" s="1">
        <v>300.3350830078125</v>
      </c>
      <c r="Z34" s="1">
        <v>2.6131596565246582</v>
      </c>
      <c r="AA34" s="1">
        <v>88.400238037109375</v>
      </c>
      <c r="AB34" s="1">
        <v>176.84513854980469</v>
      </c>
      <c r="AC34" s="1">
        <v>11.359207153320313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1.1053464552935428</v>
      </c>
      <c r="AL34">
        <f>(U34-T34)/(1000-U34)*AK34</f>
        <v>2.4955540197699036E-2</v>
      </c>
      <c r="AM34">
        <f>(P34+273.15)</f>
        <v>291.22934570312498</v>
      </c>
      <c r="AN34">
        <f>(O34+273.15)</f>
        <v>297.46924057006834</v>
      </c>
      <c r="AO34">
        <f>(Y34*AG34+Z34*AH34)*AI34</f>
        <v>48.053612207168044</v>
      </c>
      <c r="AP34">
        <f>((AO34+0.00000010773*(AN34^4-AM34^4))-AL34*44100)/(L34*51.4+0.00000043092*AM34^3)</f>
        <v>-8.1550985173204591</v>
      </c>
      <c r="AQ34">
        <f>0.61365*EXP(17.502*J34/(240.97+J34))</f>
        <v>2.0816352303202867</v>
      </c>
      <c r="AR34">
        <f>AQ34*1000/AA34</f>
        <v>23.547846437318878</v>
      </c>
      <c r="AS34">
        <f>(AR34-U34)</f>
        <v>0.77819502435501064</v>
      </c>
      <c r="AT34">
        <f>IF(D34,P34,(O34+P34)/2)</f>
        <v>21.19929313659668</v>
      </c>
      <c r="AU34">
        <f>0.61365*EXP(17.502*AT34/(240.97+AT34))</f>
        <v>2.5266647178613946</v>
      </c>
      <c r="AV34">
        <f>IF(AS34&lt;&gt;0,(1000-(AR34+U34)/2)/AS34*AL34,0)</f>
        <v>31.325824947511165</v>
      </c>
      <c r="AW34">
        <f>U34*AA34/1000</f>
        <v>2.0128426049280095</v>
      </c>
      <c r="AX34">
        <f>(AU34-AW34)</f>
        <v>0.51382211293338509</v>
      </c>
      <c r="AY34">
        <f>1/(1.6/F34+1.37/N34)</f>
        <v>-376.23980647005698</v>
      </c>
      <c r="AZ34">
        <f>G34*AA34*0.001</f>
        <v>34.439068683652152</v>
      </c>
      <c r="BA34">
        <f>G34/S34</f>
        <v>1.0000800618669277</v>
      </c>
      <c r="BB34">
        <f>(1-AL34*AA34/AQ34/F34)*100</f>
        <v>121.37611739654666</v>
      </c>
      <c r="BC34">
        <f>(S34-E34/(N34/1.35))</f>
        <v>388.91529182859784</v>
      </c>
      <c r="BD34">
        <f>E34*BB34/100/BC34</f>
        <v>6.2804284428122324E-3</v>
      </c>
    </row>
    <row r="35" spans="1:56" x14ac:dyDescent="0.25">
      <c r="A35" s="1" t="s">
        <v>1</v>
      </c>
      <c r="B35" s="1" t="s">
        <v>6502</v>
      </c>
      <c r="K35" s="1">
        <v>2.72</v>
      </c>
    </row>
    <row r="36" spans="1:56" x14ac:dyDescent="0.25">
      <c r="A36" s="1" t="s">
        <v>1</v>
      </c>
      <c r="B36" s="1" t="s">
        <v>6501</v>
      </c>
      <c r="K36" s="1">
        <v>2.72</v>
      </c>
    </row>
    <row r="37" spans="1:56" x14ac:dyDescent="0.25">
      <c r="A37" s="1">
        <v>7</v>
      </c>
      <c r="B37" s="1" t="s">
        <v>6500</v>
      </c>
      <c r="C37" s="1">
        <v>1457.9999997541308</v>
      </c>
      <c r="D37" s="1">
        <v>0</v>
      </c>
      <c r="E37">
        <f>(R37-S37*(1000-T37)/(1000-U37))*AK37</f>
        <v>2.3757839848829949</v>
      </c>
      <c r="F37">
        <f>IF(AV37&lt;&gt;0,1/(1/AV37-1/N37),0)</f>
        <v>-3.5228870839498576</v>
      </c>
      <c r="G37">
        <f>((AY37-AL37/2)*S37-E37)/(AY37+AL37/2)</f>
        <v>390.38429976320361</v>
      </c>
      <c r="H37">
        <f>AL37*1000</f>
        <v>25.469621584392105</v>
      </c>
      <c r="I37">
        <f>(AQ37-AW37)</f>
        <v>-0.11054616008230056</v>
      </c>
      <c r="J37">
        <f>(P37+AP37*D37)</f>
        <v>16.976108551025391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24.296110153198242</v>
      </c>
      <c r="P37" s="1">
        <v>16.976108551025391</v>
      </c>
      <c r="Q37" s="1">
        <v>24.492641448974609</v>
      </c>
      <c r="R37" s="1">
        <v>399.8427734375</v>
      </c>
      <c r="S37" s="1">
        <v>388.735107421875</v>
      </c>
      <c r="T37" s="1">
        <v>0.70472347736358643</v>
      </c>
      <c r="U37" s="1">
        <v>23.214042663574219</v>
      </c>
      <c r="V37" s="1">
        <v>2.0434815883636475</v>
      </c>
      <c r="W37" s="1">
        <v>67.313591003417969</v>
      </c>
      <c r="X37" s="1">
        <v>300.6273193359375</v>
      </c>
      <c r="Y37" s="1">
        <v>500.45196533203125</v>
      </c>
      <c r="Z37" s="1">
        <v>2.6361167430877686</v>
      </c>
      <c r="AA37" s="1">
        <v>88.401863098144531</v>
      </c>
      <c r="AB37" s="1">
        <v>176.38343811035156</v>
      </c>
      <c r="AC37" s="1">
        <v>11.443676948547363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1.1052474975585935</v>
      </c>
      <c r="AL37">
        <f>(U37-T37)/(1000-U37)*AK37</f>
        <v>2.5469621584392105E-2</v>
      </c>
      <c r="AM37">
        <f>(P37+273.15)</f>
        <v>290.12610855102537</v>
      </c>
      <c r="AN37">
        <f>(O37+273.15)</f>
        <v>297.44611015319822</v>
      </c>
      <c r="AO37">
        <f>(Y37*AG37+Z37*AH37)*AI37</f>
        <v>80.072312663369303</v>
      </c>
      <c r="AP37">
        <f>((AO37+0.00000010773*(AN37^4-AM37^4))-AL37*44100)/(L37*51.4+0.00000043092*AM37^3)</f>
        <v>-7.9909972674034755</v>
      </c>
      <c r="AQ37">
        <f>0.61365*EXP(17.502*J37/(240.97+J37))</f>
        <v>1.9416184614174741</v>
      </c>
      <c r="AR37">
        <f>AQ37*1000/AA37</f>
        <v>21.96354684586084</v>
      </c>
      <c r="AS37">
        <f>(AR37-U37)</f>
        <v>-1.2504958177133787</v>
      </c>
      <c r="AT37">
        <f>IF(D37,P37,(O37+P37)/2)</f>
        <v>20.636109352111816</v>
      </c>
      <c r="AU37">
        <f>0.61365*EXP(17.502*AT37/(240.97+AT37))</f>
        <v>2.4406603948987708</v>
      </c>
      <c r="AV37">
        <f>IF(AS37&lt;&gt;0,(1000-(AR37+U37)/2)/AS37*AL37,0)</f>
        <v>-19.907538415812496</v>
      </c>
      <c r="AW37">
        <f>U37*AA37/1000</f>
        <v>2.0521646214997746</v>
      </c>
      <c r="AX37">
        <f>(AU37-AW37)</f>
        <v>0.38849577339899621</v>
      </c>
      <c r="AY37">
        <f>1/(1.6/F37+1.37/N37)</f>
        <v>-7.4568150189236926</v>
      </c>
      <c r="AZ37">
        <f>G37*AA37*0.001</f>
        <v>34.510699423331744</v>
      </c>
      <c r="BA37">
        <f>G37/S37</f>
        <v>1.0042424579356009</v>
      </c>
      <c r="BB37">
        <f>(1-AL37*AA37/AQ37/F37)*100</f>
        <v>132.91707935153295</v>
      </c>
      <c r="BC37">
        <f>(S37-E37/(N37/1.35))</f>
        <v>387.98579723463496</v>
      </c>
      <c r="BD37">
        <f>E37*BB37/100/BC37</f>
        <v>8.1390161880029975E-3</v>
      </c>
    </row>
    <row r="38" spans="1:56" x14ac:dyDescent="0.25">
      <c r="A38" s="1" t="s">
        <v>1</v>
      </c>
      <c r="B38" s="1" t="s">
        <v>6499</v>
      </c>
      <c r="K38" s="1">
        <v>2.72</v>
      </c>
    </row>
    <row r="39" spans="1:56" x14ac:dyDescent="0.25">
      <c r="A39" s="1" t="s">
        <v>1</v>
      </c>
      <c r="B39" s="1" t="s">
        <v>6498</v>
      </c>
      <c r="K39" s="1">
        <v>2.72</v>
      </c>
    </row>
    <row r="40" spans="1:56" x14ac:dyDescent="0.25">
      <c r="A40" s="1">
        <v>8</v>
      </c>
      <c r="B40" s="1" t="s">
        <v>6497</v>
      </c>
      <c r="C40" s="1">
        <v>1664.499999742955</v>
      </c>
      <c r="D40" s="1">
        <v>0</v>
      </c>
      <c r="E40">
        <f>(R40-S40*(1000-T40)/(1000-U40))*AK40</f>
        <v>2.8552177199050344</v>
      </c>
      <c r="F40">
        <f>IF(AV40&lt;&gt;0,1/(1/AV40-1/N40),0)</f>
        <v>23.035966313121957</v>
      </c>
      <c r="G40">
        <f>((AY40-AL40/2)*S40-E40)/(AY40+AL40/2)</f>
        <v>383.2698527358711</v>
      </c>
      <c r="H40">
        <f>AL40*1000</f>
        <v>26.169749250877672</v>
      </c>
      <c r="I40">
        <f>(AQ40-AW40)</f>
        <v>0.62338287192979625</v>
      </c>
      <c r="J40">
        <f>(P40+AP40*D40)</f>
        <v>22.457975387573242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24.287935256958008</v>
      </c>
      <c r="P40" s="1">
        <v>22.457975387573242</v>
      </c>
      <c r="Q40" s="1">
        <v>24.470056533813477</v>
      </c>
      <c r="R40" s="1">
        <v>400.09066772460938</v>
      </c>
      <c r="S40" s="1">
        <v>388.314697265625</v>
      </c>
      <c r="T40" s="1">
        <v>0.70322775840759277</v>
      </c>
      <c r="U40" s="1">
        <v>23.813632965087891</v>
      </c>
      <c r="V40" s="1">
        <v>2.0401251316070557</v>
      </c>
      <c r="W40" s="1">
        <v>69.085426330566406</v>
      </c>
      <c r="X40" s="1">
        <v>300.67245483398438</v>
      </c>
      <c r="Y40" s="1">
        <v>749.47686767578125</v>
      </c>
      <c r="Z40" s="1">
        <v>2.4746193885803223</v>
      </c>
      <c r="AA40" s="1">
        <v>88.401054382324219</v>
      </c>
      <c r="AB40" s="1">
        <v>175.89805603027344</v>
      </c>
      <c r="AC40" s="1">
        <v>11.564167976379395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1.1054134368896482</v>
      </c>
      <c r="AL40">
        <f>(U40-T40)/(1000-U40)*AK40</f>
        <v>2.6169749250877672E-2</v>
      </c>
      <c r="AM40">
        <f>(P40+273.15)</f>
        <v>295.60797538757322</v>
      </c>
      <c r="AN40">
        <f>(O40+273.15)</f>
        <v>297.43793525695799</v>
      </c>
      <c r="AO40">
        <f>(Y40*AG40+Z40*AH40)*AI40</f>
        <v>119.91629614778685</v>
      </c>
      <c r="AP40">
        <f>((AO40+0.00000010773*(AN40^4-AM40^4))-AL40*44100)/(L40*51.4+0.00000043092*AM40^3)</f>
        <v>-8.3675211940011618</v>
      </c>
      <c r="AQ40">
        <f>0.61365*EXP(17.502*J40/(240.97+J40))</f>
        <v>2.7285331347172397</v>
      </c>
      <c r="AR40">
        <f>AQ40*1000/AA40</f>
        <v>30.865391298577197</v>
      </c>
      <c r="AS40">
        <f>(AR40-U40)</f>
        <v>7.0517583334893068</v>
      </c>
      <c r="AT40">
        <f>IF(D40,P40,(O40+P40)/2)</f>
        <v>23.372955322265625</v>
      </c>
      <c r="AU40">
        <f>0.61365*EXP(17.502*AT40/(240.97+AT40))</f>
        <v>2.8840046218099156</v>
      </c>
      <c r="AV40">
        <f>IF(AS40&lt;&gt;0,(1000-(AR40+U40)/2)/AS40*AL40,0)</f>
        <v>3.6096360467802873</v>
      </c>
      <c r="AW40">
        <f>U40*AA40/1000</f>
        <v>2.1051502627874434</v>
      </c>
      <c r="AX40">
        <f>(AU40-AW40)</f>
        <v>0.77885435902247213</v>
      </c>
      <c r="AY40">
        <f>1/(1.6/F40+1.37/N40)</f>
        <v>2.5672356686543925</v>
      </c>
      <c r="AZ40">
        <f>G40*AA40*0.001</f>
        <v>33.881459094809138</v>
      </c>
      <c r="BA40">
        <f>G40/S40</f>
        <v>0.98700836057641417</v>
      </c>
      <c r="BB40">
        <f>(1-AL40*AA40/AQ40/F40)*100</f>
        <v>96.319376967573461</v>
      </c>
      <c r="BC40">
        <f>(S40-E40/(N40/1.35))</f>
        <v>387.41417611642692</v>
      </c>
      <c r="BD40">
        <f>E40*BB40/100/BC40</f>
        <v>7.0986765286921473E-3</v>
      </c>
    </row>
    <row r="41" spans="1:56" x14ac:dyDescent="0.25">
      <c r="A41" s="1" t="s">
        <v>1</v>
      </c>
      <c r="B41" s="1" t="s">
        <v>6496</v>
      </c>
      <c r="K41" s="1">
        <v>2.72</v>
      </c>
    </row>
    <row r="42" spans="1:56" x14ac:dyDescent="0.25">
      <c r="A42" s="1" t="s">
        <v>1</v>
      </c>
      <c r="B42" s="1" t="s">
        <v>6495</v>
      </c>
      <c r="K42" s="1">
        <v>2.72</v>
      </c>
    </row>
    <row r="43" spans="1:56" x14ac:dyDescent="0.25">
      <c r="A43" s="1">
        <v>9</v>
      </c>
      <c r="B43" s="1" t="s">
        <v>6494</v>
      </c>
      <c r="C43" s="1">
        <v>1870.499999742955</v>
      </c>
      <c r="D43" s="1">
        <v>0</v>
      </c>
      <c r="E43">
        <f>(R43-S43*(1000-T43)/(1000-U43))*AK43</f>
        <v>3.1102375034153442</v>
      </c>
      <c r="F43">
        <f>IF(AV43&lt;&gt;0,1/(1/AV43-1/N43),0)</f>
        <v>40.095493430601373</v>
      </c>
      <c r="G43">
        <f>((AY43-AL43/2)*S43-E43)/(AY43+AL43/2)</f>
        <v>382.87031134128023</v>
      </c>
      <c r="H43">
        <f>AL43*1000</f>
        <v>26.939202985275344</v>
      </c>
      <c r="I43">
        <f>(AQ43-AW43)</f>
        <v>0.59862401464697967</v>
      </c>
      <c r="J43">
        <f>(P43+AP43*D43)</f>
        <v>22.662530899047852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24.310808181762695</v>
      </c>
      <c r="P43" s="1">
        <v>22.662530899047852</v>
      </c>
      <c r="Q43" s="1">
        <v>24.477800369262695</v>
      </c>
      <c r="R43" s="1">
        <v>399.99002075195313</v>
      </c>
      <c r="S43" s="1">
        <v>387.72628784179688</v>
      </c>
      <c r="T43" s="1">
        <v>0.70293539762496948</v>
      </c>
      <c r="U43" s="1">
        <v>24.47877311706543</v>
      </c>
      <c r="V43" s="1">
        <v>2.0365452766418457</v>
      </c>
      <c r="W43" s="1">
        <v>70.919921875</v>
      </c>
      <c r="X43" s="1">
        <v>300.6453857421875</v>
      </c>
      <c r="Y43" s="1">
        <v>999.77606201171875</v>
      </c>
      <c r="Z43" s="1">
        <v>2.400996208190918</v>
      </c>
      <c r="AA43" s="1">
        <v>88.403739929199219</v>
      </c>
      <c r="AB43" s="1">
        <v>175.7100830078125</v>
      </c>
      <c r="AC43" s="1">
        <v>11.685497283935547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1.1053139181698066</v>
      </c>
      <c r="AL43">
        <f>(U43-T43)/(1000-U43)*AK43</f>
        <v>2.6939202985275343E-2</v>
      </c>
      <c r="AM43">
        <f>(P43+273.15)</f>
        <v>295.81253089904783</v>
      </c>
      <c r="AN43">
        <f>(O43+273.15)</f>
        <v>297.46080818176267</v>
      </c>
      <c r="AO43">
        <f>(Y43*AG43+Z43*AH43)*AI43</f>
        <v>159.96416634639718</v>
      </c>
      <c r="AP43">
        <f>((AO43+0.00000010773*(AN43^4-AM43^4))-AL43*44100)/(L43*51.4+0.00000043092*AM43^3)</f>
        <v>-8.3321255425992113</v>
      </c>
      <c r="AQ43">
        <f>0.61365*EXP(17.502*J43/(240.97+J43))</f>
        <v>2.7626391070739054</v>
      </c>
      <c r="AR43">
        <f>AQ43*1000/AA43</f>
        <v>31.250251508436723</v>
      </c>
      <c r="AS43">
        <f>(AR43-U43)</f>
        <v>6.7714783913712928</v>
      </c>
      <c r="AT43">
        <f>IF(D43,P43,(O43+P43)/2)</f>
        <v>23.486669540405273</v>
      </c>
      <c r="AU43">
        <f>0.61365*EXP(17.502*AT43/(240.97+AT43))</f>
        <v>2.9038577826271914</v>
      </c>
      <c r="AV43">
        <f>IF(AS43&lt;&gt;0,(1000-(AR43+U43)/2)/AS43*AL43,0)</f>
        <v>3.8674797021235103</v>
      </c>
      <c r="AW43">
        <f>U43*AA43/1000</f>
        <v>2.1640150924269257</v>
      </c>
      <c r="AX43">
        <f>(AU43-AW43)</f>
        <v>0.73984269020026572</v>
      </c>
      <c r="AY43">
        <f>1/(1.6/F43+1.37/N43)</f>
        <v>2.7779925632997058</v>
      </c>
      <c r="AZ43">
        <f>G43*AA43*0.001</f>
        <v>33.847167430426076</v>
      </c>
      <c r="BA43">
        <f>G43/S43</f>
        <v>0.98747576150292393</v>
      </c>
      <c r="BB43">
        <f>(1-AL43*AA43/AQ43/F43)*100</f>
        <v>97.850013844998813</v>
      </c>
      <c r="BC43">
        <f>(S43-E43/(N43/1.35))</f>
        <v>386.74533474973367</v>
      </c>
      <c r="BD43">
        <f>E43*BB43/100/BC43</f>
        <v>7.8691778652576396E-3</v>
      </c>
    </row>
    <row r="44" spans="1:56" x14ac:dyDescent="0.25">
      <c r="A44" s="1" t="s">
        <v>1</v>
      </c>
      <c r="B44" s="1" t="s">
        <v>6493</v>
      </c>
      <c r="K44" s="1">
        <v>2.72</v>
      </c>
    </row>
    <row r="45" spans="1:56" x14ac:dyDescent="0.25">
      <c r="A45" s="1" t="s">
        <v>1</v>
      </c>
      <c r="B45" s="1" t="s">
        <v>6492</v>
      </c>
      <c r="K45" s="1">
        <v>2.72</v>
      </c>
    </row>
    <row r="46" spans="1:56" x14ac:dyDescent="0.25">
      <c r="A46" s="1">
        <v>10</v>
      </c>
      <c r="B46" s="1" t="s">
        <v>6491</v>
      </c>
      <c r="C46" s="1">
        <v>2076.499999742955</v>
      </c>
      <c r="D46" s="1">
        <v>0</v>
      </c>
      <c r="E46">
        <f>(R46-S46*(1000-T46)/(1000-U46))*AK46</f>
        <v>3.4199881773210867</v>
      </c>
      <c r="F46">
        <f>IF(AV46&lt;&gt;0,1/(1/AV46-1/N46),0)</f>
        <v>-6.4127429109496266</v>
      </c>
      <c r="G46">
        <f>((AY46-AL46/2)*S46-E46)/(AY46+AL46/2)</f>
        <v>386.27058369922435</v>
      </c>
      <c r="H46">
        <f>AL46*1000</f>
        <v>27.807646197948355</v>
      </c>
      <c r="I46">
        <f>(AQ46-AW46)</f>
        <v>0.18595920294760981</v>
      </c>
      <c r="J46">
        <f>(P46+AP46*D46)</f>
        <v>20.472150802612305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24.357732772827148</v>
      </c>
      <c r="P46" s="1">
        <v>20.472150802612305</v>
      </c>
      <c r="Q46" s="1">
        <v>24.506153106689453</v>
      </c>
      <c r="R46" s="1">
        <v>400.1087646484375</v>
      </c>
      <c r="S46" s="1">
        <v>387.27084350585938</v>
      </c>
      <c r="T46" s="1">
        <v>0.70171743631362915</v>
      </c>
      <c r="U46" s="1">
        <v>25.226680755615234</v>
      </c>
      <c r="V46" s="1">
        <v>2.0273237228393555</v>
      </c>
      <c r="W46" s="1">
        <v>72.882110595703125</v>
      </c>
      <c r="X46" s="1">
        <v>300.62728881835938</v>
      </c>
      <c r="Y46" s="1">
        <v>1249.778076171875</v>
      </c>
      <c r="Z46" s="1">
        <v>2.4408254623413086</v>
      </c>
      <c r="AA46" s="1">
        <v>88.404411315917969</v>
      </c>
      <c r="AB46" s="1">
        <v>175.66975402832031</v>
      </c>
      <c r="AC46" s="1">
        <v>11.849331855773926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1.1052473853616149</v>
      </c>
      <c r="AL46">
        <f>(U46-T46)/(1000-U46)*AK46</f>
        <v>2.7807646197948354E-2</v>
      </c>
      <c r="AM46">
        <f>(P46+273.15)</f>
        <v>293.62215080261228</v>
      </c>
      <c r="AN46">
        <f>(O46+273.15)</f>
        <v>297.50773277282713</v>
      </c>
      <c r="AO46">
        <f>(Y46*AG46+Z46*AH46)*AI46</f>
        <v>199.9644877179453</v>
      </c>
      <c r="AP46">
        <f>((AO46+0.00000010773*(AN46^4-AM46^4))-AL46*44100)/(L46*51.4+0.00000043092*AM46^3)</f>
        <v>-8.1307635465367341</v>
      </c>
      <c r="AQ46">
        <f>0.61365*EXP(17.502*J46/(240.97+J46))</f>
        <v>2.4161090646023715</v>
      </c>
      <c r="AR46">
        <f>AQ46*1000/AA46</f>
        <v>27.330186680031996</v>
      </c>
      <c r="AS46">
        <f>(AR46-U46)</f>
        <v>2.103505924416762</v>
      </c>
      <c r="AT46">
        <f>IF(D46,P46,(O46+P46)/2)</f>
        <v>22.414941787719727</v>
      </c>
      <c r="AU46">
        <f>0.61365*EXP(17.502*AT46/(240.97+AT46))</f>
        <v>2.7214051486946822</v>
      </c>
      <c r="AV46">
        <f>IF(AS46&lt;&gt;0,(1000-(AR46+U46)/2)/AS46*AL46,0)</f>
        <v>12.872274090691938</v>
      </c>
      <c r="AW46">
        <f>U46*AA46/1000</f>
        <v>2.2301498616547617</v>
      </c>
      <c r="AX46">
        <f>(AU46-AW46)</f>
        <v>0.4912552870399205</v>
      </c>
      <c r="AY46">
        <f>1/(1.6/F46+1.37/N46)</f>
        <v>14.171489493910469</v>
      </c>
      <c r="AZ46">
        <f>G46*AA46*0.001</f>
        <v>34.148023560585948</v>
      </c>
      <c r="BA46">
        <f>G46/S46</f>
        <v>0.99741715694995281</v>
      </c>
      <c r="BB46">
        <f>(1-AL46*AA46/AQ46/F46)*100</f>
        <v>115.86637818557782</v>
      </c>
      <c r="BC46">
        <f>(S46-E46/(N46/1.35))</f>
        <v>386.19219662642371</v>
      </c>
      <c r="BD46">
        <f>E46*BB46/100/BC46</f>
        <v>1.0260736674775612E-2</v>
      </c>
    </row>
    <row r="47" spans="1:56" x14ac:dyDescent="0.25">
      <c r="A47" s="1" t="s">
        <v>1</v>
      </c>
      <c r="B47" s="1" t="s">
        <v>6490</v>
      </c>
      <c r="K47" s="1">
        <v>2.72</v>
      </c>
    </row>
    <row r="48" spans="1:56" x14ac:dyDescent="0.25">
      <c r="A48" s="1" t="s">
        <v>1</v>
      </c>
      <c r="B48" s="1" t="s">
        <v>6489</v>
      </c>
      <c r="K48" s="1">
        <v>2.72</v>
      </c>
    </row>
    <row r="49" spans="1:56" x14ac:dyDescent="0.25">
      <c r="A49" s="1">
        <v>11</v>
      </c>
      <c r="B49" s="1" t="s">
        <v>6488</v>
      </c>
      <c r="C49" s="1">
        <v>2283.9999997317791</v>
      </c>
      <c r="D49" s="1">
        <v>0</v>
      </c>
      <c r="E49">
        <f>(R49-S49*(1000-T49)/(1000-U49))*AK49</f>
        <v>3.7910568959682975</v>
      </c>
      <c r="F49">
        <f>IF(AV49&lt;&gt;0,1/(1/AV49-1/N49),0)</f>
        <v>-6.9760599722908463</v>
      </c>
      <c r="G49">
        <f>((AY49-AL49/2)*S49-E49)/(AY49+AL49/2)</f>
        <v>385.27337868196474</v>
      </c>
      <c r="H49">
        <f>AL49*1000</f>
        <v>28.978088808514848</v>
      </c>
      <c r="I49">
        <f>(AQ49-AW49)</f>
        <v>0.22492026808645216</v>
      </c>
      <c r="J49">
        <f>(P49+AP49*D49)</f>
        <v>21.307340621948242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24.431360244750977</v>
      </c>
      <c r="P49" s="1">
        <v>21.307340621948242</v>
      </c>
      <c r="Q49" s="1">
        <v>24.555810928344727</v>
      </c>
      <c r="R49" s="1">
        <v>400.19418334960938</v>
      </c>
      <c r="S49" s="1">
        <v>386.63180541992188</v>
      </c>
      <c r="T49" s="1">
        <v>0.70364207029342651</v>
      </c>
      <c r="U49" s="1">
        <v>26.2259521484375</v>
      </c>
      <c r="V49" s="1">
        <v>2.0239872932434082</v>
      </c>
      <c r="W49" s="1">
        <v>75.4375</v>
      </c>
      <c r="X49" s="1">
        <v>300.73007202148438</v>
      </c>
      <c r="Y49" s="1">
        <v>1600.8138427734375</v>
      </c>
      <c r="Z49" s="1">
        <v>2.469794750213623</v>
      </c>
      <c r="AA49" s="1">
        <v>88.406494140625</v>
      </c>
      <c r="AB49" s="1">
        <v>175.50584411621094</v>
      </c>
      <c r="AC49" s="1">
        <v>12.06397533416748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1.1056252647848688</v>
      </c>
      <c r="AL49">
        <f>(U49-T49)/(1000-U49)*AK49</f>
        <v>2.8978088808514848E-2</v>
      </c>
      <c r="AM49">
        <f>(P49+273.15)</f>
        <v>294.45734062194822</v>
      </c>
      <c r="AN49">
        <f>(O49+273.15)</f>
        <v>297.58136024475095</v>
      </c>
      <c r="AO49">
        <f>(Y49*AG49+Z49*AH49)*AI49</f>
        <v>256.13020911879357</v>
      </c>
      <c r="AP49">
        <f>((AO49+0.00000010773*(AN49^4-AM49^4))-AL49*44100)/(L49*51.4+0.00000043092*AM49^3)</f>
        <v>-8.1556016745571682</v>
      </c>
      <c r="AQ49">
        <f>0.61365*EXP(17.502*J49/(240.97+J49))</f>
        <v>2.5434647530296037</v>
      </c>
      <c r="AR49">
        <f>AQ49*1000/AA49</f>
        <v>28.770112170535874</v>
      </c>
      <c r="AS49">
        <f>(AR49-U49)</f>
        <v>2.5441600220983744</v>
      </c>
      <c r="AT49">
        <f>IF(D49,P49,(O49+P49)/2)</f>
        <v>22.869350433349609</v>
      </c>
      <c r="AU49">
        <f>0.61365*EXP(17.502*AT49/(240.97+AT49))</f>
        <v>2.7975012204257368</v>
      </c>
      <c r="AV49">
        <f>IF(AS49&lt;&gt;0,(1000-(AR49+U49)/2)/AS49*AL49,0)</f>
        <v>11.076837992012189</v>
      </c>
      <c r="AW49">
        <f>U49*AA49/1000</f>
        <v>2.3185444849431516</v>
      </c>
      <c r="AX49">
        <f>(AU49-AW49)</f>
        <v>0.47895673548258522</v>
      </c>
      <c r="AY49">
        <f>1/(1.6/F49+1.37/N49)</f>
        <v>11.023947752101984</v>
      </c>
      <c r="AZ49">
        <f>G49*AA49*0.001</f>
        <v>34.060668694985914</v>
      </c>
      <c r="BA49">
        <f>G49/S49</f>
        <v>0.99648651063126648</v>
      </c>
      <c r="BB49">
        <f>(1-AL49*AA49/AQ49/F49)*100</f>
        <v>114.43836373259622</v>
      </c>
      <c r="BC49">
        <f>(S49-E49/(N49/1.35))</f>
        <v>385.43612535362342</v>
      </c>
      <c r="BD49">
        <f>E49*BB49/100/BC49</f>
        <v>1.125588182980391E-2</v>
      </c>
    </row>
    <row r="50" spans="1:56" x14ac:dyDescent="0.25">
      <c r="A50" s="1" t="s">
        <v>1</v>
      </c>
      <c r="B50" s="1" t="s">
        <v>6487</v>
      </c>
      <c r="K50" s="1">
        <v>2.72</v>
      </c>
    </row>
    <row r="51" spans="1:56" x14ac:dyDescent="0.25">
      <c r="A51" s="1" t="s">
        <v>1</v>
      </c>
      <c r="B51" s="1" t="s">
        <v>6486</v>
      </c>
      <c r="K51" s="1">
        <v>2.72</v>
      </c>
    </row>
    <row r="52" spans="1:56" x14ac:dyDescent="0.25">
      <c r="A52" s="1">
        <v>12</v>
      </c>
      <c r="B52" s="1" t="s">
        <v>6485</v>
      </c>
      <c r="C52" s="1">
        <v>2491.4999997206032</v>
      </c>
      <c r="D52" s="1">
        <v>0</v>
      </c>
      <c r="E52">
        <f>(R52-S52*(1000-T52)/(1000-U52))*AK52</f>
        <v>3.9268279506437307</v>
      </c>
      <c r="F52">
        <f>IF(AV52&lt;&gt;0,1/(1/AV52-1/N52),0)</f>
        <v>-23.689735133047716</v>
      </c>
      <c r="G52">
        <f>((AY52-AL52/2)*S52-E52)/(AY52+AL52/2)</f>
        <v>382.013181404644</v>
      </c>
      <c r="H52">
        <f>AL52*1000</f>
        <v>30.382304976850932</v>
      </c>
      <c r="I52">
        <f>(AQ52-AW52)</f>
        <v>0.49859545182857001</v>
      </c>
      <c r="J52">
        <f>(P52+AP52*D52)</f>
        <v>23.601846694946289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24.546875</v>
      </c>
      <c r="P52" s="1">
        <v>23.601846694946289</v>
      </c>
      <c r="Q52" s="1">
        <v>24.643644332885742</v>
      </c>
      <c r="R52" s="1">
        <v>400.11260986328125</v>
      </c>
      <c r="S52" s="1">
        <v>385.95086669921875</v>
      </c>
      <c r="T52" s="1">
        <v>0.70102024078369141</v>
      </c>
      <c r="U52" s="1">
        <v>27.434850692749023</v>
      </c>
      <c r="V52" s="1">
        <v>2.0026140213012695</v>
      </c>
      <c r="W52" s="1">
        <v>78.373512268066406</v>
      </c>
      <c r="X52" s="1">
        <v>300.6402587890625</v>
      </c>
      <c r="Y52" s="1">
        <v>1999.949951171875</v>
      </c>
      <c r="Z52" s="1">
        <v>2.4276232719421387</v>
      </c>
      <c r="AA52" s="1">
        <v>88.4091796875</v>
      </c>
      <c r="AB52" s="1">
        <v>175.51231384277344</v>
      </c>
      <c r="AC52" s="1">
        <v>12.317490577697754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1.1052950690774352</v>
      </c>
      <c r="AL52">
        <f>(U52-T52)/(1000-U52)*AK52</f>
        <v>3.0382304976850932E-2</v>
      </c>
      <c r="AM52">
        <f>(P52+273.15)</f>
        <v>296.75184669494627</v>
      </c>
      <c r="AN52">
        <f>(O52+273.15)</f>
        <v>297.69687499999998</v>
      </c>
      <c r="AO52">
        <f>(Y52*AG52+Z52*AH52)*AI52</f>
        <v>319.99198503512162</v>
      </c>
      <c r="AP52">
        <f>((AO52+0.00000010773*(AN52^4-AM52^4))-AL52*44100)/(L52*51.4+0.00000043092*AM52^3)</f>
        <v>-8.3219964839423781</v>
      </c>
      <c r="AQ52">
        <f>0.61365*EXP(17.502*J52/(240.97+J52))</f>
        <v>2.9240880964235525</v>
      </c>
      <c r="AR52">
        <f>AQ52*1000/AA52</f>
        <v>33.07448510165267</v>
      </c>
      <c r="AS52">
        <f>(AR52-U52)</f>
        <v>5.6396344089036461</v>
      </c>
      <c r="AT52">
        <f>IF(D52,P52,(O52+P52)/2)</f>
        <v>24.074360847473145</v>
      </c>
      <c r="AU52">
        <f>0.61365*EXP(17.502*AT52/(240.97+AT52))</f>
        <v>3.0083787414072036</v>
      </c>
      <c r="AV52">
        <f>IF(AS52&lt;&gt;0,(1000-(AR52+U52)/2)/AS52*AL52,0)</f>
        <v>5.2242922667663674</v>
      </c>
      <c r="AW52">
        <f>U52*AA52/1000</f>
        <v>2.4254926445949825</v>
      </c>
      <c r="AX52">
        <f>(AU52-AW52)</f>
        <v>0.58288609681222114</v>
      </c>
      <c r="AY52">
        <f>1/(1.6/F52+1.37/N52)</f>
        <v>3.9599627051206259</v>
      </c>
      <c r="AZ52">
        <f>G52*AA52*0.001</f>
        <v>33.773471997796705</v>
      </c>
      <c r="BA52">
        <f>G52/S52</f>
        <v>0.98979744409372328</v>
      </c>
      <c r="BB52">
        <f>(1-AL52*AA52/AQ52/F52)*100</f>
        <v>103.87763942143529</v>
      </c>
      <c r="BC52">
        <f>(S52-E52/(N52/1.35))</f>
        <v>384.71236513271322</v>
      </c>
      <c r="BD52">
        <f>E52*BB52/100/BC52</f>
        <v>1.0602976532513263E-2</v>
      </c>
    </row>
    <row r="53" spans="1:56" x14ac:dyDescent="0.25">
      <c r="A53" s="1" t="s">
        <v>1</v>
      </c>
      <c r="B53" s="1" t="s">
        <v>6484</v>
      </c>
    </row>
    <row r="54" spans="1:56" x14ac:dyDescent="0.25">
      <c r="A54" s="1" t="s">
        <v>1</v>
      </c>
      <c r="B54" s="1" t="s">
        <v>6483</v>
      </c>
    </row>
    <row r="55" spans="1:56" x14ac:dyDescent="0.25">
      <c r="A55" s="1" t="s">
        <v>1</v>
      </c>
      <c r="B55" s="1" t="s">
        <v>6482</v>
      </c>
    </row>
    <row r="56" spans="1:56" x14ac:dyDescent="0.25">
      <c r="A56" s="1" t="s">
        <v>1</v>
      </c>
      <c r="B56" s="1" t="s">
        <v>6481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F5CC0-A19F-4C1A-A737-641D6CDBE114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6573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6572</v>
      </c>
    </row>
    <row r="12" spans="1:60" x14ac:dyDescent="0.25">
      <c r="A12" s="1" t="s">
        <v>1</v>
      </c>
      <c r="B12" s="1" t="s">
        <v>6571</v>
      </c>
    </row>
    <row r="13" spans="1:60" x14ac:dyDescent="0.25">
      <c r="A13" s="1" t="s">
        <v>1</v>
      </c>
      <c r="B13" s="1" t="s">
        <v>6570</v>
      </c>
    </row>
    <row r="14" spans="1:60" x14ac:dyDescent="0.25">
      <c r="A14" s="1" t="s">
        <v>1</v>
      </c>
      <c r="B14" s="1" t="s">
        <v>6569</v>
      </c>
    </row>
    <row r="15" spans="1:60" x14ac:dyDescent="0.25">
      <c r="A15" s="1" t="s">
        <v>1</v>
      </c>
      <c r="B15" s="1" t="s">
        <v>6568</v>
      </c>
    </row>
    <row r="16" spans="1:60" x14ac:dyDescent="0.25">
      <c r="A16" s="1" t="s">
        <v>1</v>
      </c>
      <c r="B16" s="1" t="s">
        <v>6567</v>
      </c>
    </row>
    <row r="17" spans="1:60" x14ac:dyDescent="0.25">
      <c r="A17" s="1" t="s">
        <v>1</v>
      </c>
      <c r="B17" s="1" t="s">
        <v>6566</v>
      </c>
    </row>
    <row r="18" spans="1:60" x14ac:dyDescent="0.25">
      <c r="A18" s="1">
        <v>1</v>
      </c>
      <c r="B18" s="1" t="s">
        <v>6565</v>
      </c>
      <c r="C18" s="1">
        <v>507.50000653788447</v>
      </c>
      <c r="D18" s="1">
        <v>0</v>
      </c>
      <c r="E18">
        <f>(R18-S18*(1000-T18)/(1000-U18))*AO18</f>
        <v>-1.2113079731430076</v>
      </c>
      <c r="F18">
        <f>IF(AZ18&lt;&gt;0,1/(1/AZ18-1/N18),0)</f>
        <v>0.333781156741501</v>
      </c>
      <c r="G18">
        <f>((BC18-AP18/2)*S18-E18)/(BC18+AP18/2)</f>
        <v>352.0969037122124</v>
      </c>
      <c r="H18">
        <f>AP18*1000</f>
        <v>24.463468400178723</v>
      </c>
      <c r="I18">
        <f>(AU18-BA18)</f>
        <v>6.574331398701835</v>
      </c>
      <c r="J18">
        <f>(P18+AT18*D18)</f>
        <v>42.493389129638672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24.932458877563477</v>
      </c>
      <c r="P18" s="1">
        <v>42.493389129638672</v>
      </c>
      <c r="Q18" s="1">
        <v>25.048778533935547</v>
      </c>
      <c r="R18" s="1">
        <v>400.07192993164063</v>
      </c>
      <c r="S18" s="1">
        <v>392.47457885742188</v>
      </c>
      <c r="T18" s="1">
        <v>-0.34416738152503967</v>
      </c>
      <c r="U18" s="1">
        <v>21.335521697998047</v>
      </c>
      <c r="V18" s="1">
        <v>-0.96053403615951538</v>
      </c>
      <c r="W18" s="1">
        <v>59.545135498046875</v>
      </c>
      <c r="X18" s="1">
        <v>300.37771606445313</v>
      </c>
      <c r="Y18" s="1">
        <v>-4.3746445327997208E-2</v>
      </c>
      <c r="Z18" s="1">
        <v>3.1053574085235596</v>
      </c>
      <c r="AA18" s="1">
        <v>88.384658813476563</v>
      </c>
      <c r="AB18" s="1">
        <v>11.267758369445801</v>
      </c>
      <c r="AC18" s="1">
        <v>-0.95322245359420776</v>
      </c>
      <c r="AD18" s="1">
        <v>6.5951354801654816E-2</v>
      </c>
      <c r="AE18" s="1">
        <v>6.5770191140472889E-3</v>
      </c>
      <c r="AF18" s="1">
        <v>5.8182645589113235E-2</v>
      </c>
      <c r="AG18" s="1">
        <v>2.1029951050877571E-2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1.104329838472254</v>
      </c>
      <c r="AP18">
        <f>(U18-T18)/(1000-U18)*AO18</f>
        <v>2.4463468400178722E-2</v>
      </c>
      <c r="AQ18">
        <f>(P18+273.15)</f>
        <v>315.64338912963865</v>
      </c>
      <c r="AR18">
        <f>(O18+273.15)</f>
        <v>298.08245887756345</v>
      </c>
      <c r="AS18">
        <f>(Y18*AK18+Z18*AL18)*AM18</f>
        <v>-6.9994310960300732E-3</v>
      </c>
      <c r="AT18">
        <f>((AS18+0.00000010773*(AR18^4-AQ18^4))-AP18*44100)/(L18*0.92*2*29.3+0.00000043092*AQ18^3)</f>
        <v>-10.064868307934974</v>
      </c>
      <c r="AU18">
        <f>0.61365*EXP(17.502*J18/(240.97+J18))</f>
        <v>8.460064204586919</v>
      </c>
      <c r="AV18">
        <f>AU18*1000/AA18</f>
        <v>95.7186950558999</v>
      </c>
      <c r="AW18">
        <f>(AV18-U18)</f>
        <v>74.383173357901853</v>
      </c>
      <c r="AX18">
        <f>IF(D18,P18,(O18+P18)/2)</f>
        <v>33.712924003601074</v>
      </c>
      <c r="AY18">
        <f>0.61365*EXP(17.502*AX18/(240.97+AX18))</f>
        <v>5.2580450042164149</v>
      </c>
      <c r="AZ18">
        <f>IF(AW18&lt;&gt;0,(1000-(AV18+U18)/2)/AW18*AP18,0)</f>
        <v>0.30963578581174772</v>
      </c>
      <c r="BA18">
        <f>U18*AA18/1000</f>
        <v>1.8857328058850835</v>
      </c>
      <c r="BB18">
        <f>(AY18-BA18)</f>
        <v>3.3723121983313313</v>
      </c>
      <c r="BC18">
        <f>1/(1.6/F18+1.37/N18)</f>
        <v>0.19555589731748174</v>
      </c>
      <c r="BD18">
        <f>G18*AA18*0.001</f>
        <v>31.119964703885401</v>
      </c>
      <c r="BE18">
        <f>G18/S18</f>
        <v>0.89712027906939196</v>
      </c>
      <c r="BF18">
        <f>(1-AP18*AA18/AU18/F18)*100</f>
        <v>23.429859110488604</v>
      </c>
      <c r="BG18">
        <f>(S18-E18/(N18/1.35))</f>
        <v>392.85661923227769</v>
      </c>
      <c r="BH18">
        <f>E18*BF18/100/BG18</f>
        <v>-7.2242069398280805E-4</v>
      </c>
    </row>
    <row r="19" spans="1:60" x14ac:dyDescent="0.25">
      <c r="A19" s="1" t="s">
        <v>1</v>
      </c>
      <c r="B19" s="1" t="s">
        <v>6564</v>
      </c>
      <c r="K19" s="1">
        <v>2.72</v>
      </c>
    </row>
    <row r="20" spans="1:60" x14ac:dyDescent="0.25">
      <c r="A20" s="1" t="s">
        <v>1</v>
      </c>
      <c r="B20" s="1" t="s">
        <v>6563</v>
      </c>
      <c r="K20" s="1">
        <v>2.72</v>
      </c>
    </row>
    <row r="21" spans="1:60" x14ac:dyDescent="0.25">
      <c r="A21" s="1">
        <v>2</v>
      </c>
      <c r="B21" s="1" t="s">
        <v>6562</v>
      </c>
      <c r="C21" s="1">
        <v>713.50000656023622</v>
      </c>
      <c r="D21" s="1">
        <v>0</v>
      </c>
      <c r="E21">
        <f>(R21-S21*(1000-T21)/(1000-U21))*AO21</f>
        <v>-0.46734641402608046</v>
      </c>
      <c r="F21">
        <f>IF(AZ21&lt;&gt;0,1/(1/AZ21-1/N21),0)</f>
        <v>0.32178307000099443</v>
      </c>
      <c r="G21">
        <f>((BC21-AP21/2)*S21-E21)/(BC21+AP21/2)</f>
        <v>347.45841226092398</v>
      </c>
      <c r="H21">
        <f>AP21*1000</f>
        <v>24.02357071788845</v>
      </c>
      <c r="I21">
        <f>(AU21-BA21)</f>
        <v>6.6779412895898549</v>
      </c>
      <c r="J21">
        <f>(P21+AT21*D21)</f>
        <v>42.652744293212891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24.879741668701172</v>
      </c>
      <c r="P21" s="1">
        <v>42.652744293212891</v>
      </c>
      <c r="Q21" s="1">
        <v>25.047981262207031</v>
      </c>
      <c r="R21" s="1">
        <v>400.09732055664063</v>
      </c>
      <c r="S21" s="1">
        <v>391.99246215820313</v>
      </c>
      <c r="T21" s="1">
        <v>-0.33300444483757019</v>
      </c>
      <c r="U21" s="1">
        <v>20.966594696044922</v>
      </c>
      <c r="V21" s="1">
        <v>-0.93231493234634399</v>
      </c>
      <c r="W21" s="1">
        <v>58.700328826904297</v>
      </c>
      <c r="X21" s="1">
        <v>300.3533935546875</v>
      </c>
      <c r="Y21" s="1">
        <v>24.073991775512695</v>
      </c>
      <c r="Z21" s="1">
        <v>2.8001894950866699</v>
      </c>
      <c r="AA21" s="1">
        <v>88.385406494140625</v>
      </c>
      <c r="AB21" s="1">
        <v>11.156895637512207</v>
      </c>
      <c r="AC21" s="1">
        <v>-0.93240708112716675</v>
      </c>
      <c r="AD21" s="1">
        <v>4.0630046278238297E-2</v>
      </c>
      <c r="AE21" s="1">
        <v>6.6514988429844379E-3</v>
      </c>
      <c r="AF21" s="1">
        <v>7.7029131352901459E-2</v>
      </c>
      <c r="AG21" s="1">
        <v>1.7564017325639725E-2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1.1042404174804685</v>
      </c>
      <c r="AP21">
        <f>(U21-T21)/(1000-U21)*AO21</f>
        <v>2.4023570717888451E-2</v>
      </c>
      <c r="AQ21">
        <f>(P21+273.15)</f>
        <v>315.80274429321287</v>
      </c>
      <c r="AR21">
        <f>(O21+273.15)</f>
        <v>298.02974166870115</v>
      </c>
      <c r="AS21">
        <f>(Y21*AK21+Z21*AL21)*AM21</f>
        <v>3.8518385979867276</v>
      </c>
      <c r="AT21">
        <f>((AS21+0.00000010773*(AR21^4-AQ21^4))-AP21*44100)/(L21*0.92*2*29.3+0.00000043092*AQ21^3)</f>
        <v>-9.904326468529808</v>
      </c>
      <c r="AU21">
        <f>0.61365*EXP(17.502*J21/(240.97+J21))</f>
        <v>8.5310822845976784</v>
      </c>
      <c r="AV21">
        <f>AU21*1000/AA21</f>
        <v>96.521389932887089</v>
      </c>
      <c r="AW21">
        <f>(AV21-U21)</f>
        <v>75.554795236842168</v>
      </c>
      <c r="AX21">
        <f>IF(D21,P21,(O21+P21)/2)</f>
        <v>33.766242980957031</v>
      </c>
      <c r="AY21">
        <f>0.61365*EXP(17.502*AX21/(240.97+AX21))</f>
        <v>5.2737362116300872</v>
      </c>
      <c r="AZ21">
        <f>IF(AW21&lt;&gt;0,(1000-(AV21+U21)/2)/AW21*AP21,0)</f>
        <v>0.29928385343892133</v>
      </c>
      <c r="BA21">
        <f>U21*AA21/1000</f>
        <v>1.8531409950078233</v>
      </c>
      <c r="BB21">
        <f>(AY21-BA21)</f>
        <v>3.4205952166222637</v>
      </c>
      <c r="BC21">
        <f>1/(1.6/F21+1.37/N21)</f>
        <v>0.18895157283897085</v>
      </c>
      <c r="BD21">
        <f>G21*AA21*0.001</f>
        <v>30.710253007490461</v>
      </c>
      <c r="BE21">
        <f>G21/S21</f>
        <v>0.88639054523628624</v>
      </c>
      <c r="BF21">
        <f>(1-AP21*AA21/AU21/F21)*100</f>
        <v>22.6516950596376</v>
      </c>
      <c r="BG21">
        <f>(S21-E21/(N21/1.35))</f>
        <v>392.13986084058672</v>
      </c>
      <c r="BH21">
        <f>E21*BF21/100/BG21</f>
        <v>-2.6995950972802092E-4</v>
      </c>
    </row>
    <row r="22" spans="1:60" x14ac:dyDescent="0.25">
      <c r="A22" s="1" t="s">
        <v>1</v>
      </c>
      <c r="B22" s="1" t="s">
        <v>6561</v>
      </c>
      <c r="K22" s="1">
        <v>2.72</v>
      </c>
    </row>
    <row r="23" spans="1:60" x14ac:dyDescent="0.25">
      <c r="A23" s="1" t="s">
        <v>1</v>
      </c>
      <c r="B23" s="1" t="s">
        <v>6560</v>
      </c>
      <c r="K23" s="1">
        <v>2.72</v>
      </c>
    </row>
    <row r="24" spans="1:60" x14ac:dyDescent="0.25">
      <c r="A24" s="1">
        <v>3</v>
      </c>
      <c r="B24" s="1" t="s">
        <v>6559</v>
      </c>
      <c r="C24" s="1">
        <v>920.00000654906034</v>
      </c>
      <c r="D24" s="1">
        <v>0</v>
      </c>
      <c r="E24">
        <f>(R24-S24*(1000-T24)/(1000-U24))*AO24</f>
        <v>-0.28206141442878346</v>
      </c>
      <c r="F24">
        <f>IF(AZ24&lt;&gt;0,1/(1/AZ24-1/N24),0)</f>
        <v>0.31178203663819992</v>
      </c>
      <c r="G24">
        <f>((BC24-AP24/2)*S24-E24)/(BC24+AP24/2)</f>
        <v>345.61119872367237</v>
      </c>
      <c r="H24">
        <f>AP24*1000</f>
        <v>23.662822811523011</v>
      </c>
      <c r="I24">
        <f>(AU24-BA24)</f>
        <v>6.7723052397555934</v>
      </c>
      <c r="J24">
        <f>(P24+AT24*D24)</f>
        <v>42.801410675048828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24.789501190185547</v>
      </c>
      <c r="P24" s="1">
        <v>42.801410675048828</v>
      </c>
      <c r="Q24" s="1">
        <v>24.988466262817383</v>
      </c>
      <c r="R24" s="1">
        <v>399.76394653320313</v>
      </c>
      <c r="S24" s="1">
        <v>391.627685546875</v>
      </c>
      <c r="T24" s="1">
        <v>-0.33129826188087463</v>
      </c>
      <c r="U24" s="1">
        <v>20.653835296630859</v>
      </c>
      <c r="V24" s="1">
        <v>-0.93254739046096802</v>
      </c>
      <c r="W24" s="1">
        <v>58.136978149414063</v>
      </c>
      <c r="X24" s="1">
        <v>300.37234497070313</v>
      </c>
      <c r="Y24" s="1">
        <v>49.329025268554688</v>
      </c>
      <c r="Z24" s="1">
        <v>2.9922192096710205</v>
      </c>
      <c r="AA24" s="1">
        <v>88.385337829589844</v>
      </c>
      <c r="AB24" s="1">
        <v>11.11534595489502</v>
      </c>
      <c r="AC24" s="1">
        <v>-0.9188917875289917</v>
      </c>
      <c r="AD24" s="1">
        <v>5.6812677532434464E-2</v>
      </c>
      <c r="AE24" s="1">
        <v>3.1870470847934484E-3</v>
      </c>
      <c r="AF24" s="1">
        <v>4.8677656799554825E-2</v>
      </c>
      <c r="AG24" s="1">
        <v>1.44660584628582E-2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1.1043100918040554</v>
      </c>
      <c r="AP24">
        <f>(U24-T24)/(1000-U24)*AO24</f>
        <v>2.3662822811523012E-2</v>
      </c>
      <c r="AQ24">
        <f>(P24+273.15)</f>
        <v>315.95141067504881</v>
      </c>
      <c r="AR24">
        <f>(O24+273.15)</f>
        <v>297.93950119018552</v>
      </c>
      <c r="AS24">
        <f>(Y24*AK24+Z24*AL24)*AM24</f>
        <v>7.8926438665544083</v>
      </c>
      <c r="AT24">
        <f>((AS24+0.00000010773*(AR24^4-AQ24^4))-AP24*44100)/(L24*0.92*2*29.3+0.00000043092*AQ24^3)</f>
        <v>-9.7718043653295883</v>
      </c>
      <c r="AU24">
        <f>0.61365*EXP(17.502*J24/(240.97+J24))</f>
        <v>8.5978014499250186</v>
      </c>
      <c r="AV24">
        <f>AU24*1000/AA24</f>
        <v>97.276331810847324</v>
      </c>
      <c r="AW24">
        <f>(AV24-U24)</f>
        <v>76.622496514216465</v>
      </c>
      <c r="AX24">
        <f>IF(D24,P24,(O24+P24)/2)</f>
        <v>33.795455932617188</v>
      </c>
      <c r="AY24">
        <f>0.61365*EXP(17.502*AX24/(240.97+AX24))</f>
        <v>5.2823505290176609</v>
      </c>
      <c r="AZ24">
        <f>IF(AW24&lt;&gt;0,(1000-(AV24+U24)/2)/AW24*AP24,0)</f>
        <v>0.29061363829606801</v>
      </c>
      <c r="BA24">
        <f>U24*AA24/1000</f>
        <v>1.8254962101694254</v>
      </c>
      <c r="BB24">
        <f>(AY24-BA24)</f>
        <v>3.4568543188482357</v>
      </c>
      <c r="BC24">
        <f>1/(1.6/F24+1.37/N24)</f>
        <v>0.18342371859306597</v>
      </c>
      <c r="BD24">
        <f>G24*AA24*0.001</f>
        <v>30.546962556881294</v>
      </c>
      <c r="BE24">
        <f>G24/S24</f>
        <v>0.88249940307732722</v>
      </c>
      <c r="BF24">
        <f>(1-AP24*AA24/AU24/F24)*100</f>
        <v>21.97958130195644</v>
      </c>
      <c r="BG24">
        <f>(S24-E24/(N24/1.35))</f>
        <v>391.71664628261681</v>
      </c>
      <c r="BH24">
        <f>E24*BF24/100/BG24</f>
        <v>-1.582672538789525E-4</v>
      </c>
    </row>
    <row r="25" spans="1:60" x14ac:dyDescent="0.25">
      <c r="A25" s="1" t="s">
        <v>1</v>
      </c>
      <c r="B25" s="1" t="s">
        <v>6558</v>
      </c>
      <c r="K25" s="1">
        <v>2.72</v>
      </c>
    </row>
    <row r="26" spans="1:60" x14ac:dyDescent="0.25">
      <c r="A26" s="1" t="s">
        <v>1</v>
      </c>
      <c r="B26" s="1" t="s">
        <v>6557</v>
      </c>
      <c r="K26" s="1">
        <v>2.72</v>
      </c>
    </row>
    <row r="27" spans="1:60" x14ac:dyDescent="0.25">
      <c r="A27" s="1">
        <v>4</v>
      </c>
      <c r="B27" s="1" t="s">
        <v>6556</v>
      </c>
      <c r="C27" s="1">
        <v>1127.0000065490603</v>
      </c>
      <c r="D27" s="1">
        <v>0</v>
      </c>
      <c r="E27">
        <f>(R27-S27*(1000-T27)/(1000-U27))*AO27</f>
        <v>0.20972982383074482</v>
      </c>
      <c r="F27">
        <f>IF(AZ27&lt;&gt;0,1/(1/AZ27-1/N27),0)</f>
        <v>0.31726545469177497</v>
      </c>
      <c r="G27">
        <f>((BC27-AP27/2)*S27-E27)/(BC27+AP27/2)</f>
        <v>343.80867224735198</v>
      </c>
      <c r="H27">
        <f>AP27*1000</f>
        <v>23.583597467016482</v>
      </c>
      <c r="I27">
        <f>(AU27-BA27)</f>
        <v>6.6465394187565803</v>
      </c>
      <c r="J27">
        <f>(P27+AT27*D27)</f>
        <v>42.506687164306641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24.72430419921875</v>
      </c>
      <c r="P27" s="1">
        <v>42.506687164306641</v>
      </c>
      <c r="Q27" s="1">
        <v>24.931344985961914</v>
      </c>
      <c r="R27" s="1">
        <v>399.98049926757813</v>
      </c>
      <c r="S27" s="1">
        <v>391.4310302734375</v>
      </c>
      <c r="T27" s="1">
        <v>-0.331941157579422</v>
      </c>
      <c r="U27" s="1">
        <v>20.584812164306641</v>
      </c>
      <c r="V27" s="1">
        <v>-0.93802118301391602</v>
      </c>
      <c r="W27" s="1">
        <v>58.169914245605469</v>
      </c>
      <c r="X27" s="1">
        <v>300.36651611328125</v>
      </c>
      <c r="Y27" s="1">
        <v>101.08380126953125</v>
      </c>
      <c r="Z27" s="1">
        <v>3.2734262943267822</v>
      </c>
      <c r="AA27" s="1">
        <v>88.3870849609375</v>
      </c>
      <c r="AB27" s="1">
        <v>11.161299705505371</v>
      </c>
      <c r="AC27" s="1">
        <v>-0.91289013624191284</v>
      </c>
      <c r="AD27" s="1">
        <v>4.5338835567235947E-2</v>
      </c>
      <c r="AE27" s="1">
        <v>2.7195082511752844E-3</v>
      </c>
      <c r="AF27" s="1">
        <v>3.0290583148598671E-2</v>
      </c>
      <c r="AG27" s="1">
        <v>2.0980900153517723E-2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1.1042886621811807</v>
      </c>
      <c r="AP27">
        <f>(U27-T27)/(1000-U27)*AO27</f>
        <v>2.3583597467016482E-2</v>
      </c>
      <c r="AQ27">
        <f>(P27+273.15)</f>
        <v>315.65668716430662</v>
      </c>
      <c r="AR27">
        <f>(O27+273.15)</f>
        <v>297.87430419921873</v>
      </c>
      <c r="AS27">
        <f>(Y27*AK27+Z27*AL27)*AM27</f>
        <v>16.173407841621156</v>
      </c>
      <c r="AT27">
        <f>((AS27+0.00000010773*(AR27^4-AQ27^4))-AP27*44100)/(L27*0.92*2*29.3+0.00000043092*AQ27^3)</f>
        <v>-9.658098824841769</v>
      </c>
      <c r="AU27">
        <f>0.61365*EXP(17.502*J27/(240.97+J27))</f>
        <v>8.4659709604280913</v>
      </c>
      <c r="AV27">
        <f>AU27*1000/AA27</f>
        <v>95.782895930662377</v>
      </c>
      <c r="AW27">
        <f>(AV27-U27)</f>
        <v>75.198083766355737</v>
      </c>
      <c r="AX27">
        <f>IF(D27,P27,(O27+P27)/2)</f>
        <v>33.615495681762695</v>
      </c>
      <c r="AY27">
        <f>0.61365*EXP(17.502*AX27/(240.97+AX27))</f>
        <v>5.2294777518860345</v>
      </c>
      <c r="AZ27">
        <f>IF(AW27&lt;&gt;0,(1000-(AV27+U27)/2)/AW27*AP27,0)</f>
        <v>0.29537205952073137</v>
      </c>
      <c r="BA27">
        <f>U27*AA27/1000</f>
        <v>1.8194315416715108</v>
      </c>
      <c r="BB27">
        <f>(AY27-BA27)</f>
        <v>3.4100462102145235</v>
      </c>
      <c r="BC27">
        <f>1/(1.6/F27+1.37/N27)</f>
        <v>0.18645713452442947</v>
      </c>
      <c r="BD27">
        <f>G27*AA27*0.001</f>
        <v>30.388246324233812</v>
      </c>
      <c r="BE27">
        <f>G27/S27</f>
        <v>0.87833780578709231</v>
      </c>
      <c r="BF27">
        <f>(1-AP27*AA27/AU27/F27)*100</f>
        <v>22.393284520721814</v>
      </c>
      <c r="BG27">
        <f>(S27-E27/(N27/1.35))</f>
        <v>391.36488255354192</v>
      </c>
      <c r="BH27">
        <f>E27*BF27/100/BG27</f>
        <v>1.2000411449487183E-4</v>
      </c>
    </row>
    <row r="28" spans="1:60" x14ac:dyDescent="0.25">
      <c r="A28" s="1" t="s">
        <v>1</v>
      </c>
      <c r="B28" s="1" t="s">
        <v>6555</v>
      </c>
      <c r="K28" s="1">
        <v>2.72</v>
      </c>
    </row>
    <row r="29" spans="1:60" x14ac:dyDescent="0.25">
      <c r="A29" s="1" t="s">
        <v>1</v>
      </c>
      <c r="B29" s="1" t="s">
        <v>6554</v>
      </c>
      <c r="K29" s="1">
        <v>2.72</v>
      </c>
    </row>
    <row r="30" spans="1:60" x14ac:dyDescent="0.25">
      <c r="A30" s="1">
        <v>5</v>
      </c>
      <c r="B30" s="1" t="s">
        <v>6553</v>
      </c>
      <c r="C30" s="1">
        <v>1333.0000065490603</v>
      </c>
      <c r="D30" s="1">
        <v>0</v>
      </c>
      <c r="E30">
        <f>(R30-S30*(1000-T30)/(1000-U30))*AO30</f>
        <v>0.64003825931157299</v>
      </c>
      <c r="F30">
        <f>IF(AZ30&lt;&gt;0,1/(1/AZ30-1/N30),0)</f>
        <v>0.3084243612361422</v>
      </c>
      <c r="G30">
        <f>((BC30-AP30/2)*S30-E30)/(BC30+AP30/2)</f>
        <v>340.09577518091714</v>
      </c>
      <c r="H30">
        <f>AP30*1000</f>
        <v>23.601497297323206</v>
      </c>
      <c r="I30">
        <f>(AU30-BA30)</f>
        <v>6.8217450102079527</v>
      </c>
      <c r="J30">
        <f>(P30+AT30*D30)</f>
        <v>42.900184631347656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24.679206848144531</v>
      </c>
      <c r="P30" s="1">
        <v>42.900184631347656</v>
      </c>
      <c r="Q30" s="1">
        <v>24.884452819824219</v>
      </c>
      <c r="R30" s="1">
        <v>400.08755493164063</v>
      </c>
      <c r="S30" s="1">
        <v>391.14834594726563</v>
      </c>
      <c r="T30" s="1">
        <v>-0.33318349719047546</v>
      </c>
      <c r="U30" s="1">
        <v>20.598604202270508</v>
      </c>
      <c r="V30" s="1">
        <v>-0.94406378269195557</v>
      </c>
      <c r="W30" s="1">
        <v>58.365421295166016</v>
      </c>
      <c r="X30" s="1">
        <v>300.37435913085938</v>
      </c>
      <c r="Y30" s="1">
        <v>149.57347106933594</v>
      </c>
      <c r="Z30" s="1">
        <v>3.2699160575866699</v>
      </c>
      <c r="AA30" s="1">
        <v>88.386276245117188</v>
      </c>
      <c r="AB30" s="1">
        <v>11.293265342712402</v>
      </c>
      <c r="AC30" s="1">
        <v>-0.92026931047439575</v>
      </c>
      <c r="AD30" s="1">
        <v>7.9168647527694702E-2</v>
      </c>
      <c r="AE30" s="1">
        <v>2.6257452555000782E-3</v>
      </c>
      <c r="AF30" s="1">
        <v>3.7361308932304382E-2</v>
      </c>
      <c r="AG30" s="1">
        <v>2.2780762985348701E-2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1.1043174968046297</v>
      </c>
      <c r="AP30">
        <f>(U30-T30)/(1000-U30)*AO30</f>
        <v>2.3601497297323207E-2</v>
      </c>
      <c r="AQ30">
        <f>(P30+273.15)</f>
        <v>316.05018463134763</v>
      </c>
      <c r="AR30">
        <f>(O30+273.15)</f>
        <v>297.82920684814451</v>
      </c>
      <c r="AS30">
        <f>(Y30*AK30+Z30*AL30)*AM30</f>
        <v>23.931754836177333</v>
      </c>
      <c r="AT30">
        <f>((AS30+0.00000010773*(AR30^4-AQ30^4))-AP30*44100)/(L30*0.92*2*29.3+0.00000043092*AQ30^3)</f>
        <v>-9.645675130277569</v>
      </c>
      <c r="AU30">
        <f>0.61365*EXP(17.502*J30/(240.97+J30))</f>
        <v>8.6423789314936652</v>
      </c>
      <c r="AV30">
        <f>AU30*1000/AA30</f>
        <v>97.779647459365677</v>
      </c>
      <c r="AW30">
        <f>(AV30-U30)</f>
        <v>77.181043257095169</v>
      </c>
      <c r="AX30">
        <f>IF(D30,P30,(O30+P30)/2)</f>
        <v>33.789695739746094</v>
      </c>
      <c r="AY30">
        <f>0.61365*EXP(17.502*AX30/(240.97+AX30))</f>
        <v>5.280650994978366</v>
      </c>
      <c r="AZ30">
        <f>IF(AW30&lt;&gt;0,(1000-(AV30+U30)/2)/AW30*AP30,0)</f>
        <v>0.28769428822089665</v>
      </c>
      <c r="BA30">
        <f>U30*AA30/1000</f>
        <v>1.8206339212857128</v>
      </c>
      <c r="BB30">
        <f>(AY30-BA30)</f>
        <v>3.4600170736926534</v>
      </c>
      <c r="BC30">
        <f>1/(1.6/F30+1.37/N30)</f>
        <v>0.18156316507505998</v>
      </c>
      <c r="BD30">
        <f>G30*AA30*0.001</f>
        <v>30.059799134937816</v>
      </c>
      <c r="BE30">
        <f>G30/S30</f>
        <v>0.86948028466613703</v>
      </c>
      <c r="BF30">
        <f>(1-AP30*AA30/AU30/F30)*100</f>
        <v>21.739536667532946</v>
      </c>
      <c r="BG30">
        <f>(S30-E30/(N30/1.35))</f>
        <v>390.94648113507009</v>
      </c>
      <c r="BH30">
        <f>E30*BF30/100/BG30</f>
        <v>3.5590895118251838E-4</v>
      </c>
    </row>
    <row r="31" spans="1:60" x14ac:dyDescent="0.25">
      <c r="A31" s="1" t="s">
        <v>1</v>
      </c>
      <c r="B31" s="1" t="s">
        <v>6552</v>
      </c>
      <c r="K31" s="1">
        <v>2.72</v>
      </c>
    </row>
    <row r="32" spans="1:60" x14ac:dyDescent="0.25">
      <c r="A32" s="1" t="s">
        <v>1</v>
      </c>
      <c r="B32" s="1" t="s">
        <v>6551</v>
      </c>
      <c r="K32" s="1">
        <v>2.72</v>
      </c>
    </row>
    <row r="33" spans="1:60" x14ac:dyDescent="0.25">
      <c r="A33" s="1">
        <v>6</v>
      </c>
      <c r="B33" s="1" t="s">
        <v>6550</v>
      </c>
      <c r="C33" s="1">
        <v>1540.0000065490603</v>
      </c>
      <c r="D33" s="1">
        <v>0</v>
      </c>
      <c r="E33">
        <f>(R33-S33*(1000-T33)/(1000-U33))*AO33</f>
        <v>1.1063864828641936</v>
      </c>
      <c r="F33">
        <f>IF(AZ33&lt;&gt;0,1/(1/AZ33-1/N33),0)</f>
        <v>0.34925314263632412</v>
      </c>
      <c r="G33">
        <f>((BC33-AP33/2)*S33-E33)/(BC33+AP33/2)</f>
        <v>342.31862430245559</v>
      </c>
      <c r="H33">
        <f>AP33*1000</f>
        <v>23.899463819733807</v>
      </c>
      <c r="I33">
        <f>(AU33-BA33)</f>
        <v>6.1768781134519664</v>
      </c>
      <c r="J33">
        <f>(P33+AT33*D33)</f>
        <v>41.480636596679688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24.660795211791992</v>
      </c>
      <c r="P33" s="1">
        <v>41.480636596679688</v>
      </c>
      <c r="Q33" s="1">
        <v>24.858064651489258</v>
      </c>
      <c r="R33" s="1">
        <v>400.1287841796875</v>
      </c>
      <c r="S33" s="1">
        <v>390.6717529296875</v>
      </c>
      <c r="T33" s="1">
        <v>-0.33203035593032837</v>
      </c>
      <c r="U33" s="1">
        <v>20.859058380126953</v>
      </c>
      <c r="V33" s="1">
        <v>-0.94185012578964233</v>
      </c>
      <c r="W33" s="1">
        <v>59.169609069824219</v>
      </c>
      <c r="X33" s="1">
        <v>300.36477661132813</v>
      </c>
      <c r="Y33" s="1">
        <v>298.67779541015625</v>
      </c>
      <c r="Z33" s="1">
        <v>2.9144704341888428</v>
      </c>
      <c r="AA33" s="1">
        <v>88.387962341308594</v>
      </c>
      <c r="AB33" s="1">
        <v>11.285900115966797</v>
      </c>
      <c r="AC33" s="1">
        <v>-0.92829126119613647</v>
      </c>
      <c r="AD33" s="1">
        <v>4.1197307407855988E-2</v>
      </c>
      <c r="AE33" s="1">
        <v>6.0291443951427937E-3</v>
      </c>
      <c r="AF33" s="1">
        <v>2.3180127143859863E-2</v>
      </c>
      <c r="AG33" s="1">
        <v>2.1606065332889557E-2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1.104282266953412</v>
      </c>
      <c r="AP33">
        <f>(U33-T33)/(1000-U33)*AO33</f>
        <v>2.3899463819733808E-2</v>
      </c>
      <c r="AQ33">
        <f>(P33+273.15)</f>
        <v>314.63063659667966</v>
      </c>
      <c r="AR33">
        <f>(O33+273.15)</f>
        <v>297.81079521179197</v>
      </c>
      <c r="AS33">
        <f>(Y33*AK33+Z33*AL33)*AM33</f>
        <v>47.788446197469966</v>
      </c>
      <c r="AT33">
        <f>((AS33+0.00000010773*(AR33^4-AQ33^4))-AP33*44100)/(L33*0.92*2*29.3+0.00000043092*AQ33^3)</f>
        <v>-9.4288445451071556</v>
      </c>
      <c r="AU33">
        <f>0.61365*EXP(17.502*J33/(240.97+J33))</f>
        <v>8.0205677800297845</v>
      </c>
      <c r="AV33">
        <f>AU33*1000/AA33</f>
        <v>90.742761430097232</v>
      </c>
      <c r="AW33">
        <f>(AV33-U33)</f>
        <v>69.883703049970279</v>
      </c>
      <c r="AX33">
        <f>IF(D33,P33,(O33+P33)/2)</f>
        <v>33.07071590423584</v>
      </c>
      <c r="AY33">
        <f>0.61365*EXP(17.502*AX33/(240.97+AX33))</f>
        <v>5.0722157362702385</v>
      </c>
      <c r="AZ33">
        <f>IF(AW33&lt;&gt;0,(1000-(AV33+U33)/2)/AW33*AP33,0)</f>
        <v>0.32290578500416134</v>
      </c>
      <c r="BA33">
        <f>U33*AA33/1000</f>
        <v>1.8436896665778186</v>
      </c>
      <c r="BB33">
        <f>(AY33-BA33)</f>
        <v>3.2285260696924198</v>
      </c>
      <c r="BC33">
        <f>1/(1.6/F33+1.37/N33)</f>
        <v>0.20402867949571341</v>
      </c>
      <c r="BD33">
        <f>G33*AA33*0.001</f>
        <v>30.256845673574013</v>
      </c>
      <c r="BE33">
        <f>G33/S33</f>
        <v>0.87623080433989187</v>
      </c>
      <c r="BF33">
        <f>(1-AP33*AA33/AU33/F33)*100</f>
        <v>24.588801373161761</v>
      </c>
      <c r="BG33">
        <f>(S33-E33/(N33/1.35))</f>
        <v>390.32280425930759</v>
      </c>
      <c r="BH33">
        <f>E33*BF33/100/BG33</f>
        <v>6.9697996561393519E-4</v>
      </c>
    </row>
    <row r="34" spans="1:60" x14ac:dyDescent="0.25">
      <c r="A34" s="1" t="s">
        <v>1</v>
      </c>
      <c r="B34" s="1" t="s">
        <v>6549</v>
      </c>
      <c r="K34" s="1">
        <v>2.72</v>
      </c>
    </row>
    <row r="35" spans="1:60" x14ac:dyDescent="0.25">
      <c r="A35" s="1" t="s">
        <v>1</v>
      </c>
      <c r="B35" s="1" t="s">
        <v>6548</v>
      </c>
      <c r="K35" s="1">
        <v>2.72</v>
      </c>
    </row>
    <row r="36" spans="1:60" x14ac:dyDescent="0.25">
      <c r="A36" s="1">
        <v>7</v>
      </c>
      <c r="B36" s="1" t="s">
        <v>6547</v>
      </c>
      <c r="C36" s="1">
        <v>1747.0000065490603</v>
      </c>
      <c r="D36" s="1">
        <v>0</v>
      </c>
      <c r="E36">
        <f>(R36-S36*(1000-T36)/(1000-U36))*AO36</f>
        <v>1.2418425624976717</v>
      </c>
      <c r="F36">
        <f>IF(AZ36&lt;&gt;0,1/(1/AZ36-1/N36),0)</f>
        <v>0.33629112193007843</v>
      </c>
      <c r="G36">
        <f>((BC36-AP36/2)*S36-E36)/(BC36+AP36/2)</f>
        <v>338.76919959347583</v>
      </c>
      <c r="H36">
        <f>AP36*1000</f>
        <v>24.42267336317731</v>
      </c>
      <c r="I36">
        <f>(AU36-BA36)</f>
        <v>6.5206022267984292</v>
      </c>
      <c r="J36">
        <f>(P36+AT36*D36)</f>
        <v>42.367412567138672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24.680902481079102</v>
      </c>
      <c r="P36" s="1">
        <v>42.367412567138672</v>
      </c>
      <c r="Q36" s="1">
        <v>24.860767364501953</v>
      </c>
      <c r="R36" s="1">
        <v>400.0379638671875</v>
      </c>
      <c r="S36" s="1">
        <v>390.28158569335938</v>
      </c>
      <c r="T36" s="1">
        <v>-0.33442786335945129</v>
      </c>
      <c r="U36" s="1">
        <v>21.311050415039063</v>
      </c>
      <c r="V36" s="1">
        <v>-0.94753271341323853</v>
      </c>
      <c r="W36" s="1">
        <v>60.380489349365234</v>
      </c>
      <c r="X36" s="1">
        <v>300.3582763671875</v>
      </c>
      <c r="Y36" s="1">
        <v>500.69052124023438</v>
      </c>
      <c r="Z36" s="1">
        <v>2.8436727523803711</v>
      </c>
      <c r="AA36" s="1">
        <v>88.389923095703125</v>
      </c>
      <c r="AB36" s="1">
        <v>11.39112663269043</v>
      </c>
      <c r="AC36" s="1">
        <v>-0.94312691688537598</v>
      </c>
      <c r="AD36" s="1">
        <v>5.903659388422966E-2</v>
      </c>
      <c r="AE36" s="1">
        <v>4.0754997171461582E-3</v>
      </c>
      <c r="AF36" s="1">
        <v>7.741633802652359E-2</v>
      </c>
      <c r="AG36" s="1">
        <v>2.1356657147407532E-2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1.1042583689970125</v>
      </c>
      <c r="AP36">
        <f>(U36-T36)/(1000-U36)*AO36</f>
        <v>2.442267336317731E-2</v>
      </c>
      <c r="AQ36">
        <f>(P36+273.15)</f>
        <v>315.51741256713865</v>
      </c>
      <c r="AR36">
        <f>(O36+273.15)</f>
        <v>297.83090248107908</v>
      </c>
      <c r="AS36">
        <f>(Y36*AK36+Z36*AL36)*AM36</f>
        <v>80.11048160782866</v>
      </c>
      <c r="AT36">
        <f>((AS36+0.00000010773*(AR36^4-AQ36^4))-AP36*44100)/(L36*0.92*2*29.3+0.00000043092*AQ36^3)</f>
        <v>-9.4397184192990036</v>
      </c>
      <c r="AU36">
        <f>0.61365*EXP(17.502*J36/(240.97+J36))</f>
        <v>8.4042843340723845</v>
      </c>
      <c r="AV36">
        <f>AU36*1000/AA36</f>
        <v>95.081928343491683</v>
      </c>
      <c r="AW36">
        <f>(AV36-U36)</f>
        <v>73.77087792845262</v>
      </c>
      <c r="AX36">
        <f>IF(D36,P36,(O36+P36)/2)</f>
        <v>33.524157524108887</v>
      </c>
      <c r="AY36">
        <f>0.61365*EXP(17.502*AX36/(240.97+AX36))</f>
        <v>5.2028189151959792</v>
      </c>
      <c r="AZ36">
        <f>IF(AW36&lt;&gt;0,(1000-(AV36+U36)/2)/AW36*AP36,0)</f>
        <v>0.3117945747438709</v>
      </c>
      <c r="BA36">
        <f>U36*AA36/1000</f>
        <v>1.8836821072739549</v>
      </c>
      <c r="BB36">
        <f>(AY36-BA36)</f>
        <v>3.3191368079220243</v>
      </c>
      <c r="BC36">
        <f>1/(1.6/F36+1.37/N36)</f>
        <v>0.19693374599152483</v>
      </c>
      <c r="BD36">
        <f>G36*AA36*0.001</f>
        <v>29.943783499260235</v>
      </c>
      <c r="BE36">
        <f>G36/S36</f>
        <v>0.86801225579636665</v>
      </c>
      <c r="BF36">
        <f>(1-AP36*AA36/AU36/F36)*100</f>
        <v>23.619971167014864</v>
      </c>
      <c r="BG36">
        <f>(S36-E36/(N36/1.35))</f>
        <v>389.88991486429887</v>
      </c>
      <c r="BH36">
        <f>E36*BF36/100/BG36</f>
        <v>7.5232224281502539E-4</v>
      </c>
    </row>
    <row r="37" spans="1:60" x14ac:dyDescent="0.25">
      <c r="A37" s="1" t="s">
        <v>1</v>
      </c>
      <c r="B37" s="1" t="s">
        <v>6546</v>
      </c>
      <c r="K37" s="1">
        <v>2.72</v>
      </c>
    </row>
    <row r="38" spans="1:60" x14ac:dyDescent="0.25">
      <c r="A38" s="1" t="s">
        <v>1</v>
      </c>
      <c r="B38" s="1" t="s">
        <v>6545</v>
      </c>
      <c r="K38" s="1">
        <v>2.72</v>
      </c>
    </row>
    <row r="39" spans="1:60" x14ac:dyDescent="0.25">
      <c r="A39" s="1">
        <v>8</v>
      </c>
      <c r="B39" s="1" t="s">
        <v>6544</v>
      </c>
      <c r="C39" s="1">
        <v>1954.0000065490603</v>
      </c>
      <c r="D39" s="1">
        <v>0</v>
      </c>
      <c r="E39">
        <f>(R39-S39*(1000-T39)/(1000-U39))*AO39</f>
        <v>1.6311469097558888</v>
      </c>
      <c r="F39">
        <f>IF(AZ39&lt;&gt;0,1/(1/AZ39-1/N39),0)</f>
        <v>0.33896540692511179</v>
      </c>
      <c r="G39">
        <f>((BC39-AP39/2)*S39-E39)/(BC39+AP39/2)</f>
        <v>335.61780178602464</v>
      </c>
      <c r="H39">
        <f>AP39*1000</f>
        <v>25.087202617298228</v>
      </c>
      <c r="I39">
        <f>(AU39-BA39)</f>
        <v>6.6401206273337392</v>
      </c>
      <c r="J39">
        <f>(P39+AT39*D39)</f>
        <v>42.750370025634766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24.717250823974609</v>
      </c>
      <c r="P39" s="1">
        <v>42.750370025634766</v>
      </c>
      <c r="Q39" s="1">
        <v>24.881948471069336</v>
      </c>
      <c r="R39" s="1">
        <v>400.02713012695313</v>
      </c>
      <c r="S39" s="1">
        <v>389.69631958007813</v>
      </c>
      <c r="T39" s="1">
        <v>-0.3332984447479248</v>
      </c>
      <c r="U39" s="1">
        <v>21.888694763183594</v>
      </c>
      <c r="V39" s="1">
        <v>-0.94227594137191772</v>
      </c>
      <c r="W39" s="1">
        <v>61.882053375244141</v>
      </c>
      <c r="X39" s="1">
        <v>300.34915161132813</v>
      </c>
      <c r="Y39" s="1">
        <v>750.7183837890625</v>
      </c>
      <c r="Z39" s="1">
        <v>2.7922008037567139</v>
      </c>
      <c r="AA39" s="1">
        <v>88.389183044433594</v>
      </c>
      <c r="AB39" s="1">
        <v>11.413348197937012</v>
      </c>
      <c r="AC39" s="1">
        <v>-0.95344293117523193</v>
      </c>
      <c r="AD39" s="1">
        <v>3.4811891615390778E-2</v>
      </c>
      <c r="AE39" s="1">
        <v>3.6091343499720097E-3</v>
      </c>
      <c r="AF39" s="1">
        <v>1.9166506826877594E-2</v>
      </c>
      <c r="AG39" s="1">
        <v>2.3272277787327766E-2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1.1042248221004707</v>
      </c>
      <c r="AP39">
        <f>(U39-T39)/(1000-U39)*AO39</f>
        <v>2.5087202617298229E-2</v>
      </c>
      <c r="AQ39">
        <f>(P39+273.15)</f>
        <v>315.90037002563474</v>
      </c>
      <c r="AR39">
        <f>(O39+273.15)</f>
        <v>297.86725082397459</v>
      </c>
      <c r="AS39">
        <f>(Y39*AK39+Z39*AL39)*AM39</f>
        <v>120.11493872147184</v>
      </c>
      <c r="AT39">
        <f>((AS39+0.00000010773*(AR39^4-AQ39^4))-AP39*44100)/(L39*0.92*2*29.3+0.00000043092*AQ39^3)</f>
        <v>-9.3902050816760383</v>
      </c>
      <c r="AU39">
        <f>0.61365*EXP(17.502*J39/(240.97+J39))</f>
        <v>8.5748444753605089</v>
      </c>
      <c r="AV39">
        <f>AU39*1000/AA39</f>
        <v>97.012373912879141</v>
      </c>
      <c r="AW39">
        <f>(AV39-U39)</f>
        <v>75.123679149695548</v>
      </c>
      <c r="AX39">
        <f>IF(D39,P39,(O39+P39)/2)</f>
        <v>33.733810424804688</v>
      </c>
      <c r="AY39">
        <f>0.61365*EXP(17.502*AX39/(240.97+AX39))</f>
        <v>5.2641868112042776</v>
      </c>
      <c r="AZ39">
        <f>IF(AW39&lt;&gt;0,(1000-(AV39+U39)/2)/AW39*AP39,0)</f>
        <v>0.31409211161816497</v>
      </c>
      <c r="BA39">
        <f>U39*AA39/1000</f>
        <v>1.9347238480267697</v>
      </c>
      <c r="BB39">
        <f>(AY39-BA39)</f>
        <v>3.3294629631775079</v>
      </c>
      <c r="BC39">
        <f>1/(1.6/F39+1.37/N39)</f>
        <v>0.19840037244669459</v>
      </c>
      <c r="BD39">
        <f>G39*AA39*0.001</f>
        <v>29.664983315035364</v>
      </c>
      <c r="BE39">
        <f>G39/S39</f>
        <v>0.86122907742026811</v>
      </c>
      <c r="BF39">
        <f>(1-AP39*AA39/AU39/F39)*100</f>
        <v>23.709629007232401</v>
      </c>
      <c r="BG39">
        <f>(S39-E39/(N39/1.35))</f>
        <v>389.18186413962468</v>
      </c>
      <c r="BH39">
        <f>E39*BF39/100/BG39</f>
        <v>9.9372277205422117E-4</v>
      </c>
    </row>
    <row r="40" spans="1:60" x14ac:dyDescent="0.25">
      <c r="A40" s="1" t="s">
        <v>1</v>
      </c>
      <c r="B40" s="1" t="s">
        <v>6543</v>
      </c>
      <c r="K40" s="1">
        <v>2.72</v>
      </c>
    </row>
    <row r="41" spans="1:60" x14ac:dyDescent="0.25">
      <c r="A41" s="1" t="s">
        <v>1</v>
      </c>
      <c r="B41" s="1" t="s">
        <v>6542</v>
      </c>
      <c r="K41" s="1">
        <v>2.72</v>
      </c>
    </row>
    <row r="42" spans="1:60" x14ac:dyDescent="0.25">
      <c r="A42" s="1">
        <v>9</v>
      </c>
      <c r="B42" s="1" t="s">
        <v>6541</v>
      </c>
      <c r="C42" s="1">
        <v>2160.0000065490603</v>
      </c>
      <c r="D42" s="1">
        <v>0</v>
      </c>
      <c r="E42">
        <f>(R42-S42*(1000-T42)/(1000-U42))*AO42</f>
        <v>1.4406903041339816</v>
      </c>
      <c r="F42">
        <f>IF(AZ42&lt;&gt;0,1/(1/AZ42-1/N42),0)</f>
        <v>0.33462942712512145</v>
      </c>
      <c r="G42">
        <f>((BC42-AP42/2)*S42-E42)/(BC42+AP42/2)</f>
        <v>334.60879561205644</v>
      </c>
      <c r="H42">
        <f>AP42*1000</f>
        <v>25.770032381628276</v>
      </c>
      <c r="I42">
        <f>(AU42-BA42)</f>
        <v>6.8882740661168125</v>
      </c>
      <c r="J42">
        <f>(P42+AT42*D42)</f>
        <v>43.409244537353516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24.767610549926758</v>
      </c>
      <c r="P42" s="1">
        <v>43.409244537353516</v>
      </c>
      <c r="Q42" s="1">
        <v>24.916349411010742</v>
      </c>
      <c r="R42" s="1">
        <v>399.95599365234375</v>
      </c>
      <c r="S42" s="1">
        <v>389.5599365234375</v>
      </c>
      <c r="T42" s="1">
        <v>-0.33289808034896851</v>
      </c>
      <c r="U42" s="1">
        <v>22.479984283447266</v>
      </c>
      <c r="V42" s="1">
        <v>-0.93833893537521362</v>
      </c>
      <c r="W42" s="1">
        <v>63.364273071289063</v>
      </c>
      <c r="X42" s="1">
        <v>300.3511962890625</v>
      </c>
      <c r="Y42" s="1">
        <v>999.43804931640625</v>
      </c>
      <c r="Z42" s="1">
        <v>3.080242395401001</v>
      </c>
      <c r="AA42" s="1">
        <v>88.3912353515625</v>
      </c>
      <c r="AB42" s="1">
        <v>11.599630355834961</v>
      </c>
      <c r="AC42" s="1">
        <v>-0.97679620981216431</v>
      </c>
      <c r="AD42" s="1">
        <v>3.8158681243658066E-2</v>
      </c>
      <c r="AE42" s="1">
        <v>4.2244317010045052E-3</v>
      </c>
      <c r="AF42" s="1">
        <v>3.5658214241266251E-2</v>
      </c>
      <c r="AG42" s="1">
        <v>2.3764273151755333E-2</v>
      </c>
      <c r="AH42" s="1">
        <v>0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1.1042323392980238</v>
      </c>
      <c r="AP42">
        <f>(U42-T42)/(1000-U42)*AO42</f>
        <v>2.5770032381628276E-2</v>
      </c>
      <c r="AQ42">
        <f>(P42+273.15)</f>
        <v>316.55924453735349</v>
      </c>
      <c r="AR42">
        <f>(O42+273.15)</f>
        <v>297.91761054992674</v>
      </c>
      <c r="AS42">
        <f>(Y42*AK42+Z42*AL42)*AM42</f>
        <v>159.91008431635601</v>
      </c>
      <c r="AT42">
        <f>((AS42+0.00000010773*(AR42^4-AQ42^4))-AP42*44100)/(L42*0.92*2*29.3+0.00000043092*AQ42^3)</f>
        <v>-9.3741086125906392</v>
      </c>
      <c r="AU42">
        <f>0.61365*EXP(17.502*J42/(240.97+J42))</f>
        <v>8.8753076476144255</v>
      </c>
      <c r="AV42">
        <f>AU42*1000/AA42</f>
        <v>100.40936312649391</v>
      </c>
      <c r="AW42">
        <f>(AV42-U42)</f>
        <v>77.929378843046649</v>
      </c>
      <c r="AX42">
        <f>IF(D42,P42,(O42+P42)/2)</f>
        <v>34.088427543640137</v>
      </c>
      <c r="AY42">
        <f>0.61365*EXP(17.502*AX42/(240.97+AX42))</f>
        <v>5.3694210786475347</v>
      </c>
      <c r="AZ42">
        <f>IF(AW42&lt;&gt;0,(1000-(AV42+U42)/2)/AW42*AP42,0)</f>
        <v>0.31036563501019976</v>
      </c>
      <c r="BA42">
        <f>U42*AA42/1000</f>
        <v>1.9870335814976134</v>
      </c>
      <c r="BB42">
        <f>(AY42-BA42)</f>
        <v>3.3823874971499213</v>
      </c>
      <c r="BC42">
        <f>1/(1.6/F42+1.37/N42)</f>
        <v>0.19602170153213752</v>
      </c>
      <c r="BD42">
        <f>G42*AA42*0.001</f>
        <v>29.576484803648153</v>
      </c>
      <c r="BE42">
        <f>G42/S42</f>
        <v>0.85894047164658838</v>
      </c>
      <c r="BF42">
        <f>(1-AP42*AA42/AU42/F42)*100</f>
        <v>23.30330993085148</v>
      </c>
      <c r="BG42">
        <f>(S42-E42/(N42/1.35))</f>
        <v>389.10555012786682</v>
      </c>
      <c r="BH42">
        <f>E42*BF42/100/BG42</f>
        <v>8.6282122320214215E-4</v>
      </c>
    </row>
    <row r="43" spans="1:60" x14ac:dyDescent="0.25">
      <c r="A43" s="1" t="s">
        <v>1</v>
      </c>
      <c r="B43" s="1" t="s">
        <v>6540</v>
      </c>
      <c r="K43" s="1">
        <v>2.72</v>
      </c>
    </row>
    <row r="44" spans="1:60" x14ac:dyDescent="0.25">
      <c r="A44" s="1" t="s">
        <v>1</v>
      </c>
      <c r="B44" s="1" t="s">
        <v>6539</v>
      </c>
      <c r="K44" s="1">
        <v>2.72</v>
      </c>
    </row>
    <row r="45" spans="1:60" x14ac:dyDescent="0.25">
      <c r="A45" s="1">
        <v>10</v>
      </c>
      <c r="B45" s="1" t="s">
        <v>6538</v>
      </c>
      <c r="C45" s="1">
        <v>2367.5000065378845</v>
      </c>
      <c r="D45" s="1">
        <v>0</v>
      </c>
      <c r="E45">
        <f>(R45-S45*(1000-T45)/(1000-U45))*AO45</f>
        <v>2.0505488009214665</v>
      </c>
      <c r="F45">
        <f>IF(AZ45&lt;&gt;0,1/(1/AZ45-1/N45),0)</f>
        <v>0.35592655022913167</v>
      </c>
      <c r="G45">
        <f>((BC45-AP45/2)*S45-E45)/(BC45+AP45/2)</f>
        <v>332.95789479303966</v>
      </c>
      <c r="H45">
        <f>AP45*1000</f>
        <v>26.459037087462228</v>
      </c>
      <c r="I45">
        <f>(AU45-BA45)</f>
        <v>6.6839564147937356</v>
      </c>
      <c r="J45">
        <f>(P45+AT45*D45)</f>
        <v>43.079048156738281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24.832624435424805</v>
      </c>
      <c r="P45" s="1">
        <v>43.079048156738281</v>
      </c>
      <c r="Q45" s="1">
        <v>24.960685729980469</v>
      </c>
      <c r="R45" s="1">
        <v>399.98556518554688</v>
      </c>
      <c r="S45" s="1">
        <v>388.81253051757813</v>
      </c>
      <c r="T45" s="1">
        <v>-0.3323366641998291</v>
      </c>
      <c r="U45" s="1">
        <v>23.075222015380859</v>
      </c>
      <c r="V45" s="1">
        <v>-0.93313032388687134</v>
      </c>
      <c r="W45" s="1">
        <v>64.790290832519531</v>
      </c>
      <c r="X45" s="1">
        <v>300.36404418945313</v>
      </c>
      <c r="Y45" s="1">
        <v>1251.1083984375</v>
      </c>
      <c r="Z45" s="1">
        <v>2.8002135753631592</v>
      </c>
      <c r="AA45" s="1">
        <v>88.391532897949219</v>
      </c>
      <c r="AB45" s="1">
        <v>11.430076599121094</v>
      </c>
      <c r="AC45" s="1">
        <v>-0.99049937725067139</v>
      </c>
      <c r="AD45" s="1">
        <v>7.697981595993042E-2</v>
      </c>
      <c r="AE45" s="1">
        <v>3.4654499031603336E-3</v>
      </c>
      <c r="AF45" s="1">
        <v>5.1621820777654648E-2</v>
      </c>
      <c r="AG45" s="1">
        <v>1.7479365691542625E-2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1.1042795742259304</v>
      </c>
      <c r="AP45">
        <f>(U45-T45)/(1000-U45)*AO45</f>
        <v>2.645903708746223E-2</v>
      </c>
      <c r="AQ45">
        <f>(P45+273.15)</f>
        <v>316.22904815673826</v>
      </c>
      <c r="AR45">
        <f>(O45+273.15)</f>
        <v>297.98262443542478</v>
      </c>
      <c r="AS45">
        <f>(Y45*AK45+Z45*AL45)*AM45</f>
        <v>200.1773392756877</v>
      </c>
      <c r="AT45">
        <f>((AS45+0.00000010773*(AR45^4-AQ45^4))-AP45*44100)/(L45*0.92*2*29.3+0.00000043092*AQ45^3)</f>
        <v>-9.2599354796673445</v>
      </c>
      <c r="AU45">
        <f>0.61365*EXP(17.502*J45/(240.97+J45))</f>
        <v>8.7236106606937547</v>
      </c>
      <c r="AV45">
        <f>AU45*1000/AA45</f>
        <v>98.692831481556453</v>
      </c>
      <c r="AW45">
        <f>(AV45-U45)</f>
        <v>75.617609466175594</v>
      </c>
      <c r="AX45">
        <f>IF(D45,P45,(O45+P45)/2)</f>
        <v>33.955836296081543</v>
      </c>
      <c r="AY45">
        <f>0.61365*EXP(17.502*AX45/(240.97+AX45))</f>
        <v>5.3298618603554431</v>
      </c>
      <c r="AZ45">
        <f>IF(AW45&lt;&gt;0,(1000-(AV45+U45)/2)/AW45*AP45,0)</f>
        <v>0.32860208807321828</v>
      </c>
      <c r="BA45">
        <f>U45*AA45/1000</f>
        <v>2.0396542459000191</v>
      </c>
      <c r="BB45">
        <f>(AY45-BA45)</f>
        <v>3.290207614455424</v>
      </c>
      <c r="BC45">
        <f>1/(1.6/F45+1.37/N45)</f>
        <v>0.20766806329360982</v>
      </c>
      <c r="BD45">
        <f>G45*AA45*0.001</f>
        <v>29.43065871123088</v>
      </c>
      <c r="BE45">
        <f>G45/S45</f>
        <v>0.85634558729322308</v>
      </c>
      <c r="BF45">
        <f>(1-AP45*AA45/AU45/F45)*100</f>
        <v>24.676925108669913</v>
      </c>
      <c r="BG45">
        <f>(S45-E45/(N45/1.35))</f>
        <v>388.16579785343862</v>
      </c>
      <c r="BH45">
        <f>E45*BF45/100/BG45</f>
        <v>1.3035986032730693E-3</v>
      </c>
    </row>
    <row r="46" spans="1:60" x14ac:dyDescent="0.25">
      <c r="A46" s="1" t="s">
        <v>1</v>
      </c>
      <c r="B46" s="1" t="s">
        <v>6537</v>
      </c>
      <c r="K46" s="1">
        <v>2.72</v>
      </c>
    </row>
    <row r="47" spans="1:60" x14ac:dyDescent="0.25">
      <c r="A47" s="1" t="s">
        <v>1</v>
      </c>
      <c r="B47" s="1" t="s">
        <v>6536</v>
      </c>
      <c r="K47" s="1">
        <v>2.72</v>
      </c>
    </row>
    <row r="48" spans="1:60" x14ac:dyDescent="0.25">
      <c r="A48" s="1">
        <v>11</v>
      </c>
      <c r="B48" s="1" t="s">
        <v>6535</v>
      </c>
      <c r="C48" s="1">
        <v>2574.5000065378845</v>
      </c>
      <c r="D48" s="1">
        <v>0</v>
      </c>
      <c r="E48">
        <f>(R48-S48*(1000-T48)/(1000-U48))*AO48</f>
        <v>2.1152404538347955</v>
      </c>
      <c r="F48">
        <f>IF(AZ48&lt;&gt;0,1/(1/AZ48-1/N48),0)</f>
        <v>0.40470975166528461</v>
      </c>
      <c r="G48">
        <f>((BC48-AP48/2)*S48-E48)/(BC48+AP48/2)</f>
        <v>337.2462391490821</v>
      </c>
      <c r="H48">
        <f>AP48*1000</f>
        <v>27.324665062445717</v>
      </c>
      <c r="I48">
        <f>(AU48-BA48)</f>
        <v>6.1495055892412793</v>
      </c>
      <c r="J48">
        <f>(P48+AT48*D48)</f>
        <v>42.027694702148438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24.928798675537109</v>
      </c>
      <c r="P48" s="1">
        <v>42.027694702148438</v>
      </c>
      <c r="Q48" s="1">
        <v>25.0306396484375</v>
      </c>
      <c r="R48" s="1">
        <v>400.20193481445313</v>
      </c>
      <c r="S48" s="1">
        <v>388.66921997070313</v>
      </c>
      <c r="T48" s="1">
        <v>-0.33004462718963623</v>
      </c>
      <c r="U48" s="1">
        <v>23.82447624206543</v>
      </c>
      <c r="V48" s="1">
        <v>-0.92141819000244141</v>
      </c>
      <c r="W48" s="1">
        <v>66.513145446777344</v>
      </c>
      <c r="X48" s="1">
        <v>300.36770629882813</v>
      </c>
      <c r="Y48" s="1">
        <v>1600.3372802734375</v>
      </c>
      <c r="Z48" s="1">
        <v>3.075674295425415</v>
      </c>
      <c r="AA48" s="1">
        <v>88.394073486328125</v>
      </c>
      <c r="AB48" s="1">
        <v>11.475712776184082</v>
      </c>
      <c r="AC48" s="1">
        <v>-1.0213351249694824</v>
      </c>
      <c r="AD48" s="1">
        <v>5.056331679224968E-2</v>
      </c>
      <c r="AE48" s="1">
        <v>5.459942389279604E-3</v>
      </c>
      <c r="AF48" s="1">
        <v>6.9719932973384857E-2</v>
      </c>
      <c r="AG48" s="1">
        <v>2.4493822827935219E-2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1.1042930378633384</v>
      </c>
      <c r="AP48">
        <f>(U48-T48)/(1000-U48)*AO48</f>
        <v>2.7324665062445717E-2</v>
      </c>
      <c r="AQ48">
        <f>(P48+273.15)</f>
        <v>315.17769470214841</v>
      </c>
      <c r="AR48">
        <f>(O48+273.15)</f>
        <v>298.07879867553709</v>
      </c>
      <c r="AS48">
        <f>(Y48*AK48+Z48*AL48)*AM48</f>
        <v>256.05395912049789</v>
      </c>
      <c r="AT48">
        <f>((AS48+0.00000010773*(AR48^4-AQ48^4))-AP48*44100)/(L48*0.92*2*29.3+0.00000043092*AQ48^3)</f>
        <v>-9.0131750264345403</v>
      </c>
      <c r="AU48">
        <f>0.61365*EXP(17.502*J48/(240.97+J48))</f>
        <v>8.2554480929556888</v>
      </c>
      <c r="AV48">
        <f>AU48*1000/AA48</f>
        <v>93.393683166242539</v>
      </c>
      <c r="AW48">
        <f>(AV48-U48)</f>
        <v>69.569206924177109</v>
      </c>
      <c r="AX48">
        <f>IF(D48,P48,(O48+P48)/2)</f>
        <v>33.478246688842773</v>
      </c>
      <c r="AY48">
        <f>0.61365*EXP(17.502*AX48/(240.97+AX48))</f>
        <v>5.1894636352242616</v>
      </c>
      <c r="AZ48">
        <f>IF(AW48&lt;&gt;0,(1000-(AV48+U48)/2)/AW48*AP48,0)</f>
        <v>0.36974967413308329</v>
      </c>
      <c r="BA48">
        <f>U48*AA48/1000</f>
        <v>2.1059425037144099</v>
      </c>
      <c r="BB48">
        <f>(AY48-BA48)</f>
        <v>3.0835211315098516</v>
      </c>
      <c r="BC48">
        <f>1/(1.6/F48+1.37/N48)</f>
        <v>0.23399924807208616</v>
      </c>
      <c r="BD48">
        <f>G48*AA48*0.001</f>
        <v>29.810568846331755</v>
      </c>
      <c r="BE48">
        <f>G48/S48</f>
        <v>0.86769474355212084</v>
      </c>
      <c r="BF48">
        <f>(1-AP48*AA48/AU48/F48)*100</f>
        <v>27.707428174278348</v>
      </c>
      <c r="BG48">
        <f>(S48-E48/(N48/1.35))</f>
        <v>388.0020838882117</v>
      </c>
      <c r="BH48">
        <f>E48*BF48/100/BG48</f>
        <v>1.510504076644114E-3</v>
      </c>
    </row>
    <row r="49" spans="1:60" x14ac:dyDescent="0.25">
      <c r="A49" s="1" t="s">
        <v>1</v>
      </c>
      <c r="B49" s="1" t="s">
        <v>6534</v>
      </c>
      <c r="K49" s="1">
        <v>2.72</v>
      </c>
    </row>
    <row r="50" spans="1:60" x14ac:dyDescent="0.25">
      <c r="A50" s="1" t="s">
        <v>1</v>
      </c>
      <c r="B50" s="1" t="s">
        <v>6533</v>
      </c>
      <c r="K50" s="1">
        <v>2.72</v>
      </c>
    </row>
    <row r="51" spans="1:60" x14ac:dyDescent="0.25">
      <c r="A51" s="1">
        <v>12</v>
      </c>
      <c r="B51" s="1" t="s">
        <v>6532</v>
      </c>
      <c r="C51" s="1">
        <v>2781.0000065490603</v>
      </c>
      <c r="D51" s="1">
        <v>0</v>
      </c>
      <c r="E51">
        <f>(R51-S51*(1000-T51)/(1000-U51))*AO51</f>
        <v>1.7100700361405623</v>
      </c>
      <c r="F51">
        <f>IF(AZ51&lt;&gt;0,1/(1/AZ51-1/N51),0)</f>
        <v>0.43913908896839132</v>
      </c>
      <c r="G51">
        <f>((BC51-AP51/2)*S51-E51)/(BC51+AP51/2)</f>
        <v>341.26607367606908</v>
      </c>
      <c r="H51">
        <f>AP51*1000</f>
        <v>28.042553571860275</v>
      </c>
      <c r="I51">
        <f>(AU51-BA51)</f>
        <v>5.8654062600551962</v>
      </c>
      <c r="J51">
        <f>(P51+AT51*D51)</f>
        <v>41.494071960449219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25.053874969482422</v>
      </c>
      <c r="P51" s="1">
        <v>41.494071960449219</v>
      </c>
      <c r="Q51" s="1">
        <v>25.121389389038086</v>
      </c>
      <c r="R51" s="1">
        <v>400.02456665039063</v>
      </c>
      <c r="S51" s="1">
        <v>388.6060791015625</v>
      </c>
      <c r="T51" s="1">
        <v>-0.3321327269077301</v>
      </c>
      <c r="U51" s="1">
        <v>24.444734573364258</v>
      </c>
      <c r="V51" s="1">
        <v>-0.92039698362350464</v>
      </c>
      <c r="W51" s="1">
        <v>67.740570068359375</v>
      </c>
      <c r="X51" s="1">
        <v>300.3253173828125</v>
      </c>
      <c r="Y51" s="1">
        <v>2000.534912109375</v>
      </c>
      <c r="Z51" s="1">
        <v>2.5144767761230469</v>
      </c>
      <c r="AA51" s="1">
        <v>88.39776611328125</v>
      </c>
      <c r="AB51" s="1">
        <v>11.519087791442871</v>
      </c>
      <c r="AC51" s="1">
        <v>-1.0341616868972778</v>
      </c>
      <c r="AD51" s="1">
        <v>8.1765919923782349E-2</v>
      </c>
      <c r="AE51" s="1">
        <v>6.6269589588046074E-3</v>
      </c>
      <c r="AF51" s="1">
        <v>2.7731593698263168E-2</v>
      </c>
      <c r="AG51" s="1">
        <v>1.6760248690843582E-2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1.1041371962603397</v>
      </c>
      <c r="AP51">
        <f>(U51-T51)/(1000-U51)*AO51</f>
        <v>2.8042553571860276E-2</v>
      </c>
      <c r="AQ51">
        <f>(P51+273.15)</f>
        <v>314.6440719604492</v>
      </c>
      <c r="AR51">
        <f>(O51+273.15)</f>
        <v>298.2038749694824</v>
      </c>
      <c r="AS51">
        <f>(Y51*AK51+Z51*AL51)*AM51</f>
        <v>320.08557878302963</v>
      </c>
      <c r="AT51">
        <f>((AS51+0.00000010773*(AR51^4-AQ51^4))-AP51*44100)/(L51*0.92*2*29.3+0.00000043092*AQ51^3)</f>
        <v>-8.6997874305736147</v>
      </c>
      <c r="AU51">
        <f>0.61365*EXP(17.502*J51/(240.97+J51))</f>
        <v>8.0262661895726897</v>
      </c>
      <c r="AV51">
        <f>AU51*1000/AA51</f>
        <v>90.797160861362428</v>
      </c>
      <c r="AW51">
        <f>(AV51-U51)</f>
        <v>66.352426287998171</v>
      </c>
      <c r="AX51">
        <f>IF(D51,P51,(O51+P51)/2)</f>
        <v>33.27397346496582</v>
      </c>
      <c r="AY51">
        <f>0.61365*EXP(17.502*AX51/(240.97+AX51))</f>
        <v>5.1304022183262949</v>
      </c>
      <c r="AZ51">
        <f>IF(AW51&lt;&gt;0,(1000-(AV51+U51)/2)/AW51*AP51,0)</f>
        <v>0.39827805156561125</v>
      </c>
      <c r="BA51">
        <f>U51*AA51/1000</f>
        <v>2.1608599295174935</v>
      </c>
      <c r="BB51">
        <f>(AY51-BA51)</f>
        <v>2.9695422888088014</v>
      </c>
      <c r="BC51">
        <f>1/(1.6/F51+1.37/N51)</f>
        <v>0.2522984397916116</v>
      </c>
      <c r="BD51">
        <f>G51*AA51*0.001</f>
        <v>30.167158563214961</v>
      </c>
      <c r="BE51">
        <f>G51/S51</f>
        <v>0.87817996688332545</v>
      </c>
      <c r="BF51">
        <f>(1-AP51*AA51/AU51/F51)*100</f>
        <v>29.669582925178094</v>
      </c>
      <c r="BG51">
        <f>(S51-E51/(N51/1.35))</f>
        <v>388.06673170839571</v>
      </c>
      <c r="BH51">
        <f>E51*BF51/100/BG51</f>
        <v>1.3074314441171933E-3</v>
      </c>
    </row>
    <row r="52" spans="1:60" x14ac:dyDescent="0.25">
      <c r="A52" s="1" t="s">
        <v>1</v>
      </c>
      <c r="B52" s="1" t="s">
        <v>6531</v>
      </c>
    </row>
    <row r="53" spans="1:60" x14ac:dyDescent="0.25">
      <c r="A53" s="1" t="s">
        <v>1</v>
      </c>
      <c r="B53" s="1" t="s">
        <v>6530</v>
      </c>
    </row>
    <row r="54" spans="1:60" x14ac:dyDescent="0.25">
      <c r="A54" s="1" t="s">
        <v>1</v>
      </c>
      <c r="B54" s="1" t="s">
        <v>6529</v>
      </c>
    </row>
    <row r="55" spans="1:60" x14ac:dyDescent="0.25">
      <c r="A55" s="1" t="s">
        <v>1</v>
      </c>
      <c r="B55" s="1" t="s">
        <v>6528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B9418-108C-47F2-BFA0-AD2B3213D663}">
  <dimension ref="A1:BD56"/>
  <sheetViews>
    <sheetView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6620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6619</v>
      </c>
    </row>
    <row r="12" spans="1:56" x14ac:dyDescent="0.25">
      <c r="A12" s="1" t="s">
        <v>1</v>
      </c>
      <c r="B12" s="1" t="s">
        <v>6618</v>
      </c>
    </row>
    <row r="13" spans="1:56" x14ac:dyDescent="0.25">
      <c r="A13" s="1" t="s">
        <v>1</v>
      </c>
      <c r="B13" s="1" t="s">
        <v>6617</v>
      </c>
    </row>
    <row r="14" spans="1:56" x14ac:dyDescent="0.25">
      <c r="A14" s="1" t="s">
        <v>1</v>
      </c>
      <c r="B14" s="1" t="s">
        <v>6616</v>
      </c>
    </row>
    <row r="15" spans="1:56" x14ac:dyDescent="0.25">
      <c r="A15" s="1" t="s">
        <v>1</v>
      </c>
      <c r="B15" s="1" t="s">
        <v>6615</v>
      </c>
    </row>
    <row r="16" spans="1:56" x14ac:dyDescent="0.25">
      <c r="A16" s="1" t="s">
        <v>1</v>
      </c>
      <c r="B16" s="1" t="s">
        <v>6614</v>
      </c>
    </row>
    <row r="17" spans="1:56" x14ac:dyDescent="0.25">
      <c r="A17" s="1" t="s">
        <v>1</v>
      </c>
      <c r="B17" s="1" t="s">
        <v>6613</v>
      </c>
    </row>
    <row r="18" spans="1:56" x14ac:dyDescent="0.25">
      <c r="A18" s="1" t="s">
        <v>1</v>
      </c>
      <c r="B18" s="1" t="s">
        <v>6612</v>
      </c>
    </row>
    <row r="19" spans="1:56" x14ac:dyDescent="0.25">
      <c r="A19" s="1">
        <v>1</v>
      </c>
      <c r="B19" s="1" t="s">
        <v>6611</v>
      </c>
      <c r="C19" s="1">
        <v>485.50000814720988</v>
      </c>
      <c r="D19" s="1">
        <v>0</v>
      </c>
      <c r="E19">
        <f>(R19-S19*(1000-T19)/(1000-U19))*AK19</f>
        <v>-1.9857021029834487</v>
      </c>
      <c r="F19">
        <f>IF(AV19&lt;&gt;0,1/(1/AV19-1/N19),0)</f>
        <v>2.6373572836252754</v>
      </c>
      <c r="G19">
        <f>((AY19-AL19/2)*S19-E19)/(AY19+AL19/2)</f>
        <v>387.41683670487549</v>
      </c>
      <c r="H19">
        <f>AL19*1000</f>
        <v>22.460044283406731</v>
      </c>
      <c r="I19">
        <f>(AQ19-AW19)</f>
        <v>1.1842008723078807</v>
      </c>
      <c r="J19">
        <f>(P19+AP19*D19)</f>
        <v>23.794246673583984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25.409858703613281</v>
      </c>
      <c r="P19" s="1">
        <v>23.794246673583984</v>
      </c>
      <c r="Q19" s="1">
        <v>25.471929550170898</v>
      </c>
      <c r="R19" s="1">
        <v>399.92404174804688</v>
      </c>
      <c r="S19" s="1">
        <v>393.70596313476563</v>
      </c>
      <c r="T19" s="1">
        <v>0.10727314651012421</v>
      </c>
      <c r="U19" s="1">
        <v>20.065988540649414</v>
      </c>
      <c r="V19" s="1">
        <v>0.29106801748275757</v>
      </c>
      <c r="W19" s="1">
        <v>54.445758819580078</v>
      </c>
      <c r="X19" s="1">
        <v>299.94647216796875</v>
      </c>
      <c r="Y19" s="1">
        <v>1.8026102334260941E-2</v>
      </c>
      <c r="Z19" s="1">
        <v>2.2535064220428467</v>
      </c>
      <c r="AA19" s="1">
        <v>88.4061279296875</v>
      </c>
      <c r="AB19" s="1">
        <v>23.828079223632813</v>
      </c>
      <c r="AC19" s="1">
        <v>-0.5599750280380249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1.1027443829704731</v>
      </c>
      <c r="AL19">
        <f>(U19-T19)/(1000-U19)*AK19</f>
        <v>2.2460044283406731E-2</v>
      </c>
      <c r="AM19">
        <f>(P19+273.15)</f>
        <v>296.94424667358396</v>
      </c>
      <c r="AN19">
        <f>(O19+273.15)</f>
        <v>298.55985870361326</v>
      </c>
      <c r="AO19">
        <f>(Y19*AG19+Z19*AH19)*AI19</f>
        <v>2.8841763090153849E-3</v>
      </c>
      <c r="AP19">
        <f>((AO19+0.00000010773*(AN19^4-AM19^4))-AL19*44100)/(L19*51.4+0.00000043092*AM19^3)</f>
        <v>-8.0148741386732265</v>
      </c>
      <c r="AQ19">
        <f>0.61365*EXP(17.502*J19/(240.97+J19))</f>
        <v>2.9581572222681762</v>
      </c>
      <c r="AR19">
        <f>AQ19*1000/AA19</f>
        <v>33.460997461860366</v>
      </c>
      <c r="AS19">
        <f>(AR19-U19)</f>
        <v>13.395008921210952</v>
      </c>
      <c r="AT19">
        <f>IF(D19,P19,(O19+P19)/2)</f>
        <v>24.602052688598633</v>
      </c>
      <c r="AU19">
        <f>0.61365*EXP(17.502*AT19/(240.97+AT19))</f>
        <v>3.1050163984267281</v>
      </c>
      <c r="AV19">
        <f>IF(AS19&lt;&gt;0,(1000-(AR19+U19)/2)/AS19*AL19,0)</f>
        <v>1.6318716302462741</v>
      </c>
      <c r="AW19">
        <f>U19*AA19/1000</f>
        <v>1.7739563499602955</v>
      </c>
      <c r="AX19">
        <f>(AU19-AW19)</f>
        <v>1.3310600484664326</v>
      </c>
      <c r="AY19">
        <f>1/(1.6/F19+1.37/N19)</f>
        <v>1.0790567355033562</v>
      </c>
      <c r="AZ19">
        <f>G19*AA19*0.001</f>
        <v>34.250022427846076</v>
      </c>
      <c r="BA19">
        <f>G19/S19</f>
        <v>0.98402582887032031</v>
      </c>
      <c r="BB19">
        <f>(1-AL19*AA19/AQ19/F19)*100</f>
        <v>74.549122687693398</v>
      </c>
      <c r="BC19">
        <f>(S19-E19/(N19/1.35))</f>
        <v>394.3322434801409</v>
      </c>
      <c r="BD19">
        <f>E19*BB19/100/BC19</f>
        <v>-3.7540006465126663E-3</v>
      </c>
    </row>
    <row r="20" spans="1:56" x14ac:dyDescent="0.25">
      <c r="A20" s="1" t="s">
        <v>1</v>
      </c>
      <c r="B20" s="1" t="s">
        <v>6610</v>
      </c>
      <c r="K20" s="1">
        <v>2.72</v>
      </c>
    </row>
    <row r="21" spans="1:56" x14ac:dyDescent="0.25">
      <c r="A21" s="1" t="s">
        <v>1</v>
      </c>
      <c r="B21" s="1" t="s">
        <v>6609</v>
      </c>
      <c r="K21" s="1">
        <v>2.72</v>
      </c>
    </row>
    <row r="22" spans="1:56" x14ac:dyDescent="0.25">
      <c r="A22" s="1">
        <v>2</v>
      </c>
      <c r="B22" s="1" t="s">
        <v>6608</v>
      </c>
      <c r="C22" s="1">
        <v>690.0000081807375</v>
      </c>
      <c r="D22" s="1">
        <v>0</v>
      </c>
      <c r="E22">
        <f>(R22-S22*(1000-T22)/(1000-U22))*AK22</f>
        <v>-1.1619598687866355</v>
      </c>
      <c r="F22">
        <f>IF(AV22&lt;&gt;0,1/(1/AV22-1/N22),0)</f>
        <v>3.423436573642983</v>
      </c>
      <c r="G22">
        <f>((AY22-AL22/2)*S22-E22)/(AY22+AL22/2)</f>
        <v>387.46968671699534</v>
      </c>
      <c r="H22">
        <f>AL22*1000</f>
        <v>21.895559438728419</v>
      </c>
      <c r="I22">
        <f>(AQ22-AW22)</f>
        <v>0.99202661163300188</v>
      </c>
      <c r="J22">
        <f>(P22+AP22*D22)</f>
        <v>22.421253204345703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25.3543701171875</v>
      </c>
      <c r="P22" s="1">
        <v>22.421253204345703</v>
      </c>
      <c r="Q22" s="1">
        <v>25.455497741699219</v>
      </c>
      <c r="R22" s="1">
        <v>400.04000854492188</v>
      </c>
      <c r="S22" s="1">
        <v>393.28533935546875</v>
      </c>
      <c r="T22" s="1">
        <v>0.10819597542285919</v>
      </c>
      <c r="U22" s="1">
        <v>19.573581695556641</v>
      </c>
      <c r="V22" s="1">
        <v>0.29454168677330017</v>
      </c>
      <c r="W22" s="1">
        <v>53.285118103027344</v>
      </c>
      <c r="X22" s="1">
        <v>299.96939086914063</v>
      </c>
      <c r="Y22" s="1">
        <v>25.092803955078125</v>
      </c>
      <c r="Z22" s="1">
        <v>2.2717413902282715</v>
      </c>
      <c r="AA22" s="1">
        <v>88.406044006347656</v>
      </c>
      <c r="AB22" s="1">
        <v>23.687671661376953</v>
      </c>
      <c r="AC22" s="1">
        <v>-0.5148007869720459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1.1028286429012522</v>
      </c>
      <c r="AL22">
        <f>(U22-T22)/(1000-U22)*AK22</f>
        <v>2.189555943872842E-2</v>
      </c>
      <c r="AM22">
        <f>(P22+273.15)</f>
        <v>295.57125320434568</v>
      </c>
      <c r="AN22">
        <f>(O22+273.15)</f>
        <v>298.50437011718748</v>
      </c>
      <c r="AO22">
        <f>(Y22*AG22+Z22*AH22)*AI22</f>
        <v>4.01484854307364</v>
      </c>
      <c r="AP22">
        <f>((AO22+0.00000010773*(AN22^4-AM22^4))-AL22*44100)/(L22*51.4+0.00000043092*AM22^3)</f>
        <v>-7.6647997636388148</v>
      </c>
      <c r="AQ22">
        <f>0.61365*EXP(17.502*J22/(240.97+J22))</f>
        <v>2.7224495363722232</v>
      </c>
      <c r="AR22">
        <f>AQ22*1000/AA22</f>
        <v>30.794834979571622</v>
      </c>
      <c r="AS22">
        <f>(AR22-U22)</f>
        <v>11.221253284014981</v>
      </c>
      <c r="AT22">
        <f>IF(D22,P22,(O22+P22)/2)</f>
        <v>23.887811660766602</v>
      </c>
      <c r="AU22">
        <f>0.61365*EXP(17.502*AT22/(240.97+AT22))</f>
        <v>2.9748502705677846</v>
      </c>
      <c r="AV22">
        <f>IF(AS22&lt;&gt;0,(1000-(AR22+U22)/2)/AS22*AL22,0)</f>
        <v>1.9021170423593718</v>
      </c>
      <c r="AW22">
        <f>U22*AA22/1000</f>
        <v>1.7304229247392213</v>
      </c>
      <c r="AX22">
        <f>(AU22-AW22)</f>
        <v>1.2444273458285633</v>
      </c>
      <c r="AY22">
        <f>1/(1.6/F22+1.37/N22)</f>
        <v>1.2699476104507936</v>
      </c>
      <c r="AZ22">
        <f>G22*AA22*0.001</f>
        <v>34.254662175028436</v>
      </c>
      <c r="BA22">
        <f>G22/S22</f>
        <v>0.98521263811154436</v>
      </c>
      <c r="BB22">
        <f>(1-AL22*AA22/AQ22/F22)*100</f>
        <v>79.230986013437786</v>
      </c>
      <c r="BC22">
        <f>(S22-E22/(N22/1.35))</f>
        <v>393.65181558916083</v>
      </c>
      <c r="BD22">
        <f>E22*BB22/100/BC22</f>
        <v>-2.3386968500125689E-3</v>
      </c>
    </row>
    <row r="23" spans="1:56" x14ac:dyDescent="0.25">
      <c r="A23" s="1" t="s">
        <v>1</v>
      </c>
      <c r="B23" s="1" t="s">
        <v>6607</v>
      </c>
      <c r="K23" s="1">
        <v>2.72</v>
      </c>
    </row>
    <row r="24" spans="1:56" x14ac:dyDescent="0.25">
      <c r="A24" s="1" t="s">
        <v>1</v>
      </c>
      <c r="B24" s="1" t="s">
        <v>6606</v>
      </c>
      <c r="K24" s="1">
        <v>2.72</v>
      </c>
    </row>
    <row r="25" spans="1:56" x14ac:dyDescent="0.25">
      <c r="A25" s="1">
        <v>3</v>
      </c>
      <c r="B25" s="1" t="s">
        <v>6605</v>
      </c>
      <c r="C25" s="1">
        <v>894.0000081807375</v>
      </c>
      <c r="D25" s="1">
        <v>0</v>
      </c>
      <c r="E25">
        <f>(R25-S25*(1000-T25)/(1000-U25))*AK25</f>
        <v>-0.67217398763304537</v>
      </c>
      <c r="F25">
        <f>IF(AV25&lt;&gt;0,1/(1/AV25-1/N25),0)</f>
        <v>3.7253996161787621</v>
      </c>
      <c r="G25">
        <f>((AY25-AL25/2)*S25-E25)/(AY25+AL25/2)</f>
        <v>387.1000289512055</v>
      </c>
      <c r="H25">
        <f>AL25*1000</f>
        <v>21.515551614084309</v>
      </c>
      <c r="I25">
        <f>(AQ25-AW25)</f>
        <v>0.93154385682538088</v>
      </c>
      <c r="J25">
        <f>(P25+AP25*D25)</f>
        <v>21.871416091918945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25.266559600830078</v>
      </c>
      <c r="P25" s="1">
        <v>21.871416091918945</v>
      </c>
      <c r="Q25" s="1">
        <v>25.387521743774414</v>
      </c>
      <c r="R25" s="1">
        <v>399.9407958984375</v>
      </c>
      <c r="S25" s="1">
        <v>392.8856201171875</v>
      </c>
      <c r="T25" s="1">
        <v>0.11025869101285934</v>
      </c>
      <c r="U25" s="1">
        <v>19.243450164794922</v>
      </c>
      <c r="V25" s="1">
        <v>0.30172669887542725</v>
      </c>
      <c r="W25" s="1">
        <v>52.660366058349609</v>
      </c>
      <c r="X25" s="1">
        <v>299.98199462890625</v>
      </c>
      <c r="Y25" s="1">
        <v>49.762790679931641</v>
      </c>
      <c r="Z25" s="1">
        <v>2.4853143692016602</v>
      </c>
      <c r="AA25" s="1">
        <v>88.405433654785156</v>
      </c>
      <c r="AB25" s="1">
        <v>23.657760620117188</v>
      </c>
      <c r="AC25" s="1">
        <v>-0.4871886670589447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1.1028749802533315</v>
      </c>
      <c r="AL25">
        <f>(U25-T25)/(1000-U25)*AK25</f>
        <v>2.1515551614084309E-2</v>
      </c>
      <c r="AM25">
        <f>(P25+273.15)</f>
        <v>295.02141609191892</v>
      </c>
      <c r="AN25">
        <f>(O25+273.15)</f>
        <v>298.41655960083006</v>
      </c>
      <c r="AO25">
        <f>(Y25*AG25+Z25*AH25)*AI25</f>
        <v>7.9620463308234548</v>
      </c>
      <c r="AP25">
        <f>((AO25+0.00000010773*(AN25^4-AM25^4))-AL25*44100)/(L25*51.4+0.00000043092*AM25^3)</f>
        <v>-7.4556192314105685</v>
      </c>
      <c r="AQ25">
        <f>0.61365*EXP(17.502*J25/(240.97+J25))</f>
        <v>2.6327694136583228</v>
      </c>
      <c r="AR25">
        <f>AQ25*1000/AA25</f>
        <v>29.780628914044332</v>
      </c>
      <c r="AS25">
        <f>(AR25-U25)</f>
        <v>10.53717874924941</v>
      </c>
      <c r="AT25">
        <f>IF(D25,P25,(O25+P25)/2)</f>
        <v>23.568987846374512</v>
      </c>
      <c r="AU25">
        <f>0.61365*EXP(17.502*AT25/(240.97+AT25))</f>
        <v>2.9183040702480101</v>
      </c>
      <c r="AV25">
        <f>IF(AS25&lt;&gt;0,(1000-(AR25+U25)/2)/AS25*AL25,0)</f>
        <v>1.9918198278360315</v>
      </c>
      <c r="AW25">
        <f>U25*AA25/1000</f>
        <v>1.701225556832942</v>
      </c>
      <c r="AX25">
        <f>(AU25-AW25)</f>
        <v>1.2170785134150681</v>
      </c>
      <c r="AY25">
        <f>1/(1.6/F25+1.37/N25)</f>
        <v>1.3341310397353063</v>
      </c>
      <c r="AZ25">
        <f>G25*AA25*0.001</f>
        <v>34.221745927211209</v>
      </c>
      <c r="BA25">
        <f>G25/S25</f>
        <v>0.98527410811254357</v>
      </c>
      <c r="BB25">
        <f>(1-AL25*AA25/AQ25/F25)*100</f>
        <v>80.606966197498849</v>
      </c>
      <c r="BC25">
        <f>(S25-E25/(N25/1.35))</f>
        <v>393.09762037467556</v>
      </c>
      <c r="BD25">
        <f>E25*BB25/100/BC25</f>
        <v>-1.3783320755880479E-3</v>
      </c>
    </row>
    <row r="26" spans="1:56" x14ac:dyDescent="0.25">
      <c r="A26" s="1" t="s">
        <v>1</v>
      </c>
      <c r="B26" s="1" t="s">
        <v>6604</v>
      </c>
      <c r="K26" s="1">
        <v>2.72</v>
      </c>
    </row>
    <row r="27" spans="1:56" x14ac:dyDescent="0.25">
      <c r="A27" s="1" t="s">
        <v>1</v>
      </c>
      <c r="B27" s="1" t="s">
        <v>6603</v>
      </c>
      <c r="K27" s="1">
        <v>2.72</v>
      </c>
    </row>
    <row r="28" spans="1:56" x14ac:dyDescent="0.25">
      <c r="A28" s="1">
        <v>4</v>
      </c>
      <c r="B28" s="1" t="s">
        <v>6602</v>
      </c>
      <c r="C28" s="1">
        <v>1098.0000081807375</v>
      </c>
      <c r="D28" s="1">
        <v>0</v>
      </c>
      <c r="E28">
        <f>(R28-S28*(1000-T28)/(1000-U28))*AK28</f>
        <v>9.1894879370716817E-2</v>
      </c>
      <c r="F28">
        <f>IF(AV28&lt;&gt;0,1/(1/AV28-1/N28),0)</f>
        <v>3.4562494113617652</v>
      </c>
      <c r="G28">
        <f>((AY28-AL28/2)*S28-E28)/(AY28+AL28/2)</f>
        <v>385.81347518962264</v>
      </c>
      <c r="H28">
        <f>AL28*1000</f>
        <v>21.343271843066596</v>
      </c>
      <c r="I28">
        <f>(AQ28-AW28)</f>
        <v>0.96256494823765304</v>
      </c>
      <c r="J28">
        <f>(P28+AP28*D28)</f>
        <v>21.982700347900391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25.189689636230469</v>
      </c>
      <c r="P28" s="1">
        <v>21.982700347900391</v>
      </c>
      <c r="Q28" s="1">
        <v>25.313276290893555</v>
      </c>
      <c r="R28" s="1">
        <v>400.06454467773438</v>
      </c>
      <c r="S28" s="1">
        <v>392.38796997070313</v>
      </c>
      <c r="T28" s="1">
        <v>0.11296216398477554</v>
      </c>
      <c r="U28" s="1">
        <v>19.0948486328125</v>
      </c>
      <c r="V28" s="1">
        <v>0.31055256724357605</v>
      </c>
      <c r="W28" s="1">
        <v>52.495044708251953</v>
      </c>
      <c r="X28" s="1">
        <v>299.9974365234375</v>
      </c>
      <c r="Y28" s="1">
        <v>100.00289154052734</v>
      </c>
      <c r="Z28" s="1">
        <v>2.2808172702789307</v>
      </c>
      <c r="AA28" s="1">
        <v>88.4083251953125</v>
      </c>
      <c r="AB28" s="1">
        <v>23.594953536987305</v>
      </c>
      <c r="AC28" s="1">
        <v>-0.48458266258239746</v>
      </c>
      <c r="AD28" s="1">
        <v>0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1.1029317519244024</v>
      </c>
      <c r="AL28">
        <f>(U28-T28)/(1000-U28)*AK28</f>
        <v>2.1343271843066596E-2</v>
      </c>
      <c r="AM28">
        <f>(P28+273.15)</f>
        <v>295.13270034790037</v>
      </c>
      <c r="AN28">
        <f>(O28+273.15)</f>
        <v>298.33968963623045</v>
      </c>
      <c r="AO28">
        <f>(Y28*AG28+Z28*AH28)*AI28</f>
        <v>16.000462288846165</v>
      </c>
      <c r="AP28">
        <f>((AO28+0.00000010773*(AN28^4-AM28^4))-AL28*44100)/(L28*51.4+0.00000043092*AM28^3)</f>
        <v>-7.3431561145114062</v>
      </c>
      <c r="AQ28">
        <f>0.61365*EXP(17.502*J28/(240.97+J28))</f>
        <v>2.6507085357226088</v>
      </c>
      <c r="AR28">
        <f>AQ28*1000/AA28</f>
        <v>29.982567024843402</v>
      </c>
      <c r="AS28">
        <f>(AR28-U28)</f>
        <v>10.887718392030902</v>
      </c>
      <c r="AT28">
        <f>IF(D28,P28,(O28+P28)/2)</f>
        <v>23.58619499206543</v>
      </c>
      <c r="AU28">
        <f>0.61365*EXP(17.502*AT28/(240.97+AT28))</f>
        <v>2.9213317336965443</v>
      </c>
      <c r="AV28">
        <f>IF(AS28&lt;&gt;0,(1000-(AR28+U28)/2)/AS28*AL28,0)</f>
        <v>1.9122037126196132</v>
      </c>
      <c r="AW28">
        <f>U28*AA28/1000</f>
        <v>1.6881435874849557</v>
      </c>
      <c r="AX28">
        <f>(AU28-AW28)</f>
        <v>1.2331881462115886</v>
      </c>
      <c r="AY28">
        <f>1/(1.6/F28+1.37/N28)</f>
        <v>1.2771441236664616</v>
      </c>
      <c r="AZ28">
        <f>G28*AA28*0.001</f>
        <v>34.109123179297796</v>
      </c>
      <c r="BA28">
        <f>G28/S28</f>
        <v>0.98324491247381673</v>
      </c>
      <c r="BB28">
        <f>(1-AL28*AA28/AQ28/F28)*100</f>
        <v>79.403799639223934</v>
      </c>
      <c r="BC28">
        <f>(S28-E28/(N28/1.35))</f>
        <v>392.35898679306331</v>
      </c>
      <c r="BD28">
        <f>E28*BB28/100/BC28</f>
        <v>1.8597261271019406E-4</v>
      </c>
    </row>
    <row r="29" spans="1:56" x14ac:dyDescent="0.25">
      <c r="A29" s="1" t="s">
        <v>1</v>
      </c>
      <c r="B29" s="1" t="s">
        <v>6601</v>
      </c>
      <c r="K29" s="1">
        <v>2.72</v>
      </c>
    </row>
    <row r="30" spans="1:56" x14ac:dyDescent="0.25">
      <c r="A30" s="1" t="s">
        <v>1</v>
      </c>
      <c r="B30" s="1" t="s">
        <v>6600</v>
      </c>
      <c r="K30" s="1">
        <v>2.72</v>
      </c>
    </row>
    <row r="31" spans="1:56" x14ac:dyDescent="0.25">
      <c r="A31" s="1">
        <v>5</v>
      </c>
      <c r="B31" s="1" t="s">
        <v>6599</v>
      </c>
      <c r="C31" s="1">
        <v>1302.0000081807375</v>
      </c>
      <c r="D31" s="1">
        <v>0</v>
      </c>
      <c r="E31">
        <f>(R31-S31*(1000-T31)/(1000-U31))*AK31</f>
        <v>1.108461410430601E-2</v>
      </c>
      <c r="F31">
        <f>IF(AV31&lt;&gt;0,1/(1/AV31-1/N31),0)</f>
        <v>4.273923416656503</v>
      </c>
      <c r="G31">
        <f>((AY31-AL31/2)*S31-E31)/(AY31+AL31/2)</f>
        <v>386.53492498559763</v>
      </c>
      <c r="H31">
        <f>AL31*1000</f>
        <v>21.189591032219809</v>
      </c>
      <c r="I31">
        <f>(AQ31-AW31)</f>
        <v>0.85511641234190883</v>
      </c>
      <c r="J31">
        <f>(P31+AP31*D31)</f>
        <v>21.23358154296875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25.133100509643555</v>
      </c>
      <c r="P31" s="1">
        <v>21.23358154296875</v>
      </c>
      <c r="Q31" s="1">
        <v>25.258970260620117</v>
      </c>
      <c r="R31" s="1">
        <v>399.81967163085938</v>
      </c>
      <c r="S31" s="1">
        <v>392.2725830078125</v>
      </c>
      <c r="T31" s="1">
        <v>0.11819492280483246</v>
      </c>
      <c r="U31" s="1">
        <v>18.967533111572266</v>
      </c>
      <c r="V31" s="1">
        <v>0.32603144645690918</v>
      </c>
      <c r="W31" s="1">
        <v>52.320457458496094</v>
      </c>
      <c r="X31" s="1">
        <v>299.97064208984375</v>
      </c>
      <c r="Y31" s="1">
        <v>149.65213012695313</v>
      </c>
      <c r="Z31" s="1">
        <v>2.3081166744232178</v>
      </c>
      <c r="AA31" s="1">
        <v>88.407341003417969</v>
      </c>
      <c r="AB31" s="1">
        <v>23.745073318481445</v>
      </c>
      <c r="AC31" s="1">
        <v>-0.47626298666000366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1.1028332429773664</v>
      </c>
      <c r="AL31">
        <f>(U31-T31)/(1000-U31)*AK31</f>
        <v>2.1189591032219811E-2</v>
      </c>
      <c r="AM31">
        <f>(P31+273.15)</f>
        <v>294.38358154296873</v>
      </c>
      <c r="AN31">
        <f>(O31+273.15)</f>
        <v>298.28310050964353</v>
      </c>
      <c r="AO31">
        <f>(Y31*AG31+Z31*AH31)*AI31</f>
        <v>23.944340285114777</v>
      </c>
      <c r="AP31">
        <f>((AO31+0.00000010773*(AN31^4-AM31^4))-AL31*44100)/(L31*51.4+0.00000043092*AM31^3)</f>
        <v>-7.1636253087612038</v>
      </c>
      <c r="AQ31">
        <f>0.61365*EXP(17.502*J31/(240.97+J31))</f>
        <v>2.5319855801302995</v>
      </c>
      <c r="AR31">
        <f>AQ31*1000/AA31</f>
        <v>28.639992464340818</v>
      </c>
      <c r="AS31">
        <f>(AR31-U31)</f>
        <v>9.6724593527685521</v>
      </c>
      <c r="AT31">
        <f>IF(D31,P31,(O31+P31)/2)</f>
        <v>23.183341026306152</v>
      </c>
      <c r="AU31">
        <f>0.61365*EXP(17.502*AT31/(240.97+AT31))</f>
        <v>2.8511641531375904</v>
      </c>
      <c r="AV31">
        <f>IF(AS31&lt;&gt;0,(1000-(AR31+U31)/2)/AS31*AL31,0)</f>
        <v>2.1385666539704098</v>
      </c>
      <c r="AW31">
        <f>U31*AA31/1000</f>
        <v>1.6768691677883907</v>
      </c>
      <c r="AX31">
        <f>(AU31-AW31)</f>
        <v>1.1742949853491997</v>
      </c>
      <c r="AY31">
        <f>1/(1.6/F31+1.37/N31)</f>
        <v>1.440028470800371</v>
      </c>
      <c r="AZ31">
        <f>G31*AA31*0.001</f>
        <v>34.172524922932318</v>
      </c>
      <c r="BA31">
        <f>G31/S31</f>
        <v>0.98537328819103165</v>
      </c>
      <c r="BB31">
        <f>(1-AL31*AA31/AQ31/F31)*100</f>
        <v>82.688968785430262</v>
      </c>
      <c r="BC31">
        <f>(S31-E31/(N31/1.35))</f>
        <v>392.26908697689265</v>
      </c>
      <c r="BD31">
        <f>E31*BB31/100/BC31</f>
        <v>2.3365983711163357E-5</v>
      </c>
    </row>
    <row r="32" spans="1:56" x14ac:dyDescent="0.25">
      <c r="A32" s="1" t="s">
        <v>1</v>
      </c>
      <c r="B32" s="1" t="s">
        <v>6598</v>
      </c>
      <c r="K32" s="1">
        <v>2.72</v>
      </c>
    </row>
    <row r="33" spans="1:56" x14ac:dyDescent="0.25">
      <c r="A33" s="1" t="s">
        <v>1</v>
      </c>
      <c r="B33" s="1" t="s">
        <v>6597</v>
      </c>
      <c r="K33" s="1">
        <v>2.72</v>
      </c>
    </row>
    <row r="34" spans="1:56" x14ac:dyDescent="0.25">
      <c r="A34" s="1">
        <v>6</v>
      </c>
      <c r="B34" s="1" t="s">
        <v>6596</v>
      </c>
      <c r="C34" s="1">
        <v>1506.0000081807375</v>
      </c>
      <c r="D34" s="1">
        <v>0</v>
      </c>
      <c r="E34">
        <f>(R34-S34*(1000-T34)/(1000-U34))*AK34</f>
        <v>0.65337176659551488</v>
      </c>
      <c r="F34">
        <f>IF(AV34&lt;&gt;0,1/(1/AV34-1/N34),0)</f>
        <v>3.5065542866174781</v>
      </c>
      <c r="G34">
        <f>((AY34-AL34/2)*S34-E34)/(AY34+AL34/2)</f>
        <v>384.97796602422943</v>
      </c>
      <c r="H34">
        <f>AL34*1000</f>
        <v>21.186790357135887</v>
      </c>
      <c r="I34">
        <f>(AQ34-AW34)</f>
        <v>0.94813420254716085</v>
      </c>
      <c r="J34">
        <f>(P34+AP34*D34)</f>
        <v>21.822946548461914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25.111074447631836</v>
      </c>
      <c r="P34" s="1">
        <v>21.822946548461914</v>
      </c>
      <c r="Q34" s="1">
        <v>25.235061645507813</v>
      </c>
      <c r="R34" s="1">
        <v>399.99517822265625</v>
      </c>
      <c r="S34" s="1">
        <v>391.87423706054688</v>
      </c>
      <c r="T34" s="1">
        <v>0.11992952972650528</v>
      </c>
      <c r="U34" s="1">
        <v>18.96702766418457</v>
      </c>
      <c r="V34" s="1">
        <v>0.33125659823417664</v>
      </c>
      <c r="W34" s="1">
        <v>52.388710021972656</v>
      </c>
      <c r="X34" s="1">
        <v>299.966796875</v>
      </c>
      <c r="Y34" s="1">
        <v>300.58917236328125</v>
      </c>
      <c r="Z34" s="1">
        <v>2.3682858943939209</v>
      </c>
      <c r="AA34" s="1">
        <v>88.408958435058594</v>
      </c>
      <c r="AB34" s="1">
        <v>23.731658935546875</v>
      </c>
      <c r="AC34" s="1">
        <v>-0.4711269736289978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1.1028191061580881</v>
      </c>
      <c r="AL34">
        <f>(U34-T34)/(1000-U34)*AK34</f>
        <v>2.1186790357135887E-2</v>
      </c>
      <c r="AM34">
        <f>(P34+273.15)</f>
        <v>294.97294654846189</v>
      </c>
      <c r="AN34">
        <f>(O34+273.15)</f>
        <v>298.26107444763181</v>
      </c>
      <c r="AO34">
        <f>(Y34*AG34+Z34*AH34)*AI34</f>
        <v>48.094266503134349</v>
      </c>
      <c r="AP34">
        <f>((AO34+0.00000010773*(AN34^4-AM34^4))-AL34*44100)/(L34*51.4+0.00000043092*AM34^3)</f>
        <v>-7.0149705992567295</v>
      </c>
      <c r="AQ34">
        <f>0.61365*EXP(17.502*J34/(240.97+J34))</f>
        <v>2.624989362946661</v>
      </c>
      <c r="AR34">
        <f>AQ34*1000/AA34</f>
        <v>29.691440883503507</v>
      </c>
      <c r="AS34">
        <f>(AR34-U34)</f>
        <v>10.724413219318937</v>
      </c>
      <c r="AT34">
        <f>IF(D34,P34,(O34+P34)/2)</f>
        <v>23.467010498046875</v>
      </c>
      <c r="AU34">
        <f>0.61365*EXP(17.502*AT34/(240.97+AT34))</f>
        <v>2.9004170242795926</v>
      </c>
      <c r="AV34">
        <f>IF(AS34&lt;&gt;0,(1000-(AR34+U34)/2)/AS34*AL34,0)</f>
        <v>1.9275023768935922</v>
      </c>
      <c r="AW34">
        <f>U34*AA34/1000</f>
        <v>1.6768551603995001</v>
      </c>
      <c r="AX34">
        <f>(AU34-AW34)</f>
        <v>1.2235618638800925</v>
      </c>
      <c r="AY34">
        <f>1/(1.6/F34+1.37/N34)</f>
        <v>1.2880691757087661</v>
      </c>
      <c r="AZ34">
        <f>G34*AA34*0.001</f>
        <v>34.035500996649496</v>
      </c>
      <c r="BA34">
        <f>G34/S34</f>
        <v>0.98240182593260927</v>
      </c>
      <c r="BB34">
        <f>(1-AL34*AA34/AQ34/F34)*100</f>
        <v>79.650519404923415</v>
      </c>
      <c r="BC34">
        <f>(S34-E34/(N34/1.35))</f>
        <v>391.66816692795896</v>
      </c>
      <c r="BD34">
        <f>E34*BB34/100/BC34</f>
        <v>1.3287115208272038E-3</v>
      </c>
    </row>
    <row r="35" spans="1:56" x14ac:dyDescent="0.25">
      <c r="A35" s="1" t="s">
        <v>1</v>
      </c>
      <c r="B35" s="1" t="s">
        <v>6595</v>
      </c>
      <c r="K35" s="1">
        <v>2.72</v>
      </c>
    </row>
    <row r="36" spans="1:56" x14ac:dyDescent="0.25">
      <c r="A36" s="1" t="s">
        <v>1</v>
      </c>
      <c r="B36" s="1" t="s">
        <v>6594</v>
      </c>
      <c r="K36" s="1">
        <v>2.72</v>
      </c>
    </row>
    <row r="37" spans="1:56" x14ac:dyDescent="0.25">
      <c r="A37" s="1">
        <v>7</v>
      </c>
      <c r="B37" s="1" t="s">
        <v>6593</v>
      </c>
      <c r="C37" s="1">
        <v>1710.0000081807375</v>
      </c>
      <c r="D37" s="1">
        <v>0</v>
      </c>
      <c r="E37">
        <f>(R37-S37*(1000-T37)/(1000-U37))*AK37</f>
        <v>0.57992824096935935</v>
      </c>
      <c r="F37">
        <f>IF(AV37&lt;&gt;0,1/(1/AV37-1/N37),0)</f>
        <v>3.8782913267634176</v>
      </c>
      <c r="G37">
        <f>((AY37-AL37/2)*S37-E37)/(AY37+AL37/2)</f>
        <v>385.5297016381586</v>
      </c>
      <c r="H37">
        <f>AL37*1000</f>
        <v>21.078839465234672</v>
      </c>
      <c r="I37">
        <f>(AQ37-AW37)</f>
        <v>0.89398281540466873</v>
      </c>
      <c r="J37">
        <f>(P37+AP37*D37)</f>
        <v>21.432065963745117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25.106037139892578</v>
      </c>
      <c r="P37" s="1">
        <v>21.432065963745117</v>
      </c>
      <c r="Q37" s="1">
        <v>25.216571807861328</v>
      </c>
      <c r="R37" s="1">
        <v>399.97494506835938</v>
      </c>
      <c r="S37" s="1">
        <v>391.95785522460938</v>
      </c>
      <c r="T37" s="1">
        <v>0.12614718079566956</v>
      </c>
      <c r="U37" s="1">
        <v>18.877765655517578</v>
      </c>
      <c r="V37" s="1">
        <v>0.34854182600975037</v>
      </c>
      <c r="W37" s="1">
        <v>52.158843994140625</v>
      </c>
      <c r="X37" s="1">
        <v>299.98529052734375</v>
      </c>
      <c r="Y37" s="1">
        <v>500.35305786132813</v>
      </c>
      <c r="Z37" s="1">
        <v>2.3251118659973145</v>
      </c>
      <c r="AA37" s="1">
        <v>88.410713195800781</v>
      </c>
      <c r="AB37" s="1">
        <v>23.811801910400391</v>
      </c>
      <c r="AC37" s="1">
        <v>-0.46324419975280762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1.1028870975269989</v>
      </c>
      <c r="AL37">
        <f>(U37-T37)/(1000-U37)*AK37</f>
        <v>2.1078839465234672E-2</v>
      </c>
      <c r="AM37">
        <f>(P37+273.15)</f>
        <v>294.58206596374509</v>
      </c>
      <c r="AN37">
        <f>(O37+273.15)</f>
        <v>298.25603713989256</v>
      </c>
      <c r="AO37">
        <f>(Y37*AG37+Z37*AH37)*AI37</f>
        <v>80.056487468410523</v>
      </c>
      <c r="AP37">
        <f>((AO37+0.00000010773*(AN37^4-AM37^4))-AL37*44100)/(L37*51.4+0.00000043092*AM37^3)</f>
        <v>-6.678898605467074</v>
      </c>
      <c r="AQ37">
        <f>0.61365*EXP(17.502*J37/(240.97+J37))</f>
        <v>2.5629795405521714</v>
      </c>
      <c r="AR37">
        <f>AQ37*1000/AA37</f>
        <v>28.989467994404826</v>
      </c>
      <c r="AS37">
        <f>(AR37-U37)</f>
        <v>10.111702338887248</v>
      </c>
      <c r="AT37">
        <f>IF(D37,P37,(O37+P37)/2)</f>
        <v>23.269051551818848</v>
      </c>
      <c r="AU37">
        <f>0.61365*EXP(17.502*AT37/(240.97+AT37))</f>
        <v>2.8659681498981469</v>
      </c>
      <c r="AV37">
        <f>IF(AS37&lt;&gt;0,(1000-(AR37+U37)/2)/AS37*AL37,0)</f>
        <v>2.0347065121997052</v>
      </c>
      <c r="AW37">
        <f>U37*AA37/1000</f>
        <v>1.6689967251475026</v>
      </c>
      <c r="AX37">
        <f>(AU37-AW37)</f>
        <v>1.1969714247506442</v>
      </c>
      <c r="AY37">
        <f>1/(1.6/F37+1.37/N37)</f>
        <v>1.3649636433901491</v>
      </c>
      <c r="AZ37">
        <f>G37*AA37*0.001</f>
        <v>34.084955879993892</v>
      </c>
      <c r="BA37">
        <f>G37/S37</f>
        <v>0.98359988580209179</v>
      </c>
      <c r="BB37">
        <f>(1-AL37*AA37/AQ37/F37)*100</f>
        <v>81.251521809328096</v>
      </c>
      <c r="BC37">
        <f>(S37-E37/(N37/1.35))</f>
        <v>391.77494880652102</v>
      </c>
      <c r="BD37">
        <f>E37*BB37/100/BC37</f>
        <v>1.2027326469574125E-3</v>
      </c>
    </row>
    <row r="38" spans="1:56" x14ac:dyDescent="0.25">
      <c r="A38" s="1" t="s">
        <v>1</v>
      </c>
      <c r="B38" s="1" t="s">
        <v>6592</v>
      </c>
      <c r="K38" s="1">
        <v>2.72</v>
      </c>
    </row>
    <row r="39" spans="1:56" x14ac:dyDescent="0.25">
      <c r="A39" s="1" t="s">
        <v>1</v>
      </c>
      <c r="B39" s="1" t="s">
        <v>6591</v>
      </c>
      <c r="K39" s="1">
        <v>2.72</v>
      </c>
    </row>
    <row r="40" spans="1:56" x14ac:dyDescent="0.25">
      <c r="A40" s="1">
        <v>8</v>
      </c>
      <c r="B40" s="1" t="s">
        <v>6590</v>
      </c>
      <c r="C40" s="1">
        <v>1914.0000081807375</v>
      </c>
      <c r="D40" s="1">
        <v>0</v>
      </c>
      <c r="E40">
        <f>(R40-S40*(1000-T40)/(1000-U40))*AK40</f>
        <v>0.23925034954182131</v>
      </c>
      <c r="F40">
        <f>IF(AV40&lt;&gt;0,1/(1/AV40-1/N40),0)</f>
        <v>5.968935487118209</v>
      </c>
      <c r="G40">
        <f>((AY40-AL40/2)*S40-E40)/(AY40+AL40/2)</f>
        <v>387.81069940648547</v>
      </c>
      <c r="H40">
        <f>AL40*1000</f>
        <v>20.383786105486141</v>
      </c>
      <c r="I40">
        <f>(AQ40-AW40)</f>
        <v>0.70684001709776356</v>
      </c>
      <c r="J40">
        <f>(P40+AP40*D40)</f>
        <v>19.833274841308594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25.124269485473633</v>
      </c>
      <c r="P40" s="1">
        <v>19.833274841308594</v>
      </c>
      <c r="Q40" s="1">
        <v>25.221757888793945</v>
      </c>
      <c r="R40" s="1">
        <v>400.10064697265625</v>
      </c>
      <c r="S40" s="1">
        <v>392.62942504882813</v>
      </c>
      <c r="T40" s="1">
        <v>0.13589254021644592</v>
      </c>
      <c r="U40" s="1">
        <v>18.27459716796875</v>
      </c>
      <c r="V40" s="1">
        <v>0.37505689263343811</v>
      </c>
      <c r="W40" s="1">
        <v>50.437007904052734</v>
      </c>
      <c r="X40" s="1">
        <v>300.080322265625</v>
      </c>
      <c r="Y40" s="1">
        <v>750.2763671875</v>
      </c>
      <c r="Z40" s="1">
        <v>2.3932874202728271</v>
      </c>
      <c r="AA40" s="1">
        <v>88.409866333007813</v>
      </c>
      <c r="AB40" s="1">
        <v>23.824480056762695</v>
      </c>
      <c r="AC40" s="1">
        <v>-0.4247012734413147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1.1032364789177387</v>
      </c>
      <c r="AL40">
        <f>(U40-T40)/(1000-U40)*AK40</f>
        <v>2.0383786105486142E-2</v>
      </c>
      <c r="AM40">
        <f>(P40+273.15)</f>
        <v>292.98327484130857</v>
      </c>
      <c r="AN40">
        <f>(O40+273.15)</f>
        <v>298.27426948547361</v>
      </c>
      <c r="AO40">
        <f>(Y40*AG40+Z40*AH40)*AI40</f>
        <v>120.04421606680262</v>
      </c>
      <c r="AP40">
        <f>((AO40+0.00000010773*(AN40^4-AM40^4))-AL40*44100)/(L40*51.4+0.00000043092*AM40^3)</f>
        <v>-5.9579120316512375</v>
      </c>
      <c r="AQ40">
        <f>0.61365*EXP(17.502*J40/(240.97+J40))</f>
        <v>2.3224947100074438</v>
      </c>
      <c r="AR40">
        <f>AQ40*1000/AA40</f>
        <v>26.269632636468998</v>
      </c>
      <c r="AS40">
        <f>(AR40-U40)</f>
        <v>7.995035468500248</v>
      </c>
      <c r="AT40">
        <f>IF(D40,P40,(O40+P40)/2)</f>
        <v>22.478772163391113</v>
      </c>
      <c r="AU40">
        <f>0.61365*EXP(17.502*AT40/(240.97+AT40))</f>
        <v>2.7319837162427385</v>
      </c>
      <c r="AV40">
        <f>IF(AS40&lt;&gt;0,(1000-(AR40+U40)/2)/AS40*AL40,0)</f>
        <v>2.4927714401923775</v>
      </c>
      <c r="AW40">
        <f>U40*AA40/1000</f>
        <v>1.6156546929096802</v>
      </c>
      <c r="AX40">
        <f>(AU40-AW40)</f>
        <v>1.1163290233330583</v>
      </c>
      <c r="AY40">
        <f>1/(1.6/F40+1.37/N40)</f>
        <v>1.7003276883131886</v>
      </c>
      <c r="AZ40">
        <f>G40*AA40*0.001</f>
        <v>34.286292097037652</v>
      </c>
      <c r="BA40">
        <f>G40/S40</f>
        <v>0.98772703894583702</v>
      </c>
      <c r="BB40">
        <f>(1-AL40*AA40/AQ40/F40)*100</f>
        <v>87.000280874795209</v>
      </c>
      <c r="BC40">
        <f>(S40-E40/(N40/1.35))</f>
        <v>392.55396670524425</v>
      </c>
      <c r="BD40">
        <f>E40*BB40/100/BC40</f>
        <v>5.3024168330874518E-4</v>
      </c>
    </row>
    <row r="41" spans="1:56" x14ac:dyDescent="0.25">
      <c r="A41" s="1" t="s">
        <v>1</v>
      </c>
      <c r="B41" s="1" t="s">
        <v>6589</v>
      </c>
      <c r="K41" s="1">
        <v>2.72</v>
      </c>
    </row>
    <row r="42" spans="1:56" x14ac:dyDescent="0.25">
      <c r="A42" s="1" t="s">
        <v>1</v>
      </c>
      <c r="B42" s="1" t="s">
        <v>6588</v>
      </c>
      <c r="K42" s="1">
        <v>2.72</v>
      </c>
    </row>
    <row r="43" spans="1:56" x14ac:dyDescent="0.25">
      <c r="A43" s="1">
        <v>9</v>
      </c>
      <c r="B43" s="1" t="s">
        <v>6587</v>
      </c>
      <c r="C43" s="1">
        <v>2118.0000081807375</v>
      </c>
      <c r="D43" s="1">
        <v>0</v>
      </c>
      <c r="E43">
        <f>(R43-S43*(1000-T43)/(1000-U43))*AK43</f>
        <v>-0.49727365846183863</v>
      </c>
      <c r="F43">
        <f>IF(AV43&lt;&gt;0,1/(1/AV43-1/N43),0)</f>
        <v>5.2342747059594723</v>
      </c>
      <c r="G43">
        <f>((AY43-AL43/2)*S43-E43)/(AY43+AL43/2)</f>
        <v>389.47126025973233</v>
      </c>
      <c r="H43">
        <f>AL43*1000</f>
        <v>18.683318337001122</v>
      </c>
      <c r="I43">
        <f>(AQ43-AW43)</f>
        <v>0.68697146589231695</v>
      </c>
      <c r="J43">
        <f>(P43+AP43*D43)</f>
        <v>18.766908645629883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25.162521362304688</v>
      </c>
      <c r="P43" s="1">
        <v>18.766908645629883</v>
      </c>
      <c r="Q43" s="1">
        <v>25.24603271484375</v>
      </c>
      <c r="R43" s="1">
        <v>399.956298828125</v>
      </c>
      <c r="S43" s="1">
        <v>393.73834228515625</v>
      </c>
      <c r="T43" s="1">
        <v>0.15920479595661163</v>
      </c>
      <c r="U43" s="1">
        <v>16.811479568481445</v>
      </c>
      <c r="V43" s="1">
        <v>0.43840852379798889</v>
      </c>
      <c r="W43" s="1">
        <v>46.29443359375</v>
      </c>
      <c r="X43" s="1">
        <v>300.04483032226563</v>
      </c>
      <c r="Y43" s="1">
        <v>1000.7923583984375</v>
      </c>
      <c r="Z43" s="1">
        <v>2.1978819370269775</v>
      </c>
      <c r="AA43" s="1">
        <v>88.412040710449219</v>
      </c>
      <c r="AB43" s="1">
        <v>23.793889999389648</v>
      </c>
      <c r="AC43" s="1">
        <v>-0.34984919428825378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1.1031059938318586</v>
      </c>
      <c r="AL43">
        <f>(U43-T43)/(1000-U43)*AK43</f>
        <v>1.8683318337001122E-2</v>
      </c>
      <c r="AM43">
        <f>(P43+273.15)</f>
        <v>291.91690864562986</v>
      </c>
      <c r="AN43">
        <f>(O43+273.15)</f>
        <v>298.31252136230466</v>
      </c>
      <c r="AO43">
        <f>(Y43*AG43+Z43*AH43)*AI43</f>
        <v>160.12677376463762</v>
      </c>
      <c r="AP43">
        <f>((AO43+0.00000010773*(AN43^4-AM43^4))-AL43*44100)/(L43*51.4+0.00000043092*AM43^3)</f>
        <v>-4.9117119146999784</v>
      </c>
      <c r="AQ43">
        <f>0.61365*EXP(17.502*J43/(240.97+J43))</f>
        <v>2.1733086819037837</v>
      </c>
      <c r="AR43">
        <f>AQ43*1000/AA43</f>
        <v>24.581591652447006</v>
      </c>
      <c r="AS43">
        <f>(AR43-U43)</f>
        <v>7.7701120839655609</v>
      </c>
      <c r="AT43">
        <f>IF(D43,P43,(O43+P43)/2)</f>
        <v>21.964715003967285</v>
      </c>
      <c r="AU43">
        <f>0.61365*EXP(17.502*AT43/(240.97+AT43))</f>
        <v>2.647802053925409</v>
      </c>
      <c r="AV43">
        <f>IF(AS43&lt;&gt;0,(1000-(AR43+U43)/2)/AS43*AL43,0)</f>
        <v>2.3547457457498928</v>
      </c>
      <c r="AW43">
        <f>U43*AA43/1000</f>
        <v>1.4863372160114667</v>
      </c>
      <c r="AX43">
        <f>(AU43-AW43)</f>
        <v>1.1614648379139423</v>
      </c>
      <c r="AY43">
        <f>1/(1.6/F43+1.37/N43)</f>
        <v>1.5980952476140304</v>
      </c>
      <c r="AZ43">
        <f>G43*AA43*0.001</f>
        <v>34.433948917633415</v>
      </c>
      <c r="BA43">
        <f>G43/S43</f>
        <v>0.98916264542422039</v>
      </c>
      <c r="BB43">
        <f>(1-AL43*AA43/AQ43/F43)*100</f>
        <v>85.479301699745008</v>
      </c>
      <c r="BC43">
        <f>(S43-E43/(N43/1.35))</f>
        <v>393.89517986824569</v>
      </c>
      <c r="BD43">
        <f>E43*BB43/100/BC43</f>
        <v>-1.0791349387218583E-3</v>
      </c>
    </row>
    <row r="44" spans="1:56" x14ac:dyDescent="0.25">
      <c r="A44" s="1" t="s">
        <v>1</v>
      </c>
      <c r="B44" s="1" t="s">
        <v>6586</v>
      </c>
      <c r="K44" s="1">
        <v>2.72</v>
      </c>
    </row>
    <row r="45" spans="1:56" x14ac:dyDescent="0.25">
      <c r="A45" s="1" t="s">
        <v>1</v>
      </c>
      <c r="B45" s="1" t="s">
        <v>6585</v>
      </c>
      <c r="K45" s="1">
        <v>2.72</v>
      </c>
    </row>
    <row r="46" spans="1:56" x14ac:dyDescent="0.25">
      <c r="A46" s="1">
        <v>10</v>
      </c>
      <c r="B46" s="1" t="s">
        <v>6584</v>
      </c>
      <c r="C46" s="1">
        <v>2321.5000081919134</v>
      </c>
      <c r="D46" s="1">
        <v>0</v>
      </c>
      <c r="E46">
        <f>(R46-S46*(1000-T46)/(1000-U46))*AK46</f>
        <v>-0.85786230010725339</v>
      </c>
      <c r="F46">
        <f>IF(AV46&lt;&gt;0,1/(1/AV46-1/N46),0)</f>
        <v>4.8267700164900749</v>
      </c>
      <c r="G46">
        <f>((AY46-AL46/2)*S46-E46)/(AY46+AL46/2)</f>
        <v>391.34182298122636</v>
      </c>
      <c r="H46">
        <f>AL46*1000</f>
        <v>16.231504396058035</v>
      </c>
      <c r="I46">
        <f>(AQ46-AW46)</f>
        <v>0.62106083445470261</v>
      </c>
      <c r="J46">
        <f>(P46+AP46*D46)</f>
        <v>16.80674934387207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25.230932235717773</v>
      </c>
      <c r="P46" s="1">
        <v>16.80674934387207</v>
      </c>
      <c r="Q46" s="1">
        <v>25.296150207519531</v>
      </c>
      <c r="R46" s="1">
        <v>399.97348022460938</v>
      </c>
      <c r="S46" s="1">
        <v>394.94061279296875</v>
      </c>
      <c r="T46" s="1">
        <v>0.20582719147205353</v>
      </c>
      <c r="U46" s="1">
        <v>14.701694488525391</v>
      </c>
      <c r="V46" s="1">
        <v>0.56449317932128906</v>
      </c>
      <c r="W46" s="1">
        <v>40.320266723632813</v>
      </c>
      <c r="X46" s="1">
        <v>300.08978271484375</v>
      </c>
      <c r="Y46" s="1">
        <v>1250.03125</v>
      </c>
      <c r="Z46" s="1">
        <v>2.205864429473877</v>
      </c>
      <c r="AA46" s="1">
        <v>88.41241455078125</v>
      </c>
      <c r="AB46" s="1">
        <v>24.047342300415039</v>
      </c>
      <c r="AC46" s="1">
        <v>-0.25992479920387268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1.103271259981043</v>
      </c>
      <c r="AL46">
        <f>(U46-T46)/(1000-U46)*AK46</f>
        <v>1.6231504396058034E-2</v>
      </c>
      <c r="AM46">
        <f>(P46+273.15)</f>
        <v>289.95674934387205</v>
      </c>
      <c r="AN46">
        <f>(O46+273.15)</f>
        <v>298.38093223571775</v>
      </c>
      <c r="AO46">
        <f>(Y46*AG46+Z46*AH46)*AI46</f>
        <v>200.00499552953988</v>
      </c>
      <c r="AP46">
        <f>((AO46+0.00000010773*(AN46^4-AM46^4))-AL46*44100)/(L46*51.4+0.00000043092*AM46^3)</f>
        <v>-3.5132066956904278</v>
      </c>
      <c r="AQ46">
        <f>0.61365*EXP(17.502*J46/(240.97+J46))</f>
        <v>1.9208731421731453</v>
      </c>
      <c r="AR46">
        <f>AQ46*1000/AA46</f>
        <v>21.726283033135097</v>
      </c>
      <c r="AS46">
        <f>(AR46-U46)</f>
        <v>7.0245885446097063</v>
      </c>
      <c r="AT46">
        <f>IF(D46,P46,(O46+P46)/2)</f>
        <v>21.018840789794922</v>
      </c>
      <c r="AU46">
        <f>0.61365*EXP(17.502*AT46/(240.97+AT46))</f>
        <v>2.4988232343534356</v>
      </c>
      <c r="AV46">
        <f>IF(AS46&lt;&gt;0,(1000-(AR46+U46)/2)/AS46*AL46,0)</f>
        <v>2.2685832566869979</v>
      </c>
      <c r="AW46">
        <f>U46*AA46/1000</f>
        <v>1.2998123077184427</v>
      </c>
      <c r="AX46">
        <f>(AU46-AW46)</f>
        <v>1.1990109266349929</v>
      </c>
      <c r="AY46">
        <f>1/(1.6/F46+1.37/N46)</f>
        <v>1.5347968053807119</v>
      </c>
      <c r="AZ46">
        <f>G46*AA46*0.001</f>
        <v>34.599475484474638</v>
      </c>
      <c r="BA46">
        <f>G46/S46</f>
        <v>0.99088776971734505</v>
      </c>
      <c r="BB46">
        <f>(1-AL46*AA46/AQ46/F46)*100</f>
        <v>84.521932561641648</v>
      </c>
      <c r="BC46">
        <f>(S46-E46/(N46/1.35))</f>
        <v>395.21117819992901</v>
      </c>
      <c r="BD46">
        <f>E46*BB46/100/BC46</f>
        <v>-1.8346692471375313E-3</v>
      </c>
    </row>
    <row r="47" spans="1:56" x14ac:dyDescent="0.25">
      <c r="A47" s="1" t="s">
        <v>1</v>
      </c>
      <c r="B47" s="1" t="s">
        <v>6583</v>
      </c>
      <c r="K47" s="1">
        <v>2.72</v>
      </c>
    </row>
    <row r="48" spans="1:56" x14ac:dyDescent="0.25">
      <c r="A48" s="1" t="s">
        <v>1</v>
      </c>
      <c r="B48" s="1" t="s">
        <v>6582</v>
      </c>
      <c r="K48" s="1">
        <v>2.72</v>
      </c>
    </row>
    <row r="49" spans="1:56" x14ac:dyDescent="0.25">
      <c r="A49" s="1">
        <v>11</v>
      </c>
      <c r="B49" s="1" t="s">
        <v>6581</v>
      </c>
      <c r="C49" s="1">
        <v>2525.0000082030892</v>
      </c>
      <c r="D49" s="1">
        <v>0</v>
      </c>
      <c r="E49">
        <f>(R49-S49*(1000-T49)/(1000-U49))*AK49</f>
        <v>-0.61528452667025857</v>
      </c>
      <c r="F49">
        <f>IF(AV49&lt;&gt;0,1/(1/AV49-1/N49),0)</f>
        <v>4.4290910230578477</v>
      </c>
      <c r="G49">
        <f>((AY49-AL49/2)*S49-E49)/(AY49+AL49/2)</f>
        <v>392.47087940501694</v>
      </c>
      <c r="H49">
        <f>AL49*1000</f>
        <v>13.611213152670732</v>
      </c>
      <c r="I49">
        <f>(AQ49-AW49)</f>
        <v>0.54427167350926142</v>
      </c>
      <c r="J49">
        <f>(P49+AP49*D49)</f>
        <v>14.399449348449707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25.31500244140625</v>
      </c>
      <c r="P49" s="1">
        <v>14.399449348449707</v>
      </c>
      <c r="Q49" s="1">
        <v>25.360324859619141</v>
      </c>
      <c r="R49" s="1">
        <v>400.0323486328125</v>
      </c>
      <c r="S49" s="1">
        <v>395.70626831054688</v>
      </c>
      <c r="T49" s="1">
        <v>0.27596968412399292</v>
      </c>
      <c r="U49" s="1">
        <v>12.46465015411377</v>
      </c>
      <c r="V49" s="1">
        <v>0.75310802459716797</v>
      </c>
      <c r="W49" s="1">
        <v>34.015434265136719</v>
      </c>
      <c r="X49" s="1">
        <v>299.9588623046875</v>
      </c>
      <c r="Y49" s="1">
        <v>1599.8408203125</v>
      </c>
      <c r="Z49" s="1">
        <v>2.0343599319458008</v>
      </c>
      <c r="AA49" s="1">
        <v>88.414901733398438</v>
      </c>
      <c r="AB49" s="1">
        <v>24.088474273681641</v>
      </c>
      <c r="AC49" s="1">
        <v>-0.18270927667617798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1.1027899349437038</v>
      </c>
      <c r="AL49">
        <f>(U49-T49)/(1000-U49)*AK49</f>
        <v>1.3611213152670732E-2</v>
      </c>
      <c r="AM49">
        <f>(P49+273.15)</f>
        <v>287.54944934844968</v>
      </c>
      <c r="AN49">
        <f>(O49+273.15)</f>
        <v>298.46500244140623</v>
      </c>
      <c r="AO49">
        <f>(Y49*AG49+Z49*AH49)*AI49</f>
        <v>255.97452552852337</v>
      </c>
      <c r="AP49">
        <f>((AO49+0.00000010773*(AN49^4-AM49^4))-AL49*44100)/(L49*51.4+0.00000043092*AM49^3)</f>
        <v>-1.878692707364304</v>
      </c>
      <c r="AQ49">
        <f>0.61365*EXP(17.502*J49/(240.97+J49))</f>
        <v>1.64633249202642</v>
      </c>
      <c r="AR49">
        <f>AQ49*1000/AA49</f>
        <v>18.620531830603429</v>
      </c>
      <c r="AS49">
        <f>(AR49-U49)</f>
        <v>6.1558816764896598</v>
      </c>
      <c r="AT49">
        <f>IF(D49,P49,(O49+P49)/2)</f>
        <v>19.857225894927979</v>
      </c>
      <c r="AU49">
        <f>0.61365*EXP(17.502*AT49/(240.97+AT49))</f>
        <v>2.3259460404464218</v>
      </c>
      <c r="AV49">
        <f>IF(AS49&lt;&gt;0,(1000-(AR49+U49)/2)/AS49*AL49,0)</f>
        <v>2.1767246899667514</v>
      </c>
      <c r="AW49">
        <f>U49*AA49/1000</f>
        <v>1.1020608185171585</v>
      </c>
      <c r="AX49">
        <f>(AU49-AW49)</f>
        <v>1.2238852219292633</v>
      </c>
      <c r="AY49">
        <f>1/(1.6/F49+1.37/N49)</f>
        <v>1.4677490687513244</v>
      </c>
      <c r="AZ49">
        <f>G49*AA49*0.001</f>
        <v>34.700274235815044</v>
      </c>
      <c r="BA49">
        <f>G49/S49</f>
        <v>0.99182376129813843</v>
      </c>
      <c r="BB49">
        <f>(1-AL49*AA49/AQ49/F49)*100</f>
        <v>83.495964521911276</v>
      </c>
      <c r="BC49">
        <f>(S49-E49/(N49/1.35))</f>
        <v>395.9003259213477</v>
      </c>
      <c r="BD49">
        <f>E49*BB49/100/BC49</f>
        <v>-1.2976441706680272E-3</v>
      </c>
    </row>
    <row r="50" spans="1:56" x14ac:dyDescent="0.25">
      <c r="A50" s="1" t="s">
        <v>1</v>
      </c>
      <c r="B50" s="1" t="s">
        <v>6580</v>
      </c>
      <c r="K50" s="1">
        <v>2.72</v>
      </c>
    </row>
    <row r="51" spans="1:56" x14ac:dyDescent="0.25">
      <c r="A51" s="1" t="s">
        <v>1</v>
      </c>
      <c r="B51" s="1" t="s">
        <v>6579</v>
      </c>
      <c r="K51" s="1">
        <v>2.72</v>
      </c>
    </row>
    <row r="52" spans="1:56" x14ac:dyDescent="0.25">
      <c r="A52" s="1">
        <v>12</v>
      </c>
      <c r="B52" s="1" t="s">
        <v>6578</v>
      </c>
      <c r="C52" s="1">
        <v>2727.5000082142651</v>
      </c>
      <c r="D52" s="1">
        <v>0</v>
      </c>
      <c r="E52">
        <f>(R52-S52*(1000-T52)/(1000-U52))*AK52</f>
        <v>-0.15878322746908607</v>
      </c>
      <c r="F52">
        <f>IF(AV52&lt;&gt;0,1/(1/AV52-1/N52),0)</f>
        <v>3.8280955935978147</v>
      </c>
      <c r="G52">
        <f>((AY52-AL52/2)*S52-E52)/(AY52+AL52/2)</f>
        <v>392.94834333025119</v>
      </c>
      <c r="H52">
        <f>AL52*1000</f>
        <v>11.26801449407405</v>
      </c>
      <c r="I52">
        <f>(AQ52-AW52)</f>
        <v>0.48649146257212461</v>
      </c>
      <c r="J52">
        <f>(P52+AP52*D52)</f>
        <v>12.065650939941406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25.436500549316406</v>
      </c>
      <c r="P52" s="1">
        <v>12.065650939941406</v>
      </c>
      <c r="Q52" s="1">
        <v>25.451679229736328</v>
      </c>
      <c r="R52" s="1">
        <v>400.01675415039063</v>
      </c>
      <c r="S52" s="1">
        <v>396.11212158203125</v>
      </c>
      <c r="T52" s="1">
        <v>0.37313756346702576</v>
      </c>
      <c r="U52" s="1">
        <v>10.486949920654297</v>
      </c>
      <c r="V52" s="1">
        <v>1.010979175567627</v>
      </c>
      <c r="W52" s="1">
        <v>28.413347244262695</v>
      </c>
      <c r="X52" s="1">
        <v>299.863037109375</v>
      </c>
      <c r="Y52" s="1">
        <v>1999.8895263671875</v>
      </c>
      <c r="Z52" s="1">
        <v>2.1149907112121582</v>
      </c>
      <c r="AA52" s="1">
        <v>88.417816162109375</v>
      </c>
      <c r="AB52" s="1">
        <v>24.122713088989258</v>
      </c>
      <c r="AC52" s="1">
        <v>-0.10695163160562515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1.1024376364315254</v>
      </c>
      <c r="AL52">
        <f>(U52-T52)/(1000-U52)*AK52</f>
        <v>1.1268014494074051E-2</v>
      </c>
      <c r="AM52">
        <f>(P52+273.15)</f>
        <v>285.21565093994138</v>
      </c>
      <c r="AN52">
        <f>(O52+273.15)</f>
        <v>298.58650054931638</v>
      </c>
      <c r="AO52">
        <f>(Y52*AG52+Z52*AH52)*AI52</f>
        <v>319.98231706658771</v>
      </c>
      <c r="AP52">
        <f>((AO52+0.00000010773*(AN52^4-AM52^4))-AL52*44100)/(L52*51.4+0.00000043092*AM52^3)</f>
        <v>-0.27963036310063755</v>
      </c>
      <c r="AQ52">
        <f>0.61365*EXP(17.502*J52/(240.97+J52))</f>
        <v>1.4137246727577837</v>
      </c>
      <c r="AR52">
        <f>AQ52*1000/AA52</f>
        <v>15.989138095944313</v>
      </c>
      <c r="AS52">
        <f>(AR52-U52)</f>
        <v>5.5021881752900157</v>
      </c>
      <c r="AT52">
        <f>IF(D52,P52,(O52+P52)/2)</f>
        <v>18.751075744628906</v>
      </c>
      <c r="AU52">
        <f>0.61365*EXP(17.502*AT52/(240.97+AT52))</f>
        <v>2.1711584921793117</v>
      </c>
      <c r="AV52">
        <f>IF(AS52&lt;&gt;0,(1000-(AR52+U52)/2)/AS52*AL52,0)</f>
        <v>2.0208047540521052</v>
      </c>
      <c r="AW52">
        <f>U52*AA52/1000</f>
        <v>0.92723321018565907</v>
      </c>
      <c r="AX52">
        <f>(AU52-AW52)</f>
        <v>1.2439252819936526</v>
      </c>
      <c r="AY52">
        <f>1/(1.6/F52+1.37/N52)</f>
        <v>1.3549587894743698</v>
      </c>
      <c r="AZ52">
        <f>G52*AA52*0.001</f>
        <v>34.743634381779586</v>
      </c>
      <c r="BA52">
        <f>G52/S52</f>
        <v>0.99201292240402983</v>
      </c>
      <c r="BB52">
        <f>(1-AL52*AA52/AQ52/F52)*100</f>
        <v>81.590602754208518</v>
      </c>
      <c r="BC52">
        <f>(S52-E52/(N52/1.35))</f>
        <v>396.16220100451346</v>
      </c>
      <c r="BD52">
        <f>E52*BB52/100/BC52</f>
        <v>-3.2701805481724226E-4</v>
      </c>
    </row>
    <row r="53" spans="1:56" x14ac:dyDescent="0.25">
      <c r="A53" s="1" t="s">
        <v>1</v>
      </c>
      <c r="B53" s="1" t="s">
        <v>6577</v>
      </c>
    </row>
    <row r="54" spans="1:56" x14ac:dyDescent="0.25">
      <c r="A54" s="1" t="s">
        <v>1</v>
      </c>
      <c r="B54" s="1" t="s">
        <v>6576</v>
      </c>
    </row>
    <row r="55" spans="1:56" x14ac:dyDescent="0.25">
      <c r="A55" s="1" t="s">
        <v>1</v>
      </c>
      <c r="B55" s="1" t="s">
        <v>6575</v>
      </c>
    </row>
    <row r="56" spans="1:56" x14ac:dyDescent="0.25">
      <c r="A56" s="1" t="s">
        <v>1</v>
      </c>
      <c r="B56" s="1" t="s">
        <v>6574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23131-6EDB-47AE-89FB-AE440C28C644}">
  <dimension ref="A1:BD56"/>
  <sheetViews>
    <sheetView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6652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6651</v>
      </c>
    </row>
    <row r="12" spans="1:56" x14ac:dyDescent="0.25">
      <c r="A12" s="1" t="s">
        <v>1</v>
      </c>
      <c r="B12" s="1" t="s">
        <v>6650</v>
      </c>
    </row>
    <row r="13" spans="1:56" x14ac:dyDescent="0.25">
      <c r="A13" s="1" t="s">
        <v>1</v>
      </c>
      <c r="B13" s="1" t="s">
        <v>6649</v>
      </c>
    </row>
    <row r="14" spans="1:56" x14ac:dyDescent="0.25">
      <c r="A14" s="1" t="s">
        <v>1</v>
      </c>
      <c r="B14" s="1" t="s">
        <v>6648</v>
      </c>
    </row>
    <row r="15" spans="1:56" x14ac:dyDescent="0.25">
      <c r="A15" s="1" t="s">
        <v>1</v>
      </c>
      <c r="B15" s="1" t="s">
        <v>6647</v>
      </c>
    </row>
    <row r="16" spans="1:56" x14ac:dyDescent="0.25">
      <c r="A16" s="1" t="s">
        <v>1</v>
      </c>
      <c r="B16" s="1" t="s">
        <v>6646</v>
      </c>
    </row>
    <row r="17" spans="1:56" x14ac:dyDescent="0.25">
      <c r="A17" s="1" t="s">
        <v>1</v>
      </c>
      <c r="B17" s="1" t="s">
        <v>6645</v>
      </c>
    </row>
    <row r="18" spans="1:56" x14ac:dyDescent="0.25">
      <c r="A18" s="1" t="s">
        <v>1</v>
      </c>
      <c r="B18" s="1" t="s">
        <v>6644</v>
      </c>
    </row>
    <row r="19" spans="1:56" x14ac:dyDescent="0.25">
      <c r="A19" s="1">
        <v>1</v>
      </c>
      <c r="B19" s="1" t="s">
        <v>6643</v>
      </c>
      <c r="C19" s="1">
        <v>293.99999975413084</v>
      </c>
      <c r="D19" s="1">
        <v>0</v>
      </c>
      <c r="E19">
        <f>(R19-S19*(1000-T19)/(1000-U19))*AK19</f>
        <v>-3.4117326927300815</v>
      </c>
      <c r="F19">
        <f>IF(AV19&lt;&gt;0,1/(1/AV19-1/N19),0)</f>
        <v>2.12591852923974</v>
      </c>
      <c r="G19">
        <f>((AY19-AL19/2)*S19-E19)/(AY19+AL19/2)</f>
        <v>389.61833325046427</v>
      </c>
      <c r="H19">
        <f>AL19*1000</f>
        <v>21.922392812029152</v>
      </c>
      <c r="I19">
        <f>(AQ19-AW19)</f>
        <v>1.3749016443246014</v>
      </c>
      <c r="J19">
        <f>(P19+AP19*D19)</f>
        <v>24.582399368286133</v>
      </c>
      <c r="K19" s="1">
        <v>2.72</v>
      </c>
      <c r="L19">
        <f>(K19*AE19+AF19)</f>
        <v>2.140174012184143</v>
      </c>
      <c r="M19" s="1">
        <v>0.5</v>
      </c>
      <c r="N19">
        <f>L19*(M19+1)*(M19+1)/(M19*M19+1)</f>
        <v>3.8523132219314578</v>
      </c>
      <c r="O19" s="1">
        <v>24.776788711547852</v>
      </c>
      <c r="P19" s="1">
        <v>24.582399368286133</v>
      </c>
      <c r="Q19" s="1">
        <v>24.792621612548828</v>
      </c>
      <c r="R19" s="1">
        <v>400.14422607421875</v>
      </c>
      <c r="S19" s="1">
        <v>395.37313842773438</v>
      </c>
      <c r="T19" s="1">
        <v>3.3771134912967682E-2</v>
      </c>
      <c r="U19" s="1">
        <v>19.545448303222656</v>
      </c>
      <c r="V19" s="1">
        <v>9.5073536038398743E-2</v>
      </c>
      <c r="W19" s="1">
        <v>55.024944305419922</v>
      </c>
      <c r="X19" s="1">
        <v>299.633056640625</v>
      </c>
      <c r="Y19" s="1">
        <v>0.28143104910850525</v>
      </c>
      <c r="Z19" s="1">
        <v>4.2087502479553223</v>
      </c>
      <c r="AA19" s="1">
        <v>88.330924987792969</v>
      </c>
      <c r="AB19" s="1">
        <v>64.132133483886719</v>
      </c>
      <c r="AC19" s="1">
        <v>1.0152533054351807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1.1015921200022976</v>
      </c>
      <c r="AL19">
        <f>(U19-T19)/(1000-U19)*AK19</f>
        <v>2.1922392812029151E-2</v>
      </c>
      <c r="AM19">
        <f>(P19+273.15)</f>
        <v>297.73239936828611</v>
      </c>
      <c r="AN19">
        <f>(O19+273.15)</f>
        <v>297.92678871154783</v>
      </c>
      <c r="AO19">
        <f>(Y19*AG19+Z19*AH19)*AI19</f>
        <v>4.5028966850884977E-2</v>
      </c>
      <c r="AP19">
        <f>((AO19+0.00000010773*(AN19^4-AM19^4))-AL19*44100)/(L19*51.4+0.00000043092*AM19^3)</f>
        <v>-7.9464153440279892</v>
      </c>
      <c r="AQ19">
        <f>0.61365*EXP(17.502*J19/(240.97+J19))</f>
        <v>3.1013691722493473</v>
      </c>
      <c r="AR19">
        <f>AQ19*1000/AA19</f>
        <v>35.110796956761696</v>
      </c>
      <c r="AS19">
        <f>(AR19-U19)</f>
        <v>15.56534865353904</v>
      </c>
      <c r="AT19">
        <f>IF(D19,P19,(O19+P19)/2)</f>
        <v>24.679594039916992</v>
      </c>
      <c r="AU19">
        <f>0.61365*EXP(17.502*AT19/(240.97+AT19))</f>
        <v>3.1194429774487356</v>
      </c>
      <c r="AV19">
        <f>IF(AS19&lt;&gt;0,(1000-(AR19+U19)/2)/AS19*AL19,0)</f>
        <v>1.3699208059866332</v>
      </c>
      <c r="AW19">
        <f>U19*AA19/1000</f>
        <v>1.7264675279247459</v>
      </c>
      <c r="AX19">
        <f>(AU19-AW19)</f>
        <v>1.3929754495239897</v>
      </c>
      <c r="AY19">
        <f>1/(1.6/F19+1.37/N19)</f>
        <v>0.90232646378557324</v>
      </c>
      <c r="AZ19">
        <f>G19*AA19*0.001</f>
        <v>34.415347768215682</v>
      </c>
      <c r="BA19">
        <f>G19/S19</f>
        <v>0.98544462276786171</v>
      </c>
      <c r="BB19">
        <f>(1-AL19*AA19/AQ19/F19)*100</f>
        <v>70.63022288167798</v>
      </c>
      <c r="BC19">
        <f>(S19-E19/(N19/1.35))</f>
        <v>396.56874191837585</v>
      </c>
      <c r="BD19">
        <f>E19*BB19/100/BC19</f>
        <v>-6.0764103427453503E-3</v>
      </c>
    </row>
    <row r="20" spans="1:56" x14ac:dyDescent="0.25">
      <c r="A20" s="1" t="s">
        <v>1</v>
      </c>
      <c r="B20" s="1" t="s">
        <v>6642</v>
      </c>
      <c r="K20" s="1">
        <v>2.72</v>
      </c>
    </row>
    <row r="21" spans="1:56" x14ac:dyDescent="0.25">
      <c r="A21" s="1" t="s">
        <v>1</v>
      </c>
      <c r="B21" s="1" t="s">
        <v>3066</v>
      </c>
      <c r="K21" s="1">
        <v>2.72</v>
      </c>
    </row>
    <row r="22" spans="1:56" x14ac:dyDescent="0.25">
      <c r="A22" s="1">
        <v>2</v>
      </c>
      <c r="B22" s="1" t="s">
        <v>3065</v>
      </c>
      <c r="C22" s="1">
        <v>500.49999976530671</v>
      </c>
      <c r="D22" s="1">
        <v>0</v>
      </c>
      <c r="E22">
        <f>(R22-S22*(1000-T22)/(1000-U22))*AK22</f>
        <v>-2.6461300456924022</v>
      </c>
      <c r="F22">
        <f>IF(AV22&lt;&gt;0,1/(1/AV22-1/N22),0)</f>
        <v>2.0782735980672276</v>
      </c>
      <c r="G22">
        <f>((AY22-AL22/2)*S22-E22)/(AY22+AL22/2)</f>
        <v>388.00380259840892</v>
      </c>
      <c r="H22">
        <f>AL22*1000</f>
        <v>21.796448007444884</v>
      </c>
      <c r="I22">
        <f>(AQ22-AW22)</f>
        <v>1.3872780873730943</v>
      </c>
      <c r="J22">
        <f>(P22+AP22*D22)</f>
        <v>24.592798233032227</v>
      </c>
      <c r="K22" s="1">
        <v>2.72</v>
      </c>
      <c r="L22">
        <f>(K22*AE22+AF22)</f>
        <v>2.140174012184143</v>
      </c>
      <c r="M22" s="1">
        <v>0.5</v>
      </c>
      <c r="N22">
        <f>L22*(M22+1)*(M22+1)/(M22*M22+1)</f>
        <v>3.8523132219314578</v>
      </c>
      <c r="O22" s="1">
        <v>24.703184127807617</v>
      </c>
      <c r="P22" s="1">
        <v>24.592798233032227</v>
      </c>
      <c r="Q22" s="1">
        <v>24.755298614501953</v>
      </c>
      <c r="R22" s="1">
        <v>400.03131103515625</v>
      </c>
      <c r="S22" s="1">
        <v>394.62527465820313</v>
      </c>
      <c r="T22" s="1">
        <v>2.5256006047129631E-2</v>
      </c>
      <c r="U22" s="1">
        <v>19.427011489868164</v>
      </c>
      <c r="V22" s="1">
        <v>7.1415401995182037E-2</v>
      </c>
      <c r="W22" s="1">
        <v>54.9329833984375</v>
      </c>
      <c r="X22" s="1">
        <v>299.63568115234375</v>
      </c>
      <c r="Y22" s="1">
        <v>26.329238891601563</v>
      </c>
      <c r="Z22" s="1">
        <v>4.1904783248901367</v>
      </c>
      <c r="AA22" s="1">
        <v>88.331672668457031</v>
      </c>
      <c r="AB22" s="1">
        <v>62.715747833251953</v>
      </c>
      <c r="AC22" s="1">
        <v>0.98958361148834229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1.10160176894244</v>
      </c>
      <c r="AL22">
        <f>(U22-T22)/(1000-U22)*AK22</f>
        <v>2.1796448007444885E-2</v>
      </c>
      <c r="AM22">
        <f>(P22+273.15)</f>
        <v>297.7427982330322</v>
      </c>
      <c r="AN22">
        <f>(O22+273.15)</f>
        <v>297.85318412780759</v>
      </c>
      <c r="AO22">
        <f>(Y22*AG22+Z22*AH22)*AI22</f>
        <v>4.2126781284955541</v>
      </c>
      <c r="AP22">
        <f>((AO22+0.00000010773*(AN22^4-AM22^4))-AL22*44100)/(L22*51.4+0.00000043092*AM22^3)</f>
        <v>-7.8741246833898497</v>
      </c>
      <c r="AQ22">
        <f>0.61365*EXP(17.502*J22/(240.97+J22))</f>
        <v>3.1032985072224828</v>
      </c>
      <c r="AR22">
        <f>AQ22*1000/AA22</f>
        <v>35.13234170115134</v>
      </c>
      <c r="AS22">
        <f>(AR22-U22)</f>
        <v>15.705330211283176</v>
      </c>
      <c r="AT22">
        <f>IF(D22,P22,(O22+P22)/2)</f>
        <v>24.647991180419922</v>
      </c>
      <c r="AU22">
        <f>0.61365*EXP(17.502*AT22/(240.97+AT22))</f>
        <v>3.1135562037873741</v>
      </c>
      <c r="AV22">
        <f>IF(AS22&lt;&gt;0,(1000-(AR22+U22)/2)/AS22*AL22,0)</f>
        <v>1.3499778527190029</v>
      </c>
      <c r="AW22">
        <f>U22*AA22/1000</f>
        <v>1.7160204198493885</v>
      </c>
      <c r="AX22">
        <f>(AU22-AW22)</f>
        <v>1.3975357839379856</v>
      </c>
      <c r="AY22">
        <f>1/(1.6/F22+1.37/N22)</f>
        <v>0.88849381179138831</v>
      </c>
      <c r="AZ22">
        <f>G22*AA22*0.001</f>
        <v>34.273024885239273</v>
      </c>
      <c r="BA22">
        <f>G22/S22</f>
        <v>0.98322086170094081</v>
      </c>
      <c r="BB22">
        <f>(1-AL22*AA22/AQ22/F22)*100</f>
        <v>70.147829919481907</v>
      </c>
      <c r="BC22">
        <f>(S22-E22/(N22/1.35))</f>
        <v>395.55258128045483</v>
      </c>
      <c r="BD22">
        <f>E22*BB22/100/BC22</f>
        <v>-4.6926828233350079E-3</v>
      </c>
    </row>
    <row r="23" spans="1:56" x14ac:dyDescent="0.25">
      <c r="A23" s="1" t="s">
        <v>1</v>
      </c>
      <c r="B23" s="1" t="s">
        <v>6641</v>
      </c>
      <c r="K23" s="1">
        <v>2.72</v>
      </c>
    </row>
    <row r="24" spans="1:56" x14ac:dyDescent="0.25">
      <c r="A24" s="1" t="s">
        <v>1</v>
      </c>
      <c r="B24" s="1" t="s">
        <v>1931</v>
      </c>
      <c r="K24" s="1">
        <v>2.72</v>
      </c>
    </row>
    <row r="25" spans="1:56" x14ac:dyDescent="0.25">
      <c r="A25" s="1">
        <v>3</v>
      </c>
      <c r="B25" s="1" t="s">
        <v>3063</v>
      </c>
      <c r="C25" s="1">
        <v>706.49999976530671</v>
      </c>
      <c r="D25" s="1">
        <v>0</v>
      </c>
      <c r="E25">
        <f>(R25-S25*(1000-T25)/(1000-U25))*AK25</f>
        <v>-2.3578002938699694</v>
      </c>
      <c r="F25">
        <f>IF(AV25&lt;&gt;0,1/(1/AV25-1/N25),0)</f>
        <v>1.9919634583028489</v>
      </c>
      <c r="G25">
        <f>((AY25-AL25/2)*S25-E25)/(AY25+AL25/2)</f>
        <v>387.47797346546861</v>
      </c>
      <c r="H25">
        <f>AL25*1000</f>
        <v>21.391371157040865</v>
      </c>
      <c r="I25">
        <f>(AQ25-AW25)</f>
        <v>1.4002175282522462</v>
      </c>
      <c r="J25">
        <f>(P25+AP25*D25)</f>
        <v>24.490224838256836</v>
      </c>
      <c r="K25" s="1">
        <v>2.72</v>
      </c>
      <c r="L25">
        <f>(K25*AE25+AF25)</f>
        <v>2.140174012184143</v>
      </c>
      <c r="M25" s="1">
        <v>0.5</v>
      </c>
      <c r="N25">
        <f>L25*(M25+1)*(M25+1)/(M25*M25+1)</f>
        <v>3.8523132219314578</v>
      </c>
      <c r="O25" s="1">
        <v>24.6021728515625</v>
      </c>
      <c r="P25" s="1">
        <v>24.490224838256836</v>
      </c>
      <c r="Q25" s="1">
        <v>24.666389465332031</v>
      </c>
      <c r="R25" s="1">
        <v>399.95571899414063</v>
      </c>
      <c r="S25" s="1">
        <v>394.43728637695313</v>
      </c>
      <c r="T25" s="1">
        <v>1.9571524113416672E-2</v>
      </c>
      <c r="U25" s="1">
        <v>19.065767288208008</v>
      </c>
      <c r="V25" s="1">
        <v>5.5676277726888657E-2</v>
      </c>
      <c r="W25" s="1">
        <v>54.237522125244141</v>
      </c>
      <c r="X25" s="1">
        <v>299.66717529296875</v>
      </c>
      <c r="Y25" s="1">
        <v>50.687824249267578</v>
      </c>
      <c r="Z25" s="1">
        <v>4.4326305389404297</v>
      </c>
      <c r="AA25" s="1">
        <v>88.330879211425781</v>
      </c>
      <c r="AB25" s="1">
        <v>62.466121673583984</v>
      </c>
      <c r="AC25" s="1">
        <v>1.0125043392181396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1.1017175562241495</v>
      </c>
      <c r="AL25">
        <f>(U25-T25)/(1000-U25)*AK25</f>
        <v>2.1391371157040866E-2</v>
      </c>
      <c r="AM25">
        <f>(P25+273.15)</f>
        <v>297.64022483825681</v>
      </c>
      <c r="AN25">
        <f>(O25+273.15)</f>
        <v>297.75217285156248</v>
      </c>
      <c r="AO25">
        <f>(Y25*AG25+Z25*AH25)*AI25</f>
        <v>8.110051698609027</v>
      </c>
      <c r="AP25">
        <f>((AO25+0.00000010773*(AN25^4-AM25^4))-AL25*44100)/(L25*51.4+0.00000043092*AM25^3)</f>
        <v>-7.6954506205415951</v>
      </c>
      <c r="AQ25">
        <f>0.61365*EXP(17.502*J25/(240.97+J25))</f>
        <v>3.0843135156601007</v>
      </c>
      <c r="AR25">
        <f>AQ25*1000/AA25</f>
        <v>34.917726883229513</v>
      </c>
      <c r="AS25">
        <f>(AR25-U25)</f>
        <v>15.851959595021505</v>
      </c>
      <c r="AT25">
        <f>IF(D25,P25,(O25+P25)/2)</f>
        <v>24.546198844909668</v>
      </c>
      <c r="AU25">
        <f>0.61365*EXP(17.502*AT25/(240.97+AT25))</f>
        <v>3.0946609474209033</v>
      </c>
      <c r="AV25">
        <f>IF(AS25&lt;&gt;0,(1000-(AR25+U25)/2)/AS25*AL25,0)</f>
        <v>1.3130225668434177</v>
      </c>
      <c r="AW25">
        <f>U25*AA25/1000</f>
        <v>1.6840959874078545</v>
      </c>
      <c r="AX25">
        <f>(AU25-AW25)</f>
        <v>1.4105649600130488</v>
      </c>
      <c r="AY25">
        <f>1/(1.6/F25+1.37/N25)</f>
        <v>0.86291844479955049</v>
      </c>
      <c r="AZ25">
        <f>G25*AA25*0.001</f>
        <v>34.226270071266349</v>
      </c>
      <c r="BA25">
        <f>G25/S25</f>
        <v>0.98235635130895382</v>
      </c>
      <c r="BB25">
        <f>(1-AL25*AA25/AQ25/F25)*100</f>
        <v>69.24531436241854</v>
      </c>
      <c r="BC25">
        <f>(S25-E25/(N25/1.35))</f>
        <v>395.2635510686722</v>
      </c>
      <c r="BD25">
        <f>E25*BB25/100/BC25</f>
        <v>-4.1305762221536908E-3</v>
      </c>
    </row>
    <row r="26" spans="1:56" x14ac:dyDescent="0.25">
      <c r="A26" s="1" t="s">
        <v>1</v>
      </c>
      <c r="B26" s="1" t="s">
        <v>6640</v>
      </c>
      <c r="K26" s="1">
        <v>2.72</v>
      </c>
    </row>
    <row r="27" spans="1:56" x14ac:dyDescent="0.25">
      <c r="A27" s="1" t="s">
        <v>1</v>
      </c>
      <c r="B27" s="1" t="s">
        <v>3061</v>
      </c>
      <c r="K27" s="1">
        <v>2.72</v>
      </c>
    </row>
    <row r="28" spans="1:56" x14ac:dyDescent="0.25">
      <c r="A28" s="1">
        <v>4</v>
      </c>
      <c r="B28" s="1" t="s">
        <v>1927</v>
      </c>
      <c r="C28" s="1">
        <v>912.49999976530671</v>
      </c>
      <c r="D28" s="1">
        <v>0</v>
      </c>
      <c r="E28">
        <f>(R28-S28*(1000-T28)/(1000-U28))*AK28</f>
        <v>-2.0101115826309695</v>
      </c>
      <c r="F28">
        <f>IF(AV28&lt;&gt;0,1/(1/AV28-1/N28),0)</f>
        <v>1.9522708513235549</v>
      </c>
      <c r="G28">
        <f>((AY28-AL28/2)*S28-E28)/(AY28+AL28/2)</f>
        <v>386.79952106188335</v>
      </c>
      <c r="H28">
        <f>AL28*1000</f>
        <v>21.139500015948283</v>
      </c>
      <c r="I28">
        <f>(AQ28-AW28)</f>
        <v>1.4026183614432599</v>
      </c>
      <c r="J28">
        <f>(P28+AP28*D28)</f>
        <v>24.3955078125</v>
      </c>
      <c r="K28" s="1">
        <v>2.72</v>
      </c>
      <c r="L28">
        <f>(K28*AE28+AF28)</f>
        <v>2.140174012184143</v>
      </c>
      <c r="M28" s="1">
        <v>0.5</v>
      </c>
      <c r="N28">
        <f>L28*(M28+1)*(M28+1)/(M28*M28+1)</f>
        <v>3.8523132219314578</v>
      </c>
      <c r="O28" s="1">
        <v>24.500993728637695</v>
      </c>
      <c r="P28" s="1">
        <v>24.3955078125</v>
      </c>
      <c r="Q28" s="1">
        <v>24.579933166503906</v>
      </c>
      <c r="R28" s="1">
        <v>399.87615966796875</v>
      </c>
      <c r="S28" s="1">
        <v>394.13763427734375</v>
      </c>
      <c r="T28" s="1">
        <v>1.2962696142494678E-2</v>
      </c>
      <c r="U28" s="1">
        <v>18.840629577636719</v>
      </c>
      <c r="V28" s="1">
        <v>3.7100628018379211E-2</v>
      </c>
      <c r="W28" s="1">
        <v>53.923904418945313</v>
      </c>
      <c r="X28" s="1">
        <v>299.64474487304688</v>
      </c>
      <c r="Y28" s="1">
        <v>99.824760437011719</v>
      </c>
      <c r="Z28" s="1">
        <v>4.1865930557250977</v>
      </c>
      <c r="AA28" s="1">
        <v>88.333274841308594</v>
      </c>
      <c r="AB28" s="1">
        <v>62.536853790283203</v>
      </c>
      <c r="AC28" s="1">
        <v>1.0127236843109131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1.101635091445025</v>
      </c>
      <c r="AL28">
        <f>(U28-T28)/(1000-U28)*AK28</f>
        <v>2.1139500015948283E-2</v>
      </c>
      <c r="AM28">
        <f>(P28+273.15)</f>
        <v>297.54550781249998</v>
      </c>
      <c r="AN28">
        <f>(O28+273.15)</f>
        <v>297.65099372863767</v>
      </c>
      <c r="AO28">
        <f>(Y28*AG28+Z28*AH28)*AI28</f>
        <v>15.971961312920712</v>
      </c>
      <c r="AP28">
        <f>((AO28+0.00000010773*(AN28^4-AM28^4))-AL28*44100)/(L28*51.4+0.00000043092*AM28^3)</f>
        <v>-7.5404418545124621</v>
      </c>
      <c r="AQ28">
        <f>0.61365*EXP(17.502*J28/(240.97+J28))</f>
        <v>3.0668728721079321</v>
      </c>
      <c r="AR28">
        <f>AQ28*1000/AA28</f>
        <v>34.719338523535924</v>
      </c>
      <c r="AS28">
        <f>(AR28-U28)</f>
        <v>15.878708945899206</v>
      </c>
      <c r="AT28">
        <f>IF(D28,P28,(O28+P28)/2)</f>
        <v>24.448250770568848</v>
      </c>
      <c r="AU28">
        <f>0.61365*EXP(17.502*AT28/(240.97+AT28))</f>
        <v>3.0765739866990742</v>
      </c>
      <c r="AV28">
        <f>IF(AS28&lt;&gt;0,(1000-(AR28+U28)/2)/AS28*AL28,0)</f>
        <v>1.2956585206505122</v>
      </c>
      <c r="AW28">
        <f>U28*AA28/1000</f>
        <v>1.6642545106646722</v>
      </c>
      <c r="AX28">
        <f>(AU28-AW28)</f>
        <v>1.412319476034402</v>
      </c>
      <c r="AY28">
        <f>1/(1.6/F28+1.37/N28)</f>
        <v>0.85092703504320755</v>
      </c>
      <c r="AZ28">
        <f>G28*AA28*0.001</f>
        <v>34.16726840244587</v>
      </c>
      <c r="BA28">
        <f>G28/S28</f>
        <v>0.98138185096453701</v>
      </c>
      <c r="BB28">
        <f>(1-AL28*AA28/AQ28/F28)*100</f>
        <v>68.812310706491033</v>
      </c>
      <c r="BC28">
        <f>(S28-E28/(N28/1.35))</f>
        <v>394.84205535637307</v>
      </c>
      <c r="BD28">
        <f>E28*BB28/100/BC28</f>
        <v>-3.5031836376668304E-3</v>
      </c>
    </row>
    <row r="29" spans="1:56" x14ac:dyDescent="0.25">
      <c r="A29" s="1" t="s">
        <v>1</v>
      </c>
      <c r="B29" s="1" t="s">
        <v>6639</v>
      </c>
      <c r="K29" s="1">
        <v>2.72</v>
      </c>
    </row>
    <row r="30" spans="1:56" x14ac:dyDescent="0.25">
      <c r="A30" s="1" t="s">
        <v>1</v>
      </c>
      <c r="B30" s="1" t="s">
        <v>3059</v>
      </c>
      <c r="K30" s="1">
        <v>2.72</v>
      </c>
    </row>
    <row r="31" spans="1:56" x14ac:dyDescent="0.25">
      <c r="A31" s="1">
        <v>5</v>
      </c>
      <c r="B31" s="1" t="s">
        <v>3058</v>
      </c>
      <c r="C31" s="1">
        <v>1118.4999997653067</v>
      </c>
      <c r="D31" s="1">
        <v>0</v>
      </c>
      <c r="E31">
        <f>(R31-S31*(1000-T31)/(1000-U31))*AK31</f>
        <v>-1.574270134996868</v>
      </c>
      <c r="F31">
        <f>IF(AV31&lt;&gt;0,1/(1/AV31-1/N31),0)</f>
        <v>1.8999911698416905</v>
      </c>
      <c r="G31">
        <f>((AY31-AL31/2)*S31-E31)/(AY31+AL31/2)</f>
        <v>386.03441154540457</v>
      </c>
      <c r="H31">
        <f>AL31*1000</f>
        <v>20.848796239922795</v>
      </c>
      <c r="I31">
        <f>(AQ31-AW31)</f>
        <v>1.4088999645454157</v>
      </c>
      <c r="J31">
        <f>(P31+AP31*D31)</f>
        <v>24.307136535644531</v>
      </c>
      <c r="K31" s="1">
        <v>2.72</v>
      </c>
      <c r="L31">
        <f>(K31*AE31+AF31)</f>
        <v>2.140174012184143</v>
      </c>
      <c r="M31" s="1">
        <v>0.5</v>
      </c>
      <c r="N31">
        <f>L31*(M31+1)*(M31+1)/(M31*M31+1)</f>
        <v>3.8523132219314578</v>
      </c>
      <c r="O31" s="1">
        <v>24.448362350463867</v>
      </c>
      <c r="P31" s="1">
        <v>24.307136535644531</v>
      </c>
      <c r="Q31" s="1">
        <v>24.513471603393555</v>
      </c>
      <c r="R31" s="1">
        <v>399.91311645507813</v>
      </c>
      <c r="S31" s="1">
        <v>393.88671875</v>
      </c>
      <c r="T31" s="1">
        <v>9.6515575423836708E-3</v>
      </c>
      <c r="U31" s="1">
        <v>18.58629035949707</v>
      </c>
      <c r="V31" s="1">
        <v>2.7710795402526855E-2</v>
      </c>
      <c r="W31" s="1">
        <v>53.363502502441406</v>
      </c>
      <c r="X31" s="1">
        <v>299.59521484375</v>
      </c>
      <c r="Y31" s="1">
        <v>150.45263671875</v>
      </c>
      <c r="Z31" s="1">
        <v>4.3776841163635254</v>
      </c>
      <c r="AA31" s="1">
        <v>88.332771301269531</v>
      </c>
      <c r="AB31" s="1">
        <v>62.132984161376953</v>
      </c>
      <c r="AC31" s="1">
        <v>1.006068229675293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1.1014529957490806</v>
      </c>
      <c r="AL31">
        <f>(U31-T31)/(1000-U31)*AK31</f>
        <v>2.0848796239922796E-2</v>
      </c>
      <c r="AM31">
        <f>(P31+273.15)</f>
        <v>297.45713653564451</v>
      </c>
      <c r="AN31">
        <f>(O31+273.15)</f>
        <v>297.59836235046384</v>
      </c>
      <c r="AO31">
        <f>(Y31*AG31+Z31*AH31)*AI31</f>
        <v>24.072421336939442</v>
      </c>
      <c r="AP31">
        <f>((AO31+0.00000010773*(AN31^4-AM31^4))-AL31*44100)/(L31*51.4+0.00000043092*AM31^3)</f>
        <v>-7.3653313512601715</v>
      </c>
      <c r="AQ31">
        <f>0.61365*EXP(17.502*J31/(240.97+J31))</f>
        <v>3.0506785002098611</v>
      </c>
      <c r="AR31">
        <f>AQ31*1000/AA31</f>
        <v>34.536202762224626</v>
      </c>
      <c r="AS31">
        <f>(AR31-U31)</f>
        <v>15.949912402727556</v>
      </c>
      <c r="AT31">
        <f>IF(D31,P31,(O31+P31)/2)</f>
        <v>24.377749443054199</v>
      </c>
      <c r="AU31">
        <f>0.61365*EXP(17.502*AT31/(240.97+AT31))</f>
        <v>3.0636125636452927</v>
      </c>
      <c r="AV31">
        <f>IF(AS31&lt;&gt;0,(1000-(AR31+U31)/2)/AS31*AL31,0)</f>
        <v>1.2724224252809349</v>
      </c>
      <c r="AW31">
        <f>U31*AA31/1000</f>
        <v>1.6417785356644454</v>
      </c>
      <c r="AX31">
        <f>(AU31-AW31)</f>
        <v>1.4218340279808472</v>
      </c>
      <c r="AY31">
        <f>1/(1.6/F31+1.37/N31)</f>
        <v>0.83490597840287972</v>
      </c>
      <c r="AZ31">
        <f>G31*AA31*0.001</f>
        <v>34.099489389460381</v>
      </c>
      <c r="BA31">
        <f>G31/S31</f>
        <v>0.9800645545259441</v>
      </c>
      <c r="BB31">
        <f>(1-AL31*AA31/AQ31/F31)*100</f>
        <v>68.227249170677226</v>
      </c>
      <c r="BC31">
        <f>(S31-E31/(N31/1.35))</f>
        <v>394.4384040777004</v>
      </c>
      <c r="BD31">
        <f>E31*BB31/100/BC31</f>
        <v>-2.7230644798275951E-3</v>
      </c>
    </row>
    <row r="32" spans="1:56" x14ac:dyDescent="0.25">
      <c r="A32" s="1" t="s">
        <v>1</v>
      </c>
      <c r="B32" s="1" t="s">
        <v>6638</v>
      </c>
      <c r="K32" s="1">
        <v>2.72</v>
      </c>
    </row>
    <row r="33" spans="1:56" x14ac:dyDescent="0.25">
      <c r="A33" s="1" t="s">
        <v>1</v>
      </c>
      <c r="B33" s="1" t="s">
        <v>3056</v>
      </c>
      <c r="K33" s="1">
        <v>2.72</v>
      </c>
    </row>
    <row r="34" spans="1:56" x14ac:dyDescent="0.25">
      <c r="A34" s="1">
        <v>6</v>
      </c>
      <c r="B34" s="1" t="s">
        <v>3055</v>
      </c>
      <c r="C34" s="1">
        <v>1324.4999997653067</v>
      </c>
      <c r="D34" s="1">
        <v>0</v>
      </c>
      <c r="E34">
        <f>(R34-S34*(1000-T34)/(1000-U34))*AK34</f>
        <v>-1.5082807571313923</v>
      </c>
      <c r="F34">
        <f>IF(AV34&lt;&gt;0,1/(1/AV34-1/N34),0)</f>
        <v>2.0259557390777445</v>
      </c>
      <c r="G34">
        <f>((AY34-AL34/2)*S34-E34)/(AY34+AL34/2)</f>
        <v>385.92965473235705</v>
      </c>
      <c r="H34">
        <f>AL34*1000</f>
        <v>21.206055333354723</v>
      </c>
      <c r="I34">
        <f>(AQ34-AW34)</f>
        <v>1.3732379568755639</v>
      </c>
      <c r="J34">
        <f>(P34+AP34*D34)</f>
        <v>24.260610580444336</v>
      </c>
      <c r="K34" s="1">
        <v>2.72</v>
      </c>
      <c r="L34">
        <f>(K34*AE34+AF34)</f>
        <v>2.140174012184143</v>
      </c>
      <c r="M34" s="1">
        <v>0.5</v>
      </c>
      <c r="N34">
        <f>L34*(M34+1)*(M34+1)/(M34*M34+1)</f>
        <v>3.8523132219314578</v>
      </c>
      <c r="O34" s="1">
        <v>24.393373489379883</v>
      </c>
      <c r="P34" s="1">
        <v>24.260610580444336</v>
      </c>
      <c r="Q34" s="1">
        <v>24.472806930541992</v>
      </c>
      <c r="R34" s="1">
        <v>399.8790283203125</v>
      </c>
      <c r="S34" s="1">
        <v>393.66995239257813</v>
      </c>
      <c r="T34" s="1">
        <v>7.0767109282314777E-3</v>
      </c>
      <c r="U34" s="1">
        <v>18.893634796142578</v>
      </c>
      <c r="V34" s="1">
        <v>2.0385323092341423E-2</v>
      </c>
      <c r="W34" s="1">
        <v>54.425403594970703</v>
      </c>
      <c r="X34" s="1">
        <v>299.63467407226563</v>
      </c>
      <c r="Y34" s="1">
        <v>299.82894897460938</v>
      </c>
      <c r="Z34" s="1">
        <v>4.3973598480224609</v>
      </c>
      <c r="AA34" s="1">
        <v>88.333694458007813</v>
      </c>
      <c r="AB34" s="1">
        <v>60.879581451416016</v>
      </c>
      <c r="AC34" s="1">
        <v>0.93205511569976807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1.1015980664421527</v>
      </c>
      <c r="AL34">
        <f>(U34-T34)/(1000-U34)*AK34</f>
        <v>2.1206055333354724E-2</v>
      </c>
      <c r="AM34">
        <f>(P34+273.15)</f>
        <v>297.41061058044431</v>
      </c>
      <c r="AN34">
        <f>(O34+273.15)</f>
        <v>297.54337348937986</v>
      </c>
      <c r="AO34">
        <f>(Y34*AG34+Z34*AH34)*AI34</f>
        <v>47.97263076366562</v>
      </c>
      <c r="AP34">
        <f>((AO34+0.00000010773*(AN34^4-AM34^4))-AL34*44100)/(L34*51.4+0.00000043092*AM34^3)</f>
        <v>-7.2993267518201428</v>
      </c>
      <c r="AQ34">
        <f>0.61365*EXP(17.502*J34/(240.97+J34))</f>
        <v>3.0421825201592072</v>
      </c>
      <c r="AR34">
        <f>AQ34*1000/AA34</f>
        <v>34.439661318653485</v>
      </c>
      <c r="AS34">
        <f>(AR34-U34)</f>
        <v>15.546026522510907</v>
      </c>
      <c r="AT34">
        <f>IF(D34,P34,(O34+P34)/2)</f>
        <v>24.326992034912109</v>
      </c>
      <c r="AU34">
        <f>0.61365*EXP(17.502*AT34/(240.97+AT34))</f>
        <v>3.0543105698416393</v>
      </c>
      <c r="AV34">
        <f>IF(AS34&lt;&gt;0,(1000-(AR34+U34)/2)/AS34*AL34,0)</f>
        <v>1.3277065293312453</v>
      </c>
      <c r="AW34">
        <f>U34*AA34/1000</f>
        <v>1.6689445632836433</v>
      </c>
      <c r="AX34">
        <f>(AU34-AW34)</f>
        <v>1.385366006557996</v>
      </c>
      <c r="AY34">
        <f>1/(1.6/F34+1.37/N34)</f>
        <v>0.87307177873467445</v>
      </c>
      <c r="AZ34">
        <f>G34*AA34*0.001</f>
        <v>34.090592203412477</v>
      </c>
      <c r="BA34">
        <f>G34/S34</f>
        <v>0.98033810400519916</v>
      </c>
      <c r="BB34">
        <f>(1-AL34*AA34/AQ34/F34)*100</f>
        <v>69.607175294606179</v>
      </c>
      <c r="BC34">
        <f>(S34-E34/(N34/1.35))</f>
        <v>394.19851248227576</v>
      </c>
      <c r="BD34">
        <f>E34*BB34/100/BC34</f>
        <v>-2.6633069311707935E-3</v>
      </c>
    </row>
    <row r="35" spans="1:56" x14ac:dyDescent="0.25">
      <c r="A35" s="1" t="s">
        <v>1</v>
      </c>
      <c r="B35" s="1" t="s">
        <v>6637</v>
      </c>
      <c r="K35" s="1">
        <v>2.72</v>
      </c>
    </row>
    <row r="36" spans="1:56" x14ac:dyDescent="0.25">
      <c r="A36" s="1" t="s">
        <v>1</v>
      </c>
      <c r="B36" s="1" t="s">
        <v>6636</v>
      </c>
      <c r="K36" s="1">
        <v>2.72</v>
      </c>
    </row>
    <row r="37" spans="1:56" x14ac:dyDescent="0.25">
      <c r="A37" s="1">
        <v>7</v>
      </c>
      <c r="B37" s="1" t="s">
        <v>3052</v>
      </c>
      <c r="C37" s="1">
        <v>1530.9999997541308</v>
      </c>
      <c r="D37" s="1">
        <v>0</v>
      </c>
      <c r="E37">
        <f>(R37-S37*(1000-T37)/(1000-U37))*AK37</f>
        <v>-1.0791802347944828</v>
      </c>
      <c r="F37">
        <f>IF(AV37&lt;&gt;0,1/(1/AV37-1/N37),0)</f>
        <v>2.2169155057725236</v>
      </c>
      <c r="G37">
        <f>((AY37-AL37/2)*S37-E37)/(AY37+AL37/2)</f>
        <v>385.20898591131959</v>
      </c>
      <c r="H37">
        <f>AL37*1000</f>
        <v>21.729025290391903</v>
      </c>
      <c r="I37">
        <f>(AQ37-AW37)</f>
        <v>1.3274278739817333</v>
      </c>
      <c r="J37">
        <f>(P37+AP37*D37)</f>
        <v>24.230203628540039</v>
      </c>
      <c r="K37" s="1">
        <v>2.72</v>
      </c>
      <c r="L37">
        <f>(K37*AE37+AF37)</f>
        <v>2.140174012184143</v>
      </c>
      <c r="M37" s="1">
        <v>0.5</v>
      </c>
      <c r="N37">
        <f>L37*(M37+1)*(M37+1)/(M37*M37+1)</f>
        <v>3.8523132219314578</v>
      </c>
      <c r="O37" s="1">
        <v>24.426633834838867</v>
      </c>
      <c r="P37" s="1">
        <v>24.230203628540039</v>
      </c>
      <c r="Q37" s="1">
        <v>24.453371047973633</v>
      </c>
      <c r="R37" s="1">
        <v>399.93301391601563</v>
      </c>
      <c r="S37" s="1">
        <v>393.15704345703125</v>
      </c>
      <c r="T37" s="1">
        <v>4.1315923444926739E-3</v>
      </c>
      <c r="U37" s="1">
        <v>19.349174499511719</v>
      </c>
      <c r="V37" s="1">
        <v>1.1878074146807194E-2</v>
      </c>
      <c r="W37" s="1">
        <v>55.627689361572266</v>
      </c>
      <c r="X37" s="1">
        <v>299.60830688476563</v>
      </c>
      <c r="Y37" s="1">
        <v>500.15548706054688</v>
      </c>
      <c r="Z37" s="1">
        <v>4.3227181434631348</v>
      </c>
      <c r="AA37" s="1">
        <v>88.335205078125</v>
      </c>
      <c r="AB37" s="1">
        <v>61.100711822509766</v>
      </c>
      <c r="AC37" s="1">
        <v>0.94407790899276733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1.1015011282528147</v>
      </c>
      <c r="AL37">
        <f>(U37-T37)/(1000-U37)*AK37</f>
        <v>2.1729025290391904E-2</v>
      </c>
      <c r="AM37">
        <f>(P37+273.15)</f>
        <v>297.38020362854002</v>
      </c>
      <c r="AN37">
        <f>(O37+273.15)</f>
        <v>297.57663383483884</v>
      </c>
      <c r="AO37">
        <f>(Y37*AG37+Z37*AH37)*AI37</f>
        <v>80.024876140992092</v>
      </c>
      <c r="AP37">
        <f>((AO37+0.00000010773*(AN37^4-AM37^4))-AL37*44100)/(L37*51.4+0.00000043092*AM37^3)</f>
        <v>-7.2194986588178187</v>
      </c>
      <c r="AQ37">
        <f>0.61365*EXP(17.502*J37/(240.97+J37))</f>
        <v>3.0366411714885277</v>
      </c>
      <c r="AR37">
        <f>AQ37*1000/AA37</f>
        <v>34.376341446231727</v>
      </c>
      <c r="AS37">
        <f>(AR37-U37)</f>
        <v>15.027166946720008</v>
      </c>
      <c r="AT37">
        <f>IF(D37,P37,(O37+P37)/2)</f>
        <v>24.328418731689453</v>
      </c>
      <c r="AU37">
        <f>0.61365*EXP(17.502*AT37/(240.97+AT37))</f>
        <v>3.0545716940336596</v>
      </c>
      <c r="AV37">
        <f>IF(AS37&lt;&gt;0,(1000-(AR37+U37)/2)/AS37*AL37,0)</f>
        <v>1.4071397368514034</v>
      </c>
      <c r="AW37">
        <f>U37*AA37/1000</f>
        <v>1.7092132975067944</v>
      </c>
      <c r="AX37">
        <f>(AU37-AW37)</f>
        <v>1.3453583965268652</v>
      </c>
      <c r="AY37">
        <f>1/(1.6/F37+1.37/N37)</f>
        <v>0.92820004025377567</v>
      </c>
      <c r="AZ37">
        <f>G37*AA37*0.001</f>
        <v>34.027514768412978</v>
      </c>
      <c r="BA37">
        <f>G37/S37</f>
        <v>0.97978401334025622</v>
      </c>
      <c r="BB37">
        <f>(1-AL37*AA37/AQ37/F37)*100</f>
        <v>71.487752645277695</v>
      </c>
      <c r="BC37">
        <f>(S37-E37/(N37/1.35))</f>
        <v>393.53523007713221</v>
      </c>
      <c r="BD37">
        <f>E37*BB37/100/BC37</f>
        <v>-1.9603878836855289E-3</v>
      </c>
    </row>
    <row r="38" spans="1:56" x14ac:dyDescent="0.25">
      <c r="A38" s="1" t="s">
        <v>1</v>
      </c>
      <c r="B38" s="1" t="s">
        <v>6635</v>
      </c>
      <c r="K38" s="1">
        <v>2.72</v>
      </c>
    </row>
    <row r="39" spans="1:56" x14ac:dyDescent="0.25">
      <c r="A39" s="1" t="s">
        <v>1</v>
      </c>
      <c r="B39" s="1" t="s">
        <v>6634</v>
      </c>
      <c r="K39" s="1">
        <v>2.72</v>
      </c>
    </row>
    <row r="40" spans="1:56" x14ac:dyDescent="0.25">
      <c r="A40" s="1">
        <v>8</v>
      </c>
      <c r="B40" s="1" t="s">
        <v>3049</v>
      </c>
      <c r="C40" s="1">
        <v>1737.9999997541308</v>
      </c>
      <c r="D40" s="1">
        <v>0</v>
      </c>
      <c r="E40">
        <f>(R40-S40*(1000-T40)/(1000-U40))*AK40</f>
        <v>-0.89382634895615543</v>
      </c>
      <c r="F40">
        <f>IF(AV40&lt;&gt;0,1/(1/AV40-1/N40),0)</f>
        <v>2.3488633669800603</v>
      </c>
      <c r="G40">
        <f>((AY40-AL40/2)*S40-E40)/(AY40+AL40/2)</f>
        <v>384.93898313572271</v>
      </c>
      <c r="H40">
        <f>AL40*1000</f>
        <v>22.104404763649075</v>
      </c>
      <c r="I40">
        <f>(AQ40-AW40)</f>
        <v>1.3019639977154815</v>
      </c>
      <c r="J40">
        <f>(P40+AP40*D40)</f>
        <v>24.24891471862793</v>
      </c>
      <c r="K40" s="1">
        <v>2.72</v>
      </c>
      <c r="L40">
        <f>(K40*AE40+AF40)</f>
        <v>2.140174012184143</v>
      </c>
      <c r="M40" s="1">
        <v>0.5</v>
      </c>
      <c r="N40">
        <f>L40*(M40+1)*(M40+1)/(M40*M40+1)</f>
        <v>3.8523132219314578</v>
      </c>
      <c r="O40" s="1">
        <v>24.449480056762695</v>
      </c>
      <c r="P40" s="1">
        <v>24.24891471862793</v>
      </c>
      <c r="Q40" s="1">
        <v>24.475536346435547</v>
      </c>
      <c r="R40" s="1">
        <v>399.9996337890625</v>
      </c>
      <c r="S40" s="1">
        <v>392.92584228515625</v>
      </c>
      <c r="T40" s="1">
        <v>2.8281542472541332E-3</v>
      </c>
      <c r="U40" s="1">
        <v>19.676071166992188</v>
      </c>
      <c r="V40" s="1">
        <v>8.1196380779147148E-3</v>
      </c>
      <c r="W40" s="1">
        <v>56.490047454833984</v>
      </c>
      <c r="X40" s="1">
        <v>299.59970092773438</v>
      </c>
      <c r="Y40" s="1">
        <v>750.1954345703125</v>
      </c>
      <c r="Z40" s="1">
        <v>4.1903724670410156</v>
      </c>
      <c r="AA40" s="1">
        <v>88.335014343261719</v>
      </c>
      <c r="AB40" s="1">
        <v>61.195270538330078</v>
      </c>
      <c r="AC40" s="1">
        <v>0.90762978792190552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1.1014694887049055</v>
      </c>
      <c r="AL40">
        <f>(U40-T40)/(1000-U40)*AK40</f>
        <v>2.2104404763649076E-2</v>
      </c>
      <c r="AM40">
        <f>(P40+273.15)</f>
        <v>297.39891471862791</v>
      </c>
      <c r="AN40">
        <f>(O40+273.15)</f>
        <v>297.59948005676267</v>
      </c>
      <c r="AO40">
        <f>(Y40*AG40+Z40*AH40)*AI40</f>
        <v>120.03126684834206</v>
      </c>
      <c r="AP40">
        <f>((AO40+0.00000010773*(AN40^4-AM40^4))-AL40*44100)/(L40*51.4+0.00000043092*AM40^3)</f>
        <v>-7.0257041081843195</v>
      </c>
      <c r="AQ40">
        <f>0.61365*EXP(17.502*J40/(240.97+J40))</f>
        <v>3.0400500264707748</v>
      </c>
      <c r="AR40">
        <f>AQ40*1000/AA40</f>
        <v>34.415005749106697</v>
      </c>
      <c r="AS40">
        <f>(AR40-U40)</f>
        <v>14.73893458211451</v>
      </c>
      <c r="AT40">
        <f>IF(D40,P40,(O40+P40)/2)</f>
        <v>24.349197387695313</v>
      </c>
      <c r="AU40">
        <f>0.61365*EXP(17.502*AT40/(240.97+AT40))</f>
        <v>3.0583769639758804</v>
      </c>
      <c r="AV40">
        <f>IF(AS40&lt;&gt;0,(1000-(AR40+U40)/2)/AS40*AL40,0)</f>
        <v>1.459167832973453</v>
      </c>
      <c r="AW40">
        <f>U40*AA40/1000</f>
        <v>1.7380860287552933</v>
      </c>
      <c r="AX40">
        <f>(AU40-AW40)</f>
        <v>1.3202909352205872</v>
      </c>
      <c r="AY40">
        <f>1/(1.6/F40+1.37/N40)</f>
        <v>0.9644959280200105</v>
      </c>
      <c r="AZ40">
        <f>G40*AA40*0.001</f>
        <v>34.003590596574654</v>
      </c>
      <c r="BA40">
        <f>G40/S40</f>
        <v>0.97967336761821511</v>
      </c>
      <c r="BB40">
        <f>(1-AL40*AA40/AQ40/F40)*100</f>
        <v>72.655296199427653</v>
      </c>
      <c r="BC40">
        <f>(S40-E40/(N40/1.35))</f>
        <v>393.23907371302175</v>
      </c>
      <c r="BD40">
        <f>E40*BB40/100/BC40</f>
        <v>-1.6514436757537299E-3</v>
      </c>
    </row>
    <row r="41" spans="1:56" x14ac:dyDescent="0.25">
      <c r="A41" s="1" t="s">
        <v>1</v>
      </c>
      <c r="B41" s="1" t="s">
        <v>6633</v>
      </c>
      <c r="K41" s="1">
        <v>2.72</v>
      </c>
    </row>
    <row r="42" spans="1:56" x14ac:dyDescent="0.25">
      <c r="A42" s="1" t="s">
        <v>1</v>
      </c>
      <c r="B42" s="1" t="s">
        <v>6632</v>
      </c>
      <c r="K42" s="1">
        <v>2.72</v>
      </c>
    </row>
    <row r="43" spans="1:56" x14ac:dyDescent="0.25">
      <c r="A43" s="1">
        <v>9</v>
      </c>
      <c r="B43" s="1" t="s">
        <v>6631</v>
      </c>
      <c r="C43" s="1">
        <v>1943.9999997541308</v>
      </c>
      <c r="D43" s="1">
        <v>0</v>
      </c>
      <c r="E43">
        <f>(R43-S43*(1000-T43)/(1000-U43))*AK43</f>
        <v>-0.98564335404754322</v>
      </c>
      <c r="F43">
        <f>IF(AV43&lt;&gt;0,1/(1/AV43-1/N43),0)</f>
        <v>2.6579034305724334</v>
      </c>
      <c r="G43">
        <f>((AY43-AL43/2)*S43-E43)/(AY43+AL43/2)</f>
        <v>385.14796516742041</v>
      </c>
      <c r="H43">
        <f>AL43*1000</f>
        <v>22.814419600302962</v>
      </c>
      <c r="I43">
        <f>(AQ43-AW43)</f>
        <v>1.246368217011653</v>
      </c>
      <c r="J43">
        <f>(P43+AP43*D43)</f>
        <v>24.243696212768555</v>
      </c>
      <c r="K43" s="1">
        <v>2.72</v>
      </c>
      <c r="L43">
        <f>(K43*AE43+AF43)</f>
        <v>2.140174012184143</v>
      </c>
      <c r="M43" s="1">
        <v>0.5</v>
      </c>
      <c r="N43">
        <f>L43*(M43+1)*(M43+1)/(M43*M43+1)</f>
        <v>3.8523132219314578</v>
      </c>
      <c r="O43" s="1">
        <v>24.472118377685547</v>
      </c>
      <c r="P43" s="1">
        <v>24.243696212768555</v>
      </c>
      <c r="Q43" s="1">
        <v>24.506862640380859</v>
      </c>
      <c r="R43" s="1">
        <v>399.94015502929688</v>
      </c>
      <c r="S43" s="1">
        <v>392.7010498046875</v>
      </c>
      <c r="T43" s="1">
        <v>1.6139037907123566E-3</v>
      </c>
      <c r="U43" s="1">
        <v>20.294107437133789</v>
      </c>
      <c r="V43" s="1">
        <v>4.6273767948150635E-3</v>
      </c>
      <c r="W43" s="1">
        <v>58.187164306640625</v>
      </c>
      <c r="X43" s="1">
        <v>299.59780883789063</v>
      </c>
      <c r="Y43" s="1">
        <v>1000.1104125976563</v>
      </c>
      <c r="Z43" s="1">
        <v>4.3082728385925293</v>
      </c>
      <c r="AA43" s="1">
        <v>88.337501525878906</v>
      </c>
      <c r="AB43" s="1">
        <v>60.919746398925781</v>
      </c>
      <c r="AC43" s="1">
        <v>0.92540198564529419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1.1014625324922447</v>
      </c>
      <c r="AL43">
        <f>(U43-T43)/(1000-U43)*AK43</f>
        <v>2.2814419600302963E-2</v>
      </c>
      <c r="AM43">
        <f>(P43+273.15)</f>
        <v>297.39369621276853</v>
      </c>
      <c r="AN43">
        <f>(O43+273.15)</f>
        <v>297.62211837768552</v>
      </c>
      <c r="AO43">
        <f>(Y43*AG43+Z43*AH43)*AI43</f>
        <v>160.01766243895145</v>
      </c>
      <c r="AP43">
        <f>((AO43+0.00000010773*(AN43^4-AM43^4))-AL43*44100)/(L43*51.4+0.00000043092*AM43^3)</f>
        <v>-6.9516402370580694</v>
      </c>
      <c r="AQ43">
        <f>0.61365*EXP(17.502*J43/(240.97+J43))</f>
        <v>3.0390989637058095</v>
      </c>
      <c r="AR43">
        <f>AQ43*1000/AA43</f>
        <v>34.403270538679322</v>
      </c>
      <c r="AS43">
        <f>(AR43-U43)</f>
        <v>14.109163101545533</v>
      </c>
      <c r="AT43">
        <f>IF(D43,P43,(O43+P43)/2)</f>
        <v>24.357907295227051</v>
      </c>
      <c r="AU43">
        <f>0.61365*EXP(17.502*AT43/(240.97+AT43))</f>
        <v>3.0599732728335254</v>
      </c>
      <c r="AV43">
        <f>IF(AS43&lt;&gt;0,(1000-(AR43+U43)/2)/AS43*AL43,0)</f>
        <v>1.5727704736635946</v>
      </c>
      <c r="AW43">
        <f>U43*AA43/1000</f>
        <v>1.7927307466941564</v>
      </c>
      <c r="AX43">
        <f>(AU43-AW43)</f>
        <v>1.2672425261393689</v>
      </c>
      <c r="AY43">
        <f>1/(1.6/F43+1.37/N43)</f>
        <v>1.0442678629157105</v>
      </c>
      <c r="AZ43">
        <f>G43*AA43*0.001</f>
        <v>34.023008960666161</v>
      </c>
      <c r="BA43">
        <f>G43/S43</f>
        <v>0.9807663243043947</v>
      </c>
      <c r="BB43">
        <f>(1-AL43*AA43/AQ43/F43)*100</f>
        <v>75.050003074368419</v>
      </c>
      <c r="BC43">
        <f>(S43-E43/(N43/1.35))</f>
        <v>393.04645747309536</v>
      </c>
      <c r="BD43">
        <f>E43*BB43/100/BC43</f>
        <v>-1.8820303642238642E-3</v>
      </c>
    </row>
    <row r="44" spans="1:56" x14ac:dyDescent="0.25">
      <c r="A44" s="1" t="s">
        <v>1</v>
      </c>
      <c r="B44" s="1" t="s">
        <v>6630</v>
      </c>
      <c r="K44" s="1">
        <v>2.72</v>
      </c>
    </row>
    <row r="45" spans="1:56" x14ac:dyDescent="0.25">
      <c r="A45" s="1" t="s">
        <v>1</v>
      </c>
      <c r="B45" s="1" t="s">
        <v>6629</v>
      </c>
      <c r="K45" s="1">
        <v>2.72</v>
      </c>
    </row>
    <row r="46" spans="1:56" x14ac:dyDescent="0.25">
      <c r="A46" s="1">
        <v>10</v>
      </c>
      <c r="B46" s="1" t="s">
        <v>6628</v>
      </c>
      <c r="C46" s="1">
        <v>2149.9999997541308</v>
      </c>
      <c r="D46" s="1">
        <v>0</v>
      </c>
      <c r="E46">
        <f>(R46-S46*(1000-T46)/(1000-U46))*AK46</f>
        <v>-0.66296223916082597</v>
      </c>
      <c r="F46">
        <f>IF(AV46&lt;&gt;0,1/(1/AV46-1/N46),0)</f>
        <v>2.9813373248854766</v>
      </c>
      <c r="G46">
        <f>((AY46-AL46/2)*S46-E46)/(AY46+AL46/2)</f>
        <v>384.87916946006794</v>
      </c>
      <c r="H46">
        <f>AL46*1000</f>
        <v>23.526252589709632</v>
      </c>
      <c r="I46">
        <f>(AQ46-AW46)</f>
        <v>1.2023207101649664</v>
      </c>
      <c r="J46">
        <f>(P46+AP46*D46)</f>
        <v>24.299221038818359</v>
      </c>
      <c r="K46" s="1">
        <v>2.72</v>
      </c>
      <c r="L46">
        <f>(K46*AE46+AF46)</f>
        <v>2.140174012184143</v>
      </c>
      <c r="M46" s="1">
        <v>0.5</v>
      </c>
      <c r="N46">
        <f>L46*(M46+1)*(M46+1)/(M46*M46+1)</f>
        <v>3.8523132219314578</v>
      </c>
      <c r="O46" s="1">
        <v>24.574813842773438</v>
      </c>
      <c r="P46" s="1">
        <v>24.299221038818359</v>
      </c>
      <c r="Q46" s="1">
        <v>24.550790786743164</v>
      </c>
      <c r="R46" s="1">
        <v>400.224853515625</v>
      </c>
      <c r="S46" s="1">
        <v>392.44662475585938</v>
      </c>
      <c r="T46" s="1">
        <v>4.0418669232167304E-4</v>
      </c>
      <c r="U46" s="1">
        <v>20.907073974609375</v>
      </c>
      <c r="V46" s="1">
        <v>1.1518031824380159E-3</v>
      </c>
      <c r="W46" s="1">
        <v>59.578495025634766</v>
      </c>
      <c r="X46" s="1">
        <v>299.68203735351563</v>
      </c>
      <c r="Y46" s="1">
        <v>1250.088623046875</v>
      </c>
      <c r="Z46" s="1">
        <v>4.5099301338195801</v>
      </c>
      <c r="AA46" s="1">
        <v>88.339042663574219</v>
      </c>
      <c r="AB46" s="1">
        <v>61.175918579101563</v>
      </c>
      <c r="AC46" s="1">
        <v>0.9240189790725708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1.1017721961526308</v>
      </c>
      <c r="AL46">
        <f>(U46-T46)/(1000-U46)*AK46</f>
        <v>2.3526252589709633E-2</v>
      </c>
      <c r="AM46">
        <f>(P46+273.15)</f>
        <v>297.44922103881834</v>
      </c>
      <c r="AN46">
        <f>(O46+273.15)</f>
        <v>297.72481384277341</v>
      </c>
      <c r="AO46">
        <f>(Y46*AG46+Z46*AH46)*AI46</f>
        <v>200.0141752168347</v>
      </c>
      <c r="AP46">
        <f>((AO46+0.00000010773*(AN46^4-AM46^4))-AL46*44100)/(L46*51.4+0.00000043092*AM46^3)</f>
        <v>-6.8759343279210343</v>
      </c>
      <c r="AQ46">
        <f>0.61365*EXP(17.502*J46/(240.97+J46))</f>
        <v>3.0492316099784862</v>
      </c>
      <c r="AR46">
        <f>AQ46*1000/AA46</f>
        <v>34.517372138512073</v>
      </c>
      <c r="AS46">
        <f>(AR46-U46)</f>
        <v>13.610298163902698</v>
      </c>
      <c r="AT46">
        <f>IF(D46,P46,(O46+P46)/2)</f>
        <v>24.437017440795898</v>
      </c>
      <c r="AU46">
        <f>0.61365*EXP(17.502*AT46/(240.97+AT46))</f>
        <v>3.0745055734364271</v>
      </c>
      <c r="AV46">
        <f>IF(AS46&lt;&gt;0,(1000-(AR46+U46)/2)/AS46*AL46,0)</f>
        <v>1.6806603025733788</v>
      </c>
      <c r="AW46">
        <f>U46*AA46/1000</f>
        <v>1.8469108998135197</v>
      </c>
      <c r="AX46">
        <f>(AU46-AW46)</f>
        <v>1.2275946736229073</v>
      </c>
      <c r="AY46">
        <f>1/(1.6/F46+1.37/N46)</f>
        <v>1.1206963132198398</v>
      </c>
      <c r="AZ46">
        <f>G46*AA46*0.001</f>
        <v>33.999857371253952</v>
      </c>
      <c r="BA46">
        <f>G46/S46</f>
        <v>0.98071723689686685</v>
      </c>
      <c r="BB46">
        <f>(1-AL46*AA46/AQ46/F46)*100</f>
        <v>77.138542569573659</v>
      </c>
      <c r="BC46">
        <f>(S46-E46/(N46/1.35))</f>
        <v>392.67895244348659</v>
      </c>
      <c r="BD46">
        <f>E46*BB46/100/BC46</f>
        <v>-1.3023346575950538E-3</v>
      </c>
    </row>
    <row r="47" spans="1:56" x14ac:dyDescent="0.25">
      <c r="A47" s="1" t="s">
        <v>1</v>
      </c>
      <c r="B47" s="1" t="s">
        <v>6627</v>
      </c>
      <c r="K47" s="1">
        <v>2.72</v>
      </c>
    </row>
    <row r="48" spans="1:56" x14ac:dyDescent="0.25">
      <c r="A48" s="1" t="s">
        <v>1</v>
      </c>
      <c r="B48" s="1" t="s">
        <v>3037</v>
      </c>
      <c r="K48" s="1">
        <v>2.72</v>
      </c>
    </row>
    <row r="49" spans="1:56" x14ac:dyDescent="0.25">
      <c r="A49" s="1">
        <v>11</v>
      </c>
      <c r="B49" s="1" t="s">
        <v>6626</v>
      </c>
      <c r="C49" s="1">
        <v>2356.9999997541308</v>
      </c>
      <c r="D49" s="1">
        <v>0</v>
      </c>
      <c r="E49">
        <f>(R49-S49*(1000-T49)/(1000-U49))*AK49</f>
        <v>-0.56475883739478849</v>
      </c>
      <c r="F49">
        <f>IF(AV49&lt;&gt;0,1/(1/AV49-1/N49),0)</f>
        <v>3.5792521732842397</v>
      </c>
      <c r="G49">
        <f>((AY49-AL49/2)*S49-E49)/(AY49+AL49/2)</f>
        <v>384.51867763365425</v>
      </c>
      <c r="H49">
        <f>AL49*1000</f>
        <v>24.466366401152122</v>
      </c>
      <c r="I49">
        <f>(AQ49-AW49)</f>
        <v>1.1321327159708432</v>
      </c>
      <c r="J49">
        <f>(P49+AP49*D49)</f>
        <v>24.312881469726563</v>
      </c>
      <c r="K49" s="1">
        <v>2.72</v>
      </c>
      <c r="L49">
        <f>(K49*AE49+AF49)</f>
        <v>2.140174012184143</v>
      </c>
      <c r="M49" s="1">
        <v>0.5</v>
      </c>
      <c r="N49">
        <f>L49*(M49+1)*(M49+1)/(M49*M49+1)</f>
        <v>3.8523132219314578</v>
      </c>
      <c r="O49" s="1">
        <v>24.618423461914063</v>
      </c>
      <c r="P49" s="1">
        <v>24.312881469726563</v>
      </c>
      <c r="Q49" s="1">
        <v>24.599725723266602</v>
      </c>
      <c r="R49" s="1">
        <v>399.8741455078125</v>
      </c>
      <c r="S49" s="1">
        <v>391.68692016601563</v>
      </c>
      <c r="T49" s="1">
        <v>8.7657960830256343E-4</v>
      </c>
      <c r="U49" s="1">
        <v>21.729677200317383</v>
      </c>
      <c r="V49" s="1">
        <v>2.491489052772522E-3</v>
      </c>
      <c r="W49" s="1">
        <v>61.761936187744141</v>
      </c>
      <c r="X49" s="1">
        <v>299.61358642578125</v>
      </c>
      <c r="Y49" s="1">
        <v>1600.189208984375</v>
      </c>
      <c r="Z49" s="1">
        <v>4.0424375534057617</v>
      </c>
      <c r="AA49" s="1">
        <v>88.33984375</v>
      </c>
      <c r="AB49" s="1">
        <v>61.40631103515625</v>
      </c>
      <c r="AC49" s="1">
        <v>0.91039317846298218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1.1015205383300779</v>
      </c>
      <c r="AL49">
        <f>(U49-T49)/(1000-U49)*AK49</f>
        <v>2.4466366401152122E-2</v>
      </c>
      <c r="AM49">
        <f>(P49+273.15)</f>
        <v>297.46288146972654</v>
      </c>
      <c r="AN49">
        <f>(O49+273.15)</f>
        <v>297.76842346191404</v>
      </c>
      <c r="AO49">
        <f>(Y49*AG49+Z49*AH49)*AI49</f>
        <v>256.03026771477744</v>
      </c>
      <c r="AP49">
        <f>((AO49+0.00000010773*(AN49^4-AM49^4))-AL49*44100)/(L49*51.4+0.00000043092*AM49^3)</f>
        <v>-6.7530724338915569</v>
      </c>
      <c r="AQ49">
        <f>0.61365*EXP(17.502*J49/(240.97+J49))</f>
        <v>3.0517290045848182</v>
      </c>
      <c r="AR49">
        <f>AQ49*1000/AA49</f>
        <v>34.545329435052551</v>
      </c>
      <c r="AS49">
        <f>(AR49-U49)</f>
        <v>12.815652234735168</v>
      </c>
      <c r="AT49">
        <f>IF(D49,P49,(O49+P49)/2)</f>
        <v>24.465652465820313</v>
      </c>
      <c r="AU49">
        <f>0.61365*EXP(17.502*AT49/(240.97+AT49))</f>
        <v>3.0797805939354626</v>
      </c>
      <c r="AV49">
        <f>IF(AS49&lt;&gt;0,(1000-(AR49+U49)/2)/AS49*AL49,0)</f>
        <v>1.8553830503390976</v>
      </c>
      <c r="AW49">
        <f>U49*AA49/1000</f>
        <v>1.919596288613975</v>
      </c>
      <c r="AX49">
        <f>(AU49-AW49)</f>
        <v>1.1601843053214875</v>
      </c>
      <c r="AY49">
        <f>1/(1.6/F49+1.37/N49)</f>
        <v>1.2458711324962954</v>
      </c>
      <c r="AZ49">
        <f>G49*AA49*0.001</f>
        <v>33.968319901113638</v>
      </c>
      <c r="BA49">
        <f>G49/S49</f>
        <v>0.9816990505342299</v>
      </c>
      <c r="BB49">
        <f>(1-AL49*AA49/AQ49/F49)*100</f>
        <v>80.212640718721829</v>
      </c>
      <c r="BC49">
        <f>(S49-E49/(N49/1.35))</f>
        <v>391.88483357195116</v>
      </c>
      <c r="BD49">
        <f>E49*BB49/100/BC49</f>
        <v>-1.1559722100945725E-3</v>
      </c>
    </row>
    <row r="50" spans="1:56" x14ac:dyDescent="0.25">
      <c r="A50" s="1" t="s">
        <v>1</v>
      </c>
      <c r="B50" s="1" t="s">
        <v>3040</v>
      </c>
      <c r="K50" s="1">
        <v>2.72</v>
      </c>
    </row>
    <row r="51" spans="1:56" x14ac:dyDescent="0.25">
      <c r="A51" s="1" t="s">
        <v>1</v>
      </c>
      <c r="B51" s="1" t="s">
        <v>6621</v>
      </c>
      <c r="K51" s="1">
        <v>2.72</v>
      </c>
    </row>
    <row r="52" spans="1:56" x14ac:dyDescent="0.25">
      <c r="A52" s="1">
        <v>12</v>
      </c>
      <c r="B52" s="1" t="s">
        <v>6625</v>
      </c>
      <c r="C52" s="1">
        <v>2564.499999742955</v>
      </c>
      <c r="D52" s="1">
        <v>0</v>
      </c>
      <c r="E52">
        <f>(R52-S52*(1000-T52)/(1000-U52))*AK52</f>
        <v>-0.50788899577428304</v>
      </c>
      <c r="F52">
        <f>IF(AV52&lt;&gt;0,1/(1/AV52-1/N52),0)</f>
        <v>4.6303929733177762</v>
      </c>
      <c r="G52">
        <f>((AY52-AL52/2)*S52-E52)/(AY52+AL52/2)</f>
        <v>384.78108374384846</v>
      </c>
      <c r="H52">
        <f>AL52*1000</f>
        <v>25.690749885467078</v>
      </c>
      <c r="I52">
        <f>(AQ52-AW52)</f>
        <v>1.048306123375359</v>
      </c>
      <c r="J52">
        <f>(P52+AP52*D52)</f>
        <v>24.364089965820313</v>
      </c>
      <c r="K52" s="1">
        <v>2.72</v>
      </c>
      <c r="L52">
        <f>(K52*AE52+AF52)</f>
        <v>2.140174012184143</v>
      </c>
      <c r="M52" s="1">
        <v>0.5</v>
      </c>
      <c r="N52">
        <f>L52*(M52+1)*(M52+1)/(M52*M52+1)</f>
        <v>3.8523132219314578</v>
      </c>
      <c r="O52" s="1">
        <v>24.713207244873047</v>
      </c>
      <c r="P52" s="1">
        <v>24.364089965820313</v>
      </c>
      <c r="Q52" s="1">
        <v>24.679636001586914</v>
      </c>
      <c r="R52" s="1">
        <v>400.0811767578125</v>
      </c>
      <c r="S52" s="1">
        <v>391.41604614257813</v>
      </c>
      <c r="T52" s="1">
        <v>-2.7585387579165399E-4</v>
      </c>
      <c r="U52" s="1">
        <v>22.784008026123047</v>
      </c>
      <c r="V52" s="1">
        <v>-7.7965122181922197E-4</v>
      </c>
      <c r="W52" s="1">
        <v>64.394889831542969</v>
      </c>
      <c r="X52" s="1">
        <v>299.70974731445313</v>
      </c>
      <c r="Y52" s="1">
        <v>2001.0394287109375</v>
      </c>
      <c r="Z52" s="1">
        <v>4.0228466987609863</v>
      </c>
      <c r="AA52" s="1">
        <v>88.342697143554688</v>
      </c>
      <c r="AB52" s="1">
        <v>62.050212860107422</v>
      </c>
      <c r="AC52" s="1">
        <v>0.89447158575057983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1.1018740710090185</v>
      </c>
      <c r="AL52">
        <f>(U52-T52)/(1000-U52)*AK52</f>
        <v>2.5690749885467077E-2</v>
      </c>
      <c r="AM52">
        <f>(P52+273.15)</f>
        <v>297.51408996582029</v>
      </c>
      <c r="AN52">
        <f>(O52+273.15)</f>
        <v>297.86320724487302</v>
      </c>
      <c r="AO52">
        <f>(Y52*AG52+Z52*AH52)*AI52</f>
        <v>320.16630143747534</v>
      </c>
      <c r="AP52">
        <f>((AO52+0.00000010773*(AN52^4-AM52^4))-AL52*44100)/(L52*51.4+0.00000043092*AM52^3)</f>
        <v>-6.6650794762469063</v>
      </c>
      <c r="AQ52">
        <f>0.61365*EXP(17.502*J52/(240.97+J52))</f>
        <v>3.0611068441434668</v>
      </c>
      <c r="AR52">
        <f>AQ52*1000/AA52</f>
        <v>34.650366619090704</v>
      </c>
      <c r="AS52">
        <f>(AR52-U52)</f>
        <v>11.866358592967657</v>
      </c>
      <c r="AT52">
        <f>IF(D52,P52,(O52+P52)/2)</f>
        <v>24.53864860534668</v>
      </c>
      <c r="AU52">
        <f>0.61365*EXP(17.502*AT52/(240.97+AT52))</f>
        <v>3.0932634317414349</v>
      </c>
      <c r="AV52">
        <f>IF(AS52&lt;&gt;0,(1000-(AR52+U52)/2)/AS52*AL52,0)</f>
        <v>2.1028341266659285</v>
      </c>
      <c r="AW52">
        <f>U52*AA52/1000</f>
        <v>2.0128007207681078</v>
      </c>
      <c r="AX52">
        <f>(AU52-AW52)</f>
        <v>1.0804627109733271</v>
      </c>
      <c r="AY52">
        <f>1/(1.6/F52+1.37/N52)</f>
        <v>1.4261805264943472</v>
      </c>
      <c r="AZ52">
        <f>G52*AA52*0.001</f>
        <v>33.992598747751558</v>
      </c>
      <c r="BA52">
        <f>G52/S52</f>
        <v>0.9830488237155387</v>
      </c>
      <c r="BB52">
        <f>(1-AL52*AA52/AQ52/F52)*100</f>
        <v>83.987796659538432</v>
      </c>
      <c r="BC52">
        <f>(S52-E52/(N52/1.35))</f>
        <v>391.59403014979534</v>
      </c>
      <c r="BD52">
        <f>E52*BB52/100/BC52</f>
        <v>-1.0893035750925619E-3</v>
      </c>
    </row>
    <row r="53" spans="1:56" x14ac:dyDescent="0.25">
      <c r="A53" s="1" t="s">
        <v>1</v>
      </c>
      <c r="B53" s="1" t="s">
        <v>6624</v>
      </c>
    </row>
    <row r="54" spans="1:56" x14ac:dyDescent="0.25">
      <c r="A54" s="1" t="s">
        <v>1</v>
      </c>
      <c r="B54" s="1" t="s">
        <v>6623</v>
      </c>
    </row>
    <row r="55" spans="1:56" x14ac:dyDescent="0.25">
      <c r="A55" s="1" t="s">
        <v>1</v>
      </c>
      <c r="B55" s="1" t="s">
        <v>6622</v>
      </c>
    </row>
    <row r="56" spans="1:56" x14ac:dyDescent="0.25">
      <c r="A56" s="1" t="s">
        <v>1</v>
      </c>
      <c r="B56" s="1" t="s">
        <v>6621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1EC3D-8ED9-4C1E-B24F-42C470FD9935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12811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12810</v>
      </c>
    </row>
    <row r="12" spans="1:56" x14ac:dyDescent="0.25">
      <c r="A12" s="1" t="s">
        <v>1</v>
      </c>
      <c r="B12" s="1" t="s">
        <v>12809</v>
      </c>
    </row>
    <row r="13" spans="1:56" x14ac:dyDescent="0.25">
      <c r="A13" s="1" t="s">
        <v>1</v>
      </c>
      <c r="B13" s="1" t="s">
        <v>12808</v>
      </c>
    </row>
    <row r="14" spans="1:56" x14ac:dyDescent="0.25">
      <c r="A14" s="1" t="s">
        <v>1</v>
      </c>
      <c r="B14" s="1" t="s">
        <v>12807</v>
      </c>
    </row>
    <row r="15" spans="1:56" x14ac:dyDescent="0.25">
      <c r="A15" s="1" t="s">
        <v>1</v>
      </c>
      <c r="B15" s="1" t="s">
        <v>12806</v>
      </c>
    </row>
    <row r="16" spans="1:56" x14ac:dyDescent="0.25">
      <c r="A16" s="1" t="s">
        <v>1</v>
      </c>
      <c r="B16" s="1" t="s">
        <v>12805</v>
      </c>
    </row>
    <row r="17" spans="1:56" x14ac:dyDescent="0.25">
      <c r="A17" s="1" t="s">
        <v>1</v>
      </c>
      <c r="B17" s="1" t="s">
        <v>12804</v>
      </c>
    </row>
    <row r="18" spans="1:56" x14ac:dyDescent="0.25">
      <c r="A18" s="1">
        <v>1</v>
      </c>
      <c r="B18" s="1" t="s">
        <v>12803</v>
      </c>
      <c r="C18" s="1">
        <v>333.5000021122396</v>
      </c>
      <c r="D18" s="1">
        <v>0</v>
      </c>
      <c r="E18">
        <f>(R18-S18*(1000-T18)/(1000-U18))*AK18</f>
        <v>-2.1686968064089456</v>
      </c>
      <c r="F18">
        <f>IF(AV18&lt;&gt;0,1/(1/AV18-1/N18),0)</f>
        <v>1.709039568409555</v>
      </c>
      <c r="G18">
        <f>((AY18-AL18/2)*S18-E18)/(AY18+AL18/2)</f>
        <v>387.66638568845826</v>
      </c>
      <c r="H18">
        <f>AL18*1000</f>
        <v>20.212360003237372</v>
      </c>
      <c r="I18">
        <f>(AQ18-AW18)</f>
        <v>1.4139150773937728</v>
      </c>
      <c r="J18">
        <f>(P18+AP18*D18)</f>
        <v>25.871400833129883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26.273296356201172</v>
      </c>
      <c r="P18" s="1">
        <v>25.871400833129883</v>
      </c>
      <c r="Q18" s="1">
        <v>26.322471618652344</v>
      </c>
      <c r="R18" s="1">
        <v>400.1478271484375</v>
      </c>
      <c r="S18" s="1">
        <v>394.87713623046875</v>
      </c>
      <c r="T18" s="1">
        <v>4.0406622886657715</v>
      </c>
      <c r="U18" s="1">
        <v>21.965721130371094</v>
      </c>
      <c r="V18" s="1">
        <v>10.37857723236084</v>
      </c>
      <c r="W18" s="1">
        <v>56.419692993164063</v>
      </c>
      <c r="X18" s="1">
        <v>299.97109985351563</v>
      </c>
      <c r="Y18" s="1">
        <v>-5.5722803808748722E-3</v>
      </c>
      <c r="Z18" s="1">
        <v>3.1508581638336182</v>
      </c>
      <c r="AA18" s="1">
        <v>88.080497741699219</v>
      </c>
      <c r="AB18" s="1">
        <v>9.0239830017089844</v>
      </c>
      <c r="AC18" s="1">
        <v>-1.0184522867202759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1.1028349259320425</v>
      </c>
      <c r="AL18">
        <f>(U18-T18)/(1000-U18)*AK18</f>
        <v>2.0212360003237371E-2</v>
      </c>
      <c r="AM18">
        <f>(P18+273.15)</f>
        <v>299.02140083312986</v>
      </c>
      <c r="AN18">
        <f>(O18+273.15)</f>
        <v>299.42329635620115</v>
      </c>
      <c r="AO18">
        <f>(Y18*AG18+Z18*AH18)*AI18</f>
        <v>-8.9156484101195199E-4</v>
      </c>
      <c r="AP18">
        <f>((AO18+0.00000010773*(AN18^4-AM18^4))-AL18*44100)/(L18*51.4+0.00000043092*AM18^3)</f>
        <v>-7.2965791579277468</v>
      </c>
      <c r="AQ18">
        <f>0.61365*EXP(17.502*J18/(240.97+J18))</f>
        <v>3.3486667278122186</v>
      </c>
      <c r="AR18">
        <f>AQ18*1000/AA18</f>
        <v>38.018253911692952</v>
      </c>
      <c r="AS18">
        <f>(AR18-U18)</f>
        <v>16.052532781321858</v>
      </c>
      <c r="AT18">
        <f>IF(D18,P18,(O18+P18)/2)</f>
        <v>26.072348594665527</v>
      </c>
      <c r="AU18">
        <f>0.61365*EXP(17.502*AT18/(240.97+AT18))</f>
        <v>3.3887310271248476</v>
      </c>
      <c r="AV18">
        <f>IF(AS18&lt;&gt;0,(1000-(AR18+U18)/2)/AS18*AL18,0)</f>
        <v>1.2213743102934307</v>
      </c>
      <c r="AW18">
        <f>U18*AA18/1000</f>
        <v>1.9347516504184459</v>
      </c>
      <c r="AX18">
        <f>(AU18-AW18)</f>
        <v>1.4539793767064018</v>
      </c>
      <c r="AY18">
        <f>1/(1.6/F18+1.37/N18)</f>
        <v>0.79600990933795512</v>
      </c>
      <c r="AZ18">
        <f>G18*AA18*0.001</f>
        <v>34.145848209164953</v>
      </c>
      <c r="BA18">
        <f>G18/S18</f>
        <v>0.98173925537739426</v>
      </c>
      <c r="BB18">
        <f>(1-AL18*AA18/AQ18/F18)*100</f>
        <v>68.891953447552439</v>
      </c>
      <c r="BC18">
        <f>(S18-E18/(N18/1.35))</f>
        <v>395.56113217472006</v>
      </c>
      <c r="BD18">
        <f>E18*BB18/100/BC18</f>
        <v>-3.7770586459689864E-3</v>
      </c>
    </row>
    <row r="19" spans="1:56" x14ac:dyDescent="0.25">
      <c r="A19" s="1" t="s">
        <v>1</v>
      </c>
      <c r="B19" s="1" t="s">
        <v>12802</v>
      </c>
      <c r="K19" s="1">
        <v>2.72</v>
      </c>
    </row>
    <row r="20" spans="1:56" x14ac:dyDescent="0.25">
      <c r="A20" s="1" t="s">
        <v>1</v>
      </c>
      <c r="B20" s="1" t="s">
        <v>12801</v>
      </c>
      <c r="K20" s="1">
        <v>2.72</v>
      </c>
    </row>
    <row r="21" spans="1:56" x14ac:dyDescent="0.25">
      <c r="A21" s="1">
        <v>2</v>
      </c>
      <c r="B21" s="1" t="s">
        <v>12800</v>
      </c>
      <c r="C21" s="1">
        <v>538.00000212341547</v>
      </c>
      <c r="D21" s="1">
        <v>0</v>
      </c>
      <c r="E21">
        <f>(R21-S21*(1000-T21)/(1000-U21))*AK21</f>
        <v>-1.504023038619162</v>
      </c>
      <c r="F21">
        <f>IF(AV21&lt;&gt;0,1/(1/AV21-1/N21),0)</f>
        <v>1.6784417916844911</v>
      </c>
      <c r="G21">
        <f>((AY21-AL21/2)*S21-E21)/(AY21+AL21/2)</f>
        <v>386.4370426190892</v>
      </c>
      <c r="H21">
        <f>AL21*1000</f>
        <v>19.809059075790529</v>
      </c>
      <c r="I21">
        <f>(AQ21-AW21)</f>
        <v>1.4043458300318865</v>
      </c>
      <c r="J21">
        <f>(P21+AP21*D21)</f>
        <v>25.672922134399414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26.235790252685547</v>
      </c>
      <c r="P21" s="1">
        <v>25.672922134399414</v>
      </c>
      <c r="Q21" s="1">
        <v>26.334728240966797</v>
      </c>
      <c r="R21" s="1">
        <v>400.08718872070313</v>
      </c>
      <c r="S21" s="1">
        <v>394.3692626953125</v>
      </c>
      <c r="T21" s="1">
        <v>4.0618391036987305</v>
      </c>
      <c r="U21" s="1">
        <v>21.629337310791016</v>
      </c>
      <c r="V21" s="1">
        <v>10.456286430358887</v>
      </c>
      <c r="W21" s="1">
        <v>55.679840087890625</v>
      </c>
      <c r="X21" s="1">
        <v>300.07254028320313</v>
      </c>
      <c r="Y21" s="1">
        <v>24.373943328857422</v>
      </c>
      <c r="Z21" s="1">
        <v>3.2622551918029785</v>
      </c>
      <c r="AA21" s="1">
        <v>88.082015991210938</v>
      </c>
      <c r="AB21" s="1">
        <v>9.1044559478759766</v>
      </c>
      <c r="AC21" s="1">
        <v>-0.98292571306228638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1.1032078686882465</v>
      </c>
      <c r="AL21">
        <f>(U21-T21)/(1000-U21)*AK21</f>
        <v>1.980905907579053E-2</v>
      </c>
      <c r="AM21">
        <f>(P21+273.15)</f>
        <v>298.82292213439939</v>
      </c>
      <c r="AN21">
        <f>(O21+273.15)</f>
        <v>299.38579025268552</v>
      </c>
      <c r="AO21">
        <f>(Y21*AG21+Z21*AH21)*AI21</f>
        <v>3.8998308454491735</v>
      </c>
      <c r="AP21">
        <f>((AO21+0.00000010773*(AN21^4-AM21^4))-AL21*44100)/(L21*51.4+0.00000043092*AM21^3)</f>
        <v>-7.1042413862427418</v>
      </c>
      <c r="AQ21">
        <f>0.61365*EXP(17.502*J21/(240.97+J21))</f>
        <v>3.3095014649202761</v>
      </c>
      <c r="AR21">
        <f>AQ21*1000/AA21</f>
        <v>37.572953203642697</v>
      </c>
      <c r="AS21">
        <f>(AR21-U21)</f>
        <v>15.943615892851682</v>
      </c>
      <c r="AT21">
        <f>IF(D21,P21,(O21+P21)/2)</f>
        <v>25.95435619354248</v>
      </c>
      <c r="AU21">
        <f>0.61365*EXP(17.502*AT21/(240.97+AT21))</f>
        <v>3.3651556654437265</v>
      </c>
      <c r="AV21">
        <f>IF(AS21&lt;&gt;0,(1000-(AR21+U21)/2)/AS21*AL21,0)</f>
        <v>1.2056667928946878</v>
      </c>
      <c r="AW21">
        <f>U21*AA21/1000</f>
        <v>1.9051556348883896</v>
      </c>
      <c r="AX21">
        <f>(AU21-AW21)</f>
        <v>1.4600000305553369</v>
      </c>
      <c r="AY21">
        <f>1/(1.6/F21+1.37/N21)</f>
        <v>0.78534080192945832</v>
      </c>
      <c r="AZ21">
        <f>G21*AA21*0.001</f>
        <v>34.038153767570876</v>
      </c>
      <c r="BA21">
        <f>G21/S21</f>
        <v>0.97988631258427539</v>
      </c>
      <c r="BB21">
        <f>(1-AL21*AA21/AQ21/F21)*100</f>
        <v>68.588966133719282</v>
      </c>
      <c r="BC21">
        <f>(S21-E21/(N21/1.35))</f>
        <v>394.8436239132734</v>
      </c>
      <c r="BD21">
        <f>E21*BB21/100/BC21</f>
        <v>-2.6126643312047509E-3</v>
      </c>
    </row>
    <row r="22" spans="1:56" x14ac:dyDescent="0.25">
      <c r="A22" s="1" t="s">
        <v>1</v>
      </c>
      <c r="B22" s="1" t="s">
        <v>12799</v>
      </c>
      <c r="K22" s="1">
        <v>2.72</v>
      </c>
    </row>
    <row r="23" spans="1:56" x14ac:dyDescent="0.25">
      <c r="A23" s="1" t="s">
        <v>1</v>
      </c>
      <c r="B23" s="1" t="s">
        <v>12798</v>
      </c>
      <c r="K23" s="1">
        <v>2.72</v>
      </c>
    </row>
    <row r="24" spans="1:56" x14ac:dyDescent="0.25">
      <c r="A24" s="1">
        <v>3</v>
      </c>
      <c r="B24" s="1" t="s">
        <v>12797</v>
      </c>
      <c r="C24" s="1">
        <v>742.00000212341547</v>
      </c>
      <c r="D24" s="1">
        <v>0</v>
      </c>
      <c r="E24">
        <f>(R24-S24*(1000-T24)/(1000-U24))*AK24</f>
        <v>-1.2144471371091272</v>
      </c>
      <c r="F24">
        <f>IF(AV24&lt;&gt;0,1/(1/AV24-1/N24),0)</f>
        <v>1.5956247475292256</v>
      </c>
      <c r="G24">
        <f>((AY24-AL24/2)*S24-E24)/(AY24+AL24/2)</f>
        <v>385.74326473054759</v>
      </c>
      <c r="H24">
        <f>AL24*1000</f>
        <v>19.454194226659016</v>
      </c>
      <c r="I24">
        <f>(AQ24-AW24)</f>
        <v>1.4308138159171147</v>
      </c>
      <c r="J24">
        <f>(P24+AP24*D24)</f>
        <v>25.682172775268555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26.161439895629883</v>
      </c>
      <c r="P24" s="1">
        <v>25.682172775268555</v>
      </c>
      <c r="Q24" s="1">
        <v>26.285215377807617</v>
      </c>
      <c r="R24" s="1">
        <v>400.02520751953125</v>
      </c>
      <c r="S24" s="1">
        <v>394.17202758789063</v>
      </c>
      <c r="T24" s="1">
        <v>4.0823774337768555</v>
      </c>
      <c r="U24" s="1">
        <v>21.34925651550293</v>
      </c>
      <c r="V24" s="1">
        <v>10.555530548095703</v>
      </c>
      <c r="W24" s="1">
        <v>55.201347351074219</v>
      </c>
      <c r="X24" s="1">
        <v>299.91351318359375</v>
      </c>
      <c r="Y24" s="1">
        <v>51.445762634277344</v>
      </c>
      <c r="Z24" s="1">
        <v>3.1998522281646729</v>
      </c>
      <c r="AA24" s="1">
        <v>88.0828857421875</v>
      </c>
      <c r="AB24" s="1">
        <v>9.1648244857788086</v>
      </c>
      <c r="AC24" s="1">
        <v>-0.96599417924880981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1.1026232102338003</v>
      </c>
      <c r="AL24">
        <f>(U24-T24)/(1000-U24)*AK24</f>
        <v>1.9454194226659016E-2</v>
      </c>
      <c r="AM24">
        <f>(P24+273.15)</f>
        <v>298.83217277526853</v>
      </c>
      <c r="AN24">
        <f>(O24+273.15)</f>
        <v>299.31143989562986</v>
      </c>
      <c r="AO24">
        <f>(Y24*AG24+Z24*AH24)*AI24</f>
        <v>8.2313218374999906</v>
      </c>
      <c r="AP24">
        <f>((AO24+0.00000010773*(AN24^4-AM24^4))-AL24*44100)/(L24*51.4+0.00000043092*AM24^3)</f>
        <v>-6.9476807438686787</v>
      </c>
      <c r="AQ24">
        <f>0.61365*EXP(17.502*J24/(240.97+J24))</f>
        <v>3.3113179382528113</v>
      </c>
      <c r="AR24">
        <f>AQ24*1000/AA24</f>
        <v>37.593204518126363</v>
      </c>
      <c r="AS24">
        <f>(AR24-U24)</f>
        <v>16.243948002623434</v>
      </c>
      <c r="AT24">
        <f>IF(D24,P24,(O24+P24)/2)</f>
        <v>25.921806335449219</v>
      </c>
      <c r="AU24">
        <f>0.61365*EXP(17.502*AT24/(240.97+AT24))</f>
        <v>3.3586773349472994</v>
      </c>
      <c r="AV24">
        <f>IF(AS24&lt;&gt;0,(1000-(AR24+U24)/2)/AS24*AL24,0)</f>
        <v>1.1623316684488871</v>
      </c>
      <c r="AW24">
        <f>U24*AA24/1000</f>
        <v>1.8805041223356966</v>
      </c>
      <c r="AX24">
        <f>(AU24-AW24)</f>
        <v>1.4781732126116027</v>
      </c>
      <c r="AY24">
        <f>1/(1.6/F24+1.37/N24)</f>
        <v>0.75596677226385833</v>
      </c>
      <c r="AZ24">
        <f>G24*AA24*0.001</f>
        <v>33.977379913079211</v>
      </c>
      <c r="BA24">
        <f>G24/S24</f>
        <v>0.97861653727961806</v>
      </c>
      <c r="BB24">
        <f>(1-AL24*AA24/AQ24/F24)*100</f>
        <v>67.568044411662072</v>
      </c>
      <c r="BC24">
        <f>(S24-E24/(N24/1.35))</f>
        <v>394.55505803909773</v>
      </c>
      <c r="BD24">
        <f>E24*BB24/100/BC24</f>
        <v>-2.0797558268198396E-3</v>
      </c>
    </row>
    <row r="25" spans="1:56" x14ac:dyDescent="0.25">
      <c r="A25" s="1" t="s">
        <v>1</v>
      </c>
      <c r="B25" s="1" t="s">
        <v>12796</v>
      </c>
      <c r="K25" s="1">
        <v>2.72</v>
      </c>
    </row>
    <row r="26" spans="1:56" x14ac:dyDescent="0.25">
      <c r="A26" s="1" t="s">
        <v>1</v>
      </c>
      <c r="B26" s="1" t="s">
        <v>12795</v>
      </c>
      <c r="K26" s="1">
        <v>2.72</v>
      </c>
    </row>
    <row r="27" spans="1:56" x14ac:dyDescent="0.25">
      <c r="A27" s="1">
        <v>4</v>
      </c>
      <c r="B27" s="1" t="s">
        <v>1746</v>
      </c>
      <c r="C27" s="1">
        <v>946.00000212341547</v>
      </c>
      <c r="D27" s="1">
        <v>0</v>
      </c>
      <c r="E27">
        <f>(R27-S27*(1000-T27)/(1000-U27))*AK27</f>
        <v>-0.52480684137894351</v>
      </c>
      <c r="F27">
        <f>IF(AV27&lt;&gt;0,1/(1/AV27-1/N27),0)</f>
        <v>1.6611940410719339</v>
      </c>
      <c r="G27">
        <f>((AY27-AL27/2)*S27-E27)/(AY27+AL27/2)</f>
        <v>384.60358790045291</v>
      </c>
      <c r="H27">
        <f>AL27*1000</f>
        <v>19.421918201247244</v>
      </c>
      <c r="I27">
        <f>(AQ27-AW27)</f>
        <v>1.3877065258292489</v>
      </c>
      <c r="J27">
        <f>(P27+AP27*D27)</f>
        <v>25.456809997558594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26.103143692016602</v>
      </c>
      <c r="P27" s="1">
        <v>25.456809997558594</v>
      </c>
      <c r="Q27" s="1">
        <v>26.234262466430664</v>
      </c>
      <c r="R27" s="1">
        <v>400.0859375</v>
      </c>
      <c r="S27" s="1">
        <v>393.62799072265625</v>
      </c>
      <c r="T27" s="1">
        <v>4.099886417388916</v>
      </c>
      <c r="U27" s="1">
        <v>21.339448928833008</v>
      </c>
      <c r="V27" s="1">
        <v>10.637202262878418</v>
      </c>
      <c r="W27" s="1">
        <v>55.365444183349609</v>
      </c>
      <c r="X27" s="1">
        <v>299.89337158203125</v>
      </c>
      <c r="Y27" s="1">
        <v>100.33136749267578</v>
      </c>
      <c r="Z27" s="1">
        <v>2.8795020580291748</v>
      </c>
      <c r="AA27" s="1">
        <v>88.081268310546875</v>
      </c>
      <c r="AB27" s="1">
        <v>9.2522134780883789</v>
      </c>
      <c r="AC27" s="1">
        <v>-0.9676472544670105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1.1025491602280557</v>
      </c>
      <c r="AL27">
        <f>(U27-T27)/(1000-U27)*AK27</f>
        <v>1.9421918201247244E-2</v>
      </c>
      <c r="AM27">
        <f>(P27+273.15)</f>
        <v>298.60680999755857</v>
      </c>
      <c r="AN27">
        <f>(O27+273.15)</f>
        <v>299.25314369201658</v>
      </c>
      <c r="AO27">
        <f>(Y27*AG27+Z27*AH27)*AI27</f>
        <v>16.053018440015194</v>
      </c>
      <c r="AP27">
        <f>((AO27+0.00000010773*(AN27^4-AM27^4))-AL27*44100)/(L27*51.4+0.00000043092*AM27^3)</f>
        <v>-6.8572970861945146</v>
      </c>
      <c r="AQ27">
        <f>0.61365*EXP(17.502*J27/(240.97+J27))</f>
        <v>3.2673122525290013</v>
      </c>
      <c r="AR27">
        <f>AQ27*1000/AA27</f>
        <v>37.094291614983163</v>
      </c>
      <c r="AS27">
        <f>(AR27-U27)</f>
        <v>15.754842686150155</v>
      </c>
      <c r="AT27">
        <f>IF(D27,P27,(O27+P27)/2)</f>
        <v>25.779976844787598</v>
      </c>
      <c r="AU27">
        <f>0.61365*EXP(17.502*AT27/(240.97+AT27))</f>
        <v>3.3305762763647992</v>
      </c>
      <c r="AV27">
        <f>IF(AS27&lt;&gt;0,(1000-(AR27+U27)/2)/AS27*AL27,0)</f>
        <v>1.1967412758303499</v>
      </c>
      <c r="AW27">
        <f>U27*AA27/1000</f>
        <v>1.8796057266997523</v>
      </c>
      <c r="AX27">
        <f>(AU27-AW27)</f>
        <v>1.4509705496650469</v>
      </c>
      <c r="AY27">
        <f>1/(1.6/F27+1.37/N27)</f>
        <v>0.77928349698011179</v>
      </c>
      <c r="AZ27">
        <f>G27*AA27*0.001</f>
        <v>33.876371819058789</v>
      </c>
      <c r="BA27">
        <f>G27/S27</f>
        <v>0.97707377769137915</v>
      </c>
      <c r="BB27">
        <f>(1-AL27*AA27/AQ27/F27)*100</f>
        <v>68.481562883222509</v>
      </c>
      <c r="BC27">
        <f>(S27-E27/(N27/1.35))</f>
        <v>393.793512131623</v>
      </c>
      <c r="BD27">
        <f>E27*BB27/100/BC27</f>
        <v>-9.1265070658210618E-4</v>
      </c>
    </row>
    <row r="28" spans="1:56" x14ac:dyDescent="0.25">
      <c r="A28" s="1" t="s">
        <v>1</v>
      </c>
      <c r="B28" s="1" t="s">
        <v>12794</v>
      </c>
      <c r="K28" s="1">
        <v>2.72</v>
      </c>
    </row>
    <row r="29" spans="1:56" x14ac:dyDescent="0.25">
      <c r="A29" s="1" t="s">
        <v>1</v>
      </c>
      <c r="B29" s="1" t="s">
        <v>12793</v>
      </c>
      <c r="K29" s="1">
        <v>2.72</v>
      </c>
    </row>
    <row r="30" spans="1:56" x14ac:dyDescent="0.25">
      <c r="A30" s="1">
        <v>5</v>
      </c>
      <c r="B30" s="1" t="s">
        <v>12792</v>
      </c>
      <c r="C30" s="1">
        <v>1150.0000021234155</v>
      </c>
      <c r="D30" s="1">
        <v>0</v>
      </c>
      <c r="E30">
        <f>(R30-S30*(1000-T30)/(1000-U30))*AK30</f>
        <v>-0.23987056614783586</v>
      </c>
      <c r="F30">
        <f>IF(AV30&lt;&gt;0,1/(1/AV30-1/N30),0)</f>
        <v>1.6489073623763633</v>
      </c>
      <c r="G30">
        <f>((AY30-AL30/2)*S30-E30)/(AY30+AL30/2)</f>
        <v>384.05271544097263</v>
      </c>
      <c r="H30">
        <f>AL30*1000</f>
        <v>19.453160494391646</v>
      </c>
      <c r="I30">
        <f>(AQ30-AW30)</f>
        <v>1.3972670405766796</v>
      </c>
      <c r="J30">
        <f>(P30+AP30*D30)</f>
        <v>25.523298263549805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26.070522308349609</v>
      </c>
      <c r="P30" s="1">
        <v>25.523298263549805</v>
      </c>
      <c r="Q30" s="1">
        <v>26.196054458618164</v>
      </c>
      <c r="R30" s="1">
        <v>400.2271728515625</v>
      </c>
      <c r="S30" s="1">
        <v>393.50247192382813</v>
      </c>
      <c r="T30" s="1">
        <v>4.1126656532287598</v>
      </c>
      <c r="U30" s="1">
        <v>21.377695083618164</v>
      </c>
      <c r="V30" s="1">
        <v>10.690962791442871</v>
      </c>
      <c r="W30" s="1">
        <v>55.571781158447266</v>
      </c>
      <c r="X30" s="1">
        <v>299.92098999023438</v>
      </c>
      <c r="Y30" s="1">
        <v>150.43284606933594</v>
      </c>
      <c r="Z30" s="1">
        <v>3.22707200050354</v>
      </c>
      <c r="AA30" s="1">
        <v>88.081275939941406</v>
      </c>
      <c r="AB30" s="1">
        <v>9.3407831192016602</v>
      </c>
      <c r="AC30" s="1">
        <v>-0.97123879194259644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1.1026506984935083</v>
      </c>
      <c r="AL30">
        <f>(U30-T30)/(1000-U30)*AK30</f>
        <v>1.9453160494391646E-2</v>
      </c>
      <c r="AM30">
        <f>(P30+273.15)</f>
        <v>298.67329826354978</v>
      </c>
      <c r="AN30">
        <f>(O30+273.15)</f>
        <v>299.22052230834959</v>
      </c>
      <c r="AO30">
        <f>(Y30*AG30+Z30*AH30)*AI30</f>
        <v>24.069254833103969</v>
      </c>
      <c r="AP30">
        <f>((AO30+0.00000010773*(AN30^4-AM30^4))-AL30*44100)/(L30*51.4+0.00000043092*AM30^3)</f>
        <v>-6.8116025189867164</v>
      </c>
      <c r="AQ30">
        <f>0.61365*EXP(17.502*J30/(240.97+J30))</f>
        <v>3.2802417001967799</v>
      </c>
      <c r="AR30">
        <f>AQ30*1000/AA30</f>
        <v>37.241078369861789</v>
      </c>
      <c r="AS30">
        <f>(AR30-U30)</f>
        <v>15.863383286243625</v>
      </c>
      <c r="AT30">
        <f>IF(D30,P30,(O30+P30)/2)</f>
        <v>25.796910285949707</v>
      </c>
      <c r="AU30">
        <f>0.61365*EXP(17.502*AT30/(240.97+AT30))</f>
        <v>3.3339205119357862</v>
      </c>
      <c r="AV30">
        <f>IF(AS30&lt;&gt;0,(1000-(AR30+U30)/2)/AS30*AL30,0)</f>
        <v>1.1903513865657589</v>
      </c>
      <c r="AW30">
        <f>U30*AA30/1000</f>
        <v>1.8829746596201002</v>
      </c>
      <c r="AX30">
        <f>(AU30-AW30)</f>
        <v>1.450945852315686</v>
      </c>
      <c r="AY30">
        <f>1/(1.6/F30+1.37/N30)</f>
        <v>0.77494931998146932</v>
      </c>
      <c r="AZ30">
        <f>G30*AA30*0.001</f>
        <v>33.827853204240107</v>
      </c>
      <c r="BA30">
        <f>G30/S30</f>
        <v>0.9759855219291107</v>
      </c>
      <c r="BB30">
        <f>(1-AL30*AA30/AQ30/F30)*100</f>
        <v>68.320985360568358</v>
      </c>
      <c r="BC30">
        <f>(S30-E30/(N30/1.35))</f>
        <v>393.57812588057556</v>
      </c>
      <c r="BD30">
        <f>E30*BB30/100/BC30</f>
        <v>-4.1638984386012986E-4</v>
      </c>
    </row>
    <row r="31" spans="1:56" x14ac:dyDescent="0.25">
      <c r="A31" s="1" t="s">
        <v>1</v>
      </c>
      <c r="B31" s="1" t="s">
        <v>12791</v>
      </c>
      <c r="K31" s="1">
        <v>2.72</v>
      </c>
    </row>
    <row r="32" spans="1:56" x14ac:dyDescent="0.25">
      <c r="A32" s="1" t="s">
        <v>1</v>
      </c>
      <c r="B32" s="1" t="s">
        <v>12790</v>
      </c>
      <c r="K32" s="1">
        <v>2.72</v>
      </c>
    </row>
    <row r="33" spans="1:56" x14ac:dyDescent="0.25">
      <c r="A33" s="1">
        <v>6</v>
      </c>
      <c r="B33" s="1" t="s">
        <v>5400</v>
      </c>
      <c r="C33" s="1">
        <v>1354.0000021234155</v>
      </c>
      <c r="D33" s="1">
        <v>0</v>
      </c>
      <c r="E33">
        <f>(R33-S33*(1000-T33)/(1000-U33))*AK33</f>
        <v>0.77361605776236886</v>
      </c>
      <c r="F33">
        <f>IF(AV33&lt;&gt;0,1/(1/AV33-1/N33),0)</f>
        <v>1.7233691933871593</v>
      </c>
      <c r="G33">
        <f>((AY33-AL33/2)*S33-E33)/(AY33+AL33/2)</f>
        <v>381.92660549843112</v>
      </c>
      <c r="H33">
        <f>AL33*1000</f>
        <v>19.664516098325514</v>
      </c>
      <c r="I33">
        <f>(AQ33-AW33)</f>
        <v>1.3683792672529704</v>
      </c>
      <c r="J33">
        <f>(P33+AP33*D33)</f>
        <v>25.461698532104492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26.046646118164063</v>
      </c>
      <c r="P33" s="1">
        <v>25.461698532104492</v>
      </c>
      <c r="Q33" s="1">
        <v>26.173255920410156</v>
      </c>
      <c r="R33" s="1">
        <v>400.0933837890625</v>
      </c>
      <c r="S33" s="1">
        <v>392.3975830078125</v>
      </c>
      <c r="T33" s="1">
        <v>4.1285614967346191</v>
      </c>
      <c r="U33" s="1">
        <v>21.569238662719727</v>
      </c>
      <c r="V33" s="1">
        <v>10.747654914855957</v>
      </c>
      <c r="W33" s="1">
        <v>56.150001525878906</v>
      </c>
      <c r="X33" s="1">
        <v>300.06747436523438</v>
      </c>
      <c r="Y33" s="1">
        <v>300.3720703125</v>
      </c>
      <c r="Z33" s="1">
        <v>3.2202854156494141</v>
      </c>
      <c r="AA33" s="1">
        <v>88.08294677734375</v>
      </c>
      <c r="AB33" s="1">
        <v>9.3119230270385742</v>
      </c>
      <c r="AC33" s="1">
        <v>-0.97953701019287109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1.1031892439898321</v>
      </c>
      <c r="AL33">
        <f>(U33-T33)/(1000-U33)*AK33</f>
        <v>1.9664516098325514E-2</v>
      </c>
      <c r="AM33">
        <f>(P33+273.15)</f>
        <v>298.61169853210447</v>
      </c>
      <c r="AN33">
        <f>(O33+273.15)</f>
        <v>299.19664611816404</v>
      </c>
      <c r="AO33">
        <f>(Y33*AG33+Z33*AH33)*AI33</f>
        <v>48.059530175785767</v>
      </c>
      <c r="AP33">
        <f>((AO33+0.00000010773*(AN33^4-AM33^4))-AL33*44100)/(L33*51.4+0.00000043092*AM33^3)</f>
        <v>-6.687691971670942</v>
      </c>
      <c r="AQ33">
        <f>0.61365*EXP(17.502*J33/(240.97+J33))</f>
        <v>3.2682613684091373</v>
      </c>
      <c r="AR33">
        <f>AQ33*1000/AA33</f>
        <v>37.104360015005575</v>
      </c>
      <c r="AS33">
        <f>(AR33-U33)</f>
        <v>15.535121352285849</v>
      </c>
      <c r="AT33">
        <f>IF(D33,P33,(O33+P33)/2)</f>
        <v>25.754172325134277</v>
      </c>
      <c r="AU33">
        <f>0.61365*EXP(17.502*AT33/(240.97+AT33))</f>
        <v>3.3254857001193634</v>
      </c>
      <c r="AV33">
        <f>IF(AS33&lt;&gt;0,(1000-(AR33+U33)/2)/AS33*AL33,0)</f>
        <v>1.2286754446655506</v>
      </c>
      <c r="AW33">
        <f>U33*AA33/1000</f>
        <v>1.8998821011561668</v>
      </c>
      <c r="AX33">
        <f>(AU33-AW33)</f>
        <v>1.4256035989631965</v>
      </c>
      <c r="AY33">
        <f>1/(1.6/F33+1.37/N33)</f>
        <v>0.80097309781728021</v>
      </c>
      <c r="AZ33">
        <f>G33*AA33*0.001</f>
        <v>33.641220864969874</v>
      </c>
      <c r="BA33">
        <f>G33/S33</f>
        <v>0.9733153873448479</v>
      </c>
      <c r="BB33">
        <f>(1-AL33*AA33/AQ33/F33)*100</f>
        <v>69.247530720287884</v>
      </c>
      <c r="BC33">
        <f>(S33-E33/(N33/1.35))</f>
        <v>392.15358843726978</v>
      </c>
      <c r="BD33">
        <f>E33*BB33/100/BC33</f>
        <v>1.3660719500001987E-3</v>
      </c>
    </row>
    <row r="34" spans="1:56" x14ac:dyDescent="0.25">
      <c r="A34" s="1" t="s">
        <v>1</v>
      </c>
      <c r="B34" s="1" t="s">
        <v>12789</v>
      </c>
      <c r="K34" s="1">
        <v>2.72</v>
      </c>
    </row>
    <row r="35" spans="1:56" x14ac:dyDescent="0.25">
      <c r="A35" s="1" t="s">
        <v>1</v>
      </c>
      <c r="B35" s="1" t="s">
        <v>12788</v>
      </c>
      <c r="K35" s="1">
        <v>2.72</v>
      </c>
    </row>
    <row r="36" spans="1:56" x14ac:dyDescent="0.25">
      <c r="A36" s="1">
        <v>7</v>
      </c>
      <c r="B36" s="1" t="s">
        <v>12787</v>
      </c>
      <c r="C36" s="1">
        <v>1558.0000021234155</v>
      </c>
      <c r="D36" s="1">
        <v>0</v>
      </c>
      <c r="E36">
        <f>(R36-S36*(1000-T36)/(1000-U36))*AK36</f>
        <v>1.1581663242180975</v>
      </c>
      <c r="F36">
        <f>IF(AV36&lt;&gt;0,1/(1/AV36-1/N36),0)</f>
        <v>1.7747998557634563</v>
      </c>
      <c r="G36">
        <f>((AY36-AL36/2)*S36-E36)/(AY36+AL36/2)</f>
        <v>380.98677725101783</v>
      </c>
      <c r="H36">
        <f>AL36*1000</f>
        <v>20.029272801975409</v>
      </c>
      <c r="I36">
        <f>(AQ36-AW36)</f>
        <v>1.3645172966408683</v>
      </c>
      <c r="J36">
        <f>(P36+AP36*D36)</f>
        <v>25.595207214355469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26.045644760131836</v>
      </c>
      <c r="P36" s="1">
        <v>25.595207214355469</v>
      </c>
      <c r="Q36" s="1">
        <v>26.164575576782227</v>
      </c>
      <c r="R36" s="1">
        <v>400.02407836914063</v>
      </c>
      <c r="S36" s="1">
        <v>391.85626220703125</v>
      </c>
      <c r="T36" s="1">
        <v>4.1427783966064453</v>
      </c>
      <c r="U36" s="1">
        <v>21.908462524414063</v>
      </c>
      <c r="V36" s="1">
        <v>10.785283088684082</v>
      </c>
      <c r="W36" s="1">
        <v>57.036354064941406</v>
      </c>
      <c r="X36" s="1">
        <v>299.9381103515625</v>
      </c>
      <c r="Y36" s="1">
        <v>500.23324584960938</v>
      </c>
      <c r="Z36" s="1">
        <v>3.2509233951568604</v>
      </c>
      <c r="AA36" s="1">
        <v>88.082778930664063</v>
      </c>
      <c r="AB36" s="1">
        <v>9.4262847900390625</v>
      </c>
      <c r="AC36" s="1">
        <v>-1.0022146701812744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1.1027136409983913</v>
      </c>
      <c r="AL36">
        <f>(U36-T36)/(1000-U36)*AK36</f>
        <v>2.002927280197541E-2</v>
      </c>
      <c r="AM36">
        <f>(P36+273.15)</f>
        <v>298.74520721435545</v>
      </c>
      <c r="AN36">
        <f>(O36+273.15)</f>
        <v>299.19564476013181</v>
      </c>
      <c r="AO36">
        <f>(Y36*AG36+Z36*AH36)*AI36</f>
        <v>80.037317546964005</v>
      </c>
      <c r="AP36">
        <f>((AO36+0.00000010773*(AN36^4-AM36^4))-AL36*44100)/(L36*51.4+0.00000043092*AM36^3)</f>
        <v>-6.5687522071353959</v>
      </c>
      <c r="AQ36">
        <f>0.61365*EXP(17.502*J36/(240.97+J36))</f>
        <v>3.2942755578895704</v>
      </c>
      <c r="AR36">
        <f>AQ36*1000/AA36</f>
        <v>37.39976869352315</v>
      </c>
      <c r="AS36">
        <f>(AR36-U36)</f>
        <v>15.491306169109087</v>
      </c>
      <c r="AT36">
        <f>IF(D36,P36,(O36+P36)/2)</f>
        <v>25.820425987243652</v>
      </c>
      <c r="AU36">
        <f>0.61365*EXP(17.502*AT36/(240.97+AT36))</f>
        <v>3.3385695624319984</v>
      </c>
      <c r="AV36">
        <f>IF(AS36&lt;&gt;0,(1000-(AR36+U36)/2)/AS36*AL36,0)</f>
        <v>1.254595462679426</v>
      </c>
      <c r="AW36">
        <f>U36*AA36/1000</f>
        <v>1.9297582612487021</v>
      </c>
      <c r="AX36">
        <f>(AU36-AW36)</f>
        <v>1.4088113011832963</v>
      </c>
      <c r="AY36">
        <f>1/(1.6/F36+1.37/N36)</f>
        <v>0.81861361374826924</v>
      </c>
      <c r="AZ36">
        <f>G36*AA36*0.001</f>
        <v>33.558374076107555</v>
      </c>
      <c r="BA36">
        <f>G36/S36</f>
        <v>0.97226155097077227</v>
      </c>
      <c r="BB36">
        <f>(1-AL36*AA36/AQ36/F36)*100</f>
        <v>69.825027652645119</v>
      </c>
      <c r="BC36">
        <f>(S36-E36/(N36/1.35))</f>
        <v>391.49098243800472</v>
      </c>
      <c r="BD36">
        <f>E36*BB36/100/BC36</f>
        <v>2.0656668797651595E-3</v>
      </c>
    </row>
    <row r="37" spans="1:56" x14ac:dyDescent="0.25">
      <c r="A37" s="1" t="s">
        <v>1</v>
      </c>
      <c r="B37" s="1" t="s">
        <v>12786</v>
      </c>
      <c r="K37" s="1">
        <v>2.72</v>
      </c>
    </row>
    <row r="38" spans="1:56" x14ac:dyDescent="0.25">
      <c r="A38" s="1" t="s">
        <v>1</v>
      </c>
      <c r="B38" s="1" t="s">
        <v>12785</v>
      </c>
      <c r="K38" s="1">
        <v>2.72</v>
      </c>
    </row>
    <row r="39" spans="1:56" x14ac:dyDescent="0.25">
      <c r="A39" s="1">
        <v>8</v>
      </c>
      <c r="B39" s="1" t="s">
        <v>12784</v>
      </c>
      <c r="C39" s="1">
        <v>1762.0000021234155</v>
      </c>
      <c r="D39" s="1">
        <v>0</v>
      </c>
      <c r="E39">
        <f>(R39-S39*(1000-T39)/(1000-U39))*AK39</f>
        <v>1.7240687499054934</v>
      </c>
      <c r="F39">
        <f>IF(AV39&lt;&gt;0,1/(1/AV39-1/N39),0)</f>
        <v>-2.3772874110399274</v>
      </c>
      <c r="G39">
        <f>((AY39-AL39/2)*S39-E39)/(AY39+AL39/2)</f>
        <v>394.74441970871726</v>
      </c>
      <c r="H39">
        <f>AL39*1000</f>
        <v>20.547257227651905</v>
      </c>
      <c r="I39">
        <f>(AQ39-AW39)</f>
        <v>-0.33153779715951703</v>
      </c>
      <c r="J39">
        <f>(P39+AP39*D39)</f>
        <v>14.328052520751953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26.064102172851563</v>
      </c>
      <c r="P39" s="1">
        <v>14.328052520751953</v>
      </c>
      <c r="Q39" s="1">
        <v>26.173284530639648</v>
      </c>
      <c r="R39" s="1">
        <v>400.1375732421875</v>
      </c>
      <c r="S39" s="1">
        <v>391.2855224609375</v>
      </c>
      <c r="T39" s="1">
        <v>4.1576337814331055</v>
      </c>
      <c r="U39" s="1">
        <v>22.369258880615234</v>
      </c>
      <c r="V39" s="1">
        <v>10.81180477142334</v>
      </c>
      <c r="W39" s="1">
        <v>58.170600891113281</v>
      </c>
      <c r="X39" s="1">
        <v>300.01910400390625</v>
      </c>
      <c r="Y39" s="1">
        <v>749.74267578125</v>
      </c>
      <c r="Z39" s="1">
        <v>3.2464077472686768</v>
      </c>
      <c r="AA39" s="1">
        <v>88.079986572265625</v>
      </c>
      <c r="AB39" s="1">
        <v>9.6528596878051758</v>
      </c>
      <c r="AC39" s="1">
        <v>-1.0293756723403931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1.1030114117790668</v>
      </c>
      <c r="AL39">
        <f>(U39-T39)/(1000-U39)*AK39</f>
        <v>2.0547257227651904E-2</v>
      </c>
      <c r="AM39">
        <f>(P39+273.15)</f>
        <v>287.47805252075193</v>
      </c>
      <c r="AN39">
        <f>(O39+273.15)</f>
        <v>299.21410217285154</v>
      </c>
      <c r="AO39">
        <f>(Y39*AG39+Z39*AH39)*AI39</f>
        <v>119.95882544371125</v>
      </c>
      <c r="AP39">
        <f>((AO39+0.00000010773*(AN39^4-AM39^4))-AL39*44100)/(L39*51.4+0.00000043092*AM39^3)</f>
        <v>-5.4761079923462175</v>
      </c>
      <c r="AQ39">
        <f>0.61365*EXP(17.502*J39/(240.97+J39))</f>
        <v>1.6387462246766065</v>
      </c>
      <c r="AR39">
        <f>AQ39*1000/AA39</f>
        <v>18.605205205521798</v>
      </c>
      <c r="AS39">
        <f>(AR39-U39)</f>
        <v>-3.7640536750934359</v>
      </c>
      <c r="AT39">
        <f>IF(D39,P39,(O39+P39)/2)</f>
        <v>20.196077346801758</v>
      </c>
      <c r="AU39">
        <f>0.61365*EXP(17.502*AT39/(240.97+AT39))</f>
        <v>2.375258141755721</v>
      </c>
      <c r="AV39">
        <f>IF(AS39&lt;&gt;0,(1000-(AR39+U39)/2)/AS39*AL39,0)</f>
        <v>-5.3469749738573489</v>
      </c>
      <c r="AW39">
        <f>U39*AA39/1000</f>
        <v>1.9702840218361235</v>
      </c>
      <c r="AX39">
        <f>(AU39-AW39)</f>
        <v>0.40497411991959753</v>
      </c>
      <c r="AY39">
        <f>1/(1.6/F39+1.37/N39)</f>
        <v>-2.8331134905478073</v>
      </c>
      <c r="AZ39">
        <f>G39*AA39*0.001</f>
        <v>34.769083187420605</v>
      </c>
      <c r="BA39">
        <f>G39/S39</f>
        <v>1.0088398293553655</v>
      </c>
      <c r="BB39">
        <f>(1-AL39*AA39/AQ39/F39)*100</f>
        <v>146.45556034076881</v>
      </c>
      <c r="BC39">
        <f>(S39-E39/(N39/1.35))</f>
        <v>390.74175994463701</v>
      </c>
      <c r="BD39">
        <f>E39*BB39/100/BC39</f>
        <v>6.4620545003736922E-3</v>
      </c>
    </row>
    <row r="40" spans="1:56" x14ac:dyDescent="0.25">
      <c r="A40" s="1" t="s">
        <v>1</v>
      </c>
      <c r="B40" s="1" t="s">
        <v>12783</v>
      </c>
      <c r="K40" s="1">
        <v>2.72</v>
      </c>
    </row>
    <row r="41" spans="1:56" x14ac:dyDescent="0.25">
      <c r="A41" s="1" t="s">
        <v>1</v>
      </c>
      <c r="B41" s="1" t="s">
        <v>12782</v>
      </c>
      <c r="K41" s="1">
        <v>2.72</v>
      </c>
    </row>
    <row r="42" spans="1:56" x14ac:dyDescent="0.25">
      <c r="A42" s="1">
        <v>9</v>
      </c>
      <c r="B42" s="1" t="s">
        <v>12781</v>
      </c>
      <c r="C42" s="1">
        <v>1966.0000021234155</v>
      </c>
      <c r="D42" s="1">
        <v>0</v>
      </c>
      <c r="E42">
        <f>(R42-S42*(1000-T42)/(1000-U42))*AK42</f>
        <v>2.1567958980533128</v>
      </c>
      <c r="F42">
        <f>IF(AV42&lt;&gt;0,1/(1/AV42-1/N42),0)</f>
        <v>-4.0075502833104792</v>
      </c>
      <c r="G42">
        <f>((AY42-AL42/2)*S42-E42)/(AY42+AL42/2)</f>
        <v>391.39243917620837</v>
      </c>
      <c r="H42">
        <f>AL42*1000</f>
        <v>21.101429205898501</v>
      </c>
      <c r="I42">
        <f>(AQ42-AW42)</f>
        <v>-2.8888631192138137E-2</v>
      </c>
      <c r="J42">
        <f>(P42+AP42*D42)</f>
        <v>17.32642936706543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26.10784912109375</v>
      </c>
      <c r="P42" s="1">
        <v>17.32642936706543</v>
      </c>
      <c r="Q42" s="1">
        <v>26.202064514160156</v>
      </c>
      <c r="R42" s="1">
        <v>399.99728393554688</v>
      </c>
      <c r="S42" s="1">
        <v>390.56842041015625</v>
      </c>
      <c r="T42" s="1">
        <v>4.1680736541748047</v>
      </c>
      <c r="U42" s="1">
        <v>22.864629745483398</v>
      </c>
      <c r="V42" s="1">
        <v>10.81163501739502</v>
      </c>
      <c r="W42" s="1">
        <v>59.308940887451172</v>
      </c>
      <c r="X42" s="1">
        <v>299.96728515625</v>
      </c>
      <c r="Y42" s="1">
        <v>1001.3359375</v>
      </c>
      <c r="Z42" s="1">
        <v>3.1702079772949219</v>
      </c>
      <c r="AA42" s="1">
        <v>88.0855712890625</v>
      </c>
      <c r="AB42" s="1">
        <v>9.7819204330444336</v>
      </c>
      <c r="AC42" s="1">
        <v>-1.0531996488571167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1.1028209013097425</v>
      </c>
      <c r="AL42">
        <f>(U42-T42)/(1000-U42)*AK42</f>
        <v>2.1101429205898501E-2</v>
      </c>
      <c r="AM42">
        <f>(P42+273.15)</f>
        <v>290.47642936706541</v>
      </c>
      <c r="AN42">
        <f>(O42+273.15)</f>
        <v>299.25784912109373</v>
      </c>
      <c r="AO42">
        <f>(Y42*AG42+Z42*AH42)*AI42</f>
        <v>160.21374641894363</v>
      </c>
      <c r="AP42">
        <f>((AO42+0.00000010773*(AN42^4-AM42^4))-AL42*44100)/(L42*51.4+0.00000043092*AM42^3)</f>
        <v>-5.5846541974643822</v>
      </c>
      <c r="AQ42">
        <f>0.61365*EXP(17.502*J42/(240.97+J42))</f>
        <v>1.9851553422516586</v>
      </c>
      <c r="AR42">
        <f>AQ42*1000/AA42</f>
        <v>22.536668755171636</v>
      </c>
      <c r="AS42">
        <f>(AR42-U42)</f>
        <v>-0.3279609903117624</v>
      </c>
      <c r="AT42">
        <f>IF(D42,P42,(O42+P42)/2)</f>
        <v>21.71713924407959</v>
      </c>
      <c r="AU42">
        <f>0.61365*EXP(17.502*AT42/(240.97+AT42))</f>
        <v>2.6080756710162301</v>
      </c>
      <c r="AV42">
        <f>IF(AS42&lt;&gt;0,(1000-(AR42+U42)/2)/AS42*AL42,0)</f>
        <v>-62.880689081987917</v>
      </c>
      <c r="AW42">
        <f>U42*AA42/1000</f>
        <v>2.0140439734437967</v>
      </c>
      <c r="AX42">
        <f>(AU42-AW42)</f>
        <v>0.59403169757243335</v>
      </c>
      <c r="AY42">
        <f>1/(1.6/F42+1.37/N42)</f>
        <v>-12.629617415251516</v>
      </c>
      <c r="AZ42">
        <f>G42*AA42*0.001</f>
        <v>34.476026603055956</v>
      </c>
      <c r="BA42">
        <f>G42/S42</f>
        <v>1.0021097936315146</v>
      </c>
      <c r="BB42">
        <f>(1-AL42*AA42/AQ42/F42)*100</f>
        <v>123.36378330094868</v>
      </c>
      <c r="BC42">
        <f>(S42-E42/(N42/1.35))</f>
        <v>389.88817795188049</v>
      </c>
      <c r="BD42">
        <f>E42*BB42/100/BC42</f>
        <v>6.8242772373739938E-3</v>
      </c>
    </row>
    <row r="43" spans="1:56" x14ac:dyDescent="0.25">
      <c r="A43" s="1" t="s">
        <v>1</v>
      </c>
      <c r="B43" s="1" t="s">
        <v>12780</v>
      </c>
      <c r="K43" s="1">
        <v>2.72</v>
      </c>
    </row>
    <row r="44" spans="1:56" x14ac:dyDescent="0.25">
      <c r="A44" s="1" t="s">
        <v>1</v>
      </c>
      <c r="B44" s="1" t="s">
        <v>5853</v>
      </c>
      <c r="K44" s="1">
        <v>2.72</v>
      </c>
    </row>
    <row r="45" spans="1:56" x14ac:dyDescent="0.25">
      <c r="A45" s="1">
        <v>10</v>
      </c>
      <c r="B45" s="1" t="s">
        <v>12779</v>
      </c>
      <c r="C45" s="1">
        <v>2170.0000021234155</v>
      </c>
      <c r="D45" s="1">
        <v>0</v>
      </c>
      <c r="E45">
        <f>(R45-S45*(1000-T45)/(1000-U45))*AK45</f>
        <v>2.2090594190267674</v>
      </c>
      <c r="F45">
        <f>IF(AV45&lt;&gt;0,1/(1/AV45-1/N45),0)</f>
        <v>-1.7483761915939953</v>
      </c>
      <c r="G45">
        <f>((AY45-AL45/2)*S45-E45)/(AY45+AL45/2)</f>
        <v>396.71092557969666</v>
      </c>
      <c r="H45">
        <f>AL45*1000</f>
        <v>21.676373858920503</v>
      </c>
      <c r="I45">
        <f>(AQ45-AW45)</f>
        <v>-0.6332315327516651</v>
      </c>
      <c r="J45">
        <f>(P45+AP45*D45)</f>
        <v>12.194330215454102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26.171598434448242</v>
      </c>
      <c r="P45" s="1">
        <v>12.194330215454102</v>
      </c>
      <c r="Q45" s="1">
        <v>26.249279022216797</v>
      </c>
      <c r="R45" s="1">
        <v>399.9952392578125</v>
      </c>
      <c r="S45" s="1">
        <v>390.32046508789063</v>
      </c>
      <c r="T45" s="1">
        <v>4.1791605949401855</v>
      </c>
      <c r="U45" s="1">
        <v>23.374664306640625</v>
      </c>
      <c r="V45" s="1">
        <v>10.799689292907715</v>
      </c>
      <c r="W45" s="1">
        <v>60.404262542724609</v>
      </c>
      <c r="X45" s="1">
        <v>299.97427368164063</v>
      </c>
      <c r="Y45" s="1">
        <v>1251.1446533203125</v>
      </c>
      <c r="Z45" s="1">
        <v>3.1713666915893555</v>
      </c>
      <c r="AA45" s="1">
        <v>88.086135864257813</v>
      </c>
      <c r="AB45" s="1">
        <v>9.9562902450561523</v>
      </c>
      <c r="AC45" s="1">
        <v>-1.0842233896255493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1.1028465944177961</v>
      </c>
      <c r="AL45">
        <f>(U45-T45)/(1000-U45)*AK45</f>
        <v>2.1676373858920503E-2</v>
      </c>
      <c r="AM45">
        <f>(P45+273.15)</f>
        <v>285.34433021545408</v>
      </c>
      <c r="AN45">
        <f>(O45+273.15)</f>
        <v>299.32159843444822</v>
      </c>
      <c r="AO45">
        <f>(Y45*AG45+Z45*AH45)*AI45</f>
        <v>200.18314005680804</v>
      </c>
      <c r="AP45">
        <f>((AO45+0.00000010773*(AN45^4-AM45^4))-AL45*44100)/(L45*51.4+0.00000043092*AM45^3)</f>
        <v>-5.0425382393505345</v>
      </c>
      <c r="AQ45">
        <f>0.61365*EXP(17.502*J45/(240.97+J45))</f>
        <v>1.4257523231444986</v>
      </c>
      <c r="AR45">
        <f>AQ45*1000/AA45</f>
        <v>16.185887928397797</v>
      </c>
      <c r="AS45">
        <f>(AR45-U45)</f>
        <v>-7.188776378242828</v>
      </c>
      <c r="AT45">
        <f>IF(D45,P45,(O45+P45)/2)</f>
        <v>19.182964324951172</v>
      </c>
      <c r="AU45">
        <f>0.61365*EXP(17.502*AT45/(240.97+AT45))</f>
        <v>2.2304844724040715</v>
      </c>
      <c r="AV45">
        <f>IF(AS45&lt;&gt;0,(1000-(AR45+U45)/2)/AS45*AL45,0)</f>
        <v>-2.9556642300171383</v>
      </c>
      <c r="AW45">
        <f>U45*AA45/1000</f>
        <v>2.0589838558961637</v>
      </c>
      <c r="AX45">
        <f>(AU45-AW45)</f>
        <v>0.17150061650790782</v>
      </c>
      <c r="AY45">
        <f>1/(1.6/F45+1.37/N45)</f>
        <v>-1.6804818313492305</v>
      </c>
      <c r="AZ45">
        <f>G45*AA45*0.001</f>
        <v>34.944732489448633</v>
      </c>
      <c r="BA45">
        <f>G45/S45</f>
        <v>1.0163723428910321</v>
      </c>
      <c r="BB45">
        <f>(1-AL45*AA45/AQ45/F45)*100</f>
        <v>176.59761016841225</v>
      </c>
      <c r="BC45">
        <f>(S45-E45/(N45/1.35))</f>
        <v>389.62373898087594</v>
      </c>
      <c r="BD45">
        <f>E45*BB45/100/BC45</f>
        <v>1.0012598696900665E-2</v>
      </c>
    </row>
    <row r="46" spans="1:56" x14ac:dyDescent="0.25">
      <c r="A46" s="1" t="s">
        <v>1</v>
      </c>
      <c r="B46" s="1" t="s">
        <v>12778</v>
      </c>
      <c r="K46" s="1">
        <v>2.72</v>
      </c>
    </row>
    <row r="47" spans="1:56" x14ac:dyDescent="0.25">
      <c r="A47" s="1" t="s">
        <v>1</v>
      </c>
      <c r="B47" s="1" t="s">
        <v>12777</v>
      </c>
      <c r="K47" s="1">
        <v>2.72</v>
      </c>
    </row>
    <row r="48" spans="1:56" x14ac:dyDescent="0.25">
      <c r="A48" s="1">
        <v>11</v>
      </c>
      <c r="B48" s="1" t="s">
        <v>5849</v>
      </c>
      <c r="C48" s="1">
        <v>2374.5000021122396</v>
      </c>
      <c r="D48" s="1">
        <v>0</v>
      </c>
      <c r="E48">
        <f>(R48-S48*(1000-T48)/(1000-U48))*AK48</f>
        <v>2.4903010804649699</v>
      </c>
      <c r="F48">
        <f>IF(AV48&lt;&gt;0,1/(1/AV48-1/N48),0)</f>
        <v>-1.6984121908133527</v>
      </c>
      <c r="G48">
        <f>((AY48-AL48/2)*S48-E48)/(AY48+AL48/2)</f>
        <v>397.00387687138277</v>
      </c>
      <c r="H48">
        <f>AL48*1000</f>
        <v>22.39353612685268</v>
      </c>
      <c r="I48">
        <f>(AQ48-AW48)</f>
        <v>-0.68647112513604891</v>
      </c>
      <c r="J48">
        <f>(P48+AP48*D48)</f>
        <v>12.219160079956055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26.252460479736328</v>
      </c>
      <c r="P48" s="1">
        <v>12.219160079956055</v>
      </c>
      <c r="Q48" s="1">
        <v>26.3125</v>
      </c>
      <c r="R48" s="1">
        <v>400.1505126953125</v>
      </c>
      <c r="S48" s="1">
        <v>389.97421264648438</v>
      </c>
      <c r="T48" s="1">
        <v>4.1887931823730469</v>
      </c>
      <c r="U48" s="1">
        <v>24.006021499633789</v>
      </c>
      <c r="V48" s="1">
        <v>10.772772789001465</v>
      </c>
      <c r="W48" s="1">
        <v>61.738887786865234</v>
      </c>
      <c r="X48" s="1">
        <v>299.982421875</v>
      </c>
      <c r="Y48" s="1">
        <v>1600.9400634765625</v>
      </c>
      <c r="Z48" s="1">
        <v>3.0669496059417725</v>
      </c>
      <c r="AA48" s="1">
        <v>88.084342956542969</v>
      </c>
      <c r="AB48" s="1">
        <v>10.141063690185547</v>
      </c>
      <c r="AC48" s="1">
        <v>-1.1116405725479126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1.1028765510110292</v>
      </c>
      <c r="AL48">
        <f>(U48-T48)/(1000-U48)*AK48</f>
        <v>2.239353612685268E-2</v>
      </c>
      <c r="AM48">
        <f>(P48+273.15)</f>
        <v>285.36916007995603</v>
      </c>
      <c r="AN48">
        <f>(O48+273.15)</f>
        <v>299.40246047973631</v>
      </c>
      <c r="AO48">
        <f>(Y48*AG48+Z48*AH48)*AI48</f>
        <v>256.15040443084217</v>
      </c>
      <c r="AP48">
        <f>((AO48+0.00000010773*(AN48^4-AM48^4))-AL48*44100)/(L48*51.4+0.00000043092*AM48^3)</f>
        <v>-4.8339066137434781</v>
      </c>
      <c r="AQ48">
        <f>0.61365*EXP(17.502*J48/(240.97+J48))</f>
        <v>1.4280835056598378</v>
      </c>
      <c r="AR48">
        <f>AQ48*1000/AA48</f>
        <v>16.212682728012091</v>
      </c>
      <c r="AS48">
        <f>(AR48-U48)</f>
        <v>-7.7933387716216984</v>
      </c>
      <c r="AT48">
        <f>IF(D48,P48,(O48+P48)/2)</f>
        <v>19.235810279846191</v>
      </c>
      <c r="AU48">
        <f>0.61365*EXP(17.502*AT48/(240.97+AT48))</f>
        <v>2.237840290497342</v>
      </c>
      <c r="AV48">
        <f>IF(AS48&lt;&gt;0,(1000-(AR48+U48)/2)/AS48*AL48,0)</f>
        <v>-2.81563746512691</v>
      </c>
      <c r="AW48">
        <f>U48*AA48/1000</f>
        <v>2.1145546307958867</v>
      </c>
      <c r="AX48">
        <f>(AU48-AW48)</f>
        <v>0.12328565970145533</v>
      </c>
      <c r="AY48">
        <f>1/(1.6/F48+1.37/N48)</f>
        <v>-1.6077456700939803</v>
      </c>
      <c r="AZ48">
        <f>G48*AA48*0.001</f>
        <v>34.969825645416037</v>
      </c>
      <c r="BA48">
        <f>G48/S48</f>
        <v>1.0180259719666922</v>
      </c>
      <c r="BB48">
        <f>(1-AL48*AA48/AQ48/F48)*100</f>
        <v>181.32511674116776</v>
      </c>
      <c r="BC48">
        <f>(S48-E48/(N48/1.35))</f>
        <v>389.18878434965239</v>
      </c>
      <c r="BD48">
        <f>E48*BB48/100/BC48</f>
        <v>1.1602444682226109E-2</v>
      </c>
    </row>
    <row r="49" spans="1:56" x14ac:dyDescent="0.25">
      <c r="A49" s="1" t="s">
        <v>1</v>
      </c>
      <c r="B49" s="1" t="s">
        <v>12776</v>
      </c>
      <c r="K49" s="1">
        <v>2.72</v>
      </c>
    </row>
    <row r="50" spans="1:56" x14ac:dyDescent="0.25">
      <c r="A50" s="1" t="s">
        <v>1</v>
      </c>
      <c r="B50" s="1" t="s">
        <v>12771</v>
      </c>
      <c r="K50" s="1">
        <v>2.72</v>
      </c>
    </row>
    <row r="51" spans="1:56" x14ac:dyDescent="0.25">
      <c r="A51" s="1">
        <v>12</v>
      </c>
      <c r="B51" s="1" t="s">
        <v>12775</v>
      </c>
      <c r="C51" s="1">
        <v>2579.5000021122396</v>
      </c>
      <c r="D51" s="1">
        <v>0</v>
      </c>
      <c r="E51">
        <f>(R51-S51*(1000-T51)/(1000-U51))*AK51</f>
        <v>2.0693488091144832</v>
      </c>
      <c r="F51">
        <f>IF(AV51&lt;&gt;0,1/(1/AV51-1/N51),0)</f>
        <v>-1.6867463913202447</v>
      </c>
      <c r="G51">
        <f>((AY51-AL51/2)*S51-E51)/(AY51+AL51/2)</f>
        <v>397.11969668786492</v>
      </c>
      <c r="H51">
        <f>AL51*1000</f>
        <v>23.178170591944998</v>
      </c>
      <c r="I51">
        <f>(AQ51-AW51)</f>
        <v>-0.71835294606866529</v>
      </c>
      <c r="J51">
        <f>(P51+AP51*D51)</f>
        <v>12.522560119628906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26.370664596557617</v>
      </c>
      <c r="P51" s="1">
        <v>12.522560119628906</v>
      </c>
      <c r="Q51" s="1">
        <v>26.3990478515625</v>
      </c>
      <c r="R51" s="1">
        <v>400.15936279296875</v>
      </c>
      <c r="S51" s="1">
        <v>390.08526611328125</v>
      </c>
      <c r="T51" s="1">
        <v>4.196044921875</v>
      </c>
      <c r="U51" s="1">
        <v>24.692605972290039</v>
      </c>
      <c r="V51" s="1">
        <v>10.71717643737793</v>
      </c>
      <c r="W51" s="1">
        <v>63.067729949951172</v>
      </c>
      <c r="X51" s="1">
        <v>299.99124145507813</v>
      </c>
      <c r="Y51" s="1">
        <v>2001.563232421875</v>
      </c>
      <c r="Z51" s="1">
        <v>2.8294808864593506</v>
      </c>
      <c r="AA51" s="1">
        <v>88.090888977050781</v>
      </c>
      <c r="AB51" s="1">
        <v>10.242029190063477</v>
      </c>
      <c r="AC51" s="1">
        <v>-1.1462248563766479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1.1029089759377868</v>
      </c>
      <c r="AL51">
        <f>(U51-T51)/(1000-U51)*AK51</f>
        <v>2.3178170591944998E-2</v>
      </c>
      <c r="AM51">
        <f>(P51+273.15)</f>
        <v>285.67256011962888</v>
      </c>
      <c r="AN51">
        <f>(O51+273.15)</f>
        <v>299.52066459655759</v>
      </c>
      <c r="AO51">
        <f>(Y51*AG51+Z51*AH51)*AI51</f>
        <v>320.25011002935207</v>
      </c>
      <c r="AP51">
        <f>((AO51+0.00000010773*(AN51^4-AM51^4))-AL51*44100)/(L51*51.4+0.00000043092*AM51^3)</f>
        <v>-4.6008674905867384</v>
      </c>
      <c r="AQ51">
        <f>0.61365*EXP(17.502*J51/(240.97+J51))</f>
        <v>1.4568406651903978</v>
      </c>
      <c r="AR51">
        <f>AQ51*1000/AA51</f>
        <v>16.537926703974236</v>
      </c>
      <c r="AS51">
        <f>(AR51-U51)</f>
        <v>-8.1546792683158031</v>
      </c>
      <c r="AT51">
        <f>IF(D51,P51,(O51+P51)/2)</f>
        <v>19.446612358093262</v>
      </c>
      <c r="AU51">
        <f>0.61365*EXP(17.502*AT51/(240.97+AT51))</f>
        <v>2.2673946182578408</v>
      </c>
      <c r="AV51">
        <f>IF(AS51&lt;&gt;0,(1000-(AR51+U51)/2)/AS51*AL51,0)</f>
        <v>-2.7837203260907306</v>
      </c>
      <c r="AW51">
        <f>U51*AA51/1000</f>
        <v>2.1751936112590631</v>
      </c>
      <c r="AX51">
        <f>(AU51-AW51)</f>
        <v>9.2201006998777757E-2</v>
      </c>
      <c r="AY51">
        <f>1/(1.6/F51+1.37/N51)</f>
        <v>-1.591078929525463</v>
      </c>
      <c r="AZ51">
        <f>G51*AA51*0.001</f>
        <v>34.982627111530789</v>
      </c>
      <c r="BA51">
        <f>G51/S51</f>
        <v>1.0180330588865176</v>
      </c>
      <c r="BB51">
        <f>(1-AL51*AA51/AQ51/F51)*100</f>
        <v>183.08991266146054</v>
      </c>
      <c r="BC51">
        <f>(S51-E51/(N51/1.35))</f>
        <v>389.43260402216151</v>
      </c>
      <c r="BD51">
        <f>E51*BB51/100/BC51</f>
        <v>9.7289463905622878E-3</v>
      </c>
    </row>
    <row r="52" spans="1:56" x14ac:dyDescent="0.25">
      <c r="A52" s="1" t="s">
        <v>1</v>
      </c>
      <c r="B52" s="1" t="s">
        <v>12774</v>
      </c>
    </row>
    <row r="53" spans="1:56" x14ac:dyDescent="0.25">
      <c r="A53" s="1" t="s">
        <v>1</v>
      </c>
      <c r="B53" s="1" t="s">
        <v>12773</v>
      </c>
    </row>
    <row r="54" spans="1:56" x14ac:dyDescent="0.25">
      <c r="A54" s="1" t="s">
        <v>1</v>
      </c>
      <c r="B54" s="1" t="s">
        <v>12772</v>
      </c>
    </row>
    <row r="55" spans="1:56" x14ac:dyDescent="0.25">
      <c r="A55" s="1" t="s">
        <v>1</v>
      </c>
      <c r="B55" s="1" t="s">
        <v>12771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26110-B820-462A-8CB3-3F3D772921DC}">
  <dimension ref="A1:BH55"/>
  <sheetViews>
    <sheetView topLeftCell="A6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11280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11279</v>
      </c>
    </row>
    <row r="12" spans="1:60" x14ac:dyDescent="0.25">
      <c r="A12" s="1" t="s">
        <v>1</v>
      </c>
      <c r="B12" s="1" t="s">
        <v>11278</v>
      </c>
    </row>
    <row r="13" spans="1:60" x14ac:dyDescent="0.25">
      <c r="A13" s="1" t="s">
        <v>1</v>
      </c>
      <c r="B13" s="1" t="s">
        <v>11277</v>
      </c>
    </row>
    <row r="14" spans="1:60" x14ac:dyDescent="0.25">
      <c r="A14" s="1" t="s">
        <v>1</v>
      </c>
      <c r="B14" s="1" t="s">
        <v>11276</v>
      </c>
    </row>
    <row r="15" spans="1:60" x14ac:dyDescent="0.25">
      <c r="A15" s="1" t="s">
        <v>1</v>
      </c>
      <c r="B15" s="1" t="s">
        <v>11275</v>
      </c>
    </row>
    <row r="16" spans="1:60" x14ac:dyDescent="0.25">
      <c r="A16" s="1" t="s">
        <v>1</v>
      </c>
      <c r="B16" s="1" t="s">
        <v>11274</v>
      </c>
    </row>
    <row r="17" spans="1:60" x14ac:dyDescent="0.25">
      <c r="A17" s="1" t="s">
        <v>1</v>
      </c>
      <c r="B17" s="1" t="s">
        <v>11273</v>
      </c>
    </row>
    <row r="18" spans="1:60" x14ac:dyDescent="0.25">
      <c r="A18" s="1">
        <v>1</v>
      </c>
      <c r="B18" s="1" t="s">
        <v>11272</v>
      </c>
      <c r="C18" s="1">
        <v>254.50000615790486</v>
      </c>
      <c r="D18" s="1">
        <v>0</v>
      </c>
      <c r="E18">
        <f>(R18-S18*(1000-T18)/(1000-U18))*AO18</f>
        <v>-1.5548543907854822</v>
      </c>
      <c r="F18">
        <f>IF(AZ18&lt;&gt;0,1/(1/AZ18-1/N18),0)</f>
        <v>2.3442746343808394</v>
      </c>
      <c r="G18">
        <f>((BC18-AP18/2)*S18-E18)/(BC18+AP18/2)</f>
        <v>385.72802761477237</v>
      </c>
      <c r="H18">
        <f>AP18*1000</f>
        <v>23.01277993895701</v>
      </c>
      <c r="I18">
        <f>(AU18-BA18)</f>
        <v>1.3021063440454372</v>
      </c>
      <c r="J18">
        <f>(P18+AT18*D18)</f>
        <v>24.593196868896484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25.464086532592773</v>
      </c>
      <c r="P18" s="1">
        <v>24.593196868896484</v>
      </c>
      <c r="Q18" s="1">
        <v>25.55511474609375</v>
      </c>
      <c r="R18" s="1">
        <v>399.9398193359375</v>
      </c>
      <c r="S18" s="1">
        <v>393.1544189453125</v>
      </c>
      <c r="T18" s="1">
        <v>1.7987214028835297E-2</v>
      </c>
      <c r="U18" s="1">
        <v>20.432514190673828</v>
      </c>
      <c r="V18" s="1">
        <v>4.8511147499084473E-2</v>
      </c>
      <c r="W18" s="1">
        <v>55.106071472167969</v>
      </c>
      <c r="X18" s="1">
        <v>300.35372924804688</v>
      </c>
      <c r="Y18" s="1">
        <v>7.0274859666824341E-2</v>
      </c>
      <c r="Z18" s="1">
        <v>8.7507028579711914</v>
      </c>
      <c r="AA18" s="1">
        <v>88.156852722167969</v>
      </c>
      <c r="AB18" s="1">
        <v>5.5901913642883301</v>
      </c>
      <c r="AC18" s="1">
        <v>-0.12565217912197113</v>
      </c>
      <c r="AD18" s="1">
        <v>3.415336087346077E-2</v>
      </c>
      <c r="AE18" s="1">
        <v>3.9921156130731106E-3</v>
      </c>
      <c r="AF18" s="1">
        <v>3.4928783774375916E-2</v>
      </c>
      <c r="AG18" s="1">
        <v>2.1635014563798904E-2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1.1042416516472309</v>
      </c>
      <c r="AP18">
        <f>(U18-T18)/(1000-U18)*AO18</f>
        <v>2.301277993895701E-2</v>
      </c>
      <c r="AQ18">
        <f>(P18+273.15)</f>
        <v>297.74319686889646</v>
      </c>
      <c r="AR18">
        <f>(O18+273.15)</f>
        <v>298.61408653259275</v>
      </c>
      <c r="AS18">
        <f>(Y18*AK18+Z18*AL18)*AM18</f>
        <v>1.1243977295369412E-2</v>
      </c>
      <c r="AT18">
        <f>((AS18+0.00000010773*(AR18^4-AQ18^4))-AP18*44100)/(L18*0.92*2*29.3+0.00000043092*AQ18^3)</f>
        <v>-7.9278983364960043</v>
      </c>
      <c r="AU18">
        <f>0.61365*EXP(17.502*J18/(240.97+J18))</f>
        <v>3.103372488296277</v>
      </c>
      <c r="AV18">
        <f>AU18*1000/AA18</f>
        <v>35.202850288641272</v>
      </c>
      <c r="AW18">
        <f>(AV18-U18)</f>
        <v>14.770336097967444</v>
      </c>
      <c r="AX18">
        <f>IF(D18,P18,(O18+P18)/2)</f>
        <v>25.028641700744629</v>
      </c>
      <c r="AY18">
        <f>0.61365*EXP(17.502*AX18/(240.97+AX18))</f>
        <v>3.1851112352856337</v>
      </c>
      <c r="AZ18">
        <f>IF(AW18&lt;&gt;0,(1000-(AV18+U18)/2)/AW18*AP18,0)</f>
        <v>1.5146992993776662</v>
      </c>
      <c r="BA18">
        <f>U18*AA18/1000</f>
        <v>1.8012661442508398</v>
      </c>
      <c r="BB18">
        <f>(AY18-BA18)</f>
        <v>1.3838450910347939</v>
      </c>
      <c r="BC18">
        <f>1/(1.6/F18+1.37/N18)</f>
        <v>0.9974253240944807</v>
      </c>
      <c r="BD18">
        <f>G18*AA18*0.001</f>
        <v>34.004568921247824</v>
      </c>
      <c r="BE18">
        <f>G18/S18</f>
        <v>0.98111075197765196</v>
      </c>
      <c r="BF18">
        <f>(1-AP18*AA18/AU18/F18)*100</f>
        <v>72.114221881785312</v>
      </c>
      <c r="BG18">
        <f>(S18-E18/(N18/1.35))</f>
        <v>393.64481211325358</v>
      </c>
      <c r="BH18">
        <f>E18*BF18/100/BG18</f>
        <v>-2.8484336915054493E-3</v>
      </c>
    </row>
    <row r="19" spans="1:60" x14ac:dyDescent="0.25">
      <c r="A19" s="1" t="s">
        <v>1</v>
      </c>
      <c r="B19" s="1" t="s">
        <v>11271</v>
      </c>
      <c r="K19" s="1">
        <v>2.72</v>
      </c>
    </row>
    <row r="20" spans="1:60" x14ac:dyDescent="0.25">
      <c r="A20" s="1" t="s">
        <v>1</v>
      </c>
      <c r="B20" s="1" t="s">
        <v>11270</v>
      </c>
      <c r="K20" s="1">
        <v>2.72</v>
      </c>
    </row>
    <row r="21" spans="1:60" x14ac:dyDescent="0.25">
      <c r="A21" s="1">
        <v>2</v>
      </c>
      <c r="B21" s="1" t="s">
        <v>11269</v>
      </c>
      <c r="C21" s="1">
        <v>460.00000616908073</v>
      </c>
      <c r="D21" s="1">
        <v>0</v>
      </c>
      <c r="E21">
        <f>(R21-S21*(1000-T21)/(1000-U21))*AO21</f>
        <v>-1.0459566468642767</v>
      </c>
      <c r="F21">
        <f>IF(AZ21&lt;&gt;0,1/(1/AZ21-1/N21),0)</f>
        <v>2.2375213378356711</v>
      </c>
      <c r="G21">
        <f>((BC21-AP21/2)*S21-E21)/(BC21+AP21/2)</f>
        <v>384.91441840710172</v>
      </c>
      <c r="H21">
        <f>AP21*1000</f>
        <v>22.505858503528945</v>
      </c>
      <c r="I21">
        <f>(AU21-BA21)</f>
        <v>1.313083209509164</v>
      </c>
      <c r="J21">
        <f>(P21+AT21*D21)</f>
        <v>24.445461273193359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25.400772094726563</v>
      </c>
      <c r="P21" s="1">
        <v>24.445461273193359</v>
      </c>
      <c r="Q21" s="1">
        <v>25.555000305175781</v>
      </c>
      <c r="R21" s="1">
        <v>399.95184326171875</v>
      </c>
      <c r="S21" s="1">
        <v>392.89190673828125</v>
      </c>
      <c r="T21" s="1">
        <v>2.7363166213035583E-2</v>
      </c>
      <c r="U21" s="1">
        <v>19.999649047851563</v>
      </c>
      <c r="V21" s="1">
        <v>7.4070669710636139E-2</v>
      </c>
      <c r="W21" s="1">
        <v>54.138008117675781</v>
      </c>
      <c r="X21" s="1">
        <v>300.37442016601563</v>
      </c>
      <c r="Y21" s="1">
        <v>24.117946624755859</v>
      </c>
      <c r="Z21" s="1">
        <v>9.2717962265014648</v>
      </c>
      <c r="AA21" s="1">
        <v>88.150398254394531</v>
      </c>
      <c r="AB21" s="1">
        <v>5.3223967552185059</v>
      </c>
      <c r="AC21" s="1">
        <v>-0.12256475538015366</v>
      </c>
      <c r="AD21" s="1">
        <v>6.6703237593173981E-2</v>
      </c>
      <c r="AE21" s="1">
        <v>9.232107549905777E-3</v>
      </c>
      <c r="AF21" s="1">
        <v>2.257913164794445E-2</v>
      </c>
      <c r="AG21" s="1">
        <v>1.3969018124043941E-2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1.1043177211985866</v>
      </c>
      <c r="AP21">
        <f>(U21-T21)/(1000-U21)*AO21</f>
        <v>2.2505858503528944E-2</v>
      </c>
      <c r="AQ21">
        <f>(P21+273.15)</f>
        <v>297.59546127319334</v>
      </c>
      <c r="AR21">
        <f>(O21+273.15)</f>
        <v>298.55077209472654</v>
      </c>
      <c r="AS21">
        <f>(Y21*AK21+Z21*AL21)*AM21</f>
        <v>3.858871373708439</v>
      </c>
      <c r="AT21">
        <f>((AS21+0.00000010773*(AR21^4-AQ21^4))-AP21*44100)/(L21*0.92*2*29.3+0.00000043092*AQ21^3)</f>
        <v>-7.7146908517304906</v>
      </c>
      <c r="AU21">
        <f>0.61365*EXP(17.502*J21/(240.97+J21))</f>
        <v>3.0760602380254016</v>
      </c>
      <c r="AV21">
        <f>AU21*1000/AA21</f>
        <v>34.895590932535029</v>
      </c>
      <c r="AW21">
        <f>(AV21-U21)</f>
        <v>14.895941884683467</v>
      </c>
      <c r="AX21">
        <f>IF(D21,P21,(O21+P21)/2)</f>
        <v>24.923116683959961</v>
      </c>
      <c r="AY21">
        <f>0.61365*EXP(17.502*AX21/(240.97+AX21))</f>
        <v>3.165132016328815</v>
      </c>
      <c r="AZ21">
        <f>IF(AW21&lt;&gt;0,(1000-(AV21+U21)/2)/AW21*AP21,0)</f>
        <v>1.4694019633815276</v>
      </c>
      <c r="BA21">
        <f>U21*AA21/1000</f>
        <v>1.7629770285162376</v>
      </c>
      <c r="BB21">
        <f>(AY21-BA21)</f>
        <v>1.4021549878125774</v>
      </c>
      <c r="BC21">
        <f>1/(1.6/F21+1.37/N21)</f>
        <v>0.96604878398262695</v>
      </c>
      <c r="BD21">
        <f>G21*AA21*0.001</f>
        <v>33.930359276444669</v>
      </c>
      <c r="BE21">
        <f>G21/S21</f>
        <v>0.97969546281213271</v>
      </c>
      <c r="BF21">
        <f>(1-AP21*AA21/AU21/F21)*100</f>
        <v>71.175761587225452</v>
      </c>
      <c r="BG21">
        <f>(S21-E21/(N21/1.35))</f>
        <v>393.22179614569109</v>
      </c>
      <c r="BH21">
        <f>E21*BF21/100/BG21</f>
        <v>-1.8932511284344609E-3</v>
      </c>
    </row>
    <row r="22" spans="1:60" x14ac:dyDescent="0.25">
      <c r="A22" s="1" t="s">
        <v>1</v>
      </c>
      <c r="B22" s="1" t="s">
        <v>11268</v>
      </c>
      <c r="K22" s="1">
        <v>2.72</v>
      </c>
    </row>
    <row r="23" spans="1:60" x14ac:dyDescent="0.25">
      <c r="A23" s="1" t="s">
        <v>1</v>
      </c>
      <c r="B23" s="1" t="s">
        <v>11267</v>
      </c>
      <c r="K23" s="1">
        <v>2.72</v>
      </c>
    </row>
    <row r="24" spans="1:60" x14ac:dyDescent="0.25">
      <c r="A24" s="1">
        <v>3</v>
      </c>
      <c r="B24" s="1" t="s">
        <v>11266</v>
      </c>
      <c r="C24" s="1">
        <v>666.00000616908073</v>
      </c>
      <c r="D24" s="1">
        <v>0</v>
      </c>
      <c r="E24">
        <f>(R24-S24*(1000-T24)/(1000-U24))*AO24</f>
        <v>-0.78870988315457624</v>
      </c>
      <c r="F24">
        <f>IF(AZ24&lt;&gt;0,1/(1/AZ24-1/N24),0)</f>
        <v>2.1734181949903673</v>
      </c>
      <c r="G24">
        <f>((BC24-AP24/2)*S24-E24)/(BC24+AP24/2)</f>
        <v>384.72641203902043</v>
      </c>
      <c r="H24">
        <f>AP24*1000</f>
        <v>22.103890982950432</v>
      </c>
      <c r="I24">
        <f>(AU24-BA24)</f>
        <v>1.3150527298635093</v>
      </c>
      <c r="J24">
        <f>(P24+AT24*D24)</f>
        <v>24.289297103881836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25.304370880126953</v>
      </c>
      <c r="P24" s="1">
        <v>24.289297103881836</v>
      </c>
      <c r="Q24" s="1">
        <v>25.492090225219727</v>
      </c>
      <c r="R24" s="1">
        <v>400.1243896484375</v>
      </c>
      <c r="S24" s="1">
        <v>392.97177124023438</v>
      </c>
      <c r="T24" s="1">
        <v>2.6884350925683975E-2</v>
      </c>
      <c r="U24" s="1">
        <v>19.652551651000977</v>
      </c>
      <c r="V24" s="1">
        <v>7.3192283511161804E-2</v>
      </c>
      <c r="W24" s="1">
        <v>53.503803253173828</v>
      </c>
      <c r="X24" s="1">
        <v>300.32620239257813</v>
      </c>
      <c r="Y24" s="1">
        <v>49.283603668212891</v>
      </c>
      <c r="Z24" s="1">
        <v>9.0122346878051758</v>
      </c>
      <c r="AA24" s="1">
        <v>88.149658203125</v>
      </c>
      <c r="AB24" s="1">
        <v>5.4063248634338379</v>
      </c>
      <c r="AC24" s="1">
        <v>-0.11868015676736832</v>
      </c>
      <c r="AD24" s="1">
        <v>3.5421345382928848E-2</v>
      </c>
      <c r="AE24" s="1">
        <v>7.8018894419074059E-3</v>
      </c>
      <c r="AF24" s="1">
        <v>7.8939080238342285E-2</v>
      </c>
      <c r="AG24" s="1">
        <v>1.9213937222957611E-2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1.1041404499727134</v>
      </c>
      <c r="AP24">
        <f>(U24-T24)/(1000-U24)*AO24</f>
        <v>2.210389098295043E-2</v>
      </c>
      <c r="AQ24">
        <f>(P24+273.15)</f>
        <v>297.43929710388181</v>
      </c>
      <c r="AR24">
        <f>(O24+273.15)</f>
        <v>298.45437088012693</v>
      </c>
      <c r="AS24">
        <f>(Y24*AK24+Z24*AL24)*AM24</f>
        <v>7.8853764106621611</v>
      </c>
      <c r="AT24">
        <f>((AS24+0.00000010773*(AR24^4-AQ24^4))-AP24*44100)/(L24*0.92*2*29.3+0.00000043092*AQ24^3)</f>
        <v>-7.5388493793855185</v>
      </c>
      <c r="AU24">
        <f>0.61365*EXP(17.502*J24/(240.97+J24))</f>
        <v>3.0474184407185052</v>
      </c>
      <c r="AV24">
        <f>AU24*1000/AA24</f>
        <v>34.570961508396081</v>
      </c>
      <c r="AW24">
        <f>(AV24-U24)</f>
        <v>14.918409857395105</v>
      </c>
      <c r="AX24">
        <f>IF(D24,P24,(O24+P24)/2)</f>
        <v>24.796833992004395</v>
      </c>
      <c r="AY24">
        <f>0.61365*EXP(17.502*AX24/(240.97+AX24))</f>
        <v>3.1413667397041483</v>
      </c>
      <c r="AZ24">
        <f>IF(AW24&lt;&gt;0,(1000-(AV24+U24)/2)/AW24*AP24,0)</f>
        <v>1.4414817582248269</v>
      </c>
      <c r="BA24">
        <f>U24*AA24/1000</f>
        <v>1.7323657108549959</v>
      </c>
      <c r="BB24">
        <f>(AY24-BA24)</f>
        <v>1.4090010288491523</v>
      </c>
      <c r="BC24">
        <f>1/(1.6/F24+1.37/N24)</f>
        <v>0.9467590018537656</v>
      </c>
      <c r="BD24">
        <f>G24*AA24*0.001</f>
        <v>33.913501722954287</v>
      </c>
      <c r="BE24">
        <f>G24/S24</f>
        <v>0.97901793511734625</v>
      </c>
      <c r="BF24">
        <f>(1-AP24*AA24/AU24/F24)*100</f>
        <v>70.581943826594738</v>
      </c>
      <c r="BG24">
        <f>(S24-E24/(N24/1.35))</f>
        <v>393.22052632654908</v>
      </c>
      <c r="BH24">
        <f>E24*BF24/100/BG24</f>
        <v>-1.4157113614681059E-3</v>
      </c>
    </row>
    <row r="25" spans="1:60" x14ac:dyDescent="0.25">
      <c r="A25" s="1" t="s">
        <v>1</v>
      </c>
      <c r="B25" s="1" t="s">
        <v>11265</v>
      </c>
      <c r="K25" s="1">
        <v>2.72</v>
      </c>
    </row>
    <row r="26" spans="1:60" x14ac:dyDescent="0.25">
      <c r="A26" s="1" t="s">
        <v>1</v>
      </c>
      <c r="B26" s="1" t="s">
        <v>2830</v>
      </c>
      <c r="K26" s="1">
        <v>2.72</v>
      </c>
    </row>
    <row r="27" spans="1:60" x14ac:dyDescent="0.25">
      <c r="A27" s="1">
        <v>4</v>
      </c>
      <c r="B27" s="1" t="s">
        <v>11264</v>
      </c>
      <c r="C27" s="1">
        <v>871.00000616908073</v>
      </c>
      <c r="D27" s="1">
        <v>0</v>
      </c>
      <c r="E27">
        <f>(R27-S27*(1000-T27)/(1000-U27))*AO27</f>
        <v>-0.34195840679522815</v>
      </c>
      <c r="F27">
        <f>IF(AZ27&lt;&gt;0,1/(1/AZ27-1/N27),0)</f>
        <v>2.1761968540420051</v>
      </c>
      <c r="G27">
        <f>((BC27-AP27/2)*S27-E27)/(BC27+AP27/2)</f>
        <v>383.76416072063466</v>
      </c>
      <c r="H27">
        <f>AP27*1000</f>
        <v>21.985877949404337</v>
      </c>
      <c r="I27">
        <f>(AU27-BA27)</f>
        <v>1.3070736293994965</v>
      </c>
      <c r="J27">
        <f>(P27+AT27*D27)</f>
        <v>24.197799682617188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25.222324371337891</v>
      </c>
      <c r="P27" s="1">
        <v>24.197799682617188</v>
      </c>
      <c r="Q27" s="1">
        <v>25.4180908203125</v>
      </c>
      <c r="R27" s="1">
        <v>399.91156005859375</v>
      </c>
      <c r="S27" s="1">
        <v>392.40750122070313</v>
      </c>
      <c r="T27" s="1">
        <v>3.1560216099023819E-2</v>
      </c>
      <c r="U27" s="1">
        <v>19.554561614990234</v>
      </c>
      <c r="V27" s="1">
        <v>8.6339943110942841E-2</v>
      </c>
      <c r="W27" s="1">
        <v>53.495826721191406</v>
      </c>
      <c r="X27" s="1">
        <v>300.32366943359375</v>
      </c>
      <c r="Y27" s="1">
        <v>101.06594848632813</v>
      </c>
      <c r="Z27" s="1">
        <v>9.0523786544799805</v>
      </c>
      <c r="AA27" s="1">
        <v>88.146797180175781</v>
      </c>
      <c r="AB27" s="1">
        <v>5.4339404106140137</v>
      </c>
      <c r="AC27" s="1">
        <v>-0.11778398603200912</v>
      </c>
      <c r="AD27" s="1">
        <v>3.6902911961078644E-2</v>
      </c>
      <c r="AE27" s="1">
        <v>3.2297396101057529E-3</v>
      </c>
      <c r="AF27" s="1">
        <v>4.4932685792446136E-2</v>
      </c>
      <c r="AG27" s="1">
        <v>2.0895229652523994E-2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1.1041311376235063</v>
      </c>
      <c r="AP27">
        <f>(U27-T27)/(1000-U27)*AO27</f>
        <v>2.1985877949404337E-2</v>
      </c>
      <c r="AQ27">
        <f>(P27+273.15)</f>
        <v>297.34779968261716</v>
      </c>
      <c r="AR27">
        <f>(O27+273.15)</f>
        <v>298.37232437133787</v>
      </c>
      <c r="AS27">
        <f>(Y27*AK27+Z27*AL27)*AM27</f>
        <v>16.170551396372502</v>
      </c>
      <c r="AT27">
        <f>((AS27+0.00000010773*(AR27^4-AQ27^4))-AP27*44100)/(L27*0.92*2*29.3+0.00000043092*AQ27^3)</f>
        <v>-7.4322421850887901</v>
      </c>
      <c r="AU27">
        <f>0.61365*EXP(17.502*J27/(240.97+J27))</f>
        <v>3.0307456060232911</v>
      </c>
      <c r="AV27">
        <f>AU27*1000/AA27</f>
        <v>34.382935092109122</v>
      </c>
      <c r="AW27">
        <f>(AV27-U27)</f>
        <v>14.828373477118888</v>
      </c>
      <c r="AX27">
        <f>IF(D27,P27,(O27+P27)/2)</f>
        <v>24.710062026977539</v>
      </c>
      <c r="AY27">
        <f>0.61365*EXP(17.502*AX27/(240.97+AX27))</f>
        <v>3.1251275623774415</v>
      </c>
      <c r="AZ27">
        <f>IF(AW27&lt;&gt;0,(1000-(AV27+U27)/2)/AW27*AP27,0)</f>
        <v>1.44270350167978</v>
      </c>
      <c r="BA27">
        <f>U27*AA27/1000</f>
        <v>1.7236719766237947</v>
      </c>
      <c r="BB27">
        <f>(AY27-BA27)</f>
        <v>1.4014555857536468</v>
      </c>
      <c r="BC27">
        <f>1/(1.6/F27+1.37/N27)</f>
        <v>0.94760229644477811</v>
      </c>
      <c r="BD27">
        <f>G27*AA27*0.001</f>
        <v>33.827581640062164</v>
      </c>
      <c r="BE27">
        <f>G27/S27</f>
        <v>0.97797355944221065</v>
      </c>
      <c r="BF27">
        <f>(1-AP27*AA27/AU27/F27)*100</f>
        <v>70.616556703388511</v>
      </c>
      <c r="BG27">
        <f>(S27-E27/(N27/1.35))</f>
        <v>392.51535316324271</v>
      </c>
      <c r="BH27">
        <f>E27*BF27/100/BG27</f>
        <v>-6.1520969890858695E-4</v>
      </c>
    </row>
    <row r="28" spans="1:60" x14ac:dyDescent="0.25">
      <c r="A28" s="1" t="s">
        <v>1</v>
      </c>
      <c r="B28" s="1" t="s">
        <v>11263</v>
      </c>
      <c r="K28" s="1">
        <v>2.72</v>
      </c>
    </row>
    <row r="29" spans="1:60" x14ac:dyDescent="0.25">
      <c r="A29" s="1" t="s">
        <v>1</v>
      </c>
      <c r="B29" s="1" t="s">
        <v>2827</v>
      </c>
      <c r="K29" s="1">
        <v>2.72</v>
      </c>
    </row>
    <row r="30" spans="1:60" x14ac:dyDescent="0.25">
      <c r="A30" s="1">
        <v>5</v>
      </c>
      <c r="B30" s="1" t="s">
        <v>2826</v>
      </c>
      <c r="C30" s="1">
        <v>1076.0000061690807</v>
      </c>
      <c r="D30" s="1">
        <v>0</v>
      </c>
      <c r="E30">
        <f>(R30-S30*(1000-T30)/(1000-U30))*AO30</f>
        <v>-0.25504221281556944</v>
      </c>
      <c r="F30">
        <f>IF(AZ30&lt;&gt;0,1/(1/AZ30-1/N30),0)</f>
        <v>2.1935065823305124</v>
      </c>
      <c r="G30">
        <f>((BC30-AP30/2)*S30-E30)/(BC30+AP30/2)</f>
        <v>383.96350327275081</v>
      </c>
      <c r="H30">
        <f>AP30*1000</f>
        <v>21.981279209914032</v>
      </c>
      <c r="I30">
        <f>(AU30-BA30)</f>
        <v>1.2999474317414621</v>
      </c>
      <c r="J30">
        <f>(P30+AT30*D30)</f>
        <v>24.159450531005859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25.172212600708008</v>
      </c>
      <c r="P30" s="1">
        <v>24.159450531005859</v>
      </c>
      <c r="Q30" s="1">
        <v>25.369304656982422</v>
      </c>
      <c r="R30" s="1">
        <v>400.23898315429688</v>
      </c>
      <c r="S30" s="1">
        <v>392.65380859375</v>
      </c>
      <c r="T30" s="1">
        <v>4.0773686021566391E-2</v>
      </c>
      <c r="U30" s="1">
        <v>19.557390213012695</v>
      </c>
      <c r="V30" s="1">
        <v>0.11187300831079483</v>
      </c>
      <c r="W30" s="1">
        <v>53.660686492919922</v>
      </c>
      <c r="X30" s="1">
        <v>300.35821533203125</v>
      </c>
      <c r="Y30" s="1">
        <v>149.46505737304688</v>
      </c>
      <c r="Z30" s="1">
        <v>9.0500402450561523</v>
      </c>
      <c r="AA30" s="1">
        <v>88.142326354980469</v>
      </c>
      <c r="AB30" s="1">
        <v>5.6341419219970703</v>
      </c>
      <c r="AC30" s="1">
        <v>-0.11885029077529907</v>
      </c>
      <c r="AD30" s="1">
        <v>3.8421247154474258E-2</v>
      </c>
      <c r="AE30" s="1">
        <v>2.0573732908815145E-3</v>
      </c>
      <c r="AF30" s="1">
        <v>4.3986145406961441E-2</v>
      </c>
      <c r="AG30" s="1">
        <v>2.2224852815270424E-2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1.1042581446030559</v>
      </c>
      <c r="AP30">
        <f>(U30-T30)/(1000-U30)*AO30</f>
        <v>2.1981279209914033E-2</v>
      </c>
      <c r="AQ30">
        <f>(P30+273.15)</f>
        <v>297.30945053100584</v>
      </c>
      <c r="AR30">
        <f>(O30+273.15)</f>
        <v>298.32221260070799</v>
      </c>
      <c r="AS30">
        <f>(Y30*AK30+Z30*AL30)*AM30</f>
        <v>23.914408645158801</v>
      </c>
      <c r="AT30">
        <f>((AS30+0.00000010773*(AR30^4-AQ30^4))-AP30*44100)/(L30*0.92*2*29.3+0.00000043092*AQ30^3)</f>
        <v>-7.3708794845638828</v>
      </c>
      <c r="AU30">
        <f>0.61365*EXP(17.502*J30/(240.97+J30))</f>
        <v>3.0237813025485281</v>
      </c>
      <c r="AV30">
        <f>AU30*1000/AA30</f>
        <v>34.305667068176604</v>
      </c>
      <c r="AW30">
        <f>(AV30-U30)</f>
        <v>14.748276855163908</v>
      </c>
      <c r="AX30">
        <f>IF(D30,P30,(O30+P30)/2)</f>
        <v>24.665831565856934</v>
      </c>
      <c r="AY30">
        <f>0.61365*EXP(17.502*AX30/(240.97+AX30))</f>
        <v>3.1168781992642671</v>
      </c>
      <c r="AZ30">
        <f>IF(AW30&lt;&gt;0,(1000-(AV30+U30)/2)/AW30*AP30,0)</f>
        <v>1.450290767482179</v>
      </c>
      <c r="BA30">
        <f>U30*AA30/1000</f>
        <v>1.723833870807066</v>
      </c>
      <c r="BB30">
        <f>(AY30-BA30)</f>
        <v>1.3930443284572012</v>
      </c>
      <c r="BC30">
        <f>1/(1.6/F30+1.37/N30)</f>
        <v>0.95284094942794939</v>
      </c>
      <c r="BD30">
        <f>G30*AA30*0.001</f>
        <v>33.84343641386841</v>
      </c>
      <c r="BE30">
        <f>G30/S30</f>
        <v>0.9778677676599582</v>
      </c>
      <c r="BF30">
        <f>(1-AP30*AA30/AU30/F30)*100</f>
        <v>70.788883804446257</v>
      </c>
      <c r="BG30">
        <f>(S30-E30/(N30/1.35))</f>
        <v>392.73424761070396</v>
      </c>
      <c r="BH30">
        <f>E30*BF30/100/BG30</f>
        <v>-4.5970407923594931E-4</v>
      </c>
    </row>
    <row r="31" spans="1:60" x14ac:dyDescent="0.25">
      <c r="A31" s="1" t="s">
        <v>1</v>
      </c>
      <c r="B31" s="1" t="s">
        <v>11262</v>
      </c>
      <c r="K31" s="1">
        <v>2.72</v>
      </c>
    </row>
    <row r="32" spans="1:60" x14ac:dyDescent="0.25">
      <c r="A32" s="1" t="s">
        <v>1</v>
      </c>
      <c r="B32" s="1" t="s">
        <v>11261</v>
      </c>
      <c r="K32" s="1">
        <v>2.72</v>
      </c>
    </row>
    <row r="33" spans="1:60" x14ac:dyDescent="0.25">
      <c r="A33" s="1">
        <v>6</v>
      </c>
      <c r="B33" s="1" t="s">
        <v>11260</v>
      </c>
      <c r="C33" s="1">
        <v>1282.0000061690807</v>
      </c>
      <c r="D33" s="1">
        <v>0</v>
      </c>
      <c r="E33">
        <f>(R33-S33*(1000-T33)/(1000-U33))*AO33</f>
        <v>0.10822595990252867</v>
      </c>
      <c r="F33">
        <f>IF(AZ33&lt;&gt;0,1/(1/AZ33-1/N33),0)</f>
        <v>2.2726546395917455</v>
      </c>
      <c r="G33">
        <f>((BC33-AP33/2)*S33-E33)/(BC33+AP33/2)</f>
        <v>383.1827529185116</v>
      </c>
      <c r="H33">
        <f>AP33*1000</f>
        <v>22.20202444823002</v>
      </c>
      <c r="I33">
        <f>(AU33-BA33)</f>
        <v>1.2825384376597495</v>
      </c>
      <c r="J33">
        <f>(P33+AT33*D33)</f>
        <v>24.166168212890625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25.149032592773438</v>
      </c>
      <c r="P33" s="1">
        <v>24.166168212890625</v>
      </c>
      <c r="Q33" s="1">
        <v>25.337867736816406</v>
      </c>
      <c r="R33" s="1">
        <v>400.08926391601563</v>
      </c>
      <c r="S33" s="1">
        <v>392.107421875</v>
      </c>
      <c r="T33" s="1">
        <v>6.1149295419454575E-2</v>
      </c>
      <c r="U33" s="1">
        <v>19.769954681396484</v>
      </c>
      <c r="V33" s="1">
        <v>0.16800002753734589</v>
      </c>
      <c r="W33" s="1">
        <v>54.315475463867188</v>
      </c>
      <c r="X33" s="1">
        <v>300.35107421875</v>
      </c>
      <c r="Y33" s="1">
        <v>300.63003540039063</v>
      </c>
      <c r="Z33" s="1">
        <v>9.1941366195678711</v>
      </c>
      <c r="AA33" s="1">
        <v>88.136863708496094</v>
      </c>
      <c r="AB33" s="1">
        <v>5.6275806427001953</v>
      </c>
      <c r="AC33" s="1">
        <v>-0.11801210790872574</v>
      </c>
      <c r="AD33" s="1">
        <v>3.3390756696462631E-2</v>
      </c>
      <c r="AE33" s="1">
        <v>3.8688464555889368E-3</v>
      </c>
      <c r="AF33" s="1">
        <v>2.4302693083882332E-2</v>
      </c>
      <c r="AG33" s="1">
        <v>2.5000249966979027E-2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1.1042318905101101</v>
      </c>
      <c r="AP33">
        <f>(U33-T33)/(1000-U33)*AO33</f>
        <v>2.220202444823002E-2</v>
      </c>
      <c r="AQ33">
        <f>(P33+273.15)</f>
        <v>297.3161682128906</v>
      </c>
      <c r="AR33">
        <f>(O33+273.15)</f>
        <v>298.29903259277341</v>
      </c>
      <c r="AS33">
        <f>(Y33*AK33+Z33*AL33)*AM33</f>
        <v>48.100804588925712</v>
      </c>
      <c r="AT33">
        <f>((AS33+0.00000010773*(AR33^4-AQ33^4))-AP33*44100)/(L33*0.92*2*29.3+0.00000043092*AQ33^3)</f>
        <v>-7.2594727721925745</v>
      </c>
      <c r="AU33">
        <f>0.61365*EXP(17.502*J33/(240.97+J33))</f>
        <v>3.0250002389371358</v>
      </c>
      <c r="AV33">
        <f>AU33*1000/AA33</f>
        <v>34.321623344143752</v>
      </c>
      <c r="AW33">
        <f>(AV33-U33)</f>
        <v>14.551668662747268</v>
      </c>
      <c r="AX33">
        <f>IF(D33,P33,(O33+P33)/2)</f>
        <v>24.657600402832031</v>
      </c>
      <c r="AY33">
        <f>0.61365*EXP(17.502*AX33/(240.97+AX33))</f>
        <v>3.1153451185956746</v>
      </c>
      <c r="AZ33">
        <f>IF(AW33&lt;&gt;0,(1000-(AV33+U33)/2)/AW33*AP33,0)</f>
        <v>1.4844725838657586</v>
      </c>
      <c r="BA33">
        <f>U33*AA33/1000</f>
        <v>1.7424618012773863</v>
      </c>
      <c r="BB33">
        <f>(AY33-BA33)</f>
        <v>1.3728833173182884</v>
      </c>
      <c r="BC33">
        <f>1/(1.6/F33+1.37/N33)</f>
        <v>0.97647674216372715</v>
      </c>
      <c r="BD33">
        <f>G33*AA33*0.001</f>
        <v>33.77252606942519</v>
      </c>
      <c r="BE33">
        <f>G33/S33</f>
        <v>0.97723922461397961</v>
      </c>
      <c r="BF33">
        <f>(1-AP33*AA33/AU33/F33)*100</f>
        <v>71.536302729284856</v>
      </c>
      <c r="BG33">
        <f>(S33-E33/(N33/1.35))</f>
        <v>392.07328795760901</v>
      </c>
      <c r="BH33">
        <f>E33*BF33/100/BG33</f>
        <v>1.9746525123108641E-4</v>
      </c>
    </row>
    <row r="34" spans="1:60" x14ac:dyDescent="0.25">
      <c r="A34" s="1" t="s">
        <v>1</v>
      </c>
      <c r="B34" s="1" t="s">
        <v>11259</v>
      </c>
      <c r="K34" s="1">
        <v>2.72</v>
      </c>
    </row>
    <row r="35" spans="1:60" x14ac:dyDescent="0.25">
      <c r="A35" s="1" t="s">
        <v>1</v>
      </c>
      <c r="B35" s="1" t="s">
        <v>11258</v>
      </c>
      <c r="K35" s="1">
        <v>2.72</v>
      </c>
    </row>
    <row r="36" spans="1:60" x14ac:dyDescent="0.25">
      <c r="A36" s="1">
        <v>7</v>
      </c>
      <c r="B36" s="1" t="s">
        <v>11257</v>
      </c>
      <c r="C36" s="1">
        <v>1488.0000061690807</v>
      </c>
      <c r="D36" s="1">
        <v>0</v>
      </c>
      <c r="E36">
        <f>(R36-S36*(1000-T36)/(1000-U36))*AO36</f>
        <v>0.45779961330025704</v>
      </c>
      <c r="F36">
        <f>IF(AZ36&lt;&gt;0,1/(1/AZ36-1/N36),0)</f>
        <v>2.4025407408353376</v>
      </c>
      <c r="G36">
        <f>((BC36-AP36/2)*S36-E36)/(BC36+AP36/2)</f>
        <v>382.43547872645553</v>
      </c>
      <c r="H36">
        <f>AP36*1000</f>
        <v>22.639065600143091</v>
      </c>
      <c r="I36">
        <f>(AU36-BA36)</f>
        <v>1.2612002691321851</v>
      </c>
      <c r="J36">
        <f>(P36+AT36*D36)</f>
        <v>24.244617462158203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25.166919708251953</v>
      </c>
      <c r="P36" s="1">
        <v>24.244617462158203</v>
      </c>
      <c r="Q36" s="1">
        <v>25.342529296875</v>
      </c>
      <c r="R36" s="1">
        <v>399.9664306640625</v>
      </c>
      <c r="S36" s="1">
        <v>391.52536010742188</v>
      </c>
      <c r="T36" s="1">
        <v>8.7458506226539612E-2</v>
      </c>
      <c r="U36" s="1">
        <v>20.174491882324219</v>
      </c>
      <c r="V36" s="1">
        <v>0.24001875519752502</v>
      </c>
      <c r="W36" s="1">
        <v>55.366329193115234</v>
      </c>
      <c r="X36" s="1">
        <v>300.37261962890625</v>
      </c>
      <c r="Y36" s="1">
        <v>500.40737915039063</v>
      </c>
      <c r="Z36" s="1">
        <v>9.7380332946777344</v>
      </c>
      <c r="AA36" s="1">
        <v>88.134391784667969</v>
      </c>
      <c r="AB36" s="1">
        <v>5.5889863967895508</v>
      </c>
      <c r="AC36" s="1">
        <v>-0.13068482279777527</v>
      </c>
      <c r="AD36" s="1">
        <v>4.5509472489356995E-2</v>
      </c>
      <c r="AE36" s="1">
        <v>5.736976396292448E-3</v>
      </c>
      <c r="AF36" s="1">
        <v>6.1618693172931671E-2</v>
      </c>
      <c r="AG36" s="1">
        <v>2.2127540782094002E-2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1.104311101576861</v>
      </c>
      <c r="AP36">
        <f>(U36-T36)/(1000-U36)*AO36</f>
        <v>2.2639065600143091E-2</v>
      </c>
      <c r="AQ36">
        <f>(P36+273.15)</f>
        <v>297.39461746215818</v>
      </c>
      <c r="AR36">
        <f>(O36+273.15)</f>
        <v>298.31691970825193</v>
      </c>
      <c r="AS36">
        <f>(Y36*AK36+Z36*AL36)*AM36</f>
        <v>80.065178874466255</v>
      </c>
      <c r="AT36">
        <f>((AS36+0.00000010773*(AR36^4-AQ36^4))-AP36*44100)/(L36*0.92*2*29.3+0.00000043092*AQ36^3)</f>
        <v>-7.1642061236076851</v>
      </c>
      <c r="AU36">
        <f>0.61365*EXP(17.502*J36/(240.97+J36))</f>
        <v>3.0392668407455514</v>
      </c>
      <c r="AV36">
        <f>AU36*1000/AA36</f>
        <v>34.484459235517953</v>
      </c>
      <c r="AW36">
        <f>(AV36-U36)</f>
        <v>14.309967353193734</v>
      </c>
      <c r="AX36">
        <f>IF(D36,P36,(O36+P36)/2)</f>
        <v>24.705768585205078</v>
      </c>
      <c r="AY36">
        <f>0.61365*EXP(17.502*AX36/(240.97+AX36))</f>
        <v>3.1243259630029847</v>
      </c>
      <c r="AZ36">
        <f>IF(AW36&lt;&gt;0,(1000-(AV36+U36)/2)/AW36*AP36,0)</f>
        <v>1.538812162644984</v>
      </c>
      <c r="BA36">
        <f>U36*AA36/1000</f>
        <v>1.7780665716133663</v>
      </c>
      <c r="BB36">
        <f>(AY36-BA36)</f>
        <v>1.3462593913896184</v>
      </c>
      <c r="BC36">
        <f>1/(1.6/F36+1.37/N36)</f>
        <v>1.0141688684468986</v>
      </c>
      <c r="BD36">
        <f>G36*AA36*0.001</f>
        <v>33.705718314434485</v>
      </c>
      <c r="BE36">
        <f>G36/S36</f>
        <v>0.97678341607687336</v>
      </c>
      <c r="BF36">
        <f>(1-AP36*AA36/AU36/F36)*100</f>
        <v>72.674739118281082</v>
      </c>
      <c r="BG36">
        <f>(S36-E36/(N36/1.35))</f>
        <v>391.38097243743874</v>
      </c>
      <c r="BH36">
        <f>E36*BF36/100/BG36</f>
        <v>8.5007881854461749E-4</v>
      </c>
    </row>
    <row r="37" spans="1:60" x14ac:dyDescent="0.25">
      <c r="A37" s="1" t="s">
        <v>1</v>
      </c>
      <c r="B37" s="1" t="s">
        <v>11256</v>
      </c>
      <c r="K37" s="1">
        <v>2.72</v>
      </c>
    </row>
    <row r="38" spans="1:60" x14ac:dyDescent="0.25">
      <c r="A38" s="1" t="s">
        <v>1</v>
      </c>
      <c r="B38" s="1" t="s">
        <v>11255</v>
      </c>
      <c r="K38" s="1">
        <v>2.72</v>
      </c>
    </row>
    <row r="39" spans="1:60" x14ac:dyDescent="0.25">
      <c r="A39" s="1">
        <v>8</v>
      </c>
      <c r="B39" s="1" t="s">
        <v>11254</v>
      </c>
      <c r="C39" s="1">
        <v>1693.5000061579049</v>
      </c>
      <c r="D39" s="1">
        <v>0</v>
      </c>
      <c r="E39">
        <f>(R39-S39*(1000-T39)/(1000-U39))*AO39</f>
        <v>0.51236173173293564</v>
      </c>
      <c r="F39">
        <f>IF(AZ39&lt;&gt;0,1/(1/AZ39-1/N39),0)</f>
        <v>2.5913652451926796</v>
      </c>
      <c r="G39">
        <f>((BC39-AP39/2)*S39-E39)/(BC39+AP39/2)</f>
        <v>382.43990365198346</v>
      </c>
      <c r="H39">
        <f>AP39*1000</f>
        <v>23.200867283285209</v>
      </c>
      <c r="I39">
        <f>(AU39-BA39)</f>
        <v>1.2316493220579041</v>
      </c>
      <c r="J39">
        <f>(P39+AT39*D39)</f>
        <v>24.336214065551758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25.207799911499023</v>
      </c>
      <c r="P39" s="1">
        <v>24.336214065551758</v>
      </c>
      <c r="Q39" s="1">
        <v>25.36529541015625</v>
      </c>
      <c r="R39" s="1">
        <v>400.02267456054688</v>
      </c>
      <c r="S39" s="1">
        <v>391.33538818359375</v>
      </c>
      <c r="T39" s="1">
        <v>0.12256132066249847</v>
      </c>
      <c r="U39" s="1">
        <v>20.700836181640625</v>
      </c>
      <c r="V39" s="1">
        <v>0.33551681041717529</v>
      </c>
      <c r="W39" s="1">
        <v>56.669418334960938</v>
      </c>
      <c r="X39" s="1">
        <v>300.31674194335938</v>
      </c>
      <c r="Y39" s="1">
        <v>750.28814697265625</v>
      </c>
      <c r="Z39" s="1">
        <v>8.7700891494750977</v>
      </c>
      <c r="AA39" s="1">
        <v>88.129264831542969</v>
      </c>
      <c r="AB39" s="1">
        <v>5.743870735168457</v>
      </c>
      <c r="AC39" s="1">
        <v>-0.12491776049137115</v>
      </c>
      <c r="AD39" s="1">
        <v>4.8800885677337646E-2</v>
      </c>
      <c r="AE39" s="1">
        <v>4.677236545830965E-3</v>
      </c>
      <c r="AF39" s="1">
        <v>2.826903760433197E-2</v>
      </c>
      <c r="AG39" s="1">
        <v>2.2941485047340393E-2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1.1041056689094093</v>
      </c>
      <c r="AP39">
        <f>(U39-T39)/(1000-U39)*AO39</f>
        <v>2.3200867283285208E-2</v>
      </c>
      <c r="AQ39">
        <f>(P39+273.15)</f>
        <v>297.48621406555174</v>
      </c>
      <c r="AR39">
        <f>(O39+273.15)</f>
        <v>298.357799911499</v>
      </c>
      <c r="AS39">
        <f>(Y39*AK39+Z39*AL39)*AM39</f>
        <v>120.04610083238549</v>
      </c>
      <c r="AT39">
        <f>((AS39+0.00000010773*(AR39^4-AQ39^4))-AP39*44100)/(L39*0.92*2*29.3+0.00000043092*AQ39^3)</f>
        <v>-7.0481317626386728</v>
      </c>
      <c r="AU39">
        <f>0.61365*EXP(17.502*J39/(240.97+J39))</f>
        <v>3.0559987961440975</v>
      </c>
      <c r="AV39">
        <f>AU39*1000/AA39</f>
        <v>34.676322354277751</v>
      </c>
      <c r="AW39">
        <f>(AV39-U39)</f>
        <v>13.975486172637126</v>
      </c>
      <c r="AX39">
        <f>IF(D39,P39,(O39+P39)/2)</f>
        <v>24.772006988525391</v>
      </c>
      <c r="AY39">
        <f>0.61365*EXP(17.502*AX39/(240.97+AX39))</f>
        <v>3.1367129075628544</v>
      </c>
      <c r="AZ39">
        <f>IF(AW39&lt;&gt;0,(1000-(AV39+U39)/2)/AW39*AP39,0)</f>
        <v>1.6141455081966467</v>
      </c>
      <c r="BA39">
        <f>U39*AA39/1000</f>
        <v>1.8243494740861934</v>
      </c>
      <c r="BB39">
        <f>(AY39-BA39)</f>
        <v>1.312363433476661</v>
      </c>
      <c r="BC39">
        <f>1/(1.6/F39+1.37/N39)</f>
        <v>1.066663724105942</v>
      </c>
      <c r="BD39">
        <f>G39*AA39*0.001</f>
        <v>33.704147551095424</v>
      </c>
      <c r="BE39">
        <f>G39/S39</f>
        <v>0.97726889823867147</v>
      </c>
      <c r="BF39">
        <f>(1-AP39*AA39/AU39/F39)*100</f>
        <v>74.180813271379691</v>
      </c>
      <c r="BG39">
        <f>(S39-E39/(N39/1.35))</f>
        <v>391.1737918989221</v>
      </c>
      <c r="BH39">
        <f>E39*BF39/100/BG39</f>
        <v>9.7162465216745939E-4</v>
      </c>
    </row>
    <row r="40" spans="1:60" x14ac:dyDescent="0.25">
      <c r="A40" s="1" t="s">
        <v>1</v>
      </c>
      <c r="B40" s="1" t="s">
        <v>11253</v>
      </c>
      <c r="K40" s="1">
        <v>2.72</v>
      </c>
    </row>
    <row r="41" spans="1:60" x14ac:dyDescent="0.25">
      <c r="A41" s="1" t="s">
        <v>1</v>
      </c>
      <c r="B41" s="1" t="s">
        <v>11252</v>
      </c>
      <c r="K41" s="1">
        <v>2.72</v>
      </c>
    </row>
    <row r="42" spans="1:60" x14ac:dyDescent="0.25">
      <c r="A42" s="1">
        <v>9</v>
      </c>
      <c r="B42" s="1" t="s">
        <v>11251</v>
      </c>
      <c r="C42" s="1">
        <v>1899.5000061579049</v>
      </c>
      <c r="D42" s="1">
        <v>0</v>
      </c>
      <c r="E42">
        <f>(R42-S42*(1000-T42)/(1000-U42))*AO42</f>
        <v>0.69583851023885401</v>
      </c>
      <c r="F42">
        <f>IF(AZ42&lt;&gt;0,1/(1/AZ42-1/N42),0)</f>
        <v>2.8046987877106582</v>
      </c>
      <c r="G42">
        <f>((BC42-AP42/2)*S42-E42)/(BC42+AP42/2)</f>
        <v>381.93389613845</v>
      </c>
      <c r="H42">
        <f>AP42*1000</f>
        <v>23.820750074142843</v>
      </c>
      <c r="I42">
        <f>(AU42-BA42)</f>
        <v>1.2040968446296259</v>
      </c>
      <c r="J42">
        <f>(P42+AT42*D42)</f>
        <v>24.466388702392578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25.274770736694336</v>
      </c>
      <c r="P42" s="1">
        <v>24.466388702392578</v>
      </c>
      <c r="Q42" s="1">
        <v>25.411094665527344</v>
      </c>
      <c r="R42" s="1">
        <v>399.80722045898438</v>
      </c>
      <c r="S42" s="1">
        <v>390.7491455078125</v>
      </c>
      <c r="T42" s="1">
        <v>0.17537228763103485</v>
      </c>
      <c r="U42" s="1">
        <v>21.285144805908203</v>
      </c>
      <c r="V42" s="1">
        <v>0.47817319631576538</v>
      </c>
      <c r="W42" s="1">
        <v>58.036453247070313</v>
      </c>
      <c r="X42" s="1">
        <v>300.39794921875</v>
      </c>
      <c r="Y42" s="1">
        <v>999.895263671875</v>
      </c>
      <c r="Z42" s="1">
        <v>9.1482982635498047</v>
      </c>
      <c r="AA42" s="1">
        <v>88.128105163574219</v>
      </c>
      <c r="AB42" s="1">
        <v>5.6373310089111328</v>
      </c>
      <c r="AC42" s="1">
        <v>-0.12434212118387222</v>
      </c>
      <c r="AD42" s="1">
        <v>4.0473267436027527E-2</v>
      </c>
      <c r="AE42" s="1">
        <v>7.9305469989776611E-3</v>
      </c>
      <c r="AF42" s="1">
        <v>3.4454576671123505E-2</v>
      </c>
      <c r="AG42" s="1">
        <v>2.5277163833379745E-2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1.1044042250689334</v>
      </c>
      <c r="AP42">
        <f>(U42-T42)/(1000-U42)*AO42</f>
        <v>2.3820750074142843E-2</v>
      </c>
      <c r="AQ42">
        <f>(P42+273.15)</f>
        <v>297.61638870239256</v>
      </c>
      <c r="AR42">
        <f>(O42+273.15)</f>
        <v>298.42477073669431</v>
      </c>
      <c r="AS42">
        <f>(Y42*AK42+Z42*AL42)*AM42</f>
        <v>159.98323861159588</v>
      </c>
      <c r="AT42">
        <f>((AS42+0.00000010773*(AR42^4-AQ42^4))-AP42*44100)/(L42*0.92*2*29.3+0.00000043092*AQ42^3)</f>
        <v>-6.9534955188807128</v>
      </c>
      <c r="AU42">
        <f>0.61365*EXP(17.502*J42/(240.97+J42))</f>
        <v>3.0799163245066095</v>
      </c>
      <c r="AV42">
        <f>AU42*1000/AA42</f>
        <v>34.948173670476507</v>
      </c>
      <c r="AW42">
        <f>(AV42-U42)</f>
        <v>13.663028864568304</v>
      </c>
      <c r="AX42">
        <f>IF(D42,P42,(O42+P42)/2)</f>
        <v>24.870579719543457</v>
      </c>
      <c r="AY42">
        <f>0.61365*EXP(17.502*AX42/(240.97+AX42))</f>
        <v>3.155226010212246</v>
      </c>
      <c r="AZ42">
        <f>IF(AW42&lt;&gt;0,(1000-(AV42+U42)/2)/AW42*AP42,0)</f>
        <v>1.6944259132428832</v>
      </c>
      <c r="BA42">
        <f>U42*AA42/1000</f>
        <v>1.8758194798769836</v>
      </c>
      <c r="BB42">
        <f>(AY42-BA42)</f>
        <v>1.2794065303352624</v>
      </c>
      <c r="BC42">
        <f>1/(1.6/F42+1.37/N42)</f>
        <v>1.1229158593555257</v>
      </c>
      <c r="BD42">
        <f>G42*AA42*0.001</f>
        <v>33.659110564422953</v>
      </c>
      <c r="BE42">
        <f>G42/S42</f>
        <v>0.97744013142266417</v>
      </c>
      <c r="BF42">
        <f>(1-AP42*AA42/AU42/F42)*100</f>
        <v>75.697848689849138</v>
      </c>
      <c r="BG42">
        <f>(S42-E42/(N42/1.35))</f>
        <v>390.52968158023594</v>
      </c>
      <c r="BH42">
        <f>E42*BF42/100/BG42</f>
        <v>1.3487701638321909E-3</v>
      </c>
    </row>
    <row r="43" spans="1:60" x14ac:dyDescent="0.25">
      <c r="A43" s="1" t="s">
        <v>1</v>
      </c>
      <c r="B43" s="1" t="s">
        <v>11250</v>
      </c>
      <c r="K43" s="1">
        <v>2.72</v>
      </c>
    </row>
    <row r="44" spans="1:60" x14ac:dyDescent="0.25">
      <c r="A44" s="1" t="s">
        <v>1</v>
      </c>
      <c r="B44" s="1" t="s">
        <v>11249</v>
      </c>
      <c r="K44" s="1">
        <v>2.72</v>
      </c>
    </row>
    <row r="45" spans="1:60" x14ac:dyDescent="0.25">
      <c r="A45" s="1">
        <v>10</v>
      </c>
      <c r="B45" s="1" t="s">
        <v>11248</v>
      </c>
      <c r="C45" s="1">
        <v>2105.5000061579049</v>
      </c>
      <c r="D45" s="1">
        <v>0</v>
      </c>
      <c r="E45">
        <f>(R45-S45*(1000-T45)/(1000-U45))*AO45</f>
        <v>0.95073475062701551</v>
      </c>
      <c r="F45">
        <f>IF(AZ45&lt;&gt;0,1/(1/AZ45-1/N45),0)</f>
        <v>3.0606972631462064</v>
      </c>
      <c r="G45">
        <f>((BC45-AP45/2)*S45-E45)/(BC45+AP45/2)</f>
        <v>381.81625084864925</v>
      </c>
      <c r="H45">
        <f>AP45*1000</f>
        <v>24.450595354132279</v>
      </c>
      <c r="I45">
        <f>(AU45-BA45)</f>
        <v>1.1729150267350357</v>
      </c>
      <c r="J45">
        <f>(P45+AT45*D45)</f>
        <v>24.586111068725586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25.356046676635742</v>
      </c>
      <c r="P45" s="1">
        <v>24.586111068725586</v>
      </c>
      <c r="Q45" s="1">
        <v>25.475086212158203</v>
      </c>
      <c r="R45" s="1">
        <v>400.08477783203125</v>
      </c>
      <c r="S45" s="1">
        <v>390.57611083984375</v>
      </c>
      <c r="T45" s="1">
        <v>0.2348250150680542</v>
      </c>
      <c r="U45" s="1">
        <v>21.891117095947266</v>
      </c>
      <c r="V45" s="1">
        <v>0.63716393709182739</v>
      </c>
      <c r="W45" s="1">
        <v>59.398399353027344</v>
      </c>
      <c r="X45" s="1">
        <v>300.37338256835938</v>
      </c>
      <c r="Y45" s="1">
        <v>1250.6973876953125</v>
      </c>
      <c r="Z45" s="1">
        <v>9.2078638076782227</v>
      </c>
      <c r="AA45" s="1">
        <v>88.12445068359375</v>
      </c>
      <c r="AB45" s="1">
        <v>5.7056398391723633</v>
      </c>
      <c r="AC45" s="1">
        <v>-0.13613305985927582</v>
      </c>
      <c r="AD45" s="1">
        <v>6.0923140496015549E-2</v>
      </c>
      <c r="AE45" s="1">
        <v>5.3841657936573029E-3</v>
      </c>
      <c r="AF45" s="1">
        <v>5.4930306971073151E-2</v>
      </c>
      <c r="AG45" s="1">
        <v>2.0665692165493965E-2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1.104313906501321</v>
      </c>
      <c r="AP45">
        <f>(U45-T45)/(1000-U45)*AO45</f>
        <v>2.4450595354132278E-2</v>
      </c>
      <c r="AQ45">
        <f>(P45+273.15)</f>
        <v>297.73611106872556</v>
      </c>
      <c r="AR45">
        <f>(O45+273.15)</f>
        <v>298.50604667663572</v>
      </c>
      <c r="AS45">
        <f>(Y45*AK45+Z45*AL45)*AM45</f>
        <v>200.11157755840759</v>
      </c>
      <c r="AT45">
        <f>((AS45+0.00000010773*(AR45^4-AQ45^4))-AP45*44100)/(L45*0.92*2*29.3+0.00000043092*AQ45^3)</f>
        <v>-6.8586831790298364</v>
      </c>
      <c r="AU45">
        <f>0.61365*EXP(17.502*J45/(240.97+J45))</f>
        <v>3.1020576956656165</v>
      </c>
      <c r="AV45">
        <f>AU45*1000/AA45</f>
        <v>35.200874122930912</v>
      </c>
      <c r="AW45">
        <f>(AV45-U45)</f>
        <v>13.309757026983647</v>
      </c>
      <c r="AX45">
        <f>IF(D45,P45,(O45+P45)/2)</f>
        <v>24.971078872680664</v>
      </c>
      <c r="AY45">
        <f>0.61365*EXP(17.502*AX45/(240.97+AX45))</f>
        <v>3.1741991554271833</v>
      </c>
      <c r="AZ45">
        <f>IF(AW45&lt;&gt;0,(1000-(AV45+U45)/2)/AW45*AP45,0)</f>
        <v>1.7846027330438834</v>
      </c>
      <c r="BA45">
        <f>U45*AA45/1000</f>
        <v>1.9291426689305808</v>
      </c>
      <c r="BB45">
        <f>(AY45-BA45)</f>
        <v>1.2450564864966025</v>
      </c>
      <c r="BC45">
        <f>1/(1.6/F45+1.37/N45)</f>
        <v>1.1864871477636083</v>
      </c>
      <c r="BD45">
        <f>G45*AA45*0.001</f>
        <v>33.647347368106452</v>
      </c>
      <c r="BE45">
        <f>G45/S45</f>
        <v>0.97757195141208597</v>
      </c>
      <c r="BF45">
        <f>(1-AP45*AA45/AU45/F45)*100</f>
        <v>77.305761484990356</v>
      </c>
      <c r="BG45">
        <f>(S45-E45/(N45/1.35))</f>
        <v>390.27625393427451</v>
      </c>
      <c r="BH45">
        <f>E45*BF45/100/BG45</f>
        <v>1.8832115232878437E-3</v>
      </c>
    </row>
    <row r="46" spans="1:60" x14ac:dyDescent="0.25">
      <c r="A46" s="1" t="s">
        <v>1</v>
      </c>
      <c r="B46" s="1" t="s">
        <v>11247</v>
      </c>
      <c r="K46" s="1">
        <v>2.72</v>
      </c>
    </row>
    <row r="47" spans="1:60" x14ac:dyDescent="0.25">
      <c r="A47" s="1" t="s">
        <v>1</v>
      </c>
      <c r="B47" s="1" t="s">
        <v>11246</v>
      </c>
      <c r="K47" s="1">
        <v>2.72</v>
      </c>
    </row>
    <row r="48" spans="1:60" x14ac:dyDescent="0.25">
      <c r="A48" s="1">
        <v>11</v>
      </c>
      <c r="B48" s="1" t="s">
        <v>11245</v>
      </c>
      <c r="C48" s="1">
        <v>2311.0000061690807</v>
      </c>
      <c r="D48" s="1">
        <v>0</v>
      </c>
      <c r="E48">
        <f>(R48-S48*(1000-T48)/(1000-U48))*AO48</f>
        <v>1.1694159151204562</v>
      </c>
      <c r="F48">
        <f>IF(AZ48&lt;&gt;0,1/(1/AZ48-1/N48),0)</f>
        <v>3.438747237453784</v>
      </c>
      <c r="G48">
        <f>((BC48-AP48/2)*S48-E48)/(BC48+AP48/2)</f>
        <v>381.21967097329684</v>
      </c>
      <c r="H48">
        <f>AP48*1000</f>
        <v>25.289206484108043</v>
      </c>
      <c r="I48">
        <f>(AU48-BA48)</f>
        <v>1.1346598063883637</v>
      </c>
      <c r="J48">
        <f>(P48+AT48*D48)</f>
        <v>24.755231857299805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25.459175109863281</v>
      </c>
      <c r="P48" s="1">
        <v>24.755231857299805</v>
      </c>
      <c r="Q48" s="1">
        <v>25.553251266479492</v>
      </c>
      <c r="R48" s="1">
        <v>399.78094482421875</v>
      </c>
      <c r="S48" s="1">
        <v>389.79461669921875</v>
      </c>
      <c r="T48" s="1">
        <v>0.30075827240943909</v>
      </c>
      <c r="U48" s="1">
        <v>22.683757781982422</v>
      </c>
      <c r="V48" s="1">
        <v>0.81104433536529541</v>
      </c>
      <c r="W48" s="1">
        <v>61.170494079589844</v>
      </c>
      <c r="X48" s="1">
        <v>300.34536743164063</v>
      </c>
      <c r="Y48" s="1">
        <v>1599.88037109375</v>
      </c>
      <c r="Z48" s="1">
        <v>10.145215034484863</v>
      </c>
      <c r="AA48" s="1">
        <v>88.120849609375</v>
      </c>
      <c r="AB48" s="1">
        <v>5.5932040214538574</v>
      </c>
      <c r="AC48" s="1">
        <v>-0.16918817162513733</v>
      </c>
      <c r="AD48" s="1">
        <v>8.9791916310787201E-2</v>
      </c>
      <c r="AE48" s="1">
        <v>1.3806379400193691E-2</v>
      </c>
      <c r="AF48" s="1">
        <v>2.2980015724897385E-2</v>
      </c>
      <c r="AG48" s="1">
        <v>2.3259485140442848E-2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1.1042109096751491</v>
      </c>
      <c r="AP48">
        <f>(U48-T48)/(1000-U48)*AO48</f>
        <v>2.5289206484108043E-2</v>
      </c>
      <c r="AQ48">
        <f>(P48+273.15)</f>
        <v>297.90523185729978</v>
      </c>
      <c r="AR48">
        <f>(O48+273.15)</f>
        <v>298.60917510986326</v>
      </c>
      <c r="AS48">
        <f>(Y48*AK48+Z48*AL48)*AM48</f>
        <v>255.98085365338193</v>
      </c>
      <c r="AT48">
        <f>((AS48+0.00000010773*(AR48^4-AQ48^4))-AP48*44100)/(L48*0.92*2*29.3+0.00000043092*AQ48^3)</f>
        <v>-6.7145125721516479</v>
      </c>
      <c r="AU48">
        <f>0.61365*EXP(17.502*J48/(240.97+J48))</f>
        <v>3.1335718144699265</v>
      </c>
      <c r="AV48">
        <f>AU48*1000/AA48</f>
        <v>35.559936477695423</v>
      </c>
      <c r="AW48">
        <f>(AV48-U48)</f>
        <v>12.876178695713001</v>
      </c>
      <c r="AX48">
        <f>IF(D48,P48,(O48+P48)/2)</f>
        <v>25.107203483581543</v>
      </c>
      <c r="AY48">
        <f>0.61365*EXP(17.502*AX48/(240.97+AX48))</f>
        <v>3.2000569419099651</v>
      </c>
      <c r="AZ48">
        <f>IF(AW48&lt;&gt;0,(1000-(AV48+U48)/2)/AW48*AP48,0)</f>
        <v>1.9068342137110534</v>
      </c>
      <c r="BA48">
        <f>U48*AA48/1000</f>
        <v>1.9989120080815628</v>
      </c>
      <c r="BB48">
        <f>(AY48-BA48)</f>
        <v>1.2011449338284024</v>
      </c>
      <c r="BC48">
        <f>1/(1.6/F48+1.37/N48)</f>
        <v>1.2733125113185948</v>
      </c>
      <c r="BD48">
        <f>G48*AA48*0.001</f>
        <v>33.593401293973315</v>
      </c>
      <c r="BE48">
        <f>G48/S48</f>
        <v>0.97800137467640125</v>
      </c>
      <c r="BF48">
        <f>(1-AP48*AA48/AU48/F48)*100</f>
        <v>79.318883959832831</v>
      </c>
      <c r="BG48">
        <f>(S48-E48/(N48/1.35))</f>
        <v>389.42578886642923</v>
      </c>
      <c r="BH48">
        <f>E48*BF48/100/BG48</f>
        <v>2.3818855331133762E-3</v>
      </c>
    </row>
    <row r="49" spans="1:60" x14ac:dyDescent="0.25">
      <c r="A49" s="1" t="s">
        <v>1</v>
      </c>
      <c r="B49" s="1" t="s">
        <v>11244</v>
      </c>
      <c r="K49" s="1">
        <v>2.72</v>
      </c>
    </row>
    <row r="50" spans="1:60" x14ac:dyDescent="0.25">
      <c r="A50" s="1" t="s">
        <v>1</v>
      </c>
      <c r="B50" s="1" t="s">
        <v>11239</v>
      </c>
      <c r="K50" s="1">
        <v>2.72</v>
      </c>
    </row>
    <row r="51" spans="1:60" x14ac:dyDescent="0.25">
      <c r="A51" s="1">
        <v>12</v>
      </c>
      <c r="B51" s="1" t="s">
        <v>11243</v>
      </c>
      <c r="C51" s="1">
        <v>2516.5000061579049</v>
      </c>
      <c r="D51" s="1">
        <v>0</v>
      </c>
      <c r="E51">
        <f>(R51-S51*(1000-T51)/(1000-U51))*AO51</f>
        <v>1.2752027249684532</v>
      </c>
      <c r="F51">
        <f>IF(AZ51&lt;&gt;0,1/(1/AZ51-1/N51),0)</f>
        <v>3.9900132301522966</v>
      </c>
      <c r="G51">
        <f>((BC51-AP51/2)*S51-E51)/(BC51+AP51/2)</f>
        <v>381.43024962314945</v>
      </c>
      <c r="H51">
        <f>AP51*1000</f>
        <v>26.298031785026229</v>
      </c>
      <c r="I51">
        <f>(AU51-BA51)</f>
        <v>1.0887405681847788</v>
      </c>
      <c r="J51">
        <f>(P51+AT51*D51)</f>
        <v>24.948955535888672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25.581794738769531</v>
      </c>
      <c r="P51" s="1">
        <v>24.948955535888672</v>
      </c>
      <c r="Q51" s="1">
        <v>25.646720886230469</v>
      </c>
      <c r="R51" s="1">
        <v>400.09628295898438</v>
      </c>
      <c r="S51" s="1">
        <v>389.66073608398438</v>
      </c>
      <c r="T51" s="1">
        <v>0.36432445049285889</v>
      </c>
      <c r="U51" s="1">
        <v>23.619014739990234</v>
      </c>
      <c r="V51" s="1">
        <v>0.9753074049949646</v>
      </c>
      <c r="W51" s="1">
        <v>63.228801727294922</v>
      </c>
      <c r="X51" s="1">
        <v>300.33151245117188</v>
      </c>
      <c r="Y51" s="1">
        <v>2001.1064453125</v>
      </c>
      <c r="Z51" s="1">
        <v>9.3166952133178711</v>
      </c>
      <c r="AA51" s="1">
        <v>88.118553161621094</v>
      </c>
      <c r="AB51" s="1">
        <v>5.8368396759033203</v>
      </c>
      <c r="AC51" s="1">
        <v>-0.15895047783851624</v>
      </c>
      <c r="AD51" s="1">
        <v>3.1178057193756104E-2</v>
      </c>
      <c r="AE51" s="1">
        <v>6.4136739820241928E-3</v>
      </c>
      <c r="AF51" s="1">
        <v>4.8144269734621048E-2</v>
      </c>
      <c r="AG51" s="1">
        <v>2.2599611431360245E-2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1.1041599722469553</v>
      </c>
      <c r="AP51">
        <f>(U51-T51)/(1000-U51)*AO51</f>
        <v>2.6298031785026228E-2</v>
      </c>
      <c r="AQ51">
        <f>(P51+273.15)</f>
        <v>298.09895553588865</v>
      </c>
      <c r="AR51">
        <f>(O51+273.15)</f>
        <v>298.73179473876951</v>
      </c>
      <c r="AS51">
        <f>(Y51*AK51+Z51*AL51)*AM51</f>
        <v>320.17702409348567</v>
      </c>
      <c r="AT51">
        <f>((AS51+0.00000010773*(AR51^4-AQ51^4))-AP51*44100)/(L51*0.92*2*29.3+0.00000043092*AQ51^3)</f>
        <v>-6.5642329593748565</v>
      </c>
      <c r="AU51">
        <f>0.61365*EXP(17.502*J51/(240.97+J51))</f>
        <v>3.1700139741757205</v>
      </c>
      <c r="AV51">
        <f>AU51*1000/AA51</f>
        <v>35.974421508731488</v>
      </c>
      <c r="AW51">
        <f>(AV51-U51)</f>
        <v>12.355406768741254</v>
      </c>
      <c r="AX51">
        <f>IF(D51,P51,(O51+P51)/2)</f>
        <v>25.265375137329102</v>
      </c>
      <c r="AY51">
        <f>0.61365*EXP(17.502*AX51/(240.97+AX51))</f>
        <v>3.2303337466299245</v>
      </c>
      <c r="AZ51">
        <f>IF(AW51&lt;&gt;0,(1000-(AV51+U51)/2)/AW51*AP51,0)</f>
        <v>2.0650422298724269</v>
      </c>
      <c r="BA51">
        <f>U51*AA51/1000</f>
        <v>2.0812734059909417</v>
      </c>
      <c r="BB51">
        <f>(AY51-BA51)</f>
        <v>1.1490603406389828</v>
      </c>
      <c r="BC51">
        <f>1/(1.6/F51+1.37/N51)</f>
        <v>1.3868305846708526</v>
      </c>
      <c r="BD51">
        <f>G51*AA51*0.001</f>
        <v>33.611081728867894</v>
      </c>
      <c r="BE51">
        <f>G51/S51</f>
        <v>0.97887781421461717</v>
      </c>
      <c r="BF51">
        <f>(1-AP51*AA51/AU51/F51)*100</f>
        <v>81.678750404138839</v>
      </c>
      <c r="BG51">
        <f>(S51-E51/(N51/1.35))</f>
        <v>389.25854362932728</v>
      </c>
      <c r="BH51">
        <f>E51*BF51/100/BG51</f>
        <v>2.6757785228359639E-3</v>
      </c>
    </row>
    <row r="52" spans="1:60" x14ac:dyDescent="0.25">
      <c r="A52" s="1" t="s">
        <v>1</v>
      </c>
      <c r="B52" s="1" t="s">
        <v>11242</v>
      </c>
    </row>
    <row r="53" spans="1:60" x14ac:dyDescent="0.25">
      <c r="A53" s="1" t="s">
        <v>1</v>
      </c>
      <c r="B53" s="1" t="s">
        <v>11241</v>
      </c>
    </row>
    <row r="54" spans="1:60" x14ac:dyDescent="0.25">
      <c r="A54" s="1" t="s">
        <v>1</v>
      </c>
      <c r="B54" s="1" t="s">
        <v>11240</v>
      </c>
    </row>
    <row r="55" spans="1:60" x14ac:dyDescent="0.25">
      <c r="A55" s="1" t="s">
        <v>1</v>
      </c>
      <c r="B55" s="1" t="s">
        <v>11239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FAF2D-E956-4FFA-B968-E323898BC749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4410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4409</v>
      </c>
    </row>
    <row r="12" spans="1:56" x14ac:dyDescent="0.25">
      <c r="A12" s="1" t="s">
        <v>1</v>
      </c>
      <c r="B12" s="1" t="s">
        <v>4408</v>
      </c>
    </row>
    <row r="13" spans="1:56" x14ac:dyDescent="0.25">
      <c r="A13" s="1" t="s">
        <v>1</v>
      </c>
      <c r="B13" s="1" t="s">
        <v>4407</v>
      </c>
    </row>
    <row r="14" spans="1:56" x14ac:dyDescent="0.25">
      <c r="A14" s="1" t="s">
        <v>1</v>
      </c>
      <c r="B14" s="1" t="s">
        <v>4406</v>
      </c>
    </row>
    <row r="15" spans="1:56" x14ac:dyDescent="0.25">
      <c r="A15" s="1" t="s">
        <v>1</v>
      </c>
      <c r="B15" s="1" t="s">
        <v>4405</v>
      </c>
    </row>
    <row r="16" spans="1:56" x14ac:dyDescent="0.25">
      <c r="A16" s="1" t="s">
        <v>1</v>
      </c>
      <c r="B16" s="1" t="s">
        <v>4404</v>
      </c>
    </row>
    <row r="17" spans="1:56" x14ac:dyDescent="0.25">
      <c r="A17" s="1" t="s">
        <v>1</v>
      </c>
      <c r="B17" s="1" t="s">
        <v>4403</v>
      </c>
    </row>
    <row r="18" spans="1:56" x14ac:dyDescent="0.25">
      <c r="A18" s="1">
        <v>1</v>
      </c>
      <c r="B18" s="1" t="s">
        <v>4402</v>
      </c>
      <c r="C18" s="1">
        <v>258.00000346451998</v>
      </c>
      <c r="D18" s="1">
        <v>0</v>
      </c>
      <c r="E18">
        <f>(R18-S18*(1000-T18)/(1000-U18))*AK18</f>
        <v>-1.2756731566479529</v>
      </c>
      <c r="F18">
        <f>IF(AV18&lt;&gt;0,1/(1/AV18-1/N18),0)</f>
        <v>3.7700721293904693</v>
      </c>
      <c r="G18">
        <f>((AY18-AL18/2)*S18-E18)/(AY18+AL18/2)</f>
        <v>386.85330227751058</v>
      </c>
      <c r="H18">
        <f>AL18*1000</f>
        <v>23.409918377120707</v>
      </c>
      <c r="I18">
        <f>(AQ18-AW18)</f>
        <v>0.99988331414556142</v>
      </c>
      <c r="J18">
        <f>(P18+AP18*D18)</f>
        <v>23.032938003540039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24.660270690917969</v>
      </c>
      <c r="P18" s="1">
        <v>23.032938003540039</v>
      </c>
      <c r="Q18" s="1">
        <v>24.801630020141602</v>
      </c>
      <c r="R18" s="1">
        <v>399.85922241210938</v>
      </c>
      <c r="S18" s="1">
        <v>392.696533203125</v>
      </c>
      <c r="T18" s="1">
        <v>1.8510796129703522E-2</v>
      </c>
      <c r="U18" s="1">
        <v>20.75752067565918</v>
      </c>
      <c r="V18" s="1">
        <v>5.2245344966650009E-2</v>
      </c>
      <c r="W18" s="1">
        <v>58.586555480957031</v>
      </c>
      <c r="X18" s="1">
        <v>300.65679931640625</v>
      </c>
      <c r="Y18" s="1">
        <v>-2.5608887895941734E-2</v>
      </c>
      <c r="Z18" s="1">
        <v>2.4180400371551514</v>
      </c>
      <c r="AA18" s="1">
        <v>87.942329406738281</v>
      </c>
      <c r="AB18" s="1">
        <v>9.0513324737548828</v>
      </c>
      <c r="AC18" s="1">
        <v>-0.71694594621658325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1.1053558798397287</v>
      </c>
      <c r="AL18">
        <f>(U18-T18)/(1000-U18)*AK18</f>
        <v>2.3409918377120708E-2</v>
      </c>
      <c r="AM18">
        <f>(P18+273.15)</f>
        <v>296.18293800354002</v>
      </c>
      <c r="AN18">
        <f>(O18+273.15)</f>
        <v>297.81027069091795</v>
      </c>
      <c r="AO18">
        <f>(Y18*AG18+Z18*AH18)*AI18</f>
        <v>-4.0974219717661575E-3</v>
      </c>
      <c r="AP18">
        <f>((AO18+0.00000010773*(AN18^4-AM18^4))-AL18*44100)/(L18*51.4+0.00000043092*AM18^3)</f>
        <v>-8.3663341126516322</v>
      </c>
      <c r="AQ18">
        <f>0.61365*EXP(17.502*J18/(240.97+J18))</f>
        <v>2.8253480350715616</v>
      </c>
      <c r="AR18">
        <f>AQ18*1000/AA18</f>
        <v>32.127282210187616</v>
      </c>
      <c r="AS18">
        <f>(AR18-U18)</f>
        <v>11.369761534528436</v>
      </c>
      <c r="AT18">
        <f>IF(D18,P18,(O18+P18)/2)</f>
        <v>23.846604347229004</v>
      </c>
      <c r="AU18">
        <f>0.61365*EXP(17.502*AT18/(240.97+AT18))</f>
        <v>2.9674882990147715</v>
      </c>
      <c r="AV18">
        <f>IF(AS18&lt;&gt;0,(1000-(AR18+U18)/2)/AS18*AL18,0)</f>
        <v>2.004519078824468</v>
      </c>
      <c r="AW18">
        <f>U18*AA18/1000</f>
        <v>1.8254647209260002</v>
      </c>
      <c r="AX18">
        <f>(AU18-AW18)</f>
        <v>1.1420235780887713</v>
      </c>
      <c r="AY18">
        <f>1/(1.6/F18+1.37/N18)</f>
        <v>1.343251011815263</v>
      </c>
      <c r="AZ18">
        <f>G18*AA18*0.001</f>
        <v>34.020780540973334</v>
      </c>
      <c r="BA18">
        <f>G18/S18</f>
        <v>0.98512023806792315</v>
      </c>
      <c r="BB18">
        <f>(1-AL18*AA18/AQ18/F18)*100</f>
        <v>80.672474630521123</v>
      </c>
      <c r="BC18">
        <f>(S18-E18/(N18/1.35))</f>
        <v>393.09887402954155</v>
      </c>
      <c r="BD18">
        <f>E18*BB18/100/BC18</f>
        <v>-2.6179599374478221E-3</v>
      </c>
    </row>
    <row r="19" spans="1:56" x14ac:dyDescent="0.25">
      <c r="A19" s="1" t="s">
        <v>1</v>
      </c>
      <c r="B19" s="1" t="s">
        <v>4401</v>
      </c>
      <c r="K19" s="1">
        <v>2.72</v>
      </c>
    </row>
    <row r="20" spans="1:56" x14ac:dyDescent="0.25">
      <c r="A20" s="1" t="s">
        <v>1</v>
      </c>
      <c r="B20" s="1" t="s">
        <v>4400</v>
      </c>
      <c r="K20" s="1">
        <v>2.72</v>
      </c>
    </row>
    <row r="21" spans="1:56" x14ac:dyDescent="0.25">
      <c r="A21" s="1">
        <v>2</v>
      </c>
      <c r="B21" s="1" t="s">
        <v>4399</v>
      </c>
      <c r="C21" s="1">
        <v>464.00000348687172</v>
      </c>
      <c r="D21" s="1">
        <v>0</v>
      </c>
      <c r="E21">
        <f>(R21-S21*(1000-T21)/(1000-U21))*AK21</f>
        <v>-0.3720550257037073</v>
      </c>
      <c r="F21">
        <f>IF(AV21&lt;&gt;0,1/(1/AV21-1/N21),0)</f>
        <v>4.1106937445928935</v>
      </c>
      <c r="G21">
        <f>((AY21-AL21/2)*S21-E21)/(AY21+AL21/2)</f>
        <v>385.73279581603589</v>
      </c>
      <c r="H21">
        <f>AL21*1000</f>
        <v>23.353831362242282</v>
      </c>
      <c r="I21">
        <f>(AQ21-AW21)</f>
        <v>0.95391410666527943</v>
      </c>
      <c r="J21">
        <f>(P21+AP21*D21)</f>
        <v>22.725883483886719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24.570320129394531</v>
      </c>
      <c r="P21" s="1">
        <v>22.725883483886719</v>
      </c>
      <c r="Q21" s="1">
        <v>24.761545181274414</v>
      </c>
      <c r="R21" s="1">
        <v>399.85195922851563</v>
      </c>
      <c r="S21" s="1">
        <v>391.90963745117188</v>
      </c>
      <c r="T21" s="1">
        <v>-3.0072196386754513E-4</v>
      </c>
      <c r="U21" s="1">
        <v>20.687105178833008</v>
      </c>
      <c r="V21" s="1">
        <v>-8.5338525241240859E-4</v>
      </c>
      <c r="W21" s="1">
        <v>58.705623626708984</v>
      </c>
      <c r="X21" s="1">
        <v>300.70626831054688</v>
      </c>
      <c r="Y21" s="1">
        <v>25.889358520507813</v>
      </c>
      <c r="Z21" s="1">
        <v>2.4360911846160889</v>
      </c>
      <c r="AA21" s="1">
        <v>87.946731567382813</v>
      </c>
      <c r="AB21" s="1">
        <v>9.1565141677856445</v>
      </c>
      <c r="AC21" s="1">
        <v>-0.70737218856811523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1.1055377511417162</v>
      </c>
      <c r="AL21">
        <f>(U21-T21)/(1000-U21)*AK21</f>
        <v>2.3353831362242283E-2</v>
      </c>
      <c r="AM21">
        <f>(P21+273.15)</f>
        <v>295.8758834838867</v>
      </c>
      <c r="AN21">
        <f>(O21+273.15)</f>
        <v>297.72032012939451</v>
      </c>
      <c r="AO21">
        <f>(Y21*AG21+Z21*AH21)*AI21</f>
        <v>4.1422972706936889</v>
      </c>
      <c r="AP21">
        <f>((AO21+0.00000010773*(AN21^4-AM21^4))-AL21*44100)/(L21*51.4+0.00000043092*AM21^3)</f>
        <v>-8.2942184403279757</v>
      </c>
      <c r="AQ21">
        <f>0.61365*EXP(17.502*J21/(240.97+J21))</f>
        <v>2.7732773927343208</v>
      </c>
      <c r="AR21">
        <f>AQ21*1000/AA21</f>
        <v>31.533603845294671</v>
      </c>
      <c r="AS21">
        <f>(AR21-U21)</f>
        <v>10.846498666461663</v>
      </c>
      <c r="AT21">
        <f>IF(D21,P21,(O21+P21)/2)</f>
        <v>23.648101806640625</v>
      </c>
      <c r="AU21">
        <f>0.61365*EXP(17.502*AT21/(240.97+AT21))</f>
        <v>2.932247207965391</v>
      </c>
      <c r="AV21">
        <f>IF(AS21&lt;&gt;0,(1000-(AR21+U21)/2)/AS21*AL21,0)</f>
        <v>2.0969029034674405</v>
      </c>
      <c r="AW21">
        <f>U21*AA21/1000</f>
        <v>1.8193632860690414</v>
      </c>
      <c r="AX21">
        <f>(AU21-AW21)</f>
        <v>1.1128839218963495</v>
      </c>
      <c r="AY21">
        <f>1/(1.6/F21+1.37/N21)</f>
        <v>1.4098483678265206</v>
      </c>
      <c r="AZ21">
        <f>G21*AA21*0.001</f>
        <v>33.923938650368989</v>
      </c>
      <c r="BA21">
        <f>G21/S21</f>
        <v>0.98423911778412043</v>
      </c>
      <c r="BB21">
        <f>(1-AL21*AA21/AQ21/F21)*100</f>
        <v>81.983542132021356</v>
      </c>
      <c r="BC21">
        <f>(S21-E21/(N21/1.35))</f>
        <v>392.02698171426465</v>
      </c>
      <c r="BD21">
        <f>E21*BB21/100/BC21</f>
        <v>-7.7806861001833655E-4</v>
      </c>
    </row>
    <row r="22" spans="1:56" x14ac:dyDescent="0.25">
      <c r="A22" s="1" t="s">
        <v>1</v>
      </c>
      <c r="B22" s="1" t="s">
        <v>4398</v>
      </c>
      <c r="K22" s="1">
        <v>2.72</v>
      </c>
    </row>
    <row r="23" spans="1:56" x14ac:dyDescent="0.25">
      <c r="A23" s="1" t="s">
        <v>1</v>
      </c>
      <c r="B23" s="1" t="s">
        <v>4397</v>
      </c>
      <c r="K23" s="1">
        <v>2.72</v>
      </c>
    </row>
    <row r="24" spans="1:56" x14ac:dyDescent="0.25">
      <c r="A24" s="1">
        <v>3</v>
      </c>
      <c r="B24" s="1" t="s">
        <v>4396</v>
      </c>
      <c r="C24" s="1">
        <v>670.00000348687172</v>
      </c>
      <c r="D24" s="1">
        <v>0</v>
      </c>
      <c r="E24">
        <f>(R24-S24*(1000-T24)/(1000-U24))*AK24</f>
        <v>0.23608444295045522</v>
      </c>
      <c r="F24">
        <f>IF(AV24&lt;&gt;0,1/(1/AV24-1/N24),0)</f>
        <v>4.0667481820737139</v>
      </c>
      <c r="G24">
        <f>((AY24-AL24/2)*S24-E24)/(AY24+AL24/2)</f>
        <v>385.2344617869847</v>
      </c>
      <c r="H24">
        <f>AL24*1000</f>
        <v>22.982820659063389</v>
      </c>
      <c r="I24">
        <f>(AQ24-AW24)</f>
        <v>0.94429827399180422</v>
      </c>
      <c r="J24">
        <f>(P24+AP24*D24)</f>
        <v>22.493621826171875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24.457927703857422</v>
      </c>
      <c r="P24" s="1">
        <v>22.493621826171875</v>
      </c>
      <c r="Q24" s="1">
        <v>24.672451019287109</v>
      </c>
      <c r="R24" s="1">
        <v>400.1326904296875</v>
      </c>
      <c r="S24" s="1">
        <v>391.77371215820313</v>
      </c>
      <c r="T24" s="1">
        <v>-1.2709803879261017E-2</v>
      </c>
      <c r="U24" s="1">
        <v>20.355186462402344</v>
      </c>
      <c r="V24" s="1">
        <v>-3.6310698837041855E-2</v>
      </c>
      <c r="W24" s="1">
        <v>58.15283203125</v>
      </c>
      <c r="X24" s="1">
        <v>300.67318725585938</v>
      </c>
      <c r="Y24" s="1">
        <v>51.005950927734375</v>
      </c>
      <c r="Z24" s="1">
        <v>2.5976176261901855</v>
      </c>
      <c r="AA24" s="1">
        <v>87.945724487304688</v>
      </c>
      <c r="AB24" s="1">
        <v>9.1075429916381836</v>
      </c>
      <c r="AC24" s="1">
        <v>-0.70017939805984497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1.1054161296171299</v>
      </c>
      <c r="AL24">
        <f>(U24-T24)/(1000-U24)*AK24</f>
        <v>2.2982820659063388E-2</v>
      </c>
      <c r="AM24">
        <f>(P24+273.15)</f>
        <v>295.64362182617185</v>
      </c>
      <c r="AN24">
        <f>(O24+273.15)</f>
        <v>297.6079277038574</v>
      </c>
      <c r="AO24">
        <f>(Y24*AG24+Z24*AH24)*AI24</f>
        <v>8.1609519660260048</v>
      </c>
      <c r="AP24">
        <f>((AO24+0.00000010773*(AN24^4-AM24^4))-AL24*44100)/(L24*51.4+0.00000043092*AM24^3)</f>
        <v>-8.116949734742942</v>
      </c>
      <c r="AQ24">
        <f>0.61365*EXP(17.502*J24/(240.97+J24))</f>
        <v>2.7344498945019549</v>
      </c>
      <c r="AR24">
        <f>AQ24*1000/AA24</f>
        <v>31.092471071708363</v>
      </c>
      <c r="AS24">
        <f>(AR24-U24)</f>
        <v>10.73728460930602</v>
      </c>
      <c r="AT24">
        <f>IF(D24,P24,(O24+P24)/2)</f>
        <v>23.475774765014648</v>
      </c>
      <c r="AU24">
        <f>0.61365*EXP(17.502*AT24/(240.97+AT24))</f>
        <v>2.9019505201598701</v>
      </c>
      <c r="AV24">
        <f>IF(AS24&lt;&gt;0,(1000-(AR24+U24)/2)/AS24*AL24,0)</f>
        <v>2.0854075616510022</v>
      </c>
      <c r="AW24">
        <f>U24*AA24/1000</f>
        <v>1.7901516205101506</v>
      </c>
      <c r="AX24">
        <f>(AU24-AW24)</f>
        <v>1.1117988996497195</v>
      </c>
      <c r="AY24">
        <f>1/(1.6/F24+1.37/N24)</f>
        <v>1.4015374360787722</v>
      </c>
      <c r="AZ24">
        <f>G24*AA24*0.001</f>
        <v>33.879723839333259</v>
      </c>
      <c r="BA24">
        <f>G24/S24</f>
        <v>0.9833086034915538</v>
      </c>
      <c r="BB24">
        <f>(1-AL24*AA24/AQ24/F24)*100</f>
        <v>81.823895621678275</v>
      </c>
      <c r="BC24">
        <f>(S24-E24/(N24/1.35))</f>
        <v>391.69925232545853</v>
      </c>
      <c r="BD24">
        <f>E24*BB24/100/BC24</f>
        <v>4.931678756902384E-4</v>
      </c>
    </row>
    <row r="25" spans="1:56" x14ac:dyDescent="0.25">
      <c r="A25" s="1" t="s">
        <v>1</v>
      </c>
      <c r="B25" s="1" t="s">
        <v>4395</v>
      </c>
      <c r="K25" s="1">
        <v>2.72</v>
      </c>
    </row>
    <row r="26" spans="1:56" x14ac:dyDescent="0.25">
      <c r="A26" s="1" t="s">
        <v>1</v>
      </c>
      <c r="B26" s="1" t="s">
        <v>4394</v>
      </c>
      <c r="K26" s="1">
        <v>2.72</v>
      </c>
    </row>
    <row r="27" spans="1:56" x14ac:dyDescent="0.25">
      <c r="A27" s="1">
        <v>4</v>
      </c>
      <c r="B27" s="1" t="s">
        <v>4393</v>
      </c>
      <c r="C27" s="1">
        <v>876.50000347569585</v>
      </c>
      <c r="D27" s="1">
        <v>0</v>
      </c>
      <c r="E27">
        <f>(R27-S27*(1000-T27)/(1000-U27))*AK27</f>
        <v>0.59134168344853211</v>
      </c>
      <c r="F27">
        <f>IF(AV27&lt;&gt;0,1/(1/AV27-1/N27),0)</f>
        <v>4.0955883911312743</v>
      </c>
      <c r="G27">
        <f>((AY27-AL27/2)*S27-E27)/(AY27+AL27/2)</f>
        <v>384.70093662242687</v>
      </c>
      <c r="H27">
        <f>AL27*1000</f>
        <v>22.869296185769475</v>
      </c>
      <c r="I27">
        <f>(AQ27-AW27)</f>
        <v>0.93636099285189722</v>
      </c>
      <c r="J27">
        <f>(P27+AP27*D27)</f>
        <v>22.388580322265625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24.363229751586914</v>
      </c>
      <c r="P27" s="1">
        <v>22.388580322265625</v>
      </c>
      <c r="Q27" s="1">
        <v>24.586915969848633</v>
      </c>
      <c r="R27" s="1">
        <v>400.06179809570313</v>
      </c>
      <c r="S27" s="1">
        <v>391.42880249023438</v>
      </c>
      <c r="T27" s="1">
        <v>-2.1408466622233391E-2</v>
      </c>
      <c r="U27" s="1">
        <v>20.248115539550781</v>
      </c>
      <c r="V27" s="1">
        <v>-6.1508074402809143E-2</v>
      </c>
      <c r="W27" s="1">
        <v>58.174301147460938</v>
      </c>
      <c r="X27" s="1">
        <v>300.67288208007813</v>
      </c>
      <c r="Y27" s="1">
        <v>99.74462890625</v>
      </c>
      <c r="Z27" s="1">
        <v>2.1877574920654297</v>
      </c>
      <c r="AA27" s="1">
        <v>87.943283081054688</v>
      </c>
      <c r="AB27" s="1">
        <v>9.2010393142700195</v>
      </c>
      <c r="AC27" s="1">
        <v>-0.69493240118026733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1.1054150076473459</v>
      </c>
      <c r="AL27">
        <f>(U27-T27)/(1000-U27)*AK27</f>
        <v>2.2869296185769473E-2</v>
      </c>
      <c r="AM27">
        <f>(P27+273.15)</f>
        <v>295.5385803222656</v>
      </c>
      <c r="AN27">
        <f>(O27+273.15)</f>
        <v>297.51322975158689</v>
      </c>
      <c r="AO27">
        <f>(Y27*AG27+Z27*AH27)*AI27</f>
        <v>15.95914026828541</v>
      </c>
      <c r="AP27">
        <f>((AO27+0.00000010773*(AN27^4-AM27^4))-AL27*44100)/(L27*51.4+0.00000043092*AM27^3)</f>
        <v>-8.0112583950410645</v>
      </c>
      <c r="AQ27">
        <f>0.61365*EXP(17.502*J27/(240.97+J27))</f>
        <v>2.7170467496045139</v>
      </c>
      <c r="AR27">
        <f>AQ27*1000/AA27</f>
        <v>30.895443681586158</v>
      </c>
      <c r="AS27">
        <f>(AR27-U27)</f>
        <v>10.647328142035377</v>
      </c>
      <c r="AT27">
        <f>IF(D27,P27,(O27+P27)/2)</f>
        <v>23.37590503692627</v>
      </c>
      <c r="AU27">
        <f>0.61365*EXP(17.502*AT27/(240.97+AT27))</f>
        <v>2.8845181034819851</v>
      </c>
      <c r="AV27">
        <f>IF(AS27&lt;&gt;0,(1000-(AR27+U27)/2)/AS27*AL27,0)</f>
        <v>2.0929652290774792</v>
      </c>
      <c r="AW27">
        <f>U27*AA27/1000</f>
        <v>1.7806857567526166</v>
      </c>
      <c r="AX27">
        <f>(AU27-AW27)</f>
        <v>1.1038323467293685</v>
      </c>
      <c r="AY27">
        <f>1/(1.6/F27+1.37/N27)</f>
        <v>1.4070007206771136</v>
      </c>
      <c r="AZ27">
        <f>G27*AA27*0.001</f>
        <v>33.831863370932965</v>
      </c>
      <c r="BA27">
        <f>G27/S27</f>
        <v>0.98281203165171949</v>
      </c>
      <c r="BB27">
        <f>(1-AL27*AA27/AQ27/F27)*100</f>
        <v>81.926508488473715</v>
      </c>
      <c r="BC27">
        <f>(S27-E27/(N27/1.35))</f>
        <v>391.24229633042899</v>
      </c>
      <c r="BD27">
        <f>E27*BB27/100/BC27</f>
        <v>1.2382751022327683E-3</v>
      </c>
    </row>
    <row r="28" spans="1:56" x14ac:dyDescent="0.25">
      <c r="A28" s="1" t="s">
        <v>1</v>
      </c>
      <c r="B28" s="1" t="s">
        <v>4392</v>
      </c>
      <c r="K28" s="1">
        <v>2.72</v>
      </c>
    </row>
    <row r="29" spans="1:56" x14ac:dyDescent="0.25">
      <c r="A29" s="1" t="s">
        <v>1</v>
      </c>
      <c r="B29" s="1" t="s">
        <v>4391</v>
      </c>
      <c r="K29" s="1">
        <v>2.72</v>
      </c>
    </row>
    <row r="30" spans="1:56" x14ac:dyDescent="0.25">
      <c r="A30" s="1">
        <v>5</v>
      </c>
      <c r="B30" s="1" t="s">
        <v>4390</v>
      </c>
      <c r="C30" s="1">
        <v>1083.5000034756958</v>
      </c>
      <c r="D30" s="1">
        <v>0</v>
      </c>
      <c r="E30">
        <f>(R30-S30*(1000-T30)/(1000-U30))*AK30</f>
        <v>0.9589153613051139</v>
      </c>
      <c r="F30">
        <f>IF(AV30&lt;&gt;0,1/(1/AV30-1/N30),0)</f>
        <v>4.1996845369448783</v>
      </c>
      <c r="G30">
        <f>((AY30-AL30/2)*S30-E30)/(AY30+AL30/2)</f>
        <v>384.29774978235537</v>
      </c>
      <c r="H30">
        <f>AL30*1000</f>
        <v>22.885212060493789</v>
      </c>
      <c r="I30">
        <f>(AQ30-AW30)</f>
        <v>0.92525947173599854</v>
      </c>
      <c r="J30">
        <f>(P30+AP30*D30)</f>
        <v>22.327245712280273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24.292238235473633</v>
      </c>
      <c r="P30" s="1">
        <v>22.327245712280273</v>
      </c>
      <c r="Q30" s="1">
        <v>24.513708114624023</v>
      </c>
      <c r="R30" s="1">
        <v>400.15798950195313</v>
      </c>
      <c r="S30" s="1">
        <v>391.19082641601563</v>
      </c>
      <c r="T30" s="1">
        <v>-2.7654305100440979E-2</v>
      </c>
      <c r="U30" s="1">
        <v>20.257894515991211</v>
      </c>
      <c r="V30" s="1">
        <v>-7.9797104001045227E-2</v>
      </c>
      <c r="W30" s="1">
        <v>58.454601287841797</v>
      </c>
      <c r="X30" s="1">
        <v>300.64144897460938</v>
      </c>
      <c r="Y30" s="1">
        <v>150.16349792480469</v>
      </c>
      <c r="Z30" s="1">
        <v>2.3867268562316895</v>
      </c>
      <c r="AA30" s="1">
        <v>87.949432373046875</v>
      </c>
      <c r="AB30" s="1">
        <v>9.2501420974731445</v>
      </c>
      <c r="AC30" s="1">
        <v>-0.69328427314758301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1.105299444759593</v>
      </c>
      <c r="AL30">
        <f>(U30-T30)/(1000-U30)*AK30</f>
        <v>2.2885212060493789E-2</v>
      </c>
      <c r="AM30">
        <f>(P30+273.15)</f>
        <v>295.47724571228025</v>
      </c>
      <c r="AN30">
        <f>(O30+273.15)</f>
        <v>297.44223823547361</v>
      </c>
      <c r="AO30">
        <f>(Y30*AG30+Z30*AH30)*AI30</f>
        <v>24.026159130942233</v>
      </c>
      <c r="AP30">
        <f>((AO30+0.00000010773*(AN30^4-AM30^4))-AL30*44100)/(L30*51.4+0.00000043092*AM30^3)</f>
        <v>-7.9519263707764507</v>
      </c>
      <c r="AQ30">
        <f>0.61365*EXP(17.502*J30/(240.97+J30))</f>
        <v>2.7069297954904847</v>
      </c>
      <c r="AR30">
        <f>AQ30*1000/AA30</f>
        <v>30.778252030197919</v>
      </c>
      <c r="AS30">
        <f>(AR30-U30)</f>
        <v>10.520357514206708</v>
      </c>
      <c r="AT30">
        <f>IF(D30,P30,(O30+P30)/2)</f>
        <v>23.309741973876953</v>
      </c>
      <c r="AU30">
        <f>0.61365*EXP(17.502*AT30/(240.97+AT30))</f>
        <v>2.8730197401685738</v>
      </c>
      <c r="AV30">
        <f>IF(AS30&lt;&gt;0,(1000-(AR30+U30)/2)/AS30*AL30,0)</f>
        <v>2.1198163191838479</v>
      </c>
      <c r="AW30">
        <f>U30*AA30/1000</f>
        <v>1.7816703237544862</v>
      </c>
      <c r="AX30">
        <f>(AU30-AW30)</f>
        <v>1.0913494164140876</v>
      </c>
      <c r="AY30">
        <f>1/(1.6/F30+1.37/N30)</f>
        <v>1.4264349784950836</v>
      </c>
      <c r="AZ30">
        <f>G30*AA30*0.001</f>
        <v>33.798768955597353</v>
      </c>
      <c r="BA30">
        <f>G30/S30</f>
        <v>0.98237924775278407</v>
      </c>
      <c r="BB30">
        <f>(1-AL30*AA30/AQ30/F30)*100</f>
        <v>82.295065668304929</v>
      </c>
      <c r="BC30">
        <f>(S30-E30/(N30/1.35))</f>
        <v>390.88838938743942</v>
      </c>
      <c r="BD30">
        <f>E30*BB30/100/BC30</f>
        <v>2.0188372121417242E-3</v>
      </c>
    </row>
    <row r="31" spans="1:56" x14ac:dyDescent="0.25">
      <c r="A31" s="1" t="s">
        <v>1</v>
      </c>
      <c r="B31" s="1" t="s">
        <v>4389</v>
      </c>
      <c r="K31" s="1">
        <v>2.72</v>
      </c>
    </row>
    <row r="32" spans="1:56" x14ac:dyDescent="0.25">
      <c r="A32" s="1" t="s">
        <v>1</v>
      </c>
      <c r="B32" s="1" t="s">
        <v>4388</v>
      </c>
      <c r="K32" s="1">
        <v>2.72</v>
      </c>
    </row>
    <row r="33" spans="1:56" x14ac:dyDescent="0.25">
      <c r="A33" s="1">
        <v>6</v>
      </c>
      <c r="B33" s="1" t="s">
        <v>4387</v>
      </c>
      <c r="C33" s="1">
        <v>1290.5000034756958</v>
      </c>
      <c r="D33" s="1">
        <v>0</v>
      </c>
      <c r="E33">
        <f>(R33-S33*(1000-T33)/(1000-U33))*AK33</f>
        <v>1.4058163353366393</v>
      </c>
      <c r="F33">
        <f>IF(AV33&lt;&gt;0,1/(1/AV33-1/N33),0)</f>
        <v>4.4223097597338681</v>
      </c>
      <c r="G33">
        <f>((AY33-AL33/2)*S33-E33)/(AY33+AL33/2)</f>
        <v>383.47703643168313</v>
      </c>
      <c r="H33">
        <f>AL33*1000</f>
        <v>23.151207517317516</v>
      </c>
      <c r="I33">
        <f>(AQ33-AW33)</f>
        <v>0.91202308591333692</v>
      </c>
      <c r="J33">
        <f>(P33+AP33*D33)</f>
        <v>22.367563247680664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24.252967834472656</v>
      </c>
      <c r="P33" s="1">
        <v>22.367563247680664</v>
      </c>
      <c r="Q33" s="1">
        <v>24.468915939331055</v>
      </c>
      <c r="R33" s="1">
        <v>399.99710083007813</v>
      </c>
      <c r="S33" s="1">
        <v>390.54501342773438</v>
      </c>
      <c r="T33" s="1">
        <v>-3.1132331117987633E-2</v>
      </c>
      <c r="U33" s="1">
        <v>20.485395431518555</v>
      </c>
      <c r="V33" s="1">
        <v>-9.0038478374481201E-2</v>
      </c>
      <c r="W33" s="1">
        <v>59.246246337890625</v>
      </c>
      <c r="X33" s="1">
        <v>300.6419677734375</v>
      </c>
      <c r="Y33" s="1">
        <v>300.15560913085938</v>
      </c>
      <c r="Z33" s="1">
        <v>2.3505458831787109</v>
      </c>
      <c r="AA33" s="1">
        <v>87.94329833984375</v>
      </c>
      <c r="AB33" s="1">
        <v>9.2974519729614258</v>
      </c>
      <c r="AC33" s="1">
        <v>-0.70292627811431885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1.1053013521082258</v>
      </c>
      <c r="AL33">
        <f>(U33-T33)/(1000-U33)*AK33</f>
        <v>2.3151207517317515E-2</v>
      </c>
      <c r="AM33">
        <f>(P33+273.15)</f>
        <v>295.51756324768064</v>
      </c>
      <c r="AN33">
        <f>(O33+273.15)</f>
        <v>297.40296783447263</v>
      </c>
      <c r="AO33">
        <f>(Y33*AG33+Z33*AH33)*AI33</f>
        <v>48.024896387497392</v>
      </c>
      <c r="AP33">
        <f>((AO33+0.00000010773*(AN33^4-AM33^4))-AL33*44100)/(L33*51.4+0.00000043092*AM33^3)</f>
        <v>-7.8577185642023508</v>
      </c>
      <c r="AQ33">
        <f>0.61365*EXP(17.502*J33/(240.97+J33))</f>
        <v>2.7135763279570453</v>
      </c>
      <c r="AR33">
        <f>AQ33*1000/AA33</f>
        <v>30.855976284524086</v>
      </c>
      <c r="AS33">
        <f>(AR33-U33)</f>
        <v>10.370580853005531</v>
      </c>
      <c r="AT33">
        <f>IF(D33,P33,(O33+P33)/2)</f>
        <v>23.31026554107666</v>
      </c>
      <c r="AU33">
        <f>0.61365*EXP(17.502*AT33/(240.97+AT33))</f>
        <v>2.8731105723940291</v>
      </c>
      <c r="AV33">
        <f>IF(AS33&lt;&gt;0,(1000-(AR33+U33)/2)/AS33*AL33,0)</f>
        <v>2.1750855098313329</v>
      </c>
      <c r="AW33">
        <f>U33*AA33/1000</f>
        <v>1.8015532420437084</v>
      </c>
      <c r="AX33">
        <f>(AU33-AW33)</f>
        <v>1.0715573303503207</v>
      </c>
      <c r="AY33">
        <f>1/(1.6/F33+1.37/N33)</f>
        <v>1.466556681036902</v>
      </c>
      <c r="AZ33">
        <f>G33*AA33*0.001</f>
        <v>33.724235421390645</v>
      </c>
      <c r="BA33">
        <f>G33/S33</f>
        <v>0.98190227309774858</v>
      </c>
      <c r="BB33">
        <f>(1-AL33*AA33/AQ33/F33)*100</f>
        <v>83.033776007337252</v>
      </c>
      <c r="BC33">
        <f>(S33-E33/(N33/1.35))</f>
        <v>390.10162610457752</v>
      </c>
      <c r="BD33">
        <f>E33*BB33/100/BC33</f>
        <v>2.9923033098176693E-3</v>
      </c>
    </row>
    <row r="34" spans="1:56" x14ac:dyDescent="0.25">
      <c r="A34" s="1" t="s">
        <v>1</v>
      </c>
      <c r="B34" s="1" t="s">
        <v>4386</v>
      </c>
      <c r="K34" s="1">
        <v>2.72</v>
      </c>
    </row>
    <row r="35" spans="1:56" x14ac:dyDescent="0.25">
      <c r="A35" s="1" t="s">
        <v>1</v>
      </c>
      <c r="B35" s="1" t="s">
        <v>4385</v>
      </c>
      <c r="K35" s="1">
        <v>2.72</v>
      </c>
    </row>
    <row r="36" spans="1:56" x14ac:dyDescent="0.25">
      <c r="A36" s="1">
        <v>7</v>
      </c>
      <c r="B36" s="1" t="s">
        <v>4384</v>
      </c>
      <c r="C36" s="1">
        <v>1496.5000034756958</v>
      </c>
      <c r="D36" s="1">
        <v>0</v>
      </c>
      <c r="E36">
        <f>(R36-S36*(1000-T36)/(1000-U36))*AK36</f>
        <v>1.5417263544816693</v>
      </c>
      <c r="F36">
        <f>IF(AV36&lt;&gt;0,1/(1/AV36-1/N36),0)</f>
        <v>4.7666607239990775</v>
      </c>
      <c r="G36">
        <f>((AY36-AL36/2)*S36-E36)/(AY36+AL36/2)</f>
        <v>383.2813689510977</v>
      </c>
      <c r="H36">
        <f>AL36*1000</f>
        <v>23.600163992045125</v>
      </c>
      <c r="I36">
        <f>(AQ36-AW36)</f>
        <v>0.89639085759819803</v>
      </c>
      <c r="J36">
        <f>(P36+AP36*D36)</f>
        <v>22.476613998413086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24.24334716796875</v>
      </c>
      <c r="P36" s="1">
        <v>22.476613998413086</v>
      </c>
      <c r="Q36" s="1">
        <v>24.450960159301758</v>
      </c>
      <c r="R36" s="1">
        <v>400.00482177734375</v>
      </c>
      <c r="S36" s="1">
        <v>390.27789306640625</v>
      </c>
      <c r="T36" s="1">
        <v>-3.5251546651124954E-2</v>
      </c>
      <c r="U36" s="1">
        <v>20.868698120117188</v>
      </c>
      <c r="V36" s="1">
        <v>-0.10200904309749603</v>
      </c>
      <c r="W36" s="1">
        <v>60.388725280761719</v>
      </c>
      <c r="X36" s="1">
        <v>300.6744384765625</v>
      </c>
      <c r="Y36" s="1">
        <v>499.56735229492188</v>
      </c>
      <c r="Z36" s="1">
        <v>2.431269645690918</v>
      </c>
      <c r="AA36" s="1">
        <v>87.941978454589844</v>
      </c>
      <c r="AB36" s="1">
        <v>9.3580999374389648</v>
      </c>
      <c r="AC36" s="1">
        <v>-0.71637988090515137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1.1054207296932441</v>
      </c>
      <c r="AL36">
        <f>(U36-T36)/(1000-U36)*AK36</f>
        <v>2.3600163992045127E-2</v>
      </c>
      <c r="AM36">
        <f>(P36+273.15)</f>
        <v>295.62661399841306</v>
      </c>
      <c r="AN36">
        <f>(O36+273.15)</f>
        <v>297.39334716796873</v>
      </c>
      <c r="AO36">
        <f>(Y36*AG36+Z36*AH36)*AI36</f>
        <v>79.930774580595426</v>
      </c>
      <c r="AP36">
        <f>((AO36+0.00000010773*(AN36^4-AM36^4))-AL36*44100)/(L36*51.4+0.00000043092*AM36^3)</f>
        <v>-7.7678940300233101</v>
      </c>
      <c r="AQ36">
        <f>0.61365*EXP(17.502*J36/(240.97+J36))</f>
        <v>2.7316254580528834</v>
      </c>
      <c r="AR36">
        <f>AQ36*1000/AA36</f>
        <v>31.06167846182127</v>
      </c>
      <c r="AS36">
        <f>(AR36-U36)</f>
        <v>10.192980341704082</v>
      </c>
      <c r="AT36">
        <f>IF(D36,P36,(O36+P36)/2)</f>
        <v>23.359980583190918</v>
      </c>
      <c r="AU36">
        <f>0.61365*EXP(17.502*AT36/(240.97+AT36))</f>
        <v>2.8817469488420744</v>
      </c>
      <c r="AV36">
        <f>IF(AS36&lt;&gt;0,(1000-(AR36+U36)/2)/AS36*AL36,0)</f>
        <v>2.2552168766815113</v>
      </c>
      <c r="AW36">
        <f>U36*AA36/1000</f>
        <v>1.8352346004546853</v>
      </c>
      <c r="AX36">
        <f>(AU36-AW36)</f>
        <v>1.046512348387389</v>
      </c>
      <c r="AY36">
        <f>1/(1.6/F36+1.37/N36)</f>
        <v>1.5250128348339769</v>
      </c>
      <c r="AZ36">
        <f>G36*AA36*0.001</f>
        <v>33.70652189034314</v>
      </c>
      <c r="BA36">
        <f>G36/S36</f>
        <v>0.98207296841658909</v>
      </c>
      <c r="BB36">
        <f>(1-AL36*AA36/AQ36/F36)*100</f>
        <v>84.060457216920611</v>
      </c>
      <c r="BC36">
        <f>(S36-E36/(N36/1.35))</f>
        <v>389.79164041435524</v>
      </c>
      <c r="BD36">
        <f>E36*BB36/100/BC36</f>
        <v>3.3248076362884594E-3</v>
      </c>
    </row>
    <row r="37" spans="1:56" x14ac:dyDescent="0.25">
      <c r="A37" s="1" t="s">
        <v>1</v>
      </c>
      <c r="B37" s="1" t="s">
        <v>4383</v>
      </c>
      <c r="K37" s="1">
        <v>2.72</v>
      </c>
    </row>
    <row r="38" spans="1:56" x14ac:dyDescent="0.25">
      <c r="A38" s="1" t="s">
        <v>1</v>
      </c>
      <c r="B38" s="1" t="s">
        <v>4382</v>
      </c>
      <c r="K38" s="1">
        <v>2.72</v>
      </c>
    </row>
    <row r="39" spans="1:56" x14ac:dyDescent="0.25">
      <c r="A39" s="1">
        <v>8</v>
      </c>
      <c r="B39" s="1" t="s">
        <v>4381</v>
      </c>
      <c r="C39" s="1">
        <v>1703.5000034756958</v>
      </c>
      <c r="D39" s="1">
        <v>0</v>
      </c>
      <c r="E39">
        <f>(R39-S39*(1000-T39)/(1000-U39))*AK39</f>
        <v>1.79268316891136</v>
      </c>
      <c r="F39">
        <f>IF(AV39&lt;&gt;0,1/(1/AV39-1/N39),0)</f>
        <v>5.3915764344510944</v>
      </c>
      <c r="G39">
        <f>((AY39-AL39/2)*S39-E39)/(AY39+AL39/2)</f>
        <v>382.880948910283</v>
      </c>
      <c r="H39">
        <f>AL39*1000</f>
        <v>24.250454500218837</v>
      </c>
      <c r="I39">
        <f>(AQ39-AW39)</f>
        <v>0.87020177983722524</v>
      </c>
      <c r="J39">
        <f>(P39+AP39*D39)</f>
        <v>22.61656379699707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24.250354766845703</v>
      </c>
      <c r="P39" s="1">
        <v>22.61656379699707</v>
      </c>
      <c r="Q39" s="1">
        <v>24.439785003662109</v>
      </c>
      <c r="R39" s="1">
        <v>399.93850708007813</v>
      </c>
      <c r="S39" s="1">
        <v>389.76547241210938</v>
      </c>
      <c r="T39" s="1">
        <v>-3.7307299673557281E-2</v>
      </c>
      <c r="U39" s="1">
        <v>21.431833267211914</v>
      </c>
      <c r="V39" s="1">
        <v>-0.10791154205799103</v>
      </c>
      <c r="W39" s="1">
        <v>61.991680145263672</v>
      </c>
      <c r="X39" s="1">
        <v>300.65277099609375</v>
      </c>
      <c r="Y39" s="1">
        <v>749.77459716796875</v>
      </c>
      <c r="Z39" s="1">
        <v>2.4962799549102783</v>
      </c>
      <c r="AA39" s="1">
        <v>87.941184997558594</v>
      </c>
      <c r="AB39" s="1">
        <v>9.524846076965332</v>
      </c>
      <c r="AC39" s="1">
        <v>-0.73435854911804199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1.1053410698385797</v>
      </c>
      <c r="AL39">
        <f>(U39-T39)/(1000-U39)*AK39</f>
        <v>2.4250454500218836E-2</v>
      </c>
      <c r="AM39">
        <f>(P39+273.15)</f>
        <v>295.76656379699705</v>
      </c>
      <c r="AN39">
        <f>(O39+273.15)</f>
        <v>297.40035476684568</v>
      </c>
      <c r="AO39">
        <f>(Y39*AG39+Z39*AH39)*AI39</f>
        <v>119.96393286547209</v>
      </c>
      <c r="AP39">
        <f>((AO39+0.00000010773*(AN39^4-AM39^4))-AL39*44100)/(L39*51.4+0.00000043092*AM39^3)</f>
        <v>-7.6853674733432147</v>
      </c>
      <c r="AQ39">
        <f>0.61365*EXP(17.502*J39/(240.97+J39))</f>
        <v>2.7549425940259389</v>
      </c>
      <c r="AR39">
        <f>AQ39*1000/AA39</f>
        <v>31.327103382816833</v>
      </c>
      <c r="AS39">
        <f>(AR39-U39)</f>
        <v>9.8952701156049194</v>
      </c>
      <c r="AT39">
        <f>IF(D39,P39,(O39+P39)/2)</f>
        <v>23.433459281921387</v>
      </c>
      <c r="AU39">
        <f>0.61365*EXP(17.502*AT39/(240.97+AT39))</f>
        <v>2.894553069571224</v>
      </c>
      <c r="AV39">
        <f>IF(AS39&lt;&gt;0,(1000-(AR39+U39)/2)/AS39*AL39,0)</f>
        <v>2.3860632532535706</v>
      </c>
      <c r="AW39">
        <f>U39*AA39/1000</f>
        <v>1.8847408141887136</v>
      </c>
      <c r="AX39">
        <f>(AU39-AW39)</f>
        <v>1.0098122553825104</v>
      </c>
      <c r="AY39">
        <f>1/(1.6/F39+1.37/N39)</f>
        <v>1.6212010327901558</v>
      </c>
      <c r="AZ39">
        <f>G39*AA39*0.001</f>
        <v>33.671004360159976</v>
      </c>
      <c r="BA39">
        <f>G39/S39</f>
        <v>0.98233675379396568</v>
      </c>
      <c r="BB39">
        <f>(1-AL39*AA39/AQ39/F39)*100</f>
        <v>85.642333021177009</v>
      </c>
      <c r="BC39">
        <f>(S39-E39/(N39/1.35))</f>
        <v>389.20006925697982</v>
      </c>
      <c r="BD39">
        <f>E39*BB39/100/BC39</f>
        <v>3.9447467017790679E-3</v>
      </c>
    </row>
    <row r="40" spans="1:56" x14ac:dyDescent="0.25">
      <c r="A40" s="1" t="s">
        <v>1</v>
      </c>
      <c r="B40" s="1" t="s">
        <v>4380</v>
      </c>
      <c r="K40" s="1">
        <v>2.72</v>
      </c>
    </row>
    <row r="41" spans="1:56" x14ac:dyDescent="0.25">
      <c r="A41" s="1" t="s">
        <v>1</v>
      </c>
      <c r="B41" s="1" t="s">
        <v>4379</v>
      </c>
      <c r="K41" s="1">
        <v>2.72</v>
      </c>
    </row>
    <row r="42" spans="1:56" x14ac:dyDescent="0.25">
      <c r="A42" s="1">
        <v>9</v>
      </c>
      <c r="B42" s="1" t="s">
        <v>4378</v>
      </c>
      <c r="C42" s="1">
        <v>1911.00000346452</v>
      </c>
      <c r="D42" s="1">
        <v>0</v>
      </c>
      <c r="E42">
        <f>(R42-S42*(1000-T42)/(1000-U42))*AK42</f>
        <v>2.3679639840838109</v>
      </c>
      <c r="F42">
        <f>IF(AV42&lt;&gt;0,1/(1/AV42-1/N42),0)</f>
        <v>6.2045041831995968</v>
      </c>
      <c r="G42">
        <f>((AY42-AL42/2)*S42-E42)/(AY42+AL42/2)</f>
        <v>382.25683622894923</v>
      </c>
      <c r="H42">
        <f>AL42*1000</f>
        <v>24.991931169451085</v>
      </c>
      <c r="I42">
        <f>(AQ42-AW42)</f>
        <v>0.84436132644722872</v>
      </c>
      <c r="J42">
        <f>(P42+AP42*D42)</f>
        <v>22.797893524169922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24.29083251953125</v>
      </c>
      <c r="P42" s="1">
        <v>22.797893524169922</v>
      </c>
      <c r="Q42" s="1">
        <v>24.463699340820313</v>
      </c>
      <c r="R42" s="1">
        <v>400.13882446289063</v>
      </c>
      <c r="S42" s="1">
        <v>389.19680786132813</v>
      </c>
      <c r="T42" s="1">
        <v>-3.8307275623083115E-2</v>
      </c>
      <c r="U42" s="1">
        <v>22.072628021240234</v>
      </c>
      <c r="V42" s="1">
        <v>-0.11053307354450226</v>
      </c>
      <c r="W42" s="1">
        <v>63.6890869140625</v>
      </c>
      <c r="X42" s="1">
        <v>300.65484619140625</v>
      </c>
      <c r="Y42" s="1">
        <v>999.43646240234375</v>
      </c>
      <c r="Z42" s="1">
        <v>2.3601295948028564</v>
      </c>
      <c r="AA42" s="1">
        <v>87.939308166503906</v>
      </c>
      <c r="AB42" s="1">
        <v>9.722137451171875</v>
      </c>
      <c r="AC42" s="1">
        <v>-0.74712932109832764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1.105348699233111</v>
      </c>
      <c r="AL42">
        <f>(U42-T42)/(1000-U42)*AK42</f>
        <v>2.4991931169451084E-2</v>
      </c>
      <c r="AM42">
        <f>(P42+273.15)</f>
        <v>295.9478935241699</v>
      </c>
      <c r="AN42">
        <f>(O42+273.15)</f>
        <v>297.44083251953123</v>
      </c>
      <c r="AO42">
        <f>(Y42*AG42+Z42*AH42)*AI42</f>
        <v>159.90983041011168</v>
      </c>
      <c r="AP42">
        <f>((AO42+0.00000010773*(AN42^4-AM42^4))-AL42*44100)/(L42*51.4+0.00000043092*AM42^3)</f>
        <v>-7.6371739256183462</v>
      </c>
      <c r="AQ42">
        <f>0.61365*EXP(17.502*J42/(240.97+J42))</f>
        <v>2.7854129640516829</v>
      </c>
      <c r="AR42">
        <f>AQ42*1000/AA42</f>
        <v>31.674265150890136</v>
      </c>
      <c r="AS42">
        <f>(AR42-U42)</f>
        <v>9.6016371296499017</v>
      </c>
      <c r="AT42">
        <f>IF(D42,P42,(O42+P42)/2)</f>
        <v>23.544363021850586</v>
      </c>
      <c r="AU42">
        <f>0.61365*EXP(17.502*AT42/(240.97+AT42))</f>
        <v>2.9139760114576516</v>
      </c>
      <c r="AV42">
        <f>IF(AS42&lt;&gt;0,(1000-(AR42+U42)/2)/AS42*AL42,0)</f>
        <v>2.5329338646828243</v>
      </c>
      <c r="AW42">
        <f>U42*AA42/1000</f>
        <v>1.9410516376044542</v>
      </c>
      <c r="AX42">
        <f>(AU42-AW42)</f>
        <v>0.97292437385319741</v>
      </c>
      <c r="AY42">
        <f>1/(1.6/F42+1.37/N42)</f>
        <v>1.7302696332104086</v>
      </c>
      <c r="AZ42">
        <f>G42*AA42*0.001</f>
        <v>33.615401719890386</v>
      </c>
      <c r="BA42">
        <f>G42/S42</f>
        <v>0.98216847751009395</v>
      </c>
      <c r="BB42">
        <f>(1-AL42*AA42/AQ42/F42)*100</f>
        <v>87.282955633295174</v>
      </c>
      <c r="BC42">
        <f>(S42-E42/(N42/1.35))</f>
        <v>388.44996406257303</v>
      </c>
      <c r="BD42">
        <f>E42*BB42/100/BC42</f>
        <v>5.32070831471965E-3</v>
      </c>
    </row>
    <row r="43" spans="1:56" x14ac:dyDescent="0.25">
      <c r="A43" s="1" t="s">
        <v>1</v>
      </c>
      <c r="B43" s="1" t="s">
        <v>4377</v>
      </c>
      <c r="K43" s="1">
        <v>2.72</v>
      </c>
    </row>
    <row r="44" spans="1:56" x14ac:dyDescent="0.25">
      <c r="A44" s="1" t="s">
        <v>1</v>
      </c>
      <c r="B44" s="1" t="s">
        <v>4376</v>
      </c>
      <c r="K44" s="1">
        <v>2.72</v>
      </c>
    </row>
    <row r="45" spans="1:56" x14ac:dyDescent="0.25">
      <c r="A45" s="1">
        <v>10</v>
      </c>
      <c r="B45" s="1" t="s">
        <v>4375</v>
      </c>
      <c r="C45" s="1">
        <v>2118.00000346452</v>
      </c>
      <c r="D45" s="1">
        <v>0</v>
      </c>
      <c r="E45">
        <f>(R45-S45*(1000-T45)/(1000-U45))*AK45</f>
        <v>2.3524722170028052</v>
      </c>
      <c r="F45">
        <f>IF(AV45&lt;&gt;0,1/(1/AV45-1/N45),0)</f>
        <v>7.1769600164379508</v>
      </c>
      <c r="G45">
        <f>((AY45-AL45/2)*S45-E45)/(AY45+AL45/2)</f>
        <v>382.18613031275629</v>
      </c>
      <c r="H45">
        <f>AL45*1000</f>
        <v>25.780137897440824</v>
      </c>
      <c r="I45">
        <f>(AQ45-AW45)</f>
        <v>0.82227770335040562</v>
      </c>
      <c r="J45">
        <f>(P45+AP45*D45)</f>
        <v>23.019996643066406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24.351144790649414</v>
      </c>
      <c r="P45" s="1">
        <v>23.019996643066406</v>
      </c>
      <c r="Q45" s="1">
        <v>24.506853103637695</v>
      </c>
      <c r="R45" s="1">
        <v>400.05935668945313</v>
      </c>
      <c r="S45" s="1">
        <v>388.8603515625</v>
      </c>
      <c r="T45" s="1">
        <v>-4.0585242211818695E-2</v>
      </c>
      <c r="U45" s="1">
        <v>22.754480361938477</v>
      </c>
      <c r="V45" s="1">
        <v>-0.11667449772357941</v>
      </c>
      <c r="W45" s="1">
        <v>65.414604187011719</v>
      </c>
      <c r="X45" s="1">
        <v>300.619384765625</v>
      </c>
      <c r="Y45" s="1">
        <v>1250.6676025390625</v>
      </c>
      <c r="Z45" s="1">
        <v>2.2516143321990967</v>
      </c>
      <c r="AA45" s="1">
        <v>87.932510375976563</v>
      </c>
      <c r="AB45" s="1">
        <v>9.9270477294921875</v>
      </c>
      <c r="AC45" s="1">
        <v>-0.76570338010787964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1.1052183263442092</v>
      </c>
      <c r="AL45">
        <f>(U45-T45)/(1000-U45)*AK45</f>
        <v>2.5780137897440825E-2</v>
      </c>
      <c r="AM45">
        <f>(P45+273.15)</f>
        <v>296.16999664306638</v>
      </c>
      <c r="AN45">
        <f>(O45+273.15)</f>
        <v>297.50114479064939</v>
      </c>
      <c r="AO45">
        <f>(Y45*AG45+Z45*AH45)*AI45</f>
        <v>200.10681193351411</v>
      </c>
      <c r="AP45">
        <f>((AO45+0.00000010773*(AN45^4-AM45^4))-AL45*44100)/(L45*51.4+0.00000043092*AM45^3)</f>
        <v>-7.6055751188699769</v>
      </c>
      <c r="AQ45">
        <f>0.61365*EXP(17.502*J45/(240.97+J45))</f>
        <v>2.8231362838765155</v>
      </c>
      <c r="AR45">
        <f>AQ45*1000/AA45</f>
        <v>32.105716893621235</v>
      </c>
      <c r="AS45">
        <f>(AR45-U45)</f>
        <v>9.3512365316827584</v>
      </c>
      <c r="AT45">
        <f>IF(D45,P45,(O45+P45)/2)</f>
        <v>23.68557071685791</v>
      </c>
      <c r="AU45">
        <f>0.61365*EXP(17.502*AT45/(240.97+AT45))</f>
        <v>2.9388710776486997</v>
      </c>
      <c r="AV45">
        <f>IF(AS45&lt;&gt;0,(1000-(AR45+U45)/2)/AS45*AL45,0)</f>
        <v>2.6812482057668969</v>
      </c>
      <c r="AW45">
        <f>U45*AA45/1000</f>
        <v>2.0008585805261099</v>
      </c>
      <c r="AX45">
        <f>(AU45-AW45)</f>
        <v>0.93801249712258983</v>
      </c>
      <c r="AY45">
        <f>1/(1.6/F45+1.37/N45)</f>
        <v>1.8416102899668252</v>
      </c>
      <c r="AZ45">
        <f>G45*AA45*0.001</f>
        <v>33.606585869280778</v>
      </c>
      <c r="BA45">
        <f>G45/S45</f>
        <v>0.98283645729649305</v>
      </c>
      <c r="BB45">
        <f>(1-AL45*AA45/AQ45/F45)*100</f>
        <v>88.811745479759608</v>
      </c>
      <c r="BC45">
        <f>(S45-E45/(N45/1.35))</f>
        <v>388.11839378830183</v>
      </c>
      <c r="BD45">
        <f>E45*BB45/100/BC45</f>
        <v>5.3830781310152936E-3</v>
      </c>
    </row>
    <row r="46" spans="1:56" x14ac:dyDescent="0.25">
      <c r="A46" s="1" t="s">
        <v>1</v>
      </c>
      <c r="B46" s="1" t="s">
        <v>4374</v>
      </c>
      <c r="K46" s="1">
        <v>2.72</v>
      </c>
    </row>
    <row r="47" spans="1:56" x14ac:dyDescent="0.25">
      <c r="A47" s="1" t="s">
        <v>1</v>
      </c>
      <c r="B47" s="1" t="s">
        <v>4373</v>
      </c>
      <c r="K47" s="1">
        <v>2.72</v>
      </c>
    </row>
    <row r="48" spans="1:56" x14ac:dyDescent="0.25">
      <c r="A48" s="1">
        <v>11</v>
      </c>
      <c r="B48" s="1" t="s">
        <v>4372</v>
      </c>
      <c r="C48" s="1">
        <v>2325.5000034533441</v>
      </c>
      <c r="D48" s="1">
        <v>0</v>
      </c>
      <c r="E48">
        <f>(R48-S48*(1000-T48)/(1000-U48))*AK48</f>
        <v>2.6168079461657237</v>
      </c>
      <c r="F48">
        <f>IF(AV48&lt;&gt;0,1/(1/AV48-1/N48),0)</f>
        <v>9.0648043143142338</v>
      </c>
      <c r="G48">
        <f>((AY48-AL48/2)*S48-E48)/(AY48+AL48/2)</f>
        <v>381.61609754802726</v>
      </c>
      <c r="H48">
        <f>AL48*1000</f>
        <v>26.893667962188868</v>
      </c>
      <c r="I48">
        <f>(AQ48-AW48)</f>
        <v>0.79043619186336977</v>
      </c>
      <c r="J48">
        <f>(P48+AP48*D48)</f>
        <v>23.323904037475586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24.438077926635742</v>
      </c>
      <c r="P48" s="1">
        <v>23.323904037475586</v>
      </c>
      <c r="Q48" s="1">
        <v>24.570152282714844</v>
      </c>
      <c r="R48" s="1">
        <v>399.86318969726563</v>
      </c>
      <c r="S48" s="1">
        <v>388.05490112304688</v>
      </c>
      <c r="T48" s="1">
        <v>-4.0752623230218887E-2</v>
      </c>
      <c r="U48" s="1">
        <v>23.711452484130859</v>
      </c>
      <c r="V48" s="1">
        <v>-0.11654917895793915</v>
      </c>
      <c r="W48" s="1">
        <v>67.812820434570313</v>
      </c>
      <c r="X48" s="1">
        <v>300.67214965820313</v>
      </c>
      <c r="Y48" s="1">
        <v>1599.583740234375</v>
      </c>
      <c r="Z48" s="1">
        <v>2.3191444873809814</v>
      </c>
      <c r="AA48" s="1">
        <v>87.933937072753906</v>
      </c>
      <c r="AB48" s="1">
        <v>10.299629211425781</v>
      </c>
      <c r="AC48" s="1">
        <v>-0.78119057416915894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1.1054123149198642</v>
      </c>
      <c r="AL48">
        <f>(U48-T48)/(1000-U48)*AK48</f>
        <v>2.6893667962188866E-2</v>
      </c>
      <c r="AM48">
        <f>(P48+273.15)</f>
        <v>296.47390403747556</v>
      </c>
      <c r="AN48">
        <f>(O48+273.15)</f>
        <v>297.58807792663572</v>
      </c>
      <c r="AO48">
        <f>(Y48*AG48+Z48*AH48)*AI48</f>
        <v>255.93339271694276</v>
      </c>
      <c r="AP48">
        <f>((AO48+0.00000010773*(AN48^4-AM48^4))-AL48*44100)/(L48*51.4+0.00000043092*AM48^3)</f>
        <v>-7.5679484136474819</v>
      </c>
      <c r="AQ48">
        <f>0.61365*EXP(17.502*J48/(240.97+J48))</f>
        <v>2.8754775625065272</v>
      </c>
      <c r="AR48">
        <f>AQ48*1000/AA48</f>
        <v>32.700430098193408</v>
      </c>
      <c r="AS48">
        <f>(AR48-U48)</f>
        <v>8.9889776140625486</v>
      </c>
      <c r="AT48">
        <f>IF(D48,P48,(O48+P48)/2)</f>
        <v>23.880990982055664</v>
      </c>
      <c r="AU48">
        <f>0.61365*EXP(17.502*AT48/(240.97+AT48))</f>
        <v>2.9736306073434111</v>
      </c>
      <c r="AV48">
        <f>IF(AS48&lt;&gt;0,(1000-(AR48+U48)/2)/AS48*AL48,0)</f>
        <v>2.9074615450879575</v>
      </c>
      <c r="AW48">
        <f>U48*AA48/1000</f>
        <v>2.0850413706431574</v>
      </c>
      <c r="AX48">
        <f>(AU48-AW48)</f>
        <v>0.88858923670025369</v>
      </c>
      <c r="AY48">
        <f>1/(1.6/F48+1.37/N48)</f>
        <v>2.0137974290230427</v>
      </c>
      <c r="AZ48">
        <f>G48*AA48*0.001</f>
        <v>33.557005907738144</v>
      </c>
      <c r="BA48">
        <f>G48/S48</f>
        <v>0.98340749322741328</v>
      </c>
      <c r="BB48">
        <f>(1-AL48*AA48/AQ48/F48)*100</f>
        <v>90.927266785220297</v>
      </c>
      <c r="BC48">
        <f>(S48-E48/(N48/1.35))</f>
        <v>387.22957320409921</v>
      </c>
      <c r="BD48">
        <f>E48*BB48/100/BC48</f>
        <v>6.1446545076060911E-3</v>
      </c>
    </row>
    <row r="49" spans="1:56" x14ac:dyDescent="0.25">
      <c r="A49" s="1" t="s">
        <v>1</v>
      </c>
      <c r="B49" s="1" t="s">
        <v>4371</v>
      </c>
      <c r="K49" s="1">
        <v>2.72</v>
      </c>
    </row>
    <row r="50" spans="1:56" x14ac:dyDescent="0.25">
      <c r="A50" s="1" t="s">
        <v>1</v>
      </c>
      <c r="B50" s="1" t="s">
        <v>4366</v>
      </c>
      <c r="K50" s="1">
        <v>2.72</v>
      </c>
    </row>
    <row r="51" spans="1:56" x14ac:dyDescent="0.25">
      <c r="A51" s="1">
        <v>12</v>
      </c>
      <c r="B51" s="1" t="s">
        <v>4370</v>
      </c>
      <c r="C51" s="1">
        <v>2534.0000034421682</v>
      </c>
      <c r="D51" s="1">
        <v>0</v>
      </c>
      <c r="E51">
        <f>(R51-S51*(1000-T51)/(1000-U51))*AK51</f>
        <v>3.0545800250054818</v>
      </c>
      <c r="F51">
        <f>IF(AV51&lt;&gt;0,1/(1/AV51-1/N51),0)</f>
        <v>13.048397795559202</v>
      </c>
      <c r="G51">
        <f>((AY51-AL51/2)*S51-E51)/(AY51+AL51/2)</f>
        <v>381.31656024645628</v>
      </c>
      <c r="H51">
        <f>AL51*1000</f>
        <v>28.226616628663955</v>
      </c>
      <c r="I51">
        <f>(AQ51-AW51)</f>
        <v>0.74760194166718419</v>
      </c>
      <c r="J51">
        <f>(P51+AP51*D51)</f>
        <v>23.655752182006836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24.553888320922852</v>
      </c>
      <c r="P51" s="1">
        <v>23.655752182006836</v>
      </c>
      <c r="Q51" s="1">
        <v>24.657297134399414</v>
      </c>
      <c r="R51" s="1">
        <v>400.13137817382813</v>
      </c>
      <c r="S51" s="1">
        <v>387.47201538085938</v>
      </c>
      <c r="T51" s="1">
        <v>-4.1937947273254395E-2</v>
      </c>
      <c r="U51" s="1">
        <v>24.862068176269531</v>
      </c>
      <c r="V51" s="1">
        <v>-0.11909857392311096</v>
      </c>
      <c r="W51" s="1">
        <v>70.605194091796875</v>
      </c>
      <c r="X51" s="1">
        <v>300.6246337890625</v>
      </c>
      <c r="Y51" s="1">
        <v>1999.8123779296875</v>
      </c>
      <c r="Z51" s="1">
        <v>2.2722201347351074</v>
      </c>
      <c r="AA51" s="1">
        <v>87.924972534179688</v>
      </c>
      <c r="AB51" s="1">
        <v>10.628044128417969</v>
      </c>
      <c r="AC51" s="1">
        <v>-0.80920922756195068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1.1052376242244943</v>
      </c>
      <c r="AL51">
        <f>(U51-T51)/(1000-U51)*AK51</f>
        <v>2.8226616628663954E-2</v>
      </c>
      <c r="AM51">
        <f>(P51+273.15)</f>
        <v>296.80575218200681</v>
      </c>
      <c r="AN51">
        <f>(O51+273.15)</f>
        <v>297.70388832092283</v>
      </c>
      <c r="AO51">
        <f>(Y51*AG51+Z51*AH51)*AI51</f>
        <v>319.96997331686362</v>
      </c>
      <c r="AP51">
        <f>((AO51+0.00000010773*(AN51^4-AM51^4))-AL51*44100)/(L51*51.4+0.00000043092*AM51^3)</f>
        <v>-7.5422006396014227</v>
      </c>
      <c r="AQ51">
        <f>0.61365*EXP(17.502*J51/(240.97+J51))</f>
        <v>2.9335986032085857</v>
      </c>
      <c r="AR51">
        <f>AQ51*1000/AA51</f>
        <v>33.364794081319587</v>
      </c>
      <c r="AS51">
        <f>(AR51-U51)</f>
        <v>8.5027259050500561</v>
      </c>
      <c r="AT51">
        <f>IF(D51,P51,(O51+P51)/2)</f>
        <v>24.104820251464844</v>
      </c>
      <c r="AU51">
        <f>0.61365*EXP(17.502*AT51/(240.97+AT51))</f>
        <v>3.0138844678646142</v>
      </c>
      <c r="AV51">
        <f>IF(AS51&lt;&gt;0,(1000-(AR51+U51)/2)/AS51*AL51,0)</f>
        <v>3.2230655527975793</v>
      </c>
      <c r="AW51">
        <f>U51*AA51/1000</f>
        <v>2.1859966615414015</v>
      </c>
      <c r="AX51">
        <f>(AU51-AW51)</f>
        <v>0.82788780632321268</v>
      </c>
      <c r="AY51">
        <f>1/(1.6/F51+1.37/N51)</f>
        <v>2.2589280431362195</v>
      </c>
      <c r="AZ51">
        <f>G51*AA51*0.001</f>
        <v>33.527248086497544</v>
      </c>
      <c r="BA51">
        <f>G51/S51</f>
        <v>0.98411380721688324</v>
      </c>
      <c r="BB51">
        <f>(1-AL51*AA51/AQ51/F51)*100</f>
        <v>93.516445173519287</v>
      </c>
      <c r="BC51">
        <f>(S51-E51/(N51/1.35))</f>
        <v>386.50861637445126</v>
      </c>
      <c r="BD51">
        <f>E51*BB51/100/BC51</f>
        <v>7.3906105410030494E-3</v>
      </c>
    </row>
    <row r="52" spans="1:56" x14ac:dyDescent="0.25">
      <c r="A52" s="1" t="s">
        <v>1</v>
      </c>
      <c r="B52" s="1" t="s">
        <v>4369</v>
      </c>
    </row>
    <row r="53" spans="1:56" x14ac:dyDescent="0.25">
      <c r="A53" s="1" t="s">
        <v>1</v>
      </c>
      <c r="B53" s="1" t="s">
        <v>4368</v>
      </c>
    </row>
    <row r="54" spans="1:56" x14ac:dyDescent="0.25">
      <c r="A54" s="1" t="s">
        <v>1</v>
      </c>
      <c r="B54" s="1" t="s">
        <v>4367</v>
      </c>
    </row>
    <row r="55" spans="1:56" x14ac:dyDescent="0.25">
      <c r="A55" s="1" t="s">
        <v>1</v>
      </c>
      <c r="B55" s="1" t="s">
        <v>4366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0DBEC-2D8E-4D80-A092-C4F11EEE22A3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4456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4455</v>
      </c>
    </row>
    <row r="12" spans="1:60" x14ac:dyDescent="0.25">
      <c r="A12" s="1" t="s">
        <v>1</v>
      </c>
      <c r="B12" s="1" t="s">
        <v>4454</v>
      </c>
    </row>
    <row r="13" spans="1:60" x14ac:dyDescent="0.25">
      <c r="A13" s="1" t="s">
        <v>1</v>
      </c>
      <c r="B13" s="1" t="s">
        <v>4453</v>
      </c>
    </row>
    <row r="14" spans="1:60" x14ac:dyDescent="0.25">
      <c r="A14" s="1" t="s">
        <v>1</v>
      </c>
      <c r="B14" s="1" t="s">
        <v>4452</v>
      </c>
    </row>
    <row r="15" spans="1:60" x14ac:dyDescent="0.25">
      <c r="A15" s="1" t="s">
        <v>1</v>
      </c>
      <c r="B15" s="1" t="s">
        <v>4451</v>
      </c>
    </row>
    <row r="16" spans="1:60" x14ac:dyDescent="0.25">
      <c r="A16" s="1" t="s">
        <v>1</v>
      </c>
      <c r="B16" s="1" t="s">
        <v>4450</v>
      </c>
    </row>
    <row r="17" spans="1:60" x14ac:dyDescent="0.25">
      <c r="A17" s="1" t="s">
        <v>1</v>
      </c>
      <c r="B17" s="1" t="s">
        <v>4449</v>
      </c>
    </row>
    <row r="18" spans="1:60" x14ac:dyDescent="0.25">
      <c r="A18" s="1">
        <v>1</v>
      </c>
      <c r="B18" s="1" t="s">
        <v>4448</v>
      </c>
      <c r="C18" s="1">
        <v>255.00000350922346</v>
      </c>
      <c r="D18" s="1">
        <v>0</v>
      </c>
      <c r="E18">
        <f>(R18-S18*(1000-T18)/(1000-U18))*AO18</f>
        <v>-3.8065658496347687</v>
      </c>
      <c r="F18">
        <f>IF(AZ18&lt;&gt;0,1/(1/AZ18-1/N18),0)</f>
        <v>3.9891761777623636</v>
      </c>
      <c r="G18">
        <f>((BC18-AP18/2)*S18-E18)/(BC18+AP18/2)</f>
        <v>390.38076726616862</v>
      </c>
      <c r="H18">
        <f>AP18*1000</f>
        <v>24.51412521815076</v>
      </c>
      <c r="I18">
        <f>(AU18-BA18)</f>
        <v>1.0152730742387195</v>
      </c>
      <c r="J18">
        <f>(P18+AT18*D18)</f>
        <v>23.560287475585938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24.775005340576172</v>
      </c>
      <c r="P18" s="1">
        <v>23.560287475585938</v>
      </c>
      <c r="Q18" s="1">
        <v>24.886802673339844</v>
      </c>
      <c r="R18" s="1">
        <v>399.88601684570313</v>
      </c>
      <c r="S18" s="1">
        <v>394.57403564453125</v>
      </c>
      <c r="T18" s="1">
        <v>-9.2201896011829376E-2</v>
      </c>
      <c r="U18" s="1">
        <v>21.626323699951172</v>
      </c>
      <c r="V18" s="1">
        <v>-0.25840514898300171</v>
      </c>
      <c r="W18" s="1">
        <v>60.609966278076172</v>
      </c>
      <c r="X18" s="1">
        <v>300.3721923828125</v>
      </c>
      <c r="Y18" s="1">
        <v>3.713968675583601E-3</v>
      </c>
      <c r="Z18" s="1">
        <v>2.6974377632141113</v>
      </c>
      <c r="AA18" s="1">
        <v>87.925308227539063</v>
      </c>
      <c r="AB18" s="1">
        <v>4.446141242980957</v>
      </c>
      <c r="AC18" s="1">
        <v>-0.22071895003318787</v>
      </c>
      <c r="AD18" s="1">
        <v>7.5981549918651581E-2</v>
      </c>
      <c r="AE18" s="1">
        <v>3.6202489864081144E-3</v>
      </c>
      <c r="AF18" s="1">
        <v>4.6659082174301147E-2</v>
      </c>
      <c r="AG18" s="1">
        <v>2.7879264205694199E-2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1.1043095308191635</v>
      </c>
      <c r="AP18">
        <f>(U18-T18)/(1000-U18)*AO18</f>
        <v>2.4514125218150759E-2</v>
      </c>
      <c r="AQ18">
        <f>(P18+273.15)</f>
        <v>296.71028747558591</v>
      </c>
      <c r="AR18">
        <f>(O18+273.15)</f>
        <v>297.92500534057615</v>
      </c>
      <c r="AS18">
        <f>(Y18*AK18+Z18*AL18)*AM18</f>
        <v>5.9423497481118914E-4</v>
      </c>
      <c r="AT18">
        <f>((AS18+0.00000010773*(AR18^4-AQ18^4))-AP18*44100)/(L18*0.92*2*29.3+0.00000043092*AQ18^3)</f>
        <v>-8.4281225622011835</v>
      </c>
      <c r="AU18">
        <f>0.61365*EXP(17.502*J18/(240.97+J18))</f>
        <v>2.9167742513854593</v>
      </c>
      <c r="AV18">
        <f>AU18*1000/AA18</f>
        <v>33.173318469777023</v>
      </c>
      <c r="AW18">
        <f>(AV18-U18)</f>
        <v>11.546994769825851</v>
      </c>
      <c r="AX18">
        <f>IF(D18,P18,(O18+P18)/2)</f>
        <v>24.167646408081055</v>
      </c>
      <c r="AY18">
        <f>0.61365*EXP(17.502*AX18/(240.97+AX18))</f>
        <v>3.025268517975241</v>
      </c>
      <c r="AZ18">
        <f>IF(AW18&lt;&gt;0,(1000-(AV18+U18)/2)/AW18*AP18,0)</f>
        <v>2.0648179936329059</v>
      </c>
      <c r="BA18">
        <f>U18*AA18/1000</f>
        <v>1.9015011771467398</v>
      </c>
      <c r="BB18">
        <f>(AY18-BA18)</f>
        <v>1.1237673408285012</v>
      </c>
      <c r="BC18">
        <f>1/(1.6/F18+1.37/N18)</f>
        <v>1.3866687724878182</v>
      </c>
      <c r="BD18">
        <f>G18*AA18*0.001</f>
        <v>34.324349287981065</v>
      </c>
      <c r="BE18">
        <f>G18/S18</f>
        <v>0.98937267027336706</v>
      </c>
      <c r="BF18">
        <f>(1-AP18*AA18/AU18/F18)*100</f>
        <v>81.475595094435732</v>
      </c>
      <c r="BG18">
        <f>(S18-E18/(N18/1.35))</f>
        <v>395.77460715594833</v>
      </c>
      <c r="BH18">
        <f>E18*BF18/100/BG18</f>
        <v>-7.8363344251376598E-3</v>
      </c>
    </row>
    <row r="19" spans="1:60" x14ac:dyDescent="0.25">
      <c r="A19" s="1" t="s">
        <v>1</v>
      </c>
      <c r="B19" s="1" t="s">
        <v>4447</v>
      </c>
      <c r="K19" s="1">
        <v>2.72</v>
      </c>
    </row>
    <row r="20" spans="1:60" x14ac:dyDescent="0.25">
      <c r="A20" s="1" t="s">
        <v>1</v>
      </c>
      <c r="B20" s="1" t="s">
        <v>4446</v>
      </c>
      <c r="K20" s="1">
        <v>2.72</v>
      </c>
    </row>
    <row r="21" spans="1:60" x14ac:dyDescent="0.25">
      <c r="A21" s="1">
        <v>2</v>
      </c>
      <c r="B21" s="1" t="s">
        <v>4445</v>
      </c>
      <c r="C21" s="1">
        <v>461.00000350922346</v>
      </c>
      <c r="D21" s="1">
        <v>0</v>
      </c>
      <c r="E21">
        <f>(R21-S21*(1000-T21)/(1000-U21))*AO21</f>
        <v>-2.8969316034681269</v>
      </c>
      <c r="F21">
        <f>IF(AZ21&lt;&gt;0,1/(1/AZ21-1/N21),0)</f>
        <v>3.8374303621799415</v>
      </c>
      <c r="G21">
        <f>((BC21-AP21/2)*S21-E21)/(BC21+AP21/2)</f>
        <v>389.17773457056097</v>
      </c>
      <c r="H21">
        <f>AP21*1000</f>
        <v>24.100204480664186</v>
      </c>
      <c r="I21">
        <f>(AU21-BA21)</f>
        <v>1.0189299192684145</v>
      </c>
      <c r="J21">
        <f>(P21+AT21*D21)</f>
        <v>23.408946990966797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24.691476821899414</v>
      </c>
      <c r="P21" s="1">
        <v>23.408946990966797</v>
      </c>
      <c r="Q21" s="1">
        <v>24.864313125610352</v>
      </c>
      <c r="R21" s="1">
        <v>399.9739990234375</v>
      </c>
      <c r="S21" s="1">
        <v>393.99810791015625</v>
      </c>
      <c r="T21" s="1">
        <v>-7.8979402780532837E-2</v>
      </c>
      <c r="U21" s="1">
        <v>21.282691955566406</v>
      </c>
      <c r="V21" s="1">
        <v>-0.222461998462677</v>
      </c>
      <c r="W21" s="1">
        <v>59.947151184082031</v>
      </c>
      <c r="X21" s="1">
        <v>300.33895874023438</v>
      </c>
      <c r="Y21" s="1">
        <v>24.22532844543457</v>
      </c>
      <c r="Z21" s="1">
        <v>2.7716560363769531</v>
      </c>
      <c r="AA21" s="1">
        <v>87.928047180175781</v>
      </c>
      <c r="AB21" s="1">
        <v>4.4456348419189453</v>
      </c>
      <c r="AC21" s="1">
        <v>-0.19624032080173492</v>
      </c>
      <c r="AD21" s="1">
        <v>4.3527133762836456E-2</v>
      </c>
      <c r="AE21" s="1">
        <v>7.7863470651209354E-3</v>
      </c>
      <c r="AF21" s="1">
        <v>7.6934464275836945E-2</v>
      </c>
      <c r="AG21" s="1">
        <v>1.578163169324398E-2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1.1041873483096849</v>
      </c>
      <c r="AP21">
        <f>(U21-T21)/(1000-U21)*AO21</f>
        <v>2.4100204480664186E-2</v>
      </c>
      <c r="AQ21">
        <f>(P21+273.15)</f>
        <v>296.55894699096677</v>
      </c>
      <c r="AR21">
        <f>(O21+273.15)</f>
        <v>297.84147682189939</v>
      </c>
      <c r="AS21">
        <f>(Y21*AK21+Z21*AL21)*AM21</f>
        <v>3.8760524646330055</v>
      </c>
      <c r="AT21">
        <f>((AS21+0.00000010773*(AR21^4-AQ21^4))-AP21*44100)/(L21*0.92*2*29.3+0.00000043092*AQ21^3)</f>
        <v>-8.248569088868706</v>
      </c>
      <c r="AU21">
        <f>0.61365*EXP(17.502*J21/(240.97+J21))</f>
        <v>2.890275461658605</v>
      </c>
      <c r="AV21">
        <f>AU21*1000/AA21</f>
        <v>32.870916099570159</v>
      </c>
      <c r="AW21">
        <f>(AV21-U21)</f>
        <v>11.588224144003753</v>
      </c>
      <c r="AX21">
        <f>IF(D21,P21,(O21+P21)/2)</f>
        <v>24.050211906433105</v>
      </c>
      <c r="AY21">
        <f>0.61365*EXP(17.502*AX21/(240.97+AX21))</f>
        <v>3.0040199219509804</v>
      </c>
      <c r="AZ21">
        <f>IF(AW21&lt;&gt;0,(1000-(AV21+U21)/2)/AW21*AP21,0)</f>
        <v>2.0234030404951859</v>
      </c>
      <c r="BA21">
        <f>U21*AA21/1000</f>
        <v>1.8713455423901906</v>
      </c>
      <c r="BB21">
        <f>(AY21-BA21)</f>
        <v>1.1326743795607899</v>
      </c>
      <c r="BC21">
        <f>1/(1.6/F21+1.37/N21)</f>
        <v>1.3568279694974492</v>
      </c>
      <c r="BD21">
        <f>G21*AA21*0.001</f>
        <v>34.219638206794208</v>
      </c>
      <c r="BE21">
        <f>G21/S21</f>
        <v>0.98776549114623036</v>
      </c>
      <c r="BF21">
        <f>(1-AP21*AA21/AU21/F21)*100</f>
        <v>80.894059887336866</v>
      </c>
      <c r="BG21">
        <f>(S21-E21/(N21/1.35))</f>
        <v>394.91178540610218</v>
      </c>
      <c r="BH21">
        <f>E21*BF21/100/BG21</f>
        <v>-5.9340988869067161E-3</v>
      </c>
    </row>
    <row r="22" spans="1:60" x14ac:dyDescent="0.25">
      <c r="A22" s="1" t="s">
        <v>1</v>
      </c>
      <c r="B22" s="1" t="s">
        <v>4444</v>
      </c>
      <c r="K22" s="1">
        <v>2.72</v>
      </c>
    </row>
    <row r="23" spans="1:60" x14ac:dyDescent="0.25">
      <c r="A23" s="1" t="s">
        <v>1</v>
      </c>
      <c r="B23" s="1" t="s">
        <v>4443</v>
      </c>
      <c r="K23" s="1">
        <v>2.72</v>
      </c>
    </row>
    <row r="24" spans="1:60" x14ac:dyDescent="0.25">
      <c r="A24" s="1">
        <v>3</v>
      </c>
      <c r="B24" s="1" t="s">
        <v>4442</v>
      </c>
      <c r="C24" s="1">
        <v>666.50000352039933</v>
      </c>
      <c r="D24" s="1">
        <v>0</v>
      </c>
      <c r="E24">
        <f>(R24-S24*(1000-T24)/(1000-U24))*AO24</f>
        <v>-2.5428468084368343</v>
      </c>
      <c r="F24">
        <f>IF(AZ24&lt;&gt;0,1/(1/AZ24-1/N24),0)</f>
        <v>3.6943292950187825</v>
      </c>
      <c r="G24">
        <f>((BC24-AP24/2)*S24-E24)/(BC24+AP24/2)</f>
        <v>388.8397628146264</v>
      </c>
      <c r="H24">
        <f>AP24*1000</f>
        <v>23.707156521338351</v>
      </c>
      <c r="I24">
        <f>(AU24-BA24)</f>
        <v>1.0231038135469011</v>
      </c>
      <c r="J24">
        <f>(P24+AT24*D24)</f>
        <v>23.264352798461914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24.589622497558594</v>
      </c>
      <c r="P24" s="1">
        <v>23.264352798461914</v>
      </c>
      <c r="Q24" s="1">
        <v>24.793024063110352</v>
      </c>
      <c r="R24" s="1">
        <v>400.06768798828125</v>
      </c>
      <c r="S24" s="1">
        <v>393.91275024414063</v>
      </c>
      <c r="T24" s="1">
        <v>-7.2348646819591522E-2</v>
      </c>
      <c r="U24" s="1">
        <v>20.949634552001953</v>
      </c>
      <c r="V24" s="1">
        <v>-0.20502863824367523</v>
      </c>
      <c r="W24" s="1">
        <v>59.369113922119141</v>
      </c>
      <c r="X24" s="1">
        <v>300.31686401367188</v>
      </c>
      <c r="Y24" s="1">
        <v>49.657901763916016</v>
      </c>
      <c r="Z24" s="1">
        <v>2.8493750095367432</v>
      </c>
      <c r="AA24" s="1">
        <v>87.927597045898438</v>
      </c>
      <c r="AB24" s="1">
        <v>4.3320269584655762</v>
      </c>
      <c r="AC24" s="1">
        <v>-0.20028103888034821</v>
      </c>
      <c r="AD24" s="1">
        <v>9.3507550656795502E-2</v>
      </c>
      <c r="AE24" s="1">
        <v>7.2252796962857246E-3</v>
      </c>
      <c r="AF24" s="1">
        <v>6.4619079232215881E-2</v>
      </c>
      <c r="AG24" s="1">
        <v>2.1109294146299362E-2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1.1041061176973228</v>
      </c>
      <c r="AP24">
        <f>(U24-T24)/(1000-U24)*AO24</f>
        <v>2.3707156521338351E-2</v>
      </c>
      <c r="AQ24">
        <f>(P24+273.15)</f>
        <v>296.41435279846189</v>
      </c>
      <c r="AR24">
        <f>(O24+273.15)</f>
        <v>297.73962249755857</v>
      </c>
      <c r="AS24">
        <f>(Y24*AK24+Z24*AL24)*AM24</f>
        <v>7.9452641046360668</v>
      </c>
      <c r="AT24">
        <f>((AS24+0.00000010773*(AR24^4-AQ24^4))-AP24*44100)/(L24*0.92*2*29.3+0.00000043092*AQ24^3)</f>
        <v>-8.0769158242672372</v>
      </c>
      <c r="AU24">
        <f>0.61365*EXP(17.502*J24/(240.97+J24))</f>
        <v>2.8651548386941599</v>
      </c>
      <c r="AV24">
        <f>AU24*1000/AA24</f>
        <v>32.585387693451253</v>
      </c>
      <c r="AW24">
        <f>(AV24-U24)</f>
        <v>11.6357531414493</v>
      </c>
      <c r="AX24">
        <f>IF(D24,P24,(O24+P24)/2)</f>
        <v>23.926987648010254</v>
      </c>
      <c r="AY24">
        <f>0.61365*EXP(17.502*AX24/(240.97+AX24))</f>
        <v>2.9818641352479345</v>
      </c>
      <c r="AZ24">
        <f>IF(AW24&lt;&gt;0,(1000-(AV24+U24)/2)/AW24*AP24,0)</f>
        <v>1.9829034412285054</v>
      </c>
      <c r="BA24">
        <f>U24*AA24/1000</f>
        <v>1.8420510251472588</v>
      </c>
      <c r="BB24">
        <f>(AY24-BA24)</f>
        <v>1.1398131101006757</v>
      </c>
      <c r="BC24">
        <f>1/(1.6/F24+1.37/N24)</f>
        <v>1.3277327132044037</v>
      </c>
      <c r="BD24">
        <f>G24*AA24*0.001</f>
        <v>34.189745980187197</v>
      </c>
      <c r="BE24">
        <f>G24/S24</f>
        <v>0.98712154550374398</v>
      </c>
      <c r="BF24">
        <f>(1-AP24*AA24/AU24/F24)*100</f>
        <v>80.306587817580294</v>
      </c>
      <c r="BG24">
        <f>(S24-E24/(N24/1.35))</f>
        <v>394.71475119636375</v>
      </c>
      <c r="BH24">
        <f>E24*BF24/100/BG24</f>
        <v>-5.1735424102961067E-3</v>
      </c>
    </row>
    <row r="25" spans="1:60" x14ac:dyDescent="0.25">
      <c r="A25" s="1" t="s">
        <v>1</v>
      </c>
      <c r="B25" s="1" t="s">
        <v>4441</v>
      </c>
      <c r="K25" s="1">
        <v>2.72</v>
      </c>
    </row>
    <row r="26" spans="1:60" x14ac:dyDescent="0.25">
      <c r="A26" s="1" t="s">
        <v>1</v>
      </c>
      <c r="B26" s="1" t="s">
        <v>4440</v>
      </c>
      <c r="K26" s="1">
        <v>2.72</v>
      </c>
    </row>
    <row r="27" spans="1:60" x14ac:dyDescent="0.25">
      <c r="A27" s="1">
        <v>4</v>
      </c>
      <c r="B27" s="1" t="s">
        <v>4439</v>
      </c>
      <c r="C27" s="1">
        <v>873.00000350922346</v>
      </c>
      <c r="D27" s="1">
        <v>0</v>
      </c>
      <c r="E27">
        <f>(R27-S27*(1000-T27)/(1000-U27))*AO27</f>
        <v>-1.8202208613753872</v>
      </c>
      <c r="F27">
        <f>IF(AZ27&lt;&gt;0,1/(1/AZ27-1/N27),0)</f>
        <v>3.7122772730265692</v>
      </c>
      <c r="G27">
        <f>((BC27-AP27/2)*S27-E27)/(BC27+AP27/2)</f>
        <v>387.76651468225373</v>
      </c>
      <c r="H27">
        <f>AP27*1000</f>
        <v>23.588160479835611</v>
      </c>
      <c r="I27">
        <f>(AU27-BA27)</f>
        <v>1.0154590997434789</v>
      </c>
      <c r="J27">
        <f>(P27+AT27*D27)</f>
        <v>23.173423767089844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24.511123657226563</v>
      </c>
      <c r="P27" s="1">
        <v>23.173423767089844</v>
      </c>
      <c r="Q27" s="1">
        <v>24.721307754516602</v>
      </c>
      <c r="R27" s="1">
        <v>400.07186889648438</v>
      </c>
      <c r="S27" s="1">
        <v>393.31838989257813</v>
      </c>
      <c r="T27" s="1">
        <v>-5.7751037180423737E-2</v>
      </c>
      <c r="U27" s="1">
        <v>20.85820198059082</v>
      </c>
      <c r="V27" s="1">
        <v>-0.16442950069904327</v>
      </c>
      <c r="W27" s="1">
        <v>59.387741088867188</v>
      </c>
      <c r="X27" s="1">
        <v>300.35226440429688</v>
      </c>
      <c r="Y27" s="1">
        <v>100.04563140869141</v>
      </c>
      <c r="Z27" s="1">
        <v>3.00716233253479</v>
      </c>
      <c r="AA27" s="1">
        <v>87.926872253417969</v>
      </c>
      <c r="AB27" s="1">
        <v>4.4891161918640137</v>
      </c>
      <c r="AC27" s="1">
        <v>-0.19368857145309448</v>
      </c>
      <c r="AD27" s="1">
        <v>0.1151508241891861</v>
      </c>
      <c r="AE27" s="1">
        <v>6.5142298117280006E-3</v>
      </c>
      <c r="AF27" s="1">
        <v>5.4376319050788879E-2</v>
      </c>
      <c r="AG27" s="1">
        <v>1.9649112597107887E-2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1.1042362661922676</v>
      </c>
      <c r="AP27">
        <f>(U27-T27)/(1000-U27)*AO27</f>
        <v>2.3588160479835613E-2</v>
      </c>
      <c r="AQ27">
        <f>(P27+273.15)</f>
        <v>296.32342376708982</v>
      </c>
      <c r="AR27">
        <f>(O27+273.15)</f>
        <v>297.66112365722654</v>
      </c>
      <c r="AS27">
        <f>(Y27*AK27+Z27*AL27)*AM27</f>
        <v>16.007300667599566</v>
      </c>
      <c r="AT27">
        <f>((AS27+0.00000010773*(AR27^4-AQ27^4))-AP27*44100)/(L27*0.92*2*29.3+0.00000043092*AQ27^3)</f>
        <v>-7.9714293875458671</v>
      </c>
      <c r="AU27">
        <f>0.61365*EXP(17.502*J27/(240.97+J27))</f>
        <v>2.8494555607268777</v>
      </c>
      <c r="AV27">
        <f>AU27*1000/AA27</f>
        <v>32.407107039066901</v>
      </c>
      <c r="AW27">
        <f>(AV27-U27)</f>
        <v>11.54890505847608</v>
      </c>
      <c r="AX27">
        <f>IF(D27,P27,(O27+P27)/2)</f>
        <v>23.842273712158203</v>
      </c>
      <c r="AY27">
        <f>0.61365*EXP(17.502*AX27/(240.97+AX27))</f>
        <v>2.9667155270033816</v>
      </c>
      <c r="AZ27">
        <f>IF(AW27&lt;&gt;0,(1000-(AV27+U27)/2)/AW27*AP27,0)</f>
        <v>1.9880625076576222</v>
      </c>
      <c r="BA27">
        <f>U27*AA27/1000</f>
        <v>1.8339964609833987</v>
      </c>
      <c r="BB27">
        <f>(AY27-BA27)</f>
        <v>1.1327190660199828</v>
      </c>
      <c r="BC27">
        <f>1/(1.6/F27+1.37/N27)</f>
        <v>1.3314343167552927</v>
      </c>
      <c r="BD27">
        <f>G27*AA27*0.001</f>
        <v>34.09509680061965</v>
      </c>
      <c r="BE27">
        <f>G27/S27</f>
        <v>0.98588452675238325</v>
      </c>
      <c r="BF27">
        <f>(1-AP27*AA27/AU27/F27)*100</f>
        <v>80.392898202363455</v>
      </c>
      <c r="BG27">
        <f>(S27-E27/(N27/1.35))</f>
        <v>393.89247829587316</v>
      </c>
      <c r="BH27">
        <f>E27*BF27/100/BG27</f>
        <v>-3.7150450561397011E-3</v>
      </c>
    </row>
    <row r="28" spans="1:60" x14ac:dyDescent="0.25">
      <c r="A28" s="1" t="s">
        <v>1</v>
      </c>
      <c r="B28" s="1" t="s">
        <v>4438</v>
      </c>
      <c r="K28" s="1">
        <v>2.72</v>
      </c>
    </row>
    <row r="29" spans="1:60" x14ac:dyDescent="0.25">
      <c r="A29" s="1" t="s">
        <v>1</v>
      </c>
      <c r="B29" s="1" t="s">
        <v>4437</v>
      </c>
      <c r="K29" s="1">
        <v>2.72</v>
      </c>
    </row>
    <row r="30" spans="1:60" x14ac:dyDescent="0.25">
      <c r="A30" s="1">
        <v>5</v>
      </c>
      <c r="B30" s="1" t="s">
        <v>4436</v>
      </c>
      <c r="C30" s="1">
        <v>1079.0000035092235</v>
      </c>
      <c r="D30" s="1">
        <v>0</v>
      </c>
      <c r="E30">
        <f>(R30-S30*(1000-T30)/(1000-U30))*AO30</f>
        <v>-1.2816887504319621</v>
      </c>
      <c r="F30">
        <f>IF(AZ30&lt;&gt;0,1/(1/AZ30-1/N30),0)</f>
        <v>3.7518768697262379</v>
      </c>
      <c r="G30">
        <f>((BC30-AP30/2)*S30-E30)/(BC30+AP30/2)</f>
        <v>386.92448885515654</v>
      </c>
      <c r="H30">
        <f>AP30*1000</f>
        <v>23.541885571814017</v>
      </c>
      <c r="I30">
        <f>(AU30-BA30)</f>
        <v>1.0078668004549831</v>
      </c>
      <c r="J30">
        <f>(P30+AT30*D30)</f>
        <v>23.125968933105469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24.459938049316406</v>
      </c>
      <c r="P30" s="1">
        <v>23.125968933105469</v>
      </c>
      <c r="Q30" s="1">
        <v>24.670925140380859</v>
      </c>
      <c r="R30" s="1">
        <v>400.03384399414063</v>
      </c>
      <c r="S30" s="1">
        <v>392.81948852539063</v>
      </c>
      <c r="T30" s="1">
        <v>-2.5798613205552101E-2</v>
      </c>
      <c r="U30" s="1">
        <v>20.85015869140625</v>
      </c>
      <c r="V30" s="1">
        <v>-7.3684997856616974E-2</v>
      </c>
      <c r="W30" s="1">
        <v>59.551410675048828</v>
      </c>
      <c r="X30" s="1">
        <v>300.33981323242188</v>
      </c>
      <c r="Y30" s="1">
        <v>150.73898315429688</v>
      </c>
      <c r="Z30" s="1">
        <v>2.8048391342163086</v>
      </c>
      <c r="AA30" s="1">
        <v>87.933403015136719</v>
      </c>
      <c r="AB30" s="1">
        <v>4.4326968193054199</v>
      </c>
      <c r="AC30" s="1">
        <v>-0.19810904562473297</v>
      </c>
      <c r="AD30" s="1">
        <v>4.4036485254764557E-2</v>
      </c>
      <c r="AE30" s="1">
        <v>4.9237157218158245E-3</v>
      </c>
      <c r="AF30" s="1">
        <v>4.5482218265533447E-2</v>
      </c>
      <c r="AG30" s="1">
        <v>2.1114708855748177E-2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1.1041904898250803</v>
      </c>
      <c r="AP30">
        <f>(U30-T30)/(1000-U30)*AO30</f>
        <v>2.3541885571814018E-2</v>
      </c>
      <c r="AQ30">
        <f>(P30+273.15)</f>
        <v>296.27596893310545</v>
      </c>
      <c r="AR30">
        <f>(O30+273.15)</f>
        <v>297.60993804931638</v>
      </c>
      <c r="AS30">
        <f>(Y30*AK30+Z30*AL30)*AM30</f>
        <v>24.118236765602887</v>
      </c>
      <c r="AT30">
        <f>((AS30+0.00000010773*(AR30^4-AQ30^4))-AP30*44100)/(L30*0.92*2*29.3+0.00000043092*AQ30^3)</f>
        <v>-7.8919659923436054</v>
      </c>
      <c r="AU30">
        <f>0.61365*EXP(17.502*J30/(240.97+J30))</f>
        <v>2.8412922075959646</v>
      </c>
      <c r="AV30">
        <f>AU30*1000/AA30</f>
        <v>32.311864549434858</v>
      </c>
      <c r="AW30">
        <f>(AV30-U30)</f>
        <v>11.461705858028608</v>
      </c>
      <c r="AX30">
        <f>IF(D30,P30,(O30+P30)/2)</f>
        <v>23.792953491210938</v>
      </c>
      <c r="AY30">
        <f>0.61365*EXP(17.502*AX30/(240.97+AX30))</f>
        <v>2.9579270790212426</v>
      </c>
      <c r="AZ30">
        <f>IF(AW30&lt;&gt;0,(1000-(AV30+U30)/2)/AW30*AP30,0)</f>
        <v>1.9993636830080499</v>
      </c>
      <c r="BA30">
        <f>U30*AA30/1000</f>
        <v>1.8334254071409815</v>
      </c>
      <c r="BB30">
        <f>(AY30-BA30)</f>
        <v>1.1245016718802612</v>
      </c>
      <c r="BC30">
        <f>1/(1.6/F30+1.37/N30)</f>
        <v>1.3395476567781417</v>
      </c>
      <c r="BD30">
        <f>G30*AA30*0.001</f>
        <v>34.023587014926257</v>
      </c>
      <c r="BE30">
        <f>G30/S30</f>
        <v>0.98499310792251327</v>
      </c>
      <c r="BF30">
        <f>(1-AP30*AA30/AU30/F30)*100</f>
        <v>80.580830714605369</v>
      </c>
      <c r="BG30">
        <f>(S30-E30/(N30/1.35))</f>
        <v>393.22372663949551</v>
      </c>
      <c r="BH30">
        <f>E30*BF30/100/BG30</f>
        <v>-2.6264830230363469E-3</v>
      </c>
    </row>
    <row r="31" spans="1:60" x14ac:dyDescent="0.25">
      <c r="A31" s="1" t="s">
        <v>1</v>
      </c>
      <c r="B31" s="1" t="s">
        <v>4435</v>
      </c>
      <c r="K31" s="1">
        <v>2.72</v>
      </c>
    </row>
    <row r="32" spans="1:60" x14ac:dyDescent="0.25">
      <c r="A32" s="1" t="s">
        <v>1</v>
      </c>
      <c r="B32" s="1" t="s">
        <v>4434</v>
      </c>
      <c r="K32" s="1">
        <v>2.72</v>
      </c>
    </row>
    <row r="33" spans="1:60" x14ac:dyDescent="0.25">
      <c r="A33" s="1">
        <v>6</v>
      </c>
      <c r="B33" s="1" t="s">
        <v>4433</v>
      </c>
      <c r="C33" s="1">
        <v>1285.0000035092235</v>
      </c>
      <c r="D33" s="1">
        <v>0</v>
      </c>
      <c r="E33">
        <f>(R33-S33*(1000-T33)/(1000-U33))*AO33</f>
        <v>-0.12624097891285993</v>
      </c>
      <c r="F33">
        <f>IF(AZ33&lt;&gt;0,1/(1/AZ33-1/N33),0)</f>
        <v>3.9419863617868152</v>
      </c>
      <c r="G33">
        <f>((BC33-AP33/2)*S33-E33)/(BC33+AP33/2)</f>
        <v>385.10934147227454</v>
      </c>
      <c r="H33">
        <f>AP33*1000</f>
        <v>23.714525398623348</v>
      </c>
      <c r="I33">
        <f>(AU33-BA33)</f>
        <v>0.988973234869301</v>
      </c>
      <c r="J33">
        <f>(P33+AT33*D33)</f>
        <v>23.129531860351563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24.42889404296875</v>
      </c>
      <c r="P33" s="1">
        <v>23.129531860351563</v>
      </c>
      <c r="Q33" s="1">
        <v>24.63177490234375</v>
      </c>
      <c r="R33" s="1">
        <v>400.00250244140625</v>
      </c>
      <c r="S33" s="1">
        <v>391.70437622070313</v>
      </c>
      <c r="T33" s="1">
        <v>4.9614589661359787E-2</v>
      </c>
      <c r="U33" s="1">
        <v>21.073564529418945</v>
      </c>
      <c r="V33" s="1">
        <v>0.14196021854877472</v>
      </c>
      <c r="W33" s="1">
        <v>60.29693603515625</v>
      </c>
      <c r="X33" s="1">
        <v>300.34408569335938</v>
      </c>
      <c r="Y33" s="1">
        <v>300.65036010742188</v>
      </c>
      <c r="Z33" s="1">
        <v>2.9408290386199951</v>
      </c>
      <c r="AA33" s="1">
        <v>87.926803588867188</v>
      </c>
      <c r="AB33" s="1">
        <v>4.4785175323486328</v>
      </c>
      <c r="AC33" s="1">
        <v>-0.19906453788280487</v>
      </c>
      <c r="AD33" s="1">
        <v>7.5441420078277588E-2</v>
      </c>
      <c r="AE33" s="1">
        <v>2.9363664798438549E-3</v>
      </c>
      <c r="AF33" s="1">
        <v>1.9581399857997894E-2</v>
      </c>
      <c r="AG33" s="1">
        <v>2.0698186010122299E-2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1.1042061974020563</v>
      </c>
      <c r="AP33">
        <f>(U33-T33)/(1000-U33)*AO33</f>
        <v>2.3714525398623346E-2</v>
      </c>
      <c r="AQ33">
        <f>(P33+273.15)</f>
        <v>296.27953186035154</v>
      </c>
      <c r="AR33">
        <f>(O33+273.15)</f>
        <v>297.57889404296873</v>
      </c>
      <c r="AS33">
        <f>(Y33*AK33+Z33*AL33)*AM33</f>
        <v>48.104056541978025</v>
      </c>
      <c r="AT33">
        <f>((AS33+0.00000010773*(AR33^4-AQ33^4))-AP33*44100)/(L33*0.92*2*29.3+0.00000043092*AQ33^3)</f>
        <v>-7.7657056532657416</v>
      </c>
      <c r="AU33">
        <f>0.61365*EXP(17.502*J33/(240.97+J33))</f>
        <v>2.8419044041648389</v>
      </c>
      <c r="AV33">
        <f>AU33*1000/AA33</f>
        <v>32.321252316337649</v>
      </c>
      <c r="AW33">
        <f>(AV33-U33)</f>
        <v>11.247687786918704</v>
      </c>
      <c r="AX33">
        <f>IF(D33,P33,(O33+P33)/2)</f>
        <v>23.779212951660156</v>
      </c>
      <c r="AY33">
        <f>0.61365*EXP(17.502*AX33/(240.97+AX33))</f>
        <v>2.9554826889959829</v>
      </c>
      <c r="AZ33">
        <f>IF(AW33&lt;&gt;0,(1000-(AV33+U33)/2)/AW33*AP33,0)</f>
        <v>2.0521025712809826</v>
      </c>
      <c r="BA33">
        <f>U33*AA33/1000</f>
        <v>1.8529311692955379</v>
      </c>
      <c r="BB33">
        <f>(AY33-BA33)</f>
        <v>1.102551519700445</v>
      </c>
      <c r="BC33">
        <f>1/(1.6/F33+1.37/N33)</f>
        <v>1.377497418397416</v>
      </c>
      <c r="BD33">
        <f>G33*AA33*0.001</f>
        <v>33.861433427870665</v>
      </c>
      <c r="BE33">
        <f>G33/S33</f>
        <v>0.98316323444721321</v>
      </c>
      <c r="BF33">
        <f>(1-AP33*AA33/AU33/F33)*100</f>
        <v>81.387224438408794</v>
      </c>
      <c r="BG33">
        <f>(S33-E33/(N33/1.35))</f>
        <v>391.74419198347806</v>
      </c>
      <c r="BH33">
        <f>E33*BF33/100/BG33</f>
        <v>-2.6227326644165513E-4</v>
      </c>
    </row>
    <row r="34" spans="1:60" x14ac:dyDescent="0.25">
      <c r="A34" s="1" t="s">
        <v>1</v>
      </c>
      <c r="B34" s="1" t="s">
        <v>4432</v>
      </c>
      <c r="K34" s="1">
        <v>2.72</v>
      </c>
    </row>
    <row r="35" spans="1:60" x14ac:dyDescent="0.25">
      <c r="A35" s="1" t="s">
        <v>1</v>
      </c>
      <c r="B35" s="1" t="s">
        <v>4431</v>
      </c>
      <c r="K35" s="1">
        <v>2.72</v>
      </c>
    </row>
    <row r="36" spans="1:60" x14ac:dyDescent="0.25">
      <c r="A36" s="1">
        <v>7</v>
      </c>
      <c r="B36" s="1" t="s">
        <v>4430</v>
      </c>
      <c r="C36" s="1">
        <v>1490.5000035203993</v>
      </c>
      <c r="D36" s="1">
        <v>0</v>
      </c>
      <c r="E36">
        <f>(R36-S36*(1000-T36)/(1000-U36))*AO36</f>
        <v>0.42961825958902561</v>
      </c>
      <c r="F36">
        <f>IF(AZ36&lt;&gt;0,1/(1/AZ36-1/N36),0)</f>
        <v>4.2767866109934491</v>
      </c>
      <c r="G36">
        <f>((BC36-AP36/2)*S36-E36)/(BC36+AP36/2)</f>
        <v>384.45627678465183</v>
      </c>
      <c r="H36">
        <f>AP36*1000</f>
        <v>24.063692634402138</v>
      </c>
      <c r="I36">
        <f>(AU36-BA36)</f>
        <v>0.96237013690903006</v>
      </c>
      <c r="J36">
        <f>(P36+AT36*D36)</f>
        <v>23.181022644042969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24.428237915039063</v>
      </c>
      <c r="P36" s="1">
        <v>23.181022644042969</v>
      </c>
      <c r="Q36" s="1">
        <v>24.618051528930664</v>
      </c>
      <c r="R36" s="1">
        <v>400.14810180664063</v>
      </c>
      <c r="S36" s="1">
        <v>391.2332763671875</v>
      </c>
      <c r="T36" s="1">
        <v>0.15331436693668365</v>
      </c>
      <c r="U36" s="1">
        <v>21.477302551269531</v>
      </c>
      <c r="V36" s="1">
        <v>0.43868106603622437</v>
      </c>
      <c r="W36" s="1">
        <v>61.453376770019531</v>
      </c>
      <c r="X36" s="1">
        <v>300.35415649414063</v>
      </c>
      <c r="Y36" s="1">
        <v>499.87811279296875</v>
      </c>
      <c r="Z36" s="1">
        <v>2.7590932846069336</v>
      </c>
      <c r="AA36" s="1">
        <v>87.925125122070313</v>
      </c>
      <c r="AB36" s="1">
        <v>4.5102314949035645</v>
      </c>
      <c r="AC36" s="1">
        <v>-0.20516328513622284</v>
      </c>
      <c r="AD36" s="1">
        <v>7.6330982148647308E-2</v>
      </c>
      <c r="AE36" s="1">
        <v>3.5731368698179722E-3</v>
      </c>
      <c r="AF36" s="1">
        <v>4.1345115751028061E-2</v>
      </c>
      <c r="AG36" s="1">
        <v>2.1143853664398193E-2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1.1042432224049286</v>
      </c>
      <c r="AP36">
        <f>(U36-T36)/(1000-U36)*AO36</f>
        <v>2.4063692634402136E-2</v>
      </c>
      <c r="AQ36">
        <f>(P36+273.15)</f>
        <v>296.33102264404295</v>
      </c>
      <c r="AR36">
        <f>(O36+273.15)</f>
        <v>297.57823791503904</v>
      </c>
      <c r="AS36">
        <f>(Y36*AK36+Z36*AL36)*AM36</f>
        <v>79.980496259171559</v>
      </c>
      <c r="AT36">
        <f>((AS36+0.00000010773*(AR36^4-AQ36^4))-AP36*44100)/(L36*0.92*2*29.3+0.00000043092*AQ36^3)</f>
        <v>-7.6398004228668546</v>
      </c>
      <c r="AU36">
        <f>0.61365*EXP(17.502*J36/(240.97+J36))</f>
        <v>2.8507646510139635</v>
      </c>
      <c r="AV36">
        <f>AU36*1000/AA36</f>
        <v>32.422639684118977</v>
      </c>
      <c r="AW36">
        <f>(AV36-U36)</f>
        <v>10.945337132849446</v>
      </c>
      <c r="AX36">
        <f>IF(D36,P36,(O36+P36)/2)</f>
        <v>23.804630279541016</v>
      </c>
      <c r="AY36">
        <f>0.61365*EXP(17.502*AX36/(240.97+AX36))</f>
        <v>2.9600057248278207</v>
      </c>
      <c r="AZ36">
        <f>IF(AW36&lt;&gt;0,(1000-(AV36+U36)/2)/AW36*AP36,0)</f>
        <v>2.1392832882822455</v>
      </c>
      <c r="BA36">
        <f>U36*AA36/1000</f>
        <v>1.8883945141049334</v>
      </c>
      <c r="BB36">
        <f>(AY36-BA36)</f>
        <v>1.0716112107228872</v>
      </c>
      <c r="BC36">
        <f>1/(1.6/F36+1.37/N36)</f>
        <v>1.4405483775044838</v>
      </c>
      <c r="BD36">
        <f>G36*AA36*0.001</f>
        <v>33.803366240255812</v>
      </c>
      <c r="BE36">
        <f>G36/S36</f>
        <v>0.98267785489653703</v>
      </c>
      <c r="BF36">
        <f>(1-AP36*AA36/AU36/F36)*100</f>
        <v>82.646130792885316</v>
      </c>
      <c r="BG36">
        <f>(S36-E36/(N36/1.35))</f>
        <v>391.09777695285408</v>
      </c>
      <c r="BH36">
        <f>E36*BF36/100/BG36</f>
        <v>9.0786215021842391E-4</v>
      </c>
    </row>
    <row r="37" spans="1:60" x14ac:dyDescent="0.25">
      <c r="A37" s="1" t="s">
        <v>1</v>
      </c>
      <c r="B37" s="1" t="s">
        <v>4429</v>
      </c>
      <c r="K37" s="1">
        <v>2.72</v>
      </c>
    </row>
    <row r="38" spans="1:60" x14ac:dyDescent="0.25">
      <c r="A38" s="1" t="s">
        <v>1</v>
      </c>
      <c r="B38" s="1" t="s">
        <v>4428</v>
      </c>
      <c r="K38" s="1">
        <v>2.72</v>
      </c>
    </row>
    <row r="39" spans="1:60" x14ac:dyDescent="0.25">
      <c r="A39" s="1">
        <v>8</v>
      </c>
      <c r="B39" s="1" t="s">
        <v>4427</v>
      </c>
      <c r="C39" s="1">
        <v>1696.5000035203993</v>
      </c>
      <c r="D39" s="1">
        <v>0</v>
      </c>
      <c r="E39">
        <f>(R39-S39*(1000-T39)/(1000-U39))*AO39</f>
        <v>1.0761313706893589</v>
      </c>
      <c r="F39">
        <f>IF(AZ39&lt;&gt;0,1/(1/AZ39-1/N39),0)</f>
        <v>4.7302597432116098</v>
      </c>
      <c r="G39">
        <f>((BC39-AP39/2)*S39-E39)/(BC39+AP39/2)</f>
        <v>383.44820795524038</v>
      </c>
      <c r="H39">
        <f>AP39*1000</f>
        <v>24.531991094891087</v>
      </c>
      <c r="I39">
        <f>(AU39-BA39)</f>
        <v>0.93367449081350506</v>
      </c>
      <c r="J39">
        <f>(P39+AT39*D39)</f>
        <v>23.296792984008789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24.451328277587891</v>
      </c>
      <c r="P39" s="1">
        <v>23.296792984008789</v>
      </c>
      <c r="Q39" s="1">
        <v>24.621574401855469</v>
      </c>
      <c r="R39" s="1">
        <v>400.05316162109375</v>
      </c>
      <c r="S39" s="1">
        <v>390.40542602539063</v>
      </c>
      <c r="T39" s="1">
        <v>0.30484816431999207</v>
      </c>
      <c r="U39" s="1">
        <v>22.031291961669922</v>
      </c>
      <c r="V39" s="1">
        <v>0.87106025218963623</v>
      </c>
      <c r="W39" s="1">
        <v>62.951282501220703</v>
      </c>
      <c r="X39" s="1">
        <v>300.357177734375</v>
      </c>
      <c r="Y39" s="1">
        <v>750.5101318359375</v>
      </c>
      <c r="Z39" s="1">
        <v>2.6482253074645996</v>
      </c>
      <c r="AA39" s="1">
        <v>87.924919128417969</v>
      </c>
      <c r="AB39" s="1">
        <v>4.5032963752746582</v>
      </c>
      <c r="AC39" s="1">
        <v>-0.20415334403514862</v>
      </c>
      <c r="AD39" s="1">
        <v>3.8654062896966934E-2</v>
      </c>
      <c r="AE39" s="1">
        <v>4.0591447614133358E-3</v>
      </c>
      <c r="AF39" s="1">
        <v>2.1370578557252884E-2</v>
      </c>
      <c r="AG39" s="1">
        <v>2.0138343796133995E-2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1.1042543299057901</v>
      </c>
      <c r="AP39">
        <f>(U39-T39)/(1000-U39)*AO39</f>
        <v>2.4531991094891088E-2</v>
      </c>
      <c r="AQ39">
        <f>(P39+273.15)</f>
        <v>296.44679298400877</v>
      </c>
      <c r="AR39">
        <f>(O39+273.15)</f>
        <v>297.60132827758787</v>
      </c>
      <c r="AS39">
        <f>(Y39*AK39+Z39*AL39)*AM39</f>
        <v>120.08161840971661</v>
      </c>
      <c r="AT39">
        <f>((AS39+0.00000010773*(AR39^4-AQ39^4))-AP39*44100)/(L39*0.92*2*29.3+0.00000043092*AQ39^3)</f>
        <v>-7.4935773334575391</v>
      </c>
      <c r="AU39">
        <f>0.61365*EXP(17.502*J39/(240.97+J39))</f>
        <v>2.8707740548378977</v>
      </c>
      <c r="AV39">
        <f>AU39*1000/AA39</f>
        <v>32.650289397992097</v>
      </c>
      <c r="AW39">
        <f>(AV39-U39)</f>
        <v>10.618997436322175</v>
      </c>
      <c r="AX39">
        <f>IF(D39,P39,(O39+P39)/2)</f>
        <v>23.87406063079834</v>
      </c>
      <c r="AY39">
        <f>0.61365*EXP(17.502*AX39/(240.97+AX39))</f>
        <v>2.9723917805149758</v>
      </c>
      <c r="AZ39">
        <f>IF(AW39&lt;&gt;0,(1000-(AV39+U39)/2)/AW39*AP39,0)</f>
        <v>2.2470357681591451</v>
      </c>
      <c r="BA39">
        <f>U39*AA39/1000</f>
        <v>1.9370995640243927</v>
      </c>
      <c r="BB39">
        <f>(AY39-BA39)</f>
        <v>1.0352922164905831</v>
      </c>
      <c r="BC39">
        <f>1/(1.6/F39+1.37/N39)</f>
        <v>1.5190290850322834</v>
      </c>
      <c r="BD39">
        <f>G39*AA39*0.001</f>
        <v>33.7146526744013</v>
      </c>
      <c r="BE39">
        <f>G39/S39</f>
        <v>0.98217950467292492</v>
      </c>
      <c r="BF39">
        <f>(1-AP39*AA39/AU39/F39)*100</f>
        <v>84.115967228715846</v>
      </c>
      <c r="BG39">
        <f>(S39-E39/(N39/1.35))</f>
        <v>390.06601966353412</v>
      </c>
      <c r="BH39">
        <f>E39*BF39/100/BG39</f>
        <v>2.3206284717848641E-3</v>
      </c>
    </row>
    <row r="40" spans="1:60" x14ac:dyDescent="0.25">
      <c r="A40" s="1" t="s">
        <v>1</v>
      </c>
      <c r="B40" s="1" t="s">
        <v>4426</v>
      </c>
      <c r="K40" s="1">
        <v>2.72</v>
      </c>
    </row>
    <row r="41" spans="1:60" x14ac:dyDescent="0.25">
      <c r="A41" s="1" t="s">
        <v>1</v>
      </c>
      <c r="B41" s="1" t="s">
        <v>4425</v>
      </c>
      <c r="K41" s="1">
        <v>2.72</v>
      </c>
    </row>
    <row r="42" spans="1:60" x14ac:dyDescent="0.25">
      <c r="A42" s="1">
        <v>9</v>
      </c>
      <c r="B42" s="1" t="s">
        <v>4424</v>
      </c>
      <c r="C42" s="1">
        <v>1901.5000035203993</v>
      </c>
      <c r="D42" s="1">
        <v>0</v>
      </c>
      <c r="E42">
        <f>(R42-S42*(1000-T42)/(1000-U42))*AO42</f>
        <v>1.7403455362431191</v>
      </c>
      <c r="F42">
        <f>IF(AZ42&lt;&gt;0,1/(1/AZ42-1/N42),0)</f>
        <v>5.3788786416763594</v>
      </c>
      <c r="G42">
        <f>((BC42-AP42/2)*S42-E42)/(BC42+AP42/2)</f>
        <v>382.39233475649831</v>
      </c>
      <c r="H42">
        <f>AP42*1000</f>
        <v>25.02733233546498</v>
      </c>
      <c r="I42">
        <f>(AU42-BA42)</f>
        <v>0.89756553333343314</v>
      </c>
      <c r="J42">
        <f>(P42+AT42*D42)</f>
        <v>23.400484085083008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24.493152618408203</v>
      </c>
      <c r="P42" s="1">
        <v>23.400484085083008</v>
      </c>
      <c r="Q42" s="1">
        <v>24.645435333251953</v>
      </c>
      <c r="R42" s="1">
        <v>399.83404541015625</v>
      </c>
      <c r="S42" s="1">
        <v>389.43133544921875</v>
      </c>
      <c r="T42" s="1">
        <v>0.49539190530776978</v>
      </c>
      <c r="U42" s="1">
        <v>22.647459030151367</v>
      </c>
      <c r="V42" s="1">
        <v>1.4119430780410767</v>
      </c>
      <c r="W42" s="1">
        <v>64.548736572265625</v>
      </c>
      <c r="X42" s="1">
        <v>300.34503173828125</v>
      </c>
      <c r="Y42" s="1">
        <v>999.406005859375</v>
      </c>
      <c r="Z42" s="1">
        <v>3.0619628429412842</v>
      </c>
      <c r="AA42" s="1">
        <v>87.923080444335938</v>
      </c>
      <c r="AB42" s="1">
        <v>4.5775046348571777</v>
      </c>
      <c r="AC42" s="1">
        <v>-0.21365146338939667</v>
      </c>
      <c r="AD42" s="1">
        <v>4.1208121925592422E-2</v>
      </c>
      <c r="AE42" s="1">
        <v>5.1646106876432896E-3</v>
      </c>
      <c r="AF42" s="1">
        <v>7.6786056160926819E-2</v>
      </c>
      <c r="AG42" s="1">
        <v>1.9940033555030823E-2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1.1042096755083868</v>
      </c>
      <c r="AP42">
        <f>(U42-T42)/(1000-U42)*AO42</f>
        <v>2.5027332335464978E-2</v>
      </c>
      <c r="AQ42">
        <f>(P42+273.15)</f>
        <v>296.55048408508299</v>
      </c>
      <c r="AR42">
        <f>(O42+273.15)</f>
        <v>297.64315261840818</v>
      </c>
      <c r="AS42">
        <f>(Y42*AK42+Z42*AL42)*AM42</f>
        <v>159.9049573633456</v>
      </c>
      <c r="AT42">
        <f>((AS42+0.00000010773*(AR42^4-AQ42^4))-AP42*44100)/(L42*0.92*2*29.3+0.00000043092*AQ42^3)</f>
        <v>-7.3563346026293512</v>
      </c>
      <c r="AU42">
        <f>0.61365*EXP(17.502*J42/(240.97+J42))</f>
        <v>2.8887998955012342</v>
      </c>
      <c r="AV42">
        <f>AU42*1000/AA42</f>
        <v>32.855990496490072</v>
      </c>
      <c r="AW42">
        <f>(AV42-U42)</f>
        <v>10.208531466338705</v>
      </c>
      <c r="AX42">
        <f>IF(D42,P42,(O42+P42)/2)</f>
        <v>23.946818351745605</v>
      </c>
      <c r="AY42">
        <f>0.61365*EXP(17.502*AX42/(240.97+AX42))</f>
        <v>2.9854200300638425</v>
      </c>
      <c r="AZ42">
        <f>IF(AW42&lt;&gt;0,(1000-(AV42+U42)/2)/AW42*AP42,0)</f>
        <v>2.3835730709324014</v>
      </c>
      <c r="BA42">
        <f>U42*AA42/1000</f>
        <v>1.991234362167801</v>
      </c>
      <c r="BB42">
        <f>(AY42-BA42)</f>
        <v>0.99418566789604146</v>
      </c>
      <c r="BC42">
        <f>1/(1.6/F42+1.37/N42)</f>
        <v>1.6193618644390524</v>
      </c>
      <c r="BD42">
        <f>G42*AA42*0.001</f>
        <v>33.621112010093036</v>
      </c>
      <c r="BE42">
        <f>G42/S42</f>
        <v>0.98192492475059623</v>
      </c>
      <c r="BF42">
        <f>(1-AP42*AA42/AU42/F42)*100</f>
        <v>85.838532808395215</v>
      </c>
      <c r="BG42">
        <f>(S42-E42/(N42/1.35))</f>
        <v>388.88243931727982</v>
      </c>
      <c r="BH42">
        <f>E42*BF42/100/BG42</f>
        <v>3.8414876144321469E-3</v>
      </c>
    </row>
    <row r="43" spans="1:60" x14ac:dyDescent="0.25">
      <c r="A43" s="1" t="s">
        <v>1</v>
      </c>
      <c r="B43" s="1" t="s">
        <v>4423</v>
      </c>
      <c r="K43" s="1">
        <v>2.72</v>
      </c>
    </row>
    <row r="44" spans="1:60" x14ac:dyDescent="0.25">
      <c r="A44" s="1" t="s">
        <v>1</v>
      </c>
      <c r="B44" s="1" t="s">
        <v>4422</v>
      </c>
      <c r="K44" s="1">
        <v>2.72</v>
      </c>
    </row>
    <row r="45" spans="1:60" x14ac:dyDescent="0.25">
      <c r="A45" s="1">
        <v>10</v>
      </c>
      <c r="B45" s="1" t="s">
        <v>4421</v>
      </c>
      <c r="C45" s="1">
        <v>2107.5000035203993</v>
      </c>
      <c r="D45" s="1">
        <v>0</v>
      </c>
      <c r="E45">
        <f>(R45-S45*(1000-T45)/(1000-U45))*AO45</f>
        <v>2.2148123155586741</v>
      </c>
      <c r="F45">
        <f>IF(AZ45&lt;&gt;0,1/(1/AZ45-1/N45),0)</f>
        <v>6.0928866009254889</v>
      </c>
      <c r="G45">
        <f>((BC45-AP45/2)*S45-E45)/(BC45+AP45/2)</f>
        <v>382.07290403474184</v>
      </c>
      <c r="H45">
        <f>AP45*1000</f>
        <v>25.479613569126801</v>
      </c>
      <c r="I45">
        <f>(AU45-BA45)</f>
        <v>0.86584193155326661</v>
      </c>
      <c r="J45">
        <f>(P45+AT45*D45)</f>
        <v>23.531902313232422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24.555170059204102</v>
      </c>
      <c r="P45" s="1">
        <v>23.531902313232422</v>
      </c>
      <c r="Q45" s="1">
        <v>24.686252593994141</v>
      </c>
      <c r="R45" s="1">
        <v>400.071533203125</v>
      </c>
      <c r="S45" s="1">
        <v>389.08779907226563</v>
      </c>
      <c r="T45" s="1">
        <v>0.73481196165084839</v>
      </c>
      <c r="U45" s="1">
        <v>23.272274017333984</v>
      </c>
      <c r="V45" s="1">
        <v>2.0863416194915771</v>
      </c>
      <c r="W45" s="1">
        <v>66.076652526855469</v>
      </c>
      <c r="X45" s="1">
        <v>300.351806640625</v>
      </c>
      <c r="Y45" s="1">
        <v>1251.281982421875</v>
      </c>
      <c r="Z45" s="1">
        <v>2.7213778495788574</v>
      </c>
      <c r="AA45" s="1">
        <v>87.913459777832031</v>
      </c>
      <c r="AB45" s="1">
        <v>4.6970572471618652</v>
      </c>
      <c r="AC45" s="1">
        <v>-0.23184289038181305</v>
      </c>
      <c r="AD45" s="1">
        <v>0.13272546231746674</v>
      </c>
      <c r="AE45" s="1">
        <v>6.3591534271836281E-3</v>
      </c>
      <c r="AF45" s="1">
        <v>4.1957244277000427E-2</v>
      </c>
      <c r="AG45" s="1">
        <v>2.0702846348285675E-2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1.1042345832375917</v>
      </c>
      <c r="AP45">
        <f>(U45-T45)/(1000-U45)*AO45</f>
        <v>2.5479613569126803E-2</v>
      </c>
      <c r="AQ45">
        <f>(P45+273.15)</f>
        <v>296.6819023132324</v>
      </c>
      <c r="AR45">
        <f>(O45+273.15)</f>
        <v>297.70517005920408</v>
      </c>
      <c r="AS45">
        <f>(Y45*AK45+Z45*AL45)*AM45</f>
        <v>200.20511271256692</v>
      </c>
      <c r="AT45">
        <f>((AS45+0.00000010773*(AR45^4-AQ45^4))-AP45*44100)/(L45*0.92*2*29.3+0.00000043092*AQ45^3)</f>
        <v>-7.2008350280589459</v>
      </c>
      <c r="AU45">
        <f>0.61365*EXP(17.502*J45/(240.97+J45))</f>
        <v>2.9117880573148431</v>
      </c>
      <c r="AV45">
        <f>AU45*1000/AA45</f>
        <v>33.121072298522712</v>
      </c>
      <c r="AW45">
        <f>(AV45-U45)</f>
        <v>9.8487982811887278</v>
      </c>
      <c r="AX45">
        <f>IF(D45,P45,(O45+P45)/2)</f>
        <v>24.043536186218262</v>
      </c>
      <c r="AY45">
        <f>0.61365*EXP(17.502*AX45/(240.97+AX45))</f>
        <v>3.002815946882389</v>
      </c>
      <c r="AZ45">
        <f>IF(AW45&lt;&gt;0,(1000-(AV45+U45)/2)/AW45*AP45,0)</f>
        <v>2.5141314225535343</v>
      </c>
      <c r="BA45">
        <f>U45*AA45/1000</f>
        <v>2.0459461257615765</v>
      </c>
      <c r="BB45">
        <f>(AY45-BA45)</f>
        <v>0.95686982112081242</v>
      </c>
      <c r="BC45">
        <f>1/(1.6/F45+1.37/N45)</f>
        <v>1.7162410283532654</v>
      </c>
      <c r="BD45">
        <f>G45*AA45*0.001</f>
        <v>33.589350881057754</v>
      </c>
      <c r="BE45">
        <f>G45/S45</f>
        <v>0.98197092004876541</v>
      </c>
      <c r="BF45">
        <f>(1-AP45*AA45/AU45/F45)*100</f>
        <v>87.374012553961691</v>
      </c>
      <c r="BG45">
        <f>(S45-E45/(N45/1.35))</f>
        <v>388.38925853094003</v>
      </c>
      <c r="BH45">
        <f>E45*BF45/100/BG45</f>
        <v>4.9825538377724346E-3</v>
      </c>
    </row>
    <row r="46" spans="1:60" x14ac:dyDescent="0.25">
      <c r="A46" s="1" t="s">
        <v>1</v>
      </c>
      <c r="B46" s="1" t="s">
        <v>4420</v>
      </c>
      <c r="K46" s="1">
        <v>2.72</v>
      </c>
    </row>
    <row r="47" spans="1:60" x14ac:dyDescent="0.25">
      <c r="A47" s="1" t="s">
        <v>1</v>
      </c>
      <c r="B47" s="1" t="s">
        <v>4419</v>
      </c>
      <c r="K47" s="1">
        <v>2.72</v>
      </c>
    </row>
    <row r="48" spans="1:60" x14ac:dyDescent="0.25">
      <c r="A48" s="1">
        <v>11</v>
      </c>
      <c r="B48" s="1" t="s">
        <v>4418</v>
      </c>
      <c r="C48" s="1">
        <v>2313.5000035203993</v>
      </c>
      <c r="D48" s="1">
        <v>0</v>
      </c>
      <c r="E48">
        <f>(R48-S48*(1000-T48)/(1000-U48))*AO48</f>
        <v>2.5387378994098744</v>
      </c>
      <c r="F48">
        <f>IF(AZ48&lt;&gt;0,1/(1/AZ48-1/N48),0)</f>
        <v>7.6492832813744833</v>
      </c>
      <c r="G48">
        <f>((BC48-AP48/2)*S48-E48)/(BC48+AP48/2)</f>
        <v>381.83647678079006</v>
      </c>
      <c r="H48">
        <f>AP48*1000</f>
        <v>26.252471538798449</v>
      </c>
      <c r="I48">
        <f>(AU48-BA48)</f>
        <v>0.81670396068721418</v>
      </c>
      <c r="J48">
        <f>(P48+AT48*D48)</f>
        <v>23.711374282836914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24.634601593017578</v>
      </c>
      <c r="P48" s="1">
        <v>23.711374282836914</v>
      </c>
      <c r="Q48" s="1">
        <v>24.741586685180664</v>
      </c>
      <c r="R48" s="1">
        <v>400.06784057617188</v>
      </c>
      <c r="S48" s="1">
        <v>388.53173828125</v>
      </c>
      <c r="T48" s="1">
        <v>0.99111419916152954</v>
      </c>
      <c r="U48" s="1">
        <v>24.19019889831543</v>
      </c>
      <c r="V48" s="1">
        <v>2.8008434772491455</v>
      </c>
      <c r="W48" s="1">
        <v>68.360397338867188</v>
      </c>
      <c r="X48" s="1">
        <v>300.35400390625</v>
      </c>
      <c r="Y48" s="1">
        <v>1600.1888427734375</v>
      </c>
      <c r="Z48" s="1">
        <v>2.5087826251983643</v>
      </c>
      <c r="AA48" s="1">
        <v>87.917274475097656</v>
      </c>
      <c r="AB48" s="1">
        <v>4.8329076766967773</v>
      </c>
      <c r="AC48" s="1">
        <v>-0.23592203855514526</v>
      </c>
      <c r="AD48" s="1">
        <v>7.6027132570743561E-2</v>
      </c>
      <c r="AE48" s="1">
        <v>7.0764985866844654E-3</v>
      </c>
      <c r="AF48" s="1">
        <v>2.8635555878281593E-2</v>
      </c>
      <c r="AG48" s="1">
        <v>2.5225352495908737E-2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1.1042426614200365</v>
      </c>
      <c r="AP48">
        <f>(U48-T48)/(1000-U48)*AO48</f>
        <v>2.625247153879845E-2</v>
      </c>
      <c r="AQ48">
        <f>(P48+273.15)</f>
        <v>296.86137428283689</v>
      </c>
      <c r="AR48">
        <f>(O48+273.15)</f>
        <v>297.78460159301756</v>
      </c>
      <c r="AS48">
        <f>(Y48*AK48+Z48*AL48)*AM48</f>
        <v>256.03020912102875</v>
      </c>
      <c r="AT48">
        <f>((AS48+0.00000010773*(AR48^4-AQ48^4))-AP48*44100)/(L48*0.92*2*29.3+0.00000043092*AQ48^3)</f>
        <v>-7.0368357375915673</v>
      </c>
      <c r="AU48">
        <f>0.61365*EXP(17.502*J48/(240.97+J48))</f>
        <v>2.9434403168376169</v>
      </c>
      <c r="AV48">
        <f>AU48*1000/AA48</f>
        <v>33.479658399457541</v>
      </c>
      <c r="AW48">
        <f>(AV48-U48)</f>
        <v>9.2894595011421117</v>
      </c>
      <c r="AX48">
        <f>IF(D48,P48,(O48+P48)/2)</f>
        <v>24.172987937927246</v>
      </c>
      <c r="AY48">
        <f>0.61365*EXP(17.502*AX48/(240.97+AX48))</f>
        <v>3.0262381306613846</v>
      </c>
      <c r="AZ48">
        <f>IF(AW48&lt;&gt;0,(1000-(AV48+U48)/2)/AW48*AP48,0)</f>
        <v>2.7445604765256451</v>
      </c>
      <c r="BA48">
        <f>U48*AA48/1000</f>
        <v>2.1267363561504027</v>
      </c>
      <c r="BB48">
        <f>(AY48-BA48)</f>
        <v>0.8995017745109819</v>
      </c>
      <c r="BC48">
        <f>1/(1.6/F48+1.37/N48)</f>
        <v>1.8895113684053169</v>
      </c>
      <c r="BD48">
        <f>G48*AA48*0.001</f>
        <v>33.570022333740972</v>
      </c>
      <c r="BE48">
        <f>G48/S48</f>
        <v>0.98276778743976545</v>
      </c>
      <c r="BF48">
        <f>(1-AP48*AA48/AU48/F48)*100</f>
        <v>89.748948073792931</v>
      </c>
      <c r="BG48">
        <f>(S48-E48/(N48/1.35))</f>
        <v>387.73103325803891</v>
      </c>
      <c r="BH48">
        <f>E48*BF48/100/BG48</f>
        <v>5.8764719963870192E-3</v>
      </c>
    </row>
    <row r="49" spans="1:60" x14ac:dyDescent="0.25">
      <c r="A49" s="1" t="s">
        <v>1</v>
      </c>
      <c r="B49" s="1" t="s">
        <v>4417</v>
      </c>
      <c r="K49" s="1">
        <v>2.72</v>
      </c>
    </row>
    <row r="50" spans="1:60" x14ac:dyDescent="0.25">
      <c r="A50" s="1" t="s">
        <v>1</v>
      </c>
      <c r="B50" s="1" t="s">
        <v>4416</v>
      </c>
      <c r="K50" s="1">
        <v>2.72</v>
      </c>
    </row>
    <row r="51" spans="1:60" x14ac:dyDescent="0.25">
      <c r="A51" s="1">
        <v>12</v>
      </c>
      <c r="B51" s="1" t="s">
        <v>4415</v>
      </c>
      <c r="C51" s="1">
        <v>2518.5000035203993</v>
      </c>
      <c r="D51" s="1">
        <v>0</v>
      </c>
      <c r="E51">
        <f>(R51-S51*(1000-T51)/(1000-U51))*AO51</f>
        <v>2.8160470286355577</v>
      </c>
      <c r="F51">
        <f>IF(AZ51&lt;&gt;0,1/(1/AZ51-1/N51),0)</f>
        <v>10.513870569416062</v>
      </c>
      <c r="G51">
        <f>((BC51-AP51/2)*S51-E51)/(BC51+AP51/2)</f>
        <v>381.60049898625482</v>
      </c>
      <c r="H51">
        <f>AP51*1000</f>
        <v>27.178231188083824</v>
      </c>
      <c r="I51">
        <f>(AU51-BA51)</f>
        <v>0.76218196853909648</v>
      </c>
      <c r="J51">
        <f>(P51+AT51*D51)</f>
        <v>23.925849914550781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24.745586395263672</v>
      </c>
      <c r="P51" s="1">
        <v>23.925849914550781</v>
      </c>
      <c r="Q51" s="1">
        <v>24.817106246948242</v>
      </c>
      <c r="R51" s="1">
        <v>399.96453857421875</v>
      </c>
      <c r="S51" s="1">
        <v>387.86837768554688</v>
      </c>
      <c r="T51" s="1">
        <v>1.257526159286499</v>
      </c>
      <c r="U51" s="1">
        <v>25.247722625732422</v>
      </c>
      <c r="V51" s="1">
        <v>3.5298502445220947</v>
      </c>
      <c r="W51" s="1">
        <v>70.869842529296875</v>
      </c>
      <c r="X51" s="1">
        <v>300.3658447265625</v>
      </c>
      <c r="Y51" s="1">
        <v>1999.9718017578125</v>
      </c>
      <c r="Z51" s="1">
        <v>2.4333455562591553</v>
      </c>
      <c r="AA51" s="1">
        <v>87.908058166503906</v>
      </c>
      <c r="AB51" s="1">
        <v>4.6027011871337891</v>
      </c>
      <c r="AC51" s="1">
        <v>-0.24902933835983276</v>
      </c>
      <c r="AD51" s="1">
        <v>4.0498264133930206E-2</v>
      </c>
      <c r="AE51" s="1">
        <v>3.7510585971176624E-3</v>
      </c>
      <c r="AF51" s="1">
        <v>1.4886767603456974E-2</v>
      </c>
      <c r="AG51" s="1">
        <v>2.3924235254526138E-2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1.104286193847656</v>
      </c>
      <c r="AP51">
        <f>(U51-T51)/(1000-U51)*AO51</f>
        <v>2.7178231188083823E-2</v>
      </c>
      <c r="AQ51">
        <f>(P51+273.15)</f>
        <v>297.07584991455076</v>
      </c>
      <c r="AR51">
        <f>(O51+273.15)</f>
        <v>297.89558639526365</v>
      </c>
      <c r="AS51">
        <f>(Y51*AK51+Z51*AL51)*AM51</f>
        <v>319.99548112879347</v>
      </c>
      <c r="AT51">
        <f>((AS51+0.00000010773*(AR51^4-AQ51^4))-AP51*44100)/(L51*0.92*2*29.3+0.00000043092*AQ51^3)</f>
        <v>-6.8619493487105174</v>
      </c>
      <c r="AU51">
        <f>0.61365*EXP(17.502*J51/(240.97+J51))</f>
        <v>2.9816602376937391</v>
      </c>
      <c r="AV51">
        <f>AU51*1000/AA51</f>
        <v>33.91793994637294</v>
      </c>
      <c r="AW51">
        <f>(AV51-U51)</f>
        <v>8.6702173206405178</v>
      </c>
      <c r="AX51">
        <f>IF(D51,P51,(O51+P51)/2)</f>
        <v>24.335718154907227</v>
      </c>
      <c r="AY51">
        <f>0.61365*EXP(17.502*AX51/(240.97+AX51))</f>
        <v>3.0559079917674694</v>
      </c>
      <c r="AZ51">
        <f>IF(AW51&lt;&gt;0,(1000-(AV51+U51)/2)/AW51*AP51,0)</f>
        <v>3.0419332278334394</v>
      </c>
      <c r="BA51">
        <f>U51*AA51/1000</f>
        <v>2.2194782691546426</v>
      </c>
      <c r="BB51">
        <f>(AY51-BA51)</f>
        <v>0.83642972261282678</v>
      </c>
      <c r="BC51">
        <f>1/(1.6/F51+1.37/N51)</f>
        <v>2.1175343647357736</v>
      </c>
      <c r="BD51">
        <f>G51*AA51*0.001</f>
        <v>33.545758861250604</v>
      </c>
      <c r="BE51">
        <f>G51/S51</f>
        <v>0.98384019151885194</v>
      </c>
      <c r="BF51">
        <f>(1-AP51*AA51/AU51/F51)*100</f>
        <v>92.378699331679741</v>
      </c>
      <c r="BG51">
        <f>(S51-E51/(N51/1.35))</f>
        <v>386.9802107731802</v>
      </c>
      <c r="BH51">
        <f>E51*BF51/100/BG51</f>
        <v>6.7223789361847029E-3</v>
      </c>
    </row>
    <row r="52" spans="1:60" x14ac:dyDescent="0.25">
      <c r="A52" s="1" t="s">
        <v>1</v>
      </c>
      <c r="B52" s="1" t="s">
        <v>4414</v>
      </c>
    </row>
    <row r="53" spans="1:60" x14ac:dyDescent="0.25">
      <c r="A53" s="1" t="s">
        <v>1</v>
      </c>
      <c r="B53" s="1" t="s">
        <v>4413</v>
      </c>
    </row>
    <row r="54" spans="1:60" x14ac:dyDescent="0.25">
      <c r="A54" s="1" t="s">
        <v>1</v>
      </c>
      <c r="B54" s="1" t="s">
        <v>4412</v>
      </c>
    </row>
    <row r="55" spans="1:60" x14ac:dyDescent="0.25">
      <c r="A55" s="1" t="s">
        <v>1</v>
      </c>
      <c r="B55" s="1" t="s">
        <v>4411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A06F8-A381-4A7A-8EDB-93D8EDC606F2}">
  <dimension ref="A1:BD56"/>
  <sheetViews>
    <sheetView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4502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4501</v>
      </c>
    </row>
    <row r="12" spans="1:56" x14ac:dyDescent="0.25">
      <c r="A12" s="1" t="s">
        <v>1</v>
      </c>
      <c r="B12" s="1" t="s">
        <v>4500</v>
      </c>
    </row>
    <row r="13" spans="1:56" x14ac:dyDescent="0.25">
      <c r="A13" s="1" t="s">
        <v>1</v>
      </c>
      <c r="B13" s="1" t="s">
        <v>4499</v>
      </c>
    </row>
    <row r="14" spans="1:56" x14ac:dyDescent="0.25">
      <c r="A14" s="1" t="s">
        <v>1</v>
      </c>
      <c r="B14" s="1" t="s">
        <v>4498</v>
      </c>
    </row>
    <row r="15" spans="1:56" x14ac:dyDescent="0.25">
      <c r="A15" s="1" t="s">
        <v>1</v>
      </c>
      <c r="B15" s="1" t="s">
        <v>4497</v>
      </c>
    </row>
    <row r="16" spans="1:56" x14ac:dyDescent="0.25">
      <c r="A16" s="1" t="s">
        <v>1</v>
      </c>
      <c r="B16" s="1" t="s">
        <v>4496</v>
      </c>
    </row>
    <row r="17" spans="1:56" x14ac:dyDescent="0.25">
      <c r="A17" s="1" t="s">
        <v>1</v>
      </c>
      <c r="B17" s="1" t="s">
        <v>4495</v>
      </c>
    </row>
    <row r="18" spans="1:56" x14ac:dyDescent="0.25">
      <c r="A18" s="1" t="s">
        <v>1</v>
      </c>
      <c r="B18" s="1" t="s">
        <v>4494</v>
      </c>
    </row>
    <row r="19" spans="1:56" x14ac:dyDescent="0.25">
      <c r="A19" s="1">
        <v>1</v>
      </c>
      <c r="B19" s="1" t="s">
        <v>4493</v>
      </c>
      <c r="C19" s="1">
        <v>253.50000405684114</v>
      </c>
      <c r="D19" s="1">
        <v>0</v>
      </c>
      <c r="E19">
        <f>(R19-S19*(1000-T19)/(1000-U19))*AK19</f>
        <v>-3.5386723056430163</v>
      </c>
      <c r="F19">
        <f>IF(AV19&lt;&gt;0,1/(1/AV19-1/N19),0)</f>
        <v>3.985700588965579</v>
      </c>
      <c r="G19">
        <f>((AY19-AL19/2)*S19-E19)/(AY19+AL19/2)</f>
        <v>391.79034990208942</v>
      </c>
      <c r="H19">
        <f>AL19*1000</f>
        <v>21.633419616286265</v>
      </c>
      <c r="I19">
        <f>(AQ19-AW19)</f>
        <v>0.89693086200249406</v>
      </c>
      <c r="J19">
        <f>(P19+AP19*D19)</f>
        <v>23.03040885925293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25.078100204467773</v>
      </c>
      <c r="P19" s="1">
        <v>23.03040885925293</v>
      </c>
      <c r="Q19" s="1">
        <v>25.1282958984375</v>
      </c>
      <c r="R19" s="1">
        <v>399.92666625976563</v>
      </c>
      <c r="S19" s="1">
        <v>395.3804931640625</v>
      </c>
      <c r="T19" s="1">
        <v>2.7403337955474854</v>
      </c>
      <c r="U19" s="1">
        <v>21.922353744506836</v>
      </c>
      <c r="V19" s="1">
        <v>7.5442352294921875</v>
      </c>
      <c r="W19" s="1">
        <v>60.353008270263672</v>
      </c>
      <c r="X19" s="1">
        <v>300.03579711914063</v>
      </c>
      <c r="Y19" s="1">
        <v>-2.222696878015995E-2</v>
      </c>
      <c r="Z19" s="1">
        <v>2.7829563617706299</v>
      </c>
      <c r="AA19" s="1">
        <v>87.946067810058594</v>
      </c>
      <c r="AB19" s="1">
        <v>30.556629180908203</v>
      </c>
      <c r="AC19" s="1">
        <v>-1.8453341722488403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1.1030727835262519</v>
      </c>
      <c r="AL19">
        <f>(U19-T19)/(1000-U19)*AK19</f>
        <v>2.1633419616286266E-2</v>
      </c>
      <c r="AM19">
        <f>(P19+273.15)</f>
        <v>296.18040885925291</v>
      </c>
      <c r="AN19">
        <f>(O19+273.15)</f>
        <v>298.22810020446775</v>
      </c>
      <c r="AO19">
        <f>(Y19*AG19+Z19*AH19)*AI19</f>
        <v>-3.5563149253357573E-3</v>
      </c>
      <c r="AP19">
        <f>((AO19+0.00000010773*(AN19^4-AM19^4))-AL19*44100)/(L19*51.4+0.00000043092*AM19^3)</f>
        <v>-7.6804011191453139</v>
      </c>
      <c r="AQ19">
        <f>0.61365*EXP(17.502*J19/(240.97+J19))</f>
        <v>2.8249156709729841</v>
      </c>
      <c r="AR19">
        <f>AQ19*1000/AA19</f>
        <v>32.12100030525631</v>
      </c>
      <c r="AS19">
        <f>(AR19-U19)</f>
        <v>10.198646560749474</v>
      </c>
      <c r="AT19">
        <f>IF(D19,P19,(O19+P19)/2)</f>
        <v>24.054254531860352</v>
      </c>
      <c r="AU19">
        <f>0.61365*EXP(17.502*AT19/(240.97+AT19))</f>
        <v>3.0047492200185801</v>
      </c>
      <c r="AV19">
        <f>IF(AS19&lt;&gt;0,(1000-(AR19+U19)/2)/AS19*AL19,0)</f>
        <v>2.0638864395477601</v>
      </c>
      <c r="AW19">
        <f>U19*AA19/1000</f>
        <v>1.9279848089704901</v>
      </c>
      <c r="AX19">
        <f>(AU19-AW19)</f>
        <v>1.0767644110480901</v>
      </c>
      <c r="AY19">
        <f>1/(1.6/F19+1.37/N19)</f>
        <v>1.3859965773344249</v>
      </c>
      <c r="AZ19">
        <f>G19*AA19*0.001</f>
        <v>34.456420679815743</v>
      </c>
      <c r="BA19">
        <f>G19/S19</f>
        <v>0.99091977645826002</v>
      </c>
      <c r="BB19">
        <f>(1-AL19*AA19/AQ19/F19)*100</f>
        <v>83.102150339752811</v>
      </c>
      <c r="BC19">
        <f>(S19-E19/(N19/1.35))</f>
        <v>396.49657241402559</v>
      </c>
      <c r="BD19">
        <f>E19*BB19/100/BC19</f>
        <v>-7.4167419949243236E-3</v>
      </c>
    </row>
    <row r="20" spans="1:56" x14ac:dyDescent="0.25">
      <c r="A20" s="1" t="s">
        <v>1</v>
      </c>
      <c r="B20" s="1" t="s">
        <v>4492</v>
      </c>
      <c r="K20" s="1">
        <v>2.72</v>
      </c>
    </row>
    <row r="21" spans="1:56" x14ac:dyDescent="0.25">
      <c r="A21" s="1" t="s">
        <v>1</v>
      </c>
      <c r="B21" s="1" t="s">
        <v>4491</v>
      </c>
      <c r="K21" s="1">
        <v>2.72</v>
      </c>
    </row>
    <row r="22" spans="1:56" x14ac:dyDescent="0.25">
      <c r="A22" s="1">
        <v>2</v>
      </c>
      <c r="B22" s="1" t="s">
        <v>4490</v>
      </c>
      <c r="C22" s="1">
        <v>458.00000406801701</v>
      </c>
      <c r="D22" s="1">
        <v>0</v>
      </c>
      <c r="E22">
        <f>(R22-S22*(1000-T22)/(1000-U22))*AK22</f>
        <v>-2.3646899919879649</v>
      </c>
      <c r="F22">
        <f>IF(AV22&lt;&gt;0,1/(1/AV22-1/N22),0)</f>
        <v>11.880337460033635</v>
      </c>
      <c r="G22">
        <f>((AY22-AL22/2)*S22-E22)/(AY22+AL22/2)</f>
        <v>391.80889094421252</v>
      </c>
      <c r="H22">
        <f>AL22*1000</f>
        <v>21.07047499161958</v>
      </c>
      <c r="I22">
        <f>(AQ22-AW22)</f>
        <v>0.57434488748152868</v>
      </c>
      <c r="J22">
        <f>(P22+AP22*D22)</f>
        <v>20.79139518737793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25.025398254394531</v>
      </c>
      <c r="P22" s="1">
        <v>20.79139518737793</v>
      </c>
      <c r="Q22" s="1">
        <v>25.128999710083008</v>
      </c>
      <c r="R22" s="1">
        <v>399.8931884765625</v>
      </c>
      <c r="S22" s="1">
        <v>394.50064086914063</v>
      </c>
      <c r="T22" s="1">
        <v>2.7935454845428467</v>
      </c>
      <c r="U22" s="1">
        <v>21.487071990966797</v>
      </c>
      <c r="V22" s="1">
        <v>7.7151913642883301</v>
      </c>
      <c r="W22" s="1">
        <v>59.342819213867188</v>
      </c>
      <c r="X22" s="1">
        <v>299.99813842773438</v>
      </c>
      <c r="Y22" s="1">
        <v>25.487972259521484</v>
      </c>
      <c r="Z22" s="1">
        <v>2.6852927207946777</v>
      </c>
      <c r="AA22" s="1">
        <v>87.949134826660156</v>
      </c>
      <c r="AB22" s="1">
        <v>30.503650665283203</v>
      </c>
      <c r="AC22" s="1">
        <v>-1.8062397241592407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1.1029343324549057</v>
      </c>
      <c r="AL22">
        <f>(U22-T22)/(1000-U22)*AK22</f>
        <v>2.107047499161958E-2</v>
      </c>
      <c r="AM22">
        <f>(P22+273.15)</f>
        <v>293.94139518737791</v>
      </c>
      <c r="AN22">
        <f>(O22+273.15)</f>
        <v>298.17539825439451</v>
      </c>
      <c r="AO22">
        <f>(Y22*AG22+Z22*AH22)*AI22</f>
        <v>4.0780754703713455</v>
      </c>
      <c r="AP22">
        <f>((AO22+0.00000010773*(AN22^4-AM22^4))-AL22*44100)/(L22*51.4+0.00000043092*AM22^3)</f>
        <v>-7.2574531605398533</v>
      </c>
      <c r="AQ22">
        <f>0.61365*EXP(17.502*J22/(240.97+J22))</f>
        <v>2.4641142790452206</v>
      </c>
      <c r="AR22">
        <f>AQ22*1000/AA22</f>
        <v>28.017493110100155</v>
      </c>
      <c r="AS22">
        <f>(AR22-U22)</f>
        <v>6.5304211191333579</v>
      </c>
      <c r="AT22">
        <f>IF(D22,P22,(O22+P22)/2)</f>
        <v>22.90839672088623</v>
      </c>
      <c r="AU22">
        <f>0.61365*EXP(17.502*AT22/(240.97+AT22))</f>
        <v>2.8041259934717959</v>
      </c>
      <c r="AV22">
        <f>IF(AS22&lt;&gt;0,(1000-(AR22+U22)/2)/AS22*AL22,0)</f>
        <v>3.1466474008769718</v>
      </c>
      <c r="AW22">
        <f>U22*AA22/1000</f>
        <v>1.8897693915636919</v>
      </c>
      <c r="AX22">
        <f>(AU22-AW22)</f>
        <v>0.91435660190810397</v>
      </c>
      <c r="AY22">
        <f>1/(1.6/F22+1.37/N22)</f>
        <v>2.199040711793717</v>
      </c>
      <c r="AZ22">
        <f>G22*AA22*0.001</f>
        <v>34.459252975936735</v>
      </c>
      <c r="BA22">
        <f>G22/S22</f>
        <v>0.99317681735827401</v>
      </c>
      <c r="BB22">
        <f>(1-AL22*AA22/AQ22/F22)*100</f>
        <v>93.669816853930016</v>
      </c>
      <c r="BC22">
        <f>(S22-E22/(N22/1.35))</f>
        <v>395.24645206743799</v>
      </c>
      <c r="BD22">
        <f>E22*BB22/100/BC22</f>
        <v>-5.604100360856395E-3</v>
      </c>
    </row>
    <row r="23" spans="1:56" x14ac:dyDescent="0.25">
      <c r="A23" s="1" t="s">
        <v>1</v>
      </c>
      <c r="B23" s="1" t="s">
        <v>4489</v>
      </c>
      <c r="K23" s="1">
        <v>2.72</v>
      </c>
    </row>
    <row r="24" spans="1:56" x14ac:dyDescent="0.25">
      <c r="A24" s="1" t="s">
        <v>1</v>
      </c>
      <c r="B24" s="1" t="s">
        <v>4488</v>
      </c>
      <c r="K24" s="1">
        <v>2.72</v>
      </c>
    </row>
    <row r="25" spans="1:56" x14ac:dyDescent="0.25">
      <c r="A25" s="1">
        <v>3</v>
      </c>
      <c r="B25" s="1" t="s">
        <v>4487</v>
      </c>
      <c r="C25" s="1">
        <v>663.00000406801701</v>
      </c>
      <c r="D25" s="1">
        <v>0</v>
      </c>
      <c r="E25">
        <f>(R25-S25*(1000-T25)/(1000-U25))*AK25</f>
        <v>-1.6730390729825755</v>
      </c>
      <c r="F25">
        <f>IF(AV25&lt;&gt;0,1/(1/AV25-1/N25),0)</f>
        <v>12.92737414995419</v>
      </c>
      <c r="G25">
        <f>((AY25-AL25/2)*S25-E25)/(AY25+AL25/2)</f>
        <v>391.3422226017509</v>
      </c>
      <c r="H25">
        <f>AL25*1000</f>
        <v>20.602243134859872</v>
      </c>
      <c r="I25">
        <f>(AQ25-AW25)</f>
        <v>0.54981281947301452</v>
      </c>
      <c r="J25">
        <f>(P25+AP25*D25)</f>
        <v>20.417501449584961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24.922121047973633</v>
      </c>
      <c r="P25" s="1">
        <v>20.417501449584961</v>
      </c>
      <c r="Q25" s="1">
        <v>25.053640365600586</v>
      </c>
      <c r="R25" s="1">
        <v>400.03753662109375</v>
      </c>
      <c r="S25" s="1">
        <v>394.19113159179688</v>
      </c>
      <c r="T25" s="1">
        <v>2.8429076671600342</v>
      </c>
      <c r="U25" s="1">
        <v>21.127786636352539</v>
      </c>
      <c r="V25" s="1">
        <v>7.8999824523925781</v>
      </c>
      <c r="W25" s="1">
        <v>58.710716247558594</v>
      </c>
      <c r="X25" s="1">
        <v>299.99728393554688</v>
      </c>
      <c r="Y25" s="1">
        <v>49.348262786865234</v>
      </c>
      <c r="Z25" s="1">
        <v>2.7704918384552002</v>
      </c>
      <c r="AA25" s="1">
        <v>87.948692321777344</v>
      </c>
      <c r="AB25" s="1">
        <v>30.430900573730469</v>
      </c>
      <c r="AC25" s="1">
        <v>-1.7807630300521851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1.1029311909395103</v>
      </c>
      <c r="AL25">
        <f>(U25-T25)/(1000-U25)*AK25</f>
        <v>2.0602243134859873E-2</v>
      </c>
      <c r="AM25">
        <f>(P25+273.15)</f>
        <v>293.56750144958494</v>
      </c>
      <c r="AN25">
        <f>(O25+273.15)</f>
        <v>298.07212104797361</v>
      </c>
      <c r="AO25">
        <f>(Y25*AG25+Z25*AH25)*AI25</f>
        <v>7.8957218694152971</v>
      </c>
      <c r="AP25">
        <f>((AO25+0.00000010773*(AN25^4-AM25^4))-AL25*44100)/(L25*51.4+0.00000043092*AM25^3)</f>
        <v>-7.0335719332823947</v>
      </c>
      <c r="AQ25">
        <f>0.61365*EXP(17.502*J25/(240.97+J25))</f>
        <v>2.407974025793743</v>
      </c>
      <c r="AR25">
        <f>AQ25*1000/AA25</f>
        <v>27.379304481113863</v>
      </c>
      <c r="AS25">
        <f>(AR25-U25)</f>
        <v>6.2515178447613238</v>
      </c>
      <c r="AT25">
        <f>IF(D25,P25,(O25+P25)/2)</f>
        <v>22.669811248779297</v>
      </c>
      <c r="AU25">
        <f>0.61365*EXP(17.502*AT25/(240.97+AT25))</f>
        <v>2.763859818460777</v>
      </c>
      <c r="AV25">
        <f>IF(AS25&lt;&gt;0,(1000-(AR25+U25)/2)/AS25*AL25,0)</f>
        <v>3.2156295785386093</v>
      </c>
      <c r="AW25">
        <f>U25*AA25/1000</f>
        <v>1.8581612063207285</v>
      </c>
      <c r="AX25">
        <f>(AU25-AW25)</f>
        <v>0.90569861214004854</v>
      </c>
      <c r="AY25">
        <f>1/(1.6/F25+1.37/N25)</f>
        <v>2.2530854886075593</v>
      </c>
      <c r="AZ25">
        <f>G25*AA25*0.001</f>
        <v>34.418036728121891</v>
      </c>
      <c r="BA25">
        <f>G25/S25</f>
        <v>0.99277277249099516</v>
      </c>
      <c r="BB25">
        <f>(1-AL25*AA25/AQ25/F25)*100</f>
        <v>94.179212053208616</v>
      </c>
      <c r="BC25">
        <f>(S25-E25/(N25/1.35))</f>
        <v>394.71879960749749</v>
      </c>
      <c r="BD25">
        <f>E25*BB25/100/BC25</f>
        <v>-3.991841832322411E-3</v>
      </c>
    </row>
    <row r="26" spans="1:56" x14ac:dyDescent="0.25">
      <c r="A26" s="1" t="s">
        <v>1</v>
      </c>
      <c r="B26" s="1" t="s">
        <v>4486</v>
      </c>
      <c r="K26" s="1">
        <v>2.72</v>
      </c>
    </row>
    <row r="27" spans="1:56" x14ac:dyDescent="0.25">
      <c r="A27" s="1" t="s">
        <v>1</v>
      </c>
      <c r="B27" s="1" t="s">
        <v>4485</v>
      </c>
      <c r="K27" s="1">
        <v>2.72</v>
      </c>
    </row>
    <row r="28" spans="1:56" x14ac:dyDescent="0.25">
      <c r="A28" s="1">
        <v>4</v>
      </c>
      <c r="B28" s="1" t="s">
        <v>4484</v>
      </c>
      <c r="C28" s="1">
        <v>868.00000406801701</v>
      </c>
      <c r="D28" s="1">
        <v>0</v>
      </c>
      <c r="E28">
        <f>(R28-S28*(1000-T28)/(1000-U28))*AK28</f>
        <v>-0.71584942851024869</v>
      </c>
      <c r="F28">
        <f>IF(AV28&lt;&gt;0,1/(1/AV28-1/N28),0)</f>
        <v>-64.470050513736183</v>
      </c>
      <c r="G28">
        <f>((AY28-AL28/2)*S28-E28)/(AY28+AL28/2)</f>
        <v>391.30410716790368</v>
      </c>
      <c r="H28">
        <f>AL28*1000</f>
        <v>20.467935468463473</v>
      </c>
      <c r="I28">
        <f>(AQ28-AW28)</f>
        <v>0.38350366177622197</v>
      </c>
      <c r="J28">
        <f>(P28+AP28*D28)</f>
        <v>19.214187622070313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24.844532012939453</v>
      </c>
      <c r="P28" s="1">
        <v>19.214187622070313</v>
      </c>
      <c r="Q28" s="1">
        <v>24.980522155761719</v>
      </c>
      <c r="R28" s="1">
        <v>400.1173095703125</v>
      </c>
      <c r="S28" s="1">
        <v>393.4639892578125</v>
      </c>
      <c r="T28" s="1">
        <v>2.8819615840911865</v>
      </c>
      <c r="U28" s="1">
        <v>21.050579071044922</v>
      </c>
      <c r="V28" s="1">
        <v>8.0454683303833008</v>
      </c>
      <c r="W28" s="1">
        <v>58.766143798828125</v>
      </c>
      <c r="X28" s="1">
        <v>299.972412109375</v>
      </c>
      <c r="Y28" s="1">
        <v>101.05271148681641</v>
      </c>
      <c r="Z28" s="1">
        <v>2.5478057861328125</v>
      </c>
      <c r="AA28" s="1">
        <v>87.946479797363281</v>
      </c>
      <c r="AB28" s="1">
        <v>30.489627838134766</v>
      </c>
      <c r="AC28" s="1">
        <v>-1.7809900045394897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1.1028397504021137</v>
      </c>
      <c r="AL28">
        <f>(U28-T28)/(1000-U28)*AK28</f>
        <v>2.0467935468463472E-2</v>
      </c>
      <c r="AM28">
        <f>(P28+273.15)</f>
        <v>292.36418762207029</v>
      </c>
      <c r="AN28">
        <f>(O28+273.15)</f>
        <v>297.99453201293943</v>
      </c>
      <c r="AO28">
        <f>(Y28*AG28+Z28*AH28)*AI28</f>
        <v>16.168433476497967</v>
      </c>
      <c r="AP28">
        <f>((AO28+0.00000010773*(AN28^4-AM28^4))-AL28*44100)/(L28*51.4+0.00000043092*AM28^3)</f>
        <v>-6.8231784941525069</v>
      </c>
      <c r="AQ28">
        <f>0.61365*EXP(17.502*J28/(240.97+J28))</f>
        <v>2.2348279887706726</v>
      </c>
      <c r="AR28">
        <f>AQ28*1000/AA28</f>
        <v>25.411227304605259</v>
      </c>
      <c r="AS28">
        <f>(AR28-U28)</f>
        <v>4.3606482335603367</v>
      </c>
      <c r="AT28">
        <f>IF(D28,P28,(O28+P28)/2)</f>
        <v>22.029359817504883</v>
      </c>
      <c r="AU28">
        <f>0.61365*EXP(17.502*AT28/(240.97+AT28))</f>
        <v>2.6582618602301267</v>
      </c>
      <c r="AV28">
        <f>IF(AS28&lt;&gt;0,(1000-(AR28+U28)/2)/AS28*AL28,0)</f>
        <v>4.5847419398050642</v>
      </c>
      <c r="AW28">
        <f>U28*AA28/1000</f>
        <v>1.8513243269944506</v>
      </c>
      <c r="AX28">
        <f>(AU28-AW28)</f>
        <v>0.80693753323567607</v>
      </c>
      <c r="AY28">
        <f>1/(1.6/F28+1.37/N28)</f>
        <v>3.3869635677537988</v>
      </c>
      <c r="AZ28">
        <f>G28*AA28*0.001</f>
        <v>34.413818755667315</v>
      </c>
      <c r="BA28">
        <f>G28/S28</f>
        <v>0.99451059779579065</v>
      </c>
      <c r="BB28">
        <f>(1-AL28*AA28/AQ28/F28)*100</f>
        <v>101.24936802698019</v>
      </c>
      <c r="BC28">
        <f>(S28-E28/(N28/1.35))</f>
        <v>393.68976452725019</v>
      </c>
      <c r="BD28">
        <f>E28*BB28/100/BC28</f>
        <v>-1.8410258221006094E-3</v>
      </c>
    </row>
    <row r="29" spans="1:56" x14ac:dyDescent="0.25">
      <c r="A29" s="1" t="s">
        <v>1</v>
      </c>
      <c r="B29" s="1" t="s">
        <v>4483</v>
      </c>
      <c r="K29" s="1">
        <v>2.72</v>
      </c>
    </row>
    <row r="30" spans="1:56" x14ac:dyDescent="0.25">
      <c r="A30" s="1" t="s">
        <v>1</v>
      </c>
      <c r="B30" s="1" t="s">
        <v>4482</v>
      </c>
      <c r="K30" s="1">
        <v>2.72</v>
      </c>
    </row>
    <row r="31" spans="1:56" x14ac:dyDescent="0.25">
      <c r="A31" s="1">
        <v>5</v>
      </c>
      <c r="B31" s="1" t="s">
        <v>4481</v>
      </c>
      <c r="C31" s="1">
        <v>1073.000004068017</v>
      </c>
      <c r="D31" s="1">
        <v>0</v>
      </c>
      <c r="E31">
        <f>(R31-S31*(1000-T31)/(1000-U31))*AK31</f>
        <v>-0.10553306548151431</v>
      </c>
      <c r="F31">
        <f>IF(AV31&lt;&gt;0,1/(1/AV31-1/N31),0)</f>
        <v>-37.347594689568311</v>
      </c>
      <c r="G31">
        <f>((AY31-AL31/2)*S31-E31)/(AY31+AL31/2)</f>
        <v>390.80800389860849</v>
      </c>
      <c r="H31">
        <f>AL31*1000</f>
        <v>20.454622854300734</v>
      </c>
      <c r="I31">
        <f>(AQ31-AW31)</f>
        <v>0.36352848437421326</v>
      </c>
      <c r="J31">
        <f>(P31+AP31*D31)</f>
        <v>19.082218170166016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24.784534454345703</v>
      </c>
      <c r="P31" s="1">
        <v>19.082218170166016</v>
      </c>
      <c r="Q31" s="1">
        <v>24.920927047729492</v>
      </c>
      <c r="R31" s="1">
        <v>400.1937255859375</v>
      </c>
      <c r="S31" s="1">
        <v>393.00106811523438</v>
      </c>
      <c r="T31" s="1">
        <v>2.9130887985229492</v>
      </c>
      <c r="U31" s="1">
        <v>21.067724227905273</v>
      </c>
      <c r="V31" s="1">
        <v>8.1622486114501953</v>
      </c>
      <c r="W31" s="1">
        <v>59.030124664306641</v>
      </c>
      <c r="X31" s="1">
        <v>300.0029296875</v>
      </c>
      <c r="Y31" s="1">
        <v>150.45156860351563</v>
      </c>
      <c r="Z31" s="1">
        <v>2.7966198921203613</v>
      </c>
      <c r="AA31" s="1">
        <v>87.95404052734375</v>
      </c>
      <c r="AB31" s="1">
        <v>30.575729370117188</v>
      </c>
      <c r="AC31" s="1">
        <v>-1.7818628549575806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1.1029519473805145</v>
      </c>
      <c r="AL31">
        <f>(U31-T31)/(1000-U31)*AK31</f>
        <v>2.0454622854300733E-2</v>
      </c>
      <c r="AM31">
        <f>(P31+273.15)</f>
        <v>292.23221817016599</v>
      </c>
      <c r="AN31">
        <f>(O31+273.15)</f>
        <v>297.93453445434568</v>
      </c>
      <c r="AO31">
        <f>(Y31*AG31+Z31*AH31)*AI31</f>
        <v>24.072250438505762</v>
      </c>
      <c r="AP31">
        <f>((AO31+0.00000010773*(AN31^4-AM31^4))-AL31*44100)/(L31*51.4+0.00000043092*AM31^3)</f>
        <v>-6.7475925866172792</v>
      </c>
      <c r="AQ31">
        <f>0.61365*EXP(17.502*J31/(240.97+J31))</f>
        <v>2.2165199549342955</v>
      </c>
      <c r="AR31">
        <f>AQ31*1000/AA31</f>
        <v>25.200888346285907</v>
      </c>
      <c r="AS31">
        <f>(AR31-U31)</f>
        <v>4.133164118380634</v>
      </c>
      <c r="AT31">
        <f>IF(D31,P31,(O31+P31)/2)</f>
        <v>21.933376312255859</v>
      </c>
      <c r="AU31">
        <f>0.61365*EXP(17.502*AT31/(240.97+AT31))</f>
        <v>2.6427442985282541</v>
      </c>
      <c r="AV31">
        <f>IF(AS31&lt;&gt;0,(1000-(AR31+U31)/2)/AS31*AL31,0)</f>
        <v>4.834412273962883</v>
      </c>
      <c r="AW31">
        <f>U31*AA31/1000</f>
        <v>1.8529914705600823</v>
      </c>
      <c r="AX31">
        <f>(AU31-AW31)</f>
        <v>0.78975282796817181</v>
      </c>
      <c r="AY31">
        <f>1/(1.6/F31+1.37/N31)</f>
        <v>3.60715675968701</v>
      </c>
      <c r="AZ31">
        <f>G31*AA31*0.001</f>
        <v>34.373143013308521</v>
      </c>
      <c r="BA31">
        <f>G31/S31</f>
        <v>0.99441969909358408</v>
      </c>
      <c r="BB31">
        <f>(1-AL31*AA31/AQ31/F31)*100</f>
        <v>102.17326651756346</v>
      </c>
      <c r="BC31">
        <f>(S31-E31/(N31/1.35))</f>
        <v>393.03435270741915</v>
      </c>
      <c r="BD31">
        <f>E31*BB31/100/BC31</f>
        <v>-2.7434390789461135E-4</v>
      </c>
    </row>
    <row r="32" spans="1:56" x14ac:dyDescent="0.25">
      <c r="A32" s="1" t="s">
        <v>1</v>
      </c>
      <c r="B32" s="1" t="s">
        <v>4480</v>
      </c>
      <c r="K32" s="1">
        <v>2.72</v>
      </c>
    </row>
    <row r="33" spans="1:56" x14ac:dyDescent="0.25">
      <c r="A33" s="1" t="s">
        <v>1</v>
      </c>
      <c r="B33" s="1" t="s">
        <v>4479</v>
      </c>
      <c r="K33" s="1">
        <v>2.72</v>
      </c>
    </row>
    <row r="34" spans="1:56" x14ac:dyDescent="0.25">
      <c r="A34" s="1">
        <v>6</v>
      </c>
      <c r="B34" s="1" t="s">
        <v>4478</v>
      </c>
      <c r="C34" s="1">
        <v>1277.000004068017</v>
      </c>
      <c r="D34" s="1">
        <v>0</v>
      </c>
      <c r="E34">
        <f>(R34-S34*(1000-T34)/(1000-U34))*AK34</f>
        <v>0.61985890423808099</v>
      </c>
      <c r="F34">
        <f>IF(AV34&lt;&gt;0,1/(1/AV34-1/N34),0)</f>
        <v>-10.007671371758137</v>
      </c>
      <c r="G34">
        <f>((AY34-AL34/2)*S34-E34)/(AY34+AL34/2)</f>
        <v>390.63478987904642</v>
      </c>
      <c r="H34">
        <f>AL34*1000</f>
        <v>20.658969979515753</v>
      </c>
      <c r="I34">
        <f>(AQ34-AW34)</f>
        <v>0.23742830976570772</v>
      </c>
      <c r="J34">
        <f>(P34+AP34*D34)</f>
        <v>18.28077507019043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24.749361038208008</v>
      </c>
      <c r="P34" s="1">
        <v>18.28077507019043</v>
      </c>
      <c r="Q34" s="1">
        <v>24.879798889160156</v>
      </c>
      <c r="R34" s="1">
        <v>399.93515014648438</v>
      </c>
      <c r="S34" s="1">
        <v>392.02914428710938</v>
      </c>
      <c r="T34" s="1">
        <v>2.9361710548400879</v>
      </c>
      <c r="U34" s="1">
        <v>21.27082633972168</v>
      </c>
      <c r="V34" s="1">
        <v>8.2435646057128906</v>
      </c>
      <c r="W34" s="1">
        <v>59.719764709472656</v>
      </c>
      <c r="X34" s="1">
        <v>299.9627685546875</v>
      </c>
      <c r="Y34" s="1">
        <v>299.625732421875</v>
      </c>
      <c r="Z34" s="1">
        <v>2.617107629776001</v>
      </c>
      <c r="AA34" s="1">
        <v>87.947013854980469</v>
      </c>
      <c r="AB34" s="1">
        <v>30.681095123291016</v>
      </c>
      <c r="AC34" s="1">
        <v>-1.8038132190704346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1.1028042961569391</v>
      </c>
      <c r="AL34">
        <f>(U34-T34)/(1000-U34)*AK34</f>
        <v>2.0658969979515752E-2</v>
      </c>
      <c r="AM34">
        <f>(P34+273.15)</f>
        <v>291.43077507019041</v>
      </c>
      <c r="AN34">
        <f>(O34+273.15)</f>
        <v>297.89936103820799</v>
      </c>
      <c r="AO34">
        <f>(Y34*AG34+Z34*AH34)*AI34</f>
        <v>47.940116115954879</v>
      </c>
      <c r="AP34">
        <f>((AO34+0.00000010773*(AN34^4-AM34^4))-AL34*44100)/(L34*51.4+0.00000043092*AM34^3)</f>
        <v>-6.5616030681383712</v>
      </c>
      <c r="AQ34">
        <f>0.61365*EXP(17.502*J34/(240.97+J34))</f>
        <v>2.1081339685720937</v>
      </c>
      <c r="AR34">
        <f>AQ34*1000/AA34</f>
        <v>23.970500829605022</v>
      </c>
      <c r="AS34">
        <f>(AR34-U34)</f>
        <v>2.6996744898833427</v>
      </c>
      <c r="AT34">
        <f>IF(D34,P34,(O34+P34)/2)</f>
        <v>21.515068054199219</v>
      </c>
      <c r="AU34">
        <f>0.61365*EXP(17.502*AT34/(240.97+AT34))</f>
        <v>2.5760387554383648</v>
      </c>
      <c r="AV34">
        <f>IF(AS34&lt;&gt;0,(1000-(AR34+U34)/2)/AS34*AL34,0)</f>
        <v>7.4792907238516673</v>
      </c>
      <c r="AW34">
        <f>U34*AA34/1000</f>
        <v>1.870705658806386</v>
      </c>
      <c r="AX34">
        <f>(AU34-AW34)</f>
        <v>0.70533309663197885</v>
      </c>
      <c r="AY34">
        <f>1/(1.6/F34+1.37/N34)</f>
        <v>6.2425838179295603</v>
      </c>
      <c r="AZ34">
        <f>G34*AA34*0.001</f>
        <v>34.355163277729879</v>
      </c>
      <c r="BA34">
        <f>G34/S34</f>
        <v>0.99644323788579925</v>
      </c>
      <c r="BB34">
        <f>(1-AL34*AA34/AQ34/F34)*100</f>
        <v>108.61189092828955</v>
      </c>
      <c r="BC34">
        <f>(S34-E34/(N34/1.35))</f>
        <v>391.83364394088579</v>
      </c>
      <c r="BD34">
        <f>E34*BB34/100/BC34</f>
        <v>1.7181793533837643E-3</v>
      </c>
    </row>
    <row r="35" spans="1:56" x14ac:dyDescent="0.25">
      <c r="A35" s="1" t="s">
        <v>1</v>
      </c>
      <c r="B35" s="1" t="s">
        <v>4477</v>
      </c>
      <c r="K35" s="1">
        <v>2.72</v>
      </c>
    </row>
    <row r="36" spans="1:56" x14ac:dyDescent="0.25">
      <c r="A36" s="1" t="s">
        <v>1</v>
      </c>
      <c r="B36" s="1" t="s">
        <v>4476</v>
      </c>
      <c r="K36" s="1">
        <v>2.72</v>
      </c>
    </row>
    <row r="37" spans="1:56" x14ac:dyDescent="0.25">
      <c r="A37" s="1">
        <v>7</v>
      </c>
      <c r="B37" s="1" t="s">
        <v>4475</v>
      </c>
      <c r="C37" s="1">
        <v>1482.000004068017</v>
      </c>
      <c r="D37" s="1">
        <v>0</v>
      </c>
      <c r="E37">
        <f>(R37-S37*(1000-T37)/(1000-U37))*AK37</f>
        <v>1.1433721770761196</v>
      </c>
      <c r="F37">
        <f>IF(AV37&lt;&gt;0,1/(1/AV37-1/N37),0)</f>
        <v>-5.5315003294874217</v>
      </c>
      <c r="G37">
        <f>((AY37-AL37/2)*S37-E37)/(AY37+AL37/2)</f>
        <v>391.18332918364257</v>
      </c>
      <c r="H37">
        <f>AL37*1000</f>
        <v>21.03842596547997</v>
      </c>
      <c r="I37">
        <f>(AQ37-AW37)</f>
        <v>9.5604421555199437E-2</v>
      </c>
      <c r="J37">
        <f>(P37+AP37*D37)</f>
        <v>17.416484832763672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24.736780166625977</v>
      </c>
      <c r="P37" s="1">
        <v>17.416484832763672</v>
      </c>
      <c r="Q37" s="1">
        <v>24.859319686889648</v>
      </c>
      <c r="R37" s="1">
        <v>399.97509765625</v>
      </c>
      <c r="S37" s="1">
        <v>391.47225952148438</v>
      </c>
      <c r="T37" s="1">
        <v>2.9544270038604736</v>
      </c>
      <c r="U37" s="1">
        <v>21.614580154418945</v>
      </c>
      <c r="V37" s="1">
        <v>8.3008050918579102</v>
      </c>
      <c r="W37" s="1">
        <v>60.728668212890625</v>
      </c>
      <c r="X37" s="1">
        <v>300.0384521484375</v>
      </c>
      <c r="Y37" s="1">
        <v>499.75277709960938</v>
      </c>
      <c r="Z37" s="1">
        <v>2.7454466819763184</v>
      </c>
      <c r="AA37" s="1">
        <v>87.944351196289063</v>
      </c>
      <c r="AB37" s="1">
        <v>30.743186950683594</v>
      </c>
      <c r="AC37" s="1">
        <v>-1.8330981731414795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1.103082544663373</v>
      </c>
      <c r="AL37">
        <f>(U37-T37)/(1000-U37)*AK37</f>
        <v>2.103842596547997E-2</v>
      </c>
      <c r="AM37">
        <f>(P37+273.15)</f>
        <v>290.56648483276365</v>
      </c>
      <c r="AN37">
        <f>(O37+273.15)</f>
        <v>297.88678016662595</v>
      </c>
      <c r="AO37">
        <f>(Y37*AG37+Z37*AH37)*AI37</f>
        <v>79.960442548682295</v>
      </c>
      <c r="AP37">
        <f>((AO37+0.00000010773*(AN37^4-AM37^4))-AL37*44100)/(L37*51.4+0.00000043092*AM37^3)</f>
        <v>-6.3650488095987257</v>
      </c>
      <c r="AQ37">
        <f>0.61365*EXP(17.502*J37/(240.97+J37))</f>
        <v>1.9964846496157591</v>
      </c>
      <c r="AR37">
        <f>AQ37*1000/AA37</f>
        <v>22.701681489009651</v>
      </c>
      <c r="AS37">
        <f>(AR37-U37)</f>
        <v>1.0871013345907059</v>
      </c>
      <c r="AT37">
        <f>IF(D37,P37,(O37+P37)/2)</f>
        <v>21.076632499694824</v>
      </c>
      <c r="AU37">
        <f>0.61365*EXP(17.502*AT37/(240.97+AT37))</f>
        <v>2.5077103638466549</v>
      </c>
      <c r="AV37">
        <f>IF(AS37&lt;&gt;0,(1000-(AR37+U37)/2)/AS37*AL37,0)</f>
        <v>18.923952272029339</v>
      </c>
      <c r="AW37">
        <f>U37*AA37/1000</f>
        <v>1.9008802280605597</v>
      </c>
      <c r="AX37">
        <f>(AU37-AW37)</f>
        <v>0.60683013578609524</v>
      </c>
      <c r="AY37">
        <f>1/(1.6/F37+1.37/N37)</f>
        <v>32.451742786288534</v>
      </c>
      <c r="AZ37">
        <f>G37*AA37*0.001</f>
        <v>34.402364083859815</v>
      </c>
      <c r="BA37">
        <f>G37/S37</f>
        <v>0.99926193917751671</v>
      </c>
      <c r="BB37">
        <f>(1-AL37*AA37/AQ37/F37)*100</f>
        <v>116.75375944097055</v>
      </c>
      <c r="BC37">
        <f>(S37-E37/(N37/1.35))</f>
        <v>391.11164575123365</v>
      </c>
      <c r="BD37">
        <f>E37*BB37/100/BC37</f>
        <v>3.4131686326403128E-3</v>
      </c>
    </row>
    <row r="38" spans="1:56" x14ac:dyDescent="0.25">
      <c r="A38" s="1" t="s">
        <v>1</v>
      </c>
      <c r="B38" s="1" t="s">
        <v>4474</v>
      </c>
      <c r="K38" s="1">
        <v>2.72</v>
      </c>
    </row>
    <row r="39" spans="1:56" x14ac:dyDescent="0.25">
      <c r="A39" s="1" t="s">
        <v>1</v>
      </c>
      <c r="B39" s="1" t="s">
        <v>4473</v>
      </c>
      <c r="K39" s="1">
        <v>2.72</v>
      </c>
    </row>
    <row r="40" spans="1:56" x14ac:dyDescent="0.25">
      <c r="A40" s="1">
        <v>8</v>
      </c>
      <c r="B40" s="1" t="s">
        <v>4472</v>
      </c>
      <c r="C40" s="1">
        <v>1687.5000040568411</v>
      </c>
      <c r="D40" s="1">
        <v>0</v>
      </c>
      <c r="E40">
        <f>(R40-S40*(1000-T40)/(1000-U40))*AK40</f>
        <v>1.4738002377158737</v>
      </c>
      <c r="F40">
        <f>IF(AV40&lt;&gt;0,1/(1/AV40-1/N40),0)</f>
        <v>-3.8573494080629338</v>
      </c>
      <c r="G40">
        <f>((AY40-AL40/2)*S40-E40)/(AY40+AL40/2)</f>
        <v>391.9750428963734</v>
      </c>
      <c r="H40">
        <f>AL40*1000</f>
        <v>21.560460960740034</v>
      </c>
      <c r="I40">
        <f>(AQ40-AW40)</f>
        <v>-4.7517982009200432E-2</v>
      </c>
      <c r="J40">
        <f>(P40+AP40*D40)</f>
        <v>16.588949203491211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24.754526138305664</v>
      </c>
      <c r="P40" s="1">
        <v>16.588949203491211</v>
      </c>
      <c r="Q40" s="1">
        <v>24.862382888793945</v>
      </c>
      <c r="R40" s="1">
        <v>400.01666259765625</v>
      </c>
      <c r="S40" s="1">
        <v>391.03585815429688</v>
      </c>
      <c r="T40" s="1">
        <v>2.9645724296569824</v>
      </c>
      <c r="U40" s="1">
        <v>22.082187652587891</v>
      </c>
      <c r="V40" s="1">
        <v>8.3204622268676758</v>
      </c>
      <c r="W40" s="1">
        <v>61.9765625</v>
      </c>
      <c r="X40" s="1">
        <v>299.98226928710938</v>
      </c>
      <c r="Y40" s="1">
        <v>750.24969482421875</v>
      </c>
      <c r="Z40" s="1">
        <v>2.6943502426147461</v>
      </c>
      <c r="AA40" s="1">
        <v>87.944107055664063</v>
      </c>
      <c r="AB40" s="1">
        <v>30.898279190063477</v>
      </c>
      <c r="AC40" s="1">
        <v>-1.8656497001647949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1.1028759900261371</v>
      </c>
      <c r="AL40">
        <f>(U40-T40)/(1000-U40)*AK40</f>
        <v>2.1560460960740033E-2</v>
      </c>
      <c r="AM40">
        <f>(P40+273.15)</f>
        <v>289.73894920349119</v>
      </c>
      <c r="AN40">
        <f>(O40+273.15)</f>
        <v>297.90452613830564</v>
      </c>
      <c r="AO40">
        <f>(Y40*AG40+Z40*AH40)*AI40</f>
        <v>120.03994848877301</v>
      </c>
      <c r="AP40">
        <f>((AO40+0.00000010773*(AN40^4-AM40^4))-AL40*44100)/(L40*51.4+0.00000043092*AM40^3)</f>
        <v>-6.1542566086421866</v>
      </c>
      <c r="AQ40">
        <f>0.61365*EXP(17.502*J40/(240.97+J40))</f>
        <v>1.894480292933252</v>
      </c>
      <c r="AR40">
        <f>AQ40*1000/AA40</f>
        <v>21.541867401463797</v>
      </c>
      <c r="AS40">
        <f>(AR40-U40)</f>
        <v>-0.54032025112409343</v>
      </c>
      <c r="AT40">
        <f>IF(D40,P40,(O40+P40)/2)</f>
        <v>20.671737670898438</v>
      </c>
      <c r="AU40">
        <f>0.61365*EXP(17.502*AT40/(240.97+AT40))</f>
        <v>2.4460242275698723</v>
      </c>
      <c r="AV40">
        <f>IF(AS40&lt;&gt;0,(1000-(AR40+U40)/2)/AS40*AL40,0)</f>
        <v>-39.032746873530186</v>
      </c>
      <c r="AW40">
        <f>U40*AA40/1000</f>
        <v>1.9419982749424525</v>
      </c>
      <c r="AX40">
        <f>(AU40-AW40)</f>
        <v>0.50402595262741978</v>
      </c>
      <c r="AY40">
        <f>1/(1.6/F40+1.37/N40)</f>
        <v>-10.556856149262831</v>
      </c>
      <c r="AZ40">
        <f>G40*AA40*0.001</f>
        <v>34.471895135627172</v>
      </c>
      <c r="BA40">
        <f>G40/S40</f>
        <v>1.00240178674792</v>
      </c>
      <c r="BB40">
        <f>(1-AL40*AA40/AQ40/F40)*100</f>
        <v>125.94691406009946</v>
      </c>
      <c r="BC40">
        <f>(S40-E40/(N40/1.35))</f>
        <v>390.57102905404867</v>
      </c>
      <c r="BD40">
        <f>E40*BB40/100/BC40</f>
        <v>4.752543790329836E-3</v>
      </c>
    </row>
    <row r="41" spans="1:56" x14ac:dyDescent="0.25">
      <c r="A41" s="1" t="s">
        <v>1</v>
      </c>
      <c r="B41" s="1" t="s">
        <v>4471</v>
      </c>
      <c r="K41" s="1">
        <v>2.72</v>
      </c>
    </row>
    <row r="42" spans="1:56" x14ac:dyDescent="0.25">
      <c r="A42" s="1" t="s">
        <v>1</v>
      </c>
      <c r="B42" s="1" t="s">
        <v>4470</v>
      </c>
      <c r="K42" s="1">
        <v>2.72</v>
      </c>
    </row>
    <row r="43" spans="1:56" x14ac:dyDescent="0.25">
      <c r="A43" s="1">
        <v>9</v>
      </c>
      <c r="B43" s="1" t="s">
        <v>4469</v>
      </c>
      <c r="C43" s="1">
        <v>1892.5000040568411</v>
      </c>
      <c r="D43" s="1">
        <v>0</v>
      </c>
      <c r="E43">
        <f>(R43-S43*(1000-T43)/(1000-U43))*AK43</f>
        <v>1.6326412007486222</v>
      </c>
      <c r="F43">
        <f>IF(AV43&lt;&gt;0,1/(1/AV43-1/N43),0)</f>
        <v>-2.8314239373469037</v>
      </c>
      <c r="G43">
        <f>((AY43-AL43/2)*S43-E43)/(AY43+AL43/2)</f>
        <v>393.0310470684957</v>
      </c>
      <c r="H43">
        <f>AL43*1000</f>
        <v>22.108588711461653</v>
      </c>
      <c r="I43">
        <f>(AQ43-AW43)</f>
        <v>-0.22750137425973871</v>
      </c>
      <c r="J43">
        <f>(P43+AP43*D43)</f>
        <v>15.403772354125977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24.797143936157227</v>
      </c>
      <c r="P43" s="1">
        <v>15.403772354125977</v>
      </c>
      <c r="Q43" s="1">
        <v>24.887567520141602</v>
      </c>
      <c r="R43" s="1">
        <v>399.81570434570313</v>
      </c>
      <c r="S43" s="1">
        <v>390.5087890625</v>
      </c>
      <c r="T43" s="1">
        <v>2.9682862758636475</v>
      </c>
      <c r="U43" s="1">
        <v>22.558809280395508</v>
      </c>
      <c r="V43" s="1">
        <v>8.3095111846923828</v>
      </c>
      <c r="W43" s="1">
        <v>63.151821136474609</v>
      </c>
      <c r="X43" s="1">
        <v>300.03680419921875</v>
      </c>
      <c r="Y43" s="1">
        <v>999.9998779296875</v>
      </c>
      <c r="Z43" s="1">
        <v>2.7204782962799072</v>
      </c>
      <c r="AA43" s="1">
        <v>87.942008972167969</v>
      </c>
      <c r="AB43" s="1">
        <v>31.033773422241211</v>
      </c>
      <c r="AC43" s="1">
        <v>-1.9121588468551636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1.1030764860265392</v>
      </c>
      <c r="AL43">
        <f>(U43-T43)/(1000-U43)*AK43</f>
        <v>2.2108588711461652E-2</v>
      </c>
      <c r="AM43">
        <f>(P43+273.15)</f>
        <v>288.55377235412595</v>
      </c>
      <c r="AN43">
        <f>(O43+273.15)</f>
        <v>297.9471439361572</v>
      </c>
      <c r="AO43">
        <f>(Y43*AG43+Z43*AH43)*AI43</f>
        <v>159.99997689247175</v>
      </c>
      <c r="AP43">
        <f>((AO43+0.00000010773*(AN43^4-AM43^4))-AL43*44100)/(L43*51.4+0.00000043092*AM43^3)</f>
        <v>-5.923020707523305</v>
      </c>
      <c r="AQ43">
        <f>0.61365*EXP(17.502*J43/(240.97+J43))</f>
        <v>1.756365633878229</v>
      </c>
      <c r="AR43">
        <f>AQ43*1000/AA43</f>
        <v>19.971861621151803</v>
      </c>
      <c r="AS43">
        <f>(AR43-U43)</f>
        <v>-2.5869476592437053</v>
      </c>
      <c r="AT43">
        <f>IF(D43,P43,(O43+P43)/2)</f>
        <v>20.100458145141602</v>
      </c>
      <c r="AU43">
        <f>0.61365*EXP(17.502*AT43/(240.97+AT43))</f>
        <v>2.3612510364196178</v>
      </c>
      <c r="AV43">
        <f>IF(AS43&lt;&gt;0,(1000-(AR43+U43)/2)/AS43*AL43,0)</f>
        <v>-8.3644684803925387</v>
      </c>
      <c r="AW43">
        <f>U43*AA43/1000</f>
        <v>1.9838670081379677</v>
      </c>
      <c r="AX43">
        <f>(AU43-AW43)</f>
        <v>0.37738402828165007</v>
      </c>
      <c r="AY43">
        <f>1/(1.6/F43+1.37/N43)</f>
        <v>-4.0813117311199836</v>
      </c>
      <c r="AZ43">
        <f>G43*AA43*0.001</f>
        <v>34.563939867638219</v>
      </c>
      <c r="BA43">
        <f>G43/S43</f>
        <v>1.0064589020186996</v>
      </c>
      <c r="BB43">
        <f>(1-AL43*AA43/AQ43/F43)*100</f>
        <v>139.09647233595567</v>
      </c>
      <c r="BC43">
        <f>(S43-E43/(N43/1.35))</f>
        <v>389.99386233026638</v>
      </c>
      <c r="BD43">
        <f>E43*BB43/100/BC43</f>
        <v>5.8230309127828544E-3</v>
      </c>
    </row>
    <row r="44" spans="1:56" x14ac:dyDescent="0.25">
      <c r="A44" s="1" t="s">
        <v>1</v>
      </c>
      <c r="B44" s="1" t="s">
        <v>4468</v>
      </c>
      <c r="K44" s="1">
        <v>2.72</v>
      </c>
    </row>
    <row r="45" spans="1:56" x14ac:dyDescent="0.25">
      <c r="A45" s="1" t="s">
        <v>1</v>
      </c>
      <c r="B45" s="1" t="s">
        <v>4467</v>
      </c>
      <c r="K45" s="1">
        <v>2.72</v>
      </c>
    </row>
    <row r="46" spans="1:56" x14ac:dyDescent="0.25">
      <c r="A46" s="1">
        <v>10</v>
      </c>
      <c r="B46" s="1" t="s">
        <v>4466</v>
      </c>
      <c r="C46" s="1">
        <v>2097.5000040568411</v>
      </c>
      <c r="D46" s="1">
        <v>0</v>
      </c>
      <c r="E46">
        <f>(R46-S46*(1000-T46)/(1000-U46))*AK46</f>
        <v>1.8049087731621687</v>
      </c>
      <c r="F46">
        <f>IF(AV46&lt;&gt;0,1/(1/AV46-1/N46),0)</f>
        <v>-2.3482707597187127</v>
      </c>
      <c r="G46">
        <f>((AY46-AL46/2)*S46-E46)/(AY46+AL46/2)</f>
        <v>394.22315209539255</v>
      </c>
      <c r="H46">
        <f>AL46*1000</f>
        <v>22.675280312457623</v>
      </c>
      <c r="I46">
        <f>(AQ46-AW46)</f>
        <v>-0.37524550406204371</v>
      </c>
      <c r="J46">
        <f>(P46+AP46*D46)</f>
        <v>14.451787948608398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24.859888076782227</v>
      </c>
      <c r="P46" s="1">
        <v>14.451787948608398</v>
      </c>
      <c r="Q46" s="1">
        <v>24.935165405273438</v>
      </c>
      <c r="R46" s="1">
        <v>400.020751953125</v>
      </c>
      <c r="S46" s="1">
        <v>390.35733032226563</v>
      </c>
      <c r="T46" s="1">
        <v>2.9653034210205078</v>
      </c>
      <c r="U46" s="1">
        <v>23.053686141967773</v>
      </c>
      <c r="V46" s="1">
        <v>8.2691936492919922</v>
      </c>
      <c r="W46" s="1">
        <v>64.288658142089844</v>
      </c>
      <c r="X46" s="1">
        <v>299.94891357421875</v>
      </c>
      <c r="Y46" s="1">
        <v>1250.8536376953125</v>
      </c>
      <c r="Z46" s="1">
        <v>2.6012475490570068</v>
      </c>
      <c r="AA46" s="1">
        <v>87.932090759277344</v>
      </c>
      <c r="AB46" s="1">
        <v>31.209121704101563</v>
      </c>
      <c r="AC46" s="1">
        <v>-1.9413260221481323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1.1027533587287452</v>
      </c>
      <c r="AL46">
        <f>(U46-T46)/(1000-U46)*AK46</f>
        <v>2.2675280312457625E-2</v>
      </c>
      <c r="AM46">
        <f>(P46+273.15)</f>
        <v>287.60178794860838</v>
      </c>
      <c r="AN46">
        <f>(O46+273.15)</f>
        <v>298.0098880767822</v>
      </c>
      <c r="AO46">
        <f>(Y46*AG46+Z46*AH46)*AI46</f>
        <v>200.1365775578488</v>
      </c>
      <c r="AP46">
        <f>((AO46+0.00000010773*(AN46^4-AM46^4))-AL46*44100)/(L46*51.4+0.00000043092*AM46^3)</f>
        <v>-5.7146038420684562</v>
      </c>
      <c r="AQ46">
        <f>0.61365*EXP(17.502*J46/(240.97+J46))</f>
        <v>1.651913318109361</v>
      </c>
      <c r="AR46">
        <f>AQ46*1000/AA46</f>
        <v>18.786239515578384</v>
      </c>
      <c r="AS46">
        <f>(AR46-U46)</f>
        <v>-4.2674466263893898</v>
      </c>
      <c r="AT46">
        <f>IF(D46,P46,(O46+P46)/2)</f>
        <v>19.655838012695313</v>
      </c>
      <c r="AU46">
        <f>0.61365*EXP(17.502*AT46/(240.97+AT46))</f>
        <v>2.2970656574699193</v>
      </c>
      <c r="AV46">
        <f>IF(AS46&lt;&gt;0,(1000-(AR46+U46)/2)/AS46*AL46,0)</f>
        <v>-5.202388274501466</v>
      </c>
      <c r="AW46">
        <f>U46*AA46/1000</f>
        <v>2.0271588221714048</v>
      </c>
      <c r="AX46">
        <f>(AU46-AW46)</f>
        <v>0.26990683529851456</v>
      </c>
      <c r="AY46">
        <f>1/(1.6/F46+1.37/N46)</f>
        <v>-2.7678978971032473</v>
      </c>
      <c r="AZ46">
        <f>G46*AA46*0.001</f>
        <v>34.664865989460459</v>
      </c>
      <c r="BA46">
        <f>G46/S46</f>
        <v>1.0099032898138109</v>
      </c>
      <c r="BB46">
        <f>(1-AL46*AA46/AQ46/F46)*100</f>
        <v>151.40017990532417</v>
      </c>
      <c r="BC46">
        <f>(S46-E46/(N46/1.35))</f>
        <v>389.78807127372636</v>
      </c>
      <c r="BD46">
        <f>E46*BB46/100/BC46</f>
        <v>7.0105663335590538E-3</v>
      </c>
    </row>
    <row r="47" spans="1:56" x14ac:dyDescent="0.25">
      <c r="A47" s="1" t="s">
        <v>1</v>
      </c>
      <c r="B47" s="1" t="s">
        <v>4465</v>
      </c>
      <c r="K47" s="1">
        <v>2.72</v>
      </c>
    </row>
    <row r="48" spans="1:56" x14ac:dyDescent="0.25">
      <c r="A48" s="1" t="s">
        <v>1</v>
      </c>
      <c r="B48" s="1" t="s">
        <v>4464</v>
      </c>
      <c r="K48" s="1">
        <v>2.72</v>
      </c>
    </row>
    <row r="49" spans="1:56" x14ac:dyDescent="0.25">
      <c r="A49" s="1">
        <v>11</v>
      </c>
      <c r="B49" s="1" t="s">
        <v>4463</v>
      </c>
      <c r="C49" s="1">
        <v>2302.5000040568411</v>
      </c>
      <c r="D49" s="1">
        <v>0</v>
      </c>
      <c r="E49">
        <f>(R49-S49*(1000-T49)/(1000-U49))*AK49</f>
        <v>1.4333834493225062</v>
      </c>
      <c r="F49">
        <f>IF(AV49&lt;&gt;0,1/(1/AV49-1/N49),0)</f>
        <v>-1.9262841068707832</v>
      </c>
      <c r="G49">
        <f>((AY49-AL49/2)*S49-E49)/(AY49+AL49/2)</f>
        <v>395.7897526633534</v>
      </c>
      <c r="H49">
        <f>AL49*1000</f>
        <v>23.347696284375299</v>
      </c>
      <c r="I49">
        <f>(AQ49-AW49)</f>
        <v>-0.57423874266129893</v>
      </c>
      <c r="J49">
        <f>(P49+AP49*D49)</f>
        <v>13.00412654876709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24.945449829101563</v>
      </c>
      <c r="P49" s="1">
        <v>13.00412654876709</v>
      </c>
      <c r="Q49" s="1">
        <v>24.998298645019531</v>
      </c>
      <c r="R49" s="1">
        <v>399.93524169921875</v>
      </c>
      <c r="S49" s="1">
        <v>390.37237548828125</v>
      </c>
      <c r="T49" s="1">
        <v>2.9607126712799072</v>
      </c>
      <c r="U49" s="1">
        <v>23.628328323364258</v>
      </c>
      <c r="V49" s="1">
        <v>8.2146759033203125</v>
      </c>
      <c r="W49" s="1">
        <v>65.558219909667969</v>
      </c>
      <c r="X49" s="1">
        <v>300.01138305664063</v>
      </c>
      <c r="Y49" s="1">
        <v>1600.200927734375</v>
      </c>
      <c r="Z49" s="1">
        <v>1.6947317123413086</v>
      </c>
      <c r="AA49" s="1">
        <v>87.935562133789063</v>
      </c>
      <c r="AB49" s="1">
        <v>31.354091644287109</v>
      </c>
      <c r="AC49" s="1">
        <v>-1.9780609607696533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1.1029830259435314</v>
      </c>
      <c r="AL49">
        <f>(U49-T49)/(1000-U49)*AK49</f>
        <v>2.3347696284375299E-2</v>
      </c>
      <c r="AM49">
        <f>(P49+273.15)</f>
        <v>286.15412654876707</v>
      </c>
      <c r="AN49">
        <f>(O49+273.15)</f>
        <v>298.09544982910154</v>
      </c>
      <c r="AO49">
        <f>(Y49*AG49+Z49*AH49)*AI49</f>
        <v>256.03214271473553</v>
      </c>
      <c r="AP49">
        <f>((AO49+0.00000010773*(AN49^4-AM49^4))-AL49*44100)/(L49*51.4+0.00000043092*AM49^3)</f>
        <v>-5.3726732008707137</v>
      </c>
      <c r="AQ49">
        <f>0.61365*EXP(17.502*J49/(240.97+J49))</f>
        <v>1.5035315907354665</v>
      </c>
      <c r="AR49">
        <f>AQ49*1000/AA49</f>
        <v>17.098106320716152</v>
      </c>
      <c r="AS49">
        <f>(AR49-U49)</f>
        <v>-6.5302220026481059</v>
      </c>
      <c r="AT49">
        <f>IF(D49,P49,(O49+P49)/2)</f>
        <v>18.974788188934326</v>
      </c>
      <c r="AU49">
        <f>0.61365*EXP(17.502*AT49/(240.97+AT49))</f>
        <v>2.2017134854122382</v>
      </c>
      <c r="AV49">
        <f>IF(AS49&lt;&gt;0,(1000-(AR49+U49)/2)/AS49*AL49,0)</f>
        <v>-3.5025244259218931</v>
      </c>
      <c r="AW49">
        <f>U49*AA49/1000</f>
        <v>2.0777703333967654</v>
      </c>
      <c r="AX49">
        <f>(AU49-AW49)</f>
        <v>0.12394315201547279</v>
      </c>
      <c r="AY49">
        <f>1/(1.6/F49+1.37/N49)</f>
        <v>-1.9586822932192138</v>
      </c>
      <c r="AZ49">
        <f>G49*AA49*0.001</f>
        <v>34.803994387245318</v>
      </c>
      <c r="BA49">
        <f>G49/S49</f>
        <v>1.0138774603820162</v>
      </c>
      <c r="BB49">
        <f>(1-AL49*AA49/AQ49/F49)*100</f>
        <v>170.88848264558339</v>
      </c>
      <c r="BC49">
        <f>(S49-E49/(N49/1.35))</f>
        <v>389.92029363756046</v>
      </c>
      <c r="BD49">
        <f>E49*BB49/100/BC49</f>
        <v>6.2820203693142685E-3</v>
      </c>
    </row>
    <row r="50" spans="1:56" x14ac:dyDescent="0.25">
      <c r="A50" s="1" t="s">
        <v>1</v>
      </c>
      <c r="B50" s="1" t="s">
        <v>4462</v>
      </c>
      <c r="K50" s="1">
        <v>2.72</v>
      </c>
    </row>
    <row r="51" spans="1:56" x14ac:dyDescent="0.25">
      <c r="A51" s="1" t="s">
        <v>1</v>
      </c>
      <c r="B51" s="1" t="s">
        <v>4457</v>
      </c>
      <c r="K51" s="1">
        <v>2.72</v>
      </c>
    </row>
    <row r="52" spans="1:56" x14ac:dyDescent="0.25">
      <c r="A52" s="1">
        <v>12</v>
      </c>
      <c r="B52" s="1" t="s">
        <v>4461</v>
      </c>
      <c r="C52" s="1">
        <v>2507.5000040568411</v>
      </c>
      <c r="D52" s="1">
        <v>0</v>
      </c>
      <c r="E52">
        <f>(R52-S52*(1000-T52)/(1000-U52))*AK52</f>
        <v>1.0363507718688778</v>
      </c>
      <c r="F52">
        <f>IF(AV52&lt;&gt;0,1/(1/AV52-1/N52),0)</f>
        <v>-1.4811997375638957</v>
      </c>
      <c r="G52">
        <f>((AY52-AL52/2)*S52-E52)/(AY52+AL52/2)</f>
        <v>398.58478445828035</v>
      </c>
      <c r="H52">
        <f>AL52*1000</f>
        <v>23.88737181549946</v>
      </c>
      <c r="I52">
        <f>(AQ52-AW52)</f>
        <v>-0.90979087783100399</v>
      </c>
      <c r="J52">
        <f>(P52+AP52*D52)</f>
        <v>9.6969995498657227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25.055629730224609</v>
      </c>
      <c r="P52" s="1">
        <v>9.6969995498657227</v>
      </c>
      <c r="Q52" s="1">
        <v>25.082902908325195</v>
      </c>
      <c r="R52" s="1">
        <v>400.03195190429688</v>
      </c>
      <c r="S52" s="1">
        <v>390.6318359375</v>
      </c>
      <c r="T52" s="1">
        <v>2.9452512264251709</v>
      </c>
      <c r="U52" s="1">
        <v>24.082090377807617</v>
      </c>
      <c r="V52" s="1">
        <v>8.1176395416259766</v>
      </c>
      <c r="W52" s="1">
        <v>66.374549865722656</v>
      </c>
      <c r="X52" s="1">
        <v>299.99258422851563</v>
      </c>
      <c r="Y52" s="1">
        <v>2000.9576416015625</v>
      </c>
      <c r="Z52" s="1">
        <v>2.7114126682281494</v>
      </c>
      <c r="AA52" s="1">
        <v>87.928680419921875</v>
      </c>
      <c r="AB52" s="1">
        <v>31.363590240478516</v>
      </c>
      <c r="AC52" s="1">
        <v>-2.0014526844024658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1.1029139126048366</v>
      </c>
      <c r="AL52">
        <f>(U52-T52)/(1000-U52)*AK52</f>
        <v>2.3887371815499461E-2</v>
      </c>
      <c r="AM52">
        <f>(P52+273.15)</f>
        <v>282.8469995498657</v>
      </c>
      <c r="AN52">
        <f>(O52+273.15)</f>
        <v>298.20562973022459</v>
      </c>
      <c r="AO52">
        <f>(Y52*AG52+Z52*AH52)*AI52</f>
        <v>320.15321550026783</v>
      </c>
      <c r="AP52">
        <f>((AO52+0.00000010773*(AN52^4-AM52^4))-AL52*44100)/(L52*51.4+0.00000043092*AM52^3)</f>
        <v>-4.7669541531436428</v>
      </c>
      <c r="AQ52">
        <f>0.61365*EXP(17.502*J52/(240.97+J52))</f>
        <v>1.2077155508429178</v>
      </c>
      <c r="AR52">
        <f>AQ52*1000/AA52</f>
        <v>13.735172017539881</v>
      </c>
      <c r="AS52">
        <f>(AR52-U52)</f>
        <v>-10.346918360267736</v>
      </c>
      <c r="AT52">
        <f>IF(D52,P52,(O52+P52)/2)</f>
        <v>17.376314640045166</v>
      </c>
      <c r="AU52">
        <f>0.61365*EXP(17.502*AT52/(240.97+AT52))</f>
        <v>1.9914241022758032</v>
      </c>
      <c r="AV52">
        <f>IF(AS52&lt;&gt;0,(1000-(AR52+U52)/2)/AS52*AL52,0)</f>
        <v>-2.2649926766168136</v>
      </c>
      <c r="AW52">
        <f>U52*AA52/1000</f>
        <v>2.1175064286739218</v>
      </c>
      <c r="AX52">
        <f>(AU52-AW52)</f>
        <v>-0.12608232639811856</v>
      </c>
      <c r="AY52">
        <f>1/(1.6/F52+1.37/N52)</f>
        <v>-1.3155506000968389</v>
      </c>
      <c r="AZ52">
        <f>G52*AA52*0.001</f>
        <v>35.047034132875574</v>
      </c>
      <c r="BA52">
        <f>G52/S52</f>
        <v>1.0203591919273389</v>
      </c>
      <c r="BB52">
        <f>(1-AL52*AA52/AQ52/F52)*100</f>
        <v>217.4142045680031</v>
      </c>
      <c r="BC52">
        <f>(S52-E52/(N52/1.35))</f>
        <v>390.30497617421486</v>
      </c>
      <c r="BD52">
        <f>E52*BB52/100/BC52</f>
        <v>5.7728543696234204E-3</v>
      </c>
    </row>
    <row r="53" spans="1:56" x14ac:dyDescent="0.25">
      <c r="A53" s="1" t="s">
        <v>1</v>
      </c>
      <c r="B53" s="1" t="s">
        <v>4460</v>
      </c>
    </row>
    <row r="54" spans="1:56" x14ac:dyDescent="0.25">
      <c r="A54" s="1" t="s">
        <v>1</v>
      </c>
      <c r="B54" s="1" t="s">
        <v>4459</v>
      </c>
    </row>
    <row r="55" spans="1:56" x14ac:dyDescent="0.25">
      <c r="A55" s="1" t="s">
        <v>1</v>
      </c>
      <c r="B55" s="1" t="s">
        <v>4458</v>
      </c>
    </row>
    <row r="56" spans="1:56" x14ac:dyDescent="0.25">
      <c r="A56" s="1" t="s">
        <v>1</v>
      </c>
      <c r="B56" s="1" t="s">
        <v>4457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BEF5D-6C2D-44AC-B162-83E22386681A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4546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4545</v>
      </c>
    </row>
    <row r="12" spans="1:56" x14ac:dyDescent="0.25">
      <c r="A12" s="1" t="s">
        <v>1</v>
      </c>
      <c r="B12" s="1" t="s">
        <v>4544</v>
      </c>
    </row>
    <row r="13" spans="1:56" x14ac:dyDescent="0.25">
      <c r="A13" s="1" t="s">
        <v>1</v>
      </c>
      <c r="B13" s="1" t="s">
        <v>4543</v>
      </c>
    </row>
    <row r="14" spans="1:56" x14ac:dyDescent="0.25">
      <c r="A14" s="1" t="s">
        <v>1</v>
      </c>
      <c r="B14" s="1" t="s">
        <v>4542</v>
      </c>
    </row>
    <row r="15" spans="1:56" x14ac:dyDescent="0.25">
      <c r="A15" s="1" t="s">
        <v>1</v>
      </c>
      <c r="B15" s="1" t="s">
        <v>4541</v>
      </c>
    </row>
    <row r="16" spans="1:56" x14ac:dyDescent="0.25">
      <c r="A16" s="1" t="s">
        <v>1</v>
      </c>
      <c r="B16" s="1" t="s">
        <v>4540</v>
      </c>
    </row>
    <row r="17" spans="1:56" x14ac:dyDescent="0.25">
      <c r="A17" s="1" t="s">
        <v>1</v>
      </c>
      <c r="B17" s="1" t="s">
        <v>4539</v>
      </c>
    </row>
    <row r="18" spans="1:56" x14ac:dyDescent="0.25">
      <c r="A18" s="1">
        <v>1</v>
      </c>
      <c r="B18" s="1" t="s">
        <v>4538</v>
      </c>
      <c r="C18" s="1">
        <v>250.50000345334411</v>
      </c>
      <c r="D18" s="1">
        <v>0</v>
      </c>
      <c r="E18">
        <f>(R18-S18*(1000-T18)/(1000-U18))*AK18</f>
        <v>-3.3961662376338935</v>
      </c>
      <c r="F18">
        <f>IF(AV18&lt;&gt;0,1/(1/AV18-1/N18),0)</f>
        <v>2.7969400098305801</v>
      </c>
      <c r="G18">
        <f>((AY18-AL18/2)*S18-E18)/(AY18+AL18/2)</f>
        <v>389.5661301772559</v>
      </c>
      <c r="H18">
        <f>AL18*1000</f>
        <v>23.149465223973579</v>
      </c>
      <c r="I18">
        <f>(AQ18-AW18)</f>
        <v>1.220751433311694</v>
      </c>
      <c r="J18">
        <f>(P18+AP18*D18)</f>
        <v>24.185667037963867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24.220739364624023</v>
      </c>
      <c r="P18" s="1">
        <v>24.185667037963867</v>
      </c>
      <c r="Q18" s="1">
        <v>24.256776809692383</v>
      </c>
      <c r="R18" s="1">
        <v>400.05218505859375</v>
      </c>
      <c r="S18" s="1">
        <v>394.8382568359375</v>
      </c>
      <c r="T18" s="1">
        <v>-6.7914435639977455E-3</v>
      </c>
      <c r="U18" s="1">
        <v>20.573602676391602</v>
      </c>
      <c r="V18" s="1">
        <v>-1.9663125276565552E-2</v>
      </c>
      <c r="W18" s="1">
        <v>59.566326141357422</v>
      </c>
      <c r="X18" s="1">
        <v>299.65945434570313</v>
      </c>
      <c r="Y18" s="1">
        <v>0.17998600006103516</v>
      </c>
      <c r="Z18" s="1">
        <v>3.8250870704650879</v>
      </c>
      <c r="AA18" s="1">
        <v>87.869361877441406</v>
      </c>
      <c r="AB18" s="1">
        <v>2.2942461967468262</v>
      </c>
      <c r="AC18" s="1">
        <v>-0.23997297883033752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1.1016891703886142</v>
      </c>
      <c r="AL18">
        <f>(U18-T18)/(1000-U18)*AK18</f>
        <v>2.3149465223973577E-2</v>
      </c>
      <c r="AM18">
        <f>(P18+273.15)</f>
        <v>297.33566703796384</v>
      </c>
      <c r="AN18">
        <f>(O18+273.15)</f>
        <v>297.370739364624</v>
      </c>
      <c r="AO18">
        <f>(Y18*AG18+Z18*AH18)*AI18</f>
        <v>2.8797759366085529E-2</v>
      </c>
      <c r="AP18">
        <f>((AO18+0.00000010773*(AN18^4-AM18^4))-AL18*44100)/(L18*51.4+0.00000043092*AM18^3)</f>
        <v>-8.4104831058383773</v>
      </c>
      <c r="AQ18">
        <f>0.61365*EXP(17.502*J18/(240.97+J18))</f>
        <v>3.0285407720062447</v>
      </c>
      <c r="AR18">
        <f>AQ18*1000/AA18</f>
        <v>34.466402250996182</v>
      </c>
      <c r="AS18">
        <f>(AR18-U18)</f>
        <v>13.892799574604581</v>
      </c>
      <c r="AT18">
        <f>IF(D18,P18,(O18+P18)/2)</f>
        <v>24.203203201293945</v>
      </c>
      <c r="AU18">
        <f>0.61365*EXP(17.502*AT18/(240.97+AT18))</f>
        <v>3.031728025033209</v>
      </c>
      <c r="AV18">
        <f>IF(AS18&lt;&gt;0,(1000-(AR18+U18)/2)/AS18*AL18,0)</f>
        <v>1.6204359505141266</v>
      </c>
      <c r="AW18">
        <f>U18*AA18/1000</f>
        <v>1.8077893386945507</v>
      </c>
      <c r="AX18">
        <f>(AU18-AW18)</f>
        <v>1.2239386863386583</v>
      </c>
      <c r="AY18">
        <f>1/(1.6/F18+1.37/N18)</f>
        <v>1.0779530101680863</v>
      </c>
      <c r="AZ18">
        <f>G18*AA18*0.001</f>
        <v>34.230927267739744</v>
      </c>
      <c r="BA18">
        <f>G18/S18</f>
        <v>0.98664737631826727</v>
      </c>
      <c r="BB18">
        <f>(1-AL18*AA18/AQ18/F18)*100</f>
        <v>75.986146377439042</v>
      </c>
      <c r="BC18">
        <f>(S18-E18/(N18/1.35))</f>
        <v>396.02840523682664</v>
      </c>
      <c r="BD18">
        <f>E18*BB18/100/BC18</f>
        <v>-6.5162392758328427E-3</v>
      </c>
    </row>
    <row r="19" spans="1:56" x14ac:dyDescent="0.25">
      <c r="A19" s="1" t="s">
        <v>1</v>
      </c>
      <c r="B19" s="1" t="s">
        <v>4537</v>
      </c>
      <c r="K19" s="1">
        <v>2.72</v>
      </c>
    </row>
    <row r="20" spans="1:56" x14ac:dyDescent="0.25">
      <c r="A20" s="1" t="s">
        <v>1</v>
      </c>
      <c r="B20" s="1" t="s">
        <v>4536</v>
      </c>
      <c r="K20" s="1">
        <v>2.72</v>
      </c>
    </row>
    <row r="21" spans="1:56" x14ac:dyDescent="0.25">
      <c r="A21" s="1">
        <v>2</v>
      </c>
      <c r="B21" s="1" t="s">
        <v>4535</v>
      </c>
      <c r="C21" s="1">
        <v>457.50000345334411</v>
      </c>
      <c r="D21" s="1">
        <v>0</v>
      </c>
      <c r="E21">
        <f>(R21-S21*(1000-T21)/(1000-U21))*AK21</f>
        <v>-2.66624763375565</v>
      </c>
      <c r="F21">
        <f>IF(AV21&lt;&gt;0,1/(1/AV21-1/N21),0)</f>
        <v>2.5395734241505159</v>
      </c>
      <c r="G21">
        <f>((AY21-AL21/2)*S21-E21)/(AY21+AL21/2)</f>
        <v>388.16137303705642</v>
      </c>
      <c r="H21">
        <f>AL21*1000</f>
        <v>22.652872570794269</v>
      </c>
      <c r="I21">
        <f>(AQ21-AW21)</f>
        <v>1.2649836376322694</v>
      </c>
      <c r="J21">
        <f>(P21+AP21*D21)</f>
        <v>24.219724655151367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24.169364929199219</v>
      </c>
      <c r="P21" s="1">
        <v>24.219724655151367</v>
      </c>
      <c r="Q21" s="1">
        <v>24.254158020019531</v>
      </c>
      <c r="R21" s="1">
        <v>399.955078125</v>
      </c>
      <c r="S21" s="1">
        <v>394.26840209960938</v>
      </c>
      <c r="T21" s="1">
        <v>-7.4805258773267269E-3</v>
      </c>
      <c r="U21" s="1">
        <v>20.139978408813477</v>
      </c>
      <c r="V21" s="1">
        <v>-2.172582782804966E-2</v>
      </c>
      <c r="W21" s="1">
        <v>58.492904663085938</v>
      </c>
      <c r="X21" s="1">
        <v>299.66494750976563</v>
      </c>
      <c r="Y21" s="1">
        <v>24.839288711547852</v>
      </c>
      <c r="Z21" s="1">
        <v>3.6037666797637939</v>
      </c>
      <c r="AA21" s="1">
        <v>87.872482299804688</v>
      </c>
      <c r="AB21" s="1">
        <v>2.1426303386688232</v>
      </c>
      <c r="AC21" s="1">
        <v>-0.21790419518947601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1.1017093658447263</v>
      </c>
      <c r="AL21">
        <f>(U21-T21)/(1000-U21)*AK21</f>
        <v>2.265287257079427E-2</v>
      </c>
      <c r="AM21">
        <f>(P21+273.15)</f>
        <v>297.36972465515134</v>
      </c>
      <c r="AN21">
        <f>(O21+273.15)</f>
        <v>297.3193649291992</v>
      </c>
      <c r="AO21">
        <f>(Y21*AG21+Z21*AH21)*AI21</f>
        <v>3.9742861050154374</v>
      </c>
      <c r="AP21">
        <f>((AO21+0.00000010773*(AN21^4-AM21^4))-AL21*44100)/(L21*51.4+0.00000043092*AM21^3)</f>
        <v>-8.2051852866423971</v>
      </c>
      <c r="AQ21">
        <f>0.61365*EXP(17.502*J21/(240.97+J21))</f>
        <v>3.0347335338791801</v>
      </c>
      <c r="AR21">
        <f>AQ21*1000/AA21</f>
        <v>34.53565273739769</v>
      </c>
      <c r="AS21">
        <f>(AR21-U21)</f>
        <v>14.395674328584214</v>
      </c>
      <c r="AT21">
        <f>IF(D21,P21,(O21+P21)/2)</f>
        <v>24.194544792175293</v>
      </c>
      <c r="AU21">
        <f>0.61365*EXP(17.502*AT21/(240.97+AT21))</f>
        <v>3.0301539655387995</v>
      </c>
      <c r="AV21">
        <f>IF(AS21&lt;&gt;0,(1000-(AR21+U21)/2)/AS21*AL21,0)</f>
        <v>1.5305703654675407</v>
      </c>
      <c r="AW21">
        <f>U21*AA21/1000</f>
        <v>1.7697498962469107</v>
      </c>
      <c r="AX21">
        <f>(AU21-AW21)</f>
        <v>1.2604040692918888</v>
      </c>
      <c r="AY21">
        <f>1/(1.6/F21+1.37/N21)</f>
        <v>1.0145511505945413</v>
      </c>
      <c r="AZ21">
        <f>G21*AA21*0.001</f>
        <v>34.108703381666622</v>
      </c>
      <c r="BA21">
        <f>G21/S21</f>
        <v>0.9845104780651176</v>
      </c>
      <c r="BB21">
        <f>(1-AL21*AA21/AQ21/F21)*100</f>
        <v>74.171758438930155</v>
      </c>
      <c r="BC21">
        <f>(S21-E21/(N21/1.35))</f>
        <v>395.20275870516218</v>
      </c>
      <c r="BD21">
        <f>E21*BB21/100/BC21</f>
        <v>-5.004020621648308E-3</v>
      </c>
    </row>
    <row r="22" spans="1:56" x14ac:dyDescent="0.25">
      <c r="A22" s="1" t="s">
        <v>1</v>
      </c>
      <c r="B22" s="1" t="s">
        <v>4534</v>
      </c>
      <c r="K22" s="1">
        <v>2.72</v>
      </c>
    </row>
    <row r="23" spans="1:56" x14ac:dyDescent="0.25">
      <c r="A23" s="1" t="s">
        <v>1</v>
      </c>
      <c r="B23" s="1" t="s">
        <v>4533</v>
      </c>
      <c r="K23" s="1">
        <v>2.72</v>
      </c>
    </row>
    <row r="24" spans="1:56" x14ac:dyDescent="0.25">
      <c r="A24" s="1">
        <v>3</v>
      </c>
      <c r="B24" s="1" t="s">
        <v>4532</v>
      </c>
      <c r="C24" s="1">
        <v>664.50000345334411</v>
      </c>
      <c r="D24" s="1">
        <v>0</v>
      </c>
      <c r="E24">
        <f>(R24-S24*(1000-T24)/(1000-U24))*AK24</f>
        <v>-2.1500923755949679</v>
      </c>
      <c r="F24">
        <f>IF(AV24&lt;&gt;0,1/(1/AV24-1/N24),0)</f>
        <v>2.4166719377227812</v>
      </c>
      <c r="G24">
        <f>((AY24-AL24/2)*S24-E24)/(AY24+AL24/2)</f>
        <v>387.34951981070651</v>
      </c>
      <c r="H24">
        <f>AL24*1000</f>
        <v>22.241185589771007</v>
      </c>
      <c r="I24">
        <f>(AQ24-AW24)</f>
        <v>1.2804140484524016</v>
      </c>
      <c r="J24">
        <f>(P24+AP24*D24)</f>
        <v>24.130569458007813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24.080190658569336</v>
      </c>
      <c r="P24" s="1">
        <v>24.130569458007813</v>
      </c>
      <c r="Q24" s="1">
        <v>24.192916870117188</v>
      </c>
      <c r="R24" s="1">
        <v>400.00650024414063</v>
      </c>
      <c r="S24" s="1">
        <v>394.0042724609375</v>
      </c>
      <c r="T24" s="1">
        <v>-7.3727318085730076E-3</v>
      </c>
      <c r="U24" s="1">
        <v>19.780239105224609</v>
      </c>
      <c r="V24" s="1">
        <v>-2.1527571603655815E-2</v>
      </c>
      <c r="W24" s="1">
        <v>57.756137847900391</v>
      </c>
      <c r="X24" s="1">
        <v>299.67941284179688</v>
      </c>
      <c r="Y24" s="1">
        <v>50.923149108886719</v>
      </c>
      <c r="Z24" s="1">
        <v>3.6548647880554199</v>
      </c>
      <c r="AA24" s="1">
        <v>87.872123718261719</v>
      </c>
      <c r="AB24" s="1">
        <v>2.0594959259033203</v>
      </c>
      <c r="AC24" s="1">
        <v>-0.22252045571804047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1.1017625472124881</v>
      </c>
      <c r="AL24">
        <f>(U24-T24)/(1000-U24)*AK24</f>
        <v>2.2241185589771006E-2</v>
      </c>
      <c r="AM24">
        <f>(P24+273.15)</f>
        <v>297.28056945800779</v>
      </c>
      <c r="AN24">
        <f>(O24+273.15)</f>
        <v>297.23019065856931</v>
      </c>
      <c r="AO24">
        <f>(Y24*AG24+Z24*AH24)*AI24</f>
        <v>8.1477036753065022</v>
      </c>
      <c r="AP24">
        <f>((AO24+0.00000010773*(AN24^4-AM24^4))-AL24*44100)/(L24*51.4+0.00000043092*AM24^3)</f>
        <v>-8.021832466231583</v>
      </c>
      <c r="AQ24">
        <f>0.61365*EXP(17.502*J24/(240.97+J24))</f>
        <v>3.0185456662834969</v>
      </c>
      <c r="AR24">
        <f>AQ24*1000/AA24</f>
        <v>34.351572928425512</v>
      </c>
      <c r="AS24">
        <f>(AR24-U24)</f>
        <v>14.571333823200902</v>
      </c>
      <c r="AT24">
        <f>IF(D24,P24,(O24+P24)/2)</f>
        <v>24.105380058288574</v>
      </c>
      <c r="AU24">
        <f>0.61365*EXP(17.502*AT24/(240.97+AT24))</f>
        <v>3.0139857388121638</v>
      </c>
      <c r="AV24">
        <f>IF(AS24&lt;&gt;0,(1000-(AR24+U24)/2)/AS24*AL24,0)</f>
        <v>1.4850533254849274</v>
      </c>
      <c r="AW24">
        <f>U24*AA24/1000</f>
        <v>1.7381316178310953</v>
      </c>
      <c r="AX24">
        <f>(AU24-AW24)</f>
        <v>1.2758541209810685</v>
      </c>
      <c r="AY24">
        <f>1/(1.6/F24+1.37/N24)</f>
        <v>0.98260977089367341</v>
      </c>
      <c r="AZ24">
        <f>G24*AA24*0.001</f>
        <v>34.037224927015671</v>
      </c>
      <c r="BA24">
        <f>G24/S24</f>
        <v>0.98310994799963558</v>
      </c>
      <c r="BB24">
        <f>(1-AL24*AA24/AQ24/F24)*100</f>
        <v>73.208711125608005</v>
      </c>
      <c r="BC24">
        <f>(S24-E24/(N24/1.35))</f>
        <v>394.75774824025063</v>
      </c>
      <c r="BD24">
        <f>E24*BB24/100/BC24</f>
        <v>-3.9873946064386519E-3</v>
      </c>
    </row>
    <row r="25" spans="1:56" x14ac:dyDescent="0.25">
      <c r="A25" s="1" t="s">
        <v>1</v>
      </c>
      <c r="B25" s="1" t="s">
        <v>4531</v>
      </c>
      <c r="K25" s="1">
        <v>2.72</v>
      </c>
    </row>
    <row r="26" spans="1:56" x14ac:dyDescent="0.25">
      <c r="A26" s="1" t="s">
        <v>1</v>
      </c>
      <c r="B26" s="1" t="s">
        <v>4530</v>
      </c>
      <c r="K26" s="1">
        <v>2.72</v>
      </c>
    </row>
    <row r="27" spans="1:56" x14ac:dyDescent="0.25">
      <c r="A27" s="1">
        <v>4</v>
      </c>
      <c r="B27" s="1" t="s">
        <v>4529</v>
      </c>
      <c r="C27" s="1">
        <v>870.50000345334411</v>
      </c>
      <c r="D27" s="1">
        <v>0</v>
      </c>
      <c r="E27">
        <f>(R27-S27*(1000-T27)/(1000-U27))*AK27</f>
        <v>-1.3753933349502092</v>
      </c>
      <c r="F27">
        <f>IF(AV27&lt;&gt;0,1/(1/AV27-1/N27),0)</f>
        <v>2.373963420387208</v>
      </c>
      <c r="G27">
        <f>((AY27-AL27/2)*S27-E27)/(AY27+AL27/2)</f>
        <v>385.92230373430471</v>
      </c>
      <c r="H27">
        <f>AL27*1000</f>
        <v>22.083491968252982</v>
      </c>
      <c r="I27">
        <f>(AQ27-AW27)</f>
        <v>1.2854908973497576</v>
      </c>
      <c r="J27">
        <f>(P27+AP27*D27)</f>
        <v>24.092525482177734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24.004787445068359</v>
      </c>
      <c r="P27" s="1">
        <v>24.092525482177734</v>
      </c>
      <c r="Q27" s="1">
        <v>24.123771667480469</v>
      </c>
      <c r="R27" s="1">
        <v>400.00262451171875</v>
      </c>
      <c r="S27" s="1">
        <v>393.36566162109375</v>
      </c>
      <c r="T27" s="1">
        <v>-7.6204435899853706E-3</v>
      </c>
      <c r="U27" s="1">
        <v>19.644729614257813</v>
      </c>
      <c r="V27" s="1">
        <v>-2.235114574432373E-2</v>
      </c>
      <c r="W27" s="1">
        <v>57.618984222412109</v>
      </c>
      <c r="X27" s="1">
        <v>299.64404296875</v>
      </c>
      <c r="Y27" s="1">
        <v>100.36869812011719</v>
      </c>
      <c r="Z27" s="1">
        <v>3.9679019451141357</v>
      </c>
      <c r="AA27" s="1">
        <v>87.869377136230469</v>
      </c>
      <c r="AB27" s="1">
        <v>2.0017642974853516</v>
      </c>
      <c r="AC27" s="1">
        <v>-0.22345171868801117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1.1016325109145217</v>
      </c>
      <c r="AL27">
        <f>(U27-T27)/(1000-U27)*AK27</f>
        <v>2.2083491968252981E-2</v>
      </c>
      <c r="AM27">
        <f>(P27+273.15)</f>
        <v>297.24252548217771</v>
      </c>
      <c r="AN27">
        <f>(O27+273.15)</f>
        <v>297.15478744506834</v>
      </c>
      <c r="AO27">
        <f>(Y27*AG27+Z27*AH27)*AI27</f>
        <v>16.058991340272314</v>
      </c>
      <c r="AP27">
        <f>((AO27+0.00000010773*(AN27^4-AM27^4))-AL27*44100)/(L27*51.4+0.00000043092*AM27^3)</f>
        <v>-7.9030704338709707</v>
      </c>
      <c r="AQ27">
        <f>0.61365*EXP(17.502*J27/(240.97+J27))</f>
        <v>3.0116610525642526</v>
      </c>
      <c r="AR27">
        <f>AQ27*1000/AA27</f>
        <v>34.274296128161339</v>
      </c>
      <c r="AS27">
        <f>(AR27-U27)</f>
        <v>14.629566513903526</v>
      </c>
      <c r="AT27">
        <f>IF(D27,P27,(O27+P27)/2)</f>
        <v>24.048656463623047</v>
      </c>
      <c r="AU27">
        <f>0.61365*EXP(17.502*AT27/(240.97+AT27))</f>
        <v>3.0037393580527971</v>
      </c>
      <c r="AV27">
        <f>IF(AS27&lt;&gt;0,(1000-(AR27+U27)/2)/AS27*AL27,0)</f>
        <v>1.4688153447248011</v>
      </c>
      <c r="AW27">
        <f>U27*AA27/1000</f>
        <v>1.726170155214495</v>
      </c>
      <c r="AX27">
        <f>(AU27-AW27)</f>
        <v>1.2775692028383021</v>
      </c>
      <c r="AY27">
        <f>1/(1.6/F27+1.37/N27)</f>
        <v>0.97124262153534879</v>
      </c>
      <c r="AZ27">
        <f>G27*AA27*0.001</f>
        <v>33.910752452112504</v>
      </c>
      <c r="BA27">
        <f>G27/S27</f>
        <v>0.9810777639916145</v>
      </c>
      <c r="BB27">
        <f>(1-AL27*AA27/AQ27/F27)*100</f>
        <v>72.859041551390746</v>
      </c>
      <c r="BC27">
        <f>(S27-E27/(N27/1.35))</f>
        <v>393.84765280281073</v>
      </c>
      <c r="BD27">
        <f>E27*BB27/100/BC27</f>
        <v>-2.5443807885486024E-3</v>
      </c>
    </row>
    <row r="28" spans="1:56" x14ac:dyDescent="0.25">
      <c r="A28" s="1" t="s">
        <v>1</v>
      </c>
      <c r="B28" s="1" t="s">
        <v>4528</v>
      </c>
      <c r="K28" s="1">
        <v>2.72</v>
      </c>
    </row>
    <row r="29" spans="1:56" x14ac:dyDescent="0.25">
      <c r="A29" s="1" t="s">
        <v>1</v>
      </c>
      <c r="B29" s="1" t="s">
        <v>4527</v>
      </c>
      <c r="K29" s="1">
        <v>2.72</v>
      </c>
    </row>
    <row r="30" spans="1:56" x14ac:dyDescent="0.25">
      <c r="A30" s="1">
        <v>5</v>
      </c>
      <c r="B30" s="1" t="s">
        <v>4526</v>
      </c>
      <c r="C30" s="1">
        <v>1077.5000034533441</v>
      </c>
      <c r="D30" s="1">
        <v>0</v>
      </c>
      <c r="E30">
        <f>(R30-S30*(1000-T30)/(1000-U30))*AK30</f>
        <v>-1.00289399327839</v>
      </c>
      <c r="F30">
        <f>IF(AV30&lt;&gt;0,1/(1/AV30-1/N30),0)</f>
        <v>2.3979178792139462</v>
      </c>
      <c r="G30">
        <f>((AY30-AL30/2)*S30-E30)/(AY30+AL30/2)</f>
        <v>385.30973537952758</v>
      </c>
      <c r="H30">
        <f>AL30*1000</f>
        <v>22.06655099185777</v>
      </c>
      <c r="I30">
        <f>(AQ30-AW30)</f>
        <v>1.2767430775665696</v>
      </c>
      <c r="J30">
        <f>(P30+AP30*D30)</f>
        <v>24.036720275878906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23.948928833007813</v>
      </c>
      <c r="P30" s="1">
        <v>24.036720275878906</v>
      </c>
      <c r="Q30" s="1">
        <v>24.068960189819336</v>
      </c>
      <c r="R30" s="1">
        <v>400.03158569335938</v>
      </c>
      <c r="S30" s="1">
        <v>393.06842041015625</v>
      </c>
      <c r="T30" s="1">
        <v>-9.5521779730916023E-3</v>
      </c>
      <c r="U30" s="1">
        <v>19.628253936767578</v>
      </c>
      <c r="V30" s="1">
        <v>-2.8113186359405518E-2</v>
      </c>
      <c r="W30" s="1">
        <v>57.768268585205078</v>
      </c>
      <c r="X30" s="1">
        <v>299.64096069335938</v>
      </c>
      <c r="Y30" s="1">
        <v>151.45210266113281</v>
      </c>
      <c r="Z30" s="1">
        <v>3.851346492767334</v>
      </c>
      <c r="AA30" s="1">
        <v>87.875572204589844</v>
      </c>
      <c r="AB30" s="1">
        <v>2.0200626850128174</v>
      </c>
      <c r="AC30" s="1">
        <v>-0.22307159006595612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1.1016211790197032</v>
      </c>
      <c r="AL30">
        <f>(U30-T30)/(1000-U30)*AK30</f>
        <v>2.206655099185777E-2</v>
      </c>
      <c r="AM30">
        <f>(P30+273.15)</f>
        <v>297.18672027587888</v>
      </c>
      <c r="AN30">
        <f>(O30+273.15)</f>
        <v>297.09892883300779</v>
      </c>
      <c r="AO30">
        <f>(Y30*AG30+Z30*AH30)*AI30</f>
        <v>24.232335884146323</v>
      </c>
      <c r="AP30">
        <f>((AO30+0.00000010773*(AN30^4-AM30^4))-AL30*44100)/(L30*51.4+0.00000043092*AM30^3)</f>
        <v>-7.8299550418114956</v>
      </c>
      <c r="AQ30">
        <f>0.61365*EXP(17.502*J30/(240.97+J30))</f>
        <v>3.0015871236370137</v>
      </c>
      <c r="AR30">
        <f>AQ30*1000/AA30</f>
        <v>34.157241293960382</v>
      </c>
      <c r="AS30">
        <f>(AR30-U30)</f>
        <v>14.528987357192804</v>
      </c>
      <c r="AT30">
        <f>IF(D30,P30,(O30+P30)/2)</f>
        <v>23.992824554443359</v>
      </c>
      <c r="AU30">
        <f>0.61365*EXP(17.502*AT30/(240.97+AT30))</f>
        <v>2.9936838033442497</v>
      </c>
      <c r="AV30">
        <f>IF(AS30&lt;&gt;0,(1000-(AR30+U30)/2)/AS30*AL30,0)</f>
        <v>1.477950271232191</v>
      </c>
      <c r="AW30">
        <f>U30*AA30/1000</f>
        <v>1.7248440460704442</v>
      </c>
      <c r="AX30">
        <f>(AU30-AW30)</f>
        <v>1.2688397572738055</v>
      </c>
      <c r="AY30">
        <f>1/(1.6/F30+1.37/N30)</f>
        <v>0.97763559283803736</v>
      </c>
      <c r="AZ30">
        <f>G30*AA30*0.001</f>
        <v>33.859313472475087</v>
      </c>
      <c r="BA30">
        <f>G30/S30</f>
        <v>0.9802612353784802</v>
      </c>
      <c r="BB30">
        <f>(1-AL30*AA30/AQ30/F30)*100</f>
        <v>73.058773409134659</v>
      </c>
      <c r="BC30">
        <f>(S30-E30/(N30/1.35))</f>
        <v>393.41987337177369</v>
      </c>
      <c r="BD30">
        <f>E30*BB30/100/BC30</f>
        <v>-1.8623920642430096E-3</v>
      </c>
    </row>
    <row r="31" spans="1:56" x14ac:dyDescent="0.25">
      <c r="A31" s="1" t="s">
        <v>1</v>
      </c>
      <c r="B31" s="1" t="s">
        <v>4525</v>
      </c>
      <c r="K31" s="1">
        <v>2.72</v>
      </c>
    </row>
    <row r="32" spans="1:56" x14ac:dyDescent="0.25">
      <c r="A32" s="1" t="s">
        <v>1</v>
      </c>
      <c r="B32" s="1" t="s">
        <v>4524</v>
      </c>
      <c r="K32" s="1">
        <v>2.72</v>
      </c>
    </row>
    <row r="33" spans="1:56" x14ac:dyDescent="0.25">
      <c r="A33" s="1">
        <v>6</v>
      </c>
      <c r="B33" s="1" t="s">
        <v>4523</v>
      </c>
      <c r="C33" s="1">
        <v>1284.5000034533441</v>
      </c>
      <c r="D33" s="1">
        <v>0</v>
      </c>
      <c r="E33">
        <f>(R33-S33*(1000-T33)/(1000-U33))*AK33</f>
        <v>-0.47407829010509384</v>
      </c>
      <c r="F33">
        <f>IF(AV33&lt;&gt;0,1/(1/AV33-1/N33),0)</f>
        <v>2.5074108002107001</v>
      </c>
      <c r="G33">
        <f>((AY33-AL33/2)*S33-E33)/(AY33+AL33/2)</f>
        <v>384.38283410225591</v>
      </c>
      <c r="H33">
        <f>AL33*1000</f>
        <v>22.269833733564578</v>
      </c>
      <c r="I33">
        <f>(AQ33-AW33)</f>
        <v>1.2536834134064792</v>
      </c>
      <c r="J33">
        <f>(P33+AP33*D33)</f>
        <v>23.994785308837891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23.919639587402344</v>
      </c>
      <c r="P33" s="1">
        <v>23.994785308837891</v>
      </c>
      <c r="Q33" s="1">
        <v>24.032615661621094</v>
      </c>
      <c r="R33" s="1">
        <v>400.01290893554688</v>
      </c>
      <c r="S33" s="1">
        <v>392.5081787109375</v>
      </c>
      <c r="T33" s="1">
        <v>-9.9481120705604553E-3</v>
      </c>
      <c r="U33" s="1">
        <v>19.806026458740234</v>
      </c>
      <c r="V33" s="1">
        <v>-2.9328148812055588E-2</v>
      </c>
      <c r="W33" s="1">
        <v>58.390384674072266</v>
      </c>
      <c r="X33" s="1">
        <v>299.6280517578125</v>
      </c>
      <c r="Y33" s="1">
        <v>299.82260131835938</v>
      </c>
      <c r="Z33" s="1">
        <v>4.0896525382995605</v>
      </c>
      <c r="AA33" s="1">
        <v>87.869873046875</v>
      </c>
      <c r="AB33" s="1">
        <v>2.1440327167510986</v>
      </c>
      <c r="AC33" s="1">
        <v>-0.23441535234451294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1.1015737196978397</v>
      </c>
      <c r="AL33">
        <f>(U33-T33)/(1000-U33)*AK33</f>
        <v>2.2269833733564576E-2</v>
      </c>
      <c r="AM33">
        <f>(P33+273.15)</f>
        <v>297.14478530883787</v>
      </c>
      <c r="AN33">
        <f>(O33+273.15)</f>
        <v>297.06963958740232</v>
      </c>
      <c r="AO33">
        <f>(Y33*AG33+Z33*AH33)*AI33</f>
        <v>47.971615138688321</v>
      </c>
      <c r="AP33">
        <f>((AO33+0.00000010773*(AN33^4-AM33^4))-AL33*44100)/(L33*51.4+0.00000043092*AM33^3)</f>
        <v>-7.7072923751112761</v>
      </c>
      <c r="AQ33">
        <f>0.61365*EXP(17.502*J33/(240.97+J33))</f>
        <v>2.9940364438990308</v>
      </c>
      <c r="AR33">
        <f>AQ33*1000/AA33</f>
        <v>34.073526455442064</v>
      </c>
      <c r="AS33">
        <f>(AR33-U33)</f>
        <v>14.267499996701829</v>
      </c>
      <c r="AT33">
        <f>IF(D33,P33,(O33+P33)/2)</f>
        <v>23.957212448120117</v>
      </c>
      <c r="AU33">
        <f>0.61365*EXP(17.502*AT33/(240.97+AT33))</f>
        <v>2.9872853029416078</v>
      </c>
      <c r="AV33">
        <f>IF(AS33&lt;&gt;0,(1000-(AR33+U33)/2)/AS33*AL33,0)</f>
        <v>1.5188287643984661</v>
      </c>
      <c r="AW33">
        <f>U33*AA33/1000</f>
        <v>1.7403530304925516</v>
      </c>
      <c r="AX33">
        <f>(AU33-AW33)</f>
        <v>1.2469322724490561</v>
      </c>
      <c r="AY33">
        <f>1/(1.6/F33+1.37/N33)</f>
        <v>1.006300525812015</v>
      </c>
      <c r="AZ33">
        <f>G33*AA33*0.001</f>
        <v>33.77567083396324</v>
      </c>
      <c r="BA33">
        <f>G33/S33</f>
        <v>0.97929891643183953</v>
      </c>
      <c r="BB33">
        <f>(1-AL33*AA33/AQ33/F33)*100</f>
        <v>73.933999513482675</v>
      </c>
      <c r="BC33">
        <f>(S33-E33/(N33/1.35))</f>
        <v>392.67431413523224</v>
      </c>
      <c r="BD33">
        <f>E33*BB33/100/BC33</f>
        <v>-8.9261005388582002E-4</v>
      </c>
    </row>
    <row r="34" spans="1:56" x14ac:dyDescent="0.25">
      <c r="A34" s="1" t="s">
        <v>1</v>
      </c>
      <c r="B34" s="1" t="s">
        <v>4522</v>
      </c>
      <c r="K34" s="1">
        <v>2.72</v>
      </c>
    </row>
    <row r="35" spans="1:56" x14ac:dyDescent="0.25">
      <c r="A35" s="1" t="s">
        <v>1</v>
      </c>
      <c r="B35" s="1" t="s">
        <v>4521</v>
      </c>
      <c r="K35" s="1">
        <v>2.72</v>
      </c>
    </row>
    <row r="36" spans="1:56" x14ac:dyDescent="0.25">
      <c r="A36" s="1">
        <v>7</v>
      </c>
      <c r="B36" s="1" t="s">
        <v>4520</v>
      </c>
      <c r="C36" s="1">
        <v>1491.5000034533441</v>
      </c>
      <c r="D36" s="1">
        <v>0</v>
      </c>
      <c r="E36">
        <f>(R36-S36*(1000-T36)/(1000-U36))*AK36</f>
        <v>-2.5372054640651468E-3</v>
      </c>
      <c r="F36">
        <f>IF(AV36&lt;&gt;0,1/(1/AV36-1/N36),0)</f>
        <v>2.6903787517186761</v>
      </c>
      <c r="G36">
        <f>((AY36-AL36/2)*S36-E36)/(AY36+AL36/2)</f>
        <v>383.46767691353131</v>
      </c>
      <c r="H36">
        <f>AL36*1000</f>
        <v>22.630696698016781</v>
      </c>
      <c r="I36">
        <f>(AQ36-AW36)</f>
        <v>1.2213420921921068</v>
      </c>
      <c r="J36">
        <f>(P36+AP36*D36)</f>
        <v>23.968235015869141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23.903125762939453</v>
      </c>
      <c r="P36" s="1">
        <v>23.968235015869141</v>
      </c>
      <c r="Q36" s="1">
        <v>24.009353637695313</v>
      </c>
      <c r="R36" s="1">
        <v>399.84860229492188</v>
      </c>
      <c r="S36" s="1">
        <v>391.80209350585938</v>
      </c>
      <c r="T36" s="1">
        <v>-9.776504710316658E-3</v>
      </c>
      <c r="U36" s="1">
        <v>20.119953155517578</v>
      </c>
      <c r="V36" s="1">
        <v>-2.8850601986050606E-2</v>
      </c>
      <c r="W36" s="1">
        <v>59.374263763427734</v>
      </c>
      <c r="X36" s="1">
        <v>299.64138793945313</v>
      </c>
      <c r="Y36" s="1">
        <v>499.83999633789063</v>
      </c>
      <c r="Z36" s="1">
        <v>3.7766544818878174</v>
      </c>
      <c r="AA36" s="1">
        <v>87.869110107421875</v>
      </c>
      <c r="AB36" s="1">
        <v>2.258929967880249</v>
      </c>
      <c r="AC36" s="1">
        <v>-0.24635154008865356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1.1016227497774009</v>
      </c>
      <c r="AL36">
        <f>(U36-T36)/(1000-U36)*AK36</f>
        <v>2.2630696698016782E-2</v>
      </c>
      <c r="AM36">
        <f>(P36+273.15)</f>
        <v>297.11823501586912</v>
      </c>
      <c r="AN36">
        <f>(O36+273.15)</f>
        <v>297.05312576293943</v>
      </c>
      <c r="AO36">
        <f>(Y36*AG36+Z36*AH36)*AI36</f>
        <v>79.974397626495374</v>
      </c>
      <c r="AP36">
        <f>((AO36+0.00000010773*(AN36^4-AM36^4))-AL36*44100)/(L36*51.4+0.00000043092*AM36^3)</f>
        <v>-7.5739211482713582</v>
      </c>
      <c r="AQ36">
        <f>0.61365*EXP(17.502*J36/(240.97+J36))</f>
        <v>2.989264471370451</v>
      </c>
      <c r="AR36">
        <f>AQ36*1000/AA36</f>
        <v>34.019514567929633</v>
      </c>
      <c r="AS36">
        <f>(AR36-U36)</f>
        <v>13.899561412412055</v>
      </c>
      <c r="AT36">
        <f>IF(D36,P36,(O36+P36)/2)</f>
        <v>23.935680389404297</v>
      </c>
      <c r="AU36">
        <f>0.61365*EXP(17.502*AT36/(240.97+AT36))</f>
        <v>2.9834223970677316</v>
      </c>
      <c r="AV36">
        <f>IF(AS36&lt;&gt;0,(1000-(AR36+U36)/2)/AS36*AL36,0)</f>
        <v>1.5840852173676736</v>
      </c>
      <c r="AW36">
        <f>U36*AA36/1000</f>
        <v>1.7679223791783443</v>
      </c>
      <c r="AX36">
        <f>(AU36-AW36)</f>
        <v>1.2155000178893873</v>
      </c>
      <c r="AY36">
        <f>1/(1.6/F36+1.37/N36)</f>
        <v>1.052252453922212</v>
      </c>
      <c r="AZ36">
        <f>G36*AA36*0.001</f>
        <v>33.694963525352357</v>
      </c>
      <c r="BA36">
        <f>G36/S36</f>
        <v>0.97872799372317942</v>
      </c>
      <c r="BB36">
        <f>(1-AL36*AA36/AQ36/F36)*100</f>
        <v>75.273856375882971</v>
      </c>
      <c r="BC36">
        <f>(S36-E36/(N36/1.35))</f>
        <v>391.80298264108256</v>
      </c>
      <c r="BD36">
        <f>E36*BB36/100/BC36</f>
        <v>-4.8745223533201248E-6</v>
      </c>
    </row>
    <row r="37" spans="1:56" x14ac:dyDescent="0.25">
      <c r="A37" s="1" t="s">
        <v>1</v>
      </c>
      <c r="B37" s="1" t="s">
        <v>4519</v>
      </c>
      <c r="K37" s="1">
        <v>2.72</v>
      </c>
    </row>
    <row r="38" spans="1:56" x14ac:dyDescent="0.25">
      <c r="A38" s="1" t="s">
        <v>1</v>
      </c>
      <c r="B38" s="1" t="s">
        <v>4518</v>
      </c>
      <c r="K38" s="1">
        <v>2.72</v>
      </c>
    </row>
    <row r="39" spans="1:56" x14ac:dyDescent="0.25">
      <c r="A39" s="1">
        <v>8</v>
      </c>
      <c r="B39" s="1" t="s">
        <v>4517</v>
      </c>
      <c r="C39" s="1">
        <v>1698.5000034533441</v>
      </c>
      <c r="D39" s="1">
        <v>0</v>
      </c>
      <c r="E39">
        <f>(R39-S39*(1000-T39)/(1000-U39))*AK39</f>
        <v>0.31386944061440547</v>
      </c>
      <c r="F39">
        <f>IF(AV39&lt;&gt;0,1/(1/AV39-1/N39),0)</f>
        <v>2.9797472593927954</v>
      </c>
      <c r="G39">
        <f>((AY39-AL39/2)*S39-E39)/(AY39+AL39/2)</f>
        <v>383.18177915302982</v>
      </c>
      <c r="H39">
        <f>AL39*1000</f>
        <v>23.152165301398586</v>
      </c>
      <c r="I39">
        <f>(AQ39-AW39)</f>
        <v>1.1777717119798532</v>
      </c>
      <c r="J39">
        <f>(P39+AP39*D39)</f>
        <v>23.947013854980469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23.910449981689453</v>
      </c>
      <c r="P39" s="1">
        <v>23.947013854980469</v>
      </c>
      <c r="Q39" s="1">
        <v>24.002939224243164</v>
      </c>
      <c r="R39" s="1">
        <v>399.97744750976563</v>
      </c>
      <c r="S39" s="1">
        <v>391.46612548828125</v>
      </c>
      <c r="T39" s="1">
        <v>-9.2792967334389687E-3</v>
      </c>
      <c r="U39" s="1">
        <v>20.57281494140625</v>
      </c>
      <c r="V39" s="1">
        <v>-2.737080305814743E-2</v>
      </c>
      <c r="W39" s="1">
        <v>60.682880401611328</v>
      </c>
      <c r="X39" s="1">
        <v>299.66989135742188</v>
      </c>
      <c r="Y39" s="1">
        <v>750.25213623046875</v>
      </c>
      <c r="Z39" s="1">
        <v>3.9246127605438232</v>
      </c>
      <c r="AA39" s="1">
        <v>87.867576599121094</v>
      </c>
      <c r="AB39" s="1">
        <v>2.4141104221343994</v>
      </c>
      <c r="AC39" s="1">
        <v>-0.25812798738479614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1.1017275417552272</v>
      </c>
      <c r="AL39">
        <f>(U39-T39)/(1000-U39)*AK39</f>
        <v>2.3152165301398586E-2</v>
      </c>
      <c r="AM39">
        <f>(P39+273.15)</f>
        <v>297.09701385498045</v>
      </c>
      <c r="AN39">
        <f>(O39+273.15)</f>
        <v>297.06044998168943</v>
      </c>
      <c r="AO39">
        <f>(Y39*AG39+Z39*AH39)*AI39</f>
        <v>120.04033911376428</v>
      </c>
      <c r="AP39">
        <f>((AO39+0.00000010773*(AN39^4-AM39^4))-AL39*44100)/(L39*51.4+0.00000043092*AM39^3)</f>
        <v>-7.4307006839803718</v>
      </c>
      <c r="AQ39">
        <f>0.61365*EXP(17.502*J39/(240.97+J39))</f>
        <v>2.9854551047034099</v>
      </c>
      <c r="AR39">
        <f>AQ39*1000/AA39</f>
        <v>33.976754796868633</v>
      </c>
      <c r="AS39">
        <f>(AR39-U39)</f>
        <v>13.403939855462383</v>
      </c>
      <c r="AT39">
        <f>IF(D39,P39,(O39+P39)/2)</f>
        <v>23.928731918334961</v>
      </c>
      <c r="AU39">
        <f>0.61365*EXP(17.502*AT39/(240.97+AT39))</f>
        <v>2.9821767562615151</v>
      </c>
      <c r="AV39">
        <f>IF(AS39&lt;&gt;0,(1000-(AR39+U39)/2)/AS39*AL39,0)</f>
        <v>1.6801548810568991</v>
      </c>
      <c r="AW39">
        <f>U39*AA39/1000</f>
        <v>1.8076833927235567</v>
      </c>
      <c r="AX39">
        <f>(AU39-AW39)</f>
        <v>1.1744933635379584</v>
      </c>
      <c r="AY39">
        <f>1/(1.6/F39+1.37/N39)</f>
        <v>1.1203367452709809</v>
      </c>
      <c r="AZ39">
        <f>G39*AA39*0.001</f>
        <v>33.669254331116356</v>
      </c>
      <c r="BA39">
        <f>G39/S39</f>
        <v>0.9788376418906789</v>
      </c>
      <c r="BB39">
        <f>(1-AL39*AA39/AQ39/F39)*100</f>
        <v>77.131889106112411</v>
      </c>
      <c r="BC39">
        <f>(S39-E39/(N39/1.35))</f>
        <v>391.35613346000662</v>
      </c>
      <c r="BD39">
        <f>E39*BB39/100/BC39</f>
        <v>6.1860134075915427E-4</v>
      </c>
    </row>
    <row r="40" spans="1:56" x14ac:dyDescent="0.25">
      <c r="A40" s="1" t="s">
        <v>1</v>
      </c>
      <c r="B40" s="1" t="s">
        <v>4516</v>
      </c>
      <c r="K40" s="1">
        <v>2.72</v>
      </c>
    </row>
    <row r="41" spans="1:56" x14ac:dyDescent="0.25">
      <c r="A41" s="1" t="s">
        <v>1</v>
      </c>
      <c r="B41" s="1" t="s">
        <v>4515</v>
      </c>
      <c r="K41" s="1">
        <v>2.72</v>
      </c>
    </row>
    <row r="42" spans="1:56" x14ac:dyDescent="0.25">
      <c r="A42" s="1">
        <v>9</v>
      </c>
      <c r="B42" s="1" t="s">
        <v>193</v>
      </c>
      <c r="C42" s="1">
        <v>1906.0000034421682</v>
      </c>
      <c r="D42" s="1">
        <v>0</v>
      </c>
      <c r="E42">
        <f>(R42-S42*(1000-T42)/(1000-U42))*AK42</f>
        <v>0.94399425204723919</v>
      </c>
      <c r="F42">
        <f>IF(AV42&lt;&gt;0,1/(1/AV42-1/N42),0)</f>
        <v>3.3213623609945246</v>
      </c>
      <c r="G42">
        <f>((AY42-AL42/2)*S42-E42)/(AY42+AL42/2)</f>
        <v>382.58043773756327</v>
      </c>
      <c r="H42">
        <f>AL42*1000</f>
        <v>23.707458283827989</v>
      </c>
      <c r="I42">
        <f>(AQ42-AW42)</f>
        <v>1.1357625663708653</v>
      </c>
      <c r="J42">
        <f>(P42+AP42*D42)</f>
        <v>23.949682235717773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23.950048446655273</v>
      </c>
      <c r="P42" s="1">
        <v>23.949682235717773</v>
      </c>
      <c r="Q42" s="1">
        <v>24.024463653564453</v>
      </c>
      <c r="R42" s="1">
        <v>400.32196044921875</v>
      </c>
      <c r="S42" s="1">
        <v>391.04983520507813</v>
      </c>
      <c r="T42" s="1">
        <v>-9.6147479489445686E-3</v>
      </c>
      <c r="U42" s="1">
        <v>21.056877136230469</v>
      </c>
      <c r="V42" s="1">
        <v>-2.8292162343859673E-2</v>
      </c>
      <c r="W42" s="1">
        <v>61.961540222167969</v>
      </c>
      <c r="X42" s="1">
        <v>299.65335083007813</v>
      </c>
      <c r="Y42" s="1">
        <v>1000.8955688476563</v>
      </c>
      <c r="Z42" s="1">
        <v>4.1223597526550293</v>
      </c>
      <c r="AA42" s="1">
        <v>87.86541748046875</v>
      </c>
      <c r="AB42" s="1">
        <v>2.5127980709075928</v>
      </c>
      <c r="AC42" s="1">
        <v>-0.27163314819335938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1.1016667309929342</v>
      </c>
      <c r="AL42">
        <f>(U42-T42)/(1000-U42)*AK42</f>
        <v>2.370745828382799E-2</v>
      </c>
      <c r="AM42">
        <f>(P42+273.15)</f>
        <v>297.09968223571775</v>
      </c>
      <c r="AN42">
        <f>(O42+273.15)</f>
        <v>297.10004844665525</v>
      </c>
      <c r="AO42">
        <f>(Y42*AG42+Z42*AH42)*AI42</f>
        <v>160.14328743614351</v>
      </c>
      <c r="AP42">
        <f>((AO42+0.00000010773*(AN42^4-AM42^4))-AL42*44100)/(L42*51.4+0.00000043092*AM42^3)</f>
        <v>-7.2985218053204992</v>
      </c>
      <c r="AQ42">
        <f>0.61365*EXP(17.502*J42/(240.97+J42))</f>
        <v>2.9859338667806927</v>
      </c>
      <c r="AR42">
        <f>AQ42*1000/AA42</f>
        <v>33.983038519613523</v>
      </c>
      <c r="AS42">
        <f>(AR42-U42)</f>
        <v>12.926161383383054</v>
      </c>
      <c r="AT42">
        <f>IF(D42,P42,(O42+P42)/2)</f>
        <v>23.949865341186523</v>
      </c>
      <c r="AU42">
        <f>0.61365*EXP(17.502*AT42/(240.97+AT42))</f>
        <v>2.9859667221078081</v>
      </c>
      <c r="AV42">
        <f>IF(AS42&lt;&gt;0,(1000-(AR42+U42)/2)/AS42*AL42,0)</f>
        <v>1.7835944754092052</v>
      </c>
      <c r="AW42">
        <f>U42*AA42/1000</f>
        <v>1.8501713004098275</v>
      </c>
      <c r="AX42">
        <f>(AU42-AW42)</f>
        <v>1.1357954216979806</v>
      </c>
      <c r="AY42">
        <f>1/(1.6/F42+1.37/N42)</f>
        <v>1.194228751488998</v>
      </c>
      <c r="AZ42">
        <f>G42*AA42*0.001</f>
        <v>33.615589881671475</v>
      </c>
      <c r="BA42">
        <f>G42/S42</f>
        <v>0.97834189736182031</v>
      </c>
      <c r="BB42">
        <f>(1-AL42*AA42/AQ42/F42)*100</f>
        <v>78.995781497571002</v>
      </c>
      <c r="BC42">
        <f>(S42-E42/(N42/1.35))</f>
        <v>390.7190229977507</v>
      </c>
      <c r="BD42">
        <f>E42*BB42/100/BC42</f>
        <v>1.908572638658445E-3</v>
      </c>
    </row>
    <row r="43" spans="1:56" x14ac:dyDescent="0.25">
      <c r="A43" s="1" t="s">
        <v>1</v>
      </c>
      <c r="B43" s="1" t="s">
        <v>4514</v>
      </c>
      <c r="K43" s="1">
        <v>2.72</v>
      </c>
    </row>
    <row r="44" spans="1:56" x14ac:dyDescent="0.25">
      <c r="A44" s="1" t="s">
        <v>1</v>
      </c>
      <c r="B44" s="1" t="s">
        <v>4513</v>
      </c>
      <c r="K44" s="1">
        <v>2.72</v>
      </c>
    </row>
    <row r="45" spans="1:56" x14ac:dyDescent="0.25">
      <c r="A45" s="1">
        <v>10</v>
      </c>
      <c r="B45" s="1" t="s">
        <v>4512</v>
      </c>
      <c r="C45" s="1">
        <v>2113.0000034421682</v>
      </c>
      <c r="D45" s="1">
        <v>0</v>
      </c>
      <c r="E45">
        <f>(R45-S45*(1000-T45)/(1000-U45))*AK45</f>
        <v>0.80245961376186914</v>
      </c>
      <c r="F45">
        <f>IF(AV45&lt;&gt;0,1/(1/AV45-1/N45),0)</f>
        <v>3.759969279734698</v>
      </c>
      <c r="G45">
        <f>((AY45-AL45/2)*S45-E45)/(AY45+AL45/2)</f>
        <v>382.48555851565271</v>
      </c>
      <c r="H45">
        <f>AL45*1000</f>
        <v>24.304601559161508</v>
      </c>
      <c r="I45">
        <f>(AQ45-AW45)</f>
        <v>1.091047049744452</v>
      </c>
      <c r="J45">
        <f>(P45+AP45*D45)</f>
        <v>23.954315185546875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24.00262451171875</v>
      </c>
      <c r="P45" s="1">
        <v>23.954315185546875</v>
      </c>
      <c r="Q45" s="1">
        <v>24.061851501464844</v>
      </c>
      <c r="R45" s="1">
        <v>399.792724609375</v>
      </c>
      <c r="S45" s="1">
        <v>390.44985961914063</v>
      </c>
      <c r="T45" s="1">
        <v>-9.8336776718497276E-3</v>
      </c>
      <c r="U45" s="1">
        <v>21.576930999755859</v>
      </c>
      <c r="V45" s="1">
        <v>-2.8842870146036148E-2</v>
      </c>
      <c r="W45" s="1">
        <v>63.286663055419922</v>
      </c>
      <c r="X45" s="1">
        <v>299.63775634765625</v>
      </c>
      <c r="Y45" s="1">
        <v>1250.715087890625</v>
      </c>
      <c r="Z45" s="1">
        <v>3.884009838104248</v>
      </c>
      <c r="AA45" s="1">
        <v>87.858566284179688</v>
      </c>
      <c r="AB45" s="1">
        <v>2.7149527072906494</v>
      </c>
      <c r="AC45" s="1">
        <v>-0.28553122282028198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1.1016093983369712</v>
      </c>
      <c r="AL45">
        <f>(U45-T45)/(1000-U45)*AK45</f>
        <v>2.4304601559161507E-2</v>
      </c>
      <c r="AM45">
        <f>(P45+273.15)</f>
        <v>297.10431518554685</v>
      </c>
      <c r="AN45">
        <f>(O45+273.15)</f>
        <v>297.15262451171873</v>
      </c>
      <c r="AO45">
        <f>(Y45*AG45+Z45*AH45)*AI45</f>
        <v>200.11440958959429</v>
      </c>
      <c r="AP45">
        <f>((AO45+0.00000010773*(AN45^4-AM45^4))-AL45*44100)/(L45*51.4+0.00000043092*AM45^3)</f>
        <v>-7.1816034721934594</v>
      </c>
      <c r="AQ45">
        <f>0.61365*EXP(17.502*J45/(240.97+J45))</f>
        <v>2.9867652721956737</v>
      </c>
      <c r="AR45">
        <f>AQ45*1000/AA45</f>
        <v>33.995151509016686</v>
      </c>
      <c r="AS45">
        <f>(AR45-U45)</f>
        <v>12.418220509260827</v>
      </c>
      <c r="AT45">
        <f>IF(D45,P45,(O45+P45)/2)</f>
        <v>23.978469848632813</v>
      </c>
      <c r="AU45">
        <f>0.61365*EXP(17.502*AT45/(240.97+AT45))</f>
        <v>2.991103223678647</v>
      </c>
      <c r="AV45">
        <f>IF(AS45&lt;&gt;0,(1000-(AR45+U45)/2)/AS45*AL45,0)</f>
        <v>1.9027905713178317</v>
      </c>
      <c r="AW45">
        <f>U45*AA45/1000</f>
        <v>1.8957182224512217</v>
      </c>
      <c r="AX45">
        <f>(AU45-AW45)</f>
        <v>1.0953850012274253</v>
      </c>
      <c r="AY45">
        <f>1/(1.6/F45+1.37/N45)</f>
        <v>1.2801378508481869</v>
      </c>
      <c r="AZ45">
        <f>G45*AA45*0.001</f>
        <v>33.604632795588962</v>
      </c>
      <c r="BA45">
        <f>G45/S45</f>
        <v>0.97960224364978232</v>
      </c>
      <c r="BB45">
        <f>(1-AL45*AA45/AQ45/F45)*100</f>
        <v>80.985398498025134</v>
      </c>
      <c r="BC45">
        <f>(S45-E45/(N45/1.35))</f>
        <v>390.16864663977771</v>
      </c>
      <c r="BD45">
        <f>E45*BB45/100/BC45</f>
        <v>1.6656261890534701E-3</v>
      </c>
    </row>
    <row r="46" spans="1:56" x14ac:dyDescent="0.25">
      <c r="A46" s="1" t="s">
        <v>1</v>
      </c>
      <c r="B46" s="1" t="s">
        <v>4511</v>
      </c>
      <c r="K46" s="1">
        <v>2.72</v>
      </c>
    </row>
    <row r="47" spans="1:56" x14ac:dyDescent="0.25">
      <c r="A47" s="1" t="s">
        <v>1</v>
      </c>
      <c r="B47" s="1" t="s">
        <v>4510</v>
      </c>
      <c r="K47" s="1">
        <v>2.72</v>
      </c>
    </row>
    <row r="48" spans="1:56" x14ac:dyDescent="0.25">
      <c r="A48" s="1">
        <v>11</v>
      </c>
      <c r="B48" s="1" t="s">
        <v>4509</v>
      </c>
      <c r="C48" s="1">
        <v>2320.0000034421682</v>
      </c>
      <c r="D48" s="1">
        <v>0</v>
      </c>
      <c r="E48">
        <f>(R48-S48*(1000-T48)/(1000-U48))*AK48</f>
        <v>0.85849890424026232</v>
      </c>
      <c r="F48">
        <f>IF(AV48&lt;&gt;0,1/(1/AV48-1/N48),0)</f>
        <v>4.4596995348105812</v>
      </c>
      <c r="G48">
        <f>((AY48-AL48/2)*S48-E48)/(AY48+AL48/2)</f>
        <v>382.71813764770155</v>
      </c>
      <c r="H48">
        <f>AL48*1000</f>
        <v>25.109489320203117</v>
      </c>
      <c r="I48">
        <f>(AQ48-AW48)</f>
        <v>1.0372704452296102</v>
      </c>
      <c r="J48">
        <f>(P48+AP48*D48)</f>
        <v>23.996871948242188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24.080625534057617</v>
      </c>
      <c r="P48" s="1">
        <v>23.996871948242188</v>
      </c>
      <c r="Q48" s="1">
        <v>24.117246627807617</v>
      </c>
      <c r="R48" s="1">
        <v>399.93881225585938</v>
      </c>
      <c r="S48" s="1">
        <v>390.264404296875</v>
      </c>
      <c r="T48" s="1">
        <v>-9.0321199968457222E-3</v>
      </c>
      <c r="U48" s="1">
        <v>22.275806427001953</v>
      </c>
      <c r="V48" s="1">
        <v>-2.636832557618618E-2</v>
      </c>
      <c r="W48" s="1">
        <v>65.031883239746094</v>
      </c>
      <c r="X48" s="1">
        <v>299.64956665039063</v>
      </c>
      <c r="Y48" s="1">
        <v>1600.889404296875</v>
      </c>
      <c r="Z48" s="1">
        <v>3.8906335830688477</v>
      </c>
      <c r="AA48" s="1">
        <v>87.859504699707031</v>
      </c>
      <c r="AB48" s="1">
        <v>3.0778448581695557</v>
      </c>
      <c r="AC48" s="1">
        <v>-0.31189736723899841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1.1016528185676122</v>
      </c>
      <c r="AL48">
        <f>(U48-T48)/(1000-U48)*AK48</f>
        <v>2.5109489320203116E-2</v>
      </c>
      <c r="AM48">
        <f>(P48+273.15)</f>
        <v>297.14687194824216</v>
      </c>
      <c r="AN48">
        <f>(O48+273.15)</f>
        <v>297.23062553405759</v>
      </c>
      <c r="AO48">
        <f>(Y48*AG48+Z48*AH48)*AI48</f>
        <v>256.14229896227334</v>
      </c>
      <c r="AP48">
        <f>((AO48+0.00000010773*(AN48^4-AM48^4))-AL48*44100)/(L48*51.4+0.00000043092*AM48^3)</f>
        <v>-7.0087546767600726</v>
      </c>
      <c r="AQ48">
        <f>0.61365*EXP(17.502*J48/(240.97+J48))</f>
        <v>2.9944117646925523</v>
      </c>
      <c r="AR48">
        <f>AQ48*1000/AA48</f>
        <v>34.081819319686389</v>
      </c>
      <c r="AS48">
        <f>(AR48-U48)</f>
        <v>11.806012892684436</v>
      </c>
      <c r="AT48">
        <f>IF(D48,P48,(O48+P48)/2)</f>
        <v>24.038748741149902</v>
      </c>
      <c r="AU48">
        <f>0.61365*EXP(17.502*AT48/(240.97+AT48))</f>
        <v>3.0019527845511638</v>
      </c>
      <c r="AV48">
        <f>IF(AS48&lt;&gt;0,(1000-(AR48+U48)/2)/AS48*AL48,0)</f>
        <v>2.0669072565916364</v>
      </c>
      <c r="AW48">
        <f>U48*AA48/1000</f>
        <v>1.9571413194629421</v>
      </c>
      <c r="AX48">
        <f>(AU48-AW48)</f>
        <v>1.0448114650882216</v>
      </c>
      <c r="AY48">
        <f>1/(1.6/F48+1.37/N48)</f>
        <v>1.3997779082226909</v>
      </c>
      <c r="AZ48">
        <f>G48*AA48*0.001</f>
        <v>33.625426013321352</v>
      </c>
      <c r="BA48">
        <f>G48/S48</f>
        <v>0.98066370756316024</v>
      </c>
      <c r="BB48">
        <f>(1-AL48*AA48/AQ48/F48)*100</f>
        <v>83.48002025456374</v>
      </c>
      <c r="BC48">
        <f>(S48-E48/(N48/1.35))</f>
        <v>389.96355297613445</v>
      </c>
      <c r="BD48">
        <f>E48*BB48/100/BC48</f>
        <v>1.837800106382862E-3</v>
      </c>
    </row>
    <row r="49" spans="1:56" x14ac:dyDescent="0.25">
      <c r="A49" s="1" t="s">
        <v>1</v>
      </c>
      <c r="B49" s="1" t="s">
        <v>4508</v>
      </c>
      <c r="K49" s="1">
        <v>2.72</v>
      </c>
    </row>
    <row r="50" spans="1:56" x14ac:dyDescent="0.25">
      <c r="A50" s="1" t="s">
        <v>1</v>
      </c>
      <c r="B50" s="1" t="s">
        <v>4503</v>
      </c>
      <c r="K50" s="1">
        <v>2.72</v>
      </c>
    </row>
    <row r="51" spans="1:56" x14ac:dyDescent="0.25">
      <c r="A51" s="1">
        <v>12</v>
      </c>
      <c r="B51" s="1" t="s">
        <v>4507</v>
      </c>
      <c r="C51" s="1">
        <v>2527.0000034421682</v>
      </c>
      <c r="D51" s="1">
        <v>0</v>
      </c>
      <c r="E51">
        <f>(R51-S51*(1000-T51)/(1000-U51))*AK51</f>
        <v>0.9705955187953732</v>
      </c>
      <c r="F51">
        <f>IF(AV51&lt;&gt;0,1/(1/AV51-1/N51),0)</f>
        <v>5.5561915906226744</v>
      </c>
      <c r="G51">
        <f>((AY51-AL51/2)*S51-E51)/(AY51+AL51/2)</f>
        <v>382.95225163312006</v>
      </c>
      <c r="H51">
        <f>AL51*1000</f>
        <v>26.015309389349976</v>
      </c>
      <c r="I51">
        <f>(AQ51-AW51)</f>
        <v>0.97592006532305087</v>
      </c>
      <c r="J51">
        <f>(P51+AP51*D51)</f>
        <v>24.015802383422852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24.191520690917969</v>
      </c>
      <c r="P51" s="1">
        <v>24.015802383422852</v>
      </c>
      <c r="Q51" s="1">
        <v>24.203134536743164</v>
      </c>
      <c r="R51" s="1">
        <v>400.11923217773438</v>
      </c>
      <c r="S51" s="1">
        <v>390.04824829101563</v>
      </c>
      <c r="T51" s="1">
        <v>-8.5534043610095978E-3</v>
      </c>
      <c r="U51" s="1">
        <v>23.01483154296875</v>
      </c>
      <c r="V51" s="1">
        <v>-2.4803023785352707E-2</v>
      </c>
      <c r="W51" s="1">
        <v>66.738037109375</v>
      </c>
      <c r="X51" s="1">
        <v>300.27328491210938</v>
      </c>
      <c r="Y51" s="1">
        <v>2001.2220458984375</v>
      </c>
      <c r="Z51" s="1">
        <v>3.4977035522460938</v>
      </c>
      <c r="AA51" s="1">
        <v>87.851982116699219</v>
      </c>
      <c r="AB51" s="1">
        <v>3.3413779735565186</v>
      </c>
      <c r="AC51" s="1">
        <v>-0.32865971326828003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1.1039459004121666</v>
      </c>
      <c r="AL51">
        <f>(U51-T51)/(1000-U51)*AK51</f>
        <v>2.6015309389349976E-2</v>
      </c>
      <c r="AM51">
        <f>(P51+273.15)</f>
        <v>297.16580238342283</v>
      </c>
      <c r="AN51">
        <f>(O51+273.15)</f>
        <v>297.34152069091795</v>
      </c>
      <c r="AO51">
        <f>(Y51*AG51+Z51*AH51)*AI51</f>
        <v>320.19552018682225</v>
      </c>
      <c r="AP51">
        <f>((AO51+0.00000010773*(AN51^4-AM51^4))-AL51*44100)/(L51*51.4+0.00000043092*AM51^3)</f>
        <v>-6.8013311345852285</v>
      </c>
      <c r="AQ51">
        <f>0.61365*EXP(17.502*J51/(240.97+J51))</f>
        <v>2.9978186344547866</v>
      </c>
      <c r="AR51">
        <f>AQ51*1000/AA51</f>
        <v>34.123517332512755</v>
      </c>
      <c r="AS51">
        <f>(AR51-U51)</f>
        <v>11.108685789544005</v>
      </c>
      <c r="AT51">
        <f>IF(D51,P51,(O51+P51)/2)</f>
        <v>24.10366153717041</v>
      </c>
      <c r="AU51">
        <f>0.61365*EXP(17.502*AT51/(240.97+AT51))</f>
        <v>3.0136748619819524</v>
      </c>
      <c r="AV51">
        <f>IF(AS51&lt;&gt;0,(1000-(AR51+U51)/2)/AS51*AL51,0)</f>
        <v>2.2749831938842893</v>
      </c>
      <c r="AW51">
        <f>U51*AA51/1000</f>
        <v>2.0218985691317357</v>
      </c>
      <c r="AX51">
        <f>(AU51-AW51)</f>
        <v>0.99177629285021673</v>
      </c>
      <c r="AY51">
        <f>1/(1.6/F51+1.37/N51)</f>
        <v>1.5537661067457937</v>
      </c>
      <c r="AZ51">
        <f>G51*AA51*0.001</f>
        <v>33.643114362022565</v>
      </c>
      <c r="BA51">
        <f>G51/S51</f>
        <v>0.98180738744761331</v>
      </c>
      <c r="BB51">
        <f>(1-AL51*AA51/AQ51/F51)*100</f>
        <v>86.278613677486135</v>
      </c>
      <c r="BC51">
        <f>(S51-E51/(N51/1.35))</f>
        <v>389.7081139678474</v>
      </c>
      <c r="BD51">
        <f>E51*BB51/100/BC51</f>
        <v>2.1488296702530107E-3</v>
      </c>
    </row>
    <row r="52" spans="1:56" x14ac:dyDescent="0.25">
      <c r="A52" s="1" t="s">
        <v>1</v>
      </c>
      <c r="B52" s="1" t="s">
        <v>4506</v>
      </c>
    </row>
    <row r="53" spans="1:56" x14ac:dyDescent="0.25">
      <c r="A53" s="1" t="s">
        <v>1</v>
      </c>
      <c r="B53" s="1" t="s">
        <v>4505</v>
      </c>
    </row>
    <row r="54" spans="1:56" x14ac:dyDescent="0.25">
      <c r="A54" s="1" t="s">
        <v>1</v>
      </c>
      <c r="B54" s="1" t="s">
        <v>4504</v>
      </c>
    </row>
    <row r="55" spans="1:56" x14ac:dyDescent="0.25">
      <c r="A55" s="1" t="s">
        <v>1</v>
      </c>
      <c r="B55" s="1" t="s">
        <v>4503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68FBE-D714-4FA8-8260-5E66B075C4FE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10065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10064</v>
      </c>
    </row>
    <row r="12" spans="1:56" x14ac:dyDescent="0.25">
      <c r="A12" s="1" t="s">
        <v>1</v>
      </c>
      <c r="B12" s="1" t="s">
        <v>10063</v>
      </c>
    </row>
    <row r="13" spans="1:56" x14ac:dyDescent="0.25">
      <c r="A13" s="1" t="s">
        <v>1</v>
      </c>
      <c r="B13" s="1" t="s">
        <v>10062</v>
      </c>
    </row>
    <row r="14" spans="1:56" x14ac:dyDescent="0.25">
      <c r="A14" s="1" t="s">
        <v>1</v>
      </c>
      <c r="B14" s="1" t="s">
        <v>10061</v>
      </c>
    </row>
    <row r="15" spans="1:56" x14ac:dyDescent="0.25">
      <c r="A15" s="1" t="s">
        <v>1</v>
      </c>
      <c r="B15" s="1" t="s">
        <v>10060</v>
      </c>
    </row>
    <row r="16" spans="1:56" x14ac:dyDescent="0.25">
      <c r="A16" s="1" t="s">
        <v>1</v>
      </c>
      <c r="B16" s="1" t="s">
        <v>10059</v>
      </c>
    </row>
    <row r="17" spans="1:56" x14ac:dyDescent="0.25">
      <c r="A17" s="1" t="s">
        <v>1</v>
      </c>
      <c r="B17" s="1" t="s">
        <v>10058</v>
      </c>
    </row>
    <row r="18" spans="1:56" x14ac:dyDescent="0.25">
      <c r="A18" s="1">
        <v>1</v>
      </c>
      <c r="B18" s="1" t="s">
        <v>10057</v>
      </c>
      <c r="C18" s="1">
        <v>270.00000317394733</v>
      </c>
      <c r="D18" s="1">
        <v>0</v>
      </c>
      <c r="E18">
        <f>(R18-S18*(1000-T18)/(1000-U18))*AK18</f>
        <v>-2.5455675805260189</v>
      </c>
      <c r="F18">
        <f>IF(AV18&lt;&gt;0,1/(1/AV18-1/N18),0)</f>
        <v>8.2074287176239427</v>
      </c>
      <c r="G18">
        <f>((AY18-AL18/2)*S18-E18)/(AY18+AL18/2)</f>
        <v>389.51970122793261</v>
      </c>
      <c r="H18">
        <f>AL18*1000</f>
        <v>25.195100716051336</v>
      </c>
      <c r="I18">
        <f>(AQ18-AW18)</f>
        <v>0.76999560148110779</v>
      </c>
      <c r="J18">
        <f>(P18+AP18*D18)</f>
        <v>22.884210586547852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24.598293304443359</v>
      </c>
      <c r="P18" s="1">
        <v>22.884210586547852</v>
      </c>
      <c r="Q18" s="1">
        <v>24.740205764770508</v>
      </c>
      <c r="R18" s="1">
        <v>399.9495849609375</v>
      </c>
      <c r="S18" s="1">
        <v>393.2874755859375</v>
      </c>
      <c r="T18" s="1">
        <v>0.69449210166931152</v>
      </c>
      <c r="U18" s="1">
        <v>22.966625213623047</v>
      </c>
      <c r="V18" s="1">
        <v>1.9774491786956787</v>
      </c>
      <c r="W18" s="1">
        <v>65.393592834472656</v>
      </c>
      <c r="X18" s="1">
        <v>300.63018798828125</v>
      </c>
      <c r="Y18" s="1">
        <v>-0.22794404625892639</v>
      </c>
      <c r="Z18" s="1">
        <v>2.6782815456390381</v>
      </c>
      <c r="AA18" s="1">
        <v>88.390228271484375</v>
      </c>
      <c r="AB18" s="1">
        <v>156.62460327148438</v>
      </c>
      <c r="AC18" s="1">
        <v>10.843506813049316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1.1052580440745632</v>
      </c>
      <c r="AL18">
        <f>(U18-T18)/(1000-U18)*AK18</f>
        <v>2.5195100716051334E-2</v>
      </c>
      <c r="AM18">
        <f>(P18+273.15)</f>
        <v>296.03421058654783</v>
      </c>
      <c r="AN18">
        <f>(O18+273.15)</f>
        <v>297.74829330444334</v>
      </c>
      <c r="AO18">
        <f>(Y18*AG18+Z18*AH18)*AI18</f>
        <v>-3.6471046586236788E-2</v>
      </c>
      <c r="AP18">
        <f>((AO18+0.00000010773*(AN18^4-AM18^4))-AL18*44100)/(L18*51.4+0.00000043092*AM18^3)</f>
        <v>-9.0094959233538798</v>
      </c>
      <c r="AQ18">
        <f>0.61365*EXP(17.502*J18/(240.97+J18))</f>
        <v>2.8000208467388776</v>
      </c>
      <c r="AR18">
        <f>AQ18*1000/AA18</f>
        <v>31.677945645063957</v>
      </c>
      <c r="AS18">
        <f>(AR18-U18)</f>
        <v>8.7113204314409103</v>
      </c>
      <c r="AT18">
        <f>IF(D18,P18,(O18+P18)/2)</f>
        <v>23.741251945495605</v>
      </c>
      <c r="AU18">
        <f>0.61365*EXP(17.502*AT18/(240.97+AT18))</f>
        <v>2.9487387482600722</v>
      </c>
      <c r="AV18">
        <f>IF(AS18&lt;&gt;0,(1000-(AR18+U18)/2)/AS18*AL18,0)</f>
        <v>2.8132030242414983</v>
      </c>
      <c r="AW18">
        <f>U18*AA18/1000</f>
        <v>2.0300252452577698</v>
      </c>
      <c r="AX18">
        <f>(AU18-AW18)</f>
        <v>0.91871350300230237</v>
      </c>
      <c r="AY18">
        <f>1/(1.6/F18+1.37/N18)</f>
        <v>1.941699410546553</v>
      </c>
      <c r="AZ18">
        <f>G18*AA18*0.001</f>
        <v>34.429735307777356</v>
      </c>
      <c r="BA18">
        <f>G18/S18</f>
        <v>0.99041979571713668</v>
      </c>
      <c r="BB18">
        <f>(1-AL18*AA18/AQ18/F18)*100</f>
        <v>90.30937093807853</v>
      </c>
      <c r="BC18">
        <f>(S18-E18/(N18/1.35))</f>
        <v>394.09033465584162</v>
      </c>
      <c r="BD18">
        <f>E18*BB18/100/BC18</f>
        <v>-5.8333987581408878E-3</v>
      </c>
    </row>
    <row r="19" spans="1:56" x14ac:dyDescent="0.25">
      <c r="A19" s="1" t="s">
        <v>1</v>
      </c>
      <c r="B19" s="1" t="s">
        <v>10056</v>
      </c>
      <c r="K19" s="1">
        <v>2.72</v>
      </c>
    </row>
    <row r="20" spans="1:56" x14ac:dyDescent="0.25">
      <c r="A20" s="1" t="s">
        <v>1</v>
      </c>
      <c r="B20" s="1" t="s">
        <v>10055</v>
      </c>
      <c r="K20" s="1">
        <v>2.72</v>
      </c>
    </row>
    <row r="21" spans="1:56" x14ac:dyDescent="0.25">
      <c r="A21" s="1">
        <v>2</v>
      </c>
      <c r="B21" s="1" t="s">
        <v>10054</v>
      </c>
      <c r="C21" s="1">
        <v>475.50000318512321</v>
      </c>
      <c r="D21" s="1">
        <v>0</v>
      </c>
      <c r="E21">
        <f>(R21-S21*(1000-T21)/(1000-U21))*AK21</f>
        <v>-1.2468575541180398</v>
      </c>
      <c r="F21">
        <f>IF(AV21&lt;&gt;0,1/(1/AV21-1/N21),0)</f>
        <v>-4.9026752451933895</v>
      </c>
      <c r="G21">
        <f>((AY21-AL21/2)*S21-E21)/(AY21+AL21/2)</f>
        <v>392.36186372912573</v>
      </c>
      <c r="H21">
        <f>AL21*1000</f>
        <v>24.905097608007672</v>
      </c>
      <c r="I21">
        <f>(AQ21-AW21)</f>
        <v>6.3774684562065254E-2</v>
      </c>
      <c r="J21">
        <f>(P21+AP21*D21)</f>
        <v>18.003265380859375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24.522777557373047</v>
      </c>
      <c r="P21" s="1">
        <v>18.003265380859375</v>
      </c>
      <c r="Q21" s="1">
        <v>24.717119216918945</v>
      </c>
      <c r="R21" s="1">
        <v>400.02029418945313</v>
      </c>
      <c r="S21" s="1">
        <v>392.30828857421875</v>
      </c>
      <c r="T21" s="1">
        <v>0.69543951749801636</v>
      </c>
      <c r="U21" s="1">
        <v>22.717189788818359</v>
      </c>
      <c r="V21" s="1">
        <v>1.9890625476837158</v>
      </c>
      <c r="W21" s="1">
        <v>64.974609375</v>
      </c>
      <c r="X21" s="1">
        <v>300.62533569335938</v>
      </c>
      <c r="Y21" s="1">
        <v>26.126836776733398</v>
      </c>
      <c r="Z21" s="1">
        <v>2.59031081199646</v>
      </c>
      <c r="AA21" s="1">
        <v>88.388053894042969</v>
      </c>
      <c r="AB21" s="1">
        <v>156.57623291015625</v>
      </c>
      <c r="AC21" s="1">
        <v>10.770843505859375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1.1052402047549974</v>
      </c>
      <c r="AL21">
        <f>(U21-T21)/(1000-U21)*AK21</f>
        <v>2.4905097608007673E-2</v>
      </c>
      <c r="AM21">
        <f>(P21+273.15)</f>
        <v>291.15326538085935</v>
      </c>
      <c r="AN21">
        <f>(O21+273.15)</f>
        <v>297.67277755737302</v>
      </c>
      <c r="AO21">
        <f>(Y21*AG21+Z21*AH21)*AI21</f>
        <v>4.1802937908404942</v>
      </c>
      <c r="AP21">
        <f>((AO21+0.00000010773*(AN21^4-AM21^4))-AL21*44100)/(L21*51.4+0.00000043092*AM21^3)</f>
        <v>-8.4750263964500618</v>
      </c>
      <c r="AQ21">
        <f>0.61365*EXP(17.502*J21/(240.97+J21))</f>
        <v>2.0717028799373449</v>
      </c>
      <c r="AR21">
        <f>AQ21*1000/AA21</f>
        <v>23.438720377539276</v>
      </c>
      <c r="AS21">
        <f>(AR21-U21)</f>
        <v>0.72153058872091691</v>
      </c>
      <c r="AT21">
        <f>IF(D21,P21,(O21+P21)/2)</f>
        <v>21.263021469116211</v>
      </c>
      <c r="AU21">
        <f>0.61365*EXP(17.502*AT21/(240.97+AT21))</f>
        <v>2.5365618832060002</v>
      </c>
      <c r="AV21">
        <f>IF(AS21&lt;&gt;0,(1000-(AR21+U21)/2)/AS21*AL21,0)</f>
        <v>33.720453802518826</v>
      </c>
      <c r="AW21">
        <f>U21*AA21/1000</f>
        <v>2.0079281953752797</v>
      </c>
      <c r="AX21">
        <f>(AU21-AW21)</f>
        <v>0.52863368783072051</v>
      </c>
      <c r="AY21">
        <f>1/(1.6/F21+1.37/N21)</f>
        <v>-159.1089344915973</v>
      </c>
      <c r="AZ21">
        <f>G21*AA21*0.001</f>
        <v>34.680101557257103</v>
      </c>
      <c r="BA21">
        <f>G21/S21</f>
        <v>1.0001365639127884</v>
      </c>
      <c r="BB21">
        <f>(1-AL21*AA21/AQ21/F21)*100</f>
        <v>121.67310943070146</v>
      </c>
      <c r="BC21">
        <f>(S21-E21/(N21/1.35))</f>
        <v>392.70154110613356</v>
      </c>
      <c r="BD21">
        <f>E21*BB21/100/BC21</f>
        <v>-3.8632146744160432E-3</v>
      </c>
    </row>
    <row r="22" spans="1:56" x14ac:dyDescent="0.25">
      <c r="A22" s="1" t="s">
        <v>1</v>
      </c>
      <c r="B22" s="1" t="s">
        <v>10053</v>
      </c>
      <c r="K22" s="1">
        <v>2.72</v>
      </c>
    </row>
    <row r="23" spans="1:56" x14ac:dyDescent="0.25">
      <c r="A23" s="1" t="s">
        <v>1</v>
      </c>
      <c r="B23" s="1" t="s">
        <v>10052</v>
      </c>
      <c r="K23" s="1">
        <v>2.72</v>
      </c>
    </row>
    <row r="24" spans="1:56" x14ac:dyDescent="0.25">
      <c r="A24" s="1">
        <v>3</v>
      </c>
      <c r="B24" s="1" t="s">
        <v>10051</v>
      </c>
      <c r="C24" s="1">
        <v>681.50000318512321</v>
      </c>
      <c r="D24" s="1">
        <v>0</v>
      </c>
      <c r="E24">
        <f>(R24-S24*(1000-T24)/(1000-U24))*AK24</f>
        <v>-0.42744066199823799</v>
      </c>
      <c r="F24">
        <f>IF(AV24&lt;&gt;0,1/(1/AV24-1/N24),0)</f>
        <v>-5.6106751915385882</v>
      </c>
      <c r="G24">
        <f>((AY24-AL24/2)*S24-E24)/(AY24+AL24/2)</f>
        <v>391.24821198559351</v>
      </c>
      <c r="H24">
        <f>AL24*1000</f>
        <v>24.528594639693146</v>
      </c>
      <c r="I24">
        <f>(AQ24-AW24)</f>
        <v>0.11733341172837863</v>
      </c>
      <c r="J24">
        <f>(P24+AP24*D24)</f>
        <v>18.192272186279297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24.407255172729492</v>
      </c>
      <c r="P24" s="1">
        <v>18.192272186279297</v>
      </c>
      <c r="Q24" s="1">
        <v>24.622879028320313</v>
      </c>
      <c r="R24" s="1">
        <v>399.87152099609375</v>
      </c>
      <c r="S24" s="1">
        <v>391.56832885742188</v>
      </c>
      <c r="T24" s="1">
        <v>0.69449645280838013</v>
      </c>
      <c r="U24" s="1">
        <v>22.390214920043945</v>
      </c>
      <c r="V24" s="1">
        <v>2.0002436637878418</v>
      </c>
      <c r="W24" s="1">
        <v>64.486846923828125</v>
      </c>
      <c r="X24" s="1">
        <v>300.63052368164063</v>
      </c>
      <c r="Y24" s="1">
        <v>50.040668487548828</v>
      </c>
      <c r="Z24" s="1">
        <v>2.3985891342163086</v>
      </c>
      <c r="AA24" s="1">
        <v>88.392250061035156</v>
      </c>
      <c r="AB24" s="1">
        <v>155.98454284667969</v>
      </c>
      <c r="AC24" s="1">
        <v>10.688510894775391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1.1052592782413255</v>
      </c>
      <c r="AL24">
        <f>(U24-T24)/(1000-U24)*AK24</f>
        <v>2.4528594639693146E-2</v>
      </c>
      <c r="AM24">
        <f>(P24+273.15)</f>
        <v>291.34227218627927</v>
      </c>
      <c r="AN24">
        <f>(O24+273.15)</f>
        <v>297.55725517272947</v>
      </c>
      <c r="AO24">
        <f>(Y24*AG24+Z24*AH24)*AI24</f>
        <v>8.0065067790484363</v>
      </c>
      <c r="AP24">
        <f>((AO24+0.00000010773*(AN24^4-AM24^4))-AL24*44100)/(L24*51.4+0.00000043092*AM24^3)</f>
        <v>-8.3318055388444385</v>
      </c>
      <c r="AQ24">
        <f>0.61365*EXP(17.502*J24/(240.97+J24))</f>
        <v>2.0964548878612232</v>
      </c>
      <c r="AR24">
        <f>AQ24*1000/AA24</f>
        <v>23.717632331042754</v>
      </c>
      <c r="AS24">
        <f>(AR24-U24)</f>
        <v>1.3274174109988088</v>
      </c>
      <c r="AT24">
        <f>IF(D24,P24,(O24+P24)/2)</f>
        <v>21.299763679504395</v>
      </c>
      <c r="AU24">
        <f>0.61365*EXP(17.502*AT24/(240.97+AT24))</f>
        <v>2.5422834522241708</v>
      </c>
      <c r="AV24">
        <f>IF(AS24&lt;&gt;0,(1000-(AR24+U24)/2)/AS24*AL24,0)</f>
        <v>18.052433314248017</v>
      </c>
      <c r="AW24">
        <f>U24*AA24/1000</f>
        <v>1.9791214761328446</v>
      </c>
      <c r="AX24">
        <f>(AU24-AW24)</f>
        <v>0.56316197609132623</v>
      </c>
      <c r="AY24">
        <f>1/(1.6/F24+1.37/N24)</f>
        <v>28.655953337913854</v>
      </c>
      <c r="AZ24">
        <f>G24*AA24*0.001</f>
        <v>34.583309789763476</v>
      </c>
      <c r="BA24">
        <f>G24/S24</f>
        <v>0.99918247506696356</v>
      </c>
      <c r="BB24">
        <f>(1-AL24*AA24/AQ24/F24)*100</f>
        <v>118.43258333748408</v>
      </c>
      <c r="BC24">
        <f>(S24-E24/(N24/1.35))</f>
        <v>391.70314146854895</v>
      </c>
      <c r="BD24">
        <f>E24*BB24/100/BC24</f>
        <v>-1.2923792654341106E-3</v>
      </c>
    </row>
    <row r="25" spans="1:56" x14ac:dyDescent="0.25">
      <c r="A25" s="1" t="s">
        <v>1</v>
      </c>
      <c r="B25" s="1" t="s">
        <v>10050</v>
      </c>
      <c r="K25" s="1">
        <v>2.72</v>
      </c>
    </row>
    <row r="26" spans="1:56" x14ac:dyDescent="0.25">
      <c r="A26" s="1" t="s">
        <v>1</v>
      </c>
      <c r="B26" s="1" t="s">
        <v>10049</v>
      </c>
      <c r="K26" s="1">
        <v>2.72</v>
      </c>
    </row>
    <row r="27" spans="1:56" x14ac:dyDescent="0.25">
      <c r="A27" s="1">
        <v>4</v>
      </c>
      <c r="B27" s="1" t="s">
        <v>10048</v>
      </c>
      <c r="C27" s="1">
        <v>887.50000318512321</v>
      </c>
      <c r="D27" s="1">
        <v>0</v>
      </c>
      <c r="E27">
        <f>(R27-S27*(1000-T27)/(1000-U27))*AK27</f>
        <v>0.43832220063046851</v>
      </c>
      <c r="F27">
        <f>IF(AV27&lt;&gt;0,1/(1/AV27-1/N27),0)</f>
        <v>-3.7300147492276414</v>
      </c>
      <c r="G27">
        <f>((AY27-AL27/2)*S27-E27)/(AY27+AL27/2)</f>
        <v>392.06423030625677</v>
      </c>
      <c r="H27">
        <f>AL27*1000</f>
        <v>24.406300357775617</v>
      </c>
      <c r="I27">
        <f>(AQ27-AW27)</f>
        <v>-7.2737828459791709E-2</v>
      </c>
      <c r="J27">
        <f>(P27+AP27*D27)</f>
        <v>16.609256744384766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24.318899154663086</v>
      </c>
      <c r="P27" s="1">
        <v>16.609256744384766</v>
      </c>
      <c r="Q27" s="1">
        <v>24.541284561157227</v>
      </c>
      <c r="R27" s="1">
        <v>400.00558471679688</v>
      </c>
      <c r="S27" s="1">
        <v>390.97604370117188</v>
      </c>
      <c r="T27" s="1">
        <v>0.69403183460235596</v>
      </c>
      <c r="U27" s="1">
        <v>22.282621383666992</v>
      </c>
      <c r="V27" s="1">
        <v>2.0095694065093994</v>
      </c>
      <c r="W27" s="1">
        <v>64.519340515136719</v>
      </c>
      <c r="X27" s="1">
        <v>300.64910888671875</v>
      </c>
      <c r="Y27" s="1">
        <v>100.67284393310547</v>
      </c>
      <c r="Z27" s="1">
        <v>1.9852248430252075</v>
      </c>
      <c r="AA27" s="1">
        <v>88.394691467285156</v>
      </c>
      <c r="AB27" s="1">
        <v>155.59271240234375</v>
      </c>
      <c r="AC27" s="1">
        <v>10.660652160644531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1.1053276062011717</v>
      </c>
      <c r="AL27">
        <f>(U27-T27)/(1000-U27)*AK27</f>
        <v>2.4406300357775617E-2</v>
      </c>
      <c r="AM27">
        <f>(P27+273.15)</f>
        <v>289.75925674438474</v>
      </c>
      <c r="AN27">
        <f>(O27+273.15)</f>
        <v>297.46889915466306</v>
      </c>
      <c r="AO27">
        <f>(Y27*AG27+Z27*AH27)*AI27</f>
        <v>16.107654669262729</v>
      </c>
      <c r="AP27">
        <f>((AO27+0.00000010773*(AN27^4-AM27^4))-AL27*44100)/(L27*51.4+0.00000043092*AM27^3)</f>
        <v>-8.1012077849464319</v>
      </c>
      <c r="AQ27">
        <f>0.61365*EXP(17.502*J27/(240.97+J27))</f>
        <v>1.8969276138317828</v>
      </c>
      <c r="AR27">
        <f>AQ27*1000/AA27</f>
        <v>21.459745855143744</v>
      </c>
      <c r="AS27">
        <f>(AR27-U27)</f>
        <v>-0.82287552852324808</v>
      </c>
      <c r="AT27">
        <f>IF(D27,P27,(O27+P27)/2)</f>
        <v>20.464077949523926</v>
      </c>
      <c r="AU27">
        <f>0.61365*EXP(17.502*AT27/(240.97+AT27))</f>
        <v>2.4149058356492419</v>
      </c>
      <c r="AV27">
        <f>IF(AS27&lt;&gt;0,(1000-(AR27+U27)/2)/AS27*AL27,0)</f>
        <v>-29.011077439649362</v>
      </c>
      <c r="AW27">
        <f>U27*AA27/1000</f>
        <v>1.9696654422915745</v>
      </c>
      <c r="AX27">
        <f>(AU27-AW27)</f>
        <v>0.44524039335766741</v>
      </c>
      <c r="AY27">
        <f>1/(1.6/F27+1.37/N27)</f>
        <v>-9.1839765475523496</v>
      </c>
      <c r="AZ27">
        <f>G27*AA27*0.001</f>
        <v>34.656396673280199</v>
      </c>
      <c r="BA27">
        <f>G27/S27</f>
        <v>1.0027832564747026</v>
      </c>
      <c r="BB27">
        <f>(1-AL27*AA27/AQ27/F27)*100</f>
        <v>130.49066020917928</v>
      </c>
      <c r="BC27">
        <f>(S27-E27/(N27/1.35))</f>
        <v>390.83779910809619</v>
      </c>
      <c r="BD27">
        <f>E27*BB27/100/BC27</f>
        <v>1.4634447710824123E-3</v>
      </c>
    </row>
    <row r="28" spans="1:56" x14ac:dyDescent="0.25">
      <c r="A28" s="1" t="s">
        <v>1</v>
      </c>
      <c r="B28" s="1" t="s">
        <v>10047</v>
      </c>
      <c r="K28" s="1">
        <v>2.72</v>
      </c>
    </row>
    <row r="29" spans="1:56" x14ac:dyDescent="0.25">
      <c r="A29" s="1" t="s">
        <v>1</v>
      </c>
      <c r="B29" s="1" t="s">
        <v>10046</v>
      </c>
      <c r="K29" s="1">
        <v>2.72</v>
      </c>
    </row>
    <row r="30" spans="1:56" x14ac:dyDescent="0.25">
      <c r="A30" s="1">
        <v>5</v>
      </c>
      <c r="B30" s="1" t="s">
        <v>10045</v>
      </c>
      <c r="C30" s="1">
        <v>1093.5000031851232</v>
      </c>
      <c r="D30" s="1">
        <v>0</v>
      </c>
      <c r="E30">
        <f>(R30-S30*(1000-T30)/(1000-U30))*AK30</f>
        <v>1.054326202144966</v>
      </c>
      <c r="F30">
        <f>IF(AV30&lt;&gt;0,1/(1/AV30-1/N30),0)</f>
        <v>-3.3944637836640226</v>
      </c>
      <c r="G30">
        <f>((AY30-AL30/2)*S30-E30)/(AY30+AL30/2)</f>
        <v>392.06357505736923</v>
      </c>
      <c r="H30">
        <f>AL30*1000</f>
        <v>24.371652875699276</v>
      </c>
      <c r="I30">
        <f>(AQ30-AW30)</f>
        <v>-0.12852633966546123</v>
      </c>
      <c r="J30">
        <f>(P30+AP30*D30)</f>
        <v>16.117837905883789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24.260427474975586</v>
      </c>
      <c r="P30" s="1">
        <v>16.117837905883789</v>
      </c>
      <c r="Q30" s="1">
        <v>24.478523254394531</v>
      </c>
      <c r="R30" s="1">
        <v>400.02493286132813</v>
      </c>
      <c r="S30" s="1">
        <v>390.46142578125</v>
      </c>
      <c r="T30" s="1">
        <v>0.69307094812393188</v>
      </c>
      <c r="U30" s="1">
        <v>22.252277374267578</v>
      </c>
      <c r="V30" s="1">
        <v>2.0138542652130127</v>
      </c>
      <c r="W30" s="1">
        <v>64.658378601074219</v>
      </c>
      <c r="X30" s="1">
        <v>300.64080810546875</v>
      </c>
      <c r="Y30" s="1">
        <v>149.84864807128906</v>
      </c>
      <c r="Z30" s="1">
        <v>2.5637843608856201</v>
      </c>
      <c r="AA30" s="1">
        <v>88.395637512207031</v>
      </c>
      <c r="AB30" s="1">
        <v>155.2216796875</v>
      </c>
      <c r="AC30" s="1">
        <v>10.648880004882813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1.1052970886230467</v>
      </c>
      <c r="AL30">
        <f>(U30-T30)/(1000-U30)*AK30</f>
        <v>2.4371652875699278E-2</v>
      </c>
      <c r="AM30">
        <f>(P30+273.15)</f>
        <v>289.26783790588377</v>
      </c>
      <c r="AN30">
        <f>(O30+273.15)</f>
        <v>297.41042747497556</v>
      </c>
      <c r="AO30">
        <f>(Y30*AG30+Z30*AH30)*AI30</f>
        <v>23.975783155505724</v>
      </c>
      <c r="AP30">
        <f>((AO30+0.00000010773*(AN30^4-AM30^4))-AL30*44100)/(L30*51.4+0.00000043092*AM30^3)</f>
        <v>-7.989609295815856</v>
      </c>
      <c r="AQ30">
        <f>0.61365*EXP(17.502*J30/(240.97+J30))</f>
        <v>1.8384779049313817</v>
      </c>
      <c r="AR30">
        <f>AQ30*1000/AA30</f>
        <v>20.798287751219583</v>
      </c>
      <c r="AS30">
        <f>(AR30-U30)</f>
        <v>-1.4539896230479954</v>
      </c>
      <c r="AT30">
        <f>IF(D30,P30,(O30+P30)/2)</f>
        <v>20.189132690429688</v>
      </c>
      <c r="AU30">
        <f>0.61365*EXP(17.502*AT30/(240.97+AT30))</f>
        <v>2.3742383840241494</v>
      </c>
      <c r="AV30">
        <f>IF(AS30&lt;&gt;0,(1000-(AR30+U30)/2)/AS30*AL30,0)</f>
        <v>-16.40111166064462</v>
      </c>
      <c r="AW30">
        <f>U30*AA30/1000</f>
        <v>1.967004244596843</v>
      </c>
      <c r="AX30">
        <f>(AU30-AW30)</f>
        <v>0.40723413942730646</v>
      </c>
      <c r="AY30">
        <f>1/(1.6/F30+1.37/N30)</f>
        <v>-6.6098959713005954</v>
      </c>
      <c r="AZ30">
        <f>G30*AA30*0.001</f>
        <v>34.65670966251119</v>
      </c>
      <c r="BA30">
        <f>G30/S30</f>
        <v>1.0041032203703955</v>
      </c>
      <c r="BB30">
        <f>(1-AL30*AA30/AQ30/F30)*100</f>
        <v>134.52122686472791</v>
      </c>
      <c r="BC30">
        <f>(S30-E30/(N30/1.35))</f>
        <v>390.12889665866641</v>
      </c>
      <c r="BD30">
        <f>E30*BB30/100/BC30</f>
        <v>3.6354460139429228E-3</v>
      </c>
    </row>
    <row r="31" spans="1:56" x14ac:dyDescent="0.25">
      <c r="A31" s="1" t="s">
        <v>1</v>
      </c>
      <c r="B31" s="1" t="s">
        <v>10044</v>
      </c>
      <c r="K31" s="1">
        <v>2.72</v>
      </c>
    </row>
    <row r="32" spans="1:56" x14ac:dyDescent="0.25">
      <c r="A32" s="1" t="s">
        <v>1</v>
      </c>
      <c r="B32" s="1" t="s">
        <v>10043</v>
      </c>
      <c r="K32" s="1">
        <v>2.72</v>
      </c>
    </row>
    <row r="33" spans="1:56" x14ac:dyDescent="0.25">
      <c r="A33" s="1">
        <v>6</v>
      </c>
      <c r="B33" s="1" t="s">
        <v>10042</v>
      </c>
      <c r="C33" s="1">
        <v>1299.5000031851232</v>
      </c>
      <c r="D33" s="1">
        <v>0</v>
      </c>
      <c r="E33">
        <f>(R33-S33*(1000-T33)/(1000-U33))*AK33</f>
        <v>2.0563500402266008</v>
      </c>
      <c r="F33">
        <f>IF(AV33&lt;&gt;0,1/(1/AV33-1/N33),0)</f>
        <v>-2.9876436511599089</v>
      </c>
      <c r="G33">
        <f>((AY33-AL33/2)*S33-E33)/(AY33+AL33/2)</f>
        <v>391.97301753541848</v>
      </c>
      <c r="H33">
        <f>AL33*1000</f>
        <v>24.569217438972</v>
      </c>
      <c r="I33">
        <f>(AQ33-AW33)</f>
        <v>-0.21487777698106436</v>
      </c>
      <c r="J33">
        <f>(P33+AP33*D33)</f>
        <v>15.496903419494629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24.213478088378906</v>
      </c>
      <c r="P33" s="1">
        <v>15.496903419494629</v>
      </c>
      <c r="Q33" s="1">
        <v>24.425962448120117</v>
      </c>
      <c r="R33" s="1">
        <v>399.97769165039063</v>
      </c>
      <c r="S33" s="1">
        <v>389.46148681640625</v>
      </c>
      <c r="T33" s="1">
        <v>0.69271767139434814</v>
      </c>
      <c r="U33" s="1">
        <v>22.420001983642578</v>
      </c>
      <c r="V33" s="1">
        <v>2.018437385559082</v>
      </c>
      <c r="W33" s="1">
        <v>65.327293395996094</v>
      </c>
      <c r="X33" s="1">
        <v>300.6817626953125</v>
      </c>
      <c r="Y33" s="1">
        <v>299.97222900390625</v>
      </c>
      <c r="Z33" s="1">
        <v>2.6807112693786621</v>
      </c>
      <c r="AA33" s="1">
        <v>88.392799377441406</v>
      </c>
      <c r="AB33" s="1">
        <v>155.1854248046875</v>
      </c>
      <c r="AC33" s="1">
        <v>10.685342788696289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1.1054476569680602</v>
      </c>
      <c r="AL33">
        <f>(U33-T33)/(1000-U33)*AK33</f>
        <v>2.4569217438971998E-2</v>
      </c>
      <c r="AM33">
        <f>(P33+273.15)</f>
        <v>288.64690341949461</v>
      </c>
      <c r="AN33">
        <f>(O33+273.15)</f>
        <v>297.36347808837888</v>
      </c>
      <c r="AO33">
        <f>(Y33*AG33+Z33*AH33)*AI33</f>
        <v>47.995555567840711</v>
      </c>
      <c r="AP33">
        <f>((AO33+0.00000010773*(AN33^4-AM33^4))-AL33*44100)/(L33*51.4+0.00000043092*AM33^3)</f>
        <v>-7.8176761067003673</v>
      </c>
      <c r="AQ33">
        <f>0.61365*EXP(17.502*J33/(240.97+J33))</f>
        <v>1.7668889604008924</v>
      </c>
      <c r="AR33">
        <f>AQ33*1000/AA33</f>
        <v>19.989059887742592</v>
      </c>
      <c r="AS33">
        <f>(AR33-U33)</f>
        <v>-2.4309420958999866</v>
      </c>
      <c r="AT33">
        <f>IF(D33,P33,(O33+P33)/2)</f>
        <v>19.855190753936768</v>
      </c>
      <c r="AU33">
        <f>0.61365*EXP(17.502*AT33/(240.97+AT33))</f>
        <v>2.3256526034004623</v>
      </c>
      <c r="AV33">
        <f>IF(AS33&lt;&gt;0,(1000-(AR33+U33)/2)/AS33*AL33,0)</f>
        <v>-9.8925592461791609</v>
      </c>
      <c r="AW33">
        <f>U33*AA33/1000</f>
        <v>1.9817667373819567</v>
      </c>
      <c r="AX33">
        <f>(AU33-AW33)</f>
        <v>0.34388586601850557</v>
      </c>
      <c r="AY33">
        <f>1/(1.6/F33+1.37/N33)</f>
        <v>-4.6409813257940851</v>
      </c>
      <c r="AZ33">
        <f>G33*AA33*0.001</f>
        <v>34.647592300378562</v>
      </c>
      <c r="BA33">
        <f>G33/S33</f>
        <v>1.0064487267779476</v>
      </c>
      <c r="BB33">
        <f>(1-AL33*AA33/AQ33/F33)*100</f>
        <v>141.14055617840575</v>
      </c>
      <c r="BC33">
        <f>(S33-E33/(N33/1.35))</f>
        <v>388.81292447089101</v>
      </c>
      <c r="BD33">
        <f>E33*BB33/100/BC33</f>
        <v>7.4646281054064657E-3</v>
      </c>
    </row>
    <row r="34" spans="1:56" x14ac:dyDescent="0.25">
      <c r="A34" s="1" t="s">
        <v>1</v>
      </c>
      <c r="B34" s="1" t="s">
        <v>10041</v>
      </c>
      <c r="K34" s="1">
        <v>2.72</v>
      </c>
    </row>
    <row r="35" spans="1:56" x14ac:dyDescent="0.25">
      <c r="A35" s="1" t="s">
        <v>1</v>
      </c>
      <c r="B35" s="1" t="s">
        <v>10040</v>
      </c>
      <c r="K35" s="1">
        <v>2.72</v>
      </c>
    </row>
    <row r="36" spans="1:56" x14ac:dyDescent="0.25">
      <c r="A36" s="1">
        <v>7</v>
      </c>
      <c r="B36" s="1" t="s">
        <v>10039</v>
      </c>
      <c r="C36" s="1">
        <v>1505.5000031851232</v>
      </c>
      <c r="D36" s="1">
        <v>0</v>
      </c>
      <c r="E36">
        <f>(R36-S36*(1000-T36)/(1000-U36))*AK36</f>
        <v>2.7425753071289258</v>
      </c>
      <c r="F36">
        <f>IF(AV36&lt;&gt;0,1/(1/AV36-1/N36),0)</f>
        <v>-2.0509082837394335</v>
      </c>
      <c r="G36">
        <f>((AY36-AL36/2)*S36-E36)/(AY36+AL36/2)</f>
        <v>394.63801597013679</v>
      </c>
      <c r="H36">
        <f>AL36*1000</f>
        <v>24.936941284242874</v>
      </c>
      <c r="I36">
        <f>(AQ36-AW36)</f>
        <v>-0.54879538144186357</v>
      </c>
      <c r="J36">
        <f>(P36+AP36*D36)</f>
        <v>12.569232940673828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24.208303451538086</v>
      </c>
      <c r="P36" s="1">
        <v>12.569232940673828</v>
      </c>
      <c r="Q36" s="1">
        <v>24.409578323364258</v>
      </c>
      <c r="R36" s="1">
        <v>400.13623046875</v>
      </c>
      <c r="S36" s="1">
        <v>388.88162231445313</v>
      </c>
      <c r="T36" s="1">
        <v>0.69345360994338989</v>
      </c>
      <c r="U36" s="1">
        <v>22.740966796875</v>
      </c>
      <c r="V36" s="1">
        <v>2.0211758613586426</v>
      </c>
      <c r="W36" s="1">
        <v>66.281997680664063</v>
      </c>
      <c r="X36" s="1">
        <v>300.65066528320313</v>
      </c>
      <c r="Y36" s="1">
        <v>500.37261962890625</v>
      </c>
      <c r="Z36" s="1">
        <v>2.7963476181030273</v>
      </c>
      <c r="AA36" s="1">
        <v>88.391349792480469</v>
      </c>
      <c r="AB36" s="1">
        <v>154.98681640625</v>
      </c>
      <c r="AC36" s="1">
        <v>10.750210762023926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1.1053333282470701</v>
      </c>
      <c r="AL36">
        <f>(U36-T36)/(1000-U36)*AK36</f>
        <v>2.4936941284242873E-2</v>
      </c>
      <c r="AM36">
        <f>(P36+273.15)</f>
        <v>285.71923294067381</v>
      </c>
      <c r="AN36">
        <f>(O36+273.15)</f>
        <v>297.35830345153806</v>
      </c>
      <c r="AO36">
        <f>(Y36*AG36+Z36*AH36)*AI36</f>
        <v>80.059617351153065</v>
      </c>
      <c r="AP36">
        <f>((AO36+0.00000010773*(AN36^4-AM36^4))-AL36*44100)/(L36*51.4+0.00000043092*AM36^3)</f>
        <v>-7.4575916939657541</v>
      </c>
      <c r="AQ36">
        <f>0.61365*EXP(17.502*J36/(240.97+J36))</f>
        <v>1.4613093693198986</v>
      </c>
      <c r="AR36">
        <f>AQ36*1000/AA36</f>
        <v>16.532266706534823</v>
      </c>
      <c r="AS36">
        <f>(AR36-U36)</f>
        <v>-6.2087000903401766</v>
      </c>
      <c r="AT36">
        <f>IF(D36,P36,(O36+P36)/2)</f>
        <v>18.388768196105957</v>
      </c>
      <c r="AU36">
        <f>0.61365*EXP(17.502*AT36/(240.97+AT36))</f>
        <v>2.1224623025908187</v>
      </c>
      <c r="AV36">
        <f>IF(AS36&lt;&gt;0,(1000-(AR36+U36)/2)/AS36*AL36,0)</f>
        <v>-3.937581743289674</v>
      </c>
      <c r="AW36">
        <f>U36*AA36/1000</f>
        <v>2.0101047507617622</v>
      </c>
      <c r="AX36">
        <f>(AU36-AW36)</f>
        <v>0.11235755182905649</v>
      </c>
      <c r="AY36">
        <f>1/(1.6/F36+1.37/N36)</f>
        <v>-2.1735599861646362</v>
      </c>
      <c r="AZ36">
        <f>G36*AA36*0.001</f>
        <v>34.882586911026856</v>
      </c>
      <c r="BA36">
        <f>G36/S36</f>
        <v>1.0148024317051141</v>
      </c>
      <c r="BB36">
        <f>(1-AL36*AA36/AQ36/F36)*100</f>
        <v>173.54692855502697</v>
      </c>
      <c r="BC36">
        <f>(S36-E36/(N36/1.35))</f>
        <v>388.01662800942336</v>
      </c>
      <c r="BD36">
        <f>E36*BB36/100/BC36</f>
        <v>1.2266626905265657E-2</v>
      </c>
    </row>
    <row r="37" spans="1:56" x14ac:dyDescent="0.25">
      <c r="A37" s="1" t="s">
        <v>1</v>
      </c>
      <c r="B37" s="1" t="s">
        <v>10038</v>
      </c>
      <c r="K37" s="1">
        <v>2.72</v>
      </c>
    </row>
    <row r="38" spans="1:56" x14ac:dyDescent="0.25">
      <c r="A38" s="1" t="s">
        <v>1</v>
      </c>
      <c r="B38" s="1" t="s">
        <v>10037</v>
      </c>
      <c r="K38" s="1">
        <v>2.72</v>
      </c>
    </row>
    <row r="39" spans="1:56" x14ac:dyDescent="0.25">
      <c r="A39" s="1">
        <v>8</v>
      </c>
      <c r="B39" s="1" t="s">
        <v>10036</v>
      </c>
      <c r="C39" s="1">
        <v>1712.0000031739473</v>
      </c>
      <c r="D39" s="1">
        <v>0</v>
      </c>
      <c r="E39">
        <f>(R39-S39*(1000-T39)/(1000-U39))*AK39</f>
        <v>3.3015966252731821</v>
      </c>
      <c r="F39">
        <f>IF(AV39&lt;&gt;0,1/(1/AV39-1/N39),0)</f>
        <v>-1.3761754994451305</v>
      </c>
      <c r="G39">
        <f>((AY39-AL39/2)*S39-E39)/(AY39+AL39/2)</f>
        <v>399.47065748126863</v>
      </c>
      <c r="H39">
        <f>AL39*1000</f>
        <v>25.388557117287174</v>
      </c>
      <c r="I39">
        <f>(AQ39-AW39)</f>
        <v>-1.0876052416267434</v>
      </c>
      <c r="J39">
        <f>(P39+AP39*D39)</f>
        <v>6.2792706489562988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24.229511260986328</v>
      </c>
      <c r="P39" s="1">
        <v>6.2792706489562988</v>
      </c>
      <c r="Q39" s="1">
        <v>24.417617797851563</v>
      </c>
      <c r="R39" s="1">
        <v>400.168701171875</v>
      </c>
      <c r="S39" s="1">
        <v>388.2633056640625</v>
      </c>
      <c r="T39" s="1">
        <v>0.69445681571960449</v>
      </c>
      <c r="U39" s="1">
        <v>23.132917404174805</v>
      </c>
      <c r="V39" s="1">
        <v>2.0214893817901611</v>
      </c>
      <c r="W39" s="1">
        <v>67.337440490722656</v>
      </c>
      <c r="X39" s="1">
        <v>300.64178466796875</v>
      </c>
      <c r="Y39" s="1">
        <v>750.6962890625</v>
      </c>
      <c r="Z39" s="1">
        <v>2.564985990524292</v>
      </c>
      <c r="AA39" s="1">
        <v>88.389701843261719</v>
      </c>
      <c r="AB39" s="1">
        <v>154.86724853515625</v>
      </c>
      <c r="AC39" s="1">
        <v>10.829907417297363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1.1053006789263553</v>
      </c>
      <c r="AL39">
        <f>(U39-T39)/(1000-U39)*AK39</f>
        <v>2.5388557117287176E-2</v>
      </c>
      <c r="AM39">
        <f>(P39+273.15)</f>
        <v>279.42927064895628</v>
      </c>
      <c r="AN39">
        <f>(O39+273.15)</f>
        <v>297.37951126098631</v>
      </c>
      <c r="AO39">
        <f>(Y39*AG39+Z39*AH39)*AI39</f>
        <v>120.11140356530086</v>
      </c>
      <c r="AP39">
        <f>((AO39+0.00000010773*(AN39^4-AM39^4))-AL39*44100)/(L39*51.4+0.00000043092*AM39^3)</f>
        <v>-6.8152693487101592</v>
      </c>
      <c r="AQ39">
        <f>0.61365*EXP(17.502*J39/(240.97+J39))</f>
        <v>0.95710643049306743</v>
      </c>
      <c r="AR39">
        <f>AQ39*1000/AA39</f>
        <v>10.828257257732014</v>
      </c>
      <c r="AS39">
        <f>(AR39-U39)</f>
        <v>-12.30466014644279</v>
      </c>
      <c r="AT39">
        <f>IF(D39,P39,(O39+P39)/2)</f>
        <v>15.254390954971313</v>
      </c>
      <c r="AU39">
        <f>0.61365*EXP(17.502*AT39/(240.97+AT39))</f>
        <v>1.7396012690057683</v>
      </c>
      <c r="AV39">
        <f>IF(AS39&lt;&gt;0,(1000-(AR39+U39)/2)/AS39*AL39,0)</f>
        <v>-2.0282920624317478</v>
      </c>
      <c r="AW39">
        <f>U39*AA39/1000</f>
        <v>2.0447116721198109</v>
      </c>
      <c r="AX39">
        <f>(AU39-AW39)</f>
        <v>-0.30511040311404258</v>
      </c>
      <c r="AY39">
        <f>1/(1.6/F39+1.37/N39)</f>
        <v>-1.1868379971014646</v>
      </c>
      <c r="AZ39">
        <f>G39*AA39*0.001</f>
        <v>35.309092309901061</v>
      </c>
      <c r="BA39">
        <f>G39/S39</f>
        <v>1.0288653386856574</v>
      </c>
      <c r="BB39">
        <f>(1-AL39*AA39/AQ39/F39)*100</f>
        <v>270.3749074318942</v>
      </c>
      <c r="BC39">
        <f>(S39-E39/(N39/1.35))</f>
        <v>387.22199887808529</v>
      </c>
      <c r="BD39">
        <f>E39*BB39/100/BC39</f>
        <v>2.3053155154460707E-2</v>
      </c>
    </row>
    <row r="40" spans="1:56" x14ac:dyDescent="0.25">
      <c r="A40" s="1" t="s">
        <v>1</v>
      </c>
      <c r="B40" s="1" t="s">
        <v>10035</v>
      </c>
      <c r="K40" s="1">
        <v>2.72</v>
      </c>
    </row>
    <row r="41" spans="1:56" x14ac:dyDescent="0.25">
      <c r="A41" s="1" t="s">
        <v>1</v>
      </c>
      <c r="B41" s="1" t="s">
        <v>10034</v>
      </c>
      <c r="K41" s="1">
        <v>2.72</v>
      </c>
    </row>
    <row r="42" spans="1:56" x14ac:dyDescent="0.25">
      <c r="A42" s="1">
        <v>9</v>
      </c>
      <c r="B42" s="1" t="s">
        <v>10033</v>
      </c>
      <c r="C42" s="1">
        <v>1918.0000031739473</v>
      </c>
      <c r="D42" s="1">
        <v>0</v>
      </c>
      <c r="E42">
        <f>(R42-S42*(1000-T42)/(1000-U42))*AK42</f>
        <v>3.2893664510892551</v>
      </c>
      <c r="F42">
        <f>IF(AV42&lt;&gt;0,1/(1/AV42-1/N42),0)</f>
        <v>-1.194851411185978</v>
      </c>
      <c r="G42">
        <f>((AY42-AL42/2)*S42-E42)/(AY42+AL42/2)</f>
        <v>401.7321793801089</v>
      </c>
      <c r="H42">
        <f>AL42*1000</f>
        <v>25.822779908007082</v>
      </c>
      <c r="I42">
        <f>(AQ42-AW42)</f>
        <v>-1.3551831074268161</v>
      </c>
      <c r="J42">
        <f>(P42+AP42*D42)</f>
        <v>2.2750236988067627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24.276351928710938</v>
      </c>
      <c r="P42" s="1">
        <v>2.2750236988067627</v>
      </c>
      <c r="Q42" s="1">
        <v>24.443815231323242</v>
      </c>
      <c r="R42" s="1">
        <v>400.03076171875</v>
      </c>
      <c r="S42" s="1">
        <v>387.99002075195313</v>
      </c>
      <c r="T42" s="1">
        <v>0.6954418420791626</v>
      </c>
      <c r="U42" s="1">
        <v>23.509374618530273</v>
      </c>
      <c r="V42" s="1">
        <v>2.0186655521392822</v>
      </c>
      <c r="W42" s="1">
        <v>68.240882873535156</v>
      </c>
      <c r="X42" s="1">
        <v>300.63519287109375</v>
      </c>
      <c r="Y42" s="1">
        <v>1000.1851196289063</v>
      </c>
      <c r="Z42" s="1">
        <v>2.5131740570068359</v>
      </c>
      <c r="AA42" s="1">
        <v>88.389091491699219</v>
      </c>
      <c r="AB42" s="1">
        <v>155.10635375976563</v>
      </c>
      <c r="AC42" s="1">
        <v>10.883947372436523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1.1052764443790208</v>
      </c>
      <c r="AL42">
        <f>(U42-T42)/(1000-U42)*AK42</f>
        <v>2.5822779908007083E-2</v>
      </c>
      <c r="AM42">
        <f>(P42+273.15)</f>
        <v>275.42502369880674</v>
      </c>
      <c r="AN42">
        <f>(O42+273.15)</f>
        <v>297.42635192871091</v>
      </c>
      <c r="AO42">
        <f>(Y42*AG42+Z42*AH42)*AI42</f>
        <v>160.02961556368427</v>
      </c>
      <c r="AP42">
        <f>((AO42+0.00000010773*(AN42^4-AM42^4))-AL42*44100)/(L42*51.4+0.00000043092*AM42^3)</f>
        <v>-6.3495012293889141</v>
      </c>
      <c r="AQ42">
        <f>0.61365*EXP(17.502*J42/(240.97+J42))</f>
        <v>0.72278915664308752</v>
      </c>
      <c r="AR42">
        <f>AQ42*1000/AA42</f>
        <v>8.1773570068990455</v>
      </c>
      <c r="AS42">
        <f>(AR42-U42)</f>
        <v>-15.332017611631228</v>
      </c>
      <c r="AT42">
        <f>IF(D42,P42,(O42+P42)/2)</f>
        <v>13.27568781375885</v>
      </c>
      <c r="AU42">
        <f>0.61365*EXP(17.502*AT42/(240.97+AT42))</f>
        <v>1.530437344157187</v>
      </c>
      <c r="AV42">
        <f>IF(AS42&lt;&gt;0,(1000-(AR42+U42)/2)/AS42*AL42,0)</f>
        <v>-1.6575548504682067</v>
      </c>
      <c r="AW42">
        <f>U42*AA42/1000</f>
        <v>2.0779722640699037</v>
      </c>
      <c r="AX42">
        <f>(AU42-AW42)</f>
        <v>-0.54753491991271663</v>
      </c>
      <c r="AY42">
        <f>1/(1.6/F42+1.37/N42)</f>
        <v>-0.98134347719560355</v>
      </c>
      <c r="AZ42">
        <f>G42*AA42*0.001</f>
        <v>35.508742358388169</v>
      </c>
      <c r="BA42">
        <f>G42/S42</f>
        <v>1.0354188455711373</v>
      </c>
      <c r="BB42">
        <f>(1-AL42*AA42/AQ42/F42)*100</f>
        <v>364.28720270543892</v>
      </c>
      <c r="BC42">
        <f>(S42-E42/(N42/1.35))</f>
        <v>386.95257130071934</v>
      </c>
      <c r="BD42">
        <f>E42*BB42/100/BC42</f>
        <v>3.0966950267638502E-2</v>
      </c>
    </row>
    <row r="43" spans="1:56" x14ac:dyDescent="0.25">
      <c r="A43" s="1" t="s">
        <v>1</v>
      </c>
      <c r="B43" s="1" t="s">
        <v>10032</v>
      </c>
      <c r="K43" s="1">
        <v>2.72</v>
      </c>
    </row>
    <row r="44" spans="1:56" x14ac:dyDescent="0.25">
      <c r="A44" s="1" t="s">
        <v>1</v>
      </c>
      <c r="B44" s="1" t="s">
        <v>10031</v>
      </c>
      <c r="K44" s="1">
        <v>2.72</v>
      </c>
    </row>
    <row r="45" spans="1:56" x14ac:dyDescent="0.25">
      <c r="A45" s="1">
        <v>10</v>
      </c>
      <c r="B45" s="1" t="s">
        <v>10030</v>
      </c>
      <c r="C45" s="1">
        <v>2124.0000031739473</v>
      </c>
      <c r="D45" s="1">
        <v>0</v>
      </c>
      <c r="E45">
        <f>(R45-S45*(1000-T45)/(1000-U45))*AK45</f>
        <v>3.1049168410062693</v>
      </c>
      <c r="F45">
        <f>IF(AV45&lt;&gt;0,1/(1/AV45-1/N45),0)</f>
        <v>-1.0834170386697004</v>
      </c>
      <c r="G45">
        <f>((AY45-AL45/2)*S45-E45)/(AY45+AL45/2)</f>
        <v>403.51166535745153</v>
      </c>
      <c r="H45">
        <f>AL45*1000</f>
        <v>26.145797885324644</v>
      </c>
      <c r="I45">
        <f>(AQ45-AW45)</f>
        <v>-1.5694128674571561</v>
      </c>
      <c r="J45">
        <f>(P45+AP45*D45)</f>
        <v>-1.9221909046173096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24.332015991210938</v>
      </c>
      <c r="P45" s="1">
        <v>-1.9221909046173096</v>
      </c>
      <c r="Q45" s="1">
        <v>24.478981018066406</v>
      </c>
      <c r="R45" s="1">
        <v>399.93756103515625</v>
      </c>
      <c r="S45" s="1">
        <v>387.95159912109375</v>
      </c>
      <c r="T45" s="1">
        <v>0.69479113817214966</v>
      </c>
      <c r="U45" s="1">
        <v>23.786809921264648</v>
      </c>
      <c r="V45" s="1">
        <v>2.0100679397583008</v>
      </c>
      <c r="W45" s="1">
        <v>68.816520690917969</v>
      </c>
      <c r="X45" s="1">
        <v>300.64471435546875</v>
      </c>
      <c r="Y45" s="1">
        <v>1250.3282470703125</v>
      </c>
      <c r="Z45" s="1">
        <v>2.5263149738311768</v>
      </c>
      <c r="AA45" s="1">
        <v>88.389450073242188</v>
      </c>
      <c r="AB45" s="1">
        <v>154.97714233398438</v>
      </c>
      <c r="AC45" s="1">
        <v>10.947519302368164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1.1053114498362819</v>
      </c>
      <c r="AL45">
        <f>(U45-T45)/(1000-U45)*AK45</f>
        <v>2.6145797885324645E-2</v>
      </c>
      <c r="AM45">
        <f>(P45+273.15)</f>
        <v>271.22780909538267</v>
      </c>
      <c r="AN45">
        <f>(O45+273.15)</f>
        <v>297.48201599121091</v>
      </c>
      <c r="AO45">
        <f>(Y45*AG45+Z45*AH45)*AI45</f>
        <v>200.05251505972774</v>
      </c>
      <c r="AP45">
        <f>((AO45+0.00000010773*(AN45^4-AM45^4))-AL45*44100)/(L45*51.4+0.00000043092*AM45^3)</f>
        <v>-5.8371248144053434</v>
      </c>
      <c r="AQ45">
        <f>0.61365*EXP(17.502*J45/(240.97+J45))</f>
        <v>0.53309018048016721</v>
      </c>
      <c r="AR45">
        <f>AQ45*1000/AA45</f>
        <v>6.0311516819986144</v>
      </c>
      <c r="AS45">
        <f>(AR45-U45)</f>
        <v>-17.755658239266033</v>
      </c>
      <c r="AT45">
        <f>IF(D45,P45,(O45+P45)/2)</f>
        <v>11.204912543296814</v>
      </c>
      <c r="AU45">
        <f>0.61365*EXP(17.502*AT45/(240.97+AT45))</f>
        <v>1.3355424396630089</v>
      </c>
      <c r="AV45">
        <f>IF(AS45&lt;&gt;0,(1000-(AR45+U45)/2)/AS45*AL45,0)</f>
        <v>-1.4505793217877163</v>
      </c>
      <c r="AW45">
        <f>U45*AA45/1000</f>
        <v>2.1025030479373235</v>
      </c>
      <c r="AX45">
        <f>(AU45-AW45)</f>
        <v>-0.76696060827431456</v>
      </c>
      <c r="AY45">
        <f>1/(1.6/F45+1.37/N45)</f>
        <v>-0.86449735560461183</v>
      </c>
      <c r="AZ45">
        <f>G45*AA45*0.001</f>
        <v>35.666174199083272</v>
      </c>
      <c r="BA45">
        <f>G45/S45</f>
        <v>1.0401082667827872</v>
      </c>
      <c r="BB45">
        <f>(1-AL45*AA45/AQ45/F45)*100</f>
        <v>500.13448982904123</v>
      </c>
      <c r="BC45">
        <f>(S45-E45/(N45/1.35))</f>
        <v>386.97232413889714</v>
      </c>
      <c r="BD45">
        <f>E45*BB45/100/BC45</f>
        <v>4.0128864607921942E-2</v>
      </c>
    </row>
    <row r="46" spans="1:56" x14ac:dyDescent="0.25">
      <c r="A46" s="1" t="s">
        <v>1</v>
      </c>
      <c r="B46" s="1" t="s">
        <v>10029</v>
      </c>
      <c r="K46" s="1">
        <v>2.72</v>
      </c>
    </row>
    <row r="47" spans="1:56" x14ac:dyDescent="0.25">
      <c r="A47" s="1" t="s">
        <v>1</v>
      </c>
      <c r="B47" s="1" t="s">
        <v>10028</v>
      </c>
      <c r="K47" s="1">
        <v>2.72</v>
      </c>
    </row>
    <row r="48" spans="1:56" x14ac:dyDescent="0.25">
      <c r="A48" s="1">
        <v>11</v>
      </c>
      <c r="B48" s="1" t="s">
        <v>10027</v>
      </c>
      <c r="C48" s="1">
        <v>2331.0000031739473</v>
      </c>
      <c r="D48" s="1">
        <v>0</v>
      </c>
      <c r="E48">
        <f>(R48-S48*(1000-T48)/(1000-U48))*AK48</f>
        <v>2.6866054231086443</v>
      </c>
      <c r="F48">
        <f>IF(AV48&lt;&gt;0,1/(1/AV48-1/N48),0)</f>
        <v>-1.0361906199356998</v>
      </c>
      <c r="G48">
        <f>((AY48-AL48/2)*S48-E48)/(AY48+AL48/2)</f>
        <v>404.54245843236981</v>
      </c>
      <c r="H48">
        <f>AL48*1000</f>
        <v>26.486394237019635</v>
      </c>
      <c r="I48">
        <f>(AQ48-AW48)</f>
        <v>-1.687470878211115</v>
      </c>
      <c r="J48">
        <f>(P48+AP48*D48)</f>
        <v>-4.4583568572998047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24.419506072998047</v>
      </c>
      <c r="P48" s="1">
        <v>-4.4583568572998047</v>
      </c>
      <c r="Q48" s="1">
        <v>24.54302978515625</v>
      </c>
      <c r="R48" s="1">
        <v>400.13815307617188</v>
      </c>
      <c r="S48" s="1">
        <v>388.40005493164063</v>
      </c>
      <c r="T48" s="1">
        <v>0.6971321702003479</v>
      </c>
      <c r="U48" s="1">
        <v>24.083456039428711</v>
      </c>
      <c r="V48" s="1">
        <v>2.0062518119812012</v>
      </c>
      <c r="W48" s="1">
        <v>69.308914184570313</v>
      </c>
      <c r="X48" s="1">
        <v>300.63702392578125</v>
      </c>
      <c r="Y48" s="1">
        <v>1601.39208984375</v>
      </c>
      <c r="Z48" s="1">
        <v>2.6228704452514648</v>
      </c>
      <c r="AA48" s="1">
        <v>88.387367248535156</v>
      </c>
      <c r="AB48" s="1">
        <v>155.13807678222656</v>
      </c>
      <c r="AC48" s="1">
        <v>11.008612632751465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1.1052831761977251</v>
      </c>
      <c r="AL48">
        <f>(U48-T48)/(1000-U48)*AK48</f>
        <v>2.6486394237019636E-2</v>
      </c>
      <c r="AM48">
        <f>(P48+273.15)</f>
        <v>268.69164314270017</v>
      </c>
      <c r="AN48">
        <f>(O48+273.15)</f>
        <v>297.56950607299802</v>
      </c>
      <c r="AO48">
        <f>(Y48*AG48+Z48*AH48)*AI48</f>
        <v>256.2227286479756</v>
      </c>
      <c r="AP48">
        <f>((AO48+0.00000010773*(AN48^4-AM48^4))-AL48*44100)/(L48*51.4+0.00000043092*AM48^3)</f>
        <v>-5.311203085146798</v>
      </c>
      <c r="AQ48">
        <f>0.61365*EXP(17.502*J48/(240.97+J48))</f>
        <v>0.44120239535982247</v>
      </c>
      <c r="AR48">
        <f>AQ48*1000/AA48</f>
        <v>4.9916906577747904</v>
      </c>
      <c r="AS48">
        <f>(AR48-U48)</f>
        <v>-19.091765381653921</v>
      </c>
      <c r="AT48">
        <f>IF(D48,P48,(O48+P48)/2)</f>
        <v>9.9805746078491211</v>
      </c>
      <c r="AU48">
        <f>0.61365*EXP(17.502*AT48/(240.97+AT48))</f>
        <v>1.2308965944992138</v>
      </c>
      <c r="AV48">
        <f>IF(AS48&lt;&gt;0,(1000-(AR48+U48)/2)/AS48*AL48,0)</f>
        <v>-1.3671520582973882</v>
      </c>
      <c r="AW48">
        <f>U48*AA48/1000</f>
        <v>2.1286732735709375</v>
      </c>
      <c r="AX48">
        <f>(AU48-AW48)</f>
        <v>-0.89777667907172365</v>
      </c>
      <c r="AY48">
        <f>1/(1.6/F48+1.37/N48)</f>
        <v>-0.81696009089595223</v>
      </c>
      <c r="AZ48">
        <f>G48*AA48*0.001</f>
        <v>35.756442841087143</v>
      </c>
      <c r="BA48">
        <f>G48/S48</f>
        <v>1.0415612801691552</v>
      </c>
      <c r="BB48">
        <f>(1-AL48*AA48/AQ48/F48)*100</f>
        <v>612.0772935300605</v>
      </c>
      <c r="BC48">
        <f>(S48-E48/(N48/1.35))</f>
        <v>387.55271324340674</v>
      </c>
      <c r="BD48">
        <f>E48*BB48/100/BC48</f>
        <v>4.2430619628425419E-2</v>
      </c>
    </row>
    <row r="49" spans="1:56" x14ac:dyDescent="0.25">
      <c r="A49" s="1" t="s">
        <v>1</v>
      </c>
      <c r="B49" s="1" t="s">
        <v>10026</v>
      </c>
      <c r="K49" s="1">
        <v>2.72</v>
      </c>
    </row>
    <row r="50" spans="1:56" x14ac:dyDescent="0.25">
      <c r="A50" s="1" t="s">
        <v>1</v>
      </c>
      <c r="B50" s="1" t="s">
        <v>1800</v>
      </c>
      <c r="K50" s="1">
        <v>2.72</v>
      </c>
    </row>
    <row r="51" spans="1:56" x14ac:dyDescent="0.25">
      <c r="A51" s="1">
        <v>12</v>
      </c>
      <c r="B51" s="1" t="s">
        <v>10025</v>
      </c>
      <c r="C51" s="1">
        <v>2538.0000031739473</v>
      </c>
      <c r="D51" s="1">
        <v>0</v>
      </c>
      <c r="E51">
        <f>(R51-S51*(1000-T51)/(1000-U51))*AK51</f>
        <v>1.6663714822221765</v>
      </c>
      <c r="F51">
        <f>IF(AV51&lt;&gt;0,1/(1/AV51-1/N51),0)</f>
        <v>-1.3484003509503033</v>
      </c>
      <c r="G51">
        <f>((AY51-AL51/2)*S51-E51)/(AY51+AL51/2)</f>
        <v>399.52161529337508</v>
      </c>
      <c r="H51">
        <f>AL51*1000</f>
        <v>26.602214529054351</v>
      </c>
      <c r="I51">
        <f>(AQ51-AW51)</f>
        <v>-1.1734543219448637</v>
      </c>
      <c r="J51">
        <f>(P51+AP51*D51)</f>
        <v>6.3873381614685059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24.54339599609375</v>
      </c>
      <c r="P51" s="1">
        <v>6.3873381614685059</v>
      </c>
      <c r="Q51" s="1">
        <v>24.639266967773438</v>
      </c>
      <c r="R51" s="1">
        <v>399.859375</v>
      </c>
      <c r="S51" s="1">
        <v>388.989501953125</v>
      </c>
      <c r="T51" s="1">
        <v>0.70046073198318481</v>
      </c>
      <c r="U51" s="1">
        <v>24.186441421508789</v>
      </c>
      <c r="V51" s="1">
        <v>2.0008859634399414</v>
      </c>
      <c r="W51" s="1">
        <v>69.089256286621094</v>
      </c>
      <c r="X51" s="1">
        <v>300.638671875</v>
      </c>
      <c r="Y51" s="1">
        <v>2000.43994140625</v>
      </c>
      <c r="Z51" s="1">
        <v>2.5058717727661133</v>
      </c>
      <c r="AA51" s="1">
        <v>88.385055541992188</v>
      </c>
      <c r="AB51" s="1">
        <v>155.28033447265625</v>
      </c>
      <c r="AC51" s="1">
        <v>11.03443717956543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1.1052892348345584</v>
      </c>
      <c r="AL51">
        <f>(U51-T51)/(1000-U51)*AK51</f>
        <v>2.6602214529054351E-2</v>
      </c>
      <c r="AM51">
        <f>(P51+273.15)</f>
        <v>279.53733816146848</v>
      </c>
      <c r="AN51">
        <f>(O51+273.15)</f>
        <v>297.69339599609373</v>
      </c>
      <c r="AO51">
        <f>(Y51*AG51+Z51*AH51)*AI51</f>
        <v>320.07038347086927</v>
      </c>
      <c r="AP51">
        <f>((AO51+0.00000010773*(AN51^4-AM51^4))-AL51*44100)/(L51*51.4+0.00000043092*AM51^3)</f>
        <v>-5.5670689257678969</v>
      </c>
      <c r="AQ51">
        <f>0.61365*EXP(17.502*J51/(240.97+J51))</f>
        <v>0.96426564645833091</v>
      </c>
      <c r="AR51">
        <f>AQ51*1000/AA51</f>
        <v>10.909826786273879</v>
      </c>
      <c r="AS51">
        <f>(AR51-U51)</f>
        <v>-13.27661463523491</v>
      </c>
      <c r="AT51">
        <f>IF(D51,P51,(O51+P51)/2)</f>
        <v>15.465367078781128</v>
      </c>
      <c r="AU51">
        <f>0.61365*EXP(17.502*AT51/(240.97+AT51))</f>
        <v>1.7633193329465078</v>
      </c>
      <c r="AV51">
        <f>IF(AS51&lt;&gt;0,(1000-(AR51+U51)/2)/AS51*AL51,0)</f>
        <v>-1.968528575927563</v>
      </c>
      <c r="AW51">
        <f>U51*AA51/1000</f>
        <v>2.1377199684031947</v>
      </c>
      <c r="AX51">
        <f>(AU51-AW51)</f>
        <v>-0.37440063545668689</v>
      </c>
      <c r="AY51">
        <f>1/(1.6/F51+1.37/N51)</f>
        <v>-1.1540364254854778</v>
      </c>
      <c r="AZ51">
        <f>G51*AA51*0.001</f>
        <v>35.311740157931389</v>
      </c>
      <c r="BA51">
        <f>G51/S51</f>
        <v>1.0270755721873421</v>
      </c>
      <c r="BB51">
        <f>(1-AL51*AA51/AQ51/F51)*100</f>
        <v>280.83441232734833</v>
      </c>
      <c r="BC51">
        <f>(S51-E51/(N51/1.35))</f>
        <v>388.46393686164345</v>
      </c>
      <c r="BD51">
        <f>E51*BB51/100/BC51</f>
        <v>1.2046792804233783E-2</v>
      </c>
    </row>
    <row r="52" spans="1:56" x14ac:dyDescent="0.25">
      <c r="A52" s="1" t="s">
        <v>1</v>
      </c>
      <c r="B52" s="1" t="s">
        <v>10024</v>
      </c>
    </row>
    <row r="53" spans="1:56" x14ac:dyDescent="0.25">
      <c r="A53" s="1" t="s">
        <v>1</v>
      </c>
      <c r="B53" s="1" t="s">
        <v>10023</v>
      </c>
    </row>
    <row r="54" spans="1:56" x14ac:dyDescent="0.25">
      <c r="A54" s="1" t="s">
        <v>1</v>
      </c>
      <c r="B54" s="1" t="s">
        <v>10022</v>
      </c>
    </row>
    <row r="55" spans="1:56" x14ac:dyDescent="0.25">
      <c r="A55" s="1" t="s">
        <v>1</v>
      </c>
      <c r="B55" s="1" t="s">
        <v>10021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119E7-2CA4-466D-A652-7E8DEDFF713B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10111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10110</v>
      </c>
    </row>
    <row r="12" spans="1:60" x14ac:dyDescent="0.25">
      <c r="A12" s="1" t="s">
        <v>1</v>
      </c>
      <c r="B12" s="1" t="s">
        <v>10109</v>
      </c>
    </row>
    <row r="13" spans="1:60" x14ac:dyDescent="0.25">
      <c r="A13" s="1" t="s">
        <v>1</v>
      </c>
      <c r="B13" s="1" t="s">
        <v>10108</v>
      </c>
    </row>
    <row r="14" spans="1:60" x14ac:dyDescent="0.25">
      <c r="A14" s="1" t="s">
        <v>1</v>
      </c>
      <c r="B14" s="1" t="s">
        <v>10107</v>
      </c>
    </row>
    <row r="15" spans="1:60" x14ac:dyDescent="0.25">
      <c r="A15" s="1" t="s">
        <v>1</v>
      </c>
      <c r="B15" s="1" t="s">
        <v>10106</v>
      </c>
    </row>
    <row r="16" spans="1:60" x14ac:dyDescent="0.25">
      <c r="A16" s="1" t="s">
        <v>1</v>
      </c>
      <c r="B16" s="1" t="s">
        <v>10105</v>
      </c>
    </row>
    <row r="17" spans="1:60" x14ac:dyDescent="0.25">
      <c r="A17" s="1" t="s">
        <v>1</v>
      </c>
      <c r="B17" s="1" t="s">
        <v>10104</v>
      </c>
    </row>
    <row r="18" spans="1:60" x14ac:dyDescent="0.25">
      <c r="A18" s="1">
        <v>1</v>
      </c>
      <c r="B18" s="1" t="s">
        <v>10103</v>
      </c>
      <c r="C18" s="1">
        <v>272.50000287219882</v>
      </c>
      <c r="D18" s="1">
        <v>0</v>
      </c>
      <c r="E18">
        <f>(R18-S18*(1000-T18)/(1000-U18))*AO18</f>
        <v>-2.2635330258636306</v>
      </c>
      <c r="F18">
        <f>IF(AZ18&lt;&gt;0,1/(1/AZ18-1/N18),0)</f>
        <v>2.9715102228150903</v>
      </c>
      <c r="G18">
        <f>((BC18-AP18/2)*S18-E18)/(BC18+AP18/2)</f>
        <v>387.91271466838782</v>
      </c>
      <c r="H18">
        <f>AP18*1000</f>
        <v>23.41798911228905</v>
      </c>
      <c r="I18">
        <f>(AU18-BA18)</f>
        <v>1.1475432386197151</v>
      </c>
      <c r="J18">
        <f>(P18+AT18*D18)</f>
        <v>24.048553466796875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25.141778945922852</v>
      </c>
      <c r="P18" s="1">
        <v>24.048553466796875</v>
      </c>
      <c r="Q18" s="1">
        <v>25.261863708496094</v>
      </c>
      <c r="R18" s="1">
        <v>400.12957763671875</v>
      </c>
      <c r="S18" s="1">
        <v>393.8277587890625</v>
      </c>
      <c r="T18" s="1">
        <v>0.24244064092636108</v>
      </c>
      <c r="U18" s="1">
        <v>21.00316047668457</v>
      </c>
      <c r="V18" s="1">
        <v>0.66817182302474976</v>
      </c>
      <c r="W18" s="1">
        <v>57.885181427001953</v>
      </c>
      <c r="X18" s="1">
        <v>300.37057495117188</v>
      </c>
      <c r="Y18" s="1">
        <v>-5.9152014553546906E-2</v>
      </c>
      <c r="Z18" s="1">
        <v>2.9007999897003174</v>
      </c>
      <c r="AA18" s="1">
        <v>88.376106262207031</v>
      </c>
      <c r="AB18" s="1">
        <v>12.58976936340332</v>
      </c>
      <c r="AC18" s="1">
        <v>-0.83405190706253052</v>
      </c>
      <c r="AD18" s="1">
        <v>4.8661332577466965E-2</v>
      </c>
      <c r="AE18" s="1">
        <v>2.0815758034586906E-3</v>
      </c>
      <c r="AF18" s="1">
        <v>5.5384855717420578E-2</v>
      </c>
      <c r="AG18" s="1">
        <v>1.6823500394821167E-2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1.1043035843793081</v>
      </c>
      <c r="AP18">
        <f>(U18-T18)/(1000-U18)*AO18</f>
        <v>2.341798911228905E-2</v>
      </c>
      <c r="AQ18">
        <f>(P18+273.15)</f>
        <v>297.19855346679685</v>
      </c>
      <c r="AR18">
        <f>(O18+273.15)</f>
        <v>298.29177894592283</v>
      </c>
      <c r="AS18">
        <f>(Y18*AK18+Z18*AL18)*AM18</f>
        <v>-9.464322117023416E-3</v>
      </c>
      <c r="AT18">
        <f>((AS18+0.00000010773*(AR18^4-AQ18^4))-AP18*44100)/(L18*0.92*2*29.3+0.00000043092*AQ18^3)</f>
        <v>-8.0533885730447778</v>
      </c>
      <c r="AU18">
        <f>0.61365*EXP(17.502*J18/(240.97+J18))</f>
        <v>3.0037207807493775</v>
      </c>
      <c r="AV18">
        <f>AU18*1000/AA18</f>
        <v>33.987928500012252</v>
      </c>
      <c r="AW18">
        <f>(AV18-U18)</f>
        <v>12.984768023327682</v>
      </c>
      <c r="AX18">
        <f>IF(D18,P18,(O18+P18)/2)</f>
        <v>24.595166206359863</v>
      </c>
      <c r="AY18">
        <f>0.61365*EXP(17.502*AX18/(240.97+AX18))</f>
        <v>3.1037379915794432</v>
      </c>
      <c r="AZ18">
        <f>IF(AW18&lt;&gt;0,(1000-(AV18+U18)/2)/AW18*AP18,0)</f>
        <v>1.7539087883518458</v>
      </c>
      <c r="BA18">
        <f>U18*AA18/1000</f>
        <v>1.8561775421296625</v>
      </c>
      <c r="BB18">
        <f>(AY18-BA18)</f>
        <v>1.2475604494497807</v>
      </c>
      <c r="BC18">
        <f>1/(1.6/F18+1.37/N18)</f>
        <v>1.164803132758653</v>
      </c>
      <c r="BD18">
        <f>G18*AA18*0.001</f>
        <v>34.282215291994639</v>
      </c>
      <c r="BE18">
        <f>G18/S18</f>
        <v>0.98498063178973927</v>
      </c>
      <c r="BF18">
        <f>(1-AP18*AA18/AU18/F18)*100</f>
        <v>76.812833791966952</v>
      </c>
      <c r="BG18">
        <f>(S18-E18/(N18/1.35))</f>
        <v>394.54166559465853</v>
      </c>
      <c r="BH18">
        <f>E18*BF18/100/BG18</f>
        <v>-4.4068447330203849E-3</v>
      </c>
    </row>
    <row r="19" spans="1:60" x14ac:dyDescent="0.25">
      <c r="A19" s="1" t="s">
        <v>1</v>
      </c>
      <c r="B19" s="1" t="s">
        <v>10102</v>
      </c>
      <c r="K19" s="1">
        <v>2.72</v>
      </c>
    </row>
    <row r="20" spans="1:60" x14ac:dyDescent="0.25">
      <c r="A20" s="1" t="s">
        <v>1</v>
      </c>
      <c r="B20" s="1" t="s">
        <v>10101</v>
      </c>
      <c r="K20" s="1">
        <v>2.72</v>
      </c>
    </row>
    <row r="21" spans="1:60" x14ac:dyDescent="0.25">
      <c r="A21" s="1">
        <v>2</v>
      </c>
      <c r="B21" s="1" t="s">
        <v>10100</v>
      </c>
      <c r="C21" s="1">
        <v>478.50000287219882</v>
      </c>
      <c r="D21" s="1">
        <v>0</v>
      </c>
      <c r="E21">
        <f>(R21-S21*(1000-T21)/(1000-U21))*AO21</f>
        <v>-1.4011152179025894</v>
      </c>
      <c r="F21">
        <f>IF(AZ21&lt;&gt;0,1/(1/AZ21-1/N21),0)</f>
        <v>2.6852551298110994</v>
      </c>
      <c r="G21">
        <f>((BC21-AP21/2)*S21-E21)/(BC21+AP21/2)</f>
        <v>386.62916415589376</v>
      </c>
      <c r="H21">
        <f>AP21*1000</f>
        <v>22.411506481782638</v>
      </c>
      <c r="I21">
        <f>(AU21-BA21)</f>
        <v>1.1679179037223986</v>
      </c>
      <c r="J21">
        <f>(P21+AT21*D21)</f>
        <v>23.862836837768555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25.065732955932617</v>
      </c>
      <c r="P21" s="1">
        <v>23.862836837768555</v>
      </c>
      <c r="Q21" s="1">
        <v>25.252311706542969</v>
      </c>
      <c r="R21" s="1">
        <v>400.06527709960938</v>
      </c>
      <c r="S21" s="1">
        <v>393.3511962890625</v>
      </c>
      <c r="T21" s="1">
        <v>0.51486343145370483</v>
      </c>
      <c r="U21" s="1">
        <v>20.395389556884766</v>
      </c>
      <c r="V21" s="1">
        <v>1.425420880317688</v>
      </c>
      <c r="W21" s="1">
        <v>56.465484619140625</v>
      </c>
      <c r="X21" s="1">
        <v>300.3743896484375</v>
      </c>
      <c r="Y21" s="1">
        <v>23.812990188598633</v>
      </c>
      <c r="Z21" s="1">
        <v>2.4481959342956543</v>
      </c>
      <c r="AA21" s="1">
        <v>88.376274108886719</v>
      </c>
      <c r="AB21" s="1">
        <v>13.106291770935059</v>
      </c>
      <c r="AC21" s="1">
        <v>-0.82380974292755127</v>
      </c>
      <c r="AD21" s="1">
        <v>5.1118649542331696E-2</v>
      </c>
      <c r="AE21" s="1">
        <v>6.6406973637640476E-3</v>
      </c>
      <c r="AF21" s="1">
        <v>5.0612453371286392E-2</v>
      </c>
      <c r="AG21" s="1">
        <v>7.2665018960833549E-3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1.1043176090016082</v>
      </c>
      <c r="AP21">
        <f>(U21-T21)/(1000-U21)*AO21</f>
        <v>2.2411506481782639E-2</v>
      </c>
      <c r="AQ21">
        <f>(P21+273.15)</f>
        <v>297.01283683776853</v>
      </c>
      <c r="AR21">
        <f>(O21+273.15)</f>
        <v>298.21573295593259</v>
      </c>
      <c r="AS21">
        <f>(Y21*AK21+Z21*AL21)*AM21</f>
        <v>3.810078345013892</v>
      </c>
      <c r="AT21">
        <f>((AS21+0.00000010773*(AR21^4-AQ21^4))-AP21*44100)/(L21*0.92*2*29.3+0.00000043092*AQ21^3)</f>
        <v>-7.6644766340153652</v>
      </c>
      <c r="AU21">
        <f>0.61365*EXP(17.502*J21/(240.97+J21))</f>
        <v>2.9703864417591723</v>
      </c>
      <c r="AV21">
        <f>AU21*1000/AA21</f>
        <v>33.610677432490711</v>
      </c>
      <c r="AW21">
        <f>(AV21-U21)</f>
        <v>13.215287875605945</v>
      </c>
      <c r="AX21">
        <f>IF(D21,P21,(O21+P21)/2)</f>
        <v>24.464284896850586</v>
      </c>
      <c r="AY21">
        <f>0.61365*EXP(17.502*AX21/(240.97+AX21))</f>
        <v>3.0795284865178441</v>
      </c>
      <c r="AZ21">
        <f>IF(AW21&lt;&gt;0,(1000-(AV21+U21)/2)/AW21*AP21,0)</f>
        <v>1.650083450837335</v>
      </c>
      <c r="BA21">
        <f>U21*AA21/1000</f>
        <v>1.8024685380367738</v>
      </c>
      <c r="BB21">
        <f>(AY21-BA21)</f>
        <v>1.2770599484810703</v>
      </c>
      <c r="BC21">
        <f>1/(1.6/F21+1.37/N21)</f>
        <v>1.0918055862558647</v>
      </c>
      <c r="BD21">
        <f>G21*AA21*0.001</f>
        <v>34.168844989931031</v>
      </c>
      <c r="BE21">
        <f>G21/S21</f>
        <v>0.98291086388808413</v>
      </c>
      <c r="BF21">
        <f>(1-AP21*AA21/AU21/F21)*100</f>
        <v>75.168198404299176</v>
      </c>
      <c r="BG21">
        <f>(S21-E21/(N21/1.35))</f>
        <v>393.79310090368728</v>
      </c>
      <c r="BH21">
        <f>E21*BF21/100/BG21</f>
        <v>-2.6744832869061205E-3</v>
      </c>
    </row>
    <row r="22" spans="1:60" x14ac:dyDescent="0.25">
      <c r="A22" s="1" t="s">
        <v>1</v>
      </c>
      <c r="B22" s="1" t="s">
        <v>10099</v>
      </c>
      <c r="K22" s="1">
        <v>2.72</v>
      </c>
    </row>
    <row r="23" spans="1:60" x14ac:dyDescent="0.25">
      <c r="A23" s="1" t="s">
        <v>1</v>
      </c>
      <c r="B23" s="1" t="s">
        <v>10098</v>
      </c>
      <c r="K23" s="1">
        <v>2.72</v>
      </c>
    </row>
    <row r="24" spans="1:60" x14ac:dyDescent="0.25">
      <c r="A24" s="1">
        <v>3</v>
      </c>
      <c r="B24" s="1" t="s">
        <v>10097</v>
      </c>
      <c r="C24" s="1">
        <v>683.50000287219882</v>
      </c>
      <c r="D24" s="1">
        <v>0</v>
      </c>
      <c r="E24">
        <f>(R24-S24*(1000-T24)/(1000-U24))*AO24</f>
        <v>-1.1510946327371592</v>
      </c>
      <c r="F24">
        <f>IF(AZ24&lt;&gt;0,1/(1/AZ24-1/N24),0)</f>
        <v>2.5483614896638431</v>
      </c>
      <c r="G24">
        <f>((BC24-AP24/2)*S24-E24)/(BC24+AP24/2)</f>
        <v>386.34292825372177</v>
      </c>
      <c r="H24">
        <f>AP24*1000</f>
        <v>21.70053832788366</v>
      </c>
      <c r="I24">
        <f>(AU24-BA24)</f>
        <v>1.1685796128427028</v>
      </c>
      <c r="J24">
        <f>(P24+AT24*D24)</f>
        <v>23.719804763793945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24.967779159545898</v>
      </c>
      <c r="P24" s="1">
        <v>23.719804763793945</v>
      </c>
      <c r="Q24" s="1">
        <v>25.184680938720703</v>
      </c>
      <c r="R24" s="1">
        <v>399.95703125</v>
      </c>
      <c r="S24" s="1">
        <v>393.270263671875</v>
      </c>
      <c r="T24" s="1">
        <v>0.84048807621002197</v>
      </c>
      <c r="U24" s="1">
        <v>20.099370956420898</v>
      </c>
      <c r="V24" s="1">
        <v>2.3406157493591309</v>
      </c>
      <c r="W24" s="1">
        <v>55.973312377929688</v>
      </c>
      <c r="X24" s="1">
        <v>300.32421875</v>
      </c>
      <c r="Y24" s="1">
        <v>50.610843658447266</v>
      </c>
      <c r="Z24" s="1">
        <v>2.9476783275604248</v>
      </c>
      <c r="AA24" s="1">
        <v>88.378631591796875</v>
      </c>
      <c r="AB24" s="1">
        <v>13.143917083740234</v>
      </c>
      <c r="AC24" s="1">
        <v>-0.80566400289535522</v>
      </c>
      <c r="AD24" s="1">
        <v>6.7728623747825623E-2</v>
      </c>
      <c r="AE24" s="1">
        <v>3.9162924513220787E-3</v>
      </c>
      <c r="AF24" s="1">
        <v>5.7093225419521332E-2</v>
      </c>
      <c r="AG24" s="1">
        <v>1.3512185774743557E-2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1.1041331571691173</v>
      </c>
      <c r="AP24">
        <f>(U24-T24)/(1000-U24)*AO24</f>
        <v>2.170053832788366E-2</v>
      </c>
      <c r="AQ24">
        <f>(P24+273.15)</f>
        <v>296.86980476379392</v>
      </c>
      <c r="AR24">
        <f>(O24+273.15)</f>
        <v>298.11777915954588</v>
      </c>
      <c r="AS24">
        <f>(Y24*AK24+Z24*AL24)*AM24</f>
        <v>8.097734804353081</v>
      </c>
      <c r="AT24">
        <f>((AS24+0.00000010773*(AR24^4-AQ24^4))-AP24*44100)/(L24*0.92*2*29.3+0.00000043092*AQ24^3)</f>
        <v>-7.3801522059725526</v>
      </c>
      <c r="AU24">
        <f>0.61365*EXP(17.502*J24/(240.97+J24))</f>
        <v>2.9449345138270875</v>
      </c>
      <c r="AV24">
        <f>AU24*1000/AA24</f>
        <v>33.321793523904596</v>
      </c>
      <c r="AW24">
        <f>(AV24-U24)</f>
        <v>13.222422567483697</v>
      </c>
      <c r="AX24">
        <f>IF(D24,P24,(O24+P24)/2)</f>
        <v>24.343791961669922</v>
      </c>
      <c r="AY24">
        <f>0.61365*EXP(17.502*AX24/(240.97+AX24))</f>
        <v>3.057386650303151</v>
      </c>
      <c r="AZ24">
        <f>IF(AW24&lt;&gt;0,(1000-(AV24+U24)/2)/AW24*AP24,0)</f>
        <v>1.5973551144977776</v>
      </c>
      <c r="BA24">
        <f>U24*AA24/1000</f>
        <v>1.7763549009843846</v>
      </c>
      <c r="BB24">
        <f>(AY24-BA24)</f>
        <v>1.2810317493187664</v>
      </c>
      <c r="BC24">
        <f>1/(1.6/F24+1.37/N24)</f>
        <v>1.0549392951674939</v>
      </c>
      <c r="BD24">
        <f>G24*AA24*0.001</f>
        <v>34.14445932423169</v>
      </c>
      <c r="BE24">
        <f>G24/S24</f>
        <v>0.98238530583656569</v>
      </c>
      <c r="BF24">
        <f>(1-AP24*AA24/AU24/F24)*100</f>
        <v>74.444692850732096</v>
      </c>
      <c r="BG24">
        <f>(S24-E24/(N24/1.35))</f>
        <v>393.63331306537015</v>
      </c>
      <c r="BH24">
        <f>E24*BF24/100/BG24</f>
        <v>-2.176972413968763E-3</v>
      </c>
    </row>
    <row r="25" spans="1:60" x14ac:dyDescent="0.25">
      <c r="A25" s="1" t="s">
        <v>1</v>
      </c>
      <c r="B25" s="1" t="s">
        <v>10096</v>
      </c>
      <c r="K25" s="1">
        <v>2.72</v>
      </c>
    </row>
    <row r="26" spans="1:60" x14ac:dyDescent="0.25">
      <c r="A26" s="1" t="s">
        <v>1</v>
      </c>
      <c r="B26" s="1" t="s">
        <v>10095</v>
      </c>
      <c r="K26" s="1">
        <v>2.72</v>
      </c>
    </row>
    <row r="27" spans="1:60" x14ac:dyDescent="0.25">
      <c r="A27" s="1">
        <v>4</v>
      </c>
      <c r="B27" s="1" t="s">
        <v>10094</v>
      </c>
      <c r="C27" s="1">
        <v>889.00000288337469</v>
      </c>
      <c r="D27" s="1">
        <v>0</v>
      </c>
      <c r="E27">
        <f>(R27-S27*(1000-T27)/(1000-U27))*AO27</f>
        <v>1.3686267476677883E-2</v>
      </c>
      <c r="F27">
        <f>IF(AZ27&lt;&gt;0,1/(1/AZ27-1/N27),0)</f>
        <v>2.5086581791769618</v>
      </c>
      <c r="G27">
        <f>((BC27-AP27/2)*S27-E27)/(BC27+AP27/2)</f>
        <v>384.58430386920793</v>
      </c>
      <c r="H27">
        <f>AP27*1000</f>
        <v>21.261412708755469</v>
      </c>
      <c r="I27">
        <f>(AU27-BA27)</f>
        <v>1.156447063640607</v>
      </c>
      <c r="J27">
        <f>(P27+AT27*D27)</f>
        <v>23.633235931396484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24.884593963623047</v>
      </c>
      <c r="P27" s="1">
        <v>23.633235931396484</v>
      </c>
      <c r="Q27" s="1">
        <v>25.110340118408203</v>
      </c>
      <c r="R27" s="1">
        <v>400.08059692382813</v>
      </c>
      <c r="S27" s="1">
        <v>392.51034545898438</v>
      </c>
      <c r="T27" s="1">
        <v>1.1939923763275146</v>
      </c>
      <c r="U27" s="1">
        <v>20.062856674194336</v>
      </c>
      <c r="V27" s="1">
        <v>3.3416957855224609</v>
      </c>
      <c r="W27" s="1">
        <v>56.151084899902344</v>
      </c>
      <c r="X27" s="1">
        <v>300.3402099609375</v>
      </c>
      <c r="Y27" s="1">
        <v>100.52915954589844</v>
      </c>
      <c r="Z27" s="1">
        <v>2.2481808662414551</v>
      </c>
      <c r="AA27" s="1">
        <v>88.381019592285156</v>
      </c>
      <c r="AB27" s="1">
        <v>13.427091598510742</v>
      </c>
      <c r="AC27" s="1">
        <v>-0.79812872409820557</v>
      </c>
      <c r="AD27" s="1">
        <v>2.4801461026072502E-2</v>
      </c>
      <c r="AE27" s="1">
        <v>2.2893026471138E-3</v>
      </c>
      <c r="AF27" s="1">
        <v>4.4474955648183823E-2</v>
      </c>
      <c r="AG27" s="1">
        <v>1.3469378463923931E-2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1.1041919483857994</v>
      </c>
      <c r="AP27">
        <f>(U27-T27)/(1000-U27)*AO27</f>
        <v>2.1261412708755468E-2</v>
      </c>
      <c r="AQ27">
        <f>(P27+273.15)</f>
        <v>296.78323593139646</v>
      </c>
      <c r="AR27">
        <f>(O27+273.15)</f>
        <v>298.03459396362302</v>
      </c>
      <c r="AS27">
        <f>(Y27*AK27+Z27*AL27)*AM27</f>
        <v>16.084665167823459</v>
      </c>
      <c r="AT27">
        <f>((AS27+0.00000010773*(AR27^4-AQ27^4))-AP27*44100)/(L27*0.92*2*29.3+0.00000043092*AQ27^3)</f>
        <v>-7.1645439676163321</v>
      </c>
      <c r="AU27">
        <f>0.61365*EXP(17.502*J27/(240.97+J27))</f>
        <v>2.9296227924397855</v>
      </c>
      <c r="AV27">
        <f>AU27*1000/AA27</f>
        <v>33.147646473808209</v>
      </c>
      <c r="AW27">
        <f>(AV27-U27)</f>
        <v>13.084789799613873</v>
      </c>
      <c r="AX27">
        <f>IF(D27,P27,(O27+P27)/2)</f>
        <v>24.258914947509766</v>
      </c>
      <c r="AY27">
        <f>0.61365*EXP(17.502*AX27/(240.97+AX27))</f>
        <v>3.0418732762325758</v>
      </c>
      <c r="AZ27">
        <f>IF(AW27&lt;&gt;0,(1000-(AV27+U27)/2)/AW27*AP27,0)</f>
        <v>1.5816644968519926</v>
      </c>
      <c r="BA27">
        <f>U27*AA27/1000</f>
        <v>1.7731757287991785</v>
      </c>
      <c r="BB27">
        <f>(AY27-BA27)</f>
        <v>1.2686975474333972</v>
      </c>
      <c r="BC27">
        <f>1/(1.6/F27+1.37/N27)</f>
        <v>1.0439954421531454</v>
      </c>
      <c r="BD27">
        <f>G27*AA27*0.001</f>
        <v>33.989952895149813</v>
      </c>
      <c r="BE27">
        <f>G27/S27</f>
        <v>0.9798067957151344</v>
      </c>
      <c r="BF27">
        <f>(1-AP27*AA27/AU27/F27)*100</f>
        <v>74.431931012949988</v>
      </c>
      <c r="BG27">
        <f>(S27-E27/(N27/1.35))</f>
        <v>392.50602887982109</v>
      </c>
      <c r="BH27">
        <f>E27*BF27/100/BG27</f>
        <v>2.5953622153426261E-5</v>
      </c>
    </row>
    <row r="28" spans="1:60" x14ac:dyDescent="0.25">
      <c r="A28" s="1" t="s">
        <v>1</v>
      </c>
      <c r="B28" s="1" t="s">
        <v>10093</v>
      </c>
      <c r="K28" s="1">
        <v>2.72</v>
      </c>
    </row>
    <row r="29" spans="1:60" x14ac:dyDescent="0.25">
      <c r="A29" s="1" t="s">
        <v>1</v>
      </c>
      <c r="B29" s="1" t="s">
        <v>10092</v>
      </c>
      <c r="K29" s="1">
        <v>2.72</v>
      </c>
    </row>
    <row r="30" spans="1:60" x14ac:dyDescent="0.25">
      <c r="A30" s="1">
        <v>5</v>
      </c>
      <c r="B30" s="1" t="s">
        <v>10091</v>
      </c>
      <c r="C30" s="1">
        <v>1094.0000028833747</v>
      </c>
      <c r="D30" s="1">
        <v>0</v>
      </c>
      <c r="E30">
        <f>(R30-S30*(1000-T30)/(1000-U30))*AO30</f>
        <v>0.61878812432404262</v>
      </c>
      <c r="F30">
        <f>IF(AZ30&lt;&gt;0,1/(1/AZ30-1/N30),0)</f>
        <v>0.49311071057703587</v>
      </c>
      <c r="G30">
        <f>((BC30-AP30/2)*S30-E30)/(BC30+AP30/2)</f>
        <v>361.84098114707996</v>
      </c>
      <c r="H30">
        <f>AP30*1000</f>
        <v>20.928664942684303</v>
      </c>
      <c r="I30">
        <f>(AU30-BA30)</f>
        <v>4.004268963679813</v>
      </c>
      <c r="J30">
        <f>(P30+AT30*D30)</f>
        <v>35.426090240478516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24.834377288818359</v>
      </c>
      <c r="P30" s="1">
        <v>35.426090240478516</v>
      </c>
      <c r="Q30" s="1">
        <v>25.057903289794922</v>
      </c>
      <c r="R30" s="1">
        <v>400.16522216796875</v>
      </c>
      <c r="S30" s="1">
        <v>392.173828125</v>
      </c>
      <c r="T30" s="1">
        <v>1.5586608648300171</v>
      </c>
      <c r="U30" s="1">
        <v>20.125913619995117</v>
      </c>
      <c r="V30" s="1">
        <v>4.3754177093505859</v>
      </c>
      <c r="W30" s="1">
        <v>56.496753692626953</v>
      </c>
      <c r="X30" s="1">
        <v>300.42291259765625</v>
      </c>
      <c r="Y30" s="1">
        <v>150.52793884277344</v>
      </c>
      <c r="Z30" s="1">
        <v>3.0825366973876953</v>
      </c>
      <c r="AA30" s="1">
        <v>88.381217956542969</v>
      </c>
      <c r="AB30" s="1">
        <v>13.340412139892578</v>
      </c>
      <c r="AC30" s="1">
        <v>-0.78809213638305664</v>
      </c>
      <c r="AD30" s="1">
        <v>4.7683946788311005E-2</v>
      </c>
      <c r="AE30" s="1">
        <v>3.5965298302471638E-3</v>
      </c>
      <c r="AF30" s="1">
        <v>4.8189036548137665E-2</v>
      </c>
      <c r="AG30" s="1">
        <v>1.3446706347167492E-2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1.1044960021972654</v>
      </c>
      <c r="AP30">
        <f>(U30-T30)/(1000-U30)*AO30</f>
        <v>2.0928664942684302E-2</v>
      </c>
      <c r="AQ30">
        <f>(P30+273.15)</f>
        <v>308.57609024047849</v>
      </c>
      <c r="AR30">
        <f>(O30+273.15)</f>
        <v>297.98437728881834</v>
      </c>
      <c r="AS30">
        <f>(Y30*AK30+Z30*AL30)*AM30</f>
        <v>24.084469676513891</v>
      </c>
      <c r="AT30">
        <f>((AS30+0.00000010773*(AR30^4-AQ30^4))-AP30*44100)/(L30*0.92*2*29.3+0.00000043092*AQ30^3)</f>
        <v>-8.0147447346191054</v>
      </c>
      <c r="AU30">
        <f>0.61365*EXP(17.502*J30/(240.97+J30))</f>
        <v>5.7830217219031583</v>
      </c>
      <c r="AV30">
        <f>AU30*1000/AA30</f>
        <v>65.432700019439309</v>
      </c>
      <c r="AW30">
        <f>(AV30-U30)</f>
        <v>45.306786399444192</v>
      </c>
      <c r="AX30">
        <f>IF(D30,P30,(O30+P30)/2)</f>
        <v>30.130233764648438</v>
      </c>
      <c r="AY30">
        <f>0.61365*EXP(17.502*AX30/(240.97+AX30))</f>
        <v>4.2924242313421352</v>
      </c>
      <c r="AZ30">
        <f>IF(AW30&lt;&gt;0,(1000-(AV30+U30)/2)/AW30*AP30,0)</f>
        <v>0.44217109081962858</v>
      </c>
      <c r="BA30">
        <f>U30*AA30/1000</f>
        <v>1.7787527582233451</v>
      </c>
      <c r="BB30">
        <f>(AY30-BA30)</f>
        <v>2.5136714731187899</v>
      </c>
      <c r="BC30">
        <f>1/(1.6/F30+1.37/N30)</f>
        <v>0.28052262232610925</v>
      </c>
      <c r="BD30">
        <f>G30*AA30*0.001</f>
        <v>31.979946620369429</v>
      </c>
      <c r="BE30">
        <f>G30/S30</f>
        <v>0.92265458630183794</v>
      </c>
      <c r="BF30">
        <f>(1-AP30*AA30/AU30/F30)*100</f>
        <v>35.136220884571415</v>
      </c>
      <c r="BG30">
        <f>(S30-E30/(N30/1.35))</f>
        <v>391.97866549731606</v>
      </c>
      <c r="BH30">
        <f>E30*BF30/100/BG30</f>
        <v>5.5466988718415517E-4</v>
      </c>
    </row>
    <row r="31" spans="1:60" x14ac:dyDescent="0.25">
      <c r="A31" s="1" t="s">
        <v>1</v>
      </c>
      <c r="B31" s="1" t="s">
        <v>10090</v>
      </c>
      <c r="K31" s="1">
        <v>2.72</v>
      </c>
    </row>
    <row r="32" spans="1:60" x14ac:dyDescent="0.25">
      <c r="A32" s="1" t="s">
        <v>1</v>
      </c>
      <c r="B32" s="1" t="s">
        <v>10089</v>
      </c>
      <c r="K32" s="1">
        <v>2.72</v>
      </c>
    </row>
    <row r="33" spans="1:60" x14ac:dyDescent="0.25">
      <c r="A33" s="1">
        <v>6</v>
      </c>
      <c r="B33" s="1" t="s">
        <v>10088</v>
      </c>
      <c r="C33" s="1">
        <v>1299.0000028833747</v>
      </c>
      <c r="D33" s="1">
        <v>0</v>
      </c>
      <c r="E33">
        <f>(R33-S33*(1000-T33)/(1000-U33))*AO33</f>
        <v>1.0871164319516953</v>
      </c>
      <c r="F33">
        <f>IF(AZ33&lt;&gt;0,1/(1/AZ33-1/N33),0)</f>
        <v>0.42600882881414637</v>
      </c>
      <c r="G33">
        <f>((BC33-AP33/2)*S33-E33)/(BC33+AP33/2)</f>
        <v>355.57736831206171</v>
      </c>
      <c r="H33">
        <f>AP33*1000</f>
        <v>20.811761093250094</v>
      </c>
      <c r="I33">
        <f>(AU33-BA33)</f>
        <v>4.5290072872278619</v>
      </c>
      <c r="J33">
        <f>(P33+AT33*D33)</f>
        <v>37.070957183837891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24.807823181152344</v>
      </c>
      <c r="P33" s="1">
        <v>37.070957183837891</v>
      </c>
      <c r="Q33" s="1">
        <v>25.022531509399414</v>
      </c>
      <c r="R33" s="1">
        <v>400.06900024414063</v>
      </c>
      <c r="S33" s="1">
        <v>391.70260620117188</v>
      </c>
      <c r="T33" s="1">
        <v>1.9083367586135864</v>
      </c>
      <c r="U33" s="1">
        <v>20.370290756225586</v>
      </c>
      <c r="V33" s="1">
        <v>5.3654561042785645</v>
      </c>
      <c r="W33" s="1">
        <v>57.272861480712891</v>
      </c>
      <c r="X33" s="1">
        <v>300.373779296875</v>
      </c>
      <c r="Y33" s="1">
        <v>300.96633911132813</v>
      </c>
      <c r="Z33" s="1">
        <v>2.8641903400421143</v>
      </c>
      <c r="AA33" s="1">
        <v>88.380256652832031</v>
      </c>
      <c r="AB33" s="1">
        <v>13.488193511962891</v>
      </c>
      <c r="AC33" s="1">
        <v>-0.80020439624786377</v>
      </c>
      <c r="AD33" s="1">
        <v>5.2815522998571396E-2</v>
      </c>
      <c r="AE33" s="1">
        <v>4.187313374131918E-3</v>
      </c>
      <c r="AF33" s="1">
        <v>4.0299985557794571E-2</v>
      </c>
      <c r="AG33" s="1">
        <v>1.2382723391056061E-2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1.1043153650620401</v>
      </c>
      <c r="AP33">
        <f>(U33-T33)/(1000-U33)*AO33</f>
        <v>2.0811761093250093E-2</v>
      </c>
      <c r="AQ33">
        <f>(P33+273.15)</f>
        <v>310.22095718383787</v>
      </c>
      <c r="AR33">
        <f>(O33+273.15)</f>
        <v>297.95782318115232</v>
      </c>
      <c r="AS33">
        <f>(Y33*AK33+Z33*AL33)*AM33</f>
        <v>48.154613181472996</v>
      </c>
      <c r="AT33">
        <f>((AS33+0.00000010773*(AR33^4-AQ33^4))-AP33*44100)/(L33*0.92*2*29.3+0.00000043092*AQ33^3)</f>
        <v>-7.940194166768225</v>
      </c>
      <c r="AU33">
        <f>0.61365*EXP(17.502*J33/(240.97+J33))</f>
        <v>6.3293388123558909</v>
      </c>
      <c r="AV33">
        <f>AU33*1000/AA33</f>
        <v>71.614849877821385</v>
      </c>
      <c r="AW33">
        <f>(AV33-U33)</f>
        <v>51.244559121595799</v>
      </c>
      <c r="AX33">
        <f>IF(D33,P33,(O33+P33)/2)</f>
        <v>30.939390182495117</v>
      </c>
      <c r="AY33">
        <f>0.61365*EXP(17.502*AX33/(240.97+AX33))</f>
        <v>4.4958112247172268</v>
      </c>
      <c r="AZ33">
        <f>IF(AW33&lt;&gt;0,(1000-(AV33+U33)/2)/AW33*AP33,0)</f>
        <v>0.38744746853291701</v>
      </c>
      <c r="BA33">
        <f>U33*AA33/1000</f>
        <v>1.8003315251280292</v>
      </c>
      <c r="BB33">
        <f>(AY33-BA33)</f>
        <v>2.6954796995891979</v>
      </c>
      <c r="BC33">
        <f>1/(1.6/F33+1.37/N33)</f>
        <v>0.24534710633125584</v>
      </c>
      <c r="BD33">
        <f>G33*AA33*0.001</f>
        <v>31.426019071358599</v>
      </c>
      <c r="BE33">
        <f>G33/S33</f>
        <v>0.90777381279266534</v>
      </c>
      <c r="BF33">
        <f>(1-AP33*AA33/AU33/F33)*100</f>
        <v>31.7838592256943</v>
      </c>
      <c r="BG33">
        <f>(S33-E33/(N33/1.35))</f>
        <v>391.35973520685559</v>
      </c>
      <c r="BH33">
        <f>E33*BF33/100/BG33</f>
        <v>8.8288989711291291E-4</v>
      </c>
    </row>
    <row r="34" spans="1:60" x14ac:dyDescent="0.25">
      <c r="A34" s="1" t="s">
        <v>1</v>
      </c>
      <c r="B34" s="1" t="s">
        <v>10087</v>
      </c>
      <c r="K34" s="1">
        <v>2.72</v>
      </c>
    </row>
    <row r="35" spans="1:60" x14ac:dyDescent="0.25">
      <c r="A35" s="1" t="s">
        <v>1</v>
      </c>
      <c r="B35" s="1" t="s">
        <v>10086</v>
      </c>
      <c r="K35" s="1">
        <v>2.72</v>
      </c>
    </row>
    <row r="36" spans="1:60" x14ac:dyDescent="0.25">
      <c r="A36" s="1">
        <v>7</v>
      </c>
      <c r="B36" s="1" t="s">
        <v>10085</v>
      </c>
      <c r="C36" s="1">
        <v>1504.0000028833747</v>
      </c>
      <c r="D36" s="1">
        <v>0</v>
      </c>
      <c r="E36">
        <f>(R36-S36*(1000-T36)/(1000-U36))*AO36</f>
        <v>1.6885724884967273</v>
      </c>
      <c r="F36">
        <f>IF(AZ36&lt;&gt;0,1/(1/AZ36-1/N36),0)</f>
        <v>0.27463939022695683</v>
      </c>
      <c r="G36">
        <f>((BC36-AP36/2)*S36-E36)/(BC36+AP36/2)</f>
        <v>334.34558782903213</v>
      </c>
      <c r="H36">
        <f>AP36*1000</f>
        <v>20.840458043194921</v>
      </c>
      <c r="I36">
        <f>(AU36-BA36)</f>
        <v>6.7175725516546887</v>
      </c>
      <c r="J36">
        <f>(P36+AT36*D36)</f>
        <v>42.692310333251953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24.818325042724609</v>
      </c>
      <c r="P36" s="1">
        <v>42.692310333251953</v>
      </c>
      <c r="Q36" s="1">
        <v>25.016548156738281</v>
      </c>
      <c r="R36" s="1">
        <v>400.09945678710938</v>
      </c>
      <c r="S36" s="1">
        <v>391.18765258789063</v>
      </c>
      <c r="T36" s="1">
        <v>2.2389364242553711</v>
      </c>
      <c r="U36" s="1">
        <v>20.720378875732422</v>
      </c>
      <c r="V36" s="1">
        <v>6.2908496856689453</v>
      </c>
      <c r="W36" s="1">
        <v>58.219066619873047</v>
      </c>
      <c r="X36" s="1">
        <v>300.3634033203125</v>
      </c>
      <c r="Y36" s="1">
        <v>499.48348999023438</v>
      </c>
      <c r="Z36" s="1">
        <v>2.5567731857299805</v>
      </c>
      <c r="AA36" s="1">
        <v>88.377845764160156</v>
      </c>
      <c r="AB36" s="1">
        <v>13.444400787353516</v>
      </c>
      <c r="AC36" s="1">
        <v>-0.80220919847488403</v>
      </c>
      <c r="AD36" s="1">
        <v>5.1659610122442245E-2</v>
      </c>
      <c r="AE36" s="1">
        <v>3.33768455311656E-3</v>
      </c>
      <c r="AF36" s="1">
        <v>5.2476219832897186E-2</v>
      </c>
      <c r="AG36" s="1">
        <v>1.3562989421188831E-2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1.1042772180893838</v>
      </c>
      <c r="AP36">
        <f>(U36-T36)/(1000-U36)*AO36</f>
        <v>2.0840458043194923E-2</v>
      </c>
      <c r="AQ36">
        <f>(P36+273.15)</f>
        <v>315.84231033325193</v>
      </c>
      <c r="AR36">
        <f>(O36+273.15)</f>
        <v>297.96832504272459</v>
      </c>
      <c r="AS36">
        <f>(Y36*AK36+Z36*AL36)*AM36</f>
        <v>79.91735661214534</v>
      </c>
      <c r="AT36">
        <f>((AS36+0.00000010773*(AR36^4-AQ36^4))-AP36*44100)/(L36*0.92*2*29.3+0.00000043092*AQ36^3)</f>
        <v>-8.2351507868200038</v>
      </c>
      <c r="AU36">
        <f>0.61365*EXP(17.502*J36/(240.97+J36))</f>
        <v>8.5487950001091306</v>
      </c>
      <c r="AV36">
        <f>AU36*1000/AA36</f>
        <v>96.730067656570114</v>
      </c>
      <c r="AW36">
        <f>(AV36-U36)</f>
        <v>76.009688780837692</v>
      </c>
      <c r="AX36">
        <f>IF(D36,P36,(O36+P36)/2)</f>
        <v>33.755317687988281</v>
      </c>
      <c r="AY36">
        <f>0.61365*EXP(17.502*AX36/(240.97+AX36))</f>
        <v>5.2705177009401822</v>
      </c>
      <c r="AZ36">
        <f>IF(AW36&lt;&gt;0,(1000-(AV36+U36)/2)/AW36*AP36,0)</f>
        <v>0.2580802238014801</v>
      </c>
      <c r="BA36">
        <f>U36*AA36/1000</f>
        <v>1.8312224484544422</v>
      </c>
      <c r="BB36">
        <f>(AY36-BA36)</f>
        <v>3.4392952524857403</v>
      </c>
      <c r="BC36">
        <f>1/(1.6/F36+1.37/N36)</f>
        <v>0.16271039863979272</v>
      </c>
      <c r="BD36">
        <f>G36*AA36*0.001</f>
        <v>29.548742793081665</v>
      </c>
      <c r="BE36">
        <f>G36/S36</f>
        <v>0.85469361217609641</v>
      </c>
      <c r="BF36">
        <f>(1-AP36*AA36/AU36/F36)*100</f>
        <v>21.551807391911247</v>
      </c>
      <c r="BG36">
        <f>(S36-E36/(N36/1.35))</f>
        <v>390.65508541192906</v>
      </c>
      <c r="BH36">
        <f>E36*BF36/100/BG36</f>
        <v>9.3155805205986627E-4</v>
      </c>
    </row>
    <row r="37" spans="1:60" x14ac:dyDescent="0.25">
      <c r="A37" s="1" t="s">
        <v>1</v>
      </c>
      <c r="B37" s="1" t="s">
        <v>10084</v>
      </c>
      <c r="K37" s="1">
        <v>2.72</v>
      </c>
    </row>
    <row r="38" spans="1:60" x14ac:dyDescent="0.25">
      <c r="A38" s="1" t="s">
        <v>1</v>
      </c>
      <c r="B38" s="1" t="s">
        <v>10083</v>
      </c>
      <c r="K38" s="1">
        <v>2.72</v>
      </c>
    </row>
    <row r="39" spans="1:60" x14ac:dyDescent="0.25">
      <c r="A39" s="1">
        <v>8</v>
      </c>
      <c r="B39" s="1" t="s">
        <v>10082</v>
      </c>
      <c r="C39" s="1">
        <v>1709.0000028833747</v>
      </c>
      <c r="D39" s="1">
        <v>0</v>
      </c>
      <c r="E39">
        <f>(R39-S39*(1000-T39)/(1000-U39))*AO39</f>
        <v>1.7867508232951166</v>
      </c>
      <c r="F39">
        <f>IF(AZ39&lt;&gt;0,1/(1/AZ39-1/N39),0)</f>
        <v>0.29310713425642898</v>
      </c>
      <c r="G39">
        <f>((BC39-AP39/2)*S39-E39)/(BC39+AP39/2)</f>
        <v>336.72845129594771</v>
      </c>
      <c r="H39">
        <f>AP39*1000</f>
        <v>20.844300265141435</v>
      </c>
      <c r="I39">
        <f>(AU39-BA39)</f>
        <v>6.3334629614238462</v>
      </c>
      <c r="J39">
        <f>(P39+AT39*D39)</f>
        <v>41.880367279052734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24.854892730712891</v>
      </c>
      <c r="P39" s="1">
        <v>41.880367279052734</v>
      </c>
      <c r="Q39" s="1">
        <v>25.035367965698242</v>
      </c>
      <c r="R39" s="1">
        <v>399.8721923828125</v>
      </c>
      <c r="S39" s="1">
        <v>390.875732421875</v>
      </c>
      <c r="T39" s="1">
        <v>2.5457000732421875</v>
      </c>
      <c r="U39" s="1">
        <v>21.025358200073242</v>
      </c>
      <c r="V39" s="1">
        <v>7.1370878219604492</v>
      </c>
      <c r="W39" s="1">
        <v>58.946388244628906</v>
      </c>
      <c r="X39" s="1">
        <v>300.35421752929688</v>
      </c>
      <c r="Y39" s="1">
        <v>750.24041748046875</v>
      </c>
      <c r="Z39" s="1">
        <v>2.8516159057617188</v>
      </c>
      <c r="AA39" s="1">
        <v>88.376678466796875</v>
      </c>
      <c r="AB39" s="1">
        <v>13.422025680541992</v>
      </c>
      <c r="AC39" s="1">
        <v>-0.79998379945755005</v>
      </c>
      <c r="AD39" s="1">
        <v>4.6280957758426666E-2</v>
      </c>
      <c r="AE39" s="1">
        <v>1.0883399285376072E-2</v>
      </c>
      <c r="AF39" s="1">
        <v>7.8232437372207642E-2</v>
      </c>
      <c r="AG39" s="1">
        <v>1.0242186486721039E-2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1.1042434467988853</v>
      </c>
      <c r="AP39">
        <f>(U39-T39)/(1000-U39)*AO39</f>
        <v>2.0844300265141436E-2</v>
      </c>
      <c r="AQ39">
        <f>(P39+273.15)</f>
        <v>315.03036727905271</v>
      </c>
      <c r="AR39">
        <f>(O39+273.15)</f>
        <v>298.00489273071287</v>
      </c>
      <c r="AS39">
        <f>(Y39*AK39+Z39*AL39)*AM39</f>
        <v>120.03846411380619</v>
      </c>
      <c r="AT39">
        <f>((AS39+0.00000010773*(AR39^4-AQ39^4))-AP39*44100)/(L39*0.92*2*29.3+0.00000043092*AQ39^3)</f>
        <v>-7.843311583660908</v>
      </c>
      <c r="AU39">
        <f>0.61365*EXP(17.502*J39/(240.97+J39))</f>
        <v>8.1916142827209502</v>
      </c>
      <c r="AV39">
        <f>AU39*1000/AA39</f>
        <v>92.689773193937597</v>
      </c>
      <c r="AW39">
        <f>(AV39-U39)</f>
        <v>71.664414993864355</v>
      </c>
      <c r="AX39">
        <f>IF(D39,P39,(O39+P39)/2)</f>
        <v>33.367630004882813</v>
      </c>
      <c r="AY39">
        <f>0.61365*EXP(17.502*AX39/(240.97+AX39))</f>
        <v>5.1574080928720942</v>
      </c>
      <c r="AZ39">
        <f>IF(AW39&lt;&gt;0,(1000-(AV39+U39)/2)/AW39*AP39,0)</f>
        <v>0.27432225735870713</v>
      </c>
      <c r="BA39">
        <f>U39*AA39/1000</f>
        <v>1.8581513212971039</v>
      </c>
      <c r="BB39">
        <f>(AY39-BA39)</f>
        <v>3.2992567715749903</v>
      </c>
      <c r="BC39">
        <f>1/(1.6/F39+1.37/N39)</f>
        <v>0.17304563900997469</v>
      </c>
      <c r="BD39">
        <f>G39*AA39*0.001</f>
        <v>29.758942070804441</v>
      </c>
      <c r="BE39">
        <f>G39/S39</f>
        <v>0.86147187805589898</v>
      </c>
      <c r="BF39">
        <f>(1-AP39*AA39/AU39/F39)*100</f>
        <v>23.276375383486283</v>
      </c>
      <c r="BG39">
        <f>(S39-E39/(N39/1.35))</f>
        <v>390.31220029838499</v>
      </c>
      <c r="BH39">
        <f>E39*BF39/100/BG39</f>
        <v>1.0655337662511285E-3</v>
      </c>
    </row>
    <row r="40" spans="1:60" x14ac:dyDescent="0.25">
      <c r="A40" s="1" t="s">
        <v>1</v>
      </c>
      <c r="B40" s="1" t="s">
        <v>10081</v>
      </c>
      <c r="K40" s="1">
        <v>2.72</v>
      </c>
    </row>
    <row r="41" spans="1:60" x14ac:dyDescent="0.25">
      <c r="A41" s="1" t="s">
        <v>1</v>
      </c>
      <c r="B41" s="1" t="s">
        <v>10080</v>
      </c>
      <c r="K41" s="1">
        <v>2.72</v>
      </c>
    </row>
    <row r="42" spans="1:60" x14ac:dyDescent="0.25">
      <c r="A42" s="1">
        <v>9</v>
      </c>
      <c r="B42" s="1" t="s">
        <v>10079</v>
      </c>
      <c r="C42" s="1">
        <v>1913.5000028945506</v>
      </c>
      <c r="D42" s="1">
        <v>0</v>
      </c>
      <c r="E42">
        <f>(R42-S42*(1000-T42)/(1000-U42))*AO42</f>
        <v>1.4064120886074696</v>
      </c>
      <c r="F42">
        <f>IF(AZ42&lt;&gt;0,1/(1/AZ42-1/N42),0)</f>
        <v>0.3051839940779999</v>
      </c>
      <c r="G42">
        <f>((BC42-AP42/2)*S42-E42)/(BC42+AP42/2)</f>
        <v>341.53761912334431</v>
      </c>
      <c r="H42">
        <f>AP42*1000</f>
        <v>20.672845600953806</v>
      </c>
      <c r="I42">
        <f>(AU42-BA42)</f>
        <v>6.0578495548008577</v>
      </c>
      <c r="J42">
        <f>(P42+AT42*D42)</f>
        <v>41.260787963867188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24.909982681274414</v>
      </c>
      <c r="P42" s="1">
        <v>41.260787963867188</v>
      </c>
      <c r="Q42" s="1">
        <v>25.066057205200195</v>
      </c>
      <c r="R42" s="1">
        <v>400.11398315429688</v>
      </c>
      <c r="S42" s="1">
        <v>391.51116943359375</v>
      </c>
      <c r="T42" s="1">
        <v>2.8348939418792725</v>
      </c>
      <c r="U42" s="1">
        <v>21.159152984619141</v>
      </c>
      <c r="V42" s="1">
        <v>7.921755313873291</v>
      </c>
      <c r="W42" s="1">
        <v>59.126602172851563</v>
      </c>
      <c r="X42" s="1">
        <v>300.36880493164063</v>
      </c>
      <c r="Y42" s="1">
        <v>1000.1185913085938</v>
      </c>
      <c r="Z42" s="1">
        <v>2.8825180530548096</v>
      </c>
      <c r="AA42" s="1">
        <v>88.376373291015625</v>
      </c>
      <c r="AB42" s="1">
        <v>13.569194793701172</v>
      </c>
      <c r="AC42" s="1">
        <v>-0.8051416277885437</v>
      </c>
      <c r="AD42" s="1">
        <v>6.2499899417161942E-2</v>
      </c>
      <c r="AE42" s="1">
        <v>7.8610125929117203E-3</v>
      </c>
      <c r="AF42" s="1">
        <v>7.4456535279750824E-2</v>
      </c>
      <c r="AG42" s="1">
        <v>1.3044353574514389E-2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1.1042970769545608</v>
      </c>
      <c r="AP42">
        <f>(U42-T42)/(1000-U42)*AO42</f>
        <v>2.0672845600953806E-2</v>
      </c>
      <c r="AQ42">
        <f>(P42+273.15)</f>
        <v>314.41078796386716</v>
      </c>
      <c r="AR42">
        <f>(O42+273.15)</f>
        <v>298.05998268127439</v>
      </c>
      <c r="AS42">
        <f>(Y42*AK42+Z42*AL42)*AM42</f>
        <v>160.0189710326722</v>
      </c>
      <c r="AT42">
        <f>((AS42+0.00000010773*(AR42^4-AQ42^4))-AP42*44100)/(L42*0.92*2*29.3+0.00000043092*AQ42^3)</f>
        <v>-7.4094470952354525</v>
      </c>
      <c r="AU42">
        <f>0.61365*EXP(17.502*J42/(240.97+J42))</f>
        <v>7.9278187574912664</v>
      </c>
      <c r="AV42">
        <f>AU42*1000/AA42</f>
        <v>89.705183209834331</v>
      </c>
      <c r="AW42">
        <f>(AV42-U42)</f>
        <v>68.546030225215191</v>
      </c>
      <c r="AX42">
        <f>IF(D42,P42,(O42+P42)/2)</f>
        <v>33.085385322570801</v>
      </c>
      <c r="AY42">
        <f>0.61365*EXP(17.502*AX42/(240.97+AX42))</f>
        <v>5.0763958368082571</v>
      </c>
      <c r="AZ42">
        <f>IF(AW42&lt;&gt;0,(1000-(AV42+U42)/2)/AW42*AP42,0)</f>
        <v>0.28487287862471422</v>
      </c>
      <c r="BA42">
        <f>U42*AA42/1000</f>
        <v>1.8699692026904087</v>
      </c>
      <c r="BB42">
        <f>(AY42-BA42)</f>
        <v>3.2064266341178485</v>
      </c>
      <c r="BC42">
        <f>1/(1.6/F42+1.37/N42)</f>
        <v>0.17976538078117854</v>
      </c>
      <c r="BD42">
        <f>G42*AA42*0.001</f>
        <v>30.183856120569395</v>
      </c>
      <c r="BE42">
        <f>G42/S42</f>
        <v>0.87235728068104146</v>
      </c>
      <c r="BF42">
        <f>(1-AP42*AA42/AU42/F42)*100</f>
        <v>24.487130994615679</v>
      </c>
      <c r="BG42">
        <f>(S42-E42/(N42/1.35))</f>
        <v>391.06759421288484</v>
      </c>
      <c r="BH42">
        <f>E42*BF42/100/BG42</f>
        <v>8.8064052240019247E-4</v>
      </c>
    </row>
    <row r="43" spans="1:60" x14ac:dyDescent="0.25">
      <c r="A43" s="1" t="s">
        <v>1</v>
      </c>
      <c r="B43" s="1" t="s">
        <v>10078</v>
      </c>
      <c r="K43" s="1">
        <v>2.72</v>
      </c>
    </row>
    <row r="44" spans="1:60" x14ac:dyDescent="0.25">
      <c r="A44" s="1" t="s">
        <v>1</v>
      </c>
      <c r="B44" s="1" t="s">
        <v>10077</v>
      </c>
      <c r="K44" s="1">
        <v>2.72</v>
      </c>
    </row>
    <row r="45" spans="1:60" x14ac:dyDescent="0.25">
      <c r="A45" s="1">
        <v>10</v>
      </c>
      <c r="B45" s="1" t="s">
        <v>10076</v>
      </c>
      <c r="C45" s="1">
        <v>2119.0000028833747</v>
      </c>
      <c r="D45" s="1">
        <v>0</v>
      </c>
      <c r="E45">
        <f>(R45-S45*(1000-T45)/(1000-U45))*AO45</f>
        <v>1.0974566208199603</v>
      </c>
      <c r="F45">
        <f>IF(AZ45&lt;&gt;0,1/(1/AZ45-1/N45),0)</f>
        <v>0.32667980299514138</v>
      </c>
      <c r="G45">
        <f>((BC45-AP45/2)*S45-E45)/(BC45+AP45/2)</f>
        <v>346.98697240425918</v>
      </c>
      <c r="H45">
        <f>AP45*1000</f>
        <v>20.308351720778049</v>
      </c>
      <c r="I45">
        <f>(AU45-BA45)</f>
        <v>5.6011081536109657</v>
      </c>
      <c r="J45">
        <f>(P45+AT45*D45)</f>
        <v>40.132896423339844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24.985630035400391</v>
      </c>
      <c r="P45" s="1">
        <v>40.132896423339844</v>
      </c>
      <c r="Q45" s="1">
        <v>25.117300033569336</v>
      </c>
      <c r="R45" s="1">
        <v>400.0596923828125</v>
      </c>
      <c r="S45" s="1">
        <v>391.85943603515625</v>
      </c>
      <c r="T45" s="1">
        <v>3.1045808792114258</v>
      </c>
      <c r="U45" s="1">
        <v>21.106803894042969</v>
      </c>
      <c r="V45" s="1">
        <v>8.6363086700439453</v>
      </c>
      <c r="W45" s="1">
        <v>58.714809417724609</v>
      </c>
      <c r="X45" s="1">
        <v>300.36737060546875</v>
      </c>
      <c r="Y45" s="1">
        <v>1250.12451171875</v>
      </c>
      <c r="Z45" s="1">
        <v>2.9464981555938721</v>
      </c>
      <c r="AA45" s="1">
        <v>88.376373291015625</v>
      </c>
      <c r="AB45" s="1">
        <v>13.539350509643555</v>
      </c>
      <c r="AC45" s="1">
        <v>-0.79050761461257935</v>
      </c>
      <c r="AD45" s="1">
        <v>2.8288207948207855E-2</v>
      </c>
      <c r="AE45" s="1">
        <v>8.4966635331511497E-3</v>
      </c>
      <c r="AF45" s="1">
        <v>2.2072313353419304E-2</v>
      </c>
      <c r="AG45" s="1">
        <v>6.0455035418272018E-3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1.1042918036965761</v>
      </c>
      <c r="AP45">
        <f>(U45-T45)/(1000-U45)*AO45</f>
        <v>2.0308351720778051E-2</v>
      </c>
      <c r="AQ45">
        <f>(P45+273.15)</f>
        <v>313.28289642333982</v>
      </c>
      <c r="AR45">
        <f>(O45+273.15)</f>
        <v>298.13563003540037</v>
      </c>
      <c r="AS45">
        <f>(Y45*AK45+Z45*AL45)*AM45</f>
        <v>200.01991740420635</v>
      </c>
      <c r="AT45">
        <f>((AS45+0.00000010773*(AR45^4-AQ45^4))-AP45*44100)/(L45*0.92*2*29.3+0.00000043092*AQ45^3)</f>
        <v>-6.8582600505319675</v>
      </c>
      <c r="AU45">
        <f>0.61365*EXP(17.502*J45/(240.97+J45))</f>
        <v>7.4664509335311688</v>
      </c>
      <c r="AV45">
        <f>AU45*1000/AA45</f>
        <v>84.484694896279606</v>
      </c>
      <c r="AW45">
        <f>(AV45-U45)</f>
        <v>63.377891002236638</v>
      </c>
      <c r="AX45">
        <f>IF(D45,P45,(O45+P45)/2)</f>
        <v>32.559263229370117</v>
      </c>
      <c r="AY45">
        <f>0.61365*EXP(17.502*AX45/(240.97+AX45))</f>
        <v>4.9283354818079763</v>
      </c>
      <c r="AZ45">
        <f>IF(AW45&lt;&gt;0,(1000-(AV45+U45)/2)/AW45*AP45,0)</f>
        <v>0.30351526010892671</v>
      </c>
      <c r="BA45">
        <f>U45*AA45/1000</f>
        <v>1.8653427799202036</v>
      </c>
      <c r="BB45">
        <f>(AY45-BA45)</f>
        <v>3.0629927018877727</v>
      </c>
      <c r="BC45">
        <f>1/(1.6/F45+1.37/N45)</f>
        <v>0.1916505645125568</v>
      </c>
      <c r="BD45">
        <f>G45*AA45*0.001</f>
        <v>30.665450200318148</v>
      </c>
      <c r="BE45">
        <f>G45/S45</f>
        <v>0.88548836775523942</v>
      </c>
      <c r="BF45">
        <f>(1-AP45*AA45/AU45/F45)*100</f>
        <v>26.417531817455121</v>
      </c>
      <c r="BG45">
        <f>(S45-E45/(N45/1.35))</f>
        <v>391.51330379785401</v>
      </c>
      <c r="BH45">
        <f>E45*BF45/100/BG45</f>
        <v>7.4051366626757772E-4</v>
      </c>
    </row>
    <row r="46" spans="1:60" x14ac:dyDescent="0.25">
      <c r="A46" s="1" t="s">
        <v>1</v>
      </c>
      <c r="B46" s="1" t="s">
        <v>10075</v>
      </c>
      <c r="K46" s="1">
        <v>2.72</v>
      </c>
    </row>
    <row r="47" spans="1:60" x14ac:dyDescent="0.25">
      <c r="A47" s="1" t="s">
        <v>1</v>
      </c>
      <c r="B47" s="1" t="s">
        <v>10074</v>
      </c>
      <c r="K47" s="1">
        <v>2.72</v>
      </c>
    </row>
    <row r="48" spans="1:60" x14ac:dyDescent="0.25">
      <c r="A48" s="1">
        <v>11</v>
      </c>
      <c r="B48" s="1" t="s">
        <v>10073</v>
      </c>
      <c r="C48" s="1">
        <v>2324.0000028833747</v>
      </c>
      <c r="D48" s="1">
        <v>0</v>
      </c>
      <c r="E48">
        <f>(R48-S48*(1000-T48)/(1000-U48))*AO48</f>
        <v>0.40508033520233022</v>
      </c>
      <c r="F48">
        <f>IF(AZ48&lt;&gt;0,1/(1/AZ48-1/N48),0)</f>
        <v>0.33326717771468073</v>
      </c>
      <c r="G48">
        <f>((BC48-AP48/2)*S48-E48)/(BC48+AP48/2)</f>
        <v>352.16845278774122</v>
      </c>
      <c r="H48">
        <f>AP48*1000</f>
        <v>20.070045999194512</v>
      </c>
      <c r="I48">
        <f>(AU48-BA48)</f>
        <v>5.4384834146575347</v>
      </c>
      <c r="J48">
        <f>(P48+AT48*D48)</f>
        <v>39.734172821044922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25.092918395996094</v>
      </c>
      <c r="P48" s="1">
        <v>39.734172821044922</v>
      </c>
      <c r="Q48" s="1">
        <v>25.195093154907227</v>
      </c>
      <c r="R48" s="1">
        <v>400.0125732421875</v>
      </c>
      <c r="S48" s="1">
        <v>392.51165771484375</v>
      </c>
      <c r="T48" s="1">
        <v>3.3754653930664063</v>
      </c>
      <c r="U48" s="1">
        <v>21.166206359863281</v>
      </c>
      <c r="V48" s="1">
        <v>9.3296985626220703</v>
      </c>
      <c r="W48" s="1">
        <v>58.502845764160156</v>
      </c>
      <c r="X48" s="1">
        <v>300.3531494140625</v>
      </c>
      <c r="Y48" s="1">
        <v>1599.8828125</v>
      </c>
      <c r="Z48" s="1">
        <v>2.9213218688964844</v>
      </c>
      <c r="AA48" s="1">
        <v>88.373504638671875</v>
      </c>
      <c r="AB48" s="1">
        <v>13.546981811523438</v>
      </c>
      <c r="AC48" s="1">
        <v>-0.78481227159500122</v>
      </c>
      <c r="AD48" s="1">
        <v>2.0964624360203743E-2</v>
      </c>
      <c r="AE48" s="1">
        <v>7.58024537935853E-3</v>
      </c>
      <c r="AF48" s="1">
        <v>2.9137652367353439E-2</v>
      </c>
      <c r="AG48" s="1">
        <v>6.9309528917074203E-3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1.1042395199046413</v>
      </c>
      <c r="AP48">
        <f>(U48-T48)/(1000-U48)*AO48</f>
        <v>2.0070045999194513E-2</v>
      </c>
      <c r="AQ48">
        <f>(P48+273.15)</f>
        <v>312.8841728210449</v>
      </c>
      <c r="AR48">
        <f>(O48+273.15)</f>
        <v>298.24291839599607</v>
      </c>
      <c r="AS48">
        <f>(Y48*AK48+Z48*AL48)*AM48</f>
        <v>255.9812442783732</v>
      </c>
      <c r="AT48">
        <f>((AS48+0.00000010773*(AR48^4-AQ48^4))-AP48*44100)/(L48*0.92*2*29.3+0.00000043092*AQ48^3)</f>
        <v>-6.2934547704640629</v>
      </c>
      <c r="AU48">
        <f>0.61365*EXP(17.502*J48/(240.97+J48))</f>
        <v>7.3090152505839985</v>
      </c>
      <c r="AV48">
        <f>AU48*1000/AA48</f>
        <v>82.705956728410698</v>
      </c>
      <c r="AW48">
        <f>(AV48-U48)</f>
        <v>61.539750368547416</v>
      </c>
      <c r="AX48">
        <f>IF(D48,P48,(O48+P48)/2)</f>
        <v>32.413545608520508</v>
      </c>
      <c r="AY48">
        <f>0.61365*EXP(17.502*AX48/(240.97+AX48))</f>
        <v>4.8879984955345765</v>
      </c>
      <c r="AZ48">
        <f>IF(AW48&lt;&gt;0,(1000-(AV48+U48)/2)/AW48*AP48,0)</f>
        <v>0.30919342928161597</v>
      </c>
      <c r="BA48">
        <f>U48*AA48/1000</f>
        <v>1.8705318359264638</v>
      </c>
      <c r="BB48">
        <f>(AY48-BA48)</f>
        <v>3.0174666596081128</v>
      </c>
      <c r="BC48">
        <f>1/(1.6/F48+1.37/N48)</f>
        <v>0.19527358784889196</v>
      </c>
      <c r="BD48">
        <f>G48*AA48*0.001</f>
        <v>31.122360396031347</v>
      </c>
      <c r="BE48">
        <f>G48/S48</f>
        <v>0.89721781726948979</v>
      </c>
      <c r="BF48">
        <f>(1-AP48*AA48/AU48/F48)*100</f>
        <v>27.185305063069254</v>
      </c>
      <c r="BG48">
        <f>(S48-E48/(N48/1.35))</f>
        <v>392.38389743707899</v>
      </c>
      <c r="BH48">
        <f>E48*BF48/100/BG48</f>
        <v>2.8064944967043593E-4</v>
      </c>
    </row>
    <row r="49" spans="1:60" x14ac:dyDescent="0.25">
      <c r="A49" s="1" t="s">
        <v>1</v>
      </c>
      <c r="B49" s="1" t="s">
        <v>10072</v>
      </c>
      <c r="K49" s="1">
        <v>2.72</v>
      </c>
    </row>
    <row r="50" spans="1:60" x14ac:dyDescent="0.25">
      <c r="A50" s="1" t="s">
        <v>1</v>
      </c>
      <c r="B50" s="1" t="s">
        <v>10071</v>
      </c>
      <c r="K50" s="1">
        <v>2.72</v>
      </c>
    </row>
    <row r="51" spans="1:60" x14ac:dyDescent="0.25">
      <c r="A51" s="1">
        <v>12</v>
      </c>
      <c r="B51" s="1" t="s">
        <v>10070</v>
      </c>
      <c r="C51" s="1">
        <v>2528.5000028945506</v>
      </c>
      <c r="D51" s="1">
        <v>0</v>
      </c>
      <c r="E51">
        <f>(R51-S51*(1000-T51)/(1000-U51))*AO51</f>
        <v>-0.18742183027851941</v>
      </c>
      <c r="F51">
        <f>IF(AZ51&lt;&gt;0,1/(1/AZ51-1/N51),0)</f>
        <v>0.36649133648002641</v>
      </c>
      <c r="G51">
        <f>((BC51-AP51/2)*S51-E51)/(BC51+AP51/2)</f>
        <v>359.15160808941141</v>
      </c>
      <c r="H51">
        <f>AP51*1000</f>
        <v>19.791453201966341</v>
      </c>
      <c r="I51">
        <f>(AU51-BA51)</f>
        <v>4.9266873040716979</v>
      </c>
      <c r="J51">
        <f>(P51+AT51*D51)</f>
        <v>38.389713287353516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25.217771530151367</v>
      </c>
      <c r="P51" s="1">
        <v>38.389713287353516</v>
      </c>
      <c r="Q51" s="1">
        <v>25.286916732788086</v>
      </c>
      <c r="R51" s="1">
        <v>400.03433227539063</v>
      </c>
      <c r="S51" s="1">
        <v>393.15744018554688</v>
      </c>
      <c r="T51" s="1">
        <v>3.6454439163208008</v>
      </c>
      <c r="U51" s="1">
        <v>21.188827514648438</v>
      </c>
      <c r="V51" s="1">
        <v>10.001022338867188</v>
      </c>
      <c r="W51" s="1">
        <v>58.130077362060547</v>
      </c>
      <c r="X51" s="1">
        <v>300.35311889648438</v>
      </c>
      <c r="Y51" s="1">
        <v>2000.348388671875</v>
      </c>
      <c r="Z51" s="1">
        <v>2.7876443862915039</v>
      </c>
      <c r="AA51" s="1">
        <v>88.371261596679688</v>
      </c>
      <c r="AB51" s="1">
        <v>13.667444229125977</v>
      </c>
      <c r="AC51" s="1">
        <v>-0.77773016691207886</v>
      </c>
      <c r="AD51" s="1">
        <v>2.6111563667654991E-2</v>
      </c>
      <c r="AE51" s="1">
        <v>9.5308106392621994E-3</v>
      </c>
      <c r="AF51" s="1">
        <v>3.0783256515860558E-2</v>
      </c>
      <c r="AG51" s="1">
        <v>2.9356337618082762E-3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1.1042394077076629</v>
      </c>
      <c r="AP51">
        <f>(U51-T51)/(1000-U51)*AO51</f>
        <v>1.979145320196634E-2</v>
      </c>
      <c r="AQ51">
        <f>(P51+273.15)</f>
        <v>311.53971328735349</v>
      </c>
      <c r="AR51">
        <f>(O51+273.15)</f>
        <v>298.36777153015134</v>
      </c>
      <c r="AS51">
        <f>(Y51*AK51+Z51*AL51)*AM51</f>
        <v>320.05573503369669</v>
      </c>
      <c r="AT51">
        <f>((AS51+0.00000010773*(AR51^4-AQ51^4))-AP51*44100)/(L51*0.92*2*29.3+0.00000043092*AQ51^3)</f>
        <v>-5.5586718222856328</v>
      </c>
      <c r="AU51">
        <f>0.61365*EXP(17.502*J51/(240.97+J51))</f>
        <v>6.7991707232956191</v>
      </c>
      <c r="AV51">
        <f>AU51*1000/AA51</f>
        <v>76.938708358907022</v>
      </c>
      <c r="AW51">
        <f>(AV51-U51)</f>
        <v>55.749880844258584</v>
      </c>
      <c r="AX51">
        <f>IF(D51,P51,(O51+P51)/2)</f>
        <v>31.803742408752441</v>
      </c>
      <c r="AY51">
        <f>0.61365*EXP(17.502*AX51/(240.97+AX51))</f>
        <v>4.7222959885496456</v>
      </c>
      <c r="AZ51">
        <f>IF(AW51&lt;&gt;0,(1000-(AV51+U51)/2)/AW51*AP51,0)</f>
        <v>0.3375865499607017</v>
      </c>
      <c r="BA51">
        <f>U51*AA51/1000</f>
        <v>1.8724834192239215</v>
      </c>
      <c r="BB51">
        <f>(AY51-BA51)</f>
        <v>2.8498125693257244</v>
      </c>
      <c r="BC51">
        <f>1/(1.6/F51+1.37/N51)</f>
        <v>0.21341112343259064</v>
      </c>
      <c r="BD51">
        <f>G51*AA51*0.001</f>
        <v>31.738680711337558</v>
      </c>
      <c r="BE51">
        <f>G51/S51</f>
        <v>0.91350581568522082</v>
      </c>
      <c r="BF51">
        <f>(1-AP51*AA51/AU51/F51)*100</f>
        <v>29.810995974400289</v>
      </c>
      <c r="BG51">
        <f>(S51-E51/(N51/1.35))</f>
        <v>393.21655207771909</v>
      </c>
      <c r="BH51">
        <f>E51*BF51/100/BG51</f>
        <v>-1.4209044350817061E-4</v>
      </c>
    </row>
    <row r="52" spans="1:60" x14ac:dyDescent="0.25">
      <c r="A52" s="1" t="s">
        <v>1</v>
      </c>
      <c r="B52" s="1" t="s">
        <v>10069</v>
      </c>
    </row>
    <row r="53" spans="1:60" x14ac:dyDescent="0.25">
      <c r="A53" s="1" t="s">
        <v>1</v>
      </c>
      <c r="B53" s="1" t="s">
        <v>10068</v>
      </c>
    </row>
    <row r="54" spans="1:60" x14ac:dyDescent="0.25">
      <c r="A54" s="1" t="s">
        <v>1</v>
      </c>
      <c r="B54" s="1" t="s">
        <v>10067</v>
      </c>
    </row>
    <row r="55" spans="1:60" x14ac:dyDescent="0.25">
      <c r="A55" s="1" t="s">
        <v>1</v>
      </c>
      <c r="B55" s="1" t="s">
        <v>10066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C8559-8615-4C6C-9413-BBE922E33B98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10156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10155</v>
      </c>
    </row>
    <row r="12" spans="1:56" x14ac:dyDescent="0.25">
      <c r="A12" s="1" t="s">
        <v>1</v>
      </c>
      <c r="B12" s="1" t="s">
        <v>10154</v>
      </c>
    </row>
    <row r="13" spans="1:56" x14ac:dyDescent="0.25">
      <c r="A13" s="1" t="s">
        <v>1</v>
      </c>
      <c r="B13" s="1" t="s">
        <v>10153</v>
      </c>
    </row>
    <row r="14" spans="1:56" x14ac:dyDescent="0.25">
      <c r="A14" s="1" t="s">
        <v>1</v>
      </c>
      <c r="B14" s="1" t="s">
        <v>10152</v>
      </c>
    </row>
    <row r="15" spans="1:56" x14ac:dyDescent="0.25">
      <c r="A15" s="1" t="s">
        <v>1</v>
      </c>
      <c r="B15" s="1" t="s">
        <v>10151</v>
      </c>
    </row>
    <row r="16" spans="1:56" x14ac:dyDescent="0.25">
      <c r="A16" s="1" t="s">
        <v>1</v>
      </c>
      <c r="B16" s="1" t="s">
        <v>10150</v>
      </c>
    </row>
    <row r="17" spans="1:56" x14ac:dyDescent="0.25">
      <c r="A17" s="1" t="s">
        <v>1</v>
      </c>
      <c r="B17" s="1" t="s">
        <v>10149</v>
      </c>
    </row>
    <row r="18" spans="1:56" x14ac:dyDescent="0.25">
      <c r="A18" s="1">
        <v>1</v>
      </c>
      <c r="B18" s="1" t="s">
        <v>10148</v>
      </c>
      <c r="C18" s="1">
        <v>223.00000464916229</v>
      </c>
      <c r="D18" s="1">
        <v>0</v>
      </c>
      <c r="E18">
        <f>(R18-S18*(1000-T18)/(1000-U18))*AK18</f>
        <v>-3.6409557239094306</v>
      </c>
      <c r="F18">
        <f>IF(AV18&lt;&gt;0,1/(1/AV18-1/N18),0)</f>
        <v>2.6519382351425276</v>
      </c>
      <c r="G18">
        <f>((AY18-AL18/2)*S18-E18)/(AY18+AL18/2)</f>
        <v>389.53110760317179</v>
      </c>
      <c r="H18">
        <f>AL18*1000</f>
        <v>23.739083623603186</v>
      </c>
      <c r="I18">
        <f>(AQ18-AW18)</f>
        <v>1.2454601057839787</v>
      </c>
      <c r="J18">
        <f>(P18+AP18*D18)</f>
        <v>24.652505874633789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25.469833374023438</v>
      </c>
      <c r="P18" s="1">
        <v>24.652505874633789</v>
      </c>
      <c r="Q18" s="1">
        <v>25.535886764526367</v>
      </c>
      <c r="R18" s="1">
        <v>399.96170043945313</v>
      </c>
      <c r="S18" s="1">
        <v>394.76519775390625</v>
      </c>
      <c r="T18" s="1">
        <v>6.9808222353458405E-2</v>
      </c>
      <c r="U18" s="1">
        <v>21.141977310180664</v>
      </c>
      <c r="V18" s="1">
        <v>0.18872474133968353</v>
      </c>
      <c r="W18" s="1">
        <v>57.156795501708984</v>
      </c>
      <c r="X18" s="1">
        <v>299.9461669921875</v>
      </c>
      <c r="Y18" s="1">
        <v>5.2736528217792511E-2</v>
      </c>
      <c r="Z18" s="1">
        <v>2.2194921970367432</v>
      </c>
      <c r="AA18" s="1">
        <v>88.399322509765625</v>
      </c>
      <c r="AB18" s="1">
        <v>33.784435272216797</v>
      </c>
      <c r="AC18" s="1">
        <v>-0.30764186382293701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1.1027432610006891</v>
      </c>
      <c r="AL18">
        <f>(U18-T18)/(1000-U18)*AK18</f>
        <v>2.3739083623603188E-2</v>
      </c>
      <c r="AM18">
        <f>(P18+273.15)</f>
        <v>297.80250587463377</v>
      </c>
      <c r="AN18">
        <f>(O18+273.15)</f>
        <v>298.61983337402341</v>
      </c>
      <c r="AO18">
        <f>(Y18*AG18+Z18*AH18)*AI18</f>
        <v>8.4378443262462799E-3</v>
      </c>
      <c r="AP18">
        <f>((AO18+0.00000010773*(AN18^4-AM18^4))-AL18*44100)/(L18*51.4+0.00000043092*AM18^3)</f>
        <v>-8.5474844361356812</v>
      </c>
      <c r="AQ18">
        <f>0.61365*EXP(17.502*J18/(240.97+J18))</f>
        <v>3.1143965765207864</v>
      </c>
      <c r="AR18">
        <f>AQ18*1000/AA18</f>
        <v>35.23100051108122</v>
      </c>
      <c r="AS18">
        <f>(AR18-U18)</f>
        <v>14.089023200900556</v>
      </c>
      <c r="AT18">
        <f>IF(D18,P18,(O18+P18)/2)</f>
        <v>25.061169624328613</v>
      </c>
      <c r="AU18">
        <f>0.61365*EXP(17.502*AT18/(240.97+AT18))</f>
        <v>3.1912919784283149</v>
      </c>
      <c r="AV18">
        <f>IF(AS18&lt;&gt;0,(1000-(AR18+U18)/2)/AS18*AL18,0)</f>
        <v>1.6374422752617335</v>
      </c>
      <c r="AW18">
        <f>U18*AA18/1000</f>
        <v>1.8689364707368077</v>
      </c>
      <c r="AX18">
        <f>(AU18-AW18)</f>
        <v>1.3223555076915072</v>
      </c>
      <c r="AY18">
        <f>1/(1.6/F18+1.37/N18)</f>
        <v>1.0829546114280175</v>
      </c>
      <c r="AZ18">
        <f>G18*AA18*0.001</f>
        <v>34.434286008599003</v>
      </c>
      <c r="BA18">
        <f>G18/S18</f>
        <v>0.98674125738409857</v>
      </c>
      <c r="BB18">
        <f>(1-AL18*AA18/AQ18/F18)*100</f>
        <v>74.591702334764179</v>
      </c>
      <c r="BC18">
        <f>(S18-E18/(N18/1.35))</f>
        <v>395.91353667384794</v>
      </c>
      <c r="BD18">
        <f>E18*BB18/100/BC18</f>
        <v>-6.8597069919243206E-3</v>
      </c>
    </row>
    <row r="19" spans="1:56" x14ac:dyDescent="0.25">
      <c r="A19" s="1" t="s">
        <v>1</v>
      </c>
      <c r="B19" s="1" t="s">
        <v>10147</v>
      </c>
      <c r="K19" s="1">
        <v>2.72</v>
      </c>
    </row>
    <row r="20" spans="1:56" x14ac:dyDescent="0.25">
      <c r="A20" s="1" t="s">
        <v>1</v>
      </c>
      <c r="B20" s="1" t="s">
        <v>10146</v>
      </c>
      <c r="K20" s="1">
        <v>2.72</v>
      </c>
    </row>
    <row r="21" spans="1:56" x14ac:dyDescent="0.25">
      <c r="A21" s="1">
        <v>2</v>
      </c>
      <c r="B21" s="1" t="s">
        <v>10145</v>
      </c>
      <c r="C21" s="1">
        <v>427.50000466033816</v>
      </c>
      <c r="D21" s="1">
        <v>0</v>
      </c>
      <c r="E21">
        <f>(R21-S21*(1000-T21)/(1000-U21))*AK21</f>
        <v>-3.1442665150122733</v>
      </c>
      <c r="F21">
        <f>IF(AV21&lt;&gt;0,1/(1/AV21-1/N21),0)</f>
        <v>2.9059787464687945</v>
      </c>
      <c r="G21">
        <f>((AY21-AL21/2)*S21-E21)/(AY21+AL21/2)</f>
        <v>388.64526637467782</v>
      </c>
      <c r="H21">
        <f>AL21*1000</f>
        <v>24.128071455448282</v>
      </c>
      <c r="I21">
        <f>(AQ21-AW21)</f>
        <v>1.1974515428000365</v>
      </c>
      <c r="J21">
        <f>(P21+AP21*D21)</f>
        <v>24.547746658325195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25.411842346191406</v>
      </c>
      <c r="P21" s="1">
        <v>24.547746658325195</v>
      </c>
      <c r="Q21" s="1">
        <v>25.522815704345703</v>
      </c>
      <c r="R21" s="1">
        <v>399.90090942382813</v>
      </c>
      <c r="S21" s="1">
        <v>394.12966918945313</v>
      </c>
      <c r="T21" s="1">
        <v>5.8889638632535934E-2</v>
      </c>
      <c r="U21" s="1">
        <v>21.465480804443359</v>
      </c>
      <c r="V21" s="1">
        <v>0.15975299477577209</v>
      </c>
      <c r="W21" s="1">
        <v>58.23052978515625</v>
      </c>
      <c r="X21" s="1">
        <v>299.99923706054688</v>
      </c>
      <c r="Y21" s="1">
        <v>24.16179084777832</v>
      </c>
      <c r="Z21" s="1">
        <v>2.3500988483428955</v>
      </c>
      <c r="AA21" s="1">
        <v>88.397552490234375</v>
      </c>
      <c r="AB21" s="1">
        <v>34.056629180908203</v>
      </c>
      <c r="AC21" s="1">
        <v>-0.32407099008560181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1.1029383715461281</v>
      </c>
      <c r="AL21">
        <f>(U21-T21)/(1000-U21)*AK21</f>
        <v>2.4128071455448281E-2</v>
      </c>
      <c r="AM21">
        <f>(P21+273.15)</f>
        <v>297.69774665832517</v>
      </c>
      <c r="AN21">
        <f>(O21+273.15)</f>
        <v>298.56184234619138</v>
      </c>
      <c r="AO21">
        <f>(Y21*AG21+Z21*AH21)*AI21</f>
        <v>3.8658864492352336</v>
      </c>
      <c r="AP21">
        <f>((AO21+0.00000010773*(AN21^4-AM21^4))-AL21*44100)/(L21*51.4+0.00000043092*AM21^3)</f>
        <v>-8.6535463321914126</v>
      </c>
      <c r="AQ21">
        <f>0.61365*EXP(17.502*J21/(240.97+J21))</f>
        <v>3.0949475089389367</v>
      </c>
      <c r="AR21">
        <f>AQ21*1000/AA21</f>
        <v>35.011687787179937</v>
      </c>
      <c r="AS21">
        <f>(AR21-U21)</f>
        <v>13.546206982736578</v>
      </c>
      <c r="AT21">
        <f>IF(D21,P21,(O21+P21)/2)</f>
        <v>24.979794502258301</v>
      </c>
      <c r="AU21">
        <f>0.61365*EXP(17.502*AT21/(240.97+AT21))</f>
        <v>3.1758492596166734</v>
      </c>
      <c r="AV21">
        <f>IF(AS21&lt;&gt;0,(1000-(AR21+U21)/2)/AS21*AL21,0)</f>
        <v>1.7308704130712742</v>
      </c>
      <c r="AW21">
        <f>U21*AA21/1000</f>
        <v>1.8974959661389001</v>
      </c>
      <c r="AX21">
        <f>(AU21-AW21)</f>
        <v>1.2783532934777733</v>
      </c>
      <c r="AY21">
        <f>1/(1.6/F21+1.37/N21)</f>
        <v>1.148558646609644</v>
      </c>
      <c r="AZ21">
        <f>G21*AA21*0.001</f>
        <v>34.355290334436702</v>
      </c>
      <c r="BA21">
        <f>G21/S21</f>
        <v>0.98608477553579199</v>
      </c>
      <c r="BB21">
        <f>(1-AL21*AA21/AQ21/F21)*100</f>
        <v>76.285327596164464</v>
      </c>
      <c r="BC21">
        <f>(S21-E21/(N21/1.35))</f>
        <v>395.12135485872602</v>
      </c>
      <c r="BD21">
        <f>E21*BB21/100/BC21</f>
        <v>-6.0705754877035962E-3</v>
      </c>
    </row>
    <row r="22" spans="1:56" x14ac:dyDescent="0.25">
      <c r="A22" s="1" t="s">
        <v>1</v>
      </c>
      <c r="B22" s="1" t="s">
        <v>10144</v>
      </c>
      <c r="K22" s="1">
        <v>2.72</v>
      </c>
    </row>
    <row r="23" spans="1:56" x14ac:dyDescent="0.25">
      <c r="A23" s="1" t="s">
        <v>1</v>
      </c>
      <c r="B23" s="1" t="s">
        <v>10143</v>
      </c>
      <c r="K23" s="1">
        <v>2.72</v>
      </c>
    </row>
    <row r="24" spans="1:56" x14ac:dyDescent="0.25">
      <c r="A24" s="1">
        <v>3</v>
      </c>
      <c r="B24" s="1" t="s">
        <v>10142</v>
      </c>
      <c r="C24" s="1">
        <v>632.50000466033816</v>
      </c>
      <c r="D24" s="1">
        <v>0</v>
      </c>
      <c r="E24">
        <f>(R24-S24*(1000-T24)/(1000-U24))*AK24</f>
        <v>-2.01701843580206</v>
      </c>
      <c r="F24">
        <f>IF(AV24&lt;&gt;0,1/(1/AV24-1/N24),0)</f>
        <v>2.8679926472150461</v>
      </c>
      <c r="G24">
        <f>((AY24-AL24/2)*S24-E24)/(AY24+AL24/2)</f>
        <v>386.9709429383488</v>
      </c>
      <c r="H24">
        <f>AL24*1000</f>
        <v>23.861693880216318</v>
      </c>
      <c r="I24">
        <f>(AQ24-AW24)</f>
        <v>1.1939400848708424</v>
      </c>
      <c r="J24">
        <f>(P24+AP24*D24)</f>
        <v>24.416294097900391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25.329826354980469</v>
      </c>
      <c r="P24" s="1">
        <v>24.416294097900391</v>
      </c>
      <c r="Q24" s="1">
        <v>25.466833114624023</v>
      </c>
      <c r="R24" s="1">
        <v>400.05633544921875</v>
      </c>
      <c r="S24" s="1">
        <v>393.37396240234375</v>
      </c>
      <c r="T24" s="1">
        <v>5.2543599158525467E-2</v>
      </c>
      <c r="U24" s="1">
        <v>21.229896545410156</v>
      </c>
      <c r="V24" s="1">
        <v>0.14324074983596802</v>
      </c>
      <c r="W24" s="1">
        <v>57.875480651855469</v>
      </c>
      <c r="X24" s="1">
        <v>299.970947265625</v>
      </c>
      <c r="Y24" s="1">
        <v>49.486480712890625</v>
      </c>
      <c r="Z24" s="1">
        <v>2.3376471996307373</v>
      </c>
      <c r="AA24" s="1">
        <v>88.401412963867188</v>
      </c>
      <c r="AB24" s="1">
        <v>34.086215972900391</v>
      </c>
      <c r="AC24" s="1">
        <v>-0.30761802196502686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1.1028343649471504</v>
      </c>
      <c r="AL24">
        <f>(U24-T24)/(1000-U24)*AK24</f>
        <v>2.386169388021632E-2</v>
      </c>
      <c r="AM24">
        <f>(P24+273.15)</f>
        <v>297.56629409790037</v>
      </c>
      <c r="AN24">
        <f>(O24+273.15)</f>
        <v>298.47982635498045</v>
      </c>
      <c r="AO24">
        <f>(Y24*AG24+Z24*AH24)*AI24</f>
        <v>7.9178367370850538</v>
      </c>
      <c r="AP24">
        <f>((AO24+0.00000010773*(AN24^4-AM24^4))-AL24*44100)/(L24*51.4+0.00000043092*AM24^3)</f>
        <v>-8.5198747945681781</v>
      </c>
      <c r="AQ24">
        <f>0.61365*EXP(17.502*J24/(240.97+J24))</f>
        <v>3.070692936561823</v>
      </c>
      <c r="AR24">
        <f>AQ24*1000/AA24</f>
        <v>34.73579022788838</v>
      </c>
      <c r="AS24">
        <f>(AR24-U24)</f>
        <v>13.505893682478224</v>
      </c>
      <c r="AT24">
        <f>IF(D24,P24,(O24+P24)/2)</f>
        <v>24.87306022644043</v>
      </c>
      <c r="AU24">
        <f>0.61365*EXP(17.502*AT24/(240.97+AT24))</f>
        <v>3.1556931072475627</v>
      </c>
      <c r="AV24">
        <f>IF(AS24&lt;&gt;0,(1000-(AR24+U24)/2)/AS24*AL24,0)</f>
        <v>1.717322554339118</v>
      </c>
      <c r="AW24">
        <f>U24*AA24/1000</f>
        <v>1.8767528516909806</v>
      </c>
      <c r="AX24">
        <f>(AU24-AW24)</f>
        <v>1.2789402555565821</v>
      </c>
      <c r="AY24">
        <f>1/(1.6/F24+1.37/N24)</f>
        <v>1.1390184320571595</v>
      </c>
      <c r="AZ24">
        <f>G24*AA24*0.001</f>
        <v>34.208778131710062</v>
      </c>
      <c r="BA24">
        <f>G24/S24</f>
        <v>0.98372281829511143</v>
      </c>
      <c r="BB24">
        <f>(1-AL24*AA24/AQ24/F24)*100</f>
        <v>76.047764506440885</v>
      </c>
      <c r="BC24">
        <f>(S24-E24/(N24/1.35))</f>
        <v>394.01011975983681</v>
      </c>
      <c r="BD24">
        <f>E24*BB24/100/BC24</f>
        <v>-3.8930406940948957E-3</v>
      </c>
    </row>
    <row r="25" spans="1:56" x14ac:dyDescent="0.25">
      <c r="A25" s="1" t="s">
        <v>1</v>
      </c>
      <c r="B25" s="1" t="s">
        <v>10141</v>
      </c>
      <c r="K25" s="1">
        <v>2.72</v>
      </c>
    </row>
    <row r="26" spans="1:56" x14ac:dyDescent="0.25">
      <c r="A26" s="1" t="s">
        <v>1</v>
      </c>
      <c r="B26" s="1" t="s">
        <v>10140</v>
      </c>
      <c r="K26" s="1">
        <v>2.72</v>
      </c>
    </row>
    <row r="27" spans="1:56" x14ac:dyDescent="0.25">
      <c r="A27" s="1">
        <v>4</v>
      </c>
      <c r="B27" s="1" t="s">
        <v>10139</v>
      </c>
      <c r="C27" s="1">
        <v>837.50000466033816</v>
      </c>
      <c r="D27" s="1">
        <v>0</v>
      </c>
      <c r="E27">
        <f>(R27-S27*(1000-T27)/(1000-U27))*AK27</f>
        <v>-0.88859846349870153</v>
      </c>
      <c r="F27">
        <f>IF(AV27&lt;&gt;0,1/(1/AV27-1/N27),0)</f>
        <v>2.8964775860921597</v>
      </c>
      <c r="G27">
        <f>((AY27-AL27/2)*S27-E27)/(AY27+AL27/2)</f>
        <v>385.03016293430295</v>
      </c>
      <c r="H27">
        <f>AL27*1000</f>
        <v>23.784724643584077</v>
      </c>
      <c r="I27">
        <f>(AQ27-AW27)</f>
        <v>1.1832741512550013</v>
      </c>
      <c r="J27">
        <f>(P27+AP27*D27)</f>
        <v>24.321428298950195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25.264345169067383</v>
      </c>
      <c r="P27" s="1">
        <v>24.321428298950195</v>
      </c>
      <c r="Q27" s="1">
        <v>25.407768249511719</v>
      </c>
      <c r="R27" s="1">
        <v>399.97518920898438</v>
      </c>
      <c r="S27" s="1">
        <v>392.32040405273438</v>
      </c>
      <c r="T27" s="1">
        <v>4.4232293963432312E-2</v>
      </c>
      <c r="U27" s="1">
        <v>21.153242111206055</v>
      </c>
      <c r="V27" s="1">
        <v>0.12105635553598404</v>
      </c>
      <c r="W27" s="1">
        <v>57.892868041992188</v>
      </c>
      <c r="X27" s="1">
        <v>299.99490356445313</v>
      </c>
      <c r="Y27" s="1">
        <v>101.30375671386719</v>
      </c>
      <c r="Z27" s="1">
        <v>2.3614816665649414</v>
      </c>
      <c r="AA27" s="1">
        <v>88.403388977050781</v>
      </c>
      <c r="AB27" s="1">
        <v>34.014350891113281</v>
      </c>
      <c r="AC27" s="1">
        <v>-0.30171525478363037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1.1029224395751951</v>
      </c>
      <c r="AL27">
        <f>(U27-T27)/(1000-U27)*AK27</f>
        <v>2.3784724643584079E-2</v>
      </c>
      <c r="AM27">
        <f>(P27+273.15)</f>
        <v>297.47142829895017</v>
      </c>
      <c r="AN27">
        <f>(O27+273.15)</f>
        <v>298.41434516906736</v>
      </c>
      <c r="AO27">
        <f>(Y27*AG27+Z27*AH27)*AI27</f>
        <v>16.208600711928284</v>
      </c>
      <c r="AP27">
        <f>((AO27+0.00000010773*(AN27^4-AM27^4))-AL27*44100)/(L27*51.4+0.00000043092*AM27^3)</f>
        <v>-8.4216522619477328</v>
      </c>
      <c r="AQ27">
        <f>0.61365*EXP(17.502*J27/(240.97+J27))</f>
        <v>3.053292441737681</v>
      </c>
      <c r="AR27">
        <f>AQ27*1000/AA27</f>
        <v>34.538183174519538</v>
      </c>
      <c r="AS27">
        <f>(AR27-U27)</f>
        <v>13.384941063313484</v>
      </c>
      <c r="AT27">
        <f>IF(D27,P27,(O27+P27)/2)</f>
        <v>24.792886734008789</v>
      </c>
      <c r="AU27">
        <f>0.61365*EXP(17.502*AT27/(240.97+AT27))</f>
        <v>3.1406264213500785</v>
      </c>
      <c r="AV27">
        <f>IF(AS27&lt;&gt;0,(1000-(AR27+U27)/2)/AS27*AL27,0)</f>
        <v>1.7274952445808671</v>
      </c>
      <c r="AW27">
        <f>U27*AA27/1000</f>
        <v>1.8700182904826796</v>
      </c>
      <c r="AX27">
        <f>(AU27-AW27)</f>
        <v>1.2706081308673989</v>
      </c>
      <c r="AY27">
        <f>1/(1.6/F27+1.37/N27)</f>
        <v>1.1461810376937922</v>
      </c>
      <c r="AZ27">
        <f>G27*AA27*0.001</f>
        <v>34.037971261778424</v>
      </c>
      <c r="BA27">
        <f>G27/S27</f>
        <v>0.9814176345580754</v>
      </c>
      <c r="BB27">
        <f>(1-AL27*AA27/AQ27/F27)*100</f>
        <v>76.224565234119737</v>
      </c>
      <c r="BC27">
        <f>(S27-E27/(N27/1.35))</f>
        <v>392.60066348932548</v>
      </c>
      <c r="BD27">
        <f>E27*BB27/100/BC27</f>
        <v>-1.7252398644949552E-3</v>
      </c>
    </row>
    <row r="28" spans="1:56" x14ac:dyDescent="0.25">
      <c r="A28" s="1" t="s">
        <v>1</v>
      </c>
      <c r="B28" s="1" t="s">
        <v>10138</v>
      </c>
      <c r="K28" s="1">
        <v>2.72</v>
      </c>
    </row>
    <row r="29" spans="1:56" x14ac:dyDescent="0.25">
      <c r="A29" s="1" t="s">
        <v>1</v>
      </c>
      <c r="B29" s="1" t="s">
        <v>10137</v>
      </c>
      <c r="K29" s="1">
        <v>2.72</v>
      </c>
    </row>
    <row r="30" spans="1:56" x14ac:dyDescent="0.25">
      <c r="A30" s="1">
        <v>5</v>
      </c>
      <c r="B30" s="1" t="s">
        <v>10136</v>
      </c>
      <c r="C30" s="1">
        <v>1042.5000046603382</v>
      </c>
      <c r="D30" s="1">
        <v>0</v>
      </c>
      <c r="E30">
        <f>(R30-S30*(1000-T30)/(1000-U30))*AK30</f>
        <v>-0.10303792634772649</v>
      </c>
      <c r="F30">
        <f>IF(AV30&lt;&gt;0,1/(1/AV30-1/N30),0)</f>
        <v>2.9300404969636862</v>
      </c>
      <c r="G30">
        <f>((AY30-AL30/2)*S30-E30)/(AY30+AL30/2)</f>
        <v>383.78213829953205</v>
      </c>
      <c r="H30">
        <f>AL30*1000</f>
        <v>23.784062670746255</v>
      </c>
      <c r="I30">
        <f>(AQ30-AW30)</f>
        <v>1.1752206462141002</v>
      </c>
      <c r="J30">
        <f>(P30+AP30*D30)</f>
        <v>24.276250839233398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25.21392822265625</v>
      </c>
      <c r="P30" s="1">
        <v>24.276250839233398</v>
      </c>
      <c r="Q30" s="1">
        <v>25.359079360961914</v>
      </c>
      <c r="R30" s="1">
        <v>400.0343017578125</v>
      </c>
      <c r="S30" s="1">
        <v>391.68023681640625</v>
      </c>
      <c r="T30" s="1">
        <v>3.9688989520072937E-2</v>
      </c>
      <c r="U30" s="1">
        <v>21.150857925415039</v>
      </c>
      <c r="V30" s="1">
        <v>0.1089489683508873</v>
      </c>
      <c r="W30" s="1">
        <v>58.060539245605469</v>
      </c>
      <c r="X30" s="1">
        <v>299.95660400390625</v>
      </c>
      <c r="Y30" s="1">
        <v>150.72425842285156</v>
      </c>
      <c r="Z30" s="1">
        <v>2.1672720909118652</v>
      </c>
      <c r="AA30" s="1">
        <v>88.403770446777344</v>
      </c>
      <c r="AB30" s="1">
        <v>34.054317474365234</v>
      </c>
      <c r="AC30" s="1">
        <v>-0.30442941188812256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1.1027816323673021</v>
      </c>
      <c r="AL30">
        <f>(U30-T30)/(1000-U30)*AK30</f>
        <v>2.3784062670746255E-2</v>
      </c>
      <c r="AM30">
        <f>(P30+273.15)</f>
        <v>297.42625083923338</v>
      </c>
      <c r="AN30">
        <f>(O30+273.15)</f>
        <v>298.36392822265623</v>
      </c>
      <c r="AO30">
        <f>(Y30*AG30+Z30*AH30)*AI30</f>
        <v>24.115880808624297</v>
      </c>
      <c r="AP30">
        <f>((AO30+0.00000010773*(AN30^4-AM30^4))-AL30*44100)/(L30*51.4+0.00000043092*AM30^3)</f>
        <v>-8.3571400559649032</v>
      </c>
      <c r="AQ30">
        <f>0.61365*EXP(17.502*J30/(240.97+J30))</f>
        <v>3.0450362350048925</v>
      </c>
      <c r="AR30">
        <f>AQ30*1000/AA30</f>
        <v>34.444642118948174</v>
      </c>
      <c r="AS30">
        <f>(AR30-U30)</f>
        <v>13.293784193533135</v>
      </c>
      <c r="AT30">
        <f>IF(D30,P30,(O30+P30)/2)</f>
        <v>24.745089530944824</v>
      </c>
      <c r="AU30">
        <f>0.61365*EXP(17.502*AT30/(240.97+AT30))</f>
        <v>3.1316740280548632</v>
      </c>
      <c r="AV30">
        <f>IF(AS30&lt;&gt;0,(1000-(AR30+U30)/2)/AS30*AL30,0)</f>
        <v>1.7393782617113096</v>
      </c>
      <c r="AW30">
        <f>U30*AA30/1000</f>
        <v>1.8698155887907923</v>
      </c>
      <c r="AX30">
        <f>(AU30-AW30)</f>
        <v>1.2618584392640708</v>
      </c>
      <c r="AY30">
        <f>1/(1.6/F30+1.37/N30)</f>
        <v>1.1545544688321845</v>
      </c>
      <c r="AZ30">
        <f>G30*AA30*0.001</f>
        <v>33.927788055805188</v>
      </c>
      <c r="BA30">
        <f>G30/S30</f>
        <v>0.97983534073337408</v>
      </c>
      <c r="BB30">
        <f>(1-AL30*AA30/AQ30/F30)*100</f>
        <v>76.433735873175706</v>
      </c>
      <c r="BC30">
        <f>(S30-E30/(N30/1.35))</f>
        <v>391.71273445439681</v>
      </c>
      <c r="BD30">
        <f>E30*BB30/100/BC30</f>
        <v>-2.0105482805789999E-4</v>
      </c>
    </row>
    <row r="31" spans="1:56" x14ac:dyDescent="0.25">
      <c r="A31" s="1" t="s">
        <v>1</v>
      </c>
      <c r="B31" s="1" t="s">
        <v>10135</v>
      </c>
      <c r="K31" s="1">
        <v>2.72</v>
      </c>
    </row>
    <row r="32" spans="1:56" x14ac:dyDescent="0.25">
      <c r="A32" s="1" t="s">
        <v>1</v>
      </c>
      <c r="B32" s="1" t="s">
        <v>10134</v>
      </c>
      <c r="K32" s="1">
        <v>2.72</v>
      </c>
    </row>
    <row r="33" spans="1:56" x14ac:dyDescent="0.25">
      <c r="A33" s="1">
        <v>6</v>
      </c>
      <c r="B33" s="1" t="s">
        <v>10133</v>
      </c>
      <c r="C33" s="1">
        <v>1246.5000046603382</v>
      </c>
      <c r="D33" s="1">
        <v>0</v>
      </c>
      <c r="E33">
        <f>(R33-S33*(1000-T33)/(1000-U33))*AK33</f>
        <v>0.92568907443545834</v>
      </c>
      <c r="F33">
        <f>IF(AV33&lt;&gt;0,1/(1/AV33-1/N33),0)</f>
        <v>3.0230562249688067</v>
      </c>
      <c r="G33">
        <f>((AY33-AL33/2)*S33-E33)/(AY33+AL33/2)</f>
        <v>381.95445193001592</v>
      </c>
      <c r="H33">
        <f>AL33*1000</f>
        <v>23.98008797402867</v>
      </c>
      <c r="I33">
        <f>(AQ33-AW33)</f>
        <v>1.1631090081767621</v>
      </c>
      <c r="J33">
        <f>(P33+AP33*D33)</f>
        <v>24.290887832641602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25.188205718994141</v>
      </c>
      <c r="P33" s="1">
        <v>24.290887832641602</v>
      </c>
      <c r="Q33" s="1">
        <v>25.328323364257813</v>
      </c>
      <c r="R33" s="1">
        <v>399.94073486328125</v>
      </c>
      <c r="S33" s="1">
        <v>390.60809326171875</v>
      </c>
      <c r="T33" s="1">
        <v>3.8557533174753189E-2</v>
      </c>
      <c r="U33" s="1">
        <v>21.318748474121094</v>
      </c>
      <c r="V33" s="1">
        <v>0.10600198805332184</v>
      </c>
      <c r="W33" s="1">
        <v>58.609291076660156</v>
      </c>
      <c r="X33" s="1">
        <v>299.97525024414063</v>
      </c>
      <c r="Y33" s="1">
        <v>300.36334228515625</v>
      </c>
      <c r="Z33" s="1">
        <v>2.2853128910064697</v>
      </c>
      <c r="AA33" s="1">
        <v>88.40106201171875</v>
      </c>
      <c r="AB33" s="1">
        <v>34.191425323486328</v>
      </c>
      <c r="AC33" s="1">
        <v>-0.30484789609909058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1.102850184721105</v>
      </c>
      <c r="AL33">
        <f>(U33-T33)/(1000-U33)*AK33</f>
        <v>2.3980087974028671E-2</v>
      </c>
      <c r="AM33">
        <f>(P33+273.15)</f>
        <v>297.44088783264158</v>
      </c>
      <c r="AN33">
        <f>(O33+273.15)</f>
        <v>298.33820571899412</v>
      </c>
      <c r="AO33">
        <f>(Y33*AG33+Z33*AH33)*AI33</f>
        <v>48.058133691441981</v>
      </c>
      <c r="AP33">
        <f>((AO33+0.00000010773*(AN33^4-AM33^4))-AL33*44100)/(L33*51.4+0.00000043092*AM33^3)</f>
        <v>-8.2347514585707149</v>
      </c>
      <c r="AQ33">
        <f>0.61365*EXP(17.502*J33/(240.97+J33))</f>
        <v>3.0477090140497753</v>
      </c>
      <c r="AR33">
        <f>AQ33*1000/AA33</f>
        <v>34.475932129025331</v>
      </c>
      <c r="AS33">
        <f>(AR33-U33)</f>
        <v>13.157183654904237</v>
      </c>
      <c r="AT33">
        <f>IF(D33,P33,(O33+P33)/2)</f>
        <v>24.739546775817871</v>
      </c>
      <c r="AU33">
        <f>0.61365*EXP(17.502*AT33/(240.97+AT33))</f>
        <v>3.1306373172400868</v>
      </c>
      <c r="AV33">
        <f>IF(AS33&lt;&gt;0,(1000-(AR33+U33)/2)/AS33*AL33,0)</f>
        <v>1.771739903521564</v>
      </c>
      <c r="AW33">
        <f>U33*AA33/1000</f>
        <v>1.8846000058730132</v>
      </c>
      <c r="AX33">
        <f>(AU33-AW33)</f>
        <v>1.2460373113670735</v>
      </c>
      <c r="AY33">
        <f>1/(1.6/F33+1.37/N33)</f>
        <v>1.1773942995161424</v>
      </c>
      <c r="AZ33">
        <f>G33*AA33*0.001</f>
        <v>33.765179190717383</v>
      </c>
      <c r="BA33">
        <f>G33/S33</f>
        <v>0.97784571932588038</v>
      </c>
      <c r="BB33">
        <f>(1-AL33*AA33/AQ33/F33)*100</f>
        <v>76.991488138622401</v>
      </c>
      <c r="BC33">
        <f>(S33-E33/(N33/1.35))</f>
        <v>390.31613563505539</v>
      </c>
      <c r="BD33">
        <f>E33*BB33/100/BC33</f>
        <v>1.8259603661655273E-3</v>
      </c>
    </row>
    <row r="34" spans="1:56" x14ac:dyDescent="0.25">
      <c r="A34" s="1" t="s">
        <v>1</v>
      </c>
      <c r="B34" s="1" t="s">
        <v>10132</v>
      </c>
      <c r="K34" s="1">
        <v>2.72</v>
      </c>
    </row>
    <row r="35" spans="1:56" x14ac:dyDescent="0.25">
      <c r="A35" s="1" t="s">
        <v>1</v>
      </c>
      <c r="B35" s="1" t="s">
        <v>10131</v>
      </c>
      <c r="K35" s="1">
        <v>2.72</v>
      </c>
    </row>
    <row r="36" spans="1:56" x14ac:dyDescent="0.25">
      <c r="A36" s="1">
        <v>7</v>
      </c>
      <c r="B36" s="1" t="s">
        <v>10130</v>
      </c>
      <c r="C36" s="1">
        <v>1451.5000046603382</v>
      </c>
      <c r="D36" s="1">
        <v>0</v>
      </c>
      <c r="E36">
        <f>(R36-S36*(1000-T36)/(1000-U36))*AK36</f>
        <v>1.8705878513501402</v>
      </c>
      <c r="F36">
        <f>IF(AV36&lt;&gt;0,1/(1/AV36-1/N36),0)</f>
        <v>3.2048089341176409</v>
      </c>
      <c r="G36">
        <f>((AY36-AL36/2)*S36-E36)/(AY36+AL36/2)</f>
        <v>380.45979716955492</v>
      </c>
      <c r="H36">
        <f>AL36*1000</f>
        <v>24.372074796840518</v>
      </c>
      <c r="I36">
        <f>(AQ36-AW36)</f>
        <v>1.1425774548277325</v>
      </c>
      <c r="J36">
        <f>(P36+AP36*D36)</f>
        <v>24.338479995727539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25.184518814086914</v>
      </c>
      <c r="P36" s="1">
        <v>24.338479995727539</v>
      </c>
      <c r="Q36" s="1">
        <v>25.312576293945313</v>
      </c>
      <c r="R36" s="1">
        <v>399.98593139648438</v>
      </c>
      <c r="S36" s="1">
        <v>389.68167114257813</v>
      </c>
      <c r="T36" s="1">
        <v>3.6135103553533554E-2</v>
      </c>
      <c r="U36" s="1">
        <v>21.649484634399414</v>
      </c>
      <c r="V36" s="1">
        <v>9.9364012479782104E-2</v>
      </c>
      <c r="W36" s="1">
        <v>59.531581878662109</v>
      </c>
      <c r="X36" s="1">
        <v>300.0777587890625</v>
      </c>
      <c r="Y36" s="1">
        <v>500.848876953125</v>
      </c>
      <c r="Z36" s="1">
        <v>2.1615424156188965</v>
      </c>
      <c r="AA36" s="1">
        <v>88.401008605957031</v>
      </c>
      <c r="AB36" s="1">
        <v>34.232509613037109</v>
      </c>
      <c r="AC36" s="1">
        <v>-0.32119309902191162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1.103227054371553</v>
      </c>
      <c r="AL36">
        <f>(U36-T36)/(1000-U36)*AK36</f>
        <v>2.4372074796840518E-2</v>
      </c>
      <c r="AM36">
        <f>(P36+273.15)</f>
        <v>297.48847999572752</v>
      </c>
      <c r="AN36">
        <f>(O36+273.15)</f>
        <v>298.33451881408689</v>
      </c>
      <c r="AO36">
        <f>(Y36*AG36+Z36*AH36)*AI36</f>
        <v>80.135818521324836</v>
      </c>
      <c r="AP36">
        <f>((AO36+0.00000010773*(AN36^4-AM36^4))-AL36*44100)/(L36*51.4+0.00000043092*AM36^3)</f>
        <v>-8.1172903834408423</v>
      </c>
      <c r="AQ36">
        <f>0.61365*EXP(17.502*J36/(240.97+J36))</f>
        <v>3.0564137323078095</v>
      </c>
      <c r="AR36">
        <f>AQ36*1000/AA36</f>
        <v>34.574421497062517</v>
      </c>
      <c r="AS36">
        <f>(AR36-U36)</f>
        <v>12.924936862663102</v>
      </c>
      <c r="AT36">
        <f>IF(D36,P36,(O36+P36)/2)</f>
        <v>24.761499404907227</v>
      </c>
      <c r="AU36">
        <f>0.61365*EXP(17.502*AT36/(240.97+AT36))</f>
        <v>3.134745072158009</v>
      </c>
      <c r="AV36">
        <f>IF(AS36&lt;&gt;0,(1000-(AR36+U36)/2)/AS36*AL36,0)</f>
        <v>1.8326532984824739</v>
      </c>
      <c r="AW36">
        <f>U36*AA36/1000</f>
        <v>1.913836277480077</v>
      </c>
      <c r="AX36">
        <f>(AU36-AW36)</f>
        <v>1.220908794677932</v>
      </c>
      <c r="AY36">
        <f>1/(1.6/F36+1.37/N36)</f>
        <v>1.220528562763052</v>
      </c>
      <c r="AZ36">
        <f>G36*AA36*0.001</f>
        <v>33.633029803806494</v>
      </c>
      <c r="BA36">
        <f>G36/S36</f>
        <v>0.97633485314825319</v>
      </c>
      <c r="BB36">
        <f>(1-AL36*AA36/AQ36/F36)*100</f>
        <v>78.004419031881838</v>
      </c>
      <c r="BC36">
        <f>(S36-E36/(N36/1.35))</f>
        <v>389.09169724677668</v>
      </c>
      <c r="BD36">
        <f>E36*BB36/100/BC36</f>
        <v>3.7501216197918397E-3</v>
      </c>
    </row>
    <row r="37" spans="1:56" x14ac:dyDescent="0.25">
      <c r="A37" s="1" t="s">
        <v>1</v>
      </c>
      <c r="B37" s="1" t="s">
        <v>10129</v>
      </c>
      <c r="K37" s="1">
        <v>2.72</v>
      </c>
    </row>
    <row r="38" spans="1:56" x14ac:dyDescent="0.25">
      <c r="A38" s="1" t="s">
        <v>1</v>
      </c>
      <c r="B38" s="1" t="s">
        <v>10128</v>
      </c>
      <c r="K38" s="1">
        <v>2.72</v>
      </c>
    </row>
    <row r="39" spans="1:56" x14ac:dyDescent="0.25">
      <c r="A39" s="1">
        <v>8</v>
      </c>
      <c r="B39" s="1" t="s">
        <v>10127</v>
      </c>
      <c r="C39" s="1">
        <v>1656.5000046603382</v>
      </c>
      <c r="D39" s="1">
        <v>0</v>
      </c>
      <c r="E39">
        <f>(R39-S39*(1000-T39)/(1000-U39))*AK39</f>
        <v>2.4224021199319075</v>
      </c>
      <c r="F39">
        <f>IF(AV39&lt;&gt;0,1/(1/AV39-1/N39),0)</f>
        <v>3.4867091506254657</v>
      </c>
      <c r="G39">
        <f>((AY39-AL39/2)*S39-E39)/(AY39+AL39/2)</f>
        <v>379.5883223242858</v>
      </c>
      <c r="H39">
        <f>AL39*1000</f>
        <v>24.900736541209749</v>
      </c>
      <c r="I39">
        <f>(AQ39-AW39)</f>
        <v>1.113020802979986</v>
      </c>
      <c r="J39">
        <f>(P39+AP39*D39)</f>
        <v>24.399627685546875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25.210617065429688</v>
      </c>
      <c r="P39" s="1">
        <v>24.399627685546875</v>
      </c>
      <c r="Q39" s="1">
        <v>25.325994491577148</v>
      </c>
      <c r="R39" s="1">
        <v>399.9049072265625</v>
      </c>
      <c r="S39" s="1">
        <v>388.92852783203125</v>
      </c>
      <c r="T39" s="1">
        <v>3.5157568752765656E-2</v>
      </c>
      <c r="U39" s="1">
        <v>22.111333847045898</v>
      </c>
      <c r="V39" s="1">
        <v>9.6523195505142212E-2</v>
      </c>
      <c r="W39" s="1">
        <v>60.705459594726563</v>
      </c>
      <c r="X39" s="1">
        <v>300.01754760742188</v>
      </c>
      <c r="Y39" s="1">
        <v>749.4730224609375</v>
      </c>
      <c r="Z39" s="1">
        <v>2.2932937145233154</v>
      </c>
      <c r="AA39" s="1">
        <v>88.398506164550781</v>
      </c>
      <c r="AB39" s="1">
        <v>34.353614807128906</v>
      </c>
      <c r="AC39" s="1">
        <v>-0.33518493175506592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1.1030056897331684</v>
      </c>
      <c r="AL39">
        <f>(U39-T39)/(1000-U39)*AK39</f>
        <v>2.490073654120975E-2</v>
      </c>
      <c r="AM39">
        <f>(P39+273.15)</f>
        <v>297.54962768554685</v>
      </c>
      <c r="AN39">
        <f>(O39+273.15)</f>
        <v>298.36061706542966</v>
      </c>
      <c r="AO39">
        <f>(Y39*AG39+Z39*AH39)*AI39</f>
        <v>119.9156809134256</v>
      </c>
      <c r="AP39">
        <f>((AO39+0.00000010773*(AN39^4-AM39^4))-AL39*44100)/(L39*51.4+0.00000043092*AM39^3)</f>
        <v>-7.9843981954364516</v>
      </c>
      <c r="AQ39">
        <f>0.61365*EXP(17.502*J39/(240.97+J39))</f>
        <v>3.0676296843645132</v>
      </c>
      <c r="AR39">
        <f>AQ39*1000/AA39</f>
        <v>34.702279681675002</v>
      </c>
      <c r="AS39">
        <f>(AR39-U39)</f>
        <v>12.590945834629103</v>
      </c>
      <c r="AT39">
        <f>IF(D39,P39,(O39+P39)/2)</f>
        <v>24.805122375488281</v>
      </c>
      <c r="AU39">
        <f>0.61365*EXP(17.502*AT39/(240.97+AT39))</f>
        <v>3.1429217436414576</v>
      </c>
      <c r="AV39">
        <f>IF(AS39&lt;&gt;0,(1000-(AR39+U39)/2)/AS39*AL39,0)</f>
        <v>1.9214907638990752</v>
      </c>
      <c r="AW39">
        <f>U39*AA39/1000</f>
        <v>1.9546088813845273</v>
      </c>
      <c r="AX39">
        <f>(AU39-AW39)</f>
        <v>1.1883128622569303</v>
      </c>
      <c r="AY39">
        <f>1/(1.6/F39+1.37/N39)</f>
        <v>1.283774743136002</v>
      </c>
      <c r="AZ39">
        <f>G39*AA39*0.001</f>
        <v>33.555040650974867</v>
      </c>
      <c r="BA39">
        <f>G39/S39</f>
        <v>0.97598477653513949</v>
      </c>
      <c r="BB39">
        <f>(1-AL39*AA39/AQ39/F39)*100</f>
        <v>79.420327171565816</v>
      </c>
      <c r="BC39">
        <f>(S39-E39/(N39/1.35))</f>
        <v>388.16451452206428</v>
      </c>
      <c r="BD39">
        <f>E39*BB39/100/BC39</f>
        <v>4.9563512816973611E-3</v>
      </c>
    </row>
    <row r="40" spans="1:56" x14ac:dyDescent="0.25">
      <c r="A40" s="1" t="s">
        <v>1</v>
      </c>
      <c r="B40" s="1" t="s">
        <v>10126</v>
      </c>
      <c r="K40" s="1">
        <v>2.72</v>
      </c>
    </row>
    <row r="41" spans="1:56" x14ac:dyDescent="0.25">
      <c r="A41" s="1" t="s">
        <v>1</v>
      </c>
      <c r="B41" s="1" t="s">
        <v>10125</v>
      </c>
      <c r="K41" s="1">
        <v>2.72</v>
      </c>
    </row>
    <row r="42" spans="1:56" x14ac:dyDescent="0.25">
      <c r="A42" s="1">
        <v>9</v>
      </c>
      <c r="B42" s="1" t="s">
        <v>10124</v>
      </c>
      <c r="C42" s="1">
        <v>1861.0000046491623</v>
      </c>
      <c r="D42" s="1">
        <v>0</v>
      </c>
      <c r="E42">
        <f>(R42-S42*(1000-T42)/(1000-U42))*AK42</f>
        <v>2.8345683442621037</v>
      </c>
      <c r="F42">
        <f>IF(AV42&lt;&gt;0,1/(1/AV42-1/N42),0)</f>
        <v>3.7521957481201449</v>
      </c>
      <c r="G42">
        <f>((AY42-AL42/2)*S42-E42)/(AY42+AL42/2)</f>
        <v>379.15932968362648</v>
      </c>
      <c r="H42">
        <f>AL42*1000</f>
        <v>25.46314828483025</v>
      </c>
      <c r="I42">
        <f>(AQ42-AW42)</f>
        <v>1.0933512664433449</v>
      </c>
      <c r="J42">
        <f>(P42+AP42*D42)</f>
        <v>24.526515960693359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25.248479843139648</v>
      </c>
      <c r="P42" s="1">
        <v>24.526515960693359</v>
      </c>
      <c r="Q42" s="1">
        <v>25.35247802734375</v>
      </c>
      <c r="R42" s="1">
        <v>400.1124267578125</v>
      </c>
      <c r="S42" s="1">
        <v>388.57174682617188</v>
      </c>
      <c r="T42" s="1">
        <v>3.3925853669643402E-2</v>
      </c>
      <c r="U42" s="1">
        <v>22.598546981811523</v>
      </c>
      <c r="V42" s="1">
        <v>9.2931456863880157E-2</v>
      </c>
      <c r="W42" s="1">
        <v>61.903106689453125</v>
      </c>
      <c r="X42" s="1">
        <v>300.00323486328125</v>
      </c>
      <c r="Y42" s="1">
        <v>999.01025390625</v>
      </c>
      <c r="Z42" s="1">
        <v>2.1536335945129395</v>
      </c>
      <c r="AA42" s="1">
        <v>88.398056030273438</v>
      </c>
      <c r="AB42" s="1">
        <v>34.532527923583984</v>
      </c>
      <c r="AC42" s="1">
        <v>-0.35704353451728821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1.1029530693502985</v>
      </c>
      <c r="AL42">
        <f>(U42-T42)/(1000-U42)*AK42</f>
        <v>2.5463148284830251E-2</v>
      </c>
      <c r="AM42">
        <f>(P42+273.15)</f>
        <v>297.67651596069334</v>
      </c>
      <c r="AN42">
        <f>(O42+273.15)</f>
        <v>298.39847984313963</v>
      </c>
      <c r="AO42">
        <f>(Y42*AG42+Z42*AH42)*AI42</f>
        <v>159.84163705226092</v>
      </c>
      <c r="AP42">
        <f>((AO42+0.00000010773*(AN42^4-AM42^4))-AL42*44100)/(L42*51.4+0.00000043092*AM42^3)</f>
        <v>-7.8671411563858653</v>
      </c>
      <c r="AQ42">
        <f>0.61365*EXP(17.502*J42/(240.97+J42))</f>
        <v>3.0910188887442867</v>
      </c>
      <c r="AR42">
        <f>AQ42*1000/AA42</f>
        <v>34.967045968586845</v>
      </c>
      <c r="AS42">
        <f>(AR42-U42)</f>
        <v>12.368498986775322</v>
      </c>
      <c r="AT42">
        <f>IF(D42,P42,(O42+P42)/2)</f>
        <v>24.887497901916504</v>
      </c>
      <c r="AU42">
        <f>0.61365*EXP(17.502*AT42/(240.97+AT42))</f>
        <v>3.1584130235937131</v>
      </c>
      <c r="AV42">
        <f>IF(AS42&lt;&gt;0,(1000-(AR42+U42)/2)/AS42*AL42,0)</f>
        <v>1.9994542342261823</v>
      </c>
      <c r="AW42">
        <f>U42*AA42/1000</f>
        <v>1.9976676223009417</v>
      </c>
      <c r="AX42">
        <f>(AU42-AW42)</f>
        <v>1.1607454012927714</v>
      </c>
      <c r="AY42">
        <f>1/(1.6/F42+1.37/N42)</f>
        <v>1.3396126919713893</v>
      </c>
      <c r="AZ42">
        <f>G42*AA42*0.001</f>
        <v>33.516947669774133</v>
      </c>
      <c r="BA42">
        <f>G42/S42</f>
        <v>0.97577688748750935</v>
      </c>
      <c r="BB42">
        <f>(1-AL42*AA42/AQ42/F42)*100</f>
        <v>80.59258611797884</v>
      </c>
      <c r="BC42">
        <f>(S42-E42/(N42/1.35))</f>
        <v>387.67773838504314</v>
      </c>
      <c r="BD42">
        <f>E42*BB42/100/BC42</f>
        <v>5.8926569873183577E-3</v>
      </c>
    </row>
    <row r="43" spans="1:56" x14ac:dyDescent="0.25">
      <c r="A43" s="1" t="s">
        <v>1</v>
      </c>
      <c r="B43" s="1" t="s">
        <v>10123</v>
      </c>
      <c r="K43" s="1">
        <v>2.72</v>
      </c>
    </row>
    <row r="44" spans="1:56" x14ac:dyDescent="0.25">
      <c r="A44" s="1" t="s">
        <v>1</v>
      </c>
      <c r="B44" s="1" t="s">
        <v>10122</v>
      </c>
      <c r="K44" s="1">
        <v>2.72</v>
      </c>
    </row>
    <row r="45" spans="1:56" x14ac:dyDescent="0.25">
      <c r="A45" s="1">
        <v>10</v>
      </c>
      <c r="B45" s="1" t="s">
        <v>10121</v>
      </c>
      <c r="C45" s="1">
        <v>2066.0000046491623</v>
      </c>
      <c r="D45" s="1">
        <v>0</v>
      </c>
      <c r="E45">
        <f>(R45-S45*(1000-T45)/(1000-U45))*AK45</f>
        <v>3.1514235745106003</v>
      </c>
      <c r="F45">
        <f>IF(AV45&lt;&gt;0,1/(1/AV45-1/N45),0)</f>
        <v>4.1302807862548123</v>
      </c>
      <c r="G45">
        <f>((AY45-AL45/2)*S45-E45)/(AY45+AL45/2)</f>
        <v>378.67712620081005</v>
      </c>
      <c r="H45">
        <f>AL45*1000</f>
        <v>26.070091168674693</v>
      </c>
      <c r="I45">
        <f>(AQ45-AW45)</f>
        <v>1.0644102500398724</v>
      </c>
      <c r="J45">
        <f>(P45+AP45*D45)</f>
        <v>24.622774124145508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25.310253143310547</v>
      </c>
      <c r="P45" s="1">
        <v>24.622774124145508</v>
      </c>
      <c r="Q45" s="1">
        <v>25.394659042358398</v>
      </c>
      <c r="R45" s="1">
        <v>400.0064697265625</v>
      </c>
      <c r="S45" s="1">
        <v>387.97640991210938</v>
      </c>
      <c r="T45" s="1">
        <v>3.3308427780866623E-2</v>
      </c>
      <c r="U45" s="1">
        <v>23.127777099609375</v>
      </c>
      <c r="V45" s="1">
        <v>9.0905696153640747E-2</v>
      </c>
      <c r="W45" s="1">
        <v>63.120559692382813</v>
      </c>
      <c r="X45" s="1">
        <v>299.94473266601563</v>
      </c>
      <c r="Y45" s="1">
        <v>1250.5220947265625</v>
      </c>
      <c r="Z45" s="1">
        <v>2.3228211402893066</v>
      </c>
      <c r="AA45" s="1">
        <v>88.398277282714844</v>
      </c>
      <c r="AB45" s="1">
        <v>34.690139770507813</v>
      </c>
      <c r="AC45" s="1">
        <v>-0.38021895289421082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1.1027379877427042</v>
      </c>
      <c r="AL45">
        <f>(U45-T45)/(1000-U45)*AK45</f>
        <v>2.6070091168674692E-2</v>
      </c>
      <c r="AM45">
        <f>(P45+273.15)</f>
        <v>297.77277412414549</v>
      </c>
      <c r="AN45">
        <f>(O45+273.15)</f>
        <v>298.46025314331052</v>
      </c>
      <c r="AO45">
        <f>(Y45*AG45+Z45*AH45)*AI45</f>
        <v>200.08353068403449</v>
      </c>
      <c r="AP45">
        <f>((AO45+0.00000010773*(AN45^4-AM45^4))-AL45*44100)/(L45*51.4+0.00000043092*AM45^3)</f>
        <v>-7.7585973708238365</v>
      </c>
      <c r="AQ45">
        <f>0.61365*EXP(17.502*J45/(240.97+J45))</f>
        <v>3.1088659030239643</v>
      </c>
      <c r="AR45">
        <f>AQ45*1000/AA45</f>
        <v>35.168851685663597</v>
      </c>
      <c r="AS45">
        <f>(AR45-U45)</f>
        <v>12.041074586054222</v>
      </c>
      <c r="AT45">
        <f>IF(D45,P45,(O45+P45)/2)</f>
        <v>24.966513633728027</v>
      </c>
      <c r="AU45">
        <f>0.61365*EXP(17.502*AT45/(240.97+AT45))</f>
        <v>3.1733351313770988</v>
      </c>
      <c r="AV45">
        <f>IF(AS45&lt;&gt;0,(1000-(AR45+U45)/2)/AS45*AL45,0)</f>
        <v>2.101987806334106</v>
      </c>
      <c r="AW45">
        <f>U45*AA45/1000</f>
        <v>2.0444556529840918</v>
      </c>
      <c r="AX45">
        <f>(AU45-AW45)</f>
        <v>1.128879478393007</v>
      </c>
      <c r="AY45">
        <f>1/(1.6/F45+1.37/N45)</f>
        <v>1.4135268665009078</v>
      </c>
      <c r="AZ45">
        <f>G45*AA45*0.001</f>
        <v>33.474405602520811</v>
      </c>
      <c r="BA45">
        <f>G45/S45</f>
        <v>0.97603131666328391</v>
      </c>
      <c r="BB45">
        <f>(1-AL45*AA45/AQ45/F45)*100</f>
        <v>82.052466001602696</v>
      </c>
      <c r="BC45">
        <f>(S45-E45/(N45/1.35))</f>
        <v>386.98246694266658</v>
      </c>
      <c r="BD45">
        <f>E45*BB45/100/BC45</f>
        <v>6.6820101113906679E-3</v>
      </c>
    </row>
    <row r="46" spans="1:56" x14ac:dyDescent="0.25">
      <c r="A46" s="1" t="s">
        <v>1</v>
      </c>
      <c r="B46" s="1" t="s">
        <v>10120</v>
      </c>
      <c r="K46" s="1">
        <v>2.72</v>
      </c>
    </row>
    <row r="47" spans="1:56" x14ac:dyDescent="0.25">
      <c r="A47" s="1" t="s">
        <v>1</v>
      </c>
      <c r="B47" s="1" t="s">
        <v>10119</v>
      </c>
      <c r="K47" s="1">
        <v>2.72</v>
      </c>
    </row>
    <row r="48" spans="1:56" x14ac:dyDescent="0.25">
      <c r="A48" s="1">
        <v>11</v>
      </c>
      <c r="B48" s="1" t="s">
        <v>10118</v>
      </c>
      <c r="C48" s="1">
        <v>2271.0000046491623</v>
      </c>
      <c r="D48" s="1">
        <v>0</v>
      </c>
      <c r="E48">
        <f>(R48-S48*(1000-T48)/(1000-U48))*AK48</f>
        <v>3.1818813395968593</v>
      </c>
      <c r="F48">
        <f>IF(AV48&lt;&gt;0,1/(1/AV48-1/N48),0)</f>
        <v>4.7025320655020817</v>
      </c>
      <c r="G48">
        <f>((AY48-AL48/2)*S48-E48)/(AY48+AL48/2)</f>
        <v>378.75086984054417</v>
      </c>
      <c r="H48">
        <f>AL48*1000</f>
        <v>26.913998840787777</v>
      </c>
      <c r="I48">
        <f>(AQ48-AW48)</f>
        <v>1.0302062263968397</v>
      </c>
      <c r="J48">
        <f>(P48+AP48*D48)</f>
        <v>24.785865783691406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25.393993377685547</v>
      </c>
      <c r="P48" s="1">
        <v>24.785865783691406</v>
      </c>
      <c r="Q48" s="1">
        <v>25.455818176269531</v>
      </c>
      <c r="R48" s="1">
        <v>400.010498046875</v>
      </c>
      <c r="S48" s="1">
        <v>387.66207885742188</v>
      </c>
      <c r="T48" s="1">
        <v>3.2818734645843506E-2</v>
      </c>
      <c r="U48" s="1">
        <v>23.859895706176758</v>
      </c>
      <c r="V48" s="1">
        <v>8.912137895822525E-2</v>
      </c>
      <c r="W48" s="1">
        <v>64.793075561523438</v>
      </c>
      <c r="X48" s="1">
        <v>299.9083251953125</v>
      </c>
      <c r="Y48" s="1">
        <v>1600.3455810546875</v>
      </c>
      <c r="Z48" s="1">
        <v>2.1888275146484375</v>
      </c>
      <c r="AA48" s="1">
        <v>88.395347595214844</v>
      </c>
      <c r="AB48" s="1">
        <v>35.023334503173828</v>
      </c>
      <c r="AC48" s="1">
        <v>-0.41706207394599915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1.1026041367474722</v>
      </c>
      <c r="AL48">
        <f>(U48-T48)/(1000-U48)*AK48</f>
        <v>2.6913998840787778E-2</v>
      </c>
      <c r="AM48">
        <f>(P48+273.15)</f>
        <v>297.93586578369138</v>
      </c>
      <c r="AN48">
        <f>(O48+273.15)</f>
        <v>298.54399337768552</v>
      </c>
      <c r="AO48">
        <f>(Y48*AG48+Z48*AH48)*AI48</f>
        <v>256.05528724546821</v>
      </c>
      <c r="AP48">
        <f>((AO48+0.00000010773*(AN48^4-AM48^4))-AL48*44100)/(L48*51.4+0.00000043092*AM48^3)</f>
        <v>-7.610302262814943</v>
      </c>
      <c r="AQ48">
        <f>0.61365*EXP(17.502*J48/(240.97+J48))</f>
        <v>3.1393100009299082</v>
      </c>
      <c r="AR48">
        <f>AQ48*1000/AA48</f>
        <v>35.514425660789534</v>
      </c>
      <c r="AS48">
        <f>(AR48-U48)</f>
        <v>11.654529954612777</v>
      </c>
      <c r="AT48">
        <f>IF(D48,P48,(O48+P48)/2)</f>
        <v>25.089929580688477</v>
      </c>
      <c r="AU48">
        <f>0.61365*EXP(17.502*AT48/(240.97+AT48))</f>
        <v>3.1967654844018489</v>
      </c>
      <c r="AV48">
        <f>IF(AS48&lt;&gt;0,(1000-(AR48+U48)/2)/AS48*AL48,0)</f>
        <v>2.2407594930270105</v>
      </c>
      <c r="AW48">
        <f>U48*AA48/1000</f>
        <v>2.1091037745330685</v>
      </c>
      <c r="AX48">
        <f>(AU48-AW48)</f>
        <v>1.0876617098687804</v>
      </c>
      <c r="AY48">
        <f>1/(1.6/F48+1.37/N48)</f>
        <v>1.5144409608670908</v>
      </c>
      <c r="AZ48">
        <f>G48*AA48*0.001</f>
        <v>33.479814791544882</v>
      </c>
      <c r="BA48">
        <f>G48/S48</f>
        <v>0.97701294631875724</v>
      </c>
      <c r="BB48">
        <f>(1-AL48*AA48/AQ48/F48)*100</f>
        <v>83.884578532508598</v>
      </c>
      <c r="BC48">
        <f>(S48-E48/(N48/1.35))</f>
        <v>386.65852966375797</v>
      </c>
      <c r="BD48">
        <f>E48*BB48/100/BC48</f>
        <v>6.9030101403593658E-3</v>
      </c>
    </row>
    <row r="49" spans="1:56" x14ac:dyDescent="0.25">
      <c r="A49" s="1" t="s">
        <v>1</v>
      </c>
      <c r="B49" s="1" t="s">
        <v>10117</v>
      </c>
      <c r="K49" s="1">
        <v>2.72</v>
      </c>
    </row>
    <row r="50" spans="1:56" x14ac:dyDescent="0.25">
      <c r="A50" s="1" t="s">
        <v>1</v>
      </c>
      <c r="B50" s="1" t="s">
        <v>10112</v>
      </c>
      <c r="K50" s="1">
        <v>2.72</v>
      </c>
    </row>
    <row r="51" spans="1:56" x14ac:dyDescent="0.25">
      <c r="A51" s="1">
        <v>12</v>
      </c>
      <c r="B51" s="1" t="s">
        <v>10116</v>
      </c>
      <c r="C51" s="1">
        <v>2476.0000046491623</v>
      </c>
      <c r="D51" s="1">
        <v>0</v>
      </c>
      <c r="E51">
        <f>(R51-S51*(1000-T51)/(1000-U51))*AK51</f>
        <v>3.5838428756423015</v>
      </c>
      <c r="F51">
        <f>IF(AV51&lt;&gt;0,1/(1/AV51-1/N51),0)</f>
        <v>5.524334258149624</v>
      </c>
      <c r="G51">
        <f>((AY51-AL51/2)*S51-E51)/(AY51+AL51/2)</f>
        <v>378.44580423788847</v>
      </c>
      <c r="H51">
        <f>AL51*1000</f>
        <v>27.902950796838624</v>
      </c>
      <c r="I51">
        <f>(AQ51-AW51)</f>
        <v>0.99168572018321255</v>
      </c>
      <c r="J51">
        <f>(P51+AP51*D51)</f>
        <v>24.979274749755859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25.508171081542969</v>
      </c>
      <c r="P51" s="1">
        <v>24.979274749755859</v>
      </c>
      <c r="Q51" s="1">
        <v>25.546546936035156</v>
      </c>
      <c r="R51" s="1">
        <v>400.18832397460938</v>
      </c>
      <c r="S51" s="1">
        <v>387.14306640625</v>
      </c>
      <c r="T51" s="1">
        <v>3.1650356948375702E-2</v>
      </c>
      <c r="U51" s="1">
        <v>24.708450317382813</v>
      </c>
      <c r="V51" s="1">
        <v>8.5365623235702515E-2</v>
      </c>
      <c r="W51" s="1">
        <v>66.642288208007813</v>
      </c>
      <c r="X51" s="1">
        <v>299.96090698242188</v>
      </c>
      <c r="Y51" s="1">
        <v>1999.319580078125</v>
      </c>
      <c r="Z51" s="1">
        <v>2.1308817863464355</v>
      </c>
      <c r="AA51" s="1">
        <v>88.393447875976563</v>
      </c>
      <c r="AB51" s="1">
        <v>35.144901275634766</v>
      </c>
      <c r="AC51" s="1">
        <v>-0.45165222883224487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1.1027974521412567</v>
      </c>
      <c r="AL51">
        <f>(U51-T51)/(1000-U51)*AK51</f>
        <v>2.7902950796838626E-2</v>
      </c>
      <c r="AM51">
        <f>(P51+273.15)</f>
        <v>298.12927474975584</v>
      </c>
      <c r="AN51">
        <f>(O51+273.15)</f>
        <v>298.65817108154295</v>
      </c>
      <c r="AO51">
        <f>(Y51*AG51+Z51*AH51)*AI51</f>
        <v>319.891125662376</v>
      </c>
      <c r="AP51">
        <f>((AO51+0.00000010773*(AN51^4-AM51^4))-AL51*44100)/(L51*51.4+0.00000043092*AM51^3)</f>
        <v>-7.4497425942806137</v>
      </c>
      <c r="AQ51">
        <f>0.61365*EXP(17.502*J51/(240.97+J51))</f>
        <v>3.1757508354089468</v>
      </c>
      <c r="AR51">
        <f>AQ51*1000/AA51</f>
        <v>35.927446114159864</v>
      </c>
      <c r="AS51">
        <f>(AR51-U51)</f>
        <v>11.218995796777051</v>
      </c>
      <c r="AT51">
        <f>IF(D51,P51,(O51+P51)/2)</f>
        <v>25.243722915649414</v>
      </c>
      <c r="AU51">
        <f>0.61365*EXP(17.502*AT51/(240.97+AT51))</f>
        <v>3.2261744052131482</v>
      </c>
      <c r="AV51">
        <f>IF(AS51&lt;&gt;0,(1000-(AR51+U51)/2)/AS51*AL51,0)</f>
        <v>2.411712337684063</v>
      </c>
      <c r="AW51">
        <f>U51*AA51/1000</f>
        <v>2.1840651152257342</v>
      </c>
      <c r="AX51">
        <f>(AU51-AW51)</f>
        <v>1.042109289987414</v>
      </c>
      <c r="AY51">
        <f>1/(1.6/F51+1.37/N51)</f>
        <v>1.6401640991839874</v>
      </c>
      <c r="AZ51">
        <f>G51*AA51*0.001</f>
        <v>33.452129470783824</v>
      </c>
      <c r="BA51">
        <f>G51/S51</f>
        <v>0.97753475930979217</v>
      </c>
      <c r="BB51">
        <f>(1-AL51*AA51/AQ51/F51)*100</f>
        <v>85.941342902477984</v>
      </c>
      <c r="BC51">
        <f>(S51-E51/(N51/1.35))</f>
        <v>386.01274058821537</v>
      </c>
      <c r="BD51">
        <f>E51*BB51/100/BC51</f>
        <v>7.9790182317516188E-3</v>
      </c>
    </row>
    <row r="52" spans="1:56" x14ac:dyDescent="0.25">
      <c r="A52" s="1" t="s">
        <v>1</v>
      </c>
      <c r="B52" s="1" t="s">
        <v>10115</v>
      </c>
    </row>
    <row r="53" spans="1:56" x14ac:dyDescent="0.25">
      <c r="A53" s="1" t="s">
        <v>1</v>
      </c>
      <c r="B53" s="1" t="s">
        <v>10114</v>
      </c>
    </row>
    <row r="54" spans="1:56" x14ac:dyDescent="0.25">
      <c r="A54" s="1" t="s">
        <v>1</v>
      </c>
      <c r="B54" s="1" t="s">
        <v>10113</v>
      </c>
    </row>
    <row r="55" spans="1:56" x14ac:dyDescent="0.25">
      <c r="A55" s="1" t="s">
        <v>1</v>
      </c>
      <c r="B55" s="1" t="s">
        <v>10112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BF573-DA80-48DB-96CE-C5B53C4E95AF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10197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10196</v>
      </c>
    </row>
    <row r="12" spans="1:56" x14ac:dyDescent="0.25">
      <c r="A12" s="1" t="s">
        <v>1</v>
      </c>
      <c r="B12" s="1" t="s">
        <v>10195</v>
      </c>
    </row>
    <row r="13" spans="1:56" x14ac:dyDescent="0.25">
      <c r="A13" s="1" t="s">
        <v>1</v>
      </c>
      <c r="B13" s="1" t="s">
        <v>10194</v>
      </c>
    </row>
    <row r="14" spans="1:56" x14ac:dyDescent="0.25">
      <c r="A14" s="1" t="s">
        <v>1</v>
      </c>
      <c r="B14" s="1" t="s">
        <v>10193</v>
      </c>
    </row>
    <row r="15" spans="1:56" x14ac:dyDescent="0.25">
      <c r="A15" s="1" t="s">
        <v>1</v>
      </c>
      <c r="B15" s="1" t="s">
        <v>10192</v>
      </c>
    </row>
    <row r="16" spans="1:56" x14ac:dyDescent="0.25">
      <c r="A16" s="1" t="s">
        <v>1</v>
      </c>
      <c r="B16" s="1" t="s">
        <v>10191</v>
      </c>
    </row>
    <row r="17" spans="1:56" x14ac:dyDescent="0.25">
      <c r="A17" s="1" t="s">
        <v>1</v>
      </c>
      <c r="B17" s="1" t="s">
        <v>10190</v>
      </c>
    </row>
    <row r="18" spans="1:56" x14ac:dyDescent="0.25">
      <c r="A18" s="1">
        <v>1</v>
      </c>
      <c r="B18" s="1" t="s">
        <v>10189</v>
      </c>
      <c r="C18" s="1">
        <v>293.50000260397792</v>
      </c>
      <c r="D18" s="1">
        <v>0</v>
      </c>
      <c r="E18">
        <f>(R18-S18*(1000-T18)/(1000-U18))*AK18</f>
        <v>-4.6758007760037001</v>
      </c>
      <c r="F18">
        <f>IF(AV18&lt;&gt;0,1/(1/AV18-1/N18),0)</f>
        <v>2.9963152758021021</v>
      </c>
      <c r="G18">
        <f>((AY18-AL18/2)*S18-E18)/(AY18+AL18/2)</f>
        <v>391.21015710576876</v>
      </c>
      <c r="H18">
        <f>AL18*1000</f>
        <v>24.177468051896568</v>
      </c>
      <c r="I18">
        <f>(AQ18-AW18)</f>
        <v>1.2309870282566315</v>
      </c>
      <c r="J18">
        <f>(P18+AP18*D18)</f>
        <v>24.721439361572266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24.895278930664063</v>
      </c>
      <c r="P18" s="1">
        <v>24.721439361572266</v>
      </c>
      <c r="Q18" s="1">
        <v>24.901992797851563</v>
      </c>
      <c r="R18" s="1">
        <v>399.94729614257813</v>
      </c>
      <c r="S18" s="1">
        <v>395.51116943359375</v>
      </c>
      <c r="T18" s="1">
        <v>-7.6986481435596943E-3</v>
      </c>
      <c r="U18" s="1">
        <v>21.469478607177734</v>
      </c>
      <c r="V18" s="1">
        <v>-2.1518975496292114E-2</v>
      </c>
      <c r="W18" s="1">
        <v>60.010692596435547</v>
      </c>
      <c r="X18" s="1">
        <v>299.62420654296875</v>
      </c>
      <c r="Y18" s="1">
        <v>0.24412412941455841</v>
      </c>
      <c r="Z18" s="1">
        <v>4.2781381607055664</v>
      </c>
      <c r="AA18" s="1">
        <v>88.323783874511719</v>
      </c>
      <c r="AB18" s="1">
        <v>65.358810424804688</v>
      </c>
      <c r="AC18" s="1">
        <v>1.1284952163696289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1.1015595828785614</v>
      </c>
      <c r="AL18">
        <f>(U18-T18)/(1000-U18)*AK18</f>
        <v>2.4177468051896567E-2</v>
      </c>
      <c r="AM18">
        <f>(P18+273.15)</f>
        <v>297.87143936157224</v>
      </c>
      <c r="AN18">
        <f>(O18+273.15)</f>
        <v>298.04527893066404</v>
      </c>
      <c r="AO18">
        <f>(Y18*AG18+Z18*AH18)*AI18</f>
        <v>3.9059859833273425E-2</v>
      </c>
      <c r="AP18">
        <f>((AO18+0.00000010773*(AN18^4-AM18^4))-AL18*44100)/(L18*51.4+0.00000043092*AM18^3)</f>
        <v>-8.7665512989278884</v>
      </c>
      <c r="AQ18">
        <f>0.61365*EXP(17.502*J18/(240.97+J18))</f>
        <v>3.1272526166554506</v>
      </c>
      <c r="AR18">
        <f>AQ18*1000/AA18</f>
        <v>35.406687524829948</v>
      </c>
      <c r="AS18">
        <f>(AR18-U18)</f>
        <v>13.937208917652214</v>
      </c>
      <c r="AT18">
        <f>IF(D18,P18,(O18+P18)/2)</f>
        <v>24.808359146118164</v>
      </c>
      <c r="AU18">
        <f>0.61365*EXP(17.502*AT18/(240.97+AT18))</f>
        <v>3.1435291847396378</v>
      </c>
      <c r="AV18">
        <f>IF(AS18&lt;&gt;0,(1000-(AR18+U18)/2)/AS18*AL18,0)</f>
        <v>1.6854097076323413</v>
      </c>
      <c r="AW18">
        <f>U18*AA18/1000</f>
        <v>1.8962655883988191</v>
      </c>
      <c r="AX18">
        <f>(AU18-AW18)</f>
        <v>1.2472635963408187</v>
      </c>
      <c r="AY18">
        <f>1/(1.6/F18+1.37/N18)</f>
        <v>1.1240758511187081</v>
      </c>
      <c r="AZ18">
        <f>G18*AA18*0.001</f>
        <v>34.553161365723696</v>
      </c>
      <c r="BA18">
        <f>G18/S18</f>
        <v>0.98912543396945174</v>
      </c>
      <c r="BB18">
        <f>(1-AL18*AA18/AQ18/F18)*100</f>
        <v>77.210331315201174</v>
      </c>
      <c r="BC18">
        <f>(S18-E18/(N18/1.35))</f>
        <v>397.14975141900152</v>
      </c>
      <c r="BD18">
        <f>E18*BB18/100/BC18</f>
        <v>-9.0902770501355909E-3</v>
      </c>
    </row>
    <row r="19" spans="1:56" x14ac:dyDescent="0.25">
      <c r="A19" s="1" t="s">
        <v>1</v>
      </c>
      <c r="B19" s="1" t="s">
        <v>10188</v>
      </c>
      <c r="K19" s="1">
        <v>2.72</v>
      </c>
    </row>
    <row r="20" spans="1:56" x14ac:dyDescent="0.25">
      <c r="A20" s="1" t="s">
        <v>1</v>
      </c>
      <c r="B20" s="1" t="s">
        <v>10187</v>
      </c>
      <c r="K20" s="1">
        <v>2.72</v>
      </c>
    </row>
    <row r="21" spans="1:56" x14ac:dyDescent="0.25">
      <c r="A21" s="1">
        <v>2</v>
      </c>
      <c r="B21" s="1" t="s">
        <v>10186</v>
      </c>
      <c r="C21" s="1">
        <v>500.00000261515379</v>
      </c>
      <c r="D21" s="1">
        <v>0</v>
      </c>
      <c r="E21">
        <f>(R21-S21*(1000-T21)/(1000-U21))*AK21</f>
        <v>-3.4861428455626498</v>
      </c>
      <c r="F21">
        <f>IF(AV21&lt;&gt;0,1/(1/AV21-1/N21),0)</f>
        <v>2.7032814397287876</v>
      </c>
      <c r="G21">
        <f>((AY21-AL21/2)*S21-E21)/(AY21+AL21/2)</f>
        <v>389.02301265084435</v>
      </c>
      <c r="H21">
        <f>AL21*1000</f>
        <v>23.647126255482405</v>
      </c>
      <c r="I21">
        <f>(AQ21-AW21)</f>
        <v>1.277630764401338</v>
      </c>
      <c r="J21">
        <f>(P21+AP21*D21)</f>
        <v>24.752819061279297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24.839099884033203</v>
      </c>
      <c r="P21" s="1">
        <v>24.752819061279297</v>
      </c>
      <c r="Q21" s="1">
        <v>24.891489028930664</v>
      </c>
      <c r="R21" s="1">
        <v>399.80136108398438</v>
      </c>
      <c r="S21" s="1">
        <v>394.49755859375</v>
      </c>
      <c r="T21" s="1">
        <v>-7.2563560679554939E-3</v>
      </c>
      <c r="U21" s="1">
        <v>21.008222579956055</v>
      </c>
      <c r="V21" s="1">
        <v>-2.0350415259599686E-2</v>
      </c>
      <c r="W21" s="1">
        <v>58.917457580566406</v>
      </c>
      <c r="X21" s="1">
        <v>299.63119506835938</v>
      </c>
      <c r="Y21" s="1">
        <v>26.159952163696289</v>
      </c>
      <c r="Z21" s="1">
        <v>4.5401611328125</v>
      </c>
      <c r="AA21" s="1">
        <v>88.322059631347656</v>
      </c>
      <c r="AB21" s="1">
        <v>65.219978332519531</v>
      </c>
      <c r="AC21" s="1">
        <v>1.1497137546539307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1.1015852759866152</v>
      </c>
      <c r="AL21">
        <f>(U21-T21)/(1000-U21)*AK21</f>
        <v>2.3647126255482404E-2</v>
      </c>
      <c r="AM21">
        <f>(P21+273.15)</f>
        <v>297.90281906127927</v>
      </c>
      <c r="AN21">
        <f>(O21+273.15)</f>
        <v>297.98909988403318</v>
      </c>
      <c r="AO21">
        <f>(Y21*AG21+Z21*AH21)*AI21</f>
        <v>4.1855922526361269</v>
      </c>
      <c r="AP21">
        <f>((AO21+0.00000010773*(AN21^4-AM21^4))-AL21*44100)/(L21*51.4+0.00000043092*AM21^3)</f>
        <v>-8.5477002566514013</v>
      </c>
      <c r="AQ21">
        <f>0.61365*EXP(17.502*J21/(240.97+J21))</f>
        <v>3.1331202518568411</v>
      </c>
      <c r="AR21">
        <f>AQ21*1000/AA21</f>
        <v>35.473813279879856</v>
      </c>
      <c r="AS21">
        <f>(AR21-U21)</f>
        <v>14.465590699923801</v>
      </c>
      <c r="AT21">
        <f>IF(D21,P21,(O21+P21)/2)</f>
        <v>24.79595947265625</v>
      </c>
      <c r="AU21">
        <f>0.61365*EXP(17.502*AT21/(240.97+AT21))</f>
        <v>3.141202708208338</v>
      </c>
      <c r="AV21">
        <f>IF(AS21&lt;&gt;0,(1000-(AR21+U21)/2)/AS21*AL21,0)</f>
        <v>1.5885495321688687</v>
      </c>
      <c r="AW21">
        <f>U21*AA21/1000</f>
        <v>1.855489487455503</v>
      </c>
      <c r="AX21">
        <f>(AU21-AW21)</f>
        <v>1.285713220752835</v>
      </c>
      <c r="AY21">
        <f>1/(1.6/F21+1.37/N21)</f>
        <v>1.0554048044695077</v>
      </c>
      <c r="AZ21">
        <f>G21*AA21*0.001</f>
        <v>34.359313721314386</v>
      </c>
      <c r="BA21">
        <f>G21/S21</f>
        <v>0.98612273809140782</v>
      </c>
      <c r="BB21">
        <f>(1-AL21*AA21/AQ21/F21)*100</f>
        <v>75.340785874615165</v>
      </c>
      <c r="BC21">
        <f>(S21-E21/(N21/1.35))</f>
        <v>395.71923828861912</v>
      </c>
      <c r="BD21">
        <f>E21*BB21/100/BC21</f>
        <v>-6.6372497529244064E-3</v>
      </c>
    </row>
    <row r="22" spans="1:56" x14ac:dyDescent="0.25">
      <c r="A22" s="1" t="s">
        <v>1</v>
      </c>
      <c r="B22" s="1" t="s">
        <v>10185</v>
      </c>
      <c r="K22" s="1">
        <v>2.72</v>
      </c>
    </row>
    <row r="23" spans="1:56" x14ac:dyDescent="0.25">
      <c r="A23" s="1" t="s">
        <v>1</v>
      </c>
      <c r="B23" s="1" t="s">
        <v>10184</v>
      </c>
      <c r="K23" s="1">
        <v>2.72</v>
      </c>
    </row>
    <row r="24" spans="1:56" x14ac:dyDescent="0.25">
      <c r="A24" s="1">
        <v>3</v>
      </c>
      <c r="B24" s="1" t="s">
        <v>10183</v>
      </c>
      <c r="C24" s="1">
        <v>706.00000261515379</v>
      </c>
      <c r="D24" s="1">
        <v>0</v>
      </c>
      <c r="E24">
        <f>(R24-S24*(1000-T24)/(1000-U24))*AK24</f>
        <v>-2.8332975861236589</v>
      </c>
      <c r="F24">
        <f>IF(AV24&lt;&gt;0,1/(1/AV24-1/N24),0)</f>
        <v>2.5365119066345549</v>
      </c>
      <c r="G24">
        <f>((AY24-AL24/2)*S24-E24)/(AY24+AL24/2)</f>
        <v>387.96688024358701</v>
      </c>
      <c r="H24">
        <f>AL24*1000</f>
        <v>23.172463311917095</v>
      </c>
      <c r="I24">
        <f>(AQ24-AW24)</f>
        <v>1.3007823703029056</v>
      </c>
      <c r="J24">
        <f>(P24+AP24*D24)</f>
        <v>24.681041717529297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24.743906021118164</v>
      </c>
      <c r="P24" s="1">
        <v>24.681041717529297</v>
      </c>
      <c r="Q24" s="1">
        <v>24.821672439575195</v>
      </c>
      <c r="R24" s="1">
        <v>399.82843017578125</v>
      </c>
      <c r="S24" s="1">
        <v>394.11032104492188</v>
      </c>
      <c r="T24" s="1">
        <v>-8.0616213381290436E-3</v>
      </c>
      <c r="U24" s="1">
        <v>20.59356689453125</v>
      </c>
      <c r="V24" s="1">
        <v>-2.2738460451364517E-2</v>
      </c>
      <c r="W24" s="1">
        <v>58.085838317871094</v>
      </c>
      <c r="X24" s="1">
        <v>299.64187622070313</v>
      </c>
      <c r="Y24" s="1">
        <v>50.256900787353516</v>
      </c>
      <c r="Z24" s="1">
        <v>4.4627823829650879</v>
      </c>
      <c r="AA24" s="1">
        <v>88.325180053710938</v>
      </c>
      <c r="AB24" s="1">
        <v>65.053298950195313</v>
      </c>
      <c r="AC24" s="1">
        <v>1.148194432258606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1.1016245449290554</v>
      </c>
      <c r="AL24">
        <f>(U24-T24)/(1000-U24)*AK24</f>
        <v>2.3172463311917094E-2</v>
      </c>
      <c r="AM24">
        <f>(P24+273.15)</f>
        <v>297.83104171752927</v>
      </c>
      <c r="AN24">
        <f>(O24+273.15)</f>
        <v>297.89390602111814</v>
      </c>
      <c r="AO24">
        <f>(Y24*AG24+Z24*AH24)*AI24</f>
        <v>8.0411039462438794</v>
      </c>
      <c r="AP24">
        <f>((AO24+0.00000010773*(AN24^4-AM24^4))-AL24*44100)/(L24*51.4+0.00000043092*AM24^3)</f>
        <v>-8.3462797512325704</v>
      </c>
      <c r="AQ24">
        <f>0.61365*EXP(17.502*J24/(240.97+J24))</f>
        <v>3.1197128742105189</v>
      </c>
      <c r="AR24">
        <f>AQ24*1000/AA24</f>
        <v>35.320764388064731</v>
      </c>
      <c r="AS24">
        <f>(AR24-U24)</f>
        <v>14.727197493533481</v>
      </c>
      <c r="AT24">
        <f>IF(D24,P24,(O24+P24)/2)</f>
        <v>24.71247386932373</v>
      </c>
      <c r="AU24">
        <f>0.61365*EXP(17.502*AT24/(240.97+AT24))</f>
        <v>3.1255779399379797</v>
      </c>
      <c r="AV24">
        <f>IF(AS24&lt;&gt;0,(1000-(AR24+U24)/2)/AS24*AL24,0)</f>
        <v>1.529457789011059</v>
      </c>
      <c r="AW24">
        <f>U24*AA24/1000</f>
        <v>1.8189305039076133</v>
      </c>
      <c r="AX24">
        <f>(AU24-AW24)</f>
        <v>1.3066474360303664</v>
      </c>
      <c r="AY24">
        <f>1/(1.6/F24+1.37/N24)</f>
        <v>1.0137690330629499</v>
      </c>
      <c r="AZ24">
        <f>G24*AA24*0.001</f>
        <v>34.267244552391332</v>
      </c>
      <c r="BA24">
        <f>G24/S24</f>
        <v>0.98441187537274721</v>
      </c>
      <c r="BB24">
        <f>(1-AL24*AA24/AQ24/F24)*100</f>
        <v>74.135433477897166</v>
      </c>
      <c r="BC24">
        <f>(S24-E24/(N24/1.35))</f>
        <v>395.10321843433746</v>
      </c>
      <c r="BD24">
        <f>E24*BB24/100/BC24</f>
        <v>-5.3162752141454684E-3</v>
      </c>
    </row>
    <row r="25" spans="1:56" x14ac:dyDescent="0.25">
      <c r="A25" s="1" t="s">
        <v>1</v>
      </c>
      <c r="B25" s="1" t="s">
        <v>10182</v>
      </c>
      <c r="K25" s="1">
        <v>2.72</v>
      </c>
    </row>
    <row r="26" spans="1:56" x14ac:dyDescent="0.25">
      <c r="A26" s="1" t="s">
        <v>1</v>
      </c>
      <c r="B26" s="1" t="s">
        <v>3881</v>
      </c>
      <c r="K26" s="1">
        <v>2.72</v>
      </c>
    </row>
    <row r="27" spans="1:56" x14ac:dyDescent="0.25">
      <c r="A27" s="1">
        <v>4</v>
      </c>
      <c r="B27" s="1" t="s">
        <v>10181</v>
      </c>
      <c r="C27" s="1">
        <v>913.00000261515379</v>
      </c>
      <c r="D27" s="1">
        <v>0</v>
      </c>
      <c r="E27">
        <f>(R27-S27*(1000-T27)/(1000-U27))*AK27</f>
        <v>-2.0664335918355952</v>
      </c>
      <c r="F27">
        <f>IF(AV27&lt;&gt;0,1/(1/AV27-1/N27),0)</f>
        <v>2.5227821558522545</v>
      </c>
      <c r="G27">
        <f>((AY27-AL27/2)*S27-E27)/(AY27+AL27/2)</f>
        <v>386.61914458686778</v>
      </c>
      <c r="H27">
        <f>AL27*1000</f>
        <v>23.033883647086864</v>
      </c>
      <c r="I27">
        <f>(AQ27-AW27)</f>
        <v>1.2974749679631901</v>
      </c>
      <c r="J27">
        <f>(P27+AP27*D27)</f>
        <v>24.60706901550293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24.660366058349609</v>
      </c>
      <c r="P27" s="1">
        <v>24.60706901550293</v>
      </c>
      <c r="Q27" s="1">
        <v>24.744203567504883</v>
      </c>
      <c r="R27" s="1">
        <v>399.81817626953125</v>
      </c>
      <c r="S27" s="1">
        <v>393.46670532226563</v>
      </c>
      <c r="T27" s="1">
        <v>-7.3340111412107944E-3</v>
      </c>
      <c r="U27" s="1">
        <v>20.474468231201172</v>
      </c>
      <c r="V27" s="1">
        <v>-2.0790405571460724E-2</v>
      </c>
      <c r="W27" s="1">
        <v>58.040885925292969</v>
      </c>
      <c r="X27" s="1">
        <v>299.62887573242188</v>
      </c>
      <c r="Y27" s="1">
        <v>100.88988494873047</v>
      </c>
      <c r="Z27" s="1">
        <v>3.7582852840423584</v>
      </c>
      <c r="AA27" s="1">
        <v>88.328201293945313</v>
      </c>
      <c r="AB27" s="1">
        <v>65.13983154296875</v>
      </c>
      <c r="AC27" s="1">
        <v>1.1486524343490601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1.1015767490162567</v>
      </c>
      <c r="AL27">
        <f>(U27-T27)/(1000-U27)*AK27</f>
        <v>2.3033883647086865E-2</v>
      </c>
      <c r="AM27">
        <f>(P27+273.15)</f>
        <v>297.75706901550291</v>
      </c>
      <c r="AN27">
        <f>(O27+273.15)</f>
        <v>297.81036605834959</v>
      </c>
      <c r="AO27">
        <f>(Y27*AG27+Z27*AH27)*AI27</f>
        <v>16.14238123098653</v>
      </c>
      <c r="AP27">
        <f>((AO27+0.00000010773*(AN27^4-AM27^4))-AL27*44100)/(L27*51.4+0.00000043092*AM27^3)</f>
        <v>-8.2306730733225724</v>
      </c>
      <c r="AQ27">
        <f>0.61365*EXP(17.502*J27/(240.97+J27))</f>
        <v>3.1059479192752155</v>
      </c>
      <c r="AR27">
        <f>AQ27*1000/AA27</f>
        <v>35.16371751915343</v>
      </c>
      <c r="AS27">
        <f>(AR27-U27)</f>
        <v>14.689249287952258</v>
      </c>
      <c r="AT27">
        <f>IF(D27,P27,(O27+P27)/2)</f>
        <v>24.63371753692627</v>
      </c>
      <c r="AU27">
        <f>0.61365*EXP(17.502*AT27/(240.97+AT27))</f>
        <v>3.1109005876454607</v>
      </c>
      <c r="AV27">
        <f>IF(AS27&lt;&gt;0,(1000-(AR27+U27)/2)/AS27*AL27,0)</f>
        <v>1.5244551617078737</v>
      </c>
      <c r="AW27">
        <f>U27*AA27/1000</f>
        <v>1.8084729513120255</v>
      </c>
      <c r="AX27">
        <f>(AU27-AW27)</f>
        <v>1.3024276363334353</v>
      </c>
      <c r="AY27">
        <f>1/(1.6/F27+1.37/N27)</f>
        <v>1.0102531436014184</v>
      </c>
      <c r="AZ27">
        <f>G27*AA27*0.001</f>
        <v>34.149373627161808</v>
      </c>
      <c r="BA27">
        <f>G27/S27</f>
        <v>0.98259684836665051</v>
      </c>
      <c r="BB27">
        <f>(1-AL27*AA27/AQ27/F27)*100</f>
        <v>74.034742394154378</v>
      </c>
      <c r="BC27">
        <f>(S27-E27/(N27/1.35))</f>
        <v>394.19086381828203</v>
      </c>
      <c r="BD27">
        <f>E27*BB27/100/BC27</f>
        <v>-3.8810609957896252E-3</v>
      </c>
    </row>
    <row r="28" spans="1:56" x14ac:dyDescent="0.25">
      <c r="A28" s="1" t="s">
        <v>1</v>
      </c>
      <c r="B28" s="1" t="s">
        <v>10180</v>
      </c>
      <c r="K28" s="1">
        <v>2.72</v>
      </c>
    </row>
    <row r="29" spans="1:56" x14ac:dyDescent="0.25">
      <c r="A29" s="1" t="s">
        <v>1</v>
      </c>
      <c r="B29" s="1" t="s">
        <v>3874</v>
      </c>
      <c r="K29" s="1">
        <v>2.72</v>
      </c>
    </row>
    <row r="30" spans="1:56" x14ac:dyDescent="0.25">
      <c r="A30" s="1">
        <v>5</v>
      </c>
      <c r="B30" s="1" t="s">
        <v>3878</v>
      </c>
      <c r="C30" s="1">
        <v>1120.0000026151538</v>
      </c>
      <c r="D30" s="1">
        <v>0</v>
      </c>
      <c r="E30">
        <f>(R30-S30*(1000-T30)/(1000-U30))*AK30</f>
        <v>-1.2249537794925249</v>
      </c>
      <c r="F30">
        <f>IF(AV30&lt;&gt;0,1/(1/AV30-1/N30),0)</f>
        <v>2.5471911215535674</v>
      </c>
      <c r="G30">
        <f>((AY30-AL30/2)*S30-E30)/(AY30+AL30/2)</f>
        <v>385.20280609901653</v>
      </c>
      <c r="H30">
        <f>AL30*1000</f>
        <v>23.015884902839087</v>
      </c>
      <c r="I30">
        <f>(AQ30-AW30)</f>
        <v>1.2890328141541867</v>
      </c>
      <c r="J30">
        <f>(P30+AP30*D30)</f>
        <v>24.553432464599609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24.61114501953125</v>
      </c>
      <c r="P30" s="1">
        <v>24.553432464599609</v>
      </c>
      <c r="Q30" s="1">
        <v>24.690607070922852</v>
      </c>
      <c r="R30" s="1">
        <v>399.900634765625</v>
      </c>
      <c r="S30" s="1">
        <v>392.80572509765625</v>
      </c>
      <c r="T30" s="1">
        <v>-8.016255684196949E-3</v>
      </c>
      <c r="U30" s="1">
        <v>20.45753288269043</v>
      </c>
      <c r="V30" s="1">
        <v>-2.2791275754570961E-2</v>
      </c>
      <c r="W30" s="1">
        <v>58.163475036621094</v>
      </c>
      <c r="X30" s="1">
        <v>299.6376953125</v>
      </c>
      <c r="Y30" s="1">
        <v>149.52452087402344</v>
      </c>
      <c r="Z30" s="1">
        <v>4.3122072219848633</v>
      </c>
      <c r="AA30" s="1">
        <v>88.327735900878906</v>
      </c>
      <c r="AB30" s="1">
        <v>65.196281433105469</v>
      </c>
      <c r="AC30" s="1">
        <v>1.1374808549880981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1.1016091739430143</v>
      </c>
      <c r="AL30">
        <f>(U30-T30)/(1000-U30)*AK30</f>
        <v>2.3015884902839089E-2</v>
      </c>
      <c r="AM30">
        <f>(P30+273.15)</f>
        <v>297.70343246459959</v>
      </c>
      <c r="AN30">
        <f>(O30+273.15)</f>
        <v>297.76114501953123</v>
      </c>
      <c r="AO30">
        <f>(Y30*AG30+Z30*AH30)*AI30</f>
        <v>23.923922805102393</v>
      </c>
      <c r="AP30">
        <f>((AO30+0.00000010773*(AN30^4-AM30^4))-AL30*44100)/(L30*51.4+0.00000043092*AM30^3)</f>
        <v>-8.1600273324862922</v>
      </c>
      <c r="AQ30">
        <f>0.61365*EXP(17.502*J30/(240.97+J30))</f>
        <v>3.096000375800013</v>
      </c>
      <c r="AR30">
        <f>AQ30*1000/AA30</f>
        <v>35.051281958300557</v>
      </c>
      <c r="AS30">
        <f>(AR30-U30)</f>
        <v>14.593749075610127</v>
      </c>
      <c r="AT30">
        <f>IF(D30,P30,(O30+P30)/2)</f>
        <v>24.58228874206543</v>
      </c>
      <c r="AU30">
        <f>0.61365*EXP(17.502*AT30/(240.97+AT30))</f>
        <v>3.101348653046565</v>
      </c>
      <c r="AV30">
        <f>IF(AS30&lt;&gt;0,(1000-(AR30+U30)/2)/AS30*AL30,0)</f>
        <v>1.5333340692762962</v>
      </c>
      <c r="AW30">
        <f>U30*AA30/1000</f>
        <v>1.8069675616458263</v>
      </c>
      <c r="AX30">
        <f>(AU30-AW30)</f>
        <v>1.2943810914007388</v>
      </c>
      <c r="AY30">
        <f>1/(1.6/F30+1.37/N30)</f>
        <v>1.0164942735303215</v>
      </c>
      <c r="AZ30">
        <f>G30*AA30*0.001</f>
        <v>34.024091725391401</v>
      </c>
      <c r="BA30">
        <f>G30/S30</f>
        <v>0.98064458200870275</v>
      </c>
      <c r="BB30">
        <f>(1-AL30*AA30/AQ30/F30)*100</f>
        <v>74.221227229344962</v>
      </c>
      <c r="BC30">
        <f>(S30-E30/(N30/1.35))</f>
        <v>393.23499642297332</v>
      </c>
      <c r="BD30">
        <f>E30*BB30/100/BC30</f>
        <v>-2.3120417470515876E-3</v>
      </c>
    </row>
    <row r="31" spans="1:56" x14ac:dyDescent="0.25">
      <c r="A31" s="1" t="s">
        <v>1</v>
      </c>
      <c r="B31" s="1" t="s">
        <v>10179</v>
      </c>
      <c r="K31" s="1">
        <v>2.72</v>
      </c>
    </row>
    <row r="32" spans="1:56" x14ac:dyDescent="0.25">
      <c r="A32" s="1" t="s">
        <v>1</v>
      </c>
      <c r="B32" s="1" t="s">
        <v>10178</v>
      </c>
      <c r="K32" s="1">
        <v>2.72</v>
      </c>
    </row>
    <row r="33" spans="1:56" x14ac:dyDescent="0.25">
      <c r="A33" s="1">
        <v>6</v>
      </c>
      <c r="B33" s="1" t="s">
        <v>10177</v>
      </c>
      <c r="C33" s="1">
        <v>1326.5000026039779</v>
      </c>
      <c r="D33" s="1">
        <v>0</v>
      </c>
      <c r="E33">
        <f>(R33-S33*(1000-T33)/(1000-U33))*AK33</f>
        <v>-0.50576287244757168</v>
      </c>
      <c r="F33">
        <f>IF(AV33&lt;&gt;0,1/(1/AV33-1/N33),0)</f>
        <v>2.6920197983574679</v>
      </c>
      <c r="G33">
        <f>((AY33-AL33/2)*S33-E33)/(AY33+AL33/2)</f>
        <v>384.01044694094833</v>
      </c>
      <c r="H33">
        <f>AL33*1000</f>
        <v>23.267034878991403</v>
      </c>
      <c r="I33">
        <f>(AQ33-AW33)</f>
        <v>1.2608044774476168</v>
      </c>
      <c r="J33">
        <f>(P33+AP33*D33)</f>
        <v>24.504535675048828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24.579343795776367</v>
      </c>
      <c r="P33" s="1">
        <v>24.504535675048828</v>
      </c>
      <c r="Q33" s="1">
        <v>24.656621932983398</v>
      </c>
      <c r="R33" s="1">
        <v>399.92938232421875</v>
      </c>
      <c r="S33" s="1">
        <v>392.10733032226563</v>
      </c>
      <c r="T33" s="1">
        <v>-7.896999828517437E-3</v>
      </c>
      <c r="U33" s="1">
        <v>20.675016403198242</v>
      </c>
      <c r="V33" s="1">
        <v>-2.2494638338685036E-2</v>
      </c>
      <c r="W33" s="1">
        <v>58.892871856689453</v>
      </c>
      <c r="X33" s="1">
        <v>299.65744018554688</v>
      </c>
      <c r="Y33" s="1">
        <v>299.89849853515625</v>
      </c>
      <c r="Z33" s="1">
        <v>4.3527626991271973</v>
      </c>
      <c r="AA33" s="1">
        <v>88.326492309570313</v>
      </c>
      <c r="AB33" s="1">
        <v>65.215507507324219</v>
      </c>
      <c r="AC33" s="1">
        <v>1.1365636587142944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1.1016817653880397</v>
      </c>
      <c r="AL33">
        <f>(U33-T33)/(1000-U33)*AK33</f>
        <v>2.3267034878991403E-2</v>
      </c>
      <c r="AM33">
        <f>(P33+273.15)</f>
        <v>297.65453567504881</v>
      </c>
      <c r="AN33">
        <f>(O33+273.15)</f>
        <v>297.72934379577634</v>
      </c>
      <c r="AO33">
        <f>(Y33*AG33+Z33*AH33)*AI33</f>
        <v>47.983758693104392</v>
      </c>
      <c r="AP33">
        <f>((AO33+0.00000010773*(AN33^4-AM33^4))-AL33*44100)/(L33*51.4+0.00000043092*AM33^3)</f>
        <v>-8.0518242983921393</v>
      </c>
      <c r="AQ33">
        <f>0.61365*EXP(17.502*J33/(240.97+J33))</f>
        <v>3.0869561547849464</v>
      </c>
      <c r="AR33">
        <f>AQ33*1000/AA33</f>
        <v>34.949380124432615</v>
      </c>
      <c r="AS33">
        <f>(AR33-U33)</f>
        <v>14.274363721234373</v>
      </c>
      <c r="AT33">
        <f>IF(D33,P33,(O33+P33)/2)</f>
        <v>24.541939735412598</v>
      </c>
      <c r="AU33">
        <f>0.61365*EXP(17.502*AT33/(240.97+AT33))</f>
        <v>3.0938725374062694</v>
      </c>
      <c r="AV33">
        <f>IF(AS33&lt;&gt;0,(1000-(AR33+U33)/2)/AS33*AL33,0)</f>
        <v>1.584653994648928</v>
      </c>
      <c r="AW33">
        <f>U33*AA33/1000</f>
        <v>1.8261516773373296</v>
      </c>
      <c r="AX33">
        <f>(AU33-AW33)</f>
        <v>1.2677208600689398</v>
      </c>
      <c r="AY33">
        <f>1/(1.6/F33+1.37/N33)</f>
        <v>1.05265401797846</v>
      </c>
      <c r="AZ33">
        <f>G33*AA33*0.001</f>
        <v>33.918295788524333</v>
      </c>
      <c r="BA33">
        <f>G33/S33</f>
        <v>0.97935033916692493</v>
      </c>
      <c r="BB33">
        <f>(1-AL33*AA33/AQ33/F33)*100</f>
        <v>75.270045689918931</v>
      </c>
      <c r="BC33">
        <f>(S33-E33/(N33/1.35))</f>
        <v>392.28456925338816</v>
      </c>
      <c r="BD33">
        <f>E33*BB33/100/BC33</f>
        <v>-9.7043823543320668E-4</v>
      </c>
    </row>
    <row r="34" spans="1:56" x14ac:dyDescent="0.25">
      <c r="A34" s="1" t="s">
        <v>1</v>
      </c>
      <c r="B34" s="1" t="s">
        <v>10176</v>
      </c>
      <c r="K34" s="1">
        <v>2.72</v>
      </c>
    </row>
    <row r="35" spans="1:56" x14ac:dyDescent="0.25">
      <c r="A35" s="1" t="s">
        <v>1</v>
      </c>
      <c r="B35" s="1" t="s">
        <v>10175</v>
      </c>
      <c r="K35" s="1">
        <v>2.72</v>
      </c>
    </row>
    <row r="36" spans="1:56" x14ac:dyDescent="0.25">
      <c r="A36" s="1">
        <v>7</v>
      </c>
      <c r="B36" s="1" t="s">
        <v>10174</v>
      </c>
      <c r="C36" s="1">
        <v>1533.5000026039779</v>
      </c>
      <c r="D36" s="1">
        <v>0</v>
      </c>
      <c r="E36">
        <f>(R36-S36*(1000-T36)/(1000-U36))*AK36</f>
        <v>0.29800587467549672</v>
      </c>
      <c r="F36">
        <f>IF(AV36&lt;&gt;0,1/(1/AV36-1/N36),0)</f>
        <v>2.9231370697606898</v>
      </c>
      <c r="G36">
        <f>((AY36-AL36/2)*S36-E36)/(AY36+AL36/2)</f>
        <v>382.772931427049</v>
      </c>
      <c r="H36">
        <f>AL36*1000</f>
        <v>23.736902093242314</v>
      </c>
      <c r="I36">
        <f>(AQ36-AW36)</f>
        <v>1.2261045705876901</v>
      </c>
      <c r="J36">
        <f>(P36+AP36*D36)</f>
        <v>24.511537551879883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24.606346130371094</v>
      </c>
      <c r="P36" s="1">
        <v>24.511537551879883</v>
      </c>
      <c r="Q36" s="1">
        <v>24.665420532226563</v>
      </c>
      <c r="R36" s="1">
        <v>400.04071044921875</v>
      </c>
      <c r="S36" s="1">
        <v>391.33822631835938</v>
      </c>
      <c r="T36" s="1">
        <v>-9.2247491702437401E-3</v>
      </c>
      <c r="U36" s="1">
        <v>21.083030700683594</v>
      </c>
      <c r="V36" s="1">
        <v>-2.6233706623315811E-2</v>
      </c>
      <c r="W36" s="1">
        <v>59.956756591796875</v>
      </c>
      <c r="X36" s="1">
        <v>299.65103149414063</v>
      </c>
      <c r="Y36" s="1">
        <v>499.34796142578125</v>
      </c>
      <c r="Z36" s="1">
        <v>4.4720044136047363</v>
      </c>
      <c r="AA36" s="1">
        <v>88.324363708496094</v>
      </c>
      <c r="AB36" s="1">
        <v>65.473930358886719</v>
      </c>
      <c r="AC36" s="1">
        <v>1.1305718421936035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1.1016582040225757</v>
      </c>
      <c r="AL36">
        <f>(U36-T36)/(1000-U36)*AK36</f>
        <v>2.3736902093242314E-2</v>
      </c>
      <c r="AM36">
        <f>(P36+273.15)</f>
        <v>297.66153755187986</v>
      </c>
      <c r="AN36">
        <f>(O36+273.15)</f>
        <v>297.75634613037107</v>
      </c>
      <c r="AO36">
        <f>(Y36*AG36+Z36*AH36)*AI36</f>
        <v>79.895672042317528</v>
      </c>
      <c r="AP36">
        <f>((AO36+0.00000010773*(AN36^4-AM36^4))-AL36*44100)/(L36*51.4+0.00000043092*AM36^3)</f>
        <v>-7.957692301661754</v>
      </c>
      <c r="AQ36">
        <f>0.61365*EXP(17.502*J36/(240.97+J36))</f>
        <v>3.0882498422722571</v>
      </c>
      <c r="AR36">
        <f>AQ36*1000/AA36</f>
        <v>34.964869404150512</v>
      </c>
      <c r="AS36">
        <f>(AR36-U36)</f>
        <v>13.881838703466919</v>
      </c>
      <c r="AT36">
        <f>IF(D36,P36,(O36+P36)/2)</f>
        <v>24.558941841125488</v>
      </c>
      <c r="AU36">
        <f>0.61365*EXP(17.502*AT36/(240.97+AT36))</f>
        <v>3.0970208709931861</v>
      </c>
      <c r="AV36">
        <f>IF(AS36&lt;&gt;0,(1000-(AR36+U36)/2)/AS36*AL36,0)</f>
        <v>1.6620060805648273</v>
      </c>
      <c r="AW36">
        <f>U36*AA36/1000</f>
        <v>1.862145271684567</v>
      </c>
      <c r="AX36">
        <f>(AU36-AW36)</f>
        <v>1.2348755993086191</v>
      </c>
      <c r="AY36">
        <f>1/(1.6/F36+1.37/N36)</f>
        <v>1.1074348723992367</v>
      </c>
      <c r="AZ36">
        <f>G36*AA36*0.001</f>
        <v>33.808175613129912</v>
      </c>
      <c r="BA36">
        <f>G36/S36</f>
        <v>0.97811280801292744</v>
      </c>
      <c r="BB36">
        <f>(1-AL36*AA36/AQ36/F36)*100</f>
        <v>76.775683172442484</v>
      </c>
      <c r="BC36">
        <f>(S36-E36/(N36/1.35))</f>
        <v>391.23379349900256</v>
      </c>
      <c r="BD36">
        <f>E36*BB36/100/BC36</f>
        <v>5.8480645071553282E-4</v>
      </c>
    </row>
    <row r="37" spans="1:56" x14ac:dyDescent="0.25">
      <c r="A37" s="1" t="s">
        <v>1</v>
      </c>
      <c r="B37" s="1" t="s">
        <v>10173</v>
      </c>
      <c r="K37" s="1">
        <v>2.72</v>
      </c>
    </row>
    <row r="38" spans="1:56" x14ac:dyDescent="0.25">
      <c r="A38" s="1" t="s">
        <v>1</v>
      </c>
      <c r="B38" s="1" t="s">
        <v>10172</v>
      </c>
      <c r="K38" s="1">
        <v>2.72</v>
      </c>
    </row>
    <row r="39" spans="1:56" x14ac:dyDescent="0.25">
      <c r="A39" s="1">
        <v>8</v>
      </c>
      <c r="B39" s="1" t="s">
        <v>10171</v>
      </c>
      <c r="C39" s="1">
        <v>1740.5000026039779</v>
      </c>
      <c r="D39" s="1">
        <v>0</v>
      </c>
      <c r="E39">
        <f>(R39-S39*(1000-T39)/(1000-U39))*AK39</f>
        <v>0.89368507226167748</v>
      </c>
      <c r="F39">
        <f>IF(AV39&lt;&gt;0,1/(1/AV39-1/N39),0)</f>
        <v>3.2574237871855578</v>
      </c>
      <c r="G39">
        <f>((AY39-AL39/2)*S39-E39)/(AY39+AL39/2)</f>
        <v>381.95871373224588</v>
      </c>
      <c r="H39">
        <f>AL39*1000</f>
        <v>24.326692137519366</v>
      </c>
      <c r="I39">
        <f>(AQ39-AW39)</f>
        <v>1.182908449032908</v>
      </c>
      <c r="J39">
        <f>(P39+AP39*D39)</f>
        <v>24.523595809936523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24.638500213623047</v>
      </c>
      <c r="P39" s="1">
        <v>24.523595809936523</v>
      </c>
      <c r="Q39" s="1">
        <v>24.692890167236328</v>
      </c>
      <c r="R39" s="1">
        <v>400.11215209960938</v>
      </c>
      <c r="S39" s="1">
        <v>390.6737060546875</v>
      </c>
      <c r="T39" s="1">
        <v>-8.3444034680724144E-3</v>
      </c>
      <c r="U39" s="1">
        <v>21.597578048706055</v>
      </c>
      <c r="V39" s="1">
        <v>-2.3684298619627953E-2</v>
      </c>
      <c r="W39" s="1">
        <v>61.301380157470703</v>
      </c>
      <c r="X39" s="1">
        <v>299.63784790039063</v>
      </c>
      <c r="Y39" s="1">
        <v>750.57244873046875</v>
      </c>
      <c r="Z39" s="1">
        <v>4.3959512710571289</v>
      </c>
      <c r="AA39" s="1">
        <v>88.323348999023438</v>
      </c>
      <c r="AB39" s="1">
        <v>65.729400634765625</v>
      </c>
      <c r="AC39" s="1">
        <v>1.1191985607147217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1.1016097349279066</v>
      </c>
      <c r="AL39">
        <f>(U39-T39)/(1000-U39)*AK39</f>
        <v>2.4326692137519364E-2</v>
      </c>
      <c r="AM39">
        <f>(P39+273.15)</f>
        <v>297.6735958099365</v>
      </c>
      <c r="AN39">
        <f>(O39+273.15)</f>
        <v>297.78850021362302</v>
      </c>
      <c r="AO39">
        <f>(Y39*AG39+Z39*AH39)*AI39</f>
        <v>120.09158911261875</v>
      </c>
      <c r="AP39">
        <f>((AO39+0.00000010773*(AN39^4-AM39^4))-AL39*44100)/(L39*51.4+0.00000043092*AM39^3)</f>
        <v>-7.8388341720266927</v>
      </c>
      <c r="AQ39">
        <f>0.61365*EXP(17.502*J39/(240.97+J39))</f>
        <v>3.0904788725624206</v>
      </c>
      <c r="AR39">
        <f>AQ39*1000/AA39</f>
        <v>34.990508258428825</v>
      </c>
      <c r="AS39">
        <f>(AR39-U39)</f>
        <v>13.39293020972277</v>
      </c>
      <c r="AT39">
        <f>IF(D39,P39,(O39+P39)/2)</f>
        <v>24.581048011779785</v>
      </c>
      <c r="AU39">
        <f>0.61365*EXP(17.502*AT39/(240.97+AT39))</f>
        <v>3.1011185277024413</v>
      </c>
      <c r="AV39">
        <f>IF(AS39&lt;&gt;0,(1000-(AR39+U39)/2)/AS39*AL39,0)</f>
        <v>1.7649902814573202</v>
      </c>
      <c r="AW39">
        <f>U39*AA39/1000</f>
        <v>1.9075704235295126</v>
      </c>
      <c r="AX39">
        <f>(AU39-AW39)</f>
        <v>1.1935481041729288</v>
      </c>
      <c r="AY39">
        <f>1/(1.6/F39+1.37/N39)</f>
        <v>1.180893820361967</v>
      </c>
      <c r="AZ39">
        <f>G39*AA39*0.001</f>
        <v>33.735872776191236</v>
      </c>
      <c r="BA39">
        <f>G39/S39</f>
        <v>0.97769240113328315</v>
      </c>
      <c r="BB39">
        <f>(1-AL39*AA39/AQ39/F39)*100</f>
        <v>78.656848622755007</v>
      </c>
      <c r="BC39">
        <f>(S39-E39/(N39/1.35))</f>
        <v>390.36052413565642</v>
      </c>
      <c r="BD39">
        <f>E39*BB39/100/BC39</f>
        <v>1.8007571744338116E-3</v>
      </c>
    </row>
    <row r="40" spans="1:56" x14ac:dyDescent="0.25">
      <c r="A40" s="1" t="s">
        <v>1</v>
      </c>
      <c r="B40" s="1" t="s">
        <v>10170</v>
      </c>
      <c r="K40" s="1">
        <v>2.72</v>
      </c>
    </row>
    <row r="41" spans="1:56" x14ac:dyDescent="0.25">
      <c r="A41" s="1" t="s">
        <v>1</v>
      </c>
      <c r="B41" s="1" t="s">
        <v>10169</v>
      </c>
      <c r="K41" s="1">
        <v>2.72</v>
      </c>
    </row>
    <row r="42" spans="1:56" x14ac:dyDescent="0.25">
      <c r="A42" s="1">
        <v>9</v>
      </c>
      <c r="B42" s="1" t="s">
        <v>10168</v>
      </c>
      <c r="C42" s="1">
        <v>1947.5000026039779</v>
      </c>
      <c r="D42" s="1">
        <v>0</v>
      </c>
      <c r="E42">
        <f>(R42-S42*(1000-T42)/(1000-U42))*AK42</f>
        <v>1.2357485798445151</v>
      </c>
      <c r="F42">
        <f>IF(AV42&lt;&gt;0,1/(1/AV42-1/N42),0)</f>
        <v>3.6755292486181701</v>
      </c>
      <c r="G42">
        <f>((AY42-AL42/2)*S42-E42)/(AY42+AL42/2)</f>
        <v>381.54012541027657</v>
      </c>
      <c r="H42">
        <f>AL42*1000</f>
        <v>24.920710729460602</v>
      </c>
      <c r="I42">
        <f>(AQ42-AW42)</f>
        <v>1.1367916181299729</v>
      </c>
      <c r="J42">
        <f>(P42+AP42*D42)</f>
        <v>24.523046493530273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24.676462173461914</v>
      </c>
      <c r="P42" s="1">
        <v>24.523046493530273</v>
      </c>
      <c r="Q42" s="1">
        <v>24.714195251464844</v>
      </c>
      <c r="R42" s="1">
        <v>400.07168579101563</v>
      </c>
      <c r="S42" s="1">
        <v>390.12258911132813</v>
      </c>
      <c r="T42" s="1">
        <v>-7.333648856729269E-3</v>
      </c>
      <c r="U42" s="1">
        <v>22.118703842163086</v>
      </c>
      <c r="V42" s="1">
        <v>-2.0768119022250175E-2</v>
      </c>
      <c r="W42" s="1">
        <v>62.637828826904297</v>
      </c>
      <c r="X42" s="1">
        <v>299.57931518554688</v>
      </c>
      <c r="Y42" s="1">
        <v>999.9925537109375</v>
      </c>
      <c r="Z42" s="1">
        <v>4.4300479888916016</v>
      </c>
      <c r="AA42" s="1">
        <v>88.322792053222656</v>
      </c>
      <c r="AB42" s="1">
        <v>65.86517333984375</v>
      </c>
      <c r="AC42" s="1">
        <v>1.1271586418151855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1.1013945411233337</v>
      </c>
      <c r="AL42">
        <f>(U42-T42)/(1000-U42)*AK42</f>
        <v>2.4920710729460602E-2</v>
      </c>
      <c r="AM42">
        <f>(P42+273.15)</f>
        <v>297.67304649353025</v>
      </c>
      <c r="AN42">
        <f>(O42+273.15)</f>
        <v>297.82646217346189</v>
      </c>
      <c r="AO42">
        <f>(Y42*AG42+Z42*AH42)*AI42</f>
        <v>159.99880501749794</v>
      </c>
      <c r="AP42">
        <f>((AO42+0.00000010773*(AN42^4-AM42^4))-AL42*44100)/(L42*51.4+0.00000043092*AM42^3)</f>
        <v>-7.722259389775215</v>
      </c>
      <c r="AQ42">
        <f>0.61365*EXP(17.502*J42/(240.97+J42))</f>
        <v>3.0903772980681601</v>
      </c>
      <c r="AR42">
        <f>AQ42*1000/AA42</f>
        <v>34.989578864376497</v>
      </c>
      <c r="AS42">
        <f>(AR42-U42)</f>
        <v>12.870875022213411</v>
      </c>
      <c r="AT42">
        <f>IF(D42,P42,(O42+P42)/2)</f>
        <v>24.599754333496094</v>
      </c>
      <c r="AU42">
        <f>0.61365*EXP(17.502*AT42/(240.97+AT42))</f>
        <v>3.1045896805293061</v>
      </c>
      <c r="AV42">
        <f>IF(AS42&lt;&gt;0,(1000-(AR42+U42)/2)/AS42*AL42,0)</f>
        <v>1.8809227182212496</v>
      </c>
      <c r="AW42">
        <f>U42*AA42/1000</f>
        <v>1.9535856799381872</v>
      </c>
      <c r="AX42">
        <f>(AU42-AW42)</f>
        <v>1.1510040005911188</v>
      </c>
      <c r="AY42">
        <f>1/(1.6/F42+1.37/N42)</f>
        <v>1.2643153064738972</v>
      </c>
      <c r="AZ42">
        <f>G42*AA42*0.001</f>
        <v>33.69868915657235</v>
      </c>
      <c r="BA42">
        <f>G42/S42</f>
        <v>0.97800059791307703</v>
      </c>
      <c r="BB42">
        <f>(1-AL42*AA42/AQ42/F42)*100</f>
        <v>80.622317950948997</v>
      </c>
      <c r="BC42">
        <f>(S42-E42/(N42/1.35))</f>
        <v>389.68953486919315</v>
      </c>
      <c r="BD42">
        <f>E42*BB42/100/BC42</f>
        <v>2.5566227983284326E-3</v>
      </c>
    </row>
    <row r="43" spans="1:56" x14ac:dyDescent="0.25">
      <c r="A43" s="1" t="s">
        <v>1</v>
      </c>
      <c r="B43" s="1" t="s">
        <v>10167</v>
      </c>
      <c r="K43" s="1">
        <v>2.72</v>
      </c>
    </row>
    <row r="44" spans="1:56" x14ac:dyDescent="0.25">
      <c r="A44" s="1" t="s">
        <v>1</v>
      </c>
      <c r="B44" s="1" t="s">
        <v>2855</v>
      </c>
      <c r="K44" s="1">
        <v>2.72</v>
      </c>
    </row>
    <row r="45" spans="1:56" x14ac:dyDescent="0.25">
      <c r="A45" s="1">
        <v>10</v>
      </c>
      <c r="B45" s="1" t="s">
        <v>10166</v>
      </c>
      <c r="C45" s="1">
        <v>2154.5000026039779</v>
      </c>
      <c r="D45" s="1">
        <v>0</v>
      </c>
      <c r="E45">
        <f>(R45-S45*(1000-T45)/(1000-U45))*AK45</f>
        <v>1.3182601498117099</v>
      </c>
      <c r="F45">
        <f>IF(AV45&lt;&gt;0,1/(1/AV45-1/N45),0)</f>
        <v>4.0492998791708024</v>
      </c>
      <c r="G45">
        <f>((AY45-AL45/2)*S45-E45)/(AY45+AL45/2)</f>
        <v>381.33296583120767</v>
      </c>
      <c r="H45">
        <f>AL45*1000</f>
        <v>25.398534502579881</v>
      </c>
      <c r="I45">
        <f>(AQ45-AW45)</f>
        <v>1.1036056790816289</v>
      </c>
      <c r="J45">
        <f>(P45+AP45*D45)</f>
        <v>24.540056228637695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24.728752136230469</v>
      </c>
      <c r="P45" s="1">
        <v>24.540056228637695</v>
      </c>
      <c r="Q45" s="1">
        <v>24.751022338867188</v>
      </c>
      <c r="R45" s="1">
        <v>399.8553466796875</v>
      </c>
      <c r="S45" s="1">
        <v>389.67352294921875</v>
      </c>
      <c r="T45" s="1">
        <v>-8.3090532571077347E-3</v>
      </c>
      <c r="U45" s="1">
        <v>22.530086517333984</v>
      </c>
      <c r="V45" s="1">
        <v>-2.3456931114196777E-2</v>
      </c>
      <c r="W45" s="1">
        <v>63.603721618652344</v>
      </c>
      <c r="X45" s="1">
        <v>299.61114501953125</v>
      </c>
      <c r="Y45" s="1">
        <v>1250.08544921875</v>
      </c>
      <c r="Z45" s="1">
        <v>4.3607311248779297</v>
      </c>
      <c r="AA45" s="1">
        <v>88.322708129882813</v>
      </c>
      <c r="AB45" s="1">
        <v>66.12158203125</v>
      </c>
      <c r="AC45" s="1">
        <v>1.1241852045059204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1.1015115625718059</v>
      </c>
      <c r="AL45">
        <f>(U45-T45)/(1000-U45)*AK45</f>
        <v>2.5398534502579881E-2</v>
      </c>
      <c r="AM45">
        <f>(P45+273.15)</f>
        <v>297.69005622863767</v>
      </c>
      <c r="AN45">
        <f>(O45+273.15)</f>
        <v>297.87875213623045</v>
      </c>
      <c r="AO45">
        <f>(Y45*AG45+Z45*AH45)*AI45</f>
        <v>200.01366740434605</v>
      </c>
      <c r="AP45">
        <f>((AO45+0.00000010773*(AN45^4-AM45^4))-AL45*44100)/(L45*51.4+0.00000043092*AM45^3)</f>
        <v>-7.5627516841584175</v>
      </c>
      <c r="AQ45">
        <f>0.61365*EXP(17.502*J45/(240.97+J45))</f>
        <v>3.0935239346931263</v>
      </c>
      <c r="AR45">
        <f>AQ45*1000/AA45</f>
        <v>35.025238697888994</v>
      </c>
      <c r="AS45">
        <f>(AR45-U45)</f>
        <v>12.49515218055501</v>
      </c>
      <c r="AT45">
        <f>IF(D45,P45,(O45+P45)/2)</f>
        <v>24.634404182434082</v>
      </c>
      <c r="AU45">
        <f>0.61365*EXP(17.502*AT45/(240.97+AT45))</f>
        <v>3.1110282929290203</v>
      </c>
      <c r="AV45">
        <f>IF(AS45&lt;&gt;0,(1000-(AR45+U45)/2)/AS45*AL45,0)</f>
        <v>1.9741755594081265</v>
      </c>
      <c r="AW45">
        <f>U45*AA45/1000</f>
        <v>1.9899182556114974</v>
      </c>
      <c r="AX45">
        <f>(AU45-AW45)</f>
        <v>1.1211100373175229</v>
      </c>
      <c r="AY45">
        <f>1/(1.6/F45+1.37/N45)</f>
        <v>1.3319826776706165</v>
      </c>
      <c r="AZ45">
        <f>G45*AA45*0.001</f>
        <v>33.68036024141233</v>
      </c>
      <c r="BA45">
        <f>G45/S45</f>
        <v>0.97859603840957399</v>
      </c>
      <c r="BB45">
        <f>(1-AL45*AA45/AQ45/F45)*100</f>
        <v>82.091978203898222</v>
      </c>
      <c r="BC45">
        <f>(S45-E45/(N45/1.35))</f>
        <v>389.21155345200492</v>
      </c>
      <c r="BD45">
        <f>E45*BB45/100/BC45</f>
        <v>2.7804566058123275E-3</v>
      </c>
    </row>
    <row r="46" spans="1:56" x14ac:dyDescent="0.25">
      <c r="A46" s="1" t="s">
        <v>1</v>
      </c>
      <c r="B46" s="1" t="s">
        <v>10165</v>
      </c>
      <c r="K46" s="1">
        <v>2.72</v>
      </c>
    </row>
    <row r="47" spans="1:56" x14ac:dyDescent="0.25">
      <c r="A47" s="1" t="s">
        <v>1</v>
      </c>
      <c r="B47" s="1" t="s">
        <v>10164</v>
      </c>
      <c r="K47" s="1">
        <v>2.72</v>
      </c>
    </row>
    <row r="48" spans="1:56" x14ac:dyDescent="0.25">
      <c r="A48" s="1">
        <v>11</v>
      </c>
      <c r="B48" s="1" t="s">
        <v>10163</v>
      </c>
      <c r="C48" s="1">
        <v>2361.5000026039779</v>
      </c>
      <c r="D48" s="1">
        <v>0</v>
      </c>
      <c r="E48">
        <f>(R48-S48*(1000-T48)/(1000-U48))*AK48</f>
        <v>1.1649273624369976</v>
      </c>
      <c r="F48">
        <f>IF(AV48&lt;&gt;0,1/(1/AV48-1/N48),0)</f>
        <v>4.7001437238024879</v>
      </c>
      <c r="G48">
        <f>((AY48-AL48/2)*S48-E48)/(AY48+AL48/2)</f>
        <v>381.94624439121384</v>
      </c>
      <c r="H48">
        <f>AL48*1000</f>
        <v>26.039812196539707</v>
      </c>
      <c r="I48">
        <f>(AQ48-AW48)</f>
        <v>1.0547558999345932</v>
      </c>
      <c r="J48">
        <f>(P48+AP48*D48)</f>
        <v>24.540155410766602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24.807367324829102</v>
      </c>
      <c r="P48" s="1">
        <v>24.540155410766602</v>
      </c>
      <c r="Q48" s="1">
        <v>24.787010192871094</v>
      </c>
      <c r="R48" s="1">
        <v>400.02099609375</v>
      </c>
      <c r="S48" s="1">
        <v>389.75054931640625</v>
      </c>
      <c r="T48" s="1">
        <v>-8.479556068778038E-3</v>
      </c>
      <c r="U48" s="1">
        <v>23.083961486816406</v>
      </c>
      <c r="V48" s="1">
        <v>-2.3825539276003838E-2</v>
      </c>
      <c r="W48" s="1">
        <v>64.860450744628906</v>
      </c>
      <c r="X48" s="1">
        <v>299.6361083984375</v>
      </c>
      <c r="Y48" s="1">
        <v>1599.9600830078125</v>
      </c>
      <c r="Z48" s="1">
        <v>4.3017897605895996</v>
      </c>
      <c r="AA48" s="1">
        <v>88.320472717285156</v>
      </c>
      <c r="AB48" s="1">
        <v>66.395256042480469</v>
      </c>
      <c r="AC48" s="1">
        <v>1.124268651008606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1.1016033397001377</v>
      </c>
      <c r="AL48">
        <f>(U48-T48)/(1000-U48)*AK48</f>
        <v>2.6039812196539707E-2</v>
      </c>
      <c r="AM48">
        <f>(P48+273.15)</f>
        <v>297.69015541076658</v>
      </c>
      <c r="AN48">
        <f>(O48+273.15)</f>
        <v>297.95736732482908</v>
      </c>
      <c r="AO48">
        <f>(Y48*AG48+Z48*AH48)*AI48</f>
        <v>255.99360755934686</v>
      </c>
      <c r="AP48">
        <f>((AO48+0.00000010773*(AN48^4-AM48^4))-AL48*44100)/(L48*51.4+0.00000043092*AM48^3)</f>
        <v>-7.3271614590475291</v>
      </c>
      <c r="AQ48">
        <f>0.61365*EXP(17.502*J48/(240.97+J48))</f>
        <v>3.0935422906378229</v>
      </c>
      <c r="AR48">
        <f>AQ48*1000/AA48</f>
        <v>35.026333028586556</v>
      </c>
      <c r="AS48">
        <f>(AR48-U48)</f>
        <v>11.94237154177015</v>
      </c>
      <c r="AT48">
        <f>IF(D48,P48,(O48+P48)/2)</f>
        <v>24.673761367797852</v>
      </c>
      <c r="AU48">
        <f>0.61365*EXP(17.502*AT48/(240.97+AT48))</f>
        <v>3.118355774048136</v>
      </c>
      <c r="AV48">
        <f>IF(AS48&lt;&gt;0,(1000-(AR48+U48)/2)/AS48*AL48,0)</f>
        <v>2.1171022464151843</v>
      </c>
      <c r="AW48">
        <f>U48*AA48/1000</f>
        <v>2.0387863907032298</v>
      </c>
      <c r="AX48">
        <f>(AU48-AW48)</f>
        <v>1.0795693833449063</v>
      </c>
      <c r="AY48">
        <f>1/(1.6/F48+1.37/N48)</f>
        <v>1.4366874770170062</v>
      </c>
      <c r="AZ48">
        <f>G48*AA48*0.001</f>
        <v>33.733672857223738</v>
      </c>
      <c r="BA48">
        <f>G48/S48</f>
        <v>0.9799761541353037</v>
      </c>
      <c r="BB48">
        <f>(1-AL48*AA48/AQ48/F48)*100</f>
        <v>84.182711470279997</v>
      </c>
      <c r="BC48">
        <f>(S48-E48/(N48/1.35))</f>
        <v>389.34231357629648</v>
      </c>
      <c r="BD48">
        <f>E48*BB48/100/BC48</f>
        <v>2.5187795062673211E-3</v>
      </c>
    </row>
    <row r="49" spans="1:56" x14ac:dyDescent="0.25">
      <c r="A49" s="1" t="s">
        <v>1</v>
      </c>
      <c r="B49" s="1" t="s">
        <v>10162</v>
      </c>
      <c r="K49" s="1">
        <v>2.72</v>
      </c>
    </row>
    <row r="50" spans="1:56" x14ac:dyDescent="0.25">
      <c r="A50" s="1" t="s">
        <v>1</v>
      </c>
      <c r="B50" s="1" t="s">
        <v>7878</v>
      </c>
      <c r="K50" s="1">
        <v>2.72</v>
      </c>
    </row>
    <row r="51" spans="1:56" x14ac:dyDescent="0.25">
      <c r="A51" s="1">
        <v>12</v>
      </c>
      <c r="B51" s="1" t="s">
        <v>10161</v>
      </c>
      <c r="C51" s="1">
        <v>2569.000002592802</v>
      </c>
      <c r="D51" s="1">
        <v>0</v>
      </c>
      <c r="E51">
        <f>(R51-S51*(1000-T51)/(1000-U51))*AK51</f>
        <v>0.98681682877078203</v>
      </c>
      <c r="F51">
        <f>IF(AV51&lt;&gt;0,1/(1/AV51-1/N51),0)</f>
        <v>5.2686564219876963</v>
      </c>
      <c r="G51">
        <f>((AY51-AL51/2)*S51-E51)/(AY51+AL51/2)</f>
        <v>382.14071288595346</v>
      </c>
      <c r="H51">
        <f>AL51*1000</f>
        <v>26.571457975816614</v>
      </c>
      <c r="I51">
        <f>(AQ51-AW51)</f>
        <v>1.0236451873457022</v>
      </c>
      <c r="J51">
        <f>(P51+AP51*D51)</f>
        <v>24.590660095214844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24.897085189819336</v>
      </c>
      <c r="P51" s="1">
        <v>24.590660095214844</v>
      </c>
      <c r="Q51" s="1">
        <v>24.856552124023438</v>
      </c>
      <c r="R51" s="1">
        <v>399.84164428710938</v>
      </c>
      <c r="S51" s="1">
        <v>389.55093383789063</v>
      </c>
      <c r="T51" s="1">
        <v>-6.7992564290761948E-3</v>
      </c>
      <c r="U51" s="1">
        <v>23.54298210144043</v>
      </c>
      <c r="V51" s="1">
        <v>-1.9001621752977371E-2</v>
      </c>
      <c r="W51" s="1">
        <v>65.794670104980469</v>
      </c>
      <c r="X51" s="1">
        <v>299.67501831054688</v>
      </c>
      <c r="Y51" s="1">
        <v>2000.1903076171875</v>
      </c>
      <c r="Z51" s="1">
        <v>3.7556533813476563</v>
      </c>
      <c r="AA51" s="1">
        <v>88.317466735839844</v>
      </c>
      <c r="AB51" s="1">
        <v>66.6087646484375</v>
      </c>
      <c r="AC51" s="1">
        <v>1.1340912580490112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1.1017463908475986</v>
      </c>
      <c r="AL51">
        <f>(U51-T51)/(1000-U51)*AK51</f>
        <v>2.6571457975816615E-2</v>
      </c>
      <c r="AM51">
        <f>(P51+273.15)</f>
        <v>297.74066009521482</v>
      </c>
      <c r="AN51">
        <f>(O51+273.15)</f>
        <v>298.04708518981931</v>
      </c>
      <c r="AO51">
        <f>(Y51*AG51+Z51*AH51)*AI51</f>
        <v>320.03044206551203</v>
      </c>
      <c r="AP51">
        <f>((AO51+0.00000010773*(AN51^4-AM51^4))-AL51*44100)/(L51*51.4+0.00000043092*AM51^3)</f>
        <v>-6.9886964690108249</v>
      </c>
      <c r="AQ51">
        <f>0.61365*EXP(17.502*J51/(240.97+J51))</f>
        <v>3.1029017259521403</v>
      </c>
      <c r="AR51">
        <f>AQ51*1000/AA51</f>
        <v>35.133500094981336</v>
      </c>
      <c r="AS51">
        <f>(AR51-U51)</f>
        <v>11.590517993540907</v>
      </c>
      <c r="AT51">
        <f>IF(D51,P51,(O51+P51)/2)</f>
        <v>24.74387264251709</v>
      </c>
      <c r="AU51">
        <f>0.61365*EXP(17.502*AT51/(240.97+AT51))</f>
        <v>3.1314463968812114</v>
      </c>
      <c r="AV51">
        <f>IF(AS51&lt;&gt;0,(1000-(AR51+U51)/2)/AS51*AL51,0)</f>
        <v>2.2252584526217278</v>
      </c>
      <c r="AW51">
        <f>U51*AA51/1000</f>
        <v>2.0792565386064381</v>
      </c>
      <c r="AX51">
        <f>(AU51-AW51)</f>
        <v>1.0521898582747733</v>
      </c>
      <c r="AY51">
        <f>1/(1.6/F51+1.37/N51)</f>
        <v>1.5167297955451977</v>
      </c>
      <c r="AZ51">
        <f>G51*AA51*0.001</f>
        <v>33.749699698715318</v>
      </c>
      <c r="BA51">
        <f>G51/S51</f>
        <v>0.98097753000119647</v>
      </c>
      <c r="BB51">
        <f>(1-AL51*AA51/AQ51/F51)*100</f>
        <v>85.645301048959183</v>
      </c>
      <c r="BC51">
        <f>(S51-E51/(N51/1.35))</f>
        <v>389.20511493841582</v>
      </c>
      <c r="BD51">
        <f>E51*BB51/100/BC51</f>
        <v>2.1715085731498131E-3</v>
      </c>
    </row>
    <row r="52" spans="1:56" x14ac:dyDescent="0.25">
      <c r="A52" s="1" t="s">
        <v>1</v>
      </c>
      <c r="B52" s="1" t="s">
        <v>10160</v>
      </c>
    </row>
    <row r="53" spans="1:56" x14ac:dyDescent="0.25">
      <c r="A53" s="1" t="s">
        <v>1</v>
      </c>
      <c r="B53" s="1" t="s">
        <v>10159</v>
      </c>
    </row>
    <row r="54" spans="1:56" x14ac:dyDescent="0.25">
      <c r="A54" s="1" t="s">
        <v>1</v>
      </c>
      <c r="B54" s="1" t="s">
        <v>10158</v>
      </c>
    </row>
    <row r="55" spans="1:56" x14ac:dyDescent="0.25">
      <c r="A55" s="1" t="s">
        <v>1</v>
      </c>
      <c r="B55" s="1" t="s">
        <v>10157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90923-05E0-444B-8399-A2C8A6461DB0}">
  <dimension ref="A1:BD56"/>
  <sheetViews>
    <sheetView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12319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12318</v>
      </c>
    </row>
    <row r="12" spans="1:56" x14ac:dyDescent="0.25">
      <c r="A12" s="1" t="s">
        <v>1</v>
      </c>
      <c r="B12" s="1" t="s">
        <v>12317</v>
      </c>
    </row>
    <row r="13" spans="1:56" x14ac:dyDescent="0.25">
      <c r="A13" s="1" t="s">
        <v>1</v>
      </c>
      <c r="B13" s="1" t="s">
        <v>12316</v>
      </c>
    </row>
    <row r="14" spans="1:56" x14ac:dyDescent="0.25">
      <c r="A14" s="1" t="s">
        <v>1</v>
      </c>
      <c r="B14" s="1" t="s">
        <v>12315</v>
      </c>
    </row>
    <row r="15" spans="1:56" x14ac:dyDescent="0.25">
      <c r="A15" s="1" t="s">
        <v>1</v>
      </c>
      <c r="B15" s="1" t="s">
        <v>12314</v>
      </c>
    </row>
    <row r="16" spans="1:56" x14ac:dyDescent="0.25">
      <c r="A16" s="1" t="s">
        <v>1</v>
      </c>
      <c r="B16" s="1" t="s">
        <v>12313</v>
      </c>
    </row>
    <row r="17" spans="1:56" x14ac:dyDescent="0.25">
      <c r="A17" s="1" t="s">
        <v>1</v>
      </c>
      <c r="B17" s="1" t="s">
        <v>12312</v>
      </c>
    </row>
    <row r="18" spans="1:56" x14ac:dyDescent="0.25">
      <c r="A18" s="1" t="s">
        <v>1</v>
      </c>
      <c r="B18" s="1" t="s">
        <v>12311</v>
      </c>
    </row>
    <row r="19" spans="1:56" x14ac:dyDescent="0.25">
      <c r="A19" s="1">
        <v>1</v>
      </c>
      <c r="B19" s="1" t="s">
        <v>12310</v>
      </c>
      <c r="C19" s="1">
        <v>348.0000081807375</v>
      </c>
      <c r="D19" s="1">
        <v>0</v>
      </c>
      <c r="E19">
        <f>(R19-S19*(1000-T19)/(1000-U19))*AK19</f>
        <v>-2.4662943641817034</v>
      </c>
      <c r="F19">
        <f>IF(AV19&lt;&gt;0,1/(1/AV19-1/N19),0)</f>
        <v>4.746274613259482</v>
      </c>
      <c r="G19">
        <f>((AY19-AL19/2)*S19-E19)/(AY19+AL19/2)</f>
        <v>389.65694842210314</v>
      </c>
      <c r="H19">
        <f>AL19*1000</f>
        <v>23.022022023548828</v>
      </c>
      <c r="I19">
        <f>(AQ19-AW19)</f>
        <v>0.87920557102078112</v>
      </c>
      <c r="J19">
        <f>(P19+AP19*D19)</f>
        <v>22.922136306762695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24.450916290283203</v>
      </c>
      <c r="P19" s="1">
        <v>22.922136306762695</v>
      </c>
      <c r="Q19" s="1">
        <v>24.592737197875977</v>
      </c>
      <c r="R19" s="1">
        <v>399.93817138671875</v>
      </c>
      <c r="S19" s="1">
        <v>393.96405029296875</v>
      </c>
      <c r="T19" s="1">
        <v>1.4485410451889038</v>
      </c>
      <c r="U19" s="1">
        <v>21.821670532226563</v>
      </c>
      <c r="V19" s="1">
        <v>4.1576247215270996</v>
      </c>
      <c r="W19" s="1">
        <v>62.632896423339844</v>
      </c>
      <c r="X19" s="1">
        <v>300.65792846679688</v>
      </c>
      <c r="Y19" s="1">
        <v>-0.16455626487731934</v>
      </c>
      <c r="Z19" s="1">
        <v>7.6745963096618652</v>
      </c>
      <c r="AA19" s="1">
        <v>88.318389892578125</v>
      </c>
      <c r="AB19" s="1">
        <v>9.8075704574584961</v>
      </c>
      <c r="AC19" s="1">
        <v>0.52441555261611938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1.1053600311279295</v>
      </c>
      <c r="AL19">
        <f>(U19-T19)/(1000-U19)*AK19</f>
        <v>2.3022022023548829E-2</v>
      </c>
      <c r="AM19">
        <f>(P19+273.15)</f>
        <v>296.07213630676267</v>
      </c>
      <c r="AN19">
        <f>(O19+273.15)</f>
        <v>297.60091629028318</v>
      </c>
      <c r="AO19">
        <f>(Y19*AG19+Z19*AH19)*AI19</f>
        <v>-2.6329001791872031E-2</v>
      </c>
      <c r="AP19">
        <f>((AO19+0.00000010773*(AN19^4-AM19^4))-AL19*44100)/(L19*51.4+0.00000043092*AM19^3)</f>
        <v>-8.2356417425670649</v>
      </c>
      <c r="AQ19">
        <f>0.61365*EXP(17.502*J19/(240.97+J19))</f>
        <v>2.8064603771933494</v>
      </c>
      <c r="AR19">
        <f>AQ19*1000/AA19</f>
        <v>31.776625237471539</v>
      </c>
      <c r="AS19">
        <f>(AR19-U19)</f>
        <v>9.9549547052449761</v>
      </c>
      <c r="AT19">
        <f>IF(D19,P19,(O19+P19)/2)</f>
        <v>23.686526298522949</v>
      </c>
      <c r="AU19">
        <f>0.61365*EXP(17.502*AT19/(240.97+AT19))</f>
        <v>2.9390401792992957</v>
      </c>
      <c r="AV19">
        <f>IF(AS19&lt;&gt;0,(1000-(AR19+U19)/2)/AS19*AL19,0)</f>
        <v>2.2506432338589066</v>
      </c>
      <c r="AW19">
        <f>U19*AA19/1000</f>
        <v>1.9272548061725683</v>
      </c>
      <c r="AX19">
        <f>(AU19-AW19)</f>
        <v>1.0117853731267274</v>
      </c>
      <c r="AY19">
        <f>1/(1.6/F19+1.37/N19)</f>
        <v>1.5216671854032244</v>
      </c>
      <c r="AZ19">
        <f>G19*AA19*0.001</f>
        <v>34.413874295095511</v>
      </c>
      <c r="BA19">
        <f>G19/S19</f>
        <v>0.98906727182933907</v>
      </c>
      <c r="BB19">
        <f>(1-AL19*AA19/AQ19/F19)*100</f>
        <v>84.735491304272003</v>
      </c>
      <c r="BC19">
        <f>(S19-E19/(N19/1.35))</f>
        <v>394.74190699356654</v>
      </c>
      <c r="BD19">
        <f>E19*BB19/100/BC19</f>
        <v>-5.2941595748358123E-3</v>
      </c>
    </row>
    <row r="20" spans="1:56" x14ac:dyDescent="0.25">
      <c r="A20" s="1" t="s">
        <v>1</v>
      </c>
      <c r="B20" s="1" t="s">
        <v>12309</v>
      </c>
      <c r="K20" s="1">
        <v>2.72</v>
      </c>
    </row>
    <row r="21" spans="1:56" x14ac:dyDescent="0.25">
      <c r="A21" s="1" t="s">
        <v>1</v>
      </c>
      <c r="B21" s="1" t="s">
        <v>12308</v>
      </c>
      <c r="K21" s="1">
        <v>2.72</v>
      </c>
    </row>
    <row r="22" spans="1:56" x14ac:dyDescent="0.25">
      <c r="A22" s="1">
        <v>2</v>
      </c>
      <c r="B22" s="1" t="s">
        <v>12307</v>
      </c>
      <c r="C22" s="1">
        <v>553.00000822544098</v>
      </c>
      <c r="D22" s="1">
        <v>0</v>
      </c>
      <c r="E22">
        <f>(R22-S22*(1000-T22)/(1000-U22))*AK22</f>
        <v>-1.3573160498292658</v>
      </c>
      <c r="F22">
        <f>IF(AV22&lt;&gt;0,1/(1/AV22-1/N22),0)</f>
        <v>-8.5373878619059607</v>
      </c>
      <c r="G22">
        <f>((AY22-AL22/2)*S22-E22)/(AY22+AL22/2)</f>
        <v>392.03593780719939</v>
      </c>
      <c r="H22">
        <f>AL22*1000</f>
        <v>23.202161005491721</v>
      </c>
      <c r="I22">
        <f>(AQ22-AW22)</f>
        <v>0.23311793604312969</v>
      </c>
      <c r="J22">
        <f>(P22+AP22*D22)</f>
        <v>18.866167068481445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24.517498016357422</v>
      </c>
      <c r="P22" s="1">
        <v>18.866167068481445</v>
      </c>
      <c r="Q22" s="1">
        <v>24.681659698486328</v>
      </c>
      <c r="R22" s="1">
        <v>400.08709716796875</v>
      </c>
      <c r="S22" s="1">
        <v>393.06411743164063</v>
      </c>
      <c r="T22" s="1">
        <v>1.5945066213607788</v>
      </c>
      <c r="U22" s="1">
        <v>22.121547698974609</v>
      </c>
      <c r="V22" s="1">
        <v>4.5583148002624512</v>
      </c>
      <c r="W22" s="1">
        <v>63.240238189697266</v>
      </c>
      <c r="X22" s="1">
        <v>300.64630126953125</v>
      </c>
      <c r="Y22" s="1">
        <v>25.719482421875</v>
      </c>
      <c r="Z22" s="1">
        <v>7.5432672500610352</v>
      </c>
      <c r="AA22" s="1">
        <v>88.31719970703125</v>
      </c>
      <c r="AB22" s="1">
        <v>9.9325475692749023</v>
      </c>
      <c r="AC22" s="1">
        <v>0.57543033361434937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1.1053172840791587</v>
      </c>
      <c r="AL22">
        <f>(U22-T22)/(1000-U22)*AK22</f>
        <v>2.3202161005491721E-2</v>
      </c>
      <c r="AM22">
        <f>(P22+273.15)</f>
        <v>292.01616706848142</v>
      </c>
      <c r="AN22">
        <f>(O22+273.15)</f>
        <v>297.6674980163574</v>
      </c>
      <c r="AO22">
        <f>(Y22*AG22+Z22*AH22)*AI22</f>
        <v>4.1151170955199632</v>
      </c>
      <c r="AP22">
        <f>((AO22+0.00000010773*(AN22^4-AM22^4))-AL22*44100)/(L22*51.4+0.00000043092*AM22^3)</f>
        <v>-7.9237399781804569</v>
      </c>
      <c r="AQ22">
        <f>0.61365*EXP(17.502*J22/(240.97+J22))</f>
        <v>2.186831082002088</v>
      </c>
      <c r="AR22">
        <f>AQ22*1000/AA22</f>
        <v>24.761100773759999</v>
      </c>
      <c r="AS22">
        <f>(AR22-U22)</f>
        <v>2.6395530747853897</v>
      </c>
      <c r="AT22">
        <f>IF(D22,P22,(O22+P22)/2)</f>
        <v>21.691832542419434</v>
      </c>
      <c r="AU22">
        <f>0.61365*EXP(17.502*AT22/(240.97+AT22))</f>
        <v>2.6040444671967804</v>
      </c>
      <c r="AV22">
        <f>IF(AS22&lt;&gt;0,(1000-(AR22+U22)/2)/AS22*AL22,0)</f>
        <v>8.5841318527833863</v>
      </c>
      <c r="AW22">
        <f>U22*AA22/1000</f>
        <v>1.9537131459589583</v>
      </c>
      <c r="AX22">
        <f>(AU22-AW22)</f>
        <v>0.65033132123782211</v>
      </c>
      <c r="AY22">
        <f>1/(1.6/F22+1.37/N22)</f>
        <v>7.5382673508228359</v>
      </c>
      <c r="AZ22">
        <f>G22*AA22*0.001</f>
        <v>34.623516211651712</v>
      </c>
      <c r="BA22">
        <f>G22/S22</f>
        <v>0.99738419362428821</v>
      </c>
      <c r="BB22">
        <f>(1-AL22*AA22/AQ22/F22)*100</f>
        <v>110.9757315469322</v>
      </c>
      <c r="BC22">
        <f>(S22-E22/(N22/1.35))</f>
        <v>393.49220801138733</v>
      </c>
      <c r="BD22">
        <f>E22*BB22/100/BC22</f>
        <v>-3.8280082426901817E-3</v>
      </c>
    </row>
    <row r="23" spans="1:56" x14ac:dyDescent="0.25">
      <c r="A23" s="1" t="s">
        <v>1</v>
      </c>
      <c r="B23" s="1" t="s">
        <v>12306</v>
      </c>
      <c r="K23" s="1">
        <v>2.72</v>
      </c>
    </row>
    <row r="24" spans="1:56" x14ac:dyDescent="0.25">
      <c r="A24" s="1" t="s">
        <v>1</v>
      </c>
      <c r="B24" s="1" t="s">
        <v>12305</v>
      </c>
      <c r="K24" s="1">
        <v>2.72</v>
      </c>
    </row>
    <row r="25" spans="1:56" x14ac:dyDescent="0.25">
      <c r="A25" s="1">
        <v>3</v>
      </c>
      <c r="B25" s="1" t="s">
        <v>12304</v>
      </c>
      <c r="C25" s="1">
        <v>758.50000821426511</v>
      </c>
      <c r="D25" s="1">
        <v>0</v>
      </c>
      <c r="E25">
        <f>(R25-S25*(1000-T25)/(1000-U25))*AK25</f>
        <v>-0.83467692341858024</v>
      </c>
      <c r="F25">
        <f>IF(AV25&lt;&gt;0,1/(1/AV25-1/N25),0)</f>
        <v>-7.5671075761725328</v>
      </c>
      <c r="G25">
        <f>((AY25-AL25/2)*S25-E25)/(AY25+AL25/2)</f>
        <v>391.62411951779984</v>
      </c>
      <c r="H25">
        <f>AL25*1000</f>
        <v>23.186194103993991</v>
      </c>
      <c r="I25">
        <f>(AQ25-AW25)</f>
        <v>0.20294336334911023</v>
      </c>
      <c r="J25">
        <f>(P25+AP25*D25)</f>
        <v>18.716835021972656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24.565391540527344</v>
      </c>
      <c r="P25" s="1">
        <v>18.716835021972656</v>
      </c>
      <c r="Q25" s="1">
        <v>24.737174987792969</v>
      </c>
      <c r="R25" s="1">
        <v>399.99996948242188</v>
      </c>
      <c r="S25" s="1">
        <v>392.52093505859375</v>
      </c>
      <c r="T25" s="1">
        <v>1.7209717035293579</v>
      </c>
      <c r="U25" s="1">
        <v>22.23234748840332</v>
      </c>
      <c r="V25" s="1">
        <v>4.9059534072875977</v>
      </c>
      <c r="W25" s="1">
        <v>63.377490997314453</v>
      </c>
      <c r="X25" s="1">
        <v>300.63479614257813</v>
      </c>
      <c r="Y25" s="1">
        <v>50.808807373046875</v>
      </c>
      <c r="Z25" s="1">
        <v>7.6287374496459961</v>
      </c>
      <c r="AA25" s="1">
        <v>88.320472717285156</v>
      </c>
      <c r="AB25" s="1">
        <v>10.114434242248535</v>
      </c>
      <c r="AC25" s="1">
        <v>0.5877152681350708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1.1052749858183017</v>
      </c>
      <c r="AL25">
        <f>(U25-T25)/(1000-U25)*AK25</f>
        <v>2.3186194103993991E-2</v>
      </c>
      <c r="AM25">
        <f>(P25+273.15)</f>
        <v>291.86683502197263</v>
      </c>
      <c r="AN25">
        <f>(O25+273.15)</f>
        <v>297.71539154052732</v>
      </c>
      <c r="AO25">
        <f>(Y25*AG25+Z25*AH25)*AI25</f>
        <v>8.1294089979810451</v>
      </c>
      <c r="AP25">
        <f>((AO25+0.00000010773*(AN25^4-AM25^4))-AL25*44100)/(L25*51.4+0.00000043092*AM25^3)</f>
        <v>-7.8679600333817605</v>
      </c>
      <c r="AQ25">
        <f>0.61365*EXP(17.502*J25/(240.97+J25))</f>
        <v>2.1665148031398389</v>
      </c>
      <c r="AR25">
        <f>AQ25*1000/AA25</f>
        <v>24.53015406829714</v>
      </c>
      <c r="AS25">
        <f>(AR25-U25)</f>
        <v>2.2978065798938196</v>
      </c>
      <c r="AT25">
        <f>IF(D25,P25,(O25+P25)/2)</f>
        <v>21.64111328125</v>
      </c>
      <c r="AU25">
        <f>0.61365*EXP(17.502*AT25/(240.97+AT25))</f>
        <v>2.595981615285893</v>
      </c>
      <c r="AV25">
        <f>IF(AS25&lt;&gt;0,(1000-(AR25+U25)/2)/AS25*AL25,0)</f>
        <v>9.8546466370112711</v>
      </c>
      <c r="AW25">
        <f>U25*AA25/1000</f>
        <v>1.9635714397907287</v>
      </c>
      <c r="AX25">
        <f>(AU25-AW25)</f>
        <v>0.63241017549516432</v>
      </c>
      <c r="AY25">
        <f>1/(1.6/F25+1.37/N25)</f>
        <v>9.2058984502207331</v>
      </c>
      <c r="AZ25">
        <f>G25*AA25*0.001</f>
        <v>34.588427363302664</v>
      </c>
      <c r="BA25">
        <f>G25/S25</f>
        <v>0.99771524150511859</v>
      </c>
      <c r="BB25">
        <f>(1-AL25*AA25/AQ25/F25)*100</f>
        <v>112.49105967787621</v>
      </c>
      <c r="BC25">
        <f>(S25-E25/(N25/1.35))</f>
        <v>392.78418791565116</v>
      </c>
      <c r="BD25">
        <f>E25*BB25/100/BC25</f>
        <v>-2.3904651585462734E-3</v>
      </c>
    </row>
    <row r="26" spans="1:56" x14ac:dyDescent="0.25">
      <c r="A26" s="1" t="s">
        <v>1</v>
      </c>
      <c r="B26" s="1" t="s">
        <v>12303</v>
      </c>
      <c r="K26" s="1">
        <v>2.72</v>
      </c>
    </row>
    <row r="27" spans="1:56" x14ac:dyDescent="0.25">
      <c r="A27" s="1" t="s">
        <v>1</v>
      </c>
      <c r="B27" s="1" t="s">
        <v>12302</v>
      </c>
      <c r="K27" s="1">
        <v>2.72</v>
      </c>
    </row>
    <row r="28" spans="1:56" x14ac:dyDescent="0.25">
      <c r="A28" s="1">
        <v>4</v>
      </c>
      <c r="B28" s="1" t="s">
        <v>12301</v>
      </c>
      <c r="C28" s="1">
        <v>964.50000821426511</v>
      </c>
      <c r="D28" s="1">
        <v>0</v>
      </c>
      <c r="E28">
        <f>(R28-S28*(1000-T28)/(1000-U28))*AK28</f>
        <v>0.3918245131759488</v>
      </c>
      <c r="F28">
        <f>IF(AV28&lt;&gt;0,1/(1/AV28-1/N28),0)</f>
        <v>-7.0295664443929775</v>
      </c>
      <c r="G28">
        <f>((AY28-AL28/2)*S28-E28)/(AY28+AL28/2)</f>
        <v>390.59340678053491</v>
      </c>
      <c r="H28">
        <f>AL28*1000</f>
        <v>23.236666728365385</v>
      </c>
      <c r="I28">
        <f>(AQ28-AW28)</f>
        <v>0.18312457951058336</v>
      </c>
      <c r="J28">
        <f>(P28+AP28*D28)</f>
        <v>18.665309906005859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24.617403030395508</v>
      </c>
      <c r="P28" s="1">
        <v>18.665309906005859</v>
      </c>
      <c r="Q28" s="1">
        <v>24.793039321899414</v>
      </c>
      <c r="R28" s="1">
        <v>400.05300903320313</v>
      </c>
      <c r="S28" s="1">
        <v>391.4697265625</v>
      </c>
      <c r="T28" s="1">
        <v>1.8278752565383911</v>
      </c>
      <c r="U28" s="1">
        <v>22.377834320068359</v>
      </c>
      <c r="V28" s="1">
        <v>5.1945147514343262</v>
      </c>
      <c r="W28" s="1">
        <v>63.594047546386719</v>
      </c>
      <c r="X28" s="1">
        <v>300.67880249023438</v>
      </c>
      <c r="Y28" s="1">
        <v>101.00139617919922</v>
      </c>
      <c r="Z28" s="1">
        <v>7.357419490814209</v>
      </c>
      <c r="AA28" s="1">
        <v>88.320381164550781</v>
      </c>
      <c r="AB28" s="1">
        <v>9.9448862075805664</v>
      </c>
      <c r="AC28" s="1">
        <v>0.59647464752197266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1.1054367738611555</v>
      </c>
      <c r="AL28">
        <f>(U28-T28)/(1000-U28)*AK28</f>
        <v>2.3236666728365385E-2</v>
      </c>
      <c r="AM28">
        <f>(P28+273.15)</f>
        <v>291.81530990600584</v>
      </c>
      <c r="AN28">
        <f>(O28+273.15)</f>
        <v>297.76740303039549</v>
      </c>
      <c r="AO28">
        <f>(Y28*AG28+Z28*AH28)*AI28</f>
        <v>16.160223027462735</v>
      </c>
      <c r="AP28">
        <f>((AO28+0.00000010773*(AN28^4-AM28^4))-AL28*44100)/(L28*51.4+0.00000043092*AM28^3)</f>
        <v>-7.8107682368900191</v>
      </c>
      <c r="AQ28">
        <f>0.61365*EXP(17.502*J28/(240.97+J28))</f>
        <v>2.1595434362961869</v>
      </c>
      <c r="AR28">
        <f>AQ28*1000/AA28</f>
        <v>24.451246788356983</v>
      </c>
      <c r="AS28">
        <f>(AR28-U28)</f>
        <v>2.0734124682886232</v>
      </c>
      <c r="AT28">
        <f>IF(D28,P28,(O28+P28)/2)</f>
        <v>21.641356468200684</v>
      </c>
      <c r="AU28">
        <f>0.61365*EXP(17.502*AT28/(240.97+AT28))</f>
        <v>2.5960202225620783</v>
      </c>
      <c r="AV28">
        <f>IF(AS28&lt;&gt;0,(1000-(AR28+U28)/2)/AS28*AL28,0)</f>
        <v>10.944561779181168</v>
      </c>
      <c r="AW28">
        <f>U28*AA28/1000</f>
        <v>1.9764188567856036</v>
      </c>
      <c r="AX28">
        <f>(AU28-AW28)</f>
        <v>0.61960136577647473</v>
      </c>
      <c r="AY28">
        <f>1/(1.6/F28+1.37/N28)</f>
        <v>10.815794534432621</v>
      </c>
      <c r="AZ28">
        <f>G28*AA28*0.001</f>
        <v>34.497358567217276</v>
      </c>
      <c r="BA28">
        <f>G28/S28</f>
        <v>0.99776146219617012</v>
      </c>
      <c r="BB28">
        <f>(1-AL28*AA28/AQ28/F28)*100</f>
        <v>113.51899102834476</v>
      </c>
      <c r="BC28">
        <f>(S28-E28/(N28/1.35))</f>
        <v>391.34614710359244</v>
      </c>
      <c r="BD28">
        <f>E28*BB28/100/BC28</f>
        <v>1.1365775215906751E-3</v>
      </c>
    </row>
    <row r="29" spans="1:56" x14ac:dyDescent="0.25">
      <c r="A29" s="1" t="s">
        <v>1</v>
      </c>
      <c r="B29" s="1" t="s">
        <v>12300</v>
      </c>
      <c r="K29" s="1">
        <v>2.72</v>
      </c>
    </row>
    <row r="30" spans="1:56" x14ac:dyDescent="0.25">
      <c r="A30" s="1" t="s">
        <v>1</v>
      </c>
      <c r="B30" s="1" t="s">
        <v>5384</v>
      </c>
      <c r="K30" s="1">
        <v>2.72</v>
      </c>
    </row>
    <row r="31" spans="1:56" x14ac:dyDescent="0.25">
      <c r="A31" s="1">
        <v>5</v>
      </c>
      <c r="B31" s="1" t="s">
        <v>12299</v>
      </c>
      <c r="C31" s="1">
        <v>1169.5000082142651</v>
      </c>
      <c r="D31" s="1">
        <v>0</v>
      </c>
      <c r="E31">
        <f>(R31-S31*(1000-T31)/(1000-U31))*AK31</f>
        <v>1.1007580617311277</v>
      </c>
      <c r="F31">
        <f>IF(AV31&lt;&gt;0,1/(1/AV31-1/N31),0)</f>
        <v>-5.5450754389306081</v>
      </c>
      <c r="G31">
        <f>((AY31-AL31/2)*S31-E31)/(AY31+AL31/2)</f>
        <v>390.53783018267933</v>
      </c>
      <c r="H31">
        <f>AL31*1000</f>
        <v>23.278019854975874</v>
      </c>
      <c r="I31">
        <f>(AQ31-AW31)</f>
        <v>0.10702498863242238</v>
      </c>
      <c r="J31">
        <f>(P31+AP31*D31)</f>
        <v>18.177616119384766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24.659736633300781</v>
      </c>
      <c r="P31" s="1">
        <v>18.177616119384766</v>
      </c>
      <c r="Q31" s="1">
        <v>24.838096618652344</v>
      </c>
      <c r="R31" s="1">
        <v>400.0859375</v>
      </c>
      <c r="S31" s="1">
        <v>390.85922241210938</v>
      </c>
      <c r="T31" s="1">
        <v>1.9175655841827393</v>
      </c>
      <c r="U31" s="1">
        <v>22.50221061706543</v>
      </c>
      <c r="V31" s="1">
        <v>5.4358930587768555</v>
      </c>
      <c r="W31" s="1">
        <v>63.789005279541016</v>
      </c>
      <c r="X31" s="1">
        <v>300.6680908203125</v>
      </c>
      <c r="Y31" s="1">
        <v>151.30189514160156</v>
      </c>
      <c r="Z31" s="1">
        <v>7.7891407012939453</v>
      </c>
      <c r="AA31" s="1">
        <v>88.324714660644531</v>
      </c>
      <c r="AB31" s="1">
        <v>10.082047462463379</v>
      </c>
      <c r="AC31" s="1">
        <v>0.59643328189849854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1.1053973927217369</v>
      </c>
      <c r="AL31">
        <f>(U31-T31)/(1000-U31)*AK31</f>
        <v>2.3278019854975875E-2</v>
      </c>
      <c r="AM31">
        <f>(P31+273.15)</f>
        <v>291.32761611938474</v>
      </c>
      <c r="AN31">
        <f>(O31+273.15)</f>
        <v>297.80973663330076</v>
      </c>
      <c r="AO31">
        <f>(Y31*AG31+Z31*AH31)*AI31</f>
        <v>24.208302681558507</v>
      </c>
      <c r="AP31">
        <f>((AO31+0.00000010773*(AN31^4-AM31^4))-AL31*44100)/(L31*51.4+0.00000043092*AM31^3)</f>
        <v>-7.7154854376540172</v>
      </c>
      <c r="AQ31">
        <f>0.61365*EXP(17.502*J31/(240.97+J31))</f>
        <v>2.0945263206184523</v>
      </c>
      <c r="AR31">
        <f>AQ31*1000/AA31</f>
        <v>23.713932489517855</v>
      </c>
      <c r="AS31">
        <f>(AR31-U31)</f>
        <v>1.2117218724524257</v>
      </c>
      <c r="AT31">
        <f>IF(D31,P31,(O31+P31)/2)</f>
        <v>21.418676376342773</v>
      </c>
      <c r="AU31">
        <f>0.61365*EXP(17.502*AT31/(240.97+AT31))</f>
        <v>2.5608783155192691</v>
      </c>
      <c r="AV31">
        <f>IF(AS31&lt;&gt;0,(1000-(AR31+U31)/2)/AS31*AL31,0)</f>
        <v>18.766773319461528</v>
      </c>
      <c r="AW31">
        <f>U31*AA31/1000</f>
        <v>1.98750133198603</v>
      </c>
      <c r="AX31">
        <f>(AU31-AW31)</f>
        <v>0.57337698353323918</v>
      </c>
      <c r="AY31">
        <f>1/(1.6/F31+1.37/N31)</f>
        <v>31.722752389727734</v>
      </c>
      <c r="AZ31">
        <f>G31*AA31*0.001</f>
        <v>34.494142415072396</v>
      </c>
      <c r="BA31">
        <f>G31/S31</f>
        <v>0.99917772893409895</v>
      </c>
      <c r="BB31">
        <f>(1-AL31*AA31/AQ31/F31)*100</f>
        <v>117.70251602391157</v>
      </c>
      <c r="BC31">
        <f>(S31-E31/(N31/1.35))</f>
        <v>390.51204891713257</v>
      </c>
      <c r="BD31">
        <f>E31*BB31/100/BC31</f>
        <v>3.3177463732201309E-3</v>
      </c>
    </row>
    <row r="32" spans="1:56" x14ac:dyDescent="0.25">
      <c r="A32" s="1" t="s">
        <v>1</v>
      </c>
      <c r="B32" s="1" t="s">
        <v>12298</v>
      </c>
      <c r="K32" s="1">
        <v>2.72</v>
      </c>
    </row>
    <row r="33" spans="1:56" x14ac:dyDescent="0.25">
      <c r="A33" s="1" t="s">
        <v>1</v>
      </c>
      <c r="B33" s="1" t="s">
        <v>5381</v>
      </c>
      <c r="K33" s="1">
        <v>2.72</v>
      </c>
    </row>
    <row r="34" spans="1:56" x14ac:dyDescent="0.25">
      <c r="A34" s="1">
        <v>6</v>
      </c>
      <c r="B34" s="1" t="s">
        <v>1703</v>
      </c>
      <c r="C34" s="1">
        <v>1375.5000082142651</v>
      </c>
      <c r="D34" s="1">
        <v>0</v>
      </c>
      <c r="E34">
        <f>(R34-S34*(1000-T34)/(1000-U34))*AK34</f>
        <v>2.3054876186931286</v>
      </c>
      <c r="F34">
        <f>IF(AV34&lt;&gt;0,1/(1/AV34-1/N34),0)</f>
        <v>-3.3732181487787929</v>
      </c>
      <c r="G34">
        <f>((AY34-AL34/2)*S34-E34)/(AY34+AL34/2)</f>
        <v>391.50383729005353</v>
      </c>
      <c r="H34">
        <f>AL34*1000</f>
        <v>23.547444453292012</v>
      </c>
      <c r="I34">
        <f>(AQ34-AW34)</f>
        <v>-0.12778298845711311</v>
      </c>
      <c r="J34">
        <f>(P34+AP34*D34)</f>
        <v>16.53117561340332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24.705644607543945</v>
      </c>
      <c r="P34" s="1">
        <v>16.53117561340332</v>
      </c>
      <c r="Q34" s="1">
        <v>24.879768371582031</v>
      </c>
      <c r="R34" s="1">
        <v>400.11856079101563</v>
      </c>
      <c r="S34" s="1">
        <v>389.72933959960938</v>
      </c>
      <c r="T34" s="1">
        <v>1.9978338479995728</v>
      </c>
      <c r="U34" s="1">
        <v>22.816926956176758</v>
      </c>
      <c r="V34" s="1">
        <v>5.6479678153991699</v>
      </c>
      <c r="W34" s="1">
        <v>64.504501342773438</v>
      </c>
      <c r="X34" s="1">
        <v>300.62619018554688</v>
      </c>
      <c r="Y34" s="1">
        <v>300.68258666992188</v>
      </c>
      <c r="Z34" s="1">
        <v>7.7973537445068359</v>
      </c>
      <c r="AA34" s="1">
        <v>88.325477600097656</v>
      </c>
      <c r="AB34" s="1">
        <v>10.269176483154297</v>
      </c>
      <c r="AC34" s="1">
        <v>0.59824067354202271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1.1052433462703926</v>
      </c>
      <c r="AL34">
        <f>(U34-T34)/(1000-U34)*AK34</f>
        <v>2.3547444453292012E-2</v>
      </c>
      <c r="AM34">
        <f>(P34+273.15)</f>
        <v>289.6811756134033</v>
      </c>
      <c r="AN34">
        <f>(O34+273.15)</f>
        <v>297.85564460754392</v>
      </c>
      <c r="AO34">
        <f>(Y34*AG34+Z34*AH34)*AI34</f>
        <v>48.109212791862774</v>
      </c>
      <c r="AP34">
        <f>((AO34+0.00000010773*(AN34^4-AM34^4))-AL34*44100)/(L34*51.4+0.00000043092*AM34^3)</f>
        <v>-7.4785149381593161</v>
      </c>
      <c r="AQ34">
        <f>0.61365*EXP(17.502*J34/(240.97+J34))</f>
        <v>1.8875329823137414</v>
      </c>
      <c r="AR34">
        <f>AQ34*1000/AA34</f>
        <v>21.370198425189773</v>
      </c>
      <c r="AS34">
        <f>(AR34-U34)</f>
        <v>-1.4467285309869844</v>
      </c>
      <c r="AT34">
        <f>IF(D34,P34,(O34+P34)/2)</f>
        <v>20.618410110473633</v>
      </c>
      <c r="AU34">
        <f>0.61365*EXP(17.502*AT34/(240.97+AT34))</f>
        <v>2.4379996119430731</v>
      </c>
      <c r="AV34">
        <f>IF(AS34&lt;&gt;0,(1000-(AR34+U34)/2)/AS34*AL34,0)</f>
        <v>-15.916736982679296</v>
      </c>
      <c r="AW34">
        <f>U34*AA34/1000</f>
        <v>2.0153159707708546</v>
      </c>
      <c r="AX34">
        <f>(AU34-AW34)</f>
        <v>0.42268364117221857</v>
      </c>
      <c r="AY34">
        <f>1/(1.6/F34+1.37/N34)</f>
        <v>-6.4826852689522996</v>
      </c>
      <c r="AZ34">
        <f>G34*AA34*0.001</f>
        <v>34.5797634109149</v>
      </c>
      <c r="BA34">
        <f>G34/S34</f>
        <v>1.0045531539715926</v>
      </c>
      <c r="BB34">
        <f>(1-AL34*AA34/AQ34/F34)*100</f>
        <v>132.66561191874266</v>
      </c>
      <c r="BC34">
        <f>(S34-E34/(N34/1.35))</f>
        <v>389.00220052878694</v>
      </c>
      <c r="BD34">
        <f>E34*BB34/100/BC34</f>
        <v>7.8626528407613611E-3</v>
      </c>
    </row>
    <row r="35" spans="1:56" x14ac:dyDescent="0.25">
      <c r="A35" s="1" t="s">
        <v>1</v>
      </c>
      <c r="B35" s="1" t="s">
        <v>12297</v>
      </c>
      <c r="K35" s="1">
        <v>2.72</v>
      </c>
    </row>
    <row r="36" spans="1:56" x14ac:dyDescent="0.25">
      <c r="A36" s="1" t="s">
        <v>1</v>
      </c>
      <c r="B36" s="1" t="s">
        <v>1701</v>
      </c>
      <c r="K36" s="1">
        <v>2.72</v>
      </c>
    </row>
    <row r="37" spans="1:56" x14ac:dyDescent="0.25">
      <c r="A37" s="1">
        <v>7</v>
      </c>
      <c r="B37" s="1" t="s">
        <v>1700</v>
      </c>
      <c r="C37" s="1">
        <v>1581.5000082142651</v>
      </c>
      <c r="D37" s="1">
        <v>0</v>
      </c>
      <c r="E37">
        <f>(R37-S37*(1000-T37)/(1000-U37))*AK37</f>
        <v>3.3780115113863793</v>
      </c>
      <c r="F37">
        <f>IF(AV37&lt;&gt;0,1/(1/AV37-1/N37),0)</f>
        <v>-1.949254172502874</v>
      </c>
      <c r="G37">
        <f>((AY37-AL37/2)*S37-E37)/(AY37+AL37/2)</f>
        <v>395.07450045990021</v>
      </c>
      <c r="H37">
        <f>AL37*1000</f>
        <v>24.028746069557823</v>
      </c>
      <c r="I37">
        <f>(AQ37-AW37)</f>
        <v>-0.58110238026249728</v>
      </c>
      <c r="J37">
        <f>(P37+AP37*D37)</f>
        <v>12.725953102111816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24.758407592773438</v>
      </c>
      <c r="P37" s="1">
        <v>12.725953102111816</v>
      </c>
      <c r="Q37" s="1">
        <v>24.922134399414063</v>
      </c>
      <c r="R37" s="1">
        <v>400.17318725585938</v>
      </c>
      <c r="S37" s="1">
        <v>388.66769409179688</v>
      </c>
      <c r="T37" s="1">
        <v>2.0617690086364746</v>
      </c>
      <c r="U37" s="1">
        <v>23.294610977172852</v>
      </c>
      <c r="V37" s="1">
        <v>5.810366153717041</v>
      </c>
      <c r="W37" s="1">
        <v>65.647613525390625</v>
      </c>
      <c r="X37" s="1">
        <v>300.64602661132813</v>
      </c>
      <c r="Y37" s="1">
        <v>499.39871215820313</v>
      </c>
      <c r="Z37" s="1">
        <v>7.6685042381286621</v>
      </c>
      <c r="AA37" s="1">
        <v>88.32537841796875</v>
      </c>
      <c r="AB37" s="1">
        <v>10.595869064331055</v>
      </c>
      <c r="AC37" s="1">
        <v>0.59062474966049194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1.1053162743063532</v>
      </c>
      <c r="AL37">
        <f>(U37-T37)/(1000-U37)*AK37</f>
        <v>2.4028746069557821E-2</v>
      </c>
      <c r="AM37">
        <f>(P37+273.15)</f>
        <v>285.87595310211179</v>
      </c>
      <c r="AN37">
        <f>(O37+273.15)</f>
        <v>297.90840759277341</v>
      </c>
      <c r="AO37">
        <f>(Y37*AG37+Z37*AH37)*AI37</f>
        <v>79.90379215932353</v>
      </c>
      <c r="AP37">
        <f>((AO37+0.00000010773*(AN37^4-AM37^4))-AL37*44100)/(L37*51.4+0.00000043092*AM37^3)</f>
        <v>-7.0853787925871963</v>
      </c>
      <c r="AQ37">
        <f>0.61365*EXP(17.502*J37/(240.97+J37))</f>
        <v>1.4764029493956639</v>
      </c>
      <c r="AR37">
        <f>AQ37*1000/AA37</f>
        <v>16.715500978768603</v>
      </c>
      <c r="AS37">
        <f>(AR37-U37)</f>
        <v>-6.5791099984042489</v>
      </c>
      <c r="AT37">
        <f>IF(D37,P37,(O37+P37)/2)</f>
        <v>18.742180347442627</v>
      </c>
      <c r="AU37">
        <f>0.61365*EXP(17.502*AT37/(240.97+AT37))</f>
        <v>2.1699512698763064</v>
      </c>
      <c r="AV37">
        <f>IF(AS37&lt;&gt;0,(1000-(AR37+U37)/2)/AS37*AL37,0)</f>
        <v>-3.5792150708936936</v>
      </c>
      <c r="AW37">
        <f>U37*AA37/1000</f>
        <v>2.0575053296581611</v>
      </c>
      <c r="AX37">
        <f>(AU37-AW37)</f>
        <v>0.11244594021814525</v>
      </c>
      <c r="AY37">
        <f>1/(1.6/F37+1.37/N37)</f>
        <v>-1.9969672664876137</v>
      </c>
      <c r="AZ37">
        <f>G37*AA37*0.001</f>
        <v>34.895104756410653</v>
      </c>
      <c r="BA37">
        <f>G37/S37</f>
        <v>1.0164840208370653</v>
      </c>
      <c r="BB37">
        <f>(1-AL37*AA37/AQ37/F37)*100</f>
        <v>173.74680981186845</v>
      </c>
      <c r="BC37">
        <f>(S37-E37/(N37/1.35))</f>
        <v>387.60228643933277</v>
      </c>
      <c r="BD37">
        <f>E37*BB37/100/BC37</f>
        <v>1.5142292606238679E-2</v>
      </c>
    </row>
    <row r="38" spans="1:56" x14ac:dyDescent="0.25">
      <c r="A38" s="1" t="s">
        <v>1</v>
      </c>
      <c r="B38" s="1" t="s">
        <v>12296</v>
      </c>
      <c r="K38" s="1">
        <v>2.72</v>
      </c>
    </row>
    <row r="39" spans="1:56" x14ac:dyDescent="0.25">
      <c r="A39" s="1" t="s">
        <v>1</v>
      </c>
      <c r="B39" s="1" t="s">
        <v>1698</v>
      </c>
      <c r="K39" s="1">
        <v>2.72</v>
      </c>
    </row>
    <row r="40" spans="1:56" x14ac:dyDescent="0.25">
      <c r="A40" s="1">
        <v>8</v>
      </c>
      <c r="B40" s="1" t="s">
        <v>1697</v>
      </c>
      <c r="C40" s="1">
        <v>1788.0000082030892</v>
      </c>
      <c r="D40" s="1">
        <v>0</v>
      </c>
      <c r="E40">
        <f>(R40-S40*(1000-T40)/(1000-U40))*AK40</f>
        <v>4.2526916271071897</v>
      </c>
      <c r="F40">
        <f>IF(AV40&lt;&gt;0,1/(1/AV40-1/N40),0)</f>
        <v>-1.6935067371325438</v>
      </c>
      <c r="G40">
        <f>((AY40-AL40/2)*S40-E40)/(AY40+AL40/2)</f>
        <v>395.95132077788088</v>
      </c>
      <c r="H40">
        <f>AL40*1000</f>
        <v>24.66587385801051</v>
      </c>
      <c r="I40">
        <f>(AQ40-AW40)</f>
        <v>-0.76220986423771131</v>
      </c>
      <c r="J40">
        <f>(P40+AP40*D40)</f>
        <v>11.352263450622559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24.830068588256836</v>
      </c>
      <c r="P40" s="1">
        <v>11.352263450622559</v>
      </c>
      <c r="Q40" s="1">
        <v>24.983213424682617</v>
      </c>
      <c r="R40" s="1">
        <v>399.75039672851563</v>
      </c>
      <c r="S40" s="1">
        <v>387.26025390625</v>
      </c>
      <c r="T40" s="1">
        <v>2.1163299083709717</v>
      </c>
      <c r="U40" s="1">
        <v>23.899848937988281</v>
      </c>
      <c r="V40" s="1">
        <v>5.9383702278137207</v>
      </c>
      <c r="W40" s="1">
        <v>67.062393188476563</v>
      </c>
      <c r="X40" s="1">
        <v>300.62960815429688</v>
      </c>
      <c r="Y40" s="1">
        <v>750.46661376953125</v>
      </c>
      <c r="Z40" s="1">
        <v>7.561307430267334</v>
      </c>
      <c r="AA40" s="1">
        <v>88.321060180664063</v>
      </c>
      <c r="AB40" s="1">
        <v>10.731758117675781</v>
      </c>
      <c r="AC40" s="1">
        <v>0.59792667627334595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1.1052559123319734</v>
      </c>
      <c r="AL40">
        <f>(U40-T40)/(1000-U40)*AK40</f>
        <v>2.4665873858010511E-2</v>
      </c>
      <c r="AM40">
        <f>(P40+273.15)</f>
        <v>284.50226345062254</v>
      </c>
      <c r="AN40">
        <f>(O40+273.15)</f>
        <v>297.98006858825681</v>
      </c>
      <c r="AO40">
        <f>(Y40*AG40+Z40*AH40)*AI40</f>
        <v>120.07465551924724</v>
      </c>
      <c r="AP40">
        <f>((AO40+0.00000010773*(AN40^4-AM40^4))-AL40*44100)/(L40*51.4+0.00000043092*AM40^3)</f>
        <v>-6.8719394165508101</v>
      </c>
      <c r="AQ40">
        <f>0.61365*EXP(17.502*J40/(240.97+J40))</f>
        <v>1.3486501321231319</v>
      </c>
      <c r="AR40">
        <f>AQ40*1000/AA40</f>
        <v>15.269858959623187</v>
      </c>
      <c r="AS40">
        <f>(AR40-U40)</f>
        <v>-8.629989978365094</v>
      </c>
      <c r="AT40">
        <f>IF(D40,P40,(O40+P40)/2)</f>
        <v>18.091166019439697</v>
      </c>
      <c r="AU40">
        <f>0.61365*EXP(17.502*AT40/(240.97+AT40))</f>
        <v>2.0831821254959317</v>
      </c>
      <c r="AV40">
        <f>IF(AS40&lt;&gt;0,(1000-(AR40+U40)/2)/AS40*AL40,0)</f>
        <v>-2.8021812750196275</v>
      </c>
      <c r="AW40">
        <f>U40*AA40/1000</f>
        <v>2.1108599963608432</v>
      </c>
      <c r="AX40">
        <f>(AU40-AW40)</f>
        <v>-2.7677870864911469E-2</v>
      </c>
      <c r="AY40">
        <f>1/(1.6/F40+1.37/N40)</f>
        <v>-1.6007229935331104</v>
      </c>
      <c r="AZ40">
        <f>G40*AA40*0.001</f>
        <v>34.970840431036642</v>
      </c>
      <c r="BA40">
        <f>G40/S40</f>
        <v>1.0224424448002734</v>
      </c>
      <c r="BB40">
        <f>(1-AL40*AA40/AQ40/F40)*100</f>
        <v>195.38378494390693</v>
      </c>
      <c r="BC40">
        <f>(S40-E40/(N40/1.35))</f>
        <v>385.91897659330488</v>
      </c>
      <c r="BD40">
        <f>E40*BB40/100/BC40</f>
        <v>2.1530607114433348E-2</v>
      </c>
    </row>
    <row r="41" spans="1:56" x14ac:dyDescent="0.25">
      <c r="A41" s="1" t="s">
        <v>1</v>
      </c>
      <c r="B41" s="1" t="s">
        <v>12295</v>
      </c>
      <c r="K41" s="1">
        <v>2.72</v>
      </c>
    </row>
    <row r="42" spans="1:56" x14ac:dyDescent="0.25">
      <c r="A42" s="1" t="s">
        <v>1</v>
      </c>
      <c r="B42" s="1" t="s">
        <v>1695</v>
      </c>
      <c r="K42" s="1">
        <v>2.72</v>
      </c>
    </row>
    <row r="43" spans="1:56" x14ac:dyDescent="0.25">
      <c r="A43" s="1">
        <v>9</v>
      </c>
      <c r="B43" s="1" t="s">
        <v>1694</v>
      </c>
      <c r="C43" s="1">
        <v>1994.0000082030892</v>
      </c>
      <c r="D43" s="1">
        <v>0</v>
      </c>
      <c r="E43">
        <f>(R43-S43*(1000-T43)/(1000-U43))*AK43</f>
        <v>5.0379921798945322</v>
      </c>
      <c r="F43">
        <f>IF(AV43&lt;&gt;0,1/(1/AV43-1/N43),0)</f>
        <v>12.268398040184566</v>
      </c>
      <c r="G43">
        <f>((AY43-AL43/2)*S43-E43)/(AY43+AL43/2)</f>
        <v>379.95869670230752</v>
      </c>
      <c r="H43">
        <f>AL43*1000</f>
        <v>25.400461009618439</v>
      </c>
      <c r="I43">
        <f>(AQ43-AW43)</f>
        <v>0.68685857690948371</v>
      </c>
      <c r="J43">
        <f>(P43+AP43*D43)</f>
        <v>23.220241546630859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24.926279067993164</v>
      </c>
      <c r="P43" s="1">
        <v>23.220241546630859</v>
      </c>
      <c r="Q43" s="1">
        <v>25.061651229858398</v>
      </c>
      <c r="R43" s="1">
        <v>400.05526733398438</v>
      </c>
      <c r="S43" s="1">
        <v>386.61398315429688</v>
      </c>
      <c r="T43" s="1">
        <v>2.1632387638092041</v>
      </c>
      <c r="U43" s="1">
        <v>24.57676887512207</v>
      </c>
      <c r="V43" s="1">
        <v>6.0353145599365234</v>
      </c>
      <c r="W43" s="1">
        <v>68.567802429199219</v>
      </c>
      <c r="X43" s="1">
        <v>300.6722412109375</v>
      </c>
      <c r="Y43" s="1">
        <v>999.40777587890625</v>
      </c>
      <c r="Z43" s="1">
        <v>7.6516456604003906</v>
      </c>
      <c r="AA43" s="1">
        <v>88.322059631347656</v>
      </c>
      <c r="AB43" s="1">
        <v>10.900036811828613</v>
      </c>
      <c r="AC43" s="1">
        <v>0.59570354223251343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1.1054126515107994</v>
      </c>
      <c r="AL43">
        <f>(U43-T43)/(1000-U43)*AK43</f>
        <v>2.5400461009618441E-2</v>
      </c>
      <c r="AM43">
        <f>(P43+273.15)</f>
        <v>296.37024154663084</v>
      </c>
      <c r="AN43">
        <f>(O43+273.15)</f>
        <v>298.07627906799314</v>
      </c>
      <c r="AO43">
        <f>(Y43*AG43+Z43*AH43)*AI43</f>
        <v>159.90524056646427</v>
      </c>
      <c r="AP43">
        <f>((AO43+0.00000010773*(AN43^4-AM43^4))-AL43*44100)/(L43*51.4+0.00000043092*AM43^3)</f>
        <v>-7.7621819343707097</v>
      </c>
      <c r="AQ43">
        <f>0.61365*EXP(17.502*J43/(240.97+J43))</f>
        <v>2.8575294230438644</v>
      </c>
      <c r="AR43">
        <f>AQ43*1000/AA43</f>
        <v>32.353518871401604</v>
      </c>
      <c r="AS43">
        <f>(AR43-U43)</f>
        <v>7.7767499962795341</v>
      </c>
      <c r="AT43">
        <f>IF(D43,P43,(O43+P43)/2)</f>
        <v>24.073260307312012</v>
      </c>
      <c r="AU43">
        <f>0.61365*EXP(17.502*AT43/(240.97+AT43))</f>
        <v>3.0081799766499153</v>
      </c>
      <c r="AV43">
        <f>IF(AS43&lt;&gt;0,(1000-(AR43+U43)/2)/AS43*AL43,0)</f>
        <v>3.173232165665397</v>
      </c>
      <c r="AW43">
        <f>U43*AA43/1000</f>
        <v>2.1706708461343807</v>
      </c>
      <c r="AX43">
        <f>(AU43-AW43)</f>
        <v>0.83750913051553466</v>
      </c>
      <c r="AY43">
        <f>1/(1.6/F43+1.37/N43)</f>
        <v>2.2198356177962348</v>
      </c>
      <c r="AZ43">
        <f>G43*AA43*0.001</f>
        <v>33.55873466759035</v>
      </c>
      <c r="BA43">
        <f>G43/S43</f>
        <v>0.98278570682392197</v>
      </c>
      <c r="BB43">
        <f>(1-AL43*AA43/AQ43/F43)*100</f>
        <v>93.600703716162002</v>
      </c>
      <c r="BC43">
        <f>(S43-E43/(N43/1.35))</f>
        <v>385.02502604049738</v>
      </c>
      <c r="BD43">
        <f>E43*BB43/100/BC43</f>
        <v>1.2247505524616212E-2</v>
      </c>
    </row>
    <row r="44" spans="1:56" x14ac:dyDescent="0.25">
      <c r="A44" s="1" t="s">
        <v>1</v>
      </c>
      <c r="B44" s="1" t="s">
        <v>12294</v>
      </c>
      <c r="K44" s="1">
        <v>2.72</v>
      </c>
    </row>
    <row r="45" spans="1:56" x14ac:dyDescent="0.25">
      <c r="A45" s="1" t="s">
        <v>1</v>
      </c>
      <c r="B45" s="1" t="s">
        <v>12293</v>
      </c>
      <c r="K45" s="1">
        <v>2.72</v>
      </c>
    </row>
    <row r="46" spans="1:56" x14ac:dyDescent="0.25">
      <c r="A46" s="1">
        <v>10</v>
      </c>
      <c r="B46" s="1" t="s">
        <v>1691</v>
      </c>
      <c r="C46" s="1">
        <v>2200.5000081919134</v>
      </c>
      <c r="D46" s="1">
        <v>0</v>
      </c>
      <c r="E46">
        <f>(R46-S46*(1000-T46)/(1000-U46))*AK46</f>
        <v>5.6668687448027795</v>
      </c>
      <c r="F46">
        <f>IF(AV46&lt;&gt;0,1/(1/AV46-1/N46),0)</f>
        <v>-2.9195338116083014</v>
      </c>
      <c r="G46">
        <f>((AY46-AL46/2)*S46-E46)/(AY46+AL46/2)</f>
        <v>389.45487279071949</v>
      </c>
      <c r="H46">
        <f>AL46*1000</f>
        <v>26.21403374686286</v>
      </c>
      <c r="I46">
        <f>(AQ46-AW46)</f>
        <v>-0.24609165456852744</v>
      </c>
      <c r="J46">
        <f>(P46+AP46*D46)</f>
        <v>17.365119934082031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25.040458679199219</v>
      </c>
      <c r="P46" s="1">
        <v>17.365119934082031</v>
      </c>
      <c r="Q46" s="1">
        <v>25.155773162841797</v>
      </c>
      <c r="R46" s="1">
        <v>400.122314453125</v>
      </c>
      <c r="S46" s="1">
        <v>385.84646606445313</v>
      </c>
      <c r="T46" s="1">
        <v>2.2046587467193604</v>
      </c>
      <c r="U46" s="1">
        <v>25.317417144775391</v>
      </c>
      <c r="V46" s="1">
        <v>6.1091971397399902</v>
      </c>
      <c r="W46" s="1">
        <v>70.15557861328125</v>
      </c>
      <c r="X46" s="1">
        <v>300.68667602539063</v>
      </c>
      <c r="Y46" s="1">
        <v>1249.567626953125</v>
      </c>
      <c r="Z46" s="1">
        <v>7.5432262420654297</v>
      </c>
      <c r="AA46" s="1">
        <v>88.322891235351563</v>
      </c>
      <c r="AB46" s="1">
        <v>11.16295337677002</v>
      </c>
      <c r="AC46" s="1">
        <v>0.59951376914978027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1.1054657206815828</v>
      </c>
      <c r="AL46">
        <f>(U46-T46)/(1000-U46)*AK46</f>
        <v>2.6214033746862861E-2</v>
      </c>
      <c r="AM46">
        <f>(P46+273.15)</f>
        <v>290.51511993408201</v>
      </c>
      <c r="AN46">
        <f>(O46+273.15)</f>
        <v>298.1904586791992</v>
      </c>
      <c r="AO46">
        <f>(Y46*AG46+Z46*AH46)*AI46</f>
        <v>199.93081584369793</v>
      </c>
      <c r="AP46">
        <f>((AO46+0.00000010773*(AN46^4-AM46^4))-AL46*44100)/(L46*51.4+0.00000043092*AM46^3)</f>
        <v>-7.2301205073720913</v>
      </c>
      <c r="AQ46">
        <f>0.61365*EXP(17.502*J46/(240.97+J46))</f>
        <v>1.9900158262694945</v>
      </c>
      <c r="AR46">
        <f>AQ46*1000/AA46</f>
        <v>22.531144513450702</v>
      </c>
      <c r="AS46">
        <f>(AR46-U46)</f>
        <v>-2.7862726313246888</v>
      </c>
      <c r="AT46">
        <f>IF(D46,P46,(O46+P46)/2)</f>
        <v>21.202789306640625</v>
      </c>
      <c r="AU46">
        <f>0.61365*EXP(17.502*AT46/(240.97+AT46))</f>
        <v>2.5272068035809636</v>
      </c>
      <c r="AV46">
        <f>IF(AS46&lt;&gt;0,(1000-(AR46+U46)/2)/AS46*AL46,0)</f>
        <v>-9.183193903632537</v>
      </c>
      <c r="AW46">
        <f>U46*AA46/1000</f>
        <v>2.2361074808380219</v>
      </c>
      <c r="AX46">
        <f>(AU46-AW46)</f>
        <v>0.2910993227429417</v>
      </c>
      <c r="AY46">
        <f>1/(1.6/F46+1.37/N46)</f>
        <v>-4.386633125348764</v>
      </c>
      <c r="AZ46">
        <f>G46*AA46*0.001</f>
        <v>34.397780370572391</v>
      </c>
      <c r="BA46">
        <f>G46/S46</f>
        <v>1.0093519237407338</v>
      </c>
      <c r="BB46">
        <f>(1-AL46*AA46/AQ46/F46)*100</f>
        <v>139.85080436632558</v>
      </c>
      <c r="BC46">
        <f>(S46-E46/(N46/1.35))</f>
        <v>384.05916448011226</v>
      </c>
      <c r="BD46">
        <f>E46*BB46/100/BC46</f>
        <v>2.0635262102698695E-2</v>
      </c>
    </row>
    <row r="47" spans="1:56" x14ac:dyDescent="0.25">
      <c r="A47" s="1" t="s">
        <v>1</v>
      </c>
      <c r="B47" s="1" t="s">
        <v>12292</v>
      </c>
      <c r="K47" s="1">
        <v>2.72</v>
      </c>
    </row>
    <row r="48" spans="1:56" x14ac:dyDescent="0.25">
      <c r="A48" s="1" t="s">
        <v>1</v>
      </c>
      <c r="B48" s="1" t="s">
        <v>12291</v>
      </c>
      <c r="K48" s="1">
        <v>2.72</v>
      </c>
    </row>
    <row r="49" spans="1:56" x14ac:dyDescent="0.25">
      <c r="A49" s="1">
        <v>11</v>
      </c>
      <c r="B49" s="1" t="s">
        <v>12290</v>
      </c>
      <c r="C49" s="1">
        <v>2407.5000081919134</v>
      </c>
      <c r="D49" s="1">
        <v>0</v>
      </c>
      <c r="E49">
        <f>(R49-S49*(1000-T49)/(1000-U49))*AK49</f>
        <v>6.2823508947917439</v>
      </c>
      <c r="F49">
        <f>IF(AV49&lt;&gt;0,1/(1/AV49-1/N49),0)</f>
        <v>-1.1134994461824599</v>
      </c>
      <c r="G49">
        <f>((AY49-AL49/2)*S49-E49)/(AY49+AL49/2)</f>
        <v>403.95518420802671</v>
      </c>
      <c r="H49">
        <f>AL49*1000</f>
        <v>27.272891214333328</v>
      </c>
      <c r="I49">
        <f>(AQ49-AW49)</f>
        <v>-1.5727570484405509</v>
      </c>
      <c r="J49">
        <f>(P49+AP49*D49)</f>
        <v>2.7355563640594482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25.166702270507813</v>
      </c>
      <c r="P49" s="1">
        <v>2.7355563640594482</v>
      </c>
      <c r="Q49" s="1">
        <v>25.260568618774414</v>
      </c>
      <c r="R49" s="1">
        <v>400.10464477539063</v>
      </c>
      <c r="S49" s="1">
        <v>384.92431640625</v>
      </c>
      <c r="T49" s="1">
        <v>2.2382664680480957</v>
      </c>
      <c r="U49" s="1">
        <v>26.262699127197266</v>
      </c>
      <c r="V49" s="1">
        <v>6.1559157371520996</v>
      </c>
      <c r="W49" s="1">
        <v>72.230438232421875</v>
      </c>
      <c r="X49" s="1">
        <v>300.6690673828125</v>
      </c>
      <c r="Y49" s="1">
        <v>1600.6256103515625</v>
      </c>
      <c r="Z49" s="1">
        <v>7.6815462112426758</v>
      </c>
      <c r="AA49" s="1">
        <v>88.323753356933594</v>
      </c>
      <c r="AB49" s="1">
        <v>11.351760864257813</v>
      </c>
      <c r="AC49" s="1">
        <v>0.59251618385314941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1.1054009830250457</v>
      </c>
      <c r="AL49">
        <f>(U49-T49)/(1000-U49)*AK49</f>
        <v>2.7272891214333326E-2</v>
      </c>
      <c r="AM49">
        <f>(P49+273.15)</f>
        <v>275.88555636405943</v>
      </c>
      <c r="AN49">
        <f>(O49+273.15)</f>
        <v>298.31670227050779</v>
      </c>
      <c r="AO49">
        <f>(Y49*AG49+Z49*AH49)*AI49</f>
        <v>256.10009193196674</v>
      </c>
      <c r="AP49">
        <f>((AO49+0.00000010773*(AN49^4-AM49^4))-AL49*44100)/(L49*51.4+0.00000043092*AM49^3)</f>
        <v>-6.0270311978910867</v>
      </c>
      <c r="AQ49">
        <f>0.61365*EXP(17.502*J49/(240.97+J49))</f>
        <v>0.74686311175737563</v>
      </c>
      <c r="AR49">
        <f>AQ49*1000/AA49</f>
        <v>8.4559711671123772</v>
      </c>
      <c r="AS49">
        <f>(AR49-U49)</f>
        <v>-17.806727960084888</v>
      </c>
      <c r="AT49">
        <f>IF(D49,P49,(O49+P49)/2)</f>
        <v>13.95112931728363</v>
      </c>
      <c r="AU49">
        <f>0.61365*EXP(17.502*AT49/(240.97+AT49))</f>
        <v>1.5992033094907567</v>
      </c>
      <c r="AV49">
        <f>IF(AS49&lt;&gt;0,(1000-(AR49+U49)/2)/AS49*AL49,0)</f>
        <v>-1.5050183287679124</v>
      </c>
      <c r="AW49">
        <f>U49*AA49/1000</f>
        <v>2.3196201601979265</v>
      </c>
      <c r="AX49">
        <f>(AU49-AW49)</f>
        <v>-0.72041685070716976</v>
      </c>
      <c r="AY49">
        <f>1/(1.6/F49+1.37/N49)</f>
        <v>-0.89538025659220633</v>
      </c>
      <c r="AZ49">
        <f>G49*AA49*0.001</f>
        <v>35.678838057244427</v>
      </c>
      <c r="BA49">
        <f>G49/S49</f>
        <v>1.0494405445191244</v>
      </c>
      <c r="BB49">
        <f>(1-AL49*AA49/AQ49/F49)*100</f>
        <v>389.65276684314574</v>
      </c>
      <c r="BC49">
        <f>(S49-E49/(N49/1.35))</f>
        <v>382.94289488171859</v>
      </c>
      <c r="BD49">
        <f>E49*BB49/100/BC49</f>
        <v>6.3924293704188478E-2</v>
      </c>
    </row>
    <row r="50" spans="1:56" x14ac:dyDescent="0.25">
      <c r="A50" s="1" t="s">
        <v>1</v>
      </c>
      <c r="B50" s="1" t="s">
        <v>12289</v>
      </c>
      <c r="K50" s="1">
        <v>2.72</v>
      </c>
    </row>
    <row r="51" spans="1:56" x14ac:dyDescent="0.25">
      <c r="A51" s="1" t="s">
        <v>1</v>
      </c>
      <c r="B51" s="1" t="s">
        <v>12284</v>
      </c>
      <c r="K51" s="1">
        <v>2.72</v>
      </c>
    </row>
    <row r="52" spans="1:56" x14ac:dyDescent="0.25">
      <c r="A52" s="1">
        <v>12</v>
      </c>
      <c r="B52" s="1" t="s">
        <v>12288</v>
      </c>
      <c r="C52" s="1">
        <v>2615.0000081807375</v>
      </c>
      <c r="D52" s="1">
        <v>0</v>
      </c>
      <c r="E52">
        <f>(R52-S52*(1000-T52)/(1000-U52))*AK52</f>
        <v>6.8790485409197339</v>
      </c>
      <c r="F52">
        <f>IF(AV52&lt;&gt;0,1/(1/AV52-1/N52),0)</f>
        <v>-1.1427937397125079</v>
      </c>
      <c r="G52">
        <f>((AY52-AL52/2)*S52-E52)/(AY52+AL52/2)</f>
        <v>403.38127878521942</v>
      </c>
      <c r="H52">
        <f>AL52*1000</f>
        <v>28.537429986842334</v>
      </c>
      <c r="I52">
        <f>(AQ52-AW52)</f>
        <v>-1.5869852265746167</v>
      </c>
      <c r="J52">
        <f>(P52+AP52*D52)</f>
        <v>4.2481722831726074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25.300771713256836</v>
      </c>
      <c r="P52" s="1">
        <v>4.2481722831726074</v>
      </c>
      <c r="Q52" s="1">
        <v>25.367271423339844</v>
      </c>
      <c r="R52" s="1">
        <v>399.95443725585938</v>
      </c>
      <c r="S52" s="1">
        <v>383.82077026367188</v>
      </c>
      <c r="T52" s="1">
        <v>2.2642712593078613</v>
      </c>
      <c r="U52" s="1">
        <v>27.376495361328125</v>
      </c>
      <c r="V52" s="1">
        <v>6.1779212951660156</v>
      </c>
      <c r="W52" s="1">
        <v>74.695030212402344</v>
      </c>
      <c r="X52" s="1">
        <v>300.63763427734375</v>
      </c>
      <c r="Y52" s="1">
        <v>1999.0294189453125</v>
      </c>
      <c r="Z52" s="1">
        <v>7.9852991104125977</v>
      </c>
      <c r="AA52" s="1">
        <v>88.323417663574219</v>
      </c>
      <c r="AB52" s="1">
        <v>11.286588668823242</v>
      </c>
      <c r="AC52" s="1">
        <v>0.56024003028869629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1.1052854201372928</v>
      </c>
      <c r="AL52">
        <f>(U52-T52)/(1000-U52)*AK52</f>
        <v>2.8537429986842333E-2</v>
      </c>
      <c r="AM52">
        <f>(P52+273.15)</f>
        <v>277.39817228317258</v>
      </c>
      <c r="AN52">
        <f>(O52+273.15)</f>
        <v>298.45077171325681</v>
      </c>
      <c r="AO52">
        <f>(Y52*AG52+Z52*AH52)*AI52</f>
        <v>319.8446998821637</v>
      </c>
      <c r="AP52">
        <f>((AO52+0.00000010773*(AN52^4-AM52^4))-AL52*44100)/(L52*51.4+0.00000043092*AM52^3)</f>
        <v>-6.0554271828973389</v>
      </c>
      <c r="AQ52">
        <f>0.61365*EXP(17.502*J52/(240.97+J52))</f>
        <v>0.83100040738886927</v>
      </c>
      <c r="AR52">
        <f>AQ52*1000/AA52</f>
        <v>9.4086079249578809</v>
      </c>
      <c r="AS52">
        <f>(AR52-U52)</f>
        <v>-17.967887436370244</v>
      </c>
      <c r="AT52">
        <f>IF(D52,P52,(O52+P52)/2)</f>
        <v>14.774471998214722</v>
      </c>
      <c r="AU52">
        <f>0.61365*EXP(17.502*AT52/(240.97+AT52))</f>
        <v>1.68668959009238</v>
      </c>
      <c r="AV52">
        <f>IF(AS52&lt;&gt;0,(1000-(AR52+U52)/2)/AS52*AL52,0)</f>
        <v>-1.5590343567794342</v>
      </c>
      <c r="AW52">
        <f>U52*AA52/1000</f>
        <v>2.417985633963486</v>
      </c>
      <c r="AX52">
        <f>(AU52-AW52)</f>
        <v>-0.73129604387110603</v>
      </c>
      <c r="AY52">
        <f>1/(1.6/F52+1.37/N52)</f>
        <v>-0.92591714581879481</v>
      </c>
      <c r="AZ52">
        <f>G52*AA52*0.001</f>
        <v>35.628013163813606</v>
      </c>
      <c r="BA52">
        <f>G52/S52</f>
        <v>1.0509626107730181</v>
      </c>
      <c r="BB52">
        <f>(1-AL52*AA52/AQ52/F52)*100</f>
        <v>365.41266049037267</v>
      </c>
      <c r="BC52">
        <f>(S52-E52/(N52/1.35))</f>
        <v>381.65115333594269</v>
      </c>
      <c r="BD52">
        <f>E52*BB52/100/BC52</f>
        <v>6.5863587912893234E-2</v>
      </c>
    </row>
    <row r="53" spans="1:56" x14ac:dyDescent="0.25">
      <c r="A53" s="1" t="s">
        <v>1</v>
      </c>
      <c r="B53" s="1" t="s">
        <v>12287</v>
      </c>
    </row>
    <row r="54" spans="1:56" x14ac:dyDescent="0.25">
      <c r="A54" s="1" t="s">
        <v>1</v>
      </c>
      <c r="B54" s="1" t="s">
        <v>12286</v>
      </c>
    </row>
    <row r="55" spans="1:56" x14ac:dyDescent="0.25">
      <c r="A55" s="1" t="s">
        <v>1</v>
      </c>
      <c r="B55" s="1" t="s">
        <v>12285</v>
      </c>
    </row>
    <row r="56" spans="1:56" x14ac:dyDescent="0.25">
      <c r="A56" s="1" t="s">
        <v>1</v>
      </c>
      <c r="B56" s="1" t="s">
        <v>12284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9B469-88FE-40E2-9AA0-0E0CB154500C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12363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12362</v>
      </c>
    </row>
    <row r="12" spans="1:60" x14ac:dyDescent="0.25">
      <c r="A12" s="1" t="s">
        <v>1</v>
      </c>
      <c r="B12" s="1" t="s">
        <v>12361</v>
      </c>
    </row>
    <row r="13" spans="1:60" x14ac:dyDescent="0.25">
      <c r="A13" s="1" t="s">
        <v>1</v>
      </c>
      <c r="B13" s="1" t="s">
        <v>12360</v>
      </c>
    </row>
    <row r="14" spans="1:60" x14ac:dyDescent="0.25">
      <c r="A14" s="1" t="s">
        <v>1</v>
      </c>
      <c r="B14" s="1" t="s">
        <v>12359</v>
      </c>
    </row>
    <row r="15" spans="1:60" x14ac:dyDescent="0.25">
      <c r="A15" s="1" t="s">
        <v>1</v>
      </c>
      <c r="B15" s="1" t="s">
        <v>12358</v>
      </c>
    </row>
    <row r="16" spans="1:60" x14ac:dyDescent="0.25">
      <c r="A16" s="1" t="s">
        <v>1</v>
      </c>
      <c r="B16" s="1" t="s">
        <v>12357</v>
      </c>
    </row>
    <row r="17" spans="1:60" x14ac:dyDescent="0.25">
      <c r="A17" s="1" t="s">
        <v>1</v>
      </c>
      <c r="B17" s="1" t="s">
        <v>12356</v>
      </c>
    </row>
    <row r="18" spans="1:60" x14ac:dyDescent="0.25">
      <c r="A18" s="1">
        <v>1</v>
      </c>
      <c r="B18" s="1" t="s">
        <v>12355</v>
      </c>
      <c r="C18" s="1">
        <v>341.00000835955143</v>
      </c>
      <c r="D18" s="1">
        <v>0</v>
      </c>
      <c r="E18">
        <f>(R18-S18*(1000-T18)/(1000-U18))*AO18</f>
        <v>-2.472916288406438</v>
      </c>
      <c r="F18">
        <f>IF(AZ18&lt;&gt;0,1/(1/AZ18-1/N18),0)</f>
        <v>3.3724814969850399</v>
      </c>
      <c r="G18">
        <f>((BC18-AP18/2)*S18-E18)/(BC18+AP18/2)</f>
        <v>388.94248964732787</v>
      </c>
      <c r="H18">
        <f>AP18*1000</f>
        <v>22.826823528655851</v>
      </c>
      <c r="I18">
        <f>(AU18-BA18)</f>
        <v>1.040877757934572</v>
      </c>
      <c r="J18">
        <f>(P18+AT18*D18)</f>
        <v>22.972635269165039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24.470222473144531</v>
      </c>
      <c r="P18" s="1">
        <v>22.972635269165039</v>
      </c>
      <c r="Q18" s="1">
        <v>24.569231033325195</v>
      </c>
      <c r="R18" s="1">
        <v>399.98483276367188</v>
      </c>
      <c r="S18" s="1">
        <v>394.078125</v>
      </c>
      <c r="T18" s="1">
        <v>-0.16497685015201569</v>
      </c>
      <c r="U18" s="1">
        <v>20.091018676757813</v>
      </c>
      <c r="V18" s="1">
        <v>-0.47291105985641479</v>
      </c>
      <c r="W18" s="1">
        <v>57.591503143310547</v>
      </c>
      <c r="X18" s="1">
        <v>300.36306762695313</v>
      </c>
      <c r="Y18" s="1">
        <v>4.9469619989395142E-3</v>
      </c>
      <c r="Z18" s="1">
        <v>8.9495687484741211</v>
      </c>
      <c r="AA18" s="1">
        <v>88.306976318359375</v>
      </c>
      <c r="AB18" s="1">
        <v>2.5074553489685059</v>
      </c>
      <c r="AC18" s="1">
        <v>-0.33202913403511047</v>
      </c>
      <c r="AD18" s="1">
        <v>3.7498626857995987E-2</v>
      </c>
      <c r="AE18" s="1">
        <v>9.0021509677171707E-3</v>
      </c>
      <c r="AF18" s="1">
        <v>3.8966409862041473E-2</v>
      </c>
      <c r="AG18" s="1">
        <v>3.2393809407949448E-2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1.1042759839226215</v>
      </c>
      <c r="AP18">
        <f>(U18-T18)/(1000-U18)*AO18</f>
        <v>2.2826823528655851E-2</v>
      </c>
      <c r="AQ18">
        <f>(P18+273.15)</f>
        <v>296.12263526916502</v>
      </c>
      <c r="AR18">
        <f>(O18+273.15)</f>
        <v>297.62022247314451</v>
      </c>
      <c r="AS18">
        <f>(Y18*AK18+Z18*AL18)*AM18</f>
        <v>7.9151390213860751E-4</v>
      </c>
      <c r="AT18">
        <f>((AS18+0.00000010773*(AR18^4-AQ18^4))-AP18*44100)/(L18*0.92*2*29.3+0.00000043092*AQ18^3)</f>
        <v>-7.8199632281423153</v>
      </c>
      <c r="AU18">
        <f>0.61365*EXP(17.502*J18/(240.97+J18))</f>
        <v>2.8150548684347401</v>
      </c>
      <c r="AV18">
        <f>AU18*1000/AA18</f>
        <v>31.878057496681368</v>
      </c>
      <c r="AW18">
        <f>(AV18-U18)</f>
        <v>11.787038819923556</v>
      </c>
      <c r="AX18">
        <f>IF(D18,P18,(O18+P18)/2)</f>
        <v>23.721428871154785</v>
      </c>
      <c r="AY18">
        <f>0.61365*EXP(17.502*AX18/(240.97+AX18))</f>
        <v>2.9452224426697162</v>
      </c>
      <c r="AZ18">
        <f>IF(AW18&lt;&gt;0,(1000-(AV18+U18)/2)/AW18*AP18,0)</f>
        <v>1.8862819918515263</v>
      </c>
      <c r="BA18">
        <f>U18*AA18/1000</f>
        <v>1.774177110500168</v>
      </c>
      <c r="BB18">
        <f>(AY18-BA18)</f>
        <v>1.1710453321695482</v>
      </c>
      <c r="BC18">
        <f>1/(1.6/F18+1.37/N18)</f>
        <v>1.2586603141824024</v>
      </c>
      <c r="BD18">
        <f>G18*AA18*0.001</f>
        <v>34.346335222490325</v>
      </c>
      <c r="BE18">
        <f>G18/S18</f>
        <v>0.98696797658415547</v>
      </c>
      <c r="BF18">
        <f>(1-AP18*AA18/AU18/F18)*100</f>
        <v>78.767357076267459</v>
      </c>
      <c r="BG18">
        <f>(S18-E18/(N18/1.35))</f>
        <v>394.85807022182371</v>
      </c>
      <c r="BH18">
        <f>E18*BF18/100/BG18</f>
        <v>-4.933040375727951E-3</v>
      </c>
    </row>
    <row r="19" spans="1:60" x14ac:dyDescent="0.25">
      <c r="A19" s="1" t="s">
        <v>1</v>
      </c>
      <c r="B19" s="1" t="s">
        <v>12354</v>
      </c>
      <c r="K19" s="1">
        <v>2.72</v>
      </c>
    </row>
    <row r="20" spans="1:60" x14ac:dyDescent="0.25">
      <c r="A20" s="1" t="s">
        <v>1</v>
      </c>
      <c r="B20" s="1" t="s">
        <v>12353</v>
      </c>
      <c r="K20" s="1">
        <v>2.72</v>
      </c>
    </row>
    <row r="21" spans="1:60" x14ac:dyDescent="0.25">
      <c r="A21" s="1">
        <v>2</v>
      </c>
      <c r="B21" s="1" t="s">
        <v>12352</v>
      </c>
      <c r="C21" s="1">
        <v>547.5000083707273</v>
      </c>
      <c r="D21" s="1">
        <v>0</v>
      </c>
      <c r="E21">
        <f>(R21-S21*(1000-T21)/(1000-U21))*AO21</f>
        <v>-1.6737868381397898</v>
      </c>
      <c r="F21">
        <f>IF(AZ21&lt;&gt;0,1/(1/AZ21-1/N21),0)</f>
        <v>3.5643173562200432</v>
      </c>
      <c r="G21">
        <f>((BC21-AP21/2)*S21-E21)/(BC21+AP21/2)</f>
        <v>387.74603873571186</v>
      </c>
      <c r="H21">
        <f>AP21*1000</f>
        <v>23.005884434300725</v>
      </c>
      <c r="I21">
        <f>(AU21-BA21)</f>
        <v>1.0174289588448584</v>
      </c>
      <c r="J21">
        <f>(P21+AT21*D21)</f>
        <v>22.919750213623047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24.523138046264648</v>
      </c>
      <c r="P21" s="1">
        <v>22.919750213623047</v>
      </c>
      <c r="Q21" s="1">
        <v>24.659584045410156</v>
      </c>
      <c r="R21" s="1">
        <v>400.048095703125</v>
      </c>
      <c r="S21" s="1">
        <v>393.3681640625</v>
      </c>
      <c r="T21" s="1">
        <v>-0.15816237032413483</v>
      </c>
      <c r="U21" s="1">
        <v>20.254680633544922</v>
      </c>
      <c r="V21" s="1">
        <v>-0.45194271206855774</v>
      </c>
      <c r="W21" s="1">
        <v>57.876945495605469</v>
      </c>
      <c r="X21" s="1">
        <v>300.343017578125</v>
      </c>
      <c r="Y21" s="1">
        <v>25.210727691650391</v>
      </c>
      <c r="Z21" s="1">
        <v>8.9140806198120117</v>
      </c>
      <c r="AA21" s="1">
        <v>88.306793212890625</v>
      </c>
      <c r="AB21" s="1">
        <v>3.3433256149291992</v>
      </c>
      <c r="AC21" s="1">
        <v>-0.24603278934955597</v>
      </c>
      <c r="AD21" s="1">
        <v>5.239427462220192E-2</v>
      </c>
      <c r="AE21" s="1">
        <v>4.9099083989858627E-3</v>
      </c>
      <c r="AF21" s="1">
        <v>1.7233958467841148E-2</v>
      </c>
      <c r="AG21" s="1">
        <v>1.9494365900754929E-2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1.1042022705078123</v>
      </c>
      <c r="AP21">
        <f>(U21-T21)/(1000-U21)*AO21</f>
        <v>2.3005884434300725E-2</v>
      </c>
      <c r="AQ21">
        <f>(P21+273.15)</f>
        <v>296.06975021362302</v>
      </c>
      <c r="AR21">
        <f>(O21+273.15)</f>
        <v>297.67313804626463</v>
      </c>
      <c r="AS21">
        <f>(Y21*AK21+Z21*AL21)*AM21</f>
        <v>4.0337163405034744</v>
      </c>
      <c r="AT21">
        <f>((AS21+0.00000010773*(AR21^4-AQ21^4))-AP21*44100)/(L21*0.92*2*29.3+0.00000043092*AQ21^3)</f>
        <v>-7.8414356246663131</v>
      </c>
      <c r="AU21">
        <f>0.61365*EXP(17.502*J21/(240.97+J21))</f>
        <v>2.8060548531444502</v>
      </c>
      <c r="AV21">
        <f>AU21*1000/AA21</f>
        <v>31.776206009197885</v>
      </c>
      <c r="AW21">
        <f>(AV21-U21)</f>
        <v>11.521525375652963</v>
      </c>
      <c r="AX21">
        <f>IF(D21,P21,(O21+P21)/2)</f>
        <v>23.721444129943848</v>
      </c>
      <c r="AY21">
        <f>0.61365*EXP(17.502*AX21/(240.97+AX21))</f>
        <v>2.945225147931176</v>
      </c>
      <c r="AZ21">
        <f>IF(AW21&lt;&gt;0,(1000-(AV21+U21)/2)/AW21*AP21,0)</f>
        <v>1.9448272187199214</v>
      </c>
      <c r="BA21">
        <f>U21*AA21/1000</f>
        <v>1.7886258942995918</v>
      </c>
      <c r="BB21">
        <f>(AY21-BA21)</f>
        <v>1.1565992536315841</v>
      </c>
      <c r="BC21">
        <f>1/(1.6/F21+1.37/N21)</f>
        <v>1.3004556598563815</v>
      </c>
      <c r="BD21">
        <f>G21*AA21*0.001</f>
        <v>34.240609261751985</v>
      </c>
      <c r="BE21">
        <f>G21/S21</f>
        <v>0.98570772665300166</v>
      </c>
      <c r="BF21">
        <f>(1-AP21*AA21/AU21/F21)*100</f>
        <v>79.687633402650022</v>
      </c>
      <c r="BG21">
        <f>(S21-E21/(N21/1.35))</f>
        <v>393.8960679195286</v>
      </c>
      <c r="BH21">
        <f>E21*BF21/100/BG21</f>
        <v>-3.3861752582692271E-3</v>
      </c>
    </row>
    <row r="22" spans="1:60" x14ac:dyDescent="0.25">
      <c r="A22" s="1" t="s">
        <v>1</v>
      </c>
      <c r="B22" s="1" t="s">
        <v>12351</v>
      </c>
      <c r="K22" s="1">
        <v>2.72</v>
      </c>
    </row>
    <row r="23" spans="1:60" x14ac:dyDescent="0.25">
      <c r="A23" s="1" t="s">
        <v>1</v>
      </c>
      <c r="B23" s="1" t="s">
        <v>12350</v>
      </c>
      <c r="K23" s="1">
        <v>2.72</v>
      </c>
    </row>
    <row r="24" spans="1:60" x14ac:dyDescent="0.25">
      <c r="A24" s="1">
        <v>3</v>
      </c>
      <c r="B24" s="1" t="s">
        <v>12349</v>
      </c>
      <c r="C24" s="1">
        <v>754.00000838190317</v>
      </c>
      <c r="D24" s="1">
        <v>0</v>
      </c>
      <c r="E24">
        <f>(R24-S24*(1000-T24)/(1000-U24))*AO24</f>
        <v>-0.94658902174696069</v>
      </c>
      <c r="F24">
        <f>IF(AZ24&lt;&gt;0,1/(1/AZ24-1/N24),0)</f>
        <v>3.5470765094640546</v>
      </c>
      <c r="G24">
        <f>((BC24-AP24/2)*S24-E24)/(BC24+AP24/2)</f>
        <v>386.60343435162355</v>
      </c>
      <c r="H24">
        <f>AP24*1000</f>
        <v>23.001933129346728</v>
      </c>
      <c r="I24">
        <f>(AU24-BA24)</f>
        <v>1.0199553591319488</v>
      </c>
      <c r="J24">
        <f>(P24+AT24*D24)</f>
        <v>22.931842803955078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24.56610107421875</v>
      </c>
      <c r="P24" s="1">
        <v>22.931842803955078</v>
      </c>
      <c r="Q24" s="1">
        <v>24.720705032348633</v>
      </c>
      <c r="R24" s="1">
        <v>400.10910034179688</v>
      </c>
      <c r="S24" s="1">
        <v>392.78579711914063</v>
      </c>
      <c r="T24" s="1">
        <v>-0.15571595728397369</v>
      </c>
      <c r="U24" s="1">
        <v>20.249105453491211</v>
      </c>
      <c r="V24" s="1">
        <v>-0.44381541013717651</v>
      </c>
      <c r="W24" s="1">
        <v>57.71319580078125</v>
      </c>
      <c r="X24" s="1">
        <v>300.41119384765625</v>
      </c>
      <c r="Y24" s="1">
        <v>50.057735443115234</v>
      </c>
      <c r="Z24" s="1">
        <v>9.4549226760864258</v>
      </c>
      <c r="AA24" s="1">
        <v>88.307861328125</v>
      </c>
      <c r="AB24" s="1">
        <v>3.4043881893157959</v>
      </c>
      <c r="AC24" s="1">
        <v>-0.23987387120723724</v>
      </c>
      <c r="AD24" s="1">
        <v>3.3975563943386078E-2</v>
      </c>
      <c r="AE24" s="1">
        <v>5.684231873601675E-3</v>
      </c>
      <c r="AF24" s="1">
        <v>6.8747922778129578E-2</v>
      </c>
      <c r="AG24" s="1">
        <v>2.6626670733094215E-2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1.1044529185575596</v>
      </c>
      <c r="AP24">
        <f>(U24-T24)/(1000-U24)*AO24</f>
        <v>2.3001933129346726E-2</v>
      </c>
      <c r="AQ24">
        <f>(P24+273.15)</f>
        <v>296.08184280395506</v>
      </c>
      <c r="AR24">
        <f>(O24+273.15)</f>
        <v>297.71610107421873</v>
      </c>
      <c r="AS24">
        <f>(Y24*AK24+Z24*AL24)*AM24</f>
        <v>8.0092374918780251</v>
      </c>
      <c r="AT24">
        <f>((AS24+0.00000010773*(AR24^4-AQ24^4))-AP24*44100)/(L24*0.92*2*29.3+0.00000043092*AQ24^3)</f>
        <v>-7.805772750461629</v>
      </c>
      <c r="AU24">
        <f>0.61365*EXP(17.502*J24/(240.97+J24))</f>
        <v>2.8081105555374304</v>
      </c>
      <c r="AV24">
        <f>AU24*1000/AA24</f>
        <v>31.799100479892161</v>
      </c>
      <c r="AW24">
        <f>(AV24-U24)</f>
        <v>11.54999502640095</v>
      </c>
      <c r="AX24">
        <f>IF(D24,P24,(O24+P24)/2)</f>
        <v>23.748971939086914</v>
      </c>
      <c r="AY24">
        <f>0.61365*EXP(17.502*AX24/(240.97+AX24))</f>
        <v>2.9501091481713333</v>
      </c>
      <c r="AZ24">
        <f>IF(AW24&lt;&gt;0,(1000-(AV24+U24)/2)/AW24*AP24,0)</f>
        <v>1.9396829524122026</v>
      </c>
      <c r="BA24">
        <f>U24*AA24/1000</f>
        <v>1.7881551964054816</v>
      </c>
      <c r="BB24">
        <f>(AY24-BA24)</f>
        <v>1.1619539517658517</v>
      </c>
      <c r="BC24">
        <f>1/(1.6/F24+1.37/N24)</f>
        <v>1.2967761310267647</v>
      </c>
      <c r="BD24">
        <f>G24*AA24*0.001</f>
        <v>34.140122469700053</v>
      </c>
      <c r="BE24">
        <f>G24/S24</f>
        <v>0.98426021813196618</v>
      </c>
      <c r="BF24">
        <f>(1-AP24*AA24/AU24/F24)*100</f>
        <v>79.607102078169575</v>
      </c>
      <c r="BG24">
        <f>(S24-E24/(N24/1.35))</f>
        <v>393.08434648290341</v>
      </c>
      <c r="BH24">
        <f>E24*BF24/100/BG24</f>
        <v>-1.9170239047807626E-3</v>
      </c>
    </row>
    <row r="25" spans="1:60" x14ac:dyDescent="0.25">
      <c r="A25" s="1" t="s">
        <v>1</v>
      </c>
      <c r="B25" s="1" t="s">
        <v>12348</v>
      </c>
      <c r="K25" s="1">
        <v>2.72</v>
      </c>
    </row>
    <row r="26" spans="1:60" x14ac:dyDescent="0.25">
      <c r="A26" s="1" t="s">
        <v>1</v>
      </c>
      <c r="B26" s="1" t="s">
        <v>12347</v>
      </c>
      <c r="K26" s="1">
        <v>2.72</v>
      </c>
    </row>
    <row r="27" spans="1:60" x14ac:dyDescent="0.25">
      <c r="A27" s="1">
        <v>4</v>
      </c>
      <c r="B27" s="1" t="s">
        <v>12346</v>
      </c>
      <c r="C27" s="1">
        <v>960.5000083707273</v>
      </c>
      <c r="D27" s="1">
        <v>0</v>
      </c>
      <c r="E27">
        <f>(R27-S27*(1000-T27)/(1000-U27))*AO27</f>
        <v>-0.49010627512929261</v>
      </c>
      <c r="F27">
        <f>IF(AZ27&lt;&gt;0,1/(1/AZ27-1/N27),0)</f>
        <v>3.5830043007229335</v>
      </c>
      <c r="G27">
        <f>((BC27-AP27/2)*S27-E27)/(BC27+AP27/2)</f>
        <v>385.795867450858</v>
      </c>
      <c r="H27">
        <f>AP27*1000</f>
        <v>23.091567731669532</v>
      </c>
      <c r="I27">
        <f>(AU27-BA27)</f>
        <v>1.0182445789883743</v>
      </c>
      <c r="J27">
        <f>(P27+AT27*D27)</f>
        <v>22.966228485107422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24.620492935180664</v>
      </c>
      <c r="P27" s="1">
        <v>22.966228485107422</v>
      </c>
      <c r="Q27" s="1">
        <v>24.7841796875</v>
      </c>
      <c r="R27" s="1">
        <v>400.0679931640625</v>
      </c>
      <c r="S27" s="1">
        <v>392.30731201171875</v>
      </c>
      <c r="T27" s="1">
        <v>-0.15375144779682159</v>
      </c>
      <c r="U27" s="1">
        <v>20.334587097167969</v>
      </c>
      <c r="V27" s="1">
        <v>-0.43679675459861755</v>
      </c>
      <c r="W27" s="1">
        <v>57.769092559814453</v>
      </c>
      <c r="X27" s="1">
        <v>300.3262939453125</v>
      </c>
      <c r="Y27" s="1">
        <v>100.67754364013672</v>
      </c>
      <c r="Z27" s="1">
        <v>9.3734846115112305</v>
      </c>
      <c r="AA27" s="1">
        <v>88.308586120605469</v>
      </c>
      <c r="AB27" s="1">
        <v>3.5865004062652588</v>
      </c>
      <c r="AC27" s="1">
        <v>-0.22993868589401245</v>
      </c>
      <c r="AD27" s="1">
        <v>3.8761120289564133E-2</v>
      </c>
      <c r="AE27" s="1">
        <v>2.0656713750213385E-3</v>
      </c>
      <c r="AF27" s="1">
        <v>2.4780912324786186E-2</v>
      </c>
      <c r="AG27" s="1">
        <v>2.1842459216713905E-2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1.1041407865636486</v>
      </c>
      <c r="AP27">
        <f>(U27-T27)/(1000-U27)*AO27</f>
        <v>2.3091567731669531E-2</v>
      </c>
      <c r="AQ27">
        <f>(P27+273.15)</f>
        <v>296.1162284851074</v>
      </c>
      <c r="AR27">
        <f>(O27+273.15)</f>
        <v>297.77049293518064</v>
      </c>
      <c r="AS27">
        <f>(Y27*AK27+Z27*AL27)*AM27</f>
        <v>16.108406622370921</v>
      </c>
      <c r="AT27">
        <f>((AS27+0.00000010773*(AR27^4-AQ27^4))-AP27*44100)/(L27*0.92*2*29.3+0.00000043092*AQ27^3)</f>
        <v>-7.7709247676743205</v>
      </c>
      <c r="AU27">
        <f>0.61365*EXP(17.502*J27/(240.97+J27))</f>
        <v>2.8139632148855847</v>
      </c>
      <c r="AV27">
        <f>AU27*1000/AA27</f>
        <v>31.865114577222172</v>
      </c>
      <c r="AW27">
        <f>(AV27-U27)</f>
        <v>11.530527480054204</v>
      </c>
      <c r="AX27">
        <f>IF(D27,P27,(O27+P27)/2)</f>
        <v>23.793360710144043</v>
      </c>
      <c r="AY27">
        <f>0.61365*EXP(17.502*AX27/(240.97+AX27))</f>
        <v>2.9579995486939747</v>
      </c>
      <c r="AZ27">
        <f>IF(AW27&lt;&gt;0,(1000-(AV27+U27)/2)/AW27*AP27,0)</f>
        <v>1.9503774911579543</v>
      </c>
      <c r="BA27">
        <f>U27*AA27/1000</f>
        <v>1.7957186358972104</v>
      </c>
      <c r="BB27">
        <f>(AY27-BA27)</f>
        <v>1.1622809127967644</v>
      </c>
      <c r="BC27">
        <f>1/(1.6/F27+1.37/N27)</f>
        <v>1.304427117650486</v>
      </c>
      <c r="BD27">
        <f>G27*AA27*0.001</f>
        <v>34.069087585757785</v>
      </c>
      <c r="BE27">
        <f>G27/S27</f>
        <v>0.9834021840493602</v>
      </c>
      <c r="BF27">
        <f>(1-AP27*AA27/AU27/F27)*100</f>
        <v>79.774903373486993</v>
      </c>
      <c r="BG27">
        <f>(S27-E27/(N27/1.35))</f>
        <v>392.46188903855341</v>
      </c>
      <c r="BH27">
        <f>E27*BF27/100/BG27</f>
        <v>-9.9622872521357478E-4</v>
      </c>
    </row>
    <row r="28" spans="1:60" x14ac:dyDescent="0.25">
      <c r="A28" s="1" t="s">
        <v>1</v>
      </c>
      <c r="B28" s="1" t="s">
        <v>12345</v>
      </c>
      <c r="K28" s="1">
        <v>2.72</v>
      </c>
    </row>
    <row r="29" spans="1:60" x14ac:dyDescent="0.25">
      <c r="A29" s="1" t="s">
        <v>1</v>
      </c>
      <c r="B29" s="1" t="s">
        <v>12344</v>
      </c>
      <c r="K29" s="1">
        <v>2.72</v>
      </c>
    </row>
    <row r="30" spans="1:60" x14ac:dyDescent="0.25">
      <c r="A30" s="1">
        <v>5</v>
      </c>
      <c r="B30" s="1" t="s">
        <v>12343</v>
      </c>
      <c r="C30" s="1">
        <v>1167.5000083707273</v>
      </c>
      <c r="D30" s="1">
        <v>0</v>
      </c>
      <c r="E30">
        <f>(R30-S30*(1000-T30)/(1000-U30))*AO30</f>
        <v>7.2463062974883016E-2</v>
      </c>
      <c r="F30">
        <f>IF(AZ30&lt;&gt;0,1/(1/AZ30-1/N30),0)</f>
        <v>3.6052191000412339</v>
      </c>
      <c r="G30">
        <f>((BC30-AP30/2)*S30-E30)/(BC30+AP30/2)</f>
        <v>384.65609939067195</v>
      </c>
      <c r="H30">
        <f>AP30*1000</f>
        <v>23.199567905829479</v>
      </c>
      <c r="I30">
        <f>(AU30-BA30)</f>
        <v>1.0195060197453918</v>
      </c>
      <c r="J30">
        <f>(P30+AT30*D30)</f>
        <v>23.022809982299805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24.685901641845703</v>
      </c>
      <c r="P30" s="1">
        <v>23.022809982299805</v>
      </c>
      <c r="Q30" s="1">
        <v>24.854177474975586</v>
      </c>
      <c r="R30" s="1">
        <v>399.88299560546875</v>
      </c>
      <c r="S30" s="1">
        <v>391.58953857421875</v>
      </c>
      <c r="T30" s="1">
        <v>-0.15322904288768768</v>
      </c>
      <c r="U30" s="1">
        <v>20.428892135620117</v>
      </c>
      <c r="V30" s="1">
        <v>-0.43362945318222046</v>
      </c>
      <c r="W30" s="1">
        <v>57.812599182128906</v>
      </c>
      <c r="X30" s="1">
        <v>300.32717895507813</v>
      </c>
      <c r="Y30" s="1">
        <v>150.00379943847656</v>
      </c>
      <c r="Z30" s="1">
        <v>9.5071582794189453</v>
      </c>
      <c r="AA30" s="1">
        <v>88.311737060546875</v>
      </c>
      <c r="AB30" s="1">
        <v>3.7176313400268555</v>
      </c>
      <c r="AC30" s="1">
        <v>-0.23478105664253235</v>
      </c>
      <c r="AD30" s="1">
        <v>2.5561260059475899E-2</v>
      </c>
      <c r="AE30" s="1">
        <v>4.7799097374081612E-3</v>
      </c>
      <c r="AF30" s="1">
        <v>1.9473830237984657E-2</v>
      </c>
      <c r="AG30" s="1">
        <v>2.1860139444470406E-2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1.1041440402760223</v>
      </c>
      <c r="AP30">
        <f>(U30-T30)/(1000-U30)*AO30</f>
        <v>2.3199567905829478E-2</v>
      </c>
      <c r="AQ30">
        <f>(P30+273.15)</f>
        <v>296.17280998229978</v>
      </c>
      <c r="AR30">
        <f>(O30+273.15)</f>
        <v>297.83590164184568</v>
      </c>
      <c r="AS30">
        <f>(Y30*AK30+Z30*AL30)*AM30</f>
        <v>24.000607373700859</v>
      </c>
      <c r="AT30">
        <f>((AS30+0.00000010773*(AR30^4-AQ30^4))-AP30*44100)/(L30*0.92*2*29.3+0.00000043092*AQ30^3)</f>
        <v>-7.7449293139697533</v>
      </c>
      <c r="AU30">
        <f>0.61365*EXP(17.502*J30/(240.97+J30))</f>
        <v>2.8236169704645495</v>
      </c>
      <c r="AV30">
        <f>AU30*1000/AA30</f>
        <v>31.97329216306397</v>
      </c>
      <c r="AW30">
        <f>(AV30-U30)</f>
        <v>11.544400027443853</v>
      </c>
      <c r="AX30">
        <f>IF(D30,P30,(O30+P30)/2)</f>
        <v>23.854355812072754</v>
      </c>
      <c r="AY30">
        <f>0.61365*EXP(17.502*AX30/(240.97+AX30))</f>
        <v>2.9688719340344818</v>
      </c>
      <c r="AZ30">
        <f>IF(AW30&lt;&gt;0,(1000-(AV30+U30)/2)/AW30*AP30,0)</f>
        <v>1.9569413599319074</v>
      </c>
      <c r="BA30">
        <f>U30*AA30/1000</f>
        <v>1.8041109507191577</v>
      </c>
      <c r="BB30">
        <f>(AY30-BA30)</f>
        <v>1.1647609833153241</v>
      </c>
      <c r="BC30">
        <f>1/(1.6/F30+1.37/N30)</f>
        <v>1.3091258922843654</v>
      </c>
      <c r="BD30">
        <f>G30*AA30*0.001</f>
        <v>33.969648308124604</v>
      </c>
      <c r="BE30">
        <f>G30/S30</f>
        <v>0.98229411539237865</v>
      </c>
      <c r="BF30">
        <f>(1-AP30*AA30/AU30/F30)*100</f>
        <v>79.873842046101913</v>
      </c>
      <c r="BG30">
        <f>(S30-E30/(N30/1.35))</f>
        <v>391.56668409265342</v>
      </c>
      <c r="BH30">
        <f>E30*BF30/100/BG30</f>
        <v>1.4781398625994939E-4</v>
      </c>
    </row>
    <row r="31" spans="1:60" x14ac:dyDescent="0.25">
      <c r="A31" s="1" t="s">
        <v>1</v>
      </c>
      <c r="B31" s="1" t="s">
        <v>12342</v>
      </c>
      <c r="K31" s="1">
        <v>2.72</v>
      </c>
    </row>
    <row r="32" spans="1:60" x14ac:dyDescent="0.25">
      <c r="A32" s="1" t="s">
        <v>1</v>
      </c>
      <c r="B32" s="1" t="s">
        <v>12341</v>
      </c>
      <c r="K32" s="1">
        <v>2.72</v>
      </c>
    </row>
    <row r="33" spans="1:60" x14ac:dyDescent="0.25">
      <c r="A33" s="1">
        <v>6</v>
      </c>
      <c r="B33" s="1" t="s">
        <v>12340</v>
      </c>
      <c r="C33" s="1">
        <v>1374.0000083595514</v>
      </c>
      <c r="D33" s="1">
        <v>0</v>
      </c>
      <c r="E33">
        <f>(R33-S33*(1000-T33)/(1000-U33))*AO33</f>
        <v>1.2533447837827663</v>
      </c>
      <c r="F33">
        <f>IF(AZ33&lt;&gt;0,1/(1/AZ33-1/N33),0)</f>
        <v>3.7757564691387238</v>
      </c>
      <c r="G33">
        <f>((BC33-AP33/2)*S33-E33)/(BC33+AP33/2)</f>
        <v>383.08512909748941</v>
      </c>
      <c r="H33">
        <f>AP33*1000</f>
        <v>23.567214974256938</v>
      </c>
      <c r="I33">
        <f>(AU33-BA33)</f>
        <v>1.0100236892428509</v>
      </c>
      <c r="J33">
        <f>(P33+AT33*D33)</f>
        <v>23.130777359008789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24.752996444702148</v>
      </c>
      <c r="P33" s="1">
        <v>23.130777359008789</v>
      </c>
      <c r="Q33" s="1">
        <v>24.921091079711914</v>
      </c>
      <c r="R33" s="1">
        <v>400.27581787109375</v>
      </c>
      <c r="S33" s="1">
        <v>390.80044555664063</v>
      </c>
      <c r="T33" s="1">
        <v>-0.15378718078136444</v>
      </c>
      <c r="U33" s="1">
        <v>20.745258331298828</v>
      </c>
      <c r="V33" s="1">
        <v>-0.43347850441932678</v>
      </c>
      <c r="W33" s="1">
        <v>58.474468231201172</v>
      </c>
      <c r="X33" s="1">
        <v>300.36297607421875</v>
      </c>
      <c r="Y33" s="1">
        <v>301.4014892578125</v>
      </c>
      <c r="Z33" s="1">
        <v>9.0637950897216797</v>
      </c>
      <c r="AA33" s="1">
        <v>88.31390380859375</v>
      </c>
      <c r="AB33" s="1">
        <v>3.8981871604919434</v>
      </c>
      <c r="AC33" s="1">
        <v>-0.22961090505123138</v>
      </c>
      <c r="AD33" s="1">
        <v>5.0995077937841415E-2</v>
      </c>
      <c r="AE33" s="1">
        <v>3.5532396286725998E-3</v>
      </c>
      <c r="AF33" s="1">
        <v>2.6106014847755432E-2</v>
      </c>
      <c r="AG33" s="1">
        <v>2.3858442902565002E-2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1.1042756473316861</v>
      </c>
      <c r="AP33">
        <f>(U33-T33)/(1000-U33)*AO33</f>
        <v>2.3567214974256939E-2</v>
      </c>
      <c r="AQ33">
        <f>(P33+273.15)</f>
        <v>296.28077735900877</v>
      </c>
      <c r="AR33">
        <f>(O33+273.15)</f>
        <v>297.90299644470213</v>
      </c>
      <c r="AS33">
        <f>(Y33*AK33+Z33*AL33)*AM33</f>
        <v>48.224237203354278</v>
      </c>
      <c r="AT33">
        <f>((AS33+0.00000010773*(AR33^4-AQ33^4))-AP33*44100)/(L33*0.92*2*29.3+0.00000043092*AQ33^3)</f>
        <v>-7.6844183165894249</v>
      </c>
      <c r="AU33">
        <f>0.61365*EXP(17.502*J33/(240.97+J33))</f>
        <v>2.8421184379976037</v>
      </c>
      <c r="AV33">
        <f>AU33*1000/AA33</f>
        <v>32.182004366576756</v>
      </c>
      <c r="AW33">
        <f>(AV33-U33)</f>
        <v>11.436746035277928</v>
      </c>
      <c r="AX33">
        <f>IF(D33,P33,(O33+P33)/2)</f>
        <v>23.941886901855469</v>
      </c>
      <c r="AY33">
        <f>0.61365*EXP(17.502*AX33/(240.97+AX33))</f>
        <v>2.9845354128297958</v>
      </c>
      <c r="AZ33">
        <f>IF(AW33&lt;&gt;0,(1000-(AV33+U33)/2)/AW33*AP33,0)</f>
        <v>2.0061248902865474</v>
      </c>
      <c r="BA33">
        <f>U33*AA33/1000</f>
        <v>1.8320947487547528</v>
      </c>
      <c r="BB33">
        <f>(AY33-BA33)</f>
        <v>1.1524406640750431</v>
      </c>
      <c r="BC33">
        <f>1/(1.6/F33+1.37/N33)</f>
        <v>1.3444048199934684</v>
      </c>
      <c r="BD33">
        <f>G33*AA33*0.001</f>
        <v>33.831743241618405</v>
      </c>
      <c r="BE33">
        <f>G33/S33</f>
        <v>0.98025765695286804</v>
      </c>
      <c r="BF33">
        <f>(1-AP33*AA33/AU33/F33)*100</f>
        <v>80.604936815410014</v>
      </c>
      <c r="BG33">
        <f>(S33-E33/(N33/1.35))</f>
        <v>390.40514698547912</v>
      </c>
      <c r="BH33">
        <f>E33*BF33/100/BG33</f>
        <v>2.5877163220005195E-3</v>
      </c>
    </row>
    <row r="34" spans="1:60" x14ac:dyDescent="0.25">
      <c r="A34" s="1" t="s">
        <v>1</v>
      </c>
      <c r="B34" s="1" t="s">
        <v>12339</v>
      </c>
      <c r="K34" s="1">
        <v>2.72</v>
      </c>
    </row>
    <row r="35" spans="1:60" x14ac:dyDescent="0.25">
      <c r="A35" s="1" t="s">
        <v>1</v>
      </c>
      <c r="B35" s="1" t="s">
        <v>12338</v>
      </c>
      <c r="K35" s="1">
        <v>2.72</v>
      </c>
    </row>
    <row r="36" spans="1:60" x14ac:dyDescent="0.25">
      <c r="A36" s="1">
        <v>7</v>
      </c>
      <c r="B36" s="1" t="s">
        <v>12337</v>
      </c>
      <c r="C36" s="1">
        <v>1580.5000083707273</v>
      </c>
      <c r="D36" s="1">
        <v>0</v>
      </c>
      <c r="E36">
        <f>(R36-S36*(1000-T36)/(1000-U36))*AO36</f>
        <v>1.970908555791538</v>
      </c>
      <c r="F36">
        <f>IF(AZ36&lt;&gt;0,1/(1/AZ36-1/N36),0)</f>
        <v>4.0141877952193301</v>
      </c>
      <c r="G36">
        <f>((BC36-AP36/2)*S36-E36)/(BC36+AP36/2)</f>
        <v>381.69586805953844</v>
      </c>
      <c r="H36">
        <f>AP36*1000</f>
        <v>24.046818203395535</v>
      </c>
      <c r="I36">
        <f>(AU36-BA36)</f>
        <v>0.99770474711728729</v>
      </c>
      <c r="J36">
        <f>(P36+AT36*D36)</f>
        <v>23.273075103759766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24.834199905395508</v>
      </c>
      <c r="P36" s="1">
        <v>23.273075103759766</v>
      </c>
      <c r="Q36" s="1">
        <v>24.996871948242188</v>
      </c>
      <c r="R36" s="1">
        <v>400.051025390625</v>
      </c>
      <c r="S36" s="1">
        <v>389.7783203125</v>
      </c>
      <c r="T36" s="1">
        <v>-0.15282618999481201</v>
      </c>
      <c r="U36" s="1">
        <v>21.162551879882813</v>
      </c>
      <c r="V36" s="1">
        <v>-0.42868891358375549</v>
      </c>
      <c r="W36" s="1">
        <v>59.362545013427734</v>
      </c>
      <c r="X36" s="1">
        <v>300.36135864257813</v>
      </c>
      <c r="Y36" s="1">
        <v>500.561767578125</v>
      </c>
      <c r="Z36" s="1">
        <v>9.3679733276367188</v>
      </c>
      <c r="AA36" s="1">
        <v>88.314491271972656</v>
      </c>
      <c r="AB36" s="1">
        <v>3.8090713024139404</v>
      </c>
      <c r="AC36" s="1">
        <v>-0.25348213315010071</v>
      </c>
      <c r="AD36" s="1">
        <v>5.9421446174383163E-2</v>
      </c>
      <c r="AE36" s="1">
        <v>5.2184993401169777E-3</v>
      </c>
      <c r="AF36" s="1">
        <v>2.2554753348231316E-2</v>
      </c>
      <c r="AG36" s="1">
        <v>2.262776717543602E-2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1.1042697008918312</v>
      </c>
      <c r="AP36">
        <f>(U36-T36)/(1000-U36)*AO36</f>
        <v>2.4046818203395534E-2</v>
      </c>
      <c r="AQ36">
        <f>(P36+273.15)</f>
        <v>296.42307510375974</v>
      </c>
      <c r="AR36">
        <f>(O36+273.15)</f>
        <v>297.98419990539549</v>
      </c>
      <c r="AS36">
        <f>(Y36*AK36+Z36*AL36)*AM36</f>
        <v>80.089881022351619</v>
      </c>
      <c r="AT36">
        <f>((AS36+0.00000010773*(AR36^4-AQ36^4))-AP36*44100)/(L36*0.92*2*29.3+0.00000043092*AQ36^3)</f>
        <v>-7.6040987026195479</v>
      </c>
      <c r="AU36">
        <f>0.61365*EXP(17.502*J36/(240.97+J36))</f>
        <v>2.8666647504058664</v>
      </c>
      <c r="AV36">
        <f>AU36*1000/AA36</f>
        <v>32.459732362356107</v>
      </c>
      <c r="AW36">
        <f>(AV36-U36)</f>
        <v>11.297180482473294</v>
      </c>
      <c r="AX36">
        <f>IF(D36,P36,(O36+P36)/2)</f>
        <v>24.053637504577637</v>
      </c>
      <c r="AY36">
        <f>0.61365*EXP(17.502*AX36/(240.97+AX36))</f>
        <v>3.0046378969988572</v>
      </c>
      <c r="AZ36">
        <f>IF(AW36&lt;&gt;0,(1000-(AV36+U36)/2)/AW36*AP36,0)</f>
        <v>2.0714987761141042</v>
      </c>
      <c r="BA36">
        <f>U36*AA36/1000</f>
        <v>1.8689600032885791</v>
      </c>
      <c r="BB36">
        <f>(AY36-BA36)</f>
        <v>1.1356778937102781</v>
      </c>
      <c r="BC36">
        <f>1/(1.6/F36+1.37/N36)</f>
        <v>1.3914908473313585</v>
      </c>
      <c r="BD36">
        <f>G36*AA36*0.001</f>
        <v>33.709276408292133</v>
      </c>
      <c r="BE36">
        <f>G36/S36</f>
        <v>0.97926397690235423</v>
      </c>
      <c r="BF36">
        <f>(1-AP36*AA36/AU36/F36)*100</f>
        <v>81.544959641944885</v>
      </c>
      <c r="BG36">
        <f>(S36-E36/(N36/1.35))</f>
        <v>389.15670577667936</v>
      </c>
      <c r="BH36">
        <f>E36*BF36/100/BG36</f>
        <v>4.1298956501141194E-3</v>
      </c>
    </row>
    <row r="37" spans="1:60" x14ac:dyDescent="0.25">
      <c r="A37" s="1" t="s">
        <v>1</v>
      </c>
      <c r="B37" s="1" t="s">
        <v>12336</v>
      </c>
      <c r="K37" s="1">
        <v>2.72</v>
      </c>
    </row>
    <row r="38" spans="1:60" x14ac:dyDescent="0.25">
      <c r="A38" s="1" t="s">
        <v>1</v>
      </c>
      <c r="B38" s="1" t="s">
        <v>12335</v>
      </c>
      <c r="K38" s="1">
        <v>2.72</v>
      </c>
    </row>
    <row r="39" spans="1:60" x14ac:dyDescent="0.25">
      <c r="A39" s="1">
        <v>8</v>
      </c>
      <c r="B39" s="1" t="s">
        <v>781</v>
      </c>
      <c r="C39" s="1">
        <v>1787.5000083707273</v>
      </c>
      <c r="D39" s="1">
        <v>0</v>
      </c>
      <c r="E39">
        <f>(R39-S39*(1000-T39)/(1000-U39))*AO39</f>
        <v>2.1939945824481879</v>
      </c>
      <c r="F39">
        <f>IF(AZ39&lt;&gt;0,1/(1/AZ39-1/N39),0)</f>
        <v>4.4056150629531512</v>
      </c>
      <c r="G39">
        <f>((BC39-AP39/2)*S39-E39)/(BC39+AP39/2)</f>
        <v>381.33768623772539</v>
      </c>
      <c r="H39">
        <f>AP39*1000</f>
        <v>24.736854577695404</v>
      </c>
      <c r="I39">
        <f>(AU39-BA39)</f>
        <v>0.97872380615388765</v>
      </c>
      <c r="J39">
        <f>(P39+AT39*D39)</f>
        <v>23.46742057800293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24.9295654296875</v>
      </c>
      <c r="P39" s="1">
        <v>23.46742057800293</v>
      </c>
      <c r="Q39" s="1">
        <v>25.078035354614258</v>
      </c>
      <c r="R39" s="1">
        <v>400.0589599609375</v>
      </c>
      <c r="S39" s="1">
        <v>389.3494873046875</v>
      </c>
      <c r="T39" s="1">
        <v>-0.15344324707984924</v>
      </c>
      <c r="U39" s="1">
        <v>21.76177978515625</v>
      </c>
      <c r="V39" s="1">
        <v>-0.42795169353485107</v>
      </c>
      <c r="W39" s="1">
        <v>60.693386077880859</v>
      </c>
      <c r="X39" s="1">
        <v>300.33926391601563</v>
      </c>
      <c r="Y39" s="1">
        <v>749.8662109375</v>
      </c>
      <c r="Z39" s="1">
        <v>9.147343635559082</v>
      </c>
      <c r="AA39" s="1">
        <v>88.309181213378906</v>
      </c>
      <c r="AB39" s="1">
        <v>3.9616103172302246</v>
      </c>
      <c r="AC39" s="1">
        <v>-0.2528555691242218</v>
      </c>
      <c r="AD39" s="1">
        <v>3.5506673157215118E-2</v>
      </c>
      <c r="AE39" s="1">
        <v>4.5812828466296196E-3</v>
      </c>
      <c r="AF39" s="1">
        <v>4.9131378531455994E-2</v>
      </c>
      <c r="AG39" s="1">
        <v>2.494543232023716E-2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1.1041884702794689</v>
      </c>
      <c r="AP39">
        <f>(U39-T39)/(1000-U39)*AO39</f>
        <v>2.4736854577695404E-2</v>
      </c>
      <c r="AQ39">
        <f>(P39+273.15)</f>
        <v>296.61742057800291</v>
      </c>
      <c r="AR39">
        <f>(O39+273.15)</f>
        <v>298.07956542968748</v>
      </c>
      <c r="AS39">
        <f>(Y39*AK39+Z39*AL39)*AM39</f>
        <v>119.97859106826945</v>
      </c>
      <c r="AT39">
        <f>((AS39+0.00000010773*(AR39^4-AQ39^4))-AP39*44100)/(L39*0.92*2*29.3+0.00000043092*AQ39^3)</f>
        <v>-7.5367310633450471</v>
      </c>
      <c r="AU39">
        <f>0.61365*EXP(17.502*J39/(240.97+J39))</f>
        <v>2.9004887607268968</v>
      </c>
      <c r="AV39">
        <f>AU39*1000/AA39</f>
        <v>32.844702225451847</v>
      </c>
      <c r="AW39">
        <f>(AV39-U39)</f>
        <v>11.082922440295597</v>
      </c>
      <c r="AX39">
        <f>IF(D39,P39,(O39+P39)/2)</f>
        <v>24.198493003845215</v>
      </c>
      <c r="AY39">
        <f>0.61365*EXP(17.502*AX39/(240.97+AX39))</f>
        <v>3.0308716438667762</v>
      </c>
      <c r="AZ39">
        <f>IF(AW39&lt;&gt;0,(1000-(AV39+U39)/2)/AW39*AP39,0)</f>
        <v>2.1710391284490189</v>
      </c>
      <c r="BA39">
        <f>U39*AA39/1000</f>
        <v>1.9217649545730091</v>
      </c>
      <c r="BB39">
        <f>(AY39-BA39)</f>
        <v>1.1091066892937671</v>
      </c>
      <c r="BC39">
        <f>1/(1.6/F39+1.37/N39)</f>
        <v>1.4636138307539734</v>
      </c>
      <c r="BD39">
        <f>G39*AA39*0.001</f>
        <v>33.675618837457925</v>
      </c>
      <c r="BE39">
        <f>G39/S39</f>
        <v>0.97942259761936601</v>
      </c>
      <c r="BF39">
        <f>(1-AP39*AA39/AU39/F39)*100</f>
        <v>82.904862480725455</v>
      </c>
      <c r="BG39">
        <f>(S39-E39/(N39/1.35))</f>
        <v>388.6575125705204</v>
      </c>
      <c r="BH39">
        <f>E39*BF39/100/BG39</f>
        <v>4.6800283863886443E-3</v>
      </c>
    </row>
    <row r="40" spans="1:60" x14ac:dyDescent="0.25">
      <c r="A40" s="1" t="s">
        <v>1</v>
      </c>
      <c r="B40" s="1" t="s">
        <v>12334</v>
      </c>
      <c r="K40" s="1">
        <v>2.72</v>
      </c>
    </row>
    <row r="41" spans="1:60" x14ac:dyDescent="0.25">
      <c r="A41" s="1" t="s">
        <v>1</v>
      </c>
      <c r="B41" s="1" t="s">
        <v>12333</v>
      </c>
      <c r="K41" s="1">
        <v>2.72</v>
      </c>
    </row>
    <row r="42" spans="1:60" x14ac:dyDescent="0.25">
      <c r="A42" s="1">
        <v>9</v>
      </c>
      <c r="B42" s="1" t="s">
        <v>12332</v>
      </c>
      <c r="C42" s="1">
        <v>1994.5000083707273</v>
      </c>
      <c r="D42" s="1">
        <v>0</v>
      </c>
      <c r="E42">
        <f>(R42-S42*(1000-T42)/(1000-U42))*AO42</f>
        <v>2.6272494879503001</v>
      </c>
      <c r="F42">
        <f>IF(AZ42&lt;&gt;0,1/(1/AZ42-1/N42),0)</f>
        <v>4.9195123431046115</v>
      </c>
      <c r="G42">
        <f>((BC42-AP42/2)*S42-E42)/(BC42+AP42/2)</f>
        <v>380.51272409416998</v>
      </c>
      <c r="H42">
        <f>AP42*1000</f>
        <v>25.550358537835109</v>
      </c>
      <c r="I42">
        <f>(AU42-BA42)</f>
        <v>0.95830379115454334</v>
      </c>
      <c r="J42">
        <f>(P42+AT42*D42)</f>
        <v>23.704280853271484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25.056108474731445</v>
      </c>
      <c r="P42" s="1">
        <v>23.704280853271484</v>
      </c>
      <c r="Q42" s="1">
        <v>25.182239532470703</v>
      </c>
      <c r="R42" s="1">
        <v>399.917236328125</v>
      </c>
      <c r="S42" s="1">
        <v>388.54812622070313</v>
      </c>
      <c r="T42" s="1">
        <v>-0.15269334614276886</v>
      </c>
      <c r="U42" s="1">
        <v>22.464893341064453</v>
      </c>
      <c r="V42" s="1">
        <v>-0.42266428470611572</v>
      </c>
      <c r="W42" s="1">
        <v>62.184165954589844</v>
      </c>
      <c r="X42" s="1">
        <v>300.36685180664063</v>
      </c>
      <c r="Y42" s="1">
        <v>998.837158203125</v>
      </c>
      <c r="Z42" s="1">
        <v>9.2618532180786133</v>
      </c>
      <c r="AA42" s="1">
        <v>88.310226440429688</v>
      </c>
      <c r="AB42" s="1">
        <v>4.1912245750427246</v>
      </c>
      <c r="AC42" s="1">
        <v>-0.26028755307197571</v>
      </c>
      <c r="AD42" s="1">
        <v>4.9001578241586685E-2</v>
      </c>
      <c r="AE42" s="1">
        <v>9.417281486093998E-3</v>
      </c>
      <c r="AF42" s="1">
        <v>2.6579931378364563E-2</v>
      </c>
      <c r="AG42" s="1">
        <v>2.7159130200743675E-2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1.1042898963479433</v>
      </c>
      <c r="AP42">
        <f>(U42-T42)/(1000-U42)*AO42</f>
        <v>2.5550358537835108E-2</v>
      </c>
      <c r="AQ42">
        <f>(P42+273.15)</f>
        <v>296.85428085327146</v>
      </c>
      <c r="AR42">
        <f>(O42+273.15)</f>
        <v>298.20610847473142</v>
      </c>
      <c r="AS42">
        <f>(Y42*AK42+Z42*AL42)*AM42</f>
        <v>159.81394174037996</v>
      </c>
      <c r="AT42">
        <f>((AS42+0.00000010773*(AR42^4-AQ42^4))-AP42*44100)/(L42*0.92*2*29.3+0.00000043092*AQ42^3)</f>
        <v>-7.513507808146854</v>
      </c>
      <c r="AU42">
        <f>0.61365*EXP(17.502*J42/(240.97+J42))</f>
        <v>2.9421836090640463</v>
      </c>
      <c r="AV42">
        <f>AU42*1000/AA42</f>
        <v>33.316454137378052</v>
      </c>
      <c r="AW42">
        <f>(AV42-U42)</f>
        <v>10.851560796313599</v>
      </c>
      <c r="AX42">
        <f>IF(D42,P42,(O42+P42)/2)</f>
        <v>24.380194664001465</v>
      </c>
      <c r="AY42">
        <f>0.61365*EXP(17.502*AX42/(240.97+AX42))</f>
        <v>3.0640613086140571</v>
      </c>
      <c r="AZ42">
        <f>IF(AW42&lt;&gt;0,(1000-(AV42+U42)/2)/AW42*AP42,0)</f>
        <v>2.2888635367894627</v>
      </c>
      <c r="BA42">
        <f>U42*AA42/1000</f>
        <v>1.983879817909503</v>
      </c>
      <c r="BB42">
        <f>(AY42-BA42)</f>
        <v>1.0801814907045542</v>
      </c>
      <c r="BC42">
        <f>1/(1.6/F42+1.37/N42)</f>
        <v>1.5496598083512836</v>
      </c>
      <c r="BD42">
        <f>G42*AA42*0.001</f>
        <v>33.603164828220898</v>
      </c>
      <c r="BE42">
        <f>G42/S42</f>
        <v>0.97931941609218087</v>
      </c>
      <c r="BF42">
        <f>(1-AP42*AA42/AU42/F42)*100</f>
        <v>84.411074881980639</v>
      </c>
      <c r="BG42">
        <f>(S42-E42/(N42/1.35))</f>
        <v>387.71950509257505</v>
      </c>
      <c r="BH42">
        <f>E42*BF42/100/BG42</f>
        <v>5.7198296796563469E-3</v>
      </c>
    </row>
    <row r="43" spans="1:60" x14ac:dyDescent="0.25">
      <c r="A43" s="1" t="s">
        <v>1</v>
      </c>
      <c r="B43" s="1" t="s">
        <v>12331</v>
      </c>
      <c r="K43" s="1">
        <v>2.72</v>
      </c>
    </row>
    <row r="44" spans="1:60" x14ac:dyDescent="0.25">
      <c r="A44" s="1" t="s">
        <v>1</v>
      </c>
      <c r="B44" s="1" t="s">
        <v>12330</v>
      </c>
      <c r="K44" s="1">
        <v>2.72</v>
      </c>
    </row>
    <row r="45" spans="1:60" x14ac:dyDescent="0.25">
      <c r="A45" s="1">
        <v>10</v>
      </c>
      <c r="B45" s="1" t="s">
        <v>12329</v>
      </c>
      <c r="C45" s="1">
        <v>2201.0000083595514</v>
      </c>
      <c r="D45" s="1">
        <v>0</v>
      </c>
      <c r="E45">
        <f>(R45-S45*(1000-T45)/(1000-U45))*AO45</f>
        <v>3.3063543974544118</v>
      </c>
      <c r="F45">
        <f>IF(AZ45&lt;&gt;0,1/(1/AZ45-1/N45),0)</f>
        <v>5.5150145257828989</v>
      </c>
      <c r="G45">
        <f>((BC45-AP45/2)*S45-E45)/(BC45+AP45/2)</f>
        <v>379.65156711068067</v>
      </c>
      <c r="H45">
        <f>AP45*1000</f>
        <v>26.358277371368754</v>
      </c>
      <c r="I45">
        <f>(AU45-BA45)</f>
        <v>0.93838227837640575</v>
      </c>
      <c r="J45">
        <f>(P45+AT45*D45)</f>
        <v>23.938467025756836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25.186260223388672</v>
      </c>
      <c r="P45" s="1">
        <v>23.938467025756836</v>
      </c>
      <c r="Q45" s="1">
        <v>25.293466567993164</v>
      </c>
      <c r="R45" s="1">
        <v>400.09262084960938</v>
      </c>
      <c r="S45" s="1">
        <v>387.84100341796875</v>
      </c>
      <c r="T45" s="1">
        <v>-0.15345601737499237</v>
      </c>
      <c r="U45" s="1">
        <v>23.162931442260742</v>
      </c>
      <c r="V45" s="1">
        <v>-0.42149838805198669</v>
      </c>
      <c r="W45" s="1">
        <v>63.621738433837891</v>
      </c>
      <c r="X45" s="1">
        <v>300.36325073242188</v>
      </c>
      <c r="Y45" s="1">
        <v>1249.10205078125</v>
      </c>
      <c r="Z45" s="1">
        <v>9.1658010482788086</v>
      </c>
      <c r="AA45" s="1">
        <v>88.310920715332031</v>
      </c>
      <c r="AB45" s="1">
        <v>4.2124953269958496</v>
      </c>
      <c r="AC45" s="1">
        <v>-0.26615723967552185</v>
      </c>
      <c r="AD45" s="1">
        <v>6.7550264298915863E-2</v>
      </c>
      <c r="AE45" s="1">
        <v>4.5797349885106087E-3</v>
      </c>
      <c r="AF45" s="1">
        <v>6.2593415379524231E-2</v>
      </c>
      <c r="AG45" s="1">
        <v>2.129349485039711E-2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1.104276657104492</v>
      </c>
      <c r="AP45">
        <f>(U45-T45)/(1000-U45)*AO45</f>
        <v>2.6358277371368755E-2</v>
      </c>
      <c r="AQ45">
        <f>(P45+273.15)</f>
        <v>297.08846702575681</v>
      </c>
      <c r="AR45">
        <f>(O45+273.15)</f>
        <v>298.33626022338865</v>
      </c>
      <c r="AS45">
        <f>(Y45*AK45+Z45*AL45)*AM45</f>
        <v>199.85632365786296</v>
      </c>
      <c r="AT45">
        <f>((AS45+0.00000010773*(AR45^4-AQ45^4))-AP45*44100)/(L45*0.92*2*29.3+0.00000043092*AQ45^3)</f>
        <v>-7.4862028090551904</v>
      </c>
      <c r="AU45">
        <f>0.61365*EXP(17.502*J45/(240.97+J45))</f>
        <v>2.9839220805085658</v>
      </c>
      <c r="AV45">
        <f>AU45*1000/AA45</f>
        <v>33.788823130121827</v>
      </c>
      <c r="AW45">
        <f>(AV45-U45)</f>
        <v>10.625891687861085</v>
      </c>
      <c r="AX45">
        <f>IF(D45,P45,(O45+P45)/2)</f>
        <v>24.562363624572754</v>
      </c>
      <c r="AY45">
        <f>0.61365*EXP(17.502*AX45/(240.97+AX45))</f>
        <v>3.0976548318308081</v>
      </c>
      <c r="AZ45">
        <f>IF(AW45&lt;&gt;0,(1000-(AV45+U45)/2)/AW45*AP45,0)</f>
        <v>2.409934436723109</v>
      </c>
      <c r="BA45">
        <f>U45*AA45/1000</f>
        <v>2.04553980213216</v>
      </c>
      <c r="BB45">
        <f>(AY45-BA45)</f>
        <v>1.0521150296986481</v>
      </c>
      <c r="BC45">
        <f>1/(1.6/F45+1.37/N45)</f>
        <v>1.6388485020317891</v>
      </c>
      <c r="BD45">
        <f>G45*AA45*0.001</f>
        <v>33.527379442562882</v>
      </c>
      <c r="BE45">
        <f>G45/S45</f>
        <v>0.97888455259986407</v>
      </c>
      <c r="BF45">
        <f>(1-AP45*AA45/AU45/F45)*100</f>
        <v>85.85518415420141</v>
      </c>
      <c r="BG45">
        <f>(S45-E45/(N45/1.35))</f>
        <v>386.79819605484033</v>
      </c>
      <c r="BH45">
        <f>E45*BF45/100/BG45</f>
        <v>7.3389087272851547E-3</v>
      </c>
    </row>
    <row r="46" spans="1:60" x14ac:dyDescent="0.25">
      <c r="A46" s="1" t="s">
        <v>1</v>
      </c>
      <c r="B46" s="1" t="s">
        <v>12328</v>
      </c>
      <c r="K46" s="1">
        <v>2.72</v>
      </c>
    </row>
    <row r="47" spans="1:60" x14ac:dyDescent="0.25">
      <c r="A47" s="1" t="s">
        <v>1</v>
      </c>
      <c r="B47" s="1" t="s">
        <v>12327</v>
      </c>
      <c r="K47" s="1">
        <v>2.72</v>
      </c>
    </row>
    <row r="48" spans="1:60" x14ac:dyDescent="0.25">
      <c r="A48" s="1">
        <v>11</v>
      </c>
      <c r="B48" s="1" t="s">
        <v>12326</v>
      </c>
      <c r="C48" s="1">
        <v>2408.0000083595514</v>
      </c>
      <c r="D48" s="1">
        <v>0</v>
      </c>
      <c r="E48">
        <f>(R48-S48*(1000-T48)/(1000-U48))*AO48</f>
        <v>3.5259989983752695</v>
      </c>
      <c r="F48">
        <f>IF(AZ48&lt;&gt;0,1/(1/AZ48-1/N48),0)</f>
        <v>6.5447905507701059</v>
      </c>
      <c r="G48">
        <f>((BC48-AP48/2)*S48-E48)/(BC48+AP48/2)</f>
        <v>379.50452199507566</v>
      </c>
      <c r="H48">
        <f>AP48*1000</f>
        <v>27.403336306742041</v>
      </c>
      <c r="I48">
        <f>(AU48-BA48)</f>
        <v>0.90782406485303646</v>
      </c>
      <c r="J48">
        <f>(P48+AT48*D48)</f>
        <v>24.209877014160156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25.325037002563477</v>
      </c>
      <c r="P48" s="1">
        <v>24.209877014160156</v>
      </c>
      <c r="Q48" s="1">
        <v>25.409931182861328</v>
      </c>
      <c r="R48" s="1">
        <v>400.23361206054688</v>
      </c>
      <c r="S48" s="1">
        <v>387.4273681640625</v>
      </c>
      <c r="T48" s="1">
        <v>-0.15228825807571411</v>
      </c>
      <c r="U48" s="1">
        <v>24.064191818237305</v>
      </c>
      <c r="V48" s="1">
        <v>-0.41484835743904114</v>
      </c>
      <c r="W48" s="1">
        <v>65.553245544433594</v>
      </c>
      <c r="X48" s="1">
        <v>300.38800048828125</v>
      </c>
      <c r="Y48" s="1">
        <v>1599.9808349609375</v>
      </c>
      <c r="Z48" s="1">
        <v>9.5163660049438477</v>
      </c>
      <c r="AA48" s="1">
        <v>88.310371398925781</v>
      </c>
      <c r="AB48" s="1">
        <v>4.4272522926330566</v>
      </c>
      <c r="AC48" s="1">
        <v>-0.28340652585029602</v>
      </c>
      <c r="AD48" s="1">
        <v>3.0325887724757195E-2</v>
      </c>
      <c r="AE48" s="1">
        <v>7.3411506600677967E-3</v>
      </c>
      <c r="AF48" s="1">
        <v>3.2266166061162949E-2</v>
      </c>
      <c r="AG48" s="1">
        <v>2.613220177590847E-2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1.1043676488539749</v>
      </c>
      <c r="AP48">
        <f>(U48-T48)/(1000-U48)*AO48</f>
        <v>2.7403336306742042E-2</v>
      </c>
      <c r="AQ48">
        <f>(P48+273.15)</f>
        <v>297.35987701416013</v>
      </c>
      <c r="AR48">
        <f>(O48+273.15)</f>
        <v>298.47503700256345</v>
      </c>
      <c r="AS48">
        <f>(Y48*AK48+Z48*AL48)*AM48</f>
        <v>255.99692787177264</v>
      </c>
      <c r="AT48">
        <f>((AS48+0.00000010773*(AR48^4-AQ48^4))-AP48*44100)/(L48*0.92*2*29.3+0.00000043092*AQ48^3)</f>
        <v>-7.4167250593916121</v>
      </c>
      <c r="AU48">
        <f>0.61365*EXP(17.502*J48/(240.97+J48))</f>
        <v>3.032941781736564</v>
      </c>
      <c r="AV48">
        <f>AU48*1000/AA48</f>
        <v>34.34411761259399</v>
      </c>
      <c r="AW48">
        <f>(AV48-U48)</f>
        <v>10.279925794356686</v>
      </c>
      <c r="AX48">
        <f>IF(D48,P48,(O48+P48)/2)</f>
        <v>24.767457008361816</v>
      </c>
      <c r="AY48">
        <f>0.61365*EXP(17.502*AX48/(240.97+AX48))</f>
        <v>3.1358606655479662</v>
      </c>
      <c r="AZ48">
        <f>IF(AW48&lt;&gt;0,(1000-(AV48+U48)/2)/AW48*AP48,0)</f>
        <v>2.5878635279765838</v>
      </c>
      <c r="BA48">
        <f>U48*AA48/1000</f>
        <v>2.1251177168835276</v>
      </c>
      <c r="BB48">
        <f>(AY48-BA48)</f>
        <v>1.0107429486644386</v>
      </c>
      <c r="BC48">
        <f>1/(1.6/F48+1.37/N48)</f>
        <v>1.7713640974766136</v>
      </c>
      <c r="BD48">
        <f>G48*AA48*0.001</f>
        <v>33.51418528495693</v>
      </c>
      <c r="BE48">
        <f>G48/S48</f>
        <v>0.97955011230483913</v>
      </c>
      <c r="BF48">
        <f>(1-AP48*AA48/AU48/F48)*100</f>
        <v>87.808551027621832</v>
      </c>
      <c r="BG48">
        <f>(S48-E48/(N48/1.35))</f>
        <v>386.31528601076394</v>
      </c>
      <c r="BH48">
        <f>E48*BF48/100/BG48</f>
        <v>8.0145123473978081E-3</v>
      </c>
    </row>
    <row r="49" spans="1:60" x14ac:dyDescent="0.25">
      <c r="A49" s="1" t="s">
        <v>1</v>
      </c>
      <c r="B49" s="1" t="s">
        <v>12325</v>
      </c>
      <c r="K49" s="1">
        <v>2.72</v>
      </c>
    </row>
    <row r="50" spans="1:60" x14ac:dyDescent="0.25">
      <c r="A50" s="1" t="s">
        <v>1</v>
      </c>
      <c r="B50" s="1" t="s">
        <v>12320</v>
      </c>
      <c r="K50" s="1">
        <v>2.72</v>
      </c>
    </row>
    <row r="51" spans="1:60" x14ac:dyDescent="0.25">
      <c r="A51" s="1">
        <v>12</v>
      </c>
      <c r="B51" s="1" t="s">
        <v>12324</v>
      </c>
      <c r="C51" s="1">
        <v>2615.0000083595514</v>
      </c>
      <c r="D51" s="1">
        <v>0</v>
      </c>
      <c r="E51">
        <f>(R51-S51*(1000-T51)/(1000-U51))*AO51</f>
        <v>3.9057355399663525</v>
      </c>
      <c r="F51">
        <f>IF(AZ51&lt;&gt;0,1/(1/AZ51-1/N51),0)</f>
        <v>8.3952390480236616</v>
      </c>
      <c r="G51">
        <f>((BC51-AP51/2)*S51-E51)/(BC51+AP51/2)</f>
        <v>379.0370711462698</v>
      </c>
      <c r="H51">
        <f>AP51*1000</f>
        <v>28.631857830887579</v>
      </c>
      <c r="I51">
        <f>(AU51-BA51)</f>
        <v>0.86513114810782321</v>
      </c>
      <c r="J51">
        <f>(P51+AT51*D51)</f>
        <v>24.489833831787109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25.478313446044922</v>
      </c>
      <c r="P51" s="1">
        <v>24.489833831787109</v>
      </c>
      <c r="Q51" s="1">
        <v>25.533502578735352</v>
      </c>
      <c r="R51" s="1">
        <v>400.19219970703125</v>
      </c>
      <c r="S51" s="1">
        <v>386.62890625</v>
      </c>
      <c r="T51" s="1">
        <v>-0.15173211693763733</v>
      </c>
      <c r="U51" s="1">
        <v>25.128252029418945</v>
      </c>
      <c r="V51" s="1">
        <v>-0.40958938002586365</v>
      </c>
      <c r="W51" s="1">
        <v>67.831809997558594</v>
      </c>
      <c r="X51" s="1">
        <v>300.3233642578125</v>
      </c>
      <c r="Y51" s="1">
        <v>2000.5352783203125</v>
      </c>
      <c r="Z51" s="1">
        <v>5.6018061637878418</v>
      </c>
      <c r="AA51" s="1">
        <v>88.311363220214844</v>
      </c>
      <c r="AB51" s="1">
        <v>4.3871855735778809</v>
      </c>
      <c r="AC51" s="1">
        <v>-0.31631800532341003</v>
      </c>
      <c r="AD51" s="1">
        <v>5.0364572554826736E-2</v>
      </c>
      <c r="AE51" s="1">
        <v>1.1128336191177368E-2</v>
      </c>
      <c r="AF51" s="1">
        <v>6.462492048740387E-2</v>
      </c>
      <c r="AG51" s="1">
        <v>2.9308604076504707E-2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1.1041300156537222</v>
      </c>
      <c r="AP51">
        <f>(U51-T51)/(1000-U51)*AO51</f>
        <v>2.8631857830887578E-2</v>
      </c>
      <c r="AQ51">
        <f>(P51+273.15)</f>
        <v>297.63983383178709</v>
      </c>
      <c r="AR51">
        <f>(O51+273.15)</f>
        <v>298.6283134460449</v>
      </c>
      <c r="AS51">
        <f>(Y51*AK51+Z51*AL51)*AM51</f>
        <v>320.08563737677832</v>
      </c>
      <c r="AT51">
        <f>((AS51+0.00000010773*(AR51^4-AQ51^4))-AP51*44100)/(L51*0.92*2*29.3+0.00000043092*AQ51^3)</f>
        <v>-7.3478486773891074</v>
      </c>
      <c r="AU51">
        <f>0.61365*EXP(17.502*J51/(240.97+J51))</f>
        <v>3.0842413401669404</v>
      </c>
      <c r="AV51">
        <f>AU51*1000/AA51</f>
        <v>34.924626092295952</v>
      </c>
      <c r="AW51">
        <f>(AV51-U51)</f>
        <v>9.7963740628770068</v>
      </c>
      <c r="AX51">
        <f>IF(D51,P51,(O51+P51)/2)</f>
        <v>24.984073638916016</v>
      </c>
      <c r="AY51">
        <f>0.61365*EXP(17.502*AX51/(240.97+AX51))</f>
        <v>3.1766596901503177</v>
      </c>
      <c r="AZ51">
        <f>IF(AW51&lt;&gt;0,(1000-(AV51+U51)/2)/AW51*AP51,0)</f>
        <v>2.8349412668684022</v>
      </c>
      <c r="BA51">
        <f>U51*AA51/1000</f>
        <v>2.2191101920591172</v>
      </c>
      <c r="BB51">
        <f>(AY51-BA51)</f>
        <v>0.95754949809120049</v>
      </c>
      <c r="BC51">
        <f>1/(1.6/F51+1.37/N51)</f>
        <v>1.9582821600063842</v>
      </c>
      <c r="BD51">
        <f>G51*AA51*0.001</f>
        <v>33.473280463924645</v>
      </c>
      <c r="BE51">
        <f>G51/S51</f>
        <v>0.98036402612167539</v>
      </c>
      <c r="BF51">
        <f>(1-AP51*AA51/AU51/F51)*100</f>
        <v>90.234720077576071</v>
      </c>
      <c r="BG51">
        <f>(S51-E51/(N51/1.35))</f>
        <v>385.39705712256068</v>
      </c>
      <c r="BH51">
        <f>E51*BF51/100/BG51</f>
        <v>9.1446716219689902E-3</v>
      </c>
    </row>
    <row r="52" spans="1:60" x14ac:dyDescent="0.25">
      <c r="A52" s="1" t="s">
        <v>1</v>
      </c>
      <c r="B52" s="1" t="s">
        <v>12323</v>
      </c>
    </row>
    <row r="53" spans="1:60" x14ac:dyDescent="0.25">
      <c r="A53" s="1" t="s">
        <v>1</v>
      </c>
      <c r="B53" s="1" t="s">
        <v>12322</v>
      </c>
    </row>
    <row r="54" spans="1:60" x14ac:dyDescent="0.25">
      <c r="A54" s="1" t="s">
        <v>1</v>
      </c>
      <c r="B54" s="1" t="s">
        <v>12321</v>
      </c>
    </row>
    <row r="55" spans="1:60" x14ac:dyDescent="0.25">
      <c r="A55" s="1" t="s">
        <v>1</v>
      </c>
      <c r="B55" s="1" t="s">
        <v>12320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E1674-BED3-4842-A67C-399A8B4245C3}">
  <dimension ref="A1:BD56"/>
  <sheetViews>
    <sheetView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762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761</v>
      </c>
    </row>
    <row r="12" spans="1:56" x14ac:dyDescent="0.25">
      <c r="A12" s="1" t="s">
        <v>1</v>
      </c>
      <c r="B12" s="1" t="s">
        <v>760</v>
      </c>
    </row>
    <row r="13" spans="1:56" x14ac:dyDescent="0.25">
      <c r="A13" s="1" t="s">
        <v>1</v>
      </c>
      <c r="B13" s="1" t="s">
        <v>759</v>
      </c>
    </row>
    <row r="14" spans="1:56" x14ac:dyDescent="0.25">
      <c r="A14" s="1" t="s">
        <v>1</v>
      </c>
      <c r="B14" s="1" t="s">
        <v>758</v>
      </c>
    </row>
    <row r="15" spans="1:56" x14ac:dyDescent="0.25">
      <c r="A15" s="1" t="s">
        <v>1</v>
      </c>
      <c r="B15" s="1" t="s">
        <v>757</v>
      </c>
    </row>
    <row r="16" spans="1:56" x14ac:dyDescent="0.25">
      <c r="A16" s="1" t="s">
        <v>1</v>
      </c>
      <c r="B16" s="1" t="s">
        <v>756</v>
      </c>
    </row>
    <row r="17" spans="1:56" x14ac:dyDescent="0.25">
      <c r="A17" s="1" t="s">
        <v>1</v>
      </c>
      <c r="B17" s="1" t="s">
        <v>755</v>
      </c>
    </row>
    <row r="18" spans="1:56" x14ac:dyDescent="0.25">
      <c r="A18" s="1" t="s">
        <v>1</v>
      </c>
      <c r="B18" s="1" t="s">
        <v>754</v>
      </c>
    </row>
    <row r="19" spans="1:56" x14ac:dyDescent="0.25">
      <c r="A19" s="1">
        <v>1</v>
      </c>
      <c r="B19" s="1" t="s">
        <v>753</v>
      </c>
      <c r="C19" s="1">
        <v>338.50000023469329</v>
      </c>
      <c r="D19" s="1">
        <v>0</v>
      </c>
      <c r="E19">
        <f>(R19-S19*(1000-T19)/(1000-U19))*AK19</f>
        <v>-2.1042776889022998</v>
      </c>
      <c r="F19">
        <f>IF(AV19&lt;&gt;0,1/(1/AV19-1/N19),0)</f>
        <v>15.887526306381211</v>
      </c>
      <c r="G19">
        <f>((AY19-AL19/2)*S19-E19)/(AY19+AL19/2)</f>
        <v>389.55462315558191</v>
      </c>
      <c r="H19">
        <f>AL19*1000</f>
        <v>25.393012233779313</v>
      </c>
      <c r="I19">
        <f>(AQ19-AW19)</f>
        <v>0.64337683969904202</v>
      </c>
      <c r="J19">
        <f>(P19+AP19*D19)</f>
        <v>21.733850479125977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23.595684051513672</v>
      </c>
      <c r="P19" s="1">
        <v>21.733850479125977</v>
      </c>
      <c r="Q19" s="1">
        <v>23.752592086791992</v>
      </c>
      <c r="R19" s="1">
        <v>399.97039794921875</v>
      </c>
      <c r="S19" s="1">
        <v>392.84909057617188</v>
      </c>
      <c r="T19" s="1">
        <v>-3.0955471098423004E-2</v>
      </c>
      <c r="U19" s="1">
        <v>22.427204132080078</v>
      </c>
      <c r="V19" s="1">
        <v>-9.2900440096855164E-2</v>
      </c>
      <c r="W19" s="1">
        <v>67.306266784667969</v>
      </c>
      <c r="X19" s="1">
        <v>300.6478271484375</v>
      </c>
      <c r="Y19" s="1">
        <v>-5.8268189430236816E-2</v>
      </c>
      <c r="Z19" s="1">
        <v>2.1997902393341064</v>
      </c>
      <c r="AA19" s="1">
        <v>87.722206115722656</v>
      </c>
      <c r="AB19" s="1">
        <v>2.6403021812438965</v>
      </c>
      <c r="AC19" s="1">
        <v>-1.7485792636871338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1.1053228939280788</v>
      </c>
      <c r="AL19">
        <f>(U19-T19)/(1000-U19)*AK19</f>
        <v>2.5393012233779311E-2</v>
      </c>
      <c r="AM19">
        <f>(P19+273.15)</f>
        <v>294.88385047912595</v>
      </c>
      <c r="AN19">
        <f>(O19+273.15)</f>
        <v>296.74568405151365</v>
      </c>
      <c r="AO19">
        <f>(Y19*AG19+Z19*AH19)*AI19</f>
        <v>-9.3229101004546067E-3</v>
      </c>
      <c r="AP19">
        <f>((AO19+0.00000010773*(AN19^4-AM19^4))-AL19*44100)/(L19*51.4+0.00000043092*AM19^3)</f>
        <v>-9.079148103855923</v>
      </c>
      <c r="AQ19">
        <f>0.61365*EXP(17.502*J19/(240.97+J19))</f>
        <v>2.6107406631727574</v>
      </c>
      <c r="AR19">
        <f>AQ19*1000/AA19</f>
        <v>29.761456976226555</v>
      </c>
      <c r="AS19">
        <f>(AR19-U19)</f>
        <v>7.3342528441464765</v>
      </c>
      <c r="AT19">
        <f>IF(D19,P19,(O19+P19)/2)</f>
        <v>22.664767265319824</v>
      </c>
      <c r="AU19">
        <f>0.61365*EXP(17.502*AT19/(240.97+AT19))</f>
        <v>2.7630140330512898</v>
      </c>
      <c r="AV19">
        <f>IF(AS19&lt;&gt;0,(1000-(AR19+U19)/2)/AS19*AL19,0)</f>
        <v>3.3719042831367525</v>
      </c>
      <c r="AW19">
        <f>U19*AA19/1000</f>
        <v>1.9673638234737154</v>
      </c>
      <c r="AX19">
        <f>(AU19-AW19)</f>
        <v>0.79565020957757437</v>
      </c>
      <c r="AY19">
        <f>1/(1.6/F19+1.37/N19)</f>
        <v>2.3765649644725322</v>
      </c>
      <c r="AZ19">
        <f>G19*AA19*0.001</f>
        <v>34.172590945786624</v>
      </c>
      <c r="BA19">
        <f>G19/S19</f>
        <v>0.99161391104213037</v>
      </c>
      <c r="BB19">
        <f>(1-AL19*AA19/AQ19/F19)*100</f>
        <v>94.629635653923529</v>
      </c>
      <c r="BC19">
        <f>(S19-E19/(N19/1.35))</f>
        <v>393.5127690583526</v>
      </c>
      <c r="BD19">
        <f>E19*BB19/100/BC19</f>
        <v>-5.0602431908880969E-3</v>
      </c>
    </row>
    <row r="20" spans="1:56" x14ac:dyDescent="0.25">
      <c r="A20" s="1" t="s">
        <v>1</v>
      </c>
      <c r="B20" s="1" t="s">
        <v>752</v>
      </c>
      <c r="K20" s="1">
        <v>2.72</v>
      </c>
    </row>
    <row r="21" spans="1:56" x14ac:dyDescent="0.25">
      <c r="A21" s="1" t="s">
        <v>1</v>
      </c>
      <c r="B21" s="1" t="s">
        <v>751</v>
      </c>
      <c r="K21" s="1">
        <v>2.72</v>
      </c>
    </row>
    <row r="22" spans="1:56" x14ac:dyDescent="0.25">
      <c r="A22" s="1">
        <v>2</v>
      </c>
      <c r="B22" s="1" t="s">
        <v>750</v>
      </c>
      <c r="C22" s="1">
        <v>546.0000002682209</v>
      </c>
      <c r="D22" s="1">
        <v>0</v>
      </c>
      <c r="E22">
        <f>(R22-S22*(1000-T22)/(1000-U22))*AK22</f>
        <v>-1.2338419509032728</v>
      </c>
      <c r="F22">
        <f>IF(AV22&lt;&gt;0,1/(1/AV22-1/N22),0)</f>
        <v>19.50053182229744</v>
      </c>
      <c r="G22">
        <f>((AY22-AL22/2)*S22-E22)/(AY22+AL22/2)</f>
        <v>388.36827935557255</v>
      </c>
      <c r="H22">
        <f>AL22*1000</f>
        <v>25.419632309962445</v>
      </c>
      <c r="I22">
        <f>(AQ22-AW22)</f>
        <v>0.61877347941751304</v>
      </c>
      <c r="J22">
        <f>(P22+AP22*D22)</f>
        <v>21.590850830078125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23.660886764526367</v>
      </c>
      <c r="P22" s="1">
        <v>21.590850830078125</v>
      </c>
      <c r="Q22" s="1">
        <v>23.845718383789063</v>
      </c>
      <c r="R22" s="1">
        <v>399.75582885742188</v>
      </c>
      <c r="S22" s="1">
        <v>391.8597412109375</v>
      </c>
      <c r="T22" s="1">
        <v>-3.326990082859993E-2</v>
      </c>
      <c r="U22" s="1">
        <v>22.449562072753906</v>
      </c>
      <c r="V22" s="1">
        <v>-9.9450543522834778E-2</v>
      </c>
      <c r="W22" s="1">
        <v>67.106338500976563</v>
      </c>
      <c r="X22" s="1">
        <v>300.6258544921875</v>
      </c>
      <c r="Y22" s="1">
        <v>25.657136917114258</v>
      </c>
      <c r="Z22" s="1">
        <v>2.4420170783996582</v>
      </c>
      <c r="AA22" s="1">
        <v>87.718391418457031</v>
      </c>
      <c r="AB22" s="1">
        <v>2.6363182067871094</v>
      </c>
      <c r="AC22" s="1">
        <v>-1.7074671983718872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1.1052421121036304</v>
      </c>
      <c r="AL22">
        <f>(U22-T22)/(1000-U22)*AK22</f>
        <v>2.5419632309962446E-2</v>
      </c>
      <c r="AM22">
        <f>(P22+273.15)</f>
        <v>294.7408508300781</v>
      </c>
      <c r="AN22">
        <f>(O22+273.15)</f>
        <v>296.81088676452634</v>
      </c>
      <c r="AO22">
        <f>(Y22*AG22+Z22*AH22)*AI22</f>
        <v>4.1051418149812093</v>
      </c>
      <c r="AP22">
        <f>((AO22+0.00000010773*(AN22^4-AM22^4))-AL22*44100)/(L22*51.4+0.00000043092*AM22^3)</f>
        <v>-9.0369463724110997</v>
      </c>
      <c r="AQ22">
        <f>0.61365*EXP(17.502*J22/(240.97+J22))</f>
        <v>2.5880129524882878</v>
      </c>
      <c r="AR22">
        <f>AQ22*1000/AA22</f>
        <v>29.503652662099977</v>
      </c>
      <c r="AS22">
        <f>(AR22-U22)</f>
        <v>7.054090589346071</v>
      </c>
      <c r="AT22">
        <f>IF(D22,P22,(O22+P22)/2)</f>
        <v>22.625868797302246</v>
      </c>
      <c r="AU22">
        <f>0.61365*EXP(17.502*AT22/(240.97+AT22))</f>
        <v>2.7564990627131367</v>
      </c>
      <c r="AV22">
        <f>IF(AS22&lt;&gt;0,(1000-(AR22+U22)/2)/AS22*AL22,0)</f>
        <v>3.5099232407670899</v>
      </c>
      <c r="AW22">
        <f>U22*AA22/1000</f>
        <v>1.9692394730707747</v>
      </c>
      <c r="AX22">
        <f>(AU22-AW22)</f>
        <v>0.78725958964236198</v>
      </c>
      <c r="AY22">
        <f>1/(1.6/F22+1.37/N22)</f>
        <v>2.4868416466071244</v>
      </c>
      <c r="AZ22">
        <f>G22*AA22*0.001</f>
        <v>34.067040743024783</v>
      </c>
      <c r="BA22">
        <f>G22/S22</f>
        <v>0.99109002153531889</v>
      </c>
      <c r="BB22">
        <f>(1-AL22*AA22/AQ22/F22)*100</f>
        <v>95.581783207046612</v>
      </c>
      <c r="BC22">
        <f>(S22-E22/(N22/1.35))</f>
        <v>392.24888868778669</v>
      </c>
      <c r="BD22">
        <f>E22*BB22/100/BC22</f>
        <v>-3.0065812106574389E-3</v>
      </c>
    </row>
    <row r="23" spans="1:56" x14ac:dyDescent="0.25">
      <c r="A23" s="1" t="s">
        <v>1</v>
      </c>
      <c r="B23" s="1" t="s">
        <v>749</v>
      </c>
      <c r="K23" s="1">
        <v>2.72</v>
      </c>
    </row>
    <row r="24" spans="1:56" x14ac:dyDescent="0.25">
      <c r="A24" s="1" t="s">
        <v>1</v>
      </c>
      <c r="B24" s="1" t="s">
        <v>748</v>
      </c>
      <c r="K24" s="1">
        <v>2.72</v>
      </c>
    </row>
    <row r="25" spans="1:56" x14ac:dyDescent="0.25">
      <c r="A25" s="1">
        <v>3</v>
      </c>
      <c r="B25" s="1" t="s">
        <v>747</v>
      </c>
      <c r="C25" s="1">
        <v>753.0000002682209</v>
      </c>
      <c r="D25" s="1">
        <v>0</v>
      </c>
      <c r="E25">
        <f>(R25-S25*(1000-T25)/(1000-U25))*AK25</f>
        <v>-0.58240598668229593</v>
      </c>
      <c r="F25">
        <f>IF(AV25&lt;&gt;0,1/(1/AV25-1/N25),0)</f>
        <v>20.316749667962693</v>
      </c>
      <c r="G25">
        <f>((AY25-AL25/2)*S25-E25)/(AY25+AL25/2)</f>
        <v>387.67601209321924</v>
      </c>
      <c r="H25">
        <f>AL25*1000</f>
        <v>25.342096325854378</v>
      </c>
      <c r="I25">
        <f>(AQ25-AW25)</f>
        <v>0.61246603106967856</v>
      </c>
      <c r="J25">
        <f>(P25+AP25*D25)</f>
        <v>21.509681701660156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23.700794219970703</v>
      </c>
      <c r="P25" s="1">
        <v>21.509681701660156</v>
      </c>
      <c r="Q25" s="1">
        <v>23.903684616088867</v>
      </c>
      <c r="R25" s="1">
        <v>399.82696533203125</v>
      </c>
      <c r="S25" s="1">
        <v>391.38067626953125</v>
      </c>
      <c r="T25" s="1">
        <v>-3.7700533866882324E-2</v>
      </c>
      <c r="U25" s="1">
        <v>22.376296997070313</v>
      </c>
      <c r="V25" s="1">
        <v>-0.11241903156042099</v>
      </c>
      <c r="W25" s="1">
        <v>66.723762512207031</v>
      </c>
      <c r="X25" s="1">
        <v>300.65182495117188</v>
      </c>
      <c r="Y25" s="1">
        <v>50.472755432128906</v>
      </c>
      <c r="Z25" s="1">
        <v>2.2275702953338623</v>
      </c>
      <c r="AA25" s="1">
        <v>87.714401245117188</v>
      </c>
      <c r="AB25" s="1">
        <v>2.6626243591308594</v>
      </c>
      <c r="AC25" s="1">
        <v>-1.696779727935791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1.1053375917322492</v>
      </c>
      <c r="AL25">
        <f>(U25-T25)/(1000-U25)*AK25</f>
        <v>2.534209632585438E-2</v>
      </c>
      <c r="AM25">
        <f>(P25+273.15)</f>
        <v>294.65968170166013</v>
      </c>
      <c r="AN25">
        <f>(O25+273.15)</f>
        <v>296.85079421997068</v>
      </c>
      <c r="AO25">
        <f>(Y25*AG25+Z25*AH25)*AI25</f>
        <v>8.0756406886359855</v>
      </c>
      <c r="AP25">
        <f>((AO25+0.00000010773*(AN25^4-AM25^4))-AL25*44100)/(L25*51.4+0.00000043092*AM25^3)</f>
        <v>-8.9654558669593811</v>
      </c>
      <c r="AQ25">
        <f>0.61365*EXP(17.502*J25/(240.97+J25))</f>
        <v>2.5751895242506149</v>
      </c>
      <c r="AR25">
        <f>AQ25*1000/AA25</f>
        <v>29.358799555095501</v>
      </c>
      <c r="AS25">
        <f>(AR25-U25)</f>
        <v>6.9825025580251889</v>
      </c>
      <c r="AT25">
        <f>IF(D25,P25,(O25+P25)/2)</f>
        <v>22.60523796081543</v>
      </c>
      <c r="AU25">
        <f>0.61365*EXP(17.502*AT25/(240.97+AT25))</f>
        <v>2.7530491332037146</v>
      </c>
      <c r="AV25">
        <f>IF(AS25&lt;&gt;0,(1000-(AR25+U25)/2)/AS25*AL25,0)</f>
        <v>3.5354886332773678</v>
      </c>
      <c r="AW25">
        <f>U25*AA25/1000</f>
        <v>1.9627234931809363</v>
      </c>
      <c r="AX25">
        <f>(AU25-AW25)</f>
        <v>0.79032564002277828</v>
      </c>
      <c r="AY25">
        <f>1/(1.6/F25+1.37/N25)</f>
        <v>2.5073956480610784</v>
      </c>
      <c r="AZ25">
        <f>G25*AA25*0.001</f>
        <v>34.004769277851537</v>
      </c>
      <c r="BA25">
        <f>G25/S25</f>
        <v>0.9905343712632334</v>
      </c>
      <c r="BB25">
        <f>(1-AL25*AA25/AQ25/F25)*100</f>
        <v>95.751359213086587</v>
      </c>
      <c r="BC25">
        <f>(S25-E25/(N25/1.35))</f>
        <v>391.56436415601735</v>
      </c>
      <c r="BD25">
        <f>E25*BB25/100/BC25</f>
        <v>-1.4241889697717441E-3</v>
      </c>
    </row>
    <row r="26" spans="1:56" x14ac:dyDescent="0.25">
      <c r="A26" s="1" t="s">
        <v>1</v>
      </c>
      <c r="B26" s="1" t="s">
        <v>746</v>
      </c>
      <c r="K26" s="1">
        <v>2.72</v>
      </c>
    </row>
    <row r="27" spans="1:56" x14ac:dyDescent="0.25">
      <c r="A27" s="1" t="s">
        <v>1</v>
      </c>
      <c r="B27" s="1" t="s">
        <v>745</v>
      </c>
      <c r="K27" s="1">
        <v>2.72</v>
      </c>
    </row>
    <row r="28" spans="1:56" x14ac:dyDescent="0.25">
      <c r="A28" s="1">
        <v>4</v>
      </c>
      <c r="B28" s="1" t="s">
        <v>744</v>
      </c>
      <c r="C28" s="1">
        <v>960.0000002682209</v>
      </c>
      <c r="D28" s="1">
        <v>0</v>
      </c>
      <c r="E28">
        <f>(R28-S28*(1000-T28)/(1000-U28))*AK28</f>
        <v>0.2064863175560023</v>
      </c>
      <c r="F28">
        <f>IF(AV28&lt;&gt;0,1/(1/AV28-1/N28),0)</f>
        <v>20.48954664361138</v>
      </c>
      <c r="G28">
        <f>((AY28-AL28/2)*S28-E28)/(AY28+AL28/2)</f>
        <v>386.76136535385751</v>
      </c>
      <c r="H28">
        <f>AL28*1000</f>
        <v>25.414396914965419</v>
      </c>
      <c r="I28">
        <f>(AQ28-AW28)</f>
        <v>0.61325988336415893</v>
      </c>
      <c r="J28">
        <f>(P28+AP28*D28)</f>
        <v>21.54755973815918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23.741987228393555</v>
      </c>
      <c r="P28" s="1">
        <v>21.54755973815918</v>
      </c>
      <c r="Q28" s="1">
        <v>23.948143005371094</v>
      </c>
      <c r="R28" s="1">
        <v>399.94882202148438</v>
      </c>
      <c r="S28" s="1">
        <v>390.77749633789063</v>
      </c>
      <c r="T28" s="1">
        <v>-3.9759144186973572E-2</v>
      </c>
      <c r="U28" s="1">
        <v>22.435819625854492</v>
      </c>
      <c r="V28" s="1">
        <v>-0.11826169490814209</v>
      </c>
      <c r="W28" s="1">
        <v>66.734283447265625</v>
      </c>
      <c r="X28" s="1">
        <v>300.6651611328125</v>
      </c>
      <c r="Y28" s="1">
        <v>100.10249328613281</v>
      </c>
      <c r="Z28" s="1">
        <v>2.3359873294830322</v>
      </c>
      <c r="AA28" s="1">
        <v>87.712722778320313</v>
      </c>
      <c r="AB28" s="1">
        <v>2.7510781288146973</v>
      </c>
      <c r="AC28" s="1">
        <v>-1.7035720348358154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1.1053866218118105</v>
      </c>
      <c r="AL28">
        <f>(U28-T28)/(1000-U28)*AK28</f>
        <v>2.5414396914965418E-2</v>
      </c>
      <c r="AM28">
        <f>(P28+273.15)</f>
        <v>294.69755973815916</v>
      </c>
      <c r="AN28">
        <f>(O28+273.15)</f>
        <v>296.89198722839353</v>
      </c>
      <c r="AO28">
        <f>(Y28*AG28+Z28*AH28)*AI28</f>
        <v>16.016398567786837</v>
      </c>
      <c r="AP28">
        <f>((AO28+0.00000010773*(AN28^4-AM28^4))-AL28*44100)/(L28*51.4+0.00000043092*AM28^3)</f>
        <v>-8.9254902000804481</v>
      </c>
      <c r="AQ28">
        <f>0.61365*EXP(17.502*J28/(240.97+J28))</f>
        <v>2.5811667105111322</v>
      </c>
      <c r="AR28">
        <f>AQ28*1000/AA28</f>
        <v>29.427506395333467</v>
      </c>
      <c r="AS28">
        <f>(AR28-U28)</f>
        <v>6.9916867694789744</v>
      </c>
      <c r="AT28">
        <f>IF(D28,P28,(O28+P28)/2)</f>
        <v>22.644773483276367</v>
      </c>
      <c r="AU28">
        <f>0.61365*EXP(17.502*AT28/(240.97+AT28))</f>
        <v>2.7596636625837681</v>
      </c>
      <c r="AV28">
        <f>IF(AS28&lt;&gt;0,(1000-(AR28+U28)/2)/AS28*AL28,0)</f>
        <v>3.5406848382588292</v>
      </c>
      <c r="AW28">
        <f>U28*AA28/1000</f>
        <v>1.9679068271469733</v>
      </c>
      <c r="AX28">
        <f>(AU28-AW28)</f>
        <v>0.79175683543679476</v>
      </c>
      <c r="AY28">
        <f>1/(1.6/F28+1.37/N28)</f>
        <v>2.5115781784957574</v>
      </c>
      <c r="AZ28">
        <f>G28*AA28*0.001</f>
        <v>33.923892420647562</v>
      </c>
      <c r="BA28">
        <f>G28/S28</f>
        <v>0.98972271683587298</v>
      </c>
      <c r="BB28">
        <f>(1-AL28*AA28/AQ28/F28)*100</f>
        <v>95.785034770390425</v>
      </c>
      <c r="BC28">
        <f>(S28-E28/(N28/1.35))</f>
        <v>390.71237160337989</v>
      </c>
      <c r="BD28">
        <f>E28*BB28/100/BC28</f>
        <v>5.0621123220507885E-4</v>
      </c>
    </row>
    <row r="29" spans="1:56" x14ac:dyDescent="0.25">
      <c r="A29" s="1" t="s">
        <v>1</v>
      </c>
      <c r="B29" s="1" t="s">
        <v>743</v>
      </c>
      <c r="K29" s="1">
        <v>2.72</v>
      </c>
    </row>
    <row r="30" spans="1:56" x14ac:dyDescent="0.25">
      <c r="A30" s="1" t="s">
        <v>1</v>
      </c>
      <c r="B30" s="1" t="s">
        <v>742</v>
      </c>
      <c r="K30" s="1">
        <v>2.72</v>
      </c>
    </row>
    <row r="31" spans="1:56" x14ac:dyDescent="0.25">
      <c r="A31" s="1">
        <v>5</v>
      </c>
      <c r="B31" s="1" t="s">
        <v>741</v>
      </c>
      <c r="C31" s="1">
        <v>1167.0000002682209</v>
      </c>
      <c r="D31" s="1">
        <v>0</v>
      </c>
      <c r="E31">
        <f>(R31-S31*(1000-T31)/(1000-U31))*AK31</f>
        <v>0.81784141784524822</v>
      </c>
      <c r="F31">
        <f>IF(AV31&lt;&gt;0,1/(1/AV31-1/N31),0)</f>
        <v>20.608277459154237</v>
      </c>
      <c r="G31">
        <f>((AY31-AL31/2)*S31-E31)/(AY31+AL31/2)</f>
        <v>385.9649347084241</v>
      </c>
      <c r="H31">
        <f>AL31*1000</f>
        <v>25.498267565901216</v>
      </c>
      <c r="I31">
        <f>(AQ31-AW31)</f>
        <v>0.61461733057922951</v>
      </c>
      <c r="J31">
        <f>(P31+AP31*D31)</f>
        <v>21.596736907958984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23.781654357910156</v>
      </c>
      <c r="P31" s="1">
        <v>21.596736907958984</v>
      </c>
      <c r="Q31" s="1">
        <v>23.987998962402344</v>
      </c>
      <c r="R31" s="1">
        <v>399.9681396484375</v>
      </c>
      <c r="S31" s="1">
        <v>390.22579956054688</v>
      </c>
      <c r="T31" s="1">
        <v>-4.1303560137748718E-2</v>
      </c>
      <c r="U31" s="1">
        <v>22.509120941162109</v>
      </c>
      <c r="V31" s="1">
        <v>-0.12256203591823578</v>
      </c>
      <c r="W31" s="1">
        <v>66.792396545410156</v>
      </c>
      <c r="X31" s="1">
        <v>300.63363647460938</v>
      </c>
      <c r="Y31" s="1">
        <v>149.92124938964844</v>
      </c>
      <c r="Z31" s="1">
        <v>2.3504805564880371</v>
      </c>
      <c r="AA31" s="1">
        <v>87.71234130859375</v>
      </c>
      <c r="AB31" s="1">
        <v>2.8133478164672852</v>
      </c>
      <c r="AC31" s="1">
        <v>-1.703143835067749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1.1052707223331224</v>
      </c>
      <c r="AL31">
        <f>(U31-T31)/(1000-U31)*AK31</f>
        <v>2.5498267565901216E-2</v>
      </c>
      <c r="AM31">
        <f>(P31+273.15)</f>
        <v>294.74673690795896</v>
      </c>
      <c r="AN31">
        <f>(O31+273.15)</f>
        <v>296.93165435791013</v>
      </c>
      <c r="AO31">
        <f>(Y31*AG31+Z31*AH31)*AI31</f>
        <v>23.987399366183581</v>
      </c>
      <c r="AP31">
        <f>((AO31+0.00000010773*(AN31^4-AM31^4))-AL31*44100)/(L31*51.4+0.00000043092*AM31^3)</f>
        <v>-8.8905716929099388</v>
      </c>
      <c r="AQ31">
        <f>0.61365*EXP(17.502*J31/(240.97+J31))</f>
        <v>2.5889450291268554</v>
      </c>
      <c r="AR31">
        <f>AQ31*1000/AA31</f>
        <v>29.516314243833776</v>
      </c>
      <c r="AS31">
        <f>(AR31-U31)</f>
        <v>7.0071933026716664</v>
      </c>
      <c r="AT31">
        <f>IF(D31,P31,(O31+P31)/2)</f>
        <v>22.68919563293457</v>
      </c>
      <c r="AU31">
        <f>0.61365*EXP(17.502*AT31/(240.97+AT31))</f>
        <v>2.7671123399671913</v>
      </c>
      <c r="AV31">
        <f>IF(AS31&lt;&gt;0,(1000-(AR31+U31)/2)/AS31*AL31,0)</f>
        <v>3.5442133904230277</v>
      </c>
      <c r="AW31">
        <f>U31*AA31/1000</f>
        <v>1.9743276985476259</v>
      </c>
      <c r="AX31">
        <f>(AU31-AW31)</f>
        <v>0.79278464141956539</v>
      </c>
      <c r="AY31">
        <f>1/(1.6/F31+1.37/N31)</f>
        <v>2.5144193261115007</v>
      </c>
      <c r="AZ31">
        <f>G31*AA31*0.001</f>
        <v>33.853888086294397</v>
      </c>
      <c r="BA31">
        <f>G31/S31</f>
        <v>0.98908102730029346</v>
      </c>
      <c r="BB31">
        <f>(1-AL31*AA31/AQ31/F31)*100</f>
        <v>95.808139167723411</v>
      </c>
      <c r="BC31">
        <f>(S31-E31/(N31/1.35))</f>
        <v>389.96785653633356</v>
      </c>
      <c r="BD31">
        <f>E31*BB31/100/BC31</f>
        <v>2.0092903316185321E-3</v>
      </c>
    </row>
    <row r="32" spans="1:56" x14ac:dyDescent="0.25">
      <c r="A32" s="1" t="s">
        <v>1</v>
      </c>
      <c r="B32" s="1" t="s">
        <v>740</v>
      </c>
      <c r="K32" s="1">
        <v>2.72</v>
      </c>
    </row>
    <row r="33" spans="1:56" x14ac:dyDescent="0.25">
      <c r="A33" s="1" t="s">
        <v>1</v>
      </c>
      <c r="B33" s="1" t="s">
        <v>739</v>
      </c>
      <c r="K33" s="1">
        <v>2.72</v>
      </c>
    </row>
    <row r="34" spans="1:56" x14ac:dyDescent="0.25">
      <c r="A34" s="1">
        <v>6</v>
      </c>
      <c r="B34" s="1" t="s">
        <v>738</v>
      </c>
      <c r="C34" s="1">
        <v>1374.0000002682209</v>
      </c>
      <c r="D34" s="1">
        <v>0</v>
      </c>
      <c r="E34">
        <f>(R34-S34*(1000-T34)/(1000-U34))*AK34</f>
        <v>1.7798479318598512</v>
      </c>
      <c r="F34">
        <f>IF(AV34&lt;&gt;0,1/(1/AV34-1/N34),0)</f>
        <v>21.903302873546934</v>
      </c>
      <c r="G34">
        <f>((AY34-AL34/2)*S34-E34)/(AY34+AL34/2)</f>
        <v>384.61582320207276</v>
      </c>
      <c r="H34">
        <f>AL34*1000</f>
        <v>25.783144927964955</v>
      </c>
      <c r="I34">
        <f>(AQ34-AW34)</f>
        <v>0.6149969454684141</v>
      </c>
      <c r="J34">
        <f>(P34+AP34*D34)</f>
        <v>21.732236862182617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23.838825225830078</v>
      </c>
      <c r="P34" s="1">
        <v>21.732236862182617</v>
      </c>
      <c r="Q34" s="1">
        <v>24.040014266967773</v>
      </c>
      <c r="R34" s="1">
        <v>399.92617797851563</v>
      </c>
      <c r="S34" s="1">
        <v>389.2373046875</v>
      </c>
      <c r="T34" s="1">
        <v>-4.2960342019796371E-2</v>
      </c>
      <c r="U34" s="1">
        <v>22.750852584838867</v>
      </c>
      <c r="V34" s="1">
        <v>-0.12703780829906464</v>
      </c>
      <c r="W34" s="1">
        <v>67.27642822265625</v>
      </c>
      <c r="X34" s="1">
        <v>300.67208862304688</v>
      </c>
      <c r="Y34" s="1">
        <v>301.26873779296875</v>
      </c>
      <c r="Z34" s="1">
        <v>2.4155373573303223</v>
      </c>
      <c r="AA34" s="1">
        <v>87.710395812988281</v>
      </c>
      <c r="AB34" s="1">
        <v>2.9430413246154785</v>
      </c>
      <c r="AC34" s="1">
        <v>-1.7084997892379761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1.1054120905259075</v>
      </c>
      <c r="AL34">
        <f>(U34-T34)/(1000-U34)*AK34</f>
        <v>2.5783144927964956E-2</v>
      </c>
      <c r="AM34">
        <f>(P34+273.15)</f>
        <v>294.88223686218259</v>
      </c>
      <c r="AN34">
        <f>(O34+273.15)</f>
        <v>296.98882522583006</v>
      </c>
      <c r="AO34">
        <f>(Y34*AG34+Z34*AH34)*AI34</f>
        <v>48.202996969454034</v>
      </c>
      <c r="AP34">
        <f>((AO34+0.00000010773*(AN34^4-AM34^4))-AL34*44100)/(L34*51.4+0.00000043092*AM34^3)</f>
        <v>-8.8002251695267031</v>
      </c>
      <c r="AQ34">
        <f>0.61365*EXP(17.502*J34/(240.97+J34))</f>
        <v>2.6104832307675787</v>
      </c>
      <c r="AR34">
        <f>AQ34*1000/AA34</f>
        <v>29.762529362351991</v>
      </c>
      <c r="AS34">
        <f>(AR34-U34)</f>
        <v>7.0116767775131237</v>
      </c>
      <c r="AT34">
        <f>IF(D34,P34,(O34+P34)/2)</f>
        <v>22.785531044006348</v>
      </c>
      <c r="AU34">
        <f>0.61365*EXP(17.502*AT34/(240.97+AT34))</f>
        <v>2.7833262659371649</v>
      </c>
      <c r="AV34">
        <f>IF(AS34&lt;&gt;0,(1000-(AR34+U34)/2)/AS34*AL34,0)</f>
        <v>3.5806221045129973</v>
      </c>
      <c r="AW34">
        <f>U34*AA34/1000</f>
        <v>1.9954862852991646</v>
      </c>
      <c r="AX34">
        <f>(AU34-AW34)</f>
        <v>0.78783998063800031</v>
      </c>
      <c r="AY34">
        <f>1/(1.6/F34+1.37/N34)</f>
        <v>2.5437798774262852</v>
      </c>
      <c r="AZ34">
        <f>G34*AA34*0.001</f>
        <v>33.734806088992123</v>
      </c>
      <c r="BA34">
        <f>G34/S34</f>
        <v>0.98812682795361151</v>
      </c>
      <c r="BB34">
        <f>(1-AL34*AA34/AQ34/F34)*100</f>
        <v>96.044909327119839</v>
      </c>
      <c r="BC34">
        <f>(S34-E34/(N34/1.35))</f>
        <v>388.67594970086537</v>
      </c>
      <c r="BD34">
        <f>E34*BB34/100/BC34</f>
        <v>4.3981453795405899E-3</v>
      </c>
    </row>
    <row r="35" spans="1:56" x14ac:dyDescent="0.25">
      <c r="A35" s="1" t="s">
        <v>1</v>
      </c>
      <c r="B35" s="1" t="s">
        <v>737</v>
      </c>
      <c r="K35" s="1">
        <v>2.72</v>
      </c>
    </row>
    <row r="36" spans="1:56" x14ac:dyDescent="0.25">
      <c r="A36" s="1" t="s">
        <v>1</v>
      </c>
      <c r="B36" s="1" t="s">
        <v>736</v>
      </c>
      <c r="K36" s="1">
        <v>2.72</v>
      </c>
    </row>
    <row r="37" spans="1:56" x14ac:dyDescent="0.25">
      <c r="A37" s="1">
        <v>7</v>
      </c>
      <c r="B37" s="1" t="s">
        <v>735</v>
      </c>
      <c r="C37" s="1">
        <v>1581.500000257045</v>
      </c>
      <c r="D37" s="1">
        <v>0</v>
      </c>
      <c r="E37">
        <f>(R37-S37*(1000-T37)/(1000-U37))*AK37</f>
        <v>2.489321346440946</v>
      </c>
      <c r="F37">
        <f>IF(AV37&lt;&gt;0,1/(1/AV37-1/N37),0)</f>
        <v>25.200875586244234</v>
      </c>
      <c r="G37">
        <f>((AY37-AL37/2)*S37-E37)/(AY37+AL37/2)</f>
        <v>383.76551248009469</v>
      </c>
      <c r="H37">
        <f>AL37*1000</f>
        <v>26.154639396767394</v>
      </c>
      <c r="I37">
        <f>(AQ37-AW37)</f>
        <v>0.61029930367934737</v>
      </c>
      <c r="J37">
        <f>(P37+AP37*D37)</f>
        <v>21.877008438110352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23.905450820922852</v>
      </c>
      <c r="P37" s="1">
        <v>21.877008438110352</v>
      </c>
      <c r="Q37" s="1">
        <v>24.101028442382813</v>
      </c>
      <c r="R37" s="1">
        <v>400.04055786132813</v>
      </c>
      <c r="S37" s="1">
        <v>388.59439086914063</v>
      </c>
      <c r="T37" s="1">
        <v>-4.453388974070549E-2</v>
      </c>
      <c r="U37" s="1">
        <v>23.069904327392578</v>
      </c>
      <c r="V37" s="1">
        <v>-0.13115784525871277</v>
      </c>
      <c r="W37" s="1">
        <v>67.943740844726563</v>
      </c>
      <c r="X37" s="1">
        <v>300.67532348632813</v>
      </c>
      <c r="Y37" s="1">
        <v>499.818115234375</v>
      </c>
      <c r="Z37" s="1">
        <v>2.3312003612518311</v>
      </c>
      <c r="AA37" s="1">
        <v>87.706001281738281</v>
      </c>
      <c r="AB37" s="1">
        <v>3.0385093688964844</v>
      </c>
      <c r="AC37" s="1">
        <v>-1.7231683731079102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1.1054239834056176</v>
      </c>
      <c r="AL37">
        <f>(U37-T37)/(1000-U37)*AK37</f>
        <v>2.6154639396767394E-2</v>
      </c>
      <c r="AM37">
        <f>(P37+273.15)</f>
        <v>295.02700843811033</v>
      </c>
      <c r="AN37">
        <f>(O37+273.15)</f>
        <v>297.05545082092283</v>
      </c>
      <c r="AO37">
        <f>(Y37*AG37+Z37*AH37)*AI37</f>
        <v>79.970896650011127</v>
      </c>
      <c r="AP37">
        <f>((AO37+0.00000010773*(AN37^4-AM37^4))-AL37*44100)/(L37*51.4+0.00000043092*AM37^3)</f>
        <v>-8.6789756124619402</v>
      </c>
      <c r="AQ37">
        <f>0.61365*EXP(17.502*J37/(240.97+J37))</f>
        <v>2.6336683621872203</v>
      </c>
      <c r="AR37">
        <f>AQ37*1000/AA37</f>
        <v>30.028371191237856</v>
      </c>
      <c r="AS37">
        <f>(AR37-U37)</f>
        <v>6.9584668638452776</v>
      </c>
      <c r="AT37">
        <f>IF(D37,P37,(O37+P37)/2)</f>
        <v>22.891229629516602</v>
      </c>
      <c r="AU37">
        <f>0.61365*EXP(17.502*AT37/(240.97+AT37))</f>
        <v>2.801211656937086</v>
      </c>
      <c r="AV37">
        <f>IF(AS37&lt;&gt;0,(1000-(AR37+U37)/2)/AS37*AL37,0)</f>
        <v>3.6588887711262243</v>
      </c>
      <c r="AW37">
        <f>U37*AA37/1000</f>
        <v>2.023369058507873</v>
      </c>
      <c r="AX37">
        <f>(AU37-AW37)</f>
        <v>0.77784259842921299</v>
      </c>
      <c r="AY37">
        <f>1/(1.6/F37+1.37/N37)</f>
        <v>2.6071724550593087</v>
      </c>
      <c r="AZ37">
        <f>G37*AA37*0.001</f>
        <v>33.658538529466135</v>
      </c>
      <c r="BA37">
        <f>G37/S37</f>
        <v>0.98757347377494165</v>
      </c>
      <c r="BB37">
        <f>(1-AL37*AA37/AQ37/F37)*100</f>
        <v>96.543780384704263</v>
      </c>
      <c r="BC37">
        <f>(S37-E37/(N37/1.35))</f>
        <v>387.80927157543755</v>
      </c>
      <c r="BD37">
        <f>E37*BB37/100/BC37</f>
        <v>6.1970796211611914E-3</v>
      </c>
    </row>
    <row r="38" spans="1:56" x14ac:dyDescent="0.25">
      <c r="A38" s="1" t="s">
        <v>1</v>
      </c>
      <c r="B38" s="1" t="s">
        <v>734</v>
      </c>
      <c r="K38" s="1">
        <v>2.72</v>
      </c>
    </row>
    <row r="39" spans="1:56" x14ac:dyDescent="0.25">
      <c r="A39" s="1" t="s">
        <v>1</v>
      </c>
      <c r="B39" s="1" t="s">
        <v>733</v>
      </c>
      <c r="K39" s="1">
        <v>2.72</v>
      </c>
    </row>
    <row r="40" spans="1:56" x14ac:dyDescent="0.25">
      <c r="A40" s="1">
        <v>8</v>
      </c>
      <c r="B40" s="1" t="s">
        <v>732</v>
      </c>
      <c r="C40" s="1">
        <v>1789.500000257045</v>
      </c>
      <c r="D40" s="1">
        <v>0</v>
      </c>
      <c r="E40">
        <f>(R40-S40*(1000-T40)/(1000-U40))*AK40</f>
        <v>2.9157522922636407</v>
      </c>
      <c r="F40">
        <f>IF(AV40&lt;&gt;0,1/(1/AV40-1/N40),0)</f>
        <v>-3.2647235306541602</v>
      </c>
      <c r="G40">
        <f>((AY40-AL40/2)*S40-E40)/(AY40+AL40/2)</f>
        <v>390.24045217749119</v>
      </c>
      <c r="H40">
        <f>AL40*1000</f>
        <v>26.701970585352004</v>
      </c>
      <c r="I40">
        <f>(AQ40-AW40)</f>
        <v>-0.1663601640547776</v>
      </c>
      <c r="J40">
        <f>(P40+AP40*D40)</f>
        <v>16.621757507324219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23.975263595581055</v>
      </c>
      <c r="P40" s="1">
        <v>16.621757507324219</v>
      </c>
      <c r="Q40" s="1">
        <v>24.158000946044922</v>
      </c>
      <c r="R40" s="1">
        <v>399.98870849609375</v>
      </c>
      <c r="S40" s="1">
        <v>387.97821044921875</v>
      </c>
      <c r="T40" s="1">
        <v>-4.6228699386119843E-2</v>
      </c>
      <c r="U40" s="1">
        <v>23.542558670043945</v>
      </c>
      <c r="V40" s="1">
        <v>-0.13557741045951843</v>
      </c>
      <c r="W40" s="1">
        <v>69.044532775878906</v>
      </c>
      <c r="X40" s="1">
        <v>300.64910888671875</v>
      </c>
      <c r="Y40" s="1">
        <v>750.02166748046875</v>
      </c>
      <c r="Z40" s="1">
        <v>2.3733906745910645</v>
      </c>
      <c r="AA40" s="1">
        <v>87.704811096191406</v>
      </c>
      <c r="AB40" s="1">
        <v>3.1582100391387939</v>
      </c>
      <c r="AC40" s="1">
        <v>-1.7454608678817749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1.1053276062011717</v>
      </c>
      <c r="AL40">
        <f>(U40-T40)/(1000-U40)*AK40</f>
        <v>2.6701970585352005E-2</v>
      </c>
      <c r="AM40">
        <f>(P40+273.15)</f>
        <v>289.7717575073242</v>
      </c>
      <c r="AN40">
        <f>(O40+273.15)</f>
        <v>297.12526359558103</v>
      </c>
      <c r="AO40">
        <f>(Y40*AG40+Z40*AH40)*AI40</f>
        <v>120.0034641145885</v>
      </c>
      <c r="AP40">
        <f>((AO40+0.00000010773*(AN40^4-AM40^4))-AL40*44100)/(L40*51.4+0.00000043092*AM40^3)</f>
        <v>-8.1124482843526682</v>
      </c>
      <c r="AQ40">
        <f>0.61365*EXP(17.502*J40/(240.97+J40))</f>
        <v>1.8984354968224297</v>
      </c>
      <c r="AR40">
        <f>AQ40*1000/AA40</f>
        <v>21.645739533493728</v>
      </c>
      <c r="AS40">
        <f>(AR40-U40)</f>
        <v>-1.8968191365502172</v>
      </c>
      <c r="AT40">
        <f>IF(D40,P40,(O40+P40)/2)</f>
        <v>20.298510551452637</v>
      </c>
      <c r="AU40">
        <f>0.61365*EXP(17.502*AT40/(240.97+AT40))</f>
        <v>2.3903441357278701</v>
      </c>
      <c r="AV40">
        <f>IF(AS40&lt;&gt;0,(1000-(AR40+U40)/2)/AS40*AL40,0)</f>
        <v>-13.75917280553257</v>
      </c>
      <c r="AW40">
        <f>U40*AA40/1000</f>
        <v>2.0647956608772073</v>
      </c>
      <c r="AX40">
        <f>(AU40-AW40)</f>
        <v>0.32554847485066274</v>
      </c>
      <c r="AY40">
        <f>1/(1.6/F40+1.37/N40)</f>
        <v>-5.8816606754221246</v>
      </c>
      <c r="AZ40">
        <f>G40*AA40*0.001</f>
        <v>34.225965140319182</v>
      </c>
      <c r="BA40">
        <f>G40/S40</f>
        <v>1.0058308473706632</v>
      </c>
      <c r="BB40">
        <f>(1-AL40*AA40/AQ40/F40)*100</f>
        <v>137.78543927712019</v>
      </c>
      <c r="BC40">
        <f>(S40-E40/(N40/1.35))</f>
        <v>387.05859700373571</v>
      </c>
      <c r="BD40">
        <f>E40*BB40/100/BC40</f>
        <v>1.0379519109581705E-2</v>
      </c>
    </row>
    <row r="41" spans="1:56" x14ac:dyDescent="0.25">
      <c r="A41" s="1" t="s">
        <v>1</v>
      </c>
      <c r="B41" s="1" t="s">
        <v>731</v>
      </c>
      <c r="K41" s="1">
        <v>2.72</v>
      </c>
    </row>
    <row r="42" spans="1:56" x14ac:dyDescent="0.25">
      <c r="A42" s="1" t="s">
        <v>1</v>
      </c>
      <c r="B42" s="1" t="s">
        <v>730</v>
      </c>
      <c r="K42" s="1">
        <v>2.72</v>
      </c>
    </row>
    <row r="43" spans="1:56" x14ac:dyDescent="0.25">
      <c r="A43" s="1">
        <v>9</v>
      </c>
      <c r="B43" s="1" t="s">
        <v>729</v>
      </c>
      <c r="C43" s="1">
        <v>1996.500000257045</v>
      </c>
      <c r="D43" s="1">
        <v>0</v>
      </c>
      <c r="E43">
        <f>(R43-S43*(1000-T43)/(1000-U43))*AK43</f>
        <v>3.2321632362180881</v>
      </c>
      <c r="F43">
        <f>IF(AV43&lt;&gt;0,1/(1/AV43-1/N43),0)</f>
        <v>-2.5031588115781891</v>
      </c>
      <c r="G43">
        <f>((AY43-AL43/2)*S43-E43)/(AY43+AL43/2)</f>
        <v>392.01234254878261</v>
      </c>
      <c r="H43">
        <f>AL43*1000</f>
        <v>27.26780282061608</v>
      </c>
      <c r="I43">
        <f>(AQ43-AW43)</f>
        <v>-0.3880295081388867</v>
      </c>
      <c r="J43">
        <f>(P43+AP43*D43)</f>
        <v>15.073080062866211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24.075519561767578</v>
      </c>
      <c r="P43" s="1">
        <v>15.073080062866211</v>
      </c>
      <c r="Q43" s="1">
        <v>24.241350173950195</v>
      </c>
      <c r="R43" s="1">
        <v>400.07437133789063</v>
      </c>
      <c r="S43" s="1">
        <v>387.58889770507813</v>
      </c>
      <c r="T43" s="1">
        <v>-4.7204848378896713E-2</v>
      </c>
      <c r="U43" s="1">
        <v>24.028884887695313</v>
      </c>
      <c r="V43" s="1">
        <v>-0.13761067390441895</v>
      </c>
      <c r="W43" s="1">
        <v>70.048545837402344</v>
      </c>
      <c r="X43" s="1">
        <v>300.6561279296875</v>
      </c>
      <c r="Y43" s="1">
        <v>1000.2142944335938</v>
      </c>
      <c r="Z43" s="1">
        <v>2.3938906192779541</v>
      </c>
      <c r="AA43" s="1">
        <v>87.705780029296875</v>
      </c>
      <c r="AB43" s="1">
        <v>3.2630975246429443</v>
      </c>
      <c r="AC43" s="1">
        <v>-1.7659945487976074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1.1053534115062036</v>
      </c>
      <c r="AL43">
        <f>(U43-T43)/(1000-U43)*AK43</f>
        <v>2.7267802820616079E-2</v>
      </c>
      <c r="AM43">
        <f>(P43+273.15)</f>
        <v>288.22308006286619</v>
      </c>
      <c r="AN43">
        <f>(O43+273.15)</f>
        <v>297.22551956176756</v>
      </c>
      <c r="AO43">
        <f>(Y43*AG43+Z43*AH43)*AI43</f>
        <v>160.03428353232994</v>
      </c>
      <c r="AP43">
        <f>((AO43+0.00000010773*(AN43^4-AM43^4))-AL43*44100)/(L43*51.4+0.00000043092*AM43^3)</f>
        <v>-7.8551153531279079</v>
      </c>
      <c r="AQ43">
        <f>0.61365*EXP(17.502*J43/(240.97+J43))</f>
        <v>1.7194425841706142</v>
      </c>
      <c r="AR43">
        <f>AQ43*1000/AA43</f>
        <v>19.604666688971456</v>
      </c>
      <c r="AS43">
        <f>(AR43-U43)</f>
        <v>-4.4242181987238567</v>
      </c>
      <c r="AT43">
        <f>IF(D43,P43,(O43+P43)/2)</f>
        <v>19.574299812316895</v>
      </c>
      <c r="AU43">
        <f>0.61365*EXP(17.502*AT43/(240.97+AT43))</f>
        <v>2.2854622130750011</v>
      </c>
      <c r="AV43">
        <f>IF(AS43&lt;&gt;0,(1000-(AR43+U43)/2)/AS43*AL43,0)</f>
        <v>-6.028840821624005</v>
      </c>
      <c r="AW43">
        <f>U43*AA43/1000</f>
        <v>2.1074720923095009</v>
      </c>
      <c r="AX43">
        <f>(AU43-AW43)</f>
        <v>0.17799012076550014</v>
      </c>
      <c r="AY43">
        <f>1/(1.6/F43+1.37/N43)</f>
        <v>-3.13356901124711</v>
      </c>
      <c r="AZ43">
        <f>G43*AA43*0.001</f>
        <v>34.381748284352909</v>
      </c>
      <c r="BA43">
        <f>G43/S43</f>
        <v>1.0114127233001147</v>
      </c>
      <c r="BB43">
        <f>(1-AL43*AA43/AQ43/F43)*100</f>
        <v>155.56512271314077</v>
      </c>
      <c r="BC43">
        <f>(S43-E43/(N43/1.35))</f>
        <v>386.56948985691878</v>
      </c>
      <c r="BD43">
        <f>E43*BB43/100/BC43</f>
        <v>1.3007024187482442E-2</v>
      </c>
    </row>
    <row r="44" spans="1:56" x14ac:dyDescent="0.25">
      <c r="A44" s="1" t="s">
        <v>1</v>
      </c>
      <c r="B44" s="1" t="s">
        <v>728</v>
      </c>
      <c r="K44" s="1">
        <v>2.72</v>
      </c>
    </row>
    <row r="45" spans="1:56" x14ac:dyDescent="0.25">
      <c r="A45" s="1" t="s">
        <v>1</v>
      </c>
      <c r="B45" s="1" t="s">
        <v>727</v>
      </c>
      <c r="K45" s="1">
        <v>2.72</v>
      </c>
    </row>
    <row r="46" spans="1:56" x14ac:dyDescent="0.25">
      <c r="A46" s="1">
        <v>10</v>
      </c>
      <c r="B46" s="1" t="s">
        <v>726</v>
      </c>
      <c r="C46" s="1">
        <v>2205.0000002458692</v>
      </c>
      <c r="D46" s="1">
        <v>0</v>
      </c>
      <c r="E46">
        <f>(R46-S46*(1000-T46)/(1000-U46))*AK46</f>
        <v>3.3935701176294093</v>
      </c>
      <c r="F46">
        <f>IF(AV46&lt;&gt;0,1/(1/AV46-1/N46),0)</f>
        <v>-2.1685364580478534</v>
      </c>
      <c r="G46">
        <f>((AY46-AL46/2)*S46-E46)/(AY46+AL46/2)</f>
        <v>393.08564498008985</v>
      </c>
      <c r="H46">
        <f>AL46*1000</f>
        <v>27.806632914573619</v>
      </c>
      <c r="I46">
        <f>(AQ46-AW46)</f>
        <v>-0.54296462729376627</v>
      </c>
      <c r="J46">
        <f>(P46+AP46*D46)</f>
        <v>14.007416725158691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24.182321548461914</v>
      </c>
      <c r="P46" s="1">
        <v>14.007416725158691</v>
      </c>
      <c r="Q46" s="1">
        <v>24.331548690795898</v>
      </c>
      <c r="R46" s="1">
        <v>399.94577026367188</v>
      </c>
      <c r="S46" s="1">
        <v>387.13626098632813</v>
      </c>
      <c r="T46" s="1">
        <v>-4.8691269010305405E-2</v>
      </c>
      <c r="U46" s="1">
        <v>24.492380142211914</v>
      </c>
      <c r="V46" s="1">
        <v>-0.14103016257286072</v>
      </c>
      <c r="W46" s="1">
        <v>70.940109252929688</v>
      </c>
      <c r="X46" s="1">
        <v>300.64532470703125</v>
      </c>
      <c r="Y46" s="1">
        <v>1249.7874755859375</v>
      </c>
      <c r="Z46" s="1">
        <v>2.467374324798584</v>
      </c>
      <c r="AA46" s="1">
        <v>87.701530456542969</v>
      </c>
      <c r="AB46" s="1">
        <v>3.3169045448303223</v>
      </c>
      <c r="AC46" s="1">
        <v>-1.7925249338150024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1.1053136937758499</v>
      </c>
      <c r="AL46">
        <f>(U46-T46)/(1000-U46)*AK46</f>
        <v>2.7806632914573619E-2</v>
      </c>
      <c r="AM46">
        <f>(P46+273.15)</f>
        <v>287.15741672515867</v>
      </c>
      <c r="AN46">
        <f>(O46+273.15)</f>
        <v>297.33232154846189</v>
      </c>
      <c r="AO46">
        <f>(Y46*AG46+Z46*AH46)*AI46</f>
        <v>199.96599162416169</v>
      </c>
      <c r="AP46">
        <f>((AO46+0.00000010773*(AN46^4-AM46^4))-AL46*44100)/(L46*51.4+0.00000043092*AM46^3)</f>
        <v>-7.6270358121805399</v>
      </c>
      <c r="AQ46">
        <f>0.61365*EXP(17.502*J46/(240.97+J46))</f>
        <v>1.60505459570166</v>
      </c>
      <c r="AR46">
        <f>AQ46*1000/AA46</f>
        <v>18.301329376423841</v>
      </c>
      <c r="AS46">
        <f>(AR46-U46)</f>
        <v>-6.1910507657880736</v>
      </c>
      <c r="AT46">
        <f>IF(D46,P46,(O46+P46)/2)</f>
        <v>19.094869136810303</v>
      </c>
      <c r="AU46">
        <f>0.61365*EXP(17.502*AT46/(240.97+AT46))</f>
        <v>2.2182692983876571</v>
      </c>
      <c r="AV46">
        <f>IF(AS46&lt;&gt;0,(1000-(AR46+U46)/2)/AS46*AL46,0)</f>
        <v>-4.3953214822800737</v>
      </c>
      <c r="AW46">
        <f>U46*AA46/1000</f>
        <v>2.1480192229954262</v>
      </c>
      <c r="AX46">
        <f>(AU46-AW46)</f>
        <v>7.0250075392230826E-2</v>
      </c>
      <c r="AY46">
        <f>1/(1.6/F46+1.37/N46)</f>
        <v>-2.3937339055809286</v>
      </c>
      <c r="AZ46">
        <f>G46*AA46*0.001</f>
        <v>34.474212665251187</v>
      </c>
      <c r="BA46">
        <f>G46/S46</f>
        <v>1.0153676743651039</v>
      </c>
      <c r="BB46">
        <f>(1-AL46*AA46/AQ46/F46)*100</f>
        <v>170.06466314273951</v>
      </c>
      <c r="BC46">
        <f>(S46-E46/(N46/1.35))</f>
        <v>386.06594622857529</v>
      </c>
      <c r="BD46">
        <f>E46*BB46/100/BC46</f>
        <v>1.4948906127146925E-2</v>
      </c>
    </row>
    <row r="47" spans="1:56" x14ac:dyDescent="0.25">
      <c r="A47" s="1" t="s">
        <v>1</v>
      </c>
      <c r="B47" s="1" t="s">
        <v>725</v>
      </c>
      <c r="K47" s="1">
        <v>2.72</v>
      </c>
    </row>
    <row r="48" spans="1:56" x14ac:dyDescent="0.25">
      <c r="A48" s="1" t="s">
        <v>1</v>
      </c>
      <c r="B48" s="1" t="s">
        <v>724</v>
      </c>
      <c r="K48" s="1">
        <v>2.72</v>
      </c>
    </row>
    <row r="49" spans="1:56" x14ac:dyDescent="0.25">
      <c r="A49" s="1">
        <v>11</v>
      </c>
      <c r="B49" s="1" t="s">
        <v>723</v>
      </c>
      <c r="C49" s="1">
        <v>2413.0000002458692</v>
      </c>
      <c r="D49" s="1">
        <v>0</v>
      </c>
      <c r="E49">
        <f>(R49-S49*(1000-T49)/(1000-U49))*AK49</f>
        <v>3.4034084994739944</v>
      </c>
      <c r="F49">
        <f>IF(AV49&lt;&gt;0,1/(1/AV49-1/N49),0)</f>
        <v>-1.9821812571401323</v>
      </c>
      <c r="G49">
        <f>((AY49-AL49/2)*S49-E49)/(AY49+AL49/2)</f>
        <v>393.65687738655288</v>
      </c>
      <c r="H49">
        <f>AL49*1000</f>
        <v>28.590386510449576</v>
      </c>
      <c r="I49">
        <f>(AQ49-AW49)</f>
        <v>-0.66463734281717879</v>
      </c>
      <c r="J49">
        <f>(P49+AP49*D49)</f>
        <v>13.393009185791016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24.314170837402344</v>
      </c>
      <c r="P49" s="1">
        <v>13.393009185791016</v>
      </c>
      <c r="Q49" s="1">
        <v>24.439020156860352</v>
      </c>
      <c r="R49" s="1">
        <v>399.6429443359375</v>
      </c>
      <c r="S49" s="1">
        <v>386.56588745117188</v>
      </c>
      <c r="T49" s="1">
        <v>-4.9278739839792252E-2</v>
      </c>
      <c r="U49" s="1">
        <v>25.163991928100586</v>
      </c>
      <c r="V49" s="1">
        <v>-0.14160194993019104</v>
      </c>
      <c r="W49" s="1">
        <v>72.3084716796875</v>
      </c>
      <c r="X49" s="1">
        <v>300.67083740234375</v>
      </c>
      <c r="Y49" s="1">
        <v>1600.512451171875</v>
      </c>
      <c r="Z49" s="1">
        <v>2.3384292125701904</v>
      </c>
      <c r="AA49" s="1">
        <v>87.697891235351563</v>
      </c>
      <c r="AB49" s="1">
        <v>3.5679497718811035</v>
      </c>
      <c r="AC49" s="1">
        <v>-1.8084263801574707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1.105407490449793</v>
      </c>
      <c r="AL49">
        <f>(U49-T49)/(1000-U49)*AK49</f>
        <v>2.8590386510449577E-2</v>
      </c>
      <c r="AM49">
        <f>(P49+273.15)</f>
        <v>286.54300918579099</v>
      </c>
      <c r="AN49">
        <f>(O49+273.15)</f>
        <v>297.46417083740232</v>
      </c>
      <c r="AO49">
        <f>(Y49*AG49+Z49*AH49)*AI49</f>
        <v>256.08198646362143</v>
      </c>
      <c r="AP49">
        <f>((AO49+0.00000010773*(AN49^4-AM49^4))-AL49*44100)/(L49*51.4+0.00000043092*AM49^3)</f>
        <v>-7.387342039718952</v>
      </c>
      <c r="AQ49">
        <f>0.61365*EXP(17.502*J49/(240.97+J49))</f>
        <v>1.5421916843406509</v>
      </c>
      <c r="AR49">
        <f>AQ49*1000/AA49</f>
        <v>17.585276710952247</v>
      </c>
      <c r="AS49">
        <f>(AR49-U49)</f>
        <v>-7.5787152171483392</v>
      </c>
      <c r="AT49">
        <f>IF(D49,P49,(O49+P49)/2)</f>
        <v>18.85359001159668</v>
      </c>
      <c r="AU49">
        <f>0.61365*EXP(17.502*AT49/(240.97+AT49))</f>
        <v>2.1851135843950038</v>
      </c>
      <c r="AV49">
        <f>IF(AS49&lt;&gt;0,(1000-(AR49+U49)/2)/AS49*AL49,0)</f>
        <v>-3.6918233040906672</v>
      </c>
      <c r="AW49">
        <f>U49*AA49/1000</f>
        <v>2.2068290271578297</v>
      </c>
      <c r="AX49">
        <f>(AU49-AW49)</f>
        <v>-2.1715442762825887E-2</v>
      </c>
      <c r="AY49">
        <f>1/(1.6/F49+1.37/N49)</f>
        <v>-2.0528648097951461</v>
      </c>
      <c r="AZ49">
        <f>G49*AA49*0.001</f>
        <v>34.522878017094037</v>
      </c>
      <c r="BA49">
        <f>G49/S49</f>
        <v>1.0183435480614587</v>
      </c>
      <c r="BB49">
        <f>(1-AL49*AA49/AQ49/F49)*100</f>
        <v>182.02145230473167</v>
      </c>
      <c r="BC49">
        <f>(S49-E49/(N49/1.35))</f>
        <v>385.49246971781645</v>
      </c>
      <c r="BD49">
        <f>E49*BB49/100/BC49</f>
        <v>1.6070180522955432E-2</v>
      </c>
    </row>
    <row r="50" spans="1:56" x14ac:dyDescent="0.25">
      <c r="A50" s="1" t="s">
        <v>1</v>
      </c>
      <c r="B50" s="1" t="s">
        <v>722</v>
      </c>
      <c r="K50" s="1">
        <v>2.72</v>
      </c>
    </row>
    <row r="51" spans="1:56" x14ac:dyDescent="0.25">
      <c r="A51" s="1" t="s">
        <v>1</v>
      </c>
      <c r="B51" s="1" t="s">
        <v>721</v>
      </c>
      <c r="K51" s="1">
        <v>2.72</v>
      </c>
    </row>
    <row r="52" spans="1:56" x14ac:dyDescent="0.25">
      <c r="A52" s="1">
        <v>12</v>
      </c>
      <c r="B52" s="1" t="s">
        <v>720</v>
      </c>
      <c r="C52" s="1">
        <v>2621.5000002346933</v>
      </c>
      <c r="D52" s="1">
        <v>0</v>
      </c>
      <c r="E52">
        <f>(R52-S52*(1000-T52)/(1000-U52))*AK52</f>
        <v>3.6393732100306857</v>
      </c>
      <c r="F52">
        <f>IF(AV52&lt;&gt;0,1/(1/AV52-1/N52),0)</f>
        <v>-1.2031213394533384</v>
      </c>
      <c r="G52">
        <f>((AY52-AL52/2)*S52-E52)/(AY52+AL52/2)</f>
        <v>401.69539449992629</v>
      </c>
      <c r="H52">
        <f>AL52*1000</f>
        <v>29.448072064582277</v>
      </c>
      <c r="I52">
        <f>(AQ52-AW52)</f>
        <v>-1.516501684877039</v>
      </c>
      <c r="J52">
        <f>(P52+AP52*D52)</f>
        <v>2.8941640853881836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24.467729568481445</v>
      </c>
      <c r="P52" s="1">
        <v>2.8941640853881836</v>
      </c>
      <c r="Q52" s="1">
        <v>24.565607070922852</v>
      </c>
      <c r="R52" s="1">
        <v>399.88986206054688</v>
      </c>
      <c r="S52" s="1">
        <v>386.30401611328125</v>
      </c>
      <c r="T52" s="1">
        <v>-4.8572681844234467E-2</v>
      </c>
      <c r="U52" s="1">
        <v>25.905828475952148</v>
      </c>
      <c r="V52" s="1">
        <v>-0.13829118013381958</v>
      </c>
      <c r="W52" s="1">
        <v>73.756423950195313</v>
      </c>
      <c r="X52" s="1">
        <v>300.61849975585938</v>
      </c>
      <c r="Y52" s="1">
        <v>2001.47607421875</v>
      </c>
      <c r="Z52" s="1">
        <v>2.4504895210266113</v>
      </c>
      <c r="AA52" s="1">
        <v>87.695266723632813</v>
      </c>
      <c r="AB52" s="1">
        <v>3.8407571315765381</v>
      </c>
      <c r="AC52" s="1">
        <v>-1.8320304155349731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1.1052150726318357</v>
      </c>
      <c r="AL52">
        <f>(U52-T52)/(1000-U52)*AK52</f>
        <v>2.9448072064582276E-2</v>
      </c>
      <c r="AM52">
        <f>(P52+273.15)</f>
        <v>276.04416408538816</v>
      </c>
      <c r="AN52">
        <f>(O52+273.15)</f>
        <v>297.61772956848142</v>
      </c>
      <c r="AO52">
        <f>(Y52*AG52+Z52*AH52)*AI52</f>
        <v>320.23616471716377</v>
      </c>
      <c r="AP52">
        <f>((AO52+0.00000010773*(AN52^4-AM52^4))-AL52*44100)/(L52*51.4+0.00000043092*AM52^3)</f>
        <v>-6.3722082862187497</v>
      </c>
      <c r="AQ52">
        <f>0.61365*EXP(17.502*J52/(240.97+J52))</f>
        <v>0.75531685301826679</v>
      </c>
      <c r="AR52">
        <f>AQ52*1000/AA52</f>
        <v>8.6129717285496099</v>
      </c>
      <c r="AS52">
        <f>(AR52-U52)</f>
        <v>-17.292856747402539</v>
      </c>
      <c r="AT52">
        <f>IF(D52,P52,(O52+P52)/2)</f>
        <v>13.680946826934814</v>
      </c>
      <c r="AU52">
        <f>0.61365*EXP(17.502*AT52/(240.97+AT52))</f>
        <v>1.5713770807288059</v>
      </c>
      <c r="AV52">
        <f>IF(AS52&lt;&gt;0,(1000-(AR52+U52)/2)/AS52*AL52,0)</f>
        <v>-1.6735127358830759</v>
      </c>
      <c r="AW52">
        <f>U52*AA52/1000</f>
        <v>2.2718185378953057</v>
      </c>
      <c r="AX52">
        <f>(AU52-AW52)</f>
        <v>-0.70044145716649986</v>
      </c>
      <c r="AY52">
        <f>1/(1.6/F52+1.37/N52)</f>
        <v>-0.99028849414481301</v>
      </c>
      <c r="AZ52">
        <f>G52*AA52*0.001</f>
        <v>35.226784762325941</v>
      </c>
      <c r="BA52">
        <f>G52/S52</f>
        <v>1.0398426569350798</v>
      </c>
      <c r="BB52">
        <f>(1-AL52*AA52/AQ52/F52)*100</f>
        <v>384.18059271205232</v>
      </c>
      <c r="BC52">
        <f>(S52-E52/(N52/1.35))</f>
        <v>385.15617631016931</v>
      </c>
      <c r="BD52">
        <f>E52*BB52/100/BC52</f>
        <v>3.6301548382908201E-2</v>
      </c>
    </row>
    <row r="53" spans="1:56" x14ac:dyDescent="0.25">
      <c r="A53" s="1" t="s">
        <v>1</v>
      </c>
      <c r="B53" s="1" t="s">
        <v>719</v>
      </c>
    </row>
    <row r="54" spans="1:56" x14ac:dyDescent="0.25">
      <c r="A54" s="1" t="s">
        <v>1</v>
      </c>
      <c r="B54" s="1" t="s">
        <v>718</v>
      </c>
    </row>
    <row r="55" spans="1:56" x14ac:dyDescent="0.25">
      <c r="A55" s="1" t="s">
        <v>1</v>
      </c>
      <c r="B55" s="1" t="s">
        <v>717</v>
      </c>
    </row>
    <row r="56" spans="1:56" x14ac:dyDescent="0.25">
      <c r="A56" s="1" t="s">
        <v>1</v>
      </c>
      <c r="B56" s="1" t="s">
        <v>716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44CD5-F52B-49EA-8F90-0CFDBB8B1AEC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807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806</v>
      </c>
    </row>
    <row r="12" spans="1:60" x14ac:dyDescent="0.25">
      <c r="A12" s="1" t="s">
        <v>1</v>
      </c>
      <c r="B12" s="1" t="s">
        <v>805</v>
      </c>
    </row>
    <row r="13" spans="1:60" x14ac:dyDescent="0.25">
      <c r="A13" s="1" t="s">
        <v>1</v>
      </c>
      <c r="B13" s="1" t="s">
        <v>804</v>
      </c>
    </row>
    <row r="14" spans="1:60" x14ac:dyDescent="0.25">
      <c r="A14" s="1" t="s">
        <v>1</v>
      </c>
      <c r="B14" s="1" t="s">
        <v>803</v>
      </c>
    </row>
    <row r="15" spans="1:60" x14ac:dyDescent="0.25">
      <c r="A15" s="1" t="s">
        <v>1</v>
      </c>
      <c r="B15" s="1" t="s">
        <v>802</v>
      </c>
    </row>
    <row r="16" spans="1:60" x14ac:dyDescent="0.25">
      <c r="A16" s="1" t="s">
        <v>1</v>
      </c>
      <c r="B16" s="1" t="s">
        <v>801</v>
      </c>
    </row>
    <row r="17" spans="1:60" x14ac:dyDescent="0.25">
      <c r="A17" s="1" t="s">
        <v>1</v>
      </c>
      <c r="B17" s="1" t="s">
        <v>800</v>
      </c>
    </row>
    <row r="18" spans="1:60" x14ac:dyDescent="0.25">
      <c r="A18" s="1">
        <v>1</v>
      </c>
      <c r="B18" s="1" t="s">
        <v>799</v>
      </c>
      <c r="C18" s="1">
        <v>333.00000042468309</v>
      </c>
      <c r="D18" s="1">
        <v>0</v>
      </c>
      <c r="E18">
        <f>(R18-S18*(1000-T18)/(1000-U18))*AO18</f>
        <v>-2.9414337122282324</v>
      </c>
      <c r="F18">
        <f>IF(AZ18&lt;&gt;0,1/(1/AZ18-1/N18),0)</f>
        <v>3.1500266222331774</v>
      </c>
      <c r="G18">
        <f>((BC18-AP18/2)*S18-E18)/(BC18+AP18/2)</f>
        <v>389.96303364285052</v>
      </c>
      <c r="H18">
        <f>AP18*1000</f>
        <v>22.230602541160746</v>
      </c>
      <c r="I18">
        <f>(AU18-BA18)</f>
        <v>1.0469426041777194</v>
      </c>
      <c r="J18">
        <f>(P18+AT18*D18)</f>
        <v>22.73565673828125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23.568464279174805</v>
      </c>
      <c r="P18" s="1">
        <v>22.73565673828125</v>
      </c>
      <c r="Q18" s="1">
        <v>23.676311492919922</v>
      </c>
      <c r="R18" s="1">
        <v>400.03231811523438</v>
      </c>
      <c r="S18" s="1">
        <v>394.74960327148438</v>
      </c>
      <c r="T18" s="1">
        <v>-3.1930983066558838E-2</v>
      </c>
      <c r="U18" s="1">
        <v>19.701107025146484</v>
      </c>
      <c r="V18" s="1">
        <v>-9.5971725881099701E-2</v>
      </c>
      <c r="W18" s="1">
        <v>59.213623046875</v>
      </c>
      <c r="X18" s="1">
        <v>300.38946533203125</v>
      </c>
      <c r="Y18" s="1">
        <v>-2.8338214382529259E-2</v>
      </c>
      <c r="Z18" s="1">
        <v>2.7750749588012695</v>
      </c>
      <c r="AA18" s="1">
        <v>87.709747314453125</v>
      </c>
      <c r="AB18" s="1">
        <v>1.1898168325424194</v>
      </c>
      <c r="AC18" s="1">
        <v>-0.64119148254394531</v>
      </c>
      <c r="AD18" s="1">
        <v>4.4226411730051041E-2</v>
      </c>
      <c r="AE18" s="1">
        <v>5.2884365431964397E-3</v>
      </c>
      <c r="AF18" s="1">
        <v>2.9751814901828766E-2</v>
      </c>
      <c r="AG18" s="1">
        <v>2.3066060617566109E-2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1.1043730343089382</v>
      </c>
      <c r="AP18">
        <f>(U18-T18)/(1000-U18)*AO18</f>
        <v>2.2230602541160747E-2</v>
      </c>
      <c r="AQ18">
        <f>(P18+273.15)</f>
        <v>295.88565673828123</v>
      </c>
      <c r="AR18">
        <f>(O18+273.15)</f>
        <v>296.71846427917478</v>
      </c>
      <c r="AS18">
        <f>(Y18*AK18+Z18*AL18)*AM18</f>
        <v>-4.5341141998593293E-3</v>
      </c>
      <c r="AT18">
        <f>((AS18+0.00000010773*(AR18^4-AQ18^4))-AP18*44100)/(L18*0.92*2*29.3+0.00000043092*AQ18^3)</f>
        <v>-7.6735398210026204</v>
      </c>
      <c r="AU18">
        <f>0.61365*EXP(17.502*J18/(240.97+J18))</f>
        <v>2.774921723168315</v>
      </c>
      <c r="AV18">
        <f>AU18*1000/AA18</f>
        <v>31.637552360284289</v>
      </c>
      <c r="AW18">
        <f>(AV18-U18)</f>
        <v>11.936445335137805</v>
      </c>
      <c r="AX18">
        <f>IF(D18,P18,(O18+P18)/2)</f>
        <v>23.152060508728027</v>
      </c>
      <c r="AY18">
        <f>0.61365*EXP(17.502*AX18/(240.97+AX18))</f>
        <v>2.84577803976735</v>
      </c>
      <c r="AZ18">
        <f>IF(AW18&lt;&gt;0,(1000-(AV18+U18)/2)/AW18*AP18,0)</f>
        <v>1.8146070515233435</v>
      </c>
      <c r="BA18">
        <f>U18*AA18/1000</f>
        <v>1.7279791189905955</v>
      </c>
      <c r="BB18">
        <f>(AY18-BA18)</f>
        <v>1.1177989207767545</v>
      </c>
      <c r="BC18">
        <f>1/(1.6/F18+1.37/N18)</f>
        <v>1.2077299833526414</v>
      </c>
      <c r="BD18">
        <f>G18*AA18*0.001</f>
        <v>34.203559142792002</v>
      </c>
      <c r="BE18">
        <f>G18/S18</f>
        <v>0.98787441560684242</v>
      </c>
      <c r="BF18">
        <f>(1-AP18*AA18/AU18/F18)*100</f>
        <v>77.693361309655074</v>
      </c>
      <c r="BG18">
        <f>(S18-E18/(N18/1.35))</f>
        <v>395.67731650622636</v>
      </c>
      <c r="BH18">
        <f>E18*BF18/100/BG18</f>
        <v>-5.7756627089577397E-3</v>
      </c>
    </row>
    <row r="19" spans="1:60" x14ac:dyDescent="0.25">
      <c r="A19" s="1" t="s">
        <v>1</v>
      </c>
      <c r="B19" s="1" t="s">
        <v>798</v>
      </c>
      <c r="K19" s="1">
        <v>2.72</v>
      </c>
    </row>
    <row r="20" spans="1:60" x14ac:dyDescent="0.25">
      <c r="A20" s="1" t="s">
        <v>1</v>
      </c>
      <c r="B20" s="1" t="s">
        <v>797</v>
      </c>
      <c r="K20" s="1">
        <v>2.72</v>
      </c>
    </row>
    <row r="21" spans="1:60" x14ac:dyDescent="0.25">
      <c r="A21" s="1">
        <v>2</v>
      </c>
      <c r="B21" s="1" t="s">
        <v>796</v>
      </c>
      <c r="C21" s="1">
        <v>539.00000042468309</v>
      </c>
      <c r="D21" s="1">
        <v>0</v>
      </c>
      <c r="E21">
        <f>(R21-S21*(1000-T21)/(1000-U21))*AO21</f>
        <v>-1.9674421828453432</v>
      </c>
      <c r="F21">
        <f>IF(AZ21&lt;&gt;0,1/(1/AZ21-1/N21),0)</f>
        <v>3.1701148099375627</v>
      </c>
      <c r="G21">
        <f>((BC21-AP21/2)*S21-E21)/(BC21+AP21/2)</f>
        <v>388.300052016721</v>
      </c>
      <c r="H21">
        <f>AP21*1000</f>
        <v>22.253967776557339</v>
      </c>
      <c r="I21">
        <f>(AU21-BA21)</f>
        <v>1.0441383929637256</v>
      </c>
      <c r="J21">
        <f>(P21+AT21*D21)</f>
        <v>22.737344741821289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23.640239715576172</v>
      </c>
      <c r="P21" s="1">
        <v>22.737344741821289</v>
      </c>
      <c r="Q21" s="1">
        <v>23.782756805419922</v>
      </c>
      <c r="R21" s="1">
        <v>400.010498046875</v>
      </c>
      <c r="S21" s="1">
        <v>393.85543823242188</v>
      </c>
      <c r="T21" s="1">
        <v>-1.5883315354585648E-2</v>
      </c>
      <c r="U21" s="1">
        <v>19.737390518188477</v>
      </c>
      <c r="V21" s="1">
        <v>-4.7530293464660645E-2</v>
      </c>
      <c r="W21" s="1">
        <v>59.063480377197266</v>
      </c>
      <c r="X21" s="1">
        <v>300.38601684570313</v>
      </c>
      <c r="Y21" s="1">
        <v>24.096124649047852</v>
      </c>
      <c r="Z21" s="1">
        <v>3.276869535446167</v>
      </c>
      <c r="AA21" s="1">
        <v>87.704978942871094</v>
      </c>
      <c r="AB21" s="1">
        <v>1.382831335067749</v>
      </c>
      <c r="AC21" s="1">
        <v>-0.60746288299560547</v>
      </c>
      <c r="AD21" s="1">
        <v>3.3871438354253769E-2</v>
      </c>
      <c r="AE21" s="1">
        <v>4.0076132863759995E-3</v>
      </c>
      <c r="AF21" s="1">
        <v>4.6204179525375366E-2</v>
      </c>
      <c r="AG21" s="1">
        <v>1.6952307894825935E-2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1.1043603560503787</v>
      </c>
      <c r="AP21">
        <f>(U21-T21)/(1000-U21)*AO21</f>
        <v>2.2253967776557339E-2</v>
      </c>
      <c r="AQ21">
        <f>(P21+273.15)</f>
        <v>295.88734474182127</v>
      </c>
      <c r="AR21">
        <f>(O21+273.15)</f>
        <v>296.79023971557615</v>
      </c>
      <c r="AS21">
        <f>(Y21*AK21+Z21*AL21)*AM21</f>
        <v>3.8553798576731992</v>
      </c>
      <c r="AT21">
        <f>((AS21+0.00000010773*(AR21^4-AQ21^4))-AP21*44100)/(L21*0.92*2*29.3+0.00000043092*AQ21^3)</f>
        <v>-7.6449298834340764</v>
      </c>
      <c r="AU21">
        <f>0.61365*EXP(17.502*J21/(240.97+J21))</f>
        <v>2.7752058127486694</v>
      </c>
      <c r="AV21">
        <f>AU21*1000/AA21</f>
        <v>31.642511590549169</v>
      </c>
      <c r="AW21">
        <f>(AV21-U21)</f>
        <v>11.905121072360693</v>
      </c>
      <c r="AX21">
        <f>IF(D21,P21,(O21+P21)/2)</f>
        <v>23.18879222869873</v>
      </c>
      <c r="AY21">
        <f>0.61365*EXP(17.502*AX21/(240.97+AX21))</f>
        <v>2.8521036937428401</v>
      </c>
      <c r="AZ21">
        <f>IF(AW21&lt;&gt;0,(1000-(AV21+U21)/2)/AW21*AP21,0)</f>
        <v>1.8212552650094682</v>
      </c>
      <c r="BA21">
        <f>U21*AA21/1000</f>
        <v>1.7310674197849438</v>
      </c>
      <c r="BB21">
        <f>(AY21-BA21)</f>
        <v>1.1210362739578963</v>
      </c>
      <c r="BC21">
        <f>1/(1.6/F21+1.37/N21)</f>
        <v>1.2124430406384823</v>
      </c>
      <c r="BD21">
        <f>G21*AA21*0.001</f>
        <v>34.055847885642265</v>
      </c>
      <c r="BE21">
        <f>G21/S21</f>
        <v>0.98589485969615442</v>
      </c>
      <c r="BF21">
        <f>(1-AP21*AA21/AU21/F21)*100</f>
        <v>77.81489359944598</v>
      </c>
      <c r="BG21">
        <f>(S21-E21/(N21/1.35))</f>
        <v>394.4759594918429</v>
      </c>
      <c r="BH21">
        <f>E21*BF21/100/BG21</f>
        <v>-3.8810046705606122E-3</v>
      </c>
    </row>
    <row r="22" spans="1:60" x14ac:dyDescent="0.25">
      <c r="A22" s="1" t="s">
        <v>1</v>
      </c>
      <c r="B22" s="1" t="s">
        <v>795</v>
      </c>
      <c r="K22" s="1">
        <v>2.72</v>
      </c>
    </row>
    <row r="23" spans="1:60" x14ac:dyDescent="0.25">
      <c r="A23" s="1" t="s">
        <v>1</v>
      </c>
      <c r="B23" s="1" t="s">
        <v>794</v>
      </c>
      <c r="K23" s="1">
        <v>2.72</v>
      </c>
    </row>
    <row r="24" spans="1:60" x14ac:dyDescent="0.25">
      <c r="A24" s="1">
        <v>3</v>
      </c>
      <c r="B24" s="1" t="s">
        <v>793</v>
      </c>
      <c r="C24" s="1">
        <v>745.00000042468309</v>
      </c>
      <c r="D24" s="1">
        <v>0</v>
      </c>
      <c r="E24">
        <f>(R24-S24*(1000-T24)/(1000-U24))*AO24</f>
        <v>-1.4437621829810472</v>
      </c>
      <c r="F24">
        <f>IF(AZ24&lt;&gt;0,1/(1/AZ24-1/N24),0)</f>
        <v>3.0919084878287442</v>
      </c>
      <c r="G24">
        <f>((BC24-AP24/2)*S24-E24)/(BC24+AP24/2)</f>
        <v>387.35025321668712</v>
      </c>
      <c r="H24">
        <f>AP24*1000</f>
        <v>22.122746030963206</v>
      </c>
      <c r="I24">
        <f>(AU24-BA24)</f>
        <v>1.0530802431582429</v>
      </c>
      <c r="J24">
        <f>(P24+AT24*D24)</f>
        <v>22.736263275146484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23.684770584106445</v>
      </c>
      <c r="P24" s="1">
        <v>22.736263275146484</v>
      </c>
      <c r="Q24" s="1">
        <v>23.850303649902344</v>
      </c>
      <c r="R24" s="1">
        <v>399.94735717773438</v>
      </c>
      <c r="S24" s="1">
        <v>393.37399291992188</v>
      </c>
      <c r="T24" s="1">
        <v>-6.3956612721085548E-3</v>
      </c>
      <c r="U24" s="1">
        <v>19.634126663208008</v>
      </c>
      <c r="V24" s="1">
        <v>-1.9086800515651703E-2</v>
      </c>
      <c r="W24" s="1">
        <v>58.594825744628906</v>
      </c>
      <c r="X24" s="1">
        <v>300.36068725585938</v>
      </c>
      <c r="Y24" s="1">
        <v>49.120506286621094</v>
      </c>
      <c r="Z24" s="1">
        <v>2.7396516799926758</v>
      </c>
      <c r="AA24" s="1">
        <v>87.701560974121094</v>
      </c>
      <c r="AB24" s="1">
        <v>1.4951436519622803</v>
      </c>
      <c r="AC24" s="1">
        <v>-0.59470236301422119</v>
      </c>
      <c r="AD24" s="1">
        <v>4.0915027260780334E-2</v>
      </c>
      <c r="AE24" s="1">
        <v>3.2628071494400501E-3</v>
      </c>
      <c r="AF24" s="1">
        <v>6.8428337574005127E-2</v>
      </c>
      <c r="AG24" s="1">
        <v>1.9661681726574898E-2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1.1042672325583063</v>
      </c>
      <c r="AP24">
        <f>(U24-T24)/(1000-U24)*AO24</f>
        <v>2.2122746030963206E-2</v>
      </c>
      <c r="AQ24">
        <f>(P24+273.15)</f>
        <v>295.88626327514646</v>
      </c>
      <c r="AR24">
        <f>(O24+273.15)</f>
        <v>296.83477058410642</v>
      </c>
      <c r="AS24">
        <f>(Y24*AK24+Z24*AL24)*AM24</f>
        <v>7.8592808301907553</v>
      </c>
      <c r="AT24">
        <f>((AS24+0.00000010773*(AR24^4-AQ24^4))-AP24*44100)/(L24*0.92*2*29.3+0.00000043092*AQ24^3)</f>
        <v>-7.5635060171793747</v>
      </c>
      <c r="AU24">
        <f>0.61365*EXP(17.502*J24/(240.97+J24))</f>
        <v>2.7750237998851968</v>
      </c>
      <c r="AV24">
        <f>AU24*1000/AA24</f>
        <v>31.641669419134381</v>
      </c>
      <c r="AW24">
        <f>(AV24-U24)</f>
        <v>12.007542755926373</v>
      </c>
      <c r="AX24">
        <f>IF(D24,P24,(O24+P24)/2)</f>
        <v>23.210516929626465</v>
      </c>
      <c r="AY24">
        <f>0.61365*EXP(17.502*AX24/(240.97+AX24))</f>
        <v>2.8558507399369741</v>
      </c>
      <c r="AZ24">
        <f>IF(AW24&lt;&gt;0,(1000-(AV24+U24)/2)/AW24*AP24,0)</f>
        <v>1.7951687336854834</v>
      </c>
      <c r="BA24">
        <f>U24*AA24/1000</f>
        <v>1.7219435567269539</v>
      </c>
      <c r="BB24">
        <f>(AY24-BA24)</f>
        <v>1.1339071832100203</v>
      </c>
      <c r="BC24">
        <f>1/(1.6/F24+1.37/N24)</f>
        <v>1.1939626013229769</v>
      </c>
      <c r="BD24">
        <f>G24*AA24*0.001</f>
        <v>33.971221850824527</v>
      </c>
      <c r="BE24">
        <f>G24/S24</f>
        <v>0.98468699046797181</v>
      </c>
      <c r="BF24">
        <f>(1-AP24*AA24/AU24/F24)*100</f>
        <v>77.387269162012942</v>
      </c>
      <c r="BG24">
        <f>(S24-E24/(N24/1.35))</f>
        <v>393.82934817045947</v>
      </c>
      <c r="BH24">
        <f>E24*BF24/100/BG24</f>
        <v>-2.836985439996477E-3</v>
      </c>
    </row>
    <row r="25" spans="1:60" x14ac:dyDescent="0.25">
      <c r="A25" s="1" t="s">
        <v>1</v>
      </c>
      <c r="B25" s="1" t="s">
        <v>792</v>
      </c>
      <c r="K25" s="1">
        <v>2.72</v>
      </c>
    </row>
    <row r="26" spans="1:60" x14ac:dyDescent="0.25">
      <c r="A26" s="1" t="s">
        <v>1</v>
      </c>
      <c r="B26" s="1" t="s">
        <v>791</v>
      </c>
      <c r="K26" s="1">
        <v>2.72</v>
      </c>
    </row>
    <row r="27" spans="1:60" x14ac:dyDescent="0.25">
      <c r="A27" s="1">
        <v>4</v>
      </c>
      <c r="B27" s="1" t="s">
        <v>790</v>
      </c>
      <c r="C27" s="1">
        <v>950.00000042468309</v>
      </c>
      <c r="D27" s="1">
        <v>0</v>
      </c>
      <c r="E27">
        <f>(R27-S27*(1000-T27)/(1000-U27))*AO27</f>
        <v>-0.54453691524423886</v>
      </c>
      <c r="F27">
        <f>IF(AZ27&lt;&gt;0,1/(1/AZ27-1/N27),0)</f>
        <v>3.0690924439142075</v>
      </c>
      <c r="G27">
        <f>((BC27-AP27/2)*S27-E27)/(BC27+AP27/2)</f>
        <v>385.8537024212979</v>
      </c>
      <c r="H27">
        <f>AP27*1000</f>
        <v>22.165572940209291</v>
      </c>
      <c r="I27">
        <f>(AU27-BA27)</f>
        <v>1.0595478943024124</v>
      </c>
      <c r="J27">
        <f>(P27+AT27*D27)</f>
        <v>22.799976348876953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23.751125335693359</v>
      </c>
      <c r="P27" s="1">
        <v>22.799976348876953</v>
      </c>
      <c r="Q27" s="1">
        <v>23.920907974243164</v>
      </c>
      <c r="R27" s="1">
        <v>400.04400634765625</v>
      </c>
      <c r="S27" s="1">
        <v>392.65512084960938</v>
      </c>
      <c r="T27" s="1">
        <v>4.8756515607237816E-3</v>
      </c>
      <c r="U27" s="1">
        <v>19.683431625366211</v>
      </c>
      <c r="V27" s="1">
        <v>1.4492149464786053E-2</v>
      </c>
      <c r="W27" s="1">
        <v>58.506076812744141</v>
      </c>
      <c r="X27" s="1">
        <v>300.34539794921875</v>
      </c>
      <c r="Y27" s="1">
        <v>100.54193878173828</v>
      </c>
      <c r="Z27" s="1">
        <v>2.7990610599517822</v>
      </c>
      <c r="AA27" s="1">
        <v>87.698974609375</v>
      </c>
      <c r="AB27" s="1">
        <v>1.6946797370910645</v>
      </c>
      <c r="AC27" s="1">
        <v>-0.58708125352859497</v>
      </c>
      <c r="AD27" s="1">
        <v>2.1455997601151466E-2</v>
      </c>
      <c r="AE27" s="1">
        <v>4.9456106498837471E-3</v>
      </c>
      <c r="AF27" s="1">
        <v>6.404278427362442E-2</v>
      </c>
      <c r="AG27" s="1">
        <v>2.0807527005672455E-2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1.1042110218721275</v>
      </c>
      <c r="AP27">
        <f>(U27-T27)/(1000-U27)*AO27</f>
        <v>2.216557294020929E-2</v>
      </c>
      <c r="AQ27">
        <f>(P27+273.15)</f>
        <v>295.94997634887693</v>
      </c>
      <c r="AR27">
        <f>(O27+273.15)</f>
        <v>296.90112533569334</v>
      </c>
      <c r="AS27">
        <f>(Y27*AK27+Z27*AL27)*AM27</f>
        <v>16.086709845512132</v>
      </c>
      <c r="AT27">
        <f>((AS27+0.00000010773*(AR27^4-AQ27^4))-AP27*44100)/(L27*0.92*2*29.3+0.00000043092*AQ27^3)</f>
        <v>-7.5126967062077359</v>
      </c>
      <c r="AU27">
        <f>0.61365*EXP(17.502*J27/(240.97+J27))</f>
        <v>2.7857646646407725</v>
      </c>
      <c r="AV27">
        <f>AU27*1000/AA27</f>
        <v>31.76507681017943</v>
      </c>
      <c r="AW27">
        <f>(AV27-U27)</f>
        <v>12.081645184813219</v>
      </c>
      <c r="AX27">
        <f>IF(D27,P27,(O27+P27)/2)</f>
        <v>23.275550842285156</v>
      </c>
      <c r="AY27">
        <f>0.61365*EXP(17.502*AX27/(240.97+AX27))</f>
        <v>2.8670934504333263</v>
      </c>
      <c r="AZ27">
        <f>IF(AW27&lt;&gt;0,(1000-(AV27+U27)/2)/AW27*AP27,0)</f>
        <v>1.7874535939988063</v>
      </c>
      <c r="BA27">
        <f>U27*AA27/1000</f>
        <v>1.7262167703383602</v>
      </c>
      <c r="BB27">
        <f>(AY27-BA27)</f>
        <v>1.1408766800949661</v>
      </c>
      <c r="BC27">
        <f>1/(1.6/F27+1.37/N27)</f>
        <v>1.1885035780935596</v>
      </c>
      <c r="BD27">
        <f>G27*AA27*0.001</f>
        <v>33.838974051578745</v>
      </c>
      <c r="BE27">
        <f>G27/S27</f>
        <v>0.9826783911194259</v>
      </c>
      <c r="BF27">
        <f>(1-AP27*AA27/AU27/F27)*100</f>
        <v>77.263737134958447</v>
      </c>
      <c r="BG27">
        <f>(S27-E27/(N27/1.35))</f>
        <v>392.82686502353977</v>
      </c>
      <c r="BH27">
        <f>E27*BF27/100/BG27</f>
        <v>-1.0710305436261555E-3</v>
      </c>
    </row>
    <row r="28" spans="1:60" x14ac:dyDescent="0.25">
      <c r="A28" s="1" t="s">
        <v>1</v>
      </c>
      <c r="B28" s="1" t="s">
        <v>789</v>
      </c>
      <c r="K28" s="1">
        <v>2.72</v>
      </c>
    </row>
    <row r="29" spans="1:60" x14ac:dyDescent="0.25">
      <c r="A29" s="1" t="s">
        <v>1</v>
      </c>
      <c r="B29" s="1" t="s">
        <v>788</v>
      </c>
      <c r="K29" s="1">
        <v>2.72</v>
      </c>
    </row>
    <row r="30" spans="1:60" x14ac:dyDescent="0.25">
      <c r="A30" s="1">
        <v>5</v>
      </c>
      <c r="B30" s="1" t="s">
        <v>787</v>
      </c>
      <c r="C30" s="1">
        <v>1156.0000004246831</v>
      </c>
      <c r="D30" s="1">
        <v>0</v>
      </c>
      <c r="E30">
        <f>(R30-S30*(1000-T30)/(1000-U30))*AO30</f>
        <v>0.22842752144393891</v>
      </c>
      <c r="F30">
        <f>IF(AZ30&lt;&gt;0,1/(1/AZ30-1/N30),0)</f>
        <v>3.052725645225443</v>
      </c>
      <c r="G30">
        <f>((BC30-AP30/2)*S30-E30)/(BC30+AP30/2)</f>
        <v>384.43101410947742</v>
      </c>
      <c r="H30">
        <f>AP30*1000</f>
        <v>22.208002079909214</v>
      </c>
      <c r="I30">
        <f>(AU30-BA30)</f>
        <v>1.0648296304690865</v>
      </c>
      <c r="J30">
        <f>(P30+AT30*D30)</f>
        <v>22.850093841552734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23.803930282592773</v>
      </c>
      <c r="P30" s="1">
        <v>22.850093841552734</v>
      </c>
      <c r="Q30" s="1">
        <v>23.977783203125</v>
      </c>
      <c r="R30" s="1">
        <v>399.98873901367188</v>
      </c>
      <c r="S30" s="1">
        <v>391.90109252929688</v>
      </c>
      <c r="T30" s="1">
        <v>7.0010581985116005E-3</v>
      </c>
      <c r="U30" s="1">
        <v>19.719629287719727</v>
      </c>
      <c r="V30" s="1">
        <v>2.0743809640407562E-2</v>
      </c>
      <c r="W30" s="1">
        <v>58.428340911865234</v>
      </c>
      <c r="X30" s="1">
        <v>300.38909912109375</v>
      </c>
      <c r="Y30" s="1">
        <v>150.37492370605469</v>
      </c>
      <c r="Z30" s="1">
        <v>2.9042332172393799</v>
      </c>
      <c r="AA30" s="1">
        <v>87.699897766113281</v>
      </c>
      <c r="AB30" s="1">
        <v>1.6751545667648315</v>
      </c>
      <c r="AC30" s="1">
        <v>-0.58588600158691406</v>
      </c>
      <c r="AD30" s="1">
        <v>3.3539630472660065E-2</v>
      </c>
      <c r="AE30" s="1">
        <v>8.7989438325166702E-3</v>
      </c>
      <c r="AF30" s="1">
        <v>7.4992768466472626E-2</v>
      </c>
      <c r="AG30" s="1">
        <v>1.7438225448131561E-2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1.1043716879451975</v>
      </c>
      <c r="AP30">
        <f>(U30-T30)/(1000-U30)*AO30</f>
        <v>2.2208002079909212E-2</v>
      </c>
      <c r="AQ30">
        <f>(P30+273.15)</f>
        <v>296.00009384155271</v>
      </c>
      <c r="AR30">
        <f>(O30+273.15)</f>
        <v>296.95393028259275</v>
      </c>
      <c r="AS30">
        <f>(Y30*AK30+Z30*AL30)*AM30</f>
        <v>24.059987255186115</v>
      </c>
      <c r="AT30">
        <f>((AS30+0.00000010773*(AR30^4-AQ30^4))-AP30*44100)/(L30*0.92*2*29.3+0.00000043092*AQ30^3)</f>
        <v>-7.463860628687236</v>
      </c>
      <c r="AU30">
        <f>0.61365*EXP(17.502*J30/(240.97+J30))</f>
        <v>2.7942391029877598</v>
      </c>
      <c r="AV30">
        <f>AU30*1000/AA30</f>
        <v>31.861372409346608</v>
      </c>
      <c r="AW30">
        <f>(AV30-U30)</f>
        <v>12.141743121626881</v>
      </c>
      <c r="AX30">
        <f>IF(D30,P30,(O30+P30)/2)</f>
        <v>23.327012062072754</v>
      </c>
      <c r="AY30">
        <f>0.61365*EXP(17.502*AX30/(240.97+AX30))</f>
        <v>2.8760172053685098</v>
      </c>
      <c r="AZ30">
        <f>IF(AW30&lt;&gt;0,(1000-(AV30+U30)/2)/AW30*AP30,0)</f>
        <v>1.7818896649926954</v>
      </c>
      <c r="BA30">
        <f>U30*AA30/1000</f>
        <v>1.7294094725186733</v>
      </c>
      <c r="BB30">
        <f>(AY30-BA30)</f>
        <v>1.1466077328498365</v>
      </c>
      <c r="BC30">
        <f>1/(1.6/F30+1.37/N30)</f>
        <v>1.1845685605432956</v>
      </c>
      <c r="BD30">
        <f>G30*AA30*0.001</f>
        <v>33.714560635524421</v>
      </c>
      <c r="BE30">
        <f>G30/S30</f>
        <v>0.98093886809141506</v>
      </c>
      <c r="BF30">
        <f>(1-AP30*AA30/AU30/F30)*100</f>
        <v>77.167301839083549</v>
      </c>
      <c r="BG30">
        <f>(S30-E30/(N30/1.35))</f>
        <v>391.82904765065763</v>
      </c>
      <c r="BH30">
        <f>E30*BF30/100/BG30</f>
        <v>4.498680126271281E-4</v>
      </c>
    </row>
    <row r="31" spans="1:60" x14ac:dyDescent="0.25">
      <c r="A31" s="1" t="s">
        <v>1</v>
      </c>
      <c r="B31" s="1" t="s">
        <v>786</v>
      </c>
      <c r="K31" s="1">
        <v>2.72</v>
      </c>
    </row>
    <row r="32" spans="1:60" x14ac:dyDescent="0.25">
      <c r="A32" s="1" t="s">
        <v>1</v>
      </c>
      <c r="B32" s="1" t="s">
        <v>785</v>
      </c>
      <c r="K32" s="1">
        <v>2.72</v>
      </c>
    </row>
    <row r="33" spans="1:60" x14ac:dyDescent="0.25">
      <c r="A33" s="1">
        <v>6</v>
      </c>
      <c r="B33" s="1" t="s">
        <v>784</v>
      </c>
      <c r="C33" s="1">
        <v>1362.0000004246831</v>
      </c>
      <c r="D33" s="1">
        <v>0</v>
      </c>
      <c r="E33">
        <f>(R33-S33*(1000-T33)/(1000-U33))*AO33</f>
        <v>1.4706723895807643</v>
      </c>
      <c r="F33">
        <f>IF(AZ33&lt;&gt;0,1/(1/AZ33-1/N33),0)</f>
        <v>3.1292470380104138</v>
      </c>
      <c r="G33">
        <f>((BC33-AP33/2)*S33-E33)/(BC33+AP33/2)</f>
        <v>382.37938295775797</v>
      </c>
      <c r="H33">
        <f>AP33*1000</f>
        <v>22.440411269885438</v>
      </c>
      <c r="I33">
        <f>(AU33-BA33)</f>
        <v>1.0603810140363821</v>
      </c>
      <c r="J33">
        <f>(P33+AT33*D33)</f>
        <v>22.932685852050781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23.862957000732422</v>
      </c>
      <c r="P33" s="1">
        <v>22.932685852050781</v>
      </c>
      <c r="Q33" s="1">
        <v>24.035207748413086</v>
      </c>
      <c r="R33" s="1">
        <v>400.08639526367188</v>
      </c>
      <c r="S33" s="1">
        <v>390.81454467773438</v>
      </c>
      <c r="T33" s="1">
        <v>1.8341841176152229E-2</v>
      </c>
      <c r="U33" s="1">
        <v>19.930753707885742</v>
      </c>
      <c r="V33" s="1">
        <v>5.4151806980371475E-2</v>
      </c>
      <c r="W33" s="1">
        <v>58.842857360839844</v>
      </c>
      <c r="X33" s="1">
        <v>300.422607421875</v>
      </c>
      <c r="Y33" s="1">
        <v>299.9345703125</v>
      </c>
      <c r="Z33" s="1">
        <v>3.2665956020355225</v>
      </c>
      <c r="AA33" s="1">
        <v>87.697280883789063</v>
      </c>
      <c r="AB33" s="1">
        <v>1.7130894660949707</v>
      </c>
      <c r="AC33" s="1">
        <v>-0.59590643644332886</v>
      </c>
      <c r="AD33" s="1">
        <v>0.11501158773899078</v>
      </c>
      <c r="AE33" s="1">
        <v>3.0694410670548677E-3</v>
      </c>
      <c r="AF33" s="1">
        <v>4.8472411930561066E-2</v>
      </c>
      <c r="AG33" s="1">
        <v>1.7206341028213501E-2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1.1044948802274814</v>
      </c>
      <c r="AP33">
        <f>(U33-T33)/(1000-U33)*AO33</f>
        <v>2.2440411269885437E-2</v>
      </c>
      <c r="AQ33">
        <f>(P33+273.15)</f>
        <v>296.08268585205076</v>
      </c>
      <c r="AR33">
        <f>(O33+273.15)</f>
        <v>297.0129570007324</v>
      </c>
      <c r="AS33">
        <f>(Y33*AK33+Z33*AL33)*AM33</f>
        <v>47.989530177350389</v>
      </c>
      <c r="AT33">
        <f>((AS33+0.00000010773*(AR33^4-AQ33^4))-AP33*44100)/(L33*0.92*2*29.3+0.00000043092*AQ33^3)</f>
        <v>-7.3572523138127499</v>
      </c>
      <c r="AU33">
        <f>0.61365*EXP(17.502*J33/(240.97+J33))</f>
        <v>2.8082539201824583</v>
      </c>
      <c r="AV33">
        <f>AU33*1000/AA33</f>
        <v>32.022132178804725</v>
      </c>
      <c r="AW33">
        <f>(AV33-U33)</f>
        <v>12.091378470918983</v>
      </c>
      <c r="AX33">
        <f>IF(D33,P33,(O33+P33)/2)</f>
        <v>23.397821426391602</v>
      </c>
      <c r="AY33">
        <f>0.61365*EXP(17.502*AX33/(240.97+AX33))</f>
        <v>2.888335778828893</v>
      </c>
      <c r="AZ33">
        <f>IF(AW33&lt;&gt;0,(1000-(AV33+U33)/2)/AW33*AP33,0)</f>
        <v>1.807692088993623</v>
      </c>
      <c r="BA33">
        <f>U33*AA33/1000</f>
        <v>1.7478729061460763</v>
      </c>
      <c r="BB33">
        <f>(AY33-BA33)</f>
        <v>1.1404628726828168</v>
      </c>
      <c r="BC33">
        <f>1/(1.6/F33+1.37/N33)</f>
        <v>1.2028301993679285</v>
      </c>
      <c r="BD33">
        <f>G33*AA33*0.001</f>
        <v>33.533632151416448</v>
      </c>
      <c r="BE33">
        <f>G33/S33</f>
        <v>0.97841645907285246</v>
      </c>
      <c r="BF33">
        <f>(1-AP33*AA33/AU33/F33)*100</f>
        <v>77.605533725768879</v>
      </c>
      <c r="BG33">
        <f>(S33-E33/(N33/1.35))</f>
        <v>390.3507020848819</v>
      </c>
      <c r="BH33">
        <f>E33*BF33/100/BG33</f>
        <v>2.9238404111887315E-3</v>
      </c>
    </row>
    <row r="34" spans="1:60" x14ac:dyDescent="0.25">
      <c r="A34" s="1" t="s">
        <v>1</v>
      </c>
      <c r="B34" s="1" t="s">
        <v>783</v>
      </c>
      <c r="K34" s="1">
        <v>2.72</v>
      </c>
    </row>
    <row r="35" spans="1:60" x14ac:dyDescent="0.25">
      <c r="A35" s="1" t="s">
        <v>1</v>
      </c>
      <c r="B35" s="1" t="s">
        <v>782</v>
      </c>
      <c r="K35" s="1">
        <v>2.72</v>
      </c>
    </row>
    <row r="36" spans="1:60" x14ac:dyDescent="0.25">
      <c r="A36" s="1">
        <v>7</v>
      </c>
      <c r="B36" s="1" t="s">
        <v>781</v>
      </c>
      <c r="C36" s="1">
        <v>1568.0000004246831</v>
      </c>
      <c r="D36" s="1">
        <v>0</v>
      </c>
      <c r="E36">
        <f>(R36-S36*(1000-T36)/(1000-U36))*AO36</f>
        <v>2.0856987249301215</v>
      </c>
      <c r="F36">
        <f>IF(AZ36&lt;&gt;0,1/(1/AZ36-1/N36),0)</f>
        <v>3.3077218041024472</v>
      </c>
      <c r="G36">
        <f>((BC36-AP36/2)*S36-E36)/(BC36+AP36/2)</f>
        <v>381.30026114038708</v>
      </c>
      <c r="H36">
        <f>AP36*1000</f>
        <v>22.90717769759916</v>
      </c>
      <c r="I36">
        <f>(AU36-BA36)</f>
        <v>1.0482765861833927</v>
      </c>
      <c r="J36">
        <f>(P36+AT36*D36)</f>
        <v>23.073953628540039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23.955636978149414</v>
      </c>
      <c r="P36" s="1">
        <v>23.073953628540039</v>
      </c>
      <c r="Q36" s="1">
        <v>24.112480163574219</v>
      </c>
      <c r="R36" s="1">
        <v>400.05856323242188</v>
      </c>
      <c r="S36" s="1">
        <v>390.07818603515625</v>
      </c>
      <c r="T36" s="1">
        <v>2.3039419203996658E-2</v>
      </c>
      <c r="U36" s="1">
        <v>20.344711303710938</v>
      </c>
      <c r="V36" s="1">
        <v>6.7639663815498352E-2</v>
      </c>
      <c r="W36" s="1">
        <v>59.728485107421875</v>
      </c>
      <c r="X36" s="1">
        <v>300.36846923828125</v>
      </c>
      <c r="Y36" s="1">
        <v>499.37606811523438</v>
      </c>
      <c r="Z36" s="1">
        <v>2.7556452751159668</v>
      </c>
      <c r="AA36" s="1">
        <v>87.693122863769531</v>
      </c>
      <c r="AB36" s="1">
        <v>1.7973682880401611</v>
      </c>
      <c r="AC36" s="1">
        <v>-0.60067844390869141</v>
      </c>
      <c r="AD36" s="1">
        <v>3.6650083959102631E-2</v>
      </c>
      <c r="AE36" s="1">
        <v>7.6014148071408272E-3</v>
      </c>
      <c r="AF36" s="1">
        <v>8.7044954299926758E-2</v>
      </c>
      <c r="AG36" s="1">
        <v>2.1403338760137558E-2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1.1042958427877985</v>
      </c>
      <c r="AP36">
        <f>(U36-T36)/(1000-U36)*AO36</f>
        <v>2.290717769759916E-2</v>
      </c>
      <c r="AQ36">
        <f>(P36+273.15)</f>
        <v>296.22395362854002</v>
      </c>
      <c r="AR36">
        <f>(O36+273.15)</f>
        <v>297.10563697814939</v>
      </c>
      <c r="AS36">
        <f>(Y36*AK36+Z36*AL36)*AM36</f>
        <v>79.900169112529511</v>
      </c>
      <c r="AT36">
        <f>((AS36+0.00000010773*(AR36^4-AQ36^4))-AP36*44100)/(L36*0.92*2*29.3+0.00000043092*AQ36^3)</f>
        <v>-7.271064828348619</v>
      </c>
      <c r="AU36">
        <f>0.61365*EXP(17.502*J36/(240.97+J36))</f>
        <v>2.8323678541676367</v>
      </c>
      <c r="AV36">
        <f>AU36*1000/AA36</f>
        <v>32.298631428232916</v>
      </c>
      <c r="AW36">
        <f>(AV36-U36)</f>
        <v>11.953920124521979</v>
      </c>
      <c r="AX36">
        <f>IF(D36,P36,(O36+P36)/2)</f>
        <v>23.514795303344727</v>
      </c>
      <c r="AY36">
        <f>0.61365*EXP(17.502*AX36/(240.97+AX36))</f>
        <v>2.908786607516729</v>
      </c>
      <c r="AZ36">
        <f>IF(AW36&lt;&gt;0,(1000-(AV36+U36)/2)/AW36*AP36,0)</f>
        <v>1.8658500527008455</v>
      </c>
      <c r="BA36">
        <f>U36*AA36/1000</f>
        <v>1.784091267984244</v>
      </c>
      <c r="BB36">
        <f>(AY36-BA36)</f>
        <v>1.124695339532485</v>
      </c>
      <c r="BC36">
        <f>1/(1.6/F36+1.37/N36)</f>
        <v>1.2441152592011915</v>
      </c>
      <c r="BD36">
        <f>G36*AA36*0.001</f>
        <v>33.437410648171365</v>
      </c>
      <c r="BE36">
        <f>G36/S36</f>
        <v>0.97749701160172531</v>
      </c>
      <c r="BF36">
        <f>(1-AP36*AA36/AU36/F36)*100</f>
        <v>78.558335903880845</v>
      </c>
      <c r="BG36">
        <f>(S36-E36/(N36/1.35))</f>
        <v>389.4203672637326</v>
      </c>
      <c r="BH36">
        <f>E36*BF36/100/BG36</f>
        <v>4.2075103102244956E-3</v>
      </c>
    </row>
    <row r="37" spans="1:60" x14ac:dyDescent="0.25">
      <c r="A37" s="1" t="s">
        <v>1</v>
      </c>
      <c r="B37" s="1" t="s">
        <v>780</v>
      </c>
      <c r="K37" s="1">
        <v>2.72</v>
      </c>
    </row>
    <row r="38" spans="1:60" x14ac:dyDescent="0.25">
      <c r="A38" s="1" t="s">
        <v>1</v>
      </c>
      <c r="B38" s="1" t="s">
        <v>779</v>
      </c>
      <c r="K38" s="1">
        <v>2.72</v>
      </c>
    </row>
    <row r="39" spans="1:60" x14ac:dyDescent="0.25">
      <c r="A39" s="1">
        <v>8</v>
      </c>
      <c r="B39" s="1" t="s">
        <v>778</v>
      </c>
      <c r="C39" s="1">
        <v>1774.5000004135072</v>
      </c>
      <c r="D39" s="1">
        <v>0</v>
      </c>
      <c r="E39">
        <f>(R39-S39*(1000-T39)/(1000-U39))*AO39</f>
        <v>2.8159029649950162</v>
      </c>
      <c r="F39">
        <f>IF(AZ39&lt;&gt;0,1/(1/AZ39-1/N39),0)</f>
        <v>3.5782380267670453</v>
      </c>
      <c r="G39">
        <f>((BC39-AP39/2)*S39-E39)/(BC39+AP39/2)</f>
        <v>380.1542001770203</v>
      </c>
      <c r="H39">
        <f>AP39*1000</f>
        <v>23.491790576471164</v>
      </c>
      <c r="I39">
        <f>(AU39-BA39)</f>
        <v>1.028742976120725</v>
      </c>
      <c r="J39">
        <f>(P39+AT39*D39)</f>
        <v>23.224077224731445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24.054208755493164</v>
      </c>
      <c r="P39" s="1">
        <v>23.224077224731445</v>
      </c>
      <c r="Q39" s="1">
        <v>24.198232650756836</v>
      </c>
      <c r="R39" s="1">
        <v>400.07833862304688</v>
      </c>
      <c r="S39" s="1">
        <v>389.2481689453125</v>
      </c>
      <c r="T39" s="1">
        <v>3.3469796180725098E-2</v>
      </c>
      <c r="U39" s="1">
        <v>20.862190246582031</v>
      </c>
      <c r="V39" s="1">
        <v>9.7680166363716125E-2</v>
      </c>
      <c r="W39" s="1">
        <v>60.885406494140625</v>
      </c>
      <c r="X39" s="1">
        <v>300.376708984375</v>
      </c>
      <c r="Y39" s="1">
        <v>749.45623779296875</v>
      </c>
      <c r="Z39" s="1">
        <v>2.8528165817260742</v>
      </c>
      <c r="AA39" s="1">
        <v>87.69207763671875</v>
      </c>
      <c r="AB39" s="1">
        <v>1.833458423614502</v>
      </c>
      <c r="AC39" s="1">
        <v>-0.60215866565704346</v>
      </c>
      <c r="AD39" s="1">
        <v>7.7853955328464508E-2</v>
      </c>
      <c r="AE39" s="1">
        <v>3.5842296201735735E-3</v>
      </c>
      <c r="AF39" s="1">
        <v>3.0326046049594879E-2</v>
      </c>
      <c r="AG39" s="1">
        <v>1.9975028932094574E-2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1.1043261359719667</v>
      </c>
      <c r="AP39">
        <f>(U39-T39)/(1000-U39)*AO39</f>
        <v>2.3491790576471164E-2</v>
      </c>
      <c r="AQ39">
        <f>(P39+273.15)</f>
        <v>296.37407722473142</v>
      </c>
      <c r="AR39">
        <f>(O39+273.15)</f>
        <v>297.20420875549314</v>
      </c>
      <c r="AS39">
        <f>(Y39*AK39+Z39*AL39)*AM39</f>
        <v>119.91299536661063</v>
      </c>
      <c r="AT39">
        <f>((AS39+0.00000010773*(AR39^4-AQ39^4))-AP39*44100)/(L39*0.92*2*29.3+0.00000043092*AQ39^3)</f>
        <v>-7.1621618765286623</v>
      </c>
      <c r="AU39">
        <f>0.61365*EXP(17.502*J39/(240.97+J39))</f>
        <v>2.8581917828959931</v>
      </c>
      <c r="AV39">
        <f>AU39*1000/AA39</f>
        <v>32.593500575235552</v>
      </c>
      <c r="AW39">
        <f>(AV39-U39)</f>
        <v>11.731310328653521</v>
      </c>
      <c r="AX39">
        <f>IF(D39,P39,(O39+P39)/2)</f>
        <v>23.639142990112305</v>
      </c>
      <c r="AY39">
        <f>0.61365*EXP(17.502*AX39/(240.97+AX39))</f>
        <v>2.9306653761128656</v>
      </c>
      <c r="AZ39">
        <f>IF(AW39&lt;&gt;0,(1000-(AV39+U39)/2)/AW39*AP39,0)</f>
        <v>1.948964351720635</v>
      </c>
      <c r="BA39">
        <f>U39*AA39/1000</f>
        <v>1.8294488067752681</v>
      </c>
      <c r="BB39">
        <f>(AY39-BA39)</f>
        <v>1.1012165693375975</v>
      </c>
      <c r="BC39">
        <f>1/(1.6/F39+1.37/N39)</f>
        <v>1.3034158054902081</v>
      </c>
      <c r="BD39">
        <f>G39*AA39*0.001</f>
        <v>33.336511635847984</v>
      </c>
      <c r="BE39">
        <f>G39/S39</f>
        <v>0.9766370930069298</v>
      </c>
      <c r="BF39">
        <f>(1-AP39*AA39/AU39/F39)*100</f>
        <v>79.857383361204185</v>
      </c>
      <c r="BG39">
        <f>(S39-E39/(N39/1.35))</f>
        <v>388.36004746988544</v>
      </c>
      <c r="BH39">
        <f>E39*BF39/100/BG39</f>
        <v>5.7902620016801716E-3</v>
      </c>
    </row>
    <row r="40" spans="1:60" x14ac:dyDescent="0.25">
      <c r="A40" s="1" t="s">
        <v>1</v>
      </c>
      <c r="B40" s="1" t="s">
        <v>777</v>
      </c>
      <c r="K40" s="1">
        <v>2.72</v>
      </c>
    </row>
    <row r="41" spans="1:60" x14ac:dyDescent="0.25">
      <c r="A41" s="1" t="s">
        <v>1</v>
      </c>
      <c r="B41" s="1" t="s">
        <v>776</v>
      </c>
      <c r="K41" s="1">
        <v>2.72</v>
      </c>
    </row>
    <row r="42" spans="1:60" x14ac:dyDescent="0.25">
      <c r="A42" s="1">
        <v>9</v>
      </c>
      <c r="B42" s="1" t="s">
        <v>775</v>
      </c>
      <c r="C42" s="1">
        <v>1980.5000004135072</v>
      </c>
      <c r="D42" s="1">
        <v>0</v>
      </c>
      <c r="E42">
        <f>(R42-S42*(1000-T42)/(1000-U42))*AO42</f>
        <v>2.9336681640843589</v>
      </c>
      <c r="F42">
        <f>IF(AZ42&lt;&gt;0,1/(1/AZ42-1/N42),0)</f>
        <v>3.8576507784865028</v>
      </c>
      <c r="G42">
        <f>((BC42-AP42/2)*S42-E42)/(BC42+AP42/2)</f>
        <v>380.0517708604583</v>
      </c>
      <c r="H42">
        <f>AP42*1000</f>
        <v>24.065308316429757</v>
      </c>
      <c r="I42">
        <f>(AU42-BA42)</f>
        <v>1.0118255451188509</v>
      </c>
      <c r="J42">
        <f>(P42+AT42*D42)</f>
        <v>23.383800506591797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24.158674240112305</v>
      </c>
      <c r="P42" s="1">
        <v>23.383800506591797</v>
      </c>
      <c r="Q42" s="1">
        <v>24.282390594482422</v>
      </c>
      <c r="R42" s="1">
        <v>400.14129638671875</v>
      </c>
      <c r="S42" s="1">
        <v>389.00747680664063</v>
      </c>
      <c r="T42" s="1">
        <v>4.5254211872816086E-2</v>
      </c>
      <c r="U42" s="1">
        <v>21.371576309204102</v>
      </c>
      <c r="V42" s="1">
        <v>0.13124340772628784</v>
      </c>
      <c r="W42" s="1">
        <v>61.980499267578125</v>
      </c>
      <c r="X42" s="1">
        <v>300.3739013671875</v>
      </c>
      <c r="Y42" s="1">
        <v>1000.023193359375</v>
      </c>
      <c r="Z42" s="1">
        <v>2.6847949028015137</v>
      </c>
      <c r="AA42" s="1">
        <v>87.689712524414063</v>
      </c>
      <c r="AB42" s="1">
        <v>2.0102238655090332</v>
      </c>
      <c r="AC42" s="1">
        <v>-0.61816668510437012</v>
      </c>
      <c r="AD42" s="1">
        <v>4.1394103318452835E-2</v>
      </c>
      <c r="AE42" s="1">
        <v>1.8628691323101521E-3</v>
      </c>
      <c r="AF42" s="1">
        <v>3.056112676858902E-2</v>
      </c>
      <c r="AG42" s="1">
        <v>2.0791132003068924E-2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1.1043158138499538</v>
      </c>
      <c r="AP42">
        <f>(U42-T42)/(1000-U42)*AO42</f>
        <v>2.4065308316429758E-2</v>
      </c>
      <c r="AQ42">
        <f>(P42+273.15)</f>
        <v>296.53380050659177</v>
      </c>
      <c r="AR42">
        <f>(O42+273.15)</f>
        <v>297.30867424011228</v>
      </c>
      <c r="AS42">
        <f>(Y42*AK42+Z42*AL42)*AM42</f>
        <v>160.00370736113837</v>
      </c>
      <c r="AT42">
        <f>((AS42+0.00000010773*(AR42^4-AQ42^4))-AP42*44100)/(L42*0.92*2*29.3+0.00000043092*AQ42^3)</f>
        <v>-7.0490831767827427</v>
      </c>
      <c r="AU42">
        <f>0.61365*EXP(17.502*J42/(240.97+J42))</f>
        <v>2.8858929278665366</v>
      </c>
      <c r="AV42">
        <f>AU42*1000/AA42</f>
        <v>32.910279265233797</v>
      </c>
      <c r="AW42">
        <f>(AV42-U42)</f>
        <v>11.538702956029695</v>
      </c>
      <c r="AX42">
        <f>IF(D42,P42,(O42+P42)/2)</f>
        <v>23.771237373352051</v>
      </c>
      <c r="AY42">
        <f>0.61365*EXP(17.502*AX42/(240.97+AX42))</f>
        <v>2.9540646741350667</v>
      </c>
      <c r="AZ42">
        <f>IF(AW42&lt;&gt;0,(1000-(AV42+U42)/2)/AW42*AP42,0)</f>
        <v>2.0290108524721195</v>
      </c>
      <c r="BA42">
        <f>U42*AA42/1000</f>
        <v>1.8740673827476857</v>
      </c>
      <c r="BB42">
        <f>(AY42-BA42)</f>
        <v>1.079997291387381</v>
      </c>
      <c r="BC42">
        <f>1/(1.6/F42+1.37/N42)</f>
        <v>1.3608633637234195</v>
      </c>
      <c r="BD42">
        <f>G42*AA42*0.001</f>
        <v>33.326630531148076</v>
      </c>
      <c r="BE42">
        <f>G42/S42</f>
        <v>0.97697806217068206</v>
      </c>
      <c r="BF42">
        <f>(1-AP42*AA42/AU42/F42)*100</f>
        <v>81.0444254410518</v>
      </c>
      <c r="BG42">
        <f>(S42-E42/(N42/1.35))</f>
        <v>388.08221278629304</v>
      </c>
      <c r="BH42">
        <f>E42*BF42/100/BG42</f>
        <v>6.1264712207732414E-3</v>
      </c>
    </row>
    <row r="43" spans="1:60" x14ac:dyDescent="0.25">
      <c r="A43" s="1" t="s">
        <v>1</v>
      </c>
      <c r="B43" s="1" t="s">
        <v>774</v>
      </c>
      <c r="K43" s="1">
        <v>2.72</v>
      </c>
    </row>
    <row r="44" spans="1:60" x14ac:dyDescent="0.25">
      <c r="A44" s="1" t="s">
        <v>1</v>
      </c>
      <c r="B44" s="1" t="s">
        <v>773</v>
      </c>
      <c r="K44" s="1">
        <v>2.72</v>
      </c>
    </row>
    <row r="45" spans="1:60" x14ac:dyDescent="0.25">
      <c r="A45" s="1">
        <v>10</v>
      </c>
      <c r="B45" s="1" t="s">
        <v>772</v>
      </c>
      <c r="C45" s="1">
        <v>2186.0000004246831</v>
      </c>
      <c r="D45" s="1">
        <v>0</v>
      </c>
      <c r="E45">
        <f>(R45-S45*(1000-T45)/(1000-U45))*AO45</f>
        <v>3.1683909549653317</v>
      </c>
      <c r="F45">
        <f>IF(AZ45&lt;&gt;0,1/(1/AZ45-1/N45),0)</f>
        <v>4.1939669135181781</v>
      </c>
      <c r="G45">
        <f>((BC45-AP45/2)*S45-E45)/(BC45+AP45/2)</f>
        <v>379.60327881627722</v>
      </c>
      <c r="H45">
        <f>AP45*1000</f>
        <v>24.695724987899052</v>
      </c>
      <c r="I45">
        <f>(AU45-BA45)</f>
        <v>0.99404551572223987</v>
      </c>
      <c r="J45">
        <f>(P45+AT45*D45)</f>
        <v>23.564722061157227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24.288440704345703</v>
      </c>
      <c r="P45" s="1">
        <v>23.564722061157227</v>
      </c>
      <c r="Q45" s="1">
        <v>24.390590667724609</v>
      </c>
      <c r="R45" s="1">
        <v>400.03793334960938</v>
      </c>
      <c r="S45" s="1">
        <v>388.47991943359375</v>
      </c>
      <c r="T45" s="1">
        <v>6.0828760266304016E-2</v>
      </c>
      <c r="U45" s="1">
        <v>21.935792922973633</v>
      </c>
      <c r="V45" s="1">
        <v>0.17504106462001801</v>
      </c>
      <c r="W45" s="1">
        <v>63.122516632080078</v>
      </c>
      <c r="X45" s="1">
        <v>300.33828735351563</v>
      </c>
      <c r="Y45" s="1">
        <v>1250.6060791015625</v>
      </c>
      <c r="Z45" s="1">
        <v>3.6975154876708984</v>
      </c>
      <c r="AA45" s="1">
        <v>87.688117980957031</v>
      </c>
      <c r="AB45" s="1">
        <v>2.0289478302001953</v>
      </c>
      <c r="AC45" s="1">
        <v>-0.63750272989273071</v>
      </c>
      <c r="AD45" s="1">
        <v>3.4311048686504364E-2</v>
      </c>
      <c r="AE45" s="1">
        <v>8.976140059530735E-3</v>
      </c>
      <c r="AF45" s="1">
        <v>4.7375306487083435E-2</v>
      </c>
      <c r="AG45" s="1">
        <v>2.3035967722535133E-2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1.10418487997616</v>
      </c>
      <c r="AP45">
        <f>(U45-T45)/(1000-U45)*AO45</f>
        <v>2.4695724987899053E-2</v>
      </c>
      <c r="AQ45">
        <f>(P45+273.15)</f>
        <v>296.7147220611572</v>
      </c>
      <c r="AR45">
        <f>(O45+273.15)</f>
        <v>297.43844070434568</v>
      </c>
      <c r="AS45">
        <f>(Y45*AK45+Z45*AL45)*AM45</f>
        <v>200.09696818373413</v>
      </c>
      <c r="AT45">
        <f>((AS45+0.00000010773*(AR45^4-AQ45^4))-AP45*44100)/(L45*0.92*2*29.3+0.00000043092*AQ45^3)</f>
        <v>-6.9553298315332146</v>
      </c>
      <c r="AU45">
        <f>0.61365*EXP(17.502*J45/(240.97+J45))</f>
        <v>2.9175539135577941</v>
      </c>
      <c r="AV45">
        <f>AU45*1000/AA45</f>
        <v>33.271941293019779</v>
      </c>
      <c r="AW45">
        <f>(AV45-U45)</f>
        <v>11.336148370046146</v>
      </c>
      <c r="AX45">
        <f>IF(D45,P45,(O45+P45)/2)</f>
        <v>23.926581382751465</v>
      </c>
      <c r="AY45">
        <f>0.61365*EXP(17.502*AX45/(240.97+AX45))</f>
        <v>2.9817913255014208</v>
      </c>
      <c r="AZ45">
        <f>IF(AW45&lt;&gt;0,(1000-(AV45+U45)/2)/AW45*AP45,0)</f>
        <v>2.1183586076422976</v>
      </c>
      <c r="BA45">
        <f>U45*AA45/1000</f>
        <v>1.9235083978355543</v>
      </c>
      <c r="BB45">
        <f>(AY45-BA45)</f>
        <v>1.0582829276658665</v>
      </c>
      <c r="BC45">
        <f>1/(1.6/F45+1.37/N45)</f>
        <v>1.4253789486740047</v>
      </c>
      <c r="BD45">
        <f>G45*AA45*0.001</f>
        <v>33.286697098799841</v>
      </c>
      <c r="BE45">
        <f>G45/S45</f>
        <v>0.9771503231614681</v>
      </c>
      <c r="BF45">
        <f>(1-AP45*AA45/AU45/F45)*100</f>
        <v>82.302226232860349</v>
      </c>
      <c r="BG45">
        <f>(S45-E45/(N45/1.35))</f>
        <v>387.48062503863986</v>
      </c>
      <c r="BH45">
        <f>E45*BF45/100/BG45</f>
        <v>6.7297720794091687E-3</v>
      </c>
    </row>
    <row r="46" spans="1:60" x14ac:dyDescent="0.25">
      <c r="A46" s="1" t="s">
        <v>1</v>
      </c>
      <c r="B46" s="1" t="s">
        <v>771</v>
      </c>
      <c r="K46" s="1">
        <v>2.72</v>
      </c>
    </row>
    <row r="47" spans="1:60" x14ac:dyDescent="0.25">
      <c r="A47" s="1" t="s">
        <v>1</v>
      </c>
      <c r="B47" s="1" t="s">
        <v>770</v>
      </c>
      <c r="K47" s="1">
        <v>2.72</v>
      </c>
    </row>
    <row r="48" spans="1:60" x14ac:dyDescent="0.25">
      <c r="A48" s="1">
        <v>11</v>
      </c>
      <c r="B48" s="1" t="s">
        <v>769</v>
      </c>
      <c r="C48" s="1">
        <v>2391.5000004135072</v>
      </c>
      <c r="D48" s="1">
        <v>0</v>
      </c>
      <c r="E48">
        <f>(R48-S48*(1000-T48)/(1000-U48))*AO48</f>
        <v>3.1545551181247315</v>
      </c>
      <c r="F48">
        <f>IF(AZ48&lt;&gt;0,1/(1/AZ48-1/N48),0)</f>
        <v>4.7806860096452057</v>
      </c>
      <c r="G48">
        <f>((BC48-AP48/2)*S48-E48)/(BC48+AP48/2)</f>
        <v>379.87883054072267</v>
      </c>
      <c r="H48">
        <f>AP48*1000</f>
        <v>25.601739923507065</v>
      </c>
      <c r="I48">
        <f>(AU48-BA48)</f>
        <v>0.96595535515899278</v>
      </c>
      <c r="J48">
        <f>(P48+AT48*D48)</f>
        <v>23.804473876953125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24.449729919433594</v>
      </c>
      <c r="P48" s="1">
        <v>23.804473876953125</v>
      </c>
      <c r="Q48" s="1">
        <v>24.525100708007813</v>
      </c>
      <c r="R48" s="1">
        <v>400.2442626953125</v>
      </c>
      <c r="S48" s="1">
        <v>388.38333129882813</v>
      </c>
      <c r="T48" s="1">
        <v>8.4030672907829285E-2</v>
      </c>
      <c r="U48" s="1">
        <v>22.740812301635742</v>
      </c>
      <c r="V48" s="1">
        <v>0.23947274684906006</v>
      </c>
      <c r="W48" s="1">
        <v>64.807350158691406</v>
      </c>
      <c r="X48" s="1">
        <v>300.36541748046875</v>
      </c>
      <c r="Y48" s="1">
        <v>1598.9017333984375</v>
      </c>
      <c r="Z48" s="1">
        <v>2.6608328819274902</v>
      </c>
      <c r="AA48" s="1">
        <v>87.68475341796875</v>
      </c>
      <c r="AB48" s="1">
        <v>2.2567753791809082</v>
      </c>
      <c r="AC48" s="1">
        <v>-0.6583864688873291</v>
      </c>
      <c r="AD48" s="1">
        <v>6.9534406065940857E-2</v>
      </c>
      <c r="AE48" s="1">
        <v>5.1459344103932381E-3</v>
      </c>
      <c r="AF48" s="1">
        <v>2.4934142827987671E-2</v>
      </c>
      <c r="AG48" s="1">
        <v>2.0357990637421608E-2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1.1042846230899583</v>
      </c>
      <c r="AP48">
        <f>(U48-T48)/(1000-U48)*AO48</f>
        <v>2.5601739923507064E-2</v>
      </c>
      <c r="AQ48">
        <f>(P48+273.15)</f>
        <v>296.9544738769531</v>
      </c>
      <c r="AR48">
        <f>(O48+273.15)</f>
        <v>297.59972991943357</v>
      </c>
      <c r="AS48">
        <f>(Y48*AK48+Z48*AL48)*AM48</f>
        <v>255.82427162563181</v>
      </c>
      <c r="AT48">
        <f>((AS48+0.00000010773*(AR48^4-AQ48^4))-AP48*44100)/(L48*0.92*2*29.3+0.00000043092*AQ48^3)</f>
        <v>-6.8361945585640713</v>
      </c>
      <c r="AU48">
        <f>0.61365*EXP(17.502*J48/(240.97+J48))</f>
        <v>2.9599778743522331</v>
      </c>
      <c r="AV48">
        <f>AU48*1000/AA48</f>
        <v>33.757041663136633</v>
      </c>
      <c r="AW48">
        <f>(AV48-U48)</f>
        <v>11.016229361500891</v>
      </c>
      <c r="AX48">
        <f>IF(D48,P48,(O48+P48)/2)</f>
        <v>24.127101898193359</v>
      </c>
      <c r="AY48">
        <f>0.61365*EXP(17.502*AX48/(240.97+AX48))</f>
        <v>3.0179175912326994</v>
      </c>
      <c r="AZ48">
        <f>IF(AW48&lt;&gt;0,(1000-(AV48+U48)/2)/AW48*AP48,0)</f>
        <v>2.2583515126083338</v>
      </c>
      <c r="BA48">
        <f>U48*AA48/1000</f>
        <v>1.9940225191932404</v>
      </c>
      <c r="BB48">
        <f>(AY48-BA48)</f>
        <v>1.0238950720394591</v>
      </c>
      <c r="BC48">
        <f>1/(1.6/F48+1.37/N48)</f>
        <v>1.527306483686165</v>
      </c>
      <c r="BD48">
        <f>G48*AA48*0.001</f>
        <v>33.309581584669608</v>
      </c>
      <c r="BE48">
        <f>G48/S48</f>
        <v>0.97810281731282145</v>
      </c>
      <c r="BF48">
        <f>(1-AP48*AA48/AU48/F48)*100</f>
        <v>84.135920371817036</v>
      </c>
      <c r="BG48">
        <f>(S48-E48/(N48/1.35))</f>
        <v>387.38840065645428</v>
      </c>
      <c r="BH48">
        <f>E48*BF48/100/BG48</f>
        <v>6.8512995685284803E-3</v>
      </c>
    </row>
    <row r="49" spans="1:60" x14ac:dyDescent="0.25">
      <c r="A49" s="1" t="s">
        <v>1</v>
      </c>
      <c r="B49" s="1" t="s">
        <v>768</v>
      </c>
      <c r="K49" s="1">
        <v>2.72</v>
      </c>
    </row>
    <row r="50" spans="1:60" x14ac:dyDescent="0.25">
      <c r="A50" s="1" t="s">
        <v>1</v>
      </c>
      <c r="B50" s="1" t="s">
        <v>763</v>
      </c>
      <c r="K50" s="1">
        <v>2.72</v>
      </c>
    </row>
    <row r="51" spans="1:60" x14ac:dyDescent="0.25">
      <c r="A51" s="1">
        <v>12</v>
      </c>
      <c r="B51" s="1" t="s">
        <v>767</v>
      </c>
      <c r="C51" s="1">
        <v>2597.5000004135072</v>
      </c>
      <c r="D51" s="1">
        <v>0</v>
      </c>
      <c r="E51">
        <f>(R51-S51*(1000-T51)/(1000-U51))*AO51</f>
        <v>3.2587064226494746</v>
      </c>
      <c r="F51">
        <f>IF(AZ51&lt;&gt;0,1/(1/AZ51-1/N51),0)</f>
        <v>5.6924745122550968</v>
      </c>
      <c r="G51">
        <f>((BC51-AP51/2)*S51-E51)/(BC51+AP51/2)</f>
        <v>379.7020056486873</v>
      </c>
      <c r="H51">
        <f>AP51*1000</f>
        <v>26.635616638516687</v>
      </c>
      <c r="I51">
        <f>(AU51-BA51)</f>
        <v>0.92820909637778737</v>
      </c>
      <c r="J51">
        <f>(P51+AT51*D51)</f>
        <v>24.048330307006836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24.632968902587891</v>
      </c>
      <c r="P51" s="1">
        <v>24.048330307006836</v>
      </c>
      <c r="Q51" s="1">
        <v>24.672719955444336</v>
      </c>
      <c r="R51" s="1">
        <v>400.1109619140625</v>
      </c>
      <c r="S51" s="1">
        <v>387.80551147460938</v>
      </c>
      <c r="T51" s="1">
        <v>0.12018118053674698</v>
      </c>
      <c r="U51" s="1">
        <v>23.67048454284668</v>
      </c>
      <c r="V51" s="1">
        <v>0.33875003457069397</v>
      </c>
      <c r="W51" s="1">
        <v>66.719078063964844</v>
      </c>
      <c r="X51" s="1">
        <v>300.35272216796875</v>
      </c>
      <c r="Y51" s="1">
        <v>1999.7833251953125</v>
      </c>
      <c r="Z51" s="1">
        <v>2.9180202484130859</v>
      </c>
      <c r="AA51" s="1">
        <v>87.681831359863281</v>
      </c>
      <c r="AB51" s="1">
        <v>2.193652868270874</v>
      </c>
      <c r="AC51" s="1">
        <v>-0.69273316860198975</v>
      </c>
      <c r="AD51" s="1">
        <v>8.3264507353305817E-2</v>
      </c>
      <c r="AE51" s="1">
        <v>4.2598140425980091E-3</v>
      </c>
      <c r="AF51" s="1">
        <v>3.7611104547977448E-2</v>
      </c>
      <c r="AG51" s="1">
        <v>2.1046547219157219E-2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1.1042379491469436</v>
      </c>
      <c r="AP51">
        <f>(U51-T51)/(1000-U51)*AO51</f>
        <v>2.6635616638516688E-2</v>
      </c>
      <c r="AQ51">
        <f>(P51+273.15)</f>
        <v>297.19833030700681</v>
      </c>
      <c r="AR51">
        <f>(O51+273.15)</f>
        <v>297.78296890258787</v>
      </c>
      <c r="AS51">
        <f>(Y51*AK51+Z51*AL51)*AM51</f>
        <v>319.96532487946752</v>
      </c>
      <c r="AT51">
        <f>((AS51+0.00000010773*(AR51^4-AQ51^4))-AP51*44100)/(L51*0.92*2*29.3+0.00000043092*AQ51^3)</f>
        <v>-6.6936032641226184</v>
      </c>
      <c r="AU51">
        <f>0.61365*EXP(17.502*J51/(240.97+J51))</f>
        <v>3.0036805302699205</v>
      </c>
      <c r="AV51">
        <f>AU51*1000/AA51</f>
        <v>34.256589805272561</v>
      </c>
      <c r="AW51">
        <f>(AV51-U51)</f>
        <v>10.586105262425882</v>
      </c>
      <c r="AX51">
        <f>IF(D51,P51,(O51+P51)/2)</f>
        <v>24.340649604797363</v>
      </c>
      <c r="AY51">
        <f>0.61365*EXP(17.502*AX51/(240.97+AX51))</f>
        <v>3.0568110763458893</v>
      </c>
      <c r="AZ51">
        <f>IF(AW51&lt;&gt;0,(1000-(AV51+U51)/2)/AW51*AP51,0)</f>
        <v>2.4432172479575414</v>
      </c>
      <c r="BA51">
        <f>U51*AA51/1000</f>
        <v>2.0754714338921332</v>
      </c>
      <c r="BB51">
        <f>(AY51-BA51)</f>
        <v>0.98133964245375616</v>
      </c>
      <c r="BC51">
        <f>1/(1.6/F51+1.37/N51)</f>
        <v>1.6635052419122109</v>
      </c>
      <c r="BD51">
        <f>G51*AA51*0.001</f>
        <v>33.29296722629006</v>
      </c>
      <c r="BE51">
        <f>G51/S51</f>
        <v>0.97910420149752664</v>
      </c>
      <c r="BF51">
        <f>(1-AP51*AA51/AU51/F51)*100</f>
        <v>86.341043139014488</v>
      </c>
      <c r="BG51">
        <f>(S51-E51/(N51/1.35))</f>
        <v>386.77773204042984</v>
      </c>
      <c r="BH51">
        <f>E51*BF51/100/BG51</f>
        <v>7.2744651128455176E-3</v>
      </c>
    </row>
    <row r="52" spans="1:60" x14ac:dyDescent="0.25">
      <c r="A52" s="1" t="s">
        <v>1</v>
      </c>
      <c r="B52" s="1" t="s">
        <v>766</v>
      </c>
    </row>
    <row r="53" spans="1:60" x14ac:dyDescent="0.25">
      <c r="A53" s="1" t="s">
        <v>1</v>
      </c>
      <c r="B53" s="1" t="s">
        <v>765</v>
      </c>
    </row>
    <row r="54" spans="1:60" x14ac:dyDescent="0.25">
      <c r="A54" s="1" t="s">
        <v>1</v>
      </c>
      <c r="B54" s="1" t="s">
        <v>764</v>
      </c>
    </row>
    <row r="55" spans="1:60" x14ac:dyDescent="0.25">
      <c r="A55" s="1" t="s">
        <v>1</v>
      </c>
      <c r="B55" s="1" t="s">
        <v>763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D1394-1498-4891-AECC-E2A26161DA83}">
  <dimension ref="A1:BD56"/>
  <sheetViews>
    <sheetView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853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852</v>
      </c>
    </row>
    <row r="12" spans="1:56" x14ac:dyDescent="0.25">
      <c r="A12" s="1" t="s">
        <v>1</v>
      </c>
      <c r="B12" s="1" t="s">
        <v>851</v>
      </c>
    </row>
    <row r="13" spans="1:56" x14ac:dyDescent="0.25">
      <c r="A13" s="1" t="s">
        <v>1</v>
      </c>
      <c r="B13" s="1" t="s">
        <v>850</v>
      </c>
    </row>
    <row r="14" spans="1:56" x14ac:dyDescent="0.25">
      <c r="A14" s="1" t="s">
        <v>1</v>
      </c>
      <c r="B14" s="1" t="s">
        <v>849</v>
      </c>
    </row>
    <row r="15" spans="1:56" x14ac:dyDescent="0.25">
      <c r="A15" s="1" t="s">
        <v>1</v>
      </c>
      <c r="B15" s="1" t="s">
        <v>848</v>
      </c>
    </row>
    <row r="16" spans="1:56" x14ac:dyDescent="0.25">
      <c r="A16" s="1" t="s">
        <v>1</v>
      </c>
      <c r="B16" s="1" t="s">
        <v>847</v>
      </c>
    </row>
    <row r="17" spans="1:56" x14ac:dyDescent="0.25">
      <c r="A17" s="1" t="s">
        <v>1</v>
      </c>
      <c r="B17" s="1" t="s">
        <v>846</v>
      </c>
    </row>
    <row r="18" spans="1:56" x14ac:dyDescent="0.25">
      <c r="A18" s="1" t="s">
        <v>1</v>
      </c>
      <c r="B18" s="1" t="s">
        <v>845</v>
      </c>
    </row>
    <row r="19" spans="1:56" x14ac:dyDescent="0.25">
      <c r="A19" s="1">
        <v>1</v>
      </c>
      <c r="B19" s="1" t="s">
        <v>844</v>
      </c>
      <c r="C19" s="1">
        <v>335.50000083819032</v>
      </c>
      <c r="D19" s="1">
        <v>0</v>
      </c>
      <c r="E19">
        <f>(R19-S19*(1000-T19)/(1000-U19))*AK19</f>
        <v>-3.893131647627611</v>
      </c>
      <c r="F19">
        <f>IF(AV19&lt;&gt;0,1/(1/AV19-1/N19),0)</f>
        <v>3.1502826108497128</v>
      </c>
      <c r="G19">
        <f>((AY19-AL19/2)*S19-E19)/(AY19+AL19/2)</f>
        <v>392.78303567701198</v>
      </c>
      <c r="H19">
        <f>AL19*1000</f>
        <v>20.351401489816762</v>
      </c>
      <c r="I19">
        <f>(AQ19-AW19)</f>
        <v>0.9574227326823932</v>
      </c>
      <c r="J19">
        <f>(P19+AP19*D19)</f>
        <v>23.077253341674805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23.698436737060547</v>
      </c>
      <c r="P19" s="1">
        <v>23.077253341674805</v>
      </c>
      <c r="Q19" s="1">
        <v>23.754615783691406</v>
      </c>
      <c r="R19" s="1">
        <v>399.98736572265625</v>
      </c>
      <c r="S19" s="1">
        <v>396.20697021484375</v>
      </c>
      <c r="T19" s="1">
        <v>3.3247852325439453</v>
      </c>
      <c r="U19" s="1">
        <v>21.379281997680664</v>
      </c>
      <c r="V19" s="1">
        <v>9.9168338775634766</v>
      </c>
      <c r="W19" s="1">
        <v>63.767967224121094</v>
      </c>
      <c r="X19" s="1">
        <v>300.04904174804688</v>
      </c>
      <c r="Y19" s="1">
        <v>2.1501870825886726E-2</v>
      </c>
      <c r="Z19" s="1">
        <v>2.8022177219390869</v>
      </c>
      <c r="AA19" s="1">
        <v>87.725608825683594</v>
      </c>
      <c r="AB19" s="1">
        <v>5.094635009765625</v>
      </c>
      <c r="AC19" s="1">
        <v>-1.8979971408843994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1.1031214770148778</v>
      </c>
      <c r="AL19">
        <f>(U19-T19)/(1000-U19)*AK19</f>
        <v>2.0351401489816762E-2</v>
      </c>
      <c r="AM19">
        <f>(P19+273.15)</f>
        <v>296.22725334167478</v>
      </c>
      <c r="AN19">
        <f>(O19+273.15)</f>
        <v>296.84843673706052</v>
      </c>
      <c r="AO19">
        <f>(Y19*AG19+Z19*AH19)*AI19</f>
        <v>3.4402992552451939E-3</v>
      </c>
      <c r="AP19">
        <f>((AO19+0.00000010773*(AN19^4-AM19^4))-AL19*44100)/(L19*51.4+0.00000043092*AM19^3)</f>
        <v>-7.3470861411919905</v>
      </c>
      <c r="AQ19">
        <f>0.61365*EXP(17.502*J19/(240.97+J19))</f>
        <v>2.8329332621849064</v>
      </c>
      <c r="AR19">
        <f>AQ19*1000/AA19</f>
        <v>32.293116002353727</v>
      </c>
      <c r="AS19">
        <f>(AR19-U19)</f>
        <v>10.913834004673063</v>
      </c>
      <c r="AT19">
        <f>IF(D19,P19,(O19+P19)/2)</f>
        <v>23.387845039367676</v>
      </c>
      <c r="AU19">
        <f>0.61365*EXP(17.502*AT19/(240.97+AT19))</f>
        <v>2.8865974172816862</v>
      </c>
      <c r="AV19">
        <f>IF(AS19&lt;&gt;0,(1000-(AR19+U19)/2)/AS19*AL19,0)</f>
        <v>1.8146919974251599</v>
      </c>
      <c r="AW19">
        <f>U19*AA19/1000</f>
        <v>1.8755105295025132</v>
      </c>
      <c r="AX19">
        <f>(AU19-AW19)</f>
        <v>1.011086887779173</v>
      </c>
      <c r="AY19">
        <f>1/(1.6/F19+1.37/N19)</f>
        <v>1.2077901891401663</v>
      </c>
      <c r="AZ19">
        <f>G19*AA19*0.001</f>
        <v>34.457130941166078</v>
      </c>
      <c r="BA19">
        <f>G19/S19</f>
        <v>0.99135821730754725</v>
      </c>
      <c r="BB19">
        <f>(1-AL19*AA19/AQ19/F19)*100</f>
        <v>79.995170536304158</v>
      </c>
      <c r="BC19">
        <f>(S19-E19/(N19/1.35))</f>
        <v>397.43484413873409</v>
      </c>
      <c r="BD19">
        <f>E19*BB19/100/BC19</f>
        <v>-7.8360449433452512E-3</v>
      </c>
    </row>
    <row r="20" spans="1:56" x14ac:dyDescent="0.25">
      <c r="A20" s="1" t="s">
        <v>1</v>
      </c>
      <c r="B20" s="1" t="s">
        <v>843</v>
      </c>
      <c r="K20" s="1">
        <v>2.72</v>
      </c>
    </row>
    <row r="21" spans="1:56" x14ac:dyDescent="0.25">
      <c r="A21" s="1" t="s">
        <v>1</v>
      </c>
      <c r="B21" s="1" t="s">
        <v>842</v>
      </c>
      <c r="K21" s="1">
        <v>2.72</v>
      </c>
    </row>
    <row r="22" spans="1:56" x14ac:dyDescent="0.25">
      <c r="A22" s="1">
        <v>2</v>
      </c>
      <c r="B22" s="1" t="s">
        <v>841</v>
      </c>
      <c r="C22" s="1">
        <v>540.00000091642141</v>
      </c>
      <c r="D22" s="1">
        <v>0</v>
      </c>
      <c r="E22">
        <f>(R22-S22*(1000-T22)/(1000-U22))*AK22</f>
        <v>-3.2895024284848136</v>
      </c>
      <c r="F22">
        <f>IF(AV22&lt;&gt;0,1/(1/AV22-1/N22),0)</f>
        <v>3.1488393476867396</v>
      </c>
      <c r="G22">
        <f>((AY22-AL22/2)*S22-E22)/(AY22+AL22/2)</f>
        <v>391.87956775425351</v>
      </c>
      <c r="H22">
        <f>AL22*1000</f>
        <v>20.442746654987399</v>
      </c>
      <c r="I22">
        <f>(AQ22-AW22)</f>
        <v>0.96172675449682843</v>
      </c>
      <c r="J22">
        <f>(P22+AP22*D22)</f>
        <v>23.194488525390625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23.811857223510742</v>
      </c>
      <c r="P22" s="1">
        <v>23.194488525390625</v>
      </c>
      <c r="Q22" s="1">
        <v>23.895771026611328</v>
      </c>
      <c r="R22" s="1">
        <v>400.17694091796875</v>
      </c>
      <c r="S22" s="1">
        <v>395.82333374023438</v>
      </c>
      <c r="T22" s="1">
        <v>3.4274442195892334</v>
      </c>
      <c r="U22" s="1">
        <v>21.560909271240234</v>
      </c>
      <c r="V22" s="1">
        <v>10.153036117553711</v>
      </c>
      <c r="W22" s="1">
        <v>63.869365692138672</v>
      </c>
      <c r="X22" s="1">
        <v>300.02755737304688</v>
      </c>
      <c r="Y22" s="1">
        <v>24.903396606445313</v>
      </c>
      <c r="Z22" s="1">
        <v>2.7999312877655029</v>
      </c>
      <c r="AA22" s="1">
        <v>87.721672058105469</v>
      </c>
      <c r="AB22" s="1">
        <v>5.248194694519043</v>
      </c>
      <c r="AC22" s="1">
        <v>-1.8723065853118896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1.1030424903420839</v>
      </c>
      <c r="AL22">
        <f>(U22-T22)/(1000-U22)*AK22</f>
        <v>2.0442746654987399E-2</v>
      </c>
      <c r="AM22">
        <f>(P22+273.15)</f>
        <v>296.3444885253906</v>
      </c>
      <c r="AN22">
        <f>(O22+273.15)</f>
        <v>296.96185722351072</v>
      </c>
      <c r="AO22">
        <f>(Y22*AG22+Z22*AH22)*AI22</f>
        <v>3.9845433679697635</v>
      </c>
      <c r="AP22">
        <f>((AO22+0.00000010773*(AN22^4-AM22^4))-AL22*44100)/(L22*51.4+0.00000043092*AM22^3)</f>
        <v>-7.3469561055617296</v>
      </c>
      <c r="AQ22">
        <f>0.61365*EXP(17.502*J22/(240.97+J22))</f>
        <v>2.85308576686313</v>
      </c>
      <c r="AR22">
        <f>AQ22*1000/AA22</f>
        <v>32.524297587183369</v>
      </c>
      <c r="AS22">
        <f>(AR22-U22)</f>
        <v>10.963388315943135</v>
      </c>
      <c r="AT22">
        <f>IF(D22,P22,(O22+P22)/2)</f>
        <v>23.503172874450684</v>
      </c>
      <c r="AU22">
        <f>0.61365*EXP(17.502*AT22/(240.97+AT22))</f>
        <v>2.9067489794063111</v>
      </c>
      <c r="AV22">
        <f>IF(AS22&lt;&gt;0,(1000-(AR22+U22)/2)/AS22*AL22,0)</f>
        <v>1.8142129961107449</v>
      </c>
      <c r="AW22">
        <f>U22*AA22/1000</f>
        <v>1.8913590123663016</v>
      </c>
      <c r="AX22">
        <f>(AU22-AW22)</f>
        <v>1.0153899670400095</v>
      </c>
      <c r="AY22">
        <f>1/(1.6/F22+1.37/N22)</f>
        <v>1.2074506996022916</v>
      </c>
      <c r="AZ22">
        <f>G22*AA22*0.001</f>
        <v>34.376330928810752</v>
      </c>
      <c r="BA22">
        <f>G22/S22</f>
        <v>0.99003655002165936</v>
      </c>
      <c r="BB22">
        <f>(1-AL22*AA22/AQ22/F22)*100</f>
        <v>80.039067927740746</v>
      </c>
      <c r="BC22">
        <f>(S22-E22/(N22/1.35))</f>
        <v>396.86082607804724</v>
      </c>
      <c r="BD22">
        <f>E22*BB22/100/BC22</f>
        <v>-6.6342831295267569E-3</v>
      </c>
    </row>
    <row r="23" spans="1:56" x14ac:dyDescent="0.25">
      <c r="A23" s="1" t="s">
        <v>1</v>
      </c>
      <c r="B23" s="1" t="s">
        <v>840</v>
      </c>
      <c r="K23" s="1">
        <v>2.72</v>
      </c>
    </row>
    <row r="24" spans="1:56" x14ac:dyDescent="0.25">
      <c r="A24" s="1" t="s">
        <v>1</v>
      </c>
      <c r="B24" s="1" t="s">
        <v>839</v>
      </c>
      <c r="K24" s="1">
        <v>2.72</v>
      </c>
    </row>
    <row r="25" spans="1:56" x14ac:dyDescent="0.25">
      <c r="A25" s="1">
        <v>3</v>
      </c>
      <c r="B25" s="1" t="s">
        <v>838</v>
      </c>
      <c r="C25" s="1">
        <v>744.00000091642141</v>
      </c>
      <c r="D25" s="1">
        <v>0</v>
      </c>
      <c r="E25">
        <f>(R25-S25*(1000-T25)/(1000-U25))*AK25</f>
        <v>-2.9631220588684335</v>
      </c>
      <c r="F25">
        <f>IF(AV25&lt;&gt;0,1/(1/AV25-1/N25),0)</f>
        <v>2.9261386518167227</v>
      </c>
      <c r="G25">
        <f>((AY25-AL25/2)*S25-E25)/(AY25+AL25/2)</f>
        <v>391.18421194746651</v>
      </c>
      <c r="H25">
        <f>AL25*1000</f>
        <v>20.339384706150572</v>
      </c>
      <c r="I25">
        <f>(AQ25-AW25)</f>
        <v>0.99856440860009155</v>
      </c>
      <c r="J25">
        <f>(P25+AP25*D25)</f>
        <v>23.404081344604492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23.896289825439453</v>
      </c>
      <c r="P25" s="1">
        <v>23.404081344604492</v>
      </c>
      <c r="Q25" s="1">
        <v>23.992298126220703</v>
      </c>
      <c r="R25" s="1">
        <v>400.1585693359375</v>
      </c>
      <c r="S25" s="1">
        <v>395.55123901367188</v>
      </c>
      <c r="T25" s="1">
        <v>3.5146253108978271</v>
      </c>
      <c r="U25" s="1">
        <v>21.556257247924805</v>
      </c>
      <c r="V25" s="1">
        <v>10.358078002929688</v>
      </c>
      <c r="W25" s="1">
        <v>63.529220581054688</v>
      </c>
      <c r="X25" s="1">
        <v>300.03143310546875</v>
      </c>
      <c r="Y25" s="1">
        <v>51.308177947998047</v>
      </c>
      <c r="Z25" s="1">
        <v>2.7159478664398193</v>
      </c>
      <c r="AA25" s="1">
        <v>87.717575073242188</v>
      </c>
      <c r="AB25" s="1">
        <v>5.3928556442260742</v>
      </c>
      <c r="AC25" s="1">
        <v>-1.8682956695556641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1.1030567393583406</v>
      </c>
      <c r="AL25">
        <f>(U25-T25)/(1000-U25)*AK25</f>
        <v>2.0339384706150571E-2</v>
      </c>
      <c r="AM25">
        <f>(P25+273.15)</f>
        <v>296.55408134460447</v>
      </c>
      <c r="AN25">
        <f>(O25+273.15)</f>
        <v>297.04628982543943</v>
      </c>
      <c r="AO25">
        <f>(Y25*AG25+Z25*AH25)*AI25</f>
        <v>8.2093082881873443</v>
      </c>
      <c r="AP25">
        <f>((AO25+0.00000010773*(AN25^4-AM25^4))-AL25*44100)/(L25*51.4+0.00000043092*AM25^3)</f>
        <v>-7.2846172195798742</v>
      </c>
      <c r="AQ25">
        <f>0.61365*EXP(17.502*J25/(240.97+J25))</f>
        <v>2.8894270220430567</v>
      </c>
      <c r="AR25">
        <f>AQ25*1000/AA25</f>
        <v>32.940115132348915</v>
      </c>
      <c r="AS25">
        <f>(AR25-U25)</f>
        <v>11.38385788442411</v>
      </c>
      <c r="AT25">
        <f>IF(D25,P25,(O25+P25)/2)</f>
        <v>23.650185585021973</v>
      </c>
      <c r="AU25">
        <f>0.61365*EXP(17.502*AT25/(240.97+AT25))</f>
        <v>2.9326152415913089</v>
      </c>
      <c r="AV25">
        <f>IF(AS25&lt;&gt;0,(1000-(AR25+U25)/2)/AS25*AL25,0)</f>
        <v>1.7380024913834786</v>
      </c>
      <c r="AW25">
        <f>U25*AA25/1000</f>
        <v>1.8908626134429651</v>
      </c>
      <c r="AX25">
        <f>(AU25-AW25)</f>
        <v>1.0417526281483438</v>
      </c>
      <c r="AY25">
        <f>1/(1.6/F25+1.37/N25)</f>
        <v>1.1535846616681726</v>
      </c>
      <c r="AZ25">
        <f>G25*AA25*0.001</f>
        <v>34.313730478968971</v>
      </c>
      <c r="BA25">
        <f>G25/S25</f>
        <v>0.98895964255580449</v>
      </c>
      <c r="BB25">
        <f>(1-AL25*AA25/AQ25/F25)*100</f>
        <v>78.898282861272051</v>
      </c>
      <c r="BC25">
        <f>(S25-E25/(N25/1.35))</f>
        <v>396.48579264265226</v>
      </c>
      <c r="BD25">
        <f>E25*BB25/100/BC25</f>
        <v>-5.8964342907435333E-3</v>
      </c>
    </row>
    <row r="26" spans="1:56" x14ac:dyDescent="0.25">
      <c r="A26" s="1" t="s">
        <v>1</v>
      </c>
      <c r="B26" s="1" t="s">
        <v>837</v>
      </c>
      <c r="K26" s="1">
        <v>2.72</v>
      </c>
    </row>
    <row r="27" spans="1:56" x14ac:dyDescent="0.25">
      <c r="A27" s="1" t="s">
        <v>1</v>
      </c>
      <c r="B27" s="1" t="s">
        <v>836</v>
      </c>
      <c r="K27" s="1">
        <v>2.72</v>
      </c>
    </row>
    <row r="28" spans="1:56" x14ac:dyDescent="0.25">
      <c r="A28" s="1">
        <v>4</v>
      </c>
      <c r="B28" s="1" t="s">
        <v>835</v>
      </c>
      <c r="C28" s="1">
        <v>949.00000091642141</v>
      </c>
      <c r="D28" s="1">
        <v>0</v>
      </c>
      <c r="E28">
        <f>(R28-S28*(1000-T28)/(1000-U28))*AK28</f>
        <v>-2.8871792261195917</v>
      </c>
      <c r="F28">
        <f>IF(AV28&lt;&gt;0,1/(1/AV28-1/N28),0)</f>
        <v>3.0591192193738097</v>
      </c>
      <c r="G28">
        <f>((AY28-AL28/2)*S28-E28)/(AY28+AL28/2)</f>
        <v>390.82205632715454</v>
      </c>
      <c r="H28">
        <f>AL28*1000</f>
        <v>20.429230534913856</v>
      </c>
      <c r="I28">
        <f>(AQ28-AW28)</f>
        <v>0.97704012332569468</v>
      </c>
      <c r="J28">
        <f>(P28+AP28*D28)</f>
        <v>23.354026794433594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23.97283935546875</v>
      </c>
      <c r="P28" s="1">
        <v>23.354026794433594</v>
      </c>
      <c r="Q28" s="1">
        <v>24.074958801269531</v>
      </c>
      <c r="R28" s="1">
        <v>399.8558349609375</v>
      </c>
      <c r="S28" s="1">
        <v>395.15664672851563</v>
      </c>
      <c r="T28" s="1">
        <v>3.5913212299346924</v>
      </c>
      <c r="U28" s="1">
        <v>21.702615737915039</v>
      </c>
      <c r="V28" s="1">
        <v>10.535366058349609</v>
      </c>
      <c r="W28" s="1">
        <v>63.665985107421875</v>
      </c>
      <c r="X28" s="1">
        <v>300.15274047851563</v>
      </c>
      <c r="Y28" s="1">
        <v>100.31162261962891</v>
      </c>
      <c r="Z28" s="1">
        <v>2.8158831596374512</v>
      </c>
      <c r="AA28" s="1">
        <v>87.716217041015625</v>
      </c>
      <c r="AB28" s="1">
        <v>5.4817962646484375</v>
      </c>
      <c r="AC28" s="1">
        <v>-1.8760188817977905</v>
      </c>
      <c r="AD28" s="1">
        <v>0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1.1035027223474836</v>
      </c>
      <c r="AL28">
        <f>(U28-T28)/(1000-U28)*AK28</f>
        <v>2.0429230534913856E-2</v>
      </c>
      <c r="AM28">
        <f>(P28+273.15)</f>
        <v>296.50402679443357</v>
      </c>
      <c r="AN28">
        <f>(O28+273.15)</f>
        <v>297.12283935546873</v>
      </c>
      <c r="AO28">
        <f>(Y28*AG28+Z28*AH28)*AI28</f>
        <v>16.049859260398307</v>
      </c>
      <c r="AP28">
        <f>((AO28+0.00000010773*(AN28^4-AM28^4))-AL28*44100)/(L28*51.4+0.00000043092*AM28^3)</f>
        <v>-7.2411965485033276</v>
      </c>
      <c r="AQ28">
        <f>0.61365*EXP(17.502*J28/(240.97+J28))</f>
        <v>2.8807114757504118</v>
      </c>
      <c r="AR28">
        <f>AQ28*1000/AA28</f>
        <v>32.841264397020304</v>
      </c>
      <c r="AS28">
        <f>(AR28-U28)</f>
        <v>11.138648659105264</v>
      </c>
      <c r="AT28">
        <f>IF(D28,P28,(O28+P28)/2)</f>
        <v>23.663433074951172</v>
      </c>
      <c r="AU28">
        <f>0.61365*EXP(17.502*AT28/(240.97+AT28))</f>
        <v>2.9349559371040481</v>
      </c>
      <c r="AV28">
        <f>IF(AS28&lt;&gt;0,(1000-(AR28+U28)/2)/AS28*AL28,0)</f>
        <v>1.7840661279765577</v>
      </c>
      <c r="AW28">
        <f>U28*AA28/1000</f>
        <v>1.9036713524247171</v>
      </c>
      <c r="AX28">
        <f>(AU28-AW28)</f>
        <v>1.031284584679331</v>
      </c>
      <c r="AY28">
        <f>1/(1.6/F28+1.37/N28)</f>
        <v>1.186107649847256</v>
      </c>
      <c r="AZ28">
        <f>G28*AA28*0.001</f>
        <v>34.281432317208726</v>
      </c>
      <c r="BA28">
        <f>G28/S28</f>
        <v>0.98903070355200406</v>
      </c>
      <c r="BB28">
        <f>(1-AL28*AA28/AQ28/F28)*100</f>
        <v>79.665395146793401</v>
      </c>
      <c r="BC28">
        <f>(S28-E28/(N28/1.35))</f>
        <v>396.06724837423968</v>
      </c>
      <c r="BD28">
        <f>E28*BB28/100/BC28</f>
        <v>-5.8073035539433979E-3</v>
      </c>
    </row>
    <row r="29" spans="1:56" x14ac:dyDescent="0.25">
      <c r="A29" s="1" t="s">
        <v>1</v>
      </c>
      <c r="B29" s="1" t="s">
        <v>834</v>
      </c>
      <c r="K29" s="1">
        <v>2.72</v>
      </c>
    </row>
    <row r="30" spans="1:56" x14ac:dyDescent="0.25">
      <c r="A30" s="1" t="s">
        <v>1</v>
      </c>
      <c r="B30" s="1" t="s">
        <v>833</v>
      </c>
      <c r="K30" s="1">
        <v>2.72</v>
      </c>
    </row>
    <row r="31" spans="1:56" x14ac:dyDescent="0.25">
      <c r="A31" s="1">
        <v>5</v>
      </c>
      <c r="B31" s="1" t="s">
        <v>832</v>
      </c>
      <c r="C31" s="1">
        <v>1154.0000009164214</v>
      </c>
      <c r="D31" s="1">
        <v>0</v>
      </c>
      <c r="E31">
        <f>(R31-S31*(1000-T31)/(1000-U31))*AK31</f>
        <v>-2.1353621183236582</v>
      </c>
      <c r="F31">
        <f>IF(AV31&lt;&gt;0,1/(1/AV31-1/N31),0)</f>
        <v>2.9413080738550712</v>
      </c>
      <c r="G31">
        <f>((AY31-AL31/2)*S31-E31)/(AY31+AL31/2)</f>
        <v>389.59785965659978</v>
      </c>
      <c r="H31">
        <f>AL31*1000</f>
        <v>20.43569474040638</v>
      </c>
      <c r="I31">
        <f>(AQ31-AW31)</f>
        <v>0.99993922232136856</v>
      </c>
      <c r="J31">
        <f>(P31+AP31*D31)</f>
        <v>23.530649185180664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24.041587829589844</v>
      </c>
      <c r="P31" s="1">
        <v>23.530649185180664</v>
      </c>
      <c r="Q31" s="1">
        <v>24.146726608276367</v>
      </c>
      <c r="R31" s="1">
        <v>400.05343627929688</v>
      </c>
      <c r="S31" s="1">
        <v>394.67691040039063</v>
      </c>
      <c r="T31" s="1">
        <v>3.6694793701171875</v>
      </c>
      <c r="U31" s="1">
        <v>21.793605804443359</v>
      </c>
      <c r="V31" s="1">
        <v>10.720154762268066</v>
      </c>
      <c r="W31" s="1">
        <v>63.668655395507813</v>
      </c>
      <c r="X31" s="1">
        <v>300.00723266601563</v>
      </c>
      <c r="Y31" s="1">
        <v>150.29643249511719</v>
      </c>
      <c r="Z31" s="1">
        <v>2.7420520782470703</v>
      </c>
      <c r="AA31" s="1">
        <v>87.715126037597656</v>
      </c>
      <c r="AB31" s="1">
        <v>5.5204939842224121</v>
      </c>
      <c r="AC31" s="1">
        <v>-1.8779058456420898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1.1029677671544689</v>
      </c>
      <c r="AL31">
        <f>(U31-T31)/(1000-U31)*AK31</f>
        <v>2.0435694740406379E-2</v>
      </c>
      <c r="AM31">
        <f>(P31+273.15)</f>
        <v>296.68064918518064</v>
      </c>
      <c r="AN31">
        <f>(O31+273.15)</f>
        <v>297.19158782958982</v>
      </c>
      <c r="AO31">
        <f>(Y31*AG31+Z31*AH31)*AI31</f>
        <v>24.047428661716822</v>
      </c>
      <c r="AP31">
        <f>((AO31+0.00000010773*(AN31^4-AM31^4))-AL31*44100)/(L31*51.4+0.00000043092*AM31^3)</f>
        <v>-7.1863583998608744</v>
      </c>
      <c r="AQ31">
        <f>0.61365*EXP(17.502*J31/(240.97+J31))</f>
        <v>2.9115681022718376</v>
      </c>
      <c r="AR31">
        <f>AQ31*1000/AA31</f>
        <v>33.193455151895257</v>
      </c>
      <c r="AS31">
        <f>(AR31-U31)</f>
        <v>11.399849347451898</v>
      </c>
      <c r="AT31">
        <f>IF(D31,P31,(O31+P31)/2)</f>
        <v>23.786118507385254</v>
      </c>
      <c r="AU31">
        <f>0.61365*EXP(17.502*AT31/(240.97+AT31))</f>
        <v>2.9567109403609559</v>
      </c>
      <c r="AV31">
        <f>IF(AS31&lt;&gt;0,(1000-(AR31+U31)/2)/AS31*AL31,0)</f>
        <v>1.7433428055486249</v>
      </c>
      <c r="AW31">
        <f>U31*AA31/1000</f>
        <v>1.911628879950469</v>
      </c>
      <c r="AX31">
        <f>(AU31-AW31)</f>
        <v>1.0450820604104869</v>
      </c>
      <c r="AY31">
        <f>1/(1.6/F31+1.37/N31)</f>
        <v>1.1573496849989318</v>
      </c>
      <c r="AZ31">
        <f>G31*AA31*0.001</f>
        <v>34.173625363756933</v>
      </c>
      <c r="BA31">
        <f>G31/S31</f>
        <v>0.98713111760544014</v>
      </c>
      <c r="BB31">
        <f>(1-AL31*AA31/AQ31/F31)*100</f>
        <v>79.068688996879672</v>
      </c>
      <c r="BC31">
        <f>(S31-E31/(N31/1.35))</f>
        <v>395.35039275353699</v>
      </c>
      <c r="BD31">
        <f>E31*BB31/100/BC31</f>
        <v>-4.2706491842214311E-3</v>
      </c>
    </row>
    <row r="32" spans="1:56" x14ac:dyDescent="0.25">
      <c r="A32" s="1" t="s">
        <v>1</v>
      </c>
      <c r="B32" s="1" t="s">
        <v>831</v>
      </c>
      <c r="K32" s="1">
        <v>2.72</v>
      </c>
    </row>
    <row r="33" spans="1:56" x14ac:dyDescent="0.25">
      <c r="A33" s="1" t="s">
        <v>1</v>
      </c>
      <c r="B33" s="1" t="s">
        <v>830</v>
      </c>
      <c r="K33" s="1">
        <v>2.72</v>
      </c>
    </row>
    <row r="34" spans="1:56" x14ac:dyDescent="0.25">
      <c r="A34" s="1">
        <v>6</v>
      </c>
      <c r="B34" s="1" t="s">
        <v>829</v>
      </c>
      <c r="C34" s="1">
        <v>1359.0000009164214</v>
      </c>
      <c r="D34" s="1">
        <v>0</v>
      </c>
      <c r="E34">
        <f>(R34-S34*(1000-T34)/(1000-U34))*AK34</f>
        <v>-1.4575497532594042</v>
      </c>
      <c r="F34">
        <f>IF(AV34&lt;&gt;0,1/(1/AV34-1/N34),0)</f>
        <v>3.0735376403784445</v>
      </c>
      <c r="G34">
        <f>((AY34-AL34/2)*S34-E34)/(AY34+AL34/2)</f>
        <v>388.34599965664074</v>
      </c>
      <c r="H34">
        <f>AL34*1000</f>
        <v>20.699945507935517</v>
      </c>
      <c r="I34">
        <f>(AQ34-AW34)</f>
        <v>0.98679671146173797</v>
      </c>
      <c r="J34">
        <f>(P34+AP34*D34)</f>
        <v>23.610612869262695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24.116327285766602</v>
      </c>
      <c r="P34" s="1">
        <v>23.610612869262695</v>
      </c>
      <c r="Q34" s="1">
        <v>24.217580795288086</v>
      </c>
      <c r="R34" s="1">
        <v>400.00100708007813</v>
      </c>
      <c r="S34" s="1">
        <v>393.92697143554688</v>
      </c>
      <c r="T34" s="1">
        <v>3.7437210083007813</v>
      </c>
      <c r="U34" s="1">
        <v>22.103916168212891</v>
      </c>
      <c r="V34" s="1">
        <v>10.888017654418945</v>
      </c>
      <c r="W34" s="1">
        <v>64.285728454589844</v>
      </c>
      <c r="X34" s="1">
        <v>299.8841552734375</v>
      </c>
      <c r="Y34" s="1">
        <v>300.92477416992188</v>
      </c>
      <c r="Z34" s="1">
        <v>2.71592116355896</v>
      </c>
      <c r="AA34" s="1">
        <v>87.714599609375</v>
      </c>
      <c r="AB34" s="1">
        <v>5.57574462890625</v>
      </c>
      <c r="AC34" s="1">
        <v>-1.8971362113952637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1.1025152767405788</v>
      </c>
      <c r="AL34">
        <f>(U34-T34)/(1000-U34)*AK34</f>
        <v>2.0699945507935517E-2</v>
      </c>
      <c r="AM34">
        <f>(P34+273.15)</f>
        <v>296.76061286926267</v>
      </c>
      <c r="AN34">
        <f>(O34+273.15)</f>
        <v>297.26632728576658</v>
      </c>
      <c r="AO34">
        <f>(Y34*AG34+Z34*AH34)*AI34</f>
        <v>48.147962790996644</v>
      </c>
      <c r="AP34">
        <f>((AO34+0.00000010773*(AN34^4-AM34^4))-AL34*44100)/(L34*51.4+0.00000043092*AM34^3)</f>
        <v>-7.0836263538116748</v>
      </c>
      <c r="AQ34">
        <f>0.61365*EXP(17.502*J34/(240.97+J34))</f>
        <v>2.9256328679557222</v>
      </c>
      <c r="AR34">
        <f>AQ34*1000/AA34</f>
        <v>33.35400128353352</v>
      </c>
      <c r="AS34">
        <f>(AR34-U34)</f>
        <v>11.25008511532063</v>
      </c>
      <c r="AT34">
        <f>IF(D34,P34,(O34+P34)/2)</f>
        <v>23.863470077514648</v>
      </c>
      <c r="AU34">
        <f>0.61365*EXP(17.502*AT34/(240.97+AT34))</f>
        <v>2.9704995502849618</v>
      </c>
      <c r="AV34">
        <f>IF(AS34&lt;&gt;0,(1000-(AR34+U34)/2)/AS34*AL34,0)</f>
        <v>1.7889604715888014</v>
      </c>
      <c r="AW34">
        <f>U34*AA34/1000</f>
        <v>1.9388361564939842</v>
      </c>
      <c r="AX34">
        <f>(AU34-AW34)</f>
        <v>1.0316633937909776</v>
      </c>
      <c r="AY34">
        <f>1/(1.6/F34+1.37/N34)</f>
        <v>1.1895695672217437</v>
      </c>
      <c r="AZ34">
        <f>G34*AA34*0.001</f>
        <v>34.063613869784731</v>
      </c>
      <c r="BA34">
        <f>G34/S34</f>
        <v>0.98583247103246574</v>
      </c>
      <c r="BB34">
        <f>(1-AL34*AA34/AQ34/F34)*100</f>
        <v>79.807842507615362</v>
      </c>
      <c r="BC34">
        <f>(S34-E34/(N34/1.35))</f>
        <v>394.38667521563627</v>
      </c>
      <c r="BD34">
        <f>E34*BB34/100/BC34</f>
        <v>-2.949488622848084E-3</v>
      </c>
    </row>
    <row r="35" spans="1:56" x14ac:dyDescent="0.25">
      <c r="A35" s="1" t="s">
        <v>1</v>
      </c>
      <c r="B35" s="1" t="s">
        <v>828</v>
      </c>
      <c r="K35" s="1">
        <v>2.72</v>
      </c>
    </row>
    <row r="36" spans="1:56" x14ac:dyDescent="0.25">
      <c r="A36" s="1" t="s">
        <v>1</v>
      </c>
      <c r="B36" s="1" t="s">
        <v>827</v>
      </c>
      <c r="K36" s="1">
        <v>2.72</v>
      </c>
    </row>
    <row r="37" spans="1:56" x14ac:dyDescent="0.25">
      <c r="A37" s="1">
        <v>7</v>
      </c>
      <c r="B37" s="1" t="s">
        <v>826</v>
      </c>
      <c r="C37" s="1">
        <v>1563.5000009052455</v>
      </c>
      <c r="D37" s="1">
        <v>0</v>
      </c>
      <c r="E37">
        <f>(R37-S37*(1000-T37)/(1000-U37))*AK37</f>
        <v>-0.9688327229709629</v>
      </c>
      <c r="F37">
        <f>IF(AV37&lt;&gt;0,1/(1/AV37-1/N37),0)</f>
        <v>3.4003027678512647</v>
      </c>
      <c r="G37">
        <f>((AY37-AL37/2)*S37-E37)/(AY37+AL37/2)</f>
        <v>387.43580769873387</v>
      </c>
      <c r="H37">
        <f>AL37*1000</f>
        <v>21.144518758440157</v>
      </c>
      <c r="I37">
        <f>(AQ37-AW37)</f>
        <v>0.95132336036649345</v>
      </c>
      <c r="J37">
        <f>(P37+AP37*D37)</f>
        <v>23.628421783447266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24.205747604370117</v>
      </c>
      <c r="P37" s="1">
        <v>23.628421783447266</v>
      </c>
      <c r="Q37" s="1">
        <v>24.298883438110352</v>
      </c>
      <c r="R37" s="1">
        <v>399.85311889648438</v>
      </c>
      <c r="S37" s="1">
        <v>393.19479370117188</v>
      </c>
      <c r="T37" s="1">
        <v>3.8099515438079834</v>
      </c>
      <c r="U37" s="1">
        <v>22.545343399047852</v>
      </c>
      <c r="V37" s="1">
        <v>11.020761489868164</v>
      </c>
      <c r="W37" s="1">
        <v>65.215225219726563</v>
      </c>
      <c r="X37" s="1">
        <v>300.05477905273438</v>
      </c>
      <c r="Y37" s="1">
        <v>498.74697875976563</v>
      </c>
      <c r="Z37" s="1">
        <v>2.9340252876281738</v>
      </c>
      <c r="AA37" s="1">
        <v>87.709907531738281</v>
      </c>
      <c r="AB37" s="1">
        <v>5.7304396629333496</v>
      </c>
      <c r="AC37" s="1">
        <v>-1.9260933399200439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1.1031425700468172</v>
      </c>
      <c r="AL37">
        <f>(U37-T37)/(1000-U37)*AK37</f>
        <v>2.1144518758440155E-2</v>
      </c>
      <c r="AM37">
        <f>(P37+273.15)</f>
        <v>296.77842178344724</v>
      </c>
      <c r="AN37">
        <f>(O37+273.15)</f>
        <v>297.35574760437009</v>
      </c>
      <c r="AO37">
        <f>(Y37*AG37+Z37*AH37)*AI37</f>
        <v>79.79951481790431</v>
      </c>
      <c r="AP37">
        <f>((AO37+0.00000010773*(AN37^4-AM37^4))-AL37*44100)/(L37*51.4+0.00000043092*AM37^3)</f>
        <v>-6.9774795111361616</v>
      </c>
      <c r="AQ37">
        <f>0.61365*EXP(17.502*J37/(240.97+J37))</f>
        <v>2.9287733451682665</v>
      </c>
      <c r="AR37">
        <f>AQ37*1000/AA37</f>
        <v>33.391590842898502</v>
      </c>
      <c r="AS37">
        <f>(AR37-U37)</f>
        <v>10.84624744385065</v>
      </c>
      <c r="AT37">
        <f>IF(D37,P37,(O37+P37)/2)</f>
        <v>23.917084693908691</v>
      </c>
      <c r="AU37">
        <f>0.61365*EXP(17.502*AT37/(240.97+AT37))</f>
        <v>2.9800897977628975</v>
      </c>
      <c r="AV37">
        <f>IF(AS37&lt;&gt;0,(1000-(AR37+U37)/2)/AS37*AL37,0)</f>
        <v>1.8949539079904227</v>
      </c>
      <c r="AW37">
        <f>U37*AA37/1000</f>
        <v>1.977449984801773</v>
      </c>
      <c r="AX37">
        <f>(AU37-AW37)</f>
        <v>1.0026398129611245</v>
      </c>
      <c r="AY37">
        <f>1/(1.6/F37+1.37/N37)</f>
        <v>1.2648401074949276</v>
      </c>
      <c r="AZ37">
        <f>G37*AA37*0.001</f>
        <v>33.981958867740282</v>
      </c>
      <c r="BA37">
        <f>G37/S37</f>
        <v>0.9853533513294308</v>
      </c>
      <c r="BB37">
        <f>(1-AL37*AA37/AQ37/F37)*100</f>
        <v>81.377280321566531</v>
      </c>
      <c r="BC37">
        <f>(S37-E37/(N37/1.35))</f>
        <v>393.50035861518467</v>
      </c>
      <c r="BD37">
        <f>E37*BB37/100/BC37</f>
        <v>-2.0035806920068277E-3</v>
      </c>
    </row>
    <row r="38" spans="1:56" x14ac:dyDescent="0.25">
      <c r="A38" s="1" t="s">
        <v>1</v>
      </c>
      <c r="B38" s="1" t="s">
        <v>825</v>
      </c>
      <c r="K38" s="1">
        <v>2.72</v>
      </c>
    </row>
    <row r="39" spans="1:56" x14ac:dyDescent="0.25">
      <c r="A39" s="1" t="s">
        <v>1</v>
      </c>
      <c r="B39" s="1" t="s">
        <v>824</v>
      </c>
      <c r="K39" s="1">
        <v>2.72</v>
      </c>
    </row>
    <row r="40" spans="1:56" x14ac:dyDescent="0.25">
      <c r="A40" s="1">
        <v>8</v>
      </c>
      <c r="B40" s="1" t="s">
        <v>823</v>
      </c>
      <c r="C40" s="1">
        <v>1768.5000009052455</v>
      </c>
      <c r="D40" s="1">
        <v>0</v>
      </c>
      <c r="E40">
        <f>(R40-S40*(1000-T40)/(1000-U40))*AK40</f>
        <v>-0.60353579928798218</v>
      </c>
      <c r="F40">
        <f>IF(AV40&lt;&gt;0,1/(1/AV40-1/N40),0)</f>
        <v>3.5649679140515427</v>
      </c>
      <c r="G40">
        <f>((AY40-AL40/2)*S40-E40)/(AY40+AL40/2)</f>
        <v>386.78435873805267</v>
      </c>
      <c r="H40">
        <f>AL40*1000</f>
        <v>21.641213916357675</v>
      </c>
      <c r="I40">
        <f>(AQ40-AW40)</f>
        <v>0.94813775993316485</v>
      </c>
      <c r="J40">
        <f>(P40+AP40*D40)</f>
        <v>23.851276397705078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24.303594589233398</v>
      </c>
      <c r="P40" s="1">
        <v>23.851276397705078</v>
      </c>
      <c r="Q40" s="1">
        <v>24.385902404785156</v>
      </c>
      <c r="R40" s="1">
        <v>399.966552734375</v>
      </c>
      <c r="S40" s="1">
        <v>392.80630493164063</v>
      </c>
      <c r="T40" s="1">
        <v>3.8632571697235107</v>
      </c>
      <c r="U40" s="1">
        <v>23.032840728759766</v>
      </c>
      <c r="V40" s="1">
        <v>11.109457969665527</v>
      </c>
      <c r="W40" s="1">
        <v>66.234878540039063</v>
      </c>
      <c r="X40" s="1">
        <v>299.99761962890625</v>
      </c>
      <c r="Y40" s="1">
        <v>748.87640380859375</v>
      </c>
      <c r="Z40" s="1">
        <v>2.7511138916015625</v>
      </c>
      <c r="AA40" s="1">
        <v>87.708869934082031</v>
      </c>
      <c r="AB40" s="1">
        <v>5.9629426002502441</v>
      </c>
      <c r="AC40" s="1">
        <v>-1.9671168327331543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1.1029324251062727</v>
      </c>
      <c r="AL40">
        <f>(U40-T40)/(1000-U40)*AK40</f>
        <v>2.1641213916357673E-2</v>
      </c>
      <c r="AM40">
        <f>(P40+273.15)</f>
        <v>297.00127639770506</v>
      </c>
      <c r="AN40">
        <f>(O40+273.15)</f>
        <v>297.45359458923338</v>
      </c>
      <c r="AO40">
        <f>(Y40*AG40+Z40*AH40)*AI40</f>
        <v>119.82022193118428</v>
      </c>
      <c r="AP40">
        <f>((AO40+0.00000010773*(AN40^4-AM40^4))-AL40*44100)/(L40*51.4+0.00000043092*AM40^3)</f>
        <v>-6.8382338786207812</v>
      </c>
      <c r="AQ40">
        <f>0.61365*EXP(17.502*J40/(240.97+J40))</f>
        <v>2.9683221916243823</v>
      </c>
      <c r="AR40">
        <f>AQ40*1000/AA40</f>
        <v>33.842896321150157</v>
      </c>
      <c r="AS40">
        <f>(AR40-U40)</f>
        <v>10.810055592390391</v>
      </c>
      <c r="AT40">
        <f>IF(D40,P40,(O40+P40)/2)</f>
        <v>24.077435493469238</v>
      </c>
      <c r="AU40">
        <f>0.61365*EXP(17.502*AT40/(240.97+AT40))</f>
        <v>3.008934103453464</v>
      </c>
      <c r="AV40">
        <f>IF(AS40&lt;&gt;0,(1000-(AR40+U40)/2)/AS40*AL40,0)</f>
        <v>1.9450208873194617</v>
      </c>
      <c r="AW40">
        <f>U40*AA40/1000</f>
        <v>2.0201844316912174</v>
      </c>
      <c r="AX40">
        <f>(AU40-AW40)</f>
        <v>0.9887496717622466</v>
      </c>
      <c r="AY40">
        <f>1/(1.6/F40+1.37/N40)</f>
        <v>1.3005942113675917</v>
      </c>
      <c r="AZ40">
        <f>G40*AA40*0.001</f>
        <v>33.924419013093193</v>
      </c>
      <c r="BA40">
        <f>G40/S40</f>
        <v>0.98466942582646189</v>
      </c>
      <c r="BB40">
        <f>(1-AL40*AA40/AQ40/F40)*100</f>
        <v>82.062642288627515</v>
      </c>
      <c r="BC40">
        <f>(S40-E40/(N40/1.35))</f>
        <v>392.99665705357097</v>
      </c>
      <c r="BD40">
        <f>E40*BB40/100/BC40</f>
        <v>-1.2602586183983555E-3</v>
      </c>
    </row>
    <row r="41" spans="1:56" x14ac:dyDescent="0.25">
      <c r="A41" s="1" t="s">
        <v>1</v>
      </c>
      <c r="B41" s="1" t="s">
        <v>822</v>
      </c>
      <c r="K41" s="1">
        <v>2.72</v>
      </c>
    </row>
    <row r="42" spans="1:56" x14ac:dyDescent="0.25">
      <c r="A42" s="1" t="s">
        <v>1</v>
      </c>
      <c r="B42" s="1" t="s">
        <v>821</v>
      </c>
      <c r="K42" s="1">
        <v>2.72</v>
      </c>
    </row>
    <row r="43" spans="1:56" x14ac:dyDescent="0.25">
      <c r="A43" s="1">
        <v>9</v>
      </c>
      <c r="B43" s="1" t="s">
        <v>820</v>
      </c>
      <c r="C43" s="1">
        <v>1973.5000009052455</v>
      </c>
      <c r="D43" s="1">
        <v>0</v>
      </c>
      <c r="E43">
        <f>(R43-S43*(1000-T43)/(1000-U43))*AK43</f>
        <v>-0.2730422381463653</v>
      </c>
      <c r="F43">
        <f>IF(AV43&lt;&gt;0,1/(1/AV43-1/N43),0)</f>
        <v>3.9588476912854795</v>
      </c>
      <c r="G43">
        <f>((AY43-AL43/2)*S43-E43)/(AY43+AL43/2)</f>
        <v>386.26413438576128</v>
      </c>
      <c r="H43">
        <f>AL43*1000</f>
        <v>22.198866229156589</v>
      </c>
      <c r="I43">
        <f>(AQ43-AW43)</f>
        <v>0.91941051308391897</v>
      </c>
      <c r="J43">
        <f>(P43+AP43*D43)</f>
        <v>23.956399917602539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24.402833938598633</v>
      </c>
      <c r="P43" s="1">
        <v>23.956399917602539</v>
      </c>
      <c r="Q43" s="1">
        <v>24.4732666015625</v>
      </c>
      <c r="R43" s="1">
        <v>399.97314453125</v>
      </c>
      <c r="S43" s="1">
        <v>392.3250732421875</v>
      </c>
      <c r="T43" s="1">
        <v>3.9243688583374023</v>
      </c>
      <c r="U43" s="1">
        <v>23.575082778930664</v>
      </c>
      <c r="V43" s="1">
        <v>11.218218803405762</v>
      </c>
      <c r="W43" s="1">
        <v>67.391838073730469</v>
      </c>
      <c r="X43" s="1">
        <v>300.02691650390625</v>
      </c>
      <c r="Y43" s="1">
        <v>1000.1566772460938</v>
      </c>
      <c r="Z43" s="1">
        <v>2.7454450130462646</v>
      </c>
      <c r="AA43" s="1">
        <v>87.708236694335938</v>
      </c>
      <c r="AB43" s="1">
        <v>6.0647749900817871</v>
      </c>
      <c r="AC43" s="1">
        <v>-2.0111536979675293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1.1030401342055374</v>
      </c>
      <c r="AL43">
        <f>(U43-T43)/(1000-U43)*AK43</f>
        <v>2.2198866229156591E-2</v>
      </c>
      <c r="AM43">
        <f>(P43+273.15)</f>
        <v>297.10639991760252</v>
      </c>
      <c r="AN43">
        <f>(O43+273.15)</f>
        <v>297.55283393859861</v>
      </c>
      <c r="AO43">
        <f>(Y43*AG43+Z43*AH43)*AI43</f>
        <v>160.02506478253599</v>
      </c>
      <c r="AP43">
        <f>((AO43+0.00000010773*(AN43^4-AM43^4))-AL43*44100)/(L43*51.4+0.00000043092*AM43^3)</f>
        <v>-6.7093617345995815</v>
      </c>
      <c r="AQ43">
        <f>0.61365*EXP(17.502*J43/(240.97+J43))</f>
        <v>2.9871394535469329</v>
      </c>
      <c r="AR43">
        <f>AQ43*1000/AA43</f>
        <v>34.057684501823282</v>
      </c>
      <c r="AS43">
        <f>(AR43-U43)</f>
        <v>10.482601722892618</v>
      </c>
      <c r="AT43">
        <f>IF(D43,P43,(O43+P43)/2)</f>
        <v>24.179616928100586</v>
      </c>
      <c r="AU43">
        <f>0.61365*EXP(17.502*AT43/(240.97+AT43))</f>
        <v>3.027441825332799</v>
      </c>
      <c r="AV43">
        <f>IF(AS43&lt;&gt;0,(1000-(AR43+U43)/2)/AS43*AL43,0)</f>
        <v>2.0566626256946705</v>
      </c>
      <c r="AW43">
        <f>U43*AA43/1000</f>
        <v>2.0677289404630139</v>
      </c>
      <c r="AX43">
        <f>(AU43-AW43)</f>
        <v>0.95971288486978512</v>
      </c>
      <c r="AY43">
        <f>1/(1.6/F43+1.37/N43)</f>
        <v>1.380785517540648</v>
      </c>
      <c r="AZ43">
        <f>G43*AA43*0.001</f>
        <v>33.878546125239133</v>
      </c>
      <c r="BA43">
        <f>G43/S43</f>
        <v>0.98455123246052456</v>
      </c>
      <c r="BB43">
        <f>(1-AL43*AA43/AQ43/F43)*100</f>
        <v>83.535563075311131</v>
      </c>
      <c r="BC43">
        <f>(S43-E43/(N43/1.35))</f>
        <v>392.41118937559514</v>
      </c>
      <c r="BD43">
        <f>E43*BB43/100/BC43</f>
        <v>-5.8124583917173967E-4</v>
      </c>
    </row>
    <row r="44" spans="1:56" x14ac:dyDescent="0.25">
      <c r="A44" s="1" t="s">
        <v>1</v>
      </c>
      <c r="B44" s="1" t="s">
        <v>819</v>
      </c>
      <c r="K44" s="1">
        <v>2.72</v>
      </c>
    </row>
    <row r="45" spans="1:56" x14ac:dyDescent="0.25">
      <c r="A45" s="1" t="s">
        <v>1</v>
      </c>
      <c r="B45" s="1" t="s">
        <v>818</v>
      </c>
      <c r="K45" s="1">
        <v>2.72</v>
      </c>
    </row>
    <row r="46" spans="1:56" x14ac:dyDescent="0.25">
      <c r="A46" s="1">
        <v>10</v>
      </c>
      <c r="B46" s="1" t="s">
        <v>817</v>
      </c>
      <c r="C46" s="1">
        <v>2179.0000008940697</v>
      </c>
      <c r="D46" s="1">
        <v>0</v>
      </c>
      <c r="E46">
        <f>(R46-S46*(1000-T46)/(1000-U46))*AK46</f>
        <v>-8.8974844958823615E-2</v>
      </c>
      <c r="F46">
        <f>IF(AV46&lt;&gt;0,1/(1/AV46-1/N46),0)</f>
        <v>4.4229457001830426</v>
      </c>
      <c r="G46">
        <f>((AY46-AL46/2)*S46-E46)/(AY46+AL46/2)</f>
        <v>386.02355660363048</v>
      </c>
      <c r="H46">
        <f>AL46*1000</f>
        <v>22.856798070425349</v>
      </c>
      <c r="I46">
        <f>(AQ46-AW46)</f>
        <v>0.89458685340920674</v>
      </c>
      <c r="J46">
        <f>(P46+AP46*D46)</f>
        <v>24.120677947998047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24.522800445556641</v>
      </c>
      <c r="P46" s="1">
        <v>24.120677947998047</v>
      </c>
      <c r="Q46" s="1">
        <v>24.577686309814453</v>
      </c>
      <c r="R46" s="1">
        <v>400.06954956054688</v>
      </c>
      <c r="S46" s="1">
        <v>392.0255126953125</v>
      </c>
      <c r="T46" s="1">
        <v>3.9729869365692139</v>
      </c>
      <c r="U46" s="1">
        <v>24.196475982666016</v>
      </c>
      <c r="V46" s="1">
        <v>11.27559757232666</v>
      </c>
      <c r="W46" s="1">
        <v>68.671180725097656</v>
      </c>
      <c r="X46" s="1">
        <v>299.97882080078125</v>
      </c>
      <c r="Y46" s="1">
        <v>1248.73583984375</v>
      </c>
      <c r="Z46" s="1">
        <v>2.7011499404907227</v>
      </c>
      <c r="AA46" s="1">
        <v>87.705642700195313</v>
      </c>
      <c r="AB46" s="1">
        <v>6.3073821067810059</v>
      </c>
      <c r="AC46" s="1">
        <v>-2.0553486347198486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1.1028633117675779</v>
      </c>
      <c r="AL46">
        <f>(U46-T46)/(1000-U46)*AK46</f>
        <v>2.2856798070425347E-2</v>
      </c>
      <c r="AM46">
        <f>(P46+273.15)</f>
        <v>297.27067794799802</v>
      </c>
      <c r="AN46">
        <f>(O46+273.15)</f>
        <v>297.67280044555662</v>
      </c>
      <c r="AO46">
        <f>(Y46*AG46+Z46*AH46)*AI46</f>
        <v>199.79772990917263</v>
      </c>
      <c r="AP46">
        <f>((AO46+0.00000010773*(AN46^4-AM46^4))-AL46*44100)/(L46*51.4+0.00000043092*AM46^3)</f>
        <v>-6.623737750658405</v>
      </c>
      <c r="AQ46">
        <f>0.61365*EXP(17.502*J46/(240.97+J46))</f>
        <v>3.0167543305487694</v>
      </c>
      <c r="AR46">
        <f>AQ46*1000/AA46</f>
        <v>34.396353959356496</v>
      </c>
      <c r="AS46">
        <f>(AR46-U46)</f>
        <v>10.19987797669048</v>
      </c>
      <c r="AT46">
        <f>IF(D46,P46,(O46+P46)/2)</f>
        <v>24.321739196777344</v>
      </c>
      <c r="AU46">
        <f>0.61365*EXP(17.502*AT46/(240.97+AT46))</f>
        <v>3.0533493262248714</v>
      </c>
      <c r="AV46">
        <f>IF(AS46&lt;&gt;0,(1000-(AR46+U46)/2)/AS46*AL46,0)</f>
        <v>2.1752393391322271</v>
      </c>
      <c r="AW46">
        <f>U46*AA46/1000</f>
        <v>2.1221674771395627</v>
      </c>
      <c r="AX46">
        <f>(AU46-AW46)</f>
        <v>0.93118184908530877</v>
      </c>
      <c r="AY46">
        <f>1/(1.6/F46+1.37/N46)</f>
        <v>1.4666685749609336</v>
      </c>
      <c r="AZ46">
        <f>G46*AA46*0.001</f>
        <v>33.85644412933663</v>
      </c>
      <c r="BA46">
        <f>G46/S46</f>
        <v>0.98468988395572399</v>
      </c>
      <c r="BB46">
        <f>(1-AL46*AA46/AQ46/F46)*100</f>
        <v>84.975799370529259</v>
      </c>
      <c r="BC46">
        <f>(S46-E46/(N46/1.35))</f>
        <v>392.05357490894806</v>
      </c>
      <c r="BD46">
        <f>E46*BB46/100/BC46</f>
        <v>-1.9284886194446431E-4</v>
      </c>
    </row>
    <row r="47" spans="1:56" x14ac:dyDescent="0.25">
      <c r="A47" s="1" t="s">
        <v>1</v>
      </c>
      <c r="B47" s="1" t="s">
        <v>816</v>
      </c>
      <c r="K47" s="1">
        <v>2.72</v>
      </c>
    </row>
    <row r="48" spans="1:56" x14ac:dyDescent="0.25">
      <c r="A48" s="1" t="s">
        <v>1</v>
      </c>
      <c r="B48" s="1" t="s">
        <v>815</v>
      </c>
      <c r="K48" s="1">
        <v>2.72</v>
      </c>
    </row>
    <row r="49" spans="1:56" x14ac:dyDescent="0.25">
      <c r="A49" s="1">
        <v>11</v>
      </c>
      <c r="B49" s="1" t="s">
        <v>814</v>
      </c>
      <c r="C49" s="1">
        <v>2385.0000008940697</v>
      </c>
      <c r="D49" s="1">
        <v>0</v>
      </c>
      <c r="E49">
        <f>(R49-S49*(1000-T49)/(1000-U49))*AK49</f>
        <v>1.331694395019503E-2</v>
      </c>
      <c r="F49">
        <f>IF(AV49&lt;&gt;0,1/(1/AV49-1/N49),0)</f>
        <v>5.2705896772388732</v>
      </c>
      <c r="G49">
        <f>((AY49-AL49/2)*S49-E49)/(AY49+AL49/2)</f>
        <v>385.74576540328025</v>
      </c>
      <c r="H49">
        <f>AL49*1000</f>
        <v>23.752083085610415</v>
      </c>
      <c r="I49">
        <f>(AQ49-AW49)</f>
        <v>0.85553583836129032</v>
      </c>
      <c r="J49">
        <f>(P49+AP49*D49)</f>
        <v>24.300323486328125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24.667819976806641</v>
      </c>
      <c r="P49" s="1">
        <v>24.300323486328125</v>
      </c>
      <c r="Q49" s="1">
        <v>24.699043273925781</v>
      </c>
      <c r="R49" s="1">
        <v>399.95431518554688</v>
      </c>
      <c r="S49" s="1">
        <v>391.51071166992188</v>
      </c>
      <c r="T49" s="1">
        <v>4.0182294845581055</v>
      </c>
      <c r="U49" s="1">
        <v>25.015384674072266</v>
      </c>
      <c r="V49" s="1">
        <v>11.305047988891602</v>
      </c>
      <c r="W49" s="1">
        <v>70.379287719726563</v>
      </c>
      <c r="X49" s="1">
        <v>299.99078369140625</v>
      </c>
      <c r="Y49" s="1">
        <v>1599.4835205078125</v>
      </c>
      <c r="Z49" s="1">
        <v>2.8124890327453613</v>
      </c>
      <c r="AA49" s="1">
        <v>87.701919555664063</v>
      </c>
      <c r="AB49" s="1">
        <v>6.6033415794372559</v>
      </c>
      <c r="AC49" s="1">
        <v>-2.1304535865783691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1.102907292983111</v>
      </c>
      <c r="AL49">
        <f>(U49-T49)/(1000-U49)*AK49</f>
        <v>2.3752083085610415E-2</v>
      </c>
      <c r="AM49">
        <f>(P49+273.15)</f>
        <v>297.4503234863281</v>
      </c>
      <c r="AN49">
        <f>(O49+273.15)</f>
        <v>297.81781997680662</v>
      </c>
      <c r="AO49">
        <f>(Y49*AG49+Z49*AH49)*AI49</f>
        <v>255.91735756105118</v>
      </c>
      <c r="AP49">
        <f>((AO49+0.00000010773*(AN49^4-AM49^4))-AL49*44100)/(L49*51.4+0.00000043092*AM49^3)</f>
        <v>-6.4886885024091923</v>
      </c>
      <c r="AQ49">
        <f>0.61365*EXP(17.502*J49/(240.97+J49))</f>
        <v>3.049433092700768</v>
      </c>
      <c r="AR49">
        <f>AQ49*1000/AA49</f>
        <v>34.770425871526164</v>
      </c>
      <c r="AS49">
        <f>(AR49-U49)</f>
        <v>9.7550411974538989</v>
      </c>
      <c r="AT49">
        <f>IF(D49,P49,(O49+P49)/2)</f>
        <v>24.484071731567383</v>
      </c>
      <c r="AU49">
        <f>0.61365*EXP(17.502*AT49/(240.97+AT49))</f>
        <v>3.0831778910228627</v>
      </c>
      <c r="AV49">
        <f>IF(AS49&lt;&gt;0,(1000-(AR49+U49)/2)/AS49*AL49,0)</f>
        <v>2.3620673505627701</v>
      </c>
      <c r="AW49">
        <f>U49*AA49/1000</f>
        <v>2.1938972543394777</v>
      </c>
      <c r="AX49">
        <f>(AU49-AW49)</f>
        <v>0.88928063668338497</v>
      </c>
      <c r="AY49">
        <f>1/(1.6/F49+1.37/N49)</f>
        <v>1.6034923358394146</v>
      </c>
      <c r="AZ49">
        <f>G49*AA49*0.001</f>
        <v>33.830644086336541</v>
      </c>
      <c r="BA49">
        <f>G49/S49</f>
        <v>0.98527512506094084</v>
      </c>
      <c r="BB49">
        <f>(1-AL49*AA49/AQ49/F49)*100</f>
        <v>87.039179776246726</v>
      </c>
      <c r="BC49">
        <f>(S49-E49/(N49/1.35))</f>
        <v>391.50651157352075</v>
      </c>
      <c r="BD49">
        <f>E49*BB49/100/BC49</f>
        <v>2.9606043431887099E-5</v>
      </c>
    </row>
    <row r="50" spans="1:56" x14ac:dyDescent="0.25">
      <c r="A50" s="1" t="s">
        <v>1</v>
      </c>
      <c r="B50" s="1" t="s">
        <v>813</v>
      </c>
      <c r="K50" s="1">
        <v>2.72</v>
      </c>
    </row>
    <row r="51" spans="1:56" x14ac:dyDescent="0.25">
      <c r="A51" s="1" t="s">
        <v>1</v>
      </c>
      <c r="B51" s="1" t="s">
        <v>808</v>
      </c>
      <c r="K51" s="1">
        <v>2.72</v>
      </c>
    </row>
    <row r="52" spans="1:56" x14ac:dyDescent="0.25">
      <c r="A52" s="1">
        <v>12</v>
      </c>
      <c r="B52" s="1" t="s">
        <v>812</v>
      </c>
      <c r="C52" s="1">
        <v>2591.5000008828938</v>
      </c>
      <c r="D52" s="1">
        <v>0</v>
      </c>
      <c r="E52">
        <f>(R52-S52*(1000-T52)/(1000-U52))*AK52</f>
        <v>0.2268195487290626</v>
      </c>
      <c r="F52">
        <f>IF(AV52&lt;&gt;0,1/(1/AV52-1/N52),0)</f>
        <v>7.1384181563546436</v>
      </c>
      <c r="G52">
        <f>((AY52-AL52/2)*S52-E52)/(AY52+AL52/2)</f>
        <v>385.51555545064485</v>
      </c>
      <c r="H52">
        <f>AL52*1000</f>
        <v>24.900914012277113</v>
      </c>
      <c r="I52">
        <f>(AQ52-AW52)</f>
        <v>0.79117379910490193</v>
      </c>
      <c r="J52">
        <f>(P52+AP52*D52)</f>
        <v>24.442869186401367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24.844745635986328</v>
      </c>
      <c r="P52" s="1">
        <v>24.442869186401367</v>
      </c>
      <c r="Q52" s="1">
        <v>24.847028732299805</v>
      </c>
      <c r="R52" s="1">
        <v>399.930419921875</v>
      </c>
      <c r="S52" s="1">
        <v>390.89968872070313</v>
      </c>
      <c r="T52" s="1">
        <v>4.0598750114440918</v>
      </c>
      <c r="U52" s="1">
        <v>26.048147201538086</v>
      </c>
      <c r="V52" s="1">
        <v>11.301833152770996</v>
      </c>
      <c r="W52" s="1">
        <v>72.512527465820313</v>
      </c>
      <c r="X52" s="1">
        <v>300.00643920898438</v>
      </c>
      <c r="Y52" s="1">
        <v>1999.820556640625</v>
      </c>
      <c r="Z52" s="1">
        <v>2.8295488357543945</v>
      </c>
      <c r="AA52" s="1">
        <v>87.699485778808594</v>
      </c>
      <c r="AB52" s="1">
        <v>6.9223570823669434</v>
      </c>
      <c r="AC52" s="1">
        <v>-2.2111349105834961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1.1029648500330305</v>
      </c>
      <c r="AL52">
        <f>(U52-T52)/(1000-U52)*AK52</f>
        <v>2.4900914012277113E-2</v>
      </c>
      <c r="AM52">
        <f>(P52+273.15)</f>
        <v>297.59286918640134</v>
      </c>
      <c r="AN52">
        <f>(O52+273.15)</f>
        <v>297.99474563598631</v>
      </c>
      <c r="AO52">
        <f>(Y52*AG52+Z52*AH52)*AI52</f>
        <v>319.97128191058437</v>
      </c>
      <c r="AP52">
        <f>((AO52+0.00000010773*(AN52^4-AM52^4))-AL52*44100)/(L52*51.4+0.00000043092*AM52^3)</f>
        <v>-6.374202082193956</v>
      </c>
      <c r="AQ52">
        <f>0.61365*EXP(17.502*J52/(240.97+J52))</f>
        <v>3.075582914170504</v>
      </c>
      <c r="AR52">
        <f>AQ52*1000/AA52</f>
        <v>35.069566108147896</v>
      </c>
      <c r="AS52">
        <f>(AR52-U52)</f>
        <v>9.0214189066098101</v>
      </c>
      <c r="AT52">
        <f>IF(D52,P52,(O52+P52)/2)</f>
        <v>24.643807411193848</v>
      </c>
      <c r="AU52">
        <f>0.61365*EXP(17.502*AT52/(240.97+AT52))</f>
        <v>3.1127776069309498</v>
      </c>
      <c r="AV52">
        <f>IF(AS52&lt;&gt;0,(1000-(AR52+U52)/2)/AS52*AL52,0)</f>
        <v>2.6758507503419997</v>
      </c>
      <c r="AW52">
        <f>U52*AA52/1000</f>
        <v>2.2844091150656021</v>
      </c>
      <c r="AX52">
        <f>(AU52-AW52)</f>
        <v>0.82836849186534778</v>
      </c>
      <c r="AY52">
        <f>1/(1.6/F52+1.37/N52)</f>
        <v>1.837537012728498</v>
      </c>
      <c r="AZ52">
        <f>G52*AA52*0.001</f>
        <v>33.809515972753324</v>
      </c>
      <c r="BA52">
        <f>G52/S52</f>
        <v>0.98622630453434512</v>
      </c>
      <c r="BB52">
        <f>(1-AL52*AA52/AQ52/F52)*100</f>
        <v>90.053210864735433</v>
      </c>
      <c r="BC52">
        <f>(S52-E52/(N52/1.35))</f>
        <v>390.82815098848113</v>
      </c>
      <c r="BD52">
        <f>E52*BB52/100/BC52</f>
        <v>5.2262941137380908E-4</v>
      </c>
    </row>
    <row r="53" spans="1:56" x14ac:dyDescent="0.25">
      <c r="A53" s="1" t="s">
        <v>1</v>
      </c>
      <c r="B53" s="1" t="s">
        <v>811</v>
      </c>
    </row>
    <row r="54" spans="1:56" x14ac:dyDescent="0.25">
      <c r="A54" s="1" t="s">
        <v>1</v>
      </c>
      <c r="B54" s="1" t="s">
        <v>810</v>
      </c>
    </row>
    <row r="55" spans="1:56" x14ac:dyDescent="0.25">
      <c r="A55" s="1" t="s">
        <v>1</v>
      </c>
      <c r="B55" s="1" t="s">
        <v>809</v>
      </c>
    </row>
    <row r="56" spans="1:56" x14ac:dyDescent="0.25">
      <c r="A56" s="1" t="s">
        <v>1</v>
      </c>
      <c r="B56" s="1" t="s">
        <v>808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C7475-3ED8-4238-BB86-9818300DF848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899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898</v>
      </c>
    </row>
    <row r="12" spans="1:56" x14ac:dyDescent="0.25">
      <c r="A12" s="1" t="s">
        <v>1</v>
      </c>
      <c r="B12" s="1" t="s">
        <v>897</v>
      </c>
    </row>
    <row r="13" spans="1:56" x14ac:dyDescent="0.25">
      <c r="A13" s="1" t="s">
        <v>1</v>
      </c>
      <c r="B13" s="1" t="s">
        <v>896</v>
      </c>
    </row>
    <row r="14" spans="1:56" x14ac:dyDescent="0.25">
      <c r="A14" s="1" t="s">
        <v>1</v>
      </c>
      <c r="B14" s="1" t="s">
        <v>895</v>
      </c>
    </row>
    <row r="15" spans="1:56" x14ac:dyDescent="0.25">
      <c r="A15" s="1" t="s">
        <v>1</v>
      </c>
      <c r="B15" s="1" t="s">
        <v>894</v>
      </c>
    </row>
    <row r="16" spans="1:56" x14ac:dyDescent="0.25">
      <c r="A16" s="1" t="s">
        <v>1</v>
      </c>
      <c r="B16" s="1" t="s">
        <v>893</v>
      </c>
    </row>
    <row r="17" spans="1:56" x14ac:dyDescent="0.25">
      <c r="A17" s="1" t="s">
        <v>1</v>
      </c>
      <c r="B17" s="1" t="s">
        <v>892</v>
      </c>
    </row>
    <row r="18" spans="1:56" x14ac:dyDescent="0.25">
      <c r="A18" s="1">
        <v>1</v>
      </c>
      <c r="B18" s="1" t="s">
        <v>891</v>
      </c>
      <c r="C18" s="1">
        <v>334.00000087171793</v>
      </c>
      <c r="D18" s="1">
        <v>0</v>
      </c>
      <c r="E18">
        <f>(R18-S18*(1000-T18)/(1000-U18))*AK18</f>
        <v>-3.3255330421845506</v>
      </c>
      <c r="F18">
        <f>IF(AV18&lt;&gt;0,1/(1/AV18-1/N18),0)</f>
        <v>2.8234913535821398</v>
      </c>
      <c r="G18">
        <f>((AY18-AL18/2)*S18-E18)/(AY18+AL18/2)</f>
        <v>390.34567930567692</v>
      </c>
      <c r="H18">
        <f>AL18*1000</f>
        <v>21.540630743774553</v>
      </c>
      <c r="I18">
        <f>(AQ18-AW18)</f>
        <v>1.1290942930657817</v>
      </c>
      <c r="J18">
        <f>(P18+AP18*D18)</f>
        <v>22.959527969360352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23.029472351074219</v>
      </c>
      <c r="P18" s="1">
        <v>22.959527969360352</v>
      </c>
      <c r="Q18" s="1">
        <v>23.077520370483398</v>
      </c>
      <c r="R18" s="1">
        <v>399.78488159179688</v>
      </c>
      <c r="S18" s="1">
        <v>395.08056640625</v>
      </c>
      <c r="T18" s="1">
        <v>4.0090378373861313E-2</v>
      </c>
      <c r="U18" s="1">
        <v>19.209257125854492</v>
      </c>
      <c r="V18" s="1">
        <v>0.12440004199743271</v>
      </c>
      <c r="W18" s="1">
        <v>59.606132507324219</v>
      </c>
      <c r="X18" s="1">
        <v>299.77847290039063</v>
      </c>
      <c r="Y18" s="1">
        <v>0.19634610414505005</v>
      </c>
      <c r="Z18" s="1">
        <v>3.8918278217315674</v>
      </c>
      <c r="AA18" s="1">
        <v>87.651885986328125</v>
      </c>
      <c r="AB18" s="1">
        <v>14.71363639831543</v>
      </c>
      <c r="AC18" s="1">
        <v>-5.9359155595302582E-2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1.1021267386043772</v>
      </c>
      <c r="AL18">
        <f>(U18-T18)/(1000-U18)*AK18</f>
        <v>2.1540630743774554E-2</v>
      </c>
      <c r="AM18">
        <f>(P18+273.15)</f>
        <v>296.10952796936033</v>
      </c>
      <c r="AN18">
        <f>(O18+273.15)</f>
        <v>296.1794723510742</v>
      </c>
      <c r="AO18">
        <f>(Y18*AG18+Z18*AH18)*AI18</f>
        <v>3.141537596101962E-2</v>
      </c>
      <c r="AP18">
        <f>((AO18+0.00000010773*(AN18^4-AM18^4))-AL18*44100)/(L18*51.4+0.00000043092*AM18^3)</f>
        <v>-7.8315393588753954</v>
      </c>
      <c r="AQ18">
        <f>0.61365*EXP(17.502*J18/(240.97+J18))</f>
        <v>2.8128219085432407</v>
      </c>
      <c r="AR18">
        <f>AQ18*1000/AA18</f>
        <v>32.090831553607217</v>
      </c>
      <c r="AS18">
        <f>(AR18-U18)</f>
        <v>12.881574427752724</v>
      </c>
      <c r="AT18">
        <f>IF(D18,P18,(O18+P18)/2)</f>
        <v>22.994500160217285</v>
      </c>
      <c r="AU18">
        <f>0.61365*EXP(17.502*AT18/(240.97+AT18))</f>
        <v>2.8187832229867791</v>
      </c>
      <c r="AV18">
        <f>IF(AS18&lt;&gt;0,(1000-(AR18+U18)/2)/AS18*AL18,0)</f>
        <v>1.6293126843930741</v>
      </c>
      <c r="AW18">
        <f>U18*AA18/1000</f>
        <v>1.683727615477459</v>
      </c>
      <c r="AX18">
        <f>(AU18-AW18)</f>
        <v>1.1350556075093201</v>
      </c>
      <c r="AY18">
        <f>1/(1.6/F18+1.37/N18)</f>
        <v>1.0842402820690085</v>
      </c>
      <c r="AZ18">
        <f>G18*AA18*0.001</f>
        <v>34.214534977756998</v>
      </c>
      <c r="BA18">
        <f>G18/S18</f>
        <v>0.98801538849748349</v>
      </c>
      <c r="BB18">
        <f>(1-AL18*AA18/AQ18/F18)*100</f>
        <v>76.226617226998528</v>
      </c>
      <c r="BC18">
        <f>(S18-E18/(N18/1.35))</f>
        <v>396.24596219530224</v>
      </c>
      <c r="BD18">
        <f>E18*BB18/100/BC18</f>
        <v>-6.3973934996817746E-3</v>
      </c>
    </row>
    <row r="19" spans="1:56" x14ac:dyDescent="0.25">
      <c r="A19" s="1" t="s">
        <v>1</v>
      </c>
      <c r="B19" s="1" t="s">
        <v>890</v>
      </c>
      <c r="K19" s="1">
        <v>2.72</v>
      </c>
    </row>
    <row r="20" spans="1:56" x14ac:dyDescent="0.25">
      <c r="A20" s="1" t="s">
        <v>1</v>
      </c>
      <c r="B20" s="1" t="s">
        <v>889</v>
      </c>
      <c r="K20" s="1">
        <v>2.72</v>
      </c>
    </row>
    <row r="21" spans="1:56" x14ac:dyDescent="0.25">
      <c r="A21" s="1">
        <v>2</v>
      </c>
      <c r="B21" s="1" t="s">
        <v>888</v>
      </c>
      <c r="C21" s="1">
        <v>540.50000090524554</v>
      </c>
      <c r="D21" s="1">
        <v>0</v>
      </c>
      <c r="E21">
        <f>(R21-S21*(1000-T21)/(1000-U21))*AK21</f>
        <v>-2.5560590472972744</v>
      </c>
      <c r="F21">
        <f>IF(AV21&lt;&gt;0,1/(1/AV21-1/N21),0)</f>
        <v>2.7175583300920625</v>
      </c>
      <c r="G21">
        <f>((AY21-AL21/2)*S21-E21)/(AY21+AL21/2)</f>
        <v>389.08112089789864</v>
      </c>
      <c r="H21">
        <f>AL21*1000</f>
        <v>21.587707002713131</v>
      </c>
      <c r="I21">
        <f>(AQ21-AW21)</f>
        <v>1.1567295352400022</v>
      </c>
      <c r="J21">
        <f>(P21+AP21*D21)</f>
        <v>23.144954681396484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23.129152297973633</v>
      </c>
      <c r="P21" s="1">
        <v>23.144954681396484</v>
      </c>
      <c r="Q21" s="1">
        <v>23.207170486450195</v>
      </c>
      <c r="R21" s="1">
        <v>400.06927490234375</v>
      </c>
      <c r="S21" s="1">
        <v>394.65634155273438</v>
      </c>
      <c r="T21" s="1">
        <v>3.9912223815917969E-2</v>
      </c>
      <c r="U21" s="1">
        <v>19.256717681884766</v>
      </c>
      <c r="V21" s="1">
        <v>0.12309825420379639</v>
      </c>
      <c r="W21" s="1">
        <v>59.392044067382813</v>
      </c>
      <c r="X21" s="1">
        <v>299.67434692382813</v>
      </c>
      <c r="Y21" s="1">
        <v>24.677188873291016</v>
      </c>
      <c r="Z21" s="1">
        <v>3.755702018737793</v>
      </c>
      <c r="AA21" s="1">
        <v>87.648696899414063</v>
      </c>
      <c r="AB21" s="1">
        <v>14.790943145751953</v>
      </c>
      <c r="AC21" s="1">
        <v>-2.0657431334257126E-2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1.1017439225140737</v>
      </c>
      <c r="AL21">
        <f>(U21-T21)/(1000-U21)*AK21</f>
        <v>2.1587707002713129E-2</v>
      </c>
      <c r="AM21">
        <f>(P21+273.15)</f>
        <v>296.29495468139646</v>
      </c>
      <c r="AN21">
        <f>(O21+273.15)</f>
        <v>296.27915229797361</v>
      </c>
      <c r="AO21">
        <f>(Y21*AG21+Z21*AH21)*AI21</f>
        <v>3.9483501314740579</v>
      </c>
      <c r="AP21">
        <f>((AO21+0.00000010773*(AN21^4-AM21^4))-AL21*44100)/(L21*51.4+0.00000043092*AM21^3)</f>
        <v>-7.8229129118825718</v>
      </c>
      <c r="AQ21">
        <f>0.61365*EXP(17.502*J21/(240.97+J21))</f>
        <v>2.8445557466171074</v>
      </c>
      <c r="AR21">
        <f>AQ21*1000/AA21</f>
        <v>32.454056332195435</v>
      </c>
      <c r="AS21">
        <f>(AR21-U21)</f>
        <v>13.19733865031067</v>
      </c>
      <c r="AT21">
        <f>IF(D21,P21,(O21+P21)/2)</f>
        <v>23.137053489685059</v>
      </c>
      <c r="AU21">
        <f>0.61365*EXP(17.502*AT21/(240.97+AT21))</f>
        <v>2.8431971798625506</v>
      </c>
      <c r="AV21">
        <f>IF(AS21&lt;&gt;0,(1000-(AR21+U21)/2)/AS21*AL21,0)</f>
        <v>1.5934688834455535</v>
      </c>
      <c r="AW21">
        <f>U21*AA21/1000</f>
        <v>1.6878262113771052</v>
      </c>
      <c r="AX21">
        <f>(AU21-AW21)</f>
        <v>1.1553709684854454</v>
      </c>
      <c r="AY21">
        <f>1/(1.6/F21+1.37/N21)</f>
        <v>1.0588797594583692</v>
      </c>
      <c r="AZ21">
        <f>G21*AA21*0.001</f>
        <v>34.102453234864193</v>
      </c>
      <c r="BA21">
        <f>G21/S21</f>
        <v>0.98587322673468114</v>
      </c>
      <c r="BB21">
        <f>(1-AL21*AA21/AQ21/F21)*100</f>
        <v>75.522973686251447</v>
      </c>
      <c r="BC21">
        <f>(S21-E21/(N21/1.35))</f>
        <v>395.55208380292481</v>
      </c>
      <c r="BD21">
        <f>E21*BB21/100/BC21</f>
        <v>-4.880297388743262E-3</v>
      </c>
    </row>
    <row r="22" spans="1:56" x14ac:dyDescent="0.25">
      <c r="A22" s="1" t="s">
        <v>1</v>
      </c>
      <c r="B22" s="1" t="s">
        <v>887</v>
      </c>
      <c r="K22" s="1">
        <v>2.72</v>
      </c>
    </row>
    <row r="23" spans="1:56" x14ac:dyDescent="0.25">
      <c r="A23" s="1" t="s">
        <v>1</v>
      </c>
      <c r="B23" s="1" t="s">
        <v>886</v>
      </c>
      <c r="K23" s="1">
        <v>2.72</v>
      </c>
    </row>
    <row r="24" spans="1:56" x14ac:dyDescent="0.25">
      <c r="A24" s="1">
        <v>3</v>
      </c>
      <c r="B24" s="1" t="s">
        <v>885</v>
      </c>
      <c r="C24" s="1">
        <v>746.50000090524554</v>
      </c>
      <c r="D24" s="1">
        <v>0</v>
      </c>
      <c r="E24">
        <f>(R24-S24*(1000-T24)/(1000-U24))*AK24</f>
        <v>-2.1773346629008166</v>
      </c>
      <c r="F24">
        <f>IF(AV24&lt;&gt;0,1/(1/AV24-1/N24),0)</f>
        <v>2.6405718837722234</v>
      </c>
      <c r="G24">
        <f>((AY24-AL24/2)*S24-E24)/(AY24+AL24/2)</f>
        <v>388.13461531248709</v>
      </c>
      <c r="H24">
        <f>AL24*1000</f>
        <v>21.5446735070391</v>
      </c>
      <c r="I24">
        <f>(AQ24-AW24)</f>
        <v>1.1740262759609084</v>
      </c>
      <c r="J24">
        <f>(P24+AP24*D24)</f>
        <v>23.226249694824219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23.194118499755859</v>
      </c>
      <c r="P24" s="1">
        <v>23.226249694824219</v>
      </c>
      <c r="Q24" s="1">
        <v>23.287841796875</v>
      </c>
      <c r="R24" s="1">
        <v>399.87619018554688</v>
      </c>
      <c r="S24" s="1">
        <v>394.14401245117188</v>
      </c>
      <c r="T24" s="1">
        <v>3.7856031209230423E-2</v>
      </c>
      <c r="U24" s="1">
        <v>19.220174789428711</v>
      </c>
      <c r="V24" s="1">
        <v>0.11629315465688705</v>
      </c>
      <c r="W24" s="1">
        <v>59.044082641601563</v>
      </c>
      <c r="X24" s="1">
        <v>299.62582397460938</v>
      </c>
      <c r="Y24" s="1">
        <v>50.597663879394531</v>
      </c>
      <c r="Z24" s="1">
        <v>3.9770419597625732</v>
      </c>
      <c r="AA24" s="1">
        <v>87.644401550292969</v>
      </c>
      <c r="AB24" s="1">
        <v>14.901897430419922</v>
      </c>
      <c r="AC24" s="1">
        <v>-1.1547552421689034E-2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1.1015655293184166</v>
      </c>
      <c r="AL24">
        <f>(U24-T24)/(1000-U24)*AK24</f>
        <v>2.1544673507039099E-2</v>
      </c>
      <c r="AM24">
        <f>(P24+273.15)</f>
        <v>296.3762496948242</v>
      </c>
      <c r="AN24">
        <f>(O24+273.15)</f>
        <v>296.34411849975584</v>
      </c>
      <c r="AO24">
        <f>(Y24*AG24+Z24*AH24)*AI24</f>
        <v>8.0956260397517781</v>
      </c>
      <c r="AP24">
        <f>((AO24+0.00000010773*(AN24^4-AM24^4))-AL24*44100)/(L24*51.4+0.00000043092*AM24^3)</f>
        <v>-7.7739621735090108</v>
      </c>
      <c r="AQ24">
        <f>0.61365*EXP(17.502*J24/(240.97+J24))</f>
        <v>2.858566993072416</v>
      </c>
      <c r="AR24">
        <f>AQ24*1000/AA24</f>
        <v>32.615511573002017</v>
      </c>
      <c r="AS24">
        <f>(AR24-U24)</f>
        <v>13.395336783573306</v>
      </c>
      <c r="AT24">
        <f>IF(D24,P24,(O24+P24)/2)</f>
        <v>23.210184097290039</v>
      </c>
      <c r="AU24">
        <f>0.61365*EXP(17.502*AT24/(240.97+AT24))</f>
        <v>2.8557933010144283</v>
      </c>
      <c r="AV24">
        <f>IF(AS24&lt;&gt;0,(1000-(AR24+U24)/2)/AS24*AL24,0)</f>
        <v>1.5666856591040428</v>
      </c>
      <c r="AW24">
        <f>U24*AA24/1000</f>
        <v>1.6845407171115077</v>
      </c>
      <c r="AX24">
        <f>(AU24-AW24)</f>
        <v>1.1712525839029206</v>
      </c>
      <c r="AY24">
        <f>1/(1.6/F24+1.37/N24)</f>
        <v>1.0399768905634759</v>
      </c>
      <c r="AZ24">
        <f>G24*AA24*0.001</f>
        <v>34.017826080016107</v>
      </c>
      <c r="BA24">
        <f>G24/S24</f>
        <v>0.98475329587956317</v>
      </c>
      <c r="BB24">
        <f>(1-AL24*AA24/AQ24/F24)*100</f>
        <v>74.984008102359127</v>
      </c>
      <c r="BC24">
        <f>(S24-E24/(N24/1.35))</f>
        <v>394.90703498479712</v>
      </c>
      <c r="BD24">
        <f>E24*BB24/100/BC24</f>
        <v>-4.1342712471756169E-3</v>
      </c>
    </row>
    <row r="25" spans="1:56" x14ac:dyDescent="0.25">
      <c r="A25" s="1" t="s">
        <v>1</v>
      </c>
      <c r="B25" s="1" t="s">
        <v>884</v>
      </c>
      <c r="K25" s="1">
        <v>2.72</v>
      </c>
    </row>
    <row r="26" spans="1:56" x14ac:dyDescent="0.25">
      <c r="A26" s="1" t="s">
        <v>1</v>
      </c>
      <c r="B26" s="1" t="s">
        <v>883</v>
      </c>
      <c r="K26" s="1">
        <v>2.72</v>
      </c>
    </row>
    <row r="27" spans="1:56" x14ac:dyDescent="0.25">
      <c r="A27" s="1">
        <v>4</v>
      </c>
      <c r="B27" s="1" t="s">
        <v>882</v>
      </c>
      <c r="C27" s="1">
        <v>952.50000090524554</v>
      </c>
      <c r="D27" s="1">
        <v>0</v>
      </c>
      <c r="E27">
        <f>(R27-S27*(1000-T27)/(1000-U27))*AK27</f>
        <v>-1.5323864930001345</v>
      </c>
      <c r="F27">
        <f>IF(AV27&lt;&gt;0,1/(1/AV27-1/N27),0)</f>
        <v>2.6388303465090099</v>
      </c>
      <c r="G27">
        <f>((AY27-AL27/2)*S27-E27)/(AY27+AL27/2)</f>
        <v>386.85005940320264</v>
      </c>
      <c r="H27">
        <f>AL27*1000</f>
        <v>21.60747596878009</v>
      </c>
      <c r="I27">
        <f>(AQ27-AW27)</f>
        <v>1.1778056163982322</v>
      </c>
      <c r="J27">
        <f>(P27+AP27*D27)</f>
        <v>23.275150299072266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23.254405975341797</v>
      </c>
      <c r="P27" s="1">
        <v>23.275150299072266</v>
      </c>
      <c r="Q27" s="1">
        <v>23.351579666137695</v>
      </c>
      <c r="R27" s="1">
        <v>399.81268310546875</v>
      </c>
      <c r="S27" s="1">
        <v>393.48580932617188</v>
      </c>
      <c r="T27" s="1">
        <v>3.7631973624229431E-2</v>
      </c>
      <c r="U27" s="1">
        <v>19.273759841918945</v>
      </c>
      <c r="V27" s="1">
        <v>0.11518321931362152</v>
      </c>
      <c r="W27" s="1">
        <v>58.992752075195313</v>
      </c>
      <c r="X27" s="1">
        <v>299.64227294921875</v>
      </c>
      <c r="Y27" s="1">
        <v>101.32478332519531</v>
      </c>
      <c r="Z27" s="1">
        <v>3.8525819778442383</v>
      </c>
      <c r="AA27" s="1">
        <v>87.6434326171875</v>
      </c>
      <c r="AB27" s="1">
        <v>14.901383399963379</v>
      </c>
      <c r="AC27" s="1">
        <v>-5.0066816620528698E-3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1.1016260034897747</v>
      </c>
      <c r="AL27">
        <f>(U27-T27)/(1000-U27)*AK27</f>
        <v>2.1607475968780088E-2</v>
      </c>
      <c r="AM27">
        <f>(P27+273.15)</f>
        <v>296.42515029907224</v>
      </c>
      <c r="AN27">
        <f>(O27+273.15)</f>
        <v>296.40440597534177</v>
      </c>
      <c r="AO27">
        <f>(Y27*AG27+Z27*AH27)*AI27</f>
        <v>16.211964969665587</v>
      </c>
      <c r="AP27">
        <f>((AO27+0.00000010773*(AN27^4-AM27^4))-AL27*44100)/(L27*51.4+0.00000043092*AM27^3)</f>
        <v>-7.7284489154618514</v>
      </c>
      <c r="AQ27">
        <f>0.61365*EXP(17.502*J27/(240.97+J27))</f>
        <v>2.8670240883833098</v>
      </c>
      <c r="AR27">
        <f>AQ27*1000/AA27</f>
        <v>32.712366491919738</v>
      </c>
      <c r="AS27">
        <f>(AR27-U27)</f>
        <v>13.438606650000793</v>
      </c>
      <c r="AT27">
        <f>IF(D27,P27,(O27+P27)/2)</f>
        <v>23.264778137207031</v>
      </c>
      <c r="AU27">
        <f>0.61365*EXP(17.502*AT27/(240.97+AT27))</f>
        <v>2.8652284526271519</v>
      </c>
      <c r="AV27">
        <f>IF(AS27&lt;&gt;0,(1000-(AR27+U27)/2)/AS27*AL27,0)</f>
        <v>1.5660724381009139</v>
      </c>
      <c r="AW27">
        <f>U27*AA27/1000</f>
        <v>1.6892184719850776</v>
      </c>
      <c r="AX27">
        <f>(AU27-AW27)</f>
        <v>1.1760099806420743</v>
      </c>
      <c r="AY27">
        <f>1/(1.6/F27+1.37/N27)</f>
        <v>1.0395445658215297</v>
      </c>
      <c r="AZ27">
        <f>G27*AA27*0.001</f>
        <v>33.904867114259574</v>
      </c>
      <c r="BA27">
        <f>G27/S27</f>
        <v>0.98313598669712465</v>
      </c>
      <c r="BB27">
        <f>(1-AL27*AA27/AQ27/F27)*100</f>
        <v>74.968861359190427</v>
      </c>
      <c r="BC27">
        <f>(S27-E27/(N27/1.35))</f>
        <v>394.02281700087826</v>
      </c>
      <c r="BD27">
        <f>E27*BB27/100/BC27</f>
        <v>-2.9155994421045687E-3</v>
      </c>
    </row>
    <row r="28" spans="1:56" x14ac:dyDescent="0.25">
      <c r="A28" s="1" t="s">
        <v>1</v>
      </c>
      <c r="B28" s="1" t="s">
        <v>881</v>
      </c>
      <c r="K28" s="1">
        <v>2.72</v>
      </c>
    </row>
    <row r="29" spans="1:56" x14ac:dyDescent="0.25">
      <c r="A29" s="1" t="s">
        <v>1</v>
      </c>
      <c r="B29" s="1" t="s">
        <v>880</v>
      </c>
      <c r="K29" s="1">
        <v>2.72</v>
      </c>
    </row>
    <row r="30" spans="1:56" x14ac:dyDescent="0.25">
      <c r="A30" s="1">
        <v>5</v>
      </c>
      <c r="B30" s="1" t="s">
        <v>879</v>
      </c>
      <c r="C30" s="1">
        <v>1158.5000009052455</v>
      </c>
      <c r="D30" s="1">
        <v>0</v>
      </c>
      <c r="E30">
        <f>(R30-S30*(1000-T30)/(1000-U30))*AK30</f>
        <v>-0.98284762483028276</v>
      </c>
      <c r="F30">
        <f>IF(AV30&lt;&gt;0,1/(1/AV30-1/N30),0)</f>
        <v>2.6381094061300985</v>
      </c>
      <c r="G30">
        <f>((AY30-AL30/2)*S30-E30)/(AY30+AL30/2)</f>
        <v>385.87886139192409</v>
      </c>
      <c r="H30">
        <f>AL30*1000</f>
        <v>21.685787121807358</v>
      </c>
      <c r="I30">
        <f>(AQ30-AW30)</f>
        <v>1.1821370350541009</v>
      </c>
      <c r="J30">
        <f>(P30+AP30*D30)</f>
        <v>23.334686279296875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23.317886352539063</v>
      </c>
      <c r="P30" s="1">
        <v>23.334686279296875</v>
      </c>
      <c r="Q30" s="1">
        <v>23.416505813598633</v>
      </c>
      <c r="R30" s="1">
        <v>399.9046630859375</v>
      </c>
      <c r="S30" s="1">
        <v>393.05929565429688</v>
      </c>
      <c r="T30" s="1">
        <v>3.770744800567627E-2</v>
      </c>
      <c r="U30" s="1">
        <v>19.342411041259766</v>
      </c>
      <c r="V30" s="1">
        <v>0.11497107893228531</v>
      </c>
      <c r="W30" s="1">
        <v>58.975563049316406</v>
      </c>
      <c r="X30" s="1">
        <v>299.63900756835938</v>
      </c>
      <c r="Y30" s="1">
        <v>150.07003784179688</v>
      </c>
      <c r="Z30" s="1">
        <v>3.9521362781524658</v>
      </c>
      <c r="AA30" s="1">
        <v>87.642280578613281</v>
      </c>
      <c r="AB30" s="1">
        <v>15.048850059509277</v>
      </c>
      <c r="AC30" s="1">
        <v>-2.1064626052975655E-3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1.1016139984130857</v>
      </c>
      <c r="AL30">
        <f>(U30-T30)/(1000-U30)*AK30</f>
        <v>2.1685787121807357E-2</v>
      </c>
      <c r="AM30">
        <f>(P30+273.15)</f>
        <v>296.48468627929685</v>
      </c>
      <c r="AN30">
        <f>(O30+273.15)</f>
        <v>296.46788635253904</v>
      </c>
      <c r="AO30">
        <f>(Y30*AG30+Z30*AH30)*AI30</f>
        <v>24.011205517995222</v>
      </c>
      <c r="AP30">
        <f>((AO30+0.00000010773*(AN30^4-AM30^4))-AL30*44100)/(L30*51.4+0.00000043092*AM30^3)</f>
        <v>-7.6918083072636074</v>
      </c>
      <c r="AQ30">
        <f>0.61365*EXP(17.502*J30/(240.97+J30))</f>
        <v>2.8773500505990568</v>
      </c>
      <c r="AR30">
        <f>AQ30*1000/AA30</f>
        <v>32.830615903680581</v>
      </c>
      <c r="AS30">
        <f>(AR30-U30)</f>
        <v>13.488204862420815</v>
      </c>
      <c r="AT30">
        <f>IF(D30,P30,(O30+P30)/2)</f>
        <v>23.326286315917969</v>
      </c>
      <c r="AU30">
        <f>0.61365*EXP(17.502*AT30/(240.97+AT30))</f>
        <v>2.8758911869423582</v>
      </c>
      <c r="AV30">
        <f>IF(AS30&lt;&gt;0,(1000-(AR30+U30)/2)/AS30*AL30,0)</f>
        <v>1.5658184880284098</v>
      </c>
      <c r="AW30">
        <f>U30*AA30/1000</f>
        <v>1.6952130155449558</v>
      </c>
      <c r="AX30">
        <f>(AU30-AW30)</f>
        <v>1.1806781713974024</v>
      </c>
      <c r="AY30">
        <f>1/(1.6/F30+1.37/N30)</f>
        <v>1.0393655355438332</v>
      </c>
      <c r="AZ30">
        <f>G30*AA30*0.001</f>
        <v>33.819303439466836</v>
      </c>
      <c r="BA30">
        <f>G30/S30</f>
        <v>0.98173193118249491</v>
      </c>
      <c r="BB30">
        <f>(1-AL30*AA30/AQ30/F30)*100</f>
        <v>74.961785386756517</v>
      </c>
      <c r="BC30">
        <f>(S30-E30/(N30/1.35))</f>
        <v>393.40372359072921</v>
      </c>
      <c r="BD30">
        <f>E30*BB30/100/BC30</f>
        <v>-1.8727838172944852E-3</v>
      </c>
    </row>
    <row r="31" spans="1:56" x14ac:dyDescent="0.25">
      <c r="A31" s="1" t="s">
        <v>1</v>
      </c>
      <c r="B31" s="1" t="s">
        <v>878</v>
      </c>
      <c r="K31" s="1">
        <v>2.72</v>
      </c>
    </row>
    <row r="32" spans="1:56" x14ac:dyDescent="0.25">
      <c r="A32" s="1" t="s">
        <v>1</v>
      </c>
      <c r="B32" s="1" t="s">
        <v>877</v>
      </c>
      <c r="K32" s="1">
        <v>2.72</v>
      </c>
    </row>
    <row r="33" spans="1:56" x14ac:dyDescent="0.25">
      <c r="A33" s="1">
        <v>6</v>
      </c>
      <c r="B33" s="1" t="s">
        <v>876</v>
      </c>
      <c r="C33" s="1">
        <v>1365.0000008940697</v>
      </c>
      <c r="D33" s="1">
        <v>0</v>
      </c>
      <c r="E33">
        <f>(R33-S33*(1000-T33)/(1000-U33))*AK33</f>
        <v>-0.29522622941623072</v>
      </c>
      <c r="F33">
        <f>IF(AV33&lt;&gt;0,1/(1/AV33-1/N33),0)</f>
        <v>2.7252074668826212</v>
      </c>
      <c r="G33">
        <f>((AY33-AL33/2)*S33-E33)/(AY33+AL33/2)</f>
        <v>384.66266520375683</v>
      </c>
      <c r="H33">
        <f>AL33*1000</f>
        <v>21.961581474660022</v>
      </c>
      <c r="I33">
        <f>(AQ33-AW33)</f>
        <v>1.174201543450645</v>
      </c>
      <c r="J33">
        <f>(P33+AP33*D33)</f>
        <v>23.40966796875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23.383495330810547</v>
      </c>
      <c r="P33" s="1">
        <v>23.40966796875</v>
      </c>
      <c r="Q33" s="1">
        <v>23.476728439331055</v>
      </c>
      <c r="R33" s="1">
        <v>399.98373413085938</v>
      </c>
      <c r="S33" s="1">
        <v>392.4288330078125</v>
      </c>
      <c r="T33" s="1">
        <v>3.8134973496198654E-2</v>
      </c>
      <c r="U33" s="1">
        <v>19.582284927368164</v>
      </c>
      <c r="V33" s="1">
        <v>0.11581256985664368</v>
      </c>
      <c r="W33" s="1">
        <v>59.469680786132813</v>
      </c>
      <c r="X33" s="1">
        <v>299.65869140625</v>
      </c>
      <c r="Y33" s="1">
        <v>300.68502807617188</v>
      </c>
      <c r="Z33" s="1">
        <v>3.9010951519012451</v>
      </c>
      <c r="AA33" s="1">
        <v>87.640419006347656</v>
      </c>
      <c r="AB33" s="1">
        <v>15.076390266418457</v>
      </c>
      <c r="AC33" s="1">
        <v>-9.2718945816159248E-3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1.101686365464154</v>
      </c>
      <c r="AL33">
        <f>(U33-T33)/(1000-U33)*AK33</f>
        <v>2.196158147466002E-2</v>
      </c>
      <c r="AM33">
        <f>(P33+273.15)</f>
        <v>296.55966796874998</v>
      </c>
      <c r="AN33">
        <f>(O33+273.15)</f>
        <v>296.53349533081052</v>
      </c>
      <c r="AO33">
        <f>(Y33*AG33+Z33*AH33)*AI33</f>
        <v>48.109603416854043</v>
      </c>
      <c r="AP33">
        <f>((AO33+0.00000010773*(AN33^4-AM33^4))-AL33*44100)/(L33*51.4+0.00000043092*AM33^3)</f>
        <v>-7.5936924897472347</v>
      </c>
      <c r="AQ33">
        <f>0.61365*EXP(17.502*J33/(240.97+J33))</f>
        <v>2.890401199586877</v>
      </c>
      <c r="AR33">
        <f>AQ33*1000/AA33</f>
        <v>32.980230267697941</v>
      </c>
      <c r="AS33">
        <f>(AR33-U33)</f>
        <v>13.397945340329777</v>
      </c>
      <c r="AT33">
        <f>IF(D33,P33,(O33+P33)/2)</f>
        <v>23.396581649780273</v>
      </c>
      <c r="AU33">
        <f>0.61365*EXP(17.502*AT33/(240.97+AT33))</f>
        <v>2.8881197009125983</v>
      </c>
      <c r="AV33">
        <f>IF(AS33&lt;&gt;0,(1000-(AR33+U33)/2)/AS33*AL33,0)</f>
        <v>1.5960957409122343</v>
      </c>
      <c r="AW33">
        <f>U33*AA33/1000</f>
        <v>1.716199656136232</v>
      </c>
      <c r="AX33">
        <f>(AU33-AW33)</f>
        <v>1.1719200447763662</v>
      </c>
      <c r="AY33">
        <f>1/(1.6/F33+1.37/N33)</f>
        <v>1.0607358872546173</v>
      </c>
      <c r="AZ33">
        <f>G33*AA33*0.001</f>
        <v>33.711997154555675</v>
      </c>
      <c r="BA33">
        <f>G33/S33</f>
        <v>0.98020999694509947</v>
      </c>
      <c r="BB33">
        <f>(1-AL33*AA33/AQ33/F33)*100</f>
        <v>75.565111754097714</v>
      </c>
      <c r="BC33">
        <f>(S33-E33/(N33/1.35))</f>
        <v>392.53229173163663</v>
      </c>
      <c r="BD33">
        <f>E33*BB33/100/BC33</f>
        <v>-5.6833038933342761E-4</v>
      </c>
    </row>
    <row r="34" spans="1:56" x14ac:dyDescent="0.25">
      <c r="A34" s="1" t="s">
        <v>1</v>
      </c>
      <c r="B34" s="1" t="s">
        <v>875</v>
      </c>
      <c r="K34" s="1">
        <v>2.72</v>
      </c>
    </row>
    <row r="35" spans="1:56" x14ac:dyDescent="0.25">
      <c r="A35" s="1" t="s">
        <v>1</v>
      </c>
      <c r="B35" s="1" t="s">
        <v>874</v>
      </c>
      <c r="K35" s="1">
        <v>2.72</v>
      </c>
    </row>
    <row r="36" spans="1:56" x14ac:dyDescent="0.25">
      <c r="A36" s="1">
        <v>7</v>
      </c>
      <c r="B36" s="1" t="s">
        <v>873</v>
      </c>
      <c r="C36" s="1">
        <v>1571.0000008940697</v>
      </c>
      <c r="D36" s="1">
        <v>0</v>
      </c>
      <c r="E36">
        <f>(R36-S36*(1000-T36)/(1000-U36))*AK36</f>
        <v>0.23487177416743144</v>
      </c>
      <c r="F36">
        <f>IF(AV36&lt;&gt;0,1/(1/AV36-1/N36),0)</f>
        <v>2.931553392412809</v>
      </c>
      <c r="G36">
        <f>((AY36-AL36/2)*S36-E36)/(AY36+AL36/2)</f>
        <v>383.75322616968936</v>
      </c>
      <c r="H36">
        <f>AL36*1000</f>
        <v>22.387643249475612</v>
      </c>
      <c r="I36">
        <f>(AQ36-AW36)</f>
        <v>1.1473128371793091</v>
      </c>
      <c r="J36">
        <f>(P36+AP36*D36)</f>
        <v>23.442134857177734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23.454347610473633</v>
      </c>
      <c r="P36" s="1">
        <v>23.442134857177734</v>
      </c>
      <c r="Q36" s="1">
        <v>23.545055389404297</v>
      </c>
      <c r="R36" s="1">
        <v>399.96612548828125</v>
      </c>
      <c r="S36" s="1">
        <v>391.7904052734375</v>
      </c>
      <c r="T36" s="1">
        <v>3.7051297724246979E-2</v>
      </c>
      <c r="U36" s="1">
        <v>19.954879760742188</v>
      </c>
      <c r="V36" s="1">
        <v>0.11203523725271225</v>
      </c>
      <c r="W36" s="1">
        <v>60.339309692382813</v>
      </c>
      <c r="X36" s="1">
        <v>299.62728881835938</v>
      </c>
      <c r="Y36" s="1">
        <v>500.55007934570313</v>
      </c>
      <c r="Z36" s="1">
        <v>3.9469685554504395</v>
      </c>
      <c r="AA36" s="1">
        <v>87.635482788085938</v>
      </c>
      <c r="AB36" s="1">
        <v>15.226866722106934</v>
      </c>
      <c r="AC36" s="1">
        <v>-2.1696839481592178E-2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1.1015709147733799</v>
      </c>
      <c r="AL36">
        <f>(U36-T36)/(1000-U36)*AK36</f>
        <v>2.2387643249475613E-2</v>
      </c>
      <c r="AM36">
        <f>(P36+273.15)</f>
        <v>296.59213485717771</v>
      </c>
      <c r="AN36">
        <f>(O36+273.15)</f>
        <v>296.60434761047361</v>
      </c>
      <c r="AO36">
        <f>(Y36*AG36+Z36*AH36)*AI36</f>
        <v>80.08801090520592</v>
      </c>
      <c r="AP36">
        <f>((AO36+0.00000010773*(AN36^4-AM36^4))-AL36*44100)/(L36*51.4+0.00000043092*AM36^3)</f>
        <v>-7.4811250571760537</v>
      </c>
      <c r="AQ36">
        <f>0.61365*EXP(17.502*J36/(240.97+J36))</f>
        <v>2.8960683589901555</v>
      </c>
      <c r="AR36">
        <f>AQ36*1000/AA36</f>
        <v>33.046755342162349</v>
      </c>
      <c r="AS36">
        <f>(AR36-U36)</f>
        <v>13.091875581420162</v>
      </c>
      <c r="AT36">
        <f>IF(D36,P36,(O36+P36)/2)</f>
        <v>23.448241233825684</v>
      </c>
      <c r="AU36">
        <f>0.61365*EXP(17.502*AT36/(240.97+AT36))</f>
        <v>2.8971353241744708</v>
      </c>
      <c r="AV36">
        <f>IF(AS36&lt;&gt;0,(1000-(AR36+U36)/2)/AS36*AL36,0)</f>
        <v>1.6647234588178144</v>
      </c>
      <c r="AW36">
        <f>U36*AA36/1000</f>
        <v>1.7487555218108464</v>
      </c>
      <c r="AX36">
        <f>(AU36-AW36)</f>
        <v>1.1483798023636245</v>
      </c>
      <c r="AY36">
        <f>1/(1.6/F36+1.37/N36)</f>
        <v>1.1093654541784652</v>
      </c>
      <c r="AZ36">
        <f>G36*AA36*0.001</f>
        <v>33.630399246866261</v>
      </c>
      <c r="BA36">
        <f>G36/S36</f>
        <v>0.9794860236606896</v>
      </c>
      <c r="BB36">
        <f>(1-AL36*AA36/AQ36/F36)*100</f>
        <v>76.89096852341288</v>
      </c>
      <c r="BC36">
        <f>(S36-E36/(N36/1.35))</f>
        <v>391.70809709212949</v>
      </c>
      <c r="BD36">
        <f>E36*BB36/100/BC36</f>
        <v>4.6104531227748711E-4</v>
      </c>
    </row>
    <row r="37" spans="1:56" x14ac:dyDescent="0.25">
      <c r="A37" s="1" t="s">
        <v>1</v>
      </c>
      <c r="B37" s="1" t="s">
        <v>872</v>
      </c>
      <c r="K37" s="1">
        <v>2.72</v>
      </c>
    </row>
    <row r="38" spans="1:56" x14ac:dyDescent="0.25">
      <c r="A38" s="1" t="s">
        <v>1</v>
      </c>
      <c r="B38" s="1" t="s">
        <v>871</v>
      </c>
      <c r="K38" s="1">
        <v>2.72</v>
      </c>
    </row>
    <row r="39" spans="1:56" x14ac:dyDescent="0.25">
      <c r="A39" s="1">
        <v>8</v>
      </c>
      <c r="B39" s="1" t="s">
        <v>870</v>
      </c>
      <c r="C39" s="1">
        <v>1777.0000008940697</v>
      </c>
      <c r="D39" s="1">
        <v>0</v>
      </c>
      <c r="E39">
        <f>(R39-S39*(1000-T39)/(1000-U39))*AK39</f>
        <v>0.62093563789081885</v>
      </c>
      <c r="F39">
        <f>IF(AV39&lt;&gt;0,1/(1/AV39-1/N39),0)</f>
        <v>3.2115508607516268</v>
      </c>
      <c r="G39">
        <f>((AY39-AL39/2)*S39-E39)/(AY39+AL39/2)</f>
        <v>383.18833656148615</v>
      </c>
      <c r="H39">
        <f>AL39*1000</f>
        <v>22.960669905377728</v>
      </c>
      <c r="I39">
        <f>(AQ39-AW39)</f>
        <v>1.1180390348610338</v>
      </c>
      <c r="J39">
        <f>(P39+AP39*D39)</f>
        <v>23.525924682617188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23.539243698120117</v>
      </c>
      <c r="P39" s="1">
        <v>23.525924682617188</v>
      </c>
      <c r="Q39" s="1">
        <v>23.621265411376953</v>
      </c>
      <c r="R39" s="1">
        <v>400.03118896484375</v>
      </c>
      <c r="S39" s="1">
        <v>391.31036376953125</v>
      </c>
      <c r="T39" s="1">
        <v>3.7169784307479858E-2</v>
      </c>
      <c r="U39" s="1">
        <v>20.456319808959961</v>
      </c>
      <c r="V39" s="1">
        <v>0.11181966215372086</v>
      </c>
      <c r="W39" s="1">
        <v>61.53973388671875</v>
      </c>
      <c r="X39" s="1">
        <v>299.59848022460938</v>
      </c>
      <c r="Y39" s="1">
        <v>750.0684814453125</v>
      </c>
      <c r="Z39" s="1">
        <v>3.9783310890197754</v>
      </c>
      <c r="AA39" s="1">
        <v>87.635505676269531</v>
      </c>
      <c r="AB39" s="1">
        <v>15.40178108215332</v>
      </c>
      <c r="AC39" s="1">
        <v>-2.9689870774745941E-2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1.1014650008257696</v>
      </c>
      <c r="AL39">
        <f>(U39-T39)/(1000-U39)*AK39</f>
        <v>2.2960669905377727E-2</v>
      </c>
      <c r="AM39">
        <f>(P39+273.15)</f>
        <v>296.67592468261716</v>
      </c>
      <c r="AN39">
        <f>(O39+273.15)</f>
        <v>296.68924369812009</v>
      </c>
      <c r="AO39">
        <f>(Y39*AG39+Z39*AH39)*AI39</f>
        <v>120.01095434879608</v>
      </c>
      <c r="AP39">
        <f>((AO39+0.00000010773*(AN39^4-AM39^4))-AL39*44100)/(L39*51.4+0.00000043092*AM39^3)</f>
        <v>-7.3595955630449845</v>
      </c>
      <c r="AQ39">
        <f>0.61365*EXP(17.502*J39/(240.97+J39))</f>
        <v>2.9107389655947293</v>
      </c>
      <c r="AR39">
        <f>AQ39*1000/AA39</f>
        <v>33.214151537473434</v>
      </c>
      <c r="AS39">
        <f>(AR39-U39)</f>
        <v>12.757831728513473</v>
      </c>
      <c r="AT39">
        <f>IF(D39,P39,(O39+P39)/2)</f>
        <v>23.532584190368652</v>
      </c>
      <c r="AU39">
        <f>0.61365*EXP(17.502*AT39/(240.97+AT39))</f>
        <v>2.9119077497637584</v>
      </c>
      <c r="AV39">
        <f>IF(AS39&lt;&gt;0,(1000-(AR39+U39)/2)/AS39*AL39,0)</f>
        <v>1.7514351492277862</v>
      </c>
      <c r="AW39">
        <f>U39*AA39/1000</f>
        <v>1.7926999307336955</v>
      </c>
      <c r="AX39">
        <f>(AU39-AW39)</f>
        <v>1.1192078190300629</v>
      </c>
      <c r="AY39">
        <f>1/(1.6/F39+1.37/N39)</f>
        <v>1.1711903807328723</v>
      </c>
      <c r="AZ39">
        <f>G39*AA39*0.001</f>
        <v>33.580903643814395</v>
      </c>
      <c r="BA39">
        <f>G39/S39</f>
        <v>0.97924402735004301</v>
      </c>
      <c r="BB39">
        <f>(1-AL39*AA39/AQ39/F39)*100</f>
        <v>78.474830105284738</v>
      </c>
      <c r="BC39">
        <f>(S39-E39/(N39/1.35))</f>
        <v>391.09276383337334</v>
      </c>
      <c r="BD39">
        <f>E39*BB39/100/BC39</f>
        <v>1.2459401757317938E-3</v>
      </c>
    </row>
    <row r="40" spans="1:56" x14ac:dyDescent="0.25">
      <c r="A40" s="1" t="s">
        <v>1</v>
      </c>
      <c r="B40" s="1" t="s">
        <v>869</v>
      </c>
      <c r="K40" s="1">
        <v>2.72</v>
      </c>
    </row>
    <row r="41" spans="1:56" x14ac:dyDescent="0.25">
      <c r="A41" s="1" t="s">
        <v>1</v>
      </c>
      <c r="B41" s="1" t="s">
        <v>868</v>
      </c>
      <c r="K41" s="1">
        <v>2.72</v>
      </c>
    </row>
    <row r="42" spans="1:56" x14ac:dyDescent="0.25">
      <c r="A42" s="1">
        <v>9</v>
      </c>
      <c r="B42" s="1" t="s">
        <v>867</v>
      </c>
      <c r="C42" s="1">
        <v>1984.0000008940697</v>
      </c>
      <c r="D42" s="1">
        <v>0</v>
      </c>
      <c r="E42">
        <f>(R42-S42*(1000-T42)/(1000-U42))*AK42</f>
        <v>0.81010573812712261</v>
      </c>
      <c r="F42">
        <f>IF(AV42&lt;&gt;0,1/(1/AV42-1/N42),0)</f>
        <v>3.5860130423372119</v>
      </c>
      <c r="G42">
        <f>((AY42-AL42/2)*S42-E42)/(AY42+AL42/2)</f>
        <v>382.948242719539</v>
      </c>
      <c r="H42">
        <f>AL42*1000</f>
        <v>23.579433674081518</v>
      </c>
      <c r="I42">
        <f>(AQ42-AW42)</f>
        <v>1.082408987755767</v>
      </c>
      <c r="J42">
        <f>(P42+AP42*D42)</f>
        <v>23.588422775268555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23.643987655639648</v>
      </c>
      <c r="P42" s="1">
        <v>23.588422775268555</v>
      </c>
      <c r="Q42" s="1">
        <v>23.701642990112305</v>
      </c>
      <c r="R42" s="1">
        <v>400.01416015625</v>
      </c>
      <c r="S42" s="1">
        <v>390.91317749023438</v>
      </c>
      <c r="T42" s="1">
        <v>3.7067804485559464E-2</v>
      </c>
      <c r="U42" s="1">
        <v>20.988405227661133</v>
      </c>
      <c r="V42" s="1">
        <v>0.11081040650606155</v>
      </c>
      <c r="W42" s="1">
        <v>62.742691040039063</v>
      </c>
      <c r="X42" s="1">
        <v>299.6942138671875</v>
      </c>
      <c r="Y42" s="1">
        <v>999.2969970703125</v>
      </c>
      <c r="Z42" s="1">
        <v>3.9023752212524414</v>
      </c>
      <c r="AA42" s="1">
        <v>87.634811401367188</v>
      </c>
      <c r="AB42" s="1">
        <v>15.557492256164551</v>
      </c>
      <c r="AC42" s="1">
        <v>-4.7788225114345551E-2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1.1018169627470127</v>
      </c>
      <c r="AL42">
        <f>(U42-T42)/(1000-U42)*AK42</f>
        <v>2.3579433674081517E-2</v>
      </c>
      <c r="AM42">
        <f>(P42+273.15)</f>
        <v>296.73842277526853</v>
      </c>
      <c r="AN42">
        <f>(O42+273.15)</f>
        <v>296.79398765563963</v>
      </c>
      <c r="AO42">
        <f>(Y42*AG42+Z42*AH42)*AI42</f>
        <v>159.88751595748545</v>
      </c>
      <c r="AP42">
        <f>((AO42+0.00000010773*(AN42^4-AM42^4))-AL42*44100)/(L42*51.4+0.00000043092*AM42^3)</f>
        <v>-7.2514240669894274</v>
      </c>
      <c r="AQ42">
        <f>0.61365*EXP(17.502*J42/(240.97+J42))</f>
        <v>2.9217239214973194</v>
      </c>
      <c r="AR42">
        <f>AQ42*1000/AA42</f>
        <v>33.339763899483188</v>
      </c>
      <c r="AS42">
        <f>(AR42-U42)</f>
        <v>12.351358671822055</v>
      </c>
      <c r="AT42">
        <f>IF(D42,P42,(O42+P42)/2)</f>
        <v>23.616205215454102</v>
      </c>
      <c r="AU42">
        <f>0.61365*EXP(17.502*AT42/(240.97+AT42))</f>
        <v>2.9266187216730573</v>
      </c>
      <c r="AV42">
        <f>IF(AS42&lt;&gt;0,(1000-(AR42+U42)/2)/AS42*AL42,0)</f>
        <v>1.8571981069685599</v>
      </c>
      <c r="AW42">
        <f>U42*AA42/1000</f>
        <v>1.8393149337415524</v>
      </c>
      <c r="AX42">
        <f>(AU42-AW42)</f>
        <v>1.0873037879315048</v>
      </c>
      <c r="AY42">
        <f>1/(1.6/F42+1.37/N42)</f>
        <v>1.2471806787493824</v>
      </c>
      <c r="AZ42">
        <f>G42*AA42*0.001</f>
        <v>33.559597027211787</v>
      </c>
      <c r="BA42">
        <f>G42/S42</f>
        <v>0.97962479847358341</v>
      </c>
      <c r="BB42">
        <f>(1-AL42*AA42/AQ42/F42)*100</f>
        <v>80.277635301464329</v>
      </c>
      <c r="BC42">
        <f>(S42-E42/(N42/1.35))</f>
        <v>390.62928501226935</v>
      </c>
      <c r="BD42">
        <f>E42*BB42/100/BC42</f>
        <v>1.6648360861871907E-3</v>
      </c>
    </row>
    <row r="43" spans="1:56" x14ac:dyDescent="0.25">
      <c r="A43" s="1" t="s">
        <v>1</v>
      </c>
      <c r="B43" s="1" t="s">
        <v>866</v>
      </c>
      <c r="K43" s="1">
        <v>2.72</v>
      </c>
    </row>
    <row r="44" spans="1:56" x14ac:dyDescent="0.25">
      <c r="A44" s="1" t="s">
        <v>1</v>
      </c>
      <c r="B44" s="1" t="s">
        <v>865</v>
      </c>
      <c r="K44" s="1">
        <v>2.72</v>
      </c>
    </row>
    <row r="45" spans="1:56" x14ac:dyDescent="0.25">
      <c r="A45" s="1">
        <v>10</v>
      </c>
      <c r="B45" s="1" t="s">
        <v>864</v>
      </c>
      <c r="C45" s="1">
        <v>2191.0000008940697</v>
      </c>
      <c r="D45" s="1">
        <v>0</v>
      </c>
      <c r="E45">
        <f>(R45-S45*(1000-T45)/(1000-U45))*AK45</f>
        <v>1.0443494888134073</v>
      </c>
      <c r="F45">
        <f>IF(AV45&lt;&gt;0,1/(1/AV45-1/N45),0)</f>
        <v>4.0494744545970853</v>
      </c>
      <c r="G45">
        <f>((AY45-AL45/2)*S45-E45)/(AY45+AL45/2)</f>
        <v>382.5864257149928</v>
      </c>
      <c r="H45">
        <f>AL45*1000</f>
        <v>24.241627524659691</v>
      </c>
      <c r="I45">
        <f>(AQ45-AW45)</f>
        <v>1.0464012592494452</v>
      </c>
      <c r="J45">
        <f>(P45+AP45*D45)</f>
        <v>23.67161750793457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23.744112014770508</v>
      </c>
      <c r="P45" s="1">
        <v>23.67161750793457</v>
      </c>
      <c r="Q45" s="1">
        <v>23.788894653320313</v>
      </c>
      <c r="R45" s="1">
        <v>399.94345092773438</v>
      </c>
      <c r="S45" s="1">
        <v>390.40438842773438</v>
      </c>
      <c r="T45" s="1">
        <v>3.6776203662157059E-2</v>
      </c>
      <c r="U45" s="1">
        <v>21.567676544189453</v>
      </c>
      <c r="V45" s="1">
        <v>0.10927344858646393</v>
      </c>
      <c r="W45" s="1">
        <v>64.084220886230469</v>
      </c>
      <c r="X45" s="1">
        <v>299.6396484375</v>
      </c>
      <c r="Y45" s="1">
        <v>1250.2373046875</v>
      </c>
      <c r="Z45" s="1">
        <v>3.9979062080383301</v>
      </c>
      <c r="AA45" s="1">
        <v>87.631210327148438</v>
      </c>
      <c r="AB45" s="1">
        <v>15.783151626586914</v>
      </c>
      <c r="AC45" s="1">
        <v>-6.4655192196369171E-2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1.101616354549632</v>
      </c>
      <c r="AL45">
        <f>(U45-T45)/(1000-U45)*AK45</f>
        <v>2.4241627524659692E-2</v>
      </c>
      <c r="AM45">
        <f>(P45+273.15)</f>
        <v>296.82161750793455</v>
      </c>
      <c r="AN45">
        <f>(O45+273.15)</f>
        <v>296.89411201477049</v>
      </c>
      <c r="AO45">
        <f>(Y45*AG45+Z45*AH45)*AI45</f>
        <v>200.03796427880297</v>
      </c>
      <c r="AP45">
        <f>((AO45+0.00000010773*(AN45^4-AM45^4))-AL45*44100)/(L45*51.4+0.00000043092*AM45^3)</f>
        <v>-7.1590066419061928</v>
      </c>
      <c r="AQ45">
        <f>0.61365*EXP(17.502*J45/(240.97+J45))</f>
        <v>2.936402858761217</v>
      </c>
      <c r="AR45">
        <f>AQ45*1000/AA45</f>
        <v>33.508642044300395</v>
      </c>
      <c r="AS45">
        <f>(AR45-U45)</f>
        <v>11.940965500110941</v>
      </c>
      <c r="AT45">
        <f>IF(D45,P45,(O45+P45)/2)</f>
        <v>23.707864761352539</v>
      </c>
      <c r="AU45">
        <f>0.61365*EXP(17.502*AT45/(240.97+AT45))</f>
        <v>2.9428184936461106</v>
      </c>
      <c r="AV45">
        <f>IF(AS45&lt;&gt;0,(1000-(AR45+U45)/2)/AS45*AL45,0)</f>
        <v>1.9742170533961296</v>
      </c>
      <c r="AW45">
        <f>U45*AA45/1000</f>
        <v>1.8900015995117718</v>
      </c>
      <c r="AX45">
        <f>(AU45-AW45)</f>
        <v>1.0528168941343388</v>
      </c>
      <c r="AY45">
        <f>1/(1.6/F45+1.37/N45)</f>
        <v>1.3320129002479468</v>
      </c>
      <c r="AZ45">
        <f>G45*AA45*0.001</f>
        <v>33.526511540142486</v>
      </c>
      <c r="BA45">
        <f>G45/S45</f>
        <v>0.97997470585761948</v>
      </c>
      <c r="BB45">
        <f>(1-AL45*AA45/AQ45/F45)*100</f>
        <v>82.134865831001378</v>
      </c>
      <c r="BC45">
        <f>(S45-E45/(N45/1.35))</f>
        <v>390.0384078522527</v>
      </c>
      <c r="BD45">
        <f>E45*BB45/100/BC45</f>
        <v>2.199206627283146E-3</v>
      </c>
    </row>
    <row r="46" spans="1:56" x14ac:dyDescent="0.25">
      <c r="A46" s="1" t="s">
        <v>1</v>
      </c>
      <c r="B46" s="1" t="s">
        <v>863</v>
      </c>
      <c r="K46" s="1">
        <v>2.72</v>
      </c>
    </row>
    <row r="47" spans="1:56" x14ac:dyDescent="0.25">
      <c r="A47" s="1" t="s">
        <v>1</v>
      </c>
      <c r="B47" s="1" t="s">
        <v>862</v>
      </c>
      <c r="K47" s="1">
        <v>2.72</v>
      </c>
    </row>
    <row r="48" spans="1:56" x14ac:dyDescent="0.25">
      <c r="A48" s="1">
        <v>11</v>
      </c>
      <c r="B48" s="1" t="s">
        <v>861</v>
      </c>
      <c r="C48" s="1">
        <v>2397.5000008828938</v>
      </c>
      <c r="D48" s="1">
        <v>0</v>
      </c>
      <c r="E48">
        <f>(R48-S48*(1000-T48)/(1000-U48))*AK48</f>
        <v>1.0754326562550669</v>
      </c>
      <c r="F48">
        <f>IF(AV48&lt;&gt;0,1/(1/AV48-1/N48),0)</f>
        <v>5.0066127572086634</v>
      </c>
      <c r="G48">
        <f>((AY48-AL48/2)*S48-E48)/(AY48+AL48/2)</f>
        <v>382.80014934231627</v>
      </c>
      <c r="H48">
        <f>AL48*1000</f>
        <v>25.23301746631607</v>
      </c>
      <c r="I48">
        <f>(AQ48-AW48)</f>
        <v>0.9870965258641784</v>
      </c>
      <c r="J48">
        <f>(P48+AP48*D48)</f>
        <v>23.764261245727539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23.887231826782227</v>
      </c>
      <c r="P48" s="1">
        <v>23.764261245727539</v>
      </c>
      <c r="Q48" s="1">
        <v>23.898902893066406</v>
      </c>
      <c r="R48" s="1">
        <v>400.02432250976563</v>
      </c>
      <c r="S48" s="1">
        <v>390.11053466796875</v>
      </c>
      <c r="T48" s="1">
        <v>3.7007100880146027E-2</v>
      </c>
      <c r="U48" s="1">
        <v>22.432910919189453</v>
      </c>
      <c r="V48" s="1">
        <v>0.10901166498661041</v>
      </c>
      <c r="W48" s="1">
        <v>66.080535888671875</v>
      </c>
      <c r="X48" s="1">
        <v>299.58224487304688</v>
      </c>
      <c r="Y48" s="1">
        <v>1601.0010986328125</v>
      </c>
      <c r="Z48" s="1">
        <v>3.8473460674285889</v>
      </c>
      <c r="AA48" s="1">
        <v>87.626983642578125</v>
      </c>
      <c r="AB48" s="1">
        <v>16.377012252807617</v>
      </c>
      <c r="AC48" s="1">
        <v>-8.9561350643634796E-2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1.1014053120332603</v>
      </c>
      <c r="AL48">
        <f>(U48-T48)/(1000-U48)*AK48</f>
        <v>2.5233017466316069E-2</v>
      </c>
      <c r="AM48">
        <f>(P48+273.15)</f>
        <v>296.91426124572752</v>
      </c>
      <c r="AN48">
        <f>(O48+273.15)</f>
        <v>297.0372318267822</v>
      </c>
      <c r="AO48">
        <f>(Y48*AG48+Z48*AH48)*AI48</f>
        <v>256.16017005562389</v>
      </c>
      <c r="AP48">
        <f>((AO48+0.00000010773*(AN48^4-AM48^4))-AL48*44100)/(L48*51.4+0.00000043092*AM48^3)</f>
        <v>-7.0514236303616959</v>
      </c>
      <c r="AQ48">
        <f>0.61365*EXP(17.502*J48/(240.97+J48))</f>
        <v>2.9528248440354048</v>
      </c>
      <c r="AR48">
        <f>AQ48*1000/AA48</f>
        <v>33.697666190128004</v>
      </c>
      <c r="AS48">
        <f>(AR48-U48)</f>
        <v>11.264755270938551</v>
      </c>
      <c r="AT48">
        <f>IF(D48,P48,(O48+P48)/2)</f>
        <v>23.825746536254883</v>
      </c>
      <c r="AU48">
        <f>0.61365*EXP(17.502*AT48/(240.97+AT48))</f>
        <v>2.9637679832332648</v>
      </c>
      <c r="AV48">
        <f>IF(AS48&lt;&gt;0,(1000-(AR48+U48)/2)/AS48*AL48,0)</f>
        <v>2.177130790696336</v>
      </c>
      <c r="AW48">
        <f>U48*AA48/1000</f>
        <v>1.9657283181712264</v>
      </c>
      <c r="AX48">
        <f>(AU48-AW48)</f>
        <v>0.99803966506203845</v>
      </c>
      <c r="AY48">
        <f>1/(1.6/F48+1.37/N48)</f>
        <v>1.4810254957464526</v>
      </c>
      <c r="AZ48">
        <f>G48*AA48*0.001</f>
        <v>33.543622424795615</v>
      </c>
      <c r="BA48">
        <f>G48/S48</f>
        <v>0.98126073336657138</v>
      </c>
      <c r="BB48">
        <f>(1-AL48*AA48/AQ48/F48)*100</f>
        <v>85.043658846669587</v>
      </c>
      <c r="BC48">
        <f>(S48-E48/(N48/1.35))</f>
        <v>389.73366134477192</v>
      </c>
      <c r="BD48">
        <f>E48*BB48/100/BC48</f>
        <v>2.3466981942372187E-3</v>
      </c>
    </row>
    <row r="49" spans="1:56" x14ac:dyDescent="0.25">
      <c r="A49" s="1" t="s">
        <v>1</v>
      </c>
      <c r="B49" s="1" t="s">
        <v>860</v>
      </c>
      <c r="K49" s="1">
        <v>2.72</v>
      </c>
    </row>
    <row r="50" spans="1:56" x14ac:dyDescent="0.25">
      <c r="A50" s="1" t="s">
        <v>1</v>
      </c>
      <c r="B50" s="1" t="s">
        <v>859</v>
      </c>
      <c r="K50" s="1">
        <v>2.72</v>
      </c>
    </row>
    <row r="51" spans="1:56" x14ac:dyDescent="0.25">
      <c r="A51" s="1">
        <v>12</v>
      </c>
      <c r="B51" s="1" t="s">
        <v>858</v>
      </c>
      <c r="C51" s="1">
        <v>2605.0000008717179</v>
      </c>
      <c r="D51" s="1">
        <v>0</v>
      </c>
      <c r="E51">
        <f>(R51-S51*(1000-T51)/(1000-U51))*AK51</f>
        <v>0.6771087105787903</v>
      </c>
      <c r="F51">
        <f>IF(AV51&lt;&gt;0,1/(1/AV51-1/N51),0)</f>
        <v>6.8197874414084803</v>
      </c>
      <c r="G51">
        <f>((AY51-AL51/2)*S51-E51)/(AY51+AL51/2)</f>
        <v>383.55468870232795</v>
      </c>
      <c r="H51">
        <f>AL51*1000</f>
        <v>26.493359155115105</v>
      </c>
      <c r="I51">
        <f>(AQ51-AW51)</f>
        <v>0.91591644541012762</v>
      </c>
      <c r="J51">
        <f>(P51+AP51*D51)</f>
        <v>23.897846221923828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24.091953277587891</v>
      </c>
      <c r="P51" s="1">
        <v>23.897846221923828</v>
      </c>
      <c r="Q51" s="1">
        <v>24.066020965576172</v>
      </c>
      <c r="R51" s="1">
        <v>399.99462890625</v>
      </c>
      <c r="S51" s="1">
        <v>390.00259399414063</v>
      </c>
      <c r="T51" s="1">
        <v>3.8358107209205627E-2</v>
      </c>
      <c r="U51" s="1">
        <v>23.517614364624023</v>
      </c>
      <c r="V51" s="1">
        <v>0.11160755902528763</v>
      </c>
      <c r="W51" s="1">
        <v>68.427352905273438</v>
      </c>
      <c r="X51" s="1">
        <v>299.69949340820313</v>
      </c>
      <c r="Y51" s="1">
        <v>2000.8609619140625</v>
      </c>
      <c r="Z51" s="1">
        <v>3.2358274459838867</v>
      </c>
      <c r="AA51" s="1">
        <v>87.624916076660156</v>
      </c>
      <c r="AB51" s="1">
        <v>16.810945510864258</v>
      </c>
      <c r="AC51" s="1">
        <v>-0.10526769608259201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1.1018363728242759</v>
      </c>
      <c r="AL51">
        <f>(U51-T51)/(1000-U51)*AK51</f>
        <v>2.6493359155115106E-2</v>
      </c>
      <c r="AM51">
        <f>(P51+273.15)</f>
        <v>297.04784622192381</v>
      </c>
      <c r="AN51">
        <f>(O51+273.15)</f>
        <v>297.24195327758787</v>
      </c>
      <c r="AO51">
        <f>(Y51*AG51+Z51*AH51)*AI51</f>
        <v>320.13774675061359</v>
      </c>
      <c r="AP51">
        <f>((AO51+0.00000010773*(AN51^4-AM51^4))-AL51*44100)/(L51*51.4+0.00000043092*AM51^3)</f>
        <v>-6.9746671357889127</v>
      </c>
      <c r="AQ51">
        <f>0.61365*EXP(17.502*J51/(240.97+J51))</f>
        <v>2.9766454304335652</v>
      </c>
      <c r="AR51">
        <f>AQ51*1000/AA51</f>
        <v>33.970308488848033</v>
      </c>
      <c r="AS51">
        <f>(AR51-U51)</f>
        <v>10.45269412422401</v>
      </c>
      <c r="AT51">
        <f>IF(D51,P51,(O51+P51)/2)</f>
        <v>23.994899749755859</v>
      </c>
      <c r="AU51">
        <f>0.61365*EXP(17.502*AT51/(240.97+AT51))</f>
        <v>2.9940570271543097</v>
      </c>
      <c r="AV51">
        <f>IF(AS51&lt;&gt;0,(1000-(AR51+U51)/2)/AS51*AL51,0)</f>
        <v>2.4617418969395226</v>
      </c>
      <c r="AW51">
        <f>U51*AA51/1000</f>
        <v>2.0607289850234376</v>
      </c>
      <c r="AX51">
        <f>(AU51-AW51)</f>
        <v>0.93332804213087206</v>
      </c>
      <c r="AY51">
        <f>1/(1.6/F51+1.37/N51)</f>
        <v>1.6942206305691543</v>
      </c>
      <c r="AZ51">
        <f>G51*AA51*0.001</f>
        <v>33.608947408351</v>
      </c>
      <c r="BA51">
        <f>G51/S51</f>
        <v>0.98346701947344084</v>
      </c>
      <c r="BB51">
        <f>(1-AL51*AA51/AQ51/F51)*100</f>
        <v>88.564196155121536</v>
      </c>
      <c r="BC51">
        <f>(S51-E51/(N51/1.35))</f>
        <v>389.76530883412886</v>
      </c>
      <c r="BD51">
        <f>E51*BB51/100/BC51</f>
        <v>1.5385563389778646E-3</v>
      </c>
    </row>
    <row r="52" spans="1:56" x14ac:dyDescent="0.25">
      <c r="A52" s="1" t="s">
        <v>1</v>
      </c>
      <c r="B52" s="1" t="s">
        <v>857</v>
      </c>
    </row>
    <row r="53" spans="1:56" x14ac:dyDescent="0.25">
      <c r="A53" s="1" t="s">
        <v>1</v>
      </c>
      <c r="B53" s="1" t="s">
        <v>856</v>
      </c>
    </row>
    <row r="54" spans="1:56" x14ac:dyDescent="0.25">
      <c r="A54" s="1" t="s">
        <v>1</v>
      </c>
      <c r="B54" s="1" t="s">
        <v>855</v>
      </c>
    </row>
    <row r="55" spans="1:56" x14ac:dyDescent="0.25">
      <c r="A55" s="1" t="s">
        <v>1</v>
      </c>
      <c r="B55" s="1" t="s">
        <v>854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ABBF2-2C7D-4732-865B-BDC30ABCEAD4}">
  <dimension ref="A1:BD56"/>
  <sheetViews>
    <sheetView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5038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5037</v>
      </c>
    </row>
    <row r="12" spans="1:56" x14ac:dyDescent="0.25">
      <c r="A12" s="1" t="s">
        <v>1</v>
      </c>
      <c r="B12" s="1" t="s">
        <v>5036</v>
      </c>
    </row>
    <row r="13" spans="1:56" x14ac:dyDescent="0.25">
      <c r="A13" s="1" t="s">
        <v>1</v>
      </c>
      <c r="B13" s="1" t="s">
        <v>5035</v>
      </c>
    </row>
    <row r="14" spans="1:56" x14ac:dyDescent="0.25">
      <c r="A14" s="1" t="s">
        <v>1</v>
      </c>
      <c r="B14" s="1" t="s">
        <v>5034</v>
      </c>
    </row>
    <row r="15" spans="1:56" x14ac:dyDescent="0.25">
      <c r="A15" s="1" t="s">
        <v>1</v>
      </c>
      <c r="B15" s="1" t="s">
        <v>5033</v>
      </c>
    </row>
    <row r="16" spans="1:56" x14ac:dyDescent="0.25">
      <c r="A16" s="1" t="s">
        <v>1</v>
      </c>
      <c r="B16" s="1" t="s">
        <v>5032</v>
      </c>
    </row>
    <row r="17" spans="1:56" x14ac:dyDescent="0.25">
      <c r="A17" s="1" t="s">
        <v>1</v>
      </c>
      <c r="B17" s="1" t="s">
        <v>5031</v>
      </c>
    </row>
    <row r="18" spans="1:56" x14ac:dyDescent="0.25">
      <c r="A18" s="1" t="s">
        <v>1</v>
      </c>
      <c r="B18" s="1" t="s">
        <v>5030</v>
      </c>
    </row>
    <row r="19" spans="1:56" x14ac:dyDescent="0.25">
      <c r="A19" s="1">
        <v>1</v>
      </c>
      <c r="B19" s="1" t="s">
        <v>5029</v>
      </c>
      <c r="C19" s="1">
        <v>264.50000405684114</v>
      </c>
      <c r="D19" s="1">
        <v>0</v>
      </c>
      <c r="E19">
        <f>(R19-S19*(1000-T19)/(1000-U19))*AK19</f>
        <v>-0.72474349273235772</v>
      </c>
      <c r="F19">
        <f>IF(AV19&lt;&gt;0,1/(1/AV19-1/N19),0)</f>
        <v>3.5918445852865419</v>
      </c>
      <c r="G19">
        <f>((AY19-AL19/2)*S19-E19)/(AY19+AL19/2)</f>
        <v>385.83530565138614</v>
      </c>
      <c r="H19">
        <f>AL19*1000</f>
        <v>23.563356806914047</v>
      </c>
      <c r="I19">
        <f>(AQ19-AW19)</f>
        <v>1.0374852094881715</v>
      </c>
      <c r="J19">
        <f>(P19+AP19*D19)</f>
        <v>23.710990905761719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24.639673233032227</v>
      </c>
      <c r="P19" s="1">
        <v>23.710990905761719</v>
      </c>
      <c r="Q19" s="1">
        <v>24.774673461914063</v>
      </c>
      <c r="R19" s="1">
        <v>400.00518798828125</v>
      </c>
      <c r="S19" s="1">
        <v>392.298583984375</v>
      </c>
      <c r="T19" s="1">
        <v>0.69987916946411133</v>
      </c>
      <c r="U19" s="1">
        <v>21.556352615356445</v>
      </c>
      <c r="V19" s="1">
        <v>1.9884021282196045</v>
      </c>
      <c r="W19" s="1">
        <v>61.242996215820313</v>
      </c>
      <c r="X19" s="1">
        <v>300.67755126953125</v>
      </c>
      <c r="Y19" s="1">
        <v>-8.1960208714008331E-2</v>
      </c>
      <c r="Z19" s="1">
        <v>2.495065450668335</v>
      </c>
      <c r="AA19" s="1">
        <v>88.414176940917969</v>
      </c>
      <c r="AB19" s="1">
        <v>162.21875</v>
      </c>
      <c r="AC19" s="1">
        <v>10.790850639343262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1.105432173785041</v>
      </c>
      <c r="AL19">
        <f>(U19-T19)/(1000-U19)*AK19</f>
        <v>2.3563356806914047E-2</v>
      </c>
      <c r="AM19">
        <f>(P19+273.15)</f>
        <v>296.8609909057617</v>
      </c>
      <c r="AN19">
        <f>(O19+273.15)</f>
        <v>297.7896732330322</v>
      </c>
      <c r="AO19">
        <f>(Y19*AG19+Z19*AH19)*AI19</f>
        <v>-1.3113633101128785E-2</v>
      </c>
      <c r="AP19">
        <f>((AO19+0.00000010773*(AN19^4-AM19^4))-AL19*44100)/(L19*51.4+0.00000043092*AM19^3)</f>
        <v>-8.4816315795973125</v>
      </c>
      <c r="AQ19">
        <f>0.61365*EXP(17.502*J19/(240.97+J19))</f>
        <v>2.9433723838231161</v>
      </c>
      <c r="AR19">
        <f>AQ19*1000/AA19</f>
        <v>33.290728768419122</v>
      </c>
      <c r="AS19">
        <f>(AR19-U19)</f>
        <v>11.734376153062676</v>
      </c>
      <c r="AT19">
        <f>IF(D19,P19,(O19+P19)/2)</f>
        <v>24.175332069396973</v>
      </c>
      <c r="AU19">
        <f>0.61365*EXP(17.502*AT19/(240.97+AT19))</f>
        <v>3.0266637311587683</v>
      </c>
      <c r="AV19">
        <f>IF(AS19&lt;&gt;0,(1000-(AR19+U19)/2)/AS19*AL19,0)</f>
        <v>1.9529939925013211</v>
      </c>
      <c r="AW19">
        <f>U19*AA19/1000</f>
        <v>1.9058871743349446</v>
      </c>
      <c r="AX19">
        <f>(AU19-AW19)</f>
        <v>1.1207765568238237</v>
      </c>
      <c r="AY19">
        <f>1/(1.6/F19+1.37/N19)</f>
        <v>1.3062998860336752</v>
      </c>
      <c r="AZ19">
        <f>G19*AA19*0.001</f>
        <v>34.113310983914822</v>
      </c>
      <c r="BA19">
        <f>G19/S19</f>
        <v>0.98352459428391337</v>
      </c>
      <c r="BB19">
        <f>(1-AL19*AA19/AQ19/F19)*100</f>
        <v>80.294097932020264</v>
      </c>
      <c r="BC19">
        <f>(S19-E19/(N19/1.35))</f>
        <v>392.52716439643928</v>
      </c>
      <c r="BD19">
        <f>E19*BB19/100/BC19</f>
        <v>-1.4825120465363194E-3</v>
      </c>
    </row>
    <row r="20" spans="1:56" x14ac:dyDescent="0.25">
      <c r="A20" s="1" t="s">
        <v>1</v>
      </c>
      <c r="B20" s="1" t="s">
        <v>5028</v>
      </c>
      <c r="K20" s="1">
        <v>2.72</v>
      </c>
    </row>
    <row r="21" spans="1:56" x14ac:dyDescent="0.25">
      <c r="A21" s="1" t="s">
        <v>1</v>
      </c>
      <c r="B21" s="1" t="s">
        <v>5027</v>
      </c>
      <c r="K21" s="1">
        <v>2.72</v>
      </c>
    </row>
    <row r="22" spans="1:56" x14ac:dyDescent="0.25">
      <c r="A22" s="1">
        <v>2</v>
      </c>
      <c r="B22" s="1" t="s">
        <v>5026</v>
      </c>
      <c r="C22" s="1">
        <v>471.00000406801701</v>
      </c>
      <c r="D22" s="1">
        <v>0</v>
      </c>
      <c r="E22">
        <f>(R22-S22*(1000-T22)/(1000-U22))*AK22</f>
        <v>0.11899159680483637</v>
      </c>
      <c r="F22">
        <f>IF(AV22&lt;&gt;0,1/(1/AV22-1/N22),0)</f>
        <v>3.3851069036833623</v>
      </c>
      <c r="G22">
        <f>((AY22-AL22/2)*S22-E22)/(AY22+AL22/2)</f>
        <v>384.64706164517196</v>
      </c>
      <c r="H22">
        <f>AL22*1000</f>
        <v>22.91838637427319</v>
      </c>
      <c r="I22">
        <f>(AQ22-AW22)</f>
        <v>1.0431449064241634</v>
      </c>
      <c r="J22">
        <f>(P22+AP22*D22)</f>
        <v>23.462478637695313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24.561651229858398</v>
      </c>
      <c r="P22" s="1">
        <v>23.462478637695313</v>
      </c>
      <c r="Q22" s="1">
        <v>24.751136779785156</v>
      </c>
      <c r="R22" s="1">
        <v>400.025390625</v>
      </c>
      <c r="S22" s="1">
        <v>391.79458618164063</v>
      </c>
      <c r="T22" s="1">
        <v>0.69999235868453979</v>
      </c>
      <c r="U22" s="1">
        <v>20.997846603393555</v>
      </c>
      <c r="V22" s="1">
        <v>1.9979939460754395</v>
      </c>
      <c r="W22" s="1">
        <v>59.934329986572266</v>
      </c>
      <c r="X22" s="1">
        <v>300.66748046875</v>
      </c>
      <c r="Y22" s="1">
        <v>26.237041473388672</v>
      </c>
      <c r="Z22" s="1">
        <v>2.5167300701141357</v>
      </c>
      <c r="AA22" s="1">
        <v>88.412849426269531</v>
      </c>
      <c r="AB22" s="1">
        <v>161.68043518066406</v>
      </c>
      <c r="AC22" s="1">
        <v>10.628543853759766</v>
      </c>
      <c r="AD22" s="1">
        <v>0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1.1053951487821687</v>
      </c>
      <c r="AL22">
        <f>(U22-T22)/(1000-U22)*AK22</f>
        <v>2.2918386374273191E-2</v>
      </c>
      <c r="AM22">
        <f>(P22+273.15)</f>
        <v>296.61247863769529</v>
      </c>
      <c r="AN22">
        <f>(O22+273.15)</f>
        <v>297.71165122985838</v>
      </c>
      <c r="AO22">
        <f>(Y22*AG22+Z22*AH22)*AI22</f>
        <v>4.1979265419112153</v>
      </c>
      <c r="AP22">
        <f>((AO22+0.00000010773*(AN22^4-AM22^4))-AL22*44100)/(L22*51.4+0.00000043092*AM22^3)</f>
        <v>-8.1985400950799541</v>
      </c>
      <c r="AQ22">
        <f>0.61365*EXP(17.502*J22/(240.97+J22))</f>
        <v>2.8996243564459028</v>
      </c>
      <c r="AR22">
        <f>AQ22*1000/AA22</f>
        <v>32.796413363693226</v>
      </c>
      <c r="AS22">
        <f>(AR22-U22)</f>
        <v>11.798566760299671</v>
      </c>
      <c r="AT22">
        <f>IF(D22,P22,(O22+P22)/2)</f>
        <v>24.012064933776855</v>
      </c>
      <c r="AU22">
        <f>0.61365*EXP(17.502*AT22/(240.97+AT22))</f>
        <v>2.9971457452961263</v>
      </c>
      <c r="AV22">
        <f>IF(AS22&lt;&gt;0,(1000-(AR22+U22)/2)/AS22*AL22,0)</f>
        <v>1.8902251442941234</v>
      </c>
      <c r="AW22">
        <f>U22*AA22/1000</f>
        <v>1.8564794500217394</v>
      </c>
      <c r="AX22">
        <f>(AU22-AW22)</f>
        <v>1.1406662952743869</v>
      </c>
      <c r="AY22">
        <f>1/(1.6/F22+1.37/N22)</f>
        <v>1.2614698126304997</v>
      </c>
      <c r="AZ22">
        <f>G22*AA22*0.001</f>
        <v>34.007742743491605</v>
      </c>
      <c r="BA22">
        <f>G22/S22</f>
        <v>0.98175695941557761</v>
      </c>
      <c r="BB22">
        <f>(1-AL22*AA22/AQ22/F22)*100</f>
        <v>79.356406592952439</v>
      </c>
      <c r="BC22">
        <f>(S22-E22/(N22/1.35))</f>
        <v>391.75705683711726</v>
      </c>
      <c r="BD22">
        <f>E22*BB22/100/BC22</f>
        <v>2.410357483647145E-4</v>
      </c>
    </row>
    <row r="23" spans="1:56" x14ac:dyDescent="0.25">
      <c r="A23" s="1" t="s">
        <v>1</v>
      </c>
      <c r="B23" s="1" t="s">
        <v>5025</v>
      </c>
      <c r="K23" s="1">
        <v>2.72</v>
      </c>
    </row>
    <row r="24" spans="1:56" x14ac:dyDescent="0.25">
      <c r="A24" s="1" t="s">
        <v>1</v>
      </c>
      <c r="B24" s="1" t="s">
        <v>5024</v>
      </c>
      <c r="K24" s="1">
        <v>2.72</v>
      </c>
    </row>
    <row r="25" spans="1:56" x14ac:dyDescent="0.25">
      <c r="A25" s="1">
        <v>3</v>
      </c>
      <c r="B25" s="1" t="s">
        <v>5023</v>
      </c>
      <c r="C25" s="1">
        <v>677.00000406801701</v>
      </c>
      <c r="D25" s="1">
        <v>0</v>
      </c>
      <c r="E25">
        <f>(R25-S25*(1000-T25)/(1000-U25))*AK25</f>
        <v>0.72424812928777582</v>
      </c>
      <c r="F25">
        <f>IF(AV25&lt;&gt;0,1/(1/AV25-1/N25),0)</f>
        <v>3.2600339486930068</v>
      </c>
      <c r="G25">
        <f>((AY25-AL25/2)*S25-E25)/(AY25+AL25/2)</f>
        <v>383.80499630070295</v>
      </c>
      <c r="H25">
        <f>AL25*1000</f>
        <v>22.449440353385057</v>
      </c>
      <c r="I25">
        <f>(AQ25-AW25)</f>
        <v>1.0441024505258483</v>
      </c>
      <c r="J25">
        <f>(P25+AP25*D25)</f>
        <v>23.260587692260742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24.446975708007813</v>
      </c>
      <c r="P25" s="1">
        <v>23.260587692260742</v>
      </c>
      <c r="Q25" s="1">
        <v>24.663928985595703</v>
      </c>
      <c r="R25" s="1">
        <v>400.05374145507813</v>
      </c>
      <c r="S25" s="1">
        <v>391.4483642578125</v>
      </c>
      <c r="T25" s="1">
        <v>0.69873237609863281</v>
      </c>
      <c r="U25" s="1">
        <v>20.59016227722168</v>
      </c>
      <c r="V25" s="1">
        <v>2.0080933570861816</v>
      </c>
      <c r="W25" s="1">
        <v>59.174259185791016</v>
      </c>
      <c r="X25" s="1">
        <v>300.6580810546875</v>
      </c>
      <c r="Y25" s="1">
        <v>50.103061676025391</v>
      </c>
      <c r="Z25" s="1">
        <v>2.6673908233642578</v>
      </c>
      <c r="AA25" s="1">
        <v>88.41119384765625</v>
      </c>
      <c r="AB25" s="1">
        <v>161.3043212890625</v>
      </c>
      <c r="AC25" s="1">
        <v>10.523640632629395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1.1053605921128213</v>
      </c>
      <c r="AL25">
        <f>(U25-T25)/(1000-U25)*AK25</f>
        <v>2.2449440353385058E-2</v>
      </c>
      <c r="AM25">
        <f>(P25+273.15)</f>
        <v>296.41058769226072</v>
      </c>
      <c r="AN25">
        <f>(O25+273.15)</f>
        <v>297.59697570800779</v>
      </c>
      <c r="AO25">
        <f>(Y25*AG25+Z25*AH25)*AI25</f>
        <v>8.0164896889815509</v>
      </c>
      <c r="AP25">
        <f>((AO25+0.00000010773*(AN25^4-AM25^4))-AL25*44100)/(L25*51.4+0.00000043092*AM25^3)</f>
        <v>-7.9900409818512097</v>
      </c>
      <c r="AQ25">
        <f>0.61365*EXP(17.502*J25/(240.97+J25))</f>
        <v>2.8645032789719935</v>
      </c>
      <c r="AR25">
        <f>AQ25*1000/AA25</f>
        <v>32.399780551633512</v>
      </c>
      <c r="AS25">
        <f>(AR25-U25)</f>
        <v>11.809618274411832</v>
      </c>
      <c r="AT25">
        <f>IF(D25,P25,(O25+P25)/2)</f>
        <v>23.853781700134277</v>
      </c>
      <c r="AU25">
        <f>0.61365*EXP(17.502*AT25/(240.97+AT25))</f>
        <v>2.9687694358212413</v>
      </c>
      <c r="AV25">
        <f>IF(AS25&lt;&gt;0,(1000-(AR25+U25)/2)/AS25*AL25,0)</f>
        <v>1.8505799734700292</v>
      </c>
      <c r="AW25">
        <f>U25*AA25/1000</f>
        <v>1.8204008284461453</v>
      </c>
      <c r="AX25">
        <f>(AU25-AW25)</f>
        <v>1.1483686073750961</v>
      </c>
      <c r="AY25">
        <f>1/(1.6/F25+1.37/N25)</f>
        <v>1.2332587179490417</v>
      </c>
      <c r="AZ25">
        <f>G25*AA25*0.001</f>
        <v>33.932657927640435</v>
      </c>
      <c r="BA25">
        <f>G25/S25</f>
        <v>0.9804741348923468</v>
      </c>
      <c r="BB25">
        <f>(1-AL25*AA25/AQ25/F25)*100</f>
        <v>78.745968126970183</v>
      </c>
      <c r="BC25">
        <f>(S25-E25/(N25/1.35))</f>
        <v>391.21994008085954</v>
      </c>
      <c r="BD25">
        <f>E25*BB25/100/BC25</f>
        <v>1.4577891938004324E-3</v>
      </c>
    </row>
    <row r="26" spans="1:56" x14ac:dyDescent="0.25">
      <c r="A26" s="1" t="s">
        <v>1</v>
      </c>
      <c r="B26" s="1" t="s">
        <v>5022</v>
      </c>
      <c r="K26" s="1">
        <v>2.72</v>
      </c>
    </row>
    <row r="27" spans="1:56" x14ac:dyDescent="0.25">
      <c r="A27" s="1" t="s">
        <v>1</v>
      </c>
      <c r="B27" s="1" t="s">
        <v>5021</v>
      </c>
      <c r="K27" s="1">
        <v>2.72</v>
      </c>
    </row>
    <row r="28" spans="1:56" x14ac:dyDescent="0.25">
      <c r="A28" s="1">
        <v>4</v>
      </c>
      <c r="B28" s="1" t="s">
        <v>5020</v>
      </c>
      <c r="C28" s="1">
        <v>883.00000406801701</v>
      </c>
      <c r="D28" s="1">
        <v>0</v>
      </c>
      <c r="E28">
        <f>(R28-S28*(1000-T28)/(1000-U28))*AK28</f>
        <v>1.4218383327983626</v>
      </c>
      <c r="F28">
        <f>IF(AV28&lt;&gt;0,1/(1/AV28-1/N28),0)</f>
        <v>3.2588315241560588</v>
      </c>
      <c r="G28">
        <f>((AY28-AL28/2)*S28-E28)/(AY28+AL28/2)</f>
        <v>382.71660042765433</v>
      </c>
      <c r="H28">
        <f>AL28*1000</f>
        <v>22.286801612372354</v>
      </c>
      <c r="I28">
        <f>(AQ28-AW28)</f>
        <v>1.0369138015401096</v>
      </c>
      <c r="J28">
        <f>(P28+AP28*D28)</f>
        <v>23.147554397583008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24.35211181640625</v>
      </c>
      <c r="P28" s="1">
        <v>23.147554397583008</v>
      </c>
      <c r="Q28" s="1">
        <v>24.574865341186523</v>
      </c>
      <c r="R28" s="1">
        <v>400.03042602539063</v>
      </c>
      <c r="S28" s="1">
        <v>390.86117553710938</v>
      </c>
      <c r="T28" s="1">
        <v>0.69666153192520142</v>
      </c>
      <c r="U28" s="1">
        <v>20.451543807983398</v>
      </c>
      <c r="V28" s="1">
        <v>2.013486385345459</v>
      </c>
      <c r="W28" s="1">
        <v>59.108913421630859</v>
      </c>
      <c r="X28" s="1">
        <v>300.5855712890625</v>
      </c>
      <c r="Y28" s="1">
        <v>99.421165466308594</v>
      </c>
      <c r="Z28" s="1">
        <v>2.5492851734161377</v>
      </c>
      <c r="AA28" s="1">
        <v>88.408439636230469</v>
      </c>
      <c r="AB28" s="1">
        <v>160.64555358886719</v>
      </c>
      <c r="AC28" s="1">
        <v>10.471863746643066</v>
      </c>
      <c r="AD28" s="1">
        <v>0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1.1050940120921413</v>
      </c>
      <c r="AL28">
        <f>(U28-T28)/(1000-U28)*AK28</f>
        <v>2.2286801612372353E-2</v>
      </c>
      <c r="AM28">
        <f>(P28+273.15)</f>
        <v>296.29755439758299</v>
      </c>
      <c r="AN28">
        <f>(O28+273.15)</f>
        <v>297.50211181640623</v>
      </c>
      <c r="AO28">
        <f>(Y28*AG28+Z28*AH28)*AI28</f>
        <v>15.90738611905158</v>
      </c>
      <c r="AP28">
        <f>((AO28+0.00000010773*(AN28^4-AM28^4))-AL28*44100)/(L28*51.4+0.00000043092*AM28^3)</f>
        <v>-7.8650426950367756</v>
      </c>
      <c r="AQ28">
        <f>0.61365*EXP(17.502*J28/(240.97+J28))</f>
        <v>2.8450028777559329</v>
      </c>
      <c r="AR28">
        <f>AQ28*1000/AA28</f>
        <v>32.18021819480262</v>
      </c>
      <c r="AS28">
        <f>(AR28-U28)</f>
        <v>11.728674386819222</v>
      </c>
      <c r="AT28">
        <f>IF(D28,P28,(O28+P28)/2)</f>
        <v>23.749833106994629</v>
      </c>
      <c r="AU28">
        <f>0.61365*EXP(17.502*AT28/(240.97+AT28))</f>
        <v>2.9502620512694087</v>
      </c>
      <c r="AV28">
        <f>IF(AS28&lt;&gt;0,(1000-(AR28+U28)/2)/AS28*AL28,0)</f>
        <v>1.850192449508743</v>
      </c>
      <c r="AW28">
        <f>U28*AA28/1000</f>
        <v>1.8080890762158233</v>
      </c>
      <c r="AX28">
        <f>(AU28-AW28)</f>
        <v>1.1421729750535854</v>
      </c>
      <c r="AY28">
        <f>1/(1.6/F28+1.37/N28)</f>
        <v>1.2329833551996909</v>
      </c>
      <c r="AZ28">
        <f>G28*AA28*0.001</f>
        <v>33.835377466691618</v>
      </c>
      <c r="BA28">
        <f>G28/S28</f>
        <v>0.97916248627594438</v>
      </c>
      <c r="BB28">
        <f>(1-AL28*AA28/AQ28/F28)*100</f>
        <v>78.748144518241872</v>
      </c>
      <c r="BC28">
        <f>(S28-E28/(N28/1.35))</f>
        <v>390.41273495742985</v>
      </c>
      <c r="BD28">
        <f>E28*BB28/100/BC28</f>
        <v>2.8679169629287401E-3</v>
      </c>
    </row>
    <row r="29" spans="1:56" x14ac:dyDescent="0.25">
      <c r="A29" s="1" t="s">
        <v>1</v>
      </c>
      <c r="B29" s="1" t="s">
        <v>5019</v>
      </c>
      <c r="K29" s="1">
        <v>2.72</v>
      </c>
    </row>
    <row r="30" spans="1:56" x14ac:dyDescent="0.25">
      <c r="A30" s="1" t="s">
        <v>1</v>
      </c>
      <c r="B30" s="1" t="s">
        <v>5018</v>
      </c>
      <c r="K30" s="1">
        <v>2.72</v>
      </c>
    </row>
    <row r="31" spans="1:56" x14ac:dyDescent="0.25">
      <c r="A31" s="1">
        <v>5</v>
      </c>
      <c r="B31" s="1" t="s">
        <v>5017</v>
      </c>
      <c r="C31" s="1">
        <v>1089.000004068017</v>
      </c>
      <c r="D31" s="1">
        <v>0</v>
      </c>
      <c r="E31">
        <f>(R31-S31*(1000-T31)/(1000-U31))*AK31</f>
        <v>2.1771557172243661</v>
      </c>
      <c r="F31">
        <f>IF(AV31&lt;&gt;0,1/(1/AV31-1/N31),0)</f>
        <v>3.3052922431046432</v>
      </c>
      <c r="G31">
        <f>((AY31-AL31/2)*S31-E31)/(AY31+AL31/2)</f>
        <v>381.60243362392725</v>
      </c>
      <c r="H31">
        <f>AL31*1000</f>
        <v>22.24958649348563</v>
      </c>
      <c r="I31">
        <f>(AQ31-AW31)</f>
        <v>1.0269777929700594</v>
      </c>
      <c r="J31">
        <f>(P31+AP31*D31)</f>
        <v>23.070810317993164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24.270862579345703</v>
      </c>
      <c r="P31" s="1">
        <v>23.070810317993164</v>
      </c>
      <c r="Q31" s="1">
        <v>24.493408203125</v>
      </c>
      <c r="R31" s="1">
        <v>400.0841064453125</v>
      </c>
      <c r="S31" s="1">
        <v>390.25814819335938</v>
      </c>
      <c r="T31" s="1">
        <v>0.69606477022171021</v>
      </c>
      <c r="U31" s="1">
        <v>20.415719985961914</v>
      </c>
      <c r="V31" s="1">
        <v>2.0215024948120117</v>
      </c>
      <c r="W31" s="1">
        <v>59.291072845458984</v>
      </c>
      <c r="X31" s="1">
        <v>300.63070678710938</v>
      </c>
      <c r="Y31" s="1">
        <v>150.47860717773438</v>
      </c>
      <c r="Z31" s="1">
        <v>2.6530466079711914</v>
      </c>
      <c r="AA31" s="1">
        <v>88.404991149902344</v>
      </c>
      <c r="AB31" s="1">
        <v>160.42333984375</v>
      </c>
      <c r="AC31" s="1">
        <v>10.456232070922852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1.1052599514231958</v>
      </c>
      <c r="AL31">
        <f>(U31-T31)/(1000-U31)*AK31</f>
        <v>2.2249586493485629E-2</v>
      </c>
      <c r="AM31">
        <f>(P31+273.15)</f>
        <v>296.22081031799314</v>
      </c>
      <c r="AN31">
        <f>(O31+273.15)</f>
        <v>297.42086257934568</v>
      </c>
      <c r="AO31">
        <f>(Y31*AG31+Z31*AH31)*AI31</f>
        <v>24.076576610284064</v>
      </c>
      <c r="AP31">
        <f>((AO31+0.00000010773*(AN31^4-AM31^4))-AL31*44100)/(L31*51.4+0.00000043092*AM31^3)</f>
        <v>-7.7851760782497452</v>
      </c>
      <c r="AQ31">
        <f>0.61365*EXP(17.502*J31/(240.97+J31))</f>
        <v>2.8318293376479069</v>
      </c>
      <c r="AR31">
        <f>AQ31*1000/AA31</f>
        <v>32.032459941613091</v>
      </c>
      <c r="AS31">
        <f>(AR31-U31)</f>
        <v>11.616739955651177</v>
      </c>
      <c r="AT31">
        <f>IF(D31,P31,(O31+P31)/2)</f>
        <v>23.670836448669434</v>
      </c>
      <c r="AU31">
        <f>0.61365*EXP(17.502*AT31/(240.97+AT31))</f>
        <v>2.9362647487795739</v>
      </c>
      <c r="AV31">
        <f>IF(AS31&lt;&gt;0,(1000-(AR31+U31)/2)/AS31*AL31,0)</f>
        <v>1.8650767270626138</v>
      </c>
      <c r="AW31">
        <f>U31*AA31/1000</f>
        <v>1.8048515446778475</v>
      </c>
      <c r="AX31">
        <f>(AU31-AW31)</f>
        <v>1.1314132041017264</v>
      </c>
      <c r="AY31">
        <f>1/(1.6/F31+1.37/N31)</f>
        <v>1.2435651636741281</v>
      </c>
      <c r="AZ31">
        <f>G31*AA31*0.001</f>
        <v>33.735559767304487</v>
      </c>
      <c r="BA31">
        <f>G31/S31</f>
        <v>0.97782054107133332</v>
      </c>
      <c r="BB31">
        <f>(1-AL31*AA31/AQ31/F31)*100</f>
        <v>78.985368061317146</v>
      </c>
      <c r="BC31">
        <f>(S31-E31/(N31/1.35))</f>
        <v>389.57148435165306</v>
      </c>
      <c r="BD31">
        <f>E31*BB31/100/BC31</f>
        <v>4.414169223344434E-3</v>
      </c>
    </row>
    <row r="32" spans="1:56" x14ac:dyDescent="0.25">
      <c r="A32" s="1" t="s">
        <v>1</v>
      </c>
      <c r="B32" s="1" t="s">
        <v>5016</v>
      </c>
      <c r="K32" s="1">
        <v>2.72</v>
      </c>
    </row>
    <row r="33" spans="1:56" x14ac:dyDescent="0.25">
      <c r="A33" s="1" t="s">
        <v>1</v>
      </c>
      <c r="B33" s="1" t="s">
        <v>5015</v>
      </c>
      <c r="K33" s="1">
        <v>2.72</v>
      </c>
    </row>
    <row r="34" spans="1:56" x14ac:dyDescent="0.25">
      <c r="A34" s="1">
        <v>6</v>
      </c>
      <c r="B34" s="1" t="s">
        <v>5014</v>
      </c>
      <c r="C34" s="1">
        <v>1295.000004068017</v>
      </c>
      <c r="D34" s="1">
        <v>0</v>
      </c>
      <c r="E34">
        <f>(R34-S34*(1000-T34)/(1000-U34))*AK34</f>
        <v>3.2509188516857548</v>
      </c>
      <c r="F34">
        <f>IF(AV34&lt;&gt;0,1/(1/AV34-1/N34),0)</f>
        <v>3.4480980758406687</v>
      </c>
      <c r="G34">
        <f>((AY34-AL34/2)*S34-E34)/(AY34+AL34/2)</f>
        <v>379.87846502316597</v>
      </c>
      <c r="H34">
        <f>AL34*1000</f>
        <v>22.471582050361022</v>
      </c>
      <c r="I34">
        <f>(AQ34-AW34)</f>
        <v>1.0128323223468978</v>
      </c>
      <c r="J34">
        <f>(P34+AP34*D34)</f>
        <v>23.086212158203125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24.237581253051758</v>
      </c>
      <c r="P34" s="1">
        <v>23.086212158203125</v>
      </c>
      <c r="Q34" s="1">
        <v>24.455215454101563</v>
      </c>
      <c r="R34" s="1">
        <v>400.05636596679688</v>
      </c>
      <c r="S34" s="1">
        <v>389.2030029296875</v>
      </c>
      <c r="T34" s="1">
        <v>0.69569939374923706</v>
      </c>
      <c r="U34" s="1">
        <v>20.606342315673828</v>
      </c>
      <c r="V34" s="1">
        <v>2.024402379989624</v>
      </c>
      <c r="W34" s="1">
        <v>59.962001800537109</v>
      </c>
      <c r="X34" s="1">
        <v>300.65924072265625</v>
      </c>
      <c r="Y34" s="1">
        <v>300.8818359375</v>
      </c>
      <c r="Z34" s="1">
        <v>2.4890685081481934</v>
      </c>
      <c r="AA34" s="1">
        <v>88.401741027832031</v>
      </c>
      <c r="AB34" s="1">
        <v>160.05755615234375</v>
      </c>
      <c r="AC34" s="1">
        <v>10.49424934387207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1.1053648555980007</v>
      </c>
      <c r="AL34">
        <f>(U34-T34)/(1000-U34)*AK34</f>
        <v>2.2471582050361021E-2</v>
      </c>
      <c r="AM34">
        <f>(P34+273.15)</f>
        <v>296.2362121582031</v>
      </c>
      <c r="AN34">
        <f>(O34+273.15)</f>
        <v>297.38758125305174</v>
      </c>
      <c r="AO34">
        <f>(Y34*AG34+Z34*AH34)*AI34</f>
        <v>48.141092673962703</v>
      </c>
      <c r="AP34">
        <f>((AO34+0.00000010773*(AN34^4-AM34^4))-AL34*44100)/(L34*51.4+0.00000043092*AM34^3)</f>
        <v>-7.6718303725133881</v>
      </c>
      <c r="AQ34">
        <f>0.61365*EXP(17.502*J34/(240.97+J34))</f>
        <v>2.8344688592679521</v>
      </c>
      <c r="AR34">
        <f>AQ34*1000/AA34</f>
        <v>32.063495880421179</v>
      </c>
      <c r="AS34">
        <f>(AR34-U34)</f>
        <v>11.457153564747351</v>
      </c>
      <c r="AT34">
        <f>IF(D34,P34,(O34+P34)/2)</f>
        <v>23.661896705627441</v>
      </c>
      <c r="AU34">
        <f>0.61365*EXP(17.502*AT34/(240.97+AT34))</f>
        <v>2.9346843926871125</v>
      </c>
      <c r="AV34">
        <f>IF(AS34&lt;&gt;0,(1000-(AR34+U34)/2)/AS34*AL34,0)</f>
        <v>1.9097059868676127</v>
      </c>
      <c r="AW34">
        <f>U34*AA34/1000</f>
        <v>1.8216365369210543</v>
      </c>
      <c r="AX34">
        <f>(AU34-AW34)</f>
        <v>1.1130478557660581</v>
      </c>
      <c r="AY34">
        <f>1/(1.6/F34+1.37/N34)</f>
        <v>1.2753615917659396</v>
      </c>
      <c r="AZ34">
        <f>G34*AA34*0.001</f>
        <v>33.581917687028266</v>
      </c>
      <c r="BA34">
        <f>G34/S34</f>
        <v>0.97604196823680189</v>
      </c>
      <c r="BB34">
        <f>(1-AL34*AA34/AQ34/F34)*100</f>
        <v>79.674409717130985</v>
      </c>
      <c r="BC34">
        <f>(S34-E34/(N34/1.35))</f>
        <v>388.1776796557877</v>
      </c>
      <c r="BD34">
        <f>E34*BB34/100/BC34</f>
        <v>6.6725897474588071E-3</v>
      </c>
    </row>
    <row r="35" spans="1:56" x14ac:dyDescent="0.25">
      <c r="A35" s="1" t="s">
        <v>1</v>
      </c>
      <c r="B35" s="1" t="s">
        <v>5013</v>
      </c>
      <c r="K35" s="1">
        <v>2.72</v>
      </c>
    </row>
    <row r="36" spans="1:56" x14ac:dyDescent="0.25">
      <c r="A36" s="1" t="s">
        <v>1</v>
      </c>
      <c r="B36" s="1" t="s">
        <v>5012</v>
      </c>
      <c r="K36" s="1">
        <v>2.72</v>
      </c>
    </row>
    <row r="37" spans="1:56" x14ac:dyDescent="0.25">
      <c r="A37" s="1">
        <v>7</v>
      </c>
      <c r="B37" s="1" t="s">
        <v>5011</v>
      </c>
      <c r="C37" s="1">
        <v>1501.000004068017</v>
      </c>
      <c r="D37" s="1">
        <v>0</v>
      </c>
      <c r="E37">
        <f>(R37-S37*(1000-T37)/(1000-U37))*AK37</f>
        <v>3.8554762489993402</v>
      </c>
      <c r="F37">
        <f>IF(AV37&lt;&gt;0,1/(1/AV37-1/N37),0)</f>
        <v>3.7212174462275649</v>
      </c>
      <c r="G37">
        <f>((AY37-AL37/2)*S37-E37)/(AY37+AL37/2)</f>
        <v>378.92794758979812</v>
      </c>
      <c r="H37">
        <f>AL37*1000</f>
        <v>22.878190717060164</v>
      </c>
      <c r="I37">
        <f>(AQ37-AW37)</f>
        <v>0.98899825198083402</v>
      </c>
      <c r="J37">
        <f>(P37+AP37*D37)</f>
        <v>23.129531860351563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24.224342346191406</v>
      </c>
      <c r="P37" s="1">
        <v>23.129531860351563</v>
      </c>
      <c r="Q37" s="1">
        <v>24.428030014038086</v>
      </c>
      <c r="R37" s="1">
        <v>399.93081665039063</v>
      </c>
      <c r="S37" s="1">
        <v>388.40316772460938</v>
      </c>
      <c r="T37" s="1">
        <v>0.69563513994216919</v>
      </c>
      <c r="U37" s="1">
        <v>20.960521697998047</v>
      </c>
      <c r="V37" s="1">
        <v>2.0257787704467773</v>
      </c>
      <c r="W37" s="1">
        <v>61.03973388671875</v>
      </c>
      <c r="X37" s="1">
        <v>300.639892578125</v>
      </c>
      <c r="Y37" s="1">
        <v>500.2049560546875</v>
      </c>
      <c r="Z37" s="1">
        <v>2.5300266742706299</v>
      </c>
      <c r="AA37" s="1">
        <v>88.399810791015625</v>
      </c>
      <c r="AB37" s="1">
        <v>159.92300415039063</v>
      </c>
      <c r="AC37" s="1">
        <v>10.574953079223633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1.1052937227136945</v>
      </c>
      <c r="AL37">
        <f>(U37-T37)/(1000-U37)*AK37</f>
        <v>2.2878190717060164E-2</v>
      </c>
      <c r="AM37">
        <f>(P37+273.15)</f>
        <v>296.27953186035154</v>
      </c>
      <c r="AN37">
        <f>(O37+273.15)</f>
        <v>297.37434234619138</v>
      </c>
      <c r="AO37">
        <f>(Y37*AG37+Z37*AH37)*AI37</f>
        <v>80.032791179877677</v>
      </c>
      <c r="AP37">
        <f>((AO37+0.00000010773*(AN37^4-AM37^4))-AL37*44100)/(L37*51.4+0.00000043092*AM37^3)</f>
        <v>-7.561589539878951</v>
      </c>
      <c r="AQ37">
        <f>0.61365*EXP(17.502*J37/(240.97+J37))</f>
        <v>2.8419044041648389</v>
      </c>
      <c r="AR37">
        <f>AQ37*1000/AA37</f>
        <v>32.148308675494036</v>
      </c>
      <c r="AS37">
        <f>(AR37-U37)</f>
        <v>11.187786977495989</v>
      </c>
      <c r="AT37">
        <f>IF(D37,P37,(O37+P37)/2)</f>
        <v>23.676937103271484</v>
      </c>
      <c r="AU37">
        <f>0.61365*EXP(17.502*AT37/(240.97+AT37))</f>
        <v>2.9373436417141661</v>
      </c>
      <c r="AV37">
        <f>IF(AS37&lt;&gt;0,(1000-(AR37+U37)/2)/AS37*AL37,0)</f>
        <v>1.9906236851698025</v>
      </c>
      <c r="AW37">
        <f>U37*AA37/1000</f>
        <v>1.8529061521840049</v>
      </c>
      <c r="AX37">
        <f>(AU37-AW37)</f>
        <v>1.0844374895301612</v>
      </c>
      <c r="AY37">
        <f>1/(1.6/F37+1.37/N37)</f>
        <v>1.3332724589938818</v>
      </c>
      <c r="AZ37">
        <f>G37*AA37*0.001</f>
        <v>33.497158870366036</v>
      </c>
      <c r="BA37">
        <f>G37/S37</f>
        <v>0.9756046785346264</v>
      </c>
      <c r="BB37">
        <f>(1-AL37*AA37/AQ37/F37)*100</f>
        <v>80.876010435642968</v>
      </c>
      <c r="BC37">
        <f>(S37-E37/(N37/1.35))</f>
        <v>387.18717012195714</v>
      </c>
      <c r="BD37">
        <f>E37*BB37/100/BC37</f>
        <v>8.0533540729210602E-3</v>
      </c>
    </row>
    <row r="38" spans="1:56" x14ac:dyDescent="0.25">
      <c r="A38" s="1" t="s">
        <v>1</v>
      </c>
      <c r="B38" s="1" t="s">
        <v>5010</v>
      </c>
      <c r="K38" s="1">
        <v>2.72</v>
      </c>
    </row>
    <row r="39" spans="1:56" x14ac:dyDescent="0.25">
      <c r="A39" s="1" t="s">
        <v>1</v>
      </c>
      <c r="B39" s="1" t="s">
        <v>5009</v>
      </c>
      <c r="K39" s="1">
        <v>2.72</v>
      </c>
    </row>
    <row r="40" spans="1:56" x14ac:dyDescent="0.25">
      <c r="A40" s="1">
        <v>8</v>
      </c>
      <c r="B40" s="1" t="s">
        <v>5008</v>
      </c>
      <c r="C40" s="1">
        <v>1707.000004068017</v>
      </c>
      <c r="D40" s="1">
        <v>0</v>
      </c>
      <c r="E40">
        <f>(R40-S40*(1000-T40)/(1000-U40))*AK40</f>
        <v>4.1354143352953843</v>
      </c>
      <c r="F40">
        <f>IF(AV40&lt;&gt;0,1/(1/AV40-1/N40),0)</f>
        <v>4.1146129762492878</v>
      </c>
      <c r="G40">
        <f>((AY40-AL40/2)*S40-E40)/(AY40+AL40/2)</f>
        <v>378.89276873701402</v>
      </c>
      <c r="H40">
        <f>AL40*1000</f>
        <v>23.479229611596523</v>
      </c>
      <c r="I40">
        <f>(AQ40-AW40)</f>
        <v>0.96269001732616477</v>
      </c>
      <c r="J40">
        <f>(P40+AP40*D40)</f>
        <v>23.243425369262695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24.238288879394531</v>
      </c>
      <c r="P40" s="1">
        <v>23.243425369262695</v>
      </c>
      <c r="Q40" s="1">
        <v>24.425376892089844</v>
      </c>
      <c r="R40" s="1">
        <v>400.19631958007813</v>
      </c>
      <c r="S40" s="1">
        <v>388.20867919921875</v>
      </c>
      <c r="T40" s="1">
        <v>0.69484537839889526</v>
      </c>
      <c r="U40" s="1">
        <v>21.480457305908203</v>
      </c>
      <c r="V40" s="1">
        <v>2.0217623710632324</v>
      </c>
      <c r="W40" s="1">
        <v>62.500778198242188</v>
      </c>
      <c r="X40" s="1">
        <v>300.64877319335938</v>
      </c>
      <c r="Y40" s="1">
        <v>749.5086669921875</v>
      </c>
      <c r="Z40" s="1">
        <v>2.5408899784088135</v>
      </c>
      <c r="AA40" s="1">
        <v>88.398719787597656</v>
      </c>
      <c r="AB40" s="1">
        <v>159.86288452148438</v>
      </c>
      <c r="AC40" s="1">
        <v>10.680892944335938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1.1053263720344093</v>
      </c>
      <c r="AL40">
        <f>(U40-T40)/(1000-U40)*AK40</f>
        <v>2.3479229611596524E-2</v>
      </c>
      <c r="AM40">
        <f>(P40+273.15)</f>
        <v>296.39342536926267</v>
      </c>
      <c r="AN40">
        <f>(O40+273.15)</f>
        <v>297.38828887939451</v>
      </c>
      <c r="AO40">
        <f>(Y40*AG40+Z40*AH40)*AI40</f>
        <v>119.92138403829813</v>
      </c>
      <c r="AP40">
        <f>((AO40+0.00000010773*(AN40^4-AM40^4))-AL40*44100)/(L40*51.4+0.00000043092*AM40^3)</f>
        <v>-7.4596187928190227</v>
      </c>
      <c r="AQ40">
        <f>0.61365*EXP(17.502*J40/(240.97+J40))</f>
        <v>2.8615349436205988</v>
      </c>
      <c r="AR40">
        <f>AQ40*1000/AA40</f>
        <v>32.370773586950435</v>
      </c>
      <c r="AS40">
        <f>(AR40-U40)</f>
        <v>10.890316281042232</v>
      </c>
      <c r="AT40">
        <f>IF(D40,P40,(O40+P40)/2)</f>
        <v>23.740857124328613</v>
      </c>
      <c r="AU40">
        <f>0.61365*EXP(17.502*AT40/(240.97+AT40))</f>
        <v>2.9486686773004327</v>
      </c>
      <c r="AV40">
        <f>IF(AS40&lt;&gt;0,(1000-(AR40+U40)/2)/AS40*AL40,0)</f>
        <v>2.097922256295548</v>
      </c>
      <c r="AW40">
        <f>U40*AA40/1000</f>
        <v>1.898844926294434</v>
      </c>
      <c r="AX40">
        <f>(AU40-AW40)</f>
        <v>1.0498237510059987</v>
      </c>
      <c r="AY40">
        <f>1/(1.6/F40+1.37/N40)</f>
        <v>1.4105856753722941</v>
      </c>
      <c r="AZ40">
        <f>G40*AA40*0.001</f>
        <v>33.493635693130344</v>
      </c>
      <c r="BA40">
        <f>G40/S40</f>
        <v>0.97600282795989723</v>
      </c>
      <c r="BB40">
        <f>(1-AL40*AA40/AQ40/F40)*100</f>
        <v>82.37205148534909</v>
      </c>
      <c r="BC40">
        <f>(S40-E40/(N40/1.35))</f>
        <v>386.90439054771997</v>
      </c>
      <c r="BD40">
        <f>E40*BB40/100/BC40</f>
        <v>8.8043085284706252E-3</v>
      </c>
    </row>
    <row r="41" spans="1:56" x14ac:dyDescent="0.25">
      <c r="A41" s="1" t="s">
        <v>1</v>
      </c>
      <c r="B41" s="1" t="s">
        <v>5007</v>
      </c>
      <c r="K41" s="1">
        <v>2.72</v>
      </c>
    </row>
    <row r="42" spans="1:56" x14ac:dyDescent="0.25">
      <c r="A42" s="1" t="s">
        <v>1</v>
      </c>
      <c r="B42" s="1" t="s">
        <v>5006</v>
      </c>
      <c r="K42" s="1">
        <v>2.72</v>
      </c>
    </row>
    <row r="43" spans="1:56" x14ac:dyDescent="0.25">
      <c r="A43" s="1">
        <v>9</v>
      </c>
      <c r="B43" s="1" t="s">
        <v>5005</v>
      </c>
      <c r="C43" s="1">
        <v>1913.000004068017</v>
      </c>
      <c r="D43" s="1">
        <v>0</v>
      </c>
      <c r="E43">
        <f>(R43-S43*(1000-T43)/(1000-U43))*AK43</f>
        <v>4.4288954526101536</v>
      </c>
      <c r="F43">
        <f>IF(AV43&lt;&gt;0,1/(1/AV43-1/N43),0)</f>
        <v>4.3899663229621009</v>
      </c>
      <c r="G43">
        <f>((AY43-AL43/2)*S43-E43)/(AY43+AL43/2)</f>
        <v>378.4259940394868</v>
      </c>
      <c r="H43">
        <f>AL43*1000</f>
        <v>23.928801588508303</v>
      </c>
      <c r="I43">
        <f>(AQ43-AW43)</f>
        <v>0.94941080993634075</v>
      </c>
      <c r="J43">
        <f>(P43+AP43*D43)</f>
        <v>23.365167617797852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24.266124725341797</v>
      </c>
      <c r="P43" s="1">
        <v>23.365167617797852</v>
      </c>
      <c r="Q43" s="1">
        <v>24.436302185058594</v>
      </c>
      <c r="R43" s="1">
        <v>400.13357543945313</v>
      </c>
      <c r="S43" s="1">
        <v>387.73260498046875</v>
      </c>
      <c r="T43" s="1">
        <v>0.69462507963180542</v>
      </c>
      <c r="U43" s="1">
        <v>21.87017822265625</v>
      </c>
      <c r="V43" s="1">
        <v>2.0176913738250732</v>
      </c>
      <c r="W43" s="1">
        <v>63.526744842529297</v>
      </c>
      <c r="X43" s="1">
        <v>300.64334106445313</v>
      </c>
      <c r="Y43" s="1">
        <v>1000.1077270507813</v>
      </c>
      <c r="Z43" s="1">
        <v>2.4649522304534912</v>
      </c>
      <c r="AA43" s="1">
        <v>88.396102905273438</v>
      </c>
      <c r="AB43" s="1">
        <v>159.76692199707031</v>
      </c>
      <c r="AC43" s="1">
        <v>10.761150360107422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1.105306400972254</v>
      </c>
      <c r="AL43">
        <f>(U43-T43)/(1000-U43)*AK43</f>
        <v>2.3928801588508304E-2</v>
      </c>
      <c r="AM43">
        <f>(P43+273.15)</f>
        <v>296.51516761779783</v>
      </c>
      <c r="AN43">
        <f>(O43+273.15)</f>
        <v>297.41612472534177</v>
      </c>
      <c r="AO43">
        <f>(Y43*AG43+Z43*AH43)*AI43</f>
        <v>160.01723275146105</v>
      </c>
      <c r="AP43">
        <f>((AO43+0.00000010773*(AN43^4-AM43^4))-AL43*44100)/(L43*51.4+0.00000043092*AM43^3)</f>
        <v>-7.3002508884403401</v>
      </c>
      <c r="AQ43">
        <f>0.61365*EXP(17.502*J43/(240.97+J43))</f>
        <v>2.8826493346629327</v>
      </c>
      <c r="AR43">
        <f>AQ43*1000/AA43</f>
        <v>32.610593000372674</v>
      </c>
      <c r="AS43">
        <f>(AR43-U43)</f>
        <v>10.740414777716424</v>
      </c>
      <c r="AT43">
        <f>IF(D43,P43,(O43+P43)/2)</f>
        <v>23.815646171569824</v>
      </c>
      <c r="AU43">
        <f>0.61365*EXP(17.502*AT43/(240.97+AT43))</f>
        <v>2.9619678918642536</v>
      </c>
      <c r="AV43">
        <f>IF(AS43&lt;&gt;0,(1000-(AR43+U43)/2)/AS43*AL43,0)</f>
        <v>2.1672321123304843</v>
      </c>
      <c r="AW43">
        <f>U43*AA43/1000</f>
        <v>1.933238524726592</v>
      </c>
      <c r="AX43">
        <f>(AU43-AW43)</f>
        <v>1.0287293671376616</v>
      </c>
      <c r="AY43">
        <f>1/(1.6/F43+1.37/N43)</f>
        <v>1.4608458534976188</v>
      </c>
      <c r="AZ43">
        <f>G43*AA43*0.001</f>
        <v>33.451383111144871</v>
      </c>
      <c r="BA43">
        <f>G43/S43</f>
        <v>0.97599734760131729</v>
      </c>
      <c r="BB43">
        <f>(1-AL43*AA43/AQ43/F43)*100</f>
        <v>83.28520464216507</v>
      </c>
      <c r="BC43">
        <f>(S43-E43/(N43/1.35))</f>
        <v>386.33575387701063</v>
      </c>
      <c r="BD43">
        <f>E43*BB43/100/BC43</f>
        <v>9.5476916233545751E-3</v>
      </c>
    </row>
    <row r="44" spans="1:56" x14ac:dyDescent="0.25">
      <c r="A44" s="1" t="s">
        <v>1</v>
      </c>
      <c r="B44" s="1" t="s">
        <v>5004</v>
      </c>
      <c r="K44" s="1">
        <v>2.72</v>
      </c>
    </row>
    <row r="45" spans="1:56" x14ac:dyDescent="0.25">
      <c r="A45" s="1" t="s">
        <v>1</v>
      </c>
      <c r="B45" s="1" t="s">
        <v>5003</v>
      </c>
      <c r="K45" s="1">
        <v>2.72</v>
      </c>
    </row>
    <row r="46" spans="1:56" x14ac:dyDescent="0.25">
      <c r="A46" s="1">
        <v>10</v>
      </c>
      <c r="B46" s="1" t="s">
        <v>5002</v>
      </c>
      <c r="C46" s="1">
        <v>2119.000004068017</v>
      </c>
      <c r="D46" s="1">
        <v>0</v>
      </c>
      <c r="E46">
        <f>(R46-S46*(1000-T46)/(1000-U46))*AK46</f>
        <v>4.1759963311143284</v>
      </c>
      <c r="F46">
        <f>IF(AV46&lt;&gt;0,1/(1/AV46-1/N46),0)</f>
        <v>4.4139072109545117</v>
      </c>
      <c r="G46">
        <f>((AY46-AL46/2)*S46-E46)/(AY46+AL46/2)</f>
        <v>378.60805670643464</v>
      </c>
      <c r="H46">
        <f>AL46*1000</f>
        <v>24.160115035410016</v>
      </c>
      <c r="I46">
        <f>(AQ46-AW46)</f>
        <v>0.95574687390741286</v>
      </c>
      <c r="J46">
        <f>(P46+AP46*D46)</f>
        <v>23.502323150634766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24.330114364624023</v>
      </c>
      <c r="P46" s="1">
        <v>23.502323150634766</v>
      </c>
      <c r="Q46" s="1">
        <v>24.481157302856445</v>
      </c>
      <c r="R46" s="1">
        <v>400.03109741210938</v>
      </c>
      <c r="S46" s="1">
        <v>387.77752685546875</v>
      </c>
      <c r="T46" s="1">
        <v>0.69581252336502075</v>
      </c>
      <c r="U46" s="1">
        <v>22.070430755615234</v>
      </c>
      <c r="V46" s="1">
        <v>2.0133142471313477</v>
      </c>
      <c r="W46" s="1">
        <v>63.860179901123047</v>
      </c>
      <c r="X46" s="1">
        <v>300.6610107421875</v>
      </c>
      <c r="Y46" s="1">
        <v>1251.5078125</v>
      </c>
      <c r="Z46" s="1">
        <v>2.4769496917724609</v>
      </c>
      <c r="AA46" s="1">
        <v>88.392166137695313</v>
      </c>
      <c r="AB46" s="1">
        <v>159.58319091796875</v>
      </c>
      <c r="AC46" s="1">
        <v>10.806745529174805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1.105371363022748</v>
      </c>
      <c r="AL46">
        <f>(U46-T46)/(1000-U46)*AK46</f>
        <v>2.4160115035410015E-2</v>
      </c>
      <c r="AM46">
        <f>(P46+273.15)</f>
        <v>296.65232315063474</v>
      </c>
      <c r="AN46">
        <f>(O46+273.15)</f>
        <v>297.480114364624</v>
      </c>
      <c r="AO46">
        <f>(Y46*AG46+Z46*AH46)*AI46</f>
        <v>200.24124552425928</v>
      </c>
      <c r="AP46">
        <f>((AO46+0.00000010773*(AN46^4-AM46^4))-AL46*44100)/(L46*51.4+0.00000043092*AM46^3)</f>
        <v>-7.0584396108429335</v>
      </c>
      <c r="AQ46">
        <f>0.61365*EXP(17.502*J46/(240.97+J46))</f>
        <v>2.906600055988255</v>
      </c>
      <c r="AR46">
        <f>AQ46*1000/AA46</f>
        <v>32.883005168811216</v>
      </c>
      <c r="AS46">
        <f>(AR46-U46)</f>
        <v>10.812574413195982</v>
      </c>
      <c r="AT46">
        <f>IF(D46,P46,(O46+P46)/2)</f>
        <v>23.916218757629395</v>
      </c>
      <c r="AU46">
        <f>0.61365*EXP(17.502*AT46/(240.97+AT46))</f>
        <v>2.9799346896574188</v>
      </c>
      <c r="AV46">
        <f>IF(AS46&lt;&gt;0,(1000-(AR46+U46)/2)/AS46*AL46,0)</f>
        <v>2.1730508823108665</v>
      </c>
      <c r="AW46">
        <f>U46*AA46/1000</f>
        <v>1.9508531820808421</v>
      </c>
      <c r="AX46">
        <f>(AU46-AW46)</f>
        <v>1.0290815075765767</v>
      </c>
      <c r="AY46">
        <f>1/(1.6/F46+1.37/N46)</f>
        <v>1.4650768302786938</v>
      </c>
      <c r="AZ46">
        <f>G46*AA46*0.001</f>
        <v>33.465986249465139</v>
      </c>
      <c r="BA46">
        <f>G46/S46</f>
        <v>0.97635378660700023</v>
      </c>
      <c r="BB46">
        <f>(1-AL46*AA46/AQ46/F46)*100</f>
        <v>83.354214350020769</v>
      </c>
      <c r="BC46">
        <f>(S46-E46/(N46/1.35))</f>
        <v>386.46043884886058</v>
      </c>
      <c r="BD46">
        <f>E46*BB46/100/BC46</f>
        <v>9.0070511316874043E-3</v>
      </c>
    </row>
    <row r="47" spans="1:56" x14ac:dyDescent="0.25">
      <c r="A47" s="1" t="s">
        <v>1</v>
      </c>
      <c r="B47" s="1" t="s">
        <v>5001</v>
      </c>
      <c r="K47" s="1">
        <v>2.72</v>
      </c>
    </row>
    <row r="48" spans="1:56" x14ac:dyDescent="0.25">
      <c r="A48" s="1" t="s">
        <v>1</v>
      </c>
      <c r="B48" s="1" t="s">
        <v>5000</v>
      </c>
      <c r="K48" s="1">
        <v>2.72</v>
      </c>
    </row>
    <row r="49" spans="1:56" x14ac:dyDescent="0.25">
      <c r="A49" s="1">
        <v>11</v>
      </c>
      <c r="B49" s="1" t="s">
        <v>4999</v>
      </c>
      <c r="C49" s="1">
        <v>2325.000004068017</v>
      </c>
      <c r="D49" s="1">
        <v>0</v>
      </c>
      <c r="E49">
        <f>(R49-S49*(1000-T49)/(1000-U49))*AK49</f>
        <v>3.9610936233837477</v>
      </c>
      <c r="F49">
        <f>IF(AV49&lt;&gt;0,1/(1/AV49-1/N49),0)</f>
        <v>4.1711091605602384</v>
      </c>
      <c r="G49">
        <f>((AY49-AL49/2)*S49-E49)/(AY49+AL49/2)</f>
        <v>378.70287279771151</v>
      </c>
      <c r="H49">
        <f>AL49*1000</f>
        <v>24.228007099497599</v>
      </c>
      <c r="I49">
        <f>(AQ49-AW49)</f>
        <v>0.98565768046158175</v>
      </c>
      <c r="J49">
        <f>(P49+AP49*D49)</f>
        <v>23.701023101806641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24.424034118652344</v>
      </c>
      <c r="P49" s="1">
        <v>23.701023101806641</v>
      </c>
      <c r="Q49" s="1">
        <v>24.548357009887695</v>
      </c>
      <c r="R49" s="1">
        <v>400.11346435546875</v>
      </c>
      <c r="S49" s="1">
        <v>388.02581787109375</v>
      </c>
      <c r="T49" s="1">
        <v>0.69627416133880615</v>
      </c>
      <c r="U49" s="1">
        <v>22.128328323364258</v>
      </c>
      <c r="V49" s="1">
        <v>2.0033254623413086</v>
      </c>
      <c r="W49" s="1">
        <v>63.667800903320313</v>
      </c>
      <c r="X49" s="1">
        <v>300.68008422851563</v>
      </c>
      <c r="Y49" s="1">
        <v>1600.1729736328125</v>
      </c>
      <c r="Z49" s="1">
        <v>2.4155285358428955</v>
      </c>
      <c r="AA49" s="1">
        <v>88.39117431640625</v>
      </c>
      <c r="AB49" s="1">
        <v>159.74737548828125</v>
      </c>
      <c r="AC49" s="1">
        <v>10.815226554870605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1.1054414861342483</v>
      </c>
      <c r="AL49">
        <f>(U49-T49)/(1000-U49)*AK49</f>
        <v>2.42280070994976E-2</v>
      </c>
      <c r="AM49">
        <f>(P49+273.15)</f>
        <v>296.85102310180662</v>
      </c>
      <c r="AN49">
        <f>(O49+273.15)</f>
        <v>297.57403411865232</v>
      </c>
      <c r="AO49">
        <f>(Y49*AG49+Z49*AH49)*AI49</f>
        <v>256.0276700585855</v>
      </c>
      <c r="AP49">
        <f>((AO49+0.00000010773*(AN49^4-AM49^4))-AL49*44100)/(L49*51.4+0.00000043092*AM49^3)</f>
        <v>-6.6314803964929148</v>
      </c>
      <c r="AQ49">
        <f>0.61365*EXP(17.502*J49/(240.97+J49))</f>
        <v>2.9416066066227415</v>
      </c>
      <c r="AR49">
        <f>AQ49*1000/AA49</f>
        <v>33.279415387026383</v>
      </c>
      <c r="AS49">
        <f>(AR49-U49)</f>
        <v>11.151087063662125</v>
      </c>
      <c r="AT49">
        <f>IF(D49,P49,(O49+P49)/2)</f>
        <v>24.062528610229492</v>
      </c>
      <c r="AU49">
        <f>0.61365*EXP(17.502*AT49/(240.97+AT49))</f>
        <v>3.0062423637002031</v>
      </c>
      <c r="AV49">
        <f>IF(AS49&lt;&gt;0,(1000-(AR49+U49)/2)/AS49*AL49,0)</f>
        <v>2.1125113059398961</v>
      </c>
      <c r="AW49">
        <f>U49*AA49/1000</f>
        <v>1.9559489261611598</v>
      </c>
      <c r="AX49">
        <f>(AU49-AW49)</f>
        <v>1.0502934375390434</v>
      </c>
      <c r="AY49">
        <f>1/(1.6/F49+1.37/N49)</f>
        <v>1.4211440268663145</v>
      </c>
      <c r="AZ49">
        <f>G49*AA49*0.001</f>
        <v>33.473991643586345</v>
      </c>
      <c r="BA49">
        <f>G49/S49</f>
        <v>0.97597338980036785</v>
      </c>
      <c r="BB49">
        <f>(1-AL49*AA49/AQ49/F49)*100</f>
        <v>82.546181801618744</v>
      </c>
      <c r="BC49">
        <f>(S49-E49/(N49/1.35))</f>
        <v>386.77650908565749</v>
      </c>
      <c r="BD49">
        <f>E49*BB49/100/BC49</f>
        <v>8.4538007528439235E-3</v>
      </c>
    </row>
    <row r="50" spans="1:56" x14ac:dyDescent="0.25">
      <c r="A50" s="1" t="s">
        <v>1</v>
      </c>
      <c r="B50" s="1" t="s">
        <v>4998</v>
      </c>
      <c r="K50" s="1">
        <v>2.72</v>
      </c>
    </row>
    <row r="51" spans="1:56" x14ac:dyDescent="0.25">
      <c r="A51" s="1" t="s">
        <v>1</v>
      </c>
      <c r="B51" s="1" t="s">
        <v>4993</v>
      </c>
      <c r="K51" s="1">
        <v>2.72</v>
      </c>
    </row>
    <row r="52" spans="1:56" x14ac:dyDescent="0.25">
      <c r="A52" s="1">
        <v>12</v>
      </c>
      <c r="B52" s="1" t="s">
        <v>4997</v>
      </c>
      <c r="C52" s="1">
        <v>2531.000004068017</v>
      </c>
      <c r="D52" s="1">
        <v>0</v>
      </c>
      <c r="E52">
        <f>(R52-S52*(1000-T52)/(1000-U52))*AK52</f>
        <v>3.4336583468450685</v>
      </c>
      <c r="F52">
        <f>IF(AV52&lt;&gt;0,1/(1/AV52-1/N52),0)</f>
        <v>3.7084667303870389</v>
      </c>
      <c r="G52">
        <f>((AY52-AL52/2)*S52-E52)/(AY52+AL52/2)</f>
        <v>378.98811173155576</v>
      </c>
      <c r="H52">
        <f>AL52*1000</f>
        <v>24.052104242467916</v>
      </c>
      <c r="I52">
        <f>(AQ52-AW52)</f>
        <v>1.0401394606871288</v>
      </c>
      <c r="J52">
        <f>(P52+AP52*D52)</f>
        <v>23.930812835693359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24.542011260986328</v>
      </c>
      <c r="P52" s="1">
        <v>23.930812835693359</v>
      </c>
      <c r="Q52" s="1">
        <v>24.634889602661133</v>
      </c>
      <c r="R52" s="1">
        <v>400.06393432617188</v>
      </c>
      <c r="S52" s="1">
        <v>388.50494384765625</v>
      </c>
      <c r="T52" s="1">
        <v>0.69619643688201904</v>
      </c>
      <c r="U52" s="1">
        <v>21.975584030151367</v>
      </c>
      <c r="V52" s="1">
        <v>1.9889693260192871</v>
      </c>
      <c r="W52" s="1">
        <v>62.782222747802734</v>
      </c>
      <c r="X52" s="1">
        <v>300.685546875</v>
      </c>
      <c r="Y52" s="1">
        <v>2000.82861328125</v>
      </c>
      <c r="Z52" s="1">
        <v>2.4106414318084717</v>
      </c>
      <c r="AA52" s="1">
        <v>88.389472961425781</v>
      </c>
      <c r="AB52" s="1">
        <v>159.75328063964844</v>
      </c>
      <c r="AC52" s="1">
        <v>10.776372909545898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1.1054615693933822</v>
      </c>
      <c r="AL52">
        <f>(U52-T52)/(1000-U52)*AK52</f>
        <v>2.4052104242467915E-2</v>
      </c>
      <c r="AM52">
        <f>(P52+273.15)</f>
        <v>297.08081283569334</v>
      </c>
      <c r="AN52">
        <f>(O52+273.15)</f>
        <v>297.69201126098631</v>
      </c>
      <c r="AO52">
        <f>(Y52*AG52+Z52*AH52)*AI52</f>
        <v>320.13257096947927</v>
      </c>
      <c r="AP52">
        <f>((AO52+0.00000010773*(AN52^4-AM52^4))-AL52*44100)/(L52*51.4+0.00000043092*AM52^3)</f>
        <v>-6.0479594963533154</v>
      </c>
      <c r="AQ52">
        <f>0.61365*EXP(17.502*J52/(240.97+J52))</f>
        <v>2.9825497511317334</v>
      </c>
      <c r="AR52">
        <f>AQ52*1000/AA52</f>
        <v>33.743268866795411</v>
      </c>
      <c r="AS52">
        <f>(AR52-U52)</f>
        <v>11.767684836644044</v>
      </c>
      <c r="AT52">
        <f>IF(D52,P52,(O52+P52)/2)</f>
        <v>24.236412048339844</v>
      </c>
      <c r="AU52">
        <f>0.61365*EXP(17.502*AT52/(240.97+AT52))</f>
        <v>3.0377718735346209</v>
      </c>
      <c r="AV52">
        <f>IF(AS52&lt;&gt;0,(1000-(AR52+U52)/2)/AS52*AL52,0)</f>
        <v>1.9869691224720158</v>
      </c>
      <c r="AW52">
        <f>U52*AA52/1000</f>
        <v>1.9424102904446046</v>
      </c>
      <c r="AX52">
        <f>(AU52-AW52)</f>
        <v>1.0953615830900163</v>
      </c>
      <c r="AY52">
        <f>1/(1.6/F52+1.37/N52)</f>
        <v>1.3306497037497931</v>
      </c>
      <c r="AZ52">
        <f>G52*AA52*0.001</f>
        <v>33.498559454598158</v>
      </c>
      <c r="BA52">
        <f>G52/S52</f>
        <v>0.97550396136057327</v>
      </c>
      <c r="BB52">
        <f>(1-AL52*AA52/AQ52/F52)*100</f>
        <v>80.779196544163909</v>
      </c>
      <c r="BC52">
        <f>(S52-E52/(N52/1.35))</f>
        <v>387.42198546626975</v>
      </c>
      <c r="BD52">
        <f>E52*BB52/100/BC52</f>
        <v>7.1593294358731048E-3</v>
      </c>
    </row>
    <row r="53" spans="1:56" x14ac:dyDescent="0.25">
      <c r="A53" s="1" t="s">
        <v>1</v>
      </c>
      <c r="B53" s="1" t="s">
        <v>4996</v>
      </c>
    </row>
    <row r="54" spans="1:56" x14ac:dyDescent="0.25">
      <c r="A54" s="1" t="s">
        <v>1</v>
      </c>
      <c r="B54" s="1" t="s">
        <v>4995</v>
      </c>
    </row>
    <row r="55" spans="1:56" x14ac:dyDescent="0.25">
      <c r="A55" s="1" t="s">
        <v>1</v>
      </c>
      <c r="B55" s="1" t="s">
        <v>4994</v>
      </c>
    </row>
    <row r="56" spans="1:56" x14ac:dyDescent="0.25">
      <c r="A56" s="1" t="s">
        <v>1</v>
      </c>
      <c r="B56" s="1" t="s">
        <v>4993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43FB5-3A51-4B35-A14A-5D7F8D3F2266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5391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5390</v>
      </c>
    </row>
    <row r="12" spans="1:60" x14ac:dyDescent="0.25">
      <c r="A12" s="1" t="s">
        <v>1</v>
      </c>
      <c r="B12" s="1" t="s">
        <v>5389</v>
      </c>
    </row>
    <row r="13" spans="1:60" x14ac:dyDescent="0.25">
      <c r="A13" s="1" t="s">
        <v>1</v>
      </c>
      <c r="B13" s="1" t="s">
        <v>5388</v>
      </c>
    </row>
    <row r="14" spans="1:60" x14ac:dyDescent="0.25">
      <c r="A14" s="1" t="s">
        <v>1</v>
      </c>
      <c r="B14" s="1" t="s">
        <v>5387</v>
      </c>
    </row>
    <row r="15" spans="1:60" x14ac:dyDescent="0.25">
      <c r="A15" s="1" t="s">
        <v>1</v>
      </c>
      <c r="B15" s="1" t="s">
        <v>5386</v>
      </c>
    </row>
    <row r="16" spans="1:60" x14ac:dyDescent="0.25">
      <c r="A16" s="1" t="s">
        <v>1</v>
      </c>
      <c r="B16" s="1" t="s">
        <v>5385</v>
      </c>
    </row>
    <row r="17" spans="1:60" x14ac:dyDescent="0.25">
      <c r="A17" s="1" t="s">
        <v>1</v>
      </c>
      <c r="B17" s="1" t="s">
        <v>5384</v>
      </c>
    </row>
    <row r="18" spans="1:60" x14ac:dyDescent="0.25">
      <c r="A18" s="1">
        <v>1</v>
      </c>
      <c r="B18" s="1" t="s">
        <v>5383</v>
      </c>
      <c r="C18" s="1">
        <v>260.00000409036875</v>
      </c>
      <c r="D18" s="1">
        <v>0</v>
      </c>
      <c r="E18">
        <f>(R18-S18*(1000-T18)/(1000-U18))*AO18</f>
        <v>-2.6376643190002365</v>
      </c>
      <c r="F18">
        <f>IF(AZ18&lt;&gt;0,1/(1/AZ18-1/N18),0)</f>
        <v>5.8265027923955657</v>
      </c>
      <c r="G18">
        <f>((BC18-AP18/2)*S18-E18)/(BC18+AP18/2)</f>
        <v>388.13039108621842</v>
      </c>
      <c r="H18">
        <f>AP18*1000</f>
        <v>26.974562990872545</v>
      </c>
      <c r="I18">
        <f>(AU18-BA18)</f>
        <v>0.93851583049495257</v>
      </c>
      <c r="J18">
        <f>(P18+AT18*D18)</f>
        <v>24.121273040771484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25.056968688964844</v>
      </c>
      <c r="P18" s="1">
        <v>24.121273040771484</v>
      </c>
      <c r="Q18" s="1">
        <v>25.182228088378906</v>
      </c>
      <c r="R18" s="1">
        <v>400.03280639648438</v>
      </c>
      <c r="S18" s="1">
        <v>392.82553100585938</v>
      </c>
      <c r="T18" s="1">
        <v>-0.3432508111000061</v>
      </c>
      <c r="U18" s="1">
        <v>23.510391235351563</v>
      </c>
      <c r="V18" s="1">
        <v>-0.95106852054595947</v>
      </c>
      <c r="W18" s="1">
        <v>65.141853332519531</v>
      </c>
      <c r="X18" s="1">
        <v>300.35595703125</v>
      </c>
      <c r="Y18" s="1">
        <v>-1.231211144477129E-2</v>
      </c>
      <c r="Z18" s="1">
        <v>2.9511387348175049</v>
      </c>
      <c r="AA18" s="1">
        <v>88.401176452636719</v>
      </c>
      <c r="AB18" s="1">
        <v>12.590206146240234</v>
      </c>
      <c r="AC18" s="1">
        <v>-0.99057793617248535</v>
      </c>
      <c r="AD18" s="1">
        <v>6.1645042151212692E-2</v>
      </c>
      <c r="AE18" s="1">
        <v>4.2981225997209549E-3</v>
      </c>
      <c r="AF18" s="1">
        <v>2.4537112563848495E-2</v>
      </c>
      <c r="AG18" s="1">
        <v>2.5205038487911224E-2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1.104249842026654</v>
      </c>
      <c r="AP18">
        <f>(U18-T18)/(1000-U18)*AO18</f>
        <v>2.6974562990872544E-2</v>
      </c>
      <c r="AQ18">
        <f>(P18+273.15)</f>
        <v>297.27127304077146</v>
      </c>
      <c r="AR18">
        <f>(O18+273.15)</f>
        <v>298.20696868896482</v>
      </c>
      <c r="AS18">
        <f>(Y18*AK18+Z18*AL18)*AM18</f>
        <v>-1.9699377871318646E-3</v>
      </c>
      <c r="AT18">
        <f>((AS18+0.00000010773*(AR18^4-AQ18^4))-AP18*44100)/(L18*0.92*2*29.3+0.00000043092*AQ18^3)</f>
        <v>-9.3048596303204913</v>
      </c>
      <c r="AU18">
        <f>0.61365*EXP(17.502*J18/(240.97+J18))</f>
        <v>3.0168620745617898</v>
      </c>
      <c r="AV18">
        <f>AU18*1000/AA18</f>
        <v>34.126944862302302</v>
      </c>
      <c r="AW18">
        <f>(AV18-U18)</f>
        <v>10.61655362695074</v>
      </c>
      <c r="AX18">
        <f>IF(D18,P18,(O18+P18)/2)</f>
        <v>24.589120864868164</v>
      </c>
      <c r="AY18">
        <f>0.61365*EXP(17.502*AX18/(240.97+AX18))</f>
        <v>3.1026161133637959</v>
      </c>
      <c r="AZ18">
        <f>IF(AW18&lt;&gt;0,(1000-(AV18+U18)/2)/AW18*AP18,0)</f>
        <v>2.4675796812040129</v>
      </c>
      <c r="BA18">
        <f>U18*AA18/1000</f>
        <v>2.0783462440668372</v>
      </c>
      <c r="BB18">
        <f>(AY18-BA18)</f>
        <v>1.0242698692969587</v>
      </c>
      <c r="BC18">
        <f>1/(1.6/F18+1.37/N18)</f>
        <v>1.6815916400607325</v>
      </c>
      <c r="BD18">
        <f>G18*AA18*0.001</f>
        <v>34.311183189043696</v>
      </c>
      <c r="BE18">
        <f>G18/S18</f>
        <v>0.98804777299576563</v>
      </c>
      <c r="BF18">
        <f>(1-AP18*AA18/AU18/F18)*100</f>
        <v>86.434086367914233</v>
      </c>
      <c r="BG18">
        <f>(S18-E18/(N18/1.35))</f>
        <v>393.65743691873803</v>
      </c>
      <c r="BH18">
        <f>E18*BF18/100/BG18</f>
        <v>-5.791433977280467E-3</v>
      </c>
    </row>
    <row r="19" spans="1:60" x14ac:dyDescent="0.25">
      <c r="A19" s="1" t="s">
        <v>1</v>
      </c>
      <c r="B19" s="1" t="s">
        <v>5382</v>
      </c>
      <c r="K19" s="1">
        <v>2.72</v>
      </c>
    </row>
    <row r="20" spans="1:60" x14ac:dyDescent="0.25">
      <c r="A20" s="1" t="s">
        <v>1</v>
      </c>
      <c r="B20" s="1" t="s">
        <v>5381</v>
      </c>
      <c r="K20" s="1">
        <v>2.72</v>
      </c>
    </row>
    <row r="21" spans="1:60" x14ac:dyDescent="0.25">
      <c r="A21" s="1">
        <v>2</v>
      </c>
      <c r="B21" s="1" t="s">
        <v>5380</v>
      </c>
      <c r="C21" s="1">
        <v>466.00000411272049</v>
      </c>
      <c r="D21" s="1">
        <v>0</v>
      </c>
      <c r="E21">
        <f>(R21-S21*(1000-T21)/(1000-U21))*AO21</f>
        <v>-2.098145840579841</v>
      </c>
      <c r="F21">
        <f>IF(AZ21&lt;&gt;0,1/(1/AZ21-1/N21),0)</f>
        <v>5.5740059410042262</v>
      </c>
      <c r="G21">
        <f>((BC21-AP21/2)*S21-E21)/(BC21+AP21/2)</f>
        <v>387.4873879714599</v>
      </c>
      <c r="H21">
        <f>AP21*1000</f>
        <v>26.500703436506551</v>
      </c>
      <c r="I21">
        <f>(AU21-BA21)</f>
        <v>0.94008266062268264</v>
      </c>
      <c r="J21">
        <f>(P21+AT21*D21)</f>
        <v>23.936305999755859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25.010889053344727</v>
      </c>
      <c r="P21" s="1">
        <v>23.936305999755859</v>
      </c>
      <c r="Q21" s="1">
        <v>25.188190460205078</v>
      </c>
      <c r="R21" s="1">
        <v>400.00811767578125</v>
      </c>
      <c r="S21" s="1">
        <v>392.48806762695313</v>
      </c>
      <c r="T21" s="1">
        <v>-0.33089232444763184</v>
      </c>
      <c r="U21" s="1">
        <v>23.115865707397461</v>
      </c>
      <c r="V21" s="1">
        <v>-0.91933953762054443</v>
      </c>
      <c r="W21" s="1">
        <v>64.22430419921875</v>
      </c>
      <c r="X21" s="1">
        <v>300.32159423828125</v>
      </c>
      <c r="Y21" s="1">
        <v>26.275014877319336</v>
      </c>
      <c r="Z21" s="1">
        <v>3.1396794319152832</v>
      </c>
      <c r="AA21" s="1">
        <v>88.400405883789063</v>
      </c>
      <c r="AB21" s="1">
        <v>12.452325820922852</v>
      </c>
      <c r="AC21" s="1">
        <v>-0.95633912086486816</v>
      </c>
      <c r="AD21" s="1">
        <v>7.4531495571136475E-2</v>
      </c>
      <c r="AE21" s="1">
        <v>1.0601894930005074E-2</v>
      </c>
      <c r="AF21" s="1">
        <v>2.3878278210759163E-2</v>
      </c>
      <c r="AG21" s="1">
        <v>1.1909374035894871E-2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1.1041235082289749</v>
      </c>
      <c r="AP21">
        <f>(U21-T21)/(1000-U21)*AO21</f>
        <v>2.650070343650655E-2</v>
      </c>
      <c r="AQ21">
        <f>(P21+273.15)</f>
        <v>297.08630599975584</v>
      </c>
      <c r="AR21">
        <f>(O21+273.15)</f>
        <v>298.1608890533447</v>
      </c>
      <c r="AS21">
        <f>(Y21*AK21+Z21*AL21)*AM21</f>
        <v>4.2040022864043181</v>
      </c>
      <c r="AT21">
        <f>((AS21+0.00000010773*(AR21^4-AQ21^4))-AP21*44100)/(L21*0.92*2*29.3+0.00000043092*AQ21^3)</f>
        <v>-9.0958912942231311</v>
      </c>
      <c r="AU21">
        <f>0.61365*EXP(17.502*J21/(240.97+J21))</f>
        <v>2.9835345715117789</v>
      </c>
      <c r="AV21">
        <f>AU21*1000/AA21</f>
        <v>33.750236118077616</v>
      </c>
      <c r="AW21">
        <f>(AV21-U21)</f>
        <v>10.634370410680155</v>
      </c>
      <c r="AX21">
        <f>IF(D21,P21,(O21+P21)/2)</f>
        <v>24.473597526550293</v>
      </c>
      <c r="AY21">
        <f>0.61365*EXP(17.502*AX21/(240.97+AX21))</f>
        <v>3.0812455999901314</v>
      </c>
      <c r="AZ21">
        <f>IF(AW21&lt;&gt;0,(1000-(AV21+U21)/2)/AW21*AP21,0)</f>
        <v>2.4211313497802318</v>
      </c>
      <c r="BA21">
        <f>U21*AA21/1000</f>
        <v>2.0434519108890963</v>
      </c>
      <c r="BB21">
        <f>(AY21-BA21)</f>
        <v>1.0377936891010351</v>
      </c>
      <c r="BC21">
        <f>1/(1.6/F21+1.37/N21)</f>
        <v>1.647136758431577</v>
      </c>
      <c r="BD21">
        <f>G21*AA21*0.001</f>
        <v>34.254042371526296</v>
      </c>
      <c r="BE21">
        <f>G21/S21</f>
        <v>0.98725902755279116</v>
      </c>
      <c r="BF21">
        <f>(1-AP21*AA21/AU21/F21)*100</f>
        <v>85.913173708021944</v>
      </c>
      <c r="BG21">
        <f>(S21-E21/(N21/1.35))</f>
        <v>393.14981215535528</v>
      </c>
      <c r="BH21">
        <f>E21*BF21/100/BG21</f>
        <v>-4.5849791222911619E-3</v>
      </c>
    </row>
    <row r="22" spans="1:60" x14ac:dyDescent="0.25">
      <c r="A22" s="1" t="s">
        <v>1</v>
      </c>
      <c r="B22" s="1" t="s">
        <v>5379</v>
      </c>
      <c r="K22" s="1">
        <v>2.72</v>
      </c>
    </row>
    <row r="23" spans="1:60" x14ac:dyDescent="0.25">
      <c r="A23" s="1" t="s">
        <v>1</v>
      </c>
      <c r="B23" s="1" t="s">
        <v>1701</v>
      </c>
      <c r="K23" s="1">
        <v>2.72</v>
      </c>
    </row>
    <row r="24" spans="1:60" x14ac:dyDescent="0.25">
      <c r="A24" s="1">
        <v>3</v>
      </c>
      <c r="B24" s="1" t="s">
        <v>5378</v>
      </c>
      <c r="C24" s="1">
        <v>672.50000410154462</v>
      </c>
      <c r="D24" s="1">
        <v>0</v>
      </c>
      <c r="E24">
        <f>(R24-S24*(1000-T24)/(1000-U24))*AO24</f>
        <v>-1.6650377734608546</v>
      </c>
      <c r="F24">
        <f>IF(AZ24&lt;&gt;0,1/(1/AZ24-1/N24),0)</f>
        <v>5.2915081278848159</v>
      </c>
      <c r="G24">
        <f>((BC24-AP24/2)*S24-E24)/(BC24+AP24/2)</f>
        <v>386.99678029204318</v>
      </c>
      <c r="H24">
        <f>AP24*1000</f>
        <v>26.012113922642218</v>
      </c>
      <c r="I24">
        <f>(AU24-BA24)</f>
        <v>0.94451651803181047</v>
      </c>
      <c r="J24">
        <f>(P24+AT24*D24)</f>
        <v>23.749887466430664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24.904779434204102</v>
      </c>
      <c r="P24" s="1">
        <v>23.749887466430664</v>
      </c>
      <c r="Q24" s="1">
        <v>25.120168685913086</v>
      </c>
      <c r="R24" s="1">
        <v>400.0013427734375</v>
      </c>
      <c r="S24" s="1">
        <v>392.2689208984375</v>
      </c>
      <c r="T24" s="1">
        <v>-0.33144202828407288</v>
      </c>
      <c r="U24" s="1">
        <v>22.689945220947266</v>
      </c>
      <c r="V24" s="1">
        <v>-0.92669177055358887</v>
      </c>
      <c r="W24" s="1">
        <v>63.439708709716797</v>
      </c>
      <c r="X24" s="1">
        <v>300.3623046875</v>
      </c>
      <c r="Y24" s="1">
        <v>50.622196197509766</v>
      </c>
      <c r="Z24" s="1">
        <v>2.8013267517089844</v>
      </c>
      <c r="AA24" s="1">
        <v>88.398414611816406</v>
      </c>
      <c r="AB24" s="1">
        <v>12.354887962341309</v>
      </c>
      <c r="AC24" s="1">
        <v>-0.93550658226013184</v>
      </c>
      <c r="AD24" s="1">
        <v>3.805498406291008E-2</v>
      </c>
      <c r="AE24" s="1">
        <v>4.2438064701855183E-3</v>
      </c>
      <c r="AF24" s="1">
        <v>2.3594066500663757E-2</v>
      </c>
      <c r="AG24" s="1">
        <v>1.4838944189250469E-2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1.1042731789981615</v>
      </c>
      <c r="AP24">
        <f>(U24-T24)/(1000-U24)*AO24</f>
        <v>2.6012113922642219E-2</v>
      </c>
      <c r="AQ24">
        <f>(P24+273.15)</f>
        <v>296.89988746643064</v>
      </c>
      <c r="AR24">
        <f>(O24+273.15)</f>
        <v>298.05477943420408</v>
      </c>
      <c r="AS24">
        <f>(Y24*AK24+Z24*AL24)*AM24</f>
        <v>8.0995512105624812</v>
      </c>
      <c r="AT24">
        <f>((AS24+0.00000010773*(AR24^4-AQ24^4))-AP24*44100)/(L24*0.92*2*29.3+0.00000043092*AQ24^3)</f>
        <v>-8.8894942758066833</v>
      </c>
      <c r="AU24">
        <f>0.61365*EXP(17.502*J24/(240.97+J24))</f>
        <v>2.950271703192509</v>
      </c>
      <c r="AV24">
        <f>AU24*1000/AA24</f>
        <v>33.37471284013435</v>
      </c>
      <c r="AW24">
        <f>(AV24-U24)</f>
        <v>10.684767619187085</v>
      </c>
      <c r="AX24">
        <f>IF(D24,P24,(O24+P24)/2)</f>
        <v>24.327333450317383</v>
      </c>
      <c r="AY24">
        <f>0.61365*EXP(17.502*AX24/(240.97+AX24))</f>
        <v>3.0543730563413107</v>
      </c>
      <c r="AZ24">
        <f>IF(AW24&lt;&gt;0,(1000-(AV24+U24)/2)/AW24*AP24,0)</f>
        <v>2.3662595844369303</v>
      </c>
      <c r="BA24">
        <f>U24*AA24/1000</f>
        <v>2.0057551851606985</v>
      </c>
      <c r="BB24">
        <f>(AY24-BA24)</f>
        <v>1.0486178711806122</v>
      </c>
      <c r="BC24">
        <f>1/(1.6/F24+1.37/N24)</f>
        <v>1.6065839203820371</v>
      </c>
      <c r="BD24">
        <f>G24*AA24*0.001</f>
        <v>34.209901837694055</v>
      </c>
      <c r="BE24">
        <f>G24/S24</f>
        <v>0.98655988194445987</v>
      </c>
      <c r="BF24">
        <f>(1-AP24*AA24/AU24/F24)*100</f>
        <v>85.270817537827028</v>
      </c>
      <c r="BG24">
        <f>(S24-E24/(N24/1.35))</f>
        <v>392.79406534495803</v>
      </c>
      <c r="BH24">
        <f>E24*BF24/100/BG24</f>
        <v>-3.6145946362423262E-3</v>
      </c>
    </row>
    <row r="25" spans="1:60" x14ac:dyDescent="0.25">
      <c r="A25" s="1" t="s">
        <v>1</v>
      </c>
      <c r="B25" s="1" t="s">
        <v>1699</v>
      </c>
      <c r="K25" s="1">
        <v>2.72</v>
      </c>
    </row>
    <row r="26" spans="1:60" x14ac:dyDescent="0.25">
      <c r="A26" s="1" t="s">
        <v>1</v>
      </c>
      <c r="B26" s="1" t="s">
        <v>5377</v>
      </c>
      <c r="K26" s="1">
        <v>2.72</v>
      </c>
    </row>
    <row r="27" spans="1:60" x14ac:dyDescent="0.25">
      <c r="A27" s="1">
        <v>4</v>
      </c>
      <c r="B27" s="1" t="s">
        <v>1697</v>
      </c>
      <c r="C27" s="1">
        <v>879.50000410154462</v>
      </c>
      <c r="D27" s="1">
        <v>0</v>
      </c>
      <c r="E27">
        <f>(R27-S27*(1000-T27)/(1000-U27))*AO27</f>
        <v>-1.3895865193044541</v>
      </c>
      <c r="F27">
        <f>IF(AZ27&lt;&gt;0,1/(1/AZ27-1/N27),0)</f>
        <v>5.3132831404479006</v>
      </c>
      <c r="G27">
        <f>((BC27-AP27/2)*S27-E27)/(BC27+AP27/2)</f>
        <v>386.6615888489718</v>
      </c>
      <c r="H27">
        <f>AP27*1000</f>
        <v>25.890540622201407</v>
      </c>
      <c r="I27">
        <f>(AU27-BA27)</f>
        <v>0.93848759051694919</v>
      </c>
      <c r="J27">
        <f>(P27+AT27*D27)</f>
        <v>23.663347244262695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24.830615997314453</v>
      </c>
      <c r="P27" s="1">
        <v>23.663347244262695</v>
      </c>
      <c r="Q27" s="1">
        <v>25.050413131713867</v>
      </c>
      <c r="R27" s="1">
        <v>399.99411010742188</v>
      </c>
      <c r="S27" s="1">
        <v>392.060546875</v>
      </c>
      <c r="T27" s="1">
        <v>-0.33025661110877991</v>
      </c>
      <c r="U27" s="1">
        <v>22.585329055786133</v>
      </c>
      <c r="V27" s="1">
        <v>-0.92744821310043335</v>
      </c>
      <c r="W27" s="1">
        <v>63.42559814453125</v>
      </c>
      <c r="X27" s="1">
        <v>300.37094116210938</v>
      </c>
      <c r="Y27" s="1">
        <v>98.830657958984375</v>
      </c>
      <c r="Z27" s="1">
        <v>2.9682745933532715</v>
      </c>
      <c r="AA27" s="1">
        <v>88.396018981933594</v>
      </c>
      <c r="AB27" s="1">
        <v>12.353944778442383</v>
      </c>
      <c r="AC27" s="1">
        <v>-0.93090403079986572</v>
      </c>
      <c r="AD27" s="1">
        <v>6.1097905039787292E-2</v>
      </c>
      <c r="AE27" s="1">
        <v>7.6468870975077152E-3</v>
      </c>
      <c r="AF27" s="1">
        <v>2.8081512078642845E-2</v>
      </c>
      <c r="AG27" s="1">
        <v>1.9560618326067924E-2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1.1043049307430488</v>
      </c>
      <c r="AP27">
        <f>(U27-T27)/(1000-U27)*AO27</f>
        <v>2.5890540622201405E-2</v>
      </c>
      <c r="AQ27">
        <f>(P27+273.15)</f>
        <v>296.81334724426267</v>
      </c>
      <c r="AR27">
        <f>(O27+273.15)</f>
        <v>297.98061599731443</v>
      </c>
      <c r="AS27">
        <f>(Y27*AK27+Z27*AL27)*AM27</f>
        <v>15.812904919991524</v>
      </c>
      <c r="AT27">
        <f>((AS27+0.00000010773*(AR27^4-AQ27^4))-AP27*44100)/(L27*0.92*2*29.3+0.00000043092*AQ27^3)</f>
        <v>-8.7859264371609864</v>
      </c>
      <c r="AU27">
        <f>0.61365*EXP(17.502*J27/(240.97+J27))</f>
        <v>2.9349407664454366</v>
      </c>
      <c r="AV27">
        <f>AU27*1000/AA27</f>
        <v>33.202182635003965</v>
      </c>
      <c r="AW27">
        <f>(AV27-U27)</f>
        <v>10.616853579217832</v>
      </c>
      <c r="AX27">
        <f>IF(D27,P27,(O27+P27)/2)</f>
        <v>24.246981620788574</v>
      </c>
      <c r="AY27">
        <f>0.61365*EXP(17.502*AX27/(240.97+AX27))</f>
        <v>3.0396976927313171</v>
      </c>
      <c r="AZ27">
        <f>IF(AW27&lt;&gt;0,(1000-(AV27+U27)/2)/AW27*AP27,0)</f>
        <v>2.3706040603825156</v>
      </c>
      <c r="BA27">
        <f>U27*AA27/1000</f>
        <v>1.9964531759284874</v>
      </c>
      <c r="BB27">
        <f>(AY27-BA27)</f>
        <v>1.0432445168028297</v>
      </c>
      <c r="BC27">
        <f>1/(1.6/F27+1.37/N27)</f>
        <v>1.6097887746080131</v>
      </c>
      <c r="BD27">
        <f>G27*AA27*0.001</f>
        <v>34.179345147478315</v>
      </c>
      <c r="BE27">
        <f>G27/S27</f>
        <v>0.98622927486822709</v>
      </c>
      <c r="BF27">
        <f>(1-AP27*AA27/AU27/F27)*100</f>
        <v>85.323870840232459</v>
      </c>
      <c r="BG27">
        <f>(S27-E27/(N27/1.35))</f>
        <v>392.49881539671395</v>
      </c>
      <c r="BH27">
        <f>E27*BF27/100/BG27</f>
        <v>-3.0207709181140647E-3</v>
      </c>
    </row>
    <row r="28" spans="1:60" x14ac:dyDescent="0.25">
      <c r="A28" s="1" t="s">
        <v>1</v>
      </c>
      <c r="B28" s="1" t="s">
        <v>5376</v>
      </c>
      <c r="K28" s="1">
        <v>2.72</v>
      </c>
    </row>
    <row r="29" spans="1:60" x14ac:dyDescent="0.25">
      <c r="A29" s="1" t="s">
        <v>1</v>
      </c>
      <c r="B29" s="1" t="s">
        <v>2056</v>
      </c>
      <c r="K29" s="1">
        <v>2.72</v>
      </c>
    </row>
    <row r="30" spans="1:60" x14ac:dyDescent="0.25">
      <c r="A30" s="1">
        <v>5</v>
      </c>
      <c r="B30" s="1" t="s">
        <v>5375</v>
      </c>
      <c r="C30" s="1">
        <v>1086.5000041015446</v>
      </c>
      <c r="D30" s="1">
        <v>0</v>
      </c>
      <c r="E30">
        <f>(R30-S30*(1000-T30)/(1000-U30))*AO30</f>
        <v>-0.74195467778180191</v>
      </c>
      <c r="F30">
        <f>IF(AZ30&lt;&gt;0,1/(1/AZ30-1/N30),0)</f>
        <v>5.4475581271772446</v>
      </c>
      <c r="G30">
        <f>((BC30-AP30/2)*S30-E30)/(BC30+AP30/2)</f>
        <v>385.80797501147708</v>
      </c>
      <c r="H30">
        <f>AP30*1000</f>
        <v>25.908107577202028</v>
      </c>
      <c r="I30">
        <f>(AU30-BA30)</f>
        <v>0.92879244055780652</v>
      </c>
      <c r="J30">
        <f>(P30+AT30*D30)</f>
        <v>23.618198394775391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24.782293319702148</v>
      </c>
      <c r="P30" s="1">
        <v>23.618198394775391</v>
      </c>
      <c r="Q30" s="1">
        <v>25.001684188842773</v>
      </c>
      <c r="R30" s="1">
        <v>400.04818725585938</v>
      </c>
      <c r="S30" s="1">
        <v>391.53314208984375</v>
      </c>
      <c r="T30" s="1">
        <v>-0.32804107666015625</v>
      </c>
      <c r="U30" s="1">
        <v>22.605731964111328</v>
      </c>
      <c r="V30" s="1">
        <v>-0.9238516092300415</v>
      </c>
      <c r="W30" s="1">
        <v>63.663799285888672</v>
      </c>
      <c r="X30" s="1">
        <v>300.33010864257813</v>
      </c>
      <c r="Y30" s="1">
        <v>150.64158630371094</v>
      </c>
      <c r="Z30" s="1">
        <v>3.0927901268005371</v>
      </c>
      <c r="AA30" s="1">
        <v>88.392524719238281</v>
      </c>
      <c r="AB30" s="1">
        <v>12.283324241638184</v>
      </c>
      <c r="AC30" s="1">
        <v>-0.92746061086654663</v>
      </c>
      <c r="AD30" s="1">
        <v>4.4988978654146194E-2</v>
      </c>
      <c r="AE30" s="1">
        <v>4.2246254161000252E-3</v>
      </c>
      <c r="AF30" s="1">
        <v>3.0487634241580963E-2</v>
      </c>
      <c r="AG30" s="1">
        <v>2.0018676295876503E-2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1.1041548111859487</v>
      </c>
      <c r="AP30">
        <f>(U30-T30)/(1000-U30)*AO30</f>
        <v>2.5908107577202029E-2</v>
      </c>
      <c r="AQ30">
        <f>(P30+273.15)</f>
        <v>296.76819839477537</v>
      </c>
      <c r="AR30">
        <f>(O30+273.15)</f>
        <v>297.93229331970213</v>
      </c>
      <c r="AS30">
        <f>(Y30*AK30+Z30*AL30)*AM30</f>
        <v>24.102653269857456</v>
      </c>
      <c r="AT30">
        <f>((AS30+0.00000010773*(AR30^4-AQ30^4))-AP30*44100)/(L30*0.92*2*29.3+0.00000043092*AQ30^3)</f>
        <v>-8.7272763171121497</v>
      </c>
      <c r="AU30">
        <f>0.61365*EXP(17.502*J30/(240.97+J30))</f>
        <v>2.9269701619919921</v>
      </c>
      <c r="AV30">
        <f>AU30*1000/AA30</f>
        <v>33.113322323227507</v>
      </c>
      <c r="AW30">
        <f>(AV30-U30)</f>
        <v>10.507590359116179</v>
      </c>
      <c r="AX30">
        <f>IF(D30,P30,(O30+P30)/2)</f>
        <v>24.20024585723877</v>
      </c>
      <c r="AY30">
        <f>0.61365*EXP(17.502*AX30/(240.97+AX30))</f>
        <v>3.0311903129374578</v>
      </c>
      <c r="AZ30">
        <f>IF(AW30&lt;&gt;0,(1000-(AV30+U30)/2)/AW30*AP30,0)</f>
        <v>2.3969643933694753</v>
      </c>
      <c r="BA30">
        <f>U30*AA30/1000</f>
        <v>1.9981777214341856</v>
      </c>
      <c r="BB30">
        <f>(AY30-BA30)</f>
        <v>1.0330125915032722</v>
      </c>
      <c r="BC30">
        <f>1/(1.6/F30+1.37/N30)</f>
        <v>1.6292562011833878</v>
      </c>
      <c r="BD30">
        <f>G30*AA30*0.001</f>
        <v>34.10254096808125</v>
      </c>
      <c r="BE30">
        <f>G30/S30</f>
        <v>0.98537756715100011</v>
      </c>
      <c r="BF30">
        <f>(1-AP30*AA30/AU30/F30)*100</f>
        <v>85.637466252713779</v>
      </c>
      <c r="BG30">
        <f>(S30-E30/(N30/1.35))</f>
        <v>391.76715082214849</v>
      </c>
      <c r="BH30">
        <f>E30*BF30/100/BG30</f>
        <v>-1.6218592739651926E-3</v>
      </c>
    </row>
    <row r="31" spans="1:60" x14ac:dyDescent="0.25">
      <c r="A31" s="1" t="s">
        <v>1</v>
      </c>
      <c r="B31" s="1" t="s">
        <v>5374</v>
      </c>
      <c r="K31" s="1">
        <v>2.72</v>
      </c>
    </row>
    <row r="32" spans="1:60" x14ac:dyDescent="0.25">
      <c r="A32" s="1" t="s">
        <v>1</v>
      </c>
      <c r="B32" s="1" t="s">
        <v>5373</v>
      </c>
      <c r="K32" s="1">
        <v>2.72</v>
      </c>
    </row>
    <row r="33" spans="1:60" x14ac:dyDescent="0.25">
      <c r="A33" s="1">
        <v>6</v>
      </c>
      <c r="B33" s="1" t="s">
        <v>5372</v>
      </c>
      <c r="C33" s="1">
        <v>1293.5000041015446</v>
      </c>
      <c r="D33" s="1">
        <v>0</v>
      </c>
      <c r="E33">
        <f>(R33-S33*(1000-T33)/(1000-U33))*AO33</f>
        <v>-7.4370198900442552E-2</v>
      </c>
      <c r="F33">
        <f>IF(AZ33&lt;&gt;0,1/(1/AZ33-1/N33),0)</f>
        <v>5.7828143716718277</v>
      </c>
      <c r="G33">
        <f>((BC33-AP33/2)*S33-E33)/(BC33+AP33/2)</f>
        <v>384.58042331652632</v>
      </c>
      <c r="H33">
        <f>AP33*1000</f>
        <v>26.1206559660233</v>
      </c>
      <c r="I33">
        <f>(AU33-BA33)</f>
        <v>0.91240338638662077</v>
      </c>
      <c r="J33">
        <f>(P33+AT33*D33)</f>
        <v>23.617265701293945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24.749494552612305</v>
      </c>
      <c r="P33" s="1">
        <v>23.617265701293945</v>
      </c>
      <c r="Q33" s="1">
        <v>24.965837478637695</v>
      </c>
      <c r="R33" s="1">
        <v>399.74935913085938</v>
      </c>
      <c r="S33" s="1">
        <v>390.57742309570313</v>
      </c>
      <c r="T33" s="1">
        <v>-0.3261781632900238</v>
      </c>
      <c r="U33" s="1">
        <v>22.790166854858398</v>
      </c>
      <c r="V33" s="1">
        <v>-0.92037063837051392</v>
      </c>
      <c r="W33" s="1">
        <v>64.30657958984375</v>
      </c>
      <c r="X33" s="1">
        <v>300.34585571289063</v>
      </c>
      <c r="Y33" s="1">
        <v>300.64569091796875</v>
      </c>
      <c r="Z33" s="1">
        <v>3.2768211364746094</v>
      </c>
      <c r="AA33" s="1">
        <v>88.38909912109375</v>
      </c>
      <c r="AB33" s="1">
        <v>12.31844425201416</v>
      </c>
      <c r="AC33" s="1">
        <v>-0.94907337427139282</v>
      </c>
      <c r="AD33" s="1">
        <v>7.0555619895458221E-2</v>
      </c>
      <c r="AE33" s="1">
        <v>4.4850367121398449E-3</v>
      </c>
      <c r="AF33" s="1">
        <v>3.1012829393148422E-2</v>
      </c>
      <c r="AG33" s="1">
        <v>1.8098421394824982E-2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1.1042127048268036</v>
      </c>
      <c r="AP33">
        <f>(U33-T33)/(1000-U33)*AO33</f>
        <v>2.6120655966023299E-2</v>
      </c>
      <c r="AQ33">
        <f>(P33+273.15)</f>
        <v>296.76726570129392</v>
      </c>
      <c r="AR33">
        <f>(O33+273.15)</f>
        <v>297.89949455261228</v>
      </c>
      <c r="AS33">
        <f>(Y33*AK33+Z33*AL33)*AM33</f>
        <v>48.103309471682223</v>
      </c>
      <c r="AT33">
        <f>((AS33+0.00000010773*(AR33^4-AQ33^4))-AP33*44100)/(L33*0.92*2*29.3+0.00000043092*AQ33^3)</f>
        <v>-8.614652264526633</v>
      </c>
      <c r="AU33">
        <f>0.61365*EXP(17.502*J33/(240.97+J33))</f>
        <v>2.926805703506965</v>
      </c>
      <c r="AV33">
        <f>AU33*1000/AA33</f>
        <v>33.112745039942297</v>
      </c>
      <c r="AW33">
        <f>(AV33-U33)</f>
        <v>10.322578185083898</v>
      </c>
      <c r="AX33">
        <f>IF(D33,P33,(O33+P33)/2)</f>
        <v>24.183380126953125</v>
      </c>
      <c r="AY33">
        <f>0.61365*EXP(17.502*AX33/(240.97+AX33))</f>
        <v>3.0281253347154369</v>
      </c>
      <c r="AZ33">
        <f>IF(AW33&lt;&gt;0,(1000-(AV33+U33)/2)/AW33*AP33,0)</f>
        <v>2.459709691340588</v>
      </c>
      <c r="BA33">
        <f>U33*AA33/1000</f>
        <v>2.0144023171203442</v>
      </c>
      <c r="BB33">
        <f>(AY33-BA33)</f>
        <v>1.0137230175950926</v>
      </c>
      <c r="BC33">
        <f>1/(1.6/F33+1.37/N33)</f>
        <v>1.675745520075357</v>
      </c>
      <c r="BD33">
        <f>G33*AA33*0.001</f>
        <v>33.992717156556637</v>
      </c>
      <c r="BE33">
        <f>G33/S33</f>
        <v>0.98464581047300481</v>
      </c>
      <c r="BF33">
        <f>(1-AP33*AA33/AU33/F33)*100</f>
        <v>86.358892158812026</v>
      </c>
      <c r="BG33">
        <f>(S33-E33/(N33/1.35))</f>
        <v>390.60087907824101</v>
      </c>
      <c r="BH33">
        <f>E33*BF33/100/BG33</f>
        <v>-1.6442686974563173E-4</v>
      </c>
    </row>
    <row r="34" spans="1:60" x14ac:dyDescent="0.25">
      <c r="A34" s="1" t="s">
        <v>1</v>
      </c>
      <c r="B34" s="1" t="s">
        <v>5371</v>
      </c>
      <c r="K34" s="1">
        <v>2.72</v>
      </c>
    </row>
    <row r="35" spans="1:60" x14ac:dyDescent="0.25">
      <c r="A35" s="1" t="s">
        <v>1</v>
      </c>
      <c r="B35" s="1" t="s">
        <v>5370</v>
      </c>
      <c r="K35" s="1">
        <v>2.72</v>
      </c>
    </row>
    <row r="36" spans="1:60" x14ac:dyDescent="0.25">
      <c r="A36" s="1">
        <v>7</v>
      </c>
      <c r="B36" s="1" t="s">
        <v>5369</v>
      </c>
      <c r="C36" s="1">
        <v>1500.0000041127205</v>
      </c>
      <c r="D36" s="1">
        <v>0</v>
      </c>
      <c r="E36">
        <f>(R36-S36*(1000-T36)/(1000-U36))*AO36</f>
        <v>0.54271677089001369</v>
      </c>
      <c r="F36">
        <f>IF(AZ36&lt;&gt;0,1/(1/AZ36-1/N36),0)</f>
        <v>6.4184067945216983</v>
      </c>
      <c r="G36">
        <f>((BC36-AP36/2)*S36-E36)/(BC36+AP36/2)</f>
        <v>384.1602750848096</v>
      </c>
      <c r="H36">
        <f>AP36*1000</f>
        <v>26.58842994859808</v>
      </c>
      <c r="I36">
        <f>(AU36-BA36)</f>
        <v>0.88935513944644562</v>
      </c>
      <c r="J36">
        <f>(P36+AT36*D36)</f>
        <v>23.690000534057617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24.748952865600586</v>
      </c>
      <c r="P36" s="1">
        <v>23.690000534057617</v>
      </c>
      <c r="Q36" s="1">
        <v>24.948837280273438</v>
      </c>
      <c r="R36" s="1">
        <v>400.22097778320313</v>
      </c>
      <c r="S36" s="1">
        <v>390.33145141601563</v>
      </c>
      <c r="T36" s="1">
        <v>-0.32193541526794434</v>
      </c>
      <c r="U36" s="1">
        <v>23.196704864501953</v>
      </c>
      <c r="V36" s="1">
        <v>-0.90841245651245117</v>
      </c>
      <c r="W36" s="1">
        <v>65.454666137695313</v>
      </c>
      <c r="X36" s="1">
        <v>300.36996459960938</v>
      </c>
      <c r="Y36" s="1">
        <v>500.38290405273438</v>
      </c>
      <c r="Z36" s="1">
        <v>3.000175952911377</v>
      </c>
      <c r="AA36" s="1">
        <v>88.387550354003906</v>
      </c>
      <c r="AB36" s="1">
        <v>12.520526885986328</v>
      </c>
      <c r="AC36" s="1">
        <v>-0.97242027521133423</v>
      </c>
      <c r="AD36" s="1">
        <v>6.046614795923233E-2</v>
      </c>
      <c r="AE36" s="1">
        <v>8.7680025026202202E-3</v>
      </c>
      <c r="AF36" s="1">
        <v>9.0206034481525421E-2</v>
      </c>
      <c r="AG36" s="1">
        <v>2.3672066628932953E-2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1.1043013404397402</v>
      </c>
      <c r="AP36">
        <f>(U36-T36)/(1000-U36)*AO36</f>
        <v>2.6588429948598079E-2</v>
      </c>
      <c r="AQ36">
        <f>(P36+273.15)</f>
        <v>296.84000053405759</v>
      </c>
      <c r="AR36">
        <f>(O36+273.15)</f>
        <v>297.89895286560056</v>
      </c>
      <c r="AS36">
        <f>(Y36*AK36+Z36*AL36)*AM36</f>
        <v>80.061262858928785</v>
      </c>
      <c r="AT36">
        <f>((AS36+0.00000010773*(AR36^4-AQ36^4))-AP36*44100)/(L36*0.92*2*29.3+0.00000043092*AQ36^3)</f>
        <v>-8.5311573125973617</v>
      </c>
      <c r="AU36">
        <f>0.61365*EXP(17.502*J36/(240.97+J36))</f>
        <v>2.9396550587045795</v>
      </c>
      <c r="AV36">
        <f>AU36*1000/AA36</f>
        <v>33.258700427049618</v>
      </c>
      <c r="AW36">
        <f>(AV36-U36)</f>
        <v>10.061995562547665</v>
      </c>
      <c r="AX36">
        <f>IF(D36,P36,(O36+P36)/2)</f>
        <v>24.219476699829102</v>
      </c>
      <c r="AY36">
        <f>0.61365*EXP(17.502*AX36/(240.97+AX36))</f>
        <v>3.034688407712018</v>
      </c>
      <c r="AZ36">
        <f>IF(AW36&lt;&gt;0,(1000-(AV36+U36)/2)/AW36*AP36,0)</f>
        <v>2.5678703089836126</v>
      </c>
      <c r="BA36">
        <f>U36*AA36/1000</f>
        <v>2.0502999192581339</v>
      </c>
      <c r="BB36">
        <f>(AY36-BA36)</f>
        <v>0.98438848845388405</v>
      </c>
      <c r="BC36">
        <f>1/(1.6/F36+1.37/N36)</f>
        <v>1.7563873882517369</v>
      </c>
      <c r="BD36">
        <f>G36*AA36*0.001</f>
        <v>33.954985658066605</v>
      </c>
      <c r="BE36">
        <f>G36/S36</f>
        <v>0.98418990755467262</v>
      </c>
      <c r="BF36">
        <f>(1-AP36*AA36/AU36/F36)*100</f>
        <v>87.544528317858479</v>
      </c>
      <c r="BG36">
        <f>(S36-E36/(N36/1.35))</f>
        <v>390.16028130635857</v>
      </c>
      <c r="BH36">
        <f>E36*BF36/100/BG36</f>
        <v>1.2177529593395645E-3</v>
      </c>
    </row>
    <row r="37" spans="1:60" x14ac:dyDescent="0.25">
      <c r="A37" s="1" t="s">
        <v>1</v>
      </c>
      <c r="B37" s="1" t="s">
        <v>5368</v>
      </c>
      <c r="K37" s="1">
        <v>2.72</v>
      </c>
    </row>
    <row r="38" spans="1:60" x14ac:dyDescent="0.25">
      <c r="A38" s="1" t="s">
        <v>1</v>
      </c>
      <c r="B38" s="1" t="s">
        <v>5367</v>
      </c>
      <c r="K38" s="1">
        <v>2.72</v>
      </c>
    </row>
    <row r="39" spans="1:60" x14ac:dyDescent="0.25">
      <c r="A39" s="1">
        <v>8</v>
      </c>
      <c r="B39" s="1" t="s">
        <v>5366</v>
      </c>
      <c r="C39" s="1">
        <v>1707.0000041127205</v>
      </c>
      <c r="D39" s="1">
        <v>0</v>
      </c>
      <c r="E39">
        <f>(R39-S39*(1000-T39)/(1000-U39))*AO39</f>
        <v>1.2853674951129204</v>
      </c>
      <c r="F39">
        <f>IF(AZ39&lt;&gt;0,1/(1/AZ39-1/N39),0)</f>
        <v>1.0721203260768133</v>
      </c>
      <c r="G39">
        <f>((BC39-AP39/2)*S39-E39)/(BC39+AP39/2)</f>
        <v>368.28373601737809</v>
      </c>
      <c r="H39">
        <f>AP39*1000</f>
        <v>27.240165106491666</v>
      </c>
      <c r="I39">
        <f>(AU39-BA39)</f>
        <v>2.6984968996060101</v>
      </c>
      <c r="J39">
        <f>(P39+AT39*D39)</f>
        <v>32.090171813964844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24.780412673950195</v>
      </c>
      <c r="P39" s="1">
        <v>32.090171813964844</v>
      </c>
      <c r="Q39" s="1">
        <v>24.961444854736328</v>
      </c>
      <c r="R39" s="1">
        <v>400.0826416015625</v>
      </c>
      <c r="S39" s="1">
        <v>389.31512451171875</v>
      </c>
      <c r="T39" s="1">
        <v>-0.30999642610549927</v>
      </c>
      <c r="U39" s="1">
        <v>23.771377563476563</v>
      </c>
      <c r="V39" s="1">
        <v>-0.87304770946502686</v>
      </c>
      <c r="W39" s="1">
        <v>66.947700500488281</v>
      </c>
      <c r="X39" s="1">
        <v>300.36471557617188</v>
      </c>
      <c r="Y39" s="1">
        <v>749.67620849609375</v>
      </c>
      <c r="Z39" s="1">
        <v>2.7739615440368652</v>
      </c>
      <c r="AA39" s="1">
        <v>88.384086608886719</v>
      </c>
      <c r="AB39" s="1">
        <v>12.286057472229004</v>
      </c>
      <c r="AC39" s="1">
        <v>-0.98794353008270264</v>
      </c>
      <c r="AD39" s="1">
        <v>8.7422102689743042E-2</v>
      </c>
      <c r="AE39" s="1">
        <v>3.8391777779906988E-3</v>
      </c>
      <c r="AF39" s="1">
        <v>6.2406234443187714E-2</v>
      </c>
      <c r="AG39" s="1">
        <v>2.457132562994957E-2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1.1042820425594551</v>
      </c>
      <c r="AP39">
        <f>(U39-T39)/(1000-U39)*AO39</f>
        <v>2.7240165106491666E-2</v>
      </c>
      <c r="AQ39">
        <f>(P39+273.15)</f>
        <v>305.24017181396482</v>
      </c>
      <c r="AR39">
        <f>(O39+273.15)</f>
        <v>297.93041267395017</v>
      </c>
      <c r="AS39">
        <f>(Y39*AK39+Z39*AL39)*AM39</f>
        <v>119.94819067832395</v>
      </c>
      <c r="AT39">
        <f>((AS39+0.00000010773*(AR39^4-AQ39^4))-AP39*44100)/(L39*0.92*2*29.3+0.00000043092*AQ39^3)</f>
        <v>-9.1491140596368101</v>
      </c>
      <c r="AU39">
        <f>0.61365*EXP(17.502*J39/(240.97+J39))</f>
        <v>4.7995083929888693</v>
      </c>
      <c r="AV39">
        <f>AU39*1000/AA39</f>
        <v>54.302856737406117</v>
      </c>
      <c r="AW39">
        <f>(AV39-U39)</f>
        <v>30.531479173929554</v>
      </c>
      <c r="AX39">
        <f>IF(D39,P39,(O39+P39)/2)</f>
        <v>28.43529224395752</v>
      </c>
      <c r="AY39">
        <f>0.61365*EXP(17.502*AX39/(240.97+AX39))</f>
        <v>3.8922103370170107</v>
      </c>
      <c r="AZ39">
        <f>IF(AW39&lt;&gt;0,(1000-(AV39+U39)/2)/AW39*AP39,0)</f>
        <v>0.85737043531072077</v>
      </c>
      <c r="BA39">
        <f>U39*AA39/1000</f>
        <v>2.1010114933828592</v>
      </c>
      <c r="BB39">
        <f>(AY39-BA39)</f>
        <v>1.7911988436341515</v>
      </c>
      <c r="BC39">
        <f>1/(1.6/F39+1.37/N39)</f>
        <v>0.55174324419363696</v>
      </c>
      <c r="BD39">
        <f>G39*AA39*0.001</f>
        <v>32.550421620804322</v>
      </c>
      <c r="BE39">
        <f>G39/S39</f>
        <v>0.94597849615855956</v>
      </c>
      <c r="BF39">
        <f>(1-AP39*AA39/AU39/F39)*100</f>
        <v>53.211025302463291</v>
      </c>
      <c r="BG39">
        <f>(S39-E39/(N39/1.35))</f>
        <v>388.90972614024906</v>
      </c>
      <c r="BH39">
        <f>E39*BF39/100/BG39</f>
        <v>1.7586529137292009E-3</v>
      </c>
    </row>
    <row r="40" spans="1:60" x14ac:dyDescent="0.25">
      <c r="A40" s="1" t="s">
        <v>1</v>
      </c>
      <c r="B40" s="1" t="s">
        <v>5365</v>
      </c>
      <c r="K40" s="1">
        <v>2.72</v>
      </c>
    </row>
    <row r="41" spans="1:60" x14ac:dyDescent="0.25">
      <c r="A41" s="1" t="s">
        <v>1</v>
      </c>
      <c r="B41" s="1" t="s">
        <v>5364</v>
      </c>
      <c r="K41" s="1">
        <v>2.72</v>
      </c>
    </row>
    <row r="42" spans="1:60" x14ac:dyDescent="0.25">
      <c r="A42" s="1">
        <v>9</v>
      </c>
      <c r="B42" s="1" t="s">
        <v>5363</v>
      </c>
      <c r="C42" s="1">
        <v>1914.0000041127205</v>
      </c>
      <c r="D42" s="1">
        <v>0</v>
      </c>
      <c r="E42">
        <f>(R42-S42*(1000-T42)/(1000-U42))*AO42</f>
        <v>1.6580971122760828</v>
      </c>
      <c r="F42">
        <f>IF(AZ42&lt;&gt;0,1/(1/AZ42-1/N42),0)</f>
        <v>9.0950444508342141</v>
      </c>
      <c r="G42">
        <f>((BC42-AP42/2)*S42-E42)/(BC42+AP42/2)</f>
        <v>382.62026776810239</v>
      </c>
      <c r="H42">
        <f>AP42*1000</f>
        <v>27.947834917796566</v>
      </c>
      <c r="I42">
        <f>(AU42-BA42)</f>
        <v>0.82401967584032132</v>
      </c>
      <c r="J42">
        <f>(P42+AT42*D42)</f>
        <v>23.917095184326172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24.828760147094727</v>
      </c>
      <c r="P42" s="1">
        <v>23.917095184326172</v>
      </c>
      <c r="Q42" s="1">
        <v>24.986862182617188</v>
      </c>
      <c r="R42" s="1">
        <v>400.12887573242188</v>
      </c>
      <c r="S42" s="1">
        <v>388.78921508789063</v>
      </c>
      <c r="T42" s="1">
        <v>-0.29337373375892639</v>
      </c>
      <c r="U42" s="1">
        <v>24.394428253173828</v>
      </c>
      <c r="V42" s="1">
        <v>-0.82384854555130005</v>
      </c>
      <c r="W42" s="1">
        <v>68.504135131835938</v>
      </c>
      <c r="X42" s="1">
        <v>300.40621948242188</v>
      </c>
      <c r="Y42" s="1">
        <v>999.89056396484375</v>
      </c>
      <c r="Z42" s="1">
        <v>2.7498989105224609</v>
      </c>
      <c r="AA42" s="1">
        <v>88.3837890625</v>
      </c>
      <c r="AB42" s="1">
        <v>12.459710121154785</v>
      </c>
      <c r="AC42" s="1">
        <v>-1.0020469427108765</v>
      </c>
      <c r="AD42" s="1">
        <v>4.7920316457748413E-2</v>
      </c>
      <c r="AE42" s="1">
        <v>7.8688338398933411E-3</v>
      </c>
      <c r="AF42" s="1">
        <v>2.9974456876516342E-2</v>
      </c>
      <c r="AG42" s="1">
        <v>3.1130475923418999E-2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1.1044346304500801</v>
      </c>
      <c r="AP42">
        <f>(U42-T42)/(1000-U42)*AO42</f>
        <v>2.7947834917796566E-2</v>
      </c>
      <c r="AQ42">
        <f>(P42+273.15)</f>
        <v>297.06709518432615</v>
      </c>
      <c r="AR42">
        <f>(O42+273.15)</f>
        <v>297.9787601470947</v>
      </c>
      <c r="AS42">
        <f>(Y42*AK42+Z42*AL42)*AM42</f>
        <v>159.98248665848769</v>
      </c>
      <c r="AT42">
        <f>((AS42+0.00000010773*(AR42^4-AQ42^4))-AP42*44100)/(L42*0.92*2*29.3+0.00000043092*AQ42^3)</f>
        <v>-8.384807283325987</v>
      </c>
      <c r="AU42">
        <f>0.61365*EXP(17.502*J42/(240.97+J42))</f>
        <v>2.9800916768691272</v>
      </c>
      <c r="AV42">
        <f>AU42*1000/AA42</f>
        <v>33.717627502502474</v>
      </c>
      <c r="AW42">
        <f>(AV42-U42)</f>
        <v>9.3231992493286455</v>
      </c>
      <c r="AX42">
        <f>IF(D42,P42,(O42+P42)/2)</f>
        <v>24.372927665710449</v>
      </c>
      <c r="AY42">
        <f>0.61365*EXP(17.502*AX42/(240.97+AX42))</f>
        <v>3.0627278433095917</v>
      </c>
      <c r="AZ42">
        <f>IF(AW42&lt;&gt;0,(1000-(AV42+U42)/2)/AW42*AP42,0)</f>
        <v>2.9105654745342777</v>
      </c>
      <c r="BA42">
        <f>U42*AA42/1000</f>
        <v>2.1560720010288059</v>
      </c>
      <c r="BB42">
        <f>(AY42-BA42)</f>
        <v>0.90665584228078577</v>
      </c>
      <c r="BC42">
        <f>1/(1.6/F42+1.37/N42)</f>
        <v>2.0161802181095685</v>
      </c>
      <c r="BD42">
        <f>G42*AA42*0.001</f>
        <v>33.81742903745323</v>
      </c>
      <c r="BE42">
        <f>G42/S42</f>
        <v>0.98413292581072842</v>
      </c>
      <c r="BF42">
        <f>(1-AP42*AA42/AU42/F42)*100</f>
        <v>90.886476141102364</v>
      </c>
      <c r="BG42">
        <f>(S42-E42/(N42/1.35))</f>
        <v>388.26625969061234</v>
      </c>
      <c r="BH42">
        <f>E42*BF42/100/BG42</f>
        <v>3.8813211262445058E-3</v>
      </c>
    </row>
    <row r="43" spans="1:60" x14ac:dyDescent="0.25">
      <c r="A43" s="1" t="s">
        <v>1</v>
      </c>
      <c r="B43" s="1" t="s">
        <v>5362</v>
      </c>
      <c r="K43" s="1">
        <v>2.72</v>
      </c>
    </row>
    <row r="44" spans="1:60" x14ac:dyDescent="0.25">
      <c r="A44" s="1" t="s">
        <v>1</v>
      </c>
      <c r="B44" s="1" t="s">
        <v>5361</v>
      </c>
      <c r="K44" s="1">
        <v>2.72</v>
      </c>
    </row>
    <row r="45" spans="1:60" x14ac:dyDescent="0.25">
      <c r="A45" s="1">
        <v>10</v>
      </c>
      <c r="B45" s="1" t="s">
        <v>5360</v>
      </c>
      <c r="C45" s="1">
        <v>2120.5000041015446</v>
      </c>
      <c r="D45" s="1">
        <v>0</v>
      </c>
      <c r="E45">
        <f>(R45-S45*(1000-T45)/(1000-U45))*AO45</f>
        <v>1.7789449113486102</v>
      </c>
      <c r="F45">
        <f>IF(AZ45&lt;&gt;0,1/(1/AZ45-1/N45),0)</f>
        <v>1.2070335921711539</v>
      </c>
      <c r="G45">
        <f>((BC45-AP45/2)*S45-E45)/(BC45+AP45/2)</f>
        <v>367.65902255541448</v>
      </c>
      <c r="H45">
        <f>AP45*1000</f>
        <v>28.694824660252539</v>
      </c>
      <c r="I45">
        <f>(AU45-BA45)</f>
        <v>2.5865520384679255</v>
      </c>
      <c r="J45">
        <f>(P45+AT45*D45)</f>
        <v>32.100414276123047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24.89471435546875</v>
      </c>
      <c r="P45" s="1">
        <v>32.100414276123047</v>
      </c>
      <c r="Q45" s="1">
        <v>25.027860641479492</v>
      </c>
      <c r="R45" s="1">
        <v>400.14437866210938</v>
      </c>
      <c r="S45" s="1">
        <v>388.43838500976563</v>
      </c>
      <c r="T45" s="1">
        <v>-0.26567968726158142</v>
      </c>
      <c r="U45" s="1">
        <v>25.071039199829102</v>
      </c>
      <c r="V45" s="1">
        <v>-0.74310195446014404</v>
      </c>
      <c r="W45" s="1">
        <v>70.123306274414063</v>
      </c>
      <c r="X45" s="1">
        <v>300.32748413085938</v>
      </c>
      <c r="Y45" s="1">
        <v>1250.0867919921875</v>
      </c>
      <c r="Z45" s="1">
        <v>2.5716376304626465</v>
      </c>
      <c r="AA45" s="1">
        <v>88.378372192382813</v>
      </c>
      <c r="AB45" s="1">
        <v>12.383152008056641</v>
      </c>
      <c r="AC45" s="1">
        <v>-1.0160905122756958</v>
      </c>
      <c r="AD45" s="1">
        <v>5.4825145751237869E-2</v>
      </c>
      <c r="AE45" s="1">
        <v>7.4238255620002747E-3</v>
      </c>
      <c r="AF45" s="1">
        <v>3.0709179118275642E-2</v>
      </c>
      <c r="AG45" s="1">
        <v>2.4570006877183914E-2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1.1041451622458063</v>
      </c>
      <c r="AP45">
        <f>(U45-T45)/(1000-U45)*AO45</f>
        <v>2.8694824660252541E-2</v>
      </c>
      <c r="AQ45">
        <f>(P45+273.15)</f>
        <v>305.25041427612302</v>
      </c>
      <c r="AR45">
        <f>(O45+273.15)</f>
        <v>298.04471435546873</v>
      </c>
      <c r="AS45">
        <f>(Y45*AK45+Z45*AL45)*AM45</f>
        <v>200.01388224809125</v>
      </c>
      <c r="AT45">
        <f>((AS45+0.00000010773*(AR45^4-AQ45^4))-AP45*44100)/(L45*0.92*2*29.3+0.00000043092*AQ45^3)</f>
        <v>-9.0151075468414721</v>
      </c>
      <c r="AU45">
        <f>0.61365*EXP(17.502*J45/(240.97+J45))</f>
        <v>4.8022896721202413</v>
      </c>
      <c r="AV45">
        <f>AU45*1000/AA45</f>
        <v>54.337838013881672</v>
      </c>
      <c r="AW45">
        <f>(AV45-U45)</f>
        <v>29.266798814052571</v>
      </c>
      <c r="AX45">
        <f>IF(D45,P45,(O45+P45)/2)</f>
        <v>28.497564315795898</v>
      </c>
      <c r="AY45">
        <f>0.61365*EXP(17.502*AX45/(240.97+AX45))</f>
        <v>3.9063166482855252</v>
      </c>
      <c r="AZ45">
        <f>IF(AW45&lt;&gt;0,(1000-(AV45+U45)/2)/AW45*AP45,0)</f>
        <v>0.94152807525243143</v>
      </c>
      <c r="BA45">
        <f>U45*AA45/1000</f>
        <v>2.2157376336523158</v>
      </c>
      <c r="BB45">
        <f>(AY45-BA45)</f>
        <v>1.6905790146332094</v>
      </c>
      <c r="BC45">
        <f>1/(1.6/F45+1.37/N45)</f>
        <v>0.60766956672348271</v>
      </c>
      <c r="BD45">
        <f>G45*AA45*0.001</f>
        <v>32.493105935290089</v>
      </c>
      <c r="BE45">
        <f>G45/S45</f>
        <v>0.9465053834629944</v>
      </c>
      <c r="BF45">
        <f>(1-AP45*AA45/AU45/F45)*100</f>
        <v>56.249616552583035</v>
      </c>
      <c r="BG45">
        <f>(S45-E45/(N45/1.35))</f>
        <v>387.87731483120808</v>
      </c>
      <c r="BH45">
        <f>E45*BF45/100/BG45</f>
        <v>2.5798097827678642E-3</v>
      </c>
    </row>
    <row r="46" spans="1:60" x14ac:dyDescent="0.25">
      <c r="A46" s="1" t="s">
        <v>1</v>
      </c>
      <c r="B46" s="1" t="s">
        <v>5359</v>
      </c>
      <c r="K46" s="1">
        <v>2.72</v>
      </c>
    </row>
    <row r="47" spans="1:60" x14ac:dyDescent="0.25">
      <c r="A47" s="1" t="s">
        <v>1</v>
      </c>
      <c r="B47" s="1" t="s">
        <v>5358</v>
      </c>
      <c r="K47" s="1">
        <v>2.72</v>
      </c>
    </row>
    <row r="48" spans="1:60" x14ac:dyDescent="0.25">
      <c r="A48" s="1">
        <v>11</v>
      </c>
      <c r="B48" s="1" t="s">
        <v>5357</v>
      </c>
      <c r="C48" s="1">
        <v>2328.0000040903687</v>
      </c>
      <c r="D48" s="1">
        <v>0</v>
      </c>
      <c r="E48">
        <f>(R48-S48*(1000-T48)/(1000-U48))*AO48</f>
        <v>2.1691415336990523</v>
      </c>
      <c r="F48">
        <f>IF(AZ48&lt;&gt;0,1/(1/AZ48-1/N48),0)</f>
        <v>17.734569802146769</v>
      </c>
      <c r="G48">
        <f>((BC48-AP48/2)*S48-E48)/(BC48+AP48/2)</f>
        <v>382.08803864917621</v>
      </c>
      <c r="H48">
        <f>AP48*1000</f>
        <v>29.71417024238707</v>
      </c>
      <c r="I48">
        <f>(AU48-BA48)</f>
        <v>0.73860120135570906</v>
      </c>
      <c r="J48">
        <f>(P48+AT48*D48)</f>
        <v>24.232418060302734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24.986787796020508</v>
      </c>
      <c r="P48" s="1">
        <v>24.232418060302734</v>
      </c>
      <c r="Q48" s="1">
        <v>25.094264984130859</v>
      </c>
      <c r="R48" s="1">
        <v>400.06729125976563</v>
      </c>
      <c r="S48" s="1">
        <v>387.67019653320313</v>
      </c>
      <c r="T48" s="1">
        <v>-0.20392791926860809</v>
      </c>
      <c r="U48" s="1">
        <v>26.007177352905273</v>
      </c>
      <c r="V48" s="1">
        <v>-0.56725233793258667</v>
      </c>
      <c r="W48" s="1">
        <v>72.342384338378906</v>
      </c>
      <c r="X48" s="1">
        <v>300.33291625976563</v>
      </c>
      <c r="Y48" s="1">
        <v>1601.1826171875</v>
      </c>
      <c r="Z48" s="1">
        <v>2.9647977352142334</v>
      </c>
      <c r="AA48" s="1">
        <v>88.377265930175781</v>
      </c>
      <c r="AB48" s="1">
        <v>12.486823081970215</v>
      </c>
      <c r="AC48" s="1">
        <v>-1.0364584922790527</v>
      </c>
      <c r="AD48" s="1">
        <v>5.1097311079502106E-2</v>
      </c>
      <c r="AE48" s="1">
        <v>7.4150417931377888E-3</v>
      </c>
      <c r="AF48" s="1">
        <v>4.5344509184360504E-2</v>
      </c>
      <c r="AG48" s="1">
        <v>2.7188129723072052E-2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1.1041651333079616</v>
      </c>
      <c r="AP48">
        <f>(U48-T48)/(1000-U48)*AO48</f>
        <v>2.971417024238707E-2</v>
      </c>
      <c r="AQ48">
        <f>(P48+273.15)</f>
        <v>297.38241806030271</v>
      </c>
      <c r="AR48">
        <f>(O48+273.15)</f>
        <v>298.13678779602049</v>
      </c>
      <c r="AS48">
        <f>(Y48*AK48+Z48*AL48)*AM48</f>
        <v>256.18921302372473</v>
      </c>
      <c r="AT48">
        <f>((AS48+0.00000010773*(AR48^4-AQ48^4))-AP48*44100)/(L48*0.92*2*29.3+0.00000043092*AQ48^3)</f>
        <v>-8.2518418525036097</v>
      </c>
      <c r="AU48">
        <f>0.61365*EXP(17.502*J48/(240.97+J48))</f>
        <v>3.0370444303666635</v>
      </c>
      <c r="AV48">
        <f>AU48*1000/AA48</f>
        <v>34.364543849615593</v>
      </c>
      <c r="AW48">
        <f>(AV48-U48)</f>
        <v>8.3573664967103198</v>
      </c>
      <c r="AX48">
        <f>IF(D48,P48,(O48+P48)/2)</f>
        <v>24.609602928161621</v>
      </c>
      <c r="AY48">
        <f>0.61365*EXP(17.502*AX48/(240.97+AX48))</f>
        <v>3.1064185541199527</v>
      </c>
      <c r="AZ48">
        <f>IF(AW48&lt;&gt;0,(1000-(AV48+U48)/2)/AW48*AP48,0)</f>
        <v>3.4481223783725978</v>
      </c>
      <c r="BA48">
        <f>U48*AA48/1000</f>
        <v>2.2984432290109544</v>
      </c>
      <c r="BB48">
        <f>(AY48-BA48)</f>
        <v>0.80797532510899828</v>
      </c>
      <c r="BC48">
        <f>1/(1.6/F48+1.37/N48)</f>
        <v>2.437320018388375</v>
      </c>
      <c r="BD48">
        <f>G48*AA48*0.001</f>
        <v>33.767896200437526</v>
      </c>
      <c r="BE48">
        <f>G48/S48</f>
        <v>0.98560075565791183</v>
      </c>
      <c r="BF48">
        <f>(1-AP48*AA48/AU48/F48)*100</f>
        <v>95.12435175557701</v>
      </c>
      <c r="BG48">
        <f>(S48-E48/(N48/1.35))</f>
        <v>386.98606032422606</v>
      </c>
      <c r="BH48">
        <f>E48*BF48/100/BG48</f>
        <v>5.3319280308532415E-3</v>
      </c>
    </row>
    <row r="49" spans="1:60" x14ac:dyDescent="0.25">
      <c r="A49" s="1" t="s">
        <v>1</v>
      </c>
      <c r="B49" s="1" t="s">
        <v>5356</v>
      </c>
      <c r="K49" s="1">
        <v>2.72</v>
      </c>
    </row>
    <row r="50" spans="1:60" x14ac:dyDescent="0.25">
      <c r="A50" s="1" t="s">
        <v>1</v>
      </c>
      <c r="B50" s="1" t="s">
        <v>5351</v>
      </c>
      <c r="K50" s="1">
        <v>2.72</v>
      </c>
    </row>
    <row r="51" spans="1:60" x14ac:dyDescent="0.25">
      <c r="A51" s="1">
        <v>12</v>
      </c>
      <c r="B51" s="1" t="s">
        <v>5355</v>
      </c>
      <c r="C51" s="1">
        <v>2536.0000040903687</v>
      </c>
      <c r="D51" s="1">
        <v>0</v>
      </c>
      <c r="E51">
        <f>(R51-S51*(1000-T51)/(1000-U51))*AO51</f>
        <v>2.3559820467452908</v>
      </c>
      <c r="F51">
        <f>IF(AZ51&lt;&gt;0,1/(1/AZ51-1/N51),0)</f>
        <v>43.485768787183318</v>
      </c>
      <c r="G51">
        <f>((BC51-AP51/2)*S51-E51)/(BC51+AP51/2)</f>
        <v>381.84666121525345</v>
      </c>
      <c r="H51">
        <f>AP51*1000</f>
        <v>30.88300173225316</v>
      </c>
      <c r="I51">
        <f>(AU51-BA51)</f>
        <v>0.67873106788692761</v>
      </c>
      <c r="J51">
        <f>(P51+AT51*D51)</f>
        <v>24.433221817016602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25.105951309204102</v>
      </c>
      <c r="P51" s="1">
        <v>24.433221817016602</v>
      </c>
      <c r="Q51" s="1">
        <v>25.183818817138672</v>
      </c>
      <c r="R51" s="1">
        <v>399.87808227539063</v>
      </c>
      <c r="S51" s="1">
        <v>386.9237060546875</v>
      </c>
      <c r="T51" s="1">
        <v>-0.10756908357143402</v>
      </c>
      <c r="U51" s="1">
        <v>27.100978851318359</v>
      </c>
      <c r="V51" s="1">
        <v>-0.29709577560424805</v>
      </c>
      <c r="W51" s="1">
        <v>74.850379943847656</v>
      </c>
      <c r="X51" s="1">
        <v>300.36602783203125</v>
      </c>
      <c r="Y51" s="1">
        <v>2000.875</v>
      </c>
      <c r="Z51" s="1">
        <v>2.7933690547943115</v>
      </c>
      <c r="AA51" s="1">
        <v>88.375991821289063</v>
      </c>
      <c r="AB51" s="1">
        <v>12.466213226318359</v>
      </c>
      <c r="AC51" s="1">
        <v>-1.0646262168884277</v>
      </c>
      <c r="AD51" s="1">
        <v>8.229026198387146E-2</v>
      </c>
      <c r="AE51" s="1">
        <v>4.1593736968934536E-3</v>
      </c>
      <c r="AF51" s="1">
        <v>1.3105026446282864E-2</v>
      </c>
      <c r="AG51" s="1">
        <v>2.6778541505336761E-2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1.1042868670295263</v>
      </c>
      <c r="AP51">
        <f>(U51-T51)/(1000-U51)*AO51</f>
        <v>3.0883001732253161E-2</v>
      </c>
      <c r="AQ51">
        <f>(P51+273.15)</f>
        <v>297.58322181701658</v>
      </c>
      <c r="AR51">
        <f>(O51+273.15)</f>
        <v>298.25595130920408</v>
      </c>
      <c r="AS51">
        <f>(Y51*AK51+Z51*AL51)*AM51</f>
        <v>320.13999284431338</v>
      </c>
      <c r="AT51">
        <f>((AS51+0.00000010773*(AR51^4-AQ51^4))-AP51*44100)/(L51*0.92*2*29.3+0.00000043092*AQ51^3)</f>
        <v>-8.159694563396048</v>
      </c>
      <c r="AU51">
        <f>0.61365*EXP(17.502*J51/(240.97+J51))</f>
        <v>3.0738069531999668</v>
      </c>
      <c r="AV51">
        <f>AU51*1000/AA51</f>
        <v>34.781017896984004</v>
      </c>
      <c r="AW51">
        <f>(AV51-U51)</f>
        <v>7.6800390456656444</v>
      </c>
      <c r="AX51">
        <f>IF(D51,P51,(O51+P51)/2)</f>
        <v>24.769586563110352</v>
      </c>
      <c r="AY51">
        <f>0.61365*EXP(17.502*AX51/(240.97+AX51))</f>
        <v>3.1362595203385872</v>
      </c>
      <c r="AZ51">
        <f>IF(AW51&lt;&gt;0,(1000-(AV51+U51)/2)/AW51*AP51,0)</f>
        <v>3.8967836814262884</v>
      </c>
      <c r="BA51">
        <f>U51*AA51/1000</f>
        <v>2.3950758853130392</v>
      </c>
      <c r="BB51">
        <f>(AY51-BA51)</f>
        <v>0.74118363502554807</v>
      </c>
      <c r="BC51">
        <f>1/(1.6/F51+1.37/N51)</f>
        <v>2.8022108901410099</v>
      </c>
      <c r="BD51">
        <f>G51*AA51*0.001</f>
        <v>33.746077408545773</v>
      </c>
      <c r="BE51">
        <f>G51/S51</f>
        <v>0.98687843427531818</v>
      </c>
      <c r="BF51">
        <f>(1-AP51*AA51/AU51/F51)*100</f>
        <v>97.958120704051694</v>
      </c>
      <c r="BG51">
        <f>(S51-E51/(N51/1.35))</f>
        <v>386.18064129803713</v>
      </c>
      <c r="BH51">
        <f>E51*BF51/100/BG51</f>
        <v>5.9761559496075908E-3</v>
      </c>
    </row>
    <row r="52" spans="1:60" x14ac:dyDescent="0.25">
      <c r="A52" s="1" t="s">
        <v>1</v>
      </c>
      <c r="B52" s="1" t="s">
        <v>5354</v>
      </c>
    </row>
    <row r="53" spans="1:60" x14ac:dyDescent="0.25">
      <c r="A53" s="1" t="s">
        <v>1</v>
      </c>
      <c r="B53" s="1" t="s">
        <v>5353</v>
      </c>
    </row>
    <row r="54" spans="1:60" x14ac:dyDescent="0.25">
      <c r="A54" s="1" t="s">
        <v>1</v>
      </c>
      <c r="B54" s="1" t="s">
        <v>5352</v>
      </c>
    </row>
    <row r="55" spans="1:60" x14ac:dyDescent="0.25">
      <c r="A55" s="1" t="s">
        <v>1</v>
      </c>
      <c r="B55" s="1" t="s">
        <v>5351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39B56-0C22-4365-934A-799246A001C8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5418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5417</v>
      </c>
    </row>
    <row r="12" spans="1:56" x14ac:dyDescent="0.25">
      <c r="A12" s="1" t="s">
        <v>1</v>
      </c>
      <c r="B12" s="1" t="s">
        <v>5416</v>
      </c>
    </row>
    <row r="13" spans="1:56" x14ac:dyDescent="0.25">
      <c r="A13" s="1" t="s">
        <v>1</v>
      </c>
      <c r="B13" s="1" t="s">
        <v>5415</v>
      </c>
    </row>
    <row r="14" spans="1:56" x14ac:dyDescent="0.25">
      <c r="A14" s="1" t="s">
        <v>1</v>
      </c>
      <c r="B14" s="1" t="s">
        <v>5414</v>
      </c>
    </row>
    <row r="15" spans="1:56" x14ac:dyDescent="0.25">
      <c r="A15" s="1" t="s">
        <v>1</v>
      </c>
      <c r="B15" s="1" t="s">
        <v>5413</v>
      </c>
    </row>
    <row r="16" spans="1:56" x14ac:dyDescent="0.25">
      <c r="A16" s="1" t="s">
        <v>1</v>
      </c>
      <c r="B16" s="1" t="s">
        <v>5412</v>
      </c>
    </row>
    <row r="17" spans="1:56" x14ac:dyDescent="0.25">
      <c r="A17" s="1" t="s">
        <v>1</v>
      </c>
      <c r="B17" s="1" t="s">
        <v>5411</v>
      </c>
    </row>
    <row r="18" spans="1:56" x14ac:dyDescent="0.25">
      <c r="A18" s="1">
        <v>1</v>
      </c>
      <c r="B18" s="1" t="s">
        <v>5410</v>
      </c>
      <c r="C18" s="1">
        <v>234.50000528618693</v>
      </c>
      <c r="D18" s="1">
        <v>0</v>
      </c>
      <c r="E18">
        <f>(R18-S18*(1000-T18)/(1000-U18))*AK18</f>
        <v>-4.9416327573095922</v>
      </c>
      <c r="F18">
        <f>IF(AV18&lt;&gt;0,1/(1/AV18-1/N18),0)</f>
        <v>4.815204230378737</v>
      </c>
      <c r="G18">
        <f>((AY18-AL18/2)*S18-E18)/(AY18+AL18/2)</f>
        <v>392.17883725064678</v>
      </c>
      <c r="H18">
        <f>AL18*1000</f>
        <v>25.217326932687705</v>
      </c>
      <c r="I18">
        <f>(AQ18-AW18)</f>
        <v>0.95597810872204336</v>
      </c>
      <c r="J18">
        <f>(P18+AP18*D18)</f>
        <v>24.011259078979492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25.450105667114258</v>
      </c>
      <c r="P18" s="1">
        <v>24.011259078979492</v>
      </c>
      <c r="Q18" s="1">
        <v>25.513626098632813</v>
      </c>
      <c r="R18" s="1">
        <v>399.99481201171875</v>
      </c>
      <c r="S18" s="1">
        <v>395.4334716796875</v>
      </c>
      <c r="T18" s="1">
        <v>0.74319100379943848</v>
      </c>
      <c r="U18" s="1">
        <v>23.082469940185547</v>
      </c>
      <c r="V18" s="1">
        <v>2.012094259262085</v>
      </c>
      <c r="W18" s="1">
        <v>62.492824554443359</v>
      </c>
      <c r="X18" s="1">
        <v>299.95541381835938</v>
      </c>
      <c r="Y18" s="1">
        <v>-3.1254392117261887E-2</v>
      </c>
      <c r="Z18" s="1">
        <v>2.1161026954650879</v>
      </c>
      <c r="AA18" s="1">
        <v>88.423057556152344</v>
      </c>
      <c r="AB18" s="1">
        <v>30.683046340942383</v>
      </c>
      <c r="AC18" s="1">
        <v>-0.52512639760971069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1.1027772566851446</v>
      </c>
      <c r="AL18">
        <f>(U18-T18)/(1000-U18)*AK18</f>
        <v>2.5217326932687703E-2</v>
      </c>
      <c r="AM18">
        <f>(P18+273.15)</f>
        <v>297.16125907897947</v>
      </c>
      <c r="AN18">
        <f>(O18+273.15)</f>
        <v>298.60010566711424</v>
      </c>
      <c r="AO18">
        <f>(Y18*AG18+Z18*AH18)*AI18</f>
        <v>-5.0007026269874855E-3</v>
      </c>
      <c r="AP18">
        <f>((AO18+0.00000010773*(AN18^4-AM18^4))-AL18*44100)/(L18*51.4+0.00000043092*AM18^3)</f>
        <v>-9.0320412833254444</v>
      </c>
      <c r="AQ18">
        <f>0.61365*EXP(17.502*J18/(240.97+J18))</f>
        <v>2.9970006767812265</v>
      </c>
      <c r="AR18">
        <f>AQ18*1000/AA18</f>
        <v>33.893881976180317</v>
      </c>
      <c r="AS18">
        <f>(AR18-U18)</f>
        <v>10.811412035994771</v>
      </c>
      <c r="AT18">
        <f>IF(D18,P18,(O18+P18)/2)</f>
        <v>24.730682373046875</v>
      </c>
      <c r="AU18">
        <f>0.61365*EXP(17.502*AT18/(240.97+AT18))</f>
        <v>3.1289799525430144</v>
      </c>
      <c r="AV18">
        <f>IF(AS18&lt;&gt;0,(1000-(AR18+U18)/2)/AS18*AL18,0)</f>
        <v>2.266025122737827</v>
      </c>
      <c r="AW18">
        <f>U18*AA18/1000</f>
        <v>2.0410225680591831</v>
      </c>
      <c r="AX18">
        <f>(AU18-AW18)</f>
        <v>1.0879573844838313</v>
      </c>
      <c r="AY18">
        <f>1/(1.6/F18+1.37/N18)</f>
        <v>1.5329235576892839</v>
      </c>
      <c r="AZ18">
        <f>G18*AA18*0.001</f>
        <v>34.677651898518846</v>
      </c>
      <c r="BA18">
        <f>G18/S18</f>
        <v>0.99176945134356997</v>
      </c>
      <c r="BB18">
        <f>(1-AL18*AA18/AQ18/F18)*100</f>
        <v>84.548771176095258</v>
      </c>
      <c r="BC18">
        <f>(S18-E18/(N18/1.35))</f>
        <v>396.992037521621</v>
      </c>
      <c r="BD18">
        <f>E18*BB18/100/BC18</f>
        <v>-1.0524366681064998E-2</v>
      </c>
    </row>
    <row r="19" spans="1:56" x14ac:dyDescent="0.25">
      <c r="A19" s="1" t="s">
        <v>1</v>
      </c>
      <c r="B19" s="1" t="s">
        <v>5409</v>
      </c>
      <c r="K19" s="1">
        <v>2.72</v>
      </c>
    </row>
    <row r="20" spans="1:56" x14ac:dyDescent="0.25">
      <c r="A20" s="1" t="s">
        <v>1</v>
      </c>
      <c r="B20" s="1" t="s">
        <v>1750</v>
      </c>
      <c r="K20" s="1">
        <v>2.72</v>
      </c>
    </row>
    <row r="21" spans="1:56" x14ac:dyDescent="0.25">
      <c r="A21" s="1">
        <v>2</v>
      </c>
      <c r="B21" s="1" t="s">
        <v>5408</v>
      </c>
      <c r="C21" s="1">
        <v>439.50000530853868</v>
      </c>
      <c r="D21" s="1">
        <v>0</v>
      </c>
      <c r="E21">
        <f>(R21-S21*(1000-T21)/(1000-U21))*AK21</f>
        <v>-3.7391155840719406</v>
      </c>
      <c r="F21">
        <f>IF(AV21&lt;&gt;0,1/(1/AV21-1/N21),0)</f>
        <v>4.8989330741491584</v>
      </c>
      <c r="G21">
        <f>((AY21-AL21/2)*S21-E21)/(AY21+AL21/2)</f>
        <v>390.59122058800961</v>
      </c>
      <c r="H21">
        <f>AL21*1000</f>
        <v>24.857755410840593</v>
      </c>
      <c r="I21">
        <f>(AQ21-AW21)</f>
        <v>0.9349736826522399</v>
      </c>
      <c r="J21">
        <f>(P21+AP21*D21)</f>
        <v>23.835371017456055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25.378881454467773</v>
      </c>
      <c r="P21" s="1">
        <v>23.835371017456055</v>
      </c>
      <c r="Q21" s="1">
        <v>25.488584518432617</v>
      </c>
      <c r="R21" s="1">
        <v>399.98431396484375</v>
      </c>
      <c r="S21" s="1">
        <v>394.48318481445313</v>
      </c>
      <c r="T21" s="1">
        <v>0.94191080331802368</v>
      </c>
      <c r="U21" s="1">
        <v>22.964122772216797</v>
      </c>
      <c r="V21" s="1">
        <v>2.5608603954315186</v>
      </c>
      <c r="W21" s="1">
        <v>62.4346923828125</v>
      </c>
      <c r="X21" s="1">
        <v>299.97177124023438</v>
      </c>
      <c r="Y21" s="1">
        <v>26.283023834228516</v>
      </c>
      <c r="Z21" s="1">
        <v>2.4000754356384277</v>
      </c>
      <c r="AA21" s="1">
        <v>88.420989990234375</v>
      </c>
      <c r="AB21" s="1">
        <v>30.741094589233398</v>
      </c>
      <c r="AC21" s="1">
        <v>-0.50109606981277466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1.1028373942655674</v>
      </c>
      <c r="AL21">
        <f>(U21-T21)/(1000-U21)*AK21</f>
        <v>2.4857755410840593E-2</v>
      </c>
      <c r="AM21">
        <f>(P21+273.15)</f>
        <v>296.98537101745603</v>
      </c>
      <c r="AN21">
        <f>(O21+273.15)</f>
        <v>298.52888145446775</v>
      </c>
      <c r="AO21">
        <f>(Y21*AG21+Z21*AH21)*AI21</f>
        <v>4.2052837194811445</v>
      </c>
      <c r="AP21">
        <f>((AO21+0.00000010773*(AN21^4-AM21^4))-AL21*44100)/(L21*51.4+0.00000043092*AM21^3)</f>
        <v>-8.8584410162130158</v>
      </c>
      <c r="AQ21">
        <f>0.61365*EXP(17.502*J21/(240.97+J21))</f>
        <v>2.9654841524289344</v>
      </c>
      <c r="AR21">
        <f>AQ21*1000/AA21</f>
        <v>33.538237388616167</v>
      </c>
      <c r="AS21">
        <f>(AR21-U21)</f>
        <v>10.57411461639937</v>
      </c>
      <c r="AT21">
        <f>IF(D21,P21,(O21+P21)/2)</f>
        <v>24.607126235961914</v>
      </c>
      <c r="AU21">
        <f>0.61365*EXP(17.502*AT21/(240.97+AT21))</f>
        <v>3.1059585463971984</v>
      </c>
      <c r="AV21">
        <f>IF(AS21&lt;&gt;0,(1000-(AR21+U21)/2)/AS21*AL21,0)</f>
        <v>2.284398775938298</v>
      </c>
      <c r="AW21">
        <f>U21*AA21/1000</f>
        <v>2.0305104697766945</v>
      </c>
      <c r="AX21">
        <f>(AU21-AW21)</f>
        <v>1.0754480766205039</v>
      </c>
      <c r="AY21">
        <f>1/(1.6/F21+1.37/N21)</f>
        <v>1.5463857939492254</v>
      </c>
      <c r="AZ21">
        <f>G21*AA21*0.001</f>
        <v>34.536462405885828</v>
      </c>
      <c r="BA21">
        <f>G21/S21</f>
        <v>0.99013401742770324</v>
      </c>
      <c r="BB21">
        <f>(1-AL21*AA21/AQ21/F21)*100</f>
        <v>84.870653494890178</v>
      </c>
      <c r="BC21">
        <f>(S21-E21/(N21/1.35))</f>
        <v>395.66248285511705</v>
      </c>
      <c r="BD21">
        <f>E21*BB21/100/BC21</f>
        <v>-8.0205022427996282E-3</v>
      </c>
    </row>
    <row r="22" spans="1:56" x14ac:dyDescent="0.25">
      <c r="A22" s="1" t="s">
        <v>1</v>
      </c>
      <c r="B22" s="1" t="s">
        <v>5407</v>
      </c>
      <c r="K22" s="1">
        <v>2.72</v>
      </c>
    </row>
    <row r="23" spans="1:56" x14ac:dyDescent="0.25">
      <c r="A23" s="1" t="s">
        <v>1</v>
      </c>
      <c r="B23" s="1" t="s">
        <v>5406</v>
      </c>
      <c r="K23" s="1">
        <v>2.72</v>
      </c>
    </row>
    <row r="24" spans="1:56" x14ac:dyDescent="0.25">
      <c r="A24" s="1">
        <v>3</v>
      </c>
      <c r="B24" s="1" t="s">
        <v>5405</v>
      </c>
      <c r="C24" s="1">
        <v>644.50000530853868</v>
      </c>
      <c r="D24" s="1">
        <v>0</v>
      </c>
      <c r="E24">
        <f>(R24-S24*(1000-T24)/(1000-U24))*AK24</f>
        <v>-3.0210567090761389</v>
      </c>
      <c r="F24">
        <f>IF(AV24&lt;&gt;0,1/(1/AV24-1/N24),0)</f>
        <v>4.6730957805479418</v>
      </c>
      <c r="G24">
        <f>((AY24-AL24/2)*S24-E24)/(AY24+AL24/2)</f>
        <v>389.75508404059502</v>
      </c>
      <c r="H24">
        <f>AL24*1000</f>
        <v>24.233502689970624</v>
      </c>
      <c r="I24">
        <f>(AQ24-AW24)</f>
        <v>0.93232709276296521</v>
      </c>
      <c r="J24">
        <f>(P24+AP24*D24)</f>
        <v>23.662010192871094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25.274938583374023</v>
      </c>
      <c r="P24" s="1">
        <v>23.662010192871094</v>
      </c>
      <c r="Q24" s="1">
        <v>25.407102584838867</v>
      </c>
      <c r="R24" s="1">
        <v>399.96450805664063</v>
      </c>
      <c r="S24" s="1">
        <v>394.045166015625</v>
      </c>
      <c r="T24" s="1">
        <v>1.1703263521194458</v>
      </c>
      <c r="U24" s="1">
        <v>22.646583557128906</v>
      </c>
      <c r="V24" s="1">
        <v>3.2015166282653809</v>
      </c>
      <c r="W24" s="1">
        <v>61.951446533203125</v>
      </c>
      <c r="X24" s="1">
        <v>299.97021484375</v>
      </c>
      <c r="Y24" s="1">
        <v>49.627590179443359</v>
      </c>
      <c r="Z24" s="1">
        <v>2.2558414936065674</v>
      </c>
      <c r="AA24" s="1">
        <v>88.41851806640625</v>
      </c>
      <c r="AB24" s="1">
        <v>30.854887008666992</v>
      </c>
      <c r="AC24" s="1">
        <v>-0.49114391207695007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1.1028316722196689</v>
      </c>
      <c r="AL24">
        <f>(U24-T24)/(1000-U24)*AK24</f>
        <v>2.4233502689970623E-2</v>
      </c>
      <c r="AM24">
        <f>(P24+273.15)</f>
        <v>296.81201019287107</v>
      </c>
      <c r="AN24">
        <f>(O24+273.15)</f>
        <v>298.424938583374</v>
      </c>
      <c r="AO24">
        <f>(Y24*AG24+Z24*AH24)*AI24</f>
        <v>7.9404142512288445</v>
      </c>
      <c r="AP24">
        <f>((AO24+0.00000010773*(AN24^4-AM24^4))-AL24*44100)/(L24*51.4+0.00000043092*AM24^3)</f>
        <v>-8.5957789969763656</v>
      </c>
      <c r="AQ24">
        <f>0.61365*EXP(17.502*J24/(240.97+J24))</f>
        <v>2.934704450151346</v>
      </c>
      <c r="AR24">
        <f>AQ24*1000/AA24</f>
        <v>33.191061265551319</v>
      </c>
      <c r="AS24">
        <f>(AR24-U24)</f>
        <v>10.544477708422413</v>
      </c>
      <c r="AT24">
        <f>IF(D24,P24,(O24+P24)/2)</f>
        <v>24.468474388122559</v>
      </c>
      <c r="AU24">
        <f>0.61365*EXP(17.502*AT24/(240.97+AT24))</f>
        <v>3.0803008642412233</v>
      </c>
      <c r="AV24">
        <f>IF(AS24&lt;&gt;0,(1000-(AR24+U24)/2)/AS24*AL24,0)</f>
        <v>2.2340539269335715</v>
      </c>
      <c r="AW24">
        <f>U24*AA24/1000</f>
        <v>2.0023773573883807</v>
      </c>
      <c r="AX24">
        <f>(AU24-AW24)</f>
        <v>1.0779235068528426</v>
      </c>
      <c r="AY24">
        <f>1/(1.6/F24+1.37/N24)</f>
        <v>1.5095413240785964</v>
      </c>
      <c r="AZ24">
        <f>G24*AA24*0.001</f>
        <v>34.461566939717038</v>
      </c>
      <c r="BA24">
        <f>G24/S24</f>
        <v>0.98911271512753474</v>
      </c>
      <c r="BB24">
        <f>(1-AL24*AA24/AQ24/F24)*100</f>
        <v>84.376066932035343</v>
      </c>
      <c r="BC24">
        <f>(S24-E24/(N24/1.35))</f>
        <v>394.99799193866539</v>
      </c>
      <c r="BD24">
        <f>E24*BB24/100/BC24</f>
        <v>-6.4533209862510871E-3</v>
      </c>
    </row>
    <row r="25" spans="1:56" x14ac:dyDescent="0.25">
      <c r="A25" s="1" t="s">
        <v>1</v>
      </c>
      <c r="B25" s="1" t="s">
        <v>5404</v>
      </c>
      <c r="K25" s="1">
        <v>2.72</v>
      </c>
    </row>
    <row r="26" spans="1:56" x14ac:dyDescent="0.25">
      <c r="A26" s="1" t="s">
        <v>1</v>
      </c>
      <c r="B26" s="1" t="s">
        <v>5403</v>
      </c>
      <c r="K26" s="1">
        <v>2.72</v>
      </c>
    </row>
    <row r="27" spans="1:56" x14ac:dyDescent="0.25">
      <c r="A27" s="1">
        <v>4</v>
      </c>
      <c r="B27" s="1" t="s">
        <v>5402</v>
      </c>
      <c r="C27" s="1">
        <v>848.50000530853868</v>
      </c>
      <c r="D27" s="1">
        <v>0</v>
      </c>
      <c r="E27">
        <f>(R27-S27*(1000-T27)/(1000-U27))*AK27</f>
        <v>-1.9659704425496338</v>
      </c>
      <c r="F27">
        <f>IF(AV27&lt;&gt;0,1/(1/AV27-1/N27),0)</f>
        <v>4.6728488189774655</v>
      </c>
      <c r="G27">
        <f>((AY27-AL27/2)*S27-E27)/(AY27+AL27/2)</f>
        <v>388.4504359841697</v>
      </c>
      <c r="H27">
        <f>AL27*1000</f>
        <v>23.924732764696039</v>
      </c>
      <c r="I27">
        <f>(AQ27-AW27)</f>
        <v>0.92055583100644056</v>
      </c>
      <c r="J27">
        <f>(P27+AP27*D27)</f>
        <v>23.578866958618164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25.193492889404297</v>
      </c>
      <c r="P27" s="1">
        <v>23.578866958618164</v>
      </c>
      <c r="Q27" s="1">
        <v>25.328741073608398</v>
      </c>
      <c r="R27" s="1">
        <v>400.09426879882813</v>
      </c>
      <c r="S27" s="1">
        <v>393.34353637695313</v>
      </c>
      <c r="T27" s="1">
        <v>1.4100635051727295</v>
      </c>
      <c r="U27" s="1">
        <v>22.614107131958008</v>
      </c>
      <c r="V27" s="1">
        <v>3.8760397434234619</v>
      </c>
      <c r="W27" s="1">
        <v>62.162574768066406</v>
      </c>
      <c r="X27" s="1">
        <v>299.96002197265625</v>
      </c>
      <c r="Y27" s="1">
        <v>100.31027984619141</v>
      </c>
      <c r="Z27" s="1">
        <v>2.2876458168029785</v>
      </c>
      <c r="AA27" s="1">
        <v>88.417648315429688</v>
      </c>
      <c r="AB27" s="1">
        <v>30.843544006347656</v>
      </c>
      <c r="AC27" s="1">
        <v>-0.48136579990386963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1.1027941984288829</v>
      </c>
      <c r="AL27">
        <f>(U27-T27)/(1000-U27)*AK27</f>
        <v>2.392473276469604E-2</v>
      </c>
      <c r="AM27">
        <f>(P27+273.15)</f>
        <v>296.72886695861814</v>
      </c>
      <c r="AN27">
        <f>(O27+273.15)</f>
        <v>298.34349288940427</v>
      </c>
      <c r="AO27">
        <f>(Y27*AG27+Z27*AH27)*AI27</f>
        <v>16.049644416653109</v>
      </c>
      <c r="AP27">
        <f>((AO27+0.00000010773*(AN27^4-AM27^4))-AL27*44100)/(L27*51.4+0.00000043092*AM27^3)</f>
        <v>-8.4172527582804104</v>
      </c>
      <c r="AQ27">
        <f>0.61365*EXP(17.502*J27/(240.97+J27))</f>
        <v>2.9200420023673539</v>
      </c>
      <c r="AR27">
        <f>AQ27*1000/AA27</f>
        <v>33.025556073942532</v>
      </c>
      <c r="AS27">
        <f>(AR27-U27)</f>
        <v>10.411448941984524</v>
      </c>
      <c r="AT27">
        <f>IF(D27,P27,(O27+P27)/2)</f>
        <v>24.38617992401123</v>
      </c>
      <c r="AU27">
        <f>0.61365*EXP(17.502*AT27/(240.97+AT27))</f>
        <v>3.065159961147423</v>
      </c>
      <c r="AV27">
        <f>IF(AS27&lt;&gt;0,(1000-(AR27+U27)/2)/AS27*AL27,0)</f>
        <v>2.2339974827368447</v>
      </c>
      <c r="AW27">
        <f>U27*AA27/1000</f>
        <v>1.9994861713609133</v>
      </c>
      <c r="AX27">
        <f>(AU27-AW27)</f>
        <v>1.0656737897865096</v>
      </c>
      <c r="AY27">
        <f>1/(1.6/F27+1.37/N27)</f>
        <v>1.5095000914427934</v>
      </c>
      <c r="AZ27">
        <f>G27*AA27*0.001</f>
        <v>34.345874036823645</v>
      </c>
      <c r="BA27">
        <f>G27/S27</f>
        <v>0.98756023694236017</v>
      </c>
      <c r="BB27">
        <f>(1-AL27*AA27/AQ27/F27)*100</f>
        <v>84.497018594801304</v>
      </c>
      <c r="BC27">
        <f>(S27-E27/(N27/1.35))</f>
        <v>393.96359345696914</v>
      </c>
      <c r="BD27">
        <f>E27*BB27/100/BC27</f>
        <v>-4.2165987872960792E-3</v>
      </c>
    </row>
    <row r="28" spans="1:56" x14ac:dyDescent="0.25">
      <c r="A28" s="1" t="s">
        <v>1</v>
      </c>
      <c r="B28" s="1" t="s">
        <v>5401</v>
      </c>
      <c r="K28" s="1">
        <v>2.72</v>
      </c>
    </row>
    <row r="29" spans="1:56" x14ac:dyDescent="0.25">
      <c r="A29" s="1" t="s">
        <v>1</v>
      </c>
      <c r="B29" s="1" t="s">
        <v>1741</v>
      </c>
      <c r="K29" s="1">
        <v>2.72</v>
      </c>
    </row>
    <row r="30" spans="1:56" x14ac:dyDescent="0.25">
      <c r="A30" s="1">
        <v>5</v>
      </c>
      <c r="B30" s="1" t="s">
        <v>5400</v>
      </c>
      <c r="C30" s="1">
        <v>1053.5000053085387</v>
      </c>
      <c r="D30" s="1">
        <v>0</v>
      </c>
      <c r="E30">
        <f>(R30-S30*(1000-T30)/(1000-U30))*AK30</f>
        <v>-1.8306643973910484</v>
      </c>
      <c r="F30">
        <f>IF(AV30&lt;&gt;0,1/(1/AV30-1/N30),0)</f>
        <v>4.7224203435051209</v>
      </c>
      <c r="G30">
        <f>((AY30-AL30/2)*S30-E30)/(AY30+AL30/2)</f>
        <v>388.0636069817773</v>
      </c>
      <c r="H30">
        <f>AL30*1000</f>
        <v>23.732733876044051</v>
      </c>
      <c r="I30">
        <f>(AQ30-AW30)</f>
        <v>0.9085437263368652</v>
      </c>
      <c r="J30">
        <f>(P30+AP30*D30)</f>
        <v>23.54826545715332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25.132104873657227</v>
      </c>
      <c r="P30" s="1">
        <v>23.54826545715332</v>
      </c>
      <c r="Q30" s="1">
        <v>25.264204025268555</v>
      </c>
      <c r="R30" s="1">
        <v>399.75851440429688</v>
      </c>
      <c r="S30" s="1">
        <v>392.9638671875</v>
      </c>
      <c r="T30" s="1">
        <v>1.6643000841140747</v>
      </c>
      <c r="U30" s="1">
        <v>22.689966201782227</v>
      </c>
      <c r="V30" s="1">
        <v>4.5914759635925293</v>
      </c>
      <c r="W30" s="1">
        <v>62.597148895263672</v>
      </c>
      <c r="X30" s="1">
        <v>300.05389404296875</v>
      </c>
      <c r="Y30" s="1">
        <v>150.35993957519531</v>
      </c>
      <c r="Z30" s="1">
        <v>2.2433159351348877</v>
      </c>
      <c r="AA30" s="1">
        <v>88.414314270019531</v>
      </c>
      <c r="AB30" s="1">
        <v>30.99066162109375</v>
      </c>
      <c r="AC30" s="1">
        <v>-0.47925189137458801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1.1031393163344436</v>
      </c>
      <c r="AL30">
        <f>(U30-T30)/(1000-U30)*AK30</f>
        <v>2.3732733876044052E-2</v>
      </c>
      <c r="AM30">
        <f>(P30+273.15)</f>
        <v>296.6982654571533</v>
      </c>
      <c r="AN30">
        <f>(O30+273.15)</f>
        <v>298.2821048736572</v>
      </c>
      <c r="AO30">
        <f>(Y30*AG30+Z30*AH30)*AI30</f>
        <v>24.057589794302203</v>
      </c>
      <c r="AP30">
        <f>((AO30+0.00000010773*(AN30^4-AM30^4))-AL30*44100)/(L30*51.4+0.00000043092*AM30^3)</f>
        <v>-8.2845790466930378</v>
      </c>
      <c r="AQ30">
        <f>0.61365*EXP(17.502*J30/(240.97+J30))</f>
        <v>2.9146615288773603</v>
      </c>
      <c r="AR30">
        <f>AQ30*1000/AA30</f>
        <v>32.965946215178583</v>
      </c>
      <c r="AS30">
        <f>(AR30-U30)</f>
        <v>10.275980013396357</v>
      </c>
      <c r="AT30">
        <f>IF(D30,P30,(O30+P30)/2)</f>
        <v>24.340185165405273</v>
      </c>
      <c r="AU30">
        <f>0.61365*EXP(17.502*AT30/(240.97+AT30))</f>
        <v>3.0567260147248021</v>
      </c>
      <c r="AV30">
        <f>IF(AS30&lt;&gt;0,(1000-(AR30+U30)/2)/AS30*AL30,0)</f>
        <v>2.2452652074990032</v>
      </c>
      <c r="AW30">
        <f>U30*AA30/1000</f>
        <v>2.0061178025404951</v>
      </c>
      <c r="AX30">
        <f>(AU30-AW30)</f>
        <v>1.050608212184307</v>
      </c>
      <c r="AY30">
        <f>1/(1.6/F30+1.37/N30)</f>
        <v>1.5177345462374965</v>
      </c>
      <c r="AZ30">
        <f>G30*AA30*0.001</f>
        <v>34.310377704444207</v>
      </c>
      <c r="BA30">
        <f>G30/S30</f>
        <v>0.98752999801026342</v>
      </c>
      <c r="BB30">
        <f>(1-AL30*AA30/AQ30/F30)*100</f>
        <v>84.755345625328459</v>
      </c>
      <c r="BC30">
        <f>(S30-E30/(N30/1.35))</f>
        <v>393.54124942894583</v>
      </c>
      <c r="BD30">
        <f>E30*BB30/100/BC30</f>
        <v>-3.9426259369254747E-3</v>
      </c>
    </row>
    <row r="31" spans="1:56" x14ac:dyDescent="0.25">
      <c r="A31" s="1" t="s">
        <v>1</v>
      </c>
      <c r="B31" s="1" t="s">
        <v>5399</v>
      </c>
      <c r="K31" s="1">
        <v>2.72</v>
      </c>
    </row>
    <row r="32" spans="1:56" x14ac:dyDescent="0.25">
      <c r="A32" s="1" t="s">
        <v>1</v>
      </c>
      <c r="B32" s="1" t="s">
        <v>5398</v>
      </c>
      <c r="K32" s="1">
        <v>2.72</v>
      </c>
    </row>
    <row r="33" spans="1:56" x14ac:dyDescent="0.25">
      <c r="A33" s="1">
        <v>6</v>
      </c>
      <c r="B33" s="1" t="s">
        <v>5397</v>
      </c>
      <c r="C33" s="1">
        <v>1258.5000053085387</v>
      </c>
      <c r="D33" s="1">
        <v>0</v>
      </c>
      <c r="E33">
        <f>(R33-S33*(1000-T33)/(1000-U33))*AK33</f>
        <v>-0.8280824546568708</v>
      </c>
      <c r="F33">
        <f>IF(AV33&lt;&gt;0,1/(1/AV33-1/N33),0)</f>
        <v>4.9075978403545024</v>
      </c>
      <c r="G33">
        <f>((AY33-AL33/2)*S33-E33)/(AY33+AL33/2)</f>
        <v>386.99944945077488</v>
      </c>
      <c r="H33">
        <f>AL33*1000</f>
        <v>23.679569921715359</v>
      </c>
      <c r="I33">
        <f>(AQ33-AW33)</f>
        <v>0.89009085003277466</v>
      </c>
      <c r="J33">
        <f>(P33+AP33*D33)</f>
        <v>23.557371139526367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25.091163635253906</v>
      </c>
      <c r="P33" s="1">
        <v>23.557371139526367</v>
      </c>
      <c r="Q33" s="1">
        <v>25.219223022460938</v>
      </c>
      <c r="R33" s="1">
        <v>400.10049438476563</v>
      </c>
      <c r="S33" s="1">
        <v>392.42672729492188</v>
      </c>
      <c r="T33" s="1">
        <v>1.9421349763870239</v>
      </c>
      <c r="U33" s="1">
        <v>22.917842864990234</v>
      </c>
      <c r="V33" s="1">
        <v>5.3708004951477051</v>
      </c>
      <c r="W33" s="1">
        <v>63.377243041992188</v>
      </c>
      <c r="X33" s="1">
        <v>300.02481079101563</v>
      </c>
      <c r="Y33" s="1">
        <v>299.58871459960938</v>
      </c>
      <c r="Z33" s="1">
        <v>2.3058111667633057</v>
      </c>
      <c r="AA33" s="1">
        <v>88.410186767578125</v>
      </c>
      <c r="AB33" s="1">
        <v>31.203502655029297</v>
      </c>
      <c r="AC33" s="1">
        <v>-0.48637735843658447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1.1030323926140277</v>
      </c>
      <c r="AL33">
        <f>(U33-T33)/(1000-U33)*AK33</f>
        <v>2.3679569921715358E-2</v>
      </c>
      <c r="AM33">
        <f>(P33+273.15)</f>
        <v>296.70737113952634</v>
      </c>
      <c r="AN33">
        <f>(O33+273.15)</f>
        <v>298.24116363525388</v>
      </c>
      <c r="AO33">
        <f>(Y33*AG33+Z33*AH33)*AI33</f>
        <v>47.934193264524765</v>
      </c>
      <c r="AP33">
        <f>((AO33+0.00000010773*(AN33^4-AM33^4))-AL33*44100)/(L33*51.4+0.00000043092*AM33^3)</f>
        <v>-8.0729764396337753</v>
      </c>
      <c r="AQ33">
        <f>0.61365*EXP(17.502*J33/(240.97+J33))</f>
        <v>2.916261618036569</v>
      </c>
      <c r="AR33">
        <f>AQ33*1000/AA33</f>
        <v>32.985583728073557</v>
      </c>
      <c r="AS33">
        <f>(AR33-U33)</f>
        <v>10.067740863083323</v>
      </c>
      <c r="AT33">
        <f>IF(D33,P33,(O33+P33)/2)</f>
        <v>24.324267387390137</v>
      </c>
      <c r="AU33">
        <f>0.61365*EXP(17.502*AT33/(240.97+AT33))</f>
        <v>3.0538119396913537</v>
      </c>
      <c r="AV33">
        <f>IF(AS33&lt;&gt;0,(1000-(AR33+U33)/2)/AS33*AL33,0)</f>
        <v>2.2862810719215361</v>
      </c>
      <c r="AW33">
        <f>U33*AA33/1000</f>
        <v>2.0261707680037944</v>
      </c>
      <c r="AX33">
        <f>(AU33-AW33)</f>
        <v>1.0276411716875593</v>
      </c>
      <c r="AY33">
        <f>1/(1.6/F33+1.37/N33)</f>
        <v>1.5477659541485627</v>
      </c>
      <c r="AZ33">
        <f>G33*AA33*0.001</f>
        <v>34.214693604892915</v>
      </c>
      <c r="BA33">
        <f>G33/S33</f>
        <v>0.9861699587039896</v>
      </c>
      <c r="BB33">
        <f>(1-AL33*AA33/AQ33/F33)*100</f>
        <v>85.372144227024336</v>
      </c>
      <c r="BC33">
        <f>(S33-E33/(N33/1.35))</f>
        <v>392.68790029006675</v>
      </c>
      <c r="BD33">
        <f>E33*BB33/100/BC33</f>
        <v>-1.8002891023281926E-3</v>
      </c>
    </row>
    <row r="34" spans="1:56" x14ac:dyDescent="0.25">
      <c r="A34" s="1" t="s">
        <v>1</v>
      </c>
      <c r="B34" s="1" t="s">
        <v>5396</v>
      </c>
      <c r="K34" s="1">
        <v>2.72</v>
      </c>
    </row>
    <row r="35" spans="1:56" x14ac:dyDescent="0.25">
      <c r="A35" s="1" t="s">
        <v>1</v>
      </c>
      <c r="B35" s="1" t="s">
        <v>5395</v>
      </c>
      <c r="K35" s="1">
        <v>2.72</v>
      </c>
    </row>
    <row r="36" spans="1:56" x14ac:dyDescent="0.25">
      <c r="A36" s="1">
        <v>7</v>
      </c>
      <c r="B36" s="1" t="s">
        <v>5394</v>
      </c>
      <c r="C36" s="1">
        <v>1463.5000053085387</v>
      </c>
      <c r="D36" s="1">
        <v>0</v>
      </c>
      <c r="E36">
        <f>(R36-S36*(1000-T36)/(1000-U36))*AK36</f>
        <v>-0.23193072216960472</v>
      </c>
      <c r="F36">
        <f>IF(AV36&lt;&gt;0,1/(1/AV36-1/N36),0)</f>
        <v>5.1956730776284017</v>
      </c>
      <c r="G36">
        <f>((AY36-AL36/2)*S36-E36)/(AY36+AL36/2)</f>
        <v>386.02051085061748</v>
      </c>
      <c r="H36">
        <f>AL36*1000</f>
        <v>23.801301732064925</v>
      </c>
      <c r="I36">
        <f>(AQ36-AW36)</f>
        <v>0.87128439468414509</v>
      </c>
      <c r="J36">
        <f>(P36+AP36*D36)</f>
        <v>23.654933929443359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25.081741333007813</v>
      </c>
      <c r="P36" s="1">
        <v>23.654933929443359</v>
      </c>
      <c r="Q36" s="1">
        <v>25.200328826904297</v>
      </c>
      <c r="R36" s="1">
        <v>399.92953491210938</v>
      </c>
      <c r="S36" s="1">
        <v>391.68728637695313</v>
      </c>
      <c r="T36" s="1">
        <v>2.2486622333526611</v>
      </c>
      <c r="U36" s="1">
        <v>23.325107574462891</v>
      </c>
      <c r="V36" s="1">
        <v>6.2219429016113281</v>
      </c>
      <c r="W36" s="1">
        <v>64.539482116699219</v>
      </c>
      <c r="X36" s="1">
        <v>300.00070190429688</v>
      </c>
      <c r="Y36" s="1">
        <v>499.87646484375</v>
      </c>
      <c r="Z36" s="1">
        <v>2.3341772556304932</v>
      </c>
      <c r="AA36" s="1">
        <v>88.409866333007813</v>
      </c>
      <c r="AB36" s="1">
        <v>31.289573669433594</v>
      </c>
      <c r="AC36" s="1">
        <v>-0.50150340795516968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1.1029437570010912</v>
      </c>
      <c r="AL36">
        <f>(U36-T36)/(1000-U36)*AK36</f>
        <v>2.3801301732064923E-2</v>
      </c>
      <c r="AM36">
        <f>(P36+273.15)</f>
        <v>296.80493392944334</v>
      </c>
      <c r="AN36">
        <f>(O36+273.15)</f>
        <v>298.23174133300779</v>
      </c>
      <c r="AO36">
        <f>(Y36*AG36+Z36*AH36)*AI36</f>
        <v>79.980232587302453</v>
      </c>
      <c r="AP36">
        <f>((AO36+0.00000010773*(AN36^4-AM36^4))-AL36*44100)/(L36*51.4+0.00000043092*AM36^3)</f>
        <v>-7.862202896919257</v>
      </c>
      <c r="AQ36">
        <f>0.61365*EXP(17.502*J36/(240.97+J36))</f>
        <v>2.9334540375454372</v>
      </c>
      <c r="AR36">
        <f>AQ36*1000/AA36</f>
        <v>33.180165961298741</v>
      </c>
      <c r="AS36">
        <f>(AR36-U36)</f>
        <v>9.8550583868358501</v>
      </c>
      <c r="AT36">
        <f>IF(D36,P36,(O36+P36)/2)</f>
        <v>24.368337631225586</v>
      </c>
      <c r="AU36">
        <f>0.61365*EXP(17.502*AT36/(240.97+AT36))</f>
        <v>3.061885851653567</v>
      </c>
      <c r="AV36">
        <f>IF(AS36&lt;&gt;0,(1000-(AR36+U36)/2)/AS36*AL36,0)</f>
        <v>2.3469015902047952</v>
      </c>
      <c r="AW36">
        <f>U36*AA36/1000</f>
        <v>2.0621696428612921</v>
      </c>
      <c r="AX36">
        <f>(AU36-AW36)</f>
        <v>0.99971620879227485</v>
      </c>
      <c r="AY36">
        <f>1/(1.6/F36+1.37/N36)</f>
        <v>1.5923161604853104</v>
      </c>
      <c r="AZ36">
        <f>G36*AA36*0.001</f>
        <v>34.128021766102485</v>
      </c>
      <c r="BA36">
        <f>G36/S36</f>
        <v>0.98553239861637476</v>
      </c>
      <c r="BB36">
        <f>(1-AL36*AA36/AQ36/F36)*100</f>
        <v>86.193603566445461</v>
      </c>
      <c r="BC36">
        <f>(S36-E36/(N36/1.35))</f>
        <v>391.76043614728638</v>
      </c>
      <c r="BD36">
        <f>E36*BB36/100/BC36</f>
        <v>-5.1028493122390003E-4</v>
      </c>
    </row>
    <row r="37" spans="1:56" x14ac:dyDescent="0.25">
      <c r="A37" s="1" t="s">
        <v>1</v>
      </c>
      <c r="B37" s="1" t="s">
        <v>5393</v>
      </c>
      <c r="K37" s="1">
        <v>2.72</v>
      </c>
    </row>
    <row r="38" spans="1:56" x14ac:dyDescent="0.25">
      <c r="A38" s="1" t="s">
        <v>1</v>
      </c>
      <c r="B38" s="1" t="s">
        <v>1732</v>
      </c>
      <c r="K38" s="1">
        <v>2.72</v>
      </c>
    </row>
    <row r="39" spans="1:56" x14ac:dyDescent="0.25">
      <c r="A39" s="1">
        <v>8</v>
      </c>
      <c r="B39" s="1" t="s">
        <v>5392</v>
      </c>
      <c r="C39" s="1">
        <v>1668.0000052973628</v>
      </c>
      <c r="D39" s="1">
        <v>0</v>
      </c>
      <c r="E39">
        <f>(R39-S39*(1000-T39)/(1000-U39))*AK39</f>
        <v>0.24601912019517166</v>
      </c>
      <c r="F39">
        <f>IF(AV39&lt;&gt;0,1/(1/AV39-1/N39),0)</f>
        <v>5.6569213631122892</v>
      </c>
      <c r="G39">
        <f>((AY39-AL39/2)*S39-E39)/(AY39+AL39/2)</f>
        <v>385.48282316416498</v>
      </c>
      <c r="H39">
        <f>AL39*1000</f>
        <v>24.030567850084228</v>
      </c>
      <c r="I39">
        <f>(AQ39-AW39)</f>
        <v>0.84690988618189378</v>
      </c>
      <c r="J39">
        <f>(P39+AP39*D39)</f>
        <v>23.777706146240234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25.091501235961914</v>
      </c>
      <c r="P39" s="1">
        <v>23.777706146240234</v>
      </c>
      <c r="Q39" s="1">
        <v>25.196144104003906</v>
      </c>
      <c r="R39" s="1">
        <v>400.00552368164063</v>
      </c>
      <c r="S39" s="1">
        <v>391.2579345703125</v>
      </c>
      <c r="T39" s="1">
        <v>2.5799355506896973</v>
      </c>
      <c r="U39" s="1">
        <v>23.847854614257813</v>
      </c>
      <c r="V39" s="1">
        <v>7.1341381072998047</v>
      </c>
      <c r="W39" s="1">
        <v>65.945014953613281</v>
      </c>
      <c r="X39" s="1">
        <v>300.00289916992188</v>
      </c>
      <c r="Y39" s="1">
        <v>748.72686767578125</v>
      </c>
      <c r="Z39" s="1">
        <v>2.1865696907043457</v>
      </c>
      <c r="AA39" s="1">
        <v>88.406478881835938</v>
      </c>
      <c r="AB39" s="1">
        <v>31.440700531005859</v>
      </c>
      <c r="AC39" s="1">
        <v>-0.53286468982696533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1.1029518351835359</v>
      </c>
      <c r="AL39">
        <f>(U39-T39)/(1000-U39)*AK39</f>
        <v>2.4030567850084228E-2</v>
      </c>
      <c r="AM39">
        <f>(P39+273.15)</f>
        <v>296.92770614624021</v>
      </c>
      <c r="AN39">
        <f>(O39+273.15)</f>
        <v>298.24150123596189</v>
      </c>
      <c r="AO39">
        <f>(Y39*AG39+Z39*AH39)*AI39</f>
        <v>119.79629615046906</v>
      </c>
      <c r="AP39">
        <f>((AO39+0.00000010773*(AN39^4-AM39^4))-AL39*44100)/(L39*51.4+0.00000043092*AM39^3)</f>
        <v>-7.6268679723956243</v>
      </c>
      <c r="AQ39">
        <f>0.61365*EXP(17.502*J39/(240.97+J39))</f>
        <v>2.9552147415143706</v>
      </c>
      <c r="AR39">
        <f>AQ39*1000/AA39</f>
        <v>33.427581087855664</v>
      </c>
      <c r="AS39">
        <f>(AR39-U39)</f>
        <v>9.5797264735978516</v>
      </c>
      <c r="AT39">
        <f>IF(D39,P39,(O39+P39)/2)</f>
        <v>24.434603691101074</v>
      </c>
      <c r="AU39">
        <f>0.61365*EXP(17.502*AT39/(240.97+AT39))</f>
        <v>3.0740612840495491</v>
      </c>
      <c r="AV39">
        <f>IF(AS39&lt;&gt;0,(1000-(AR39+U39)/2)/AS39*AL39,0)</f>
        <v>2.4366444378683974</v>
      </c>
      <c r="AW39">
        <f>U39*AA39/1000</f>
        <v>2.1083048553324768</v>
      </c>
      <c r="AX39">
        <f>(AU39-AW39)</f>
        <v>0.96575642871707235</v>
      </c>
      <c r="AY39">
        <f>1/(1.6/F39+1.37/N39)</f>
        <v>1.6586311824791522</v>
      </c>
      <c r="AZ39">
        <f>G39*AA39*0.001</f>
        <v>34.079179065373246</v>
      </c>
      <c r="BA39">
        <f>G39/S39</f>
        <v>0.98523963121031688</v>
      </c>
      <c r="BB39">
        <f>(1-AL39*AA39/AQ39/F39)*100</f>
        <v>87.291949241712146</v>
      </c>
      <c r="BC39">
        <f>(S39-E39/(N39/1.35))</f>
        <v>391.18034139088581</v>
      </c>
      <c r="BD39">
        <f>E39*BB39/100/BC39</f>
        <v>5.4899201928729549E-4</v>
      </c>
    </row>
    <row r="40" spans="1:56" x14ac:dyDescent="0.25">
      <c r="A40" s="1" t="s">
        <v>1</v>
      </c>
      <c r="B40" s="1" t="s">
        <v>1730</v>
      </c>
      <c r="K40" s="1">
        <v>2.72</v>
      </c>
    </row>
    <row r="41" spans="1:56" x14ac:dyDescent="0.25">
      <c r="A41" s="1" t="s">
        <v>1</v>
      </c>
      <c r="B41" s="1" t="s">
        <v>1729</v>
      </c>
      <c r="K41" s="1">
        <v>2.72</v>
      </c>
    </row>
    <row r="42" spans="1:56" x14ac:dyDescent="0.25">
      <c r="A42" s="1">
        <v>9</v>
      </c>
      <c r="B42" s="1" t="s">
        <v>1728</v>
      </c>
      <c r="C42" s="1">
        <v>1873.0000052973628</v>
      </c>
      <c r="D42" s="1">
        <v>0</v>
      </c>
      <c r="E42">
        <f>(R42-S42*(1000-T42)/(1000-U42))*AK42</f>
        <v>0.70812526045660418</v>
      </c>
      <c r="F42">
        <f>IF(AV42&lt;&gt;0,1/(1/AV42-1/N42),0)</f>
        <v>6.3575097904812656</v>
      </c>
      <c r="G42">
        <f>((AY42-AL42/2)*S42-E42)/(AY42+AL42/2)</f>
        <v>385.135831897711</v>
      </c>
      <c r="H42">
        <f>AL42*1000</f>
        <v>24.370445473358359</v>
      </c>
      <c r="I42">
        <f>(AQ42-AW42)</f>
        <v>0.81771277898847661</v>
      </c>
      <c r="J42">
        <f>(P42+AP42*D42)</f>
        <v>23.929594039916992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25.13092041015625</v>
      </c>
      <c r="P42" s="1">
        <v>23.929594039916992</v>
      </c>
      <c r="Q42" s="1">
        <v>25.218595504760742</v>
      </c>
      <c r="R42" s="1">
        <v>400.22860717773438</v>
      </c>
      <c r="S42" s="1">
        <v>390.94747924804688</v>
      </c>
      <c r="T42" s="1">
        <v>2.9284791946411133</v>
      </c>
      <c r="U42" s="1">
        <v>24.485116958618164</v>
      </c>
      <c r="V42" s="1">
        <v>8.0788602828979492</v>
      </c>
      <c r="W42" s="1">
        <v>67.547630310058594</v>
      </c>
      <c r="X42" s="1">
        <v>299.97512817382813</v>
      </c>
      <c r="Y42" s="1">
        <v>998.849853515625</v>
      </c>
      <c r="Z42" s="1">
        <v>2.1036093235015869</v>
      </c>
      <c r="AA42" s="1">
        <v>88.405479431152344</v>
      </c>
      <c r="AB42" s="1">
        <v>31.532482147216797</v>
      </c>
      <c r="AC42" s="1">
        <v>-0.55467855930328369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1.1028497359331915</v>
      </c>
      <c r="AL42">
        <f>(U42-T42)/(1000-U42)*AK42</f>
        <v>2.437044547335836E-2</v>
      </c>
      <c r="AM42">
        <f>(P42+273.15)</f>
        <v>297.07959403991697</v>
      </c>
      <c r="AN42">
        <f>(O42+273.15)</f>
        <v>298.28092041015623</v>
      </c>
      <c r="AO42">
        <f>(Y42*AG42+Z42*AH42)*AI42</f>
        <v>159.81597299033456</v>
      </c>
      <c r="AP42">
        <f>((AO42+0.00000010773*(AN42^4-AM42^4))-AL42*44100)/(L42*51.4+0.00000043092*AM42^3)</f>
        <v>-7.4298484630009307</v>
      </c>
      <c r="AQ42">
        <f>0.61365*EXP(17.502*J42/(240.97+J42))</f>
        <v>2.9823312826429542</v>
      </c>
      <c r="AR42">
        <f>AQ42*1000/AA42</f>
        <v>33.734688187122025</v>
      </c>
      <c r="AS42">
        <f>(AR42-U42)</f>
        <v>9.2495712285038607</v>
      </c>
      <c r="AT42">
        <f>IF(D42,P42,(O42+P42)/2)</f>
        <v>24.530257225036621</v>
      </c>
      <c r="AU42">
        <f>0.61365*EXP(17.502*AT42/(240.97+AT42))</f>
        <v>3.0917108719374653</v>
      </c>
      <c r="AV42">
        <f>IF(AS42&lt;&gt;0,(1000-(AR42+U42)/2)/AS42*AL42,0)</f>
        <v>2.5580671358102167</v>
      </c>
      <c r="AW42">
        <f>U42*AA42/1000</f>
        <v>2.1646185036544776</v>
      </c>
      <c r="AX42">
        <f>(AU42-AW42)</f>
        <v>0.92709236828298769</v>
      </c>
      <c r="AY42">
        <f>1/(1.6/F42+1.37/N42)</f>
        <v>1.7490519737746746</v>
      </c>
      <c r="AZ42">
        <f>G42*AA42*0.001</f>
        <v>34.048117865032836</v>
      </c>
      <c r="BA42">
        <f>G42/S42</f>
        <v>0.98513445498737051</v>
      </c>
      <c r="BB42">
        <f>(1-AL42*AA42/AQ42/F42)*100</f>
        <v>88.636824090634249</v>
      </c>
      <c r="BC42">
        <f>(S42-E42/(N42/1.35))</f>
        <v>390.72414014193356</v>
      </c>
      <c r="BD42">
        <f>E42*BB42/100/BC42</f>
        <v>1.6064012354707945E-3</v>
      </c>
    </row>
    <row r="43" spans="1:56" x14ac:dyDescent="0.25">
      <c r="A43" s="1" t="s">
        <v>1</v>
      </c>
      <c r="B43" s="1" t="s">
        <v>1727</v>
      </c>
      <c r="K43" s="1">
        <v>2.72</v>
      </c>
    </row>
    <row r="44" spans="1:56" x14ac:dyDescent="0.25">
      <c r="A44" s="1" t="s">
        <v>1</v>
      </c>
      <c r="B44" s="1" t="s">
        <v>1726</v>
      </c>
      <c r="K44" s="1">
        <v>2.72</v>
      </c>
    </row>
    <row r="45" spans="1:56" x14ac:dyDescent="0.25">
      <c r="A45" s="1">
        <v>10</v>
      </c>
      <c r="B45" s="1" t="s">
        <v>1725</v>
      </c>
      <c r="C45" s="1">
        <v>2078.0000052973628</v>
      </c>
      <c r="D45" s="1">
        <v>0</v>
      </c>
      <c r="E45">
        <f>(R45-S45*(1000-T45)/(1000-U45))*AK45</f>
        <v>0.555647030410239</v>
      </c>
      <c r="F45">
        <f>IF(AV45&lt;&gt;0,1/(1/AV45-1/N45),0)</f>
        <v>7.1776321271689021</v>
      </c>
      <c r="G45">
        <f>((AY45-AL45/2)*S45-E45)/(AY45+AL45/2)</f>
        <v>385.15216395810893</v>
      </c>
      <c r="H45">
        <f>AL45*1000</f>
        <v>24.705617746952402</v>
      </c>
      <c r="I45">
        <f>(AQ45-AW45)</f>
        <v>0.79040989226215963</v>
      </c>
      <c r="J45">
        <f>(P45+AP45*D45)</f>
        <v>24.089145660400391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25.184558868408203</v>
      </c>
      <c r="P45" s="1">
        <v>24.089145660400391</v>
      </c>
      <c r="Q45" s="1">
        <v>25.256593704223633</v>
      </c>
      <c r="R45" s="1">
        <v>399.91293334960938</v>
      </c>
      <c r="S45" s="1">
        <v>390.65750122070313</v>
      </c>
      <c r="T45" s="1">
        <v>3.2808058261871338</v>
      </c>
      <c r="U45" s="1">
        <v>25.120264053344727</v>
      </c>
      <c r="V45" s="1">
        <v>9.0214443206787109</v>
      </c>
      <c r="W45" s="1">
        <v>69.074821472167969</v>
      </c>
      <c r="X45" s="1">
        <v>299.96722412109375</v>
      </c>
      <c r="Y45" s="1">
        <v>1248.9290771484375</v>
      </c>
      <c r="Z45" s="1">
        <v>2.158179759979248</v>
      </c>
      <c r="AA45" s="1">
        <v>88.400352478027344</v>
      </c>
      <c r="AB45" s="1">
        <v>31.928337097167969</v>
      </c>
      <c r="AC45" s="1">
        <v>-0.59530091285705566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1.1028206769157856</v>
      </c>
      <c r="AL45">
        <f>(U45-T45)/(1000-U45)*AK45</f>
        <v>2.4705617746952402E-2</v>
      </c>
      <c r="AM45">
        <f>(P45+273.15)</f>
        <v>297.23914566040037</v>
      </c>
      <c r="AN45">
        <f>(O45+273.15)</f>
        <v>298.33455886840818</v>
      </c>
      <c r="AO45">
        <f>(Y45*AG45+Z45*AH45)*AI45</f>
        <v>199.82864787723156</v>
      </c>
      <c r="AP45">
        <f>((AO45+0.00000010773*(AN45^4-AM45^4))-AL45*44100)/(L45*51.4+0.00000043092*AM45^3)</f>
        <v>-7.230573390363169</v>
      </c>
      <c r="AQ45">
        <f>0.61365*EXP(17.502*J45/(240.97+J45))</f>
        <v>3.0110500889189535</v>
      </c>
      <c r="AR45">
        <f>AQ45*1000/AA45</f>
        <v>34.061516775822533</v>
      </c>
      <c r="AS45">
        <f>(AR45-U45)</f>
        <v>8.941252722477806</v>
      </c>
      <c r="AT45">
        <f>IF(D45,P45,(O45+P45)/2)</f>
        <v>24.636852264404297</v>
      </c>
      <c r="AU45">
        <f>0.61365*EXP(17.502*AT45/(240.97+AT45))</f>
        <v>3.1114836350296931</v>
      </c>
      <c r="AV45">
        <f>IF(AS45&lt;&gt;0,(1000-(AR45+U45)/2)/AS45*AL45,0)</f>
        <v>2.6813420069546918</v>
      </c>
      <c r="AW45">
        <f>U45*AA45/1000</f>
        <v>2.2206401966567939</v>
      </c>
      <c r="AX45">
        <f>(AU45-AW45)</f>
        <v>0.89084343837289914</v>
      </c>
      <c r="AY45">
        <f>1/(1.6/F45+1.37/N45)</f>
        <v>1.8416810929003713</v>
      </c>
      <c r="AZ45">
        <f>G45*AA45*0.001</f>
        <v>34.047587051571803</v>
      </c>
      <c r="BA45">
        <f>G45/S45</f>
        <v>0.98590750914703684</v>
      </c>
      <c r="BB45">
        <f>(1-AL45*AA45/AQ45/F45)*100</f>
        <v>89.894669116684227</v>
      </c>
      <c r="BC45">
        <f>(S45-E45/(N45/1.35))</f>
        <v>390.48225297294772</v>
      </c>
      <c r="BD45">
        <f>E45*BB45/100/BC45</f>
        <v>1.2791799259531799E-3</v>
      </c>
    </row>
    <row r="46" spans="1:56" x14ac:dyDescent="0.25">
      <c r="A46" s="1" t="s">
        <v>1</v>
      </c>
      <c r="B46" s="1" t="s">
        <v>1724</v>
      </c>
      <c r="K46" s="1">
        <v>2.72</v>
      </c>
    </row>
    <row r="47" spans="1:56" x14ac:dyDescent="0.25">
      <c r="A47" s="1" t="s">
        <v>1</v>
      </c>
      <c r="B47" s="1" t="s">
        <v>1723</v>
      </c>
      <c r="K47" s="1">
        <v>2.72</v>
      </c>
    </row>
    <row r="48" spans="1:56" x14ac:dyDescent="0.25">
      <c r="A48" s="1">
        <v>11</v>
      </c>
      <c r="B48" s="1" t="s">
        <v>1722</v>
      </c>
      <c r="C48" s="1">
        <v>2283.5000052861869</v>
      </c>
      <c r="D48" s="1">
        <v>0</v>
      </c>
      <c r="E48">
        <f>(R48-S48*(1000-T48)/(1000-U48))*AK48</f>
        <v>0.92674688199339139</v>
      </c>
      <c r="F48">
        <f>IF(AV48&lt;&gt;0,1/(1/AV48-1/N48),0)</f>
        <v>8.7763875841954491</v>
      </c>
      <c r="G48">
        <f>((AY48-AL48/2)*S48-E48)/(AY48+AL48/2)</f>
        <v>384.68703676258599</v>
      </c>
      <c r="H48">
        <f>AL48*1000</f>
        <v>25.325552902632698</v>
      </c>
      <c r="I48">
        <f>(AQ48-AW48)</f>
        <v>0.75457403918351451</v>
      </c>
      <c r="J48">
        <f>(P48+AP48*D48)</f>
        <v>24.317998886108398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25.264432907104492</v>
      </c>
      <c r="P48" s="1">
        <v>24.317998886108398</v>
      </c>
      <c r="Q48" s="1">
        <v>25.315645217895508</v>
      </c>
      <c r="R48" s="1">
        <v>399.879638671875</v>
      </c>
      <c r="S48" s="1">
        <v>390.08126831054688</v>
      </c>
      <c r="T48" s="1">
        <v>3.6291406154632568</v>
      </c>
      <c r="U48" s="1">
        <v>25.99664306640625</v>
      </c>
      <c r="V48" s="1">
        <v>9.9318628311157227</v>
      </c>
      <c r="W48" s="1">
        <v>71.144966125488281</v>
      </c>
      <c r="X48" s="1">
        <v>299.96514892578125</v>
      </c>
      <c r="Y48" s="1">
        <v>1599.5859375</v>
      </c>
      <c r="Z48" s="1">
        <v>2.214937686920166</v>
      </c>
      <c r="AA48" s="1">
        <v>88.399528503417969</v>
      </c>
      <c r="AB48" s="1">
        <v>32.1922607421875</v>
      </c>
      <c r="AC48" s="1">
        <v>-0.64380192756652832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1.1028130475212543</v>
      </c>
      <c r="AL48">
        <f>(U48-T48)/(1000-U48)*AK48</f>
        <v>2.5325552902632699E-2</v>
      </c>
      <c r="AM48">
        <f>(P48+273.15)</f>
        <v>297.46799888610838</v>
      </c>
      <c r="AN48">
        <f>(O48+273.15)</f>
        <v>298.41443290710447</v>
      </c>
      <c r="AO48">
        <f>(Y48*AG48+Z48*AH48)*AI48</f>
        <v>255.9337442794349</v>
      </c>
      <c r="AP48">
        <f>((AO48+0.00000010773*(AN48^4-AM48^4))-AL48*44100)/(L48*51.4+0.00000043092*AM48^3)</f>
        <v>-7.005793031042729</v>
      </c>
      <c r="AQ48">
        <f>0.61365*EXP(17.502*J48/(240.97+J48))</f>
        <v>3.0526650289254769</v>
      </c>
      <c r="AR48">
        <f>AQ48*1000/AA48</f>
        <v>34.532594014994608</v>
      </c>
      <c r="AS48">
        <f>(AR48-U48)</f>
        <v>8.5359509485883578</v>
      </c>
      <c r="AT48">
        <f>IF(D48,P48,(O48+P48)/2)</f>
        <v>24.791215896606445</v>
      </c>
      <c r="AU48">
        <f>0.61365*EXP(17.502*AT48/(240.97+AT48))</f>
        <v>3.1403130974479412</v>
      </c>
      <c r="AV48">
        <f>IF(AS48&lt;&gt;0,(1000-(AR48+U48)/2)/AS48*AL48,0)</f>
        <v>2.8771351724746821</v>
      </c>
      <c r="AW48">
        <f>U48*AA48/1000</f>
        <v>2.2980909897419624</v>
      </c>
      <c r="AX48">
        <f>(AU48-AW48)</f>
        <v>0.84222210770597883</v>
      </c>
      <c r="AY48">
        <f>1/(1.6/F48+1.37/N48)</f>
        <v>1.9905457589707469</v>
      </c>
      <c r="AZ48">
        <f>G48*AA48*0.001</f>
        <v>34.006152671189618</v>
      </c>
      <c r="BA48">
        <f>G48/S48</f>
        <v>0.98617151863937624</v>
      </c>
      <c r="BB48">
        <f>(1-AL48*AA48/AQ48/F48)*100</f>
        <v>91.643701633030688</v>
      </c>
      <c r="BC48">
        <f>(S48-E48/(N48/1.35))</f>
        <v>389.78897705675899</v>
      </c>
      <c r="BD48">
        <f>E48*BB48/100/BC48</f>
        <v>2.178884466770766E-3</v>
      </c>
    </row>
    <row r="49" spans="1:56" x14ac:dyDescent="0.25">
      <c r="A49" s="1" t="s">
        <v>1</v>
      </c>
      <c r="B49" s="1" t="s">
        <v>1721</v>
      </c>
      <c r="K49" s="1">
        <v>2.72</v>
      </c>
    </row>
    <row r="50" spans="1:56" x14ac:dyDescent="0.25">
      <c r="A50" s="1" t="s">
        <v>1</v>
      </c>
      <c r="B50" s="1" t="s">
        <v>1715</v>
      </c>
      <c r="K50" s="1">
        <v>2.72</v>
      </c>
    </row>
    <row r="51" spans="1:56" x14ac:dyDescent="0.25">
      <c r="A51" s="1">
        <v>12</v>
      </c>
      <c r="B51" s="1" t="s">
        <v>1719</v>
      </c>
      <c r="C51" s="1">
        <v>2489.0000052750111</v>
      </c>
      <c r="D51" s="1">
        <v>0</v>
      </c>
      <c r="E51">
        <f>(R51-S51*(1000-T51)/(1000-U51))*AK51</f>
        <v>1.0489526425251019</v>
      </c>
      <c r="F51">
        <f>IF(AV51&lt;&gt;0,1/(1/AV51-1/N51),0)</f>
        <v>11.778226366602096</v>
      </c>
      <c r="G51">
        <f>((AY51-AL51/2)*S51-E51)/(AY51+AL51/2)</f>
        <v>384.60984562682609</v>
      </c>
      <c r="H51">
        <f>AL51*1000</f>
        <v>26.158629750271466</v>
      </c>
      <c r="I51">
        <f>(AQ51-AW51)</f>
        <v>0.71367389177814733</v>
      </c>
      <c r="J51">
        <f>(P51+AP51*D51)</f>
        <v>24.594932556152344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25.391185760498047</v>
      </c>
      <c r="P51" s="1">
        <v>24.594932556152344</v>
      </c>
      <c r="Q51" s="1">
        <v>25.415004730224609</v>
      </c>
      <c r="R51" s="1">
        <v>399.89865112304688</v>
      </c>
      <c r="S51" s="1">
        <v>389.705322265625</v>
      </c>
      <c r="T51" s="1">
        <v>3.9618642330169678</v>
      </c>
      <c r="U51" s="1">
        <v>27.036825180053711</v>
      </c>
      <c r="V51" s="1">
        <v>10.76090145111084</v>
      </c>
      <c r="W51" s="1">
        <v>73.435279846191406</v>
      </c>
      <c r="X51" s="1">
        <v>300.01248168945313</v>
      </c>
      <c r="Y51" s="1">
        <v>1999.29052734375</v>
      </c>
      <c r="Z51" s="1">
        <v>2.2842462062835693</v>
      </c>
      <c r="AA51" s="1">
        <v>88.398719787597656</v>
      </c>
      <c r="AB51" s="1">
        <v>32.599693298339844</v>
      </c>
      <c r="AC51" s="1">
        <v>-0.70868241786956787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1.102987065034754</v>
      </c>
      <c r="AL51">
        <f>(U51-T51)/(1000-U51)*AK51</f>
        <v>2.6158629750271466E-2</v>
      </c>
      <c r="AM51">
        <f>(P51+273.15)</f>
        <v>297.74493255615232</v>
      </c>
      <c r="AN51">
        <f>(O51+273.15)</f>
        <v>298.54118576049802</v>
      </c>
      <c r="AO51">
        <f>(Y51*AG51+Z51*AH51)*AI51</f>
        <v>319.8864772249799</v>
      </c>
      <c r="AP51">
        <f>((AO51+0.00000010773*(AN51^4-AM51^4))-AL51*44100)/(L51*51.4+0.00000043092*AM51^3)</f>
        <v>-6.7937056758183108</v>
      </c>
      <c r="AQ51">
        <f>0.61365*EXP(17.502*J51/(240.97+J51))</f>
        <v>3.1036946248159798</v>
      </c>
      <c r="AR51">
        <f>AQ51*1000/AA51</f>
        <v>35.110176168540264</v>
      </c>
      <c r="AS51">
        <f>(AR51-U51)</f>
        <v>8.0733509884865526</v>
      </c>
      <c r="AT51">
        <f>IF(D51,P51,(O51+P51)/2)</f>
        <v>24.993059158325195</v>
      </c>
      <c r="AU51">
        <f>0.61365*EXP(17.502*AT51/(240.97+AT51))</f>
        <v>3.178362056053786</v>
      </c>
      <c r="AV51">
        <f>IF(AS51&lt;&gt;0,(1000-(AR51+U51)/2)/AS51*AL51,0)</f>
        <v>3.1394385785076708</v>
      </c>
      <c r="AW51">
        <f>U51*AA51/1000</f>
        <v>2.3900207330378325</v>
      </c>
      <c r="AX51">
        <f>(AU51-AW51)</f>
        <v>0.7883413230159535</v>
      </c>
      <c r="AY51">
        <f>1/(1.6/F51+1.37/N51)</f>
        <v>2.1934090426167407</v>
      </c>
      <c r="AZ51">
        <f>G51*AA51*0.001</f>
        <v>33.999017971116992</v>
      </c>
      <c r="BA51">
        <f>G51/S51</f>
        <v>0.9869247958709535</v>
      </c>
      <c r="BB51">
        <f>(1-AL51*AA51/AQ51/F51)*100</f>
        <v>93.674394760579176</v>
      </c>
      <c r="BC51">
        <f>(S51-E51/(N51/1.35))</f>
        <v>389.37448793641926</v>
      </c>
      <c r="BD51">
        <f>E51*BB51/100/BC51</f>
        <v>2.5235347195395582E-3</v>
      </c>
    </row>
    <row r="52" spans="1:56" x14ac:dyDescent="0.25">
      <c r="A52" s="1" t="s">
        <v>1</v>
      </c>
      <c r="B52" s="1" t="s">
        <v>1718</v>
      </c>
    </row>
    <row r="53" spans="1:56" x14ac:dyDescent="0.25">
      <c r="A53" s="1" t="s">
        <v>1</v>
      </c>
      <c r="B53" s="1" t="s">
        <v>1717</v>
      </c>
    </row>
    <row r="54" spans="1:56" x14ac:dyDescent="0.25">
      <c r="A54" s="1" t="s">
        <v>1</v>
      </c>
      <c r="B54" s="1" t="s">
        <v>1716</v>
      </c>
    </row>
    <row r="55" spans="1:56" x14ac:dyDescent="0.25">
      <c r="A55" s="1" t="s">
        <v>1</v>
      </c>
      <c r="B55" s="1" t="s">
        <v>1715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BBD49-7B67-4FB9-8D75-3FFB1CC41B27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5464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5463</v>
      </c>
    </row>
    <row r="12" spans="1:56" x14ac:dyDescent="0.25">
      <c r="A12" s="1" t="s">
        <v>1</v>
      </c>
      <c r="B12" s="1" t="s">
        <v>5462</v>
      </c>
    </row>
    <row r="13" spans="1:56" x14ac:dyDescent="0.25">
      <c r="A13" s="1" t="s">
        <v>1</v>
      </c>
      <c r="B13" s="1" t="s">
        <v>5461</v>
      </c>
    </row>
    <row r="14" spans="1:56" x14ac:dyDescent="0.25">
      <c r="A14" s="1" t="s">
        <v>1</v>
      </c>
      <c r="B14" s="1" t="s">
        <v>5460</v>
      </c>
    </row>
    <row r="15" spans="1:56" x14ac:dyDescent="0.25">
      <c r="A15" s="1" t="s">
        <v>1</v>
      </c>
      <c r="B15" s="1" t="s">
        <v>5459</v>
      </c>
    </row>
    <row r="16" spans="1:56" x14ac:dyDescent="0.25">
      <c r="A16" s="1" t="s">
        <v>1</v>
      </c>
      <c r="B16" s="1" t="s">
        <v>5458</v>
      </c>
    </row>
    <row r="17" spans="1:56" x14ac:dyDescent="0.25">
      <c r="A17" s="1" t="s">
        <v>1</v>
      </c>
      <c r="B17" s="1" t="s">
        <v>5457</v>
      </c>
    </row>
    <row r="18" spans="1:56" x14ac:dyDescent="0.25">
      <c r="A18" s="1">
        <v>1</v>
      </c>
      <c r="B18" s="1" t="s">
        <v>5456</v>
      </c>
      <c r="C18" s="1">
        <v>223.00000489503145</v>
      </c>
      <c r="D18" s="1">
        <v>0</v>
      </c>
      <c r="E18">
        <f>(R18-S18*(1000-T18)/(1000-U18))*AK18</f>
        <v>-4.0281473311611862</v>
      </c>
      <c r="F18">
        <f>IF(AV18&lt;&gt;0,1/(1/AV18-1/N18),0)</f>
        <v>2.5999312969637605</v>
      </c>
      <c r="G18">
        <f>((AY18-AL18/2)*S18-E18)/(AY18+AL18/2)</f>
        <v>390.20629001624422</v>
      </c>
      <c r="H18">
        <f>AL18*1000</f>
        <v>23.187430900557668</v>
      </c>
      <c r="I18">
        <f>(AQ18-AW18)</f>
        <v>1.2829196577948119</v>
      </c>
      <c r="J18">
        <f>(P18+AP18*D18)</f>
        <v>24.595813751220703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24.834238052368164</v>
      </c>
      <c r="P18" s="1">
        <v>24.595813751220703</v>
      </c>
      <c r="Q18" s="1">
        <v>24.838640213012695</v>
      </c>
      <c r="R18" s="1">
        <v>399.79620361328125</v>
      </c>
      <c r="S18" s="1">
        <v>395.1361083984375</v>
      </c>
      <c r="T18" s="1">
        <v>-2.0709573291242123E-3</v>
      </c>
      <c r="U18" s="1">
        <v>20.611017227172852</v>
      </c>
      <c r="V18" s="1">
        <v>-5.8113704435527325E-3</v>
      </c>
      <c r="W18" s="1">
        <v>57.837139129638672</v>
      </c>
      <c r="X18" s="1">
        <v>299.66339111328125</v>
      </c>
      <c r="Y18" s="1">
        <v>0.2958323061466217</v>
      </c>
      <c r="Z18" s="1">
        <v>4.2690229415893555</v>
      </c>
      <c r="AA18" s="1">
        <v>88.347824096679688</v>
      </c>
      <c r="AB18" s="1">
        <v>63.67425537109375</v>
      </c>
      <c r="AC18" s="1">
        <v>1.1059207916259766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1.1017036437988279</v>
      </c>
      <c r="AL18">
        <f>(U18-T18)/(1000-U18)*AK18</f>
        <v>2.3187430900557669E-2</v>
      </c>
      <c r="AM18">
        <f>(P18+273.15)</f>
        <v>297.74581375122068</v>
      </c>
      <c r="AN18">
        <f>(O18+273.15)</f>
        <v>297.98423805236814</v>
      </c>
      <c r="AO18">
        <f>(Y18*AG18+Z18*AH18)*AI18</f>
        <v>4.7333167925480701E-2</v>
      </c>
      <c r="AP18">
        <f>((AO18+0.00000010773*(AN18^4-AM18^4))-AL18*44100)/(L18*51.4+0.00000043092*AM18^3)</f>
        <v>-8.4017755972559556</v>
      </c>
      <c r="AQ18">
        <f>0.61365*EXP(17.502*J18/(240.97+J18))</f>
        <v>3.1038581822347138</v>
      </c>
      <c r="AR18">
        <f>AQ18*1000/AA18</f>
        <v>35.132253838398313</v>
      </c>
      <c r="AS18">
        <f>(AR18-U18)</f>
        <v>14.521236611225461</v>
      </c>
      <c r="AT18">
        <f>IF(D18,P18,(O18+P18)/2)</f>
        <v>24.715025901794434</v>
      </c>
      <c r="AU18">
        <f>0.61365*EXP(17.502*AT18/(240.97+AT18))</f>
        <v>3.126054557797544</v>
      </c>
      <c r="AV18">
        <f>IF(AS18&lt;&gt;0,(1000-(AR18+U18)/2)/AS18*AL18,0)</f>
        <v>1.5522892354863573</v>
      </c>
      <c r="AW18">
        <f>U18*AA18/1000</f>
        <v>1.8209385244399019</v>
      </c>
      <c r="AX18">
        <f>(AU18-AW18)</f>
        <v>1.3051160333576421</v>
      </c>
      <c r="AY18">
        <f>1/(1.6/F18+1.37/N18)</f>
        <v>1.0298328606660365</v>
      </c>
      <c r="AZ18">
        <f>G18*AA18*0.001</f>
        <v>34.473876671773127</v>
      </c>
      <c r="BA18">
        <f>G18/S18</f>
        <v>0.98752374617907035</v>
      </c>
      <c r="BB18">
        <f>(1-AL18*AA18/AQ18/F18)*100</f>
        <v>74.614556870910008</v>
      </c>
      <c r="BC18">
        <f>(S18-E18/(N18/1.35))</f>
        <v>396.54772749163811</v>
      </c>
      <c r="BD18">
        <f>E18*BB18/100/BC18</f>
        <v>-7.5793758805910317E-3</v>
      </c>
    </row>
    <row r="19" spans="1:56" x14ac:dyDescent="0.25">
      <c r="A19" s="1" t="s">
        <v>1</v>
      </c>
      <c r="B19" s="1" t="s">
        <v>5455</v>
      </c>
      <c r="K19" s="1">
        <v>2.72</v>
      </c>
    </row>
    <row r="20" spans="1:56" x14ac:dyDescent="0.25">
      <c r="A20" s="1" t="s">
        <v>1</v>
      </c>
      <c r="B20" s="1" t="s">
        <v>5454</v>
      </c>
      <c r="K20" s="1">
        <v>2.72</v>
      </c>
    </row>
    <row r="21" spans="1:56" x14ac:dyDescent="0.25">
      <c r="A21" s="1">
        <v>2</v>
      </c>
      <c r="B21" s="1" t="s">
        <v>5453</v>
      </c>
      <c r="C21" s="1">
        <v>430.00000489503145</v>
      </c>
      <c r="D21" s="1">
        <v>0</v>
      </c>
      <c r="E21">
        <f>(R21-S21*(1000-T21)/(1000-U21))*AK21</f>
        <v>-3.0592137633409906</v>
      </c>
      <c r="F21">
        <f>IF(AV21&lt;&gt;0,1/(1/AV21-1/N21),0)</f>
        <v>2.3021812027661084</v>
      </c>
      <c r="G21">
        <f>((AY21-AL21/2)*S21-E21)/(AY21+AL21/2)</f>
        <v>388.83116306168154</v>
      </c>
      <c r="H21">
        <f>AL21*1000</f>
        <v>22.501291136947074</v>
      </c>
      <c r="I21">
        <f>(AQ21-AW21)</f>
        <v>1.3414465307279373</v>
      </c>
      <c r="J21">
        <f>(P21+AP21*D21)</f>
        <v>24.626453399658203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24.771652221679688</v>
      </c>
      <c r="P21" s="1">
        <v>24.626453399658203</v>
      </c>
      <c r="Q21" s="1">
        <v>24.831432342529297</v>
      </c>
      <c r="R21" s="1">
        <v>400.16867065429688</v>
      </c>
      <c r="S21" s="1">
        <v>394.88070678710938</v>
      </c>
      <c r="T21" s="1">
        <v>-9.977209847420454E-4</v>
      </c>
      <c r="U21" s="1">
        <v>20.013160705566406</v>
      </c>
      <c r="V21" s="1">
        <v>-2.810188801959157E-3</v>
      </c>
      <c r="W21" s="1">
        <v>56.369224548339844</v>
      </c>
      <c r="X21" s="1">
        <v>299.6810302734375</v>
      </c>
      <c r="Y21" s="1">
        <v>25.983730316162109</v>
      </c>
      <c r="Z21" s="1">
        <v>4.3238434791564941</v>
      </c>
      <c r="AA21" s="1">
        <v>88.347030639648438</v>
      </c>
      <c r="AB21" s="1">
        <v>63.328300476074219</v>
      </c>
      <c r="AC21" s="1">
        <v>1.0878407955169678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1.1017684936523435</v>
      </c>
      <c r="AL21">
        <f>(U21-T21)/(1000-U21)*AK21</f>
        <v>2.2501291136947075E-2</v>
      </c>
      <c r="AM21">
        <f>(P21+273.15)</f>
        <v>297.77645339965818</v>
      </c>
      <c r="AN21">
        <f>(O21+273.15)</f>
        <v>297.92165222167966</v>
      </c>
      <c r="AO21">
        <f>(Y21*AG21+Z21*AH21)*AI21</f>
        <v>4.1573967576608766</v>
      </c>
      <c r="AP21">
        <f>((AO21+0.00000010773*(AN21^4-AM21^4))-AL21*44100)/(L21*51.4+0.00000043092*AM21^3)</f>
        <v>-8.1271374801722231</v>
      </c>
      <c r="AQ21">
        <f>0.61365*EXP(17.502*J21/(240.97+J21))</f>
        <v>3.1095498527788208</v>
      </c>
      <c r="AR21">
        <f>AQ21*1000/AA21</f>
        <v>35.196993382404806</v>
      </c>
      <c r="AS21">
        <f>(AR21-U21)</f>
        <v>15.183832676838399</v>
      </c>
      <c r="AT21">
        <f>IF(D21,P21,(O21+P21)/2)</f>
        <v>24.699052810668945</v>
      </c>
      <c r="AU21">
        <f>0.61365*EXP(17.502*AT21/(240.97+AT21))</f>
        <v>3.1230724667092451</v>
      </c>
      <c r="AV21">
        <f>IF(AS21&lt;&gt;0,(1000-(AR21+U21)/2)/AS21*AL21,0)</f>
        <v>1.4410156992113545</v>
      </c>
      <c r="AW21">
        <f>U21*AA21/1000</f>
        <v>1.7681033220508835</v>
      </c>
      <c r="AX21">
        <f>(AU21-AW21)</f>
        <v>1.3549691446583616</v>
      </c>
      <c r="AY21">
        <f>1/(1.6/F21+1.37/N21)</f>
        <v>0.95181570271668536</v>
      </c>
      <c r="AZ21">
        <f>G21*AA21*0.001</f>
        <v>34.352078676660518</v>
      </c>
      <c r="BA21">
        <f>G21/S21</f>
        <v>0.98468007268663726</v>
      </c>
      <c r="BB21">
        <f>(1-AL21*AA21/AQ21/F21)*100</f>
        <v>72.230863915446491</v>
      </c>
      <c r="BC21">
        <f>(S21-E21/(N21/1.35))</f>
        <v>395.95277396923734</v>
      </c>
      <c r="BD21">
        <f>E21*BB21/100/BC21</f>
        <v>-5.5807072851903235E-3</v>
      </c>
    </row>
    <row r="22" spans="1:56" x14ac:dyDescent="0.25">
      <c r="A22" s="1" t="s">
        <v>1</v>
      </c>
      <c r="B22" s="1" t="s">
        <v>5452</v>
      </c>
      <c r="K22" s="1">
        <v>2.72</v>
      </c>
    </row>
    <row r="23" spans="1:56" x14ac:dyDescent="0.25">
      <c r="A23" s="1" t="s">
        <v>1</v>
      </c>
      <c r="B23" s="1" t="s">
        <v>5451</v>
      </c>
      <c r="K23" s="1">
        <v>2.72</v>
      </c>
    </row>
    <row r="24" spans="1:56" x14ac:dyDescent="0.25">
      <c r="A24" s="1">
        <v>3</v>
      </c>
      <c r="B24" s="1" t="s">
        <v>5450</v>
      </c>
      <c r="C24" s="1">
        <v>636.00000489503145</v>
      </c>
      <c r="D24" s="1">
        <v>0</v>
      </c>
      <c r="E24">
        <f>(R24-S24*(1000-T24)/(1000-U24))*AK24</f>
        <v>-2.2562418130776845</v>
      </c>
      <c r="F24">
        <f>IF(AV24&lt;&gt;0,1/(1/AV24-1/N24),0)</f>
        <v>2.162433636539915</v>
      </c>
      <c r="G24">
        <f>((AY24-AL24/2)*S24-E24)/(AY24+AL24/2)</f>
        <v>387.04995894033755</v>
      </c>
      <c r="H24">
        <f>AL24*1000</f>
        <v>22.038632349603596</v>
      </c>
      <c r="I24">
        <f>(AQ24-AW24)</f>
        <v>1.3673307301195599</v>
      </c>
      <c r="J24">
        <f>(P24+AP24*D24)</f>
        <v>24.574678421020508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24.683748245239258</v>
      </c>
      <c r="P24" s="1">
        <v>24.574678421020508</v>
      </c>
      <c r="Q24" s="1">
        <v>24.777317047119141</v>
      </c>
      <c r="R24" s="1">
        <v>399.84173583984375</v>
      </c>
      <c r="S24" s="1">
        <v>394.00714111328125</v>
      </c>
      <c r="T24" s="1">
        <v>-2.5046945083886385E-3</v>
      </c>
      <c r="U24" s="1">
        <v>19.611930847167969</v>
      </c>
      <c r="V24" s="1">
        <v>-7.0916865952312946E-3</v>
      </c>
      <c r="W24" s="1">
        <v>55.528392791748047</v>
      </c>
      <c r="X24" s="1">
        <v>299.6234130859375</v>
      </c>
      <c r="Y24" s="1">
        <v>50.100673675537109</v>
      </c>
      <c r="Z24" s="1">
        <v>4.3672051429748535</v>
      </c>
      <c r="AA24" s="1">
        <v>88.344520568847656</v>
      </c>
      <c r="AB24" s="1">
        <v>63.177143096923828</v>
      </c>
      <c r="AC24" s="1">
        <v>1.0968835353851318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1.1015566657571227</v>
      </c>
      <c r="AL24">
        <f>(U24-T24)/(1000-U24)*AK24</f>
        <v>2.2038632349603595E-2</v>
      </c>
      <c r="AM24">
        <f>(P24+273.15)</f>
        <v>297.72467842102049</v>
      </c>
      <c r="AN24">
        <f>(O24+273.15)</f>
        <v>297.83374824523924</v>
      </c>
      <c r="AO24">
        <f>(Y24*AG24+Z24*AH24)*AI24</f>
        <v>8.0161076089119661</v>
      </c>
      <c r="AP24">
        <f>((AO24+0.00000010773*(AN24^4-AM24^4))-AL24*44100)/(L24*51.4+0.00000043092*AM24^3)</f>
        <v>-7.9310420531030967</v>
      </c>
      <c r="AQ24">
        <f>0.61365*EXP(17.502*J24/(240.97+J24))</f>
        <v>3.0999373582420082</v>
      </c>
      <c r="AR24">
        <f>AQ24*1000/AA24</f>
        <v>35.089186497154621</v>
      </c>
      <c r="AS24">
        <f>(AR24-U24)</f>
        <v>15.477255649986652</v>
      </c>
      <c r="AT24">
        <f>IF(D24,P24,(O24+P24)/2)</f>
        <v>24.629213333129883</v>
      </c>
      <c r="AU24">
        <f>0.61365*EXP(17.502*AT24/(240.97+AT24))</f>
        <v>3.1100629900612557</v>
      </c>
      <c r="AV24">
        <f>IF(AS24&lt;&gt;0,(1000-(AR24+U24)/2)/AS24*AL24,0)</f>
        <v>1.3849912366402024</v>
      </c>
      <c r="AW24">
        <f>U24*AA24/1000</f>
        <v>1.7326066281224484</v>
      </c>
      <c r="AX24">
        <f>(AU24-AW24)</f>
        <v>1.3774563619388074</v>
      </c>
      <c r="AY24">
        <f>1/(1.6/F24+1.37/N24)</f>
        <v>0.91279388193739863</v>
      </c>
      <c r="AZ24">
        <f>G24*AA24*0.001</f>
        <v>34.193743058776292</v>
      </c>
      <c r="BA24">
        <f>G24/S24</f>
        <v>0.98234249726214118</v>
      </c>
      <c r="BB24">
        <f>(1-AL24*AA24/AQ24/F24)*100</f>
        <v>70.955189176739424</v>
      </c>
      <c r="BC24">
        <f>(S24-E24/(N24/1.35))</f>
        <v>394.79781577346057</v>
      </c>
      <c r="BD24">
        <f>E24*BB24/100/BC24</f>
        <v>-4.0550392702086088E-3</v>
      </c>
    </row>
    <row r="25" spans="1:56" x14ac:dyDescent="0.25">
      <c r="A25" s="1" t="s">
        <v>1</v>
      </c>
      <c r="B25" s="1" t="s">
        <v>5449</v>
      </c>
      <c r="K25" s="1">
        <v>2.72</v>
      </c>
    </row>
    <row r="26" spans="1:56" x14ac:dyDescent="0.25">
      <c r="A26" s="1" t="s">
        <v>1</v>
      </c>
      <c r="B26" s="1" t="s">
        <v>5448</v>
      </c>
      <c r="K26" s="1">
        <v>2.72</v>
      </c>
    </row>
    <row r="27" spans="1:56" x14ac:dyDescent="0.25">
      <c r="A27" s="1">
        <v>4</v>
      </c>
      <c r="B27" s="1" t="s">
        <v>5447</v>
      </c>
      <c r="C27" s="1">
        <v>843.00000489503145</v>
      </c>
      <c r="D27" s="1">
        <v>0</v>
      </c>
      <c r="E27">
        <f>(R27-S27*(1000-T27)/(1000-U27))*AK27</f>
        <v>-1.3200393174066458</v>
      </c>
      <c r="F27">
        <f>IF(AV27&lt;&gt;0,1/(1/AV27-1/N27),0)</f>
        <v>2.160082703878452</v>
      </c>
      <c r="G27">
        <f>((AY27-AL27/2)*S27-E27)/(AY27+AL27/2)</f>
        <v>385.47141214252969</v>
      </c>
      <c r="H27">
        <f>AL27*1000</f>
        <v>21.949796190132805</v>
      </c>
      <c r="I27">
        <f>(AQ27-AW27)</f>
        <v>1.3628938776999775</v>
      </c>
      <c r="J27">
        <f>(P27+AP27*D27)</f>
        <v>24.51356315612793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24.619073867797852</v>
      </c>
      <c r="P27" s="1">
        <v>24.51356315612793</v>
      </c>
      <c r="Q27" s="1">
        <v>24.716432571411133</v>
      </c>
      <c r="R27" s="1">
        <v>400.03683471679688</v>
      </c>
      <c r="S27" s="1">
        <v>393.39572143554688</v>
      </c>
      <c r="T27" s="1">
        <v>-4.2852158658206463E-3</v>
      </c>
      <c r="U27" s="1">
        <v>19.534357070922852</v>
      </c>
      <c r="V27" s="1">
        <v>-1.2179812416434288E-2</v>
      </c>
      <c r="W27" s="1">
        <v>55.522247314453125</v>
      </c>
      <c r="X27" s="1">
        <v>299.59695434570313</v>
      </c>
      <c r="Y27" s="1">
        <v>100.66584777832031</v>
      </c>
      <c r="Z27" s="1">
        <v>4.2231793403625488</v>
      </c>
      <c r="AA27" s="1">
        <v>88.343338012695313</v>
      </c>
      <c r="AB27" s="1">
        <v>62.690696716308594</v>
      </c>
      <c r="AC27" s="1">
        <v>1.0805501937866211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1.1014593909768495</v>
      </c>
      <c r="AL27">
        <f>(U27-T27)/(1000-U27)*AK27</f>
        <v>2.1949796190132806E-2</v>
      </c>
      <c r="AM27">
        <f>(P27+273.15)</f>
        <v>297.66356315612791</v>
      </c>
      <c r="AN27">
        <f>(O27+273.15)</f>
        <v>297.76907386779783</v>
      </c>
      <c r="AO27">
        <f>(Y27*AG27+Z27*AH27)*AI27</f>
        <v>16.106535284522124</v>
      </c>
      <c r="AP27">
        <f>((AO27+0.00000010773*(AN27^4-AM27^4))-AL27*44100)/(L27*51.4+0.00000043092*AM27^3)</f>
        <v>-7.8329015892367364</v>
      </c>
      <c r="AQ27">
        <f>0.61365*EXP(17.502*J27/(240.97+J27))</f>
        <v>3.0886241872771998</v>
      </c>
      <c r="AR27">
        <f>AQ27*1000/AA27</f>
        <v>34.961597068398653</v>
      </c>
      <c r="AS27">
        <f>(AR27-U27)</f>
        <v>15.427239997475802</v>
      </c>
      <c r="AT27">
        <f>IF(D27,P27,(O27+P27)/2)</f>
        <v>24.566318511962891</v>
      </c>
      <c r="AU27">
        <f>0.61365*EXP(17.502*AT27/(240.97+AT27))</f>
        <v>3.098387703242754</v>
      </c>
      <c r="AV27">
        <f>IF(AS27&lt;&gt;0,(1000-(AR27+U27)/2)/AS27*AL27,0)</f>
        <v>1.384026478511639</v>
      </c>
      <c r="AW27">
        <f>U27*AA27/1000</f>
        <v>1.7257303095772223</v>
      </c>
      <c r="AX27">
        <f>(AU27-AW27)</f>
        <v>1.3726573936655317</v>
      </c>
      <c r="AY27">
        <f>1/(1.6/F27+1.37/N27)</f>
        <v>0.91212342122717749</v>
      </c>
      <c r="AZ27">
        <f>G27*AA27*0.001</f>
        <v>34.053831257138484</v>
      </c>
      <c r="BA27">
        <f>G27/S27</f>
        <v>0.97985664596427113</v>
      </c>
      <c r="BB27">
        <f>(1-AL27*AA27/AQ27/F27)*100</f>
        <v>70.935098912352686</v>
      </c>
      <c r="BC27">
        <f>(S27-E27/(N27/1.35))</f>
        <v>393.85831442210718</v>
      </c>
      <c r="BD27">
        <f>E27*BB27/100/BC27</f>
        <v>-2.377431581857679E-3</v>
      </c>
    </row>
    <row r="28" spans="1:56" x14ac:dyDescent="0.25">
      <c r="A28" s="1" t="s">
        <v>1</v>
      </c>
      <c r="B28" s="1" t="s">
        <v>5446</v>
      </c>
      <c r="K28" s="1">
        <v>2.72</v>
      </c>
    </row>
    <row r="29" spans="1:56" x14ac:dyDescent="0.25">
      <c r="A29" s="1" t="s">
        <v>1</v>
      </c>
      <c r="B29" s="1" t="s">
        <v>5445</v>
      </c>
      <c r="K29" s="1">
        <v>2.72</v>
      </c>
    </row>
    <row r="30" spans="1:56" x14ac:dyDescent="0.25">
      <c r="A30" s="1">
        <v>5</v>
      </c>
      <c r="B30" s="1" t="s">
        <v>5444</v>
      </c>
      <c r="C30" s="1">
        <v>1050.0000048950315</v>
      </c>
      <c r="D30" s="1">
        <v>0</v>
      </c>
      <c r="E30">
        <f>(R30-S30*(1000-T30)/(1000-U30))*AK30</f>
        <v>-0.72518342655652368</v>
      </c>
      <c r="F30">
        <f>IF(AV30&lt;&gt;0,1/(1/AV30-1/N30),0)</f>
        <v>2.1384236099213281</v>
      </c>
      <c r="G30">
        <f>((AY30-AL30/2)*S30-E30)/(AY30+AL30/2)</f>
        <v>384.26189064793408</v>
      </c>
      <c r="H30">
        <f>AL30*1000</f>
        <v>21.803635511867423</v>
      </c>
      <c r="I30">
        <f>(AQ30-AW30)</f>
        <v>1.3627195679799524</v>
      </c>
      <c r="J30">
        <f>(P30+AP30*D30)</f>
        <v>24.449434280395508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24.573955535888672</v>
      </c>
      <c r="P30" s="1">
        <v>24.449434280395508</v>
      </c>
      <c r="Q30" s="1">
        <v>24.660531997680664</v>
      </c>
      <c r="R30" s="1">
        <v>399.92892456054688</v>
      </c>
      <c r="S30" s="1">
        <v>392.81265258789063</v>
      </c>
      <c r="T30" s="1">
        <v>-4.5912973582744598E-3</v>
      </c>
      <c r="U30" s="1">
        <v>19.403379440307617</v>
      </c>
      <c r="V30" s="1">
        <v>-1.3084377162158489E-2</v>
      </c>
      <c r="W30" s="1">
        <v>55.296165466308594</v>
      </c>
      <c r="X30" s="1">
        <v>299.64572143554688</v>
      </c>
      <c r="Y30" s="1">
        <v>151.04466247558594</v>
      </c>
      <c r="Z30" s="1">
        <v>4.2689495086669922</v>
      </c>
      <c r="AA30" s="1">
        <v>88.338859558105469</v>
      </c>
      <c r="AB30" s="1">
        <v>62.743618011474609</v>
      </c>
      <c r="AC30" s="1">
        <v>1.0886325836181641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1.1016386817483339</v>
      </c>
      <c r="AL30">
        <f>(U30-T30)/(1000-U30)*AK30</f>
        <v>2.1803635511867422E-2</v>
      </c>
      <c r="AM30">
        <f>(P30+273.15)</f>
        <v>297.59943428039549</v>
      </c>
      <c r="AN30">
        <f>(O30+273.15)</f>
        <v>297.72395553588865</v>
      </c>
      <c r="AO30">
        <f>(Y30*AG30+Z30*AH30)*AI30</f>
        <v>24.167145455915943</v>
      </c>
      <c r="AP30">
        <f>((AO30+0.00000010773*(AN30^4-AM30^4))-AL30*44100)/(L30*51.4+0.00000043092*AM30^3)</f>
        <v>-7.7120723478916702</v>
      </c>
      <c r="AQ30">
        <f>0.61365*EXP(17.502*J30/(240.97+J30))</f>
        <v>3.0767919793099181</v>
      </c>
      <c r="AR30">
        <f>AQ30*1000/AA30</f>
        <v>34.829428347851128</v>
      </c>
      <c r="AS30">
        <f>(AR30-U30)</f>
        <v>15.42604890754351</v>
      </c>
      <c r="AT30">
        <f>IF(D30,P30,(O30+P30)/2)</f>
        <v>24.51169490814209</v>
      </c>
      <c r="AU30">
        <f>0.61365*EXP(17.502*AT30/(240.97+AT30))</f>
        <v>3.0882789213249762</v>
      </c>
      <c r="AV30">
        <f>IF(AS30&lt;&gt;0,(1000-(AR30+U30)/2)/AS30*AL30,0)</f>
        <v>1.3751025588020296</v>
      </c>
      <c r="AW30">
        <f>U30*AA30/1000</f>
        <v>1.7140724113299657</v>
      </c>
      <c r="AX30">
        <f>(AU30-AW30)</f>
        <v>1.3742065099950105</v>
      </c>
      <c r="AY30">
        <f>1/(1.6/F30+1.37/N30)</f>
        <v>0.90592413646534553</v>
      </c>
      <c r="AZ30">
        <f>G30*AA30*0.001</f>
        <v>33.945257191479925</v>
      </c>
      <c r="BA30">
        <f>G30/S30</f>
        <v>0.97823195896663906</v>
      </c>
      <c r="BB30">
        <f>(1-AL30*AA30/AQ30/F30)*100</f>
        <v>70.72554449007113</v>
      </c>
      <c r="BC30">
        <f>(S30-E30/(N30/1.35))</f>
        <v>393.06678499339642</v>
      </c>
      <c r="BD30">
        <f>E30*BB30/100/BC30</f>
        <v>-1.3048416873801055E-3</v>
      </c>
    </row>
    <row r="31" spans="1:56" x14ac:dyDescent="0.25">
      <c r="A31" s="1" t="s">
        <v>1</v>
      </c>
      <c r="B31" s="1" t="s">
        <v>5443</v>
      </c>
      <c r="K31" s="1">
        <v>2.72</v>
      </c>
    </row>
    <row r="32" spans="1:56" x14ac:dyDescent="0.25">
      <c r="A32" s="1" t="s">
        <v>1</v>
      </c>
      <c r="B32" s="1" t="s">
        <v>5442</v>
      </c>
      <c r="K32" s="1">
        <v>2.72</v>
      </c>
    </row>
    <row r="33" spans="1:56" x14ac:dyDescent="0.25">
      <c r="A33" s="1">
        <v>6</v>
      </c>
      <c r="B33" s="1" t="s">
        <v>5441</v>
      </c>
      <c r="C33" s="1">
        <v>1257.0000048950315</v>
      </c>
      <c r="D33" s="1">
        <v>0</v>
      </c>
      <c r="E33">
        <f>(R33-S33*(1000-T33)/(1000-U33))*AK33</f>
        <v>0.35534986481396247</v>
      </c>
      <c r="F33">
        <f>IF(AV33&lt;&gt;0,1/(1/AV33-1/N33),0)</f>
        <v>2.1723129917837887</v>
      </c>
      <c r="G33">
        <f>((AY33-AL33/2)*S33-E33)/(AY33+AL33/2)</f>
        <v>382.45244167783596</v>
      </c>
      <c r="H33">
        <f>AL33*1000</f>
        <v>21.964755304134325</v>
      </c>
      <c r="I33">
        <f>(AQ33-AW33)</f>
        <v>1.3587994320500336</v>
      </c>
      <c r="J33">
        <f>(P33+AP33*D33)</f>
        <v>24.496320724487305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24.550155639648438</v>
      </c>
      <c r="P33" s="1">
        <v>24.496320724487305</v>
      </c>
      <c r="Q33" s="1">
        <v>24.644189834594727</v>
      </c>
      <c r="R33" s="1">
        <v>400.27340698242188</v>
      </c>
      <c r="S33" s="1">
        <v>392.13140869140625</v>
      </c>
      <c r="T33" s="1">
        <v>-4.6296236105263233E-3</v>
      </c>
      <c r="U33" s="1">
        <v>19.546348571777344</v>
      </c>
      <c r="V33" s="1">
        <v>-1.3211916200816631E-2</v>
      </c>
      <c r="W33" s="1">
        <v>55.780933380126953</v>
      </c>
      <c r="X33" s="1">
        <v>299.60830688476563</v>
      </c>
      <c r="Y33" s="1">
        <v>300.99069213867188</v>
      </c>
      <c r="Z33" s="1">
        <v>4.3842363357543945</v>
      </c>
      <c r="AA33" s="1">
        <v>88.335655212402344</v>
      </c>
      <c r="AB33" s="1">
        <v>62.665771484375</v>
      </c>
      <c r="AC33" s="1">
        <v>1.0951111316680908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1.1015011282528147</v>
      </c>
      <c r="AL33">
        <f>(U33-T33)/(1000-U33)*AK33</f>
        <v>2.1964755304134324E-2</v>
      </c>
      <c r="AM33">
        <f>(P33+273.15)</f>
        <v>297.64632072448728</v>
      </c>
      <c r="AN33">
        <f>(O33+273.15)</f>
        <v>297.70015563964841</v>
      </c>
      <c r="AO33">
        <f>(Y33*AG33+Z33*AH33)*AI33</f>
        <v>48.158509665760903</v>
      </c>
      <c r="AP33">
        <f>((AO33+0.00000010773*(AN33^4-AM33^4))-AL33*44100)/(L33*51.4+0.00000043092*AM33^3)</f>
        <v>-7.5792193273652337</v>
      </c>
      <c r="AQ33">
        <f>0.61365*EXP(17.502*J33/(240.97+J33))</f>
        <v>3.08543894014799</v>
      </c>
      <c r="AR33">
        <f>AQ33*1000/AA33</f>
        <v>34.928579323140561</v>
      </c>
      <c r="AS33">
        <f>(AR33-U33)</f>
        <v>15.382230751363217</v>
      </c>
      <c r="AT33">
        <f>IF(D33,P33,(O33+P33)/2)</f>
        <v>24.523238182067871</v>
      </c>
      <c r="AU33">
        <f>0.61365*EXP(17.502*AT33/(240.97+AT33))</f>
        <v>3.090412743002902</v>
      </c>
      <c r="AV33">
        <f>IF(AS33&lt;&gt;0,(1000-(AR33+U33)/2)/AS33*AL33,0)</f>
        <v>1.3890372221551577</v>
      </c>
      <c r="AW33">
        <f>U33*AA33/1000</f>
        <v>1.7266395080979564</v>
      </c>
      <c r="AX33">
        <f>(AU33-AW33)</f>
        <v>1.3637732349049456</v>
      </c>
      <c r="AY33">
        <f>1/(1.6/F33+1.37/N33)</f>
        <v>0.91560620263879</v>
      </c>
      <c r="AZ33">
        <f>G33*AA33*0.001</f>
        <v>33.784187023194733</v>
      </c>
      <c r="BA33">
        <f>G33/S33</f>
        <v>0.97531703199733411</v>
      </c>
      <c r="BB33">
        <f>(1-AL33*AA33/AQ33/F33)*100</f>
        <v>71.051701096277128</v>
      </c>
      <c r="BC33">
        <f>(S33-E33/(N33/1.35))</f>
        <v>392.00688031329622</v>
      </c>
      <c r="BD33">
        <f>E33*BB33/100/BC33</f>
        <v>6.4407574579266312E-4</v>
      </c>
    </row>
    <row r="34" spans="1:56" x14ac:dyDescent="0.25">
      <c r="A34" s="1" t="s">
        <v>1</v>
      </c>
      <c r="B34" s="1" t="s">
        <v>5440</v>
      </c>
      <c r="K34" s="1">
        <v>2.72</v>
      </c>
    </row>
    <row r="35" spans="1:56" x14ac:dyDescent="0.25">
      <c r="A35" s="1" t="s">
        <v>1</v>
      </c>
      <c r="B35" s="1" t="s">
        <v>5439</v>
      </c>
      <c r="K35" s="1">
        <v>2.72</v>
      </c>
    </row>
    <row r="36" spans="1:56" x14ac:dyDescent="0.25">
      <c r="A36" s="1">
        <v>7</v>
      </c>
      <c r="B36" s="1" t="s">
        <v>5438</v>
      </c>
      <c r="C36" s="1">
        <v>1463.0000048950315</v>
      </c>
      <c r="D36" s="1">
        <v>0</v>
      </c>
      <c r="E36">
        <f>(R36-S36*(1000-T36)/(1000-U36))*AK36</f>
        <v>0.94538967425605736</v>
      </c>
      <c r="F36">
        <f>IF(AV36&lt;&gt;0,1/(1/AV36-1/N36),0)</f>
        <v>2.3145508940291553</v>
      </c>
      <c r="G36">
        <f>((AY36-AL36/2)*S36-E36)/(AY36+AL36/2)</f>
        <v>381.15718364802547</v>
      </c>
      <c r="H36">
        <f>AL36*1000</f>
        <v>22.251719138333016</v>
      </c>
      <c r="I36">
        <f>(AQ36-AW36)</f>
        <v>1.3223839201523711</v>
      </c>
      <c r="J36">
        <f>(P36+AP36*D36)</f>
        <v>24.415666580200195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24.509136199951172</v>
      </c>
      <c r="P36" s="1">
        <v>24.415666580200195</v>
      </c>
      <c r="Q36" s="1">
        <v>24.589492797851563</v>
      </c>
      <c r="R36" s="1">
        <v>399.9002685546875</v>
      </c>
      <c r="S36" s="1">
        <v>391.14248657226563</v>
      </c>
      <c r="T36" s="1">
        <v>-6.0935416258871555E-3</v>
      </c>
      <c r="U36" s="1">
        <v>19.790706634521484</v>
      </c>
      <c r="V36" s="1">
        <v>-1.7432030290365219E-2</v>
      </c>
      <c r="W36" s="1">
        <v>56.616039276123047</v>
      </c>
      <c r="X36" s="1">
        <v>299.67898559570313</v>
      </c>
      <c r="Y36" s="1">
        <v>499.97146606445313</v>
      </c>
      <c r="Z36" s="1">
        <v>4.2598319053649902</v>
      </c>
      <c r="AA36" s="1">
        <v>88.334068298339844</v>
      </c>
      <c r="AB36" s="1">
        <v>62.837825775146484</v>
      </c>
      <c r="AC36" s="1">
        <v>1.0973581075668335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1.1017609764547907</v>
      </c>
      <c r="AL36">
        <f>(U36-T36)/(1000-U36)*AK36</f>
        <v>2.2251719138333015E-2</v>
      </c>
      <c r="AM36">
        <f>(P36+273.15)</f>
        <v>297.56566658020017</v>
      </c>
      <c r="AN36">
        <f>(O36+273.15)</f>
        <v>297.65913619995115</v>
      </c>
      <c r="AO36">
        <f>(Y36*AG36+Z36*AH36)*AI36</f>
        <v>79.995432782275202</v>
      </c>
      <c r="AP36">
        <f>((AO36+0.00000010773*(AN36^4-AM36^4))-AL36*44100)/(L36*51.4+0.00000043092*AM36^3)</f>
        <v>-7.4180306573544561</v>
      </c>
      <c r="AQ36">
        <f>0.61365*EXP(17.502*J36/(240.97+J36))</f>
        <v>3.0705775516785994</v>
      </c>
      <c r="AR36">
        <f>AQ36*1000/AA36</f>
        <v>34.760966078320067</v>
      </c>
      <c r="AS36">
        <f>(AR36-U36)</f>
        <v>14.970259443798582</v>
      </c>
      <c r="AT36">
        <f>IF(D36,P36,(O36+P36)/2)</f>
        <v>24.462401390075684</v>
      </c>
      <c r="AU36">
        <f>0.61365*EXP(17.502*AT36/(240.97+AT36))</f>
        <v>3.0791812969774321</v>
      </c>
      <c r="AV36">
        <f>IF(AS36&lt;&gt;0,(1000-(AR36+U36)/2)/AS36*AL36,0)</f>
        <v>1.4458523561148529</v>
      </c>
      <c r="AW36">
        <f>U36*AA36/1000</f>
        <v>1.7481936315262283</v>
      </c>
      <c r="AX36">
        <f>(AU36-AW36)</f>
        <v>1.3309876654512038</v>
      </c>
      <c r="AY36">
        <f>1/(1.6/F36+1.37/N36)</f>
        <v>0.95519258882838132</v>
      </c>
      <c r="AZ36">
        <f>G36*AA36*0.001</f>
        <v>33.669164692767545</v>
      </c>
      <c r="BA36">
        <f>G36/S36</f>
        <v>0.97447144386756535</v>
      </c>
      <c r="BB36">
        <f>(1-AL36*AA36/AQ36/F36)*100</f>
        <v>72.34300463286165</v>
      </c>
      <c r="BC36">
        <f>(S36-E36/(N36/1.35))</f>
        <v>390.81118535486206</v>
      </c>
      <c r="BD36">
        <f>E36*BB36/100/BC36</f>
        <v>1.7500095224363735E-3</v>
      </c>
    </row>
    <row r="37" spans="1:56" x14ac:dyDescent="0.25">
      <c r="A37" s="1" t="s">
        <v>1</v>
      </c>
      <c r="B37" s="1" t="s">
        <v>5437</v>
      </c>
      <c r="K37" s="1">
        <v>2.72</v>
      </c>
    </row>
    <row r="38" spans="1:56" x14ac:dyDescent="0.25">
      <c r="A38" s="1" t="s">
        <v>1</v>
      </c>
      <c r="B38" s="1" t="s">
        <v>5436</v>
      </c>
      <c r="K38" s="1">
        <v>2.72</v>
      </c>
    </row>
    <row r="39" spans="1:56" x14ac:dyDescent="0.25">
      <c r="A39" s="1">
        <v>8</v>
      </c>
      <c r="B39" s="1" t="s">
        <v>5435</v>
      </c>
      <c r="C39" s="1">
        <v>1670.0000048950315</v>
      </c>
      <c r="D39" s="1">
        <v>0</v>
      </c>
      <c r="E39">
        <f>(R39-S39*(1000-T39)/(1000-U39))*AK39</f>
        <v>1.4099951428672841</v>
      </c>
      <c r="F39">
        <f>IF(AV39&lt;&gt;0,1/(1/AV39-1/N39),0)</f>
        <v>2.383623034888589</v>
      </c>
      <c r="G39">
        <f>((AY39-AL39/2)*S39-E39)/(AY39+AL39/2)</f>
        <v>380.56569420247087</v>
      </c>
      <c r="H39">
        <f>AL39*1000</f>
        <v>22.400919896030167</v>
      </c>
      <c r="I39">
        <f>(AQ39-AW39)</f>
        <v>1.3070685947622904</v>
      </c>
      <c r="J39">
        <f>(P39+AP39*D39)</f>
        <v>24.396657943725586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24.510244369506836</v>
      </c>
      <c r="P39" s="1">
        <v>24.396657943725586</v>
      </c>
      <c r="Q39" s="1">
        <v>24.575786590576172</v>
      </c>
      <c r="R39" s="1">
        <v>400.11599731445313</v>
      </c>
      <c r="S39" s="1">
        <v>390.88644409179688</v>
      </c>
      <c r="T39" s="1">
        <v>-6.9675971753895283E-3</v>
      </c>
      <c r="U39" s="1">
        <v>19.924844741821289</v>
      </c>
      <c r="V39" s="1">
        <v>-1.9930848851799965E-2</v>
      </c>
      <c r="W39" s="1">
        <v>56.995124816894531</v>
      </c>
      <c r="X39" s="1">
        <v>299.60382080078125</v>
      </c>
      <c r="Y39" s="1">
        <v>750.95404052734375</v>
      </c>
      <c r="Z39" s="1">
        <v>4.2061119079589844</v>
      </c>
      <c r="AA39" s="1">
        <v>88.332710266113281</v>
      </c>
      <c r="AB39" s="1">
        <v>63.045162200927734</v>
      </c>
      <c r="AC39" s="1">
        <v>1.0951372385025024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1.1014846352969896</v>
      </c>
      <c r="AL39">
        <f>(U39-T39)/(1000-U39)*AK39</f>
        <v>2.2400919896030169E-2</v>
      </c>
      <c r="AM39">
        <f>(P39+273.15)</f>
        <v>297.54665794372556</v>
      </c>
      <c r="AN39">
        <f>(O39+273.15)</f>
        <v>297.66024436950681</v>
      </c>
      <c r="AO39">
        <f>(Y39*AG39+Z39*AH39)*AI39</f>
        <v>120.15264379875407</v>
      </c>
      <c r="AP39">
        <f>((AO39+0.00000010773*(AN39^4-AM39^4))-AL39*44100)/(L39*51.4+0.00000043092*AM39^3)</f>
        <v>-7.1395975604419544</v>
      </c>
      <c r="AQ39">
        <f>0.61365*EXP(17.502*J39/(240.97+J39))</f>
        <v>3.0670841324388811</v>
      </c>
      <c r="AR39">
        <f>AQ39*1000/AA39</f>
        <v>34.721952074140013</v>
      </c>
      <c r="AS39">
        <f>(AR39-U39)</f>
        <v>14.797107332318724</v>
      </c>
      <c r="AT39">
        <f>IF(D39,P39,(O39+P39)/2)</f>
        <v>24.453451156616211</v>
      </c>
      <c r="AU39">
        <f>0.61365*EXP(17.502*AT39/(240.97+AT39))</f>
        <v>3.0775319549949174</v>
      </c>
      <c r="AV39">
        <f>IF(AS39&lt;&gt;0,(1000-(AR39+U39)/2)/AS39*AL39,0)</f>
        <v>1.4725074399789013</v>
      </c>
      <c r="AW39">
        <f>U39*AA39/1000</f>
        <v>1.7600155376765907</v>
      </c>
      <c r="AX39">
        <f>(AU39-AW39)</f>
        <v>1.3175164173183267</v>
      </c>
      <c r="AY39">
        <f>1/(1.6/F39+1.37/N39)</f>
        <v>0.97382593584962385</v>
      </c>
      <c r="AZ39">
        <f>G39*AA39*0.001</f>
        <v>33.616399203209127</v>
      </c>
      <c r="BA39">
        <f>G39/S39</f>
        <v>0.9735965520285419</v>
      </c>
      <c r="BB39">
        <f>(1-AL39*AA39/AQ39/F39)*100</f>
        <v>72.933995727835139</v>
      </c>
      <c r="BC39">
        <f>(S39-E39/(N39/1.35))</f>
        <v>390.39232709423965</v>
      </c>
      <c r="BD39">
        <f>E39*BB39/100/BC39</f>
        <v>2.6341854741762467E-3</v>
      </c>
    </row>
    <row r="40" spans="1:56" x14ac:dyDescent="0.25">
      <c r="A40" s="1" t="s">
        <v>1</v>
      </c>
      <c r="B40" s="1" t="s">
        <v>5434</v>
      </c>
      <c r="K40" s="1">
        <v>2.72</v>
      </c>
    </row>
    <row r="41" spans="1:56" x14ac:dyDescent="0.25">
      <c r="A41" s="1" t="s">
        <v>1</v>
      </c>
      <c r="B41" s="1" t="s">
        <v>5433</v>
      </c>
      <c r="K41" s="1">
        <v>2.72</v>
      </c>
    </row>
    <row r="42" spans="1:56" x14ac:dyDescent="0.25">
      <c r="A42" s="1">
        <v>9</v>
      </c>
      <c r="B42" s="1" t="s">
        <v>5432</v>
      </c>
      <c r="C42" s="1">
        <v>1877.0000048950315</v>
      </c>
      <c r="D42" s="1">
        <v>0</v>
      </c>
      <c r="E42">
        <f>(R42-S42*(1000-T42)/(1000-U42))*AK42</f>
        <v>1.6498371645084644</v>
      </c>
      <c r="F42">
        <f>IF(AV42&lt;&gt;0,1/(1/AV42-1/N42),0)</f>
        <v>2.3325508632924592</v>
      </c>
      <c r="G42">
        <f>((AY42-AL42/2)*S42-E42)/(AY42+AL42/2)</f>
        <v>379.99649570708692</v>
      </c>
      <c r="H42">
        <f>AL42*1000</f>
        <v>22.282768107056839</v>
      </c>
      <c r="I42">
        <f>(AQ42-AW42)</f>
        <v>1.317774538973163</v>
      </c>
      <c r="J42">
        <f>(P42+AP42*D42)</f>
        <v>24.404336929321289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24.544540405273438</v>
      </c>
      <c r="P42" s="1">
        <v>24.404336929321289</v>
      </c>
      <c r="Q42" s="1">
        <v>24.588800430297852</v>
      </c>
      <c r="R42" s="1">
        <v>400.05804443359375</v>
      </c>
      <c r="S42" s="1">
        <v>390.65805053710938</v>
      </c>
      <c r="T42" s="1">
        <v>-6.9060493260622025E-3</v>
      </c>
      <c r="U42" s="1">
        <v>19.820301055908203</v>
      </c>
      <c r="V42" s="1">
        <v>-1.9713612273335457E-2</v>
      </c>
      <c r="W42" s="1">
        <v>56.577896118164063</v>
      </c>
      <c r="X42" s="1">
        <v>299.62786865234375</v>
      </c>
      <c r="Y42" s="1">
        <v>1000.073974609375</v>
      </c>
      <c r="Z42" s="1">
        <v>4.2167019844055176</v>
      </c>
      <c r="AA42" s="1">
        <v>88.329658508300781</v>
      </c>
      <c r="AB42" s="1">
        <v>63.203697204589844</v>
      </c>
      <c r="AC42" s="1">
        <v>1.1051799058914185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1.1015730465159694</v>
      </c>
      <c r="AL42">
        <f>(U42-T42)/(1000-U42)*AK42</f>
        <v>2.228276810705684E-2</v>
      </c>
      <c r="AM42">
        <f>(P42+273.15)</f>
        <v>297.55433692932127</v>
      </c>
      <c r="AN42">
        <f>(O42+273.15)</f>
        <v>297.69454040527341</v>
      </c>
      <c r="AO42">
        <f>(Y42*AG42+Z42*AH42)*AI42</f>
        <v>160.01183236095676</v>
      </c>
      <c r="AP42">
        <f>((AO42+0.00000010773*(AN42^4-AM42^4))-AL42*44100)/(L42*51.4+0.00000043092*AM42^3)</f>
        <v>-6.7656725967306572</v>
      </c>
      <c r="AQ42">
        <f>0.61365*EXP(17.502*J42/(240.97+J42))</f>
        <v>3.0684949627732481</v>
      </c>
      <c r="AR42">
        <f>AQ42*1000/AA42</f>
        <v>34.739124033688938</v>
      </c>
      <c r="AS42">
        <f>(AR42-U42)</f>
        <v>14.918822977780735</v>
      </c>
      <c r="AT42">
        <f>IF(D42,P42,(O42+P42)/2)</f>
        <v>24.474438667297363</v>
      </c>
      <c r="AU42">
        <f>0.61365*EXP(17.502*AT42/(240.97+AT42))</f>
        <v>3.0814007353125761</v>
      </c>
      <c r="AV42">
        <f>IF(AS42&lt;&gt;0,(1000-(AR42+U42)/2)/AS42*AL42,0)</f>
        <v>1.4528559411607278</v>
      </c>
      <c r="AW42">
        <f>U42*AA42/1000</f>
        <v>1.7507204238000851</v>
      </c>
      <c r="AX42">
        <f>(AU42-AW42)</f>
        <v>1.330680311512491</v>
      </c>
      <c r="AY42">
        <f>1/(1.6/F42+1.37/N42)</f>
        <v>0.96008467807984166</v>
      </c>
      <c r="AZ42">
        <f>G42*AA42*0.001</f>
        <v>33.564960700157975</v>
      </c>
      <c r="BA42">
        <f>G42/S42</f>
        <v>0.97270872873254743</v>
      </c>
      <c r="BB42">
        <f>(1-AL42*AA42/AQ42/F42)*100</f>
        <v>72.500857298384716</v>
      </c>
      <c r="BC42">
        <f>(S42-E42/(N42/1.35))</f>
        <v>390.079883590713</v>
      </c>
      <c r="BD42">
        <f>E42*BB42/100/BC42</f>
        <v>3.0664131594928426E-3</v>
      </c>
    </row>
    <row r="43" spans="1:56" x14ac:dyDescent="0.25">
      <c r="A43" s="1" t="s">
        <v>1</v>
      </c>
      <c r="B43" s="1" t="s">
        <v>5431</v>
      </c>
      <c r="K43" s="1">
        <v>2.72</v>
      </c>
    </row>
    <row r="44" spans="1:56" x14ac:dyDescent="0.25">
      <c r="A44" s="1" t="s">
        <v>1</v>
      </c>
      <c r="B44" s="1" t="s">
        <v>5430</v>
      </c>
      <c r="K44" s="1">
        <v>2.72</v>
      </c>
    </row>
    <row r="45" spans="1:56" x14ac:dyDescent="0.25">
      <c r="A45" s="1">
        <v>10</v>
      </c>
      <c r="B45" s="1" t="s">
        <v>5429</v>
      </c>
      <c r="C45" s="1">
        <v>2083.5000049062073</v>
      </c>
      <c r="D45" s="1">
        <v>0</v>
      </c>
      <c r="E45">
        <f>(R45-S45*(1000-T45)/(1000-U45))*AK45</f>
        <v>1.8082436190708657</v>
      </c>
      <c r="F45">
        <f>IF(AV45&lt;&gt;0,1/(1/AV45-1/N45),0)</f>
        <v>2.1798914243099952</v>
      </c>
      <c r="G45">
        <f>((AY45-AL45/2)*S45-E45)/(AY45+AL45/2)</f>
        <v>379.355717985772</v>
      </c>
      <c r="H45">
        <f>AL45*1000</f>
        <v>21.898259710693385</v>
      </c>
      <c r="I45">
        <f>(AQ45-AW45)</f>
        <v>1.351652853482241</v>
      </c>
      <c r="J45">
        <f>(P45+AP45*D45)</f>
        <v>24.427406311035156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24.595298767089844</v>
      </c>
      <c r="P45" s="1">
        <v>24.427406311035156</v>
      </c>
      <c r="Q45" s="1">
        <v>24.622434616088867</v>
      </c>
      <c r="R45" s="1">
        <v>399.91561889648438</v>
      </c>
      <c r="S45" s="1">
        <v>390.5107421875</v>
      </c>
      <c r="T45" s="1">
        <v>-6.7188679240643978E-3</v>
      </c>
      <c r="U45" s="1">
        <v>19.485773086547852</v>
      </c>
      <c r="V45" s="1">
        <v>-1.912018284201622E-2</v>
      </c>
      <c r="W45" s="1">
        <v>55.451534271240234</v>
      </c>
      <c r="X45" s="1">
        <v>299.61602783203125</v>
      </c>
      <c r="Y45" s="1">
        <v>1249.9791259765625</v>
      </c>
      <c r="Z45" s="1">
        <v>4.3215079307556152</v>
      </c>
      <c r="AA45" s="1">
        <v>88.325157165527344</v>
      </c>
      <c r="AB45" s="1">
        <v>63.201877593994141</v>
      </c>
      <c r="AC45" s="1">
        <v>1.1100054979324341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1.1015295140883499</v>
      </c>
      <c r="AL45">
        <f>(U45-T45)/(1000-U45)*AK45</f>
        <v>2.1898259710693386E-2</v>
      </c>
      <c r="AM45">
        <f>(P45+273.15)</f>
        <v>297.57740631103513</v>
      </c>
      <c r="AN45">
        <f>(O45+273.15)</f>
        <v>297.74529876708982</v>
      </c>
      <c r="AO45">
        <f>(Y45*AG45+Z45*AH45)*AI45</f>
        <v>199.99665568597629</v>
      </c>
      <c r="AP45">
        <f>((AO45+0.00000010773*(AN45^4-AM45^4))-AL45*44100)/(L45*51.4+0.00000043092*AM45^3)</f>
        <v>-6.2937321343704609</v>
      </c>
      <c r="AQ45">
        <f>0.61365*EXP(17.502*J45/(240.97+J45))</f>
        <v>3.0727368238433828</v>
      </c>
      <c r="AR45">
        <f>AQ45*1000/AA45</f>
        <v>34.788919968575492</v>
      </c>
      <c r="AS45">
        <f>(AR45-U45)</f>
        <v>15.30314688202764</v>
      </c>
      <c r="AT45">
        <f>IF(D45,P45,(O45+P45)/2)</f>
        <v>24.5113525390625</v>
      </c>
      <c r="AU45">
        <f>0.61365*EXP(17.502*AT45/(240.97+AT45))</f>
        <v>3.0882156526618565</v>
      </c>
      <c r="AV45">
        <f>IF(AS45&lt;&gt;0,(1000-(AR45+U45)/2)/AS45*AL45,0)</f>
        <v>1.3921319067775304</v>
      </c>
      <c r="AW45">
        <f>U45*AA45/1000</f>
        <v>1.7210839703611418</v>
      </c>
      <c r="AX45">
        <f>(AU45-AW45)</f>
        <v>1.3671316823007147</v>
      </c>
      <c r="AY45">
        <f>1/(1.6/F45+1.37/N45)</f>
        <v>0.91775788896972976</v>
      </c>
      <c r="AZ45">
        <f>G45*AA45*0.001</f>
        <v>33.506653412734778</v>
      </c>
      <c r="BA45">
        <f>G45/S45</f>
        <v>0.97143478271752115</v>
      </c>
      <c r="BB45">
        <f>(1-AL45*AA45/AQ45/F45)*100</f>
        <v>71.124215427518777</v>
      </c>
      <c r="BC45">
        <f>(S45-E45/(N45/1.35))</f>
        <v>389.87706347418867</v>
      </c>
      <c r="BD45">
        <f>E45*BB45/100/BC45</f>
        <v>3.298729798623994E-3</v>
      </c>
    </row>
    <row r="46" spans="1:56" x14ac:dyDescent="0.25">
      <c r="A46" s="1" t="s">
        <v>1</v>
      </c>
      <c r="B46" s="1" t="s">
        <v>5428</v>
      </c>
      <c r="K46" s="1">
        <v>2.72</v>
      </c>
    </row>
    <row r="47" spans="1:56" x14ac:dyDescent="0.25">
      <c r="A47" s="1" t="s">
        <v>1</v>
      </c>
      <c r="B47" s="1" t="s">
        <v>5427</v>
      </c>
      <c r="K47" s="1">
        <v>2.72</v>
      </c>
    </row>
    <row r="48" spans="1:56" x14ac:dyDescent="0.25">
      <c r="A48" s="1">
        <v>11</v>
      </c>
      <c r="B48" s="1" t="s">
        <v>5426</v>
      </c>
      <c r="C48" s="1">
        <v>2290.0000048950315</v>
      </c>
      <c r="D48" s="1">
        <v>0</v>
      </c>
      <c r="E48">
        <f>(R48-S48*(1000-T48)/(1000-U48))*AK48</f>
        <v>1.5815897907110321</v>
      </c>
      <c r="F48">
        <f>IF(AV48&lt;&gt;0,1/(1/AV48-1/N48),0)</f>
        <v>2.093424317584478</v>
      </c>
      <c r="G48">
        <f>((AY48-AL48/2)*S48-E48)/(AY48+AL48/2)</f>
        <v>379.82101165700965</v>
      </c>
      <c r="H48">
        <f>AL48*1000</f>
        <v>21.650409616992849</v>
      </c>
      <c r="I48">
        <f>(AQ48-AW48)</f>
        <v>1.3717444576320761</v>
      </c>
      <c r="J48">
        <f>(P48+AP48*D48)</f>
        <v>24.432367324829102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24.673547744750977</v>
      </c>
      <c r="P48" s="1">
        <v>24.432367324829102</v>
      </c>
      <c r="Q48" s="1">
        <v>24.676813125610352</v>
      </c>
      <c r="R48" s="1">
        <v>400.05560302734375</v>
      </c>
      <c r="S48" s="1">
        <v>390.9365234375</v>
      </c>
      <c r="T48" s="1">
        <v>-6.2875477597117424E-3</v>
      </c>
      <c r="U48" s="1">
        <v>19.268716812133789</v>
      </c>
      <c r="V48" s="1">
        <v>-1.7809174954891205E-2</v>
      </c>
      <c r="W48" s="1">
        <v>54.577705383300781</v>
      </c>
      <c r="X48" s="1">
        <v>299.63363647460938</v>
      </c>
      <c r="Y48" s="1">
        <v>1601.4071044921875</v>
      </c>
      <c r="Z48" s="1">
        <v>4.3802585601806641</v>
      </c>
      <c r="AA48" s="1">
        <v>88.324783325195313</v>
      </c>
      <c r="AB48" s="1">
        <v>63.290699005126953</v>
      </c>
      <c r="AC48" s="1">
        <v>1.1287477016448975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1.1015942517448871</v>
      </c>
      <c r="AL48">
        <f>(U48-T48)/(1000-U48)*AK48</f>
        <v>2.1650409616992848E-2</v>
      </c>
      <c r="AM48">
        <f>(P48+273.15)</f>
        <v>297.58236732482908</v>
      </c>
      <c r="AN48">
        <f>(O48+273.15)</f>
        <v>297.82354774475095</v>
      </c>
      <c r="AO48">
        <f>(Y48*AG48+Z48*AH48)*AI48</f>
        <v>256.2251309916719</v>
      </c>
      <c r="AP48">
        <f>((AO48+0.00000010773*(AN48^4-AM48^4))-AL48*44100)/(L48*51.4+0.00000043092*AM48^3)</f>
        <v>-5.7334497378642695</v>
      </c>
      <c r="AQ48">
        <f>0.61365*EXP(17.502*J48/(240.97+J48))</f>
        <v>3.0736496950183412</v>
      </c>
      <c r="AR48">
        <f>AQ48*1000/AA48</f>
        <v>34.799402605967778</v>
      </c>
      <c r="AS48">
        <f>(AR48-U48)</f>
        <v>15.530685793833989</v>
      </c>
      <c r="AT48">
        <f>IF(D48,P48,(O48+P48)/2)</f>
        <v>24.552957534790039</v>
      </c>
      <c r="AU48">
        <f>0.61365*EXP(17.502*AT48/(240.97+AT48))</f>
        <v>3.0959124188843652</v>
      </c>
      <c r="AV48">
        <f>IF(AS48&lt;&gt;0,(1000-(AR48+U48)/2)/AS48*AL48,0)</f>
        <v>1.356354215796765</v>
      </c>
      <c r="AW48">
        <f>U48*AA48/1000</f>
        <v>1.7019052373862651</v>
      </c>
      <c r="AX48">
        <f>(AU48-AW48)</f>
        <v>1.3940071814981001</v>
      </c>
      <c r="AY48">
        <f>1/(1.6/F48+1.37/N48)</f>
        <v>0.8929141691182767</v>
      </c>
      <c r="AZ48">
        <f>G48*AA48*0.001</f>
        <v>33.547608556961862</v>
      </c>
      <c r="BA48">
        <f>G48/S48</f>
        <v>0.97156696518720786</v>
      </c>
      <c r="BB48">
        <f>(1-AL48*AA48/AQ48/F48)*100</f>
        <v>70.280803453233816</v>
      </c>
      <c r="BC48">
        <f>(S48-E48/(N48/1.35))</f>
        <v>390.38227301847792</v>
      </c>
      <c r="BD48">
        <f>E48*BB48/100/BC48</f>
        <v>2.8473475592305378E-3</v>
      </c>
    </row>
    <row r="49" spans="1:56" x14ac:dyDescent="0.25">
      <c r="A49" s="1" t="s">
        <v>1</v>
      </c>
      <c r="B49" s="1" t="s">
        <v>5425</v>
      </c>
      <c r="K49" s="1">
        <v>2.72</v>
      </c>
    </row>
    <row r="50" spans="1:56" x14ac:dyDescent="0.25">
      <c r="A50" s="1" t="s">
        <v>1</v>
      </c>
      <c r="B50" s="1" t="s">
        <v>5424</v>
      </c>
      <c r="K50" s="1">
        <v>2.72</v>
      </c>
    </row>
    <row r="51" spans="1:56" x14ac:dyDescent="0.25">
      <c r="A51" s="1">
        <v>12</v>
      </c>
      <c r="B51" s="1" t="s">
        <v>5423</v>
      </c>
      <c r="C51" s="1">
        <v>2497.0000048950315</v>
      </c>
      <c r="D51" s="1">
        <v>0</v>
      </c>
      <c r="E51">
        <f>(R51-S51*(1000-T51)/(1000-U51))*AK51</f>
        <v>1.3167623237864812</v>
      </c>
      <c r="F51">
        <f>IF(AV51&lt;&gt;0,1/(1/AV51-1/N51),0)</f>
        <v>2.0381322847456476</v>
      </c>
      <c r="G51">
        <f>((AY51-AL51/2)*S51-E51)/(AY51+AL51/2)</f>
        <v>380.05634563907438</v>
      </c>
      <c r="H51">
        <f>AL51*1000</f>
        <v>21.58017988020795</v>
      </c>
      <c r="I51">
        <f>(AQ51-AW51)</f>
        <v>1.3912370700614289</v>
      </c>
      <c r="J51">
        <f>(P51+AP51*D51)</f>
        <v>24.508329391479492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24.802804946899414</v>
      </c>
      <c r="P51" s="1">
        <v>24.508329391479492</v>
      </c>
      <c r="Q51" s="1">
        <v>24.775270462036133</v>
      </c>
      <c r="R51" s="1">
        <v>399.90451049804688</v>
      </c>
      <c r="S51" s="1">
        <v>391.04898071289063</v>
      </c>
      <c r="T51" s="1">
        <v>-5.8618802577257156E-3</v>
      </c>
      <c r="U51" s="1">
        <v>19.206905364990234</v>
      </c>
      <c r="V51" s="1">
        <v>-1.6475532203912735E-2</v>
      </c>
      <c r="W51" s="1">
        <v>53.983364105224609</v>
      </c>
      <c r="X51" s="1">
        <v>299.64804077148438</v>
      </c>
      <c r="Y51" s="1">
        <v>2000.2205810546875</v>
      </c>
      <c r="Z51" s="1">
        <v>4.4313955307006836</v>
      </c>
      <c r="AA51" s="1">
        <v>88.323440551757813</v>
      </c>
      <c r="AB51" s="1">
        <v>63.364788055419922</v>
      </c>
      <c r="AC51" s="1">
        <v>1.1311763525009155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1.1016472087186922</v>
      </c>
      <c r="AL51">
        <f>(U51-T51)/(1000-U51)*AK51</f>
        <v>2.158017988020795E-2</v>
      </c>
      <c r="AM51">
        <f>(P51+273.15)</f>
        <v>297.65832939147947</v>
      </c>
      <c r="AN51">
        <f>(O51+273.15)</f>
        <v>297.95280494689939</v>
      </c>
      <c r="AO51">
        <f>(Y51*AG51+Z51*AH51)*AI51</f>
        <v>320.03528581540377</v>
      </c>
      <c r="AP51">
        <f>((AO51+0.00000010773*(AN51^4-AM51^4))-AL51*44100)/(L51*51.4+0.00000043092*AM51^3)</f>
        <v>-5.176748161674416</v>
      </c>
      <c r="AQ51">
        <f>0.61365*EXP(17.502*J51/(240.97+J51))</f>
        <v>3.0876570342493821</v>
      </c>
      <c r="AR51">
        <f>AQ51*1000/AA51</f>
        <v>34.958523071120688</v>
      </c>
      <c r="AS51">
        <f>(AR51-U51)</f>
        <v>15.751617706130453</v>
      </c>
      <c r="AT51">
        <f>IF(D51,P51,(O51+P51)/2)</f>
        <v>24.655567169189453</v>
      </c>
      <c r="AU51">
        <f>0.61365*EXP(17.502*AT51/(240.97+AT51))</f>
        <v>3.1149665237952804</v>
      </c>
      <c r="AV51">
        <f>IF(AS51&lt;&gt;0,(1000-(AR51+U51)/2)/AS51*AL51,0)</f>
        <v>1.3329253177320708</v>
      </c>
      <c r="AW51">
        <f>U51*AA51/1000</f>
        <v>1.6964199641879532</v>
      </c>
      <c r="AX51">
        <f>(AU51-AW51)</f>
        <v>1.4185465596073272</v>
      </c>
      <c r="AY51">
        <f>1/(1.6/F51+1.37/N51)</f>
        <v>0.876683168658283</v>
      </c>
      <c r="AZ51">
        <f>G51*AA51*0.001</f>
        <v>33.567884050371106</v>
      </c>
      <c r="BA51">
        <f>G51/S51</f>
        <v>0.97188936523047209</v>
      </c>
      <c r="BB51">
        <f>(1-AL51*AA51/AQ51/F51)*100</f>
        <v>69.712068408933945</v>
      </c>
      <c r="BC51">
        <f>(S51-E51/(N51/1.35))</f>
        <v>390.58753611202286</v>
      </c>
      <c r="BD51">
        <f>E51*BB51/100/BC51</f>
        <v>2.3501575628307519E-3</v>
      </c>
    </row>
    <row r="52" spans="1:56" x14ac:dyDescent="0.25">
      <c r="A52" s="1" t="s">
        <v>1</v>
      </c>
      <c r="B52" s="1" t="s">
        <v>5422</v>
      </c>
    </row>
    <row r="53" spans="1:56" x14ac:dyDescent="0.25">
      <c r="A53" s="1" t="s">
        <v>1</v>
      </c>
      <c r="B53" s="1" t="s">
        <v>5421</v>
      </c>
    </row>
    <row r="54" spans="1:56" x14ac:dyDescent="0.25">
      <c r="A54" s="1" t="s">
        <v>1</v>
      </c>
      <c r="B54" s="1" t="s">
        <v>5420</v>
      </c>
    </row>
    <row r="55" spans="1:56" x14ac:dyDescent="0.25">
      <c r="A55" s="1" t="s">
        <v>1</v>
      </c>
      <c r="B55" s="1" t="s">
        <v>5419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2B1C0-05A7-4AB0-B149-1AF5BCF7D336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10902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10901</v>
      </c>
    </row>
    <row r="12" spans="1:56" x14ac:dyDescent="0.25">
      <c r="A12" s="1" t="s">
        <v>1</v>
      </c>
      <c r="B12" s="1" t="s">
        <v>10900</v>
      </c>
    </row>
    <row r="13" spans="1:56" x14ac:dyDescent="0.25">
      <c r="A13" s="1" t="s">
        <v>1</v>
      </c>
      <c r="B13" s="1" t="s">
        <v>10899</v>
      </c>
    </row>
    <row r="14" spans="1:56" x14ac:dyDescent="0.25">
      <c r="A14" s="1" t="s">
        <v>1</v>
      </c>
      <c r="B14" s="1" t="s">
        <v>10898</v>
      </c>
    </row>
    <row r="15" spans="1:56" x14ac:dyDescent="0.25">
      <c r="A15" s="1" t="s">
        <v>1</v>
      </c>
      <c r="B15" s="1" t="s">
        <v>10897</v>
      </c>
    </row>
    <row r="16" spans="1:56" x14ac:dyDescent="0.25">
      <c r="A16" s="1" t="s">
        <v>1</v>
      </c>
      <c r="B16" s="1" t="s">
        <v>10896</v>
      </c>
    </row>
    <row r="17" spans="1:56" x14ac:dyDescent="0.25">
      <c r="A17" s="1" t="s">
        <v>1</v>
      </c>
      <c r="B17" s="1" t="s">
        <v>10895</v>
      </c>
    </row>
    <row r="18" spans="1:56" x14ac:dyDescent="0.25">
      <c r="A18" s="1">
        <v>1</v>
      </c>
      <c r="B18" s="1" t="s">
        <v>10894</v>
      </c>
      <c r="C18" s="1">
        <v>253.00000686198473</v>
      </c>
      <c r="D18" s="1">
        <v>0</v>
      </c>
      <c r="E18">
        <f>(R18-S18*(1000-T18)/(1000-U18))*AK18</f>
        <v>-3.1494335053004625</v>
      </c>
      <c r="F18">
        <f>IF(AV18&lt;&gt;0,1/(1/AV18-1/N18),0)</f>
        <v>2.0582616275462371</v>
      </c>
      <c r="G18">
        <f>((AY18-AL18/2)*S18-E18)/(AY18+AL18/2)</f>
        <v>387.76692588551691</v>
      </c>
      <c r="H18">
        <f>AL18*1000</f>
        <v>23.611276352549865</v>
      </c>
      <c r="I18">
        <f>(AQ18-AW18)</f>
        <v>1.4541836848474656</v>
      </c>
      <c r="J18">
        <f>(P18+AP18*D18)</f>
        <v>25.625263214111328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26.064767837524414</v>
      </c>
      <c r="P18" s="1">
        <v>25.625263214111328</v>
      </c>
      <c r="Q18" s="1">
        <v>26.103887557983398</v>
      </c>
      <c r="R18" s="1">
        <v>400.03347778320313</v>
      </c>
      <c r="S18" s="1">
        <v>394.44482421875</v>
      </c>
      <c r="T18" s="1">
        <v>-2.4286545813083649E-2</v>
      </c>
      <c r="U18" s="1">
        <v>20.935247421264648</v>
      </c>
      <c r="V18" s="1">
        <v>-6.3222356140613556E-2</v>
      </c>
      <c r="W18" s="1">
        <v>54.498306274414063</v>
      </c>
      <c r="X18" s="1">
        <v>299.99786376953125</v>
      </c>
      <c r="Y18" s="1">
        <v>7.6196282170712948E-3</v>
      </c>
      <c r="Z18" s="1">
        <v>7.977320671081543</v>
      </c>
      <c r="AA18" s="1">
        <v>88.175369262695313</v>
      </c>
      <c r="AB18" s="1">
        <v>10.088193893432617</v>
      </c>
      <c r="AC18" s="1">
        <v>-0.90658223628997803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1.1029333226820999</v>
      </c>
      <c r="AL18">
        <f>(U18-T18)/(1000-U18)*AK18</f>
        <v>2.3611276352549865E-2</v>
      </c>
      <c r="AM18">
        <f>(P18+273.15)</f>
        <v>298.77526321411131</v>
      </c>
      <c r="AN18">
        <f>(O18+273.15)</f>
        <v>299.21476783752439</v>
      </c>
      <c r="AO18">
        <f>(Y18*AG18+Z18*AH18)*AI18</f>
        <v>1.2191404874814932E-3</v>
      </c>
      <c r="AP18">
        <f>((AO18+0.00000010773*(AN18^4-AM18^4))-AL18*44100)/(L18*51.4+0.00000043092*AM18^3)</f>
        <v>-8.5284929388401292</v>
      </c>
      <c r="AQ18">
        <f>0.61365*EXP(17.502*J18/(240.97+J18))</f>
        <v>3.3001568568233659</v>
      </c>
      <c r="AR18">
        <f>AQ18*1000/AA18</f>
        <v>37.427196329526183</v>
      </c>
      <c r="AS18">
        <f>(AR18-U18)</f>
        <v>16.491948908261534</v>
      </c>
      <c r="AT18">
        <f>IF(D18,P18,(O18+P18)/2)</f>
        <v>25.845015525817871</v>
      </c>
      <c r="AU18">
        <f>0.61365*EXP(17.502*AT18/(240.97+AT18))</f>
        <v>3.343436965957761</v>
      </c>
      <c r="AV18">
        <f>IF(AS18&lt;&gt;0,(1000-(AR18+U18)/2)/AS18*AL18,0)</f>
        <v>1.3899067106048375</v>
      </c>
      <c r="AW18">
        <f>U18*AA18/1000</f>
        <v>1.8459731719759003</v>
      </c>
      <c r="AX18">
        <f>(AU18-AW18)</f>
        <v>1.4974637939818607</v>
      </c>
      <c r="AY18">
        <f>1/(1.6/F18+1.37/N18)</f>
        <v>0.91122612085577748</v>
      </c>
      <c r="AZ18">
        <f>G18*AA18*0.001</f>
        <v>34.191491877815658</v>
      </c>
      <c r="BA18">
        <f>G18/S18</f>
        <v>0.98307013320187542</v>
      </c>
      <c r="BB18">
        <f>(1-AL18*AA18/AQ18/F18)*100</f>
        <v>69.349921477428865</v>
      </c>
      <c r="BC18">
        <f>(S18-E18/(N18/1.35))</f>
        <v>395.43813953048408</v>
      </c>
      <c r="BD18">
        <f>E18*BB18/100/BC18</f>
        <v>-5.5233156455343204E-3</v>
      </c>
    </row>
    <row r="19" spans="1:56" x14ac:dyDescent="0.25">
      <c r="A19" s="1" t="s">
        <v>1</v>
      </c>
      <c r="B19" s="1" t="s">
        <v>10893</v>
      </c>
      <c r="K19" s="1">
        <v>2.72</v>
      </c>
    </row>
    <row r="20" spans="1:56" x14ac:dyDescent="0.25">
      <c r="A20" s="1" t="s">
        <v>1</v>
      </c>
      <c r="B20" s="1" t="s">
        <v>2796</v>
      </c>
      <c r="K20" s="1">
        <v>2.72</v>
      </c>
    </row>
    <row r="21" spans="1:56" x14ac:dyDescent="0.25">
      <c r="A21" s="1">
        <v>2</v>
      </c>
      <c r="B21" s="1" t="s">
        <v>10892</v>
      </c>
      <c r="C21" s="1">
        <v>457.00000688433647</v>
      </c>
      <c r="D21" s="1">
        <v>0</v>
      </c>
      <c r="E21">
        <f>(R21-S21*(1000-T21)/(1000-U21))*AK21</f>
        <v>-2.5484861347883712</v>
      </c>
      <c r="F21">
        <f>IF(AV21&lt;&gt;0,1/(1/AV21-1/N21),0)</f>
        <v>2.0258331967715955</v>
      </c>
      <c r="G21">
        <f>((AY21-AL21/2)*S21-E21)/(AY21+AL21/2)</f>
        <v>386.60178132793681</v>
      </c>
      <c r="H21">
        <f>AL21*1000</f>
        <v>23.293737224831276</v>
      </c>
      <c r="I21">
        <f>(AQ21-AW21)</f>
        <v>1.4505167351640256</v>
      </c>
      <c r="J21">
        <f>(P21+AP21*D21)</f>
        <v>25.480880737304688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26.023017883300781</v>
      </c>
      <c r="P21" s="1">
        <v>25.480880737304688</v>
      </c>
      <c r="Q21" s="1">
        <v>26.110296249389648</v>
      </c>
      <c r="R21" s="1">
        <v>399.86941528320313</v>
      </c>
      <c r="S21" s="1">
        <v>393.8619384765625</v>
      </c>
      <c r="T21" s="1">
        <v>-2.4678140878677368E-2</v>
      </c>
      <c r="U21" s="1">
        <v>20.658254623413086</v>
      </c>
      <c r="V21" s="1">
        <v>-6.4397841691970825E-2</v>
      </c>
      <c r="W21" s="1">
        <v>53.907909393310547</v>
      </c>
      <c r="X21" s="1">
        <v>300.00619506835938</v>
      </c>
      <c r="Y21" s="1">
        <v>24.731832504272461</v>
      </c>
      <c r="Z21" s="1">
        <v>8.1978006362915039</v>
      </c>
      <c r="AA21" s="1">
        <v>88.171592712402344</v>
      </c>
      <c r="AB21" s="1">
        <v>10.152008056640625</v>
      </c>
      <c r="AC21" s="1">
        <v>-0.85415685176849365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1.1029639524572035</v>
      </c>
      <c r="AL21">
        <f>(U21-T21)/(1000-U21)*AK21</f>
        <v>2.3293737224831277E-2</v>
      </c>
      <c r="AM21">
        <f>(P21+273.15)</f>
        <v>298.63088073730466</v>
      </c>
      <c r="AN21">
        <f>(O21+273.15)</f>
        <v>299.17301788330076</v>
      </c>
      <c r="AO21">
        <f>(Y21*AG21+Z21*AH21)*AI21</f>
        <v>3.9570931122356683</v>
      </c>
      <c r="AP21">
        <f>((AO21+0.00000010773*(AN21^4-AM21^4))-AL21*44100)/(L21*51.4+0.00000043092*AM21^3)</f>
        <v>-8.3721424792049781</v>
      </c>
      <c r="AQ21">
        <f>0.61365*EXP(17.502*J21/(240.97+J21))</f>
        <v>3.2719879479687068</v>
      </c>
      <c r="AR21">
        <f>AQ21*1000/AA21</f>
        <v>37.109321123882388</v>
      </c>
      <c r="AS21">
        <f>(AR21-U21)</f>
        <v>16.451066500469302</v>
      </c>
      <c r="AT21">
        <f>IF(D21,P21,(O21+P21)/2)</f>
        <v>25.751949310302734</v>
      </c>
      <c r="AU21">
        <f>0.61365*EXP(17.502*AT21/(240.97+AT21))</f>
        <v>3.3250474739055593</v>
      </c>
      <c r="AV21">
        <f>IF(AS21&lt;&gt;0,(1000-(AR21+U21)/2)/AS21*AL21,0)</f>
        <v>1.3750431231555382</v>
      </c>
      <c r="AW21">
        <f>U21*AA21/1000</f>
        <v>1.8214712128046813</v>
      </c>
      <c r="AX21">
        <f>(AU21-AW21)</f>
        <v>1.5035762611008781</v>
      </c>
      <c r="AY21">
        <f>1/(1.6/F21+1.37/N21)</f>
        <v>0.90100973472317292</v>
      </c>
      <c r="AZ21">
        <f>G21*AA21*0.001</f>
        <v>34.087294805136082</v>
      </c>
      <c r="BA21">
        <f>G21/S21</f>
        <v>0.98156674601077831</v>
      </c>
      <c r="BB21">
        <f>(1-AL21*AA21/AQ21/F21)*100</f>
        <v>69.01493019185088</v>
      </c>
      <c r="BC21">
        <f>(S21-E21/(N21/1.35))</f>
        <v>394.66571804363917</v>
      </c>
      <c r="BD21">
        <f>E21*BB21/100/BC21</f>
        <v>-4.4565206615658319E-3</v>
      </c>
    </row>
    <row r="22" spans="1:56" x14ac:dyDescent="0.25">
      <c r="A22" s="1" t="s">
        <v>1</v>
      </c>
      <c r="B22" s="1" t="s">
        <v>2794</v>
      </c>
      <c r="K22" s="1">
        <v>2.72</v>
      </c>
    </row>
    <row r="23" spans="1:56" x14ac:dyDescent="0.25">
      <c r="A23" s="1" t="s">
        <v>1</v>
      </c>
      <c r="B23" s="1" t="s">
        <v>10891</v>
      </c>
      <c r="K23" s="1">
        <v>2.72</v>
      </c>
    </row>
    <row r="24" spans="1:56" x14ac:dyDescent="0.25">
      <c r="A24" s="1">
        <v>3</v>
      </c>
      <c r="B24" s="1" t="s">
        <v>2792</v>
      </c>
      <c r="C24" s="1">
        <v>661.00000688433647</v>
      </c>
      <c r="D24" s="1">
        <v>0</v>
      </c>
      <c r="E24">
        <f>(R24-S24*(1000-T24)/(1000-U24))*AK24</f>
        <v>-1.9943547404620825</v>
      </c>
      <c r="F24">
        <f>IF(AV24&lt;&gt;0,1/(1/AV24-1/N24),0)</f>
        <v>1.9681325132543823</v>
      </c>
      <c r="G24">
        <f>((AY24-AL24/2)*S24-E24)/(AY24+AL24/2)</f>
        <v>385.88969605284473</v>
      </c>
      <c r="H24">
        <f>AL24*1000</f>
        <v>22.836053929716577</v>
      </c>
      <c r="I24">
        <f>(AQ24-AW24)</f>
        <v>1.4508795926029567</v>
      </c>
      <c r="J24">
        <f>(P24+AP24*D24)</f>
        <v>25.301523208618164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25.938270568847656</v>
      </c>
      <c r="P24" s="1">
        <v>25.301523208618164</v>
      </c>
      <c r="Q24" s="1">
        <v>26.050998687744141</v>
      </c>
      <c r="R24" s="1">
        <v>400.05987548828125</v>
      </c>
      <c r="S24" s="1">
        <v>393.7156982421875</v>
      </c>
      <c r="T24" s="1">
        <v>-2.6281874626874924E-2</v>
      </c>
      <c r="U24" s="1">
        <v>20.260929107666016</v>
      </c>
      <c r="V24" s="1">
        <v>-6.8926490843296051E-2</v>
      </c>
      <c r="W24" s="1">
        <v>53.136039733886719</v>
      </c>
      <c r="X24" s="1">
        <v>299.97015380859375</v>
      </c>
      <c r="Y24" s="1">
        <v>50.856094360351563</v>
      </c>
      <c r="Z24" s="1">
        <v>8.4099760055541992</v>
      </c>
      <c r="AA24" s="1">
        <v>88.170120239257813</v>
      </c>
      <c r="AB24" s="1">
        <v>10.221488952636719</v>
      </c>
      <c r="AC24" s="1">
        <v>-0.83389002084732056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1.102831447825712</v>
      </c>
      <c r="AL24">
        <f>(U24-T24)/(1000-U24)*AK24</f>
        <v>2.2836053929716577E-2</v>
      </c>
      <c r="AM24">
        <f>(P24+273.15)</f>
        <v>298.45152320861814</v>
      </c>
      <c r="AN24">
        <f>(O24+273.15)</f>
        <v>299.08827056884763</v>
      </c>
      <c r="AO24">
        <f>(Y24*AG24+Z24*AH24)*AI24</f>
        <v>8.1369749157806837</v>
      </c>
      <c r="AP24">
        <f>((AO24+0.00000010773*(AN24^4-AM24^4))-AL24*44100)/(L24*51.4+0.00000043092*AM24^3)</f>
        <v>-8.1640936244148712</v>
      </c>
      <c r="AQ24">
        <f>0.61365*EXP(17.502*J24/(240.97+J24))</f>
        <v>3.2372881481849478</v>
      </c>
      <c r="AR24">
        <f>AQ24*1000/AA24</f>
        <v>36.716385771055606</v>
      </c>
      <c r="AS24">
        <f>(AR24-U24)</f>
        <v>16.45545666338959</v>
      </c>
      <c r="AT24">
        <f>IF(D24,P24,(O24+P24)/2)</f>
        <v>25.61989688873291</v>
      </c>
      <c r="AU24">
        <f>0.61365*EXP(17.502*AT24/(240.97+AT24))</f>
        <v>3.2991061126778578</v>
      </c>
      <c r="AV24">
        <f>IF(AS24&lt;&gt;0,(1000-(AR24+U24)/2)/AS24*AL24,0)</f>
        <v>1.348214508164018</v>
      </c>
      <c r="AW24">
        <f>U24*AA24/1000</f>
        <v>1.7864085555819911</v>
      </c>
      <c r="AX24">
        <f>(AU24-AW24)</f>
        <v>1.5126975570958667</v>
      </c>
      <c r="AY24">
        <f>1/(1.6/F24+1.37/N24)</f>
        <v>0.88259631245102665</v>
      </c>
      <c r="AZ24">
        <f>G24*AA24*0.001</f>
        <v>34.023940900069967</v>
      </c>
      <c r="BA24">
        <f>G24/S24</f>
        <v>0.98012270726241468</v>
      </c>
      <c r="BB24">
        <f>(1-AL24*AA24/AQ24/F24)*100</f>
        <v>68.398565309224651</v>
      </c>
      <c r="BC24">
        <f>(S24-E24/(N24/1.35))</f>
        <v>394.34470758542221</v>
      </c>
      <c r="BD24">
        <f>E24*BB24/100/BC24</f>
        <v>-3.4591817854106341E-3</v>
      </c>
    </row>
    <row r="25" spans="1:56" x14ac:dyDescent="0.25">
      <c r="A25" s="1" t="s">
        <v>1</v>
      </c>
      <c r="B25" s="1" t="s">
        <v>10890</v>
      </c>
      <c r="K25" s="1">
        <v>2.72</v>
      </c>
    </row>
    <row r="26" spans="1:56" x14ac:dyDescent="0.25">
      <c r="A26" s="1" t="s">
        <v>1</v>
      </c>
      <c r="B26" s="1" t="s">
        <v>10889</v>
      </c>
      <c r="K26" s="1">
        <v>2.72</v>
      </c>
    </row>
    <row r="27" spans="1:56" x14ac:dyDescent="0.25">
      <c r="A27" s="1">
        <v>4</v>
      </c>
      <c r="B27" s="1" t="s">
        <v>10888</v>
      </c>
      <c r="C27" s="1">
        <v>865.5000068731606</v>
      </c>
      <c r="D27" s="1">
        <v>0</v>
      </c>
      <c r="E27">
        <f>(R27-S27*(1000-T27)/(1000-U27))*AK27</f>
        <v>-1.6135233083447769</v>
      </c>
      <c r="F27">
        <f>IF(AV27&lt;&gt;0,1/(1/AV27-1/N27),0)</f>
        <v>1.9502261878130049</v>
      </c>
      <c r="G27">
        <f>((AY27-AL27/2)*S27-E27)/(AY27+AL27/2)</f>
        <v>385.09864561004184</v>
      </c>
      <c r="H27">
        <f>AL27*1000</f>
        <v>22.635160074977225</v>
      </c>
      <c r="I27">
        <f>(AQ27-AW27)</f>
        <v>1.4474115189457462</v>
      </c>
      <c r="J27">
        <f>(P27+AP27*D27)</f>
        <v>25.203973770141602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25.861913681030273</v>
      </c>
      <c r="P27" s="1">
        <v>25.203973770141602</v>
      </c>
      <c r="Q27" s="1">
        <v>25.982387542724609</v>
      </c>
      <c r="R27" s="1">
        <v>399.91574096679688</v>
      </c>
      <c r="S27" s="1">
        <v>393.30572509765625</v>
      </c>
      <c r="T27" s="1">
        <v>-2.6019686833024025E-2</v>
      </c>
      <c r="U27" s="1">
        <v>20.088247299194336</v>
      </c>
      <c r="V27" s="1">
        <v>-6.854642927646637E-2</v>
      </c>
      <c r="W27" s="1">
        <v>52.920608520507813</v>
      </c>
      <c r="X27" s="1">
        <v>299.94058227539063</v>
      </c>
      <c r="Y27" s="1">
        <v>100.90597534179688</v>
      </c>
      <c r="Z27" s="1">
        <v>8.3203287124633789</v>
      </c>
      <c r="AA27" s="1">
        <v>88.167938232421875</v>
      </c>
      <c r="AB27" s="1">
        <v>10.226417541503906</v>
      </c>
      <c r="AC27" s="1">
        <v>-0.83499640226364136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1.1027227289536417</v>
      </c>
      <c r="AL27">
        <f>(U27-T27)/(1000-U27)*AK27</f>
        <v>2.2635160074977224E-2</v>
      </c>
      <c r="AM27">
        <f>(P27+273.15)</f>
        <v>298.35397377014158</v>
      </c>
      <c r="AN27">
        <f>(O27+273.15)</f>
        <v>299.01191368103025</v>
      </c>
      <c r="AO27">
        <f>(Y27*AG27+Z27*AH27)*AI27</f>
        <v>16.144955693819611</v>
      </c>
      <c r="AP27">
        <f>((AO27+0.00000010773*(AN27^4-AM27^4))-AL27*44100)/(L27*51.4+0.00000043092*AM27^3)</f>
        <v>-8.0240131712093135</v>
      </c>
      <c r="AQ27">
        <f>0.61365*EXP(17.502*J27/(240.97+J27))</f>
        <v>3.2185508660187279</v>
      </c>
      <c r="AR27">
        <f>AQ27*1000/AA27</f>
        <v>36.504776345503501</v>
      </c>
      <c r="AS27">
        <f>(AR27-U27)</f>
        <v>16.416529046309165</v>
      </c>
      <c r="AT27">
        <f>IF(D27,P27,(O27+P27)/2)</f>
        <v>25.532943725585938</v>
      </c>
      <c r="AU27">
        <f>0.61365*EXP(17.502*AT27/(240.97+AT27))</f>
        <v>3.2821210846021862</v>
      </c>
      <c r="AV27">
        <f>IF(AS27&lt;&gt;0,(1000-(AR27+U27)/2)/AS27*AL27,0)</f>
        <v>1.3397877187236364</v>
      </c>
      <c r="AW27">
        <f>U27*AA27/1000</f>
        <v>1.7711393470729817</v>
      </c>
      <c r="AX27">
        <f>(AU27-AW27)</f>
        <v>1.5109817375292045</v>
      </c>
      <c r="AY27">
        <f>1/(1.6/F27+1.37/N27)</f>
        <v>0.87681988087607976</v>
      </c>
      <c r="AZ27">
        <f>G27*AA27*0.001</f>
        <v>33.95335359953549</v>
      </c>
      <c r="BA27">
        <f>G27/S27</f>
        <v>0.97913307901740654</v>
      </c>
      <c r="BB27">
        <f>(1-AL27*AA27/AQ27/F27)*100</f>
        <v>68.205727342502669</v>
      </c>
      <c r="BC27">
        <f>(S27-E27/(N27/1.35))</f>
        <v>393.81462214384607</v>
      </c>
      <c r="BD27">
        <f>E27*BB27/100/BC27</f>
        <v>-2.7945008804050684E-3</v>
      </c>
    </row>
    <row r="28" spans="1:56" x14ac:dyDescent="0.25">
      <c r="A28" s="1" t="s">
        <v>1</v>
      </c>
      <c r="B28" s="1" t="s">
        <v>10887</v>
      </c>
      <c r="K28" s="1">
        <v>2.72</v>
      </c>
    </row>
    <row r="29" spans="1:56" x14ac:dyDescent="0.25">
      <c r="A29" s="1" t="s">
        <v>1</v>
      </c>
      <c r="B29" s="1" t="s">
        <v>9198</v>
      </c>
      <c r="K29" s="1">
        <v>2.72</v>
      </c>
    </row>
    <row r="30" spans="1:56" x14ac:dyDescent="0.25">
      <c r="A30" s="1">
        <v>5</v>
      </c>
      <c r="B30" s="1" t="s">
        <v>10886</v>
      </c>
      <c r="C30" s="1">
        <v>1069.0000068843365</v>
      </c>
      <c r="D30" s="1">
        <v>0</v>
      </c>
      <c r="E30">
        <f>(R30-S30*(1000-T30)/(1000-U30))*AK30</f>
        <v>-1.2158151303509521</v>
      </c>
      <c r="F30">
        <f>IF(AV30&lt;&gt;0,1/(1/AV30-1/N30),0)</f>
        <v>1.8766459248651866</v>
      </c>
      <c r="G30">
        <f>((AY30-AL30/2)*S30-E30)/(AY30+AL30/2)</f>
        <v>384.40930962466041</v>
      </c>
      <c r="H30">
        <f>AL30*1000</f>
        <v>22.293478417294224</v>
      </c>
      <c r="I30">
        <f>(AQ30-AW30)</f>
        <v>1.4641869518770148</v>
      </c>
      <c r="J30">
        <f>(P30+AP30*D30)</f>
        <v>25.153945922851563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25.807601928710938</v>
      </c>
      <c r="P30" s="1">
        <v>25.153945922851563</v>
      </c>
      <c r="Q30" s="1">
        <v>25.925825119018555</v>
      </c>
      <c r="R30" s="1">
        <v>399.9923095703125</v>
      </c>
      <c r="S30" s="1">
        <v>393.147216796875</v>
      </c>
      <c r="T30" s="1">
        <v>-2.4700937792658806E-2</v>
      </c>
      <c r="U30" s="1">
        <v>19.790475845336914</v>
      </c>
      <c r="V30" s="1">
        <v>-6.5278515219688416E-2</v>
      </c>
      <c r="W30" s="1">
        <v>52.301368713378906</v>
      </c>
      <c r="X30" s="1">
        <v>299.9630126953125</v>
      </c>
      <c r="Y30" s="1">
        <v>149.98419189453125</v>
      </c>
      <c r="Z30" s="1">
        <v>8.0229482650756836</v>
      </c>
      <c r="AA30" s="1">
        <v>88.163185119628906</v>
      </c>
      <c r="AB30" s="1">
        <v>10.201204299926758</v>
      </c>
      <c r="AC30" s="1">
        <v>-0.81267517805099487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1.1028051937327663</v>
      </c>
      <c r="AL30">
        <f>(U30-T30)/(1000-U30)*AK30</f>
        <v>2.2293478417294225E-2</v>
      </c>
      <c r="AM30">
        <f>(P30+273.15)</f>
        <v>298.30394592285154</v>
      </c>
      <c r="AN30">
        <f>(O30+273.15)</f>
        <v>298.95760192871091</v>
      </c>
      <c r="AO30">
        <f>(Y30*AG30+Z30*AH30)*AI30</f>
        <v>23.997470166739731</v>
      </c>
      <c r="AP30">
        <f>((AO30+0.00000010773*(AN30^4-AM30^4))-AL30*44100)/(L30*51.4+0.00000043092*AM30^3)</f>
        <v>-7.8360956957228449</v>
      </c>
      <c r="AQ30">
        <f>0.61365*EXP(17.502*J30/(240.97+J30))</f>
        <v>3.2089783374349974</v>
      </c>
      <c r="AR30">
        <f>AQ30*1000/AA30</f>
        <v>36.398167024940449</v>
      </c>
      <c r="AS30">
        <f>(AR30-U30)</f>
        <v>16.607691179603535</v>
      </c>
      <c r="AT30">
        <f>IF(D30,P30,(O30+P30)/2)</f>
        <v>25.48077392578125</v>
      </c>
      <c r="AU30">
        <f>0.61365*EXP(17.502*AT30/(240.97+AT30))</f>
        <v>3.2719671871279177</v>
      </c>
      <c r="AV30">
        <f>IF(AS30&lt;&gt;0,(1000-(AR30+U30)/2)/AS30*AL30,0)</f>
        <v>1.3046460242072422</v>
      </c>
      <c r="AW30">
        <f>U30*AA30/1000</f>
        <v>1.7447913855579826</v>
      </c>
      <c r="AX30">
        <f>(AU30-AW30)</f>
        <v>1.527175801569935</v>
      </c>
      <c r="AY30">
        <f>1/(1.6/F30+1.37/N30)</f>
        <v>0.85276766424641348</v>
      </c>
      <c r="AZ30">
        <f>G30*AA30*0.001</f>
        <v>33.890749126147682</v>
      </c>
      <c r="BA30">
        <f>G30/S30</f>
        <v>0.97777446513953281</v>
      </c>
      <c r="BB30">
        <f>(1-AL30*AA30/AQ30/F30)*100</f>
        <v>67.362567816313629</v>
      </c>
      <c r="BC30">
        <f>(S30-E30/(N30/1.35))</f>
        <v>393.53067870619395</v>
      </c>
      <c r="BD30">
        <f>E30*BB30/100/BC30</f>
        <v>-2.0811701247696688E-3</v>
      </c>
    </row>
    <row r="31" spans="1:56" x14ac:dyDescent="0.25">
      <c r="A31" s="1" t="s">
        <v>1</v>
      </c>
      <c r="B31" s="1" t="s">
        <v>9196</v>
      </c>
      <c r="K31" s="1">
        <v>2.72</v>
      </c>
    </row>
    <row r="32" spans="1:56" x14ac:dyDescent="0.25">
      <c r="A32" s="1" t="s">
        <v>1</v>
      </c>
      <c r="B32" s="1" t="s">
        <v>10885</v>
      </c>
      <c r="K32" s="1">
        <v>2.72</v>
      </c>
    </row>
    <row r="33" spans="1:56" x14ac:dyDescent="0.25">
      <c r="A33" s="1">
        <v>6</v>
      </c>
      <c r="B33" s="1" t="s">
        <v>9194</v>
      </c>
      <c r="C33" s="1">
        <v>1273.0000068843365</v>
      </c>
      <c r="D33" s="1">
        <v>0</v>
      </c>
      <c r="E33">
        <f>(R33-S33*(1000-T33)/(1000-U33))*AK33</f>
        <v>-0.71177671335145609</v>
      </c>
      <c r="F33">
        <f>IF(AV33&lt;&gt;0,1/(1/AV33-1/N33),0)</f>
        <v>1.7825406691638184</v>
      </c>
      <c r="G33">
        <f>((AY33-AL33/2)*S33-E33)/(AY33+AL33/2)</f>
        <v>383.4424875917997</v>
      </c>
      <c r="H33">
        <f>AL33*1000</f>
        <v>21.895201417617436</v>
      </c>
      <c r="I33">
        <f>(AQ33-AW33)</f>
        <v>1.4910018678790617</v>
      </c>
      <c r="J33">
        <f>(P33+AP33*D33)</f>
        <v>25.133403778076172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25.778915405273438</v>
      </c>
      <c r="P33" s="1">
        <v>25.133403778076172</v>
      </c>
      <c r="Q33" s="1">
        <v>25.889394760131836</v>
      </c>
      <c r="R33" s="1">
        <v>400.08160400390625</v>
      </c>
      <c r="S33" s="1">
        <v>392.92514038085938</v>
      </c>
      <c r="T33" s="1">
        <v>-2.683730237185955E-2</v>
      </c>
      <c r="U33" s="1">
        <v>19.443174362182617</v>
      </c>
      <c r="V33" s="1">
        <v>-7.1040153503417969E-2</v>
      </c>
      <c r="W33" s="1">
        <v>51.467395782470703</v>
      </c>
      <c r="X33" s="1">
        <v>299.93310546875</v>
      </c>
      <c r="Y33" s="1">
        <v>300.700439453125</v>
      </c>
      <c r="Z33" s="1">
        <v>8.2262125015258789</v>
      </c>
      <c r="AA33" s="1">
        <v>88.157058715820313</v>
      </c>
      <c r="AB33" s="1">
        <v>10.227749824523926</v>
      </c>
      <c r="AC33" s="1">
        <v>-0.7907300591468811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1.1026952406939337</v>
      </c>
      <c r="AL33">
        <f>(U33-T33)/(1000-U33)*AK33</f>
        <v>2.1895201417617437E-2</v>
      </c>
      <c r="AM33">
        <f>(P33+273.15)</f>
        <v>298.28340377807615</v>
      </c>
      <c r="AN33">
        <f>(O33+273.15)</f>
        <v>298.92891540527341</v>
      </c>
      <c r="AO33">
        <f>(Y33*AG33+Z33*AH33)*AI33</f>
        <v>48.112069237111427</v>
      </c>
      <c r="AP33">
        <f>((AO33+0.00000010773*(AN33^4-AM33^4))-AL33*44100)/(L33*51.4+0.00000043092*AM33^3)</f>
        <v>-7.4938329461111204</v>
      </c>
      <c r="AQ33">
        <f>0.61365*EXP(17.502*J33/(240.97+J33))</f>
        <v>3.2050549317479269</v>
      </c>
      <c r="AR33">
        <f>AQ33*1000/AA33</f>
        <v>36.356191760884606</v>
      </c>
      <c r="AS33">
        <f>(AR33-U33)</f>
        <v>16.913017398701989</v>
      </c>
      <c r="AT33">
        <f>IF(D33,P33,(O33+P33)/2)</f>
        <v>25.456159591674805</v>
      </c>
      <c r="AU33">
        <f>0.61365*EXP(17.502*AT33/(240.97+AT33))</f>
        <v>3.2671859934610614</v>
      </c>
      <c r="AV33">
        <f>IF(AS33&lt;&gt;0,(1000-(AR33+U33)/2)/AS33*AL33,0)</f>
        <v>1.2584586023739892</v>
      </c>
      <c r="AW33">
        <f>U33*AA33/1000</f>
        <v>1.7140530638688651</v>
      </c>
      <c r="AX33">
        <f>(AU33-AW33)</f>
        <v>1.5531329295921963</v>
      </c>
      <c r="AY33">
        <f>1/(1.6/F33+1.37/N33)</f>
        <v>0.82124551580364835</v>
      </c>
      <c r="AZ33">
        <f>G33*AA33*0.001</f>
        <v>33.80316189277049</v>
      </c>
      <c r="BA33">
        <f>G33/S33</f>
        <v>0.97586651548977443</v>
      </c>
      <c r="BB33">
        <f>(1-AL33*AA33/AQ33/F33)*100</f>
        <v>66.214440758146395</v>
      </c>
      <c r="BC33">
        <f>(S33-E33/(N33/1.35))</f>
        <v>393.14963113664697</v>
      </c>
      <c r="BD33">
        <f>E33*BB33/100/BC33</f>
        <v>-1.198777597297483E-3</v>
      </c>
    </row>
    <row r="34" spans="1:56" x14ac:dyDescent="0.25">
      <c r="A34" s="1" t="s">
        <v>1</v>
      </c>
      <c r="B34" s="1" t="s">
        <v>10884</v>
      </c>
      <c r="K34" s="1">
        <v>2.72</v>
      </c>
    </row>
    <row r="35" spans="1:56" x14ac:dyDescent="0.25">
      <c r="A35" s="1" t="s">
        <v>1</v>
      </c>
      <c r="B35" s="1" t="s">
        <v>10883</v>
      </c>
      <c r="K35" s="1">
        <v>2.72</v>
      </c>
    </row>
    <row r="36" spans="1:56" x14ac:dyDescent="0.25">
      <c r="A36" s="1">
        <v>7</v>
      </c>
      <c r="B36" s="1" t="s">
        <v>10882</v>
      </c>
      <c r="C36" s="1">
        <v>1477.0000068843365</v>
      </c>
      <c r="D36" s="1">
        <v>0</v>
      </c>
      <c r="E36">
        <f>(R36-S36*(1000-T36)/(1000-U36))*AK36</f>
        <v>-0.73272460700791553</v>
      </c>
      <c r="F36">
        <f>IF(AV36&lt;&gt;0,1/(1/AV36-1/N36),0)</f>
        <v>1.7457998283158733</v>
      </c>
      <c r="G36">
        <f>((AY36-AL36/2)*S36-E36)/(AY36+AL36/2)</f>
        <v>383.24863241290603</v>
      </c>
      <c r="H36">
        <f>AL36*1000</f>
        <v>21.778903276635329</v>
      </c>
      <c r="I36">
        <f>(AQ36-AW36)</f>
        <v>1.5051072076839112</v>
      </c>
      <c r="J36">
        <f>(P36+AP36*D36)</f>
        <v>25.160524368286133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25.778957366943359</v>
      </c>
      <c r="P36" s="1">
        <v>25.160524368286133</v>
      </c>
      <c r="Q36" s="1">
        <v>25.88092041015625</v>
      </c>
      <c r="R36" s="1">
        <v>399.88497924804688</v>
      </c>
      <c r="S36" s="1">
        <v>392.79226684570313</v>
      </c>
      <c r="T36" s="1">
        <v>-2.4222342297434807E-2</v>
      </c>
      <c r="U36" s="1">
        <v>19.342479705810547</v>
      </c>
      <c r="V36" s="1">
        <v>-6.4116224646568298E-2</v>
      </c>
      <c r="W36" s="1">
        <v>51.199291229248047</v>
      </c>
      <c r="X36" s="1">
        <v>299.96224975585938</v>
      </c>
      <c r="Y36" s="1">
        <v>500.52459716796875</v>
      </c>
      <c r="Z36" s="1">
        <v>8.1205692291259766</v>
      </c>
      <c r="AA36" s="1">
        <v>88.154594421386719</v>
      </c>
      <c r="AB36" s="1">
        <v>10.270693778991699</v>
      </c>
      <c r="AC36" s="1">
        <v>-0.78204190731048584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1.1028023888083063</v>
      </c>
      <c r="AL36">
        <f>(U36-T36)/(1000-U36)*AK36</f>
        <v>2.1778903276635328E-2</v>
      </c>
      <c r="AM36">
        <f>(P36+273.15)</f>
        <v>298.31052436828611</v>
      </c>
      <c r="AN36">
        <f>(O36+273.15)</f>
        <v>298.92895736694334</v>
      </c>
      <c r="AO36">
        <f>(Y36*AG36+Z36*AH36)*AI36</f>
        <v>80.083933756859551</v>
      </c>
      <c r="AP36">
        <f>((AO36+0.00000010773*(AN36^4-AM36^4))-AL36*44100)/(L36*51.4+0.00000043092*AM36^3)</f>
        <v>-7.1906958920880228</v>
      </c>
      <c r="AQ36">
        <f>0.61365*EXP(17.502*J36/(240.97+J36))</f>
        <v>3.2102356612535434</v>
      </c>
      <c r="AR36">
        <f>AQ36*1000/AA36</f>
        <v>36.415976754522113</v>
      </c>
      <c r="AS36">
        <f>(AR36-U36)</f>
        <v>17.073497048711566</v>
      </c>
      <c r="AT36">
        <f>IF(D36,P36,(O36+P36)/2)</f>
        <v>25.469740867614746</v>
      </c>
      <c r="AU36">
        <f>0.61365*EXP(17.502*AT36/(240.97+AT36))</f>
        <v>3.2698233232958267</v>
      </c>
      <c r="AV36">
        <f>IF(AS36&lt;&gt;0,(1000-(AR36+U36)/2)/AS36*AL36,0)</f>
        <v>1.2400344347253098</v>
      </c>
      <c r="AW36">
        <f>U36*AA36/1000</f>
        <v>1.7051284535696323</v>
      </c>
      <c r="AX36">
        <f>(AU36-AW36)</f>
        <v>1.5646948697261944</v>
      </c>
      <c r="AY36">
        <f>1/(1.6/F36+1.37/N36)</f>
        <v>0.80869979766851297</v>
      </c>
      <c r="AZ36">
        <f>G36*AA36*0.001</f>
        <v>33.785127752910853</v>
      </c>
      <c r="BA36">
        <f>G36/S36</f>
        <v>0.97570309998861049</v>
      </c>
      <c r="BB36">
        <f>(1-AL36*AA36/AQ36/F36)*100</f>
        <v>65.742978792195672</v>
      </c>
      <c r="BC36">
        <f>(S36-E36/(N36/1.35))</f>
        <v>393.0233644606235</v>
      </c>
      <c r="BD36">
        <f>E36*BB36/100/BC36</f>
        <v>-1.2256650025158375E-3</v>
      </c>
    </row>
    <row r="37" spans="1:56" x14ac:dyDescent="0.25">
      <c r="A37" s="1" t="s">
        <v>1</v>
      </c>
      <c r="B37" s="1" t="s">
        <v>10881</v>
      </c>
      <c r="K37" s="1">
        <v>2.72</v>
      </c>
    </row>
    <row r="38" spans="1:56" x14ac:dyDescent="0.25">
      <c r="A38" s="1" t="s">
        <v>1</v>
      </c>
      <c r="B38" s="1" t="s">
        <v>10880</v>
      </c>
      <c r="K38" s="1">
        <v>2.72</v>
      </c>
    </row>
    <row r="39" spans="1:56" x14ac:dyDescent="0.25">
      <c r="A39" s="1">
        <v>8</v>
      </c>
      <c r="B39" s="1" t="s">
        <v>10879</v>
      </c>
      <c r="C39" s="1">
        <v>1681.0000068843365</v>
      </c>
      <c r="D39" s="1">
        <v>0</v>
      </c>
      <c r="E39">
        <f>(R39-S39*(1000-T39)/(1000-U39))*AK39</f>
        <v>-0.33738405109569375</v>
      </c>
      <c r="F39">
        <f>IF(AV39&lt;&gt;0,1/(1/AV39-1/N39),0)</f>
        <v>1.7597940527960589</v>
      </c>
      <c r="G39">
        <f>((AY39-AL39/2)*S39-E39)/(AY39+AL39/2)</f>
        <v>382.37133169431911</v>
      </c>
      <c r="H39">
        <f>AL39*1000</f>
        <v>21.930020154824298</v>
      </c>
      <c r="I39">
        <f>(AQ39-AW39)</f>
        <v>1.5066905785607432</v>
      </c>
      <c r="J39">
        <f>(P39+AP39*D39)</f>
        <v>25.227781295776367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25.801542282104492</v>
      </c>
      <c r="P39" s="1">
        <v>25.227781295776367</v>
      </c>
      <c r="Q39" s="1">
        <v>25.890026092529297</v>
      </c>
      <c r="R39" s="1">
        <v>399.896240234375</v>
      </c>
      <c r="S39" s="1">
        <v>392.399658203125</v>
      </c>
      <c r="T39" s="1">
        <v>-2.5149105116724968E-2</v>
      </c>
      <c r="U39" s="1">
        <v>19.471712112426758</v>
      </c>
      <c r="V39" s="1">
        <v>-6.6476576030254364E-2</v>
      </c>
      <c r="W39" s="1">
        <v>51.469535827636719</v>
      </c>
      <c r="X39" s="1">
        <v>299.98764038085938</v>
      </c>
      <c r="Y39" s="1">
        <v>749.765625</v>
      </c>
      <c r="Z39" s="1">
        <v>8.1920566558837891</v>
      </c>
      <c r="AA39" s="1">
        <v>88.149642944335938</v>
      </c>
      <c r="AB39" s="1">
        <v>10.384527206420898</v>
      </c>
      <c r="AC39" s="1">
        <v>-0.79255920648574829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1.1028957366943357</v>
      </c>
      <c r="AL39">
        <f>(U39-T39)/(1000-U39)*AK39</f>
        <v>2.1930020154824297E-2</v>
      </c>
      <c r="AM39">
        <f>(P39+273.15)</f>
        <v>298.37778129577634</v>
      </c>
      <c r="AN39">
        <f>(O39+273.15)</f>
        <v>298.95154228210447</v>
      </c>
      <c r="AO39">
        <f>(Y39*AG39+Z39*AH39)*AI39</f>
        <v>119.96249731862918</v>
      </c>
      <c r="AP39">
        <f>((AO39+0.00000010773*(AN39^4-AM39^4))-AL39*44100)/(L39*51.4+0.00000043092*AM39^3)</f>
        <v>-6.9209572153443624</v>
      </c>
      <c r="AQ39">
        <f>0.61365*EXP(17.502*J39/(240.97+J39))</f>
        <v>3.2231150487860631</v>
      </c>
      <c r="AR39">
        <f>AQ39*1000/AA39</f>
        <v>36.564130507271265</v>
      </c>
      <c r="AS39">
        <f>(AR39-U39)</f>
        <v>17.092418394844508</v>
      </c>
      <c r="AT39">
        <f>IF(D39,P39,(O39+P39)/2)</f>
        <v>25.51466178894043</v>
      </c>
      <c r="AU39">
        <f>0.61365*EXP(17.502*AT39/(240.97+AT39))</f>
        <v>3.2785597112986591</v>
      </c>
      <c r="AV39">
        <f>IF(AS39&lt;&gt;0,(1000-(AR39+U39)/2)/AS39*AL39,0)</f>
        <v>1.2470784463263742</v>
      </c>
      <c r="AW39">
        <f>U39*AA39/1000</f>
        <v>1.71642447022532</v>
      </c>
      <c r="AX39">
        <f>(AU39-AW39)</f>
        <v>1.5621352410733391</v>
      </c>
      <c r="AY39">
        <f>1/(1.6/F39+1.37/N39)</f>
        <v>0.81349442039535091</v>
      </c>
      <c r="AZ39">
        <f>G39*AA39*0.001</f>
        <v>33.705896361004477</v>
      </c>
      <c r="BA39">
        <f>G39/S39</f>
        <v>0.97444359010217396</v>
      </c>
      <c r="BB39">
        <f>(1-AL39*AA39/AQ39/F39)*100</f>
        <v>65.918246208499255</v>
      </c>
      <c r="BC39">
        <f>(S39-E39/(N39/1.35))</f>
        <v>392.50606741713892</v>
      </c>
      <c r="BD39">
        <f>E39*BB39/100/BC39</f>
        <v>-5.6660945634023408E-4</v>
      </c>
    </row>
    <row r="40" spans="1:56" x14ac:dyDescent="0.25">
      <c r="A40" s="1" t="s">
        <v>1</v>
      </c>
      <c r="B40" s="1" t="s">
        <v>10878</v>
      </c>
      <c r="K40" s="1">
        <v>2.72</v>
      </c>
    </row>
    <row r="41" spans="1:56" x14ac:dyDescent="0.25">
      <c r="A41" s="1" t="s">
        <v>1</v>
      </c>
      <c r="B41" s="1" t="s">
        <v>10877</v>
      </c>
      <c r="K41" s="1">
        <v>2.72</v>
      </c>
    </row>
    <row r="42" spans="1:56" x14ac:dyDescent="0.25">
      <c r="A42" s="1">
        <v>9</v>
      </c>
      <c r="B42" s="1" t="s">
        <v>10876</v>
      </c>
      <c r="C42" s="1">
        <v>1885.0000068843365</v>
      </c>
      <c r="D42" s="1">
        <v>0</v>
      </c>
      <c r="E42">
        <f>(R42-S42*(1000-T42)/(1000-U42))*AK42</f>
        <v>0.15823121035668766</v>
      </c>
      <c r="F42">
        <f>IF(AV42&lt;&gt;0,1/(1/AV42-1/N42),0)</f>
        <v>1.8016498054911858</v>
      </c>
      <c r="G42">
        <f>((AY42-AL42/2)*S42-E42)/(AY42+AL42/2)</f>
        <v>381.4073123994076</v>
      </c>
      <c r="H42">
        <f>AL42*1000</f>
        <v>22.193745170202618</v>
      </c>
      <c r="I42">
        <f>(AQ42-AW42)</f>
        <v>1.4994061461335269</v>
      </c>
      <c r="J42">
        <f>(P42+AP42*D42)</f>
        <v>25.296665191650391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25.849878311157227</v>
      </c>
      <c r="P42" s="1">
        <v>25.296665191650391</v>
      </c>
      <c r="Q42" s="1">
        <v>25.925277709960938</v>
      </c>
      <c r="R42" s="1">
        <v>399.99859619140625</v>
      </c>
      <c r="S42" s="1">
        <v>391.966796875</v>
      </c>
      <c r="T42" s="1">
        <v>-2.3827506229281425E-2</v>
      </c>
      <c r="U42" s="1">
        <v>19.704582214355469</v>
      </c>
      <c r="V42" s="1">
        <v>-6.2802888453006744E-2</v>
      </c>
      <c r="W42" s="1">
        <v>51.935966491699219</v>
      </c>
      <c r="X42" s="1">
        <v>299.96072387695313</v>
      </c>
      <c r="Y42" s="1">
        <v>1000.6077880859375</v>
      </c>
      <c r="Z42" s="1">
        <v>8.2750110626220703</v>
      </c>
      <c r="AA42" s="1">
        <v>88.149375915527344</v>
      </c>
      <c r="AB42" s="1">
        <v>10.421377182006836</v>
      </c>
      <c r="AC42" s="1">
        <v>-0.79938429594039917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1.1027967789593862</v>
      </c>
      <c r="AL42">
        <f>(U42-T42)/(1000-U42)*AK42</f>
        <v>2.2193745170202617E-2</v>
      </c>
      <c r="AM42">
        <f>(P42+273.15)</f>
        <v>298.44666519165037</v>
      </c>
      <c r="AN42">
        <f>(O42+273.15)</f>
        <v>298.9998783111572</v>
      </c>
      <c r="AO42">
        <f>(Y42*AG42+Z42*AH42)*AI42</f>
        <v>160.09724251529769</v>
      </c>
      <c r="AP42">
        <f>((AO42+0.00000010773*(AN42^4-AM42^4))-AL42*44100)/(L42*51.4+0.00000043092*AM42^3)</f>
        <v>-6.6877347302770014</v>
      </c>
      <c r="AQ42">
        <f>0.61365*EXP(17.502*J42/(240.97+J42))</f>
        <v>3.2363527710051612</v>
      </c>
      <c r="AR42">
        <f>AQ42*1000/AA42</f>
        <v>36.714415018735075</v>
      </c>
      <c r="AS42">
        <f>(AR42-U42)</f>
        <v>17.009832804379606</v>
      </c>
      <c r="AT42">
        <f>IF(D42,P42,(O42+P42)/2)</f>
        <v>25.573271751403809</v>
      </c>
      <c r="AU42">
        <f>0.61365*EXP(17.502*AT42/(240.97+AT42))</f>
        <v>3.2899890513259189</v>
      </c>
      <c r="AV42">
        <f>IF(AS42&lt;&gt;0,(1000-(AR42+U42)/2)/AS42*AL42,0)</f>
        <v>1.267953130084541</v>
      </c>
      <c r="AW42">
        <f>U42*AA42/1000</f>
        <v>1.7369466248716343</v>
      </c>
      <c r="AX42">
        <f>(AU42-AW42)</f>
        <v>1.5530424264542846</v>
      </c>
      <c r="AY42">
        <f>1/(1.6/F42+1.37/N42)</f>
        <v>0.82771703313676059</v>
      </c>
      <c r="AZ42">
        <f>G42*AA42*0.001</f>
        <v>33.620816557626355</v>
      </c>
      <c r="BA42">
        <f>G42/S42</f>
        <v>0.97306025775708782</v>
      </c>
      <c r="BB42">
        <f>(1-AL42*AA42/AQ42/F42)*100</f>
        <v>66.447599036162728</v>
      </c>
      <c r="BC42">
        <f>(S42-E42/(N42/1.35))</f>
        <v>391.91689155590785</v>
      </c>
      <c r="BD42">
        <f>E42*BB42/100/BC42</f>
        <v>2.6827330608402837E-4</v>
      </c>
    </row>
    <row r="43" spans="1:56" x14ac:dyDescent="0.25">
      <c r="A43" s="1" t="s">
        <v>1</v>
      </c>
      <c r="B43" s="1" t="s">
        <v>10875</v>
      </c>
      <c r="K43" s="1">
        <v>2.72</v>
      </c>
    </row>
    <row r="44" spans="1:56" x14ac:dyDescent="0.25">
      <c r="A44" s="1" t="s">
        <v>1</v>
      </c>
      <c r="B44" s="1" t="s">
        <v>10874</v>
      </c>
      <c r="K44" s="1">
        <v>2.72</v>
      </c>
    </row>
    <row r="45" spans="1:56" x14ac:dyDescent="0.25">
      <c r="A45" s="1">
        <v>10</v>
      </c>
      <c r="B45" s="1" t="s">
        <v>10873</v>
      </c>
      <c r="C45" s="1">
        <v>2089.5000068731606</v>
      </c>
      <c r="D45" s="1">
        <v>0</v>
      </c>
      <c r="E45">
        <f>(R45-S45*(1000-T45)/(1000-U45))*AK45</f>
        <v>0.36195983715770808</v>
      </c>
      <c r="F45">
        <f>IF(AV45&lt;&gt;0,1/(1/AV45-1/N45),0)</f>
        <v>1.8426506009061494</v>
      </c>
      <c r="G45">
        <f>((AY45-AL45/2)*S45-E45)/(AY45+AL45/2)</f>
        <v>380.82530462158564</v>
      </c>
      <c r="H45">
        <f>AL45*1000</f>
        <v>22.511105073197506</v>
      </c>
      <c r="I45">
        <f>(AQ45-AW45)</f>
        <v>1.4965550227468269</v>
      </c>
      <c r="J45">
        <f>(P45+AP45*D45)</f>
        <v>25.407468795776367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25.907981872558594</v>
      </c>
      <c r="P45" s="1">
        <v>25.407468795776367</v>
      </c>
      <c r="Q45" s="1">
        <v>25.967031478881836</v>
      </c>
      <c r="R45" s="1">
        <v>399.90850830078125</v>
      </c>
      <c r="S45" s="1">
        <v>391.587158203125</v>
      </c>
      <c r="T45" s="1">
        <v>-2.3690598085522652E-2</v>
      </c>
      <c r="U45" s="1">
        <v>19.980621337890625</v>
      </c>
      <c r="V45" s="1">
        <v>-6.2224403023719788E-2</v>
      </c>
      <c r="W45" s="1">
        <v>52.47998046875</v>
      </c>
      <c r="X45" s="1">
        <v>299.96926879882813</v>
      </c>
      <c r="Y45" s="1">
        <v>1249.509033203125</v>
      </c>
      <c r="Z45" s="1">
        <v>8.3170795440673828</v>
      </c>
      <c r="AA45" s="1">
        <v>88.14495849609375</v>
      </c>
      <c r="AB45" s="1">
        <v>10.529020309448242</v>
      </c>
      <c r="AC45" s="1">
        <v>-0.81500327587127686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1.1028281941133384</v>
      </c>
      <c r="AL45">
        <f>(U45-T45)/(1000-U45)*AK45</f>
        <v>2.2511105073197507E-2</v>
      </c>
      <c r="AM45">
        <f>(P45+273.15)</f>
        <v>298.55746879577634</v>
      </c>
      <c r="AN45">
        <f>(O45+273.15)</f>
        <v>299.05798187255857</v>
      </c>
      <c r="AO45">
        <f>(Y45*AG45+Z45*AH45)*AI45</f>
        <v>199.92144084390748</v>
      </c>
      <c r="AP45">
        <f>((AO45+0.00000010773*(AN45^4-AM45^4))-AL45*44100)/(L45*51.4+0.00000043092*AM45^3)</f>
        <v>-6.4793464387318611</v>
      </c>
      <c r="AQ45">
        <f>0.61365*EXP(17.502*J45/(240.97+J45))</f>
        <v>3.2577460613013614</v>
      </c>
      <c r="AR45">
        <f>AQ45*1000/AA45</f>
        <v>36.95896074924957</v>
      </c>
      <c r="AS45">
        <f>(AR45-U45)</f>
        <v>16.978339411358945</v>
      </c>
      <c r="AT45">
        <f>IF(D45,P45,(O45+P45)/2)</f>
        <v>25.65772533416748</v>
      </c>
      <c r="AU45">
        <f>0.61365*EXP(17.502*AT45/(240.97+AT45))</f>
        <v>3.3065192820084959</v>
      </c>
      <c r="AV45">
        <f>IF(AS45&lt;&gt;0,(1000-(AR45+U45)/2)/AS45*AL45,0)</f>
        <v>1.2881247150102315</v>
      </c>
      <c r="AW45">
        <f>U45*AA45/1000</f>
        <v>1.7611910385545344</v>
      </c>
      <c r="AX45">
        <f>(AU45-AW45)</f>
        <v>1.5453282434539615</v>
      </c>
      <c r="AY45">
        <f>1/(1.6/F45+1.37/N45)</f>
        <v>0.84148040333303864</v>
      </c>
      <c r="AZ45">
        <f>G45*AA45*0.001</f>
        <v>33.567830670131926</v>
      </c>
      <c r="BA45">
        <f>G45/S45</f>
        <v>0.9725173480383722</v>
      </c>
      <c r="BB45">
        <f>(1-AL45*AA45/AQ45/F45)*100</f>
        <v>66.945235207431736</v>
      </c>
      <c r="BC45">
        <f>(S45-E45/(N45/1.35))</f>
        <v>391.47299791116251</v>
      </c>
      <c r="BD45">
        <f>E45*BB45/100/BC45</f>
        <v>6.1898231968646124E-4</v>
      </c>
    </row>
    <row r="46" spans="1:56" x14ac:dyDescent="0.25">
      <c r="A46" s="1" t="s">
        <v>1</v>
      </c>
      <c r="B46" s="1" t="s">
        <v>10872</v>
      </c>
      <c r="K46" s="1">
        <v>2.72</v>
      </c>
    </row>
    <row r="47" spans="1:56" x14ac:dyDescent="0.25">
      <c r="A47" s="1" t="s">
        <v>1</v>
      </c>
      <c r="B47" s="1" t="s">
        <v>10871</v>
      </c>
      <c r="K47" s="1">
        <v>2.72</v>
      </c>
    </row>
    <row r="48" spans="1:56" x14ac:dyDescent="0.25">
      <c r="A48" s="1">
        <v>11</v>
      </c>
      <c r="B48" s="1" t="s">
        <v>10870</v>
      </c>
      <c r="C48" s="1">
        <v>2294.5000068731606</v>
      </c>
      <c r="D48" s="1">
        <v>0</v>
      </c>
      <c r="E48">
        <f>(R48-S48*(1000-T48)/(1000-U48))*AK48</f>
        <v>0.76063721077794133</v>
      </c>
      <c r="F48">
        <f>IF(AV48&lt;&gt;0,1/(1/AV48-1/N48),0)</f>
        <v>1.9468366748371906</v>
      </c>
      <c r="G48">
        <f>((AY48-AL48/2)*S48-E48)/(AY48+AL48/2)</f>
        <v>380.05400907024972</v>
      </c>
      <c r="H48">
        <f>AL48*1000</f>
        <v>23.094920649271089</v>
      </c>
      <c r="I48">
        <f>(AQ48-AW48)</f>
        <v>1.477282480523562</v>
      </c>
      <c r="J48">
        <f>(P48+AP48*D48)</f>
        <v>25.536895751953125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25.989177703857422</v>
      </c>
      <c r="P48" s="1">
        <v>25.536895751953125</v>
      </c>
      <c r="Q48" s="1">
        <v>26.029932022094727</v>
      </c>
      <c r="R48" s="1">
        <v>399.97000122070313</v>
      </c>
      <c r="S48" s="1">
        <v>391.091064453125</v>
      </c>
      <c r="T48" s="1">
        <v>-2.548273466527462E-2</v>
      </c>
      <c r="U48" s="1">
        <v>20.48515510559082</v>
      </c>
      <c r="V48" s="1">
        <v>-6.6608592867851257E-2</v>
      </c>
      <c r="W48" s="1">
        <v>53.545562744140625</v>
      </c>
      <c r="X48" s="1">
        <v>299.99722290039063</v>
      </c>
      <c r="Y48" s="1">
        <v>1600.2967529296875</v>
      </c>
      <c r="Z48" s="1">
        <v>8.2863578796386719</v>
      </c>
      <c r="AA48" s="1">
        <v>88.142311096191406</v>
      </c>
      <c r="AB48" s="1">
        <v>10.630226135253906</v>
      </c>
      <c r="AC48" s="1">
        <v>-0.84462755918502808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1.1029309665455536</v>
      </c>
      <c r="AL48">
        <f>(U48-T48)/(1000-U48)*AK48</f>
        <v>2.309492064927109E-2</v>
      </c>
      <c r="AM48">
        <f>(P48+273.15)</f>
        <v>298.6868957519531</v>
      </c>
      <c r="AN48">
        <f>(O48+273.15)</f>
        <v>299.1391777038574</v>
      </c>
      <c r="AO48">
        <f>(Y48*AG48+Z48*AH48)*AI48</f>
        <v>256.04747474564283</v>
      </c>
      <c r="AP48">
        <f>((AO48+0.00000010773*(AN48^4-AM48^4))-AL48*44100)/(L48*51.4+0.00000043092*AM48^3)</f>
        <v>-6.2330050361926777</v>
      </c>
      <c r="AQ48">
        <f>0.61365*EXP(17.502*J48/(240.97+J48))</f>
        <v>3.2828913946942819</v>
      </c>
      <c r="AR48">
        <f>AQ48*1000/AA48</f>
        <v>37.245351907231019</v>
      </c>
      <c r="AS48">
        <f>(AR48-U48)</f>
        <v>16.760196801640198</v>
      </c>
      <c r="AT48">
        <f>IF(D48,P48,(O48+P48)/2)</f>
        <v>25.763036727905273</v>
      </c>
      <c r="AU48">
        <f>0.61365*EXP(17.502*AT48/(240.97+AT48))</f>
        <v>3.327233654725354</v>
      </c>
      <c r="AV48">
        <f>IF(AS48&lt;&gt;0,(1000-(AR48+U48)/2)/AS48*AL48,0)</f>
        <v>1.3381871451428626</v>
      </c>
      <c r="AW48">
        <f>U48*AA48/1000</f>
        <v>1.8056089141707199</v>
      </c>
      <c r="AX48">
        <f>(AU48-AW48)</f>
        <v>1.5216247405546341</v>
      </c>
      <c r="AY48">
        <f>1/(1.6/F48+1.37/N48)</f>
        <v>0.87572309973398943</v>
      </c>
      <c r="AZ48">
        <f>G48*AA48*0.001</f>
        <v>33.498838700824699</v>
      </c>
      <c r="BA48">
        <f>G48/S48</f>
        <v>0.97177880962760232</v>
      </c>
      <c r="BB48">
        <f>(1-AL48*AA48/AQ48/F48)*100</f>
        <v>68.149601278261798</v>
      </c>
      <c r="BC48">
        <f>(S48-E48/(N48/1.35))</f>
        <v>390.85116334491971</v>
      </c>
      <c r="BD48">
        <f>E48*BB48/100/BC48</f>
        <v>1.3262624623731891E-3</v>
      </c>
    </row>
    <row r="49" spans="1:56" x14ac:dyDescent="0.25">
      <c r="A49" s="1" t="s">
        <v>1</v>
      </c>
      <c r="B49" s="1" t="s">
        <v>10869</v>
      </c>
      <c r="K49" s="1">
        <v>2.72</v>
      </c>
    </row>
    <row r="50" spans="1:56" x14ac:dyDescent="0.25">
      <c r="A50" s="1" t="s">
        <v>1</v>
      </c>
      <c r="B50" s="1" t="s">
        <v>10868</v>
      </c>
      <c r="K50" s="1">
        <v>2.72</v>
      </c>
    </row>
    <row r="51" spans="1:56" x14ac:dyDescent="0.25">
      <c r="A51" s="1">
        <v>12</v>
      </c>
      <c r="B51" s="1" t="s">
        <v>10867</v>
      </c>
      <c r="C51" s="1">
        <v>2499.5000068731606</v>
      </c>
      <c r="D51" s="1">
        <v>0</v>
      </c>
      <c r="E51">
        <f>(R51-S51*(1000-T51)/(1000-U51))*AK51</f>
        <v>0.94278925895843158</v>
      </c>
      <c r="F51">
        <f>IF(AV51&lt;&gt;0,1/(1/AV51-1/N51),0)</f>
        <v>2.0912144437599478</v>
      </c>
      <c r="G51">
        <f>((AY51-AL51/2)*S51-E51)/(AY51+AL51/2)</f>
        <v>379.67914305535294</v>
      </c>
      <c r="H51">
        <f>AL51*1000</f>
        <v>23.883693725887465</v>
      </c>
      <c r="I51">
        <f>(AQ51-AW51)</f>
        <v>1.4543636529766317</v>
      </c>
      <c r="J51">
        <f>(P51+AP51*D51)</f>
        <v>25.729116439819336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26.123561859130859</v>
      </c>
      <c r="P51" s="1">
        <v>25.729116439819336</v>
      </c>
      <c r="Q51" s="1">
        <v>26.141330718994141</v>
      </c>
      <c r="R51" s="1">
        <v>400.00057983398438</v>
      </c>
      <c r="S51" s="1">
        <v>390.68536376953125</v>
      </c>
      <c r="T51" s="1">
        <v>-2.3795999586582184E-2</v>
      </c>
      <c r="U51" s="1">
        <v>21.172956466674805</v>
      </c>
      <c r="V51" s="1">
        <v>-6.1705663800239563E-2</v>
      </c>
      <c r="W51" s="1">
        <v>54.903823852539063</v>
      </c>
      <c r="X51" s="1">
        <v>299.99017333984375</v>
      </c>
      <c r="Y51" s="1">
        <v>1998.642822265625</v>
      </c>
      <c r="Z51" s="1">
        <v>8.1443719863891602</v>
      </c>
      <c r="AA51" s="1">
        <v>88.140060424804688</v>
      </c>
      <c r="AB51" s="1">
        <v>10.827657699584961</v>
      </c>
      <c r="AC51" s="1">
        <v>-0.87811058759689331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1.102905049043543</v>
      </c>
      <c r="AL51">
        <f>(U51-T51)/(1000-U51)*AK51</f>
        <v>2.3883693725887466E-2</v>
      </c>
      <c r="AM51">
        <f>(P51+273.15)</f>
        <v>298.87911643981931</v>
      </c>
      <c r="AN51">
        <f>(O51+273.15)</f>
        <v>299.27356185913084</v>
      </c>
      <c r="AO51">
        <f>(Y51*AG51+Z51*AH51)*AI51</f>
        <v>319.78284441479627</v>
      </c>
      <c r="AP51">
        <f>((AO51+0.00000010773*(AN51^4-AM51^4))-AL51*44100)/(L51*51.4+0.00000043092*AM51^3)</f>
        <v>-5.9990276478868774</v>
      </c>
      <c r="AQ51">
        <f>0.61365*EXP(17.502*J51/(240.97+J51))</f>
        <v>3.3205493153211081</v>
      </c>
      <c r="AR51">
        <f>AQ51*1000/AA51</f>
        <v>37.673553879101128</v>
      </c>
      <c r="AS51">
        <f>(AR51-U51)</f>
        <v>16.500597412426323</v>
      </c>
      <c r="AT51">
        <f>IF(D51,P51,(O51+P51)/2)</f>
        <v>25.926339149475098</v>
      </c>
      <c r="AU51">
        <f>0.61365*EXP(17.502*AT51/(240.97+AT51))</f>
        <v>3.3595788381249294</v>
      </c>
      <c r="AV51">
        <f>IF(AS51&lt;&gt;0,(1000-(AR51+U51)/2)/AS51*AL51,0)</f>
        <v>1.4048556625872459</v>
      </c>
      <c r="AW51">
        <f>U51*AA51/1000</f>
        <v>1.8661856623444764</v>
      </c>
      <c r="AX51">
        <f>(AU51-AW51)</f>
        <v>1.4933931757804531</v>
      </c>
      <c r="AY51">
        <f>1/(1.6/F51+1.37/N51)</f>
        <v>0.92151197867974122</v>
      </c>
      <c r="AZ51">
        <f>G51*AA51*0.001</f>
        <v>33.464942610936873</v>
      </c>
      <c r="BA51">
        <f>G51/S51</f>
        <v>0.97182842835988348</v>
      </c>
      <c r="BB51">
        <f>(1-AL51*AA51/AQ51/F51)*100</f>
        <v>69.68438850390757</v>
      </c>
      <c r="BC51">
        <f>(S51-E51/(N51/1.35))</f>
        <v>390.388012831629</v>
      </c>
      <c r="BD51">
        <f>E51*BB51/100/BC51</f>
        <v>1.682881923603154E-3</v>
      </c>
    </row>
    <row r="52" spans="1:56" x14ac:dyDescent="0.25">
      <c r="A52" s="1" t="s">
        <v>1</v>
      </c>
      <c r="B52" s="1" t="s">
        <v>10866</v>
      </c>
    </row>
    <row r="53" spans="1:56" x14ac:dyDescent="0.25">
      <c r="A53" s="1" t="s">
        <v>1</v>
      </c>
      <c r="B53" s="1" t="s">
        <v>10865</v>
      </c>
    </row>
    <row r="54" spans="1:56" x14ac:dyDescent="0.25">
      <c r="A54" s="1" t="s">
        <v>1</v>
      </c>
      <c r="B54" s="1" t="s">
        <v>10864</v>
      </c>
    </row>
    <row r="55" spans="1:56" x14ac:dyDescent="0.25">
      <c r="A55" s="1" t="s">
        <v>1</v>
      </c>
      <c r="B55" s="1" t="s">
        <v>10863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D896E-56E5-4DC6-A6B2-20AB4BBF2A1B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10948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10947</v>
      </c>
    </row>
    <row r="12" spans="1:56" x14ac:dyDescent="0.25">
      <c r="A12" s="1" t="s">
        <v>1</v>
      </c>
      <c r="B12" s="1" t="s">
        <v>10946</v>
      </c>
    </row>
    <row r="13" spans="1:56" x14ac:dyDescent="0.25">
      <c r="A13" s="1" t="s">
        <v>1</v>
      </c>
      <c r="B13" s="1" t="s">
        <v>10945</v>
      </c>
    </row>
    <row r="14" spans="1:56" x14ac:dyDescent="0.25">
      <c r="A14" s="1" t="s">
        <v>1</v>
      </c>
      <c r="B14" s="1" t="s">
        <v>10944</v>
      </c>
    </row>
    <row r="15" spans="1:56" x14ac:dyDescent="0.25">
      <c r="A15" s="1" t="s">
        <v>1</v>
      </c>
      <c r="B15" s="1" t="s">
        <v>10943</v>
      </c>
    </row>
    <row r="16" spans="1:56" x14ac:dyDescent="0.25">
      <c r="A16" s="1" t="s">
        <v>1</v>
      </c>
      <c r="B16" s="1" t="s">
        <v>10942</v>
      </c>
    </row>
    <row r="17" spans="1:56" x14ac:dyDescent="0.25">
      <c r="A17" s="1" t="s">
        <v>1</v>
      </c>
      <c r="B17" s="1" t="s">
        <v>10941</v>
      </c>
    </row>
    <row r="18" spans="1:56" x14ac:dyDescent="0.25">
      <c r="A18" s="1">
        <v>1</v>
      </c>
      <c r="B18" s="1" t="s">
        <v>10940</v>
      </c>
      <c r="C18" s="1">
        <v>269.5000015757978</v>
      </c>
      <c r="D18" s="1">
        <v>0</v>
      </c>
      <c r="E18">
        <f>(R18-S18*(1000-T18)/(1000-U18))*AK18</f>
        <v>-4.1564468417350868</v>
      </c>
      <c r="F18">
        <f>IF(AV18&lt;&gt;0,1/(1/AV18-1/N18),0)</f>
        <v>2.5787086390582981</v>
      </c>
      <c r="G18">
        <f>((AY18-AL18/2)*S18-E18)/(AY18+AL18/2)</f>
        <v>389.68265445045273</v>
      </c>
      <c r="H18">
        <f>AL18*1000</f>
        <v>24.313589410946832</v>
      </c>
      <c r="I18">
        <f>(AQ18-AW18)</f>
        <v>1.346798431674505</v>
      </c>
      <c r="J18">
        <f>(P18+AP18*D18)</f>
        <v>25.159639358520508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25.655920028686523</v>
      </c>
      <c r="P18" s="1">
        <v>25.159639358520508</v>
      </c>
      <c r="Q18" s="1">
        <v>25.466596603393555</v>
      </c>
      <c r="R18" s="1">
        <v>399.86465454101563</v>
      </c>
      <c r="S18" s="1">
        <v>394.93600463867188</v>
      </c>
      <c r="T18" s="1">
        <v>-0.39005294442176819</v>
      </c>
      <c r="U18" s="1">
        <v>21.149007797241211</v>
      </c>
      <c r="V18" s="1">
        <v>-1.039404034614563</v>
      </c>
      <c r="W18" s="1">
        <v>56.357379913330078</v>
      </c>
      <c r="X18" s="1">
        <v>300.5438232421875</v>
      </c>
      <c r="Y18" s="1">
        <v>0.3514617383480072</v>
      </c>
      <c r="Z18" s="1">
        <v>10.097600936889648</v>
      </c>
      <c r="AA18" s="1">
        <v>88.101913452148438</v>
      </c>
      <c r="AB18" s="1">
        <v>3.4756076335906982</v>
      </c>
      <c r="AC18" s="1">
        <v>-1.9928113222122192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1.1049405266256891</v>
      </c>
      <c r="AL18">
        <f>(U18-T18)/(1000-U18)*AK18</f>
        <v>2.4313589410946832E-2</v>
      </c>
      <c r="AM18">
        <f>(P18+273.15)</f>
        <v>298.30963935852049</v>
      </c>
      <c r="AN18">
        <f>(O18+273.15)</f>
        <v>298.8059200286865</v>
      </c>
      <c r="AO18">
        <f>(Y18*AG18+Z18*AH18)*AI18</f>
        <v>5.6233876878756028E-2</v>
      </c>
      <c r="AP18">
        <f>((AO18+0.00000010773*(AN18^4-AM18^4))-AL18*44100)/(L18*51.4+0.00000043092*AM18^3)</f>
        <v>-8.7816595083356717</v>
      </c>
      <c r="AQ18">
        <f>0.61365*EXP(17.502*J18/(240.97+J18))</f>
        <v>3.2100664862258625</v>
      </c>
      <c r="AR18">
        <f>AQ18*1000/AA18</f>
        <v>36.435831645919635</v>
      </c>
      <c r="AS18">
        <f>(AR18-U18)</f>
        <v>15.286823848678424</v>
      </c>
      <c r="AT18">
        <f>IF(D18,P18,(O18+P18)/2)</f>
        <v>25.407779693603516</v>
      </c>
      <c r="AU18">
        <f>0.61365*EXP(17.502*AT18/(240.97+AT18))</f>
        <v>3.2578062609702401</v>
      </c>
      <c r="AV18">
        <f>IF(AS18&lt;&gt;0,(1000-(AR18+U18)/2)/AS18*AL18,0)</f>
        <v>1.5446990541289003</v>
      </c>
      <c r="AW18">
        <f>U18*AA18/1000</f>
        <v>1.8632680545513576</v>
      </c>
      <c r="AX18">
        <f>(AU18-AW18)</f>
        <v>1.3945382064188825</v>
      </c>
      <c r="AY18">
        <f>1/(1.6/F18+1.37/N18)</f>
        <v>1.0244893117851981</v>
      </c>
      <c r="AZ18">
        <f>G18*AA18*0.001</f>
        <v>34.331787496197258</v>
      </c>
      <c r="BA18">
        <f>G18/S18</f>
        <v>0.98669822420210729</v>
      </c>
      <c r="BB18">
        <f>(1-AL18*AA18/AQ18/F18)*100</f>
        <v>74.122750304006374</v>
      </c>
      <c r="BC18">
        <f>(S18-E18/(N18/1.35))</f>
        <v>396.39258485764196</v>
      </c>
      <c r="BD18">
        <f>E18*BB18/100/BC18</f>
        <v>-7.7722763535662603E-3</v>
      </c>
    </row>
    <row r="19" spans="1:56" x14ac:dyDescent="0.25">
      <c r="A19" s="1" t="s">
        <v>1</v>
      </c>
      <c r="B19" s="1" t="s">
        <v>10939</v>
      </c>
      <c r="K19" s="1">
        <v>2.72</v>
      </c>
    </row>
    <row r="20" spans="1:56" x14ac:dyDescent="0.25">
      <c r="A20" s="1" t="s">
        <v>1</v>
      </c>
      <c r="B20" s="1" t="s">
        <v>10938</v>
      </c>
      <c r="K20" s="1">
        <v>2.72</v>
      </c>
    </row>
    <row r="21" spans="1:56" x14ac:dyDescent="0.25">
      <c r="A21" s="1">
        <v>2</v>
      </c>
      <c r="B21" s="1" t="s">
        <v>10937</v>
      </c>
      <c r="C21" s="1">
        <v>492.00000160932541</v>
      </c>
      <c r="D21" s="1">
        <v>0</v>
      </c>
      <c r="E21">
        <f>(R21-S21*(1000-T21)/(1000-U21))*AK21</f>
        <v>-2.9965175111532885</v>
      </c>
      <c r="F21">
        <f>IF(AV21&lt;&gt;0,1/(1/AV21-1/N21),0)</f>
        <v>2.4217949438501969</v>
      </c>
      <c r="G21">
        <f>((AY21-AL21/2)*S21-E21)/(AY21+AL21/2)</f>
        <v>387.47775295095653</v>
      </c>
      <c r="H21">
        <f>AL21*1000</f>
        <v>24.072307910166867</v>
      </c>
      <c r="I21">
        <f>(AQ21-AW21)</f>
        <v>1.3850742465660393</v>
      </c>
      <c r="J21">
        <f>(P21+AP21*D21)</f>
        <v>25.264419555664063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25.647777557373047</v>
      </c>
      <c r="P21" s="1">
        <v>25.264419555664063</v>
      </c>
      <c r="Q21" s="1">
        <v>25.509792327880859</v>
      </c>
      <c r="R21" s="1">
        <v>399.86410522460938</v>
      </c>
      <c r="S21" s="1">
        <v>393.9915771484375</v>
      </c>
      <c r="T21" s="1">
        <v>-0.38921388983726501</v>
      </c>
      <c r="U21" s="1">
        <v>20.943937301635742</v>
      </c>
      <c r="V21" s="1">
        <v>-1.0375988483428955</v>
      </c>
      <c r="W21" s="1">
        <v>55.834091186523438</v>
      </c>
      <c r="X21" s="1">
        <v>300.496337890625</v>
      </c>
      <c r="Y21" s="1">
        <v>26.053607940673828</v>
      </c>
      <c r="Z21" s="1">
        <v>10.788097381591797</v>
      </c>
      <c r="AA21" s="1">
        <v>88.095939636230469</v>
      </c>
      <c r="AB21" s="1">
        <v>3.2966983318328857</v>
      </c>
      <c r="AC21" s="1">
        <v>-1.9049333333969116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1.1047659481272973</v>
      </c>
      <c r="AL21">
        <f>(U21-T21)/(1000-U21)*AK21</f>
        <v>2.4072307910166867E-2</v>
      </c>
      <c r="AM21">
        <f>(P21+273.15)</f>
        <v>298.41441955566404</v>
      </c>
      <c r="AN21">
        <f>(O21+273.15)</f>
        <v>298.79777755737302</v>
      </c>
      <c r="AO21">
        <f>(Y21*AG21+Z21*AH21)*AI21</f>
        <v>4.1685771773328497</v>
      </c>
      <c r="AP21">
        <f>((AO21+0.00000010773*(AN21^4-AM21^4))-AL21*44100)/(L21*51.4+0.00000043092*AM21^3)</f>
        <v>-8.6699658010248921</v>
      </c>
      <c r="AQ21">
        <f>0.61365*EXP(17.502*J21/(240.97+J21))</f>
        <v>3.2301500828359373</v>
      </c>
      <c r="AR21">
        <f>AQ21*1000/AA21</f>
        <v>36.666276518236948</v>
      </c>
      <c r="AS21">
        <f>(AR21-U21)</f>
        <v>15.722339216601206</v>
      </c>
      <c r="AT21">
        <f>IF(D21,P21,(O21+P21)/2)</f>
        <v>25.456098556518555</v>
      </c>
      <c r="AU21">
        <f>0.61365*EXP(17.502*AT21/(240.97+AT21))</f>
        <v>3.2671741453215564</v>
      </c>
      <c r="AV21">
        <f>IF(AS21&lt;&gt;0,(1000-(AR21+U21)/2)/AS21*AL21,0)</f>
        <v>1.4869862674480294</v>
      </c>
      <c r="AW21">
        <f>U21*AA21/1000</f>
        <v>1.845075836269898</v>
      </c>
      <c r="AX21">
        <f>(AU21-AW21)</f>
        <v>1.4220983090516583</v>
      </c>
      <c r="AY21">
        <f>1/(1.6/F21+1.37/N21)</f>
        <v>0.98396386865607022</v>
      </c>
      <c r="AZ21">
        <f>G21*AA21*0.001</f>
        <v>34.13521673434969</v>
      </c>
      <c r="BA21">
        <f>G21/S21</f>
        <v>0.9834670978384219</v>
      </c>
      <c r="BB21">
        <f>(1-AL21*AA21/AQ21/F21)*100</f>
        <v>72.890996580162337</v>
      </c>
      <c r="BC21">
        <f>(S21-E21/(N21/1.35))</f>
        <v>395.04167313155403</v>
      </c>
      <c r="BD21">
        <f>E21*BB21/100/BC21</f>
        <v>-5.5290153549226815E-3</v>
      </c>
    </row>
    <row r="22" spans="1:56" x14ac:dyDescent="0.25">
      <c r="A22" s="1" t="s">
        <v>1</v>
      </c>
      <c r="B22" s="1" t="s">
        <v>10936</v>
      </c>
      <c r="K22" s="1">
        <v>2.72</v>
      </c>
    </row>
    <row r="23" spans="1:56" x14ac:dyDescent="0.25">
      <c r="A23" s="1" t="s">
        <v>1</v>
      </c>
      <c r="B23" s="1" t="s">
        <v>10935</v>
      </c>
      <c r="K23" s="1">
        <v>2.72</v>
      </c>
    </row>
    <row r="24" spans="1:56" x14ac:dyDescent="0.25">
      <c r="A24" s="1">
        <v>3</v>
      </c>
      <c r="B24" s="1" t="s">
        <v>10934</v>
      </c>
      <c r="C24" s="1">
        <v>714.00000160932541</v>
      </c>
      <c r="D24" s="1">
        <v>0</v>
      </c>
      <c r="E24">
        <f>(R24-S24*(1000-T24)/(1000-U24))*AK24</f>
        <v>-2.1479934354826211</v>
      </c>
      <c r="F24">
        <f>IF(AV24&lt;&gt;0,1/(1/AV24-1/N24),0)</f>
        <v>2.2727210391306798</v>
      </c>
      <c r="G24">
        <f>((AY24-AL24/2)*S24-E24)/(AY24+AL24/2)</f>
        <v>386.00480965858412</v>
      </c>
      <c r="H24">
        <f>AL24*1000</f>
        <v>23.522835714588805</v>
      </c>
      <c r="I24">
        <f>(AQ24-AW24)</f>
        <v>1.4084610606010419</v>
      </c>
      <c r="J24">
        <f>(P24+AP24*D24)</f>
        <v>25.165712356567383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25.538461685180664</v>
      </c>
      <c r="P24" s="1">
        <v>25.165712356567383</v>
      </c>
      <c r="Q24" s="1">
        <v>25.430631637573242</v>
      </c>
      <c r="R24" s="1">
        <v>399.8751220703125</v>
      </c>
      <c r="S24" s="1">
        <v>393.44281005859375</v>
      </c>
      <c r="T24" s="1">
        <v>-0.3905540406703949</v>
      </c>
      <c r="U24" s="1">
        <v>20.463823318481445</v>
      </c>
      <c r="V24" s="1">
        <v>-1.0479412078857422</v>
      </c>
      <c r="W24" s="1">
        <v>54.908878326416016</v>
      </c>
      <c r="X24" s="1">
        <v>300.52584838867188</v>
      </c>
      <c r="Y24" s="1">
        <v>50.182785034179688</v>
      </c>
      <c r="Z24" s="1">
        <v>10.789234161376953</v>
      </c>
      <c r="AA24" s="1">
        <v>88.095291137695313</v>
      </c>
      <c r="AB24" s="1">
        <v>3.3013629913330078</v>
      </c>
      <c r="AC24" s="1">
        <v>-1.8878787755966187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1.1048744426054111</v>
      </c>
      <c r="AL24">
        <f>(U24-T24)/(1000-U24)*AK24</f>
        <v>2.3522835714588804E-2</v>
      </c>
      <c r="AM24">
        <f>(P24+273.15)</f>
        <v>298.31571235656736</v>
      </c>
      <c r="AN24">
        <f>(O24+273.15)</f>
        <v>298.68846168518064</v>
      </c>
      <c r="AO24">
        <f>(Y24*AG24+Z24*AH24)*AI24</f>
        <v>8.0292454260011255</v>
      </c>
      <c r="AP24">
        <f>((AO24+0.00000010773*(AN24^4-AM24^4))-AL24*44100)/(L24*51.4+0.00000043092*AM24^3)</f>
        <v>-8.4404978257427867</v>
      </c>
      <c r="AQ24">
        <f>0.61365*EXP(17.502*J24/(240.97+J24))</f>
        <v>3.2112275336330232</v>
      </c>
      <c r="AR24">
        <f>AQ24*1000/AA24</f>
        <v>36.451750055673102</v>
      </c>
      <c r="AS24">
        <f>(AR24-U24)</f>
        <v>15.987926737191657</v>
      </c>
      <c r="AT24">
        <f>IF(D24,P24,(O24+P24)/2)</f>
        <v>25.352087020874023</v>
      </c>
      <c r="AU24">
        <f>0.61365*EXP(17.502*AT24/(240.97+AT24))</f>
        <v>3.2470378892003531</v>
      </c>
      <c r="AV24">
        <f>IF(AS24&lt;&gt;0,(1000-(AR24+U24)/2)/AS24*AL24,0)</f>
        <v>1.4294178506826314</v>
      </c>
      <c r="AW24">
        <f>U24*AA24/1000</f>
        <v>1.8027664730319812</v>
      </c>
      <c r="AX24">
        <f>(AU24-AW24)</f>
        <v>1.4442714161683718</v>
      </c>
      <c r="AY24">
        <f>1/(1.6/F24+1.37/N24)</f>
        <v>0.94372349292634017</v>
      </c>
      <c r="AZ24">
        <f>G24*AA24*0.001</f>
        <v>34.005206087423637</v>
      </c>
      <c r="BA24">
        <f>G24/S24</f>
        <v>0.98109509130716632</v>
      </c>
      <c r="BB24">
        <f>(1-AL24*AA24/AQ24/F24)*100</f>
        <v>71.606092748307219</v>
      </c>
      <c r="BC24">
        <f>(S24-E24/(N24/1.35))</f>
        <v>394.19555028786505</v>
      </c>
      <c r="BD24">
        <f>E24*BB24/100/BC24</f>
        <v>-3.9018557427044228E-3</v>
      </c>
    </row>
    <row r="25" spans="1:56" x14ac:dyDescent="0.25">
      <c r="A25" s="1" t="s">
        <v>1</v>
      </c>
      <c r="B25" s="1" t="s">
        <v>10933</v>
      </c>
      <c r="K25" s="1">
        <v>2.72</v>
      </c>
    </row>
    <row r="26" spans="1:56" x14ac:dyDescent="0.25">
      <c r="A26" s="1" t="s">
        <v>1</v>
      </c>
      <c r="B26" s="1" t="s">
        <v>10932</v>
      </c>
      <c r="K26" s="1">
        <v>2.72</v>
      </c>
    </row>
    <row r="27" spans="1:56" x14ac:dyDescent="0.25">
      <c r="A27" s="1">
        <v>4</v>
      </c>
      <c r="B27" s="1" t="s">
        <v>10931</v>
      </c>
      <c r="C27" s="1">
        <v>936.00000160932541</v>
      </c>
      <c r="D27" s="1">
        <v>0</v>
      </c>
      <c r="E27">
        <f>(R27-S27*(1000-T27)/(1000-U27))*AK27</f>
        <v>-0.75993589809808737</v>
      </c>
      <c r="F27">
        <f>IF(AV27&lt;&gt;0,1/(1/AV27-1/N27),0)</f>
        <v>2.2146674583371104</v>
      </c>
      <c r="G27">
        <f>((AY27-AL27/2)*S27-E27)/(AY27+AL27/2)</f>
        <v>383.30348347651289</v>
      </c>
      <c r="H27">
        <f>AL27*1000</f>
        <v>23.193587449746875</v>
      </c>
      <c r="I27">
        <f>(AQ27-AW27)</f>
        <v>1.4119640612356208</v>
      </c>
      <c r="J27">
        <f>(P27+AP27*D27)</f>
        <v>25.052419662475586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25.383264541625977</v>
      </c>
      <c r="P27" s="1">
        <v>25.052419662475586</v>
      </c>
      <c r="Q27" s="1">
        <v>25.310914993286133</v>
      </c>
      <c r="R27" s="1">
        <v>399.72467041015625</v>
      </c>
      <c r="S27" s="1">
        <v>392.1795654296875</v>
      </c>
      <c r="T27" s="1">
        <v>-0.3893638551235199</v>
      </c>
      <c r="U27" s="1">
        <v>20.179765701293945</v>
      </c>
      <c r="V27" s="1">
        <v>-1.0543793439865112</v>
      </c>
      <c r="W27" s="1">
        <v>54.6458740234375</v>
      </c>
      <c r="X27" s="1">
        <v>300.51580810546875</v>
      </c>
      <c r="Y27" s="1">
        <v>100.71090698242188</v>
      </c>
      <c r="Z27" s="1">
        <v>10.765565872192383</v>
      </c>
      <c r="AA27" s="1">
        <v>88.091423034667969</v>
      </c>
      <c r="AB27" s="1">
        <v>3.1956532001495361</v>
      </c>
      <c r="AC27" s="1">
        <v>-1.8671019077301025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1.1048375297995172</v>
      </c>
      <c r="AL27">
        <f>(U27-T27)/(1000-U27)*AK27</f>
        <v>2.3193587449746877E-2</v>
      </c>
      <c r="AM27">
        <f>(P27+273.15)</f>
        <v>298.20241966247556</v>
      </c>
      <c r="AN27">
        <f>(O27+273.15)</f>
        <v>298.53326454162595</v>
      </c>
      <c r="AO27">
        <f>(Y27*AG27+Z27*AH27)*AI27</f>
        <v>16.11374475701723</v>
      </c>
      <c r="AP27">
        <f>((AO27+0.00000010773*(AN27^4-AM27^4))-AL27*44100)/(L27*51.4+0.00000043092*AM27^3)</f>
        <v>-8.259252367333108</v>
      </c>
      <c r="AQ27">
        <f>0.61365*EXP(17.502*J27/(240.97+J27))</f>
        <v>3.1896283383687889</v>
      </c>
      <c r="AR27">
        <f>AQ27*1000/AA27</f>
        <v>36.20815998299318</v>
      </c>
      <c r="AS27">
        <f>(AR27-U27)</f>
        <v>16.028394281699235</v>
      </c>
      <c r="AT27">
        <f>IF(D27,P27,(O27+P27)/2)</f>
        <v>25.217842102050781</v>
      </c>
      <c r="AU27">
        <f>0.61365*EXP(17.502*AT27/(240.97+AT27))</f>
        <v>3.2212089012094975</v>
      </c>
      <c r="AV27">
        <f>IF(AS27&lt;&gt;0,(1000-(AR27+U27)/2)/AS27*AL27,0)</f>
        <v>1.4062337069376849</v>
      </c>
      <c r="AW27">
        <f>U27*AA27/1000</f>
        <v>1.7776642771331681</v>
      </c>
      <c r="AX27">
        <f>(AU27-AW27)</f>
        <v>1.4435446240763294</v>
      </c>
      <c r="AY27">
        <f>1/(1.6/F27+1.37/N27)</f>
        <v>0.92756929246899822</v>
      </c>
      <c r="AZ27">
        <f>G27*AA27*0.001</f>
        <v>33.765749313591364</v>
      </c>
      <c r="BA27">
        <f>G27/S27</f>
        <v>0.97736730126810756</v>
      </c>
      <c r="BB27">
        <f>(1-AL27*AA27/AQ27/F27)*100</f>
        <v>71.076359950041621</v>
      </c>
      <c r="BC27">
        <f>(S27-E27/(N27/1.35))</f>
        <v>392.44587644941242</v>
      </c>
      <c r="BD27">
        <f>E27*BB27/100/BC27</f>
        <v>-1.3763293405158333E-3</v>
      </c>
    </row>
    <row r="28" spans="1:56" x14ac:dyDescent="0.25">
      <c r="A28" s="1" t="s">
        <v>1</v>
      </c>
      <c r="B28" s="1" t="s">
        <v>10930</v>
      </c>
      <c r="K28" s="1">
        <v>2.72</v>
      </c>
    </row>
    <row r="29" spans="1:56" x14ac:dyDescent="0.25">
      <c r="A29" s="1" t="s">
        <v>1</v>
      </c>
      <c r="B29" s="1" t="s">
        <v>10929</v>
      </c>
      <c r="K29" s="1">
        <v>2.72</v>
      </c>
    </row>
    <row r="30" spans="1:56" x14ac:dyDescent="0.25">
      <c r="A30" s="1">
        <v>5</v>
      </c>
      <c r="B30" s="1" t="s">
        <v>10928</v>
      </c>
      <c r="C30" s="1">
        <v>1158.5000015981495</v>
      </c>
      <c r="D30" s="1">
        <v>0</v>
      </c>
      <c r="E30">
        <f>(R30-S30*(1000-T30)/(1000-U30))*AK30</f>
        <v>-1.3764288013063097E-2</v>
      </c>
      <c r="F30">
        <f>IF(AV30&lt;&gt;0,1/(1/AV30-1/N30),0)</f>
        <v>2.2029373115531961</v>
      </c>
      <c r="G30">
        <f>((AY30-AL30/2)*S30-E30)/(AY30+AL30/2)</f>
        <v>382.21516253722251</v>
      </c>
      <c r="H30">
        <f>AL30*1000</f>
        <v>23.035865153286103</v>
      </c>
      <c r="I30">
        <f>(AQ30-AW30)</f>
        <v>1.4072654136560077</v>
      </c>
      <c r="J30">
        <f>(P30+AP30*D30)</f>
        <v>24.962392807006836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25.349014282226563</v>
      </c>
      <c r="P30" s="1">
        <v>24.962392807006836</v>
      </c>
      <c r="Q30" s="1">
        <v>25.216053009033203</v>
      </c>
      <c r="R30" s="1">
        <v>400.00314331054688</v>
      </c>
      <c r="S30" s="1">
        <v>391.84634399414063</v>
      </c>
      <c r="T30" s="1">
        <v>-0.38989996910095215</v>
      </c>
      <c r="U30" s="1">
        <v>20.040407180786133</v>
      </c>
      <c r="V30" s="1">
        <v>-1.0579245090484619</v>
      </c>
      <c r="W30" s="1">
        <v>54.376094818115234</v>
      </c>
      <c r="X30" s="1">
        <v>300.54306030273438</v>
      </c>
      <c r="Y30" s="1">
        <v>151.17533874511719</v>
      </c>
      <c r="Z30" s="1">
        <v>10.713184356689453</v>
      </c>
      <c r="AA30" s="1">
        <v>88.086532592773438</v>
      </c>
      <c r="AB30" s="1">
        <v>3.2579426765441895</v>
      </c>
      <c r="AC30" s="1">
        <v>-1.8651905059814453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1.1049377217012291</v>
      </c>
      <c r="AL30">
        <f>(U30-T30)/(1000-U30)*AK30</f>
        <v>2.3035865153286102E-2</v>
      </c>
      <c r="AM30">
        <f>(P30+273.15)</f>
        <v>298.11239280700681</v>
      </c>
      <c r="AN30">
        <f>(O30+273.15)</f>
        <v>298.49901428222654</v>
      </c>
      <c r="AO30">
        <f>(Y30*AG30+Z30*AH30)*AI30</f>
        <v>24.188053658573608</v>
      </c>
      <c r="AP30">
        <f>((AO30+0.00000010773*(AN30^4-AM30^4))-AL30*44100)/(L30*51.4+0.00000043092*AM30^3)</f>
        <v>-8.1309385307133724</v>
      </c>
      <c r="AQ30">
        <f>0.61365*EXP(17.502*J30/(240.97+J30))</f>
        <v>3.1725553939587763</v>
      </c>
      <c r="AR30">
        <f>AQ30*1000/AA30</f>
        <v>36.016350065969682</v>
      </c>
      <c r="AS30">
        <f>(AR30-U30)</f>
        <v>15.975942885183549</v>
      </c>
      <c r="AT30">
        <f>IF(D30,P30,(O30+P30)/2)</f>
        <v>25.155703544616699</v>
      </c>
      <c r="AU30">
        <f>0.61365*EXP(17.502*AT30/(240.97+AT30))</f>
        <v>3.2093142256881291</v>
      </c>
      <c r="AV30">
        <f>IF(AS30&lt;&gt;0,(1000-(AR30+U30)/2)/AS30*AL30,0)</f>
        <v>1.4014951958558832</v>
      </c>
      <c r="AW30">
        <f>U30*AA30/1000</f>
        <v>1.7652899803027686</v>
      </c>
      <c r="AX30">
        <f>(AU30-AW30)</f>
        <v>1.4440242453853604</v>
      </c>
      <c r="AY30">
        <f>1/(1.6/F30+1.37/N30)</f>
        <v>0.92427123237260278</v>
      </c>
      <c r="AZ30">
        <f>G30*AA30*0.001</f>
        <v>33.668008372287247</v>
      </c>
      <c r="BA30">
        <f>G30/S30</f>
        <v>0.97542102509175854</v>
      </c>
      <c r="BB30">
        <f>(1-AL30*AA30/AQ30/F30)*100</f>
        <v>70.96627961013759</v>
      </c>
      <c r="BC30">
        <f>(S30-E30/(N30/1.35))</f>
        <v>391.85116753463359</v>
      </c>
      <c r="BD30">
        <f>E30*BB30/100/BC30</f>
        <v>-2.4927839769245215E-5</v>
      </c>
    </row>
    <row r="31" spans="1:56" x14ac:dyDescent="0.25">
      <c r="A31" s="1" t="s">
        <v>1</v>
      </c>
      <c r="B31" s="1" t="s">
        <v>10927</v>
      </c>
      <c r="K31" s="1">
        <v>2.72</v>
      </c>
    </row>
    <row r="32" spans="1:56" x14ac:dyDescent="0.25">
      <c r="A32" s="1" t="s">
        <v>1</v>
      </c>
      <c r="B32" s="1" t="s">
        <v>10926</v>
      </c>
      <c r="K32" s="1">
        <v>2.72</v>
      </c>
    </row>
    <row r="33" spans="1:56" x14ac:dyDescent="0.25">
      <c r="A33" s="1">
        <v>6</v>
      </c>
      <c r="B33" s="1" t="s">
        <v>10925</v>
      </c>
      <c r="C33" s="1">
        <v>1381.5000015981495</v>
      </c>
      <c r="D33" s="1">
        <v>0</v>
      </c>
      <c r="E33">
        <f>(R33-S33*(1000-T33)/(1000-U33))*AK33</f>
        <v>1.4617547646817564</v>
      </c>
      <c r="F33">
        <f>IF(AV33&lt;&gt;0,1/(1/AV33-1/N33),0)</f>
        <v>2.2996606676636335</v>
      </c>
      <c r="G33">
        <f>((AY33-AL33/2)*S33-E33)/(AY33+AL33/2)</f>
        <v>379.71600065246605</v>
      </c>
      <c r="H33">
        <f>AL33*1000</f>
        <v>23.203574011741999</v>
      </c>
      <c r="I33">
        <f>(AQ33-AW33)</f>
        <v>1.3795238673167662</v>
      </c>
      <c r="J33">
        <f>(P33+AP33*D33)</f>
        <v>24.883737564086914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25.189060211181641</v>
      </c>
      <c r="P33" s="1">
        <v>24.883737564086914</v>
      </c>
      <c r="Q33" s="1">
        <v>25.135068893432617</v>
      </c>
      <c r="R33" s="1">
        <v>400.17706298828125</v>
      </c>
      <c r="S33" s="1">
        <v>390.64974975585938</v>
      </c>
      <c r="T33" s="1">
        <v>-0.38985767960548401</v>
      </c>
      <c r="U33" s="1">
        <v>20.187780380249023</v>
      </c>
      <c r="V33" s="1">
        <v>-1.0678704977035522</v>
      </c>
      <c r="W33" s="1">
        <v>55.296932220458984</v>
      </c>
      <c r="X33" s="1">
        <v>300.5184326171875</v>
      </c>
      <c r="Y33" s="1">
        <v>300.95889282226563</v>
      </c>
      <c r="Z33" s="1">
        <v>10.626627922058105</v>
      </c>
      <c r="AA33" s="1">
        <v>88.082023620605469</v>
      </c>
      <c r="AB33" s="1">
        <v>3.4092779159545898</v>
      </c>
      <c r="AC33" s="1">
        <v>-1.8730889558792114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1.1048471787396597</v>
      </c>
      <c r="AL33">
        <f>(U33-T33)/(1000-U33)*AK33</f>
        <v>2.3203574011741997E-2</v>
      </c>
      <c r="AM33">
        <f>(P33+273.15)</f>
        <v>298.03373756408689</v>
      </c>
      <c r="AN33">
        <f>(O33+273.15)</f>
        <v>298.33906021118162</v>
      </c>
      <c r="AO33">
        <f>(Y33*AG33+Z33*AH33)*AI33</f>
        <v>48.153421775249626</v>
      </c>
      <c r="AP33">
        <f>((AO33+0.00000010773*(AN33^4-AM33^4))-AL33*44100)/(L33*51.4+0.00000043092*AM33^3)</f>
        <v>-8.0027655912387559</v>
      </c>
      <c r="AQ33">
        <f>0.61365*EXP(17.502*J33/(240.97+J33))</f>
        <v>3.1577044156174563</v>
      </c>
      <c r="AR33">
        <f>AQ33*1000/AA33</f>
        <v>35.849589800736126</v>
      </c>
      <c r="AS33">
        <f>(AR33-U33)</f>
        <v>15.661809420487103</v>
      </c>
      <c r="AT33">
        <f>IF(D33,P33,(O33+P33)/2)</f>
        <v>25.036398887634277</v>
      </c>
      <c r="AU33">
        <f>0.61365*EXP(17.502*AT33/(240.97+AT33))</f>
        <v>3.1865842545204783</v>
      </c>
      <c r="AV33">
        <f>IF(AS33&lt;&gt;0,(1000-(AR33+U33)/2)/AS33*AL33,0)</f>
        <v>1.4400277626307383</v>
      </c>
      <c r="AW33">
        <f>U33*AA33/1000</f>
        <v>1.7781805483006901</v>
      </c>
      <c r="AX33">
        <f>(AU33-AW33)</f>
        <v>1.4084037062197883</v>
      </c>
      <c r="AY33">
        <f>1/(1.6/F33+1.37/N33)</f>
        <v>0.95112609766302836</v>
      </c>
      <c r="AZ33">
        <f>G33*AA33*0.001</f>
        <v>33.446153738592358</v>
      </c>
      <c r="BA33">
        <f>G33/S33</f>
        <v>0.97201137563705986</v>
      </c>
      <c r="BB33">
        <f>(1-AL33*AA33/AQ33/F33)*100</f>
        <v>71.854631720917567</v>
      </c>
      <c r="BC33">
        <f>(S33-E33/(N33/1.35))</f>
        <v>390.13749417885026</v>
      </c>
      <c r="BD33">
        <f>E33*BB33/100/BC33</f>
        <v>2.692226506031578E-3</v>
      </c>
    </row>
    <row r="34" spans="1:56" x14ac:dyDescent="0.25">
      <c r="A34" s="1" t="s">
        <v>1</v>
      </c>
      <c r="B34" s="1" t="s">
        <v>10924</v>
      </c>
      <c r="K34" s="1">
        <v>2.72</v>
      </c>
    </row>
    <row r="35" spans="1:56" x14ac:dyDescent="0.25">
      <c r="A35" s="1" t="s">
        <v>1</v>
      </c>
      <c r="B35" s="1" t="s">
        <v>10923</v>
      </c>
      <c r="K35" s="1">
        <v>2.72</v>
      </c>
    </row>
    <row r="36" spans="1:56" x14ac:dyDescent="0.25">
      <c r="A36" s="1">
        <v>7</v>
      </c>
      <c r="B36" s="1" t="s">
        <v>10922</v>
      </c>
      <c r="C36" s="1">
        <v>1603.5000015981495</v>
      </c>
      <c r="D36" s="1">
        <v>0</v>
      </c>
      <c r="E36">
        <f>(R36-S36*(1000-T36)/(1000-U36))*AK36</f>
        <v>2.4641949516779533</v>
      </c>
      <c r="F36">
        <f>IF(AV36&lt;&gt;0,1/(1/AV36-1/N36),0)</f>
        <v>2.4207419246152404</v>
      </c>
      <c r="G36">
        <f>((AY36-AL36/2)*S36-E36)/(AY36+AL36/2)</f>
        <v>377.6496358981301</v>
      </c>
      <c r="H36">
        <f>AL36*1000</f>
        <v>23.558945864562936</v>
      </c>
      <c r="I36">
        <f>(AQ36-AW36)</f>
        <v>1.3564704754581067</v>
      </c>
      <c r="J36">
        <f>(P36+AP36*D36)</f>
        <v>24.904651641845703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25.258712768554688</v>
      </c>
      <c r="P36" s="1">
        <v>24.904651641845703</v>
      </c>
      <c r="Q36" s="1">
        <v>25.168161392211914</v>
      </c>
      <c r="R36" s="1">
        <v>399.87091064453125</v>
      </c>
      <c r="S36" s="1">
        <v>389.33926391601563</v>
      </c>
      <c r="T36" s="1">
        <v>-0.38963207602500916</v>
      </c>
      <c r="U36" s="1">
        <v>20.495244979858398</v>
      </c>
      <c r="V36" s="1">
        <v>-1.0627866983413696</v>
      </c>
      <c r="W36" s="1">
        <v>55.904209136962891</v>
      </c>
      <c r="X36" s="1">
        <v>300.53799438476563</v>
      </c>
      <c r="Y36" s="1">
        <v>499.67718505859375</v>
      </c>
      <c r="Z36" s="1">
        <v>10.609744071960449</v>
      </c>
      <c r="AA36" s="1">
        <v>88.077835083007813</v>
      </c>
      <c r="AB36" s="1">
        <v>3.5157933235168457</v>
      </c>
      <c r="AC36" s="1">
        <v>-1.9166378974914551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1.1049190970028147</v>
      </c>
      <c r="AL36">
        <f>(U36-T36)/(1000-U36)*AK36</f>
        <v>2.3558945864562936E-2</v>
      </c>
      <c r="AM36">
        <f>(P36+273.15)</f>
        <v>298.05465164184568</v>
      </c>
      <c r="AN36">
        <f>(O36+273.15)</f>
        <v>298.40871276855466</v>
      </c>
      <c r="AO36">
        <f>(Y36*AG36+Z36*AH36)*AI36</f>
        <v>79.948347822390133</v>
      </c>
      <c r="AP36">
        <f>((AO36+0.00000010773*(AN36^4-AM36^4))-AL36*44100)/(L36*51.4+0.00000043092*AM36^3)</f>
        <v>-7.8652130174679842</v>
      </c>
      <c r="AQ36">
        <f>0.61365*EXP(17.502*J36/(240.97+J36))</f>
        <v>3.1616472827799185</v>
      </c>
      <c r="AR36">
        <f>AQ36*1000/AA36</f>
        <v>35.896060340269095</v>
      </c>
      <c r="AS36">
        <f>(AR36-U36)</f>
        <v>15.400815360410697</v>
      </c>
      <c r="AT36">
        <f>IF(D36,P36,(O36+P36)/2)</f>
        <v>25.081682205200195</v>
      </c>
      <c r="AU36">
        <f>0.61365*EXP(17.502*AT36/(240.97+AT36))</f>
        <v>3.1951950311145296</v>
      </c>
      <c r="AV36">
        <f>IF(AS36&lt;&gt;0,(1000-(AR36+U36)/2)/AS36*AL36,0)</f>
        <v>1.4865892145412967</v>
      </c>
      <c r="AW36">
        <f>U36*AA36/1000</f>
        <v>1.8051768073218117</v>
      </c>
      <c r="AX36">
        <f>(AU36-AW36)</f>
        <v>1.3900182237927179</v>
      </c>
      <c r="AY36">
        <f>1/(1.6/F36+1.37/N36)</f>
        <v>0.98368570144449707</v>
      </c>
      <c r="AZ36">
        <f>G36*AA36*0.001</f>
        <v>33.262562349793448</v>
      </c>
      <c r="BA36">
        <f>G36/S36</f>
        <v>0.96997572785156572</v>
      </c>
      <c r="BB36">
        <f>(1-AL36*AA36/AQ36/F36)*100</f>
        <v>72.888061174740344</v>
      </c>
      <c r="BC36">
        <f>(S36-E36/(N36/1.35))</f>
        <v>388.47571440871536</v>
      </c>
      <c r="BD36">
        <f>E36*BB36/100/BC36</f>
        <v>4.623465141386441E-3</v>
      </c>
    </row>
    <row r="37" spans="1:56" x14ac:dyDescent="0.25">
      <c r="A37" s="1" t="s">
        <v>1</v>
      </c>
      <c r="B37" s="1" t="s">
        <v>10921</v>
      </c>
      <c r="K37" s="1">
        <v>2.72</v>
      </c>
    </row>
    <row r="38" spans="1:56" x14ac:dyDescent="0.25">
      <c r="A38" s="1" t="s">
        <v>1</v>
      </c>
      <c r="B38" s="1" t="s">
        <v>10920</v>
      </c>
      <c r="K38" s="1">
        <v>2.72</v>
      </c>
    </row>
    <row r="39" spans="1:56" x14ac:dyDescent="0.25">
      <c r="A39" s="1">
        <v>8</v>
      </c>
      <c r="B39" s="1" t="s">
        <v>10919</v>
      </c>
      <c r="C39" s="1">
        <v>1826.0000015869737</v>
      </c>
      <c r="D39" s="1">
        <v>0</v>
      </c>
      <c r="E39">
        <f>(R39-S39*(1000-T39)/(1000-U39))*AK39</f>
        <v>2.5499704863342307</v>
      </c>
      <c r="F39">
        <f>IF(AV39&lt;&gt;0,1/(1/AV39-1/N39),0)</f>
        <v>2.645117742582979</v>
      </c>
      <c r="G39">
        <f>((AY39-AL39/2)*S39-E39)/(AY39+AL39/2)</f>
        <v>377.75082382728584</v>
      </c>
      <c r="H39">
        <f>AL39*1000</f>
        <v>24.048329799484378</v>
      </c>
      <c r="I39">
        <f>(AQ39-AW39)</f>
        <v>1.3122440245596814</v>
      </c>
      <c r="J39">
        <f>(P39+AP39*D39)</f>
        <v>24.869165420532227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25.156848907470703</v>
      </c>
      <c r="P39" s="1">
        <v>24.869165420532227</v>
      </c>
      <c r="Q39" s="1">
        <v>25.128480911254883</v>
      </c>
      <c r="R39" s="1">
        <v>399.8316650390625</v>
      </c>
      <c r="S39" s="1">
        <v>389.05630493164063</v>
      </c>
      <c r="T39" s="1">
        <v>-0.38698872923851013</v>
      </c>
      <c r="U39" s="1">
        <v>20.922035217285156</v>
      </c>
      <c r="V39" s="1">
        <v>-1.0619666576385498</v>
      </c>
      <c r="W39" s="1">
        <v>57.413818359375</v>
      </c>
      <c r="X39" s="1">
        <v>300.54364013671875</v>
      </c>
      <c r="Y39" s="1">
        <v>749.7318115234375</v>
      </c>
      <c r="Z39" s="1">
        <v>10.019289970397949</v>
      </c>
      <c r="AA39" s="1">
        <v>88.075355529785156</v>
      </c>
      <c r="AB39" s="1">
        <v>3.6727619171142578</v>
      </c>
      <c r="AC39" s="1">
        <v>-1.9437817335128784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1.1049398534438186</v>
      </c>
      <c r="AL39">
        <f>(U39-T39)/(1000-U39)*AK39</f>
        <v>2.4048329799484378E-2</v>
      </c>
      <c r="AM39">
        <f>(P39+273.15)</f>
        <v>298.0191654205322</v>
      </c>
      <c r="AN39">
        <f>(O39+273.15)</f>
        <v>298.30684890747068</v>
      </c>
      <c r="AO39">
        <f>(Y39*AG39+Z39*AH39)*AI39</f>
        <v>119.9570871625001</v>
      </c>
      <c r="AP39">
        <f>((AO39+0.00000010773*(AN39^4-AM39^4))-AL39*44100)/(L39*51.4+0.00000043092*AM39^3)</f>
        <v>-7.7199717055133741</v>
      </c>
      <c r="AQ39">
        <f>0.61365*EXP(17.502*J39/(240.97+J39))</f>
        <v>3.1549597147287574</v>
      </c>
      <c r="AR39">
        <f>AQ39*1000/AA39</f>
        <v>35.821140837311965</v>
      </c>
      <c r="AS39">
        <f>(AR39-U39)</f>
        <v>14.899105620026809</v>
      </c>
      <c r="AT39">
        <f>IF(D39,P39,(O39+P39)/2)</f>
        <v>25.013007164001465</v>
      </c>
      <c r="AU39">
        <f>0.61365*EXP(17.502*AT39/(240.97+AT39))</f>
        <v>3.1821441870364371</v>
      </c>
      <c r="AV39">
        <f>IF(AS39&lt;&gt;0,(1000-(AR39+U39)/2)/AS39*AL39,0)</f>
        <v>1.5682847742391368</v>
      </c>
      <c r="AW39">
        <f>U39*AA39/1000</f>
        <v>1.842715690169076</v>
      </c>
      <c r="AX39">
        <f>(AU39-AW39)</f>
        <v>1.3394284968673611</v>
      </c>
      <c r="AY39">
        <f>1/(1.6/F39+1.37/N39)</f>
        <v>1.0411043758496572</v>
      </c>
      <c r="AZ39">
        <f>G39*AA39*0.001</f>
        <v>33.270538110257441</v>
      </c>
      <c r="BA39">
        <f>G39/S39</f>
        <v>0.97094127261003715</v>
      </c>
      <c r="BB39">
        <f>(1-AL39*AA39/AQ39/F39)*100</f>
        <v>74.619481073568863</v>
      </c>
      <c r="BC39">
        <f>(S39-E39/(N39/1.35))</f>
        <v>388.16269634941187</v>
      </c>
      <c r="BD39">
        <f>E39*BB39/100/BC39</f>
        <v>4.9020031093326517E-3</v>
      </c>
    </row>
    <row r="40" spans="1:56" x14ac:dyDescent="0.25">
      <c r="A40" s="1" t="s">
        <v>1</v>
      </c>
      <c r="B40" s="1" t="s">
        <v>10918</v>
      </c>
      <c r="K40" s="1">
        <v>2.72</v>
      </c>
    </row>
    <row r="41" spans="1:56" x14ac:dyDescent="0.25">
      <c r="A41" s="1" t="s">
        <v>1</v>
      </c>
      <c r="B41" s="1" t="s">
        <v>10917</v>
      </c>
      <c r="K41" s="1">
        <v>2.72</v>
      </c>
    </row>
    <row r="42" spans="1:56" x14ac:dyDescent="0.25">
      <c r="A42" s="1">
        <v>9</v>
      </c>
      <c r="B42" s="1" t="s">
        <v>10916</v>
      </c>
      <c r="C42" s="1">
        <v>2049.5000015757978</v>
      </c>
      <c r="D42" s="1">
        <v>0</v>
      </c>
      <c r="E42">
        <f>(R42-S42*(1000-T42)/(1000-U42))*AK42</f>
        <v>2.9826359310953232</v>
      </c>
      <c r="F42">
        <f>IF(AV42&lt;&gt;0,1/(1/AV42-1/N42),0)</f>
        <v>2.9506720517245353</v>
      </c>
      <c r="G42">
        <f>((AY42-AL42/2)*S42-E42)/(AY42+AL42/2)</f>
        <v>377.33903272349721</v>
      </c>
      <c r="H42">
        <f>AL42*1000</f>
        <v>24.773981032610806</v>
      </c>
      <c r="I42">
        <f>(AQ42-AW42)</f>
        <v>1.2682931935023187</v>
      </c>
      <c r="J42">
        <f>(P42+AP42*D42)</f>
        <v>24.930521011352539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25.293725967407227</v>
      </c>
      <c r="P42" s="1">
        <v>24.930521011352539</v>
      </c>
      <c r="Q42" s="1">
        <v>25.217094421386719</v>
      </c>
      <c r="R42" s="1">
        <v>399.94723510742188</v>
      </c>
      <c r="S42" s="1">
        <v>388.53515625</v>
      </c>
      <c r="T42" s="1">
        <v>-0.38714611530303955</v>
      </c>
      <c r="U42" s="1">
        <v>21.553262710571289</v>
      </c>
      <c r="V42" s="1">
        <v>-1.0537375211715698</v>
      </c>
      <c r="W42" s="1">
        <v>58.663848876953125</v>
      </c>
      <c r="X42" s="1">
        <v>300.5087890625</v>
      </c>
      <c r="Y42" s="1">
        <v>999.14666748046875</v>
      </c>
      <c r="Z42" s="1">
        <v>10.244505882263184</v>
      </c>
      <c r="AA42" s="1">
        <v>88.071914672851563</v>
      </c>
      <c r="AB42" s="1">
        <v>3.8520283699035645</v>
      </c>
      <c r="AC42" s="1">
        <v>-1.9853318929672241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1.1048117244944851</v>
      </c>
      <c r="AL42">
        <f>(U42-T42)/(1000-U42)*AK42</f>
        <v>2.4773981032610807E-2</v>
      </c>
      <c r="AM42">
        <f>(P42+273.15)</f>
        <v>298.08052101135252</v>
      </c>
      <c r="AN42">
        <f>(O42+273.15)</f>
        <v>298.4437259674072</v>
      </c>
      <c r="AO42">
        <f>(Y42*AG42+Z42*AH42)*AI42</f>
        <v>159.86346322364807</v>
      </c>
      <c r="AP42">
        <f>((AO42+0.00000010773*(AN42^4-AM42^4))-AL42*44100)/(L42*51.4+0.00000043092*AM42^3)</f>
        <v>-7.6472778862096122</v>
      </c>
      <c r="AQ42">
        <f>0.61365*EXP(17.502*J42/(240.97+J42))</f>
        <v>3.1665303078693068</v>
      </c>
      <c r="AR42">
        <f>AQ42*1000/AA42</f>
        <v>35.953916973777332</v>
      </c>
      <c r="AS42">
        <f>(AR42-U42)</f>
        <v>14.400654263206043</v>
      </c>
      <c r="AT42">
        <f>IF(D42,P42,(O42+P42)/2)</f>
        <v>25.112123489379883</v>
      </c>
      <c r="AU42">
        <f>0.61365*EXP(17.502*AT42/(240.97+AT42))</f>
        <v>3.2009949665721744</v>
      </c>
      <c r="AV42">
        <f>IF(AS42&lt;&gt;0,(1000-(AR42+U42)/2)/AS42*AL42,0)</f>
        <v>1.6708713162234079</v>
      </c>
      <c r="AW42">
        <f>U42*AA42/1000</f>
        <v>1.8982371143669881</v>
      </c>
      <c r="AX42">
        <f>(AU42-AW42)</f>
        <v>1.3027578522051864</v>
      </c>
      <c r="AY42">
        <f>1/(1.6/F42+1.37/N42)</f>
        <v>1.1137347866050313</v>
      </c>
      <c r="AZ42">
        <f>G42*AA42*0.001</f>
        <v>33.232971092760195</v>
      </c>
      <c r="BA42">
        <f>G42/S42</f>
        <v>0.97118375687141489</v>
      </c>
      <c r="BB42">
        <f>(1-AL42*AA42/AQ42/F42)*100</f>
        <v>76.647754568853841</v>
      </c>
      <c r="BC42">
        <f>(S42-E42/(N42/1.35))</f>
        <v>387.48992491105923</v>
      </c>
      <c r="BD42">
        <f>E42*BB42/100/BC42</f>
        <v>5.8998268630419924E-3</v>
      </c>
    </row>
    <row r="43" spans="1:56" x14ac:dyDescent="0.25">
      <c r="A43" s="1" t="s">
        <v>1</v>
      </c>
      <c r="B43" s="1" t="s">
        <v>10915</v>
      </c>
      <c r="K43" s="1">
        <v>2.72</v>
      </c>
    </row>
    <row r="44" spans="1:56" x14ac:dyDescent="0.25">
      <c r="A44" s="1" t="s">
        <v>1</v>
      </c>
      <c r="B44" s="1" t="s">
        <v>10914</v>
      </c>
      <c r="K44" s="1">
        <v>2.72</v>
      </c>
    </row>
    <row r="45" spans="1:56" x14ac:dyDescent="0.25">
      <c r="A45" s="1">
        <v>10</v>
      </c>
      <c r="B45" s="1" t="s">
        <v>10913</v>
      </c>
      <c r="C45" s="1">
        <v>2275.0000015422702</v>
      </c>
      <c r="D45" s="1">
        <v>0</v>
      </c>
      <c r="E45">
        <f>(R45-S45*(1000-T45)/(1000-U45))*AK45</f>
        <v>3.341746122080234</v>
      </c>
      <c r="F45">
        <f>IF(AV45&lt;&gt;0,1/(1/AV45-1/N45),0)</f>
        <v>3.3345188214412822</v>
      </c>
      <c r="G45">
        <f>((AY45-AL45/2)*S45-E45)/(AY45+AL45/2)</f>
        <v>377.05950247325876</v>
      </c>
      <c r="H45">
        <f>AL45*1000</f>
        <v>25.591095101808136</v>
      </c>
      <c r="I45">
        <f>(AQ45-AW45)</f>
        <v>1.2240767933775938</v>
      </c>
      <c r="J45">
        <f>(P45+AP45*D45)</f>
        <v>25.026264190673828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25.499094009399414</v>
      </c>
      <c r="P45" s="1">
        <v>25.026264190673828</v>
      </c>
      <c r="Q45" s="1">
        <v>25.338220596313477</v>
      </c>
      <c r="R45" s="1">
        <v>400.04251098632813</v>
      </c>
      <c r="S45" s="1">
        <v>388.03033447265625</v>
      </c>
      <c r="T45" s="1">
        <v>-0.38405907154083252</v>
      </c>
      <c r="U45" s="1">
        <v>22.262428283691406</v>
      </c>
      <c r="V45" s="1">
        <v>-1.0325931310653687</v>
      </c>
      <c r="W45" s="1">
        <v>59.855457305908203</v>
      </c>
      <c r="X45" s="1">
        <v>300.5240478515625</v>
      </c>
      <c r="Y45" s="1">
        <v>1250.2366943359375</v>
      </c>
      <c r="Z45" s="1">
        <v>10.43321418762207</v>
      </c>
      <c r="AA45" s="1">
        <v>88.066902160644531</v>
      </c>
      <c r="AB45" s="1">
        <v>4.1572012901306152</v>
      </c>
      <c r="AC45" s="1">
        <v>-2.018970251083374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1.1048678229836855</v>
      </c>
      <c r="AL45">
        <f>(U45-T45)/(1000-U45)*AK45</f>
        <v>2.5591095101808136E-2</v>
      </c>
      <c r="AM45">
        <f>(P45+273.15)</f>
        <v>298.17626419067381</v>
      </c>
      <c r="AN45">
        <f>(O45+273.15)</f>
        <v>298.64909400939939</v>
      </c>
      <c r="AO45">
        <f>(Y45*AG45+Z45*AH45)*AI45</f>
        <v>200.03786662255516</v>
      </c>
      <c r="AP45">
        <f>((AO45+0.00000010773*(AN45^4-AM45^4))-AL45*44100)/(L45*51.4+0.00000043092*AM45^3)</f>
        <v>-7.6021039272381614</v>
      </c>
      <c r="AQ45">
        <f>0.61365*EXP(17.502*J45/(240.97+J45))</f>
        <v>3.1846598868958105</v>
      </c>
      <c r="AR45">
        <f>AQ45*1000/AA45</f>
        <v>36.16182480322302</v>
      </c>
      <c r="AS45">
        <f>(AR45-U45)</f>
        <v>13.899396519531614</v>
      </c>
      <c r="AT45">
        <f>IF(D45,P45,(O45+P45)/2)</f>
        <v>25.262679100036621</v>
      </c>
      <c r="AU45">
        <f>0.61365*EXP(17.502*AT45/(240.97+AT45))</f>
        <v>3.2298155888893292</v>
      </c>
      <c r="AV45">
        <f>IF(AS45&lt;&gt;0,(1000-(AR45+U45)/2)/AS45*AL45,0)</f>
        <v>1.7873815426733111</v>
      </c>
      <c r="AW45">
        <f>U45*AA45/1000</f>
        <v>1.9605830935182167</v>
      </c>
      <c r="AX45">
        <f>(AU45-AW45)</f>
        <v>1.2692324953711125</v>
      </c>
      <c r="AY45">
        <f>1/(1.6/F45+1.37/N45)</f>
        <v>1.1969456384125001</v>
      </c>
      <c r="AZ45">
        <f>G45*AA45*0.001</f>
        <v>33.206462313053791</v>
      </c>
      <c r="BA45">
        <f>G45/S45</f>
        <v>0.97172687023475335</v>
      </c>
      <c r="BB45">
        <f>(1-AL45*AA45/AQ45/F45)*100</f>
        <v>78.777069109429362</v>
      </c>
      <c r="BC45">
        <f>(S45-E45/(N45/1.35))</f>
        <v>386.85925699143667</v>
      </c>
      <c r="BD45">
        <f>E45*BB45/100/BC45</f>
        <v>6.8048769791001652E-3</v>
      </c>
    </row>
    <row r="46" spans="1:56" x14ac:dyDescent="0.25">
      <c r="A46" s="1" t="s">
        <v>1</v>
      </c>
      <c r="B46" s="1" t="s">
        <v>10912</v>
      </c>
      <c r="K46" s="1">
        <v>2.72</v>
      </c>
    </row>
    <row r="47" spans="1:56" x14ac:dyDescent="0.25">
      <c r="A47" s="1" t="s">
        <v>1</v>
      </c>
      <c r="B47" s="1" t="s">
        <v>10911</v>
      </c>
      <c r="K47" s="1">
        <v>2.72</v>
      </c>
    </row>
    <row r="48" spans="1:56" x14ac:dyDescent="0.25">
      <c r="A48" s="1">
        <v>11</v>
      </c>
      <c r="B48" s="1" t="s">
        <v>10910</v>
      </c>
      <c r="C48" s="1">
        <v>2500.0000015422702</v>
      </c>
      <c r="D48" s="1">
        <v>0</v>
      </c>
      <c r="E48">
        <f>(R48-S48*(1000-T48)/(1000-U48))*AK48</f>
        <v>3.8158033820607105</v>
      </c>
      <c r="F48">
        <f>IF(AV48&lt;&gt;0,1/(1/AV48-1/N48),0)</f>
        <v>3.9232509899117902</v>
      </c>
      <c r="G48">
        <f>((AY48-AL48/2)*S48-E48)/(AY48+AL48/2)</f>
        <v>376.76810504045733</v>
      </c>
      <c r="H48">
        <f>AL48*1000</f>
        <v>26.618607862154576</v>
      </c>
      <c r="I48">
        <f>(AQ48-AW48)</f>
        <v>1.1700749973027058</v>
      </c>
      <c r="J48">
        <f>(P48+AP48*D48)</f>
        <v>25.154726028442383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25.514846801757813</v>
      </c>
      <c r="P48" s="1">
        <v>25.154726028442383</v>
      </c>
      <c r="Q48" s="1">
        <v>25.4600830078125</v>
      </c>
      <c r="R48" s="1">
        <v>400.23336791992188</v>
      </c>
      <c r="S48" s="1">
        <v>387.446533203125</v>
      </c>
      <c r="T48" s="1">
        <v>-0.37803959846496582</v>
      </c>
      <c r="U48" s="1">
        <v>23.154037475585938</v>
      </c>
      <c r="V48" s="1">
        <v>-1.015432596206665</v>
      </c>
      <c r="W48" s="1">
        <v>62.192855834960938</v>
      </c>
      <c r="X48" s="1">
        <v>300.55230712890625</v>
      </c>
      <c r="Y48" s="1">
        <v>1600.0335693359375</v>
      </c>
      <c r="Z48" s="1">
        <v>10.343846321105957</v>
      </c>
      <c r="AA48" s="1">
        <v>88.064659118652344</v>
      </c>
      <c r="AB48" s="1">
        <v>4.6064629554748535</v>
      </c>
      <c r="AC48" s="1">
        <v>-2.0889308452606201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1.1049717173856846</v>
      </c>
      <c r="AL48">
        <f>(U48-T48)/(1000-U48)*AK48</f>
        <v>2.6618607862154576E-2</v>
      </c>
      <c r="AM48">
        <f>(P48+273.15)</f>
        <v>298.30472602844236</v>
      </c>
      <c r="AN48">
        <f>(O48+273.15)</f>
        <v>298.66484680175779</v>
      </c>
      <c r="AO48">
        <f>(Y48*AG48+Z48*AH48)*AI48</f>
        <v>256.00536537158405</v>
      </c>
      <c r="AP48">
        <f>((AO48+0.00000010773*(AN48^4-AM48^4))-AL48*44100)/(L48*51.4+0.00000043092*AM48^3)</f>
        <v>-7.5240527303389646</v>
      </c>
      <c r="AQ48">
        <f>0.61365*EXP(17.502*J48/(240.97+J48))</f>
        <v>3.2091274148106832</v>
      </c>
      <c r="AR48">
        <f>AQ48*1000/AA48</f>
        <v>36.440581805772084</v>
      </c>
      <c r="AS48">
        <f>(AR48-U48)</f>
        <v>13.286544330186146</v>
      </c>
      <c r="AT48">
        <f>IF(D48,P48,(O48+P48)/2)</f>
        <v>25.334786415100098</v>
      </c>
      <c r="AU48">
        <f>0.61365*EXP(17.502*AT48/(240.97+AT48))</f>
        <v>3.2436990939537576</v>
      </c>
      <c r="AV48">
        <f>IF(AS48&lt;&gt;0,(1000-(AR48+U48)/2)/AS48*AL48,0)</f>
        <v>1.9437292586913248</v>
      </c>
      <c r="AW48">
        <f>U48*AA48/1000</f>
        <v>2.0390524175079774</v>
      </c>
      <c r="AX48">
        <f>(AU48-AW48)</f>
        <v>1.2046466764457802</v>
      </c>
      <c r="AY48">
        <f>1/(1.6/F48+1.37/N48)</f>
        <v>1.3098339997193509</v>
      </c>
      <c r="AZ48">
        <f>G48*AA48*0.001</f>
        <v>33.179954737168472</v>
      </c>
      <c r="BA48">
        <f>G48/S48</f>
        <v>0.97243896319219525</v>
      </c>
      <c r="BB48">
        <f>(1-AL48*AA48/AQ48/F48)*100</f>
        <v>81.381103269344166</v>
      </c>
      <c r="BC48">
        <f>(S48-E48/(N48/1.35))</f>
        <v>386.10932766738222</v>
      </c>
      <c r="BD48">
        <f>E48*BB48/100/BC48</f>
        <v>8.0426518304294453E-3</v>
      </c>
    </row>
    <row r="49" spans="1:56" x14ac:dyDescent="0.25">
      <c r="A49" s="1" t="s">
        <v>1</v>
      </c>
      <c r="B49" s="1" t="s">
        <v>10909</v>
      </c>
      <c r="K49" s="1">
        <v>2.72</v>
      </c>
    </row>
    <row r="50" spans="1:56" x14ac:dyDescent="0.25">
      <c r="A50" s="1" t="s">
        <v>1</v>
      </c>
      <c r="B50" s="1" t="s">
        <v>10908</v>
      </c>
      <c r="K50" s="1">
        <v>2.72</v>
      </c>
    </row>
    <row r="51" spans="1:56" x14ac:dyDescent="0.25">
      <c r="A51" s="1">
        <v>12</v>
      </c>
      <c r="B51" s="1" t="s">
        <v>10907</v>
      </c>
      <c r="C51" s="1">
        <v>2726.5000015087426</v>
      </c>
      <c r="D51" s="1">
        <v>0</v>
      </c>
      <c r="E51">
        <f>(R51-S51*(1000-T51)/(1000-U51))*AK51</f>
        <v>3.7658332476822607</v>
      </c>
      <c r="F51">
        <f>IF(AV51&lt;&gt;0,1/(1/AV51-1/N51),0)</f>
        <v>4.7017517779416513</v>
      </c>
      <c r="G51">
        <f>((AY51-AL51/2)*S51-E51)/(AY51+AL51/2)</f>
        <v>376.96352225202372</v>
      </c>
      <c r="H51">
        <f>AL51*1000</f>
        <v>27.74857033725057</v>
      </c>
      <c r="I51">
        <f>(AQ51-AW51)</f>
        <v>1.1188168847431097</v>
      </c>
      <c r="J51">
        <f>(P51+AP51*D51)</f>
        <v>25.337663650512695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25.718210220336914</v>
      </c>
      <c r="P51" s="1">
        <v>25.337663650512695</v>
      </c>
      <c r="Q51" s="1">
        <v>25.632986068725586</v>
      </c>
      <c r="R51" s="1">
        <v>400.08877563476563</v>
      </c>
      <c r="S51" s="1">
        <v>386.96035766601563</v>
      </c>
      <c r="T51" s="1">
        <v>-0.37510904669761658</v>
      </c>
      <c r="U51" s="1">
        <v>24.136474609375</v>
      </c>
      <c r="V51" s="1">
        <v>-0.99541211128234863</v>
      </c>
      <c r="W51" s="1">
        <v>64.050010681152344</v>
      </c>
      <c r="X51" s="1">
        <v>300.48806762695313</v>
      </c>
      <c r="Y51" s="1">
        <v>2000.2427978515625</v>
      </c>
      <c r="Z51" s="1">
        <v>7.9434695243835449</v>
      </c>
      <c r="AA51" s="1">
        <v>88.05914306640625</v>
      </c>
      <c r="AB51" s="1">
        <v>5.8548331260681152</v>
      </c>
      <c r="AC51" s="1">
        <v>-2.1179981231689453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1.1047355427461509</v>
      </c>
      <c r="AL51">
        <f>(U51-T51)/(1000-U51)*AK51</f>
        <v>2.7748570337250568E-2</v>
      </c>
      <c r="AM51">
        <f>(P51+273.15)</f>
        <v>298.48766365051267</v>
      </c>
      <c r="AN51">
        <f>(O51+273.15)</f>
        <v>298.86821022033689</v>
      </c>
      <c r="AO51">
        <f>(Y51*AG51+Z51*AH51)*AI51</f>
        <v>320.03884050282431</v>
      </c>
      <c r="AP51">
        <f>((AO51+0.00000010773*(AN51^4-AM51^4))-AL51*44100)/(L51*51.4+0.00000043092*AM51^3)</f>
        <v>-7.4038276264551408</v>
      </c>
      <c r="AQ51">
        <f>0.61365*EXP(17.502*J51/(240.97+J51))</f>
        <v>3.2442541554887447</v>
      </c>
      <c r="AR51">
        <f>AQ51*1000/AA51</f>
        <v>36.841763870473066</v>
      </c>
      <c r="AS51">
        <f>(AR51-U51)</f>
        <v>12.705289261098066</v>
      </c>
      <c r="AT51">
        <f>IF(D51,P51,(O51+P51)/2)</f>
        <v>25.527936935424805</v>
      </c>
      <c r="AU51">
        <f>0.61365*EXP(17.502*AT51/(240.97+AT51))</f>
        <v>3.2811454117402077</v>
      </c>
      <c r="AV51">
        <f>IF(AS51&lt;&gt;0,(1000-(AR51+U51)/2)/AS51*AL51,0)</f>
        <v>2.1174284437484454</v>
      </c>
      <c r="AW51">
        <f>U51*AA51/1000</f>
        <v>2.125437270745635</v>
      </c>
      <c r="AX51">
        <f>(AU51-AW51)</f>
        <v>1.1557081409945726</v>
      </c>
      <c r="AY51">
        <f>1/(1.6/F51+1.37/N51)</f>
        <v>1.4369278286489069</v>
      </c>
      <c r="AZ51">
        <f>G51*AA51*0.001</f>
        <v>33.195084736807374</v>
      </c>
      <c r="BA51">
        <f>G51/S51</f>
        <v>0.97416573761124092</v>
      </c>
      <c r="BB51">
        <f>(1-AL51*AA51/AQ51/F51)*100</f>
        <v>83.98081193087225</v>
      </c>
      <c r="BC51">
        <f>(S51-E51/(N51/1.35))</f>
        <v>385.64066360390558</v>
      </c>
      <c r="BD51">
        <f>E51*BB51/100/BC51</f>
        <v>8.2008398902004929E-3</v>
      </c>
    </row>
    <row r="52" spans="1:56" x14ac:dyDescent="0.25">
      <c r="A52" s="1" t="s">
        <v>1</v>
      </c>
      <c r="B52" s="1" t="s">
        <v>10906</v>
      </c>
    </row>
    <row r="53" spans="1:56" x14ac:dyDescent="0.25">
      <c r="A53" s="1" t="s">
        <v>1</v>
      </c>
      <c r="B53" s="1" t="s">
        <v>10905</v>
      </c>
    </row>
    <row r="54" spans="1:56" x14ac:dyDescent="0.25">
      <c r="A54" s="1" t="s">
        <v>1</v>
      </c>
      <c r="B54" s="1" t="s">
        <v>10904</v>
      </c>
    </row>
    <row r="55" spans="1:56" x14ac:dyDescent="0.25">
      <c r="A55" s="1" t="s">
        <v>1</v>
      </c>
      <c r="B55" s="1" t="s">
        <v>10903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14142-3226-445E-BDBB-0A60BFE86E4C}">
  <dimension ref="A1:BD56"/>
  <sheetViews>
    <sheetView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3606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3605</v>
      </c>
    </row>
    <row r="12" spans="1:56" x14ac:dyDescent="0.25">
      <c r="A12" s="1" t="s">
        <v>1</v>
      </c>
      <c r="B12" s="1" t="s">
        <v>3604</v>
      </c>
    </row>
    <row r="13" spans="1:56" x14ac:dyDescent="0.25">
      <c r="A13" s="1" t="s">
        <v>1</v>
      </c>
      <c r="B13" s="1" t="s">
        <v>3603</v>
      </c>
    </row>
    <row r="14" spans="1:56" x14ac:dyDescent="0.25">
      <c r="A14" s="1" t="s">
        <v>1</v>
      </c>
      <c r="B14" s="1" t="s">
        <v>3602</v>
      </c>
    </row>
    <row r="15" spans="1:56" x14ac:dyDescent="0.25">
      <c r="A15" s="1" t="s">
        <v>1</v>
      </c>
      <c r="B15" s="1" t="s">
        <v>3601</v>
      </c>
    </row>
    <row r="16" spans="1:56" x14ac:dyDescent="0.25">
      <c r="A16" s="1" t="s">
        <v>1</v>
      </c>
      <c r="B16" s="1" t="s">
        <v>3600</v>
      </c>
    </row>
    <row r="17" spans="1:56" x14ac:dyDescent="0.25">
      <c r="A17" s="1" t="s">
        <v>1</v>
      </c>
      <c r="B17" s="1" t="s">
        <v>3599</v>
      </c>
    </row>
    <row r="18" spans="1:56" x14ac:dyDescent="0.25">
      <c r="A18" s="1" t="s">
        <v>1</v>
      </c>
      <c r="B18" s="1" t="s">
        <v>3598</v>
      </c>
    </row>
    <row r="19" spans="1:56" x14ac:dyDescent="0.25">
      <c r="A19" s="1">
        <v>1</v>
      </c>
      <c r="B19" s="1" t="s">
        <v>3597</v>
      </c>
      <c r="C19" s="1">
        <v>286.00000178813934</v>
      </c>
      <c r="D19" s="1">
        <v>0</v>
      </c>
      <c r="E19">
        <f>(R19-S19*(1000-T19)/(1000-U19))*AK19</f>
        <v>-2.6938275974933261</v>
      </c>
      <c r="F19">
        <f>IF(AV19&lt;&gt;0,1/(1/AV19-1/N19),0)</f>
        <v>4.8471461476618973</v>
      </c>
      <c r="G19">
        <f>((AY19-AL19/2)*S19-E19)/(AY19+AL19/2)</f>
        <v>389.28702417909716</v>
      </c>
      <c r="H19">
        <f>AL19*1000</f>
        <v>24.652729368886053</v>
      </c>
      <c r="I19">
        <f>(AQ19-AW19)</f>
        <v>0.92536638238591729</v>
      </c>
      <c r="J19">
        <f>(P19+AP19*D19)</f>
        <v>23.084177017211914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24.561590194702148</v>
      </c>
      <c r="P19" s="1">
        <v>23.084177017211914</v>
      </c>
      <c r="Q19" s="1">
        <v>24.707790374755859</v>
      </c>
      <c r="R19" s="1">
        <v>400.15756225585938</v>
      </c>
      <c r="S19" s="1">
        <v>393.81143188476563</v>
      </c>
      <c r="T19" s="1">
        <v>-5.1489785313606262E-2</v>
      </c>
      <c r="U19" s="1">
        <v>21.766143798828125</v>
      </c>
      <c r="V19" s="1">
        <v>-0.14577281475067139</v>
      </c>
      <c r="W19" s="1">
        <v>61.622165679931641</v>
      </c>
      <c r="X19" s="1">
        <v>300.65536499023438</v>
      </c>
      <c r="Y19" s="1">
        <v>-4.8665445297956467E-2</v>
      </c>
      <c r="Z19" s="1">
        <v>2.4564990997314453</v>
      </c>
      <c r="AA19" s="1">
        <v>87.693695068359375</v>
      </c>
      <c r="AB19" s="1">
        <v>20.02454948425293</v>
      </c>
      <c r="AC19" s="1">
        <v>-1.1987897157669067</v>
      </c>
      <c r="AD19" s="1">
        <v>0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1.1053506065817438</v>
      </c>
      <c r="AL19">
        <f>(U19-T19)/(1000-U19)*AK19</f>
        <v>2.4652729368886052E-2</v>
      </c>
      <c r="AM19">
        <f>(P19+273.15)</f>
        <v>296.23417701721189</v>
      </c>
      <c r="AN19">
        <f>(O19+273.15)</f>
        <v>297.71159019470213</v>
      </c>
      <c r="AO19">
        <f>(Y19*AG19+Z19*AH19)*AI19</f>
        <v>-7.7864710736318399E-3</v>
      </c>
      <c r="AP19">
        <f>((AO19+0.00000010773*(AN19^4-AM19^4))-AL19*44100)/(L19*51.4+0.00000043092*AM19^3)</f>
        <v>-8.8321441067654405</v>
      </c>
      <c r="AQ19">
        <f>0.61365*EXP(17.502*J19/(240.97+J19))</f>
        <v>2.8341199594944122</v>
      </c>
      <c r="AR19">
        <f>AQ19*1000/AA19</f>
        <v>32.318400510836575</v>
      </c>
      <c r="AS19">
        <f>(AR19-U19)</f>
        <v>10.55225671200845</v>
      </c>
      <c r="AT19">
        <f>IF(D19,P19,(O19+P19)/2)</f>
        <v>23.822883605957031</v>
      </c>
      <c r="AU19">
        <f>0.61365*EXP(17.502*AT19/(240.97+AT19))</f>
        <v>2.9632576534357327</v>
      </c>
      <c r="AV19">
        <f>IF(AS19&lt;&gt;0,(1000-(AR19+U19)/2)/AS19*AL19,0)</f>
        <v>2.2730743012191037</v>
      </c>
      <c r="AW19">
        <f>U19*AA19/1000</f>
        <v>1.9087535771084949</v>
      </c>
      <c r="AX19">
        <f>(AU19-AW19)</f>
        <v>1.0545040763272377</v>
      </c>
      <c r="AY19">
        <f>1/(1.6/F19+1.37/N19)</f>
        <v>1.5380863106248086</v>
      </c>
      <c r="AZ19">
        <f>G19*AA19*0.001</f>
        <v>34.138017592430792</v>
      </c>
      <c r="BA19">
        <f>G19/S19</f>
        <v>0.98851123319601253</v>
      </c>
      <c r="BB19">
        <f>(1-AL19*AA19/AQ19/F19)*100</f>
        <v>84.262743079556017</v>
      </c>
      <c r="BC19">
        <f>(S19-E19/(N19/1.35))</f>
        <v>394.66105141007341</v>
      </c>
      <c r="BD19">
        <f>E19*BB19/100/BC19</f>
        <v>-5.7514999754141958E-3</v>
      </c>
    </row>
    <row r="20" spans="1:56" x14ac:dyDescent="0.25">
      <c r="A20" s="1" t="s">
        <v>1</v>
      </c>
      <c r="B20" s="1" t="s">
        <v>3596</v>
      </c>
      <c r="K20" s="1">
        <v>2.72</v>
      </c>
    </row>
    <row r="21" spans="1:56" x14ac:dyDescent="0.25">
      <c r="A21" s="1" t="s">
        <v>1</v>
      </c>
      <c r="B21" s="1" t="s">
        <v>3595</v>
      </c>
      <c r="K21" s="1">
        <v>2.72</v>
      </c>
    </row>
    <row r="22" spans="1:56" x14ac:dyDescent="0.25">
      <c r="A22" s="1">
        <v>2</v>
      </c>
      <c r="B22" s="1" t="s">
        <v>3594</v>
      </c>
      <c r="C22" s="1">
        <v>492.50000179931521</v>
      </c>
      <c r="D22" s="1">
        <v>0</v>
      </c>
      <c r="E22">
        <f>(R22-S22*(1000-T22)/(1000-U22))*AK22</f>
        <v>-1.347389619515508</v>
      </c>
      <c r="F22">
        <f>IF(AV22&lt;&gt;0,1/(1/AV22-1/N22),0)</f>
        <v>4.6383758349920541</v>
      </c>
      <c r="G22">
        <f>((AY22-AL22/2)*S22-E22)/(AY22+AL22/2)</f>
        <v>387.29164709527174</v>
      </c>
      <c r="H22">
        <f>AL22*1000</f>
        <v>24.135397979287287</v>
      </c>
      <c r="I22">
        <f>(AQ22-AW22)</f>
        <v>0.92548544202827676</v>
      </c>
      <c r="J22">
        <f>(P22+AP22*D22)</f>
        <v>22.855201721191406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24.514423370361328</v>
      </c>
      <c r="P22" s="1">
        <v>22.855201721191406</v>
      </c>
      <c r="Q22" s="1">
        <v>24.715366363525391</v>
      </c>
      <c r="R22" s="1">
        <v>400.01052856445313</v>
      </c>
      <c r="S22" s="1">
        <v>392.65484619140625</v>
      </c>
      <c r="T22" s="1">
        <v>-5.2416514605283737E-2</v>
      </c>
      <c r="U22" s="1">
        <v>21.32005500793457</v>
      </c>
      <c r="V22" s="1">
        <v>-0.14881454408168793</v>
      </c>
      <c r="W22" s="1">
        <v>60.529293060302734</v>
      </c>
      <c r="X22" s="1">
        <v>300.61407470703125</v>
      </c>
      <c r="Y22" s="1">
        <v>25.733663558959961</v>
      </c>
      <c r="Z22" s="1">
        <v>2.3950393199920654</v>
      </c>
      <c r="AA22" s="1">
        <v>87.692955017089844</v>
      </c>
      <c r="AB22" s="1">
        <v>20.785821914672852</v>
      </c>
      <c r="AC22" s="1">
        <v>-1.1794884204864502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1.1051988040699676</v>
      </c>
      <c r="AL22">
        <f>(U22-T22)/(1000-U22)*AK22</f>
        <v>2.4135397979287286E-2</v>
      </c>
      <c r="AM22">
        <f>(P22+273.15)</f>
        <v>296.00520172119138</v>
      </c>
      <c r="AN22">
        <f>(O22+273.15)</f>
        <v>297.66442337036131</v>
      </c>
      <c r="AO22">
        <f>(Y22*AG22+Z22*AH22)*AI22</f>
        <v>4.1173860774028412</v>
      </c>
      <c r="AP22">
        <f>((AO22+0.00000010773*(AN22^4-AM22^4))-AL22*44100)/(L22*51.4+0.00000043092*AM22^3)</f>
        <v>-8.5950107281833912</v>
      </c>
      <c r="AQ22">
        <f>0.61365*EXP(17.502*J22/(240.97+J22))</f>
        <v>2.7951040668009641</v>
      </c>
      <c r="AR22">
        <f>AQ22*1000/AA22</f>
        <v>31.873758459345414</v>
      </c>
      <c r="AS22">
        <f>(AR22-U22)</f>
        <v>10.553703451410843</v>
      </c>
      <c r="AT22">
        <f>IF(D22,P22,(O22+P22)/2)</f>
        <v>23.684812545776367</v>
      </c>
      <c r="AU22">
        <f>0.61365*EXP(17.502*AT22/(240.97+AT22))</f>
        <v>2.9387369162248627</v>
      </c>
      <c r="AV22">
        <f>IF(AS22&lt;&gt;0,(1000-(AR22+U22)/2)/AS22*AL22,0)</f>
        <v>2.2260878523275389</v>
      </c>
      <c r="AW22">
        <f>U22*AA22/1000</f>
        <v>1.8696186247726874</v>
      </c>
      <c r="AX22">
        <f>(AU22-AW22)</f>
        <v>1.0691182914521753</v>
      </c>
      <c r="AY22">
        <f>1/(1.6/F22+1.37/N22)</f>
        <v>1.5037237560896755</v>
      </c>
      <c r="AZ22">
        <f>G22*AA22*0.001</f>
        <v>33.962748987220301</v>
      </c>
      <c r="BA22">
        <f>G22/S22</f>
        <v>0.98634118705485141</v>
      </c>
      <c r="BB22">
        <f>(1-AL22*AA22/AQ22/F22)*100</f>
        <v>83.674922493720743</v>
      </c>
      <c r="BC22">
        <f>(S22-E22/(N22/1.35))</f>
        <v>393.07980602551095</v>
      </c>
      <c r="BD22">
        <f>E22*BB22/100/BC22</f>
        <v>-2.8681891120727527E-3</v>
      </c>
    </row>
    <row r="23" spans="1:56" x14ac:dyDescent="0.25">
      <c r="A23" s="1" t="s">
        <v>1</v>
      </c>
      <c r="B23" s="1" t="s">
        <v>3593</v>
      </c>
      <c r="K23" s="1">
        <v>2.72</v>
      </c>
    </row>
    <row r="24" spans="1:56" x14ac:dyDescent="0.25">
      <c r="A24" s="1" t="s">
        <v>1</v>
      </c>
      <c r="B24" s="1" t="s">
        <v>3592</v>
      </c>
      <c r="K24" s="1">
        <v>2.72</v>
      </c>
    </row>
    <row r="25" spans="1:56" x14ac:dyDescent="0.25">
      <c r="A25" s="1">
        <v>3</v>
      </c>
      <c r="B25" s="1" t="s">
        <v>3591</v>
      </c>
      <c r="C25" s="1">
        <v>699.50000179931521</v>
      </c>
      <c r="D25" s="1">
        <v>0</v>
      </c>
      <c r="E25">
        <f>(R25-S25*(1000-T25)/(1000-U25))*AK25</f>
        <v>-0.29163711255713293</v>
      </c>
      <c r="F25">
        <f>IF(AV25&lt;&gt;0,1/(1/AV25-1/N25),0)</f>
        <v>4.4780717444047111</v>
      </c>
      <c r="G25">
        <f>((AY25-AL25/2)*S25-E25)/(AY25+AL25/2)</f>
        <v>386.00639987662674</v>
      </c>
      <c r="H25">
        <f>AL25*1000</f>
        <v>23.653375220454407</v>
      </c>
      <c r="I25">
        <f>(AQ25-AW25)</f>
        <v>0.92299992703643596</v>
      </c>
      <c r="J25">
        <f>(P25+AP25*D25)</f>
        <v>22.620565414428711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24.418855667114258</v>
      </c>
      <c r="P25" s="1">
        <v>22.620565414428711</v>
      </c>
      <c r="Q25" s="1">
        <v>24.645412445068359</v>
      </c>
      <c r="R25" s="1">
        <v>400.1669921875</v>
      </c>
      <c r="S25" s="1">
        <v>392.04177856445313</v>
      </c>
      <c r="T25" s="1">
        <v>-5.3158603608608246E-2</v>
      </c>
      <c r="U25" s="1">
        <v>20.898008346557617</v>
      </c>
      <c r="V25" s="1">
        <v>-0.15178756415843964</v>
      </c>
      <c r="W25" s="1">
        <v>59.671577453613281</v>
      </c>
      <c r="X25" s="1">
        <v>300.66421508789063</v>
      </c>
      <c r="Y25" s="1">
        <v>50.879203796386719</v>
      </c>
      <c r="Z25" s="1">
        <v>2.3962886333465576</v>
      </c>
      <c r="AA25" s="1">
        <v>87.693138122558594</v>
      </c>
      <c r="AB25" s="1">
        <v>21.067695617675781</v>
      </c>
      <c r="AC25" s="1">
        <v>-1.1589524745941162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1.10538314370548</v>
      </c>
      <c r="AL25">
        <f>(U25-T25)/(1000-U25)*AK25</f>
        <v>2.3653375220454409E-2</v>
      </c>
      <c r="AM25">
        <f>(P25+273.15)</f>
        <v>295.77056541442869</v>
      </c>
      <c r="AN25">
        <f>(O25+273.15)</f>
        <v>297.56885566711424</v>
      </c>
      <c r="AO25">
        <f>(Y25*AG25+Z25*AH25)*AI25</f>
        <v>8.1406724254636629</v>
      </c>
      <c r="AP25">
        <f>((AO25+0.00000010773*(AN25^4-AM25^4))-AL25*44100)/(L25*51.4+0.00000043092*AM25^3)</f>
        <v>-8.3755733882866981</v>
      </c>
      <c r="AQ25">
        <f>0.61365*EXP(17.502*J25/(240.97+J25))</f>
        <v>2.7556118594574954</v>
      </c>
      <c r="AR25">
        <f>AQ25*1000/AA25</f>
        <v>31.42334643796524</v>
      </c>
      <c r="AS25">
        <f>(AR25-U25)</f>
        <v>10.525338091407622</v>
      </c>
      <c r="AT25">
        <f>IF(D25,P25,(O25+P25)/2)</f>
        <v>23.519710540771484</v>
      </c>
      <c r="AU25">
        <f>0.61365*EXP(17.502*AT25/(240.97+AT25))</f>
        <v>2.9096487159207589</v>
      </c>
      <c r="AV25">
        <f>IF(AS25&lt;&gt;0,(1000-(AR25+U25)/2)/AS25*AL25,0)</f>
        <v>2.1884890254383675</v>
      </c>
      <c r="AW25">
        <f>U25*AA25/1000</f>
        <v>1.8326119324210595</v>
      </c>
      <c r="AX25">
        <f>(AU25-AW25)</f>
        <v>1.0770367834996994</v>
      </c>
      <c r="AY25">
        <f>1/(1.6/F25+1.37/N25)</f>
        <v>1.4763109492274082</v>
      </c>
      <c r="AZ25">
        <f>G25*AA25*0.001</f>
        <v>33.85011254057261</v>
      </c>
      <c r="BA25">
        <f>G25/S25</f>
        <v>0.98460526653581093</v>
      </c>
      <c r="BB25">
        <f>(1-AL25*AA25/AQ25/F25)*100</f>
        <v>83.190699526474305</v>
      </c>
      <c r="BC25">
        <f>(S25-E25/(N25/1.35))</f>
        <v>392.13375942668927</v>
      </c>
      <c r="BD25">
        <f>E25*BB25/100/BC25</f>
        <v>-6.1870458276737025E-4</v>
      </c>
    </row>
    <row r="26" spans="1:56" x14ac:dyDescent="0.25">
      <c r="A26" s="1" t="s">
        <v>1</v>
      </c>
      <c r="B26" s="1" t="s">
        <v>3590</v>
      </c>
      <c r="K26" s="1">
        <v>2.72</v>
      </c>
    </row>
    <row r="27" spans="1:56" x14ac:dyDescent="0.25">
      <c r="A27" s="1" t="s">
        <v>1</v>
      </c>
      <c r="B27" s="1" t="s">
        <v>3589</v>
      </c>
      <c r="K27" s="1">
        <v>2.72</v>
      </c>
    </row>
    <row r="28" spans="1:56" x14ac:dyDescent="0.25">
      <c r="A28" s="1">
        <v>4</v>
      </c>
      <c r="B28" s="1" t="s">
        <v>3588</v>
      </c>
      <c r="C28" s="1">
        <v>905.50000179931521</v>
      </c>
      <c r="D28" s="1">
        <v>0</v>
      </c>
      <c r="E28">
        <f>(R28-S28*(1000-T28)/(1000-U28))*AK28</f>
        <v>0.95404909107613189</v>
      </c>
      <c r="F28">
        <f>IF(AV28&lt;&gt;0,1/(1/AV28-1/N28),0)</f>
        <v>4.4531858221379306</v>
      </c>
      <c r="G28">
        <f>((AY28-AL28/2)*S28-E28)/(AY28+AL28/2)</f>
        <v>384.12082707472325</v>
      </c>
      <c r="H28">
        <f>AL28*1000</f>
        <v>23.500617071563635</v>
      </c>
      <c r="I28">
        <f>(AQ28-AW28)</f>
        <v>0.91966788405201294</v>
      </c>
      <c r="J28">
        <f>(P28+AP28*D28)</f>
        <v>22.532093048095703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24.344650268554688</v>
      </c>
      <c r="P28" s="1">
        <v>22.532093048095703</v>
      </c>
      <c r="Q28" s="1">
        <v>24.578891754150391</v>
      </c>
      <c r="R28" s="1">
        <v>400.13272094726563</v>
      </c>
      <c r="S28" s="1">
        <v>390.9561767578125</v>
      </c>
      <c r="T28" s="1">
        <v>-5.4379422217607498E-2</v>
      </c>
      <c r="U28" s="1">
        <v>20.768014907836914</v>
      </c>
      <c r="V28" s="1">
        <v>-0.15596236288547516</v>
      </c>
      <c r="W28" s="1">
        <v>59.563499450683594</v>
      </c>
      <c r="X28" s="1">
        <v>300.60977172851563</v>
      </c>
      <c r="Y28" s="1">
        <v>101.10259246826172</v>
      </c>
      <c r="Z28" s="1">
        <v>2.3697667121887207</v>
      </c>
      <c r="AA28" s="1">
        <v>87.69158935546875</v>
      </c>
      <c r="AB28" s="1">
        <v>21.109334945678711</v>
      </c>
      <c r="AC28" s="1">
        <v>-1.1558005809783936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1.105182984296013</v>
      </c>
      <c r="AL28">
        <f>(U28-T28)/(1000-U28)*AK28</f>
        <v>2.3500617071563635E-2</v>
      </c>
      <c r="AM28">
        <f>(P28+273.15)</f>
        <v>295.68209304809568</v>
      </c>
      <c r="AN28">
        <f>(O28+273.15)</f>
        <v>297.49465026855466</v>
      </c>
      <c r="AO28">
        <f>(Y28*AG28+Z28*AH28)*AI28</f>
        <v>16.176414433350828</v>
      </c>
      <c r="AP28">
        <f>((AO28+0.00000010773*(AN28^4-AM28^4))-AL28*44100)/(L28*51.4+0.00000043092*AM28^3)</f>
        <v>-8.2531382016449637</v>
      </c>
      <c r="AQ28">
        <f>0.61365*EXP(17.502*J28/(240.97+J28))</f>
        <v>2.7408481190783007</v>
      </c>
      <c r="AR28">
        <f>AQ28*1000/AA28</f>
        <v>31.255541600094993</v>
      </c>
      <c r="AS28">
        <f>(AR28-U28)</f>
        <v>10.487526692258079</v>
      </c>
      <c r="AT28">
        <f>IF(D28,P28,(O28+P28)/2)</f>
        <v>23.438371658325195</v>
      </c>
      <c r="AU28">
        <f>0.61365*EXP(17.502*AT28/(240.97+AT28))</f>
        <v>2.8954109876666685</v>
      </c>
      <c r="AV28">
        <f>IF(AS28&lt;&gt;0,(1000-(AR28+U28)/2)/AS28*AL28,0)</f>
        <v>2.1825283408683687</v>
      </c>
      <c r="AW28">
        <f>U28*AA28/1000</f>
        <v>1.8211802350262878</v>
      </c>
      <c r="AX28">
        <f>(AU28-AW28)</f>
        <v>1.0742307526403807</v>
      </c>
      <c r="AY28">
        <f>1/(1.6/F28+1.37/N28)</f>
        <v>1.4719719533866553</v>
      </c>
      <c r="AZ28">
        <f>G28*AA28*0.001</f>
        <v>33.684165830719657</v>
      </c>
      <c r="BA28">
        <f>G28/S28</f>
        <v>0.98251632768722419</v>
      </c>
      <c r="BB28">
        <f>(1-AL28*AA28/AQ28/F28)*100</f>
        <v>83.115763783537076</v>
      </c>
      <c r="BC28">
        <f>(S28-E28/(N28/1.35))</f>
        <v>390.65527452612002</v>
      </c>
      <c r="BD28">
        <f>E28*BB28/100/BC28</f>
        <v>2.0298335658713884E-3</v>
      </c>
    </row>
    <row r="29" spans="1:56" x14ac:dyDescent="0.25">
      <c r="A29" s="1" t="s">
        <v>1</v>
      </c>
      <c r="B29" s="1" t="s">
        <v>3587</v>
      </c>
      <c r="K29" s="1">
        <v>2.72</v>
      </c>
    </row>
    <row r="30" spans="1:56" x14ac:dyDescent="0.25">
      <c r="A30" s="1" t="s">
        <v>1</v>
      </c>
      <c r="B30" s="1" t="s">
        <v>3586</v>
      </c>
      <c r="K30" s="1">
        <v>2.72</v>
      </c>
    </row>
    <row r="31" spans="1:56" x14ac:dyDescent="0.25">
      <c r="A31" s="1">
        <v>5</v>
      </c>
      <c r="B31" s="1" t="s">
        <v>3585</v>
      </c>
      <c r="C31" s="1">
        <v>1112.5000017993152</v>
      </c>
      <c r="D31" s="1">
        <v>0</v>
      </c>
      <c r="E31">
        <f>(R31-S31*(1000-T31)/(1000-U31))*AK31</f>
        <v>1.9302090541579042</v>
      </c>
      <c r="F31">
        <f>IF(AV31&lt;&gt;0,1/(1/AV31-1/N31),0)</f>
        <v>4.4617163910608744</v>
      </c>
      <c r="G31">
        <f>((AY31-AL31/2)*S31-E31)/(AY31+AL31/2)</f>
        <v>382.50040221421011</v>
      </c>
      <c r="H31">
        <f>AL31*1000</f>
        <v>23.471275273191292</v>
      </c>
      <c r="I31">
        <f>(AQ31-AW31)</f>
        <v>0.91764514311400691</v>
      </c>
      <c r="J31">
        <f>(P31+AP31*D31)</f>
        <v>22.504419326782227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24.300661087036133</v>
      </c>
      <c r="P31" s="1">
        <v>22.504419326782227</v>
      </c>
      <c r="Q31" s="1">
        <v>24.538633346557617</v>
      </c>
      <c r="R31" s="1">
        <v>399.98989868164063</v>
      </c>
      <c r="S31" s="1">
        <v>389.96279907226563</v>
      </c>
      <c r="T31" s="1">
        <v>-5.4722819477319717E-2</v>
      </c>
      <c r="U31" s="1">
        <v>20.739734649658203</v>
      </c>
      <c r="V31" s="1">
        <v>-0.15735277533531189</v>
      </c>
      <c r="W31" s="1">
        <v>59.636081695556641</v>
      </c>
      <c r="X31" s="1">
        <v>300.646484375</v>
      </c>
      <c r="Y31" s="1">
        <v>149.7935791015625</v>
      </c>
      <c r="Z31" s="1">
        <v>2.5758814811706543</v>
      </c>
      <c r="AA31" s="1">
        <v>87.686714172363281</v>
      </c>
      <c r="AB31" s="1">
        <v>21.140317916870117</v>
      </c>
      <c r="AC31" s="1">
        <v>-1.1592258214950562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1.105317957261029</v>
      </c>
      <c r="AL31">
        <f>(U31-T31)/(1000-U31)*AK31</f>
        <v>2.3471275273191292E-2</v>
      </c>
      <c r="AM31">
        <f>(P31+273.15)</f>
        <v>295.6544193267822</v>
      </c>
      <c r="AN31">
        <f>(O31+273.15)</f>
        <v>297.45066108703611</v>
      </c>
      <c r="AO31">
        <f>(Y31*AG31+Z31*AH31)*AI31</f>
        <v>23.966972120546416</v>
      </c>
      <c r="AP31">
        <f>((AO31+0.00000010773*(AN31^4-AM31^4))-AL31*44100)/(L31*51.4+0.00000043092*AM31^3)</f>
        <v>-8.1799347714141692</v>
      </c>
      <c r="AQ31">
        <f>0.61365*EXP(17.502*J31/(240.97+J31))</f>
        <v>2.7362443273492447</v>
      </c>
      <c r="AR31">
        <f>AQ31*1000/AA31</f>
        <v>31.204776609267025</v>
      </c>
      <c r="AS31">
        <f>(AR31-U31)</f>
        <v>10.465041959608822</v>
      </c>
      <c r="AT31">
        <f>IF(D31,P31,(O31+P31)/2)</f>
        <v>23.40254020690918</v>
      </c>
      <c r="AU31">
        <f>0.61365*EXP(17.502*AT31/(240.97+AT31))</f>
        <v>2.8891583339522344</v>
      </c>
      <c r="AV31">
        <f>IF(AS31&lt;&gt;0,(1000-(AR31+U31)/2)/AS31*AL31,0)</f>
        <v>2.1845754083054856</v>
      </c>
      <c r="AW31">
        <f>U31*AA31/1000</f>
        <v>1.8185991842352378</v>
      </c>
      <c r="AX31">
        <f>(AU31-AW31)</f>
        <v>1.0705591497169966</v>
      </c>
      <c r="AY31">
        <f>1/(1.6/F31+1.37/N31)</f>
        <v>1.473461875749893</v>
      </c>
      <c r="AZ31">
        <f>G31*AA31*0.001</f>
        <v>33.540203439771432</v>
      </c>
      <c r="BA31">
        <f>G31/S31</f>
        <v>0.98086382373957515</v>
      </c>
      <c r="BB31">
        <f>(1-AL31*AA31/AQ31/F31)*100</f>
        <v>83.141705041145244</v>
      </c>
      <c r="BC31">
        <f>(S31-E31/(N31/1.35))</f>
        <v>389.35402095229074</v>
      </c>
      <c r="BD31">
        <f>E31*BB31/100/BC31</f>
        <v>4.121721189780876E-3</v>
      </c>
    </row>
    <row r="32" spans="1:56" x14ac:dyDescent="0.25">
      <c r="A32" s="1" t="s">
        <v>1</v>
      </c>
      <c r="B32" s="1" t="s">
        <v>3584</v>
      </c>
      <c r="K32" s="1">
        <v>2.72</v>
      </c>
    </row>
    <row r="33" spans="1:56" x14ac:dyDescent="0.25">
      <c r="A33" s="1" t="s">
        <v>1</v>
      </c>
      <c r="B33" s="1" t="s">
        <v>3583</v>
      </c>
      <c r="K33" s="1">
        <v>2.72</v>
      </c>
    </row>
    <row r="34" spans="1:56" x14ac:dyDescent="0.25">
      <c r="A34" s="1">
        <v>6</v>
      </c>
      <c r="B34" s="1" t="s">
        <v>3582</v>
      </c>
      <c r="C34" s="1">
        <v>1319.5000017993152</v>
      </c>
      <c r="D34" s="1">
        <v>0</v>
      </c>
      <c r="E34">
        <f>(R34-S34*(1000-T34)/(1000-U34))*AK34</f>
        <v>3.119848871260551</v>
      </c>
      <c r="F34">
        <f>IF(AV34&lt;&gt;0,1/(1/AV34-1/N34),0)</f>
        <v>4.5584213287885404</v>
      </c>
      <c r="G34">
        <f>((AY34-AL34/2)*S34-E34)/(AY34+AL34/2)</f>
        <v>380.66577352649222</v>
      </c>
      <c r="H34">
        <f>AL34*1000</f>
        <v>23.629123227896379</v>
      </c>
      <c r="I34">
        <f>(AQ34-AW34)</f>
        <v>0.91405179405521952</v>
      </c>
      <c r="J34">
        <f>(P34+AP34*D34)</f>
        <v>22.554292678833008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24.264404296875</v>
      </c>
      <c r="P34" s="1">
        <v>22.554292678833008</v>
      </c>
      <c r="Q34" s="1">
        <v>24.491270065307617</v>
      </c>
      <c r="R34" s="1">
        <v>399.99630737304688</v>
      </c>
      <c r="S34" s="1">
        <v>388.8604736328125</v>
      </c>
      <c r="T34" s="1">
        <v>-5.5240612477064133E-2</v>
      </c>
      <c r="U34" s="1">
        <v>20.876739501953125</v>
      </c>
      <c r="V34" s="1">
        <v>-0.15917694568634033</v>
      </c>
      <c r="W34" s="1">
        <v>60.156749725341797</v>
      </c>
      <c r="X34" s="1">
        <v>300.63778686523438</v>
      </c>
      <c r="Y34" s="1">
        <v>301.0123291015625</v>
      </c>
      <c r="Z34" s="1">
        <v>2.407123327255249</v>
      </c>
      <c r="AA34" s="1">
        <v>87.681045532226563</v>
      </c>
      <c r="AB34" s="1">
        <v>21.39154052734375</v>
      </c>
      <c r="AC34" s="1">
        <v>-1.1655830144882202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1.1052859811221849</v>
      </c>
      <c r="AL34">
        <f>(U34-T34)/(1000-U34)*AK34</f>
        <v>2.3629123227896377E-2</v>
      </c>
      <c r="AM34">
        <f>(P34+273.15)</f>
        <v>295.70429267883299</v>
      </c>
      <c r="AN34">
        <f>(O34+273.15)</f>
        <v>297.41440429687498</v>
      </c>
      <c r="AO34">
        <f>(Y34*AG34+Z34*AH34)*AI34</f>
        <v>48.161971579746023</v>
      </c>
      <c r="AP34">
        <f>((AO34+0.00000010773*(AN34^4-AM34^4))-AL34*44100)/(L34*51.4+0.00000043092*AM34^3)</f>
        <v>-8.0452773873152079</v>
      </c>
      <c r="AQ34">
        <f>0.61365*EXP(17.502*J34/(240.97+J34))</f>
        <v>2.7445461408904044</v>
      </c>
      <c r="AR34">
        <f>AQ34*1000/AA34</f>
        <v>31.301475982989565</v>
      </c>
      <c r="AS34">
        <f>(AR34-U34)</f>
        <v>10.42473648103644</v>
      </c>
      <c r="AT34">
        <f>IF(D34,P34,(O34+P34)/2)</f>
        <v>23.409348487854004</v>
      </c>
      <c r="AU34">
        <f>0.61365*EXP(17.502*AT34/(240.97+AT34))</f>
        <v>2.890345481792929</v>
      </c>
      <c r="AV34">
        <f>IF(AS34&lt;&gt;0,(1000-(AR34+U34)/2)/AS34*AL34,0)</f>
        <v>2.2075052475432653</v>
      </c>
      <c r="AW34">
        <f>U34*AA34/1000</f>
        <v>1.8304943468351849</v>
      </c>
      <c r="AX34">
        <f>(AU34-AW34)</f>
        <v>1.0598511349577442</v>
      </c>
      <c r="AY34">
        <f>1/(1.6/F34+1.37/N34)</f>
        <v>1.4901660797148877</v>
      </c>
      <c r="AZ34">
        <f>G34*AA34*0.001</f>
        <v>33.377173021136606</v>
      </c>
      <c r="BA34">
        <f>G34/S34</f>
        <v>0.97892637420881645</v>
      </c>
      <c r="BB34">
        <f>(1-AL34*AA34/AQ34/F34)*100</f>
        <v>83.439695174809373</v>
      </c>
      <c r="BC34">
        <f>(S34-E34/(N34/1.35))</f>
        <v>387.87648916420767</v>
      </c>
      <c r="BD34">
        <f>E34*BB34/100/BC34</f>
        <v>6.7113951497907677E-3</v>
      </c>
    </row>
    <row r="35" spans="1:56" x14ac:dyDescent="0.25">
      <c r="A35" s="1" t="s">
        <v>1</v>
      </c>
      <c r="B35" s="1" t="s">
        <v>3581</v>
      </c>
      <c r="K35" s="1">
        <v>2.72</v>
      </c>
    </row>
    <row r="36" spans="1:56" x14ac:dyDescent="0.25">
      <c r="A36" s="1" t="s">
        <v>1</v>
      </c>
      <c r="B36" s="1" t="s">
        <v>3580</v>
      </c>
      <c r="K36" s="1">
        <v>2.72</v>
      </c>
    </row>
    <row r="37" spans="1:56" x14ac:dyDescent="0.25">
      <c r="A37" s="1">
        <v>7</v>
      </c>
      <c r="B37" s="1" t="s">
        <v>3579</v>
      </c>
      <c r="C37" s="1">
        <v>1525.5000017993152</v>
      </c>
      <c r="D37" s="1">
        <v>0</v>
      </c>
      <c r="E37">
        <f>(R37-S37*(1000-T37)/(1000-U37))*AK37</f>
        <v>3.8363470538047602</v>
      </c>
      <c r="F37">
        <f>IF(AV37&lt;&gt;0,1/(1/AV37-1/N37),0)</f>
        <v>4.7699293324252672</v>
      </c>
      <c r="G37">
        <f>((AY37-AL37/2)*S37-E37)/(AY37+AL37/2)</f>
        <v>379.53202019446428</v>
      </c>
      <c r="H37">
        <f>AL37*1000</f>
        <v>23.895498847652469</v>
      </c>
      <c r="I37">
        <f>(AQ37-AW37)</f>
        <v>0.9043022320967935</v>
      </c>
      <c r="J37">
        <f>(P37+AP37*D37)</f>
        <v>22.615312576293945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24.265964508056641</v>
      </c>
      <c r="P37" s="1">
        <v>22.615312576293945</v>
      </c>
      <c r="Q37" s="1">
        <v>24.483232498168945</v>
      </c>
      <c r="R37" s="1">
        <v>399.91827392578125</v>
      </c>
      <c r="S37" s="1">
        <v>388.058349609375</v>
      </c>
      <c r="T37" s="1">
        <v>-5.6920535862445831E-2</v>
      </c>
      <c r="U37" s="1">
        <v>21.105144500732422</v>
      </c>
      <c r="V37" s="1">
        <v>-0.16399435698986053</v>
      </c>
      <c r="W37" s="1">
        <v>60.806251525878906</v>
      </c>
      <c r="X37" s="1">
        <v>300.6512451171875</v>
      </c>
      <c r="Y37" s="1">
        <v>500.17971801757813</v>
      </c>
      <c r="Z37" s="1">
        <v>2.2263379096984863</v>
      </c>
      <c r="AA37" s="1">
        <v>87.676780700683594</v>
      </c>
      <c r="AB37" s="1">
        <v>21.446538925170898</v>
      </c>
      <c r="AC37" s="1">
        <v>-1.1792432069778442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1.1053354599896597</v>
      </c>
      <c r="AL37">
        <f>(U37-T37)/(1000-U37)*AK37</f>
        <v>2.389549884765247E-2</v>
      </c>
      <c r="AM37">
        <f>(P37+273.15)</f>
        <v>295.76531257629392</v>
      </c>
      <c r="AN37">
        <f>(O37+273.15)</f>
        <v>297.41596450805662</v>
      </c>
      <c r="AO37">
        <f>(Y37*AG37+Z37*AH37)*AI37</f>
        <v>80.028753094030435</v>
      </c>
      <c r="AP37">
        <f>((AO37+0.00000010773*(AN37^4-AM37^4))-AL37*44100)/(L37*51.4+0.00000043092*AM37^3)</f>
        <v>-7.8842203492630096</v>
      </c>
      <c r="AQ37">
        <f>0.61365*EXP(17.502*J37/(240.97+J37))</f>
        <v>2.7547333581437483</v>
      </c>
      <c r="AR37">
        <f>AQ37*1000/AA37</f>
        <v>31.41918916421016</v>
      </c>
      <c r="AS37">
        <f>(AR37-U37)</f>
        <v>10.314044663477738</v>
      </c>
      <c r="AT37">
        <f>IF(D37,P37,(O37+P37)/2)</f>
        <v>23.440638542175293</v>
      </c>
      <c r="AU37">
        <f>0.61365*EXP(17.502*AT37/(240.97+AT37))</f>
        <v>2.8958069607928412</v>
      </c>
      <c r="AV37">
        <f>IF(AS37&lt;&gt;0,(1000-(AR37+U37)/2)/AS37*AL37,0)</f>
        <v>2.2559482753417415</v>
      </c>
      <c r="AW37">
        <f>U37*AA37/1000</f>
        <v>1.8504311260469548</v>
      </c>
      <c r="AX37">
        <f>(AU37-AW37)</f>
        <v>1.0453758347458864</v>
      </c>
      <c r="AY37">
        <f>1/(1.6/F37+1.37/N37)</f>
        <v>1.5255479608395308</v>
      </c>
      <c r="AZ37">
        <f>G37*AA37*0.001</f>
        <v>33.276145703477468</v>
      </c>
      <c r="BA37">
        <f>G37/S37</f>
        <v>0.97802822842623172</v>
      </c>
      <c r="BB37">
        <f>(1-AL37*AA37/AQ37/F37)*100</f>
        <v>84.055563198205334</v>
      </c>
      <c r="BC37">
        <f>(S37-E37/(N37/1.35))</f>
        <v>386.84838525760927</v>
      </c>
      <c r="BD37">
        <f>E37*BB37/100/BC37</f>
        <v>8.3357285313883055E-3</v>
      </c>
    </row>
    <row r="38" spans="1:56" x14ac:dyDescent="0.25">
      <c r="A38" s="1" t="s">
        <v>1</v>
      </c>
      <c r="B38" s="1" t="s">
        <v>3578</v>
      </c>
      <c r="K38" s="1">
        <v>2.72</v>
      </c>
    </row>
    <row r="39" spans="1:56" x14ac:dyDescent="0.25">
      <c r="A39" s="1" t="s">
        <v>1</v>
      </c>
      <c r="B39" s="1" t="s">
        <v>3577</v>
      </c>
      <c r="K39" s="1">
        <v>2.72</v>
      </c>
    </row>
    <row r="40" spans="1:56" x14ac:dyDescent="0.25">
      <c r="A40" s="1">
        <v>8</v>
      </c>
      <c r="B40" s="1" t="s">
        <v>3576</v>
      </c>
      <c r="C40" s="1">
        <v>1733.0000017881393</v>
      </c>
      <c r="D40" s="1">
        <v>0</v>
      </c>
      <c r="E40">
        <f>(R40-S40*(1000-T40)/(1000-U40))*AK40</f>
        <v>4.6291243369854227</v>
      </c>
      <c r="F40">
        <f>IF(AV40&lt;&gt;0,1/(1/AV40-1/N40),0)</f>
        <v>5.0521969121740291</v>
      </c>
      <c r="G40">
        <f>((AY40-AL40/2)*S40-E40)/(AY40+AL40/2)</f>
        <v>378.29029934472914</v>
      </c>
      <c r="H40">
        <f>AL40*1000</f>
        <v>24.329966775734142</v>
      </c>
      <c r="I40">
        <f>(AQ40-AW40)</f>
        <v>0.89610175623576871</v>
      </c>
      <c r="J40">
        <f>(P40+AP40*D40)</f>
        <v>22.762975692749023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24.295373916625977</v>
      </c>
      <c r="P40" s="1">
        <v>22.762975692749023</v>
      </c>
      <c r="Q40" s="1">
        <v>24.493850708007813</v>
      </c>
      <c r="R40" s="1">
        <v>399.87750244140625</v>
      </c>
      <c r="S40" s="1">
        <v>387.16732788085938</v>
      </c>
      <c r="T40" s="1">
        <v>-5.7091277092695236E-2</v>
      </c>
      <c r="U40" s="1">
        <v>21.481630325317383</v>
      </c>
      <c r="V40" s="1">
        <v>-0.16419486701488495</v>
      </c>
      <c r="W40" s="1">
        <v>61.781307220458984</v>
      </c>
      <c r="X40" s="1">
        <v>300.6488037109375</v>
      </c>
      <c r="Y40" s="1">
        <v>750.12432861328125</v>
      </c>
      <c r="Z40" s="1">
        <v>2.3745822906494141</v>
      </c>
      <c r="AA40" s="1">
        <v>87.675880432128906</v>
      </c>
      <c r="AB40" s="1">
        <v>21.619298934936523</v>
      </c>
      <c r="AC40" s="1">
        <v>-1.1900147199630737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1.1053264842313875</v>
      </c>
      <c r="AL40">
        <f>(U40-T40)/(1000-U40)*AK40</f>
        <v>2.4329966775734142E-2</v>
      </c>
      <c r="AM40">
        <f>(P40+273.15)</f>
        <v>295.912975692749</v>
      </c>
      <c r="AN40">
        <f>(O40+273.15)</f>
        <v>297.44537391662595</v>
      </c>
      <c r="AO40">
        <f>(Y40*AG40+Z40*AH40)*AI40</f>
        <v>120.01988989547135</v>
      </c>
      <c r="AP40">
        <f>((AO40+0.00000010773*(AN40^4-AM40^4))-AL40*44100)/(L40*51.4+0.00000043092*AM40^3)</f>
        <v>-7.722062831413302</v>
      </c>
      <c r="AQ40">
        <f>0.61365*EXP(17.502*J40/(240.97+J40))</f>
        <v>2.77952260812549</v>
      </c>
      <c r="AR40">
        <f>AQ40*1000/AA40</f>
        <v>31.702249175326575</v>
      </c>
      <c r="AS40">
        <f>(AR40-U40)</f>
        <v>10.220618850009192</v>
      </c>
      <c r="AT40">
        <f>IF(D40,P40,(O40+P40)/2)</f>
        <v>23.5291748046875</v>
      </c>
      <c r="AU40">
        <f>0.61365*EXP(17.502*AT40/(240.97+AT40))</f>
        <v>2.9113093305459308</v>
      </c>
      <c r="AV40">
        <f>IF(AS40&lt;&gt;0,(1000-(AR40+U40)/2)/AS40*AL40,0)</f>
        <v>2.3171772778793316</v>
      </c>
      <c r="AW40">
        <f>U40*AA40/1000</f>
        <v>1.8834208518897213</v>
      </c>
      <c r="AX40">
        <f>(AU40-AW40)</f>
        <v>1.0278884786562095</v>
      </c>
      <c r="AY40">
        <f>1/(1.6/F40+1.37/N40)</f>
        <v>1.5704470926910064</v>
      </c>
      <c r="AZ40">
        <f>G40*AA40*0.001</f>
        <v>33.166935053982719</v>
      </c>
      <c r="BA40">
        <f>G40/S40</f>
        <v>0.97707185524998141</v>
      </c>
      <c r="BB40">
        <f>(1-AL40*AA40/AQ40/F40)*100</f>
        <v>84.809531388322412</v>
      </c>
      <c r="BC40">
        <f>(S40-E40/(N40/1.35))</f>
        <v>385.7073256054947</v>
      </c>
      <c r="BD40">
        <f>E40*BB40/100/BC40</f>
        <v>1.0178543151642428E-2</v>
      </c>
    </row>
    <row r="41" spans="1:56" x14ac:dyDescent="0.25">
      <c r="A41" s="1" t="s">
        <v>1</v>
      </c>
      <c r="B41" s="1" t="s">
        <v>3575</v>
      </c>
      <c r="K41" s="1">
        <v>2.72</v>
      </c>
    </row>
    <row r="42" spans="1:56" x14ac:dyDescent="0.25">
      <c r="A42" s="1" t="s">
        <v>1</v>
      </c>
      <c r="B42" s="1" t="s">
        <v>3574</v>
      </c>
      <c r="K42" s="1">
        <v>2.72</v>
      </c>
    </row>
    <row r="43" spans="1:56" x14ac:dyDescent="0.25">
      <c r="A43" s="1">
        <v>9</v>
      </c>
      <c r="B43" s="1" t="s">
        <v>3573</v>
      </c>
      <c r="C43" s="1">
        <v>1940.0000017881393</v>
      </c>
      <c r="D43" s="1">
        <v>0</v>
      </c>
      <c r="E43">
        <f>(R43-S43*(1000-T43)/(1000-U43))*AK43</f>
        <v>4.9568395682558721</v>
      </c>
      <c r="F43">
        <f>IF(AV43&lt;&gt;0,1/(1/AV43-1/N43),0)</f>
        <v>23.69981821321446</v>
      </c>
      <c r="G43">
        <f>((AY43-AL43/2)*S43-E43)/(AY43+AL43/2)</f>
        <v>381.28866722281413</v>
      </c>
      <c r="H43">
        <f>AL43*1000</f>
        <v>24.855689244207493</v>
      </c>
      <c r="I43">
        <f>(AQ43-AW43)</f>
        <v>0.58585666887211651</v>
      </c>
      <c r="J43">
        <f>(P43+AP43*D43)</f>
        <v>21.085519790649414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24.367475509643555</v>
      </c>
      <c r="P43" s="1">
        <v>21.085519790649414</v>
      </c>
      <c r="Q43" s="1">
        <v>24.549753189086914</v>
      </c>
      <c r="R43" s="1">
        <v>400.09451293945313</v>
      </c>
      <c r="S43" s="1">
        <v>386.91006469726563</v>
      </c>
      <c r="T43" s="1">
        <v>-5.6250419467687607E-2</v>
      </c>
      <c r="U43" s="1">
        <v>21.936687469482422</v>
      </c>
      <c r="V43" s="1">
        <v>-0.16107115149497986</v>
      </c>
      <c r="W43" s="1">
        <v>62.814952850341797</v>
      </c>
      <c r="X43" s="1">
        <v>300.66192626953125</v>
      </c>
      <c r="Y43" s="1">
        <v>1000.25390625</v>
      </c>
      <c r="Z43" s="1">
        <v>2.4396822452545166</v>
      </c>
      <c r="AA43" s="1">
        <v>87.671524047851563</v>
      </c>
      <c r="AB43" s="1">
        <v>22.305477142333984</v>
      </c>
      <c r="AC43" s="1">
        <v>-1.1903078556060791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1.1053747289320999</v>
      </c>
      <c r="AL43">
        <f>(U43-T43)/(1000-U43)*AK43</f>
        <v>2.4855689244207495E-2</v>
      </c>
      <c r="AM43">
        <f>(P43+273.15)</f>
        <v>294.23551979064939</v>
      </c>
      <c r="AN43">
        <f>(O43+273.15)</f>
        <v>297.51747550964353</v>
      </c>
      <c r="AO43">
        <f>(Y43*AG43+Z43*AH43)*AI43</f>
        <v>160.04062142281327</v>
      </c>
      <c r="AP43">
        <f>((AO43+0.00000010773*(AN43^4-AM43^4))-AL43*44100)/(L43*51.4+0.00000043092*AM43^3)</f>
        <v>-7.4346834425327959</v>
      </c>
      <c r="AQ43">
        <f>0.61365*EXP(17.502*J43/(240.97+J43))</f>
        <v>2.5090794918830488</v>
      </c>
      <c r="AR43">
        <f>AQ43*1000/AA43</f>
        <v>28.619092905395149</v>
      </c>
      <c r="AS43">
        <f>(AR43-U43)</f>
        <v>6.6824054359127274</v>
      </c>
      <c r="AT43">
        <f>IF(D43,P43,(O43+P43)/2)</f>
        <v>22.726497650146484</v>
      </c>
      <c r="AU43">
        <f>0.61365*EXP(17.502*AT43/(240.97+AT43))</f>
        <v>2.7733806998650743</v>
      </c>
      <c r="AV43">
        <f>IF(AS43&lt;&gt;0,(1000-(AR43+U43)/2)/AS43*AL43,0)</f>
        <v>3.6255492267434049</v>
      </c>
      <c r="AW43">
        <f>U43*AA43/1000</f>
        <v>1.9232228230109323</v>
      </c>
      <c r="AX43">
        <f>(AU43-AW43)</f>
        <v>0.85015787685414201</v>
      </c>
      <c r="AY43">
        <f>1/(1.6/F43+1.37/N43)</f>
        <v>2.5801224897143391</v>
      </c>
      <c r="AZ43">
        <f>G43*AA43*0.001</f>
        <v>33.428158557598216</v>
      </c>
      <c r="BA43">
        <f>G43/S43</f>
        <v>0.98547104873363811</v>
      </c>
      <c r="BB43">
        <f>(1-AL43*AA43/AQ43/F43)*100</f>
        <v>96.335413889124439</v>
      </c>
      <c r="BC43">
        <f>(S43-E43/(N43/1.35))</f>
        <v>385.34670270449095</v>
      </c>
      <c r="BD43">
        <f>E43*BB43/100/BC43</f>
        <v>1.2391936612887311E-2</v>
      </c>
    </row>
    <row r="44" spans="1:56" x14ac:dyDescent="0.25">
      <c r="A44" s="1" t="s">
        <v>1</v>
      </c>
      <c r="B44" s="1" t="s">
        <v>3572</v>
      </c>
      <c r="K44" s="1">
        <v>2.72</v>
      </c>
    </row>
    <row r="45" spans="1:56" x14ac:dyDescent="0.25">
      <c r="A45" s="1" t="s">
        <v>1</v>
      </c>
      <c r="B45" s="1" t="s">
        <v>3571</v>
      </c>
      <c r="K45" s="1">
        <v>2.72</v>
      </c>
    </row>
    <row r="46" spans="1:56" x14ac:dyDescent="0.25">
      <c r="A46" s="1">
        <v>10</v>
      </c>
      <c r="B46" s="1" t="s">
        <v>3570</v>
      </c>
      <c r="C46" s="1">
        <v>2147.0000017881393</v>
      </c>
      <c r="D46" s="1">
        <v>0</v>
      </c>
      <c r="E46">
        <f>(R46-S46*(1000-T46)/(1000-U46))*AK46</f>
        <v>4.9063263753048467</v>
      </c>
      <c r="F46">
        <f>IF(AV46&lt;&gt;0,1/(1/AV46-1/N46),0)</f>
        <v>5.7589098472181686</v>
      </c>
      <c r="G46">
        <f>((AY46-AL46/2)*S46-E46)/(AY46+AL46/2)</f>
        <v>377.87326816052513</v>
      </c>
      <c r="H46">
        <f>AL46*1000</f>
        <v>25.385067363411114</v>
      </c>
      <c r="I46">
        <f>(AQ46-AW46)</f>
        <v>0.88153225803344215</v>
      </c>
      <c r="J46">
        <f>(P46+AP46*D46)</f>
        <v>23.147317886352539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24.449644088745117</v>
      </c>
      <c r="P46" s="1">
        <v>23.147317886352539</v>
      </c>
      <c r="Q46" s="1">
        <v>24.610597610473633</v>
      </c>
      <c r="R46" s="1">
        <v>399.92611694335938</v>
      </c>
      <c r="S46" s="1">
        <v>386.6082763671875</v>
      </c>
      <c r="T46" s="1">
        <v>-5.6478831917047501E-2</v>
      </c>
      <c r="U46" s="1">
        <v>22.395549774169922</v>
      </c>
      <c r="V46" s="1">
        <v>-0.16092954576015472</v>
      </c>
      <c r="W46" s="1">
        <v>63.813392639160156</v>
      </c>
      <c r="X46" s="1">
        <v>300.64556884765625</v>
      </c>
      <c r="Y46" s="1">
        <v>1250.5810546875</v>
      </c>
      <c r="Z46" s="1">
        <v>2.3022613525390625</v>
      </c>
      <c r="AA46" s="1">
        <v>87.670539855957031</v>
      </c>
      <c r="AB46" s="1">
        <v>22.617082595825195</v>
      </c>
      <c r="AC46" s="1">
        <v>-1.1938486099243164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1.1053145913516771</v>
      </c>
      <c r="AL46">
        <f>(U46-T46)/(1000-U46)*AK46</f>
        <v>2.5385067363411114E-2</v>
      </c>
      <c r="AM46">
        <f>(P46+273.15)</f>
        <v>296.29731788635252</v>
      </c>
      <c r="AN46">
        <f>(O46+273.15)</f>
        <v>297.59964408874509</v>
      </c>
      <c r="AO46">
        <f>(Y46*AG46+Z46*AH46)*AI46</f>
        <v>200.09296427757363</v>
      </c>
      <c r="AP46">
        <f>((AO46+0.00000010773*(AN46^4-AM46^4))-AL46*44100)/(L46*51.4+0.00000043092*AM46^3)</f>
        <v>-7.4635907706532505</v>
      </c>
      <c r="AQ46">
        <f>0.61365*EXP(17.502*J46/(240.97+J46))</f>
        <v>2.8449621971058758</v>
      </c>
      <c r="AR46">
        <f>AQ46*1000/AA46</f>
        <v>32.450606575255016</v>
      </c>
      <c r="AS46">
        <f>(AR46-U46)</f>
        <v>10.055056801085094</v>
      </c>
      <c r="AT46">
        <f>IF(D46,P46,(O46+P46)/2)</f>
        <v>23.798480987548828</v>
      </c>
      <c r="AU46">
        <f>0.61365*EXP(17.502*AT46/(240.97+AT46))</f>
        <v>2.9589108982284675</v>
      </c>
      <c r="AV46">
        <f>IF(AS46&lt;&gt;0,(1000-(AR46+U46)/2)/AS46*AL46,0)</f>
        <v>2.4553745607851405</v>
      </c>
      <c r="AW46">
        <f>U46*AA46/1000</f>
        <v>1.9634299390724337</v>
      </c>
      <c r="AX46">
        <f>(AU46-AW46)</f>
        <v>0.99548095915603385</v>
      </c>
      <c r="AY46">
        <f>1/(1.6/F46+1.37/N46)</f>
        <v>1.6725266631257605</v>
      </c>
      <c r="AZ46">
        <f>G46*AA46*0.001</f>
        <v>33.128353416768057</v>
      </c>
      <c r="BA46">
        <f>G46/S46</f>
        <v>0.97740604963571409</v>
      </c>
      <c r="BB46">
        <f>(1-AL46*AA46/AQ46/F46)*100</f>
        <v>86.416389464840123</v>
      </c>
      <c r="BC46">
        <f>(S46-E46/(N46/1.35))</f>
        <v>385.0608459785945</v>
      </c>
      <c r="BD46">
        <f>E46*BB46/100/BC46</f>
        <v>1.1010909452827889E-2</v>
      </c>
    </row>
    <row r="47" spans="1:56" x14ac:dyDescent="0.25">
      <c r="A47" s="1" t="s">
        <v>1</v>
      </c>
      <c r="B47" s="1" t="s">
        <v>3569</v>
      </c>
      <c r="K47" s="1">
        <v>2.72</v>
      </c>
    </row>
    <row r="48" spans="1:56" x14ac:dyDescent="0.25">
      <c r="A48" s="1" t="s">
        <v>1</v>
      </c>
      <c r="B48" s="1" t="s">
        <v>3568</v>
      </c>
      <c r="K48" s="1">
        <v>2.72</v>
      </c>
    </row>
    <row r="49" spans="1:56" x14ac:dyDescent="0.25">
      <c r="A49" s="1">
        <v>11</v>
      </c>
      <c r="B49" s="1" t="s">
        <v>3567</v>
      </c>
      <c r="C49" s="1">
        <v>2354.0000017881393</v>
      </c>
      <c r="D49" s="1">
        <v>0</v>
      </c>
      <c r="E49">
        <f>(R49-S49*(1000-T49)/(1000-U49))*AK49</f>
        <v>5.1545061444626219</v>
      </c>
      <c r="F49">
        <f>IF(AV49&lt;&gt;0,1/(1/AV49-1/N49),0)</f>
        <v>6.056033335445151</v>
      </c>
      <c r="G49">
        <f>((AY49-AL49/2)*S49-E49)/(AY49+AL49/2)</f>
        <v>377.40520888914472</v>
      </c>
      <c r="H49">
        <f>AL49*1000</f>
        <v>25.965541433765246</v>
      </c>
      <c r="I49">
        <f>(AQ49-AW49)</f>
        <v>0.88231849370391036</v>
      </c>
      <c r="J49">
        <f>(P49+AP49*D49)</f>
        <v>23.405275344848633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24.556718826293945</v>
      </c>
      <c r="P49" s="1">
        <v>23.405275344848633</v>
      </c>
      <c r="Q49" s="1">
        <v>24.69097900390625</v>
      </c>
      <c r="R49" s="1">
        <v>399.94522094726563</v>
      </c>
      <c r="S49" s="1">
        <v>386.20913696289063</v>
      </c>
      <c r="T49" s="1">
        <v>-5.6301772594451904E-2</v>
      </c>
      <c r="U49" s="1">
        <v>22.897430419921875</v>
      </c>
      <c r="V49" s="1">
        <v>-0.1593913733959198</v>
      </c>
      <c r="W49" s="1">
        <v>64.823051452636719</v>
      </c>
      <c r="X49" s="1">
        <v>300.6444091796875</v>
      </c>
      <c r="Y49" s="1">
        <v>1601.1614990234375</v>
      </c>
      <c r="Z49" s="1">
        <v>2.2540633678436279</v>
      </c>
      <c r="AA49" s="1">
        <v>87.66558837890625</v>
      </c>
      <c r="AB49" s="1">
        <v>22.802061080932617</v>
      </c>
      <c r="AC49" s="1">
        <v>-1.2125320434570313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1.105310327866498</v>
      </c>
      <c r="AL49">
        <f>(U49-T49)/(1000-U49)*AK49</f>
        <v>2.5965541433765248E-2</v>
      </c>
      <c r="AM49">
        <f>(P49+273.15)</f>
        <v>296.55527534484861</v>
      </c>
      <c r="AN49">
        <f>(O49+273.15)</f>
        <v>297.70671882629392</v>
      </c>
      <c r="AO49">
        <f>(Y49*AG49+Z49*AH49)*AI49</f>
        <v>256.18583411755026</v>
      </c>
      <c r="AP49">
        <f>((AO49+0.00000010773*(AN49^4-AM49^4))-AL49*44100)/(L49*51.4+0.00000043092*AM49^3)</f>
        <v>-7.2241212507530328</v>
      </c>
      <c r="AQ49">
        <f>0.61365*EXP(17.502*J49/(240.97+J49))</f>
        <v>2.8896352038314279</v>
      </c>
      <c r="AR49">
        <f>AQ49*1000/AA49</f>
        <v>32.96202372294487</v>
      </c>
      <c r="AS49">
        <f>(AR49-U49)</f>
        <v>10.064593303022995</v>
      </c>
      <c r="AT49">
        <f>IF(D49,P49,(O49+P49)/2)</f>
        <v>23.980997085571289</v>
      </c>
      <c r="AU49">
        <f>0.61365*EXP(17.502*AT49/(240.97+AT49))</f>
        <v>2.991557409963487</v>
      </c>
      <c r="AV49">
        <f>IF(AS49&lt;&gt;0,(1000-(AR49+U49)/2)/AS49*AL49,0)</f>
        <v>2.5078341656067731</v>
      </c>
      <c r="AW49">
        <f>U49*AA49/1000</f>
        <v>2.0073167101275176</v>
      </c>
      <c r="AX49">
        <f>(AU49-AW49)</f>
        <v>0.9842406998359694</v>
      </c>
      <c r="AY49">
        <f>1/(1.6/F49+1.37/N49)</f>
        <v>1.7115469352500694</v>
      </c>
      <c r="AZ49">
        <f>G49*AA49*0.001</f>
        <v>33.085449694530894</v>
      </c>
      <c r="BA49">
        <f>G49/S49</f>
        <v>0.97720424704868691</v>
      </c>
      <c r="BB49">
        <f>(1-AL49*AA49/AQ49/F49)*100</f>
        <v>86.992457359246487</v>
      </c>
      <c r="BC49">
        <f>(S49-E49/(N49/1.35))</f>
        <v>384.5834319371757</v>
      </c>
      <c r="BD49">
        <f>E49*BB49/100/BC49</f>
        <v>1.165945068724095E-2</v>
      </c>
    </row>
    <row r="50" spans="1:56" x14ac:dyDescent="0.25">
      <c r="A50" s="1" t="s">
        <v>1</v>
      </c>
      <c r="B50" s="1" t="s">
        <v>3566</v>
      </c>
      <c r="K50" s="1">
        <v>2.72</v>
      </c>
    </row>
    <row r="51" spans="1:56" x14ac:dyDescent="0.25">
      <c r="A51" s="1" t="s">
        <v>1</v>
      </c>
      <c r="B51" s="1" t="s">
        <v>3561</v>
      </c>
      <c r="K51" s="1">
        <v>2.72</v>
      </c>
    </row>
    <row r="52" spans="1:56" x14ac:dyDescent="0.25">
      <c r="A52" s="1">
        <v>12</v>
      </c>
      <c r="B52" s="1" t="s">
        <v>3565</v>
      </c>
      <c r="C52" s="1">
        <v>2561.0000017881393</v>
      </c>
      <c r="D52" s="1">
        <v>0</v>
      </c>
      <c r="E52">
        <f>(R52-S52*(1000-T52)/(1000-U52))*AK52</f>
        <v>5.3883149566280197</v>
      </c>
      <c r="F52">
        <f>IF(AV52&lt;&gt;0,1/(1/AV52-1/N52),0)</f>
        <v>-5.1408072389492858</v>
      </c>
      <c r="G52">
        <f>((AY52-AL52/2)*S52-E52)/(AY52+AL52/2)</f>
        <v>385.97224431013694</v>
      </c>
      <c r="H52">
        <f>AL52*1000</f>
        <v>26.744200824033754</v>
      </c>
      <c r="I52">
        <f>(AQ52-AW52)</f>
        <v>8.9470203593348785E-2</v>
      </c>
      <c r="J52">
        <f>(P52+AP52*D52)</f>
        <v>18.633291244506836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24.694431304931641</v>
      </c>
      <c r="P52" s="1">
        <v>18.633291244506836</v>
      </c>
      <c r="Q52" s="1">
        <v>24.796506881713867</v>
      </c>
      <c r="R52" s="1">
        <v>400.32647705078125</v>
      </c>
      <c r="S52" s="1">
        <v>386.11102294921875</v>
      </c>
      <c r="T52" s="1">
        <v>-5.7939797639846802E-2</v>
      </c>
      <c r="U52" s="1">
        <v>23.564889907836914</v>
      </c>
      <c r="V52" s="1">
        <v>-0.16267748177051544</v>
      </c>
      <c r="W52" s="1">
        <v>66.163101196289063</v>
      </c>
      <c r="X52" s="1">
        <v>300.68377685546875</v>
      </c>
      <c r="Y52" s="1">
        <v>2000.59521484375</v>
      </c>
      <c r="Z52" s="1">
        <v>2.3432362079620361</v>
      </c>
      <c r="AA52" s="1">
        <v>87.662239074707031</v>
      </c>
      <c r="AB52" s="1">
        <v>22.975395202636719</v>
      </c>
      <c r="AC52" s="1">
        <v>-1.2346735000610352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1.1054550619686347</v>
      </c>
      <c r="AL52">
        <f>(U52-T52)/(1000-U52)*AK52</f>
        <v>2.6744200824033754E-2</v>
      </c>
      <c r="AM52">
        <f>(P52+273.15)</f>
        <v>291.78329124450681</v>
      </c>
      <c r="AN52">
        <f>(O52+273.15)</f>
        <v>297.84443130493162</v>
      </c>
      <c r="AO52">
        <f>(Y52*AG52+Z52*AH52)*AI52</f>
        <v>320.09522722031397</v>
      </c>
      <c r="AP52">
        <f>((AO52+0.00000010773*(AN52^4-AM52^4))-AL52*44100)/(L52*51.4+0.00000043092*AM52^3)</f>
        <v>-6.5644335375265594</v>
      </c>
      <c r="AQ52">
        <f>0.61365*EXP(17.502*J52/(240.97+J52))</f>
        <v>2.1552212164632993</v>
      </c>
      <c r="AR52">
        <f>AQ52*1000/AA52</f>
        <v>24.585514118873789</v>
      </c>
      <c r="AS52">
        <f>(AR52-U52)</f>
        <v>1.0206242110368748</v>
      </c>
      <c r="AT52">
        <f>IF(D52,P52,(O52+P52)/2)</f>
        <v>21.663861274719238</v>
      </c>
      <c r="AU52">
        <f>0.61365*EXP(17.502*AT52/(240.97+AT52))</f>
        <v>2.599595161669801</v>
      </c>
      <c r="AV52">
        <f>IF(AS52&lt;&gt;0,(1000-(AR52+U52)/2)/AS52*AL52,0)</f>
        <v>25.572907740443949</v>
      </c>
      <c r="AW52">
        <f>U52*AA52/1000</f>
        <v>2.0657510128699506</v>
      </c>
      <c r="AX52">
        <f>(AU52-AW52)</f>
        <v>0.53384414879985043</v>
      </c>
      <c r="AY52">
        <f>1/(1.6/F52+1.37/N52)</f>
        <v>113.22124238150376</v>
      </c>
      <c r="AZ52">
        <f>G52*AA52*0.001</f>
        <v>33.835191156916459</v>
      </c>
      <c r="BA52">
        <f>G52/S52</f>
        <v>0.9996405732267839</v>
      </c>
      <c r="BB52">
        <f>(1-AL52*AA52/AQ52/F52)*100</f>
        <v>121.1601630841254</v>
      </c>
      <c r="BC52">
        <f>(S52-E52/(N52/1.35))</f>
        <v>384.41157581313655</v>
      </c>
      <c r="BD52">
        <f>E52*BB52/100/BC52</f>
        <v>1.6983076472469043E-2</v>
      </c>
    </row>
    <row r="53" spans="1:56" x14ac:dyDescent="0.25">
      <c r="A53" s="1" t="s">
        <v>1</v>
      </c>
      <c r="B53" s="1" t="s">
        <v>3564</v>
      </c>
    </row>
    <row r="54" spans="1:56" x14ac:dyDescent="0.25">
      <c r="A54" s="1" t="s">
        <v>1</v>
      </c>
      <c r="B54" s="1" t="s">
        <v>3563</v>
      </c>
    </row>
    <row r="55" spans="1:56" x14ac:dyDescent="0.25">
      <c r="A55" s="1" t="s">
        <v>1</v>
      </c>
      <c r="B55" s="1" t="s">
        <v>3562</v>
      </c>
    </row>
    <row r="56" spans="1:56" x14ac:dyDescent="0.25">
      <c r="A56" s="1" t="s">
        <v>1</v>
      </c>
      <c r="B56" s="1" t="s">
        <v>3561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4790F-BC79-4A21-8B12-0977F1629C02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3651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3650</v>
      </c>
    </row>
    <row r="12" spans="1:60" x14ac:dyDescent="0.25">
      <c r="A12" s="1" t="s">
        <v>1</v>
      </c>
      <c r="B12" s="1" t="s">
        <v>3649</v>
      </c>
    </row>
    <row r="13" spans="1:60" x14ac:dyDescent="0.25">
      <c r="A13" s="1" t="s">
        <v>1</v>
      </c>
      <c r="B13" s="1" t="s">
        <v>3648</v>
      </c>
    </row>
    <row r="14" spans="1:60" x14ac:dyDescent="0.25">
      <c r="A14" s="1" t="s">
        <v>1</v>
      </c>
      <c r="B14" s="1" t="s">
        <v>3647</v>
      </c>
    </row>
    <row r="15" spans="1:60" x14ac:dyDescent="0.25">
      <c r="A15" s="1" t="s">
        <v>1</v>
      </c>
      <c r="B15" s="1" t="s">
        <v>3646</v>
      </c>
    </row>
    <row r="16" spans="1:60" x14ac:dyDescent="0.25">
      <c r="A16" s="1" t="s">
        <v>1</v>
      </c>
      <c r="B16" s="1" t="s">
        <v>3645</v>
      </c>
    </row>
    <row r="17" spans="1:60" x14ac:dyDescent="0.25">
      <c r="A17" s="1" t="s">
        <v>1</v>
      </c>
      <c r="B17" s="1" t="s">
        <v>3644</v>
      </c>
    </row>
    <row r="18" spans="1:60" x14ac:dyDescent="0.25">
      <c r="A18" s="1">
        <v>1</v>
      </c>
      <c r="B18" s="1" t="s">
        <v>3643</v>
      </c>
      <c r="C18" s="1">
        <v>283.00000236928463</v>
      </c>
      <c r="D18" s="1">
        <v>0</v>
      </c>
      <c r="E18">
        <f>(R18-S18*(1000-T18)/(1000-U18))*AO18</f>
        <v>-2.6513667344902583</v>
      </c>
      <c r="F18">
        <f>IF(AZ18&lt;&gt;0,1/(1/AZ18-1/N18),0)</f>
        <v>3.8939401469435539</v>
      </c>
      <c r="G18">
        <f>((BC18-AP18/2)*S18-E18)/(BC18+AP18/2)</f>
        <v>388.77224833098927</v>
      </c>
      <c r="H18">
        <f>AP18*1000</f>
        <v>24.461395442448357</v>
      </c>
      <c r="I18">
        <f>(AU18-BA18)</f>
        <v>1.0227094959705039</v>
      </c>
      <c r="J18">
        <f>(P18+AT18*D18)</f>
        <v>23.706388473510742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24.748395919799805</v>
      </c>
      <c r="P18" s="1">
        <v>23.706388473510742</v>
      </c>
      <c r="Q18" s="1">
        <v>24.839267730712891</v>
      </c>
      <c r="R18" s="1">
        <v>400.15338134765625</v>
      </c>
      <c r="S18" s="1">
        <v>393.830810546875</v>
      </c>
      <c r="T18" s="1">
        <v>0.23082536458969116</v>
      </c>
      <c r="U18" s="1">
        <v>21.896011352539063</v>
      </c>
      <c r="V18" s="1">
        <v>0.64613449573516846</v>
      </c>
      <c r="W18" s="1">
        <v>61.292087554931641</v>
      </c>
      <c r="X18" s="1">
        <v>300.38119506835938</v>
      </c>
      <c r="Y18" s="1">
        <v>-4.436231404542923E-2</v>
      </c>
      <c r="Z18" s="1">
        <v>2.9510695934295654</v>
      </c>
      <c r="AA18" s="1">
        <v>87.68023681640625</v>
      </c>
      <c r="AB18" s="1">
        <v>3.3881566524505615</v>
      </c>
      <c r="AC18" s="1">
        <v>-0.61146879196166992</v>
      </c>
      <c r="AD18" s="1">
        <v>4.9793772399425507E-2</v>
      </c>
      <c r="AE18" s="1">
        <v>9.9734524264931679E-3</v>
      </c>
      <c r="AF18" s="1">
        <v>3.7109985947608948E-2</v>
      </c>
      <c r="AG18" s="1">
        <v>2.7558131143450737E-2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1.1043426289277916</v>
      </c>
      <c r="AP18">
        <f>(U18-T18)/(1000-U18)*AO18</f>
        <v>2.4461395442448356E-2</v>
      </c>
      <c r="AQ18">
        <f>(P18+273.15)</f>
        <v>296.85638847351072</v>
      </c>
      <c r="AR18">
        <f>(O18+273.15)</f>
        <v>297.89839591979978</v>
      </c>
      <c r="AS18">
        <f>(Y18*AK18+Z18*AL18)*AM18</f>
        <v>-7.0979700886166786E-3</v>
      </c>
      <c r="AT18">
        <f>((AS18+0.00000010773*(AR18^4-AQ18^4))-AP18*44100)/(L18*0.92*2*29.3+0.00000043092*AQ18^3)</f>
        <v>-8.4241040668317275</v>
      </c>
      <c r="AU18">
        <f>0.61365*EXP(17.502*J18/(240.97+J18))</f>
        <v>2.9425569566958485</v>
      </c>
      <c r="AV18">
        <f>AU18*1000/AA18</f>
        <v>33.560093625856325</v>
      </c>
      <c r="AW18">
        <f>(AV18-U18)</f>
        <v>11.664082273317263</v>
      </c>
      <c r="AX18">
        <f>IF(D18,P18,(O18+P18)/2)</f>
        <v>24.227392196655273</v>
      </c>
      <c r="AY18">
        <f>0.61365*EXP(17.502*AX18/(240.97+AX18))</f>
        <v>3.0361292634043284</v>
      </c>
      <c r="AZ18">
        <f>IF(AW18&lt;&gt;0,(1000-(AV18+U18)/2)/AW18*AP18,0)</f>
        <v>2.0390055581198512</v>
      </c>
      <c r="BA18">
        <f>U18*AA18/1000</f>
        <v>1.9198474607253446</v>
      </c>
      <c r="BB18">
        <f>(AY18-BA18)</f>
        <v>1.1162818026789838</v>
      </c>
      <c r="BC18">
        <f>1/(1.6/F18+1.37/N18)</f>
        <v>1.3680596222811292</v>
      </c>
      <c r="BD18">
        <f>G18*AA18*0.001</f>
        <v>34.087642801307844</v>
      </c>
      <c r="BE18">
        <f>G18/S18</f>
        <v>0.98715549398265368</v>
      </c>
      <c r="BF18">
        <f>(1-AP18*AA18/AU18/F18)*100</f>
        <v>81.281597011819258</v>
      </c>
      <c r="BG18">
        <f>(S18-E18/(N18/1.35))</f>
        <v>394.66703813191816</v>
      </c>
      <c r="BH18">
        <f>E18*BF18/100/BG18</f>
        <v>-5.4604844494600705E-3</v>
      </c>
    </row>
    <row r="19" spans="1:60" x14ac:dyDescent="0.25">
      <c r="A19" s="1" t="s">
        <v>1</v>
      </c>
      <c r="B19" s="1" t="s">
        <v>3642</v>
      </c>
      <c r="K19" s="1">
        <v>2.72</v>
      </c>
    </row>
    <row r="20" spans="1:60" x14ac:dyDescent="0.25">
      <c r="A20" s="1" t="s">
        <v>1</v>
      </c>
      <c r="B20" s="1" t="s">
        <v>3641</v>
      </c>
      <c r="K20" s="1">
        <v>2.72</v>
      </c>
    </row>
    <row r="21" spans="1:60" x14ac:dyDescent="0.25">
      <c r="A21" s="1">
        <v>2</v>
      </c>
      <c r="B21" s="1" t="s">
        <v>3640</v>
      </c>
      <c r="C21" s="1">
        <v>488.5000023804605</v>
      </c>
      <c r="D21" s="1">
        <v>0</v>
      </c>
      <c r="E21">
        <f>(R21-S21*(1000-T21)/(1000-U21))*AO21</f>
        <v>-1.9167835406607399</v>
      </c>
      <c r="F21">
        <f>IF(AZ21&lt;&gt;0,1/(1/AZ21-1/N21),0)</f>
        <v>3.910023876099129</v>
      </c>
      <c r="G21">
        <f>((BC21-AP21/2)*S21-E21)/(BC21+AP21/2)</f>
        <v>387.60686866649331</v>
      </c>
      <c r="H21">
        <f>AP21*1000</f>
        <v>24.13979063222979</v>
      </c>
      <c r="I21">
        <f>(AU21-BA21)</f>
        <v>1.007369435187575</v>
      </c>
      <c r="J21">
        <f>(P21+AT21*D21)</f>
        <v>23.526056289672852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24.688104629516602</v>
      </c>
      <c r="P21" s="1">
        <v>23.526056289672852</v>
      </c>
      <c r="Q21" s="1">
        <v>24.834535598754883</v>
      </c>
      <c r="R21" s="1">
        <v>399.93756103515625</v>
      </c>
      <c r="S21" s="1">
        <v>393.080810546875</v>
      </c>
      <c r="T21" s="1">
        <v>0.32373249530792236</v>
      </c>
      <c r="U21" s="1">
        <v>21.708450317382813</v>
      </c>
      <c r="V21" s="1">
        <v>0.90946906805038452</v>
      </c>
      <c r="W21" s="1">
        <v>60.986045837402344</v>
      </c>
      <c r="X21" s="1">
        <v>300.37734985351563</v>
      </c>
      <c r="Y21" s="1">
        <v>23.909364700317383</v>
      </c>
      <c r="Z21" s="1">
        <v>3.0791337490081787</v>
      </c>
      <c r="AA21" s="1">
        <v>87.679801940917969</v>
      </c>
      <c r="AB21" s="1">
        <v>3.3228764533996582</v>
      </c>
      <c r="AC21" s="1">
        <v>-0.60430938005447388</v>
      </c>
      <c r="AD21" s="1">
        <v>7.4843153357505798E-2</v>
      </c>
      <c r="AE21" s="1">
        <v>4.2210062965750694E-3</v>
      </c>
      <c r="AF21" s="1">
        <v>5.3466152399778366E-2</v>
      </c>
      <c r="AG21" s="1">
        <v>1.6505474224686623E-2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1.104328492108513</v>
      </c>
      <c r="AP21">
        <f>(U21-T21)/(1000-U21)*AO21</f>
        <v>2.4139790632229791E-2</v>
      </c>
      <c r="AQ21">
        <f>(P21+273.15)</f>
        <v>296.67605628967283</v>
      </c>
      <c r="AR21">
        <f>(O21+273.15)</f>
        <v>297.83810462951658</v>
      </c>
      <c r="AS21">
        <f>(Y21*AK21+Z21*AL21)*AM21</f>
        <v>3.8254982665442299</v>
      </c>
      <c r="AT21">
        <f>((AS21+0.00000010773*(AR21^4-AQ21^4))-AP21*44100)/(L21*0.92*2*29.3+0.00000043092*AQ21^3)</f>
        <v>-8.2725896319270209</v>
      </c>
      <c r="AU21">
        <f>0.61365*EXP(17.502*J21/(240.97+J21))</f>
        <v>2.9107620594599579</v>
      </c>
      <c r="AV21">
        <f>AU21*1000/AA21</f>
        <v>33.197634974373479</v>
      </c>
      <c r="AW21">
        <f>(AV21-U21)</f>
        <v>11.489184656990666</v>
      </c>
      <c r="AX21">
        <f>IF(D21,P21,(O21+P21)/2)</f>
        <v>24.107080459594727</v>
      </c>
      <c r="AY21">
        <f>0.61365*EXP(17.502*AX21/(240.97+AX21))</f>
        <v>3.0142933654019948</v>
      </c>
      <c r="AZ21">
        <f>IF(AW21&lt;&gt;0,(1000-(AV21+U21)/2)/AW21*AP21,0)</f>
        <v>2.0434069632831466</v>
      </c>
      <c r="BA21">
        <f>U21*AA21/1000</f>
        <v>1.9033926242723829</v>
      </c>
      <c r="BB21">
        <f>(AY21-BA21)</f>
        <v>1.1109007411296119</v>
      </c>
      <c r="BC21">
        <f>1/(1.6/F21+1.37/N21)</f>
        <v>1.3712303100854273</v>
      </c>
      <c r="BD21">
        <f>G21*AA21*0.001</f>
        <v>33.985293475617539</v>
      </c>
      <c r="BE21">
        <f>G21/S21</f>
        <v>0.9860742581843005</v>
      </c>
      <c r="BF21">
        <f>(1-AP21*AA21/AU21/F21)*100</f>
        <v>81.402826431594534</v>
      </c>
      <c r="BG21">
        <f>(S21-E21/(N21/1.35))</f>
        <v>393.68535432816577</v>
      </c>
      <c r="BH21">
        <f>E21*BF21/100/BG21</f>
        <v>-3.9633579494877426E-3</v>
      </c>
    </row>
    <row r="22" spans="1:60" x14ac:dyDescent="0.25">
      <c r="A22" s="1" t="s">
        <v>1</v>
      </c>
      <c r="B22" s="1" t="s">
        <v>3639</v>
      </c>
      <c r="K22" s="1">
        <v>2.72</v>
      </c>
    </row>
    <row r="23" spans="1:60" x14ac:dyDescent="0.25">
      <c r="A23" s="1" t="s">
        <v>1</v>
      </c>
      <c r="B23" s="1" t="s">
        <v>3638</v>
      </c>
      <c r="K23" s="1">
        <v>2.72</v>
      </c>
    </row>
    <row r="24" spans="1:60" x14ac:dyDescent="0.25">
      <c r="A24" s="1">
        <v>3</v>
      </c>
      <c r="B24" s="1" t="s">
        <v>3637</v>
      </c>
      <c r="C24" s="1">
        <v>694.00000236928463</v>
      </c>
      <c r="D24" s="1">
        <v>0</v>
      </c>
      <c r="E24">
        <f>(R24-S24*(1000-T24)/(1000-U24))*AO24</f>
        <v>-1.4572324397163796</v>
      </c>
      <c r="F24">
        <f>IF(AZ24&lt;&gt;0,1/(1/AZ24-1/N24),0)</f>
        <v>3.7736599231609587</v>
      </c>
      <c r="G24">
        <f>((BC24-AP24/2)*S24-E24)/(BC24+AP24/2)</f>
        <v>387.06693178703034</v>
      </c>
      <c r="H24">
        <f>AP24*1000</f>
        <v>23.67964461818886</v>
      </c>
      <c r="I24">
        <f>(AU24-BA24)</f>
        <v>1.007125879607921</v>
      </c>
      <c r="J24">
        <f>(P24+AT24*D24)</f>
        <v>23.37474250793457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24.623777389526367</v>
      </c>
      <c r="P24" s="1">
        <v>23.37474250793457</v>
      </c>
      <c r="Q24" s="1">
        <v>24.798366546630859</v>
      </c>
      <c r="R24" s="1">
        <v>399.95773315429688</v>
      </c>
      <c r="S24" s="1">
        <v>392.8533935546875</v>
      </c>
      <c r="T24" s="1">
        <v>0.42604997754096985</v>
      </c>
      <c r="U24" s="1">
        <v>21.409883499145508</v>
      </c>
      <c r="V24" s="1">
        <v>1.2015072107315063</v>
      </c>
      <c r="W24" s="1">
        <v>60.378196716308594</v>
      </c>
      <c r="X24" s="1">
        <v>300.3724365234375</v>
      </c>
      <c r="Y24" s="1">
        <v>48.973213195800781</v>
      </c>
      <c r="Z24" s="1">
        <v>2.7830486297607422</v>
      </c>
      <c r="AA24" s="1">
        <v>87.678657531738281</v>
      </c>
      <c r="AB24" s="1">
        <v>3.3053379058837891</v>
      </c>
      <c r="AC24" s="1">
        <v>-0.59535551071166992</v>
      </c>
      <c r="AD24" s="1">
        <v>3.7120465189218521E-2</v>
      </c>
      <c r="AE24" s="1">
        <v>1.9549108110368252E-3</v>
      </c>
      <c r="AF24" s="1">
        <v>3.4302536398172379E-2</v>
      </c>
      <c r="AG24" s="1">
        <v>1.6903916373848915E-2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1.1043104283949905</v>
      </c>
      <c r="AP24">
        <f>(U24-T24)/(1000-U24)*AO24</f>
        <v>2.3679644618188861E-2</v>
      </c>
      <c r="AQ24">
        <f>(P24+273.15)</f>
        <v>296.52474250793455</v>
      </c>
      <c r="AR24">
        <f>(O24+273.15)</f>
        <v>297.77377738952634</v>
      </c>
      <c r="AS24">
        <f>(Y24*AK24+Z24*AL24)*AM24</f>
        <v>7.8357139361862664</v>
      </c>
      <c r="AT24">
        <f>((AS24+0.00000010773*(AR24^4-AQ24^4))-AP24*44100)/(L24*0.92*2*29.3+0.00000043092*AQ24^3)</f>
        <v>-8.0741198228918236</v>
      </c>
      <c r="AU24">
        <f>0.61365*EXP(17.502*J24/(240.97+J24))</f>
        <v>2.8843157227239145</v>
      </c>
      <c r="AV24">
        <f>AU24*1000/AA24</f>
        <v>32.896440295973257</v>
      </c>
      <c r="AW24">
        <f>(AV24-U24)</f>
        <v>11.486556796827749</v>
      </c>
      <c r="AX24">
        <f>IF(D24,P24,(O24+P24)/2)</f>
        <v>23.999259948730469</v>
      </c>
      <c r="AY24">
        <f>0.61365*EXP(17.502*AX24/(240.97+AX24))</f>
        <v>2.9948413413429367</v>
      </c>
      <c r="AZ24">
        <f>IF(AW24&lt;&gt;0,(1000-(AV24+U24)/2)/AW24*AP24,0)</f>
        <v>2.0055328852382086</v>
      </c>
      <c r="BA24">
        <f>U24*AA24/1000</f>
        <v>1.8771898431159935</v>
      </c>
      <c r="BB24">
        <f>(AY24-BA24)</f>
        <v>1.1176514982269432</v>
      </c>
      <c r="BC24">
        <f>1/(1.6/F24+1.37/N24)</f>
        <v>1.3439794368034879</v>
      </c>
      <c r="BD24">
        <f>G24*AA24*0.001</f>
        <v>33.937508954015733</v>
      </c>
      <c r="BE24">
        <f>G24/S24</f>
        <v>0.98527068401955487</v>
      </c>
      <c r="BF24">
        <f>(1-AP24*AA24/AU24/F24)*100</f>
        <v>80.925045314893836</v>
      </c>
      <c r="BG24">
        <f>(S24-E24/(N24/1.35))</f>
        <v>393.31299725569903</v>
      </c>
      <c r="BH24">
        <f>E24*BF24/100/BG24</f>
        <v>-2.9982889464930489E-3</v>
      </c>
    </row>
    <row r="25" spans="1:60" x14ac:dyDescent="0.25">
      <c r="A25" s="1" t="s">
        <v>1</v>
      </c>
      <c r="B25" s="1" t="s">
        <v>3636</v>
      </c>
      <c r="K25" s="1">
        <v>2.72</v>
      </c>
    </row>
    <row r="26" spans="1:60" x14ac:dyDescent="0.25">
      <c r="A26" s="1" t="s">
        <v>1</v>
      </c>
      <c r="B26" s="1" t="s">
        <v>3635</v>
      </c>
      <c r="K26" s="1">
        <v>2.72</v>
      </c>
    </row>
    <row r="27" spans="1:60" x14ac:dyDescent="0.25">
      <c r="A27" s="1">
        <v>4</v>
      </c>
      <c r="B27" s="1" t="s">
        <v>3634</v>
      </c>
      <c r="C27" s="1">
        <v>899.00000236928463</v>
      </c>
      <c r="D27" s="1">
        <v>0</v>
      </c>
      <c r="E27">
        <f>(R27-S27*(1000-T27)/(1000-U27))*AO27</f>
        <v>-0.22121212931486925</v>
      </c>
      <c r="F27">
        <f>IF(AZ27&lt;&gt;0,1/(1/AZ27-1/N27),0)</f>
        <v>3.74284893499141</v>
      </c>
      <c r="G27">
        <f>((BC27-AP27/2)*S27-E27)/(BC27+AP27/2)</f>
        <v>385.4596336469603</v>
      </c>
      <c r="H27">
        <f>AP27*1000</f>
        <v>23.461991832890305</v>
      </c>
      <c r="I27">
        <f>(AU27-BA27)</f>
        <v>1.002304888946812</v>
      </c>
      <c r="J27">
        <f>(P27+AT27*D27)</f>
        <v>23.315088272094727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24.578763961791992</v>
      </c>
      <c r="P27" s="1">
        <v>23.315088272094727</v>
      </c>
      <c r="Q27" s="1">
        <v>24.760448455810547</v>
      </c>
      <c r="R27" s="1">
        <v>400.24435424804688</v>
      </c>
      <c r="S27" s="1">
        <v>392.11318969726563</v>
      </c>
      <c r="T27" s="1">
        <v>0.55297917127609253</v>
      </c>
      <c r="U27" s="1">
        <v>21.347091674804688</v>
      </c>
      <c r="V27" s="1">
        <v>1.5636297464370728</v>
      </c>
      <c r="W27" s="1">
        <v>60.362033843994141</v>
      </c>
      <c r="X27" s="1">
        <v>300.34616088867188</v>
      </c>
      <c r="Y27" s="1">
        <v>100.6590576171875</v>
      </c>
      <c r="Z27" s="1">
        <v>2.5751397609710693</v>
      </c>
      <c r="AA27" s="1">
        <v>87.67669677734375</v>
      </c>
      <c r="AB27" s="1">
        <v>3.3825840950012207</v>
      </c>
      <c r="AC27" s="1">
        <v>-0.58957445621490479</v>
      </c>
      <c r="AD27" s="1">
        <v>0.10621347278356552</v>
      </c>
      <c r="AE27" s="1">
        <v>3.403511131182313E-3</v>
      </c>
      <c r="AF27" s="1">
        <v>4.4436108320951462E-2</v>
      </c>
      <c r="AG27" s="1">
        <v>1.6558496281504631E-2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1.1042138267965875</v>
      </c>
      <c r="AP27">
        <f>(U27-T27)/(1000-U27)*AO27</f>
        <v>2.3461991832890307E-2</v>
      </c>
      <c r="AQ27">
        <f>(P27+273.15)</f>
        <v>296.4650882720947</v>
      </c>
      <c r="AR27">
        <f>(O27+273.15)</f>
        <v>297.72876396179197</v>
      </c>
      <c r="AS27">
        <f>(Y27*AK27+Z27*AL27)*AM27</f>
        <v>16.105448858765158</v>
      </c>
      <c r="AT27">
        <f>((AS27+0.00000010773*(AR27^4-AQ27^4))-AP27*44100)/(L27*0.92*2*29.3+0.00000043092*AQ27^3)</f>
        <v>-7.9321756537697965</v>
      </c>
      <c r="AU27">
        <f>0.61365*EXP(17.502*J27/(240.97+J27))</f>
        <v>2.8739473727968217</v>
      </c>
      <c r="AV27">
        <f>AU27*1000/AA27</f>
        <v>32.778919352941102</v>
      </c>
      <c r="AW27">
        <f>(AV27-U27)</f>
        <v>11.431827678136415</v>
      </c>
      <c r="AX27">
        <f>IF(D27,P27,(O27+P27)/2)</f>
        <v>23.946926116943359</v>
      </c>
      <c r="AY27">
        <f>0.61365*EXP(17.502*AX27/(240.97+AX27))</f>
        <v>2.9854393638449892</v>
      </c>
      <c r="AZ27">
        <f>IF(AW27&lt;&gt;0,(1000-(AV27+U27)/2)/AW27*AP27,0)</f>
        <v>1.9967970530388153</v>
      </c>
      <c r="BA27">
        <f>U27*AA27/1000</f>
        <v>1.8716424838500096</v>
      </c>
      <c r="BB27">
        <f>(AY27-BA27)</f>
        <v>1.1137968799949796</v>
      </c>
      <c r="BC27">
        <f>1/(1.6/F27+1.37/N27)</f>
        <v>1.3377044423735753</v>
      </c>
      <c r="BD27">
        <f>G27*AA27*0.001</f>
        <v>33.79582741917055</v>
      </c>
      <c r="BE27">
        <f>G27/S27</f>
        <v>0.98303154235785273</v>
      </c>
      <c r="BF27">
        <f>(1-AP27*AA27/AU27/F27)*100</f>
        <v>80.876474970652296</v>
      </c>
      <c r="BG27">
        <f>(S27-E27/(N27/1.35))</f>
        <v>392.18295887791982</v>
      </c>
      <c r="BH27">
        <f>E27*BF27/100/BG27</f>
        <v>-4.5618650261924958E-4</v>
      </c>
    </row>
    <row r="28" spans="1:60" x14ac:dyDescent="0.25">
      <c r="A28" s="1" t="s">
        <v>1</v>
      </c>
      <c r="B28" s="1" t="s">
        <v>3633</v>
      </c>
      <c r="K28" s="1">
        <v>2.72</v>
      </c>
    </row>
    <row r="29" spans="1:60" x14ac:dyDescent="0.25">
      <c r="A29" s="1" t="s">
        <v>1</v>
      </c>
      <c r="B29" s="1" t="s">
        <v>3632</v>
      </c>
      <c r="K29" s="1">
        <v>2.72</v>
      </c>
    </row>
    <row r="30" spans="1:60" x14ac:dyDescent="0.25">
      <c r="A30" s="1">
        <v>5</v>
      </c>
      <c r="B30" s="1" t="s">
        <v>3631</v>
      </c>
      <c r="C30" s="1">
        <v>1104.5000023804605</v>
      </c>
      <c r="D30" s="1">
        <v>0</v>
      </c>
      <c r="E30">
        <f>(R30-S30*(1000-T30)/(1000-U30))*AO30</f>
        <v>-4.7818217249613014E-2</v>
      </c>
      <c r="F30">
        <f>IF(AZ30&lt;&gt;0,1/(1/AZ30-1/N30),0)</f>
        <v>3.7222077267843598</v>
      </c>
      <c r="G30">
        <f>((BC30-AP30/2)*S30-E30)/(BC30+AP30/2)</f>
        <v>384.99308124457758</v>
      </c>
      <c r="H30">
        <f>AP30*1000</f>
        <v>23.303412051749866</v>
      </c>
      <c r="I30">
        <f>(AU30-BA30)</f>
        <v>0.99842812143798221</v>
      </c>
      <c r="J30">
        <f>(P30+AT30*D30)</f>
        <v>23.30299186706543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24.552675247192383</v>
      </c>
      <c r="P30" s="1">
        <v>23.30299186706543</v>
      </c>
      <c r="Q30" s="1">
        <v>24.734016418457031</v>
      </c>
      <c r="R30" s="1">
        <v>399.96902465820313</v>
      </c>
      <c r="S30" s="1">
        <v>391.74423217773438</v>
      </c>
      <c r="T30" s="1">
        <v>0.71353292465209961</v>
      </c>
      <c r="U30" s="1">
        <v>21.368400573730469</v>
      </c>
      <c r="V30" s="1">
        <v>2.0206727981567383</v>
      </c>
      <c r="W30" s="1">
        <v>60.513740539550781</v>
      </c>
      <c r="X30" s="1">
        <v>300.3206787109375</v>
      </c>
      <c r="Y30" s="1">
        <v>148.87403869628906</v>
      </c>
      <c r="Z30" s="1">
        <v>3.2105512619018555</v>
      </c>
      <c r="AA30" s="1">
        <v>87.6724853515625</v>
      </c>
      <c r="AB30" s="1">
        <v>3.4278111457824707</v>
      </c>
      <c r="AC30" s="1">
        <v>-0.59439671039581299</v>
      </c>
      <c r="AD30" s="1">
        <v>6.3210479915142059E-2</v>
      </c>
      <c r="AE30" s="1">
        <v>3.7015730049461126E-3</v>
      </c>
      <c r="AF30" s="1">
        <v>3.1010929495096207E-2</v>
      </c>
      <c r="AG30" s="1">
        <v>1.8457464873790741E-2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1.1041201423196227</v>
      </c>
      <c r="AP30">
        <f>(U30-T30)/(1000-U30)*AO30</f>
        <v>2.3303412051749867E-2</v>
      </c>
      <c r="AQ30">
        <f>(P30+273.15)</f>
        <v>296.45299186706541</v>
      </c>
      <c r="AR30">
        <f>(O30+273.15)</f>
        <v>297.70267524719236</v>
      </c>
      <c r="AS30">
        <f>(Y30*AK30+Z30*AL30)*AM30</f>
        <v>23.819845658991198</v>
      </c>
      <c r="AT30">
        <f>((AS30+0.00000010773*(AR30^4-AQ30^4))-AP30*44100)/(L30*0.92*2*29.3+0.00000043092*AQ30^3)</f>
        <v>-7.8173644821273207</v>
      </c>
      <c r="AU30">
        <f>0.61365*EXP(17.502*J30/(240.97+J30))</f>
        <v>2.8718489077246865</v>
      </c>
      <c r="AV30">
        <f>AU30*1000/AA30</f>
        <v>32.756558642186413</v>
      </c>
      <c r="AW30">
        <f>(AV30-U30)</f>
        <v>11.388158068455944</v>
      </c>
      <c r="AX30">
        <f>IF(D30,P30,(O30+P30)/2)</f>
        <v>23.927833557128906</v>
      </c>
      <c r="AY30">
        <f>0.61365*EXP(17.502*AX30/(240.97+AX30))</f>
        <v>2.9820157417505779</v>
      </c>
      <c r="AZ30">
        <f>IF(AW30&lt;&gt;0,(1000-(AV30+U30)/2)/AW30*AP30,0)</f>
        <v>1.9909070283371653</v>
      </c>
      <c r="BA30">
        <f>U30*AA30/1000</f>
        <v>1.8734207862867043</v>
      </c>
      <c r="BB30">
        <f>(AY30-BA30)</f>
        <v>1.1085949554638737</v>
      </c>
      <c r="BC30">
        <f>1/(1.6/F30+1.37/N30)</f>
        <v>1.3334758335591743</v>
      </c>
      <c r="BD30">
        <f>G30*AA30*0.001</f>
        <v>33.753300275868142</v>
      </c>
      <c r="BE30">
        <f>G30/S30</f>
        <v>0.98276643182306311</v>
      </c>
      <c r="BF30">
        <f>(1-AP30*AA30/AU30/F30)*100</f>
        <v>80.887361788079943</v>
      </c>
      <c r="BG30">
        <f>(S30-E30/(N30/1.35))</f>
        <v>391.75931380028459</v>
      </c>
      <c r="BH30">
        <f>E30*BF30/100/BG30</f>
        <v>-9.8731269493244737E-5</v>
      </c>
    </row>
    <row r="31" spans="1:60" x14ac:dyDescent="0.25">
      <c r="A31" s="1" t="s">
        <v>1</v>
      </c>
      <c r="B31" s="1" t="s">
        <v>3630</v>
      </c>
      <c r="K31" s="1">
        <v>2.72</v>
      </c>
    </row>
    <row r="32" spans="1:60" x14ac:dyDescent="0.25">
      <c r="A32" s="1" t="s">
        <v>1</v>
      </c>
      <c r="B32" s="1" t="s">
        <v>3629</v>
      </c>
      <c r="K32" s="1">
        <v>2.72</v>
      </c>
    </row>
    <row r="33" spans="1:60" x14ac:dyDescent="0.25">
      <c r="A33" s="1">
        <v>6</v>
      </c>
      <c r="B33" s="1" t="s">
        <v>3628</v>
      </c>
      <c r="C33" s="1">
        <v>1309.5000023804605</v>
      </c>
      <c r="D33" s="1">
        <v>0</v>
      </c>
      <c r="E33">
        <f>(R33-S33*(1000-T33)/(1000-U33))*AO33</f>
        <v>1.4262947135939459</v>
      </c>
      <c r="F33">
        <f>IF(AZ33&lt;&gt;0,1/(1/AZ33-1/N33),0)</f>
        <v>3.892594031178028</v>
      </c>
      <c r="G33">
        <f>((BC33-AP33/2)*S33-E33)/(BC33+AP33/2)</f>
        <v>382.82908490175254</v>
      </c>
      <c r="H33">
        <f>AP33*1000</f>
        <v>23.437521749164471</v>
      </c>
      <c r="I33">
        <f>(AU33-BA33)</f>
        <v>0.9803958164115123</v>
      </c>
      <c r="J33">
        <f>(P33+AT33*D33)</f>
        <v>23.355644226074219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24.56097412109375</v>
      </c>
      <c r="P33" s="1">
        <v>23.355644226074219</v>
      </c>
      <c r="Q33" s="1">
        <v>24.734706878662109</v>
      </c>
      <c r="R33" s="1">
        <v>400.07742309570313</v>
      </c>
      <c r="S33" s="1">
        <v>390.4974365234375</v>
      </c>
      <c r="T33" s="1">
        <v>0.91474097967147827</v>
      </c>
      <c r="U33" s="1">
        <v>21.679649353027344</v>
      </c>
      <c r="V33" s="1">
        <v>2.5890414714813232</v>
      </c>
      <c r="W33" s="1">
        <v>61.361095428466797</v>
      </c>
      <c r="X33" s="1">
        <v>300.352783203125</v>
      </c>
      <c r="Y33" s="1">
        <v>300.41806030273438</v>
      </c>
      <c r="Z33" s="1">
        <v>2.9054450988769531</v>
      </c>
      <c r="AA33" s="1">
        <v>87.667327880859375</v>
      </c>
      <c r="AB33" s="1">
        <v>3.432941198348999</v>
      </c>
      <c r="AC33" s="1">
        <v>-0.58912843465805054</v>
      </c>
      <c r="AD33" s="1">
        <v>6.0082219541072845E-2</v>
      </c>
      <c r="AE33" s="1">
        <v>3.9269179105758667E-3</v>
      </c>
      <c r="AF33" s="1">
        <v>3.3754128962755203E-2</v>
      </c>
      <c r="AG33" s="1">
        <v>2.1259531378746033E-2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1.1042381735409006</v>
      </c>
      <c r="AP33">
        <f>(U33-T33)/(1000-U33)*AO33</f>
        <v>2.3437521749164473E-2</v>
      </c>
      <c r="AQ33">
        <f>(P33+273.15)</f>
        <v>296.5056442260742</v>
      </c>
      <c r="AR33">
        <f>(O33+273.15)</f>
        <v>297.71097412109373</v>
      </c>
      <c r="AS33">
        <f>(Y33*AK33+Z33*AL33)*AM33</f>
        <v>48.066888574058794</v>
      </c>
      <c r="AT33">
        <f>((AS33+0.00000010773*(AR33^4-AQ33^4))-AP33*44100)/(L33*0.92*2*29.3+0.00000043092*AQ33^3)</f>
        <v>-7.6761270054208328</v>
      </c>
      <c r="AU33">
        <f>0.61365*EXP(17.502*J33/(240.97+J33))</f>
        <v>2.8809927445854213</v>
      </c>
      <c r="AV33">
        <f>AU33*1000/AA33</f>
        <v>32.862787246130218</v>
      </c>
      <c r="AW33">
        <f>(AV33-U33)</f>
        <v>11.183137893102874</v>
      </c>
      <c r="AX33">
        <f>IF(D33,P33,(O33+P33)/2)</f>
        <v>23.958309173583984</v>
      </c>
      <c r="AY33">
        <f>0.61365*EXP(17.502*AX33/(240.97+AX33))</f>
        <v>2.9874821752616088</v>
      </c>
      <c r="AZ33">
        <f>IF(AW33&lt;&gt;0,(1000-(AV33+U33)/2)/AW33*AP33,0)</f>
        <v>2.0386364001826904</v>
      </c>
      <c r="BA33">
        <f>U33*AA33/1000</f>
        <v>1.900596928173909</v>
      </c>
      <c r="BB33">
        <f>(AY33-BA33)</f>
        <v>1.0868852470876997</v>
      </c>
      <c r="BC33">
        <f>1/(1.6/F33+1.37/N33)</f>
        <v>1.3677937337259991</v>
      </c>
      <c r="BD33">
        <f>G33*AA33*0.001</f>
        <v>33.561602908411288</v>
      </c>
      <c r="BE33">
        <f>G33/S33</f>
        <v>0.98036260701233902</v>
      </c>
      <c r="BF33">
        <f>(1-AP33*AA33/AU33/F33)*100</f>
        <v>81.67819821044759</v>
      </c>
      <c r="BG33">
        <f>(S33-E33/(N33/1.35))</f>
        <v>390.04759042391714</v>
      </c>
      <c r="BH33">
        <f>E33*BF33/100/BG33</f>
        <v>2.986742776614175E-3</v>
      </c>
    </row>
    <row r="34" spans="1:60" x14ac:dyDescent="0.25">
      <c r="A34" s="1" t="s">
        <v>1</v>
      </c>
      <c r="B34" s="1" t="s">
        <v>3627</v>
      </c>
      <c r="K34" s="1">
        <v>2.72</v>
      </c>
    </row>
    <row r="35" spans="1:60" x14ac:dyDescent="0.25">
      <c r="A35" s="1" t="s">
        <v>1</v>
      </c>
      <c r="B35" s="1" t="s">
        <v>3626</v>
      </c>
      <c r="K35" s="1">
        <v>2.72</v>
      </c>
    </row>
    <row r="36" spans="1:60" x14ac:dyDescent="0.25">
      <c r="A36" s="1">
        <v>7</v>
      </c>
      <c r="B36" s="1" t="s">
        <v>3625</v>
      </c>
      <c r="C36" s="1">
        <v>1515.0000023692846</v>
      </c>
      <c r="D36" s="1">
        <v>0</v>
      </c>
      <c r="E36">
        <f>(R36-S36*(1000-T36)/(1000-U36))*AO36</f>
        <v>1.9334871725461051</v>
      </c>
      <c r="F36">
        <f>IF(AZ36&lt;&gt;0,1/(1/AZ36-1/N36),0)</f>
        <v>4.1927544430087149</v>
      </c>
      <c r="G36">
        <f>((BC36-AP36/2)*S36-E36)/(BC36+AP36/2)</f>
        <v>381.73088760096169</v>
      </c>
      <c r="H36">
        <f>AP36*1000</f>
        <v>23.740944162902149</v>
      </c>
      <c r="I36">
        <f>(AU36-BA36)</f>
        <v>0.95546476825507032</v>
      </c>
      <c r="J36">
        <f>(P36+AT36*D36)</f>
        <v>23.462793350219727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24.589515686035156</v>
      </c>
      <c r="P36" s="1">
        <v>23.462793350219727</v>
      </c>
      <c r="Q36" s="1">
        <v>24.750211715698242</v>
      </c>
      <c r="R36" s="1">
        <v>399.63763427734375</v>
      </c>
      <c r="S36" s="1">
        <v>389.51144409179688</v>
      </c>
      <c r="T36" s="1">
        <v>1.1534363031387329</v>
      </c>
      <c r="U36" s="1">
        <v>22.178085327148438</v>
      </c>
      <c r="V36" s="1">
        <v>3.2589333057403564</v>
      </c>
      <c r="W36" s="1">
        <v>62.662239074707031</v>
      </c>
      <c r="X36" s="1">
        <v>300.32943725585938</v>
      </c>
      <c r="Y36" s="1">
        <v>500.247314453125</v>
      </c>
      <c r="Z36" s="1">
        <v>2.7167708873748779</v>
      </c>
      <c r="AA36" s="1">
        <v>87.663772583007813</v>
      </c>
      <c r="AB36" s="1">
        <v>3.5056326389312744</v>
      </c>
      <c r="AC36" s="1">
        <v>-0.60244590044021606</v>
      </c>
      <c r="AD36" s="1">
        <v>5.6817397475242615E-2</v>
      </c>
      <c r="AE36" s="1">
        <v>6.4920750446617603E-3</v>
      </c>
      <c r="AF36" s="1">
        <v>2.8187338262796402E-2</v>
      </c>
      <c r="AG36" s="1">
        <v>1.7748542129993439E-2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1.1041523428524238</v>
      </c>
      <c r="AP36">
        <f>(U36-T36)/(1000-U36)*AO36</f>
        <v>2.374094416290215E-2</v>
      </c>
      <c r="AQ36">
        <f>(P36+273.15)</f>
        <v>296.6127933502197</v>
      </c>
      <c r="AR36">
        <f>(O36+273.15)</f>
        <v>297.73951568603513</v>
      </c>
      <c r="AS36">
        <f>(Y36*AK36+Z36*AL36)*AM36</f>
        <v>80.039568523476191</v>
      </c>
      <c r="AT36">
        <f>((AS36+0.00000010773*(AR36^4-AQ36^4))-AP36*44100)/(L36*0.92*2*29.3+0.00000043092*AQ36^3)</f>
        <v>-7.5355117086842789</v>
      </c>
      <c r="AU36">
        <f>0.61365*EXP(17.502*J36/(240.97+J36))</f>
        <v>2.8996793967007535</v>
      </c>
      <c r="AV36">
        <f>AU36*1000/AA36</f>
        <v>33.07728279609551</v>
      </c>
      <c r="AW36">
        <f>(AV36-U36)</f>
        <v>10.899197468947072</v>
      </c>
      <c r="AX36">
        <f>IF(D36,P36,(O36+P36)/2)</f>
        <v>24.026154518127441</v>
      </c>
      <c r="AY36">
        <f>0.61365*EXP(17.502*AX36/(240.97+AX36))</f>
        <v>2.9996831189161566</v>
      </c>
      <c r="AZ36">
        <f>IF(AW36&lt;&gt;0,(1000-(AV36+U36)/2)/AW36*AP36,0)</f>
        <v>2.1180492347272826</v>
      </c>
      <c r="BA36">
        <f>U36*AA36/1000</f>
        <v>1.9442146284456832</v>
      </c>
      <c r="BB36">
        <f>(AY36-BA36)</f>
        <v>1.0554684904704734</v>
      </c>
      <c r="BC36">
        <f>1/(1.6/F36+1.37/N36)</f>
        <v>1.4251548397597882</v>
      </c>
      <c r="BD36">
        <f>G36*AA36*0.001</f>
        <v>33.463969718560428</v>
      </c>
      <c r="BE36">
        <f>G36/S36</f>
        <v>0.9800248321099353</v>
      </c>
      <c r="BF36">
        <f>(1-AP36*AA36/AU36/F36)*100</f>
        <v>82.881380752385823</v>
      </c>
      <c r="BG36">
        <f>(S36-E36/(N36/1.35))</f>
        <v>388.9016320699526</v>
      </c>
      <c r="BH36">
        <f>E36*BF36/100/BG36</f>
        <v>4.1205814867555793E-3</v>
      </c>
    </row>
    <row r="37" spans="1:60" x14ac:dyDescent="0.25">
      <c r="A37" s="1" t="s">
        <v>1</v>
      </c>
      <c r="B37" s="1" t="s">
        <v>3624</v>
      </c>
      <c r="K37" s="1">
        <v>2.72</v>
      </c>
    </row>
    <row r="38" spans="1:60" x14ac:dyDescent="0.25">
      <c r="A38" s="1" t="s">
        <v>1</v>
      </c>
      <c r="B38" s="1" t="s">
        <v>3623</v>
      </c>
      <c r="K38" s="1">
        <v>2.72</v>
      </c>
    </row>
    <row r="39" spans="1:60" x14ac:dyDescent="0.25">
      <c r="A39" s="1">
        <v>8</v>
      </c>
      <c r="B39" s="1" t="s">
        <v>3622</v>
      </c>
      <c r="C39" s="1">
        <v>1721.0000023692846</v>
      </c>
      <c r="D39" s="1">
        <v>0</v>
      </c>
      <c r="E39">
        <f>(R39-S39*(1000-T39)/(1000-U39))*AO39</f>
        <v>2.2775255868687796</v>
      </c>
      <c r="F39">
        <f>IF(AZ39&lt;&gt;0,1/(1/AZ39-1/N39),0)</f>
        <v>4.698006377740592</v>
      </c>
      <c r="G39">
        <f>((BC39-AP39/2)*S39-E39)/(BC39+AP39/2)</f>
        <v>381.73431168081714</v>
      </c>
      <c r="H39">
        <f>AP39*1000</f>
        <v>24.212423581276674</v>
      </c>
      <c r="I39">
        <f>(AU39-BA39)</f>
        <v>0.92102898364770791</v>
      </c>
      <c r="J39">
        <f>(P39+AT39*D39)</f>
        <v>23.601619720458984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24.641391754150391</v>
      </c>
      <c r="P39" s="1">
        <v>23.601619720458984</v>
      </c>
      <c r="Q39" s="1">
        <v>24.785261154174805</v>
      </c>
      <c r="R39" s="1">
        <v>400.00570678710938</v>
      </c>
      <c r="S39" s="1">
        <v>389.4063720703125</v>
      </c>
      <c r="T39" s="1">
        <v>1.4268943071365356</v>
      </c>
      <c r="U39" s="1">
        <v>22.849384307861328</v>
      </c>
      <c r="V39" s="1">
        <v>4.0189905166625977</v>
      </c>
      <c r="W39" s="1">
        <v>64.357582092285156</v>
      </c>
      <c r="X39" s="1">
        <v>300.399169921875</v>
      </c>
      <c r="Y39" s="1">
        <v>750.52496337890625</v>
      </c>
      <c r="Z39" s="1">
        <v>2.634483814239502</v>
      </c>
      <c r="AA39" s="1">
        <v>87.661842346191406</v>
      </c>
      <c r="AB39" s="1">
        <v>3.6476476192474365</v>
      </c>
      <c r="AC39" s="1">
        <v>-0.63223534822463989</v>
      </c>
      <c r="AD39" s="1">
        <v>5.0175376236438751E-2</v>
      </c>
      <c r="AE39" s="1">
        <v>5.112918559461832E-3</v>
      </c>
      <c r="AF39" s="1">
        <v>3.5163339227437973E-2</v>
      </c>
      <c r="AG39" s="1">
        <v>1.6383599489927292E-2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1.1044087129480695</v>
      </c>
      <c r="AP39">
        <f>(U39-T39)/(1000-U39)*AO39</f>
        <v>2.4212423581276673E-2</v>
      </c>
      <c r="AQ39">
        <f>(P39+273.15)</f>
        <v>296.75161972045896</v>
      </c>
      <c r="AR39">
        <f>(O39+273.15)</f>
        <v>297.79139175415037</v>
      </c>
      <c r="AS39">
        <f>(Y39*AK39+Z39*AL39)*AM39</f>
        <v>120.08399145653857</v>
      </c>
      <c r="AT39">
        <f>((AS39+0.00000010773*(AR39^4-AQ39^4))-AP39*44100)/(L39*0.92*2*29.3+0.00000043092*AQ39^3)</f>
        <v>-7.3902267875078387</v>
      </c>
      <c r="AU39">
        <f>0.61365*EXP(17.502*J39/(240.97+J39))</f>
        <v>2.9240481085509873</v>
      </c>
      <c r="AV39">
        <f>AU39*1000/AA39</f>
        <v>33.355996523589226</v>
      </c>
      <c r="AW39">
        <f>(AV39-U39)</f>
        <v>10.506612215727898</v>
      </c>
      <c r="AX39">
        <f>IF(D39,P39,(O39+P39)/2)</f>
        <v>24.121505737304688</v>
      </c>
      <c r="AY39">
        <f>0.61365*EXP(17.502*AX39/(240.97+AX39))</f>
        <v>3.0169042061485185</v>
      </c>
      <c r="AZ39">
        <f>IF(AW39&lt;&gt;0,(1000-(AV39+U39)/2)/AW39*AP39,0)</f>
        <v>2.2397314047558905</v>
      </c>
      <c r="BA39">
        <f>U39*AA39/1000</f>
        <v>2.0030191249032794</v>
      </c>
      <c r="BB39">
        <f>(AY39-BA39)</f>
        <v>1.0138850812452391</v>
      </c>
      <c r="BC39">
        <f>1/(1.6/F39+1.37/N39)</f>
        <v>1.5136896003371347</v>
      </c>
      <c r="BD39">
        <f>G39*AA39*0.001</f>
        <v>33.463533048695687</v>
      </c>
      <c r="BE39">
        <f>G39/S39</f>
        <v>0.9802980615116641</v>
      </c>
      <c r="BF39">
        <f>(1-AP39*AA39/AU39/F39)*100</f>
        <v>84.549208176149349</v>
      </c>
      <c r="BG39">
        <f>(S39-E39/(N39/1.35))</f>
        <v>388.68805208213195</v>
      </c>
      <c r="BH39">
        <f>E39*BF39/100/BG39</f>
        <v>4.9541781369185365E-3</v>
      </c>
    </row>
    <row r="40" spans="1:60" x14ac:dyDescent="0.25">
      <c r="A40" s="1" t="s">
        <v>1</v>
      </c>
      <c r="B40" s="1" t="s">
        <v>3621</v>
      </c>
      <c r="K40" s="1">
        <v>2.72</v>
      </c>
    </row>
    <row r="41" spans="1:60" x14ac:dyDescent="0.25">
      <c r="A41" s="1" t="s">
        <v>1</v>
      </c>
      <c r="B41" s="1" t="s">
        <v>3620</v>
      </c>
      <c r="K41" s="1">
        <v>2.72</v>
      </c>
    </row>
    <row r="42" spans="1:60" x14ac:dyDescent="0.25">
      <c r="A42" s="1">
        <v>9</v>
      </c>
      <c r="B42" s="1" t="s">
        <v>3619</v>
      </c>
      <c r="C42" s="1">
        <v>1926.5000023804605</v>
      </c>
      <c r="D42" s="1">
        <v>0</v>
      </c>
      <c r="E42">
        <f>(R42-S42*(1000-T42)/(1000-U42))*AO42</f>
        <v>2.7808252523465042</v>
      </c>
      <c r="F42">
        <f>IF(AZ42&lt;&gt;0,1/(1/AZ42-1/N42),0)</f>
        <v>5.3813153227769384</v>
      </c>
      <c r="G42">
        <f>((BC42-AP42/2)*S42-E42)/(BC42+AP42/2)</f>
        <v>381.38586985705115</v>
      </c>
      <c r="H42">
        <f>AP42*1000</f>
        <v>24.67798801229139</v>
      </c>
      <c r="I42">
        <f>(AU42-BA42)</f>
        <v>0.88142780295765366</v>
      </c>
      <c r="J42">
        <f>(P42+AT42*D42)</f>
        <v>23.73216438293457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24.691469192504883</v>
      </c>
      <c r="P42" s="1">
        <v>23.73216438293457</v>
      </c>
      <c r="Q42" s="1">
        <v>24.819072723388672</v>
      </c>
      <c r="R42" s="1">
        <v>400.18267822265625</v>
      </c>
      <c r="S42" s="1">
        <v>388.9713134765625</v>
      </c>
      <c r="T42" s="1">
        <v>1.7433731555938721</v>
      </c>
      <c r="U42" s="1">
        <v>23.565437316894531</v>
      </c>
      <c r="V42" s="1">
        <v>4.8954939842224121</v>
      </c>
      <c r="W42" s="1">
        <v>66.173126220703125</v>
      </c>
      <c r="X42" s="1">
        <v>300.34884643554688</v>
      </c>
      <c r="Y42" s="1">
        <v>1001.404052734375</v>
      </c>
      <c r="Z42" s="1">
        <v>2.3944828510284424</v>
      </c>
      <c r="AA42" s="1">
        <v>87.657974243164063</v>
      </c>
      <c r="AB42" s="1">
        <v>3.6465170383453369</v>
      </c>
      <c r="AC42" s="1">
        <v>-0.65767174959182739</v>
      </c>
      <c r="AD42" s="1">
        <v>4.1202202439308167E-2</v>
      </c>
      <c r="AE42" s="1">
        <v>8.9075900614261627E-3</v>
      </c>
      <c r="AF42" s="1">
        <v>5.0377506762742996E-2</v>
      </c>
      <c r="AG42" s="1">
        <v>2.0643889904022217E-2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1.1042237001306867</v>
      </c>
      <c r="AP42">
        <f>(U42-T42)/(1000-U42)*AO42</f>
        <v>2.4677988012291392E-2</v>
      </c>
      <c r="AQ42">
        <f>(P42+273.15)</f>
        <v>296.88216438293455</v>
      </c>
      <c r="AR42">
        <f>(O42+273.15)</f>
        <v>297.84146919250486</v>
      </c>
      <c r="AS42">
        <f>(Y42*AK42+Z42*AL42)*AM42</f>
        <v>160.22464485620003</v>
      </c>
      <c r="AT42">
        <f>((AS42+0.00000010773*(AR42^4-AQ42^4))-AP42*44100)/(L42*0.92*2*29.3+0.00000043092*AQ42^3)</f>
        <v>-7.2416512069225512</v>
      </c>
      <c r="AU42">
        <f>0.61365*EXP(17.502*J42/(240.97+J42))</f>
        <v>2.9471263003108916</v>
      </c>
      <c r="AV42">
        <f>AU42*1000/AA42</f>
        <v>33.620743871350882</v>
      </c>
      <c r="AW42">
        <f>(AV42-U42)</f>
        <v>10.055306554456351</v>
      </c>
      <c r="AX42">
        <f>IF(D42,P42,(O42+P42)/2)</f>
        <v>24.211816787719727</v>
      </c>
      <c r="AY42">
        <f>0.61365*EXP(17.502*AX42/(240.97+AX42))</f>
        <v>3.0332946452242719</v>
      </c>
      <c r="AZ42">
        <f>IF(AW42&lt;&gt;0,(1000-(AV42+U42)/2)/AW42*AP42,0)</f>
        <v>2.3840514394611967</v>
      </c>
      <c r="BA42">
        <f>U42*AA42/1000</f>
        <v>2.065698497353238</v>
      </c>
      <c r="BB42">
        <f>(AY42-BA42)</f>
        <v>0.96759614787103398</v>
      </c>
      <c r="BC42">
        <f>1/(1.6/F42+1.37/N42)</f>
        <v>1.619715146057958</v>
      </c>
      <c r="BD42">
        <f>G42*AA42*0.001</f>
        <v>33.43151275663611</v>
      </c>
      <c r="BE42">
        <f>G42/S42</f>
        <v>0.98049870682823914</v>
      </c>
      <c r="BF42">
        <f>(1-AP42*AA42/AU42/F42)*100</f>
        <v>86.360011940311352</v>
      </c>
      <c r="BG42">
        <f>(S42-E42/(N42/1.35))</f>
        <v>388.09425533332382</v>
      </c>
      <c r="BH42">
        <f>E42*BF42/100/BG42</f>
        <v>6.1879839419499575E-3</v>
      </c>
    </row>
    <row r="43" spans="1:60" x14ac:dyDescent="0.25">
      <c r="A43" s="1" t="s">
        <v>1</v>
      </c>
      <c r="B43" s="1" t="s">
        <v>3618</v>
      </c>
      <c r="K43" s="1">
        <v>2.72</v>
      </c>
    </row>
    <row r="44" spans="1:60" x14ac:dyDescent="0.25">
      <c r="A44" s="1" t="s">
        <v>1</v>
      </c>
      <c r="B44" s="1" t="s">
        <v>3617</v>
      </c>
      <c r="K44" s="1">
        <v>2.72</v>
      </c>
    </row>
    <row r="45" spans="1:60" x14ac:dyDescent="0.25">
      <c r="A45" s="1">
        <v>10</v>
      </c>
      <c r="B45" s="1" t="s">
        <v>3616</v>
      </c>
      <c r="C45" s="1">
        <v>2131.5000023804605</v>
      </c>
      <c r="D45" s="1">
        <v>0</v>
      </c>
      <c r="E45">
        <f>(R45-S45*(1000-T45)/(1000-U45))*AO45</f>
        <v>2.8613708289203159</v>
      </c>
      <c r="F45">
        <f>IF(AZ45&lt;&gt;0,1/(1/AZ45-1/N45),0)</f>
        <v>6.3222725238606694</v>
      </c>
      <c r="G45">
        <f>((BC45-AP45/2)*S45-E45)/(BC45+AP45/2)</f>
        <v>381.33901686558113</v>
      </c>
      <c r="H45">
        <f>AP45*1000</f>
        <v>25.215975094601177</v>
      </c>
      <c r="I45">
        <f>(AU45-BA45)</f>
        <v>0.84071557181754075</v>
      </c>
      <c r="J45">
        <f>(P45+AT45*D45)</f>
        <v>23.924551010131836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24.783126831054688</v>
      </c>
      <c r="P45" s="1">
        <v>23.924551010131836</v>
      </c>
      <c r="Q45" s="1">
        <v>24.890485763549805</v>
      </c>
      <c r="R45" s="1">
        <v>400.00485229492188</v>
      </c>
      <c r="S45" s="1">
        <v>388.54226684570313</v>
      </c>
      <c r="T45" s="1">
        <v>2.1458034515380859</v>
      </c>
      <c r="U45" s="1">
        <v>24.421262741088867</v>
      </c>
      <c r="V45" s="1">
        <v>5.992621898651123</v>
      </c>
      <c r="W45" s="1">
        <v>68.201675415039063</v>
      </c>
      <c r="X45" s="1">
        <v>300.38644409179688</v>
      </c>
      <c r="Y45" s="1">
        <v>1249.614990234375</v>
      </c>
      <c r="Z45" s="1">
        <v>2.939697265625</v>
      </c>
      <c r="AA45" s="1">
        <v>87.657707214355469</v>
      </c>
      <c r="AB45" s="1">
        <v>3.6629247665405273</v>
      </c>
      <c r="AC45" s="1">
        <v>-0.66918802261352539</v>
      </c>
      <c r="AD45" s="1">
        <v>4.9985438585281372E-2</v>
      </c>
      <c r="AE45" s="1">
        <v>7.196938619017601E-3</v>
      </c>
      <c r="AF45" s="1">
        <v>2.9268410056829453E-2</v>
      </c>
      <c r="AG45" s="1">
        <v>2.7854127809405327E-2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1.1043619268080764</v>
      </c>
      <c r="AP45">
        <f>(U45-T45)/(1000-U45)*AO45</f>
        <v>2.5215975094601176E-2</v>
      </c>
      <c r="AQ45">
        <f>(P45+273.15)</f>
        <v>297.07455101013181</v>
      </c>
      <c r="AR45">
        <f>(O45+273.15)</f>
        <v>297.93312683105466</v>
      </c>
      <c r="AS45">
        <f>(Y45*AK45+Z45*AL45)*AM45</f>
        <v>199.93839396852854</v>
      </c>
      <c r="AT45">
        <f>((AS45+0.00000010773*(AR45^4-AQ45^4))-AP45*44100)/(L45*0.92*2*29.3+0.00000043092*AQ45^3)</f>
        <v>-7.1230837685226733</v>
      </c>
      <c r="AU45">
        <f>0.61365*EXP(17.502*J45/(240.97+J45))</f>
        <v>2.9814274709807567</v>
      </c>
      <c r="AV45">
        <f>AU45*1000/AA45</f>
        <v>34.012154386950435</v>
      </c>
      <c r="AW45">
        <f>(AV45-U45)</f>
        <v>9.5908916458615678</v>
      </c>
      <c r="AX45">
        <f>IF(D45,P45,(O45+P45)/2)</f>
        <v>24.353838920593262</v>
      </c>
      <c r="AY45">
        <f>0.61365*EXP(17.502*AX45/(240.97+AX45))</f>
        <v>3.0592275505865723</v>
      </c>
      <c r="AZ45">
        <f>IF(AW45&lt;&gt;0,(1000-(AV45+U45)/2)/AW45*AP45,0)</f>
        <v>2.5523432234444368</v>
      </c>
      <c r="BA45">
        <f>U45*AA45/1000</f>
        <v>2.1407118991632159</v>
      </c>
      <c r="BB45">
        <f>(AY45-BA45)</f>
        <v>0.91851565142335634</v>
      </c>
      <c r="BC45">
        <f>1/(1.6/F45+1.37/N45)</f>
        <v>1.7447713881282363</v>
      </c>
      <c r="BD45">
        <f>G45*AA45*0.001</f>
        <v>33.427303889813274</v>
      </c>
      <c r="BE45">
        <f>G45/S45</f>
        <v>0.98146083297809517</v>
      </c>
      <c r="BF45">
        <f>(1-AP45*AA45/AU45/F45)*100</f>
        <v>88.273499867836207</v>
      </c>
      <c r="BG45">
        <f>(S45-E45/(N45/1.35))</f>
        <v>387.63980503721211</v>
      </c>
      <c r="BH45">
        <f>E45*BF45/100/BG45</f>
        <v>6.5159257178008531E-3</v>
      </c>
    </row>
    <row r="46" spans="1:60" x14ac:dyDescent="0.25">
      <c r="A46" s="1" t="s">
        <v>1</v>
      </c>
      <c r="B46" s="1" t="s">
        <v>3615</v>
      </c>
      <c r="K46" s="1">
        <v>2.72</v>
      </c>
    </row>
    <row r="47" spans="1:60" x14ac:dyDescent="0.25">
      <c r="A47" s="1" t="s">
        <v>1</v>
      </c>
      <c r="B47" s="1" t="s">
        <v>3614</v>
      </c>
      <c r="K47" s="1">
        <v>2.72</v>
      </c>
    </row>
    <row r="48" spans="1:60" x14ac:dyDescent="0.25">
      <c r="A48" s="1">
        <v>11</v>
      </c>
      <c r="B48" s="1" t="s">
        <v>3613</v>
      </c>
      <c r="C48" s="1">
        <v>2337.0000023692846</v>
      </c>
      <c r="D48" s="1">
        <v>0</v>
      </c>
      <c r="E48">
        <f>(R48-S48*(1000-T48)/(1000-U48))*AO48</f>
        <v>3.1081593179171314</v>
      </c>
      <c r="F48">
        <f>IF(AZ48&lt;&gt;0,1/(1/AZ48-1/N48),0)</f>
        <v>8.3422620835055348</v>
      </c>
      <c r="G48">
        <f>((BC48-AP48/2)*S48-E48)/(BC48+AP48/2)</f>
        <v>381.28333059409192</v>
      </c>
      <c r="H48">
        <f>AP48*1000</f>
        <v>25.949146218608963</v>
      </c>
      <c r="I48">
        <f>(AU48-BA48)</f>
        <v>0.77986228270351976</v>
      </c>
      <c r="J48">
        <f>(P48+AT48*D48)</f>
        <v>24.155313491821289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24.894756317138672</v>
      </c>
      <c r="P48" s="1">
        <v>24.155313491821289</v>
      </c>
      <c r="Q48" s="1">
        <v>24.975761413574219</v>
      </c>
      <c r="R48" s="1">
        <v>399.91458129882813</v>
      </c>
      <c r="S48" s="1">
        <v>387.98312377929688</v>
      </c>
      <c r="T48" s="1">
        <v>2.6953868865966797</v>
      </c>
      <c r="U48" s="1">
        <v>25.59214973449707</v>
      </c>
      <c r="V48" s="1">
        <v>7.4768600463867188</v>
      </c>
      <c r="W48" s="1">
        <v>70.991264343261719</v>
      </c>
      <c r="X48" s="1">
        <v>300.3714599609375</v>
      </c>
      <c r="Y48" s="1">
        <v>1599.4208984375</v>
      </c>
      <c r="Z48" s="1">
        <v>2.6927762031555176</v>
      </c>
      <c r="AA48" s="1">
        <v>87.650650024414063</v>
      </c>
      <c r="AB48" s="1">
        <v>3.6750798225402832</v>
      </c>
      <c r="AC48" s="1">
        <v>-0.69138717651367188</v>
      </c>
      <c r="AD48" s="1">
        <v>3.166426345705986E-2</v>
      </c>
      <c r="AE48" s="1">
        <v>9.9552776664495468E-3</v>
      </c>
      <c r="AF48" s="1">
        <v>3.144434466958046E-2</v>
      </c>
      <c r="AG48" s="1">
        <v>2.5244135409593582E-2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1.1043068380916816</v>
      </c>
      <c r="AP48">
        <f>(U48-T48)/(1000-U48)*AO48</f>
        <v>2.5949146218608964E-2</v>
      </c>
      <c r="AQ48">
        <f>(P48+273.15)</f>
        <v>297.30531349182127</v>
      </c>
      <c r="AR48">
        <f>(O48+273.15)</f>
        <v>298.04475631713865</v>
      </c>
      <c r="AS48">
        <f>(Y48*AK48+Z48*AL48)*AM48</f>
        <v>255.90733803002513</v>
      </c>
      <c r="AT48">
        <f>((AS48+0.00000010773*(AR48^4-AQ48^4))-AP48*44100)/(L48*0.92*2*29.3+0.00000043092*AQ48^3)</f>
        <v>-6.9456128786111719</v>
      </c>
      <c r="AU48">
        <f>0.61365*EXP(17.502*J48/(240.97+J48))</f>
        <v>3.0230308424543235</v>
      </c>
      <c r="AV48">
        <f>AU48*1000/AA48</f>
        <v>34.48954276565312</v>
      </c>
      <c r="AW48">
        <f>(AV48-U48)</f>
        <v>8.8973930311560494</v>
      </c>
      <c r="AX48">
        <f>IF(D48,P48,(O48+P48)/2)</f>
        <v>24.52503490447998</v>
      </c>
      <c r="AY48">
        <f>0.61365*EXP(17.502*AX48/(240.97+AX48))</f>
        <v>3.0907449904130382</v>
      </c>
      <c r="AZ48">
        <f>IF(AW48&lt;&gt;0,(1000-(AV48+U48)/2)/AW48*AP48,0)</f>
        <v>2.8288749096053696</v>
      </c>
      <c r="BA48">
        <f>U48*AA48/1000</f>
        <v>2.2431685597508038</v>
      </c>
      <c r="BB48">
        <f>(AY48-BA48)</f>
        <v>0.84757643066223443</v>
      </c>
      <c r="BC48">
        <f>1/(1.6/F48+1.37/N48)</f>
        <v>1.9536518231076909</v>
      </c>
      <c r="BD48">
        <f>G48*AA48*0.001</f>
        <v>33.419731770045722</v>
      </c>
      <c r="BE48">
        <f>G48/S48</f>
        <v>0.98273174070061842</v>
      </c>
      <c r="BF48">
        <f>(1-AP48*AA48/AU48/F48)*100</f>
        <v>90.981136651411816</v>
      </c>
      <c r="BG48">
        <f>(S48-E48/(N48/1.35))</f>
        <v>387.0028261363716</v>
      </c>
      <c r="BH48">
        <f>E48*BF48/100/BG48</f>
        <v>7.3070233223085151E-3</v>
      </c>
    </row>
    <row r="49" spans="1:60" x14ac:dyDescent="0.25">
      <c r="A49" s="1" t="s">
        <v>1</v>
      </c>
      <c r="B49" s="1" t="s">
        <v>3612</v>
      </c>
      <c r="K49" s="1">
        <v>2.72</v>
      </c>
    </row>
    <row r="50" spans="1:60" x14ac:dyDescent="0.25">
      <c r="A50" s="1" t="s">
        <v>1</v>
      </c>
      <c r="B50" s="1" t="s">
        <v>3607</v>
      </c>
      <c r="K50" s="1">
        <v>2.72</v>
      </c>
    </row>
    <row r="51" spans="1:60" x14ac:dyDescent="0.25">
      <c r="A51" s="1">
        <v>12</v>
      </c>
      <c r="B51" s="1" t="s">
        <v>3611</v>
      </c>
      <c r="C51" s="1">
        <v>2543.5000023581088</v>
      </c>
      <c r="D51" s="1">
        <v>0</v>
      </c>
      <c r="E51">
        <f>(R51-S51*(1000-T51)/(1000-U51))*AO51</f>
        <v>3.5392427349204878</v>
      </c>
      <c r="F51">
        <f>IF(AZ51&lt;&gt;0,1/(1/AZ51-1/N51),0)</f>
        <v>13.056895210901045</v>
      </c>
      <c r="G51">
        <f>((BC51-AP51/2)*S51-E51)/(BC51+AP51/2)</f>
        <v>381.30417686320908</v>
      </c>
      <c r="H51">
        <f>AP51*1000</f>
        <v>26.709210792610286</v>
      </c>
      <c r="I51">
        <f>(AU51-BA51)</f>
        <v>0.70374947696471857</v>
      </c>
      <c r="J51">
        <f>(P51+AT51*D51)</f>
        <v>24.396800994873047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25.007143020629883</v>
      </c>
      <c r="P51" s="1">
        <v>24.396800994873047</v>
      </c>
      <c r="Q51" s="1">
        <v>25.058202743530273</v>
      </c>
      <c r="R51" s="1">
        <v>399.98876953125</v>
      </c>
      <c r="S51" s="1">
        <v>387.41445922851563</v>
      </c>
      <c r="T51" s="1">
        <v>3.4302101135253906</v>
      </c>
      <c r="U51" s="1">
        <v>26.962984085083008</v>
      </c>
      <c r="V51" s="1">
        <v>9.4518060684204102</v>
      </c>
      <c r="W51" s="1">
        <v>74.295425415039063</v>
      </c>
      <c r="X51" s="1">
        <v>300.3905029296875</v>
      </c>
      <c r="Y51" s="1">
        <v>1998.6956787109375</v>
      </c>
      <c r="Z51" s="1">
        <v>0.43318042159080505</v>
      </c>
      <c r="AA51" s="1">
        <v>87.652053833007813</v>
      </c>
      <c r="AB51" s="1">
        <v>3.6639072895050049</v>
      </c>
      <c r="AC51" s="1">
        <v>-0.73086464405059814</v>
      </c>
      <c r="AD51" s="1">
        <v>4.5843139290809631E-2</v>
      </c>
      <c r="AE51" s="1">
        <v>1.3336327858269215E-2</v>
      </c>
      <c r="AF51" s="1">
        <v>6.7228905856609344E-2</v>
      </c>
      <c r="AG51" s="1">
        <v>2.7148192748427391E-2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1.1043768490062038</v>
      </c>
      <c r="AP51">
        <f>(U51-T51)/(1000-U51)*AO51</f>
        <v>2.6709210792610287E-2</v>
      </c>
      <c r="AQ51">
        <f>(P51+273.15)</f>
        <v>297.54680099487302</v>
      </c>
      <c r="AR51">
        <f>(O51+273.15)</f>
        <v>298.15714302062986</v>
      </c>
      <c r="AS51">
        <f>(Y51*AK51+Z51*AL51)*AM51</f>
        <v>319.79130144585724</v>
      </c>
      <c r="AT51">
        <f>((AS51+0.00000010773*(AR51^4-AQ51^4))-AP51*44100)/(L51*0.92*2*29.3+0.00000043092*AQ51^3)</f>
        <v>-6.7159810295413784</v>
      </c>
      <c r="AU51">
        <f>0.61365*EXP(17.502*J51/(240.97+J51))</f>
        <v>3.0671104094889472</v>
      </c>
      <c r="AV51">
        <f>AU51*1000/AA51</f>
        <v>34.991882966397093</v>
      </c>
      <c r="AW51">
        <f>(AV51-U51)</f>
        <v>8.0288988813140847</v>
      </c>
      <c r="AX51">
        <f>IF(D51,P51,(O51+P51)/2)</f>
        <v>24.701972007751465</v>
      </c>
      <c r="AY51">
        <f>0.61365*EXP(17.502*AX51/(240.97+AX51))</f>
        <v>3.1236172795141028</v>
      </c>
      <c r="AZ51">
        <f>IF(AW51&lt;&gt;0,(1000-(AV51+U51)/2)/AW51*AP51,0)</f>
        <v>3.2235837533080454</v>
      </c>
      <c r="BA51">
        <f>U51*AA51/1000</f>
        <v>2.3633609325242286</v>
      </c>
      <c r="BB51">
        <f>(AY51-BA51)</f>
        <v>0.76025634698987421</v>
      </c>
      <c r="BC51">
        <f>1/(1.6/F51+1.37/N51)</f>
        <v>2.2593353228805708</v>
      </c>
      <c r="BD51">
        <f>G51*AA51*0.001</f>
        <v>33.422094237164735</v>
      </c>
      <c r="BE51">
        <f>G51/S51</f>
        <v>0.98422804771542505</v>
      </c>
      <c r="BF51">
        <f>(1-AP51*AA51/AU51/F51)*100</f>
        <v>94.15406713220294</v>
      </c>
      <c r="BG51">
        <f>(S51-E51/(N51/1.35))</f>
        <v>386.2982000680592</v>
      </c>
      <c r="BH51">
        <f>E51*BF51/100/BG51</f>
        <v>8.6263435346619517E-3</v>
      </c>
    </row>
    <row r="52" spans="1:60" x14ac:dyDescent="0.25">
      <c r="A52" s="1" t="s">
        <v>1</v>
      </c>
      <c r="B52" s="1" t="s">
        <v>3610</v>
      </c>
    </row>
    <row r="53" spans="1:60" x14ac:dyDescent="0.25">
      <c r="A53" s="1" t="s">
        <v>1</v>
      </c>
      <c r="B53" s="1" t="s">
        <v>3609</v>
      </c>
    </row>
    <row r="54" spans="1:60" x14ac:dyDescent="0.25">
      <c r="A54" s="1" t="s">
        <v>1</v>
      </c>
      <c r="B54" s="1" t="s">
        <v>3608</v>
      </c>
    </row>
    <row r="55" spans="1:60" x14ac:dyDescent="0.25">
      <c r="A55" s="1" t="s">
        <v>1</v>
      </c>
      <c r="B55" s="1" t="s">
        <v>3607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95599-7A10-4EF2-AB55-0BF957A0A849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3696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3695</v>
      </c>
    </row>
    <row r="12" spans="1:56" x14ac:dyDescent="0.25">
      <c r="A12" s="1" t="s">
        <v>1</v>
      </c>
      <c r="B12" s="1" t="s">
        <v>3694</v>
      </c>
    </row>
    <row r="13" spans="1:56" x14ac:dyDescent="0.25">
      <c r="A13" s="1" t="s">
        <v>1</v>
      </c>
      <c r="B13" s="1" t="s">
        <v>3693</v>
      </c>
    </row>
    <row r="14" spans="1:56" x14ac:dyDescent="0.25">
      <c r="A14" s="1" t="s">
        <v>1</v>
      </c>
      <c r="B14" s="1" t="s">
        <v>3692</v>
      </c>
    </row>
    <row r="15" spans="1:56" x14ac:dyDescent="0.25">
      <c r="A15" s="1" t="s">
        <v>1</v>
      </c>
      <c r="B15" s="1" t="s">
        <v>3691</v>
      </c>
    </row>
    <row r="16" spans="1:56" x14ac:dyDescent="0.25">
      <c r="A16" s="1" t="s">
        <v>1</v>
      </c>
      <c r="B16" s="1" t="s">
        <v>3690</v>
      </c>
    </row>
    <row r="17" spans="1:56" x14ac:dyDescent="0.25">
      <c r="A17" s="1" t="s">
        <v>1</v>
      </c>
      <c r="B17" s="1" t="s">
        <v>3689</v>
      </c>
    </row>
    <row r="18" spans="1:56" x14ac:dyDescent="0.25">
      <c r="A18" s="1">
        <v>1</v>
      </c>
      <c r="B18" s="1" t="s">
        <v>3688</v>
      </c>
      <c r="C18" s="1">
        <v>218.50000383332372</v>
      </c>
      <c r="D18" s="1">
        <v>0</v>
      </c>
      <c r="E18">
        <f>(R18-S18*(1000-T18)/(1000-U18))*AK18</f>
        <v>-4.0408147471340783</v>
      </c>
      <c r="F18">
        <f>IF(AV18&lt;&gt;0,1/(1/AV18-1/N18),0)</f>
        <v>3.2455925321078118</v>
      </c>
      <c r="G18">
        <f>((AY18-AL18/2)*S18-E18)/(AY18+AL18/2)</f>
        <v>389.40093880305653</v>
      </c>
      <c r="H18">
        <f>AL18*1000</f>
        <v>24.869430751565677</v>
      </c>
      <c r="I18">
        <f>(AQ18-AW18)</f>
        <v>1.1476160785092149</v>
      </c>
      <c r="J18">
        <f>(P18+AP18*D18)</f>
        <v>24.524923324584961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25.010515213012695</v>
      </c>
      <c r="P18" s="1">
        <v>24.524923324584961</v>
      </c>
      <c r="Q18" s="1">
        <v>25.056449890136719</v>
      </c>
      <c r="R18" s="1">
        <v>399.2576904296875</v>
      </c>
      <c r="S18" s="1">
        <v>394.03610229492188</v>
      </c>
      <c r="T18" s="1">
        <v>0.10634948313236237</v>
      </c>
      <c r="U18" s="1">
        <v>22.156818389892578</v>
      </c>
      <c r="V18" s="1">
        <v>0.29313632845878601</v>
      </c>
      <c r="W18" s="1">
        <v>61.071937561035156</v>
      </c>
      <c r="X18" s="1">
        <v>299.97573852539063</v>
      </c>
      <c r="Y18" s="1">
        <v>7.9116187989711761E-2</v>
      </c>
      <c r="Z18" s="1">
        <v>2.712496280670166</v>
      </c>
      <c r="AA18" s="1">
        <v>87.697982788085938</v>
      </c>
      <c r="AB18" s="1">
        <v>7.9118771553039551</v>
      </c>
      <c r="AC18" s="1">
        <v>-1.8758494853973389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1.1028519798727594</v>
      </c>
      <c r="AL18">
        <f>(U18-T18)/(1000-U18)*AK18</f>
        <v>2.4869430751565676E-2</v>
      </c>
      <c r="AM18">
        <f>(P18+273.15)</f>
        <v>297.67492332458494</v>
      </c>
      <c r="AN18">
        <f>(O18+273.15)</f>
        <v>298.16051521301267</v>
      </c>
      <c r="AO18">
        <f>(Y18*AG18+Z18*AH18)*AI18</f>
        <v>1.2658589795412345E-2</v>
      </c>
      <c r="AP18">
        <f>((AO18+0.00000010773*(AN18^4-AM18^4))-AL18*44100)/(L18*51.4+0.00000043092*AM18^3)</f>
        <v>-8.9905584938607088</v>
      </c>
      <c r="AQ18">
        <f>0.61365*EXP(17.502*J18/(240.97+J18))</f>
        <v>3.0907243563047602</v>
      </c>
      <c r="AR18">
        <f>AQ18*1000/AA18</f>
        <v>35.242821534141889</v>
      </c>
      <c r="AS18">
        <f>(AR18-U18)</f>
        <v>13.086003144249311</v>
      </c>
      <c r="AT18">
        <f>IF(D18,P18,(O18+P18)/2)</f>
        <v>24.767719268798828</v>
      </c>
      <c r="AU18">
        <f>0.61365*EXP(17.502*AT18/(240.97+AT18))</f>
        <v>3.1359097832023135</v>
      </c>
      <c r="AV18">
        <f>IF(AS18&lt;&gt;0,(1000-(AR18+U18)/2)/AS18*AL18,0)</f>
        <v>1.8459175273126218</v>
      </c>
      <c r="AW18">
        <f>U18*AA18/1000</f>
        <v>1.9431082777955453</v>
      </c>
      <c r="AX18">
        <f>(AU18-AW18)</f>
        <v>1.1928015054067682</v>
      </c>
      <c r="AY18">
        <f>1/(1.6/F18+1.37/N18)</f>
        <v>1.2299462324834862</v>
      </c>
      <c r="AZ18">
        <f>G18*AA18*0.001</f>
        <v>34.149676828814954</v>
      </c>
      <c r="BA18">
        <f>G18/S18</f>
        <v>0.98823670352825665</v>
      </c>
      <c r="BB18">
        <f>(1-AL18*AA18/AQ18/F18)*100</f>
        <v>78.257915538212941</v>
      </c>
      <c r="BC18">
        <f>(S18-E18/(N18/1.35))</f>
        <v>395.31055471738256</v>
      </c>
      <c r="BD18">
        <f>E18*BB18/100/BC18</f>
        <v>-7.9994256518868233E-3</v>
      </c>
    </row>
    <row r="19" spans="1:56" x14ac:dyDescent="0.25">
      <c r="A19" s="1" t="s">
        <v>1</v>
      </c>
      <c r="B19" s="1" t="s">
        <v>3687</v>
      </c>
      <c r="K19" s="1">
        <v>2.72</v>
      </c>
    </row>
    <row r="20" spans="1:56" x14ac:dyDescent="0.25">
      <c r="A20" s="1" t="s">
        <v>1</v>
      </c>
      <c r="B20" s="1" t="s">
        <v>3686</v>
      </c>
      <c r="K20" s="1">
        <v>2.72</v>
      </c>
    </row>
    <row r="21" spans="1:56" x14ac:dyDescent="0.25">
      <c r="A21" s="1">
        <v>2</v>
      </c>
      <c r="B21" s="1" t="s">
        <v>3685</v>
      </c>
      <c r="C21" s="1">
        <v>423.50000383332372</v>
      </c>
      <c r="D21" s="1">
        <v>0</v>
      </c>
      <c r="E21">
        <f>(R21-S21*(1000-T21)/(1000-U21))*AK21</f>
        <v>-2.9697770637878262</v>
      </c>
      <c r="F21">
        <f>IF(AV21&lt;&gt;0,1/(1/AV21-1/N21),0)</f>
        <v>3.215178349601763</v>
      </c>
      <c r="G21">
        <f>((AY21-AL21/2)*S21-E21)/(AY21+AL21/2)</f>
        <v>388.15430442906842</v>
      </c>
      <c r="H21">
        <f>AL21*1000</f>
        <v>24.699508463106731</v>
      </c>
      <c r="I21">
        <f>(AQ21-AW21)</f>
        <v>1.1460942552135089</v>
      </c>
      <c r="J21">
        <f>(P21+AP21*D21)</f>
        <v>24.438573837280273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24.965976715087891</v>
      </c>
      <c r="P21" s="1">
        <v>24.438573837280273</v>
      </c>
      <c r="Q21" s="1">
        <v>25.061059951782227</v>
      </c>
      <c r="R21" s="1">
        <v>399.74215698242188</v>
      </c>
      <c r="S21" s="1">
        <v>393.62063598632813</v>
      </c>
      <c r="T21" s="1">
        <v>9.363914281129837E-2</v>
      </c>
      <c r="U21" s="1">
        <v>21.992813110351563</v>
      </c>
      <c r="V21" s="1">
        <v>0.25878480076789856</v>
      </c>
      <c r="W21" s="1">
        <v>60.780204772949219</v>
      </c>
      <c r="X21" s="1">
        <v>300.03472900390625</v>
      </c>
      <c r="Y21" s="1">
        <v>25.546630859375</v>
      </c>
      <c r="Z21" s="1">
        <v>2.8567769527435303</v>
      </c>
      <c r="AA21" s="1">
        <v>87.696731567382813</v>
      </c>
      <c r="AB21" s="1">
        <v>7.8543605804443359</v>
      </c>
      <c r="AC21" s="1">
        <v>-1.8408994674682617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1.1030688566320082</v>
      </c>
      <c r="AL21">
        <f>(U21-T21)/(1000-U21)*AK21</f>
        <v>2.4699508463106732E-2</v>
      </c>
      <c r="AM21">
        <f>(P21+273.15)</f>
        <v>297.58857383728025</v>
      </c>
      <c r="AN21">
        <f>(O21+273.15)</f>
        <v>298.11597671508787</v>
      </c>
      <c r="AO21">
        <f>(Y21*AG21+Z21*AH21)*AI21</f>
        <v>4.0874608461381285</v>
      </c>
      <c r="AP21">
        <f>((AO21+0.00000010773*(AN21^4-AM21^4))-AL21*44100)/(L21*51.4+0.00000043092*AM21^3)</f>
        <v>-8.8920765169044085</v>
      </c>
      <c r="AQ21">
        <f>0.61365*EXP(17.502*J21/(240.97+J21))</f>
        <v>3.0747920829636275</v>
      </c>
      <c r="AR21">
        <f>AQ21*1000/AA21</f>
        <v>35.06164971041224</v>
      </c>
      <c r="AS21">
        <f>(AR21-U21)</f>
        <v>13.068836600060678</v>
      </c>
      <c r="AT21">
        <f>IF(D21,P21,(O21+P21)/2)</f>
        <v>24.702275276184082</v>
      </c>
      <c r="AU21">
        <f>0.61365*EXP(17.502*AT21/(240.97+AT21))</f>
        <v>3.1236738835816937</v>
      </c>
      <c r="AV21">
        <f>IF(AS21&lt;&gt;0,(1000-(AR21+U21)/2)/AS21*AL21,0)</f>
        <v>1.8360394734253234</v>
      </c>
      <c r="AW21">
        <f>U21*AA21/1000</f>
        <v>1.9286978277501186</v>
      </c>
      <c r="AX21">
        <f>(AU21-AW21)</f>
        <v>1.1949760558315752</v>
      </c>
      <c r="AY21">
        <f>1/(1.6/F21+1.37/N21)</f>
        <v>1.2229319141557564</v>
      </c>
      <c r="AZ21">
        <f>G21*AA21*0.001</f>
        <v>34.039863842240202</v>
      </c>
      <c r="BA21">
        <f>G21/S21</f>
        <v>0.98611269060230478</v>
      </c>
      <c r="BB21">
        <f>(1-AL21*AA21/AQ21/F21)*100</f>
        <v>78.089570277891696</v>
      </c>
      <c r="BC21">
        <f>(S21-E21/(N21/1.35))</f>
        <v>394.55728857001736</v>
      </c>
      <c r="BD21">
        <f>E21*BB21/100/BC21</f>
        <v>-5.8776918194270349E-3</v>
      </c>
    </row>
    <row r="22" spans="1:56" x14ac:dyDescent="0.25">
      <c r="A22" s="1" t="s">
        <v>1</v>
      </c>
      <c r="B22" s="1" t="s">
        <v>3684</v>
      </c>
      <c r="K22" s="1">
        <v>2.72</v>
      </c>
    </row>
    <row r="23" spans="1:56" x14ac:dyDescent="0.25">
      <c r="A23" s="1" t="s">
        <v>1</v>
      </c>
      <c r="B23" s="1" t="s">
        <v>3683</v>
      </c>
      <c r="K23" s="1">
        <v>2.72</v>
      </c>
    </row>
    <row r="24" spans="1:56" x14ac:dyDescent="0.25">
      <c r="A24" s="1">
        <v>3</v>
      </c>
      <c r="B24" s="1" t="s">
        <v>3682</v>
      </c>
      <c r="C24" s="1">
        <v>628.50000383332372</v>
      </c>
      <c r="D24" s="1">
        <v>0</v>
      </c>
      <c r="E24">
        <f>(R24-S24*(1000-T24)/(1000-U24))*AK24</f>
        <v>-1.886079621629426</v>
      </c>
      <c r="F24">
        <f>IF(AV24&lt;&gt;0,1/(1/AV24-1/N24),0)</f>
        <v>3.0338559852124991</v>
      </c>
      <c r="G24">
        <f>((AY24-AL24/2)*S24-E24)/(AY24+AL24/2)</f>
        <v>386.60514805766837</v>
      </c>
      <c r="H24">
        <f>AL24*1000</f>
        <v>24.168360774010324</v>
      </c>
      <c r="I24">
        <f>(AQ24-AW24)</f>
        <v>1.1601667606605683</v>
      </c>
      <c r="J24">
        <f>(P24+AP24*D24)</f>
        <v>24.2911376953125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24.887886047363281</v>
      </c>
      <c r="P24" s="1">
        <v>24.2911376953125</v>
      </c>
      <c r="Q24" s="1">
        <v>25.009441375732422</v>
      </c>
      <c r="R24" s="1">
        <v>399.89068603515625</v>
      </c>
      <c r="S24" s="1">
        <v>392.99041748046875</v>
      </c>
      <c r="T24" s="1">
        <v>8.6971335113048553E-2</v>
      </c>
      <c r="U24" s="1">
        <v>21.52440071105957</v>
      </c>
      <c r="V24" s="1">
        <v>0.24147561192512512</v>
      </c>
      <c r="W24" s="1">
        <v>59.762420654296875</v>
      </c>
      <c r="X24" s="1">
        <v>300.04983520507813</v>
      </c>
      <c r="Y24" s="1">
        <v>50.884910583496094</v>
      </c>
      <c r="Z24" s="1">
        <v>2.8829741477966309</v>
      </c>
      <c r="AA24" s="1">
        <v>87.695259094238281</v>
      </c>
      <c r="AB24" s="1">
        <v>7.6816143989562988</v>
      </c>
      <c r="AC24" s="1">
        <v>-1.8029667139053345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1.1031243941363162</v>
      </c>
      <c r="AL24">
        <f>(U24-T24)/(1000-U24)*AK24</f>
        <v>2.4168360774010324E-2</v>
      </c>
      <c r="AM24">
        <f>(P24+273.15)</f>
        <v>297.44113769531248</v>
      </c>
      <c r="AN24">
        <f>(O24+273.15)</f>
        <v>298.03788604736326</v>
      </c>
      <c r="AO24">
        <f>(Y24*AG24+Z24*AH24)*AI24</f>
        <v>8.1415855113807538</v>
      </c>
      <c r="AP24">
        <f>((AO24+0.00000010773*(AN24^4-AM24^4))-AL24*44100)/(L24*51.4+0.00000043092*AM24^3)</f>
        <v>-8.6604252756063822</v>
      </c>
      <c r="AQ24">
        <f>0.61365*EXP(17.502*J24/(240.97+J24))</f>
        <v>3.047754657865144</v>
      </c>
      <c r="AR24">
        <f>AQ24*1000/AA24</f>
        <v>34.753927285738371</v>
      </c>
      <c r="AS24">
        <f>(AR24-U24)</f>
        <v>13.2295265746788</v>
      </c>
      <c r="AT24">
        <f>IF(D24,P24,(O24+P24)/2)</f>
        <v>24.589511871337891</v>
      </c>
      <c r="AU24">
        <f>0.61365*EXP(17.502*AT24/(240.97+AT24))</f>
        <v>3.1026886645701337</v>
      </c>
      <c r="AV24">
        <f>IF(AS24&lt;&gt;0,(1000-(AR24+U24)/2)/AS24*AL24,0)</f>
        <v>1.775443979346498</v>
      </c>
      <c r="AW24">
        <f>U24*AA24/1000</f>
        <v>1.8875878972045756</v>
      </c>
      <c r="AX24">
        <f>(AU24-AW24)</f>
        <v>1.2151007673655581</v>
      </c>
      <c r="AY24">
        <f>1/(1.6/F24+1.37/N24)</f>
        <v>1.1800118871003251</v>
      </c>
      <c r="AZ24">
        <f>G24*AA24*0.001</f>
        <v>33.903438626083584</v>
      </c>
      <c r="BA24">
        <f>G24/S24</f>
        <v>0.98375209893478455</v>
      </c>
      <c r="BB24">
        <f>(1-AL24*AA24/AQ24/F24)*100</f>
        <v>77.078219688641482</v>
      </c>
      <c r="BC24">
        <f>(S24-E24/(N24/1.35))</f>
        <v>393.58527740183587</v>
      </c>
      <c r="BD24">
        <f>E24*BB24/100/BC24</f>
        <v>-3.6936254421376536E-3</v>
      </c>
    </row>
    <row r="25" spans="1:56" x14ac:dyDescent="0.25">
      <c r="A25" s="1" t="s">
        <v>1</v>
      </c>
      <c r="B25" s="1" t="s">
        <v>3681</v>
      </c>
      <c r="K25" s="1">
        <v>2.72</v>
      </c>
    </row>
    <row r="26" spans="1:56" x14ac:dyDescent="0.25">
      <c r="A26" s="1" t="s">
        <v>1</v>
      </c>
      <c r="B26" s="1" t="s">
        <v>3680</v>
      </c>
      <c r="K26" s="1">
        <v>2.72</v>
      </c>
    </row>
    <row r="27" spans="1:56" x14ac:dyDescent="0.25">
      <c r="A27" s="1">
        <v>4</v>
      </c>
      <c r="B27" s="1" t="s">
        <v>3679</v>
      </c>
      <c r="C27" s="1">
        <v>833.50000383332372</v>
      </c>
      <c r="D27" s="1">
        <v>0</v>
      </c>
      <c r="E27">
        <f>(R27-S27*(1000-T27)/(1000-U27))*AK27</f>
        <v>-0.93631487145648395</v>
      </c>
      <c r="F27">
        <f>IF(AV27&lt;&gt;0,1/(1/AV27-1/N27),0)</f>
        <v>3.0230201611914622</v>
      </c>
      <c r="G27">
        <f>((AY27-AL27/2)*S27-E27)/(AY27+AL27/2)</f>
        <v>385.0275306901973</v>
      </c>
      <c r="H27">
        <f>AL27*1000</f>
        <v>24.030704644860624</v>
      </c>
      <c r="I27">
        <f>(AQ27-AW27)</f>
        <v>1.1561421606061195</v>
      </c>
      <c r="J27">
        <f>(P27+AP27*D27)</f>
        <v>24.210617065429688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24.821420669555664</v>
      </c>
      <c r="P27" s="1">
        <v>24.210617065429688</v>
      </c>
      <c r="Q27" s="1">
        <v>24.952848434448242</v>
      </c>
      <c r="R27" s="1">
        <v>399.85946655273438</v>
      </c>
      <c r="S27" s="1">
        <v>392.16360473632813</v>
      </c>
      <c r="T27" s="1">
        <v>8.0470241606235504E-2</v>
      </c>
      <c r="U27" s="1">
        <v>21.40306282043457</v>
      </c>
      <c r="V27" s="1">
        <v>0.22431188821792603</v>
      </c>
      <c r="W27" s="1">
        <v>59.661323547363281</v>
      </c>
      <c r="X27" s="1">
        <v>299.98480224609375</v>
      </c>
      <c r="Y27" s="1">
        <v>99.294212341308594</v>
      </c>
      <c r="Z27" s="1">
        <v>2.8431901931762695</v>
      </c>
      <c r="AA27" s="1">
        <v>87.694656372070313</v>
      </c>
      <c r="AB27" s="1">
        <v>7.771967887878418</v>
      </c>
      <c r="AC27" s="1">
        <v>-1.8017041683197021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1.1028853023753444</v>
      </c>
      <c r="AL27">
        <f>(U27-T27)/(1000-U27)*AK27</f>
        <v>2.4030704644860623E-2</v>
      </c>
      <c r="AM27">
        <f>(P27+273.15)</f>
        <v>297.36061706542966</v>
      </c>
      <c r="AN27">
        <f>(O27+273.15)</f>
        <v>297.97142066955564</v>
      </c>
      <c r="AO27">
        <f>(Y27*AG27+Z27*AH27)*AI27</f>
        <v>15.8870736195056</v>
      </c>
      <c r="AP27">
        <f>((AO27+0.00000010773*(AN27^4-AM27^4))-AL27*44100)/(L27*51.4+0.00000043092*AM27^3)</f>
        <v>-8.5459400660077929</v>
      </c>
      <c r="AQ27">
        <f>0.61365*EXP(17.502*J27/(240.97+J27))</f>
        <v>3.0330763999539632</v>
      </c>
      <c r="AR27">
        <f>AQ27*1000/AA27</f>
        <v>34.586786988311424</v>
      </c>
      <c r="AS27">
        <f>(AR27-U27)</f>
        <v>13.183724167876854</v>
      </c>
      <c r="AT27">
        <f>IF(D27,P27,(O27+P27)/2)</f>
        <v>24.516018867492676</v>
      </c>
      <c r="AU27">
        <f>0.61365*EXP(17.502*AT27/(240.97+AT27))</f>
        <v>3.089078072100309</v>
      </c>
      <c r="AV27">
        <f>IF(AS27&lt;&gt;0,(1000-(AR27+U27)/2)/AS27*AL27,0)</f>
        <v>1.7717275161021684</v>
      </c>
      <c r="AW27">
        <f>U27*AA27/1000</f>
        <v>1.8769342393478436</v>
      </c>
      <c r="AX27">
        <f>(AU27-AW27)</f>
        <v>1.2121438327524654</v>
      </c>
      <c r="AY27">
        <f>1/(1.6/F27+1.37/N27)</f>
        <v>1.1773855467654881</v>
      </c>
      <c r="AZ27">
        <f>G27*AA27*0.001</f>
        <v>33.764856997663607</v>
      </c>
      <c r="BA27">
        <f>G27/S27</f>
        <v>0.98180332402103254</v>
      </c>
      <c r="BB27">
        <f>(1-AL27*AA27/AQ27/F27)*100</f>
        <v>77.016548806373308</v>
      </c>
      <c r="BC27">
        <f>(S27-E27/(N27/1.35))</f>
        <v>392.45891368533648</v>
      </c>
      <c r="BD27">
        <f>E27*BB27/100/BC27</f>
        <v>-1.8374341231927986E-3</v>
      </c>
    </row>
    <row r="28" spans="1:56" x14ac:dyDescent="0.25">
      <c r="A28" s="1" t="s">
        <v>1</v>
      </c>
      <c r="B28" s="1" t="s">
        <v>3678</v>
      </c>
      <c r="K28" s="1">
        <v>2.72</v>
      </c>
    </row>
    <row r="29" spans="1:56" x14ac:dyDescent="0.25">
      <c r="A29" s="1" t="s">
        <v>1</v>
      </c>
      <c r="B29" s="1" t="s">
        <v>3677</v>
      </c>
      <c r="K29" s="1">
        <v>2.72</v>
      </c>
    </row>
    <row r="30" spans="1:56" x14ac:dyDescent="0.25">
      <c r="A30" s="1">
        <v>5</v>
      </c>
      <c r="B30" s="1" t="s">
        <v>3676</v>
      </c>
      <c r="C30" s="1">
        <v>1038.5000038333237</v>
      </c>
      <c r="D30" s="1">
        <v>0</v>
      </c>
      <c r="E30">
        <f>(R30-S30*(1000-T30)/(1000-U30))*AK30</f>
        <v>-0.39302061701824026</v>
      </c>
      <c r="F30">
        <f>IF(AV30&lt;&gt;0,1/(1/AV30-1/N30),0)</f>
        <v>3.0417201088682773</v>
      </c>
      <c r="G30">
        <f>((AY30-AL30/2)*S30-E30)/(AY30+AL30/2)</f>
        <v>384.09181615682991</v>
      </c>
      <c r="H30">
        <f>AL30*1000</f>
        <v>24.006685845527514</v>
      </c>
      <c r="I30">
        <f>(AQ30-AW30)</f>
        <v>1.1508301189844534</v>
      </c>
      <c r="J30">
        <f>(P30+AP30*D30)</f>
        <v>24.168027877807617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24.776290893554688</v>
      </c>
      <c r="P30" s="1">
        <v>24.168027877807617</v>
      </c>
      <c r="Q30" s="1">
        <v>24.9075927734375</v>
      </c>
      <c r="R30" s="1">
        <v>399.8055419921875</v>
      </c>
      <c r="S30" s="1">
        <v>391.63748168945313</v>
      </c>
      <c r="T30" s="1">
        <v>7.5777806341648102E-2</v>
      </c>
      <c r="U30" s="1">
        <v>21.37653923034668</v>
      </c>
      <c r="V30" s="1">
        <v>0.21179024875164032</v>
      </c>
      <c r="W30" s="1">
        <v>59.744968414306641</v>
      </c>
      <c r="X30" s="1">
        <v>300.000244140625</v>
      </c>
      <c r="Y30" s="1">
        <v>150.177001953125</v>
      </c>
      <c r="Z30" s="1">
        <v>2.721630334854126</v>
      </c>
      <c r="AA30" s="1">
        <v>87.689949035644531</v>
      </c>
      <c r="AB30" s="1">
        <v>7.8092894554138184</v>
      </c>
      <c r="AC30" s="1">
        <v>-1.7915201187133789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1.1029420740464153</v>
      </c>
      <c r="AL30">
        <f>(U30-T30)/(1000-U30)*AK30</f>
        <v>2.4006685845527512E-2</v>
      </c>
      <c r="AM30">
        <f>(P30+273.15)</f>
        <v>297.31802787780759</v>
      </c>
      <c r="AN30">
        <f>(O30+273.15)</f>
        <v>297.92629089355466</v>
      </c>
      <c r="AO30">
        <f>(Y30*AG30+Z30*AH30)*AI30</f>
        <v>24.028319775425189</v>
      </c>
      <c r="AP30">
        <f>((AO30+0.00000010773*(AN30^4-AM30^4))-AL30*44100)/(L30*51.4+0.00000043092*AM30^3)</f>
        <v>-8.4707162405315124</v>
      </c>
      <c r="AQ30">
        <f>0.61365*EXP(17.502*J30/(240.97+J30))</f>
        <v>3.0253377546520097</v>
      </c>
      <c r="AR30">
        <f>AQ30*1000/AA30</f>
        <v>34.500393578997965</v>
      </c>
      <c r="AS30">
        <f>(AR30-U30)</f>
        <v>13.123854348651285</v>
      </c>
      <c r="AT30">
        <f>IF(D30,P30,(O30+P30)/2)</f>
        <v>24.472159385681152</v>
      </c>
      <c r="AU30">
        <f>0.61365*EXP(17.502*AT30/(240.97+AT30))</f>
        <v>3.080980373099885</v>
      </c>
      <c r="AV30">
        <f>IF(AS30&lt;&gt;0,(1000-(AR30+U30)/2)/AS30*AL30,0)</f>
        <v>1.7781343224022381</v>
      </c>
      <c r="AW30">
        <f>U30*AA30/1000</f>
        <v>1.8745076356675563</v>
      </c>
      <c r="AX30">
        <f>(AU30-AW30)</f>
        <v>1.2064727374323287</v>
      </c>
      <c r="AY30">
        <f>1/(1.6/F30+1.37/N30)</f>
        <v>1.181913526607776</v>
      </c>
      <c r="AZ30">
        <f>G30*AA30*0.001</f>
        <v>33.680991783800565</v>
      </c>
      <c r="BA30">
        <f>G30/S30</f>
        <v>0.98073303530583289</v>
      </c>
      <c r="BB30">
        <f>(1-AL30*AA30/AQ30/F30)*100</f>
        <v>77.123535254687411</v>
      </c>
      <c r="BC30">
        <f>(S30-E30/(N30/1.35))</f>
        <v>391.76143839343001</v>
      </c>
      <c r="BD30">
        <f>E30*BB30/100/BC30</f>
        <v>-7.7371421589444479E-4</v>
      </c>
    </row>
    <row r="31" spans="1:56" x14ac:dyDescent="0.25">
      <c r="A31" s="1" t="s">
        <v>1</v>
      </c>
      <c r="B31" s="1" t="s">
        <v>3675</v>
      </c>
      <c r="K31" s="1">
        <v>2.72</v>
      </c>
    </row>
    <row r="32" spans="1:56" x14ac:dyDescent="0.25">
      <c r="A32" s="1" t="s">
        <v>1</v>
      </c>
      <c r="B32" s="1" t="s">
        <v>3674</v>
      </c>
      <c r="K32" s="1">
        <v>2.72</v>
      </c>
    </row>
    <row r="33" spans="1:56" x14ac:dyDescent="0.25">
      <c r="A33" s="1">
        <v>6</v>
      </c>
      <c r="B33" s="1" t="s">
        <v>3673</v>
      </c>
      <c r="C33" s="1">
        <v>1243.5000038333237</v>
      </c>
      <c r="D33" s="1">
        <v>0</v>
      </c>
      <c r="E33">
        <f>(R33-S33*(1000-T33)/(1000-U33))*AK33</f>
        <v>0.44035457013351464</v>
      </c>
      <c r="F33">
        <f>IF(AV33&lt;&gt;0,1/(1/AV33-1/N33),0)</f>
        <v>3.0594494321793193</v>
      </c>
      <c r="G33">
        <f>((AY33-AL33/2)*S33-E33)/(AY33+AL33/2)</f>
        <v>382.69986100439792</v>
      </c>
      <c r="H33">
        <f>AL33*1000</f>
        <v>24.230391523958247</v>
      </c>
      <c r="I33">
        <f>(AQ33-AW33)</f>
        <v>1.1572990046803318</v>
      </c>
      <c r="J33">
        <f>(P33+AP33*D33)</f>
        <v>24.289802551269531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24.754295349121094</v>
      </c>
      <c r="P33" s="1">
        <v>24.289802551269531</v>
      </c>
      <c r="Q33" s="1">
        <v>24.879583358764648</v>
      </c>
      <c r="R33" s="1">
        <v>399.95745849609375</v>
      </c>
      <c r="S33" s="1">
        <v>390.97305297851563</v>
      </c>
      <c r="T33" s="1">
        <v>7.1243599057197571E-2</v>
      </c>
      <c r="U33" s="1">
        <v>21.556766510009766</v>
      </c>
      <c r="V33" s="1">
        <v>0.19936886429786682</v>
      </c>
      <c r="W33" s="1">
        <v>60.324687957763672</v>
      </c>
      <c r="X33" s="1">
        <v>300.13665771484375</v>
      </c>
      <c r="Y33" s="1">
        <v>301.11508178710938</v>
      </c>
      <c r="Z33" s="1">
        <v>2.9033646583557129</v>
      </c>
      <c r="AA33" s="1">
        <v>87.685310363769531</v>
      </c>
      <c r="AB33" s="1">
        <v>7.875823974609375</v>
      </c>
      <c r="AC33" s="1">
        <v>-1.8152158260345459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1.1034435945398664</v>
      </c>
      <c r="AL33">
        <f>(U33-T33)/(1000-U33)*AK33</f>
        <v>2.4230391523958245E-2</v>
      </c>
      <c r="AM33">
        <f>(P33+273.15)</f>
        <v>297.43980255126951</v>
      </c>
      <c r="AN33">
        <f>(O33+273.15)</f>
        <v>297.90429534912107</v>
      </c>
      <c r="AO33">
        <f>(Y33*AG33+Z33*AH33)*AI33</f>
        <v>48.178412009066051</v>
      </c>
      <c r="AP33">
        <f>((AO33+0.00000010773*(AN33^4-AM33^4))-AL33*44100)/(L33*51.4+0.00000043092*AM33^3)</f>
        <v>-8.3654624170874925</v>
      </c>
      <c r="AQ33">
        <f>0.61365*EXP(17.502*J33/(240.97+J33))</f>
        <v>3.0475107665498511</v>
      </c>
      <c r="AR33">
        <f>AQ33*1000/AA33</f>
        <v>34.755089009858196</v>
      </c>
      <c r="AS33">
        <f>(AR33-U33)</f>
        <v>13.19832249984843</v>
      </c>
      <c r="AT33">
        <f>IF(D33,P33,(O33+P33)/2)</f>
        <v>24.522048950195313</v>
      </c>
      <c r="AU33">
        <f>0.61365*EXP(17.502*AT33/(240.97+AT33))</f>
        <v>3.0901928490693207</v>
      </c>
      <c r="AV33">
        <f>IF(AS33&lt;&gt;0,(1000-(AR33+U33)/2)/AS33*AL33,0)</f>
        <v>1.7841784341066971</v>
      </c>
      <c r="AW33">
        <f>U33*AA33/1000</f>
        <v>1.8902117618695193</v>
      </c>
      <c r="AX33">
        <f>(AU33-AW33)</f>
        <v>1.1999810871998013</v>
      </c>
      <c r="AY33">
        <f>1/(1.6/F33+1.37/N33)</f>
        <v>1.1861870738015807</v>
      </c>
      <c r="AZ33">
        <f>G33*AA33*0.001</f>
        <v>33.55715608834209</v>
      </c>
      <c r="BA33">
        <f>G33/S33</f>
        <v>0.97883948289763001</v>
      </c>
      <c r="BB33">
        <f>(1-AL33*AA33/AQ33/F33)*100</f>
        <v>77.212391621053683</v>
      </c>
      <c r="BC33">
        <f>(S33-E33/(N33/1.35))</f>
        <v>390.83416738643388</v>
      </c>
      <c r="BD33">
        <f>E33*BB33/100/BC33</f>
        <v>8.6995540202225094E-4</v>
      </c>
    </row>
    <row r="34" spans="1:56" x14ac:dyDescent="0.25">
      <c r="A34" s="1" t="s">
        <v>1</v>
      </c>
      <c r="B34" s="1" t="s">
        <v>3672</v>
      </c>
      <c r="K34" s="1">
        <v>2.72</v>
      </c>
    </row>
    <row r="35" spans="1:56" x14ac:dyDescent="0.25">
      <c r="A35" s="1" t="s">
        <v>1</v>
      </c>
      <c r="B35" s="1" t="s">
        <v>3671</v>
      </c>
      <c r="K35" s="1">
        <v>2.72</v>
      </c>
    </row>
    <row r="36" spans="1:56" x14ac:dyDescent="0.25">
      <c r="A36" s="1">
        <v>7</v>
      </c>
      <c r="B36" s="1" t="s">
        <v>3670</v>
      </c>
      <c r="C36" s="1">
        <v>1448.5000038333237</v>
      </c>
      <c r="D36" s="1">
        <v>0</v>
      </c>
      <c r="E36">
        <f>(R36-S36*(1000-T36)/(1000-U36))*AK36</f>
        <v>0.75528948409924812</v>
      </c>
      <c r="F36">
        <f>IF(AV36&lt;&gt;0,1/(1/AV36-1/N36),0)</f>
        <v>3.3772595781285752</v>
      </c>
      <c r="G36">
        <f>((AY36-AL36/2)*S36-E36)/(AY36+AL36/2)</f>
        <v>382.27744911388885</v>
      </c>
      <c r="H36">
        <f>AL36*1000</f>
        <v>24.631763020736532</v>
      </c>
      <c r="I36">
        <f>(AQ36-AW36)</f>
        <v>1.1117479570026518</v>
      </c>
      <c r="J36">
        <f>(P36+AP36*D36)</f>
        <v>24.212615966796875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24.762216567993164</v>
      </c>
      <c r="P36" s="1">
        <v>24.212615966796875</v>
      </c>
      <c r="Q36" s="1">
        <v>24.876396179199219</v>
      </c>
      <c r="R36" s="1">
        <v>399.83697509765625</v>
      </c>
      <c r="S36" s="1">
        <v>390.4315185546875</v>
      </c>
      <c r="T36" s="1">
        <v>7.0454008877277374E-2</v>
      </c>
      <c r="U36" s="1">
        <v>21.916654586791992</v>
      </c>
      <c r="V36" s="1">
        <v>0.19705815613269806</v>
      </c>
      <c r="W36" s="1">
        <v>61.300350189208984</v>
      </c>
      <c r="X36" s="1">
        <v>299.960693359375</v>
      </c>
      <c r="Y36" s="1">
        <v>500.66546630859375</v>
      </c>
      <c r="Z36" s="1">
        <v>2.7784333229064941</v>
      </c>
      <c r="AA36" s="1">
        <v>87.681816101074219</v>
      </c>
      <c r="AB36" s="1">
        <v>8.0800857543945313</v>
      </c>
      <c r="AC36" s="1">
        <v>-1.841852068901062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1.1027966667624078</v>
      </c>
      <c r="AL36">
        <f>(U36-T36)/(1000-U36)*AK36</f>
        <v>2.4631763020736532E-2</v>
      </c>
      <c r="AM36">
        <f>(P36+273.15)</f>
        <v>297.36261596679685</v>
      </c>
      <c r="AN36">
        <f>(O36+273.15)</f>
        <v>297.91221656799314</v>
      </c>
      <c r="AO36">
        <f>(Y36*AG36+Z36*AH36)*AI36</f>
        <v>80.106472818855764</v>
      </c>
      <c r="AP36">
        <f>((AO36+0.00000010773*(AN36^4-AM36^4))-AL36*44100)/(L36*51.4+0.00000043092*AM36^3)</f>
        <v>-8.2408583481825843</v>
      </c>
      <c r="AQ36">
        <f>0.61365*EXP(17.502*J36/(240.97+J36))</f>
        <v>3.0334400340325121</v>
      </c>
      <c r="AR36">
        <f>AQ36*1000/AA36</f>
        <v>34.595999135507732</v>
      </c>
      <c r="AS36">
        <f>(AR36-U36)</f>
        <v>12.67934454871574</v>
      </c>
      <c r="AT36">
        <f>IF(D36,P36,(O36+P36)/2)</f>
        <v>24.48741626739502</v>
      </c>
      <c r="AU36">
        <f>0.61365*EXP(17.502*AT36/(240.97+AT36))</f>
        <v>3.0837951171564226</v>
      </c>
      <c r="AV36">
        <f>IF(AS36&lt;&gt;0,(1000-(AR36+U36)/2)/AS36*AL36,0)</f>
        <v>1.8877758058937371</v>
      </c>
      <c r="AW36">
        <f>U36*AA36/1000</f>
        <v>1.9216920770298602</v>
      </c>
      <c r="AX36">
        <f>(AU36-AW36)</f>
        <v>1.1621030401265624</v>
      </c>
      <c r="AY36">
        <f>1/(1.6/F36+1.37/N36)</f>
        <v>1.2597245640942678</v>
      </c>
      <c r="AZ36">
        <f>G36*AA36*0.001</f>
        <v>33.518780992791761</v>
      </c>
      <c r="BA36">
        <f>G36/S36</f>
        <v>0.97911523774775244</v>
      </c>
      <c r="BB36">
        <f>(1-AL36*AA36/AQ36/F36)*100</f>
        <v>78.918321887016546</v>
      </c>
      <c r="BC36">
        <f>(S36-E36/(N36/1.35))</f>
        <v>390.19330409228183</v>
      </c>
      <c r="BD36">
        <f>E36*BB36/100/BC36</f>
        <v>1.5276063940329971E-3</v>
      </c>
    </row>
    <row r="37" spans="1:56" x14ac:dyDescent="0.25">
      <c r="A37" s="1" t="s">
        <v>1</v>
      </c>
      <c r="B37" s="1" t="s">
        <v>3669</v>
      </c>
      <c r="K37" s="1">
        <v>2.72</v>
      </c>
    </row>
    <row r="38" spans="1:56" x14ac:dyDescent="0.25">
      <c r="A38" s="1" t="s">
        <v>1</v>
      </c>
      <c r="B38" s="1" t="s">
        <v>3668</v>
      </c>
      <c r="K38" s="1">
        <v>2.72</v>
      </c>
    </row>
    <row r="39" spans="1:56" x14ac:dyDescent="0.25">
      <c r="A39" s="1">
        <v>8</v>
      </c>
      <c r="B39" s="1" t="s">
        <v>3667</v>
      </c>
      <c r="C39" s="1">
        <v>1653.5000038333237</v>
      </c>
      <c r="D39" s="1">
        <v>0</v>
      </c>
      <c r="E39">
        <f>(R39-S39*(1000-T39)/(1000-U39))*AK39</f>
        <v>1.1324878705767047</v>
      </c>
      <c r="F39">
        <f>IF(AV39&lt;&gt;0,1/(1/AV39-1/N39),0)</f>
        <v>3.5482072833610538</v>
      </c>
      <c r="G39">
        <f>((AY39-AL39/2)*S39-E39)/(AY39+AL39/2)</f>
        <v>381.8976592513892</v>
      </c>
      <c r="H39">
        <f>AL39*1000</f>
        <v>25.132802232513324</v>
      </c>
      <c r="I39">
        <f>(AQ39-AW39)</f>
        <v>1.1033394851965561</v>
      </c>
      <c r="J39">
        <f>(P39+AP39*D39)</f>
        <v>24.376577377319336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24.792085647583008</v>
      </c>
      <c r="P39" s="1">
        <v>24.376577377319336</v>
      </c>
      <c r="Q39" s="1">
        <v>24.894943237304688</v>
      </c>
      <c r="R39" s="1">
        <v>400.1748046875</v>
      </c>
      <c r="S39" s="1">
        <v>390.25192260742188</v>
      </c>
      <c r="T39" s="1">
        <v>6.9539248943328857E-2</v>
      </c>
      <c r="U39" s="1">
        <v>22.354833602905273</v>
      </c>
      <c r="V39" s="1">
        <v>0.19414755702018738</v>
      </c>
      <c r="W39" s="1">
        <v>62.412761688232422</v>
      </c>
      <c r="X39" s="1">
        <v>299.89739990234375</v>
      </c>
      <c r="Y39" s="1">
        <v>750.56842041015625</v>
      </c>
      <c r="Z39" s="1">
        <v>2.6205124855041504</v>
      </c>
      <c r="AA39" s="1">
        <v>87.67938232421875</v>
      </c>
      <c r="AB39" s="1">
        <v>8.183314323425293</v>
      </c>
      <c r="AC39" s="1">
        <v>-1.8792309761047363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1.1025639702292047</v>
      </c>
      <c r="AL39">
        <f>(U39-T39)/(1000-U39)*AK39</f>
        <v>2.5132802232513324E-2</v>
      </c>
      <c r="AM39">
        <f>(P39+273.15)</f>
        <v>297.52657737731931</v>
      </c>
      <c r="AN39">
        <f>(O39+273.15)</f>
        <v>297.94208564758299</v>
      </c>
      <c r="AO39">
        <f>(Y39*AG39+Z39*AH39)*AI39</f>
        <v>120.09094458138316</v>
      </c>
      <c r="AP39">
        <f>((AO39+0.00000010773*(AN39^4-AM39^4))-AL39*44100)/(L39*51.4+0.00000043092*AM39^3)</f>
        <v>-8.1046933214559402</v>
      </c>
      <c r="AQ39">
        <f>0.61365*EXP(17.502*J39/(240.97+J39))</f>
        <v>3.0633974874599801</v>
      </c>
      <c r="AR39">
        <f>AQ39*1000/AA39</f>
        <v>34.938629883730485</v>
      </c>
      <c r="AS39">
        <f>(AR39-U39)</f>
        <v>12.583796280825212</v>
      </c>
      <c r="AT39">
        <f>IF(D39,P39,(O39+P39)/2)</f>
        <v>24.584331512451172</v>
      </c>
      <c r="AU39">
        <f>0.61365*EXP(17.502*AT39/(240.97+AT39))</f>
        <v>3.1017275698748525</v>
      </c>
      <c r="AV39">
        <f>IF(AS39&lt;&gt;0,(1000-(AR39+U39)/2)/AS39*AL39,0)</f>
        <v>1.9400210432681708</v>
      </c>
      <c r="AW39">
        <f>U39*AA39/1000</f>
        <v>1.960058002263424</v>
      </c>
      <c r="AX39">
        <f>(AU39-AW39)</f>
        <v>1.1416695676114286</v>
      </c>
      <c r="AY39">
        <f>1/(1.6/F39+1.37/N39)</f>
        <v>1.297017914827878</v>
      </c>
      <c r="AZ39">
        <f>G39*AA39*0.001</f>
        <v>33.48455087422677</v>
      </c>
      <c r="BA39">
        <f>G39/S39</f>
        <v>0.97859264010740898</v>
      </c>
      <c r="BB39">
        <f>(1-AL39*AA39/AQ39/F39)*100</f>
        <v>79.726624673898073</v>
      </c>
      <c r="BC39">
        <f>(S39-E39/(N39/1.35))</f>
        <v>389.89474169209103</v>
      </c>
      <c r="BD39">
        <f>E39*BB39/100/BC39</f>
        <v>2.3157387302369589E-3</v>
      </c>
    </row>
    <row r="40" spans="1:56" x14ac:dyDescent="0.25">
      <c r="A40" s="1" t="s">
        <v>1</v>
      </c>
      <c r="B40" s="1" t="s">
        <v>3666</v>
      </c>
      <c r="K40" s="1">
        <v>2.72</v>
      </c>
    </row>
    <row r="41" spans="1:56" x14ac:dyDescent="0.25">
      <c r="A41" s="1" t="s">
        <v>1</v>
      </c>
      <c r="B41" s="1" t="s">
        <v>3665</v>
      </c>
      <c r="K41" s="1">
        <v>2.72</v>
      </c>
    </row>
    <row r="42" spans="1:56" x14ac:dyDescent="0.25">
      <c r="A42" s="1">
        <v>9</v>
      </c>
      <c r="B42" s="1" t="s">
        <v>3664</v>
      </c>
      <c r="C42" s="1">
        <v>1858.5000038333237</v>
      </c>
      <c r="D42" s="1">
        <v>0</v>
      </c>
      <c r="E42">
        <f>(R42-S42*(1000-T42)/(1000-U42))*AK42</f>
        <v>1.0402579521708255</v>
      </c>
      <c r="F42">
        <f>IF(AV42&lt;&gt;0,1/(1/AV42-1/N42),0)</f>
        <v>3.8964156896701145</v>
      </c>
      <c r="G42">
        <f>((AY42-AL42/2)*S42-E42)/(AY42+AL42/2)</f>
        <v>381.73297834892696</v>
      </c>
      <c r="H42">
        <f>AL42*1000</f>
        <v>25.721437832065874</v>
      </c>
      <c r="I42">
        <f>(AQ42-AW42)</f>
        <v>1.0736063020027076</v>
      </c>
      <c r="J42">
        <f>(P42+AP42*D42)</f>
        <v>24.454072952270508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24.841899871826172</v>
      </c>
      <c r="P42" s="1">
        <v>24.454072952270508</v>
      </c>
      <c r="Q42" s="1">
        <v>24.931861877441406</v>
      </c>
      <c r="R42" s="1">
        <v>399.77581787109375</v>
      </c>
      <c r="S42" s="1">
        <v>389.742919921875</v>
      </c>
      <c r="T42" s="1">
        <v>6.8002119660377502E-2</v>
      </c>
      <c r="U42" s="1">
        <v>22.857147216796875</v>
      </c>
      <c r="V42" s="1">
        <v>0.18928654491901398</v>
      </c>
      <c r="W42" s="1">
        <v>63.623760223388672</v>
      </c>
      <c r="X42" s="1">
        <v>299.98129272460938</v>
      </c>
      <c r="Y42" s="1">
        <v>1001.153564453125</v>
      </c>
      <c r="Z42" s="1">
        <v>2.7409622669219971</v>
      </c>
      <c r="AA42" s="1">
        <v>87.676742553710938</v>
      </c>
      <c r="AB42" s="1">
        <v>8.324676513671875</v>
      </c>
      <c r="AC42" s="1">
        <v>-1.9141300916671753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1.1028723997228282</v>
      </c>
      <c r="AL42">
        <f>(U42-T42)/(1000-U42)*AK42</f>
        <v>2.5721437832065874E-2</v>
      </c>
      <c r="AM42">
        <f>(P42+273.15)</f>
        <v>297.60407295227049</v>
      </c>
      <c r="AN42">
        <f>(O42+273.15)</f>
        <v>297.99189987182615</v>
      </c>
      <c r="AO42">
        <f>(Y42*AG42+Z42*AH42)*AI42</f>
        <v>160.18456673209585</v>
      </c>
      <c r="AP42">
        <f>((AO42+0.00000010773*(AN42^4-AM42^4))-AL42*44100)/(L42*51.4+0.00000043092*AM42^3)</f>
        <v>-7.9902048676087398</v>
      </c>
      <c r="AQ42">
        <f>0.61365*EXP(17.502*J42/(240.97+J42))</f>
        <v>3.0776465140420775</v>
      </c>
      <c r="AR42">
        <f>AQ42*1000/AA42</f>
        <v>35.102199561721918</v>
      </c>
      <c r="AS42">
        <f>(AR42-U42)</f>
        <v>12.245052344925043</v>
      </c>
      <c r="AT42">
        <f>IF(D42,P42,(O42+P42)/2)</f>
        <v>24.64798641204834</v>
      </c>
      <c r="AU42">
        <f>0.61365*EXP(17.502*AT42/(240.97+AT42))</f>
        <v>3.1135553162995002</v>
      </c>
      <c r="AV42">
        <f>IF(AS42&lt;&gt;0,(1000-(AR42+U42)/2)/AS42*AL42,0)</f>
        <v>2.039684132092892</v>
      </c>
      <c r="AW42">
        <f>U42*AA42/1000</f>
        <v>2.0040402120393699</v>
      </c>
      <c r="AX42">
        <f>(AU42-AW42)</f>
        <v>1.1095151042601303</v>
      </c>
      <c r="AY42">
        <f>1/(1.6/F42+1.37/N42)</f>
        <v>1.3685483883362612</v>
      </c>
      <c r="AZ42">
        <f>G42*AA42*0.001</f>
        <v>33.469104066960178</v>
      </c>
      <c r="BA42">
        <f>G42/S42</f>
        <v>0.97944814090643739</v>
      </c>
      <c r="BB42">
        <f>(1-AL42*AA42/AQ42/F42)*100</f>
        <v>81.194034819122479</v>
      </c>
      <c r="BC42">
        <f>(S42-E42/(N42/1.35))</f>
        <v>389.41482785379185</v>
      </c>
      <c r="BD42">
        <f>E42*BB42/100/BC42</f>
        <v>2.1689656979661568E-3</v>
      </c>
    </row>
    <row r="43" spans="1:56" x14ac:dyDescent="0.25">
      <c r="A43" s="1" t="s">
        <v>1</v>
      </c>
      <c r="B43" s="1" t="s">
        <v>3663</v>
      </c>
      <c r="K43" s="1">
        <v>2.72</v>
      </c>
    </row>
    <row r="44" spans="1:56" x14ac:dyDescent="0.25">
      <c r="A44" s="1" t="s">
        <v>1</v>
      </c>
      <c r="B44" s="1" t="s">
        <v>3662</v>
      </c>
      <c r="K44" s="1">
        <v>2.72</v>
      </c>
    </row>
    <row r="45" spans="1:56" x14ac:dyDescent="0.25">
      <c r="A45" s="1">
        <v>10</v>
      </c>
      <c r="B45" s="1" t="s">
        <v>3661</v>
      </c>
      <c r="C45" s="1">
        <v>2063.5000038333237</v>
      </c>
      <c r="D45" s="1">
        <v>0</v>
      </c>
      <c r="E45">
        <f>(R45-S45*(1000-T45)/(1000-U45))*AK45</f>
        <v>0.93963736975097634</v>
      </c>
      <c r="F45">
        <f>IF(AV45&lt;&gt;0,1/(1/AV45-1/N45),0)</f>
        <v>4.4732179636021288</v>
      </c>
      <c r="G45">
        <f>((AY45-AL45/2)*S45-E45)/(AY45+AL45/2)</f>
        <v>382.34931634460406</v>
      </c>
      <c r="H45">
        <f>AL45*1000</f>
        <v>26.376977294106691</v>
      </c>
      <c r="I45">
        <f>(AQ45-AW45)</f>
        <v>1.0263321609916169</v>
      </c>
      <c r="J45">
        <f>(P45+AP45*D45)</f>
        <v>24.465232849121094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24.907981872558594</v>
      </c>
      <c r="P45" s="1">
        <v>24.465232849121094</v>
      </c>
      <c r="Q45" s="1">
        <v>24.978845596313477</v>
      </c>
      <c r="R45" s="1">
        <v>400.06451416015625</v>
      </c>
      <c r="S45" s="1">
        <v>389.88882446289063</v>
      </c>
      <c r="T45" s="1">
        <v>6.6120773553848267E-2</v>
      </c>
      <c r="U45" s="1">
        <v>23.420032501220703</v>
      </c>
      <c r="V45" s="1">
        <v>0.18332350254058838</v>
      </c>
      <c r="W45" s="1">
        <v>64.933334350585938</v>
      </c>
      <c r="X45" s="1">
        <v>300.014404296875</v>
      </c>
      <c r="Y45" s="1">
        <v>1249.876220703125</v>
      </c>
      <c r="Z45" s="1">
        <v>2.7398200035095215</v>
      </c>
      <c r="AA45" s="1">
        <v>87.67584228515625</v>
      </c>
      <c r="AB45" s="1">
        <v>8.498478889465332</v>
      </c>
      <c r="AC45" s="1">
        <v>-1.9571722745895386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1.1029941334443931</v>
      </c>
      <c r="AL45">
        <f>(U45-T45)/(1000-U45)*AK45</f>
        <v>2.637697729410669E-2</v>
      </c>
      <c r="AM45">
        <f>(P45+273.15)</f>
        <v>297.61523284912107</v>
      </c>
      <c r="AN45">
        <f>(O45+273.15)</f>
        <v>298.05798187255857</v>
      </c>
      <c r="AO45">
        <f>(Y45*AG45+Z45*AH45)*AI45</f>
        <v>199.98019084259431</v>
      </c>
      <c r="AP45">
        <f>((AO45+0.00000010773*(AN45^4-AM45^4))-AL45*44100)/(L45*51.4+0.00000043092*AM45^3)</f>
        <v>-7.8952549818317035</v>
      </c>
      <c r="AQ45">
        <f>0.61365*EXP(17.502*J45/(240.97+J45))</f>
        <v>3.0797032368818766</v>
      </c>
      <c r="AR45">
        <f>AQ45*1000/AA45</f>
        <v>35.126018257862562</v>
      </c>
      <c r="AS45">
        <f>(AR45-U45)</f>
        <v>11.705985756641859</v>
      </c>
      <c r="AT45">
        <f>IF(D45,P45,(O45+P45)/2)</f>
        <v>24.686607360839844</v>
      </c>
      <c r="AU45">
        <f>0.61365*EXP(17.502*AT45/(240.97+AT45))</f>
        <v>3.1207506910996692</v>
      </c>
      <c r="AV45">
        <f>IF(AS45&lt;&gt;0,(1000-(AR45+U45)/2)/AS45*AL45,0)</f>
        <v>2.1873291067189946</v>
      </c>
      <c r="AW45">
        <f>U45*AA45/1000</f>
        <v>2.0533710758902597</v>
      </c>
      <c r="AX45">
        <f>(AU45-AW45)</f>
        <v>1.0673796152094095</v>
      </c>
      <c r="AY45">
        <f>1/(1.6/F45+1.37/N45)</f>
        <v>1.4754664559125372</v>
      </c>
      <c r="AZ45">
        <f>G45*AA45*0.001</f>
        <v>33.522798357666822</v>
      </c>
      <c r="BA45">
        <f>G45/S45</f>
        <v>0.98066241542400467</v>
      </c>
      <c r="BB45">
        <f>(1-AL45*AA45/AQ45/F45)*100</f>
        <v>83.212885892368973</v>
      </c>
      <c r="BC45">
        <f>(S45-E45/(N45/1.35))</f>
        <v>389.59246761481609</v>
      </c>
      <c r="BD45">
        <f>E45*BB45/100/BC45</f>
        <v>2.0069673756269554E-3</v>
      </c>
    </row>
    <row r="46" spans="1:56" x14ac:dyDescent="0.25">
      <c r="A46" s="1" t="s">
        <v>1</v>
      </c>
      <c r="B46" s="1" t="s">
        <v>3660</v>
      </c>
      <c r="K46" s="1">
        <v>2.72</v>
      </c>
    </row>
    <row r="47" spans="1:56" x14ac:dyDescent="0.25">
      <c r="A47" s="1" t="s">
        <v>1</v>
      </c>
      <c r="B47" s="1" t="s">
        <v>3659</v>
      </c>
      <c r="K47" s="1">
        <v>2.72</v>
      </c>
    </row>
    <row r="48" spans="1:56" x14ac:dyDescent="0.25">
      <c r="A48" s="1">
        <v>11</v>
      </c>
      <c r="B48" s="1" t="s">
        <v>3658</v>
      </c>
      <c r="C48" s="1">
        <v>2269.0000038221478</v>
      </c>
      <c r="D48" s="1">
        <v>0</v>
      </c>
      <c r="E48">
        <f>(R48-S48*(1000-T48)/(1000-U48))*AK48</f>
        <v>0.76524380802973713</v>
      </c>
      <c r="F48">
        <f>IF(AV48&lt;&gt;0,1/(1/AV48-1/N48),0)</f>
        <v>5.1437073017041666</v>
      </c>
      <c r="G48">
        <f>((AY48-AL48/2)*S48-E48)/(AY48+AL48/2)</f>
        <v>382.41808020919848</v>
      </c>
      <c r="H48">
        <f>AL48*1000</f>
        <v>27.201789758034909</v>
      </c>
      <c r="I48">
        <f>(AQ48-AW48)</f>
        <v>0.99038197405334882</v>
      </c>
      <c r="J48">
        <f>(P48+AP48*D48)</f>
        <v>24.608631134033203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25.002651214599609</v>
      </c>
      <c r="P48" s="1">
        <v>24.608631134033203</v>
      </c>
      <c r="Q48" s="1">
        <v>25.052383422851563</v>
      </c>
      <c r="R48" s="1">
        <v>399.8280029296875</v>
      </c>
      <c r="S48" s="1">
        <v>389.52734375</v>
      </c>
      <c r="T48" s="1">
        <v>6.6574990749359131E-2</v>
      </c>
      <c r="U48" s="1">
        <v>24.134176254272461</v>
      </c>
      <c r="V48" s="1">
        <v>0.18353252112865448</v>
      </c>
      <c r="W48" s="1">
        <v>66.532585144042969</v>
      </c>
      <c r="X48" s="1">
        <v>300.00167846679688</v>
      </c>
      <c r="Y48" s="1">
        <v>1600.433837890625</v>
      </c>
      <c r="Z48" s="1">
        <v>2.7136585712432861</v>
      </c>
      <c r="AA48" s="1">
        <v>87.6705322265625</v>
      </c>
      <c r="AB48" s="1">
        <v>8.6620502471923828</v>
      </c>
      <c r="AC48" s="1">
        <v>-2.0087714195251465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1.1029473473044</v>
      </c>
      <c r="AL48">
        <f>(U48-T48)/(1000-U48)*AK48</f>
        <v>2.720178975803491E-2</v>
      </c>
      <c r="AM48">
        <f>(P48+273.15)</f>
        <v>297.75863113403318</v>
      </c>
      <c r="AN48">
        <f>(O48+273.15)</f>
        <v>298.15265121459959</v>
      </c>
      <c r="AO48">
        <f>(Y48*AG48+Z48*AH48)*AI48</f>
        <v>256.06940833890258</v>
      </c>
      <c r="AP48">
        <f>((AO48+0.00000010773*(AN48^4-AM48^4))-AL48*44100)/(L48*51.4+0.00000043092*AM48^3)</f>
        <v>-7.7362902183797218</v>
      </c>
      <c r="AQ48">
        <f>0.61365*EXP(17.502*J48/(240.97+J48))</f>
        <v>3.1062380511150822</v>
      </c>
      <c r="AR48">
        <f>AQ48*1000/AA48</f>
        <v>35.430810926159197</v>
      </c>
      <c r="AS48">
        <f>(AR48-U48)</f>
        <v>11.296634671886736</v>
      </c>
      <c r="AT48">
        <f>IF(D48,P48,(O48+P48)/2)</f>
        <v>24.805641174316406</v>
      </c>
      <c r="AU48">
        <f>0.61365*EXP(17.502*AT48/(240.97+AT48))</f>
        <v>3.1430190991290177</v>
      </c>
      <c r="AV48">
        <f>IF(AS48&lt;&gt;0,(1000-(AR48+U48)/2)/AS48*AL48,0)</f>
        <v>2.3362402516745253</v>
      </c>
      <c r="AW48">
        <f>U48*AA48/1000</f>
        <v>2.1158560770617334</v>
      </c>
      <c r="AX48">
        <f>(AU48-AW48)</f>
        <v>1.0271630220672843</v>
      </c>
      <c r="AY48">
        <f>1/(1.6/F48+1.37/N48)</f>
        <v>1.5844668448410402</v>
      </c>
      <c r="AZ48">
        <f>G48*AA48*0.001</f>
        <v>33.526796625000699</v>
      </c>
      <c r="BA48">
        <f>G48/S48</f>
        <v>0.98174900002562004</v>
      </c>
      <c r="BB48">
        <f>(1-AL48*AA48/AQ48/F48)*100</f>
        <v>85.074113329657806</v>
      </c>
      <c r="BC48">
        <f>(S48-E48/(N48/1.35))</f>
        <v>389.28598974444748</v>
      </c>
      <c r="BD48">
        <f>E48*BB48/100/BC48</f>
        <v>1.6723550336830313E-3</v>
      </c>
    </row>
    <row r="49" spans="1:56" x14ac:dyDescent="0.25">
      <c r="A49" s="1" t="s">
        <v>1</v>
      </c>
      <c r="B49" s="1" t="s">
        <v>3657</v>
      </c>
      <c r="K49" s="1">
        <v>2.72</v>
      </c>
    </row>
    <row r="50" spans="1:56" x14ac:dyDescent="0.25">
      <c r="A50" s="1" t="s">
        <v>1</v>
      </c>
      <c r="B50" s="1" t="s">
        <v>3652</v>
      </c>
      <c r="K50" s="1">
        <v>2.72</v>
      </c>
    </row>
    <row r="51" spans="1:56" x14ac:dyDescent="0.25">
      <c r="A51" s="1">
        <v>12</v>
      </c>
      <c r="B51" s="1" t="s">
        <v>3656</v>
      </c>
      <c r="C51" s="1">
        <v>2475.0000038221478</v>
      </c>
      <c r="D51" s="1">
        <v>0</v>
      </c>
      <c r="E51">
        <f>(R51-S51*(1000-T51)/(1000-U51))*AK51</f>
        <v>0.33606467284629449</v>
      </c>
      <c r="F51">
        <f>IF(AV51&lt;&gt;0,1/(1/AV51-1/N51),0)</f>
        <v>6.1917704475960349</v>
      </c>
      <c r="G51">
        <f>((AY51-AL51/2)*S51-E51)/(AY51+AL51/2)</f>
        <v>383.12530406622778</v>
      </c>
      <c r="H51">
        <f>AL51*1000</f>
        <v>28.168015392251917</v>
      </c>
      <c r="I51">
        <f>(AQ51-AW51)</f>
        <v>0.94614047901649645</v>
      </c>
      <c r="J51">
        <f>(P51+AP51*D51)</f>
        <v>24.765253067016602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25.120027542114258</v>
      </c>
      <c r="P51" s="1">
        <v>24.765253067016602</v>
      </c>
      <c r="Q51" s="1">
        <v>25.146434783935547</v>
      </c>
      <c r="R51" s="1">
        <v>399.87298583984375</v>
      </c>
      <c r="S51" s="1">
        <v>389.61541748046875</v>
      </c>
      <c r="T51" s="1">
        <v>6.4826227724552155E-2</v>
      </c>
      <c r="U51" s="1">
        <v>24.972089767456055</v>
      </c>
      <c r="V51" s="1">
        <v>0.17746518552303314</v>
      </c>
      <c r="W51" s="1">
        <v>68.362396240234375</v>
      </c>
      <c r="X51" s="1">
        <v>299.92742919921875</v>
      </c>
      <c r="Y51" s="1">
        <v>2000.3253173828125</v>
      </c>
      <c r="Z51" s="1">
        <v>2.1968371868133545</v>
      </c>
      <c r="AA51" s="1">
        <v>87.670173645019531</v>
      </c>
      <c r="AB51" s="1">
        <v>8.8592624664306641</v>
      </c>
      <c r="AC51" s="1">
        <v>-2.0739622116088867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1.1026743720559509</v>
      </c>
      <c r="AL51">
        <f>(U51-T51)/(1000-U51)*AK51</f>
        <v>2.8168015392251916E-2</v>
      </c>
      <c r="AM51">
        <f>(P51+273.15)</f>
        <v>297.91525306701658</v>
      </c>
      <c r="AN51">
        <f>(O51+273.15)</f>
        <v>298.27002754211424</v>
      </c>
      <c r="AO51">
        <f>(Y51*AG51+Z51*AH51)*AI51</f>
        <v>320.0520436275292</v>
      </c>
      <c r="AP51">
        <f>((AO51+0.00000010773*(AN51^4-AM51^4))-AL51*44100)/(L51*51.4+0.00000043092*AM51^3)</f>
        <v>-7.5627361818596661</v>
      </c>
      <c r="AQ51">
        <f>0.61365*EXP(17.502*J51/(240.97+J51))</f>
        <v>3.1354479252083842</v>
      </c>
      <c r="AR51">
        <f>AQ51*1000/AA51</f>
        <v>35.764134994233657</v>
      </c>
      <c r="AS51">
        <f>(AR51-U51)</f>
        <v>10.792045226777603</v>
      </c>
      <c r="AT51">
        <f>IF(D51,P51,(O51+P51)/2)</f>
        <v>24.94264030456543</v>
      </c>
      <c r="AU51">
        <f>0.61365*EXP(17.502*AT51/(240.97+AT51))</f>
        <v>3.1688201756728245</v>
      </c>
      <c r="AV51">
        <f>IF(AS51&lt;&gt;0,(1000-(AR51+U51)/2)/AS51*AL51,0)</f>
        <v>2.530809069211982</v>
      </c>
      <c r="AW51">
        <f>U51*AA51/1000</f>
        <v>2.1893074461918878</v>
      </c>
      <c r="AX51">
        <f>(AU51-AW51)</f>
        <v>0.97951272948093671</v>
      </c>
      <c r="AY51">
        <f>1/(1.6/F51+1.37/N51)</f>
        <v>1.728683341280564</v>
      </c>
      <c r="AZ51">
        <f>G51*AA51*0.001</f>
        <v>33.588661935287099</v>
      </c>
      <c r="BA51">
        <f>G51/S51</f>
        <v>0.98334225720272916</v>
      </c>
      <c r="BB51">
        <f>(1-AL51*AA51/AQ51/F51)*100</f>
        <v>87.279807700900022</v>
      </c>
      <c r="BC51">
        <f>(S51-E51/(N51/1.35))</f>
        <v>389.50942439164521</v>
      </c>
      <c r="BD51">
        <f>E51*BB51/100/BC51</f>
        <v>7.5304108666695484E-4</v>
      </c>
    </row>
    <row r="52" spans="1:56" x14ac:dyDescent="0.25">
      <c r="A52" s="1" t="s">
        <v>1</v>
      </c>
      <c r="B52" s="1" t="s">
        <v>3655</v>
      </c>
    </row>
    <row r="53" spans="1:56" x14ac:dyDescent="0.25">
      <c r="A53" s="1" t="s">
        <v>1</v>
      </c>
      <c r="B53" s="1" t="s">
        <v>3654</v>
      </c>
    </row>
    <row r="54" spans="1:56" x14ac:dyDescent="0.25">
      <c r="A54" s="1" t="s">
        <v>1</v>
      </c>
      <c r="B54" s="1" t="s">
        <v>3653</v>
      </c>
    </row>
    <row r="55" spans="1:56" x14ac:dyDescent="0.25">
      <c r="A55" s="1" t="s">
        <v>1</v>
      </c>
      <c r="B55" s="1" t="s">
        <v>3652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91F74-CC66-482D-879A-A9E7581B4727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3741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3740</v>
      </c>
    </row>
    <row r="12" spans="1:56" x14ac:dyDescent="0.25">
      <c r="A12" s="1" t="s">
        <v>1</v>
      </c>
      <c r="B12" s="1" t="s">
        <v>3739</v>
      </c>
    </row>
    <row r="13" spans="1:56" x14ac:dyDescent="0.25">
      <c r="A13" s="1" t="s">
        <v>1</v>
      </c>
      <c r="B13" s="1" t="s">
        <v>3738</v>
      </c>
    </row>
    <row r="14" spans="1:56" x14ac:dyDescent="0.25">
      <c r="A14" s="1" t="s">
        <v>1</v>
      </c>
      <c r="B14" s="1" t="s">
        <v>3737</v>
      </c>
    </row>
    <row r="15" spans="1:56" x14ac:dyDescent="0.25">
      <c r="A15" s="1" t="s">
        <v>1</v>
      </c>
      <c r="B15" s="1" t="s">
        <v>3736</v>
      </c>
    </row>
    <row r="16" spans="1:56" x14ac:dyDescent="0.25">
      <c r="A16" s="1" t="s">
        <v>1</v>
      </c>
      <c r="B16" s="1" t="s">
        <v>3735</v>
      </c>
    </row>
    <row r="17" spans="1:56" x14ac:dyDescent="0.25">
      <c r="A17" s="1" t="s">
        <v>1</v>
      </c>
      <c r="B17" s="1" t="s">
        <v>3734</v>
      </c>
    </row>
    <row r="18" spans="1:56" x14ac:dyDescent="0.25">
      <c r="A18" s="1">
        <v>1</v>
      </c>
      <c r="B18" s="1" t="s">
        <v>3733</v>
      </c>
      <c r="C18" s="1">
        <v>275.50000222399831</v>
      </c>
      <c r="D18" s="1">
        <v>0</v>
      </c>
      <c r="E18">
        <f>(R18-S18*(1000-T18)/(1000-U18))*AK18</f>
        <v>-4.1674855864006064</v>
      </c>
      <c r="F18">
        <f>IF(AV18&lt;&gt;0,1/(1/AV18-1/N18),0)</f>
        <v>3.6612822660494055</v>
      </c>
      <c r="G18">
        <f>((AY18-AL18/2)*S18-E18)/(AY18+AL18/2)</f>
        <v>390.76535609463212</v>
      </c>
      <c r="H18">
        <f>AL18*1000</f>
        <v>24.553327668091608</v>
      </c>
      <c r="I18">
        <f>(AQ18-AW18)</f>
        <v>1.1137774143059587</v>
      </c>
      <c r="J18">
        <f>(P18+AP18*D18)</f>
        <v>24.180074691772461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24.274160385131836</v>
      </c>
      <c r="P18" s="1">
        <v>24.180074691772461</v>
      </c>
      <c r="Q18" s="1">
        <v>24.278224945068359</v>
      </c>
      <c r="R18" s="1">
        <v>400.13265991210938</v>
      </c>
      <c r="S18" s="1">
        <v>395.10934448242188</v>
      </c>
      <c r="T18" s="1">
        <v>3.911040723323822E-2</v>
      </c>
      <c r="U18" s="1">
        <v>21.840780258178711</v>
      </c>
      <c r="V18" s="1">
        <v>0.11255655437707901</v>
      </c>
      <c r="W18" s="1">
        <v>62.855983734130859</v>
      </c>
      <c r="X18" s="1">
        <v>299.63949584960938</v>
      </c>
      <c r="Y18" s="1">
        <v>0.18783670663833618</v>
      </c>
      <c r="Z18" s="1">
        <v>3.9297804832458496</v>
      </c>
      <c r="AA18" s="1">
        <v>87.622673034667969</v>
      </c>
      <c r="AB18" s="1">
        <v>16.551082611083984</v>
      </c>
      <c r="AC18" s="1">
        <v>-4.7063902020454407E-2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1.1016157935647399</v>
      </c>
      <c r="AL18">
        <f>(U18-T18)/(1000-U18)*AK18</f>
        <v>2.455332766809161E-2</v>
      </c>
      <c r="AM18">
        <f>(P18+273.15)</f>
        <v>297.33007469177244</v>
      </c>
      <c r="AN18">
        <f>(O18+273.15)</f>
        <v>297.42416038513181</v>
      </c>
      <c r="AO18">
        <f>(Y18*AG18+Z18*AH18)*AI18</f>
        <v>3.0053872390377379E-2</v>
      </c>
      <c r="AP18">
        <f>((AO18+0.00000010773*(AN18^4-AM18^4))-AL18*44100)/(L18*51.4+0.00000043092*AM18^3)</f>
        <v>-8.9152604862408165</v>
      </c>
      <c r="AQ18">
        <f>0.61365*EXP(17.502*J18/(240.97+J18))</f>
        <v>3.027524961690383</v>
      </c>
      <c r="AR18">
        <f>AQ18*1000/AA18</f>
        <v>34.551844366726186</v>
      </c>
      <c r="AS18">
        <f>(AR18-U18)</f>
        <v>12.711064108547475</v>
      </c>
      <c r="AT18">
        <f>IF(D18,P18,(O18+P18)/2)</f>
        <v>24.227117538452148</v>
      </c>
      <c r="AU18">
        <f>0.61365*EXP(17.502*AT18/(240.97+AT18))</f>
        <v>3.0360792574333648</v>
      </c>
      <c r="AV18">
        <f>IF(AS18&lt;&gt;0,(1000-(AR18+U18)/2)/AS18*AL18,0)</f>
        <v>1.8771846455252261</v>
      </c>
      <c r="AW18">
        <f>U18*AA18/1000</f>
        <v>1.9137475473844243</v>
      </c>
      <c r="AX18">
        <f>(AU18-AW18)</f>
        <v>1.1223317100489405</v>
      </c>
      <c r="AY18">
        <f>1/(1.6/F18+1.37/N18)</f>
        <v>1.2616133928143014</v>
      </c>
      <c r="AZ18">
        <f>G18*AA18*0.001</f>
        <v>34.239905030355551</v>
      </c>
      <c r="BA18">
        <f>G18/S18</f>
        <v>0.98900560452833575</v>
      </c>
      <c r="BB18">
        <f>(1-AL18*AA18/AQ18/F18)*100</f>
        <v>80.590876979805543</v>
      </c>
      <c r="BC18">
        <f>(S18-E18/(N18/1.35))</f>
        <v>396.56979310576099</v>
      </c>
      <c r="BD18">
        <f>E18*BB18/100/BC18</f>
        <v>-8.4691603860799682E-3</v>
      </c>
    </row>
    <row r="19" spans="1:56" x14ac:dyDescent="0.25">
      <c r="A19" s="1" t="s">
        <v>1</v>
      </c>
      <c r="B19" s="1" t="s">
        <v>3732</v>
      </c>
      <c r="K19" s="1">
        <v>2.72</v>
      </c>
    </row>
    <row r="20" spans="1:56" x14ac:dyDescent="0.25">
      <c r="A20" s="1" t="s">
        <v>1</v>
      </c>
      <c r="B20" s="1" t="s">
        <v>3731</v>
      </c>
      <c r="K20" s="1">
        <v>2.72</v>
      </c>
    </row>
    <row r="21" spans="1:56" x14ac:dyDescent="0.25">
      <c r="A21" s="1">
        <v>2</v>
      </c>
      <c r="B21" s="1" t="s">
        <v>3730</v>
      </c>
      <c r="C21" s="1">
        <v>482.50000222399831</v>
      </c>
      <c r="D21" s="1">
        <v>0</v>
      </c>
      <c r="E21">
        <f>(R21-S21*(1000-T21)/(1000-U21))*AK21</f>
        <v>-3.4579344055480177</v>
      </c>
      <c r="F21">
        <f>IF(AV21&lt;&gt;0,1/(1/AV21-1/N21),0)</f>
        <v>3.1956743305514985</v>
      </c>
      <c r="G21">
        <f>((AY21-AL21/2)*S21-E21)/(AY21+AL21/2)</f>
        <v>388.92130007280588</v>
      </c>
      <c r="H21">
        <f>AL21*1000</f>
        <v>24.026987656612793</v>
      </c>
      <c r="I21">
        <f>(AQ21-AW21)</f>
        <v>1.1714665854721742</v>
      </c>
      <c r="J21">
        <f>(P21+AP21*D21)</f>
        <v>24.276599884033203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24.266952514648438</v>
      </c>
      <c r="P21" s="1">
        <v>24.276599884033203</v>
      </c>
      <c r="Q21" s="1">
        <v>24.311887741088867</v>
      </c>
      <c r="R21" s="1">
        <v>399.4696044921875</v>
      </c>
      <c r="S21" s="1">
        <v>394.01449584960938</v>
      </c>
      <c r="T21" s="1">
        <v>3.7443779408931732E-2</v>
      </c>
      <c r="U21" s="1">
        <v>21.383115768432617</v>
      </c>
      <c r="V21" s="1">
        <v>0.10780598968267441</v>
      </c>
      <c r="W21" s="1">
        <v>61.565044403076172</v>
      </c>
      <c r="X21" s="1">
        <v>299.62020874023438</v>
      </c>
      <c r="Y21" s="1">
        <v>25.932590484619141</v>
      </c>
      <c r="Z21" s="1">
        <v>3.9769220352172852</v>
      </c>
      <c r="AA21" s="1">
        <v>87.622093200683594</v>
      </c>
      <c r="AB21" s="1">
        <v>16.357166290283203</v>
      </c>
      <c r="AC21" s="1">
        <v>-2.9167536646127701E-2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1.1015448850743907</v>
      </c>
      <c r="AL21">
        <f>(U21-T21)/(1000-U21)*AK21</f>
        <v>2.4026987656612792E-2</v>
      </c>
      <c r="AM21">
        <f>(P21+273.15)</f>
        <v>297.42659988403318</v>
      </c>
      <c r="AN21">
        <f>(O21+273.15)</f>
        <v>297.41695251464841</v>
      </c>
      <c r="AO21">
        <f>(Y21*AG21+Z21*AH21)*AI21</f>
        <v>4.1492143847968919</v>
      </c>
      <c r="AP21">
        <f>((AO21+0.00000010773*(AN21^4-AM21^4))-AL21*44100)/(L21*51.4+0.00000043092*AM21^3)</f>
        <v>-8.6989022006445875</v>
      </c>
      <c r="AQ21">
        <f>0.61365*EXP(17.502*J21/(240.97+J21))</f>
        <v>3.045099948254784</v>
      </c>
      <c r="AR21">
        <f>AQ21*1000/AA21</f>
        <v>34.75265012535705</v>
      </c>
      <c r="AS21">
        <f>(AR21-U21)</f>
        <v>13.369534356924433</v>
      </c>
      <c r="AT21">
        <f>IF(D21,P21,(O21+P21)/2)</f>
        <v>24.27177619934082</v>
      </c>
      <c r="AU21">
        <f>0.61365*EXP(17.502*AT21/(240.97+AT21))</f>
        <v>3.0442195552584184</v>
      </c>
      <c r="AV21">
        <f>IF(AS21&lt;&gt;0,(1000-(AR21+U21)/2)/AS21*AL21,0)</f>
        <v>1.7467026416971339</v>
      </c>
      <c r="AW21">
        <f>U21*AA21/1000</f>
        <v>1.8736333627826098</v>
      </c>
      <c r="AX21">
        <f>(AU21-AW21)</f>
        <v>1.1705861924758085</v>
      </c>
      <c r="AY21">
        <f>1/(1.6/F21+1.37/N21)</f>
        <v>1.1678050888628675</v>
      </c>
      <c r="AZ21">
        <f>G21*AA21*0.001</f>
        <v>34.078098402710431</v>
      </c>
      <c r="BA21">
        <f>G21/S21</f>
        <v>0.98707358274770807</v>
      </c>
      <c r="BB21">
        <f>(1-AL21*AA21/AQ21/F21)*100</f>
        <v>78.365399351320946</v>
      </c>
      <c r="BC21">
        <f>(S21-E21/(N21/1.35))</f>
        <v>395.22629021277629</v>
      </c>
      <c r="BD21">
        <f>E21*BB21/100/BC21</f>
        <v>-6.8563862610342896E-3</v>
      </c>
    </row>
    <row r="22" spans="1:56" x14ac:dyDescent="0.25">
      <c r="A22" s="1" t="s">
        <v>1</v>
      </c>
      <c r="B22" s="1" t="s">
        <v>3729</v>
      </c>
      <c r="K22" s="1">
        <v>2.72</v>
      </c>
    </row>
    <row r="23" spans="1:56" x14ac:dyDescent="0.25">
      <c r="A23" s="1" t="s">
        <v>1</v>
      </c>
      <c r="B23" s="1" t="s">
        <v>3728</v>
      </c>
      <c r="K23" s="1">
        <v>2.72</v>
      </c>
    </row>
    <row r="24" spans="1:56" x14ac:dyDescent="0.25">
      <c r="A24" s="1">
        <v>3</v>
      </c>
      <c r="B24" s="1" t="s">
        <v>3727</v>
      </c>
      <c r="C24" s="1">
        <v>689.50000222399831</v>
      </c>
      <c r="D24" s="1">
        <v>0</v>
      </c>
      <c r="E24">
        <f>(R24-S24*(1000-T24)/(1000-U24))*AK24</f>
        <v>-2.2031770337061345</v>
      </c>
      <c r="F24">
        <f>IF(AV24&lt;&gt;0,1/(1/AV24-1/N24),0)</f>
        <v>2.9309063222107055</v>
      </c>
      <c r="G24">
        <f>((AY24-AL24/2)*S24-E24)/(AY24+AL24/2)</f>
        <v>387.33130439278449</v>
      </c>
      <c r="H24">
        <f>AL24*1000</f>
        <v>23.530820532156241</v>
      </c>
      <c r="I24">
        <f>(AQ24-AW24)</f>
        <v>1.2042203211767895</v>
      </c>
      <c r="J24">
        <f>(P24+AP24*D24)</f>
        <v>24.248224258422852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24.214143753051758</v>
      </c>
      <c r="P24" s="1">
        <v>24.248224258422852</v>
      </c>
      <c r="Q24" s="1">
        <v>24.284521102905273</v>
      </c>
      <c r="R24" s="1">
        <v>400.03671264648438</v>
      </c>
      <c r="S24" s="1">
        <v>393.628662109375</v>
      </c>
      <c r="T24" s="1">
        <v>3.7658926099538803E-2</v>
      </c>
      <c r="U24" s="1">
        <v>20.950376510620117</v>
      </c>
      <c r="V24" s="1">
        <v>0.10876858234405518</v>
      </c>
      <c r="W24" s="1">
        <v>60.510028839111328</v>
      </c>
      <c r="X24" s="1">
        <v>299.64028930664063</v>
      </c>
      <c r="Y24" s="1">
        <v>50.017375946044922</v>
      </c>
      <c r="Z24" s="1">
        <v>4.0254096984863281</v>
      </c>
      <c r="AA24" s="1">
        <v>87.62152099609375</v>
      </c>
      <c r="AB24" s="1">
        <v>16.253429412841797</v>
      </c>
      <c r="AC24" s="1">
        <v>-2.5259951129555702E-2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1.1016187106861786</v>
      </c>
      <c r="AL24">
        <f>(U24-T24)/(1000-U24)*AK24</f>
        <v>2.353082053215624E-2</v>
      </c>
      <c r="AM24">
        <f>(P24+273.15)</f>
        <v>297.39822425842283</v>
      </c>
      <c r="AN24">
        <f>(O24+273.15)</f>
        <v>297.36414375305174</v>
      </c>
      <c r="AO24">
        <f>(Y24*AG24+Z24*AH24)*AI24</f>
        <v>8.0027799724911119</v>
      </c>
      <c r="AP24">
        <f>((AO24+0.00000010773*(AN24^4-AM24^4))-AL24*44100)/(L24*51.4+0.00000043092*AM24^3)</f>
        <v>-8.4893297259960541</v>
      </c>
      <c r="AQ24">
        <f>0.61365*EXP(17.502*J24/(240.97+J24))</f>
        <v>3.0399241764781593</v>
      </c>
      <c r="AR24">
        <f>AQ24*1000/AA24</f>
        <v>34.693807433606203</v>
      </c>
      <c r="AS24">
        <f>(AR24-U24)</f>
        <v>13.743430922986086</v>
      </c>
      <c r="AT24">
        <f>IF(D24,P24,(O24+P24)/2)</f>
        <v>24.231184005737305</v>
      </c>
      <c r="AU24">
        <f>0.61365*EXP(17.502*AT24/(240.97+AT24))</f>
        <v>3.0368196972065902</v>
      </c>
      <c r="AV24">
        <f>IF(AS24&lt;&gt;0,(1000-(AR24+U24)/2)/AS24*AL24,0)</f>
        <v>1.6645147785383505</v>
      </c>
      <c r="AW24">
        <f>U24*AA24/1000</f>
        <v>1.8357038553013698</v>
      </c>
      <c r="AX24">
        <f>(AU24-AW24)</f>
        <v>1.2011158419052204</v>
      </c>
      <c r="AY24">
        <f>1/(1.6/F24+1.37/N24)</f>
        <v>1.1092171809093527</v>
      </c>
      <c r="AZ24">
        <f>G24*AA24*0.001</f>
        <v>33.938558020296746</v>
      </c>
      <c r="BA24">
        <f>G24/S24</f>
        <v>0.98400178055417953</v>
      </c>
      <c r="BB24">
        <f>(1-AL24*AA24/AQ24/F24)*100</f>
        <v>76.858944166810559</v>
      </c>
      <c r="BC24">
        <f>(S24-E24/(N24/1.35))</f>
        <v>394.40074081226197</v>
      </c>
      <c r="BD24">
        <f>E24*BB24/100/BC24</f>
        <v>-4.2934468194577606E-3</v>
      </c>
    </row>
    <row r="25" spans="1:56" x14ac:dyDescent="0.25">
      <c r="A25" s="1" t="s">
        <v>1</v>
      </c>
      <c r="B25" s="1" t="s">
        <v>3726</v>
      </c>
      <c r="K25" s="1">
        <v>2.72</v>
      </c>
    </row>
    <row r="26" spans="1:56" x14ac:dyDescent="0.25">
      <c r="A26" s="1" t="s">
        <v>1</v>
      </c>
      <c r="B26" s="1" t="s">
        <v>3725</v>
      </c>
      <c r="K26" s="1">
        <v>2.72</v>
      </c>
    </row>
    <row r="27" spans="1:56" x14ac:dyDescent="0.25">
      <c r="A27" s="1">
        <v>4</v>
      </c>
      <c r="B27" s="1" t="s">
        <v>3724</v>
      </c>
      <c r="C27" s="1">
        <v>895.50000222399831</v>
      </c>
      <c r="D27" s="1">
        <v>0</v>
      </c>
      <c r="E27">
        <f>(R27-S27*(1000-T27)/(1000-U27))*AK27</f>
        <v>-1.5321921331847836</v>
      </c>
      <c r="F27">
        <f>IF(AV27&lt;&gt;0,1/(1/AV27-1/N27),0)</f>
        <v>2.8906391555830075</v>
      </c>
      <c r="G27">
        <f>((AY27-AL27/2)*S27-E27)/(AY27+AL27/2)</f>
        <v>386.03818632117071</v>
      </c>
      <c r="H27">
        <f>AL27*1000</f>
        <v>23.411324474227797</v>
      </c>
      <c r="I27">
        <f>(AQ27-AW27)</f>
        <v>1.2076628887125573</v>
      </c>
      <c r="J27">
        <f>(P27+AP27*D27)</f>
        <v>24.216167449951172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24.168388366699219</v>
      </c>
      <c r="P27" s="1">
        <v>24.216167449951172</v>
      </c>
      <c r="Q27" s="1">
        <v>24.246252059936523</v>
      </c>
      <c r="R27" s="1">
        <v>399.89486694335938</v>
      </c>
      <c r="S27" s="1">
        <v>392.93511962890625</v>
      </c>
      <c r="T27" s="1">
        <v>3.6035515367984772E-2</v>
      </c>
      <c r="U27" s="1">
        <v>20.844924926757813</v>
      </c>
      <c r="V27" s="1">
        <v>0.10436347872018814</v>
      </c>
      <c r="W27" s="1">
        <v>60.369583129882813</v>
      </c>
      <c r="X27" s="1">
        <v>299.63839721679688</v>
      </c>
      <c r="Y27" s="1">
        <v>100.36308288574219</v>
      </c>
      <c r="Z27" s="1">
        <v>3.9036939144134521</v>
      </c>
      <c r="AA27" s="1">
        <v>87.61956787109375</v>
      </c>
      <c r="AB27" s="1">
        <v>16.252086639404297</v>
      </c>
      <c r="AC27" s="1">
        <v>-2.6057032868266106E-2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1.1016117544735176</v>
      </c>
      <c r="AL27">
        <f>(U27-T27)/(1000-U27)*AK27</f>
        <v>2.3411324474227797E-2</v>
      </c>
      <c r="AM27">
        <f>(P27+273.15)</f>
        <v>297.36616744995115</v>
      </c>
      <c r="AN27">
        <f>(O27+273.15)</f>
        <v>297.3183883666992</v>
      </c>
      <c r="AO27">
        <f>(Y27*AG27+Z27*AH27)*AI27</f>
        <v>16.058092902792396</v>
      </c>
      <c r="AP27">
        <f>((AO27+0.00000010773*(AN27^4-AM27^4))-AL27*44100)/(L27*51.4+0.00000043092*AM27^3)</f>
        <v>-8.3810441162693845</v>
      </c>
      <c r="AQ27">
        <f>0.61365*EXP(17.502*J27/(240.97+J27))</f>
        <v>3.0340862031004674</v>
      </c>
      <c r="AR27">
        <f>AQ27*1000/AA27</f>
        <v>34.627952143797678</v>
      </c>
      <c r="AS27">
        <f>(AR27-U27)</f>
        <v>13.783027217039866</v>
      </c>
      <c r="AT27">
        <f>IF(D27,P27,(O27+P27)/2)</f>
        <v>24.192277908325195</v>
      </c>
      <c r="AU27">
        <f>0.61365*EXP(17.502*AT27/(240.97+AT27))</f>
        <v>3.0297419743759235</v>
      </c>
      <c r="AV27">
        <f>IF(AS27&lt;&gt;0,(1000-(AR27+U27)/2)/AS27*AL27,0)</f>
        <v>1.6514498124024926</v>
      </c>
      <c r="AW27">
        <f>U27*AA27/1000</f>
        <v>1.8264233143879101</v>
      </c>
      <c r="AX27">
        <f>(AU27-AW27)</f>
        <v>1.2033186599880135</v>
      </c>
      <c r="AY27">
        <f>1/(1.6/F27+1.37/N27)</f>
        <v>1.0999390510977118</v>
      </c>
      <c r="AZ27">
        <f>G27*AA27*0.001</f>
        <v>33.824499067201749</v>
      </c>
      <c r="BA27">
        <f>G27/S27</f>
        <v>0.9824476536629021</v>
      </c>
      <c r="BB27">
        <f>(1-AL27*AA27/AQ27/F27)*100</f>
        <v>76.611342489889253</v>
      </c>
      <c r="BC27">
        <f>(S27-E27/(N27/1.35))</f>
        <v>393.47205919239337</v>
      </c>
      <c r="BD27">
        <f>E27*BB27/100/BC27</f>
        <v>-2.9832689141044539E-3</v>
      </c>
    </row>
    <row r="28" spans="1:56" x14ac:dyDescent="0.25">
      <c r="A28" s="1" t="s">
        <v>1</v>
      </c>
      <c r="B28" s="1" t="s">
        <v>3723</v>
      </c>
      <c r="K28" s="1">
        <v>2.72</v>
      </c>
    </row>
    <row r="29" spans="1:56" x14ac:dyDescent="0.25">
      <c r="A29" s="1" t="s">
        <v>1</v>
      </c>
      <c r="B29" s="1" t="s">
        <v>3722</v>
      </c>
      <c r="K29" s="1">
        <v>2.72</v>
      </c>
    </row>
    <row r="30" spans="1:56" x14ac:dyDescent="0.25">
      <c r="A30" s="1">
        <v>5</v>
      </c>
      <c r="B30" s="1" t="s">
        <v>3721</v>
      </c>
      <c r="C30" s="1">
        <v>1102.5000022239983</v>
      </c>
      <c r="D30" s="1">
        <v>0</v>
      </c>
      <c r="E30">
        <f>(R30-S30*(1000-T30)/(1000-U30))*AK30</f>
        <v>-0.85157665004526217</v>
      </c>
      <c r="F30">
        <f>IF(AV30&lt;&gt;0,1/(1/AV30-1/N30),0)</f>
        <v>2.927717900957485</v>
      </c>
      <c r="G30">
        <f>((AY30-AL30/2)*S30-E30)/(AY30+AL30/2)</f>
        <v>384.86271263418479</v>
      </c>
      <c r="H30">
        <f>AL30*1000</f>
        <v>23.443097013856903</v>
      </c>
      <c r="I30">
        <f>(AQ30-AW30)</f>
        <v>1.2005156332049414</v>
      </c>
      <c r="J30">
        <f>(P30+AP30*D30)</f>
        <v>24.189678192138672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24.142839431762695</v>
      </c>
      <c r="P30" s="1">
        <v>24.189678192138672</v>
      </c>
      <c r="Q30" s="1">
        <v>24.221071243286133</v>
      </c>
      <c r="R30" s="1">
        <v>399.88848876953125</v>
      </c>
      <c r="S30" s="1">
        <v>392.3126220703125</v>
      </c>
      <c r="T30" s="1">
        <v>3.5346683114767075E-2</v>
      </c>
      <c r="U30" s="1">
        <v>20.872434616088867</v>
      </c>
      <c r="V30" s="1">
        <v>0.10252110660076141</v>
      </c>
      <c r="W30" s="1">
        <v>60.539344787597656</v>
      </c>
      <c r="X30" s="1">
        <v>299.63058471679688</v>
      </c>
      <c r="Y30" s="1">
        <v>150.51351928710938</v>
      </c>
      <c r="Z30" s="1">
        <v>3.8434219360351563</v>
      </c>
      <c r="AA30" s="1">
        <v>87.615745544433594</v>
      </c>
      <c r="AB30" s="1">
        <v>16.283449172973633</v>
      </c>
      <c r="AC30" s="1">
        <v>-2.5215797126293182E-2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1.101583032047047</v>
      </c>
      <c r="AL30">
        <f>(U30-T30)/(1000-U30)*AK30</f>
        <v>2.3443097013856901E-2</v>
      </c>
      <c r="AM30">
        <f>(P30+273.15)</f>
        <v>297.33967819213865</v>
      </c>
      <c r="AN30">
        <f>(O30+273.15)</f>
        <v>297.29283943176267</v>
      </c>
      <c r="AO30">
        <f>(Y30*AG30+Z30*AH30)*AI30</f>
        <v>24.082162547659209</v>
      </c>
      <c r="AP30">
        <f>((AO30+0.00000010773*(AN30^4-AM30^4))-AL30*44100)/(L30*51.4+0.00000043092*AM30^3)</f>
        <v>-8.3265798237851349</v>
      </c>
      <c r="AQ30">
        <f>0.61365*EXP(17.502*J30/(240.97+J30))</f>
        <v>3.029269553421011</v>
      </c>
      <c r="AR30">
        <f>AQ30*1000/AA30</f>
        <v>34.574488119658156</v>
      </c>
      <c r="AS30">
        <f>(AR30-U30)</f>
        <v>13.702053503569289</v>
      </c>
      <c r="AT30">
        <f>IF(D30,P30,(O30+P30)/2)</f>
        <v>24.166258811950684</v>
      </c>
      <c r="AU30">
        <f>0.61365*EXP(17.502*AT30/(240.97+AT30))</f>
        <v>3.0250166812475636</v>
      </c>
      <c r="AV30">
        <f>IF(AS30&lt;&gt;0,(1000-(AR30+U30)/2)/AS30*AL30,0)</f>
        <v>1.6634859303032548</v>
      </c>
      <c r="AW30">
        <f>U30*AA30/1000</f>
        <v>1.8287539202160696</v>
      </c>
      <c r="AX30">
        <f>(AU30-AW30)</f>
        <v>1.196262761031494</v>
      </c>
      <c r="AY30">
        <f>1/(1.6/F30+1.37/N30)</f>
        <v>1.1084861909910924</v>
      </c>
      <c r="AZ30">
        <f>G30*AA30*0.001</f>
        <v>33.720033499697202</v>
      </c>
      <c r="BA30">
        <f>G30/S30</f>
        <v>0.98101027339672875</v>
      </c>
      <c r="BB30">
        <f>(1-AL30*AA30/AQ30/F30)*100</f>
        <v>76.840456345743064</v>
      </c>
      <c r="BC30">
        <f>(S30-E30/(N30/1.35))</f>
        <v>392.6110475646405</v>
      </c>
      <c r="BD30">
        <f>E30*BB30/100/BC30</f>
        <v>-1.6666759330577325E-3</v>
      </c>
    </row>
    <row r="31" spans="1:56" x14ac:dyDescent="0.25">
      <c r="A31" s="1" t="s">
        <v>1</v>
      </c>
      <c r="B31" s="1" t="s">
        <v>3720</v>
      </c>
      <c r="K31" s="1">
        <v>2.72</v>
      </c>
    </row>
    <row r="32" spans="1:56" x14ac:dyDescent="0.25">
      <c r="A32" s="1" t="s">
        <v>1</v>
      </c>
      <c r="B32" s="1" t="s">
        <v>3719</v>
      </c>
      <c r="K32" s="1">
        <v>2.72</v>
      </c>
    </row>
    <row r="33" spans="1:56" x14ac:dyDescent="0.25">
      <c r="A33" s="1">
        <v>6</v>
      </c>
      <c r="B33" s="1" t="s">
        <v>3718</v>
      </c>
      <c r="C33" s="1">
        <v>1309.5000022239983</v>
      </c>
      <c r="D33" s="1">
        <v>0</v>
      </c>
      <c r="E33">
        <f>(R33-S33*(1000-T33)/(1000-U33))*AK33</f>
        <v>0.23388955182358048</v>
      </c>
      <c r="F33">
        <f>IF(AV33&lt;&gt;0,1/(1/AV33-1/N33),0)</f>
        <v>3.0884351473290472</v>
      </c>
      <c r="G33">
        <f>((AY33-AL33/2)*S33-E33)/(AY33+AL33/2)</f>
        <v>383.04929559499612</v>
      </c>
      <c r="H33">
        <f>AL33*1000</f>
        <v>23.701831577004899</v>
      </c>
      <c r="I33">
        <f>(AQ33-AW33)</f>
        <v>1.1776998015806526</v>
      </c>
      <c r="J33">
        <f>(P33+AP33*D33)</f>
        <v>24.171298980712891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24.132823944091797</v>
      </c>
      <c r="P33" s="1">
        <v>24.171298980712891</v>
      </c>
      <c r="Q33" s="1">
        <v>24.208158493041992</v>
      </c>
      <c r="R33" s="1">
        <v>399.9013671875</v>
      </c>
      <c r="S33" s="1">
        <v>391.27099609375</v>
      </c>
      <c r="T33" s="1">
        <v>3.5099741071462631E-2</v>
      </c>
      <c r="U33" s="1">
        <v>21.095893859863281</v>
      </c>
      <c r="V33" s="1">
        <v>0.10186052322387695</v>
      </c>
      <c r="W33" s="1">
        <v>61.220928192138672</v>
      </c>
      <c r="X33" s="1">
        <v>299.65133666992188</v>
      </c>
      <c r="Y33" s="1">
        <v>299.9461669921875</v>
      </c>
      <c r="Z33" s="1">
        <v>3.9193694591522217</v>
      </c>
      <c r="AA33" s="1">
        <v>87.610969543457031</v>
      </c>
      <c r="AB33" s="1">
        <v>16.293533325195313</v>
      </c>
      <c r="AC33" s="1">
        <v>-3.725164383649826E-2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1.1016593259923597</v>
      </c>
      <c r="AL33">
        <f>(U33-T33)/(1000-U33)*AK33</f>
        <v>2.3701831577004898E-2</v>
      </c>
      <c r="AM33">
        <f>(P33+273.15)</f>
        <v>297.32129898071287</v>
      </c>
      <c r="AN33">
        <f>(O33+273.15)</f>
        <v>297.28282394409177</v>
      </c>
      <c r="AO33">
        <f>(Y33*AG33+Z33*AH33)*AI33</f>
        <v>47.991385646058916</v>
      </c>
      <c r="AP33">
        <f>((AO33+0.00000010773*(AN33^4-AM33^4))-AL33*44100)/(L33*51.4+0.00000043092*AM33^3)</f>
        <v>-8.222926723264024</v>
      </c>
      <c r="AQ33">
        <f>0.61365*EXP(17.502*J33/(240.97+J33))</f>
        <v>3.0259315160291367</v>
      </c>
      <c r="AR33">
        <f>AQ33*1000/AA33</f>
        <v>34.538272225468361</v>
      </c>
      <c r="AS33">
        <f>(AR33-U33)</f>
        <v>13.44237836560508</v>
      </c>
      <c r="AT33">
        <f>IF(D33,P33,(O33+P33)/2)</f>
        <v>24.152061462402344</v>
      </c>
      <c r="AU33">
        <f>0.61365*EXP(17.502*AT33/(240.97+AT33))</f>
        <v>3.0224410377010087</v>
      </c>
      <c r="AV33">
        <f>IF(AS33&lt;&gt;0,(1000-(AR33+U33)/2)/AS33*AL33,0)</f>
        <v>1.7141695563876405</v>
      </c>
      <c r="AW33">
        <f>U33*AA33/1000</f>
        <v>1.8482317144484841</v>
      </c>
      <c r="AX33">
        <f>(AU33-AW33)</f>
        <v>1.1742093232525246</v>
      </c>
      <c r="AY33">
        <f>1/(1.6/F33+1.37/N33)</f>
        <v>1.1445678571460882</v>
      </c>
      <c r="AZ33">
        <f>G33*AA33*0.001</f>
        <v>33.559320170015873</v>
      </c>
      <c r="BA33">
        <f>G33/S33</f>
        <v>0.9789871966467355</v>
      </c>
      <c r="BB33">
        <f>(1-AL33*AA33/AQ33/F33)*100</f>
        <v>77.780063509159675</v>
      </c>
      <c r="BC33">
        <f>(S33-E33/(N33/1.35))</f>
        <v>391.18903212125571</v>
      </c>
      <c r="BD33">
        <f>E33*BB33/100/BC33</f>
        <v>4.6504228649560094E-4</v>
      </c>
    </row>
    <row r="34" spans="1:56" x14ac:dyDescent="0.25">
      <c r="A34" s="1" t="s">
        <v>1</v>
      </c>
      <c r="B34" s="1" t="s">
        <v>3717</v>
      </c>
      <c r="K34" s="1">
        <v>2.72</v>
      </c>
    </row>
    <row r="35" spans="1:56" x14ac:dyDescent="0.25">
      <c r="A35" s="1" t="s">
        <v>1</v>
      </c>
      <c r="B35" s="1" t="s">
        <v>3716</v>
      </c>
      <c r="K35" s="1">
        <v>2.72</v>
      </c>
    </row>
    <row r="36" spans="1:56" x14ac:dyDescent="0.25">
      <c r="A36" s="1">
        <v>7</v>
      </c>
      <c r="B36" s="1" t="s">
        <v>3715</v>
      </c>
      <c r="C36" s="1">
        <v>1516.5000022239983</v>
      </c>
      <c r="D36" s="1">
        <v>0</v>
      </c>
      <c r="E36">
        <f>(R36-S36*(1000-T36)/(1000-U36))*AK36</f>
        <v>0.90925255560985507</v>
      </c>
      <c r="F36">
        <f>IF(AV36&lt;&gt;0,1/(1/AV36-1/N36),0)</f>
        <v>3.3627943280790049</v>
      </c>
      <c r="G36">
        <f>((AY36-AL36/2)*S36-E36)/(AY36+AL36/2)</f>
        <v>382.27022721539811</v>
      </c>
      <c r="H36">
        <f>AL36*1000</f>
        <v>24.133108470824052</v>
      </c>
      <c r="I36">
        <f>(AQ36-AW36)</f>
        <v>1.1445556388437341</v>
      </c>
      <c r="J36">
        <f>(P36+AP36*D36)</f>
        <v>24.169544219970703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24.144203186035156</v>
      </c>
      <c r="P36" s="1">
        <v>24.169544219970703</v>
      </c>
      <c r="Q36" s="1">
        <v>24.209806442260742</v>
      </c>
      <c r="R36" s="1">
        <v>400.167724609375</v>
      </c>
      <c r="S36" s="1">
        <v>390.78179931640625</v>
      </c>
      <c r="T36" s="1">
        <v>3.566129133105278E-2</v>
      </c>
      <c r="U36" s="1">
        <v>21.47157096862793</v>
      </c>
      <c r="V36" s="1">
        <v>0.10341469198465347</v>
      </c>
      <c r="W36" s="1">
        <v>62.265712738037109</v>
      </c>
      <c r="X36" s="1">
        <v>299.64959716796875</v>
      </c>
      <c r="Y36" s="1">
        <v>499.6585693359375</v>
      </c>
      <c r="Z36" s="1">
        <v>3.7910082340240479</v>
      </c>
      <c r="AA36" s="1">
        <v>87.606880187988281</v>
      </c>
      <c r="AB36" s="1">
        <v>16.72828483581543</v>
      </c>
      <c r="AC36" s="1">
        <v>-4.8572711646556854E-2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1.1016529307645908</v>
      </c>
      <c r="AL36">
        <f>(U36-T36)/(1000-U36)*AK36</f>
        <v>2.413310847082405E-2</v>
      </c>
      <c r="AM36">
        <f>(P36+273.15)</f>
        <v>297.31954421997068</v>
      </c>
      <c r="AN36">
        <f>(O36+273.15)</f>
        <v>297.29420318603513</v>
      </c>
      <c r="AO36">
        <f>(Y36*AG36+Z36*AH36)*AI36</f>
        <v>79.945369306831708</v>
      </c>
      <c r="AP36">
        <f>((AO36+0.00000010773*(AN36^4-AM36^4))-AL36*44100)/(L36*51.4+0.00000043092*AM36^3)</f>
        <v>-8.1151078742677782</v>
      </c>
      <c r="AQ36">
        <f>0.61365*EXP(17.502*J36/(240.97+J36))</f>
        <v>3.0256129841402086</v>
      </c>
      <c r="AR36">
        <f>AQ36*1000/AA36</f>
        <v>34.536248496097549</v>
      </c>
      <c r="AS36">
        <f>(AR36-U36)</f>
        <v>13.06467752746962</v>
      </c>
      <c r="AT36">
        <f>IF(D36,P36,(O36+P36)/2)</f>
        <v>24.15687370300293</v>
      </c>
      <c r="AU36">
        <f>0.61365*EXP(17.502*AT36/(240.97+AT36))</f>
        <v>3.0233138460823623</v>
      </c>
      <c r="AV36">
        <f>IF(AS36&lt;&gt;0,(1000-(AR36+U36)/2)/AS36*AL36,0)</f>
        <v>1.795473866869258</v>
      </c>
      <c r="AW36">
        <f>U36*AA36/1000</f>
        <v>1.8810573452964745</v>
      </c>
      <c r="AX36">
        <f>(AU36-AW36)</f>
        <v>1.1422565007858878</v>
      </c>
      <c r="AY36">
        <f>1/(1.6/F36+1.37/N36)</f>
        <v>1.2027539259566862</v>
      </c>
      <c r="AZ36">
        <f>G36*AA36*0.001</f>
        <v>33.489501995094443</v>
      </c>
      <c r="BA36">
        <f>G36/S36</f>
        <v>0.97821911840342257</v>
      </c>
      <c r="BB36">
        <f>(1-AL36*AA36/AQ36/F36)*100</f>
        <v>79.220370579447035</v>
      </c>
      <c r="BC36">
        <f>(S36-E36/(N36/1.35))</f>
        <v>390.46316194728342</v>
      </c>
      <c r="BD36">
        <f>E36*BB36/100/BC36</f>
        <v>1.8447662014130532E-3</v>
      </c>
    </row>
    <row r="37" spans="1:56" x14ac:dyDescent="0.25">
      <c r="A37" s="1" t="s">
        <v>1</v>
      </c>
      <c r="B37" s="1" t="s">
        <v>3714</v>
      </c>
      <c r="K37" s="1">
        <v>2.72</v>
      </c>
    </row>
    <row r="38" spans="1:56" x14ac:dyDescent="0.25">
      <c r="A38" s="1" t="s">
        <v>1</v>
      </c>
      <c r="B38" s="1" t="s">
        <v>3713</v>
      </c>
      <c r="K38" s="1">
        <v>2.72</v>
      </c>
    </row>
    <row r="39" spans="1:56" x14ac:dyDescent="0.25">
      <c r="A39" s="1">
        <v>8</v>
      </c>
      <c r="B39" s="1" t="s">
        <v>3712</v>
      </c>
      <c r="C39" s="1">
        <v>1722.5000022239983</v>
      </c>
      <c r="D39" s="1">
        <v>0</v>
      </c>
      <c r="E39">
        <f>(R39-S39*(1000-T39)/(1000-U39))*AK39</f>
        <v>1.1187648642441455</v>
      </c>
      <c r="F39">
        <f>IF(AV39&lt;&gt;0,1/(1/AV39-1/N39),0)</f>
        <v>3.8679423247288627</v>
      </c>
      <c r="G39">
        <f>((AY39-AL39/2)*S39-E39)/(AY39+AL39/2)</f>
        <v>382.1005861395422</v>
      </c>
      <c r="H39">
        <f>AL39*1000</f>
        <v>24.775234069023099</v>
      </c>
      <c r="I39">
        <f>(AQ39-AW39)</f>
        <v>1.092757170821852</v>
      </c>
      <c r="J39">
        <f>(P39+AP39*D39)</f>
        <v>24.150321960449219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24.177417755126953</v>
      </c>
      <c r="P39" s="1">
        <v>24.150321960449219</v>
      </c>
      <c r="Q39" s="1">
        <v>24.232301712036133</v>
      </c>
      <c r="R39" s="1">
        <v>400.11367797851563</v>
      </c>
      <c r="S39" s="1">
        <v>390.3221435546875</v>
      </c>
      <c r="T39" s="1">
        <v>3.4306768327951431E-2</v>
      </c>
      <c r="U39" s="1">
        <v>22.023645401000977</v>
      </c>
      <c r="V39" s="1">
        <v>9.9285833537578583E-2</v>
      </c>
      <c r="W39" s="1">
        <v>63.737743377685547</v>
      </c>
      <c r="X39" s="1">
        <v>299.71112060546875</v>
      </c>
      <c r="Y39" s="1">
        <v>750.15771484375</v>
      </c>
      <c r="Z39" s="1">
        <v>3.7726552486419678</v>
      </c>
      <c r="AA39" s="1">
        <v>87.604408264160156</v>
      </c>
      <c r="AB39" s="1">
        <v>16.996271133422852</v>
      </c>
      <c r="AC39" s="1">
        <v>-7.388923317193985E-2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1.1018791198730467</v>
      </c>
      <c r="AL39">
        <f>(U39-T39)/(1000-U39)*AK39</f>
        <v>2.47752340690231E-2</v>
      </c>
      <c r="AM39">
        <f>(P39+273.15)</f>
        <v>297.3003219604492</v>
      </c>
      <c r="AN39">
        <f>(O39+273.15)</f>
        <v>297.32741775512693</v>
      </c>
      <c r="AO39">
        <f>(Y39*AG39+Z39*AH39)*AI39</f>
        <v>120.02523169222695</v>
      </c>
      <c r="AP39">
        <f>((AO39+0.00000010773*(AN39^4-AM39^4))-AL39*44100)/(L39*51.4+0.00000043092*AM39^3)</f>
        <v>-8.0134159339774218</v>
      </c>
      <c r="AQ39">
        <f>0.61365*EXP(17.502*J39/(240.97+J39))</f>
        <v>3.0221255939962348</v>
      </c>
      <c r="AR39">
        <f>AQ39*1000/AA39</f>
        <v>34.497414615065857</v>
      </c>
      <c r="AS39">
        <f>(AR39-U39)</f>
        <v>12.47376921406488</v>
      </c>
      <c r="AT39">
        <f>IF(D39,P39,(O39+P39)/2)</f>
        <v>24.163869857788086</v>
      </c>
      <c r="AU39">
        <f>0.61365*EXP(17.502*AT39/(240.97+AT39))</f>
        <v>3.0245831496153128</v>
      </c>
      <c r="AV39">
        <f>IF(AS39&lt;&gt;0,(1000-(AR39+U39)/2)/AS39*AL39,0)</f>
        <v>1.9300559766660919</v>
      </c>
      <c r="AW39">
        <f>U39*AA39/1000</f>
        <v>1.9293684231743828</v>
      </c>
      <c r="AX39">
        <f>(AU39-AW39)</f>
        <v>1.09521472644093</v>
      </c>
      <c r="AY39">
        <f>1/(1.6/F39+1.37/N39)</f>
        <v>1.2999047855289481</v>
      </c>
      <c r="AZ39">
        <f>G39*AA39*0.001</f>
        <v>33.473695746143349</v>
      </c>
      <c r="BA39">
        <f>G39/S39</f>
        <v>0.97893648220859042</v>
      </c>
      <c r="BB39">
        <f>(1-AL39*AA39/AQ39/F39)*100</f>
        <v>81.432594243738691</v>
      </c>
      <c r="BC39">
        <f>(S39-E39/(N39/1.35))</f>
        <v>389.93008494477721</v>
      </c>
      <c r="BD39">
        <f>E39*BB39/100/BC39</f>
        <v>2.3364169311800406E-3</v>
      </c>
    </row>
    <row r="40" spans="1:56" x14ac:dyDescent="0.25">
      <c r="A40" s="1" t="s">
        <v>1</v>
      </c>
      <c r="B40" s="1" t="s">
        <v>3711</v>
      </c>
      <c r="K40" s="1">
        <v>2.72</v>
      </c>
    </row>
    <row r="41" spans="1:56" x14ac:dyDescent="0.25">
      <c r="A41" s="1" t="s">
        <v>1</v>
      </c>
      <c r="B41" s="1" t="s">
        <v>3710</v>
      </c>
      <c r="K41" s="1">
        <v>2.72</v>
      </c>
    </row>
    <row r="42" spans="1:56" x14ac:dyDescent="0.25">
      <c r="A42" s="1">
        <v>9</v>
      </c>
      <c r="B42" s="1" t="s">
        <v>3709</v>
      </c>
      <c r="C42" s="1">
        <v>1929.0000022128224</v>
      </c>
      <c r="D42" s="1">
        <v>0</v>
      </c>
      <c r="E42">
        <f>(R42-S42*(1000-T42)/(1000-U42))*AK42</f>
        <v>1.3331524420731535</v>
      </c>
      <c r="F42">
        <f>IF(AV42&lt;&gt;0,1/(1/AV42-1/N42),0)</f>
        <v>4.5028065215442519</v>
      </c>
      <c r="G42">
        <f>((AY42-AL42/2)*S42-E42)/(AY42+AL42/2)</f>
        <v>381.89320016663635</v>
      </c>
      <c r="H42">
        <f>AL42*1000</f>
        <v>25.484607970203982</v>
      </c>
      <c r="I42">
        <f>(AQ42-AW42)</f>
        <v>1.0445466236215519</v>
      </c>
      <c r="J42">
        <f>(P42+AP42*D42)</f>
        <v>24.184755325317383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24.228059768676758</v>
      </c>
      <c r="P42" s="1">
        <v>24.184755325317383</v>
      </c>
      <c r="Q42" s="1">
        <v>24.268285751342773</v>
      </c>
      <c r="R42" s="1">
        <v>400.06185913085938</v>
      </c>
      <c r="S42" s="1">
        <v>389.83233642578125</v>
      </c>
      <c r="T42" s="1">
        <v>3.4048743546009064E-2</v>
      </c>
      <c r="U42" s="1">
        <v>22.646259307861328</v>
      </c>
      <c r="V42" s="1">
        <v>9.8236091434955597E-2</v>
      </c>
      <c r="W42" s="1">
        <v>65.338096618652344</v>
      </c>
      <c r="X42" s="1">
        <v>299.60952758789063</v>
      </c>
      <c r="Y42" s="1">
        <v>1000.4639282226563</v>
      </c>
      <c r="Z42" s="1">
        <v>4.0019063949584961</v>
      </c>
      <c r="AA42" s="1">
        <v>87.600715637207031</v>
      </c>
      <c r="AB42" s="1">
        <v>17.204132080078125</v>
      </c>
      <c r="AC42" s="1">
        <v>-9.0568900108337402E-2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1.1015056161319507</v>
      </c>
      <c r="AL42">
        <f>(U42-T42)/(1000-U42)*AK42</f>
        <v>2.5484607970203983E-2</v>
      </c>
      <c r="AM42">
        <f>(P42+273.15)</f>
        <v>297.33475532531736</v>
      </c>
      <c r="AN42">
        <f>(O42+273.15)</f>
        <v>297.37805976867674</v>
      </c>
      <c r="AO42">
        <f>(Y42*AG42+Z42*AH42)*AI42</f>
        <v>160.07422493768718</v>
      </c>
      <c r="AP42">
        <f>((AO42+0.00000010773*(AN42^4-AM42^4))-AL42*44100)/(L42*51.4+0.00000043092*AM42^3)</f>
        <v>-7.9393968824717032</v>
      </c>
      <c r="AQ42">
        <f>0.61365*EXP(17.502*J42/(240.97+J42))</f>
        <v>3.0283751454959651</v>
      </c>
      <c r="AR42">
        <f>AQ42*1000/AA42</f>
        <v>34.570210111499478</v>
      </c>
      <c r="AS42">
        <f>(AR42-U42)</f>
        <v>11.923950803638149</v>
      </c>
      <c r="AT42">
        <f>IF(D42,P42,(O42+P42)/2)</f>
        <v>24.20640754699707</v>
      </c>
      <c r="AU42">
        <f>0.61365*EXP(17.502*AT42/(240.97+AT42))</f>
        <v>3.0323107417481294</v>
      </c>
      <c r="AV42">
        <f>IF(AS42&lt;&gt;0,(1000-(AR42+U42)/2)/AS42*AL42,0)</f>
        <v>2.0761187907916363</v>
      </c>
      <c r="AW42">
        <f>U42*AA42/1000</f>
        <v>1.9838285218744132</v>
      </c>
      <c r="AX42">
        <f>(AU42-AW42)</f>
        <v>1.0484822198737163</v>
      </c>
      <c r="AY42">
        <f>1/(1.6/F42+1.37/N42)</f>
        <v>1.406540139619973</v>
      </c>
      <c r="AZ42">
        <f>G42*AA42*0.001</f>
        <v>33.454117631580502</v>
      </c>
      <c r="BA42">
        <f>G42/S42</f>
        <v>0.97963448509188411</v>
      </c>
      <c r="BB42">
        <f>(1-AL42*AA42/AQ42/F42)*100</f>
        <v>83.628342455018128</v>
      </c>
      <c r="BC42">
        <f>(S42-E42/(N42/1.35))</f>
        <v>389.36514809162588</v>
      </c>
      <c r="BD42">
        <f>E42*BB42/100/BC42</f>
        <v>2.8633617959099304E-3</v>
      </c>
    </row>
    <row r="43" spans="1:56" x14ac:dyDescent="0.25">
      <c r="A43" s="1" t="s">
        <v>1</v>
      </c>
      <c r="B43" s="1" t="s">
        <v>3708</v>
      </c>
      <c r="K43" s="1">
        <v>2.72</v>
      </c>
    </row>
    <row r="44" spans="1:56" x14ac:dyDescent="0.25">
      <c r="A44" s="1" t="s">
        <v>1</v>
      </c>
      <c r="B44" s="1" t="s">
        <v>3707</v>
      </c>
      <c r="K44" s="1">
        <v>2.72</v>
      </c>
    </row>
    <row r="45" spans="1:56" x14ac:dyDescent="0.25">
      <c r="A45" s="1">
        <v>10</v>
      </c>
      <c r="B45" s="1" t="s">
        <v>3706</v>
      </c>
      <c r="C45" s="1">
        <v>2136.0000022128224</v>
      </c>
      <c r="D45" s="1">
        <v>0</v>
      </c>
      <c r="E45">
        <f>(R45-S45*(1000-T45)/(1000-U45))*AK45</f>
        <v>1.3016127208659292</v>
      </c>
      <c r="F45">
        <f>IF(AV45&lt;&gt;0,1/(1/AV45-1/N45),0)</f>
        <v>4.9230299571206277</v>
      </c>
      <c r="G45">
        <f>((AY45-AL45/2)*S45-E45)/(AY45+AL45/2)</f>
        <v>381.7154184443537</v>
      </c>
      <c r="H45">
        <f>AL45*1000</f>
        <v>26.24902157777014</v>
      </c>
      <c r="I45">
        <f>(AQ45-AW45)</f>
        <v>1.032892063072989</v>
      </c>
      <c r="J45">
        <f>(P45+AP45*D45)</f>
        <v>24.437192916870117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24.288951873779297</v>
      </c>
      <c r="P45" s="1">
        <v>24.437192916870117</v>
      </c>
      <c r="Q45" s="1">
        <v>24.314424514770508</v>
      </c>
      <c r="R45" s="1">
        <v>399.95291137695313</v>
      </c>
      <c r="S45" s="1">
        <v>389.49050903320313</v>
      </c>
      <c r="T45" s="1">
        <v>3.3734049648046494E-2</v>
      </c>
      <c r="U45" s="1">
        <v>23.306522369384766</v>
      </c>
      <c r="V45" s="1">
        <v>9.6972435712814331E-2</v>
      </c>
      <c r="W45" s="1">
        <v>66.997299194335938</v>
      </c>
      <c r="X45" s="1">
        <v>299.63455200195313</v>
      </c>
      <c r="Y45" s="1">
        <v>1250.3626708984375</v>
      </c>
      <c r="Z45" s="1">
        <v>3.7452394962310791</v>
      </c>
      <c r="AA45" s="1">
        <v>87.599761962890625</v>
      </c>
      <c r="AB45" s="1">
        <v>17.530506134033203</v>
      </c>
      <c r="AC45" s="1">
        <v>-0.11036717891693115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1.1015976176542392</v>
      </c>
      <c r="AL45">
        <f>(U45-T45)/(1000-U45)*AK45</f>
        <v>2.6249021577770142E-2</v>
      </c>
      <c r="AM45">
        <f>(P45+273.15)</f>
        <v>297.58719291687009</v>
      </c>
      <c r="AN45">
        <f>(O45+273.15)</f>
        <v>297.43895187377927</v>
      </c>
      <c r="AO45">
        <f>(Y45*AG45+Z45*AH45)*AI45</f>
        <v>200.05802287210463</v>
      </c>
      <c r="AP45">
        <f>((AO45+0.00000010773*(AN45^4-AM45^4))-AL45*44100)/(L45*51.4+0.00000043092*AM45^3)</f>
        <v>-7.9037219757543733</v>
      </c>
      <c r="AQ45">
        <f>0.61365*EXP(17.502*J45/(240.97+J45))</f>
        <v>3.0745378748138799</v>
      </c>
      <c r="AR45">
        <f>AQ45*1000/AA45</f>
        <v>35.097559695611146</v>
      </c>
      <c r="AS45">
        <f>(AR45-U45)</f>
        <v>11.79103732622638</v>
      </c>
      <c r="AT45">
        <f>IF(D45,P45,(O45+P45)/2)</f>
        <v>24.363072395324707</v>
      </c>
      <c r="AU45">
        <f>0.61365*EXP(17.502*AT45/(240.97+AT45))</f>
        <v>3.0609202508726781</v>
      </c>
      <c r="AV45">
        <f>IF(AS45&lt;&gt;0,(1000-(AR45+U45)/2)/AS45*AL45,0)</f>
        <v>2.1611751254415399</v>
      </c>
      <c r="AW45">
        <f>U45*AA45/1000</f>
        <v>2.0416458117408909</v>
      </c>
      <c r="AX45">
        <f>(AU45-AW45)</f>
        <v>1.0192744391317872</v>
      </c>
      <c r="AY45">
        <f>1/(1.6/F45+1.37/N45)</f>
        <v>1.46921931081805</v>
      </c>
      <c r="AZ45">
        <f>G45*AA45*0.001</f>
        <v>33.43817979329058</v>
      </c>
      <c r="BA45">
        <f>G45/S45</f>
        <v>0.98003779191398321</v>
      </c>
      <c r="BB45">
        <f>(1-AL45*AA45/AQ45/F45)*100</f>
        <v>84.808392890618165</v>
      </c>
      <c r="BC45">
        <f>(S45-E45/(N45/1.35))</f>
        <v>389.03437344091401</v>
      </c>
      <c r="BD45">
        <f>E45*BB45/100/BC45</f>
        <v>2.8374789108291934E-3</v>
      </c>
    </row>
    <row r="46" spans="1:56" x14ac:dyDescent="0.25">
      <c r="A46" s="1" t="s">
        <v>1</v>
      </c>
      <c r="B46" s="1" t="s">
        <v>3705</v>
      </c>
      <c r="K46" s="1">
        <v>2.72</v>
      </c>
    </row>
    <row r="47" spans="1:56" x14ac:dyDescent="0.25">
      <c r="A47" s="1" t="s">
        <v>1</v>
      </c>
      <c r="B47" s="1" t="s">
        <v>3704</v>
      </c>
      <c r="K47" s="1">
        <v>2.72</v>
      </c>
    </row>
    <row r="48" spans="1:56" x14ac:dyDescent="0.25">
      <c r="A48" s="1">
        <v>11</v>
      </c>
      <c r="B48" s="1" t="s">
        <v>3703</v>
      </c>
      <c r="C48" s="1">
        <v>2343.5000022016466</v>
      </c>
      <c r="D48" s="1">
        <v>0</v>
      </c>
      <c r="E48">
        <f>(R48-S48*(1000-T48)/(1000-U48))*AK48</f>
        <v>1.0078322391732981</v>
      </c>
      <c r="F48">
        <f>IF(AV48&lt;&gt;0,1/(1/AV48-1/N48),0)</f>
        <v>6.1456143141578901</v>
      </c>
      <c r="G48">
        <f>((AY48-AL48/2)*S48-E48)/(AY48+AL48/2)</f>
        <v>382.24774098028314</v>
      </c>
      <c r="H48">
        <f>AL48*1000</f>
        <v>27.336362277921111</v>
      </c>
      <c r="I48">
        <f>(AQ48-AW48)</f>
        <v>0.98102060592587836</v>
      </c>
      <c r="J48">
        <f>(P48+AP48*D48)</f>
        <v>24.60302734375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24.387012481689453</v>
      </c>
      <c r="P48" s="1">
        <v>24.60302734375</v>
      </c>
      <c r="Q48" s="1">
        <v>24.387319564819336</v>
      </c>
      <c r="R48" s="1">
        <v>399.94345092773438</v>
      </c>
      <c r="S48" s="1">
        <v>389.364990234375</v>
      </c>
      <c r="T48" s="1">
        <v>3.3544450998306274E-2</v>
      </c>
      <c r="U48" s="1">
        <v>24.250194549560547</v>
      </c>
      <c r="V48" s="1">
        <v>9.5856443047523499E-2</v>
      </c>
      <c r="W48" s="1">
        <v>69.297225952148438</v>
      </c>
      <c r="X48" s="1">
        <v>299.59463500976563</v>
      </c>
      <c r="Y48" s="1">
        <v>1600.4532470703125</v>
      </c>
      <c r="Z48" s="1">
        <v>3.6954834461212158</v>
      </c>
      <c r="AA48" s="1">
        <v>87.594215393066406</v>
      </c>
      <c r="AB48" s="1">
        <v>17.934425354003906</v>
      </c>
      <c r="AC48" s="1">
        <v>-0.13759200274944305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1.1014508640064911</v>
      </c>
      <c r="AL48">
        <f>(U48-T48)/(1000-U48)*AK48</f>
        <v>2.7336362277921113E-2</v>
      </c>
      <c r="AM48">
        <f>(P48+273.15)</f>
        <v>297.75302734374998</v>
      </c>
      <c r="AN48">
        <f>(O48+273.15)</f>
        <v>297.53701248168943</v>
      </c>
      <c r="AO48">
        <f>(Y48*AG48+Z48*AH48)*AI48</f>
        <v>256.07251380758316</v>
      </c>
      <c r="AP48">
        <f>((AO48+0.00000010773*(AN48^4-AM48^4))-AL48*44100)/(L48*51.4+0.00000043092*AM48^3)</f>
        <v>-7.8424224677044592</v>
      </c>
      <c r="AQ48">
        <f>0.61365*EXP(17.502*J48/(240.97+J48))</f>
        <v>3.1051973706238498</v>
      </c>
      <c r="AR48">
        <f>AQ48*1000/AA48</f>
        <v>35.449799472370692</v>
      </c>
      <c r="AS48">
        <f>(AR48-U48)</f>
        <v>11.199604922810146</v>
      </c>
      <c r="AT48">
        <f>IF(D48,P48,(O48+P48)/2)</f>
        <v>24.495019912719727</v>
      </c>
      <c r="AU48">
        <f>0.61365*EXP(17.502*AT48/(240.97+AT48))</f>
        <v>3.0851987537369494</v>
      </c>
      <c r="AV48">
        <f>IF(AS48&lt;&gt;0,(1000-(AR48+U48)/2)/AS48*AL48,0)</f>
        <v>2.3679738819733425</v>
      </c>
      <c r="AW48">
        <f>U48*AA48/1000</f>
        <v>2.1241767646979715</v>
      </c>
      <c r="AX48">
        <f>(AU48-AW48)</f>
        <v>0.96102198903897795</v>
      </c>
      <c r="AY48">
        <f>1/(1.6/F48+1.37/N48)</f>
        <v>1.6234326501773861</v>
      </c>
      <c r="AZ48">
        <f>G48*AA48*0.001</f>
        <v>33.482690956939983</v>
      </c>
      <c r="BA48">
        <f>G48/S48</f>
        <v>0.9817208803241203</v>
      </c>
      <c r="BB48">
        <f>(1-AL48*AA48/AQ48/F48)*100</f>
        <v>87.452371929075824</v>
      </c>
      <c r="BC48">
        <f>(S48-E48/(N48/1.35))</f>
        <v>389.01180671982115</v>
      </c>
      <c r="BD48">
        <f>E48*BB48/100/BC48</f>
        <v>2.2656721030006139E-3</v>
      </c>
    </row>
    <row r="49" spans="1:56" x14ac:dyDescent="0.25">
      <c r="A49" s="1" t="s">
        <v>1</v>
      </c>
      <c r="B49" s="1" t="s">
        <v>3702</v>
      </c>
      <c r="K49" s="1">
        <v>2.72</v>
      </c>
    </row>
    <row r="50" spans="1:56" x14ac:dyDescent="0.25">
      <c r="A50" s="1" t="s">
        <v>1</v>
      </c>
      <c r="B50" s="1" t="s">
        <v>3697</v>
      </c>
      <c r="K50" s="1">
        <v>2.72</v>
      </c>
    </row>
    <row r="51" spans="1:56" x14ac:dyDescent="0.25">
      <c r="A51" s="1">
        <v>12</v>
      </c>
      <c r="B51" s="1" t="s">
        <v>3701</v>
      </c>
      <c r="C51" s="1">
        <v>2551.0000021904707</v>
      </c>
      <c r="D51" s="1">
        <v>0</v>
      </c>
      <c r="E51">
        <f>(R51-S51*(1000-T51)/(1000-U51))*AK51</f>
        <v>1.0952581496794429</v>
      </c>
      <c r="F51">
        <f>IF(AV51&lt;&gt;0,1/(1/AV51-1/N51),0)</f>
        <v>8.0362533315757645</v>
      </c>
      <c r="G51">
        <f>((AY51-AL51/2)*S51-E51)/(AY51+AL51/2)</f>
        <v>382.29258394378496</v>
      </c>
      <c r="H51">
        <f>AL51*1000</f>
        <v>28.567487378681328</v>
      </c>
      <c r="I51">
        <f>(AQ51-AW51)</f>
        <v>0.93151313448572459</v>
      </c>
      <c r="J51">
        <f>(P51+AP51*D51)</f>
        <v>24.838161468505859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24.515893936157227</v>
      </c>
      <c r="P51" s="1">
        <v>24.838161468505859</v>
      </c>
      <c r="Q51" s="1">
        <v>24.491500854492188</v>
      </c>
      <c r="R51" s="1">
        <v>400.0970458984375</v>
      </c>
      <c r="S51" s="1">
        <v>389.01165771484375</v>
      </c>
      <c r="T51" s="1">
        <v>3.3867627382278442E-2</v>
      </c>
      <c r="U51" s="1">
        <v>25.316926956176758</v>
      </c>
      <c r="V51" s="1">
        <v>9.6036002039909363E-2</v>
      </c>
      <c r="W51" s="1">
        <v>71.789390563964844</v>
      </c>
      <c r="X51" s="1">
        <v>299.55374145507813</v>
      </c>
      <c r="Y51" s="1">
        <v>2000.5792236328125</v>
      </c>
      <c r="Z51" s="1">
        <v>3.6731970310211182</v>
      </c>
      <c r="AA51" s="1">
        <v>87.5941162109375</v>
      </c>
      <c r="AB51" s="1">
        <v>18.306516647338867</v>
      </c>
      <c r="AC51" s="1">
        <v>-0.1766890287399292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1.101300520055434</v>
      </c>
      <c r="AL51">
        <f>(U51-T51)/(1000-U51)*AK51</f>
        <v>2.8567487378681328E-2</v>
      </c>
      <c r="AM51">
        <f>(P51+273.15)</f>
        <v>297.98816146850584</v>
      </c>
      <c r="AN51">
        <f>(O51+273.15)</f>
        <v>297.6658939361572</v>
      </c>
      <c r="AO51">
        <f>(Y51*AG51+Z51*AH51)*AI51</f>
        <v>320.09266862662116</v>
      </c>
      <c r="AP51">
        <f>((AO51+0.00000010773*(AN51^4-AM51^4))-AL51*44100)/(L51*51.4+0.00000043092*AM51^3)</f>
        <v>-7.7705570751573427</v>
      </c>
      <c r="AQ51">
        <f>0.61365*EXP(17.502*J51/(240.97+J51))</f>
        <v>3.1491269763888878</v>
      </c>
      <c r="AR51">
        <f>AQ51*1000/AA51</f>
        <v>35.951352814673065</v>
      </c>
      <c r="AS51">
        <f>(AR51-U51)</f>
        <v>10.634425858496307</v>
      </c>
      <c r="AT51">
        <f>IF(D51,P51,(O51+P51)/2)</f>
        <v>24.677027702331543</v>
      </c>
      <c r="AU51">
        <f>0.61365*EXP(17.502*AT51/(240.97+AT51))</f>
        <v>3.1189645742540422</v>
      </c>
      <c r="AV51">
        <f>IF(AS51&lt;&gt;0,(1000-(AR51+U51)/2)/AS51*AL51,0)</f>
        <v>2.6040284019680353</v>
      </c>
      <c r="AW51">
        <f>U51*AA51/1000</f>
        <v>2.2176138419031632</v>
      </c>
      <c r="AX51">
        <f>(AU51-AW51)</f>
        <v>0.90135073235087892</v>
      </c>
      <c r="AY51">
        <f>1/(1.6/F51+1.37/N51)</f>
        <v>1.8026845152682203</v>
      </c>
      <c r="AZ51">
        <f>G51*AA51*0.001</f>
        <v>33.486581024551484</v>
      </c>
      <c r="BA51">
        <f>G51/S51</f>
        <v>0.98272783440339961</v>
      </c>
      <c r="BB51">
        <f>(1-AL51*AA51/AQ51/F51)*100</f>
        <v>90.11211997479181</v>
      </c>
      <c r="BC51">
        <f>(S51-E51/(N51/1.35))</f>
        <v>388.6278367696388</v>
      </c>
      <c r="BD51">
        <f>E51*BB51/100/BC51</f>
        <v>2.5396027883042519E-3</v>
      </c>
    </row>
    <row r="52" spans="1:56" x14ac:dyDescent="0.25">
      <c r="A52" s="1" t="s">
        <v>1</v>
      </c>
      <c r="B52" s="1" t="s">
        <v>3700</v>
      </c>
    </row>
    <row r="53" spans="1:56" x14ac:dyDescent="0.25">
      <c r="A53" s="1" t="s">
        <v>1</v>
      </c>
      <c r="B53" s="1" t="s">
        <v>3699</v>
      </c>
    </row>
    <row r="54" spans="1:56" x14ac:dyDescent="0.25">
      <c r="A54" s="1" t="s">
        <v>1</v>
      </c>
      <c r="B54" s="1" t="s">
        <v>3698</v>
      </c>
    </row>
    <row r="55" spans="1:56" x14ac:dyDescent="0.25">
      <c r="A55" s="1" t="s">
        <v>1</v>
      </c>
      <c r="B55" s="1" t="s">
        <v>3697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1F0C6-4D9E-4E05-9088-C7CF190D34E2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8828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8827</v>
      </c>
    </row>
    <row r="12" spans="1:56" x14ac:dyDescent="0.25">
      <c r="A12" s="1" t="s">
        <v>1</v>
      </c>
      <c r="B12" s="1" t="s">
        <v>8826</v>
      </c>
    </row>
    <row r="13" spans="1:56" x14ac:dyDescent="0.25">
      <c r="A13" s="1" t="s">
        <v>1</v>
      </c>
      <c r="B13" s="1" t="s">
        <v>8825</v>
      </c>
    </row>
    <row r="14" spans="1:56" x14ac:dyDescent="0.25">
      <c r="A14" s="1" t="s">
        <v>1</v>
      </c>
      <c r="B14" s="1" t="s">
        <v>8824</v>
      </c>
    </row>
    <row r="15" spans="1:56" x14ac:dyDescent="0.25">
      <c r="A15" s="1" t="s">
        <v>1</v>
      </c>
      <c r="B15" s="1" t="s">
        <v>8219</v>
      </c>
    </row>
    <row r="16" spans="1:56" x14ac:dyDescent="0.25">
      <c r="A16" s="1" t="s">
        <v>1</v>
      </c>
      <c r="B16" s="1" t="s">
        <v>8823</v>
      </c>
    </row>
    <row r="17" spans="1:56" x14ac:dyDescent="0.25">
      <c r="A17" s="1" t="s">
        <v>1</v>
      </c>
      <c r="B17" s="1" t="s">
        <v>8216</v>
      </c>
    </row>
    <row r="18" spans="1:56" x14ac:dyDescent="0.25">
      <c r="A18" s="1">
        <v>1</v>
      </c>
      <c r="B18" s="1" t="s">
        <v>8215</v>
      </c>
      <c r="C18" s="1">
        <v>230.5000015757978</v>
      </c>
      <c r="D18" s="1">
        <v>0</v>
      </c>
      <c r="E18">
        <f>(R18-S18*(1000-T18)/(1000-U18))*AK18</f>
        <v>-2.92250900891572</v>
      </c>
      <c r="F18">
        <f>IF(AV18&lt;&gt;0,1/(1/AV18-1/N18),0)</f>
        <v>48.632390024998969</v>
      </c>
      <c r="G18">
        <f>((AY18-AL18/2)*S18-E18)/(AY18+AL18/2)</f>
        <v>390.46404183324358</v>
      </c>
      <c r="H18">
        <f>AL18*1000</f>
        <v>26.928602915356983</v>
      </c>
      <c r="I18">
        <f>(AQ18-AW18)</f>
        <v>0.58814851378467514</v>
      </c>
      <c r="J18">
        <f>(P18+AP18*D18)</f>
        <v>22.593315124511719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24.575214385986328</v>
      </c>
      <c r="P18" s="1">
        <v>22.593315124511719</v>
      </c>
      <c r="Q18" s="1">
        <v>24.710271835327148</v>
      </c>
      <c r="R18" s="1">
        <v>400.09121704101563</v>
      </c>
      <c r="S18" s="1">
        <v>393.1566162109375</v>
      </c>
      <c r="T18" s="1">
        <v>0.70493483543395996</v>
      </c>
      <c r="U18" s="1">
        <v>24.472383499145508</v>
      </c>
      <c r="V18" s="1">
        <v>2.0097591876983643</v>
      </c>
      <c r="W18" s="1">
        <v>69.770416259765625</v>
      </c>
      <c r="X18" s="1">
        <v>300.6351318359375</v>
      </c>
      <c r="Y18" s="1">
        <v>-0.18824620544910431</v>
      </c>
      <c r="Z18" s="1">
        <v>2.7047464847564697</v>
      </c>
      <c r="AA18" s="1">
        <v>88.381607055664063</v>
      </c>
      <c r="AB18" s="1">
        <v>153.0782470703125</v>
      </c>
      <c r="AC18" s="1">
        <v>11.03437614440918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1.1052762199850641</v>
      </c>
      <c r="AL18">
        <f>(U18-T18)/(1000-U18)*AK18</f>
        <v>2.6928602915356984E-2</v>
      </c>
      <c r="AM18">
        <f>(P18+273.15)</f>
        <v>295.7433151245117</v>
      </c>
      <c r="AN18">
        <f>(O18+273.15)</f>
        <v>297.72521438598631</v>
      </c>
      <c r="AO18">
        <f>(Y18*AG18+Z18*AH18)*AI18</f>
        <v>-3.0119392198635797E-2</v>
      </c>
      <c r="AP18">
        <f>((AO18+0.00000010773*(AN18^4-AM18^4))-AL18*44100)/(L18*51.4+0.00000043092*AM18^3)</f>
        <v>-9.6182620062069404</v>
      </c>
      <c r="AQ18">
        <f>0.61365*EXP(17.502*J18/(240.97+J18))</f>
        <v>2.7510570959216705</v>
      </c>
      <c r="AR18">
        <f>AQ18*1000/AA18</f>
        <v>31.127031829020869</v>
      </c>
      <c r="AS18">
        <f>(AR18-U18)</f>
        <v>6.6546483298753607</v>
      </c>
      <c r="AT18">
        <f>IF(D18,P18,(O18+P18)/2)</f>
        <v>23.584264755249023</v>
      </c>
      <c r="AU18">
        <f>0.61365*EXP(17.502*AT18/(240.97+AT18))</f>
        <v>2.9209919643703324</v>
      </c>
      <c r="AV18">
        <f>IF(AS18&lt;&gt;0,(1000-(AR18+U18)/2)/AS18*AL18,0)</f>
        <v>3.9340915295216248</v>
      </c>
      <c r="AW18">
        <f>U18*AA18/1000</f>
        <v>2.1629085821369953</v>
      </c>
      <c r="AX18">
        <f>(AU18-AW18)</f>
        <v>0.75808338223333704</v>
      </c>
      <c r="AY18">
        <f>1/(1.6/F18+1.37/N18)</f>
        <v>2.8331235053899957</v>
      </c>
      <c r="AZ18">
        <f>G18*AA18*0.001</f>
        <v>34.509839514672109</v>
      </c>
      <c r="BA18">
        <f>G18/S18</f>
        <v>0.99315139497423777</v>
      </c>
      <c r="BB18">
        <f>(1-AL18*AA18/AQ18/F18)*100</f>
        <v>98.221104243203811</v>
      </c>
      <c r="BC18">
        <f>(S18-E18/(N18/1.35))</f>
        <v>394.07836069049262</v>
      </c>
      <c r="BD18">
        <f>E18*BB18/100/BC18</f>
        <v>-7.2841366248440767E-3</v>
      </c>
    </row>
    <row r="19" spans="1:56" x14ac:dyDescent="0.25">
      <c r="A19" s="1" t="s">
        <v>1</v>
      </c>
      <c r="B19" s="1" t="s">
        <v>8822</v>
      </c>
      <c r="K19" s="1">
        <v>2.72</v>
      </c>
    </row>
    <row r="20" spans="1:56" x14ac:dyDescent="0.25">
      <c r="A20" s="1" t="s">
        <v>1</v>
      </c>
      <c r="B20" s="1" t="s">
        <v>8821</v>
      </c>
      <c r="K20" s="1">
        <v>2.72</v>
      </c>
    </row>
    <row r="21" spans="1:56" x14ac:dyDescent="0.25">
      <c r="A21" s="1">
        <v>2</v>
      </c>
      <c r="B21" s="1" t="s">
        <v>8213</v>
      </c>
      <c r="C21" s="1">
        <v>437.00000158697367</v>
      </c>
      <c r="D21" s="1">
        <v>0</v>
      </c>
      <c r="E21">
        <f>(R21-S21*(1000-T21)/(1000-U21))*AK21</f>
        <v>-0.81769277340238744</v>
      </c>
      <c r="F21">
        <f>IF(AV21&lt;&gt;0,1/(1/AV21-1/N21),0)</f>
        <v>-18.098116615804695</v>
      </c>
      <c r="G21">
        <f>((AY21-AL21/2)*S21-E21)/(AY21+AL21/2)</f>
        <v>389.03498682826307</v>
      </c>
      <c r="H21">
        <f>AL21*1000</f>
        <v>26.590376476692573</v>
      </c>
      <c r="I21">
        <f>(AQ21-AW21)</f>
        <v>0.40808721316160401</v>
      </c>
      <c r="J21">
        <f>(P21+AP21*D21)</f>
        <v>21.321462631225586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24.524484634399414</v>
      </c>
      <c r="P21" s="1">
        <v>21.321462631225586</v>
      </c>
      <c r="Q21" s="1">
        <v>24.703546524047852</v>
      </c>
      <c r="R21" s="1">
        <v>399.9210205078125</v>
      </c>
      <c r="S21" s="1">
        <v>391.24880981445313</v>
      </c>
      <c r="T21" s="1">
        <v>0.71123594045639038</v>
      </c>
      <c r="U21" s="1">
        <v>24.185659408569336</v>
      </c>
      <c r="V21" s="1">
        <v>2.0338988304138184</v>
      </c>
      <c r="W21" s="1">
        <v>69.1629638671875</v>
      </c>
      <c r="X21" s="1">
        <v>300.653076171875</v>
      </c>
      <c r="Y21" s="1">
        <v>25.144725799560547</v>
      </c>
      <c r="Z21" s="1">
        <v>2.6023733615875244</v>
      </c>
      <c r="AA21" s="1">
        <v>88.382148742675781</v>
      </c>
      <c r="AB21" s="1">
        <v>152.82206726074219</v>
      </c>
      <c r="AC21" s="1">
        <v>10.962900161743164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1.1053421918083637</v>
      </c>
      <c r="AL21">
        <f>(U21-T21)/(1000-U21)*AK21</f>
        <v>2.6590376476692573E-2</v>
      </c>
      <c r="AM21">
        <f>(P21+273.15)</f>
        <v>294.47146263122556</v>
      </c>
      <c r="AN21">
        <f>(O21+273.15)</f>
        <v>297.67448463439939</v>
      </c>
      <c r="AO21">
        <f>(Y21*AG21+Z21*AH21)*AI21</f>
        <v>4.0231560380051405</v>
      </c>
      <c r="AP21">
        <f>((AO21+0.00000010773*(AN21^4-AM21^4))-AL21*44100)/(L21*51.4+0.00000043092*AM21^3)</f>
        <v>-9.3612494197812115</v>
      </c>
      <c r="AQ21">
        <f>0.61365*EXP(17.502*J21/(240.97+J21))</f>
        <v>2.5456677604494748</v>
      </c>
      <c r="AR21">
        <f>AQ21*1000/AA21</f>
        <v>28.8029630040018</v>
      </c>
      <c r="AS21">
        <f>(AR21-U21)</f>
        <v>4.6173035954324639</v>
      </c>
      <c r="AT21">
        <f>IF(D21,P21,(O21+P21)/2)</f>
        <v>22.9229736328125</v>
      </c>
      <c r="AU21">
        <f>0.61365*EXP(17.502*AT21/(240.97+AT21))</f>
        <v>2.8066026955467862</v>
      </c>
      <c r="AV21">
        <f>IF(AS21&lt;&gt;0,(1000-(AR21+U21)/2)/AS21*AL21,0)</f>
        <v>5.6062769606126093</v>
      </c>
      <c r="AW21">
        <f>U21*AA21/1000</f>
        <v>2.1375805472878708</v>
      </c>
      <c r="AX21">
        <f>(AU21-AW21)</f>
        <v>0.66902214825891537</v>
      </c>
      <c r="AY21">
        <f>1/(1.6/F21+1.37/N21)</f>
        <v>4.3166627331575045</v>
      </c>
      <c r="AZ21">
        <f>G21*AA21*0.001</f>
        <v>34.383748071960461</v>
      </c>
      <c r="BA21">
        <f>G21/S21</f>
        <v>0.99434164927622415</v>
      </c>
      <c r="BB21">
        <f>(1-AL21*AA21/AQ21/F21)*100</f>
        <v>105.10098371951257</v>
      </c>
      <c r="BC21">
        <f>(S21-E21/(N21/1.35))</f>
        <v>391.50670595696505</v>
      </c>
      <c r="BD21">
        <f>E21*BB21/100/BC21</f>
        <v>-2.1951173136322746E-3</v>
      </c>
    </row>
    <row r="22" spans="1:56" x14ac:dyDescent="0.25">
      <c r="A22" s="1" t="s">
        <v>1</v>
      </c>
      <c r="B22" s="1" t="s">
        <v>8820</v>
      </c>
      <c r="K22" s="1">
        <v>2.72</v>
      </c>
    </row>
    <row r="23" spans="1:56" x14ac:dyDescent="0.25">
      <c r="A23" s="1" t="s">
        <v>1</v>
      </c>
      <c r="B23" s="1" t="s">
        <v>8819</v>
      </c>
      <c r="K23" s="1">
        <v>2.72</v>
      </c>
    </row>
    <row r="24" spans="1:56" x14ac:dyDescent="0.25">
      <c r="A24" s="1">
        <v>3</v>
      </c>
      <c r="B24" s="1" t="s">
        <v>8818</v>
      </c>
      <c r="C24" s="1">
        <v>643.00000158697367</v>
      </c>
      <c r="D24" s="1">
        <v>0</v>
      </c>
      <c r="E24">
        <f>(R24-S24*(1000-T24)/(1000-U24))*AK24</f>
        <v>0.38745859615481532</v>
      </c>
      <c r="F24">
        <f>IF(AV24&lt;&gt;0,1/(1/AV24-1/N24),0)</f>
        <v>71.114771809400168</v>
      </c>
      <c r="G24">
        <f>((AY24-AL24/2)*S24-E24)/(AY24+AL24/2)</f>
        <v>386.86251411531879</v>
      </c>
      <c r="H24">
        <f>AL24*1000</f>
        <v>26.099113798135896</v>
      </c>
      <c r="I24">
        <f>(AQ24-AW24)</f>
        <v>0.55595652723541544</v>
      </c>
      <c r="J24">
        <f>(P24+AP24*D24)</f>
        <v>22.024347305297852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24.419303894042969</v>
      </c>
      <c r="P24" s="1">
        <v>22.024347305297852</v>
      </c>
      <c r="Q24" s="1">
        <v>24.618549346923828</v>
      </c>
      <c r="R24" s="1">
        <v>400.0406494140625</v>
      </c>
      <c r="S24" s="1">
        <v>390.47018432617188</v>
      </c>
      <c r="T24" s="1">
        <v>0.72648978233337402</v>
      </c>
      <c r="U24" s="1">
        <v>23.777412414550781</v>
      </c>
      <c r="V24" s="1">
        <v>2.090634822845459</v>
      </c>
      <c r="W24" s="1">
        <v>68.424758911132813</v>
      </c>
      <c r="X24" s="1">
        <v>300.64584350585938</v>
      </c>
      <c r="Y24" s="1">
        <v>51.299613952636719</v>
      </c>
      <c r="Z24" s="1">
        <v>2.4565143585205078</v>
      </c>
      <c r="AA24" s="1">
        <v>88.381904602050781</v>
      </c>
      <c r="AB24" s="1">
        <v>152.54380798339844</v>
      </c>
      <c r="AC24" s="1">
        <v>10.879483222961426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1.1053156011244827</v>
      </c>
      <c r="AL24">
        <f>(U24-T24)/(1000-U24)*AK24</f>
        <v>2.6099113798135898E-2</v>
      </c>
      <c r="AM24">
        <f>(P24+273.15)</f>
        <v>295.17434730529783</v>
      </c>
      <c r="AN24">
        <f>(O24+273.15)</f>
        <v>297.56930389404295</v>
      </c>
      <c r="AO24">
        <f>(Y24*AG24+Z24*AH24)*AI24</f>
        <v>8.207938048960159</v>
      </c>
      <c r="AP24">
        <f>((AO24+0.00000010773*(AN24^4-AM24^4))-AL24*44100)/(L24*51.4+0.00000043092*AM24^3)</f>
        <v>-9.2156346912523208</v>
      </c>
      <c r="AQ24">
        <f>0.61365*EXP(17.502*J24/(240.97+J24))</f>
        <v>2.6574495229418607</v>
      </c>
      <c r="AR24">
        <f>AQ24*1000/AA24</f>
        <v>30.067801038089399</v>
      </c>
      <c r="AS24">
        <f>(AR24-U24)</f>
        <v>6.2903886235386182</v>
      </c>
      <c r="AT24">
        <f>IF(D24,P24,(O24+P24)/2)</f>
        <v>23.22182559967041</v>
      </c>
      <c r="AU24">
        <f>0.61365*EXP(17.502*AT24/(240.97+AT24))</f>
        <v>2.8578029472233837</v>
      </c>
      <c r="AV24">
        <f>IF(AS24&lt;&gt;0,(1000-(AR24+U24)/2)/AS24*AL24,0)</f>
        <v>4.0373431820110017</v>
      </c>
      <c r="AW24">
        <f>U24*AA24/1000</f>
        <v>2.1014929957064452</v>
      </c>
      <c r="AX24">
        <f>(AU24-AW24)</f>
        <v>0.75630995151693847</v>
      </c>
      <c r="AY24">
        <f>1/(1.6/F24+1.37/N24)</f>
        <v>2.919143175086071</v>
      </c>
      <c r="AZ24">
        <f>G24*AA24*0.001</f>
        <v>34.191645816649633</v>
      </c>
      <c r="BA24">
        <f>G24/S24</f>
        <v>0.99076070246674841</v>
      </c>
      <c r="BB24">
        <f>(1-AL24*AA24/AQ24/F24)*100</f>
        <v>98.779425556622186</v>
      </c>
      <c r="BC24">
        <f>(S24-E24/(N24/1.35))</f>
        <v>390.34798185529075</v>
      </c>
      <c r="BD24">
        <f>E24*BB24/100/BC24</f>
        <v>9.80482526724998E-4</v>
      </c>
    </row>
    <row r="25" spans="1:56" x14ac:dyDescent="0.25">
      <c r="A25" s="1" t="s">
        <v>1</v>
      </c>
      <c r="B25" s="1" t="s">
        <v>8817</v>
      </c>
      <c r="K25" s="1">
        <v>2.72</v>
      </c>
    </row>
    <row r="26" spans="1:56" x14ac:dyDescent="0.25">
      <c r="A26" s="1" t="s">
        <v>1</v>
      </c>
      <c r="B26" s="1" t="s">
        <v>8816</v>
      </c>
      <c r="K26" s="1">
        <v>2.72</v>
      </c>
    </row>
    <row r="27" spans="1:56" x14ac:dyDescent="0.25">
      <c r="A27" s="1">
        <v>4</v>
      </c>
      <c r="B27" s="1" t="s">
        <v>8815</v>
      </c>
      <c r="C27" s="1">
        <v>849.00000158697367</v>
      </c>
      <c r="D27" s="1">
        <v>0</v>
      </c>
      <c r="E27">
        <f>(R27-S27*(1000-T27)/(1000-U27))*AK27</f>
        <v>1.6507860382706021</v>
      </c>
      <c r="F27">
        <f>IF(AV27&lt;&gt;0,1/(1/AV27-1/N27),0)</f>
        <v>69.573454689495676</v>
      </c>
      <c r="G27">
        <f>((AY27-AL27/2)*S27-E27)/(AY27+AL27/2)</f>
        <v>385.42838266713818</v>
      </c>
      <c r="H27">
        <f>AL27*1000</f>
        <v>25.889940367125153</v>
      </c>
      <c r="I27">
        <f>(AQ27-AW27)</f>
        <v>0.55228440808389934</v>
      </c>
      <c r="J27">
        <f>(P27+AP27*D27)</f>
        <v>21.915693283081055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24.343976974487305</v>
      </c>
      <c r="P27" s="1">
        <v>21.915693283081055</v>
      </c>
      <c r="Q27" s="1">
        <v>24.549854278564453</v>
      </c>
      <c r="R27" s="1">
        <v>400.05148315429688</v>
      </c>
      <c r="S27" s="1">
        <v>389.43585205078125</v>
      </c>
      <c r="T27" s="1">
        <v>0.75022417306900024</v>
      </c>
      <c r="U27" s="1">
        <v>23.620784759521484</v>
      </c>
      <c r="V27" s="1">
        <v>2.1686570644378662</v>
      </c>
      <c r="W27" s="1">
        <v>68.280097961425781</v>
      </c>
      <c r="X27" s="1">
        <v>300.636474609375</v>
      </c>
      <c r="Y27" s="1">
        <v>100.43348693847656</v>
      </c>
      <c r="Z27" s="1">
        <v>2.5878736972808838</v>
      </c>
      <c r="AA27" s="1">
        <v>88.380203247070313</v>
      </c>
      <c r="AB27" s="1">
        <v>152.33915710449219</v>
      </c>
      <c r="AC27" s="1">
        <v>10.839879035949707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1.1052811566521137</v>
      </c>
      <c r="AL27">
        <f>(U27-T27)/(1000-U27)*AK27</f>
        <v>2.5889940367125153E-2</v>
      </c>
      <c r="AM27">
        <f>(P27+273.15)</f>
        <v>295.06569328308103</v>
      </c>
      <c r="AN27">
        <f>(O27+273.15)</f>
        <v>297.49397697448728</v>
      </c>
      <c r="AO27">
        <f>(Y27*AG27+Z27*AH27)*AI27</f>
        <v>16.069357550978111</v>
      </c>
      <c r="AP27">
        <f>((AO27+0.00000010773*(AN27^4-AM27^4))-AL27*44100)/(L27*51.4+0.00000043092*AM27^3)</f>
        <v>-9.0725685537424638</v>
      </c>
      <c r="AQ27">
        <f>0.61365*EXP(17.502*J27/(240.97+J27))</f>
        <v>2.6398941659857091</v>
      </c>
      <c r="AR27">
        <f>AQ27*1000/AA27</f>
        <v>29.86974536147854</v>
      </c>
      <c r="AS27">
        <f>(AR27-U27)</f>
        <v>6.2489606019570552</v>
      </c>
      <c r="AT27">
        <f>IF(D27,P27,(O27+P27)/2)</f>
        <v>23.12983512878418</v>
      </c>
      <c r="AU27">
        <f>0.61365*EXP(17.502*AT27/(240.97+AT27))</f>
        <v>2.8419565183017292</v>
      </c>
      <c r="AV27">
        <f>IF(AS27&lt;&gt;0,(1000-(AR27+U27)/2)/AS27*AL27,0)</f>
        <v>4.0322717095887066</v>
      </c>
      <c r="AW27">
        <f>U27*AA27/1000</f>
        <v>2.0876097579018098</v>
      </c>
      <c r="AX27">
        <f>(AU27-AW27)</f>
        <v>0.75434676039991944</v>
      </c>
      <c r="AY27">
        <f>1/(1.6/F27+1.37/N27)</f>
        <v>2.9149019829526073</v>
      </c>
      <c r="AZ27">
        <f>G27*AA27*0.001</f>
        <v>34.064238797311262</v>
      </c>
      <c r="BA27">
        <f>G27/S27</f>
        <v>0.98970955200313582</v>
      </c>
      <c r="BB27">
        <f>(1-AL27*AA27/AQ27/F27)*100</f>
        <v>98.754178100083507</v>
      </c>
      <c r="BC27">
        <f>(S27-E27/(N27/1.35))</f>
        <v>388.91520252906525</v>
      </c>
      <c r="BD27">
        <f>E27*BB27/100/BC27</f>
        <v>4.1917111331312125E-3</v>
      </c>
    </row>
    <row r="28" spans="1:56" x14ac:dyDescent="0.25">
      <c r="A28" s="1" t="s">
        <v>1</v>
      </c>
      <c r="B28" s="1" t="s">
        <v>8814</v>
      </c>
      <c r="K28" s="1">
        <v>2.72</v>
      </c>
    </row>
    <row r="29" spans="1:56" x14ac:dyDescent="0.25">
      <c r="A29" s="1" t="s">
        <v>1</v>
      </c>
      <c r="B29" s="1" t="s">
        <v>8813</v>
      </c>
      <c r="K29" s="1">
        <v>2.72</v>
      </c>
    </row>
    <row r="30" spans="1:56" x14ac:dyDescent="0.25">
      <c r="A30" s="1">
        <v>5</v>
      </c>
      <c r="B30" s="1" t="s">
        <v>8812</v>
      </c>
      <c r="C30" s="1">
        <v>1055.0000015869737</v>
      </c>
      <c r="D30" s="1">
        <v>0</v>
      </c>
      <c r="E30">
        <f>(R30-S30*(1000-T30)/(1000-U30))*AK30</f>
        <v>2.4176513192304836</v>
      </c>
      <c r="F30">
        <f>IF(AV30&lt;&gt;0,1/(1/AV30-1/N30),0)</f>
        <v>74.410448641263088</v>
      </c>
      <c r="G30">
        <f>((AY30-AL30/2)*S30-E30)/(AY30+AL30/2)</f>
        <v>384.56025072690045</v>
      </c>
      <c r="H30">
        <f>AL30*1000</f>
        <v>25.804155628265171</v>
      </c>
      <c r="I30">
        <f>(AQ30-AW30)</f>
        <v>0.54839688864843295</v>
      </c>
      <c r="J30">
        <f>(P30+AP30*D30)</f>
        <v>21.87615966796875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24.291677474975586</v>
      </c>
      <c r="P30" s="1">
        <v>21.87615966796875</v>
      </c>
      <c r="Q30" s="1">
        <v>24.496965408325195</v>
      </c>
      <c r="R30" s="1">
        <v>400.05935668945313</v>
      </c>
      <c r="S30" s="1">
        <v>388.794189453125</v>
      </c>
      <c r="T30" s="1">
        <v>0.79599273204803467</v>
      </c>
      <c r="U30" s="1">
        <v>23.593282699584961</v>
      </c>
      <c r="V30" s="1">
        <v>2.3081331253051758</v>
      </c>
      <c r="W30" s="1">
        <v>68.413230895996094</v>
      </c>
      <c r="X30" s="1">
        <v>300.61184692382813</v>
      </c>
      <c r="Y30" s="1">
        <v>151.16038513183594</v>
      </c>
      <c r="Z30" s="1">
        <v>2.455247163772583</v>
      </c>
      <c r="AA30" s="1">
        <v>88.378334045410156</v>
      </c>
      <c r="AB30" s="1">
        <v>152.34356689453125</v>
      </c>
      <c r="AC30" s="1">
        <v>10.833277702331543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1.1051906136905443</v>
      </c>
      <c r="AL30">
        <f>(U30-T30)/(1000-U30)*AK30</f>
        <v>2.5804155628265171E-2</v>
      </c>
      <c r="AM30">
        <f>(P30+273.15)</f>
        <v>295.02615966796873</v>
      </c>
      <c r="AN30">
        <f>(O30+273.15)</f>
        <v>297.44167747497556</v>
      </c>
      <c r="AO30">
        <f>(Y30*AG30+Z30*AH30)*AI30</f>
        <v>24.185661080502086</v>
      </c>
      <c r="AP30">
        <f>((AO30+0.00000010773*(AN30^4-AM30^4))-AL30*44100)/(L30*51.4+0.00000043092*AM30^3)</f>
        <v>-8.9759028027987338</v>
      </c>
      <c r="AQ30">
        <f>0.61365*EXP(17.502*J30/(240.97+J30))</f>
        <v>2.6335319083001489</v>
      </c>
      <c r="AR30">
        <f>AQ30*1000/AA30</f>
        <v>29.79838822201604</v>
      </c>
      <c r="AS30">
        <f>(AR30-U30)</f>
        <v>6.2051055224310794</v>
      </c>
      <c r="AT30">
        <f>IF(D30,P30,(O30+P30)/2)</f>
        <v>23.083918571472168</v>
      </c>
      <c r="AU30">
        <f>0.61365*EXP(17.502*AT30/(240.97+AT30))</f>
        <v>2.83407565485461</v>
      </c>
      <c r="AV30">
        <f>IF(AS30&lt;&gt;0,(1000-(AR30+U30)/2)/AS30*AL30,0)</f>
        <v>4.0475205529733316</v>
      </c>
      <c r="AW30">
        <f>U30*AA30/1000</f>
        <v>2.085135019651716</v>
      </c>
      <c r="AX30">
        <f>(AU30-AW30)</f>
        <v>0.748940635202894</v>
      </c>
      <c r="AY30">
        <f>1/(1.6/F30+1.37/N30)</f>
        <v>2.9276593937369362</v>
      </c>
      <c r="AZ30">
        <f>G30*AA30*0.001</f>
        <v>33.986794299328693</v>
      </c>
      <c r="BA30">
        <f>G30/S30</f>
        <v>0.98911007715372501</v>
      </c>
      <c r="BB30">
        <f>(1-AL30*AA30/AQ30/F30)*100</f>
        <v>98.836241260257296</v>
      </c>
      <c r="BC30">
        <f>(S30-E30/(N30/1.35))</f>
        <v>388.03167452154003</v>
      </c>
      <c r="BD30">
        <f>E30*BB30/100/BC30</f>
        <v>6.158042880527243E-3</v>
      </c>
    </row>
    <row r="31" spans="1:56" x14ac:dyDescent="0.25">
      <c r="A31" s="1" t="s">
        <v>1</v>
      </c>
      <c r="B31" s="1" t="s">
        <v>8811</v>
      </c>
      <c r="K31" s="1">
        <v>2.72</v>
      </c>
    </row>
    <row r="32" spans="1:56" x14ac:dyDescent="0.25">
      <c r="A32" s="1" t="s">
        <v>1</v>
      </c>
      <c r="B32" s="1" t="s">
        <v>8810</v>
      </c>
      <c r="K32" s="1">
        <v>2.72</v>
      </c>
    </row>
    <row r="33" spans="1:56" x14ac:dyDescent="0.25">
      <c r="A33" s="1">
        <v>6</v>
      </c>
      <c r="B33" s="1" t="s">
        <v>8809</v>
      </c>
      <c r="C33" s="1">
        <v>1261.0000015869737</v>
      </c>
      <c r="D33" s="1">
        <v>0</v>
      </c>
      <c r="E33">
        <f>(R33-S33*(1000-T33)/(1000-U33))*AK33</f>
        <v>3.3536762753151521</v>
      </c>
      <c r="F33">
        <f>IF(AV33&lt;&gt;0,1/(1/AV33-1/N33),0)</f>
        <v>110.66016163801676</v>
      </c>
      <c r="G33">
        <f>((AY33-AL33/2)*S33-E33)/(AY33+AL33/2)</f>
        <v>383.32239831558911</v>
      </c>
      <c r="H33">
        <f>AL33*1000</f>
        <v>25.941275494103508</v>
      </c>
      <c r="I33">
        <f>(AQ33-AW33)</f>
        <v>0.54139953834775945</v>
      </c>
      <c r="J33">
        <f>(P33+AP33*D33)</f>
        <v>21.932285308837891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24.259660720825195</v>
      </c>
      <c r="P33" s="1">
        <v>21.932285308837891</v>
      </c>
      <c r="Q33" s="1">
        <v>24.459789276123047</v>
      </c>
      <c r="R33" s="1">
        <v>399.92498779296875</v>
      </c>
      <c r="S33" s="1">
        <v>387.7901611328125</v>
      </c>
      <c r="T33" s="1">
        <v>0.86460363864898682</v>
      </c>
      <c r="U33" s="1">
        <v>23.775093078613281</v>
      </c>
      <c r="V33" s="1">
        <v>2.5118589401245117</v>
      </c>
      <c r="W33" s="1">
        <v>69.071739196777344</v>
      </c>
      <c r="X33" s="1">
        <v>300.66006469726563</v>
      </c>
      <c r="Y33" s="1">
        <v>300.31826782226563</v>
      </c>
      <c r="Z33" s="1">
        <v>2.6022269725799561</v>
      </c>
      <c r="AA33" s="1">
        <v>88.37689208984375</v>
      </c>
      <c r="AB33" s="1">
        <v>151.93360900878906</v>
      </c>
      <c r="AC33" s="1">
        <v>10.874811172485352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1.1053678849164175</v>
      </c>
      <c r="AL33">
        <f>(U33-T33)/(1000-U33)*AK33</f>
        <v>2.5941275494103508E-2</v>
      </c>
      <c r="AM33">
        <f>(P33+273.15)</f>
        <v>295.08228530883787</v>
      </c>
      <c r="AN33">
        <f>(O33+273.15)</f>
        <v>297.40966072082517</v>
      </c>
      <c r="AO33">
        <f>(Y33*AG33+Z33*AH33)*AI33</f>
        <v>48.05092177754068</v>
      </c>
      <c r="AP33">
        <f>((AO33+0.00000010773*(AN33^4-AM33^4))-AL33*44100)/(L33*51.4+0.00000043092*AM33^3)</f>
        <v>-8.8363987556312633</v>
      </c>
      <c r="AQ33">
        <f>0.61365*EXP(17.502*J33/(240.97+J33))</f>
        <v>2.6425683737823564</v>
      </c>
      <c r="AR33">
        <f>AQ33*1000/AA33</f>
        <v>29.901123600227166</v>
      </c>
      <c r="AS33">
        <f>(AR33-U33)</f>
        <v>6.1260305216138846</v>
      </c>
      <c r="AT33">
        <f>IF(D33,P33,(O33+P33)/2)</f>
        <v>23.095973014831543</v>
      </c>
      <c r="AU33">
        <f>0.61365*EXP(17.502*AT33/(240.97+AT33))</f>
        <v>2.8361427598268554</v>
      </c>
      <c r="AV33">
        <f>IF(AS33&lt;&gt;0,(1000-(AR33+U33)/2)/AS33*AL33,0)</f>
        <v>4.1209492252544759</v>
      </c>
      <c r="AW33">
        <f>U33*AA33/1000</f>
        <v>2.101168835434597</v>
      </c>
      <c r="AX33">
        <f>(AU33-AW33)</f>
        <v>0.73497392439225839</v>
      </c>
      <c r="AY33">
        <f>1/(1.6/F33+1.37/N33)</f>
        <v>2.9893032581399099</v>
      </c>
      <c r="AZ33">
        <f>G33*AA33*0.001</f>
        <v>33.876842231556928</v>
      </c>
      <c r="BA33">
        <f>G33/S33</f>
        <v>0.98847891652492637</v>
      </c>
      <c r="BB33">
        <f>(1-AL33*AA33/AQ33/F33)*100</f>
        <v>99.216006399921653</v>
      </c>
      <c r="BC33">
        <f>(S33-E33/(N33/1.35))</f>
        <v>386.7324286900531</v>
      </c>
      <c r="BD33">
        <f>E33*BB33/100/BC33</f>
        <v>8.6038392984521834E-3</v>
      </c>
    </row>
    <row r="34" spans="1:56" x14ac:dyDescent="0.25">
      <c r="A34" s="1" t="s">
        <v>1</v>
      </c>
      <c r="B34" s="1" t="s">
        <v>8808</v>
      </c>
      <c r="K34" s="1">
        <v>2.72</v>
      </c>
    </row>
    <row r="35" spans="1:56" x14ac:dyDescent="0.25">
      <c r="A35" s="1" t="s">
        <v>1</v>
      </c>
      <c r="B35" s="1" t="s">
        <v>8807</v>
      </c>
      <c r="K35" s="1">
        <v>2.72</v>
      </c>
    </row>
    <row r="36" spans="1:56" x14ac:dyDescent="0.25">
      <c r="A36" s="1">
        <v>7</v>
      </c>
      <c r="B36" s="1" t="s">
        <v>8806</v>
      </c>
      <c r="C36" s="1">
        <v>1467.0000015869737</v>
      </c>
      <c r="D36" s="1">
        <v>0</v>
      </c>
      <c r="E36">
        <f>(R36-S36*(1000-T36)/(1000-U36))*AK36</f>
        <v>3.7838612670118628</v>
      </c>
      <c r="F36">
        <f>IF(AV36&lt;&gt;0,1/(1/AV36-1/N36),0)</f>
        <v>607.66542305043754</v>
      </c>
      <c r="G36">
        <f>((AY36-AL36/2)*S36-E36)/(AY36+AL36/2)</f>
        <v>382.94992272419614</v>
      </c>
      <c r="H36">
        <f>AL36*1000</f>
        <v>26.26055456506116</v>
      </c>
      <c r="I36">
        <f>(AQ36-AW36)</f>
        <v>0.53120741741325883</v>
      </c>
      <c r="J36">
        <f>(P36+AP36*D36)</f>
        <v>22.069351196289063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24.241548538208008</v>
      </c>
      <c r="P36" s="1">
        <v>22.069351196289063</v>
      </c>
      <c r="Q36" s="1">
        <v>24.431468963623047</v>
      </c>
      <c r="R36" s="1">
        <v>400.06240844726563</v>
      </c>
      <c r="S36" s="1">
        <v>387.43521118164063</v>
      </c>
      <c r="T36" s="1">
        <v>0.95809191465377808</v>
      </c>
      <c r="U36" s="1">
        <v>24.141153335571289</v>
      </c>
      <c r="V36" s="1">
        <v>2.7865171432495117</v>
      </c>
      <c r="W36" s="1">
        <v>70.212188720703125</v>
      </c>
      <c r="X36" s="1">
        <v>300.66925048828125</v>
      </c>
      <c r="Y36" s="1">
        <v>500.6243896484375</v>
      </c>
      <c r="Z36" s="1">
        <v>2.5227594375610352</v>
      </c>
      <c r="AA36" s="1">
        <v>88.377853393554688</v>
      </c>
      <c r="AB36" s="1">
        <v>151.94796752929688</v>
      </c>
      <c r="AC36" s="1">
        <v>10.957853317260742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1.1054016562069162</v>
      </c>
      <c r="AL36">
        <f>(U36-T36)/(1000-U36)*AK36</f>
        <v>2.626055456506116E-2</v>
      </c>
      <c r="AM36">
        <f>(P36+273.15)</f>
        <v>295.21935119628904</v>
      </c>
      <c r="AN36">
        <f>(O36+273.15)</f>
        <v>297.39154853820799</v>
      </c>
      <c r="AO36">
        <f>(Y36*AG36+Z36*AH36)*AI36</f>
        <v>80.099900553377665</v>
      </c>
      <c r="AP36">
        <f>((AO36+0.00000010773*(AN36^4-AM36^4))-AL36*44100)/(L36*51.4+0.00000043092*AM36^3)</f>
        <v>-8.7011200743603379</v>
      </c>
      <c r="AQ36">
        <f>0.61365*EXP(17.502*J36/(240.97+J36))</f>
        <v>2.6647507276557021</v>
      </c>
      <c r="AR36">
        <f>AQ36*1000/AA36</f>
        <v>30.151792845537024</v>
      </c>
      <c r="AS36">
        <f>(AR36-U36)</f>
        <v>6.0106395099657348</v>
      </c>
      <c r="AT36">
        <f>IF(D36,P36,(O36+P36)/2)</f>
        <v>23.155449867248535</v>
      </c>
      <c r="AU36">
        <f>0.61365*EXP(17.502*AT36/(240.97+AT36))</f>
        <v>2.8463612145819526</v>
      </c>
      <c r="AV36">
        <f>IF(AS36&lt;&gt;0,(1000-(AR36+U36)/2)/AS36*AL36,0)</f>
        <v>4.2504084773108168</v>
      </c>
      <c r="AW36">
        <f>U36*AA36/1000</f>
        <v>2.1335433102424433</v>
      </c>
      <c r="AX36">
        <f>(AU36-AW36)</f>
        <v>0.71281790433950931</v>
      </c>
      <c r="AY36">
        <f>1/(1.6/F36+1.37/N36)</f>
        <v>3.0988490085772913</v>
      </c>
      <c r="AZ36">
        <f>G36*AA36*0.001</f>
        <v>33.844292127592105</v>
      </c>
      <c r="BA36">
        <f>G36/S36</f>
        <v>0.98842312642734564</v>
      </c>
      <c r="BB36">
        <f>(1-AL36*AA36/AQ36/F36)*100</f>
        <v>99.856673588527983</v>
      </c>
      <c r="BC36">
        <f>(S36-E36/(N36/1.35))</f>
        <v>386.24180058012303</v>
      </c>
      <c r="BD36">
        <f>E36*BB36/100/BC36</f>
        <v>9.7825714067397169E-3</v>
      </c>
    </row>
    <row r="37" spans="1:56" x14ac:dyDescent="0.25">
      <c r="A37" s="1" t="s">
        <v>1</v>
      </c>
      <c r="B37" s="1" t="s">
        <v>8805</v>
      </c>
      <c r="K37" s="1">
        <v>2.72</v>
      </c>
    </row>
    <row r="38" spans="1:56" x14ac:dyDescent="0.25">
      <c r="A38" s="1" t="s">
        <v>1</v>
      </c>
      <c r="B38" s="1" t="s">
        <v>8804</v>
      </c>
      <c r="K38" s="1">
        <v>2.72</v>
      </c>
    </row>
    <row r="39" spans="1:56" x14ac:dyDescent="0.25">
      <c r="A39" s="1">
        <v>8</v>
      </c>
      <c r="B39" s="1" t="s">
        <v>8803</v>
      </c>
      <c r="C39" s="1">
        <v>1673.0000015869737</v>
      </c>
      <c r="D39" s="1">
        <v>0</v>
      </c>
      <c r="E39">
        <f>(R39-S39*(1000-T39)/(1000-U39))*AK39</f>
        <v>4.0217587995787509</v>
      </c>
      <c r="F39">
        <f>IF(AV39&lt;&gt;0,1/(1/AV39-1/N39),0)</f>
        <v>-108.62769852216954</v>
      </c>
      <c r="G39">
        <f>((AY39-AL39/2)*S39-E39)/(AY39+AL39/2)</f>
        <v>382.71207794584291</v>
      </c>
      <c r="H39">
        <f>AL39*1000</f>
        <v>26.790763249769071</v>
      </c>
      <c r="I39">
        <f>(AQ39-AW39)</f>
        <v>0.51668833758620369</v>
      </c>
      <c r="J39">
        <f>(P39+AP39*D39)</f>
        <v>22.285854339599609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24.256120681762695</v>
      </c>
      <c r="P39" s="1">
        <v>22.285854339599609</v>
      </c>
      <c r="Q39" s="1">
        <v>24.424848556518555</v>
      </c>
      <c r="R39" s="1">
        <v>400.10922241210938</v>
      </c>
      <c r="S39" s="1">
        <v>387.08865356445313</v>
      </c>
      <c r="T39" s="1">
        <v>1.0665329694747925</v>
      </c>
      <c r="U39" s="1">
        <v>24.705307006835938</v>
      </c>
      <c r="V39" s="1">
        <v>3.0992422103881836</v>
      </c>
      <c r="W39" s="1">
        <v>71.791244506835938</v>
      </c>
      <c r="X39" s="1">
        <v>300.65255737304688</v>
      </c>
      <c r="Y39" s="1">
        <v>750.07318115234375</v>
      </c>
      <c r="Z39" s="1">
        <v>2.5891170501708984</v>
      </c>
      <c r="AA39" s="1">
        <v>88.379096984863281</v>
      </c>
      <c r="AB39" s="1">
        <v>152.08049011230469</v>
      </c>
      <c r="AC39" s="1">
        <v>11.071917533874512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1.1053402844597309</v>
      </c>
      <c r="AL39">
        <f>(U39-T39)/(1000-U39)*AK39</f>
        <v>2.6790763249769072E-2</v>
      </c>
      <c r="AM39">
        <f>(P39+273.15)</f>
        <v>295.43585433959959</v>
      </c>
      <c r="AN39">
        <f>(O39+273.15)</f>
        <v>297.40612068176267</v>
      </c>
      <c r="AO39">
        <f>(Y39*AG39+Z39*AH39)*AI39</f>
        <v>120.01170630190427</v>
      </c>
      <c r="AP39">
        <f>((AO39+0.00000010773*(AN39^4-AM39^4))-AL39*44100)/(L39*51.4+0.00000043092*AM39^3)</f>
        <v>-8.5813672814424233</v>
      </c>
      <c r="AQ39">
        <f>0.61365*EXP(17.502*J39/(240.97+J39))</f>
        <v>2.7001210615841793</v>
      </c>
      <c r="AR39">
        <f>AQ39*1000/AA39</f>
        <v>30.551580110018886</v>
      </c>
      <c r="AS39">
        <f>(AR39-U39)</f>
        <v>5.8462731031829485</v>
      </c>
      <c r="AT39">
        <f>IF(D39,P39,(O39+P39)/2)</f>
        <v>23.270987510681152</v>
      </c>
      <c r="AU39">
        <f>0.61365*EXP(17.502*AT39/(240.97+AT39))</f>
        <v>2.8663033053965141</v>
      </c>
      <c r="AV39">
        <f>IF(AS39&lt;&gt;0,(1000-(AR39+U39)/2)/AS39*AL39,0)</f>
        <v>4.4559287087106219</v>
      </c>
      <c r="AW39">
        <f>U39*AA39/1000</f>
        <v>2.1834327239979756</v>
      </c>
      <c r="AX39">
        <f>(AU39-AW39)</f>
        <v>0.68287058139853851</v>
      </c>
      <c r="AY39">
        <f>1/(1.6/F39+1.37/N39)</f>
        <v>3.2750567161058295</v>
      </c>
      <c r="AZ39">
        <f>G39*AA39*0.001</f>
        <v>33.823747854054204</v>
      </c>
      <c r="BA39">
        <f>G39/S39</f>
        <v>0.98869360912982307</v>
      </c>
      <c r="BB39">
        <f>(1-AL39*AA39/AQ39/F39)*100</f>
        <v>100.8072551634926</v>
      </c>
      <c r="BC39">
        <f>(S39-E39/(N39/1.35))</f>
        <v>385.82021129094602</v>
      </c>
      <c r="BD39">
        <f>E39*BB39/100/BC39</f>
        <v>1.0508067064673001E-2</v>
      </c>
    </row>
    <row r="40" spans="1:56" x14ac:dyDescent="0.25">
      <c r="A40" s="1" t="s">
        <v>1</v>
      </c>
      <c r="B40" s="1" t="s">
        <v>8802</v>
      </c>
      <c r="K40" s="1">
        <v>2.72</v>
      </c>
    </row>
    <row r="41" spans="1:56" x14ac:dyDescent="0.25">
      <c r="A41" s="1" t="s">
        <v>1</v>
      </c>
      <c r="B41" s="1" t="s">
        <v>8801</v>
      </c>
      <c r="K41" s="1">
        <v>2.72</v>
      </c>
    </row>
    <row r="42" spans="1:56" x14ac:dyDescent="0.25">
      <c r="A42" s="1">
        <v>9</v>
      </c>
      <c r="B42" s="1" t="s">
        <v>8800</v>
      </c>
      <c r="C42" s="1">
        <v>1879.5000015757978</v>
      </c>
      <c r="D42" s="1">
        <v>0</v>
      </c>
      <c r="E42">
        <f>(R42-S42*(1000-T42)/(1000-U42))*AK42</f>
        <v>3.8795954612808914</v>
      </c>
      <c r="F42">
        <f>IF(AV42&lt;&gt;0,1/(1/AV42-1/N42),0)</f>
        <v>-49.279615502816085</v>
      </c>
      <c r="G42">
        <f>((AY42-AL42/2)*S42-E42)/(AY42+AL42/2)</f>
        <v>382.53912362082974</v>
      </c>
      <c r="H42">
        <f>AL42*1000</f>
        <v>27.466791104235686</v>
      </c>
      <c r="I42">
        <f>(AQ42-AW42)</f>
        <v>0.50321220963089619</v>
      </c>
      <c r="J42">
        <f>(P42+AP42*D42)</f>
        <v>22.582525253295898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24.305883407592773</v>
      </c>
      <c r="P42" s="1">
        <v>22.582525253295898</v>
      </c>
      <c r="Q42" s="1">
        <v>24.452886581420898</v>
      </c>
      <c r="R42" s="1">
        <v>399.81277465820313</v>
      </c>
      <c r="S42" s="1">
        <v>386.69314575195313</v>
      </c>
      <c r="T42" s="1">
        <v>1.1955586671829224</v>
      </c>
      <c r="U42" s="1">
        <v>25.414600372314453</v>
      </c>
      <c r="V42" s="1">
        <v>3.4637129306793213</v>
      </c>
      <c r="W42" s="1">
        <v>73.629913330078125</v>
      </c>
      <c r="X42" s="1">
        <v>300.63516235351563</v>
      </c>
      <c r="Y42" s="1">
        <v>999.86309814453125</v>
      </c>
      <c r="Z42" s="1">
        <v>2.6698353290557861</v>
      </c>
      <c r="AA42" s="1">
        <v>88.3760986328125</v>
      </c>
      <c r="AB42" s="1">
        <v>152.19638061523438</v>
      </c>
      <c r="AC42" s="1">
        <v>11.220475196838379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1.1052763321820425</v>
      </c>
      <c r="AL42">
        <f>(U42-T42)/(1000-U42)*AK42</f>
        <v>2.7466791104235687E-2</v>
      </c>
      <c r="AM42">
        <f>(P42+273.15)</f>
        <v>295.73252525329588</v>
      </c>
      <c r="AN42">
        <f>(O42+273.15)</f>
        <v>297.45588340759275</v>
      </c>
      <c r="AO42">
        <f>(Y42*AG42+Z42*AH42)*AI42</f>
        <v>159.97809212733591</v>
      </c>
      <c r="AP42">
        <f>((AO42+0.00000010773*(AN42^4-AM42^4))-AL42*44100)/(L42*51.4+0.00000043092*AM42^3)</f>
        <v>-8.5177784159901435</v>
      </c>
      <c r="AQ42">
        <f>0.61365*EXP(17.502*J42/(240.97+J42))</f>
        <v>2.7492554388480714</v>
      </c>
      <c r="AR42">
        <f>AQ42*1000/AA42</f>
        <v>31.108585707893212</v>
      </c>
      <c r="AS42">
        <f>(AR42-U42)</f>
        <v>5.6939853355787591</v>
      </c>
      <c r="AT42">
        <f>IF(D42,P42,(O42+P42)/2)</f>
        <v>23.444204330444336</v>
      </c>
      <c r="AU42">
        <f>0.61365*EXP(17.502*AT42/(240.97+AT42))</f>
        <v>2.896429918867546</v>
      </c>
      <c r="AV42">
        <f>IF(AS42&lt;&gt;0,(1000-(AR42+U42)/2)/AS42*AL42,0)</f>
        <v>4.6874964122501206</v>
      </c>
      <c r="AW42">
        <f>U42*AA42/1000</f>
        <v>2.2460432292171753</v>
      </c>
      <c r="AX42">
        <f>(AU42-AW42)</f>
        <v>0.65038668965037072</v>
      </c>
      <c r="AY42">
        <f>1/(1.6/F42+1.37/N42)</f>
        <v>3.4770557382958689</v>
      </c>
      <c r="AZ42">
        <f>G42*AA42*0.001</f>
        <v>33.807315320024109</v>
      </c>
      <c r="BA42">
        <f>G42/S42</f>
        <v>0.98925757496154842</v>
      </c>
      <c r="BB42">
        <f>(1-AL42*AA42/AQ42/F42)*100</f>
        <v>101.79167959110156</v>
      </c>
      <c r="BC42">
        <f>(S42-E42/(N42/1.35))</f>
        <v>385.46954107240089</v>
      </c>
      <c r="BD42">
        <f>E42*BB42/100/BC42</f>
        <v>1.0244921999261731E-2</v>
      </c>
    </row>
    <row r="43" spans="1:56" x14ac:dyDescent="0.25">
      <c r="A43" s="1" t="s">
        <v>1</v>
      </c>
      <c r="B43" s="1" t="s">
        <v>8799</v>
      </c>
      <c r="K43" s="1">
        <v>2.72</v>
      </c>
    </row>
    <row r="44" spans="1:56" x14ac:dyDescent="0.25">
      <c r="A44" s="1" t="s">
        <v>1</v>
      </c>
      <c r="B44" s="1" t="s">
        <v>8798</v>
      </c>
      <c r="K44" s="1">
        <v>2.72</v>
      </c>
    </row>
    <row r="45" spans="1:56" x14ac:dyDescent="0.25">
      <c r="A45" s="1">
        <v>10</v>
      </c>
      <c r="B45" s="1" t="s">
        <v>8797</v>
      </c>
      <c r="C45" s="1">
        <v>2086.5000015757978</v>
      </c>
      <c r="D45" s="1">
        <v>0</v>
      </c>
      <c r="E45">
        <f>(R45-S45*(1000-T45)/(1000-U45))*AK45</f>
        <v>3.7948486154025884</v>
      </c>
      <c r="F45">
        <f>IF(AV45&lt;&gt;0,1/(1/AV45-1/N45),0)</f>
        <v>-31.766993823657387</v>
      </c>
      <c r="G45">
        <f>((AY45-AL45/2)*S45-E45)/(AY45+AL45/2)</f>
        <v>382.77485097424733</v>
      </c>
      <c r="H45">
        <f>AL45*1000</f>
        <v>28.191674866774626</v>
      </c>
      <c r="I45">
        <f>(AQ45-AW45)</f>
        <v>0.48905740879463488</v>
      </c>
      <c r="J45">
        <f>(P45+AP45*D45)</f>
        <v>22.895149230957031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24.380544662475586</v>
      </c>
      <c r="P45" s="1">
        <v>22.895149230957031</v>
      </c>
      <c r="Q45" s="1">
        <v>24.502859115600586</v>
      </c>
      <c r="R45" s="1">
        <v>400.01931762695313</v>
      </c>
      <c r="S45" s="1">
        <v>386.72369384765625</v>
      </c>
      <c r="T45" s="1">
        <v>1.3350461721420288</v>
      </c>
      <c r="U45" s="1">
        <v>26.17076301574707</v>
      </c>
      <c r="V45" s="1">
        <v>3.8504817485809326</v>
      </c>
      <c r="W45" s="1">
        <v>75.480575561523438</v>
      </c>
      <c r="X45" s="1">
        <v>300.67401123046875</v>
      </c>
      <c r="Y45" s="1">
        <v>1250.50732421875</v>
      </c>
      <c r="Z45" s="1">
        <v>2.6071591377258301</v>
      </c>
      <c r="AA45" s="1">
        <v>88.374168395996094</v>
      </c>
      <c r="AB45" s="1">
        <v>152.50517272949219</v>
      </c>
      <c r="AC45" s="1">
        <v>11.367694854736328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1.1054191589355467</v>
      </c>
      <c r="AL45">
        <f>(U45-T45)/(1000-U45)*AK45</f>
        <v>2.8191674866774628E-2</v>
      </c>
      <c r="AM45">
        <f>(P45+273.15)</f>
        <v>296.04514923095701</v>
      </c>
      <c r="AN45">
        <f>(O45+273.15)</f>
        <v>297.53054466247556</v>
      </c>
      <c r="AO45">
        <f>(Y45*AG45+Z45*AH45)*AI45</f>
        <v>200.08116740283731</v>
      </c>
      <c r="AP45">
        <f>((AO45+0.00000010773*(AN45^4-AM45^4))-AL45*44100)/(L45*51.4+0.00000043092*AM45^3)</f>
        <v>-8.4699647560846429</v>
      </c>
      <c r="AQ45">
        <f>0.61365*EXP(17.502*J45/(240.97+J45))</f>
        <v>2.8018768265999729</v>
      </c>
      <c r="AR45">
        <f>AQ45*1000/AA45</f>
        <v>31.704703732487008</v>
      </c>
      <c r="AS45">
        <f>(AR45-U45)</f>
        <v>5.5339407167399379</v>
      </c>
      <c r="AT45">
        <f>IF(D45,P45,(O45+P45)/2)</f>
        <v>23.637846946716309</v>
      </c>
      <c r="AU45">
        <f>0.61365*EXP(17.502*AT45/(240.97+AT45))</f>
        <v>2.9304365993465575</v>
      </c>
      <c r="AV45">
        <f>IF(AS45&lt;&gt;0,(1000-(AR45+U45)/2)/AS45*AL45,0)</f>
        <v>4.9469036799218404</v>
      </c>
      <c r="AW45">
        <f>U45*AA45/1000</f>
        <v>2.3128194178053381</v>
      </c>
      <c r="AX45">
        <f>(AU45-AW45)</f>
        <v>0.61761718154121947</v>
      </c>
      <c r="AY45">
        <f>1/(1.6/F45+1.37/N45)</f>
        <v>3.70781403003775</v>
      </c>
      <c r="AZ45">
        <f>G45*AA45*0.001</f>
        <v>33.827409137750443</v>
      </c>
      <c r="BA45">
        <f>G45/S45</f>
        <v>0.98978898129018056</v>
      </c>
      <c r="BB45">
        <f>(1-AL45*AA45/AQ45/F45)*100</f>
        <v>102.79911705391076</v>
      </c>
      <c r="BC45">
        <f>(S45-E45/(N45/1.35))</f>
        <v>385.52681789233026</v>
      </c>
      <c r="BD45">
        <f>E45*BB45/100/BC45</f>
        <v>1.0118805460780962E-2</v>
      </c>
    </row>
    <row r="46" spans="1:56" x14ac:dyDescent="0.25">
      <c r="A46" s="1" t="s">
        <v>1</v>
      </c>
      <c r="B46" s="1" t="s">
        <v>8796</v>
      </c>
      <c r="K46" s="1">
        <v>2.72</v>
      </c>
    </row>
    <row r="47" spans="1:56" x14ac:dyDescent="0.25">
      <c r="A47" s="1" t="s">
        <v>1</v>
      </c>
      <c r="B47" s="1" t="s">
        <v>8795</v>
      </c>
      <c r="K47" s="1">
        <v>2.72</v>
      </c>
    </row>
    <row r="48" spans="1:56" x14ac:dyDescent="0.25">
      <c r="A48" s="1">
        <v>11</v>
      </c>
      <c r="B48" s="1" t="s">
        <v>8794</v>
      </c>
      <c r="C48" s="1">
        <v>2294.0000015646219</v>
      </c>
      <c r="D48" s="1">
        <v>0</v>
      </c>
      <c r="E48">
        <f>(R48-S48*(1000-T48)/(1000-U48))*AK48</f>
        <v>3.6131478873922513</v>
      </c>
      <c r="F48">
        <f>IF(AV48&lt;&gt;0,1/(1/AV48-1/N48),0)</f>
        <v>-21.571379729441052</v>
      </c>
      <c r="G48">
        <f>((AY48-AL48/2)*S48-E48)/(AY48+AL48/2)</f>
        <v>382.93357511768636</v>
      </c>
      <c r="H48">
        <f>AL48*1000</f>
        <v>29.091390589592571</v>
      </c>
      <c r="I48">
        <f>(AQ48-AW48)</f>
        <v>0.4671136353013523</v>
      </c>
      <c r="J48">
        <f>(P48+AP48*D48)</f>
        <v>23.244922637939453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24.476202011108398</v>
      </c>
      <c r="P48" s="1">
        <v>23.244922637939453</v>
      </c>
      <c r="Q48" s="1">
        <v>24.579320907592773</v>
      </c>
      <c r="R48" s="1">
        <v>400.01824951171875</v>
      </c>
      <c r="S48" s="1">
        <v>386.5743408203125</v>
      </c>
      <c r="T48" s="1">
        <v>1.4908280372619629</v>
      </c>
      <c r="U48" s="1">
        <v>27.098232269287109</v>
      </c>
      <c r="V48" s="1">
        <v>4.2750391960144043</v>
      </c>
      <c r="W48" s="1">
        <v>77.705810546875</v>
      </c>
      <c r="X48" s="1">
        <v>300.63311767578125</v>
      </c>
      <c r="Y48" s="1">
        <v>1599.2353515625</v>
      </c>
      <c r="Z48" s="1">
        <v>2.5179119110107422</v>
      </c>
      <c r="AA48" s="1">
        <v>88.370346069335938</v>
      </c>
      <c r="AB48" s="1">
        <v>152.84336853027344</v>
      </c>
      <c r="AC48" s="1">
        <v>11.561771392822266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1.1052688149844896</v>
      </c>
      <c r="AL48">
        <f>(U48-T48)/(1000-U48)*AK48</f>
        <v>2.9091390589592571E-2</v>
      </c>
      <c r="AM48">
        <f>(P48+273.15)</f>
        <v>296.39492263793943</v>
      </c>
      <c r="AN48">
        <f>(O48+273.15)</f>
        <v>297.62620201110838</v>
      </c>
      <c r="AO48">
        <f>(Y48*AG48+Z48*AH48)*AI48</f>
        <v>255.8776505306887</v>
      </c>
      <c r="AP48">
        <f>((AO48+0.00000010773*(AN48^4-AM48^4))-AL48*44100)/(L48*51.4+0.00000043092*AM48^3)</f>
        <v>-8.3575819958303672</v>
      </c>
      <c r="AQ48">
        <f>0.61365*EXP(17.502*J48/(240.97+J48))</f>
        <v>2.8617937988055009</v>
      </c>
      <c r="AR48">
        <f>AQ48*1000/AA48</f>
        <v>32.384096318465467</v>
      </c>
      <c r="AS48">
        <f>(AR48-U48)</f>
        <v>5.2858640491783575</v>
      </c>
      <c r="AT48">
        <f>IF(D48,P48,(O48+P48)/2)</f>
        <v>23.860562324523926</v>
      </c>
      <c r="AU48">
        <f>0.61365*EXP(17.502*AT48/(240.97+AT48))</f>
        <v>2.9699802019809987</v>
      </c>
      <c r="AV48">
        <f>IF(AS48&lt;&gt;0,(1000-(AR48+U48)/2)/AS48*AL48,0)</f>
        <v>5.3399365742139526</v>
      </c>
      <c r="AW48">
        <f>U48*AA48/1000</f>
        <v>2.3946801635041486</v>
      </c>
      <c r="AX48">
        <f>(AU48-AW48)</f>
        <v>0.57530003847685007</v>
      </c>
      <c r="AY48">
        <f>1/(1.6/F48+1.37/N48)</f>
        <v>4.0667751700912254</v>
      </c>
      <c r="AZ48">
        <f>G48*AA48*0.001</f>
        <v>33.839972554717995</v>
      </c>
      <c r="BA48">
        <f>G48/S48</f>
        <v>0.99058197785476287</v>
      </c>
      <c r="BB48">
        <f>(1-AL48*AA48/AQ48/F48)*100</f>
        <v>104.16442240979968</v>
      </c>
      <c r="BC48">
        <f>(S48-E48/(N48/1.35))</f>
        <v>385.43477235059692</v>
      </c>
      <c r="BD48">
        <f>E48*BB48/100/BC48</f>
        <v>9.76459545868524E-3</v>
      </c>
    </row>
    <row r="49" spans="1:56" x14ac:dyDescent="0.25">
      <c r="A49" s="1" t="s">
        <v>1</v>
      </c>
      <c r="B49" s="1" t="s">
        <v>8793</v>
      </c>
      <c r="K49" s="1">
        <v>2.72</v>
      </c>
    </row>
    <row r="50" spans="1:56" x14ac:dyDescent="0.25">
      <c r="A50" s="1" t="s">
        <v>1</v>
      </c>
      <c r="B50" s="1" t="s">
        <v>8792</v>
      </c>
      <c r="K50" s="1">
        <v>2.72</v>
      </c>
    </row>
    <row r="51" spans="1:56" x14ac:dyDescent="0.25">
      <c r="A51" s="1">
        <v>12</v>
      </c>
      <c r="B51" s="1" t="s">
        <v>8791</v>
      </c>
      <c r="C51" s="1">
        <v>2501.5000015534461</v>
      </c>
      <c r="D51" s="1">
        <v>0</v>
      </c>
      <c r="E51">
        <f>(R51-S51*(1000-T51)/(1000-U51))*AK51</f>
        <v>3.2873579262149297</v>
      </c>
      <c r="F51">
        <f>IF(AV51&lt;&gt;0,1/(1/AV51-1/N51),0)</f>
        <v>-15.880037747478028</v>
      </c>
      <c r="G51">
        <f>((AY51-AL51/2)*S51-E51)/(AY51+AL51/2)</f>
        <v>383.25709367558233</v>
      </c>
      <c r="H51">
        <f>AL51*1000</f>
        <v>30.160066194086834</v>
      </c>
      <c r="I51">
        <f>(AQ51-AW51)</f>
        <v>0.44087195764742537</v>
      </c>
      <c r="J51">
        <f>(P51+AP51*D51)</f>
        <v>23.639274597167969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24.588571548461914</v>
      </c>
      <c r="P51" s="1">
        <v>23.639274597167969</v>
      </c>
      <c r="Q51" s="1">
        <v>24.666671752929688</v>
      </c>
      <c r="R51" s="1">
        <v>400.04238891601563</v>
      </c>
      <c r="S51" s="1">
        <v>386.52389526367188</v>
      </c>
      <c r="T51" s="1">
        <v>1.6629799604415894</v>
      </c>
      <c r="U51" s="1">
        <v>28.175685882568359</v>
      </c>
      <c r="V51" s="1">
        <v>4.7365932464599609</v>
      </c>
      <c r="W51" s="1">
        <v>80.251579284667969</v>
      </c>
      <c r="X51" s="1">
        <v>300.70101928710938</v>
      </c>
      <c r="Y51" s="1">
        <v>1998.6942138671875</v>
      </c>
      <c r="Z51" s="1">
        <v>2.4806077480316162</v>
      </c>
      <c r="AA51" s="1">
        <v>88.367561340332031</v>
      </c>
      <c r="AB51" s="1">
        <v>153.35682678222656</v>
      </c>
      <c r="AC51" s="1">
        <v>11.781007766723633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1.1055184532614313</v>
      </c>
      <c r="AL51">
        <f>(U51-T51)/(1000-U51)*AK51</f>
        <v>3.0160066194086833E-2</v>
      </c>
      <c r="AM51">
        <f>(P51+273.15)</f>
        <v>296.78927459716795</v>
      </c>
      <c r="AN51">
        <f>(O51+273.15)</f>
        <v>297.73857154846189</v>
      </c>
      <c r="AO51">
        <f>(Y51*AG51+Z51*AH51)*AI51</f>
        <v>319.79106707086248</v>
      </c>
      <c r="AP51">
        <f>((AO51+0.00000010773*(AN51^4-AM51^4))-AL51*44100)/(L51*51.4+0.00000043092*AM51^3)</f>
        <v>-8.2421098769991872</v>
      </c>
      <c r="AQ51">
        <f>0.61365*EXP(17.502*J51/(240.97+J51))</f>
        <v>2.930688608181212</v>
      </c>
      <c r="AR51">
        <f>AQ51*1000/AA51</f>
        <v>33.164755977526454</v>
      </c>
      <c r="AS51">
        <f>(AR51-U51)</f>
        <v>4.9890700949580946</v>
      </c>
      <c r="AT51">
        <f>IF(D51,P51,(O51+P51)/2)</f>
        <v>24.113923072814941</v>
      </c>
      <c r="AU51">
        <f>0.61365*EXP(17.502*AT51/(240.97+AT51))</f>
        <v>3.0155315682051924</v>
      </c>
      <c r="AV51">
        <f>IF(AS51&lt;&gt;0,(1000-(AR51+U51)/2)/AS51*AL51,0)</f>
        <v>5.8598195143006686</v>
      </c>
      <c r="AW51">
        <f>U51*AA51/1000</f>
        <v>2.4898166505337866</v>
      </c>
      <c r="AX51">
        <f>(AU51-AW51)</f>
        <v>0.52571491767140577</v>
      </c>
      <c r="AY51">
        <f>1/(1.6/F51+1.37/N51)</f>
        <v>4.5597139327965586</v>
      </c>
      <c r="AZ51">
        <f>G51*AA51*0.001</f>
        <v>33.8674947344944</v>
      </c>
      <c r="BA51">
        <f>G51/S51</f>
        <v>0.99154825451124806</v>
      </c>
      <c r="BB51">
        <f>(1-AL51*AA51/AQ51/F51)*100</f>
        <v>105.72669368526408</v>
      </c>
      <c r="BC51">
        <f>(S51-E51/(N51/1.35))</f>
        <v>385.48707929096946</v>
      </c>
      <c r="BD51">
        <f>E51*BB51/100/BC51</f>
        <v>9.0161643066746719E-3</v>
      </c>
    </row>
    <row r="52" spans="1:56" x14ac:dyDescent="0.25">
      <c r="A52" s="1" t="s">
        <v>1</v>
      </c>
      <c r="B52" s="1" t="s">
        <v>8790</v>
      </c>
    </row>
    <row r="53" spans="1:56" x14ac:dyDescent="0.25">
      <c r="A53" s="1" t="s">
        <v>1</v>
      </c>
      <c r="B53" s="1" t="s">
        <v>8789</v>
      </c>
    </row>
    <row r="54" spans="1:56" x14ac:dyDescent="0.25">
      <c r="A54" s="1" t="s">
        <v>1</v>
      </c>
      <c r="B54" s="1" t="s">
        <v>8788</v>
      </c>
    </row>
    <row r="55" spans="1:56" x14ac:dyDescent="0.25">
      <c r="A55" s="1" t="s">
        <v>1</v>
      </c>
      <c r="B55" s="1" t="s">
        <v>8787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6AD55-E08E-47A2-AE13-273DFE1086F8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8873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8872</v>
      </c>
    </row>
    <row r="12" spans="1:60" x14ac:dyDescent="0.25">
      <c r="A12" s="1" t="s">
        <v>1</v>
      </c>
      <c r="B12" s="1" t="s">
        <v>8871</v>
      </c>
    </row>
    <row r="13" spans="1:60" x14ac:dyDescent="0.25">
      <c r="A13" s="1" t="s">
        <v>1</v>
      </c>
      <c r="B13" s="1" t="s">
        <v>8870</v>
      </c>
    </row>
    <row r="14" spans="1:60" x14ac:dyDescent="0.25">
      <c r="A14" s="1" t="s">
        <v>1</v>
      </c>
      <c r="B14" s="1" t="s">
        <v>8869</v>
      </c>
    </row>
    <row r="15" spans="1:60" x14ac:dyDescent="0.25">
      <c r="A15" s="1" t="s">
        <v>1</v>
      </c>
      <c r="B15" s="1" t="s">
        <v>8868</v>
      </c>
    </row>
    <row r="16" spans="1:60" x14ac:dyDescent="0.25">
      <c r="A16" s="1" t="s">
        <v>1</v>
      </c>
      <c r="B16" s="1" t="s">
        <v>8867</v>
      </c>
    </row>
    <row r="17" spans="1:60" x14ac:dyDescent="0.25">
      <c r="A17" s="1" t="s">
        <v>1</v>
      </c>
      <c r="B17" s="1" t="s">
        <v>8866</v>
      </c>
    </row>
    <row r="18" spans="1:60" x14ac:dyDescent="0.25">
      <c r="A18" s="1">
        <v>1</v>
      </c>
      <c r="B18" s="1" t="s">
        <v>8865</v>
      </c>
      <c r="C18" s="1">
        <v>230.5000018440187</v>
      </c>
      <c r="D18" s="1">
        <v>0</v>
      </c>
      <c r="E18">
        <f>(R18-S18*(1000-T18)/(1000-U18))*AO18</f>
        <v>-5.2063623086727198</v>
      </c>
      <c r="F18">
        <f>IF(AZ18&lt;&gt;0,1/(1/AZ18-1/N18),0)</f>
        <v>4.0852572296240171</v>
      </c>
      <c r="G18">
        <f>((BC18-AP18/2)*S18-E18)/(BC18+AP18/2)</f>
        <v>394.03998962701525</v>
      </c>
      <c r="H18">
        <f>AP18*1000</f>
        <v>22.325413500612456</v>
      </c>
      <c r="I18">
        <f>(AU18-BA18)</f>
        <v>0.91643033675599161</v>
      </c>
      <c r="J18">
        <f>(P18+AT18*D18)</f>
        <v>24.157461166381836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25.224821090698242</v>
      </c>
      <c r="P18" s="1">
        <v>24.157461166381836</v>
      </c>
      <c r="Q18" s="1">
        <v>25.326631546020508</v>
      </c>
      <c r="R18" s="1">
        <v>399.92022705078125</v>
      </c>
      <c r="S18" s="1">
        <v>396.61605834960938</v>
      </c>
      <c r="T18" s="1">
        <v>4.1057038307189941</v>
      </c>
      <c r="U18" s="1">
        <v>23.843379974365234</v>
      </c>
      <c r="V18" s="1">
        <v>11.258563041687012</v>
      </c>
      <c r="W18" s="1">
        <v>65.38275146484375</v>
      </c>
      <c r="X18" s="1">
        <v>300.32528686523438</v>
      </c>
      <c r="Y18" s="1">
        <v>-1.8368689343333244E-3</v>
      </c>
      <c r="Z18" s="1">
        <v>2.8813915252685547</v>
      </c>
      <c r="AA18" s="1">
        <v>88.367927551269531</v>
      </c>
      <c r="AB18" s="1">
        <v>14.016247749328613</v>
      </c>
      <c r="AC18" s="1">
        <v>-0.89805114269256592</v>
      </c>
      <c r="AD18" s="1">
        <v>2.8259534388780594E-2</v>
      </c>
      <c r="AE18" s="1">
        <v>8.1805000081658363E-3</v>
      </c>
      <c r="AF18" s="1">
        <v>7.7452734112739563E-2</v>
      </c>
      <c r="AG18" s="1">
        <v>2.3056415840983391E-2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1.1041370840633613</v>
      </c>
      <c r="AP18">
        <f>(U18-T18)/(1000-U18)*AO18</f>
        <v>2.2325413500612457E-2</v>
      </c>
      <c r="AQ18">
        <f>(P18+273.15)</f>
        <v>297.30746116638181</v>
      </c>
      <c r="AR18">
        <f>(O18+273.15)</f>
        <v>298.37482109069822</v>
      </c>
      <c r="AS18">
        <f>(Y18*AK18+Z18*AL18)*AM18</f>
        <v>-2.9389902292417669E-4</v>
      </c>
      <c r="AT18">
        <f>((AS18+0.00000010773*(AR18^4-AQ18^4))-AP18*44100)/(L18*0.92*2*29.3+0.00000043092*AQ18^3)</f>
        <v>-7.6744823599992245</v>
      </c>
      <c r="AU18">
        <f>0.61365*EXP(17.502*J18/(240.97+J18))</f>
        <v>3.0234204109080896</v>
      </c>
      <c r="AV18">
        <f>AU18*1000/AA18</f>
        <v>34.214001557906336</v>
      </c>
      <c r="AW18">
        <f>(AV18-U18)</f>
        <v>10.370621583541102</v>
      </c>
      <c r="AX18">
        <f>IF(D18,P18,(O18+P18)/2)</f>
        <v>24.691141128540039</v>
      </c>
      <c r="AY18">
        <f>0.61365*EXP(17.502*AX18/(240.97+AX18))</f>
        <v>3.1215963187485847</v>
      </c>
      <c r="AZ18">
        <f>IF(AW18&lt;&gt;0,(1000-(AV18+U18)/2)/AW18*AP18,0)</f>
        <v>2.0902639057123156</v>
      </c>
      <c r="BA18">
        <f>U18*AA18/1000</f>
        <v>2.1069900741520979</v>
      </c>
      <c r="BB18">
        <f>(AY18-BA18)</f>
        <v>1.0146062445964867</v>
      </c>
      <c r="BC18">
        <f>1/(1.6/F18+1.37/N18)</f>
        <v>1.4050476462450072</v>
      </c>
      <c r="BD18">
        <f>G18*AA18*0.001</f>
        <v>34.820497255663085</v>
      </c>
      <c r="BE18">
        <f>G18/S18</f>
        <v>0.99350488042941676</v>
      </c>
      <c r="BF18">
        <f>(1-AP18*AA18/AU18/F18)*100</f>
        <v>84.027377286856293</v>
      </c>
      <c r="BG18">
        <f>(S18-E18/(N18/1.35))</f>
        <v>398.25811854581167</v>
      </c>
      <c r="BH18">
        <f>E18*BF18/100/BG18</f>
        <v>-1.0984759622736675E-2</v>
      </c>
    </row>
    <row r="19" spans="1:60" x14ac:dyDescent="0.25">
      <c r="A19" s="1" t="s">
        <v>1</v>
      </c>
      <c r="B19" s="1" t="s">
        <v>8864</v>
      </c>
      <c r="K19" s="1">
        <v>2.72</v>
      </c>
    </row>
    <row r="20" spans="1:60" x14ac:dyDescent="0.25">
      <c r="A20" s="1" t="s">
        <v>1</v>
      </c>
      <c r="B20" s="1" t="s">
        <v>8863</v>
      </c>
      <c r="K20" s="1">
        <v>2.72</v>
      </c>
    </row>
    <row r="21" spans="1:60" x14ac:dyDescent="0.25">
      <c r="A21" s="1">
        <v>2</v>
      </c>
      <c r="B21" s="1" t="s">
        <v>8862</v>
      </c>
      <c r="C21" s="1">
        <v>436.00000185519457</v>
      </c>
      <c r="D21" s="1">
        <v>0</v>
      </c>
      <c r="E21">
        <f>(R21-S21*(1000-T21)/(1000-U21))*AO21</f>
        <v>-2.9169233401332098</v>
      </c>
      <c r="F21">
        <f>IF(AZ21&lt;&gt;0,1/(1/AZ21-1/N21),0)</f>
        <v>4.0611764355673641</v>
      </c>
      <c r="G21">
        <f>((BC21-AP21/2)*S21-E21)/(BC21+AP21/2)</f>
        <v>390.68916526148718</v>
      </c>
      <c r="H21">
        <f>AP21*1000</f>
        <v>21.968988220696261</v>
      </c>
      <c r="I21">
        <f>(AU21-BA21)</f>
        <v>0.90463022188076891</v>
      </c>
      <c r="J21">
        <f>(P21+AT21*D21)</f>
        <v>24.074672698974609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25.184881210327148</v>
      </c>
      <c r="P21" s="1">
        <v>24.074672698974609</v>
      </c>
      <c r="Q21" s="1">
        <v>25.332908630371094</v>
      </c>
      <c r="R21" s="1">
        <v>399.97952270507813</v>
      </c>
      <c r="S21" s="1">
        <v>394.76699829101563</v>
      </c>
      <c r="T21" s="1">
        <v>4.3853182792663574</v>
      </c>
      <c r="U21" s="1">
        <v>23.807361602783203</v>
      </c>
      <c r="V21" s="1">
        <v>12.053926467895508</v>
      </c>
      <c r="W21" s="1">
        <v>65.439308166503906</v>
      </c>
      <c r="X21" s="1">
        <v>300.34442138671875</v>
      </c>
      <c r="Y21" s="1">
        <v>25.229885101318359</v>
      </c>
      <c r="Z21" s="1">
        <v>2.9933912754058838</v>
      </c>
      <c r="AA21" s="1">
        <v>88.367828369140625</v>
      </c>
      <c r="AB21" s="1">
        <v>13.921709060668945</v>
      </c>
      <c r="AC21" s="1">
        <v>-0.89206540584564209</v>
      </c>
      <c r="AD21" s="1">
        <v>5.133538693189621E-2</v>
      </c>
      <c r="AE21" s="1">
        <v>1.0577529668807983E-2</v>
      </c>
      <c r="AF21" s="1">
        <v>1.9204093143343925E-2</v>
      </c>
      <c r="AG21" s="1">
        <v>1.1574327014386654E-2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1.1042074315688186</v>
      </c>
      <c r="AP21">
        <f>(U21-T21)/(1000-U21)*AO21</f>
        <v>2.1968988220696262E-2</v>
      </c>
      <c r="AQ21">
        <f>(P21+273.15)</f>
        <v>297.22467269897459</v>
      </c>
      <c r="AR21">
        <f>(O21+273.15)</f>
        <v>298.33488121032713</v>
      </c>
      <c r="AS21">
        <f>(Y21*AK21+Z21*AL21)*AM21</f>
        <v>4.0367815259818371</v>
      </c>
      <c r="AT21">
        <f>((AS21+0.00000010773*(AR21^4-AQ21^4))-AP21*44100)/(L21*0.92*2*29.3+0.00000043092*AQ21^3)</f>
        <v>-7.5153384463779096</v>
      </c>
      <c r="AU21">
        <f>0.61365*EXP(17.502*J21/(240.97+J21))</f>
        <v>3.0084350659175838</v>
      </c>
      <c r="AV21">
        <f>AU21*1000/AA21</f>
        <v>34.044460766314074</v>
      </c>
      <c r="AW21">
        <f>(AV21-U21)</f>
        <v>10.237099163530871</v>
      </c>
      <c r="AX21">
        <f>IF(D21,P21,(O21+P21)/2)</f>
        <v>24.629776954650879</v>
      </c>
      <c r="AY21">
        <f>0.61365*EXP(17.502*AX21/(240.97+AX21))</f>
        <v>3.1101677898088478</v>
      </c>
      <c r="AZ21">
        <f>IF(AW21&lt;&gt;0,(1000-(AV21+U21)/2)/AW21*AP21,0)</f>
        <v>2.0839414445265447</v>
      </c>
      <c r="BA21">
        <f>U21*AA21/1000</f>
        <v>2.1038048440368149</v>
      </c>
      <c r="BB21">
        <f>(AY21-BA21)</f>
        <v>1.0063629457720329</v>
      </c>
      <c r="BC21">
        <f>1/(1.6/F21+1.37/N21)</f>
        <v>1.4004779550785982</v>
      </c>
      <c r="BD21">
        <f>G21*AA21*0.001</f>
        <v>34.524353101509917</v>
      </c>
      <c r="BE21">
        <f>G21/S21</f>
        <v>0.98967027880450553</v>
      </c>
      <c r="BF21">
        <f>(1-AP21*AA21/AU21/F21)*100</f>
        <v>84.110444850944958</v>
      </c>
      <c r="BG21">
        <f>(S21-E21/(N21/1.35))</f>
        <v>395.68698107904163</v>
      </c>
      <c r="BH21">
        <f>E21*BF21/100/BG21</f>
        <v>-6.2004496348516238E-3</v>
      </c>
    </row>
    <row r="22" spans="1:60" x14ac:dyDescent="0.25">
      <c r="A22" s="1" t="s">
        <v>1</v>
      </c>
      <c r="B22" s="1" t="s">
        <v>8861</v>
      </c>
      <c r="K22" s="1">
        <v>2.72</v>
      </c>
    </row>
    <row r="23" spans="1:60" x14ac:dyDescent="0.25">
      <c r="A23" s="1" t="s">
        <v>1</v>
      </c>
      <c r="B23" s="1" t="s">
        <v>8860</v>
      </c>
      <c r="K23" s="1">
        <v>2.72</v>
      </c>
    </row>
    <row r="24" spans="1:60" x14ac:dyDescent="0.25">
      <c r="A24" s="1">
        <v>3</v>
      </c>
      <c r="B24" s="1" t="s">
        <v>8859</v>
      </c>
      <c r="C24" s="1">
        <v>641.00000185519457</v>
      </c>
      <c r="D24" s="1">
        <v>0</v>
      </c>
      <c r="E24">
        <f>(R24-S24*(1000-T24)/(1000-U24))*AO24</f>
        <v>-1.753686009236562</v>
      </c>
      <c r="F24">
        <f>IF(AZ24&lt;&gt;0,1/(1/AZ24-1/N24),0)</f>
        <v>3.8528711243802061</v>
      </c>
      <c r="G24">
        <f>((BC24-AP24/2)*S24-E24)/(BC24+AP24/2)</f>
        <v>389.10484251343735</v>
      </c>
      <c r="H24">
        <f>AP24*1000</f>
        <v>21.35979231883362</v>
      </c>
      <c r="I24">
        <f>(AU24-BA24)</f>
        <v>0.90420131658847014</v>
      </c>
      <c r="J24">
        <f>(P24+AT24*D24)</f>
        <v>23.941825866699219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25.115314483642578</v>
      </c>
      <c r="P24" s="1">
        <v>23.941825866699219</v>
      </c>
      <c r="Q24" s="1">
        <v>25.287256240844727</v>
      </c>
      <c r="R24" s="1">
        <v>399.99761962890625</v>
      </c>
      <c r="S24" s="1">
        <v>393.96502685546875</v>
      </c>
      <c r="T24" s="1">
        <v>4.6531329154968262</v>
      </c>
      <c r="U24" s="1">
        <v>23.54149055480957</v>
      </c>
      <c r="V24" s="1">
        <v>12.843244552612305</v>
      </c>
      <c r="W24" s="1">
        <v>64.9775390625</v>
      </c>
      <c r="X24" s="1">
        <v>300.34854125976563</v>
      </c>
      <c r="Y24" s="1">
        <v>49.996658325195313</v>
      </c>
      <c r="Z24" s="1">
        <v>2.8242185115814209</v>
      </c>
      <c r="AA24" s="1">
        <v>88.368370056152344</v>
      </c>
      <c r="AB24" s="1">
        <v>13.892826080322266</v>
      </c>
      <c r="AC24" s="1">
        <v>-0.87342286109924316</v>
      </c>
      <c r="AD24" s="1">
        <v>7.8319922089576721E-2</v>
      </c>
      <c r="AE24" s="1">
        <v>5.7268803939223289E-3</v>
      </c>
      <c r="AF24" s="1">
        <v>2.213146910071373E-2</v>
      </c>
      <c r="AG24" s="1">
        <v>1.1140624061226845E-2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1.1042225781609027</v>
      </c>
      <c r="AP24">
        <f>(U24-T24)/(1000-U24)*AO24</f>
        <v>2.1359792318833618E-2</v>
      </c>
      <c r="AQ24">
        <f>(P24+273.15)</f>
        <v>297.0918258666992</v>
      </c>
      <c r="AR24">
        <f>(O24+273.15)</f>
        <v>298.26531448364256</v>
      </c>
      <c r="AS24">
        <f>(Y24*AK24+Z24*AL24)*AM24</f>
        <v>7.9994651532292664</v>
      </c>
      <c r="AT24">
        <f>((AS24+0.00000010773*(AR24^4-AQ24^4))-AP24*44100)/(L24*0.92*2*29.3+0.00000043092*AQ24^3)</f>
        <v>-7.2673081515552971</v>
      </c>
      <c r="AU24">
        <f>0.61365*EXP(17.502*J24/(240.97+J24))</f>
        <v>2.9845244656092973</v>
      </c>
      <c r="AV24">
        <f>AU24*1000/AA24</f>
        <v>33.773673359742027</v>
      </c>
      <c r="AW24">
        <f>(AV24-U24)</f>
        <v>10.232182804932457</v>
      </c>
      <c r="AX24">
        <f>IF(D24,P24,(O24+P24)/2)</f>
        <v>24.528570175170898</v>
      </c>
      <c r="AY24">
        <f>0.61365*EXP(17.502*AX24/(240.97+AX24))</f>
        <v>3.0913988189108714</v>
      </c>
      <c r="AZ24">
        <f>IF(AW24&lt;&gt;0,(1000-(AV24+U24)/2)/AW24*AP24,0)</f>
        <v>2.0276878077143783</v>
      </c>
      <c r="BA24">
        <f>U24*AA24/1000</f>
        <v>2.0803231490208272</v>
      </c>
      <c r="BB24">
        <f>(AY24-BA24)</f>
        <v>1.0110756698900443</v>
      </c>
      <c r="BC24">
        <f>1/(1.6/F24+1.37/N24)</f>
        <v>1.3599111507010944</v>
      </c>
      <c r="BD24">
        <f>G24*AA24*0.001</f>
        <v>34.384560713868311</v>
      </c>
      <c r="BE24">
        <f>G24/S24</f>
        <v>0.98766341169716465</v>
      </c>
      <c r="BF24">
        <f>(1-AP24*AA24/AU24/F24)*100</f>
        <v>83.58525106704198</v>
      </c>
      <c r="BG24">
        <f>(S24-E24/(N24/1.35))</f>
        <v>394.51813050474942</v>
      </c>
      <c r="BH24">
        <f>E24*BF24/100/BG24</f>
        <v>-3.7154765279673839E-3</v>
      </c>
    </row>
    <row r="25" spans="1:60" x14ac:dyDescent="0.25">
      <c r="A25" s="1" t="s">
        <v>1</v>
      </c>
      <c r="B25" s="1" t="s">
        <v>8858</v>
      </c>
      <c r="K25" s="1">
        <v>2.72</v>
      </c>
    </row>
    <row r="26" spans="1:60" x14ac:dyDescent="0.25">
      <c r="A26" s="1" t="s">
        <v>1</v>
      </c>
      <c r="B26" s="1" t="s">
        <v>8857</v>
      </c>
      <c r="K26" s="1">
        <v>2.72</v>
      </c>
    </row>
    <row r="27" spans="1:60" x14ac:dyDescent="0.25">
      <c r="A27" s="1">
        <v>4</v>
      </c>
      <c r="B27" s="1" t="s">
        <v>8856</v>
      </c>
      <c r="C27" s="1">
        <v>846.00000185519457</v>
      </c>
      <c r="D27" s="1">
        <v>0</v>
      </c>
      <c r="E27">
        <f>(R27-S27*(1000-T27)/(1000-U27))*AO27</f>
        <v>0.20068661489623302</v>
      </c>
      <c r="F27">
        <f>IF(AZ27&lt;&gt;0,1/(1/AZ27-1/N27),0)</f>
        <v>3.8045009862061989</v>
      </c>
      <c r="G27">
        <f>((BC27-AP27/2)*S27-E27)/(BC27+AP27/2)</f>
        <v>386.14598776596489</v>
      </c>
      <c r="H27">
        <f>AP27*1000</f>
        <v>20.978764858339495</v>
      </c>
      <c r="I27">
        <f>(AU27-BA27)</f>
        <v>0.89410747880482866</v>
      </c>
      <c r="J27">
        <f>(P27+AT27*D27)</f>
        <v>23.854175567626953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25.051460266113281</v>
      </c>
      <c r="P27" s="1">
        <v>23.854175567626953</v>
      </c>
      <c r="Q27" s="1">
        <v>25.233840942382813</v>
      </c>
      <c r="R27" s="1">
        <v>399.97821044921875</v>
      </c>
      <c r="S27" s="1">
        <v>392.34243774414063</v>
      </c>
      <c r="T27" s="1">
        <v>4.9259481430053711</v>
      </c>
      <c r="U27" s="1">
        <v>23.478660583496094</v>
      </c>
      <c r="V27" s="1">
        <v>13.647821426391602</v>
      </c>
      <c r="W27" s="1">
        <v>65.0499267578125</v>
      </c>
      <c r="X27" s="1">
        <v>300.34689331054688</v>
      </c>
      <c r="Y27" s="1">
        <v>100.75835418701172</v>
      </c>
      <c r="Z27" s="1">
        <v>3.3018572330474854</v>
      </c>
      <c r="AA27" s="1">
        <v>88.366722106933594</v>
      </c>
      <c r="AB27" s="1">
        <v>13.858293533325195</v>
      </c>
      <c r="AC27" s="1">
        <v>-0.87805801630020142</v>
      </c>
      <c r="AD27" s="1">
        <v>4.1735511273145676E-2</v>
      </c>
      <c r="AE27" s="1">
        <v>3.1311127822846174E-3</v>
      </c>
      <c r="AF27" s="1">
        <v>4.226452112197876E-2</v>
      </c>
      <c r="AG27" s="1">
        <v>1.3009790331125259E-2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1.1042165195240692</v>
      </c>
      <c r="AP27">
        <f>(U27-T27)/(1000-U27)*AO27</f>
        <v>2.0978764858339494E-2</v>
      </c>
      <c r="AQ27">
        <f>(P27+273.15)</f>
        <v>297.00417556762693</v>
      </c>
      <c r="AR27">
        <f>(O27+273.15)</f>
        <v>298.20146026611326</v>
      </c>
      <c r="AS27">
        <f>(Y27*AK27+Z27*AL27)*AM27</f>
        <v>16.12133630958192</v>
      </c>
      <c r="AT27">
        <f>((AS27+0.00000010773*(AR27^4-AQ27^4))-AP27*44100)/(L27*0.92*2*29.3+0.00000043092*AQ27^3)</f>
        <v>-7.0690570819791123</v>
      </c>
      <c r="AU27">
        <f>0.61365*EXP(17.502*J27/(240.97+J27))</f>
        <v>2.9688397540296432</v>
      </c>
      <c r="AV27">
        <f>AU27*1000/AA27</f>
        <v>33.596807522599015</v>
      </c>
      <c r="AW27">
        <f>(AV27-U27)</f>
        <v>10.118146939102921</v>
      </c>
      <c r="AX27">
        <f>IF(D27,P27,(O27+P27)/2)</f>
        <v>24.452817916870117</v>
      </c>
      <c r="AY27">
        <f>0.61365*EXP(17.502*AX27/(240.97+AX27))</f>
        <v>3.0774152913300816</v>
      </c>
      <c r="AZ27">
        <f>IF(AW27&lt;&gt;0,(1000-(AV27+U27)/2)/AW27*AP27,0)</f>
        <v>2.0142105633284753</v>
      </c>
      <c r="BA27">
        <f>U27*AA27/1000</f>
        <v>2.0747322752248145</v>
      </c>
      <c r="BB27">
        <f>(AY27-BA27)</f>
        <v>1.0026830161052671</v>
      </c>
      <c r="BC27">
        <f>1/(1.6/F27+1.37/N27)</f>
        <v>1.3502165685547929</v>
      </c>
      <c r="BD27">
        <f>G27*AA27*0.001</f>
        <v>34.1224551936224</v>
      </c>
      <c r="BE27">
        <f>G27/S27</f>
        <v>0.98420652628401961</v>
      </c>
      <c r="BF27">
        <f>(1-AP27*AA27/AU27/F27)*100</f>
        <v>83.58714234879146</v>
      </c>
      <c r="BG27">
        <f>(S27-E27/(N27/1.35))</f>
        <v>392.27914220635552</v>
      </c>
      <c r="BH27">
        <f>E27*BF27/100/BG27</f>
        <v>4.2762458774839101E-4</v>
      </c>
    </row>
    <row r="28" spans="1:60" x14ac:dyDescent="0.25">
      <c r="A28" s="1" t="s">
        <v>1</v>
      </c>
      <c r="B28" s="1" t="s">
        <v>8855</v>
      </c>
      <c r="K28" s="1">
        <v>2.72</v>
      </c>
    </row>
    <row r="29" spans="1:60" x14ac:dyDescent="0.25">
      <c r="A29" s="1" t="s">
        <v>1</v>
      </c>
      <c r="B29" s="1" t="s">
        <v>8854</v>
      </c>
      <c r="K29" s="1">
        <v>2.72</v>
      </c>
    </row>
    <row r="30" spans="1:60" x14ac:dyDescent="0.25">
      <c r="A30" s="1">
        <v>5</v>
      </c>
      <c r="B30" s="1" t="s">
        <v>8853</v>
      </c>
      <c r="C30" s="1">
        <v>1051.0000018551946</v>
      </c>
      <c r="D30" s="1">
        <v>0</v>
      </c>
      <c r="E30">
        <f>(R30-S30*(1000-T30)/(1000-U30))*AO30</f>
        <v>1.0780560439507083</v>
      </c>
      <c r="F30">
        <f>IF(AZ30&lt;&gt;0,1/(1/AZ30-1/N30),0)</f>
        <v>3.8121195801280345</v>
      </c>
      <c r="G30">
        <f>((BC30-AP30/2)*S30-E30)/(BC30+AP30/2)</f>
        <v>384.89285631411974</v>
      </c>
      <c r="H30">
        <f>AP30*1000</f>
        <v>20.736117710590467</v>
      </c>
      <c r="I30">
        <f>(AU30-BA30)</f>
        <v>0.88282236017515325</v>
      </c>
      <c r="J30">
        <f>(P30+AT30*D30)</f>
        <v>23.819730758666992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25.008245468139648</v>
      </c>
      <c r="P30" s="1">
        <v>23.819730758666992</v>
      </c>
      <c r="Q30" s="1">
        <v>25.192384719848633</v>
      </c>
      <c r="R30" s="1">
        <v>399.97744750976563</v>
      </c>
      <c r="S30" s="1">
        <v>391.64651489257813</v>
      </c>
      <c r="T30" s="1">
        <v>5.2004275321960449</v>
      </c>
      <c r="U30" s="1">
        <v>23.537193298339844</v>
      </c>
      <c r="V30" s="1">
        <v>14.445237159729004</v>
      </c>
      <c r="W30" s="1">
        <v>65.379302978515625</v>
      </c>
      <c r="X30" s="1">
        <v>300.35116577148438</v>
      </c>
      <c r="Y30" s="1">
        <v>149.99131774902344</v>
      </c>
      <c r="Z30" s="1">
        <v>2.6435704231262207</v>
      </c>
      <c r="AA30" s="1">
        <v>88.365394592285156</v>
      </c>
      <c r="AB30" s="1">
        <v>13.927639007568359</v>
      </c>
      <c r="AC30" s="1">
        <v>-0.87593722343444824</v>
      </c>
      <c r="AD30" s="1">
        <v>3.7435334175825119E-2</v>
      </c>
      <c r="AE30" s="1">
        <v>3.3980405423790216E-3</v>
      </c>
      <c r="AF30" s="1">
        <v>5.0773780792951584E-2</v>
      </c>
      <c r="AG30" s="1">
        <v>1.2770596891641617E-2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1.1042322271010452</v>
      </c>
      <c r="AP30">
        <f>(U30-T30)/(1000-U30)*AO30</f>
        <v>2.0736117710590467E-2</v>
      </c>
      <c r="AQ30">
        <f>(P30+273.15)</f>
        <v>296.96973075866697</v>
      </c>
      <c r="AR30">
        <f>(O30+273.15)</f>
        <v>298.15824546813963</v>
      </c>
      <c r="AS30">
        <f>(Y30*AK30+Z30*AL30)*AM30</f>
        <v>23.998610303432997</v>
      </c>
      <c r="AT30">
        <f>((AS30+0.00000010773*(AR30^4-AQ30^4))-AP30*44100)/(L30*0.92*2*29.3+0.00000043092*AQ30^3)</f>
        <v>-6.9234361149867985</v>
      </c>
      <c r="AU30">
        <f>0.61365*EXP(17.502*J30/(240.97+J30))</f>
        <v>2.9626957335778434</v>
      </c>
      <c r="AV30">
        <f>AU30*1000/AA30</f>
        <v>33.527782535772268</v>
      </c>
      <c r="AW30">
        <f>(AV30-U30)</f>
        <v>9.9905892374324239</v>
      </c>
      <c r="AX30">
        <f>IF(D30,P30,(O30+P30)/2)</f>
        <v>24.41398811340332</v>
      </c>
      <c r="AY30">
        <f>0.61365*EXP(17.502*AX30/(240.97+AX30))</f>
        <v>3.0702689420459435</v>
      </c>
      <c r="AZ30">
        <f>IF(AW30&lt;&gt;0,(1000-(AV30+U30)/2)/AW30*AP30,0)</f>
        <v>2.0163440017221155</v>
      </c>
      <c r="BA30">
        <f>U30*AA30/1000</f>
        <v>2.0798733734026902</v>
      </c>
      <c r="BB30">
        <f>(AY30-BA30)</f>
        <v>0.99039556864325329</v>
      </c>
      <c r="BC30">
        <f>1/(1.6/F30+1.37/N30)</f>
        <v>1.3517505870365745</v>
      </c>
      <c r="BD30">
        <f>G30*AA30*0.001</f>
        <v>34.011209123948902</v>
      </c>
      <c r="BE30">
        <f>G30/S30</f>
        <v>0.98275572915461584</v>
      </c>
      <c r="BF30">
        <f>(1-AP30*AA30/AU30/F30)*100</f>
        <v>83.776068528153331</v>
      </c>
      <c r="BG30">
        <f>(S30-E30/(N30/1.35))</f>
        <v>391.30650149856251</v>
      </c>
      <c r="BH30">
        <f>E30*BF30/100/BG30</f>
        <v>2.3080448873026506E-3</v>
      </c>
    </row>
    <row r="31" spans="1:60" x14ac:dyDescent="0.25">
      <c r="A31" s="1" t="s">
        <v>1</v>
      </c>
      <c r="B31" s="1" t="s">
        <v>8852</v>
      </c>
      <c r="K31" s="1">
        <v>2.72</v>
      </c>
    </row>
    <row r="32" spans="1:60" x14ac:dyDescent="0.25">
      <c r="A32" s="1" t="s">
        <v>1</v>
      </c>
      <c r="B32" s="1" t="s">
        <v>8851</v>
      </c>
      <c r="K32" s="1">
        <v>2.72</v>
      </c>
    </row>
    <row r="33" spans="1:60" x14ac:dyDescent="0.25">
      <c r="A33" s="1">
        <v>6</v>
      </c>
      <c r="B33" s="1" t="s">
        <v>8850</v>
      </c>
      <c r="C33" s="1">
        <v>1256.0000018551946</v>
      </c>
      <c r="D33" s="1">
        <v>0</v>
      </c>
      <c r="E33">
        <f>(R33-S33*(1000-T33)/(1000-U33))*AO33</f>
        <v>2.887632964640765</v>
      </c>
      <c r="F33">
        <f>IF(AZ33&lt;&gt;0,1/(1/AZ33-1/N33),0)</f>
        <v>4.0187011413446871</v>
      </c>
      <c r="G33">
        <f>((BC33-AP33/2)*S33-E33)/(BC33+AP33/2)</f>
        <v>381.99840973175776</v>
      </c>
      <c r="H33">
        <f>AP33*1000</f>
        <v>20.764815689801139</v>
      </c>
      <c r="I33">
        <f>(AU33-BA33)</f>
        <v>0.8598629291382891</v>
      </c>
      <c r="J33">
        <f>(P33+AT33*D33)</f>
        <v>23.833551406860352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24.984552383422852</v>
      </c>
      <c r="P33" s="1">
        <v>23.833551406860352</v>
      </c>
      <c r="Q33" s="1">
        <v>25.160129547119141</v>
      </c>
      <c r="R33" s="1">
        <v>399.77285766601563</v>
      </c>
      <c r="S33" s="1">
        <v>389.82760620117188</v>
      </c>
      <c r="T33" s="1">
        <v>5.4690709114074707</v>
      </c>
      <c r="U33" s="1">
        <v>23.82502555847168</v>
      </c>
      <c r="V33" s="1">
        <v>15.212843894958496</v>
      </c>
      <c r="W33" s="1">
        <v>66.272018432617188</v>
      </c>
      <c r="X33" s="1">
        <v>300.36386108398438</v>
      </c>
      <c r="Y33" s="1">
        <v>299.42840576171875</v>
      </c>
      <c r="Z33" s="1">
        <v>3.2893917560577393</v>
      </c>
      <c r="AA33" s="1">
        <v>88.36492919921875</v>
      </c>
      <c r="AB33" s="1">
        <v>14.003317832946777</v>
      </c>
      <c r="AC33" s="1">
        <v>-0.88373196125030518</v>
      </c>
      <c r="AD33" s="1">
        <v>7.5267292559146881E-2</v>
      </c>
      <c r="AE33" s="1">
        <v>2.9187868349254131E-3</v>
      </c>
      <c r="AF33" s="1">
        <v>3.0069800093770027E-2</v>
      </c>
      <c r="AG33" s="1">
        <v>1.5367412008345127E-2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1.1042789010440601</v>
      </c>
      <c r="AP33">
        <f>(U33-T33)/(1000-U33)*AO33</f>
        <v>2.0764815689801139E-2</v>
      </c>
      <c r="AQ33">
        <f>(P33+273.15)</f>
        <v>296.98355140686033</v>
      </c>
      <c r="AR33">
        <f>(O33+273.15)</f>
        <v>298.13455238342283</v>
      </c>
      <c r="AS33">
        <f>(Y33*AK33+Z33*AL33)*AM33</f>
        <v>47.908543851035574</v>
      </c>
      <c r="AT33">
        <f>((AS33+0.00000010773*(AR33^4-AQ33^4))-AP33*44100)/(L33*0.92*2*29.3+0.00000043092*AQ33^3)</f>
        <v>-6.7479489639101011</v>
      </c>
      <c r="AU33">
        <f>0.61365*EXP(17.502*J33/(240.97+J33))</f>
        <v>2.9651596257822161</v>
      </c>
      <c r="AV33">
        <f>AU33*1000/AA33</f>
        <v>33.555842262910247</v>
      </c>
      <c r="AW33">
        <f>(AV33-U33)</f>
        <v>9.7308167044385669</v>
      </c>
      <c r="AX33">
        <f>IF(D33,P33,(O33+P33)/2)</f>
        <v>24.409051895141602</v>
      </c>
      <c r="AY33">
        <f>0.61365*EXP(17.502*AX33/(240.97+AX33))</f>
        <v>3.0693615062866182</v>
      </c>
      <c r="AZ33">
        <f>IF(AW33&lt;&gt;0,(1000-(AV33+U33)/2)/AW33*AP33,0)</f>
        <v>2.0727000343543005</v>
      </c>
      <c r="BA33">
        <f>U33*AA33/1000</f>
        <v>2.105296696643927</v>
      </c>
      <c r="BB33">
        <f>(AY33-BA33)</f>
        <v>0.96406480964269115</v>
      </c>
      <c r="BC33">
        <f>1/(1.6/F33+1.37/N33)</f>
        <v>1.392358141726</v>
      </c>
      <c r="BD33">
        <f>G33*AA33*0.001</f>
        <v>33.755262430160933</v>
      </c>
      <c r="BE33">
        <f>G33/S33</f>
        <v>0.9799162595340315</v>
      </c>
      <c r="BF33">
        <f>(1-AP33*AA33/AU33/F33)*100</f>
        <v>84.601648603521667</v>
      </c>
      <c r="BG33">
        <f>(S33-E33/(N33/1.35))</f>
        <v>388.91686144862564</v>
      </c>
      <c r="BH33">
        <f>E33*BF33/100/BG33</f>
        <v>6.2815098440455342E-3</v>
      </c>
    </row>
    <row r="34" spans="1:60" x14ac:dyDescent="0.25">
      <c r="A34" s="1" t="s">
        <v>1</v>
      </c>
      <c r="B34" s="1" t="s">
        <v>8849</v>
      </c>
      <c r="K34" s="1">
        <v>2.72</v>
      </c>
    </row>
    <row r="35" spans="1:60" x14ac:dyDescent="0.25">
      <c r="A35" s="1" t="s">
        <v>1</v>
      </c>
      <c r="B35" s="1" t="s">
        <v>8848</v>
      </c>
      <c r="K35" s="1">
        <v>2.72</v>
      </c>
    </row>
    <row r="36" spans="1:60" x14ac:dyDescent="0.25">
      <c r="A36" s="1">
        <v>7</v>
      </c>
      <c r="B36" s="1" t="s">
        <v>8847</v>
      </c>
      <c r="C36" s="1">
        <v>1461.5000018440187</v>
      </c>
      <c r="D36" s="1">
        <v>0</v>
      </c>
      <c r="E36">
        <f>(R36-S36*(1000-T36)/(1000-U36))*AO36</f>
        <v>4.2849384297670596</v>
      </c>
      <c r="F36">
        <f>IF(AZ36&lt;&gt;0,1/(1/AZ36-1/N36),0)</f>
        <v>4.4072661572767169</v>
      </c>
      <c r="G36">
        <f>((BC36-AP36/2)*S36-E36)/(BC36+AP36/2)</f>
        <v>380.32391804116372</v>
      </c>
      <c r="H36">
        <f>AP36*1000</f>
        <v>21.000370689084562</v>
      </c>
      <c r="I36">
        <f>(AU36-BA36)</f>
        <v>0.82981874673809441</v>
      </c>
      <c r="J36">
        <f>(P36+AT36*D36)</f>
        <v>23.891780853271484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24.981611251831055</v>
      </c>
      <c r="P36" s="1">
        <v>23.891780853271484</v>
      </c>
      <c r="Q36" s="1">
        <v>25.144737243652344</v>
      </c>
      <c r="R36" s="1">
        <v>400.04000854492188</v>
      </c>
      <c r="S36" s="1">
        <v>388.7674560546875</v>
      </c>
      <c r="T36" s="1">
        <v>5.7292399406433105</v>
      </c>
      <c r="U36" s="1">
        <v>24.282989501953125</v>
      </c>
      <c r="V36" s="1">
        <v>15.939157485961914</v>
      </c>
      <c r="W36" s="1">
        <v>67.557022094726563</v>
      </c>
      <c r="X36" s="1">
        <v>300.39178466796875</v>
      </c>
      <c r="Y36" s="1">
        <v>499.89935302734375</v>
      </c>
      <c r="Z36" s="1">
        <v>2.9876344203948975</v>
      </c>
      <c r="AA36" s="1">
        <v>88.363975524902344</v>
      </c>
      <c r="AB36" s="1">
        <v>13.961579322814941</v>
      </c>
      <c r="AC36" s="1">
        <v>-0.89280247688293457</v>
      </c>
      <c r="AD36" s="1">
        <v>6.1953842639923096E-2</v>
      </c>
      <c r="AE36" s="1">
        <v>5.0372169353067875E-3</v>
      </c>
      <c r="AF36" s="1">
        <v>4.2891435325145721E-2</v>
      </c>
      <c r="AG36" s="1">
        <v>1.8213221803307533E-2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1.1043815612792967</v>
      </c>
      <c r="AP36">
        <f>(U36-T36)/(1000-U36)*AO36</f>
        <v>2.1000370689084561E-2</v>
      </c>
      <c r="AQ36">
        <f>(P36+273.15)</f>
        <v>297.04178085327146</v>
      </c>
      <c r="AR36">
        <f>(O36+273.15)</f>
        <v>298.13161125183103</v>
      </c>
      <c r="AS36">
        <f>(Y36*AK36+Z36*AL36)*AM36</f>
        <v>79.983894696595598</v>
      </c>
      <c r="AT36">
        <f>((AS36+0.00000010773*(AR36^4-AQ36^4))-AP36*44100)/(L36*0.92*2*29.3+0.00000043092*AQ36^3)</f>
        <v>-6.5818456874757816</v>
      </c>
      <c r="AU36">
        <f>0.61365*EXP(17.502*J36/(240.97+J36))</f>
        <v>2.975560236760141</v>
      </c>
      <c r="AV36">
        <f>AU36*1000/AA36</f>
        <v>33.673906352499742</v>
      </c>
      <c r="AW36">
        <f>(AV36-U36)</f>
        <v>9.390916850546617</v>
      </c>
      <c r="AX36">
        <f>IF(D36,P36,(O36+P36)/2)</f>
        <v>24.43669605255127</v>
      </c>
      <c r="AY36">
        <f>0.61365*EXP(17.502*AX36/(240.97+AX36))</f>
        <v>3.0744464135306258</v>
      </c>
      <c r="AZ36">
        <f>IF(AW36&lt;&gt;0,(1000-(AV36+U36)/2)/AW36*AP36,0)</f>
        <v>2.1714400058213195</v>
      </c>
      <c r="BA36">
        <f>U36*AA36/1000</f>
        <v>2.1457414900220466</v>
      </c>
      <c r="BB36">
        <f>(AY36-BA36)</f>
        <v>0.92870492350857914</v>
      </c>
      <c r="BC36">
        <f>1/(1.6/F36+1.37/N36)</f>
        <v>1.4639053421521522</v>
      </c>
      <c r="BD36">
        <f>G36*AA36*0.001</f>
        <v>33.606933385324361</v>
      </c>
      <c r="BE36">
        <f>G36/S36</f>
        <v>0.97828126330529053</v>
      </c>
      <c r="BF36">
        <f>(1-AP36*AA36/AU36/F36)*100</f>
        <v>85.849747733611579</v>
      </c>
      <c r="BG36">
        <f>(S36-E36/(N36/1.35))</f>
        <v>387.41600826416834</v>
      </c>
      <c r="BH36">
        <f>E36*BF36/100/BG36</f>
        <v>9.4952422048271562E-3</v>
      </c>
    </row>
    <row r="37" spans="1:60" x14ac:dyDescent="0.25">
      <c r="A37" s="1" t="s">
        <v>1</v>
      </c>
      <c r="B37" s="1" t="s">
        <v>8846</v>
      </c>
      <c r="K37" s="1">
        <v>2.72</v>
      </c>
    </row>
    <row r="38" spans="1:60" x14ac:dyDescent="0.25">
      <c r="A38" s="1" t="s">
        <v>1</v>
      </c>
      <c r="B38" s="1" t="s">
        <v>8845</v>
      </c>
      <c r="K38" s="1">
        <v>2.72</v>
      </c>
    </row>
    <row r="39" spans="1:60" x14ac:dyDescent="0.25">
      <c r="A39" s="1">
        <v>8</v>
      </c>
      <c r="B39" s="1" t="s">
        <v>8844</v>
      </c>
      <c r="C39" s="1">
        <v>1666.5000018440187</v>
      </c>
      <c r="D39" s="1">
        <v>0</v>
      </c>
      <c r="E39">
        <f>(R39-S39*(1000-T39)/(1000-U39))*AO39</f>
        <v>5.001984380081967</v>
      </c>
      <c r="F39">
        <f>IF(AZ39&lt;&gt;0,1/(1/AZ39-1/N39),0)</f>
        <v>4.9791592470684334</v>
      </c>
      <c r="G39">
        <f>((BC39-AP39/2)*S39-E39)/(BC39+AP39/2)</f>
        <v>379.46152929811797</v>
      </c>
      <c r="H39">
        <f>AP39*1000</f>
        <v>21.413028334442643</v>
      </c>
      <c r="I39">
        <f>(AU39-BA39)</f>
        <v>0.79790409645672744</v>
      </c>
      <c r="J39">
        <f>(P39+AT39*D39)</f>
        <v>24.014631271362305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25.007410049438477</v>
      </c>
      <c r="P39" s="1">
        <v>24.014631271362305</v>
      </c>
      <c r="Q39" s="1">
        <v>25.152420043945313</v>
      </c>
      <c r="R39" s="1">
        <v>399.99111938476563</v>
      </c>
      <c r="S39" s="1">
        <v>387.93975830078125</v>
      </c>
      <c r="T39" s="1">
        <v>5.9862203598022461</v>
      </c>
      <c r="U39" s="1">
        <v>24.893218994140625</v>
      </c>
      <c r="V39" s="1">
        <v>16.628799438476563</v>
      </c>
      <c r="W39" s="1">
        <v>69.1495361328125</v>
      </c>
      <c r="X39" s="1">
        <v>300.38385009765625</v>
      </c>
      <c r="Y39" s="1">
        <v>750.4432373046875</v>
      </c>
      <c r="Z39" s="1">
        <v>3.76711106300354</v>
      </c>
      <c r="AA39" s="1">
        <v>88.365577697753906</v>
      </c>
      <c r="AB39" s="1">
        <v>13.85719108581543</v>
      </c>
      <c r="AC39" s="1">
        <v>-0.91666072607040405</v>
      </c>
      <c r="AD39" s="1">
        <v>2.9527954757213593E-2</v>
      </c>
      <c r="AE39" s="1">
        <v>8.4433499723672867E-3</v>
      </c>
      <c r="AF39" s="1">
        <v>2.0111389458179474E-2</v>
      </c>
      <c r="AG39" s="1">
        <v>1.9159253686666489E-2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1.1043523900649124</v>
      </c>
      <c r="AP39">
        <f>(U39-T39)/(1000-U39)*AO39</f>
        <v>2.1413028334442644E-2</v>
      </c>
      <c r="AQ39">
        <f>(P39+273.15)</f>
        <v>297.16463127136228</v>
      </c>
      <c r="AR39">
        <f>(O39+273.15)</f>
        <v>298.15741004943845</v>
      </c>
      <c r="AS39">
        <f>(Y39*AK39+Z39*AL39)*AM39</f>
        <v>120.07091528495584</v>
      </c>
      <c r="AT39">
        <f>((AS39+0.00000010773*(AR39^4-AQ39^4))-AP39*44100)/(L39*0.92*2*29.3+0.00000043092*AQ39^3)</f>
        <v>-6.4169745506603215</v>
      </c>
      <c r="AU39">
        <f>0.61365*EXP(17.502*J39/(240.97+J39))</f>
        <v>2.9976077736306643</v>
      </c>
      <c r="AV39">
        <f>AU39*1000/AA39</f>
        <v>33.922799485153575</v>
      </c>
      <c r="AW39">
        <f>(AV39-U39)</f>
        <v>9.0295804910129505</v>
      </c>
      <c r="AX39">
        <f>IF(D39,P39,(O39+P39)/2)</f>
        <v>24.511020660400391</v>
      </c>
      <c r="AY39">
        <f>0.61365*EXP(17.502*AX39/(240.97+AX39))</f>
        <v>3.0881543236743179</v>
      </c>
      <c r="AZ39">
        <f>IF(AW39&lt;&gt;0,(1000-(AV39+U39)/2)/AW39*AP39,0)</f>
        <v>2.3016920686426077</v>
      </c>
      <c r="BA39">
        <f>U39*AA39/1000</f>
        <v>2.1997036771739369</v>
      </c>
      <c r="BB39">
        <f>(AY39-BA39)</f>
        <v>0.88845064650038097</v>
      </c>
      <c r="BC39">
        <f>1/(1.6/F39+1.37/N39)</f>
        <v>1.5590729070364993</v>
      </c>
      <c r="BD39">
        <f>G39*AA39*0.001</f>
        <v>33.531337250501359</v>
      </c>
      <c r="BE39">
        <f>G39/S39</f>
        <v>0.97814550114739762</v>
      </c>
      <c r="BF39">
        <f>(1-AP39*AA39/AU39/F39)*100</f>
        <v>87.322594265024762</v>
      </c>
      <c r="BG39">
        <f>(S39-E39/(N39/1.35))</f>
        <v>386.36215786393188</v>
      </c>
      <c r="BH39">
        <f>E39*BF39/100/BG39</f>
        <v>1.1305099209424007E-2</v>
      </c>
    </row>
    <row r="40" spans="1:60" x14ac:dyDescent="0.25">
      <c r="A40" s="1" t="s">
        <v>1</v>
      </c>
      <c r="B40" s="1" t="s">
        <v>8843</v>
      </c>
      <c r="K40" s="1">
        <v>2.72</v>
      </c>
    </row>
    <row r="41" spans="1:60" x14ac:dyDescent="0.25">
      <c r="A41" s="1" t="s">
        <v>1</v>
      </c>
      <c r="B41" s="1" t="s">
        <v>8842</v>
      </c>
      <c r="K41" s="1">
        <v>2.72</v>
      </c>
    </row>
    <row r="42" spans="1:60" x14ac:dyDescent="0.25">
      <c r="A42" s="1">
        <v>9</v>
      </c>
      <c r="B42" s="1" t="s">
        <v>8841</v>
      </c>
      <c r="C42" s="1">
        <v>1873.0000018328428</v>
      </c>
      <c r="D42" s="1">
        <v>0</v>
      </c>
      <c r="E42">
        <f>(R42-S42*(1000-T42)/(1000-U42))*AO42</f>
        <v>5.3684591727434396</v>
      </c>
      <c r="F42">
        <f>IF(AZ42&lt;&gt;0,1/(1/AZ42-1/N42),0)</f>
        <v>5.8515488371924862</v>
      </c>
      <c r="G42">
        <f>((BC42-AP42/2)*S42-E42)/(BC42+AP42/2)</f>
        <v>379.20221499361537</v>
      </c>
      <c r="H42">
        <f>AP42*1000</f>
        <v>21.910274476724371</v>
      </c>
      <c r="I42">
        <f>(AU42-BA42)</f>
        <v>0.75977215186457014</v>
      </c>
      <c r="J42">
        <f>(P42+AT42*D42)</f>
        <v>24.146196365356445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25.057252883911133</v>
      </c>
      <c r="P42" s="1">
        <v>24.146196365356445</v>
      </c>
      <c r="Q42" s="1">
        <v>25.185596466064453</v>
      </c>
      <c r="R42" s="1">
        <v>399.92044067382813</v>
      </c>
      <c r="S42" s="1">
        <v>387.37255859375</v>
      </c>
      <c r="T42" s="1">
        <v>6.2601280212402344</v>
      </c>
      <c r="U42" s="1">
        <v>25.594203948974609</v>
      </c>
      <c r="V42" s="1">
        <v>17.337770462036133</v>
      </c>
      <c r="W42" s="1">
        <v>70.884567260742188</v>
      </c>
      <c r="X42" s="1">
        <v>300.35382080078125</v>
      </c>
      <c r="Y42" s="1">
        <v>998.7813720703125</v>
      </c>
      <c r="Z42" s="1">
        <v>3.2836718559265137</v>
      </c>
      <c r="AA42" s="1">
        <v>88.363967895507813</v>
      </c>
      <c r="AB42" s="1">
        <v>13.994210243225098</v>
      </c>
      <c r="AC42" s="1">
        <v>-0.92687886953353882</v>
      </c>
      <c r="AD42" s="1">
        <v>8.2211069762706757E-2</v>
      </c>
      <c r="AE42" s="1">
        <v>6.6813593730330467E-3</v>
      </c>
      <c r="AF42" s="1">
        <v>3.8932755589485168E-2</v>
      </c>
      <c r="AG42" s="1">
        <v>2.007240429520607E-2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1.1042419882381662</v>
      </c>
      <c r="AP42">
        <f>(U42-T42)/(1000-U42)*AO42</f>
        <v>2.1910274476724372E-2</v>
      </c>
      <c r="AQ42">
        <f>(P42+273.15)</f>
        <v>297.29619636535642</v>
      </c>
      <c r="AR42">
        <f>(O42+273.15)</f>
        <v>298.20725288391111</v>
      </c>
      <c r="AS42">
        <f>(Y42*AK42+Z42*AL42)*AM42</f>
        <v>159.80501595932947</v>
      </c>
      <c r="AT42">
        <f>((AS42+0.00000010773*(AR42^4-AQ42^4))-AP42*44100)/(L42*0.92*2*29.3+0.00000043092*AQ42^3)</f>
        <v>-6.2829404986968136</v>
      </c>
      <c r="AU42">
        <f>0.61365*EXP(17.502*J42/(240.97+J42))</f>
        <v>3.0213775679228418</v>
      </c>
      <c r="AV42">
        <f>AU42*1000/AA42</f>
        <v>34.192416206294432</v>
      </c>
      <c r="AW42">
        <f>(AV42-U42)</f>
        <v>8.5982122573198225</v>
      </c>
      <c r="AX42">
        <f>IF(D42,P42,(O42+P42)/2)</f>
        <v>24.601724624633789</v>
      </c>
      <c r="AY42">
        <f>0.61365*EXP(17.502*AX42/(240.97+AX42))</f>
        <v>3.1049554861797461</v>
      </c>
      <c r="AZ42">
        <f>IF(AW42&lt;&gt;0,(1000-(AV42+U42)/2)/AW42*AP42,0)</f>
        <v>2.4720608437888378</v>
      </c>
      <c r="BA42">
        <f>U42*AA42/1000</f>
        <v>2.2616054160582717</v>
      </c>
      <c r="BB42">
        <f>(AY42-BA42)</f>
        <v>0.84335007012147445</v>
      </c>
      <c r="BC42">
        <f>1/(1.6/F42+1.37/N42)</f>
        <v>1.6849219193954992</v>
      </c>
      <c r="BD42">
        <f>G42*AA42*0.001</f>
        <v>33.507812351601281</v>
      </c>
      <c r="BE42">
        <f>G42/S42</f>
        <v>0.97890830566368758</v>
      </c>
      <c r="BF42">
        <f>(1-AP42*AA42/AU42/F42)*100</f>
        <v>89.049166072121224</v>
      </c>
      <c r="BG42">
        <f>(S42-E42/(N42/1.35))</f>
        <v>385.67937387093224</v>
      </c>
      <c r="BH42">
        <f>E42*BF42/100/BG42</f>
        <v>1.2395187422831043E-2</v>
      </c>
    </row>
    <row r="43" spans="1:60" x14ac:dyDescent="0.25">
      <c r="A43" s="1" t="s">
        <v>1</v>
      </c>
      <c r="B43" s="1" t="s">
        <v>8840</v>
      </c>
      <c r="K43" s="1">
        <v>2.72</v>
      </c>
    </row>
    <row r="44" spans="1:60" x14ac:dyDescent="0.25">
      <c r="A44" s="1" t="s">
        <v>1</v>
      </c>
      <c r="B44" s="1" t="s">
        <v>8839</v>
      </c>
      <c r="K44" s="1">
        <v>2.72</v>
      </c>
    </row>
    <row r="45" spans="1:60" x14ac:dyDescent="0.25">
      <c r="A45" s="1">
        <v>10</v>
      </c>
      <c r="B45" s="1" t="s">
        <v>8838</v>
      </c>
      <c r="C45" s="1">
        <v>2079.0000018328428</v>
      </c>
      <c r="D45" s="1">
        <v>0</v>
      </c>
      <c r="E45">
        <f>(R45-S45*(1000-T45)/(1000-U45))*AO45</f>
        <v>5.3424290889933825</v>
      </c>
      <c r="F45">
        <f>IF(AZ45&lt;&gt;0,1/(1/AZ45-1/N45),0)</f>
        <v>7.127148748614518</v>
      </c>
      <c r="G45">
        <f>((BC45-AP45/2)*S45-E45)/(BC45+AP45/2)</f>
        <v>379.76446509257039</v>
      </c>
      <c r="H45">
        <f>AP45*1000</f>
        <v>22.45180391679974</v>
      </c>
      <c r="I45">
        <f>(AU45-BA45)</f>
        <v>0.71927666969668724</v>
      </c>
      <c r="J45">
        <f>(P45+AT45*D45)</f>
        <v>24.283096313476563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25.131664276123047</v>
      </c>
      <c r="P45" s="1">
        <v>24.283096313476563</v>
      </c>
      <c r="Q45" s="1">
        <v>25.239019393920898</v>
      </c>
      <c r="R45" s="1">
        <v>400.07684326171875</v>
      </c>
      <c r="S45" s="1">
        <v>387.36334228515625</v>
      </c>
      <c r="T45" s="1">
        <v>6.5394020080566406</v>
      </c>
      <c r="U45" s="1">
        <v>26.335344314575195</v>
      </c>
      <c r="V45" s="1">
        <v>18.03045654296875</v>
      </c>
      <c r="W45" s="1">
        <v>72.61187744140625</v>
      </c>
      <c r="X45" s="1">
        <v>300.3677978515625</v>
      </c>
      <c r="Y45" s="1">
        <v>1250.34326171875</v>
      </c>
      <c r="Z45" s="1">
        <v>2.9248285293579102</v>
      </c>
      <c r="AA45" s="1">
        <v>88.360694885253906</v>
      </c>
      <c r="AB45" s="1">
        <v>14.010066032409668</v>
      </c>
      <c r="AC45" s="1">
        <v>-0.9558570384979248</v>
      </c>
      <c r="AD45" s="1">
        <v>9.5519803464412689E-2</v>
      </c>
      <c r="AE45" s="1">
        <v>5.1286336965858936E-3</v>
      </c>
      <c r="AF45" s="1">
        <v>4.6544469892978668E-2</v>
      </c>
      <c r="AG45" s="1">
        <v>1.9809924066066742E-2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1.1042933744542736</v>
      </c>
      <c r="AP45">
        <f>(U45-T45)/(1000-U45)*AO45</f>
        <v>2.245180391679974E-2</v>
      </c>
      <c r="AQ45">
        <f>(P45+273.15)</f>
        <v>297.43309631347654</v>
      </c>
      <c r="AR45">
        <f>(O45+273.15)</f>
        <v>298.28166427612302</v>
      </c>
      <c r="AS45">
        <f>(Y45*AK45+Z45*AL45)*AM45</f>
        <v>200.05491740342404</v>
      </c>
      <c r="AT45">
        <f>((AS45+0.00000010773*(AR45^4-AQ45^4))-AP45*44100)/(L45*0.92*2*29.3+0.00000043092*AQ45^3)</f>
        <v>-6.1585224316976115</v>
      </c>
      <c r="AU45">
        <f>0.61365*EXP(17.502*J45/(240.97+J45))</f>
        <v>3.0462859933749722</v>
      </c>
      <c r="AV45">
        <f>AU45*1000/AA45</f>
        <v>34.475577600774983</v>
      </c>
      <c r="AW45">
        <f>(AV45-U45)</f>
        <v>8.1402332861997877</v>
      </c>
      <c r="AX45">
        <f>IF(D45,P45,(O45+P45)/2)</f>
        <v>24.707380294799805</v>
      </c>
      <c r="AY45">
        <f>0.61365*EXP(17.502*AX45/(240.97+AX45))</f>
        <v>3.1246268532924089</v>
      </c>
      <c r="AZ45">
        <f>IF(AW45&lt;&gt;0,(1000-(AV45+U45)/2)/AW45*AP45,0)</f>
        <v>2.6742656756881331</v>
      </c>
      <c r="BA45">
        <f>U45*AA45/1000</f>
        <v>2.3270093236782849</v>
      </c>
      <c r="BB45">
        <f>(AY45-BA45)</f>
        <v>0.79761752961412391</v>
      </c>
      <c r="BC45">
        <f>1/(1.6/F45+1.37/N45)</f>
        <v>1.8363411186316922</v>
      </c>
      <c r="BD45">
        <f>G45*AA45*0.001</f>
        <v>33.556252028306268</v>
      </c>
      <c r="BE45">
        <f>G45/S45</f>
        <v>0.98038307613787579</v>
      </c>
      <c r="BF45">
        <f>(1-AP45*AA45/AU45/F45)*100</f>
        <v>90.862574129123757</v>
      </c>
      <c r="BG45">
        <f>(S45-E45/(N45/1.35))</f>
        <v>385.67836731838224</v>
      </c>
      <c r="BH45">
        <f>E45*BF45/100/BG45</f>
        <v>1.2586312851908608E-2</v>
      </c>
    </row>
    <row r="46" spans="1:60" x14ac:dyDescent="0.25">
      <c r="A46" s="1" t="s">
        <v>1</v>
      </c>
      <c r="B46" s="1" t="s">
        <v>8837</v>
      </c>
      <c r="K46" s="1">
        <v>2.72</v>
      </c>
    </row>
    <row r="47" spans="1:60" x14ac:dyDescent="0.25">
      <c r="A47" s="1" t="s">
        <v>1</v>
      </c>
      <c r="B47" s="1" t="s">
        <v>8836</v>
      </c>
      <c r="K47" s="1">
        <v>2.72</v>
      </c>
    </row>
    <row r="48" spans="1:60" x14ac:dyDescent="0.25">
      <c r="A48" s="1">
        <v>11</v>
      </c>
      <c r="B48" s="1" t="s">
        <v>8835</v>
      </c>
      <c r="C48" s="1">
        <v>2285.500001821667</v>
      </c>
      <c r="D48" s="1">
        <v>0</v>
      </c>
      <c r="E48">
        <f>(R48-S48*(1000-T48)/(1000-U48))*AO48</f>
        <v>5.4067847256991088</v>
      </c>
      <c r="F48">
        <f>IF(AZ48&lt;&gt;0,1/(1/AZ48-1/N48),0)</f>
        <v>9.9045616065142941</v>
      </c>
      <c r="G48">
        <f>((BC48-AP48/2)*S48-E48)/(BC48+AP48/2)</f>
        <v>379.95687806460421</v>
      </c>
      <c r="H48">
        <f>AP48*1000</f>
        <v>23.332935495411665</v>
      </c>
      <c r="I48">
        <f>(AU48-BA48)</f>
        <v>0.6683248789276135</v>
      </c>
      <c r="J48">
        <f>(P48+AT48*D48)</f>
        <v>24.496540069580078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25.234184265136719</v>
      </c>
      <c r="P48" s="1">
        <v>24.496540069580078</v>
      </c>
      <c r="Q48" s="1">
        <v>25.318307876586914</v>
      </c>
      <c r="R48" s="1">
        <v>399.93917846679688</v>
      </c>
      <c r="S48" s="1">
        <v>386.869384765625</v>
      </c>
      <c r="T48" s="1">
        <v>6.8062000274658203</v>
      </c>
      <c r="U48" s="1">
        <v>27.356475830078125</v>
      </c>
      <c r="V48" s="1">
        <v>18.651237487792969</v>
      </c>
      <c r="W48" s="1">
        <v>74.965789794921875</v>
      </c>
      <c r="X48" s="1">
        <v>300.38229370117188</v>
      </c>
      <c r="Y48" s="1">
        <v>1600.373291015625</v>
      </c>
      <c r="Z48" s="1">
        <v>3.4643387794494629</v>
      </c>
      <c r="AA48" s="1">
        <v>88.357673645019531</v>
      </c>
      <c r="AB48" s="1">
        <v>13.911352157592773</v>
      </c>
      <c r="AC48" s="1">
        <v>-0.98471558094024658</v>
      </c>
      <c r="AD48" s="1">
        <v>4.9237113445997238E-2</v>
      </c>
      <c r="AE48" s="1">
        <v>1.1006653308868408E-2</v>
      </c>
      <c r="AF48" s="1">
        <v>3.8416411727666855E-2</v>
      </c>
      <c r="AG48" s="1">
        <v>2.3271732032299042E-2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1.1043466680190139</v>
      </c>
      <c r="AP48">
        <f>(U48-T48)/(1000-U48)*AO48</f>
        <v>2.3332935495411666E-2</v>
      </c>
      <c r="AQ48">
        <f>(P48+273.15)</f>
        <v>297.64654006958006</v>
      </c>
      <c r="AR48">
        <f>(O48+273.15)</f>
        <v>298.3841842651367</v>
      </c>
      <c r="AS48">
        <f>(Y48*AK48+Z48*AL48)*AM48</f>
        <v>256.05972083911911</v>
      </c>
      <c r="AT48">
        <f>((AS48+0.00000010773*(AR48^4-AQ48^4))-AP48*44100)/(L48*0.92*2*29.3+0.00000043092*AQ48^3)</f>
        <v>-6.0319085075788532</v>
      </c>
      <c r="AU48">
        <f>0.61365*EXP(17.502*J48/(240.97+J48))</f>
        <v>3.0854794423995213</v>
      </c>
      <c r="AV48">
        <f>AU48*1000/AA48</f>
        <v>34.920333629375051</v>
      </c>
      <c r="AW48">
        <f>(AV48-U48)</f>
        <v>7.563857799296926</v>
      </c>
      <c r="AX48">
        <f>IF(D48,P48,(O48+P48)/2)</f>
        <v>24.865362167358398</v>
      </c>
      <c r="AY48">
        <f>0.61365*EXP(17.502*AX48/(240.97+AX48))</f>
        <v>3.1542437053521777</v>
      </c>
      <c r="AZ48">
        <f>IF(AW48&lt;&gt;0,(1000-(AV48+U48)/2)/AW48*AP48,0)</f>
        <v>2.988737454652338</v>
      </c>
      <c r="BA48">
        <f>U48*AA48/1000</f>
        <v>2.4171545634719078</v>
      </c>
      <c r="BB48">
        <f>(AY48-BA48)</f>
        <v>0.73708914188026986</v>
      </c>
      <c r="BC48">
        <f>1/(1.6/F48+1.37/N48)</f>
        <v>2.0763724665875922</v>
      </c>
      <c r="BD48">
        <f>G48*AA48*0.001</f>
        <v>33.572105831212781</v>
      </c>
      <c r="BE48">
        <f>G48/S48</f>
        <v>0.98213219506834704</v>
      </c>
      <c r="BF48">
        <f>(1-AP48*AA48/AU48/F48)*100</f>
        <v>93.253853960996992</v>
      </c>
      <c r="BG48">
        <f>(S48-E48/(N48/1.35))</f>
        <v>385.16411235830225</v>
      </c>
      <c r="BH48">
        <f>E48*BF48/100/BG48</f>
        <v>1.3090615065919074E-2</v>
      </c>
    </row>
    <row r="49" spans="1:60" x14ac:dyDescent="0.25">
      <c r="A49" s="1" t="s">
        <v>1</v>
      </c>
      <c r="B49" s="1" t="s">
        <v>8834</v>
      </c>
      <c r="K49" s="1">
        <v>2.72</v>
      </c>
    </row>
    <row r="50" spans="1:60" x14ac:dyDescent="0.25">
      <c r="A50" s="1" t="s">
        <v>1</v>
      </c>
      <c r="B50" s="1" t="s">
        <v>8829</v>
      </c>
      <c r="K50" s="1">
        <v>2.72</v>
      </c>
    </row>
    <row r="51" spans="1:60" x14ac:dyDescent="0.25">
      <c r="A51" s="1">
        <v>12</v>
      </c>
      <c r="B51" s="1" t="s">
        <v>8833</v>
      </c>
      <c r="C51" s="1">
        <v>2493.0000018104911</v>
      </c>
      <c r="D51" s="1">
        <v>0</v>
      </c>
      <c r="E51">
        <f>(R51-S51*(1000-T51)/(1000-U51))*AO51</f>
        <v>5.2373474783363125</v>
      </c>
      <c r="F51">
        <f>IF(AZ51&lt;&gt;0,1/(1/AZ51-1/N51),0)</f>
        <v>17.123169149308975</v>
      </c>
      <c r="G51">
        <f>((BC51-AP51/2)*S51-E51)/(BC51+AP51/2)</f>
        <v>380.5674895479865</v>
      </c>
      <c r="H51">
        <f>AP51*1000</f>
        <v>24.301769422102311</v>
      </c>
      <c r="I51">
        <f>(AU51-BA51)</f>
        <v>0.60703096549360058</v>
      </c>
      <c r="J51">
        <f>(P51+AT51*D51)</f>
        <v>24.689292907714844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25.345447540283203</v>
      </c>
      <c r="P51" s="1">
        <v>24.689292907714844</v>
      </c>
      <c r="Q51" s="1">
        <v>25.402605056762695</v>
      </c>
      <c r="R51" s="1">
        <v>399.840087890625</v>
      </c>
      <c r="S51" s="1">
        <v>386.58773803710938</v>
      </c>
      <c r="T51" s="1">
        <v>7.0723080635070801</v>
      </c>
      <c r="U51" s="1">
        <v>28.456169128417969</v>
      </c>
      <c r="V51" s="1">
        <v>19.251838684082031</v>
      </c>
      <c r="W51" s="1">
        <v>77.461776733398438</v>
      </c>
      <c r="X51" s="1">
        <v>300.31918334960938</v>
      </c>
      <c r="Y51" s="1">
        <v>2000.5615234375</v>
      </c>
      <c r="Z51" s="1">
        <v>2.9110662937164307</v>
      </c>
      <c r="AA51" s="1">
        <v>88.354148864746094</v>
      </c>
      <c r="AB51" s="1">
        <v>13.908219337463379</v>
      </c>
      <c r="AC51" s="1">
        <v>-1.0422861576080322</v>
      </c>
      <c r="AD51" s="1">
        <v>4.4089410454034805E-2</v>
      </c>
      <c r="AE51" s="1">
        <v>1.2080485001206398E-2</v>
      </c>
      <c r="AF51" s="1">
        <v>2.5867920368909836E-2</v>
      </c>
      <c r="AG51" s="1">
        <v>2.4772955104708672E-2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1.1041146446676813</v>
      </c>
      <c r="AP51">
        <f>(U51-T51)/(1000-U51)*AO51</f>
        <v>2.4301769422102312E-2</v>
      </c>
      <c r="AQ51">
        <f>(P51+273.15)</f>
        <v>297.83929290771482</v>
      </c>
      <c r="AR51">
        <f>(O51+273.15)</f>
        <v>298.49544754028318</v>
      </c>
      <c r="AS51">
        <f>(Y51*AK51+Z51*AL51)*AM51</f>
        <v>320.08983659543446</v>
      </c>
      <c r="AT51">
        <f>((AS51+0.00000010773*(AR51^4-AQ51^4))-AP51*44100)/(L51*0.92*2*29.3+0.00000043092*AQ51^3)</f>
        <v>-5.8700373136866357</v>
      </c>
      <c r="AU51">
        <f>0.61365*EXP(17.502*J51/(240.97+J51))</f>
        <v>3.1212515687862341</v>
      </c>
      <c r="AV51">
        <f>AU51*1000/AA51</f>
        <v>35.326598794633796</v>
      </c>
      <c r="AW51">
        <f>(AV51-U51)</f>
        <v>6.8704296662158271</v>
      </c>
      <c r="AX51">
        <f>IF(D51,P51,(O51+P51)/2)</f>
        <v>25.017370223999023</v>
      </c>
      <c r="AY51">
        <f>0.61365*EXP(17.502*AX51/(240.97+AX51))</f>
        <v>3.1829719448110407</v>
      </c>
      <c r="AZ51">
        <f>IF(AW51&lt;&gt;0,(1000-(AV51+U51)/2)/AW51*AP51,0)</f>
        <v>3.4243494956663909</v>
      </c>
      <c r="BA51">
        <f>U51*AA51/1000</f>
        <v>2.5142206032926335</v>
      </c>
      <c r="BB51">
        <f>(AY51-BA51)</f>
        <v>0.66875134151840721</v>
      </c>
      <c r="BC51">
        <f>1/(1.6/F51+1.37/N51)</f>
        <v>2.4183324376904891</v>
      </c>
      <c r="BD51">
        <f>G51*AA51*0.001</f>
        <v>33.624716624605497</v>
      </c>
      <c r="BE51">
        <f>G51/S51</f>
        <v>0.98442721303140512</v>
      </c>
      <c r="BF51">
        <f>(1-AP51*AA51/AU51/F51)*100</f>
        <v>95.982536654661956</v>
      </c>
      <c r="BG51">
        <f>(S51-E51/(N51/1.35))</f>
        <v>384.93590527596433</v>
      </c>
      <c r="BH51">
        <f>E51*BF51/100/BG51</f>
        <v>1.3059158405922937E-2</v>
      </c>
    </row>
    <row r="52" spans="1:60" x14ac:dyDescent="0.25">
      <c r="A52" s="1" t="s">
        <v>1</v>
      </c>
      <c r="B52" s="1" t="s">
        <v>8832</v>
      </c>
    </row>
    <row r="53" spans="1:60" x14ac:dyDescent="0.25">
      <c r="A53" s="1" t="s">
        <v>1</v>
      </c>
      <c r="B53" s="1" t="s">
        <v>8831</v>
      </c>
    </row>
    <row r="54" spans="1:60" x14ac:dyDescent="0.25">
      <c r="A54" s="1" t="s">
        <v>1</v>
      </c>
      <c r="B54" s="1" t="s">
        <v>8830</v>
      </c>
    </row>
    <row r="55" spans="1:60" x14ac:dyDescent="0.25">
      <c r="A55" s="1" t="s">
        <v>1</v>
      </c>
      <c r="B55" s="1" t="s">
        <v>8829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206CF-9142-41B7-A17F-8A011202195E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8913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8912</v>
      </c>
    </row>
    <row r="12" spans="1:56" x14ac:dyDescent="0.25">
      <c r="A12" s="1" t="s">
        <v>1</v>
      </c>
      <c r="B12" s="1" t="s">
        <v>8911</v>
      </c>
    </row>
    <row r="13" spans="1:56" x14ac:dyDescent="0.25">
      <c r="A13" s="1" t="s">
        <v>1</v>
      </c>
      <c r="B13" s="1" t="s">
        <v>8910</v>
      </c>
    </row>
    <row r="14" spans="1:56" x14ac:dyDescent="0.25">
      <c r="A14" s="1" t="s">
        <v>1</v>
      </c>
      <c r="B14" s="1" t="s">
        <v>8909</v>
      </c>
    </row>
    <row r="15" spans="1:56" x14ac:dyDescent="0.25">
      <c r="A15" s="1" t="s">
        <v>1</v>
      </c>
      <c r="B15" s="1" t="s">
        <v>8177</v>
      </c>
    </row>
    <row r="16" spans="1:56" x14ac:dyDescent="0.25">
      <c r="A16" s="1" t="s">
        <v>1</v>
      </c>
      <c r="B16" s="1" t="s">
        <v>8908</v>
      </c>
    </row>
    <row r="17" spans="1:56" x14ac:dyDescent="0.25">
      <c r="A17" s="1" t="s">
        <v>1</v>
      </c>
      <c r="B17" s="1" t="s">
        <v>8907</v>
      </c>
    </row>
    <row r="18" spans="1:56" x14ac:dyDescent="0.25">
      <c r="A18" s="1">
        <v>1</v>
      </c>
      <c r="B18" s="1" t="s">
        <v>8173</v>
      </c>
      <c r="C18" s="1">
        <v>251.50000144168735</v>
      </c>
      <c r="D18" s="1">
        <v>0</v>
      </c>
      <c r="E18">
        <f>(R18-S18*(1000-T18)/(1000-U18))*AK18</f>
        <v>-4.847271447335852</v>
      </c>
      <c r="F18">
        <f>IF(AV18&lt;&gt;0,1/(1/AV18-1/N18),0)</f>
        <v>2.5298684200434938</v>
      </c>
      <c r="G18">
        <f>((AY18-AL18/2)*S18-E18)/(AY18+AL18/2)</f>
        <v>391.37090597802046</v>
      </c>
      <c r="H18">
        <f>AL18*1000</f>
        <v>24.109845651175682</v>
      </c>
      <c r="I18">
        <f>(AQ18-AW18)</f>
        <v>1.3016689009430453</v>
      </c>
      <c r="J18">
        <f>(P18+AP18*D18)</f>
        <v>25.07880973815918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25.529024124145508</v>
      </c>
      <c r="P18" s="1">
        <v>25.07880973815918</v>
      </c>
      <c r="Q18" s="1">
        <v>25.607656478881836</v>
      </c>
      <c r="R18" s="1">
        <v>400.0484619140625</v>
      </c>
      <c r="S18" s="1">
        <v>395.79238891601563</v>
      </c>
      <c r="T18" s="1">
        <v>2.9378240928053856E-2</v>
      </c>
      <c r="U18" s="1">
        <v>21.416158676147461</v>
      </c>
      <c r="V18" s="1">
        <v>7.9136453568935394E-2</v>
      </c>
      <c r="W18" s="1">
        <v>57.688915252685547</v>
      </c>
      <c r="X18" s="1">
        <v>300.0654296875</v>
      </c>
      <c r="Y18" s="1">
        <v>-7.6554049737751484E-3</v>
      </c>
      <c r="Z18" s="1">
        <v>2.4545633792877197</v>
      </c>
      <c r="AA18" s="1">
        <v>88.390235900878906</v>
      </c>
      <c r="AB18" s="1">
        <v>34.853649139404297</v>
      </c>
      <c r="AC18" s="1">
        <v>-0.25520408153533936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1.1031817267922792</v>
      </c>
      <c r="AL18">
        <f>(U18-T18)/(1000-U18)*AK18</f>
        <v>2.4109845651175681E-2</v>
      </c>
      <c r="AM18">
        <f>(P18+273.15)</f>
        <v>298.22880973815916</v>
      </c>
      <c r="AN18">
        <f>(O18+273.15)</f>
        <v>298.67902412414549</v>
      </c>
      <c r="AO18">
        <f>(Y18*AG18+Z18*AH18)*AI18</f>
        <v>-1.2248647684261621E-3</v>
      </c>
      <c r="AP18">
        <f>((AO18+0.00000010773*(AN18^4-AM18^4))-AL18*44100)/(L18*51.4+0.00000043092*AM18^3)</f>
        <v>-8.7132085526969245</v>
      </c>
      <c r="AQ18">
        <f>0.61365*EXP(17.502*J18/(240.97+J18))</f>
        <v>3.194648218418374</v>
      </c>
      <c r="AR18">
        <f>AQ18*1000/AA18</f>
        <v>36.142546581738543</v>
      </c>
      <c r="AS18">
        <f>(AR18-U18)</f>
        <v>14.726387905591082</v>
      </c>
      <c r="AT18">
        <f>IF(D18,P18,(O18+P18)/2)</f>
        <v>25.303916931152344</v>
      </c>
      <c r="AU18">
        <f>0.61365*EXP(17.502*AT18/(240.97+AT18))</f>
        <v>3.2377491295742868</v>
      </c>
      <c r="AV18">
        <f>IF(AS18&lt;&gt;0,(1000-(AR18+U18)/2)/AS18*AL18,0)</f>
        <v>1.5900694760635024</v>
      </c>
      <c r="AW18">
        <f>U18*AA18/1000</f>
        <v>1.8929793174753287</v>
      </c>
      <c r="AX18">
        <f>(AU18-AW18)</f>
        <v>1.3447698120989582</v>
      </c>
      <c r="AY18">
        <f>1/(1.6/F18+1.37/N18)</f>
        <v>1.0498562108784002</v>
      </c>
      <c r="AZ18">
        <f>G18*AA18*0.001</f>
        <v>34.593366704137928</v>
      </c>
      <c r="BA18">
        <f>G18/S18</f>
        <v>0.98882878230654059</v>
      </c>
      <c r="BB18">
        <f>(1-AL18*AA18/AQ18/F18)*100</f>
        <v>73.631966195140663</v>
      </c>
      <c r="BC18">
        <f>(S18-E18/(N18/1.35))</f>
        <v>397.32119368063968</v>
      </c>
      <c r="BD18">
        <f>E18*BB18/100/BC18</f>
        <v>-8.9830125607592379E-3</v>
      </c>
    </row>
    <row r="19" spans="1:56" x14ac:dyDescent="0.25">
      <c r="A19" s="1" t="s">
        <v>1</v>
      </c>
      <c r="B19" s="1" t="s">
        <v>8906</v>
      </c>
      <c r="K19" s="1">
        <v>2.72</v>
      </c>
    </row>
    <row r="20" spans="1:56" x14ac:dyDescent="0.25">
      <c r="A20" s="1" t="s">
        <v>1</v>
      </c>
      <c r="B20" s="1" t="s">
        <v>1886</v>
      </c>
      <c r="K20" s="1">
        <v>2.72</v>
      </c>
    </row>
    <row r="21" spans="1:56" x14ac:dyDescent="0.25">
      <c r="A21" s="1">
        <v>2</v>
      </c>
      <c r="B21" s="1" t="s">
        <v>8905</v>
      </c>
      <c r="C21" s="1">
        <v>456.00000145286322</v>
      </c>
      <c r="D21" s="1">
        <v>0</v>
      </c>
      <c r="E21">
        <f>(R21-S21*(1000-T21)/(1000-U21))*AK21</f>
        <v>-3.3239162498920627</v>
      </c>
      <c r="F21">
        <f>IF(AV21&lt;&gt;0,1/(1/AV21-1/N21),0)</f>
        <v>2.3866088528233509</v>
      </c>
      <c r="G21">
        <f>((AY21-AL21/2)*S21-E21)/(AY21+AL21/2)</f>
        <v>388.55564182926605</v>
      </c>
      <c r="H21">
        <f>AL21*1000</f>
        <v>23.657167707460051</v>
      </c>
      <c r="I21">
        <f>(AQ21-AW21)</f>
        <v>1.3257556465472919</v>
      </c>
      <c r="J21">
        <f>(P21+AP21*D21)</f>
        <v>25.024929046630859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25.474924087524414</v>
      </c>
      <c r="P21" s="1">
        <v>25.024929046630859</v>
      </c>
      <c r="Q21" s="1">
        <v>25.603664398193359</v>
      </c>
      <c r="R21" s="1">
        <v>399.88381958007813</v>
      </c>
      <c r="S21" s="1">
        <v>394.43685913085938</v>
      </c>
      <c r="T21" s="1">
        <v>2.8550989925861359E-2</v>
      </c>
      <c r="U21" s="1">
        <v>21.027854919433594</v>
      </c>
      <c r="V21" s="1">
        <v>7.7155344188213348E-2</v>
      </c>
      <c r="W21" s="1">
        <v>56.825042724609375</v>
      </c>
      <c r="X21" s="1">
        <v>299.98330688476563</v>
      </c>
      <c r="Y21" s="1">
        <v>25.399587631225586</v>
      </c>
      <c r="Z21" s="1">
        <v>2.3694241046905518</v>
      </c>
      <c r="AA21" s="1">
        <v>88.389938354492188</v>
      </c>
      <c r="AB21" s="1">
        <v>34.884895324707031</v>
      </c>
      <c r="AC21" s="1">
        <v>-0.23182237148284912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1.1028798047234027</v>
      </c>
      <c r="AL21">
        <f>(U21-T21)/(1000-U21)*AK21</f>
        <v>2.3657167707460052E-2</v>
      </c>
      <c r="AM21">
        <f>(P21+273.15)</f>
        <v>298.17492904663084</v>
      </c>
      <c r="AN21">
        <f>(O21+273.15)</f>
        <v>298.62492408752439</v>
      </c>
      <c r="AO21">
        <f>(Y21*AG21+Z21*AH21)*AI21</f>
        <v>4.0639339301600899</v>
      </c>
      <c r="AP21">
        <f>((AO21+0.00000010773*(AN21^4-AM21^4))-AL21*44100)/(L21*51.4+0.00000043092*AM21^3)</f>
        <v>-8.5158172384853401</v>
      </c>
      <c r="AQ21">
        <f>0.61365*EXP(17.502*J21/(240.97+J21))</f>
        <v>3.1844064466032327</v>
      </c>
      <c r="AR21">
        <f>AQ21*1000/AA21</f>
        <v>36.026797912586098</v>
      </c>
      <c r="AS21">
        <f>(AR21-U21)</f>
        <v>14.998942993152504</v>
      </c>
      <c r="AT21">
        <f>IF(D21,P21,(O21+P21)/2)</f>
        <v>25.249926567077637</v>
      </c>
      <c r="AU21">
        <f>0.61365*EXP(17.502*AT21/(240.97+AT21))</f>
        <v>3.2273656336568104</v>
      </c>
      <c r="AV21">
        <f>IF(AS21&lt;&gt;0,(1000-(AR21+U21)/2)/AS21*AL21,0)</f>
        <v>1.5322607714879111</v>
      </c>
      <c r="AW21">
        <f>U21*AA21/1000</f>
        <v>1.8586508000559407</v>
      </c>
      <c r="AX21">
        <f>(AU21-AW21)</f>
        <v>1.3687148336008697</v>
      </c>
      <c r="AY21">
        <f>1/(1.6/F21+1.37/N21)</f>
        <v>1.0096168701244681</v>
      </c>
      <c r="AZ21">
        <f>G21*AA21*0.001</f>
        <v>34.344409228578975</v>
      </c>
      <c r="BA21">
        <f>G21/S21</f>
        <v>0.98508958489692733</v>
      </c>
      <c r="BB21">
        <f>(1-AL21*AA21/AQ21/F21)*100</f>
        <v>72.485866640739417</v>
      </c>
      <c r="BC21">
        <f>(S21-E21/(N21/1.35))</f>
        <v>395.48520541293919</v>
      </c>
      <c r="BD21">
        <f>E21*BB21/100/BC21</f>
        <v>-6.092186173262599E-3</v>
      </c>
    </row>
    <row r="22" spans="1:56" x14ac:dyDescent="0.25">
      <c r="A22" s="1" t="s">
        <v>1</v>
      </c>
      <c r="B22" s="1" t="s">
        <v>8904</v>
      </c>
      <c r="K22" s="1">
        <v>2.72</v>
      </c>
    </row>
    <row r="23" spans="1:56" x14ac:dyDescent="0.25">
      <c r="A23" s="1" t="s">
        <v>1</v>
      </c>
      <c r="B23" s="1" t="s">
        <v>8903</v>
      </c>
      <c r="K23" s="1">
        <v>2.72</v>
      </c>
    </row>
    <row r="24" spans="1:56" x14ac:dyDescent="0.25">
      <c r="A24" s="1">
        <v>3</v>
      </c>
      <c r="B24" s="1" t="s">
        <v>1882</v>
      </c>
      <c r="C24" s="1">
        <v>660.00000145286322</v>
      </c>
      <c r="D24" s="1">
        <v>0</v>
      </c>
      <c r="E24">
        <f>(R24-S24*(1000-T24)/(1000-U24))*AK24</f>
        <v>-2.0897941350667972</v>
      </c>
      <c r="F24">
        <f>IF(AV24&lt;&gt;0,1/(1/AV24-1/N24),0)</f>
        <v>2.2817618019100068</v>
      </c>
      <c r="G24">
        <f>((AY24-AL24/2)*S24-E24)/(AY24+AL24/2)</f>
        <v>386.59502536756537</v>
      </c>
      <c r="H24">
        <f>AL24*1000</f>
        <v>23.214404898167125</v>
      </c>
      <c r="I24">
        <f>(AQ24-AW24)</f>
        <v>1.3397431058246292</v>
      </c>
      <c r="J24">
        <f>(P24+AP24*D24)</f>
        <v>24.918806076049805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25.395936965942383</v>
      </c>
      <c r="P24" s="1">
        <v>24.918806076049805</v>
      </c>
      <c r="Q24" s="1">
        <v>25.543220520019531</v>
      </c>
      <c r="R24" s="1">
        <v>400.1033935546875</v>
      </c>
      <c r="S24" s="1">
        <v>393.71066284179688</v>
      </c>
      <c r="T24" s="1">
        <v>2.6650357991456985E-2</v>
      </c>
      <c r="U24" s="1">
        <v>20.642362594604492</v>
      </c>
      <c r="V24" s="1">
        <v>7.2357878088951111E-2</v>
      </c>
      <c r="W24" s="1">
        <v>56.045684814453125</v>
      </c>
      <c r="X24" s="1">
        <v>299.96420288085938</v>
      </c>
      <c r="Y24" s="1">
        <v>50.673210144042969</v>
      </c>
      <c r="Z24" s="1">
        <v>2.1956813335418701</v>
      </c>
      <c r="AA24" s="1">
        <v>88.389839172363281</v>
      </c>
      <c r="AB24" s="1">
        <v>34.694484710693359</v>
      </c>
      <c r="AC24" s="1">
        <v>-0.22536885738372803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1.1028095694149238</v>
      </c>
      <c r="AL24">
        <f>(U24-T24)/(1000-U24)*AK24</f>
        <v>2.3214404898167125E-2</v>
      </c>
      <c r="AM24">
        <f>(P24+273.15)</f>
        <v>298.06880607604978</v>
      </c>
      <c r="AN24">
        <f>(O24+273.15)</f>
        <v>298.54593696594236</v>
      </c>
      <c r="AO24">
        <f>(Y24*AG24+Z24*AH24)*AI24</f>
        <v>8.1077134418253536</v>
      </c>
      <c r="AP24">
        <f>((AO24+0.00000010773*(AN24^4-AM24^4))-AL24*44100)/(L24*51.4+0.00000043092*AM24^3)</f>
        <v>-8.3200333619972966</v>
      </c>
      <c r="AQ24">
        <f>0.61365*EXP(17.502*J24/(240.97+J24))</f>
        <v>3.1643182156993279</v>
      </c>
      <c r="AR24">
        <f>AQ24*1000/AA24</f>
        <v>35.799569784585721</v>
      </c>
      <c r="AS24">
        <f>(AR24-U24)</f>
        <v>15.157207189981229</v>
      </c>
      <c r="AT24">
        <f>IF(D24,P24,(O24+P24)/2)</f>
        <v>25.157371520996094</v>
      </c>
      <c r="AU24">
        <f>0.61365*EXP(17.502*AT24/(240.97+AT24))</f>
        <v>3.2096330107747129</v>
      </c>
      <c r="AV24">
        <f>IF(AS24&lt;&gt;0,(1000-(AR24+U24)/2)/AS24*AL24,0)</f>
        <v>1.4883528132633725</v>
      </c>
      <c r="AW24">
        <f>U24*AA24/1000</f>
        <v>1.8245751098746987</v>
      </c>
      <c r="AX24">
        <f>(AU24-AW24)</f>
        <v>1.3850579009000141</v>
      </c>
      <c r="AY24">
        <f>1/(1.6/F24+1.37/N24)</f>
        <v>0.979163424975244</v>
      </c>
      <c r="AZ24">
        <f>G24*AA24*0.001</f>
        <v>34.171072117074807</v>
      </c>
      <c r="BA24">
        <f>G24/S24</f>
        <v>0.9819267341583513</v>
      </c>
      <c r="BB24">
        <f>(1-AL24*AA24/AQ24/F24)*100</f>
        <v>71.580957475173363</v>
      </c>
      <c r="BC24">
        <f>(S24-E24/(N24/1.35))</f>
        <v>394.3697732847512</v>
      </c>
      <c r="BD24">
        <f>E24*BB24/100/BC24</f>
        <v>-3.7931270408514133E-3</v>
      </c>
    </row>
    <row r="25" spans="1:56" x14ac:dyDescent="0.25">
      <c r="A25" s="1" t="s">
        <v>1</v>
      </c>
      <c r="B25" s="1" t="s">
        <v>8902</v>
      </c>
      <c r="K25" s="1">
        <v>2.72</v>
      </c>
    </row>
    <row r="26" spans="1:56" x14ac:dyDescent="0.25">
      <c r="A26" s="1" t="s">
        <v>1</v>
      </c>
      <c r="B26" s="1" t="s">
        <v>8901</v>
      </c>
      <c r="K26" s="1">
        <v>2.72</v>
      </c>
    </row>
    <row r="27" spans="1:56" x14ac:dyDescent="0.25">
      <c r="A27" s="1">
        <v>4</v>
      </c>
      <c r="B27" s="1" t="s">
        <v>8900</v>
      </c>
      <c r="C27" s="1">
        <v>865.00000145286322</v>
      </c>
      <c r="D27" s="1">
        <v>0</v>
      </c>
      <c r="E27">
        <f>(R27-S27*(1000-T27)/(1000-U27))*AK27</f>
        <v>-0.92350083139320238</v>
      </c>
      <c r="F27">
        <f>IF(AV27&lt;&gt;0,1/(1/AV27-1/N27),0)</f>
        <v>2.2674602869512386</v>
      </c>
      <c r="G27">
        <f>((AY27-AL27/2)*S27-E27)/(AY27+AL27/2)</f>
        <v>384.24362482212229</v>
      </c>
      <c r="H27">
        <f>AL27*1000</f>
        <v>23.058756910151615</v>
      </c>
      <c r="I27">
        <f>(AQ27-AW27)</f>
        <v>1.336435835308605</v>
      </c>
      <c r="J27">
        <f>(P27+AP27*D27)</f>
        <v>24.837873458862305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25.329355239868164</v>
      </c>
      <c r="P27" s="1">
        <v>24.837873458862305</v>
      </c>
      <c r="Q27" s="1">
        <v>25.481264114379883</v>
      </c>
      <c r="R27" s="1">
        <v>399.85086059570313</v>
      </c>
      <c r="S27" s="1">
        <v>392.48171997070313</v>
      </c>
      <c r="T27" s="1">
        <v>2.6854822412133217E-2</v>
      </c>
      <c r="U27" s="1">
        <v>20.507463455200195</v>
      </c>
      <c r="V27" s="1">
        <v>7.3201656341552734E-2</v>
      </c>
      <c r="W27" s="1">
        <v>55.89984130859375</v>
      </c>
      <c r="X27" s="1">
        <v>299.95980834960938</v>
      </c>
      <c r="Y27" s="1">
        <v>98.894111633300781</v>
      </c>
      <c r="Z27" s="1">
        <v>2.4217092990875244</v>
      </c>
      <c r="AA27" s="1">
        <v>88.389137268066406</v>
      </c>
      <c r="AB27" s="1">
        <v>34.792263031005859</v>
      </c>
      <c r="AC27" s="1">
        <v>-0.22107474505901337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1.1027934130500341</v>
      </c>
      <c r="AL27">
        <f>(U27-T27)/(1000-U27)*AK27</f>
        <v>2.3058756910151617E-2</v>
      </c>
      <c r="AM27">
        <f>(P27+273.15)</f>
        <v>297.98787345886228</v>
      </c>
      <c r="AN27">
        <f>(O27+273.15)</f>
        <v>298.47935523986814</v>
      </c>
      <c r="AO27">
        <f>(Y27*AG27+Z27*AH27)*AI27</f>
        <v>15.823057507655221</v>
      </c>
      <c r="AP27">
        <f>((AO27+0.00000010773*(AN27^4-AM27^4))-AL27*44100)/(L27*51.4+0.00000043092*AM27^3)</f>
        <v>-8.1992654987417115</v>
      </c>
      <c r="AQ27">
        <f>0.61365*EXP(17.502*J27/(240.97+J27))</f>
        <v>3.1490728376701504</v>
      </c>
      <c r="AR27">
        <f>AQ27*1000/AA27</f>
        <v>35.627373849341332</v>
      </c>
      <c r="AS27">
        <f>(AR27-U27)</f>
        <v>15.119910394141137</v>
      </c>
      <c r="AT27">
        <f>IF(D27,P27,(O27+P27)/2)</f>
        <v>25.083614349365234</v>
      </c>
      <c r="AU27">
        <f>0.61365*EXP(17.502*AT27/(240.97+AT27))</f>
        <v>3.1955628867240331</v>
      </c>
      <c r="AV27">
        <f>IF(AS27&lt;&gt;0,(1000-(AR27+U27)/2)/AS27*AL27,0)</f>
        <v>1.4822546259955203</v>
      </c>
      <c r="AW27">
        <f>U27*AA27/1000</f>
        <v>1.8126370023615455</v>
      </c>
      <c r="AX27">
        <f>(AU27-AW27)</f>
        <v>1.3829258843624876</v>
      </c>
      <c r="AY27">
        <f>1/(1.6/F27+1.37/N27)</f>
        <v>0.9749413522804703</v>
      </c>
      <c r="AZ27">
        <f>G27*AA27*0.001</f>
        <v>33.962962498781977</v>
      </c>
      <c r="BA27">
        <f>G27/S27</f>
        <v>0.97901024498874556</v>
      </c>
      <c r="BB27">
        <f>(1-AL27*AA27/AQ27/F27)*100</f>
        <v>71.456160512348177</v>
      </c>
      <c r="BC27">
        <f>(S27-E27/(N27/1.35))</f>
        <v>392.77298743663886</v>
      </c>
      <c r="BD27">
        <f>E27*BB27/100/BC27</f>
        <v>-1.6801008662023879E-3</v>
      </c>
    </row>
    <row r="28" spans="1:56" x14ac:dyDescent="0.25">
      <c r="A28" s="1" t="s">
        <v>1</v>
      </c>
      <c r="B28" s="1" t="s">
        <v>8899</v>
      </c>
      <c r="K28" s="1">
        <v>2.72</v>
      </c>
    </row>
    <row r="29" spans="1:56" x14ac:dyDescent="0.25">
      <c r="A29" s="1" t="s">
        <v>1</v>
      </c>
      <c r="B29" s="1" t="s">
        <v>8898</v>
      </c>
      <c r="K29" s="1">
        <v>2.72</v>
      </c>
    </row>
    <row r="30" spans="1:56" x14ac:dyDescent="0.25">
      <c r="A30" s="1">
        <v>5</v>
      </c>
      <c r="B30" s="1" t="s">
        <v>8897</v>
      </c>
      <c r="C30" s="1">
        <v>1070.0000014528632</v>
      </c>
      <c r="D30" s="1">
        <v>0</v>
      </c>
      <c r="E30">
        <f>(R30-S30*(1000-T30)/(1000-U30))*AK30</f>
        <v>0.25703180521213231</v>
      </c>
      <c r="F30">
        <f>IF(AV30&lt;&gt;0,1/(1/AV30-1/N30),0)</f>
        <v>2.27939933413038</v>
      </c>
      <c r="G30">
        <f>((AY30-AL30/2)*S30-E30)/(AY30+AL30/2)</f>
        <v>382.14303865321426</v>
      </c>
      <c r="H30">
        <f>AL30*1000</f>
        <v>23.026593674061942</v>
      </c>
      <c r="I30">
        <f>(AQ30-AW30)</f>
        <v>1.3300575655005926</v>
      </c>
      <c r="J30">
        <f>(P30+AP30*D30)</f>
        <v>24.787761688232422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25.280036926269531</v>
      </c>
      <c r="P30" s="1">
        <v>24.787761688232422</v>
      </c>
      <c r="Q30" s="1">
        <v>25.434474945068359</v>
      </c>
      <c r="R30" s="1">
        <v>399.91476440429688</v>
      </c>
      <c r="S30" s="1">
        <v>391.509033203125</v>
      </c>
      <c r="T30" s="1">
        <v>2.6279663667082787E-2</v>
      </c>
      <c r="U30" s="1">
        <v>20.473804473876953</v>
      </c>
      <c r="V30" s="1">
        <v>7.1842178702354431E-2</v>
      </c>
      <c r="W30" s="1">
        <v>55.970378875732422</v>
      </c>
      <c r="X30" s="1">
        <v>300.036376953125</v>
      </c>
      <c r="Y30" s="1">
        <v>149.81369018554688</v>
      </c>
      <c r="Z30" s="1">
        <v>2.1695661544799805</v>
      </c>
      <c r="AA30" s="1">
        <v>88.386497497558594</v>
      </c>
      <c r="AB30" s="1">
        <v>34.619937896728516</v>
      </c>
      <c r="AC30" s="1">
        <v>-0.22505995631217957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1.1030749152688415</v>
      </c>
      <c r="AL30">
        <f>(U30-T30)/(1000-U30)*AK30</f>
        <v>2.3026593674061943E-2</v>
      </c>
      <c r="AM30">
        <f>(P30+273.15)</f>
        <v>297.9377616882324</v>
      </c>
      <c r="AN30">
        <f>(O30+273.15)</f>
        <v>298.43003692626951</v>
      </c>
      <c r="AO30">
        <f>(Y30*AG30+Z30*AH30)*AI30</f>
        <v>23.970189893911993</v>
      </c>
      <c r="AP30">
        <f>((AO30+0.00000010773*(AN30^4-AM30^4))-AL30*44100)/(L30*51.4+0.00000043092*AM30^3)</f>
        <v>-8.1208098807653304</v>
      </c>
      <c r="AQ30">
        <f>0.61365*EXP(17.502*J30/(240.97+J30))</f>
        <v>3.1396654333964218</v>
      </c>
      <c r="AR30">
        <f>AQ30*1000/AA30</f>
        <v>35.522003046711355</v>
      </c>
      <c r="AS30">
        <f>(AR30-U30)</f>
        <v>15.048198572834401</v>
      </c>
      <c r="AT30">
        <f>IF(D30,P30,(O30+P30)/2)</f>
        <v>25.033899307250977</v>
      </c>
      <c r="AU30">
        <f>0.61365*EXP(17.502*AT30/(240.97+AT30))</f>
        <v>3.1861095419490009</v>
      </c>
      <c r="AV30">
        <f>IF(AS30&lt;&gt;0,(1000-(AR30+U30)/2)/AS30*AL30,0)</f>
        <v>1.4873472869272764</v>
      </c>
      <c r="AW30">
        <f>U30*AA30/1000</f>
        <v>1.8096078678958292</v>
      </c>
      <c r="AX30">
        <f>(AU30-AW30)</f>
        <v>1.3765016740531717</v>
      </c>
      <c r="AY30">
        <f>1/(1.6/F30+1.37/N30)</f>
        <v>0.97846712468624064</v>
      </c>
      <c r="AZ30">
        <f>G30*AA30*0.001</f>
        <v>33.776284729631755</v>
      </c>
      <c r="BA30">
        <f>G30/S30</f>
        <v>0.97607719425198702</v>
      </c>
      <c r="BB30">
        <f>(1-AL30*AA30/AQ30/F30)*100</f>
        <v>71.561162921586714</v>
      </c>
      <c r="BC30">
        <f>(S30-E30/(N30/1.35))</f>
        <v>391.42796667884687</v>
      </c>
      <c r="BD30">
        <f>E30*BB30/100/BC30</f>
        <v>4.699075297270767E-4</v>
      </c>
    </row>
    <row r="31" spans="1:56" x14ac:dyDescent="0.25">
      <c r="A31" s="1" t="s">
        <v>1</v>
      </c>
      <c r="B31" s="1" t="s">
        <v>8896</v>
      </c>
      <c r="K31" s="1">
        <v>2.72</v>
      </c>
    </row>
    <row r="32" spans="1:56" x14ac:dyDescent="0.25">
      <c r="A32" s="1" t="s">
        <v>1</v>
      </c>
      <c r="B32" s="1" t="s">
        <v>8895</v>
      </c>
      <c r="K32" s="1">
        <v>2.72</v>
      </c>
    </row>
    <row r="33" spans="1:56" x14ac:dyDescent="0.25">
      <c r="A33" s="1">
        <v>6</v>
      </c>
      <c r="B33" s="1" t="s">
        <v>8894</v>
      </c>
      <c r="C33" s="1">
        <v>1275.0000014528632</v>
      </c>
      <c r="D33" s="1">
        <v>0</v>
      </c>
      <c r="E33">
        <f>(R33-S33*(1000-T33)/(1000-U33))*AK33</f>
        <v>1.5626960467610678</v>
      </c>
      <c r="F33">
        <f>IF(AV33&lt;&gt;0,1/(1/AV33-1/N33),0)</f>
        <v>2.4599169974237243</v>
      </c>
      <c r="G33">
        <f>((AY33-AL33/2)*S33-E33)/(AY33+AL33/2)</f>
        <v>380.18816829633363</v>
      </c>
      <c r="H33">
        <f>AL33*1000</f>
        <v>23.181409180065689</v>
      </c>
      <c r="I33">
        <f>(AQ33-AW33)</f>
        <v>1.2751099263965986</v>
      </c>
      <c r="J33">
        <f>(P33+AP33*D33)</f>
        <v>24.558481216430664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25.256736755371094</v>
      </c>
      <c r="P33" s="1">
        <v>24.558481216430664</v>
      </c>
      <c r="Q33" s="1">
        <v>25.404108047485352</v>
      </c>
      <c r="R33" s="1">
        <v>399.9942626953125</v>
      </c>
      <c r="S33" s="1">
        <v>390.37258911132813</v>
      </c>
      <c r="T33" s="1">
        <v>2.7327809482812881E-2</v>
      </c>
      <c r="U33" s="1">
        <v>20.612030029296875</v>
      </c>
      <c r="V33" s="1">
        <v>7.4811212718486786E-2</v>
      </c>
      <c r="W33" s="1">
        <v>56.426441192626953</v>
      </c>
      <c r="X33" s="1">
        <v>299.99838256835938</v>
      </c>
      <c r="Y33" s="1">
        <v>300.60064697265625</v>
      </c>
      <c r="Z33" s="1">
        <v>2.3354079723358154</v>
      </c>
      <c r="AA33" s="1">
        <v>88.386520385742188</v>
      </c>
      <c r="AB33" s="1">
        <v>34.781959533691406</v>
      </c>
      <c r="AC33" s="1">
        <v>-0.23156964778900146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1.1029352300307327</v>
      </c>
      <c r="AL33">
        <f>(U33-T33)/(1000-U33)*AK33</f>
        <v>2.3181409180065688E-2</v>
      </c>
      <c r="AM33">
        <f>(P33+273.15)</f>
        <v>297.70848121643064</v>
      </c>
      <c r="AN33">
        <f>(O33+273.15)</f>
        <v>298.40673675537107</v>
      </c>
      <c r="AO33">
        <f>(Y33*AG33+Z33*AH33)*AI33</f>
        <v>48.096102440593313</v>
      </c>
      <c r="AP33">
        <f>((AO33+0.00000010773*(AN33^4-AM33^4))-AL33*44100)/(L33*51.4+0.00000043092*AM33^3)</f>
        <v>-7.9607425084985319</v>
      </c>
      <c r="AQ33">
        <f>0.61365*EXP(17.502*J33/(240.97+J33))</f>
        <v>3.096935538772577</v>
      </c>
      <c r="AR33">
        <f>AQ33*1000/AA33</f>
        <v>35.03855028183856</v>
      </c>
      <c r="AS33">
        <f>(AR33-U33)</f>
        <v>14.426520252541685</v>
      </c>
      <c r="AT33">
        <f>IF(D33,P33,(O33+P33)/2)</f>
        <v>24.907608985900879</v>
      </c>
      <c r="AU33">
        <f>0.61365*EXP(17.502*AT33/(240.97+AT33))</f>
        <v>3.1622051688830188</v>
      </c>
      <c r="AV33">
        <f>IF(AS33&lt;&gt;0,(1000-(AR33+U33)/2)/AS33*AL33,0)</f>
        <v>1.5621493852230186</v>
      </c>
      <c r="AW33">
        <f>U33*AA33/1000</f>
        <v>1.8218256123759784</v>
      </c>
      <c r="AX33">
        <f>(AU33-AW33)</f>
        <v>1.3403795565070404</v>
      </c>
      <c r="AY33">
        <f>1/(1.6/F33+1.37/N33)</f>
        <v>1.0304010748549228</v>
      </c>
      <c r="AZ33">
        <f>G33*AA33*0.001</f>
        <v>33.603509287541868</v>
      </c>
      <c r="BA33">
        <f>G33/S33</f>
        <v>0.97391102475156099</v>
      </c>
      <c r="BB33">
        <f>(1-AL33*AA33/AQ33/F33)*100</f>
        <v>73.10489460401763</v>
      </c>
      <c r="BC33">
        <f>(S33-E33/(N33/1.35))</f>
        <v>389.87972272496955</v>
      </c>
      <c r="BD33">
        <f>E33*BB33/100/BC33</f>
        <v>2.9301531507749377E-3</v>
      </c>
    </row>
    <row r="34" spans="1:56" x14ac:dyDescent="0.25">
      <c r="A34" s="1" t="s">
        <v>1</v>
      </c>
      <c r="B34" s="1" t="s">
        <v>8893</v>
      </c>
      <c r="K34" s="1">
        <v>2.72</v>
      </c>
    </row>
    <row r="35" spans="1:56" x14ac:dyDescent="0.25">
      <c r="A35" s="1" t="s">
        <v>1</v>
      </c>
      <c r="B35" s="1" t="s">
        <v>8892</v>
      </c>
      <c r="K35" s="1">
        <v>2.72</v>
      </c>
    </row>
    <row r="36" spans="1:56" x14ac:dyDescent="0.25">
      <c r="A36" s="1">
        <v>7</v>
      </c>
      <c r="B36" s="1" t="s">
        <v>8891</v>
      </c>
      <c r="C36" s="1">
        <v>1479.5000014416873</v>
      </c>
      <c r="D36" s="1">
        <v>0</v>
      </c>
      <c r="E36">
        <f>(R36-S36*(1000-T36)/(1000-U36))*AK36</f>
        <v>2.3753008659852153</v>
      </c>
      <c r="F36">
        <f>IF(AV36&lt;&gt;0,1/(1/AV36-1/N36),0)</f>
        <v>2.4721661202457108</v>
      </c>
      <c r="G36">
        <f>((AY36-AL36/2)*S36-E36)/(AY36+AL36/2)</f>
        <v>378.5320564897483</v>
      </c>
      <c r="H36">
        <f>AL36*1000</f>
        <v>23.556590473212399</v>
      </c>
      <c r="I36">
        <f>(AQ36-AW36)</f>
        <v>1.2911209084004684</v>
      </c>
      <c r="J36">
        <f>(P36+AP36*D36)</f>
        <v>24.799274444580078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25.259963989257813</v>
      </c>
      <c r="P36" s="1">
        <v>24.799274444580078</v>
      </c>
      <c r="Q36" s="1">
        <v>25.395801544189453</v>
      </c>
      <c r="R36" s="1">
        <v>400.05645751953125</v>
      </c>
      <c r="S36" s="1">
        <v>389.58059692382813</v>
      </c>
      <c r="T36" s="1">
        <v>2.4703823029994965E-2</v>
      </c>
      <c r="U36" s="1">
        <v>20.938669204711914</v>
      </c>
      <c r="V36" s="1">
        <v>6.7615203559398651E-2</v>
      </c>
      <c r="W36" s="1">
        <v>57.309856414794922</v>
      </c>
      <c r="X36" s="1">
        <v>299.95413208007813</v>
      </c>
      <c r="Y36" s="1">
        <v>500.00326538085938</v>
      </c>
      <c r="Z36" s="1">
        <v>2.3183674812316895</v>
      </c>
      <c r="AA36" s="1">
        <v>88.386878967285156</v>
      </c>
      <c r="AB36" s="1">
        <v>34.792610168457031</v>
      </c>
      <c r="AC36" s="1">
        <v>-0.23461464047431946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1.1027725444120517</v>
      </c>
      <c r="AL36">
        <f>(U36-T36)/(1000-U36)*AK36</f>
        <v>2.3556590473212399E-2</v>
      </c>
      <c r="AM36">
        <f>(P36+273.15)</f>
        <v>297.94927444458006</v>
      </c>
      <c r="AN36">
        <f>(O36+273.15)</f>
        <v>298.40996398925779</v>
      </c>
      <c r="AO36">
        <f>(Y36*AG36+Z36*AH36)*AI36</f>
        <v>80.000520672786479</v>
      </c>
      <c r="AP36">
        <f>((AO36+0.00000010773*(AN36^4-AM36^4))-AL36*44100)/(L36*51.4+0.00000043092*AM36^3)</f>
        <v>-7.8546948524019982</v>
      </c>
      <c r="AQ36">
        <f>0.61365*EXP(17.502*J36/(240.97+J36))</f>
        <v>3.1418245291333613</v>
      </c>
      <c r="AR36">
        <f>AQ36*1000/AA36</f>
        <v>35.54627752266547</v>
      </c>
      <c r="AS36">
        <f>(AR36-U36)</f>
        <v>14.607608317953556</v>
      </c>
      <c r="AT36">
        <f>IF(D36,P36,(O36+P36)/2)</f>
        <v>25.029619216918945</v>
      </c>
      <c r="AU36">
        <f>0.61365*EXP(17.502*AT36/(240.97+AT36))</f>
        <v>3.1852968239437947</v>
      </c>
      <c r="AV36">
        <f>IF(AS36&lt;&gt;0,(1000-(AR36+U36)/2)/AS36*AL36,0)</f>
        <v>1.5670802225781695</v>
      </c>
      <c r="AW36">
        <f>U36*AA36/1000</f>
        <v>1.8507036207328929</v>
      </c>
      <c r="AX36">
        <f>(AU36-AW36)</f>
        <v>1.3345932032109018</v>
      </c>
      <c r="AY36">
        <f>1/(1.6/F36+1.37/N36)</f>
        <v>1.0338341558338617</v>
      </c>
      <c r="AZ36">
        <f>G36*AA36*0.001</f>
        <v>33.457267062196934</v>
      </c>
      <c r="BA36">
        <f>G36/S36</f>
        <v>0.97163991091619983</v>
      </c>
      <c r="BB36">
        <f>(1-AL36*AA36/AQ36/F36)*100</f>
        <v>73.193466644524563</v>
      </c>
      <c r="BC36">
        <f>(S36-E36/(N36/1.35))</f>
        <v>388.83143910983159</v>
      </c>
      <c r="BD36">
        <f>E36*BB36/100/BC36</f>
        <v>4.4712563650515583E-3</v>
      </c>
    </row>
    <row r="37" spans="1:56" x14ac:dyDescent="0.25">
      <c r="A37" s="1" t="s">
        <v>1</v>
      </c>
      <c r="B37" s="1" t="s">
        <v>8890</v>
      </c>
      <c r="K37" s="1">
        <v>2.72</v>
      </c>
    </row>
    <row r="38" spans="1:56" x14ac:dyDescent="0.25">
      <c r="A38" s="1" t="s">
        <v>1</v>
      </c>
      <c r="B38" s="1" t="s">
        <v>8889</v>
      </c>
      <c r="K38" s="1">
        <v>2.72</v>
      </c>
    </row>
    <row r="39" spans="1:56" x14ac:dyDescent="0.25">
      <c r="A39" s="1">
        <v>8</v>
      </c>
      <c r="B39" s="1" t="s">
        <v>6816</v>
      </c>
      <c r="C39" s="1">
        <v>1684.0000014528632</v>
      </c>
      <c r="D39" s="1">
        <v>0</v>
      </c>
      <c r="E39">
        <f>(R39-S39*(1000-T39)/(1000-U39))*AK39</f>
        <v>2.890453842077358</v>
      </c>
      <c r="F39">
        <f>IF(AV39&lt;&gt;0,1/(1/AV39-1/N39),0)</f>
        <v>2.6609271273785371</v>
      </c>
      <c r="G39">
        <f>((AY39-AL39/2)*S39-E39)/(AY39+AL39/2)</f>
        <v>377.714055904443</v>
      </c>
      <c r="H39">
        <f>AL39*1000</f>
        <v>24.023501886813477</v>
      </c>
      <c r="I39">
        <f>(AQ39-AW39)</f>
        <v>1.2572171938330607</v>
      </c>
      <c r="J39">
        <f>(P39+AP39*D39)</f>
        <v>24.813251495361328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25.282129287719727</v>
      </c>
      <c r="P39" s="1">
        <v>24.813251495361328</v>
      </c>
      <c r="Q39" s="1">
        <v>25.405221939086914</v>
      </c>
      <c r="R39" s="1">
        <v>399.95684814453125</v>
      </c>
      <c r="S39" s="1">
        <v>388.86102294921875</v>
      </c>
      <c r="T39" s="1">
        <v>2.5608060881495476E-2</v>
      </c>
      <c r="U39" s="1">
        <v>21.351924896240234</v>
      </c>
      <c r="V39" s="1">
        <v>6.9997780025005341E-2</v>
      </c>
      <c r="W39" s="1">
        <v>58.363941192626953</v>
      </c>
      <c r="X39" s="1">
        <v>299.85818481445313</v>
      </c>
      <c r="Y39" s="1">
        <v>749.30792236328125</v>
      </c>
      <c r="Z39" s="1">
        <v>2.2081925868988037</v>
      </c>
      <c r="AA39" s="1">
        <v>88.386894226074219</v>
      </c>
      <c r="AB39" s="1">
        <v>34.868583679199219</v>
      </c>
      <c r="AC39" s="1">
        <v>-0.25987699627876282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1.1024197971119596</v>
      </c>
      <c r="AL39">
        <f>(U39-T39)/(1000-U39)*AK39</f>
        <v>2.4023501886813476E-2</v>
      </c>
      <c r="AM39">
        <f>(P39+273.15)</f>
        <v>297.96325149536131</v>
      </c>
      <c r="AN39">
        <f>(O39+273.15)</f>
        <v>298.4321292877197</v>
      </c>
      <c r="AO39">
        <f>(Y39*AG39+Z39*AH39)*AI39</f>
        <v>119.88926489839105</v>
      </c>
      <c r="AP39">
        <f>((AO39+0.00000010773*(AN39^4-AM39^4))-AL39*44100)/(L39*51.4+0.00000043092*AM39^3)</f>
        <v>-7.694856597551988</v>
      </c>
      <c r="AQ39">
        <f>0.61365*EXP(17.502*J39/(240.97+J39))</f>
        <v>3.144447521160127</v>
      </c>
      <c r="AR39">
        <f>AQ39*1000/AA39</f>
        <v>35.575947641256889</v>
      </c>
      <c r="AS39">
        <f>(AR39-U39)</f>
        <v>14.224022745016654</v>
      </c>
      <c r="AT39">
        <f>IF(D39,P39,(O39+P39)/2)</f>
        <v>25.047690391540527</v>
      </c>
      <c r="AU39">
        <f>0.61365*EXP(17.502*AT39/(240.97+AT39))</f>
        <v>3.1887294723255977</v>
      </c>
      <c r="AV39">
        <f>IF(AS39&lt;&gt;0,(1000-(AR39+U39)/2)/AS39*AL39,0)</f>
        <v>1.6408648157098915</v>
      </c>
      <c r="AW39">
        <f>U39*AA39/1000</f>
        <v>1.8872303273270663</v>
      </c>
      <c r="AX39">
        <f>(AU39-AW39)</f>
        <v>1.3014991449985314</v>
      </c>
      <c r="AY39">
        <f>1/(1.6/F39+1.37/N39)</f>
        <v>1.0853501871937536</v>
      </c>
      <c r="AZ39">
        <f>G39*AA39*0.001</f>
        <v>33.384972306927487</v>
      </c>
      <c r="BA39">
        <f>G39/S39</f>
        <v>0.97133431640889489</v>
      </c>
      <c r="BB39">
        <f>(1-AL39*AA39/AQ39/F39)*100</f>
        <v>74.622615717629046</v>
      </c>
      <c r="BC39">
        <f>(S39-E39/(N39/1.35))</f>
        <v>387.94938850627403</v>
      </c>
      <c r="BD39">
        <f>E39*BB39/100/BC39</f>
        <v>5.5598290059785688E-3</v>
      </c>
    </row>
    <row r="40" spans="1:56" x14ac:dyDescent="0.25">
      <c r="A40" s="1" t="s">
        <v>1</v>
      </c>
      <c r="B40" s="1" t="s">
        <v>8888</v>
      </c>
      <c r="K40" s="1">
        <v>2.72</v>
      </c>
    </row>
    <row r="41" spans="1:56" x14ac:dyDescent="0.25">
      <c r="A41" s="1" t="s">
        <v>1</v>
      </c>
      <c r="B41" s="1" t="s">
        <v>8887</v>
      </c>
      <c r="K41" s="1">
        <v>2.72</v>
      </c>
    </row>
    <row r="42" spans="1:56" x14ac:dyDescent="0.25">
      <c r="A42" s="1">
        <v>9</v>
      </c>
      <c r="B42" s="1" t="s">
        <v>8886</v>
      </c>
      <c r="C42" s="1">
        <v>1889.0000014528632</v>
      </c>
      <c r="D42" s="1">
        <v>0</v>
      </c>
      <c r="E42">
        <f>(R42-S42*(1000-T42)/(1000-U42))*AK42</f>
        <v>3.1660788844550445</v>
      </c>
      <c r="F42">
        <f>IF(AV42&lt;&gt;0,1/(1/AV42-1/N42),0)</f>
        <v>2.8809169127821925</v>
      </c>
      <c r="G42">
        <f>((AY42-AL42/2)*S42-E42)/(AY42+AL42/2)</f>
        <v>377.4463332108698</v>
      </c>
      <c r="H42">
        <f>AL42*1000</f>
        <v>24.551283508905197</v>
      </c>
      <c r="I42">
        <f>(AQ42-AW42)</f>
        <v>1.2239849115562067</v>
      </c>
      <c r="J42">
        <f>(P42+AP42*D42)</f>
        <v>24.847829818725586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25.295644760131836</v>
      </c>
      <c r="P42" s="1">
        <v>24.847829818725586</v>
      </c>
      <c r="Q42" s="1">
        <v>25.405532836914063</v>
      </c>
      <c r="R42" s="1">
        <v>399.9669189453125</v>
      </c>
      <c r="S42" s="1">
        <v>388.44888305664063</v>
      </c>
      <c r="T42" s="1">
        <v>2.6051886379718781E-2</v>
      </c>
      <c r="U42" s="1">
        <v>21.801809310913086</v>
      </c>
      <c r="V42" s="1">
        <v>7.1152441203594208E-2</v>
      </c>
      <c r="W42" s="1">
        <v>59.544712066650391</v>
      </c>
      <c r="X42" s="1">
        <v>299.9830322265625</v>
      </c>
      <c r="Y42" s="1">
        <v>999.56134033203125</v>
      </c>
      <c r="Z42" s="1">
        <v>2.4194366931915283</v>
      </c>
      <c r="AA42" s="1">
        <v>88.385322570800781</v>
      </c>
      <c r="AB42" s="1">
        <v>35.047332763671875</v>
      </c>
      <c r="AC42" s="1">
        <v>-0.28071019053459167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1.1028787949505972</v>
      </c>
      <c r="AL42">
        <f>(U42-T42)/(1000-U42)*AK42</f>
        <v>2.4551283508905196E-2</v>
      </c>
      <c r="AM42">
        <f>(P42+273.15)</f>
        <v>297.99782981872556</v>
      </c>
      <c r="AN42">
        <f>(O42+273.15)</f>
        <v>298.44564476013181</v>
      </c>
      <c r="AO42">
        <f>(Y42*AG42+Z42*AH42)*AI42</f>
        <v>159.92981087841508</v>
      </c>
      <c r="AP42">
        <f>((AO42+0.00000010773*(AN42^4-AM42^4))-AL42*44100)/(L42*51.4+0.00000043092*AM42^3)</f>
        <v>-7.5584864175397994</v>
      </c>
      <c r="AQ42">
        <f>0.61365*EXP(17.502*J42/(240.97+J42))</f>
        <v>3.1509448601283476</v>
      </c>
      <c r="AR42">
        <f>AQ42*1000/AA42</f>
        <v>35.650091762739152</v>
      </c>
      <c r="AS42">
        <f>(AR42-U42)</f>
        <v>13.848282451826066</v>
      </c>
      <c r="AT42">
        <f>IF(D42,P42,(O42+P42)/2)</f>
        <v>25.071737289428711</v>
      </c>
      <c r="AU42">
        <f>0.61365*EXP(17.502*AT42/(240.97+AT42))</f>
        <v>3.1933022312918053</v>
      </c>
      <c r="AV42">
        <f>IF(AS42&lt;&gt;0,(1000-(AR42+U42)/2)/AS42*AL42,0)</f>
        <v>1.7219481647753656</v>
      </c>
      <c r="AW42">
        <f>U42*AA42/1000</f>
        <v>1.9269599485721409</v>
      </c>
      <c r="AX42">
        <f>(AU42-AW42)</f>
        <v>1.2663422827196644</v>
      </c>
      <c r="AY42">
        <f>1/(1.6/F42+1.37/N42)</f>
        <v>1.1422746869567515</v>
      </c>
      <c r="AZ42">
        <f>G42*AA42*0.001</f>
        <v>33.360715914008679</v>
      </c>
      <c r="BA42">
        <f>G42/S42</f>
        <v>0.97167568160012829</v>
      </c>
      <c r="BB42">
        <f>(1-AL42*AA42/AQ42/F42)*100</f>
        <v>76.095326506915015</v>
      </c>
      <c r="BC42">
        <f>(S42-E42/(N42/1.35))</f>
        <v>387.45031787696809</v>
      </c>
      <c r="BD42">
        <f>E42*BB42/100/BC42</f>
        <v>6.2181857993922045E-3</v>
      </c>
    </row>
    <row r="43" spans="1:56" x14ac:dyDescent="0.25">
      <c r="A43" s="1" t="s">
        <v>1</v>
      </c>
      <c r="B43" s="1" t="s">
        <v>8885</v>
      </c>
      <c r="K43" s="1">
        <v>2.72</v>
      </c>
    </row>
    <row r="44" spans="1:56" x14ac:dyDescent="0.25">
      <c r="A44" s="1" t="s">
        <v>1</v>
      </c>
      <c r="B44" s="1" t="s">
        <v>8884</v>
      </c>
      <c r="K44" s="1">
        <v>2.72</v>
      </c>
    </row>
    <row r="45" spans="1:56" x14ac:dyDescent="0.25">
      <c r="A45" s="1">
        <v>10</v>
      </c>
      <c r="B45" s="1" t="s">
        <v>8883</v>
      </c>
      <c r="C45" s="1">
        <v>2094.0000014528632</v>
      </c>
      <c r="D45" s="1">
        <v>0</v>
      </c>
      <c r="E45">
        <f>(R45-S45*(1000-T45)/(1000-U45))*AK45</f>
        <v>3.1852854468558651</v>
      </c>
      <c r="F45">
        <f>IF(AV45&lt;&gt;0,1/(1/AV45-1/N45),0)</f>
        <v>3.1695378064139903</v>
      </c>
      <c r="G45">
        <f>((AY45-AL45/2)*S45-E45)/(AY45+AL45/2)</f>
        <v>377.71260943297631</v>
      </c>
      <c r="H45">
        <f>AL45*1000</f>
        <v>25.11880467696146</v>
      </c>
      <c r="I45">
        <f>(AQ45-AW45)</f>
        <v>1.1837670244325109</v>
      </c>
      <c r="J45">
        <f>(P45+AP45*D45)</f>
        <v>24.865140914916992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25.341806411743164</v>
      </c>
      <c r="P45" s="1">
        <v>24.865140914916992</v>
      </c>
      <c r="Q45" s="1">
        <v>25.433216094970703</v>
      </c>
      <c r="R45" s="1">
        <v>400.00738525390625</v>
      </c>
      <c r="S45" s="1">
        <v>388.275634765625</v>
      </c>
      <c r="T45" s="1">
        <v>2.5658812373876572E-2</v>
      </c>
      <c r="U45" s="1">
        <v>22.294240951538086</v>
      </c>
      <c r="V45" s="1">
        <v>6.9885022938251495E-2</v>
      </c>
      <c r="W45" s="1">
        <v>60.721187591552734</v>
      </c>
      <c r="X45" s="1">
        <v>299.97390747070313</v>
      </c>
      <c r="Y45" s="1">
        <v>1249.60986328125</v>
      </c>
      <c r="Z45" s="1">
        <v>2.3365104198455811</v>
      </c>
      <c r="AA45" s="1">
        <v>88.383140563964844</v>
      </c>
      <c r="AB45" s="1">
        <v>35.275035858154297</v>
      </c>
      <c r="AC45" s="1">
        <v>-0.29530569911003113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1.1028452480540554</v>
      </c>
      <c r="AL45">
        <f>(U45-T45)/(1000-U45)*AK45</f>
        <v>2.5118804676961461E-2</v>
      </c>
      <c r="AM45">
        <f>(P45+273.15)</f>
        <v>298.01514091491697</v>
      </c>
      <c r="AN45">
        <f>(O45+273.15)</f>
        <v>298.49180641174314</v>
      </c>
      <c r="AO45">
        <f>(Y45*AG45+Z45*AH45)*AI45</f>
        <v>199.93757365604688</v>
      </c>
      <c r="AP45">
        <f>((AO45+0.00000010773*(AN45^4-AM45^4))-AL45*44100)/(L45*51.4+0.00000043092*AM45^3)</f>
        <v>-7.432248611948979</v>
      </c>
      <c r="AQ45">
        <f>0.61365*EXP(17.502*J45/(240.97+J45))</f>
        <v>3.1542020562192028</v>
      </c>
      <c r="AR45">
        <f>AQ45*1000/AA45</f>
        <v>35.687825031929442</v>
      </c>
      <c r="AS45">
        <f>(AR45-U45)</f>
        <v>13.393584080391356</v>
      </c>
      <c r="AT45">
        <f>IF(D45,P45,(O45+P45)/2)</f>
        <v>25.103473663330078</v>
      </c>
      <c r="AU45">
        <f>0.61365*EXP(17.502*AT45/(240.97+AT45))</f>
        <v>3.1993459923797043</v>
      </c>
      <c r="AV45">
        <f>IF(AS45&lt;&gt;0,(1000-(AR45+U45)/2)/AS45*AL45,0)</f>
        <v>1.821064805018648</v>
      </c>
      <c r="AW45">
        <f>U45*AA45/1000</f>
        <v>1.9704350317866919</v>
      </c>
      <c r="AX45">
        <f>(AU45-AW45)</f>
        <v>1.2289109605930124</v>
      </c>
      <c r="AY45">
        <f>1/(1.6/F45+1.37/N45)</f>
        <v>1.2123079883858847</v>
      </c>
      <c r="AZ45">
        <f>G45*AA45*0.001</f>
        <v>33.383426652296698</v>
      </c>
      <c r="BA45">
        <f>G45/S45</f>
        <v>0.97279503428273362</v>
      </c>
      <c r="BB45">
        <f>(1-AL45*AA45/AQ45/F45)*100</f>
        <v>77.793354920931478</v>
      </c>
      <c r="BC45">
        <f>(S45-E45/(N45/1.35))</f>
        <v>387.27101193384254</v>
      </c>
      <c r="BD45">
        <f>E45*BB45/100/BC45</f>
        <v>6.3984660265268391E-3</v>
      </c>
    </row>
    <row r="46" spans="1:56" x14ac:dyDescent="0.25">
      <c r="A46" s="1" t="s">
        <v>1</v>
      </c>
      <c r="B46" s="1" t="s">
        <v>8882</v>
      </c>
      <c r="K46" s="1">
        <v>2.72</v>
      </c>
    </row>
    <row r="47" spans="1:56" x14ac:dyDescent="0.25">
      <c r="A47" s="1" t="s">
        <v>1</v>
      </c>
      <c r="B47" s="1" t="s">
        <v>8881</v>
      </c>
      <c r="K47" s="1">
        <v>2.72</v>
      </c>
    </row>
    <row r="48" spans="1:56" x14ac:dyDescent="0.25">
      <c r="A48" s="1">
        <v>11</v>
      </c>
      <c r="B48" s="1" t="s">
        <v>8880</v>
      </c>
      <c r="C48" s="1">
        <v>2298.5000014416873</v>
      </c>
      <c r="D48" s="1">
        <v>0</v>
      </c>
      <c r="E48">
        <f>(R48-S48*(1000-T48)/(1000-U48))*AK48</f>
        <v>3.0785098104356621</v>
      </c>
      <c r="F48">
        <f>IF(AV48&lt;&gt;0,1/(1/AV48-1/N48),0)</f>
        <v>3.5384786432475903</v>
      </c>
      <c r="G48">
        <f>((AY48-AL48/2)*S48-E48)/(AY48+AL48/2)</f>
        <v>378.15556150459145</v>
      </c>
      <c r="H48">
        <f>AL48*1000</f>
        <v>25.955426298386037</v>
      </c>
      <c r="I48">
        <f>(AQ48-AW48)</f>
        <v>1.1492420572953908</v>
      </c>
      <c r="J48">
        <f>(P48+AP48*D48)</f>
        <v>25.020336151123047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25.433526992797852</v>
      </c>
      <c r="P48" s="1">
        <v>25.020336151123047</v>
      </c>
      <c r="Q48" s="1">
        <v>25.502447128295898</v>
      </c>
      <c r="R48" s="1">
        <v>400.14059448242188</v>
      </c>
      <c r="S48" s="1">
        <v>388.21337890625</v>
      </c>
      <c r="T48" s="1">
        <v>2.6042100042104721E-2</v>
      </c>
      <c r="U48" s="1">
        <v>23.01774787902832</v>
      </c>
      <c r="V48" s="1">
        <v>7.054021954536438E-2</v>
      </c>
      <c r="W48" s="1">
        <v>62.348155975341797</v>
      </c>
      <c r="X48" s="1">
        <v>299.99398803710938</v>
      </c>
      <c r="Y48" s="1">
        <v>1600.4381103515625</v>
      </c>
      <c r="Z48" s="1">
        <v>2.3137285709381104</v>
      </c>
      <c r="AA48" s="1">
        <v>88.379310607910156</v>
      </c>
      <c r="AB48" s="1">
        <v>35.512607574462891</v>
      </c>
      <c r="AC48" s="1">
        <v>-0.31924396753311157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1.102919073665843</v>
      </c>
      <c r="AL48">
        <f>(U48-T48)/(1000-U48)*AK48</f>
        <v>2.5955426298386038E-2</v>
      </c>
      <c r="AM48">
        <f>(P48+273.15)</f>
        <v>298.17033615112302</v>
      </c>
      <c r="AN48">
        <f>(O48+273.15)</f>
        <v>298.58352699279783</v>
      </c>
      <c r="AO48">
        <f>(Y48*AG48+Z48*AH48)*AI48</f>
        <v>256.0700919326373</v>
      </c>
      <c r="AP48">
        <f>((AO48+0.00000010773*(AN48^4-AM48^4))-AL48*44100)/(L48*51.4+0.00000043092*AM48^3)</f>
        <v>-7.2786584324080792</v>
      </c>
      <c r="AQ48">
        <f>0.61365*EXP(17.502*J48/(240.97+J48))</f>
        <v>3.1835347465905999</v>
      </c>
      <c r="AR48">
        <f>AQ48*1000/AA48</f>
        <v>36.021267021578986</v>
      </c>
      <c r="AS48">
        <f>(AR48-U48)</f>
        <v>13.003519142550665</v>
      </c>
      <c r="AT48">
        <f>IF(D48,P48,(O48+P48)/2)</f>
        <v>25.226931571960449</v>
      </c>
      <c r="AU48">
        <f>0.61365*EXP(17.502*AT48/(240.97+AT48))</f>
        <v>3.222952049464225</v>
      </c>
      <c r="AV48">
        <f>IF(AS48&lt;&gt;0,(1000-(AR48+U48)/2)/AS48*AL48,0)</f>
        <v>1.9371090719565094</v>
      </c>
      <c r="AW48">
        <f>U48*AA48/1000</f>
        <v>2.0342926892952091</v>
      </c>
      <c r="AX48">
        <f>(AU48-AW48)</f>
        <v>1.1886593601690159</v>
      </c>
      <c r="AY48">
        <f>1/(1.6/F48+1.37/N48)</f>
        <v>1.2949356272257302</v>
      </c>
      <c r="AZ48">
        <f>G48*AA48*0.001</f>
        <v>33.421127828322966</v>
      </c>
      <c r="BA48">
        <f>G48/S48</f>
        <v>0.97409203817242107</v>
      </c>
      <c r="BB48">
        <f>(1-AL48*AA48/AQ48/F48)*100</f>
        <v>79.636491662421506</v>
      </c>
      <c r="BC48">
        <f>(S48-E48/(N48/1.35))</f>
        <v>387.24243256720752</v>
      </c>
      <c r="BD48">
        <f>E48*BB48/100/BC48</f>
        <v>6.3309622147075424E-3</v>
      </c>
    </row>
    <row r="49" spans="1:56" x14ac:dyDescent="0.25">
      <c r="A49" s="1" t="s">
        <v>1</v>
      </c>
      <c r="B49" s="1" t="s">
        <v>8879</v>
      </c>
      <c r="K49" s="1">
        <v>2.72</v>
      </c>
    </row>
    <row r="50" spans="1:56" x14ac:dyDescent="0.25">
      <c r="A50" s="1" t="s">
        <v>1</v>
      </c>
      <c r="B50" s="1" t="s">
        <v>8874</v>
      </c>
      <c r="K50" s="1">
        <v>2.72</v>
      </c>
    </row>
    <row r="51" spans="1:56" x14ac:dyDescent="0.25">
      <c r="A51" s="1">
        <v>12</v>
      </c>
      <c r="B51" s="1" t="s">
        <v>8878</v>
      </c>
      <c r="C51" s="1">
        <v>2503.5000014416873</v>
      </c>
      <c r="D51" s="1">
        <v>0</v>
      </c>
      <c r="E51">
        <f>(R51-S51*(1000-T51)/(1000-U51))*AK51</f>
        <v>3.1066968677796476</v>
      </c>
      <c r="F51">
        <f>IF(AV51&lt;&gt;0,1/(1/AV51-1/N51),0)</f>
        <v>4.091872416458564</v>
      </c>
      <c r="G51">
        <f>((AY51-AL51/2)*S51-E51)/(AY51+AL51/2)</f>
        <v>378.23951081062643</v>
      </c>
      <c r="H51">
        <f>AL51*1000</f>
        <v>26.928680628841541</v>
      </c>
      <c r="I51">
        <f>(AQ51-AW51)</f>
        <v>1.1033624419159622</v>
      </c>
      <c r="J51">
        <f>(P51+AP51*D51)</f>
        <v>25.168724060058594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25.569150924682617</v>
      </c>
      <c r="P51" s="1">
        <v>25.168724060058594</v>
      </c>
      <c r="Q51" s="1">
        <v>25.610212326049805</v>
      </c>
      <c r="R51" s="1">
        <v>400.0673828125</v>
      </c>
      <c r="S51" s="1">
        <v>387.78277587890625</v>
      </c>
      <c r="T51" s="1">
        <v>2.4604802951216698E-2</v>
      </c>
      <c r="U51" s="1">
        <v>23.857494354248047</v>
      </c>
      <c r="V51" s="1">
        <v>6.6110171377658844E-2</v>
      </c>
      <c r="W51" s="1">
        <v>64.102241516113281</v>
      </c>
      <c r="X51" s="1">
        <v>299.99948120117188</v>
      </c>
      <c r="Y51" s="1">
        <v>1999.74560546875</v>
      </c>
      <c r="Z51" s="1">
        <v>2.2013509273529053</v>
      </c>
      <c r="AA51" s="1">
        <v>88.37646484375</v>
      </c>
      <c r="AB51" s="1">
        <v>35.697090148925781</v>
      </c>
      <c r="AC51" s="1">
        <v>-0.35785585641860962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1.1029392691219551</v>
      </c>
      <c r="AL51">
        <f>(U51-T51)/(1000-U51)*AK51</f>
        <v>2.6928680628841541E-2</v>
      </c>
      <c r="AM51">
        <f>(P51+273.15)</f>
        <v>298.31872406005857</v>
      </c>
      <c r="AN51">
        <f>(O51+273.15)</f>
        <v>298.71915092468259</v>
      </c>
      <c r="AO51">
        <f>(Y51*AG51+Z51*AH51)*AI51</f>
        <v>319.95928972335241</v>
      </c>
      <c r="AP51">
        <f>((AO51+0.00000010773*(AN51^4-AM51^4))-AL51*44100)/(L51*51.4+0.00000043092*AM51^3)</f>
        <v>-7.1061254209567322</v>
      </c>
      <c r="AQ51">
        <f>0.61365*EXP(17.502*J51/(240.97+J51))</f>
        <v>3.2118034529741291</v>
      </c>
      <c r="AR51">
        <f>AQ51*1000/AA51</f>
        <v>36.342293829614164</v>
      </c>
      <c r="AS51">
        <f>(AR51-U51)</f>
        <v>12.484799475366117</v>
      </c>
      <c r="AT51">
        <f>IF(D51,P51,(O51+P51)/2)</f>
        <v>25.368937492370605</v>
      </c>
      <c r="AU51">
        <f>0.61365*EXP(17.502*AT51/(240.97+AT51))</f>
        <v>3.250292700378576</v>
      </c>
      <c r="AV51">
        <f>IF(AS51&lt;&gt;0,(1000-(AR51+U51)/2)/AS51*AL51,0)</f>
        <v>2.0919943684647815</v>
      </c>
      <c r="AW51">
        <f>U51*AA51/1000</f>
        <v>2.1084410110581668</v>
      </c>
      <c r="AX51">
        <f>(AU51-AW51)</f>
        <v>1.1418516893204091</v>
      </c>
      <c r="AY51">
        <f>1/(1.6/F51+1.37/N51)</f>
        <v>1.4062987382385941</v>
      </c>
      <c r="AZ51">
        <f>G51*AA51*0.001</f>
        <v>33.427470829672522</v>
      </c>
      <c r="BA51">
        <f>G51/S51</f>
        <v>0.97539017805355044</v>
      </c>
      <c r="BB51">
        <f>(1-AL51*AA51/AQ51/F51)*100</f>
        <v>81.891575936958176</v>
      </c>
      <c r="BC51">
        <f>(S51-E51/(N51/1.35))</f>
        <v>386.80293948531732</v>
      </c>
      <c r="BD51">
        <f>E51*BB51/100/BC51</f>
        <v>6.5773104723405125E-3</v>
      </c>
    </row>
    <row r="52" spans="1:56" x14ac:dyDescent="0.25">
      <c r="A52" s="1" t="s">
        <v>1</v>
      </c>
      <c r="B52" s="1" t="s">
        <v>8877</v>
      </c>
    </row>
    <row r="53" spans="1:56" x14ac:dyDescent="0.25">
      <c r="A53" s="1" t="s">
        <v>1</v>
      </c>
      <c r="B53" s="1" t="s">
        <v>8876</v>
      </c>
    </row>
    <row r="54" spans="1:56" x14ac:dyDescent="0.25">
      <c r="A54" s="1" t="s">
        <v>1</v>
      </c>
      <c r="B54" s="1" t="s">
        <v>8875</v>
      </c>
    </row>
    <row r="55" spans="1:56" x14ac:dyDescent="0.25">
      <c r="A55" s="1" t="s">
        <v>1</v>
      </c>
      <c r="B55" s="1" t="s">
        <v>8874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22FD8-6EF6-4200-A973-2961AE5BDE52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8957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8956</v>
      </c>
    </row>
    <row r="12" spans="1:56" x14ac:dyDescent="0.25">
      <c r="A12" s="1" t="s">
        <v>1</v>
      </c>
      <c r="B12" s="1" t="s">
        <v>8955</v>
      </c>
    </row>
    <row r="13" spans="1:56" x14ac:dyDescent="0.25">
      <c r="A13" s="1" t="s">
        <v>1</v>
      </c>
      <c r="B13" s="1" t="s">
        <v>8954</v>
      </c>
    </row>
    <row r="14" spans="1:56" x14ac:dyDescent="0.25">
      <c r="A14" s="1" t="s">
        <v>1</v>
      </c>
      <c r="B14" s="1" t="s">
        <v>8953</v>
      </c>
    </row>
    <row r="15" spans="1:56" x14ac:dyDescent="0.25">
      <c r="A15" s="1" t="s">
        <v>1</v>
      </c>
      <c r="B15" s="1" t="s">
        <v>8952</v>
      </c>
    </row>
    <row r="16" spans="1:56" x14ac:dyDescent="0.25">
      <c r="A16" s="1" t="s">
        <v>1</v>
      </c>
      <c r="B16" s="1" t="s">
        <v>8951</v>
      </c>
    </row>
    <row r="17" spans="1:56" x14ac:dyDescent="0.25">
      <c r="A17" s="1" t="s">
        <v>1</v>
      </c>
      <c r="B17" s="1" t="s">
        <v>8950</v>
      </c>
    </row>
    <row r="18" spans="1:56" x14ac:dyDescent="0.25">
      <c r="A18" s="1">
        <v>1</v>
      </c>
      <c r="B18" s="1" t="s">
        <v>8949</v>
      </c>
      <c r="C18" s="1">
        <v>256.50000077113509</v>
      </c>
      <c r="D18" s="1">
        <v>0</v>
      </c>
      <c r="E18">
        <f>(R18-S18*(1000-T18)/(1000-U18))*AK18</f>
        <v>-6.0210439136297822</v>
      </c>
      <c r="F18">
        <f>IF(AV18&lt;&gt;0,1/(1/AV18-1/N18),0)</f>
        <v>2.9785432737626065</v>
      </c>
      <c r="G18">
        <f>((AY18-AL18/2)*S18-E18)/(AY18+AL18/2)</f>
        <v>393.70226105909404</v>
      </c>
      <c r="H18">
        <f>AL18*1000</f>
        <v>24.117726667655845</v>
      </c>
      <c r="I18">
        <f>(AQ18-AW18)</f>
        <v>1.2320068808146416</v>
      </c>
      <c r="J18">
        <f>(P18+AP18*D18)</f>
        <v>24.700387954711914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24.883632659912109</v>
      </c>
      <c r="P18" s="1">
        <v>24.700387954711914</v>
      </c>
      <c r="Q18" s="1">
        <v>24.897768020629883</v>
      </c>
      <c r="R18" s="1">
        <v>400.05984497070313</v>
      </c>
      <c r="S18" s="1">
        <v>396.8377685546875</v>
      </c>
      <c r="T18" s="1">
        <v>-6.9321510381996632E-3</v>
      </c>
      <c r="U18" s="1">
        <v>21.415510177612305</v>
      </c>
      <c r="V18" s="1">
        <v>-1.9388074055314064E-2</v>
      </c>
      <c r="W18" s="1">
        <v>59.895622253417969</v>
      </c>
      <c r="X18" s="1">
        <v>299.66403198242188</v>
      </c>
      <c r="Y18" s="1">
        <v>0.23954570293426514</v>
      </c>
      <c r="Z18" s="1">
        <v>4.3502144813537598</v>
      </c>
      <c r="AA18" s="1">
        <v>88.315185546875</v>
      </c>
      <c r="AB18" s="1">
        <v>66.355003356933594</v>
      </c>
      <c r="AC18" s="1">
        <v>1.1736855506896973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1.1017059999353742</v>
      </c>
      <c r="AL18">
        <f>(U18-T18)/(1000-U18)*AK18</f>
        <v>2.4117726667655846E-2</v>
      </c>
      <c r="AM18">
        <f>(P18+273.15)</f>
        <v>297.85038795471189</v>
      </c>
      <c r="AN18">
        <f>(O18+273.15)</f>
        <v>298.03363265991209</v>
      </c>
      <c r="AO18">
        <f>(Y18*AG18+Z18*AH18)*AI18</f>
        <v>3.832731161280023E-2</v>
      </c>
      <c r="AP18">
        <f>((AO18+0.00000010773*(AN18^4-AM18^4))-AL18*44100)/(L18*51.4+0.00000043092*AM18^3)</f>
        <v>-8.744148075014639</v>
      </c>
      <c r="AQ18">
        <f>0.61365*EXP(17.502*J18/(240.97+J18))</f>
        <v>3.1233216357314624</v>
      </c>
      <c r="AR18">
        <f>AQ18*1000/AA18</f>
        <v>35.365623888925633</v>
      </c>
      <c r="AS18">
        <f>(AR18-U18)</f>
        <v>13.950113711313328</v>
      </c>
      <c r="AT18">
        <f>IF(D18,P18,(O18+P18)/2)</f>
        <v>24.792010307312012</v>
      </c>
      <c r="AU18">
        <f>0.61365*EXP(17.502*AT18/(240.97+AT18))</f>
        <v>3.1404620659648952</v>
      </c>
      <c r="AV18">
        <f>IF(AS18&lt;&gt;0,(1000-(AR18+U18)/2)/AS18*AL18,0)</f>
        <v>1.6797720231487354</v>
      </c>
      <c r="AW18">
        <f>U18*AA18/1000</f>
        <v>1.8913147549168208</v>
      </c>
      <c r="AX18">
        <f>(AU18-AW18)</f>
        <v>1.2491473110480744</v>
      </c>
      <c r="AY18">
        <f>1/(1.6/F18+1.37/N18)</f>
        <v>1.1200643813923781</v>
      </c>
      <c r="AZ18">
        <f>G18*AA18*0.001</f>
        <v>34.769888235658108</v>
      </c>
      <c r="BA18">
        <f>G18/S18</f>
        <v>0.99209876744591829</v>
      </c>
      <c r="BB18">
        <f>(1-AL18*AA18/AQ18/F18)*100</f>
        <v>77.104447355575232</v>
      </c>
      <c r="BC18">
        <f>(S18-E18/(N18/1.35))</f>
        <v>398.94777592302</v>
      </c>
      <c r="BD18">
        <f>E18*BB18/100/BC18</f>
        <v>-1.1636843002570207E-2</v>
      </c>
    </row>
    <row r="19" spans="1:56" x14ac:dyDescent="0.25">
      <c r="A19" s="1" t="s">
        <v>1</v>
      </c>
      <c r="B19" s="1" t="s">
        <v>8948</v>
      </c>
      <c r="K19" s="1">
        <v>2.72</v>
      </c>
    </row>
    <row r="20" spans="1:56" x14ac:dyDescent="0.25">
      <c r="A20" s="1" t="s">
        <v>1</v>
      </c>
      <c r="B20" s="1" t="s">
        <v>8947</v>
      </c>
      <c r="K20" s="1">
        <v>2.72</v>
      </c>
    </row>
    <row r="21" spans="1:56" x14ac:dyDescent="0.25">
      <c r="A21" s="1">
        <v>2</v>
      </c>
      <c r="B21" s="1" t="s">
        <v>8946</v>
      </c>
      <c r="C21" s="1">
        <v>463.00000078231096</v>
      </c>
      <c r="D21" s="1">
        <v>0</v>
      </c>
      <c r="E21">
        <f>(R21-S21*(1000-T21)/(1000-U21))*AK21</f>
        <v>-4.291203811633503</v>
      </c>
      <c r="F21">
        <f>IF(AV21&lt;&gt;0,1/(1/AV21-1/N21),0)</f>
        <v>2.7548813152831584</v>
      </c>
      <c r="G21">
        <f>((AY21-AL21/2)*S21-E21)/(AY21+AL21/2)</f>
        <v>390.58673316239492</v>
      </c>
      <c r="H21">
        <f>AL21*1000</f>
        <v>23.771920364523581</v>
      </c>
      <c r="I21">
        <f>(AQ21-AW21)</f>
        <v>1.2700596822046746</v>
      </c>
      <c r="J21">
        <f>(P21+AP21*D21)</f>
        <v>24.761777877807617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24.898324966430664</v>
      </c>
      <c r="P21" s="1">
        <v>24.761777877807617</v>
      </c>
      <c r="Q21" s="1">
        <v>24.902761459350586</v>
      </c>
      <c r="R21" s="1">
        <v>399.95053100585938</v>
      </c>
      <c r="S21" s="1">
        <v>395.31564331054688</v>
      </c>
      <c r="T21" s="1">
        <v>-7.6061226427555084E-3</v>
      </c>
      <c r="U21" s="1">
        <v>21.114482879638672</v>
      </c>
      <c r="V21" s="1">
        <v>-2.1254511550068855E-2</v>
      </c>
      <c r="W21" s="1">
        <v>59.002204895019531</v>
      </c>
      <c r="X21" s="1">
        <v>299.65960693359375</v>
      </c>
      <c r="Y21" s="1">
        <v>26.314294815063477</v>
      </c>
      <c r="Z21" s="1">
        <v>4.5701460838317871</v>
      </c>
      <c r="AA21" s="1">
        <v>88.315567016601563</v>
      </c>
      <c r="AB21" s="1">
        <v>66.270782470703125</v>
      </c>
      <c r="AC21" s="1">
        <v>1.1773221492767334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1.1016897313735061</v>
      </c>
      <c r="AL21">
        <f>(U21-T21)/(1000-U21)*AK21</f>
        <v>2.377192036452358E-2</v>
      </c>
      <c r="AM21">
        <f>(P21+273.15)</f>
        <v>297.91177787780759</v>
      </c>
      <c r="AN21">
        <f>(O21+273.15)</f>
        <v>298.04832496643064</v>
      </c>
      <c r="AO21">
        <f>(Y21*AG21+Z21*AH21)*AI21</f>
        <v>4.2102870763029046</v>
      </c>
      <c r="AP21">
        <f>((AO21+0.00000010773*(AN21^4-AM21^4))-AL21*44100)/(L21*51.4+0.00000043092*AM21^3)</f>
        <v>-8.5880343272900443</v>
      </c>
      <c r="AQ21">
        <f>0.61365*EXP(17.502*J21/(240.97+J21))</f>
        <v>3.1347972099822901</v>
      </c>
      <c r="AR21">
        <f>AQ21*1000/AA21</f>
        <v>35.495409426437931</v>
      </c>
      <c r="AS21">
        <f>(AR21-U21)</f>
        <v>14.380926546799259</v>
      </c>
      <c r="AT21">
        <f>IF(D21,P21,(O21+P21)/2)</f>
        <v>24.830051422119141</v>
      </c>
      <c r="AU21">
        <f>0.61365*EXP(17.502*AT21/(240.97+AT21))</f>
        <v>3.1476027984371786</v>
      </c>
      <c r="AV21">
        <f>IF(AS21&lt;&gt;0,(1000-(AR21+U21)/2)/AS21*AL21,0)</f>
        <v>1.6062287338358285</v>
      </c>
      <c r="AW21">
        <f>U21*AA21/1000</f>
        <v>1.8647375277776155</v>
      </c>
      <c r="AX21">
        <f>(AU21-AW21)</f>
        <v>1.2828652706595631</v>
      </c>
      <c r="AY21">
        <f>1/(1.6/F21+1.37/N21)</f>
        <v>1.0678994491452372</v>
      </c>
      <c r="AZ21">
        <f>G21*AA21*0.001</f>
        <v>34.494888808398962</v>
      </c>
      <c r="BA21">
        <f>G21/S21</f>
        <v>0.98803763466441652</v>
      </c>
      <c r="BB21">
        <f>(1-AL21*AA21/AQ21/F21)*100</f>
        <v>75.689763533635386</v>
      </c>
      <c r="BC21">
        <f>(S21-E21/(N21/1.35))</f>
        <v>396.81944759954513</v>
      </c>
      <c r="BD21">
        <f>E21*BB21/100/BC21</f>
        <v>-8.1850877960233069E-3</v>
      </c>
    </row>
    <row r="22" spans="1:56" x14ac:dyDescent="0.25">
      <c r="A22" s="1" t="s">
        <v>1</v>
      </c>
      <c r="B22" s="1" t="s">
        <v>8945</v>
      </c>
      <c r="K22" s="1">
        <v>2.72</v>
      </c>
    </row>
    <row r="23" spans="1:56" x14ac:dyDescent="0.25">
      <c r="A23" s="1" t="s">
        <v>1</v>
      </c>
      <c r="B23" s="1" t="s">
        <v>8944</v>
      </c>
      <c r="K23" s="1">
        <v>2.72</v>
      </c>
    </row>
    <row r="24" spans="1:56" x14ac:dyDescent="0.25">
      <c r="A24" s="1">
        <v>3</v>
      </c>
      <c r="B24" s="1" t="s">
        <v>8943</v>
      </c>
      <c r="C24" s="1">
        <v>670.00000078231096</v>
      </c>
      <c r="D24" s="1">
        <v>0</v>
      </c>
      <c r="E24">
        <f>(R24-S24*(1000-T24)/(1000-U24))*AK24</f>
        <v>-3.2151339756501005</v>
      </c>
      <c r="F24">
        <f>IF(AV24&lt;&gt;0,1/(1/AV24-1/N24),0)</f>
        <v>2.6010075943226032</v>
      </c>
      <c r="G24">
        <f>((AY24-AL24/2)*S24-E24)/(AY24+AL24/2)</f>
        <v>388.7077568698648</v>
      </c>
      <c r="H24">
        <f>AL24*1000</f>
        <v>23.355866289071137</v>
      </c>
      <c r="I24">
        <f>(AQ24-AW24)</f>
        <v>1.2911752371811103</v>
      </c>
      <c r="J24">
        <f>(P24+AP24*D24)</f>
        <v>24.705179214477539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24.778802871704102</v>
      </c>
      <c r="P24" s="1">
        <v>24.705179214477539</v>
      </c>
      <c r="Q24" s="1">
        <v>24.851123809814453</v>
      </c>
      <c r="R24" s="1">
        <v>399.91006469726563</v>
      </c>
      <c r="S24" s="1">
        <v>394.46514892578125</v>
      </c>
      <c r="T24" s="1">
        <v>-6.5091154538094997E-3</v>
      </c>
      <c r="U24" s="1">
        <v>20.755813598632813</v>
      </c>
      <c r="V24" s="1">
        <v>-1.8319064751267433E-2</v>
      </c>
      <c r="W24" s="1">
        <v>58.414558410644531</v>
      </c>
      <c r="X24" s="1">
        <v>299.62631225585938</v>
      </c>
      <c r="Y24" s="1">
        <v>50.491939544677734</v>
      </c>
      <c r="Z24" s="1">
        <v>4.4864182472229004</v>
      </c>
      <c r="AA24" s="1">
        <v>88.314567565917969</v>
      </c>
      <c r="AB24" s="1">
        <v>66.057723999023438</v>
      </c>
      <c r="AC24" s="1">
        <v>1.1704764366149902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1.101567324470071</v>
      </c>
      <c r="AL24">
        <f>(U24-T24)/(1000-U24)*AK24</f>
        <v>2.3355866289071138E-2</v>
      </c>
      <c r="AM24">
        <f>(P24+273.15)</f>
        <v>297.85517921447752</v>
      </c>
      <c r="AN24">
        <f>(O24+273.15)</f>
        <v>297.92880287170408</v>
      </c>
      <c r="AO24">
        <f>(Y24*AG24+Z24*AH24)*AI24</f>
        <v>8.0787101465751903</v>
      </c>
      <c r="AP24">
        <f>((AO24+0.00000010773*(AN24^4-AM24^4))-AL24*44100)/(L24*51.4+0.00000043092*AM24^3)</f>
        <v>-8.4113959416602899</v>
      </c>
      <c r="AQ24">
        <f>0.61365*EXP(17.502*J24/(240.97+J24))</f>
        <v>3.1242159396231668</v>
      </c>
      <c r="AR24">
        <f>AQ24*1000/AA24</f>
        <v>35.375997706055152</v>
      </c>
      <c r="AS24">
        <f>(AR24-U24)</f>
        <v>14.62018410742234</v>
      </c>
      <c r="AT24">
        <f>IF(D24,P24,(O24+P24)/2)</f>
        <v>24.74199104309082</v>
      </c>
      <c r="AU24">
        <f>0.61365*EXP(17.502*AT24/(240.97+AT24))</f>
        <v>3.1310944533217704</v>
      </c>
      <c r="AV24">
        <f>IF(AS24&lt;&gt;0,(1000-(AR24+U24)/2)/AS24*AL24,0)</f>
        <v>1.5526728379466057</v>
      </c>
      <c r="AW24">
        <f>U24*AA24/1000</f>
        <v>1.8330407024420565</v>
      </c>
      <c r="AX24">
        <f>(AU24-AW24)</f>
        <v>1.2980537508797139</v>
      </c>
      <c r="AY24">
        <f>1/(1.6/F24+1.37/N24)</f>
        <v>1.030103005187663</v>
      </c>
      <c r="AZ24">
        <f>G24*AA24*0.001</f>
        <v>34.328557457480095</v>
      </c>
      <c r="BA24">
        <f>G24/S24</f>
        <v>0.98540456090583628</v>
      </c>
      <c r="BB24">
        <f>(1-AL24*AA24/AQ24/F24)*100</f>
        <v>74.616841422448886</v>
      </c>
      <c r="BC24">
        <f>(S24-E24/(N24/1.35))</f>
        <v>395.59185659908707</v>
      </c>
      <c r="BD24">
        <f>E24*BB24/100/BC24</f>
        <v>-6.0644105284538572E-3</v>
      </c>
    </row>
    <row r="25" spans="1:56" x14ac:dyDescent="0.25">
      <c r="A25" s="1" t="s">
        <v>1</v>
      </c>
      <c r="B25" s="1" t="s">
        <v>8942</v>
      </c>
      <c r="K25" s="1">
        <v>2.72</v>
      </c>
    </row>
    <row r="26" spans="1:56" x14ac:dyDescent="0.25">
      <c r="A26" s="1" t="s">
        <v>1</v>
      </c>
      <c r="B26" s="1" t="s">
        <v>8941</v>
      </c>
      <c r="K26" s="1">
        <v>2.72</v>
      </c>
    </row>
    <row r="27" spans="1:56" x14ac:dyDescent="0.25">
      <c r="A27" s="1">
        <v>4</v>
      </c>
      <c r="B27" s="1" t="s">
        <v>8940</v>
      </c>
      <c r="C27" s="1">
        <v>877.00000078231096</v>
      </c>
      <c r="D27" s="1">
        <v>0</v>
      </c>
      <c r="E27">
        <f>(R27-S27*(1000-T27)/(1000-U27))*AK27</f>
        <v>-1.741619206380669</v>
      </c>
      <c r="F27">
        <f>IF(AV27&lt;&gt;0,1/(1/AV27-1/N27),0)</f>
        <v>2.5746335946839731</v>
      </c>
      <c r="G27">
        <f>((AY27-AL27/2)*S27-E27)/(AY27+AL27/2)</f>
        <v>386.08442460389011</v>
      </c>
      <c r="H27">
        <f>AL27*1000</f>
        <v>23.228369591704425</v>
      </c>
      <c r="I27">
        <f>(AQ27-AW27)</f>
        <v>1.2921037253213867</v>
      </c>
      <c r="J27">
        <f>(P27+AP27*D27)</f>
        <v>24.658073425292969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24.703750610351563</v>
      </c>
      <c r="P27" s="1">
        <v>24.658073425292969</v>
      </c>
      <c r="Q27" s="1">
        <v>24.802742004394531</v>
      </c>
      <c r="R27" s="1">
        <v>399.937744140625</v>
      </c>
      <c r="S27" s="1">
        <v>393.226318359375</v>
      </c>
      <c r="T27" s="1">
        <v>-7.1721174754202366E-3</v>
      </c>
      <c r="U27" s="1">
        <v>20.646081924438477</v>
      </c>
      <c r="V27" s="1">
        <v>-2.0275469869375229E-2</v>
      </c>
      <c r="W27" s="1">
        <v>58.366168975830078</v>
      </c>
      <c r="X27" s="1">
        <v>299.59793090820313</v>
      </c>
      <c r="Y27" s="1">
        <v>99.751762390136719</v>
      </c>
      <c r="Z27" s="1">
        <v>4.2900309562683105</v>
      </c>
      <c r="AA27" s="1">
        <v>88.313583374023438</v>
      </c>
      <c r="AB27" s="1">
        <v>65.998886108398438</v>
      </c>
      <c r="AC27" s="1">
        <v>1.1687581539154053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1.1014629812801582</v>
      </c>
      <c r="AL27">
        <f>(U27-T27)/(1000-U27)*AK27</f>
        <v>2.3228369591704424E-2</v>
      </c>
      <c r="AM27">
        <f>(P27+273.15)</f>
        <v>297.80807342529295</v>
      </c>
      <c r="AN27">
        <f>(O27+273.15)</f>
        <v>297.85375061035154</v>
      </c>
      <c r="AO27">
        <f>(Y27*AG27+Z27*AH27)*AI27</f>
        <v>15.960281625681773</v>
      </c>
      <c r="AP27">
        <f>((AO27+0.00000010773*(AN27^4-AM27^4))-AL27*44100)/(L27*51.4+0.00000043092*AM27^3)</f>
        <v>-8.30314617280861</v>
      </c>
      <c r="AQ27">
        <f>0.61365*EXP(17.502*J27/(240.97+J27))</f>
        <v>3.1154332027022025</v>
      </c>
      <c r="AR27">
        <f>AQ27*1000/AA27</f>
        <v>35.276942500541494</v>
      </c>
      <c r="AS27">
        <f>(AR27-U27)</f>
        <v>14.630860576103018</v>
      </c>
      <c r="AT27">
        <f>IF(D27,P27,(O27+P27)/2)</f>
        <v>24.680912017822266</v>
      </c>
      <c r="AU27">
        <f>0.61365*EXP(17.502*AT27/(240.97+AT27))</f>
        <v>3.1196886929041341</v>
      </c>
      <c r="AV27">
        <f>IF(AS27&lt;&gt;0,(1000-(AR27+U27)/2)/AS27*AL27,0)</f>
        <v>1.5432358974542093</v>
      </c>
      <c r="AW27">
        <f>U27*AA27/1000</f>
        <v>1.8233294773808157</v>
      </c>
      <c r="AX27">
        <f>(AU27-AW27)</f>
        <v>1.2963592155233183</v>
      </c>
      <c r="AY27">
        <f>1/(1.6/F27+1.37/N27)</f>
        <v>1.0234596069388457</v>
      </c>
      <c r="AZ27">
        <f>G27*AA27*0.001</f>
        <v>34.096499021667512</v>
      </c>
      <c r="BA27">
        <f>G27/S27</f>
        <v>0.98183770154225081</v>
      </c>
      <c r="BB27">
        <f>(1-AL27*AA27/AQ27/F27)*100</f>
        <v>74.425193377562849</v>
      </c>
      <c r="BC27">
        <f>(S27-E27/(N27/1.35))</f>
        <v>393.83664929384537</v>
      </c>
      <c r="BD27">
        <f>E27*BB27/100/BC27</f>
        <v>-3.2912210292609877E-3</v>
      </c>
    </row>
    <row r="28" spans="1:56" x14ac:dyDescent="0.25">
      <c r="A28" s="1" t="s">
        <v>1</v>
      </c>
      <c r="B28" s="1" t="s">
        <v>8939</v>
      </c>
      <c r="K28" s="1">
        <v>2.72</v>
      </c>
    </row>
    <row r="29" spans="1:56" x14ac:dyDescent="0.25">
      <c r="A29" s="1" t="s">
        <v>1</v>
      </c>
      <c r="B29" s="1" t="s">
        <v>7489</v>
      </c>
      <c r="K29" s="1">
        <v>2.72</v>
      </c>
    </row>
    <row r="30" spans="1:56" x14ac:dyDescent="0.25">
      <c r="A30" s="1">
        <v>5</v>
      </c>
      <c r="B30" s="1" t="s">
        <v>8938</v>
      </c>
      <c r="C30" s="1">
        <v>1083.000000782311</v>
      </c>
      <c r="D30" s="1">
        <v>0</v>
      </c>
      <c r="E30">
        <f>(R30-S30*(1000-T30)/(1000-U30))*AK30</f>
        <v>-0.62823340845213627</v>
      </c>
      <c r="F30">
        <f>IF(AV30&lt;&gt;0,1/(1/AV30-1/N30),0)</f>
        <v>2.5910391449137542</v>
      </c>
      <c r="G30">
        <f>((AY30-AL30/2)*S30-E30)/(AY30+AL30/2)</f>
        <v>384.04547485966981</v>
      </c>
      <c r="H30">
        <f>AL30*1000</f>
        <v>23.220827380839111</v>
      </c>
      <c r="I30">
        <f>(AQ30-AW30)</f>
        <v>1.286799697031686</v>
      </c>
      <c r="J30">
        <f>(P30+AP30*D30)</f>
        <v>24.626113891601563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24.666645050048828</v>
      </c>
      <c r="P30" s="1">
        <v>24.626113891601563</v>
      </c>
      <c r="Q30" s="1">
        <v>24.769084930419922</v>
      </c>
      <c r="R30" s="1">
        <v>399.90231323242188</v>
      </c>
      <c r="S30" s="1">
        <v>392.20465087890625</v>
      </c>
      <c r="T30" s="1">
        <v>-6.4327442087233067E-3</v>
      </c>
      <c r="U30" s="1">
        <v>20.639301300048828</v>
      </c>
      <c r="V30" s="1">
        <v>-1.8225207924842834E-2</v>
      </c>
      <c r="W30" s="1">
        <v>58.475124359130859</v>
      </c>
      <c r="X30" s="1">
        <v>299.61181640625</v>
      </c>
      <c r="Y30" s="1">
        <v>150.536865234375</v>
      </c>
      <c r="Z30" s="1">
        <v>4.2689523696899414</v>
      </c>
      <c r="AA30" s="1">
        <v>88.311470031738281</v>
      </c>
      <c r="AB30" s="1">
        <v>65.982795715332031</v>
      </c>
      <c r="AC30" s="1">
        <v>1.1671184301376343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1.1015140309053306</v>
      </c>
      <c r="AL30">
        <f>(U30-T30)/(1000-U30)*AK30</f>
        <v>2.322082738083911E-2</v>
      </c>
      <c r="AM30">
        <f>(P30+273.15)</f>
        <v>297.77611389160154</v>
      </c>
      <c r="AN30">
        <f>(O30+273.15)</f>
        <v>297.81664505004881</v>
      </c>
      <c r="AO30">
        <f>(Y30*AG30+Z30*AH30)*AI30</f>
        <v>24.085897899138217</v>
      </c>
      <c r="AP30">
        <f>((AO30+0.00000010773*(AN30^4-AM30^4))-AL30*44100)/(L30*51.4+0.00000043092*AM30^3)</f>
        <v>-8.2341985873172909</v>
      </c>
      <c r="AQ30">
        <f>0.61365*EXP(17.502*J30/(240.97+J30))</f>
        <v>3.1094867352669651</v>
      </c>
      <c r="AR30">
        <f>AQ30*1000/AA30</f>
        <v>35.210451531940819</v>
      </c>
      <c r="AS30">
        <f>(AR30-U30)</f>
        <v>14.571150231891991</v>
      </c>
      <c r="AT30">
        <f>IF(D30,P30,(O30+P30)/2)</f>
        <v>24.646379470825195</v>
      </c>
      <c r="AU30">
        <f>0.61365*EXP(17.502*AT30/(240.97+AT30))</f>
        <v>3.1132562454781412</v>
      </c>
      <c r="AV30">
        <f>IF(AS30&lt;&gt;0,(1000-(AR30+U30)/2)/AS30*AL30,0)</f>
        <v>1.5491150860930432</v>
      </c>
      <c r="AW30">
        <f>U30*AA30/1000</f>
        <v>1.8226870382352791</v>
      </c>
      <c r="AX30">
        <f>(AU30-AW30)</f>
        <v>1.2905692072428621</v>
      </c>
      <c r="AY30">
        <f>1/(1.6/F30+1.37/N30)</f>
        <v>1.0275978430721007</v>
      </c>
      <c r="AZ30">
        <f>G30*AA30*0.001</f>
        <v>33.915620443894426</v>
      </c>
      <c r="BA30">
        <f>G30/S30</f>
        <v>0.97919663624347075</v>
      </c>
      <c r="BB30">
        <f>(1-AL30*AA30/AQ30/F30)*100</f>
        <v>74.547401821345488</v>
      </c>
      <c r="BC30">
        <f>(S30-E30/(N30/1.35))</f>
        <v>392.42480823697935</v>
      </c>
      <c r="BD30">
        <f>E30*BB30/100/BC30</f>
        <v>-1.1934303681736919E-3</v>
      </c>
    </row>
    <row r="31" spans="1:56" x14ac:dyDescent="0.25">
      <c r="A31" s="1" t="s">
        <v>1</v>
      </c>
      <c r="B31" s="1" t="s">
        <v>8937</v>
      </c>
      <c r="K31" s="1">
        <v>2.72</v>
      </c>
    </row>
    <row r="32" spans="1:56" x14ac:dyDescent="0.25">
      <c r="A32" s="1" t="s">
        <v>1</v>
      </c>
      <c r="B32" s="1" t="s">
        <v>7486</v>
      </c>
      <c r="K32" s="1">
        <v>2.72</v>
      </c>
    </row>
    <row r="33" spans="1:56" x14ac:dyDescent="0.25">
      <c r="A33" s="1">
        <v>6</v>
      </c>
      <c r="B33" s="1" t="s">
        <v>8936</v>
      </c>
      <c r="C33" s="1">
        <v>1289.000000782311</v>
      </c>
      <c r="D33" s="1">
        <v>0</v>
      </c>
      <c r="E33">
        <f>(R33-S33*(1000-T33)/(1000-U33))*AK33</f>
        <v>0.91689470288003028</v>
      </c>
      <c r="F33">
        <f>IF(AV33&lt;&gt;0,1/(1/AV33-1/N33),0)</f>
        <v>2.6830063902633996</v>
      </c>
      <c r="G33">
        <f>((AY33-AL33/2)*S33-E33)/(AY33+AL33/2)</f>
        <v>381.54433047152071</v>
      </c>
      <c r="H33">
        <f>AL33*1000</f>
        <v>23.390211057407214</v>
      </c>
      <c r="I33">
        <f>(AQ33-AW33)</f>
        <v>1.2695403267110414</v>
      </c>
      <c r="J33">
        <f>(P33+AP33*D33)</f>
        <v>24.602392196655273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24.649084091186523</v>
      </c>
      <c r="P33" s="1">
        <v>24.602392196655273</v>
      </c>
      <c r="Q33" s="1">
        <v>24.744009017944336</v>
      </c>
      <c r="R33" s="1">
        <v>400.15322875976563</v>
      </c>
      <c r="S33" s="1">
        <v>391.01849365234375</v>
      </c>
      <c r="T33" s="1">
        <v>-6.3111763447523117E-3</v>
      </c>
      <c r="U33" s="1">
        <v>20.785146713256836</v>
      </c>
      <c r="V33" s="1">
        <v>-1.7899289727210999E-2</v>
      </c>
      <c r="W33" s="1">
        <v>58.949287414550781</v>
      </c>
      <c r="X33" s="1">
        <v>299.637451171875</v>
      </c>
      <c r="Y33" s="1">
        <v>300.19668579101563</v>
      </c>
      <c r="Z33" s="1">
        <v>4.2533116340637207</v>
      </c>
      <c r="AA33" s="1">
        <v>88.310134887695313</v>
      </c>
      <c r="AB33" s="1">
        <v>65.988067626953125</v>
      </c>
      <c r="AC33" s="1">
        <v>1.1646209955215454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1.1016082763671873</v>
      </c>
      <c r="AL33">
        <f>(U33-T33)/(1000-U33)*AK33</f>
        <v>2.3390211057407215E-2</v>
      </c>
      <c r="AM33">
        <f>(P33+273.15)</f>
        <v>297.75239219665525</v>
      </c>
      <c r="AN33">
        <f>(O33+273.15)</f>
        <v>297.7990840911865</v>
      </c>
      <c r="AO33">
        <f>(Y33*AG33+Z33*AH33)*AI33</f>
        <v>48.031468652975491</v>
      </c>
      <c r="AP33">
        <f>((AO33+0.00000010773*(AN33^4-AM33^4))-AL33*44100)/(L33*51.4+0.00000043092*AM33^3)</f>
        <v>-8.0980696462023385</v>
      </c>
      <c r="AQ33">
        <f>0.61365*EXP(17.502*J33/(240.97+J33))</f>
        <v>3.1050794366192895</v>
      </c>
      <c r="AR33">
        <f>AQ33*1000/AA33</f>
        <v>35.161076818284144</v>
      </c>
      <c r="AS33">
        <f>(AR33-U33)</f>
        <v>14.375930105027308</v>
      </c>
      <c r="AT33">
        <f>IF(D33,P33,(O33+P33)/2)</f>
        <v>24.625738143920898</v>
      </c>
      <c r="AU33">
        <f>0.61365*EXP(17.502*AT33/(240.97+AT33))</f>
        <v>3.1094168817980745</v>
      </c>
      <c r="AV33">
        <f>IF(AS33&lt;&gt;0,(1000-(AR33+U33)/2)/AS33*AL33,0)</f>
        <v>1.5815264753772407</v>
      </c>
      <c r="AW33">
        <f>U33*AA33/1000</f>
        <v>1.8355391099082481</v>
      </c>
      <c r="AX33">
        <f>(AU33-AW33)</f>
        <v>1.2738777718898264</v>
      </c>
      <c r="AY33">
        <f>1/(1.6/F33+1.37/N33)</f>
        <v>1.0504461733049106</v>
      </c>
      <c r="AZ33">
        <f>G33*AA33*0.001</f>
        <v>33.694231289575391</v>
      </c>
      <c r="BA33">
        <f>G33/S33</f>
        <v>0.97577054964247656</v>
      </c>
      <c r="BB33">
        <f>(1-AL33*AA33/AQ33/F33)*100</f>
        <v>75.20579049599408</v>
      </c>
      <c r="BC33">
        <f>(S33-E33/(N33/1.35))</f>
        <v>390.6971781783472</v>
      </c>
      <c r="BD33">
        <f>E33*BB33/100/BC33</f>
        <v>1.764942128663265E-3</v>
      </c>
    </row>
    <row r="34" spans="1:56" x14ac:dyDescent="0.25">
      <c r="A34" s="1" t="s">
        <v>1</v>
      </c>
      <c r="B34" s="1" t="s">
        <v>8935</v>
      </c>
      <c r="K34" s="1">
        <v>2.72</v>
      </c>
    </row>
    <row r="35" spans="1:56" x14ac:dyDescent="0.25">
      <c r="A35" s="1" t="s">
        <v>1</v>
      </c>
      <c r="B35" s="1" t="s">
        <v>8934</v>
      </c>
      <c r="K35" s="1">
        <v>2.72</v>
      </c>
    </row>
    <row r="36" spans="1:56" x14ac:dyDescent="0.25">
      <c r="A36" s="1">
        <v>7</v>
      </c>
      <c r="B36" s="1" t="s">
        <v>8933</v>
      </c>
      <c r="C36" s="1">
        <v>1496.000000782311</v>
      </c>
      <c r="D36" s="1">
        <v>0</v>
      </c>
      <c r="E36">
        <f>(R36-S36*(1000-T36)/(1000-U36))*AK36</f>
        <v>2.1222216451891871</v>
      </c>
      <c r="F36">
        <f>IF(AV36&lt;&gt;0,1/(1/AV36-1/N36),0)</f>
        <v>2.8650195095429716</v>
      </c>
      <c r="G36">
        <f>((AY36-AL36/2)*S36-E36)/(AY36+AL36/2)</f>
        <v>379.47429671155618</v>
      </c>
      <c r="H36">
        <f>AL36*1000</f>
        <v>23.729930529247888</v>
      </c>
      <c r="I36">
        <f>(AQ36-AW36)</f>
        <v>1.2395994984484211</v>
      </c>
      <c r="J36">
        <f>(P36+AP36*D36)</f>
        <v>24.581926345825195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24.654584884643555</v>
      </c>
      <c r="P36" s="1">
        <v>24.581926345825195</v>
      </c>
      <c r="Q36" s="1">
        <v>24.740114212036133</v>
      </c>
      <c r="R36" s="1">
        <v>400.07882690429688</v>
      </c>
      <c r="S36" s="1">
        <v>389.75701904296875</v>
      </c>
      <c r="T36" s="1">
        <v>-5.1125138998031616E-3</v>
      </c>
      <c r="U36" s="1">
        <v>21.080947875976563</v>
      </c>
      <c r="V36" s="1">
        <v>-1.4495125971734524E-2</v>
      </c>
      <c r="W36" s="1">
        <v>59.769222259521484</v>
      </c>
      <c r="X36" s="1">
        <v>299.65167236328125</v>
      </c>
      <c r="Y36" s="1">
        <v>499.24468994140625</v>
      </c>
      <c r="Z36" s="1">
        <v>4.4785237312316895</v>
      </c>
      <c r="AA36" s="1">
        <v>88.311111450195313</v>
      </c>
      <c r="AB36" s="1">
        <v>66.063316345214844</v>
      </c>
      <c r="AC36" s="1">
        <v>1.1663999557495117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1.1016605601591218</v>
      </c>
      <c r="AL36">
        <f>(U36-T36)/(1000-U36)*AK36</f>
        <v>2.3729930529247888E-2</v>
      </c>
      <c r="AM36">
        <f>(P36+273.15)</f>
        <v>297.73192634582517</v>
      </c>
      <c r="AN36">
        <f>(O36+273.15)</f>
        <v>297.80458488464353</v>
      </c>
      <c r="AO36">
        <f>(Y36*AG36+Z36*AH36)*AI36</f>
        <v>79.879148605186856</v>
      </c>
      <c r="AP36">
        <f>((AO36+0.00000010773*(AN36^4-AM36^4))-AL36*44100)/(L36*51.4+0.00000043092*AM36^3)</f>
        <v>-7.9568376381829831</v>
      </c>
      <c r="AQ36">
        <f>0.61365*EXP(17.502*J36/(240.97+J36))</f>
        <v>3.1012814357995455</v>
      </c>
      <c r="AR36">
        <f>AQ36*1000/AA36</f>
        <v>35.117680944923563</v>
      </c>
      <c r="AS36">
        <f>(AR36-U36)</f>
        <v>14.036733068947001</v>
      </c>
      <c r="AT36">
        <f>IF(D36,P36,(O36+P36)/2)</f>
        <v>24.618255615234375</v>
      </c>
      <c r="AU36">
        <f>0.61365*EXP(17.502*AT36/(240.97+AT36))</f>
        <v>3.1080261259673949</v>
      </c>
      <c r="AV36">
        <f>IF(AS36&lt;&gt;0,(1000-(AR36+U36)/2)/AS36*AL36,0)</f>
        <v>1.6430558048717352</v>
      </c>
      <c r="AW36">
        <f>U36*AA36/1000</f>
        <v>1.8616819373511244</v>
      </c>
      <c r="AX36">
        <f>(AU36-AW36)</f>
        <v>1.2463441886162705</v>
      </c>
      <c r="AY36">
        <f>1/(1.6/F36+1.37/N36)</f>
        <v>1.0939831033570524</v>
      </c>
      <c r="AZ36">
        <f>G36*AA36*0.001</f>
        <v>33.511796909378724</v>
      </c>
      <c r="BA36">
        <f>G36/S36</f>
        <v>0.97361760833284972</v>
      </c>
      <c r="BB36">
        <f>(1-AL36*AA36/AQ36/F36)*100</f>
        <v>76.414610416880095</v>
      </c>
      <c r="BC36">
        <f>(S36-E36/(N36/1.35))</f>
        <v>389.01331024880977</v>
      </c>
      <c r="BD36">
        <f>E36*BB36/100/BC36</f>
        <v>4.1687195775301431E-3</v>
      </c>
    </row>
    <row r="37" spans="1:56" x14ac:dyDescent="0.25">
      <c r="A37" s="1" t="s">
        <v>1</v>
      </c>
      <c r="B37" s="1" t="s">
        <v>8932</v>
      </c>
      <c r="K37" s="1">
        <v>2.72</v>
      </c>
    </row>
    <row r="38" spans="1:56" x14ac:dyDescent="0.25">
      <c r="A38" s="1" t="s">
        <v>1</v>
      </c>
      <c r="B38" s="1" t="s">
        <v>8931</v>
      </c>
      <c r="K38" s="1">
        <v>2.72</v>
      </c>
    </row>
    <row r="39" spans="1:56" x14ac:dyDescent="0.25">
      <c r="A39" s="1">
        <v>8</v>
      </c>
      <c r="B39" s="1" t="s">
        <v>8930</v>
      </c>
      <c r="C39" s="1">
        <v>1703.5000007711351</v>
      </c>
      <c r="D39" s="1">
        <v>0</v>
      </c>
      <c r="E39">
        <f>(R39-S39*(1000-T39)/(1000-U39))*AK39</f>
        <v>2.5227546964922216</v>
      </c>
      <c r="F39">
        <f>IF(AV39&lt;&gt;0,1/(1/AV39-1/N39),0)</f>
        <v>3.1451929835549621</v>
      </c>
      <c r="G39">
        <f>((AY39-AL39/2)*S39-E39)/(AY39+AL39/2)</f>
        <v>378.97321989133633</v>
      </c>
      <c r="H39">
        <f>AL39*1000</f>
        <v>24.199800717597586</v>
      </c>
      <c r="I39">
        <f>(AQ39-AW39)</f>
        <v>1.1993431051909647</v>
      </c>
      <c r="J39">
        <f>(P39+AP39*D39)</f>
        <v>24.559436798095703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24.686273574829102</v>
      </c>
      <c r="P39" s="1">
        <v>24.559436798095703</v>
      </c>
      <c r="Q39" s="1">
        <v>24.738296508789063</v>
      </c>
      <c r="R39" s="1">
        <v>400.02664184570313</v>
      </c>
      <c r="S39" s="1">
        <v>389.18753051757813</v>
      </c>
      <c r="T39" s="1">
        <v>-5.0637368112802505E-3</v>
      </c>
      <c r="U39" s="1">
        <v>21.489551544189453</v>
      </c>
      <c r="V39" s="1">
        <v>-1.4329690486192703E-2</v>
      </c>
      <c r="W39" s="1">
        <v>60.812526702880859</v>
      </c>
      <c r="X39" s="1">
        <v>299.65151977539063</v>
      </c>
      <c r="Y39" s="1">
        <v>750.32958984375</v>
      </c>
      <c r="Z39" s="1">
        <v>4.2624239921569824</v>
      </c>
      <c r="AA39" s="1">
        <v>88.311264038085938</v>
      </c>
      <c r="AB39" s="1">
        <v>66.1903076171875</v>
      </c>
      <c r="AC39" s="1">
        <v>1.1634598970413208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1.10165999917423</v>
      </c>
      <c r="AL39">
        <f>(U39-T39)/(1000-U39)*AK39</f>
        <v>2.4199800717597586E-2</v>
      </c>
      <c r="AM39">
        <f>(P39+273.15)</f>
        <v>297.70943679809568</v>
      </c>
      <c r="AN39">
        <f>(O39+273.15)</f>
        <v>297.83627357482908</v>
      </c>
      <c r="AO39">
        <f>(Y39*AG39+Z39*AH39)*AI39</f>
        <v>120.05273169161228</v>
      </c>
      <c r="AP39">
        <f>((AO39+0.00000010773*(AN39^4-AM39^4))-AL39*44100)/(L39*51.4+0.00000043092*AM39^3)</f>
        <v>-7.7916618593799818</v>
      </c>
      <c r="AQ39">
        <f>0.61365*EXP(17.502*J39/(240.97+J39))</f>
        <v>3.0971125656699368</v>
      </c>
      <c r="AR39">
        <f>AQ39*1000/AA39</f>
        <v>35.070413716807941</v>
      </c>
      <c r="AS39">
        <f>(AR39-U39)</f>
        <v>13.580862172618488</v>
      </c>
      <c r="AT39">
        <f>IF(D39,P39,(O39+P39)/2)</f>
        <v>24.622855186462402</v>
      </c>
      <c r="AU39">
        <f>0.61365*EXP(17.502*AT39/(240.97+AT39))</f>
        <v>3.108880970484714</v>
      </c>
      <c r="AV39">
        <f>IF(AS39&lt;&gt;0,(1000-(AR39+U39)/2)/AS39*AL39,0)</f>
        <v>1.7315123645871191</v>
      </c>
      <c r="AW39">
        <f>U39*AA39/1000</f>
        <v>1.8977694604789721</v>
      </c>
      <c r="AX39">
        <f>(AU39-AW39)</f>
        <v>1.2111115100057419</v>
      </c>
      <c r="AY39">
        <f>1/(1.6/F39+1.37/N39)</f>
        <v>1.1569477048817849</v>
      </c>
      <c r="AZ39">
        <f>G39*AA39*0.001</f>
        <v>33.467604085187403</v>
      </c>
      <c r="BA39">
        <f>G39/S39</f>
        <v>0.97375478445401931</v>
      </c>
      <c r="BB39">
        <f>(1-AL39*AA39/AQ39/F39)*100</f>
        <v>78.060657790824962</v>
      </c>
      <c r="BC39">
        <f>(S39-E39/(N39/1.35))</f>
        <v>388.30345940392215</v>
      </c>
      <c r="BD39">
        <f>E39*BB39/100/BC39</f>
        <v>5.071494633485274E-3</v>
      </c>
    </row>
    <row r="40" spans="1:56" x14ac:dyDescent="0.25">
      <c r="A40" s="1" t="s">
        <v>1</v>
      </c>
      <c r="B40" s="1" t="s">
        <v>8929</v>
      </c>
      <c r="K40" s="1">
        <v>2.72</v>
      </c>
    </row>
    <row r="41" spans="1:56" x14ac:dyDescent="0.25">
      <c r="A41" s="1" t="s">
        <v>1</v>
      </c>
      <c r="B41" s="1" t="s">
        <v>8928</v>
      </c>
      <c r="K41" s="1">
        <v>2.72</v>
      </c>
    </row>
    <row r="42" spans="1:56" x14ac:dyDescent="0.25">
      <c r="A42" s="1">
        <v>9</v>
      </c>
      <c r="B42" s="1" t="s">
        <v>8927</v>
      </c>
      <c r="C42" s="1">
        <v>1910.5000007711351</v>
      </c>
      <c r="D42" s="1">
        <v>0</v>
      </c>
      <c r="E42">
        <f>(R42-S42*(1000-T42)/(1000-U42))*AK42</f>
        <v>3.0738606029340909</v>
      </c>
      <c r="F42">
        <f>IF(AV42&lt;&gt;0,1/(1/AV42-1/N42),0)</f>
        <v>3.4230247837794541</v>
      </c>
      <c r="G42">
        <f>((AY42-AL42/2)*S42-E42)/(AY42+AL42/2)</f>
        <v>378.30174472089089</v>
      </c>
      <c r="H42">
        <f>AL42*1000</f>
        <v>24.661277596403242</v>
      </c>
      <c r="I42">
        <f>(AQ42-AW42)</f>
        <v>1.1673044203981993</v>
      </c>
      <c r="J42">
        <f>(P42+AP42*D42)</f>
        <v>24.579023361206055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24.694538116455078</v>
      </c>
      <c r="P42" s="1">
        <v>24.579023361206055</v>
      </c>
      <c r="Q42" s="1">
        <v>24.736024856567383</v>
      </c>
      <c r="R42" s="1">
        <v>400.10482788085938</v>
      </c>
      <c r="S42" s="1">
        <v>388.61495971679688</v>
      </c>
      <c r="T42" s="1">
        <v>-2.0346096716821194E-3</v>
      </c>
      <c r="U42" s="1">
        <v>21.89398193359375</v>
      </c>
      <c r="V42" s="1">
        <v>-5.7546887546777725E-3</v>
      </c>
      <c r="W42" s="1">
        <v>61.9249267578125</v>
      </c>
      <c r="X42" s="1">
        <v>299.643798828125</v>
      </c>
      <c r="Y42" s="1">
        <v>999.4169921875</v>
      </c>
      <c r="Z42" s="1">
        <v>4.4182958602905273</v>
      </c>
      <c r="AA42" s="1">
        <v>88.309135437011719</v>
      </c>
      <c r="AB42" s="1">
        <v>66.265792846679688</v>
      </c>
      <c r="AC42" s="1">
        <v>1.1619642972946167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1.1016316133386947</v>
      </c>
      <c r="AL42">
        <f>(U42-T42)/(1000-U42)*AK42</f>
        <v>2.4661277596403242E-2</v>
      </c>
      <c r="AM42">
        <f>(P42+273.15)</f>
        <v>297.72902336120603</v>
      </c>
      <c r="AN42">
        <f>(O42+273.15)</f>
        <v>297.84453811645506</v>
      </c>
      <c r="AO42">
        <f>(Y42*AG42+Z42*AH42)*AI42</f>
        <v>159.90671517580631</v>
      </c>
      <c r="AP42">
        <f>((AO42+0.00000010773*(AN42^4-AM42^4))-AL42*44100)/(L42*51.4+0.00000043092*AM42^3)</f>
        <v>-7.6318983272515881</v>
      </c>
      <c r="AQ42">
        <f>0.61365*EXP(17.502*J42/(240.97+J42))</f>
        <v>3.1007430362274175</v>
      </c>
      <c r="AR42">
        <f>AQ42*1000/AA42</f>
        <v>35.112369981688765</v>
      </c>
      <c r="AS42">
        <f>(AR42-U42)</f>
        <v>13.218388048095015</v>
      </c>
      <c r="AT42">
        <f>IF(D42,P42,(O42+P42)/2)</f>
        <v>24.636780738830566</v>
      </c>
      <c r="AU42">
        <f>0.61365*EXP(17.502*AT42/(240.97+AT42))</f>
        <v>3.1114703304804032</v>
      </c>
      <c r="AV42">
        <f>IF(AS42&lt;&gt;0,(1000-(AR42+U42)/2)/AS42*AL42,0)</f>
        <v>1.8125018553367036</v>
      </c>
      <c r="AW42">
        <f>U42*AA42/1000</f>
        <v>1.9334386158292183</v>
      </c>
      <c r="AX42">
        <f>(AU42-AW42)</f>
        <v>1.1780317146511849</v>
      </c>
      <c r="AY42">
        <f>1/(1.6/F42+1.37/N42)</f>
        <v>1.2149880981475227</v>
      </c>
      <c r="AZ42">
        <f>G42*AA42*0.001</f>
        <v>33.407500010614989</v>
      </c>
      <c r="BA42">
        <f>G42/S42</f>
        <v>0.97346161093895678</v>
      </c>
      <c r="BB42">
        <f>(1-AL42*AA42/AQ42/F42)*100</f>
        <v>79.481510603726591</v>
      </c>
      <c r="BC42">
        <f>(S42-E42/(N42/1.35))</f>
        <v>387.53775971386449</v>
      </c>
      <c r="BD42">
        <f>E42*BB42/100/BC42</f>
        <v>6.3042910782905772E-3</v>
      </c>
    </row>
    <row r="43" spans="1:56" x14ac:dyDescent="0.25">
      <c r="A43" s="1" t="s">
        <v>1</v>
      </c>
      <c r="B43" s="1" t="s">
        <v>8926</v>
      </c>
      <c r="K43" s="1">
        <v>2.72</v>
      </c>
    </row>
    <row r="44" spans="1:56" x14ac:dyDescent="0.25">
      <c r="A44" s="1" t="s">
        <v>1</v>
      </c>
      <c r="B44" s="1" t="s">
        <v>8925</v>
      </c>
      <c r="K44" s="1">
        <v>2.72</v>
      </c>
    </row>
    <row r="45" spans="1:56" x14ac:dyDescent="0.25">
      <c r="A45" s="1">
        <v>10</v>
      </c>
      <c r="B45" s="1" t="s">
        <v>8924</v>
      </c>
      <c r="C45" s="1">
        <v>2117.5000007711351</v>
      </c>
      <c r="D45" s="1">
        <v>0</v>
      </c>
      <c r="E45">
        <f>(R45-S45*(1000-T45)/(1000-U45))*AK45</f>
        <v>3.5002470501450622</v>
      </c>
      <c r="F45">
        <f>IF(AV45&lt;&gt;0,1/(1/AV45-1/N45),0)</f>
        <v>3.8845330982636614</v>
      </c>
      <c r="G45">
        <f>((AY45-AL45/2)*S45-E45)/(AY45+AL45/2)</f>
        <v>378.09857765720216</v>
      </c>
      <c r="H45">
        <f>AL45*1000</f>
        <v>25.14842450944596</v>
      </c>
      <c r="I45">
        <f>(AQ45-AW45)</f>
        <v>1.115280322182137</v>
      </c>
      <c r="J45">
        <f>(P45+AP45*D45)</f>
        <v>24.504589080810547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24.710256576538086</v>
      </c>
      <c r="P45" s="1">
        <v>24.504589080810547</v>
      </c>
      <c r="Q45" s="1">
        <v>24.740842819213867</v>
      </c>
      <c r="R45" s="1">
        <v>400.2237548828125</v>
      </c>
      <c r="S45" s="1">
        <v>388.180419921875</v>
      </c>
      <c r="T45" s="1">
        <v>8.9637871133163571E-4</v>
      </c>
      <c r="U45" s="1">
        <v>22.327854156494141</v>
      </c>
      <c r="V45" s="1">
        <v>2.53285001963377E-3</v>
      </c>
      <c r="W45" s="1">
        <v>63.090633392333984</v>
      </c>
      <c r="X45" s="1">
        <v>299.5321044921875</v>
      </c>
      <c r="Y45" s="1">
        <v>1251.2652587890625</v>
      </c>
      <c r="Z45" s="1">
        <v>4.3869462013244629</v>
      </c>
      <c r="AA45" s="1">
        <v>88.306098937988281</v>
      </c>
      <c r="AB45" s="1">
        <v>66.459098815917969</v>
      </c>
      <c r="AC45" s="1">
        <v>1.1567727327346802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1.101220972397748</v>
      </c>
      <c r="AL45">
        <f>(U45-T45)/(1000-U45)*AK45</f>
        <v>2.514842450944596E-2</v>
      </c>
      <c r="AM45">
        <f>(P45+273.15)</f>
        <v>297.65458908081052</v>
      </c>
      <c r="AN45">
        <f>(O45+273.15)</f>
        <v>297.86025657653806</v>
      </c>
      <c r="AO45">
        <f>(Y45*AG45+Z45*AH45)*AI45</f>
        <v>200.20243693137672</v>
      </c>
      <c r="AP45">
        <f>((AO45+0.00000010773*(AN45^4-AM45^4))-AL45*44100)/(L45*51.4+0.00000043092*AM45^3)</f>
        <v>-7.468984948004187</v>
      </c>
      <c r="AQ45">
        <f>0.61365*EXP(17.502*J45/(240.97+J45))</f>
        <v>3.0869660203984814</v>
      </c>
      <c r="AR45">
        <f>AQ45*1000/AA45</f>
        <v>34.957563039516216</v>
      </c>
      <c r="AS45">
        <f>(AR45-U45)</f>
        <v>12.629708883022076</v>
      </c>
      <c r="AT45">
        <f>IF(D45,P45,(O45+P45)/2)</f>
        <v>24.607422828674316</v>
      </c>
      <c r="AU45">
        <f>0.61365*EXP(17.502*AT45/(240.97+AT45))</f>
        <v>3.1060136308221202</v>
      </c>
      <c r="AV45">
        <f>IF(AS45&lt;&gt;0,(1000-(AR45+U45)/2)/AS45*AL45,0)</f>
        <v>1.9341780353592548</v>
      </c>
      <c r="AW45">
        <f>U45*AA45/1000</f>
        <v>1.9716856982163444</v>
      </c>
      <c r="AX45">
        <f>(AU45-AW45)</f>
        <v>1.1343279326057758</v>
      </c>
      <c r="AY45">
        <f>1/(1.6/F45+1.37/N45)</f>
        <v>1.3028969772784864</v>
      </c>
      <c r="AZ45">
        <f>G45*AA45*0.001</f>
        <v>33.388410406909543</v>
      </c>
      <c r="BA45">
        <f>G45/S45</f>
        <v>0.97402794745107979</v>
      </c>
      <c r="BB45">
        <f>(1-AL45*AA45/AQ45/F45)*100</f>
        <v>81.480433911594901</v>
      </c>
      <c r="BC45">
        <f>(S45-E45/(N45/1.35))</f>
        <v>386.95379756656024</v>
      </c>
      <c r="BD45">
        <f>E45*BB45/100/BC45</f>
        <v>7.3704315666921968E-3</v>
      </c>
    </row>
    <row r="46" spans="1:56" x14ac:dyDescent="0.25">
      <c r="A46" s="1" t="s">
        <v>1</v>
      </c>
      <c r="B46" s="1" t="s">
        <v>8923</v>
      </c>
      <c r="K46" s="1">
        <v>2.72</v>
      </c>
    </row>
    <row r="47" spans="1:56" x14ac:dyDescent="0.25">
      <c r="A47" s="1" t="s">
        <v>1</v>
      </c>
      <c r="B47" s="1" t="s">
        <v>8922</v>
      </c>
      <c r="K47" s="1">
        <v>2.72</v>
      </c>
    </row>
    <row r="48" spans="1:56" x14ac:dyDescent="0.25">
      <c r="A48" s="1">
        <v>11</v>
      </c>
      <c r="B48" s="1" t="s">
        <v>8921</v>
      </c>
      <c r="C48" s="1">
        <v>2324.5000007711351</v>
      </c>
      <c r="D48" s="1">
        <v>0</v>
      </c>
      <c r="E48">
        <f>(R48-S48*(1000-T48)/(1000-U48))*AK48</f>
        <v>3.137768353403914</v>
      </c>
      <c r="F48">
        <f>IF(AV48&lt;&gt;0,1/(1/AV48-1/N48),0)</f>
        <v>4.5627120975006124</v>
      </c>
      <c r="G48">
        <f>((AY48-AL48/2)*S48-E48)/(AY48+AL48/2)</f>
        <v>378.77960362492632</v>
      </c>
      <c r="H48">
        <f>AL48*1000</f>
        <v>25.974182340291652</v>
      </c>
      <c r="I48">
        <f>(AQ48-AW48)</f>
        <v>1.0661342528407136</v>
      </c>
      <c r="J48">
        <f>(P48+AP48*D48)</f>
        <v>24.579330444335938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24.828588485717773</v>
      </c>
      <c r="P48" s="1">
        <v>24.579330444335938</v>
      </c>
      <c r="Q48" s="1">
        <v>24.799142837524414</v>
      </c>
      <c r="R48" s="1">
        <v>400.02752685546875</v>
      </c>
      <c r="S48" s="1">
        <v>388.02957153320313</v>
      </c>
      <c r="T48" s="1">
        <v>5.8293580077588558E-3</v>
      </c>
      <c r="U48" s="1">
        <v>23.041877746582031</v>
      </c>
      <c r="V48" s="1">
        <v>1.6355127096176147E-2</v>
      </c>
      <c r="W48" s="1">
        <v>64.647407531738281</v>
      </c>
      <c r="X48" s="1">
        <v>299.62548828125</v>
      </c>
      <c r="Y48" s="1">
        <v>1601.1317138671875</v>
      </c>
      <c r="Z48" s="1">
        <v>4.5674834251403809</v>
      </c>
      <c r="AA48" s="1">
        <v>88.302947998046875</v>
      </c>
      <c r="AB48" s="1">
        <v>66.805656433105469</v>
      </c>
      <c r="AC48" s="1">
        <v>1.1495730876922607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1.1015642951516542</v>
      </c>
      <c r="AL48">
        <f>(U48-T48)/(1000-U48)*AK48</f>
        <v>2.5974182340291651E-2</v>
      </c>
      <c r="AM48">
        <f>(P48+273.15)</f>
        <v>297.72933044433591</v>
      </c>
      <c r="AN48">
        <f>(O48+273.15)</f>
        <v>297.97858848571775</v>
      </c>
      <c r="AO48">
        <f>(Y48*AG48+Z48*AH48)*AI48</f>
        <v>256.18106849265678</v>
      </c>
      <c r="AP48">
        <f>((AO48+0.00000010773*(AN48^4-AM48^4))-AL48*44100)/(L48*51.4+0.00000043092*AM48^3)</f>
        <v>-7.3031775244573298</v>
      </c>
      <c r="AQ48">
        <f>0.61365*EXP(17.502*J48/(240.97+J48))</f>
        <v>3.1007999852745001</v>
      </c>
      <c r="AR48">
        <f>AQ48*1000/AA48</f>
        <v>35.1154752539302</v>
      </c>
      <c r="AS48">
        <f>(AR48-U48)</f>
        <v>12.073597507348168</v>
      </c>
      <c r="AT48">
        <f>IF(D48,P48,(O48+P48)/2)</f>
        <v>24.703959465026855</v>
      </c>
      <c r="AU48">
        <f>0.61365*EXP(17.502*AT48/(240.97+AT48))</f>
        <v>3.1239882482713162</v>
      </c>
      <c r="AV48">
        <f>IF(AS48&lt;&gt;0,(1000-(AR48+U48)/2)/AS48*AL48,0)</f>
        <v>2.0887633101327965</v>
      </c>
      <c r="AW48">
        <f>U48*AA48/1000</f>
        <v>2.0346657324337865</v>
      </c>
      <c r="AX48">
        <f>(AU48-AW48)</f>
        <v>1.0893225158375297</v>
      </c>
      <c r="AY48">
        <f>1/(1.6/F48+1.37/N48)</f>
        <v>1.4158307521876028</v>
      </c>
      <c r="AZ48">
        <f>G48*AA48*0.001</f>
        <v>33.447355641612674</v>
      </c>
      <c r="BA48">
        <f>G48/S48</f>
        <v>0.97616169336855474</v>
      </c>
      <c r="BB48">
        <f>(1-AL48*AA48/AQ48/F48)*100</f>
        <v>83.788609457471622</v>
      </c>
      <c r="BC48">
        <f>(S48-E48/(N48/1.35))</f>
        <v>386.92997577526228</v>
      </c>
      <c r="BD48">
        <f>E48*BB48/100/BC48</f>
        <v>6.7947500475920228E-3</v>
      </c>
    </row>
    <row r="49" spans="1:56" x14ac:dyDescent="0.25">
      <c r="A49" s="1" t="s">
        <v>1</v>
      </c>
      <c r="B49" s="1" t="s">
        <v>8920</v>
      </c>
      <c r="K49" s="1">
        <v>2.72</v>
      </c>
    </row>
    <row r="50" spans="1:56" x14ac:dyDescent="0.25">
      <c r="A50" s="1" t="s">
        <v>1</v>
      </c>
      <c r="B50" s="1" t="s">
        <v>8919</v>
      </c>
      <c r="K50" s="1">
        <v>2.72</v>
      </c>
    </row>
    <row r="51" spans="1:56" x14ac:dyDescent="0.25">
      <c r="A51" s="1">
        <v>12</v>
      </c>
      <c r="B51" s="1" t="s">
        <v>8918</v>
      </c>
      <c r="C51" s="1">
        <v>2532.0000007599592</v>
      </c>
      <c r="D51" s="1">
        <v>0</v>
      </c>
      <c r="E51">
        <f>(R51-S51*(1000-T51)/(1000-U51))*AK51</f>
        <v>2.9788405623452059</v>
      </c>
      <c r="F51">
        <f>IF(AV51&lt;&gt;0,1/(1/AV51-1/N51),0)</f>
        <v>5.4603166414960755</v>
      </c>
      <c r="G51">
        <f>((AY51-AL51/2)*S51-E51)/(AY51+AL51/2)</f>
        <v>379.17045875431091</v>
      </c>
      <c r="H51">
        <f>AL51*1000</f>
        <v>26.841549356459534</v>
      </c>
      <c r="I51">
        <f>(AQ51-AW51)</f>
        <v>1.0182911920892259</v>
      </c>
      <c r="J51">
        <f>(P51+AP51*D51)</f>
        <v>24.681343078613281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24.915342330932617</v>
      </c>
      <c r="P51" s="1">
        <v>24.681343078613281</v>
      </c>
      <c r="Q51" s="1">
        <v>24.891565322875977</v>
      </c>
      <c r="R51" s="1">
        <v>399.93222045898438</v>
      </c>
      <c r="S51" s="1">
        <v>387.77932739257813</v>
      </c>
      <c r="T51" s="1">
        <v>1.2642059475183487E-2</v>
      </c>
      <c r="U51" s="1">
        <v>23.799057006835938</v>
      </c>
      <c r="V51" s="1">
        <v>3.5285193473100662E-2</v>
      </c>
      <c r="W51" s="1">
        <v>66.425437927246094</v>
      </c>
      <c r="X51" s="1">
        <v>299.6309814453125</v>
      </c>
      <c r="Y51" s="1">
        <v>1999.7578125</v>
      </c>
      <c r="Z51" s="1">
        <v>3.1454224586486816</v>
      </c>
      <c r="AA51" s="1">
        <v>88.300888061523438</v>
      </c>
      <c r="AB51" s="1">
        <v>67.17449951171875</v>
      </c>
      <c r="AC51" s="1">
        <v>1.1493622064590454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1.1015844906077663</v>
      </c>
      <c r="AL51">
        <f>(U51-T51)/(1000-U51)*AK51</f>
        <v>2.6841549356459535E-2</v>
      </c>
      <c r="AM51">
        <f>(P51+273.15)</f>
        <v>297.83134307861326</v>
      </c>
      <c r="AN51">
        <f>(O51+273.15)</f>
        <v>298.06534233093259</v>
      </c>
      <c r="AO51">
        <f>(Y51*AG51+Z51*AH51)*AI51</f>
        <v>319.96124284830876</v>
      </c>
      <c r="AP51">
        <f>((AO51+0.00000010773*(AN51^4-AM51^4))-AL51*44100)/(L51*51.4+0.00000043092*AM51^3)</f>
        <v>-7.0935752061479418</v>
      </c>
      <c r="AQ51">
        <f>0.61365*EXP(17.502*J51/(240.97+J51))</f>
        <v>3.1197690608196611</v>
      </c>
      <c r="AR51">
        <f>AQ51*1000/AA51</f>
        <v>35.331117606042305</v>
      </c>
      <c r="AS51">
        <f>(AR51-U51)</f>
        <v>11.532060599206368</v>
      </c>
      <c r="AT51">
        <f>IF(D51,P51,(O51+P51)/2)</f>
        <v>24.798342704772949</v>
      </c>
      <c r="AU51">
        <f>0.61365*EXP(17.502*AT51/(240.97+AT51))</f>
        <v>3.1416497429359831</v>
      </c>
      <c r="AV51">
        <f>IF(AS51&lt;&gt;0,(1000-(AR51+U51)/2)/AS51*AL51,0)</f>
        <v>2.2587443399394145</v>
      </c>
      <c r="AW51">
        <f>U51*AA51/1000</f>
        <v>2.1014778687304352</v>
      </c>
      <c r="AX51">
        <f>(AU51-AW51)</f>
        <v>1.0401718742055479</v>
      </c>
      <c r="AY51">
        <f>1/(1.6/F51+1.37/N51)</f>
        <v>1.5416544716159768</v>
      </c>
      <c r="AZ51">
        <f>G51*AA51*0.001</f>
        <v>33.481088234700898</v>
      </c>
      <c r="BA51">
        <f>G51/S51</f>
        <v>0.97779956787239508</v>
      </c>
      <c r="BB51">
        <f>(1-AL51*AA51/AQ51/F51)*100</f>
        <v>86.086628629549722</v>
      </c>
      <c r="BC51">
        <f>(S51-E51/(N51/1.35))</f>
        <v>386.73542609808533</v>
      </c>
      <c r="BD51">
        <f>E51*BB51/100/BC51</f>
        <v>6.630846928727235E-3</v>
      </c>
    </row>
    <row r="52" spans="1:56" x14ac:dyDescent="0.25">
      <c r="A52" s="1" t="s">
        <v>1</v>
      </c>
      <c r="B52" s="1" t="s">
        <v>8917</v>
      </c>
    </row>
    <row r="53" spans="1:56" x14ac:dyDescent="0.25">
      <c r="A53" s="1" t="s">
        <v>1</v>
      </c>
      <c r="B53" s="1" t="s">
        <v>8916</v>
      </c>
    </row>
    <row r="54" spans="1:56" x14ac:dyDescent="0.25">
      <c r="A54" s="1" t="s">
        <v>1</v>
      </c>
      <c r="B54" s="1" t="s">
        <v>8915</v>
      </c>
    </row>
    <row r="55" spans="1:56" x14ac:dyDescent="0.25">
      <c r="A55" s="1" t="s">
        <v>1</v>
      </c>
      <c r="B55" s="1" t="s">
        <v>8914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1A874-537B-4541-84E2-DC1824F88055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11956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11955</v>
      </c>
    </row>
    <row r="12" spans="1:56" x14ac:dyDescent="0.25">
      <c r="A12" s="1" t="s">
        <v>1</v>
      </c>
      <c r="B12" s="1" t="s">
        <v>11954</v>
      </c>
    </row>
    <row r="13" spans="1:56" x14ac:dyDescent="0.25">
      <c r="A13" s="1" t="s">
        <v>1</v>
      </c>
      <c r="B13" s="1" t="s">
        <v>11953</v>
      </c>
    </row>
    <row r="14" spans="1:56" x14ac:dyDescent="0.25">
      <c r="A14" s="1" t="s">
        <v>1</v>
      </c>
      <c r="B14" s="1" t="s">
        <v>11952</v>
      </c>
    </row>
    <row r="15" spans="1:56" x14ac:dyDescent="0.25">
      <c r="A15" s="1" t="s">
        <v>1</v>
      </c>
      <c r="B15" s="1" t="s">
        <v>11951</v>
      </c>
    </row>
    <row r="16" spans="1:56" x14ac:dyDescent="0.25">
      <c r="A16" s="1" t="s">
        <v>1</v>
      </c>
      <c r="B16" s="1" t="s">
        <v>11950</v>
      </c>
    </row>
    <row r="17" spans="1:56" x14ac:dyDescent="0.25">
      <c r="A17" s="1" t="s">
        <v>1</v>
      </c>
      <c r="B17" s="1" t="s">
        <v>11949</v>
      </c>
    </row>
    <row r="18" spans="1:56" x14ac:dyDescent="0.25">
      <c r="A18" s="1">
        <v>1</v>
      </c>
      <c r="B18" s="1" t="s">
        <v>11948</v>
      </c>
      <c r="C18" s="1">
        <v>331.00000862777233</v>
      </c>
      <c r="D18" s="1">
        <v>0</v>
      </c>
      <c r="E18">
        <f>(R18-S18*(1000-T18)/(1000-U18))*AK18</f>
        <v>-3.9594329620182798</v>
      </c>
      <c r="F18">
        <f>IF(AV18&lt;&gt;0,1/(1/AV18-1/N18),0)</f>
        <v>-3.5240368761879326</v>
      </c>
      <c r="G18">
        <f>((AY18-AL18/2)*S18-E18)/(AY18+AL18/2)</f>
        <v>396.17389620577188</v>
      </c>
      <c r="H18">
        <f>AL18*1000</f>
        <v>22.879387818411697</v>
      </c>
      <c r="I18">
        <f>(AQ18-AW18)</f>
        <v>-9.9254760655009155E-2</v>
      </c>
      <c r="J18">
        <f>(P18+AP18*D18)</f>
        <v>15.378125190734863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24.811750411987305</v>
      </c>
      <c r="P18" s="1">
        <v>15.378125190734863</v>
      </c>
      <c r="Q18" s="1">
        <v>24.868946075439453</v>
      </c>
      <c r="R18" s="1">
        <v>400.10531616210938</v>
      </c>
      <c r="S18" s="1">
        <v>395.49111938476563</v>
      </c>
      <c r="T18" s="1">
        <v>0.66735738515853882</v>
      </c>
      <c r="U18" s="1">
        <v>20.976306915283203</v>
      </c>
      <c r="V18" s="1">
        <v>1.8747209310531616</v>
      </c>
      <c r="W18" s="1">
        <v>58.926029205322266</v>
      </c>
      <c r="X18" s="1">
        <v>299.99847412109375</v>
      </c>
      <c r="Y18" s="1">
        <v>-1.945069432258606E-2</v>
      </c>
      <c r="Z18" s="1">
        <v>7.749089241027832</v>
      </c>
      <c r="AA18" s="1">
        <v>88.324989318847656</v>
      </c>
      <c r="AB18" s="1">
        <v>5.802851676940918</v>
      </c>
      <c r="AC18" s="1">
        <v>-0.52464777231216431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1.1029355666216678</v>
      </c>
      <c r="AL18">
        <f>(U18-T18)/(1000-U18)*AK18</f>
        <v>2.2879387818411697E-2</v>
      </c>
      <c r="AM18">
        <f>(P18+273.15)</f>
        <v>288.52812519073484</v>
      </c>
      <c r="AN18">
        <f>(O18+273.15)</f>
        <v>297.96175041198728</v>
      </c>
      <c r="AO18">
        <f>(Y18*AG18+Z18*AH18)*AI18</f>
        <v>-3.112111022052666E-3</v>
      </c>
      <c r="AP18">
        <f>((AO18+0.00000010773*(AN18^4-AM18^4))-AL18*44100)/(L18*51.4+0.00000043092*AM18^3)</f>
        <v>-7.5314207388446972</v>
      </c>
      <c r="AQ18">
        <f>0.61365*EXP(17.502*J18/(240.97+J18))</f>
        <v>1.75347732358625</v>
      </c>
      <c r="AR18">
        <f>AQ18*1000/AA18</f>
        <v>19.852561965858914</v>
      </c>
      <c r="AS18">
        <f>(AR18-U18)</f>
        <v>-1.1237449494242888</v>
      </c>
      <c r="AT18">
        <f>IF(D18,P18,(O18+P18)/2)</f>
        <v>20.094937801361084</v>
      </c>
      <c r="AU18">
        <f>0.61365*EXP(17.502*AT18/(240.97+AT18))</f>
        <v>2.3604445844821913</v>
      </c>
      <c r="AV18">
        <f>IF(AS18&lt;&gt;0,(1000-(AR18+U18)/2)/AS18*AL18,0)</f>
        <v>-19.94431037686487</v>
      </c>
      <c r="AW18">
        <f>U18*AA18/1000</f>
        <v>1.8527320842412591</v>
      </c>
      <c r="AX18">
        <f>(AU18-AW18)</f>
        <v>0.50771250024093217</v>
      </c>
      <c r="AY18">
        <f>1/(1.6/F18+1.37/N18)</f>
        <v>-7.4650637487267222</v>
      </c>
      <c r="AZ18">
        <f>G18*AA18*0.001</f>
        <v>34.992055150781063</v>
      </c>
      <c r="BA18">
        <f>G18/S18</f>
        <v>1.0017264024083989</v>
      </c>
      <c r="BB18">
        <f>(1-AL18*AA18/AQ18/F18)*100</f>
        <v>132.70298501308295</v>
      </c>
      <c r="BC18">
        <f>(S18-E18/(N18/1.35))</f>
        <v>396.73990440605218</v>
      </c>
      <c r="BD18">
        <f>E18*BB18/100/BC18</f>
        <v>-1.3243653264614821E-2</v>
      </c>
    </row>
    <row r="19" spans="1:56" x14ac:dyDescent="0.25">
      <c r="A19" s="1" t="s">
        <v>1</v>
      </c>
      <c r="B19" s="1" t="s">
        <v>11947</v>
      </c>
      <c r="K19" s="1">
        <v>2.72</v>
      </c>
    </row>
    <row r="20" spans="1:56" x14ac:dyDescent="0.25">
      <c r="A20" s="1" t="s">
        <v>1</v>
      </c>
      <c r="B20" s="1" t="s">
        <v>11946</v>
      </c>
      <c r="K20" s="1">
        <v>2.72</v>
      </c>
    </row>
    <row r="21" spans="1:56" x14ac:dyDescent="0.25">
      <c r="A21" s="1">
        <v>2</v>
      </c>
      <c r="B21" s="1" t="s">
        <v>11945</v>
      </c>
      <c r="C21" s="1">
        <v>535.00000867247581</v>
      </c>
      <c r="D21" s="1">
        <v>0</v>
      </c>
      <c r="E21">
        <f>(R21-S21*(1000-T21)/(1000-U21))*AK21</f>
        <v>-3.019325493060053</v>
      </c>
      <c r="F21">
        <f>IF(AV21&lt;&gt;0,1/(1/AV21-1/N21),0)</f>
        <v>-1.4069183290206395</v>
      </c>
      <c r="G21">
        <f>((AY21-AL21/2)*S21-E21)/(AY21+AL21/2)</f>
        <v>399.28276049141209</v>
      </c>
      <c r="H21">
        <f>AL21*1000</f>
        <v>23.136229139982831</v>
      </c>
      <c r="I21">
        <f>(AQ21-AW21)</f>
        <v>-0.95962782324853868</v>
      </c>
      <c r="J21">
        <f>(P21+AP21*D21)</f>
        <v>5.6643519401550293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24.907249450683594</v>
      </c>
      <c r="P21" s="1">
        <v>5.6643519401550293</v>
      </c>
      <c r="Q21" s="1">
        <v>24.990695953369141</v>
      </c>
      <c r="R21" s="1">
        <v>399.78170776367188</v>
      </c>
      <c r="S21" s="1">
        <v>394.24871826171875</v>
      </c>
      <c r="T21" s="1">
        <v>0.7171856164932251</v>
      </c>
      <c r="U21" s="1">
        <v>21.249822616577148</v>
      </c>
      <c r="V21" s="1">
        <v>2.0032391548156738</v>
      </c>
      <c r="W21" s="1">
        <v>59.354896545410156</v>
      </c>
      <c r="X21" s="1">
        <v>299.97744750976563</v>
      </c>
      <c r="Y21" s="1">
        <v>24.231189727783203</v>
      </c>
      <c r="Z21" s="1">
        <v>7.8794713020324707</v>
      </c>
      <c r="AA21" s="1">
        <v>88.324661254882813</v>
      </c>
      <c r="AB21" s="1">
        <v>6.0245757102966309</v>
      </c>
      <c r="AC21" s="1">
        <v>-0.50854724645614624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1.1028582629035499</v>
      </c>
      <c r="AL21">
        <f>(U21-T21)/(1000-U21)*AK21</f>
        <v>2.3136229139982832E-2</v>
      </c>
      <c r="AM21">
        <f>(P21+273.15)</f>
        <v>278.81435194015501</v>
      </c>
      <c r="AN21">
        <f>(O21+273.15)</f>
        <v>298.05724945068357</v>
      </c>
      <c r="AO21">
        <f>(Y21*AG21+Z21*AH21)*AI21</f>
        <v>3.8769902697878251</v>
      </c>
      <c r="AP21">
        <f>((AO21+0.00000010773*(AN21^4-AM21^4))-AL21*44100)/(L21*51.4+0.00000043092*AM21^3)</f>
        <v>-6.8476100870170011</v>
      </c>
      <c r="AQ21">
        <f>0.61365*EXP(17.502*J21/(240.97+J21))</f>
        <v>0.91725556108698547</v>
      </c>
      <c r="AR21">
        <f>AQ21*1000/AA21</f>
        <v>10.385044766149921</v>
      </c>
      <c r="AS21">
        <f>(AR21-U21)</f>
        <v>-10.864777850427227</v>
      </c>
      <c r="AT21">
        <f>IF(D21,P21,(O21+P21)/2)</f>
        <v>15.285800695419312</v>
      </c>
      <c r="AU21">
        <f>0.61365*EXP(17.502*AT21/(240.97+AT21))</f>
        <v>1.7431145163099175</v>
      </c>
      <c r="AV21">
        <f>IF(AS21&lt;&gt;0,(1000-(AR21+U21)/2)/AS21*AL21,0)</f>
        <v>-2.0957882142797408</v>
      </c>
      <c r="AW21">
        <f>U21*AA21/1000</f>
        <v>1.8768833843355242</v>
      </c>
      <c r="AX21">
        <f>(AU21-AW21)</f>
        <v>-0.13376886802560661</v>
      </c>
      <c r="AY21">
        <f>1/(1.6/F21+1.37/N21)</f>
        <v>-1.2237357747446229</v>
      </c>
      <c r="AZ21">
        <f>G21*AA21*0.001</f>
        <v>35.266514565318481</v>
      </c>
      <c r="BA21">
        <f>G21/S21</f>
        <v>1.0127686965017639</v>
      </c>
      <c r="BB21">
        <f>(1-AL21*AA21/AQ21/F21)*100</f>
        <v>258.34899681435968</v>
      </c>
      <c r="BC21">
        <f>(S21-E21/(N21/1.35))</f>
        <v>395.20099816803145</v>
      </c>
      <c r="BD21">
        <f>E21*BB21/100/BC21</f>
        <v>-1.973779711599892E-2</v>
      </c>
    </row>
    <row r="22" spans="1:56" x14ac:dyDescent="0.25">
      <c r="A22" s="1" t="s">
        <v>1</v>
      </c>
      <c r="B22" s="1" t="s">
        <v>11944</v>
      </c>
      <c r="K22" s="1">
        <v>2.72</v>
      </c>
    </row>
    <row r="23" spans="1:56" x14ac:dyDescent="0.25">
      <c r="A23" s="1" t="s">
        <v>1</v>
      </c>
      <c r="B23" s="1" t="s">
        <v>11943</v>
      </c>
      <c r="K23" s="1">
        <v>2.72</v>
      </c>
    </row>
    <row r="24" spans="1:56" x14ac:dyDescent="0.25">
      <c r="A24" s="1">
        <v>3</v>
      </c>
      <c r="B24" s="1" t="s">
        <v>11942</v>
      </c>
      <c r="C24" s="1">
        <v>739.00000867247581</v>
      </c>
      <c r="D24" s="1">
        <v>0</v>
      </c>
      <c r="E24">
        <f>(R24-S24*(1000-T24)/(1000-U24))*AK24</f>
        <v>-1.8870234971646882</v>
      </c>
      <c r="F24">
        <f>IF(AV24&lt;&gt;0,1/(1/AV24-1/N24),0)</f>
        <v>-1.3787239427619233</v>
      </c>
      <c r="G24">
        <f>((AY24-AL24/2)*S24-E24)/(AY24+AL24/2)</f>
        <v>399.66400488270153</v>
      </c>
      <c r="H24">
        <f>AL24*1000</f>
        <v>23.201815542054948</v>
      </c>
      <c r="I24">
        <f>(AQ24-AW24)</f>
        <v>-0.99176635690321024</v>
      </c>
      <c r="J24">
        <f>(P24+AP24*D24)</f>
        <v>5.3000540733337402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24.994146347045898</v>
      </c>
      <c r="P24" s="1">
        <v>5.3000540733337402</v>
      </c>
      <c r="Q24" s="1">
        <v>25.089750289916992</v>
      </c>
      <c r="R24" s="1">
        <v>400.08346557617188</v>
      </c>
      <c r="S24" s="1">
        <v>393.51663208007813</v>
      </c>
      <c r="T24" s="1">
        <v>0.76792609691619873</v>
      </c>
      <c r="U24" s="1">
        <v>21.353767395019531</v>
      </c>
      <c r="V24" s="1">
        <v>2.1339318752288818</v>
      </c>
      <c r="W24" s="1">
        <v>59.338371276855469</v>
      </c>
      <c r="X24" s="1">
        <v>300.01846313476563</v>
      </c>
      <c r="Y24" s="1">
        <v>51.107597351074219</v>
      </c>
      <c r="Z24" s="1">
        <v>7.9909853935241699</v>
      </c>
      <c r="AA24" s="1">
        <v>88.326828002929688</v>
      </c>
      <c r="AB24" s="1">
        <v>6.2957916259765625</v>
      </c>
      <c r="AC24" s="1">
        <v>-0.50440257787704468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1.1030090556425205</v>
      </c>
      <c r="AL24">
        <f>(U24-T24)/(1000-U24)*AK24</f>
        <v>2.3201815542054947E-2</v>
      </c>
      <c r="AM24">
        <f>(P24+273.15)</f>
        <v>278.45005407333372</v>
      </c>
      <c r="AN24">
        <f>(O24+273.15)</f>
        <v>298.14414634704588</v>
      </c>
      <c r="AO24">
        <f>(Y24*AG24+Z24*AH24)*AI24</f>
        <v>8.1772153933968639</v>
      </c>
      <c r="AP24">
        <f>((AO24+0.00000010773*(AN24^4-AM24^4))-AL24*44100)/(L24*51.4+0.00000043092*AM24^3)</f>
        <v>-6.8011314182588762</v>
      </c>
      <c r="AQ24">
        <f>0.61365*EXP(17.502*J24/(240.97+J24))</f>
        <v>0.89434418301124774</v>
      </c>
      <c r="AR24">
        <f>AQ24*1000/AA24</f>
        <v>10.125396815807576</v>
      </c>
      <c r="AS24">
        <f>(AR24-U24)</f>
        <v>-11.228370579211955</v>
      </c>
      <c r="AT24">
        <f>IF(D24,P24,(O24+P24)/2)</f>
        <v>15.147100210189819</v>
      </c>
      <c r="AU24">
        <f>0.61365*EXP(17.502*AT24/(240.97+AT24))</f>
        <v>1.727647436947825</v>
      </c>
      <c r="AV24">
        <f>IF(AS24&lt;&gt;0,(1000-(AR24+U24)/2)/AS24*AL24,0)</f>
        <v>-2.0338328255406464</v>
      </c>
      <c r="AW24">
        <f>U24*AA24/1000</f>
        <v>1.886110539914458</v>
      </c>
      <c r="AX24">
        <f>(AU24-AW24)</f>
        <v>-0.15846310296663302</v>
      </c>
      <c r="AY24">
        <f>1/(1.6/F24+1.37/N24)</f>
        <v>-1.1898728372035345</v>
      </c>
      <c r="AZ24">
        <f>G24*AA24*0.001</f>
        <v>35.301053818236433</v>
      </c>
      <c r="BA24">
        <f>G24/S24</f>
        <v>1.0156216340085276</v>
      </c>
      <c r="BB24">
        <f>(1-AL24*AA24/AQ24/F24)*100</f>
        <v>266.20060482937612</v>
      </c>
      <c r="BC24">
        <f>(S24-E24/(N24/1.35))</f>
        <v>394.11178969498917</v>
      </c>
      <c r="BD24">
        <f>E24*BB24/100/BC24</f>
        <v>-1.2745794706147845E-2</v>
      </c>
    </row>
    <row r="25" spans="1:56" x14ac:dyDescent="0.25">
      <c r="A25" s="1" t="s">
        <v>1</v>
      </c>
      <c r="B25" s="1" t="s">
        <v>11941</v>
      </c>
      <c r="K25" s="1">
        <v>2.72</v>
      </c>
    </row>
    <row r="26" spans="1:56" x14ac:dyDescent="0.25">
      <c r="A26" s="1" t="s">
        <v>1</v>
      </c>
      <c r="B26" s="1" t="s">
        <v>11940</v>
      </c>
      <c r="K26" s="1">
        <v>2.72</v>
      </c>
    </row>
    <row r="27" spans="1:56" x14ac:dyDescent="0.25">
      <c r="A27" s="1">
        <v>4</v>
      </c>
      <c r="B27" s="1" t="s">
        <v>11939</v>
      </c>
      <c r="C27" s="1">
        <v>943.00000867247581</v>
      </c>
      <c r="D27" s="1">
        <v>0</v>
      </c>
      <c r="E27">
        <f>(R27-S27*(1000-T27)/(1000-U27))*AK27</f>
        <v>-0.74474771467263834</v>
      </c>
      <c r="F27">
        <f>IF(AV27&lt;&gt;0,1/(1/AV27-1/N27),0)</f>
        <v>-1.3309731200931123</v>
      </c>
      <c r="G27">
        <f>((AY27-AL27/2)*S27-E27)/(AY27+AL27/2)</f>
        <v>399.80667343085372</v>
      </c>
      <c r="H27">
        <f>AL27*1000</f>
        <v>23.27964805727234</v>
      </c>
      <c r="I27">
        <f>(AQ27-AW27)</f>
        <v>-1.0479789456929667</v>
      </c>
      <c r="J27">
        <f>(P27+AP27*D27)</f>
        <v>4.5414209365844727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25.064708709716797</v>
      </c>
      <c r="P27" s="1">
        <v>4.5414209365844727</v>
      </c>
      <c r="Q27" s="1">
        <v>25.1654052734375</v>
      </c>
      <c r="R27" s="1">
        <v>399.93679809570313</v>
      </c>
      <c r="S27" s="1">
        <v>392.3306884765625</v>
      </c>
      <c r="T27" s="1">
        <v>0.81317293643951416</v>
      </c>
      <c r="U27" s="1">
        <v>21.468204498291016</v>
      </c>
      <c r="V27" s="1">
        <v>2.2501909732818604</v>
      </c>
      <c r="W27" s="1">
        <v>59.406257629394531</v>
      </c>
      <c r="X27" s="1">
        <v>299.9814453125</v>
      </c>
      <c r="Y27" s="1">
        <v>99.796188354492188</v>
      </c>
      <c r="Z27" s="1">
        <v>7.6671013832092285</v>
      </c>
      <c r="AA27" s="1">
        <v>88.327232360839844</v>
      </c>
      <c r="AB27" s="1">
        <v>6.4269013404846191</v>
      </c>
      <c r="AC27" s="1">
        <v>-0.51002639532089233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1.1028729607077203</v>
      </c>
      <c r="AL27">
        <f>(U27-T27)/(1000-U27)*AK27</f>
        <v>2.327964805727234E-2</v>
      </c>
      <c r="AM27">
        <f>(P27+273.15)</f>
        <v>277.69142093658445</v>
      </c>
      <c r="AN27">
        <f>(O27+273.15)</f>
        <v>298.21470870971677</v>
      </c>
      <c r="AO27">
        <f>(Y27*AG27+Z27*AH27)*AI27</f>
        <v>15.967389779819769</v>
      </c>
      <c r="AP27">
        <f>((AO27+0.00000010773*(AN27^4-AM27^4))-AL27*44100)/(L27*51.4+0.00000043092*AM27^3)</f>
        <v>-6.7031953311374952</v>
      </c>
      <c r="AQ27">
        <f>0.61365*EXP(17.502*J27/(240.97+J27))</f>
        <v>0.84824814139761118</v>
      </c>
      <c r="AR27">
        <f>AQ27*1000/AA27</f>
        <v>9.6034724368164923</v>
      </c>
      <c r="AS27">
        <f>(AR27-U27)</f>
        <v>-11.864732061474523</v>
      </c>
      <c r="AT27">
        <f>IF(D27,P27,(O27+P27)/2)</f>
        <v>14.803064823150635</v>
      </c>
      <c r="AU27">
        <f>0.61365*EXP(17.502*AT27/(240.97+AT27))</f>
        <v>1.6898018954482008</v>
      </c>
      <c r="AV27">
        <f>IF(AS27&lt;&gt;0,(1000-(AR27+U27)/2)/AS27*AL27,0)</f>
        <v>-1.9316052892495625</v>
      </c>
      <c r="AW27">
        <f>U27*AA27/1000</f>
        <v>1.8962270870905777</v>
      </c>
      <c r="AX27">
        <f>(AU27-AW27)</f>
        <v>-0.20642519164237694</v>
      </c>
      <c r="AY27">
        <f>1/(1.6/F27+1.37/N27)</f>
        <v>-1.1337090478723828</v>
      </c>
      <c r="AZ27">
        <f>G27*AA27*0.001</f>
        <v>35.313816943541433</v>
      </c>
      <c r="BA27">
        <f>G27/S27</f>
        <v>1.0190553152579545</v>
      </c>
      <c r="BB27">
        <f>(1-AL27*AA27/AQ27/F27)*100</f>
        <v>282.1288860844121</v>
      </c>
      <c r="BC27">
        <f>(S27-E27/(N27/1.35))</f>
        <v>392.56557811849916</v>
      </c>
      <c r="BD27">
        <f>E27*BB27/100/BC27</f>
        <v>-5.3523501515733533E-3</v>
      </c>
    </row>
    <row r="28" spans="1:56" x14ac:dyDescent="0.25">
      <c r="A28" s="1" t="s">
        <v>1</v>
      </c>
      <c r="B28" s="1" t="s">
        <v>11938</v>
      </c>
      <c r="K28" s="1">
        <v>2.72</v>
      </c>
    </row>
    <row r="29" spans="1:56" x14ac:dyDescent="0.25">
      <c r="A29" s="1" t="s">
        <v>1</v>
      </c>
      <c r="B29" s="1" t="s">
        <v>11937</v>
      </c>
      <c r="K29" s="1">
        <v>2.72</v>
      </c>
    </row>
    <row r="30" spans="1:56" x14ac:dyDescent="0.25">
      <c r="A30" s="1">
        <v>5</v>
      </c>
      <c r="B30" s="1" t="s">
        <v>11936</v>
      </c>
      <c r="C30" s="1">
        <v>1147.5000086612999</v>
      </c>
      <c r="D30" s="1">
        <v>0</v>
      </c>
      <c r="E30">
        <f>(R30-S30*(1000-T30)/(1000-U30))*AK30</f>
        <v>0.27382078713039881</v>
      </c>
      <c r="F30">
        <f>IF(AV30&lt;&gt;0,1/(1/AV30-1/N30),0)</f>
        <v>-1.285575815981838</v>
      </c>
      <c r="G30">
        <f>((AY30-AL30/2)*S30-E30)/(AY30+AL30/2)</f>
        <v>400.24756747354826</v>
      </c>
      <c r="H30">
        <f>AL30*1000</f>
        <v>23.347247597852615</v>
      </c>
      <c r="I30">
        <f>(AQ30-AW30)</f>
        <v>-1.1051753641593458</v>
      </c>
      <c r="J30">
        <f>(P30+AP30*D30)</f>
        <v>3.7022409439086914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25.136306762695313</v>
      </c>
      <c r="P30" s="1">
        <v>3.7022409439086914</v>
      </c>
      <c r="Q30" s="1">
        <v>25.243234634399414</v>
      </c>
      <c r="R30" s="1">
        <v>399.985107421875</v>
      </c>
      <c r="S30" s="1">
        <v>391.45010375976563</v>
      </c>
      <c r="T30" s="1">
        <v>0.85280287265777588</v>
      </c>
      <c r="U30" s="1">
        <v>21.565578460693359</v>
      </c>
      <c r="V30" s="1">
        <v>2.3498866558074951</v>
      </c>
      <c r="W30" s="1">
        <v>59.423656463623047</v>
      </c>
      <c r="X30" s="1">
        <v>299.98394775390625</v>
      </c>
      <c r="Y30" s="1">
        <v>150.96469116210938</v>
      </c>
      <c r="Z30" s="1">
        <v>7.878453254699707</v>
      </c>
      <c r="AA30" s="1">
        <v>88.330116271972656</v>
      </c>
      <c r="AB30" s="1">
        <v>6.5500979423522949</v>
      </c>
      <c r="AC30" s="1">
        <v>-0.50824099779129028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1.1028821608599493</v>
      </c>
      <c r="AL30">
        <f>(U30-T30)/(1000-U30)*AK30</f>
        <v>2.3347247597852616E-2</v>
      </c>
      <c r="AM30">
        <f>(P30+273.15)</f>
        <v>276.85224094390867</v>
      </c>
      <c r="AN30">
        <f>(O30+273.15)</f>
        <v>298.28630676269529</v>
      </c>
      <c r="AO30">
        <f>(Y30*AG30+Z30*AH30)*AI30</f>
        <v>24.154350046045693</v>
      </c>
      <c r="AP30">
        <f>((AO30+0.00000010773*(AN30^4-AM30^4))-AL30*44100)/(L30*51.4+0.00000043092*AM30^3)</f>
        <v>-6.592629646448148</v>
      </c>
      <c r="AQ30">
        <f>0.61365*EXP(17.502*J30/(240.97+J30))</f>
        <v>0.79971468874604767</v>
      </c>
      <c r="AR30">
        <f>AQ30*1000/AA30</f>
        <v>9.0537035667844918</v>
      </c>
      <c r="AS30">
        <f>(AR30-U30)</f>
        <v>-12.511874893908868</v>
      </c>
      <c r="AT30">
        <f>IF(D30,P30,(O30+P30)/2)</f>
        <v>14.419273853302002</v>
      </c>
      <c r="AU30">
        <f>0.61365*EXP(17.502*AT30/(240.97+AT30))</f>
        <v>1.6484444115769721</v>
      </c>
      <c r="AV30">
        <f>IF(AS30&lt;&gt;0,(1000-(AR30+U30)/2)/AS30*AL30,0)</f>
        <v>-1.8374392178156052</v>
      </c>
      <c r="AW30">
        <f>U30*AA30/1000</f>
        <v>1.9048900529053936</v>
      </c>
      <c r="AX30">
        <f>(AU30-AW30)</f>
        <v>-0.25644564132842151</v>
      </c>
      <c r="AY30">
        <f>1/(1.6/F30+1.37/N30)</f>
        <v>-1.0816528346330254</v>
      </c>
      <c r="AZ30">
        <f>G30*AA30*0.001</f>
        <v>35.353914172512745</v>
      </c>
      <c r="BA30">
        <f>G30/S30</f>
        <v>1.0224740359736415</v>
      </c>
      <c r="BB30">
        <f>(1-AL30*AA30/AQ30/F30)*100</f>
        <v>300.59112967110042</v>
      </c>
      <c r="BC30">
        <f>(S30-E30/(N30/1.35))</f>
        <v>391.36374207596759</v>
      </c>
      <c r="BD30">
        <f>E30*BB30/100/BC30</f>
        <v>2.1031099941542278E-3</v>
      </c>
    </row>
    <row r="31" spans="1:56" x14ac:dyDescent="0.25">
      <c r="A31" s="1" t="s">
        <v>1</v>
      </c>
      <c r="B31" s="1" t="s">
        <v>11935</v>
      </c>
      <c r="K31" s="1">
        <v>2.72</v>
      </c>
    </row>
    <row r="32" spans="1:56" x14ac:dyDescent="0.25">
      <c r="A32" s="1" t="s">
        <v>1</v>
      </c>
      <c r="B32" s="1" t="s">
        <v>11934</v>
      </c>
      <c r="K32" s="1">
        <v>2.72</v>
      </c>
    </row>
    <row r="33" spans="1:56" x14ac:dyDescent="0.25">
      <c r="A33" s="1">
        <v>6</v>
      </c>
      <c r="B33" s="1" t="s">
        <v>11933</v>
      </c>
      <c r="C33" s="1">
        <v>1352.5000086612999</v>
      </c>
      <c r="D33" s="1">
        <v>0</v>
      </c>
      <c r="E33">
        <f>(R33-S33*(1000-T33)/(1000-U33))*AK33</f>
        <v>1.69988672883659</v>
      </c>
      <c r="F33">
        <f>IF(AV33&lt;&gt;0,1/(1/AV33-1/N33),0)</f>
        <v>-1.182816497790919</v>
      </c>
      <c r="G33">
        <f>((AY33-AL33/2)*S33-E33)/(AY33+AL33/2)</f>
        <v>401.70628758734398</v>
      </c>
      <c r="H33">
        <f>AL33*1000</f>
        <v>23.56451840100895</v>
      </c>
      <c r="I33">
        <f>(AQ33-AW33)</f>
        <v>-1.25477254922568</v>
      </c>
      <c r="J33">
        <f>(P33+AP33*D33)</f>
        <v>1.2252328395843506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25.215263366699219</v>
      </c>
      <c r="P33" s="1">
        <v>1.2252328395843506</v>
      </c>
      <c r="Q33" s="1">
        <v>25.322715759277344</v>
      </c>
      <c r="R33" s="1">
        <v>400.195556640625</v>
      </c>
      <c r="S33" s="1">
        <v>390.3145751953125</v>
      </c>
      <c r="T33" s="1">
        <v>0.89474624395370483</v>
      </c>
      <c r="U33" s="1">
        <v>21.795547485351563</v>
      </c>
      <c r="V33" s="1">
        <v>2.4539358615875244</v>
      </c>
      <c r="W33" s="1">
        <v>59.776588439941406</v>
      </c>
      <c r="X33" s="1">
        <v>299.98129272460938</v>
      </c>
      <c r="Y33" s="1">
        <v>299.12759399414063</v>
      </c>
      <c r="Z33" s="1">
        <v>7.7909293174743652</v>
      </c>
      <c r="AA33" s="1">
        <v>88.331489562988281</v>
      </c>
      <c r="AB33" s="1">
        <v>6.6746110916137695</v>
      </c>
      <c r="AC33" s="1">
        <v>-0.51583242416381836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1.1028723997228282</v>
      </c>
      <c r="AL33">
        <f>(U33-T33)/(1000-U33)*AK33</f>
        <v>2.3564518401008951E-2</v>
      </c>
      <c r="AM33">
        <f>(P33+273.15)</f>
        <v>274.37523283958433</v>
      </c>
      <c r="AN33">
        <f>(O33+273.15)</f>
        <v>298.3652633666992</v>
      </c>
      <c r="AO33">
        <f>(Y33*AG33+Z33*AH33)*AI33</f>
        <v>47.860413969298861</v>
      </c>
      <c r="AP33">
        <f>((AO33+0.00000010773*(AN33^4-AM33^4))-AL33*44100)/(L33*51.4+0.00000043092*AM33^3)</f>
        <v>-6.2917867618032899</v>
      </c>
      <c r="AQ33">
        <f>0.61365*EXP(17.502*J33/(240.97+J33))</f>
        <v>0.67046062599626699</v>
      </c>
      <c r="AR33">
        <f>AQ33*1000/AA33</f>
        <v>7.5902787252123538</v>
      </c>
      <c r="AS33">
        <f>(AR33-U33)</f>
        <v>-14.205268760139209</v>
      </c>
      <c r="AT33">
        <f>IF(D33,P33,(O33+P33)/2)</f>
        <v>13.220248103141785</v>
      </c>
      <c r="AU33">
        <f>0.61365*EXP(17.502*AT33/(240.97+AT33))</f>
        <v>1.5249103462431681</v>
      </c>
      <c r="AV33">
        <f>IF(AS33&lt;&gt;0,(1000-(AR33+U33)/2)/AS33*AL33,0)</f>
        <v>-1.6344841742753184</v>
      </c>
      <c r="AW33">
        <f>U33*AA33/1000</f>
        <v>1.9252331752219469</v>
      </c>
      <c r="AX33">
        <f>(AU33-AW33)</f>
        <v>-0.4003228289787788</v>
      </c>
      <c r="AY33">
        <f>1/(1.6/F33+1.37/N33)</f>
        <v>-0.96839539541620379</v>
      </c>
      <c r="AZ33">
        <f>G33*AA33*0.001</f>
        <v>35.483314749408244</v>
      </c>
      <c r="BA33">
        <f>G33/S33</f>
        <v>1.0291859774550594</v>
      </c>
      <c r="BB33">
        <f>(1-AL33*AA33/AQ33/F33)*100</f>
        <v>362.47229633892294</v>
      </c>
      <c r="BC33">
        <f>(S33-E33/(N33/1.35))</f>
        <v>389.77843956548412</v>
      </c>
      <c r="BD33">
        <f>E33*BB33/100/BC33</f>
        <v>1.5808002279560193E-2</v>
      </c>
    </row>
    <row r="34" spans="1:56" x14ac:dyDescent="0.25">
      <c r="A34" s="1" t="s">
        <v>1</v>
      </c>
      <c r="B34" s="1" t="s">
        <v>11932</v>
      </c>
      <c r="K34" s="1">
        <v>2.72</v>
      </c>
    </row>
    <row r="35" spans="1:56" x14ac:dyDescent="0.25">
      <c r="A35" s="1" t="s">
        <v>1</v>
      </c>
      <c r="B35" s="1" t="s">
        <v>11931</v>
      </c>
      <c r="K35" s="1">
        <v>2.72</v>
      </c>
    </row>
    <row r="36" spans="1:56" x14ac:dyDescent="0.25">
      <c r="A36" s="1">
        <v>7</v>
      </c>
      <c r="B36" s="1" t="s">
        <v>11930</v>
      </c>
      <c r="C36" s="1">
        <v>1556.5000086612999</v>
      </c>
      <c r="D36" s="1">
        <v>0</v>
      </c>
      <c r="E36">
        <f>(R36-S36*(1000-T36)/(1000-U36))*AK36</f>
        <v>2.5432382934815454</v>
      </c>
      <c r="F36">
        <f>IF(AV36&lt;&gt;0,1/(1/AV36-1/N36),0)</f>
        <v>-1.0753132810606805</v>
      </c>
      <c r="G36">
        <f>((AY36-AL36/2)*S36-E36)/(AY36+AL36/2)</f>
        <v>403.35994907905763</v>
      </c>
      <c r="H36">
        <f>AL36*1000</f>
        <v>23.961757003971904</v>
      </c>
      <c r="I36">
        <f>(AQ36-AW36)</f>
        <v>-1.4532923355361473</v>
      </c>
      <c r="J36">
        <f>(P36+AP36*D36)</f>
        <v>-2.6369924545288086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25.314994812011719</v>
      </c>
      <c r="P36" s="1">
        <v>-2.6369924545288086</v>
      </c>
      <c r="Q36" s="1">
        <v>25.417943954467773</v>
      </c>
      <c r="R36" s="1">
        <v>400.063232421875</v>
      </c>
      <c r="S36" s="1">
        <v>389.29879760742188</v>
      </c>
      <c r="T36" s="1">
        <v>0.93136227130889893</v>
      </c>
      <c r="U36" s="1">
        <v>22.176712036132813</v>
      </c>
      <c r="V36" s="1">
        <v>2.5392541885375977</v>
      </c>
      <c r="W36" s="1">
        <v>60.462310791015625</v>
      </c>
      <c r="X36" s="1">
        <v>299.97430419921875</v>
      </c>
      <c r="Y36" s="1">
        <v>500.01742553710938</v>
      </c>
      <c r="Z36" s="1">
        <v>7.7750968933105469</v>
      </c>
      <c r="AA36" s="1">
        <v>88.331764221191406</v>
      </c>
      <c r="AB36" s="1">
        <v>6.8431472778320313</v>
      </c>
      <c r="AC36" s="1">
        <v>-0.53141248226165771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1.1028467066147745</v>
      </c>
      <c r="AL36">
        <f>(U36-T36)/(1000-U36)*AK36</f>
        <v>2.3961757003971903E-2</v>
      </c>
      <c r="AM36">
        <f>(P36+273.15)</f>
        <v>270.51300754547117</v>
      </c>
      <c r="AN36">
        <f>(O36+273.15)</f>
        <v>298.4649948120117</v>
      </c>
      <c r="AO36">
        <f>(Y36*AG36+Z36*AH36)*AI36</f>
        <v>80.002786297735838</v>
      </c>
      <c r="AP36">
        <f>((AO36+0.00000010773*(AN36^4-AM36^4))-AL36*44100)/(L36*51.4+0.00000043092*AM36^3)</f>
        <v>-5.8945003161638301</v>
      </c>
      <c r="AQ36">
        <f>0.61365*EXP(17.502*J36/(240.97+J36))</f>
        <v>0.50561576324079383</v>
      </c>
      <c r="AR36">
        <f>AQ36*1000/AA36</f>
        <v>5.7240537161092169</v>
      </c>
      <c r="AS36">
        <f>(AR36-U36)</f>
        <v>-16.452658320023595</v>
      </c>
      <c r="AT36">
        <f>IF(D36,P36,(O36+P36)/2)</f>
        <v>11.339001178741455</v>
      </c>
      <c r="AU36">
        <f>0.61365*EXP(17.502*AT36/(240.97+AT36))</f>
        <v>1.3474657582994423</v>
      </c>
      <c r="AV36">
        <f>IF(AS36&lt;&gt;0,(1000-(AR36+U36)/2)/AS36*AL36,0)</f>
        <v>-1.4360889808685966</v>
      </c>
      <c r="AW36">
        <f>U36*AA36/1000</f>
        <v>1.9589080987769412</v>
      </c>
      <c r="AX36">
        <f>(AU36-AW36)</f>
        <v>-0.6114423404774989</v>
      </c>
      <c r="AY36">
        <f>1/(1.6/F36+1.37/N36)</f>
        <v>-0.85625892412550941</v>
      </c>
      <c r="AZ36">
        <f>G36*AA36*0.001</f>
        <v>35.629495918323087</v>
      </c>
      <c r="BA36">
        <f>G36/S36</f>
        <v>1.0361191751889647</v>
      </c>
      <c r="BB36">
        <f>(1-AL36*AA36/AQ36/F36)*100</f>
        <v>489.29600707349061</v>
      </c>
      <c r="BC36">
        <f>(S36-E36/(N36/1.35))</f>
        <v>388.49667318280649</v>
      </c>
      <c r="BD36">
        <f>E36*BB36/100/BC36</f>
        <v>3.2031068164420799E-2</v>
      </c>
    </row>
    <row r="37" spans="1:56" x14ac:dyDescent="0.25">
      <c r="A37" s="1" t="s">
        <v>1</v>
      </c>
      <c r="B37" s="1" t="s">
        <v>11929</v>
      </c>
      <c r="K37" s="1">
        <v>2.72</v>
      </c>
    </row>
    <row r="38" spans="1:56" x14ac:dyDescent="0.25">
      <c r="A38" s="1" t="s">
        <v>1</v>
      </c>
      <c r="B38" s="1" t="s">
        <v>11928</v>
      </c>
      <c r="K38" s="1">
        <v>2.72</v>
      </c>
    </row>
    <row r="39" spans="1:56" x14ac:dyDescent="0.25">
      <c r="A39" s="1">
        <v>8</v>
      </c>
      <c r="B39" s="1" t="s">
        <v>11927</v>
      </c>
      <c r="C39" s="1">
        <v>1761.5000086612999</v>
      </c>
      <c r="D39" s="1">
        <v>0</v>
      </c>
      <c r="E39">
        <f>(R39-S39*(1000-T39)/(1000-U39))*AK39</f>
        <v>3.1436509465707276</v>
      </c>
      <c r="F39">
        <f>IF(AV39&lt;&gt;0,1/(1/AV39-1/N39),0)</f>
        <v>-0.99812200745360635</v>
      </c>
      <c r="G39">
        <f>((AY39-AL39/2)*S39-E39)/(AY39+AL39/2)</f>
        <v>405.11303419786407</v>
      </c>
      <c r="H39">
        <f>AL39*1000</f>
        <v>24.477614566250505</v>
      </c>
      <c r="I39">
        <f>(AQ39-AW39)</f>
        <v>-1.6387743844743303</v>
      </c>
      <c r="J39">
        <f>(P39+AP39*D39)</f>
        <v>-7.0323581695556641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25.414350509643555</v>
      </c>
      <c r="P39" s="1">
        <v>-7.0323581695556641</v>
      </c>
      <c r="Q39" s="1">
        <v>25.508134841918945</v>
      </c>
      <c r="R39" s="1">
        <v>400.09255981445313</v>
      </c>
      <c r="S39" s="1">
        <v>388.61700439453125</v>
      </c>
      <c r="T39" s="1">
        <v>0.96706628799438477</v>
      </c>
      <c r="U39" s="1">
        <v>22.658601760864258</v>
      </c>
      <c r="V39" s="1">
        <v>2.6209373474121094</v>
      </c>
      <c r="W39" s="1">
        <v>61.409210205078125</v>
      </c>
      <c r="X39" s="1">
        <v>299.98117065429688</v>
      </c>
      <c r="Y39" s="1">
        <v>749.3453369140625</v>
      </c>
      <c r="Z39" s="1">
        <v>7.8862791061401367</v>
      </c>
      <c r="AA39" s="1">
        <v>88.327354431152344</v>
      </c>
      <c r="AB39" s="1">
        <v>6.9643430709838867</v>
      </c>
      <c r="AC39" s="1">
        <v>-0.55472093820571899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1.1028719509349147</v>
      </c>
      <c r="AL39">
        <f>(U39-T39)/(1000-U39)*AK39</f>
        <v>2.4477614566250507E-2</v>
      </c>
      <c r="AM39">
        <f>(P39+273.15)</f>
        <v>266.11764183044431</v>
      </c>
      <c r="AN39">
        <f>(O39+273.15)</f>
        <v>298.56435050964353</v>
      </c>
      <c r="AO39">
        <f>(Y39*AG39+Z39*AH39)*AI39</f>
        <v>119.89525122638224</v>
      </c>
      <c r="AP39">
        <f>((AO39+0.00000010773*(AN39^4-AM39^4))-AL39*44100)/(L39*51.4+0.00000043092*AM39^3)</f>
        <v>-5.4503964084820318</v>
      </c>
      <c r="AQ39">
        <f>0.61365*EXP(17.502*J39/(240.97+J39))</f>
        <v>0.36259996417185958</v>
      </c>
      <c r="AR39">
        <f>AQ39*1000/AA39</f>
        <v>4.1051831169073658</v>
      </c>
      <c r="AS39">
        <f>(AR39-U39)</f>
        <v>-18.553418643956892</v>
      </c>
      <c r="AT39">
        <f>IF(D39,P39,(O39+P39)/2)</f>
        <v>9.1909961700439453</v>
      </c>
      <c r="AU39">
        <f>0.61365*EXP(17.502*AT39/(240.97+AT39))</f>
        <v>1.1673060972091136</v>
      </c>
      <c r="AV39">
        <f>IF(AS39&lt;&gt;0,(1000-(AR39+U39)/2)/AS39*AL39,0)</f>
        <v>-1.3016500206462194</v>
      </c>
      <c r="AW39">
        <f>U39*AA39/1000</f>
        <v>2.0013743486461899</v>
      </c>
      <c r="AX39">
        <f>(AU39-AW39)</f>
        <v>-0.8340682514370763</v>
      </c>
      <c r="AY39">
        <f>1/(1.6/F39+1.37/N39)</f>
        <v>-0.77945784998113987</v>
      </c>
      <c r="AZ39">
        <f>G39*AA39*0.001</f>
        <v>35.782562556274279</v>
      </c>
      <c r="BA39">
        <f>G39/S39</f>
        <v>1.0424480391151019</v>
      </c>
      <c r="BB39">
        <f>(1-AL39*AA39/AQ39/F39)*100</f>
        <v>697.38309198461548</v>
      </c>
      <c r="BC39">
        <f>(S39-E39/(N39/1.35))</f>
        <v>387.62551287241445</v>
      </c>
      <c r="BD39">
        <f>E39*BB39/100/BC39</f>
        <v>5.6557913358026429E-2</v>
      </c>
    </row>
    <row r="40" spans="1:56" x14ac:dyDescent="0.25">
      <c r="A40" s="1" t="s">
        <v>1</v>
      </c>
      <c r="B40" s="1" t="s">
        <v>11926</v>
      </c>
      <c r="K40" s="1">
        <v>2.72</v>
      </c>
    </row>
    <row r="41" spans="1:56" x14ac:dyDescent="0.25">
      <c r="A41" s="1" t="s">
        <v>1</v>
      </c>
      <c r="B41" s="1" t="s">
        <v>11925</v>
      </c>
      <c r="K41" s="1">
        <v>2.72</v>
      </c>
    </row>
    <row r="42" spans="1:56" x14ac:dyDescent="0.25">
      <c r="A42" s="1">
        <v>9</v>
      </c>
      <c r="B42" s="1" t="s">
        <v>11924</v>
      </c>
      <c r="C42" s="1">
        <v>1966.5000086612999</v>
      </c>
      <c r="D42" s="1">
        <v>0</v>
      </c>
      <c r="E42">
        <f>(R42-S42*(1000-T42)/(1000-U42))*AK42</f>
        <v>3.2075528138510512</v>
      </c>
      <c r="F42">
        <f>IF(AV42&lt;&gt;0,1/(1/AV42-1/N42),0)</f>
        <v>-0.94362898696576603</v>
      </c>
      <c r="G42">
        <f>((AY42-AL42/2)*S42-E42)/(AY42+AL42/2)</f>
        <v>406.56908933034225</v>
      </c>
      <c r="H42">
        <f>AL42*1000</f>
        <v>25.120497267995766</v>
      </c>
      <c r="I42">
        <f>(AQ42-AW42)</f>
        <v>-1.8091901377716555</v>
      </c>
      <c r="J42">
        <f>(P42+AP42*D42)</f>
        <v>-12.055998802185059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25.538246154785156</v>
      </c>
      <c r="P42" s="1">
        <v>-12.055998802185059</v>
      </c>
      <c r="Q42" s="1">
        <v>25.613613128662109</v>
      </c>
      <c r="R42" s="1">
        <v>400.17745971679688</v>
      </c>
      <c r="S42" s="1">
        <v>388.42214965820313</v>
      </c>
      <c r="T42" s="1">
        <v>0.99892443418502808</v>
      </c>
      <c r="U42" s="1">
        <v>23.246253967285156</v>
      </c>
      <c r="V42" s="1">
        <v>2.6874663829803467</v>
      </c>
      <c r="W42" s="1">
        <v>62.540790557861328</v>
      </c>
      <c r="X42" s="1">
        <v>299.98831176757813</v>
      </c>
      <c r="Y42" s="1">
        <v>1000.1845703125</v>
      </c>
      <c r="Z42" s="1">
        <v>7.7000360488891602</v>
      </c>
      <c r="AA42" s="1">
        <v>88.328681945800781</v>
      </c>
      <c r="AB42" s="1">
        <v>7.0727691650390625</v>
      </c>
      <c r="AC42" s="1">
        <v>-0.58013957738876343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1.1028982050278606</v>
      </c>
      <c r="AL42">
        <f>(U42-T42)/(1000-U42)*AK42</f>
        <v>2.5120497267995767E-2</v>
      </c>
      <c r="AM42">
        <f>(P42+273.15)</f>
        <v>261.09400119781492</v>
      </c>
      <c r="AN42">
        <f>(O42+273.15)</f>
        <v>298.68824615478513</v>
      </c>
      <c r="AO42">
        <f>(Y42*AG42+Z42*AH42)*AI42</f>
        <v>160.02952767306124</v>
      </c>
      <c r="AP42">
        <f>((AO42+0.00000010773*(AN42^4-AM42^4))-AL42*44100)/(L42*51.4+0.00000043092*AM42^3)</f>
        <v>-5.0220787795073596</v>
      </c>
      <c r="AQ42">
        <f>0.61365*EXP(17.502*J42/(240.97+J42))</f>
        <v>0.24412083533598439</v>
      </c>
      <c r="AR42">
        <f>AQ42*1000/AA42</f>
        <v>2.7637776309826405</v>
      </c>
      <c r="AS42">
        <f>(AR42-U42)</f>
        <v>-20.482476336302515</v>
      </c>
      <c r="AT42">
        <f>IF(D42,P42,(O42+P42)/2)</f>
        <v>6.7411236763000488</v>
      </c>
      <c r="AU42">
        <f>0.61365*EXP(17.502*AT42/(240.97+AT42))</f>
        <v>0.98803490407158001</v>
      </c>
      <c r="AV42">
        <f>IF(AS42&lt;&gt;0,(1000-(AR42+U42)/2)/AS42*AL42,0)</f>
        <v>-1.2104886341403751</v>
      </c>
      <c r="AW42">
        <f>U42*AA42/1000</f>
        <v>2.05331097310764</v>
      </c>
      <c r="AX42">
        <f>(AU42-AW42)</f>
        <v>-1.0652760690360599</v>
      </c>
      <c r="AY42">
        <f>1/(1.6/F42+1.37/N42)</f>
        <v>-0.72700084288328282</v>
      </c>
      <c r="AZ42">
        <f>G42*AA42*0.001</f>
        <v>35.911711780453672</v>
      </c>
      <c r="BA42">
        <f>G42/S42</f>
        <v>1.0467196314322129</v>
      </c>
      <c r="BB42">
        <f>(1-AL42*AA42/AQ42/F42)*100</f>
        <v>1063.2163842954549</v>
      </c>
      <c r="BC42">
        <f>(S42-E42/(N42/1.35))</f>
        <v>387.41050381210675</v>
      </c>
      <c r="BD42">
        <f>E42*BB42/100/BC42</f>
        <v>8.8028658790145403E-2</v>
      </c>
    </row>
    <row r="43" spans="1:56" x14ac:dyDescent="0.25">
      <c r="A43" s="1" t="s">
        <v>1</v>
      </c>
      <c r="B43" s="1" t="s">
        <v>11923</v>
      </c>
      <c r="K43" s="1">
        <v>2.72</v>
      </c>
    </row>
    <row r="44" spans="1:56" x14ac:dyDescent="0.25">
      <c r="A44" s="1" t="s">
        <v>1</v>
      </c>
      <c r="B44" s="1" t="s">
        <v>11922</v>
      </c>
      <c r="K44" s="1">
        <v>2.72</v>
      </c>
    </row>
    <row r="45" spans="1:56" x14ac:dyDescent="0.25">
      <c r="A45" s="1">
        <v>10</v>
      </c>
      <c r="B45" s="1" t="s">
        <v>11921</v>
      </c>
      <c r="C45" s="1">
        <v>2171.5000086612999</v>
      </c>
      <c r="D45" s="1">
        <v>0</v>
      </c>
      <c r="E45">
        <f>(R45-S45*(1000-T45)/(1000-U45))*AK45</f>
        <v>3.1548273145722825</v>
      </c>
      <c r="F45">
        <f>IF(AV45&lt;&gt;0,1/(1/AV45-1/N45),0)</f>
        <v>-0.90769357026910524</v>
      </c>
      <c r="G45">
        <f>((AY45-AL45/2)*S45-E45)/(AY45+AL45/2)</f>
        <v>407.43325942748817</v>
      </c>
      <c r="H45">
        <f>AL45*1000</f>
        <v>25.73678328770983</v>
      </c>
      <c r="I45">
        <f>(AQ45-AW45)</f>
        <v>-1.9481710962638168</v>
      </c>
      <c r="J45">
        <f>(P45+AP45*D45)</f>
        <v>-17.559183120727539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25.656606674194336</v>
      </c>
      <c r="P45" s="1">
        <v>-17.559183120727539</v>
      </c>
      <c r="Q45" s="1">
        <v>25.717290878295898</v>
      </c>
      <c r="R45" s="1">
        <v>400.03097534179688</v>
      </c>
      <c r="S45" s="1">
        <v>388.11306762695313</v>
      </c>
      <c r="T45" s="1">
        <v>1.0301477909088135</v>
      </c>
      <c r="U45" s="1">
        <v>23.811183929443359</v>
      </c>
      <c r="V45" s="1">
        <v>2.7520995140075684</v>
      </c>
      <c r="W45" s="1">
        <v>63.612960815429688</v>
      </c>
      <c r="X45" s="1">
        <v>299.97393798828125</v>
      </c>
      <c r="Y45" s="1">
        <v>1250.112060546875</v>
      </c>
      <c r="Z45" s="1">
        <v>7.9283480644226074</v>
      </c>
      <c r="AA45" s="1">
        <v>88.329719543457031</v>
      </c>
      <c r="AB45" s="1">
        <v>7.2929353713989258</v>
      </c>
      <c r="AC45" s="1">
        <v>-0.60770350694656372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1.1028453602510337</v>
      </c>
      <c r="AL45">
        <f>(U45-T45)/(1000-U45)*AK45</f>
        <v>2.5736783287709831E-2</v>
      </c>
      <c r="AM45">
        <f>(P45+273.15)</f>
        <v>255.59081687927244</v>
      </c>
      <c r="AN45">
        <f>(O45+273.15)</f>
        <v>298.80660667419431</v>
      </c>
      <c r="AO45">
        <f>(Y45*AG45+Z45*AH45)*AI45</f>
        <v>200.01792521675088</v>
      </c>
      <c r="AP45">
        <f>((AO45+0.00000010773*(AN45^4-AM45^4))-AL45*44100)/(L45*51.4+0.00000043092*AM45^3)</f>
        <v>-4.5726051809988828</v>
      </c>
      <c r="AQ45">
        <f>0.61365*EXP(17.502*J45/(240.97+J45))</f>
        <v>0.15506410222158612</v>
      </c>
      <c r="AR45">
        <f>AQ45*1000/AA45</f>
        <v>1.7555144862120464</v>
      </c>
      <c r="AS45">
        <f>(AR45-U45)</f>
        <v>-22.055669443231313</v>
      </c>
      <c r="AT45">
        <f>IF(D45,P45,(O45+P45)/2)</f>
        <v>4.0487117767333984</v>
      </c>
      <c r="AU45">
        <f>0.61365*EXP(17.502*AT45/(240.97+AT45))</f>
        <v>0.81944673096657483</v>
      </c>
      <c r="AV45">
        <f>IF(AS45&lt;&gt;0,(1000-(AR45+U45)/2)/AS45*AL45,0)</f>
        <v>-1.1519841220350839</v>
      </c>
      <c r="AW45">
        <f>U45*AA45/1000</f>
        <v>2.103235198485403</v>
      </c>
      <c r="AX45">
        <f>(AU45-AW45)</f>
        <v>-1.283788467518828</v>
      </c>
      <c r="AY45">
        <f>1/(1.6/F45+1.37/N45)</f>
        <v>-0.69317267448495257</v>
      </c>
      <c r="AZ45">
        <f>G45*AA45*0.001</f>
        <v>35.988465537906606</v>
      </c>
      <c r="BA45">
        <f>G45/S45</f>
        <v>1.0497798023618861</v>
      </c>
      <c r="BB45">
        <f>(1-AL45*AA45/AQ45/F45)*100</f>
        <v>1715.1415477351468</v>
      </c>
      <c r="BC45">
        <f>(S45-E45/(N45/1.35))</f>
        <v>387.11805113520393</v>
      </c>
      <c r="BD45">
        <f>E45*BB45/100/BC45</f>
        <v>0.13977584840813317</v>
      </c>
    </row>
    <row r="46" spans="1:56" x14ac:dyDescent="0.25">
      <c r="A46" s="1" t="s">
        <v>1</v>
      </c>
      <c r="B46" s="1" t="s">
        <v>11920</v>
      </c>
      <c r="K46" s="1">
        <v>2.72</v>
      </c>
    </row>
    <row r="47" spans="1:56" x14ac:dyDescent="0.25">
      <c r="A47" s="1" t="s">
        <v>1</v>
      </c>
      <c r="B47" s="1" t="s">
        <v>11919</v>
      </c>
      <c r="K47" s="1">
        <v>2.72</v>
      </c>
    </row>
    <row r="48" spans="1:56" x14ac:dyDescent="0.25">
      <c r="A48" s="1">
        <v>11</v>
      </c>
      <c r="B48" s="1" t="s">
        <v>11918</v>
      </c>
      <c r="C48" s="1">
        <v>2375.5000086612999</v>
      </c>
      <c r="D48" s="1">
        <v>0</v>
      </c>
      <c r="E48">
        <f>(R48-S48*(1000-T48)/(1000-U48))*AK48</f>
        <v>2.913989169223822</v>
      </c>
      <c r="F48">
        <f>IF(AV48&lt;&gt;0,1/(1/AV48-1/N48),0)</f>
        <v>-0.88162299824266488</v>
      </c>
      <c r="G48">
        <f>((AY48-AL48/2)*S48-E48)/(AY48+AL48/2)</f>
        <v>408.00499060012424</v>
      </c>
      <c r="H48">
        <f>AL48*1000</f>
        <v>26.498889839910802</v>
      </c>
      <c r="I48">
        <f>(AQ48-AW48)</f>
        <v>-2.0812382203848223</v>
      </c>
      <c r="J48">
        <f>(P48+AP48*D48)</f>
        <v>-24.707895278930664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25.775794982910156</v>
      </c>
      <c r="P48" s="1">
        <v>-24.707895278930664</v>
      </c>
      <c r="Q48" s="1">
        <v>25.815683364868164</v>
      </c>
      <c r="R48" s="1">
        <v>399.849853515625</v>
      </c>
      <c r="S48" s="1">
        <v>387.88674926757813</v>
      </c>
      <c r="T48" s="1">
        <v>1.0625073909759521</v>
      </c>
      <c r="U48" s="1">
        <v>24.503093719482422</v>
      </c>
      <c r="V48" s="1">
        <v>2.8185176849365234</v>
      </c>
      <c r="W48" s="1">
        <v>64.999458312988281</v>
      </c>
      <c r="X48" s="1">
        <v>299.95355224609375</v>
      </c>
      <c r="Y48" s="1">
        <v>1599.277587890625</v>
      </c>
      <c r="Z48" s="1">
        <v>7.9352107048034668</v>
      </c>
      <c r="AA48" s="1">
        <v>88.328437805175781</v>
      </c>
      <c r="AB48" s="1">
        <v>7.3959794044494629</v>
      </c>
      <c r="AC48" s="1">
        <v>-0.63734561204910278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1.102770412669462</v>
      </c>
      <c r="AL48">
        <f>(U48-T48)/(1000-U48)*AK48</f>
        <v>2.6498889839910802E-2</v>
      </c>
      <c r="AM48">
        <f>(P48+273.15)</f>
        <v>248.44210472106931</v>
      </c>
      <c r="AN48">
        <f>(O48+273.15)</f>
        <v>298.92579498291013</v>
      </c>
      <c r="AO48">
        <f>(Y48*AG48+Z48*AH48)*AI48</f>
        <v>255.88440834303765</v>
      </c>
      <c r="AP48">
        <f>((AO48+0.00000010773*(AN48^4-AM48^4))-AL48*44100)/(L48*51.4+0.00000043092*AM48^3)</f>
        <v>-3.9700840217036855</v>
      </c>
      <c r="AQ48">
        <f>0.61365*EXP(17.502*J48/(240.97+J48))</f>
        <v>8.308176925087403E-2</v>
      </c>
      <c r="AR48">
        <f>AQ48*1000/AA48</f>
        <v>0.94060046022919352</v>
      </c>
      <c r="AS48">
        <f>(AR48-U48)</f>
        <v>-23.562493259253227</v>
      </c>
      <c r="AT48">
        <f>IF(D48,P48,(O48+P48)/2)</f>
        <v>0.53394985198974609</v>
      </c>
      <c r="AU48">
        <f>0.61365*EXP(17.502*AT48/(240.97+AT48))</f>
        <v>0.63786109509872624</v>
      </c>
      <c r="AV48">
        <f>IF(AS48&lt;&gt;0,(1000-(AR48+U48)/2)/AS48*AL48,0)</f>
        <v>-1.1103143766435892</v>
      </c>
      <c r="AW48">
        <f>U48*AA48/1000</f>
        <v>2.1643199896356964</v>
      </c>
      <c r="AX48">
        <f>(AU48-AW48)</f>
        <v>-1.5264588945369701</v>
      </c>
      <c r="AY48">
        <f>1/(1.6/F48+1.37/N48)</f>
        <v>-0.66900047158073517</v>
      </c>
      <c r="AZ48">
        <f>G48*AA48*0.001</f>
        <v>36.038443436424402</v>
      </c>
      <c r="BA48">
        <f>G48/S48</f>
        <v>1.0518662763565245</v>
      </c>
      <c r="BB48">
        <f>(1-AL48*AA48/AQ48/F48)*100</f>
        <v>3295.5055932317664</v>
      </c>
      <c r="BC48">
        <f>(S48-E48/(N48/1.35))</f>
        <v>386.96769190213581</v>
      </c>
      <c r="BD48">
        <f>E48*BB48/100/BC48</f>
        <v>0.24816199922505447</v>
      </c>
    </row>
    <row r="49" spans="1:56" x14ac:dyDescent="0.25">
      <c r="A49" s="1" t="s">
        <v>1</v>
      </c>
      <c r="B49" s="1" t="s">
        <v>11917</v>
      </c>
      <c r="K49" s="1">
        <v>2.72</v>
      </c>
    </row>
    <row r="50" spans="1:56" x14ac:dyDescent="0.25">
      <c r="A50" s="1" t="s">
        <v>1</v>
      </c>
      <c r="B50" s="1" t="s">
        <v>11912</v>
      </c>
      <c r="K50" s="1">
        <v>2.72</v>
      </c>
    </row>
    <row r="51" spans="1:56" x14ac:dyDescent="0.25">
      <c r="A51" s="1">
        <v>12</v>
      </c>
      <c r="B51" s="1" t="s">
        <v>11916</v>
      </c>
      <c r="C51" s="1">
        <v>2581.0000086501241</v>
      </c>
      <c r="D51" s="1">
        <v>0</v>
      </c>
      <c r="E51">
        <f>(R51-S51*(1000-T51)/(1000-U51))*AK51</f>
        <v>3.2787047988746716</v>
      </c>
      <c r="F51">
        <f>IF(AV51&lt;&gt;0,1/(1/AV51-1/N51),0)</f>
        <v>-0.88162621858825019</v>
      </c>
      <c r="G51">
        <f>((AY51-AL51/2)*S51-E51)/(AY51+AL51/2)</f>
        <v>408.71492309227381</v>
      </c>
      <c r="H51">
        <f>AL51*1000</f>
        <v>27.459418136163446</v>
      </c>
      <c r="I51">
        <f>(AQ51-AW51)</f>
        <v>-2.15575508397181</v>
      </c>
      <c r="J51">
        <f>(P51+AP51*D51)</f>
        <v>-24.586505889892578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25.933078765869141</v>
      </c>
      <c r="P51" s="1">
        <v>-24.586505889892578</v>
      </c>
      <c r="Q51" s="1">
        <v>25.948537826538086</v>
      </c>
      <c r="R51" s="1">
        <v>400.0943603515625</v>
      </c>
      <c r="S51" s="1">
        <v>387.47415161132813</v>
      </c>
      <c r="T51" s="1">
        <v>1.0900332927703857</v>
      </c>
      <c r="U51" s="1">
        <v>25.356721878051758</v>
      </c>
      <c r="V51" s="1">
        <v>2.8647596836090088</v>
      </c>
      <c r="W51" s="1">
        <v>66.641014099121094</v>
      </c>
      <c r="X51" s="1">
        <v>299.98214721679688</v>
      </c>
      <c r="Y51" s="1">
        <v>1999.297607421875</v>
      </c>
      <c r="Z51" s="1">
        <v>7.7682933807373047</v>
      </c>
      <c r="AA51" s="1">
        <v>88.329666137695313</v>
      </c>
      <c r="AB51" s="1">
        <v>7.6514482498168945</v>
      </c>
      <c r="AC51" s="1">
        <v>-0.68578004837036133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1.1028755412382236</v>
      </c>
      <c r="AL51">
        <f>(U51-T51)/(1000-U51)*AK51</f>
        <v>2.7459418136163444E-2</v>
      </c>
      <c r="AM51">
        <f>(P51+273.15)</f>
        <v>248.5634941101074</v>
      </c>
      <c r="AN51">
        <f>(O51+273.15)</f>
        <v>299.08307876586912</v>
      </c>
      <c r="AO51">
        <f>(Y51*AG51+Z51*AH51)*AI51</f>
        <v>319.88761003745458</v>
      </c>
      <c r="AP51">
        <f>((AO51+0.00000010773*(AN51^4-AM51^4))-AL51*44100)/(L51*51.4+0.00000043092*AM51^3)</f>
        <v>-3.7755124355970184</v>
      </c>
      <c r="AQ51">
        <f>0.61365*EXP(17.502*J51/(240.97+J51))</f>
        <v>8.3995693862896473E-2</v>
      </c>
      <c r="AR51">
        <f>AQ51*1000/AA51</f>
        <v>0.95093412593632243</v>
      </c>
      <c r="AS51">
        <f>(AR51-U51)</f>
        <v>-24.405787752115437</v>
      </c>
      <c r="AT51">
        <f>IF(D51,P51,(O51+P51)/2)</f>
        <v>0.67328643798828125</v>
      </c>
      <c r="AU51">
        <f>0.61365*EXP(17.502*AT51/(240.97+AT51))</f>
        <v>0.64431661774341009</v>
      </c>
      <c r="AV51">
        <f>IF(AS51&lt;&gt;0,(1000-(AR51+U51)/2)/AS51*AL51,0)</f>
        <v>-1.1103194843861044</v>
      </c>
      <c r="AW51">
        <f>U51*AA51/1000</f>
        <v>2.2397507778347063</v>
      </c>
      <c r="AX51">
        <f>(AU51-AW51)</f>
        <v>-1.5954341600912962</v>
      </c>
      <c r="AY51">
        <f>1/(1.6/F51+1.37/N51)</f>
        <v>-0.66900343852800781</v>
      </c>
      <c r="AZ51">
        <f>G51*AA51*0.001</f>
        <v>36.101652702234361</v>
      </c>
      <c r="BA51">
        <f>G51/S51</f>
        <v>1.0548185508442693</v>
      </c>
      <c r="BB51">
        <f>(1-AL51*AA51/AQ51/F51)*100</f>
        <v>3375.3400832332668</v>
      </c>
      <c r="BC51">
        <f>(S51-E51/(N51/1.35))</f>
        <v>386.44006479098505</v>
      </c>
      <c r="BD51">
        <f>E51*BB51/100/BC51</f>
        <v>0.28637671755687771</v>
      </c>
    </row>
    <row r="52" spans="1:56" x14ac:dyDescent="0.25">
      <c r="A52" s="1" t="s">
        <v>1</v>
      </c>
      <c r="B52" s="1" t="s">
        <v>11915</v>
      </c>
    </row>
    <row r="53" spans="1:56" x14ac:dyDescent="0.25">
      <c r="A53" s="1" t="s">
        <v>1</v>
      </c>
      <c r="B53" s="1" t="s">
        <v>11914</v>
      </c>
    </row>
    <row r="54" spans="1:56" x14ac:dyDescent="0.25">
      <c r="A54" s="1" t="s">
        <v>1</v>
      </c>
      <c r="B54" s="1" t="s">
        <v>11913</v>
      </c>
    </row>
    <row r="55" spans="1:56" x14ac:dyDescent="0.25">
      <c r="A55" s="1" t="s">
        <v>1</v>
      </c>
      <c r="B55" s="1" t="s">
        <v>11912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E9627-F2F5-468A-92E7-2506DBD2E86A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11869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11868</v>
      </c>
    </row>
    <row r="12" spans="1:56" x14ac:dyDescent="0.25">
      <c r="A12" s="1" t="s">
        <v>1</v>
      </c>
      <c r="B12" s="1" t="s">
        <v>11867</v>
      </c>
    </row>
    <row r="13" spans="1:56" x14ac:dyDescent="0.25">
      <c r="A13" s="1" t="s">
        <v>1</v>
      </c>
      <c r="B13" s="1" t="s">
        <v>11866</v>
      </c>
    </row>
    <row r="14" spans="1:56" x14ac:dyDescent="0.25">
      <c r="A14" s="1" t="s">
        <v>1</v>
      </c>
      <c r="B14" s="1" t="s">
        <v>11865</v>
      </c>
    </row>
    <row r="15" spans="1:56" x14ac:dyDescent="0.25">
      <c r="A15" s="1" t="s">
        <v>1</v>
      </c>
      <c r="B15" s="1" t="s">
        <v>11864</v>
      </c>
    </row>
    <row r="16" spans="1:56" x14ac:dyDescent="0.25">
      <c r="A16" s="1" t="s">
        <v>1</v>
      </c>
      <c r="B16" s="1" t="s">
        <v>11863</v>
      </c>
    </row>
    <row r="17" spans="1:56" x14ac:dyDescent="0.25">
      <c r="A17" s="1" t="s">
        <v>1</v>
      </c>
      <c r="B17" s="1" t="s">
        <v>11862</v>
      </c>
    </row>
    <row r="18" spans="1:56" x14ac:dyDescent="0.25">
      <c r="A18" s="1">
        <v>1</v>
      </c>
      <c r="B18" s="1" t="s">
        <v>11861</v>
      </c>
      <c r="C18" s="1">
        <v>326.00000869482756</v>
      </c>
      <c r="D18" s="1">
        <v>0</v>
      </c>
      <c r="E18">
        <f>(R18-S18*(1000-T18)/(1000-U18))*AK18</f>
        <v>-4.7374747034912748</v>
      </c>
      <c r="F18">
        <f>IF(AV18&lt;&gt;0,1/(1/AV18-1/N18),0)</f>
        <v>0.17409417374549463</v>
      </c>
      <c r="G18">
        <f>((AY18-AL18/2)*S18-E18)/(AY18+AL18/2)</f>
        <v>354.8909519458233</v>
      </c>
      <c r="H18">
        <f>AL18*1000</f>
        <v>24.009685703176274</v>
      </c>
      <c r="I18">
        <f>(AQ18-AW18)</f>
        <v>11.612877183616654</v>
      </c>
      <c r="J18">
        <f>(P18+AP18*D18)</f>
        <v>51.676383972167969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24.781015396118164</v>
      </c>
      <c r="P18" s="1">
        <v>51.676383972167969</v>
      </c>
      <c r="Q18" s="1">
        <v>24.534303665161133</v>
      </c>
      <c r="R18" s="1">
        <v>400.0045166015625</v>
      </c>
      <c r="S18" s="1">
        <v>395.68154907226563</v>
      </c>
      <c r="T18" s="1">
        <v>-1.5867952257394791E-2</v>
      </c>
      <c r="U18" s="1">
        <v>21.31251335144043</v>
      </c>
      <c r="V18" s="1">
        <v>-4.4620458036661148E-2</v>
      </c>
      <c r="W18" s="1">
        <v>59.930484771728516</v>
      </c>
      <c r="X18" s="1">
        <v>299.66879272460938</v>
      </c>
      <c r="Y18" s="1">
        <v>0.15642727911472321</v>
      </c>
      <c r="Z18" s="1">
        <v>10.456666946411133</v>
      </c>
      <c r="AA18" s="1">
        <v>88.251380920410156</v>
      </c>
      <c r="AB18" s="1">
        <v>-0.73246729373931885</v>
      </c>
      <c r="AC18" s="1">
        <v>-0.15111702680587769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1.1017235026640049</v>
      </c>
      <c r="AL18">
        <f>(U18-T18)/(1000-U18)*AK18</f>
        <v>2.4009685703176274E-2</v>
      </c>
      <c r="AM18">
        <f>(P18+273.15)</f>
        <v>324.82638397216795</v>
      </c>
      <c r="AN18">
        <f>(O18+273.15)</f>
        <v>297.93101539611814</v>
      </c>
      <c r="AO18">
        <f>(Y18*AG18+Z18*AH18)*AI18</f>
        <v>2.5028364098928169E-2</v>
      </c>
      <c r="AP18">
        <f>((AO18+0.00000010773*(AN18^4-AM18^4))-AL18*44100)/(L18*51.4+0.00000043092*AM18^3)</f>
        <v>-11.295246437539161</v>
      </c>
      <c r="AQ18">
        <f>0.61365*EXP(17.502*J18/(240.97+J18))</f>
        <v>13.493735917765949</v>
      </c>
      <c r="AR18">
        <f>AQ18*1000/AA18</f>
        <v>152.90113057760905</v>
      </c>
      <c r="AS18">
        <f>(AR18-U18)</f>
        <v>131.58861722616862</v>
      </c>
      <c r="AT18">
        <f>IF(D18,P18,(O18+P18)/2)</f>
        <v>38.228699684143066</v>
      </c>
      <c r="AU18">
        <f>0.61365*EXP(17.502*AT18/(240.97+AT18))</f>
        <v>6.7402317160144927</v>
      </c>
      <c r="AV18">
        <f>IF(AS18&lt;&gt;0,(1000-(AR18+U18)/2)/AS18*AL18,0)</f>
        <v>0.16656667382964702</v>
      </c>
      <c r="AW18">
        <f>U18*AA18/1000</f>
        <v>1.8808587341492966</v>
      </c>
      <c r="AX18">
        <f>(AU18-AW18)</f>
        <v>4.8593729818651958</v>
      </c>
      <c r="AY18">
        <f>1/(1.6/F18+1.37/N18)</f>
        <v>0.10475527501372095</v>
      </c>
      <c r="AZ18">
        <f>G18*AA18*0.001</f>
        <v>31.31961658537783</v>
      </c>
      <c r="BA18">
        <f>G18/S18</f>
        <v>0.89691054025116423</v>
      </c>
      <c r="BB18">
        <f>(1-AL18*AA18/AQ18/F18)*100</f>
        <v>9.8031146027251381</v>
      </c>
      <c r="BC18">
        <f>(S18-E18/(N18/1.35))</f>
        <v>397.3417439944497</v>
      </c>
      <c r="BD18">
        <f>E18*BB18/100/BC18</f>
        <v>-1.1688177280080843E-3</v>
      </c>
    </row>
    <row r="19" spans="1:56" x14ac:dyDescent="0.25">
      <c r="A19" s="1" t="s">
        <v>1</v>
      </c>
      <c r="B19" s="1" t="s">
        <v>11860</v>
      </c>
      <c r="K19" s="1">
        <v>2.72</v>
      </c>
    </row>
    <row r="20" spans="1:56" x14ac:dyDescent="0.25">
      <c r="A20" s="1" t="s">
        <v>1</v>
      </c>
      <c r="B20" s="1" t="s">
        <v>11859</v>
      </c>
      <c r="K20" s="1">
        <v>2.72</v>
      </c>
    </row>
    <row r="21" spans="1:56" x14ac:dyDescent="0.25">
      <c r="A21" s="1">
        <v>2</v>
      </c>
      <c r="B21" s="1" t="s">
        <v>11858</v>
      </c>
      <c r="C21" s="1">
        <v>532.50000872835517</v>
      </c>
      <c r="D21" s="1">
        <v>0</v>
      </c>
      <c r="E21">
        <f>(R21-S21*(1000-T21)/(1000-U21))*AK21</f>
        <v>-3.7316795999109482</v>
      </c>
      <c r="F21">
        <f>IF(AV21&lt;&gt;0,1/(1/AV21-1/N21),0)</f>
        <v>0.37132047620190001</v>
      </c>
      <c r="G21">
        <f>((AY21-AL21/2)*S21-E21)/(AY21+AL21/2)</f>
        <v>369.14933781003219</v>
      </c>
      <c r="H21">
        <f>AL21*1000</f>
        <v>24.182153484773661</v>
      </c>
      <c r="I21">
        <f>(AQ21-AW21)</f>
        <v>5.9534846764873119</v>
      </c>
      <c r="J21">
        <f>(P21+AP21*D21)</f>
        <v>41.068328857421875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25.065811157226563</v>
      </c>
      <c r="P21" s="1">
        <v>41.068328857421875</v>
      </c>
      <c r="Q21" s="1">
        <v>24.6385498046875</v>
      </c>
      <c r="R21" s="1">
        <v>400.10958862304688</v>
      </c>
      <c r="S21" s="1">
        <v>394.8309326171875</v>
      </c>
      <c r="T21" s="1">
        <v>-1.5681739896535873E-2</v>
      </c>
      <c r="U21" s="1">
        <v>21.460577011108398</v>
      </c>
      <c r="V21" s="1">
        <v>-4.3353505432605743E-2</v>
      </c>
      <c r="W21" s="1">
        <v>59.329593658447266</v>
      </c>
      <c r="X21" s="1">
        <v>299.69781494140625</v>
      </c>
      <c r="Y21" s="1">
        <v>25.943878173828125</v>
      </c>
      <c r="Z21" s="1">
        <v>10.288989067077637</v>
      </c>
      <c r="AA21" s="1">
        <v>88.250381469726563</v>
      </c>
      <c r="AB21" s="1">
        <v>-0.67384761571884155</v>
      </c>
      <c r="AC21" s="1">
        <v>-0.10579842329025269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1.1018302019904638</v>
      </c>
      <c r="AL21">
        <f>(U21-T21)/(1000-U21)*AK21</f>
        <v>2.418215348477366E-2</v>
      </c>
      <c r="AM21">
        <f>(P21+273.15)</f>
        <v>314.21832885742185</v>
      </c>
      <c r="AN21">
        <f>(O21+273.15)</f>
        <v>298.21581115722654</v>
      </c>
      <c r="AO21">
        <f>(Y21*AG21+Z21*AH21)*AI21</f>
        <v>4.1510204150299614</v>
      </c>
      <c r="AP21">
        <f>((AO21+0.00000010773*(AN21^4-AM21^4))-AL21*44100)/(L21*51.4+0.00000043092*AM21^3)</f>
        <v>-10.21628355043239</v>
      </c>
      <c r="AQ21">
        <f>0.61365*EXP(17.502*J21/(240.97+J21))</f>
        <v>7.8473887842780723</v>
      </c>
      <c r="AR21">
        <f>AQ21*1000/AA21</f>
        <v>88.921868139120093</v>
      </c>
      <c r="AS21">
        <f>(AR21-U21)</f>
        <v>67.461291128011695</v>
      </c>
      <c r="AT21">
        <f>IF(D21,P21,(O21+P21)/2)</f>
        <v>33.067070007324219</v>
      </c>
      <c r="AU21">
        <f>0.61365*EXP(17.502*AT21/(240.97+AT21))</f>
        <v>5.0711772903382837</v>
      </c>
      <c r="AV21">
        <f>IF(AS21&lt;&gt;0,(1000-(AR21+U21)/2)/AS21*AL21,0)</f>
        <v>0.33867586118527543</v>
      </c>
      <c r="AW21">
        <f>U21*AA21/1000</f>
        <v>1.8939041077907606</v>
      </c>
      <c r="AX21">
        <f>(AU21-AW21)</f>
        <v>3.1772731825475233</v>
      </c>
      <c r="AY21">
        <f>1/(1.6/F21+1.37/N21)</f>
        <v>0.21438172048256302</v>
      </c>
      <c r="AZ21">
        <f>G21*AA21*0.001</f>
        <v>32.577569881032296</v>
      </c>
      <c r="BA21">
        <f>G21/S21</f>
        <v>0.93495546400855278</v>
      </c>
      <c r="BB21">
        <f>(1-AL21*AA21/AQ21/F21)*100</f>
        <v>26.761827909326364</v>
      </c>
      <c r="BC21">
        <f>(S21-E21/(N21/1.35))</f>
        <v>396.13865791615837</v>
      </c>
      <c r="BD21">
        <f>E21*BB21/100/BC21</f>
        <v>-2.5210002929503821E-3</v>
      </c>
    </row>
    <row r="22" spans="1:56" x14ac:dyDescent="0.25">
      <c r="A22" s="1" t="s">
        <v>1</v>
      </c>
      <c r="B22" s="1" t="s">
        <v>11857</v>
      </c>
      <c r="K22" s="1">
        <v>2.72</v>
      </c>
    </row>
    <row r="23" spans="1:56" x14ac:dyDescent="0.25">
      <c r="A23" s="1" t="s">
        <v>1</v>
      </c>
      <c r="B23" s="1" t="s">
        <v>11856</v>
      </c>
      <c r="K23" s="1">
        <v>2.72</v>
      </c>
    </row>
    <row r="24" spans="1:56" x14ac:dyDescent="0.25">
      <c r="A24" s="1">
        <v>3</v>
      </c>
      <c r="B24" s="1" t="s">
        <v>11855</v>
      </c>
      <c r="C24" s="1">
        <v>739.50000872835517</v>
      </c>
      <c r="D24" s="1">
        <v>0</v>
      </c>
      <c r="E24">
        <f>(R24-S24*(1000-T24)/(1000-U24))*AK24</f>
        <v>-3.0142664649430539</v>
      </c>
      <c r="F24">
        <f>IF(AV24&lt;&gt;0,1/(1/AV24-1/N24),0)</f>
        <v>0.3812991813023906</v>
      </c>
      <c r="G24">
        <f>((AY24-AL24/2)*S24-E24)/(AY24+AL24/2)</f>
        <v>366.09471302622273</v>
      </c>
      <c r="H24">
        <f>AL24*1000</f>
        <v>24.119535896675128</v>
      </c>
      <c r="I24">
        <f>(AQ24-AW24)</f>
        <v>5.8020122517856905</v>
      </c>
      <c r="J24">
        <f>(P24+AP24*D24)</f>
        <v>40.691242218017578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24.746915817260742</v>
      </c>
      <c r="P24" s="1">
        <v>40.691242218017578</v>
      </c>
      <c r="Q24" s="1">
        <v>24.639026641845703</v>
      </c>
      <c r="R24" s="1">
        <v>399.998291015625</v>
      </c>
      <c r="S24" s="1">
        <v>394.10455322265625</v>
      </c>
      <c r="T24" s="1">
        <v>-1.6051726415753365E-2</v>
      </c>
      <c r="U24" s="1">
        <v>21.414016723632813</v>
      </c>
      <c r="V24" s="1">
        <v>-4.5229725539684296E-2</v>
      </c>
      <c r="W24" s="1">
        <v>60.339309692382813</v>
      </c>
      <c r="X24" s="1">
        <v>299.580322265625</v>
      </c>
      <c r="Y24" s="1">
        <v>49.951709747314453</v>
      </c>
      <c r="Z24" s="1">
        <v>10.481485366821289</v>
      </c>
      <c r="AA24" s="1">
        <v>88.2523193359375</v>
      </c>
      <c r="AB24" s="1">
        <v>-0.58496057987213135</v>
      </c>
      <c r="AC24" s="1">
        <v>-9.2951476573944092E-2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1.1013982436236209</v>
      </c>
      <c r="AL24">
        <f>(U24-T24)/(1000-U24)*AK24</f>
        <v>2.4119535896675127E-2</v>
      </c>
      <c r="AM24">
        <f>(P24+273.15)</f>
        <v>313.84124221801756</v>
      </c>
      <c r="AN24">
        <f>(O24+273.15)</f>
        <v>297.89691581726072</v>
      </c>
      <c r="AO24">
        <f>(Y24*AG24+Z24*AH24)*AI24</f>
        <v>7.9922733809290776</v>
      </c>
      <c r="AP24">
        <f>((AO24+0.00000010773*(AN24^4-AM24^4))-AL24*44100)/(L24*51.4+0.00000043092*AM24^3)</f>
        <v>-10.155428181055338</v>
      </c>
      <c r="AQ24">
        <f>0.61365*EXP(17.502*J24/(240.97+J24))</f>
        <v>7.6918488939448393</v>
      </c>
      <c r="AR24">
        <f>AQ24*1000/AA24</f>
        <v>87.157470215206203</v>
      </c>
      <c r="AS24">
        <f>(AR24-U24)</f>
        <v>65.743453491573391</v>
      </c>
      <c r="AT24">
        <f>IF(D24,P24,(O24+P24)/2)</f>
        <v>32.71907901763916</v>
      </c>
      <c r="AU24">
        <f>0.61365*EXP(17.502*AT24/(240.97+AT24))</f>
        <v>4.9729078674869651</v>
      </c>
      <c r="AV24">
        <f>IF(AS24&lt;&gt;0,(1000-(AR24+U24)/2)/AS24*AL24,0)</f>
        <v>0.34695757139241923</v>
      </c>
      <c r="AW24">
        <f>U24*AA24/1000</f>
        <v>1.889836642159149</v>
      </c>
      <c r="AX24">
        <f>(AU24-AW24)</f>
        <v>3.0830712253278163</v>
      </c>
      <c r="AY24">
        <f>1/(1.6/F24+1.37/N24)</f>
        <v>0.21969280214952661</v>
      </c>
      <c r="AZ24">
        <f>G24*AA24*0.001</f>
        <v>32.308707521188609</v>
      </c>
      <c r="BA24">
        <f>G24/S24</f>
        <v>0.92892789497763339</v>
      </c>
      <c r="BB24">
        <f>(1-AL24*AA24/AQ24/F24)*100</f>
        <v>27.423092666551398</v>
      </c>
      <c r="BC24">
        <f>(S24-E24/(N24/1.35))</f>
        <v>395.16086912773545</v>
      </c>
      <c r="BD24">
        <f>E24*BB24/100/BC24</f>
        <v>-2.0918191816986747E-3</v>
      </c>
    </row>
    <row r="25" spans="1:56" x14ac:dyDescent="0.25">
      <c r="A25" s="1" t="s">
        <v>1</v>
      </c>
      <c r="B25" s="1" t="s">
        <v>11854</v>
      </c>
      <c r="K25" s="1">
        <v>2.72</v>
      </c>
    </row>
    <row r="26" spans="1:56" x14ac:dyDescent="0.25">
      <c r="A26" s="1" t="s">
        <v>1</v>
      </c>
      <c r="B26" s="1" t="s">
        <v>11853</v>
      </c>
      <c r="K26" s="1">
        <v>2.72</v>
      </c>
    </row>
    <row r="27" spans="1:56" x14ac:dyDescent="0.25">
      <c r="A27" s="1">
        <v>4</v>
      </c>
      <c r="B27" s="1" t="s">
        <v>11852</v>
      </c>
      <c r="C27" s="1">
        <v>946.50000872835517</v>
      </c>
      <c r="D27" s="1">
        <v>0</v>
      </c>
      <c r="E27">
        <f>(R27-S27*(1000-T27)/(1000-U27))*AK27</f>
        <v>-1.8440335067530964</v>
      </c>
      <c r="F27">
        <f>IF(AV27&lt;&gt;0,1/(1/AV27-1/N27),0)</f>
        <v>0.30522100923973189</v>
      </c>
      <c r="G27">
        <f>((AY27-AL27/2)*S27-E27)/(AY27+AL27/2)</f>
        <v>353.28754273941229</v>
      </c>
      <c r="H27">
        <f>AL27*1000</f>
        <v>24.096454800723887</v>
      </c>
      <c r="I27">
        <f>(AQ27-AW27)</f>
        <v>7.0578865300079254</v>
      </c>
      <c r="J27">
        <f>(P27+AP27*D27)</f>
        <v>43.561172485351563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24.9840087890625</v>
      </c>
      <c r="P27" s="1">
        <v>43.561172485351563</v>
      </c>
      <c r="Q27" s="1">
        <v>24.740314483642578</v>
      </c>
      <c r="R27" s="1">
        <v>400.2486572265625</v>
      </c>
      <c r="S27" s="1">
        <v>393.31829833984375</v>
      </c>
      <c r="T27" s="1">
        <v>-1.6005638986825943E-2</v>
      </c>
      <c r="U27" s="1">
        <v>21.392736434936523</v>
      </c>
      <c r="V27" s="1">
        <v>-4.4466763734817505E-2</v>
      </c>
      <c r="W27" s="1">
        <v>59.43316650390625</v>
      </c>
      <c r="X27" s="1">
        <v>299.59829711914063</v>
      </c>
      <c r="Y27" s="1">
        <v>100.24932861328125</v>
      </c>
      <c r="Z27" s="1">
        <v>9.0385303497314453</v>
      </c>
      <c r="AA27" s="1">
        <v>88.25341796875</v>
      </c>
      <c r="AB27" s="1">
        <v>-0.46898311376571655</v>
      </c>
      <c r="AC27" s="1">
        <v>-9.4171799719333649E-2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1.1014643276438991</v>
      </c>
      <c r="AL27">
        <f>(U27-T27)/(1000-U27)*AK27</f>
        <v>2.4096454800723886E-2</v>
      </c>
      <c r="AM27">
        <f>(P27+273.15)</f>
        <v>316.71117248535154</v>
      </c>
      <c r="AN27">
        <f>(O27+273.15)</f>
        <v>298.13400878906248</v>
      </c>
      <c r="AO27">
        <f>(Y27*AG27+Z27*AH27)*AI27</f>
        <v>16.039892219605463</v>
      </c>
      <c r="AP27">
        <f>((AO27+0.00000010773*(AN27^4-AM27^4))-AL27*44100)/(L27*51.4+0.00000043092*AM27^3)</f>
        <v>-10.343328375042779</v>
      </c>
      <c r="AQ27">
        <f>0.61365*EXP(17.502*J27/(240.97+J27))</f>
        <v>8.9458686400956857</v>
      </c>
      <c r="AR27">
        <f>AQ27*1000/AA27</f>
        <v>101.36569037205292</v>
      </c>
      <c r="AS27">
        <f>(AR27-U27)</f>
        <v>79.972953937116401</v>
      </c>
      <c r="AT27">
        <f>IF(D27,P27,(O27+P27)/2)</f>
        <v>34.272590637207031</v>
      </c>
      <c r="AU27">
        <f>0.61365*EXP(17.502*AT27/(240.97+AT27))</f>
        <v>5.424790474734527</v>
      </c>
      <c r="AV27">
        <f>IF(AS27&lt;&gt;0,(1000-(AR27+U27)/2)/AS27*AL27,0)</f>
        <v>0.28281352939678733</v>
      </c>
      <c r="AW27">
        <f>U27*AA27/1000</f>
        <v>1.8879821100877598</v>
      </c>
      <c r="AX27">
        <f>(AU27-AW27)</f>
        <v>3.5368083646467672</v>
      </c>
      <c r="AY27">
        <f>1/(1.6/F27+1.37/N27)</f>
        <v>0.17864372874668374</v>
      </c>
      <c r="AZ27">
        <f>G27*AA27*0.001</f>
        <v>31.178833172533981</v>
      </c>
      <c r="BA27">
        <f>G27/S27</f>
        <v>0.89822300216034401</v>
      </c>
      <c r="BB27">
        <f>(1-AL27*AA27/AQ27/F27)*100</f>
        <v>22.116090237702089</v>
      </c>
      <c r="BC27">
        <f>(S27-E27/(N27/1.35))</f>
        <v>393.96451921823552</v>
      </c>
      <c r="BD27">
        <f>E27*BB27/100/BC27</f>
        <v>-1.0351899586700138E-3</v>
      </c>
    </row>
    <row r="28" spans="1:56" x14ac:dyDescent="0.25">
      <c r="A28" s="1" t="s">
        <v>1</v>
      </c>
      <c r="B28" s="1" t="s">
        <v>11851</v>
      </c>
      <c r="K28" s="1">
        <v>2.72</v>
      </c>
    </row>
    <row r="29" spans="1:56" x14ac:dyDescent="0.25">
      <c r="A29" s="1" t="s">
        <v>1</v>
      </c>
      <c r="B29" s="1" t="s">
        <v>11850</v>
      </c>
      <c r="K29" s="1">
        <v>2.72</v>
      </c>
    </row>
    <row r="30" spans="1:56" x14ac:dyDescent="0.25">
      <c r="A30" s="1">
        <v>5</v>
      </c>
      <c r="B30" s="1" t="s">
        <v>11849</v>
      </c>
      <c r="C30" s="1">
        <v>1153.5000087283552</v>
      </c>
      <c r="D30" s="1">
        <v>0</v>
      </c>
      <c r="E30">
        <f>(R30-S30*(1000-T30)/(1000-U30))*AK30</f>
        <v>-1.3431074039016302</v>
      </c>
      <c r="F30">
        <f>IF(AV30&lt;&gt;0,1/(1/AV30-1/N30),0)</f>
        <v>0.34105769296524691</v>
      </c>
      <c r="G30">
        <f>((AY30-AL30/2)*S30-E30)/(AY30+AL30/2)</f>
        <v>353.46987344846798</v>
      </c>
      <c r="H30">
        <f>AL30*1000</f>
        <v>24.352020773709107</v>
      </c>
      <c r="I30">
        <f>(AQ30-AW30)</f>
        <v>6.4602442871032277</v>
      </c>
      <c r="J30">
        <f>(P30+AP30*D30)</f>
        <v>42.284206390380859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24.904953002929688</v>
      </c>
      <c r="P30" s="1">
        <v>42.284206390380859</v>
      </c>
      <c r="Q30" s="1">
        <v>24.776054382324219</v>
      </c>
      <c r="R30" s="1">
        <v>399.9923095703125</v>
      </c>
      <c r="S30" s="1">
        <v>392.53427124023438</v>
      </c>
      <c r="T30" s="1">
        <v>-1.6270715743303299E-2</v>
      </c>
      <c r="U30" s="1">
        <v>21.611709594726563</v>
      </c>
      <c r="V30" s="1">
        <v>-4.5418407768011093E-2</v>
      </c>
      <c r="W30" s="1">
        <v>60.327369689941406</v>
      </c>
      <c r="X30" s="1">
        <v>299.63958740234375</v>
      </c>
      <c r="Y30" s="1">
        <v>150.28810119628906</v>
      </c>
      <c r="Z30" s="1">
        <v>10.493385314941406</v>
      </c>
      <c r="AA30" s="1">
        <v>88.256454467773438</v>
      </c>
      <c r="AB30" s="1">
        <v>-0.32901576161384583</v>
      </c>
      <c r="AC30" s="1">
        <v>-8.9476481080055237E-2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1.1016161301556753</v>
      </c>
      <c r="AL30">
        <f>(U30-T30)/(1000-U30)*AK30</f>
        <v>2.4352020773709106E-2</v>
      </c>
      <c r="AM30">
        <f>(P30+273.15)</f>
        <v>315.43420639038084</v>
      </c>
      <c r="AN30">
        <f>(O30+273.15)</f>
        <v>298.05495300292966</v>
      </c>
      <c r="AO30">
        <f>(Y30*AG30+Z30*AH30)*AI30</f>
        <v>24.046095653934117</v>
      </c>
      <c r="AP30">
        <f>((AO30+0.00000010773*(AN30^4-AM30^4))-AL30*44100)/(L30*51.4+0.00000043092*AM30^3)</f>
        <v>-10.250208120219087</v>
      </c>
      <c r="AQ30">
        <f>0.61365*EXP(17.502*J30/(240.97+J30))</f>
        <v>8.3676171509209549</v>
      </c>
      <c r="AR30">
        <f>AQ30*1000/AA30</f>
        <v>94.810257237065457</v>
      </c>
      <c r="AS30">
        <f>(AR30-U30)</f>
        <v>73.198547642338895</v>
      </c>
      <c r="AT30">
        <f>IF(D30,P30,(O30+P30)/2)</f>
        <v>33.594579696655273</v>
      </c>
      <c r="AU30">
        <f>0.61365*EXP(17.502*AT30/(240.97+AT30))</f>
        <v>5.2233625450924466</v>
      </c>
      <c r="AV30">
        <f>IF(AS30&lt;&gt;0,(1000-(AR30+U30)/2)/AS30*AL30,0)</f>
        <v>0.3133185894393567</v>
      </c>
      <c r="AW30">
        <f>U30*AA30/1000</f>
        <v>1.9073728638177272</v>
      </c>
      <c r="AX30">
        <f>(AU30-AW30)</f>
        <v>3.3159896812747194</v>
      </c>
      <c r="AY30">
        <f>1/(1.6/F30+1.37/N30)</f>
        <v>0.19814069198568282</v>
      </c>
      <c r="AZ30">
        <f>G30*AA30*0.001</f>
        <v>31.195997791734353</v>
      </c>
      <c r="BA30">
        <f>G30/S30</f>
        <v>0.90048156134663038</v>
      </c>
      <c r="BB30">
        <f>(1-AL30*AA30/AQ30/F30)*100</f>
        <v>24.690141663238798</v>
      </c>
      <c r="BC30">
        <f>(S30-E30/(N30/1.35))</f>
        <v>393.00494817920821</v>
      </c>
      <c r="BD30">
        <f>E30*BB30/100/BC30</f>
        <v>-8.4379375437671758E-4</v>
      </c>
    </row>
    <row r="31" spans="1:56" x14ac:dyDescent="0.25">
      <c r="A31" s="1" t="s">
        <v>1</v>
      </c>
      <c r="B31" s="1" t="s">
        <v>11848</v>
      </c>
      <c r="K31" s="1">
        <v>2.72</v>
      </c>
    </row>
    <row r="32" spans="1:56" x14ac:dyDescent="0.25">
      <c r="A32" s="1" t="s">
        <v>1</v>
      </c>
      <c r="B32" s="1" t="s">
        <v>11847</v>
      </c>
      <c r="K32" s="1">
        <v>2.72</v>
      </c>
    </row>
    <row r="33" spans="1:56" x14ac:dyDescent="0.25">
      <c r="A33" s="1">
        <v>6</v>
      </c>
      <c r="B33" s="1" t="s">
        <v>11846</v>
      </c>
      <c r="C33" s="1">
        <v>1359.5000087283552</v>
      </c>
      <c r="D33" s="1">
        <v>0</v>
      </c>
      <c r="E33">
        <f>(R33-S33*(1000-T33)/(1000-U33))*AK33</f>
        <v>-0.12554303079822438</v>
      </c>
      <c r="F33">
        <f>IF(AV33&lt;&gt;0,1/(1/AV33-1/N33),0)</f>
        <v>0.35978092934819</v>
      </c>
      <c r="G33">
        <f>((AY33-AL33/2)*S33-E33)/(AY33+AL33/2)</f>
        <v>347.93504892208375</v>
      </c>
      <c r="H33">
        <f>AL33*1000</f>
        <v>24.757374266711519</v>
      </c>
      <c r="I33">
        <f>(AQ33-AW33)</f>
        <v>6.2591552690140544</v>
      </c>
      <c r="J33">
        <f>(P33+AP33*D33)</f>
        <v>41.894283294677734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24.890985488891602</v>
      </c>
      <c r="P33" s="1">
        <v>41.894283294677734</v>
      </c>
      <c r="Q33" s="1">
        <v>24.849374771118164</v>
      </c>
      <c r="R33" s="1">
        <v>399.9593505859375</v>
      </c>
      <c r="S33" s="1">
        <v>391.27999877929688</v>
      </c>
      <c r="T33" s="1">
        <v>-1.6018683090806007E-2</v>
      </c>
      <c r="U33" s="1">
        <v>21.963584899902344</v>
      </c>
      <c r="V33" s="1">
        <v>-4.4753130525350571E-2</v>
      </c>
      <c r="W33" s="1">
        <v>61.362049102783203</v>
      </c>
      <c r="X33" s="1">
        <v>299.6461181640625</v>
      </c>
      <c r="Y33" s="1">
        <v>299.5013427734375</v>
      </c>
      <c r="Z33" s="1">
        <v>10.545878410339355</v>
      </c>
      <c r="AA33" s="1">
        <v>88.258369445800781</v>
      </c>
      <c r="AB33" s="1">
        <v>-6.4336806535720825E-2</v>
      </c>
      <c r="AC33" s="1">
        <v>-9.8002806305885315E-2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1.1016401403090532</v>
      </c>
      <c r="AL33">
        <f>(U33-T33)/(1000-U33)*AK33</f>
        <v>2.475737426671152E-2</v>
      </c>
      <c r="AM33">
        <f>(P33+273.15)</f>
        <v>315.04428329467771</v>
      </c>
      <c r="AN33">
        <f>(O33+273.15)</f>
        <v>298.04098548889158</v>
      </c>
      <c r="AO33">
        <f>(Y33*AG33+Z33*AH33)*AI33</f>
        <v>47.920213772649731</v>
      </c>
      <c r="AP33">
        <f>((AO33+0.00000010773*(AN33^4-AM33^4))-AL33*44100)/(L33*51.4+0.00000043092*AM33^3)</f>
        <v>-10.164453147377019</v>
      </c>
      <c r="AQ33">
        <f>0.61365*EXP(17.502*J33/(240.97+J33))</f>
        <v>8.1976254594638469</v>
      </c>
      <c r="AR33">
        <f>AQ33*1000/AA33</f>
        <v>92.882131303116651</v>
      </c>
      <c r="AS33">
        <f>(AR33-U33)</f>
        <v>70.918546403214307</v>
      </c>
      <c r="AT33">
        <f>IF(D33,P33,(O33+P33)/2)</f>
        <v>33.392634391784668</v>
      </c>
      <c r="AU33">
        <f>0.61365*EXP(17.502*AT33/(240.97+AT33))</f>
        <v>5.1646389917789941</v>
      </c>
      <c r="AV33">
        <f>IF(AS33&lt;&gt;0,(1000-(AR33+U33)/2)/AS33*AL33,0)</f>
        <v>0.32904982209520461</v>
      </c>
      <c r="AW33">
        <f>U33*AA33/1000</f>
        <v>1.9384701904497925</v>
      </c>
      <c r="AX33">
        <f>(AU33-AW33)</f>
        <v>3.2261688013292016</v>
      </c>
      <c r="AY33">
        <f>1/(1.6/F33+1.37/N33)</f>
        <v>0.20821269372085721</v>
      </c>
      <c r="AZ33">
        <f>G33*AA33*0.001</f>
        <v>30.708180090908037</v>
      </c>
      <c r="BA33">
        <f>G33/S33</f>
        <v>0.88922267943048627</v>
      </c>
      <c r="BB33">
        <f>(1-AL33*AA33/AQ33/F33)*100</f>
        <v>25.914320155098068</v>
      </c>
      <c r="BC33">
        <f>(S33-E33/(N33/1.35))</f>
        <v>391.32399392761783</v>
      </c>
      <c r="BD33">
        <f>E33*BB33/100/BC33</f>
        <v>-8.3137306779821151E-5</v>
      </c>
    </row>
    <row r="34" spans="1:56" x14ac:dyDescent="0.25">
      <c r="A34" s="1" t="s">
        <v>1</v>
      </c>
      <c r="B34" s="1" t="s">
        <v>11845</v>
      </c>
      <c r="K34" s="1">
        <v>2.72</v>
      </c>
    </row>
    <row r="35" spans="1:56" x14ac:dyDescent="0.25">
      <c r="A35" s="1" t="s">
        <v>1</v>
      </c>
      <c r="B35" s="1" t="s">
        <v>11844</v>
      </c>
      <c r="K35" s="1">
        <v>2.72</v>
      </c>
    </row>
    <row r="36" spans="1:56" x14ac:dyDescent="0.25">
      <c r="A36" s="1">
        <v>7</v>
      </c>
      <c r="B36" s="1" t="s">
        <v>11843</v>
      </c>
      <c r="C36" s="1">
        <v>1566.5000087283552</v>
      </c>
      <c r="D36" s="1">
        <v>0</v>
      </c>
      <c r="E36">
        <f>(R36-S36*(1000-T36)/(1000-U36))*AK36</f>
        <v>0.2935863021379671</v>
      </c>
      <c r="F36">
        <f>IF(AV36&lt;&gt;0,1/(1/AV36-1/N36),0)</f>
        <v>0.37156397904357752</v>
      </c>
      <c r="G36">
        <f>((AY36-AL36/2)*S36-E36)/(AY36+AL36/2)</f>
        <v>345.97250993927639</v>
      </c>
      <c r="H36">
        <f>AL36*1000</f>
        <v>25.273994787044831</v>
      </c>
      <c r="I36">
        <f>(AQ36-AW36)</f>
        <v>6.2035285506293603</v>
      </c>
      <c r="J36">
        <f>(P36+AP36*D36)</f>
        <v>41.857139587402344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24.981622695922852</v>
      </c>
      <c r="P36" s="1">
        <v>41.857139587402344</v>
      </c>
      <c r="Q36" s="1">
        <v>24.932741165161133</v>
      </c>
      <c r="R36" s="1">
        <v>399.97225952148438</v>
      </c>
      <c r="S36" s="1">
        <v>390.74136352539063</v>
      </c>
      <c r="T36" s="1">
        <v>-1.5559033490717411E-2</v>
      </c>
      <c r="U36" s="1">
        <v>22.412282943725586</v>
      </c>
      <c r="V36" s="1">
        <v>-4.3234348297119141E-2</v>
      </c>
      <c r="W36" s="1">
        <v>62.277679443359375</v>
      </c>
      <c r="X36" s="1">
        <v>299.64776611328125</v>
      </c>
      <c r="Y36" s="1">
        <v>498.9993896484375</v>
      </c>
      <c r="Z36" s="1">
        <v>10.463302612304688</v>
      </c>
      <c r="AA36" s="1">
        <v>88.257888793945313</v>
      </c>
      <c r="AB36" s="1">
        <v>3.5533495247364044E-2</v>
      </c>
      <c r="AC36" s="1">
        <v>-0.11048850417137146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1.1016461989458866</v>
      </c>
      <c r="AL36">
        <f>(U36-T36)/(1000-U36)*AK36</f>
        <v>2.527399478704483E-2</v>
      </c>
      <c r="AM36">
        <f>(P36+273.15)</f>
        <v>315.00713958740232</v>
      </c>
      <c r="AN36">
        <f>(O36+273.15)</f>
        <v>298.13162269592283</v>
      </c>
      <c r="AO36">
        <f>(Y36*AG36+Z36*AH36)*AI36</f>
        <v>79.839900559189118</v>
      </c>
      <c r="AP36">
        <f>((AO36+0.00000010773*(AN36^4-AM36^4))-AL36*44100)/(L36*51.4+0.00000043092*AM36^3)</f>
        <v>-10.078417792336117</v>
      </c>
      <c r="AQ36">
        <f>0.61365*EXP(17.502*J36/(240.97+J36))</f>
        <v>8.1815893262951302</v>
      </c>
      <c r="AR36">
        <f>AQ36*1000/AA36</f>
        <v>92.700940823506372</v>
      </c>
      <c r="AS36">
        <f>(AR36-U36)</f>
        <v>70.288657879780786</v>
      </c>
      <c r="AT36">
        <f>IF(D36,P36,(O36+P36)/2)</f>
        <v>33.419381141662598</v>
      </c>
      <c r="AU36">
        <f>0.61365*EXP(17.502*AT36/(240.97+AT36))</f>
        <v>5.1723835169240795</v>
      </c>
      <c r="AV36">
        <f>IF(AS36&lt;&gt;0,(1000-(AR36+U36)/2)/AS36*AL36,0)</f>
        <v>0.33887841931877621</v>
      </c>
      <c r="AW36">
        <f>U36*AA36/1000</f>
        <v>1.97806077566577</v>
      </c>
      <c r="AX36">
        <f>(AU36-AW36)</f>
        <v>3.1943227412583095</v>
      </c>
      <c r="AY36">
        <f>1/(1.6/F36+1.37/N36)</f>
        <v>0.21451158186148936</v>
      </c>
      <c r="AZ36">
        <f>G36*AA36*0.001</f>
        <v>30.534803307982795</v>
      </c>
      <c r="BA36">
        <f>G36/S36</f>
        <v>0.88542586538011836</v>
      </c>
      <c r="BB36">
        <f>(1-AL36*AA36/AQ36/F36)*100</f>
        <v>26.62364322666798</v>
      </c>
      <c r="BC36">
        <f>(S36-E36/(N36/1.35))</f>
        <v>390.6384794957043</v>
      </c>
      <c r="BD36">
        <f>E36*BB36/100/BC36</f>
        <v>2.0009132163448172E-4</v>
      </c>
    </row>
    <row r="37" spans="1:56" x14ac:dyDescent="0.25">
      <c r="A37" s="1" t="s">
        <v>1</v>
      </c>
      <c r="B37" s="1" t="s">
        <v>11842</v>
      </c>
      <c r="K37" s="1">
        <v>2.72</v>
      </c>
    </row>
    <row r="38" spans="1:56" x14ac:dyDescent="0.25">
      <c r="A38" s="1" t="s">
        <v>1</v>
      </c>
      <c r="B38" s="1" t="s">
        <v>11841</v>
      </c>
      <c r="K38" s="1">
        <v>2.72</v>
      </c>
    </row>
    <row r="39" spans="1:56" x14ac:dyDescent="0.25">
      <c r="A39" s="1">
        <v>8</v>
      </c>
      <c r="B39" s="1" t="s">
        <v>11840</v>
      </c>
      <c r="C39" s="1">
        <v>1774.0000087171793</v>
      </c>
      <c r="D39" s="1">
        <v>0</v>
      </c>
      <c r="E39">
        <f>(R39-S39*(1000-T39)/(1000-U39))*AK39</f>
        <v>0.49931880029580644</v>
      </c>
      <c r="F39">
        <f>IF(AV39&lt;&gt;0,1/(1/AV39-1/N39),0)</f>
        <v>0.41714883702239103</v>
      </c>
      <c r="G39">
        <f>((AY39-AL39/2)*S39-E39)/(AY39+AL39/2)</f>
        <v>348.19204952136118</v>
      </c>
      <c r="H39">
        <f>AL39*1000</f>
        <v>25.905433548136934</v>
      </c>
      <c r="I39">
        <f>(AQ39-AW39)</f>
        <v>5.7372122497068876</v>
      </c>
      <c r="J39">
        <f>(P39+AP39*D39)</f>
        <v>40.86627197265625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25.090726852416992</v>
      </c>
      <c r="P39" s="1">
        <v>40.86627197265625</v>
      </c>
      <c r="Q39" s="1">
        <v>25.029129028320313</v>
      </c>
      <c r="R39" s="1">
        <v>400.01422119140625</v>
      </c>
      <c r="S39" s="1">
        <v>390.3798828125</v>
      </c>
      <c r="T39" s="1">
        <v>-1.5950100496411324E-2</v>
      </c>
      <c r="U39" s="1">
        <v>22.962221145629883</v>
      </c>
      <c r="V39" s="1">
        <v>-4.4031564146280289E-2</v>
      </c>
      <c r="W39" s="1">
        <v>63.38909912109375</v>
      </c>
      <c r="X39" s="1">
        <v>299.60955810546875</v>
      </c>
      <c r="Y39" s="1">
        <v>749.38604736328125</v>
      </c>
      <c r="Z39" s="1">
        <v>9.8856287002563477</v>
      </c>
      <c r="AA39" s="1">
        <v>88.253532409667969</v>
      </c>
      <c r="AB39" s="1">
        <v>0.2272525429725647</v>
      </c>
      <c r="AC39" s="1">
        <v>-0.11808519065380096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1.1015057283289289</v>
      </c>
      <c r="AL39">
        <f>(U39-T39)/(1000-U39)*AK39</f>
        <v>2.5905433548136934E-2</v>
      </c>
      <c r="AM39">
        <f>(P39+273.15)</f>
        <v>314.01627197265623</v>
      </c>
      <c r="AN39">
        <f>(O39+273.15)</f>
        <v>298.24072685241697</v>
      </c>
      <c r="AO39">
        <f>(Y39*AG39+Z39*AH39)*AI39</f>
        <v>119.90176489811165</v>
      </c>
      <c r="AP39">
        <f>((AO39+0.00000010773*(AN39^4-AM39^4))-AL39*44100)/(L39*51.4+0.00000043092*AM39^3)</f>
        <v>-9.8719387969326071</v>
      </c>
      <c r="AQ39">
        <f>0.61365*EXP(17.502*J39/(240.97+J39))</f>
        <v>7.7637093777806978</v>
      </c>
      <c r="AR39">
        <f>AQ39*1000/AA39</f>
        <v>87.970522717912218</v>
      </c>
      <c r="AS39">
        <f>(AR39-U39)</f>
        <v>65.008301572282335</v>
      </c>
      <c r="AT39">
        <f>IF(D39,P39,(O39+P39)/2)</f>
        <v>32.978499412536621</v>
      </c>
      <c r="AU39">
        <f>0.61365*EXP(17.502*AT39/(240.97+AT39))</f>
        <v>5.0460068542436334</v>
      </c>
      <c r="AV39">
        <f>IF(AS39&lt;&gt;0,(1000-(AR39+U39)/2)/AS39*AL39,0)</f>
        <v>0.37639120764746875</v>
      </c>
      <c r="AW39">
        <f>U39*AA39/1000</f>
        <v>2.0264971280738102</v>
      </c>
      <c r="AX39">
        <f>(AU39-AW39)</f>
        <v>3.0195097261698232</v>
      </c>
      <c r="AY39">
        <f>1/(1.6/F39+1.37/N39)</f>
        <v>0.2385956109105753</v>
      </c>
      <c r="AZ39">
        <f>G39*AA39*0.001</f>
        <v>30.729178327222161</v>
      </c>
      <c r="BA39">
        <f>G39/S39</f>
        <v>0.89193133368657296</v>
      </c>
      <c r="BB39">
        <f>(1-AL39*AA39/AQ39/F39)*100</f>
        <v>29.406834737803976</v>
      </c>
      <c r="BC39">
        <f>(S39-E39/(N39/1.35))</f>
        <v>390.20490213425148</v>
      </c>
      <c r="BD39">
        <f>E39*BB39/100/BC39</f>
        <v>3.7629935865658227E-4</v>
      </c>
    </row>
    <row r="40" spans="1:56" x14ac:dyDescent="0.25">
      <c r="A40" s="1" t="s">
        <v>1</v>
      </c>
      <c r="B40" s="1" t="s">
        <v>11839</v>
      </c>
      <c r="K40" s="1">
        <v>2.72</v>
      </c>
    </row>
    <row r="41" spans="1:56" x14ac:dyDescent="0.25">
      <c r="A41" s="1" t="s">
        <v>1</v>
      </c>
      <c r="B41" s="1" t="s">
        <v>11238</v>
      </c>
      <c r="K41" s="1">
        <v>2.72</v>
      </c>
    </row>
    <row r="42" spans="1:56" x14ac:dyDescent="0.25">
      <c r="A42" s="1">
        <v>9</v>
      </c>
      <c r="B42" s="1" t="s">
        <v>11838</v>
      </c>
      <c r="C42" s="1">
        <v>1981.0000087171793</v>
      </c>
      <c r="D42" s="1">
        <v>0</v>
      </c>
      <c r="E42">
        <f>(R42-S42*(1000-T42)/(1000-U42))*AK42</f>
        <v>0.19956482771836059</v>
      </c>
      <c r="F42">
        <f>IF(AV42&lt;&gt;0,1/(1/AV42-1/N42),0)</f>
        <v>0.44523290888654793</v>
      </c>
      <c r="G42">
        <f>((AY42-AL42/2)*S42-E42)/(AY42+AL42/2)</f>
        <v>350.84152161608279</v>
      </c>
      <c r="H42">
        <f>AL42*1000</f>
        <v>26.479245873045617</v>
      </c>
      <c r="I42">
        <f>(AQ42-AW42)</f>
        <v>5.5343816938088715</v>
      </c>
      <c r="J42">
        <f>(P42+AP42*D42)</f>
        <v>40.477020263671875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25.387649536132813</v>
      </c>
      <c r="P42" s="1">
        <v>40.477020263671875</v>
      </c>
      <c r="Q42" s="1">
        <v>25.163671493530273</v>
      </c>
      <c r="R42" s="1">
        <v>399.95095825195313</v>
      </c>
      <c r="S42" s="1">
        <v>390.38595581054688</v>
      </c>
      <c r="T42" s="1">
        <v>-1.5018411912024021E-2</v>
      </c>
      <c r="U42" s="1">
        <v>23.458446502685547</v>
      </c>
      <c r="V42" s="1">
        <v>-4.0733583271503448E-2</v>
      </c>
      <c r="W42" s="1">
        <v>63.625007629394531</v>
      </c>
      <c r="X42" s="1">
        <v>299.63189697265625</v>
      </c>
      <c r="Y42" s="1">
        <v>999.69036865234375</v>
      </c>
      <c r="Z42" s="1">
        <v>10.38189697265625</v>
      </c>
      <c r="AA42" s="1">
        <v>88.253959655761719</v>
      </c>
      <c r="AB42" s="1">
        <v>0.34315067529678345</v>
      </c>
      <c r="AC42" s="1">
        <v>-0.13689126074314117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1.1015878565171182</v>
      </c>
      <c r="AL42">
        <f>(U42-T42)/(1000-U42)*AK42</f>
        <v>2.6479245873045617E-2</v>
      </c>
      <c r="AM42">
        <f>(P42+273.15)</f>
        <v>313.62702026367185</v>
      </c>
      <c r="AN42">
        <f>(O42+273.15)</f>
        <v>298.53764953613279</v>
      </c>
      <c r="AO42">
        <f>(Y42*AG42+Z42*AH42)*AI42</f>
        <v>159.95045540920364</v>
      </c>
      <c r="AP42">
        <f>((AO42+0.00000010773*(AN42^4-AM42^4))-AL42*44100)/(L42*51.4+0.00000043092*AM42^3)</f>
        <v>-9.686715237632253</v>
      </c>
      <c r="AQ42">
        <f>0.61365*EXP(17.502*J42/(240.97+J42))</f>
        <v>7.6046824850437265</v>
      </c>
      <c r="AR42">
        <f>AQ42*1000/AA42</f>
        <v>86.168173243513493</v>
      </c>
      <c r="AS42">
        <f>(AR42-U42)</f>
        <v>62.709726740827946</v>
      </c>
      <c r="AT42">
        <f>IF(D42,P42,(O42+P42)/2)</f>
        <v>32.932334899902344</v>
      </c>
      <c r="AU42">
        <f>0.61365*EXP(17.502*AT42/(240.97+AT42))</f>
        <v>5.0329307381225545</v>
      </c>
      <c r="AV42">
        <f>IF(AS42&lt;&gt;0,(1000-(AR42+U42)/2)/AS42*AL42,0)</f>
        <v>0.3991060408736512</v>
      </c>
      <c r="AW42">
        <f>U42*AA42/1000</f>
        <v>2.070300791234855</v>
      </c>
      <c r="AX42">
        <f>(AU42-AW42)</f>
        <v>2.9626299468876995</v>
      </c>
      <c r="AY42">
        <f>1/(1.6/F42+1.37/N42)</f>
        <v>0.25321230011273416</v>
      </c>
      <c r="AZ42">
        <f>G42*AA42*0.001</f>
        <v>30.963153494271825</v>
      </c>
      <c r="BA42">
        <f>G42/S42</f>
        <v>0.89870426021766292</v>
      </c>
      <c r="BB42">
        <f>(1-AL42*AA42/AQ42/F42)*100</f>
        <v>30.980554002727189</v>
      </c>
      <c r="BC42">
        <f>(S42-E42/(N42/1.35))</f>
        <v>390.31602055297594</v>
      </c>
      <c r="BD42">
        <f>E42*BB42/100/BC42</f>
        <v>1.5840059327860655E-4</v>
      </c>
    </row>
    <row r="43" spans="1:56" x14ac:dyDescent="0.25">
      <c r="A43" s="1" t="s">
        <v>1</v>
      </c>
      <c r="B43" s="1" t="s">
        <v>11837</v>
      </c>
      <c r="K43" s="1">
        <v>2.72</v>
      </c>
    </row>
    <row r="44" spans="1:56" x14ac:dyDescent="0.25">
      <c r="A44" s="1" t="s">
        <v>1</v>
      </c>
      <c r="B44" s="1" t="s">
        <v>11237</v>
      </c>
      <c r="K44" s="1">
        <v>2.72</v>
      </c>
    </row>
    <row r="45" spans="1:56" x14ac:dyDescent="0.25">
      <c r="A45" s="1">
        <v>10</v>
      </c>
      <c r="B45" s="1" t="s">
        <v>11836</v>
      </c>
      <c r="C45" s="1">
        <v>2188.0000087171793</v>
      </c>
      <c r="D45" s="1">
        <v>0</v>
      </c>
      <c r="E45">
        <f>(R45-S45*(1000-T45)/(1000-U45))*AK45</f>
        <v>0.15097461720223065</v>
      </c>
      <c r="F45">
        <f>IF(AV45&lt;&gt;0,1/(1/AV45-1/N45),0)</f>
        <v>0.49028289642329881</v>
      </c>
      <c r="G45">
        <f>((AY45-AL45/2)*S45-E45)/(AY45+AL45/2)</f>
        <v>353.03100732863334</v>
      </c>
      <c r="H45">
        <f>AL45*1000</f>
        <v>27.213731797222476</v>
      </c>
      <c r="I45">
        <f>(AQ45-AW45)</f>
        <v>5.2256735388548137</v>
      </c>
      <c r="J45">
        <f>(P45+AP45*D45)</f>
        <v>39.84332275390625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25.345979690551758</v>
      </c>
      <c r="P45" s="1">
        <v>39.84332275390625</v>
      </c>
      <c r="Q45" s="1">
        <v>25.204238891601563</v>
      </c>
      <c r="R45" s="1">
        <v>399.95077514648438</v>
      </c>
      <c r="S45" s="1">
        <v>390.17584228515625</v>
      </c>
      <c r="T45" s="1">
        <v>-1.5518601983785629E-2</v>
      </c>
      <c r="U45" s="1">
        <v>24.0908203125</v>
      </c>
      <c r="V45" s="1">
        <v>-4.2195431888103485E-2</v>
      </c>
      <c r="W45" s="1">
        <v>65.50347900390625</v>
      </c>
      <c r="X45" s="1">
        <v>299.66439819335938</v>
      </c>
      <c r="Y45" s="1">
        <v>1250.472900390625</v>
      </c>
      <c r="Z45" s="1">
        <v>10.377902984619141</v>
      </c>
      <c r="AA45" s="1">
        <v>88.255638122558594</v>
      </c>
      <c r="AB45" s="1">
        <v>0.58375585079193115</v>
      </c>
      <c r="AC45" s="1">
        <v>-0.15554942190647125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1.1017073462991152</v>
      </c>
      <c r="AL45">
        <f>(U45-T45)/(1000-U45)*AK45</f>
        <v>2.7213731797222477E-2</v>
      </c>
      <c r="AM45">
        <f>(P45+273.15)</f>
        <v>312.99332275390623</v>
      </c>
      <c r="AN45">
        <f>(O45+273.15)</f>
        <v>298.49597969055174</v>
      </c>
      <c r="AO45">
        <f>(Y45*AG45+Z45*AH45)*AI45</f>
        <v>200.07565959046042</v>
      </c>
      <c r="AP45">
        <f>((AO45+0.00000010773*(AN45^4-AM45^4))-AL45*44100)/(L45*51.4+0.00000043092*AM45^3)</f>
        <v>-9.5659840848311362</v>
      </c>
      <c r="AQ45">
        <f>0.61365*EXP(17.502*J45/(240.97+J45))</f>
        <v>7.3518242584303977</v>
      </c>
      <c r="AR45">
        <f>AQ45*1000/AA45</f>
        <v>83.301468493390615</v>
      </c>
      <c r="AS45">
        <f>(AR45-U45)</f>
        <v>59.210648180890615</v>
      </c>
      <c r="AT45">
        <f>IF(D45,P45,(O45+P45)/2)</f>
        <v>32.594651222229004</v>
      </c>
      <c r="AU45">
        <f>0.61365*EXP(17.502*AT45/(240.97+AT45))</f>
        <v>4.9381750549346881</v>
      </c>
      <c r="AV45">
        <f>IF(AS45&lt;&gt;0,(1000-(AR45+U45)/2)/AS45*AL45,0)</f>
        <v>0.43492952899656029</v>
      </c>
      <c r="AW45">
        <f>U45*AA45/1000</f>
        <v>2.126150719575584</v>
      </c>
      <c r="AX45">
        <f>(AU45-AW45)</f>
        <v>2.8120243353591041</v>
      </c>
      <c r="AY45">
        <f>1/(1.6/F45+1.37/N45)</f>
        <v>0.27631541684973981</v>
      </c>
      <c r="AZ45">
        <f>G45*AA45*0.001</f>
        <v>31.156976828838193</v>
      </c>
      <c r="BA45">
        <f>G45/S45</f>
        <v>0.90479975710701233</v>
      </c>
      <c r="BB45">
        <f>(1-AL45*AA45/AQ45/F45)*100</f>
        <v>33.367102354547598</v>
      </c>
      <c r="BC45">
        <f>(S45-E45/(N45/1.35))</f>
        <v>390.12293492236375</v>
      </c>
      <c r="BD45">
        <f>E45*BB45/100/BC45</f>
        <v>1.2912815561915054E-4</v>
      </c>
    </row>
    <row r="46" spans="1:56" x14ac:dyDescent="0.25">
      <c r="A46" s="1" t="s">
        <v>1</v>
      </c>
      <c r="B46" s="1" t="s">
        <v>11835</v>
      </c>
      <c r="K46" s="1">
        <v>2.72</v>
      </c>
    </row>
    <row r="47" spans="1:56" x14ac:dyDescent="0.25">
      <c r="A47" s="1" t="s">
        <v>1</v>
      </c>
      <c r="B47" s="1" t="s">
        <v>11834</v>
      </c>
      <c r="K47" s="1">
        <v>2.72</v>
      </c>
    </row>
    <row r="48" spans="1:56" x14ac:dyDescent="0.25">
      <c r="A48" s="1">
        <v>11</v>
      </c>
      <c r="B48" s="1" t="s">
        <v>11236</v>
      </c>
      <c r="C48" s="1">
        <v>2395.5000087060034</v>
      </c>
      <c r="D48" s="1">
        <v>0</v>
      </c>
      <c r="E48">
        <f>(R48-S48*(1000-T48)/(1000-U48))*AK48</f>
        <v>8.218217718530961E-2</v>
      </c>
      <c r="F48">
        <f>IF(AV48&lt;&gt;0,1/(1/AV48-1/N48),0)</f>
        <v>0.53164536201452584</v>
      </c>
      <c r="G48">
        <f>((AY48-AL48/2)*S48-E48)/(AY48+AL48/2)</f>
        <v>354.55832398002053</v>
      </c>
      <c r="H48">
        <f>AL48*1000</f>
        <v>28.247691097781654</v>
      </c>
      <c r="I48">
        <f>(AQ48-AW48)</f>
        <v>5.0503499498119897</v>
      </c>
      <c r="J48">
        <f>(P48+AP48*D48)</f>
        <v>39.597118377685547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25.584539413452148</v>
      </c>
      <c r="P48" s="1">
        <v>39.597118377685547</v>
      </c>
      <c r="Q48" s="1">
        <v>25.357944488525391</v>
      </c>
      <c r="R48" s="1">
        <v>400.31512451171875</v>
      </c>
      <c r="S48" s="1">
        <v>390.23406982421875</v>
      </c>
      <c r="T48" s="1">
        <v>-1.4640741050243378E-2</v>
      </c>
      <c r="U48" s="1">
        <v>24.986824035644531</v>
      </c>
      <c r="V48" s="1">
        <v>-3.9248101413249969E-2</v>
      </c>
      <c r="W48" s="1">
        <v>66.983314514160156</v>
      </c>
      <c r="X48" s="1">
        <v>299.63800048828125</v>
      </c>
      <c r="Y48" s="1">
        <v>1599.3399658203125</v>
      </c>
      <c r="Z48" s="1">
        <v>10.5362548828125</v>
      </c>
      <c r="AA48" s="1">
        <v>88.255241394042969</v>
      </c>
      <c r="AB48" s="1">
        <v>0.82710146903991699</v>
      </c>
      <c r="AC48" s="1">
        <v>-0.18643997609615326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1.1016102959127985</v>
      </c>
      <c r="AL48">
        <f>(U48-T48)/(1000-U48)*AK48</f>
        <v>2.8247691097781653E-2</v>
      </c>
      <c r="AM48">
        <f>(P48+273.15)</f>
        <v>312.74711837768552</v>
      </c>
      <c r="AN48">
        <f>(O48+273.15)</f>
        <v>298.73453941345213</v>
      </c>
      <c r="AO48">
        <f>(Y48*AG48+Z48*AH48)*AI48</f>
        <v>255.89438881156457</v>
      </c>
      <c r="AP48">
        <f>((AO48+0.00000010773*(AN48^4-AM48^4))-AL48*44100)/(L48*51.4+0.00000043092*AM48^3)</f>
        <v>-9.4368330887201868</v>
      </c>
      <c r="AQ48">
        <f>0.61365*EXP(17.502*J48/(240.97+J48))</f>
        <v>7.2555681367482725</v>
      </c>
      <c r="AR48">
        <f>AQ48*1000/AA48</f>
        <v>82.211186804798729</v>
      </c>
      <c r="AS48">
        <f>(AR48-U48)</f>
        <v>57.224362769154197</v>
      </c>
      <c r="AT48">
        <f>IF(D48,P48,(O48+P48)/2)</f>
        <v>32.590828895568848</v>
      </c>
      <c r="AU48">
        <f>0.61365*EXP(17.502*AT48/(240.97+AT48))</f>
        <v>4.9371114403761363</v>
      </c>
      <c r="AV48">
        <f>IF(AS48&lt;&gt;0,(1000-(AR48+U48)/2)/AS48*AL48,0)</f>
        <v>0.46717240098186319</v>
      </c>
      <c r="AW48">
        <f>U48*AA48/1000</f>
        <v>2.2052181869362828</v>
      </c>
      <c r="AX48">
        <f>(AU48-AW48)</f>
        <v>2.7318932534398535</v>
      </c>
      <c r="AY48">
        <f>1/(1.6/F48+1.37/N48)</f>
        <v>0.29716309112537209</v>
      </c>
      <c r="AZ48">
        <f>G48*AA48*0.001</f>
        <v>31.291630471124005</v>
      </c>
      <c r="BA48">
        <f>G48/S48</f>
        <v>0.90857859781369577</v>
      </c>
      <c r="BB48">
        <f>(1-AL48*AA48/AQ48/F48)*100</f>
        <v>35.370617260368718</v>
      </c>
      <c r="BC48">
        <f>(S48-E48/(N48/1.35))</f>
        <v>390.20527000114919</v>
      </c>
      <c r="BD48">
        <f>E48*BB48/100/BC48</f>
        <v>7.4495004509724622E-5</v>
      </c>
    </row>
    <row r="49" spans="1:56" x14ac:dyDescent="0.25">
      <c r="A49" s="1" t="s">
        <v>1</v>
      </c>
      <c r="B49" s="1" t="s">
        <v>11833</v>
      </c>
      <c r="K49" s="1">
        <v>2.72</v>
      </c>
    </row>
    <row r="50" spans="1:56" x14ac:dyDescent="0.25">
      <c r="A50" s="1" t="s">
        <v>1</v>
      </c>
      <c r="B50" s="1" t="s">
        <v>11828</v>
      </c>
      <c r="K50" s="1">
        <v>2.72</v>
      </c>
    </row>
    <row r="51" spans="1:56" x14ac:dyDescent="0.25">
      <c r="A51" s="1">
        <v>12</v>
      </c>
      <c r="B51" s="1" t="s">
        <v>11832</v>
      </c>
      <c r="C51" s="1">
        <v>2604.0000086948276</v>
      </c>
      <c r="D51" s="1">
        <v>0</v>
      </c>
      <c r="E51">
        <f>(R51-S51*(1000-T51)/(1000-U51))*AK51</f>
        <v>-0.56636286015470039</v>
      </c>
      <c r="F51">
        <f>IF(AV51&lt;&gt;0,1/(1/AV51-1/N51),0)</f>
        <v>0.55521973157637838</v>
      </c>
      <c r="G51">
        <f>((AY51-AL51/2)*S51-E51)/(AY51+AL51/2)</f>
        <v>356.36930421957004</v>
      </c>
      <c r="H51">
        <f>AL51*1000</f>
        <v>29.40663541124745</v>
      </c>
      <c r="I51">
        <f>(AQ51-AW51)</f>
        <v>5.055887757019077</v>
      </c>
      <c r="J51">
        <f>(P51+AP51*D51)</f>
        <v>39.838756561279297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25.664970397949219</v>
      </c>
      <c r="P51" s="1">
        <v>39.838756561279297</v>
      </c>
      <c r="Q51" s="1">
        <v>25.481124877929688</v>
      </c>
      <c r="R51" s="1">
        <v>399.96786499023438</v>
      </c>
      <c r="S51" s="1">
        <v>390.06619262695313</v>
      </c>
      <c r="T51" s="1">
        <v>-1.4801532961428165E-2</v>
      </c>
      <c r="U51" s="1">
        <v>25.994146347045898</v>
      </c>
      <c r="V51" s="1">
        <v>-3.9490588009357452E-2</v>
      </c>
      <c r="W51" s="1">
        <v>69.352554321289063</v>
      </c>
      <c r="X51" s="1">
        <v>299.53875732421875</v>
      </c>
      <c r="Y51" s="1">
        <v>2000.247802734375</v>
      </c>
      <c r="Z51" s="1">
        <v>10.528523445129395</v>
      </c>
      <c r="AA51" s="1">
        <v>88.256072998046875</v>
      </c>
      <c r="AB51" s="1">
        <v>1.2196109294891357</v>
      </c>
      <c r="AC51" s="1">
        <v>-0.22569769620895386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1.1012454313390394</v>
      </c>
      <c r="AL51">
        <f>(U51-T51)/(1000-U51)*AK51</f>
        <v>2.940663541124745E-2</v>
      </c>
      <c r="AM51">
        <f>(P51+273.15)</f>
        <v>312.98875656127927</v>
      </c>
      <c r="AN51">
        <f>(O51+273.15)</f>
        <v>298.8149703979492</v>
      </c>
      <c r="AO51">
        <f>(Y51*AG51+Z51*AH51)*AI51</f>
        <v>320.03964128405642</v>
      </c>
      <c r="AP51">
        <f>((AO51+0.00000010773*(AN51^4-AM51^4))-AL51*44100)/(L51*51.4+0.00000043092*AM51^3)</f>
        <v>-9.3470745286319978</v>
      </c>
      <c r="AQ51">
        <f>0.61365*EXP(17.502*J51/(240.97+J51))</f>
        <v>7.350029034545873</v>
      </c>
      <c r="AR51">
        <f>AQ51*1000/AA51</f>
        <v>83.280716950872389</v>
      </c>
      <c r="AS51">
        <f>(AR51-U51)</f>
        <v>57.28657060382649</v>
      </c>
      <c r="AT51">
        <f>IF(D51,P51,(O51+P51)/2)</f>
        <v>32.751863479614258</v>
      </c>
      <c r="AU51">
        <f>0.61365*EXP(17.502*AT51/(240.97+AT51))</f>
        <v>4.982094641151444</v>
      </c>
      <c r="AV51">
        <f>IF(AS51&lt;&gt;0,(1000-(AR51+U51)/2)/AS51*AL51,0)</f>
        <v>0.48527834858878155</v>
      </c>
      <c r="AW51">
        <f>U51*AA51/1000</f>
        <v>2.2941412775267964</v>
      </c>
      <c r="AX51">
        <f>(AU51-AW51)</f>
        <v>2.6879533636246475</v>
      </c>
      <c r="AY51">
        <f>1/(1.6/F51+1.37/N51)</f>
        <v>0.30889247905911199</v>
      </c>
      <c r="AZ51">
        <f>G51*AA51*0.001</f>
        <v>31.451755327465548</v>
      </c>
      <c r="BA51">
        <f>G51/S51</f>
        <v>0.91361238414319668</v>
      </c>
      <c r="BB51">
        <f>(1-AL51*AA51/AQ51/F51)*100</f>
        <v>36.403093655804355</v>
      </c>
      <c r="BC51">
        <f>(S51-E51/(N51/1.35))</f>
        <v>390.26466814469035</v>
      </c>
      <c r="BD51">
        <f>E51*BB51/100/BC51</f>
        <v>-5.2829174466126436E-4</v>
      </c>
    </row>
    <row r="52" spans="1:56" x14ac:dyDescent="0.25">
      <c r="A52" s="1" t="s">
        <v>1</v>
      </c>
      <c r="B52" s="1" t="s">
        <v>11831</v>
      </c>
    </row>
    <row r="53" spans="1:56" x14ac:dyDescent="0.25">
      <c r="A53" s="1" t="s">
        <v>1</v>
      </c>
      <c r="B53" s="1" t="s">
        <v>11830</v>
      </c>
    </row>
    <row r="54" spans="1:56" x14ac:dyDescent="0.25">
      <c r="A54" s="1" t="s">
        <v>1</v>
      </c>
      <c r="B54" s="1" t="s">
        <v>11829</v>
      </c>
    </row>
    <row r="55" spans="1:56" x14ac:dyDescent="0.25">
      <c r="A55" s="1" t="s">
        <v>1</v>
      </c>
      <c r="B55" s="1" t="s">
        <v>11828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2C9B4-8A7A-4931-9467-999A838FFB4C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2761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2760</v>
      </c>
    </row>
    <row r="12" spans="1:56" x14ac:dyDescent="0.25">
      <c r="A12" s="1" t="s">
        <v>1</v>
      </c>
      <c r="B12" s="1" t="s">
        <v>2759</v>
      </c>
    </row>
    <row r="13" spans="1:56" x14ac:dyDescent="0.25">
      <c r="A13" s="1" t="s">
        <v>1</v>
      </c>
      <c r="B13" s="1" t="s">
        <v>2758</v>
      </c>
    </row>
    <row r="14" spans="1:56" x14ac:dyDescent="0.25">
      <c r="A14" s="1" t="s">
        <v>1</v>
      </c>
      <c r="B14" s="1" t="s">
        <v>2757</v>
      </c>
    </row>
    <row r="15" spans="1:56" x14ac:dyDescent="0.25">
      <c r="A15" s="1" t="s">
        <v>1</v>
      </c>
      <c r="B15" s="1" t="s">
        <v>2756</v>
      </c>
    </row>
    <row r="16" spans="1:56" x14ac:dyDescent="0.25">
      <c r="A16" s="1" t="s">
        <v>1</v>
      </c>
      <c r="B16" s="1" t="s">
        <v>2755</v>
      </c>
    </row>
    <row r="17" spans="1:56" x14ac:dyDescent="0.25">
      <c r="A17" s="1" t="s">
        <v>1</v>
      </c>
      <c r="B17" s="1" t="s">
        <v>2754</v>
      </c>
    </row>
    <row r="18" spans="1:56" x14ac:dyDescent="0.25">
      <c r="A18" s="1">
        <v>1</v>
      </c>
      <c r="B18" s="1" t="s">
        <v>2753</v>
      </c>
      <c r="C18" s="1">
        <v>289.00000250339508</v>
      </c>
      <c r="D18" s="1">
        <v>0</v>
      </c>
      <c r="E18">
        <f>(R18-S18*(1000-T18)/(1000-U18))*AK18</f>
        <v>-0.57420345475428902</v>
      </c>
      <c r="F18">
        <f>IF(AV18&lt;&gt;0,1/(1/AV18-1/N18),0)</f>
        <v>2.7442582817636088</v>
      </c>
      <c r="G18">
        <f>((AY18-AL18/2)*S18-E18)/(AY18+AL18/2)</f>
        <v>385.52645238596557</v>
      </c>
      <c r="H18">
        <f>AL18*1000</f>
        <v>22.06234806903344</v>
      </c>
      <c r="I18">
        <f>(AQ18-AW18)</f>
        <v>1.1265661527260959</v>
      </c>
      <c r="J18">
        <f>(P18+AP18*D18)</f>
        <v>23.100255966186523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24.772768020629883</v>
      </c>
      <c r="P18" s="1">
        <v>23.100255966186523</v>
      </c>
      <c r="Q18" s="1">
        <v>24.922178268432617</v>
      </c>
      <c r="R18" s="1">
        <v>400.08132934570313</v>
      </c>
      <c r="S18" s="1">
        <v>392.76141357421875</v>
      </c>
      <c r="T18" s="1">
        <v>-5.944359302520752E-2</v>
      </c>
      <c r="U18" s="1">
        <v>19.510812759399414</v>
      </c>
      <c r="V18" s="1">
        <v>-0.16611556708812714</v>
      </c>
      <c r="W18" s="1">
        <v>54.523117065429688</v>
      </c>
      <c r="X18" s="1">
        <v>300.65396118164063</v>
      </c>
      <c r="Y18" s="1">
        <v>-0.17608141899108887</v>
      </c>
      <c r="Z18" s="1">
        <v>2.3781695365905762</v>
      </c>
      <c r="AA18" s="1">
        <v>87.65966796875</v>
      </c>
      <c r="AB18" s="1">
        <v>24.33641242980957</v>
      </c>
      <c r="AC18" s="1">
        <v>-1.05721116065979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1.1053454455207374</v>
      </c>
      <c r="AL18">
        <f>(U18-T18)/(1000-U18)*AK18</f>
        <v>2.2062348069033441E-2</v>
      </c>
      <c r="AM18">
        <f>(P18+273.15)</f>
        <v>296.2502559661865</v>
      </c>
      <c r="AN18">
        <f>(O18+273.15)</f>
        <v>297.92276802062986</v>
      </c>
      <c r="AO18">
        <f>(Y18*AG18+Z18*AH18)*AI18</f>
        <v>-2.8173026408857993E-2</v>
      </c>
      <c r="AP18">
        <f>((AO18+0.00000010773*(AN18^4-AM18^4))-AL18*44100)/(L18*51.4+0.00000043092*AM18^3)</f>
        <v>-7.8713636067948292</v>
      </c>
      <c r="AQ18">
        <f>0.61365*EXP(17.502*J18/(240.97+J18))</f>
        <v>2.8368775210154995</v>
      </c>
      <c r="AR18">
        <f>AQ18*1000/AA18</f>
        <v>32.362403220906842</v>
      </c>
      <c r="AS18">
        <f>(AR18-U18)</f>
        <v>12.851590461507428</v>
      </c>
      <c r="AT18">
        <f>IF(D18,P18,(O18+P18)/2)</f>
        <v>23.936511993408203</v>
      </c>
      <c r="AU18">
        <f>0.61365*EXP(17.502*AT18/(240.97+AT18))</f>
        <v>2.9835715078065008</v>
      </c>
      <c r="AV18">
        <f>IF(AS18&lt;&gt;0,(1000-(AR18+U18)/2)/AS18*AL18,0)</f>
        <v>1.6721763473704656</v>
      </c>
      <c r="AW18">
        <f>U18*AA18/1000</f>
        <v>1.7103113682894036</v>
      </c>
      <c r="AX18">
        <f>(AU18-AW18)</f>
        <v>1.2732601395170973</v>
      </c>
      <c r="AY18">
        <f>1/(1.6/F18+1.37/N18)</f>
        <v>1.1072934926883045</v>
      </c>
      <c r="AZ18">
        <f>G18*AA18*0.001</f>
        <v>33.795120809323848</v>
      </c>
      <c r="BA18">
        <f>G18/S18</f>
        <v>0.98157924648856576</v>
      </c>
      <c r="BB18">
        <f>(1-AL18*AA18/AQ18/F18)*100</f>
        <v>75.158032813718492</v>
      </c>
      <c r="BC18">
        <f>(S18-E18/(N18/1.35))</f>
        <v>392.94251442384711</v>
      </c>
      <c r="BD18">
        <f>E18*BB18/100/BC18</f>
        <v>-1.0982777508168329E-3</v>
      </c>
    </row>
    <row r="19" spans="1:56" x14ac:dyDescent="0.25">
      <c r="A19" s="1" t="s">
        <v>1</v>
      </c>
      <c r="B19" s="1" t="s">
        <v>2752</v>
      </c>
      <c r="K19" s="1">
        <v>2.72</v>
      </c>
    </row>
    <row r="20" spans="1:56" x14ac:dyDescent="0.25">
      <c r="A20" s="1" t="s">
        <v>1</v>
      </c>
      <c r="B20" s="1" t="s">
        <v>2751</v>
      </c>
      <c r="K20" s="1">
        <v>2.72</v>
      </c>
    </row>
    <row r="21" spans="1:56" x14ac:dyDescent="0.25">
      <c r="A21" s="1">
        <v>2</v>
      </c>
      <c r="B21" s="1" t="s">
        <v>2750</v>
      </c>
      <c r="C21" s="1">
        <v>494.50000251457095</v>
      </c>
      <c r="D21" s="1">
        <v>0</v>
      </c>
      <c r="E21">
        <f>(R21-S21*(1000-T21)/(1000-U21))*AK21</f>
        <v>-0.39130317956938965</v>
      </c>
      <c r="F21">
        <f>IF(AV21&lt;&gt;0,1/(1/AV21-1/N21),0)</f>
        <v>2.2157499876006805</v>
      </c>
      <c r="G21">
        <f>((AY21-AL21/2)*S21-E21)/(AY21+AL21/2)</f>
        <v>384.55389014576144</v>
      </c>
      <c r="H21">
        <f>AL21*1000</f>
        <v>21.330788273156259</v>
      </c>
      <c r="I21">
        <f>(AQ21-AW21)</f>
        <v>1.2473828396357067</v>
      </c>
      <c r="J21">
        <f>(P21+AP21*D21)</f>
        <v>23.475055694580078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24.709131240844727</v>
      </c>
      <c r="P21" s="1">
        <v>23.475055694580078</v>
      </c>
      <c r="Q21" s="1">
        <v>24.906129837036133</v>
      </c>
      <c r="R21" s="1">
        <v>400.01214599609375</v>
      </c>
      <c r="S21" s="1">
        <v>392.78634643554688</v>
      </c>
      <c r="T21" s="1">
        <v>-5.8816634118556976E-2</v>
      </c>
      <c r="U21" s="1">
        <v>18.874475479125977</v>
      </c>
      <c r="V21" s="1">
        <v>-0.16498072445392609</v>
      </c>
      <c r="W21" s="1">
        <v>52.942920684814453</v>
      </c>
      <c r="X21" s="1">
        <v>300.65902709960938</v>
      </c>
      <c r="Y21" s="1">
        <v>24.857423782348633</v>
      </c>
      <c r="Z21" s="1">
        <v>2.469865083694458</v>
      </c>
      <c r="AA21" s="1">
        <v>87.654983520507813</v>
      </c>
      <c r="AB21" s="1">
        <v>25.560031890869141</v>
      </c>
      <c r="AC21" s="1">
        <v>-0.9916762113571167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1.1053640702191518</v>
      </c>
      <c r="AL21">
        <f>(U21-T21)/(1000-U21)*AK21</f>
        <v>2.1330788273156258E-2</v>
      </c>
      <c r="AM21">
        <f>(P21+273.15)</f>
        <v>296.62505569458006</v>
      </c>
      <c r="AN21">
        <f>(O21+273.15)</f>
        <v>297.8591312408447</v>
      </c>
      <c r="AO21">
        <f>(Y21*AG21+Z21*AH21)*AI21</f>
        <v>3.9771877162787064</v>
      </c>
      <c r="AP21">
        <f>((AO21+0.00000010773*(AN21^4-AM21^4))-AL21*44100)/(L21*51.4+0.00000043092*AM21^3)</f>
        <v>-7.6101696235443255</v>
      </c>
      <c r="AQ21">
        <f>0.61365*EXP(17.502*J21/(240.97+J21))</f>
        <v>2.9018246767167231</v>
      </c>
      <c r="AR21">
        <f>AQ21*1000/AA21</f>
        <v>33.105073552809579</v>
      </c>
      <c r="AS21">
        <f>(AR21-U21)</f>
        <v>14.230598073683602</v>
      </c>
      <c r="AT21">
        <f>IF(D21,P21,(O21+P21)/2)</f>
        <v>24.092093467712402</v>
      </c>
      <c r="AU21">
        <f>0.61365*EXP(17.502*AT21/(240.97+AT21))</f>
        <v>3.0115829521294044</v>
      </c>
      <c r="AV21">
        <f>IF(AS21&lt;&gt;0,(1000-(AR21+U21)/2)/AS21*AL21,0)</f>
        <v>1.4599812171008135</v>
      </c>
      <c r="AW21">
        <f>U21*AA21/1000</f>
        <v>1.6544418370810163</v>
      </c>
      <c r="AX21">
        <f>(AU21-AW21)</f>
        <v>1.3571411150483881</v>
      </c>
      <c r="AY21">
        <f>1/(1.6/F21+1.37/N21)</f>
        <v>0.95953583520296115</v>
      </c>
      <c r="AZ21">
        <f>G21*AA21*0.001</f>
        <v>33.70806490347389</v>
      </c>
      <c r="BA21">
        <f>G21/S21</f>
        <v>0.97904087969326525</v>
      </c>
      <c r="BB21">
        <f>(1-AL21*AA21/AQ21/F21)*100</f>
        <v>70.920188147474121</v>
      </c>
      <c r="BC21">
        <f>(S21-E21/(N21/1.35))</f>
        <v>392.90976146848607</v>
      </c>
      <c r="BD21">
        <f>E21*BB21/100/BC21</f>
        <v>-7.0630200211993976E-4</v>
      </c>
    </row>
    <row r="22" spans="1:56" x14ac:dyDescent="0.25">
      <c r="A22" s="1" t="s">
        <v>1</v>
      </c>
      <c r="B22" s="1" t="s">
        <v>2749</v>
      </c>
      <c r="K22" s="1">
        <v>2.72</v>
      </c>
    </row>
    <row r="23" spans="1:56" x14ac:dyDescent="0.25">
      <c r="A23" s="1" t="s">
        <v>1</v>
      </c>
      <c r="B23" s="1" t="s">
        <v>2748</v>
      </c>
      <c r="K23" s="1">
        <v>2.72</v>
      </c>
    </row>
    <row r="24" spans="1:56" x14ac:dyDescent="0.25">
      <c r="A24" s="1">
        <v>3</v>
      </c>
      <c r="B24" s="1" t="s">
        <v>2747</v>
      </c>
      <c r="C24" s="1">
        <v>700.50000251457095</v>
      </c>
      <c r="D24" s="1">
        <v>0</v>
      </c>
      <c r="E24">
        <f>(R24-S24*(1000-T24)/(1000-U24))*AK24</f>
        <v>0.44477660604987773</v>
      </c>
      <c r="F24">
        <f>IF(AV24&lt;&gt;0,1/(1/AV24-1/N24),0)</f>
        <v>2.113630503506156</v>
      </c>
      <c r="G24">
        <f>((AY24-AL24/2)*S24-E24)/(AY24+AL24/2)</f>
        <v>383.03617981291092</v>
      </c>
      <c r="H24">
        <f>AL24*1000</f>
        <v>20.832781390497335</v>
      </c>
      <c r="I24">
        <f>(AQ24-AW24)</f>
        <v>1.2574360739042083</v>
      </c>
      <c r="J24">
        <f>(P24+AP24*D24)</f>
        <v>23.313840866088867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24.609272003173828</v>
      </c>
      <c r="P24" s="1">
        <v>23.313840866088867</v>
      </c>
      <c r="Q24" s="1">
        <v>24.831907272338867</v>
      </c>
      <c r="R24" s="1">
        <v>400.00762939453125</v>
      </c>
      <c r="S24" s="1">
        <v>392.21279907226563</v>
      </c>
      <c r="T24" s="1">
        <v>-5.9791360050439835E-2</v>
      </c>
      <c r="U24" s="1">
        <v>18.440643310546875</v>
      </c>
      <c r="V24" s="1">
        <v>-0.16870640218257904</v>
      </c>
      <c r="W24" s="1">
        <v>52.031841278076172</v>
      </c>
      <c r="X24" s="1">
        <v>300.64279174804688</v>
      </c>
      <c r="Y24" s="1">
        <v>48.882453918457031</v>
      </c>
      <c r="Z24" s="1">
        <v>2.3251266479492188</v>
      </c>
      <c r="AA24" s="1">
        <v>87.648506164550781</v>
      </c>
      <c r="AB24" s="1">
        <v>25.643795013427734</v>
      </c>
      <c r="AC24" s="1">
        <v>-0.9638373851776123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1.1053043814266426</v>
      </c>
      <c r="AL24">
        <f>(U24-T24)/(1000-U24)*AK24</f>
        <v>2.0832781390497334E-2</v>
      </c>
      <c r="AM24">
        <f>(P24+273.15)</f>
        <v>296.46384086608884</v>
      </c>
      <c r="AN24">
        <f>(O24+273.15)</f>
        <v>297.75927200317381</v>
      </c>
      <c r="AO24">
        <f>(Y24*AG24+Z24*AH24)*AI24</f>
        <v>7.8211924521358469</v>
      </c>
      <c r="AP24">
        <f>((AO24+0.00000010773*(AN24^4-AM24^4))-AL24*44100)/(L24*51.4+0.00000043092*AM24^3)</f>
        <v>-7.3928884319502428</v>
      </c>
      <c r="AQ24">
        <f>0.61365*EXP(17.502*J24/(240.97+J24))</f>
        <v>2.8737309127869581</v>
      </c>
      <c r="AR24">
        <f>AQ24*1000/AA24</f>
        <v>32.786992483269856</v>
      </c>
      <c r="AS24">
        <f>(AR24-U24)</f>
        <v>14.346349172722981</v>
      </c>
      <c r="AT24">
        <f>IF(D24,P24,(O24+P24)/2)</f>
        <v>23.961556434631348</v>
      </c>
      <c r="AU24">
        <f>0.61365*EXP(17.502*AT24/(240.97+AT24))</f>
        <v>2.9880651550457507</v>
      </c>
      <c r="AV24">
        <f>IF(AS24&lt;&gt;0,(1000-(AR24+U24)/2)/AS24*AL24,0)</f>
        <v>1.4149365861156011</v>
      </c>
      <c r="AW24">
        <f>U24*AA24/1000</f>
        <v>1.6162948388827498</v>
      </c>
      <c r="AX24">
        <f>(AU24-AW24)</f>
        <v>1.3717703161630008</v>
      </c>
      <c r="AY24">
        <f>1/(1.6/F24+1.37/N24)</f>
        <v>0.92845443571444397</v>
      </c>
      <c r="AZ24">
        <f>G24*AA24*0.001</f>
        <v>33.572548967577902</v>
      </c>
      <c r="BA24">
        <f>G24/S24</f>
        <v>0.97660295818733878</v>
      </c>
      <c r="BB24">
        <f>(1-AL24*AA24/AQ24/F24)*100</f>
        <v>69.938087421833117</v>
      </c>
      <c r="BC24">
        <f>(S24-E24/(N24/1.35))</f>
        <v>392.07251879254329</v>
      </c>
      <c r="BD24">
        <f>E24*BB24/100/BC24</f>
        <v>7.9339468251693706E-4</v>
      </c>
    </row>
    <row r="25" spans="1:56" x14ac:dyDescent="0.25">
      <c r="A25" s="1" t="s">
        <v>1</v>
      </c>
      <c r="B25" s="1" t="s">
        <v>2746</v>
      </c>
      <c r="K25" s="1">
        <v>2.72</v>
      </c>
    </row>
    <row r="26" spans="1:56" x14ac:dyDescent="0.25">
      <c r="A26" s="1" t="s">
        <v>1</v>
      </c>
      <c r="B26" s="1" t="s">
        <v>2745</v>
      </c>
      <c r="K26" s="1">
        <v>2.72</v>
      </c>
    </row>
    <row r="27" spans="1:56" x14ac:dyDescent="0.25">
      <c r="A27" s="1">
        <v>4</v>
      </c>
      <c r="B27" s="1" t="s">
        <v>2744</v>
      </c>
      <c r="C27" s="1">
        <v>907.00000250339508</v>
      </c>
      <c r="D27" s="1">
        <v>0</v>
      </c>
      <c r="E27">
        <f>(R27-S27*(1000-T27)/(1000-U27))*AK27</f>
        <v>-0.20019964860555969</v>
      </c>
      <c r="F27">
        <f>IF(AV27&lt;&gt;0,1/(1/AV27-1/N27),0)</f>
        <v>2.4881283779348786</v>
      </c>
      <c r="G27">
        <f>((AY27-AL27/2)*S27-E27)/(AY27+AL27/2)</f>
        <v>385.10944885620523</v>
      </c>
      <c r="H27">
        <f>AL27*1000</f>
        <v>20.835424331812998</v>
      </c>
      <c r="I27">
        <f>(AQ27-AW27)</f>
        <v>1.1316995356226718</v>
      </c>
      <c r="J27">
        <f>(P27+AP27*D27)</f>
        <v>22.575260162353516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24.529802322387695</v>
      </c>
      <c r="P27" s="1">
        <v>22.575260162353516</v>
      </c>
      <c r="Q27" s="1">
        <v>24.763053894042969</v>
      </c>
      <c r="R27" s="1">
        <v>399.94241333007813</v>
      </c>
      <c r="S27" s="1">
        <v>392.72100830078125</v>
      </c>
      <c r="T27" s="1">
        <v>-6.0290329158306122E-2</v>
      </c>
      <c r="U27" s="1">
        <v>18.441413879394531</v>
      </c>
      <c r="V27" s="1">
        <v>-0.17092280089855194</v>
      </c>
      <c r="W27" s="1">
        <v>52.281326293945313</v>
      </c>
      <c r="X27" s="1">
        <v>300.66006469726563</v>
      </c>
      <c r="Y27" s="1">
        <v>100.10233306884766</v>
      </c>
      <c r="Z27" s="1">
        <v>2.4866693019866943</v>
      </c>
      <c r="AA27" s="1">
        <v>87.647476196289063</v>
      </c>
      <c r="AB27" s="1">
        <v>26.649316787719727</v>
      </c>
      <c r="AC27" s="1">
        <v>-0.95435625314712524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1.1053678849164175</v>
      </c>
      <c r="AL27">
        <f>(U27-T27)/(1000-U27)*AK27</f>
        <v>2.0835424331812999E-2</v>
      </c>
      <c r="AM27">
        <f>(P27+273.15)</f>
        <v>295.72526016235349</v>
      </c>
      <c r="AN27">
        <f>(O27+273.15)</f>
        <v>297.67980232238767</v>
      </c>
      <c r="AO27">
        <f>(Y27*AG27+Z27*AH27)*AI27</f>
        <v>16.016372933021785</v>
      </c>
      <c r="AP27">
        <f>((AO27+0.00000010773*(AN27^4-AM27^4))-AL27*44100)/(L27*51.4+0.00000043092*AM27^3)</f>
        <v>-7.2705758727536454</v>
      </c>
      <c r="AQ27">
        <f>0.61365*EXP(17.502*J27/(240.97+J27))</f>
        <v>2.7480429196428187</v>
      </c>
      <c r="AR27">
        <f>AQ27*1000/AA27</f>
        <v>31.353360517631984</v>
      </c>
      <c r="AS27">
        <f>(AR27-U27)</f>
        <v>12.911946638237453</v>
      </c>
      <c r="AT27">
        <f>IF(D27,P27,(O27+P27)/2)</f>
        <v>23.552531242370605</v>
      </c>
      <c r="AU27">
        <f>0.61365*EXP(17.502*AT27/(240.97+AT27))</f>
        <v>2.9154110351436886</v>
      </c>
      <c r="AV27">
        <f>IF(AS27&lt;&gt;0,(1000-(AR27+U27)/2)/AS27*AL27,0)</f>
        <v>1.5734789860897269</v>
      </c>
      <c r="AW27">
        <f>U27*AA27/1000</f>
        <v>1.6163433840201469</v>
      </c>
      <c r="AX27">
        <f>(AU27-AW27)</f>
        <v>1.2990676511235417</v>
      </c>
      <c r="AY27">
        <f>1/(1.6/F27+1.37/N27)</f>
        <v>1.0382910657766862</v>
      </c>
      <c r="AZ27">
        <f>G27*AA27*0.001</f>
        <v>33.753871251590255</v>
      </c>
      <c r="BA27">
        <f>G27/S27</f>
        <v>0.9806184052197523</v>
      </c>
      <c r="BB27">
        <f>(1-AL27*AA27/AQ27/F27)*100</f>
        <v>73.291747776895662</v>
      </c>
      <c r="BC27">
        <f>(S27-E27/(N27/1.35))</f>
        <v>392.78415025187468</v>
      </c>
      <c r="BD27">
        <f>E27*BB27/100/BC27</f>
        <v>-3.7356349896534022E-4</v>
      </c>
    </row>
    <row r="28" spans="1:56" x14ac:dyDescent="0.25">
      <c r="A28" s="1" t="s">
        <v>1</v>
      </c>
      <c r="B28" s="1" t="s">
        <v>2743</v>
      </c>
      <c r="K28" s="1">
        <v>2.72</v>
      </c>
    </row>
    <row r="29" spans="1:56" x14ac:dyDescent="0.25">
      <c r="A29" s="1" t="s">
        <v>1</v>
      </c>
      <c r="B29" s="1" t="s">
        <v>2742</v>
      </c>
      <c r="K29" s="1">
        <v>2.72</v>
      </c>
    </row>
    <row r="30" spans="1:56" x14ac:dyDescent="0.25">
      <c r="A30" s="1">
        <v>5</v>
      </c>
      <c r="B30" s="1" t="s">
        <v>2741</v>
      </c>
      <c r="C30" s="1">
        <v>1114.0000025033951</v>
      </c>
      <c r="D30" s="1">
        <v>0</v>
      </c>
      <c r="E30">
        <f>(R30-S30*(1000-T30)/(1000-U30))*AK30</f>
        <v>0.66483394635902282</v>
      </c>
      <c r="F30">
        <f>IF(AV30&lt;&gt;0,1/(1/AV30-1/N30),0)</f>
        <v>2.59581939748707</v>
      </c>
      <c r="G30">
        <f>((AY30-AL30/2)*S30-E30)/(AY30+AL30/2)</f>
        <v>383.74777268251211</v>
      </c>
      <c r="H30">
        <f>AL30*1000</f>
        <v>20.920534283834819</v>
      </c>
      <c r="I30">
        <f>(AQ30-AW30)</f>
        <v>1.1065556987575409</v>
      </c>
      <c r="J30">
        <f>(P30+AP30*D30)</f>
        <v>22.463174819946289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24.465139389038086</v>
      </c>
      <c r="P30" s="1">
        <v>22.463174819946289</v>
      </c>
      <c r="Q30" s="1">
        <v>24.698827743530273</v>
      </c>
      <c r="R30" s="1">
        <v>399.98886108398438</v>
      </c>
      <c r="S30" s="1">
        <v>391.96884155273438</v>
      </c>
      <c r="T30" s="1">
        <v>-5.9879817068576813E-2</v>
      </c>
      <c r="U30" s="1">
        <v>18.516073226928711</v>
      </c>
      <c r="V30" s="1">
        <v>-0.17041224241256714</v>
      </c>
      <c r="W30" s="1">
        <v>52.694976806640625</v>
      </c>
      <c r="X30" s="1">
        <v>300.65869140625</v>
      </c>
      <c r="Y30" s="1">
        <v>149.65226745605469</v>
      </c>
      <c r="Z30" s="1">
        <v>2.2384088039398193</v>
      </c>
      <c r="AA30" s="1">
        <v>87.644920349121094</v>
      </c>
      <c r="AB30" s="1">
        <v>27.32655143737793</v>
      </c>
      <c r="AC30" s="1">
        <v>-0.93304985761642456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1.1053628360523895</v>
      </c>
      <c r="AL30">
        <f>(U30-T30)/(1000-U30)*AK30</f>
        <v>2.0920534283834818E-2</v>
      </c>
      <c r="AM30">
        <f>(P30+273.15)</f>
        <v>295.61317481994627</v>
      </c>
      <c r="AN30">
        <f>(O30+273.15)</f>
        <v>297.61513938903806</v>
      </c>
      <c r="AO30">
        <f>(Y30*AG30+Z30*AH30)*AI30</f>
        <v>23.944362257770536</v>
      </c>
      <c r="AP30">
        <f>((AO30+0.00000010773*(AN30^4-AM30^4))-AL30*44100)/(L30*51.4+0.00000043092*AM30^3)</f>
        <v>-7.2326337343723086</v>
      </c>
      <c r="AQ30">
        <f>0.61365*EXP(17.502*J30/(240.97+J30))</f>
        <v>2.7293954619102014</v>
      </c>
      <c r="AR30">
        <f>AQ30*1000/AA30</f>
        <v>31.141513404747727</v>
      </c>
      <c r="AS30">
        <f>(AR30-U30)</f>
        <v>12.625440177819016</v>
      </c>
      <c r="AT30">
        <f>IF(D30,P30,(O30+P30)/2)</f>
        <v>23.464157104492188</v>
      </c>
      <c r="AU30">
        <f>0.61365*EXP(17.502*AT30/(240.97+AT30))</f>
        <v>2.8999179150308412</v>
      </c>
      <c r="AV30">
        <f>IF(AS30&lt;&gt;0,(1000-(AR30+U30)/2)/AS30*AL30,0)</f>
        <v>1.6158725854078515</v>
      </c>
      <c r="AW30">
        <f>U30*AA30/1000</f>
        <v>1.6228397631526605</v>
      </c>
      <c r="AX30">
        <f>(AU30-AW30)</f>
        <v>1.2770781518781806</v>
      </c>
      <c r="AY30">
        <f>1/(1.6/F30+1.37/N30)</f>
        <v>1.0678705039781526</v>
      </c>
      <c r="AZ30">
        <f>G30*AA30*0.001</f>
        <v>33.633542970911407</v>
      </c>
      <c r="BA30">
        <f>G30/S30</f>
        <v>0.97902621841660797</v>
      </c>
      <c r="BB30">
        <f>(1-AL30*AA30/AQ30/F30)*100</f>
        <v>74.120338961841782</v>
      </c>
      <c r="BC30">
        <f>(S30-E30/(N30/1.35))</f>
        <v>391.75915630693777</v>
      </c>
      <c r="BD30">
        <f>E30*BB30/100/BC30</f>
        <v>1.2578574530842952E-3</v>
      </c>
    </row>
    <row r="31" spans="1:56" x14ac:dyDescent="0.25">
      <c r="A31" s="1" t="s">
        <v>1</v>
      </c>
      <c r="B31" s="1" t="s">
        <v>2740</v>
      </c>
      <c r="K31" s="1">
        <v>2.72</v>
      </c>
    </row>
    <row r="32" spans="1:56" x14ac:dyDescent="0.25">
      <c r="A32" s="1" t="s">
        <v>1</v>
      </c>
      <c r="B32" s="1" t="s">
        <v>2739</v>
      </c>
      <c r="K32" s="1">
        <v>2.72</v>
      </c>
    </row>
    <row r="33" spans="1:56" x14ac:dyDescent="0.25">
      <c r="A33" s="1">
        <v>6</v>
      </c>
      <c r="B33" s="1" t="s">
        <v>2738</v>
      </c>
      <c r="C33" s="1">
        <v>1319.500002514571</v>
      </c>
      <c r="D33" s="1">
        <v>0</v>
      </c>
      <c r="E33">
        <f>(R33-S33*(1000-T33)/(1000-U33))*AK33</f>
        <v>0.98641768314914935</v>
      </c>
      <c r="F33">
        <f>IF(AV33&lt;&gt;0,1/(1/AV33-1/N33),0)</f>
        <v>2.2077407641542401</v>
      </c>
      <c r="G33">
        <f>((AY33-AL33/2)*S33-E33)/(AY33+AL33/2)</f>
        <v>382.17253763351545</v>
      </c>
      <c r="H33">
        <f>AL33*1000</f>
        <v>20.923218438745486</v>
      </c>
      <c r="I33">
        <f>(AQ33-AW33)</f>
        <v>1.2268739612108686</v>
      </c>
      <c r="J33">
        <f>(P33+AP33*D33)</f>
        <v>23.176263809204102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24.441137313842773</v>
      </c>
      <c r="P33" s="1">
        <v>23.176263809204102</v>
      </c>
      <c r="Q33" s="1">
        <v>24.663528442382813</v>
      </c>
      <c r="R33" s="1">
        <v>399.9676513671875</v>
      </c>
      <c r="S33" s="1">
        <v>391.66128540039063</v>
      </c>
      <c r="T33" s="1">
        <v>-5.9419777244329453E-2</v>
      </c>
      <c r="U33" s="1">
        <v>18.519491195678711</v>
      </c>
      <c r="V33" s="1">
        <v>-0.16933900117874146</v>
      </c>
      <c r="W33" s="1">
        <v>52.778255462646484</v>
      </c>
      <c r="X33" s="1">
        <v>300.64834594726563</v>
      </c>
      <c r="Y33" s="1">
        <v>301.04833984375</v>
      </c>
      <c r="Z33" s="1">
        <v>2.3191275596618652</v>
      </c>
      <c r="AA33" s="1">
        <v>87.641220092773438</v>
      </c>
      <c r="AB33" s="1">
        <v>27.766422271728516</v>
      </c>
      <c r="AC33" s="1">
        <v>-0.91524350643157959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1.1053248012767116</v>
      </c>
      <c r="AL33">
        <f>(U33-T33)/(1000-U33)*AK33</f>
        <v>2.0923218438745485E-2</v>
      </c>
      <c r="AM33">
        <f>(P33+273.15)</f>
        <v>296.32626380920408</v>
      </c>
      <c r="AN33">
        <f>(O33+273.15)</f>
        <v>297.59113731384275</v>
      </c>
      <c r="AO33">
        <f>(Y33*AG33+Z33*AH33)*AI33</f>
        <v>48.167733298367239</v>
      </c>
      <c r="AP33">
        <f>((AO33+0.00000010773*(AN33^4-AM33^4))-AL33*44100)/(L33*51.4+0.00000043092*AM33^3)</f>
        <v>-7.0969301908233176</v>
      </c>
      <c r="AQ33">
        <f>0.61365*EXP(17.502*J33/(240.97+J33))</f>
        <v>2.8499447650975265</v>
      </c>
      <c r="AR33">
        <f>AQ33*1000/AA33</f>
        <v>32.518314579380466</v>
      </c>
      <c r="AS33">
        <f>(AR33-U33)</f>
        <v>13.998823383701755</v>
      </c>
      <c r="AT33">
        <f>IF(D33,P33,(O33+P33)/2)</f>
        <v>23.808700561523438</v>
      </c>
      <c r="AU33">
        <f>0.61365*EXP(17.502*AT33/(240.97+AT33))</f>
        <v>2.9607305970548659</v>
      </c>
      <c r="AV33">
        <f>IF(AS33&lt;&gt;0,(1000-(AR33+U33)/2)/AS33*AL33,0)</f>
        <v>1.4564996143212263</v>
      </c>
      <c r="AW33">
        <f>U33*AA33/1000</f>
        <v>1.6230708038866579</v>
      </c>
      <c r="AX33">
        <f>(AU33-AW33)</f>
        <v>1.3376597931682079</v>
      </c>
      <c r="AY33">
        <f>1/(1.6/F33+1.37/N33)</f>
        <v>0.95712995682822288</v>
      </c>
      <c r="AZ33">
        <f>G33*AA33*0.001</f>
        <v>33.494067484152666</v>
      </c>
      <c r="BA33">
        <f>G33/S33</f>
        <v>0.97577307709345096</v>
      </c>
      <c r="BB33">
        <f>(1-AL33*AA33/AQ33/F33)*100</f>
        <v>70.855783500295644</v>
      </c>
      <c r="BC33">
        <f>(S33-E33/(N33/1.35))</f>
        <v>391.35017427936259</v>
      </c>
      <c r="BD33">
        <f>E33*BB33/100/BC33</f>
        <v>1.7859554534958872E-3</v>
      </c>
    </row>
    <row r="34" spans="1:56" x14ac:dyDescent="0.25">
      <c r="A34" s="1" t="s">
        <v>1</v>
      </c>
      <c r="B34" s="1" t="s">
        <v>2737</v>
      </c>
      <c r="K34" s="1">
        <v>2.72</v>
      </c>
    </row>
    <row r="35" spans="1:56" x14ac:dyDescent="0.25">
      <c r="A35" s="1" t="s">
        <v>1</v>
      </c>
      <c r="B35" s="1" t="s">
        <v>2736</v>
      </c>
      <c r="K35" s="1">
        <v>2.72</v>
      </c>
    </row>
    <row r="36" spans="1:56" x14ac:dyDescent="0.25">
      <c r="A36" s="1">
        <v>7</v>
      </c>
      <c r="B36" s="1" t="s">
        <v>2735</v>
      </c>
      <c r="C36" s="1">
        <v>1525.500002514571</v>
      </c>
      <c r="D36" s="1">
        <v>0</v>
      </c>
      <c r="E36">
        <f>(R36-S36*(1000-T36)/(1000-U36))*AK36</f>
        <v>1.1992841421729239</v>
      </c>
      <c r="F36">
        <f>IF(AV36&lt;&gt;0,1/(1/AV36-1/N36),0)</f>
        <v>2.7536496702298607</v>
      </c>
      <c r="G36">
        <f>((AY36-AL36/2)*S36-E36)/(AY36+AL36/2)</f>
        <v>382.74934370376337</v>
      </c>
      <c r="H36">
        <f>AL36*1000</f>
        <v>21.470474861388695</v>
      </c>
      <c r="I36">
        <f>(AQ36-AW36)</f>
        <v>1.094611273480838</v>
      </c>
      <c r="J36">
        <f>(P36+AP36*D36)</f>
        <v>22.643489837646484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24.435836791992188</v>
      </c>
      <c r="P36" s="1">
        <v>22.643489837646484</v>
      </c>
      <c r="Q36" s="1">
        <v>24.654773712158203</v>
      </c>
      <c r="R36" s="1">
        <v>400.00442504882813</v>
      </c>
      <c r="S36" s="1">
        <v>391.318115234375</v>
      </c>
      <c r="T36" s="1">
        <v>-5.9702273458242416E-2</v>
      </c>
      <c r="U36" s="1">
        <v>18.996135711669922</v>
      </c>
      <c r="V36" s="1">
        <v>-0.17019735276699066</v>
      </c>
      <c r="W36" s="1">
        <v>54.153583526611328</v>
      </c>
      <c r="X36" s="1">
        <v>300.64447021484375</v>
      </c>
      <c r="Y36" s="1">
        <v>499.61886596679688</v>
      </c>
      <c r="Z36" s="1">
        <v>2.3468756675720215</v>
      </c>
      <c r="AA36" s="1">
        <v>87.640846252441406</v>
      </c>
      <c r="AB36" s="1">
        <v>28.001522064208984</v>
      </c>
      <c r="AC36" s="1">
        <v>-0.9321587085723877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1.1053105522604547</v>
      </c>
      <c r="AL36">
        <f>(U36-T36)/(1000-U36)*AK36</f>
        <v>2.1470474861388696E-2</v>
      </c>
      <c r="AM36">
        <f>(P36+273.15)</f>
        <v>295.79348983764646</v>
      </c>
      <c r="AN36">
        <f>(O36+273.15)</f>
        <v>297.58583679199216</v>
      </c>
      <c r="AO36">
        <f>(Y36*AG36+Z36*AH36)*AI36</f>
        <v>79.939016767911198</v>
      </c>
      <c r="AP36">
        <f>((AO36+0.00000010773*(AN36^4-AM36^4))-AL36*44100)/(L36*51.4+0.00000043092*AM36^3)</f>
        <v>-6.9887538689866444</v>
      </c>
      <c r="AQ36">
        <f>0.61365*EXP(17.502*J36/(240.97+J36))</f>
        <v>2.7594486827778133</v>
      </c>
      <c r="AR36">
        <f>AQ36*1000/AA36</f>
        <v>31.485874461201284</v>
      </c>
      <c r="AS36">
        <f>(AR36-U36)</f>
        <v>12.489738749531362</v>
      </c>
      <c r="AT36">
        <f>IF(D36,P36,(O36+P36)/2)</f>
        <v>23.539663314819336</v>
      </c>
      <c r="AU36">
        <f>0.61365*EXP(17.502*AT36/(240.97+AT36))</f>
        <v>2.9131506292563594</v>
      </c>
      <c r="AV36">
        <f>IF(AS36&lt;&gt;0,(1000-(AR36+U36)/2)/AS36*AL36,0)</f>
        <v>1.6756586279268231</v>
      </c>
      <c r="AW36">
        <f>U36*AA36/1000</f>
        <v>1.6648374092969753</v>
      </c>
      <c r="AX36">
        <f>(AU36-AW36)</f>
        <v>1.248313219959384</v>
      </c>
      <c r="AY36">
        <f>1/(1.6/F36+1.37/N36)</f>
        <v>1.1097369170454943</v>
      </c>
      <c r="AZ36">
        <f>G36*AA36*0.001</f>
        <v>33.54447638476438</v>
      </c>
      <c r="BA36">
        <f>G36/S36</f>
        <v>0.97810279872814099</v>
      </c>
      <c r="BB36">
        <f>(1-AL36*AA36/AQ36/F36)*100</f>
        <v>75.236204813262958</v>
      </c>
      <c r="BC36">
        <f>(S36-E36/(N36/1.35))</f>
        <v>390.93986711466226</v>
      </c>
      <c r="BD36">
        <f>E36*BB36/100/BC36</f>
        <v>2.3080170363734285E-3</v>
      </c>
    </row>
    <row r="37" spans="1:56" x14ac:dyDescent="0.25">
      <c r="A37" s="1" t="s">
        <v>1</v>
      </c>
      <c r="B37" s="1" t="s">
        <v>2734</v>
      </c>
      <c r="K37" s="1">
        <v>2.72</v>
      </c>
    </row>
    <row r="38" spans="1:56" x14ac:dyDescent="0.25">
      <c r="A38" s="1" t="s">
        <v>1</v>
      </c>
      <c r="B38" s="1" t="s">
        <v>2733</v>
      </c>
      <c r="K38" s="1">
        <v>2.72</v>
      </c>
    </row>
    <row r="39" spans="1:56" x14ac:dyDescent="0.25">
      <c r="A39" s="1">
        <v>8</v>
      </c>
      <c r="B39" s="1" t="s">
        <v>2732</v>
      </c>
      <c r="C39" s="1">
        <v>1732.0000025033951</v>
      </c>
      <c r="D39" s="1">
        <v>0</v>
      </c>
      <c r="E39">
        <f>(R39-S39*(1000-T39)/(1000-U39))*AK39</f>
        <v>1.2362929628114958</v>
      </c>
      <c r="F39">
        <f>IF(AV39&lt;&gt;0,1/(1/AV39-1/N39),0)</f>
        <v>2.9416325280805742</v>
      </c>
      <c r="G39">
        <f>((AY39-AL39/2)*S39-E39)/(AY39+AL39/2)</f>
        <v>382.67429601079243</v>
      </c>
      <c r="H39">
        <f>AL39*1000</f>
        <v>22.005752758381195</v>
      </c>
      <c r="I39">
        <f>(AQ39-AW39)</f>
        <v>1.0778267323713919</v>
      </c>
      <c r="J39">
        <f>(P39+AP39*D39)</f>
        <v>22.786834716796875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24.455078125</v>
      </c>
      <c r="P39" s="1">
        <v>22.786834716796875</v>
      </c>
      <c r="Q39" s="1">
        <v>24.653587341308594</v>
      </c>
      <c r="R39" s="1">
        <v>400.00341796875</v>
      </c>
      <c r="S39" s="1">
        <v>391.09814453125</v>
      </c>
      <c r="T39" s="1">
        <v>-5.9140715748071671E-2</v>
      </c>
      <c r="U39" s="1">
        <v>19.463251113891602</v>
      </c>
      <c r="V39" s="1">
        <v>-0.16839683055877686</v>
      </c>
      <c r="W39" s="1">
        <v>55.419517517089844</v>
      </c>
      <c r="X39" s="1">
        <v>300.63253784179688</v>
      </c>
      <c r="Y39" s="1">
        <v>749.8111572265625</v>
      </c>
      <c r="Z39" s="1">
        <v>2.4264585971832275</v>
      </c>
      <c r="AA39" s="1">
        <v>87.637954711914063</v>
      </c>
      <c r="AB39" s="1">
        <v>28.20539665222168</v>
      </c>
      <c r="AC39" s="1">
        <v>-0.95070564746856689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1.1052666832419</v>
      </c>
      <c r="AL39">
        <f>(U39-T39)/(1000-U39)*AK39</f>
        <v>2.2005752758381195E-2</v>
      </c>
      <c r="AM39">
        <f>(P39+273.15)</f>
        <v>295.93683471679685</v>
      </c>
      <c r="AN39">
        <f>(O39+273.15)</f>
        <v>297.60507812499998</v>
      </c>
      <c r="AO39">
        <f>(Y39*AG39+Z39*AH39)*AI39</f>
        <v>119.96978247471634</v>
      </c>
      <c r="AP39">
        <f>((AO39+0.00000010773*(AN39^4-AM39^4))-AL39*44100)/(L39*51.4+0.00000043092*AM39^3)</f>
        <v>-6.8636676268961354</v>
      </c>
      <c r="AQ39">
        <f>0.61365*EXP(17.502*J39/(240.97+J39))</f>
        <v>2.7835462520372349</v>
      </c>
      <c r="AR39">
        <f>AQ39*1000/AA39</f>
        <v>31.76188058230462</v>
      </c>
      <c r="AS39">
        <f>(AR39-U39)</f>
        <v>12.298629468413019</v>
      </c>
      <c r="AT39">
        <f>IF(D39,P39,(O39+P39)/2)</f>
        <v>23.620956420898438</v>
      </c>
      <c r="AU39">
        <f>0.61365*EXP(17.502*AT39/(240.97+AT39))</f>
        <v>2.9274565220954485</v>
      </c>
      <c r="AV39">
        <f>IF(AS39&lt;&gt;0,(1000-(AR39+U39)/2)/AS39*AL39,0)</f>
        <v>1.7434567828789971</v>
      </c>
      <c r="AW39">
        <f>U39*AA39/1000</f>
        <v>1.705719519665843</v>
      </c>
      <c r="AX39">
        <f>(AU39-AW39)</f>
        <v>1.2217370024296055</v>
      </c>
      <c r="AY39">
        <f>1/(1.6/F39+1.37/N39)</f>
        <v>1.1574300568252054</v>
      </c>
      <c r="AZ39">
        <f>G39*AA39*0.001</f>
        <v>33.536792623207425</v>
      </c>
      <c r="BA39">
        <f>G39/S39</f>
        <v>0.97846103685673591</v>
      </c>
      <c r="BB39">
        <f>(1-AL39*AA39/AQ39/F39)*100</f>
        <v>76.447251132918609</v>
      </c>
      <c r="BC39">
        <f>(S39-E39/(N39/1.35))</f>
        <v>390.70822401770909</v>
      </c>
      <c r="BD39">
        <f>E39*BB39/100/BC39</f>
        <v>2.418971313939546E-3</v>
      </c>
    </row>
    <row r="40" spans="1:56" x14ac:dyDescent="0.25">
      <c r="A40" s="1" t="s">
        <v>1</v>
      </c>
      <c r="B40" s="1" t="s">
        <v>2731</v>
      </c>
      <c r="K40" s="1">
        <v>2.72</v>
      </c>
    </row>
    <row r="41" spans="1:56" x14ac:dyDescent="0.25">
      <c r="A41" s="1" t="s">
        <v>1</v>
      </c>
      <c r="B41" s="1" t="s">
        <v>2730</v>
      </c>
      <c r="K41" s="1">
        <v>2.72</v>
      </c>
    </row>
    <row r="42" spans="1:56" x14ac:dyDescent="0.25">
      <c r="A42" s="1">
        <v>9</v>
      </c>
      <c r="B42" s="1" t="s">
        <v>2729</v>
      </c>
      <c r="C42" s="1">
        <v>1938.0000025033951</v>
      </c>
      <c r="D42" s="1">
        <v>0</v>
      </c>
      <c r="E42">
        <f>(R42-S42*(1000-T42)/(1000-U42))*AK42</f>
        <v>1.3610558896204119</v>
      </c>
      <c r="F42">
        <f>IF(AV42&lt;&gt;0,1/(1/AV42-1/N42),0)</f>
        <v>3.1438900294349907</v>
      </c>
      <c r="G42">
        <f>((AY42-AL42/2)*S42-E42)/(AY42+AL42/2)</f>
        <v>382.45546098357039</v>
      </c>
      <c r="H42">
        <f>AL42*1000</f>
        <v>22.62520159048875</v>
      </c>
      <c r="I42">
        <f>(AQ42-AW42)</f>
        <v>1.0653194626190265</v>
      </c>
      <c r="J42">
        <f>(P42+AP42*D42)</f>
        <v>22.989980697631836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24.497642517089844</v>
      </c>
      <c r="P42" s="1">
        <v>22.989980697631836</v>
      </c>
      <c r="Q42" s="1">
        <v>24.676958084106445</v>
      </c>
      <c r="R42" s="1">
        <v>400.06732177734375</v>
      </c>
      <c r="S42" s="1">
        <v>390.83572387695313</v>
      </c>
      <c r="T42" s="1">
        <v>-5.9310145676136017E-2</v>
      </c>
      <c r="U42" s="1">
        <v>20.000804901123047</v>
      </c>
      <c r="V42" s="1">
        <v>-0.16843642294406891</v>
      </c>
      <c r="W42" s="1">
        <v>56.800804138183594</v>
      </c>
      <c r="X42" s="1">
        <v>300.644775390625</v>
      </c>
      <c r="Y42" s="1">
        <v>998.93597412109375</v>
      </c>
      <c r="Z42" s="1">
        <v>2.2986719608306885</v>
      </c>
      <c r="AA42" s="1">
        <v>87.631111145019531</v>
      </c>
      <c r="AB42" s="1">
        <v>28.351800918579102</v>
      </c>
      <c r="AC42" s="1">
        <v>-0.9727814793586731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1.1053116742302387</v>
      </c>
      <c r="AL42">
        <f>(U42-T42)/(1000-U42)*AK42</f>
        <v>2.2625201590488749E-2</v>
      </c>
      <c r="AM42">
        <f>(P42+273.15)</f>
        <v>296.13998069763181</v>
      </c>
      <c r="AN42">
        <f>(O42+273.15)</f>
        <v>297.64764251708982</v>
      </c>
      <c r="AO42">
        <f>(Y42*AG42+Z42*AH42)*AI42</f>
        <v>159.82975228690157</v>
      </c>
      <c r="AP42">
        <f>((AO42+0.00000010773*(AN42^4-AM42^4))-AL42*44100)/(L42*51.4+0.00000043092*AM42^3)</f>
        <v>-6.7736266240851917</v>
      </c>
      <c r="AQ42">
        <f>0.61365*EXP(17.502*J42/(240.97+J42))</f>
        <v>2.8180122198991917</v>
      </c>
      <c r="AR42">
        <f>AQ42*1000/AA42</f>
        <v>32.157668470455675</v>
      </c>
      <c r="AS42">
        <f>(AR42-U42)</f>
        <v>12.156863569332629</v>
      </c>
      <c r="AT42">
        <f>IF(D42,P42,(O42+P42)/2)</f>
        <v>23.74381160736084</v>
      </c>
      <c r="AU42">
        <f>0.61365*EXP(17.502*AT42/(240.97+AT42))</f>
        <v>2.9491930600446468</v>
      </c>
      <c r="AV42">
        <f>IF(AS42&lt;&gt;0,(1000-(AR42+U42)/2)/AS42*AL42,0)</f>
        <v>1.8125689638183831</v>
      </c>
      <c r="AW42">
        <f>U42*AA42/1000</f>
        <v>1.7526927572801652</v>
      </c>
      <c r="AX42">
        <f>(AU42-AW42)</f>
        <v>1.1965003027644816</v>
      </c>
      <c r="AY42">
        <f>1/(1.6/F42+1.37/N42)</f>
        <v>1.2062855892517843</v>
      </c>
      <c r="AZ42">
        <f>G42*AA42*0.001</f>
        <v>33.514997009470939</v>
      </c>
      <c r="BA42">
        <f>G42/S42</f>
        <v>0.97855809389619386</v>
      </c>
      <c r="BB42">
        <f>(1-AL42*AA42/AQ42/F42)*100</f>
        <v>77.621006119209497</v>
      </c>
      <c r="BC42">
        <f>(S42-E42/(N42/1.35))</f>
        <v>390.40645377075452</v>
      </c>
      <c r="BD42">
        <f>E42*BB42/100/BC42</f>
        <v>2.7060650897653303E-3</v>
      </c>
    </row>
    <row r="43" spans="1:56" x14ac:dyDescent="0.25">
      <c r="A43" s="1" t="s">
        <v>1</v>
      </c>
      <c r="B43" s="1" t="s">
        <v>2728</v>
      </c>
      <c r="K43" s="1">
        <v>2.72</v>
      </c>
    </row>
    <row r="44" spans="1:56" x14ac:dyDescent="0.25">
      <c r="A44" s="1" t="s">
        <v>1</v>
      </c>
      <c r="B44" s="1" t="s">
        <v>2727</v>
      </c>
      <c r="K44" s="1">
        <v>2.72</v>
      </c>
    </row>
    <row r="45" spans="1:56" x14ac:dyDescent="0.25">
      <c r="A45" s="1">
        <v>10</v>
      </c>
      <c r="B45" s="1" t="s">
        <v>2726</v>
      </c>
      <c r="C45" s="1">
        <v>2145.0000025033951</v>
      </c>
      <c r="D45" s="1">
        <v>0</v>
      </c>
      <c r="E45">
        <f>(R45-S45*(1000-T45)/(1000-U45))*AK45</f>
        <v>1.4467816326681304</v>
      </c>
      <c r="F45">
        <f>IF(AV45&lt;&gt;0,1/(1/AV45-1/N45),0)</f>
        <v>3.3411608918467399</v>
      </c>
      <c r="G45">
        <f>((AY45-AL45/2)*S45-E45)/(AY45+AL45/2)</f>
        <v>382.2168806753009</v>
      </c>
      <c r="H45">
        <f>AL45*1000</f>
        <v>23.223378900410779</v>
      </c>
      <c r="I45">
        <f>(AQ45-AW45)</f>
        <v>1.0557681282434046</v>
      </c>
      <c r="J45">
        <f>(P45+AP45*D45)</f>
        <v>23.200508117675781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24.563749313354492</v>
      </c>
      <c r="P45" s="1">
        <v>23.200508117675781</v>
      </c>
      <c r="Q45" s="1">
        <v>24.723928451538086</v>
      </c>
      <c r="R45" s="1">
        <v>400.05569458007813</v>
      </c>
      <c r="S45" s="1">
        <v>390.54171752929688</v>
      </c>
      <c r="T45" s="1">
        <v>-5.6750539690256119E-2</v>
      </c>
      <c r="U45" s="1">
        <v>20.521665573120117</v>
      </c>
      <c r="V45" s="1">
        <v>-0.1605328768491745</v>
      </c>
      <c r="W45" s="1">
        <v>58.050586700439453</v>
      </c>
      <c r="X45" s="1">
        <v>300.66107177734375</v>
      </c>
      <c r="Y45" s="1">
        <v>1249.6846923828125</v>
      </c>
      <c r="Z45" s="1">
        <v>2.3889997005462646</v>
      </c>
      <c r="AA45" s="1">
        <v>87.632057189941406</v>
      </c>
      <c r="AB45" s="1">
        <v>28.487321853637695</v>
      </c>
      <c r="AC45" s="1">
        <v>-0.99124044179916382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1.1053715874167047</v>
      </c>
      <c r="AL45">
        <f>(U45-T45)/(1000-U45)*AK45</f>
        <v>2.322337890041078E-2</v>
      </c>
      <c r="AM45">
        <f>(P45+273.15)</f>
        <v>296.35050811767576</v>
      </c>
      <c r="AN45">
        <f>(O45+273.15)</f>
        <v>297.71374931335447</v>
      </c>
      <c r="AO45">
        <f>(Y45*AG45+Z45*AH45)*AI45</f>
        <v>199.94954631202927</v>
      </c>
      <c r="AP45">
        <f>((AO45+0.00000010773*(AN45^4-AM45^4))-AL45*44100)/(L45*51.4+0.00000043092*AM45^3)</f>
        <v>-6.6722015741672056</v>
      </c>
      <c r="AQ45">
        <f>0.61365*EXP(17.502*J45/(240.97+J45))</f>
        <v>2.8541238993799185</v>
      </c>
      <c r="AR45">
        <f>AQ45*1000/AA45</f>
        <v>32.569404289957951</v>
      </c>
      <c r="AS45">
        <f>(AR45-U45)</f>
        <v>12.047738716837834</v>
      </c>
      <c r="AT45">
        <f>IF(D45,P45,(O45+P45)/2)</f>
        <v>23.882128715515137</v>
      </c>
      <c r="AU45">
        <f>0.61365*EXP(17.502*AT45/(240.97+AT45))</f>
        <v>2.9738340246921897</v>
      </c>
      <c r="AV45">
        <f>IF(AS45&lt;&gt;0,(1000-(AR45+U45)/2)/AS45*AL45,0)</f>
        <v>1.8764435730155997</v>
      </c>
      <c r="AW45">
        <f>U45*AA45/1000</f>
        <v>1.7983557711365139</v>
      </c>
      <c r="AX45">
        <f>(AU45-AW45)</f>
        <v>1.1754782535556758</v>
      </c>
      <c r="AY45">
        <f>1/(1.6/F45+1.37/N45)</f>
        <v>1.2516538975769176</v>
      </c>
      <c r="AZ45">
        <f>G45*AA45*0.001</f>
        <v>33.494451546298983</v>
      </c>
      <c r="BA45">
        <f>G45/S45</f>
        <v>0.9786838729888786</v>
      </c>
      <c r="BB45">
        <f>(1-AL45*AA45/AQ45/F45)*100</f>
        <v>78.658831077436943</v>
      </c>
      <c r="BC45">
        <f>(S45-E45/(N45/1.35))</f>
        <v>390.08540995968281</v>
      </c>
      <c r="BD45">
        <f>E45*BB45/100/BC45</f>
        <v>2.9173649960849059E-3</v>
      </c>
    </row>
    <row r="46" spans="1:56" x14ac:dyDescent="0.25">
      <c r="A46" s="1" t="s">
        <v>1</v>
      </c>
      <c r="B46" s="1" t="s">
        <v>2725</v>
      </c>
      <c r="K46" s="1">
        <v>2.72</v>
      </c>
    </row>
    <row r="47" spans="1:56" x14ac:dyDescent="0.25">
      <c r="A47" s="1" t="s">
        <v>1</v>
      </c>
      <c r="B47" s="1" t="s">
        <v>2724</v>
      </c>
      <c r="K47" s="1">
        <v>2.72</v>
      </c>
    </row>
    <row r="48" spans="1:56" x14ac:dyDescent="0.25">
      <c r="A48" s="1">
        <v>11</v>
      </c>
      <c r="B48" s="1" t="s">
        <v>2723</v>
      </c>
      <c r="C48" s="1">
        <v>2352.0000025033951</v>
      </c>
      <c r="D48" s="1">
        <v>0</v>
      </c>
      <c r="E48">
        <f>(R48-S48*(1000-T48)/(1000-U48))*AK48</f>
        <v>1.4596620899647912</v>
      </c>
      <c r="F48">
        <f>IF(AV48&lt;&gt;0,1/(1/AV48-1/N48),0)</f>
        <v>3.3275360969735419</v>
      </c>
      <c r="G48">
        <f>((AY48-AL48/2)*S48-E48)/(AY48+AL48/2)</f>
        <v>381.6738078044487</v>
      </c>
      <c r="H48">
        <f>AL48*1000</f>
        <v>23.966367595158705</v>
      </c>
      <c r="I48">
        <f>(AQ48-AW48)</f>
        <v>1.0910439582894256</v>
      </c>
      <c r="J48">
        <f>(P48+AP48*D48)</f>
        <v>23.724206924438477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24.653842926025391</v>
      </c>
      <c r="P48" s="1">
        <v>23.724206924438477</v>
      </c>
      <c r="Q48" s="1">
        <v>24.787734985351563</v>
      </c>
      <c r="R48" s="1">
        <v>400.03329467773438</v>
      </c>
      <c r="S48" s="1">
        <v>390.25131225585938</v>
      </c>
      <c r="T48" s="1">
        <v>-5.7698361575603485E-2</v>
      </c>
      <c r="U48" s="1">
        <v>21.165435791015625</v>
      </c>
      <c r="V48" s="1">
        <v>-0.16232842206954956</v>
      </c>
      <c r="W48" s="1">
        <v>59.546779632568359</v>
      </c>
      <c r="X48" s="1">
        <v>300.65670776367188</v>
      </c>
      <c r="Y48" s="1">
        <v>1600.10009765625</v>
      </c>
      <c r="Z48" s="1">
        <v>2.2347757816314697</v>
      </c>
      <c r="AA48" s="1">
        <v>87.627349853515625</v>
      </c>
      <c r="AB48" s="1">
        <v>28.770114898681641</v>
      </c>
      <c r="AC48" s="1">
        <v>-1.0076647996902466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1.1053555432487934</v>
      </c>
      <c r="AL48">
        <f>(U48-T48)/(1000-U48)*AK48</f>
        <v>2.3966367595158706E-2</v>
      </c>
      <c r="AM48">
        <f>(P48+273.15)</f>
        <v>296.87420692443845</v>
      </c>
      <c r="AN48">
        <f>(O48+273.15)</f>
        <v>297.80384292602537</v>
      </c>
      <c r="AO48">
        <f>(Y48*AG48+Z48*AH48)*AI48</f>
        <v>256.01600990259612</v>
      </c>
      <c r="AP48">
        <f>((AO48+0.00000010773*(AN48^4-AM48^4))-AL48*44100)/(L48*51.4+0.00000043092*AM48^3)</f>
        <v>-6.516908522294341</v>
      </c>
      <c r="AQ48">
        <f>0.61365*EXP(17.502*J48/(240.97+J48))</f>
        <v>2.9457150051508729</v>
      </c>
      <c r="AR48">
        <f>AQ48*1000/AA48</f>
        <v>33.616388149078439</v>
      </c>
      <c r="AS48">
        <f>(AR48-U48)</f>
        <v>12.450952358062814</v>
      </c>
      <c r="AT48">
        <f>IF(D48,P48,(O48+P48)/2)</f>
        <v>24.189024925231934</v>
      </c>
      <c r="AU48">
        <f>0.61365*EXP(17.502*AT48/(240.97+AT48))</f>
        <v>3.029150851750849</v>
      </c>
      <c r="AV48">
        <f>IF(AS48&lt;&gt;0,(1000-(AR48+U48)/2)/AS48*AL48,0)</f>
        <v>1.8721384726063321</v>
      </c>
      <c r="AW48">
        <f>U48*AA48/1000</f>
        <v>1.8546710468614473</v>
      </c>
      <c r="AX48">
        <f>(AU48-AW48)</f>
        <v>1.1744798048894016</v>
      </c>
      <c r="AY48">
        <f>1/(1.6/F48+1.37/N48)</f>
        <v>1.2485895801376958</v>
      </c>
      <c r="AZ48">
        <f>G48*AA48*0.001</f>
        <v>33.445064286403912</v>
      </c>
      <c r="BA48">
        <f>G48/S48</f>
        <v>0.97802056218125655</v>
      </c>
      <c r="BB48">
        <f>(1-AL48*AA48/AQ48/F48)*100</f>
        <v>78.574627010149896</v>
      </c>
      <c r="BC48">
        <f>(S48-E48/(N48/1.35))</f>
        <v>389.79094225551501</v>
      </c>
      <c r="BD48">
        <f>E48*BB48/100/BC48</f>
        <v>2.9424081436108997E-3</v>
      </c>
    </row>
    <row r="49" spans="1:56" x14ac:dyDescent="0.25">
      <c r="A49" s="1" t="s">
        <v>1</v>
      </c>
      <c r="B49" s="1" t="s">
        <v>2722</v>
      </c>
      <c r="K49" s="1">
        <v>2.72</v>
      </c>
    </row>
    <row r="50" spans="1:56" x14ac:dyDescent="0.25">
      <c r="A50" s="1" t="s">
        <v>1</v>
      </c>
      <c r="B50" s="1" t="s">
        <v>2721</v>
      </c>
      <c r="K50" s="1">
        <v>2.72</v>
      </c>
    </row>
    <row r="51" spans="1:56" x14ac:dyDescent="0.25">
      <c r="A51" s="1">
        <v>12</v>
      </c>
      <c r="B51" s="1" t="s">
        <v>2720</v>
      </c>
      <c r="C51" s="1">
        <v>2559.0000025033951</v>
      </c>
      <c r="D51" s="1">
        <v>0</v>
      </c>
      <c r="E51">
        <f>(R51-S51*(1000-T51)/(1000-U51))*AK51</f>
        <v>1.5695040462879943</v>
      </c>
      <c r="F51">
        <f>IF(AV51&lt;&gt;0,1/(1/AV51-1/N51),0)</f>
        <v>3.7301320265646236</v>
      </c>
      <c r="G51">
        <f>((AY51-AL51/2)*S51-E51)/(AY51+AL51/2)</f>
        <v>381.44681512186088</v>
      </c>
      <c r="H51">
        <f>AL51*1000</f>
        <v>24.915649468988949</v>
      </c>
      <c r="I51">
        <f>(AQ51-AW51)</f>
        <v>1.0646046957675879</v>
      </c>
      <c r="J51">
        <f>(P51+AP51*D51)</f>
        <v>23.980398178100586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24.773778915405273</v>
      </c>
      <c r="P51" s="1">
        <v>23.980398178100586</v>
      </c>
      <c r="Q51" s="1">
        <v>24.877552032470703</v>
      </c>
      <c r="R51" s="1">
        <v>400.02572631835938</v>
      </c>
      <c r="S51" s="1">
        <v>389.81906127929688</v>
      </c>
      <c r="T51" s="1">
        <v>-5.5070884525775909E-2</v>
      </c>
      <c r="U51" s="1">
        <v>21.989898681640625</v>
      </c>
      <c r="V51" s="1">
        <v>-0.15382426977157593</v>
      </c>
      <c r="W51" s="1">
        <v>61.42230224609375</v>
      </c>
      <c r="X51" s="1">
        <v>300.65951538085938</v>
      </c>
      <c r="Y51" s="1">
        <v>2000.4288330078125</v>
      </c>
      <c r="Z51" s="1">
        <v>2.3516638278961182</v>
      </c>
      <c r="AA51" s="1">
        <v>87.624099731445313</v>
      </c>
      <c r="AB51" s="1">
        <v>29.042030334472656</v>
      </c>
      <c r="AC51" s="1">
        <v>-1.0401774644851685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1.1053658653708063</v>
      </c>
      <c r="AL51">
        <f>(U51-T51)/(1000-U51)*AK51</f>
        <v>2.491564946898895E-2</v>
      </c>
      <c r="AM51">
        <f>(P51+273.15)</f>
        <v>297.13039817810056</v>
      </c>
      <c r="AN51">
        <f>(O51+273.15)</f>
        <v>297.92377891540525</v>
      </c>
      <c r="AO51">
        <f>(Y51*AG51+Z51*AH51)*AI51</f>
        <v>320.068606127159</v>
      </c>
      <c r="AP51">
        <f>((AO51+0.00000010773*(AN51^4-AM51^4))-AL51*44100)/(L51*51.4+0.00000043092*AM51^3)</f>
        <v>-6.3450070403520966</v>
      </c>
      <c r="AQ51">
        <f>0.61365*EXP(17.502*J51/(240.97+J51))</f>
        <v>2.9914497709320438</v>
      </c>
      <c r="AR51">
        <f>AQ51*1000/AA51</f>
        <v>34.139577811359977</v>
      </c>
      <c r="AS51">
        <f>(AR51-U51)</f>
        <v>12.149679129719352</v>
      </c>
      <c r="AT51">
        <f>IF(D51,P51,(O51+P51)/2)</f>
        <v>24.37708854675293</v>
      </c>
      <c r="AU51">
        <f>0.61365*EXP(17.502*AT51/(240.97+AT51))</f>
        <v>3.0634912863539054</v>
      </c>
      <c r="AV51">
        <f>IF(AS51&lt;&gt;0,(1000-(AR51+U51)/2)/AS51*AL51,0)</f>
        <v>1.9931718385191297</v>
      </c>
      <c r="AW51">
        <f>U51*AA51/1000</f>
        <v>1.9268450751644559</v>
      </c>
      <c r="AX51">
        <f>(AU51-AW51)</f>
        <v>1.1366462111894495</v>
      </c>
      <c r="AY51">
        <f>1/(1.6/F51+1.37/N51)</f>
        <v>1.335101590182227</v>
      </c>
      <c r="AZ51">
        <f>G51*AA51*0.001</f>
        <v>33.423933770480126</v>
      </c>
      <c r="BA51">
        <f>G51/S51</f>
        <v>0.97852273788264688</v>
      </c>
      <c r="BB51">
        <f>(1-AL51*AA51/AQ51/F51)*100</f>
        <v>80.434549034865768</v>
      </c>
      <c r="BC51">
        <f>(S51-E51/(N51/1.35))</f>
        <v>389.32404768450829</v>
      </c>
      <c r="BD51">
        <f>E51*BB51/100/BC51</f>
        <v>3.2426034539195319E-3</v>
      </c>
    </row>
    <row r="52" spans="1:56" x14ac:dyDescent="0.25">
      <c r="A52" s="1" t="s">
        <v>1</v>
      </c>
      <c r="B52" s="1" t="s">
        <v>2719</v>
      </c>
    </row>
    <row r="53" spans="1:56" x14ac:dyDescent="0.25">
      <c r="A53" s="1" t="s">
        <v>1</v>
      </c>
      <c r="B53" s="1" t="s">
        <v>2718</v>
      </c>
    </row>
    <row r="54" spans="1:56" x14ac:dyDescent="0.25">
      <c r="A54" s="1" t="s">
        <v>1</v>
      </c>
      <c r="B54" s="1" t="s">
        <v>2717</v>
      </c>
    </row>
    <row r="55" spans="1:56" x14ac:dyDescent="0.25">
      <c r="A55" s="1" t="s">
        <v>1</v>
      </c>
      <c r="B55" s="1" t="s">
        <v>2716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0065B-E3F7-4BF3-A0A1-30590E36D6B7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2806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2805</v>
      </c>
    </row>
    <row r="12" spans="1:60" x14ac:dyDescent="0.25">
      <c r="A12" s="1" t="s">
        <v>1</v>
      </c>
      <c r="B12" s="1" t="s">
        <v>2804</v>
      </c>
    </row>
    <row r="13" spans="1:60" x14ac:dyDescent="0.25">
      <c r="A13" s="1" t="s">
        <v>1</v>
      </c>
      <c r="B13" s="1" t="s">
        <v>2803</v>
      </c>
    </row>
    <row r="14" spans="1:60" x14ac:dyDescent="0.25">
      <c r="A14" s="1" t="s">
        <v>1</v>
      </c>
      <c r="B14" s="1" t="s">
        <v>2802</v>
      </c>
    </row>
    <row r="15" spans="1:60" x14ac:dyDescent="0.25">
      <c r="A15" s="1" t="s">
        <v>1</v>
      </c>
      <c r="B15" s="1" t="s">
        <v>2801</v>
      </c>
    </row>
    <row r="16" spans="1:60" x14ac:dyDescent="0.25">
      <c r="A16" s="1" t="s">
        <v>1</v>
      </c>
      <c r="B16" s="1" t="s">
        <v>2800</v>
      </c>
    </row>
    <row r="17" spans="1:60" x14ac:dyDescent="0.25">
      <c r="A17" s="1" t="s">
        <v>1</v>
      </c>
      <c r="B17" s="1" t="s">
        <v>2799</v>
      </c>
    </row>
    <row r="18" spans="1:60" x14ac:dyDescent="0.25">
      <c r="A18" s="1">
        <v>1</v>
      </c>
      <c r="B18" s="1" t="s">
        <v>2798</v>
      </c>
      <c r="C18" s="1">
        <v>245.50000378862023</v>
      </c>
      <c r="D18" s="1">
        <v>0</v>
      </c>
      <c r="E18">
        <f>(R18-S18*(1000-T18)/(1000-U18))*AO18</f>
        <v>-1.6301759873722013</v>
      </c>
      <c r="F18">
        <f>IF(AZ18&lt;&gt;0,1/(1/AZ18-1/N18),0)</f>
        <v>2.6204229652083963</v>
      </c>
      <c r="G18">
        <f>((BC18-AP18/2)*S18-E18)/(BC18+AP18/2)</f>
        <v>385.71208723591394</v>
      </c>
      <c r="H18">
        <f>AP18*1000</f>
        <v>23.084916995932431</v>
      </c>
      <c r="I18">
        <f>(AU18-BA18)</f>
        <v>1.2108624358083158</v>
      </c>
      <c r="J18">
        <f>(P18+AT18*D18)</f>
        <v>24.005191802978516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25.076066970825195</v>
      </c>
      <c r="P18" s="1">
        <v>24.005191802978516</v>
      </c>
      <c r="Q18" s="1">
        <v>25.185548782348633</v>
      </c>
      <c r="R18" s="1">
        <v>399.285400390625</v>
      </c>
      <c r="S18" s="1">
        <v>392.55514526367188</v>
      </c>
      <c r="T18" s="1">
        <v>-0.11293324828147888</v>
      </c>
      <c r="U18" s="1">
        <v>20.366689682006836</v>
      </c>
      <c r="V18" s="1">
        <v>-0.30988374352455139</v>
      </c>
      <c r="W18" s="1">
        <v>55.885280609130859</v>
      </c>
      <c r="X18" s="1">
        <v>300.35772705078125</v>
      </c>
      <c r="Y18" s="1">
        <v>-8.3186015486717224E-2</v>
      </c>
      <c r="Z18" s="1">
        <v>2.9316835403442383</v>
      </c>
      <c r="AA18" s="1">
        <v>87.645378112792969</v>
      </c>
      <c r="AB18" s="1">
        <v>4.1392183303833008</v>
      </c>
      <c r="AC18" s="1">
        <v>-0.58791744709014893</v>
      </c>
      <c r="AD18" s="1">
        <v>4.985383152961731E-2</v>
      </c>
      <c r="AE18" s="1">
        <v>1.3433371670544147E-2</v>
      </c>
      <c r="AF18" s="1">
        <v>3.0566172674298286E-2</v>
      </c>
      <c r="AG18" s="1">
        <v>3.2024182379245758E-2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1.1042563494514015</v>
      </c>
      <c r="AP18">
        <f>(U18-T18)/(1000-U18)*AO18</f>
        <v>2.3084916995932431E-2</v>
      </c>
      <c r="AQ18">
        <f>(P18+273.15)</f>
        <v>297.15519180297849</v>
      </c>
      <c r="AR18">
        <f>(O18+273.15)</f>
        <v>298.22606697082517</v>
      </c>
      <c r="AS18">
        <f>(Y18*AK18+Z18*AL18)*AM18</f>
        <v>-1.3309762180378382E-2</v>
      </c>
      <c r="AT18">
        <f>((AS18+0.00000010773*(AR18^4-AQ18^4))-AP18*44100)/(L18*0.92*2*29.3+0.00000043092*AQ18^3)</f>
        <v>-7.9398510303874268</v>
      </c>
      <c r="AU18">
        <f>0.61365*EXP(17.502*J18/(240.97+J18))</f>
        <v>2.9959086538937241</v>
      </c>
      <c r="AV18">
        <f>AU18*1000/AA18</f>
        <v>34.182163605229889</v>
      </c>
      <c r="AW18">
        <f>(AV18-U18)</f>
        <v>13.815473923223053</v>
      </c>
      <c r="AX18">
        <f>IF(D18,P18,(O18+P18)/2)</f>
        <v>24.540629386901855</v>
      </c>
      <c r="AY18">
        <f>0.61365*EXP(17.502*AX18/(240.97+AX18))</f>
        <v>3.0936300121881311</v>
      </c>
      <c r="AZ18">
        <f>IF(AW18&lt;&gt;0,(1000-(AV18+U18)/2)/AW18*AP18,0)</f>
        <v>1.6253723357985386</v>
      </c>
      <c r="BA18">
        <f>U18*AA18/1000</f>
        <v>1.7850462180854083</v>
      </c>
      <c r="BB18">
        <f>(AY18-BA18)</f>
        <v>1.3085837941027227</v>
      </c>
      <c r="BC18">
        <f>1/(1.6/F18+1.37/N18)</f>
        <v>1.0745110174800632</v>
      </c>
      <c r="BD18">
        <f>G18*AA18*0.001</f>
        <v>33.805881728466268</v>
      </c>
      <c r="BE18">
        <f>G18/S18</f>
        <v>0.98256790641946223</v>
      </c>
      <c r="BF18">
        <f>(1-AP18*AA18/AU18/F18)*100</f>
        <v>74.227451122170081</v>
      </c>
      <c r="BG18">
        <f>(S18-E18/(N18/1.35))</f>
        <v>393.06929448014296</v>
      </c>
      <c r="BH18">
        <f>E18*BF18/100/BG18</f>
        <v>-3.0784345183522922E-3</v>
      </c>
    </row>
    <row r="19" spans="1:60" x14ac:dyDescent="0.25">
      <c r="A19" s="1" t="s">
        <v>1</v>
      </c>
      <c r="B19" s="1" t="s">
        <v>2797</v>
      </c>
      <c r="K19" s="1">
        <v>2.72</v>
      </c>
    </row>
    <row r="20" spans="1:60" x14ac:dyDescent="0.25">
      <c r="A20" s="1" t="s">
        <v>1</v>
      </c>
      <c r="B20" s="1" t="s">
        <v>2796</v>
      </c>
      <c r="K20" s="1">
        <v>2.72</v>
      </c>
    </row>
    <row r="21" spans="1:60" x14ac:dyDescent="0.25">
      <c r="A21" s="1">
        <v>2</v>
      </c>
      <c r="B21" s="1" t="s">
        <v>2795</v>
      </c>
      <c r="C21" s="1">
        <v>451.0000037997961</v>
      </c>
      <c r="D21" s="1">
        <v>0</v>
      </c>
      <c r="E21">
        <f>(R21-S21*(1000-T21)/(1000-U21))*AO21</f>
        <v>-0.60202992181947479</v>
      </c>
      <c r="F21">
        <f>IF(AZ21&lt;&gt;0,1/(1/AZ21-1/N21),0)</f>
        <v>2.7446475001130475</v>
      </c>
      <c r="G21">
        <f>((BC21-AP21/2)*S21-E21)/(BC21+AP21/2)</f>
        <v>384.83548187085785</v>
      </c>
      <c r="H21">
        <f>AP21*1000</f>
        <v>23.023294413236961</v>
      </c>
      <c r="I21">
        <f>(AU21-BA21)</f>
        <v>1.1740142414465771</v>
      </c>
      <c r="J21">
        <f>(P21+AT21*D21)</f>
        <v>23.766046524047852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24.984437942504883</v>
      </c>
      <c r="P21" s="1">
        <v>23.766046524047852</v>
      </c>
      <c r="Q21" s="1">
        <v>25.159368515014648</v>
      </c>
      <c r="R21" s="1">
        <v>400.00592041015625</v>
      </c>
      <c r="S21" s="1">
        <v>392.37109375</v>
      </c>
      <c r="T21" s="1">
        <v>-0.12433774024248123</v>
      </c>
      <c r="U21" s="1">
        <v>20.29997444152832</v>
      </c>
      <c r="V21" s="1">
        <v>-0.34303191304206848</v>
      </c>
      <c r="W21" s="1">
        <v>56.005031585693359</v>
      </c>
      <c r="X21" s="1">
        <v>300.38763427734375</v>
      </c>
      <c r="Y21" s="1">
        <v>24.677202224731445</v>
      </c>
      <c r="Z21" s="1">
        <v>2.9213993549346924</v>
      </c>
      <c r="AA21" s="1">
        <v>87.641876220703125</v>
      </c>
      <c r="AB21" s="1">
        <v>4.0245485305786133</v>
      </c>
      <c r="AC21" s="1">
        <v>-0.57476788759231567</v>
      </c>
      <c r="AD21" s="1">
        <v>4.3182812631130219E-2</v>
      </c>
      <c r="AE21" s="1">
        <v>6.3980324193835258E-3</v>
      </c>
      <c r="AF21" s="1">
        <v>2.0112188532948494E-2</v>
      </c>
      <c r="AG21" s="1">
        <v>1.8643802031874657E-2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1.1043663024902342</v>
      </c>
      <c r="AP21">
        <f>(U21-T21)/(1000-U21)*AO21</f>
        <v>2.3023294413236962E-2</v>
      </c>
      <c r="AQ21">
        <f>(P21+273.15)</f>
        <v>296.91604652404783</v>
      </c>
      <c r="AR21">
        <f>(O21+273.15)</f>
        <v>298.13443794250486</v>
      </c>
      <c r="AS21">
        <f>(Y21*AK21+Z21*AL21)*AM21</f>
        <v>3.9483522677044789</v>
      </c>
      <c r="AT21">
        <f>((AS21+0.00000010773*(AR21^4-AQ21^4))-AP21*44100)/(L21*0.92*2*29.3+0.00000043092*AQ21^3)</f>
        <v>-7.8757697457266342</v>
      </c>
      <c r="AU21">
        <f>0.61365*EXP(17.502*J21/(240.97+J21))</f>
        <v>2.9531420887344391</v>
      </c>
      <c r="AV21">
        <f>AU21*1000/AA21</f>
        <v>33.695559886209232</v>
      </c>
      <c r="AW21">
        <f>(AV21-U21)</f>
        <v>13.395585444680911</v>
      </c>
      <c r="AX21">
        <f>IF(D21,P21,(O21+P21)/2)</f>
        <v>24.375242233276367</v>
      </c>
      <c r="AY21">
        <f>0.61365*EXP(17.502*AX21/(240.97+AX21))</f>
        <v>3.0631525021914898</v>
      </c>
      <c r="AZ21">
        <f>IF(AW21&lt;&gt;0,(1000-(AV21+U21)/2)/AW21*AP21,0)</f>
        <v>1.672320852555079</v>
      </c>
      <c r="BA21">
        <f>U21*AA21/1000</f>
        <v>1.779127847287862</v>
      </c>
      <c r="BB21">
        <f>(AY21-BA21)</f>
        <v>1.2840246549036278</v>
      </c>
      <c r="BC21">
        <f>1/(1.6/F21+1.37/N21)</f>
        <v>1.1073948761201238</v>
      </c>
      <c r="BD21">
        <f>G21*AA21*0.001</f>
        <v>33.727703667460368</v>
      </c>
      <c r="BE21">
        <f>G21/S21</f>
        <v>0.9807946813637004</v>
      </c>
      <c r="BF21">
        <f>(1-AP21*AA21/AU21/F21)*100</f>
        <v>75.105224456131921</v>
      </c>
      <c r="BG21">
        <f>(S21-E21/(N21/1.35))</f>
        <v>392.56097092583462</v>
      </c>
      <c r="BH21">
        <f>E21*BF21/100/BG21</f>
        <v>-1.1518106932770363E-3</v>
      </c>
    </row>
    <row r="22" spans="1:60" x14ac:dyDescent="0.25">
      <c r="A22" s="1" t="s">
        <v>1</v>
      </c>
      <c r="B22" s="1" t="s">
        <v>2794</v>
      </c>
      <c r="K22" s="1">
        <v>2.72</v>
      </c>
    </row>
    <row r="23" spans="1:60" x14ac:dyDescent="0.25">
      <c r="A23" s="1" t="s">
        <v>1</v>
      </c>
      <c r="B23" s="1" t="s">
        <v>2793</v>
      </c>
      <c r="K23" s="1">
        <v>2.72</v>
      </c>
    </row>
    <row r="24" spans="1:60" x14ac:dyDescent="0.25">
      <c r="A24" s="1">
        <v>3</v>
      </c>
      <c r="B24" s="1" t="s">
        <v>2792</v>
      </c>
      <c r="C24" s="1">
        <v>656.50000378862023</v>
      </c>
      <c r="D24" s="1">
        <v>0</v>
      </c>
      <c r="E24">
        <f>(R24-S24*(1000-T24)/(1000-U24))*AO24</f>
        <v>-0.38254862084818902</v>
      </c>
      <c r="F24">
        <f>IF(AZ24&lt;&gt;0,1/(1/AZ24-1/N24),0)</f>
        <v>2.7239272704652242</v>
      </c>
      <c r="G24">
        <f>((BC24-AP24/2)*S24-E24)/(BC24+AP24/2)</f>
        <v>384.54802743089425</v>
      </c>
      <c r="H24">
        <f>AP24*1000</f>
        <v>22.738694367749503</v>
      </c>
      <c r="I24">
        <f>(AU24-BA24)</f>
        <v>1.1651448786522607</v>
      </c>
      <c r="J24">
        <f>(P24+AT24*D24)</f>
        <v>23.588573455810547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24.878320693969727</v>
      </c>
      <c r="P24" s="1">
        <v>23.588573455810547</v>
      </c>
      <c r="Q24" s="1">
        <v>25.083974838256836</v>
      </c>
      <c r="R24" s="1">
        <v>399.94497680664063</v>
      </c>
      <c r="S24" s="1">
        <v>392.21487426757813</v>
      </c>
      <c r="T24" s="1">
        <v>-0.13470873236656189</v>
      </c>
      <c r="U24" s="1">
        <v>20.044654846191406</v>
      </c>
      <c r="V24" s="1">
        <v>-0.37397307157516479</v>
      </c>
      <c r="W24" s="1">
        <v>55.647182464599609</v>
      </c>
      <c r="X24" s="1">
        <v>300.3538818359375</v>
      </c>
      <c r="Y24" s="1">
        <v>50.234676361083984</v>
      </c>
      <c r="Z24" s="1">
        <v>2.7773993015289307</v>
      </c>
      <c r="AA24" s="1">
        <v>87.634613037109375</v>
      </c>
      <c r="AB24" s="1">
        <v>4.0402545928955078</v>
      </c>
      <c r="AC24" s="1">
        <v>-0.57098406553268433</v>
      </c>
      <c r="AD24" s="1">
        <v>0.10516954958438873</v>
      </c>
      <c r="AE24" s="1">
        <v>2.6232870295643806E-3</v>
      </c>
      <c r="AF24" s="1">
        <v>6.8481564521789551E-2</v>
      </c>
      <c r="AG24" s="1">
        <v>1.3371451757848263E-2</v>
      </c>
      <c r="AH24" s="1">
        <v>0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1.104242212632123</v>
      </c>
      <c r="AP24">
        <f>(U24-T24)/(1000-U24)*AO24</f>
        <v>2.2738694367749501E-2</v>
      </c>
      <c r="AQ24">
        <f>(P24+273.15)</f>
        <v>296.73857345581052</v>
      </c>
      <c r="AR24">
        <f>(O24+273.15)</f>
        <v>298.0283206939697</v>
      </c>
      <c r="AS24">
        <f>(Y24*AK24+Z24*AL24)*AM24</f>
        <v>8.0375480381202351</v>
      </c>
      <c r="AT24">
        <f>((AS24+0.00000010773*(AR24^4-AQ24^4))-AP24*44100)/(L24*0.92*2*29.3+0.00000043092*AQ24^3)</f>
        <v>-7.7394012272618502</v>
      </c>
      <c r="AU24">
        <f>0.61365*EXP(17.502*J24/(240.97+J24))</f>
        <v>2.9217504495606637</v>
      </c>
      <c r="AV24">
        <f>AU24*1000/AA24</f>
        <v>33.340142077462382</v>
      </c>
      <c r="AW24">
        <f>(AV24-U24)</f>
        <v>13.295487231270975</v>
      </c>
      <c r="AX24">
        <f>IF(D24,P24,(O24+P24)/2)</f>
        <v>24.233447074890137</v>
      </c>
      <c r="AY24">
        <f>0.61365*EXP(17.502*AX24/(240.97+AX24))</f>
        <v>3.0372318348984848</v>
      </c>
      <c r="AZ24">
        <f>IF(AW24&lt;&gt;0,(1000-(AV24+U24)/2)/AW24*AP24,0)</f>
        <v>1.6646057186328598</v>
      </c>
      <c r="BA24">
        <f>U24*AA24/1000</f>
        <v>1.756605570908403</v>
      </c>
      <c r="BB24">
        <f>(AY24-BA24)</f>
        <v>1.2806262639900818</v>
      </c>
      <c r="BC24">
        <f>1/(1.6/F24+1.37/N24)</f>
        <v>1.1019834709219272</v>
      </c>
      <c r="BD24">
        <f>G24*AA24*0.001</f>
        <v>33.699717578090137</v>
      </c>
      <c r="BE24">
        <f>G24/S24</f>
        <v>0.9804524322260828</v>
      </c>
      <c r="BF24">
        <f>(1-AP24*AA24/AU24/F24)*100</f>
        <v>74.96183076813756</v>
      </c>
      <c r="BG24">
        <f>(S24-E24/(N24/1.35))</f>
        <v>392.33552815721629</v>
      </c>
      <c r="BH24">
        <f>E24*BF24/100/BG24</f>
        <v>-7.3091889259427789E-4</v>
      </c>
    </row>
    <row r="25" spans="1:60" x14ac:dyDescent="0.25">
      <c r="A25" s="1" t="s">
        <v>1</v>
      </c>
      <c r="B25" s="1" t="s">
        <v>2791</v>
      </c>
      <c r="K25" s="1">
        <v>2.72</v>
      </c>
    </row>
    <row r="26" spans="1:60" x14ac:dyDescent="0.25">
      <c r="A26" s="1" t="s">
        <v>1</v>
      </c>
      <c r="B26" s="1" t="s">
        <v>2790</v>
      </c>
      <c r="K26" s="1">
        <v>2.72</v>
      </c>
    </row>
    <row r="27" spans="1:60" x14ac:dyDescent="0.25">
      <c r="A27" s="1">
        <v>4</v>
      </c>
      <c r="B27" s="1" t="s">
        <v>2789</v>
      </c>
      <c r="C27" s="1">
        <v>862.50000378862023</v>
      </c>
      <c r="D27" s="1">
        <v>0</v>
      </c>
      <c r="E27">
        <f>(R27-S27*(1000-T27)/(1000-U27))*AO27</f>
        <v>-0.2594220175030052</v>
      </c>
      <c r="F27">
        <f>IF(AZ27&lt;&gt;0,1/(1/AZ27-1/N27),0)</f>
        <v>2.7488476638499346</v>
      </c>
      <c r="G27">
        <f>((BC27-AP27/2)*S27-E27)/(BC27+AP27/2)</f>
        <v>384.33142953798369</v>
      </c>
      <c r="H27">
        <f>AP27*1000</f>
        <v>22.656465608842378</v>
      </c>
      <c r="I27">
        <f>(AU27-BA27)</f>
        <v>1.1546479595186132</v>
      </c>
      <c r="J27">
        <f>(P27+AT27*D27)</f>
        <v>23.491449356079102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24.790397644042969</v>
      </c>
      <c r="P27" s="1">
        <v>23.491449356079102</v>
      </c>
      <c r="Q27" s="1">
        <v>25.003017425537109</v>
      </c>
      <c r="R27" s="1">
        <v>399.84039306640625</v>
      </c>
      <c r="S27" s="1">
        <v>392.03146362304688</v>
      </c>
      <c r="T27" s="1">
        <v>-0.13866867125034332</v>
      </c>
      <c r="U27" s="1">
        <v>19.970008850097656</v>
      </c>
      <c r="V27" s="1">
        <v>-0.38698852062225342</v>
      </c>
      <c r="W27" s="1">
        <v>55.731147766113281</v>
      </c>
      <c r="X27" s="1">
        <v>300.34259033203125</v>
      </c>
      <c r="Y27" s="1">
        <v>99.731300354003906</v>
      </c>
      <c r="Z27" s="1">
        <v>2.8391270637512207</v>
      </c>
      <c r="AA27" s="1">
        <v>87.633758544921875</v>
      </c>
      <c r="AB27" s="1">
        <v>4.1375417709350586</v>
      </c>
      <c r="AC27" s="1">
        <v>-0.57628762722015381</v>
      </c>
      <c r="AD27" s="1">
        <v>5.7524599134922028E-2</v>
      </c>
      <c r="AE27" s="1">
        <v>3.0975216068327427E-3</v>
      </c>
      <c r="AF27" s="1">
        <v>5.170644074678421E-2</v>
      </c>
      <c r="AG27" s="1">
        <v>2.0504424348473549E-2</v>
      </c>
      <c r="AH27" s="1">
        <v>0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1.1042006997501146</v>
      </c>
      <c r="AP27">
        <f>(U27-T27)/(1000-U27)*AO27</f>
        <v>2.2656465608842376E-2</v>
      </c>
      <c r="AQ27">
        <f>(P27+273.15)</f>
        <v>296.64144935607908</v>
      </c>
      <c r="AR27">
        <f>(O27+273.15)</f>
        <v>297.94039764404295</v>
      </c>
      <c r="AS27">
        <f>(Y27*AK27+Z27*AL27)*AM27</f>
        <v>15.957007699973701</v>
      </c>
      <c r="AT27">
        <f>((AS27+0.00000010773*(AR27^4-AQ27^4))-AP27*44100)/(L27*0.92*2*29.3+0.00000043092*AQ27^3)</f>
        <v>-7.6481843165836532</v>
      </c>
      <c r="AU27">
        <f>0.61365*EXP(17.502*J27/(240.97+J27))</f>
        <v>2.9046948932280241</v>
      </c>
      <c r="AV27">
        <f>AU27*1000/AA27</f>
        <v>33.145844038391331</v>
      </c>
      <c r="AW27">
        <f>(AV27-U27)</f>
        <v>13.175835188293675</v>
      </c>
      <c r="AX27">
        <f>IF(D27,P27,(O27+P27)/2)</f>
        <v>24.140923500061035</v>
      </c>
      <c r="AY27">
        <f>0.61365*EXP(17.502*AX27/(240.97+AX27))</f>
        <v>3.0204217619317966</v>
      </c>
      <c r="AZ27">
        <f>IF(AW27&lt;&gt;0,(1000-(AV27+U27)/2)/AW27*AP27,0)</f>
        <v>1.673879230161528</v>
      </c>
      <c r="BA27">
        <f>U27*AA27/1000</f>
        <v>1.7500469337094109</v>
      </c>
      <c r="BB27">
        <f>(AY27-BA27)</f>
        <v>1.2703748282223857</v>
      </c>
      <c r="BC27">
        <f>1/(1.6/F27+1.37/N27)</f>
        <v>1.1084882849410107</v>
      </c>
      <c r="BD27">
        <f>G27*AA27*0.001</f>
        <v>33.680407697356323</v>
      </c>
      <c r="BE27">
        <f>G27/S27</f>
        <v>0.98035863240694621</v>
      </c>
      <c r="BF27">
        <f>(1-AP27*AA27/AU27/F27)*100</f>
        <v>75.133629168987397</v>
      </c>
      <c r="BG27">
        <f>(S27-E27/(N27/1.35))</f>
        <v>392.11328400812658</v>
      </c>
      <c r="BH27">
        <f>E27*BF27/100/BG27</f>
        <v>-4.9708383919320088E-4</v>
      </c>
    </row>
    <row r="28" spans="1:60" x14ac:dyDescent="0.25">
      <c r="A28" s="1" t="s">
        <v>1</v>
      </c>
      <c r="B28" s="1" t="s">
        <v>2788</v>
      </c>
      <c r="K28" s="1">
        <v>2.72</v>
      </c>
    </row>
    <row r="29" spans="1:60" x14ac:dyDescent="0.25">
      <c r="A29" s="1" t="s">
        <v>1</v>
      </c>
      <c r="B29" s="1" t="s">
        <v>2787</v>
      </c>
      <c r="K29" s="1">
        <v>2.72</v>
      </c>
    </row>
    <row r="30" spans="1:60" x14ac:dyDescent="0.25">
      <c r="A30" s="1">
        <v>5</v>
      </c>
      <c r="B30" s="1" t="s">
        <v>2786</v>
      </c>
      <c r="C30" s="1">
        <v>1068.5000037886202</v>
      </c>
      <c r="D30" s="1">
        <v>0</v>
      </c>
      <c r="E30">
        <f>(R30-S30*(1000-T30)/(1000-U30))*AO30</f>
        <v>0.43504811493354134</v>
      </c>
      <c r="F30">
        <f>IF(AZ30&lt;&gt;0,1/(1/AZ30-1/N30),0)</f>
        <v>2.8012257861331697</v>
      </c>
      <c r="G30">
        <f>((BC30-AP30/2)*S30-E30)/(BC30+AP30/2)</f>
        <v>383.52457764690672</v>
      </c>
      <c r="H30">
        <f>AP30*1000</f>
        <v>22.724221486419843</v>
      </c>
      <c r="I30">
        <f>(AU30-BA30)</f>
        <v>1.1449013812728026</v>
      </c>
      <c r="J30">
        <f>(P30+AT30*D30)</f>
        <v>23.462369918823242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24.741970062255859</v>
      </c>
      <c r="P30" s="1">
        <v>23.462369918823242</v>
      </c>
      <c r="Q30" s="1">
        <v>24.956157684326172</v>
      </c>
      <c r="R30" s="1">
        <v>400.2188720703125</v>
      </c>
      <c r="S30" s="1">
        <v>391.76321411132813</v>
      </c>
      <c r="T30" s="1">
        <v>-0.14251840114593506</v>
      </c>
      <c r="U30" s="1">
        <v>20.023427963256836</v>
      </c>
      <c r="V30" s="1">
        <v>-0.39887857437133789</v>
      </c>
      <c r="W30" s="1">
        <v>56.041297912597656</v>
      </c>
      <c r="X30" s="1">
        <v>300.36892700195313</v>
      </c>
      <c r="Y30" s="1">
        <v>149.17204284667969</v>
      </c>
      <c r="Z30" s="1">
        <v>2.6905143260955811</v>
      </c>
      <c r="AA30" s="1">
        <v>87.632545471191406</v>
      </c>
      <c r="AB30" s="1">
        <v>4.0408711433410645</v>
      </c>
      <c r="AC30" s="1">
        <v>-0.57896220684051514</v>
      </c>
      <c r="AD30" s="1">
        <v>2.7672329917550087E-2</v>
      </c>
      <c r="AE30" s="1">
        <v>4.1094720363616943E-3</v>
      </c>
      <c r="AF30" s="1">
        <v>2.2946598008275032E-2</v>
      </c>
      <c r="AG30" s="1">
        <v>2.1737124770879745E-2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1.1042975257424743</v>
      </c>
      <c r="AP30">
        <f>(U30-T30)/(1000-U30)*AO30</f>
        <v>2.2724221486419845E-2</v>
      </c>
      <c r="AQ30">
        <f>(P30+273.15)</f>
        <v>296.61236991882322</v>
      </c>
      <c r="AR30">
        <f>(O30+273.15)</f>
        <v>297.89197006225584</v>
      </c>
      <c r="AS30">
        <f>(Y30*AK30+Z30*AL30)*AM30</f>
        <v>23.867526321987953</v>
      </c>
      <c r="AT30">
        <f>((AS30+0.00000010773*(AR30^4-AQ30^4))-AP30*44100)/(L30*0.92*2*29.3+0.00000043092*AQ30^3)</f>
        <v>-7.6112847671408392</v>
      </c>
      <c r="AU30">
        <f>0.61365*EXP(17.502*J30/(240.97+J30))</f>
        <v>2.8996053427520327</v>
      </c>
      <c r="AV30">
        <f>AU30*1000/AA30</f>
        <v>33.088224553573625</v>
      </c>
      <c r="AW30">
        <f>(AV30-U30)</f>
        <v>13.064796590316789</v>
      </c>
      <c r="AX30">
        <f>IF(D30,P30,(O30+P30)/2)</f>
        <v>24.102169990539551</v>
      </c>
      <c r="AY30">
        <f>0.61365*EXP(17.502*AX30/(240.97+AX30))</f>
        <v>3.0134050670811985</v>
      </c>
      <c r="AZ30">
        <f>IF(AW30&lt;&gt;0,(1000-(AV30+U30)/2)/AW30*AP30,0)</f>
        <v>1.6931577048175352</v>
      </c>
      <c r="BA30">
        <f>U30*AA30/1000</f>
        <v>1.7547039614792301</v>
      </c>
      <c r="BB30">
        <f>(AY30-BA30)</f>
        <v>1.2587011056019684</v>
      </c>
      <c r="BC30">
        <f>1/(1.6/F30+1.37/N30)</f>
        <v>1.1220247309939455</v>
      </c>
      <c r="BD30">
        <f>G30*AA30*0.001</f>
        <v>33.609234989962033</v>
      </c>
      <c r="BE30">
        <f>G30/S30</f>
        <v>0.97897036738605014</v>
      </c>
      <c r="BF30">
        <f>(1-AP30*AA30/AU30/F30)*100</f>
        <v>75.482993983592507</v>
      </c>
      <c r="BG30">
        <f>(S30-E30/(N30/1.35))</f>
        <v>391.62600214823152</v>
      </c>
      <c r="BH30">
        <f>E30*BF30/100/BG30</f>
        <v>8.3852282693099153E-4</v>
      </c>
    </row>
    <row r="31" spans="1:60" x14ac:dyDescent="0.25">
      <c r="A31" s="1" t="s">
        <v>1</v>
      </c>
      <c r="B31" s="1" t="s">
        <v>2785</v>
      </c>
      <c r="K31" s="1">
        <v>2.72</v>
      </c>
    </row>
    <row r="32" spans="1:60" x14ac:dyDescent="0.25">
      <c r="A32" s="1" t="s">
        <v>1</v>
      </c>
      <c r="B32" s="1" t="s">
        <v>2784</v>
      </c>
      <c r="K32" s="1">
        <v>2.72</v>
      </c>
    </row>
    <row r="33" spans="1:60" x14ac:dyDescent="0.25">
      <c r="A33" s="1">
        <v>6</v>
      </c>
      <c r="B33" s="1" t="s">
        <v>2783</v>
      </c>
      <c r="C33" s="1">
        <v>1274.5000037886202</v>
      </c>
      <c r="D33" s="1">
        <v>0</v>
      </c>
      <c r="E33">
        <f>(R33-S33*(1000-T33)/(1000-U33))*AO33</f>
        <v>0.50978512952383337</v>
      </c>
      <c r="F33">
        <f>IF(AZ33&lt;&gt;0,1/(1/AZ33-1/N33),0)</f>
        <v>2.9477702018146292</v>
      </c>
      <c r="G33">
        <f>((BC33-AP33/2)*S33-E33)/(BC33+AP33/2)</f>
        <v>383.29085323421634</v>
      </c>
      <c r="H33">
        <f>AP33*1000</f>
        <v>22.99831470126016</v>
      </c>
      <c r="I33">
        <f>(AU33-BA33)</f>
        <v>1.1237084009501721</v>
      </c>
      <c r="J33">
        <f>(P33+AT33*D33)</f>
        <v>23.458498001098633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24.712062835693359</v>
      </c>
      <c r="P33" s="1">
        <v>23.458498001098633</v>
      </c>
      <c r="Q33" s="1">
        <v>24.917930603027344</v>
      </c>
      <c r="R33" s="1">
        <v>400.03106689453125</v>
      </c>
      <c r="S33" s="1">
        <v>391.41741943359375</v>
      </c>
      <c r="T33" s="1">
        <v>-0.14644829928874969</v>
      </c>
      <c r="U33" s="1">
        <v>20.258489608764648</v>
      </c>
      <c r="V33" s="1">
        <v>-0.41059130430221558</v>
      </c>
      <c r="W33" s="1">
        <v>56.797924041748047</v>
      </c>
      <c r="X33" s="1">
        <v>300.35934448242188</v>
      </c>
      <c r="Y33" s="1">
        <v>299.28759765625</v>
      </c>
      <c r="Z33" s="1">
        <v>2.9590961933135986</v>
      </c>
      <c r="AA33" s="1">
        <v>87.628440856933594</v>
      </c>
      <c r="AB33" s="1">
        <v>4.0440969467163086</v>
      </c>
      <c r="AC33" s="1">
        <v>-0.58309704065322876</v>
      </c>
      <c r="AD33" s="1">
        <v>5.5244460701942444E-2</v>
      </c>
      <c r="AE33" s="1">
        <v>2.7524186298251152E-3</v>
      </c>
      <c r="AF33" s="1">
        <v>1.8377985805273056E-2</v>
      </c>
      <c r="AG33" s="1">
        <v>2.2715998813509941E-2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1.1042622958912567</v>
      </c>
      <c r="AP33">
        <f>(U33-T33)/(1000-U33)*AO33</f>
        <v>2.299831470126016E-2</v>
      </c>
      <c r="AQ33">
        <f>(P33+273.15)</f>
        <v>296.60849800109861</v>
      </c>
      <c r="AR33">
        <f>(O33+273.15)</f>
        <v>297.86206283569334</v>
      </c>
      <c r="AS33">
        <f>(Y33*AK33+Z33*AL33)*AM33</f>
        <v>47.886014554664143</v>
      </c>
      <c r="AT33">
        <f>((AS33+0.00000010773*(AR33^4-AQ33^4))-AP33*44100)/(L33*0.92*2*29.3+0.00000043092*AQ33^3)</f>
        <v>-7.5194350889694714</v>
      </c>
      <c r="AU33">
        <f>0.61365*EXP(17.502*J33/(240.97+J33))</f>
        <v>2.8989282594826089</v>
      </c>
      <c r="AV33">
        <f>AU33*1000/AA33</f>
        <v>33.082047690606963</v>
      </c>
      <c r="AW33">
        <f>(AV33-U33)</f>
        <v>12.823558081842314</v>
      </c>
      <c r="AX33">
        <f>IF(D33,P33,(O33+P33)/2)</f>
        <v>24.085280418395996</v>
      </c>
      <c r="AY33">
        <f>0.61365*EXP(17.502*AX33/(240.97+AX33))</f>
        <v>3.0103515096568874</v>
      </c>
      <c r="AZ33">
        <f>IF(AW33&lt;&gt;0,(1000-(AV33+U33)/2)/AW33*AP33,0)</f>
        <v>1.7456109549956955</v>
      </c>
      <c r="BA33">
        <f>U33*AA33/1000</f>
        <v>1.7752198585324368</v>
      </c>
      <c r="BB33">
        <f>(AY33-BA33)</f>
        <v>1.2351316511244506</v>
      </c>
      <c r="BC33">
        <f>1/(1.6/F33+1.37/N33)</f>
        <v>1.1589492076600945</v>
      </c>
      <c r="BD33">
        <f>G33*AA33*0.001</f>
        <v>33.587179863638141</v>
      </c>
      <c r="BE33">
        <f>G33/S33</f>
        <v>0.97923810797399591</v>
      </c>
      <c r="BF33">
        <f>(1-AP33*AA33/AU33/F33)*100</f>
        <v>76.416405188279612</v>
      </c>
      <c r="BG33">
        <f>(S33-E33/(N33/1.35))</f>
        <v>391.25663579615605</v>
      </c>
      <c r="BH33">
        <f>E33*BF33/100/BG33</f>
        <v>9.9566227004387053E-4</v>
      </c>
    </row>
    <row r="34" spans="1:60" x14ac:dyDescent="0.25">
      <c r="A34" s="1" t="s">
        <v>1</v>
      </c>
      <c r="B34" s="1" t="s">
        <v>2782</v>
      </c>
      <c r="K34" s="1">
        <v>2.72</v>
      </c>
    </row>
    <row r="35" spans="1:60" x14ac:dyDescent="0.25">
      <c r="A35" s="1" t="s">
        <v>1</v>
      </c>
      <c r="B35" s="1" t="s">
        <v>2781</v>
      </c>
      <c r="K35" s="1">
        <v>2.72</v>
      </c>
    </row>
    <row r="36" spans="1:60" x14ac:dyDescent="0.25">
      <c r="A36" s="1">
        <v>7</v>
      </c>
      <c r="B36" s="1" t="s">
        <v>2780</v>
      </c>
      <c r="C36" s="1">
        <v>1480.5000037886202</v>
      </c>
      <c r="D36" s="1">
        <v>0</v>
      </c>
      <c r="E36">
        <f>(R36-S36*(1000-T36)/(1000-U36))*AO36</f>
        <v>0.64938657126820765</v>
      </c>
      <c r="F36">
        <f>IF(AZ36&lt;&gt;0,1/(1/AZ36-1/N36),0)</f>
        <v>3.1619333441993396</v>
      </c>
      <c r="G36">
        <f>((BC36-AP36/2)*S36-E36)/(BC36+AP36/2)</f>
        <v>382.96949684000509</v>
      </c>
      <c r="H36">
        <f>AP36*1000</f>
        <v>23.452439937249363</v>
      </c>
      <c r="I36">
        <f>(AU36-BA36)</f>
        <v>1.0996367582711681</v>
      </c>
      <c r="J36">
        <f>(P36+AT36*D36)</f>
        <v>23.515283584594727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24.705602645874023</v>
      </c>
      <c r="P36" s="1">
        <v>23.515283584594727</v>
      </c>
      <c r="Q36" s="1">
        <v>24.900934219360352</v>
      </c>
      <c r="R36" s="1">
        <v>399.89422607421875</v>
      </c>
      <c r="S36" s="1">
        <v>391.00332641601563</v>
      </c>
      <c r="T36" s="1">
        <v>-0.14950452744960785</v>
      </c>
      <c r="U36" s="1">
        <v>20.646957397460938</v>
      </c>
      <c r="V36" s="1">
        <v>-0.41931590437889099</v>
      </c>
      <c r="W36" s="1">
        <v>57.908599853515625</v>
      </c>
      <c r="X36" s="1">
        <v>300.40472412109375</v>
      </c>
      <c r="Y36" s="1">
        <v>499.56234741210938</v>
      </c>
      <c r="Z36" s="1">
        <v>2.492805004119873</v>
      </c>
      <c r="AA36" s="1">
        <v>87.627220153808594</v>
      </c>
      <c r="AB36" s="1">
        <v>3.9363439083099365</v>
      </c>
      <c r="AC36" s="1">
        <v>-0.59419572353363037</v>
      </c>
      <c r="AD36" s="1">
        <v>6.4718879759311676E-2</v>
      </c>
      <c r="AE36" s="1">
        <v>5.093913059681654E-3</v>
      </c>
      <c r="AF36" s="1">
        <v>6.0743760317564011E-2</v>
      </c>
      <c r="AG36" s="1">
        <v>2.8068050742149353E-2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1.1044291327981386</v>
      </c>
      <c r="AP36">
        <f>(U36-T36)/(1000-U36)*AO36</f>
        <v>2.3452439937249363E-2</v>
      </c>
      <c r="AQ36">
        <f>(P36+273.15)</f>
        <v>296.6652835845947</v>
      </c>
      <c r="AR36">
        <f>(O36+273.15)</f>
        <v>297.855602645874</v>
      </c>
      <c r="AS36">
        <f>(Y36*AK36+Z36*AL36)*AM36</f>
        <v>79.929973799363324</v>
      </c>
      <c r="AT36">
        <f>((AS36+0.00000010773*(AR36^4-AQ36^4))-AP36*44100)/(L36*0.92*2*29.3+0.00000043092*AQ36^3)</f>
        <v>-7.4297791942633893</v>
      </c>
      <c r="AU36">
        <f>0.61365*EXP(17.502*J36/(240.97+J36))</f>
        <v>2.9088722396447846</v>
      </c>
      <c r="AV36">
        <f>AU36*1000/AA36</f>
        <v>33.195989037869239</v>
      </c>
      <c r="AW36">
        <f>(AV36-U36)</f>
        <v>12.549031640408302</v>
      </c>
      <c r="AX36">
        <f>IF(D36,P36,(O36+P36)/2)</f>
        <v>24.110443115234375</v>
      </c>
      <c r="AY36">
        <f>0.61365*EXP(17.502*AX36/(240.97+AX36))</f>
        <v>3.0149017980785064</v>
      </c>
      <c r="AZ36">
        <f>IF(AW36&lt;&gt;0,(1000-(AV36+U36)/2)/AW36*AP36,0)</f>
        <v>1.8185519295453214</v>
      </c>
      <c r="BA36">
        <f>U36*AA36/1000</f>
        <v>1.8092354813736164</v>
      </c>
      <c r="BB36">
        <f>(AY36-BA36)</f>
        <v>1.20566631670489</v>
      </c>
      <c r="BC36">
        <f>1/(1.6/F36+1.37/N36)</f>
        <v>1.2105263192968081</v>
      </c>
      <c r="BD36">
        <f>G36*AA36*0.001</f>
        <v>33.558552411792427</v>
      </c>
      <c r="BE36">
        <f>G36/S36</f>
        <v>0.97945329608919285</v>
      </c>
      <c r="BF36">
        <f>(1-AP36*AA36/AU36/F36)*100</f>
        <v>77.656576903221548</v>
      </c>
      <c r="BG36">
        <f>(S36-E36/(N36/1.35))</f>
        <v>390.79851319376803</v>
      </c>
      <c r="BH36">
        <f>E36*BF36/100/BG36</f>
        <v>1.2904127449073701E-3</v>
      </c>
    </row>
    <row r="37" spans="1:60" x14ac:dyDescent="0.25">
      <c r="A37" s="1" t="s">
        <v>1</v>
      </c>
      <c r="B37" s="1" t="s">
        <v>2779</v>
      </c>
      <c r="K37" s="1">
        <v>2.72</v>
      </c>
    </row>
    <row r="38" spans="1:60" x14ac:dyDescent="0.25">
      <c r="A38" s="1" t="s">
        <v>1</v>
      </c>
      <c r="B38" s="1" t="s">
        <v>2778</v>
      </c>
      <c r="K38" s="1">
        <v>2.72</v>
      </c>
    </row>
    <row r="39" spans="1:60" x14ac:dyDescent="0.25">
      <c r="A39" s="1">
        <v>8</v>
      </c>
      <c r="B39" s="1" t="s">
        <v>2777</v>
      </c>
      <c r="C39" s="1">
        <v>1687.0000037774444</v>
      </c>
      <c r="D39" s="1">
        <v>0</v>
      </c>
      <c r="E39">
        <f>(R39-S39*(1000-T39)/(1000-U39))*AO39</f>
        <v>0.5647898994569559</v>
      </c>
      <c r="F39">
        <f>IF(AZ39&lt;&gt;0,1/(1/AZ39-1/N39),0)</f>
        <v>3.4799617623893093</v>
      </c>
      <c r="G39">
        <f>((BC39-AP39/2)*S39-E39)/(BC39+AP39/2)</f>
        <v>383.21501730531645</v>
      </c>
      <c r="H39">
        <f>AP39*1000</f>
        <v>24.114584994741712</v>
      </c>
      <c r="I39">
        <f>(AU39-BA39)</f>
        <v>1.0707827369328562</v>
      </c>
      <c r="J39">
        <f>(P39+AT39*D39)</f>
        <v>23.637678146362305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24.732454299926758</v>
      </c>
      <c r="P39" s="1">
        <v>23.637678146362305</v>
      </c>
      <c r="Q39" s="1">
        <v>24.908466339111328</v>
      </c>
      <c r="R39" s="1">
        <v>399.98370361328125</v>
      </c>
      <c r="S39" s="1">
        <v>390.93463134765625</v>
      </c>
      <c r="T39" s="1">
        <v>-0.15307003259658813</v>
      </c>
      <c r="U39" s="1">
        <v>21.222354888916016</v>
      </c>
      <c r="V39" s="1">
        <v>-0.42862057685852051</v>
      </c>
      <c r="W39" s="1">
        <v>59.425991058349609</v>
      </c>
      <c r="X39" s="1">
        <v>300.34332275390625</v>
      </c>
      <c r="Y39" s="1">
        <v>750.19659423828125</v>
      </c>
      <c r="Z39" s="1">
        <v>2.744286060333252</v>
      </c>
      <c r="AA39" s="1">
        <v>87.625717163085938</v>
      </c>
      <c r="AB39" s="1">
        <v>4.1697025299072266</v>
      </c>
      <c r="AC39" s="1">
        <v>-0.60676056146621704</v>
      </c>
      <c r="AD39" s="1">
        <v>5.0275713205337524E-2</v>
      </c>
      <c r="AE39" s="1">
        <v>3.988832700997591E-3</v>
      </c>
      <c r="AF39" s="1">
        <v>6.9651193916797638E-2</v>
      </c>
      <c r="AG39" s="1">
        <v>2.4270959198474884E-2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1.1042033924775962</v>
      </c>
      <c r="AP39">
        <f>(U39-T39)/(1000-U39)*AO39</f>
        <v>2.4114584994741711E-2</v>
      </c>
      <c r="AQ39">
        <f>(P39+273.15)</f>
        <v>296.78767814636228</v>
      </c>
      <c r="AR39">
        <f>(O39+273.15)</f>
        <v>297.88245429992674</v>
      </c>
      <c r="AS39">
        <f>(Y39*AK39+Z39*AL39)*AM39</f>
        <v>120.03145239521291</v>
      </c>
      <c r="AT39">
        <f>((AS39+0.00000010773*(AR39^4-AQ39^4))-AP39*44100)/(L39*0.92*2*29.3+0.00000043092*AQ39^3)</f>
        <v>-7.3513538992582133</v>
      </c>
      <c r="AU39">
        <f>0.61365*EXP(17.502*J39/(240.97+J39))</f>
        <v>2.9304068039636451</v>
      </c>
      <c r="AV39">
        <f>AU39*1000/AA39</f>
        <v>33.442314640457361</v>
      </c>
      <c r="AW39">
        <f>(AV39-U39)</f>
        <v>12.219959751541346</v>
      </c>
      <c r="AX39">
        <f>IF(D39,P39,(O39+P39)/2)</f>
        <v>24.185066223144531</v>
      </c>
      <c r="AY39">
        <f>0.61365*EXP(17.502*AX39/(240.97+AX39))</f>
        <v>3.0284316239391749</v>
      </c>
      <c r="AZ39">
        <f>IF(AW39&lt;&gt;0,(1000-(AV39+U39)/2)/AW39*AP39,0)</f>
        <v>1.919439798645443</v>
      </c>
      <c r="BA39">
        <f>U39*AA39/1000</f>
        <v>1.8596240670307889</v>
      </c>
      <c r="BB39">
        <f>(AY39-BA39)</f>
        <v>1.168807556908386</v>
      </c>
      <c r="BC39">
        <f>1/(1.6/F39+1.37/N39)</f>
        <v>1.2823100475891567</v>
      </c>
      <c r="BD39">
        <f>G39*AA39*0.001</f>
        <v>33.579490719042738</v>
      </c>
      <c r="BE39">
        <f>G39/S39</f>
        <v>0.9802534402855837</v>
      </c>
      <c r="BF39">
        <f>(1-AP39*AA39/AU39/F39)*100</f>
        <v>79.279082019417359</v>
      </c>
      <c r="BG39">
        <f>(S39-E39/(N39/1.35))</f>
        <v>390.75649948549784</v>
      </c>
      <c r="BH39">
        <f>E39*BF39/100/BG39</f>
        <v>1.1458804862297183E-3</v>
      </c>
    </row>
    <row r="40" spans="1:60" x14ac:dyDescent="0.25">
      <c r="A40" s="1" t="s">
        <v>1</v>
      </c>
      <c r="B40" s="1" t="s">
        <v>2776</v>
      </c>
      <c r="K40" s="1">
        <v>2.72</v>
      </c>
    </row>
    <row r="41" spans="1:60" x14ac:dyDescent="0.25">
      <c r="A41" s="1" t="s">
        <v>1</v>
      </c>
      <c r="B41" s="1" t="s">
        <v>2775</v>
      </c>
      <c r="K41" s="1">
        <v>2.72</v>
      </c>
    </row>
    <row r="42" spans="1:60" x14ac:dyDescent="0.25">
      <c r="A42" s="1">
        <v>9</v>
      </c>
      <c r="B42" s="1" t="s">
        <v>2774</v>
      </c>
      <c r="C42" s="1">
        <v>1894.0000037774444</v>
      </c>
      <c r="D42" s="1">
        <v>0</v>
      </c>
      <c r="E42">
        <f>(R42-S42*(1000-T42)/(1000-U42))*AO42</f>
        <v>1.1063159860848082</v>
      </c>
      <c r="F42">
        <f>IF(AZ42&lt;&gt;0,1/(1/AZ42-1/N42),0)</f>
        <v>3.8589356362031699</v>
      </c>
      <c r="G42">
        <f>((BC42-AP42/2)*S42-E42)/(BC42+AP42/2)</f>
        <v>382.45529020417121</v>
      </c>
      <c r="H42">
        <f>AP42*1000</f>
        <v>24.814152516006907</v>
      </c>
      <c r="I42">
        <f>(AU42-BA42)</f>
        <v>1.0415991834772014</v>
      </c>
      <c r="J42">
        <f>(P42+AT42*D42)</f>
        <v>23.771392822265625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24.782722473144531</v>
      </c>
      <c r="P42" s="1">
        <v>23.771392822265625</v>
      </c>
      <c r="Q42" s="1">
        <v>24.938491821289063</v>
      </c>
      <c r="R42" s="1">
        <v>400.083984375</v>
      </c>
      <c r="S42" s="1">
        <v>390.3121337890625</v>
      </c>
      <c r="T42" s="1">
        <v>-0.15130314230918884</v>
      </c>
      <c r="U42" s="1">
        <v>21.827629089355469</v>
      </c>
      <c r="V42" s="1">
        <v>-0.42236563563346863</v>
      </c>
      <c r="W42" s="1">
        <v>60.932247161865234</v>
      </c>
      <c r="X42" s="1">
        <v>300.38424682617188</v>
      </c>
      <c r="Y42" s="1">
        <v>999.4102783203125</v>
      </c>
      <c r="Z42" s="1">
        <v>2.5133762359619141</v>
      </c>
      <c r="AA42" s="1">
        <v>87.617996215820313</v>
      </c>
      <c r="AB42" s="1">
        <v>4.1401262283325195</v>
      </c>
      <c r="AC42" s="1">
        <v>-0.62005269527435303</v>
      </c>
      <c r="AD42" s="1">
        <v>6.5188862383365631E-2</v>
      </c>
      <c r="AE42" s="1">
        <v>4.0940963663160801E-3</v>
      </c>
      <c r="AF42" s="1">
        <v>4.8843074589967728E-2</v>
      </c>
      <c r="AG42" s="1">
        <v>2.444864809513092E-2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1.1043538486256317</v>
      </c>
      <c r="AP42">
        <f>(U42-T42)/(1000-U42)*AO42</f>
        <v>2.4814152516006906E-2</v>
      </c>
      <c r="AQ42">
        <f>(P42+273.15)</f>
        <v>296.9213928222656</v>
      </c>
      <c r="AR42">
        <f>(O42+273.15)</f>
        <v>297.93272247314451</v>
      </c>
      <c r="AS42">
        <f>(Y42*AK42+Z42*AL42)*AM42</f>
        <v>159.90564095708032</v>
      </c>
      <c r="AT42">
        <f>((AS42+0.00000010773*(AR42^4-AQ42^4))-AP42*44100)/(L42*0.92*2*29.3+0.00000043092*AQ42^3)</f>
        <v>-7.286609388488098</v>
      </c>
      <c r="AU42">
        <f>0.61365*EXP(17.502*J42/(240.97+J42))</f>
        <v>2.9540923064286781</v>
      </c>
      <c r="AV42">
        <f>AU42*1000/AA42</f>
        <v>33.71558850937619</v>
      </c>
      <c r="AW42">
        <f>(AV42-U42)</f>
        <v>11.887959420020721</v>
      </c>
      <c r="AX42">
        <f>IF(D42,P42,(O42+P42)/2)</f>
        <v>24.277057647705078</v>
      </c>
      <c r="AY42">
        <f>0.61365*EXP(17.502*AX42/(240.97+AX42))</f>
        <v>3.0451835083817591</v>
      </c>
      <c r="AZ42">
        <f>IF(AW42&lt;&gt;0,(1000-(AV42+U42)/2)/AW42*AP42,0)</f>
        <v>2.0293662459021511</v>
      </c>
      <c r="BA42">
        <f>U42*AA42/1000</f>
        <v>1.9124931229514768</v>
      </c>
      <c r="BB42">
        <f>(AY42-BA42)</f>
        <v>1.1326903854302823</v>
      </c>
      <c r="BC42">
        <f>1/(1.6/F42+1.37/N42)</f>
        <v>1.3611191606047228</v>
      </c>
      <c r="BD42">
        <f>G42*AA42*0.001</f>
        <v>33.509966169829532</v>
      </c>
      <c r="BE42">
        <f>G42/S42</f>
        <v>0.97987035783740872</v>
      </c>
      <c r="BF42">
        <f>(1-AP42*AA42/AU42/F42)*100</f>
        <v>80.927783522253407</v>
      </c>
      <c r="BG42">
        <f>(S42-E42/(N42/1.35))</f>
        <v>389.96320735300827</v>
      </c>
      <c r="BH42">
        <f>E42*BF42/100/BG42</f>
        <v>2.2959012271132661E-3</v>
      </c>
    </row>
    <row r="43" spans="1:60" x14ac:dyDescent="0.25">
      <c r="A43" s="1" t="s">
        <v>1</v>
      </c>
      <c r="B43" s="1" t="s">
        <v>2773</v>
      </c>
      <c r="K43" s="1">
        <v>2.72</v>
      </c>
    </row>
    <row r="44" spans="1:60" x14ac:dyDescent="0.25">
      <c r="A44" s="1" t="s">
        <v>1</v>
      </c>
      <c r="B44" s="1" t="s">
        <v>2772</v>
      </c>
      <c r="K44" s="1">
        <v>2.72</v>
      </c>
    </row>
    <row r="45" spans="1:60" x14ac:dyDescent="0.25">
      <c r="A45" s="1">
        <v>10</v>
      </c>
      <c r="B45" s="1" t="s">
        <v>2771</v>
      </c>
      <c r="C45" s="1">
        <v>2100.0000037774444</v>
      </c>
      <c r="D45" s="1">
        <v>0</v>
      </c>
      <c r="E45">
        <f>(R45-S45*(1000-T45)/(1000-U45))*AO45</f>
        <v>1.1199632033189142</v>
      </c>
      <c r="F45">
        <f>IF(AZ45&lt;&gt;0,1/(1/AZ45-1/N45),0)</f>
        <v>4.3218073153503624</v>
      </c>
      <c r="G45">
        <f>((BC45-AP45/2)*S45-E45)/(BC45+AP45/2)</f>
        <v>382.37325711897194</v>
      </c>
      <c r="H45">
        <f>AP45*1000</f>
        <v>25.558256798360979</v>
      </c>
      <c r="I45">
        <f>(AU45-BA45)</f>
        <v>1.011918917233765</v>
      </c>
      <c r="J45">
        <f>(P45+AT45*D45)</f>
        <v>23.922243118286133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24.851285934448242</v>
      </c>
      <c r="P45" s="1">
        <v>23.922243118286133</v>
      </c>
      <c r="Q45" s="1">
        <v>24.986038208007813</v>
      </c>
      <c r="R45" s="1">
        <v>399.99917602539063</v>
      </c>
      <c r="S45" s="1">
        <v>389.95925903320313</v>
      </c>
      <c r="T45" s="1">
        <v>-0.15158280730247498</v>
      </c>
      <c r="U45" s="1">
        <v>22.473484039306641</v>
      </c>
      <c r="V45" s="1">
        <v>-0.42142066359519958</v>
      </c>
      <c r="W45" s="1">
        <v>62.479316711425781</v>
      </c>
      <c r="X45" s="1">
        <v>300.35772705078125</v>
      </c>
      <c r="Y45" s="1">
        <v>1250.576171875</v>
      </c>
      <c r="Z45" s="1">
        <v>2.6425893306732178</v>
      </c>
      <c r="AA45" s="1">
        <v>87.61859130859375</v>
      </c>
      <c r="AB45" s="1">
        <v>4.1974167823791504</v>
      </c>
      <c r="AC45" s="1">
        <v>-0.63309359550476074</v>
      </c>
      <c r="AD45" s="1">
        <v>7.112874835729599E-2</v>
      </c>
      <c r="AE45" s="1">
        <v>4.56978939473629E-3</v>
      </c>
      <c r="AF45" s="1">
        <v>2.721060998737812E-2</v>
      </c>
      <c r="AG45" s="1">
        <v>2.1148473024368286E-2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1.1042563494514015</v>
      </c>
      <c r="AP45">
        <f>(U45-T45)/(1000-U45)*AO45</f>
        <v>2.5558256798360979E-2</v>
      </c>
      <c r="AQ45">
        <f>(P45+273.15)</f>
        <v>297.07224311828611</v>
      </c>
      <c r="AR45">
        <f>(O45+273.15)</f>
        <v>298.00128593444822</v>
      </c>
      <c r="AS45">
        <f>(Y45*AK45+Z45*AL45)*AM45</f>
        <v>200.09218302759109</v>
      </c>
      <c r="AT45">
        <f>((AS45+0.00000010773*(AR45^4-AQ45^4))-AP45*44100)/(L45*0.92*2*29.3+0.00000043092*AQ45^3)</f>
        <v>-7.2347019098213714</v>
      </c>
      <c r="AU45">
        <f>0.61365*EXP(17.502*J45/(240.97+J45))</f>
        <v>2.9810139305539782</v>
      </c>
      <c r="AV45">
        <f>AU45*1000/AA45</f>
        <v>34.022618784805736</v>
      </c>
      <c r="AW45">
        <f>(AV45-U45)</f>
        <v>11.549134745499096</v>
      </c>
      <c r="AX45">
        <f>IF(D45,P45,(O45+P45)/2)</f>
        <v>24.386764526367188</v>
      </c>
      <c r="AY45">
        <f>0.61365*EXP(17.502*AX45/(240.97+AX45))</f>
        <v>3.0652672890385504</v>
      </c>
      <c r="AZ45">
        <f>IF(AW45&lt;&gt;0,(1000-(AV45+U45)/2)/AW45*AP45,0)</f>
        <v>2.1504888802165452</v>
      </c>
      <c r="BA45">
        <f>U45*AA45/1000</f>
        <v>1.9690950133202132</v>
      </c>
      <c r="BB45">
        <f>(AY45-BA45)</f>
        <v>1.0961722757183372</v>
      </c>
      <c r="BC45">
        <f>1/(1.6/F45+1.37/N45)</f>
        <v>1.4486813631661752</v>
      </c>
      <c r="BD45">
        <f>G45*AA45*0.001</f>
        <v>33.503006142843034</v>
      </c>
      <c r="BE45">
        <f>G45/S45</f>
        <v>0.98054668086856411</v>
      </c>
      <c r="BF45">
        <f>(1-AP45*AA45/AU45/F45)*100</f>
        <v>82.618066257101262</v>
      </c>
      <c r="BG45">
        <f>(S45-E45/(N45/1.35))</f>
        <v>389.6060283342336</v>
      </c>
      <c r="BH45">
        <f>E45*BF45/100/BG45</f>
        <v>2.3749425678274891E-3</v>
      </c>
    </row>
    <row r="46" spans="1:60" x14ac:dyDescent="0.25">
      <c r="A46" s="1" t="s">
        <v>1</v>
      </c>
      <c r="B46" s="1" t="s">
        <v>2770</v>
      </c>
      <c r="K46" s="1">
        <v>2.72</v>
      </c>
    </row>
    <row r="47" spans="1:60" x14ac:dyDescent="0.25">
      <c r="A47" s="1" t="s">
        <v>1</v>
      </c>
      <c r="B47" s="1" t="s">
        <v>2769</v>
      </c>
      <c r="K47" s="1">
        <v>2.72</v>
      </c>
    </row>
    <row r="48" spans="1:60" x14ac:dyDescent="0.25">
      <c r="A48" s="1">
        <v>11</v>
      </c>
      <c r="B48" s="1" t="s">
        <v>2768</v>
      </c>
      <c r="C48" s="1">
        <v>2306.0000037774444</v>
      </c>
      <c r="D48" s="1">
        <v>0</v>
      </c>
      <c r="E48">
        <f>(R48-S48*(1000-T48)/(1000-U48))*AO48</f>
        <v>1.3231439802639589</v>
      </c>
      <c r="F48">
        <f>IF(AZ48&lt;&gt;0,1/(1/AZ48-1/N48),0)</f>
        <v>5.0348430993212956</v>
      </c>
      <c r="G48">
        <f>((BC48-AP48/2)*S48-E48)/(BC48+AP48/2)</f>
        <v>382.34174880710202</v>
      </c>
      <c r="H48">
        <f>AP48*1000</f>
        <v>26.489157969981811</v>
      </c>
      <c r="I48">
        <f>(AU48-BA48)</f>
        <v>0.97424385479862696</v>
      </c>
      <c r="J48">
        <f>(P48+AT48*D48)</f>
        <v>24.102851867675781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24.935714721679688</v>
      </c>
      <c r="P48" s="1">
        <v>24.102851867675781</v>
      </c>
      <c r="Q48" s="1">
        <v>25.045568466186523</v>
      </c>
      <c r="R48" s="1">
        <v>400.25436401367188</v>
      </c>
      <c r="S48" s="1">
        <v>389.70806884765625</v>
      </c>
      <c r="T48" s="1">
        <v>-0.15370891988277435</v>
      </c>
      <c r="U48" s="1">
        <v>23.275444030761719</v>
      </c>
      <c r="V48" s="1">
        <v>-0.42516815662384033</v>
      </c>
      <c r="W48" s="1">
        <v>64.381278991699219</v>
      </c>
      <c r="X48" s="1">
        <v>300.36724853515625</v>
      </c>
      <c r="Y48" s="1">
        <v>1600.70703125</v>
      </c>
      <c r="Z48" s="1">
        <v>2.6779859066009521</v>
      </c>
      <c r="AA48" s="1">
        <v>87.615280151367188</v>
      </c>
      <c r="AB48" s="1">
        <v>4.3573379516601563</v>
      </c>
      <c r="AC48" s="1">
        <v>-0.66934704780578613</v>
      </c>
      <c r="AD48" s="1">
        <v>8.8534064590930939E-2</v>
      </c>
      <c r="AE48" s="1">
        <v>5.7757291942834854E-3</v>
      </c>
      <c r="AF48" s="1">
        <v>3.907301276922226E-2</v>
      </c>
      <c r="AG48" s="1">
        <v>2.5039616972208023E-2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1.1042913549086624</v>
      </c>
      <c r="AP48">
        <f>(U48-T48)/(1000-U48)*AO48</f>
        <v>2.6489157969981809E-2</v>
      </c>
      <c r="AQ48">
        <f>(P48+273.15)</f>
        <v>297.25285186767576</v>
      </c>
      <c r="AR48">
        <f>(O48+273.15)</f>
        <v>298.08571472167966</v>
      </c>
      <c r="AS48">
        <f>(Y48*AK48+Z48*AL48)*AM48</f>
        <v>256.11311927542556</v>
      </c>
      <c r="AT48">
        <f>((AS48+0.00000010773*(AR48^4-AQ48^4))-AP48*44100)/(L48*0.92*2*29.3+0.00000043092*AQ48^3)</f>
        <v>-7.123901762351867</v>
      </c>
      <c r="AU48">
        <f>0.61365*EXP(17.502*J48/(240.97+J48))</f>
        <v>3.0135284042012822</v>
      </c>
      <c r="AV48">
        <f>AU48*1000/AA48</f>
        <v>34.395009626117798</v>
      </c>
      <c r="AW48">
        <f>(AV48-U48)</f>
        <v>11.119565595356079</v>
      </c>
      <c r="AX48">
        <f>IF(D48,P48,(O48+P48)/2)</f>
        <v>24.519283294677734</v>
      </c>
      <c r="AY48">
        <f>0.61365*EXP(17.502*AX48/(240.97+AX48))</f>
        <v>3.0896815207135324</v>
      </c>
      <c r="AZ48">
        <f>IF(AW48&lt;&gt;0,(1000-(AV48+U48)/2)/AW48*AP48,0)</f>
        <v>2.3135199725937867</v>
      </c>
      <c r="BA48">
        <f>U48*AA48/1000</f>
        <v>2.0392845494026552</v>
      </c>
      <c r="BB48">
        <f>(AY48-BA48)</f>
        <v>1.0503969713108772</v>
      </c>
      <c r="BC48">
        <f>1/(1.6/F48+1.37/N48)</f>
        <v>1.567759574246159</v>
      </c>
      <c r="BD48">
        <f>G48*AA48*0.001</f>
        <v>33.498979435297912</v>
      </c>
      <c r="BE48">
        <f>G48/S48</f>
        <v>0.98109785085452295</v>
      </c>
      <c r="BF48">
        <f>(1-AP48*AA48/AU48/F48)*100</f>
        <v>84.703686471397035</v>
      </c>
      <c r="BG48">
        <f>(S48-E48/(N48/1.35))</f>
        <v>389.29075596487496</v>
      </c>
      <c r="BH48">
        <f>E48*BF48/100/BG48</f>
        <v>2.8789579804691552E-3</v>
      </c>
    </row>
    <row r="49" spans="1:60" x14ac:dyDescent="0.25">
      <c r="A49" s="1" t="s">
        <v>1</v>
      </c>
      <c r="B49" s="1" t="s">
        <v>2767</v>
      </c>
      <c r="K49" s="1">
        <v>2.72</v>
      </c>
    </row>
    <row r="50" spans="1:60" x14ac:dyDescent="0.25">
      <c r="A50" s="1" t="s">
        <v>1</v>
      </c>
      <c r="B50" s="1" t="s">
        <v>2762</v>
      </c>
      <c r="K50" s="1">
        <v>2.72</v>
      </c>
    </row>
    <row r="51" spans="1:60" x14ac:dyDescent="0.25">
      <c r="A51" s="1">
        <v>12</v>
      </c>
      <c r="B51" s="1" t="s">
        <v>2766</v>
      </c>
      <c r="C51" s="1">
        <v>2513.0000037774444</v>
      </c>
      <c r="D51" s="1">
        <v>0</v>
      </c>
      <c r="E51">
        <f>(R51-S51*(1000-T51)/(1000-U51))*AO51</f>
        <v>1.4084728262515556</v>
      </c>
      <c r="F51">
        <f>IF(AZ51&lt;&gt;0,1/(1/AZ51-1/N51),0)</f>
        <v>6.060785235326283</v>
      </c>
      <c r="G51">
        <f>((BC51-AP51/2)*S51-E51)/(BC51+AP51/2)</f>
        <v>381.86098865232555</v>
      </c>
      <c r="H51">
        <f>AP51*1000</f>
        <v>27.542149854103815</v>
      </c>
      <c r="I51">
        <f>(AU51-BA51)</f>
        <v>0.93347999583105468</v>
      </c>
      <c r="J51">
        <f>(P51+AT51*D51)</f>
        <v>24.316959381103516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25.035917282104492</v>
      </c>
      <c r="P51" s="1">
        <v>24.316959381103516</v>
      </c>
      <c r="Q51" s="1">
        <v>25.116775512695313</v>
      </c>
      <c r="R51" s="1">
        <v>399.85824584960938</v>
      </c>
      <c r="S51" s="1">
        <v>388.8828125</v>
      </c>
      <c r="T51" s="1">
        <v>-0.15320475399494171</v>
      </c>
      <c r="U51" s="1">
        <v>24.186454772949219</v>
      </c>
      <c r="V51" s="1">
        <v>-0.42122778296470642</v>
      </c>
      <c r="W51" s="1">
        <v>66.499290466308594</v>
      </c>
      <c r="X51" s="1">
        <v>300.34408569335938</v>
      </c>
      <c r="Y51" s="1">
        <v>2001.0811767578125</v>
      </c>
      <c r="Z51" s="1">
        <v>3.1877567768096924</v>
      </c>
      <c r="AA51" s="1">
        <v>87.610809326171875</v>
      </c>
      <c r="AB51" s="1">
        <v>4.3247451782226563</v>
      </c>
      <c r="AC51" s="1">
        <v>-0.68906533718109131</v>
      </c>
      <c r="AD51" s="1">
        <v>5.3373940289020538E-2</v>
      </c>
      <c r="AE51" s="1">
        <v>4.7060735523700714E-3</v>
      </c>
      <c r="AF51" s="1">
        <v>3.2465782016515732E-2</v>
      </c>
      <c r="AG51" s="1">
        <v>2.1186409518122673E-2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1.1042061974020563</v>
      </c>
      <c r="AP51">
        <f>(U51-T51)/(1000-U51)*AO51</f>
        <v>2.7542149854103814E-2</v>
      </c>
      <c r="AQ51">
        <f>(P51+273.15)</f>
        <v>297.46695938110349</v>
      </c>
      <c r="AR51">
        <f>(O51+273.15)</f>
        <v>298.18591728210447</v>
      </c>
      <c r="AS51">
        <f>(Y51*AK51+Z51*AL51)*AM51</f>
        <v>320.17298112482604</v>
      </c>
      <c r="AT51">
        <f>((AS51+0.00000010773*(AR51^4-AQ51^4))-AP51*44100)/(L51*0.92*2*29.3+0.00000043092*AQ51^3)</f>
        <v>-6.9935740974175724</v>
      </c>
      <c r="AU51">
        <f>0.61365*EXP(17.502*J51/(240.97+J51))</f>
        <v>3.0524748732199884</v>
      </c>
      <c r="AV51">
        <f>AU51*1000/AA51</f>
        <v>34.841304362978029</v>
      </c>
      <c r="AW51">
        <f>(AV51-U51)</f>
        <v>10.65484959002881</v>
      </c>
      <c r="AX51">
        <f>IF(D51,P51,(O51+P51)/2)</f>
        <v>24.676438331604004</v>
      </c>
      <c r="AY51">
        <f>0.61365*EXP(17.502*AX51/(240.97+AX51))</f>
        <v>3.1188547159086042</v>
      </c>
      <c r="AZ51">
        <f>IF(AW51&lt;&gt;0,(1000-(AV51+U51)/2)/AW51*AP51,0)</f>
        <v>2.5086486612895222</v>
      </c>
      <c r="BA51">
        <f>U51*AA51/1000</f>
        <v>2.1189948773889338</v>
      </c>
      <c r="BB51">
        <f>(AY51-BA51)</f>
        <v>0.99985983851967042</v>
      </c>
      <c r="BC51">
        <f>1/(1.6/F51+1.37/N51)</f>
        <v>1.7121539534864116</v>
      </c>
      <c r="BD51">
        <f>G51*AA51*0.001</f>
        <v>33.455150265922377</v>
      </c>
      <c r="BE51">
        <f>G51/S51</f>
        <v>0.98194359940329212</v>
      </c>
      <c r="BF51">
        <f>(1-AP51*AA51/AU51/F51)*100</f>
        <v>86.957088830330861</v>
      </c>
      <c r="BG51">
        <f>(S51-E51/(N51/1.35))</f>
        <v>388.43858733311765</v>
      </c>
      <c r="BH51">
        <f>E51*BF51/100/BG51</f>
        <v>3.1530517477253092E-3</v>
      </c>
    </row>
    <row r="52" spans="1:60" x14ac:dyDescent="0.25">
      <c r="A52" s="1" t="s">
        <v>1</v>
      </c>
      <c r="B52" s="1" t="s">
        <v>2765</v>
      </c>
    </row>
    <row r="53" spans="1:60" x14ac:dyDescent="0.25">
      <c r="A53" s="1" t="s">
        <v>1</v>
      </c>
      <c r="B53" s="1" t="s">
        <v>2764</v>
      </c>
    </row>
    <row r="54" spans="1:60" x14ac:dyDescent="0.25">
      <c r="A54" s="1" t="s">
        <v>1</v>
      </c>
      <c r="B54" s="1" t="s">
        <v>2763</v>
      </c>
    </row>
    <row r="55" spans="1:60" x14ac:dyDescent="0.25">
      <c r="A55" s="1" t="s">
        <v>1</v>
      </c>
      <c r="B55" s="1" t="s">
        <v>2762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DB806-03E4-4226-9FA3-2152D76A50EB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2849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2848</v>
      </c>
    </row>
    <row r="12" spans="1:56" x14ac:dyDescent="0.25">
      <c r="A12" s="1" t="s">
        <v>1</v>
      </c>
      <c r="B12" s="1" t="s">
        <v>2847</v>
      </c>
    </row>
    <row r="13" spans="1:56" x14ac:dyDescent="0.25">
      <c r="A13" s="1" t="s">
        <v>1</v>
      </c>
      <c r="B13" s="1" t="s">
        <v>2846</v>
      </c>
    </row>
    <row r="14" spans="1:56" x14ac:dyDescent="0.25">
      <c r="A14" s="1" t="s">
        <v>1</v>
      </c>
      <c r="B14" s="1" t="s">
        <v>2845</v>
      </c>
    </row>
    <row r="15" spans="1:56" x14ac:dyDescent="0.25">
      <c r="A15" s="1" t="s">
        <v>1</v>
      </c>
      <c r="B15" s="1" t="s">
        <v>2844</v>
      </c>
    </row>
    <row r="16" spans="1:56" x14ac:dyDescent="0.25">
      <c r="A16" s="1" t="s">
        <v>1</v>
      </c>
      <c r="B16" s="1" t="s">
        <v>2843</v>
      </c>
    </row>
    <row r="17" spans="1:56" x14ac:dyDescent="0.25">
      <c r="A17" s="1" t="s">
        <v>1</v>
      </c>
      <c r="B17" s="1" t="s">
        <v>2842</v>
      </c>
    </row>
    <row r="18" spans="1:56" x14ac:dyDescent="0.25">
      <c r="A18" s="1">
        <v>1</v>
      </c>
      <c r="B18" s="1" t="s">
        <v>2841</v>
      </c>
      <c r="C18" s="1">
        <v>278.50000318512321</v>
      </c>
      <c r="D18" s="1">
        <v>0</v>
      </c>
      <c r="E18">
        <f>(R18-S18*(1000-T18)/(1000-U18))*AK18</f>
        <v>-2.1520138084485287</v>
      </c>
      <c r="F18">
        <f>IF(AV18&lt;&gt;0,1/(1/AV18-1/N18),0)</f>
        <v>2.1037288104736094</v>
      </c>
      <c r="G18">
        <f>((AY18-AL18/2)*S18-E18)/(AY18+AL18/2)</f>
        <v>386.53533081455259</v>
      </c>
      <c r="H18">
        <f>AL18*1000</f>
        <v>22.811075577406179</v>
      </c>
      <c r="I18">
        <f>(AQ18-AW18)</f>
        <v>1.3777757859561097</v>
      </c>
      <c r="J18">
        <f>(P18+AP18*D18)</f>
        <v>24.892787933349609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25.251857757568359</v>
      </c>
      <c r="P18" s="1">
        <v>24.892787933349609</v>
      </c>
      <c r="Q18" s="1">
        <v>25.310720443725586</v>
      </c>
      <c r="R18" s="1">
        <v>400.02166748046875</v>
      </c>
      <c r="S18" s="1">
        <v>393.82785034179688</v>
      </c>
      <c r="T18" s="1">
        <v>6.2477469444274902E-2</v>
      </c>
      <c r="U18" s="1">
        <v>20.323572158813477</v>
      </c>
      <c r="V18" s="1">
        <v>0.16968515515327454</v>
      </c>
      <c r="W18" s="1">
        <v>55.197639465332031</v>
      </c>
      <c r="X18" s="1">
        <v>300.00909423828125</v>
      </c>
      <c r="Y18" s="1">
        <v>-2.9169885441660881E-2</v>
      </c>
      <c r="Z18" s="1">
        <v>2.9669270515441895</v>
      </c>
      <c r="AA18" s="1">
        <v>87.663444519042969</v>
      </c>
      <c r="AB18" s="1">
        <v>17.007314682006836</v>
      </c>
      <c r="AC18" s="1">
        <v>-1.4800775051116943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1.1029746111701515</v>
      </c>
      <c r="AL18">
        <f>(U18-T18)/(1000-U18)*AK18</f>
        <v>2.2811075577406179E-2</v>
      </c>
      <c r="AM18">
        <f>(P18+273.15)</f>
        <v>298.04278793334959</v>
      </c>
      <c r="AN18">
        <f>(O18+273.15)</f>
        <v>298.40185775756834</v>
      </c>
      <c r="AO18">
        <f>(Y18*AG18+Z18*AH18)*AI18</f>
        <v>-4.6671815663461014E-3</v>
      </c>
      <c r="AP18">
        <f>((AO18+0.00000010773*(AN18^4-AM18^4))-AL18*44100)/(L18*51.4+0.00000043092*AM18^3)</f>
        <v>-8.2517084885464733</v>
      </c>
      <c r="AQ18">
        <f>0.61365*EXP(17.502*J18/(240.97+J18))</f>
        <v>3.1594101263290213</v>
      </c>
      <c r="AR18">
        <f>AQ18*1000/AA18</f>
        <v>36.040223421094396</v>
      </c>
      <c r="AS18">
        <f>(AR18-U18)</f>
        <v>15.716651262280919</v>
      </c>
      <c r="AT18">
        <f>IF(D18,P18,(O18+P18)/2)</f>
        <v>25.072322845458984</v>
      </c>
      <c r="AU18">
        <f>0.61365*EXP(17.502*AT18/(240.97+AT18))</f>
        <v>3.1934136520757654</v>
      </c>
      <c r="AV18">
        <f>IF(AS18&lt;&gt;0,(1000-(AR18+U18)/2)/AS18*AL18,0)</f>
        <v>1.4104923375253149</v>
      </c>
      <c r="AW18">
        <f>U18*AA18/1000</f>
        <v>1.7816343403729116</v>
      </c>
      <c r="AX18">
        <f>(AU18-AW18)</f>
        <v>1.4117793117028539</v>
      </c>
      <c r="AY18">
        <f>1/(1.6/F18+1.37/N18)</f>
        <v>0.92539319475678006</v>
      </c>
      <c r="AZ18">
        <f>G18*AA18*0.001</f>
        <v>33.885018527511448</v>
      </c>
      <c r="BA18">
        <f>G18/S18</f>
        <v>0.98148297658249606</v>
      </c>
      <c r="BB18">
        <f>(1-AL18*AA18/AQ18/F18)*100</f>
        <v>69.913717145708063</v>
      </c>
      <c r="BC18">
        <f>(S18-E18/(N18/1.35))</f>
        <v>394.50658455332967</v>
      </c>
      <c r="BD18">
        <f>E18*BB18/100/BC18</f>
        <v>-3.8137585173103681E-3</v>
      </c>
    </row>
    <row r="19" spans="1:56" x14ac:dyDescent="0.25">
      <c r="A19" s="1" t="s">
        <v>1</v>
      </c>
      <c r="B19" s="1" t="s">
        <v>2840</v>
      </c>
      <c r="K19" s="1">
        <v>2.72</v>
      </c>
    </row>
    <row r="20" spans="1:56" x14ac:dyDescent="0.25">
      <c r="A20" s="1" t="s">
        <v>1</v>
      </c>
      <c r="B20" s="1" t="s">
        <v>2839</v>
      </c>
      <c r="K20" s="1">
        <v>2.72</v>
      </c>
    </row>
    <row r="21" spans="1:56" x14ac:dyDescent="0.25">
      <c r="A21" s="1">
        <v>2</v>
      </c>
      <c r="B21" s="1" t="s">
        <v>2838</v>
      </c>
      <c r="C21" s="1">
        <v>483.00000319629908</v>
      </c>
      <c r="D21" s="1">
        <v>0</v>
      </c>
      <c r="E21">
        <f>(R21-S21*(1000-T21)/(1000-U21))*AK21</f>
        <v>-1.1909068314110467</v>
      </c>
      <c r="F21">
        <f>IF(AV21&lt;&gt;0,1/(1/AV21-1/N21),0)</f>
        <v>1.9736498061185732</v>
      </c>
      <c r="G21">
        <f>((AY21-AL21/2)*S21-E21)/(AY21+AL21/2)</f>
        <v>384.71433668270356</v>
      </c>
      <c r="H21">
        <f>AL21*1000</f>
        <v>22.252795670421811</v>
      </c>
      <c r="I21">
        <f>(AQ21-AW21)</f>
        <v>1.4038941479114311</v>
      </c>
      <c r="J21">
        <f>(P21+AP21*D21)</f>
        <v>24.806110382080078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25.197288513183594</v>
      </c>
      <c r="P21" s="1">
        <v>24.806110382080078</v>
      </c>
      <c r="Q21" s="1">
        <v>25.302888870239258</v>
      </c>
      <c r="R21" s="1">
        <v>400.00747680664063</v>
      </c>
      <c r="S21" s="1">
        <v>393.15420532226563</v>
      </c>
      <c r="T21" s="1">
        <v>6.2308225780725479E-2</v>
      </c>
      <c r="U21" s="1">
        <v>19.840190887451172</v>
      </c>
      <c r="V21" s="1">
        <v>0.16977149248123169</v>
      </c>
      <c r="W21" s="1">
        <v>54.05865478515625</v>
      </c>
      <c r="X21" s="1">
        <v>299.96499633789063</v>
      </c>
      <c r="Y21" s="1">
        <v>24.706445693969727</v>
      </c>
      <c r="Z21" s="1">
        <v>2.840843677520752</v>
      </c>
      <c r="AA21" s="1">
        <v>87.661102294921875</v>
      </c>
      <c r="AB21" s="1">
        <v>17.046442031860352</v>
      </c>
      <c r="AC21" s="1">
        <v>-1.4471579790115356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1.1028124865363624</v>
      </c>
      <c r="AL21">
        <f>(U21-T21)/(1000-U21)*AK21</f>
        <v>2.2252795670421811E-2</v>
      </c>
      <c r="AM21">
        <f>(P21+273.15)</f>
        <v>297.95611038208006</v>
      </c>
      <c r="AN21">
        <f>(O21+273.15)</f>
        <v>298.34728851318357</v>
      </c>
      <c r="AO21">
        <f>(Y21*AG21+Z21*AH21)*AI21</f>
        <v>3.9530312226780211</v>
      </c>
      <c r="AP21">
        <f>((AO21+0.00000010773*(AN21^4-AM21^4))-AL21*44100)/(L21*51.4+0.00000043092*AM21^3)</f>
        <v>-8.01399288114421</v>
      </c>
      <c r="AQ21">
        <f>0.61365*EXP(17.502*J21/(240.97+J21))</f>
        <v>3.1431071508470652</v>
      </c>
      <c r="AR21">
        <f>AQ21*1000/AA21</f>
        <v>35.855209078623943</v>
      </c>
      <c r="AS21">
        <f>(AR21-U21)</f>
        <v>16.015018191172771</v>
      </c>
      <c r="AT21">
        <f>IF(D21,P21,(O21+P21)/2)</f>
        <v>25.001699447631836</v>
      </c>
      <c r="AU21">
        <f>0.61365*EXP(17.502*AT21/(240.97+AT21))</f>
        <v>3.1799997676579572</v>
      </c>
      <c r="AV21">
        <f>IF(AS21&lt;&gt;0,(1000-(AR21+U21)/2)/AS21*AL21,0)</f>
        <v>1.3508012438432258</v>
      </c>
      <c r="AW21">
        <f>U21*AA21/1000</f>
        <v>1.7392130029356341</v>
      </c>
      <c r="AX21">
        <f>(AU21-AW21)</f>
        <v>1.4407867647223231</v>
      </c>
      <c r="AY21">
        <f>1/(1.6/F21+1.37/N21)</f>
        <v>0.8843701660763027</v>
      </c>
      <c r="AZ21">
        <f>G21*AA21*0.001</f>
        <v>33.724482822265493</v>
      </c>
      <c r="BA21">
        <f>G21/S21</f>
        <v>0.97853293052621948</v>
      </c>
      <c r="BB21">
        <f>(1-AL21*AA21/AQ21/F21)*100</f>
        <v>68.554230651392444</v>
      </c>
      <c r="BC21">
        <f>(S21-E21/(N21/1.35))</f>
        <v>393.52981128076527</v>
      </c>
      <c r="BD21">
        <f>E21*BB21/100/BC21</f>
        <v>-2.0746001767735014E-3</v>
      </c>
    </row>
    <row r="22" spans="1:56" x14ac:dyDescent="0.25">
      <c r="A22" s="1" t="s">
        <v>1</v>
      </c>
      <c r="B22" s="1" t="s">
        <v>2837</v>
      </c>
      <c r="K22" s="1">
        <v>2.72</v>
      </c>
    </row>
    <row r="23" spans="1:56" x14ac:dyDescent="0.25">
      <c r="A23" s="1" t="s">
        <v>1</v>
      </c>
      <c r="B23" s="1" t="s">
        <v>2836</v>
      </c>
      <c r="K23" s="1">
        <v>2.72</v>
      </c>
    </row>
    <row r="24" spans="1:56" x14ac:dyDescent="0.25">
      <c r="A24" s="1">
        <v>3</v>
      </c>
      <c r="B24" s="1" t="s">
        <v>2835</v>
      </c>
      <c r="C24" s="1">
        <v>688.00000319629908</v>
      </c>
      <c r="D24" s="1">
        <v>0</v>
      </c>
      <c r="E24">
        <f>(R24-S24*(1000-T24)/(1000-U24))*AK24</f>
        <v>-0.51660415077139499</v>
      </c>
      <c r="F24">
        <f>IF(AV24&lt;&gt;0,1/(1/AV24-1/N24),0)</f>
        <v>1.9186383071873852</v>
      </c>
      <c r="G24">
        <f>((AY24-AL24/2)*S24-E24)/(AY24+AL24/2)</f>
        <v>383.49900485535011</v>
      </c>
      <c r="H24">
        <f>AL24*1000</f>
        <v>21.888104197497739</v>
      </c>
      <c r="I24">
        <f>(AQ24-AW24)</f>
        <v>1.4082805877268225</v>
      </c>
      <c r="J24">
        <f>(P24+AP24*D24)</f>
        <v>24.679147720336914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25.103237152099609</v>
      </c>
      <c r="P24" s="1">
        <v>24.679147720336914</v>
      </c>
      <c r="Q24" s="1">
        <v>25.230588912963867</v>
      </c>
      <c r="R24" s="1">
        <v>400.03115844726563</v>
      </c>
      <c r="S24" s="1">
        <v>392.705810546875</v>
      </c>
      <c r="T24" s="1">
        <v>6.2147922813892365E-2</v>
      </c>
      <c r="U24" s="1">
        <v>19.521038055419922</v>
      </c>
      <c r="V24" s="1">
        <v>0.17027021944522858</v>
      </c>
      <c r="W24" s="1">
        <v>53.48291015625</v>
      </c>
      <c r="X24" s="1">
        <v>299.98342895507813</v>
      </c>
      <c r="Y24" s="1">
        <v>48.917472839355469</v>
      </c>
      <c r="Z24" s="1">
        <v>2.8907923698425293</v>
      </c>
      <c r="AA24" s="1">
        <v>87.653083801269531</v>
      </c>
      <c r="AB24" s="1">
        <v>17.039558410644531</v>
      </c>
      <c r="AC24" s="1">
        <v>-1.4322633743286133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1.1028802535113162</v>
      </c>
      <c r="AL24">
        <f>(U24-T24)/(1000-U24)*AK24</f>
        <v>2.1888104197497739E-2</v>
      </c>
      <c r="AM24">
        <f>(P24+273.15)</f>
        <v>297.82914772033689</v>
      </c>
      <c r="AN24">
        <f>(O24+273.15)</f>
        <v>298.25323715209959</v>
      </c>
      <c r="AO24">
        <f>(Y24*AG24+Z24*AH24)*AI24</f>
        <v>7.8267954793543595</v>
      </c>
      <c r="AP24">
        <f>((AO24+0.00000010773*(AN24^4-AM24^4))-AL24*44100)/(L24*51.4+0.00000043092*AM24^3)</f>
        <v>-7.8474997981918069</v>
      </c>
      <c r="AQ24">
        <f>0.61365*EXP(17.502*J24/(240.97+J24))</f>
        <v>3.1193597722863164</v>
      </c>
      <c r="AR24">
        <f>AQ24*1000/AA24</f>
        <v>35.587564487276339</v>
      </c>
      <c r="AS24">
        <f>(AR24-U24)</f>
        <v>16.066526431856417</v>
      </c>
      <c r="AT24">
        <f>IF(D24,P24,(O24+P24)/2)</f>
        <v>24.891192436218262</v>
      </c>
      <c r="AU24">
        <f>0.61365*EXP(17.502*AT24/(240.97+AT24))</f>
        <v>3.1591093667172263</v>
      </c>
      <c r="AV24">
        <f>IF(AS24&lt;&gt;0,(1000-(AR24+U24)/2)/AS24*AL24,0)</f>
        <v>1.3248036450478635</v>
      </c>
      <c r="AW24">
        <f>U24*AA24/1000</f>
        <v>1.7110791845594939</v>
      </c>
      <c r="AX24">
        <f>(AU24-AW24)</f>
        <v>1.4480301821577324</v>
      </c>
      <c r="AY24">
        <f>1/(1.6/F24+1.37/N24)</f>
        <v>0.86655698573441342</v>
      </c>
      <c r="AZ24">
        <f>G24*AA24*0.001</f>
        <v>33.614870410289477</v>
      </c>
      <c r="BA24">
        <f>G24/S24</f>
        <v>0.97655546354482592</v>
      </c>
      <c r="BB24">
        <f>(1-AL24*AA24/AQ24/F24)*100</f>
        <v>67.943450861019372</v>
      </c>
      <c r="BC24">
        <f>(S24-E24/(N24/1.35))</f>
        <v>392.86874486893737</v>
      </c>
      <c r="BD24">
        <f>E24*BB24/100/BC24</f>
        <v>-8.934248191274258E-4</v>
      </c>
    </row>
    <row r="25" spans="1:56" x14ac:dyDescent="0.25">
      <c r="A25" s="1" t="s">
        <v>1</v>
      </c>
      <c r="B25" s="1" t="s">
        <v>2834</v>
      </c>
      <c r="K25" s="1">
        <v>2.72</v>
      </c>
    </row>
    <row r="26" spans="1:56" x14ac:dyDescent="0.25">
      <c r="A26" s="1" t="s">
        <v>1</v>
      </c>
      <c r="B26" s="1" t="s">
        <v>2833</v>
      </c>
      <c r="K26" s="1">
        <v>2.72</v>
      </c>
    </row>
    <row r="27" spans="1:56" x14ac:dyDescent="0.25">
      <c r="A27" s="1">
        <v>4</v>
      </c>
      <c r="B27" s="1" t="s">
        <v>2832</v>
      </c>
      <c r="C27" s="1">
        <v>893.50000318512321</v>
      </c>
      <c r="D27" s="1">
        <v>0</v>
      </c>
      <c r="E27">
        <f>(R27-S27*(1000-T27)/(1000-U27))*AK27</f>
        <v>-0.1259578721161439</v>
      </c>
      <c r="F27">
        <f>IF(AV27&lt;&gt;0,1/(1/AV27-1/N27),0)</f>
        <v>1.9310502468217419</v>
      </c>
      <c r="G27">
        <f>((AY27-AL27/2)*S27-E27)/(AY27+AL27/2)</f>
        <v>382.73579376495235</v>
      </c>
      <c r="H27">
        <f>AL27*1000</f>
        <v>21.802892225080516</v>
      </c>
      <c r="I27">
        <f>(AQ27-AW27)</f>
        <v>1.3967588109350657</v>
      </c>
      <c r="J27">
        <f>(P27+AP27*D27)</f>
        <v>24.583263397216797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25.027721405029297</v>
      </c>
      <c r="P27" s="1">
        <v>24.583263397216797</v>
      </c>
      <c r="Q27" s="1">
        <v>25.163433074951172</v>
      </c>
      <c r="R27" s="1">
        <v>399.93902587890625</v>
      </c>
      <c r="S27" s="1">
        <v>392.29586791992188</v>
      </c>
      <c r="T27" s="1">
        <v>5.946015939116478E-2</v>
      </c>
      <c r="U27" s="1">
        <v>19.449216842651367</v>
      </c>
      <c r="V27" s="1">
        <v>0.16363987326622009</v>
      </c>
      <c r="W27" s="1">
        <v>53.526050567626953</v>
      </c>
      <c r="X27" s="1">
        <v>299.9029541015625</v>
      </c>
      <c r="Y27" s="1">
        <v>100.06949615478516</v>
      </c>
      <c r="Z27" s="1">
        <v>2.8112459182739258</v>
      </c>
      <c r="AA27" s="1">
        <v>87.65240478515625</v>
      </c>
      <c r="AB27" s="1">
        <v>17.780464172363281</v>
      </c>
      <c r="AC27" s="1">
        <v>-1.3985189199447632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1.1025843900792736</v>
      </c>
      <c r="AL27">
        <f>(U27-T27)/(1000-U27)*AK27</f>
        <v>2.1802892225080518E-2</v>
      </c>
      <c r="AM27">
        <f>(P27+273.15)</f>
        <v>297.73326339721677</v>
      </c>
      <c r="AN27">
        <f>(O27+273.15)</f>
        <v>298.17772140502927</v>
      </c>
      <c r="AO27">
        <f>(Y27*AG27+Z27*AH27)*AI27</f>
        <v>16.011119026889219</v>
      </c>
      <c r="AP27">
        <f>((AO27+0.00000010773*(AN27^4-AM27^4))-AL27*44100)/(L27*51.4+0.00000043092*AM27^3)</f>
        <v>-7.7479437671180857</v>
      </c>
      <c r="AQ27">
        <f>0.61365*EXP(17.502*J27/(240.97+J27))</f>
        <v>3.101529438381422</v>
      </c>
      <c r="AR27">
        <f>AQ27*1000/AA27</f>
        <v>35.384419240790294</v>
      </c>
      <c r="AS27">
        <f>(AR27-U27)</f>
        <v>15.935202398138927</v>
      </c>
      <c r="AT27">
        <f>IF(D27,P27,(O27+P27)/2)</f>
        <v>24.805492401123047</v>
      </c>
      <c r="AU27">
        <f>0.61365*EXP(17.502*AT27/(240.97+AT27))</f>
        <v>3.1429911807417339</v>
      </c>
      <c r="AV27">
        <f>IF(AS27&lt;&gt;0,(1000-(AR27+U27)/2)/AS27*AL27,0)</f>
        <v>1.3307095678081118</v>
      </c>
      <c r="AW27">
        <f>U27*AA27/1000</f>
        <v>1.7047706274463563</v>
      </c>
      <c r="AX27">
        <f>(AU27-AW27)</f>
        <v>1.4382205532953776</v>
      </c>
      <c r="AY27">
        <f>1/(1.6/F27+1.37/N27)</f>
        <v>0.87060078074055869</v>
      </c>
      <c r="AZ27">
        <f>G27*AA27*0.001</f>
        <v>33.547712720853681</v>
      </c>
      <c r="BA27">
        <f>G27/S27</f>
        <v>0.97563044901375051</v>
      </c>
      <c r="BB27">
        <f>(1-AL27*AA27/AQ27/F27)*100</f>
        <v>68.091347706056823</v>
      </c>
      <c r="BC27">
        <f>(S27-E27/(N27/1.35))</f>
        <v>392.3355943922528</v>
      </c>
      <c r="BD27">
        <f>E27*BB27/100/BC27</f>
        <v>-2.1860471976449229E-4</v>
      </c>
    </row>
    <row r="28" spans="1:56" x14ac:dyDescent="0.25">
      <c r="A28" s="1" t="s">
        <v>1</v>
      </c>
      <c r="B28" s="1" t="s">
        <v>2831</v>
      </c>
      <c r="K28" s="1">
        <v>2.72</v>
      </c>
    </row>
    <row r="29" spans="1:56" x14ac:dyDescent="0.25">
      <c r="A29" s="1" t="s">
        <v>1</v>
      </c>
      <c r="B29" s="1" t="s">
        <v>2830</v>
      </c>
      <c r="K29" s="1">
        <v>2.72</v>
      </c>
    </row>
    <row r="30" spans="1:56" x14ac:dyDescent="0.25">
      <c r="A30" s="1">
        <v>5</v>
      </c>
      <c r="B30" s="1" t="s">
        <v>2829</v>
      </c>
      <c r="C30" s="1">
        <v>1098.0000031962991</v>
      </c>
      <c r="D30" s="1">
        <v>0</v>
      </c>
      <c r="E30">
        <f>(R30-S30*(1000-T30)/(1000-U30))*AK30</f>
        <v>2.7024801880960778E-2</v>
      </c>
      <c r="F30">
        <f>IF(AV30&lt;&gt;0,1/(1/AV30-1/N30),0)</f>
        <v>1.9600080462869363</v>
      </c>
      <c r="G30">
        <f>((AY30-AL30/2)*S30-E30)/(AY30+AL30/2)</f>
        <v>382.5103752522885</v>
      </c>
      <c r="H30">
        <f>AL30*1000</f>
        <v>21.853370067028788</v>
      </c>
      <c r="I30">
        <f>(AQ30-AW30)</f>
        <v>1.3857522531410944</v>
      </c>
      <c r="J30">
        <f>(P30+AP30*D30)</f>
        <v>24.541427612304688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24.979581832885742</v>
      </c>
      <c r="P30" s="1">
        <v>24.541427612304688</v>
      </c>
      <c r="Q30" s="1">
        <v>25.110422134399414</v>
      </c>
      <c r="R30" s="1">
        <v>399.95547485351563</v>
      </c>
      <c r="S30" s="1">
        <v>392.16015625</v>
      </c>
      <c r="T30" s="1">
        <v>5.739651620388031E-2</v>
      </c>
      <c r="U30" s="1">
        <v>19.486669540405273</v>
      </c>
      <c r="V30" s="1">
        <v>0.15841193497180939</v>
      </c>
      <c r="W30" s="1">
        <v>53.782375335693359</v>
      </c>
      <c r="X30" s="1">
        <v>299.97445678710938</v>
      </c>
      <c r="Y30" s="1">
        <v>150.08027648925781</v>
      </c>
      <c r="Z30" s="1">
        <v>2.8613417148590088</v>
      </c>
      <c r="AA30" s="1">
        <v>87.650970458984375</v>
      </c>
      <c r="AB30" s="1">
        <v>17.899984359741211</v>
      </c>
      <c r="AC30" s="1">
        <v>-1.4056248664855957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1.1028472675996666</v>
      </c>
      <c r="AL30">
        <f>(U30-T30)/(1000-U30)*AK30</f>
        <v>2.1853370067028789E-2</v>
      </c>
      <c r="AM30">
        <f>(P30+273.15)</f>
        <v>297.69142761230466</v>
      </c>
      <c r="AN30">
        <f>(O30+273.15)</f>
        <v>298.12958183288572</v>
      </c>
      <c r="AO30">
        <f>(Y30*AG30+Z30*AH30)*AI30</f>
        <v>24.012843701552356</v>
      </c>
      <c r="AP30">
        <f>((AO30+0.00000010773*(AN30^4-AM30^4))-AL30*44100)/(L30*51.4+0.00000043092*AM30^3)</f>
        <v>-7.7012745433720466</v>
      </c>
      <c r="AQ30">
        <f>0.61365*EXP(17.502*J30/(240.97+J30))</f>
        <v>3.0937777493711476</v>
      </c>
      <c r="AR30">
        <f>AQ30*1000/AA30</f>
        <v>35.29656013128637</v>
      </c>
      <c r="AS30">
        <f>(AR30-U30)</f>
        <v>15.809890590881096</v>
      </c>
      <c r="AT30">
        <f>IF(D30,P30,(O30+P30)/2)</f>
        <v>24.760504722595215</v>
      </c>
      <c r="AU30">
        <f>0.61365*EXP(17.502*AT30/(240.97+AT30))</f>
        <v>3.1345588463232086</v>
      </c>
      <c r="AV30">
        <f>IF(AS30&lt;&gt;0,(1000-(AR30+U30)/2)/AS30*AL30,0)</f>
        <v>1.344397094281409</v>
      </c>
      <c r="AW30">
        <f>U30*AA30/1000</f>
        <v>1.7080254962300532</v>
      </c>
      <c r="AX30">
        <f>(AU30-AW30)</f>
        <v>1.4265333500931554</v>
      </c>
      <c r="AY30">
        <f>1/(1.6/F30+1.37/N30)</f>
        <v>0.87997911106639892</v>
      </c>
      <c r="AZ30">
        <f>G30*AA30*0.001</f>
        <v>33.527405601493371</v>
      </c>
      <c r="BA30">
        <f>G30/S30</f>
        <v>0.97539326511396074</v>
      </c>
      <c r="BB30">
        <f>(1-AL30*AA30/AQ30/F30)*100</f>
        <v>68.4115596756657</v>
      </c>
      <c r="BC30">
        <f>(S30-E30/(N30/1.35))</f>
        <v>392.15163276491614</v>
      </c>
      <c r="BD30">
        <f>E30*BB30/100/BC30</f>
        <v>4.714525433866292E-5</v>
      </c>
    </row>
    <row r="31" spans="1:56" x14ac:dyDescent="0.25">
      <c r="A31" s="1" t="s">
        <v>1</v>
      </c>
      <c r="B31" s="1" t="s">
        <v>2828</v>
      </c>
      <c r="K31" s="1">
        <v>2.72</v>
      </c>
    </row>
    <row r="32" spans="1:56" x14ac:dyDescent="0.25">
      <c r="A32" s="1" t="s">
        <v>1</v>
      </c>
      <c r="B32" s="1" t="s">
        <v>2827</v>
      </c>
      <c r="K32" s="1">
        <v>2.72</v>
      </c>
    </row>
    <row r="33" spans="1:56" x14ac:dyDescent="0.25">
      <c r="A33" s="1">
        <v>6</v>
      </c>
      <c r="B33" s="1" t="s">
        <v>2826</v>
      </c>
      <c r="C33" s="1">
        <v>1302.5000031851232</v>
      </c>
      <c r="D33" s="1">
        <v>0</v>
      </c>
      <c r="E33">
        <f>(R33-S33*(1000-T33)/(1000-U33))*AK33</f>
        <v>0.40995282813201289</v>
      </c>
      <c r="F33">
        <f>IF(AV33&lt;&gt;0,1/(1/AV33-1/N33),0)</f>
        <v>2.0276859525714617</v>
      </c>
      <c r="G33">
        <f>((AY33-AL33/2)*S33-E33)/(AY33+AL33/2)</f>
        <v>381.96152606085241</v>
      </c>
      <c r="H33">
        <f>AL33*1000</f>
        <v>22.071163267477683</v>
      </c>
      <c r="I33">
        <f>(AQ33-AW33)</f>
        <v>1.367366302064603</v>
      </c>
      <c r="J33">
        <f>(P33+AP33*D33)</f>
        <v>24.531631469726563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24.948610305786133</v>
      </c>
      <c r="P33" s="1">
        <v>24.531631469726563</v>
      </c>
      <c r="Q33" s="1">
        <v>25.076736450195313</v>
      </c>
      <c r="R33" s="1">
        <v>400.10263061523438</v>
      </c>
      <c r="S33" s="1">
        <v>391.88818359375</v>
      </c>
      <c r="T33" s="1">
        <v>5.7374134659767151E-2</v>
      </c>
      <c r="U33" s="1">
        <v>19.67626953125</v>
      </c>
      <c r="V33" s="1">
        <v>0.15863873064517975</v>
      </c>
      <c r="W33" s="1">
        <v>54.404624938964844</v>
      </c>
      <c r="X33" s="1">
        <v>299.977783203125</v>
      </c>
      <c r="Y33" s="1">
        <v>299.38323974609375</v>
      </c>
      <c r="Z33" s="1">
        <v>2.9215190410614014</v>
      </c>
      <c r="AA33" s="1">
        <v>87.648666381835938</v>
      </c>
      <c r="AB33" s="1">
        <v>17.838533401489258</v>
      </c>
      <c r="AC33" s="1">
        <v>-1.4134840965270996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1.1028594970703123</v>
      </c>
      <c r="AL33">
        <f>(U33-T33)/(1000-U33)*AK33</f>
        <v>2.2071163267477684E-2</v>
      </c>
      <c r="AM33">
        <f>(P33+273.15)</f>
        <v>297.68163146972654</v>
      </c>
      <c r="AN33">
        <f>(O33+273.15)</f>
        <v>298.09861030578611</v>
      </c>
      <c r="AO33">
        <f>(Y33*AG33+Z33*AH33)*AI33</f>
        <v>47.901317288697101</v>
      </c>
      <c r="AP33">
        <f>((AO33+0.00000010773*(AN33^4-AM33^4))-AL33*44100)/(L33*51.4+0.00000043092*AM33^3)</f>
        <v>-7.5856556141907321</v>
      </c>
      <c r="AQ33">
        <f>0.61365*EXP(17.502*J33/(240.97+J33))</f>
        <v>3.0919650858482175</v>
      </c>
      <c r="AR33">
        <f>AQ33*1000/AA33</f>
        <v>35.276806978194791</v>
      </c>
      <c r="AS33">
        <f>(AR33-U33)</f>
        <v>15.600537446944791</v>
      </c>
      <c r="AT33">
        <f>IF(D33,P33,(O33+P33)/2)</f>
        <v>24.740120887756348</v>
      </c>
      <c r="AU33">
        <f>0.61365*EXP(17.502*AT33/(240.97+AT33))</f>
        <v>3.1307446845777811</v>
      </c>
      <c r="AV33">
        <f>IF(AS33&lt;&gt;0,(1000-(AR33+U33)/2)/AS33*AL33,0)</f>
        <v>1.3758964509159433</v>
      </c>
      <c r="AW33">
        <f>U33*AA33/1000</f>
        <v>1.7245987837836145</v>
      </c>
      <c r="AX33">
        <f>(AU33-AW33)</f>
        <v>1.4061459007941666</v>
      </c>
      <c r="AY33">
        <f>1/(1.6/F33+1.37/N33)</f>
        <v>0.90159597443652939</v>
      </c>
      <c r="AZ33">
        <f>G33*AA33*0.001</f>
        <v>33.478418368404583</v>
      </c>
      <c r="BA33">
        <f>G33/S33</f>
        <v>0.97466966867470528</v>
      </c>
      <c r="BB33">
        <f>(1-AL33*AA33/AQ33/F33)*100</f>
        <v>69.14431003472987</v>
      </c>
      <c r="BC33">
        <f>(S33-E33/(N33/1.35))</f>
        <v>391.75888655649334</v>
      </c>
      <c r="BD33">
        <f>E33*BB33/100/BC33</f>
        <v>7.2355488083833484E-4</v>
      </c>
    </row>
    <row r="34" spans="1:56" x14ac:dyDescent="0.25">
      <c r="A34" s="1" t="s">
        <v>1</v>
      </c>
      <c r="B34" s="1" t="s">
        <v>2825</v>
      </c>
      <c r="K34" s="1">
        <v>2.72</v>
      </c>
    </row>
    <row r="35" spans="1:56" x14ac:dyDescent="0.25">
      <c r="A35" s="1" t="s">
        <v>1</v>
      </c>
      <c r="B35" s="1" t="s">
        <v>2824</v>
      </c>
      <c r="K35" s="1">
        <v>2.72</v>
      </c>
    </row>
    <row r="36" spans="1:56" x14ac:dyDescent="0.25">
      <c r="A36" s="1">
        <v>7</v>
      </c>
      <c r="B36" s="1" t="s">
        <v>2823</v>
      </c>
      <c r="C36" s="1">
        <v>1507.5000031851232</v>
      </c>
      <c r="D36" s="1">
        <v>0</v>
      </c>
      <c r="E36">
        <f>(R36-S36*(1000-T36)/(1000-U36))*AK36</f>
        <v>0.90100204873682832</v>
      </c>
      <c r="F36">
        <f>IF(AV36&lt;&gt;0,1/(1/AV36-1/N36),0)</f>
        <v>2.1272829934600823</v>
      </c>
      <c r="G36">
        <f>((AY36-AL36/2)*S36-E36)/(AY36+AL36/2)</f>
        <v>380.98061860383103</v>
      </c>
      <c r="H36">
        <f>AL36*1000</f>
        <v>22.398476468068246</v>
      </c>
      <c r="I36">
        <f>(AQ36-AW36)</f>
        <v>1.3433101659891742</v>
      </c>
      <c r="J36">
        <f>(P36+AP36*D36)</f>
        <v>24.535133361816406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24.941888809204102</v>
      </c>
      <c r="P36" s="1">
        <v>24.535133361816406</v>
      </c>
      <c r="Q36" s="1">
        <v>25.060295104980469</v>
      </c>
      <c r="R36" s="1">
        <v>399.98080444335938</v>
      </c>
      <c r="S36" s="1">
        <v>391.2191162109375</v>
      </c>
      <c r="T36" s="1">
        <v>5.6394651532173157E-2</v>
      </c>
      <c r="U36" s="1">
        <v>19.958843231201172</v>
      </c>
      <c r="V36" s="1">
        <v>0.15598736703395844</v>
      </c>
      <c r="W36" s="1">
        <v>55.206077575683594</v>
      </c>
      <c r="X36" s="1">
        <v>300.00271606445313</v>
      </c>
      <c r="Y36" s="1">
        <v>499.56951904296875</v>
      </c>
      <c r="Z36" s="1">
        <v>2.7227137088775635</v>
      </c>
      <c r="AA36" s="1">
        <v>87.645500183105469</v>
      </c>
      <c r="AB36" s="1">
        <v>17.891212463378906</v>
      </c>
      <c r="AC36" s="1">
        <v>-1.4315584897994995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1.1029511620016657</v>
      </c>
      <c r="AL36">
        <f>(U36-T36)/(1000-U36)*AK36</f>
        <v>2.2398476468068244E-2</v>
      </c>
      <c r="AM36">
        <f>(P36+273.15)</f>
        <v>297.68513336181638</v>
      </c>
      <c r="AN36">
        <f>(O36+273.15)</f>
        <v>298.09188880920408</v>
      </c>
      <c r="AO36">
        <f>(Y36*AG36+Z36*AH36)*AI36</f>
        <v>79.931121260275177</v>
      </c>
      <c r="AP36">
        <f>((AO36+0.00000010773*(AN36^4-AM36^4))-AL36*44100)/(L36*51.4+0.00000043092*AM36^3)</f>
        <v>-7.4416213355630303</v>
      </c>
      <c r="AQ36">
        <f>0.61365*EXP(17.502*J36/(240.97+J36))</f>
        <v>3.0926129640639899</v>
      </c>
      <c r="AR36">
        <f>AQ36*1000/AA36</f>
        <v>35.285473385433669</v>
      </c>
      <c r="AS36">
        <f>(AR36-U36)</f>
        <v>15.326630154232497</v>
      </c>
      <c r="AT36">
        <f>IF(D36,P36,(O36+P36)/2)</f>
        <v>24.738511085510254</v>
      </c>
      <c r="AU36">
        <f>0.61365*EXP(17.502*AT36/(240.97+AT36))</f>
        <v>3.1304436361289367</v>
      </c>
      <c r="AV36">
        <f>IF(AS36&lt;&gt;0,(1000-(AR36+U36)/2)/AS36*AL36,0)</f>
        <v>1.4210418067136295</v>
      </c>
      <c r="AW36">
        <f>U36*AA36/1000</f>
        <v>1.7493027980748157</v>
      </c>
      <c r="AX36">
        <f>(AU36-AW36)</f>
        <v>1.381140838054121</v>
      </c>
      <c r="AY36">
        <f>1/(1.6/F36+1.37/N36)</f>
        <v>0.9326613346627578</v>
      </c>
      <c r="AZ36">
        <f>G36*AA36*0.001</f>
        <v>33.391236877601713</v>
      </c>
      <c r="BA36">
        <f>G36/S36</f>
        <v>0.97382925020058053</v>
      </c>
      <c r="BB36">
        <f>(1-AL36*AA36/AQ36/F36)*100</f>
        <v>70.160106933627262</v>
      </c>
      <c r="BC36">
        <f>(S36-E36/(N36/1.35))</f>
        <v>390.93494474663834</v>
      </c>
      <c r="BD36">
        <f>E36*BB36/100/BC36</f>
        <v>1.6170056152888007E-3</v>
      </c>
    </row>
    <row r="37" spans="1:56" x14ac:dyDescent="0.25">
      <c r="A37" s="1" t="s">
        <v>1</v>
      </c>
      <c r="B37" s="1" t="s">
        <v>2822</v>
      </c>
      <c r="K37" s="1">
        <v>2.72</v>
      </c>
    </row>
    <row r="38" spans="1:56" x14ac:dyDescent="0.25">
      <c r="A38" s="1" t="s">
        <v>1</v>
      </c>
      <c r="B38" s="1" t="s">
        <v>2821</v>
      </c>
      <c r="K38" s="1">
        <v>2.72</v>
      </c>
    </row>
    <row r="39" spans="1:56" x14ac:dyDescent="0.25">
      <c r="A39" s="1">
        <v>8</v>
      </c>
      <c r="B39" s="1" t="s">
        <v>2820</v>
      </c>
      <c r="C39" s="1">
        <v>1712.0000031962991</v>
      </c>
      <c r="D39" s="1">
        <v>0</v>
      </c>
      <c r="E39">
        <f>(R39-S39*(1000-T39)/(1000-U39))*AK39</f>
        <v>1.2002129641319759</v>
      </c>
      <c r="F39">
        <f>IF(AV39&lt;&gt;0,1/(1/AV39-1/N39),0)</f>
        <v>2.2569217290582495</v>
      </c>
      <c r="G39">
        <f>((AY39-AL39/2)*S39-E39)/(AY39+AL39/2)</f>
        <v>380.468468072598</v>
      </c>
      <c r="H39">
        <f>AL39*1000</f>
        <v>22.826482733984935</v>
      </c>
      <c r="I39">
        <f>(AQ39-AW39)</f>
        <v>1.3161300772329687</v>
      </c>
      <c r="J39">
        <f>(P39+AP39*D39)</f>
        <v>24.564584732055664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24.958812713623047</v>
      </c>
      <c r="P39" s="1">
        <v>24.564584732055664</v>
      </c>
      <c r="Q39" s="1">
        <v>25.066387176513672</v>
      </c>
      <c r="R39" s="1">
        <v>399.93606567382813</v>
      </c>
      <c r="S39" s="1">
        <v>390.76095581054688</v>
      </c>
      <c r="T39" s="1">
        <v>5.695347860455513E-2</v>
      </c>
      <c r="U39" s="1">
        <v>20.331571578979492</v>
      </c>
      <c r="V39" s="1">
        <v>0.15737111866474152</v>
      </c>
      <c r="W39" s="1">
        <v>56.179222106933594</v>
      </c>
      <c r="X39" s="1">
        <v>300.009033203125</v>
      </c>
      <c r="Y39" s="1">
        <v>750.69635009765625</v>
      </c>
      <c r="Z39" s="1">
        <v>2.7408523559570313</v>
      </c>
      <c r="AA39" s="1">
        <v>87.643806457519531</v>
      </c>
      <c r="AB39" s="1">
        <v>18.091436386108398</v>
      </c>
      <c r="AC39" s="1">
        <v>-1.4578239917755127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1.1029743867761945</v>
      </c>
      <c r="AL39">
        <f>(U39-T39)/(1000-U39)*AK39</f>
        <v>2.2826482733984934E-2</v>
      </c>
      <c r="AM39">
        <f>(P39+273.15)</f>
        <v>297.71458473205564</v>
      </c>
      <c r="AN39">
        <f>(O39+273.15)</f>
        <v>298.10881271362302</v>
      </c>
      <c r="AO39">
        <f>(Y39*AG39+Z39*AH39)*AI39</f>
        <v>120.11141333092564</v>
      </c>
      <c r="AP39">
        <f>((AO39+0.00000010773*(AN39^4-AM39^4))-AL39*44100)/(L39*51.4+0.00000043092*AM39^3)</f>
        <v>-7.2670506404073834</v>
      </c>
      <c r="AQ39">
        <f>0.61365*EXP(17.502*J39/(240.97+J39))</f>
        <v>3.0980664016782522</v>
      </c>
      <c r="AR39">
        <f>AQ39*1000/AA39</f>
        <v>35.348378018929012</v>
      </c>
      <c r="AS39">
        <f>(AR39-U39)</f>
        <v>15.016806439949519</v>
      </c>
      <c r="AT39">
        <f>IF(D39,P39,(O39+P39)/2)</f>
        <v>24.761698722839355</v>
      </c>
      <c r="AU39">
        <f>0.61365*EXP(17.502*AT39/(240.97+AT39))</f>
        <v>3.1347823899071963</v>
      </c>
      <c r="AV39">
        <f>IF(AS39&lt;&gt;0,(1000-(AR39+U39)/2)/AS39*AL39,0)</f>
        <v>1.4777438943933425</v>
      </c>
      <c r="AW39">
        <f>U39*AA39/1000</f>
        <v>1.7819363244452835</v>
      </c>
      <c r="AX39">
        <f>(AU39-AW39)</f>
        <v>1.3528460654619128</v>
      </c>
      <c r="AY39">
        <f>1/(1.6/F39+1.37/N39)</f>
        <v>0.97181952341390543</v>
      </c>
      <c r="AZ39">
        <f>G39*AA39*0.001</f>
        <v>33.345704778943727</v>
      </c>
      <c r="BA39">
        <f>G39/S39</f>
        <v>0.97366039880673494</v>
      </c>
      <c r="BB39">
        <f>(1-AL39*AA39/AQ39/F39)*100</f>
        <v>71.387684258307473</v>
      </c>
      <c r="BC39">
        <f>(S39-E39/(N39/1.35))</f>
        <v>390.38241474511159</v>
      </c>
      <c r="BD39">
        <f>E39*BB39/100/BC39</f>
        <v>2.194781857223852E-3</v>
      </c>
    </row>
    <row r="40" spans="1:56" x14ac:dyDescent="0.25">
      <c r="A40" s="1" t="s">
        <v>1</v>
      </c>
      <c r="B40" s="1" t="s">
        <v>2819</v>
      </c>
      <c r="K40" s="1">
        <v>2.72</v>
      </c>
    </row>
    <row r="41" spans="1:56" x14ac:dyDescent="0.25">
      <c r="A41" s="1" t="s">
        <v>1</v>
      </c>
      <c r="B41" s="1" t="s">
        <v>1990</v>
      </c>
      <c r="K41" s="1">
        <v>2.72</v>
      </c>
    </row>
    <row r="42" spans="1:56" x14ac:dyDescent="0.25">
      <c r="A42" s="1">
        <v>9</v>
      </c>
      <c r="B42" s="1" t="s">
        <v>2818</v>
      </c>
      <c r="C42" s="1">
        <v>1917.0000031962991</v>
      </c>
      <c r="D42" s="1">
        <v>0</v>
      </c>
      <c r="E42">
        <f>(R42-S42*(1000-T42)/(1000-U42))*AK42</f>
        <v>0.9945012545738231</v>
      </c>
      <c r="F42">
        <f>IF(AV42&lt;&gt;0,1/(1/AV42-1/N42),0)</f>
        <v>2.2940039099855474</v>
      </c>
      <c r="G42">
        <f>((AY42-AL42/2)*S42-E42)/(AY42+AL42/2)</f>
        <v>380.98471583009814</v>
      </c>
      <c r="H42">
        <f>AL42*1000</f>
        <v>23.019988463796508</v>
      </c>
      <c r="I42">
        <f>(AQ42-AW42)</f>
        <v>1.3129292574589921</v>
      </c>
      <c r="J42">
        <f>(P42+AP42*D42)</f>
        <v>24.62702751159668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24.995960235595703</v>
      </c>
      <c r="P42" s="1">
        <v>24.62702751159668</v>
      </c>
      <c r="Q42" s="1">
        <v>25.085182189941406</v>
      </c>
      <c r="R42" s="1">
        <v>400.10250854492188</v>
      </c>
      <c r="S42" s="1">
        <v>391.03848266601563</v>
      </c>
      <c r="T42" s="1">
        <v>5.6591153144836426E-2</v>
      </c>
      <c r="U42" s="1">
        <v>20.501951217651367</v>
      </c>
      <c r="V42" s="1">
        <v>0.15601165592670441</v>
      </c>
      <c r="W42" s="1">
        <v>56.520198822021484</v>
      </c>
      <c r="X42" s="1">
        <v>299.97344970703125</v>
      </c>
      <c r="Y42" s="1">
        <v>1000.6105346679688</v>
      </c>
      <c r="Z42" s="1">
        <v>2.7057168483734131</v>
      </c>
      <c r="AA42" s="1">
        <v>87.636894226074219</v>
      </c>
      <c r="AB42" s="1">
        <v>18.083444595336914</v>
      </c>
      <c r="AC42" s="1">
        <v>-1.4555015563964844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1.1028435650993793</v>
      </c>
      <c r="AL42">
        <f>(U42-T42)/(1000-U42)*AK42</f>
        <v>2.301998846379651E-2</v>
      </c>
      <c r="AM42">
        <f>(P42+273.15)</f>
        <v>297.77702751159666</v>
      </c>
      <c r="AN42">
        <f>(O42+273.15)</f>
        <v>298.14596023559568</v>
      </c>
      <c r="AO42">
        <f>(Y42*AG42+Z42*AH42)*AI42</f>
        <v>160.09768196841287</v>
      </c>
      <c r="AP42">
        <f>((AO42+0.00000010773*(AN42^4-AM42^4))-AL42*44100)/(L42*51.4+0.00000043092*AM42^3)</f>
        <v>-7.0098600804018174</v>
      </c>
      <c r="AQ42">
        <f>0.61365*EXP(17.502*J42/(240.97+J42))</f>
        <v>3.1096565877484386</v>
      </c>
      <c r="AR42">
        <f>AQ42*1000/AA42</f>
        <v>35.483418430216759</v>
      </c>
      <c r="AS42">
        <f>(AR42-U42)</f>
        <v>14.981467212565391</v>
      </c>
      <c r="AT42">
        <f>IF(D42,P42,(O42+P42)/2)</f>
        <v>24.811493873596191</v>
      </c>
      <c r="AU42">
        <f>0.61365*EXP(17.502*AT42/(240.97+AT42))</f>
        <v>3.144117573315603</v>
      </c>
      <c r="AV42">
        <f>IF(AS42&lt;&gt;0,(1000-(AR42+U42)/2)/AS42*AL42,0)</f>
        <v>1.4935517906625189</v>
      </c>
      <c r="AW42">
        <f>U42*AA42/1000</f>
        <v>1.7967273302894464</v>
      </c>
      <c r="AX42">
        <f>(AU42-AW42)</f>
        <v>1.3473902430261566</v>
      </c>
      <c r="AY42">
        <f>1/(1.6/F42+1.37/N42)</f>
        <v>0.98276436856057869</v>
      </c>
      <c r="AZ42">
        <f>G42*AA42*0.001</f>
        <v>33.388317242953256</v>
      </c>
      <c r="BA42">
        <f>G42/S42</f>
        <v>0.97428957179003695</v>
      </c>
      <c r="BB42">
        <f>(1-AL42*AA42/AQ42/F42)*100</f>
        <v>71.719603424531314</v>
      </c>
      <c r="BC42">
        <f>(S42-E42/(N42/1.35))</f>
        <v>390.7248220276677</v>
      </c>
      <c r="BD42">
        <f>E42*BB42/100/BC42</f>
        <v>1.82545954498337E-3</v>
      </c>
    </row>
    <row r="43" spans="1:56" x14ac:dyDescent="0.25">
      <c r="A43" s="1" t="s">
        <v>1</v>
      </c>
      <c r="B43" s="1" t="s">
        <v>2817</v>
      </c>
      <c r="K43" s="1">
        <v>2.72</v>
      </c>
    </row>
    <row r="44" spans="1:56" x14ac:dyDescent="0.25">
      <c r="A44" s="1" t="s">
        <v>1</v>
      </c>
      <c r="B44" s="1" t="s">
        <v>2816</v>
      </c>
      <c r="K44" s="1">
        <v>2.72</v>
      </c>
    </row>
    <row r="45" spans="1:56" x14ac:dyDescent="0.25">
      <c r="A45" s="1">
        <v>10</v>
      </c>
      <c r="B45" s="1" t="s">
        <v>1989</v>
      </c>
      <c r="C45" s="1">
        <v>2121.0000031962991</v>
      </c>
      <c r="D45" s="1">
        <v>0</v>
      </c>
      <c r="E45">
        <f>(R45-S45*(1000-T45)/(1000-U45))*AK45</f>
        <v>-8.2595357656127064E-2</v>
      </c>
      <c r="F45">
        <f>IF(AV45&lt;&gt;0,1/(1/AV45-1/N45),0)</f>
        <v>1.8913406757345517</v>
      </c>
      <c r="G45">
        <f>((AY45-AL45/2)*S45-E45)/(AY45+AL45/2)</f>
        <v>382.52941304474706</v>
      </c>
      <c r="H45">
        <f>AL45*1000</f>
        <v>21.820979839152347</v>
      </c>
      <c r="I45">
        <f>(AQ45-AW45)</f>
        <v>1.417697011220195</v>
      </c>
      <c r="J45">
        <f>(P45+AP45*D45)</f>
        <v>24.696601867675781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25.046998977661133</v>
      </c>
      <c r="P45" s="1">
        <v>24.696601867675781</v>
      </c>
      <c r="Q45" s="1">
        <v>25.123476028442383</v>
      </c>
      <c r="R45" s="1">
        <v>399.97628784179688</v>
      </c>
      <c r="S45" s="1">
        <v>392.29031372070313</v>
      </c>
      <c r="T45" s="1">
        <v>5.5916152894496918E-2</v>
      </c>
      <c r="U45" s="1">
        <v>19.454492568969727</v>
      </c>
      <c r="V45" s="1">
        <v>0.15368132293224335</v>
      </c>
      <c r="W45" s="1">
        <v>53.469207763671875</v>
      </c>
      <c r="X45" s="1">
        <v>300.013671875</v>
      </c>
      <c r="Y45" s="1">
        <v>1251.1719970703125</v>
      </c>
      <c r="Z45" s="1">
        <v>2.6363930702209473</v>
      </c>
      <c r="AA45" s="1">
        <v>87.636215209960938</v>
      </c>
      <c r="AB45" s="1">
        <v>17.919795989990234</v>
      </c>
      <c r="AC45" s="1">
        <v>-1.3531602621078491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1.1029914407169115</v>
      </c>
      <c r="AL45">
        <f>(U45-T45)/(1000-U45)*AK45</f>
        <v>2.1820979839152346E-2</v>
      </c>
      <c r="AM45">
        <f>(P45+273.15)</f>
        <v>297.84660186767576</v>
      </c>
      <c r="AN45">
        <f>(O45+273.15)</f>
        <v>298.19699897766111</v>
      </c>
      <c r="AO45">
        <f>(Y45*AG45+Z45*AH45)*AI45</f>
        <v>200.18751505671025</v>
      </c>
      <c r="AP45">
        <f>((AO45+0.00000010773*(AN45^4-AM45^4))-AL45*44100)/(L45*51.4+0.00000043092*AM45^3)</f>
        <v>-6.2452800070061274</v>
      </c>
      <c r="AQ45">
        <f>0.61365*EXP(17.502*J45/(240.97+J45))</f>
        <v>3.1226151087950118</v>
      </c>
      <c r="AR45">
        <f>AQ45*1000/AA45</f>
        <v>35.631560551922242</v>
      </c>
      <c r="AS45">
        <f>(AR45-U45)</f>
        <v>16.177067982952515</v>
      </c>
      <c r="AT45">
        <f>IF(D45,P45,(O45+P45)/2)</f>
        <v>24.871800422668457</v>
      </c>
      <c r="AU45">
        <f>0.61365*EXP(17.502*AT45/(240.97+AT45))</f>
        <v>3.1554558697139115</v>
      </c>
      <c r="AV45">
        <f>IF(AS45&lt;&gt;0,(1000-(AR45+U45)/2)/AS45*AL45,0)</f>
        <v>1.311731151419363</v>
      </c>
      <c r="AW45">
        <f>U45*AA45/1000</f>
        <v>1.7049180975748168</v>
      </c>
      <c r="AX45">
        <f>(AU45-AW45)</f>
        <v>1.4505377721390946</v>
      </c>
      <c r="AY45">
        <f>1/(1.6/F45+1.37/N45)</f>
        <v>0.85761219569906122</v>
      </c>
      <c r="AZ45">
        <f>G45*AA45*0.001</f>
        <v>33.523429965729491</v>
      </c>
      <c r="BA45">
        <f>G45/S45</f>
        <v>0.97511817056256589</v>
      </c>
      <c r="BB45">
        <f>(1-AL45*AA45/AQ45/F45)*100</f>
        <v>67.620537005887485</v>
      </c>
      <c r="BC45">
        <f>(S45-E45/(N45/1.35))</f>
        <v>392.31636387648507</v>
      </c>
      <c r="BD45">
        <f>E45*BB45/100/BC45</f>
        <v>-1.4236322909688901E-4</v>
      </c>
    </row>
    <row r="46" spans="1:56" x14ac:dyDescent="0.25">
      <c r="A46" s="1" t="s">
        <v>1</v>
      </c>
      <c r="B46" s="1" t="s">
        <v>2815</v>
      </c>
      <c r="K46" s="1">
        <v>2.72</v>
      </c>
    </row>
    <row r="47" spans="1:56" x14ac:dyDescent="0.25">
      <c r="A47" s="1" t="s">
        <v>1</v>
      </c>
      <c r="B47" s="1" t="s">
        <v>2814</v>
      </c>
      <c r="K47" s="1">
        <v>2.72</v>
      </c>
    </row>
    <row r="48" spans="1:56" x14ac:dyDescent="0.25">
      <c r="A48" s="1">
        <v>11</v>
      </c>
      <c r="B48" s="1" t="s">
        <v>2813</v>
      </c>
      <c r="C48" s="1">
        <v>2326.0000031962991</v>
      </c>
      <c r="D48" s="1">
        <v>0</v>
      </c>
      <c r="E48">
        <f>(R48-S48*(1000-T48)/(1000-U48))*AK48</f>
        <v>-0.82781314046353871</v>
      </c>
      <c r="F48">
        <f>IF(AV48&lt;&gt;0,1/(1/AV48-1/N48),0)</f>
        <v>1.2541308672549365</v>
      </c>
      <c r="G48">
        <f>((AY48-AL48/2)*S48-E48)/(AY48+AL48/2)</f>
        <v>383.62502668171709</v>
      </c>
      <c r="H48">
        <f>AL48*1000</f>
        <v>18.898749672622582</v>
      </c>
      <c r="I48">
        <f>(AQ48-AW48)</f>
        <v>1.6624249829693454</v>
      </c>
      <c r="J48">
        <f>(P48+AP48*D48)</f>
        <v>24.809658050537109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25.139936447143555</v>
      </c>
      <c r="P48" s="1">
        <v>24.809658050537109</v>
      </c>
      <c r="Q48" s="1">
        <v>25.194421768188477</v>
      </c>
      <c r="R48" s="1">
        <v>400.0328369140625</v>
      </c>
      <c r="S48" s="1">
        <v>394.03085327148438</v>
      </c>
      <c r="T48" s="1">
        <v>5.6299038231372833E-2</v>
      </c>
      <c r="U48" s="1">
        <v>16.903955459594727</v>
      </c>
      <c r="V48" s="1">
        <v>0.15387400984764099</v>
      </c>
      <c r="W48" s="1">
        <v>46.201133728027344</v>
      </c>
      <c r="X48" s="1">
        <v>299.95660400390625</v>
      </c>
      <c r="Y48" s="1">
        <v>1601.443359375</v>
      </c>
      <c r="Z48" s="1">
        <v>2.6636724472045898</v>
      </c>
      <c r="AA48" s="1">
        <v>87.633216857910156</v>
      </c>
      <c r="AB48" s="1">
        <v>17.547208786010742</v>
      </c>
      <c r="AC48" s="1">
        <v>-1.1784642934799194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1.1027816323673021</v>
      </c>
      <c r="AL48">
        <f>(U48-T48)/(1000-U48)*AK48</f>
        <v>1.8898749672622582E-2</v>
      </c>
      <c r="AM48">
        <f>(P48+273.15)</f>
        <v>297.95965805053709</v>
      </c>
      <c r="AN48">
        <f>(O48+273.15)</f>
        <v>298.28993644714353</v>
      </c>
      <c r="AO48">
        <f>(Y48*AG48+Z48*AH48)*AI48</f>
        <v>256.23093177279225</v>
      </c>
      <c r="AP48">
        <f>((AO48+0.00000010773*(AN48^4-AM48^4))-AL48*44100)/(L48*51.4+0.00000043092*AM48^3)</f>
        <v>-4.7233433771540323</v>
      </c>
      <c r="AQ48">
        <f>0.61365*EXP(17.502*J48/(240.97+J48))</f>
        <v>3.1437729775164645</v>
      </c>
      <c r="AR48">
        <f>AQ48*1000/AA48</f>
        <v>35.874216310167256</v>
      </c>
      <c r="AS48">
        <f>(AR48-U48)</f>
        <v>18.970260850572529</v>
      </c>
      <c r="AT48">
        <f>IF(D48,P48,(O48+P48)/2)</f>
        <v>24.974797248840332</v>
      </c>
      <c r="AU48">
        <f>0.61365*EXP(17.502*AT48/(240.97+AT48))</f>
        <v>3.1749030528502371</v>
      </c>
      <c r="AV48">
        <f>IF(AS48&lt;&gt;0,(1000-(AR48+U48)/2)/AS48*AL48,0)</f>
        <v>0.96994074511313633</v>
      </c>
      <c r="AW48">
        <f>U48*AA48/1000</f>
        <v>1.4813479945471191</v>
      </c>
      <c r="AX48">
        <f>(AU48-AW48)</f>
        <v>1.693555058303118</v>
      </c>
      <c r="AY48">
        <f>1/(1.6/F48+1.37/N48)</f>
        <v>0.62662477666962135</v>
      </c>
      <c r="AZ48">
        <f>G48*AA48*0.001</f>
        <v>33.618295155320482</v>
      </c>
      <c r="BA48">
        <f>G48/S48</f>
        <v>0.97359134061870589</v>
      </c>
      <c r="BB48">
        <f>(1-AL48*AA48/AQ48/F48)*100</f>
        <v>57.994341914506933</v>
      </c>
      <c r="BC48">
        <f>(S48-E48/(N48/1.35))</f>
        <v>394.29194132630221</v>
      </c>
      <c r="BD48">
        <f>E48*BB48/100/BC48</f>
        <v>-1.2175871043135038E-3</v>
      </c>
    </row>
    <row r="49" spans="1:56" x14ac:dyDescent="0.25">
      <c r="A49" s="1" t="s">
        <v>1</v>
      </c>
      <c r="B49" s="1" t="s">
        <v>2812</v>
      </c>
      <c r="K49" s="1">
        <v>2.72</v>
      </c>
    </row>
    <row r="50" spans="1:56" x14ac:dyDescent="0.25">
      <c r="A50" s="1" t="s">
        <v>1</v>
      </c>
      <c r="B50" s="1" t="s">
        <v>2807</v>
      </c>
      <c r="K50" s="1">
        <v>2.72</v>
      </c>
    </row>
    <row r="51" spans="1:56" x14ac:dyDescent="0.25">
      <c r="A51" s="1">
        <v>12</v>
      </c>
      <c r="B51" s="1" t="s">
        <v>2811</v>
      </c>
      <c r="C51" s="1">
        <v>2529.5000032074749</v>
      </c>
      <c r="D51" s="1">
        <v>0</v>
      </c>
      <c r="E51">
        <f>(R51-S51*(1000-T51)/(1000-U51))*AK51</f>
        <v>-0.92313183243356156</v>
      </c>
      <c r="F51">
        <f>IF(AV51&lt;&gt;0,1/(1/AV51-1/N51),0)</f>
        <v>0.77149330815723649</v>
      </c>
      <c r="G51">
        <f>((AY51-AL51/2)*S51-E51)/(AY51+AL51/2)</f>
        <v>383.54932610591521</v>
      </c>
      <c r="H51">
        <f>AL51*1000</f>
        <v>15.134247593603916</v>
      </c>
      <c r="I51">
        <f>(AQ51-AW51)</f>
        <v>1.9783632997824194</v>
      </c>
      <c r="J51">
        <f>(P51+AP51*D51)</f>
        <v>24.94340705871582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25.259992599487305</v>
      </c>
      <c r="P51" s="1">
        <v>24.94340705871582</v>
      </c>
      <c r="Q51" s="1">
        <v>25.288341522216797</v>
      </c>
      <c r="R51" s="1">
        <v>400.04013061523438</v>
      </c>
      <c r="S51" s="1">
        <v>395.45132446289063</v>
      </c>
      <c r="T51" s="1">
        <v>5.3057428449392319E-2</v>
      </c>
      <c r="U51" s="1">
        <v>13.586887359619141</v>
      </c>
      <c r="V51" s="1">
        <v>0.14397412538528442</v>
      </c>
      <c r="W51" s="1">
        <v>36.868736267089844</v>
      </c>
      <c r="X51" s="1">
        <v>300.03219604492188</v>
      </c>
      <c r="Y51" s="1">
        <v>1999.9796142578125</v>
      </c>
      <c r="Z51" s="1">
        <v>2.8363125324249268</v>
      </c>
      <c r="AA51" s="1">
        <v>87.628738403320313</v>
      </c>
      <c r="AB51" s="1">
        <v>17.274497985839844</v>
      </c>
      <c r="AC51" s="1">
        <v>-0.99218881130218506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1.1030595442828008</v>
      </c>
      <c r="AL51">
        <f>(U51-T51)/(1000-U51)*AK51</f>
        <v>1.5134247593603916E-2</v>
      </c>
      <c r="AM51">
        <f>(P51+273.15)</f>
        <v>298.0934070587158</v>
      </c>
      <c r="AN51">
        <f>(O51+273.15)</f>
        <v>298.40999259948728</v>
      </c>
      <c r="AO51">
        <f>(Y51*AG51+Z51*AH51)*AI51</f>
        <v>319.99673112876553</v>
      </c>
      <c r="AP51">
        <f>((AO51+0.00000010773*(AN51^4-AM51^4))-AL51*44100)/(L51*51.4+0.00000043092*AM51^3)</f>
        <v>-2.8315433526346547</v>
      </c>
      <c r="AQ51">
        <f>0.61365*EXP(17.502*J51/(240.97+J51))</f>
        <v>3.1689650979338646</v>
      </c>
      <c r="AR51">
        <f>AQ51*1000/AA51</f>
        <v>36.16353670811025</v>
      </c>
      <c r="AS51">
        <f>(AR51-U51)</f>
        <v>22.576649348491109</v>
      </c>
      <c r="AT51">
        <f>IF(D51,P51,(O51+P51)/2)</f>
        <v>25.101699829101563</v>
      </c>
      <c r="AU51">
        <f>0.61365*EXP(17.502*AT51/(240.97+AT51))</f>
        <v>3.1990079262300184</v>
      </c>
      <c r="AV51">
        <f>IF(AS51&lt;&gt;0,(1000-(AR51+U51)/2)/AS51*AL51,0)</f>
        <v>0.65367450005269878</v>
      </c>
      <c r="AW51">
        <f>U51*AA51/1000</f>
        <v>1.1906017981514452</v>
      </c>
      <c r="AX51">
        <f>(AU51-AW51)</f>
        <v>2.0084061280785734</v>
      </c>
      <c r="AY51">
        <f>1/(1.6/F51+1.37/N51)</f>
        <v>0.41771662027630152</v>
      </c>
      <c r="AZ51">
        <f>G51*AA51*0.001</f>
        <v>33.609943562105038</v>
      </c>
      <c r="BA51">
        <f>G51/S51</f>
        <v>0.96990274751730587</v>
      </c>
      <c r="BB51">
        <f>(1-AL51*AA51/AQ51/F51)*100</f>
        <v>45.755242201636236</v>
      </c>
      <c r="BC51">
        <f>(S51-E51/(N51/1.35))</f>
        <v>395.74247554843095</v>
      </c>
      <c r="BD51">
        <f>E51*BB51/100/BC51</f>
        <v>-1.0673132955592679E-3</v>
      </c>
    </row>
    <row r="52" spans="1:56" x14ac:dyDescent="0.25">
      <c r="A52" s="1" t="s">
        <v>1</v>
      </c>
      <c r="B52" s="1" t="s">
        <v>2810</v>
      </c>
    </row>
    <row r="53" spans="1:56" x14ac:dyDescent="0.25">
      <c r="A53" s="1" t="s">
        <v>1</v>
      </c>
      <c r="B53" s="1" t="s">
        <v>2809</v>
      </c>
    </row>
    <row r="54" spans="1:56" x14ac:dyDescent="0.25">
      <c r="A54" s="1" t="s">
        <v>1</v>
      </c>
      <c r="B54" s="1" t="s">
        <v>2808</v>
      </c>
    </row>
    <row r="55" spans="1:56" x14ac:dyDescent="0.25">
      <c r="A55" s="1" t="s">
        <v>1</v>
      </c>
      <c r="B55" s="1" t="s">
        <v>2807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4B6D5-6F9C-4732-A476-0CBC42684E27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2895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2894</v>
      </c>
    </row>
    <row r="12" spans="1:56" x14ac:dyDescent="0.25">
      <c r="A12" s="1" t="s">
        <v>1</v>
      </c>
      <c r="B12" s="1" t="s">
        <v>2893</v>
      </c>
    </row>
    <row r="13" spans="1:56" x14ac:dyDescent="0.25">
      <c r="A13" s="1" t="s">
        <v>1</v>
      </c>
      <c r="B13" s="1" t="s">
        <v>2892</v>
      </c>
    </row>
    <row r="14" spans="1:56" x14ac:dyDescent="0.25">
      <c r="A14" s="1" t="s">
        <v>1</v>
      </c>
      <c r="B14" s="1" t="s">
        <v>2891</v>
      </c>
    </row>
    <row r="15" spans="1:56" x14ac:dyDescent="0.25">
      <c r="A15" s="1" t="s">
        <v>1</v>
      </c>
      <c r="B15" s="1" t="s">
        <v>2890</v>
      </c>
    </row>
    <row r="16" spans="1:56" x14ac:dyDescent="0.25">
      <c r="A16" s="1" t="s">
        <v>1</v>
      </c>
      <c r="B16" s="1" t="s">
        <v>2889</v>
      </c>
    </row>
    <row r="17" spans="1:56" x14ac:dyDescent="0.25">
      <c r="A17" s="1" t="s">
        <v>1</v>
      </c>
      <c r="B17" s="1" t="s">
        <v>2888</v>
      </c>
    </row>
    <row r="18" spans="1:56" x14ac:dyDescent="0.25">
      <c r="A18" s="1">
        <v>1</v>
      </c>
      <c r="B18" s="1" t="s">
        <v>2887</v>
      </c>
      <c r="C18" s="1">
        <v>280.00000274926424</v>
      </c>
      <c r="D18" s="1">
        <v>0</v>
      </c>
      <c r="E18">
        <f>(R18-S18*(1000-T18)/(1000-U18))*AK18</f>
        <v>-2.8460343376353774</v>
      </c>
      <c r="F18">
        <f>IF(AV18&lt;&gt;0,1/(1/AV18-1/N18),0)</f>
        <v>3.3177970269373822</v>
      </c>
      <c r="G18">
        <f>((AY18-AL18/2)*S18-E18)/(AY18+AL18/2)</f>
        <v>388.07949872405482</v>
      </c>
      <c r="H18">
        <f>AL18*1000</f>
        <v>24.562650737191934</v>
      </c>
      <c r="I18">
        <f>(AQ18-AW18)</f>
        <v>1.1724809831207557</v>
      </c>
      <c r="J18">
        <f>(P18+AP18*D18)</f>
        <v>24.498165130615234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24.536203384399414</v>
      </c>
      <c r="P18" s="1">
        <v>24.498165130615234</v>
      </c>
      <c r="Q18" s="1">
        <v>24.570297241210938</v>
      </c>
      <c r="R18" s="1">
        <v>399.93563842773438</v>
      </c>
      <c r="S18" s="1">
        <v>393.739990234375</v>
      </c>
      <c r="T18" s="1">
        <v>3.4283313900232315E-2</v>
      </c>
      <c r="U18" s="1">
        <v>21.844032287597656</v>
      </c>
      <c r="V18" s="1">
        <v>9.7091086208820343E-2</v>
      </c>
      <c r="W18" s="1">
        <v>61.862770080566406</v>
      </c>
      <c r="X18" s="1">
        <v>299.6412353515625</v>
      </c>
      <c r="Y18" s="1">
        <v>0.25656205415725708</v>
      </c>
      <c r="Z18" s="1">
        <v>3.7347338199615479</v>
      </c>
      <c r="AA18" s="1">
        <v>87.589073181152344</v>
      </c>
      <c r="AB18" s="1">
        <v>17.437854766845703</v>
      </c>
      <c r="AC18" s="1">
        <v>-1.4592528343200684E-2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1.1016221887925088</v>
      </c>
      <c r="AL18">
        <f>(U18-T18)/(1000-U18)*AK18</f>
        <v>2.4562650737191934E-2</v>
      </c>
      <c r="AM18">
        <f>(P18+273.15)</f>
        <v>297.64816513061521</v>
      </c>
      <c r="AN18">
        <f>(O18+273.15)</f>
        <v>297.68620338439939</v>
      </c>
      <c r="AO18">
        <f>(Y18*AG18+Z18*AH18)*AI18</f>
        <v>4.1049927747623727E-2</v>
      </c>
      <c r="AP18">
        <f>((AO18+0.00000010773*(AN18^4-AM18^4))-AL18*44100)/(L18*51.4+0.00000043092*AM18^3)</f>
        <v>-8.9211070638409637</v>
      </c>
      <c r="AQ18">
        <f>0.61365*EXP(17.502*J18/(240.97+J18))</f>
        <v>3.0857795257306013</v>
      </c>
      <c r="AR18">
        <f>AQ18*1000/AA18</f>
        <v>35.230188123449715</v>
      </c>
      <c r="AS18">
        <f>(AR18-U18)</f>
        <v>13.386155835852058</v>
      </c>
      <c r="AT18">
        <f>IF(D18,P18,(O18+P18)/2)</f>
        <v>24.517184257507324</v>
      </c>
      <c r="AU18">
        <f>0.61365*EXP(17.502*AT18/(240.97+AT18))</f>
        <v>3.0892934894906325</v>
      </c>
      <c r="AV18">
        <f>IF(AS18&lt;&gt;0,(1000-(AR18+U18)/2)/AS18*AL18,0)</f>
        <v>1.7825658059542566</v>
      </c>
      <c r="AW18">
        <f>U18*AA18/1000</f>
        <v>1.9132985426098457</v>
      </c>
      <c r="AX18">
        <f>(AU18-AW18)</f>
        <v>1.1759949468807869</v>
      </c>
      <c r="AY18">
        <f>1/(1.6/F18+1.37/N18)</f>
        <v>1.1934909138995387</v>
      </c>
      <c r="AZ18">
        <f>G18*AA18*0.001</f>
        <v>33.991523613846155</v>
      </c>
      <c r="BA18">
        <f>G18/S18</f>
        <v>0.9856237830783946</v>
      </c>
      <c r="BB18">
        <f>(1-AL18*AA18/AQ18/F18)*100</f>
        <v>78.985916334059496</v>
      </c>
      <c r="BC18">
        <f>(S18-E18/(N18/1.35))</f>
        <v>394.73735107563112</v>
      </c>
      <c r="BD18">
        <f>E18*BB18/100/BC18</f>
        <v>-5.6948406190540004E-3</v>
      </c>
    </row>
    <row r="19" spans="1:56" x14ac:dyDescent="0.25">
      <c r="A19" s="1" t="s">
        <v>1</v>
      </c>
      <c r="B19" s="1" t="s">
        <v>2886</v>
      </c>
      <c r="K19" s="1">
        <v>2.72</v>
      </c>
    </row>
    <row r="20" spans="1:56" x14ac:dyDescent="0.25">
      <c r="A20" s="1" t="s">
        <v>1</v>
      </c>
      <c r="B20" s="1" t="s">
        <v>2885</v>
      </c>
      <c r="K20" s="1">
        <v>2.72</v>
      </c>
    </row>
    <row r="21" spans="1:56" x14ac:dyDescent="0.25">
      <c r="A21" s="1">
        <v>2</v>
      </c>
      <c r="B21" s="1" t="s">
        <v>2884</v>
      </c>
      <c r="C21" s="1">
        <v>486.50000276044011</v>
      </c>
      <c r="D21" s="1">
        <v>0</v>
      </c>
      <c r="E21">
        <f>(R21-S21*(1000-T21)/(1000-U21))*AK21</f>
        <v>-1.782098257985663</v>
      </c>
      <c r="F21">
        <f>IF(AV21&lt;&gt;0,1/(1/AV21-1/N21),0)</f>
        <v>2.3451521697668114</v>
      </c>
      <c r="G21">
        <f>((AY21-AL21/2)*S21-E21)/(AY21+AL21/2)</f>
        <v>386.04405514369182</v>
      </c>
      <c r="H21">
        <f>AL21*1000</f>
        <v>22.634913008845668</v>
      </c>
      <c r="I21">
        <f>(AQ21-AW21)</f>
        <v>1.3222781465921409</v>
      </c>
      <c r="J21">
        <f>(P21+AP21*D21)</f>
        <v>24.514768600463867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24.4649658203125</v>
      </c>
      <c r="P21" s="1">
        <v>24.514768600463867</v>
      </c>
      <c r="Q21" s="1">
        <v>24.558534622192383</v>
      </c>
      <c r="R21" s="1">
        <v>399.814453125</v>
      </c>
      <c r="S21" s="1">
        <v>393.34939575195313</v>
      </c>
      <c r="T21" s="1">
        <v>3.5233311355113983E-2</v>
      </c>
      <c r="U21" s="1">
        <v>20.169734954833984</v>
      </c>
      <c r="V21" s="1">
        <v>0.10020327568054199</v>
      </c>
      <c r="W21" s="1">
        <v>57.362571716308594</v>
      </c>
      <c r="X21" s="1">
        <v>299.6109619140625</v>
      </c>
      <c r="Y21" s="1">
        <v>24.865514755249023</v>
      </c>
      <c r="Z21" s="1">
        <v>3.9285318851470947</v>
      </c>
      <c r="AA21" s="1">
        <v>87.585128784179688</v>
      </c>
      <c r="AB21" s="1">
        <v>16.937461853027344</v>
      </c>
      <c r="AC21" s="1">
        <v>2.1558785811066628E-2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1.1015108893899352</v>
      </c>
      <c r="AL21">
        <f>(U21-T21)/(1000-U21)*AK21</f>
        <v>2.2634913008845667E-2</v>
      </c>
      <c r="AM21">
        <f>(P21+273.15)</f>
        <v>297.66476860046384</v>
      </c>
      <c r="AN21">
        <f>(O21+273.15)</f>
        <v>297.61496582031248</v>
      </c>
      <c r="AO21">
        <f>(Y21*AG21+Z21*AH21)*AI21</f>
        <v>3.9784822719138333</v>
      </c>
      <c r="AP21">
        <f>((AO21+0.00000010773*(AN21^4-AM21^4))-AL21*44100)/(L21*51.4+0.00000043092*AM21^3)</f>
        <v>-8.1963044943071992</v>
      </c>
      <c r="AQ21">
        <f>0.61365*EXP(17.502*J21/(240.97+J21))</f>
        <v>3.0888469801540461</v>
      </c>
      <c r="AR21">
        <f>AQ21*1000/AA21</f>
        <v>35.266797263783637</v>
      </c>
      <c r="AS21">
        <f>(AR21-U21)</f>
        <v>15.097062308949653</v>
      </c>
      <c r="AT21">
        <f>IF(D21,P21,(O21+P21)/2)</f>
        <v>24.489867210388184</v>
      </c>
      <c r="AU21">
        <f>0.61365*EXP(17.502*AT21/(240.97+AT21))</f>
        <v>3.0842475014318906</v>
      </c>
      <c r="AV21">
        <f>IF(AS21&lt;&gt;0,(1000-(AR21+U21)/2)/AS21*AL21,0)</f>
        <v>1.4577347576858848</v>
      </c>
      <c r="AW21">
        <f>U21*AA21/1000</f>
        <v>1.7665688335619052</v>
      </c>
      <c r="AX21">
        <f>(AU21-AW21)</f>
        <v>1.3176786678699854</v>
      </c>
      <c r="AY21">
        <f>1/(1.6/F21+1.37/N21)</f>
        <v>0.96349418867589953</v>
      </c>
      <c r="AZ21">
        <f>G21*AA21*0.001</f>
        <v>33.811718286127217</v>
      </c>
      <c r="BA21">
        <f>G21/S21</f>
        <v>0.9814278585726669</v>
      </c>
      <c r="BB21">
        <f>(1-AL21*AA21/AQ21/F21)*100</f>
        <v>72.632080704102691</v>
      </c>
      <c r="BC21">
        <f>(S21-E21/(N21/1.35))</f>
        <v>393.97391211645436</v>
      </c>
      <c r="BD21">
        <f>E21*BB21/100/BC21</f>
        <v>-3.2854333882491996E-3</v>
      </c>
    </row>
    <row r="22" spans="1:56" x14ac:dyDescent="0.25">
      <c r="A22" s="1" t="s">
        <v>1</v>
      </c>
      <c r="B22" s="1" t="s">
        <v>2883</v>
      </c>
      <c r="K22" s="1">
        <v>2.72</v>
      </c>
    </row>
    <row r="23" spans="1:56" x14ac:dyDescent="0.25">
      <c r="A23" s="1" t="s">
        <v>1</v>
      </c>
      <c r="B23" s="1" t="s">
        <v>2882</v>
      </c>
      <c r="K23" s="1">
        <v>2.72</v>
      </c>
    </row>
    <row r="24" spans="1:56" x14ac:dyDescent="0.25">
      <c r="A24" s="1">
        <v>3</v>
      </c>
      <c r="B24" s="1" t="s">
        <v>2881</v>
      </c>
      <c r="C24" s="1">
        <v>692.50000276044011</v>
      </c>
      <c r="D24" s="1">
        <v>0</v>
      </c>
      <c r="E24">
        <f>(R24-S24*(1000-T24)/(1000-U24))*AK24</f>
        <v>-1.1981511507770739</v>
      </c>
      <c r="F24">
        <f>IF(AV24&lt;&gt;0,1/(1/AV24-1/N24),0)</f>
        <v>2.0246991417605074</v>
      </c>
      <c r="G24">
        <f>((AY24-AL24/2)*S24-E24)/(AY24+AL24/2)</f>
        <v>385.11288975028231</v>
      </c>
      <c r="H24">
        <f>AL24*1000</f>
        <v>21.588299979742647</v>
      </c>
      <c r="I24">
        <f>(AQ24-AW24)</f>
        <v>1.3858992880367709</v>
      </c>
      <c r="J24">
        <f>(P24+AP24*D24)</f>
        <v>24.424453735351563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24.366201400756836</v>
      </c>
      <c r="P24" s="1">
        <v>24.424453735351563</v>
      </c>
      <c r="Q24" s="1">
        <v>24.481023788452148</v>
      </c>
      <c r="R24" s="1">
        <v>399.99069213867188</v>
      </c>
      <c r="S24" s="1">
        <v>393.3687744140625</v>
      </c>
      <c r="T24" s="1">
        <v>3.2823838293552399E-2</v>
      </c>
      <c r="U24" s="1">
        <v>19.254535675048828</v>
      </c>
      <c r="V24" s="1">
        <v>9.3897983431816101E-2</v>
      </c>
      <c r="W24" s="1">
        <v>55.080764770507813</v>
      </c>
      <c r="X24" s="1">
        <v>299.60675048828125</v>
      </c>
      <c r="Y24" s="1">
        <v>51.106666564941406</v>
      </c>
      <c r="Z24" s="1">
        <v>3.7674059867858887</v>
      </c>
      <c r="AA24" s="1">
        <v>87.579071044921875</v>
      </c>
      <c r="AB24" s="1">
        <v>16.646839141845703</v>
      </c>
      <c r="AC24" s="1">
        <v>3.2009433954954147E-2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1.101495406206916</v>
      </c>
      <c r="AL24">
        <f>(U24-T24)/(1000-U24)*AK24</f>
        <v>2.1588299979742646E-2</v>
      </c>
      <c r="AM24">
        <f>(P24+273.15)</f>
        <v>297.57445373535154</v>
      </c>
      <c r="AN24">
        <f>(O24+273.15)</f>
        <v>297.51620140075681</v>
      </c>
      <c r="AO24">
        <f>(Y24*AG24+Z24*AH24)*AI24</f>
        <v>8.1770664676189426</v>
      </c>
      <c r="AP24">
        <f>((AO24+0.00000010773*(AN24^4-AM24^4))-AL24*44100)/(L24*51.4+0.00000043092*AM24^3)</f>
        <v>-7.7828722414538767</v>
      </c>
      <c r="AQ24">
        <f>0.61365*EXP(17.502*J24/(240.97+J24))</f>
        <v>3.0721936358588549</v>
      </c>
      <c r="AR24">
        <f>AQ24*1000/AA24</f>
        <v>35.079084525605857</v>
      </c>
      <c r="AS24">
        <f>(AR24-U24)</f>
        <v>15.824548850557029</v>
      </c>
      <c r="AT24">
        <f>IF(D24,P24,(O24+P24)/2)</f>
        <v>24.395327568054199</v>
      </c>
      <c r="AU24">
        <f>0.61365*EXP(17.502*AT24/(240.97+AT24))</f>
        <v>3.0668397652985986</v>
      </c>
      <c r="AV24">
        <f>IF(AS24&lt;&gt;0,(1000-(AR24+U24)/2)/AS24*AL24,0)</f>
        <v>1.3271667288679012</v>
      </c>
      <c r="AW24">
        <f>U24*AA24/1000</f>
        <v>1.686294347822084</v>
      </c>
      <c r="AX24">
        <f>(AU24-AW24)</f>
        <v>1.3805454174765146</v>
      </c>
      <c r="AY24">
        <f>1/(1.6/F24+1.37/N24)</f>
        <v>0.87269832246887968</v>
      </c>
      <c r="AZ24">
        <f>G24*AA24*0.001</f>
        <v>33.727829131755144</v>
      </c>
      <c r="BA24">
        <f>G24/S24</f>
        <v>0.97901235379936391</v>
      </c>
      <c r="BB24">
        <f>(1-AL24*AA24/AQ24/F24)*100</f>
        <v>69.604471816458968</v>
      </c>
      <c r="BC24">
        <f>(S24-E24/(N24/1.35))</f>
        <v>393.78865305849371</v>
      </c>
      <c r="BD24">
        <f>E24*BB24/100/BC24</f>
        <v>-2.1178029726959379E-3</v>
      </c>
    </row>
    <row r="25" spans="1:56" x14ac:dyDescent="0.25">
      <c r="A25" s="1" t="s">
        <v>1</v>
      </c>
      <c r="B25" s="1" t="s">
        <v>2880</v>
      </c>
      <c r="K25" s="1">
        <v>2.72</v>
      </c>
    </row>
    <row r="26" spans="1:56" x14ac:dyDescent="0.25">
      <c r="A26" s="1" t="s">
        <v>1</v>
      </c>
      <c r="B26" s="1" t="s">
        <v>2879</v>
      </c>
      <c r="K26" s="1">
        <v>2.72</v>
      </c>
    </row>
    <row r="27" spans="1:56" x14ac:dyDescent="0.25">
      <c r="A27" s="1">
        <v>4</v>
      </c>
      <c r="B27" s="1" t="s">
        <v>2878</v>
      </c>
      <c r="C27" s="1">
        <v>898.50000276044011</v>
      </c>
      <c r="D27" s="1">
        <v>0</v>
      </c>
      <c r="E27">
        <f>(R27-S27*(1000-T27)/(1000-U27))*AK27</f>
        <v>-0.6595833724942034</v>
      </c>
      <c r="F27">
        <f>IF(AV27&lt;&gt;0,1/(1/AV27-1/N27),0)</f>
        <v>1.8375746725592554</v>
      </c>
      <c r="G27">
        <f>((AY27-AL27/2)*S27-E27)/(AY27+AL27/2)</f>
        <v>383.82678757983416</v>
      </c>
      <c r="H27">
        <f>AL27*1000</f>
        <v>20.864360435467294</v>
      </c>
      <c r="I27">
        <f>(AQ27-AW27)</f>
        <v>1.4293901114658492</v>
      </c>
      <c r="J27">
        <f>(P27+AP27*D27)</f>
        <v>24.35862922668457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24.288745880126953</v>
      </c>
      <c r="P27" s="1">
        <v>24.35862922668457</v>
      </c>
      <c r="Q27" s="1">
        <v>24.411235809326172</v>
      </c>
      <c r="R27" s="1">
        <v>399.79995727539063</v>
      </c>
      <c r="S27" s="1">
        <v>392.95562744140625</v>
      </c>
      <c r="T27" s="1">
        <v>3.1337644904851913E-2</v>
      </c>
      <c r="U27" s="1">
        <v>18.620029449462891</v>
      </c>
      <c r="V27" s="1">
        <v>9.0063005685806274E-2</v>
      </c>
      <c r="W27" s="1">
        <v>53.513141632080078</v>
      </c>
      <c r="X27" s="1">
        <v>299.61416625976563</v>
      </c>
      <c r="Y27" s="1">
        <v>100.72647857666016</v>
      </c>
      <c r="Z27" s="1">
        <v>3.7766265869140625</v>
      </c>
      <c r="AA27" s="1">
        <v>87.578567504882813</v>
      </c>
      <c r="AB27" s="1">
        <v>16.423604965209961</v>
      </c>
      <c r="AC27" s="1">
        <v>4.9011729657649994E-2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1.1015226700726675</v>
      </c>
      <c r="AL27">
        <f>(U27-T27)/(1000-U27)*AK27</f>
        <v>2.0864360435467293E-2</v>
      </c>
      <c r="AM27">
        <f>(P27+273.15)</f>
        <v>297.50862922668455</v>
      </c>
      <c r="AN27">
        <f>(O27+273.15)</f>
        <v>297.43874588012693</v>
      </c>
      <c r="AO27">
        <f>(Y27*AG27+Z27*AH27)*AI27</f>
        <v>16.116236212039666</v>
      </c>
      <c r="AP27">
        <f>((AO27+0.00000010773*(AN27^4-AM27^4))-AL27*44100)/(L27*51.4+0.00000043092*AM27^3)</f>
        <v>-7.4559331755819924</v>
      </c>
      <c r="AQ27">
        <f>0.61365*EXP(17.502*J27/(240.97+J27))</f>
        <v>3.0601056175485408</v>
      </c>
      <c r="AR27">
        <f>AQ27*1000/AA27</f>
        <v>34.941261369431842</v>
      </c>
      <c r="AS27">
        <f>(AR27-U27)</f>
        <v>16.321231919968952</v>
      </c>
      <c r="AT27">
        <f>IF(D27,P27,(O27+P27)/2)</f>
        <v>24.323687553405762</v>
      </c>
      <c r="AU27">
        <f>0.61365*EXP(17.502*AT27/(240.97+AT27))</f>
        <v>3.0537058350736399</v>
      </c>
      <c r="AV27">
        <f>IF(AS27&lt;&gt;0,(1000-(AR27+U27)/2)/AS27*AL27,0)</f>
        <v>1.2441217364300996</v>
      </c>
      <c r="AW27">
        <f>U27*AA27/1000</f>
        <v>1.6307155060826917</v>
      </c>
      <c r="AX27">
        <f>(AU27-AW27)</f>
        <v>1.4229903289909482</v>
      </c>
      <c r="AY27">
        <f>1/(1.6/F27+1.37/N27)</f>
        <v>0.81543228754719621</v>
      </c>
      <c r="AZ27">
        <f>G27*AA27*0.001</f>
        <v>33.615000226242827</v>
      </c>
      <c r="BA27">
        <f>G27/S27</f>
        <v>0.97676877686925789</v>
      </c>
      <c r="BB27">
        <f>(1-AL27*AA27/AQ27/F27)*100</f>
        <v>67.504628864857708</v>
      </c>
      <c r="BC27">
        <f>(S27-E27/(N27/1.35))</f>
        <v>393.18677104307341</v>
      </c>
      <c r="BD27">
        <f>E27*BB27/100/BC27</f>
        <v>-1.1324117199450416E-3</v>
      </c>
    </row>
    <row r="28" spans="1:56" x14ac:dyDescent="0.25">
      <c r="A28" s="1" t="s">
        <v>1</v>
      </c>
      <c r="B28" s="1" t="s">
        <v>2877</v>
      </c>
      <c r="K28" s="1">
        <v>2.72</v>
      </c>
    </row>
    <row r="29" spans="1:56" x14ac:dyDescent="0.25">
      <c r="A29" s="1" t="s">
        <v>1</v>
      </c>
      <c r="B29" s="1" t="s">
        <v>2876</v>
      </c>
      <c r="K29" s="1">
        <v>2.72</v>
      </c>
    </row>
    <row r="30" spans="1:56" x14ac:dyDescent="0.25">
      <c r="A30" s="1">
        <v>5</v>
      </c>
      <c r="B30" s="1" t="s">
        <v>2875</v>
      </c>
      <c r="C30" s="1">
        <v>1104.5000027604401</v>
      </c>
      <c r="D30" s="1">
        <v>0</v>
      </c>
      <c r="E30">
        <f>(R30-S30*(1000-T30)/(1000-U30))*AK30</f>
        <v>-0.29262876014877753</v>
      </c>
      <c r="F30">
        <f>IF(AV30&lt;&gt;0,1/(1/AV30-1/N30),0)</f>
        <v>1.6513817469044869</v>
      </c>
      <c r="G30">
        <f>((AY30-AL30/2)*S30-E30)/(AY30+AL30/2)</f>
        <v>383.14304300271084</v>
      </c>
      <c r="H30">
        <f>AL30*1000</f>
        <v>20.051146991735155</v>
      </c>
      <c r="I30">
        <f>(AQ30-AW30)</f>
        <v>1.4791265660849473</v>
      </c>
      <c r="J30">
        <f>(P30+AP30*D30)</f>
        <v>24.292366027832031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24.234794616699219</v>
      </c>
      <c r="P30" s="1">
        <v>24.292366027832031</v>
      </c>
      <c r="Q30" s="1">
        <v>24.356760025024414</v>
      </c>
      <c r="R30" s="1">
        <v>399.95407104492188</v>
      </c>
      <c r="S30" s="1">
        <v>393.06271362304688</v>
      </c>
      <c r="T30" s="1">
        <v>3.1970206648111343E-2</v>
      </c>
      <c r="U30" s="1">
        <v>17.914308547973633</v>
      </c>
      <c r="V30" s="1">
        <v>9.2175282537937164E-2</v>
      </c>
      <c r="W30" s="1">
        <v>51.649848937988281</v>
      </c>
      <c r="X30" s="1">
        <v>299.52508544921875</v>
      </c>
      <c r="Y30" s="1">
        <v>150.2615966796875</v>
      </c>
      <c r="Z30" s="1">
        <v>3.8931336402893066</v>
      </c>
      <c r="AA30" s="1">
        <v>87.575386047363281</v>
      </c>
      <c r="AB30" s="1">
        <v>16.213705062866211</v>
      </c>
      <c r="AC30" s="1">
        <v>6.8889543414115906E-2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1.1011951670927158</v>
      </c>
      <c r="AL30">
        <f>(U30-T30)/(1000-U30)*AK30</f>
        <v>2.0051146991735155E-2</v>
      </c>
      <c r="AM30">
        <f>(P30+273.15)</f>
        <v>297.44236602783201</v>
      </c>
      <c r="AN30">
        <f>(O30+273.15)</f>
        <v>297.3847946166992</v>
      </c>
      <c r="AO30">
        <f>(Y30*AG30+Z30*AH30)*AI30</f>
        <v>24.041854931372654</v>
      </c>
      <c r="AP30">
        <f>((AO30+0.00000010773*(AN30^4-AM30^4))-AL30*44100)/(L30*51.4+0.00000043092*AM30^3)</f>
        <v>-7.0943858336074177</v>
      </c>
      <c r="AQ30">
        <f>0.61365*EXP(17.502*J30/(240.97+J30))</f>
        <v>3.0479790529453181</v>
      </c>
      <c r="AR30">
        <f>AQ30*1000/AA30</f>
        <v>34.804060712868377</v>
      </c>
      <c r="AS30">
        <f>(AR30-U30)</f>
        <v>16.889752164894745</v>
      </c>
      <c r="AT30">
        <f>IF(D30,P30,(O30+P30)/2)</f>
        <v>24.263580322265625</v>
      </c>
      <c r="AU30">
        <f>0.61365*EXP(17.502*AT30/(240.97+AT30))</f>
        <v>3.0427241980719821</v>
      </c>
      <c r="AV30">
        <f>IF(AS30&lt;&gt;0,(1000-(AR30+U30)/2)/AS30*AL30,0)</f>
        <v>1.1558852323899662</v>
      </c>
      <c r="AW30">
        <f>U30*AA30/1000</f>
        <v>1.5688524868603708</v>
      </c>
      <c r="AX30">
        <f>(AU30-AW30)</f>
        <v>1.4738717112116113</v>
      </c>
      <c r="AY30">
        <f>1/(1.6/F30+1.37/N30)</f>
        <v>0.75499271976477422</v>
      </c>
      <c r="AZ30">
        <f>G30*AA30*0.001</f>
        <v>33.55389990232392</v>
      </c>
      <c r="BA30">
        <f>G30/S30</f>
        <v>0.97476313505063428</v>
      </c>
      <c r="BB30">
        <f>(1-AL30*AA30/AQ30/F30)*100</f>
        <v>65.113144755108365</v>
      </c>
      <c r="BC30">
        <f>(S30-E30/(N30/1.35))</f>
        <v>393.16526209287321</v>
      </c>
      <c r="BD30">
        <f>E30*BB30/100/BC30</f>
        <v>-4.8463027271657382E-4</v>
      </c>
    </row>
    <row r="31" spans="1:56" x14ac:dyDescent="0.25">
      <c r="A31" s="1" t="s">
        <v>1</v>
      </c>
      <c r="B31" s="1" t="s">
        <v>2874</v>
      </c>
      <c r="K31" s="1">
        <v>2.72</v>
      </c>
    </row>
    <row r="32" spans="1:56" x14ac:dyDescent="0.25">
      <c r="A32" s="1" t="s">
        <v>1</v>
      </c>
      <c r="B32" s="1" t="s">
        <v>2873</v>
      </c>
      <c r="K32" s="1">
        <v>2.72</v>
      </c>
    </row>
    <row r="33" spans="1:56" x14ac:dyDescent="0.25">
      <c r="A33" s="1">
        <v>6</v>
      </c>
      <c r="B33" s="1" t="s">
        <v>2872</v>
      </c>
      <c r="C33" s="1">
        <v>1310.5000027604401</v>
      </c>
      <c r="D33" s="1">
        <v>0</v>
      </c>
      <c r="E33">
        <f>(R33-S33*(1000-T33)/(1000-U33))*AK33</f>
        <v>-0.13543381131318571</v>
      </c>
      <c r="F33">
        <f>IF(AV33&lt;&gt;0,1/(1/AV33-1/N33),0)</f>
        <v>1.5046150196253316</v>
      </c>
      <c r="G33">
        <f>((AY33-AL33/2)*S33-E33)/(AY33+AL33/2)</f>
        <v>382.75922270366328</v>
      </c>
      <c r="H33">
        <f>AL33*1000</f>
        <v>19.318456381217807</v>
      </c>
      <c r="I33">
        <f>(AQ33-AW33)</f>
        <v>1.5229170153662697</v>
      </c>
      <c r="J33">
        <f>(P33+AP33*D33)</f>
        <v>24.227085113525391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24.219377517700195</v>
      </c>
      <c r="P33" s="1">
        <v>24.227085113525391</v>
      </c>
      <c r="Q33" s="1">
        <v>24.327268600463867</v>
      </c>
      <c r="R33" s="1">
        <v>399.9808349609375</v>
      </c>
      <c r="S33" s="1">
        <v>393.20291137695313</v>
      </c>
      <c r="T33" s="1">
        <v>3.1640913337469101E-2</v>
      </c>
      <c r="U33" s="1">
        <v>17.279026031494141</v>
      </c>
      <c r="V33" s="1">
        <v>9.1306574642658234E-2</v>
      </c>
      <c r="W33" s="1">
        <v>49.862297058105469</v>
      </c>
      <c r="X33" s="1">
        <v>299.3975830078125</v>
      </c>
      <c r="Y33" s="1">
        <v>300.37030029296875</v>
      </c>
      <c r="Z33" s="1">
        <v>3.7988619804382324</v>
      </c>
      <c r="AA33" s="1">
        <v>87.571853637695313</v>
      </c>
      <c r="AB33" s="1">
        <v>16.061807632446289</v>
      </c>
      <c r="AC33" s="1">
        <v>8.1466600298881531E-2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1.1007264081169577</v>
      </c>
      <c r="AL33">
        <f>(U33-T33)/(1000-U33)*AK33</f>
        <v>1.9318456381217809E-2</v>
      </c>
      <c r="AM33">
        <f>(P33+273.15)</f>
        <v>297.37708511352537</v>
      </c>
      <c r="AN33">
        <f>(O33+273.15)</f>
        <v>297.36937751770017</v>
      </c>
      <c r="AO33">
        <f>(Y33*AG33+Z33*AH33)*AI33</f>
        <v>48.059246972667097</v>
      </c>
      <c r="AP33">
        <f>((AO33+0.00000010773*(AN33^4-AM33^4))-AL33*44100)/(L33*51.4+0.00000043092*AM33^3)</f>
        <v>-6.6259279082257843</v>
      </c>
      <c r="AQ33">
        <f>0.61365*EXP(17.502*J33/(240.97+J33))</f>
        <v>3.0360733539982019</v>
      </c>
      <c r="AR33">
        <f>AQ33*1000/AA33</f>
        <v>34.669511125790812</v>
      </c>
      <c r="AS33">
        <f>(AR33-U33)</f>
        <v>17.390485094296672</v>
      </c>
      <c r="AT33">
        <f>IF(D33,P33,(O33+P33)/2)</f>
        <v>24.223231315612793</v>
      </c>
      <c r="AU33">
        <f>0.61365*EXP(17.502*AT33/(240.97+AT33))</f>
        <v>3.0353717848371198</v>
      </c>
      <c r="AV33">
        <f>IF(AS33&lt;&gt;0,(1000-(AR33+U33)/2)/AS33*AL33,0)</f>
        <v>1.0820097026976161</v>
      </c>
      <c r="AW33">
        <f>U33*AA33/1000</f>
        <v>1.5131563386319322</v>
      </c>
      <c r="AX33">
        <f>(AU33-AW33)</f>
        <v>1.5222154462051876</v>
      </c>
      <c r="AY33">
        <f>1/(1.6/F33+1.37/N33)</f>
        <v>0.70470901031991173</v>
      </c>
      <c r="AZ33">
        <f>G33*AA33*0.001</f>
        <v>33.518934629083226</v>
      </c>
      <c r="BA33">
        <f>G33/S33</f>
        <v>0.97343944215286404</v>
      </c>
      <c r="BB33">
        <f>(1-AL33*AA33/AQ33/F33)*100</f>
        <v>62.966111800482871</v>
      </c>
      <c r="BC33">
        <f>(S33-E33/(N33/1.35))</f>
        <v>393.25037263847048</v>
      </c>
      <c r="BD33">
        <f>E33*BB33/100/BC33</f>
        <v>-2.1685269990961758E-4</v>
      </c>
    </row>
    <row r="34" spans="1:56" x14ac:dyDescent="0.25">
      <c r="A34" s="1" t="s">
        <v>1</v>
      </c>
      <c r="B34" s="1" t="s">
        <v>2871</v>
      </c>
      <c r="K34" s="1">
        <v>2.72</v>
      </c>
    </row>
    <row r="35" spans="1:56" x14ac:dyDescent="0.25">
      <c r="A35" s="1" t="s">
        <v>1</v>
      </c>
      <c r="B35" s="1" t="s">
        <v>2870</v>
      </c>
      <c r="K35" s="1">
        <v>2.72</v>
      </c>
    </row>
    <row r="36" spans="1:56" x14ac:dyDescent="0.25">
      <c r="A36" s="1">
        <v>7</v>
      </c>
      <c r="B36" s="1" t="s">
        <v>2869</v>
      </c>
      <c r="C36" s="1">
        <v>1516.000002771616</v>
      </c>
      <c r="D36" s="1">
        <v>0</v>
      </c>
      <c r="E36">
        <f>(R36-S36*(1000-T36)/(1000-U36))*AK36</f>
        <v>-0.11863487311595838</v>
      </c>
      <c r="F36">
        <f>IF(AV36&lt;&gt;0,1/(1/AV36-1/N36),0)</f>
        <v>1.3384126616297156</v>
      </c>
      <c r="G36">
        <f>((AY36-AL36/2)*S36-E36)/(AY36+AL36/2)</f>
        <v>382.64672432658472</v>
      </c>
      <c r="H36">
        <f>AL36*1000</f>
        <v>18.478525435841735</v>
      </c>
      <c r="I36">
        <f>(AQ36-AW36)</f>
        <v>1.5873811245336653</v>
      </c>
      <c r="J36">
        <f>(P36+AP36*D36)</f>
        <v>24.225229263305664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24.204746246337891</v>
      </c>
      <c r="P36" s="1">
        <v>24.225229263305664</v>
      </c>
      <c r="Q36" s="1">
        <v>24.312454223632813</v>
      </c>
      <c r="R36" s="1">
        <v>400.08544921875</v>
      </c>
      <c r="S36" s="1">
        <v>393.58676147460938</v>
      </c>
      <c r="T36" s="1">
        <v>3.152923658490181E-2</v>
      </c>
      <c r="U36" s="1">
        <v>16.539163589477539</v>
      </c>
      <c r="V36" s="1">
        <v>9.1063492000102997E-2</v>
      </c>
      <c r="W36" s="1">
        <v>47.768806457519531</v>
      </c>
      <c r="X36" s="1">
        <v>299.43905639648438</v>
      </c>
      <c r="Y36" s="1">
        <v>500.44403076171875</v>
      </c>
      <c r="Z36" s="1">
        <v>4.1223831176757813</v>
      </c>
      <c r="AA36" s="1">
        <v>87.571197509765625</v>
      </c>
      <c r="AB36" s="1">
        <v>15.826483726501465</v>
      </c>
      <c r="AC36" s="1">
        <v>0.10308220237493515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1.1008788838106041</v>
      </c>
      <c r="AL36">
        <f>(U36-T36)/(1000-U36)*AK36</f>
        <v>1.8478525435841737E-2</v>
      </c>
      <c r="AM36">
        <f>(P36+273.15)</f>
        <v>297.37522926330564</v>
      </c>
      <c r="AN36">
        <f>(O36+273.15)</f>
        <v>297.35474624633787</v>
      </c>
      <c r="AO36">
        <f>(Y36*AG36+Z36*AH36)*AI36</f>
        <v>80.071043132147679</v>
      </c>
      <c r="AP36">
        <f>((AO36+0.00000010773*(AN36^4-AM36^4))-AL36*44100)/(L36*51.4+0.00000043092*AM36^3)</f>
        <v>-6.0580338578890185</v>
      </c>
      <c r="AQ36">
        <f>0.61365*EXP(17.502*J36/(240.97+J36))</f>
        <v>3.035735485874127</v>
      </c>
      <c r="AR36">
        <f>AQ36*1000/AA36</f>
        <v>34.665912676774717</v>
      </c>
      <c r="AS36">
        <f>(AR36-U36)</f>
        <v>18.126749087297178</v>
      </c>
      <c r="AT36">
        <f>IF(D36,P36,(O36+P36)/2)</f>
        <v>24.214987754821777</v>
      </c>
      <c r="AU36">
        <f>0.61365*EXP(17.502*AT36/(240.97+AT36))</f>
        <v>3.033871551962795</v>
      </c>
      <c r="AV36">
        <f>IF(AS36&lt;&gt;0,(1000-(AR36+U36)/2)/AS36*AL36,0)</f>
        <v>0.99330708429921732</v>
      </c>
      <c r="AW36">
        <f>U36*AA36/1000</f>
        <v>1.4483543613404617</v>
      </c>
      <c r="AX36">
        <f>(AU36-AW36)</f>
        <v>1.5855171906223333</v>
      </c>
      <c r="AY36">
        <f>1/(1.6/F36+1.37/N36)</f>
        <v>0.6447135541877278</v>
      </c>
      <c r="AZ36">
        <f>G36*AA36*0.001</f>
        <v>33.508831872468193</v>
      </c>
      <c r="BA36">
        <f>G36/S36</f>
        <v>0.97220425527770093</v>
      </c>
      <c r="BB36">
        <f>(1-AL36*AA36/AQ36/F36)*100</f>
        <v>60.17327118543836</v>
      </c>
      <c r="BC36">
        <f>(S36-E36/(N36/1.35))</f>
        <v>393.62833573648265</v>
      </c>
      <c r="BD36">
        <f>E36*BB36/100/BC36</f>
        <v>-1.8135504342440566E-4</v>
      </c>
    </row>
    <row r="37" spans="1:56" x14ac:dyDescent="0.25">
      <c r="A37" s="1" t="s">
        <v>1</v>
      </c>
      <c r="B37" s="1" t="s">
        <v>2868</v>
      </c>
      <c r="K37" s="1">
        <v>2.72</v>
      </c>
    </row>
    <row r="38" spans="1:56" x14ac:dyDescent="0.25">
      <c r="A38" s="1" t="s">
        <v>1</v>
      </c>
      <c r="B38" s="1" t="s">
        <v>2867</v>
      </c>
      <c r="K38" s="1">
        <v>2.72</v>
      </c>
    </row>
    <row r="39" spans="1:56" x14ac:dyDescent="0.25">
      <c r="A39" s="1">
        <v>8</v>
      </c>
      <c r="B39" s="1" t="s">
        <v>2866</v>
      </c>
      <c r="C39" s="1">
        <v>1721.000002771616</v>
      </c>
      <c r="D39" s="1">
        <v>0</v>
      </c>
      <c r="E39">
        <f>(R39-S39*(1000-T39)/(1000-U39))*AK39</f>
        <v>-0.3619303012002677</v>
      </c>
      <c r="F39">
        <f>IF(AV39&lt;&gt;0,1/(1/AV39-1/N39),0)</f>
        <v>1.1574293024044089</v>
      </c>
      <c r="G39">
        <f>((AY39-AL39/2)*S39-E39)/(AY39+AL39/2)</f>
        <v>382.84762873545623</v>
      </c>
      <c r="H39">
        <f>AL39*1000</f>
        <v>17.416504676353721</v>
      </c>
      <c r="I39">
        <f>(AQ39-AW39)</f>
        <v>1.6705320300193178</v>
      </c>
      <c r="J39">
        <f>(P39+AP39*D39)</f>
        <v>24.227371215820313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24.231191635131836</v>
      </c>
      <c r="P39" s="1">
        <v>24.227371215820313</v>
      </c>
      <c r="Q39" s="1">
        <v>24.31890869140625</v>
      </c>
      <c r="R39" s="1">
        <v>399.87603759765625</v>
      </c>
      <c r="S39" s="1">
        <v>393.97579956054688</v>
      </c>
      <c r="T39" s="1">
        <v>3.1012017279863358E-2</v>
      </c>
      <c r="U39" s="1">
        <v>15.594532012939453</v>
      </c>
      <c r="V39" s="1">
        <v>8.9425191283226013E-2</v>
      </c>
      <c r="W39" s="1">
        <v>44.967853546142578</v>
      </c>
      <c r="X39" s="1">
        <v>299.637451171875</v>
      </c>
      <c r="Y39" s="1">
        <v>750.2835693359375</v>
      </c>
      <c r="Z39" s="1">
        <v>3.9390277862548828</v>
      </c>
      <c r="AA39" s="1">
        <v>87.568733215332031</v>
      </c>
      <c r="AB39" s="1">
        <v>15.779007911682129</v>
      </c>
      <c r="AC39" s="1">
        <v>0.13193699717521667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1.1016082763671873</v>
      </c>
      <c r="AL39">
        <f>(U39-T39)/(1000-U39)*AK39</f>
        <v>1.7416504676353722E-2</v>
      </c>
      <c r="AM39">
        <f>(P39+273.15)</f>
        <v>297.37737121582029</v>
      </c>
      <c r="AN39">
        <f>(O39+273.15)</f>
        <v>297.38119163513181</v>
      </c>
      <c r="AO39">
        <f>(Y39*AG39+Z39*AH39)*AI39</f>
        <v>120.04536841052686</v>
      </c>
      <c r="AP39">
        <f>((AO39+0.00000010773*(AN39^4-AM39^4))-AL39*44100)/(L39*51.4+0.00000043092*AM39^3)</f>
        <v>-5.3403130289322167</v>
      </c>
      <c r="AQ39">
        <f>0.61365*EXP(17.502*J39/(240.97+J39))</f>
        <v>3.0361254434783675</v>
      </c>
      <c r="AR39">
        <f>AQ39*1000/AA39</f>
        <v>34.67134137949121</v>
      </c>
      <c r="AS39">
        <f>(AR39-U39)</f>
        <v>19.076809366551757</v>
      </c>
      <c r="AT39">
        <f>IF(D39,P39,(O39+P39)/2)</f>
        <v>24.229281425476074</v>
      </c>
      <c r="AU39">
        <f>0.61365*EXP(17.502*AT39/(240.97+AT39))</f>
        <v>3.0364732475972924</v>
      </c>
      <c r="AV39">
        <f>IF(AS39&lt;&gt;0,(1000-(AR39+U39)/2)/AS39*AL39,0)</f>
        <v>0.8900218291546832</v>
      </c>
      <c r="AW39">
        <f>U39*AA39/1000</f>
        <v>1.3655934134590497</v>
      </c>
      <c r="AX39">
        <f>(AU39-AW39)</f>
        <v>1.6708798341382427</v>
      </c>
      <c r="AY39">
        <f>1/(1.6/F39+1.37/N39)</f>
        <v>0.57537255989749048</v>
      </c>
      <c r="AZ39">
        <f>G39*AA39*0.001</f>
        <v>33.525481862857653</v>
      </c>
      <c r="BA39">
        <f>G39/S39</f>
        <v>0.97175417668419384</v>
      </c>
      <c r="BB39">
        <f>(1-AL39*AA39/AQ39/F39)*100</f>
        <v>56.59938501798856</v>
      </c>
      <c r="BC39">
        <f>(S39-E39/(N39/1.35))</f>
        <v>394.10263397884876</v>
      </c>
      <c r="BD39">
        <f>E39*BB39/100/BC39</f>
        <v>-5.1978928078947923E-4</v>
      </c>
    </row>
    <row r="40" spans="1:56" x14ac:dyDescent="0.25">
      <c r="A40" s="1" t="s">
        <v>1</v>
      </c>
      <c r="B40" s="1" t="s">
        <v>2865</v>
      </c>
      <c r="K40" s="1">
        <v>2.72</v>
      </c>
    </row>
    <row r="41" spans="1:56" x14ac:dyDescent="0.25">
      <c r="A41" s="1" t="s">
        <v>1</v>
      </c>
      <c r="B41" s="1" t="s">
        <v>2864</v>
      </c>
      <c r="K41" s="1">
        <v>2.72</v>
      </c>
    </row>
    <row r="42" spans="1:56" x14ac:dyDescent="0.25">
      <c r="A42" s="1">
        <v>9</v>
      </c>
      <c r="B42" s="1" t="s">
        <v>2863</v>
      </c>
      <c r="C42" s="1">
        <v>1927.000002771616</v>
      </c>
      <c r="D42" s="1">
        <v>0</v>
      </c>
      <c r="E42">
        <f>(R42-S42*(1000-T42)/(1000-U42))*AK42</f>
        <v>-0.37118512224128919</v>
      </c>
      <c r="F42">
        <f>IF(AV42&lt;&gt;0,1/(1/AV42-1/N42),0)</f>
        <v>0.95035954896894181</v>
      </c>
      <c r="G42">
        <f>((AY42-AL42/2)*S42-E42)/(AY42+AL42/2)</f>
        <v>382.66985936006802</v>
      </c>
      <c r="H42">
        <f>AL42*1000</f>
        <v>15.929741467685464</v>
      </c>
      <c r="I42">
        <f>(AQ42-AW42)</f>
        <v>1.7849497338431985</v>
      </c>
      <c r="J42">
        <f>(P42+AP42*D42)</f>
        <v>24.229536056518555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24.290395736694336</v>
      </c>
      <c r="P42" s="1">
        <v>24.229536056518555</v>
      </c>
      <c r="Q42" s="1">
        <v>24.352792739868164</v>
      </c>
      <c r="R42" s="1">
        <v>399.90777587890625</v>
      </c>
      <c r="S42" s="1">
        <v>394.53631591796875</v>
      </c>
      <c r="T42" s="1">
        <v>3.1351618468761444E-2</v>
      </c>
      <c r="U42" s="1">
        <v>14.293700218200684</v>
      </c>
      <c r="V42" s="1">
        <v>9.0076133608818054E-2</v>
      </c>
      <c r="W42" s="1">
        <v>41.067134857177734</v>
      </c>
      <c r="X42" s="1">
        <v>299.45675659179688</v>
      </c>
      <c r="Y42" s="1">
        <v>1000.50146484375</v>
      </c>
      <c r="Z42" s="1">
        <v>3.8446261882781982</v>
      </c>
      <c r="AA42" s="1">
        <v>87.560943603515625</v>
      </c>
      <c r="AB42" s="1">
        <v>15.524679183959961</v>
      </c>
      <c r="AC42" s="1">
        <v>0.1501079797744751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1.1009439580580764</v>
      </c>
      <c r="AL42">
        <f>(U42-T42)/(1000-U42)*AK42</f>
        <v>1.5929741467685464E-2</v>
      </c>
      <c r="AM42">
        <f>(P42+273.15)</f>
        <v>297.37953605651853</v>
      </c>
      <c r="AN42">
        <f>(O42+273.15)</f>
        <v>297.44039573669431</v>
      </c>
      <c r="AO42">
        <f>(Y42*AG42+Z42*AH42)*AI42</f>
        <v>160.08023079692794</v>
      </c>
      <c r="AP42">
        <f>((AO42+0.00000010773*(AN42^4-AM42^4))-AL42*44100)/(L42*51.4+0.00000043092*AM42^3)</f>
        <v>-4.4646644388713765</v>
      </c>
      <c r="AQ42">
        <f>0.61365*EXP(17.502*J42/(240.97+J42))</f>
        <v>3.0365196125346277</v>
      </c>
      <c r="AR42">
        <f>AQ42*1000/AA42</f>
        <v>34.678927471182597</v>
      </c>
      <c r="AS42">
        <f>(AR42-U42)</f>
        <v>20.385227252981913</v>
      </c>
      <c r="AT42">
        <f>IF(D42,P42,(O42+P42)/2)</f>
        <v>24.259965896606445</v>
      </c>
      <c r="AU42">
        <f>0.61365*EXP(17.502*AT42/(240.97+AT42))</f>
        <v>3.0420649416148651</v>
      </c>
      <c r="AV42">
        <f>IF(AS42&lt;&gt;0,(1000-(AR42+U42)/2)/AS42*AL42,0)</f>
        <v>0.76230108331854896</v>
      </c>
      <c r="AW42">
        <f>U42*AA42/1000</f>
        <v>1.2515698786914291</v>
      </c>
      <c r="AX42">
        <f>(AU42-AW42)</f>
        <v>1.790495062923436</v>
      </c>
      <c r="AY42">
        <f>1/(1.6/F42+1.37/N42)</f>
        <v>0.49038746899706753</v>
      </c>
      <c r="AZ42">
        <f>G42*AA42*0.001</f>
        <v>33.506933974192172</v>
      </c>
      <c r="BA42">
        <f>G42/S42</f>
        <v>0.96992303096283794</v>
      </c>
      <c r="BB42">
        <f>(1-AL42*AA42/AQ42/F42)*100</f>
        <v>51.6657340589028</v>
      </c>
      <c r="BC42">
        <f>(S42-E42/(N42/1.35))</f>
        <v>394.66639358459588</v>
      </c>
      <c r="BD42">
        <f>E42*BB42/100/BC42</f>
        <v>-4.8591803416951201E-4</v>
      </c>
    </row>
    <row r="43" spans="1:56" x14ac:dyDescent="0.25">
      <c r="A43" s="1" t="s">
        <v>1</v>
      </c>
      <c r="B43" s="1" t="s">
        <v>2862</v>
      </c>
      <c r="K43" s="1">
        <v>2.72</v>
      </c>
    </row>
    <row r="44" spans="1:56" x14ac:dyDescent="0.25">
      <c r="A44" s="1" t="s">
        <v>1</v>
      </c>
      <c r="B44" s="1" t="s">
        <v>2861</v>
      </c>
      <c r="K44" s="1">
        <v>2.72</v>
      </c>
    </row>
    <row r="45" spans="1:56" x14ac:dyDescent="0.25">
      <c r="A45" s="1">
        <v>10</v>
      </c>
      <c r="B45" s="1" t="s">
        <v>2860</v>
      </c>
      <c r="C45" s="1">
        <v>2133.000002771616</v>
      </c>
      <c r="D45" s="1">
        <v>0</v>
      </c>
      <c r="E45">
        <f>(R45-S45*(1000-T45)/(1000-U45))*AK45</f>
        <v>-0.81180521530824012</v>
      </c>
      <c r="F45">
        <f>IF(AV45&lt;&gt;0,1/(1/AV45-1/N45),0)</f>
        <v>0.74832608705877435</v>
      </c>
      <c r="G45">
        <f>((AY45-AL45/2)*S45-E45)/(AY45+AL45/2)</f>
        <v>383.83865652638116</v>
      </c>
      <c r="H45">
        <f>AL45*1000</f>
        <v>14.166877593967207</v>
      </c>
      <c r="I45">
        <f>(AQ45-AW45)</f>
        <v>1.9326472363253457</v>
      </c>
      <c r="J45">
        <f>(P45+AP45*D45)</f>
        <v>24.287332534790039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24.360963821411133</v>
      </c>
      <c r="P45" s="1">
        <v>24.287332534790039</v>
      </c>
      <c r="Q45" s="1">
        <v>24.403530120849609</v>
      </c>
      <c r="R45" s="1">
        <v>399.93218994140625</v>
      </c>
      <c r="S45" s="1">
        <v>395.58209228515625</v>
      </c>
      <c r="T45" s="1">
        <v>3.1240679323673248E-2</v>
      </c>
      <c r="U45" s="1">
        <v>12.727071762084961</v>
      </c>
      <c r="V45" s="1">
        <v>8.9380085468292236E-2</v>
      </c>
      <c r="W45" s="1">
        <v>36.412353515625</v>
      </c>
      <c r="X45" s="1">
        <v>299.65335083007813</v>
      </c>
      <c r="Y45" s="1">
        <v>1251.3321533203125</v>
      </c>
      <c r="Z45" s="1">
        <v>3.7621819972991943</v>
      </c>
      <c r="AA45" s="1">
        <v>87.562355041503906</v>
      </c>
      <c r="AB45" s="1">
        <v>15.145693778991699</v>
      </c>
      <c r="AC45" s="1">
        <v>0.18596646189689636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1.1016667309929342</v>
      </c>
      <c r="AL45">
        <f>(U45-T45)/(1000-U45)*AK45</f>
        <v>1.4166877593967207E-2</v>
      </c>
      <c r="AM45">
        <f>(P45+273.15)</f>
        <v>297.43733253479002</v>
      </c>
      <c r="AN45">
        <f>(O45+273.15)</f>
        <v>297.51096382141111</v>
      </c>
      <c r="AO45">
        <f>(Y45*AG45+Z45*AH45)*AI45</f>
        <v>200.21314005613749</v>
      </c>
      <c r="AP45">
        <f>((AO45+0.00000010773*(AN45^4-AM45^4))-AL45*44100)/(L45*51.4+0.00000043092*AM45^3)</f>
        <v>-3.4918114288041275</v>
      </c>
      <c r="AQ45">
        <f>0.61365*EXP(17.502*J45/(240.97+J45))</f>
        <v>3.0470596125957279</v>
      </c>
      <c r="AR45">
        <f>AQ45*1000/AA45</f>
        <v>34.798739836901873</v>
      </c>
      <c r="AS45">
        <f>(AR45-U45)</f>
        <v>22.071668074816913</v>
      </c>
      <c r="AT45">
        <f>IF(D45,P45,(O45+P45)/2)</f>
        <v>24.324148178100586</v>
      </c>
      <c r="AU45">
        <f>0.61365*EXP(17.502*AT45/(240.97+AT45))</f>
        <v>3.0537901251564343</v>
      </c>
      <c r="AV45">
        <f>IF(AS45&lt;&gt;0,(1000-(AR45+U45)/2)/AS45*AL45,0)</f>
        <v>0.62660562714825685</v>
      </c>
      <c r="AW45">
        <f>U45*AA45/1000</f>
        <v>1.1144123762703821</v>
      </c>
      <c r="AX45">
        <f>(AU45-AW45)</f>
        <v>1.9393777488860522</v>
      </c>
      <c r="AY45">
        <f>1/(1.6/F45+1.37/N45)</f>
        <v>0.40100478707677867</v>
      </c>
      <c r="AZ45">
        <f>G45*AA45*0.001</f>
        <v>33.609816721416856</v>
      </c>
      <c r="BA45">
        <f>G45/S45</f>
        <v>0.97031353039532986</v>
      </c>
      <c r="BB45">
        <f>(1-AL45*AA45/AQ45/F45)*100</f>
        <v>45.597389582720083</v>
      </c>
      <c r="BC45">
        <f>(S45-E45/(N45/1.35))</f>
        <v>395.86658032585524</v>
      </c>
      <c r="BD45">
        <f>E45*BB45/100/BC45</f>
        <v>-9.3506753303661348E-4</v>
      </c>
    </row>
    <row r="46" spans="1:56" x14ac:dyDescent="0.25">
      <c r="A46" s="1" t="s">
        <v>1</v>
      </c>
      <c r="B46" s="1" t="s">
        <v>2859</v>
      </c>
      <c r="K46" s="1">
        <v>2.72</v>
      </c>
    </row>
    <row r="47" spans="1:56" x14ac:dyDescent="0.25">
      <c r="A47" s="1" t="s">
        <v>1</v>
      </c>
      <c r="B47" s="1" t="s">
        <v>2858</v>
      </c>
      <c r="K47" s="1">
        <v>2.72</v>
      </c>
    </row>
    <row r="48" spans="1:56" x14ac:dyDescent="0.25">
      <c r="A48" s="1">
        <v>11</v>
      </c>
      <c r="B48" s="1" t="s">
        <v>2857</v>
      </c>
      <c r="C48" s="1">
        <v>2339.000002771616</v>
      </c>
      <c r="D48" s="1">
        <v>0</v>
      </c>
      <c r="E48">
        <f>(R48-S48*(1000-T48)/(1000-U48))*AK48</f>
        <v>-0.56211750459539034</v>
      </c>
      <c r="F48">
        <f>IF(AV48&lt;&gt;0,1/(1/AV48-1/N48),0)</f>
        <v>0.57108022011089721</v>
      </c>
      <c r="G48">
        <f>((AY48-AL48/2)*S48-E48)/(AY48+AL48/2)</f>
        <v>382.93591571379955</v>
      </c>
      <c r="H48">
        <f>AL48*1000</f>
        <v>12.183885752755524</v>
      </c>
      <c r="I48">
        <f>(AQ48-AW48)</f>
        <v>2.0957753008216575</v>
      </c>
      <c r="J48">
        <f>(P48+AP48*D48)</f>
        <v>24.337545394897461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24.457416534423828</v>
      </c>
      <c r="P48" s="1">
        <v>24.337545394897461</v>
      </c>
      <c r="Q48" s="1">
        <v>24.475744247436523</v>
      </c>
      <c r="R48" s="1">
        <v>400.01760864257813</v>
      </c>
      <c r="S48" s="1">
        <v>396.146240234375</v>
      </c>
      <c r="T48" s="1">
        <v>2.9999388381838799E-2</v>
      </c>
      <c r="U48" s="1">
        <v>10.969403266906738</v>
      </c>
      <c r="V48" s="1">
        <v>8.533090353012085E-2</v>
      </c>
      <c r="W48" s="1">
        <v>31.201602935791016</v>
      </c>
      <c r="X48" s="1">
        <v>299.6199951171875</v>
      </c>
      <c r="Y48" s="1">
        <v>1601.3995361328125</v>
      </c>
      <c r="Z48" s="1">
        <v>3.928546667098999</v>
      </c>
      <c r="AA48" s="1">
        <v>87.558753967285156</v>
      </c>
      <c r="AB48" s="1">
        <v>14.85881519317627</v>
      </c>
      <c r="AC48" s="1">
        <v>0.20780374109745026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1.1015440996955419</v>
      </c>
      <c r="AL48">
        <f>(U48-T48)/(1000-U48)*AK48</f>
        <v>1.2183885752755523E-2</v>
      </c>
      <c r="AM48">
        <f>(P48+273.15)</f>
        <v>297.48754539489744</v>
      </c>
      <c r="AN48">
        <f>(O48+273.15)</f>
        <v>297.60741653442381</v>
      </c>
      <c r="AO48">
        <f>(Y48*AG48+Z48*AH48)*AI48</f>
        <v>256.22392005419897</v>
      </c>
      <c r="AP48">
        <f>((AO48+0.00000010773*(AN48^4-AM48^4))-AL48*44100)/(L48*51.4+0.00000043092*AM48^3)</f>
        <v>-2.3051083968673889</v>
      </c>
      <c r="AQ48">
        <f>0.61365*EXP(17.502*J48/(240.97+J48))</f>
        <v>3.0562425826366786</v>
      </c>
      <c r="AR48">
        <f>AQ48*1000/AA48</f>
        <v>34.905048829025041</v>
      </c>
      <c r="AS48">
        <f>(AR48-U48)</f>
        <v>23.935645562118303</v>
      </c>
      <c r="AT48">
        <f>IF(D48,P48,(O48+P48)/2)</f>
        <v>24.397480964660645</v>
      </c>
      <c r="AU48">
        <f>0.61365*EXP(17.502*AT48/(240.97+AT48))</f>
        <v>3.0672353157578955</v>
      </c>
      <c r="AV48">
        <f>IF(AS48&lt;&gt;0,(1000-(AR48+U48)/2)/AS48*AL48,0)</f>
        <v>0.49735116524045142</v>
      </c>
      <c r="AW48">
        <f>U48*AA48/1000</f>
        <v>0.96046728181502117</v>
      </c>
      <c r="AX48">
        <f>(AU48-AW48)</f>
        <v>2.1067680339428745</v>
      </c>
      <c r="AY48">
        <f>1/(1.6/F48+1.37/N48)</f>
        <v>0.31672246044594932</v>
      </c>
      <c r="AZ48">
        <f>G48*AA48*0.001</f>
        <v>33.529391629221621</v>
      </c>
      <c r="BA48">
        <f>G48/S48</f>
        <v>0.9666529095094788</v>
      </c>
      <c r="BB48">
        <f>(1-AL48*AA48/AQ48/F48)*100</f>
        <v>38.877592793252369</v>
      </c>
      <c r="BC48">
        <f>(S48-E48/(N48/1.35))</f>
        <v>396.34322801482949</v>
      </c>
      <c r="BD48">
        <f>E48*BB48/100/BC48</f>
        <v>-5.5138511020052237E-4</v>
      </c>
    </row>
    <row r="49" spans="1:56" x14ac:dyDescent="0.25">
      <c r="A49" s="1" t="s">
        <v>1</v>
      </c>
      <c r="B49" s="1" t="s">
        <v>2856</v>
      </c>
      <c r="K49" s="1">
        <v>2.72</v>
      </c>
    </row>
    <row r="50" spans="1:56" x14ac:dyDescent="0.25">
      <c r="A50" s="1" t="s">
        <v>1</v>
      </c>
      <c r="B50" s="1" t="s">
        <v>2855</v>
      </c>
      <c r="K50" s="1">
        <v>2.72</v>
      </c>
    </row>
    <row r="51" spans="1:56" x14ac:dyDescent="0.25">
      <c r="A51" s="1">
        <v>12</v>
      </c>
      <c r="B51" s="1" t="s">
        <v>2854</v>
      </c>
      <c r="C51" s="1">
        <v>2543.0000027939677</v>
      </c>
      <c r="D51" s="1">
        <v>0</v>
      </c>
      <c r="E51">
        <f>(R51-S51*(1000-T51)/(1000-U51))*AK51</f>
        <v>-0.52229134638806496</v>
      </c>
      <c r="F51">
        <f>IF(AV51&lt;&gt;0,1/(1/AV51-1/N51),0)</f>
        <v>0.43996565319031833</v>
      </c>
      <c r="G51">
        <f>((AY51-AL51/2)*S51-E51)/(AY51+AL51/2)</f>
        <v>382.6850245821085</v>
      </c>
      <c r="H51">
        <f>AL51*1000</f>
        <v>10.37881240745096</v>
      </c>
      <c r="I51">
        <f>(AQ51-AW51)</f>
        <v>2.2501767985601835</v>
      </c>
      <c r="J51">
        <f>(P51+AP51*D51)</f>
        <v>24.413076400756836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24.584327697753906</v>
      </c>
      <c r="P51" s="1">
        <v>24.413076400756836</v>
      </c>
      <c r="Q51" s="1">
        <v>24.572687149047852</v>
      </c>
      <c r="R51" s="1">
        <v>400.01190185546875</v>
      </c>
      <c r="S51" s="1">
        <v>396.74783325195313</v>
      </c>
      <c r="T51" s="1">
        <v>3.0828159302473068E-2</v>
      </c>
      <c r="U51" s="1">
        <v>9.3647432327270508</v>
      </c>
      <c r="V51" s="1">
        <v>8.7020598351955414E-2</v>
      </c>
      <c r="W51" s="1">
        <v>26.434452056884766</v>
      </c>
      <c r="X51" s="1">
        <v>299.61703491210938</v>
      </c>
      <c r="Y51" s="1">
        <v>2000.0595703125</v>
      </c>
      <c r="Z51" s="1">
        <v>3.8119509220123291</v>
      </c>
      <c r="AA51" s="1">
        <v>87.554405212402344</v>
      </c>
      <c r="AB51" s="1">
        <v>14.683989524841309</v>
      </c>
      <c r="AC51" s="1">
        <v>0.2145238071680069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1.1015332165886371</v>
      </c>
      <c r="AL51">
        <f>(U51-T51)/(1000-U51)*AK51</f>
        <v>1.037881240745096E-2</v>
      </c>
      <c r="AM51">
        <f>(P51+273.15)</f>
        <v>297.56307640075681</v>
      </c>
      <c r="AN51">
        <f>(O51+273.15)</f>
        <v>297.73432769775388</v>
      </c>
      <c r="AO51">
        <f>(Y51*AG51+Z51*AH51)*AI51</f>
        <v>320.00952409722959</v>
      </c>
      <c r="AP51">
        <f>((AO51+0.00000010773*(AN51^4-AM51^4))-AL51*44100)/(L51*51.4+0.00000043092*AM51^3)</f>
        <v>-1.118587075693644</v>
      </c>
      <c r="AQ51">
        <f>0.61365*EXP(17.502*J51/(240.97+J51))</f>
        <v>3.0701013222684703</v>
      </c>
      <c r="AR51">
        <f>AQ51*1000/AA51</f>
        <v>35.065069710890818</v>
      </c>
      <c r="AS51">
        <f>(AR51-U51)</f>
        <v>25.700326478163767</v>
      </c>
      <c r="AT51">
        <f>IF(D51,P51,(O51+P51)/2)</f>
        <v>24.498702049255371</v>
      </c>
      <c r="AU51">
        <f>0.61365*EXP(17.502*AT51/(240.97+AT51))</f>
        <v>3.0858786785880983</v>
      </c>
      <c r="AV51">
        <f>IF(AS51&lt;&gt;0,(1000-(AR51+U51)/2)/AS51*AL51,0)</f>
        <v>0.3948684492064109</v>
      </c>
      <c r="AW51">
        <f>U51*AA51/1000</f>
        <v>0.81992452370828683</v>
      </c>
      <c r="AX51">
        <f>(AU51-AW51)</f>
        <v>2.2659541548798114</v>
      </c>
      <c r="AY51">
        <f>1/(1.6/F51+1.37/N51)</f>
        <v>0.25048355873581185</v>
      </c>
      <c r="AZ51">
        <f>G51*AA51*0.001</f>
        <v>33.50575971098008</v>
      </c>
      <c r="BA51">
        <f>G51/S51</f>
        <v>0.96455479402476263</v>
      </c>
      <c r="BB51">
        <f>(1-AL51*AA51/AQ51/F51)*100</f>
        <v>32.724926336050707</v>
      </c>
      <c r="BC51">
        <f>(S51-E51/(N51/1.35))</f>
        <v>396.93086440155167</v>
      </c>
      <c r="BD51">
        <f>E51*BB51/100/BC51</f>
        <v>-4.3060259025902431E-4</v>
      </c>
    </row>
    <row r="52" spans="1:56" x14ac:dyDescent="0.25">
      <c r="A52" s="1" t="s">
        <v>1</v>
      </c>
      <c r="B52" s="1" t="s">
        <v>2853</v>
      </c>
    </row>
    <row r="53" spans="1:56" x14ac:dyDescent="0.25">
      <c r="A53" s="1" t="s">
        <v>1</v>
      </c>
      <c r="B53" s="1" t="s">
        <v>2852</v>
      </c>
    </row>
    <row r="54" spans="1:56" x14ac:dyDescent="0.25">
      <c r="A54" s="1" t="s">
        <v>1</v>
      </c>
      <c r="B54" s="1" t="s">
        <v>2851</v>
      </c>
    </row>
    <row r="55" spans="1:56" x14ac:dyDescent="0.25">
      <c r="A55" s="1" t="s">
        <v>1</v>
      </c>
      <c r="B55" s="1" t="s">
        <v>2850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9ABE7-4978-49D7-BD81-AA2A21E6F678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2941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2940</v>
      </c>
    </row>
    <row r="12" spans="1:56" x14ac:dyDescent="0.25">
      <c r="A12" s="1" t="s">
        <v>1</v>
      </c>
      <c r="B12" s="1" t="s">
        <v>2939</v>
      </c>
    </row>
    <row r="13" spans="1:56" x14ac:dyDescent="0.25">
      <c r="A13" s="1" t="s">
        <v>1</v>
      </c>
      <c r="B13" s="1" t="s">
        <v>2938</v>
      </c>
    </row>
    <row r="14" spans="1:56" x14ac:dyDescent="0.25">
      <c r="A14" s="1" t="s">
        <v>1</v>
      </c>
      <c r="B14" s="1" t="s">
        <v>2937</v>
      </c>
    </row>
    <row r="15" spans="1:56" x14ac:dyDescent="0.25">
      <c r="A15" s="1" t="s">
        <v>1</v>
      </c>
      <c r="B15" s="1" t="s">
        <v>2936</v>
      </c>
    </row>
    <row r="16" spans="1:56" x14ac:dyDescent="0.25">
      <c r="A16" s="1" t="s">
        <v>1</v>
      </c>
      <c r="B16" s="1" t="s">
        <v>2935</v>
      </c>
    </row>
    <row r="17" spans="1:56" x14ac:dyDescent="0.25">
      <c r="A17" s="1" t="s">
        <v>1</v>
      </c>
      <c r="B17" s="1" t="s">
        <v>2934</v>
      </c>
    </row>
    <row r="18" spans="1:56" x14ac:dyDescent="0.25">
      <c r="A18" s="1">
        <v>1</v>
      </c>
      <c r="B18" s="1" t="s">
        <v>2933</v>
      </c>
      <c r="C18" s="1">
        <v>408.0000012293458</v>
      </c>
      <c r="D18" s="1">
        <v>0</v>
      </c>
      <c r="E18">
        <f>(R18-S18*(1000-T18)/(1000-U18))*AK18</f>
        <v>-2.6660898835529583</v>
      </c>
      <c r="F18">
        <f>IF(AV18&lt;&gt;0,1/(1/AV18-1/N18),0)</f>
        <v>3.8071209666987356</v>
      </c>
      <c r="G18">
        <f>((AY18-AL18/2)*S18-E18)/(AY18+AL18/2)</f>
        <v>386.69569280252239</v>
      </c>
      <c r="H18">
        <f>AL18*1000</f>
        <v>27.500750166040625</v>
      </c>
      <c r="I18">
        <f>(AQ18-AW18)</f>
        <v>1.1613337739539253</v>
      </c>
      <c r="J18">
        <f>(P18+AP18*D18)</f>
        <v>25.645334243774414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26.238380432128906</v>
      </c>
      <c r="P18" s="1">
        <v>25.645334243774414</v>
      </c>
      <c r="Q18" s="1">
        <v>26.310667037963867</v>
      </c>
      <c r="R18" s="1">
        <v>400.02920532226563</v>
      </c>
      <c r="S18" s="1">
        <v>392.65557861328125</v>
      </c>
      <c r="T18" s="1">
        <v>7.4472807347774506E-2</v>
      </c>
      <c r="U18" s="1">
        <v>24.401388168334961</v>
      </c>
      <c r="V18" s="1">
        <v>0.19109833240509033</v>
      </c>
      <c r="W18" s="1">
        <v>62.614322662353516</v>
      </c>
      <c r="X18" s="1">
        <v>299.983642578125</v>
      </c>
      <c r="Y18" s="1">
        <v>-2.5698879733681679E-2</v>
      </c>
      <c r="Z18" s="1">
        <v>6.4416155815124512</v>
      </c>
      <c r="AA18" s="1">
        <v>87.812858581542969</v>
      </c>
      <c r="AB18" s="1">
        <v>15.752928733825684</v>
      </c>
      <c r="AC18" s="1">
        <v>-1.7869589328765869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1.1028810388901651</v>
      </c>
      <c r="AL18">
        <f>(U18-T18)/(1000-U18)*AK18</f>
        <v>2.7500750166040623E-2</v>
      </c>
      <c r="AM18">
        <f>(P18+273.15)</f>
        <v>298.79533424377439</v>
      </c>
      <c r="AN18">
        <f>(O18+273.15)</f>
        <v>299.38838043212888</v>
      </c>
      <c r="AO18">
        <f>(Y18*AG18+Z18*AH18)*AI18</f>
        <v>-4.1118206654827127E-3</v>
      </c>
      <c r="AP18">
        <f>((AO18+0.00000010773*(AN18^4-AM18^4))-AL18*44100)/(L18*51.4+0.00000043092*AM18^3)</f>
        <v>-9.9254964807613977</v>
      </c>
      <c r="AQ18">
        <f>0.61365*EXP(17.502*J18/(240.97+J18))</f>
        <v>3.3040894223732589</v>
      </c>
      <c r="AR18">
        <f>AQ18*1000/AA18</f>
        <v>37.626487461458545</v>
      </c>
      <c r="AS18">
        <f>(AR18-U18)</f>
        <v>13.225099293123584</v>
      </c>
      <c r="AT18">
        <f>IF(D18,P18,(O18+P18)/2)</f>
        <v>25.94185733795166</v>
      </c>
      <c r="AU18">
        <f>0.61365*EXP(17.502*AT18/(240.97+AT18))</f>
        <v>3.3626667545960967</v>
      </c>
      <c r="AV18">
        <f>IF(AS18&lt;&gt;0,(1000-(AR18+U18)/2)/AS18*AL18,0)</f>
        <v>2.0149446911437274</v>
      </c>
      <c r="AW18">
        <f>U18*AA18/1000</f>
        <v>2.1427556484193335</v>
      </c>
      <c r="AX18">
        <f>(AU18-AW18)</f>
        <v>1.2199111061767631</v>
      </c>
      <c r="AY18">
        <f>1/(1.6/F18+1.37/N18)</f>
        <v>1.3507444060942579</v>
      </c>
      <c r="AZ18">
        <f>G18*AA18*0.001</f>
        <v>33.956854186159681</v>
      </c>
      <c r="BA18">
        <f>G18/S18</f>
        <v>0.98482159394804214</v>
      </c>
      <c r="BB18">
        <f>(1-AL18*AA18/AQ18/F18)*100</f>
        <v>80.802079589740302</v>
      </c>
      <c r="BC18">
        <f>(S18-E18/(N18/1.35))</f>
        <v>393.49644980466707</v>
      </c>
      <c r="BD18">
        <f>E18*BB18/100/BC18</f>
        <v>-5.4746518569909735E-3</v>
      </c>
    </row>
    <row r="19" spans="1:56" x14ac:dyDescent="0.25">
      <c r="A19" s="1" t="s">
        <v>1</v>
      </c>
      <c r="B19" s="1" t="s">
        <v>2932</v>
      </c>
      <c r="K19" s="1">
        <v>2.72</v>
      </c>
    </row>
    <row r="20" spans="1:56" x14ac:dyDescent="0.25">
      <c r="A20" s="1" t="s">
        <v>1</v>
      </c>
      <c r="B20" s="1" t="s">
        <v>2931</v>
      </c>
      <c r="K20" s="1">
        <v>2.72</v>
      </c>
    </row>
    <row r="21" spans="1:56" x14ac:dyDescent="0.25">
      <c r="A21" s="1">
        <v>2</v>
      </c>
      <c r="B21" s="1" t="s">
        <v>2930</v>
      </c>
      <c r="C21" s="1">
        <v>612.50000124052167</v>
      </c>
      <c r="D21" s="1">
        <v>0</v>
      </c>
      <c r="E21">
        <f>(R21-S21*(1000-T21)/(1000-U21))*AK21</f>
        <v>-1.5928987046606535</v>
      </c>
      <c r="F21">
        <f>IF(AV21&lt;&gt;0,1/(1/AV21-1/N21),0)</f>
        <v>2.9056172292095379</v>
      </c>
      <c r="G21">
        <f>((AY21-AL21/2)*S21-E21)/(AY21+AL21/2)</f>
        <v>385.08415987431732</v>
      </c>
      <c r="H21">
        <f>AL21*1000</f>
        <v>25.737003475637241</v>
      </c>
      <c r="I21">
        <f>(AQ21-AW21)</f>
        <v>1.2663509817194183</v>
      </c>
      <c r="J21">
        <f>(P21+AP21*D21)</f>
        <v>25.498119354248047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26.187223434448242</v>
      </c>
      <c r="P21" s="1">
        <v>25.498119354248047</v>
      </c>
      <c r="Q21" s="1">
        <v>26.299612045288086</v>
      </c>
      <c r="R21" s="1">
        <v>400.12213134765625</v>
      </c>
      <c r="S21" s="1">
        <v>392.408935546875</v>
      </c>
      <c r="T21" s="1">
        <v>7.847972959280014E-2</v>
      </c>
      <c r="U21" s="1">
        <v>22.881227493286133</v>
      </c>
      <c r="V21" s="1">
        <v>0.20196187496185303</v>
      </c>
      <c r="W21" s="1">
        <v>58.8831787109375</v>
      </c>
      <c r="X21" s="1">
        <v>299.97637939453125</v>
      </c>
      <c r="Y21" s="1">
        <v>25.481626510620117</v>
      </c>
      <c r="Z21" s="1">
        <v>6.4290561676025391</v>
      </c>
      <c r="AA21" s="1">
        <v>87.800758361816406</v>
      </c>
      <c r="AB21" s="1">
        <v>15.580278396606445</v>
      </c>
      <c r="AC21" s="1">
        <v>-1.668320894241333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1.1028543360093057</v>
      </c>
      <c r="AL21">
        <f>(U21-T21)/(1000-U21)*AK21</f>
        <v>2.5737003475637243E-2</v>
      </c>
      <c r="AM21">
        <f>(P21+273.15)</f>
        <v>298.64811935424802</v>
      </c>
      <c r="AN21">
        <f>(O21+273.15)</f>
        <v>299.33722343444822</v>
      </c>
      <c r="AO21">
        <f>(Y21*AG21+Z21*AH21)*AI21</f>
        <v>4.077060150569821</v>
      </c>
      <c r="AP21">
        <f>((AO21+0.00000010773*(AN21^4-AM21^4))-AL21*44100)/(L21*51.4+0.00000043092*AM21^3)</f>
        <v>-9.2439747541401527</v>
      </c>
      <c r="AQ21">
        <f>0.61365*EXP(17.502*J21/(240.97+J21))</f>
        <v>3.2753401078791842</v>
      </c>
      <c r="AR21">
        <f>AQ21*1000/AA21</f>
        <v>37.304234826559238</v>
      </c>
      <c r="AS21">
        <f>(AR21-U21)</f>
        <v>14.423007333273105</v>
      </c>
      <c r="AT21">
        <f>IF(D21,P21,(O21+P21)/2)</f>
        <v>25.842671394348145</v>
      </c>
      <c r="AU21">
        <f>0.61365*EXP(17.502*AT21/(240.97+AT21))</f>
        <v>3.3429726871195196</v>
      </c>
      <c r="AV21">
        <f>IF(AS21&lt;&gt;0,(1000-(AR21+U21)/2)/AS21*AL21,0)</f>
        <v>1.7307421519224866</v>
      </c>
      <c r="AW21">
        <f>U21*AA21/1000</f>
        <v>2.0089891261597659</v>
      </c>
      <c r="AX21">
        <f>(AU21-AW21)</f>
        <v>1.3339835609597537</v>
      </c>
      <c r="AY21">
        <f>1/(1.6/F21+1.37/N21)</f>
        <v>1.1484682836671252</v>
      </c>
      <c r="AZ21">
        <f>G21*AA21*0.001</f>
        <v>33.810681270088011</v>
      </c>
      <c r="BA21">
        <f>G21/S21</f>
        <v>0.98133382038727124</v>
      </c>
      <c r="BB21">
        <f>(1-AL21*AA21/AQ21/F21)*100</f>
        <v>76.255586712768604</v>
      </c>
      <c r="BC21">
        <f>(S21-E21/(N21/1.35))</f>
        <v>392.9113276979453</v>
      </c>
      <c r="BD21">
        <f>E21*BB21/100/BC21</f>
        <v>-3.0914717071045257E-3</v>
      </c>
    </row>
    <row r="22" spans="1:56" x14ac:dyDescent="0.25">
      <c r="A22" s="1" t="s">
        <v>1</v>
      </c>
      <c r="B22" s="1" t="s">
        <v>2929</v>
      </c>
      <c r="K22" s="1">
        <v>2.72</v>
      </c>
    </row>
    <row r="23" spans="1:56" x14ac:dyDescent="0.25">
      <c r="A23" s="1" t="s">
        <v>1</v>
      </c>
      <c r="B23" s="1" t="s">
        <v>2928</v>
      </c>
      <c r="K23" s="1">
        <v>2.72</v>
      </c>
    </row>
    <row r="24" spans="1:56" x14ac:dyDescent="0.25">
      <c r="A24" s="1">
        <v>3</v>
      </c>
      <c r="B24" s="1" t="s">
        <v>2927</v>
      </c>
      <c r="C24" s="1">
        <v>816.00000125169754</v>
      </c>
      <c r="D24" s="1">
        <v>0</v>
      </c>
      <c r="E24">
        <f>(R24-S24*(1000-T24)/(1000-U24))*AK24</f>
        <v>-1.5013001147217302</v>
      </c>
      <c r="F24">
        <f>IF(AV24&lt;&gt;0,1/(1/AV24-1/N24),0)</f>
        <v>2.2644764652606599</v>
      </c>
      <c r="G24">
        <f>((AY24-AL24/2)*S24-E24)/(AY24+AL24/2)</f>
        <v>384.84274251333682</v>
      </c>
      <c r="H24">
        <f>AL24*1000</f>
        <v>23.922539855886068</v>
      </c>
      <c r="I24">
        <f>(AQ24-AW24)</f>
        <v>1.3770191681946209</v>
      </c>
      <c r="J24">
        <f>(P24+AP24*D24)</f>
        <v>25.357219696044922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26.098077774047852</v>
      </c>
      <c r="P24" s="1">
        <v>25.357219696044922</v>
      </c>
      <c r="Q24" s="1">
        <v>26.227407455444336</v>
      </c>
      <c r="R24" s="1">
        <v>400.0118408203125</v>
      </c>
      <c r="S24" s="1">
        <v>392.85140991210938</v>
      </c>
      <c r="T24" s="1">
        <v>7.8374139964580536E-2</v>
      </c>
      <c r="U24" s="1">
        <v>21.308206558227539</v>
      </c>
      <c r="V24" s="1">
        <v>0.2027701735496521</v>
      </c>
      <c r="W24" s="1">
        <v>55.128757476806641</v>
      </c>
      <c r="X24" s="1">
        <v>299.96844482421875</v>
      </c>
      <c r="Y24" s="1">
        <v>49.522361755371094</v>
      </c>
      <c r="Z24" s="1">
        <v>6.405306339263916</v>
      </c>
      <c r="AA24" s="1">
        <v>87.8070068359375</v>
      </c>
      <c r="AB24" s="1">
        <v>15.714583396911621</v>
      </c>
      <c r="AC24" s="1">
        <v>-1.5518090724945068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1.1028251647949217</v>
      </c>
      <c r="AL24">
        <f>(U24-T24)/(1000-U24)*AK24</f>
        <v>2.392253985588607E-2</v>
      </c>
      <c r="AM24">
        <f>(P24+273.15)</f>
        <v>298.5072196960449</v>
      </c>
      <c r="AN24">
        <f>(O24+273.15)</f>
        <v>299.24807777404783</v>
      </c>
      <c r="AO24">
        <f>(Y24*AG24+Z24*AH24)*AI24</f>
        <v>7.9235777037536081</v>
      </c>
      <c r="AP24">
        <f>((AO24+0.00000010773*(AN24^4-AM24^4))-AL24*44100)/(L24*51.4+0.00000043092*AM24^3)</f>
        <v>-8.549954624399728</v>
      </c>
      <c r="AQ24">
        <f>0.61365*EXP(17.502*J24/(240.97+J24))</f>
        <v>3.2480290071144746</v>
      </c>
      <c r="AR24">
        <f>AQ24*1000/AA24</f>
        <v>36.990544651900457</v>
      </c>
      <c r="AS24">
        <f>(AR24-U24)</f>
        <v>15.682338093672918</v>
      </c>
      <c r="AT24">
        <f>IF(D24,P24,(O24+P24)/2)</f>
        <v>25.727648735046387</v>
      </c>
      <c r="AU24">
        <f>0.61365*EXP(17.502*AT24/(240.97+AT24))</f>
        <v>3.320260354051221</v>
      </c>
      <c r="AV24">
        <f>IF(AS24&lt;&gt;0,(1000-(AR24+U24)/2)/AS24*AL24,0)</f>
        <v>1.4809789597362402</v>
      </c>
      <c r="AW24">
        <f>U24*AA24/1000</f>
        <v>1.8710098389198537</v>
      </c>
      <c r="AX24">
        <f>(AU24-AW24)</f>
        <v>1.4492505151313673</v>
      </c>
      <c r="AY24">
        <f>1/(1.6/F24+1.37/N24)</f>
        <v>0.97405837643069604</v>
      </c>
      <c r="AZ24">
        <f>G24*AA24*0.001</f>
        <v>33.791889322629501</v>
      </c>
      <c r="BA24">
        <f>G24/S24</f>
        <v>0.97961400367491547</v>
      </c>
      <c r="BB24">
        <f>(1-AL24*AA24/AQ24/F24)*100</f>
        <v>71.440621683348866</v>
      </c>
      <c r="BC24">
        <f>(S24-E24/(N24/1.35))</f>
        <v>393.32491233371991</v>
      </c>
      <c r="BD24">
        <f>E24*BB24/100/BC24</f>
        <v>-2.7268502493938895E-3</v>
      </c>
    </row>
    <row r="25" spans="1:56" x14ac:dyDescent="0.25">
      <c r="A25" s="1" t="s">
        <v>1</v>
      </c>
      <c r="B25" s="1" t="s">
        <v>2926</v>
      </c>
      <c r="K25" s="1">
        <v>2.72</v>
      </c>
    </row>
    <row r="26" spans="1:56" x14ac:dyDescent="0.25">
      <c r="A26" s="1" t="s">
        <v>1</v>
      </c>
      <c r="B26" s="1" t="s">
        <v>2925</v>
      </c>
      <c r="K26" s="1">
        <v>2.72</v>
      </c>
    </row>
    <row r="27" spans="1:56" x14ac:dyDescent="0.25">
      <c r="A27" s="1">
        <v>4</v>
      </c>
      <c r="B27" s="1" t="s">
        <v>2924</v>
      </c>
      <c r="C27" s="1">
        <v>1020.0000012516975</v>
      </c>
      <c r="D27" s="1">
        <v>0</v>
      </c>
      <c r="E27">
        <f>(R27-S27*(1000-T27)/(1000-U27))*AK27</f>
        <v>-0.69763148572519684</v>
      </c>
      <c r="F27">
        <f>IF(AV27&lt;&gt;0,1/(1/AV27-1/N27),0)</f>
        <v>1.7915992113078454</v>
      </c>
      <c r="G27">
        <f>((AY27-AL27/2)*S27-E27)/(AY27+AL27/2)</f>
        <v>383.38946114411465</v>
      </c>
      <c r="H27">
        <f>AL27*1000</f>
        <v>22.159302295244874</v>
      </c>
      <c r="I27">
        <f>(AQ27-AW27)</f>
        <v>1.4967997833351088</v>
      </c>
      <c r="J27">
        <f>(P27+AP27*D27)</f>
        <v>25.279613494873047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26.028575897216797</v>
      </c>
      <c r="P27" s="1">
        <v>25.279613494873047</v>
      </c>
      <c r="Q27" s="1">
        <v>26.156452178955078</v>
      </c>
      <c r="R27" s="1">
        <v>400.2423095703125</v>
      </c>
      <c r="S27" s="1">
        <v>392.97830200195313</v>
      </c>
      <c r="T27" s="1">
        <v>7.9605311155319214E-2</v>
      </c>
      <c r="U27" s="1">
        <v>19.776519775390625</v>
      </c>
      <c r="V27" s="1">
        <v>0.20677460730075836</v>
      </c>
      <c r="W27" s="1">
        <v>51.369464874267578</v>
      </c>
      <c r="X27" s="1">
        <v>299.95208740234375</v>
      </c>
      <c r="Y27" s="1">
        <v>100.40431213378906</v>
      </c>
      <c r="Z27" s="1">
        <v>6.4040212631225586</v>
      </c>
      <c r="AA27" s="1">
        <v>87.794601440429688</v>
      </c>
      <c r="AB27" s="1">
        <v>15.849875450134277</v>
      </c>
      <c r="AC27" s="1">
        <v>-1.4345172643661499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1.1027650272144989</v>
      </c>
      <c r="AL27">
        <f>(U27-T27)/(1000-U27)*AK27</f>
        <v>2.2159302295244872E-2</v>
      </c>
      <c r="AM27">
        <f>(P27+273.15)</f>
        <v>298.42961349487302</v>
      </c>
      <c r="AN27">
        <f>(O27+273.15)</f>
        <v>299.17857589721677</v>
      </c>
      <c r="AO27">
        <f>(Y27*AG27+Z27*AH27)*AI27</f>
        <v>16.064689582332448</v>
      </c>
      <c r="AP27">
        <f>((AO27+0.00000010773*(AN27^4-AM27^4))-AL27*44100)/(L27*51.4+0.00000043092*AM27^3)</f>
        <v>-7.8426291840009137</v>
      </c>
      <c r="AQ27">
        <f>0.61365*EXP(17.502*J27/(240.97+J27))</f>
        <v>3.2330714548943047</v>
      </c>
      <c r="AR27">
        <f>AQ27*1000/AA27</f>
        <v>36.825401583353681</v>
      </c>
      <c r="AS27">
        <f>(AR27-U27)</f>
        <v>17.048881807963056</v>
      </c>
      <c r="AT27">
        <f>IF(D27,P27,(O27+P27)/2)</f>
        <v>25.654094696044922</v>
      </c>
      <c r="AU27">
        <f>0.61365*EXP(17.502*AT27/(240.97+AT27))</f>
        <v>3.3058071619677691</v>
      </c>
      <c r="AV27">
        <f>IF(AS27&lt;&gt;0,(1000-(AR27+U27)/2)/AS27*AL27,0)</f>
        <v>1.2629668616887091</v>
      </c>
      <c r="AW27">
        <f>U27*AA27/1000</f>
        <v>1.7362716715591959</v>
      </c>
      <c r="AX27">
        <f>(AU27-AW27)</f>
        <v>1.5695354904085732</v>
      </c>
      <c r="AY27">
        <f>1/(1.6/F27+1.37/N27)</f>
        <v>0.8243178304217853</v>
      </c>
      <c r="AZ27">
        <f>G27*AA27*0.001</f>
        <v>33.659524937608651</v>
      </c>
      <c r="BA27">
        <f>G27/S27</f>
        <v>0.9755995666707552</v>
      </c>
      <c r="BB27">
        <f>(1-AL27*AA27/AQ27/F27)*100</f>
        <v>66.413269616767209</v>
      </c>
      <c r="BC27">
        <f>(S27-E27/(N27/1.35))</f>
        <v>393.19833142488022</v>
      </c>
      <c r="BD27">
        <f>E27*BB27/100/BC27</f>
        <v>-1.1783363318637332E-3</v>
      </c>
    </row>
    <row r="28" spans="1:56" x14ac:dyDescent="0.25">
      <c r="A28" s="1" t="s">
        <v>1</v>
      </c>
      <c r="B28" s="1" t="s">
        <v>2923</v>
      </c>
      <c r="K28" s="1">
        <v>2.72</v>
      </c>
    </row>
    <row r="29" spans="1:56" x14ac:dyDescent="0.25">
      <c r="A29" s="1" t="s">
        <v>1</v>
      </c>
      <c r="B29" s="1" t="s">
        <v>2922</v>
      </c>
      <c r="K29" s="1">
        <v>2.72</v>
      </c>
    </row>
    <row r="30" spans="1:56" x14ac:dyDescent="0.25">
      <c r="A30" s="1">
        <v>5</v>
      </c>
      <c r="B30" s="1" t="s">
        <v>2921</v>
      </c>
      <c r="C30" s="1">
        <v>1224.0000012516975</v>
      </c>
      <c r="D30" s="1">
        <v>0</v>
      </c>
      <c r="E30">
        <f>(R30-S30*(1000-T30)/(1000-U30))*AK30</f>
        <v>-0.6191179030450249</v>
      </c>
      <c r="F30">
        <f>IF(AV30&lt;&gt;0,1/(1/AV30-1/N30),0)</f>
        <v>1.3950559997885861</v>
      </c>
      <c r="G30">
        <f>((AY30-AL30/2)*S30-E30)/(AY30+AL30/2)</f>
        <v>382.83046930665995</v>
      </c>
      <c r="H30">
        <f>AL30*1000</f>
        <v>20.187202124295936</v>
      </c>
      <c r="I30">
        <f>(AQ30-AW30)</f>
        <v>1.6383793952335184</v>
      </c>
      <c r="J30">
        <f>(P30+AP30*D30)</f>
        <v>25.231708526611328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25.976490020751953</v>
      </c>
      <c r="P30" s="1">
        <v>25.231708526611328</v>
      </c>
      <c r="Q30" s="1">
        <v>26.105718612670898</v>
      </c>
      <c r="R30" s="1">
        <v>400.05679321289063</v>
      </c>
      <c r="S30" s="1">
        <v>393.41616821289063</v>
      </c>
      <c r="T30" s="1">
        <v>8.2962512969970703E-2</v>
      </c>
      <c r="U30" s="1">
        <v>18.058843612670898</v>
      </c>
      <c r="V30" s="1">
        <v>0.21616286039352417</v>
      </c>
      <c r="W30" s="1">
        <v>47.053195953369141</v>
      </c>
      <c r="X30" s="1">
        <v>299.944091796875</v>
      </c>
      <c r="Y30" s="1">
        <v>151.21969604492188</v>
      </c>
      <c r="Z30" s="1">
        <v>6.4232277870178223</v>
      </c>
      <c r="AA30" s="1">
        <v>87.79571533203125</v>
      </c>
      <c r="AB30" s="1">
        <v>15.909947395324707</v>
      </c>
      <c r="AC30" s="1">
        <v>-1.3253694772720337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1.1027356316061578</v>
      </c>
      <c r="AL30">
        <f>(U30-T30)/(1000-U30)*AK30</f>
        <v>2.0187202124295936E-2</v>
      </c>
      <c r="AM30">
        <f>(P30+273.15)</f>
        <v>298.38170852661131</v>
      </c>
      <c r="AN30">
        <f>(O30+273.15)</f>
        <v>299.12649002075193</v>
      </c>
      <c r="AO30">
        <f>(Y30*AG30+Z30*AH30)*AI30</f>
        <v>24.195150826383724</v>
      </c>
      <c r="AP30">
        <f>((AO30+0.00000010773*(AN30^4-AM30^4))-AL30*44100)/(L30*51.4+0.00000043092*AM30^3)</f>
        <v>-7.060393675430559</v>
      </c>
      <c r="AQ30">
        <f>0.61365*EXP(17.502*J30/(240.97+J30))</f>
        <v>3.2238684882772435</v>
      </c>
      <c r="AR30">
        <f>AQ30*1000/AA30</f>
        <v>36.720111865197737</v>
      </c>
      <c r="AS30">
        <f>(AR30-U30)</f>
        <v>18.661268252526838</v>
      </c>
      <c r="AT30">
        <f>IF(D30,P30,(O30+P30)/2)</f>
        <v>25.604099273681641</v>
      </c>
      <c r="AU30">
        <f>0.61365*EXP(17.502*AT30/(240.97+AT30))</f>
        <v>3.2960145840857416</v>
      </c>
      <c r="AV30">
        <f>IF(AS30&lt;&gt;0,(1000-(AR30+U30)/2)/AS30*AL30,0)</f>
        <v>1.0521409871723253</v>
      </c>
      <c r="AW30">
        <f>U30*AA30/1000</f>
        <v>1.5854890930437251</v>
      </c>
      <c r="AX30">
        <f>(AU30-AW30)</f>
        <v>1.7105254910420165</v>
      </c>
      <c r="AY30">
        <f>1/(1.6/F30+1.37/N30)</f>
        <v>0.68167496977112918</v>
      </c>
      <c r="AZ30">
        <f>G30*AA30*0.001</f>
        <v>33.610874903675445</v>
      </c>
      <c r="BA30">
        <f>G30/S30</f>
        <v>0.97309287273495482</v>
      </c>
      <c r="BB30">
        <f>(1-AL30*AA30/AQ30/F30)*100</f>
        <v>60.592353875931778</v>
      </c>
      <c r="BC30">
        <f>(S30-E30/(N30/1.35))</f>
        <v>393.61143485110614</v>
      </c>
      <c r="BD30">
        <f>E30*BB30/100/BC30</f>
        <v>-9.5306710503518664E-4</v>
      </c>
    </row>
    <row r="31" spans="1:56" x14ac:dyDescent="0.25">
      <c r="A31" s="1" t="s">
        <v>1</v>
      </c>
      <c r="B31" s="1" t="s">
        <v>2920</v>
      </c>
      <c r="K31" s="1">
        <v>2.72</v>
      </c>
    </row>
    <row r="32" spans="1:56" x14ac:dyDescent="0.25">
      <c r="A32" s="1" t="s">
        <v>1</v>
      </c>
      <c r="B32" s="1" t="s">
        <v>2919</v>
      </c>
      <c r="K32" s="1">
        <v>2.72</v>
      </c>
    </row>
    <row r="33" spans="1:56" x14ac:dyDescent="0.25">
      <c r="A33" s="1">
        <v>6</v>
      </c>
      <c r="B33" s="1" t="s">
        <v>2918</v>
      </c>
      <c r="C33" s="1">
        <v>1428.0000012516975</v>
      </c>
      <c r="D33" s="1">
        <v>0</v>
      </c>
      <c r="E33">
        <f>(R33-S33*(1000-T33)/(1000-U33))*AK33</f>
        <v>-0.57301822667941804</v>
      </c>
      <c r="F33">
        <f>IF(AV33&lt;&gt;0,1/(1/AV33-1/N33),0)</f>
        <v>1.0659412936186015</v>
      </c>
      <c r="G33">
        <f>((AY33-AL33/2)*S33-E33)/(AY33+AL33/2)</f>
        <v>382.42274611693574</v>
      </c>
      <c r="H33">
        <f>AL33*1000</f>
        <v>18.040587892152679</v>
      </c>
      <c r="I33">
        <f>(AQ33-AW33)</f>
        <v>1.8068300388379779</v>
      </c>
      <c r="J33">
        <f>(P33+AP33*D33)</f>
        <v>25.248119354248047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25.9527587890625</v>
      </c>
      <c r="P33" s="1">
        <v>25.248119354248047</v>
      </c>
      <c r="Q33" s="1">
        <v>26.075414657592773</v>
      </c>
      <c r="R33" s="1">
        <v>400.06289672851563</v>
      </c>
      <c r="S33" s="1">
        <v>394.13555908203125</v>
      </c>
      <c r="T33" s="1">
        <v>8.3557948470115662E-2</v>
      </c>
      <c r="U33" s="1">
        <v>16.175981521606445</v>
      </c>
      <c r="V33" s="1">
        <v>0.21802136301994324</v>
      </c>
      <c r="W33" s="1">
        <v>42.206752777099609</v>
      </c>
      <c r="X33" s="1">
        <v>299.99606323242188</v>
      </c>
      <c r="Y33" s="1">
        <v>300.14697265625</v>
      </c>
      <c r="Z33" s="1">
        <v>6.4686050415039063</v>
      </c>
      <c r="AA33" s="1">
        <v>87.796127319335938</v>
      </c>
      <c r="AB33" s="1">
        <v>15.950690269470215</v>
      </c>
      <c r="AC33" s="1">
        <v>-1.1978801488876343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1.1029267030603742</v>
      </c>
      <c r="AL33">
        <f>(U33-T33)/(1000-U33)*AK33</f>
        <v>1.8040587892152678E-2</v>
      </c>
      <c r="AM33">
        <f>(P33+273.15)</f>
        <v>298.39811935424802</v>
      </c>
      <c r="AN33">
        <f>(O33+273.15)</f>
        <v>299.10275878906248</v>
      </c>
      <c r="AO33">
        <f>(Y33*AG33+Z33*AH33)*AI33</f>
        <v>48.023514551590779</v>
      </c>
      <c r="AP33">
        <f>((AO33+0.00000010773*(AN33^4-AM33^4))-AL33*44100)/(L33*51.4+0.00000043092*AM33^3)</f>
        <v>-6.0884582381114116</v>
      </c>
      <c r="AQ33">
        <f>0.61365*EXP(17.502*J33/(240.97+J33))</f>
        <v>3.2270185720241629</v>
      </c>
      <c r="AR33">
        <f>AQ33*1000/AA33</f>
        <v>36.755819083986573</v>
      </c>
      <c r="AS33">
        <f>(AR33-U33)</f>
        <v>20.579837562380128</v>
      </c>
      <c r="AT33">
        <f>IF(D33,P33,(O33+P33)/2)</f>
        <v>25.600439071655273</v>
      </c>
      <c r="AU33">
        <f>0.61365*EXP(17.502*AT33/(240.97+AT33))</f>
        <v>3.2952986587522104</v>
      </c>
      <c r="AV33">
        <f>IF(AS33&lt;&gt;0,(1000-(AR33+U33)/2)/AS33*AL33,0)</f>
        <v>0.85341429145682202</v>
      </c>
      <c r="AW33">
        <f>U33*AA33/1000</f>
        <v>1.420188533186185</v>
      </c>
      <c r="AX33">
        <f>(AU33-AW33)</f>
        <v>1.8751101255660254</v>
      </c>
      <c r="AY33">
        <f>1/(1.6/F33+1.37/N33)</f>
        <v>0.54912222808038857</v>
      </c>
      <c r="AZ33">
        <f>G33*AA33*0.001</f>
        <v>33.575236107892579</v>
      </c>
      <c r="BA33">
        <f>G33/S33</f>
        <v>0.97028227295102365</v>
      </c>
      <c r="BB33">
        <f>(1-AL33*AA33/AQ33/F33)*100</f>
        <v>53.954065228441848</v>
      </c>
      <c r="BC33">
        <f>(S33-E33/(N33/1.35))</f>
        <v>394.31628611675205</v>
      </c>
      <c r="BD33">
        <f>E33*BB33/100/BC33</f>
        <v>-7.8405746523473204E-4</v>
      </c>
    </row>
    <row r="34" spans="1:56" x14ac:dyDescent="0.25">
      <c r="A34" s="1" t="s">
        <v>1</v>
      </c>
      <c r="B34" s="1" t="s">
        <v>2917</v>
      </c>
      <c r="K34" s="1">
        <v>2.72</v>
      </c>
    </row>
    <row r="35" spans="1:56" x14ac:dyDescent="0.25">
      <c r="A35" s="1" t="s">
        <v>1</v>
      </c>
      <c r="B35" s="1" t="s">
        <v>2916</v>
      </c>
      <c r="K35" s="1">
        <v>2.72</v>
      </c>
    </row>
    <row r="36" spans="1:56" x14ac:dyDescent="0.25">
      <c r="A36" s="1">
        <v>7</v>
      </c>
      <c r="B36" s="1" t="s">
        <v>2915</v>
      </c>
      <c r="C36" s="1">
        <v>1631.5000012628734</v>
      </c>
      <c r="D36" s="1">
        <v>0</v>
      </c>
      <c r="E36">
        <f>(R36-S36*(1000-T36)/(1000-U36))*AK36</f>
        <v>-0.3670782222957959</v>
      </c>
      <c r="F36">
        <f>IF(AV36&lt;&gt;0,1/(1/AV36-1/N36),0)</f>
        <v>0.78847750219970747</v>
      </c>
      <c r="G36">
        <f>((AY36-AL36/2)*S36-E36)/(AY36+AL36/2)</f>
        <v>381.44196238404425</v>
      </c>
      <c r="H36">
        <f>AL36*1000</f>
        <v>15.600318433795751</v>
      </c>
      <c r="I36">
        <f>(AQ36-AW36)</f>
        <v>2.004677801889938</v>
      </c>
      <c r="J36">
        <f>(P36+AP36*D36)</f>
        <v>25.297187805175781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25.959230422973633</v>
      </c>
      <c r="P36" s="1">
        <v>25.297187805175781</v>
      </c>
      <c r="Q36" s="1">
        <v>26.068994522094727</v>
      </c>
      <c r="R36" s="1">
        <v>400.05609130859375</v>
      </c>
      <c r="S36" s="1">
        <v>394.80419921875</v>
      </c>
      <c r="T36" s="1">
        <v>8.3102159202098846E-2</v>
      </c>
      <c r="U36" s="1">
        <v>14.030231475830078</v>
      </c>
      <c r="V36" s="1">
        <v>0.21674473583698273</v>
      </c>
      <c r="W36" s="1">
        <v>36.59326171875</v>
      </c>
      <c r="X36" s="1">
        <v>299.9722900390625</v>
      </c>
      <c r="Y36" s="1">
        <v>501.05364990234375</v>
      </c>
      <c r="Z36" s="1">
        <v>6.4050731658935547</v>
      </c>
      <c r="AA36" s="1">
        <v>87.794387817382813</v>
      </c>
      <c r="AB36" s="1">
        <v>15.980412483215332</v>
      </c>
      <c r="AC36" s="1">
        <v>-1.0617834329605103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1.1028393016142002</v>
      </c>
      <c r="AL36">
        <f>(U36-T36)/(1000-U36)*AK36</f>
        <v>1.5600318433795751E-2</v>
      </c>
      <c r="AM36">
        <f>(P36+273.15)</f>
        <v>298.44718780517576</v>
      </c>
      <c r="AN36">
        <f>(O36+273.15)</f>
        <v>299.10923042297361</v>
      </c>
      <c r="AO36">
        <f>(Y36*AG36+Z36*AH36)*AI36</f>
        <v>80.168582192467511</v>
      </c>
      <c r="AP36">
        <f>((AO36+0.00000010773*(AN36^4-AM36^4))-AL36*44100)/(L36*51.4+0.00000043092*AM36^3)</f>
        <v>-4.9415130131966611</v>
      </c>
      <c r="AQ36">
        <f>0.61365*EXP(17.502*J36/(240.97+J36))</f>
        <v>3.2364533852466151</v>
      </c>
      <c r="AR36">
        <f>AQ36*1000/AA36</f>
        <v>36.864012218851819</v>
      </c>
      <c r="AS36">
        <f>(AR36-U36)</f>
        <v>22.833780743021741</v>
      </c>
      <c r="AT36">
        <f>IF(D36,P36,(O36+P36)/2)</f>
        <v>25.628209114074707</v>
      </c>
      <c r="AU36">
        <f>0.61365*EXP(17.502*AT36/(240.97+AT36))</f>
        <v>3.3007337980022573</v>
      </c>
      <c r="AV36">
        <f>IF(AS36&lt;&gt;0,(1000-(AR36+U36)/2)/AS36*AL36,0)</f>
        <v>0.66582645252034933</v>
      </c>
      <c r="AW36">
        <f>U36*AA36/1000</f>
        <v>1.231775583356677</v>
      </c>
      <c r="AX36">
        <f>(AU36-AW36)</f>
        <v>2.0689582146455803</v>
      </c>
      <c r="AY36">
        <f>1/(1.6/F36+1.37/N36)</f>
        <v>0.42565967809663419</v>
      </c>
      <c r="AZ36">
        <f>G36*AA36*0.001</f>
        <v>33.488463575368328</v>
      </c>
      <c r="BA36">
        <f>G36/S36</f>
        <v>0.96615477530090277</v>
      </c>
      <c r="BB36">
        <f>(1-AL36*AA36/AQ36/F36)*100</f>
        <v>46.328769057556421</v>
      </c>
      <c r="BC36">
        <f>(S36-E36/(N36/1.35))</f>
        <v>394.91997382335649</v>
      </c>
      <c r="BD36">
        <f>E36*BB36/100/BC36</f>
        <v>-4.3062603347601296E-4</v>
      </c>
    </row>
    <row r="37" spans="1:56" x14ac:dyDescent="0.25">
      <c r="A37" s="1" t="s">
        <v>1</v>
      </c>
      <c r="B37" s="1" t="s">
        <v>2914</v>
      </c>
      <c r="K37" s="1">
        <v>2.72</v>
      </c>
    </row>
    <row r="38" spans="1:56" x14ac:dyDescent="0.25">
      <c r="A38" s="1" t="s">
        <v>1</v>
      </c>
      <c r="B38" s="1" t="s">
        <v>2913</v>
      </c>
      <c r="K38" s="1">
        <v>2.72</v>
      </c>
    </row>
    <row r="39" spans="1:56" x14ac:dyDescent="0.25">
      <c r="A39" s="1">
        <v>8</v>
      </c>
      <c r="B39" s="1" t="s">
        <v>2912</v>
      </c>
      <c r="C39" s="1">
        <v>1835.0000012740493</v>
      </c>
      <c r="D39" s="1">
        <v>0</v>
      </c>
      <c r="E39">
        <f>(R39-S39*(1000-T39)/(1000-U39))*AK39</f>
        <v>-0.37562306987895644</v>
      </c>
      <c r="F39">
        <f>IF(AV39&lt;&gt;0,1/(1/AV39-1/N39),0)</f>
        <v>0.56707443099909882</v>
      </c>
      <c r="G39">
        <f>((AY39-AL39/2)*S39-E39)/(AY39+AL39/2)</f>
        <v>381.03707335060744</v>
      </c>
      <c r="H39">
        <f>AL39*1000</f>
        <v>13.013538022932785</v>
      </c>
      <c r="I39">
        <f>(AQ39-AW39)</f>
        <v>2.2258575164263004</v>
      </c>
      <c r="J39">
        <f>(P39+AP39*D39)</f>
        <v>25.403572082519531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25.993766784667969</v>
      </c>
      <c r="P39" s="1">
        <v>25.403572082519531</v>
      </c>
      <c r="Q39" s="1">
        <v>26.086809158325195</v>
      </c>
      <c r="R39" s="1">
        <v>400.0643310546875</v>
      </c>
      <c r="S39" s="1">
        <v>395.73538208007813</v>
      </c>
      <c r="T39" s="1">
        <v>8.4323689341545105E-2</v>
      </c>
      <c r="U39" s="1">
        <v>11.745369911193848</v>
      </c>
      <c r="V39" s="1">
        <v>0.21947240829467773</v>
      </c>
      <c r="W39" s="1">
        <v>30.570112228393555</v>
      </c>
      <c r="X39" s="1">
        <v>299.9822998046875</v>
      </c>
      <c r="Y39" s="1">
        <v>749.4273681640625</v>
      </c>
      <c r="Z39" s="1">
        <v>6.3335766792297363</v>
      </c>
      <c r="AA39" s="1">
        <v>87.790687561035156</v>
      </c>
      <c r="AB39" s="1">
        <v>17.086711883544922</v>
      </c>
      <c r="AC39" s="1">
        <v>-0.90011882781982422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1.1028761022231155</v>
      </c>
      <c r="AL39">
        <f>(U39-T39)/(1000-U39)*AK39</f>
        <v>1.3013538022932786E-2</v>
      </c>
      <c r="AM39">
        <f>(P39+273.15)</f>
        <v>298.55357208251951</v>
      </c>
      <c r="AN39">
        <f>(O39+273.15)</f>
        <v>299.14376678466795</v>
      </c>
      <c r="AO39">
        <f>(Y39*AG39+Z39*AH39)*AI39</f>
        <v>119.90837622608888</v>
      </c>
      <c r="AP39">
        <f>((AO39+0.00000010773*(AN39^4-AM39^4))-AL39*44100)/(L39*51.4+0.00000043092*AM39^3)</f>
        <v>-3.6815023866008696</v>
      </c>
      <c r="AQ39">
        <f>0.61365*EXP(17.502*J39/(240.97+J39))</f>
        <v>3.2569916165887025</v>
      </c>
      <c r="AR39">
        <f>AQ39*1000/AA39</f>
        <v>37.099511429664197</v>
      </c>
      <c r="AS39">
        <f>(AR39-U39)</f>
        <v>25.35414151847035</v>
      </c>
      <c r="AT39">
        <f>IF(D39,P39,(O39+P39)/2)</f>
        <v>25.69866943359375</v>
      </c>
      <c r="AU39">
        <f>0.61365*EXP(17.502*AT39/(240.97+AT39))</f>
        <v>3.3145594147590809</v>
      </c>
      <c r="AV39">
        <f>IF(AS39&lt;&gt;0,(1000-(AR39+U39)/2)/AS39*AL39,0)</f>
        <v>0.50073537900727494</v>
      </c>
      <c r="AW39">
        <f>U39*AA39/1000</f>
        <v>1.0311341001624024</v>
      </c>
      <c r="AX39">
        <f>(AU39-AW39)</f>
        <v>2.2834253145966787</v>
      </c>
      <c r="AY39">
        <f>1/(1.6/F39+1.37/N39)</f>
        <v>0.31831253229136564</v>
      </c>
      <c r="AZ39">
        <f>G39*AA39*0.001</f>
        <v>33.451506655694416</v>
      </c>
      <c r="BA39">
        <f>G39/S39</f>
        <v>0.96285823963424011</v>
      </c>
      <c r="BB39">
        <f>(1-AL39*AA39/AQ39/F39)*100</f>
        <v>38.143245557066976</v>
      </c>
      <c r="BC39">
        <f>(S39-E39/(N39/1.35))</f>
        <v>395.85385168615915</v>
      </c>
      <c r="BD39">
        <f>E39*BB39/100/BC39</f>
        <v>-3.6193870364690752E-4</v>
      </c>
    </row>
    <row r="40" spans="1:56" x14ac:dyDescent="0.25">
      <c r="A40" s="1" t="s">
        <v>1</v>
      </c>
      <c r="B40" s="1" t="s">
        <v>2911</v>
      </c>
      <c r="K40" s="1">
        <v>2.72</v>
      </c>
    </row>
    <row r="41" spans="1:56" x14ac:dyDescent="0.25">
      <c r="A41" s="1" t="s">
        <v>1</v>
      </c>
      <c r="B41" s="1" t="s">
        <v>2910</v>
      </c>
      <c r="K41" s="1">
        <v>2.72</v>
      </c>
    </row>
    <row r="42" spans="1:56" x14ac:dyDescent="0.25">
      <c r="A42" s="1">
        <v>9</v>
      </c>
      <c r="B42" s="1" t="s">
        <v>2909</v>
      </c>
      <c r="C42" s="1">
        <v>2038.0000012740493</v>
      </c>
      <c r="D42" s="1">
        <v>0</v>
      </c>
      <c r="E42">
        <f>(R42-S42*(1000-T42)/(1000-U42))*AK42</f>
        <v>-5.9547729555643976E-2</v>
      </c>
      <c r="F42">
        <f>IF(AV42&lt;&gt;0,1/(1/AV42-1/N42),0)</f>
        <v>0.40817705056801457</v>
      </c>
      <c r="G42">
        <f>((AY42-AL42/2)*S42-E42)/(AY42+AL42/2)</f>
        <v>379.09614649182544</v>
      </c>
      <c r="H42">
        <f>AL42*1000</f>
        <v>10.6148237236442</v>
      </c>
      <c r="I42">
        <f>(AQ42-AW42)</f>
        <v>2.4419354682211765</v>
      </c>
      <c r="J42">
        <f>(P42+AP42*D42)</f>
        <v>25.555421829223633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26.060379028320313</v>
      </c>
      <c r="P42" s="1">
        <v>25.555421829223633</v>
      </c>
      <c r="Q42" s="1">
        <v>26.132596969604492</v>
      </c>
      <c r="R42" s="1">
        <v>400.05276489257813</v>
      </c>
      <c r="S42" s="1">
        <v>396.29229736328125</v>
      </c>
      <c r="T42" s="1">
        <v>8.7375164031982422E-2</v>
      </c>
      <c r="U42" s="1">
        <v>9.6201591491699219</v>
      </c>
      <c r="V42" s="1">
        <v>0.22652243077754974</v>
      </c>
      <c r="W42" s="1">
        <v>24.940519332885742</v>
      </c>
      <c r="X42" s="1">
        <v>299.96026611328125</v>
      </c>
      <c r="Y42" s="1">
        <v>1000.12548828125</v>
      </c>
      <c r="Z42" s="1">
        <v>6.4029693603515625</v>
      </c>
      <c r="AA42" s="1">
        <v>87.791587829589844</v>
      </c>
      <c r="AB42" s="1">
        <v>19.885946273803711</v>
      </c>
      <c r="AC42" s="1">
        <v>-0.68709099292755127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1.1027950960047104</v>
      </c>
      <c r="AL42">
        <f>(U42-T42)/(1000-U42)*AK42</f>
        <v>1.0614823723644201E-2</v>
      </c>
      <c r="AM42">
        <f>(P42+273.15)</f>
        <v>298.70542182922361</v>
      </c>
      <c r="AN42">
        <f>(O42+273.15)</f>
        <v>299.21037902832029</v>
      </c>
      <c r="AO42">
        <f>(Y42*AG42+Z42*AH42)*AI42</f>
        <v>160.02007454827253</v>
      </c>
      <c r="AP42">
        <f>((AO42+0.00000010773*(AN42^4-AM42^4))-AL42*44100)/(L42*51.4+0.00000043092*AM42^3)</f>
        <v>-2.4881062891103229</v>
      </c>
      <c r="AQ42">
        <f>0.61365*EXP(17.502*J42/(240.97+J42))</f>
        <v>3.2865045151001602</v>
      </c>
      <c r="AR42">
        <f>AQ42*1000/AA42</f>
        <v>37.435300993524748</v>
      </c>
      <c r="AS42">
        <f>(AR42-U42)</f>
        <v>27.815141844354827</v>
      </c>
      <c r="AT42">
        <f>IF(D42,P42,(O42+P42)/2)</f>
        <v>25.807900428771973</v>
      </c>
      <c r="AU42">
        <f>0.61365*EXP(17.502*AT42/(240.97+AT42))</f>
        <v>3.3360925571339983</v>
      </c>
      <c r="AV42">
        <f>IF(AS42&lt;&gt;0,(1000-(AR42+U42)/2)/AS42*AL42,0)</f>
        <v>0.37264167388824559</v>
      </c>
      <c r="AW42">
        <f>U42*AA42/1000</f>
        <v>0.84456904687898349</v>
      </c>
      <c r="AX42">
        <f>(AU42-AW42)</f>
        <v>2.4915235102550151</v>
      </c>
      <c r="AY42">
        <f>1/(1.6/F42+1.37/N42)</f>
        <v>0.23585266989096657</v>
      </c>
      <c r="AZ42">
        <f>G42*AA42*0.001</f>
        <v>33.28145264059615</v>
      </c>
      <c r="BA42">
        <f>G42/S42</f>
        <v>0.95660740573089642</v>
      </c>
      <c r="BB42">
        <f>(1-AL42*AA42/AQ42/F42)*100</f>
        <v>30.532307400119084</v>
      </c>
      <c r="BC42">
        <f>(S42-E42/(N42/1.35))</f>
        <v>396.3110784143646</v>
      </c>
      <c r="BD42">
        <f>E42*BB42/100/BC42</f>
        <v>-4.5876325008283672E-5</v>
      </c>
    </row>
    <row r="43" spans="1:56" x14ac:dyDescent="0.25">
      <c r="A43" s="1" t="s">
        <v>1</v>
      </c>
      <c r="B43" s="1" t="s">
        <v>2908</v>
      </c>
      <c r="K43" s="1">
        <v>2.72</v>
      </c>
    </row>
    <row r="44" spans="1:56" x14ac:dyDescent="0.25">
      <c r="A44" s="1" t="s">
        <v>1</v>
      </c>
      <c r="B44" s="1" t="s">
        <v>2907</v>
      </c>
      <c r="K44" s="1">
        <v>2.72</v>
      </c>
    </row>
    <row r="45" spans="1:56" x14ac:dyDescent="0.25">
      <c r="A45" s="1">
        <v>10</v>
      </c>
      <c r="B45" s="1" t="s">
        <v>2906</v>
      </c>
      <c r="C45" s="1">
        <v>2240.5000012852252</v>
      </c>
      <c r="D45" s="1">
        <v>0</v>
      </c>
      <c r="E45">
        <f>(R45-S45*(1000-T45)/(1000-U45))*AK45</f>
        <v>-0.67155805370459454</v>
      </c>
      <c r="F45">
        <f>IF(AV45&lt;&gt;0,1/(1/AV45-1/N45),0)</f>
        <v>0.29981153661137616</v>
      </c>
      <c r="G45">
        <f>((AY45-AL45/2)*S45-E45)/(AY45+AL45/2)</f>
        <v>382.3573070500546</v>
      </c>
      <c r="H45">
        <f>AL45*1000</f>
        <v>8.596626211673799</v>
      </c>
      <c r="I45">
        <f>(AQ45-AW45)</f>
        <v>2.6318202362899541</v>
      </c>
      <c r="J45">
        <f>(P45+AP45*D45)</f>
        <v>25.718101501464844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26.137212753295898</v>
      </c>
      <c r="P45" s="1">
        <v>25.718101501464844</v>
      </c>
      <c r="Q45" s="1">
        <v>26.188669204711914</v>
      </c>
      <c r="R45" s="1">
        <v>400.01055908203125</v>
      </c>
      <c r="S45" s="1">
        <v>397.52081298828125</v>
      </c>
      <c r="T45" s="1">
        <v>8.7301932275295258E-2</v>
      </c>
      <c r="U45" s="1">
        <v>7.821357250213623</v>
      </c>
      <c r="V45" s="1">
        <v>0.22527767717838287</v>
      </c>
      <c r="W45" s="1">
        <v>20.182567596435547</v>
      </c>
      <c r="X45" s="1">
        <v>299.97119140625</v>
      </c>
      <c r="Y45" s="1">
        <v>1250.1409912109375</v>
      </c>
      <c r="Z45" s="1">
        <v>6.3733916282653809</v>
      </c>
      <c r="AA45" s="1">
        <v>87.780288696289063</v>
      </c>
      <c r="AB45" s="1">
        <v>22.129426956176758</v>
      </c>
      <c r="AC45" s="1">
        <v>-0.53345346450805664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1.1028352625229778</v>
      </c>
      <c r="AL45">
        <f>(U45-T45)/(1000-U45)*AK45</f>
        <v>8.5966262116737996E-3</v>
      </c>
      <c r="AM45">
        <f>(P45+273.15)</f>
        <v>298.86810150146482</v>
      </c>
      <c r="AN45">
        <f>(O45+273.15)</f>
        <v>299.28721275329588</v>
      </c>
      <c r="AO45">
        <f>(Y45*AG45+Z45*AH45)*AI45</f>
        <v>200.02255412289742</v>
      </c>
      <c r="AP45">
        <f>((AO45+0.00000010773*(AN45^4-AM45^4))-AL45*44100)/(L45*51.4+0.00000043092*AM45^3)</f>
        <v>-1.434114336722581</v>
      </c>
      <c r="AQ45">
        <f>0.61365*EXP(17.502*J45/(240.97+J45))</f>
        <v>3.3183812337105194</v>
      </c>
      <c r="AR45">
        <f>AQ45*1000/AA45</f>
        <v>37.803261791400388</v>
      </c>
      <c r="AS45">
        <f>(AR45-U45)</f>
        <v>29.981904541186765</v>
      </c>
      <c r="AT45">
        <f>IF(D45,P45,(O45+P45)/2)</f>
        <v>25.927657127380371</v>
      </c>
      <c r="AU45">
        <f>0.61365*EXP(17.502*AT45/(240.97+AT45))</f>
        <v>3.3598410022066036</v>
      </c>
      <c r="AV45">
        <f>IF(AS45&lt;&gt;0,(1000-(AR45+U45)/2)/AS45*AL45,0)</f>
        <v>0.28018624707974937</v>
      </c>
      <c r="AW45">
        <f>U45*AA45/1000</f>
        <v>0.68656099742056542</v>
      </c>
      <c r="AX45">
        <f>(AU45-AW45)</f>
        <v>2.6732800047860383</v>
      </c>
      <c r="AY45">
        <f>1/(1.6/F45+1.37/N45)</f>
        <v>0.17677984903569768</v>
      </c>
      <c r="AZ45">
        <f>G45*AA45*0.001</f>
        <v>33.563434797989437</v>
      </c>
      <c r="BA45">
        <f>G45/S45</f>
        <v>0.96185481252103988</v>
      </c>
      <c r="BB45">
        <f>(1-AL45*AA45/AQ45/F45)*100</f>
        <v>24.150900420401243</v>
      </c>
      <c r="BC45">
        <f>(S45-E45/(N45/1.35))</f>
        <v>397.7326189833405</v>
      </c>
      <c r="BD45">
        <f>E45*BB45/100/BC45</f>
        <v>-4.0777977232532374E-4</v>
      </c>
    </row>
    <row r="46" spans="1:56" x14ac:dyDescent="0.25">
      <c r="A46" s="1" t="s">
        <v>1</v>
      </c>
      <c r="B46" s="1" t="s">
        <v>2905</v>
      </c>
      <c r="K46" s="1">
        <v>2.72</v>
      </c>
    </row>
    <row r="47" spans="1:56" x14ac:dyDescent="0.25">
      <c r="A47" s="1" t="s">
        <v>1</v>
      </c>
      <c r="B47" s="1" t="s">
        <v>2904</v>
      </c>
      <c r="K47" s="1">
        <v>2.72</v>
      </c>
    </row>
    <row r="48" spans="1:56" x14ac:dyDescent="0.25">
      <c r="A48" s="1">
        <v>11</v>
      </c>
      <c r="B48" s="1" t="s">
        <v>2903</v>
      </c>
      <c r="C48" s="1">
        <v>2443.5000012852252</v>
      </c>
      <c r="D48" s="1">
        <v>0</v>
      </c>
      <c r="E48">
        <f>(R48-S48*(1000-T48)/(1000-U48))*AK48</f>
        <v>-6.5291562328303335E-3</v>
      </c>
      <c r="F48">
        <f>IF(AV48&lt;&gt;0,1/(1/AV48-1/N48),0)</f>
        <v>0.22696379780433365</v>
      </c>
      <c r="G48">
        <f>((AY48-AL48/2)*S48-E48)/(AY48+AL48/2)</f>
        <v>377.42215118344046</v>
      </c>
      <c r="H48">
        <f>AL48*1000</f>
        <v>7.0147237116579566</v>
      </c>
      <c r="I48">
        <f>(AQ48-AW48)</f>
        <v>2.7930950426024865</v>
      </c>
      <c r="J48">
        <f>(P48+AP48*D48)</f>
        <v>25.907257080078125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26.239194869995117</v>
      </c>
      <c r="P48" s="1">
        <v>25.907257080078125</v>
      </c>
      <c r="Q48" s="1">
        <v>26.265325546264648</v>
      </c>
      <c r="R48" s="1">
        <v>399.9239501953125</v>
      </c>
      <c r="S48" s="1">
        <v>397.40170288085938</v>
      </c>
      <c r="T48" s="1">
        <v>8.925338089466095E-2</v>
      </c>
      <c r="U48" s="1">
        <v>6.4102191925048828</v>
      </c>
      <c r="V48" s="1">
        <v>0.22892923653125763</v>
      </c>
      <c r="W48" s="1">
        <v>16.441804885864258</v>
      </c>
      <c r="X48" s="1">
        <v>299.91842651367188</v>
      </c>
      <c r="Y48" s="1">
        <v>1599.9654541015625</v>
      </c>
      <c r="Z48" s="1">
        <v>6.413215160369873</v>
      </c>
      <c r="AA48" s="1">
        <v>87.780166625976563</v>
      </c>
      <c r="AB48" s="1">
        <v>22.992561340332031</v>
      </c>
      <c r="AC48" s="1">
        <v>-0.44337475299835205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1.1026412739473228</v>
      </c>
      <c r="AL48">
        <f>(U48-T48)/(1000-U48)*AK48</f>
        <v>7.014723711657957E-3</v>
      </c>
      <c r="AM48">
        <f>(P48+273.15)</f>
        <v>299.0572570800781</v>
      </c>
      <c r="AN48">
        <f>(O48+273.15)</f>
        <v>299.38919486999509</v>
      </c>
      <c r="AO48">
        <f>(Y48*AG48+Z48*AH48)*AI48</f>
        <v>255.99446693432765</v>
      </c>
      <c r="AP48">
        <f>((AO48+0.00000010773*(AN48^4-AM48^4))-AL48*44100)/(L48*51.4+0.00000043092*AM48^3)</f>
        <v>-0.40749235706335046</v>
      </c>
      <c r="AQ48">
        <f>0.61365*EXP(17.502*J48/(240.97+J48))</f>
        <v>3.3557851514295982</v>
      </c>
      <c r="AR48">
        <f>AQ48*1000/AA48</f>
        <v>38.22942334717019</v>
      </c>
      <c r="AS48">
        <f>(AR48-U48)</f>
        <v>31.819204154665307</v>
      </c>
      <c r="AT48">
        <f>IF(D48,P48,(O48+P48)/2)</f>
        <v>26.073225975036621</v>
      </c>
      <c r="AU48">
        <f>0.61365*EXP(17.502*AT48/(240.97+AT48))</f>
        <v>3.3889068701850689</v>
      </c>
      <c r="AV48">
        <f>IF(AS48&lt;&gt;0,(1000-(AR48+U48)/2)/AS48*AL48,0)</f>
        <v>0.21553513088575857</v>
      </c>
      <c r="AW48">
        <f>U48*AA48/1000</f>
        <v>0.56269010882711157</v>
      </c>
      <c r="AX48">
        <f>(AU48-AW48)</f>
        <v>2.8262167613579572</v>
      </c>
      <c r="AY48">
        <f>1/(1.6/F48+1.37/N48)</f>
        <v>0.13569165692786425</v>
      </c>
      <c r="AZ48">
        <f>G48*AA48*0.001</f>
        <v>33.130179319216921</v>
      </c>
      <c r="BA48">
        <f>G48/S48</f>
        <v>0.94972454432735842</v>
      </c>
      <c r="BB48">
        <f>(1-AL48*AA48/AQ48/F48)*100</f>
        <v>19.154428937206902</v>
      </c>
      <c r="BC48">
        <f>(S48-E48/(N48/1.35))</f>
        <v>397.40376214353245</v>
      </c>
      <c r="BD48">
        <f>E48*BB48/100/BC48</f>
        <v>-3.1469822632554938E-6</v>
      </c>
    </row>
    <row r="49" spans="1:56" x14ac:dyDescent="0.25">
      <c r="A49" s="1" t="s">
        <v>1</v>
      </c>
      <c r="B49" s="1" t="s">
        <v>2902</v>
      </c>
      <c r="K49" s="1">
        <v>2.72</v>
      </c>
    </row>
    <row r="50" spans="1:56" x14ac:dyDescent="0.25">
      <c r="A50" s="1" t="s">
        <v>1</v>
      </c>
      <c r="B50" s="1" t="s">
        <v>2901</v>
      </c>
      <c r="K50" s="1">
        <v>2.72</v>
      </c>
    </row>
    <row r="51" spans="1:56" x14ac:dyDescent="0.25">
      <c r="A51" s="1">
        <v>12</v>
      </c>
      <c r="B51" s="1" t="s">
        <v>2900</v>
      </c>
      <c r="C51" s="1">
        <v>2646.5000012852252</v>
      </c>
      <c r="D51" s="1">
        <v>0</v>
      </c>
      <c r="E51">
        <f>(R51-S51*(1000-T51)/(1000-U51))*AK51</f>
        <v>0.50185654235569233</v>
      </c>
      <c r="F51">
        <f>IF(AV51&lt;&gt;0,1/(1/AV51-1/N51),0)</f>
        <v>0.17755696834913842</v>
      </c>
      <c r="G51">
        <f>((AY51-AL51/2)*S51-E51)/(AY51+AL51/2)</f>
        <v>371.9093378486935</v>
      </c>
      <c r="H51">
        <f>AL51*1000</f>
        <v>5.8333044336245345</v>
      </c>
      <c r="I51">
        <f>(AQ51-AW51)</f>
        <v>2.936952411146069</v>
      </c>
      <c r="J51">
        <f>(P51+AP51*D51)</f>
        <v>26.162303924560547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26.380247116088867</v>
      </c>
      <c r="P51" s="1">
        <v>26.162303924560547</v>
      </c>
      <c r="Q51" s="1">
        <v>26.377964019775391</v>
      </c>
      <c r="R51" s="1">
        <v>400.09112548828125</v>
      </c>
      <c r="S51" s="1">
        <v>397.53347778320313</v>
      </c>
      <c r="T51" s="1">
        <v>9.2111930251121521E-2</v>
      </c>
      <c r="U51" s="1">
        <v>5.352933406829834</v>
      </c>
      <c r="V51" s="1">
        <v>0.23428577184677124</v>
      </c>
      <c r="W51" s="1">
        <v>13.615131378173828</v>
      </c>
      <c r="X51" s="1">
        <v>299.984619140625</v>
      </c>
      <c r="Y51" s="1">
        <v>1999.11962890625</v>
      </c>
      <c r="Z51" s="1">
        <v>5.8088626861572266</v>
      </c>
      <c r="AA51" s="1">
        <v>87.774085998535156</v>
      </c>
      <c r="AB51" s="1">
        <v>24.743993759155273</v>
      </c>
      <c r="AC51" s="1">
        <v>-0.35014456510543823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1.102884629193474</v>
      </c>
      <c r="AL51">
        <f>(U51-T51)/(1000-U51)*AK51</f>
        <v>5.8333044336245348E-3</v>
      </c>
      <c r="AM51">
        <f>(P51+273.15)</f>
        <v>299.31230392456052</v>
      </c>
      <c r="AN51">
        <f>(O51+273.15)</f>
        <v>299.53024711608884</v>
      </c>
      <c r="AO51">
        <f>(Y51*AG51+Z51*AH51)*AI51</f>
        <v>319.85913347559108</v>
      </c>
      <c r="AP51">
        <f>((AO51+0.00000010773*(AN51^4-AM51^4))-AL51*44100)/(L51*51.4+0.00000043092*AM51^3)</f>
        <v>0.53579730050891716</v>
      </c>
      <c r="AQ51">
        <f>0.61365*EXP(17.502*J51/(240.97+J51))</f>
        <v>3.4068012483415826</v>
      </c>
      <c r="AR51">
        <f>AQ51*1000/AA51</f>
        <v>38.81329221016825</v>
      </c>
      <c r="AS51">
        <f>(AR51-U51)</f>
        <v>33.460358803338416</v>
      </c>
      <c r="AT51">
        <f>IF(D51,P51,(O51+P51)/2)</f>
        <v>26.271275520324707</v>
      </c>
      <c r="AU51">
        <f>0.61365*EXP(17.502*AT51/(240.97+AT51))</f>
        <v>3.4288041272757734</v>
      </c>
      <c r="AV51">
        <f>IF(AS51&lt;&gt;0,(1000-(AR51+U51)/2)/AS51*AL51,0)</f>
        <v>0.17048492956391539</v>
      </c>
      <c r="AW51">
        <f>U51*AA51/1000</f>
        <v>0.46984883719551362</v>
      </c>
      <c r="AX51">
        <f>(AU51-AW51)</f>
        <v>2.9589552900802598</v>
      </c>
      <c r="AY51">
        <f>1/(1.6/F51+1.37/N51)</f>
        <v>0.10716666562456806</v>
      </c>
      <c r="AZ51">
        <f>G51*AA51*0.001</f>
        <v>32.644002203989494</v>
      </c>
      <c r="BA51">
        <f>G51/S51</f>
        <v>0.93554218357306784</v>
      </c>
      <c r="BB51">
        <f>(1-AL51*AA51/AQ51/F51)*100</f>
        <v>15.355949175905115</v>
      </c>
      <c r="BC51">
        <f>(S51-E51/(N51/1.35))</f>
        <v>397.37519478183896</v>
      </c>
      <c r="BD51">
        <f>E51*BB51/100/BC51</f>
        <v>1.9393469092202355E-4</v>
      </c>
    </row>
    <row r="52" spans="1:56" x14ac:dyDescent="0.25">
      <c r="A52" s="1" t="s">
        <v>1</v>
      </c>
      <c r="B52" s="1" t="s">
        <v>2899</v>
      </c>
    </row>
    <row r="53" spans="1:56" x14ac:dyDescent="0.25">
      <c r="A53" s="1" t="s">
        <v>1</v>
      </c>
      <c r="B53" s="1" t="s">
        <v>2898</v>
      </c>
    </row>
    <row r="54" spans="1:56" x14ac:dyDescent="0.25">
      <c r="A54" s="1" t="s">
        <v>1</v>
      </c>
      <c r="B54" s="1" t="s">
        <v>2897</v>
      </c>
    </row>
    <row r="55" spans="1:56" x14ac:dyDescent="0.25">
      <c r="A55" s="1" t="s">
        <v>1</v>
      </c>
      <c r="B55" s="1" t="s">
        <v>2896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4E0DE-8CCB-4ADC-9EB9-9613D4E2E318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111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44</v>
      </c>
    </row>
    <row r="12" spans="1:56" x14ac:dyDescent="0.25">
      <c r="A12" s="1" t="s">
        <v>1</v>
      </c>
      <c r="B12" s="1" t="s">
        <v>43</v>
      </c>
    </row>
    <row r="13" spans="1:56" x14ac:dyDescent="0.25">
      <c r="A13" s="1" t="s">
        <v>1</v>
      </c>
      <c r="B13" s="1" t="s">
        <v>42</v>
      </c>
    </row>
    <row r="14" spans="1:56" x14ac:dyDescent="0.25">
      <c r="A14" s="1" t="s">
        <v>1</v>
      </c>
      <c r="B14" s="1" t="s">
        <v>41</v>
      </c>
    </row>
    <row r="15" spans="1:56" x14ac:dyDescent="0.25">
      <c r="A15" s="1" t="s">
        <v>1</v>
      </c>
      <c r="B15" s="1" t="s">
        <v>40</v>
      </c>
    </row>
    <row r="16" spans="1:56" x14ac:dyDescent="0.25">
      <c r="A16" s="1" t="s">
        <v>1</v>
      </c>
      <c r="B16" s="1" t="s">
        <v>39</v>
      </c>
    </row>
    <row r="17" spans="1:56" x14ac:dyDescent="0.25">
      <c r="A17" s="1" t="s">
        <v>1</v>
      </c>
      <c r="B17" s="1" t="s">
        <v>38</v>
      </c>
    </row>
    <row r="18" spans="1:56" x14ac:dyDescent="0.25">
      <c r="A18" s="1">
        <v>1</v>
      </c>
      <c r="B18" s="1" t="s">
        <v>37</v>
      </c>
      <c r="C18" s="1">
        <v>414.00000058114529</v>
      </c>
      <c r="D18" s="1">
        <v>0</v>
      </c>
      <c r="E18">
        <f>(R18-S18*(1000-T18)/(1000-U18))*AK18</f>
        <v>-2.9394853242788335</v>
      </c>
      <c r="F18">
        <f>IF(AV18&lt;&gt;0,1/(1/AV18-1/N18),0)</f>
        <v>2.9384495799967807</v>
      </c>
      <c r="G18">
        <f>((AY18-AL18/2)*S18-E18)/(AY18+AL18/2)</f>
        <v>387.74862626968525</v>
      </c>
      <c r="H18">
        <f>AL18*1000</f>
        <v>24.81708660290796</v>
      </c>
      <c r="I18">
        <f>(AQ18-AW18)</f>
        <v>1.2680015005661027</v>
      </c>
      <c r="J18">
        <f>(P18+AP18*D18)</f>
        <v>25.121772766113281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25.129297256469727</v>
      </c>
      <c r="P18" s="1">
        <v>25.121772766113281</v>
      </c>
      <c r="Q18" s="1">
        <v>25.181194305419922</v>
      </c>
      <c r="R18" s="1">
        <v>400.03683471679688</v>
      </c>
      <c r="S18" s="1">
        <v>393.83245849609375</v>
      </c>
      <c r="T18" s="1">
        <v>1.9133495166897774E-2</v>
      </c>
      <c r="U18" s="1">
        <v>22.052017211914063</v>
      </c>
      <c r="V18" s="1">
        <v>5.2391450852155685E-2</v>
      </c>
      <c r="W18" s="1">
        <v>60.382965087890625</v>
      </c>
      <c r="X18" s="1">
        <v>299.61538696289063</v>
      </c>
      <c r="Y18" s="1">
        <v>0.2991059422492981</v>
      </c>
      <c r="Z18" s="1">
        <v>11.030097961425781</v>
      </c>
      <c r="AA18" s="1">
        <v>87.739540100097656</v>
      </c>
      <c r="AB18" s="1">
        <v>29.285362243652344</v>
      </c>
      <c r="AC18" s="1">
        <v>0.10385563224554062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1.1015271579518033</v>
      </c>
      <c r="AL18">
        <f>(U18-T18)/(1000-U18)*AK18</f>
        <v>2.4817086602907958E-2</v>
      </c>
      <c r="AM18">
        <f>(P18+273.15)</f>
        <v>298.27177276611326</v>
      </c>
      <c r="AN18">
        <f>(O18+273.15)</f>
        <v>298.2792972564697</v>
      </c>
      <c r="AO18">
        <f>(Y18*AG18+Z18*AH18)*AI18</f>
        <v>4.7856949690201489E-2</v>
      </c>
      <c r="AP18">
        <f>((AO18+0.00000010773*(AN18^4-AM18^4))-AL18*44100)/(L18*51.4+0.00000043092*AM18^3)</f>
        <v>-9.0110412023371502</v>
      </c>
      <c r="AQ18">
        <f>0.61365*EXP(17.502*J18/(240.97+J18))</f>
        <v>3.2028353490188803</v>
      </c>
      <c r="AR18">
        <f>AQ18*1000/AA18</f>
        <v>36.503899443340202</v>
      </c>
      <c r="AS18">
        <f>(AR18-U18)</f>
        <v>14.45188223142614</v>
      </c>
      <c r="AT18">
        <f>IF(D18,P18,(O18+P18)/2)</f>
        <v>25.125535011291504</v>
      </c>
      <c r="AU18">
        <f>0.61365*EXP(17.502*AT18/(240.97+AT18))</f>
        <v>3.2035531631313061</v>
      </c>
      <c r="AV18">
        <f>IF(AS18&lt;&gt;0,(1000-(AR18+U18)/2)/AS18*AL18,0)</f>
        <v>1.6669450103287762</v>
      </c>
      <c r="AW18">
        <f>U18*AA18/1000</f>
        <v>1.9348338484527776</v>
      </c>
      <c r="AX18">
        <f>(AU18-AW18)</f>
        <v>1.2687193146785285</v>
      </c>
      <c r="AY18">
        <f>1/(1.6/F18+1.37/N18)</f>
        <v>1.1109440823000203</v>
      </c>
      <c r="AZ18">
        <f>G18*AA18*0.001</f>
        <v>34.020886143346829</v>
      </c>
      <c r="BA18">
        <f>G18/S18</f>
        <v>0.98455223256701463</v>
      </c>
      <c r="BB18">
        <f>(1-AL18*AA18/AQ18/F18)*100</f>
        <v>76.863732675461293</v>
      </c>
      <c r="BC18">
        <f>(S18-E18/(N18/1.35))</f>
        <v>394.86256818841696</v>
      </c>
      <c r="BD18">
        <f>E18*BB18/100/BC18</f>
        <v>-5.7219861382504606E-3</v>
      </c>
    </row>
    <row r="19" spans="1:56" x14ac:dyDescent="0.25">
      <c r="A19" s="1" t="s">
        <v>1</v>
      </c>
      <c r="B19" s="1" t="s">
        <v>36</v>
      </c>
      <c r="K19" s="1">
        <v>2.72</v>
      </c>
    </row>
    <row r="20" spans="1:56" x14ac:dyDescent="0.25">
      <c r="A20" s="1" t="s">
        <v>1</v>
      </c>
      <c r="B20" s="1" t="s">
        <v>35</v>
      </c>
      <c r="K20" s="1">
        <v>2.72</v>
      </c>
    </row>
    <row r="21" spans="1:56" x14ac:dyDescent="0.25">
      <c r="A21" s="1">
        <v>2</v>
      </c>
      <c r="B21" s="1" t="s">
        <v>34</v>
      </c>
      <c r="C21" s="1">
        <v>621.00000060349703</v>
      </c>
      <c r="D21" s="1">
        <v>0</v>
      </c>
      <c r="E21">
        <f>(R21-S21*(1000-T21)/(1000-U21))*AK21</f>
        <v>-2.8352772535834858</v>
      </c>
      <c r="F21">
        <f>IF(AV21&lt;&gt;0,1/(1/AV21-1/N21),0)</f>
        <v>2.7179894647819065</v>
      </c>
      <c r="G21">
        <f>((AY21-AL21/2)*S21-E21)/(AY21+AL21/2)</f>
        <v>387.45708032421925</v>
      </c>
      <c r="H21">
        <f>AL21*1000</f>
        <v>24.369805656632256</v>
      </c>
      <c r="I21">
        <f>(AQ21-AW21)</f>
        <v>1.3024911859127157</v>
      </c>
      <c r="J21">
        <f>(P21+AP21*D21)</f>
        <v>25.125654220581055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25.049875259399414</v>
      </c>
      <c r="P21" s="1">
        <v>25.125654220581055</v>
      </c>
      <c r="Q21" s="1">
        <v>25.148061752319336</v>
      </c>
      <c r="R21" s="1">
        <v>399.90628051757813</v>
      </c>
      <c r="S21" s="1">
        <v>393.7686767578125</v>
      </c>
      <c r="T21" s="1">
        <v>2.6590000838041306E-2</v>
      </c>
      <c r="U21" s="1">
        <v>21.670644760131836</v>
      </c>
      <c r="V21" s="1">
        <v>7.3143169283866882E-2</v>
      </c>
      <c r="W21" s="1">
        <v>59.611118316650391</v>
      </c>
      <c r="X21" s="1">
        <v>299.61767578125</v>
      </c>
      <c r="Y21" s="1">
        <v>26.435031890869141</v>
      </c>
      <c r="Z21" s="1">
        <v>11.128238677978516</v>
      </c>
      <c r="AA21" s="1">
        <v>87.726264953613281</v>
      </c>
      <c r="AB21" s="1">
        <v>29.163444519042969</v>
      </c>
      <c r="AC21" s="1">
        <v>0.12760813534259796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1.1015355727251837</v>
      </c>
      <c r="AL21">
        <f>(U21-T21)/(1000-U21)*AK21</f>
        <v>2.4369805656632257E-2</v>
      </c>
      <c r="AM21">
        <f>(P21+273.15)</f>
        <v>298.27565422058103</v>
      </c>
      <c r="AN21">
        <f>(O21+273.15)</f>
        <v>298.19987525939939</v>
      </c>
      <c r="AO21">
        <f>(Y21*AG21+Z21*AH21)*AI21</f>
        <v>4.2296050080000214</v>
      </c>
      <c r="AP21">
        <f>((AO21+0.00000010773*(AN21^4-AM21^4))-AL21*44100)/(L21*51.4+0.00000043092*AM21^3)</f>
        <v>-8.8219887761164806</v>
      </c>
      <c r="AQ21">
        <f>0.61365*EXP(17.502*J21/(240.97+J21))</f>
        <v>3.2035759098556724</v>
      </c>
      <c r="AR21">
        <f>AQ21*1000/AA21</f>
        <v>36.517865106301016</v>
      </c>
      <c r="AS21">
        <f>(AR21-U21)</f>
        <v>14.847220346169181</v>
      </c>
      <c r="AT21">
        <f>IF(D21,P21,(O21+P21)/2)</f>
        <v>25.087764739990234</v>
      </c>
      <c r="AU21">
        <f>0.61365*EXP(17.502*AT21/(240.97+AT21))</f>
        <v>3.196353193300443</v>
      </c>
      <c r="AV21">
        <f>IF(AS21&lt;&gt;0,(1000-(AR21+U21)/2)/AS21*AL21,0)</f>
        <v>1.5936171058638675</v>
      </c>
      <c r="AW21">
        <f>U21*AA21/1000</f>
        <v>1.9010847239429567</v>
      </c>
      <c r="AX21">
        <f>(AU21-AW21)</f>
        <v>1.2952684693574863</v>
      </c>
      <c r="AY21">
        <f>1/(1.6/F21+1.37/N21)</f>
        <v>1.0589844825730534</v>
      </c>
      <c r="AZ21">
        <f>G21*AA21*0.001</f>
        <v>33.990162486675878</v>
      </c>
      <c r="BA21">
        <f>G21/S21</f>
        <v>0.98397130902955188</v>
      </c>
      <c r="BB21">
        <f>(1-AL21*AA21/AQ21/F21)*100</f>
        <v>75.447319258425523</v>
      </c>
      <c r="BC21">
        <f>(S21-E21/(N21/1.35))</f>
        <v>394.76226789950545</v>
      </c>
      <c r="BD21">
        <f>E21*BB21/100/BC21</f>
        <v>-5.4188073565258066E-3</v>
      </c>
    </row>
    <row r="22" spans="1:56" x14ac:dyDescent="0.25">
      <c r="A22" s="1" t="s">
        <v>1</v>
      </c>
      <c r="B22" s="1" t="s">
        <v>33</v>
      </c>
      <c r="K22" s="1">
        <v>2.72</v>
      </c>
    </row>
    <row r="23" spans="1:56" x14ac:dyDescent="0.25">
      <c r="A23" s="1" t="s">
        <v>1</v>
      </c>
      <c r="B23" s="1" t="s">
        <v>32</v>
      </c>
      <c r="K23" s="1">
        <v>2.72</v>
      </c>
    </row>
    <row r="24" spans="1:56" x14ac:dyDescent="0.25">
      <c r="A24" s="1">
        <v>3</v>
      </c>
      <c r="B24" s="1" t="s">
        <v>31</v>
      </c>
      <c r="C24" s="1">
        <v>828.00000060349703</v>
      </c>
      <c r="D24" s="1">
        <v>0</v>
      </c>
      <c r="E24">
        <f>(R24-S24*(1000-T24)/(1000-U24))*AK24</f>
        <v>-2.7295794973125265</v>
      </c>
      <c r="F24">
        <f>IF(AV24&lt;&gt;0,1/(1/AV24-1/N24),0)</f>
        <v>2.591846062527249</v>
      </c>
      <c r="G24">
        <f>((AY24-AL24/2)*S24-E24)/(AY24+AL24/2)</f>
        <v>387.56346152889358</v>
      </c>
      <c r="H24">
        <f>AL24*1000</f>
        <v>23.938508277906717</v>
      </c>
      <c r="I24">
        <f>(AQ24-AW24)</f>
        <v>1.3164293460050287</v>
      </c>
      <c r="J24">
        <f>(P24+AP24*D24)</f>
        <v>25.031492233276367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24.929103851318359</v>
      </c>
      <c r="P24" s="1">
        <v>25.031492233276367</v>
      </c>
      <c r="Q24" s="1">
        <v>25.052705764770508</v>
      </c>
      <c r="R24" s="1">
        <v>400.0943603515625</v>
      </c>
      <c r="S24" s="1">
        <v>394.009521484375</v>
      </c>
      <c r="T24" s="1">
        <v>3.6252792924642563E-2</v>
      </c>
      <c r="U24" s="1">
        <v>21.30595588684082</v>
      </c>
      <c r="V24" s="1">
        <v>0.10045108944177628</v>
      </c>
      <c r="W24" s="1">
        <v>59.035625457763672</v>
      </c>
      <c r="X24" s="1">
        <v>299.606689453125</v>
      </c>
      <c r="Y24" s="1">
        <v>50.673618316650391</v>
      </c>
      <c r="Z24" s="1">
        <v>11.074700355529785</v>
      </c>
      <c r="AA24" s="1">
        <v>87.732421875</v>
      </c>
      <c r="AB24" s="1">
        <v>29.198118209838867</v>
      </c>
      <c r="AC24" s="1">
        <v>0.12781126797199249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1.1014951818129592</v>
      </c>
      <c r="AL24">
        <f>(U24-T24)/(1000-U24)*AK24</f>
        <v>2.3938508277906716E-2</v>
      </c>
      <c r="AM24">
        <f>(P24+273.15)</f>
        <v>298.18149223327634</v>
      </c>
      <c r="AN24">
        <f>(O24+273.15)</f>
        <v>298.07910385131834</v>
      </c>
      <c r="AO24">
        <f>(Y24*AG24+Z24*AH24)*AI24</f>
        <v>8.1077787494410813</v>
      </c>
      <c r="AP24">
        <f>((AO24+0.00000010773*(AN24^4-AM24^4))-AL24*44100)/(L24*51.4+0.00000043092*AM24^3)</f>
        <v>-8.6366963120946476</v>
      </c>
      <c r="AQ24">
        <f>0.61365*EXP(17.502*J24/(240.97+J24))</f>
        <v>3.1856524563194872</v>
      </c>
      <c r="AR24">
        <f>AQ24*1000/AA24</f>
        <v>36.311005535198412</v>
      </c>
      <c r="AS24">
        <f>(AR24-U24)</f>
        <v>15.005049648357591</v>
      </c>
      <c r="AT24">
        <f>IF(D24,P24,(O24+P24)/2)</f>
        <v>24.980298042297363</v>
      </c>
      <c r="AU24">
        <f>0.61365*EXP(17.502*AT24/(240.97+AT24))</f>
        <v>3.1759446162537524</v>
      </c>
      <c r="AV24">
        <f>IF(AS24&lt;&gt;0,(1000-(AR24+U24)/2)/AS24*AL24,0)</f>
        <v>1.5494034854111138</v>
      </c>
      <c r="AW24">
        <f>U24*AA24/1000</f>
        <v>1.8692231103144585</v>
      </c>
      <c r="AX24">
        <f>(AU24-AW24)</f>
        <v>1.3067215059392938</v>
      </c>
      <c r="AY24">
        <f>1/(1.6/F24+1.37/N24)</f>
        <v>1.0278008908184841</v>
      </c>
      <c r="AZ24">
        <f>G24*AA24*0.001</f>
        <v>34.001881110188222</v>
      </c>
      <c r="BA24">
        <f>G24/S24</f>
        <v>0.98363983710039082</v>
      </c>
      <c r="BB24">
        <f>(1-AL24*AA24/AQ24/F24)*100</f>
        <v>74.56395384558266</v>
      </c>
      <c r="BC24">
        <f>(S24-E24/(N24/1.35))</f>
        <v>394.966072031821</v>
      </c>
      <c r="BD24">
        <f>E24*BB24/100/BC24</f>
        <v>-5.1530562766683007E-3</v>
      </c>
    </row>
    <row r="25" spans="1:56" x14ac:dyDescent="0.25">
      <c r="A25" s="1" t="s">
        <v>1</v>
      </c>
      <c r="B25" s="1" t="s">
        <v>30</v>
      </c>
      <c r="K25" s="1">
        <v>2.72</v>
      </c>
    </row>
    <row r="26" spans="1:56" x14ac:dyDescent="0.25">
      <c r="A26" s="1" t="s">
        <v>1</v>
      </c>
      <c r="B26" s="1" t="s">
        <v>29</v>
      </c>
      <c r="K26" s="1">
        <v>2.72</v>
      </c>
    </row>
    <row r="27" spans="1:56" x14ac:dyDescent="0.25">
      <c r="A27" s="1">
        <v>4</v>
      </c>
      <c r="B27" s="1" t="s">
        <v>28</v>
      </c>
      <c r="C27" s="1">
        <v>1035.000000603497</v>
      </c>
      <c r="D27" s="1">
        <v>0</v>
      </c>
      <c r="E27">
        <f>(R27-S27*(1000-T27)/(1000-U27))*AK27</f>
        <v>-2.6970190094163495</v>
      </c>
      <c r="F27">
        <f>IF(AV27&lt;&gt;0,1/(1/AV27-1/N27),0)</f>
        <v>2.5852251397112505</v>
      </c>
      <c r="G27">
        <f>((AY27-AL27/2)*S27-E27)/(AY27+AL27/2)</f>
        <v>387.43857099471461</v>
      </c>
      <c r="H27">
        <f>AL27*1000</f>
        <v>23.786686621486869</v>
      </c>
      <c r="I27">
        <f>(AQ27-AW27)</f>
        <v>1.3100879059219839</v>
      </c>
      <c r="J27">
        <f>(P27+AP27*D27)</f>
        <v>24.940299987792969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24.833372116088867</v>
      </c>
      <c r="P27" s="1">
        <v>24.940299987792969</v>
      </c>
      <c r="Q27" s="1">
        <v>24.963376998901367</v>
      </c>
      <c r="R27" s="1">
        <v>399.92327880859375</v>
      </c>
      <c r="S27" s="1">
        <v>393.86590576171875</v>
      </c>
      <c r="T27" s="1">
        <v>4.5904058963060379E-2</v>
      </c>
      <c r="U27" s="1">
        <v>21.184665679931641</v>
      </c>
      <c r="V27" s="1">
        <v>0.12790189683437347</v>
      </c>
      <c r="W27" s="1">
        <v>59.026561737060547</v>
      </c>
      <c r="X27" s="1">
        <v>299.5877685546875</v>
      </c>
      <c r="Y27" s="1">
        <v>99.970550537109375</v>
      </c>
      <c r="Z27" s="1">
        <v>11.1923828125</v>
      </c>
      <c r="AA27" s="1">
        <v>87.718635559082031</v>
      </c>
      <c r="AB27" s="1">
        <v>29.174310684204102</v>
      </c>
      <c r="AC27" s="1">
        <v>0.1265561431646347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1.1014256196863508</v>
      </c>
      <c r="AL27">
        <f>(U27-T27)/(1000-U27)*AK27</f>
        <v>2.378668662148687E-2</v>
      </c>
      <c r="AM27">
        <f>(P27+273.15)</f>
        <v>298.09029998779295</v>
      </c>
      <c r="AN27">
        <f>(O27+273.15)</f>
        <v>297.98337211608884</v>
      </c>
      <c r="AO27">
        <f>(Y27*AG27+Z27*AH27)*AI27</f>
        <v>15.995287728414951</v>
      </c>
      <c r="AP27">
        <f>((AO27+0.00000010773*(AN27^4-AM27^4))-AL27*44100)/(L27*51.4+0.00000043092*AM27^3)</f>
        <v>-8.5177556539261285</v>
      </c>
      <c r="AQ27">
        <f>0.61365*EXP(17.502*J27/(240.97+J27))</f>
        <v>3.1683778741409001</v>
      </c>
      <c r="AR27">
        <f>AQ27*1000/AA27</f>
        <v>36.119780636656962</v>
      </c>
      <c r="AS27">
        <f>(AR27-U27)</f>
        <v>14.935114956725322</v>
      </c>
      <c r="AT27">
        <f>IF(D27,P27,(O27+P27)/2)</f>
        <v>24.886836051940918</v>
      </c>
      <c r="AU27">
        <f>0.61365*EXP(17.502*AT27/(240.97+AT27))</f>
        <v>3.1582882927628044</v>
      </c>
      <c r="AV27">
        <f>IF(AS27&lt;&gt;0,(1000-(AR27+U27)/2)/AS27*AL27,0)</f>
        <v>1.5470349732934134</v>
      </c>
      <c r="AW27">
        <f>U27*AA27/1000</f>
        <v>1.8582899682189162</v>
      </c>
      <c r="AX27">
        <f>(AU27-AW27)</f>
        <v>1.2999983245438882</v>
      </c>
      <c r="AY27">
        <f>1/(1.6/F27+1.37/N27)</f>
        <v>1.0261334755312472</v>
      </c>
      <c r="AZ27">
        <f>G27*AA27*0.001</f>
        <v>33.985582810616897</v>
      </c>
      <c r="BA27">
        <f>G27/S27</f>
        <v>0.98368141371725493</v>
      </c>
      <c r="BB27">
        <f>(1-AL27*AA27/AQ27/F27)*100</f>
        <v>74.526391120977522</v>
      </c>
      <c r="BC27">
        <f>(S27-E27/(N27/1.35))</f>
        <v>394.81104585105101</v>
      </c>
      <c r="BD27">
        <f>E27*BB27/100/BC27</f>
        <v>-5.0910200124518416E-3</v>
      </c>
    </row>
    <row r="28" spans="1:56" x14ac:dyDescent="0.25">
      <c r="A28" s="1" t="s">
        <v>1</v>
      </c>
      <c r="B28" s="1" t="s">
        <v>27</v>
      </c>
      <c r="K28" s="1">
        <v>2.72</v>
      </c>
    </row>
    <row r="29" spans="1:56" x14ac:dyDescent="0.25">
      <c r="A29" s="1" t="s">
        <v>1</v>
      </c>
      <c r="B29" s="1" t="s">
        <v>26</v>
      </c>
      <c r="K29" s="1">
        <v>2.72</v>
      </c>
    </row>
    <row r="30" spans="1:56" x14ac:dyDescent="0.25">
      <c r="A30" s="1">
        <v>5</v>
      </c>
      <c r="B30" s="1" t="s">
        <v>25</v>
      </c>
      <c r="C30" s="1">
        <v>1241.000000603497</v>
      </c>
      <c r="D30" s="1">
        <v>0</v>
      </c>
      <c r="E30">
        <f>(R30-S30*(1000-T30)/(1000-U30))*AK30</f>
        <v>-2.6597237667546132</v>
      </c>
      <c r="F30">
        <f>IF(AV30&lt;&gt;0,1/(1/AV30-1/N30),0)</f>
        <v>2.6242025216978502</v>
      </c>
      <c r="G30">
        <f>((AY30-AL30/2)*S30-E30)/(AY30+AL30/2)</f>
        <v>387.36796208093472</v>
      </c>
      <c r="H30">
        <f>AL30*1000</f>
        <v>23.784906252083246</v>
      </c>
      <c r="I30">
        <f>(AQ30-AW30)</f>
        <v>1.2984602851203446</v>
      </c>
      <c r="J30">
        <f>(P30+AP30*D30)</f>
        <v>24.882991790771484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24.772809982299805</v>
      </c>
      <c r="P30" s="1">
        <v>24.882991790771484</v>
      </c>
      <c r="Q30" s="1">
        <v>24.899646759033203</v>
      </c>
      <c r="R30" s="1">
        <v>399.85647583007813</v>
      </c>
      <c r="S30" s="1">
        <v>393.76806640625</v>
      </c>
      <c r="T30" s="1">
        <v>5.6610658764839172E-2</v>
      </c>
      <c r="U30" s="1">
        <v>21.193342208862305</v>
      </c>
      <c r="V30" s="1">
        <v>0.15830942988395691</v>
      </c>
      <c r="W30" s="1">
        <v>59.266330718994141</v>
      </c>
      <c r="X30" s="1">
        <v>299.59146118164063</v>
      </c>
      <c r="Y30" s="1">
        <v>150.71121215820313</v>
      </c>
      <c r="Z30" s="1">
        <v>11.126937866210938</v>
      </c>
      <c r="AA30" s="1">
        <v>87.721115112304688</v>
      </c>
      <c r="AB30" s="1">
        <v>29.19377326965332</v>
      </c>
      <c r="AC30" s="1">
        <v>0.12072452157735825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1.1014391955207372</v>
      </c>
      <c r="AL30">
        <f>(U30-T30)/(1000-U30)*AK30</f>
        <v>2.3784906252083245E-2</v>
      </c>
      <c r="AM30">
        <f>(P30+273.15)</f>
        <v>298.03299179077146</v>
      </c>
      <c r="AN30">
        <f>(O30+273.15)</f>
        <v>297.92280998229978</v>
      </c>
      <c r="AO30">
        <f>(Y30*AG30+Z30*AH30)*AI30</f>
        <v>24.113793406327204</v>
      </c>
      <c r="AP30">
        <f>((AO30+0.00000010773*(AN30^4-AM30^4))-AL30*44100)/(L30*51.4+0.00000043092*AM30^3)</f>
        <v>-8.4510031572016864</v>
      </c>
      <c r="AQ30">
        <f>0.61365*EXP(17.502*J30/(240.97+J30))</f>
        <v>3.1575638966384205</v>
      </c>
      <c r="AR30">
        <f>AQ30*1000/AA30</f>
        <v>35.995482873148148</v>
      </c>
      <c r="AS30">
        <f>(AR30-U30)</f>
        <v>14.802140664285844</v>
      </c>
      <c r="AT30">
        <f>IF(D30,P30,(O30+P30)/2)</f>
        <v>24.827900886535645</v>
      </c>
      <c r="AU30">
        <f>0.61365*EXP(17.502*AT30/(240.97+AT30))</f>
        <v>3.147198741349948</v>
      </c>
      <c r="AV30">
        <f>IF(AS30&lt;&gt;0,(1000-(AR30+U30)/2)/AS30*AL30,0)</f>
        <v>1.5609087465442466</v>
      </c>
      <c r="AW30">
        <f>U30*AA30/1000</f>
        <v>1.8591036115180759</v>
      </c>
      <c r="AX30">
        <f>(AU30-AW30)</f>
        <v>1.2880951298318721</v>
      </c>
      <c r="AY30">
        <f>1/(1.6/F30+1.37/N30)</f>
        <v>1.0359049634343156</v>
      </c>
      <c r="AZ30">
        <f>G30*AA30*0.001</f>
        <v>33.980349592520554</v>
      </c>
      <c r="BA30">
        <f>G30/S30</f>
        <v>0.98374651255058276</v>
      </c>
      <c r="BB30">
        <f>(1-AL30*AA30/AQ30/F30)*100</f>
        <v>74.819978790625584</v>
      </c>
      <c r="BC30">
        <f>(S30-E30/(N30/1.35))</f>
        <v>394.70013679571809</v>
      </c>
      <c r="BD30">
        <f>E30*BB30/100/BC30</f>
        <v>-5.0418142094665165E-3</v>
      </c>
    </row>
    <row r="31" spans="1:56" x14ac:dyDescent="0.25">
      <c r="A31" s="1" t="s">
        <v>1</v>
      </c>
      <c r="B31" s="1" t="s">
        <v>24</v>
      </c>
      <c r="K31" s="1">
        <v>2.72</v>
      </c>
    </row>
    <row r="32" spans="1:56" x14ac:dyDescent="0.25">
      <c r="A32" s="1" t="s">
        <v>1</v>
      </c>
      <c r="B32" s="1" t="s">
        <v>23</v>
      </c>
      <c r="K32" s="1">
        <v>2.72</v>
      </c>
    </row>
    <row r="33" spans="1:56" x14ac:dyDescent="0.25">
      <c r="A33" s="1">
        <v>6</v>
      </c>
      <c r="B33" s="1" t="s">
        <v>22</v>
      </c>
      <c r="C33" s="1">
        <v>1447.5000005923212</v>
      </c>
      <c r="D33" s="1">
        <v>0</v>
      </c>
      <c r="E33">
        <f>(R33-S33*(1000-T33)/(1000-U33))*AK33</f>
        <v>-2.7514606916792776</v>
      </c>
      <c r="F33">
        <f>IF(AV33&lt;&gt;0,1/(1/AV33-1/N33),0)</f>
        <v>2.7670250887943144</v>
      </c>
      <c r="G33">
        <f>((AY33-AL33/2)*S33-E33)/(AY33+AL33/2)</f>
        <v>387.73418224529439</v>
      </c>
      <c r="H33">
        <f>AL33*1000</f>
        <v>24.010277398189412</v>
      </c>
      <c r="I33">
        <f>(AQ33-AW33)</f>
        <v>1.2703601397408615</v>
      </c>
      <c r="J33">
        <f>(P33+AP33*D33)</f>
        <v>24.828351974487305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24.731393814086914</v>
      </c>
      <c r="P33" s="1">
        <v>24.828351974487305</v>
      </c>
      <c r="Q33" s="1">
        <v>24.855056762695313</v>
      </c>
      <c r="R33" s="1">
        <v>400.016845703125</v>
      </c>
      <c r="S33" s="1">
        <v>393.92807006835938</v>
      </c>
      <c r="T33" s="1">
        <v>6.7065402865409851E-2</v>
      </c>
      <c r="U33" s="1">
        <v>21.398193359375</v>
      </c>
      <c r="V33" s="1">
        <v>0.18799518048763275</v>
      </c>
      <c r="W33" s="1">
        <v>59.98260498046875</v>
      </c>
      <c r="X33" s="1">
        <v>299.61135864257813</v>
      </c>
      <c r="Y33" s="1">
        <v>300.46832275390625</v>
      </c>
      <c r="Z33" s="1">
        <v>11.073447227478027</v>
      </c>
      <c r="AA33" s="1">
        <v>87.714103698730469</v>
      </c>
      <c r="AB33" s="1">
        <v>29.243841171264648</v>
      </c>
      <c r="AC33" s="1">
        <v>0.11293672025203705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1.1015123479506546</v>
      </c>
      <c r="AL33">
        <f>(U33-T33)/(1000-U33)*AK33</f>
        <v>2.4010277398189412E-2</v>
      </c>
      <c r="AM33">
        <f>(P33+273.15)</f>
        <v>297.97835197448728</v>
      </c>
      <c r="AN33">
        <f>(O33+273.15)</f>
        <v>297.88139381408689</v>
      </c>
      <c r="AO33">
        <f>(Y33*AG33+Z33*AH33)*AI33</f>
        <v>48.074930566066541</v>
      </c>
      <c r="AP33">
        <f>((AO33+0.00000010773*(AN33^4-AM33^4))-AL33*44100)/(L33*51.4+0.00000043092*AM33^3)</f>
        <v>-8.3346947524332755</v>
      </c>
      <c r="AQ33">
        <f>0.61365*EXP(17.502*J33/(240.97+J33))</f>
        <v>3.1472834910305658</v>
      </c>
      <c r="AR33">
        <f>AQ33*1000/AA33</f>
        <v>35.881156602140805</v>
      </c>
      <c r="AS33">
        <f>(AR33-U33)</f>
        <v>14.482963242765805</v>
      </c>
      <c r="AT33">
        <f>IF(D33,P33,(O33+P33)/2)</f>
        <v>24.779872894287109</v>
      </c>
      <c r="AU33">
        <f>0.61365*EXP(17.502*AT33/(240.97+AT33))</f>
        <v>3.1381867223169073</v>
      </c>
      <c r="AV33">
        <f>IF(AS33&lt;&gt;0,(1000-(AR33+U33)/2)/AS33*AL33,0)</f>
        <v>1.6103493785332232</v>
      </c>
      <c r="AW33">
        <f>U33*AA33/1000</f>
        <v>1.8769233512897043</v>
      </c>
      <c r="AX33">
        <f>(AU33-AW33)</f>
        <v>1.261263371027203</v>
      </c>
      <c r="AY33">
        <f>1/(1.6/F33+1.37/N33)</f>
        <v>1.0708142046897555</v>
      </c>
      <c r="AZ33">
        <f>G33*AA33*0.001</f>
        <v>34.009756269006211</v>
      </c>
      <c r="BA33">
        <f>G33/S33</f>
        <v>0.98427660201521017</v>
      </c>
      <c r="BB33">
        <f>(1-AL33*AA33/AQ33/F33)*100</f>
        <v>75.816583982089242</v>
      </c>
      <c r="BC33">
        <f>(S33-E33/(N33/1.35))</f>
        <v>394.89228863517275</v>
      </c>
      <c r="BD33">
        <f>E33*BB33/100/BC33</f>
        <v>-5.2826139331589601E-3</v>
      </c>
    </row>
    <row r="34" spans="1:56" x14ac:dyDescent="0.25">
      <c r="A34" s="1" t="s">
        <v>1</v>
      </c>
      <c r="B34" s="1" t="s">
        <v>21</v>
      </c>
      <c r="K34" s="1">
        <v>2.72</v>
      </c>
    </row>
    <row r="35" spans="1:56" x14ac:dyDescent="0.25">
      <c r="A35" s="1" t="s">
        <v>1</v>
      </c>
      <c r="B35" s="1" t="s">
        <v>20</v>
      </c>
      <c r="K35" s="1">
        <v>2.72</v>
      </c>
    </row>
    <row r="36" spans="1:56" x14ac:dyDescent="0.25">
      <c r="A36" s="1">
        <v>7</v>
      </c>
      <c r="B36" s="1" t="s">
        <v>19</v>
      </c>
      <c r="C36" s="1">
        <v>1654.5000005923212</v>
      </c>
      <c r="D36" s="1">
        <v>0</v>
      </c>
      <c r="E36">
        <f>(R36-S36*(1000-T36)/(1000-U36))*AK36</f>
        <v>-2.6916091869910455</v>
      </c>
      <c r="F36">
        <f>IF(AV36&lt;&gt;0,1/(1/AV36-1/N36),0)</f>
        <v>2.9976042350725747</v>
      </c>
      <c r="G36">
        <f>((AY36-AL36/2)*S36-E36)/(AY36+AL36/2)</f>
        <v>387.67392260078321</v>
      </c>
      <c r="H36">
        <f>AL36*1000</f>
        <v>24.396660576641402</v>
      </c>
      <c r="I36">
        <f>(AQ36-AW36)</f>
        <v>1.2329150102005615</v>
      </c>
      <c r="J36">
        <f>(P36+AP36*D36)</f>
        <v>24.792226791381836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24.716089248657227</v>
      </c>
      <c r="P36" s="1">
        <v>24.792226791381836</v>
      </c>
      <c r="Q36" s="1">
        <v>24.833066940307617</v>
      </c>
      <c r="R36" s="1">
        <v>400.03555297851563</v>
      </c>
      <c r="S36" s="1">
        <v>393.75784301757813</v>
      </c>
      <c r="T36" s="1">
        <v>7.9269528388977051E-2</v>
      </c>
      <c r="U36" s="1">
        <v>21.746601104736328</v>
      </c>
      <c r="V36" s="1">
        <v>0.22242072224617004</v>
      </c>
      <c r="W36" s="1">
        <v>61.018337249755859</v>
      </c>
      <c r="X36" s="1">
        <v>299.60235595703125</v>
      </c>
      <c r="Y36" s="1">
        <v>499.56375122070313</v>
      </c>
      <c r="Z36" s="1">
        <v>11.109992027282715</v>
      </c>
      <c r="AA36" s="1">
        <v>87.718887329101563</v>
      </c>
      <c r="AB36" s="1">
        <v>29.404645919799805</v>
      </c>
      <c r="AC36" s="1">
        <v>0.10340951383113861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1.1014792498420265</v>
      </c>
      <c r="AL36">
        <f>(U36-T36)/(1000-U36)*AK36</f>
        <v>2.4396660576641402E-2</v>
      </c>
      <c r="AM36">
        <f>(P36+273.15)</f>
        <v>297.94222679138181</v>
      </c>
      <c r="AN36">
        <f>(O36+273.15)</f>
        <v>297.8660892486572</v>
      </c>
      <c r="AO36">
        <f>(Y36*AG36+Z36*AH36)*AI36</f>
        <v>79.930198408733304</v>
      </c>
      <c r="AP36">
        <f>((AO36+0.00000010773*(AN36^4-AM36^4))-AL36*44100)/(L36*51.4+0.00000043092*AM36^3)</f>
        <v>-8.210984259508388</v>
      </c>
      <c r="AQ36">
        <f>0.61365*EXP(17.502*J36/(240.97+J36))</f>
        <v>3.1405026622978429</v>
      </c>
      <c r="AR36">
        <f>AQ36*1000/AA36</f>
        <v>35.801898062333855</v>
      </c>
      <c r="AS36">
        <f>(AR36-U36)</f>
        <v>14.055296957597527</v>
      </c>
      <c r="AT36">
        <f>IF(D36,P36,(O36+P36)/2)</f>
        <v>24.754158020019531</v>
      </c>
      <c r="AU36">
        <f>0.61365*EXP(17.502*AT36/(240.97+AT36))</f>
        <v>3.1333708353108736</v>
      </c>
      <c r="AV36">
        <f>IF(AS36&lt;&gt;0,(1000-(AR36+U36)/2)/AS36*AL36,0)</f>
        <v>1.6858174571257487</v>
      </c>
      <c r="AW36">
        <f>U36*AA36/1000</f>
        <v>1.9075876520972814</v>
      </c>
      <c r="AX36">
        <f>(AU36-AW36)</f>
        <v>1.2257831832135921</v>
      </c>
      <c r="AY36">
        <f>1/(1.6/F36+1.37/N36)</f>
        <v>1.1243660533302888</v>
      </c>
      <c r="AZ36">
        <f>G36*AA36*0.001</f>
        <v>34.006325137048947</v>
      </c>
      <c r="BA36">
        <f>G36/S36</f>
        <v>0.98454908130801777</v>
      </c>
      <c r="BB36">
        <f>(1-AL36*AA36/AQ36/F36)*100</f>
        <v>77.267351400111878</v>
      </c>
      <c r="BC36">
        <f>(S36-E36/(N36/1.35))</f>
        <v>394.70108729526333</v>
      </c>
      <c r="BD36">
        <f>E36*BB36/100/BC36</f>
        <v>-5.2691395989854012E-3</v>
      </c>
    </row>
    <row r="37" spans="1:56" x14ac:dyDescent="0.25">
      <c r="A37" s="1" t="s">
        <v>1</v>
      </c>
      <c r="B37" s="1" t="s">
        <v>18</v>
      </c>
      <c r="K37" s="1">
        <v>2.72</v>
      </c>
    </row>
    <row r="38" spans="1:56" x14ac:dyDescent="0.25">
      <c r="A38" s="1" t="s">
        <v>1</v>
      </c>
      <c r="B38" s="1" t="s">
        <v>17</v>
      </c>
      <c r="K38" s="1">
        <v>2.72</v>
      </c>
    </row>
    <row r="39" spans="1:56" x14ac:dyDescent="0.25">
      <c r="A39" s="1">
        <v>8</v>
      </c>
      <c r="B39" s="1" t="s">
        <v>16</v>
      </c>
      <c r="C39" s="1">
        <v>1861.5000005923212</v>
      </c>
      <c r="D39" s="1">
        <v>0</v>
      </c>
      <c r="E39">
        <f>(R39-S39*(1000-T39)/(1000-U39))*AK39</f>
        <v>-2.8609793463920568</v>
      </c>
      <c r="F39">
        <f>IF(AV39&lt;&gt;0,1/(1/AV39-1/N39),0)</f>
        <v>3.3493732940672691</v>
      </c>
      <c r="G39">
        <f>((AY39-AL39/2)*S39-E39)/(AY39+AL39/2)</f>
        <v>388.02015992017243</v>
      </c>
      <c r="H39">
        <f>AL39*1000</f>
        <v>24.974893428533708</v>
      </c>
      <c r="I39">
        <f>(AQ39-AW39)</f>
        <v>1.1872450856495302</v>
      </c>
      <c r="J39">
        <f>(P39+AP39*D39)</f>
        <v>24.788232803344727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24.740106582641602</v>
      </c>
      <c r="P39" s="1">
        <v>24.788232803344727</v>
      </c>
      <c r="Q39" s="1">
        <v>24.838081359863281</v>
      </c>
      <c r="R39" s="1">
        <v>400.10150146484375</v>
      </c>
      <c r="S39" s="1">
        <v>393.771484375</v>
      </c>
      <c r="T39" s="1">
        <v>9.3405269086360931E-2</v>
      </c>
      <c r="U39" s="1">
        <v>22.25935173034668</v>
      </c>
      <c r="V39" s="1">
        <v>0.26170051097869873</v>
      </c>
      <c r="W39" s="1">
        <v>62.365684509277344</v>
      </c>
      <c r="X39" s="1">
        <v>299.64700317382813</v>
      </c>
      <c r="Y39" s="1">
        <v>749.88653564453125</v>
      </c>
      <c r="Z39" s="1">
        <v>11.259182929992676</v>
      </c>
      <c r="AA39" s="1">
        <v>87.716331481933594</v>
      </c>
      <c r="AB39" s="1">
        <v>29.576019287109375</v>
      </c>
      <c r="AC39" s="1">
        <v>9.1988116502761841E-2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1.1016433940214267</v>
      </c>
      <c r="AL39">
        <f>(U39-T39)/(1000-U39)*AK39</f>
        <v>2.4974893428533707E-2</v>
      </c>
      <c r="AM39">
        <f>(P39+273.15)</f>
        <v>297.9382328033447</v>
      </c>
      <c r="AN39">
        <f>(O39+273.15)</f>
        <v>297.89010658264158</v>
      </c>
      <c r="AO39">
        <f>(Y39*AG39+Z39*AH39)*AI39</f>
        <v>119.98184302132177</v>
      </c>
      <c r="AP39">
        <f>((AO39+0.00000010773*(AN39^4-AM39^4))-AL39*44100)/(L39*51.4+0.00000043092*AM39^3)</f>
        <v>-8.0885238620051165</v>
      </c>
      <c r="AQ39">
        <f>0.61365*EXP(17.502*J39/(240.97+J39))</f>
        <v>3.1397537606015717</v>
      </c>
      <c r="AR39">
        <f>AQ39*1000/AA39</f>
        <v>35.79440347717059</v>
      </c>
      <c r="AS39">
        <f>(AR39-U39)</f>
        <v>13.53505174682391</v>
      </c>
      <c r="AT39">
        <f>IF(D39,P39,(O39+P39)/2)</f>
        <v>24.764169692993164</v>
      </c>
      <c r="AU39">
        <f>0.61365*EXP(17.502*AT39/(240.97+AT39))</f>
        <v>3.1352450551088547</v>
      </c>
      <c r="AV39">
        <f>IF(AS39&lt;&gt;0,(1000-(AR39+U39)/2)/AS39*AL39,0)</f>
        <v>1.7916407493238549</v>
      </c>
      <c r="AW39">
        <f>U39*AA39/1000</f>
        <v>1.9525086749520415</v>
      </c>
      <c r="AX39">
        <f>(AU39-AW39)</f>
        <v>1.1827363801568131</v>
      </c>
      <c r="AY39">
        <f>1/(1.6/F39+1.37/N39)</f>
        <v>1.2000022268974708</v>
      </c>
      <c r="AZ39">
        <f>G39*AA39*0.001</f>
        <v>34.035704969230729</v>
      </c>
      <c r="BA39">
        <f>G39/S39</f>
        <v>0.98539425864227792</v>
      </c>
      <c r="BB39">
        <f>(1-AL39*AA39/AQ39/F39)*100</f>
        <v>79.168288069349941</v>
      </c>
      <c r="BC39">
        <f>(S39-E39/(N39/1.35))</f>
        <v>394.77408252710268</v>
      </c>
      <c r="BD39">
        <f>E39*BB39/100/BC39</f>
        <v>-5.7374292558852796E-3</v>
      </c>
    </row>
    <row r="40" spans="1:56" x14ac:dyDescent="0.25">
      <c r="A40" s="1" t="s">
        <v>1</v>
      </c>
      <c r="B40" s="1" t="s">
        <v>15</v>
      </c>
      <c r="K40" s="1">
        <v>2.72</v>
      </c>
    </row>
    <row r="41" spans="1:56" x14ac:dyDescent="0.25">
      <c r="A41" s="1" t="s">
        <v>1</v>
      </c>
      <c r="B41" s="1" t="s">
        <v>14</v>
      </c>
      <c r="K41" s="1">
        <v>2.72</v>
      </c>
    </row>
    <row r="42" spans="1:56" x14ac:dyDescent="0.25">
      <c r="A42" s="1">
        <v>9</v>
      </c>
      <c r="B42" s="1" t="s">
        <v>13</v>
      </c>
      <c r="C42" s="1">
        <v>2069.0000005811453</v>
      </c>
      <c r="D42" s="1">
        <v>0</v>
      </c>
      <c r="E42">
        <f>(R42-S42*(1000-T42)/(1000-U42))*AK42</f>
        <v>-3.018579463830124</v>
      </c>
      <c r="F42">
        <f>IF(AV42&lt;&gt;0,1/(1/AV42-1/N42),0)</f>
        <v>3.7977796669401869</v>
      </c>
      <c r="G42">
        <f>((AY42-AL42/2)*S42-E42)/(AY42+AL42/2)</f>
        <v>388.06983409736915</v>
      </c>
      <c r="H42">
        <f>AL42*1000</f>
        <v>25.602237753562562</v>
      </c>
      <c r="I42">
        <f>(AQ42-AW42)</f>
        <v>1.139838669743078</v>
      </c>
      <c r="J42">
        <f>(P42+AP42*D42)</f>
        <v>24.797002792358398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24.782072067260742</v>
      </c>
      <c r="P42" s="1">
        <v>24.797002792358398</v>
      </c>
      <c r="Q42" s="1">
        <v>24.861967086791992</v>
      </c>
      <c r="R42" s="1">
        <v>399.90292358398438</v>
      </c>
      <c r="S42" s="1">
        <v>393.49774169921875</v>
      </c>
      <c r="T42" s="1">
        <v>0.10801544785499573</v>
      </c>
      <c r="U42" s="1">
        <v>22.818975448608398</v>
      </c>
      <c r="V42" s="1">
        <v>0.30187177658081055</v>
      </c>
      <c r="W42" s="1">
        <v>63.772396087646484</v>
      </c>
      <c r="X42" s="1">
        <v>299.6307373046875</v>
      </c>
      <c r="Y42" s="1">
        <v>1000.073974609375</v>
      </c>
      <c r="Z42" s="1">
        <v>11.06154727935791</v>
      </c>
      <c r="AA42" s="1">
        <v>87.714706420898438</v>
      </c>
      <c r="AB42" s="1">
        <v>29.774467468261719</v>
      </c>
      <c r="AC42" s="1">
        <v>7.1638330817222595E-2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1.1015835930319391</v>
      </c>
      <c r="AL42">
        <f>(U42-T42)/(1000-U42)*AK42</f>
        <v>2.5602237753562563E-2</v>
      </c>
      <c r="AM42">
        <f>(P42+273.15)</f>
        <v>297.94700279235838</v>
      </c>
      <c r="AN42">
        <f>(O42+273.15)</f>
        <v>297.93207206726072</v>
      </c>
      <c r="AO42">
        <f>(Y42*AG42+Z42*AH42)*AI42</f>
        <v>160.01183236095676</v>
      </c>
      <c r="AP42">
        <f>((AO42+0.00000010773*(AN42^4-AM42^4))-AL42*44100)/(L42*51.4+0.00000043092*AM42^3)</f>
        <v>-7.9834978505566569</v>
      </c>
      <c r="AQ42">
        <f>0.61365*EXP(17.502*J42/(240.97+J42))</f>
        <v>3.1413984020434529</v>
      </c>
      <c r="AR42">
        <f>AQ42*1000/AA42</f>
        <v>35.813816522049031</v>
      </c>
      <c r="AS42">
        <f>(AR42-U42)</f>
        <v>12.994841073440632</v>
      </c>
      <c r="AT42">
        <f>IF(D42,P42,(O42+P42)/2)</f>
        <v>24.78953742980957</v>
      </c>
      <c r="AU42">
        <f>0.61365*EXP(17.502*AT42/(240.97+AT42))</f>
        <v>3.1399983703499834</v>
      </c>
      <c r="AV42">
        <f>IF(AS42&lt;&gt;0,(1000-(AR42+U42)/2)/AS42*AL42,0)</f>
        <v>1.9124260368417598</v>
      </c>
      <c r="AW42">
        <f>U42*AA42/1000</f>
        <v>2.0015597323003749</v>
      </c>
      <c r="AX42">
        <f>(AU42-AW42)</f>
        <v>1.1384386380496085</v>
      </c>
      <c r="AY42">
        <f>1/(1.6/F42+1.37/N42)</f>
        <v>1.2871184435415202</v>
      </c>
      <c r="AZ42">
        <f>G42*AA42*0.001</f>
        <v>34.039431568657498</v>
      </c>
      <c r="BA42">
        <f>G42/S42</f>
        <v>0.9862060006280835</v>
      </c>
      <c r="BB42">
        <f>(1-AL42*AA42/AQ42/F42)*100</f>
        <v>81.176622285470557</v>
      </c>
      <c r="BC42">
        <f>(S42-E42/(N42/1.35))</f>
        <v>394.55556904642691</v>
      </c>
      <c r="BD42">
        <f>E42*BB42/100/BC42</f>
        <v>-6.2104834958034228E-3</v>
      </c>
    </row>
    <row r="43" spans="1:56" x14ac:dyDescent="0.25">
      <c r="A43" s="1" t="s">
        <v>1</v>
      </c>
      <c r="B43" s="1" t="s">
        <v>12</v>
      </c>
      <c r="K43" s="1">
        <v>2.72</v>
      </c>
    </row>
    <row r="44" spans="1:56" x14ac:dyDescent="0.25">
      <c r="A44" s="1" t="s">
        <v>1</v>
      </c>
      <c r="B44" s="1" t="s">
        <v>11</v>
      </c>
      <c r="K44" s="1">
        <v>2.72</v>
      </c>
    </row>
    <row r="45" spans="1:56" x14ac:dyDescent="0.25">
      <c r="A45" s="1">
        <v>10</v>
      </c>
      <c r="B45" s="1" t="s">
        <v>10</v>
      </c>
      <c r="C45" s="1">
        <v>2276.0000005811453</v>
      </c>
      <c r="D45" s="1">
        <v>0</v>
      </c>
      <c r="E45">
        <f>(R45-S45*(1000-T45)/(1000-U45))*AK45</f>
        <v>-3.1906570175389528</v>
      </c>
      <c r="F45">
        <f>IF(AV45&lt;&gt;0,1/(1/AV45-1/N45),0)</f>
        <v>4.3446434798786635</v>
      </c>
      <c r="G45">
        <f>((AY45-AL45/2)*S45-E45)/(AY45+AL45/2)</f>
        <v>388.39911635150094</v>
      </c>
      <c r="H45">
        <f>AL45*1000</f>
        <v>26.254087488905363</v>
      </c>
      <c r="I45">
        <f>(AQ45-AW45)</f>
        <v>1.0942875060181345</v>
      </c>
      <c r="J45">
        <f>(P45+AP45*D45)</f>
        <v>24.824287414550781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24.844154357910156</v>
      </c>
      <c r="P45" s="1">
        <v>24.824287414550781</v>
      </c>
      <c r="Q45" s="1">
        <v>24.904552459716797</v>
      </c>
      <c r="R45" s="1">
        <v>400.0023193359375</v>
      </c>
      <c r="S45" s="1">
        <v>393.51971435546875</v>
      </c>
      <c r="T45" s="1">
        <v>0.12299621850252151</v>
      </c>
      <c r="U45" s="1">
        <v>23.399297714233398</v>
      </c>
      <c r="V45" s="1">
        <v>0.3424285352230072</v>
      </c>
      <c r="W45" s="1">
        <v>65.144989013671875</v>
      </c>
      <c r="X45" s="1">
        <v>299.61868286132813</v>
      </c>
      <c r="Y45" s="1">
        <v>1250.258544921875</v>
      </c>
      <c r="Z45" s="1">
        <v>11.178058624267578</v>
      </c>
      <c r="AA45" s="1">
        <v>87.704872131347656</v>
      </c>
      <c r="AB45" s="1">
        <v>30.154182434082031</v>
      </c>
      <c r="AC45" s="1">
        <v>5.9796079993247986E-2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1.1015392752254709</v>
      </c>
      <c r="AL45">
        <f>(U45-T45)/(1000-U45)*AK45</f>
        <v>2.6254087488905363E-2</v>
      </c>
      <c r="AM45">
        <f>(P45+273.15)</f>
        <v>297.97428741455076</v>
      </c>
      <c r="AN45">
        <f>(O45+273.15)</f>
        <v>297.99415435791013</v>
      </c>
      <c r="AO45">
        <f>(Y45*AG45+Z45*AH45)*AI45</f>
        <v>200.04136271622701</v>
      </c>
      <c r="AP45">
        <f>((AO45+0.00000010773*(AN45^4-AM45^4))-AL45*44100)/(L45*51.4+0.00000043092*AM45^3)</f>
        <v>-7.887088528317773</v>
      </c>
      <c r="AQ45">
        <f>0.61365*EXP(17.502*J45/(240.97+J45))</f>
        <v>3.14651992000831</v>
      </c>
      <c r="AR45">
        <f>AQ45*1000/AA45</f>
        <v>35.87622721000097</v>
      </c>
      <c r="AS45">
        <f>(AR45-U45)</f>
        <v>12.476929495767571</v>
      </c>
      <c r="AT45">
        <f>IF(D45,P45,(O45+P45)/2)</f>
        <v>24.834220886230469</v>
      </c>
      <c r="AU45">
        <f>0.61365*EXP(17.502*AT45/(240.97+AT45))</f>
        <v>3.1483863145532838</v>
      </c>
      <c r="AV45">
        <f>IF(AS45&lt;&gt;0,(1000-(AR45+U45)/2)/AS45*AL45,0)</f>
        <v>2.0418465207238299</v>
      </c>
      <c r="AW45">
        <f>U45*AA45/1000</f>
        <v>2.0522324139901755</v>
      </c>
      <c r="AX45">
        <f>(AU45-AW45)</f>
        <v>1.0961539005631082</v>
      </c>
      <c r="AY45">
        <f>1/(1.6/F45+1.37/N45)</f>
        <v>1.3814061701937199</v>
      </c>
      <c r="AZ45">
        <f>G45*AA45*0.001</f>
        <v>34.064494835536813</v>
      </c>
      <c r="BA45">
        <f>G45/S45</f>
        <v>0.98698769637918993</v>
      </c>
      <c r="BB45">
        <f>(1-AL45*AA45/AQ45/F45)*100</f>
        <v>83.156357381429231</v>
      </c>
      <c r="BC45">
        <f>(S45-E45/(N45/1.35))</f>
        <v>394.63784435309077</v>
      </c>
      <c r="BD45">
        <f>E45*BB45/100/BC45</f>
        <v>-6.7232126626620191E-3</v>
      </c>
    </row>
    <row r="46" spans="1:56" x14ac:dyDescent="0.25">
      <c r="A46" s="1" t="s">
        <v>1</v>
      </c>
      <c r="B46" s="1" t="s">
        <v>9</v>
      </c>
      <c r="K46" s="1">
        <v>2.72</v>
      </c>
    </row>
    <row r="47" spans="1:56" x14ac:dyDescent="0.25">
      <c r="A47" s="1" t="s">
        <v>1</v>
      </c>
      <c r="B47" s="1" t="s">
        <v>8</v>
      </c>
      <c r="K47" s="1">
        <v>2.72</v>
      </c>
    </row>
    <row r="48" spans="1:56" x14ac:dyDescent="0.25">
      <c r="A48" s="1">
        <v>11</v>
      </c>
      <c r="B48" s="1" t="s">
        <v>7</v>
      </c>
      <c r="C48" s="1">
        <v>2484.5000005699694</v>
      </c>
      <c r="D48" s="1">
        <v>0</v>
      </c>
      <c r="E48">
        <f>(R48-S48*(1000-T48)/(1000-U48))*AK48</f>
        <v>-3.2614644040301237</v>
      </c>
      <c r="F48">
        <f>IF(AV48&lt;&gt;0,1/(1/AV48-1/N48),0)</f>
        <v>5.3656249251454744</v>
      </c>
      <c r="G48">
        <f>((AY48-AL48/2)*S48-E48)/(AY48+AL48/2)</f>
        <v>388.33405520909918</v>
      </c>
      <c r="H48">
        <f>AL48*1000</f>
        <v>27.164477212223645</v>
      </c>
      <c r="I48">
        <f>(AQ48-AW48)</f>
        <v>1.03051121582121</v>
      </c>
      <c r="J48">
        <f>(P48+AP48*D48)</f>
        <v>24.860565185546875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24.926902770996094</v>
      </c>
      <c r="P48" s="1">
        <v>24.860565185546875</v>
      </c>
      <c r="Q48" s="1">
        <v>24.962844848632813</v>
      </c>
      <c r="R48" s="1">
        <v>399.87612915039063</v>
      </c>
      <c r="S48" s="1">
        <v>393.14144897460938</v>
      </c>
      <c r="T48" s="1">
        <v>0.13907240331172943</v>
      </c>
      <c r="U48" s="1">
        <v>24.204267501831055</v>
      </c>
      <c r="V48" s="1">
        <v>0.38527801632881165</v>
      </c>
      <c r="W48" s="1">
        <v>67.0540771484375</v>
      </c>
      <c r="X48" s="1">
        <v>299.59860229492188</v>
      </c>
      <c r="Y48" s="1">
        <v>1599.9967041015625</v>
      </c>
      <c r="Z48" s="1">
        <v>11.05370044708252</v>
      </c>
      <c r="AA48" s="1">
        <v>87.704765319824219</v>
      </c>
      <c r="AB48" s="1">
        <v>30.440776824951172</v>
      </c>
      <c r="AC48" s="1">
        <v>3.8643203675746918E-2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1.1014654496136831</v>
      </c>
      <c r="AL48">
        <f>(U48-T48)/(1000-U48)*AK48</f>
        <v>2.7164477212223644E-2</v>
      </c>
      <c r="AM48">
        <f>(P48+273.15)</f>
        <v>298.01056518554685</v>
      </c>
      <c r="AN48">
        <f>(O48+273.15)</f>
        <v>298.07690277099607</v>
      </c>
      <c r="AO48">
        <f>(Y48*AG48+Z48*AH48)*AI48</f>
        <v>255.99946693421589</v>
      </c>
      <c r="AP48">
        <f>((AO48+0.00000010773*(AN48^4-AM48^4))-AL48*44100)/(L48*51.4+0.00000043092*AM48^3)</f>
        <v>-7.752230690563251</v>
      </c>
      <c r="AQ48">
        <f>0.61365*EXP(17.502*J48/(240.97+J48))</f>
        <v>3.1533408168075505</v>
      </c>
      <c r="AR48">
        <f>AQ48*1000/AA48</f>
        <v>35.954042010243995</v>
      </c>
      <c r="AS48">
        <f>(AR48-U48)</f>
        <v>11.749774508412941</v>
      </c>
      <c r="AT48">
        <f>IF(D48,P48,(O48+P48)/2)</f>
        <v>24.893733978271484</v>
      </c>
      <c r="AU48">
        <f>0.61365*EXP(17.502*AT48/(240.97+AT48))</f>
        <v>3.159588472596536</v>
      </c>
      <c r="AV48">
        <f>IF(AS48&lt;&gt;0,(1000-(AR48+U48)/2)/AS48*AL48,0)</f>
        <v>2.242374326369017</v>
      </c>
      <c r="AW48">
        <f>U48*AA48/1000</f>
        <v>2.1228296009863405</v>
      </c>
      <c r="AX48">
        <f>(AU48-AW48)</f>
        <v>1.0367588716101954</v>
      </c>
      <c r="AY48">
        <f>1/(1.6/F48+1.37/N48)</f>
        <v>1.5294612252017588</v>
      </c>
      <c r="AZ48">
        <f>G48*AA48*0.001</f>
        <v>34.0587471778097</v>
      </c>
      <c r="BA48">
        <f>G48/S48</f>
        <v>0.98777184705899412</v>
      </c>
      <c r="BB48">
        <f>(1-AL48*AA48/AQ48/F48)*100</f>
        <v>85.919005819000247</v>
      </c>
      <c r="BC48">
        <f>(S48-E48/(N48/1.35))</f>
        <v>394.28439262736697</v>
      </c>
      <c r="BD48">
        <f>E48*BB48/100/BC48</f>
        <v>-7.10709793103985E-3</v>
      </c>
    </row>
    <row r="49" spans="1:56" x14ac:dyDescent="0.25">
      <c r="A49" s="1" t="s">
        <v>1</v>
      </c>
      <c r="B49" s="1" t="s">
        <v>6</v>
      </c>
      <c r="K49" s="1">
        <v>2.72</v>
      </c>
    </row>
    <row r="50" spans="1:56" x14ac:dyDescent="0.25">
      <c r="A50" s="1" t="s">
        <v>1</v>
      </c>
      <c r="B50" s="1" t="s">
        <v>0</v>
      </c>
      <c r="K50" s="1">
        <v>2.72</v>
      </c>
    </row>
    <row r="51" spans="1:56" x14ac:dyDescent="0.25">
      <c r="A51" s="1">
        <v>12</v>
      </c>
      <c r="B51" s="1" t="s">
        <v>5</v>
      </c>
      <c r="C51" s="1">
        <v>2692.5000005699694</v>
      </c>
      <c r="D51" s="1">
        <v>0</v>
      </c>
      <c r="E51">
        <f>(R51-S51*(1000-T51)/(1000-U51))*AK51</f>
        <v>-3.3730153412079371</v>
      </c>
      <c r="F51">
        <f>IF(AV51&lt;&gt;0,1/(1/AV51-1/N51),0)</f>
        <v>7.0370007409939515</v>
      </c>
      <c r="G51">
        <f>((AY51-AL51/2)*S51-E51)/(AY51+AL51/2)</f>
        <v>388.54686669256148</v>
      </c>
      <c r="H51">
        <f>AL51*1000</f>
        <v>28.207902877143034</v>
      </c>
      <c r="I51">
        <f>(AQ51-AW51)</f>
        <v>0.96328685073287401</v>
      </c>
      <c r="J51">
        <f>(P51+AP51*D51)</f>
        <v>24.928470611572266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25.041845321655273</v>
      </c>
      <c r="P51" s="1">
        <v>24.928470611572266</v>
      </c>
      <c r="Q51" s="1">
        <v>25.049453735351563</v>
      </c>
      <c r="R51" s="1">
        <v>400.00830078125</v>
      </c>
      <c r="S51" s="1">
        <v>393.00680541992188</v>
      </c>
      <c r="T51" s="1">
        <v>0.15534448623657227</v>
      </c>
      <c r="U51" s="1">
        <v>25.118345260620117</v>
      </c>
      <c r="V51" s="1">
        <v>0.42739024758338928</v>
      </c>
      <c r="W51" s="1">
        <v>69.106643676757813</v>
      </c>
      <c r="X51" s="1">
        <v>299.63656616210938</v>
      </c>
      <c r="Y51" s="1">
        <v>1999.758056640625</v>
      </c>
      <c r="Z51" s="1">
        <v>10.581028938293457</v>
      </c>
      <c r="AA51" s="1">
        <v>87.6990966796875</v>
      </c>
      <c r="AB51" s="1">
        <v>30.796564102172852</v>
      </c>
      <c r="AC51" s="1">
        <v>1.1738620698451996E-2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1.1016050226548137</v>
      </c>
      <c r="AL51">
        <f>(U51-T51)/(1000-U51)*AK51</f>
        <v>2.8207902877143035E-2</v>
      </c>
      <c r="AM51">
        <f>(P51+273.15)</f>
        <v>298.07847061157224</v>
      </c>
      <c r="AN51">
        <f>(O51+273.15)</f>
        <v>298.19184532165525</v>
      </c>
      <c r="AO51">
        <f>(Y51*AG51+Z51*AH51)*AI51</f>
        <v>319.96128191080788</v>
      </c>
      <c r="AP51">
        <f>((AO51+0.00000010773*(AN51^4-AM51^4))-AL51*44100)/(L51*51.4+0.00000043092*AM51^3)</f>
        <v>-7.5994932627738097</v>
      </c>
      <c r="AQ51">
        <f>0.61365*EXP(17.502*J51/(240.97+J51))</f>
        <v>3.1661430401777682</v>
      </c>
      <c r="AR51">
        <f>AQ51*1000/AA51</f>
        <v>36.102344950505021</v>
      </c>
      <c r="AS51">
        <f>(AR51-U51)</f>
        <v>10.983999689884904</v>
      </c>
      <c r="AT51">
        <f>IF(D51,P51,(O51+P51)/2)</f>
        <v>24.98515796661377</v>
      </c>
      <c r="AU51">
        <f>0.61365*EXP(17.502*AT51/(240.97+AT51))</f>
        <v>3.1768650808980201</v>
      </c>
      <c r="AV51">
        <f>IF(AS51&lt;&gt;0,(1000-(AR51+U51)/2)/AS51*AL51,0)</f>
        <v>2.4894801536229854</v>
      </c>
      <c r="AW51">
        <f>U51*AA51/1000</f>
        <v>2.2028561894448941</v>
      </c>
      <c r="AX51">
        <f>(AU51-AW51)</f>
        <v>0.97400889145312597</v>
      </c>
      <c r="AY51">
        <f>1/(1.6/F51+1.37/N51)</f>
        <v>1.7152656492729983</v>
      </c>
      <c r="AZ51">
        <f>G51*AA51*0.001</f>
        <v>34.075209226660597</v>
      </c>
      <c r="BA51">
        <f>G51/S51</f>
        <v>0.98865175191407939</v>
      </c>
      <c r="BB51">
        <f>(1-AL51*AA51/AQ51/F51)*100</f>
        <v>88.896809494442294</v>
      </c>
      <c r="BC51">
        <f>(S51-E51/(N51/1.35))</f>
        <v>394.18884084858507</v>
      </c>
      <c r="BD51">
        <f>E51*BB51/100/BC51</f>
        <v>-7.6067679025031325E-3</v>
      </c>
    </row>
    <row r="52" spans="1:56" x14ac:dyDescent="0.25">
      <c r="A52" s="1" t="s">
        <v>1</v>
      </c>
      <c r="B52" s="1" t="s">
        <v>4</v>
      </c>
    </row>
    <row r="53" spans="1:56" x14ac:dyDescent="0.25">
      <c r="A53" s="1" t="s">
        <v>1</v>
      </c>
      <c r="B53" s="1" t="s">
        <v>3</v>
      </c>
    </row>
    <row r="54" spans="1:56" x14ac:dyDescent="0.25">
      <c r="A54" s="1" t="s">
        <v>1</v>
      </c>
      <c r="B54" s="1" t="s">
        <v>2</v>
      </c>
    </row>
    <row r="55" spans="1:56" x14ac:dyDescent="0.25">
      <c r="A55" s="1" t="s">
        <v>1</v>
      </c>
      <c r="B55" s="1" t="s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0176A-0B57-467E-97D7-CA8EDD524333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7905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7904</v>
      </c>
    </row>
    <row r="12" spans="1:56" x14ac:dyDescent="0.25">
      <c r="A12" s="1" t="s">
        <v>1</v>
      </c>
      <c r="B12" s="1" t="s">
        <v>7903</v>
      </c>
    </row>
    <row r="13" spans="1:56" x14ac:dyDescent="0.25">
      <c r="A13" s="1" t="s">
        <v>1</v>
      </c>
      <c r="B13" s="1" t="s">
        <v>7902</v>
      </c>
    </row>
    <row r="14" spans="1:56" x14ac:dyDescent="0.25">
      <c r="A14" s="1" t="s">
        <v>1</v>
      </c>
      <c r="B14" s="1" t="s">
        <v>7901</v>
      </c>
    </row>
    <row r="15" spans="1:56" x14ac:dyDescent="0.25">
      <c r="A15" s="1" t="s">
        <v>1</v>
      </c>
      <c r="B15" s="1" t="s">
        <v>2882</v>
      </c>
    </row>
    <row r="16" spans="1:56" x14ac:dyDescent="0.25">
      <c r="A16" s="1" t="s">
        <v>1</v>
      </c>
      <c r="B16" s="1" t="s">
        <v>7900</v>
      </c>
    </row>
    <row r="17" spans="1:56" x14ac:dyDescent="0.25">
      <c r="A17" s="1" t="s">
        <v>1</v>
      </c>
      <c r="B17" s="1" t="s">
        <v>2879</v>
      </c>
    </row>
    <row r="18" spans="1:56" x14ac:dyDescent="0.25">
      <c r="A18" s="1">
        <v>1</v>
      </c>
      <c r="B18" s="1" t="s">
        <v>2878</v>
      </c>
      <c r="C18" s="1">
        <v>295.0000017657876</v>
      </c>
      <c r="D18" s="1">
        <v>0</v>
      </c>
      <c r="E18">
        <f>(R18-S18*(1000-T18)/(1000-U18))*AK18</f>
        <v>-0.36488535521210574</v>
      </c>
      <c r="F18">
        <f>IF(AV18&lt;&gt;0,1/(1/AV18-1/N18),0)</f>
        <v>18.516980855250242</v>
      </c>
      <c r="G18">
        <f>((AY18-AL18/2)*S18-E18)/(AY18+AL18/2)</f>
        <v>387.61718454052146</v>
      </c>
      <c r="H18">
        <f>AL18*1000</f>
        <v>25.372475647578504</v>
      </c>
      <c r="I18">
        <f>(AQ18-AW18)</f>
        <v>0.626767786134379</v>
      </c>
      <c r="J18">
        <f>(P18+AP18*D18)</f>
        <v>22.807926177978516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24.633720397949219</v>
      </c>
      <c r="P18" s="1">
        <v>22.807926177978516</v>
      </c>
      <c r="Q18" s="1">
        <v>24.767484664916992</v>
      </c>
      <c r="R18" s="1">
        <v>400.1434326171875</v>
      </c>
      <c r="S18" s="1">
        <v>391.48641967773438</v>
      </c>
      <c r="T18" s="1">
        <v>2.0548956394195557</v>
      </c>
      <c r="U18" s="1">
        <v>24.450096130371094</v>
      </c>
      <c r="V18" s="1">
        <v>5.8363995552062988</v>
      </c>
      <c r="W18" s="1">
        <v>69.444175720214844</v>
      </c>
      <c r="X18" s="1">
        <v>300.62582397460938</v>
      </c>
      <c r="Y18" s="1">
        <v>-0.17736198008060455</v>
      </c>
      <c r="Z18" s="1">
        <v>2.578256368637085</v>
      </c>
      <c r="AA18" s="1">
        <v>88.357101440429688</v>
      </c>
      <c r="AB18" s="1">
        <v>151.37236022949219</v>
      </c>
      <c r="AC18" s="1">
        <v>10.985526084899902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1.1052419999066518</v>
      </c>
      <c r="AL18">
        <f>(U18-T18)/(1000-U18)*AK18</f>
        <v>2.5372475647578503E-2</v>
      </c>
      <c r="AM18">
        <f>(P18+273.15)</f>
        <v>295.95792617797849</v>
      </c>
      <c r="AN18">
        <f>(O18+273.15)</f>
        <v>297.7837203979492</v>
      </c>
      <c r="AO18">
        <f>(Y18*AG18+Z18*AH18)*AI18</f>
        <v>-2.8377916178600859E-2</v>
      </c>
      <c r="AP18">
        <f>((AO18+0.00000010773*(AN18^4-AM18^4))-AL18*44100)/(L18*51.4+0.00000043092*AM18^3)</f>
        <v>-9.0642630031694136</v>
      </c>
      <c r="AQ18">
        <f>0.61365*EXP(17.502*J18/(240.97+J18))</f>
        <v>2.7871074101538351</v>
      </c>
      <c r="AR18">
        <f>AQ18*1000/AA18</f>
        <v>31.543671812648828</v>
      </c>
      <c r="AS18">
        <f>(AR18-U18)</f>
        <v>7.0935756822777343</v>
      </c>
      <c r="AT18">
        <f>IF(D18,P18,(O18+P18)/2)</f>
        <v>23.720823287963867</v>
      </c>
      <c r="AU18">
        <f>0.61365*EXP(17.502*AT18/(240.97+AT18))</f>
        <v>2.9451150793599599</v>
      </c>
      <c r="AV18">
        <f>IF(AS18&lt;&gt;0,(1000-(AR18+U18)/2)/AS18*AL18,0)</f>
        <v>3.476684608076857</v>
      </c>
      <c r="AW18">
        <f>U18*AA18/1000</f>
        <v>2.1603396240194561</v>
      </c>
      <c r="AX18">
        <f>(AU18-AW18)</f>
        <v>0.78477545534050375</v>
      </c>
      <c r="AY18">
        <f>1/(1.6/F18+1.37/N18)</f>
        <v>2.4601782832274859</v>
      </c>
      <c r="AZ18">
        <f>G18*AA18*0.001</f>
        <v>34.248730894500611</v>
      </c>
      <c r="BA18">
        <f>G18/S18</f>
        <v>0.99011655336499793</v>
      </c>
      <c r="BB18">
        <f>(1-AL18*AA18/AQ18/F18)*100</f>
        <v>95.656093975606041</v>
      </c>
      <c r="BC18">
        <f>(S18-E18/(N18/1.35))</f>
        <v>391.60150266321403</v>
      </c>
      <c r="BD18">
        <f>E18*BB18/100/BC18</f>
        <v>-8.913016827340769E-4</v>
      </c>
    </row>
    <row r="19" spans="1:56" x14ac:dyDescent="0.25">
      <c r="A19" s="1" t="s">
        <v>1</v>
      </c>
      <c r="B19" s="1" t="s">
        <v>7899</v>
      </c>
      <c r="K19" s="1">
        <v>2.72</v>
      </c>
    </row>
    <row r="20" spans="1:56" x14ac:dyDescent="0.25">
      <c r="A20" s="1" t="s">
        <v>1</v>
      </c>
      <c r="B20" s="1" t="s">
        <v>7898</v>
      </c>
      <c r="K20" s="1">
        <v>2.72</v>
      </c>
    </row>
    <row r="21" spans="1:56" x14ac:dyDescent="0.25">
      <c r="A21" s="1">
        <v>2</v>
      </c>
      <c r="B21" s="1" t="s">
        <v>2875</v>
      </c>
      <c r="C21" s="1">
        <v>500.50000177696347</v>
      </c>
      <c r="D21" s="1">
        <v>0</v>
      </c>
      <c r="E21">
        <f>(R21-S21*(1000-T21)/(1000-U21))*AK21</f>
        <v>0.50921904886574398</v>
      </c>
      <c r="F21">
        <f>IF(AV21&lt;&gt;0,1/(1/AV21-1/N21),0)</f>
        <v>-3.6438011534897936</v>
      </c>
      <c r="G21">
        <f>((AY21-AL21/2)*S21-E21)/(AY21+AL21/2)</f>
        <v>392.06518346343296</v>
      </c>
      <c r="H21">
        <f>AL21*1000</f>
        <v>24.518575109974332</v>
      </c>
      <c r="I21">
        <f>(AQ21-AW21)</f>
        <v>-8.6343915276729799E-2</v>
      </c>
      <c r="J21">
        <f>(P21+AP21*D21)</f>
        <v>17.641422271728516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24.582422256469727</v>
      </c>
      <c r="P21" s="1">
        <v>17.641422271728516</v>
      </c>
      <c r="Q21" s="1">
        <v>24.769418716430664</v>
      </c>
      <c r="R21" s="1">
        <v>399.99172973632813</v>
      </c>
      <c r="S21" s="1">
        <v>390.862060546875</v>
      </c>
      <c r="T21" s="1">
        <v>2.2474780082702637</v>
      </c>
      <c r="U21" s="1">
        <v>23.896734237670898</v>
      </c>
      <c r="V21" s="1">
        <v>6.402773380279541</v>
      </c>
      <c r="W21" s="1">
        <v>68.078697204589844</v>
      </c>
      <c r="X21" s="1">
        <v>300.68856811523438</v>
      </c>
      <c r="Y21" s="1">
        <v>26.116853713989258</v>
      </c>
      <c r="Z21" s="1">
        <v>2.580693244934082</v>
      </c>
      <c r="AA21" s="1">
        <v>88.354110717773438</v>
      </c>
      <c r="AB21" s="1">
        <v>150.95497131347656</v>
      </c>
      <c r="AC21" s="1">
        <v>10.861900329589844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1.1054726768942438</v>
      </c>
      <c r="AL21">
        <f>(U21-T21)/(1000-U21)*AK21</f>
        <v>2.4518575109974333E-2</v>
      </c>
      <c r="AM21">
        <f>(P21+273.15)</f>
        <v>290.79142227172849</v>
      </c>
      <c r="AN21">
        <f>(O21+273.15)</f>
        <v>297.7324222564697</v>
      </c>
      <c r="AO21">
        <f>(Y21*AG21+Z21*AH21)*AI21</f>
        <v>4.178696500837134</v>
      </c>
      <c r="AP21">
        <f>((AO21+0.00000010773*(AN21^4-AM21^4))-AL21*44100)/(L21*51.4+0.00000043092*AM21^3)</f>
        <v>-8.2990096754946574</v>
      </c>
      <c r="AQ21">
        <f>0.61365*EXP(17.502*J21/(240.97+J21))</f>
        <v>2.025030787351652</v>
      </c>
      <c r="AR21">
        <f>AQ21*1000/AA21</f>
        <v>22.919485815664419</v>
      </c>
      <c r="AS21">
        <f>(AR21-U21)</f>
        <v>-0.97724842200647899</v>
      </c>
      <c r="AT21">
        <f>IF(D21,P21,(O21+P21)/2)</f>
        <v>21.111922264099121</v>
      </c>
      <c r="AU21">
        <f>0.61365*EXP(17.502*AT21/(240.97+AT21))</f>
        <v>2.5131507761292955</v>
      </c>
      <c r="AV21">
        <f>IF(AS21&lt;&gt;0,(1000-(AR21+U21)/2)/AS21*AL21,0)</f>
        <v>-24.502103116155446</v>
      </c>
      <c r="AW21">
        <f>U21*AA21/1000</f>
        <v>2.1113747026283818</v>
      </c>
      <c r="AX21">
        <f>(AU21-AW21)</f>
        <v>0.40177607350091371</v>
      </c>
      <c r="AY21">
        <f>1/(1.6/F21+1.37/N21)</f>
        <v>-8.4009282249709329</v>
      </c>
      <c r="AZ21">
        <f>G21*AA21*0.001</f>
        <v>34.640570628312318</v>
      </c>
      <c r="BA21">
        <f>G21/S21</f>
        <v>1.0030781266282909</v>
      </c>
      <c r="BB21">
        <f>(1-AL21*AA21/AQ21/F21)*100</f>
        <v>129.3586234254731</v>
      </c>
      <c r="BC21">
        <f>(S21-E21/(N21/1.35))</f>
        <v>390.70145544839818</v>
      </c>
      <c r="BD21">
        <f>E21*BB21/100/BC21</f>
        <v>1.6859900126991302E-3</v>
      </c>
    </row>
    <row r="22" spans="1:56" x14ac:dyDescent="0.25">
      <c r="A22" s="1" t="s">
        <v>1</v>
      </c>
      <c r="B22" s="1" t="s">
        <v>7897</v>
      </c>
      <c r="K22" s="1">
        <v>2.72</v>
      </c>
    </row>
    <row r="23" spans="1:56" x14ac:dyDescent="0.25">
      <c r="A23" s="1" t="s">
        <v>1</v>
      </c>
      <c r="B23" s="1" t="s">
        <v>7896</v>
      </c>
      <c r="K23" s="1">
        <v>2.72</v>
      </c>
    </row>
    <row r="24" spans="1:56" x14ac:dyDescent="0.25">
      <c r="A24" s="1">
        <v>3</v>
      </c>
      <c r="B24" s="1" t="s">
        <v>2872</v>
      </c>
      <c r="C24" s="1">
        <v>706.50000177696347</v>
      </c>
      <c r="D24" s="1">
        <v>0</v>
      </c>
      <c r="E24">
        <f>(R24-S24*(1000-T24)/(1000-U24))*AK24</f>
        <v>0.90241984754071769</v>
      </c>
      <c r="F24">
        <f>IF(AV24&lt;&gt;0,1/(1/AV24-1/N24),0)</f>
        <v>-3.5737946518275843</v>
      </c>
      <c r="G24">
        <f>((AY24-AL24/2)*S24-E24)/(AY24+AL24/2)</f>
        <v>392.23823234462816</v>
      </c>
      <c r="H24">
        <f>AL24*1000</f>
        <v>23.822304030069951</v>
      </c>
      <c r="I24">
        <f>(AQ24-AW24)</f>
        <v>-9.4981999202737866E-2</v>
      </c>
      <c r="J24">
        <f>(P24+AP24*D24)</f>
        <v>17.292427062988281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24.474601745605469</v>
      </c>
      <c r="P24" s="1">
        <v>17.292427062988281</v>
      </c>
      <c r="Q24" s="1">
        <v>24.685321807861328</v>
      </c>
      <c r="R24" s="1">
        <v>400.17474365234375</v>
      </c>
      <c r="S24" s="1">
        <v>390.93240356445313</v>
      </c>
      <c r="T24" s="1">
        <v>2.4490816593170166</v>
      </c>
      <c r="U24" s="1">
        <v>23.495943069458008</v>
      </c>
      <c r="V24" s="1">
        <v>7.0219707489013672</v>
      </c>
      <c r="W24" s="1">
        <v>67.367218017578125</v>
      </c>
      <c r="X24" s="1">
        <v>300.6348876953125</v>
      </c>
      <c r="Y24" s="1">
        <v>49.985626220703125</v>
      </c>
      <c r="Z24" s="1">
        <v>2.4516868591308594</v>
      </c>
      <c r="AA24" s="1">
        <v>88.350334167480469</v>
      </c>
      <c r="AB24" s="1">
        <v>150.710693359375</v>
      </c>
      <c r="AC24" s="1">
        <v>10.785074234008789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1.1052753224092369</v>
      </c>
      <c r="AL24">
        <f>(U24-T24)/(1000-U24)*AK24</f>
        <v>2.3822304030069952E-2</v>
      </c>
      <c r="AM24">
        <f>(P24+273.15)</f>
        <v>290.44242706298826</v>
      </c>
      <c r="AN24">
        <f>(O24+273.15)</f>
        <v>297.62460174560545</v>
      </c>
      <c r="AO24">
        <f>(Y24*AG24+Z24*AH24)*AI24</f>
        <v>7.9977000165499703</v>
      </c>
      <c r="AP24">
        <f>((AO24+0.00000010773*(AN24^4-AM24^4))-AL24*44100)/(L24*51.4+0.00000043092*AM24^3)</f>
        <v>-7.9948193412024287</v>
      </c>
      <c r="AQ24">
        <f>0.61365*EXP(17.502*J24/(240.97+J24))</f>
        <v>1.9808924225639737</v>
      </c>
      <c r="AR24">
        <f>AQ24*1000/AA24</f>
        <v>22.42088206264069</v>
      </c>
      <c r="AS24">
        <f>(AR24-U24)</f>
        <v>-1.0750610068173181</v>
      </c>
      <c r="AT24">
        <f>IF(D24,P24,(O24+P24)/2)</f>
        <v>20.883514404296875</v>
      </c>
      <c r="AU24">
        <f>0.61365*EXP(17.502*AT24/(240.97+AT24))</f>
        <v>2.4781207629995547</v>
      </c>
      <c r="AV24">
        <f>IF(AS24&lt;&gt;0,(1000-(AR24+U24)/2)/AS24*AL24,0)</f>
        <v>-21.65028923779845</v>
      </c>
      <c r="AW24">
        <f>U24*AA24/1000</f>
        <v>2.0758744217667116</v>
      </c>
      <c r="AX24">
        <f>(AU24-AW24)</f>
        <v>0.4022463412328432</v>
      </c>
      <c r="AY24">
        <f>1/(1.6/F24+1.37/N24)</f>
        <v>-7.8347824009469766</v>
      </c>
      <c r="AZ24">
        <f>G24*AA24*0.001</f>
        <v>34.654378900909748</v>
      </c>
      <c r="BA24">
        <f>G24/S24</f>
        <v>1.0033402930232151</v>
      </c>
      <c r="BB24">
        <f>(1-AL24*AA24/AQ24/F24)*100</f>
        <v>129.73044941470647</v>
      </c>
      <c r="BC24">
        <f>(S24-E24/(N24/1.35))</f>
        <v>390.64778493362115</v>
      </c>
      <c r="BD24">
        <f>E24*BB24/100/BC24</f>
        <v>2.9968513043559415E-3</v>
      </c>
    </row>
    <row r="25" spans="1:56" x14ac:dyDescent="0.25">
      <c r="A25" s="1" t="s">
        <v>1</v>
      </c>
      <c r="B25" s="1" t="s">
        <v>7895</v>
      </c>
      <c r="K25" s="1">
        <v>2.72</v>
      </c>
    </row>
    <row r="26" spans="1:56" x14ac:dyDescent="0.25">
      <c r="A26" s="1" t="s">
        <v>1</v>
      </c>
      <c r="B26" s="1" t="s">
        <v>7894</v>
      </c>
      <c r="K26" s="1">
        <v>2.72</v>
      </c>
    </row>
    <row r="27" spans="1:56" x14ac:dyDescent="0.25">
      <c r="A27" s="1">
        <v>4</v>
      </c>
      <c r="B27" s="1" t="s">
        <v>2869</v>
      </c>
      <c r="C27" s="1">
        <v>912.50000177696347</v>
      </c>
      <c r="D27" s="1">
        <v>0</v>
      </c>
      <c r="E27">
        <f>(R27-S27*(1000-T27)/(1000-U27))*AK27</f>
        <v>1.2860388345458804</v>
      </c>
      <c r="F27">
        <f>IF(AV27&lt;&gt;0,1/(1/AV27-1/N27),0)</f>
        <v>-3.5434887675155617</v>
      </c>
      <c r="G27">
        <f>((AY27-AL27/2)*S27-E27)/(AY27+AL27/2)</f>
        <v>392.0410421383844</v>
      </c>
      <c r="H27">
        <f>AL27*1000</f>
        <v>23.354188133116089</v>
      </c>
      <c r="I27">
        <f>(AQ27-AW27)</f>
        <v>-9.7958838396198233E-2</v>
      </c>
      <c r="J27">
        <f>(P27+AP27*D27)</f>
        <v>17.12518310546875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24.388242721557617</v>
      </c>
      <c r="P27" s="1">
        <v>17.12518310546875</v>
      </c>
      <c r="Q27" s="1">
        <v>24.607477188110352</v>
      </c>
      <c r="R27" s="1">
        <v>400.08828735351563</v>
      </c>
      <c r="S27" s="1">
        <v>390.67041015625</v>
      </c>
      <c r="T27" s="1">
        <v>2.6577906608581543</v>
      </c>
      <c r="U27" s="1">
        <v>23.294378280639648</v>
      </c>
      <c r="V27" s="1">
        <v>7.6596388816833496</v>
      </c>
      <c r="W27" s="1">
        <v>67.133399963378906</v>
      </c>
      <c r="X27" s="1">
        <v>300.6488037109375</v>
      </c>
      <c r="Y27" s="1">
        <v>100.72276306152344</v>
      </c>
      <c r="Z27" s="1">
        <v>2.6481039524078369</v>
      </c>
      <c r="AA27" s="1">
        <v>88.347511291503906</v>
      </c>
      <c r="AB27" s="1">
        <v>150.46592712402344</v>
      </c>
      <c r="AC27" s="1">
        <v>10.74544620513916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1.1053264842313875</v>
      </c>
      <c r="AL27">
        <f>(U27-T27)/(1000-U27)*AK27</f>
        <v>2.3354188133116089E-2</v>
      </c>
      <c r="AM27">
        <f>(P27+273.15)</f>
        <v>290.27518310546873</v>
      </c>
      <c r="AN27">
        <f>(O27+273.15)</f>
        <v>297.53824272155759</v>
      </c>
      <c r="AO27">
        <f>(Y27*AG27+Z27*AH27)*AI27</f>
        <v>16.115641729631079</v>
      </c>
      <c r="AP27">
        <f>((AO27+0.00000010773*(AN27^4-AM27^4))-AL27*44100)/(L27*51.4+0.00000043092*AM27^3)</f>
        <v>-7.7509289170553055</v>
      </c>
      <c r="AQ27">
        <f>0.61365*EXP(17.502*J27/(240.97+J27))</f>
        <v>1.9600415097811765</v>
      </c>
      <c r="AR27">
        <f>AQ27*1000/AA27</f>
        <v>22.185588265344464</v>
      </c>
      <c r="AS27">
        <f>(AR27-U27)</f>
        <v>-1.1087900152951846</v>
      </c>
      <c r="AT27">
        <f>IF(D27,P27,(O27+P27)/2)</f>
        <v>20.756712913513184</v>
      </c>
      <c r="AU27">
        <f>0.61365*EXP(17.502*AT27/(240.97+AT27))</f>
        <v>2.4588589261483653</v>
      </c>
      <c r="AV27">
        <f>IF(AS27&lt;&gt;0,(1000-(AR27+U27)/2)/AS27*AL27,0)</f>
        <v>-20.583802136366369</v>
      </c>
      <c r="AW27">
        <f>U27*AA27/1000</f>
        <v>2.0580003481773748</v>
      </c>
      <c r="AX27">
        <f>(AU27-AW27)</f>
        <v>0.40085857797099056</v>
      </c>
      <c r="AY27">
        <f>1/(1.6/F27+1.37/N27)</f>
        <v>-7.6065889501038289</v>
      </c>
      <c r="AZ27">
        <f>G27*AA27*0.001</f>
        <v>34.635850397053872</v>
      </c>
      <c r="BA27">
        <f>G27/S27</f>
        <v>1.003508410021599</v>
      </c>
      <c r="BB27">
        <f>(1-AL27*AA27/AQ27/F27)*100</f>
        <v>129.70727148859544</v>
      </c>
      <c r="BC27">
        <f>(S27-E27/(N27/1.35))</f>
        <v>390.26480004773714</v>
      </c>
      <c r="BD27">
        <f>E27*BB27/100/BC27</f>
        <v>4.2742411879553412E-3</v>
      </c>
    </row>
    <row r="28" spans="1:56" x14ac:dyDescent="0.25">
      <c r="A28" s="1" t="s">
        <v>1</v>
      </c>
      <c r="B28" s="1" t="s">
        <v>7893</v>
      </c>
      <c r="K28" s="1">
        <v>2.72</v>
      </c>
    </row>
    <row r="29" spans="1:56" x14ac:dyDescent="0.25">
      <c r="A29" s="1" t="s">
        <v>1</v>
      </c>
      <c r="B29" s="1" t="s">
        <v>7892</v>
      </c>
      <c r="K29" s="1">
        <v>2.72</v>
      </c>
    </row>
    <row r="30" spans="1:56" x14ac:dyDescent="0.25">
      <c r="A30" s="1">
        <v>5</v>
      </c>
      <c r="B30" s="1" t="s">
        <v>7891</v>
      </c>
      <c r="C30" s="1">
        <v>1118.5000017769635</v>
      </c>
      <c r="D30" s="1">
        <v>0</v>
      </c>
      <c r="E30">
        <f>(R30-S30*(1000-T30)/(1000-U30))*AK30</f>
        <v>1.4169140895790964</v>
      </c>
      <c r="F30">
        <f>IF(AV30&lt;&gt;0,1/(1/AV30-1/N30),0)</f>
        <v>-3.2303750196213521</v>
      </c>
      <c r="G30">
        <f>((AY30-AL30/2)*S30-E30)/(AY30+AL30/2)</f>
        <v>392.53049007220795</v>
      </c>
      <c r="H30">
        <f>AL30*1000</f>
        <v>22.929661131403609</v>
      </c>
      <c r="I30">
        <f>(AQ30-AW30)</f>
        <v>-0.15040111983803994</v>
      </c>
      <c r="J30">
        <f>(P30+AP30*D30)</f>
        <v>16.577276229858398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24.326919555664063</v>
      </c>
      <c r="P30" s="1">
        <v>16.577276229858398</v>
      </c>
      <c r="Q30" s="1">
        <v>24.546003341674805</v>
      </c>
      <c r="R30" s="1">
        <v>400.09600830078125</v>
      </c>
      <c r="S30" s="1">
        <v>390.70867919921875</v>
      </c>
      <c r="T30" s="1">
        <v>2.8645663261413574</v>
      </c>
      <c r="U30" s="1">
        <v>23.130083084106445</v>
      </c>
      <c r="V30" s="1">
        <v>8.2859039306640625</v>
      </c>
      <c r="W30" s="1">
        <v>66.904945373535156</v>
      </c>
      <c r="X30" s="1">
        <v>300.63919067382813</v>
      </c>
      <c r="Y30" s="1">
        <v>150.15419006347656</v>
      </c>
      <c r="Z30" s="1">
        <v>2.575829029083252</v>
      </c>
      <c r="AA30" s="1">
        <v>88.34710693359375</v>
      </c>
      <c r="AB30" s="1">
        <v>150.35139465332031</v>
      </c>
      <c r="AC30" s="1">
        <v>10.711758613586426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1.1052911421831915</v>
      </c>
      <c r="AL30">
        <f>(U30-T30)/(1000-U30)*AK30</f>
        <v>2.2929661131403611E-2</v>
      </c>
      <c r="AM30">
        <f>(P30+273.15)</f>
        <v>289.72727622985838</v>
      </c>
      <c r="AN30">
        <f>(O30+273.15)</f>
        <v>297.47691955566404</v>
      </c>
      <c r="AO30">
        <f>(Y30*AG30+Z30*AH30)*AI30</f>
        <v>24.02466987316302</v>
      </c>
      <c r="AP30">
        <f>((AO30+0.00000010773*(AN30^4-AM30^4))-AL30*44100)/(L30*51.4+0.00000043092*AM30^3)</f>
        <v>-7.4917139779786499</v>
      </c>
      <c r="AQ30">
        <f>0.61365*EXP(17.502*J30/(240.97+J30))</f>
        <v>1.89307480377642</v>
      </c>
      <c r="AR30">
        <f>AQ30*1000/AA30</f>
        <v>21.4276943465659</v>
      </c>
      <c r="AS30">
        <f>(AR30-U30)</f>
        <v>-1.7023887375405451</v>
      </c>
      <c r="AT30">
        <f>IF(D30,P30,(O30+P30)/2)</f>
        <v>20.45209789276123</v>
      </c>
      <c r="AU30">
        <f>0.61365*EXP(17.502*AT30/(240.97+AT30))</f>
        <v>2.4131212199058338</v>
      </c>
      <c r="AV30">
        <f>IF(AS30&lt;&gt;0,(1000-(AR30+U30)/2)/AS30*AL30,0)</f>
        <v>-13.169033175798226</v>
      </c>
      <c r="AW30">
        <f>U30*AA30/1000</f>
        <v>2.04347592361446</v>
      </c>
      <c r="AX30">
        <f>(AU30-AW30)</f>
        <v>0.36964529629137388</v>
      </c>
      <c r="AY30">
        <f>1/(1.6/F30+1.37/N30)</f>
        <v>-5.7067495928588015</v>
      </c>
      <c r="AZ30">
        <f>G30*AA30*0.001</f>
        <v>34.678933181105315</v>
      </c>
      <c r="BA30">
        <f>G30/S30</f>
        <v>1.0046628369677457</v>
      </c>
      <c r="BB30">
        <f>(1-AL30*AA30/AQ30/F30)*100</f>
        <v>133.12601929501591</v>
      </c>
      <c r="BC30">
        <f>(S30-E30/(N30/1.35))</f>
        <v>390.26179170080928</v>
      </c>
      <c r="BD30">
        <f>E30*BB30/100/BC30</f>
        <v>4.8333743256448927E-3</v>
      </c>
    </row>
    <row r="31" spans="1:56" x14ac:dyDescent="0.25">
      <c r="A31" s="1" t="s">
        <v>1</v>
      </c>
      <c r="B31" s="1" t="s">
        <v>7890</v>
      </c>
      <c r="K31" s="1">
        <v>2.72</v>
      </c>
    </row>
    <row r="32" spans="1:56" x14ac:dyDescent="0.25">
      <c r="A32" s="1" t="s">
        <v>1</v>
      </c>
      <c r="B32" s="1" t="s">
        <v>7889</v>
      </c>
      <c r="K32" s="1">
        <v>2.72</v>
      </c>
    </row>
    <row r="33" spans="1:56" x14ac:dyDescent="0.25">
      <c r="A33" s="1">
        <v>6</v>
      </c>
      <c r="B33" s="1" t="s">
        <v>2863</v>
      </c>
      <c r="C33" s="1">
        <v>1323.5000017769635</v>
      </c>
      <c r="D33" s="1">
        <v>0</v>
      </c>
      <c r="E33">
        <f>(R33-S33*(1000-T33)/(1000-U33))*AK33</f>
        <v>1.644780607843723</v>
      </c>
      <c r="F33">
        <f>IF(AV33&lt;&gt;0,1/(1/AV33-1/N33),0)</f>
        <v>-2.7358014993166178</v>
      </c>
      <c r="G33">
        <f>((AY33-AL33/2)*S33-E33)/(AY33+AL33/2)</f>
        <v>393.34319095668593</v>
      </c>
      <c r="H33">
        <f>AL33*1000</f>
        <v>22.76029914161775</v>
      </c>
      <c r="I33">
        <f>(AQ33-AW33)</f>
        <v>-0.25944693585161915</v>
      </c>
      <c r="J33">
        <f>(P33+AP33*D33)</f>
        <v>15.696640968322754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24.293092727661133</v>
      </c>
      <c r="P33" s="1">
        <v>15.696640968322754</v>
      </c>
      <c r="Q33" s="1">
        <v>24.504121780395508</v>
      </c>
      <c r="R33" s="1">
        <v>400.07498168945313</v>
      </c>
      <c r="S33" s="1">
        <v>390.54574584960938</v>
      </c>
      <c r="T33" s="1">
        <v>3.0823647975921631</v>
      </c>
      <c r="U33" s="1">
        <v>23.194692611694336</v>
      </c>
      <c r="V33" s="1">
        <v>8.9335899353027344</v>
      </c>
      <c r="W33" s="1">
        <v>67.224967956542969</v>
      </c>
      <c r="X33" s="1">
        <v>300.67169189453125</v>
      </c>
      <c r="Y33" s="1">
        <v>300.826171875</v>
      </c>
      <c r="Z33" s="1">
        <v>2.5010318756103516</v>
      </c>
      <c r="AA33" s="1">
        <v>88.343147277832031</v>
      </c>
      <c r="AB33" s="1">
        <v>150.14073181152344</v>
      </c>
      <c r="AC33" s="1">
        <v>10.730461120605469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1.1054106319651882</v>
      </c>
      <c r="AL33">
        <f>(U33-T33)/(1000-U33)*AK33</f>
        <v>2.276029914161775E-2</v>
      </c>
      <c r="AM33">
        <f>(P33+273.15)</f>
        <v>288.84664096832273</v>
      </c>
      <c r="AN33">
        <f>(O33+273.15)</f>
        <v>297.44309272766111</v>
      </c>
      <c r="AO33">
        <f>(Y33*AG33+Z33*AH33)*AI33</f>
        <v>48.132186424161773</v>
      </c>
      <c r="AP33">
        <f>((AO33+0.00000010773*(AN33^4-AM33^4))-AL33*44100)/(L33*51.4+0.00000043092*AM33^3)</f>
        <v>-7.1622332833127906</v>
      </c>
      <c r="AQ33">
        <f>0.61365*EXP(17.502*J33/(240.97+J33))</f>
        <v>1.7896452096073359</v>
      </c>
      <c r="AR33">
        <f>AQ33*1000/AA33</f>
        <v>20.257883772003808</v>
      </c>
      <c r="AS33">
        <f>(AR33-U33)</f>
        <v>-2.9368088396905279</v>
      </c>
      <c r="AT33">
        <f>IF(D33,P33,(O33+P33)/2)</f>
        <v>19.994866847991943</v>
      </c>
      <c r="AU33">
        <f>0.61365*EXP(17.502*AT33/(240.97+AT33))</f>
        <v>2.3458672734413586</v>
      </c>
      <c r="AV33">
        <f>IF(AS33&lt;&gt;0,(1000-(AR33+U33)/2)/AS33*AL33,0)</f>
        <v>-7.5816314709406036</v>
      </c>
      <c r="AW33">
        <f>U33*AA33/1000</f>
        <v>2.049092145458955</v>
      </c>
      <c r="AX33">
        <f>(AU33-AW33)</f>
        <v>0.29677512798240357</v>
      </c>
      <c r="AY33">
        <f>1/(1.6/F33+1.37/N33)</f>
        <v>-3.7768583658262682</v>
      </c>
      <c r="AZ33">
        <f>G33*AA33*0.001</f>
        <v>34.749175449418914</v>
      </c>
      <c r="BA33">
        <f>G33/S33</f>
        <v>1.007162912761963</v>
      </c>
      <c r="BB33">
        <f>(1-AL33*AA33/AQ33/F33)*100</f>
        <v>141.06759849895053</v>
      </c>
      <c r="BC33">
        <f>(S33-E33/(N33/1.35))</f>
        <v>390.02699041011056</v>
      </c>
      <c r="BD33">
        <f>E33*BB33/100/BC33</f>
        <v>5.9489536906711321E-3</v>
      </c>
    </row>
    <row r="34" spans="1:56" x14ac:dyDescent="0.25">
      <c r="A34" s="1" t="s">
        <v>1</v>
      </c>
      <c r="B34" s="1" t="s">
        <v>7888</v>
      </c>
      <c r="K34" s="1">
        <v>2.72</v>
      </c>
    </row>
    <row r="35" spans="1:56" x14ac:dyDescent="0.25">
      <c r="A35" s="1" t="s">
        <v>1</v>
      </c>
      <c r="B35" s="1" t="s">
        <v>2861</v>
      </c>
      <c r="K35" s="1">
        <v>2.72</v>
      </c>
    </row>
    <row r="36" spans="1:56" x14ac:dyDescent="0.25">
      <c r="A36" s="1">
        <v>7</v>
      </c>
      <c r="B36" s="1" t="s">
        <v>2860</v>
      </c>
      <c r="C36" s="1">
        <v>1529.5000017769635</v>
      </c>
      <c r="D36" s="1">
        <v>0</v>
      </c>
      <c r="E36">
        <f>(R36-S36*(1000-T36)/(1000-U36))*AK36</f>
        <v>1.9381188712384025</v>
      </c>
      <c r="F36">
        <f>IF(AV36&lt;&gt;0,1/(1/AV36-1/N36),0)</f>
        <v>-2.2560657759640543</v>
      </c>
      <c r="G36">
        <f>((AY36-AL36/2)*S36-E36)/(AY36+AL36/2)</f>
        <v>394.52831753147939</v>
      </c>
      <c r="H36">
        <f>AL36*1000</f>
        <v>22.720615727338714</v>
      </c>
      <c r="I36">
        <f>(AQ36-AW36)</f>
        <v>-0.411871994014811</v>
      </c>
      <c r="J36">
        <f>(P36+AP36*D36)</f>
        <v>14.469646453857422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24.279367446899414</v>
      </c>
      <c r="P36" s="1">
        <v>14.469646453857422</v>
      </c>
      <c r="Q36" s="1">
        <v>24.481050491333008</v>
      </c>
      <c r="R36" s="1">
        <v>400.08026123046875</v>
      </c>
      <c r="S36" s="1">
        <v>390.30465698242188</v>
      </c>
      <c r="T36" s="1">
        <v>3.3109109401702881</v>
      </c>
      <c r="U36" s="1">
        <v>23.384231567382813</v>
      </c>
      <c r="V36" s="1">
        <v>9.6032142639160156</v>
      </c>
      <c r="W36" s="1">
        <v>67.825386047363281</v>
      </c>
      <c r="X36" s="1">
        <v>300.67236328125</v>
      </c>
      <c r="Y36" s="1">
        <v>500.56735229492188</v>
      </c>
      <c r="Z36" s="1">
        <v>2.6565711498260498</v>
      </c>
      <c r="AA36" s="1">
        <v>88.337020874023438</v>
      </c>
      <c r="AB36" s="1">
        <v>150.15106201171875</v>
      </c>
      <c r="AC36" s="1">
        <v>10.769515991210938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1.1054131002987131</v>
      </c>
      <c r="AL36">
        <f>(U36-T36)/(1000-U36)*AK36</f>
        <v>2.2720615727338713E-2</v>
      </c>
      <c r="AM36">
        <f>(P36+273.15)</f>
        <v>287.6196464538574</v>
      </c>
      <c r="AN36">
        <f>(O36+273.15)</f>
        <v>297.42936744689939</v>
      </c>
      <c r="AO36">
        <f>(Y36*AG36+Z36*AH36)*AI36</f>
        <v>80.090774577019147</v>
      </c>
      <c r="AP36">
        <f>((AO36+0.00000010773*(AN36^4-AM36^4))-AL36*44100)/(L36*51.4+0.00000043092*AM36^3)</f>
        <v>-6.7857900451177278</v>
      </c>
      <c r="AQ36">
        <f>0.61365*EXP(17.502*J36/(240.97+J36))</f>
        <v>1.6538213580760823</v>
      </c>
      <c r="AR36">
        <f>AQ36*1000/AA36</f>
        <v>18.721724388176739</v>
      </c>
      <c r="AS36">
        <f>(AR36-U36)</f>
        <v>-4.6625071792060737</v>
      </c>
      <c r="AT36">
        <f>IF(D36,P36,(O36+P36)/2)</f>
        <v>19.374506950378418</v>
      </c>
      <c r="AU36">
        <f>0.61365*EXP(17.502*AT36/(240.97+AT36))</f>
        <v>2.2572472160893708</v>
      </c>
      <c r="AV36">
        <f>IF(AS36&lt;&gt;0,(1000-(AR36+U36)/2)/AS36*AL36,0)</f>
        <v>-4.7704546609570784</v>
      </c>
      <c r="AW36">
        <f>U36*AA36/1000</f>
        <v>2.0656933520908933</v>
      </c>
      <c r="AX36">
        <f>(AU36-AW36)</f>
        <v>0.19155386399847751</v>
      </c>
      <c r="AY36">
        <f>1/(1.6/F36+1.37/N36)</f>
        <v>-2.5698237245173172</v>
      </c>
      <c r="AZ36">
        <f>G36*AA36*0.001</f>
        <v>34.851456221171638</v>
      </c>
      <c r="BA36">
        <f>G36/S36</f>
        <v>1.0108214454362705</v>
      </c>
      <c r="BB36">
        <f>(1-AL36*AA36/AQ36/F36)*100</f>
        <v>153.79259451996506</v>
      </c>
      <c r="BC36">
        <f>(S36-E36/(N36/1.35))</f>
        <v>389.69338414636366</v>
      </c>
      <c r="BD36">
        <f>E36*BB36/100/BC36</f>
        <v>7.6487911219942483E-3</v>
      </c>
    </row>
    <row r="37" spans="1:56" x14ac:dyDescent="0.25">
      <c r="A37" s="1" t="s">
        <v>1</v>
      </c>
      <c r="B37" s="1" t="s">
        <v>7887</v>
      </c>
      <c r="K37" s="1">
        <v>2.72</v>
      </c>
    </row>
    <row r="38" spans="1:56" x14ac:dyDescent="0.25">
      <c r="A38" s="1" t="s">
        <v>1</v>
      </c>
      <c r="B38" s="1" t="s">
        <v>7886</v>
      </c>
      <c r="K38" s="1">
        <v>2.72</v>
      </c>
    </row>
    <row r="39" spans="1:56" x14ac:dyDescent="0.25">
      <c r="A39" s="1">
        <v>8</v>
      </c>
      <c r="B39" s="1" t="s">
        <v>2857</v>
      </c>
      <c r="C39" s="1">
        <v>1735.5000017769635</v>
      </c>
      <c r="D39" s="1">
        <v>0</v>
      </c>
      <c r="E39">
        <f>(R39-S39*(1000-T39)/(1000-U39))*AK39</f>
        <v>2.1596545612833404</v>
      </c>
      <c r="F39">
        <f>IF(AV39&lt;&gt;0,1/(1/AV39-1/N39),0)</f>
        <v>-1.7775683407580294</v>
      </c>
      <c r="G39">
        <f>((AY39-AL39/2)*S39-E39)/(AY39+AL39/2)</f>
        <v>396.4252176148957</v>
      </c>
      <c r="H39">
        <f>AL39*1000</f>
        <v>22.777203613995095</v>
      </c>
      <c r="I39">
        <f>(AQ39-AW39)</f>
        <v>-0.64858555894326031</v>
      </c>
      <c r="J39">
        <f>(P39+AP39*D39)</f>
        <v>12.369221687316895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24.300006866455078</v>
      </c>
      <c r="P39" s="1">
        <v>12.369221687316895</v>
      </c>
      <c r="Q39" s="1">
        <v>24.480640411376953</v>
      </c>
      <c r="R39" s="1">
        <v>399.96804809570313</v>
      </c>
      <c r="S39" s="1">
        <v>389.97769165039063</v>
      </c>
      <c r="T39" s="1">
        <v>3.5502135753631592</v>
      </c>
      <c r="U39" s="1">
        <v>23.669857025146484</v>
      </c>
      <c r="V39" s="1">
        <v>10.284106254577637</v>
      </c>
      <c r="W39" s="1">
        <v>68.565826416015625</v>
      </c>
      <c r="X39" s="1">
        <v>300.6392822265625</v>
      </c>
      <c r="Y39" s="1">
        <v>751.25238037109375</v>
      </c>
      <c r="Z39" s="1">
        <v>2.5649259090423584</v>
      </c>
      <c r="AA39" s="1">
        <v>88.332992553710938</v>
      </c>
      <c r="AB39" s="1">
        <v>150.10063171386719</v>
      </c>
      <c r="AC39" s="1">
        <v>10.824894905090332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1.1052914787741266</v>
      </c>
      <c r="AL39">
        <f>(U39-T39)/(1000-U39)*AK39</f>
        <v>2.2777203613995094E-2</v>
      </c>
      <c r="AM39">
        <f>(P39+273.15)</f>
        <v>285.51922168731687</v>
      </c>
      <c r="AN39">
        <f>(O39+273.15)</f>
        <v>297.45000686645506</v>
      </c>
      <c r="AO39">
        <f>(Y39*AG39+Z39*AH39)*AI39</f>
        <v>120.20037817268712</v>
      </c>
      <c r="AP39">
        <f>((AO39+0.00000010773*(AN39^4-AM39^4))-AL39*44100)/(L39*51.4+0.00000043092*AM39^3)</f>
        <v>-6.3056307651785346</v>
      </c>
      <c r="AQ39">
        <f>0.61365*EXP(17.502*J39/(240.97+J39))</f>
        <v>1.4422437454064068</v>
      </c>
      <c r="AR39">
        <f>AQ39*1000/AA39</f>
        <v>16.327350672846837</v>
      </c>
      <c r="AS39">
        <f>(AR39-U39)</f>
        <v>-7.3425063522996474</v>
      </c>
      <c r="AT39">
        <f>IF(D39,P39,(O39+P39)/2)</f>
        <v>18.334614276885986</v>
      </c>
      <c r="AU39">
        <f>0.61365*EXP(17.502*AT39/(240.97+AT39))</f>
        <v>2.1152666178233743</v>
      </c>
      <c r="AV39">
        <f>IF(AS39&lt;&gt;0,(1000-(AR39+U39)/2)/AS39*AL39,0)</f>
        <v>-3.0400642874676973</v>
      </c>
      <c r="AW39">
        <f>U39*AA39/1000</f>
        <v>2.0908293043496671</v>
      </c>
      <c r="AX39">
        <f>(AU39-AW39)</f>
        <v>2.4437313473707256E-2</v>
      </c>
      <c r="AY39">
        <f>1/(1.6/F39+1.37/N39)</f>
        <v>-1.7240231704322091</v>
      </c>
      <c r="AZ39">
        <f>G39*AA39*0.001</f>
        <v>35.01742579567982</v>
      </c>
      <c r="BA39">
        <f>G39/S39</f>
        <v>1.0165330635637619</v>
      </c>
      <c r="BB39">
        <f>(1-AL39*AA39/AQ39/F39)*100</f>
        <v>178.4798884311258</v>
      </c>
      <c r="BC39">
        <f>(S39-E39/(N39/1.35))</f>
        <v>389.29654758426932</v>
      </c>
      <c r="BD39">
        <f>E39*BB39/100/BC39</f>
        <v>9.9013183533096898E-3</v>
      </c>
    </row>
    <row r="40" spans="1:56" x14ac:dyDescent="0.25">
      <c r="A40" s="1" t="s">
        <v>1</v>
      </c>
      <c r="B40" s="1" t="s">
        <v>7885</v>
      </c>
      <c r="K40" s="1">
        <v>2.72</v>
      </c>
    </row>
    <row r="41" spans="1:56" x14ac:dyDescent="0.25">
      <c r="A41" s="1" t="s">
        <v>1</v>
      </c>
      <c r="B41" s="1" t="s">
        <v>7884</v>
      </c>
      <c r="K41" s="1">
        <v>2.72</v>
      </c>
    </row>
    <row r="42" spans="1:56" x14ac:dyDescent="0.25">
      <c r="A42" s="1">
        <v>9</v>
      </c>
      <c r="B42" s="1" t="s">
        <v>7883</v>
      </c>
      <c r="C42" s="1">
        <v>1941.5000017769635</v>
      </c>
      <c r="D42" s="1">
        <v>0</v>
      </c>
      <c r="E42">
        <f>(R42-S42*(1000-T42)/(1000-U42))*AK42</f>
        <v>2.2392037893028212</v>
      </c>
      <c r="F42">
        <f>IF(AV42&lt;&gt;0,1/(1/AV42-1/N42),0)</f>
        <v>-1.5289614220960865</v>
      </c>
      <c r="G42">
        <f>((AY42-AL42/2)*S42-E42)/(AY42+AL42/2)</f>
        <v>398.01440451146516</v>
      </c>
      <c r="H42">
        <f>AL42*1000</f>
        <v>22.783967695945012</v>
      </c>
      <c r="I42">
        <f>(AQ42-AW42)</f>
        <v>-0.82981212859855558</v>
      </c>
      <c r="J42">
        <f>(P42+AP42*D42)</f>
        <v>10.615017890930176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24.352899551391602</v>
      </c>
      <c r="P42" s="1">
        <v>10.615017890930176</v>
      </c>
      <c r="Q42" s="1">
        <v>24.514463424682617</v>
      </c>
      <c r="R42" s="1">
        <v>399.93017578125</v>
      </c>
      <c r="S42" s="1">
        <v>389.86807250976563</v>
      </c>
      <c r="T42" s="1">
        <v>3.8133611679077148</v>
      </c>
      <c r="U42" s="1">
        <v>23.932855606079102</v>
      </c>
      <c r="V42" s="1">
        <v>11.011090278625488</v>
      </c>
      <c r="W42" s="1">
        <v>69.106185913085938</v>
      </c>
      <c r="X42" s="1">
        <v>300.6497802734375</v>
      </c>
      <c r="Y42" s="1">
        <v>1001.146728515625</v>
      </c>
      <c r="Z42" s="1">
        <v>2.4166617393493652</v>
      </c>
      <c r="AA42" s="1">
        <v>88.330307006835938</v>
      </c>
      <c r="AB42" s="1">
        <v>150.16510009765625</v>
      </c>
      <c r="AC42" s="1">
        <v>10.879271507263184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1.1053300745346966</v>
      </c>
      <c r="AL42">
        <f>(U42-T42)/(1000-U42)*AK42</f>
        <v>2.2783967695945012E-2</v>
      </c>
      <c r="AM42">
        <f>(P42+273.15)</f>
        <v>283.76501789093015</v>
      </c>
      <c r="AN42">
        <f>(O42+273.15)</f>
        <v>297.50289955139158</v>
      </c>
      <c r="AO42">
        <f>(Y42*AG42+Z42*AH42)*AI42</f>
        <v>160.18347298212029</v>
      </c>
      <c r="AP42">
        <f>((AO42+0.00000010773*(AN42^4-AM42^4))-AL42*44100)/(L42*51.4+0.00000043092*AM42^3)</f>
        <v>-5.8337169043705241</v>
      </c>
      <c r="AQ42">
        <f>0.61365*EXP(17.502*J42/(240.97+J42))</f>
        <v>1.2841843546366862</v>
      </c>
      <c r="AR42">
        <f>AQ42*1000/AA42</f>
        <v>14.538434181342792</v>
      </c>
      <c r="AS42">
        <f>(AR42-U42)</f>
        <v>-9.3944214247363096</v>
      </c>
      <c r="AT42">
        <f>IF(D42,P42,(O42+P42)/2)</f>
        <v>17.483958721160889</v>
      </c>
      <c r="AU42">
        <f>0.61365*EXP(17.502*AT42/(240.97+AT42))</f>
        <v>2.005010251098271</v>
      </c>
      <c r="AV42">
        <f>IF(AS42&lt;&gt;0,(1000-(AR42+U42)/2)/AS42*AL42,0)</f>
        <v>-2.3786141129711189</v>
      </c>
      <c r="AW42">
        <f>U42*AA42/1000</f>
        <v>2.1139964832352418</v>
      </c>
      <c r="AX42">
        <f>(AU42-AW42)</f>
        <v>-0.10898623213697078</v>
      </c>
      <c r="AY42">
        <f>1/(1.6/F42+1.37/N42)</f>
        <v>-1.3766623112450682</v>
      </c>
      <c r="AZ42">
        <f>G42*AA42*0.001</f>
        <v>35.156734543640702</v>
      </c>
      <c r="BA42">
        <f>G42/S42</f>
        <v>1.0208950990760997</v>
      </c>
      <c r="BB42">
        <f>(1-AL42*AA42/AQ42/F42)*100</f>
        <v>202.49795341188297</v>
      </c>
      <c r="BC42">
        <f>(S42-E42/(N42/1.35))</f>
        <v>389.16183902165926</v>
      </c>
      <c r="BD42">
        <f>E42*BB42/100/BC42</f>
        <v>1.1651558275751648E-2</v>
      </c>
    </row>
    <row r="43" spans="1:56" x14ac:dyDescent="0.25">
      <c r="A43" s="1" t="s">
        <v>1</v>
      </c>
      <c r="B43" s="1" t="s">
        <v>7882</v>
      </c>
      <c r="K43" s="1">
        <v>2.72</v>
      </c>
    </row>
    <row r="44" spans="1:56" x14ac:dyDescent="0.25">
      <c r="A44" s="1" t="s">
        <v>1</v>
      </c>
      <c r="B44" s="1" t="s">
        <v>7881</v>
      </c>
      <c r="K44" s="1">
        <v>2.72</v>
      </c>
    </row>
    <row r="45" spans="1:56" x14ac:dyDescent="0.25">
      <c r="A45" s="1">
        <v>10</v>
      </c>
      <c r="B45" s="1" t="s">
        <v>7880</v>
      </c>
      <c r="C45" s="1">
        <v>2147.5000017769635</v>
      </c>
      <c r="D45" s="1">
        <v>0</v>
      </c>
      <c r="E45">
        <f>(R45-S45*(1000-T45)/(1000-U45))*AK45</f>
        <v>2.1092198385372529</v>
      </c>
      <c r="F45">
        <f>IF(AV45&lt;&gt;0,1/(1/AV45-1/N45),0)</f>
        <v>-1.3312186918298312</v>
      </c>
      <c r="G45">
        <f>((AY45-AL45/2)*S45-E45)/(AY45+AL45/2)</f>
        <v>399.9501142902223</v>
      </c>
      <c r="H45">
        <f>AL45*1000</f>
        <v>22.390564032175696</v>
      </c>
      <c r="I45">
        <f>(AQ45-AW45)</f>
        <v>-1.0049820265271627</v>
      </c>
      <c r="J45">
        <f>(P45+AP45*D45)</f>
        <v>8.3609991073608398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24.416950225830078</v>
      </c>
      <c r="P45" s="1">
        <v>8.3609991073608398</v>
      </c>
      <c r="Q45" s="1">
        <v>24.558551788330078</v>
      </c>
      <c r="R45" s="1">
        <v>400.10311889648438</v>
      </c>
      <c r="S45" s="1">
        <v>390.28854370117188</v>
      </c>
      <c r="T45" s="1">
        <v>4.0982670783996582</v>
      </c>
      <c r="U45" s="1">
        <v>23.872220993041992</v>
      </c>
      <c r="V45" s="1">
        <v>11.788113594055176</v>
      </c>
      <c r="W45" s="1">
        <v>68.66522216796875</v>
      </c>
      <c r="X45" s="1">
        <v>300.64022827148438</v>
      </c>
      <c r="Y45" s="1">
        <v>1250.7542724609375</v>
      </c>
      <c r="Z45" s="1">
        <v>2.5613348484039307</v>
      </c>
      <c r="AA45" s="1">
        <v>88.32781982421875</v>
      </c>
      <c r="AB45" s="1">
        <v>150.20802307128906</v>
      </c>
      <c r="AC45" s="1">
        <v>10.864801406860352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1.1052949568804571</v>
      </c>
      <c r="AL45">
        <f>(U45-T45)/(1000-U45)*AK45</f>
        <v>2.2390564032175698E-2</v>
      </c>
      <c r="AM45">
        <f>(P45+273.15)</f>
        <v>281.51099910736082</v>
      </c>
      <c r="AN45">
        <f>(O45+273.15)</f>
        <v>297.56695022583006</v>
      </c>
      <c r="AO45">
        <f>(Y45*AG45+Z45*AH45)*AI45</f>
        <v>200.12067912070415</v>
      </c>
      <c r="AP45">
        <f>((AO45+0.00000010773*(AN45^4-AM45^4))-AL45*44100)/(L45*51.4+0.00000043092*AM45^3)</f>
        <v>-5.1767442011739417</v>
      </c>
      <c r="AQ45">
        <f>0.61365*EXP(17.502*J45/(240.97+J45))</f>
        <v>1.1035992081501829</v>
      </c>
      <c r="AR45">
        <f>AQ45*1000/AA45</f>
        <v>12.49435580258243</v>
      </c>
      <c r="AS45">
        <f>(AR45-U45)</f>
        <v>-11.377865190459563</v>
      </c>
      <c r="AT45">
        <f>IF(D45,P45,(O45+P45)/2)</f>
        <v>16.388974666595459</v>
      </c>
      <c r="AU45">
        <f>0.61365*EXP(17.502*AT45/(240.97+AT45))</f>
        <v>1.870528417445511</v>
      </c>
      <c r="AV45">
        <f>IF(AS45&lt;&gt;0,(1000-(AR45+U45)/2)/AS45*AL45,0)</f>
        <v>-1.9321225538356932</v>
      </c>
      <c r="AW45">
        <f>U45*AA45/1000</f>
        <v>2.1085812346773456</v>
      </c>
      <c r="AX45">
        <f>(AU45-AW45)</f>
        <v>-0.23805281723183458</v>
      </c>
      <c r="AY45">
        <f>1/(1.6/F45+1.37/N45)</f>
        <v>-1.1339941445112949</v>
      </c>
      <c r="AZ45">
        <f>G45*AA45*0.001</f>
        <v>35.326721633702455</v>
      </c>
      <c r="BA45">
        <f>G45/S45</f>
        <v>1.0247549428364668</v>
      </c>
      <c r="BB45">
        <f>(1-AL45*AA45/AQ45/F45)*100</f>
        <v>234.61757337335851</v>
      </c>
      <c r="BC45">
        <f>(S45-E45/(N45/1.35))</f>
        <v>389.62330649012864</v>
      </c>
      <c r="BD45">
        <f>E45*BB45/100/BC45</f>
        <v>1.2700986619266703E-2</v>
      </c>
    </row>
    <row r="46" spans="1:56" x14ac:dyDescent="0.25">
      <c r="A46" s="1" t="s">
        <v>1</v>
      </c>
      <c r="B46" s="1" t="s">
        <v>7879</v>
      </c>
      <c r="K46" s="1">
        <v>2.72</v>
      </c>
    </row>
    <row r="47" spans="1:56" x14ac:dyDescent="0.25">
      <c r="A47" s="1" t="s">
        <v>1</v>
      </c>
      <c r="B47" s="1" t="s">
        <v>7878</v>
      </c>
      <c r="K47" s="1">
        <v>2.72</v>
      </c>
    </row>
    <row r="48" spans="1:56" x14ac:dyDescent="0.25">
      <c r="A48" s="1">
        <v>11</v>
      </c>
      <c r="B48" s="1" t="s">
        <v>7877</v>
      </c>
      <c r="C48" s="1">
        <v>2353.5000017769635</v>
      </c>
      <c r="D48" s="1">
        <v>0</v>
      </c>
      <c r="E48">
        <f>(R48-S48*(1000-T48)/(1000-U48))*AK48</f>
        <v>1.9152569099696561</v>
      </c>
      <c r="F48">
        <f>IF(AV48&lt;&gt;0,1/(1/AV48-1/N48),0)</f>
        <v>-1.1430111818775892</v>
      </c>
      <c r="G48">
        <f>((AY48-AL48/2)*S48-E48)/(AY48+AL48/2)</f>
        <v>402.10366479820289</v>
      </c>
      <c r="H48">
        <f>AL48*1000</f>
        <v>21.629603253376576</v>
      </c>
      <c r="I48">
        <f>(AQ48-AW48)</f>
        <v>-1.2045934414823227</v>
      </c>
      <c r="J48">
        <f>(P48+AP48*D48)</f>
        <v>4.9135246276855469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24.503646850585938</v>
      </c>
      <c r="P48" s="1">
        <v>4.9135246276855469</v>
      </c>
      <c r="Q48" s="1">
        <v>24.623620986938477</v>
      </c>
      <c r="R48" s="1">
        <v>400.15460205078125</v>
      </c>
      <c r="S48" s="1">
        <v>390.77703857421875</v>
      </c>
      <c r="T48" s="1">
        <v>4.3914837837219238</v>
      </c>
      <c r="U48" s="1">
        <v>23.49591064453125</v>
      </c>
      <c r="V48" s="1">
        <v>12.565155029296875</v>
      </c>
      <c r="W48" s="1">
        <v>67.227798461914063</v>
      </c>
      <c r="X48" s="1">
        <v>300.7166748046875</v>
      </c>
      <c r="Y48" s="1">
        <v>1600.9796142578125</v>
      </c>
      <c r="Z48" s="1">
        <v>2.5951354503631592</v>
      </c>
      <c r="AA48" s="1">
        <v>88.320991516113281</v>
      </c>
      <c r="AB48" s="1">
        <v>150.17364501953125</v>
      </c>
      <c r="AC48" s="1">
        <v>10.794160842895508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1.1055760103113508</v>
      </c>
      <c r="AL48">
        <f>(U48-T48)/(1000-U48)*AK48</f>
        <v>2.1629603253376577E-2</v>
      </c>
      <c r="AM48">
        <f>(P48+273.15)</f>
        <v>278.06352462768552</v>
      </c>
      <c r="AN48">
        <f>(O48+273.15)</f>
        <v>297.65364685058591</v>
      </c>
      <c r="AO48">
        <f>(Y48*AG48+Z48*AH48)*AI48</f>
        <v>256.15673255570073</v>
      </c>
      <c r="AP48">
        <f>((AO48+0.00000010773*(AN48^4-AM48^4))-AL48*44100)/(L48*51.4+0.00000043092*AM48^3)</f>
        <v>-4.1596226564783922</v>
      </c>
      <c r="AQ48">
        <f>0.61365*EXP(17.502*J48/(240.97+J48))</f>
        <v>0.87058868321667748</v>
      </c>
      <c r="AR48">
        <f>AQ48*1000/AA48</f>
        <v>9.8570981628738537</v>
      </c>
      <c r="AS48">
        <f>(AR48-U48)</f>
        <v>-13.638812481657396</v>
      </c>
      <c r="AT48">
        <f>IF(D48,P48,(O48+P48)/2)</f>
        <v>14.708585739135742</v>
      </c>
      <c r="AU48">
        <f>0.61365*EXP(17.502*AT48/(240.97+AT48))</f>
        <v>1.679537094390116</v>
      </c>
      <c r="AV48">
        <f>IF(AS48&lt;&gt;0,(1000-(AR48+U48)/2)/AS48*AL48,0)</f>
        <v>-1.5594390719921898</v>
      </c>
      <c r="AW48">
        <f>U48*AA48/1000</f>
        <v>2.0751821246990003</v>
      </c>
      <c r="AX48">
        <f>(AU48-AW48)</f>
        <v>-0.39564503030888432</v>
      </c>
      <c r="AY48">
        <f>1/(1.6/F48+1.37/N48)</f>
        <v>-0.92614554617849232</v>
      </c>
      <c r="AZ48">
        <f>G48*AA48*0.001</f>
        <v>35.51419436724013</v>
      </c>
      <c r="BA48">
        <f>G48/S48</f>
        <v>1.0289848816739853</v>
      </c>
      <c r="BB48">
        <f>(1-AL48*AA48/AQ48/F48)*100</f>
        <v>291.97690807382446</v>
      </c>
      <c r="BC48">
        <f>(S48-E48/(N48/1.35))</f>
        <v>390.17297628448461</v>
      </c>
      <c r="BD48">
        <f>E48*BB48/100/BC48</f>
        <v>1.4332381398250226E-2</v>
      </c>
    </row>
    <row r="49" spans="1:56" x14ac:dyDescent="0.25">
      <c r="A49" s="1" t="s">
        <v>1</v>
      </c>
      <c r="B49" s="1" t="s">
        <v>7876</v>
      </c>
      <c r="K49" s="1">
        <v>2.72</v>
      </c>
    </row>
    <row r="50" spans="1:56" x14ac:dyDescent="0.25">
      <c r="A50" s="1" t="s">
        <v>1</v>
      </c>
      <c r="B50" s="1" t="s">
        <v>7875</v>
      </c>
      <c r="K50" s="1">
        <v>2.72</v>
      </c>
    </row>
    <row r="51" spans="1:56" x14ac:dyDescent="0.25">
      <c r="A51" s="1">
        <v>12</v>
      </c>
      <c r="B51" s="1" t="s">
        <v>7874</v>
      </c>
      <c r="C51" s="1">
        <v>2558.5000017769635</v>
      </c>
      <c r="D51" s="1">
        <v>0</v>
      </c>
      <c r="E51">
        <f>(R51-S51*(1000-T51)/(1000-U51))*AK51</f>
        <v>1.3653125185384036</v>
      </c>
      <c r="F51">
        <f>IF(AV51&lt;&gt;0,1/(1/AV51-1/N51),0)</f>
        <v>-1.001450735900052</v>
      </c>
      <c r="G51">
        <f>((AY51-AL51/2)*S51-E51)/(AY51+AL51/2)</f>
        <v>403.69043561102569</v>
      </c>
      <c r="H51">
        <f>AL51*1000</f>
        <v>20.942254715961319</v>
      </c>
      <c r="I51">
        <f>(AQ51-AW51)</f>
        <v>-1.3931095861151617</v>
      </c>
      <c r="J51">
        <f>(P51+AP51*D51)</f>
        <v>0.92326360940933228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24.615716934204102</v>
      </c>
      <c r="P51" s="1">
        <v>0.92326360940933228</v>
      </c>
      <c r="Q51" s="1">
        <v>24.705324172973633</v>
      </c>
      <c r="R51" s="1">
        <v>399.960205078125</v>
      </c>
      <c r="S51" s="1">
        <v>391.31051635742188</v>
      </c>
      <c r="T51" s="1">
        <v>4.6941657066345215</v>
      </c>
      <c r="U51" s="1">
        <v>23.202184677124023</v>
      </c>
      <c r="V51" s="1">
        <v>13.340900421142578</v>
      </c>
      <c r="W51" s="1">
        <v>65.941009521484375</v>
      </c>
      <c r="X51" s="1">
        <v>300.63330078125</v>
      </c>
      <c r="Y51" s="1">
        <v>2000.775390625</v>
      </c>
      <c r="Z51" s="1">
        <v>2.5709471702575684</v>
      </c>
      <c r="AA51" s="1">
        <v>88.317237854003906</v>
      </c>
      <c r="AB51" s="1">
        <v>150.15435791015625</v>
      </c>
      <c r="AC51" s="1">
        <v>10.737260818481445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1.1052694881663601</v>
      </c>
      <c r="AL51">
        <f>(U51-T51)/(1000-U51)*AK51</f>
        <v>2.0942254715961318E-2</v>
      </c>
      <c r="AM51">
        <f>(P51+273.15)</f>
        <v>274.07326360940931</v>
      </c>
      <c r="AN51">
        <f>(O51+273.15)</f>
        <v>297.76571693420408</v>
      </c>
      <c r="AO51">
        <f>(Y51*AG51+Z51*AH51)*AI51</f>
        <v>320.12405534466961</v>
      </c>
      <c r="AP51">
        <f>((AO51+0.00000010773*(AN51^4-AM51^4))-AL51*44100)/(L51*51.4+0.00000043092*AM51^3)</f>
        <v>-3.0652216602729423</v>
      </c>
      <c r="AQ51">
        <f>0.61365*EXP(17.502*J51/(240.97+J51))</f>
        <v>0.65604327674692575</v>
      </c>
      <c r="AR51">
        <f>AQ51*1000/AA51</f>
        <v>7.428258544854204</v>
      </c>
      <c r="AS51">
        <f>(AR51-U51)</f>
        <v>-15.773926132269819</v>
      </c>
      <c r="AT51">
        <f>IF(D51,P51,(O51+P51)/2)</f>
        <v>12.769490271806717</v>
      </c>
      <c r="AU51">
        <f>0.61365*EXP(17.502*AT51/(240.97+AT51))</f>
        <v>1.4806202415465639</v>
      </c>
      <c r="AV51">
        <f>IF(AS51&lt;&gt;0,(1000-(AR51+U51)/2)/AS51*AL51,0)</f>
        <v>-1.3073168513047435</v>
      </c>
      <c r="AW51">
        <f>U51*AA51/1000</f>
        <v>2.0491528628620874</v>
      </c>
      <c r="AX51">
        <f>(AU51-AW51)</f>
        <v>-0.56853262131552351</v>
      </c>
      <c r="AY51">
        <f>1/(1.6/F51+1.37/N51)</f>
        <v>-0.78270855712529519</v>
      </c>
      <c r="AZ51">
        <f>G51*AA51*0.001</f>
        <v>35.65282422124541</v>
      </c>
      <c r="BA51">
        <f>G51/S51</f>
        <v>1.0316370726982866</v>
      </c>
      <c r="BB51">
        <f>(1-AL51*AA51/AQ51/F51)*100</f>
        <v>381.51843289903326</v>
      </c>
      <c r="BC51">
        <f>(S51-E51/(N51/1.35))</f>
        <v>390.8799037321088</v>
      </c>
      <c r="BD51">
        <f>E51*BB51/100/BC51</f>
        <v>1.3326136430058056E-2</v>
      </c>
    </row>
    <row r="52" spans="1:56" x14ac:dyDescent="0.25">
      <c r="A52" s="1" t="s">
        <v>1</v>
      </c>
      <c r="B52" s="1" t="s">
        <v>7873</v>
      </c>
    </row>
    <row r="53" spans="1:56" x14ac:dyDescent="0.25">
      <c r="A53" s="1" t="s">
        <v>1</v>
      </c>
      <c r="B53" s="1" t="s">
        <v>7872</v>
      </c>
    </row>
    <row r="54" spans="1:56" x14ac:dyDescent="0.25">
      <c r="A54" s="1" t="s">
        <v>1</v>
      </c>
      <c r="B54" s="1" t="s">
        <v>7871</v>
      </c>
    </row>
    <row r="55" spans="1:56" x14ac:dyDescent="0.25">
      <c r="A55" s="1" t="s">
        <v>1</v>
      </c>
      <c r="B55" s="1" t="s">
        <v>7870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89C10-86F7-40D9-8819-390DB8B6F411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7950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7949</v>
      </c>
    </row>
    <row r="12" spans="1:60" x14ac:dyDescent="0.25">
      <c r="A12" s="1" t="s">
        <v>1</v>
      </c>
      <c r="B12" s="1" t="s">
        <v>7948</v>
      </c>
    </row>
    <row r="13" spans="1:60" x14ac:dyDescent="0.25">
      <c r="A13" s="1" t="s">
        <v>1</v>
      </c>
      <c r="B13" s="1" t="s">
        <v>7947</v>
      </c>
    </row>
    <row r="14" spans="1:60" x14ac:dyDescent="0.25">
      <c r="A14" s="1" t="s">
        <v>1</v>
      </c>
      <c r="B14" s="1" t="s">
        <v>7946</v>
      </c>
    </row>
    <row r="15" spans="1:60" x14ac:dyDescent="0.25">
      <c r="A15" s="1" t="s">
        <v>1</v>
      </c>
      <c r="B15" s="1" t="s">
        <v>7945</v>
      </c>
    </row>
    <row r="16" spans="1:60" x14ac:dyDescent="0.25">
      <c r="A16" s="1" t="s">
        <v>1</v>
      </c>
      <c r="B16" s="1" t="s">
        <v>7944</v>
      </c>
    </row>
    <row r="17" spans="1:60" x14ac:dyDescent="0.25">
      <c r="A17" s="1" t="s">
        <v>1</v>
      </c>
      <c r="B17" s="1" t="s">
        <v>7943</v>
      </c>
    </row>
    <row r="18" spans="1:60" x14ac:dyDescent="0.25">
      <c r="A18" s="1">
        <v>1</v>
      </c>
      <c r="B18" s="1" t="s">
        <v>7942</v>
      </c>
      <c r="C18" s="1">
        <v>290.00000212341547</v>
      </c>
      <c r="D18" s="1">
        <v>0</v>
      </c>
      <c r="E18">
        <f>(R18-S18*(1000-T18)/(1000-U18))*AO18</f>
        <v>-1.4342637736112072</v>
      </c>
      <c r="F18">
        <f>IF(AZ18&lt;&gt;0,1/(1/AZ18-1/N18),0)</f>
        <v>1.8476805098850961</v>
      </c>
      <c r="G18">
        <f>((BC18-AP18/2)*S18-E18)/(BC18+AP18/2)</f>
        <v>389.26754590178331</v>
      </c>
      <c r="H18">
        <f>AP18*1000</f>
        <v>16.683492628258868</v>
      </c>
      <c r="I18">
        <f>(AU18-BA18)</f>
        <v>1.1092664418201539</v>
      </c>
      <c r="J18">
        <f>(P18+AT18*D18)</f>
        <v>24.51972770690918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25.306127548217773</v>
      </c>
      <c r="P18" s="1">
        <v>24.51972770690918</v>
      </c>
      <c r="Q18" s="1">
        <v>25.421028137207031</v>
      </c>
      <c r="R18" s="1">
        <v>400.00265502929688</v>
      </c>
      <c r="S18" s="1">
        <v>395.328857421875</v>
      </c>
      <c r="T18" s="1">
        <v>7.6486444473266602</v>
      </c>
      <c r="U18" s="1">
        <v>22.41792106628418</v>
      </c>
      <c r="V18" s="1">
        <v>20.867145538330078</v>
      </c>
      <c r="W18" s="1">
        <v>61.160907745361328</v>
      </c>
      <c r="X18" s="1">
        <v>300.36538696289063</v>
      </c>
      <c r="Y18" s="1">
        <v>1.1717060580849648E-2</v>
      </c>
      <c r="Z18" s="1">
        <v>2.9750490188598633</v>
      </c>
      <c r="AA18" s="1">
        <v>88.344375610351563</v>
      </c>
      <c r="AB18" s="1">
        <v>17.561500549316406</v>
      </c>
      <c r="AC18" s="1">
        <v>-0.74533665180206299</v>
      </c>
      <c r="AD18" s="1">
        <v>5.5406790226697922E-2</v>
      </c>
      <c r="AE18" s="1">
        <v>8.6650997400283813E-3</v>
      </c>
      <c r="AF18" s="1">
        <v>3.5992864519357681E-2</v>
      </c>
      <c r="AG18" s="1">
        <v>4.9279769882559776E-3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1.10428451089298</v>
      </c>
      <c r="AP18">
        <f>(U18-T18)/(1000-U18)*AO18</f>
        <v>1.668349262825887E-2</v>
      </c>
      <c r="AQ18">
        <f>(P18+273.15)</f>
        <v>297.66972770690916</v>
      </c>
      <c r="AR18">
        <f>(O18+273.15)</f>
        <v>298.45612754821775</v>
      </c>
      <c r="AS18">
        <f>(Y18*AK18+Z18*AL18)*AM18</f>
        <v>1.8747296510324696E-3</v>
      </c>
      <c r="AT18">
        <f>((AS18+0.00000010773*(AR18^4-AQ18^4))-AP18*44100)/(L18*0.92*2*29.3+0.00000043092*AQ18^3)</f>
        <v>-5.7339999256247474</v>
      </c>
      <c r="AU18">
        <f>0.61365*EXP(17.502*J18/(240.97+J18))</f>
        <v>3.0897636809031765</v>
      </c>
      <c r="AV18">
        <f>AU18*1000/AA18</f>
        <v>34.974084762687937</v>
      </c>
      <c r="AW18">
        <f>(AV18-U18)</f>
        <v>12.556163696403758</v>
      </c>
      <c r="AX18">
        <f>IF(D18,P18,(O18+P18)/2)</f>
        <v>24.912927627563477</v>
      </c>
      <c r="AY18">
        <f>0.61365*EXP(17.502*AX18/(240.97+AX18))</f>
        <v>3.1632087168142764</v>
      </c>
      <c r="AZ18">
        <f>IF(AW18&lt;&gt;0,(1000-(AV18+U18)/2)/AW18*AP18,0)</f>
        <v>1.2905807432102678</v>
      </c>
      <c r="BA18">
        <f>U18*AA18/1000</f>
        <v>1.9804972390830227</v>
      </c>
      <c r="BB18">
        <f>(AY18-BA18)</f>
        <v>1.1827114777312537</v>
      </c>
      <c r="BC18">
        <f>1/(1.6/F18+1.37/N18)</f>
        <v>0.84315751878989631</v>
      </c>
      <c r="BD18">
        <f>G18*AA18*0.001</f>
        <v>34.389598288066914</v>
      </c>
      <c r="BE18">
        <f>G18/S18</f>
        <v>0.98466767248001996</v>
      </c>
      <c r="BF18">
        <f>(1-AP18*AA18/AU18/F18)*100</f>
        <v>74.182526624860955</v>
      </c>
      <c r="BG18">
        <f>(S18-E18/(N18/1.35))</f>
        <v>395.78121692239972</v>
      </c>
      <c r="BH18">
        <f>E18*BF18/100/BG18</f>
        <v>-2.6882860030684095E-3</v>
      </c>
    </row>
    <row r="19" spans="1:60" x14ac:dyDescent="0.25">
      <c r="A19" s="1" t="s">
        <v>1</v>
      </c>
      <c r="B19" s="1" t="s">
        <v>7941</v>
      </c>
      <c r="K19" s="1">
        <v>2.72</v>
      </c>
    </row>
    <row r="20" spans="1:60" x14ac:dyDescent="0.25">
      <c r="A20" s="1" t="s">
        <v>1</v>
      </c>
      <c r="B20" s="1" t="s">
        <v>7940</v>
      </c>
      <c r="K20" s="1">
        <v>2.72</v>
      </c>
    </row>
    <row r="21" spans="1:60" x14ac:dyDescent="0.25">
      <c r="A21" s="1">
        <v>2</v>
      </c>
      <c r="B21" s="1" t="s">
        <v>7939</v>
      </c>
      <c r="C21" s="1">
        <v>495.00000212341547</v>
      </c>
      <c r="D21" s="1">
        <v>0</v>
      </c>
      <c r="E21">
        <f>(R21-S21*(1000-T21)/(1000-U21))*AO21</f>
        <v>-0.15866920055962586</v>
      </c>
      <c r="F21">
        <f>IF(AZ21&lt;&gt;0,1/(1/AZ21-1/N21),0)</f>
        <v>1.5471535160410093</v>
      </c>
      <c r="G21">
        <f>((BC21-AP21/2)*S21-E21)/(BC21+AP21/2)</f>
        <v>386.69486219118721</v>
      </c>
      <c r="H21">
        <f>AP21*1000</f>
        <v>15.392369858145063</v>
      </c>
      <c r="I21">
        <f>(AU21-BA21)</f>
        <v>1.1628942386749563</v>
      </c>
      <c r="J21">
        <f>(P21+AT21*D21)</f>
        <v>24.401018142700195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25.259233474731445</v>
      </c>
      <c r="P21" s="1">
        <v>24.401018142700195</v>
      </c>
      <c r="Q21" s="1">
        <v>25.431632995605469</v>
      </c>
      <c r="R21" s="1">
        <v>399.98031616210938</v>
      </c>
      <c r="S21" s="1">
        <v>394.6231689453125</v>
      </c>
      <c r="T21" s="1">
        <v>7.92510986328125</v>
      </c>
      <c r="U21" s="1">
        <v>21.563993453979492</v>
      </c>
      <c r="V21" s="1">
        <v>21.681051254272461</v>
      </c>
      <c r="W21" s="1">
        <v>58.993511199951172</v>
      </c>
      <c r="X21" s="1">
        <v>300.35025024414063</v>
      </c>
      <c r="Y21" s="1">
        <v>24.925561904907227</v>
      </c>
      <c r="Z21" s="1">
        <v>2.7796039581298828</v>
      </c>
      <c r="AA21" s="1">
        <v>88.341285705566406</v>
      </c>
      <c r="AB21" s="1">
        <v>17.731973648071289</v>
      </c>
      <c r="AC21" s="1">
        <v>-0.68199753761291504</v>
      </c>
      <c r="AD21" s="1">
        <v>4.9854949116706848E-2</v>
      </c>
      <c r="AE21" s="1">
        <v>1.8623197451233864E-2</v>
      </c>
      <c r="AF21" s="1">
        <v>5.3787630051374435E-2</v>
      </c>
      <c r="AG21" s="1">
        <v>4.0089194662868977E-3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1.1042288611916933</v>
      </c>
      <c r="AP21">
        <f>(U21-T21)/(1000-U21)*AO21</f>
        <v>1.5392369858145063E-2</v>
      </c>
      <c r="AQ21">
        <f>(P21+273.15)</f>
        <v>297.55101814270017</v>
      </c>
      <c r="AR21">
        <f>(O21+273.15)</f>
        <v>298.40923347473142</v>
      </c>
      <c r="AS21">
        <f>(Y21*AK21+Z21*AL21)*AM21</f>
        <v>3.9880898156444005</v>
      </c>
      <c r="AT21">
        <f>((AS21+0.00000010773*(AR21^4-AQ21^4))-AP21*44100)/(L21*0.92*2*29.3+0.00000043092*AQ21^3)</f>
        <v>-5.2474812073769641</v>
      </c>
      <c r="AU21">
        <f>0.61365*EXP(17.502*J21/(240.97+J21))</f>
        <v>3.0678851453459224</v>
      </c>
      <c r="AV21">
        <f>AU21*1000/AA21</f>
        <v>34.72764880931107</v>
      </c>
      <c r="AW21">
        <f>(AV21-U21)</f>
        <v>13.163655355331578</v>
      </c>
      <c r="AX21">
        <f>IF(D21,P21,(O21+P21)/2)</f>
        <v>24.83012580871582</v>
      </c>
      <c r="AY21">
        <f>0.61365*EXP(17.502*AX21/(240.97+AX21))</f>
        <v>3.1476167755023701</v>
      </c>
      <c r="AZ21">
        <f>IF(AW21&lt;&gt;0,(1000-(AV21+U21)/2)/AW21*AP21,0)</f>
        <v>1.1363970390843448</v>
      </c>
      <c r="BA21">
        <f>U21*AA21/1000</f>
        <v>1.904990906670966</v>
      </c>
      <c r="BB21">
        <f>(AY21-BA21)</f>
        <v>1.242625868831404</v>
      </c>
      <c r="BC21">
        <f>1/(1.6/F21+1.37/N21)</f>
        <v>0.73842991158730109</v>
      </c>
      <c r="BD21">
        <f>G21*AA21*0.001</f>
        <v>34.161121301706302</v>
      </c>
      <c r="BE21">
        <f>G21/S21</f>
        <v>0.97990917062646166</v>
      </c>
      <c r="BF21">
        <f>(1-AP21*AA21/AU21/F21)*100</f>
        <v>71.351842163602896</v>
      </c>
      <c r="BG21">
        <f>(S21-E21/(N21/1.35))</f>
        <v>394.67321240428731</v>
      </c>
      <c r="BH21">
        <f>E21*BF21/100/BG21</f>
        <v>-2.868535132036869E-4</v>
      </c>
    </row>
    <row r="22" spans="1:60" x14ac:dyDescent="0.25">
      <c r="A22" s="1" t="s">
        <v>1</v>
      </c>
      <c r="B22" s="1" t="s">
        <v>7938</v>
      </c>
      <c r="K22" s="1">
        <v>2.72</v>
      </c>
    </row>
    <row r="23" spans="1:60" x14ac:dyDescent="0.25">
      <c r="A23" s="1" t="s">
        <v>1</v>
      </c>
      <c r="B23" s="1" t="s">
        <v>7937</v>
      </c>
      <c r="K23" s="1">
        <v>2.72</v>
      </c>
    </row>
    <row r="24" spans="1:60" x14ac:dyDescent="0.25">
      <c r="A24" s="1">
        <v>3</v>
      </c>
      <c r="B24" s="1" t="s">
        <v>7936</v>
      </c>
      <c r="C24" s="1">
        <v>698.50000213459134</v>
      </c>
      <c r="D24" s="1">
        <v>0</v>
      </c>
      <c r="E24">
        <f>(R24-S24*(1000-T24)/(1000-U24))*AO24</f>
        <v>2.1853312647199148E-2</v>
      </c>
      <c r="F24">
        <f>IF(AZ24&lt;&gt;0,1/(1/AZ24-1/N24),0)</f>
        <v>1.3666652590923367</v>
      </c>
      <c r="G24">
        <f>((BC24-AP24/2)*S24-E24)/(BC24+AP24/2)</f>
        <v>386.30503828246879</v>
      </c>
      <c r="H24">
        <f>AP24*1000</f>
        <v>14.378086110653413</v>
      </c>
      <c r="I24">
        <f>(AU24-BA24)</f>
        <v>1.1921475168809139</v>
      </c>
      <c r="J24">
        <f>(P24+AT24*D24)</f>
        <v>24.260774612426758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25.162633895874023</v>
      </c>
      <c r="P24" s="1">
        <v>24.260774612426758</v>
      </c>
      <c r="Q24" s="1">
        <v>25.372325897216797</v>
      </c>
      <c r="R24" s="1">
        <v>399.86746215820313</v>
      </c>
      <c r="S24" s="1">
        <v>394.70806884765625</v>
      </c>
      <c r="T24" s="1">
        <v>8.1944866180419922</v>
      </c>
      <c r="U24" s="1">
        <v>20.943056106567383</v>
      </c>
      <c r="V24" s="1">
        <v>22.54640007019043</v>
      </c>
      <c r="W24" s="1">
        <v>57.622951507568359</v>
      </c>
      <c r="X24" s="1">
        <v>300.34228515625</v>
      </c>
      <c r="Y24" s="1">
        <v>50.138439178466797</v>
      </c>
      <c r="Z24" s="1">
        <v>2.5179729461669922</v>
      </c>
      <c r="AA24" s="1">
        <v>88.337867736816406</v>
      </c>
      <c r="AB24" s="1">
        <v>17.847831726074219</v>
      </c>
      <c r="AC24" s="1">
        <v>-0.67366337776184082</v>
      </c>
      <c r="AD24" s="1">
        <v>4.6155005693435669E-2</v>
      </c>
      <c r="AE24" s="1">
        <v>6.7080794833600521E-3</v>
      </c>
      <c r="AF24" s="1">
        <v>3.1178969889879227E-2</v>
      </c>
      <c r="AG24" s="1">
        <v>4.6464623883366585E-3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1.1041995777803306</v>
      </c>
      <c r="AP24">
        <f>(U24-T24)/(1000-U24)*AO24</f>
        <v>1.4378086110653414E-2</v>
      </c>
      <c r="AQ24">
        <f>(P24+273.15)</f>
        <v>297.41077461242674</v>
      </c>
      <c r="AR24">
        <f>(O24+273.15)</f>
        <v>298.312633895874</v>
      </c>
      <c r="AS24">
        <f>(Y24*AK24+Z24*AL24)*AM24</f>
        <v>8.0221500892456561</v>
      </c>
      <c r="AT24">
        <f>((AS24+0.00000010773*(AR24^4-AQ24^4))-AP24*44100)/(L24*0.92*2*29.3+0.00000043092*AQ24^3)</f>
        <v>-4.8594903343353799</v>
      </c>
      <c r="AU24">
        <f>0.61365*EXP(17.502*J24/(240.97+J24))</f>
        <v>3.0422124372275885</v>
      </c>
      <c r="AV24">
        <f>AU24*1000/AA24</f>
        <v>34.438372978292882</v>
      </c>
      <c r="AW24">
        <f>(AV24-U24)</f>
        <v>13.4953168717255</v>
      </c>
      <c r="AX24">
        <f>IF(D24,P24,(O24+P24)/2)</f>
        <v>24.711704254150391</v>
      </c>
      <c r="AY24">
        <f>0.61365*EXP(17.502*AX24/(240.97+AX24))</f>
        <v>3.1254342189905144</v>
      </c>
      <c r="AZ24">
        <f>IF(AW24&lt;&gt;0,(1000-(AV24+U24)/2)/AW24*AP24,0)</f>
        <v>1.0359109582515023</v>
      </c>
      <c r="BA24">
        <f>U24*AA24/1000</f>
        <v>1.8500649203466746</v>
      </c>
      <c r="BB24">
        <f>(AY24-BA24)</f>
        <v>1.2753692986438399</v>
      </c>
      <c r="BC24">
        <f>1/(1.6/F24+1.37/N24)</f>
        <v>0.67078063358852491</v>
      </c>
      <c r="BD24">
        <f>G24*AA24*0.001</f>
        <v>34.12536337786252</v>
      </c>
      <c r="BE24">
        <f>G24/S24</f>
        <v>0.97871077074831536</v>
      </c>
      <c r="BF24">
        <f>(1-AP24*AA24/AU24/F24)*100</f>
        <v>69.451049110908286</v>
      </c>
      <c r="BG24">
        <f>(S24-E24/(N24/1.35))</f>
        <v>394.70117642397815</v>
      </c>
      <c r="BH24">
        <f>E24*BF24/100/BG24</f>
        <v>3.845277340309591E-5</v>
      </c>
    </row>
    <row r="25" spans="1:60" x14ac:dyDescent="0.25">
      <c r="A25" s="1" t="s">
        <v>1</v>
      </c>
      <c r="B25" s="1" t="s">
        <v>7935</v>
      </c>
      <c r="K25" s="1">
        <v>2.72</v>
      </c>
    </row>
    <row r="26" spans="1:60" x14ac:dyDescent="0.25">
      <c r="A26" s="1" t="s">
        <v>1</v>
      </c>
      <c r="B26" s="1" t="s">
        <v>7934</v>
      </c>
      <c r="K26" s="1">
        <v>2.72</v>
      </c>
    </row>
    <row r="27" spans="1:60" x14ac:dyDescent="0.25">
      <c r="A27" s="1">
        <v>4</v>
      </c>
      <c r="B27" s="1" t="s">
        <v>7933</v>
      </c>
      <c r="C27" s="1">
        <v>902.50000213459134</v>
      </c>
      <c r="D27" s="1">
        <v>0</v>
      </c>
      <c r="E27">
        <f>(R27-S27*(1000-T27)/(1000-U27))*AO27</f>
        <v>0.19954457019199701</v>
      </c>
      <c r="F27">
        <f>IF(AZ27&lt;&gt;0,1/(1/AZ27-1/N27),0)</f>
        <v>1.2300898202006061</v>
      </c>
      <c r="G27">
        <f>((BC27-AP27/2)*S27-E27)/(BC27+AP27/2)</f>
        <v>386.06089680457728</v>
      </c>
      <c r="H27">
        <f>AP27*1000</f>
        <v>13.553621401751352</v>
      </c>
      <c r="I27">
        <f>(AU27-BA27)</f>
        <v>1.2187190202177445</v>
      </c>
      <c r="J27">
        <f>(P27+AT27*D27)</f>
        <v>24.180110931396484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25.094942092895508</v>
      </c>
      <c r="P27" s="1">
        <v>24.180110931396484</v>
      </c>
      <c r="Q27" s="1">
        <v>25.307216644287109</v>
      </c>
      <c r="R27" s="1">
        <v>399.9915771484375</v>
      </c>
      <c r="S27" s="1">
        <v>394.962890625</v>
      </c>
      <c r="T27" s="1">
        <v>8.453582763671875</v>
      </c>
      <c r="U27" s="1">
        <v>20.47674560546875</v>
      </c>
      <c r="V27" s="1">
        <v>23.35247802734375</v>
      </c>
      <c r="W27" s="1">
        <v>56.565692901611328</v>
      </c>
      <c r="X27" s="1">
        <v>300.34490966796875</v>
      </c>
      <c r="Y27" s="1">
        <v>100.98664855957031</v>
      </c>
      <c r="Z27" s="1">
        <v>3.4391412734985352</v>
      </c>
      <c r="AA27" s="1">
        <v>88.3349609375</v>
      </c>
      <c r="AB27" s="1">
        <v>18.022434234619141</v>
      </c>
      <c r="AC27" s="1">
        <v>-0.66338115930557251</v>
      </c>
      <c r="AD27" s="1">
        <v>4.2706705629825592E-2</v>
      </c>
      <c r="AE27" s="1">
        <v>6.6338726319372654E-3</v>
      </c>
      <c r="AF27" s="1">
        <v>2.4120219051837921E-2</v>
      </c>
      <c r="AG27" s="1">
        <v>3.6131194792687893E-3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1.1042092267204731</v>
      </c>
      <c r="AP27">
        <f>(U27-T27)/(1000-U27)*AO27</f>
        <v>1.3553621401751351E-2</v>
      </c>
      <c r="AQ27">
        <f>(P27+273.15)</f>
        <v>297.33011093139646</v>
      </c>
      <c r="AR27">
        <f>(O27+273.15)</f>
        <v>298.24494209289549</v>
      </c>
      <c r="AS27">
        <f>(Y27*AK27+Z27*AL27)*AM27</f>
        <v>16.157863408374851</v>
      </c>
      <c r="AT27">
        <f>((AS27+0.00000010773*(AR27^4-AQ27^4))-AP27*44100)/(L27*0.92*2*29.3+0.00000043092*AQ27^3)</f>
        <v>-4.5075809822253623</v>
      </c>
      <c r="AU27">
        <f>0.61365*EXP(17.502*J27/(240.97+J27))</f>
        <v>3.0275315434039514</v>
      </c>
      <c r="AV27">
        <f>AU27*1000/AA27</f>
        <v>34.273310490803674</v>
      </c>
      <c r="AW27">
        <f>(AV27-U27)</f>
        <v>13.796564885334924</v>
      </c>
      <c r="AX27">
        <f>IF(D27,P27,(O27+P27)/2)</f>
        <v>24.637526512145996</v>
      </c>
      <c r="AY27">
        <f>0.61365*EXP(17.502*AX27/(240.97+AX27))</f>
        <v>3.1116090550246995</v>
      </c>
      <c r="AZ27">
        <f>IF(AW27&lt;&gt;0,(1000-(AV27+U27)/2)/AW27*AP27,0)</f>
        <v>0.95549803485772322</v>
      </c>
      <c r="BA27">
        <f>U27*AA27/1000</f>
        <v>1.8088125231862069</v>
      </c>
      <c r="BB27">
        <f>(AY27-BA27)</f>
        <v>1.3027965318384926</v>
      </c>
      <c r="BC27">
        <f>1/(1.6/F27+1.37/N27)</f>
        <v>0.61698480601982142</v>
      </c>
      <c r="BD27">
        <f>G27*AA27*0.001</f>
        <v>34.102674238728554</v>
      </c>
      <c r="BE27">
        <f>G27/S27</f>
        <v>0.97746118931240356</v>
      </c>
      <c r="BF27">
        <f>(1-AP27*AA27/AU27/F27)*100</f>
        <v>67.851370001441879</v>
      </c>
      <c r="BG27">
        <f>(S27-E27/(N27/1.35))</f>
        <v>394.89995528230696</v>
      </c>
      <c r="BH27">
        <f>E27*BF27/100/BG27</f>
        <v>3.4285576087738024E-4</v>
      </c>
    </row>
    <row r="28" spans="1:60" x14ac:dyDescent="0.25">
      <c r="A28" s="1" t="s">
        <v>1</v>
      </c>
      <c r="B28" s="1" t="s">
        <v>7932</v>
      </c>
      <c r="K28" s="1">
        <v>2.72</v>
      </c>
    </row>
    <row r="29" spans="1:60" x14ac:dyDescent="0.25">
      <c r="A29" s="1" t="s">
        <v>1</v>
      </c>
      <c r="B29" s="1" t="s">
        <v>7931</v>
      </c>
      <c r="K29" s="1">
        <v>2.72</v>
      </c>
    </row>
    <row r="30" spans="1:60" x14ac:dyDescent="0.25">
      <c r="A30" s="1">
        <v>5</v>
      </c>
      <c r="B30" s="1" t="s">
        <v>7930</v>
      </c>
      <c r="C30" s="1">
        <v>1106.0000021457672</v>
      </c>
      <c r="D30" s="1">
        <v>0</v>
      </c>
      <c r="E30">
        <f>(R30-S30*(1000-T30)/(1000-U30))*AO30</f>
        <v>-7.6287333278786965E-2</v>
      </c>
      <c r="F30">
        <f>IF(AZ30&lt;&gt;0,1/(1/AZ30-1/N30),0)</f>
        <v>1.0813917274719382</v>
      </c>
      <c r="G30">
        <f>((BC30-AP30/2)*S30-E30)/(BC30+AP30/2)</f>
        <v>386.81348298377497</v>
      </c>
      <c r="H30">
        <f>AP30*1000</f>
        <v>12.648979038564269</v>
      </c>
      <c r="I30">
        <f>(AU30-BA30)</f>
        <v>1.2592695130944775</v>
      </c>
      <c r="J30">
        <f>(P30+AT30*D30)</f>
        <v>24.131904602050781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25.053983688354492</v>
      </c>
      <c r="P30" s="1">
        <v>24.131904602050781</v>
      </c>
      <c r="Q30" s="1">
        <v>25.261516571044922</v>
      </c>
      <c r="R30" s="1">
        <v>400.0430908203125</v>
      </c>
      <c r="S30" s="1">
        <v>395.58126831054688</v>
      </c>
      <c r="T30" s="1">
        <v>8.6932973861694336</v>
      </c>
      <c r="U30" s="1">
        <v>19.91893196105957</v>
      </c>
      <c r="V30" s="1">
        <v>24.073080062866211</v>
      </c>
      <c r="W30" s="1">
        <v>55.158588409423828</v>
      </c>
      <c r="X30" s="1">
        <v>300.38308715820313</v>
      </c>
      <c r="Y30" s="1">
        <v>150.87406921386719</v>
      </c>
      <c r="Z30" s="1">
        <v>3.3557107448577881</v>
      </c>
      <c r="AA30" s="1">
        <v>88.333953857421875</v>
      </c>
      <c r="AB30" s="1">
        <v>18.049505233764648</v>
      </c>
      <c r="AC30" s="1">
        <v>-0.63389867544174194</v>
      </c>
      <c r="AD30" s="1">
        <v>4.7032199800014496E-2</v>
      </c>
      <c r="AE30" s="1">
        <v>8.3900159224867821E-3</v>
      </c>
      <c r="AF30" s="1">
        <v>2.9390128329396248E-2</v>
      </c>
      <c r="AG30" s="1">
        <v>4.1354815475642681E-3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1.1043495851404523</v>
      </c>
      <c r="AP30">
        <f>(U30-T30)/(1000-U30)*AO30</f>
        <v>1.2648979038564269E-2</v>
      </c>
      <c r="AQ30">
        <f>(P30+273.15)</f>
        <v>297.28190460205076</v>
      </c>
      <c r="AR30">
        <f>(O30+273.15)</f>
        <v>298.20398368835447</v>
      </c>
      <c r="AS30">
        <f>(Y30*AK30+Z30*AL30)*AM30</f>
        <v>24.139850534651032</v>
      </c>
      <c r="AT30">
        <f>((AS30+0.00000010773*(AR30^4-AQ30^4))-AP30*44100)/(L30*0.92*2*29.3+0.00000043092*AQ30^3)</f>
        <v>-4.1292960537622632</v>
      </c>
      <c r="AU30">
        <f>0.61365*EXP(17.502*J30/(240.97+J30))</f>
        <v>3.0187875298318394</v>
      </c>
      <c r="AV30">
        <f>AU30*1000/AA30</f>
        <v>34.174713097348793</v>
      </c>
      <c r="AW30">
        <f>(AV30-U30)</f>
        <v>14.255781136289222</v>
      </c>
      <c r="AX30">
        <f>IF(D30,P30,(O30+P30)/2)</f>
        <v>24.592944145202637</v>
      </c>
      <c r="AY30">
        <f>0.61365*EXP(17.502*AX30/(240.97+AX30))</f>
        <v>3.1033255862404912</v>
      </c>
      <c r="AZ30">
        <f>IF(AW30&lt;&gt;0,(1000-(AV30+U30)/2)/AW30*AP30,0)</f>
        <v>0.86328937219753588</v>
      </c>
      <c r="BA30">
        <f>U30*AA30/1000</f>
        <v>1.7595180167373619</v>
      </c>
      <c r="BB30">
        <f>(AY30-BA30)</f>
        <v>1.3438075695031293</v>
      </c>
      <c r="BC30">
        <f>1/(1.6/F30+1.37/N30)</f>
        <v>0.55566598515445242</v>
      </c>
      <c r="BD30">
        <f>G30*AA30*0.001</f>
        <v>34.168764357317421</v>
      </c>
      <c r="BE30">
        <f>G30/S30</f>
        <v>0.97783569135056003</v>
      </c>
      <c r="BF30">
        <f>(1-AP30*AA30/AU30/F30)*100</f>
        <v>65.773101050552299</v>
      </c>
      <c r="BG30">
        <f>(S30-E30/(N30/1.35))</f>
        <v>395.60532894751844</v>
      </c>
      <c r="BH30">
        <f>E30*BF30/100/BG30</f>
        <v>-1.2683485568740823E-4</v>
      </c>
    </row>
    <row r="31" spans="1:60" x14ac:dyDescent="0.25">
      <c r="A31" s="1" t="s">
        <v>1</v>
      </c>
      <c r="B31" s="1" t="s">
        <v>7929</v>
      </c>
      <c r="K31" s="1">
        <v>2.72</v>
      </c>
    </row>
    <row r="32" spans="1:60" x14ac:dyDescent="0.25">
      <c r="A32" s="1" t="s">
        <v>1</v>
      </c>
      <c r="B32" s="1" t="s">
        <v>7928</v>
      </c>
      <c r="K32" s="1">
        <v>2.72</v>
      </c>
    </row>
    <row r="33" spans="1:60" x14ac:dyDescent="0.25">
      <c r="A33" s="1">
        <v>6</v>
      </c>
      <c r="B33" s="1" t="s">
        <v>7927</v>
      </c>
      <c r="C33" s="1">
        <v>1310.0000021457672</v>
      </c>
      <c r="D33" s="1">
        <v>0</v>
      </c>
      <c r="E33">
        <f>(R33-S33*(1000-T33)/(1000-U33))*AO33</f>
        <v>-2.9914732896458941E-2</v>
      </c>
      <c r="F33">
        <f>IF(AZ33&lt;&gt;0,1/(1/AZ33-1/N33),0)</f>
        <v>0.9310668585967361</v>
      </c>
      <c r="G33">
        <f>((BC33-AP33/2)*S33-E33)/(BC33+AP33/2)</f>
        <v>386.46033616558037</v>
      </c>
      <c r="H33">
        <f>AP33*1000</f>
        <v>11.70994336572746</v>
      </c>
      <c r="I33">
        <f>(AU33-BA33)</f>
        <v>1.3163413066627185</v>
      </c>
      <c r="J33">
        <f>(P33+AT33*D33)</f>
        <v>24.152549743652344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25.044649124145508</v>
      </c>
      <c r="P33" s="1">
        <v>24.152549743652344</v>
      </c>
      <c r="Q33" s="1">
        <v>25.241117477416992</v>
      </c>
      <c r="R33" s="1">
        <v>399.905029296875</v>
      </c>
      <c r="S33" s="1">
        <v>395.73526000976563</v>
      </c>
      <c r="T33" s="1">
        <v>8.9159946441650391</v>
      </c>
      <c r="U33" s="1">
        <v>19.316366195678711</v>
      </c>
      <c r="V33" s="1">
        <v>24.70201301574707</v>
      </c>
      <c r="W33" s="1">
        <v>53.516536712646484</v>
      </c>
      <c r="X33" s="1">
        <v>300.33349609375</v>
      </c>
      <c r="Y33" s="1">
        <v>300.6844482421875</v>
      </c>
      <c r="Z33" s="1">
        <v>3.2734177112579346</v>
      </c>
      <c r="AA33" s="1">
        <v>88.328636169433594</v>
      </c>
      <c r="AB33" s="1">
        <v>18.06340217590332</v>
      </c>
      <c r="AC33" s="1">
        <v>-0.61917585134506226</v>
      </c>
      <c r="AD33" s="1">
        <v>5.1282625645399094E-2</v>
      </c>
      <c r="AE33" s="1">
        <v>1.408757921308279E-2</v>
      </c>
      <c r="AF33" s="1">
        <v>2.6632430031895638E-2</v>
      </c>
      <c r="AG33" s="1">
        <v>5.5657289922237396E-3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1.1041672650505512</v>
      </c>
      <c r="AP33">
        <f>(U33-T33)/(1000-U33)*AO33</f>
        <v>1.1709943365727459E-2</v>
      </c>
      <c r="AQ33">
        <f>(P33+273.15)</f>
        <v>297.30254974365232</v>
      </c>
      <c r="AR33">
        <f>(O33+273.15)</f>
        <v>298.19464912414549</v>
      </c>
      <c r="AS33">
        <f>(Y33*AK33+Z33*AL33)*AM33</f>
        <v>48.109510643418616</v>
      </c>
      <c r="AT33">
        <f>((AS33+0.00000010773*(AR33^4-AQ33^4))-AP33*44100)/(L33*0.92*2*29.3+0.00000043092*AQ33^3)</f>
        <v>-3.6158946841208581</v>
      </c>
      <c r="AU33">
        <f>0.61365*EXP(17.502*J33/(240.97+J33))</f>
        <v>3.0225295884763694</v>
      </c>
      <c r="AV33">
        <f>AU33*1000/AA33</f>
        <v>34.219135713569699</v>
      </c>
      <c r="AW33">
        <f>(AV33-U33)</f>
        <v>14.902769517890988</v>
      </c>
      <c r="AX33">
        <f>IF(D33,P33,(O33+P33)/2)</f>
        <v>24.598599433898926</v>
      </c>
      <c r="AY33">
        <f>0.61365*EXP(17.502*AX33/(240.97+AX33))</f>
        <v>3.1043752785624896</v>
      </c>
      <c r="AZ33">
        <f>IF(AW33&lt;&gt;0,(1000-(AV33+U33)/2)/AW33*AP33,0)</f>
        <v>0.76472326196411067</v>
      </c>
      <c r="BA33">
        <f>U33*AA33/1000</f>
        <v>1.7061882818136509</v>
      </c>
      <c r="BB33">
        <f>(AY33-BA33)</f>
        <v>1.3981869967488387</v>
      </c>
      <c r="BC33">
        <f>1/(1.6/F33+1.37/N33)</f>
        <v>0.49055047886170472</v>
      </c>
      <c r="BD33">
        <f>G33*AA33*0.001</f>
        <v>34.135514427086548</v>
      </c>
      <c r="BE33">
        <f>G33/S33</f>
        <v>0.97656280654911476</v>
      </c>
      <c r="BF33">
        <f>(1-AP33*AA33/AU33/F33)*100</f>
        <v>63.245976364719759</v>
      </c>
      <c r="BG33">
        <f>(S33-E33/(N33/1.35))</f>
        <v>395.74469496439553</v>
      </c>
      <c r="BH33">
        <f>E33*BF33/100/BG33</f>
        <v>-4.7808259056929757E-5</v>
      </c>
    </row>
    <row r="34" spans="1:60" x14ac:dyDescent="0.25">
      <c r="A34" s="1" t="s">
        <v>1</v>
      </c>
      <c r="B34" s="1" t="s">
        <v>7926</v>
      </c>
      <c r="K34" s="1">
        <v>2.72</v>
      </c>
    </row>
    <row r="35" spans="1:60" x14ac:dyDescent="0.25">
      <c r="A35" s="1" t="s">
        <v>1</v>
      </c>
      <c r="B35" s="1" t="s">
        <v>7925</v>
      </c>
      <c r="K35" s="1">
        <v>2.72</v>
      </c>
    </row>
    <row r="36" spans="1:60" x14ac:dyDescent="0.25">
      <c r="A36" s="1">
        <v>7</v>
      </c>
      <c r="B36" s="1" t="s">
        <v>7924</v>
      </c>
      <c r="C36" s="1">
        <v>1513.0000021457672</v>
      </c>
      <c r="D36" s="1">
        <v>0</v>
      </c>
      <c r="E36">
        <f>(R36-S36*(1000-T36)/(1000-U36))*AO36</f>
        <v>-0.17250378382036516</v>
      </c>
      <c r="F36">
        <f>IF(AZ36&lt;&gt;0,1/(1/AZ36-1/N36),0)</f>
        <v>0.77451370213119364</v>
      </c>
      <c r="G36">
        <f>((BC36-AP36/2)*S36-E36)/(BC36+AP36/2)</f>
        <v>386.83077431385527</v>
      </c>
      <c r="H36">
        <f>AP36*1000</f>
        <v>10.618283182748876</v>
      </c>
      <c r="I36">
        <f>(AU36-BA36)</f>
        <v>1.392173932704706</v>
      </c>
      <c r="J36">
        <f>(P36+AT36*D36)</f>
        <v>24.204635620117188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25.048429489135742</v>
      </c>
      <c r="P36" s="1">
        <v>24.204635620117188</v>
      </c>
      <c r="Q36" s="1">
        <v>25.231124877929688</v>
      </c>
      <c r="R36" s="1">
        <v>399.994384765625</v>
      </c>
      <c r="S36" s="1">
        <v>396.339599609375</v>
      </c>
      <c r="T36" s="1">
        <v>9.1289453506469727</v>
      </c>
      <c r="U36" s="1">
        <v>18.565910339355469</v>
      </c>
      <c r="V36" s="1">
        <v>25.28495979309082</v>
      </c>
      <c r="W36" s="1">
        <v>51.423061370849609</v>
      </c>
      <c r="X36" s="1">
        <v>300.36685180664063</v>
      </c>
      <c r="Y36" s="1">
        <v>500.57391357421875</v>
      </c>
      <c r="Z36" s="1">
        <v>3.0882527828216553</v>
      </c>
      <c r="AA36" s="1">
        <v>88.323951721191406</v>
      </c>
      <c r="AB36" s="1">
        <v>18.086795806884766</v>
      </c>
      <c r="AC36" s="1">
        <v>-0.5777011513710022</v>
      </c>
      <c r="AD36" s="1">
        <v>7.5423963367938995E-2</v>
      </c>
      <c r="AE36" s="1">
        <v>1.4969090931117535E-2</v>
      </c>
      <c r="AF36" s="1">
        <v>2.4062441661953926E-2</v>
      </c>
      <c r="AG36" s="1">
        <v>6.751165259629488E-3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1.1042898963479433</v>
      </c>
      <c r="AP36">
        <f>(U36-T36)/(1000-U36)*AO36</f>
        <v>1.0618283182748876E-2</v>
      </c>
      <c r="AQ36">
        <f>(P36+273.15)</f>
        <v>297.35463562011716</v>
      </c>
      <c r="AR36">
        <f>(O36+273.15)</f>
        <v>298.19842948913572</v>
      </c>
      <c r="AS36">
        <f>(Y36*AK36+Z36*AL36)*AM36</f>
        <v>80.091824381683182</v>
      </c>
      <c r="AT36">
        <f>((AS36+0.00000010773*(AR36^4-AQ36^4))-AP36*44100)/(L36*0.92*2*29.3+0.00000043092*AQ36^3)</f>
        <v>-2.9876982937302405</v>
      </c>
      <c r="AU36">
        <f>0.61365*EXP(17.502*J36/(240.97+J36))</f>
        <v>3.0319885011779069</v>
      </c>
      <c r="AV36">
        <f>AU36*1000/AA36</f>
        <v>34.328044002705639</v>
      </c>
      <c r="AW36">
        <f>(AV36-U36)</f>
        <v>15.76213366335017</v>
      </c>
      <c r="AX36">
        <f>IF(D36,P36,(O36+P36)/2)</f>
        <v>24.626532554626465</v>
      </c>
      <c r="AY36">
        <f>0.61365*EXP(17.502*AX36/(240.97+AX36))</f>
        <v>3.1095645685394704</v>
      </c>
      <c r="AZ36">
        <f>IF(AW36&lt;&gt;0,(1000-(AV36+U36)/2)/AW36*AP36,0)</f>
        <v>0.6558415193404723</v>
      </c>
      <c r="BA36">
        <f>U36*AA36/1000</f>
        <v>1.6398145684732008</v>
      </c>
      <c r="BB36">
        <f>(AY36-BA36)</f>
        <v>1.4697500000662695</v>
      </c>
      <c r="BC36">
        <f>1/(1.6/F36+1.37/N36)</f>
        <v>0.4191325949994627</v>
      </c>
      <c r="BD36">
        <f>G36*AA36*0.001</f>
        <v>34.166422634768047</v>
      </c>
      <c r="BE36">
        <f>G36/S36</f>
        <v>0.97600838951017899</v>
      </c>
      <c r="BF36">
        <f>(1-AP36*AA36/AU36/F36)*100</f>
        <v>60.062935480126178</v>
      </c>
      <c r="BG36">
        <f>(S36-E36/(N36/1.35))</f>
        <v>396.39400642555717</v>
      </c>
      <c r="BH36">
        <f>E36*BF36/100/BG36</f>
        <v>-2.6138345862265305E-4</v>
      </c>
    </row>
    <row r="37" spans="1:60" x14ac:dyDescent="0.25">
      <c r="A37" s="1" t="s">
        <v>1</v>
      </c>
      <c r="B37" s="1" t="s">
        <v>7923</v>
      </c>
      <c r="K37" s="1">
        <v>2.72</v>
      </c>
    </row>
    <row r="38" spans="1:60" x14ac:dyDescent="0.25">
      <c r="A38" s="1" t="s">
        <v>1</v>
      </c>
      <c r="B38" s="1" t="s">
        <v>7922</v>
      </c>
      <c r="K38" s="1">
        <v>2.72</v>
      </c>
    </row>
    <row r="39" spans="1:60" x14ac:dyDescent="0.25">
      <c r="A39" s="1">
        <v>8</v>
      </c>
      <c r="B39" s="1" t="s">
        <v>7921</v>
      </c>
      <c r="C39" s="1">
        <v>1716.5000021569431</v>
      </c>
      <c r="D39" s="1">
        <v>0</v>
      </c>
      <c r="E39">
        <f>(R39-S39*(1000-T39)/(1000-U39))*AO39</f>
        <v>-0.15349453214346892</v>
      </c>
      <c r="F39">
        <f>IF(AZ39&lt;&gt;0,1/(1/AZ39-1/N39),0)</f>
        <v>0.62666425594619435</v>
      </c>
      <c r="G39">
        <f>((BC39-AP39/2)*S39-E39)/(BC39+AP39/2)</f>
        <v>386.44685121261756</v>
      </c>
      <c r="H39">
        <f>AP39*1000</f>
        <v>9.4501827053448917</v>
      </c>
      <c r="I39">
        <f>(AU39-BA39)</f>
        <v>1.4869419210715633</v>
      </c>
      <c r="J39">
        <f>(P39+AT39*D39)</f>
        <v>24.326801300048828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25.0865478515625</v>
      </c>
      <c r="P39" s="1">
        <v>24.326801300048828</v>
      </c>
      <c r="Q39" s="1">
        <v>25.247768402099609</v>
      </c>
      <c r="R39" s="1">
        <v>399.892578125</v>
      </c>
      <c r="S39" s="1">
        <v>396.6373291015625</v>
      </c>
      <c r="T39" s="1">
        <v>9.3401575088500977</v>
      </c>
      <c r="U39" s="1">
        <v>17.745849609375</v>
      </c>
      <c r="V39" s="1">
        <v>25.810451507568359</v>
      </c>
      <c r="W39" s="1">
        <v>49.038616180419922</v>
      </c>
      <c r="X39" s="1">
        <v>300.37203979492188</v>
      </c>
      <c r="Y39" s="1">
        <v>750.1231689453125</v>
      </c>
      <c r="Z39" s="1">
        <v>3.5226352214813232</v>
      </c>
      <c r="AA39" s="1">
        <v>88.321144104003906</v>
      </c>
      <c r="AB39" s="1">
        <v>17.941110610961914</v>
      </c>
      <c r="AC39" s="1">
        <v>-0.54103696346282959</v>
      </c>
      <c r="AD39" s="1">
        <v>9.1694757342338562E-2</v>
      </c>
      <c r="AE39" s="1">
        <v>1.8560223281383514E-2</v>
      </c>
      <c r="AF39" s="1">
        <v>2.8937384486198425E-2</v>
      </c>
      <c r="AG39" s="1">
        <v>9.7486600279808044E-3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1.1043089698342712</v>
      </c>
      <c r="AP39">
        <f>(U39-T39)/(1000-U39)*AO39</f>
        <v>9.4501827053448915E-3</v>
      </c>
      <c r="AQ39">
        <f>(P39+273.15)</f>
        <v>297.47680130004881</v>
      </c>
      <c r="AR39">
        <f>(O39+273.15)</f>
        <v>298.23654785156248</v>
      </c>
      <c r="AS39">
        <f>(Y39*AK39+Z39*AL39)*AM39</f>
        <v>120.0197043486005</v>
      </c>
      <c r="AT39">
        <f>((AS39+0.00000010773*(AR39^4-AQ39^4))-AP39*44100)/(L39*0.92*2*29.3+0.00000043092*AQ39^3)</f>
        <v>-2.2732877370956786</v>
      </c>
      <c r="AU39">
        <f>0.61365*EXP(17.502*J39/(240.97+J39))</f>
        <v>3.0542756616691542</v>
      </c>
      <c r="AV39">
        <f>AU39*1000/AA39</f>
        <v>34.581477545994481</v>
      </c>
      <c r="AW39">
        <f>(AV39-U39)</f>
        <v>16.835627936619481</v>
      </c>
      <c r="AX39">
        <f>IF(D39,P39,(O39+P39)/2)</f>
        <v>24.706674575805664</v>
      </c>
      <c r="AY39">
        <f>0.61365*EXP(17.502*AX39/(240.97+AX39))</f>
        <v>3.1244950993979943</v>
      </c>
      <c r="AZ39">
        <f>IF(AW39&lt;&gt;0,(1000-(AV39+U39)/2)/AW39*AP39,0)</f>
        <v>0.54663427695958589</v>
      </c>
      <c r="BA39">
        <f>U39*AA39/1000</f>
        <v>1.5673337405975909</v>
      </c>
      <c r="BB39">
        <f>(AY39-BA39)</f>
        <v>1.5571613588004034</v>
      </c>
      <c r="BC39">
        <f>1/(1.6/F39+1.37/N39)</f>
        <v>0.3480356657778737</v>
      </c>
      <c r="BD39">
        <f>G39*AA39*0.001</f>
        <v>34.13142803448816</v>
      </c>
      <c r="BE39">
        <f>G39/S39</f>
        <v>0.97430781940764943</v>
      </c>
      <c r="BF39">
        <f>(1-AP39*AA39/AU39/F39)*100</f>
        <v>56.392445126842517</v>
      </c>
      <c r="BG39">
        <f>(S39-E39/(N39/1.35))</f>
        <v>396.68574049643365</v>
      </c>
      <c r="BH39">
        <f>E39*BF39/100/BG39</f>
        <v>-2.1820628012336518E-4</v>
      </c>
    </row>
    <row r="40" spans="1:60" x14ac:dyDescent="0.25">
      <c r="A40" s="1" t="s">
        <v>1</v>
      </c>
      <c r="B40" s="1" t="s">
        <v>7920</v>
      </c>
      <c r="K40" s="1">
        <v>2.72</v>
      </c>
    </row>
    <row r="41" spans="1:60" x14ac:dyDescent="0.25">
      <c r="A41" s="1" t="s">
        <v>1</v>
      </c>
      <c r="B41" s="1" t="s">
        <v>7919</v>
      </c>
      <c r="K41" s="1">
        <v>2.72</v>
      </c>
    </row>
    <row r="42" spans="1:60" x14ac:dyDescent="0.25">
      <c r="A42" s="1">
        <v>9</v>
      </c>
      <c r="B42" s="1" t="s">
        <v>7918</v>
      </c>
      <c r="C42" s="1">
        <v>1919.5000021569431</v>
      </c>
      <c r="D42" s="1">
        <v>0</v>
      </c>
      <c r="E42">
        <f>(R42-S42*(1000-T42)/(1000-U42))*AO42</f>
        <v>0.10597072299046535</v>
      </c>
      <c r="F42">
        <f>IF(AZ42&lt;&gt;0,1/(1/AZ42-1/N42),0)</f>
        <v>0.49691701978243086</v>
      </c>
      <c r="G42">
        <f>((BC42-AP42/2)*S42-E42)/(BC42+AP42/2)</f>
        <v>385.21535142066972</v>
      </c>
      <c r="H42">
        <f>AP42*1000</f>
        <v>8.2319397957564835</v>
      </c>
      <c r="I42">
        <f>(AU42-BA42)</f>
        <v>1.5906979319503978</v>
      </c>
      <c r="J42">
        <f>(P42+AT42*D42)</f>
        <v>24.469072341918945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25.144508361816406</v>
      </c>
      <c r="P42" s="1">
        <v>24.469072341918945</v>
      </c>
      <c r="Q42" s="1">
        <v>25.283601760864258</v>
      </c>
      <c r="R42" s="1">
        <v>400.04254150390625</v>
      </c>
      <c r="S42" s="1">
        <v>396.98733520507813</v>
      </c>
      <c r="T42" s="1">
        <v>9.5389137268066406</v>
      </c>
      <c r="U42" s="1">
        <v>16.867439270019531</v>
      </c>
      <c r="V42" s="1">
        <v>26.268163681030273</v>
      </c>
      <c r="W42" s="1">
        <v>46.449386596679688</v>
      </c>
      <c r="X42" s="1">
        <v>300.37692260742188</v>
      </c>
      <c r="Y42" s="1">
        <v>1000.3482666015625</v>
      </c>
      <c r="Z42" s="1">
        <v>3.0116229057312012</v>
      </c>
      <c r="AA42" s="1">
        <v>88.318870544433594</v>
      </c>
      <c r="AB42" s="1">
        <v>18.015933990478516</v>
      </c>
      <c r="AC42" s="1">
        <v>-0.51458930969238281</v>
      </c>
      <c r="AD42" s="1">
        <v>8.0063596367835999E-2</v>
      </c>
      <c r="AE42" s="1">
        <v>1.9171927124261856E-2</v>
      </c>
      <c r="AF42" s="1">
        <v>4.7840747982263565E-2</v>
      </c>
      <c r="AG42" s="1">
        <v>1.0286904871463776E-2</v>
      </c>
      <c r="AH42" s="1">
        <v>0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1.1043269213508156</v>
      </c>
      <c r="AP42">
        <f>(U42-T42)/(1000-U42)*AO42</f>
        <v>8.2319397957564839E-3</v>
      </c>
      <c r="AQ42">
        <f>(P42+273.15)</f>
        <v>297.61907234191892</v>
      </c>
      <c r="AR42">
        <f>(O42+273.15)</f>
        <v>298.29450836181638</v>
      </c>
      <c r="AS42">
        <f>(Y42*AK42+Z42*AL42)*AM42</f>
        <v>160.05571907872582</v>
      </c>
      <c r="AT42">
        <f>((AS42+0.00000010773*(AR42^4-AQ42^4))-AP42*44100)/(L42*0.92*2*29.3+0.00000043092*AQ42^3)</f>
        <v>-1.5407293918074614</v>
      </c>
      <c r="AU42">
        <f>0.61365*EXP(17.502*J42/(240.97+J42))</f>
        <v>3.0804111172553483</v>
      </c>
      <c r="AV42">
        <f>AU42*1000/AA42</f>
        <v>34.878289297252515</v>
      </c>
      <c r="AW42">
        <f>(AV42-U42)</f>
        <v>18.010850027232983</v>
      </c>
      <c r="AX42">
        <f>IF(D42,P42,(O42+P42)/2)</f>
        <v>24.806790351867676</v>
      </c>
      <c r="AY42">
        <f>0.61365*EXP(17.502*AX42/(240.97+AX42))</f>
        <v>3.1432347580774125</v>
      </c>
      <c r="AZ42">
        <f>IF(AW42&lt;&gt;0,(1000-(AV42+U42)/2)/AW42*AP42,0)</f>
        <v>0.44522917699636028</v>
      </c>
      <c r="BA42">
        <f>U42*AA42/1000</f>
        <v>1.4897131853049506</v>
      </c>
      <c r="BB42">
        <f>(AY42-BA42)</f>
        <v>1.6535215727724619</v>
      </c>
      <c r="BC42">
        <f>1/(1.6/F42+1.37/N42)</f>
        <v>0.28249218620111016</v>
      </c>
      <c r="BD42">
        <f>G42*AA42*0.001</f>
        <v>34.021784753850625</v>
      </c>
      <c r="BE42">
        <f>G42/S42</f>
        <v>0.97034670192103945</v>
      </c>
      <c r="BF42">
        <f>(1-AP42*AA42/AU42/F42)*100</f>
        <v>52.503332645324804</v>
      </c>
      <c r="BG42">
        <f>(S42-E42/(N42/1.35))</f>
        <v>396.95391257794063</v>
      </c>
      <c r="BH42">
        <f>E42*BF42/100/BG42</f>
        <v>1.4016277314665677E-4</v>
      </c>
    </row>
    <row r="43" spans="1:60" x14ac:dyDescent="0.25">
      <c r="A43" s="1" t="s">
        <v>1</v>
      </c>
      <c r="B43" s="1" t="s">
        <v>7917</v>
      </c>
      <c r="K43" s="1">
        <v>2.72</v>
      </c>
    </row>
    <row r="44" spans="1:60" x14ac:dyDescent="0.25">
      <c r="A44" s="1" t="s">
        <v>1</v>
      </c>
      <c r="B44" s="1" t="s">
        <v>7916</v>
      </c>
      <c r="K44" s="1">
        <v>2.72</v>
      </c>
    </row>
    <row r="45" spans="1:60" x14ac:dyDescent="0.25">
      <c r="A45" s="1">
        <v>10</v>
      </c>
      <c r="B45" s="1" t="s">
        <v>7915</v>
      </c>
      <c r="C45" s="1">
        <v>2122.000002168119</v>
      </c>
      <c r="D45" s="1">
        <v>0</v>
      </c>
      <c r="E45">
        <f>(R45-S45*(1000-T45)/(1000-U45))*AO45</f>
        <v>-0.24781190364689049</v>
      </c>
      <c r="F45">
        <f>IF(AZ45&lt;&gt;0,1/(1/AZ45-1/N45),0)</f>
        <v>0.38796636986256455</v>
      </c>
      <c r="G45">
        <f>((BC45-AP45/2)*S45-E45)/(BC45+AP45/2)</f>
        <v>386.53478873504679</v>
      </c>
      <c r="H45">
        <f>AP45*1000</f>
        <v>7.0220703904733845</v>
      </c>
      <c r="I45">
        <f>(AU45-BA45)</f>
        <v>1.6987092883321278</v>
      </c>
      <c r="J45">
        <f>(P45+AT45*D45)</f>
        <v>24.638950347900391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25.218137741088867</v>
      </c>
      <c r="P45" s="1">
        <v>24.638950347900391</v>
      </c>
      <c r="Q45" s="1">
        <v>25.330022811889648</v>
      </c>
      <c r="R45" s="1">
        <v>399.97430419921875</v>
      </c>
      <c r="S45" s="1">
        <v>397.66983032226563</v>
      </c>
      <c r="T45" s="1">
        <v>9.7437553405761719</v>
      </c>
      <c r="U45" s="1">
        <v>16.001283645629883</v>
      </c>
      <c r="V45" s="1">
        <v>26.713930130004883</v>
      </c>
      <c r="W45" s="1">
        <v>43.869857788085938</v>
      </c>
      <c r="X45" s="1">
        <v>300.34872436523438</v>
      </c>
      <c r="Y45" s="1">
        <v>1250.35791015625</v>
      </c>
      <c r="Z45" s="1">
        <v>3.1705121994018555</v>
      </c>
      <c r="AA45" s="1">
        <v>88.315704345703125</v>
      </c>
      <c r="AB45" s="1">
        <v>18.525602340698242</v>
      </c>
      <c r="AC45" s="1">
        <v>-0.49865260720252991</v>
      </c>
      <c r="AD45" s="1">
        <v>3.3991292119026184E-2</v>
      </c>
      <c r="AE45" s="1">
        <v>1.5615574084222317E-2</v>
      </c>
      <c r="AF45" s="1">
        <v>5.704357847571373E-2</v>
      </c>
      <c r="AG45" s="1">
        <v>1.0334252379834652E-2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1.1042232513427732</v>
      </c>
      <c r="AP45">
        <f>(U45-T45)/(1000-U45)*AO45</f>
        <v>7.0220703904733846E-3</v>
      </c>
      <c r="AQ45">
        <f>(P45+273.15)</f>
        <v>297.78895034790037</v>
      </c>
      <c r="AR45">
        <f>(O45+273.15)</f>
        <v>298.36813774108884</v>
      </c>
      <c r="AS45">
        <f>(Y45*AK45+Z45*AL45)*AM45</f>
        <v>200.05726115337166</v>
      </c>
      <c r="AT45">
        <f>((AS45+0.00000010773*(AR45^4-AQ45^4))-AP45*44100)/(L45*0.92*2*29.3+0.00000043092*AQ45^3)</f>
        <v>-0.81260255218329236</v>
      </c>
      <c r="AU45">
        <f>0.61365*EXP(17.502*J45/(240.97+J45))</f>
        <v>3.1118739239313111</v>
      </c>
      <c r="AV45">
        <f>AU45*1000/AA45</f>
        <v>35.235793531693837</v>
      </c>
      <c r="AW45">
        <f>(AV45-U45)</f>
        <v>19.234509886063954</v>
      </c>
      <c r="AX45">
        <f>IF(D45,P45,(O45+P45)/2)</f>
        <v>24.928544044494629</v>
      </c>
      <c r="AY45">
        <f>0.61365*EXP(17.502*AX45/(240.97+AX45))</f>
        <v>3.1661569090501884</v>
      </c>
      <c r="AZ45">
        <f>IF(AW45&lt;&gt;0,(1000-(AV45+U45)/2)/AW45*AP45,0)</f>
        <v>0.35572391756964533</v>
      </c>
      <c r="BA45">
        <f>U45*AA45/1000</f>
        <v>1.4131646355991834</v>
      </c>
      <c r="BB45">
        <f>(AY45-BA45)</f>
        <v>1.7529922734510051</v>
      </c>
      <c r="BC45">
        <f>1/(1.6/F45+1.37/N45)</f>
        <v>0.22501560452243635</v>
      </c>
      <c r="BD45">
        <f>G45*AA45*0.001</f>
        <v>34.137092121253211</v>
      </c>
      <c r="BE45">
        <f>G45/S45</f>
        <v>0.97199927995997293</v>
      </c>
      <c r="BF45">
        <f>(1-AP45*AA45/AU45/F45)*100</f>
        <v>48.632664258403857</v>
      </c>
      <c r="BG45">
        <f>(S45-E45/(N45/1.35))</f>
        <v>397.74798893647613</v>
      </c>
      <c r="BH45">
        <f>E45*BF45/100/BG45</f>
        <v>-3.0299972456227609E-4</v>
      </c>
    </row>
    <row r="46" spans="1:60" x14ac:dyDescent="0.25">
      <c r="A46" s="1" t="s">
        <v>1</v>
      </c>
      <c r="B46" s="1" t="s">
        <v>7914</v>
      </c>
      <c r="K46" s="1">
        <v>2.72</v>
      </c>
    </row>
    <row r="47" spans="1:60" x14ac:dyDescent="0.25">
      <c r="A47" s="1" t="s">
        <v>1</v>
      </c>
      <c r="B47" s="1" t="s">
        <v>7913</v>
      </c>
      <c r="K47" s="1">
        <v>2.72</v>
      </c>
    </row>
    <row r="48" spans="1:60" x14ac:dyDescent="0.25">
      <c r="A48" s="1">
        <v>11</v>
      </c>
      <c r="B48" s="1" t="s">
        <v>7912</v>
      </c>
      <c r="C48" s="1">
        <v>2325.000002168119</v>
      </c>
      <c r="D48" s="1">
        <v>0</v>
      </c>
      <c r="E48">
        <f>(R48-S48*(1000-T48)/(1000-U48))*AO48</f>
        <v>-0.38798118531247117</v>
      </c>
      <c r="F48">
        <f>IF(AZ48&lt;&gt;0,1/(1/AZ48-1/N48),0)</f>
        <v>0.29864094703123911</v>
      </c>
      <c r="G48">
        <f>((BC48-AP48/2)*S48-E48)/(BC48+AP48/2)</f>
        <v>387.24989320027629</v>
      </c>
      <c r="H48">
        <f>AP48*1000</f>
        <v>5.8753517250949097</v>
      </c>
      <c r="I48">
        <f>(AU48-BA48)</f>
        <v>1.8112920588734642</v>
      </c>
      <c r="J48">
        <f>(P48+AT48*D48)</f>
        <v>24.850967407226563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25.313562393188477</v>
      </c>
      <c r="P48" s="1">
        <v>24.850967407226563</v>
      </c>
      <c r="Q48" s="1">
        <v>25.400180816650391</v>
      </c>
      <c r="R48" s="1">
        <v>399.913818359375</v>
      </c>
      <c r="S48" s="1">
        <v>398.14682006835938</v>
      </c>
      <c r="T48" s="1">
        <v>9.9371147155761719</v>
      </c>
      <c r="U48" s="1">
        <v>15.176864624023438</v>
      </c>
      <c r="V48" s="1">
        <v>27.087530136108398</v>
      </c>
      <c r="W48" s="1">
        <v>41.370536804199219</v>
      </c>
      <c r="X48" s="1">
        <v>300.36578369140625</v>
      </c>
      <c r="Y48" s="1">
        <v>1599.2027587890625</v>
      </c>
      <c r="Z48" s="1">
        <v>2.6459696292877197</v>
      </c>
      <c r="AA48" s="1">
        <v>88.30828857421875</v>
      </c>
      <c r="AB48" s="1">
        <v>18.742334365844727</v>
      </c>
      <c r="AC48" s="1">
        <v>-0.46457073092460632</v>
      </c>
      <c r="AD48" s="1">
        <v>6.0966487973928452E-2</v>
      </c>
      <c r="AE48" s="1">
        <v>1.7103115096688271E-2</v>
      </c>
      <c r="AF48" s="1">
        <v>1.9530380144715309E-2</v>
      </c>
      <c r="AG48" s="1">
        <v>1.1367052793502808E-2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1.1042859694536993</v>
      </c>
      <c r="AP48">
        <f>(U48-T48)/(1000-U48)*AO48</f>
        <v>5.8753517250949095E-3</v>
      </c>
      <c r="AQ48">
        <f>(P48+273.15)</f>
        <v>298.00096740722654</v>
      </c>
      <c r="AR48">
        <f>(O48+273.15)</f>
        <v>298.46356239318845</v>
      </c>
      <c r="AS48">
        <f>(Y48*AK48+Z48*AL48)*AM48</f>
        <v>255.87243568705526</v>
      </c>
      <c r="AT48">
        <f>((AS48+0.00000010773*(AR48^4-AQ48^4))-AP48*44100)/(L48*0.92*2*29.3+0.00000043092*AQ48^3)</f>
        <v>1.6224827942986651E-2</v>
      </c>
      <c r="AU48">
        <f>0.61365*EXP(17.502*J48/(240.97+J48))</f>
        <v>3.151534999743578</v>
      </c>
      <c r="AV48">
        <f>AU48*1000/AA48</f>
        <v>35.687873138826241</v>
      </c>
      <c r="AW48">
        <f>(AV48-U48)</f>
        <v>20.511008514802803</v>
      </c>
      <c r="AX48">
        <f>IF(D48,P48,(O48+P48)/2)</f>
        <v>25.08226490020752</v>
      </c>
      <c r="AY48">
        <f>0.61365*EXP(17.502*AX48/(240.97+AX48))</f>
        <v>3.1953059649160021</v>
      </c>
      <c r="AZ48">
        <f>IF(AW48&lt;&gt;0,(1000-(AV48+U48)/2)/AW48*AP48,0)</f>
        <v>0.27916363101218428</v>
      </c>
      <c r="BA48">
        <f>U48*AA48/1000</f>
        <v>1.3402429408701138</v>
      </c>
      <c r="BB48">
        <f>(AY48-BA48)</f>
        <v>1.8550630240458883</v>
      </c>
      <c r="BC48">
        <f>1/(1.6/F48+1.37/N48)</f>
        <v>0.17612853651448959</v>
      </c>
      <c r="BD48">
        <f>G48*AA48*0.001</f>
        <v>34.197375319065387</v>
      </c>
      <c r="BE48">
        <f>G48/S48</f>
        <v>0.97263088308425483</v>
      </c>
      <c r="BF48">
        <f>(1-AP48*AA48/AU48/F48)*100</f>
        <v>44.87306459870554</v>
      </c>
      <c r="BG48">
        <f>(S48-E48/(N48/1.35))</f>
        <v>398.26918736120331</v>
      </c>
      <c r="BH48">
        <f>E48*BF48/100/BG48</f>
        <v>-4.3713913463808217E-4</v>
      </c>
    </row>
    <row r="49" spans="1:60" x14ac:dyDescent="0.25">
      <c r="A49" s="1" t="s">
        <v>1</v>
      </c>
      <c r="B49" s="1" t="s">
        <v>7911</v>
      </c>
      <c r="K49" s="1">
        <v>2.72</v>
      </c>
    </row>
    <row r="50" spans="1:60" x14ac:dyDescent="0.25">
      <c r="A50" s="1" t="s">
        <v>1</v>
      </c>
      <c r="B50" s="1" t="s">
        <v>7906</v>
      </c>
      <c r="K50" s="1">
        <v>2.72</v>
      </c>
    </row>
    <row r="51" spans="1:60" x14ac:dyDescent="0.25">
      <c r="A51" s="1">
        <v>12</v>
      </c>
      <c r="B51" s="1" t="s">
        <v>7910</v>
      </c>
      <c r="C51" s="1">
        <v>2528.000002168119</v>
      </c>
      <c r="D51" s="1">
        <v>0</v>
      </c>
      <c r="E51">
        <f>(R51-S51*(1000-T51)/(1000-U51))*AO51</f>
        <v>-0.15646168314335784</v>
      </c>
      <c r="F51">
        <f>IF(AZ51&lt;&gt;0,1/(1/AZ51-1/N51),0)</f>
        <v>0.22220280539410656</v>
      </c>
      <c r="G51">
        <f>((BC51-AP51/2)*S51-E51)/(BC51+AP51/2)</f>
        <v>385.57464942718616</v>
      </c>
      <c r="H51">
        <f>AP51*1000</f>
        <v>4.7513048308820744</v>
      </c>
      <c r="I51">
        <f>(AU51-BA51)</f>
        <v>1.9359259296300326</v>
      </c>
      <c r="J51">
        <f>(P51+AT51*D51)</f>
        <v>25.130477905273438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25.435527801513672</v>
      </c>
      <c r="P51" s="1">
        <v>25.130477905273438</v>
      </c>
      <c r="Q51" s="1">
        <v>25.488096237182617</v>
      </c>
      <c r="R51" s="1">
        <v>399.97744750976563</v>
      </c>
      <c r="S51" s="1">
        <v>398.40496826171875</v>
      </c>
      <c r="T51" s="1">
        <v>10.124969482421875</v>
      </c>
      <c r="U51" s="1">
        <v>14.365726470947266</v>
      </c>
      <c r="V51" s="1">
        <v>27.3992919921875</v>
      </c>
      <c r="W51" s="1">
        <v>38.875247955322266</v>
      </c>
      <c r="X51" s="1">
        <v>300.36837768554688</v>
      </c>
      <c r="Y51" s="1">
        <v>2000.0567626953125</v>
      </c>
      <c r="Z51" s="1">
        <v>3.1465380191802979</v>
      </c>
      <c r="AA51" s="1">
        <v>88.305351257324219</v>
      </c>
      <c r="AB51" s="1">
        <v>18.783737182617188</v>
      </c>
      <c r="AC51" s="1">
        <v>-0.43353778123855591</v>
      </c>
      <c r="AD51" s="1">
        <v>4.3014157563447952E-2</v>
      </c>
      <c r="AE51" s="1">
        <v>1.5740925446152687E-2</v>
      </c>
      <c r="AF51" s="1">
        <v>3.3227559179067612E-2</v>
      </c>
      <c r="AG51" s="1">
        <v>1.2970944866538048E-2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1.1042955061968633</v>
      </c>
      <c r="AP51">
        <f>(U51-T51)/(1000-U51)*AO51</f>
        <v>4.7513048308820745E-3</v>
      </c>
      <c r="AQ51">
        <f>(P51+273.15)</f>
        <v>298.28047790527341</v>
      </c>
      <c r="AR51">
        <f>(O51+273.15)</f>
        <v>298.58552780151365</v>
      </c>
      <c r="AS51">
        <f>(Y51*AK51+Z51*AL51)*AM51</f>
        <v>320.00907487848963</v>
      </c>
      <c r="AT51">
        <f>((AS51+0.00000010773*(AR51^4-AQ51^4))-AP51*44100)/(L51*0.92*2*29.3+0.00000043092*AQ51^3)</f>
        <v>0.89869993365969325</v>
      </c>
      <c r="AU51">
        <f>0.61365*EXP(17.502*J51/(240.97+J51))</f>
        <v>3.2044964517136716</v>
      </c>
      <c r="AV51">
        <f>AU51*1000/AA51</f>
        <v>36.288813827099567</v>
      </c>
      <c r="AW51">
        <f>(AV51-U51)</f>
        <v>21.923087356152301</v>
      </c>
      <c r="AX51">
        <f>IF(D51,P51,(O51+P51)/2)</f>
        <v>25.283002853393555</v>
      </c>
      <c r="AY51">
        <f>0.61365*EXP(17.502*AX51/(240.97+AX51))</f>
        <v>3.2337234491314417</v>
      </c>
      <c r="AZ51">
        <f>IF(AW51&lt;&gt;0,(1000-(AV51+U51)/2)/AW51*AP51,0)</f>
        <v>0.21123700209908483</v>
      </c>
      <c r="BA51">
        <f>U51*AA51/1000</f>
        <v>1.268570522083639</v>
      </c>
      <c r="BB51">
        <f>(AY51-BA51)</f>
        <v>1.9651529270478028</v>
      </c>
      <c r="BC51">
        <f>1/(1.6/F51+1.37/N51)</f>
        <v>0.13296640646872851</v>
      </c>
      <c r="BD51">
        <f>G51*AA51*0.001</f>
        <v>34.048304853587318</v>
      </c>
      <c r="BE51">
        <f>G51/S51</f>
        <v>0.96779578605529804</v>
      </c>
      <c r="BF51">
        <f>(1-AP51*AA51/AU51/F51)*100</f>
        <v>41.076222074114796</v>
      </c>
      <c r="BG51">
        <f>(S51-E51/(N51/1.35))</f>
        <v>398.45431548092643</v>
      </c>
      <c r="BH51">
        <f>E51*BF51/100/BG51</f>
        <v>-1.6129464767194866E-4</v>
      </c>
    </row>
    <row r="52" spans="1:60" x14ac:dyDescent="0.25">
      <c r="A52" s="1" t="s">
        <v>1</v>
      </c>
      <c r="B52" s="1" t="s">
        <v>7909</v>
      </c>
    </row>
    <row r="53" spans="1:60" x14ac:dyDescent="0.25">
      <c r="A53" s="1" t="s">
        <v>1</v>
      </c>
      <c r="B53" s="1" t="s">
        <v>7908</v>
      </c>
    </row>
    <row r="54" spans="1:60" x14ac:dyDescent="0.25">
      <c r="A54" s="1" t="s">
        <v>1</v>
      </c>
      <c r="B54" s="1" t="s">
        <v>7907</v>
      </c>
    </row>
    <row r="55" spans="1:60" x14ac:dyDescent="0.25">
      <c r="A55" s="1" t="s">
        <v>1</v>
      </c>
      <c r="B55" s="1" t="s">
        <v>7906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9F89B-0DBD-4982-8779-F36A6B840DA2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7992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7991</v>
      </c>
    </row>
    <row r="12" spans="1:56" x14ac:dyDescent="0.25">
      <c r="A12" s="1" t="s">
        <v>1</v>
      </c>
      <c r="B12" s="1" t="s">
        <v>7990</v>
      </c>
    </row>
    <row r="13" spans="1:56" x14ac:dyDescent="0.25">
      <c r="A13" s="1" t="s">
        <v>1</v>
      </c>
      <c r="B13" s="1" t="s">
        <v>7989</v>
      </c>
    </row>
    <row r="14" spans="1:56" x14ac:dyDescent="0.25">
      <c r="A14" s="1" t="s">
        <v>1</v>
      </c>
      <c r="B14" s="1" t="s">
        <v>7988</v>
      </c>
    </row>
    <row r="15" spans="1:56" x14ac:dyDescent="0.25">
      <c r="A15" s="1" t="s">
        <v>1</v>
      </c>
      <c r="B15" s="1" t="s">
        <v>7987</v>
      </c>
    </row>
    <row r="16" spans="1:56" x14ac:dyDescent="0.25">
      <c r="A16" s="1" t="s">
        <v>1</v>
      </c>
      <c r="B16" s="1" t="s">
        <v>7986</v>
      </c>
    </row>
    <row r="17" spans="1:56" x14ac:dyDescent="0.25">
      <c r="A17" s="1" t="s">
        <v>1</v>
      </c>
      <c r="B17" s="1" t="s">
        <v>7985</v>
      </c>
    </row>
    <row r="18" spans="1:56" x14ac:dyDescent="0.25">
      <c r="A18" s="1">
        <v>1</v>
      </c>
      <c r="B18" s="1" t="s">
        <v>7984</v>
      </c>
      <c r="C18" s="1">
        <v>241.50000331923366</v>
      </c>
      <c r="D18" s="1">
        <v>0</v>
      </c>
      <c r="E18">
        <f>(R18-S18*(1000-T18)/(1000-U18))*AK18</f>
        <v>-1.7594959106429844</v>
      </c>
      <c r="F18">
        <f>IF(AV18&lt;&gt;0,1/(1/AV18-1/N18),0)</f>
        <v>3.9282806000837778</v>
      </c>
      <c r="G18">
        <f>((AY18-AL18/2)*S18-E18)/(AY18+AL18/2)</f>
        <v>387.89891651470248</v>
      </c>
      <c r="H18">
        <f>AL18*1000</f>
        <v>23.380450322109301</v>
      </c>
      <c r="I18">
        <f>(AQ18-AW18)</f>
        <v>0.98205572487102222</v>
      </c>
      <c r="J18">
        <f>(P18+AP18*D18)</f>
        <v>22.993814468383789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25.606840133666992</v>
      </c>
      <c r="P18" s="1">
        <v>22.993814468383789</v>
      </c>
      <c r="Q18" s="1">
        <v>25.691339492797852</v>
      </c>
      <c r="R18" s="1">
        <v>400.00277709960938</v>
      </c>
      <c r="S18" s="1">
        <v>393.26141357421875</v>
      </c>
      <c r="T18" s="1">
        <v>2.5800814852118492E-2</v>
      </c>
      <c r="U18" s="1">
        <v>20.784032821655273</v>
      </c>
      <c r="V18" s="1">
        <v>6.916094571352005E-2</v>
      </c>
      <c r="W18" s="1">
        <v>55.713096618652344</v>
      </c>
      <c r="X18" s="1">
        <v>299.99215698242188</v>
      </c>
      <c r="Y18" s="1">
        <v>-5.4851740598678589E-2</v>
      </c>
      <c r="Z18" s="1">
        <v>2.4410583972930908</v>
      </c>
      <c r="AA18" s="1">
        <v>88.366416931152344</v>
      </c>
      <c r="AB18" s="1">
        <v>36.414939880371094</v>
      </c>
      <c r="AC18" s="1">
        <v>-0.1939547210931778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1.1029123418471389</v>
      </c>
      <c r="AL18">
        <f>(U18-T18)/(1000-U18)*AK18</f>
        <v>2.3380450322109302E-2</v>
      </c>
      <c r="AM18">
        <f>(P18+273.15)</f>
        <v>296.14381446838377</v>
      </c>
      <c r="AN18">
        <f>(O18+273.15)</f>
        <v>298.75684013366697</v>
      </c>
      <c r="AO18">
        <f>(Y18*AG18+Z18*AH18)*AI18</f>
        <v>-8.7762782996234634E-3</v>
      </c>
      <c r="AP18">
        <f>((AO18+0.00000010773*(AN18^4-AM18^4))-AL18*44100)/(L18*51.4+0.00000043092*AM18^3)</f>
        <v>-8.2630232159225692</v>
      </c>
      <c r="AQ18">
        <f>0.61365*EXP(17.502*J18/(240.97+J18))</f>
        <v>2.8186662347001668</v>
      </c>
      <c r="AR18">
        <f>AQ18*1000/AA18</f>
        <v>31.897482466627945</v>
      </c>
      <c r="AS18">
        <f>(AR18-U18)</f>
        <v>11.113449644972672</v>
      </c>
      <c r="AT18">
        <f>IF(D18,P18,(O18+P18)/2)</f>
        <v>24.300327301025391</v>
      </c>
      <c r="AU18">
        <f>0.61365*EXP(17.502*AT18/(240.97+AT18))</f>
        <v>3.0494337898930226</v>
      </c>
      <c r="AV18">
        <f>IF(AS18&lt;&gt;0,(1000-(AR18+U18)/2)/AS18*AL18,0)</f>
        <v>2.0483821202052792</v>
      </c>
      <c r="AW18">
        <f>U18*AA18/1000</f>
        <v>1.8366105098291445</v>
      </c>
      <c r="AX18">
        <f>(AU18-AW18)</f>
        <v>1.2128232800638781</v>
      </c>
      <c r="AY18">
        <f>1/(1.6/F18+1.37/N18)</f>
        <v>1.3748155296229407</v>
      </c>
      <c r="AZ18">
        <f>G18*AA18*0.001</f>
        <v>34.277237383880454</v>
      </c>
      <c r="BA18">
        <f>G18/S18</f>
        <v>0.98636403960719576</v>
      </c>
      <c r="BB18">
        <f>(1-AL18*AA18/AQ18/F18)*100</f>
        <v>81.340759512189948</v>
      </c>
      <c r="BC18">
        <f>(S18-E18/(N18/1.35))</f>
        <v>393.81634963685786</v>
      </c>
      <c r="BD18">
        <f>E18*BB18/100/BC18</f>
        <v>-3.6341491119468222E-3</v>
      </c>
    </row>
    <row r="19" spans="1:56" x14ac:dyDescent="0.25">
      <c r="A19" s="1" t="s">
        <v>1</v>
      </c>
      <c r="B19" s="1" t="s">
        <v>7983</v>
      </c>
      <c r="K19" s="1">
        <v>2.72</v>
      </c>
    </row>
    <row r="20" spans="1:56" x14ac:dyDescent="0.25">
      <c r="A20" s="1" t="s">
        <v>1</v>
      </c>
      <c r="B20" s="1" t="s">
        <v>7982</v>
      </c>
      <c r="K20" s="1">
        <v>2.72</v>
      </c>
    </row>
    <row r="21" spans="1:56" x14ac:dyDescent="0.25">
      <c r="A21" s="1">
        <v>2</v>
      </c>
      <c r="B21" s="1" t="s">
        <v>7981</v>
      </c>
      <c r="C21" s="1">
        <v>446.00000333040953</v>
      </c>
      <c r="D21" s="1">
        <v>0</v>
      </c>
      <c r="E21">
        <f>(R21-S21*(1000-T21)/(1000-U21))*AK21</f>
        <v>-0.21512451724500956</v>
      </c>
      <c r="F21">
        <f>IF(AV21&lt;&gt;0,1/(1/AV21-1/N21),0)</f>
        <v>10.671979891031972</v>
      </c>
      <c r="G21">
        <f>((AY21-AL21/2)*S21-E21)/(AY21+AL21/2)</f>
        <v>388.04198223601963</v>
      </c>
      <c r="H21">
        <f>AL21*1000</f>
        <v>22.94164891444527</v>
      </c>
      <c r="I21">
        <f>(AQ21-AW21)</f>
        <v>0.64759478555556305</v>
      </c>
      <c r="J21">
        <f>(P21+AP21*D21)</f>
        <v>20.700044631958008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25.554798126220703</v>
      </c>
      <c r="P21" s="1">
        <v>20.700044631958008</v>
      </c>
      <c r="Q21" s="1">
        <v>25.690235137939453</v>
      </c>
      <c r="R21" s="1">
        <v>400.10964965820313</v>
      </c>
      <c r="S21" s="1">
        <v>392.14703369140625</v>
      </c>
      <c r="T21" s="1">
        <v>2.2704990580677986E-2</v>
      </c>
      <c r="U21" s="1">
        <v>20.400924682617188</v>
      </c>
      <c r="V21" s="1">
        <v>6.1048697680234909E-2</v>
      </c>
      <c r="W21" s="1">
        <v>54.853572845458984</v>
      </c>
      <c r="X21" s="1">
        <v>299.968505859375</v>
      </c>
      <c r="Y21" s="1">
        <v>24.350801467895508</v>
      </c>
      <c r="Z21" s="1">
        <v>2.3195161819458008</v>
      </c>
      <c r="AA21" s="1">
        <v>88.363563537597656</v>
      </c>
      <c r="AB21" s="1">
        <v>36.194126129150391</v>
      </c>
      <c r="AC21" s="1">
        <v>-0.17858368158340454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1.1028253891888784</v>
      </c>
      <c r="AL21">
        <f>(U21-T21)/(1000-U21)*AK21</f>
        <v>2.2941648914445271E-2</v>
      </c>
      <c r="AM21">
        <f>(P21+273.15)</f>
        <v>293.85004463195799</v>
      </c>
      <c r="AN21">
        <f>(O21+273.15)</f>
        <v>298.70479812622068</v>
      </c>
      <c r="AO21">
        <f>(Y21*AG21+Z21*AH21)*AI21</f>
        <v>3.896128147778029</v>
      </c>
      <c r="AP21">
        <f>((AO21+0.00000010773*(AN21^4-AM21^4))-AL21*44100)/(L21*51.4+0.00000043092*AM21^3)</f>
        <v>-7.8834850972381139</v>
      </c>
      <c r="AQ21">
        <f>0.61365*EXP(17.502*J21/(240.97+J21))</f>
        <v>2.4502931899737512</v>
      </c>
      <c r="AR21">
        <f>AQ21*1000/AA21</f>
        <v>27.729678295864343</v>
      </c>
      <c r="AS21">
        <f>(AR21-U21)</f>
        <v>7.3287536132471551</v>
      </c>
      <c r="AT21">
        <f>IF(D21,P21,(O21+P21)/2)</f>
        <v>23.127421379089355</v>
      </c>
      <c r="AU21">
        <f>0.61365*EXP(17.502*AT21/(240.97+AT21))</f>
        <v>2.841541758809254</v>
      </c>
      <c r="AV21">
        <f>IF(AS21&lt;&gt;0,(1000-(AR21+U21)/2)/AS21*AL21,0)</f>
        <v>3.0550285080110204</v>
      </c>
      <c r="AW21">
        <f>U21*AA21/1000</f>
        <v>1.8026984044181882</v>
      </c>
      <c r="AX21">
        <f>(AU21-AW21)</f>
        <v>1.0388433543910658</v>
      </c>
      <c r="AY21">
        <f>1/(1.6/F21+1.37/N21)</f>
        <v>2.1276923865231012</v>
      </c>
      <c r="AZ21">
        <f>G21*AA21*0.001</f>
        <v>34.288772352567861</v>
      </c>
      <c r="BA21">
        <f>G21/S21</f>
        <v>0.98953185641430352</v>
      </c>
      <c r="BB21">
        <f>(1-AL21*AA21/AQ21/F21)*100</f>
        <v>92.24762450878228</v>
      </c>
      <c r="BC21">
        <f>(S21-E21/(N21/1.35))</f>
        <v>392.21488287017104</v>
      </c>
      <c r="BD21">
        <f>E21*BB21/100/BC21</f>
        <v>-5.0596564679621298E-4</v>
      </c>
    </row>
    <row r="22" spans="1:56" x14ac:dyDescent="0.25">
      <c r="A22" s="1" t="s">
        <v>1</v>
      </c>
      <c r="B22" s="1" t="s">
        <v>7980</v>
      </c>
      <c r="K22" s="1">
        <v>2.72</v>
      </c>
    </row>
    <row r="23" spans="1:56" x14ac:dyDescent="0.25">
      <c r="A23" s="1" t="s">
        <v>1</v>
      </c>
      <c r="B23" s="1" t="s">
        <v>7979</v>
      </c>
      <c r="K23" s="1">
        <v>2.72</v>
      </c>
    </row>
    <row r="24" spans="1:56" x14ac:dyDescent="0.25">
      <c r="A24" s="1">
        <v>3</v>
      </c>
      <c r="B24" s="1" t="s">
        <v>7978</v>
      </c>
      <c r="C24" s="1">
        <v>651.00000333040953</v>
      </c>
      <c r="D24" s="1">
        <v>0</v>
      </c>
      <c r="E24">
        <f>(R24-S24*(1000-T24)/(1000-U24))*AK24</f>
        <v>0.75169492130871951</v>
      </c>
      <c r="F24">
        <f>IF(AV24&lt;&gt;0,1/(1/AV24-1/N24),0)</f>
        <v>4.5666500470095901</v>
      </c>
      <c r="G24">
        <f>((AY24-AL24/2)*S24-E24)/(AY24+AL24/2)</f>
        <v>384.88939133076087</v>
      </c>
      <c r="H24">
        <f>AL24*1000</f>
        <v>22.59003844465343</v>
      </c>
      <c r="I24">
        <f>(AQ24-AW24)</f>
        <v>0.88077295197283645</v>
      </c>
      <c r="J24">
        <f>(P24+AP24*D24)</f>
        <v>22.017129898071289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25.465883255004883</v>
      </c>
      <c r="P24" s="1">
        <v>22.017129898071289</v>
      </c>
      <c r="Q24" s="1">
        <v>25.624052047729492</v>
      </c>
      <c r="R24" s="1">
        <v>399.96755981445313</v>
      </c>
      <c r="S24" s="1">
        <v>391.2708740234375</v>
      </c>
      <c r="T24" s="1">
        <v>2.0874675363302231E-2</v>
      </c>
      <c r="U24" s="1">
        <v>20.093912124633789</v>
      </c>
      <c r="V24" s="1">
        <v>5.6422580033540726E-2</v>
      </c>
      <c r="W24" s="1">
        <v>54.312240600585938</v>
      </c>
      <c r="X24" s="1">
        <v>299.95578002929688</v>
      </c>
      <c r="Y24" s="1">
        <v>49.858840942382813</v>
      </c>
      <c r="Z24" s="1">
        <v>2.3319494724273682</v>
      </c>
      <c r="AA24" s="1">
        <v>88.360458374023438</v>
      </c>
      <c r="AB24" s="1">
        <v>36.081520080566406</v>
      </c>
      <c r="AC24" s="1">
        <v>-0.16674543917179108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1.1027786030488853</v>
      </c>
      <c r="AL24">
        <f>(U24-T24)/(1000-U24)*AK24</f>
        <v>2.2590038444653432E-2</v>
      </c>
      <c r="AM24">
        <f>(P24+273.15)</f>
        <v>295.16712989807127</v>
      </c>
      <c r="AN24">
        <f>(O24+273.15)</f>
        <v>298.61588325500486</v>
      </c>
      <c r="AO24">
        <f>(Y24*AG24+Z24*AH24)*AI24</f>
        <v>7.9774143724721398</v>
      </c>
      <c r="AP24">
        <f>((AO24+0.00000010773*(AN24^4-AM24^4))-AL24*44100)/(L24*51.4+0.00000043092*AM24^3)</f>
        <v>-7.8402689175755658</v>
      </c>
      <c r="AQ24">
        <f>0.61365*EXP(17.502*J24/(240.97+J24))</f>
        <v>2.6562802378328252</v>
      </c>
      <c r="AR24">
        <f>AQ24*1000/AA24</f>
        <v>30.061865756614601</v>
      </c>
      <c r="AS24">
        <f>(AR24-U24)</f>
        <v>9.9679536319808122</v>
      </c>
      <c r="AT24">
        <f>IF(D24,P24,(O24+P24)/2)</f>
        <v>23.741506576538086</v>
      </c>
      <c r="AU24">
        <f>0.61365*EXP(17.502*AT24/(240.97+AT24))</f>
        <v>2.948783939723794</v>
      </c>
      <c r="AV24">
        <f>IF(AS24&lt;&gt;0,(1000-(AR24+U24)/2)/AS24*AL24,0)</f>
        <v>2.2094332279711364</v>
      </c>
      <c r="AW24">
        <f>U24*AA24/1000</f>
        <v>1.7755072858599887</v>
      </c>
      <c r="AX24">
        <f>(AU24-AW24)</f>
        <v>1.1732766538638053</v>
      </c>
      <c r="AY24">
        <f>1/(1.6/F24+1.37/N24)</f>
        <v>1.4915718644844005</v>
      </c>
      <c r="AZ24">
        <f>G24*AA24*0.001</f>
        <v>34.009003041284913</v>
      </c>
      <c r="BA24">
        <f>G24/S24</f>
        <v>0.9836903712585201</v>
      </c>
      <c r="BB24">
        <f>(1-AL24*AA24/AQ24/F24)*100</f>
        <v>83.544794624745293</v>
      </c>
      <c r="BC24">
        <f>(S24-E24/(N24/1.35))</f>
        <v>391.03379326785654</v>
      </c>
      <c r="BD24">
        <f>E24*BB24/100/BC24</f>
        <v>1.6060043633667018E-3</v>
      </c>
    </row>
    <row r="25" spans="1:56" x14ac:dyDescent="0.25">
      <c r="A25" s="1" t="s">
        <v>1</v>
      </c>
      <c r="B25" s="1" t="s">
        <v>7977</v>
      </c>
      <c r="K25" s="1">
        <v>2.72</v>
      </c>
    </row>
    <row r="26" spans="1:56" x14ac:dyDescent="0.25">
      <c r="A26" s="1" t="s">
        <v>1</v>
      </c>
      <c r="B26" s="1" t="s">
        <v>7976</v>
      </c>
      <c r="K26" s="1">
        <v>2.72</v>
      </c>
    </row>
    <row r="27" spans="1:56" x14ac:dyDescent="0.25">
      <c r="A27" s="1">
        <v>4</v>
      </c>
      <c r="B27" s="1" t="s">
        <v>7975</v>
      </c>
      <c r="C27" s="1">
        <v>856.00000333040953</v>
      </c>
      <c r="D27" s="1">
        <v>0</v>
      </c>
      <c r="E27">
        <f>(R27-S27*(1000-T27)/(1000-U27))*AK27</f>
        <v>1.6118669205598695</v>
      </c>
      <c r="F27">
        <f>IF(AV27&lt;&gt;0,1/(1/AV27-1/N27),0)</f>
        <v>4.0593067216420646</v>
      </c>
      <c r="G27">
        <f>((AY27-AL27/2)*S27-E27)/(AY27+AL27/2)</f>
        <v>383.32655898919302</v>
      </c>
      <c r="H27">
        <f>AL27*1000</f>
        <v>22.510185803972636</v>
      </c>
      <c r="I27">
        <f>(AQ27-AW27)</f>
        <v>0.93049185709104054</v>
      </c>
      <c r="J27">
        <f>(P27+AP27*D27)</f>
        <v>22.284122467041016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25.397598266601563</v>
      </c>
      <c r="P27" s="1">
        <v>22.284122467041016</v>
      </c>
      <c r="Q27" s="1">
        <v>25.558643341064453</v>
      </c>
      <c r="R27" s="1">
        <v>400.13650512695313</v>
      </c>
      <c r="S27" s="1">
        <v>390.69992065429688</v>
      </c>
      <c r="T27" s="1">
        <v>2.1704871207475662E-2</v>
      </c>
      <c r="U27" s="1">
        <v>20.024942398071289</v>
      </c>
      <c r="V27" s="1">
        <v>5.89028000831604E-2</v>
      </c>
      <c r="W27" s="1">
        <v>54.343799591064453</v>
      </c>
      <c r="X27" s="1">
        <v>299.95956420898438</v>
      </c>
      <c r="Y27" s="1">
        <v>100.36669158935547</v>
      </c>
      <c r="Z27" s="1">
        <v>2.3740584850311279</v>
      </c>
      <c r="AA27" s="1">
        <v>88.357040405273438</v>
      </c>
      <c r="AB27" s="1">
        <v>35.945709228515625</v>
      </c>
      <c r="AC27" s="1">
        <v>-0.16228196024894714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1.1027925154742071</v>
      </c>
      <c r="AL27">
        <f>(U27-T27)/(1000-U27)*AK27</f>
        <v>2.2510185803972637E-2</v>
      </c>
      <c r="AM27">
        <f>(P27+273.15)</f>
        <v>295.43412246704099</v>
      </c>
      <c r="AN27">
        <f>(O27+273.15)</f>
        <v>298.54759826660154</v>
      </c>
      <c r="AO27">
        <f>(Y27*AG27+Z27*AH27)*AI27</f>
        <v>16.058670295357615</v>
      </c>
      <c r="AP27">
        <f>((AO27+0.00000010773*(AN27^4-AM27^4))-AL27*44100)/(L27*51.4+0.00000043092*AM27^3)</f>
        <v>-7.773450998860473</v>
      </c>
      <c r="AQ27">
        <f>0.61365*EXP(17.502*J27/(240.97+J27))</f>
        <v>2.6998365016706987</v>
      </c>
      <c r="AR27">
        <f>AQ27*1000/AA27</f>
        <v>30.555986136330155</v>
      </c>
      <c r="AS27">
        <f>(AR27-U27)</f>
        <v>10.531043738258866</v>
      </c>
      <c r="AT27">
        <f>IF(D27,P27,(O27+P27)/2)</f>
        <v>23.840860366821289</v>
      </c>
      <c r="AU27">
        <f>0.61365*EXP(17.502*AT27/(240.97+AT27))</f>
        <v>2.9664633633477075</v>
      </c>
      <c r="AV27">
        <f>IF(AS27&lt;&gt;0,(1000-(AR27+U27)/2)/AS27*AL27,0)</f>
        <v>2.0834490198287581</v>
      </c>
      <c r="AW27">
        <f>U27*AA27/1000</f>
        <v>1.7693446445796581</v>
      </c>
      <c r="AX27">
        <f>(AU27-AW27)</f>
        <v>1.1971187187680494</v>
      </c>
      <c r="AY27">
        <f>1/(1.6/F27+1.37/N27)</f>
        <v>1.400122132405867</v>
      </c>
      <c r="AZ27">
        <f>G27*AA27*0.001</f>
        <v>33.869600261022562</v>
      </c>
      <c r="BA27">
        <f>G27/S27</f>
        <v>0.98112781376367864</v>
      </c>
      <c r="BB27">
        <f>(1-AL27*AA27/AQ27/F27)*100</f>
        <v>81.851910701191485</v>
      </c>
      <c r="BC27">
        <f>(S27-E27/(N27/1.35))</f>
        <v>390.19154602439119</v>
      </c>
      <c r="BD27">
        <f>E27*BB27/100/BC27</f>
        <v>3.38127231581854E-3</v>
      </c>
    </row>
    <row r="28" spans="1:56" x14ac:dyDescent="0.25">
      <c r="A28" s="1" t="s">
        <v>1</v>
      </c>
      <c r="B28" s="1" t="s">
        <v>7974</v>
      </c>
      <c r="K28" s="1">
        <v>2.72</v>
      </c>
    </row>
    <row r="29" spans="1:56" x14ac:dyDescent="0.25">
      <c r="A29" s="1" t="s">
        <v>1</v>
      </c>
      <c r="B29" s="1" t="s">
        <v>7973</v>
      </c>
      <c r="K29" s="1">
        <v>2.72</v>
      </c>
    </row>
    <row r="30" spans="1:56" x14ac:dyDescent="0.25">
      <c r="A30" s="1">
        <v>5</v>
      </c>
      <c r="B30" s="1" t="s">
        <v>7972</v>
      </c>
      <c r="C30" s="1">
        <v>1061.0000033304095</v>
      </c>
      <c r="D30" s="1">
        <v>0</v>
      </c>
      <c r="E30">
        <f>(R30-S30*(1000-T30)/(1000-U30))*AK30</f>
        <v>1.7597995786469385</v>
      </c>
      <c r="F30">
        <f>IF(AV30&lt;&gt;0,1/(1/AV30-1/N30),0)</f>
        <v>3.3707382162526738</v>
      </c>
      <c r="G30">
        <f>((AY30-AL30/2)*S30-E30)/(AY30+AL30/2)</f>
        <v>382.03063868823659</v>
      </c>
      <c r="H30">
        <f>AL30*1000</f>
        <v>22.496034892393563</v>
      </c>
      <c r="I30">
        <f>(AQ30-AW30)</f>
        <v>1.026825281145628</v>
      </c>
      <c r="J30">
        <f>(P30+AP30*D30)</f>
        <v>22.85710334777832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25.345142364501953</v>
      </c>
      <c r="P30" s="1">
        <v>22.85710334777832</v>
      </c>
      <c r="Q30" s="1">
        <v>25.504079818725586</v>
      </c>
      <c r="R30" s="1">
        <v>399.89349365234375</v>
      </c>
      <c r="S30" s="1">
        <v>390.33358764648438</v>
      </c>
      <c r="T30" s="1">
        <v>2.2465413436293602E-2</v>
      </c>
      <c r="U30" s="1">
        <v>20.016775131225586</v>
      </c>
      <c r="V30" s="1">
        <v>6.1156433075666428E-2</v>
      </c>
      <c r="W30" s="1">
        <v>54.490631103515625</v>
      </c>
      <c r="X30" s="1">
        <v>299.9073486328125</v>
      </c>
      <c r="Y30" s="1">
        <v>150.11479187011719</v>
      </c>
      <c r="Z30" s="1">
        <v>2.3307750225067139</v>
      </c>
      <c r="AA30" s="1">
        <v>88.355934143066406</v>
      </c>
      <c r="AB30" s="1">
        <v>35.99365234375</v>
      </c>
      <c r="AC30" s="1">
        <v>-0.16655994951725006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1.1026005464441633</v>
      </c>
      <c r="AL30">
        <f>(U30-T30)/(1000-U30)*AK30</f>
        <v>2.2496034892393563E-2</v>
      </c>
      <c r="AM30">
        <f>(P30+273.15)</f>
        <v>296.0071033477783</v>
      </c>
      <c r="AN30">
        <f>(O30+273.15)</f>
        <v>298.49514236450193</v>
      </c>
      <c r="AO30">
        <f>(Y30*AG30+Z30*AH30)*AI30</f>
        <v>24.018366162366419</v>
      </c>
      <c r="AP30">
        <f>((AO30+0.00000010773*(AN30^4-AM30^4))-AL30*44100)/(L30*51.4+0.00000043092*AM30^3)</f>
        <v>-7.7561162681637681</v>
      </c>
      <c r="AQ30">
        <f>0.61365*EXP(17.502*J30/(240.97+J30))</f>
        <v>2.7954261463967653</v>
      </c>
      <c r="AR30">
        <f>AQ30*1000/AA30</f>
        <v>31.638238829215435</v>
      </c>
      <c r="AS30">
        <f>(AR30-U30)</f>
        <v>11.621463697989849</v>
      </c>
      <c r="AT30">
        <f>IF(D30,P30,(O30+P30)/2)</f>
        <v>24.101122856140137</v>
      </c>
      <c r="AU30">
        <f>0.61365*EXP(17.502*AT30/(240.97+AT30))</f>
        <v>3.0132156712573228</v>
      </c>
      <c r="AV30">
        <f>IF(AS30&lt;&gt;0,(1000-(AR30+U30)/2)/AS30*AL30,0)</f>
        <v>1.8857365099349404</v>
      </c>
      <c r="AW30">
        <f>U30*AA30/1000</f>
        <v>1.7686008652511374</v>
      </c>
      <c r="AX30">
        <f>(AU30-AW30)</f>
        <v>1.2446148060061855</v>
      </c>
      <c r="AY30">
        <f>1/(1.6/F30+1.37/N30)</f>
        <v>1.2582717205433651</v>
      </c>
      <c r="AZ30">
        <f>G30*AA30*0.001</f>
        <v>33.75467395257143</v>
      </c>
      <c r="BA30">
        <f>G30/S30</f>
        <v>0.97872858185658473</v>
      </c>
      <c r="BB30">
        <f>(1-AL30*AA30/AQ30/F30)*100</f>
        <v>78.90552836221427</v>
      </c>
      <c r="BC30">
        <f>(S30-E30/(N30/1.35))</f>
        <v>389.77855580850104</v>
      </c>
      <c r="BD30">
        <f>E30*BB30/100/BC30</f>
        <v>3.5624821708498482E-3</v>
      </c>
    </row>
    <row r="31" spans="1:56" x14ac:dyDescent="0.25">
      <c r="A31" s="1" t="s">
        <v>1</v>
      </c>
      <c r="B31" s="1" t="s">
        <v>7971</v>
      </c>
      <c r="K31" s="1">
        <v>2.72</v>
      </c>
    </row>
    <row r="32" spans="1:56" x14ac:dyDescent="0.25">
      <c r="A32" s="1" t="s">
        <v>1</v>
      </c>
      <c r="B32" s="1" t="s">
        <v>7970</v>
      </c>
      <c r="K32" s="1">
        <v>2.72</v>
      </c>
    </row>
    <row r="33" spans="1:56" x14ac:dyDescent="0.25">
      <c r="A33" s="1">
        <v>6</v>
      </c>
      <c r="B33" s="1" t="s">
        <v>7969</v>
      </c>
      <c r="C33" s="1">
        <v>1265.0000033304095</v>
      </c>
      <c r="D33" s="1">
        <v>0</v>
      </c>
      <c r="E33">
        <f>(R33-S33*(1000-T33)/(1000-U33))*AK33</f>
        <v>2.0772162628218926</v>
      </c>
      <c r="F33">
        <f>IF(AV33&lt;&gt;0,1/(1/AV33-1/N33),0)</f>
        <v>31.49364251689661</v>
      </c>
      <c r="G33">
        <f>((AY33-AL33/2)*S33-E33)/(AY33+AL33/2)</f>
        <v>386.14027942786271</v>
      </c>
      <c r="H33">
        <f>AL33*1000</f>
        <v>22.72476562225528</v>
      </c>
      <c r="I33">
        <f>(AQ33-AW33)</f>
        <v>0.52047190666641652</v>
      </c>
      <c r="J33">
        <f>(P33+AP33*D33)</f>
        <v>19.719842910766602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25.321664810180664</v>
      </c>
      <c r="P33" s="1">
        <v>19.719842910766602</v>
      </c>
      <c r="Q33" s="1">
        <v>25.477863311767578</v>
      </c>
      <c r="R33" s="1">
        <v>400.10574340820313</v>
      </c>
      <c r="S33" s="1">
        <v>390.18206787109375</v>
      </c>
      <c r="T33" s="1">
        <v>2.2436551749706268E-2</v>
      </c>
      <c r="U33" s="1">
        <v>20.212026596069336</v>
      </c>
      <c r="V33" s="1">
        <v>6.1159286648035049E-2</v>
      </c>
      <c r="W33" s="1">
        <v>55.095504760742188</v>
      </c>
      <c r="X33" s="1">
        <v>299.96661376953125</v>
      </c>
      <c r="Y33" s="1">
        <v>300.960693359375</v>
      </c>
      <c r="Z33" s="1">
        <v>2.2274959087371826</v>
      </c>
      <c r="AA33" s="1">
        <v>88.35028076171875</v>
      </c>
      <c r="AB33" s="1">
        <v>36.040882110595703</v>
      </c>
      <c r="AC33" s="1">
        <v>-0.16894374787807465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1.1028184329762174</v>
      </c>
      <c r="AL33">
        <f>(U33-T33)/(1000-U33)*AK33</f>
        <v>2.2724765622255279E-2</v>
      </c>
      <c r="AM33">
        <f>(P33+273.15)</f>
        <v>292.86984291076658</v>
      </c>
      <c r="AN33">
        <f>(O33+273.15)</f>
        <v>298.47166481018064</v>
      </c>
      <c r="AO33">
        <f>(Y33*AG33+Z33*AH33)*AI33</f>
        <v>48.153709861180687</v>
      </c>
      <c r="AP33">
        <f>((AO33+0.00000010773*(AN33^4-AM33^4))-AL33*44100)/(L33*51.4+0.00000043092*AM33^3)</f>
        <v>-7.3790401854900791</v>
      </c>
      <c r="AQ33">
        <f>0.61365*EXP(17.502*J33/(240.97+J33))</f>
        <v>2.306210131192469</v>
      </c>
      <c r="AR33">
        <f>AQ33*1000/AA33</f>
        <v>26.103031154052942</v>
      </c>
      <c r="AS33">
        <f>(AR33-U33)</f>
        <v>5.8910045579836066</v>
      </c>
      <c r="AT33">
        <f>IF(D33,P33,(O33+P33)/2)</f>
        <v>22.520753860473633</v>
      </c>
      <c r="AU33">
        <f>0.61365*EXP(17.502*AT33/(240.97+AT33))</f>
        <v>2.7389609163291571</v>
      </c>
      <c r="AV33">
        <f>IF(AS33&lt;&gt;0,(1000-(AR33+U33)/2)/AS33*AL33,0)</f>
        <v>3.7682055730367812</v>
      </c>
      <c r="AW33">
        <f>U33*AA33/1000</f>
        <v>1.7857382245260525</v>
      </c>
      <c r="AX33">
        <f>(AU33-AW33)</f>
        <v>0.95322269180310459</v>
      </c>
      <c r="AY33">
        <f>1/(1.6/F33+1.37/N33)</f>
        <v>2.6963528919771611</v>
      </c>
      <c r="AZ33">
        <f>G33*AA33*0.001</f>
        <v>34.115602100860201</v>
      </c>
      <c r="BA33">
        <f>G33/S33</f>
        <v>0.9896412757631744</v>
      </c>
      <c r="BB33">
        <f>(1-AL33*AA33/AQ33/F33)*100</f>
        <v>97.235697430242567</v>
      </c>
      <c r="BC33">
        <f>(S33-E33/(N33/1.35))</f>
        <v>389.52692442508311</v>
      </c>
      <c r="BD33">
        <f>E33*BB33/100/BC33</f>
        <v>5.1852531715756928E-3</v>
      </c>
    </row>
    <row r="34" spans="1:56" x14ac:dyDescent="0.25">
      <c r="A34" s="1" t="s">
        <v>1</v>
      </c>
      <c r="B34" s="1" t="s">
        <v>7968</v>
      </c>
      <c r="K34" s="1">
        <v>2.72</v>
      </c>
    </row>
    <row r="35" spans="1:56" x14ac:dyDescent="0.25">
      <c r="A35" s="1" t="s">
        <v>1</v>
      </c>
      <c r="B35" s="1" t="s">
        <v>7967</v>
      </c>
      <c r="K35" s="1">
        <v>2.72</v>
      </c>
    </row>
    <row r="36" spans="1:56" x14ac:dyDescent="0.25">
      <c r="A36" s="1">
        <v>7</v>
      </c>
      <c r="B36" s="1" t="s">
        <v>7966</v>
      </c>
      <c r="C36" s="1">
        <v>1470.0000033304095</v>
      </c>
      <c r="D36" s="1">
        <v>0</v>
      </c>
      <c r="E36">
        <f>(R36-S36*(1000-T36)/(1000-U36))*AK36</f>
        <v>2.1224218826762939</v>
      </c>
      <c r="F36">
        <f>IF(AV36&lt;&gt;0,1/(1/AV36-1/N36),0)</f>
        <v>-6.7709969717354177</v>
      </c>
      <c r="G36">
        <f>((AY36-AL36/2)*S36-E36)/(AY36+AL36/2)</f>
        <v>389.01951752137643</v>
      </c>
      <c r="H36">
        <f>AL36*1000</f>
        <v>23.101186314442668</v>
      </c>
      <c r="I36">
        <f>(AQ36-AW36)</f>
        <v>0.17161708370438822</v>
      </c>
      <c r="J36">
        <f>(P36+AP36*D36)</f>
        <v>17.330944061279297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25.325489044189453</v>
      </c>
      <c r="P36" s="1">
        <v>17.330944061279297</v>
      </c>
      <c r="Q36" s="1">
        <v>25.471813201904297</v>
      </c>
      <c r="R36" s="1">
        <v>400.0419921875</v>
      </c>
      <c r="S36" s="1">
        <v>389.95098876953125</v>
      </c>
      <c r="T36" s="1">
        <v>2.0886795595288277E-2</v>
      </c>
      <c r="U36" s="1">
        <v>20.534088134765625</v>
      </c>
      <c r="V36" s="1">
        <v>5.6919146329164505E-2</v>
      </c>
      <c r="W36" s="1">
        <v>55.957969665527344</v>
      </c>
      <c r="X36" s="1">
        <v>300.026123046875</v>
      </c>
      <c r="Y36" s="1">
        <v>499.30325317382813</v>
      </c>
      <c r="Z36" s="1">
        <v>2.2910919189453125</v>
      </c>
      <c r="AA36" s="1">
        <v>88.346015930175781</v>
      </c>
      <c r="AB36" s="1">
        <v>36.136833190917969</v>
      </c>
      <c r="AC36" s="1">
        <v>-0.18344579637050629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1.103037217084099</v>
      </c>
      <c r="AL36">
        <f>(U36-T36)/(1000-U36)*AK36</f>
        <v>2.3101186314442669E-2</v>
      </c>
      <c r="AM36">
        <f>(P36+273.15)</f>
        <v>290.48094406127927</v>
      </c>
      <c r="AN36">
        <f>(O36+273.15)</f>
        <v>298.47548904418943</v>
      </c>
      <c r="AO36">
        <f>(Y36*AG36+Z36*AH36)*AI36</f>
        <v>79.888518722164918</v>
      </c>
      <c r="AP36">
        <f>((AO36+0.00000010773*(AN36^4-AM36^4))-AL36*44100)/(L36*51.4+0.00000043092*AM36^3)</f>
        <v>-7.0573563853958552</v>
      </c>
      <c r="AQ36">
        <f>0.61365*EXP(17.502*J36/(240.97+J36))</f>
        <v>1.9857219611700256</v>
      </c>
      <c r="AR36">
        <f>AQ36*1000/AA36</f>
        <v>22.476644139102319</v>
      </c>
      <c r="AS36">
        <f>(AR36-U36)</f>
        <v>1.9425560043366943</v>
      </c>
      <c r="AT36">
        <f>IF(D36,P36,(O36+P36)/2)</f>
        <v>21.328216552734375</v>
      </c>
      <c r="AU36">
        <f>0.61365*EXP(17.502*AT36/(240.97+AT36))</f>
        <v>2.5467219502349154</v>
      </c>
      <c r="AV36">
        <f>IF(AS36&lt;&gt;0,(1000-(AR36+U36)/2)/AS36*AL36,0)</f>
        <v>11.63641449414559</v>
      </c>
      <c r="AW36">
        <f>U36*AA36/1000</f>
        <v>1.8141048774656374</v>
      </c>
      <c r="AX36">
        <f>(AU36-AW36)</f>
        <v>0.73261707276927801</v>
      </c>
      <c r="AY36">
        <f>1/(1.6/F36+1.37/N36)</f>
        <v>11.938096108006706</v>
      </c>
      <c r="AZ36">
        <f>G36*AA36*0.001</f>
        <v>34.368324492092817</v>
      </c>
      <c r="BA36">
        <f>G36/S36</f>
        <v>0.99761131199822306</v>
      </c>
      <c r="BB36">
        <f>(1-AL36*AA36/AQ36/F36)*100</f>
        <v>115.17924579674532</v>
      </c>
      <c r="BC36">
        <f>(S36-E36/(N36/1.35))</f>
        <v>389.281587700903</v>
      </c>
      <c r="BD36">
        <f>E36*BB36/100/BC36</f>
        <v>6.2797460612750355E-3</v>
      </c>
    </row>
    <row r="37" spans="1:56" x14ac:dyDescent="0.25">
      <c r="A37" s="1" t="s">
        <v>1</v>
      </c>
      <c r="B37" s="1" t="s">
        <v>7965</v>
      </c>
      <c r="K37" s="1">
        <v>2.72</v>
      </c>
    </row>
    <row r="38" spans="1:56" x14ac:dyDescent="0.25">
      <c r="A38" s="1" t="s">
        <v>1</v>
      </c>
      <c r="B38" s="1" t="s">
        <v>3697</v>
      </c>
      <c r="K38" s="1">
        <v>2.72</v>
      </c>
    </row>
    <row r="39" spans="1:56" x14ac:dyDescent="0.25">
      <c r="A39" s="1">
        <v>8</v>
      </c>
      <c r="B39" s="1" t="s">
        <v>7964</v>
      </c>
      <c r="C39" s="1">
        <v>1675.0000033304095</v>
      </c>
      <c r="D39" s="1">
        <v>0</v>
      </c>
      <c r="E39">
        <f>(R39-S39*(1000-T39)/(1000-U39))*AK39</f>
        <v>2.1143289200328663</v>
      </c>
      <c r="F39">
        <f>IF(AV39&lt;&gt;0,1/(1/AV39-1/N39),0)</f>
        <v>-2.4559822101343927</v>
      </c>
      <c r="G39">
        <f>((AY39-AL39/2)*S39-E39)/(AY39+AL39/2)</f>
        <v>393.44531357129313</v>
      </c>
      <c r="H39">
        <f>AL39*1000</f>
        <v>23.698649598537216</v>
      </c>
      <c r="I39">
        <f>(AQ39-AW39)</f>
        <v>-0.35641414384449899</v>
      </c>
      <c r="J39">
        <f>(P39+AP39*D39)</f>
        <v>13.008578300476074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25.364334106445313</v>
      </c>
      <c r="P39" s="1">
        <v>13.008578300476074</v>
      </c>
      <c r="Q39" s="1">
        <v>25.490022659301758</v>
      </c>
      <c r="R39" s="1">
        <v>399.95950317382813</v>
      </c>
      <c r="S39" s="1">
        <v>389.66940307617188</v>
      </c>
      <c r="T39" s="1">
        <v>2.3547941818833351E-2</v>
      </c>
      <c r="U39" s="1">
        <v>21.058597564697266</v>
      </c>
      <c r="V39" s="1">
        <v>6.4020991325378418E-2</v>
      </c>
      <c r="W39" s="1">
        <v>57.253082275390625</v>
      </c>
      <c r="X39" s="1">
        <v>299.98922729492188</v>
      </c>
      <c r="Y39" s="1">
        <v>749.50299072265625</v>
      </c>
      <c r="Z39" s="1">
        <v>2.3513054847717285</v>
      </c>
      <c r="AA39" s="1">
        <v>88.343177795410156</v>
      </c>
      <c r="AB39" s="1">
        <v>36.259208679199219</v>
      </c>
      <c r="AC39" s="1">
        <v>-0.20223785936832428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1.1029015709372125</v>
      </c>
      <c r="AL39">
        <f>(U39-T39)/(1000-U39)*AK39</f>
        <v>2.3698649598537215E-2</v>
      </c>
      <c r="AM39">
        <f>(P39+273.15)</f>
        <v>286.15857830047605</v>
      </c>
      <c r="AN39">
        <f>(O39+273.15)</f>
        <v>298.51433410644529</v>
      </c>
      <c r="AO39">
        <f>(Y39*AG39+Z39*AH39)*AI39</f>
        <v>119.92047583519343</v>
      </c>
      <c r="AP39">
        <f>((AO39+0.00000010773*(AN39^4-AM39^4))-AL39*44100)/(L39*51.4+0.00000043092*AM39^3)</f>
        <v>-6.5952922216000589</v>
      </c>
      <c r="AQ39">
        <f>0.61365*EXP(17.502*J39/(240.97+J39))</f>
        <v>1.5039692849355428</v>
      </c>
      <c r="AR39">
        <f>AQ39*1000/AA39</f>
        <v>17.024170088362851</v>
      </c>
      <c r="AS39">
        <f>(AR39-U39)</f>
        <v>-4.0344274763344146</v>
      </c>
      <c r="AT39">
        <f>IF(D39,P39,(O39+P39)/2)</f>
        <v>19.186456203460693</v>
      </c>
      <c r="AU39">
        <f>0.61365*EXP(17.502*AT39/(240.97+AT39))</f>
        <v>2.2309698646680274</v>
      </c>
      <c r="AV39">
        <f>IF(AS39&lt;&gt;0,(1000-(AR39+U39)/2)/AS39*AL39,0)</f>
        <v>-5.7622536659112438</v>
      </c>
      <c r="AW39">
        <f>U39*AA39/1000</f>
        <v>1.8603834287800418</v>
      </c>
      <c r="AX39">
        <f>(AU39-AW39)</f>
        <v>0.37058643588798557</v>
      </c>
      <c r="AY39">
        <f>1/(1.6/F39+1.37/N39)</f>
        <v>-3.0174734192978008</v>
      </c>
      <c r="AZ39">
        <f>G39*AA39*0.001</f>
        <v>34.758209289599648</v>
      </c>
      <c r="BA39">
        <f>G39/S39</f>
        <v>1.0096900358748031</v>
      </c>
      <c r="BB39">
        <f>(1-AL39*AA39/AQ39/F39)*100</f>
        <v>156.6803382495965</v>
      </c>
      <c r="BC39">
        <f>(S39-E39/(N39/1.35))</f>
        <v>389.00255448680616</v>
      </c>
      <c r="BD39">
        <f>E39*BB39/100/BC39</f>
        <v>8.5159793050379427E-3</v>
      </c>
    </row>
    <row r="40" spans="1:56" x14ac:dyDescent="0.25">
      <c r="A40" s="1" t="s">
        <v>1</v>
      </c>
      <c r="B40" s="1" t="s">
        <v>7963</v>
      </c>
      <c r="K40" s="1">
        <v>2.72</v>
      </c>
    </row>
    <row r="41" spans="1:56" x14ac:dyDescent="0.25">
      <c r="A41" s="1" t="s">
        <v>1</v>
      </c>
      <c r="B41" s="1" t="s">
        <v>7962</v>
      </c>
      <c r="K41" s="1">
        <v>2.72</v>
      </c>
    </row>
    <row r="42" spans="1:56" x14ac:dyDescent="0.25">
      <c r="A42" s="1">
        <v>9</v>
      </c>
      <c r="B42" s="1" t="s">
        <v>7961</v>
      </c>
      <c r="C42" s="1">
        <v>1880.0000033304095</v>
      </c>
      <c r="D42" s="1">
        <v>0</v>
      </c>
      <c r="E42">
        <f>(R42-S42*(1000-T42)/(1000-U42))*AK42</f>
        <v>2.3304443224697482</v>
      </c>
      <c r="F42">
        <f>IF(AV42&lt;&gt;0,1/(1/AV42-1/N42),0)</f>
        <v>-2.1729355481235304</v>
      </c>
      <c r="G42">
        <f>((AY42-AL42/2)*S42-E42)/(AY42+AL42/2)</f>
        <v>394.3465525437187</v>
      </c>
      <c r="H42">
        <f>AL42*1000</f>
        <v>24.289809653338573</v>
      </c>
      <c r="I42">
        <f>(AQ42-AW42)</f>
        <v>-0.47701889921536278</v>
      </c>
      <c r="J42">
        <f>(P42+AP42*D42)</f>
        <v>12.223185539245605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25.423486709594727</v>
      </c>
      <c r="P42" s="1">
        <v>12.223185539245605</v>
      </c>
      <c r="Q42" s="1">
        <v>25.529739379882813</v>
      </c>
      <c r="R42" s="1">
        <v>400.1036376953125</v>
      </c>
      <c r="S42" s="1">
        <v>389.4141845703125</v>
      </c>
      <c r="T42" s="1">
        <v>2.0833203569054604E-2</v>
      </c>
      <c r="U42" s="1">
        <v>21.569662094116211</v>
      </c>
      <c r="V42" s="1">
        <v>5.6439943611621857E-2</v>
      </c>
      <c r="W42" s="1">
        <v>58.435108184814453</v>
      </c>
      <c r="X42" s="1">
        <v>299.98480224609375</v>
      </c>
      <c r="Y42" s="1">
        <v>1001.46435546875</v>
      </c>
      <c r="Z42" s="1">
        <v>2.0980312824249268</v>
      </c>
      <c r="AA42" s="1">
        <v>88.340774536132813</v>
      </c>
      <c r="AB42" s="1">
        <v>36.412315368652344</v>
      </c>
      <c r="AC42" s="1">
        <v>-0.22118403017520905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1.1028853023753444</v>
      </c>
      <c r="AL42">
        <f>(U42-T42)/(1000-U42)*AK42</f>
        <v>2.4289809653338573E-2</v>
      </c>
      <c r="AM42">
        <f>(P42+273.15)</f>
        <v>285.37318553924558</v>
      </c>
      <c r="AN42">
        <f>(O42+273.15)</f>
        <v>298.5734867095947</v>
      </c>
      <c r="AO42">
        <f>(Y42*AG42+Z42*AH42)*AI42</f>
        <v>160.23429329348437</v>
      </c>
      <c r="AP42">
        <f>((AO42+0.00000010773*(AN42^4-AM42^4))-AL42*44100)/(L42*51.4+0.00000043092*AM42^3)</f>
        <v>-6.4097138018076221</v>
      </c>
      <c r="AQ42">
        <f>0.61365*EXP(17.502*J42/(240.97+J42))</f>
        <v>1.4284617566615276</v>
      </c>
      <c r="AR42">
        <f>AQ42*1000/AA42</f>
        <v>16.169903016610565</v>
      </c>
      <c r="AS42">
        <f>(AR42-U42)</f>
        <v>-5.3997590775056459</v>
      </c>
      <c r="AT42">
        <f>IF(D42,P42,(O42+P42)/2)</f>
        <v>18.823336124420166</v>
      </c>
      <c r="AU42">
        <f>0.61365*EXP(17.502*AT42/(240.97+AT42))</f>
        <v>2.1809870177124964</v>
      </c>
      <c r="AV42">
        <f>IF(AS42&lt;&gt;0,(1000-(AR42+U42)/2)/AS42*AL42,0)</f>
        <v>-4.4134313929201392</v>
      </c>
      <c r="AW42">
        <f>U42*AA42/1000</f>
        <v>1.9054806558768904</v>
      </c>
      <c r="AX42">
        <f>(AU42-AW42)</f>
        <v>0.27550636183560595</v>
      </c>
      <c r="AY42">
        <f>1/(1.6/F42+1.37/N42)</f>
        <v>-2.4023235787529891</v>
      </c>
      <c r="AZ42">
        <f>G42*AA42*0.001</f>
        <v>34.836879887365903</v>
      </c>
      <c r="BA42">
        <f>G42/S42</f>
        <v>1.0126661230351655</v>
      </c>
      <c r="BB42">
        <f>(1-AL42*AA42/AQ42/F42)*100</f>
        <v>169.13052443906787</v>
      </c>
      <c r="BC42">
        <f>(S42-E42/(N42/1.35))</f>
        <v>388.67917428203145</v>
      </c>
      <c r="BD42">
        <f>E42*BB42/100/BC42</f>
        <v>1.0140735509264925E-2</v>
      </c>
    </row>
    <row r="43" spans="1:56" x14ac:dyDescent="0.25">
      <c r="A43" s="1" t="s">
        <v>1</v>
      </c>
      <c r="B43" s="1" t="s">
        <v>7960</v>
      </c>
      <c r="K43" s="1">
        <v>2.72</v>
      </c>
    </row>
    <row r="44" spans="1:56" x14ac:dyDescent="0.25">
      <c r="A44" s="1" t="s">
        <v>1</v>
      </c>
      <c r="B44" s="1" t="s">
        <v>7959</v>
      </c>
      <c r="K44" s="1">
        <v>2.72</v>
      </c>
    </row>
    <row r="45" spans="1:56" x14ac:dyDescent="0.25">
      <c r="A45" s="1">
        <v>10</v>
      </c>
      <c r="B45" s="1" t="s">
        <v>7958</v>
      </c>
      <c r="C45" s="1">
        <v>2084.0000033304095</v>
      </c>
      <c r="D45" s="1">
        <v>0</v>
      </c>
      <c r="E45">
        <f>(R45-S45*(1000-T45)/(1000-U45))*AK45</f>
        <v>2.3359926042557264</v>
      </c>
      <c r="F45">
        <f>IF(AV45&lt;&gt;0,1/(1/AV45-1/N45),0)</f>
        <v>-1.9215850994477544</v>
      </c>
      <c r="G45">
        <f>((AY45-AL45/2)*S45-E45)/(AY45+AL45/2)</f>
        <v>395.46321518081845</v>
      </c>
      <c r="H45">
        <f>AL45*1000</f>
        <v>24.823799097185503</v>
      </c>
      <c r="I45">
        <f>(AQ45-AW45)</f>
        <v>-0.61720535468900617</v>
      </c>
      <c r="J45">
        <f>(P45+AP45*D45)</f>
        <v>11.13337516784668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25.493537902832031</v>
      </c>
      <c r="P45" s="1">
        <v>11.13337516784668</v>
      </c>
      <c r="Q45" s="1">
        <v>25.583869934082031</v>
      </c>
      <c r="R45" s="1">
        <v>400.15347290039063</v>
      </c>
      <c r="S45" s="1">
        <v>389.27328491210938</v>
      </c>
      <c r="T45" s="1">
        <v>2.1260824054479599E-2</v>
      </c>
      <c r="U45" s="1">
        <v>22.034038543701172</v>
      </c>
      <c r="V45" s="1">
        <v>5.7356864213943481E-2</v>
      </c>
      <c r="W45" s="1">
        <v>59.442817687988281</v>
      </c>
      <c r="X45" s="1">
        <v>299.97567749023438</v>
      </c>
      <c r="Y45" s="1">
        <v>1249.1453857421875</v>
      </c>
      <c r="Z45" s="1">
        <v>2.2229604721069336</v>
      </c>
      <c r="AA45" s="1">
        <v>88.337173461914063</v>
      </c>
      <c r="AB45" s="1">
        <v>36.609428405761719</v>
      </c>
      <c r="AC45" s="1">
        <v>-0.24065014719963074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1.1028517554788024</v>
      </c>
      <c r="AL45">
        <f>(U45-T45)/(1000-U45)*AK45</f>
        <v>2.4823799097185503E-2</v>
      </c>
      <c r="AM45">
        <f>(P45+273.15)</f>
        <v>284.28337516784666</v>
      </c>
      <c r="AN45">
        <f>(O45+273.15)</f>
        <v>298.64353790283201</v>
      </c>
      <c r="AO45">
        <f>(Y45*AG45+Z45*AH45)*AI45</f>
        <v>199.86325725145798</v>
      </c>
      <c r="AP45">
        <f>((AO45+0.00000010773*(AN45^4-AM45^4))-AL45*44100)/(L45*51.4+0.00000043092*AM45^3)</f>
        <v>-6.1845120816634118</v>
      </c>
      <c r="AQ45">
        <f>0.61365*EXP(17.502*J45/(240.97+J45))</f>
        <v>1.3292193302124247</v>
      </c>
      <c r="AR45">
        <f>AQ45*1000/AA45</f>
        <v>15.047111856997644</v>
      </c>
      <c r="AS45">
        <f>(AR45-U45)</f>
        <v>-6.9869266867035282</v>
      </c>
      <c r="AT45">
        <f>IF(D45,P45,(O45+P45)/2)</f>
        <v>18.313456535339355</v>
      </c>
      <c r="AU45">
        <f>0.61365*EXP(17.502*AT45/(240.97+AT45))</f>
        <v>2.1124611075538668</v>
      </c>
      <c r="AV45">
        <f>IF(AS45&lt;&gt;0,(1000-(AR45+U45)/2)/AS45*AL45,0)</f>
        <v>-3.4870197836240115</v>
      </c>
      <c r="AW45">
        <f>U45*AA45/1000</f>
        <v>1.9464246849014308</v>
      </c>
      <c r="AX45">
        <f>(AU45-AW45)</f>
        <v>0.16603642265243601</v>
      </c>
      <c r="AY45">
        <f>1/(1.6/F45+1.37/N45)</f>
        <v>-1.9509207198293275</v>
      </c>
      <c r="AZ45">
        <f>G45*AA45*0.001</f>
        <v>34.934102637234211</v>
      </c>
      <c r="BA45">
        <f>G45/S45</f>
        <v>1.0159012460105159</v>
      </c>
      <c r="BB45">
        <f>(1-AL45*AA45/AQ45/F45)*100</f>
        <v>185.85300008147044</v>
      </c>
      <c r="BC45">
        <f>(S45-E45/(N45/1.35))</f>
        <v>388.53652472396777</v>
      </c>
      <c r="BD45">
        <f>E45*BB45/100/BC45</f>
        <v>1.1174013407812627E-2</v>
      </c>
    </row>
    <row r="46" spans="1:56" x14ac:dyDescent="0.25">
      <c r="A46" s="1" t="s">
        <v>1</v>
      </c>
      <c r="B46" s="1" t="s">
        <v>2905</v>
      </c>
      <c r="K46" s="1">
        <v>2.72</v>
      </c>
    </row>
    <row r="47" spans="1:56" x14ac:dyDescent="0.25">
      <c r="A47" s="1" t="s">
        <v>1</v>
      </c>
      <c r="B47" s="1" t="s">
        <v>7957</v>
      </c>
      <c r="K47" s="1">
        <v>2.72</v>
      </c>
    </row>
    <row r="48" spans="1:56" x14ac:dyDescent="0.25">
      <c r="A48" s="1">
        <v>11</v>
      </c>
      <c r="B48" s="1" t="s">
        <v>2903</v>
      </c>
      <c r="C48" s="1">
        <v>2288.0000033304095</v>
      </c>
      <c r="D48" s="1">
        <v>0</v>
      </c>
      <c r="E48">
        <f>(R48-S48*(1000-T48)/(1000-U48))*AK48</f>
        <v>2.5690495669920166</v>
      </c>
      <c r="F48">
        <f>IF(AV48&lt;&gt;0,1/(1/AV48-1/N48),0)</f>
        <v>-2.5247820007520891</v>
      </c>
      <c r="G48">
        <f>((AY48-AL48/2)*S48-E48)/(AY48+AL48/2)</f>
        <v>392.70373127440803</v>
      </c>
      <c r="H48">
        <f>AL48*1000</f>
        <v>25.560422122315227</v>
      </c>
      <c r="I48">
        <f>(AQ48-AW48)</f>
        <v>-0.35919700626258999</v>
      </c>
      <c r="J48">
        <f>(P48+AP48*D48)</f>
        <v>14.371195793151855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25.587081909179688</v>
      </c>
      <c r="P48" s="1">
        <v>14.371195793151855</v>
      </c>
      <c r="Q48" s="1">
        <v>25.655475616455078</v>
      </c>
      <c r="R48" s="1">
        <v>400.10360717773438</v>
      </c>
      <c r="S48" s="1">
        <v>388.76541137695313</v>
      </c>
      <c r="T48" s="1">
        <v>2.2864358499646187E-2</v>
      </c>
      <c r="U48" s="1">
        <v>22.670993804931641</v>
      </c>
      <c r="V48" s="1">
        <v>6.1336025595664978E-2</v>
      </c>
      <c r="W48" s="1">
        <v>60.817306518554688</v>
      </c>
      <c r="X48" s="1">
        <v>300.01666259765625</v>
      </c>
      <c r="Y48" s="1">
        <v>1600.3385009765625</v>
      </c>
      <c r="Z48" s="1">
        <v>2.3308384418487549</v>
      </c>
      <c r="AA48" s="1">
        <v>88.32977294921875</v>
      </c>
      <c r="AB48" s="1">
        <v>36.715385437011719</v>
      </c>
      <c r="AC48" s="1">
        <v>-0.26232257485389709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1.1030024360207946</v>
      </c>
      <c r="AL48">
        <f>(U48-T48)/(1000-U48)*AK48</f>
        <v>2.5560422122315227E-2</v>
      </c>
      <c r="AM48">
        <f>(P48+273.15)</f>
        <v>287.52119579315183</v>
      </c>
      <c r="AN48">
        <f>(O48+273.15)</f>
        <v>298.73708190917966</v>
      </c>
      <c r="AO48">
        <f>(Y48*AG48+Z48*AH48)*AI48</f>
        <v>256.05415443299353</v>
      </c>
      <c r="AP48">
        <f>((AO48+0.00000010773*(AN48^4-AM48^4))-AL48*44100)/(L48*51.4+0.00000043092*AM48^3)</f>
        <v>-6.2320091747361799</v>
      </c>
      <c r="AQ48">
        <f>0.61365*EXP(17.502*J48/(240.97+J48))</f>
        <v>1.6433267290601665</v>
      </c>
      <c r="AR48">
        <f>AQ48*1000/AA48</f>
        <v>18.604448694835021</v>
      </c>
      <c r="AS48">
        <f>(AR48-U48)</f>
        <v>-4.0665451100966195</v>
      </c>
      <c r="AT48">
        <f>IF(D48,P48,(O48+P48)/2)</f>
        <v>19.979138851165771</v>
      </c>
      <c r="AU48">
        <f>0.61365*EXP(17.502*AT48/(240.97+AT48))</f>
        <v>2.3435833681116462</v>
      </c>
      <c r="AV48">
        <f>IF(AS48&lt;&gt;0,(1000-(AR48+U48)/2)/AS48*AL48,0)</f>
        <v>-6.1558184104173774</v>
      </c>
      <c r="AW48">
        <f>U48*AA48/1000</f>
        <v>2.0025237353227565</v>
      </c>
      <c r="AX48">
        <f>(AU48-AW48)</f>
        <v>0.34105963278888973</v>
      </c>
      <c r="AY48">
        <f>1/(1.6/F48+1.37/N48)</f>
        <v>-3.188260597107063</v>
      </c>
      <c r="AZ48">
        <f>G48*AA48*0.001</f>
        <v>34.687431419779472</v>
      </c>
      <c r="BA48">
        <f>G48/S48</f>
        <v>1.0101303248236666</v>
      </c>
      <c r="BB48">
        <f>(1-AL48*AA48/AQ48/F48)*100</f>
        <v>154.41608979338076</v>
      </c>
      <c r="BC48">
        <f>(S48-E48/(N48/1.35))</f>
        <v>387.9551462079308</v>
      </c>
      <c r="BD48">
        <f>E48*BB48/100/BC48</f>
        <v>1.0225475612267457E-2</v>
      </c>
    </row>
    <row r="49" spans="1:56" x14ac:dyDescent="0.25">
      <c r="A49" s="1" t="s">
        <v>1</v>
      </c>
      <c r="B49" s="1" t="s">
        <v>7956</v>
      </c>
      <c r="K49" s="1">
        <v>2.72</v>
      </c>
    </row>
    <row r="50" spans="1:56" x14ac:dyDescent="0.25">
      <c r="A50" s="1" t="s">
        <v>1</v>
      </c>
      <c r="B50" s="1" t="s">
        <v>7951</v>
      </c>
      <c r="K50" s="1">
        <v>2.72</v>
      </c>
    </row>
    <row r="51" spans="1:56" x14ac:dyDescent="0.25">
      <c r="A51" s="1">
        <v>12</v>
      </c>
      <c r="B51" s="1" t="s">
        <v>7955</v>
      </c>
      <c r="C51" s="1">
        <v>2493.5000033192337</v>
      </c>
      <c r="D51" s="1">
        <v>0</v>
      </c>
      <c r="E51">
        <f>(R51-S51*(1000-T51)/(1000-U51))*AK51</f>
        <v>2.7357559815269359</v>
      </c>
      <c r="F51">
        <f>IF(AV51&lt;&gt;0,1/(1/AV51-1/N51),0)</f>
        <v>-2.0104468993446956</v>
      </c>
      <c r="G51">
        <f>((AY51-AL51/2)*S51-E51)/(AY51+AL51/2)</f>
        <v>394.44778002935334</v>
      </c>
      <c r="H51">
        <f>AL51*1000</f>
        <v>26.226296157280537</v>
      </c>
      <c r="I51">
        <f>(AQ51-AW51)</f>
        <v>-0.59890073119349663</v>
      </c>
      <c r="J51">
        <f>(P51+AP51*D51)</f>
        <v>12.500595092773438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25.703729629516602</v>
      </c>
      <c r="P51" s="1">
        <v>12.500595092773438</v>
      </c>
      <c r="Q51" s="1">
        <v>25.750375747680664</v>
      </c>
      <c r="R51" s="1">
        <v>399.9769287109375</v>
      </c>
      <c r="S51" s="1">
        <v>388.26290893554688</v>
      </c>
      <c r="T51" s="1">
        <v>2.2187821567058563E-2</v>
      </c>
      <c r="U51" s="1">
        <v>23.250391006469727</v>
      </c>
      <c r="V51" s="1">
        <v>5.9108927845954895E-2</v>
      </c>
      <c r="W51" s="1">
        <v>61.939640045166016</v>
      </c>
      <c r="X51" s="1">
        <v>299.96701049804688</v>
      </c>
      <c r="Y51" s="1">
        <v>2001.01416015625</v>
      </c>
      <c r="Z51" s="1">
        <v>2.1990864276885986</v>
      </c>
      <c r="AA51" s="1">
        <v>88.327224731445313</v>
      </c>
      <c r="AB51" s="1">
        <v>36.863426208496094</v>
      </c>
      <c r="AC51" s="1">
        <v>-0.27963051199913025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1.1028198915369367</v>
      </c>
      <c r="AL51">
        <f>(U51-T51)/(1000-U51)*AK51</f>
        <v>2.6226296157280535E-2</v>
      </c>
      <c r="AM51">
        <f>(P51+273.15)</f>
        <v>285.65059509277341</v>
      </c>
      <c r="AN51">
        <f>(O51+273.15)</f>
        <v>298.85372962951658</v>
      </c>
      <c r="AO51">
        <f>(Y51*AG51+Z51*AH51)*AI51</f>
        <v>320.16225846881571</v>
      </c>
      <c r="AP51">
        <f>((AO51+0.00000010773*(AN51^4-AM51^4))-AL51*44100)/(L51*51.4+0.00000043092*AM51^3)</f>
        <v>-5.7836944556351</v>
      </c>
      <c r="AQ51">
        <f>0.61365*EXP(17.502*J51/(240.97+J51))</f>
        <v>1.45474178032893</v>
      </c>
      <c r="AR51">
        <f>AQ51*1000/AA51</f>
        <v>16.469913831799907</v>
      </c>
      <c r="AS51">
        <f>(AR51-U51)</f>
        <v>-6.7804771746698194</v>
      </c>
      <c r="AT51">
        <f>IF(D51,P51,(O51+P51)/2)</f>
        <v>19.10216236114502</v>
      </c>
      <c r="AU51">
        <f>0.61365*EXP(17.502*AT51/(240.97+AT51))</f>
        <v>2.2192783367929221</v>
      </c>
      <c r="AV51">
        <f>IF(AS51&lt;&gt;0,(1000-(AR51+U51)/2)/AS51*AL51,0)</f>
        <v>-3.791095708460861</v>
      </c>
      <c r="AW51">
        <f>U51*AA51/1000</f>
        <v>2.0536425115224266</v>
      </c>
      <c r="AX51">
        <f>(AU51-AW51)</f>
        <v>0.16563582527049547</v>
      </c>
      <c r="AY51">
        <f>1/(1.6/F51+1.37/N51)</f>
        <v>-2.1018315420795033</v>
      </c>
      <c r="AZ51">
        <f>G51*AA51*0.001</f>
        <v>34.840477711472396</v>
      </c>
      <c r="BA51">
        <f>G51/S51</f>
        <v>1.0159295955175394</v>
      </c>
      <c r="BB51">
        <f>(1-AL51*AA51/AQ51/F51)*100</f>
        <v>179.20507823170087</v>
      </c>
      <c r="BC51">
        <f>(S51-E51/(N51/1.35))</f>
        <v>387.4000654111336</v>
      </c>
      <c r="BD51">
        <f>E51*BB51/100/BC51</f>
        <v>1.2655169899676749E-2</v>
      </c>
    </row>
    <row r="52" spans="1:56" x14ac:dyDescent="0.25">
      <c r="A52" s="1" t="s">
        <v>1</v>
      </c>
      <c r="B52" s="1" t="s">
        <v>7954</v>
      </c>
    </row>
    <row r="53" spans="1:56" x14ac:dyDescent="0.25">
      <c r="A53" s="1" t="s">
        <v>1</v>
      </c>
      <c r="B53" s="1" t="s">
        <v>7953</v>
      </c>
    </row>
    <row r="54" spans="1:56" x14ac:dyDescent="0.25">
      <c r="A54" s="1" t="s">
        <v>1</v>
      </c>
      <c r="B54" s="1" t="s">
        <v>7952</v>
      </c>
    </row>
    <row r="55" spans="1:56" x14ac:dyDescent="0.25">
      <c r="A55" s="1" t="s">
        <v>1</v>
      </c>
      <c r="B55" s="1" t="s">
        <v>7951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3816C-010B-4E1F-850C-DC7BFB24B980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8036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8035</v>
      </c>
    </row>
    <row r="12" spans="1:56" x14ac:dyDescent="0.25">
      <c r="A12" s="1" t="s">
        <v>1</v>
      </c>
      <c r="B12" s="1" t="s">
        <v>8034</v>
      </c>
    </row>
    <row r="13" spans="1:56" x14ac:dyDescent="0.25">
      <c r="A13" s="1" t="s">
        <v>1</v>
      </c>
      <c r="B13" s="1" t="s">
        <v>8033</v>
      </c>
    </row>
    <row r="14" spans="1:56" x14ac:dyDescent="0.25">
      <c r="A14" s="1" t="s">
        <v>1</v>
      </c>
      <c r="B14" s="1" t="s">
        <v>8032</v>
      </c>
    </row>
    <row r="15" spans="1:56" x14ac:dyDescent="0.25">
      <c r="A15" s="1" t="s">
        <v>1</v>
      </c>
      <c r="B15" s="1" t="s">
        <v>8031</v>
      </c>
    </row>
    <row r="16" spans="1:56" x14ac:dyDescent="0.25">
      <c r="A16" s="1" t="s">
        <v>1</v>
      </c>
      <c r="B16" s="1" t="s">
        <v>8030</v>
      </c>
    </row>
    <row r="17" spans="1:56" x14ac:dyDescent="0.25">
      <c r="A17" s="1" t="s">
        <v>1</v>
      </c>
      <c r="B17" s="1" t="s">
        <v>8029</v>
      </c>
    </row>
    <row r="18" spans="1:56" x14ac:dyDescent="0.25">
      <c r="A18" s="1">
        <v>1</v>
      </c>
      <c r="B18" s="1" t="s">
        <v>8028</v>
      </c>
      <c r="C18" s="1">
        <v>239.50000280514359</v>
      </c>
      <c r="D18" s="1">
        <v>0</v>
      </c>
      <c r="E18">
        <f>(R18-S18*(1000-T18)/(1000-U18))*AK18</f>
        <v>-2.1446118882717022</v>
      </c>
      <c r="F18">
        <f>IF(AV18&lt;&gt;0,1/(1/AV18-1/N18),0)</f>
        <v>1.5116723490499147</v>
      </c>
      <c r="G18">
        <f>((AY18-AL18/2)*S18-E18)/(AY18+AL18/2)</f>
        <v>386.79547702051025</v>
      </c>
      <c r="H18">
        <f>AL18*1000</f>
        <v>19.884010028529943</v>
      </c>
      <c r="I18">
        <f>(AQ18-AW18)</f>
        <v>1.5739431354299334</v>
      </c>
      <c r="J18">
        <f>(P18+AP18*D18)</f>
        <v>24.799604415893555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25.011751174926758</v>
      </c>
      <c r="P18" s="1">
        <v>24.799604415893555</v>
      </c>
      <c r="Q18" s="1">
        <v>25.017511367797852</v>
      </c>
      <c r="R18" s="1">
        <v>399.927490234375</v>
      </c>
      <c r="S18" s="1">
        <v>394.75030517578125</v>
      </c>
      <c r="T18" s="1">
        <v>3.3609479665756226E-2</v>
      </c>
      <c r="U18" s="1">
        <v>17.758766174316406</v>
      </c>
      <c r="V18" s="1">
        <v>9.3259267508983612E-2</v>
      </c>
      <c r="W18" s="1">
        <v>49.27685546875</v>
      </c>
      <c r="X18" s="1">
        <v>299.70980834960938</v>
      </c>
      <c r="Y18" s="1">
        <v>0.16755032539367676</v>
      </c>
      <c r="Z18" s="1">
        <v>4.22186279296875</v>
      </c>
      <c r="AA18" s="1">
        <v>88.291229248046875</v>
      </c>
      <c r="AB18" s="1">
        <v>66.375747680664063</v>
      </c>
      <c r="AC18" s="1">
        <v>1.2209664583206177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1.1018742954029754</v>
      </c>
      <c r="AL18">
        <f>(U18-T18)/(1000-U18)*AK18</f>
        <v>1.9884010028529943E-2</v>
      </c>
      <c r="AM18">
        <f>(P18+273.15)</f>
        <v>297.94960441589353</v>
      </c>
      <c r="AN18">
        <f>(O18+273.15)</f>
        <v>298.16175117492674</v>
      </c>
      <c r="AO18">
        <f>(Y18*AG18+Z18*AH18)*AI18</f>
        <v>2.6808051463781624E-2</v>
      </c>
      <c r="AP18">
        <f>((AO18+0.00000010773*(AN18^4-AM18^4))-AL18*44100)/(L18*51.4+0.00000043092*AM18^3)</f>
        <v>-7.2027750268688608</v>
      </c>
      <c r="AQ18">
        <f>0.61365*EXP(17.502*J18/(240.97+J18))</f>
        <v>3.1418864308889636</v>
      </c>
      <c r="AR18">
        <f>AQ18*1000/AA18</f>
        <v>35.585487456088018</v>
      </c>
      <c r="AS18">
        <f>(AR18-U18)</f>
        <v>17.826721281771611</v>
      </c>
      <c r="AT18">
        <f>IF(D18,P18,(O18+P18)/2)</f>
        <v>24.905677795410156</v>
      </c>
      <c r="AU18">
        <f>0.61365*EXP(17.502*AT18/(240.97+AT18))</f>
        <v>3.1618408510565148</v>
      </c>
      <c r="AV18">
        <f>IF(AS18&lt;&gt;0,(1000-(AR18+U18)/2)/AS18*AL18,0)</f>
        <v>1.0856545567492533</v>
      </c>
      <c r="AW18">
        <f>U18*AA18/1000</f>
        <v>1.5679432954590302</v>
      </c>
      <c r="AX18">
        <f>(AU18-AW18)</f>
        <v>1.5938975555974846</v>
      </c>
      <c r="AY18">
        <f>1/(1.6/F18+1.37/N18)</f>
        <v>0.70718312041397602</v>
      </c>
      <c r="AZ18">
        <f>G18*AA18*0.001</f>
        <v>34.150648133725518</v>
      </c>
      <c r="BA18">
        <f>G18/S18</f>
        <v>0.9798484559708478</v>
      </c>
      <c r="BB18">
        <f>(1-AL18*AA18/AQ18/F18)*100</f>
        <v>63.036474628766989</v>
      </c>
      <c r="BC18">
        <f>(S18-E18/(N18/1.35))</f>
        <v>395.50186037972577</v>
      </c>
      <c r="BD18">
        <f>E18*BB18/100/BC18</f>
        <v>-3.4181576985199249E-3</v>
      </c>
    </row>
    <row r="19" spans="1:56" x14ac:dyDescent="0.25">
      <c r="A19" s="1" t="s">
        <v>1</v>
      </c>
      <c r="B19" s="1" t="s">
        <v>8027</v>
      </c>
      <c r="K19" s="1">
        <v>2.72</v>
      </c>
    </row>
    <row r="20" spans="1:56" x14ac:dyDescent="0.25">
      <c r="A20" s="1" t="s">
        <v>1</v>
      </c>
      <c r="B20" s="1" t="s">
        <v>8026</v>
      </c>
      <c r="K20" s="1">
        <v>2.72</v>
      </c>
    </row>
    <row r="21" spans="1:56" x14ac:dyDescent="0.25">
      <c r="A21" s="1">
        <v>2</v>
      </c>
      <c r="B21" s="1" t="s">
        <v>8025</v>
      </c>
      <c r="C21" s="1">
        <v>446.00000281631947</v>
      </c>
      <c r="D21" s="1">
        <v>0</v>
      </c>
      <c r="E21">
        <f>(R21-S21*(1000-T21)/(1000-U21))*AK21</f>
        <v>-1.3831813598096321</v>
      </c>
      <c r="F21">
        <f>IF(AV21&lt;&gt;0,1/(1/AV21-1/N21),0)</f>
        <v>1.3685736765367784</v>
      </c>
      <c r="G21">
        <f>((AY21-AL21/2)*S21-E21)/(AY21+AL21/2)</f>
        <v>385.13593018721673</v>
      </c>
      <c r="H21">
        <f>AL21*1000</f>
        <v>19.203439353566793</v>
      </c>
      <c r="I21">
        <f>(AQ21-AW21)</f>
        <v>1.6345459594547278</v>
      </c>
      <c r="J21">
        <f>(P21+AP21*D21)</f>
        <v>24.849563598632813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24.949272155761719</v>
      </c>
      <c r="P21" s="1">
        <v>24.849563598632813</v>
      </c>
      <c r="Q21" s="1">
        <v>25.017982482910156</v>
      </c>
      <c r="R21" s="1">
        <v>400.06024169921875</v>
      </c>
      <c r="S21" s="1">
        <v>394.43997192382813</v>
      </c>
      <c r="T21" s="1">
        <v>4.6914160251617432E-2</v>
      </c>
      <c r="U21" s="1">
        <v>17.179384231567383</v>
      </c>
      <c r="V21" s="1">
        <v>0.13065734505653381</v>
      </c>
      <c r="W21" s="1">
        <v>47.845100402832031</v>
      </c>
      <c r="X21" s="1">
        <v>299.64166259765625</v>
      </c>
      <c r="Y21" s="1">
        <v>23.912979125976563</v>
      </c>
      <c r="Z21" s="1">
        <v>4.403839111328125</v>
      </c>
      <c r="AA21" s="1">
        <v>88.287506103515625</v>
      </c>
      <c r="AB21" s="1">
        <v>66.002838134765625</v>
      </c>
      <c r="AC21" s="1">
        <v>1.2142127752304077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1.1016237595502065</v>
      </c>
      <c r="AL21">
        <f>(U21-T21)/(1000-U21)*AK21</f>
        <v>1.9203439353566793E-2</v>
      </c>
      <c r="AM21">
        <f>(P21+273.15)</f>
        <v>297.99956359863279</v>
      </c>
      <c r="AN21">
        <f>(O21+273.15)</f>
        <v>298.0992721557617</v>
      </c>
      <c r="AO21">
        <f>(Y21*AG21+Z21*AH21)*AI21</f>
        <v>3.8260765746367724</v>
      </c>
      <c r="AP21">
        <f>((AO21+0.00000010773*(AN21^4-AM21^4))-AL21*44100)/(L21*51.4+0.00000043092*AM21^3)</f>
        <v>-6.9345012645503807</v>
      </c>
      <c r="AQ21">
        <f>0.61365*EXP(17.502*J21/(240.97+J21))</f>
        <v>3.1512709496538731</v>
      </c>
      <c r="AR21">
        <f>AQ21*1000/AA21</f>
        <v>35.693283101224544</v>
      </c>
      <c r="AS21">
        <f>(AR21-U21)</f>
        <v>18.513898869657162</v>
      </c>
      <c r="AT21">
        <f>IF(D21,P21,(O21+P21)/2)</f>
        <v>24.899417877197266</v>
      </c>
      <c r="AU21">
        <f>0.61365*EXP(17.502*AT21/(240.97+AT21))</f>
        <v>3.1606601737136661</v>
      </c>
      <c r="AV21">
        <f>IF(AS21&lt;&gt;0,(1000-(AR21+U21)/2)/AS21*AL21,0)</f>
        <v>1.009823536084796</v>
      </c>
      <c r="AW21">
        <f>U21*AA21/1000</f>
        <v>1.5167249901991453</v>
      </c>
      <c r="AX21">
        <f>(AU21-AW21)</f>
        <v>1.6439351835145208</v>
      </c>
      <c r="AY21">
        <f>1/(1.6/F21+1.37/N21)</f>
        <v>0.65585345506613979</v>
      </c>
      <c r="AZ21">
        <f>G21*AA21*0.001</f>
        <v>34.002690787087062</v>
      </c>
      <c r="BA21">
        <f>G21/S21</f>
        <v>0.97641202109605629</v>
      </c>
      <c r="BB21">
        <f>(1-AL21*AA21/AQ21/F21)*100</f>
        <v>60.688072410633012</v>
      </c>
      <c r="BC21">
        <f>(S21-E21/(N21/1.35))</f>
        <v>394.92469233158533</v>
      </c>
      <c r="BD21">
        <f>E21*BB21/100/BC21</f>
        <v>-2.1255346183997321E-3</v>
      </c>
    </row>
    <row r="22" spans="1:56" x14ac:dyDescent="0.25">
      <c r="A22" s="1" t="s">
        <v>1</v>
      </c>
      <c r="B22" s="1" t="s">
        <v>8024</v>
      </c>
      <c r="K22" s="1">
        <v>2.72</v>
      </c>
    </row>
    <row r="23" spans="1:56" x14ac:dyDescent="0.25">
      <c r="A23" s="1" t="s">
        <v>1</v>
      </c>
      <c r="B23" s="1" t="s">
        <v>8023</v>
      </c>
      <c r="K23" s="1">
        <v>2.72</v>
      </c>
    </row>
    <row r="24" spans="1:56" x14ac:dyDescent="0.25">
      <c r="A24" s="1">
        <v>3</v>
      </c>
      <c r="B24" s="1" t="s">
        <v>8022</v>
      </c>
      <c r="C24" s="1">
        <v>652.00000281631947</v>
      </c>
      <c r="D24" s="1">
        <v>0</v>
      </c>
      <c r="E24">
        <f>(R24-S24*(1000-T24)/(1000-U24))*AK24</f>
        <v>-0.86041820446612827</v>
      </c>
      <c r="F24">
        <f>IF(AV24&lt;&gt;0,1/(1/AV24-1/N24),0)</f>
        <v>1.3091017609198492</v>
      </c>
      <c r="G24">
        <f>((AY24-AL24/2)*S24-E24)/(AY24+AL24/2)</f>
        <v>383.77801873642306</v>
      </c>
      <c r="H24">
        <f>AL24*1000</f>
        <v>18.764466142364828</v>
      </c>
      <c r="I24">
        <f>(AQ24-AW24)</f>
        <v>1.6510966186548279</v>
      </c>
      <c r="J24">
        <f>(P24+AP24*D24)</f>
        <v>24.767740249633789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24.867408752441406</v>
      </c>
      <c r="P24" s="1">
        <v>24.767740249633789</v>
      </c>
      <c r="Q24" s="1">
        <v>24.959375381469727</v>
      </c>
      <c r="R24" s="1">
        <v>399.86325073242188</v>
      </c>
      <c r="S24" s="1">
        <v>393.93341064453125</v>
      </c>
      <c r="T24" s="1">
        <v>6.9407336413860321E-2</v>
      </c>
      <c r="U24" s="1">
        <v>16.818748474121094</v>
      </c>
      <c r="V24" s="1">
        <v>0.19423897564411163</v>
      </c>
      <c r="W24" s="1">
        <v>47.067886352539063</v>
      </c>
      <c r="X24" s="1">
        <v>299.59942626953125</v>
      </c>
      <c r="Y24" s="1">
        <v>50.895809173583984</v>
      </c>
      <c r="Z24" s="1">
        <v>4.3580327033996582</v>
      </c>
      <c r="AA24" s="1">
        <v>88.283447265625</v>
      </c>
      <c r="AB24" s="1">
        <v>65.743980407714844</v>
      </c>
      <c r="AC24" s="1">
        <v>1.2186466455459595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1.1014684789320999</v>
      </c>
      <c r="AL24">
        <f>(U24-T24)/(1000-U24)*AK24</f>
        <v>1.8764466142364829E-2</v>
      </c>
      <c r="AM24">
        <f>(P24+273.15)</f>
        <v>297.91774024963377</v>
      </c>
      <c r="AN24">
        <f>(O24+273.15)</f>
        <v>298.01740875244138</v>
      </c>
      <c r="AO24">
        <f>(Y24*AG24+Z24*AH24)*AI24</f>
        <v>8.1433292857558399</v>
      </c>
      <c r="AP24">
        <f>((AO24+0.00000010773*(AN24^4-AM24^4))-AL24*44100)/(L24*51.4+0.00000043092*AM24^3)</f>
        <v>-6.7400233954882109</v>
      </c>
      <c r="AQ24">
        <f>0.61365*EXP(17.502*J24/(240.97+J24))</f>
        <v>3.1359137126437084</v>
      </c>
      <c r="AR24">
        <f>AQ24*1000/AA24</f>
        <v>35.520970349157878</v>
      </c>
      <c r="AS24">
        <f>(AR24-U24)</f>
        <v>18.702221875036784</v>
      </c>
      <c r="AT24">
        <f>IF(D24,P24,(O24+P24)/2)</f>
        <v>24.817574501037598</v>
      </c>
      <c r="AU24">
        <f>0.61365*EXP(17.502*AT24/(240.97+AT24))</f>
        <v>3.1452591819662379</v>
      </c>
      <c r="AV24">
        <f>IF(AS24&lt;&gt;0,(1000-(AR24+U24)/2)/AS24*AL24,0)</f>
        <v>0.97707121771854888</v>
      </c>
      <c r="AW24">
        <f>U24*AA24/1000</f>
        <v>1.4848170939888805</v>
      </c>
      <c r="AX24">
        <f>(AU24-AW24)</f>
        <v>1.6604420879773574</v>
      </c>
      <c r="AY24">
        <f>1/(1.6/F24+1.37/N24)</f>
        <v>0.63377679033436995</v>
      </c>
      <c r="AZ24">
        <f>G24*AA24*0.001</f>
        <v>33.881246478823051</v>
      </c>
      <c r="BA24">
        <f>G24/S24</f>
        <v>0.97422053668539432</v>
      </c>
      <c r="BB24">
        <f>(1-AL24*AA24/AQ24/F24)*100</f>
        <v>59.646799539991399</v>
      </c>
      <c r="BC24">
        <f>(S24-E24/(N24/1.35))</f>
        <v>394.23493456252845</v>
      </c>
      <c r="BD24">
        <f>E24*BB24/100/BC24</f>
        <v>-1.3017920956015778E-3</v>
      </c>
    </row>
    <row r="25" spans="1:56" x14ac:dyDescent="0.25">
      <c r="A25" s="1" t="s">
        <v>1</v>
      </c>
      <c r="B25" s="1" t="s">
        <v>8021</v>
      </c>
      <c r="K25" s="1">
        <v>2.72</v>
      </c>
    </row>
    <row r="26" spans="1:56" x14ac:dyDescent="0.25">
      <c r="A26" s="1" t="s">
        <v>1</v>
      </c>
      <c r="B26" s="1" t="s">
        <v>8020</v>
      </c>
      <c r="K26" s="1">
        <v>2.72</v>
      </c>
    </row>
    <row r="27" spans="1:56" x14ac:dyDescent="0.25">
      <c r="A27" s="1">
        <v>4</v>
      </c>
      <c r="B27" s="1" t="s">
        <v>8019</v>
      </c>
      <c r="C27" s="1">
        <v>858.00000281631947</v>
      </c>
      <c r="D27" s="1">
        <v>0</v>
      </c>
      <c r="E27">
        <f>(R27-S27*(1000-T27)/(1000-U27))*AK27</f>
        <v>-0.63489045196408411</v>
      </c>
      <c r="F27">
        <f>IF(AV27&lt;&gt;0,1/(1/AV27-1/N27),0)</f>
        <v>1.2511781338644523</v>
      </c>
      <c r="G27">
        <f>((AY27-AL27/2)*S27-E27)/(AY27+AL27/2)</f>
        <v>383.41550348800439</v>
      </c>
      <c r="H27">
        <f>AL27*1000</f>
        <v>18.369731756541309</v>
      </c>
      <c r="I27">
        <f>(AQ27-AW27)</f>
        <v>1.6725345466435433</v>
      </c>
      <c r="J27">
        <f>(P27+AP27*D27)</f>
        <v>24.729103088378906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24.832910537719727</v>
      </c>
      <c r="P27" s="1">
        <v>24.729103088378906</v>
      </c>
      <c r="Q27" s="1">
        <v>24.910894393920898</v>
      </c>
      <c r="R27" s="1">
        <v>400.04324340820313</v>
      </c>
      <c r="S27" s="1">
        <v>394.04910278320313</v>
      </c>
      <c r="T27" s="1">
        <v>9.5204815268516541E-2</v>
      </c>
      <c r="U27" s="1">
        <v>16.494312286376953</v>
      </c>
      <c r="V27" s="1">
        <v>0.26697885990142822</v>
      </c>
      <c r="W27" s="1">
        <v>46.254302978515625</v>
      </c>
      <c r="X27" s="1">
        <v>299.65972900390625</v>
      </c>
      <c r="Y27" s="1">
        <v>100.48187255859375</v>
      </c>
      <c r="Z27" s="1">
        <v>4.4077029228210449</v>
      </c>
      <c r="AA27" s="1">
        <v>88.281959533691406</v>
      </c>
      <c r="AB27" s="1">
        <v>65.741813659667969</v>
      </c>
      <c r="AC27" s="1">
        <v>1.2191922664642334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1.1016901801614198</v>
      </c>
      <c r="AL27">
        <f>(U27-T27)/(1000-U27)*AK27</f>
        <v>1.8369731756541309E-2</v>
      </c>
      <c r="AM27">
        <f>(P27+273.15)</f>
        <v>297.87910308837888</v>
      </c>
      <c r="AN27">
        <f>(O27+273.15)</f>
        <v>297.9829105377197</v>
      </c>
      <c r="AO27">
        <f>(Y27*AG27+Z27*AH27)*AI27</f>
        <v>16.077099250023821</v>
      </c>
      <c r="AP27">
        <f>((AO27+0.00000010773*(AN27^4-AM27^4))-AL27*44100)/(L27*51.4+0.00000043092*AM27^3)</f>
        <v>-6.5311311141592654</v>
      </c>
      <c r="AQ27">
        <f>0.61365*EXP(17.502*J27/(240.97+J27))</f>
        <v>3.1286847564455424</v>
      </c>
      <c r="AR27">
        <f>AQ27*1000/AA27</f>
        <v>35.439684086889002</v>
      </c>
      <c r="AS27">
        <f>(AR27-U27)</f>
        <v>18.945371800512049</v>
      </c>
      <c r="AT27">
        <f>IF(D27,P27,(O27+P27)/2)</f>
        <v>24.781006813049316</v>
      </c>
      <c r="AU27">
        <f>0.61365*EXP(17.502*AT27/(240.97+AT27))</f>
        <v>3.1383992316944669</v>
      </c>
      <c r="AV27">
        <f>IF(AS27&lt;&gt;0,(1000-(AR27+U27)/2)/AS27*AL27,0)</f>
        <v>0.94443778426384151</v>
      </c>
      <c r="AW27">
        <f>U27*AA27/1000</f>
        <v>1.4561502098019992</v>
      </c>
      <c r="AX27">
        <f>(AU27-AW27)</f>
        <v>1.6822490218924677</v>
      </c>
      <c r="AY27">
        <f>1/(1.6/F27+1.37/N27)</f>
        <v>0.61183588934717748</v>
      </c>
      <c r="AZ27">
        <f>G27*AA27*0.001</f>
        <v>33.848671963517916</v>
      </c>
      <c r="BA27">
        <f>G27/S27</f>
        <v>0.97301453240194513</v>
      </c>
      <c r="BB27">
        <f>(1-AL27*AA27/AQ27/F27)*100</f>
        <v>58.572013425576174</v>
      </c>
      <c r="BC27">
        <f>(S27-E27/(N27/1.35))</f>
        <v>394.27159302757678</v>
      </c>
      <c r="BD27">
        <f>E27*BB27/100/BC27</f>
        <v>-9.4317756424337361E-4</v>
      </c>
    </row>
    <row r="28" spans="1:56" x14ac:dyDescent="0.25">
      <c r="A28" s="1" t="s">
        <v>1</v>
      </c>
      <c r="B28" s="1" t="s">
        <v>8018</v>
      </c>
      <c r="K28" s="1">
        <v>2.72</v>
      </c>
    </row>
    <row r="29" spans="1:56" x14ac:dyDescent="0.25">
      <c r="A29" s="1" t="s">
        <v>1</v>
      </c>
      <c r="B29" s="1" t="s">
        <v>8017</v>
      </c>
      <c r="K29" s="1">
        <v>2.72</v>
      </c>
    </row>
    <row r="30" spans="1:56" x14ac:dyDescent="0.25">
      <c r="A30" s="1">
        <v>5</v>
      </c>
      <c r="B30" s="1" t="s">
        <v>8016</v>
      </c>
      <c r="C30" s="1">
        <v>1063.5000028274953</v>
      </c>
      <c r="D30" s="1">
        <v>0</v>
      </c>
      <c r="E30">
        <f>(R30-S30*(1000-T30)/(1000-U30))*AK30</f>
        <v>-0.49440544662881741</v>
      </c>
      <c r="F30">
        <f>IF(AV30&lt;&gt;0,1/(1/AV30-1/N30),0)</f>
        <v>1.1366967057863036</v>
      </c>
      <c r="G30">
        <f>((AY30-AL30/2)*S30-E30)/(AY30+AL30/2)</f>
        <v>382.98179158562408</v>
      </c>
      <c r="H30">
        <f>AL30*1000</f>
        <v>17.592311462137435</v>
      </c>
      <c r="I30">
        <f>(AQ30-AW30)</f>
        <v>1.7241057579976438</v>
      </c>
      <c r="J30">
        <f>(P30+AP30*D30)</f>
        <v>24.702117919921875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24.793926239013672</v>
      </c>
      <c r="P30" s="1">
        <v>24.702117919921875</v>
      </c>
      <c r="Q30" s="1">
        <v>24.882936477661133</v>
      </c>
      <c r="R30" s="1">
        <v>400.00979614257813</v>
      </c>
      <c r="S30" s="1">
        <v>394.1632080078125</v>
      </c>
      <c r="T30" s="1">
        <v>0.13488231599330902</v>
      </c>
      <c r="U30" s="1">
        <v>15.85335636138916</v>
      </c>
      <c r="V30" s="1">
        <v>0.37911894917488098</v>
      </c>
      <c r="W30" s="1">
        <v>44.559638977050781</v>
      </c>
      <c r="X30" s="1">
        <v>299.599609375</v>
      </c>
      <c r="Y30" s="1">
        <v>150.47044372558594</v>
      </c>
      <c r="Z30" s="1">
        <v>4.301755428314209</v>
      </c>
      <c r="AA30" s="1">
        <v>88.280281066894531</v>
      </c>
      <c r="AB30" s="1">
        <v>65.728935241699219</v>
      </c>
      <c r="AC30" s="1">
        <v>1.2229292392730713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1.1014691521139703</v>
      </c>
      <c r="AL30">
        <f>(U30-T30)/(1000-U30)*AK30</f>
        <v>1.7592311462137435E-2</v>
      </c>
      <c r="AM30">
        <f>(P30+273.15)</f>
        <v>297.85211791992185</v>
      </c>
      <c r="AN30">
        <f>(O30+273.15)</f>
        <v>297.94392623901365</v>
      </c>
      <c r="AO30">
        <f>(Y30*AG30+Z30*AH30)*AI30</f>
        <v>24.075270457969509</v>
      </c>
      <c r="AP30">
        <f>((AO30+0.00000010773*(AN30^4-AM30^4))-AL30*44100)/(L30*51.4+0.00000043092*AM30^3)</f>
        <v>-6.1841130226197123</v>
      </c>
      <c r="AQ30">
        <f>0.61365*EXP(17.502*J30/(240.97+J30))</f>
        <v>3.1236445134347193</v>
      </c>
      <c r="AR30">
        <f>AQ30*1000/AA30</f>
        <v>35.38326425431034</v>
      </c>
      <c r="AS30">
        <f>(AR30-U30)</f>
        <v>19.52990789292118</v>
      </c>
      <c r="AT30">
        <f>IF(D30,P30,(O30+P30)/2)</f>
        <v>24.748022079467773</v>
      </c>
      <c r="AU30">
        <f>0.61365*EXP(17.502*AT30/(240.97+AT30))</f>
        <v>3.1322226500607506</v>
      </c>
      <c r="AV30">
        <f>IF(AS30&lt;&gt;0,(1000-(AR30+U30)/2)/AS30*AL30,0)</f>
        <v>0.87771157253031495</v>
      </c>
      <c r="AW30">
        <f>U30*AA30/1000</f>
        <v>1.3995387554370755</v>
      </c>
      <c r="AX30">
        <f>(AU30-AW30)</f>
        <v>1.7326838946236751</v>
      </c>
      <c r="AY30">
        <f>1/(1.6/F30+1.37/N30)</f>
        <v>0.56714487288322224</v>
      </c>
      <c r="AZ30">
        <f>G30*AA30*0.001</f>
        <v>33.809740204681717</v>
      </c>
      <c r="BA30">
        <f>G30/S30</f>
        <v>0.97163252126269783</v>
      </c>
      <c r="BB30">
        <f>(1-AL30*AA30/AQ30/F30)*100</f>
        <v>56.259835897542644</v>
      </c>
      <c r="BC30">
        <f>(S30-E30/(N30/1.35))</f>
        <v>394.33646685632698</v>
      </c>
      <c r="BD30">
        <f>E30*BB30/100/BC30</f>
        <v>-7.0536639727826033E-4</v>
      </c>
    </row>
    <row r="31" spans="1:56" x14ac:dyDescent="0.25">
      <c r="A31" s="1" t="s">
        <v>1</v>
      </c>
      <c r="B31" s="1" t="s">
        <v>8015</v>
      </c>
      <c r="K31" s="1">
        <v>2.72</v>
      </c>
    </row>
    <row r="32" spans="1:56" x14ac:dyDescent="0.25">
      <c r="A32" s="1" t="s">
        <v>1</v>
      </c>
      <c r="B32" s="1" t="s">
        <v>8014</v>
      </c>
      <c r="K32" s="1">
        <v>2.72</v>
      </c>
    </row>
    <row r="33" spans="1:56" x14ac:dyDescent="0.25">
      <c r="A33" s="1">
        <v>6</v>
      </c>
      <c r="B33" s="1" t="s">
        <v>8013</v>
      </c>
      <c r="C33" s="1">
        <v>1269.5000028274953</v>
      </c>
      <c r="D33" s="1">
        <v>0</v>
      </c>
      <c r="E33">
        <f>(R33-S33*(1000-T33)/(1000-U33))*AK33</f>
        <v>-0.45753984733268177</v>
      </c>
      <c r="F33">
        <f>IF(AV33&lt;&gt;0,1/(1/AV33-1/N33),0)</f>
        <v>1.0183630014713707</v>
      </c>
      <c r="G33">
        <f>((AY33-AL33/2)*S33-E33)/(AY33+AL33/2)</f>
        <v>382.91203534506343</v>
      </c>
      <c r="H33">
        <f>AL33*1000</f>
        <v>16.663381830410604</v>
      </c>
      <c r="I33">
        <f>(AQ33-AW33)</f>
        <v>1.7802646253354242</v>
      </c>
      <c r="J33">
        <f>(P33+AP33*D33)</f>
        <v>24.652063369750977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24.762580871582031</v>
      </c>
      <c r="P33" s="1">
        <v>24.652063369750977</v>
      </c>
      <c r="Q33" s="1">
        <v>24.859905242919922</v>
      </c>
      <c r="R33" s="1">
        <v>400.063720703125</v>
      </c>
      <c r="S33" s="1">
        <v>394.51068115234375</v>
      </c>
      <c r="T33" s="1">
        <v>0.21229474246501923</v>
      </c>
      <c r="U33" s="1">
        <v>15.112381935119629</v>
      </c>
      <c r="V33" s="1">
        <v>0.59778910875320435</v>
      </c>
      <c r="W33" s="1">
        <v>42.554126739501953</v>
      </c>
      <c r="X33" s="1">
        <v>299.591796875</v>
      </c>
      <c r="Y33" s="1">
        <v>301.3040771484375</v>
      </c>
      <c r="Z33" s="1">
        <v>4.4300479888916016</v>
      </c>
      <c r="AA33" s="1">
        <v>88.2752685546875</v>
      </c>
      <c r="AB33" s="1">
        <v>65.868698120117188</v>
      </c>
      <c r="AC33" s="1">
        <v>1.219426155090332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1.1014404296874998</v>
      </c>
      <c r="AL33">
        <f>(U33-T33)/(1000-U33)*AK33</f>
        <v>1.6663381830410603E-2</v>
      </c>
      <c r="AM33">
        <f>(P33+273.15)</f>
        <v>297.80206336975095</v>
      </c>
      <c r="AN33">
        <f>(O33+273.15)</f>
        <v>297.91258087158201</v>
      </c>
      <c r="AO33">
        <f>(Y33*AG33+Z33*AH33)*AI33</f>
        <v>48.208651266202651</v>
      </c>
      <c r="AP33">
        <f>((AO33+0.00000010773*(AN33^4-AM33^4))-AL33*44100)/(L33*51.4+0.00000043092*AM33^3)</f>
        <v>-5.6463546258176764</v>
      </c>
      <c r="AQ33">
        <f>0.61365*EXP(17.502*J33/(240.97+J33))</f>
        <v>3.1143141991591174</v>
      </c>
      <c r="AR33">
        <f>AQ33*1000/AA33</f>
        <v>35.279577736200999</v>
      </c>
      <c r="AS33">
        <f>(AR33-U33)</f>
        <v>20.16719580108137</v>
      </c>
      <c r="AT33">
        <f>IF(D33,P33,(O33+P33)/2)</f>
        <v>24.707322120666504</v>
      </c>
      <c r="AU33">
        <f>0.61365*EXP(17.502*AT33/(240.97+AT33))</f>
        <v>3.1246159923147725</v>
      </c>
      <c r="AV33">
        <f>IF(AS33&lt;&gt;0,(1000-(AR33+U33)/2)/AS33*AL33,0)</f>
        <v>0.80544324347496477</v>
      </c>
      <c r="AW33">
        <f>U33*AA33/1000</f>
        <v>1.3340495738236933</v>
      </c>
      <c r="AX33">
        <f>(AU33-AW33)</f>
        <v>1.7905664184910792</v>
      </c>
      <c r="AY33">
        <f>1/(1.6/F33+1.37/N33)</f>
        <v>0.51900075551962233</v>
      </c>
      <c r="AZ33">
        <f>G33*AA33*0.001</f>
        <v>33.801662752907468</v>
      </c>
      <c r="BA33">
        <f>G33/S33</f>
        <v>0.9705999194409608</v>
      </c>
      <c r="BB33">
        <f>(1-AL33*AA33/AQ33/F33)*100</f>
        <v>53.619315350239518</v>
      </c>
      <c r="BC33">
        <f>(S33-E33/(N33/1.35))</f>
        <v>394.67102086469703</v>
      </c>
      <c r="BD33">
        <f>E33*BB33/100/BC33</f>
        <v>-6.216056427371195E-4</v>
      </c>
    </row>
    <row r="34" spans="1:56" x14ac:dyDescent="0.25">
      <c r="A34" s="1" t="s">
        <v>1</v>
      </c>
      <c r="B34" s="1" t="s">
        <v>8012</v>
      </c>
      <c r="K34" s="1">
        <v>2.72</v>
      </c>
    </row>
    <row r="35" spans="1:56" x14ac:dyDescent="0.25">
      <c r="A35" s="1" t="s">
        <v>1</v>
      </c>
      <c r="B35" s="1" t="s">
        <v>8011</v>
      </c>
      <c r="K35" s="1">
        <v>2.72</v>
      </c>
    </row>
    <row r="36" spans="1:56" x14ac:dyDescent="0.25">
      <c r="A36" s="1">
        <v>7</v>
      </c>
      <c r="B36" s="1" t="s">
        <v>8010</v>
      </c>
      <c r="C36" s="1">
        <v>1474.5000028274953</v>
      </c>
      <c r="D36" s="1">
        <v>0</v>
      </c>
      <c r="E36">
        <f>(R36-S36*(1000-T36)/(1000-U36))*AK36</f>
        <v>-0.81749364199956298</v>
      </c>
      <c r="F36">
        <f>IF(AV36&lt;&gt;0,1/(1/AV36-1/N36),0)</f>
        <v>0.90880531073513815</v>
      </c>
      <c r="G36">
        <f>((AY36-AL36/2)*S36-E36)/(AY36+AL36/2)</f>
        <v>383.7220302211478</v>
      </c>
      <c r="H36">
        <f>AL36*1000</f>
        <v>15.750688283195164</v>
      </c>
      <c r="I36">
        <f>(AQ36-AW36)</f>
        <v>1.8438022512828076</v>
      </c>
      <c r="J36">
        <f>(P36+AP36*D36)</f>
        <v>24.664772033691406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24.782251358032227</v>
      </c>
      <c r="P36" s="1">
        <v>24.664772033691406</v>
      </c>
      <c r="Q36" s="1">
        <v>24.868330001831055</v>
      </c>
      <c r="R36" s="1">
        <v>399.8736572265625</v>
      </c>
      <c r="S36" s="1">
        <v>394.969482421875</v>
      </c>
      <c r="T36" s="1">
        <v>0.33068659901618958</v>
      </c>
      <c r="U36" s="1">
        <v>14.419633865356445</v>
      </c>
      <c r="V36" s="1">
        <v>0.93005549907684326</v>
      </c>
      <c r="W36" s="1">
        <v>40.555194854736328</v>
      </c>
      <c r="X36" s="1">
        <v>299.69668579101563</v>
      </c>
      <c r="Y36" s="1">
        <v>499.82012939453125</v>
      </c>
      <c r="Z36" s="1">
        <v>4.4352068901062012</v>
      </c>
      <c r="AA36" s="1">
        <v>88.27398681640625</v>
      </c>
      <c r="AB36" s="1">
        <v>65.740890502929688</v>
      </c>
      <c r="AC36" s="1">
        <v>1.2149224281311035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1.101826050702263</v>
      </c>
      <c r="AL36">
        <f>(U36-T36)/(1000-U36)*AK36</f>
        <v>1.5750688283195164E-2</v>
      </c>
      <c r="AM36">
        <f>(P36+273.15)</f>
        <v>297.81477203369138</v>
      </c>
      <c r="AN36">
        <f>(O36+273.15)</f>
        <v>297.9322513580322</v>
      </c>
      <c r="AO36">
        <f>(Y36*AG36+Z36*AH36)*AI36</f>
        <v>79.971218915628924</v>
      </c>
      <c r="AP36">
        <f>((AO36+0.00000010773*(AN36^4-AM36^4))-AL36*44100)/(L36*51.4+0.00000043092*AM36^3)</f>
        <v>-5.0523878332467902</v>
      </c>
      <c r="AQ36">
        <f>0.61365*EXP(17.502*J36/(240.97+J36))</f>
        <v>3.1166808210106876</v>
      </c>
      <c r="AR36">
        <f>AQ36*1000/AA36</f>
        <v>35.306899953355611</v>
      </c>
      <c r="AS36">
        <f>(AR36-U36)</f>
        <v>20.887266087999166</v>
      </c>
      <c r="AT36">
        <f>IF(D36,P36,(O36+P36)/2)</f>
        <v>24.723511695861816</v>
      </c>
      <c r="AU36">
        <f>0.61365*EXP(17.502*AT36/(240.97+AT36))</f>
        <v>3.1276398224155675</v>
      </c>
      <c r="AV36">
        <f>IF(AS36&lt;&gt;0,(1000-(AR36+U36)/2)/AS36*AL36,0)</f>
        <v>0.73533197938377459</v>
      </c>
      <c r="AW36">
        <f>U36*AA36/1000</f>
        <v>1.2728785697278799</v>
      </c>
      <c r="AX36">
        <f>(AU36-AW36)</f>
        <v>1.8547612526876875</v>
      </c>
      <c r="AY36">
        <f>1/(1.6/F36+1.37/N36)</f>
        <v>0.47254879641647013</v>
      </c>
      <c r="AZ36">
        <f>G36*AA36*0.001</f>
        <v>33.87267343690624</v>
      </c>
      <c r="BA36">
        <f>G36/S36</f>
        <v>0.9715232373606183</v>
      </c>
      <c r="BB36">
        <f>(1-AL36*AA36/AQ36/F36)*100</f>
        <v>50.912705806971424</v>
      </c>
      <c r="BC36">
        <f>(S36-E36/(N36/1.35))</f>
        <v>395.25596390796403</v>
      </c>
      <c r="BD36">
        <f>E36*BB36/100/BC36</f>
        <v>-1.0530091154775047E-3</v>
      </c>
    </row>
    <row r="37" spans="1:56" x14ac:dyDescent="0.25">
      <c r="A37" s="1" t="s">
        <v>1</v>
      </c>
      <c r="B37" s="1" t="s">
        <v>8009</v>
      </c>
      <c r="K37" s="1">
        <v>2.72</v>
      </c>
    </row>
    <row r="38" spans="1:56" x14ac:dyDescent="0.25">
      <c r="A38" s="1" t="s">
        <v>1</v>
      </c>
      <c r="B38" s="1" t="s">
        <v>8008</v>
      </c>
      <c r="K38" s="1">
        <v>2.72</v>
      </c>
    </row>
    <row r="39" spans="1:56" x14ac:dyDescent="0.25">
      <c r="A39" s="1">
        <v>8</v>
      </c>
      <c r="B39" s="1" t="s">
        <v>8007</v>
      </c>
      <c r="C39" s="1">
        <v>1679.5000028274953</v>
      </c>
      <c r="D39" s="1">
        <v>0</v>
      </c>
      <c r="E39">
        <f>(R39-S39*(1000-T39)/(1000-U39))*AK39</f>
        <v>-0.82876075002143157</v>
      </c>
      <c r="F39">
        <f>IF(AV39&lt;&gt;0,1/(1/AV39-1/N39),0)</f>
        <v>0.79869969108890659</v>
      </c>
      <c r="G39">
        <f>((AY39-AL39/2)*S39-E39)/(AY39+AL39/2)</f>
        <v>383.99653059980716</v>
      </c>
      <c r="H39">
        <f>AL39*1000</f>
        <v>14.67801927860301</v>
      </c>
      <c r="I39">
        <f>(AQ39-AW39)</f>
        <v>1.9105261495644126</v>
      </c>
      <c r="J39">
        <f>(P39+AP39*D39)</f>
        <v>24.646228790283203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24.856666564941406</v>
      </c>
      <c r="P39" s="1">
        <v>24.646228790283203</v>
      </c>
      <c r="Q39" s="1">
        <v>24.877887725830078</v>
      </c>
      <c r="R39" s="1">
        <v>400.05419921875</v>
      </c>
      <c r="S39" s="1">
        <v>395.53677368164063</v>
      </c>
      <c r="T39" s="1">
        <v>0.48460650444030762</v>
      </c>
      <c r="U39" s="1">
        <v>13.625899314880371</v>
      </c>
      <c r="V39" s="1">
        <v>1.3567887544631958</v>
      </c>
      <c r="W39" s="1">
        <v>38.149440765380859</v>
      </c>
      <c r="X39" s="1">
        <v>299.66769409179688</v>
      </c>
      <c r="Y39" s="1">
        <v>749.94952392578125</v>
      </c>
      <c r="Z39" s="1">
        <v>4.2820749282836914</v>
      </c>
      <c r="AA39" s="1">
        <v>88.265884399414063</v>
      </c>
      <c r="AB39" s="1">
        <v>65.442756652832031</v>
      </c>
      <c r="AC39" s="1">
        <v>1.2032389640808105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1.1017194635727825</v>
      </c>
      <c r="AL39">
        <f>(U39-T39)/(1000-U39)*AK39</f>
        <v>1.4678019278603009E-2</v>
      </c>
      <c r="AM39">
        <f>(P39+273.15)</f>
        <v>297.79622879028318</v>
      </c>
      <c r="AN39">
        <f>(O39+273.15)</f>
        <v>298.00666656494138</v>
      </c>
      <c r="AO39">
        <f>(Y39*AG39+Z39*AH39)*AI39</f>
        <v>119.9919211460965</v>
      </c>
      <c r="AP39">
        <f>((AO39+0.00000010773*(AN39^4-AM39^4))-AL39*44100)/(L39*51.4+0.00000043092*AM39^3)</f>
        <v>-4.3243417743962036</v>
      </c>
      <c r="AQ39">
        <f>0.61365*EXP(17.502*J39/(240.97+J39))</f>
        <v>3.1132282033296987</v>
      </c>
      <c r="AR39">
        <f>AQ39*1000/AA39</f>
        <v>35.271024864396708</v>
      </c>
      <c r="AS39">
        <f>(AR39-U39)</f>
        <v>21.645125549516337</v>
      </c>
      <c r="AT39">
        <f>IF(D39,P39,(O39+P39)/2)</f>
        <v>24.751447677612305</v>
      </c>
      <c r="AU39">
        <f>0.61365*EXP(17.502*AT39/(240.97+AT39))</f>
        <v>3.1328636182985985</v>
      </c>
      <c r="AV39">
        <f>IF(AS39&lt;&gt;0,(1000-(AR39+U39)/2)/AS39*AL39,0)</f>
        <v>0.6615422141101448</v>
      </c>
      <c r="AW39">
        <f>U39*AA39/1000</f>
        <v>1.2027020537652862</v>
      </c>
      <c r="AX39">
        <f>(AU39-AW39)</f>
        <v>1.9301615645333123</v>
      </c>
      <c r="AY39">
        <f>1/(1.6/F39+1.37/N39)</f>
        <v>0.42392882451132791</v>
      </c>
      <c r="AZ39">
        <f>G39*AA39*0.001</f>
        <v>33.893793379698643</v>
      </c>
      <c r="BA39">
        <f>G39/S39</f>
        <v>0.97082384281386191</v>
      </c>
      <c r="BB39">
        <f>(1-AL39*AA39/AQ39/F39)*100</f>
        <v>47.896624690855447</v>
      </c>
      <c r="BC39">
        <f>(S39-E39/(N39/1.35))</f>
        <v>395.82720359947785</v>
      </c>
      <c r="BD39">
        <f>E39*BB39/100/BC39</f>
        <v>-1.0028326057764853E-3</v>
      </c>
    </row>
    <row r="40" spans="1:56" x14ac:dyDescent="0.25">
      <c r="A40" s="1" t="s">
        <v>1</v>
      </c>
      <c r="B40" s="1" t="s">
        <v>8006</v>
      </c>
      <c r="K40" s="1">
        <v>2.72</v>
      </c>
    </row>
    <row r="41" spans="1:56" x14ac:dyDescent="0.25">
      <c r="A41" s="1" t="s">
        <v>1</v>
      </c>
      <c r="B41" s="1" t="s">
        <v>8005</v>
      </c>
      <c r="K41" s="1">
        <v>2.72</v>
      </c>
    </row>
    <row r="42" spans="1:56" x14ac:dyDescent="0.25">
      <c r="A42" s="1">
        <v>9</v>
      </c>
      <c r="B42" s="1" t="s">
        <v>8004</v>
      </c>
      <c r="C42" s="1">
        <v>1885.0000028386712</v>
      </c>
      <c r="D42" s="1">
        <v>0</v>
      </c>
      <c r="E42">
        <f>(R42-S42*(1000-T42)/(1000-U42))*AK42</f>
        <v>-0.77561396989052334</v>
      </c>
      <c r="F42">
        <f>IF(AV42&lt;&gt;0,1/(1/AV42-1/N42),0)</f>
        <v>0.67333471873407424</v>
      </c>
      <c r="G42">
        <f>((AY42-AL42/2)*S42-E42)/(AY42+AL42/2)</f>
        <v>384.00139709787578</v>
      </c>
      <c r="H42">
        <f>AL42*1000</f>
        <v>13.286369864949373</v>
      </c>
      <c r="I42">
        <f>(AQ42-AW42)</f>
        <v>1.9971495206345171</v>
      </c>
      <c r="J42">
        <f>(P42+AP42*D42)</f>
        <v>24.625337600708008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24.870986938476563</v>
      </c>
      <c r="P42" s="1">
        <v>24.625337600708008</v>
      </c>
      <c r="Q42" s="1">
        <v>24.893562316894531</v>
      </c>
      <c r="R42" s="1">
        <v>400.11190795898438</v>
      </c>
      <c r="S42" s="1">
        <v>396.03890991210938</v>
      </c>
      <c r="T42" s="1">
        <v>0.69027537107467651</v>
      </c>
      <c r="U42" s="1">
        <v>12.600625991821289</v>
      </c>
      <c r="V42" s="1">
        <v>1.9309424161911011</v>
      </c>
      <c r="W42" s="1">
        <v>35.248371124267578</v>
      </c>
      <c r="X42" s="1">
        <v>299.6011962890625</v>
      </c>
      <c r="Y42" s="1">
        <v>1001.3595581054688</v>
      </c>
      <c r="Z42" s="1">
        <v>4.224576473236084</v>
      </c>
      <c r="AA42" s="1">
        <v>88.264892578125</v>
      </c>
      <c r="AB42" s="1">
        <v>65.188201904296875</v>
      </c>
      <c r="AC42" s="1">
        <v>1.1976051330566406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1.1014749863568472</v>
      </c>
      <c r="AL42">
        <f>(U42-T42)/(1000-U42)*AK42</f>
        <v>1.3286369864949374E-2</v>
      </c>
      <c r="AM42">
        <f>(P42+273.15)</f>
        <v>297.77533760070799</v>
      </c>
      <c r="AN42">
        <f>(O42+273.15)</f>
        <v>298.02098693847654</v>
      </c>
      <c r="AO42">
        <f>(Y42*AG42+Z42*AH42)*AI42</f>
        <v>160.21752571573415</v>
      </c>
      <c r="AP42">
        <f>((AO42+0.00000010773*(AN42^4-AM42^4))-AL42*44100)/(L42*51.4+0.00000043092*AM42^3)</f>
        <v>-3.4841240045618678</v>
      </c>
      <c r="AQ42">
        <f>0.61365*EXP(17.502*J42/(240.97+J42))</f>
        <v>3.109342420219753</v>
      </c>
      <c r="AR42">
        <f>AQ42*1000/AA42</f>
        <v>35.227397092990429</v>
      </c>
      <c r="AS42">
        <f>(AR42-U42)</f>
        <v>22.62677110116914</v>
      </c>
      <c r="AT42">
        <f>IF(D42,P42,(O42+P42)/2)</f>
        <v>24.748162269592285</v>
      </c>
      <c r="AU42">
        <f>0.61365*EXP(17.502*AT42/(240.97+AT42))</f>
        <v>3.1322488789724816</v>
      </c>
      <c r="AV42">
        <f>IF(AS42&lt;&gt;0,(1000-(AR42+U42)/2)/AS42*AL42,0)</f>
        <v>0.57315466730346698</v>
      </c>
      <c r="AW42">
        <f>U42*AA42/1000</f>
        <v>1.1121928995852359</v>
      </c>
      <c r="AX42">
        <f>(AU42-AW42)</f>
        <v>2.0200559793872457</v>
      </c>
      <c r="AY42">
        <f>1/(1.6/F42+1.37/N42)</f>
        <v>0.36605053821009592</v>
      </c>
      <c r="AZ42">
        <f>G42*AA42*0.001</f>
        <v>33.893842064693928</v>
      </c>
      <c r="BA42">
        <f>G42/S42</f>
        <v>0.9696052268780736</v>
      </c>
      <c r="BB42">
        <f>(1-AL42*AA42/AQ42/F42)*100</f>
        <v>43.98623372281881</v>
      </c>
      <c r="BC42">
        <f>(S42-E42/(N42/1.35))</f>
        <v>396.31071513640711</v>
      </c>
      <c r="BD42">
        <f>E42*BB42/100/BC42</f>
        <v>-8.6084821972439796E-4</v>
      </c>
    </row>
    <row r="43" spans="1:56" x14ac:dyDescent="0.25">
      <c r="A43" s="1" t="s">
        <v>1</v>
      </c>
      <c r="B43" s="1" t="s">
        <v>8003</v>
      </c>
      <c r="K43" s="1">
        <v>2.72</v>
      </c>
    </row>
    <row r="44" spans="1:56" x14ac:dyDescent="0.25">
      <c r="A44" s="1" t="s">
        <v>1</v>
      </c>
      <c r="B44" s="1" t="s">
        <v>8002</v>
      </c>
      <c r="K44" s="1">
        <v>2.72</v>
      </c>
    </row>
    <row r="45" spans="1:56" x14ac:dyDescent="0.25">
      <c r="A45" s="1">
        <v>10</v>
      </c>
      <c r="B45" s="1" t="s">
        <v>4687</v>
      </c>
      <c r="C45" s="1">
        <v>2090.0000028386712</v>
      </c>
      <c r="D45" s="1">
        <v>0</v>
      </c>
      <c r="E45">
        <f>(R45-S45*(1000-T45)/(1000-U45))*AK45</f>
        <v>-0.71635622196096549</v>
      </c>
      <c r="F45">
        <f>IF(AV45&lt;&gt;0,1/(1/AV45-1/N45),0)</f>
        <v>0.54811662766370906</v>
      </c>
      <c r="G45">
        <f>((AY45-AL45/2)*S45-E45)/(AY45+AL45/2)</f>
        <v>383.76909062357737</v>
      </c>
      <c r="H45">
        <f>AL45*1000</f>
        <v>11.711000017830656</v>
      </c>
      <c r="I45">
        <f>(AQ45-AW45)</f>
        <v>2.1037324791741305</v>
      </c>
      <c r="J45">
        <f>(P45+AP45*D45)</f>
        <v>24.655324935913086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24.886362075805664</v>
      </c>
      <c r="P45" s="1">
        <v>24.655324935913086</v>
      </c>
      <c r="Q45" s="1">
        <v>24.914667129516602</v>
      </c>
      <c r="R45" s="1">
        <v>399.946044921875</v>
      </c>
      <c r="S45" s="1">
        <v>396.38272094726563</v>
      </c>
      <c r="T45" s="1">
        <v>0.94859075546264648</v>
      </c>
      <c r="U45" s="1">
        <v>11.456827163696289</v>
      </c>
      <c r="V45" s="1">
        <v>2.6509857177734375</v>
      </c>
      <c r="W45" s="1">
        <v>32.017898559570313</v>
      </c>
      <c r="X45" s="1">
        <v>299.65994262695313</v>
      </c>
      <c r="Y45" s="1">
        <v>1250.6785888671875</v>
      </c>
      <c r="Z45" s="1">
        <v>4.3567643165588379</v>
      </c>
      <c r="AA45" s="1">
        <v>88.260818481445313</v>
      </c>
      <c r="AB45" s="1">
        <v>65.182693481445313</v>
      </c>
      <c r="AC45" s="1">
        <v>1.1854290962219238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1.1016909655402687</v>
      </c>
      <c r="AL45">
        <f>(U45-T45)/(1000-U45)*AK45</f>
        <v>1.1711000017830656E-2</v>
      </c>
      <c r="AM45">
        <f>(P45+273.15)</f>
        <v>297.80532493591306</v>
      </c>
      <c r="AN45">
        <f>(O45+273.15)</f>
        <v>298.03636207580564</v>
      </c>
      <c r="AO45">
        <f>(Y45*AG45+Z45*AH45)*AI45</f>
        <v>200.10856974597482</v>
      </c>
      <c r="AP45">
        <f>((AO45+0.00000010773*(AN45^4-AM45^4))-AL45*44100)/(L45*51.4+0.00000043092*AM45^3)</f>
        <v>-2.5844263437731758</v>
      </c>
      <c r="AQ45">
        <f>0.61365*EXP(17.502*J45/(240.97+J45))</f>
        <v>3.1149214218424208</v>
      </c>
      <c r="AR45">
        <f>AQ45*1000/AA45</f>
        <v>35.292233580376973</v>
      </c>
      <c r="AS45">
        <f>(AR45-U45)</f>
        <v>23.835406416680684</v>
      </c>
      <c r="AT45">
        <f>IF(D45,P45,(O45+P45)/2)</f>
        <v>24.770843505859375</v>
      </c>
      <c r="AU45">
        <f>0.61365*EXP(17.502*AT45/(240.97+AT45))</f>
        <v>3.136494960140336</v>
      </c>
      <c r="AV45">
        <f>IF(AS45&lt;&gt;0,(1000-(AR45+U45)/2)/AS45*AL45,0)</f>
        <v>0.47984333441962368</v>
      </c>
      <c r="AW45">
        <f>U45*AA45/1000</f>
        <v>1.0111889426682901</v>
      </c>
      <c r="AX45">
        <f>(AU45-AW45)</f>
        <v>2.1253060174720462</v>
      </c>
      <c r="AY45">
        <f>1/(1.6/F45+1.37/N45)</f>
        <v>0.30536987519078801</v>
      </c>
      <c r="AZ45">
        <f>G45*AA45*0.001</f>
        <v>33.871774046316894</v>
      </c>
      <c r="BA45">
        <f>G45/S45</f>
        <v>0.96817815293879483</v>
      </c>
      <c r="BB45">
        <f>(1-AL45*AA45/AQ45/F45)*100</f>
        <v>39.460077636115734</v>
      </c>
      <c r="BC45">
        <f>(S45-E45/(N45/1.35))</f>
        <v>396.6337599578377</v>
      </c>
      <c r="BD45">
        <f>E45*BB45/100/BC45</f>
        <v>-7.1268447085036564E-4</v>
      </c>
    </row>
    <row r="46" spans="1:56" x14ac:dyDescent="0.25">
      <c r="A46" s="1" t="s">
        <v>1</v>
      </c>
      <c r="B46" s="1" t="s">
        <v>8001</v>
      </c>
      <c r="K46" s="1">
        <v>2.72</v>
      </c>
    </row>
    <row r="47" spans="1:56" x14ac:dyDescent="0.25">
      <c r="A47" s="1" t="s">
        <v>1</v>
      </c>
      <c r="B47" s="1" t="s">
        <v>8000</v>
      </c>
      <c r="K47" s="1">
        <v>2.72</v>
      </c>
    </row>
    <row r="48" spans="1:56" x14ac:dyDescent="0.25">
      <c r="A48" s="1">
        <v>11</v>
      </c>
      <c r="B48" s="1" t="s">
        <v>7999</v>
      </c>
      <c r="C48" s="1">
        <v>2294.5000028498471</v>
      </c>
      <c r="D48" s="1">
        <v>0</v>
      </c>
      <c r="E48">
        <f>(R48-S48*(1000-T48)/(1000-U48))*AK48</f>
        <v>-0.63322103177228539</v>
      </c>
      <c r="F48">
        <f>IF(AV48&lt;&gt;0,1/(1/AV48-1/N48),0)</f>
        <v>0.44081857566082572</v>
      </c>
      <c r="G48">
        <f>((AY48-AL48/2)*S48-E48)/(AY48+AL48/2)</f>
        <v>383.59410721162232</v>
      </c>
      <c r="H48">
        <f>AL48*1000</f>
        <v>10.246262256732484</v>
      </c>
      <c r="I48">
        <f>(AQ48-AW48)</f>
        <v>2.2331831385041454</v>
      </c>
      <c r="J48">
        <f>(P48+AP48*D48)</f>
        <v>24.889825820922852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25.750831604003906</v>
      </c>
      <c r="P48" s="1">
        <v>24.889825820922852</v>
      </c>
      <c r="Q48" s="1">
        <v>25.260896682739258</v>
      </c>
      <c r="R48" s="1">
        <v>400.12588500976563</v>
      </c>
      <c r="S48" s="1">
        <v>397.008056640625</v>
      </c>
      <c r="T48" s="1">
        <v>1.2850722074508667</v>
      </c>
      <c r="U48" s="1">
        <v>10.488694190979004</v>
      </c>
      <c r="V48" s="1">
        <v>3.4110853672027588</v>
      </c>
      <c r="W48" s="1">
        <v>27.841106414794922</v>
      </c>
      <c r="X48" s="1">
        <v>299.63763427734375</v>
      </c>
      <c r="Y48" s="1">
        <v>1599.7362060546875</v>
      </c>
      <c r="Z48" s="1">
        <v>4.1551127433776855</v>
      </c>
      <c r="AA48" s="1">
        <v>88.253944396972656</v>
      </c>
      <c r="AB48" s="1">
        <v>64.691207885742188</v>
      </c>
      <c r="AC48" s="1">
        <v>1.1582760810852051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1.1016089495490577</v>
      </c>
      <c r="AL48">
        <f>(U48-T48)/(1000-U48)*AK48</f>
        <v>1.0246262256732483E-2</v>
      </c>
      <c r="AM48">
        <f>(P48+273.15)</f>
        <v>298.03982582092283</v>
      </c>
      <c r="AN48">
        <f>(O48+273.15)</f>
        <v>298.90083160400388</v>
      </c>
      <c r="AO48">
        <f>(Y48*AG48+Z48*AH48)*AI48</f>
        <v>255.9577872476475</v>
      </c>
      <c r="AP48">
        <f>((AO48+0.00000010773*(AN48^4-AM48^4))-AL48*44100)/(L48*51.4+0.00000043092*AM48^3)</f>
        <v>-1.5322645173380014</v>
      </c>
      <c r="AQ48">
        <f>0.61365*EXP(17.502*J48/(240.97+J48))</f>
        <v>3.1588517724316567</v>
      </c>
      <c r="AR48">
        <f>AQ48*1000/AA48</f>
        <v>35.792754579023821</v>
      </c>
      <c r="AS48">
        <f>(AR48-U48)</f>
        <v>25.304060388044817</v>
      </c>
      <c r="AT48">
        <f>IF(D48,P48,(O48+P48)/2)</f>
        <v>25.320328712463379</v>
      </c>
      <c r="AU48">
        <f>0.61365*EXP(17.502*AT48/(240.97+AT48))</f>
        <v>3.2409112437089274</v>
      </c>
      <c r="AV48">
        <f>IF(AS48&lt;&gt;0,(1000-(AR48+U48)/2)/AS48*AL48,0)</f>
        <v>0.3955553445723648</v>
      </c>
      <c r="AW48">
        <f>U48*AA48/1000</f>
        <v>0.92566863392751109</v>
      </c>
      <c r="AX48">
        <f>(AU48-AW48)</f>
        <v>2.315242609781416</v>
      </c>
      <c r="AY48">
        <f>1/(1.6/F48+1.37/N48)</f>
        <v>0.25092581648263124</v>
      </c>
      <c r="AZ48">
        <f>G48*AA48*0.001</f>
        <v>33.853693008860887</v>
      </c>
      <c r="BA48">
        <f>G48/S48</f>
        <v>0.96621239996359798</v>
      </c>
      <c r="BB48">
        <f>(1-AL48*AA48/AQ48/F48)*100</f>
        <v>35.060273079195404</v>
      </c>
      <c r="BC48">
        <f>(S48-E48/(N48/1.35))</f>
        <v>397.22996185539984</v>
      </c>
      <c r="BD48">
        <f>E48*BB48/100/BC48</f>
        <v>-5.5889294427160553E-4</v>
      </c>
    </row>
    <row r="49" spans="1:56" x14ac:dyDescent="0.25">
      <c r="A49" s="1" t="s">
        <v>1</v>
      </c>
      <c r="B49" s="1" t="s">
        <v>7998</v>
      </c>
      <c r="K49" s="1">
        <v>2.72</v>
      </c>
    </row>
    <row r="50" spans="1:56" x14ac:dyDescent="0.25">
      <c r="A50" s="1" t="s">
        <v>1</v>
      </c>
      <c r="B50" s="1" t="s">
        <v>7993</v>
      </c>
      <c r="K50" s="1">
        <v>2.72</v>
      </c>
    </row>
    <row r="51" spans="1:56" x14ac:dyDescent="0.25">
      <c r="A51" s="1">
        <v>12</v>
      </c>
      <c r="B51" s="1" t="s">
        <v>7997</v>
      </c>
      <c r="C51" s="1">
        <v>2498.0000028833747</v>
      </c>
      <c r="D51" s="1">
        <v>0</v>
      </c>
      <c r="E51">
        <f>(R51-S51*(1000-T51)/(1000-U51))*AK51</f>
        <v>-0.45245247608734224</v>
      </c>
      <c r="F51">
        <f>IF(AV51&lt;&gt;0,1/(1/AV51-1/N51),0)</f>
        <v>0.37158912157164797</v>
      </c>
      <c r="G51">
        <f>((AY51-AL51/2)*S51-E51)/(AY51+AL51/2)</f>
        <v>382.83558368868239</v>
      </c>
      <c r="H51">
        <f>AL51*1000</f>
        <v>9.1099054683444667</v>
      </c>
      <c r="I51">
        <f>(AQ51-AW51)</f>
        <v>2.3175959762453524</v>
      </c>
      <c r="J51">
        <f>(P51+AP51*D51)</f>
        <v>25.062734603881836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26.162948608398438</v>
      </c>
      <c r="P51" s="1">
        <v>25.062734603881836</v>
      </c>
      <c r="Q51" s="1">
        <v>25.514987945556641</v>
      </c>
      <c r="R51" s="1">
        <v>400.16452026367188</v>
      </c>
      <c r="S51" s="1">
        <v>397.29071044921875</v>
      </c>
      <c r="T51" s="1">
        <v>1.7184805870056152</v>
      </c>
      <c r="U51" s="1">
        <v>9.9035968780517578</v>
      </c>
      <c r="V51" s="1">
        <v>4.4513998031616211</v>
      </c>
      <c r="W51" s="1">
        <v>25.653398513793945</v>
      </c>
      <c r="X51" s="1">
        <v>299.73358154296875</v>
      </c>
      <c r="Y51" s="1">
        <v>1999.9117431640625</v>
      </c>
      <c r="Z51" s="1">
        <v>4.19696044921875</v>
      </c>
      <c r="AA51" s="1">
        <v>88.2501220703125</v>
      </c>
      <c r="AB51" s="1">
        <v>64.464569091796875</v>
      </c>
      <c r="AC51" s="1">
        <v>1.1400794982910156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1.1019616968491495</v>
      </c>
      <c r="AL51">
        <f>(U51-T51)/(1000-U51)*AK51</f>
        <v>9.1099054683444671E-3</v>
      </c>
      <c r="AM51">
        <f>(P51+273.15)</f>
        <v>298.21273460388181</v>
      </c>
      <c r="AN51">
        <f>(O51+273.15)</f>
        <v>299.31294860839841</v>
      </c>
      <c r="AO51">
        <f>(Y51*AG51+Z51*AH51)*AI51</f>
        <v>319.98587175400826</v>
      </c>
      <c r="AP51">
        <f>((AO51+0.00000010773*(AN51^4-AM51^4))-AL51*44100)/(L51*51.4+0.00000043092*AM51^3)</f>
        <v>-0.56918443930453566</v>
      </c>
      <c r="AQ51">
        <f>0.61365*EXP(17.502*J51/(240.97+J51))</f>
        <v>3.1915896096685858</v>
      </c>
      <c r="AR51">
        <f>AQ51*1000/AA51</f>
        <v>36.16527133102111</v>
      </c>
      <c r="AS51">
        <f>(AR51-U51)</f>
        <v>26.261674452969352</v>
      </c>
      <c r="AT51">
        <f>IF(D51,P51,(O51+P51)/2)</f>
        <v>25.612841606140137</v>
      </c>
      <c r="AU51">
        <f>0.61365*EXP(17.502*AT51/(240.97+AT51))</f>
        <v>3.2977251098681286</v>
      </c>
      <c r="AV51">
        <f>IF(AS51&lt;&gt;0,(1000-(AR51+U51)/2)/AS51*AL51,0)</f>
        <v>0.33889933283096574</v>
      </c>
      <c r="AW51">
        <f>U51*AA51/1000</f>
        <v>0.87399363342323344</v>
      </c>
      <c r="AX51">
        <f>(AU51-AW51)</f>
        <v>2.4237314764448952</v>
      </c>
      <c r="AY51">
        <f>1/(1.6/F51+1.37/N51)</f>
        <v>0.21452498976776063</v>
      </c>
      <c r="AZ51">
        <f>G51*AA51*0.001</f>
        <v>33.785286993385554</v>
      </c>
      <c r="BA51">
        <f>G51/S51</f>
        <v>0.96361574438981501</v>
      </c>
      <c r="BB51">
        <f>(1-AL51*AA51/AQ51/F51)*100</f>
        <v>32.211011876892201</v>
      </c>
      <c r="BC51">
        <f>(S51-E51/(N51/1.35))</f>
        <v>397.44926734932761</v>
      </c>
      <c r="BD51">
        <f>E51*BB51/100/BC51</f>
        <v>-3.6668710394600559E-4</v>
      </c>
    </row>
    <row r="52" spans="1:56" x14ac:dyDescent="0.25">
      <c r="A52" s="1" t="s">
        <v>1</v>
      </c>
      <c r="B52" s="1" t="s">
        <v>7996</v>
      </c>
    </row>
    <row r="53" spans="1:56" x14ac:dyDescent="0.25">
      <c r="A53" s="1" t="s">
        <v>1</v>
      </c>
      <c r="B53" s="1" t="s">
        <v>7995</v>
      </c>
    </row>
    <row r="54" spans="1:56" x14ac:dyDescent="0.25">
      <c r="A54" s="1" t="s">
        <v>1</v>
      </c>
      <c r="B54" s="1" t="s">
        <v>7994</v>
      </c>
    </row>
    <row r="55" spans="1:56" x14ac:dyDescent="0.25">
      <c r="A55" s="1" t="s">
        <v>1</v>
      </c>
      <c r="B55" s="1" t="s">
        <v>7993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9FAFA-0503-404D-85DD-86F80B332D4E}">
  <dimension ref="A1:BD55"/>
  <sheetViews>
    <sheetView topLeftCell="A8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1853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1852</v>
      </c>
    </row>
    <row r="12" spans="1:56" x14ac:dyDescent="0.25">
      <c r="A12" s="1" t="s">
        <v>1</v>
      </c>
      <c r="B12" s="1" t="s">
        <v>1851</v>
      </c>
    </row>
    <row r="13" spans="1:56" x14ac:dyDescent="0.25">
      <c r="A13" s="1" t="s">
        <v>1</v>
      </c>
      <c r="B13" s="1" t="s">
        <v>1850</v>
      </c>
    </row>
    <row r="14" spans="1:56" x14ac:dyDescent="0.25">
      <c r="A14" s="1" t="s">
        <v>1</v>
      </c>
      <c r="B14" s="1" t="s">
        <v>1849</v>
      </c>
    </row>
    <row r="15" spans="1:56" x14ac:dyDescent="0.25">
      <c r="A15" s="1" t="s">
        <v>1</v>
      </c>
      <c r="B15" s="1" t="s">
        <v>1848</v>
      </c>
    </row>
    <row r="16" spans="1:56" x14ac:dyDescent="0.25">
      <c r="A16" s="1" t="s">
        <v>1</v>
      </c>
      <c r="B16" s="1" t="s">
        <v>1847</v>
      </c>
    </row>
    <row r="17" spans="1:56" x14ac:dyDescent="0.25">
      <c r="A17" s="1" t="s">
        <v>1</v>
      </c>
      <c r="B17" s="1" t="s">
        <v>1846</v>
      </c>
    </row>
    <row r="18" spans="1:56" x14ac:dyDescent="0.25">
      <c r="A18" s="1">
        <v>1</v>
      </c>
      <c r="B18" s="1" t="s">
        <v>1845</v>
      </c>
      <c r="C18" s="1">
        <v>258.50000153109431</v>
      </c>
      <c r="D18" s="1">
        <v>0</v>
      </c>
      <c r="E18">
        <f>(R18-S18*(1000-T18)/(1000-U18))*AK18</f>
        <v>-0.84279387500135394</v>
      </c>
      <c r="F18">
        <f>IF(AV18&lt;&gt;0,1/(1/AV18-1/N18),0)</f>
        <v>3.8389782952911844</v>
      </c>
      <c r="G18">
        <f>((AY18-AL18/2)*S18-E18)/(AY18+AL18/2)</f>
        <v>386.01465639480165</v>
      </c>
      <c r="H18">
        <f>AL18*1000</f>
        <v>23.778854167106754</v>
      </c>
      <c r="I18">
        <f>(AQ18-AW18)</f>
        <v>1.0019893355625316</v>
      </c>
      <c r="J18">
        <f>(P18+AP18*D18)</f>
        <v>23.134111404418945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24.827384948730469</v>
      </c>
      <c r="P18" s="1">
        <v>23.134111404418945</v>
      </c>
      <c r="Q18" s="1">
        <v>24.974205017089844</v>
      </c>
      <c r="R18" s="1">
        <v>399.88601684570313</v>
      </c>
      <c r="S18" s="1">
        <v>392.21142578125</v>
      </c>
      <c r="T18" s="1">
        <v>-5.2118048071861267E-2</v>
      </c>
      <c r="U18" s="1">
        <v>21.007390975952148</v>
      </c>
      <c r="V18" s="1">
        <v>-0.14510712027549744</v>
      </c>
      <c r="W18" s="1">
        <v>58.488800048828125</v>
      </c>
      <c r="X18" s="1">
        <v>300.67062377929688</v>
      </c>
      <c r="Y18" s="1">
        <v>-0.10693063586950302</v>
      </c>
      <c r="Z18" s="1">
        <v>2.4745950698852539</v>
      </c>
      <c r="AA18" s="1">
        <v>87.62164306640625</v>
      </c>
      <c r="AB18" s="1">
        <v>32.858188629150391</v>
      </c>
      <c r="AC18" s="1">
        <v>-0.88864529132843018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1.1054067050709442</v>
      </c>
      <c r="AL18">
        <f>(U18-T18)/(1000-U18)*AK18</f>
        <v>2.3778854167106754E-2</v>
      </c>
      <c r="AM18">
        <f>(P18+273.15)</f>
        <v>296.28411140441892</v>
      </c>
      <c r="AN18">
        <f>(O18+273.15)</f>
        <v>297.97738494873045</v>
      </c>
      <c r="AO18">
        <f>(Y18*AG18+Z18*AH18)*AI18</f>
        <v>-1.7108901356706729E-2</v>
      </c>
      <c r="AP18">
        <f>((AO18+0.00000010773*(AN18^4-AM18^4))-AL18*44100)/(L18*51.4+0.00000043092*AM18^3)</f>
        <v>-8.4935214018386063</v>
      </c>
      <c r="AQ18">
        <f>0.61365*EXP(17.502*J18/(240.97+J18))</f>
        <v>2.8426914494138544</v>
      </c>
      <c r="AR18">
        <f>AQ18*1000/AA18</f>
        <v>32.442800088323494</v>
      </c>
      <c r="AS18">
        <f>(AR18-U18)</f>
        <v>11.435409112371346</v>
      </c>
      <c r="AT18">
        <f>IF(D18,P18,(O18+P18)/2)</f>
        <v>23.980748176574707</v>
      </c>
      <c r="AU18">
        <f>0.61365*EXP(17.502*AT18/(240.97+AT18))</f>
        <v>2.9915126742222999</v>
      </c>
      <c r="AV18">
        <f>IF(AS18&lt;&gt;0,(1000-(AR18+U18)/2)/AS18*AL18,0)</f>
        <v>2.0238333224832781</v>
      </c>
      <c r="AW18">
        <f>U18*AA18/1000</f>
        <v>1.8407021138513229</v>
      </c>
      <c r="AX18">
        <f>(AU18-AW18)</f>
        <v>1.1508105603709771</v>
      </c>
      <c r="AY18">
        <f>1/(1.6/F18+1.37/N18)</f>
        <v>1.3571375436274506</v>
      </c>
      <c r="AZ18">
        <f>G18*AA18*0.001</f>
        <v>33.82323844102676</v>
      </c>
      <c r="BA18">
        <f>G18/S18</f>
        <v>0.98420043634857157</v>
      </c>
      <c r="BB18">
        <f>(1-AL18*AA18/AQ18/F18)*100</f>
        <v>80.907757749340917</v>
      </c>
      <c r="BC18">
        <f>(S18-E18/(N18/1.35))</f>
        <v>392.47723868355945</v>
      </c>
      <c r="BD18">
        <f>E18*BB18/100/BC18</f>
        <v>-1.7373889731785413E-3</v>
      </c>
    </row>
    <row r="19" spans="1:56" x14ac:dyDescent="0.25">
      <c r="A19" s="1" t="s">
        <v>1</v>
      </c>
      <c r="B19" s="1" t="s">
        <v>1844</v>
      </c>
      <c r="K19" s="1">
        <v>2.72</v>
      </c>
    </row>
    <row r="20" spans="1:56" x14ac:dyDescent="0.25">
      <c r="A20" s="1" t="s">
        <v>1</v>
      </c>
      <c r="B20" s="1" t="s">
        <v>1843</v>
      </c>
      <c r="K20" s="1">
        <v>2.72</v>
      </c>
    </row>
    <row r="21" spans="1:56" x14ac:dyDescent="0.25">
      <c r="A21" s="1">
        <v>2</v>
      </c>
      <c r="B21" s="1" t="s">
        <v>1842</v>
      </c>
      <c r="C21" s="1">
        <v>465.00000154227018</v>
      </c>
      <c r="D21" s="1">
        <v>0</v>
      </c>
      <c r="E21">
        <f>(R21-S21*(1000-T21)/(1000-U21))*AK21</f>
        <v>0.2669341625269987</v>
      </c>
      <c r="F21">
        <f>IF(AV21&lt;&gt;0,1/(1/AV21-1/N21),0)</f>
        <v>4.6386081608381646</v>
      </c>
      <c r="G21">
        <f>((AY21-AL21/2)*S21-E21)/(AY21+AL21/2)</f>
        <v>385.55564470202967</v>
      </c>
      <c r="H21">
        <f>AL21*1000</f>
        <v>22.975287531998575</v>
      </c>
      <c r="I21">
        <f>(AQ21-AW21)</f>
        <v>0.88136165099410779</v>
      </c>
      <c r="J21">
        <f>(P21+AP21*D21)</f>
        <v>22.048229217529297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24.744760513305664</v>
      </c>
      <c r="P21" s="1">
        <v>22.048229217529297</v>
      </c>
      <c r="Q21" s="1">
        <v>24.944002151489258</v>
      </c>
      <c r="R21" s="1">
        <v>400.05410766601563</v>
      </c>
      <c r="S21" s="1">
        <v>391.67059326171875</v>
      </c>
      <c r="T21" s="1">
        <v>-5.0620779395103455E-2</v>
      </c>
      <c r="U21" s="1">
        <v>20.314937591552734</v>
      </c>
      <c r="V21" s="1">
        <v>-0.14163011312484741</v>
      </c>
      <c r="W21" s="1">
        <v>56.838455200195313</v>
      </c>
      <c r="X21" s="1">
        <v>300.62149047851563</v>
      </c>
      <c r="Y21" s="1">
        <v>26.215009689331055</v>
      </c>
      <c r="Z21" s="1">
        <v>2.4287757873535156</v>
      </c>
      <c r="AA21" s="1">
        <v>87.618293762207031</v>
      </c>
      <c r="AB21" s="1">
        <v>33.004634857177734</v>
      </c>
      <c r="AC21" s="1">
        <v>-0.85789358615875244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1.1052260679357189</v>
      </c>
      <c r="AL21">
        <f>(U21-T21)/(1000-U21)*AK21</f>
        <v>2.2975287531998574E-2</v>
      </c>
      <c r="AM21">
        <f>(P21+273.15)</f>
        <v>295.19822921752927</v>
      </c>
      <c r="AN21">
        <f>(O21+273.15)</f>
        <v>297.89476051330564</v>
      </c>
      <c r="AO21">
        <f>(Y21*AG21+Z21*AH21)*AI21</f>
        <v>4.1944014565407883</v>
      </c>
      <c r="AP21">
        <f>((AO21+0.00000010773*(AN21^4-AM21^4))-AL21*44100)/(L21*51.4+0.00000043092*AM21^3)</f>
        <v>-8.0825213251914008</v>
      </c>
      <c r="AQ21">
        <f>0.61365*EXP(17.502*J21/(240.97+J21))</f>
        <v>2.6613218206516778</v>
      </c>
      <c r="AR21">
        <f>AQ21*1000/AA21</f>
        <v>30.374042980960247</v>
      </c>
      <c r="AS21">
        <f>(AR21-U21)</f>
        <v>10.059105389407513</v>
      </c>
      <c r="AT21">
        <f>IF(D21,P21,(O21+P21)/2)</f>
        <v>23.39649486541748</v>
      </c>
      <c r="AU21">
        <f>0.61365*EXP(17.502*AT21/(240.97+AT21))</f>
        <v>2.8881045759879522</v>
      </c>
      <c r="AV21">
        <f>IF(AS21&lt;&gt;0,(1000-(AR21+U21)/2)/AS21*AL21,0)</f>
        <v>2.2261413628194271</v>
      </c>
      <c r="AW21">
        <f>U21*AA21/1000</f>
        <v>1.77996016965757</v>
      </c>
      <c r="AX21">
        <f>(AU21-AW21)</f>
        <v>1.1081444063303822</v>
      </c>
      <c r="AY21">
        <f>1/(1.6/F21+1.37/N21)</f>
        <v>1.5037628232002367</v>
      </c>
      <c r="AZ21">
        <f>G21*AA21*0.001</f>
        <v>33.781727739179559</v>
      </c>
      <c r="BA21">
        <f>G21/S21</f>
        <v>0.98438752190006007</v>
      </c>
      <c r="BB21">
        <f>(1-AL21*AA21/AQ21/F21)*100</f>
        <v>83.693127921403075</v>
      </c>
      <c r="BC21">
        <f>(S21-E21/(N21/1.35))</f>
        <v>391.5864035843</v>
      </c>
      <c r="BD21">
        <f>E21*BB21/100/BC21</f>
        <v>5.7051406296223118E-4</v>
      </c>
    </row>
    <row r="22" spans="1:56" x14ac:dyDescent="0.25">
      <c r="A22" s="1" t="s">
        <v>1</v>
      </c>
      <c r="B22" s="1" t="s">
        <v>1841</v>
      </c>
      <c r="K22" s="1">
        <v>2.72</v>
      </c>
    </row>
    <row r="23" spans="1:56" x14ac:dyDescent="0.25">
      <c r="A23" s="1" t="s">
        <v>1</v>
      </c>
      <c r="B23" s="1" t="s">
        <v>1840</v>
      </c>
      <c r="K23" s="1">
        <v>2.72</v>
      </c>
    </row>
    <row r="24" spans="1:56" x14ac:dyDescent="0.25">
      <c r="A24" s="1">
        <v>3</v>
      </c>
      <c r="B24" s="1" t="s">
        <v>1839</v>
      </c>
      <c r="C24" s="1">
        <v>671.00000154227018</v>
      </c>
      <c r="D24" s="1">
        <v>0</v>
      </c>
      <c r="E24">
        <f>(R24-S24*(1000-T24)/(1000-U24))*AK24</f>
        <v>0.71184704331523252</v>
      </c>
      <c r="F24">
        <f>IF(AV24&lt;&gt;0,1/(1/AV24-1/N24),0)</f>
        <v>6.0924858904426538</v>
      </c>
      <c r="G24">
        <f>((AY24-AL24/2)*S24-E24)/(AY24+AL24/2)</f>
        <v>385.95019162181973</v>
      </c>
      <c r="H24">
        <f>AL24*1000</f>
        <v>22.262454981381833</v>
      </c>
      <c r="I24">
        <f>(AQ24-AW24)</f>
        <v>0.75719082545668304</v>
      </c>
      <c r="J24">
        <f>(P24+AP24*D24)</f>
        <v>20.914960861206055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24.625898361206055</v>
      </c>
      <c r="P24" s="1">
        <v>20.914960861206055</v>
      </c>
      <c r="Q24" s="1">
        <v>24.851495742797852</v>
      </c>
      <c r="R24" s="1">
        <v>399.93502807617188</v>
      </c>
      <c r="S24" s="1">
        <v>391.40692138671875</v>
      </c>
      <c r="T24" s="1">
        <v>-4.8818442970514297E-2</v>
      </c>
      <c r="U24" s="1">
        <v>19.697235107421875</v>
      </c>
      <c r="V24" s="1">
        <v>-0.13755224645137787</v>
      </c>
      <c r="W24" s="1">
        <v>55.499496459960938</v>
      </c>
      <c r="X24" s="1">
        <v>300.62277221679688</v>
      </c>
      <c r="Y24" s="1">
        <v>50.056598663330078</v>
      </c>
      <c r="Z24" s="1">
        <v>2.0346567630767822</v>
      </c>
      <c r="AA24" s="1">
        <v>87.612663269042969</v>
      </c>
      <c r="AB24" s="1">
        <v>33.090812683105469</v>
      </c>
      <c r="AC24" s="1">
        <v>-0.83768492937088013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1.1052307802088117</v>
      </c>
      <c r="AL24">
        <f>(U24-T24)/(1000-U24)*AK24</f>
        <v>2.2262454981381831E-2</v>
      </c>
      <c r="AM24">
        <f>(P24+273.15)</f>
        <v>294.06496086120603</v>
      </c>
      <c r="AN24">
        <f>(O24+273.15)</f>
        <v>297.77589836120603</v>
      </c>
      <c r="AO24">
        <f>(Y24*AG24+Z24*AH24)*AI24</f>
        <v>8.0090556071164656</v>
      </c>
      <c r="AP24">
        <f>((AO24+0.00000010773*(AN24^4-AM24^4))-AL24*44100)/(L24*51.4+0.00000043092*AM24^3)</f>
        <v>-7.7075332001930814</v>
      </c>
      <c r="AQ24">
        <f>0.61365*EXP(17.502*J24/(240.97+J24))</f>
        <v>2.4829180522544072</v>
      </c>
      <c r="AR24">
        <f>AQ24*1000/AA24</f>
        <v>28.339716652943256</v>
      </c>
      <c r="AS24">
        <f>(AR24-U24)</f>
        <v>8.642481545521381</v>
      </c>
      <c r="AT24">
        <f>IF(D24,P24,(O24+P24)/2)</f>
        <v>22.770429611206055</v>
      </c>
      <c r="AU24">
        <f>0.61365*EXP(17.502*AT24/(240.97+AT24))</f>
        <v>2.7807791081617923</v>
      </c>
      <c r="AV24">
        <f>IF(AS24&lt;&gt;0,(1000-(AR24+U24)/2)/AS24*AL24,0)</f>
        <v>2.5140631922595649</v>
      </c>
      <c r="AW24">
        <f>U24*AA24/1000</f>
        <v>1.7257272267977242</v>
      </c>
      <c r="AX24">
        <f>(AU24-AW24)</f>
        <v>1.0550518813640681</v>
      </c>
      <c r="AY24">
        <f>1/(1.6/F24+1.37/N24)</f>
        <v>1.716190156595266</v>
      </c>
      <c r="AZ24">
        <f>G24*AA24*0.001</f>
        <v>33.8141241771851</v>
      </c>
      <c r="BA24">
        <f>G24/S24</f>
        <v>0.98605867840669159</v>
      </c>
      <c r="BB24">
        <f>(1-AL24*AA24/AQ24/F24)*100</f>
        <v>87.106137980081684</v>
      </c>
      <c r="BC24">
        <f>(S24-E24/(N24/1.35))</f>
        <v>391.1824084492182</v>
      </c>
      <c r="BD24">
        <f>E24*BB24/100/BC24</f>
        <v>1.5850980370396496E-3</v>
      </c>
    </row>
    <row r="25" spans="1:56" x14ac:dyDescent="0.25">
      <c r="A25" s="1" t="s">
        <v>1</v>
      </c>
      <c r="B25" s="1" t="s">
        <v>1838</v>
      </c>
      <c r="K25" s="1">
        <v>2.72</v>
      </c>
    </row>
    <row r="26" spans="1:56" x14ac:dyDescent="0.25">
      <c r="A26" s="1" t="s">
        <v>1</v>
      </c>
      <c r="B26" s="1" t="s">
        <v>1837</v>
      </c>
      <c r="K26" s="1">
        <v>2.72</v>
      </c>
    </row>
    <row r="27" spans="1:56" x14ac:dyDescent="0.25">
      <c r="A27" s="1">
        <v>4</v>
      </c>
      <c r="B27" s="1" t="s">
        <v>1836</v>
      </c>
      <c r="C27" s="1">
        <v>877.00000154227018</v>
      </c>
      <c r="D27" s="1">
        <v>0</v>
      </c>
      <c r="E27">
        <f>(R27-S27*(1000-T27)/(1000-U27))*AK27</f>
        <v>1.3036557353737956</v>
      </c>
      <c r="F27">
        <f>IF(AV27&lt;&gt;0,1/(1/AV27-1/N27),0)</f>
        <v>4.1378210806012108</v>
      </c>
      <c r="G27">
        <f>((AY27-AL27/2)*S27-E27)/(AY27+AL27/2)</f>
        <v>384.4380920407969</v>
      </c>
      <c r="H27">
        <f>AL27*1000</f>
        <v>21.545264789748344</v>
      </c>
      <c r="I27">
        <f>(AQ27-AW27)</f>
        <v>0.87555803151336331</v>
      </c>
      <c r="J27">
        <f>(P27+AP27*D27)</f>
        <v>21.328279495239258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24.541893005371094</v>
      </c>
      <c r="P27" s="1">
        <v>21.328279495239258</v>
      </c>
      <c r="Q27" s="1">
        <v>24.770856857299805</v>
      </c>
      <c r="R27" s="1">
        <v>400.07177734375</v>
      </c>
      <c r="S27" s="1">
        <v>391.2652587890625</v>
      </c>
      <c r="T27" s="1">
        <v>-4.6025503426790237E-2</v>
      </c>
      <c r="U27" s="1">
        <v>19.075370788574219</v>
      </c>
      <c r="V27" s="1">
        <v>-0.13033045828342438</v>
      </c>
      <c r="W27" s="1">
        <v>54.0157470703125</v>
      </c>
      <c r="X27" s="1">
        <v>300.63308715820313</v>
      </c>
      <c r="Y27" s="1">
        <v>99.234916687011719</v>
      </c>
      <c r="Z27" s="1">
        <v>2.2287108898162842</v>
      </c>
      <c r="AA27" s="1">
        <v>87.608978271484375</v>
      </c>
      <c r="AB27" s="1">
        <v>33.297332763671875</v>
      </c>
      <c r="AC27" s="1">
        <v>-0.81240290403366089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1.1052687027875112</v>
      </c>
      <c r="AL27">
        <f>(U27-T27)/(1000-U27)*AK27</f>
        <v>2.1545264789748345E-2</v>
      </c>
      <c r="AM27">
        <f>(P27+273.15)</f>
        <v>294.47827949523924</v>
      </c>
      <c r="AN27">
        <f>(O27+273.15)</f>
        <v>297.69189300537107</v>
      </c>
      <c r="AO27">
        <f>(Y27*AG27+Z27*AH27)*AI27</f>
        <v>15.877586315030157</v>
      </c>
      <c r="AP27">
        <f>((AO27+0.00000010773*(AN27^4-AM27^4))-AL27*44100)/(L27*51.4+0.00000043092*AM27^3)</f>
        <v>-7.4235943257368628</v>
      </c>
      <c r="AQ27">
        <f>0.61365*EXP(17.502*J27/(240.97+J27))</f>
        <v>2.5467317764500699</v>
      </c>
      <c r="AR27">
        <f>AQ27*1000/AA27</f>
        <v>29.069301191462465</v>
      </c>
      <c r="AS27">
        <f>(AR27-U27)</f>
        <v>9.9939304028882461</v>
      </c>
      <c r="AT27">
        <f>IF(D27,P27,(O27+P27)/2)</f>
        <v>22.935086250305176</v>
      </c>
      <c r="AU27">
        <f>0.61365*EXP(17.502*AT27/(240.97+AT27))</f>
        <v>2.8086621552680566</v>
      </c>
      <c r="AV27">
        <f>IF(AS27&lt;&gt;0,(1000-(AR27+U27)/2)/AS27*AL27,0)</f>
        <v>2.1039389998812594</v>
      </c>
      <c r="AW27">
        <f>U27*AA27/1000</f>
        <v>1.6711737449367066</v>
      </c>
      <c r="AX27">
        <f>(AU27-AW27)</f>
        <v>1.1374884103313501</v>
      </c>
      <c r="AY27">
        <f>1/(1.6/F27+1.37/N27)</f>
        <v>1.4149387494878616</v>
      </c>
      <c r="AZ27">
        <f>G27*AA27*0.001</f>
        <v>33.68022845233309</v>
      </c>
      <c r="BA27">
        <f>G27/S27</f>
        <v>0.9825510530390682</v>
      </c>
      <c r="BB27">
        <f>(1-AL27*AA27/AQ27/F27)*100</f>
        <v>82.087939958019291</v>
      </c>
      <c r="BC27">
        <f>(S27-E27/(N27/1.35))</f>
        <v>390.85409239961587</v>
      </c>
      <c r="BD27">
        <f>E27*BB27/100/BC27</f>
        <v>2.7379632403049851E-3</v>
      </c>
    </row>
    <row r="28" spans="1:56" x14ac:dyDescent="0.25">
      <c r="A28" s="1" t="s">
        <v>1</v>
      </c>
      <c r="B28" s="1" t="s">
        <v>1835</v>
      </c>
      <c r="K28" s="1">
        <v>2.72</v>
      </c>
    </row>
    <row r="29" spans="1:56" x14ac:dyDescent="0.25">
      <c r="A29" s="1" t="s">
        <v>1</v>
      </c>
      <c r="B29" s="1" t="s">
        <v>1834</v>
      </c>
      <c r="K29" s="1">
        <v>2.72</v>
      </c>
    </row>
    <row r="30" spans="1:56" x14ac:dyDescent="0.25">
      <c r="A30" s="1">
        <v>5</v>
      </c>
      <c r="B30" s="1" t="s">
        <v>1833</v>
      </c>
      <c r="C30" s="1">
        <v>1082.5000015534461</v>
      </c>
      <c r="D30" s="1">
        <v>0</v>
      </c>
      <c r="E30">
        <f>(R30-S30*(1000-T30)/(1000-U30))*AK30</f>
        <v>1.4215041260770456</v>
      </c>
      <c r="F30">
        <f>IF(AV30&lt;&gt;0,1/(1/AV30-1/N30),0)</f>
        <v>3.2742966089452143</v>
      </c>
      <c r="G30">
        <f>((AY30-AL30/2)*S30-E30)/(AY30+AL30/2)</f>
        <v>383.90967824122623</v>
      </c>
      <c r="H30">
        <f>AL30*1000</f>
        <v>20.609244946236803</v>
      </c>
      <c r="I30">
        <f>(AQ30-AW30)</f>
        <v>0.95016229563149368</v>
      </c>
      <c r="J30">
        <f>(P30+AP30*D30)</f>
        <v>21.349023818969727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24.479995727539063</v>
      </c>
      <c r="P30" s="1">
        <v>21.349023818969727</v>
      </c>
      <c r="Q30" s="1">
        <v>24.709438323974609</v>
      </c>
      <c r="R30" s="1">
        <v>400.10720825195313</v>
      </c>
      <c r="S30" s="1">
        <v>391.52139282226563</v>
      </c>
      <c r="T30" s="1">
        <v>-4.2612742632627487E-2</v>
      </c>
      <c r="U30" s="1">
        <v>18.261636734008789</v>
      </c>
      <c r="V30" s="1">
        <v>-0.12110874056816101</v>
      </c>
      <c r="W30" s="1">
        <v>51.900997161865234</v>
      </c>
      <c r="X30" s="1">
        <v>300.659423828125</v>
      </c>
      <c r="Y30" s="1">
        <v>150.71685791015625</v>
      </c>
      <c r="Z30" s="1">
        <v>2.3142075538635254</v>
      </c>
      <c r="AA30" s="1">
        <v>87.604949951171875</v>
      </c>
      <c r="AB30" s="1">
        <v>33.458953857421875</v>
      </c>
      <c r="AC30" s="1">
        <v>-0.77328193187713623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1.1053655287798712</v>
      </c>
      <c r="AL30">
        <f>(U30-T30)/(1000-U30)*AK30</f>
        <v>2.0609244946236803E-2</v>
      </c>
      <c r="AM30">
        <f>(P30+273.15)</f>
        <v>294.4990238189697</v>
      </c>
      <c r="AN30">
        <f>(O30+273.15)</f>
        <v>297.62999572753904</v>
      </c>
      <c r="AO30">
        <f>(Y30*AG30+Z30*AH30)*AI30</f>
        <v>24.114696726619513</v>
      </c>
      <c r="AP30">
        <f>((AO30+0.00000010773*(AN30^4-AM30^4))-AL30*44100)/(L30*51.4+0.00000043092*AM30^3)</f>
        <v>-7.0219702269310433</v>
      </c>
      <c r="AQ30">
        <f>0.61365*EXP(17.502*J30/(240.97+J30))</f>
        <v>2.5499720677408155</v>
      </c>
      <c r="AR30">
        <f>AQ30*1000/AA30</f>
        <v>29.107625415710942</v>
      </c>
      <c r="AS30">
        <f>(AR30-U30)</f>
        <v>10.845988681702153</v>
      </c>
      <c r="AT30">
        <f>IF(D30,P30,(O30+P30)/2)</f>
        <v>22.914509773254395</v>
      </c>
      <c r="AU30">
        <f>0.61365*EXP(17.502*AT30/(240.97+AT30))</f>
        <v>2.8051644037134769</v>
      </c>
      <c r="AV30">
        <f>IF(AS30&lt;&gt;0,(1000-(AR30+U30)/2)/AS30*AL30,0)</f>
        <v>1.8551672119019753</v>
      </c>
      <c r="AW30">
        <f>U30*AA30/1000</f>
        <v>1.5998097721093218</v>
      </c>
      <c r="AX30">
        <f>(AU30-AW30)</f>
        <v>1.205354631604155</v>
      </c>
      <c r="AY30">
        <f>1/(1.6/F30+1.37/N30)</f>
        <v>1.2365188509245157</v>
      </c>
      <c r="AZ30">
        <f>G30*AA30*0.001</f>
        <v>33.632388148093121</v>
      </c>
      <c r="BA30">
        <f>G30/S30</f>
        <v>0.98055862407371752</v>
      </c>
      <c r="BB30">
        <f>(1-AL30*AA30/AQ30/F30)*100</f>
        <v>78.375937632367794</v>
      </c>
      <c r="BC30">
        <f>(S30-E30/(N30/1.35))</f>
        <v>391.07305764968646</v>
      </c>
      <c r="BD30">
        <f>E30*BB30/100/BC30</f>
        <v>2.8488722644086583E-3</v>
      </c>
    </row>
    <row r="31" spans="1:56" x14ac:dyDescent="0.25">
      <c r="A31" s="1" t="s">
        <v>1</v>
      </c>
      <c r="B31" s="1" t="s">
        <v>1832</v>
      </c>
      <c r="K31" s="1">
        <v>2.72</v>
      </c>
    </row>
    <row r="32" spans="1:56" x14ac:dyDescent="0.25">
      <c r="A32" s="1" t="s">
        <v>1</v>
      </c>
      <c r="B32" s="1" t="s">
        <v>1831</v>
      </c>
      <c r="K32" s="1">
        <v>2.72</v>
      </c>
    </row>
    <row r="33" spans="1:56" x14ac:dyDescent="0.25">
      <c r="A33" s="1">
        <v>6</v>
      </c>
      <c r="B33" s="1" t="s">
        <v>1830</v>
      </c>
      <c r="C33" s="1">
        <v>1289.0000015422702</v>
      </c>
      <c r="D33" s="1">
        <v>0</v>
      </c>
      <c r="E33">
        <f>(R33-S33*(1000-T33)/(1000-U33))*AK33</f>
        <v>1.8208433939087889</v>
      </c>
      <c r="F33">
        <f>IF(AV33&lt;&gt;0,1/(1/AV33-1/N33),0)</f>
        <v>3.0193891374807937</v>
      </c>
      <c r="G33">
        <f>((AY33-AL33/2)*S33-E33)/(AY33+AL33/2)</f>
        <v>383.29677454945136</v>
      </c>
      <c r="H33">
        <f>AL33*1000</f>
        <v>19.949849357325519</v>
      </c>
      <c r="I33">
        <f>(AQ33-AW33)</f>
        <v>0.96423411183817986</v>
      </c>
      <c r="J33">
        <f>(P33+AP33*D33)</f>
        <v>21.117805480957031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24.451997756958008</v>
      </c>
      <c r="P33" s="1">
        <v>21.117805480957031</v>
      </c>
      <c r="Q33" s="1">
        <v>24.668493270874023</v>
      </c>
      <c r="R33" s="1">
        <v>400.12387084960938</v>
      </c>
      <c r="S33" s="1">
        <v>391.41278076171875</v>
      </c>
      <c r="T33" s="1">
        <v>-3.6739952862262726E-2</v>
      </c>
      <c r="U33" s="1">
        <v>17.691181182861328</v>
      </c>
      <c r="V33" s="1">
        <v>-0.10459224879741669</v>
      </c>
      <c r="W33" s="1">
        <v>50.363712310791016</v>
      </c>
      <c r="X33" s="1">
        <v>300.67599487304688</v>
      </c>
      <c r="Y33" s="1">
        <v>300.26611328125</v>
      </c>
      <c r="Z33" s="1">
        <v>2.2323520183563232</v>
      </c>
      <c r="AA33" s="1">
        <v>87.604362487792969</v>
      </c>
      <c r="AB33" s="1">
        <v>34.965286254882813</v>
      </c>
      <c r="AC33" s="1">
        <v>-0.73356157541275024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1.1054264517391428</v>
      </c>
      <c r="AL33">
        <f>(U33-T33)/(1000-U33)*AK33</f>
        <v>1.9949849357325519E-2</v>
      </c>
      <c r="AM33">
        <f>(P33+273.15)</f>
        <v>294.26780548095701</v>
      </c>
      <c r="AN33">
        <f>(O33+273.15)</f>
        <v>297.60199775695799</v>
      </c>
      <c r="AO33">
        <f>(Y33*AG33+Z33*AH33)*AI33</f>
        <v>48.042577051164699</v>
      </c>
      <c r="AP33">
        <f>((AO33+0.00000010773*(AN33^4-AM33^4))-AL33*44100)/(L33*51.4+0.00000043092*AM33^3)</f>
        <v>-6.5669638198482279</v>
      </c>
      <c r="AQ33">
        <f>0.61365*EXP(17.502*J33/(240.97+J33))</f>
        <v>2.5140587610187857</v>
      </c>
      <c r="AR33">
        <f>AQ33*1000/AA33</f>
        <v>28.697871768304935</v>
      </c>
      <c r="AS33">
        <f>(AR33-U33)</f>
        <v>11.006690585443607</v>
      </c>
      <c r="AT33">
        <f>IF(D33,P33,(O33+P33)/2)</f>
        <v>22.78490161895752</v>
      </c>
      <c r="AU33">
        <f>0.61365*EXP(17.502*AT33/(240.97+AT33))</f>
        <v>2.7832200600976011</v>
      </c>
      <c r="AV33">
        <f>IF(AS33&lt;&gt;0,(1000-(AR33+U33)/2)/AS33*AL33,0)</f>
        <v>1.7704796820576509</v>
      </c>
      <c r="AW33">
        <f>U33*AA33/1000</f>
        <v>1.5498246491806058</v>
      </c>
      <c r="AX33">
        <f>(AU33-AW33)</f>
        <v>1.2333954109169953</v>
      </c>
      <c r="AY33">
        <f>1/(1.6/F33+1.37/N33)</f>
        <v>1.1765038870405651</v>
      </c>
      <c r="AZ33">
        <f>G33*AA33*0.001</f>
        <v>33.578469578031999</v>
      </c>
      <c r="BA33">
        <f>G33/S33</f>
        <v>0.97926484108037293</v>
      </c>
      <c r="BB33">
        <f>(1-AL33*AA33/AQ33/F33)*100</f>
        <v>76.976526691735529</v>
      </c>
      <c r="BC33">
        <f>(S33-E33/(N33/1.35))</f>
        <v>390.83849601482842</v>
      </c>
      <c r="BD33">
        <f>E33*BB33/100/BC33</f>
        <v>3.5861922902132044E-3</v>
      </c>
    </row>
    <row r="34" spans="1:56" x14ac:dyDescent="0.25">
      <c r="A34" s="1" t="s">
        <v>1</v>
      </c>
      <c r="B34" s="1" t="s">
        <v>1829</v>
      </c>
      <c r="K34" s="1">
        <v>2.72</v>
      </c>
    </row>
    <row r="35" spans="1:56" x14ac:dyDescent="0.25">
      <c r="A35" s="1" t="s">
        <v>1</v>
      </c>
      <c r="B35" s="1" t="s">
        <v>1828</v>
      </c>
      <c r="K35" s="1">
        <v>2.72</v>
      </c>
    </row>
    <row r="36" spans="1:56" x14ac:dyDescent="0.25">
      <c r="A36" s="1">
        <v>7</v>
      </c>
      <c r="B36" s="1" t="s">
        <v>1827</v>
      </c>
      <c r="C36" s="1">
        <v>1494.5000015534461</v>
      </c>
      <c r="D36" s="1">
        <v>0</v>
      </c>
      <c r="E36">
        <f>(R36-S36*(1000-T36)/(1000-U36))*AK36</f>
        <v>-2.1114961902129195</v>
      </c>
      <c r="F36">
        <f>IF(AV36&lt;&gt;0,1/(1/AV36-1/N36),0)</f>
        <v>3.2887947883778663</v>
      </c>
      <c r="G36">
        <f>((AY36-AL36/2)*S36-E36)/(AY36+AL36/2)</f>
        <v>390.43536621807516</v>
      </c>
      <c r="H36">
        <f>AL36*1000</f>
        <v>19.405424121128625</v>
      </c>
      <c r="I36">
        <f>(AQ36-AW36)</f>
        <v>0.89366888844487402</v>
      </c>
      <c r="J36">
        <f>(P36+AP36*D36)</f>
        <v>20.378885269165039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24.433689117431641</v>
      </c>
      <c r="P36" s="1">
        <v>20.378885269165039</v>
      </c>
      <c r="Q36" s="1">
        <v>24.637845993041992</v>
      </c>
      <c r="R36" s="1">
        <v>399.89959716796875</v>
      </c>
      <c r="S36" s="1">
        <v>394.87808227539063</v>
      </c>
      <c r="T36" s="1">
        <v>-3.1011033803224564E-2</v>
      </c>
      <c r="U36" s="1">
        <v>17.220252990722656</v>
      </c>
      <c r="V36" s="1">
        <v>-8.8379956781864166E-2</v>
      </c>
      <c r="W36" s="1">
        <v>49.076896667480469</v>
      </c>
      <c r="X36" s="1">
        <v>300.69577026367188</v>
      </c>
      <c r="Y36" s="1">
        <v>499.85174560546875</v>
      </c>
      <c r="Z36" s="1">
        <v>2.3879005908966064</v>
      </c>
      <c r="AA36" s="1">
        <v>87.604476928710938</v>
      </c>
      <c r="AB36" s="1">
        <v>38.515159606933594</v>
      </c>
      <c r="AC36" s="1">
        <v>-0.65533846616744995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1.1054991553811464</v>
      </c>
      <c r="AL36">
        <f>(U36-T36)/(1000-U36)*AK36</f>
        <v>1.9405424121128625E-2</v>
      </c>
      <c r="AM36">
        <f>(P36+273.15)</f>
        <v>293.52888526916502</v>
      </c>
      <c r="AN36">
        <f>(O36+273.15)</f>
        <v>297.58368911743162</v>
      </c>
      <c r="AO36">
        <f>(Y36*AG36+Z36*AH36)*AI36</f>
        <v>79.976277509265856</v>
      </c>
      <c r="AP36">
        <f>((AO36+0.00000010773*(AN36^4-AM36^4))-AL36*44100)/(L36*51.4+0.00000043092*AM36^3)</f>
        <v>-6.043599379561944</v>
      </c>
      <c r="AQ36">
        <f>0.61365*EXP(17.502*J36/(240.97+J36))</f>
        <v>2.4022401442772026</v>
      </c>
      <c r="AR36">
        <f>AQ36*1000/AA36</f>
        <v>27.421431284066117</v>
      </c>
      <c r="AS36">
        <f>(AR36-U36)</f>
        <v>10.20117829334346</v>
      </c>
      <c r="AT36">
        <f>IF(D36,P36,(O36+P36)/2)</f>
        <v>22.40628719329834</v>
      </c>
      <c r="AU36">
        <f>0.61365*EXP(17.502*AT36/(240.97+AT36))</f>
        <v>2.719973591465866</v>
      </c>
      <c r="AV36">
        <f>IF(AS36&lt;&gt;0,(1000-(AR36+U36)/2)/AS36*AL36,0)</f>
        <v>1.8598124811808892</v>
      </c>
      <c r="AW36">
        <f>U36*AA36/1000</f>
        <v>1.5085712558323285</v>
      </c>
      <c r="AX36">
        <f>(AU36-AW36)</f>
        <v>1.2114023356335375</v>
      </c>
      <c r="AY36">
        <f>1/(1.6/F36+1.37/N36)</f>
        <v>1.2398213180286799</v>
      </c>
      <c r="AZ36">
        <f>G36*AA36*0.001</f>
        <v>34.203886032004171</v>
      </c>
      <c r="BA36">
        <f>G36/S36</f>
        <v>0.9887491449722523</v>
      </c>
      <c r="BB36">
        <f>(1-AL36*AA36/AQ36/F36)*100</f>
        <v>78.482280390170374</v>
      </c>
      <c r="BC36">
        <f>(S36-E36/(N36/1.35))</f>
        <v>395.54403743617644</v>
      </c>
      <c r="BD36">
        <f>E36*BB36/100/BC36</f>
        <v>-4.1895470632598289E-3</v>
      </c>
    </row>
    <row r="37" spans="1:56" x14ac:dyDescent="0.25">
      <c r="A37" s="1" t="s">
        <v>1</v>
      </c>
      <c r="B37" s="1" t="s">
        <v>1826</v>
      </c>
      <c r="K37" s="1">
        <v>2.72</v>
      </c>
    </row>
    <row r="38" spans="1:56" x14ac:dyDescent="0.25">
      <c r="A38" s="1" t="s">
        <v>1</v>
      </c>
      <c r="B38" s="1" t="s">
        <v>1825</v>
      </c>
      <c r="K38" s="1">
        <v>2.72</v>
      </c>
    </row>
    <row r="39" spans="1:56" x14ac:dyDescent="0.25">
      <c r="A39" s="1">
        <v>8</v>
      </c>
      <c r="B39" s="1" t="s">
        <v>1824</v>
      </c>
      <c r="C39" s="1">
        <v>1699.5000015534461</v>
      </c>
      <c r="D39" s="1">
        <v>0</v>
      </c>
      <c r="E39">
        <f>(R39-S39*(1000-T39)/(1000-U39))*AK39</f>
        <v>1.1744077723368729</v>
      </c>
      <c r="F39">
        <f>IF(AV39&lt;&gt;0,1/(1/AV39-1/N39),0)</f>
        <v>3.6292101224160414</v>
      </c>
      <c r="G39">
        <f>((AY39-AL39/2)*S39-E39)/(AY39+AL39/2)</f>
        <v>385.84375291595853</v>
      </c>
      <c r="H39">
        <f>AL39*1000</f>
        <v>18.667133094669804</v>
      </c>
      <c r="I39">
        <f>(AQ39-AW39)</f>
        <v>0.81490710617224771</v>
      </c>
      <c r="J39">
        <f>(P39+AP39*D39)</f>
        <v>19.451452255249023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24.451320648193359</v>
      </c>
      <c r="P39" s="1">
        <v>19.451452255249023</v>
      </c>
      <c r="Q39" s="1">
        <v>24.641033172607422</v>
      </c>
      <c r="R39" s="1">
        <v>399.95098876953125</v>
      </c>
      <c r="S39" s="1">
        <v>392.26370239257813</v>
      </c>
      <c r="T39" s="1">
        <v>-1.9299374893307686E-2</v>
      </c>
      <c r="U39" s="1">
        <v>16.589105606079102</v>
      </c>
      <c r="V39" s="1">
        <v>-5.4940115660429001E-2</v>
      </c>
      <c r="W39" s="1">
        <v>47.224708557128906</v>
      </c>
      <c r="X39" s="1">
        <v>300.64474487304688</v>
      </c>
      <c r="Y39" s="1">
        <v>751.32318115234375</v>
      </c>
      <c r="Z39" s="1">
        <v>2.3637487888336182</v>
      </c>
      <c r="AA39" s="1">
        <v>87.597854614257813</v>
      </c>
      <c r="AB39" s="1">
        <v>40.056129455566406</v>
      </c>
      <c r="AC39" s="1">
        <v>-0.58417034149169922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1.1053115620332603</v>
      </c>
      <c r="AL39">
        <f>(U39-T39)/(1000-U39)*AK39</f>
        <v>1.8667133094669806E-2</v>
      </c>
      <c r="AM39">
        <f>(P39+273.15)</f>
        <v>292.601452255249</v>
      </c>
      <c r="AN39">
        <f>(O39+273.15)</f>
        <v>297.60132064819334</v>
      </c>
      <c r="AO39">
        <f>(Y39*AG39+Z39*AH39)*AI39</f>
        <v>120.21170629743392</v>
      </c>
      <c r="AP39">
        <f>((AO39+0.00000010773*(AN39^4-AM39^4))-AL39*44100)/(L39*51.4+0.00000043092*AM39^3)</f>
        <v>-5.3612205148829348</v>
      </c>
      <c r="AQ39">
        <f>0.61365*EXP(17.502*J39/(240.97+J39))</f>
        <v>2.268077167234134</v>
      </c>
      <c r="AR39">
        <f>AQ39*1000/AA39</f>
        <v>25.891925974919616</v>
      </c>
      <c r="AS39">
        <f>(AR39-U39)</f>
        <v>9.3028203688405142</v>
      </c>
      <c r="AT39">
        <f>IF(D39,P39,(O39+P39)/2)</f>
        <v>21.951386451721191</v>
      </c>
      <c r="AU39">
        <f>0.61365*EXP(17.502*AT39/(240.97+AT39))</f>
        <v>2.645649922690982</v>
      </c>
      <c r="AV39">
        <f>IF(AS39&lt;&gt;0,(1000-(AR39+U39)/2)/AS39*AL39,0)</f>
        <v>1.9639886437672165</v>
      </c>
      <c r="AW39">
        <f>U39*AA39/1000</f>
        <v>1.4531700610618863</v>
      </c>
      <c r="AX39">
        <f>(AU39-AW39)</f>
        <v>1.1924798616290957</v>
      </c>
      <c r="AY39">
        <f>1/(1.6/F39+1.37/N39)</f>
        <v>1.3141731906399554</v>
      </c>
      <c r="AZ39">
        <f>G39*AA39*0.001</f>
        <v>33.799084971751746</v>
      </c>
      <c r="BA39">
        <f>G39/S39</f>
        <v>0.9836335877180028</v>
      </c>
      <c r="BB39">
        <f>(1-AL39*AA39/AQ39/F39)*100</f>
        <v>80.13442437274341</v>
      </c>
      <c r="BC39">
        <f>(S39-E39/(N39/1.35))</f>
        <v>391.89330015340767</v>
      </c>
      <c r="BD39">
        <f>E39*BB39/100/BC39</f>
        <v>2.4014314809222663E-3</v>
      </c>
    </row>
    <row r="40" spans="1:56" x14ac:dyDescent="0.25">
      <c r="A40" s="1" t="s">
        <v>1</v>
      </c>
      <c r="B40" s="1" t="s">
        <v>1823</v>
      </c>
      <c r="K40" s="1">
        <v>2.72</v>
      </c>
    </row>
    <row r="41" spans="1:56" x14ac:dyDescent="0.25">
      <c r="A41" s="1" t="s">
        <v>1</v>
      </c>
      <c r="B41" s="1" t="s">
        <v>1822</v>
      </c>
      <c r="K41" s="1">
        <v>2.72</v>
      </c>
    </row>
    <row r="42" spans="1:56" x14ac:dyDescent="0.25">
      <c r="A42" s="1">
        <v>9</v>
      </c>
      <c r="B42" s="1" t="s">
        <v>1821</v>
      </c>
      <c r="C42" s="1">
        <v>1905.0000015646219</v>
      </c>
      <c r="D42" s="1">
        <v>0</v>
      </c>
      <c r="E42">
        <f>(R42-S42*(1000-T42)/(1000-U42))*AK42</f>
        <v>0.70384764792673993</v>
      </c>
      <c r="F42">
        <f>IF(AV42&lt;&gt;0,1/(1/AV42-1/N42),0)</f>
        <v>1.9438110652301011</v>
      </c>
      <c r="G42">
        <f>((AY42-AL42/2)*S42-E42)/(AY42+AL42/2)</f>
        <v>384.63654882916563</v>
      </c>
      <c r="H42">
        <f>AL42*1000</f>
        <v>17.517313206599209</v>
      </c>
      <c r="I42">
        <f>(AQ42-AW42)</f>
        <v>1.1226160718552725</v>
      </c>
      <c r="J42">
        <f>(P42+AP42*D42)</f>
        <v>20.954006195068359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24.496519088745117</v>
      </c>
      <c r="P42" s="1">
        <v>20.954006195068359</v>
      </c>
      <c r="Q42" s="1">
        <v>24.665805816650391</v>
      </c>
      <c r="R42" s="1">
        <v>400.09814453125</v>
      </c>
      <c r="S42" s="1">
        <v>393.22982788085938</v>
      </c>
      <c r="T42" s="1">
        <v>-2.4229299742728472E-3</v>
      </c>
      <c r="U42" s="1">
        <v>15.597559928894043</v>
      </c>
      <c r="V42" s="1">
        <v>-6.8785757757723331E-3</v>
      </c>
      <c r="W42" s="1">
        <v>44.280685424804688</v>
      </c>
      <c r="X42" s="1">
        <v>300.66644287109375</v>
      </c>
      <c r="Y42" s="1">
        <v>1001.070556640625</v>
      </c>
      <c r="Z42" s="1">
        <v>2.3673772811889648</v>
      </c>
      <c r="AA42" s="1">
        <v>87.595100402832031</v>
      </c>
      <c r="AB42" s="1">
        <v>40.081230163574219</v>
      </c>
      <c r="AC42" s="1">
        <v>-0.51785862445831299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1.1053913340849033</v>
      </c>
      <c r="AL42">
        <f>(U42-T42)/(1000-U42)*AK42</f>
        <v>1.751731320659921E-2</v>
      </c>
      <c r="AM42">
        <f>(P42+273.15)</f>
        <v>294.10400619506834</v>
      </c>
      <c r="AN42">
        <f>(O42+273.15)</f>
        <v>297.64651908874509</v>
      </c>
      <c r="AO42">
        <f>(Y42*AG42+Z42*AH42)*AI42</f>
        <v>160.1712854823927</v>
      </c>
      <c r="AP42">
        <f>((AO42+0.00000010773*(AN42^4-AM42^4))-AL42*44100)/(L42*51.4+0.00000043092*AM42^3)</f>
        <v>-4.7351769890111379</v>
      </c>
      <c r="AQ42">
        <f>0.61365*EXP(17.502*J42/(240.97+J42))</f>
        <v>2.4888858998659358</v>
      </c>
      <c r="AR42">
        <f>AQ42*1000/AA42</f>
        <v>28.413528706743371</v>
      </c>
      <c r="AS42">
        <f>(AR42-U42)</f>
        <v>12.815968777849328</v>
      </c>
      <c r="AT42">
        <f>IF(D42,P42,(O42+P42)/2)</f>
        <v>22.725262641906738</v>
      </c>
      <c r="AU42">
        <f>0.61365*EXP(17.502*AT42/(240.97+AT42))</f>
        <v>2.773172966122015</v>
      </c>
      <c r="AV42">
        <f>IF(AS42&lt;&gt;0,(1000-(AR42+U42)/2)/AS42*AL42,0)</f>
        <v>1.3367569390549969</v>
      </c>
      <c r="AW42">
        <f>U42*AA42/1000</f>
        <v>1.3662698280106633</v>
      </c>
      <c r="AX42">
        <f>(AU42-AW42)</f>
        <v>1.4069031381113517</v>
      </c>
      <c r="AY42">
        <f>1/(1.6/F42+1.37/N42)</f>
        <v>0.87474316609108071</v>
      </c>
      <c r="AZ42">
        <f>G42*AA42*0.001</f>
        <v>33.69227711328957</v>
      </c>
      <c r="BA42">
        <f>G42/S42</f>
        <v>0.97814692975351469</v>
      </c>
      <c r="BB42">
        <f>(1-AL42*AA42/AQ42/F42)*100</f>
        <v>68.283279682293625</v>
      </c>
      <c r="BC42">
        <f>(S42-E42/(N42/1.35))</f>
        <v>393.00783791198501</v>
      </c>
      <c r="BD42">
        <f>E42*BB42/100/BC42</f>
        <v>1.2229024757483206E-3</v>
      </c>
    </row>
    <row r="43" spans="1:56" x14ac:dyDescent="0.25">
      <c r="A43" s="1" t="s">
        <v>1</v>
      </c>
      <c r="B43" s="1" t="s">
        <v>1820</v>
      </c>
      <c r="K43" s="1">
        <v>2.72</v>
      </c>
    </row>
    <row r="44" spans="1:56" x14ac:dyDescent="0.25">
      <c r="A44" s="1" t="s">
        <v>1</v>
      </c>
      <c r="B44" s="1" t="s">
        <v>1819</v>
      </c>
      <c r="K44" s="1">
        <v>2.72</v>
      </c>
    </row>
    <row r="45" spans="1:56" x14ac:dyDescent="0.25">
      <c r="A45" s="1">
        <v>10</v>
      </c>
      <c r="B45" s="1" t="s">
        <v>1818</v>
      </c>
      <c r="C45" s="1">
        <v>2110.0000015646219</v>
      </c>
      <c r="D45" s="1">
        <v>0</v>
      </c>
      <c r="E45">
        <f>(R45-S45*(1000-T45)/(1000-U45))*AK45</f>
        <v>0.23194310808824581</v>
      </c>
      <c r="F45">
        <f>IF(AV45&lt;&gt;0,1/(1/AV45-1/N45),0)</f>
        <v>4.3660757181210048</v>
      </c>
      <c r="G45">
        <f>((AY45-AL45/2)*S45-E45)/(AY45+AL45/2)</f>
        <v>389.77860979945541</v>
      </c>
      <c r="H45">
        <f>AL45*1000</f>
        <v>15.848260450037632</v>
      </c>
      <c r="I45">
        <f>(AQ45-AW45)</f>
        <v>0.6308422975342316</v>
      </c>
      <c r="J45">
        <f>(P45+AP45*D45)</f>
        <v>16.394081115722656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24.568920135498047</v>
      </c>
      <c r="P45" s="1">
        <v>16.394081115722656</v>
      </c>
      <c r="Q45" s="1">
        <v>24.715831756591797</v>
      </c>
      <c r="R45" s="1">
        <v>400.06536865234375</v>
      </c>
      <c r="S45" s="1">
        <v>394.20281982421875</v>
      </c>
      <c r="T45" s="1">
        <v>2.3693688213825226E-2</v>
      </c>
      <c r="U45" s="1">
        <v>14.160181045532227</v>
      </c>
      <c r="V45" s="1">
        <v>6.6970773041248322E-2</v>
      </c>
      <c r="W45" s="1">
        <v>40.024085998535156</v>
      </c>
      <c r="X45" s="1">
        <v>300.61825561523438</v>
      </c>
      <c r="Y45" s="1">
        <v>1250.6466064453125</v>
      </c>
      <c r="Z45" s="1">
        <v>2.3010580539703369</v>
      </c>
      <c r="AA45" s="1">
        <v>87.590293884277344</v>
      </c>
      <c r="AB45" s="1">
        <v>40.358451843261719</v>
      </c>
      <c r="AC45" s="1">
        <v>-0.4602770209312439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1.1052141750560085</v>
      </c>
      <c r="AL45">
        <f>(U45-T45)/(1000-U45)*AK45</f>
        <v>1.5848260450037632E-2</v>
      </c>
      <c r="AM45">
        <f>(P45+273.15)</f>
        <v>289.54408111572263</v>
      </c>
      <c r="AN45">
        <f>(O45+273.15)</f>
        <v>297.71892013549802</v>
      </c>
      <c r="AO45">
        <f>(Y45*AG45+Z45*AH45)*AI45</f>
        <v>200.1034525585892</v>
      </c>
      <c r="AP45">
        <f>((AO45+0.00000010773*(AN45^4-AM45^4))-AL45*44100)/(L45*51.4+0.00000043092*AM45^3)</f>
        <v>-3.4001880100389132</v>
      </c>
      <c r="AQ45">
        <f>0.61365*EXP(17.502*J45/(240.97+J45))</f>
        <v>1.871136716766973</v>
      </c>
      <c r="AR45">
        <f>AQ45*1000/AA45</f>
        <v>21.362375142148554</v>
      </c>
      <c r="AS45">
        <f>(AR45-U45)</f>
        <v>7.2021940966163278</v>
      </c>
      <c r="AT45">
        <f>IF(D45,P45,(O45+P45)/2)</f>
        <v>20.481500625610352</v>
      </c>
      <c r="AU45">
        <f>0.61365*EXP(17.502*AT45/(240.97+AT45))</f>
        <v>2.4175032775420191</v>
      </c>
      <c r="AV45">
        <f>IF(AS45&lt;&gt;0,(1000-(AR45+U45)/2)/AS45*AL45,0)</f>
        <v>2.1613934420615446</v>
      </c>
      <c r="AW45">
        <f>U45*AA45/1000</f>
        <v>1.2402944192327414</v>
      </c>
      <c r="AX45">
        <f>(AU45-AW45)</f>
        <v>1.1772088583092777</v>
      </c>
      <c r="AY45">
        <f>1/(1.6/F45+1.37/N45)</f>
        <v>1.4566021988902602</v>
      </c>
      <c r="AZ45">
        <f>G45*AA45*0.001</f>
        <v>34.140822982139362</v>
      </c>
      <c r="BA45">
        <f>G45/S45</f>
        <v>0.98877681791638083</v>
      </c>
      <c r="BB45">
        <f>(1-AL45*AA45/AQ45/F45)*100</f>
        <v>83.008144769761373</v>
      </c>
      <c r="BC45">
        <f>(S45-E45/(N45/1.35))</f>
        <v>394.12966614742976</v>
      </c>
      <c r="BD45">
        <f>E45*BB45/100/BC45</f>
        <v>4.8849829759669997E-4</v>
      </c>
    </row>
    <row r="46" spans="1:56" x14ac:dyDescent="0.25">
      <c r="A46" s="1" t="s">
        <v>1</v>
      </c>
      <c r="B46" s="1" t="s">
        <v>1817</v>
      </c>
      <c r="K46" s="1">
        <v>2.72</v>
      </c>
    </row>
    <row r="47" spans="1:56" x14ac:dyDescent="0.25">
      <c r="A47" s="1" t="s">
        <v>1</v>
      </c>
      <c r="B47" s="1" t="s">
        <v>1816</v>
      </c>
      <c r="K47" s="1">
        <v>2.72</v>
      </c>
    </row>
    <row r="48" spans="1:56" x14ac:dyDescent="0.25">
      <c r="A48" s="1">
        <v>11</v>
      </c>
      <c r="B48" s="1" t="s">
        <v>1815</v>
      </c>
      <c r="C48" s="1">
        <v>2315.0000015646219</v>
      </c>
      <c r="D48" s="1">
        <v>0</v>
      </c>
      <c r="E48">
        <f>(R48-S48*(1000-T48)/(1000-U48))*AK48</f>
        <v>0.2153851732578079</v>
      </c>
      <c r="F48">
        <f>IF(AV48&lt;&gt;0,1/(1/AV48-1/N48),0)</f>
        <v>4.4833700360503963</v>
      </c>
      <c r="G48">
        <f>((AY48-AL48/2)*S48-E48)/(AY48+AL48/2)</f>
        <v>390.9618808458348</v>
      </c>
      <c r="H48">
        <f>AL48*1000</f>
        <v>14.16694793325868</v>
      </c>
      <c r="I48">
        <f>(AQ48-AW48)</f>
        <v>0.55765120623297415</v>
      </c>
      <c r="J48">
        <f>(P48+AP48*D48)</f>
        <v>14.638230323791504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24.678291320800781</v>
      </c>
      <c r="P48" s="1">
        <v>14.638230323791504</v>
      </c>
      <c r="Q48" s="1">
        <v>24.799587249755859</v>
      </c>
      <c r="R48" s="1">
        <v>400.13140869140625</v>
      </c>
      <c r="S48" s="1">
        <v>394.8758544921875</v>
      </c>
      <c r="T48" s="1">
        <v>6.8898744881153107E-2</v>
      </c>
      <c r="U48" s="1">
        <v>12.721805572509766</v>
      </c>
      <c r="V48" s="1">
        <v>0.1934695839881897</v>
      </c>
      <c r="W48" s="1">
        <v>35.723186492919922</v>
      </c>
      <c r="X48" s="1">
        <v>300.67300415039063</v>
      </c>
      <c r="Y48" s="1">
        <v>1599.02880859375</v>
      </c>
      <c r="Z48" s="1">
        <v>2.4118719100952148</v>
      </c>
      <c r="AA48" s="1">
        <v>87.5880126953125</v>
      </c>
      <c r="AB48" s="1">
        <v>40.794639587402344</v>
      </c>
      <c r="AC48" s="1">
        <v>-0.41582641005516052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1.1054154564352594</v>
      </c>
      <c r="AL48">
        <f>(U48-T48)/(1000-U48)*AK48</f>
        <v>1.416694793325868E-2</v>
      </c>
      <c r="AM48">
        <f>(P48+273.15)</f>
        <v>287.78823032379148</v>
      </c>
      <c r="AN48">
        <f>(O48+273.15)</f>
        <v>297.82829132080076</v>
      </c>
      <c r="AO48">
        <f>(Y48*AG48+Z48*AH48)*AI48</f>
        <v>255.84460365642735</v>
      </c>
      <c r="AP48">
        <f>((AO48+0.00000010773*(AN48^4-AM48^4))-AL48*44100)/(L48*51.4+0.00000043092*AM48^3)</f>
        <v>-2.1639608064918079</v>
      </c>
      <c r="AQ48">
        <f>0.61365*EXP(17.502*J48/(240.97+J48))</f>
        <v>1.6719288742252567</v>
      </c>
      <c r="AR48">
        <f>AQ48*1000/AA48</f>
        <v>19.088558157396513</v>
      </c>
      <c r="AS48">
        <f>(AR48-U48)</f>
        <v>6.366752584886747</v>
      </c>
      <c r="AT48">
        <f>IF(D48,P48,(O48+P48)/2)</f>
        <v>19.658260822296143</v>
      </c>
      <c r="AU48">
        <f>0.61365*EXP(17.502*AT48/(240.97+AT48))</f>
        <v>2.2974112282735089</v>
      </c>
      <c r="AV48">
        <f>IF(AS48&lt;&gt;0,(1000-(AR48+U48)/2)/AS48*AL48,0)</f>
        <v>2.1897537031677938</v>
      </c>
      <c r="AW48">
        <f>U48*AA48/1000</f>
        <v>1.1142776679922826</v>
      </c>
      <c r="AX48">
        <f>(AU48-AW48)</f>
        <v>1.1831335602812263</v>
      </c>
      <c r="AY48">
        <f>1/(1.6/F48+1.37/N48)</f>
        <v>1.477231794574718</v>
      </c>
      <c r="AZ48">
        <f>G48*AA48*0.001</f>
        <v>34.243574182908233</v>
      </c>
      <c r="BA48">
        <f>G48/S48</f>
        <v>0.99008809072059856</v>
      </c>
      <c r="BB48">
        <f>(1-AL48*AA48/AQ48/F48)*100</f>
        <v>83.446166322554348</v>
      </c>
      <c r="BC48">
        <f>(S48-E48/(N48/1.35))</f>
        <v>394.8079231038418</v>
      </c>
      <c r="BD48">
        <f>E48*BB48/100/BC48</f>
        <v>4.5523572196285361E-4</v>
      </c>
    </row>
    <row r="49" spans="1:56" x14ac:dyDescent="0.25">
      <c r="A49" s="1" t="s">
        <v>1</v>
      </c>
      <c r="B49" s="1" t="s">
        <v>1814</v>
      </c>
      <c r="K49" s="1">
        <v>2.72</v>
      </c>
    </row>
    <row r="50" spans="1:56" x14ac:dyDescent="0.25">
      <c r="A50" s="1" t="s">
        <v>1</v>
      </c>
      <c r="B50" s="1" t="s">
        <v>1813</v>
      </c>
      <c r="K50" s="1">
        <v>2.72</v>
      </c>
    </row>
    <row r="51" spans="1:56" x14ac:dyDescent="0.25">
      <c r="A51" s="1">
        <v>12</v>
      </c>
      <c r="B51" s="1" t="s">
        <v>1812</v>
      </c>
      <c r="C51" s="1">
        <v>2519.5000015757978</v>
      </c>
      <c r="D51" s="1">
        <v>0</v>
      </c>
      <c r="E51">
        <f>(R51-S51*(1000-T51)/(1000-U51))*AK51</f>
        <v>-0.1183319184826636</v>
      </c>
      <c r="F51">
        <f>IF(AV51&lt;&gt;0,1/(1/AV51-1/N51),0)</f>
        <v>0.62300330352058875</v>
      </c>
      <c r="G51">
        <f>((AY51-AL51/2)*S51-E51)/(AY51+AL51/2)</f>
        <v>381.82650258330301</v>
      </c>
      <c r="H51">
        <f>AL51*1000</f>
        <v>12.582304529292307</v>
      </c>
      <c r="I51">
        <f>(AQ51-AW51)</f>
        <v>1.98035471004264</v>
      </c>
      <c r="J51">
        <f>(P51+AP51*D51)</f>
        <v>23.908475875854492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24.808856964111328</v>
      </c>
      <c r="P51" s="1">
        <v>23.908475875854492</v>
      </c>
      <c r="Q51" s="1">
        <v>24.892728805541992</v>
      </c>
      <c r="R51" s="1">
        <v>400.00747680664063</v>
      </c>
      <c r="S51" s="1">
        <v>395.6112060546875</v>
      </c>
      <c r="T51" s="1">
        <v>0.14330917596817017</v>
      </c>
      <c r="U51" s="1">
        <v>11.396787643432617</v>
      </c>
      <c r="V51" s="1">
        <v>0.39927840232849121</v>
      </c>
      <c r="W51" s="1">
        <v>31.752964019775391</v>
      </c>
      <c r="X51" s="1">
        <v>300.65216064453125</v>
      </c>
      <c r="Y51" s="1">
        <v>1999.4180908203125</v>
      </c>
      <c r="Z51" s="1">
        <v>2.467430591583252</v>
      </c>
      <c r="AA51" s="1">
        <v>87.585502624511719</v>
      </c>
      <c r="AB51" s="1">
        <v>41.073635101318359</v>
      </c>
      <c r="AC51" s="1">
        <v>-0.37825202941894531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1.1053388258990118</v>
      </c>
      <c r="AL51">
        <f>(U51-T51)/(1000-U51)*AK51</f>
        <v>1.2582304529292307E-2</v>
      </c>
      <c r="AM51">
        <f>(P51+273.15)</f>
        <v>297.05847587585447</v>
      </c>
      <c r="AN51">
        <f>(O51+273.15)</f>
        <v>297.95885696411131</v>
      </c>
      <c r="AO51">
        <f>(Y51*AG51+Z51*AH51)*AI51</f>
        <v>319.9068873807737</v>
      </c>
      <c r="AP51">
        <f>((AO51+0.00000010773*(AN51^4-AM51^4))-AL51*44100)/(L51*51.4+0.00000043092*AM51^3)</f>
        <v>-1.852878074632303</v>
      </c>
      <c r="AQ51">
        <f>0.61365*EXP(17.502*J51/(240.97+J51))</f>
        <v>2.9785480840975103</v>
      </c>
      <c r="AR51">
        <f>AQ51*1000/AA51</f>
        <v>34.007318504146284</v>
      </c>
      <c r="AS51">
        <f>(AR51-U51)</f>
        <v>22.610530860713666</v>
      </c>
      <c r="AT51">
        <f>IF(D51,P51,(O51+P51)/2)</f>
        <v>24.35866641998291</v>
      </c>
      <c r="AU51">
        <f>0.61365*EXP(17.502*AT51/(240.97+AT51))</f>
        <v>3.060112435971901</v>
      </c>
      <c r="AV51">
        <f>IF(AS51&lt;&gt;0,(1000-(AR51+U51)/2)/AS51*AL51,0)</f>
        <v>0.54384660226812587</v>
      </c>
      <c r="AW51">
        <f>U51*AA51/1000</f>
        <v>0.99819337405487019</v>
      </c>
      <c r="AX51">
        <f>(AU51-AW51)</f>
        <v>2.0619190619170307</v>
      </c>
      <c r="AY51">
        <f>1/(1.6/F51+1.37/N51)</f>
        <v>0.34622776563486146</v>
      </c>
      <c r="AZ51">
        <f>G51*AA51*0.001</f>
        <v>33.442466144118015</v>
      </c>
      <c r="BA51">
        <f>G51/S51</f>
        <v>0.96515593274302003</v>
      </c>
      <c r="BB51">
        <f>(1-AL51*AA51/AQ51/F51)*100</f>
        <v>40.61217040259875</v>
      </c>
      <c r="BC51">
        <f>(S51-E51/(N51/1.35))</f>
        <v>395.64852734002272</v>
      </c>
      <c r="BD51">
        <f>E51*BB51/100/BC51</f>
        <v>-1.2146427208496335E-4</v>
      </c>
    </row>
    <row r="52" spans="1:56" x14ac:dyDescent="0.25">
      <c r="A52" s="1" t="s">
        <v>1</v>
      </c>
      <c r="B52" s="1" t="s">
        <v>1811</v>
      </c>
    </row>
    <row r="53" spans="1:56" x14ac:dyDescent="0.25">
      <c r="A53" s="1" t="s">
        <v>1</v>
      </c>
      <c r="B53" s="1" t="s">
        <v>1810</v>
      </c>
    </row>
    <row r="54" spans="1:56" x14ac:dyDescent="0.25">
      <c r="A54" s="1" t="s">
        <v>1</v>
      </c>
      <c r="B54" s="1" t="s">
        <v>1809</v>
      </c>
    </row>
    <row r="55" spans="1:56" x14ac:dyDescent="0.25">
      <c r="A55" s="1" t="s">
        <v>1</v>
      </c>
      <c r="B55" s="1" t="s">
        <v>1808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E0F6D-03BB-4AAC-AB09-4244B41FAC16}">
  <dimension ref="A1:BH55"/>
  <sheetViews>
    <sheetView topLeftCell="A8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1899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1898</v>
      </c>
    </row>
    <row r="12" spans="1:60" x14ac:dyDescent="0.25">
      <c r="A12" s="1" t="s">
        <v>1</v>
      </c>
      <c r="B12" s="1" t="s">
        <v>1897</v>
      </c>
    </row>
    <row r="13" spans="1:60" x14ac:dyDescent="0.25">
      <c r="A13" s="1" t="s">
        <v>1</v>
      </c>
      <c r="B13" s="1" t="s">
        <v>1896</v>
      </c>
    </row>
    <row r="14" spans="1:60" x14ac:dyDescent="0.25">
      <c r="A14" s="1" t="s">
        <v>1</v>
      </c>
      <c r="B14" s="1" t="s">
        <v>1895</v>
      </c>
    </row>
    <row r="15" spans="1:60" x14ac:dyDescent="0.25">
      <c r="A15" s="1" t="s">
        <v>1</v>
      </c>
      <c r="B15" s="1" t="s">
        <v>1894</v>
      </c>
    </row>
    <row r="16" spans="1:60" x14ac:dyDescent="0.25">
      <c r="A16" s="1" t="s">
        <v>1</v>
      </c>
      <c r="B16" s="1" t="s">
        <v>1893</v>
      </c>
    </row>
    <row r="17" spans="1:60" x14ac:dyDescent="0.25">
      <c r="A17" s="1" t="s">
        <v>1</v>
      </c>
      <c r="B17" s="1" t="s">
        <v>1892</v>
      </c>
    </row>
    <row r="18" spans="1:60" x14ac:dyDescent="0.25">
      <c r="A18" s="1">
        <v>1</v>
      </c>
      <c r="B18" s="1" t="s">
        <v>1891</v>
      </c>
      <c r="C18" s="1">
        <v>255.50000170990825</v>
      </c>
      <c r="D18" s="1">
        <v>0</v>
      </c>
      <c r="E18">
        <f>(R18-S18*(1000-T18)/(1000-U18))*AO18</f>
        <v>-1.4619450278979671</v>
      </c>
      <c r="F18">
        <f>IF(AZ18&lt;&gt;0,1/(1/AZ18-1/N18),0)</f>
        <v>2.402638970341449</v>
      </c>
      <c r="G18">
        <f>((BC18-AP18/2)*S18-E18)/(BC18+AP18/2)</f>
        <v>386.07445455968889</v>
      </c>
      <c r="H18">
        <f>AP18*1000</f>
        <v>22.641915261244474</v>
      </c>
      <c r="I18">
        <f>(AU18-BA18)</f>
        <v>1.2541027979976733</v>
      </c>
      <c r="J18">
        <f>(P18+AT18*D18)</f>
        <v>24.029516220092773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25.097011566162109</v>
      </c>
      <c r="P18" s="1">
        <v>24.029516220092773</v>
      </c>
      <c r="Q18" s="1">
        <v>25.221714019775391</v>
      </c>
      <c r="R18" s="1">
        <v>400.07412719726563</v>
      </c>
      <c r="S18" s="1">
        <v>393.33309936523438</v>
      </c>
      <c r="T18" s="1">
        <v>-0.16360665857791901</v>
      </c>
      <c r="U18" s="1">
        <v>19.931800842285156</v>
      </c>
      <c r="V18" s="1">
        <v>-0.44817838072776794</v>
      </c>
      <c r="W18" s="1">
        <v>54.600482940673828</v>
      </c>
      <c r="X18" s="1">
        <v>300.359619140625</v>
      </c>
      <c r="Y18" s="1">
        <v>-2.2791489958763123E-2</v>
      </c>
      <c r="Z18" s="1">
        <v>2.7876513004302979</v>
      </c>
      <c r="AA18" s="1">
        <v>87.608039855957031</v>
      </c>
      <c r="AB18" s="1">
        <v>4.8995347023010254</v>
      </c>
      <c r="AC18" s="1">
        <v>-0.56268841028213501</v>
      </c>
      <c r="AD18" s="1">
        <v>4.4185977429151535E-2</v>
      </c>
      <c r="AE18" s="1">
        <v>5.1082214340567589E-3</v>
      </c>
      <c r="AF18" s="1">
        <v>3.9329290390014648E-2</v>
      </c>
      <c r="AG18" s="1">
        <v>2.6626259088516235E-2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1.1042633056640623</v>
      </c>
      <c r="AP18">
        <f>(U18-T18)/(1000-U18)*AO18</f>
        <v>2.2641915261244473E-2</v>
      </c>
      <c r="AQ18">
        <f>(P18+273.15)</f>
        <v>297.17951622009275</v>
      </c>
      <c r="AR18">
        <f>(O18+273.15)</f>
        <v>298.24701156616209</v>
      </c>
      <c r="AS18">
        <f>(Y18*AK18+Z18*AL18)*AM18</f>
        <v>-3.6466383118933798E-3</v>
      </c>
      <c r="AT18">
        <f>((AS18+0.00000010773*(AR18^4-AQ18^4))-AP18*44100)/(L18*0.92*2*29.3+0.00000043092*AQ18^3)</f>
        <v>-7.785677005486777</v>
      </c>
      <c r="AU18">
        <f>0.61365*EXP(17.502*J18/(240.97+J18))</f>
        <v>3.0002888005895891</v>
      </c>
      <c r="AV18">
        <f>AU18*1000/AA18</f>
        <v>34.246729016224876</v>
      </c>
      <c r="AW18">
        <f>(AV18-U18)</f>
        <v>14.31492817393972</v>
      </c>
      <c r="AX18">
        <f>IF(D18,P18,(O18+P18)/2)</f>
        <v>24.563263893127441</v>
      </c>
      <c r="AY18">
        <f>0.61365*EXP(17.502*AX18/(240.97+AX18))</f>
        <v>3.097821645278982</v>
      </c>
      <c r="AZ18">
        <f>IF(AW18&lt;&gt;0,(1000-(AV18+U18)/2)/AW18*AP18,0)</f>
        <v>1.5388524589546879</v>
      </c>
      <c r="BA18">
        <f>U18*AA18/1000</f>
        <v>1.7461860025919158</v>
      </c>
      <c r="BB18">
        <f>(AY18-BA18)</f>
        <v>1.3516356426870662</v>
      </c>
      <c r="BC18">
        <f>1/(1.6/F18+1.37/N18)</f>
        <v>1.0141968734230815</v>
      </c>
      <c r="BD18">
        <f>G18*AA18*0.001</f>
        <v>33.823226202432096</v>
      </c>
      <c r="BE18">
        <f>G18/S18</f>
        <v>0.98154580731380203</v>
      </c>
      <c r="BF18">
        <f>(1-AP18*AA18/AU18/F18)*100</f>
        <v>72.482717250944276</v>
      </c>
      <c r="BG18">
        <f>(S18-E18/(N18/1.35))</f>
        <v>393.79418939259341</v>
      </c>
      <c r="BH18">
        <f>E18*BF18/100/BG18</f>
        <v>-2.6908916116055123E-3</v>
      </c>
    </row>
    <row r="19" spans="1:60" x14ac:dyDescent="0.25">
      <c r="A19" s="1" t="s">
        <v>1</v>
      </c>
      <c r="B19" s="1" t="s">
        <v>1890</v>
      </c>
      <c r="K19" s="1">
        <v>2.72</v>
      </c>
    </row>
    <row r="20" spans="1:60" x14ac:dyDescent="0.25">
      <c r="A20" s="1" t="s">
        <v>1</v>
      </c>
      <c r="B20" s="1" t="s">
        <v>1889</v>
      </c>
      <c r="K20" s="1">
        <v>2.72</v>
      </c>
    </row>
    <row r="21" spans="1:60" x14ac:dyDescent="0.25">
      <c r="A21" s="1">
        <v>2</v>
      </c>
      <c r="B21" s="1" t="s">
        <v>1888</v>
      </c>
      <c r="C21" s="1">
        <v>461.00000172108412</v>
      </c>
      <c r="D21" s="1">
        <v>0</v>
      </c>
      <c r="E21">
        <f>(R21-S21*(1000-T21)/(1000-U21))*AO21</f>
        <v>-1.0599595086795059</v>
      </c>
      <c r="F21">
        <f>IF(AZ21&lt;&gt;0,1/(1/AZ21-1/N21),0)</f>
        <v>2.3342274070966211</v>
      </c>
      <c r="G21">
        <f>((BC21-AP21/2)*S21-E21)/(BC21+AP21/2)</f>
        <v>385.45050721345712</v>
      </c>
      <c r="H21">
        <f>AP21*1000</f>
        <v>22.295498303341656</v>
      </c>
      <c r="I21">
        <f>(AU21-BA21)</f>
        <v>1.2583992360798044</v>
      </c>
      <c r="J21">
        <f>(P21+AT21*D21)</f>
        <v>23.910295486450195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25.051296234130859</v>
      </c>
      <c r="P21" s="1">
        <v>23.910295486450195</v>
      </c>
      <c r="Q21" s="1">
        <v>25.228876113891602</v>
      </c>
      <c r="R21" s="1">
        <v>400.08914184570313</v>
      </c>
      <c r="S21" s="1">
        <v>393.11181640625</v>
      </c>
      <c r="T21" s="1">
        <v>-0.15522344410419464</v>
      </c>
      <c r="U21" s="1">
        <v>19.638999938964844</v>
      </c>
      <c r="V21" s="1">
        <v>-0.42635881900787354</v>
      </c>
      <c r="W21" s="1">
        <v>53.943275451660156</v>
      </c>
      <c r="X21" s="1">
        <v>300.35415649414063</v>
      </c>
      <c r="Y21" s="1">
        <v>24.611822128295898</v>
      </c>
      <c r="Z21" s="1">
        <v>2.4436378479003906</v>
      </c>
      <c r="AA21" s="1">
        <v>87.605003356933594</v>
      </c>
      <c r="AB21" s="1">
        <v>4.7636933326721191</v>
      </c>
      <c r="AC21" s="1">
        <v>-0.55616623163223267</v>
      </c>
      <c r="AD21" s="1">
        <v>7.530985027551651E-2</v>
      </c>
      <c r="AE21" s="1">
        <v>9.2450892552733421E-3</v>
      </c>
      <c r="AF21" s="1">
        <v>1.3943897560238838E-2</v>
      </c>
      <c r="AG21" s="1">
        <v>2.0697584375739098E-2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1.1042432224049286</v>
      </c>
      <c r="AP21">
        <f>(U21-T21)/(1000-U21)*AO21</f>
        <v>2.2295498303341658E-2</v>
      </c>
      <c r="AQ21">
        <f>(P21+273.15)</f>
        <v>297.06029548645017</v>
      </c>
      <c r="AR21">
        <f>(O21+273.15)</f>
        <v>298.20129623413084</v>
      </c>
      <c r="AS21">
        <f>(Y21*AK21+Z21*AL21)*AM21</f>
        <v>3.9378914525086088</v>
      </c>
      <c r="AT21">
        <f>((AS21+0.00000010773*(AR21^4-AQ21^4))-AP21*44100)/(L21*0.92*2*29.3+0.00000043092*AQ21^3)</f>
        <v>-7.6282876966075834</v>
      </c>
      <c r="AU21">
        <f>0.61365*EXP(17.502*J21/(240.97+J21))</f>
        <v>2.9788738916596382</v>
      </c>
      <c r="AV21">
        <f>AU21*1000/AA21</f>
        <v>34.003467581898924</v>
      </c>
      <c r="AW21">
        <f>(AV21-U21)</f>
        <v>14.364467642934081</v>
      </c>
      <c r="AX21">
        <f>IF(D21,P21,(O21+P21)/2)</f>
        <v>24.480795860290527</v>
      </c>
      <c r="AY21">
        <f>0.61365*EXP(17.502*AX21/(240.97+AX21))</f>
        <v>3.0825734414560739</v>
      </c>
      <c r="AZ21">
        <f>IF(AW21&lt;&gt;0,(1000-(AV21+U21)/2)/AW21*AP21,0)</f>
        <v>1.5104984097489669</v>
      </c>
      <c r="BA21">
        <f>U21*AA21/1000</f>
        <v>1.7204746555798338</v>
      </c>
      <c r="BB21">
        <f>(AY21-BA21)</f>
        <v>1.3620987858762401</v>
      </c>
      <c r="BC21">
        <f>1/(1.6/F21+1.37/N21)</f>
        <v>0.99451122285242244</v>
      </c>
      <c r="BD21">
        <f>G21*AA21*0.001</f>
        <v>33.767392978366672</v>
      </c>
      <c r="BE21">
        <f>G21/S21</f>
        <v>0.98051111955160486</v>
      </c>
      <c r="BF21">
        <f>(1-AP21*AA21/AU21/F21)*100</f>
        <v>71.910059984137106</v>
      </c>
      <c r="BG21">
        <f>(S21-E21/(N21/1.35))</f>
        <v>393.4461222450675</v>
      </c>
      <c r="BH21">
        <f>E21*BF21/100/BG21</f>
        <v>-1.9372856292232867E-3</v>
      </c>
    </row>
    <row r="22" spans="1:60" x14ac:dyDescent="0.25">
      <c r="A22" s="1" t="s">
        <v>1</v>
      </c>
      <c r="B22" s="1" t="s">
        <v>1887</v>
      </c>
      <c r="K22" s="1">
        <v>2.72</v>
      </c>
    </row>
    <row r="23" spans="1:60" x14ac:dyDescent="0.25">
      <c r="A23" s="1" t="s">
        <v>1</v>
      </c>
      <c r="B23" s="1" t="s">
        <v>1886</v>
      </c>
      <c r="K23" s="1">
        <v>2.72</v>
      </c>
    </row>
    <row r="24" spans="1:60" x14ac:dyDescent="0.25">
      <c r="A24" s="1">
        <v>3</v>
      </c>
      <c r="B24" s="1" t="s">
        <v>1885</v>
      </c>
      <c r="C24" s="1">
        <v>666.50000170990825</v>
      </c>
      <c r="D24" s="1">
        <v>0</v>
      </c>
      <c r="E24">
        <f>(R24-S24*(1000-T24)/(1000-U24))*AO24</f>
        <v>-0.60799204339132928</v>
      </c>
      <c r="F24">
        <f>IF(AZ24&lt;&gt;0,1/(1/AZ24-1/N24),0)</f>
        <v>2.2870626390982749</v>
      </c>
      <c r="G24">
        <f>((BC24-AP24/2)*S24-E24)/(BC24+AP24/2)</f>
        <v>384.6121078315216</v>
      </c>
      <c r="H24">
        <f>AP24*1000</f>
        <v>21.982964985844905</v>
      </c>
      <c r="I24">
        <f>(AU24-BA24)</f>
        <v>1.2575964921132379</v>
      </c>
      <c r="J24">
        <f>(P24+AT24*D24)</f>
        <v>23.772069931030273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24.972236633300781</v>
      </c>
      <c r="P24" s="1">
        <v>23.772069931030273</v>
      </c>
      <c r="Q24" s="1">
        <v>25.177053451538086</v>
      </c>
      <c r="R24" s="1">
        <v>399.970947265625</v>
      </c>
      <c r="S24" s="1">
        <v>392.70394897460938</v>
      </c>
      <c r="T24" s="1">
        <v>-0.15365608036518097</v>
      </c>
      <c r="U24" s="1">
        <v>19.367834091186523</v>
      </c>
      <c r="V24" s="1">
        <v>-0.42402178049087524</v>
      </c>
      <c r="W24" s="1">
        <v>53.446521759033203</v>
      </c>
      <c r="X24" s="1">
        <v>300.36431884765625</v>
      </c>
      <c r="Y24" s="1">
        <v>50.405147552490234</v>
      </c>
      <c r="Z24" s="1">
        <v>2.8207840919494629</v>
      </c>
      <c r="AA24" s="1">
        <v>87.599685668945313</v>
      </c>
      <c r="AB24" s="1">
        <v>4.8085250854492188</v>
      </c>
      <c r="AC24" s="1">
        <v>-0.54538619518280029</v>
      </c>
      <c r="AD24" s="1">
        <v>8.5405513644218445E-2</v>
      </c>
      <c r="AE24" s="1">
        <v>9.296223521232605E-3</v>
      </c>
      <c r="AF24" s="1">
        <v>2.7217026799917221E-2</v>
      </c>
      <c r="AG24" s="1">
        <v>2.1553473547101021E-2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1.104280583998736</v>
      </c>
      <c r="AP24">
        <f>(U24-T24)/(1000-U24)*AO24</f>
        <v>2.1982964985844906E-2</v>
      </c>
      <c r="AQ24">
        <f>(P24+273.15)</f>
        <v>296.92206993103025</v>
      </c>
      <c r="AR24">
        <f>(O24+273.15)</f>
        <v>298.12223663330076</v>
      </c>
      <c r="AS24">
        <f>(Y24*AK24+Z24*AL24)*AM24</f>
        <v>8.0648234281355826</v>
      </c>
      <c r="AT24">
        <f>((AS24+0.00000010773*(AR24^4-AQ24^4))-AP24*44100)/(L24*0.92*2*29.3+0.00000043092*AQ24^3)</f>
        <v>-7.4826498091812566</v>
      </c>
      <c r="AU24">
        <f>0.61365*EXP(17.502*J24/(240.97+J24))</f>
        <v>2.9542126705894605</v>
      </c>
      <c r="AV24">
        <f>AU24*1000/AA24</f>
        <v>33.724009943984868</v>
      </c>
      <c r="AW24">
        <f>(AV24-U24)</f>
        <v>14.356175852798344</v>
      </c>
      <c r="AX24">
        <f>IF(D24,P24,(O24+P24)/2)</f>
        <v>24.372153282165527</v>
      </c>
      <c r="AY24">
        <f>0.61365*EXP(17.502*AX24/(240.97+AX24))</f>
        <v>3.062585776920745</v>
      </c>
      <c r="AZ24">
        <f>IF(AW24&lt;&gt;0,(1000-(AV24+U24)/2)/AW24*AP24,0)</f>
        <v>1.4906063516520744</v>
      </c>
      <c r="BA24">
        <f>U24*AA24/1000</f>
        <v>1.6966161784762226</v>
      </c>
      <c r="BB24">
        <f>(AY24-BA24)</f>
        <v>1.3659695984445224</v>
      </c>
      <c r="BC24">
        <f>1/(1.6/F24+1.37/N24)</f>
        <v>0.98072412027511846</v>
      </c>
      <c r="BD24">
        <f>G24*AA24*0.001</f>
        <v>33.691899750511794</v>
      </c>
      <c r="BE24">
        <f>G24/S24</f>
        <v>0.97939455112632201</v>
      </c>
      <c r="BF24">
        <f>(1-AP24*AA24/AU24/F24)*100</f>
        <v>71.498415797204828</v>
      </c>
      <c r="BG24">
        <f>(S24-E24/(N24/1.35))</f>
        <v>392.89570657326851</v>
      </c>
      <c r="BH24">
        <f>E24*BF24/100/BG24</f>
        <v>-1.1064123937347973E-3</v>
      </c>
    </row>
    <row r="25" spans="1:60" x14ac:dyDescent="0.25">
      <c r="A25" s="1" t="s">
        <v>1</v>
      </c>
      <c r="B25" s="1" t="s">
        <v>1884</v>
      </c>
      <c r="K25" s="1">
        <v>2.72</v>
      </c>
    </row>
    <row r="26" spans="1:60" x14ac:dyDescent="0.25">
      <c r="A26" s="1" t="s">
        <v>1</v>
      </c>
      <c r="B26" s="1" t="s">
        <v>1883</v>
      </c>
      <c r="K26" s="1">
        <v>2.72</v>
      </c>
    </row>
    <row r="27" spans="1:60" x14ac:dyDescent="0.25">
      <c r="A27" s="1">
        <v>4</v>
      </c>
      <c r="B27" s="1" t="s">
        <v>1882</v>
      </c>
      <c r="C27" s="1">
        <v>872.50000170990825</v>
      </c>
      <c r="D27" s="1">
        <v>0</v>
      </c>
      <c r="E27">
        <f>(R27-S27*(1000-T27)/(1000-U27))*AO27</f>
        <v>-0.1521549093653515</v>
      </c>
      <c r="F27">
        <f>IF(AZ27&lt;&gt;0,1/(1/AZ27-1/N27),0)</f>
        <v>2.2923656261816086</v>
      </c>
      <c r="G27">
        <f>((BC27-AP27/2)*S27-E27)/(BC27+AP27/2)</f>
        <v>383.91948547064027</v>
      </c>
      <c r="H27">
        <f>AP27*1000</f>
        <v>21.891006720236557</v>
      </c>
      <c r="I27">
        <f>(AU27-BA27)</f>
        <v>1.2505415956490338</v>
      </c>
      <c r="J27">
        <f>(P27+AT27*D27)</f>
        <v>23.690839767456055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24.898269653320313</v>
      </c>
      <c r="P27" s="1">
        <v>23.690839767456055</v>
      </c>
      <c r="Q27" s="1">
        <v>25.111503601074219</v>
      </c>
      <c r="R27" s="1">
        <v>400.05636596679688</v>
      </c>
      <c r="S27" s="1">
        <v>392.41522216796875</v>
      </c>
      <c r="T27" s="1">
        <v>-0.15604805946350098</v>
      </c>
      <c r="U27" s="1">
        <v>19.284866333007813</v>
      </c>
      <c r="V27" s="1">
        <v>-0.43250459432601929</v>
      </c>
      <c r="W27" s="1">
        <v>53.450157165527344</v>
      </c>
      <c r="X27" s="1">
        <v>300.37295532226563</v>
      </c>
      <c r="Y27" s="1">
        <v>100.06883239746094</v>
      </c>
      <c r="Z27" s="1">
        <v>2.6162598133087158</v>
      </c>
      <c r="AA27" s="1">
        <v>87.59521484375</v>
      </c>
      <c r="AB27" s="1">
        <v>4.676518440246582</v>
      </c>
      <c r="AC27" s="1">
        <v>-0.54749095439910889</v>
      </c>
      <c r="AD27" s="1">
        <v>0.10212557762861252</v>
      </c>
      <c r="AE27" s="1">
        <v>2.8007186483591795E-3</v>
      </c>
      <c r="AF27" s="1">
        <v>5.6837677955627441E-2</v>
      </c>
      <c r="AG27" s="1">
        <v>2.188204787671566E-2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1.1043123357436233</v>
      </c>
      <c r="AP27">
        <f>(U27-T27)/(1000-U27)*AO27</f>
        <v>2.1891006720236559E-2</v>
      </c>
      <c r="AQ27">
        <f>(P27+273.15)</f>
        <v>296.84083976745603</v>
      </c>
      <c r="AR27">
        <f>(O27+273.15)</f>
        <v>298.04826965332029</v>
      </c>
      <c r="AS27">
        <f>(Y27*AK27+Z27*AL27)*AM27</f>
        <v>16.011012825719718</v>
      </c>
      <c r="AT27">
        <f>((AS27+0.00000010773*(AR27^4-AQ27^4))-AP27*44100)/(L27*0.92*2*29.3+0.00000043092*AQ27^3)</f>
        <v>-7.3878705266446056</v>
      </c>
      <c r="AU27">
        <f>0.61365*EXP(17.502*J27/(240.97+J27))</f>
        <v>2.9398036053218544</v>
      </c>
      <c r="AV27">
        <f>AU27*1000/AA27</f>
        <v>33.561235172101547</v>
      </c>
      <c r="AW27">
        <f>(AV27-U27)</f>
        <v>14.276368839093735</v>
      </c>
      <c r="AX27">
        <f>IF(D27,P27,(O27+P27)/2)</f>
        <v>24.294554710388184</v>
      </c>
      <c r="AY27">
        <f>0.61365*EXP(17.502*AX27/(240.97+AX27))</f>
        <v>3.0483789231424296</v>
      </c>
      <c r="AZ27">
        <f>IF(AW27&lt;&gt;0,(1000-(AV27+U27)/2)/AW27*AP27,0)</f>
        <v>1.4928571668925974</v>
      </c>
      <c r="BA27">
        <f>U27*AA27/1000</f>
        <v>1.6892620096728206</v>
      </c>
      <c r="BB27">
        <f>(AY27-BA27)</f>
        <v>1.3591169134696091</v>
      </c>
      <c r="BC27">
        <f>1/(1.6/F27+1.37/N27)</f>
        <v>0.98228317790187714</v>
      </c>
      <c r="BD27">
        <f>G27*AA27*0.001</f>
        <v>33.62950981250269</v>
      </c>
      <c r="BE27">
        <f>G27/S27</f>
        <v>0.97835013471090071</v>
      </c>
      <c r="BF27">
        <f>(1-AP27*AA27/AU27/F27)*100</f>
        <v>71.545961772352968</v>
      </c>
      <c r="BG27">
        <f>(S27-E27/(N27/1.35))</f>
        <v>392.46321105262808</v>
      </c>
      <c r="BH27">
        <f>E27*BF27/100/BG27</f>
        <v>-2.7737808340638277E-4</v>
      </c>
    </row>
    <row r="28" spans="1:60" x14ac:dyDescent="0.25">
      <c r="A28" s="1" t="s">
        <v>1</v>
      </c>
      <c r="B28" s="1" t="s">
        <v>1881</v>
      </c>
      <c r="K28" s="1">
        <v>2.72</v>
      </c>
    </row>
    <row r="29" spans="1:60" x14ac:dyDescent="0.25">
      <c r="A29" s="1" t="s">
        <v>1</v>
      </c>
      <c r="B29" s="1" t="s">
        <v>1880</v>
      </c>
      <c r="K29" s="1">
        <v>2.72</v>
      </c>
    </row>
    <row r="30" spans="1:60" x14ac:dyDescent="0.25">
      <c r="A30" s="1">
        <v>5</v>
      </c>
      <c r="B30" s="1" t="s">
        <v>1879</v>
      </c>
      <c r="C30" s="1">
        <v>1078.5000017099082</v>
      </c>
      <c r="D30" s="1">
        <v>0</v>
      </c>
      <c r="E30">
        <f>(R30-S30*(1000-T30)/(1000-U30))*AO30</f>
        <v>0.12057165505431135</v>
      </c>
      <c r="F30">
        <f>IF(AZ30&lt;&gt;0,1/(1/AZ30-1/N30),0)</f>
        <v>2.3151618841183543</v>
      </c>
      <c r="G30">
        <f>((BC30-AP30/2)*S30-E30)/(BC30+AP30/2)</f>
        <v>383.52450060245729</v>
      </c>
      <c r="H30">
        <f>AP30*1000</f>
        <v>21.870948944822711</v>
      </c>
      <c r="I30">
        <f>(AU30-BA30)</f>
        <v>1.2414302889499333</v>
      </c>
      <c r="J30">
        <f>(P30+AT30*D30)</f>
        <v>23.630449295043945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24.842731475830078</v>
      </c>
      <c r="P30" s="1">
        <v>23.630449295043945</v>
      </c>
      <c r="Q30" s="1">
        <v>25.055906295776367</v>
      </c>
      <c r="R30" s="1">
        <v>400.10214233398438</v>
      </c>
      <c r="S30" s="1">
        <v>392.22430419921875</v>
      </c>
      <c r="T30" s="1">
        <v>-0.15732201933860779</v>
      </c>
      <c r="U30" s="1">
        <v>19.267692565917969</v>
      </c>
      <c r="V30" s="1">
        <v>-0.43746832013130188</v>
      </c>
      <c r="W30" s="1">
        <v>53.578041076660156</v>
      </c>
      <c r="X30" s="1">
        <v>300.3486328125</v>
      </c>
      <c r="Y30" s="1">
        <v>149.91581726074219</v>
      </c>
      <c r="Z30" s="1">
        <v>2.4813930988311768</v>
      </c>
      <c r="AA30" s="1">
        <v>87.592262268066406</v>
      </c>
      <c r="AB30" s="1">
        <v>4.6398696899414063</v>
      </c>
      <c r="AC30" s="1">
        <v>-0.54285991191864014</v>
      </c>
      <c r="AD30" s="1">
        <v>7.2149932384490967E-2</v>
      </c>
      <c r="AE30" s="1">
        <v>3.0677858740091324E-3</v>
      </c>
      <c r="AF30" s="1">
        <v>2.0170893520116806E-2</v>
      </c>
      <c r="AG30" s="1">
        <v>2.0899180322885513E-2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1.1042229147518379</v>
      </c>
      <c r="AP30">
        <f>(U30-T30)/(1000-U30)*AO30</f>
        <v>2.1870948944822711E-2</v>
      </c>
      <c r="AQ30">
        <f>(P30+273.15)</f>
        <v>296.78044929504392</v>
      </c>
      <c r="AR30">
        <f>(O30+273.15)</f>
        <v>297.99273147583006</v>
      </c>
      <c r="AS30">
        <f>(Y30*AK30+Z30*AL30)*AM30</f>
        <v>23.986530225578008</v>
      </c>
      <c r="AT30">
        <f>((AS30+0.00000010773*(AR30^4-AQ30^4))-AP30*44100)/(L30*0.92*2*29.3+0.00000043092*AQ30^3)</f>
        <v>-7.3179410247662249</v>
      </c>
      <c r="AU30">
        <f>0.61365*EXP(17.502*J30/(240.97+J30))</f>
        <v>2.9291310694842934</v>
      </c>
      <c r="AV30">
        <f>AU30*1000/AA30</f>
        <v>33.440523096891965</v>
      </c>
      <c r="AW30">
        <f>(AV30-U30)</f>
        <v>14.172830530973997</v>
      </c>
      <c r="AX30">
        <f>IF(D30,P30,(O30+P30)/2)</f>
        <v>24.236590385437012</v>
      </c>
      <c r="AY30">
        <f>0.61365*EXP(17.502*AX30/(240.97+AX30))</f>
        <v>3.0378043584318437</v>
      </c>
      <c r="AZ30">
        <f>IF(AW30&lt;&gt;0,(1000-(AV30+U30)/2)/AW30*AP30,0)</f>
        <v>1.5024916548192355</v>
      </c>
      <c r="BA30">
        <f>U30*AA30/1000</f>
        <v>1.68770078053436</v>
      </c>
      <c r="BB30">
        <f>(AY30-BA30)</f>
        <v>1.3501035778974837</v>
      </c>
      <c r="BC30">
        <f>1/(1.6/F30+1.37/N30)</f>
        <v>0.98895944158664817</v>
      </c>
      <c r="BD30">
        <f>G30*AA30*0.001</f>
        <v>33.593778642999638</v>
      </c>
      <c r="BE30">
        <f>G30/S30</f>
        <v>0.97781931536720212</v>
      </c>
      <c r="BF30">
        <f>(1-AP30*AA30/AU30/F30)*100</f>
        <v>71.750341596552374</v>
      </c>
      <c r="BG30">
        <f>(S30-E30/(N30/1.35))</f>
        <v>392.18627651235857</v>
      </c>
      <c r="BH30">
        <f>E30*BF30/100/BG30</f>
        <v>2.2058541961082382E-4</v>
      </c>
    </row>
    <row r="31" spans="1:60" x14ac:dyDescent="0.25">
      <c r="A31" s="1" t="s">
        <v>1</v>
      </c>
      <c r="B31" s="1" t="s">
        <v>1878</v>
      </c>
      <c r="K31" s="1">
        <v>2.72</v>
      </c>
    </row>
    <row r="32" spans="1:60" x14ac:dyDescent="0.25">
      <c r="A32" s="1" t="s">
        <v>1</v>
      </c>
      <c r="B32" s="1" t="s">
        <v>1877</v>
      </c>
      <c r="K32" s="1">
        <v>2.72</v>
      </c>
    </row>
    <row r="33" spans="1:60" x14ac:dyDescent="0.25">
      <c r="A33" s="1">
        <v>6</v>
      </c>
      <c r="B33" s="1" t="s">
        <v>1876</v>
      </c>
      <c r="C33" s="1">
        <v>1284.5000017099082</v>
      </c>
      <c r="D33" s="1">
        <v>0</v>
      </c>
      <c r="E33">
        <f>(R33-S33*(1000-T33)/(1000-U33))*AO33</f>
        <v>0.64047241649737008</v>
      </c>
      <c r="F33">
        <f>IF(AZ33&lt;&gt;0,1/(1/AZ33-1/N33),0)</f>
        <v>2.3901347906838852</v>
      </c>
      <c r="G33">
        <f>((BC33-AP33/2)*S33-E33)/(BC33+AP33/2)</f>
        <v>382.62837895579275</v>
      </c>
      <c r="H33">
        <f>AP33*1000</f>
        <v>22.079181861870151</v>
      </c>
      <c r="I33">
        <f>(AU33-BA33)</f>
        <v>1.2275832203026873</v>
      </c>
      <c r="J33">
        <f>(P33+AT33*D33)</f>
        <v>23.642982482910156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24.816667556762695</v>
      </c>
      <c r="P33" s="1">
        <v>23.642982482910156</v>
      </c>
      <c r="Q33" s="1">
        <v>25.021770477294922</v>
      </c>
      <c r="R33" s="1">
        <v>400.13369750976563</v>
      </c>
      <c r="S33" s="1">
        <v>391.72073364257813</v>
      </c>
      <c r="T33" s="1">
        <v>-0.15583369135856628</v>
      </c>
      <c r="U33" s="1">
        <v>19.451385498046875</v>
      </c>
      <c r="V33" s="1">
        <v>-0.43399658799171448</v>
      </c>
      <c r="W33" s="1">
        <v>54.172073364257813</v>
      </c>
      <c r="X33" s="1">
        <v>300.3343505859375</v>
      </c>
      <c r="Y33" s="1">
        <v>300.63336181640625</v>
      </c>
      <c r="Z33" s="1">
        <v>2.711113452911377</v>
      </c>
      <c r="AA33" s="1">
        <v>87.590675354003906</v>
      </c>
      <c r="AB33" s="1">
        <v>4.6213788986206055</v>
      </c>
      <c r="AC33" s="1">
        <v>-0.55643993616104126</v>
      </c>
      <c r="AD33" s="1">
        <v>4.4577397406101227E-2</v>
      </c>
      <c r="AE33" s="1">
        <v>6.569666787981987E-3</v>
      </c>
      <c r="AF33" s="1">
        <v>2.772790938615799E-2</v>
      </c>
      <c r="AG33" s="1">
        <v>2.5683501735329628E-2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1.1041704065659463</v>
      </c>
      <c r="AP33">
        <f>(U33-T33)/(1000-U33)*AO33</f>
        <v>2.2079181861870151E-2</v>
      </c>
      <c r="AQ33">
        <f>(P33+273.15)</f>
        <v>296.79298248291013</v>
      </c>
      <c r="AR33">
        <f>(O33+273.15)</f>
        <v>297.96666755676267</v>
      </c>
      <c r="AS33">
        <f>(Y33*AK33+Z33*AL33)*AM33</f>
        <v>48.101336815476316</v>
      </c>
      <c r="AT33">
        <f>((AS33+0.00000010773*(AR33^4-AQ33^4))-AP33*44100)/(L33*0.92*2*29.3+0.00000043092*AQ33^3)</f>
        <v>-7.2034191028385406</v>
      </c>
      <c r="AU33">
        <f>0.61365*EXP(17.502*J33/(240.97+J33))</f>
        <v>2.9313432126476906</v>
      </c>
      <c r="AV33">
        <f>AU33*1000/AA33</f>
        <v>33.466384415926235</v>
      </c>
      <c r="AW33">
        <f>(AV33-U33)</f>
        <v>14.01499891787936</v>
      </c>
      <c r="AX33">
        <f>IF(D33,P33,(O33+P33)/2)</f>
        <v>24.229825019836426</v>
      </c>
      <c r="AY33">
        <f>0.61365*EXP(17.502*AX33/(240.97+AX33))</f>
        <v>3.0365722296739164</v>
      </c>
      <c r="AZ33">
        <f>IF(AW33&lt;&gt;0,(1000-(AV33+U33)/2)/AW33*AP33,0)</f>
        <v>1.5337133777171208</v>
      </c>
      <c r="BA33">
        <f>U33*AA33/1000</f>
        <v>1.7037599923450033</v>
      </c>
      <c r="BB33">
        <f>(AY33-BA33)</f>
        <v>1.3328122373289131</v>
      </c>
      <c r="BC33">
        <f>1/(1.6/F33+1.37/N33)</f>
        <v>1.0106259790625018</v>
      </c>
      <c r="BD33">
        <f>G33*AA33*0.001</f>
        <v>33.514678122345622</v>
      </c>
      <c r="BE33">
        <f>G33/S33</f>
        <v>0.97678868156342824</v>
      </c>
      <c r="BF33">
        <f>(1-AP33*AA33/AU33/F33)*100</f>
        <v>72.397285855487866</v>
      </c>
      <c r="BG33">
        <f>(S33-E33/(N33/1.35))</f>
        <v>391.51873189941404</v>
      </c>
      <c r="BH33">
        <f>E33*BF33/100/BG33</f>
        <v>1.1843230180779143E-3</v>
      </c>
    </row>
    <row r="34" spans="1:60" x14ac:dyDescent="0.25">
      <c r="A34" s="1" t="s">
        <v>1</v>
      </c>
      <c r="B34" s="1" t="s">
        <v>1875</v>
      </c>
      <c r="K34" s="1">
        <v>2.72</v>
      </c>
    </row>
    <row r="35" spans="1:60" x14ac:dyDescent="0.25">
      <c r="A35" s="1" t="s">
        <v>1</v>
      </c>
      <c r="B35" s="1" t="s">
        <v>1874</v>
      </c>
      <c r="K35" s="1">
        <v>2.72</v>
      </c>
    </row>
    <row r="36" spans="1:60" x14ac:dyDescent="0.25">
      <c r="A36" s="1">
        <v>7</v>
      </c>
      <c r="B36" s="1" t="s">
        <v>1873</v>
      </c>
      <c r="C36" s="1">
        <v>1490.5000017099082</v>
      </c>
      <c r="D36" s="1">
        <v>0</v>
      </c>
      <c r="E36">
        <f>(R36-S36*(1000-T36)/(1000-U36))*AO36</f>
        <v>0.65793613842401344</v>
      </c>
      <c r="F36">
        <f>IF(AZ36&lt;&gt;0,1/(1/AZ36-1/N36),0)</f>
        <v>2.506795617986914</v>
      </c>
      <c r="G36">
        <f>((BC36-AP36/2)*S36-E36)/(BC36+AP36/2)</f>
        <v>382.5464307587215</v>
      </c>
      <c r="H36">
        <f>AP36*1000</f>
        <v>22.475081447773313</v>
      </c>
      <c r="I36">
        <f>(AU36-BA36)</f>
        <v>1.2119747082795487</v>
      </c>
      <c r="J36">
        <f>(P36+AT36*D36)</f>
        <v>23.724214553833008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24.822612762451172</v>
      </c>
      <c r="P36" s="1">
        <v>23.724214553833008</v>
      </c>
      <c r="Q36" s="1">
        <v>25.017938613891602</v>
      </c>
      <c r="R36" s="1">
        <v>400.07723999023438</v>
      </c>
      <c r="S36" s="1">
        <v>391.51303100585938</v>
      </c>
      <c r="T36" s="1">
        <v>-0.15648084878921509</v>
      </c>
      <c r="U36" s="1">
        <v>19.793498992919922</v>
      </c>
      <c r="V36" s="1">
        <v>-0.43564820289611816</v>
      </c>
      <c r="W36" s="1">
        <v>55.105800628662109</v>
      </c>
      <c r="X36" s="1">
        <v>300.36221313476563</v>
      </c>
      <c r="Y36" s="1">
        <v>499.614013671875</v>
      </c>
      <c r="Z36" s="1">
        <v>2.7590506076812744</v>
      </c>
      <c r="AA36" s="1">
        <v>87.591468811035156</v>
      </c>
      <c r="AB36" s="1">
        <v>4.750910758972168</v>
      </c>
      <c r="AC36" s="1">
        <v>-0.56044983863830566</v>
      </c>
      <c r="AD36" s="1">
        <v>4.7821246087551117E-2</v>
      </c>
      <c r="AE36" s="1">
        <v>5.188582930713892E-3</v>
      </c>
      <c r="AF36" s="1">
        <v>3.2638270407915115E-2</v>
      </c>
      <c r="AG36" s="1">
        <v>2.6754291728138924E-2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1.1042728424072263</v>
      </c>
      <c r="AP36">
        <f>(U36-T36)/(1000-U36)*AO36</f>
        <v>2.2475081447773312E-2</v>
      </c>
      <c r="AQ36">
        <f>(P36+273.15)</f>
        <v>296.87421455383299</v>
      </c>
      <c r="AR36">
        <f>(O36+273.15)</f>
        <v>297.97261276245115</v>
      </c>
      <c r="AS36">
        <f>(Y36*AK36+Z36*AL36)*AM36</f>
        <v>79.938240400741051</v>
      </c>
      <c r="AT36">
        <f>((AS36+0.00000010773*(AR36^4-AQ36^4))-AP36*44100)/(L36*0.92*2*29.3+0.00000043092*AQ36^3)</f>
        <v>-7.0960680914834491</v>
      </c>
      <c r="AU36">
        <f>0.61365*EXP(17.502*J36/(240.97+J36))</f>
        <v>2.9457163579791499</v>
      </c>
      <c r="AV36">
        <f>AU36*1000/AA36</f>
        <v>33.630174239161015</v>
      </c>
      <c r="AW36">
        <f>(AV36-U36)</f>
        <v>13.836675246241093</v>
      </c>
      <c r="AX36">
        <f>IF(D36,P36,(O36+P36)/2)</f>
        <v>24.27341365814209</v>
      </c>
      <c r="AY36">
        <f>0.61365*EXP(17.502*AX36/(240.97+AX36))</f>
        <v>3.0445183904843542</v>
      </c>
      <c r="AZ36">
        <f>IF(AW36&lt;&gt;0,(1000-(AV36+U36)/2)/AW36*AP36,0)</f>
        <v>1.5809239109048785</v>
      </c>
      <c r="BA36">
        <f>U36*AA36/1000</f>
        <v>1.7337416496996012</v>
      </c>
      <c r="BB36">
        <f>(AY36-BA36)</f>
        <v>1.310776740784753</v>
      </c>
      <c r="BC36">
        <f>1/(1.6/F36+1.37/N36)</f>
        <v>1.0434792011275311</v>
      </c>
      <c r="BD36">
        <f>G36*AA36*0.001</f>
        <v>33.507803758575378</v>
      </c>
      <c r="BE36">
        <f>G36/S36</f>
        <v>0.97709756882395138</v>
      </c>
      <c r="BF36">
        <f>(1-AP36*AA36/AU36/F36)*100</f>
        <v>73.340424493194405</v>
      </c>
      <c r="BG36">
        <f>(S36-E36/(N36/1.35))</f>
        <v>391.30552129360802</v>
      </c>
      <c r="BH36">
        <f>E36*BF36/100/BG36</f>
        <v>1.2331365916307727E-3</v>
      </c>
    </row>
    <row r="37" spans="1:60" x14ac:dyDescent="0.25">
      <c r="A37" s="1" t="s">
        <v>1</v>
      </c>
      <c r="B37" s="1" t="s">
        <v>1872</v>
      </c>
      <c r="K37" s="1">
        <v>2.72</v>
      </c>
    </row>
    <row r="38" spans="1:60" x14ac:dyDescent="0.25">
      <c r="A38" s="1" t="s">
        <v>1</v>
      </c>
      <c r="B38" s="1" t="s">
        <v>1871</v>
      </c>
      <c r="K38" s="1">
        <v>2.72</v>
      </c>
    </row>
    <row r="39" spans="1:60" x14ac:dyDescent="0.25">
      <c r="A39" s="1">
        <v>8</v>
      </c>
      <c r="B39" s="1" t="s">
        <v>1870</v>
      </c>
      <c r="C39" s="1">
        <v>1696.5000017099082</v>
      </c>
      <c r="D39" s="1">
        <v>0</v>
      </c>
      <c r="E39">
        <f>(R39-S39*(1000-T39)/(1000-U39))*AO39</f>
        <v>0.82836415109349737</v>
      </c>
      <c r="F39">
        <f>IF(AZ39&lt;&gt;0,1/(1/AZ39-1/N39),0)</f>
        <v>2.6951760208576889</v>
      </c>
      <c r="G39">
        <f>((BC39-AP39/2)*S39-E39)/(BC39+AP39/2)</f>
        <v>382.29393003445307</v>
      </c>
      <c r="H39">
        <f>AP39*1000</f>
        <v>23.035401548658143</v>
      </c>
      <c r="I39">
        <f>(AU39-BA39)</f>
        <v>1.1869333348304714</v>
      </c>
      <c r="J39">
        <f>(P39+AT39*D39)</f>
        <v>23.821249008178711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24.857648849487305</v>
      </c>
      <c r="P39" s="1">
        <v>23.821249008178711</v>
      </c>
      <c r="Q39" s="1">
        <v>25.032672882080078</v>
      </c>
      <c r="R39" s="1">
        <v>400.1002197265625</v>
      </c>
      <c r="S39" s="1">
        <v>391.19094848632813</v>
      </c>
      <c r="T39" s="1">
        <v>-0.15670400857925415</v>
      </c>
      <c r="U39" s="1">
        <v>20.277761459350586</v>
      </c>
      <c r="V39" s="1">
        <v>-0.43532717227935791</v>
      </c>
      <c r="W39" s="1">
        <v>56.332069396972656</v>
      </c>
      <c r="X39" s="1">
        <v>300.403076171875</v>
      </c>
      <c r="Y39" s="1">
        <v>749.52288818359375</v>
      </c>
      <c r="Z39" s="1">
        <v>2.7236428260803223</v>
      </c>
      <c r="AA39" s="1">
        <v>87.585258483886719</v>
      </c>
      <c r="AB39" s="1">
        <v>4.7896347045898438</v>
      </c>
      <c r="AC39" s="1">
        <v>-0.57028210163116455</v>
      </c>
      <c r="AD39" s="1">
        <v>4.6825554221868515E-2</v>
      </c>
      <c r="AE39" s="1">
        <v>4.7352216206490993E-3</v>
      </c>
      <c r="AF39" s="1">
        <v>2.6521887630224228E-2</v>
      </c>
      <c r="AG39" s="1">
        <v>2.2556271404027939E-2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1.1044230741613048</v>
      </c>
      <c r="AP39">
        <f>(U39-T39)/(1000-U39)*AO39</f>
        <v>2.3035401548658144E-2</v>
      </c>
      <c r="AQ39">
        <f>(P39+273.15)</f>
        <v>296.97124900817869</v>
      </c>
      <c r="AR39">
        <f>(O39+273.15)</f>
        <v>298.00764884948728</v>
      </c>
      <c r="AS39">
        <f>(Y39*AK39+Z39*AL39)*AM39</f>
        <v>119.92365942887227</v>
      </c>
      <c r="AT39">
        <f>((AS39+0.00000010773*(AR39^4-AQ39^4))-AP39*44100)/(L39*0.92*2*29.3+0.00000043092*AQ39^3)</f>
        <v>-6.9803419641308189</v>
      </c>
      <c r="AU39">
        <f>0.61365*EXP(17.502*J39/(240.97+J39))</f>
        <v>2.9629663137222884</v>
      </c>
      <c r="AV39">
        <f>AU39*1000/AA39</f>
        <v>33.829509269158493</v>
      </c>
      <c r="AW39">
        <f>(AV39-U39)</f>
        <v>13.551747809807907</v>
      </c>
      <c r="AX39">
        <f>IF(D39,P39,(O39+P39)/2)</f>
        <v>24.339448928833008</v>
      </c>
      <c r="AY39">
        <f>0.61365*EXP(17.502*AX39/(240.97+AX39))</f>
        <v>3.0565911779555179</v>
      </c>
      <c r="AZ39">
        <f>IF(AW39&lt;&gt;0,(1000-(AV39+U39)/2)/AW39*AP39,0)</f>
        <v>1.6538243265175734</v>
      </c>
      <c r="BA39">
        <f>U39*AA39/1000</f>
        <v>1.776032978891817</v>
      </c>
      <c r="BB39">
        <f>(AY39-BA39)</f>
        <v>1.2805581990637009</v>
      </c>
      <c r="BC39">
        <f>1/(1.6/F39+1.37/N39)</f>
        <v>1.094426361823714</v>
      </c>
      <c r="BD39">
        <f>G39*AA39*0.001</f>
        <v>33.483312678888474</v>
      </c>
      <c r="BE39">
        <f>G39/S39</f>
        <v>0.97725658406386673</v>
      </c>
      <c r="BF39">
        <f>(1-AP39*AA39/AU39/F39)*100</f>
        <v>74.735369255332643</v>
      </c>
      <c r="BG39">
        <f>(S39-E39/(N39/1.35))</f>
        <v>390.92968664555963</v>
      </c>
      <c r="BH39">
        <f>E39*BF39/100/BG39</f>
        <v>1.5836121641481348E-3</v>
      </c>
    </row>
    <row r="40" spans="1:60" x14ac:dyDescent="0.25">
      <c r="A40" s="1" t="s">
        <v>1</v>
      </c>
      <c r="B40" s="1" t="s">
        <v>1869</v>
      </c>
      <c r="K40" s="1">
        <v>2.72</v>
      </c>
    </row>
    <row r="41" spans="1:60" x14ac:dyDescent="0.25">
      <c r="A41" s="1" t="s">
        <v>1</v>
      </c>
      <c r="B41" s="1" t="s">
        <v>1868</v>
      </c>
      <c r="K41" s="1">
        <v>2.72</v>
      </c>
    </row>
    <row r="42" spans="1:60" x14ac:dyDescent="0.25">
      <c r="A42" s="1">
        <v>9</v>
      </c>
      <c r="B42" s="1" t="s">
        <v>1867</v>
      </c>
      <c r="C42" s="1">
        <v>1903.0000016987324</v>
      </c>
      <c r="D42" s="1">
        <v>0</v>
      </c>
      <c r="E42">
        <f>(R42-S42*(1000-T42)/(1000-U42))*AO42</f>
        <v>0.96659558700620241</v>
      </c>
      <c r="F42">
        <f>IF(AZ42&lt;&gt;0,1/(1/AZ42-1/N42),0)</f>
        <v>2.888210754043822</v>
      </c>
      <c r="G42">
        <f>((BC42-AP42/2)*S42-E42)/(BC42+AP42/2)</f>
        <v>382.03452058131342</v>
      </c>
      <c r="H42">
        <f>AP42*1000</f>
        <v>23.603376317930824</v>
      </c>
      <c r="I42">
        <f>(AU42-BA42)</f>
        <v>1.1658390975359427</v>
      </c>
      <c r="J42">
        <f>(P42+AT42*D42)</f>
        <v>23.946451187133789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24.91162109375</v>
      </c>
      <c r="P42" s="1">
        <v>23.946451187133789</v>
      </c>
      <c r="Q42" s="1">
        <v>25.064458847045898</v>
      </c>
      <c r="R42" s="1">
        <v>400.08145141601563</v>
      </c>
      <c r="S42" s="1">
        <v>390.85183715820313</v>
      </c>
      <c r="T42" s="1">
        <v>-0.15577507019042969</v>
      </c>
      <c r="U42" s="1">
        <v>20.774747848510742</v>
      </c>
      <c r="V42" s="1">
        <v>-0.43134406208992004</v>
      </c>
      <c r="W42" s="1">
        <v>57.525665283203125</v>
      </c>
      <c r="X42" s="1">
        <v>300.36239624023438</v>
      </c>
      <c r="Y42" s="1">
        <v>999.5101318359375</v>
      </c>
      <c r="Z42" s="1">
        <v>3.2037138938903809</v>
      </c>
      <c r="AA42" s="1">
        <v>87.583015441894531</v>
      </c>
      <c r="AB42" s="1">
        <v>4.8359160423278809</v>
      </c>
      <c r="AC42" s="1">
        <v>-0.58067202568054199</v>
      </c>
      <c r="AD42" s="1">
        <v>5.2065972238779068E-2</v>
      </c>
      <c r="AE42" s="1">
        <v>5.0304909236729145E-3</v>
      </c>
      <c r="AF42" s="1">
        <v>9.4771496951580048E-2</v>
      </c>
      <c r="AG42" s="1">
        <v>1.9532980397343636E-2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1.1042735155890966</v>
      </c>
      <c r="AP42">
        <f>(U42-T42)/(1000-U42)*AO42</f>
        <v>2.3603376317930823E-2</v>
      </c>
      <c r="AQ42">
        <f>(P42+273.15)</f>
        <v>297.09645118713377</v>
      </c>
      <c r="AR42">
        <f>(O42+273.15)</f>
        <v>298.06162109374998</v>
      </c>
      <c r="AS42">
        <f>(Y42*AK42+Z42*AL42)*AM42</f>
        <v>159.92161751922322</v>
      </c>
      <c r="AT42">
        <f>((AS42+0.00000010773*(AR42^4-AQ42^4))-AP42*44100)/(L42*0.92*2*29.3+0.00000043092*AQ42^3)</f>
        <v>-6.8678413714047224</v>
      </c>
      <c r="AU42">
        <f>0.61365*EXP(17.502*J42/(240.97+J42))</f>
        <v>2.9853541591535242</v>
      </c>
      <c r="AV42">
        <f>AU42*1000/AA42</f>
        <v>34.085994231770961</v>
      </c>
      <c r="AW42">
        <f>(AV42-U42)</f>
        <v>13.311246383260219</v>
      </c>
      <c r="AX42">
        <f>IF(D42,P42,(O42+P42)/2)</f>
        <v>24.429036140441895</v>
      </c>
      <c r="AY42">
        <f>0.61365*EXP(17.502*AX42/(240.97+AX42))</f>
        <v>3.0730367009744404</v>
      </c>
      <c r="AZ42">
        <f>IF(AW42&lt;&gt;0,(1000-(AV42+U42)/2)/AW42*AP42,0)</f>
        <v>1.7245512769261426</v>
      </c>
      <c r="BA42">
        <f>U42*AA42/1000</f>
        <v>1.8195150616175815</v>
      </c>
      <c r="BB42">
        <f>(AY42-BA42)</f>
        <v>1.2535216393568589</v>
      </c>
      <c r="BC42">
        <f>1/(1.6/F42+1.37/N42)</f>
        <v>1.1441076517324078</v>
      </c>
      <c r="BD42">
        <f>G42*AA42*0.001</f>
        <v>33.459735315409951</v>
      </c>
      <c r="BE42">
        <f>G42/S42</f>
        <v>0.97744076977864947</v>
      </c>
      <c r="BF42">
        <f>(1-AP42*AA42/AU42/F42)*100</f>
        <v>76.024411080113424</v>
      </c>
      <c r="BG42">
        <f>(S42-E42/(N42/1.35))</f>
        <v>390.54697782549709</v>
      </c>
      <c r="BH42">
        <f>E42*BF42/100/BG42</f>
        <v>1.8815882448747902E-3</v>
      </c>
    </row>
    <row r="43" spans="1:60" x14ac:dyDescent="0.25">
      <c r="A43" s="1" t="s">
        <v>1</v>
      </c>
      <c r="B43" s="1" t="s">
        <v>1866</v>
      </c>
      <c r="K43" s="1">
        <v>2.72</v>
      </c>
    </row>
    <row r="44" spans="1:60" x14ac:dyDescent="0.25">
      <c r="A44" s="1" t="s">
        <v>1</v>
      </c>
      <c r="B44" s="1" t="s">
        <v>1865</v>
      </c>
      <c r="K44" s="1">
        <v>2.72</v>
      </c>
    </row>
    <row r="45" spans="1:60" x14ac:dyDescent="0.25">
      <c r="A45" s="1">
        <v>10</v>
      </c>
      <c r="B45" s="1" t="s">
        <v>1864</v>
      </c>
      <c r="C45" s="1">
        <v>2109.0000016987324</v>
      </c>
      <c r="D45" s="1">
        <v>0</v>
      </c>
      <c r="E45">
        <f>(R45-S45*(1000-T45)/(1000-U45))*AO45</f>
        <v>1.3327225076664824</v>
      </c>
      <c r="F45">
        <f>IF(AZ45&lt;&gt;0,1/(1/AZ45-1/N45),0)</f>
        <v>3.1033031444357335</v>
      </c>
      <c r="G45">
        <f>((BC45-AP45/2)*S45-E45)/(BC45+AP45/2)</f>
        <v>381.36564529596615</v>
      </c>
      <c r="H45">
        <f>AP45*1000</f>
        <v>24.219194735324365</v>
      </c>
      <c r="I45">
        <f>(AU45-BA45)</f>
        <v>1.1461808461990055</v>
      </c>
      <c r="J45">
        <f>(P45+AT45*D45)</f>
        <v>24.097013473510742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24.986318588256836</v>
      </c>
      <c r="P45" s="1">
        <v>24.097013473510742</v>
      </c>
      <c r="Q45" s="1">
        <v>25.117990493774414</v>
      </c>
      <c r="R45" s="1">
        <v>400.05453491210938</v>
      </c>
      <c r="S45" s="1">
        <v>390.2879638671875</v>
      </c>
      <c r="T45" s="1">
        <v>-0.15433202683925629</v>
      </c>
      <c r="U45" s="1">
        <v>21.310100555419922</v>
      </c>
      <c r="V45" s="1">
        <v>-0.42542329430580139</v>
      </c>
      <c r="W45" s="1">
        <v>58.742263793945313</v>
      </c>
      <c r="X45" s="1">
        <v>300.36843872070313</v>
      </c>
      <c r="Y45" s="1">
        <v>1251.0123291015625</v>
      </c>
      <c r="Z45" s="1">
        <v>3.0368969440460205</v>
      </c>
      <c r="AA45" s="1">
        <v>87.577796936035156</v>
      </c>
      <c r="AB45" s="1">
        <v>4.8847317695617676</v>
      </c>
      <c r="AC45" s="1">
        <v>-0.59474241733551025</v>
      </c>
      <c r="AD45" s="1">
        <v>2.7321651577949524E-2</v>
      </c>
      <c r="AE45" s="1">
        <v>2.204088494181633E-3</v>
      </c>
      <c r="AF45" s="1">
        <v>3.0955957248806953E-2</v>
      </c>
      <c r="AG45" s="1">
        <v>2.2256480529904366E-2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1.1042957305908201</v>
      </c>
      <c r="AP45">
        <f>(U45-T45)/(1000-U45)*AO45</f>
        <v>2.4219194735324363E-2</v>
      </c>
      <c r="AQ45">
        <f>(P45+273.15)</f>
        <v>297.24701347351072</v>
      </c>
      <c r="AR45">
        <f>(O45+273.15)</f>
        <v>298.13631858825681</v>
      </c>
      <c r="AS45">
        <f>(Y45*AK45+Z45*AL45)*AM45</f>
        <v>200.16196818228127</v>
      </c>
      <c r="AT45">
        <f>((AS45+0.00000010773*(AR45^4-AQ45^4))-AP45*44100)/(L45*0.92*2*29.3+0.00000043092*AQ45^3)</f>
        <v>-6.7703596029808395</v>
      </c>
      <c r="AU45">
        <f>0.61365*EXP(17.502*J45/(240.97+J45))</f>
        <v>3.0124725053280614</v>
      </c>
      <c r="AV45">
        <f>AU45*1000/AA45</f>
        <v>34.397673962137951</v>
      </c>
      <c r="AW45">
        <f>(AV45-U45)</f>
        <v>13.087573406718029</v>
      </c>
      <c r="AX45">
        <f>IF(D45,P45,(O45+P45)/2)</f>
        <v>24.541666030883789</v>
      </c>
      <c r="AY45">
        <f>0.61365*EXP(17.502*AX45/(240.97+AX45))</f>
        <v>3.0938218775633199</v>
      </c>
      <c r="AZ45">
        <f>IF(AW45&lt;&gt;0,(1000-(AV45+U45)/2)/AW45*AP45,0)</f>
        <v>1.7990039317435627</v>
      </c>
      <c r="BA45">
        <f>U45*AA45/1000</f>
        <v>1.8662916591290559</v>
      </c>
      <c r="BB45">
        <f>(AY45-BA45)</f>
        <v>1.227530218434264</v>
      </c>
      <c r="BC45">
        <f>1/(1.6/F45+1.37/N45)</f>
        <v>1.1966774036038563</v>
      </c>
      <c r="BD45">
        <f>G45*AA45*0.001</f>
        <v>33.399163042110139</v>
      </c>
      <c r="BE45">
        <f>G45/S45</f>
        <v>0.97713913982175082</v>
      </c>
      <c r="BF45">
        <f>(1-AP45*AA45/AU45/F45)*100</f>
        <v>77.311466691978879</v>
      </c>
      <c r="BG45">
        <f>(S45-E45/(N45/1.35))</f>
        <v>389.8676299655732</v>
      </c>
      <c r="BH45">
        <f>E45*BF45/100/BG45</f>
        <v>2.642813197140942E-3</v>
      </c>
    </row>
    <row r="46" spans="1:60" x14ac:dyDescent="0.25">
      <c r="A46" s="1" t="s">
        <v>1</v>
      </c>
      <c r="B46" s="1" t="s">
        <v>1863</v>
      </c>
      <c r="K46" s="1">
        <v>2.72</v>
      </c>
    </row>
    <row r="47" spans="1:60" x14ac:dyDescent="0.25">
      <c r="A47" s="1" t="s">
        <v>1</v>
      </c>
      <c r="B47" s="1" t="s">
        <v>1862</v>
      </c>
      <c r="K47" s="1">
        <v>2.72</v>
      </c>
    </row>
    <row r="48" spans="1:60" x14ac:dyDescent="0.25">
      <c r="A48" s="1">
        <v>11</v>
      </c>
      <c r="B48" s="1" t="s">
        <v>1861</v>
      </c>
      <c r="C48" s="1">
        <v>2316.0000016987324</v>
      </c>
      <c r="D48" s="1">
        <v>0</v>
      </c>
      <c r="E48">
        <f>(R48-S48*(1000-T48)/(1000-U48))*AO48</f>
        <v>1.6876910097480466</v>
      </c>
      <c r="F48">
        <f>IF(AZ48&lt;&gt;0,1/(1/AZ48-1/N48),0)</f>
        <v>3.438774578864769</v>
      </c>
      <c r="G48">
        <f>((BC48-AP48/2)*S48-E48)/(BC48+AP48/2)</f>
        <v>380.83664792243042</v>
      </c>
      <c r="H48">
        <f>AP48*1000</f>
        <v>25.032257101783628</v>
      </c>
      <c r="I48">
        <f>(AU48-BA48)</f>
        <v>1.1169995734244094</v>
      </c>
      <c r="J48">
        <f>(P48+AT48*D48)</f>
        <v>24.276559829711914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25.088550567626953</v>
      </c>
      <c r="P48" s="1">
        <v>24.276559829711914</v>
      </c>
      <c r="Q48" s="1">
        <v>25.195137023925781</v>
      </c>
      <c r="R48" s="1">
        <v>400.10089111328125</v>
      </c>
      <c r="S48" s="1">
        <v>389.7364501953125</v>
      </c>
      <c r="T48" s="1">
        <v>-0.15575513243675232</v>
      </c>
      <c r="U48" s="1">
        <v>22.016603469848633</v>
      </c>
      <c r="V48" s="1">
        <v>-0.42672190070152283</v>
      </c>
      <c r="W48" s="1">
        <v>60.318832397460938</v>
      </c>
      <c r="X48" s="1">
        <v>300.32293701171875</v>
      </c>
      <c r="Y48" s="1">
        <v>1600.0712890625</v>
      </c>
      <c r="Z48" s="1">
        <v>3.2974905967712402</v>
      </c>
      <c r="AA48" s="1">
        <v>87.574501037597656</v>
      </c>
      <c r="AB48" s="1">
        <v>4.9575619697570801</v>
      </c>
      <c r="AC48" s="1">
        <v>-0.60829013586044312</v>
      </c>
      <c r="AD48" s="1">
        <v>8.1738986074924469E-2</v>
      </c>
      <c r="AE48" s="1">
        <v>3.2506841234862804E-3</v>
      </c>
      <c r="AF48" s="1">
        <v>6.8153560161590576E-2</v>
      </c>
      <c r="AG48" s="1">
        <v>2.260274812579155E-2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1.1041284448960247</v>
      </c>
      <c r="AP48">
        <f>(U48-T48)/(1000-U48)*AO48</f>
        <v>2.5032257101783629E-2</v>
      </c>
      <c r="AQ48">
        <f>(P48+273.15)</f>
        <v>297.42655982971189</v>
      </c>
      <c r="AR48">
        <f>(O48+273.15)</f>
        <v>298.23855056762693</v>
      </c>
      <c r="AS48">
        <f>(Y48*AK48+Z48*AL48)*AM48</f>
        <v>256.01140052769915</v>
      </c>
      <c r="AT48">
        <f>((AS48+0.00000010773*(AR48^4-AQ48^4))-AP48*44100)/(L48*0.92*2*29.3+0.00000043092*AQ48^3)</f>
        <v>-6.618318638133001</v>
      </c>
      <c r="AU48">
        <f>0.61365*EXP(17.502*J48/(240.97+J48))</f>
        <v>3.0450926368390445</v>
      </c>
      <c r="AV48">
        <f>AU48*1000/AA48</f>
        <v>34.77145288594587</v>
      </c>
      <c r="AW48">
        <f>(AV48-U48)</f>
        <v>12.754849416097237</v>
      </c>
      <c r="AX48">
        <f>IF(D48,P48,(O48+P48)/2)</f>
        <v>24.682555198669434</v>
      </c>
      <c r="AY48">
        <f>0.61365*EXP(17.502*AX48/(240.97+AX48))</f>
        <v>3.1199950608292979</v>
      </c>
      <c r="AZ48">
        <f>IF(AW48&lt;&gt;0,(1000-(AV48+U48)/2)/AW48*AP48,0)</f>
        <v>1.9068426207826743</v>
      </c>
      <c r="BA48">
        <f>U48*AA48/1000</f>
        <v>1.9280930634146352</v>
      </c>
      <c r="BB48">
        <f>(AY48-BA48)</f>
        <v>1.1919019974146627</v>
      </c>
      <c r="BC48">
        <f>1/(1.6/F48+1.37/N48)</f>
        <v>1.2733185093536856</v>
      </c>
      <c r="BD48">
        <f>G48*AA48*0.001</f>
        <v>33.351579418638096</v>
      </c>
      <c r="BE48">
        <f>G48/S48</f>
        <v>0.97716456269763319</v>
      </c>
      <c r="BF48">
        <f>(1-AP48*AA48/AU48/F48)*100</f>
        <v>79.0649758798682</v>
      </c>
      <c r="BG48">
        <f>(S48-E48/(N48/1.35))</f>
        <v>389.20416103326568</v>
      </c>
      <c r="BH48">
        <f>E48*BF48/100/BG48</f>
        <v>3.4284640900073696E-3</v>
      </c>
    </row>
    <row r="49" spans="1:60" x14ac:dyDescent="0.25">
      <c r="A49" s="1" t="s">
        <v>1</v>
      </c>
      <c r="B49" s="1" t="s">
        <v>1860</v>
      </c>
      <c r="K49" s="1">
        <v>2.72</v>
      </c>
    </row>
    <row r="50" spans="1:60" x14ac:dyDescent="0.25">
      <c r="A50" s="1" t="s">
        <v>1</v>
      </c>
      <c r="B50" s="1" t="s">
        <v>1859</v>
      </c>
      <c r="K50" s="1">
        <v>2.72</v>
      </c>
    </row>
    <row r="51" spans="1:60" x14ac:dyDescent="0.25">
      <c r="A51" s="1">
        <v>12</v>
      </c>
      <c r="B51" s="1" t="s">
        <v>1858</v>
      </c>
      <c r="C51" s="1">
        <v>2523.0000016987324</v>
      </c>
      <c r="D51" s="1">
        <v>0</v>
      </c>
      <c r="E51">
        <f>(R51-S51*(1000-T51)/(1000-U51))*AO51</f>
        <v>1.8291164855332813</v>
      </c>
      <c r="F51">
        <f>IF(AZ51&lt;&gt;0,1/(1/AZ51-1/N51),0)</f>
        <v>3.8625869512468545</v>
      </c>
      <c r="G51">
        <f>((BC51-AP51/2)*S51-E51)/(BC51+AP51/2)</f>
        <v>380.66467442414535</v>
      </c>
      <c r="H51">
        <f>AP51*1000</f>
        <v>25.927433246361765</v>
      </c>
      <c r="I51">
        <f>(AU51-BA51)</f>
        <v>1.0858399126250087</v>
      </c>
      <c r="J51">
        <f>(P51+AT51*D51)</f>
        <v>24.476924896240234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25.196683883666992</v>
      </c>
      <c r="P51" s="1">
        <v>24.476924896240234</v>
      </c>
      <c r="Q51" s="1">
        <v>25.269008636474609</v>
      </c>
      <c r="R51" s="1">
        <v>400.13522338867188</v>
      </c>
      <c r="S51" s="1">
        <v>389.33761596679688</v>
      </c>
      <c r="T51" s="1">
        <v>-0.15060533583164215</v>
      </c>
      <c r="U51" s="1">
        <v>22.793157577514648</v>
      </c>
      <c r="V51" s="1">
        <v>-0.4099479615688324</v>
      </c>
      <c r="W51" s="1">
        <v>62.043010711669922</v>
      </c>
      <c r="X51" s="1">
        <v>300.36566162109375</v>
      </c>
      <c r="Y51" s="1">
        <v>2000.910888671875</v>
      </c>
      <c r="Z51" s="1">
        <v>2.6059620380401611</v>
      </c>
      <c r="AA51" s="1">
        <v>87.570991516113281</v>
      </c>
      <c r="AB51" s="1">
        <v>5.0078673362731934</v>
      </c>
      <c r="AC51" s="1">
        <v>-0.61536908149719238</v>
      </c>
      <c r="AD51" s="1">
        <v>5.1576338708400726E-2</v>
      </c>
      <c r="AE51" s="1">
        <v>8.874029852449894E-3</v>
      </c>
      <c r="AF51" s="1">
        <v>2.6712797582149506E-2</v>
      </c>
      <c r="AG51" s="1">
        <v>2.1067770197987556E-2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1.1042855206657856</v>
      </c>
      <c r="AP51">
        <f>(U51-T51)/(1000-U51)*AO51</f>
        <v>2.5927433246361764E-2</v>
      </c>
      <c r="AQ51">
        <f>(P51+273.15)</f>
        <v>297.62692489624021</v>
      </c>
      <c r="AR51">
        <f>(O51+273.15)</f>
        <v>298.34668388366697</v>
      </c>
      <c r="AS51">
        <f>(Y51*AK51+Z51*AL51)*AM51</f>
        <v>320.14573503168504</v>
      </c>
      <c r="AT51">
        <f>((AS51+0.00000010773*(AR51^4-AQ51^4))-AP51*44100)/(L51*0.92*2*29.3+0.00000043092*AQ51^3)</f>
        <v>-6.4307600776067044</v>
      </c>
      <c r="AU51">
        <f>0.61365*EXP(17.502*J51/(240.97+J51))</f>
        <v>3.0818593214709771</v>
      </c>
      <c r="AV51">
        <f>AU51*1000/AA51</f>
        <v>35.192696441080116</v>
      </c>
      <c r="AW51">
        <f>(AV51-U51)</f>
        <v>12.399538863565468</v>
      </c>
      <c r="AX51">
        <f>IF(D51,P51,(O51+P51)/2)</f>
        <v>24.836804389953613</v>
      </c>
      <c r="AY51">
        <f>0.61365*EXP(17.502*AX51/(240.97+AX51))</f>
        <v>3.1488718861619676</v>
      </c>
      <c r="AZ51">
        <f>IF(AW51&lt;&gt;0,(1000-(AV51+U51)/2)/AW51*AP51,0)</f>
        <v>2.030375592489762</v>
      </c>
      <c r="BA51">
        <f>U51*AA51/1000</f>
        <v>1.9960194088459684</v>
      </c>
      <c r="BB51">
        <f>(AY51-BA51)</f>
        <v>1.1528524773159992</v>
      </c>
      <c r="BC51">
        <f>1/(1.6/F51+1.37/N51)</f>
        <v>1.361845680531433</v>
      </c>
      <c r="BD51">
        <f>G51*AA51*0.001</f>
        <v>33.335182974480858</v>
      </c>
      <c r="BE51">
        <f>G51/S51</f>
        <v>0.97772385408711404</v>
      </c>
      <c r="BF51">
        <f>(1-AP51*AA51/AU51/F51)*100</f>
        <v>80.926573843023505</v>
      </c>
      <c r="BG51">
        <f>(S51-E51/(N51/1.35))</f>
        <v>388.76072192887938</v>
      </c>
      <c r="BH51">
        <f>E51*BF51/100/BG51</f>
        <v>3.807589655651492E-3</v>
      </c>
    </row>
    <row r="52" spans="1:60" x14ac:dyDescent="0.25">
      <c r="A52" s="1" t="s">
        <v>1</v>
      </c>
      <c r="B52" s="1" t="s">
        <v>1857</v>
      </c>
    </row>
    <row r="53" spans="1:60" x14ac:dyDescent="0.25">
      <c r="A53" s="1" t="s">
        <v>1</v>
      </c>
      <c r="B53" s="1" t="s">
        <v>1856</v>
      </c>
    </row>
    <row r="54" spans="1:60" x14ac:dyDescent="0.25">
      <c r="A54" s="1" t="s">
        <v>1</v>
      </c>
      <c r="B54" s="1" t="s">
        <v>1855</v>
      </c>
    </row>
    <row r="55" spans="1:60" x14ac:dyDescent="0.25">
      <c r="A55" s="1" t="s">
        <v>1</v>
      </c>
      <c r="B55" s="1" t="s">
        <v>1854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1C67E-E174-4F9F-AFC3-419DDC2B84B1}">
  <dimension ref="A1:BD55"/>
  <sheetViews>
    <sheetView topLeftCell="A11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1941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1940</v>
      </c>
    </row>
    <row r="12" spans="1:56" x14ac:dyDescent="0.25">
      <c r="A12" s="1" t="s">
        <v>1</v>
      </c>
      <c r="B12" s="1" t="s">
        <v>1939</v>
      </c>
    </row>
    <row r="13" spans="1:56" x14ac:dyDescent="0.25">
      <c r="A13" s="1" t="s">
        <v>1</v>
      </c>
      <c r="B13" s="1" t="s">
        <v>1938</v>
      </c>
    </row>
    <row r="14" spans="1:56" x14ac:dyDescent="0.25">
      <c r="A14" s="1" t="s">
        <v>1</v>
      </c>
      <c r="B14" s="1" t="s">
        <v>1937</v>
      </c>
    </row>
    <row r="15" spans="1:56" x14ac:dyDescent="0.25">
      <c r="A15" s="1" t="s">
        <v>1</v>
      </c>
      <c r="B15" s="1" t="s">
        <v>1936</v>
      </c>
    </row>
    <row r="16" spans="1:56" x14ac:dyDescent="0.25">
      <c r="A16" s="1" t="s">
        <v>1</v>
      </c>
      <c r="B16" s="1" t="s">
        <v>1935</v>
      </c>
    </row>
    <row r="17" spans="1:56" x14ac:dyDescent="0.25">
      <c r="A17" s="1" t="s">
        <v>1</v>
      </c>
      <c r="B17" s="1" t="s">
        <v>1934</v>
      </c>
    </row>
    <row r="18" spans="1:56" x14ac:dyDescent="0.25">
      <c r="A18" s="1">
        <v>1</v>
      </c>
      <c r="B18" s="1" t="s">
        <v>1933</v>
      </c>
      <c r="C18" s="1">
        <v>248.00000223517418</v>
      </c>
      <c r="D18" s="1">
        <v>0</v>
      </c>
      <c r="E18">
        <f>(R18-S18*(1000-T18)/(1000-U18))*AK18</f>
        <v>-2.5529769207821262</v>
      </c>
      <c r="F18">
        <f>IF(AV18&lt;&gt;0,1/(1/AV18-1/N18),0)</f>
        <v>2.0129712487142806</v>
      </c>
      <c r="G18">
        <f>((AY18-AL18/2)*S18-E18)/(AY18+AL18/2)</f>
        <v>387.36003520247459</v>
      </c>
      <c r="H18">
        <f>AL18*1000</f>
        <v>22.518304978192258</v>
      </c>
      <c r="I18">
        <f>(AQ18-AW18)</f>
        <v>1.4007967143427815</v>
      </c>
      <c r="J18">
        <f>(P18+AP18*D18)</f>
        <v>24.888860702514648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25.280246734619141</v>
      </c>
      <c r="P18" s="1">
        <v>24.888860702514648</v>
      </c>
      <c r="Q18" s="1">
        <v>25.352836608886719</v>
      </c>
      <c r="R18" s="1">
        <v>400.0623779296875</v>
      </c>
      <c r="S18" s="1">
        <v>394.326171875</v>
      </c>
      <c r="T18" s="1">
        <v>5.3644251078367233E-2</v>
      </c>
      <c r="U18" s="1">
        <v>20.06103515625</v>
      </c>
      <c r="V18" s="1">
        <v>0.14538703858852386</v>
      </c>
      <c r="W18" s="1">
        <v>54.369564056396484</v>
      </c>
      <c r="X18" s="1">
        <v>299.99441528320313</v>
      </c>
      <c r="Y18" s="1">
        <v>2.7602834161370993E-3</v>
      </c>
      <c r="Z18" s="1">
        <v>2.7692794799804688</v>
      </c>
      <c r="AA18" s="1">
        <v>87.626243591308594</v>
      </c>
      <c r="AB18" s="1">
        <v>20.314151763916016</v>
      </c>
      <c r="AC18" s="1">
        <v>-1.3799979686737061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1.1029206444235407</v>
      </c>
      <c r="AL18">
        <f>(U18-T18)/(1000-U18)*AK18</f>
        <v>2.2518304978192259E-2</v>
      </c>
      <c r="AM18">
        <f>(P18+273.15)</f>
        <v>298.03886070251463</v>
      </c>
      <c r="AN18">
        <f>(O18+273.15)</f>
        <v>298.43024673461912</v>
      </c>
      <c r="AO18">
        <f>(Y18*AG18+Z18*AH18)*AI18</f>
        <v>4.4164533671039313E-4</v>
      </c>
      <c r="AP18">
        <f>((AO18+0.00000010773*(AN18^4-AM18^4))-AL18*44100)/(L18*51.4+0.00000043092*AM18^3)</f>
        <v>-8.1423094901137336</v>
      </c>
      <c r="AQ18">
        <f>0.61365*EXP(17.502*J18/(240.97+J18))</f>
        <v>3.1586698676381495</v>
      </c>
      <c r="AR18">
        <f>AQ18*1000/AA18</f>
        <v>36.047076060572444</v>
      </c>
      <c r="AS18">
        <f>(AR18-U18)</f>
        <v>15.986040904322444</v>
      </c>
      <c r="AT18">
        <f>IF(D18,P18,(O18+P18)/2)</f>
        <v>25.084553718566895</v>
      </c>
      <c r="AU18">
        <f>0.61365*EXP(17.502*AT18/(240.97+AT18))</f>
        <v>3.1957417440101654</v>
      </c>
      <c r="AV18">
        <f>IF(AS18&lt;&gt;0,(1000-(AR18+U18)/2)/AS18*AL18,0)</f>
        <v>1.3691054169771961</v>
      </c>
      <c r="AW18">
        <f>U18*AA18/1000</f>
        <v>1.757873153295368</v>
      </c>
      <c r="AX18">
        <f>(AU18-AW18)</f>
        <v>1.4378685907147974</v>
      </c>
      <c r="AY18">
        <f>1/(1.6/F18+1.37/N18)</f>
        <v>0.89693148111336318</v>
      </c>
      <c r="AZ18">
        <f>G18*AA18*0.001</f>
        <v>33.942904802189908</v>
      </c>
      <c r="BA18">
        <f>G18/S18</f>
        <v>0.98233407475998413</v>
      </c>
      <c r="BB18">
        <f>(1-AL18*AA18/AQ18/F18)*100</f>
        <v>68.966691272646429</v>
      </c>
      <c r="BC18">
        <f>(S18-E18/(N18/1.35))</f>
        <v>395.13136781314211</v>
      </c>
      <c r="BD18">
        <f>E18*BB18/100/BC18</f>
        <v>-4.4559957893557118E-3</v>
      </c>
    </row>
    <row r="19" spans="1:56" x14ac:dyDescent="0.25">
      <c r="A19" s="1" t="s">
        <v>1</v>
      </c>
      <c r="B19" s="1" t="s">
        <v>1932</v>
      </c>
      <c r="K19" s="1">
        <v>2.72</v>
      </c>
    </row>
    <row r="20" spans="1:56" x14ac:dyDescent="0.25">
      <c r="A20" s="1" t="s">
        <v>1</v>
      </c>
      <c r="B20" s="1" t="s">
        <v>1931</v>
      </c>
      <c r="K20" s="1">
        <v>2.72</v>
      </c>
    </row>
    <row r="21" spans="1:56" x14ac:dyDescent="0.25">
      <c r="A21" s="1">
        <v>2</v>
      </c>
      <c r="B21" s="1" t="s">
        <v>1930</v>
      </c>
      <c r="C21" s="1">
        <v>452.50000224635005</v>
      </c>
      <c r="D21" s="1">
        <v>0</v>
      </c>
      <c r="E21">
        <f>(R21-S21*(1000-T21)/(1000-U21))*AK21</f>
        <v>-1.7619435619687493</v>
      </c>
      <c r="F21">
        <f>IF(AV21&lt;&gt;0,1/(1/AV21-1/N21),0)</f>
        <v>1.9456375703497191</v>
      </c>
      <c r="G21">
        <f>((AY21-AL21/2)*S21-E21)/(AY21+AL21/2)</f>
        <v>385.82818866876232</v>
      </c>
      <c r="H21">
        <f>AL21*1000</f>
        <v>22.160967232087799</v>
      </c>
      <c r="I21">
        <f>(AQ21-AW21)</f>
        <v>1.4113349860034516</v>
      </c>
      <c r="J21">
        <f>(P21+AP21*D21)</f>
        <v>24.79973030090332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25.209911346435547</v>
      </c>
      <c r="P21" s="1">
        <v>24.79973030090332</v>
      </c>
      <c r="Q21" s="1">
        <v>25.327577590942383</v>
      </c>
      <c r="R21" s="1">
        <v>399.99560546875</v>
      </c>
      <c r="S21" s="1">
        <v>393.68280029296875</v>
      </c>
      <c r="T21" s="1">
        <v>5.3781751543283463E-2</v>
      </c>
      <c r="U21" s="1">
        <v>19.750139236450195</v>
      </c>
      <c r="V21" s="1">
        <v>0.14636637270450592</v>
      </c>
      <c r="W21" s="1">
        <v>53.749759674072266</v>
      </c>
      <c r="X21" s="1">
        <v>299.99118041992188</v>
      </c>
      <c r="Y21" s="1">
        <v>24.587491989135742</v>
      </c>
      <c r="Z21" s="1">
        <v>2.8078742027282715</v>
      </c>
      <c r="AA21" s="1">
        <v>87.623435974121094</v>
      </c>
      <c r="AB21" s="1">
        <v>20.328239440917969</v>
      </c>
      <c r="AC21" s="1">
        <v>-1.3580689430236816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1.1029087515438301</v>
      </c>
      <c r="AL21">
        <f>(U21-T21)/(1000-U21)*AK21</f>
        <v>2.2160967232087801E-2</v>
      </c>
      <c r="AM21">
        <f>(P21+273.15)</f>
        <v>297.9497303009033</v>
      </c>
      <c r="AN21">
        <f>(O21+273.15)</f>
        <v>298.35991134643552</v>
      </c>
      <c r="AO21">
        <f>(Y21*AG21+Z21*AH21)*AI21</f>
        <v>3.9339986303299952</v>
      </c>
      <c r="AP21">
        <f>((AO21+0.00000010773*(AN21^4-AM21^4))-AL21*44100)/(L21*51.4+0.00000043092*AM21^3)</f>
        <v>-7.9790520627108741</v>
      </c>
      <c r="AQ21">
        <f>0.61365*EXP(17.502*J21/(240.97+J21))</f>
        <v>3.1419100468685222</v>
      </c>
      <c r="AR21">
        <f>AQ21*1000/AA21</f>
        <v>35.856960092234466</v>
      </c>
      <c r="AS21">
        <f>(AR21-U21)</f>
        <v>16.106820855784271</v>
      </c>
      <c r="AT21">
        <f>IF(D21,P21,(O21+P21)/2)</f>
        <v>25.004820823669434</v>
      </c>
      <c r="AU21">
        <f>0.61365*EXP(17.502*AT21/(240.97+AT21))</f>
        <v>3.1805915858263232</v>
      </c>
      <c r="AV21">
        <f>IF(AS21&lt;&gt;0,(1000-(AR21+U21)/2)/AS21*AL21,0)</f>
        <v>1.3376204945685124</v>
      </c>
      <c r="AW21">
        <f>U21*AA21/1000</f>
        <v>1.7305750608650705</v>
      </c>
      <c r="AX21">
        <f>(AU21-AW21)</f>
        <v>1.4500165249612527</v>
      </c>
      <c r="AY21">
        <f>1/(1.6/F21+1.37/N21)</f>
        <v>0.8753348362329183</v>
      </c>
      <c r="AZ21">
        <f>G21*AA21*0.001</f>
        <v>33.807591586828408</v>
      </c>
      <c r="BA21">
        <f>G21/S21</f>
        <v>0.98004837493951669</v>
      </c>
      <c r="BB21">
        <f>(1-AL21*AA21/AQ21/F21)*100</f>
        <v>68.234675239400431</v>
      </c>
      <c r="BC21">
        <f>(S21-E21/(N21/1.35))</f>
        <v>394.23850833238896</v>
      </c>
      <c r="BD21">
        <f>E21*BB21/100/BC21</f>
        <v>-3.049566295531075E-3</v>
      </c>
    </row>
    <row r="22" spans="1:56" x14ac:dyDescent="0.25">
      <c r="A22" s="1" t="s">
        <v>1</v>
      </c>
      <c r="B22" s="1" t="s">
        <v>1929</v>
      </c>
      <c r="K22" s="1">
        <v>2.72</v>
      </c>
    </row>
    <row r="23" spans="1:56" x14ac:dyDescent="0.25">
      <c r="A23" s="1" t="s">
        <v>1</v>
      </c>
      <c r="B23" s="1" t="s">
        <v>1928</v>
      </c>
      <c r="K23" s="1">
        <v>2.72</v>
      </c>
    </row>
    <row r="24" spans="1:56" x14ac:dyDescent="0.25">
      <c r="A24" s="1">
        <v>3</v>
      </c>
      <c r="B24" s="1" t="s">
        <v>1927</v>
      </c>
      <c r="C24" s="1">
        <v>657.50000224635005</v>
      </c>
      <c r="D24" s="1">
        <v>0</v>
      </c>
      <c r="E24">
        <f>(R24-S24*(1000-T24)/(1000-U24))*AK24</f>
        <v>-1.3896049413110474</v>
      </c>
      <c r="F24">
        <f>IF(AV24&lt;&gt;0,1/(1/AV24-1/N24),0)</f>
        <v>1.8868531006265894</v>
      </c>
      <c r="G24">
        <f>((AY24-AL24/2)*S24-E24)/(AY24+AL24/2)</f>
        <v>385.09806743540958</v>
      </c>
      <c r="H24">
        <f>AL24*1000</f>
        <v>21.794207384450207</v>
      </c>
      <c r="I24">
        <f>(AQ24-AW24)</f>
        <v>1.4180265644302945</v>
      </c>
      <c r="J24">
        <f>(P24+AP24*D24)</f>
        <v>24.68644905090332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25.101499557495117</v>
      </c>
      <c r="P24" s="1">
        <v>24.68644905090332</v>
      </c>
      <c r="Q24" s="1">
        <v>25.243568420410156</v>
      </c>
      <c r="R24" s="1">
        <v>399.89776611328125</v>
      </c>
      <c r="S24" s="1">
        <v>393.3836669921875</v>
      </c>
      <c r="T24" s="1">
        <v>5.4924126714468002E-2</v>
      </c>
      <c r="U24" s="1">
        <v>19.433130264282227</v>
      </c>
      <c r="V24" s="1">
        <v>0.15043434500694275</v>
      </c>
      <c r="W24" s="1">
        <v>53.226341247558594</v>
      </c>
      <c r="X24" s="1">
        <v>299.96710205078125</v>
      </c>
      <c r="Y24" s="1">
        <v>48.678806304931641</v>
      </c>
      <c r="Z24" s="1">
        <v>2.8283660411834717</v>
      </c>
      <c r="AA24" s="1">
        <v>87.618133544921875</v>
      </c>
      <c r="AB24" s="1">
        <v>20.261585235595703</v>
      </c>
      <c r="AC24" s="1">
        <v>-1.3418257236480713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1.1028202281278721</v>
      </c>
      <c r="AL24">
        <f>(U24-T24)/(1000-U24)*AK24</f>
        <v>2.1794207384450207E-2</v>
      </c>
      <c r="AM24">
        <f>(P24+273.15)</f>
        <v>297.8364490509033</v>
      </c>
      <c r="AN24">
        <f>(O24+273.15)</f>
        <v>298.25149955749509</v>
      </c>
      <c r="AO24">
        <f>(Y24*AG24+Z24*AH24)*AI24</f>
        <v>7.788608834700085</v>
      </c>
      <c r="AP24">
        <f>((AO24+0.00000010773*(AN24^4-AM24^4))-AL24*44100)/(L24*51.4+0.00000043092*AM24^3)</f>
        <v>-7.8144966664776598</v>
      </c>
      <c r="AQ24">
        <f>0.61365*EXP(17.502*J24/(240.97+J24))</f>
        <v>3.1207211671220376</v>
      </c>
      <c r="AR24">
        <f>AQ24*1000/AA24</f>
        <v>35.617297936642778</v>
      </c>
      <c r="AS24">
        <f>(AR24-U24)</f>
        <v>16.184167672360552</v>
      </c>
      <c r="AT24">
        <f>IF(D24,P24,(O24+P24)/2)</f>
        <v>24.893974304199219</v>
      </c>
      <c r="AU24">
        <f>0.61365*EXP(17.502*AT24/(240.97+AT24))</f>
        <v>3.1596337797029665</v>
      </c>
      <c r="AV24">
        <f>IF(AS24&lt;&gt;0,(1000-(AR24+U24)/2)/AS24*AL24,0)</f>
        <v>1.3095710319560736</v>
      </c>
      <c r="AW24">
        <f>U24*AA24/1000</f>
        <v>1.7026946026917431</v>
      </c>
      <c r="AX24">
        <f>(AU24-AW24)</f>
        <v>1.4569391770112234</v>
      </c>
      <c r="AY24">
        <f>1/(1.6/F24+1.37/N24)</f>
        <v>0.85613493539484797</v>
      </c>
      <c r="AZ24">
        <f>G24*AA24*0.001</f>
        <v>33.741573900447044</v>
      </c>
      <c r="BA24">
        <f>G24/S24</f>
        <v>0.97893761167023119</v>
      </c>
      <c r="BB24">
        <f>(1-AL24*AA24/AQ24/F24)*100</f>
        <v>67.570368024933018</v>
      </c>
      <c r="BC24">
        <f>(S24-E24/(N24/1.35))</f>
        <v>393.82194132410865</v>
      </c>
      <c r="BD24">
        <f>E24*BB24/100/BC24</f>
        <v>-2.3842276785786816E-3</v>
      </c>
    </row>
    <row r="25" spans="1:56" x14ac:dyDescent="0.25">
      <c r="A25" s="1" t="s">
        <v>1</v>
      </c>
      <c r="B25" s="1" t="s">
        <v>1926</v>
      </c>
      <c r="K25" s="1">
        <v>2.72</v>
      </c>
    </row>
    <row r="26" spans="1:56" x14ac:dyDescent="0.25">
      <c r="A26" s="1" t="s">
        <v>1</v>
      </c>
      <c r="B26" s="1" t="s">
        <v>1925</v>
      </c>
      <c r="K26" s="1">
        <v>2.72</v>
      </c>
    </row>
    <row r="27" spans="1:56" x14ac:dyDescent="0.25">
      <c r="A27" s="1">
        <v>4</v>
      </c>
      <c r="B27" s="1" t="s">
        <v>1924</v>
      </c>
      <c r="C27" s="1">
        <v>862.00000223517418</v>
      </c>
      <c r="D27" s="1">
        <v>0</v>
      </c>
      <c r="E27">
        <f>(R27-S27*(1000-T27)/(1000-U27))*AK27</f>
        <v>-0.82012500557882828</v>
      </c>
      <c r="F27">
        <f>IF(AV27&lt;&gt;0,1/(1/AV27-1/N27),0)</f>
        <v>1.9220520311618501</v>
      </c>
      <c r="G27">
        <f>((AY27-AL27/2)*S27-E27)/(AY27+AL27/2)</f>
        <v>384.08306485741616</v>
      </c>
      <c r="H27">
        <f>AL27*1000</f>
        <v>21.752812149554956</v>
      </c>
      <c r="I27">
        <f>(AQ27-AW27)</f>
        <v>1.3975059247220258</v>
      </c>
      <c r="J27">
        <f>(P27+AP27*D27)</f>
        <v>24.557121276855469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25.013605117797852</v>
      </c>
      <c r="P27" s="1">
        <v>24.557121276855469</v>
      </c>
      <c r="Q27" s="1">
        <v>25.159656524658203</v>
      </c>
      <c r="R27" s="1">
        <v>399.88253784179688</v>
      </c>
      <c r="S27" s="1">
        <v>392.877197265625</v>
      </c>
      <c r="T27" s="1">
        <v>5.2750077098608017E-2</v>
      </c>
      <c r="U27" s="1">
        <v>19.393854141235352</v>
      </c>
      <c r="V27" s="1">
        <v>0.14523205161094666</v>
      </c>
      <c r="W27" s="1">
        <v>53.395355224609375</v>
      </c>
      <c r="X27" s="1">
        <v>299.98370361328125</v>
      </c>
      <c r="Y27" s="1">
        <v>99.7127685546875</v>
      </c>
      <c r="Z27" s="1">
        <v>2.6330094337463379</v>
      </c>
      <c r="AA27" s="1">
        <v>87.614234924316406</v>
      </c>
      <c r="AB27" s="1">
        <v>20.207807540893555</v>
      </c>
      <c r="AC27" s="1">
        <v>-1.3298847675323486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1.1028812632841218</v>
      </c>
      <c r="AL27">
        <f>(U27-T27)/(1000-U27)*AK27</f>
        <v>2.1752812149554955E-2</v>
      </c>
      <c r="AM27">
        <f>(P27+273.15)</f>
        <v>297.70712127685545</v>
      </c>
      <c r="AN27">
        <f>(O27+273.15)</f>
        <v>298.16360511779783</v>
      </c>
      <c r="AO27">
        <f>(Y27*AG27+Z27*AH27)*AI27</f>
        <v>15.954042612149351</v>
      </c>
      <c r="AP27">
        <f>((AO27+0.00000010773*(AN27^4-AM27^4))-AL27*44100)/(L27*51.4+0.00000043092*AM27^3)</f>
        <v>-7.7292886241404144</v>
      </c>
      <c r="AQ27">
        <f>0.61365*EXP(17.502*J27/(240.97+J27))</f>
        <v>3.0966836175401466</v>
      </c>
      <c r="AR27">
        <f>AQ27*1000/AA27</f>
        <v>35.344526151659572</v>
      </c>
      <c r="AS27">
        <f>(AR27-U27)</f>
        <v>15.950672010424221</v>
      </c>
      <c r="AT27">
        <f>IF(D27,P27,(O27+P27)/2)</f>
        <v>24.78536319732666</v>
      </c>
      <c r="AU27">
        <f>0.61365*EXP(17.502*AT27/(240.97+AT27))</f>
        <v>3.1392157850412512</v>
      </c>
      <c r="AV27">
        <f>IF(AS27&lt;&gt;0,(1000-(AR27+U27)/2)/AS27*AL27,0)</f>
        <v>1.3264303399748194</v>
      </c>
      <c r="AW27">
        <f>U27*AA27/1000</f>
        <v>1.6991776928181208</v>
      </c>
      <c r="AX27">
        <f>(AU27-AW27)</f>
        <v>1.4400380922231304</v>
      </c>
      <c r="AY27">
        <f>1/(1.6/F27+1.37/N27)</f>
        <v>0.86767061889065988</v>
      </c>
      <c r="AZ27">
        <f>G27*AA27*0.001</f>
        <v>33.651143874869113</v>
      </c>
      <c r="BA27">
        <f>G27/S27</f>
        <v>0.97761607833334463</v>
      </c>
      <c r="BB27">
        <f>(1-AL27*AA27/AQ27/F27)*100</f>
        <v>67.979500255943393</v>
      </c>
      <c r="BC27">
        <f>(S27-E27/(N27/1.35))</f>
        <v>393.13586052179676</v>
      </c>
      <c r="BD27">
        <f>E27*BB27/100/BC27</f>
        <v>-1.4181277676540139E-3</v>
      </c>
    </row>
    <row r="28" spans="1:56" x14ac:dyDescent="0.25">
      <c r="A28" s="1" t="s">
        <v>1</v>
      </c>
      <c r="B28" s="1" t="s">
        <v>1923</v>
      </c>
      <c r="K28" s="1">
        <v>2.72</v>
      </c>
    </row>
    <row r="29" spans="1:56" x14ac:dyDescent="0.25">
      <c r="A29" s="1" t="s">
        <v>1</v>
      </c>
      <c r="B29" s="1" t="s">
        <v>1922</v>
      </c>
      <c r="K29" s="1">
        <v>2.72</v>
      </c>
    </row>
    <row r="30" spans="1:56" x14ac:dyDescent="0.25">
      <c r="A30" s="1">
        <v>5</v>
      </c>
      <c r="B30" s="1" t="s">
        <v>1921</v>
      </c>
      <c r="C30" s="1">
        <v>1066.50000224635</v>
      </c>
      <c r="D30" s="1">
        <v>0</v>
      </c>
      <c r="E30">
        <f>(R30-S30*(1000-T30)/(1000-U30))*AK30</f>
        <v>-0.57783341198612681</v>
      </c>
      <c r="F30">
        <f>IF(AV30&lt;&gt;0,1/(1/AV30-1/N30),0)</f>
        <v>1.9297543129672969</v>
      </c>
      <c r="G30">
        <f>((AY30-AL30/2)*S30-E30)/(AY30+AL30/2)</f>
        <v>383.75022069940877</v>
      </c>
      <c r="H30">
        <f>AL30*1000</f>
        <v>21.689770333165374</v>
      </c>
      <c r="I30">
        <f>(AQ30-AW30)</f>
        <v>1.3897118063572536</v>
      </c>
      <c r="J30">
        <f>(P30+AP30*D30)</f>
        <v>24.489328384399414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24.951438903808594</v>
      </c>
      <c r="P30" s="1">
        <v>24.489328384399414</v>
      </c>
      <c r="Q30" s="1">
        <v>25.098627090454102</v>
      </c>
      <c r="R30" s="1">
        <v>399.96432495117188</v>
      </c>
      <c r="S30" s="1">
        <v>392.76373291015625</v>
      </c>
      <c r="T30" s="1">
        <v>5.3593751043081284E-2</v>
      </c>
      <c r="U30" s="1">
        <v>19.340368270874023</v>
      </c>
      <c r="V30" s="1">
        <v>0.14809799194335938</v>
      </c>
      <c r="W30" s="1">
        <v>53.444095611572266</v>
      </c>
      <c r="X30" s="1">
        <v>299.9732666015625</v>
      </c>
      <c r="Y30" s="1">
        <v>150.044677734375</v>
      </c>
      <c r="Z30" s="1">
        <v>2.5137405395507813</v>
      </c>
      <c r="AA30" s="1">
        <v>87.611373901367188</v>
      </c>
      <c r="AB30" s="1">
        <v>20.211507797241211</v>
      </c>
      <c r="AC30" s="1">
        <v>-1.3281346559524536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1.1028428919175088</v>
      </c>
      <c r="AL30">
        <f>(U30-T30)/(1000-U30)*AK30</f>
        <v>2.1689770333165374E-2</v>
      </c>
      <c r="AM30">
        <f>(P30+273.15)</f>
        <v>297.63932838439939</v>
      </c>
      <c r="AN30">
        <f>(O30+273.15)</f>
        <v>298.10143890380857</v>
      </c>
      <c r="AO30">
        <f>(Y30*AG30+Z30*AH30)*AI30</f>
        <v>24.007147900898417</v>
      </c>
      <c r="AP30">
        <f>((AO30+0.00000010773*(AN30^4-AM30^4))-AL30*44100)/(L30*51.4+0.00000043092*AM30^3)</f>
        <v>-7.6400231793588897</v>
      </c>
      <c r="AQ30">
        <f>0.61365*EXP(17.502*J30/(240.97+J30))</f>
        <v>3.0841480423269361</v>
      </c>
      <c r="AR30">
        <f>AQ30*1000/AA30</f>
        <v>35.202598760739299</v>
      </c>
      <c r="AS30">
        <f>(AR30-U30)</f>
        <v>15.862230489865276</v>
      </c>
      <c r="AT30">
        <f>IF(D30,P30,(O30+P30)/2)</f>
        <v>24.720383644104004</v>
      </c>
      <c r="AU30">
        <f>0.61365*EXP(17.502*AT30/(240.97+AT30))</f>
        <v>3.12705537699975</v>
      </c>
      <c r="AV30">
        <f>IF(AS30&lt;&gt;0,(1000-(AR30+U30)/2)/AS30*AL30,0)</f>
        <v>1.3300940326483692</v>
      </c>
      <c r="AW30">
        <f>U30*AA30/1000</f>
        <v>1.6944362359696825</v>
      </c>
      <c r="AX30">
        <f>(AU30-AW30)</f>
        <v>1.4326191410300675</v>
      </c>
      <c r="AY30">
        <f>1/(1.6/F30+1.37/N30)</f>
        <v>0.87017924442443617</v>
      </c>
      <c r="AZ30">
        <f>G30*AA30*0.001</f>
        <v>33.620884070428083</v>
      </c>
      <c r="BA30">
        <f>G30/S30</f>
        <v>0.97705105778488643</v>
      </c>
      <c r="BB30">
        <f>(1-AL30*AA30/AQ30/F30)*100</f>
        <v>68.071522663960152</v>
      </c>
      <c r="BC30">
        <f>(S30-E30/(N30/1.35))</f>
        <v>392.94597862983613</v>
      </c>
      <c r="BD30">
        <f>E30*BB30/100/BC30</f>
        <v>-1.0010027418313537E-3</v>
      </c>
    </row>
    <row r="31" spans="1:56" x14ac:dyDescent="0.25">
      <c r="A31" s="1" t="s">
        <v>1</v>
      </c>
      <c r="B31" s="1" t="s">
        <v>1920</v>
      </c>
      <c r="K31" s="1">
        <v>2.72</v>
      </c>
    </row>
    <row r="32" spans="1:56" x14ac:dyDescent="0.25">
      <c r="A32" s="1" t="s">
        <v>1</v>
      </c>
      <c r="B32" s="1" t="s">
        <v>1919</v>
      </c>
      <c r="K32" s="1">
        <v>2.72</v>
      </c>
    </row>
    <row r="33" spans="1:56" x14ac:dyDescent="0.25">
      <c r="A33" s="1">
        <v>6</v>
      </c>
      <c r="B33" s="1" t="s">
        <v>1918</v>
      </c>
      <c r="C33" s="1">
        <v>1271.50000224635</v>
      </c>
      <c r="D33" s="1">
        <v>0</v>
      </c>
      <c r="E33">
        <f>(R33-S33*(1000-T33)/(1000-U33))*AK33</f>
        <v>-0.19131728123357772</v>
      </c>
      <c r="F33">
        <f>IF(AV33&lt;&gt;0,1/(1/AV33-1/N33),0)</f>
        <v>2.0488867984757215</v>
      </c>
      <c r="G33">
        <f>((AY33-AL33/2)*S33-E33)/(AY33+AL33/2)</f>
        <v>383.21214872476151</v>
      </c>
      <c r="H33">
        <f>AL33*1000</f>
        <v>21.914708070662407</v>
      </c>
      <c r="I33">
        <f>(AQ33-AW33)</f>
        <v>1.3479012549731197</v>
      </c>
      <c r="J33">
        <f>(P33+AP33*D33)</f>
        <v>24.351945877075195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24.903337478637695</v>
      </c>
      <c r="P33" s="1">
        <v>24.351945877075195</v>
      </c>
      <c r="Q33" s="1">
        <v>25.043523788452148</v>
      </c>
      <c r="R33" s="1">
        <v>399.97943115234375</v>
      </c>
      <c r="S33" s="1">
        <v>392.35784912109375</v>
      </c>
      <c r="T33" s="1">
        <v>5.0326816737651825E-2</v>
      </c>
      <c r="U33" s="1">
        <v>19.529460906982422</v>
      </c>
      <c r="V33" s="1">
        <v>0.13946801424026489</v>
      </c>
      <c r="W33" s="1">
        <v>54.120948791503906</v>
      </c>
      <c r="X33" s="1">
        <v>300.0333251953125</v>
      </c>
      <c r="Y33" s="1">
        <v>300.78298950195313</v>
      </c>
      <c r="Z33" s="1">
        <v>2.9396696090698242</v>
      </c>
      <c r="AA33" s="1">
        <v>87.61016845703125</v>
      </c>
      <c r="AB33" s="1">
        <v>20.285694122314453</v>
      </c>
      <c r="AC33" s="1">
        <v>-1.3411962985992432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1.1030636955710016</v>
      </c>
      <c r="AL33">
        <f>(U33-T33)/(1000-U33)*AK33</f>
        <v>2.1914708070662408E-2</v>
      </c>
      <c r="AM33">
        <f>(P33+273.15)</f>
        <v>297.50194587707517</v>
      </c>
      <c r="AN33">
        <f>(O33+273.15)</f>
        <v>298.05333747863767</v>
      </c>
      <c r="AO33">
        <f>(Y33*AG33+Z33*AH33)*AI33</f>
        <v>48.125277244628705</v>
      </c>
      <c r="AP33">
        <f>((AO33+0.00000010773*(AN33^4-AM33^4))-AL33*44100)/(L33*51.4+0.00000043092*AM33^3)</f>
        <v>-7.5156805645060993</v>
      </c>
      <c r="AQ33">
        <f>0.61365*EXP(17.502*J33/(240.97+J33))</f>
        <v>3.0588806149088561</v>
      </c>
      <c r="AR33">
        <f>AQ33*1000/AA33</f>
        <v>34.91467564531731</v>
      </c>
      <c r="AS33">
        <f>(AR33-U33)</f>
        <v>15.385214738334888</v>
      </c>
      <c r="AT33">
        <f>IF(D33,P33,(O33+P33)/2)</f>
        <v>24.627641677856445</v>
      </c>
      <c r="AU33">
        <f>0.61365*EXP(17.502*AT33/(240.97+AT33))</f>
        <v>3.1097707728889632</v>
      </c>
      <c r="AV33">
        <f>IF(AS33&lt;&gt;0,(1000-(AR33+U33)/2)/AS33*AL33,0)</f>
        <v>1.3856254042521192</v>
      </c>
      <c r="AW33">
        <f>U33*AA33/1000</f>
        <v>1.7109793599357364</v>
      </c>
      <c r="AX33">
        <f>(AU33-AW33)</f>
        <v>1.3987914129532268</v>
      </c>
      <c r="AY33">
        <f>1/(1.6/F33+1.37/N33)</f>
        <v>0.90828229707544517</v>
      </c>
      <c r="AZ33">
        <f>G33*AA33*0.001</f>
        <v>33.573280904557272</v>
      </c>
      <c r="BA33">
        <f>G33/S33</f>
        <v>0.97669041050964267</v>
      </c>
      <c r="BB33">
        <f>(1-AL33*AA33/AQ33/F33)*100</f>
        <v>69.365576371651045</v>
      </c>
      <c r="BC33">
        <f>(S33-E33/(N33/1.35))</f>
        <v>392.41818961868762</v>
      </c>
      <c r="BD33">
        <f>E33*BB33/100/BC33</f>
        <v>-3.3818089562870753E-4</v>
      </c>
    </row>
    <row r="34" spans="1:56" x14ac:dyDescent="0.25">
      <c r="A34" s="1" t="s">
        <v>1</v>
      </c>
      <c r="B34" s="1" t="s">
        <v>1917</v>
      </c>
      <c r="K34" s="1">
        <v>2.72</v>
      </c>
    </row>
    <row r="35" spans="1:56" x14ac:dyDescent="0.25">
      <c r="A35" s="1" t="s">
        <v>1</v>
      </c>
      <c r="B35" s="1" t="s">
        <v>1916</v>
      </c>
      <c r="K35" s="1">
        <v>2.72</v>
      </c>
    </row>
    <row r="36" spans="1:56" x14ac:dyDescent="0.25">
      <c r="A36" s="1">
        <v>7</v>
      </c>
      <c r="B36" s="1" t="s">
        <v>1915</v>
      </c>
      <c r="C36" s="1">
        <v>1476.0000022351742</v>
      </c>
      <c r="D36" s="1">
        <v>0</v>
      </c>
      <c r="E36">
        <f>(R36-S36*(1000-T36)/(1000-U36))*AK36</f>
        <v>6.1911588899973204E-2</v>
      </c>
      <c r="F36">
        <f>IF(AV36&lt;&gt;0,1/(1/AV36-1/N36),0)</f>
        <v>2.0707365547308711</v>
      </c>
      <c r="G36">
        <f>((AY36-AL36/2)*S36-E36)/(AY36+AL36/2)</f>
        <v>382.59287877581318</v>
      </c>
      <c r="H36">
        <f>AL36*1000</f>
        <v>22.167041826851761</v>
      </c>
      <c r="I36">
        <f>(AQ36-AW36)</f>
        <v>1.353304536631293</v>
      </c>
      <c r="J36">
        <f>(P36+AP36*D36)</f>
        <v>24.48826789855957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24.886699676513672</v>
      </c>
      <c r="P36" s="1">
        <v>24.48826789855957</v>
      </c>
      <c r="Q36" s="1">
        <v>25.015993118286133</v>
      </c>
      <c r="R36" s="1">
        <v>399.97811889648438</v>
      </c>
      <c r="S36" s="1">
        <v>392.04244995117188</v>
      </c>
      <c r="T36" s="1">
        <v>5.2780918776988983E-2</v>
      </c>
      <c r="U36" s="1">
        <v>19.754419326782227</v>
      </c>
      <c r="V36" s="1">
        <v>0.14641080796718597</v>
      </c>
      <c r="W36" s="1">
        <v>54.797462463378906</v>
      </c>
      <c r="X36" s="1">
        <v>299.99166870117188</v>
      </c>
      <c r="Y36" s="1">
        <v>500.69644165039063</v>
      </c>
      <c r="Z36" s="1">
        <v>2.8181419372558594</v>
      </c>
      <c r="AA36" s="1">
        <v>87.608131408691406</v>
      </c>
      <c r="AB36" s="1">
        <v>20.263456344604492</v>
      </c>
      <c r="AC36" s="1">
        <v>-1.3631142377853394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1.1029105466954845</v>
      </c>
      <c r="AL36">
        <f>(U36-T36)/(1000-U36)*AK36</f>
        <v>2.2167041826851763E-2</v>
      </c>
      <c r="AM36">
        <f>(P36+273.15)</f>
        <v>297.63826789855955</v>
      </c>
      <c r="AN36">
        <f>(O36+273.15)</f>
        <v>298.03669967651365</v>
      </c>
      <c r="AO36">
        <f>(Y36*AG36+Z36*AH36)*AI36</f>
        <v>80.111428873432487</v>
      </c>
      <c r="AP36">
        <f>((AO36+0.00000010773*(AN36^4-AM36^4))-AL36*44100)/(L36*51.4+0.00000043092*AM36^3)</f>
        <v>-7.3571711237452648</v>
      </c>
      <c r="AQ36">
        <f>0.61365*EXP(17.502*J36/(240.97+J36))</f>
        <v>3.0839523009144236</v>
      </c>
      <c r="AR36">
        <f>AQ36*1000/AA36</f>
        <v>35.20166737180827</v>
      </c>
      <c r="AS36">
        <f>(AR36-U36)</f>
        <v>15.447248045026043</v>
      </c>
      <c r="AT36">
        <f>IF(D36,P36,(O36+P36)/2)</f>
        <v>24.687483787536621</v>
      </c>
      <c r="AU36">
        <f>0.61365*EXP(17.502*AT36/(240.97+AT36))</f>
        <v>3.1209141445252806</v>
      </c>
      <c r="AV36">
        <f>IF(AS36&lt;&gt;0,(1000-(AR36+U36)/2)/AS36*AL36,0)</f>
        <v>1.395584173166007</v>
      </c>
      <c r="AW36">
        <f>U36*AA36/1000</f>
        <v>1.7306477642831306</v>
      </c>
      <c r="AX36">
        <f>(AU36-AW36)</f>
        <v>1.39026638024215</v>
      </c>
      <c r="AY36">
        <f>1/(1.6/F36+1.37/N36)</f>
        <v>0.91513131068572851</v>
      </c>
      <c r="AZ36">
        <f>G36*AA36*0.001</f>
        <v>33.518247199820983</v>
      </c>
      <c r="BA36">
        <f>G36/S36</f>
        <v>0.97589656126132351</v>
      </c>
      <c r="BB36">
        <f>(1-AL36*AA36/AQ36/F36)*100</f>
        <v>69.589773440372184</v>
      </c>
      <c r="BC36">
        <f>(S36-E36/(N36/1.35))</f>
        <v>392.0229233508723</v>
      </c>
      <c r="BD36">
        <f>E36*BB36/100/BC36</f>
        <v>1.099020794002507E-4</v>
      </c>
    </row>
    <row r="37" spans="1:56" x14ac:dyDescent="0.25">
      <c r="A37" s="1" t="s">
        <v>1</v>
      </c>
      <c r="B37" s="1" t="s">
        <v>1914</v>
      </c>
      <c r="K37" s="1">
        <v>2.72</v>
      </c>
    </row>
    <row r="38" spans="1:56" x14ac:dyDescent="0.25">
      <c r="A38" s="1" t="s">
        <v>1</v>
      </c>
      <c r="B38" s="1" t="s">
        <v>1913</v>
      </c>
      <c r="K38" s="1">
        <v>2.72</v>
      </c>
    </row>
    <row r="39" spans="1:56" x14ac:dyDescent="0.25">
      <c r="A39" s="1">
        <v>8</v>
      </c>
      <c r="B39" s="1" t="s">
        <v>1912</v>
      </c>
      <c r="C39" s="1">
        <v>1680.50000224635</v>
      </c>
      <c r="D39" s="1">
        <v>0</v>
      </c>
      <c r="E39">
        <f>(R39-S39*(1000-T39)/(1000-U39))*AK39</f>
        <v>0.18532464930269391</v>
      </c>
      <c r="F39">
        <f>IF(AV39&lt;&gt;0,1/(1/AV39-1/N39),0)</f>
        <v>2.2091868833533206</v>
      </c>
      <c r="G39">
        <f>((AY39-AL39/2)*S39-E39)/(AY39+AL39/2)</f>
        <v>382.47375425545516</v>
      </c>
      <c r="H39">
        <f>AL39*1000</f>
        <v>22.672236303129445</v>
      </c>
      <c r="I39">
        <f>(AQ39-AW39)</f>
        <v>1.3252630509019154</v>
      </c>
      <c r="J39">
        <f>(P39+AP39*D39)</f>
        <v>24.542949676513672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24.909801483154297</v>
      </c>
      <c r="P39" s="1">
        <v>24.542949676513672</v>
      </c>
      <c r="Q39" s="1">
        <v>25.022993087768555</v>
      </c>
      <c r="R39" s="1">
        <v>400.05596923828125</v>
      </c>
      <c r="S39" s="1">
        <v>391.83392333984375</v>
      </c>
      <c r="T39" s="1">
        <v>5.0857082009315491E-2</v>
      </c>
      <c r="U39" s="1">
        <v>20.190549850463867</v>
      </c>
      <c r="V39" s="1">
        <v>0.14087511599063873</v>
      </c>
      <c r="W39" s="1">
        <v>55.928218841552734</v>
      </c>
      <c r="X39" s="1">
        <v>300.02127075195313</v>
      </c>
      <c r="Y39" s="1">
        <v>750.94476318359375</v>
      </c>
      <c r="Z39" s="1">
        <v>2.7488868236541748</v>
      </c>
      <c r="AA39" s="1">
        <v>87.60516357421875</v>
      </c>
      <c r="AB39" s="1">
        <v>20.467979431152344</v>
      </c>
      <c r="AC39" s="1">
        <v>-1.3879468441009521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1.1030193777645334</v>
      </c>
      <c r="AL39">
        <f>(U39-T39)/(1000-U39)*AK39</f>
        <v>2.2672236303129444E-2</v>
      </c>
      <c r="AM39">
        <f>(P39+273.15)</f>
        <v>297.69294967651365</v>
      </c>
      <c r="AN39">
        <f>(O39+273.15)</f>
        <v>298.05980148315427</v>
      </c>
      <c r="AO39">
        <f>(Y39*AG39+Z39*AH39)*AI39</f>
        <v>120.15115942378725</v>
      </c>
      <c r="AP39">
        <f>((AO39+0.00000010773*(AN39^4-AM39^4))-AL39*44100)/(L39*51.4+0.00000043092*AM39^3)</f>
        <v>-7.2134095636479838</v>
      </c>
      <c r="AQ39">
        <f>0.61365*EXP(17.502*J39/(240.97+J39))</f>
        <v>3.0940594732052205</v>
      </c>
      <c r="AR39">
        <f>AQ39*1000/AA39</f>
        <v>35.318231791028452</v>
      </c>
      <c r="AS39">
        <f>(AR39-U39)</f>
        <v>15.127681940564585</v>
      </c>
      <c r="AT39">
        <f>IF(D39,P39,(O39+P39)/2)</f>
        <v>24.726375579833984</v>
      </c>
      <c r="AU39">
        <f>0.61365*EXP(17.502*AT39/(240.97+AT39))</f>
        <v>3.1281749944172716</v>
      </c>
      <c r="AV39">
        <f>IF(AS39&lt;&gt;0,(1000-(AR39+U39)/2)/AS39*AL39,0)</f>
        <v>1.4571288768892114</v>
      </c>
      <c r="AW39">
        <f>U39*AA39/1000</f>
        <v>1.768796422303305</v>
      </c>
      <c r="AX39">
        <f>(AU39-AW39)</f>
        <v>1.3593785721139666</v>
      </c>
      <c r="AY39">
        <f>1/(1.6/F39+1.37/N39)</f>
        <v>0.95756474988637319</v>
      </c>
      <c r="AZ39">
        <f>G39*AA39*0.001</f>
        <v>33.506675804394696</v>
      </c>
      <c r="BA39">
        <f>G39/S39</f>
        <v>0.97611189708995572</v>
      </c>
      <c r="BB39">
        <f>(1-AL39*AA39/AQ39/F39)*100</f>
        <v>70.942185237362551</v>
      </c>
      <c r="BC39">
        <f>(S39-E39/(N39/1.35))</f>
        <v>391.77547288788651</v>
      </c>
      <c r="BD39">
        <f>E39*BB39/100/BC39</f>
        <v>3.3558342749147308E-4</v>
      </c>
    </row>
    <row r="40" spans="1:56" x14ac:dyDescent="0.25">
      <c r="A40" s="1" t="s">
        <v>1</v>
      </c>
      <c r="B40" s="1" t="s">
        <v>1911</v>
      </c>
      <c r="K40" s="1">
        <v>2.72</v>
      </c>
    </row>
    <row r="41" spans="1:56" x14ac:dyDescent="0.25">
      <c r="A41" s="1" t="s">
        <v>1</v>
      </c>
      <c r="B41" s="1" t="s">
        <v>1910</v>
      </c>
      <c r="K41" s="1">
        <v>2.72</v>
      </c>
    </row>
    <row r="42" spans="1:56" x14ac:dyDescent="0.25">
      <c r="A42" s="1">
        <v>9</v>
      </c>
      <c r="B42" s="1" t="s">
        <v>1909</v>
      </c>
      <c r="C42" s="1">
        <v>1886.0000022351742</v>
      </c>
      <c r="D42" s="1">
        <v>0</v>
      </c>
      <c r="E42">
        <f>(R42-S42*(1000-T42)/(1000-U42))*AK42</f>
        <v>0.59769342935668501</v>
      </c>
      <c r="F42">
        <f>IF(AV42&lt;&gt;0,1/(1/AV42-1/N42),0)</f>
        <v>2.3901201539841215</v>
      </c>
      <c r="G42">
        <f>((AY42-AL42/2)*S42-E42)/(AY42+AL42/2)</f>
        <v>381.98113796404886</v>
      </c>
      <c r="H42">
        <f>AL42*1000</f>
        <v>23.115289599308714</v>
      </c>
      <c r="I42">
        <f>(AQ42-AW42)</f>
        <v>1.2834449231801923</v>
      </c>
      <c r="J42">
        <f>(P42+AP42*D42)</f>
        <v>24.501062393188477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24.952157974243164</v>
      </c>
      <c r="P42" s="1">
        <v>24.501062393188477</v>
      </c>
      <c r="Q42" s="1">
        <v>25.050266265869141</v>
      </c>
      <c r="R42" s="1">
        <v>400.16302490234375</v>
      </c>
      <c r="S42" s="1">
        <v>391.41726684570313</v>
      </c>
      <c r="T42" s="1">
        <v>5.2423592656850815E-2</v>
      </c>
      <c r="U42" s="1">
        <v>20.580327987670898</v>
      </c>
      <c r="V42" s="1">
        <v>0.14484205842018127</v>
      </c>
      <c r="W42" s="1">
        <v>56.861747741699219</v>
      </c>
      <c r="X42" s="1">
        <v>299.9801025390625</v>
      </c>
      <c r="Y42" s="1">
        <v>1000.600830078125</v>
      </c>
      <c r="Z42" s="1">
        <v>2.7897348403930664</v>
      </c>
      <c r="AA42" s="1">
        <v>87.601600646972656</v>
      </c>
      <c r="AB42" s="1">
        <v>20.459871292114258</v>
      </c>
      <c r="AC42" s="1">
        <v>-1.4038901329040527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1.1028680240406707</v>
      </c>
      <c r="AL42">
        <f>(U42-T42)/(1000-U42)*AK42</f>
        <v>2.3115289599308714E-2</v>
      </c>
      <c r="AM42">
        <f>(P42+273.15)</f>
        <v>297.65106239318845</v>
      </c>
      <c r="AN42">
        <f>(O42+273.15)</f>
        <v>298.10215797424314</v>
      </c>
      <c r="AO42">
        <f>(Y42*AG42+Z42*AH42)*AI42</f>
        <v>160.09612923407258</v>
      </c>
      <c r="AP42">
        <f>((AO42+0.00000010773*(AN42^4-AM42^4))-AL42*44100)/(L42*51.4+0.00000043092*AM42^3)</f>
        <v>-7.0376539522434385</v>
      </c>
      <c r="AQ42">
        <f>0.61365*EXP(17.502*J42/(240.97+J42))</f>
        <v>3.0863145967398529</v>
      </c>
      <c r="AR42">
        <f>AQ42*1000/AA42</f>
        <v>35.231258035768661</v>
      </c>
      <c r="AS42">
        <f>(AR42-U42)</f>
        <v>14.650930048097763</v>
      </c>
      <c r="AT42">
        <f>IF(D42,P42,(O42+P42)/2)</f>
        <v>24.72661018371582</v>
      </c>
      <c r="AU42">
        <f>0.61365*EXP(17.502*AT42/(240.97+AT42))</f>
        <v>3.1282188382276499</v>
      </c>
      <c r="AV42">
        <f>IF(AS42&lt;&gt;0,(1000-(AR42+U42)/2)/AS42*AL42,0)</f>
        <v>1.5337073509037686</v>
      </c>
      <c r="AW42">
        <f>U42*AA42/1000</f>
        <v>1.8028696735596605</v>
      </c>
      <c r="AX42">
        <f>(AU42-AW42)</f>
        <v>1.3253491646679894</v>
      </c>
      <c r="AY42">
        <f>1/(1.6/F42+1.37/N42)</f>
        <v>1.0106217920897334</v>
      </c>
      <c r="AZ42">
        <f>G42*AA42*0.001</f>
        <v>33.462159102602776</v>
      </c>
      <c r="BA42">
        <f>G42/S42</f>
        <v>0.97589240516215148</v>
      </c>
      <c r="BB42">
        <f>(1-AL42*AA42/AQ42/F42)*100</f>
        <v>72.549424510811008</v>
      </c>
      <c r="BC42">
        <f>(S42-E42/(N42/1.35))</f>
        <v>391.2287573775389</v>
      </c>
      <c r="BD42">
        <f>E42*BB42/100/BC42</f>
        <v>1.1083621414842873E-3</v>
      </c>
    </row>
    <row r="43" spans="1:56" x14ac:dyDescent="0.25">
      <c r="A43" s="1" t="s">
        <v>1</v>
      </c>
      <c r="B43" s="1" t="s">
        <v>1908</v>
      </c>
      <c r="K43" s="1">
        <v>2.72</v>
      </c>
    </row>
    <row r="44" spans="1:56" x14ac:dyDescent="0.25">
      <c r="A44" s="1" t="s">
        <v>1</v>
      </c>
      <c r="B44" s="1" t="s">
        <v>1907</v>
      </c>
      <c r="K44" s="1">
        <v>2.72</v>
      </c>
    </row>
    <row r="45" spans="1:56" x14ac:dyDescent="0.25">
      <c r="A45" s="1">
        <v>10</v>
      </c>
      <c r="B45" s="1" t="s">
        <v>1906</v>
      </c>
      <c r="C45" s="1">
        <v>2091.0000022351742</v>
      </c>
      <c r="D45" s="1">
        <v>0</v>
      </c>
      <c r="E45">
        <f>(R45-S45*(1000-T45)/(1000-U45))*AK45</f>
        <v>0.51726684818395241</v>
      </c>
      <c r="F45">
        <f>IF(AV45&lt;&gt;0,1/(1/AV45-1/N45),0)</f>
        <v>2.4806267493563148</v>
      </c>
      <c r="G45">
        <f>((AY45-AL45/2)*S45-E45)/(AY45+AL45/2)</f>
        <v>382.03993193099706</v>
      </c>
      <c r="H45">
        <f>AL45*1000</f>
        <v>23.571396480040502</v>
      </c>
      <c r="I45">
        <f>(AQ45-AW45)</f>
        <v>1.2775821119495099</v>
      </c>
      <c r="J45">
        <f>(P45+AP45*D45)</f>
        <v>24.656463623046875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25.011970520019531</v>
      </c>
      <c r="P45" s="1">
        <v>24.656463623046875</v>
      </c>
      <c r="Q45" s="1">
        <v>25.095239639282227</v>
      </c>
      <c r="R45" s="1">
        <v>400.16903686523438</v>
      </c>
      <c r="S45" s="1">
        <v>391.33547973632813</v>
      </c>
      <c r="T45" s="1">
        <v>5.1461018621921539E-2</v>
      </c>
      <c r="U45" s="1">
        <v>20.977344512939453</v>
      </c>
      <c r="V45" s="1">
        <v>0.14166884124279022</v>
      </c>
      <c r="W45" s="1">
        <v>57.749267578125</v>
      </c>
      <c r="X45" s="1">
        <v>299.95986938476563</v>
      </c>
      <c r="Y45" s="1">
        <v>1250.842041015625</v>
      </c>
      <c r="Z45" s="1">
        <v>2.7511322498321533</v>
      </c>
      <c r="AA45" s="1">
        <v>87.596946716308594</v>
      </c>
      <c r="AB45" s="1">
        <v>20.552036285400391</v>
      </c>
      <c r="AC45" s="1">
        <v>-1.4317862987518311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1.1027936374439911</v>
      </c>
      <c r="AL45">
        <f>(U45-T45)/(1000-U45)*AK45</f>
        <v>2.3571396480040502E-2</v>
      </c>
      <c r="AM45">
        <f>(P45+273.15)</f>
        <v>297.80646362304685</v>
      </c>
      <c r="AN45">
        <f>(O45+273.15)</f>
        <v>298.16197052001951</v>
      </c>
      <c r="AO45">
        <f>(Y45*AG45+Z45*AH45)*AI45</f>
        <v>200.13472208914027</v>
      </c>
      <c r="AP45">
        <f>((AO45+0.00000010773*(AN45^4-AM45^4))-AL45*44100)/(L45*51.4+0.00000043092*AM45^3)</f>
        <v>-6.8814150441124431</v>
      </c>
      <c r="AQ45">
        <f>0.61365*EXP(17.502*J45/(240.97+J45))</f>
        <v>3.1151334414991156</v>
      </c>
      <c r="AR45">
        <f>AQ45*1000/AA45</f>
        <v>35.562123547385553</v>
      </c>
      <c r="AS45">
        <f>(AR45-U45)</f>
        <v>14.5847790344461</v>
      </c>
      <c r="AT45">
        <f>IF(D45,P45,(O45+P45)/2)</f>
        <v>24.834217071533203</v>
      </c>
      <c r="AU45">
        <f>0.61365*EXP(17.502*AT45/(240.97+AT45))</f>
        <v>3.1483855976262425</v>
      </c>
      <c r="AV45">
        <f>IF(AS45&lt;&gt;0,(1000-(AR45+U45)/2)/AS45*AL45,0)</f>
        <v>1.5704755839449807</v>
      </c>
      <c r="AW45">
        <f>U45*AA45/1000</f>
        <v>1.8375513295496058</v>
      </c>
      <c r="AX45">
        <f>(AU45-AW45)</f>
        <v>1.3108342680766367</v>
      </c>
      <c r="AY45">
        <f>1/(1.6/F45+1.37/N45)</f>
        <v>1.0361988640220181</v>
      </c>
      <c r="AZ45">
        <f>G45*AA45*0.001</f>
        <v>33.465531560861713</v>
      </c>
      <c r="BA45">
        <f>G45/S45</f>
        <v>0.97624660096857518</v>
      </c>
      <c r="BB45">
        <f>(1-AL45*AA45/AQ45/F45)*100</f>
        <v>73.280015369871933</v>
      </c>
      <c r="BC45">
        <f>(S45-E45/(N45/1.35))</f>
        <v>391.17233640287185</v>
      </c>
      <c r="BD45">
        <f>E45*BB45/100/BC45</f>
        <v>9.6901848770323618E-4</v>
      </c>
    </row>
    <row r="46" spans="1:56" x14ac:dyDescent="0.25">
      <c r="A46" s="1" t="s">
        <v>1</v>
      </c>
      <c r="B46" s="1" t="s">
        <v>1905</v>
      </c>
      <c r="K46" s="1">
        <v>2.72</v>
      </c>
    </row>
    <row r="47" spans="1:56" x14ac:dyDescent="0.25">
      <c r="A47" s="1" t="s">
        <v>1</v>
      </c>
      <c r="B47" s="1" t="s">
        <v>1904</v>
      </c>
      <c r="K47" s="1">
        <v>2.72</v>
      </c>
    </row>
    <row r="48" spans="1:56" x14ac:dyDescent="0.25">
      <c r="A48" s="1">
        <v>11</v>
      </c>
      <c r="B48" s="1" t="s">
        <v>1903</v>
      </c>
      <c r="C48" s="1">
        <v>2296.0000022351742</v>
      </c>
      <c r="D48" s="1">
        <v>0</v>
      </c>
      <c r="E48">
        <f>(R48-S48*(1000-T48)/(1000-U48))*AK48</f>
        <v>-8.8414501307773452E-2</v>
      </c>
      <c r="F48">
        <f>IF(AV48&lt;&gt;0,1/(1/AV48-1/N48),0)</f>
        <v>2.5501028789715274</v>
      </c>
      <c r="G48">
        <f>((AY48-AL48/2)*S48-E48)/(AY48+AL48/2)</f>
        <v>382.87835577113788</v>
      </c>
      <c r="H48">
        <f>AL48*1000</f>
        <v>23.83651332081827</v>
      </c>
      <c r="I48">
        <f>(AQ48-AW48)</f>
        <v>1.26940035518358</v>
      </c>
      <c r="J48">
        <f>(P48+AP48*D48)</f>
        <v>24.720548629760742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25.090631484985352</v>
      </c>
      <c r="P48" s="1">
        <v>24.720548629760742</v>
      </c>
      <c r="Q48" s="1">
        <v>25.154212951660156</v>
      </c>
      <c r="R48" s="1">
        <v>399.92294311523438</v>
      </c>
      <c r="S48" s="1">
        <v>391.5396728515625</v>
      </c>
      <c r="T48" s="1">
        <v>5.0260316580533981E-2</v>
      </c>
      <c r="U48" s="1">
        <v>21.207651138305664</v>
      </c>
      <c r="V48" s="1">
        <v>0.13771331310272217</v>
      </c>
      <c r="W48" s="1">
        <v>58.108989715576172</v>
      </c>
      <c r="X48" s="1">
        <v>299.94393920898438</v>
      </c>
      <c r="Y48" s="1">
        <v>1600.3349609375</v>
      </c>
      <c r="Z48" s="1">
        <v>2.7624545097351074</v>
      </c>
      <c r="AA48" s="1">
        <v>87.595077514648438</v>
      </c>
      <c r="AB48" s="1">
        <v>20.69635009765625</v>
      </c>
      <c r="AC48" s="1">
        <v>-1.4283123016357422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1.1027350706212657</v>
      </c>
      <c r="AL48">
        <f>(U48-T48)/(1000-U48)*AK48</f>
        <v>2.3836513320818271E-2</v>
      </c>
      <c r="AM48">
        <f>(P48+273.15)</f>
        <v>297.87054862976072</v>
      </c>
      <c r="AN48">
        <f>(O48+273.15)</f>
        <v>298.24063148498533</v>
      </c>
      <c r="AO48">
        <f>(Y48*AG48+Z48*AH48)*AI48</f>
        <v>256.05358802675619</v>
      </c>
      <c r="AP48">
        <f>((AO48+0.00000010773*(AN48^4-AM48^4))-AL48*44100)/(L48*51.4+0.00000043092*AM48^3)</f>
        <v>-6.5152759238962545</v>
      </c>
      <c r="AQ48">
        <f>0.61365*EXP(17.502*J48/(240.97+J48))</f>
        <v>3.1270862005470867</v>
      </c>
      <c r="AR48">
        <f>AQ48*1000/AA48</f>
        <v>35.699337100582476</v>
      </c>
      <c r="AS48">
        <f>(AR48-U48)</f>
        <v>14.491685962276811</v>
      </c>
      <c r="AT48">
        <f>IF(D48,P48,(O48+P48)/2)</f>
        <v>24.905590057373047</v>
      </c>
      <c r="AU48">
        <f>0.61365*EXP(17.502*AT48/(240.97+AT48))</f>
        <v>3.1618243002041773</v>
      </c>
      <c r="AV48">
        <f>IF(AS48&lt;&gt;0,(1000-(AR48+U48)/2)/AS48*AL48,0)</f>
        <v>1.5980391301260217</v>
      </c>
      <c r="AW48">
        <f>U48*AA48/1000</f>
        <v>1.8576858453635068</v>
      </c>
      <c r="AX48">
        <f>(AU48-AW48)</f>
        <v>1.3041384548406705</v>
      </c>
      <c r="AY48">
        <f>1/(1.6/F48+1.37/N48)</f>
        <v>1.055416657926761</v>
      </c>
      <c r="AZ48">
        <f>G48*AA48*0.001</f>
        <v>33.538259252453969</v>
      </c>
      <c r="BA48">
        <f>G48/S48</f>
        <v>0.97787882638470658</v>
      </c>
      <c r="BB48">
        <f>(1-AL48*AA48/AQ48/F48)*100</f>
        <v>73.816670199295771</v>
      </c>
      <c r="BC48">
        <f>(S48-E48/(N48/1.35))</f>
        <v>391.56755833566007</v>
      </c>
      <c r="BD48">
        <f>E48*BB48/100/BC48</f>
        <v>-1.6667530148849804E-4</v>
      </c>
    </row>
    <row r="49" spans="1:56" x14ac:dyDescent="0.25">
      <c r="A49" s="1" t="s">
        <v>1</v>
      </c>
      <c r="B49" s="1" t="s">
        <v>1902</v>
      </c>
      <c r="K49" s="1">
        <v>2.72</v>
      </c>
    </row>
    <row r="50" spans="1:56" x14ac:dyDescent="0.25">
      <c r="A50" s="1" t="s">
        <v>1</v>
      </c>
      <c r="B50" s="1" t="s">
        <v>1802</v>
      </c>
      <c r="K50" s="1">
        <v>2.72</v>
      </c>
    </row>
    <row r="51" spans="1:56" x14ac:dyDescent="0.25">
      <c r="A51" s="1">
        <v>12</v>
      </c>
      <c r="B51" s="1" t="s">
        <v>1901</v>
      </c>
      <c r="C51" s="1">
        <v>2500.50000224635</v>
      </c>
      <c r="D51" s="1">
        <v>0</v>
      </c>
      <c r="E51">
        <f>(R51-S51*(1000-T51)/(1000-U51))*AK51</f>
        <v>-0.74048956768175622</v>
      </c>
      <c r="F51">
        <f>IF(AV51&lt;&gt;0,1/(1/AV51-1/N51),0)</f>
        <v>2.2228952292975639</v>
      </c>
      <c r="G51">
        <f>((AY51-AL51/2)*S51-E51)/(AY51+AL51/2)</f>
        <v>383.90972477767428</v>
      </c>
      <c r="H51">
        <f>AL51*1000</f>
        <v>23.183186822076312</v>
      </c>
      <c r="I51">
        <f>(AQ51-AW51)</f>
        <v>1.3486475716405542</v>
      </c>
      <c r="J51">
        <f>(P51+AP51*D51)</f>
        <v>24.87385368347168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25.203168869018555</v>
      </c>
      <c r="P51" s="1">
        <v>24.87385368347168</v>
      </c>
      <c r="Q51" s="1">
        <v>25.235406875610352</v>
      </c>
      <c r="R51" s="1">
        <v>400.07501220703125</v>
      </c>
      <c r="S51" s="1">
        <v>392.4981689453125</v>
      </c>
      <c r="T51" s="1">
        <v>5.0788532942533493E-2</v>
      </c>
      <c r="U51" s="1">
        <v>20.631484985351563</v>
      </c>
      <c r="V51" s="1">
        <v>0.13822945952415466</v>
      </c>
      <c r="W51" s="1">
        <v>56.152027130126953</v>
      </c>
      <c r="X51" s="1">
        <v>300.07382202148438</v>
      </c>
      <c r="Y51" s="1">
        <v>2000.62744140625</v>
      </c>
      <c r="Z51" s="1">
        <v>2.8510611057281494</v>
      </c>
      <c r="AA51" s="1">
        <v>87.594032287597656</v>
      </c>
      <c r="AB51" s="1">
        <v>20.639919281005859</v>
      </c>
      <c r="AC51" s="1">
        <v>-1.3743647336959839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1.1032125809613393</v>
      </c>
      <c r="AL51">
        <f>(U51-T51)/(1000-U51)*AK51</f>
        <v>2.3183186822076311E-2</v>
      </c>
      <c r="AM51">
        <f>(P51+273.15)</f>
        <v>298.02385368347166</v>
      </c>
      <c r="AN51">
        <f>(O51+273.15)</f>
        <v>298.35316886901853</v>
      </c>
      <c r="AO51">
        <f>(Y51*AG51+Z51*AH51)*AI51</f>
        <v>320.10038347019872</v>
      </c>
      <c r="AP51">
        <f>((AO51+0.00000010773*(AN51^4-AM51^4))-AL51*44100)/(L51*51.4+0.00000043092*AM51^3)</f>
        <v>-5.7532963460018038</v>
      </c>
      <c r="AQ51">
        <f>0.61365*EXP(17.502*J51/(240.97+J51))</f>
        <v>3.1558425335885252</v>
      </c>
      <c r="AR51">
        <f>AQ51*1000/AA51</f>
        <v>36.028054094221183</v>
      </c>
      <c r="AS51">
        <f>(AR51-U51)</f>
        <v>15.39656910886962</v>
      </c>
      <c r="AT51">
        <f>IF(D51,P51,(O51+P51)/2)</f>
        <v>25.038511276245117</v>
      </c>
      <c r="AU51">
        <f>0.61365*EXP(17.502*AT51/(240.97+AT51))</f>
        <v>3.1869854810151801</v>
      </c>
      <c r="AV51">
        <f>IF(AS51&lt;&gt;0,(1000-(AR51+U51)/2)/AS51*AL51,0)</f>
        <v>1.4630800097686771</v>
      </c>
      <c r="AW51">
        <f>U51*AA51/1000</f>
        <v>1.807194961947971</v>
      </c>
      <c r="AX51">
        <f>(AU51-AW51)</f>
        <v>1.3797905190672091</v>
      </c>
      <c r="AY51">
        <f>1/(1.6/F51+1.37/N51)</f>
        <v>0.96167767947972926</v>
      </c>
      <c r="AZ51">
        <f>G51*AA51*0.001</f>
        <v>33.628200827698336</v>
      </c>
      <c r="BA51">
        <f>G51/S51</f>
        <v>0.97811851150613938</v>
      </c>
      <c r="BB51">
        <f>(1-AL51*AA51/AQ51/F51)*100</f>
        <v>71.052348529955964</v>
      </c>
      <c r="BC51">
        <f>(S51-E51/(N51/1.35))</f>
        <v>392.73171558934217</v>
      </c>
      <c r="BD51">
        <f>E51*BB51/100/BC51</f>
        <v>-1.3396810279701376E-3</v>
      </c>
    </row>
    <row r="52" spans="1:56" x14ac:dyDescent="0.25">
      <c r="A52" s="1" t="s">
        <v>1</v>
      </c>
      <c r="B52" s="1" t="s">
        <v>1900</v>
      </c>
    </row>
    <row r="53" spans="1:56" x14ac:dyDescent="0.25">
      <c r="A53" s="1" t="s">
        <v>1</v>
      </c>
      <c r="B53" s="1" t="s">
        <v>1804</v>
      </c>
    </row>
    <row r="54" spans="1:56" x14ac:dyDescent="0.25">
      <c r="A54" s="1" t="s">
        <v>1</v>
      </c>
      <c r="B54" s="1" t="s">
        <v>1803</v>
      </c>
    </row>
    <row r="55" spans="1:56" x14ac:dyDescent="0.25">
      <c r="A55" s="1" t="s">
        <v>1</v>
      </c>
      <c r="B55" s="1" t="s">
        <v>1802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16DAA-8D48-4581-A673-AC58BBDDD18A}">
  <dimension ref="A1:BD56"/>
  <sheetViews>
    <sheetView topLeftCell="A12"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1988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1987</v>
      </c>
    </row>
    <row r="12" spans="1:56" x14ac:dyDescent="0.25">
      <c r="A12" s="1" t="s">
        <v>1</v>
      </c>
      <c r="B12" s="1" t="s">
        <v>1986</v>
      </c>
    </row>
    <row r="13" spans="1:56" x14ac:dyDescent="0.25">
      <c r="A13" s="1" t="s">
        <v>1</v>
      </c>
      <c r="B13" s="1" t="s">
        <v>1985</v>
      </c>
    </row>
    <row r="14" spans="1:56" x14ac:dyDescent="0.25">
      <c r="A14" s="1" t="s">
        <v>1</v>
      </c>
      <c r="B14" s="1" t="s">
        <v>1984</v>
      </c>
    </row>
    <row r="15" spans="1:56" x14ac:dyDescent="0.25">
      <c r="A15" s="1" t="s">
        <v>1</v>
      </c>
      <c r="B15" s="1" t="s">
        <v>1983</v>
      </c>
    </row>
    <row r="16" spans="1:56" x14ac:dyDescent="0.25">
      <c r="A16" s="1" t="s">
        <v>1</v>
      </c>
      <c r="B16" s="1" t="s">
        <v>1982</v>
      </c>
    </row>
    <row r="17" spans="1:56" x14ac:dyDescent="0.25">
      <c r="A17" s="1" t="s">
        <v>1</v>
      </c>
      <c r="B17" s="1" t="s">
        <v>1981</v>
      </c>
    </row>
    <row r="18" spans="1:56" x14ac:dyDescent="0.25">
      <c r="A18" s="1" t="s">
        <v>1</v>
      </c>
      <c r="B18" s="1" t="s">
        <v>1980</v>
      </c>
    </row>
    <row r="19" spans="1:56" x14ac:dyDescent="0.25">
      <c r="A19" s="1">
        <v>1</v>
      </c>
      <c r="B19" s="1" t="s">
        <v>1979</v>
      </c>
      <c r="C19" s="1">
        <v>245.00000194460154</v>
      </c>
      <c r="D19" s="1">
        <v>0</v>
      </c>
      <c r="E19">
        <f>(R19-S19*(1000-T19)/(1000-U19))*AK19</f>
        <v>-2.8507945390578215</v>
      </c>
      <c r="F19">
        <f>IF(AV19&lt;&gt;0,1/(1/AV19-1/N19),0)</f>
        <v>2.4434118268977865</v>
      </c>
      <c r="G19">
        <f>((AY19-AL19/2)*S19-E19)/(AY19+AL19/2)</f>
        <v>388.09269219340774</v>
      </c>
      <c r="H19">
        <f>AL19*1000</f>
        <v>22.918285714762789</v>
      </c>
      <c r="I19">
        <f>(AQ19-AW19)</f>
        <v>1.3046596433036501</v>
      </c>
      <c r="J19">
        <f>(P19+AP19*D19)</f>
        <v>24.532411575317383</v>
      </c>
      <c r="K19" s="1">
        <v>2.72</v>
      </c>
      <c r="L19">
        <f>(K19*AE19+AF19)</f>
        <v>2.140174012184143</v>
      </c>
      <c r="M19" s="1">
        <v>0.5</v>
      </c>
      <c r="N19">
        <f>L19*(M19+1)*(M19+1)/(M19*M19+1)</f>
        <v>3.8523132219314578</v>
      </c>
      <c r="O19" s="1">
        <v>24.582607269287109</v>
      </c>
      <c r="P19" s="1">
        <v>24.532411575317383</v>
      </c>
      <c r="Q19" s="1">
        <v>24.620029449462891</v>
      </c>
      <c r="R19" s="1">
        <v>399.88711547851563</v>
      </c>
      <c r="S19" s="1">
        <v>394.27102661132813</v>
      </c>
      <c r="T19" s="1">
        <v>3.1447045505046844E-2</v>
      </c>
      <c r="U19" s="1">
        <v>20.416061401367188</v>
      </c>
      <c r="V19" s="1">
        <v>8.8773399591445923E-2</v>
      </c>
      <c r="W19" s="1">
        <v>57.633495330810547</v>
      </c>
      <c r="X19" s="1">
        <v>299.56439208984375</v>
      </c>
      <c r="Y19" s="1">
        <v>0.24281689524650574</v>
      </c>
      <c r="Z19" s="1">
        <v>3.8093636035919189</v>
      </c>
      <c r="AA19" s="1">
        <v>87.551155090332031</v>
      </c>
      <c r="AB19" s="1">
        <v>36.308681488037109</v>
      </c>
      <c r="AC19" s="1">
        <v>0.4784034788608551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1.1013396768008958</v>
      </c>
      <c r="AL19">
        <f>(U19-T19)/(1000-U19)*AK19</f>
        <v>2.2918285714762787E-2</v>
      </c>
      <c r="AM19">
        <f>(P19+273.15)</f>
        <v>297.68241157531736</v>
      </c>
      <c r="AN19">
        <f>(O19+273.15)</f>
        <v>297.73260726928709</v>
      </c>
      <c r="AO19">
        <f>(Y19*AG19+Z19*AH19)*AI19</f>
        <v>3.8850702371060031E-2</v>
      </c>
      <c r="AP19">
        <f>((AO19+0.00000010773*(AN19^4-AM19^4))-AL19*44100)/(L19*51.4+0.00000043092*AM19^3)</f>
        <v>-8.3222245148202258</v>
      </c>
      <c r="AQ19">
        <f>0.61365*EXP(17.502*J19/(240.97+J19))</f>
        <v>3.0921094013884902</v>
      </c>
      <c r="AR19">
        <f>AQ19*1000/AA19</f>
        <v>35.317745359249308</v>
      </c>
      <c r="AS19">
        <f>(AR19-U19)</f>
        <v>14.901683957882121</v>
      </c>
      <c r="AT19">
        <f>IF(D19,P19,(O19+P19)/2)</f>
        <v>24.557509422302246</v>
      </c>
      <c r="AU19">
        <f>0.61365*EXP(17.502*AT19/(240.97+AT19))</f>
        <v>3.0967555174957857</v>
      </c>
      <c r="AV19">
        <f>IF(AS19&lt;&gt;0,(1000-(AR19+U19)/2)/AS19*AL19,0)</f>
        <v>1.4951078095655475</v>
      </c>
      <c r="AW19">
        <f>U19*AA19/1000</f>
        <v>1.7874497580848401</v>
      </c>
      <c r="AX19">
        <f>(AU19-AW19)</f>
        <v>1.3093057594109456</v>
      </c>
      <c r="AY19">
        <f>1/(1.6/F19+1.37/N19)</f>
        <v>0.98965557180310837</v>
      </c>
      <c r="AZ19">
        <f>G19*AA19*0.001</f>
        <v>33.977963483649532</v>
      </c>
      <c r="BA19">
        <f>G19/S19</f>
        <v>0.98432972752012293</v>
      </c>
      <c r="BB19">
        <f>(1-AL19*AA19/AQ19/F19)*100</f>
        <v>73.442176109991152</v>
      </c>
      <c r="BC19">
        <f>(S19-E19/(N19/1.35))</f>
        <v>395.27005561183046</v>
      </c>
      <c r="BD19">
        <f>E19*BB19/100/BC19</f>
        <v>-5.2968483602130762E-3</v>
      </c>
    </row>
    <row r="20" spans="1:56" x14ac:dyDescent="0.25">
      <c r="A20" s="1" t="s">
        <v>1</v>
      </c>
      <c r="B20" s="1" t="s">
        <v>1978</v>
      </c>
      <c r="K20" s="1">
        <v>2.72</v>
      </c>
    </row>
    <row r="21" spans="1:56" x14ac:dyDescent="0.25">
      <c r="A21" s="1" t="s">
        <v>1</v>
      </c>
      <c r="B21" s="1" t="s">
        <v>1977</v>
      </c>
      <c r="K21" s="1">
        <v>2.72</v>
      </c>
    </row>
    <row r="22" spans="1:56" x14ac:dyDescent="0.25">
      <c r="A22" s="1">
        <v>2</v>
      </c>
      <c r="B22" s="1" t="s">
        <v>1976</v>
      </c>
      <c r="C22" s="1">
        <v>451.00000196695328</v>
      </c>
      <c r="D22" s="1">
        <v>0</v>
      </c>
      <c r="E22">
        <f>(R22-S22*(1000-T22)/(1000-U22))*AK22</f>
        <v>-1.943410929662911</v>
      </c>
      <c r="F22">
        <f>IF(AV22&lt;&gt;0,1/(1/AV22-1/N22),0)</f>
        <v>2.3274736013888435</v>
      </c>
      <c r="G22">
        <f>((AY22-AL22/2)*S22-E22)/(AY22+AL22/2)</f>
        <v>386.35477182062374</v>
      </c>
      <c r="H22">
        <f>AL22*1000</f>
        <v>22.640332990148408</v>
      </c>
      <c r="I22">
        <f>(AQ22-AW22)</f>
        <v>1.3282379190491924</v>
      </c>
      <c r="J22">
        <f>(P22+AP22*D22)</f>
        <v>24.543458938598633</v>
      </c>
      <c r="K22" s="1">
        <v>2.72</v>
      </c>
      <c r="L22">
        <f>(K22*AE22+AF22)</f>
        <v>2.140174012184143</v>
      </c>
      <c r="M22" s="1">
        <v>0.5</v>
      </c>
      <c r="N22">
        <f>L22*(M22+1)*(M22+1)/(M22*M22+1)</f>
        <v>3.8523132219314578</v>
      </c>
      <c r="O22" s="1">
        <v>24.498899459838867</v>
      </c>
      <c r="P22" s="1">
        <v>24.543458938598633</v>
      </c>
      <c r="Q22" s="1">
        <v>24.593948364257813</v>
      </c>
      <c r="R22" s="1">
        <v>399.86093139648438</v>
      </c>
      <c r="S22" s="1">
        <v>393.53640747070313</v>
      </c>
      <c r="T22" s="1">
        <v>3.0886625871062279E-2</v>
      </c>
      <c r="U22" s="1">
        <v>20.170618057250977</v>
      </c>
      <c r="V22" s="1">
        <v>8.76268669962883E-2</v>
      </c>
      <c r="W22" s="1">
        <v>57.225028991699219</v>
      </c>
      <c r="X22" s="1">
        <v>299.6046142578125</v>
      </c>
      <c r="Y22" s="1">
        <v>24.837528228759766</v>
      </c>
      <c r="Z22" s="1">
        <v>3.9953422546386719</v>
      </c>
      <c r="AA22" s="1">
        <v>87.548919677734375</v>
      </c>
      <c r="AB22" s="1">
        <v>35.89849853515625</v>
      </c>
      <c r="AC22" s="1">
        <v>0.51967132091522217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1.101487552418428</v>
      </c>
      <c r="AL22">
        <f>(U22-T22)/(1000-U22)*AK22</f>
        <v>2.2640332990148407E-2</v>
      </c>
      <c r="AM22">
        <f>(P22+273.15)</f>
        <v>297.69345893859861</v>
      </c>
      <c r="AN22">
        <f>(O22+273.15)</f>
        <v>297.64889945983884</v>
      </c>
      <c r="AO22">
        <f>(Y22*AG22+Z22*AH22)*AI22</f>
        <v>3.9740044277756397</v>
      </c>
      <c r="AP22">
        <f>((AO22+0.00000010773*(AN22^4-AM22^4))-AL22*44100)/(L22*51.4+0.00000043092*AM22^3)</f>
        <v>-8.1975992101364525</v>
      </c>
      <c r="AQ22">
        <f>0.61365*EXP(17.502*J22/(240.97+J22))</f>
        <v>3.0941537391937168</v>
      </c>
      <c r="AR22">
        <f>AQ22*1000/AA22</f>
        <v>35.341997943358159</v>
      </c>
      <c r="AS22">
        <f>(AR22-U22)</f>
        <v>15.171379886107182</v>
      </c>
      <c r="AT22">
        <f>IF(D22,P22,(O22+P22)/2)</f>
        <v>24.52117919921875</v>
      </c>
      <c r="AU22">
        <f>0.61365*EXP(17.502*AT22/(240.97+AT22))</f>
        <v>3.0900320371448431</v>
      </c>
      <c r="AV22">
        <f>IF(AS22&lt;&gt;0,(1000-(AR22+U22)/2)/AS22*AL22,0)</f>
        <v>1.450884566841627</v>
      </c>
      <c r="AW22">
        <f>U22*AA22/1000</f>
        <v>1.7659158201445244</v>
      </c>
      <c r="AX22">
        <f>(AU22-AW22)</f>
        <v>1.3241162170003187</v>
      </c>
      <c r="AY22">
        <f>1/(1.6/F22+1.37/N22)</f>
        <v>0.95870737578821075</v>
      </c>
      <c r="AZ22">
        <f>G22*AA22*0.001</f>
        <v>33.824942885233177</v>
      </c>
      <c r="BA22">
        <f>G22/S22</f>
        <v>0.98175102604550246</v>
      </c>
      <c r="BB22">
        <f>(1-AL22*AA22/AQ22/F22)*100</f>
        <v>72.476291541811349</v>
      </c>
      <c r="BC22">
        <f>(S22-E22/(N22/1.35))</f>
        <v>394.21745405334042</v>
      </c>
      <c r="BD22">
        <f>E22*BB22/100/BC22</f>
        <v>-3.5729320372692983E-3</v>
      </c>
    </row>
    <row r="23" spans="1:56" x14ac:dyDescent="0.25">
      <c r="A23" s="1" t="s">
        <v>1</v>
      </c>
      <c r="B23" s="1" t="s">
        <v>1975</v>
      </c>
      <c r="K23" s="1">
        <v>2.72</v>
      </c>
    </row>
    <row r="24" spans="1:56" x14ac:dyDescent="0.25">
      <c r="A24" s="1" t="s">
        <v>1</v>
      </c>
      <c r="B24" s="1" t="s">
        <v>1974</v>
      </c>
      <c r="K24" s="1">
        <v>2.72</v>
      </c>
    </row>
    <row r="25" spans="1:56" x14ac:dyDescent="0.25">
      <c r="A25" s="1">
        <v>3</v>
      </c>
      <c r="B25" s="1" t="s">
        <v>1973</v>
      </c>
      <c r="C25" s="1">
        <v>657.00000196695328</v>
      </c>
      <c r="D25" s="1">
        <v>0</v>
      </c>
      <c r="E25">
        <f>(R25-S25*(1000-T25)/(1000-U25))*AK25</f>
        <v>-1.8207478304474027</v>
      </c>
      <c r="F25">
        <f>IF(AV25&lt;&gt;0,1/(1/AV25-1/N25),0)</f>
        <v>2.2314058890371262</v>
      </c>
      <c r="G25">
        <f>((AY25-AL25/2)*S25-E25)/(AY25+AL25/2)</f>
        <v>386.24404495143642</v>
      </c>
      <c r="H25">
        <f>AL25*1000</f>
        <v>22.267890008991056</v>
      </c>
      <c r="I25">
        <f>(AQ25-AW25)</f>
        <v>1.3417177928562523</v>
      </c>
      <c r="J25">
        <f>(P25+AP25*D25)</f>
        <v>24.461681365966797</v>
      </c>
      <c r="K25" s="1">
        <v>2.72</v>
      </c>
      <c r="L25">
        <f>(K25*AE25+AF25)</f>
        <v>2.140174012184143</v>
      </c>
      <c r="M25" s="1">
        <v>0.5</v>
      </c>
      <c r="N25">
        <f>L25*(M25+1)*(M25+1)/(M25*M25+1)</f>
        <v>3.8523132219314578</v>
      </c>
      <c r="O25" s="1">
        <v>24.381034851074219</v>
      </c>
      <c r="P25" s="1">
        <v>24.461681365966797</v>
      </c>
      <c r="Q25" s="1">
        <v>24.502475738525391</v>
      </c>
      <c r="R25" s="1">
        <v>399.90847778320313</v>
      </c>
      <c r="S25" s="1">
        <v>393.604736328125</v>
      </c>
      <c r="T25" s="1">
        <v>3.1633712351322174E-2</v>
      </c>
      <c r="U25" s="1">
        <v>19.845191955566406</v>
      </c>
      <c r="V25" s="1">
        <v>9.037703275680542E-2</v>
      </c>
      <c r="W25" s="1">
        <v>56.697410583496094</v>
      </c>
      <c r="X25" s="1">
        <v>299.62646484375</v>
      </c>
      <c r="Y25" s="1">
        <v>50.823486328125</v>
      </c>
      <c r="Z25" s="1">
        <v>3.9730124473571777</v>
      </c>
      <c r="AA25" s="1">
        <v>87.544166564941406</v>
      </c>
      <c r="AB25" s="1">
        <v>36.808708190917969</v>
      </c>
      <c r="AC25" s="1">
        <v>0.55223578214645386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1.1015678854549629</v>
      </c>
      <c r="AL25">
        <f>(U25-T25)/(1000-U25)*AK25</f>
        <v>2.2267890008991056E-2</v>
      </c>
      <c r="AM25">
        <f>(P25+273.15)</f>
        <v>297.61168136596677</v>
      </c>
      <c r="AN25">
        <f>(O25+273.15)</f>
        <v>297.5310348510742</v>
      </c>
      <c r="AO25">
        <f>(Y25*AG25+Z25*AH25)*AI25</f>
        <v>8.1317576307410491</v>
      </c>
      <c r="AP25">
        <f>((AO25+0.00000010773*(AN25^4-AM25^4))-AL25*44100)/(L25*51.4+0.00000043092*AM25^3)</f>
        <v>-8.0320110185328861</v>
      </c>
      <c r="AQ25">
        <f>0.61365*EXP(17.502*J25/(240.97+J25))</f>
        <v>3.0790485829275931</v>
      </c>
      <c r="AR25">
        <f>AQ25*1000/AA25</f>
        <v>35.171373533421153</v>
      </c>
      <c r="AS25">
        <f>(AR25-U25)</f>
        <v>15.326181577854747</v>
      </c>
      <c r="AT25">
        <f>IF(D25,P25,(O25+P25)/2)</f>
        <v>24.421358108520508</v>
      </c>
      <c r="AU25">
        <f>0.61365*EXP(17.502*AT25/(240.97+AT25))</f>
        <v>3.0716242207654285</v>
      </c>
      <c r="AV25">
        <f>IF(AS25&lt;&gt;0,(1000-(AR25+U25)/2)/AS25*AL25,0)</f>
        <v>1.4129637238404431</v>
      </c>
      <c r="AW25">
        <f>U25*AA25/1000</f>
        <v>1.7373307900713408</v>
      </c>
      <c r="AX25">
        <f>(AU25-AW25)</f>
        <v>1.3342934306940877</v>
      </c>
      <c r="AY25">
        <f>1/(1.6/F25+1.37/N25)</f>
        <v>0.93225558048449686</v>
      </c>
      <c r="AZ25">
        <f>G25*AA25*0.001</f>
        <v>33.813413005945264</v>
      </c>
      <c r="BA25">
        <f>G25/S25</f>
        <v>0.98129928149403056</v>
      </c>
      <c r="BB25">
        <f>(1-AL25*AA25/AQ25/F25)*100</f>
        <v>71.626614182550057</v>
      </c>
      <c r="BC25">
        <f>(S25-E25/(N25/1.35))</f>
        <v>394.24279700219233</v>
      </c>
      <c r="BD25">
        <f>E25*BB25/100/BC25</f>
        <v>-3.3079615751215861E-3</v>
      </c>
    </row>
    <row r="26" spans="1:56" x14ac:dyDescent="0.25">
      <c r="A26" s="1" t="s">
        <v>1</v>
      </c>
      <c r="B26" s="1" t="s">
        <v>1972</v>
      </c>
      <c r="K26" s="1">
        <v>2.72</v>
      </c>
    </row>
    <row r="27" spans="1:56" x14ac:dyDescent="0.25">
      <c r="A27" s="1" t="s">
        <v>1</v>
      </c>
      <c r="B27" s="1" t="s">
        <v>1971</v>
      </c>
      <c r="K27" s="1">
        <v>2.72</v>
      </c>
    </row>
    <row r="28" spans="1:56" x14ac:dyDescent="0.25">
      <c r="A28" s="1">
        <v>4</v>
      </c>
      <c r="B28" s="1" t="s">
        <v>1970</v>
      </c>
      <c r="C28" s="1">
        <v>863.00000196695328</v>
      </c>
      <c r="D28" s="1">
        <v>0</v>
      </c>
      <c r="E28">
        <f>(R28-S28*(1000-T28)/(1000-U28))*AK28</f>
        <v>-1.2702037774745196</v>
      </c>
      <c r="F28">
        <f>IF(AV28&lt;&gt;0,1/(1/AV28-1/N28),0)</f>
        <v>2.2506346091500653</v>
      </c>
      <c r="G28">
        <f>((AY28-AL28/2)*S28-E28)/(AY28+AL28/2)</f>
        <v>385.31517845221174</v>
      </c>
      <c r="H28">
        <f>AL28*1000</f>
        <v>22.189138650742901</v>
      </c>
      <c r="I28">
        <f>(AQ28-AW28)</f>
        <v>1.3298548361410691</v>
      </c>
      <c r="J28">
        <f>(P28+AP28*D28)</f>
        <v>24.362848281860352</v>
      </c>
      <c r="K28" s="1">
        <v>2.72</v>
      </c>
      <c r="L28">
        <f>(K28*AE28+AF28)</f>
        <v>2.140174012184143</v>
      </c>
      <c r="M28" s="1">
        <v>0.5</v>
      </c>
      <c r="N28">
        <f>L28*(M28+1)*(M28+1)/(M28*M28+1)</f>
        <v>3.8523132219314578</v>
      </c>
      <c r="O28" s="1">
        <v>24.285120010375977</v>
      </c>
      <c r="P28" s="1">
        <v>24.362848281860352</v>
      </c>
      <c r="Q28" s="1">
        <v>24.409639358520508</v>
      </c>
      <c r="R28" s="1">
        <v>399.93820190429688</v>
      </c>
      <c r="S28" s="1">
        <v>393.17214965820313</v>
      </c>
      <c r="T28" s="1">
        <v>3.1143954023718834E-2</v>
      </c>
      <c r="U28" s="1">
        <v>19.774253845214844</v>
      </c>
      <c r="V28" s="1">
        <v>8.9485660195350647E-2</v>
      </c>
      <c r="W28" s="1">
        <v>56.81719970703125</v>
      </c>
      <c r="X28" s="1">
        <v>299.65386962890625</v>
      </c>
      <c r="Y28" s="1">
        <v>100.06557464599609</v>
      </c>
      <c r="Z28" s="1">
        <v>3.8957202434539795</v>
      </c>
      <c r="AA28" s="1">
        <v>87.539299011230469</v>
      </c>
      <c r="AB28" s="1">
        <v>36.99383544921875</v>
      </c>
      <c r="AC28" s="1">
        <v>0.5514262318611145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1.1016686383415668</v>
      </c>
      <c r="AL28">
        <f>(U28-T28)/(1000-U28)*AK28</f>
        <v>2.2189138650742901E-2</v>
      </c>
      <c r="AM28">
        <f>(P28+273.15)</f>
        <v>297.51284828186033</v>
      </c>
      <c r="AN28">
        <f>(O28+273.15)</f>
        <v>297.43512001037595</v>
      </c>
      <c r="AO28">
        <f>(Y28*AG28+Z28*AH28)*AI28</f>
        <v>16.010491585496993</v>
      </c>
      <c r="AP28">
        <f>((AO28+0.00000010773*(AN28^4-AM28^4))-AL28*44100)/(L28*51.4+0.00000043092*AM28^3)</f>
        <v>-7.9389369030908172</v>
      </c>
      <c r="AQ28">
        <f>0.61365*EXP(17.502*J28/(240.97+J28))</f>
        <v>3.0608791562213051</v>
      </c>
      <c r="AR28">
        <f>AQ28*1000/AA28</f>
        <v>34.96577183955543</v>
      </c>
      <c r="AS28">
        <f>(AR28-U28)</f>
        <v>15.191517994340586</v>
      </c>
      <c r="AT28">
        <f>IF(D28,P28,(O28+P28)/2)</f>
        <v>24.323984146118164</v>
      </c>
      <c r="AU28">
        <f>0.61365*EXP(17.502*AT28/(240.97+AT28))</f>
        <v>3.0537601085790702</v>
      </c>
      <c r="AV28">
        <f>IF(AS28&lt;&gt;0,(1000-(AR28+U28)/2)/AS28*AL28,0)</f>
        <v>1.4206494472080176</v>
      </c>
      <c r="AW28">
        <f>U28*AA28/1000</f>
        <v>1.731024320080236</v>
      </c>
      <c r="AX28">
        <f>(AU28-AW28)</f>
        <v>1.3227357884988342</v>
      </c>
      <c r="AY28">
        <f>1/(1.6/F28+1.37/N28)</f>
        <v>0.93761039210021679</v>
      </c>
      <c r="AZ28">
        <f>G28*AA28*0.001</f>
        <v>33.730220620093789</v>
      </c>
      <c r="BA28">
        <f>G28/S28</f>
        <v>0.9800164604415097</v>
      </c>
      <c r="BB28">
        <f>(1-AL28*AA28/AQ28/F28)*100</f>
        <v>71.803686437264375</v>
      </c>
      <c r="BC28">
        <f>(S28-E28/(N28/1.35))</f>
        <v>393.61727833824614</v>
      </c>
      <c r="BD28">
        <f>E28*BB28/100/BC28</f>
        <v>-2.3171064576802927E-3</v>
      </c>
    </row>
    <row r="29" spans="1:56" x14ac:dyDescent="0.25">
      <c r="A29" s="1" t="s">
        <v>1</v>
      </c>
      <c r="B29" s="1" t="s">
        <v>1969</v>
      </c>
      <c r="K29" s="1">
        <v>2.72</v>
      </c>
    </row>
    <row r="30" spans="1:56" x14ac:dyDescent="0.25">
      <c r="A30" s="1" t="s">
        <v>1</v>
      </c>
      <c r="B30" s="1" t="s">
        <v>1968</v>
      </c>
      <c r="K30" s="1">
        <v>2.72</v>
      </c>
    </row>
    <row r="31" spans="1:56" x14ac:dyDescent="0.25">
      <c r="A31" s="1">
        <v>5</v>
      </c>
      <c r="B31" s="1" t="s">
        <v>1967</v>
      </c>
      <c r="C31" s="1">
        <v>1069.0000019669533</v>
      </c>
      <c r="D31" s="1">
        <v>0</v>
      </c>
      <c r="E31">
        <f>(R31-S31*(1000-T31)/(1000-U31))*AK31</f>
        <v>-0.9778651726962353</v>
      </c>
      <c r="F31">
        <f>IF(AV31&lt;&gt;0,1/(1/AV31-1/N31),0)</f>
        <v>2.2701547844114871</v>
      </c>
      <c r="G31">
        <f>((AY31-AL31/2)*S31-E31)/(AY31+AL31/2)</f>
        <v>384.85344068988309</v>
      </c>
      <c r="H31">
        <f>AL31*1000</f>
        <v>22.175134732371113</v>
      </c>
      <c r="I31">
        <f>(AQ31-AW31)</f>
        <v>1.321825950293771</v>
      </c>
      <c r="J31">
        <f>(P31+AP31*D31)</f>
        <v>24.313720703125</v>
      </c>
      <c r="K31" s="1">
        <v>2.72</v>
      </c>
      <c r="L31">
        <f>(K31*AE31+AF31)</f>
        <v>2.140174012184143</v>
      </c>
      <c r="M31" s="1">
        <v>0.5</v>
      </c>
      <c r="N31">
        <f>L31*(M31+1)*(M31+1)/(M31*M31+1)</f>
        <v>3.8523132219314578</v>
      </c>
      <c r="O31" s="1">
        <v>24.229213714599609</v>
      </c>
      <c r="P31" s="1">
        <v>24.313720703125</v>
      </c>
      <c r="Q31" s="1">
        <v>24.350717544555664</v>
      </c>
      <c r="R31" s="1">
        <v>399.9847412109375</v>
      </c>
      <c r="S31" s="1">
        <v>392.96170043945313</v>
      </c>
      <c r="T31" s="1">
        <v>3.0696803703904152E-2</v>
      </c>
      <c r="U31" s="1">
        <v>19.76397705078125</v>
      </c>
      <c r="V31" s="1">
        <v>8.8493511080741882E-2</v>
      </c>
      <c r="W31" s="1">
        <v>56.976085662841797</v>
      </c>
      <c r="X31" s="1">
        <v>299.6170654296875</v>
      </c>
      <c r="Y31" s="1">
        <v>151.06890869140625</v>
      </c>
      <c r="Z31" s="1">
        <v>1.9681693315505981</v>
      </c>
      <c r="AA31" s="1">
        <v>87.535850524902344</v>
      </c>
      <c r="AB31" s="1">
        <v>36.931720733642578</v>
      </c>
      <c r="AC31" s="1">
        <v>0.55309277772903442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1.1015333287856157</v>
      </c>
      <c r="AL31">
        <f>(U31-T31)/(1000-U31)*AK31</f>
        <v>2.2175134732371114E-2</v>
      </c>
      <c r="AM31">
        <f>(P31+273.15)</f>
        <v>297.46372070312498</v>
      </c>
      <c r="AN31">
        <f>(O31+273.15)</f>
        <v>297.37921371459959</v>
      </c>
      <c r="AO31">
        <f>(Y31*AG31+Z31*AH31)*AI31</f>
        <v>24.171024850360482</v>
      </c>
      <c r="AP31">
        <f>((AO31+0.00000010773*(AN31^4-AM31^4))-AL31*44100)/(L31*51.4+0.00000043092*AM31^3)</f>
        <v>-7.8675953334813471</v>
      </c>
      <c r="AQ31">
        <f>0.61365*EXP(17.502*J31/(240.97+J31))</f>
        <v>3.0518824911885587</v>
      </c>
      <c r="AR31">
        <f>AQ31*1000/AA31</f>
        <v>34.864372401572247</v>
      </c>
      <c r="AS31">
        <f>(AR31-U31)</f>
        <v>15.100395350790997</v>
      </c>
      <c r="AT31">
        <f>IF(D31,P31,(O31+P31)/2)</f>
        <v>24.271467208862305</v>
      </c>
      <c r="AU31">
        <f>0.61365*EXP(17.502*AT31/(240.97+AT31))</f>
        <v>3.0441631675618344</v>
      </c>
      <c r="AV31">
        <f>IF(AS31&lt;&gt;0,(1000-(AR31+U31)/2)/AS31*AL31,0)</f>
        <v>1.4284022852808791</v>
      </c>
      <c r="AW31">
        <f>U31*AA31/1000</f>
        <v>1.7300565408947877</v>
      </c>
      <c r="AX31">
        <f>(AU31-AW31)</f>
        <v>1.3141066266670467</v>
      </c>
      <c r="AY31">
        <f>1/(1.6/F31+1.37/N31)</f>
        <v>0.94301525101238326</v>
      </c>
      <c r="AZ31">
        <f>G31*AA31*0.001</f>
        <v>33.688473258223972</v>
      </c>
      <c r="BA31">
        <f>G31/S31</f>
        <v>0.97936628495728084</v>
      </c>
      <c r="BB31">
        <f>(1-AL31*AA31/AQ31/F31)*100</f>
        <v>71.982528038234037</v>
      </c>
      <c r="BC31">
        <f>(S31-E31/(N31/1.35))</f>
        <v>393.30438233136795</v>
      </c>
      <c r="BD31">
        <f>E31*BB31/100/BC31</f>
        <v>-1.78968784415717E-3</v>
      </c>
    </row>
    <row r="32" spans="1:56" x14ac:dyDescent="0.25">
      <c r="A32" s="1" t="s">
        <v>1</v>
      </c>
      <c r="B32" s="1" t="s">
        <v>1966</v>
      </c>
      <c r="K32" s="1">
        <v>2.72</v>
      </c>
    </row>
    <row r="33" spans="1:56" x14ac:dyDescent="0.25">
      <c r="A33" s="1" t="s">
        <v>1</v>
      </c>
      <c r="B33" s="1" t="s">
        <v>1965</v>
      </c>
      <c r="K33" s="1">
        <v>2.72</v>
      </c>
    </row>
    <row r="34" spans="1:56" x14ac:dyDescent="0.25">
      <c r="A34" s="1">
        <v>6</v>
      </c>
      <c r="B34" s="1" t="s">
        <v>1964</v>
      </c>
      <c r="C34" s="1">
        <v>1275.0000019669533</v>
      </c>
      <c r="D34" s="1">
        <v>0</v>
      </c>
      <c r="E34">
        <f>(R34-S34*(1000-T34)/(1000-U34))*AK34</f>
        <v>-0.58360941962175228</v>
      </c>
      <c r="F34">
        <f>IF(AV34&lt;&gt;0,1/(1/AV34-1/N34),0)</f>
        <v>2.3846255935006604</v>
      </c>
      <c r="G34">
        <f>((AY34-AL34/2)*S34-E34)/(AY34+AL34/2)</f>
        <v>384.02165464659396</v>
      </c>
      <c r="H34">
        <f>AL34*1000</f>
        <v>22.40799526648291</v>
      </c>
      <c r="I34">
        <f>(AQ34-AW34)</f>
        <v>1.295273658720526</v>
      </c>
      <c r="J34">
        <f>(P34+AP34*D34)</f>
        <v>24.266155242919922</v>
      </c>
      <c r="K34" s="1">
        <v>2.72</v>
      </c>
      <c r="L34">
        <f>(K34*AE34+AF34)</f>
        <v>2.140174012184143</v>
      </c>
      <c r="M34" s="1">
        <v>0.5</v>
      </c>
      <c r="N34">
        <f>L34*(M34+1)*(M34+1)/(M34*M34+1)</f>
        <v>3.8523132219314578</v>
      </c>
      <c r="O34" s="1">
        <v>24.188587188720703</v>
      </c>
      <c r="P34" s="1">
        <v>24.266155242919922</v>
      </c>
      <c r="Q34" s="1">
        <v>24.307687759399414</v>
      </c>
      <c r="R34" s="1">
        <v>399.80447387695313</v>
      </c>
      <c r="S34" s="1">
        <v>392.35235595703125</v>
      </c>
      <c r="T34" s="1">
        <v>3.0688755214214325E-2</v>
      </c>
      <c r="U34" s="1">
        <v>19.968332290649414</v>
      </c>
      <c r="V34" s="1">
        <v>8.8684879243373871E-2</v>
      </c>
      <c r="W34" s="1">
        <v>57.704822540283203</v>
      </c>
      <c r="X34" s="1">
        <v>299.59750366210938</v>
      </c>
      <c r="Y34" s="1">
        <v>301.26345825195313</v>
      </c>
      <c r="Z34" s="1">
        <v>4.6487040519714355</v>
      </c>
      <c r="AA34" s="1">
        <v>87.534614562988281</v>
      </c>
      <c r="AB34" s="1">
        <v>37.057773590087891</v>
      </c>
      <c r="AC34" s="1">
        <v>0.54503852128982544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1.1014614105224607</v>
      </c>
      <c r="AL34">
        <f>(U34-T34)/(1000-U34)*AK34</f>
        <v>2.2407995266482909E-2</v>
      </c>
      <c r="AM34">
        <f>(P34+273.15)</f>
        <v>297.4161552429199</v>
      </c>
      <c r="AN34">
        <f>(O34+273.15)</f>
        <v>297.33858718872068</v>
      </c>
      <c r="AO34">
        <f>(Y34*AG34+Z34*AH34)*AI34</f>
        <v>48.202152242910415</v>
      </c>
      <c r="AP34">
        <f>((AO34+0.00000010773*(AN34^4-AM34^4))-AL34*44100)/(L34*51.4+0.00000043092*AM34^3)</f>
        <v>-7.7538814719695148</v>
      </c>
      <c r="AQ34">
        <f>0.61365*EXP(17.502*J34/(240.97+J34))</f>
        <v>3.0431939292481953</v>
      </c>
      <c r="AR34">
        <f>AQ34*1000/AA34</f>
        <v>34.765606091272261</v>
      </c>
      <c r="AS34">
        <f>(AR34-U34)</f>
        <v>14.797273800622847</v>
      </c>
      <c r="AT34">
        <f>IF(D34,P34,(O34+P34)/2)</f>
        <v>24.227371215820313</v>
      </c>
      <c r="AU34">
        <f>0.61365*EXP(17.502*AT34/(240.97+AT34))</f>
        <v>3.0361254434783675</v>
      </c>
      <c r="AV34">
        <f>IF(AS34&lt;&gt;0,(1000-(AR34+U34)/2)/AS34*AL34,0)</f>
        <v>1.4728899825774995</v>
      </c>
      <c r="AW34">
        <f>U34*AA34/1000</f>
        <v>1.7479202705276693</v>
      </c>
      <c r="AX34">
        <f>(AU34-AW34)</f>
        <v>1.2882051729506983</v>
      </c>
      <c r="AY34">
        <f>1/(1.6/F34+1.37/N34)</f>
        <v>0.97409363933436088</v>
      </c>
      <c r="AZ34">
        <f>G34*AA34*0.001</f>
        <v>33.615187523330597</v>
      </c>
      <c r="BA34">
        <f>G34/S34</f>
        <v>0.9787672963244558</v>
      </c>
      <c r="BB34">
        <f>(1-AL34*AA34/AQ34/F34)*100</f>
        <v>72.970812052623657</v>
      </c>
      <c r="BC34">
        <f>(S34-E34/(N34/1.35))</f>
        <v>392.55687533827052</v>
      </c>
      <c r="BD34">
        <f>E34*BB34/100/BC34</f>
        <v>-1.084847978644176E-3</v>
      </c>
    </row>
    <row r="35" spans="1:56" x14ac:dyDescent="0.25">
      <c r="A35" s="1" t="s">
        <v>1</v>
      </c>
      <c r="B35" s="1" t="s">
        <v>1963</v>
      </c>
      <c r="K35" s="1">
        <v>2.72</v>
      </c>
    </row>
    <row r="36" spans="1:56" x14ac:dyDescent="0.25">
      <c r="A36" s="1" t="s">
        <v>1</v>
      </c>
      <c r="B36" s="1" t="s">
        <v>1962</v>
      </c>
      <c r="K36" s="1">
        <v>2.72</v>
      </c>
    </row>
    <row r="37" spans="1:56" x14ac:dyDescent="0.25">
      <c r="A37" s="1">
        <v>7</v>
      </c>
      <c r="B37" s="1" t="s">
        <v>1961</v>
      </c>
      <c r="C37" s="1">
        <v>1481.5000019557774</v>
      </c>
      <c r="D37" s="1">
        <v>0</v>
      </c>
      <c r="E37">
        <f>(R37-S37*(1000-T37)/(1000-U37))*AK37</f>
        <v>-0.61822505738495559</v>
      </c>
      <c r="F37">
        <f>IF(AV37&lt;&gt;0,1/(1/AV37-1/N37),0)</f>
        <v>2.5686137052903866</v>
      </c>
      <c r="G37">
        <f>((AY37-AL37/2)*S37-E37)/(AY37+AL37/2)</f>
        <v>384.19015247168232</v>
      </c>
      <c r="H37">
        <f>AL37*1000</f>
        <v>22.80167864655445</v>
      </c>
      <c r="I37">
        <f>(AQ37-AW37)</f>
        <v>1.2595496126600791</v>
      </c>
      <c r="J37">
        <f>(P37+AP37*D37)</f>
        <v>24.233753204345703</v>
      </c>
      <c r="K37" s="1">
        <v>2.72</v>
      </c>
      <c r="L37">
        <f>(K37*AE37+AF37)</f>
        <v>2.140174012184143</v>
      </c>
      <c r="M37" s="1">
        <v>0.5</v>
      </c>
      <c r="N37">
        <f>L37*(M37+1)*(M37+1)/(M37*M37+1)</f>
        <v>3.8523132219314578</v>
      </c>
      <c r="O37" s="1">
        <v>24.182933807373047</v>
      </c>
      <c r="P37" s="1">
        <v>24.233753204345703</v>
      </c>
      <c r="Q37" s="1">
        <v>24.289531707763672</v>
      </c>
      <c r="R37" s="1">
        <v>399.80545043945313</v>
      </c>
      <c r="S37" s="1">
        <v>392.24722290039063</v>
      </c>
      <c r="T37" s="1">
        <v>2.93441042304039E-2</v>
      </c>
      <c r="U37" s="1">
        <v>20.308822631835938</v>
      </c>
      <c r="V37" s="1">
        <v>8.4828466176986694E-2</v>
      </c>
      <c r="W37" s="1">
        <v>58.709114074707031</v>
      </c>
      <c r="X37" s="1">
        <v>299.6181640625</v>
      </c>
      <c r="Y37" s="1">
        <v>500.84854125976563</v>
      </c>
      <c r="Z37" s="1">
        <v>4.6775603294372559</v>
      </c>
      <c r="AA37" s="1">
        <v>87.535255432128906</v>
      </c>
      <c r="AB37" s="1">
        <v>37.269924163818359</v>
      </c>
      <c r="AC37" s="1">
        <v>0.53679507970809937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1.1015373678768381</v>
      </c>
      <c r="AL37">
        <f>(U37-T37)/(1000-U37)*AK37</f>
        <v>2.2801678646554451E-2</v>
      </c>
      <c r="AM37">
        <f>(P37+273.15)</f>
        <v>297.38375320434568</v>
      </c>
      <c r="AN37">
        <f>(O37+273.15)</f>
        <v>297.33293380737302</v>
      </c>
      <c r="AO37">
        <f>(Y37*AG37+Z37*AH37)*AI37</f>
        <v>80.135764810388537</v>
      </c>
      <c r="AP37">
        <f>((AO37+0.00000010773*(AN37^4-AM37^4))-AL37*44100)/(L37*51.4+0.00000043092*AM37^3)</f>
        <v>-7.6315234294631829</v>
      </c>
      <c r="AQ37">
        <f>0.61365*EXP(17.502*J37/(240.97+J37))</f>
        <v>3.0372875892636384</v>
      </c>
      <c r="AR37">
        <f>AQ37*1000/AA37</f>
        <v>34.697877721035745</v>
      </c>
      <c r="AS37">
        <f>(AR37-U37)</f>
        <v>14.389055089199807</v>
      </c>
      <c r="AT37">
        <f>IF(D37,P37,(O37+P37)/2)</f>
        <v>24.208343505859375</v>
      </c>
      <c r="AU37">
        <f>0.61365*EXP(17.502*AT37/(240.97+AT37))</f>
        <v>3.0326628472113017</v>
      </c>
      <c r="AV37">
        <f>IF(AS37&lt;&gt;0,(1000-(AR37+U37)/2)/AS37*AL37,0)</f>
        <v>1.5410710402222012</v>
      </c>
      <c r="AW37">
        <f>U37*AA37/1000</f>
        <v>1.7777379766035593</v>
      </c>
      <c r="AX37">
        <f>(AU37-AW37)</f>
        <v>1.2549248706077425</v>
      </c>
      <c r="AY37">
        <f>1/(1.6/F37+1.37/N37)</f>
        <v>1.0219362951676643</v>
      </c>
      <c r="AZ37">
        <f>G37*AA37*0.001</f>
        <v>33.630183131117263</v>
      </c>
      <c r="BA37">
        <f>G37/S37</f>
        <v>0.97945920338420256</v>
      </c>
      <c r="BB37">
        <f>(1-AL37*AA37/AQ37/F37)*100</f>
        <v>74.416196366597276</v>
      </c>
      <c r="BC37">
        <f>(S37-E37/(N37/1.35))</f>
        <v>392.46387294398477</v>
      </c>
      <c r="BD37">
        <f>E37*BB37/100/BC37</f>
        <v>-1.1722341963352131E-3</v>
      </c>
    </row>
    <row r="38" spans="1:56" x14ac:dyDescent="0.25">
      <c r="A38" s="1" t="s">
        <v>1</v>
      </c>
      <c r="B38" s="1" t="s">
        <v>1960</v>
      </c>
      <c r="K38" s="1">
        <v>2.72</v>
      </c>
    </row>
    <row r="39" spans="1:56" x14ac:dyDescent="0.25">
      <c r="A39" s="1" t="s">
        <v>1</v>
      </c>
      <c r="B39" s="1" t="s">
        <v>1959</v>
      </c>
      <c r="K39" s="1">
        <v>2.72</v>
      </c>
    </row>
    <row r="40" spans="1:56" x14ac:dyDescent="0.25">
      <c r="A40" s="1">
        <v>8</v>
      </c>
      <c r="B40" s="1" t="s">
        <v>1958</v>
      </c>
      <c r="C40" s="1">
        <v>1687.5000019557774</v>
      </c>
      <c r="D40" s="1">
        <v>0</v>
      </c>
      <c r="E40">
        <f>(R40-S40*(1000-T40)/(1000-U40))*AK40</f>
        <v>-0.49468031897871395</v>
      </c>
      <c r="F40">
        <f>IF(AV40&lt;&gt;0,1/(1/AV40-1/N40),0)</f>
        <v>2.8512295670790917</v>
      </c>
      <c r="G40">
        <f>((AY40-AL40/2)*S40-E40)/(AY40+AL40/2)</f>
        <v>384.29949750664781</v>
      </c>
      <c r="H40">
        <f>AL40*1000</f>
        <v>23.376933147757455</v>
      </c>
      <c r="I40">
        <f>(AQ40-AW40)</f>
        <v>1.2141494565759863</v>
      </c>
      <c r="J40">
        <f>(P40+AP40*D40)</f>
        <v>24.223602294921875</v>
      </c>
      <c r="K40" s="1">
        <v>2.72</v>
      </c>
      <c r="L40">
        <f>(K40*AE40+AF40)</f>
        <v>2.140174012184143</v>
      </c>
      <c r="M40" s="1">
        <v>0.5</v>
      </c>
      <c r="N40">
        <f>L40*(M40+1)*(M40+1)/(M40*M40+1)</f>
        <v>3.8523132219314578</v>
      </c>
      <c r="O40" s="1">
        <v>24.195236206054688</v>
      </c>
      <c r="P40" s="1">
        <v>24.223602294921875</v>
      </c>
      <c r="Q40" s="1">
        <v>24.289823532104492</v>
      </c>
      <c r="R40" s="1">
        <v>400.03878784179688</v>
      </c>
      <c r="S40" s="1">
        <v>392.16650390625</v>
      </c>
      <c r="T40" s="1">
        <v>3.0522868037223816E-2</v>
      </c>
      <c r="U40" s="1">
        <v>20.807788848876953</v>
      </c>
      <c r="V40" s="1">
        <v>8.8164910674095154E-2</v>
      </c>
      <c r="W40" s="1">
        <v>60.10302734375</v>
      </c>
      <c r="X40" s="1">
        <v>299.66497802734375</v>
      </c>
      <c r="Y40" s="1">
        <v>748.90008544921875</v>
      </c>
      <c r="Z40" s="1">
        <v>4.4628891944885254</v>
      </c>
      <c r="AA40" s="1">
        <v>87.52923583984375</v>
      </c>
      <c r="AB40" s="1">
        <v>37.59698486328125</v>
      </c>
      <c r="AC40" s="1">
        <v>0.52970391511917114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1.1017094780417047</v>
      </c>
      <c r="AL40">
        <f>(U40-T40)/(1000-U40)*AK40</f>
        <v>2.3376933147757455E-2</v>
      </c>
      <c r="AM40">
        <f>(P40+273.15)</f>
        <v>297.37360229492185</v>
      </c>
      <c r="AN40">
        <f>(O40+273.15)</f>
        <v>297.34523620605466</v>
      </c>
      <c r="AO40">
        <f>(Y40*AG40+Z40*AH40)*AI40</f>
        <v>119.82401099359959</v>
      </c>
      <c r="AP40">
        <f>((AO40+0.00000010773*(AN40^4-AM40^4))-AL40*44100)/(L40*51.4+0.00000043092*AM40^3)</f>
        <v>-7.5114852045984897</v>
      </c>
      <c r="AQ40">
        <f>0.61365*EXP(17.502*J40/(240.97+J40))</f>
        <v>3.035439314035008</v>
      </c>
      <c r="AR40">
        <f>AQ40*1000/AA40</f>
        <v>34.679147885959956</v>
      </c>
      <c r="AS40">
        <f>(AR40-U40)</f>
        <v>13.871359037083003</v>
      </c>
      <c r="AT40">
        <f>IF(D40,P40,(O40+P40)/2)</f>
        <v>24.209419250488281</v>
      </c>
      <c r="AU40">
        <f>0.61365*EXP(17.502*AT40/(240.97+AT40))</f>
        <v>3.0328585153509193</v>
      </c>
      <c r="AV40">
        <f>IF(AS40&lt;&gt;0,(1000-(AR40+U40)/2)/AS40*AL40,0)</f>
        <v>1.6385111135602846</v>
      </c>
      <c r="AW40">
        <f>U40*AA40/1000</f>
        <v>1.8212898574590217</v>
      </c>
      <c r="AX40">
        <f>(AU40-AW40)</f>
        <v>1.2115686578918976</v>
      </c>
      <c r="AY40">
        <f>1/(1.6/F40+1.37/N40)</f>
        <v>1.0907600869274925</v>
      </c>
      <c r="AZ40">
        <f>G40*AA40*0.001</f>
        <v>33.637441350392827</v>
      </c>
      <c r="BA40">
        <f>G40/S40</f>
        <v>0.97993962686450431</v>
      </c>
      <c r="BB40">
        <f>(1-AL40*AA40/AQ40/F40)*100</f>
        <v>76.357852029285795</v>
      </c>
      <c r="BC40">
        <f>(S40-E40/(N40/1.35))</f>
        <v>392.33985908069928</v>
      </c>
      <c r="BD40">
        <f>E40*BB40/100/BC40</f>
        <v>-9.6275526750921252E-4</v>
      </c>
    </row>
    <row r="41" spans="1:56" x14ac:dyDescent="0.25">
      <c r="A41" s="1" t="s">
        <v>1</v>
      </c>
      <c r="B41" s="1" t="s">
        <v>1957</v>
      </c>
      <c r="K41" s="1">
        <v>2.72</v>
      </c>
    </row>
    <row r="42" spans="1:56" x14ac:dyDescent="0.25">
      <c r="A42" s="1" t="s">
        <v>1</v>
      </c>
      <c r="B42" s="1" t="s">
        <v>1956</v>
      </c>
      <c r="K42" s="1">
        <v>2.72</v>
      </c>
    </row>
    <row r="43" spans="1:56" x14ac:dyDescent="0.25">
      <c r="A43" s="1">
        <v>9</v>
      </c>
      <c r="B43" s="1" t="s">
        <v>1955</v>
      </c>
      <c r="C43" s="1">
        <v>1893.5000019557774</v>
      </c>
      <c r="D43" s="1">
        <v>0</v>
      </c>
      <c r="E43">
        <f>(R43-S43*(1000-T43)/(1000-U43))*AK43</f>
        <v>-0.22779363796868698</v>
      </c>
      <c r="F43">
        <f>IF(AV43&lt;&gt;0,1/(1/AV43-1/N43),0)</f>
        <v>3.1756158941718278</v>
      </c>
      <c r="G43">
        <f>((AY43-AL43/2)*S43-E43)/(AY43+AL43/2)</f>
        <v>384.01425203140622</v>
      </c>
      <c r="H43">
        <f>AL43*1000</f>
        <v>23.971328075751419</v>
      </c>
      <c r="I43">
        <f>(AQ43-AW43)</f>
        <v>1.1715612079206337</v>
      </c>
      <c r="J43">
        <f>(P43+AP43*D43)</f>
        <v>24.23779296875</v>
      </c>
      <c r="K43" s="1">
        <v>2.72</v>
      </c>
      <c r="L43">
        <f>(K43*AE43+AF43)</f>
        <v>2.140174012184143</v>
      </c>
      <c r="M43" s="1">
        <v>0.5</v>
      </c>
      <c r="N43">
        <f>L43*(M43+1)*(M43+1)/(M43*M43+1)</f>
        <v>3.8523132219314578</v>
      </c>
      <c r="O43" s="1">
        <v>24.238271713256836</v>
      </c>
      <c r="P43" s="1">
        <v>24.23779296875</v>
      </c>
      <c r="Q43" s="1">
        <v>24.313976287841797</v>
      </c>
      <c r="R43" s="1">
        <v>400.1292724609375</v>
      </c>
      <c r="S43" s="1">
        <v>391.81048583984375</v>
      </c>
      <c r="T43" s="1">
        <v>2.9299026355147362E-2</v>
      </c>
      <c r="U43" s="1">
        <v>21.324686050415039</v>
      </c>
      <c r="V43" s="1">
        <v>8.4408491849899292E-2</v>
      </c>
      <c r="W43" s="1">
        <v>61.434963226318359</v>
      </c>
      <c r="X43" s="1">
        <v>299.64987182617188</v>
      </c>
      <c r="Y43" s="1">
        <v>999.0244140625</v>
      </c>
      <c r="Z43" s="1">
        <v>4.5492362976074219</v>
      </c>
      <c r="AA43" s="1">
        <v>87.525894165039063</v>
      </c>
      <c r="AB43" s="1">
        <v>37.643714904785156</v>
      </c>
      <c r="AC43" s="1">
        <v>0.51926422119140625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1.1016539405373964</v>
      </c>
      <c r="AL43">
        <f>(U43-T43)/(1000-U43)*AK43</f>
        <v>2.3971328075751419E-2</v>
      </c>
      <c r="AM43">
        <f>(P43+273.15)</f>
        <v>297.38779296874998</v>
      </c>
      <c r="AN43">
        <f>(O43+273.15)</f>
        <v>297.38827171325681</v>
      </c>
      <c r="AO43">
        <f>(Y43*AG43+Z43*AH43)*AI43</f>
        <v>159.84390267721028</v>
      </c>
      <c r="AP43">
        <f>((AO43+0.00000010773*(AN43^4-AM43^4))-AL43*44100)/(L43*51.4+0.00000043092*AM43^3)</f>
        <v>-7.3949015606591022</v>
      </c>
      <c r="AQ43">
        <f>0.61365*EXP(17.502*J43/(240.97+J43))</f>
        <v>3.0380234222719453</v>
      </c>
      <c r="AR43">
        <f>AQ43*1000/AA43</f>
        <v>34.70999583898498</v>
      </c>
      <c r="AS43">
        <f>(AR43-U43)</f>
        <v>13.385309788569941</v>
      </c>
      <c r="AT43">
        <f>IF(D43,P43,(O43+P43)/2)</f>
        <v>24.238032341003418</v>
      </c>
      <c r="AU43">
        <f>0.61365*EXP(17.502*AT43/(240.97+AT43))</f>
        <v>3.0380670282212132</v>
      </c>
      <c r="AV43">
        <f>IF(AS43&lt;&gt;0,(1000-(AR43+U43)/2)/AS43*AL43,0)</f>
        <v>1.7406930113826766</v>
      </c>
      <c r="AW43">
        <f>U43*AA43/1000</f>
        <v>1.8664622143513117</v>
      </c>
      <c r="AX43">
        <f>(AU43-AW43)</f>
        <v>1.1716048138699016</v>
      </c>
      <c r="AY43">
        <f>1/(1.6/F43+1.37/N43)</f>
        <v>1.1635080790691492</v>
      </c>
      <c r="AZ43">
        <f>G43*AA43*0.001</f>
        <v>33.611190781167501</v>
      </c>
      <c r="BA43">
        <f>G43/S43</f>
        <v>0.98010202868428509</v>
      </c>
      <c r="BB43">
        <f>(1-AL43*AA43/AQ43/F43)*100</f>
        <v>78.252488597701642</v>
      </c>
      <c r="BC43">
        <f>(S43-E43/(N43/1.35))</f>
        <v>391.8903135676378</v>
      </c>
      <c r="BD43">
        <f>E43*BB43/100/BC43</f>
        <v>-4.5485735269894847E-4</v>
      </c>
    </row>
    <row r="44" spans="1:56" x14ac:dyDescent="0.25">
      <c r="A44" s="1" t="s">
        <v>1</v>
      </c>
      <c r="B44" s="1" t="s">
        <v>1954</v>
      </c>
      <c r="K44" s="1">
        <v>2.72</v>
      </c>
    </row>
    <row r="45" spans="1:56" x14ac:dyDescent="0.25">
      <c r="A45" s="1" t="s">
        <v>1</v>
      </c>
      <c r="B45" s="1" t="s">
        <v>1953</v>
      </c>
      <c r="K45" s="1">
        <v>2.72</v>
      </c>
    </row>
    <row r="46" spans="1:56" x14ac:dyDescent="0.25">
      <c r="A46" s="1">
        <v>10</v>
      </c>
      <c r="B46" s="1" t="s">
        <v>1952</v>
      </c>
      <c r="C46" s="1">
        <v>2100.5000019557774</v>
      </c>
      <c r="D46" s="1">
        <v>0</v>
      </c>
      <c r="E46">
        <f>(R46-S46*(1000-T46)/(1000-U46))*AK46</f>
        <v>0.11170454065330626</v>
      </c>
      <c r="F46">
        <f>IF(AV46&lt;&gt;0,1/(1/AV46-1/N46),0)</f>
        <v>3.5867890705005885</v>
      </c>
      <c r="G46">
        <f>((AY46-AL46/2)*S46-E46)/(AY46+AL46/2)</f>
        <v>383.56563808106148</v>
      </c>
      <c r="H46">
        <f>AL46*1000</f>
        <v>24.619436457349547</v>
      </c>
      <c r="I46">
        <f>(AQ46-AW46)</f>
        <v>1.1272134944875862</v>
      </c>
      <c r="J46">
        <f>(P46+AP46*D46)</f>
        <v>24.264938354492188</v>
      </c>
      <c r="K46" s="1">
        <v>2.72</v>
      </c>
      <c r="L46">
        <f>(K46*AE46+AF46)</f>
        <v>2.140174012184143</v>
      </c>
      <c r="M46" s="1">
        <v>0.5</v>
      </c>
      <c r="N46">
        <f>L46*(M46+1)*(M46+1)/(M46*M46+1)</f>
        <v>3.8523132219314578</v>
      </c>
      <c r="O46" s="1">
        <v>24.300344467163086</v>
      </c>
      <c r="P46" s="1">
        <v>24.264938354492188</v>
      </c>
      <c r="Q46" s="1">
        <v>24.358894348144531</v>
      </c>
      <c r="R46" s="1">
        <v>400.148681640625</v>
      </c>
      <c r="S46" s="1">
        <v>391.30224609375</v>
      </c>
      <c r="T46" s="1">
        <v>2.9608270153403282E-2</v>
      </c>
      <c r="U46" s="1">
        <v>21.88896369934082</v>
      </c>
      <c r="V46" s="1">
        <v>8.4978461265563965E-2</v>
      </c>
      <c r="W46" s="1">
        <v>62.823345184326172</v>
      </c>
      <c r="X46" s="1">
        <v>299.63864135742188</v>
      </c>
      <c r="Y46" s="1">
        <v>1250.0140380859375</v>
      </c>
      <c r="Z46" s="1">
        <v>4.5178437232971191</v>
      </c>
      <c r="AA46" s="1">
        <v>87.521659851074219</v>
      </c>
      <c r="AB46" s="1">
        <v>37.878597259521484</v>
      </c>
      <c r="AC46" s="1">
        <v>0.50940483808517456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1.1016126520493448</v>
      </c>
      <c r="AL46">
        <f>(U46-T46)/(1000-U46)*AK46</f>
        <v>2.4619436457349549E-2</v>
      </c>
      <c r="AM46">
        <f>(P46+273.15)</f>
        <v>297.41493835449216</v>
      </c>
      <c r="AN46">
        <f>(O46+273.15)</f>
        <v>297.45034446716306</v>
      </c>
      <c r="AO46">
        <f>(Y46*AG46+Z46*AH46)*AI46</f>
        <v>200.00224162335144</v>
      </c>
      <c r="AP46">
        <f>((AO46+0.00000010773*(AN46^4-AM46^4))-AL46*44100)/(L46*51.4+0.00000043092*AM46^3)</f>
        <v>-7.2960422692293836</v>
      </c>
      <c r="AQ46">
        <f>0.61365*EXP(17.502*J46/(240.97+J46))</f>
        <v>3.0429719298738047</v>
      </c>
      <c r="AR46">
        <f>AQ46*1000/AA46</f>
        <v>34.768215491475921</v>
      </c>
      <c r="AS46">
        <f>(AR46-U46)</f>
        <v>12.879251792135101</v>
      </c>
      <c r="AT46">
        <f>IF(D46,P46,(O46+P46)/2)</f>
        <v>24.282641410827637</v>
      </c>
      <c r="AU46">
        <f>0.61365*EXP(17.502*AT46/(240.97+AT46))</f>
        <v>3.0462029292114505</v>
      </c>
      <c r="AV46">
        <f>IF(AS46&lt;&gt;0,(1000-(AR46+U46)/2)/AS46*AL46,0)</f>
        <v>1.8574062322849663</v>
      </c>
      <c r="AW46">
        <f>U46*AA46/1000</f>
        <v>1.9157584353862185</v>
      </c>
      <c r="AX46">
        <f>(AU46-AW46)</f>
        <v>1.130444493825232</v>
      </c>
      <c r="AY46">
        <f>1/(1.6/F46+1.37/N46)</f>
        <v>1.247330851384479</v>
      </c>
      <c r="AZ46">
        <f>G46*AA46*0.001</f>
        <v>33.570301306690908</v>
      </c>
      <c r="BA46">
        <f>G46/S46</f>
        <v>0.98022856221777233</v>
      </c>
      <c r="BB46">
        <f>(1-AL46*AA46/AQ46/F46)*100</f>
        <v>80.258058111790092</v>
      </c>
      <c r="BC46">
        <f>(S46-E46/(N46/1.35))</f>
        <v>391.26310048922767</v>
      </c>
      <c r="BD46">
        <f>E46*BB46/100/BC46</f>
        <v>2.291345517605411E-4</v>
      </c>
    </row>
    <row r="47" spans="1:56" x14ac:dyDescent="0.25">
      <c r="A47" s="1" t="s">
        <v>1</v>
      </c>
      <c r="B47" s="1" t="s">
        <v>1951</v>
      </c>
      <c r="K47" s="1">
        <v>2.72</v>
      </c>
    </row>
    <row r="48" spans="1:56" x14ac:dyDescent="0.25">
      <c r="A48" s="1" t="s">
        <v>1</v>
      </c>
      <c r="B48" s="1" t="s">
        <v>1950</v>
      </c>
      <c r="K48" s="1">
        <v>2.72</v>
      </c>
    </row>
    <row r="49" spans="1:56" x14ac:dyDescent="0.25">
      <c r="A49" s="1">
        <v>11</v>
      </c>
      <c r="B49" s="1" t="s">
        <v>1949</v>
      </c>
      <c r="C49" s="1">
        <v>2308.0000019446015</v>
      </c>
      <c r="D49" s="1">
        <v>0</v>
      </c>
      <c r="E49">
        <f>(R49-S49*(1000-T49)/(1000-U49))*AK49</f>
        <v>-6.6632769006921916E-2</v>
      </c>
      <c r="F49">
        <f>IF(AV49&lt;&gt;0,1/(1/AV49-1/N49),0)</f>
        <v>4.2855962629735673</v>
      </c>
      <c r="G49">
        <f>((AY49-AL49/2)*S49-E49)/(AY49+AL49/2)</f>
        <v>383.77179450343471</v>
      </c>
      <c r="H49">
        <f>AL49*1000</f>
        <v>25.476725266514325</v>
      </c>
      <c r="I49">
        <f>(AQ49-AW49)</f>
        <v>1.0674798421992453</v>
      </c>
      <c r="J49">
        <f>(P49+AP49*D49)</f>
        <v>24.293695449829102</v>
      </c>
      <c r="K49" s="1">
        <v>2.72</v>
      </c>
      <c r="L49">
        <f>(K49*AE49+AF49)</f>
        <v>2.140174012184143</v>
      </c>
      <c r="M49" s="1">
        <v>0.5</v>
      </c>
      <c r="N49">
        <f>L49*(M49+1)*(M49+1)/(M49*M49+1)</f>
        <v>3.8523132219314578</v>
      </c>
      <c r="O49" s="1">
        <v>24.385225296020508</v>
      </c>
      <c r="P49" s="1">
        <v>24.293695449829102</v>
      </c>
      <c r="Q49" s="1">
        <v>24.412359237670898</v>
      </c>
      <c r="R49" s="1">
        <v>399.89633178710938</v>
      </c>
      <c r="S49" s="1">
        <v>390.91693115234375</v>
      </c>
      <c r="T49" s="1">
        <v>3.0993565917015076E-2</v>
      </c>
      <c r="U49" s="1">
        <v>22.632438659667969</v>
      </c>
      <c r="V49" s="1">
        <v>8.8499292731285095E-2</v>
      </c>
      <c r="W49" s="1">
        <v>64.624855041503906</v>
      </c>
      <c r="X49" s="1">
        <v>299.66375732421875</v>
      </c>
      <c r="Y49" s="1">
        <v>1600.6944580078125</v>
      </c>
      <c r="Z49" s="1">
        <v>4.2493982315063477</v>
      </c>
      <c r="AA49" s="1">
        <v>87.517837524414063</v>
      </c>
      <c r="AB49" s="1">
        <v>38.296016693115234</v>
      </c>
      <c r="AC49" s="1">
        <v>0.49301737546920776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1.1017049901625686</v>
      </c>
      <c r="AL49">
        <f>(U49-T49)/(1000-U49)*AK49</f>
        <v>2.5476725266514327E-2</v>
      </c>
      <c r="AM49">
        <f>(P49+273.15)</f>
        <v>297.44369544982908</v>
      </c>
      <c r="AN49">
        <f>(O49+273.15)</f>
        <v>297.53522529602049</v>
      </c>
      <c r="AO49">
        <f>(Y49*AG49+Z49*AH49)*AI49</f>
        <v>256.11110755672053</v>
      </c>
      <c r="AP49">
        <f>((AO49+0.00000010773*(AN49^4-AM49^4))-AL49*44100)/(L49*51.4+0.00000043092*AM49^3)</f>
        <v>-7.1397654915684532</v>
      </c>
      <c r="AQ49">
        <f>0.61365*EXP(17.502*J49/(240.97+J49))</f>
        <v>3.0482219315973342</v>
      </c>
      <c r="AR49">
        <f>AQ49*1000/AA49</f>
        <v>34.829721778111796</v>
      </c>
      <c r="AS49">
        <f>(AR49-U49)</f>
        <v>12.197283118443828</v>
      </c>
      <c r="AT49">
        <f>IF(D49,P49,(O49+P49)/2)</f>
        <v>24.339460372924805</v>
      </c>
      <c r="AU49">
        <f>0.61365*EXP(17.502*AT49/(240.97+AT49))</f>
        <v>3.0565932738240655</v>
      </c>
      <c r="AV49">
        <f>IF(AS49&lt;&gt;0,(1000-(AR49+U49)/2)/AS49*AL49,0)</f>
        <v>2.028710097886496</v>
      </c>
      <c r="AW49">
        <f>U49*AA49/1000</f>
        <v>1.9807420893980889</v>
      </c>
      <c r="AX49">
        <f>(AU49-AW49)</f>
        <v>1.0758511844259766</v>
      </c>
      <c r="AY49">
        <f>1/(1.6/F49+1.37/N49)</f>
        <v>1.3717908597015747</v>
      </c>
      <c r="AZ49">
        <f>G49*AA49*0.001</f>
        <v>33.586877557804421</v>
      </c>
      <c r="BA49">
        <f>G49/S49</f>
        <v>0.98172211004561349</v>
      </c>
      <c r="BB49">
        <f>(1-AL49*AA49/AQ49/F49)*100</f>
        <v>82.932011410879113</v>
      </c>
      <c r="BC49">
        <f>(S49-E49/(N49/1.35))</f>
        <v>390.94028185956228</v>
      </c>
      <c r="BD49">
        <f>E49*BB49/100/BC49</f>
        <v>-1.4135124508877356E-4</v>
      </c>
    </row>
    <row r="50" spans="1:56" x14ac:dyDescent="0.25">
      <c r="A50" s="1" t="s">
        <v>1</v>
      </c>
      <c r="B50" s="1" t="s">
        <v>1948</v>
      </c>
      <c r="K50" s="1">
        <v>2.72</v>
      </c>
    </row>
    <row r="51" spans="1:56" x14ac:dyDescent="0.25">
      <c r="A51" s="1" t="s">
        <v>1</v>
      </c>
      <c r="B51" s="1" t="s">
        <v>1947</v>
      </c>
      <c r="K51" s="1">
        <v>2.72</v>
      </c>
    </row>
    <row r="52" spans="1:56" x14ac:dyDescent="0.25">
      <c r="A52" s="1">
        <v>12</v>
      </c>
      <c r="B52" s="1" t="s">
        <v>1946</v>
      </c>
      <c r="C52" s="1">
        <v>2515.5000019334257</v>
      </c>
      <c r="D52" s="1">
        <v>0</v>
      </c>
      <c r="E52">
        <f>(R52-S52*(1000-T52)/(1000-U52))*AK52</f>
        <v>-6.5009702363986593E-2</v>
      </c>
      <c r="F52">
        <f>IF(AV52&lt;&gt;0,1/(1/AV52-1/N52),0)</f>
        <v>5.4733499451985184</v>
      </c>
      <c r="G52">
        <f>((AY52-AL52/2)*S52-E52)/(AY52+AL52/2)</f>
        <v>384.22323439024638</v>
      </c>
      <c r="H52">
        <f>AL52*1000</f>
        <v>26.526688022001</v>
      </c>
      <c r="I52">
        <f>(AQ52-AW52)</f>
        <v>0.99674654775545113</v>
      </c>
      <c r="J52">
        <f>(P52+AP52*D52)</f>
        <v>24.343042373657227</v>
      </c>
      <c r="K52" s="1">
        <v>2.72</v>
      </c>
      <c r="L52">
        <f>(K52*AE52+AF52)</f>
        <v>2.140174012184143</v>
      </c>
      <c r="M52" s="1">
        <v>0.5</v>
      </c>
      <c r="N52">
        <f>L52*(M52+1)*(M52+1)/(M52*M52+1)</f>
        <v>3.8523132219314578</v>
      </c>
      <c r="O52" s="1">
        <v>24.499814987182617</v>
      </c>
      <c r="P52" s="1">
        <v>24.343042373657227</v>
      </c>
      <c r="Q52" s="1">
        <v>24.492668151855469</v>
      </c>
      <c r="R52" s="1">
        <v>400.19476318359375</v>
      </c>
      <c r="S52" s="1">
        <v>390.84207153320313</v>
      </c>
      <c r="T52" s="1">
        <v>3.0833519995212555E-2</v>
      </c>
      <c r="U52" s="1">
        <v>23.544456481933594</v>
      </c>
      <c r="V52" s="1">
        <v>8.7437935173511505E-2</v>
      </c>
      <c r="W52" s="1">
        <v>66.767547607421875</v>
      </c>
      <c r="X52" s="1">
        <v>299.62969970703125</v>
      </c>
      <c r="Y52" s="1">
        <v>2000.52587890625</v>
      </c>
      <c r="Z52" s="1">
        <v>4.3056793212890625</v>
      </c>
      <c r="AA52" s="1">
        <v>87.515411376953125</v>
      </c>
      <c r="AB52" s="1">
        <v>38.836822509765625</v>
      </c>
      <c r="AC52" s="1">
        <v>0.48205041885375977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1.1015797783346735</v>
      </c>
      <c r="AL52">
        <f>(U52-T52)/(1000-U52)*AK52</f>
        <v>2.6526688022001001E-2</v>
      </c>
      <c r="AM52">
        <f>(P52+273.15)</f>
        <v>297.4930423736572</v>
      </c>
      <c r="AN52">
        <f>(O52+273.15)</f>
        <v>297.64981498718259</v>
      </c>
      <c r="AO52">
        <f>(Y52*AG52+Z52*AH52)*AI52</f>
        <v>320.08413347056194</v>
      </c>
      <c r="AP52">
        <f>((AO52+0.00000010773*(AN52^4-AM52^4))-AL52*44100)/(L52*51.4+0.00000043092*AM52^3)</f>
        <v>-6.9877131439541058</v>
      </c>
      <c r="AQ52">
        <f>0.61365*EXP(17.502*J52/(240.97+J52))</f>
        <v>3.0572493424186402</v>
      </c>
      <c r="AR52">
        <f>AQ52*1000/AA52</f>
        <v>34.933839586838253</v>
      </c>
      <c r="AS52">
        <f>(AR52-U52)</f>
        <v>11.38938310490466</v>
      </c>
      <c r="AT52">
        <f>IF(D52,P52,(O52+P52)/2)</f>
        <v>24.421428680419922</v>
      </c>
      <c r="AU52">
        <f>0.61365*EXP(17.502*AT52/(240.97+AT52))</f>
        <v>3.0716372008581683</v>
      </c>
      <c r="AV52">
        <f>IF(AS52&lt;&gt;0,(1000-(AR52+U52)/2)/AS52*AL52,0)</f>
        <v>2.2609714702611456</v>
      </c>
      <c r="AW52">
        <f>U52*AA52/1000</f>
        <v>2.0605027946631891</v>
      </c>
      <c r="AX52">
        <f>(AU52-AW52)</f>
        <v>1.0111344061949792</v>
      </c>
      <c r="AY52">
        <f>1/(1.6/F52+1.37/N52)</f>
        <v>1.5433146125917301</v>
      </c>
      <c r="AZ52">
        <f>G52*AA52*0.001</f>
        <v>33.625454418245894</v>
      </c>
      <c r="BA52">
        <f>G52/S52</f>
        <v>0.98306518764217921</v>
      </c>
      <c r="BB52">
        <f>(1-AL52*AA52/AQ52/F52)*100</f>
        <v>86.126581351466385</v>
      </c>
      <c r="BC52">
        <f>(S52-E52/(N52/1.35))</f>
        <v>390.86485345490456</v>
      </c>
      <c r="BD52">
        <f>E52*BB52/100/BC52</f>
        <v>-1.432480656624833E-4</v>
      </c>
    </row>
    <row r="53" spans="1:56" x14ac:dyDescent="0.25">
      <c r="A53" s="1" t="s">
        <v>1</v>
      </c>
      <c r="B53" s="1" t="s">
        <v>1945</v>
      </c>
    </row>
    <row r="54" spans="1:56" x14ac:dyDescent="0.25">
      <c r="A54" s="1" t="s">
        <v>1</v>
      </c>
      <c r="B54" s="1" t="s">
        <v>1944</v>
      </c>
    </row>
    <row r="55" spans="1:56" x14ac:dyDescent="0.25">
      <c r="A55" s="1" t="s">
        <v>1</v>
      </c>
      <c r="B55" s="1" t="s">
        <v>1943</v>
      </c>
    </row>
    <row r="56" spans="1:56" x14ac:dyDescent="0.25">
      <c r="A56" s="1" t="s">
        <v>1</v>
      </c>
      <c r="B56" s="1" t="s">
        <v>1942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2184F-5732-4D7D-AB9D-1A933DBE309B}">
  <dimension ref="A1:BH55"/>
  <sheetViews>
    <sheetView topLeftCell="D8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12856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12855</v>
      </c>
    </row>
    <row r="12" spans="1:60" x14ac:dyDescent="0.25">
      <c r="A12" s="1" t="s">
        <v>1</v>
      </c>
      <c r="B12" s="1" t="s">
        <v>12854</v>
      </c>
    </row>
    <row r="13" spans="1:60" x14ac:dyDescent="0.25">
      <c r="A13" s="1" t="s">
        <v>1</v>
      </c>
      <c r="B13" s="1" t="s">
        <v>12853</v>
      </c>
    </row>
    <row r="14" spans="1:60" x14ac:dyDescent="0.25">
      <c r="A14" s="1" t="s">
        <v>1</v>
      </c>
      <c r="B14" s="1" t="s">
        <v>12852</v>
      </c>
    </row>
    <row r="15" spans="1:60" x14ac:dyDescent="0.25">
      <c r="A15" s="1" t="s">
        <v>1</v>
      </c>
      <c r="B15" s="1" t="s">
        <v>12851</v>
      </c>
    </row>
    <row r="16" spans="1:60" x14ac:dyDescent="0.25">
      <c r="A16" s="1" t="s">
        <v>1</v>
      </c>
      <c r="B16" s="1" t="s">
        <v>12850</v>
      </c>
    </row>
    <row r="17" spans="1:60" x14ac:dyDescent="0.25">
      <c r="A17" s="1" t="s">
        <v>1</v>
      </c>
      <c r="B17" s="1" t="s">
        <v>12849</v>
      </c>
    </row>
    <row r="18" spans="1:60" x14ac:dyDescent="0.25">
      <c r="A18" s="1">
        <v>1</v>
      </c>
      <c r="B18" s="1" t="s">
        <v>12848</v>
      </c>
      <c r="C18" s="1">
        <v>357.00000147521496</v>
      </c>
      <c r="D18" s="1">
        <v>0</v>
      </c>
      <c r="E18">
        <f>(R18-S18*(1000-T18)/(1000-U18))*AO18</f>
        <v>-1.3761734706603397</v>
      </c>
      <c r="F18">
        <f>IF(AZ18&lt;&gt;0,1/(1/AZ18-1/N18),0)</f>
        <v>1.9459860180730584</v>
      </c>
      <c r="G18">
        <f>((BC18-AP18/2)*S18-E18)/(BC18+AP18/2)</f>
        <v>385.03080103302688</v>
      </c>
      <c r="H18">
        <f>AP18*1000</f>
        <v>22.18264504271421</v>
      </c>
      <c r="I18">
        <f>(AU18-BA18)</f>
        <v>1.4197667031431964</v>
      </c>
      <c r="J18">
        <f>(P18+AT18*D18)</f>
        <v>24.798345565795898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25.622182846069336</v>
      </c>
      <c r="P18" s="1">
        <v>24.798345565795898</v>
      </c>
      <c r="Q18" s="1">
        <v>25.726465225219727</v>
      </c>
      <c r="R18" s="1">
        <v>399.97506713867188</v>
      </c>
      <c r="S18" s="1">
        <v>393.32000732421875</v>
      </c>
      <c r="T18" s="1">
        <v>-0.14128576219081879</v>
      </c>
      <c r="U18" s="1">
        <v>19.554706573486328</v>
      </c>
      <c r="V18" s="1">
        <v>-0.37704715132713318</v>
      </c>
      <c r="W18" s="1">
        <v>52.185348510742188</v>
      </c>
      <c r="X18" s="1">
        <v>300.35006713867188</v>
      </c>
      <c r="Y18" s="1">
        <v>-5.2364416420459747E-2</v>
      </c>
      <c r="Z18" s="1">
        <v>3.8897027969360352</v>
      </c>
      <c r="AA18" s="1">
        <v>88.0546875</v>
      </c>
      <c r="AB18" s="1">
        <v>8.365025520324707</v>
      </c>
      <c r="AC18" s="1">
        <v>0.29966109991073608</v>
      </c>
      <c r="AD18" s="1">
        <v>3.6370839923620224E-2</v>
      </c>
      <c r="AE18" s="1">
        <v>2.5858927983790636E-3</v>
      </c>
      <c r="AF18" s="1">
        <v>7.0679090917110443E-2</v>
      </c>
      <c r="AG18" s="1">
        <v>2.0727541297674179E-2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1.1042281880098228</v>
      </c>
      <c r="AP18">
        <f>(U18-T18)/(1000-U18)*AO18</f>
        <v>2.2182645042714211E-2</v>
      </c>
      <c r="AQ18">
        <f>(P18+273.15)</f>
        <v>297.94834556579588</v>
      </c>
      <c r="AR18">
        <f>(O18+273.15)</f>
        <v>298.77218284606931</v>
      </c>
      <c r="AS18">
        <f>(Y18*AK18+Z18*AL18)*AM18</f>
        <v>-8.3783064400038132E-3</v>
      </c>
      <c r="AT18">
        <f>((AS18+0.00000010773*(AR18^4-AQ18^4))-AP18*44100)/(L18*0.92*2*29.3+0.00000043092*AQ18^3)</f>
        <v>-7.6419237894258867</v>
      </c>
      <c r="AU18">
        <f>0.61365*EXP(17.502*J18/(240.97+J18))</f>
        <v>3.1416502796257308</v>
      </c>
      <c r="AV18">
        <f>AU18*1000/AA18</f>
        <v>35.678399058831829</v>
      </c>
      <c r="AW18">
        <f>(AV18-U18)</f>
        <v>16.123692485345501</v>
      </c>
      <c r="AX18">
        <f>IF(D18,P18,(O18+P18)/2)</f>
        <v>25.210264205932617</v>
      </c>
      <c r="AY18">
        <f>0.61365*EXP(17.502*AX18/(240.97+AX18))</f>
        <v>3.219756267276896</v>
      </c>
      <c r="AZ18">
        <f>IF(AW18&lt;&gt;0,(1000-(AV18+U18)/2)/AW18*AP18,0)</f>
        <v>1.3377851800320897</v>
      </c>
      <c r="BA18">
        <f>U18*AA18/1000</f>
        <v>1.7218835764825344</v>
      </c>
      <c r="BB18">
        <f>(AY18-BA18)</f>
        <v>1.4978726907943616</v>
      </c>
      <c r="BC18">
        <f>1/(1.6/F18+1.37/N18)</f>
        <v>0.87544767552714708</v>
      </c>
      <c r="BD18">
        <f>G18*AA18*0.001</f>
        <v>33.903766862837863</v>
      </c>
      <c r="BE18">
        <f>G18/S18</f>
        <v>0.9789250327040725</v>
      </c>
      <c r="BF18">
        <f>(1-AP18*AA18/AU18/F18)*100</f>
        <v>68.050191781792719</v>
      </c>
      <c r="BG18">
        <f>(S18-E18/(N18/1.35))</f>
        <v>393.7540454385998</v>
      </c>
      <c r="BH18">
        <f>E18*BF18/100/BG18</f>
        <v>-2.3783595289576416E-3</v>
      </c>
    </row>
    <row r="19" spans="1:60" x14ac:dyDescent="0.25">
      <c r="A19" s="1" t="s">
        <v>1</v>
      </c>
      <c r="B19" s="1" t="s">
        <v>12847</v>
      </c>
      <c r="K19" s="1">
        <v>2.72</v>
      </c>
    </row>
    <row r="20" spans="1:60" x14ac:dyDescent="0.25">
      <c r="A20" s="1" t="s">
        <v>1</v>
      </c>
      <c r="B20" s="1" t="s">
        <v>12846</v>
      </c>
      <c r="K20" s="1">
        <v>2.72</v>
      </c>
    </row>
    <row r="21" spans="1:60" x14ac:dyDescent="0.25">
      <c r="A21" s="1">
        <v>2</v>
      </c>
      <c r="B21" s="1" t="s">
        <v>12845</v>
      </c>
      <c r="C21" s="1">
        <v>562.50000148639083</v>
      </c>
      <c r="D21" s="1">
        <v>0</v>
      </c>
      <c r="E21">
        <f>(R21-S21*(1000-T21)/(1000-U21))*AO21</f>
        <v>-0.48620110388545995</v>
      </c>
      <c r="F21">
        <f>IF(AZ21&lt;&gt;0,1/(1/AZ21-1/N21),0)</f>
        <v>1.8719582432159179</v>
      </c>
      <c r="G21">
        <f>((BC21-AP21/2)*S21-E21)/(BC21+AP21/2)</f>
        <v>383.47750999465188</v>
      </c>
      <c r="H21">
        <f>AP21*1000</f>
        <v>21.665373699939096</v>
      </c>
      <c r="I21">
        <f>(AU21-BA21)</f>
        <v>1.4249113083546407</v>
      </c>
      <c r="J21">
        <f>(P21+AT21*D21)</f>
        <v>24.616235733032227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25.551582336425781</v>
      </c>
      <c r="P21" s="1">
        <v>24.616235733032227</v>
      </c>
      <c r="Q21" s="1">
        <v>25.717308044433594</v>
      </c>
      <c r="R21" s="1">
        <v>400.05133056640625</v>
      </c>
      <c r="S21" s="1">
        <v>392.78512573242188</v>
      </c>
      <c r="T21" s="1">
        <v>-0.1343332976102829</v>
      </c>
      <c r="U21" s="1">
        <v>19.110872268676758</v>
      </c>
      <c r="V21" s="1">
        <v>-0.3599853515625</v>
      </c>
      <c r="W21" s="1">
        <v>51.213169097900391</v>
      </c>
      <c r="X21" s="1">
        <v>300.35333251953125</v>
      </c>
      <c r="Y21" s="1">
        <v>24.114736557006836</v>
      </c>
      <c r="Z21" s="1">
        <v>4.1124992370605469</v>
      </c>
      <c r="AA21" s="1">
        <v>88.051422119140625</v>
      </c>
      <c r="AB21" s="1">
        <v>8.3162031173706055</v>
      </c>
      <c r="AC21" s="1">
        <v>0.31235450506210327</v>
      </c>
      <c r="AD21" s="1">
        <v>5.3124111145734787E-2</v>
      </c>
      <c r="AE21" s="1">
        <v>7.8894589096307755E-3</v>
      </c>
      <c r="AF21" s="1">
        <v>6.2070980668067932E-2</v>
      </c>
      <c r="AG21" s="1">
        <v>1.7584195360541344E-2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1.1042401930865116</v>
      </c>
      <c r="AP21">
        <f>(U21-T21)/(1000-U21)*AO21</f>
        <v>2.1665373699939094E-2</v>
      </c>
      <c r="AQ21">
        <f>(P21+273.15)</f>
        <v>297.7662357330322</v>
      </c>
      <c r="AR21">
        <f>(O21+273.15)</f>
        <v>298.70158233642576</v>
      </c>
      <c r="AS21">
        <f>(Y21*AK21+Z21*AL21)*AM21</f>
        <v>3.8583577628800754</v>
      </c>
      <c r="AT21">
        <f>((AS21+0.00000010773*(AR21^4-AQ21^4))-AP21*44100)/(L21*0.92*2*29.3+0.00000043092*AQ21^3)</f>
        <v>-7.4227545776417427</v>
      </c>
      <c r="AU21">
        <f>0.61365*EXP(17.502*J21/(240.97+J21))</f>
        <v>3.1076507895488765</v>
      </c>
      <c r="AV21">
        <f>AU21*1000/AA21</f>
        <v>35.29358998136312</v>
      </c>
      <c r="AW21">
        <f>(AV21-U21)</f>
        <v>16.182717712686362</v>
      </c>
      <c r="AX21">
        <f>IF(D21,P21,(O21+P21)/2)</f>
        <v>25.083909034729004</v>
      </c>
      <c r="AY21">
        <f>0.61365*EXP(17.502*AX21/(240.97+AX21))</f>
        <v>3.1956189943117517</v>
      </c>
      <c r="AZ21">
        <f>IF(AW21&lt;&gt;0,(1000-(AV21+U21)/2)/AW21*AP21,0)</f>
        <v>1.3023787210117974</v>
      </c>
      <c r="BA21">
        <f>U21*AA21/1000</f>
        <v>1.6827394811942358</v>
      </c>
      <c r="BB21">
        <f>(AY21-BA21)</f>
        <v>1.5128795131175159</v>
      </c>
      <c r="BC21">
        <f>1/(1.6/F21+1.37/N21)</f>
        <v>0.85121788065739157</v>
      </c>
      <c r="BD21">
        <f>G21*AA21*0.001</f>
        <v>33.765740105736064</v>
      </c>
      <c r="BE21">
        <f>G21/S21</f>
        <v>0.97630354326576352</v>
      </c>
      <c r="BF21">
        <f>(1-AP21*AA21/AU21/F21)*100</f>
        <v>67.207525348984859</v>
      </c>
      <c r="BG21">
        <f>(S21-E21/(N21/1.35))</f>
        <v>392.93847108810525</v>
      </c>
      <c r="BH21">
        <f>E21*BF21/100/BG21</f>
        <v>-8.3159006863341026E-4</v>
      </c>
    </row>
    <row r="22" spans="1:60" x14ac:dyDescent="0.25">
      <c r="A22" s="1" t="s">
        <v>1</v>
      </c>
      <c r="B22" s="1" t="s">
        <v>12844</v>
      </c>
      <c r="K22" s="1">
        <v>2.72</v>
      </c>
    </row>
    <row r="23" spans="1:60" x14ac:dyDescent="0.25">
      <c r="A23" s="1" t="s">
        <v>1</v>
      </c>
      <c r="B23" s="1" t="s">
        <v>12843</v>
      </c>
      <c r="K23" s="1">
        <v>2.72</v>
      </c>
    </row>
    <row r="24" spans="1:60" x14ac:dyDescent="0.25">
      <c r="A24" s="1">
        <v>3</v>
      </c>
      <c r="B24" s="1" t="s">
        <v>12842</v>
      </c>
      <c r="C24" s="1">
        <v>769.00000147521496</v>
      </c>
      <c r="D24" s="1">
        <v>0</v>
      </c>
      <c r="E24">
        <f>(R24-S24*(1000-T24)/(1000-U24))*AO24</f>
        <v>-0.22740285310827646</v>
      </c>
      <c r="F24">
        <f>IF(AZ24&lt;&gt;0,1/(1/AZ24-1/N24),0)</f>
        <v>1.8104569337377352</v>
      </c>
      <c r="G24">
        <f>((BC24-AP24/2)*S24-E24)/(BC24+AP24/2)</f>
        <v>383.15494425175416</v>
      </c>
      <c r="H24">
        <f>AP24*1000</f>
        <v>21.252976337041648</v>
      </c>
      <c r="I24">
        <f>(AU24-BA24)</f>
        <v>1.4312380163998883</v>
      </c>
      <c r="J24">
        <f>(P24+AT24*D24)</f>
        <v>24.479564666748047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25.467031478881836</v>
      </c>
      <c r="P24" s="1">
        <v>24.479564666748047</v>
      </c>
      <c r="Q24" s="1">
        <v>25.658113479614258</v>
      </c>
      <c r="R24" s="1">
        <v>400.16241455078125</v>
      </c>
      <c r="S24" s="1">
        <v>392.8076171875</v>
      </c>
      <c r="T24" s="1">
        <v>-0.13460177183151245</v>
      </c>
      <c r="U24" s="1">
        <v>18.752416610717773</v>
      </c>
      <c r="V24" s="1">
        <v>-0.36250558495521545</v>
      </c>
      <c r="W24" s="1">
        <v>50.503463745117188</v>
      </c>
      <c r="X24" s="1">
        <v>300.33355712890625</v>
      </c>
      <c r="Y24" s="1">
        <v>49.465438842773438</v>
      </c>
      <c r="Z24" s="1">
        <v>3.5295484066009521</v>
      </c>
      <c r="AA24" s="1">
        <v>88.047760009765625</v>
      </c>
      <c r="AB24" s="1">
        <v>8.3447065353393555</v>
      </c>
      <c r="AC24" s="1">
        <v>0.30595344305038452</v>
      </c>
      <c r="AD24" s="1">
        <v>5.9062313288450241E-2</v>
      </c>
      <c r="AE24" s="1">
        <v>6.729841697961092E-3</v>
      </c>
      <c r="AF24" s="1">
        <v>0.10370494425296783</v>
      </c>
      <c r="AG24" s="1">
        <v>1.6960661858320236E-2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1.1041674894445079</v>
      </c>
      <c r="AP24">
        <f>(U24-T24)/(1000-U24)*AO24</f>
        <v>2.1252976337041648E-2</v>
      </c>
      <c r="AQ24">
        <f>(P24+273.15)</f>
        <v>297.62956466674802</v>
      </c>
      <c r="AR24">
        <f>(O24+273.15)</f>
        <v>298.61703147888181</v>
      </c>
      <c r="AS24">
        <f>(Y24*AK24+Z24*AL24)*AM24</f>
        <v>7.9144700379415553</v>
      </c>
      <c r="AT24">
        <f>((AS24+0.00000010773*(AR24^4-AQ24^4))-AP24*44100)/(L24*0.92*2*29.3+0.00000043092*AQ24^3)</f>
        <v>-7.2435734711053446</v>
      </c>
      <c r="AU24">
        <f>0.61365*EXP(17.502*J24/(240.97+J24))</f>
        <v>3.0823462937435093</v>
      </c>
      <c r="AV24">
        <f>AU24*1000/AA24</f>
        <v>35.007662811656282</v>
      </c>
      <c r="AW24">
        <f>(AV24-U24)</f>
        <v>16.255246200938508</v>
      </c>
      <c r="AX24">
        <f>IF(D24,P24,(O24+P24)/2)</f>
        <v>24.973298072814941</v>
      </c>
      <c r="AY24">
        <f>0.61365*EXP(17.502*AX24/(240.97+AX24))</f>
        <v>3.1746192388643055</v>
      </c>
      <c r="AZ24">
        <f>IF(AW24&lt;&gt;0,(1000-(AV24+U24)/2)/AW24*AP24,0)</f>
        <v>1.2723089661925255</v>
      </c>
      <c r="BA24">
        <f>U24*AA24/1000</f>
        <v>1.651108277343621</v>
      </c>
      <c r="BB24">
        <f>(AY24-BA24)</f>
        <v>1.5235109615206845</v>
      </c>
      <c r="BC24">
        <f>1/(1.6/F24+1.37/N24)</f>
        <v>0.83068743534731193</v>
      </c>
      <c r="BD24">
        <f>G24*AA24*0.001</f>
        <v>33.735934578033579</v>
      </c>
      <c r="BE24">
        <f>G24/S24</f>
        <v>0.97542646192846538</v>
      </c>
      <c r="BF24">
        <f>(1-AP24*AA24/AU24/F24)*100</f>
        <v>66.467306225934692</v>
      </c>
      <c r="BG24">
        <f>(S24-E24/(N24/1.35))</f>
        <v>392.87933889095694</v>
      </c>
      <c r="BH24">
        <f>E24*BF24/100/BG24</f>
        <v>-3.8472002922999626E-4</v>
      </c>
    </row>
    <row r="25" spans="1:60" x14ac:dyDescent="0.25">
      <c r="A25" s="1" t="s">
        <v>1</v>
      </c>
      <c r="B25" s="1" t="s">
        <v>12841</v>
      </c>
      <c r="K25" s="1">
        <v>2.72</v>
      </c>
    </row>
    <row r="26" spans="1:60" x14ac:dyDescent="0.25">
      <c r="A26" s="1" t="s">
        <v>1</v>
      </c>
      <c r="B26" s="1" t="s">
        <v>12840</v>
      </c>
      <c r="K26" s="1">
        <v>2.72</v>
      </c>
    </row>
    <row r="27" spans="1:60" x14ac:dyDescent="0.25">
      <c r="A27" s="1">
        <v>4</v>
      </c>
      <c r="B27" s="1" t="s">
        <v>12839</v>
      </c>
      <c r="C27" s="1">
        <v>975.00000147521496</v>
      </c>
      <c r="D27" s="1">
        <v>0</v>
      </c>
      <c r="E27">
        <f>(R27-S27*(1000-T27)/(1000-U27))*AO27</f>
        <v>0.32803845255486963</v>
      </c>
      <c r="F27">
        <f>IF(AZ27&lt;&gt;0,1/(1/AZ27-1/N27),0)</f>
        <v>1.8045237586169389</v>
      </c>
      <c r="G27">
        <f>((BC27-AP27/2)*S27-E27)/(BC27+AP27/2)</f>
        <v>381.96594885052644</v>
      </c>
      <c r="H27">
        <f>AP27*1000</f>
        <v>21.141224401615759</v>
      </c>
      <c r="I27">
        <f>(AU27-BA27)</f>
        <v>1.4270869346298087</v>
      </c>
      <c r="J27">
        <f>(P27+AT27*D27)</f>
        <v>24.409519195556641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25.406583786010742</v>
      </c>
      <c r="P27" s="1">
        <v>24.409519195556641</v>
      </c>
      <c r="Q27" s="1">
        <v>25.606977462768555</v>
      </c>
      <c r="R27" s="1">
        <v>400.04440307617188</v>
      </c>
      <c r="S27" s="1">
        <v>392.2374267578125</v>
      </c>
      <c r="T27" s="1">
        <v>-0.13485586643218994</v>
      </c>
      <c r="U27" s="1">
        <v>18.654275894165039</v>
      </c>
      <c r="V27" s="1">
        <v>-0.3644731342792511</v>
      </c>
      <c r="W27" s="1">
        <v>50.416660308837891</v>
      </c>
      <c r="X27" s="1">
        <v>300.3408203125</v>
      </c>
      <c r="Y27" s="1">
        <v>99.382453918457031</v>
      </c>
      <c r="Z27" s="1">
        <v>4.0474162101745605</v>
      </c>
      <c r="AA27" s="1">
        <v>88.042037963867188</v>
      </c>
      <c r="AB27" s="1">
        <v>8.2365121841430664</v>
      </c>
      <c r="AC27" s="1">
        <v>0.30515512824058533</v>
      </c>
      <c r="AD27" s="1">
        <v>5.9860050678253174E-2</v>
      </c>
      <c r="AE27" s="1">
        <v>3.0673795845359564E-3</v>
      </c>
      <c r="AF27" s="1">
        <v>5.9911232441663742E-2</v>
      </c>
      <c r="AG27" s="1">
        <v>2.0272806286811829E-2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1.1041941923253673</v>
      </c>
      <c r="AP27">
        <f>(U27-T27)/(1000-U27)*AO27</f>
        <v>2.1141224401615758E-2</v>
      </c>
      <c r="AQ27">
        <f>(P27+273.15)</f>
        <v>297.55951919555662</v>
      </c>
      <c r="AR27">
        <f>(O27+273.15)</f>
        <v>298.55658378601072</v>
      </c>
      <c r="AS27">
        <f>(Y27*AK27+Z27*AL27)*AM27</f>
        <v>15.901192271533773</v>
      </c>
      <c r="AT27">
        <f>((AS27+0.00000010773*(AR27^4-AQ27^4))-AP27*44100)/(L27*0.92*2*29.3+0.00000043092*AQ27^3)</f>
        <v>-7.1413200892747355</v>
      </c>
      <c r="AU27">
        <f>0.61365*EXP(17.502*J27/(240.97+J27))</f>
        <v>3.0694474010923396</v>
      </c>
      <c r="AV27">
        <f>AU27*1000/AA27</f>
        <v>34.86342969879972</v>
      </c>
      <c r="AW27">
        <f>(AV27-U27)</f>
        <v>16.209153804634681</v>
      </c>
      <c r="AX27">
        <f>IF(D27,P27,(O27+P27)/2)</f>
        <v>24.908051490783691</v>
      </c>
      <c r="AY27">
        <f>0.61365*EXP(17.502*AX27/(240.97+AX27))</f>
        <v>3.1622886523063451</v>
      </c>
      <c r="AZ27">
        <f>IF(AW27&lt;&gt;0,(1000-(AV27+U27)/2)/AW27*AP27,0)</f>
        <v>1.2693759179478183</v>
      </c>
      <c r="BA27">
        <f>U27*AA27/1000</f>
        <v>1.6423604664625309</v>
      </c>
      <c r="BB27">
        <f>(AY27-BA27)</f>
        <v>1.5199281858438143</v>
      </c>
      <c r="BC27">
        <f>1/(1.6/F27+1.37/N27)</f>
        <v>0.82868718382085849</v>
      </c>
      <c r="BD27">
        <f>G27*AA27*0.001</f>
        <v>33.629060569602601</v>
      </c>
      <c r="BE27">
        <f>G27/S27</f>
        <v>0.9738131111245838</v>
      </c>
      <c r="BF27">
        <f>(1-AP27*AA27/AU27/F27)*100</f>
        <v>66.395501163461532</v>
      </c>
      <c r="BG27">
        <f>(S27-E27/(N27/1.35))</f>
        <v>392.13396509805307</v>
      </c>
      <c r="BH27">
        <f>E27*BF27/100/BG27</f>
        <v>5.5542950615922312E-4</v>
      </c>
    </row>
    <row r="28" spans="1:60" x14ac:dyDescent="0.25">
      <c r="A28" s="1" t="s">
        <v>1</v>
      </c>
      <c r="B28" s="1" t="s">
        <v>12838</v>
      </c>
      <c r="K28" s="1">
        <v>2.72</v>
      </c>
    </row>
    <row r="29" spans="1:60" x14ac:dyDescent="0.25">
      <c r="A29" s="1" t="s">
        <v>1</v>
      </c>
      <c r="B29" s="1" t="s">
        <v>12837</v>
      </c>
      <c r="K29" s="1">
        <v>2.72</v>
      </c>
    </row>
    <row r="30" spans="1:60" x14ac:dyDescent="0.25">
      <c r="A30" s="1">
        <v>5</v>
      </c>
      <c r="B30" s="1" t="s">
        <v>12836</v>
      </c>
      <c r="C30" s="1">
        <v>1181.000001475215</v>
      </c>
      <c r="D30" s="1">
        <v>0</v>
      </c>
      <c r="E30">
        <f>(R30-S30*(1000-T30)/(1000-U30))*AO30</f>
        <v>0.27154077889253531</v>
      </c>
      <c r="F30">
        <f>IF(AZ30&lt;&gt;0,1/(1/AZ30-1/N30),0)</f>
        <v>1.8215822036215294</v>
      </c>
      <c r="G30">
        <f>((BC30-AP30/2)*S30-E30)/(BC30+AP30/2)</f>
        <v>382.12250607582945</v>
      </c>
      <c r="H30">
        <f>AP30*1000</f>
        <v>21.149408894224084</v>
      </c>
      <c r="I30">
        <f>(AU30-BA30)</f>
        <v>1.4183000736642304</v>
      </c>
      <c r="J30">
        <f>(P30+AT30*D30)</f>
        <v>24.366008758544922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25.363849639892578</v>
      </c>
      <c r="P30" s="1">
        <v>24.366008758544922</v>
      </c>
      <c r="Q30" s="1">
        <v>25.56390380859375</v>
      </c>
      <c r="R30" s="1">
        <v>400.021484375</v>
      </c>
      <c r="S30" s="1">
        <v>392.26168823242188</v>
      </c>
      <c r="T30" s="1">
        <v>-0.13445229828357697</v>
      </c>
      <c r="U30" s="1">
        <v>18.66326904296875</v>
      </c>
      <c r="V30" s="1">
        <v>-0.36430817842483521</v>
      </c>
      <c r="W30" s="1">
        <v>50.569469451904297</v>
      </c>
      <c r="X30" s="1">
        <v>300.31704711914063</v>
      </c>
      <c r="Y30" s="1">
        <v>149.79121398925781</v>
      </c>
      <c r="Z30" s="1">
        <v>3.7227194309234619</v>
      </c>
      <c r="AA30" s="1">
        <v>88.042381286621094</v>
      </c>
      <c r="AB30" s="1">
        <v>8.3205099105834961</v>
      </c>
      <c r="AC30" s="1">
        <v>0.30969804525375366</v>
      </c>
      <c r="AD30" s="1">
        <v>8.4481939673423767E-2</v>
      </c>
      <c r="AE30" s="1">
        <v>2.5491444393992424E-3</v>
      </c>
      <c r="AF30" s="1">
        <v>4.7290373593568802E-2</v>
      </c>
      <c r="AG30" s="1">
        <v>2.1236957982182503E-2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1.1041067908791931</v>
      </c>
      <c r="AP30">
        <f>(U30-T30)/(1000-U30)*AO30</f>
        <v>2.1149408894224085E-2</v>
      </c>
      <c r="AQ30">
        <f>(P30+273.15)</f>
        <v>297.5160087585449</v>
      </c>
      <c r="AR30">
        <f>(O30+273.15)</f>
        <v>298.51384963989256</v>
      </c>
      <c r="AS30">
        <f>(Y30*AK30+Z30*AL30)*AM30</f>
        <v>23.966593702586124</v>
      </c>
      <c r="AT30">
        <f>((AS30+0.00000010773*(AR30^4-AQ30^4))-AP30*44100)/(L30*0.92*2*29.3+0.00000043092*AQ30^3)</f>
        <v>-7.0807751141073609</v>
      </c>
      <c r="AU30">
        <f>0.61365*EXP(17.502*J30/(240.97+J30))</f>
        <v>3.0614587228000771</v>
      </c>
      <c r="AV30">
        <f>AU30*1000/AA30</f>
        <v>34.772557012440735</v>
      </c>
      <c r="AW30">
        <f>(AV30-U30)</f>
        <v>16.109287969471985</v>
      </c>
      <c r="AX30">
        <f>IF(D30,P30,(O30+P30)/2)</f>
        <v>24.86492919921875</v>
      </c>
      <c r="AY30">
        <f>0.61365*EXP(17.502*AX30/(240.97+AX30))</f>
        <v>3.1541622027574636</v>
      </c>
      <c r="AZ30">
        <f>IF(AW30&lt;&gt;0,(1000-(AV30+U30)/2)/AW30*AP30,0)</f>
        <v>1.2777933367265726</v>
      </c>
      <c r="BA30">
        <f>U30*AA30/1000</f>
        <v>1.6431586491358467</v>
      </c>
      <c r="BB30">
        <f>(AY30-BA30)</f>
        <v>1.5110035536216169</v>
      </c>
      <c r="BC30">
        <f>1/(1.6/F30+1.37/N30)</f>
        <v>0.83442871738095326</v>
      </c>
      <c r="BD30">
        <f>G30*AA30*0.001</f>
        <v>33.64297537812736</v>
      </c>
      <c r="BE30">
        <f>G30/S30</f>
        <v>0.97415199480152959</v>
      </c>
      <c r="BF30">
        <f>(1-AP30*AA30/AU30/F30)*100</f>
        <v>66.610275843326903</v>
      </c>
      <c r="BG30">
        <f>(S30-E30/(N30/1.35))</f>
        <v>392.17604565162753</v>
      </c>
      <c r="BH30">
        <f>E30*BF30/100/BG30</f>
        <v>4.6120629715387499E-4</v>
      </c>
    </row>
    <row r="31" spans="1:60" x14ac:dyDescent="0.25">
      <c r="A31" s="1" t="s">
        <v>1</v>
      </c>
      <c r="B31" s="1" t="s">
        <v>12835</v>
      </c>
      <c r="K31" s="1">
        <v>2.72</v>
      </c>
    </row>
    <row r="32" spans="1:60" x14ac:dyDescent="0.25">
      <c r="A32" s="1" t="s">
        <v>1</v>
      </c>
      <c r="B32" s="1" t="s">
        <v>12834</v>
      </c>
      <c r="K32" s="1">
        <v>2.72</v>
      </c>
    </row>
    <row r="33" spans="1:60" x14ac:dyDescent="0.25">
      <c r="A33" s="1">
        <v>6</v>
      </c>
      <c r="B33" s="1" t="s">
        <v>12833</v>
      </c>
      <c r="C33" s="1">
        <v>1387.000001475215</v>
      </c>
      <c r="D33" s="1">
        <v>0</v>
      </c>
      <c r="E33">
        <f>(R33-S33*(1000-T33)/(1000-U33))*AO33</f>
        <v>0.54690295057381966</v>
      </c>
      <c r="F33">
        <f>IF(AZ33&lt;&gt;0,1/(1/AZ33-1/N33),0)</f>
        <v>1.8800161223366354</v>
      </c>
      <c r="G33">
        <f>((BC33-AP33/2)*S33-E33)/(BC33+AP33/2)</f>
        <v>381.73453929954064</v>
      </c>
      <c r="H33">
        <f>AP33*1000</f>
        <v>21.36250860802069</v>
      </c>
      <c r="I33">
        <f>(AU33-BA33)</f>
        <v>1.4012272906659233</v>
      </c>
      <c r="J33">
        <f>(P33+AT33*D33)</f>
        <v>24.361974716186523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25.329887390136719</v>
      </c>
      <c r="P33" s="1">
        <v>24.361974716186523</v>
      </c>
      <c r="Q33" s="1">
        <v>25.526304244995117</v>
      </c>
      <c r="R33" s="1">
        <v>400.13436889648438</v>
      </c>
      <c r="S33" s="1">
        <v>392.05441284179688</v>
      </c>
      <c r="T33" s="1">
        <v>-0.13253641128540039</v>
      </c>
      <c r="U33" s="1">
        <v>18.848798751831055</v>
      </c>
      <c r="V33" s="1">
        <v>-0.35984259843826294</v>
      </c>
      <c r="W33" s="1">
        <v>51.175376892089844</v>
      </c>
      <c r="X33" s="1">
        <v>300.35186767578125</v>
      </c>
      <c r="Y33" s="1">
        <v>299.47894287109375</v>
      </c>
      <c r="Z33" s="1">
        <v>4.0587849617004395</v>
      </c>
      <c r="AA33" s="1">
        <v>88.042304992675781</v>
      </c>
      <c r="AB33" s="1">
        <v>8.3095970153808594</v>
      </c>
      <c r="AC33" s="1">
        <v>0.30646288394927979</v>
      </c>
      <c r="AD33" s="1">
        <v>4.2482022196054459E-2</v>
      </c>
      <c r="AE33" s="1">
        <v>2.828680444508791E-3</v>
      </c>
      <c r="AF33" s="1">
        <v>8.5052885115146637E-2</v>
      </c>
      <c r="AG33" s="1">
        <v>2.2492054849863052E-2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1.1042348076315485</v>
      </c>
      <c r="AP33">
        <f>(U33-T33)/(1000-U33)*AO33</f>
        <v>2.1362508608020688E-2</v>
      </c>
      <c r="AQ33">
        <f>(P33+273.15)</f>
        <v>297.5119747161865</v>
      </c>
      <c r="AR33">
        <f>(O33+273.15)</f>
        <v>298.4798873901367</v>
      </c>
      <c r="AS33">
        <f>(Y33*AK33+Z33*AL33)*AM33</f>
        <v>47.91662978835484</v>
      </c>
      <c r="AT33">
        <f>((AS33+0.00000010773*(AR33^4-AQ33^4))-AP33*44100)/(L33*0.92*2*29.3+0.00000043092*AQ33^3)</f>
        <v>-6.9686805393694637</v>
      </c>
      <c r="AU33">
        <f>0.61365*EXP(17.502*J33/(240.97+J33))</f>
        <v>3.0607189791201996</v>
      </c>
      <c r="AV33">
        <f>AU33*1000/AA33</f>
        <v>34.764185006001604</v>
      </c>
      <c r="AW33">
        <f>(AV33-U33)</f>
        <v>15.915386254170549</v>
      </c>
      <c r="AX33">
        <f>IF(D33,P33,(O33+P33)/2)</f>
        <v>24.845931053161621</v>
      </c>
      <c r="AY33">
        <f>0.61365*EXP(17.502*AX33/(240.97+AX33))</f>
        <v>3.1505877739144266</v>
      </c>
      <c r="AZ33">
        <f>IF(AW33&lt;&gt;0,(1000-(AV33+U33)/2)/AW33*AP33,0)</f>
        <v>1.3062739642312244</v>
      </c>
      <c r="BA33">
        <f>U33*AA33/1000</f>
        <v>1.6594916884542763</v>
      </c>
      <c r="BB33">
        <f>(AY33-BA33)</f>
        <v>1.4910960854601503</v>
      </c>
      <c r="BC33">
        <f>1/(1.6/F33+1.37/N33)</f>
        <v>0.85388057227129632</v>
      </c>
      <c r="BD33">
        <f>G33*AA33*0.001</f>
        <v>33.608788735248737</v>
      </c>
      <c r="BE33">
        <f>G33/S33</f>
        <v>0.97367744577225168</v>
      </c>
      <c r="BF33">
        <f>(1-AP33*AA33/AU33/F33)*100</f>
        <v>67.314237205948487</v>
      </c>
      <c r="BG33">
        <f>(S33-E33/(N33/1.35))</f>
        <v>391.88192243235557</v>
      </c>
      <c r="BH33">
        <f>E33*BF33/100/BG33</f>
        <v>9.3942467963456272E-4</v>
      </c>
    </row>
    <row r="34" spans="1:60" x14ac:dyDescent="0.25">
      <c r="A34" s="1" t="s">
        <v>1</v>
      </c>
      <c r="B34" s="1" t="s">
        <v>12832</v>
      </c>
      <c r="K34" s="1">
        <v>2.72</v>
      </c>
    </row>
    <row r="35" spans="1:60" x14ac:dyDescent="0.25">
      <c r="A35" s="1" t="s">
        <v>1</v>
      </c>
      <c r="B35" s="1" t="s">
        <v>12831</v>
      </c>
      <c r="K35" s="1">
        <v>2.72</v>
      </c>
    </row>
    <row r="36" spans="1:60" x14ac:dyDescent="0.25">
      <c r="A36" s="1">
        <v>7</v>
      </c>
      <c r="B36" s="1" t="s">
        <v>12830</v>
      </c>
      <c r="C36" s="1">
        <v>1593.000001475215</v>
      </c>
      <c r="D36" s="1">
        <v>0</v>
      </c>
      <c r="E36">
        <f>(R36-S36*(1000-T36)/(1000-U36))*AO36</f>
        <v>1.1965995679457158</v>
      </c>
      <c r="F36">
        <f>IF(AZ36&lt;&gt;0,1/(1/AZ36-1/N36),0)</f>
        <v>1.9826628518738447</v>
      </c>
      <c r="G36">
        <f>((BC36-AP36/2)*S36-E36)/(BC36+AP36/2)</f>
        <v>380.50518193549016</v>
      </c>
      <c r="H36">
        <f>AP36*1000</f>
        <v>21.786336095061991</v>
      </c>
      <c r="I36">
        <f>(AU36-BA36)</f>
        <v>1.3772486269675732</v>
      </c>
      <c r="J36">
        <f>(P36+AT36*D36)</f>
        <v>24.407444000244141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25.32537841796875</v>
      </c>
      <c r="P36" s="1">
        <v>24.407444000244141</v>
      </c>
      <c r="Q36" s="1">
        <v>25.509008407592773</v>
      </c>
      <c r="R36" s="1">
        <v>400.13473510742188</v>
      </c>
      <c r="S36" s="1">
        <v>391.32986450195313</v>
      </c>
      <c r="T36" s="1">
        <v>-0.13487552106380463</v>
      </c>
      <c r="U36" s="1">
        <v>19.216587066650391</v>
      </c>
      <c r="V36" s="1">
        <v>-0.36627963185310364</v>
      </c>
      <c r="W36" s="1">
        <v>52.186225891113281</v>
      </c>
      <c r="X36" s="1">
        <v>300.3394775390625</v>
      </c>
      <c r="Y36" s="1">
        <v>500.45849609375</v>
      </c>
      <c r="Z36" s="1">
        <v>3.6484911441802979</v>
      </c>
      <c r="AA36" s="1">
        <v>88.0394287109375</v>
      </c>
      <c r="AB36" s="1">
        <v>8.2368450164794922</v>
      </c>
      <c r="AC36" s="1">
        <v>0.30451709032058716</v>
      </c>
      <c r="AD36" s="1">
        <v>3.9393343031406403E-2</v>
      </c>
      <c r="AE36" s="1">
        <v>4.4364151544868946E-3</v>
      </c>
      <c r="AF36" s="1">
        <v>6.843392550945282E-2</v>
      </c>
      <c r="AG36" s="1">
        <v>2.2573603317141533E-2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1.1041892556583177</v>
      </c>
      <c r="AP36">
        <f>(U36-T36)/(1000-U36)*AO36</f>
        <v>2.1786336095061989E-2</v>
      </c>
      <c r="AQ36">
        <f>(P36+273.15)</f>
        <v>297.55744400024412</v>
      </c>
      <c r="AR36">
        <f>(O36+273.15)</f>
        <v>298.47537841796873</v>
      </c>
      <c r="AS36">
        <f>(Y36*AK36+Z36*AL36)*AM36</f>
        <v>80.073357585220947</v>
      </c>
      <c r="AT36">
        <f>((AS36+0.00000010773*(AR36^4-AQ36^4))-AP36*44100)/(L36*0.92*2*29.3+0.00000043092*AQ36^3)</f>
        <v>-6.8666208153938859</v>
      </c>
      <c r="AU36">
        <f>0.61365*EXP(17.502*J36/(240.97+J36))</f>
        <v>3.0690659740894639</v>
      </c>
      <c r="AV36">
        <f>AU36*1000/AA36</f>
        <v>34.860130500917045</v>
      </c>
      <c r="AW36">
        <f>(AV36-U36)</f>
        <v>15.643543434266654</v>
      </c>
      <c r="AX36">
        <f>IF(D36,P36,(O36+P36)/2)</f>
        <v>24.866411209106445</v>
      </c>
      <c r="AY36">
        <f>0.61365*EXP(17.502*AX36/(240.97+AX36))</f>
        <v>3.1544411862313626</v>
      </c>
      <c r="AZ36">
        <f>IF(AW36&lt;&gt;0,(1000-(AV36+U36)/2)/AW36*AP36,0)</f>
        <v>1.3550171297321107</v>
      </c>
      <c r="BA36">
        <f>U36*AA36/1000</f>
        <v>1.6918173471218907</v>
      </c>
      <c r="BB36">
        <f>(AY36-BA36)</f>
        <v>1.4626238391094719</v>
      </c>
      <c r="BC36">
        <f>1/(1.6/F36+1.37/N36)</f>
        <v>0.88726190119596593</v>
      </c>
      <c r="BD36">
        <f>G36*AA36*0.001</f>
        <v>33.499458839151892</v>
      </c>
      <c r="BE36">
        <f>G36/S36</f>
        <v>0.97233872610198158</v>
      </c>
      <c r="BF36">
        <f>(1-AP36*AA36/AU36/F36)*100</f>
        <v>68.47854027063039</v>
      </c>
      <c r="BG36">
        <f>(S36-E36/(N36/1.35))</f>
        <v>390.95246308329973</v>
      </c>
      <c r="BH36">
        <f>E36*BF36/100/BG36</f>
        <v>2.0959425873710502E-3</v>
      </c>
    </row>
    <row r="37" spans="1:60" x14ac:dyDescent="0.25">
      <c r="A37" s="1" t="s">
        <v>1</v>
      </c>
      <c r="B37" s="1" t="s">
        <v>12829</v>
      </c>
      <c r="K37" s="1">
        <v>2.72</v>
      </c>
    </row>
    <row r="38" spans="1:60" x14ac:dyDescent="0.25">
      <c r="A38" s="1" t="s">
        <v>1</v>
      </c>
      <c r="B38" s="1" t="s">
        <v>12828</v>
      </c>
      <c r="K38" s="1">
        <v>2.72</v>
      </c>
    </row>
    <row r="39" spans="1:60" x14ac:dyDescent="0.25">
      <c r="A39" s="1">
        <v>8</v>
      </c>
      <c r="B39" s="1" t="s">
        <v>12827</v>
      </c>
      <c r="C39" s="1">
        <v>1799.000001475215</v>
      </c>
      <c r="D39" s="1">
        <v>0</v>
      </c>
      <c r="E39">
        <f>(R39-S39*(1000-T39)/(1000-U39))*AO39</f>
        <v>1.2662617060510675</v>
      </c>
      <c r="F39">
        <f>IF(AZ39&lt;&gt;0,1/(1/AZ39-1/N39),0)</f>
        <v>2.1227723896618582</v>
      </c>
      <c r="G39">
        <f>((BC39-AP39/2)*S39-E39)/(BC39+AP39/2)</f>
        <v>380.358230928495</v>
      </c>
      <c r="H39">
        <f>AP39*1000</f>
        <v>22.3724250794223</v>
      </c>
      <c r="I39">
        <f>(AU39-BA39)</f>
        <v>1.3499332317456665</v>
      </c>
      <c r="J39">
        <f>(P39+AT39*D39)</f>
        <v>24.502819061279297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25.348217010498047</v>
      </c>
      <c r="P39" s="1">
        <v>24.502819061279297</v>
      </c>
      <c r="Q39" s="1">
        <v>25.514778137207031</v>
      </c>
      <c r="R39" s="1">
        <v>400.05203247070313</v>
      </c>
      <c r="S39" s="1">
        <v>390.98309326171875</v>
      </c>
      <c r="T39" s="1">
        <v>-0.1348014622926712</v>
      </c>
      <c r="U39" s="1">
        <v>19.727537155151367</v>
      </c>
      <c r="V39" s="1">
        <v>-0.36556160449981689</v>
      </c>
      <c r="W39" s="1">
        <v>53.498165130615234</v>
      </c>
      <c r="X39" s="1">
        <v>300.32977294921875</v>
      </c>
      <c r="Y39" s="1">
        <v>748.861328125</v>
      </c>
      <c r="Z39" s="1">
        <v>3.6256530284881592</v>
      </c>
      <c r="AA39" s="1">
        <v>88.034599304199219</v>
      </c>
      <c r="AB39" s="1">
        <v>8.2287015914916992</v>
      </c>
      <c r="AC39" s="1">
        <v>0.29799652099609375</v>
      </c>
      <c r="AD39" s="1">
        <v>4.7894444316625595E-2</v>
      </c>
      <c r="AE39" s="1">
        <v>4.020394291728735E-3</v>
      </c>
      <c r="AF39" s="1">
        <v>2.8145378455519676E-2</v>
      </c>
      <c r="AG39" s="1">
        <v>2.302192896604538E-2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1.1041535770191864</v>
      </c>
      <c r="AP39">
        <f>(U39-T39)/(1000-U39)*AO39</f>
        <v>2.23724250794223E-2</v>
      </c>
      <c r="AQ39">
        <f>(P39+273.15)</f>
        <v>297.65281906127927</v>
      </c>
      <c r="AR39">
        <f>(O39+273.15)</f>
        <v>298.49821701049802</v>
      </c>
      <c r="AS39">
        <f>(Y39*AK39+Z39*AL39)*AM39</f>
        <v>119.81780982186319</v>
      </c>
      <c r="AT39">
        <f>((AS39+0.00000010773*(AR39^4-AQ39^4))-AP39*44100)/(L39*0.92*2*29.3+0.00000043092*AQ39^3)</f>
        <v>-6.7628586773374035</v>
      </c>
      <c r="AU39">
        <f>0.61365*EXP(17.502*J39/(240.97+J39))</f>
        <v>3.0866390604581193</v>
      </c>
      <c r="AV39">
        <f>AU39*1000/AA39</f>
        <v>35.061658539415738</v>
      </c>
      <c r="AW39">
        <f>(AV39-U39)</f>
        <v>15.334121384264371</v>
      </c>
      <c r="AX39">
        <f>IF(D39,P39,(O39+P39)/2)</f>
        <v>24.925518035888672</v>
      </c>
      <c r="AY39">
        <f>0.61365*EXP(17.502*AX39/(240.97+AX39))</f>
        <v>3.1655854474174134</v>
      </c>
      <c r="AZ39">
        <f>IF(AW39&lt;&gt;0,(1000-(AV39+U39)/2)/AW39*AP39,0)</f>
        <v>1.4190276016617644</v>
      </c>
      <c r="BA39">
        <f>U39*AA39/1000</f>
        <v>1.7367058287124528</v>
      </c>
      <c r="BB39">
        <f>(AY39-BA39)</f>
        <v>1.4288796187049606</v>
      </c>
      <c r="BC39">
        <f>1/(1.6/F39+1.37/N39)</f>
        <v>0.93127321453989231</v>
      </c>
      <c r="BD39">
        <f>G39*AA39*0.001</f>
        <v>33.484684451844132</v>
      </c>
      <c r="BE39">
        <f>G39/S39</f>
        <v>0.97282526401694913</v>
      </c>
      <c r="BF39">
        <f>(1-AP39*AA39/AU39/F39)*100</f>
        <v>69.940816733759519</v>
      </c>
      <c r="BG39">
        <f>(S39-E39/(N39/1.35))</f>
        <v>390.58372075896034</v>
      </c>
      <c r="BH39">
        <f>E39*BF39/100/BG39</f>
        <v>2.2674620884814141E-3</v>
      </c>
    </row>
    <row r="40" spans="1:60" x14ac:dyDescent="0.25">
      <c r="A40" s="1" t="s">
        <v>1</v>
      </c>
      <c r="B40" s="1" t="s">
        <v>12826</v>
      </c>
      <c r="K40" s="1">
        <v>2.72</v>
      </c>
    </row>
    <row r="41" spans="1:60" x14ac:dyDescent="0.25">
      <c r="A41" s="1" t="s">
        <v>1</v>
      </c>
      <c r="B41" s="1" t="s">
        <v>12825</v>
      </c>
      <c r="K41" s="1">
        <v>2.72</v>
      </c>
    </row>
    <row r="42" spans="1:60" x14ac:dyDescent="0.25">
      <c r="A42" s="1">
        <v>9</v>
      </c>
      <c r="B42" s="1" t="s">
        <v>12824</v>
      </c>
      <c r="C42" s="1">
        <v>2005.5000014640391</v>
      </c>
      <c r="D42" s="1">
        <v>0</v>
      </c>
      <c r="E42">
        <f>(R42-S42*(1000-T42)/(1000-U42))*AO42</f>
        <v>1.4755620957670417</v>
      </c>
      <c r="F42">
        <f>IF(AZ42&lt;&gt;0,1/(1/AZ42-1/N42),0)</f>
        <v>2.292550987184542</v>
      </c>
      <c r="G42">
        <f>((BC42-AP42/2)*S42-E42)/(BC42+AP42/2)</f>
        <v>380.11336620064662</v>
      </c>
      <c r="H42">
        <f>AP42*1000</f>
        <v>23.011956657120187</v>
      </c>
      <c r="I42">
        <f>(AU42-BA42)</f>
        <v>1.3192914512823515</v>
      </c>
      <c r="J42">
        <f>(P42+AT42*D42)</f>
        <v>24.601394653320313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25.399587631225586</v>
      </c>
      <c r="P42" s="1">
        <v>24.601394653320313</v>
      </c>
      <c r="Q42" s="1">
        <v>25.548856735229492</v>
      </c>
      <c r="R42" s="1">
        <v>400.1212158203125</v>
      </c>
      <c r="S42" s="1">
        <v>390.64321899414063</v>
      </c>
      <c r="T42" s="1">
        <v>-0.13624194264411926</v>
      </c>
      <c r="U42" s="1">
        <v>20.282575607299805</v>
      </c>
      <c r="V42" s="1">
        <v>-0.3683483898639679</v>
      </c>
      <c r="W42" s="1">
        <v>54.836666107177734</v>
      </c>
      <c r="X42" s="1">
        <v>300.32583618164063</v>
      </c>
      <c r="Y42" s="1">
        <v>1001.1373291015625</v>
      </c>
      <c r="Z42" s="1">
        <v>3.8610565662384033</v>
      </c>
      <c r="AA42" s="1">
        <v>88.036293029785156</v>
      </c>
      <c r="AB42" s="1">
        <v>8.4695415496826172</v>
      </c>
      <c r="AC42" s="1">
        <v>0.29405602812767029</v>
      </c>
      <c r="AD42" s="1">
        <v>5.3210906684398651E-2</v>
      </c>
      <c r="AE42" s="1">
        <v>5.7605118490755558E-3</v>
      </c>
      <c r="AF42" s="1">
        <v>4.4210724532604218E-2</v>
      </c>
      <c r="AG42" s="1">
        <v>1.9788026809692383E-2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1.1041391036089727</v>
      </c>
      <c r="AP42">
        <f>(U42-T42)/(1000-U42)*AO42</f>
        <v>2.3011956657120188E-2</v>
      </c>
      <c r="AQ42">
        <f>(P42+273.15)</f>
        <v>297.75139465332029</v>
      </c>
      <c r="AR42">
        <f>(O42+273.15)</f>
        <v>298.54958763122556</v>
      </c>
      <c r="AS42">
        <f>(Y42*AK42+Z42*AL42)*AM42</f>
        <v>160.18196907590391</v>
      </c>
      <c r="AT42">
        <f>((AS42+0.00000010773*(AR42^4-AQ42^4))-AP42*44100)/(L42*0.92*2*29.3+0.00000043092*AQ42^3)</f>
        <v>-6.6705133271230084</v>
      </c>
      <c r="AU42">
        <f>0.61365*EXP(17.502*J42/(240.97+J42))</f>
        <v>3.1048942208453698</v>
      </c>
      <c r="AV42">
        <f>AU42*1000/AA42</f>
        <v>35.2683434750586</v>
      </c>
      <c r="AW42">
        <f>(AV42-U42)</f>
        <v>14.985767867758796</v>
      </c>
      <c r="AX42">
        <f>IF(D42,P42,(O42+P42)/2)</f>
        <v>25.000491142272949</v>
      </c>
      <c r="AY42">
        <f>0.61365*EXP(17.502*AX42/(240.97+AX42))</f>
        <v>3.1797706967586308</v>
      </c>
      <c r="AZ42">
        <f>IF(AW42&lt;&gt;0,(1000-(AV42+U42)/2)/AW42*AP42,0)</f>
        <v>1.4929357763615854</v>
      </c>
      <c r="BA42">
        <f>U42*AA42/1000</f>
        <v>1.7856027695630183</v>
      </c>
      <c r="BB42">
        <f>(AY42-BA42)</f>
        <v>1.3941679271956124</v>
      </c>
      <c r="BC42">
        <f>1/(1.6/F42+1.37/N42)</f>
        <v>0.9823376322985512</v>
      </c>
      <c r="BD42">
        <f>G42*AA42*0.001</f>
        <v>33.463771691378163</v>
      </c>
      <c r="BE42">
        <f>G42/S42</f>
        <v>0.97304483405444209</v>
      </c>
      <c r="BF42">
        <f>(1-AP42*AA42/AU42/F42)*100</f>
        <v>71.539044101030981</v>
      </c>
      <c r="BG42">
        <f>(S42-E42/(N42/1.35))</f>
        <v>390.17783421282263</v>
      </c>
      <c r="BH42">
        <f>E42*BF42/100/BG42</f>
        <v>2.7054407653846935E-3</v>
      </c>
    </row>
    <row r="43" spans="1:60" x14ac:dyDescent="0.25">
      <c r="A43" s="1" t="s">
        <v>1</v>
      </c>
      <c r="B43" s="1" t="s">
        <v>12823</v>
      </c>
      <c r="K43" s="1">
        <v>2.72</v>
      </c>
    </row>
    <row r="44" spans="1:60" x14ac:dyDescent="0.25">
      <c r="A44" s="1" t="s">
        <v>1</v>
      </c>
      <c r="B44" s="1" t="s">
        <v>12822</v>
      </c>
      <c r="K44" s="1">
        <v>2.72</v>
      </c>
    </row>
    <row r="45" spans="1:60" x14ac:dyDescent="0.25">
      <c r="A45" s="1">
        <v>10</v>
      </c>
      <c r="B45" s="1" t="s">
        <v>12821</v>
      </c>
      <c r="C45" s="1">
        <v>2212.000001475215</v>
      </c>
      <c r="D45" s="1">
        <v>0</v>
      </c>
      <c r="E45">
        <f>(R45-S45*(1000-T45)/(1000-U45))*AO45</f>
        <v>1.5482476778377261</v>
      </c>
      <c r="F45">
        <f>IF(AZ45&lt;&gt;0,1/(1/AZ45-1/N45),0)</f>
        <v>2.4852247901411197</v>
      </c>
      <c r="G45">
        <f>((BC45-AP45/2)*S45-E45)/(BC45+AP45/2)</f>
        <v>380.15802923885281</v>
      </c>
      <c r="H45">
        <f>AP45*1000</f>
        <v>23.705072440558382</v>
      </c>
      <c r="I45">
        <f>(AU45-BA45)</f>
        <v>1.2898563585998841</v>
      </c>
      <c r="J45">
        <f>(P45+AT45*D45)</f>
        <v>24.729307174682617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25.468385696411133</v>
      </c>
      <c r="P45" s="1">
        <v>24.729307174682617</v>
      </c>
      <c r="Q45" s="1">
        <v>25.597007751464844</v>
      </c>
      <c r="R45" s="1">
        <v>400.23898315429688</v>
      </c>
      <c r="S45" s="1">
        <v>390.45407104492188</v>
      </c>
      <c r="T45" s="1">
        <v>-0.13343681395053864</v>
      </c>
      <c r="U45" s="1">
        <v>20.887243270874023</v>
      </c>
      <c r="V45" s="1">
        <v>-0.35929852724075317</v>
      </c>
      <c r="W45" s="1">
        <v>56.242019653320313</v>
      </c>
      <c r="X45" s="1">
        <v>300.32821655273438</v>
      </c>
      <c r="Y45" s="1">
        <v>1250.35546875</v>
      </c>
      <c r="Z45" s="1">
        <v>4.5068321228027344</v>
      </c>
      <c r="AA45" s="1">
        <v>88.03778076171875</v>
      </c>
      <c r="AB45" s="1">
        <v>8.6643705368041992</v>
      </c>
      <c r="AC45" s="1">
        <v>0.29056519269943237</v>
      </c>
      <c r="AD45" s="1">
        <v>4.0089350193738937E-2</v>
      </c>
      <c r="AE45" s="1">
        <v>1.5284756664186716E-3</v>
      </c>
      <c r="AF45" s="1">
        <v>3.0143000185489655E-2</v>
      </c>
      <c r="AG45" s="1">
        <v>3.013625368475914E-2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1.1041478549732877</v>
      </c>
      <c r="AP45">
        <f>(U45-T45)/(1000-U45)*AO45</f>
        <v>2.3705072440558382E-2</v>
      </c>
      <c r="AQ45">
        <f>(P45+273.15)</f>
        <v>297.87930717468259</v>
      </c>
      <c r="AR45">
        <f>(O45+273.15)</f>
        <v>298.61838569641111</v>
      </c>
      <c r="AS45">
        <f>(Y45*AK45+Z45*AL45)*AM45</f>
        <v>200.05687052838039</v>
      </c>
      <c r="AT45">
        <f>((AS45+0.00000010773*(AR45^4-AQ45^4))-AP45*44100)/(L45*0.92*2*29.3+0.00000043092*AQ45^3)</f>
        <v>-6.6015737181434693</v>
      </c>
      <c r="AU45">
        <f>0.61365*EXP(17.502*J45/(240.97+J45))</f>
        <v>3.1287229023977767</v>
      </c>
      <c r="AV45">
        <f>AU45*1000/AA45</f>
        <v>35.538411751494664</v>
      </c>
      <c r="AW45">
        <f>(AV45-U45)</f>
        <v>14.65116848062064</v>
      </c>
      <c r="AX45">
        <f>IF(D45,P45,(O45+P45)/2)</f>
        <v>25.098846435546875</v>
      </c>
      <c r="AY45">
        <f>0.61365*EXP(17.502*AX45/(240.97+AX45))</f>
        <v>3.198464177787077</v>
      </c>
      <c r="AZ45">
        <f>IF(AW45&lt;&gt;0,(1000-(AV45+U45)/2)/AW45*AP45,0)</f>
        <v>1.572317276340333</v>
      </c>
      <c r="BA45">
        <f>U45*AA45/1000</f>
        <v>1.8388665437978926</v>
      </c>
      <c r="BB45">
        <f>(AY45-BA45)</f>
        <v>1.3595976339891844</v>
      </c>
      <c r="BC45">
        <f>1/(1.6/F45+1.37/N45)</f>
        <v>1.0374817536133258</v>
      </c>
      <c r="BD45">
        <f>G45*AA45*0.001</f>
        <v>33.468269232937196</v>
      </c>
      <c r="BE45">
        <f>G45/S45</f>
        <v>0.97363059430136023</v>
      </c>
      <c r="BF45">
        <f>(1-AP45*AA45/AU45/F45)*100</f>
        <v>73.160303848579957</v>
      </c>
      <c r="BG45">
        <f>(S45-E45/(N45/1.35))</f>
        <v>389.96576160064734</v>
      </c>
      <c r="BH45">
        <f>E45*BF45/100/BG45</f>
        <v>2.9046209102701484E-3</v>
      </c>
    </row>
    <row r="46" spans="1:60" x14ac:dyDescent="0.25">
      <c r="A46" s="1" t="s">
        <v>1</v>
      </c>
      <c r="B46" s="1" t="s">
        <v>12820</v>
      </c>
      <c r="K46" s="1">
        <v>2.72</v>
      </c>
    </row>
    <row r="47" spans="1:60" x14ac:dyDescent="0.25">
      <c r="A47" s="1" t="s">
        <v>1</v>
      </c>
      <c r="B47" s="1" t="s">
        <v>12819</v>
      </c>
      <c r="K47" s="1">
        <v>2.72</v>
      </c>
    </row>
    <row r="48" spans="1:60" x14ac:dyDescent="0.25">
      <c r="A48" s="1">
        <v>11</v>
      </c>
      <c r="B48" s="1" t="s">
        <v>12818</v>
      </c>
      <c r="C48" s="1">
        <v>2418.5000014640391</v>
      </c>
      <c r="D48" s="1">
        <v>0</v>
      </c>
      <c r="E48">
        <f>(R48-S48*(1000-T48)/(1000-U48))*AO48</f>
        <v>1.5809221651786998</v>
      </c>
      <c r="F48">
        <f>IF(AZ48&lt;&gt;0,1/(1/AZ48-1/N48),0)</f>
        <v>2.819058186704166</v>
      </c>
      <c r="G48">
        <f>((BC48-AP48/2)*S48-E48)/(BC48+AP48/2)</f>
        <v>380.07429822251424</v>
      </c>
      <c r="H48">
        <f>AP48*1000</f>
        <v>24.69147640276725</v>
      </c>
      <c r="I48">
        <f>(AU48-BA48)</f>
        <v>1.2421835000731882</v>
      </c>
      <c r="J48">
        <f>(P48+AT48*D48)</f>
        <v>24.876327514648438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25.549018859863281</v>
      </c>
      <c r="P48" s="1">
        <v>24.876327514648438</v>
      </c>
      <c r="Q48" s="1">
        <v>25.654994964599609</v>
      </c>
      <c r="R48" s="1">
        <v>400.06640625</v>
      </c>
      <c r="S48" s="1">
        <v>389.91549682617188</v>
      </c>
      <c r="T48" s="1">
        <v>-0.13441368937492371</v>
      </c>
      <c r="U48" s="1">
        <v>21.741081237792969</v>
      </c>
      <c r="V48" s="1">
        <v>-0.36021643877029419</v>
      </c>
      <c r="W48" s="1">
        <v>58.264114379882813</v>
      </c>
      <c r="X48" s="1">
        <v>300.339111328125</v>
      </c>
      <c r="Y48" s="1">
        <v>1600.4573974609375</v>
      </c>
      <c r="Z48" s="1">
        <v>4.0622797012329102</v>
      </c>
      <c r="AA48" s="1">
        <v>88.041847229003906</v>
      </c>
      <c r="AB48" s="1">
        <v>8.618617057800293</v>
      </c>
      <c r="AC48" s="1">
        <v>0.29809007048606873</v>
      </c>
      <c r="AD48" s="1">
        <v>7.5120203197002411E-2</v>
      </c>
      <c r="AE48" s="1">
        <v>9.968743659555912E-3</v>
      </c>
      <c r="AF48" s="1">
        <v>3.7496577948331833E-2</v>
      </c>
      <c r="AG48" s="1">
        <v>2.5215446949005127E-2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1.104187909294577</v>
      </c>
      <c r="AP48">
        <f>(U48-T48)/(1000-U48)*AO48</f>
        <v>2.4691476402767251E-2</v>
      </c>
      <c r="AQ48">
        <f>(P48+273.15)</f>
        <v>298.02632751464841</v>
      </c>
      <c r="AR48">
        <f>(O48+273.15)</f>
        <v>298.69901885986326</v>
      </c>
      <c r="AS48">
        <f>(Y48*AK48+Z48*AL48)*AM48</f>
        <v>256.07317787006832</v>
      </c>
      <c r="AT48">
        <f>((AS48+0.00000010773*(AR48^4-AQ48^4))-AP48*44100)/(L48*0.92*2*29.3+0.00000043092*AQ48^3)</f>
        <v>-6.5078964787600748</v>
      </c>
      <c r="AU48">
        <f>0.61365*EXP(17.502*J48/(240.97+J48))</f>
        <v>3.1563084530043199</v>
      </c>
      <c r="AV48">
        <f>AU48*1000/AA48</f>
        <v>35.850093476509052</v>
      </c>
      <c r="AW48">
        <f>(AV48-U48)</f>
        <v>14.109012238716083</v>
      </c>
      <c r="AX48">
        <f>IF(D48,P48,(O48+P48)/2)</f>
        <v>25.212673187255859</v>
      </c>
      <c r="AY48">
        <f>0.61365*EXP(17.502*AX48/(240.97+AX48))</f>
        <v>3.2202179914275773</v>
      </c>
      <c r="AZ48">
        <f>IF(AW48&lt;&gt;0,(1000-(AV48+U48)/2)/AW48*AP48,0)</f>
        <v>1.6996562502958428</v>
      </c>
      <c r="BA48">
        <f>U48*AA48/1000</f>
        <v>1.9141249529311317</v>
      </c>
      <c r="BB48">
        <f>(AY48-BA48)</f>
        <v>1.3060930384964455</v>
      </c>
      <c r="BC48">
        <f>1/(1.6/F48+1.37/N48)</f>
        <v>1.1265918958759955</v>
      </c>
      <c r="BD48">
        <f>G48*AA48*0.001</f>
        <v>33.462443299777469</v>
      </c>
      <c r="BE48">
        <f>G48/S48</f>
        <v>0.97476068870367327</v>
      </c>
      <c r="BF48">
        <f>(1-AP48*AA48/AU48/F48)*100</f>
        <v>75.568354032156648</v>
      </c>
      <c r="BG48">
        <f>(S48-E48/(N48/1.35))</f>
        <v>389.41688201474977</v>
      </c>
      <c r="BH48">
        <f>E48*BF48/100/BG48</f>
        <v>3.0678609837716947E-3</v>
      </c>
    </row>
    <row r="49" spans="1:60" x14ac:dyDescent="0.25">
      <c r="A49" s="1" t="s">
        <v>1</v>
      </c>
      <c r="B49" s="1" t="s">
        <v>12817</v>
      </c>
      <c r="K49" s="1">
        <v>2.72</v>
      </c>
    </row>
    <row r="50" spans="1:60" x14ac:dyDescent="0.25">
      <c r="A50" s="1" t="s">
        <v>1</v>
      </c>
      <c r="B50" s="1" t="s">
        <v>12812</v>
      </c>
      <c r="K50" s="1">
        <v>2.72</v>
      </c>
    </row>
    <row r="51" spans="1:60" x14ac:dyDescent="0.25">
      <c r="A51" s="1">
        <v>12</v>
      </c>
      <c r="B51" s="1" t="s">
        <v>12816</v>
      </c>
      <c r="C51" s="1">
        <v>2625.0000014528632</v>
      </c>
      <c r="D51" s="1">
        <v>0</v>
      </c>
      <c r="E51">
        <f>(R51-S51*(1000-T51)/(1000-U51))*AO51</f>
        <v>1.5697899596152036</v>
      </c>
      <c r="F51">
        <f>IF(AZ51&lt;&gt;0,1/(1/AZ51-1/N51),0)</f>
        <v>3.2850923153147926</v>
      </c>
      <c r="G51">
        <f>((BC51-AP51/2)*S51-E51)/(BC51+AP51/2)</f>
        <v>380.14560688093758</v>
      </c>
      <c r="H51">
        <f>AP51*1000</f>
        <v>25.905229204294994</v>
      </c>
      <c r="I51">
        <f>(AU51-BA51)</f>
        <v>1.1908106675921237</v>
      </c>
      <c r="J51">
        <f>(P51+AT51*D51)</f>
        <v>25.093545913696289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25.6729736328125</v>
      </c>
      <c r="P51" s="1">
        <v>25.093545913696289</v>
      </c>
      <c r="Q51" s="1">
        <v>25.736360549926758</v>
      </c>
      <c r="R51" s="1">
        <v>400.01632690429688</v>
      </c>
      <c r="S51" s="1">
        <v>389.458251953125</v>
      </c>
      <c r="T51" s="1">
        <v>-0.13221846520900726</v>
      </c>
      <c r="U51" s="1">
        <v>22.792566299438477</v>
      </c>
      <c r="V51" s="1">
        <v>-0.35172662138938904</v>
      </c>
      <c r="W51" s="1">
        <v>60.632617950439453</v>
      </c>
      <c r="X51" s="1">
        <v>300.3570556640625</v>
      </c>
      <c r="Y51" s="1">
        <v>2000.613037109375</v>
      </c>
      <c r="Z51" s="1">
        <v>3.765002965927124</v>
      </c>
      <c r="AA51" s="1">
        <v>88.039390563964844</v>
      </c>
      <c r="AB51" s="1">
        <v>8.7287759780883789</v>
      </c>
      <c r="AC51" s="1">
        <v>0.29231622815132141</v>
      </c>
      <c r="AD51" s="1">
        <v>6.5673701465129852E-2</v>
      </c>
      <c r="AE51" s="1">
        <v>5.1177539862692356E-3</v>
      </c>
      <c r="AF51" s="1">
        <v>2.3904735222458839E-2</v>
      </c>
      <c r="AG51" s="1">
        <v>2.5177961215376854E-2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1.1042538811178766</v>
      </c>
      <c r="AP51">
        <f>(U51-T51)/(1000-U51)*AO51</f>
        <v>2.5905229204294992E-2</v>
      </c>
      <c r="AQ51">
        <f>(P51+273.15)</f>
        <v>298.24354591369627</v>
      </c>
      <c r="AR51">
        <f>(O51+273.15)</f>
        <v>298.82297363281248</v>
      </c>
      <c r="AS51">
        <f>(Y51*AK51+Z51*AL51)*AM51</f>
        <v>320.09807878275024</v>
      </c>
      <c r="AT51">
        <f>((AS51+0.00000010773*(AR51^4-AQ51^4))-AP51*44100)/(L51*0.92*2*29.3+0.00000043092*AQ51^3)</f>
        <v>-6.4321566216918411</v>
      </c>
      <c r="AU51">
        <f>0.61365*EXP(17.502*J51/(240.97+J51))</f>
        <v>3.1974543139834508</v>
      </c>
      <c r="AV51">
        <f>AU51*1000/AA51</f>
        <v>36.318451246664942</v>
      </c>
      <c r="AW51">
        <f>(AV51-U51)</f>
        <v>13.525884947226466</v>
      </c>
      <c r="AX51">
        <f>IF(D51,P51,(O51+P51)/2)</f>
        <v>25.383259773254395</v>
      </c>
      <c r="AY51">
        <f>0.61365*EXP(17.502*AX51/(240.97+AX51))</f>
        <v>3.2530614108614873</v>
      </c>
      <c r="AZ51">
        <f>IF(AW51&lt;&gt;0,(1000-(AV51+U51)/2)/AW51*AP51,0)</f>
        <v>1.8586278881837235</v>
      </c>
      <c r="BA51">
        <f>U51*AA51/1000</f>
        <v>2.0066436463913271</v>
      </c>
      <c r="BB51">
        <f>(AY51-BA51)</f>
        <v>1.2464177644701602</v>
      </c>
      <c r="BC51">
        <f>1/(1.6/F51+1.37/N51)</f>
        <v>1.2389790494515436</v>
      </c>
      <c r="BD51">
        <f>G51*AA51*0.001</f>
        <v>33.467787555366307</v>
      </c>
      <c r="BE51">
        <f>G51/S51</f>
        <v>0.97608820707871846</v>
      </c>
      <c r="BF51">
        <f>(1-AP51*AA51/AU51/F51)*100</f>
        <v>78.287364557568978</v>
      </c>
      <c r="BG51">
        <f>(S51-E51/(N51/1.35))</f>
        <v>388.96314818272697</v>
      </c>
      <c r="BH51">
        <f>E51*BF51/100/BG51</f>
        <v>3.1595465899888668E-3</v>
      </c>
    </row>
    <row r="52" spans="1:60" x14ac:dyDescent="0.25">
      <c r="A52" s="1" t="s">
        <v>1</v>
      </c>
      <c r="B52" s="1" t="s">
        <v>12815</v>
      </c>
    </row>
    <row r="53" spans="1:60" x14ac:dyDescent="0.25">
      <c r="A53" s="1" t="s">
        <v>1</v>
      </c>
      <c r="B53" s="1" t="s">
        <v>12814</v>
      </c>
    </row>
    <row r="54" spans="1:60" x14ac:dyDescent="0.25">
      <c r="A54" s="1" t="s">
        <v>1</v>
      </c>
      <c r="B54" s="1" t="s">
        <v>12813</v>
      </c>
    </row>
    <row r="55" spans="1:60" x14ac:dyDescent="0.25">
      <c r="A55" s="1" t="s">
        <v>1</v>
      </c>
      <c r="B55" s="1" t="s">
        <v>12812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9011F-491F-4938-98B3-951ED984C866}">
  <dimension ref="A1:BH55"/>
  <sheetViews>
    <sheetView topLeftCell="E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6716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6715</v>
      </c>
    </row>
    <row r="12" spans="1:60" x14ac:dyDescent="0.25">
      <c r="A12" s="1" t="s">
        <v>1</v>
      </c>
      <c r="B12" s="1" t="s">
        <v>6714</v>
      </c>
    </row>
    <row r="13" spans="1:60" x14ac:dyDescent="0.25">
      <c r="A13" s="1" t="s">
        <v>1</v>
      </c>
      <c r="B13" s="1" t="s">
        <v>6713</v>
      </c>
    </row>
    <row r="14" spans="1:60" x14ac:dyDescent="0.25">
      <c r="A14" s="1" t="s">
        <v>1</v>
      </c>
      <c r="B14" s="1" t="s">
        <v>6712</v>
      </c>
    </row>
    <row r="15" spans="1:60" x14ac:dyDescent="0.25">
      <c r="A15" s="1" t="s">
        <v>1</v>
      </c>
      <c r="B15" s="1" t="s">
        <v>6711</v>
      </c>
    </row>
    <row r="16" spans="1:60" x14ac:dyDescent="0.25">
      <c r="A16" s="1" t="s">
        <v>1</v>
      </c>
      <c r="B16" s="1" t="s">
        <v>6710</v>
      </c>
    </row>
    <row r="17" spans="1:60" x14ac:dyDescent="0.25">
      <c r="A17" s="1" t="s">
        <v>1</v>
      </c>
      <c r="B17" s="1" t="s">
        <v>6709</v>
      </c>
    </row>
    <row r="18" spans="1:60" x14ac:dyDescent="0.25">
      <c r="A18" s="1">
        <v>1</v>
      </c>
      <c r="B18" s="1" t="s">
        <v>6708</v>
      </c>
      <c r="C18" s="1">
        <v>257.00000160932541</v>
      </c>
      <c r="D18" s="1">
        <v>0</v>
      </c>
      <c r="E18">
        <f>(R18-S18*(1000-T18)/(1000-U18))*AO18</f>
        <v>-1.8650064758189144</v>
      </c>
      <c r="F18">
        <f>IF(AZ18&lt;&gt;0,1/(1/AZ18-1/N18),0)</f>
        <v>2.7513329275552336</v>
      </c>
      <c r="G18">
        <f>((BC18-AP18/2)*S18-E18)/(BC18+AP18/2)</f>
        <v>387.10874830950399</v>
      </c>
      <c r="H18">
        <f>AP18*1000</f>
        <v>23.166510379261716</v>
      </c>
      <c r="I18">
        <f>(AU18-BA18)</f>
        <v>1.1879238477558705</v>
      </c>
      <c r="J18">
        <f>(P18+AT18*D18)</f>
        <v>24.204977035522461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25.019311904907227</v>
      </c>
      <c r="P18" s="1">
        <v>24.204977035522461</v>
      </c>
      <c r="Q18" s="1">
        <v>25.112123489379883</v>
      </c>
      <c r="R18" s="1">
        <v>400.148193359375</v>
      </c>
      <c r="S18" s="1">
        <v>393.58038330078125</v>
      </c>
      <c r="T18" s="1">
        <v>0.34026786684989929</v>
      </c>
      <c r="U18" s="1">
        <v>20.880556106567383</v>
      </c>
      <c r="V18" s="1">
        <v>0.94403171539306641</v>
      </c>
      <c r="W18" s="1">
        <v>57.930553436279297</v>
      </c>
      <c r="X18" s="1">
        <v>300.3714599609375</v>
      </c>
      <c r="Y18" s="1">
        <v>-3.4500475972890854E-2</v>
      </c>
      <c r="Z18" s="1">
        <v>3.2071197032928467</v>
      </c>
      <c r="AA18" s="1">
        <v>88.317893981933594</v>
      </c>
      <c r="AB18" s="1">
        <v>7.9385204315185547</v>
      </c>
      <c r="AC18" s="1">
        <v>-0.21583843231201172</v>
      </c>
      <c r="AD18" s="1">
        <v>6.2964193522930145E-2</v>
      </c>
      <c r="AE18" s="1">
        <v>4.1595152579247952E-3</v>
      </c>
      <c r="AF18" s="1">
        <v>8.9588746428489685E-2</v>
      </c>
      <c r="AG18" s="1">
        <v>2.5709237903356552E-2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1.1043068380916816</v>
      </c>
      <c r="AP18">
        <f>(U18-T18)/(1000-U18)*AO18</f>
        <v>2.3166510379261717E-2</v>
      </c>
      <c r="AQ18">
        <f>(P18+273.15)</f>
        <v>297.35497703552244</v>
      </c>
      <c r="AR18">
        <f>(O18+273.15)</f>
        <v>298.1693119049072</v>
      </c>
      <c r="AS18">
        <f>(Y18*AK18+Z18*AL18)*AM18</f>
        <v>-5.5200760322792197E-3</v>
      </c>
      <c r="AT18">
        <f>((AS18+0.00000010773*(AR18^4-AQ18^4))-AP18*44100)/(L18*0.92*2*29.3+0.00000043092*AQ18^3)</f>
        <v>-7.9897207401393517</v>
      </c>
      <c r="AU18">
        <f>0.61365*EXP(17.502*J18/(240.97+J18))</f>
        <v>3.0320505882595046</v>
      </c>
      <c r="AV18">
        <f>AU18*1000/AA18</f>
        <v>34.331101564533952</v>
      </c>
      <c r="AW18">
        <f>(AV18-U18)</f>
        <v>13.45054545796657</v>
      </c>
      <c r="AX18">
        <f>IF(D18,P18,(O18+P18)/2)</f>
        <v>24.612144470214844</v>
      </c>
      <c r="AY18">
        <f>0.61365*EXP(17.502*AX18/(240.97+AX18))</f>
        <v>3.1068906686189957</v>
      </c>
      <c r="AZ18">
        <f>IF(AW18&lt;&gt;0,(1000-(AV18+U18)/2)/AW18*AP18,0)</f>
        <v>1.6748004554471352</v>
      </c>
      <c r="BA18">
        <f>U18*AA18/1000</f>
        <v>1.8441267405036341</v>
      </c>
      <c r="BB18">
        <f>(AY18-BA18)</f>
        <v>1.2627639281153615</v>
      </c>
      <c r="BC18">
        <f>1/(1.6/F18+1.37/N18)</f>
        <v>1.1091347038374455</v>
      </c>
      <c r="BD18">
        <f>G18*AA18*0.001</f>
        <v>34.18862939267779</v>
      </c>
      <c r="BE18">
        <f>G18/S18</f>
        <v>0.98355701842403176</v>
      </c>
      <c r="BF18">
        <f>(1-AP18*AA18/AU18/F18)*100</f>
        <v>75.473829920009933</v>
      </c>
      <c r="BG18">
        <f>(S18-E18/(N18/1.35))</f>
        <v>394.16859685912317</v>
      </c>
      <c r="BH18">
        <f>E18*BF18/100/BG18</f>
        <v>-3.5710399731813634E-3</v>
      </c>
    </row>
    <row r="19" spans="1:60" x14ac:dyDescent="0.25">
      <c r="A19" s="1" t="s">
        <v>1</v>
      </c>
      <c r="B19" s="1" t="s">
        <v>6707</v>
      </c>
      <c r="K19" s="1">
        <v>2.72</v>
      </c>
    </row>
    <row r="20" spans="1:60" x14ac:dyDescent="0.25">
      <c r="A20" s="1" t="s">
        <v>1</v>
      </c>
      <c r="B20" s="1" t="s">
        <v>1142</v>
      </c>
      <c r="K20" s="1">
        <v>2.72</v>
      </c>
    </row>
    <row r="21" spans="1:60" x14ac:dyDescent="0.25">
      <c r="A21" s="1">
        <v>2</v>
      </c>
      <c r="B21" s="1" t="s">
        <v>6706</v>
      </c>
      <c r="C21" s="1">
        <v>461.50000162050128</v>
      </c>
      <c r="D21" s="1">
        <v>0</v>
      </c>
      <c r="E21">
        <f>(R21-S21*(1000-T21)/(1000-U21))*AO21</f>
        <v>-1.5472598618953934</v>
      </c>
      <c r="F21">
        <f>IF(AZ21&lt;&gt;0,1/(1/AZ21-1/N21),0)</f>
        <v>2.6909350756409052</v>
      </c>
      <c r="G21">
        <f>((BC21-AP21/2)*S21-E21)/(BC21+AP21/2)</f>
        <v>386.46300320140443</v>
      </c>
      <c r="H21">
        <f>AP21*1000</f>
        <v>22.715441551413178</v>
      </c>
      <c r="I21">
        <f>(AU21-BA21)</f>
        <v>1.1810199809428994</v>
      </c>
      <c r="J21">
        <f>(P21+AT21*D21)</f>
        <v>24.053598403930664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24.950101852416992</v>
      </c>
      <c r="P21" s="1">
        <v>24.053598403930664</v>
      </c>
      <c r="Q21" s="1">
        <v>25.104074478149414</v>
      </c>
      <c r="R21" s="1">
        <v>399.83221435546875</v>
      </c>
      <c r="S21" s="1">
        <v>393.14669799804688</v>
      </c>
      <c r="T21" s="1">
        <v>0.50447499752044678</v>
      </c>
      <c r="U21" s="1">
        <v>20.648565292358398</v>
      </c>
      <c r="V21" s="1">
        <v>1.4053713083267212</v>
      </c>
      <c r="W21" s="1">
        <v>57.522972106933594</v>
      </c>
      <c r="X21" s="1">
        <v>300.38690185546875</v>
      </c>
      <c r="Y21" s="1">
        <v>24.453975677490234</v>
      </c>
      <c r="Z21" s="1">
        <v>3.7224993705749512</v>
      </c>
      <c r="AA21" s="1">
        <v>88.31658935546875</v>
      </c>
      <c r="AB21" s="1">
        <v>8.2870769500732422</v>
      </c>
      <c r="AC21" s="1">
        <v>-0.19091710448265076</v>
      </c>
      <c r="AD21" s="1">
        <v>3.8555067032575607E-2</v>
      </c>
      <c r="AE21" s="1">
        <v>1.1496309190988541E-2</v>
      </c>
      <c r="AF21" s="1">
        <v>5.9259634464979172E-2</v>
      </c>
      <c r="AG21" s="1">
        <v>1.1531352065503597E-2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1.1043636097627525</v>
      </c>
      <c r="AP21">
        <f>(U21-T21)/(1000-U21)*AO21</f>
        <v>2.2715441551413178E-2</v>
      </c>
      <c r="AQ21">
        <f>(P21+273.15)</f>
        <v>297.20359840393064</v>
      </c>
      <c r="AR21">
        <f>(O21+273.15)</f>
        <v>298.10010185241697</v>
      </c>
      <c r="AS21">
        <f>(Y21*AK21+Z21*AL21)*AM21</f>
        <v>3.9126360209442055</v>
      </c>
      <c r="AT21">
        <f>((AS21+0.00000010773*(AR21^4-AQ21^4))-AP21*44100)/(L21*0.92*2*29.3+0.00000043092*AQ21^3)</f>
        <v>-7.7955864041526421</v>
      </c>
      <c r="AU21">
        <f>0.61365*EXP(17.502*J21/(240.97+J21))</f>
        <v>3.0046308426477006</v>
      </c>
      <c r="AV21">
        <f>AU21*1000/AA21</f>
        <v>34.021137643282955</v>
      </c>
      <c r="AW21">
        <f>(AV21-U21)</f>
        <v>13.372572350924557</v>
      </c>
      <c r="AX21">
        <f>IF(D21,P21,(O21+P21)/2)</f>
        <v>24.501850128173828</v>
      </c>
      <c r="AY21">
        <f>0.61365*EXP(17.502*AX21/(240.97+AX21))</f>
        <v>3.0864600908980728</v>
      </c>
      <c r="AZ21">
        <f>IF(AW21&lt;&gt;0,(1000-(AV21+U21)/2)/AW21*AP21,0)</f>
        <v>1.6522264939588649</v>
      </c>
      <c r="BA21">
        <f>U21*AA21/1000</f>
        <v>1.8236108617048012</v>
      </c>
      <c r="BB21">
        <f>(AY21-BA21)</f>
        <v>1.2628492291932716</v>
      </c>
      <c r="BC21">
        <f>1/(1.6/F21+1.37/N21)</f>
        <v>1.0933068700310444</v>
      </c>
      <c r="BD21">
        <f>G21*AA21*0.001</f>
        <v>34.131094354819638</v>
      </c>
      <c r="BE21">
        <f>G21/S21</f>
        <v>0.98299948891679201</v>
      </c>
      <c r="BF21">
        <f>(1-AP21*AA21/AU21/F21)*100</f>
        <v>75.187579560788521</v>
      </c>
      <c r="BG21">
        <f>(S21-E21/(N21/1.35))</f>
        <v>393.63469589019655</v>
      </c>
      <c r="BH21">
        <f>E21*BF21/100/BG21</f>
        <v>-2.9553981186639564E-3</v>
      </c>
    </row>
    <row r="22" spans="1:60" x14ac:dyDescent="0.25">
      <c r="A22" s="1" t="s">
        <v>1</v>
      </c>
      <c r="B22" s="1" t="s">
        <v>6705</v>
      </c>
      <c r="K22" s="1">
        <v>2.72</v>
      </c>
    </row>
    <row r="23" spans="1:60" x14ac:dyDescent="0.25">
      <c r="A23" s="1" t="s">
        <v>1</v>
      </c>
      <c r="B23" s="1" t="s">
        <v>6704</v>
      </c>
      <c r="K23" s="1">
        <v>2.72</v>
      </c>
    </row>
    <row r="24" spans="1:60" x14ac:dyDescent="0.25">
      <c r="A24" s="1">
        <v>3</v>
      </c>
      <c r="B24" s="1" t="s">
        <v>1138</v>
      </c>
      <c r="C24" s="1">
        <v>666.50000162050128</v>
      </c>
      <c r="D24" s="1">
        <v>0</v>
      </c>
      <c r="E24">
        <f>(R24-S24*(1000-T24)/(1000-U24))*AO24</f>
        <v>-0.87579988467218817</v>
      </c>
      <c r="F24">
        <f>IF(AZ24&lt;&gt;0,1/(1/AZ24-1/N24),0)</f>
        <v>2.6158181128915308</v>
      </c>
      <c r="G24">
        <f>((BC24-AP24/2)*S24-E24)/(BC24+AP24/2)</f>
        <v>385.68389085186215</v>
      </c>
      <c r="H24">
        <f>AP24*1000</f>
        <v>22.171879859672568</v>
      </c>
      <c r="I24">
        <f>(AU24-BA24)</f>
        <v>1.1734377252274282</v>
      </c>
      <c r="J24">
        <f>(P24+AT24*D24)</f>
        <v>23.871894836425781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24.834545135498047</v>
      </c>
      <c r="P24" s="1">
        <v>23.871894836425781</v>
      </c>
      <c r="Q24" s="1">
        <v>25.019371032714844</v>
      </c>
      <c r="R24" s="1">
        <v>400.00625610351563</v>
      </c>
      <c r="S24" s="1">
        <v>392.91006469726563</v>
      </c>
      <c r="T24" s="1">
        <v>0.69537854194641113</v>
      </c>
      <c r="U24" s="1">
        <v>20.365678787231445</v>
      </c>
      <c r="V24" s="1">
        <v>1.9505298137664795</v>
      </c>
      <c r="W24" s="1">
        <v>57.125526428222656</v>
      </c>
      <c r="X24" s="1">
        <v>300.3477783203125</v>
      </c>
      <c r="Y24" s="1">
        <v>50.419780731201172</v>
      </c>
      <c r="Z24" s="1">
        <v>2.9636790752410889</v>
      </c>
      <c r="AA24" s="1">
        <v>88.313629150390625</v>
      </c>
      <c r="AB24" s="1">
        <v>8.3067865371704102</v>
      </c>
      <c r="AC24" s="1">
        <v>-0.18596582114696503</v>
      </c>
      <c r="AD24" s="1">
        <v>8.4320567548274994E-2</v>
      </c>
      <c r="AE24" s="1">
        <v>6.4233960583806038E-3</v>
      </c>
      <c r="AF24" s="1">
        <v>4.7723293304443359E-2</v>
      </c>
      <c r="AG24" s="1">
        <v>1.9935991615056992E-2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1.1042197732364429</v>
      </c>
      <c r="AP24">
        <f>(U24-T24)/(1000-U24)*AO24</f>
        <v>2.2171879859672568E-2</v>
      </c>
      <c r="AQ24">
        <f>(P24+273.15)</f>
        <v>297.02189483642576</v>
      </c>
      <c r="AR24">
        <f>(O24+273.15)</f>
        <v>297.98454513549802</v>
      </c>
      <c r="AS24">
        <f>(Y24*AK24+Z24*AL24)*AM24</f>
        <v>8.0671647366770003</v>
      </c>
      <c r="AT24">
        <f>((AS24+0.00000010773*(AR24^4-AQ24^4))-AP24*44100)/(L24*0.92*2*29.3+0.00000043092*AQ24^3)</f>
        <v>-7.5690243718112367</v>
      </c>
      <c r="AU24">
        <f>0.61365*EXP(17.502*J24/(240.97+J24))</f>
        <v>2.9720047290389631</v>
      </c>
      <c r="AV24">
        <f>AU24*1000/AA24</f>
        <v>33.65284336778744</v>
      </c>
      <c r="AW24">
        <f>(AV24-U24)</f>
        <v>13.287164580555995</v>
      </c>
      <c r="AX24">
        <f>IF(D24,P24,(O24+P24)/2)</f>
        <v>24.353219985961914</v>
      </c>
      <c r="AY24">
        <f>0.61365*EXP(17.502*AX24/(240.97+AX24))</f>
        <v>3.0591141154393924</v>
      </c>
      <c r="AZ24">
        <f>IF(AW24&lt;&gt;0,(1000-(AV24+U24)/2)/AW24*AP24,0)</f>
        <v>1.6235994998912542</v>
      </c>
      <c r="BA24">
        <f>U24*AA24/1000</f>
        <v>1.7985670038115349</v>
      </c>
      <c r="BB24">
        <f>(AY24-BA24)</f>
        <v>1.2605471116278575</v>
      </c>
      <c r="BC24">
        <f>1/(1.6/F24+1.37/N24)</f>
        <v>1.0732714299715169</v>
      </c>
      <c r="BD24">
        <f>G24*AA24*0.001</f>
        <v>34.061144105971096</v>
      </c>
      <c r="BE24">
        <f>G24/S24</f>
        <v>0.98160858044964772</v>
      </c>
      <c r="BF24">
        <f>(1-AP24*AA24/AU24/F24)*100</f>
        <v>74.813187458844595</v>
      </c>
      <c r="BG24">
        <f>(S24-E24/(N24/1.35))</f>
        <v>393.18628752717956</v>
      </c>
      <c r="BH24">
        <f>E24*BF24/100/BG24</f>
        <v>-1.666420804257718E-3</v>
      </c>
    </row>
    <row r="25" spans="1:60" x14ac:dyDescent="0.25">
      <c r="A25" s="1" t="s">
        <v>1</v>
      </c>
      <c r="B25" s="1" t="s">
        <v>6703</v>
      </c>
      <c r="K25" s="1">
        <v>2.72</v>
      </c>
    </row>
    <row r="26" spans="1:60" x14ac:dyDescent="0.25">
      <c r="A26" s="1" t="s">
        <v>1</v>
      </c>
      <c r="B26" s="1" t="s">
        <v>6702</v>
      </c>
      <c r="K26" s="1">
        <v>2.72</v>
      </c>
    </row>
    <row r="27" spans="1:60" x14ac:dyDescent="0.25">
      <c r="A27" s="1">
        <v>4</v>
      </c>
      <c r="B27" s="1" t="s">
        <v>6701</v>
      </c>
      <c r="C27" s="1">
        <v>871.50000162050128</v>
      </c>
      <c r="D27" s="1">
        <v>0</v>
      </c>
      <c r="E27">
        <f>(R27-S27*(1000-T27)/(1000-U27))*AO27</f>
        <v>-0.35369521780044372</v>
      </c>
      <c r="F27">
        <f>IF(AZ27&lt;&gt;0,1/(1/AZ27-1/N27),0)</f>
        <v>2.6129762947528286</v>
      </c>
      <c r="G27">
        <f>((BC27-AP27/2)*S27-E27)/(BC27+AP27/2)</f>
        <v>384.94249222560893</v>
      </c>
      <c r="H27">
        <f>AP27*1000</f>
        <v>21.887281436696959</v>
      </c>
      <c r="I27">
        <f>(AU27-BA27)</f>
        <v>1.1592410516564222</v>
      </c>
      <c r="J27">
        <f>(P27+AT27*D27)</f>
        <v>23.782199859619141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24.744846343994141</v>
      </c>
      <c r="P27" s="1">
        <v>23.782199859619141</v>
      </c>
      <c r="Q27" s="1">
        <v>24.938632965087891</v>
      </c>
      <c r="R27" s="1">
        <v>400.0062255859375</v>
      </c>
      <c r="S27" s="1">
        <v>392.54605102539063</v>
      </c>
      <c r="T27" s="1">
        <v>0.92872011661529541</v>
      </c>
      <c r="U27" s="1">
        <v>20.345983505249023</v>
      </c>
      <c r="V27" s="1">
        <v>2.6189613342285156</v>
      </c>
      <c r="W27" s="1">
        <v>57.375030517578125</v>
      </c>
      <c r="X27" s="1">
        <v>300.3623046875</v>
      </c>
      <c r="Y27" s="1">
        <v>99.565963745117188</v>
      </c>
      <c r="Z27" s="1">
        <v>3.8311202526092529</v>
      </c>
      <c r="AA27" s="1">
        <v>88.310935974121094</v>
      </c>
      <c r="AB27" s="1">
        <v>8.3663825988769531</v>
      </c>
      <c r="AC27" s="1">
        <v>-0.19292163848876953</v>
      </c>
      <c r="AD27" s="1">
        <v>4.6301636844873428E-2</v>
      </c>
      <c r="AE27" s="1">
        <v>3.9546499028801918E-3</v>
      </c>
      <c r="AF27" s="1">
        <v>5.7633254677057266E-2</v>
      </c>
      <c r="AG27" s="1">
        <v>1.8379224464297295E-2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1.1042731789981615</v>
      </c>
      <c r="AP27">
        <f>(U27-T27)/(1000-U27)*AO27</f>
        <v>2.1887281436696958E-2</v>
      </c>
      <c r="AQ27">
        <f>(P27+273.15)</f>
        <v>296.93219985961912</v>
      </c>
      <c r="AR27">
        <f>(O27+273.15)</f>
        <v>297.89484634399412</v>
      </c>
      <c r="AS27">
        <f>(Y27*AK27+Z27*AL27)*AM27</f>
        <v>15.930553843143116</v>
      </c>
      <c r="AT27">
        <f>((AS27+0.00000010773*(AR27^4-AQ27^4))-AP27*44100)/(L27*0.92*2*29.3+0.00000043092*AQ27^3)</f>
        <v>-7.4085440628515826</v>
      </c>
      <c r="AU27">
        <f>0.61365*EXP(17.502*J27/(240.97+J27))</f>
        <v>2.9560138983189925</v>
      </c>
      <c r="AV27">
        <f>AU27*1000/AA27</f>
        <v>33.472795477846958</v>
      </c>
      <c r="AW27">
        <f>(AV27-U27)</f>
        <v>13.126811972597935</v>
      </c>
      <c r="AX27">
        <f>IF(D27,P27,(O27+P27)/2)</f>
        <v>24.263523101806641</v>
      </c>
      <c r="AY27">
        <f>0.61365*EXP(17.502*AX27/(240.97+AX27))</f>
        <v>3.0427137603213756</v>
      </c>
      <c r="AZ27">
        <f>IF(AW27&lt;&gt;0,(1000-(AV27+U27)/2)/AW27*AP27,0)</f>
        <v>1.6225042378961256</v>
      </c>
      <c r="BA27">
        <f>U27*AA27/1000</f>
        <v>1.7967728466625703</v>
      </c>
      <c r="BB27">
        <f>(AY27-BA27)</f>
        <v>1.2459409136588053</v>
      </c>
      <c r="BC27">
        <f>1/(1.6/F27+1.37/N27)</f>
        <v>1.0725056880476489</v>
      </c>
      <c r="BD27">
        <f>G27*AA27*0.001</f>
        <v>33.994631784654359</v>
      </c>
      <c r="BE27">
        <f>G27/S27</f>
        <v>0.98063014828471706</v>
      </c>
      <c r="BF27">
        <f>(1-AP27*AA27/AU27/F27)*100</f>
        <v>74.975559940525542</v>
      </c>
      <c r="BG27">
        <f>(S27-E27/(N27/1.35))</f>
        <v>392.65760469843593</v>
      </c>
      <c r="BH27">
        <f>E27*BF27/100/BG27</f>
        <v>-6.7535931268263125E-4</v>
      </c>
    </row>
    <row r="28" spans="1:60" x14ac:dyDescent="0.25">
      <c r="A28" s="1" t="s">
        <v>1</v>
      </c>
      <c r="B28" s="1" t="s">
        <v>6700</v>
      </c>
      <c r="K28" s="1">
        <v>2.72</v>
      </c>
    </row>
    <row r="29" spans="1:60" x14ac:dyDescent="0.25">
      <c r="A29" s="1" t="s">
        <v>1</v>
      </c>
      <c r="B29" s="1" t="s">
        <v>6699</v>
      </c>
      <c r="K29" s="1">
        <v>2.72</v>
      </c>
    </row>
    <row r="30" spans="1:60" x14ac:dyDescent="0.25">
      <c r="A30" s="1">
        <v>5</v>
      </c>
      <c r="B30" s="1" t="s">
        <v>6698</v>
      </c>
      <c r="C30" s="1">
        <v>1076.5000016205013</v>
      </c>
      <c r="D30" s="1">
        <v>0</v>
      </c>
      <c r="E30">
        <f>(R30-S30*(1000-T30)/(1000-U30))*AO30</f>
        <v>-0.38183113794670914</v>
      </c>
      <c r="F30">
        <f>IF(AZ30&lt;&gt;0,1/(1/AZ30-1/N30),0)</f>
        <v>2.6393320278276358</v>
      </c>
      <c r="G30">
        <f>((BC30-AP30/2)*S30-E30)/(BC30+AP30/2)</f>
        <v>384.96851735315329</v>
      </c>
      <c r="H30">
        <f>AP30*1000</f>
        <v>21.713366220199692</v>
      </c>
      <c r="I30">
        <f>(AU30-BA30)</f>
        <v>1.1428366799310834</v>
      </c>
      <c r="J30">
        <f>(P30+AT30*D30)</f>
        <v>23.743793487548828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24.684375762939453</v>
      </c>
      <c r="P30" s="1">
        <v>23.743793487548828</v>
      </c>
      <c r="Q30" s="1">
        <v>24.876218795776367</v>
      </c>
      <c r="R30" s="1">
        <v>399.80322265625</v>
      </c>
      <c r="S30" s="1">
        <v>392.43264770507813</v>
      </c>
      <c r="T30" s="1">
        <v>1.1945821046829224</v>
      </c>
      <c r="U30" s="1">
        <v>20.455232620239258</v>
      </c>
      <c r="V30" s="1">
        <v>3.3807501792907715</v>
      </c>
      <c r="W30" s="1">
        <v>57.889728546142578</v>
      </c>
      <c r="X30" s="1">
        <v>300.36505126953125</v>
      </c>
      <c r="Y30" s="1">
        <v>148.87921142578125</v>
      </c>
      <c r="Z30" s="1">
        <v>3.1487588882446289</v>
      </c>
      <c r="AA30" s="1">
        <v>88.307632446289063</v>
      </c>
      <c r="AB30" s="1">
        <v>8.4688177108764648</v>
      </c>
      <c r="AC30" s="1">
        <v>-0.18474054336547852</v>
      </c>
      <c r="AD30" s="1">
        <v>4.9398928880691528E-2</v>
      </c>
      <c r="AE30" s="1">
        <v>2.7272317092865705E-3</v>
      </c>
      <c r="AF30" s="1">
        <v>4.1325543075799942E-2</v>
      </c>
      <c r="AG30" s="1">
        <v>1.7093883827328682E-2</v>
      </c>
      <c r="AH30" s="1">
        <v>0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1.1042832767262176</v>
      </c>
      <c r="AP30">
        <f>(U30-T30)/(1000-U30)*AO30</f>
        <v>2.1713366220199693E-2</v>
      </c>
      <c r="AQ30">
        <f>(P30+273.15)</f>
        <v>296.89379348754881</v>
      </c>
      <c r="AR30">
        <f>(O30+273.15)</f>
        <v>297.83437576293943</v>
      </c>
      <c r="AS30">
        <f>(Y30*AK30+Z30*AL30)*AM30</f>
        <v>23.820673295691449</v>
      </c>
      <c r="AT30">
        <f>((AS30+0.00000010773*(AR30^4-AQ30^4))-AP30*44100)/(L30*0.92*2*29.3+0.00000043092*AQ30^3)</f>
        <v>-7.2879683684317396</v>
      </c>
      <c r="AU30">
        <f>0.61365*EXP(17.502*J30/(240.97+J30))</f>
        <v>2.9491898437625141</v>
      </c>
      <c r="AV30">
        <f>AU30*1000/AA30</f>
        <v>33.396771740611278</v>
      </c>
      <c r="AW30">
        <f>(AV30-U30)</f>
        <v>12.94153912037202</v>
      </c>
      <c r="AX30">
        <f>IF(D30,P30,(O30+P30)/2)</f>
        <v>24.214084625244141</v>
      </c>
      <c r="AY30">
        <f>0.61365*EXP(17.502*AX30/(240.97+AX30))</f>
        <v>3.0337072322146299</v>
      </c>
      <c r="AZ30">
        <f>IF(AW30&lt;&gt;0,(1000-(AV30+U30)/2)/AW30*AP30,0)</f>
        <v>1.6326274547012964</v>
      </c>
      <c r="BA30">
        <f>U30*AA30/1000</f>
        <v>1.8063531638314307</v>
      </c>
      <c r="BB30">
        <f>(AY30-BA30)</f>
        <v>1.2273540683831992</v>
      </c>
      <c r="BC30">
        <f>1/(1.6/F30+1.37/N30)</f>
        <v>1.0795855083686776</v>
      </c>
      <c r="BD30">
        <f>G30*AA30*0.001</f>
        <v>33.995658333815108</v>
      </c>
      <c r="BE30">
        <f>G30/S30</f>
        <v>0.98097984355895307</v>
      </c>
      <c r="BF30">
        <f>(1-AP30*AA30/AU30/F30)*100</f>
        <v>75.366357115988663</v>
      </c>
      <c r="BG30">
        <f>(S30-E30/(N30/1.35))</f>
        <v>392.55307530425779</v>
      </c>
      <c r="BH30">
        <f>E30*BF30/100/BG30</f>
        <v>-7.3307849844741449E-4</v>
      </c>
    </row>
    <row r="31" spans="1:60" x14ac:dyDescent="0.25">
      <c r="A31" s="1" t="s">
        <v>1</v>
      </c>
      <c r="B31" s="1" t="s">
        <v>6697</v>
      </c>
      <c r="K31" s="1">
        <v>2.72</v>
      </c>
    </row>
    <row r="32" spans="1:60" x14ac:dyDescent="0.25">
      <c r="A32" s="1" t="s">
        <v>1</v>
      </c>
      <c r="B32" s="1" t="s">
        <v>6696</v>
      </c>
      <c r="K32" s="1">
        <v>2.72</v>
      </c>
    </row>
    <row r="33" spans="1:60" x14ac:dyDescent="0.25">
      <c r="A33" s="1">
        <v>6</v>
      </c>
      <c r="B33" s="1" t="s">
        <v>6695</v>
      </c>
      <c r="C33" s="1">
        <v>1281.5000016205013</v>
      </c>
      <c r="D33" s="1">
        <v>0</v>
      </c>
      <c r="E33">
        <f>(R33-S33*(1000-T33)/(1000-U33))*AO33</f>
        <v>0.61709905355466166</v>
      </c>
      <c r="F33">
        <f>IF(AZ33&lt;&gt;0,1/(1/AZ33-1/N33),0)</f>
        <v>2.7545116931424718</v>
      </c>
      <c r="G33">
        <f>((BC33-AP33/2)*S33-E33)/(BC33+AP33/2)</f>
        <v>383.52610961494935</v>
      </c>
      <c r="H33">
        <f>AP33*1000</f>
        <v>21.7481148569622</v>
      </c>
      <c r="I33">
        <f>(AU33-BA33)</f>
        <v>1.1148322891261235</v>
      </c>
      <c r="J33">
        <f>(P33+AT33*D33)</f>
        <v>23.748855590820313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24.663280487060547</v>
      </c>
      <c r="P33" s="1">
        <v>23.748855590820313</v>
      </c>
      <c r="Q33" s="1">
        <v>24.843320846557617</v>
      </c>
      <c r="R33" s="1">
        <v>399.94906616210938</v>
      </c>
      <c r="S33" s="1">
        <v>391.67657470703125</v>
      </c>
      <c r="T33" s="1">
        <v>1.4984240531921387</v>
      </c>
      <c r="U33" s="1">
        <v>20.783119201660156</v>
      </c>
      <c r="V33" s="1">
        <v>4.2458739280700684</v>
      </c>
      <c r="W33" s="1">
        <v>58.890209197998047</v>
      </c>
      <c r="X33" s="1">
        <v>300.37005615234375</v>
      </c>
      <c r="Y33" s="1">
        <v>299.51315307617188</v>
      </c>
      <c r="Z33" s="1">
        <v>3.4904749393463135</v>
      </c>
      <c r="AA33" s="1">
        <v>88.305137634277344</v>
      </c>
      <c r="AB33" s="1">
        <v>8.3373146057128906</v>
      </c>
      <c r="AC33" s="1">
        <v>-0.18689021468162537</v>
      </c>
      <c r="AD33" s="1">
        <v>6.5726496279239655E-2</v>
      </c>
      <c r="AE33" s="1">
        <v>7.2325235232710838E-3</v>
      </c>
      <c r="AF33" s="1">
        <v>5.6883368641138077E-2</v>
      </c>
      <c r="AG33" s="1">
        <v>1.5779256820678711E-2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1.1043016770306753</v>
      </c>
      <c r="AP33">
        <f>(U33-T33)/(1000-U33)*AO33</f>
        <v>2.1748114856962202E-2</v>
      </c>
      <c r="AQ33">
        <f>(P33+273.15)</f>
        <v>296.89885559082029</v>
      </c>
      <c r="AR33">
        <f>(O33+273.15)</f>
        <v>297.81328048706052</v>
      </c>
      <c r="AS33">
        <f>(Y33*AK33+Z33*AL33)*AM33</f>
        <v>47.922103421044994</v>
      </c>
      <c r="AT33">
        <f>((AS33+0.00000010773*(AR33^4-AQ33^4))-AP33*44100)/(L33*0.92*2*29.3+0.00000043092*AQ33^3)</f>
        <v>-7.1120943421639256</v>
      </c>
      <c r="AU33">
        <f>0.61365*EXP(17.502*J33/(240.97+J33))</f>
        <v>2.9500884906983158</v>
      </c>
      <c r="AV33">
        <f>AU33*1000/AA33</f>
        <v>33.407891881855598</v>
      </c>
      <c r="AW33">
        <f>(AV33-U33)</f>
        <v>12.624772680195441</v>
      </c>
      <c r="AX33">
        <f>IF(D33,P33,(O33+P33)/2)</f>
        <v>24.20606803894043</v>
      </c>
      <c r="AY33">
        <f>0.61365*EXP(17.502*AX33/(240.97+AX33))</f>
        <v>3.0322489968874371</v>
      </c>
      <c r="AZ33">
        <f>IF(AW33&lt;&gt;0,(1000-(AV33+U33)/2)/AW33*AP33,0)</f>
        <v>1.6759777959031763</v>
      </c>
      <c r="BA33">
        <f>U33*AA33/1000</f>
        <v>1.8352562015721923</v>
      </c>
      <c r="BB33">
        <f>(AY33-BA33)</f>
        <v>1.1969927953152448</v>
      </c>
      <c r="BC33">
        <f>1/(1.6/F33+1.37/N33)</f>
        <v>1.1099608990870247</v>
      </c>
      <c r="BD33">
        <f>G33*AA33*0.001</f>
        <v>33.867325895887042</v>
      </c>
      <c r="BE33">
        <f>G33/S33</f>
        <v>0.97919082830476056</v>
      </c>
      <c r="BF33">
        <f>(1-AP33*AA33/AU33/F33)*100</f>
        <v>76.366506369103561</v>
      </c>
      <c r="BG33">
        <f>(S33-E33/(N33/1.35))</f>
        <v>391.48194480367852</v>
      </c>
      <c r="BH33">
        <f>E33*BF33/100/BG33</f>
        <v>1.2037770688832809E-3</v>
      </c>
    </row>
    <row r="34" spans="1:60" x14ac:dyDescent="0.25">
      <c r="A34" s="1" t="s">
        <v>1</v>
      </c>
      <c r="B34" s="1" t="s">
        <v>6694</v>
      </c>
      <c r="K34" s="1">
        <v>2.72</v>
      </c>
    </row>
    <row r="35" spans="1:60" x14ac:dyDescent="0.25">
      <c r="A35" s="1" t="s">
        <v>1</v>
      </c>
      <c r="B35" s="1" t="s">
        <v>6693</v>
      </c>
      <c r="K35" s="1">
        <v>2.72</v>
      </c>
    </row>
    <row r="36" spans="1:60" x14ac:dyDescent="0.25">
      <c r="A36" s="1">
        <v>7</v>
      </c>
      <c r="B36" s="1" t="s">
        <v>6692</v>
      </c>
      <c r="C36" s="1">
        <v>1486.5000016205013</v>
      </c>
      <c r="D36" s="1">
        <v>0</v>
      </c>
      <c r="E36">
        <f>(R36-S36*(1000-T36)/(1000-U36))*AO36</f>
        <v>0.87974246054340899</v>
      </c>
      <c r="F36">
        <f>IF(AZ36&lt;&gt;0,1/(1/AZ36-1/N36),0)</f>
        <v>2.9355628697422844</v>
      </c>
      <c r="G36">
        <f>((BC36-AP36/2)*S36-E36)/(BC36+AP36/2)</f>
        <v>383.41123430358334</v>
      </c>
      <c r="H36">
        <f>AP36*1000</f>
        <v>21.927812930714392</v>
      </c>
      <c r="I36">
        <f>(AU36-BA36)</f>
        <v>1.0814745173735494</v>
      </c>
      <c r="J36">
        <f>(P36+AT36*D36)</f>
        <v>23.806241989135742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24.66363525390625</v>
      </c>
      <c r="P36" s="1">
        <v>23.806241989135742</v>
      </c>
      <c r="Q36" s="1">
        <v>24.8321533203125</v>
      </c>
      <c r="R36" s="1">
        <v>400.09432983398438</v>
      </c>
      <c r="S36" s="1">
        <v>391.52252197265625</v>
      </c>
      <c r="T36" s="1">
        <v>1.8413388729095459</v>
      </c>
      <c r="U36" s="1">
        <v>21.277383804321289</v>
      </c>
      <c r="V36" s="1">
        <v>5.2171993255615234</v>
      </c>
      <c r="W36" s="1">
        <v>60.286758422851563</v>
      </c>
      <c r="X36" s="1">
        <v>300.3419189453125</v>
      </c>
      <c r="Y36" s="1">
        <v>500.66192626953125</v>
      </c>
      <c r="Z36" s="1">
        <v>3.6608164310455322</v>
      </c>
      <c r="AA36" s="1">
        <v>88.301185607910156</v>
      </c>
      <c r="AB36" s="1">
        <v>8.4421730041503906</v>
      </c>
      <c r="AC36" s="1">
        <v>-0.19595508277416229</v>
      </c>
      <c r="AD36" s="1">
        <v>8.0834940075874329E-2</v>
      </c>
      <c r="AE36" s="1">
        <v>3.7914810236543417E-3</v>
      </c>
      <c r="AF36" s="1">
        <v>4.561382532119751E-2</v>
      </c>
      <c r="AG36" s="1">
        <v>1.6663530841469765E-2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1.1041982314165899</v>
      </c>
      <c r="AP36">
        <f>(U36-T36)/(1000-U36)*AO36</f>
        <v>2.1927812930714392E-2</v>
      </c>
      <c r="AQ36">
        <f>(P36+273.15)</f>
        <v>296.95624198913572</v>
      </c>
      <c r="AR36">
        <f>(O36+273.15)</f>
        <v>297.81363525390623</v>
      </c>
      <c r="AS36">
        <f>(Y36*AK36+Z36*AL36)*AM36</f>
        <v>80.105906412618424</v>
      </c>
      <c r="AT36">
        <f>((AS36+0.00000010773*(AR36^4-AQ36^4))-AP36*44100)/(L36*0.92*2*29.3+0.00000043092*AQ36^3)</f>
        <v>-6.925284780727095</v>
      </c>
      <c r="AU36">
        <f>0.61365*EXP(17.502*J36/(240.97+J36))</f>
        <v>2.960292733929665</v>
      </c>
      <c r="AV36">
        <f>AU36*1000/AA36</f>
        <v>33.524948884315741</v>
      </c>
      <c r="AW36">
        <f>(AV36-U36)</f>
        <v>12.247565079994452</v>
      </c>
      <c r="AX36">
        <f>IF(D36,P36,(O36+P36)/2)</f>
        <v>24.234938621520996</v>
      </c>
      <c r="AY36">
        <f>0.61365*EXP(17.502*AX36/(240.97+AX36))</f>
        <v>3.0375034938909375</v>
      </c>
      <c r="AZ36">
        <f>IF(AW36&lt;&gt;0,(1000-(AV36+U36)/2)/AW36*AP36,0)</f>
        <v>1.741322878607839</v>
      </c>
      <c r="BA36">
        <f>U36*AA36/1000</f>
        <v>1.8788182165561156</v>
      </c>
      <c r="BB36">
        <f>(AY36-BA36)</f>
        <v>1.158685277334822</v>
      </c>
      <c r="BC36">
        <f>1/(1.6/F36+1.37/N36)</f>
        <v>1.1559254293191261</v>
      </c>
      <c r="BD36">
        <f>G36*AA36*0.001</f>
        <v>33.855666564398639</v>
      </c>
      <c r="BE36">
        <f>G36/S36</f>
        <v>0.97928270478999568</v>
      </c>
      <c r="BF36">
        <f>(1-AP36*AA36/AU36/F36)*100</f>
        <v>77.718942097742584</v>
      </c>
      <c r="BG36">
        <f>(S36-E36/(N36/1.35))</f>
        <v>391.24505567436177</v>
      </c>
      <c r="BH36">
        <f>E36*BF36/100/BG36</f>
        <v>1.7475659400743003E-3</v>
      </c>
    </row>
    <row r="37" spans="1:60" x14ac:dyDescent="0.25">
      <c r="A37" s="1" t="s">
        <v>1</v>
      </c>
      <c r="B37" s="1" t="s">
        <v>6691</v>
      </c>
      <c r="K37" s="1">
        <v>2.72</v>
      </c>
    </row>
    <row r="38" spans="1:60" x14ac:dyDescent="0.25">
      <c r="A38" s="1" t="s">
        <v>1</v>
      </c>
      <c r="B38" s="1" t="s">
        <v>6690</v>
      </c>
      <c r="K38" s="1">
        <v>2.72</v>
      </c>
    </row>
    <row r="39" spans="1:60" x14ac:dyDescent="0.25">
      <c r="A39" s="1">
        <v>8</v>
      </c>
      <c r="B39" s="1" t="s">
        <v>6689</v>
      </c>
      <c r="C39" s="1">
        <v>1691.5000016205013</v>
      </c>
      <c r="D39" s="1">
        <v>0</v>
      </c>
      <c r="E39">
        <f>(R39-S39*(1000-T39)/(1000-U39))*AO39</f>
        <v>1.3880601474264438</v>
      </c>
      <c r="F39">
        <f>IF(AZ39&lt;&gt;0,1/(1/AZ39-1/N39),0)</f>
        <v>3.2191290522259011</v>
      </c>
      <c r="G39">
        <f>((BC39-AP39/2)*S39-E39)/(BC39+AP39/2)</f>
        <v>382.69469642411218</v>
      </c>
      <c r="H39">
        <f>AP39*1000</f>
        <v>22.266303510083421</v>
      </c>
      <c r="I39">
        <f>(AU39-BA39)</f>
        <v>1.0402871182495756</v>
      </c>
      <c r="J39">
        <f>(P39+AT39*D39)</f>
        <v>23.897178649902344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24.687610626220703</v>
      </c>
      <c r="P39" s="1">
        <v>23.897178649902344</v>
      </c>
      <c r="Q39" s="1">
        <v>24.839492797851563</v>
      </c>
      <c r="R39" s="1">
        <v>400.0025634765625</v>
      </c>
      <c r="S39" s="1">
        <v>390.8658447265625</v>
      </c>
      <c r="T39" s="1">
        <v>2.2106168270111084</v>
      </c>
      <c r="U39" s="1">
        <v>21.928766250610352</v>
      </c>
      <c r="V39" s="1">
        <v>6.2542195320129395</v>
      </c>
      <c r="W39" s="1">
        <v>62.040290832519531</v>
      </c>
      <c r="X39" s="1">
        <v>300.41482543945313</v>
      </c>
      <c r="Y39" s="1">
        <v>750.4383544921875</v>
      </c>
      <c r="Z39" s="1">
        <v>3.4574246406555176</v>
      </c>
      <c r="AA39" s="1">
        <v>88.2967529296875</v>
      </c>
      <c r="AB39" s="1">
        <v>8.4724664688110352</v>
      </c>
      <c r="AC39" s="1">
        <v>-0.20383024215698242</v>
      </c>
      <c r="AD39" s="1">
        <v>7.2643294930458069E-2</v>
      </c>
      <c r="AE39" s="1">
        <v>5.1690475083887577E-3</v>
      </c>
      <c r="AF39" s="1">
        <v>3.7472020834684372E-2</v>
      </c>
      <c r="AG39" s="1">
        <v>2.1671455353498459E-2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1.1044662699979892</v>
      </c>
      <c r="AP39">
        <f>(U39-T39)/(1000-U39)*AO39</f>
        <v>2.2266303510083421E-2</v>
      </c>
      <c r="AQ39">
        <f>(P39+273.15)</f>
        <v>297.04717864990232</v>
      </c>
      <c r="AR39">
        <f>(O39+273.15)</f>
        <v>297.83761062622068</v>
      </c>
      <c r="AS39">
        <f>(Y39*AK39+Z39*AL39)*AM39</f>
        <v>120.07013403497331</v>
      </c>
      <c r="AT39">
        <f>((AS39+0.00000010773*(AR39^4-AQ39^4))-AP39*44100)/(L39*0.92*2*29.3+0.00000043092*AQ39^3)</f>
        <v>-6.733022917942229</v>
      </c>
      <c r="AU39">
        <f>0.61365*EXP(17.502*J39/(240.97+J39))</f>
        <v>2.9765259739325876</v>
      </c>
      <c r="AV39">
        <f>AU39*1000/AA39</f>
        <v>33.710480568893125</v>
      </c>
      <c r="AW39">
        <f>(AV39-U39)</f>
        <v>11.781714318282773</v>
      </c>
      <c r="AX39">
        <f>IF(D39,P39,(O39+P39)/2)</f>
        <v>24.292394638061523</v>
      </c>
      <c r="AY39">
        <f>0.61365*EXP(17.502*AX39/(240.97+AX39))</f>
        <v>3.0479842797109176</v>
      </c>
      <c r="AZ39">
        <f>IF(AW39&lt;&gt;0,(1000-(AV39+U39)/2)/AW39*AP39,0)</f>
        <v>1.837327128032143</v>
      </c>
      <c r="BA39">
        <f>U39*AA39/1000</f>
        <v>1.9362388556830119</v>
      </c>
      <c r="BB39">
        <f>(AY39-BA39)</f>
        <v>1.1117454240279057</v>
      </c>
      <c r="BC39">
        <f>1/(1.6/F39+1.37/N39)</f>
        <v>1.2238459851194061</v>
      </c>
      <c r="BD39">
        <f>G39*AA39*0.001</f>
        <v>33.790699057661591</v>
      </c>
      <c r="BE39">
        <f>G39/S39</f>
        <v>0.97909474973909116</v>
      </c>
      <c r="BF39">
        <f>(1-AP39*AA39/AU39/F39)*100</f>
        <v>79.481538519888772</v>
      </c>
      <c r="BG39">
        <f>(S39-E39/(N39/1.35))</f>
        <v>390.42805761477683</v>
      </c>
      <c r="BH39">
        <f>E39*BF39/100/BG39</f>
        <v>2.8257486603191764E-3</v>
      </c>
    </row>
    <row r="40" spans="1:60" x14ac:dyDescent="0.25">
      <c r="A40" s="1" t="s">
        <v>1</v>
      </c>
      <c r="B40" s="1" t="s">
        <v>6688</v>
      </c>
      <c r="K40" s="1">
        <v>2.72</v>
      </c>
    </row>
    <row r="41" spans="1:60" x14ac:dyDescent="0.25">
      <c r="A41" s="1" t="s">
        <v>1</v>
      </c>
      <c r="B41" s="1" t="s">
        <v>6687</v>
      </c>
      <c r="K41" s="1">
        <v>2.72</v>
      </c>
    </row>
    <row r="42" spans="1:60" x14ac:dyDescent="0.25">
      <c r="A42" s="1">
        <v>9</v>
      </c>
      <c r="B42" s="1" t="s">
        <v>6686</v>
      </c>
      <c r="C42" s="1">
        <v>1897.0000016093254</v>
      </c>
      <c r="D42" s="1">
        <v>0</v>
      </c>
      <c r="E42">
        <f>(R42-S42*(1000-T42)/(1000-U42))*AO42</f>
        <v>1.7405850252232777</v>
      </c>
      <c r="F42">
        <f>IF(AZ42&lt;&gt;0,1/(1/AZ42-1/N42),0)</f>
        <v>3.56946643190446</v>
      </c>
      <c r="G42">
        <f>((BC42-AP42/2)*S42-E42)/(BC42+AP42/2)</f>
        <v>382.42591836430688</v>
      </c>
      <c r="H42">
        <f>AP42*1000</f>
        <v>22.64454836329644</v>
      </c>
      <c r="I42">
        <f>(AU42-BA42)</f>
        <v>0.99814824348337972</v>
      </c>
      <c r="J42">
        <f>(P42+AT42*D42)</f>
        <v>24.011741638183594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24.737295150756836</v>
      </c>
      <c r="P42" s="1">
        <v>24.011741638183594</v>
      </c>
      <c r="Q42" s="1">
        <v>24.867177963256836</v>
      </c>
      <c r="R42" s="1">
        <v>400.07022094726563</v>
      </c>
      <c r="S42" s="1">
        <v>390.48684692382813</v>
      </c>
      <c r="T42" s="1">
        <v>2.5988023281097412</v>
      </c>
      <c r="U42" s="1">
        <v>22.640220642089844</v>
      </c>
      <c r="V42" s="1">
        <v>7.3302335739135742</v>
      </c>
      <c r="W42" s="1">
        <v>63.859458923339844</v>
      </c>
      <c r="X42" s="1">
        <v>300.37139892578125</v>
      </c>
      <c r="Y42" s="1">
        <v>1000.4755249023438</v>
      </c>
      <c r="Z42" s="1">
        <v>3.4666385650634766</v>
      </c>
      <c r="AA42" s="1">
        <v>88.291511535644531</v>
      </c>
      <c r="AB42" s="1">
        <v>8.5858955383300781</v>
      </c>
      <c r="AC42" s="1">
        <v>-0.19875231385231018</v>
      </c>
      <c r="AD42" s="1">
        <v>3.4171063452959061E-2</v>
      </c>
      <c r="AE42" s="1">
        <v>6.2749851495027542E-3</v>
      </c>
      <c r="AF42" s="1">
        <v>4.3586596846580505E-2</v>
      </c>
      <c r="AG42" s="1">
        <v>1.8080327659845352E-2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1.1043066136977251</v>
      </c>
      <c r="AP42">
        <f>(U42-T42)/(1000-U42)*AO42</f>
        <v>2.2644548363296442E-2</v>
      </c>
      <c r="AQ42">
        <f>(P42+273.15)</f>
        <v>297.16174163818357</v>
      </c>
      <c r="AR42">
        <f>(O42+273.15)</f>
        <v>297.88729515075681</v>
      </c>
      <c r="AS42">
        <f>(Y42*AK42+Z42*AL42)*AM42</f>
        <v>160.0760804063957</v>
      </c>
      <c r="AT42">
        <f>((AS42+0.00000010773*(AR42^4-AQ42^4))-AP42*44100)/(L42*0.92*2*29.3+0.00000043092*AQ42^3)</f>
        <v>-6.5539662303215609</v>
      </c>
      <c r="AU42">
        <f>0.61365*EXP(17.502*J42/(240.97+J42))</f>
        <v>2.9970875454739927</v>
      </c>
      <c r="AV42">
        <f>AU42*1000/AA42</f>
        <v>33.945364546896741</v>
      </c>
      <c r="AW42">
        <f>(AV42-U42)</f>
        <v>11.305143904806897</v>
      </c>
      <c r="AX42">
        <f>IF(D42,P42,(O42+P42)/2)</f>
        <v>24.374518394470215</v>
      </c>
      <c r="AY42">
        <f>0.61365*EXP(17.502*AX42/(240.97+AX42))</f>
        <v>3.0630196923376634</v>
      </c>
      <c r="AZ42">
        <f>IF(AW42&lt;&gt;0,(1000-(AV42+U42)/2)/AW42*AP42,0)</f>
        <v>1.9463592005849455</v>
      </c>
      <c r="BA42">
        <f>U42*AA42/1000</f>
        <v>1.998939301990613</v>
      </c>
      <c r="BB42">
        <f>(AY42-BA42)</f>
        <v>1.0640803903470504</v>
      </c>
      <c r="BC42">
        <f>1/(1.6/F42+1.37/N42)</f>
        <v>1.3015517002590369</v>
      </c>
      <c r="BD42">
        <f>G42*AA42*0.001</f>
        <v>33.764962382791651</v>
      </c>
      <c r="BE42">
        <f>G42/S42</f>
        <v>0.97935672194076828</v>
      </c>
      <c r="BF42">
        <f>(1-AP42*AA42/AU42/F42)*100</f>
        <v>81.311265937175264</v>
      </c>
      <c r="BG42">
        <f>(S42-E42/(N42/1.35))</f>
        <v>389.9378752582827</v>
      </c>
      <c r="BH42">
        <f>E42*BF42/100/BG42</f>
        <v>3.6295312882456041E-3</v>
      </c>
    </row>
    <row r="43" spans="1:60" x14ac:dyDescent="0.25">
      <c r="A43" s="1" t="s">
        <v>1</v>
      </c>
      <c r="B43" s="1" t="s">
        <v>6685</v>
      </c>
      <c r="K43" s="1">
        <v>2.72</v>
      </c>
    </row>
    <row r="44" spans="1:60" x14ac:dyDescent="0.25">
      <c r="A44" s="1" t="s">
        <v>1</v>
      </c>
      <c r="B44" s="1" t="s">
        <v>6684</v>
      </c>
      <c r="K44" s="1">
        <v>2.72</v>
      </c>
    </row>
    <row r="45" spans="1:60" x14ac:dyDescent="0.25">
      <c r="A45" s="1">
        <v>10</v>
      </c>
      <c r="B45" s="1" t="s">
        <v>6683</v>
      </c>
      <c r="C45" s="1">
        <v>2102.5000016205013</v>
      </c>
      <c r="D45" s="1">
        <v>0</v>
      </c>
      <c r="E45">
        <f>(R45-S45*(1000-T45)/(1000-U45))*AO45</f>
        <v>1.728301905073329</v>
      </c>
      <c r="F45">
        <f>IF(AZ45&lt;&gt;0,1/(1/AZ45-1/N45),0)</f>
        <v>4.0005107666028019</v>
      </c>
      <c r="G45">
        <f>((BC45-AP45/2)*S45-E45)/(BC45+AP45/2)</f>
        <v>382.6134618601065</v>
      </c>
      <c r="H45">
        <f>AP45*1000</f>
        <v>23.068857505264418</v>
      </c>
      <c r="I45">
        <f>(AU45-BA45)</f>
        <v>0.95654963877454602</v>
      </c>
      <c r="J45">
        <f>(P45+AT45*D45)</f>
        <v>24.144590377807617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24.812749862670898</v>
      </c>
      <c r="P45" s="1">
        <v>24.144590377807617</v>
      </c>
      <c r="Q45" s="1">
        <v>24.919763565063477</v>
      </c>
      <c r="R45" s="1">
        <v>399.99459838867188</v>
      </c>
      <c r="S45" s="1">
        <v>390.27670288085938</v>
      </c>
      <c r="T45" s="1">
        <v>2.9832015037536621</v>
      </c>
      <c r="U45" s="1">
        <v>23.38459587097168</v>
      </c>
      <c r="V45" s="1">
        <v>8.3761415481567383</v>
      </c>
      <c r="W45" s="1">
        <v>65.658546447753906</v>
      </c>
      <c r="X45" s="1">
        <v>300.37149047851563</v>
      </c>
      <c r="Y45" s="1">
        <v>1249.5350341796875</v>
      </c>
      <c r="Z45" s="1">
        <v>3.0962331295013428</v>
      </c>
      <c r="AA45" s="1">
        <v>88.286186218261719</v>
      </c>
      <c r="AB45" s="1">
        <v>8.6885747909545898</v>
      </c>
      <c r="AC45" s="1">
        <v>-0.22389060258865356</v>
      </c>
      <c r="AD45" s="1">
        <v>3.8272485136985779E-2</v>
      </c>
      <c r="AE45" s="1">
        <v>9.2301070690155029E-3</v>
      </c>
      <c r="AF45" s="1">
        <v>2.7221938595175743E-2</v>
      </c>
      <c r="AG45" s="1">
        <v>1.9586008042097092E-2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1.1043069502886602</v>
      </c>
      <c r="AP45">
        <f>(U45-T45)/(1000-U45)*AO45</f>
        <v>2.3068857505264419E-2</v>
      </c>
      <c r="AQ45">
        <f>(P45+273.15)</f>
        <v>297.29459037780759</v>
      </c>
      <c r="AR45">
        <f>(O45+273.15)</f>
        <v>297.96274986267088</v>
      </c>
      <c r="AS45">
        <f>(Y45*AK45+Z45*AL45)*AM45</f>
        <v>199.92560100006449</v>
      </c>
      <c r="AT45">
        <f>((AS45+0.00000010773*(AR45^4-AQ45^4))-AP45*44100)/(L45*0.92*2*29.3+0.00000043092*AQ45^3)</f>
        <v>-6.3914337038353146</v>
      </c>
      <c r="AU45">
        <f>0.61365*EXP(17.502*J45/(240.97+J45))</f>
        <v>3.0210864244779456</v>
      </c>
      <c r="AV45">
        <f>AU45*1000/AA45</f>
        <v>34.219242600526371</v>
      </c>
      <c r="AW45">
        <f>(AV45-U45)</f>
        <v>10.834646729554692</v>
      </c>
      <c r="AX45">
        <f>IF(D45,P45,(O45+P45)/2)</f>
        <v>24.478670120239258</v>
      </c>
      <c r="AY45">
        <f>0.61365*EXP(17.502*AX45/(240.97+AX45))</f>
        <v>3.0821812645362154</v>
      </c>
      <c r="AZ45">
        <f>IF(AW45&lt;&gt;0,(1000-(AV45+U45)/2)/AW45*AP45,0)</f>
        <v>2.0678505440719266</v>
      </c>
      <c r="BA45">
        <f>U45*AA45/1000</f>
        <v>2.0645367857033996</v>
      </c>
      <c r="BB45">
        <f>(AY45-BA45)</f>
        <v>1.0176444788328158</v>
      </c>
      <c r="BC45">
        <f>1/(1.6/F45+1.37/N45)</f>
        <v>1.3888573274761169</v>
      </c>
      <c r="BD45">
        <f>G45*AA45*0.001</f>
        <v>33.779483343395142</v>
      </c>
      <c r="BE45">
        <f>G45/S45</f>
        <v>0.98036459526232023</v>
      </c>
      <c r="BF45">
        <f>(1-AP45*AA45/AU45/F45)*100</f>
        <v>83.148434602912332</v>
      </c>
      <c r="BG45">
        <f>(S45-E45/(N45/1.35))</f>
        <v>389.73160524894581</v>
      </c>
      <c r="BH45">
        <f>E45*BF45/100/BG45</f>
        <v>3.6872964879582915E-3</v>
      </c>
    </row>
    <row r="46" spans="1:60" x14ac:dyDescent="0.25">
      <c r="A46" s="1" t="s">
        <v>1</v>
      </c>
      <c r="B46" s="1" t="s">
        <v>6682</v>
      </c>
      <c r="K46" s="1">
        <v>2.72</v>
      </c>
    </row>
    <row r="47" spans="1:60" x14ac:dyDescent="0.25">
      <c r="A47" s="1" t="s">
        <v>1</v>
      </c>
      <c r="B47" s="1" t="s">
        <v>6681</v>
      </c>
      <c r="K47" s="1">
        <v>2.72</v>
      </c>
    </row>
    <row r="48" spans="1:60" x14ac:dyDescent="0.25">
      <c r="A48" s="1">
        <v>11</v>
      </c>
      <c r="B48" s="1" t="s">
        <v>6680</v>
      </c>
      <c r="C48" s="1">
        <v>2307.5000016205013</v>
      </c>
      <c r="D48" s="1">
        <v>0</v>
      </c>
      <c r="E48">
        <f>(R48-S48*(1000-T48)/(1000-U48))*AO48</f>
        <v>2.2646584613892857</v>
      </c>
      <c r="F48">
        <f>IF(AZ48&lt;&gt;0,1/(1/AZ48-1/N48),0)</f>
        <v>4.7649006355001458</v>
      </c>
      <c r="G48">
        <f>((BC48-AP48/2)*S48-E48)/(BC48+AP48/2)</f>
        <v>381.91154818075768</v>
      </c>
      <c r="H48">
        <f>AP48*1000</f>
        <v>23.772080133775106</v>
      </c>
      <c r="I48">
        <f>(AU48-BA48)</f>
        <v>0.90332003385485615</v>
      </c>
      <c r="J48">
        <f>(P48+AT48*D48)</f>
        <v>24.312253952026367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24.901638031005859</v>
      </c>
      <c r="P48" s="1">
        <v>24.312253952026367</v>
      </c>
      <c r="Q48" s="1">
        <v>24.984247207641602</v>
      </c>
      <c r="R48" s="1">
        <v>399.842529296875</v>
      </c>
      <c r="S48" s="1">
        <v>389.40969848632813</v>
      </c>
      <c r="T48" s="1">
        <v>3.3330183029174805</v>
      </c>
      <c r="U48" s="1">
        <v>24.334613800048828</v>
      </c>
      <c r="V48" s="1">
        <v>9.3083276748657227</v>
      </c>
      <c r="W48" s="1">
        <v>67.960792541503906</v>
      </c>
      <c r="X48" s="1">
        <v>300.38946533203125</v>
      </c>
      <c r="Y48" s="1">
        <v>1601.1043701171875</v>
      </c>
      <c r="Z48" s="1">
        <v>2.9750819206237793</v>
      </c>
      <c r="AA48" s="1">
        <v>88.281417846679688</v>
      </c>
      <c r="AB48" s="1">
        <v>8.5958948135375977</v>
      </c>
      <c r="AC48" s="1">
        <v>-0.23634587228298187</v>
      </c>
      <c r="AD48" s="1">
        <v>4.6563126146793365E-2</v>
      </c>
      <c r="AE48" s="1">
        <v>4.370011854916811E-3</v>
      </c>
      <c r="AF48" s="1">
        <v>2.1731298416852951E-2</v>
      </c>
      <c r="AG48" s="1">
        <v>2.1433960646390915E-2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1.1043730343089382</v>
      </c>
      <c r="AP48">
        <f>(U48-T48)/(1000-U48)*AO48</f>
        <v>2.3772080133775107E-2</v>
      </c>
      <c r="AQ48">
        <f>(P48+273.15)</f>
        <v>297.46225395202634</v>
      </c>
      <c r="AR48">
        <f>(O48+273.15)</f>
        <v>298.05163803100584</v>
      </c>
      <c r="AS48">
        <f>(Y48*AK48+Z48*AL48)*AM48</f>
        <v>256.17669349275457</v>
      </c>
      <c r="AT48">
        <f>((AS48+0.00000010773*(AR48^4-AQ48^4))-AP48*44100)/(L48*0.92*2*29.3+0.00000043092*AQ48^3)</f>
        <v>-6.1982947911325068</v>
      </c>
      <c r="AU48">
        <f>0.61365*EXP(17.502*J48/(240.97+J48))</f>
        <v>3.0516142428745447</v>
      </c>
      <c r="AV48">
        <f>AU48*1000/AA48</f>
        <v>34.566892074324763</v>
      </c>
      <c r="AW48">
        <f>(AV48-U48)</f>
        <v>10.232278274275934</v>
      </c>
      <c r="AX48">
        <f>IF(D48,P48,(O48+P48)/2)</f>
        <v>24.606945991516113</v>
      </c>
      <c r="AY48">
        <f>0.61365*EXP(17.502*AX48/(240.97+AX48))</f>
        <v>3.1059250710705713</v>
      </c>
      <c r="AZ48">
        <f>IF(AW48&lt;&gt;0,(1000-(AV48+U48)/2)/AW48*AP48,0)</f>
        <v>2.2548228123306124</v>
      </c>
      <c r="BA48">
        <f>U48*AA48/1000</f>
        <v>2.1482942090196886</v>
      </c>
      <c r="BB48">
        <f>(AY48-BA48)</f>
        <v>0.95763086205088266</v>
      </c>
      <c r="BC48">
        <f>1/(1.6/F48+1.37/N48)</f>
        <v>1.5247245304248744</v>
      </c>
      <c r="BD48">
        <f>G48*AA48*0.001</f>
        <v>33.715692965417809</v>
      </c>
      <c r="BE48">
        <f>G48/S48</f>
        <v>0.98074482907149862</v>
      </c>
      <c r="BF48">
        <f>(1-AP48*AA48/AU48/F48)*100</f>
        <v>85.567119914151419</v>
      </c>
      <c r="BG48">
        <f>(S48-E48/(N48/1.35))</f>
        <v>388.69543672409054</v>
      </c>
      <c r="BH48">
        <f>E48*BF48/100/BG48</f>
        <v>4.9854020351632437E-3</v>
      </c>
    </row>
    <row r="49" spans="1:60" x14ac:dyDescent="0.25">
      <c r="A49" s="1" t="s">
        <v>1</v>
      </c>
      <c r="B49" s="1" t="s">
        <v>6679</v>
      </c>
      <c r="K49" s="1">
        <v>2.72</v>
      </c>
    </row>
    <row r="50" spans="1:60" x14ac:dyDescent="0.25">
      <c r="A50" s="1" t="s">
        <v>1</v>
      </c>
      <c r="B50" s="1" t="s">
        <v>6674</v>
      </c>
      <c r="K50" s="1">
        <v>2.72</v>
      </c>
    </row>
    <row r="51" spans="1:60" x14ac:dyDescent="0.25">
      <c r="A51" s="1">
        <v>12</v>
      </c>
      <c r="B51" s="1" t="s">
        <v>6678</v>
      </c>
      <c r="C51" s="1">
        <v>2513.0000016093254</v>
      </c>
      <c r="D51" s="1">
        <v>0</v>
      </c>
      <c r="E51">
        <f>(R51-S51*(1000-T51)/(1000-U51))*AO51</f>
        <v>2.4350048551735943</v>
      </c>
      <c r="F51">
        <f>IF(AZ51&lt;&gt;0,1/(1/AZ51-1/N51),0)</f>
        <v>6.0627513922908047</v>
      </c>
      <c r="G51">
        <f>((BC51-AP51/2)*S51-E51)/(BC51+AP51/2)</f>
        <v>382.03702866327762</v>
      </c>
      <c r="H51">
        <f>AP51*1000</f>
        <v>24.674009574063067</v>
      </c>
      <c r="I51">
        <f>(AU51-BA51)</f>
        <v>0.84191118509580898</v>
      </c>
      <c r="J51">
        <f>(P51+AT51*D51)</f>
        <v>24.499454498291016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25.009645462036133</v>
      </c>
      <c r="P51" s="1">
        <v>24.499454498291016</v>
      </c>
      <c r="Q51" s="1">
        <v>25.064525604248047</v>
      </c>
      <c r="R51" s="1">
        <v>399.91201782226563</v>
      </c>
      <c r="S51" s="1">
        <v>389.0140380859375</v>
      </c>
      <c r="T51" s="1">
        <v>3.644188404083252</v>
      </c>
      <c r="U51" s="1">
        <v>25.421737670898438</v>
      </c>
      <c r="V51" s="1">
        <v>10.111281394958496</v>
      </c>
      <c r="W51" s="1">
        <v>70.535964965820313</v>
      </c>
      <c r="X51" s="1">
        <v>300.34219360351563</v>
      </c>
      <c r="Y51" s="1">
        <v>2000.4365234375</v>
      </c>
      <c r="Z51" s="1">
        <v>3.1281585693359375</v>
      </c>
      <c r="AA51" s="1">
        <v>88.275100708007813</v>
      </c>
      <c r="AB51" s="1">
        <v>8.8577461242675781</v>
      </c>
      <c r="AC51" s="1">
        <v>-0.24265308678150177</v>
      </c>
      <c r="AD51" s="1">
        <v>6.3183419406414032E-2</v>
      </c>
      <c r="AE51" s="1">
        <v>4.2809601873159409E-3</v>
      </c>
      <c r="AF51" s="1">
        <v>2.7172401547431946E-2</v>
      </c>
      <c r="AG51" s="1">
        <v>1.9124459475278854E-2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1.1041992411893953</v>
      </c>
      <c r="AP51">
        <f>(U51-T51)/(1000-U51)*AO51</f>
        <v>2.4674009574063068E-2</v>
      </c>
      <c r="AQ51">
        <f>(P51+273.15)</f>
        <v>297.64945449829099</v>
      </c>
      <c r="AR51">
        <f>(O51+273.15)</f>
        <v>298.15964546203611</v>
      </c>
      <c r="AS51">
        <f>(Y51*AK51+Z51*AL51)*AM51</f>
        <v>320.0698365958815</v>
      </c>
      <c r="AT51">
        <f>((AS51+0.00000010773*(AR51^4-AQ51^4))-AP51*44100)/(L51*0.92*2*29.3+0.00000043092*AQ51^3)</f>
        <v>-6.0139980146358072</v>
      </c>
      <c r="AU51">
        <f>0.61365*EXP(17.502*J51/(240.97+J51))</f>
        <v>3.0860176381669246</v>
      </c>
      <c r="AV51">
        <f>AU51*1000/AA51</f>
        <v>34.959095072286665</v>
      </c>
      <c r="AW51">
        <f>(AV51-U51)</f>
        <v>9.5373574013882276</v>
      </c>
      <c r="AX51">
        <f>IF(D51,P51,(O51+P51)/2)</f>
        <v>24.754549980163574</v>
      </c>
      <c r="AY51">
        <f>0.61365*EXP(17.502*AX51/(240.97+AX51))</f>
        <v>3.1334441931831867</v>
      </c>
      <c r="AZ51">
        <f>IF(AW51&lt;&gt;0,(1000-(AV51+U51)/2)/AW51*AP51,0)</f>
        <v>2.5089854499929301</v>
      </c>
      <c r="BA51">
        <f>U51*AA51/1000</f>
        <v>2.2441064530711157</v>
      </c>
      <c r="BB51">
        <f>(AY51-BA51)</f>
        <v>0.88933774011207101</v>
      </c>
      <c r="BC51">
        <f>1/(1.6/F51+1.37/N51)</f>
        <v>1.7124049622036397</v>
      </c>
      <c r="BD51">
        <f>G51*AA51*0.001</f>
        <v>33.724357179438897</v>
      </c>
      <c r="BE51">
        <f>G51/S51</f>
        <v>0.98206489036491129</v>
      </c>
      <c r="BF51">
        <f>(1-AP51*AA51/AU51/F51)*100</f>
        <v>88.358477372235768</v>
      </c>
      <c r="BG51">
        <f>(S51-E51/(N51/1.35))</f>
        <v>388.24604993736409</v>
      </c>
      <c r="BH51">
        <f>E51*BF51/100/BG51</f>
        <v>5.5416744467033487E-3</v>
      </c>
    </row>
    <row r="52" spans="1:60" x14ac:dyDescent="0.25">
      <c r="A52" s="1" t="s">
        <v>1</v>
      </c>
      <c r="B52" s="1" t="s">
        <v>6677</v>
      </c>
    </row>
    <row r="53" spans="1:60" x14ac:dyDescent="0.25">
      <c r="A53" s="1" t="s">
        <v>1</v>
      </c>
      <c r="B53" s="1" t="s">
        <v>6676</v>
      </c>
    </row>
    <row r="54" spans="1:60" x14ac:dyDescent="0.25">
      <c r="A54" s="1" t="s">
        <v>1</v>
      </c>
      <c r="B54" s="1" t="s">
        <v>6675</v>
      </c>
    </row>
    <row r="55" spans="1:60" x14ac:dyDescent="0.25">
      <c r="A55" s="1" t="s">
        <v>1</v>
      </c>
      <c r="B55" s="1" t="s">
        <v>6674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4BFC6-1C16-4A9E-A4CA-BC90AF98E89D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6761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6760</v>
      </c>
    </row>
    <row r="12" spans="1:56" x14ac:dyDescent="0.25">
      <c r="A12" s="1" t="s">
        <v>1</v>
      </c>
      <c r="B12" s="1" t="s">
        <v>6759</v>
      </c>
    </row>
    <row r="13" spans="1:56" x14ac:dyDescent="0.25">
      <c r="A13" s="1" t="s">
        <v>1</v>
      </c>
      <c r="B13" s="1" t="s">
        <v>6758</v>
      </c>
    </row>
    <row r="14" spans="1:56" x14ac:dyDescent="0.25">
      <c r="A14" s="1" t="s">
        <v>1</v>
      </c>
      <c r="B14" s="1" t="s">
        <v>6757</v>
      </c>
    </row>
    <row r="15" spans="1:56" x14ac:dyDescent="0.25">
      <c r="A15" s="1" t="s">
        <v>1</v>
      </c>
      <c r="B15" s="1" t="s">
        <v>6756</v>
      </c>
    </row>
    <row r="16" spans="1:56" x14ac:dyDescent="0.25">
      <c r="A16" s="1" t="s">
        <v>1</v>
      </c>
      <c r="B16" s="1" t="s">
        <v>6755</v>
      </c>
    </row>
    <row r="17" spans="1:56" x14ac:dyDescent="0.25">
      <c r="A17" s="1" t="s">
        <v>1</v>
      </c>
      <c r="B17" s="1" t="s">
        <v>6754</v>
      </c>
    </row>
    <row r="18" spans="1:56" x14ac:dyDescent="0.25">
      <c r="A18" s="1">
        <v>1</v>
      </c>
      <c r="B18" s="1" t="s">
        <v>6753</v>
      </c>
      <c r="C18" s="1">
        <v>232.00000268220901</v>
      </c>
      <c r="D18" s="1">
        <v>0</v>
      </c>
      <c r="E18">
        <f>(R18-S18*(1000-T18)/(1000-U18))*AK18</f>
        <v>-2.2276402880017754</v>
      </c>
      <c r="F18">
        <f>IF(AV18&lt;&gt;0,1/(1/AV18-1/N18),0)</f>
        <v>5.1256817509115233</v>
      </c>
      <c r="G18">
        <f>((AY18-AL18/2)*S18-E18)/(AY18+AL18/2)</f>
        <v>389.76213429979879</v>
      </c>
      <c r="H18">
        <f>AL18*1000</f>
        <v>22.69376052134994</v>
      </c>
      <c r="I18">
        <f>(AQ18-AW18)</f>
        <v>0.83678787929742571</v>
      </c>
      <c r="J18">
        <f>(P18+AP18*D18)</f>
        <v>22.594505310058594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25.361038208007813</v>
      </c>
      <c r="P18" s="1">
        <v>22.594505310058594</v>
      </c>
      <c r="Q18" s="1">
        <v>25.418447494506836</v>
      </c>
      <c r="R18" s="1">
        <v>400.06289672851563</v>
      </c>
      <c r="S18" s="1">
        <v>393.97610473632813</v>
      </c>
      <c r="T18" s="1">
        <v>1.5412356853485107</v>
      </c>
      <c r="U18" s="1">
        <v>21.671646118164063</v>
      </c>
      <c r="V18" s="1">
        <v>4.1908950805664063</v>
      </c>
      <c r="W18" s="1">
        <v>58.9290771484375</v>
      </c>
      <c r="X18" s="1">
        <v>299.99041748046875</v>
      </c>
      <c r="Y18" s="1">
        <v>-4.9995966255664825E-2</v>
      </c>
      <c r="Z18" s="1">
        <v>2.6783428192138672</v>
      </c>
      <c r="AA18" s="1">
        <v>88.339759826660156</v>
      </c>
      <c r="AB18" s="1">
        <v>15.18372631072998</v>
      </c>
      <c r="AC18" s="1">
        <v>-0.35669443011283875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1.1029059466193702</v>
      </c>
      <c r="AL18">
        <f>(U18-T18)/(1000-U18)*AK18</f>
        <v>2.2693760521349939E-2</v>
      </c>
      <c r="AM18">
        <f>(P18+273.15)</f>
        <v>295.74450531005857</v>
      </c>
      <c r="AN18">
        <f>(O18+273.15)</f>
        <v>298.51103820800779</v>
      </c>
      <c r="AO18">
        <f>(Y18*AG18+Z18*AH18)*AI18</f>
        <v>-7.9993544221068635E-3</v>
      </c>
      <c r="AP18">
        <f>((AO18+0.00000010773*(AN18^4-AM18^4))-AL18*44100)/(L18*51.4+0.00000043092*AM18^3)</f>
        <v>-8.0026120411935988</v>
      </c>
      <c r="AQ18">
        <f>0.61365*EXP(17.502*J18/(240.97+J18))</f>
        <v>2.7512558924244108</v>
      </c>
      <c r="AR18">
        <f>AQ18*1000/AA18</f>
        <v>31.14402730800844</v>
      </c>
      <c r="AS18">
        <f>(AR18-U18)</f>
        <v>9.472381189844377</v>
      </c>
      <c r="AT18">
        <f>IF(D18,P18,(O18+P18)/2)</f>
        <v>23.977771759033203</v>
      </c>
      <c r="AU18">
        <f>0.61365*EXP(17.502*AT18/(240.97+AT18))</f>
        <v>2.9909777760571692</v>
      </c>
      <c r="AV18">
        <f>IF(AS18&lt;&gt;0,(1000-(AR18+U18)/2)/AS18*AL18,0)</f>
        <v>2.3325145975738799</v>
      </c>
      <c r="AW18">
        <f>U18*AA18/1000</f>
        <v>1.9144680131269851</v>
      </c>
      <c r="AX18">
        <f>(AU18-AW18)</f>
        <v>1.0765097629301841</v>
      </c>
      <c r="AY18">
        <f>1/(1.6/F18+1.37/N18)</f>
        <v>1.5817253031188856</v>
      </c>
      <c r="AZ18">
        <f>G18*AA18*0.001</f>
        <v>34.431493333570693</v>
      </c>
      <c r="BA18">
        <f>G18/S18</f>
        <v>0.9893039948721013</v>
      </c>
      <c r="BB18">
        <f>(1-AL18*AA18/AQ18/F18)*100</f>
        <v>85.783913466155013</v>
      </c>
      <c r="BC18">
        <f>(S18-E18/(N18/1.35))</f>
        <v>394.67869115492812</v>
      </c>
      <c r="BD18">
        <f>E18*BB18/100/BC18</f>
        <v>-4.8418043837246787E-3</v>
      </c>
    </row>
    <row r="19" spans="1:56" x14ac:dyDescent="0.25">
      <c r="A19" s="1" t="s">
        <v>1</v>
      </c>
      <c r="B19" s="1" t="s">
        <v>6752</v>
      </c>
      <c r="K19" s="1">
        <v>2.72</v>
      </c>
    </row>
    <row r="20" spans="1:56" x14ac:dyDescent="0.25">
      <c r="A20" s="1" t="s">
        <v>1</v>
      </c>
      <c r="B20" s="1" t="s">
        <v>6751</v>
      </c>
      <c r="K20" s="1">
        <v>2.72</v>
      </c>
    </row>
    <row r="21" spans="1:56" x14ac:dyDescent="0.25">
      <c r="A21" s="1">
        <v>2</v>
      </c>
      <c r="B21" s="1" t="s">
        <v>6750</v>
      </c>
      <c r="C21" s="1">
        <v>436.50000269338489</v>
      </c>
      <c r="D21" s="1">
        <v>0</v>
      </c>
      <c r="E21">
        <f>(R21-S21*(1000-T21)/(1000-U21))*AK21</f>
        <v>-1.2120072557931516</v>
      </c>
      <c r="F21">
        <f>IF(AV21&lt;&gt;0,1/(1/AV21-1/N21),0)</f>
        <v>-165.61253459705989</v>
      </c>
      <c r="G21">
        <f>((AY21-AL21/2)*S21-E21)/(AY21+AL21/2)</f>
        <v>390.88796006193792</v>
      </c>
      <c r="H21">
        <f>AL21*1000</f>
        <v>22.24177015635745</v>
      </c>
      <c r="I21">
        <f>(AQ21-AW21)</f>
        <v>0.43643819755458879</v>
      </c>
      <c r="J21">
        <f>(P21+AP21*D21)</f>
        <v>19.928321838378906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25.318702697753906</v>
      </c>
      <c r="P21" s="1">
        <v>19.928321838378906</v>
      </c>
      <c r="Q21" s="1">
        <v>25.421003341674805</v>
      </c>
      <c r="R21" s="1">
        <v>400.049072265625</v>
      </c>
      <c r="S21" s="1">
        <v>393.21847534179688</v>
      </c>
      <c r="T21" s="1">
        <v>1.774092435836792</v>
      </c>
      <c r="U21" s="1">
        <v>21.505960464477539</v>
      </c>
      <c r="V21" s="1">
        <v>4.8361015319824219</v>
      </c>
      <c r="W21" s="1">
        <v>58.624343872070313</v>
      </c>
      <c r="X21" s="1">
        <v>300.00482177734375</v>
      </c>
      <c r="Y21" s="1">
        <v>24.183740615844727</v>
      </c>
      <c r="Z21" s="1">
        <v>2.6965847015380859</v>
      </c>
      <c r="AA21" s="1">
        <v>88.337333679199219</v>
      </c>
      <c r="AB21" s="1">
        <v>15.167516708374023</v>
      </c>
      <c r="AC21" s="1">
        <v>-0.33752119541168213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1.1029589035931753</v>
      </c>
      <c r="AL21">
        <f>(U21-T21)/(1000-U21)*AK21</f>
        <v>2.2241770156357449E-2</v>
      </c>
      <c r="AM21">
        <f>(P21+273.15)</f>
        <v>293.07832183837888</v>
      </c>
      <c r="AN21">
        <f>(O21+273.15)</f>
        <v>298.46870269775388</v>
      </c>
      <c r="AO21">
        <f>(Y21*AG21+Z21*AH21)*AI21</f>
        <v>3.8693984120473601</v>
      </c>
      <c r="AP21">
        <f>((AO21+0.00000010773*(AN21^4-AM21^4))-AL21*44100)/(L21*51.4+0.00000043092*AM21^3)</f>
        <v>-7.5867853604740541</v>
      </c>
      <c r="AQ21">
        <f>0.61365*EXP(17.502*J21/(240.97+J21))</f>
        <v>2.3362174031968075</v>
      </c>
      <c r="AR21">
        <f>AQ21*1000/AA21</f>
        <v>26.44654650411886</v>
      </c>
      <c r="AS21">
        <f>(AR21-U21)</f>
        <v>4.940586039641321</v>
      </c>
      <c r="AT21">
        <f>IF(D21,P21,(O21+P21)/2)</f>
        <v>22.623512268066406</v>
      </c>
      <c r="AU21">
        <f>0.61365*EXP(17.502*AT21/(240.97+AT21))</f>
        <v>2.7561048079379673</v>
      </c>
      <c r="AV21">
        <f>IF(AS21&lt;&gt;0,(1000-(AR21+U21)/2)/AS21*AL21,0)</f>
        <v>4.3939110994057549</v>
      </c>
      <c r="AW21">
        <f>U21*AA21/1000</f>
        <v>1.8997792056422187</v>
      </c>
      <c r="AX21">
        <f>(AU21-AW21)</f>
        <v>0.85632560229574861</v>
      </c>
      <c r="AY21">
        <f>1/(1.6/F21+1.37/N21)</f>
        <v>3.2215838129353518</v>
      </c>
      <c r="AZ21">
        <f>G21*AA21*0.001</f>
        <v>34.530000159172907</v>
      </c>
      <c r="BA21">
        <f>G21/S21</f>
        <v>0.99407323046600693</v>
      </c>
      <c r="BB21">
        <f>(1-AL21*AA21/AQ21/F21)*100</f>
        <v>100.50781693102002</v>
      </c>
      <c r="BC21">
        <f>(S21-E21/(N21/1.35))</f>
        <v>393.60073626684448</v>
      </c>
      <c r="BD21">
        <f>E21*BB21/100/BC21</f>
        <v>-3.0949180771282872E-3</v>
      </c>
    </row>
    <row r="22" spans="1:56" x14ac:dyDescent="0.25">
      <c r="A22" s="1" t="s">
        <v>1</v>
      </c>
      <c r="B22" s="1" t="s">
        <v>6749</v>
      </c>
      <c r="K22" s="1">
        <v>2.72</v>
      </c>
    </row>
    <row r="23" spans="1:56" x14ac:dyDescent="0.25">
      <c r="A23" s="1" t="s">
        <v>1</v>
      </c>
      <c r="B23" s="1" t="s">
        <v>6748</v>
      </c>
      <c r="K23" s="1">
        <v>2.72</v>
      </c>
    </row>
    <row r="24" spans="1:56" x14ac:dyDescent="0.25">
      <c r="A24" s="1">
        <v>3</v>
      </c>
      <c r="B24" s="1" t="s">
        <v>6747</v>
      </c>
      <c r="C24" s="1">
        <v>640.50000269338489</v>
      </c>
      <c r="D24" s="1">
        <v>0</v>
      </c>
      <c r="E24">
        <f>(R24-S24*(1000-T24)/(1000-U24))*AK24</f>
        <v>-0.44108942209236374</v>
      </c>
      <c r="F24">
        <f>IF(AV24&lt;&gt;0,1/(1/AV24-1/N24),0)</f>
        <v>-12.887420422885372</v>
      </c>
      <c r="G24">
        <f>((AY24-AL24/2)*S24-E24)/(AY24+AL24/2)</f>
        <v>391.09485668283747</v>
      </c>
      <c r="H24">
        <f>AL24*1000</f>
        <v>21.669652665144621</v>
      </c>
      <c r="I24">
        <f>(AQ24-AW24)</f>
        <v>0.29182591330509622</v>
      </c>
      <c r="J24">
        <f>(P24+AP24*D24)</f>
        <v>18.746974945068359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25.237382888793945</v>
      </c>
      <c r="P24" s="1">
        <v>18.746974945068359</v>
      </c>
      <c r="Q24" s="1">
        <v>25.366277694702148</v>
      </c>
      <c r="R24" s="1">
        <v>399.98724365234375</v>
      </c>
      <c r="S24" s="1">
        <v>392.67214965820313</v>
      </c>
      <c r="T24" s="1">
        <v>2.0392053127288818</v>
      </c>
      <c r="U24" s="1">
        <v>21.268815994262695</v>
      </c>
      <c r="V24" s="1">
        <v>5.5855846405029297</v>
      </c>
      <c r="W24" s="1">
        <v>58.25738525390625</v>
      </c>
      <c r="X24" s="1">
        <v>299.99484252929688</v>
      </c>
      <c r="Y24" s="1">
        <v>49.258068084716797</v>
      </c>
      <c r="Z24" s="1">
        <v>2.6977200508117676</v>
      </c>
      <c r="AA24" s="1">
        <v>88.334770202636719</v>
      </c>
      <c r="AB24" s="1">
        <v>14.964539527893066</v>
      </c>
      <c r="AC24" s="1">
        <v>-0.32011693716049194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1.1029222151812383</v>
      </c>
      <c r="AL24">
        <f>(U24-T24)/(1000-U24)*AK24</f>
        <v>2.1669652665144621E-2</v>
      </c>
      <c r="AM24">
        <f>(P24+273.15)</f>
        <v>291.89697494506834</v>
      </c>
      <c r="AN24">
        <f>(O24+273.15)</f>
        <v>298.38738288879392</v>
      </c>
      <c r="AO24">
        <f>(Y24*AG24+Z24*AH24)*AI24</f>
        <v>7.8812907173941085</v>
      </c>
      <c r="AP24">
        <f>((AO24+0.00000010773*(AN24^4-AM24^4))-AL24*44100)/(L24*51.4+0.00000043092*AM24^3)</f>
        <v>-7.2549689096217014</v>
      </c>
      <c r="AQ24">
        <f>0.61365*EXP(17.502*J24/(240.97+J24))</f>
        <v>2.1706018866404557</v>
      </c>
      <c r="AR24">
        <f>AQ24*1000/AA24</f>
        <v>24.572451840438081</v>
      </c>
      <c r="AS24">
        <f>(AR24-U24)</f>
        <v>3.3036358461753856</v>
      </c>
      <c r="AT24">
        <f>IF(D24,P24,(O24+P24)/2)</f>
        <v>21.992178916931152</v>
      </c>
      <c r="AU24">
        <f>0.61365*EXP(17.502*AT24/(240.97+AT24))</f>
        <v>2.6522414223333959</v>
      </c>
      <c r="AV24">
        <f>IF(AS24&lt;&gt;0,(1000-(AR24+U24)/2)/AS24*AL24,0)</f>
        <v>6.4089904199951766</v>
      </c>
      <c r="AW24">
        <f>U24*AA24/1000</f>
        <v>1.8787759733353595</v>
      </c>
      <c r="AX24">
        <f>(AU24-AW24)</f>
        <v>0.77346544899803638</v>
      </c>
      <c r="AY24">
        <f>1/(1.6/F24+1.37/N24)</f>
        <v>5.1042451228481065</v>
      </c>
      <c r="AZ24">
        <f>G24*AA24*0.001</f>
        <v>34.547274292511588</v>
      </c>
      <c r="BA24">
        <f>G24/S24</f>
        <v>0.99598318093926808</v>
      </c>
      <c r="BB24">
        <f>(1-AL24*AA24/AQ24/F24)*100</f>
        <v>106.84285694811355</v>
      </c>
      <c r="BC24">
        <f>(S24-E24/(N24/1.35))</f>
        <v>392.81126701885574</v>
      </c>
      <c r="BD24">
        <f>E24*BB24/100/BC24</f>
        <v>-1.1997429295651616E-3</v>
      </c>
    </row>
    <row r="25" spans="1:56" x14ac:dyDescent="0.25">
      <c r="A25" s="1" t="s">
        <v>1</v>
      </c>
      <c r="B25" s="1" t="s">
        <v>6746</v>
      </c>
      <c r="K25" s="1">
        <v>2.72</v>
      </c>
    </row>
    <row r="26" spans="1:56" x14ac:dyDescent="0.25">
      <c r="A26" s="1" t="s">
        <v>1</v>
      </c>
      <c r="B26" s="1" t="s">
        <v>6745</v>
      </c>
      <c r="K26" s="1">
        <v>2.72</v>
      </c>
    </row>
    <row r="27" spans="1:56" x14ac:dyDescent="0.25">
      <c r="A27" s="1">
        <v>4</v>
      </c>
      <c r="B27" s="1" t="s">
        <v>6744</v>
      </c>
      <c r="C27" s="1">
        <v>845.00000268220901</v>
      </c>
      <c r="D27" s="1">
        <v>0</v>
      </c>
      <c r="E27">
        <f>(R27-S27*(1000-T27)/(1000-U27))*AK27</f>
        <v>0.35336755440499013</v>
      </c>
      <c r="F27">
        <f>IF(AV27&lt;&gt;0,1/(1/AV27-1/N27),0)</f>
        <v>-8.6857337872547387</v>
      </c>
      <c r="G27">
        <f>((AY27-AL27/2)*S27-E27)/(AY27+AL27/2)</f>
        <v>390.88776475916728</v>
      </c>
      <c r="H27">
        <f>AL27*1000</f>
        <v>21.349602248906361</v>
      </c>
      <c r="I27">
        <f>(AQ27-AW27)</f>
        <v>0.21843237966132412</v>
      </c>
      <c r="J27">
        <f>(P27+AP27*D27)</f>
        <v>18.202726364135742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25.172798156738281</v>
      </c>
      <c r="P27" s="1">
        <v>18.202726364135742</v>
      </c>
      <c r="Q27" s="1">
        <v>25.305393218994141</v>
      </c>
      <c r="R27" s="1">
        <v>399.98098754882813</v>
      </c>
      <c r="S27" s="1">
        <v>392.07125854492188</v>
      </c>
      <c r="T27" s="1">
        <v>2.3313519954681396</v>
      </c>
      <c r="U27" s="1">
        <v>21.276546478271484</v>
      </c>
      <c r="V27" s="1">
        <v>6.4101972579956055</v>
      </c>
      <c r="W27" s="1">
        <v>58.501190185546875</v>
      </c>
      <c r="X27" s="1">
        <v>299.99887084960938</v>
      </c>
      <c r="Y27" s="1">
        <v>99.346115112304688</v>
      </c>
      <c r="Z27" s="1">
        <v>2.5613903999328613</v>
      </c>
      <c r="AA27" s="1">
        <v>88.331962585449219</v>
      </c>
      <c r="AB27" s="1">
        <v>14.944552421569824</v>
      </c>
      <c r="AC27" s="1">
        <v>-0.32033780217170715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1.1029370251823871</v>
      </c>
      <c r="AL27">
        <f>(U27-T27)/(1000-U27)*AK27</f>
        <v>2.134960224890636E-2</v>
      </c>
      <c r="AM27">
        <f>(P27+273.15)</f>
        <v>291.35272636413572</v>
      </c>
      <c r="AN27">
        <f>(O27+273.15)</f>
        <v>298.32279815673826</v>
      </c>
      <c r="AO27">
        <f>(Y27*AG27+Z27*AH27)*AI27</f>
        <v>15.895378062679356</v>
      </c>
      <c r="AP27">
        <f>((AO27+0.00000010773*(AN27^4-AM27^4))-AL27*44100)/(L27*51.4+0.00000043092*AM27^3)</f>
        <v>-7.0330966350849176</v>
      </c>
      <c r="AQ27">
        <f>0.61365*EXP(17.502*J27/(240.97+J27))</f>
        <v>2.0978314871275723</v>
      </c>
      <c r="AR27">
        <f>AQ27*1000/AA27</f>
        <v>23.749404244224785</v>
      </c>
      <c r="AS27">
        <f>(AR27-U27)</f>
        <v>2.4728577659533002</v>
      </c>
      <c r="AT27">
        <f>IF(D27,P27,(O27+P27)/2)</f>
        <v>21.687762260437012</v>
      </c>
      <c r="AU27">
        <f>0.61365*EXP(17.502*AT27/(240.97+AT27))</f>
        <v>2.6033966054896558</v>
      </c>
      <c r="AV27">
        <f>IF(AS27&lt;&gt;0,(1000-(AR27+U27)/2)/AS27*AL27,0)</f>
        <v>8.4392072471095751</v>
      </c>
      <c r="AW27">
        <f>U27*AA27/1000</f>
        <v>1.8793991074662482</v>
      </c>
      <c r="AX27">
        <f>(AU27-AW27)</f>
        <v>0.72399749802340763</v>
      </c>
      <c r="AY27">
        <f>1/(1.6/F27+1.37/N27)</f>
        <v>7.3606634201443786</v>
      </c>
      <c r="AZ27">
        <f>G27*AA27*0.001</f>
        <v>34.527883411816639</v>
      </c>
      <c r="BA27">
        <f>G27/S27</f>
        <v>0.99698143192095523</v>
      </c>
      <c r="BB27">
        <f>(1-AL27*AA27/AQ27/F27)*100</f>
        <v>110.34976655714308</v>
      </c>
      <c r="BC27">
        <f>(S27-E27/(N27/1.35))</f>
        <v>391.95980821524518</v>
      </c>
      <c r="BD27">
        <f>E27*BB27/100/BC27</f>
        <v>9.9484759202774181E-4</v>
      </c>
    </row>
    <row r="28" spans="1:56" x14ac:dyDescent="0.25">
      <c r="A28" s="1" t="s">
        <v>1</v>
      </c>
      <c r="B28" s="1" t="s">
        <v>6743</v>
      </c>
      <c r="K28" s="1">
        <v>2.72</v>
      </c>
    </row>
    <row r="29" spans="1:56" x14ac:dyDescent="0.25">
      <c r="A29" s="1" t="s">
        <v>1</v>
      </c>
      <c r="B29" s="1" t="s">
        <v>6742</v>
      </c>
      <c r="K29" s="1">
        <v>2.72</v>
      </c>
    </row>
    <row r="30" spans="1:56" x14ac:dyDescent="0.25">
      <c r="A30" s="1">
        <v>5</v>
      </c>
      <c r="B30" s="1" t="s">
        <v>6741</v>
      </c>
      <c r="C30" s="1">
        <v>1050.000002682209</v>
      </c>
      <c r="D30" s="1">
        <v>0</v>
      </c>
      <c r="E30">
        <f>(R30-S30*(1000-T30)/(1000-U30))*AK30</f>
        <v>0.83725937639756809</v>
      </c>
      <c r="F30">
        <f>IF(AV30&lt;&gt;0,1/(1/AV30-1/N30),0)</f>
        <v>-7.2881145181028177</v>
      </c>
      <c r="G30">
        <f>((AY30-AL30/2)*S30-E30)/(AY30+AL30/2)</f>
        <v>390.94640206788557</v>
      </c>
      <c r="H30">
        <f>AL30*1000</f>
        <v>21.155311403199065</v>
      </c>
      <c r="I30">
        <f>(AQ30-AW30)</f>
        <v>0.17612529401936894</v>
      </c>
      <c r="J30">
        <f>(P30+AP30*D30)</f>
        <v>17.977514266967773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25.127519607543945</v>
      </c>
      <c r="P30" s="1">
        <v>17.977514266967773</v>
      </c>
      <c r="Q30" s="1">
        <v>25.258821487426758</v>
      </c>
      <c r="R30" s="1">
        <v>400.138427734375</v>
      </c>
      <c r="S30" s="1">
        <v>391.86300659179688</v>
      </c>
      <c r="T30" s="1">
        <v>2.6525979042053223</v>
      </c>
      <c r="U30" s="1">
        <v>21.422632217407227</v>
      </c>
      <c r="V30" s="1">
        <v>7.3128747940063477</v>
      </c>
      <c r="W30" s="1">
        <v>59.059471130371094</v>
      </c>
      <c r="X30" s="1">
        <v>299.998046875</v>
      </c>
      <c r="Y30" s="1">
        <v>150.55511474609375</v>
      </c>
      <c r="Z30" s="1">
        <v>2.6965746879577637</v>
      </c>
      <c r="AA30" s="1">
        <v>88.328323364257813</v>
      </c>
      <c r="AB30" s="1">
        <v>14.975626945495605</v>
      </c>
      <c r="AC30" s="1">
        <v>-0.31967300176620483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1.1029339958639703</v>
      </c>
      <c r="AL30">
        <f>(U30-T30)/(1000-U30)*AK30</f>
        <v>2.1155311403199064E-2</v>
      </c>
      <c r="AM30">
        <f>(P30+273.15)</f>
        <v>291.12751426696775</v>
      </c>
      <c r="AN30">
        <f>(O30+273.15)</f>
        <v>298.27751960754392</v>
      </c>
      <c r="AO30">
        <f>(Y30*AG30+Z30*AH30)*AI30</f>
        <v>24.088817820947952</v>
      </c>
      <c r="AP30">
        <f>((AO30+0.00000010773*(AN30^4-AM30^4))-AL30*44100)/(L30*51.4+0.00000043092*AM30^3)</f>
        <v>-6.8800144356085839</v>
      </c>
      <c r="AQ30">
        <f>0.61365*EXP(17.502*J30/(240.97+J30))</f>
        <v>2.0683504798320818</v>
      </c>
      <c r="AR30">
        <f>AQ30*1000/AA30</f>
        <v>23.416616562531097</v>
      </c>
      <c r="AS30">
        <f>(AR30-U30)</f>
        <v>1.9939843451238701</v>
      </c>
      <c r="AT30">
        <f>IF(D30,P30,(O30+P30)/2)</f>
        <v>21.552516937255859</v>
      </c>
      <c r="AU30">
        <f>0.61365*EXP(17.502*AT30/(240.97+AT30))</f>
        <v>2.5819498588524401</v>
      </c>
      <c r="AV30">
        <f>IF(AS30&lt;&gt;0,(1000-(AR30+U30)/2)/AS30*AL30,0)</f>
        <v>10.371704932518799</v>
      </c>
      <c r="AW30">
        <f>U30*AA30/1000</f>
        <v>1.8922251858127128</v>
      </c>
      <c r="AX30">
        <f>(AU30-AW30)</f>
        <v>0.68972467303972729</v>
      </c>
      <c r="AY30">
        <f>1/(1.6/F30+1.37/N30)</f>
        <v>9.9470900953725643</v>
      </c>
      <c r="AZ30">
        <f>G30*AA30*0.001</f>
        <v>34.531640219945345</v>
      </c>
      <c r="BA30">
        <f>G30/S30</f>
        <v>0.99766090570303279</v>
      </c>
      <c r="BB30">
        <f>(1-AL30*AA30/AQ30/F30)*100</f>
        <v>112.3959578197224</v>
      </c>
      <c r="BC30">
        <f>(S30-E30/(N30/1.35))</f>
        <v>391.59893924220245</v>
      </c>
      <c r="BD30">
        <f>E30*BB30/100/BC30</f>
        <v>2.4030854050793231E-3</v>
      </c>
    </row>
    <row r="31" spans="1:56" x14ac:dyDescent="0.25">
      <c r="A31" s="1" t="s">
        <v>1</v>
      </c>
      <c r="B31" s="1" t="s">
        <v>6740</v>
      </c>
      <c r="K31" s="1">
        <v>2.72</v>
      </c>
    </row>
    <row r="32" spans="1:56" x14ac:dyDescent="0.25">
      <c r="A32" s="1" t="s">
        <v>1</v>
      </c>
      <c r="B32" s="1" t="s">
        <v>6739</v>
      </c>
      <c r="K32" s="1">
        <v>2.72</v>
      </c>
    </row>
    <row r="33" spans="1:56" x14ac:dyDescent="0.25">
      <c r="A33" s="1">
        <v>6</v>
      </c>
      <c r="B33" s="1" t="s">
        <v>6738</v>
      </c>
      <c r="C33" s="1">
        <v>1255.000002682209</v>
      </c>
      <c r="D33" s="1">
        <v>0</v>
      </c>
      <c r="E33">
        <f>(R33-S33*(1000-T33)/(1000-U33))*AK33</f>
        <v>1.3169444049589021</v>
      </c>
      <c r="F33">
        <f>IF(AV33&lt;&gt;0,1/(1/AV33-1/N33),0)</f>
        <v>-5.6812488558164631</v>
      </c>
      <c r="G33">
        <f>((AY33-AL33/2)*S33-E33)/(AY33+AL33/2)</f>
        <v>390.7961971785212</v>
      </c>
      <c r="H33">
        <f>AL33*1000</f>
        <v>21.220405319050823</v>
      </c>
      <c r="I33">
        <f>(AQ33-AW33)</f>
        <v>0.10555574802297252</v>
      </c>
      <c r="J33">
        <f>(P33+AP33*D33)</f>
        <v>17.700538635253906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25.110630035400391</v>
      </c>
      <c r="P33" s="1">
        <v>17.700538635253906</v>
      </c>
      <c r="Q33" s="1">
        <v>25.23779296875</v>
      </c>
      <c r="R33" s="1">
        <v>399.8856201171875</v>
      </c>
      <c r="S33" s="1">
        <v>391.16574096679688</v>
      </c>
      <c r="T33" s="1">
        <v>2.9974651336669922</v>
      </c>
      <c r="U33" s="1">
        <v>21.817291259765625</v>
      </c>
      <c r="V33" s="1">
        <v>8.2717399597167969</v>
      </c>
      <c r="W33" s="1">
        <v>60.206527709960938</v>
      </c>
      <c r="X33" s="1">
        <v>300.00393676757813</v>
      </c>
      <c r="Y33" s="1">
        <v>300.08367919921875</v>
      </c>
      <c r="Z33" s="1">
        <v>2.687469482421875</v>
      </c>
      <c r="AA33" s="1">
        <v>88.32611083984375</v>
      </c>
      <c r="AB33" s="1">
        <v>15.134989738464355</v>
      </c>
      <c r="AC33" s="1">
        <v>-0.33137449622154236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1.1029556498808017</v>
      </c>
      <c r="AL33">
        <f>(U33-T33)/(1000-U33)*AK33</f>
        <v>2.1220405319050822E-2</v>
      </c>
      <c r="AM33">
        <f>(P33+273.15)</f>
        <v>290.85053863525388</v>
      </c>
      <c r="AN33">
        <f>(O33+273.15)</f>
        <v>298.26063003540037</v>
      </c>
      <c r="AO33">
        <f>(Y33*AG33+Z33*AH33)*AI33</f>
        <v>48.013387598692134</v>
      </c>
      <c r="AP33">
        <f>((AO33+0.00000010773*(AN33^4-AM33^4))-AL33*44100)/(L33*51.4+0.00000043092*AM33^3)</f>
        <v>-6.6843960303621612</v>
      </c>
      <c r="AQ33">
        <f>0.61365*EXP(17.502*J33/(240.97+J33))</f>
        <v>2.0325922340581855</v>
      </c>
      <c r="AR33">
        <f>AQ33*1000/AA33</f>
        <v>23.012359705769892</v>
      </c>
      <c r="AS33">
        <f>(AR33-U33)</f>
        <v>1.1950684460042673</v>
      </c>
      <c r="AT33">
        <f>IF(D33,P33,(O33+P33)/2)</f>
        <v>21.405584335327148</v>
      </c>
      <c r="AU33">
        <f>0.61365*EXP(17.502*AT33/(240.97+AT33))</f>
        <v>2.5588252429379668</v>
      </c>
      <c r="AV33">
        <f>IF(AS33&lt;&gt;0,(1000-(AR33+U33)/2)/AS33*AL33,0)</f>
        <v>17.358632224381083</v>
      </c>
      <c r="AW33">
        <f>U33*AA33/1000</f>
        <v>1.9270364860352129</v>
      </c>
      <c r="AX33">
        <f>(AU33-AW33)</f>
        <v>0.63178875690275382</v>
      </c>
      <c r="AY33">
        <f>1/(1.6/F33+1.37/N33)</f>
        <v>26.015101175352239</v>
      </c>
      <c r="AZ33">
        <f>G33*AA33*0.001</f>
        <v>34.517508227779494</v>
      </c>
      <c r="BA33">
        <f>G33/S33</f>
        <v>0.99905527568093688</v>
      </c>
      <c r="BB33">
        <f>(1-AL33*AA33/AQ33/F33)*100</f>
        <v>116.2311281965176</v>
      </c>
      <c r="BC33">
        <f>(S33-E33/(N33/1.35))</f>
        <v>390.75038339854007</v>
      </c>
      <c r="BD33">
        <f>E33*BB33/100/BC33</f>
        <v>3.9173329179908525E-3</v>
      </c>
    </row>
    <row r="34" spans="1:56" x14ac:dyDescent="0.25">
      <c r="A34" s="1" t="s">
        <v>1</v>
      </c>
      <c r="B34" s="1" t="s">
        <v>6737</v>
      </c>
      <c r="K34" s="1">
        <v>2.72</v>
      </c>
    </row>
    <row r="35" spans="1:56" x14ac:dyDescent="0.25">
      <c r="A35" s="1" t="s">
        <v>1</v>
      </c>
      <c r="B35" s="1" t="s">
        <v>6736</v>
      </c>
      <c r="K35" s="1">
        <v>2.72</v>
      </c>
    </row>
    <row r="36" spans="1:56" x14ac:dyDescent="0.25">
      <c r="A36" s="1">
        <v>7</v>
      </c>
      <c r="B36" s="1" t="s">
        <v>6735</v>
      </c>
      <c r="C36" s="1">
        <v>1459.000002682209</v>
      </c>
      <c r="D36" s="1">
        <v>0</v>
      </c>
      <c r="E36">
        <f>(R36-S36*(1000-T36)/(1000-U36))*AK36</f>
        <v>1.8800705770173052</v>
      </c>
      <c r="F36">
        <f>IF(AV36&lt;&gt;0,1/(1/AV36-1/N36),0)</f>
        <v>-3.3675979696840144</v>
      </c>
      <c r="G36">
        <f>((AY36-AL36/2)*S36-E36)/(AY36+AL36/2)</f>
        <v>392.25634254149315</v>
      </c>
      <c r="H36">
        <f>AL36*1000</f>
        <v>21.317424979446113</v>
      </c>
      <c r="I36">
        <f>(AQ36-AW36)</f>
        <v>-0.11664824335976398</v>
      </c>
      <c r="J36">
        <f>(P36+AP36*D36)</f>
        <v>16.204648971557617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25.122934341430664</v>
      </c>
      <c r="P36" s="1">
        <v>16.204648971557617</v>
      </c>
      <c r="Q36" s="1">
        <v>25.237270355224609</v>
      </c>
      <c r="R36" s="1">
        <v>399.92575073242188</v>
      </c>
      <c r="S36" s="1">
        <v>390.67095947265625</v>
      </c>
      <c r="T36" s="1">
        <v>3.3553762435913086</v>
      </c>
      <c r="U36" s="1">
        <v>22.251838684082031</v>
      </c>
      <c r="V36" s="1">
        <v>9.2522478103637695</v>
      </c>
      <c r="W36" s="1">
        <v>61.358100891113281</v>
      </c>
      <c r="X36" s="1">
        <v>300.01995849609375</v>
      </c>
      <c r="Y36" s="1">
        <v>500.64248657226563</v>
      </c>
      <c r="Z36" s="1">
        <v>2.5818560123443604</v>
      </c>
      <c r="AA36" s="1">
        <v>88.322364807128906</v>
      </c>
      <c r="AB36" s="1">
        <v>15.214820861816406</v>
      </c>
      <c r="AC36" s="1">
        <v>-0.35241866111755371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1.1030145532944622</v>
      </c>
      <c r="AL36">
        <f>(U36-T36)/(1000-U36)*AK36</f>
        <v>2.1317424979446113E-2</v>
      </c>
      <c r="AM36">
        <f>(P36+273.15)</f>
        <v>289.35464897155759</v>
      </c>
      <c r="AN36">
        <f>(O36+273.15)</f>
        <v>298.27293434143064</v>
      </c>
      <c r="AO36">
        <f>(Y36*AG36+Z36*AH36)*AI36</f>
        <v>80.102796061125446</v>
      </c>
      <c r="AP36">
        <f>((AO36+0.00000010773*(AN36^4-AM36^4))-AL36*44100)/(L36*51.4+0.00000043092*AM36^3)</f>
        <v>-6.3306915936821451</v>
      </c>
      <c r="AQ36">
        <f>0.61365*EXP(17.502*J36/(240.97+J36))</f>
        <v>1.8486867705251124</v>
      </c>
      <c r="AR36">
        <f>AQ36*1000/AA36</f>
        <v>20.931128537626027</v>
      </c>
      <c r="AS36">
        <f>(AR36-U36)</f>
        <v>-1.3207101464560047</v>
      </c>
      <c r="AT36">
        <f>IF(D36,P36,(O36+P36)/2)</f>
        <v>20.663791656494141</v>
      </c>
      <c r="AU36">
        <f>0.61365*EXP(17.502*AT36/(240.97+AT36))</f>
        <v>2.4448270637068963</v>
      </c>
      <c r="AV36">
        <f>IF(AS36&lt;&gt;0,(1000-(AR36+U36)/2)/AS36*AL36,0)</f>
        <v>-15.792375187958459</v>
      </c>
      <c r="AW36">
        <f>U36*AA36/1000</f>
        <v>1.9653350138848764</v>
      </c>
      <c r="AX36">
        <f>(AU36-AW36)</f>
        <v>0.47949204982201987</v>
      </c>
      <c r="AY36">
        <f>1/(1.6/F36+1.37/N36)</f>
        <v>-6.4495879832011083</v>
      </c>
      <c r="AZ36">
        <f>G36*AA36*0.001</f>
        <v>34.645007783859874</v>
      </c>
      <c r="BA36">
        <f>G36/S36</f>
        <v>1.0040581031950184</v>
      </c>
      <c r="BB36">
        <f>(1-AL36*AA36/AQ36/F36)*100</f>
        <v>130.24279040065286</v>
      </c>
      <c r="BC36">
        <f>(S36-E36/(N36/1.35))</f>
        <v>390.07799477340194</v>
      </c>
      <c r="BD36">
        <f>E36*BB36/100/BC36</f>
        <v>6.2773507191335644E-3</v>
      </c>
    </row>
    <row r="37" spans="1:56" x14ac:dyDescent="0.25">
      <c r="A37" s="1" t="s">
        <v>1</v>
      </c>
      <c r="B37" s="1" t="s">
        <v>6734</v>
      </c>
      <c r="K37" s="1">
        <v>2.72</v>
      </c>
    </row>
    <row r="38" spans="1:56" x14ac:dyDescent="0.25">
      <c r="A38" s="1" t="s">
        <v>1</v>
      </c>
      <c r="B38" s="1" t="s">
        <v>6733</v>
      </c>
      <c r="K38" s="1">
        <v>2.72</v>
      </c>
    </row>
    <row r="39" spans="1:56" x14ac:dyDescent="0.25">
      <c r="A39" s="1">
        <v>8</v>
      </c>
      <c r="B39" s="1" t="s">
        <v>6732</v>
      </c>
      <c r="C39" s="1">
        <v>1664.000002682209</v>
      </c>
      <c r="D39" s="1">
        <v>0</v>
      </c>
      <c r="E39">
        <f>(R39-S39*(1000-T39)/(1000-U39))*AK39</f>
        <v>2.1231234898381128</v>
      </c>
      <c r="F39">
        <f>IF(AV39&lt;&gt;0,1/(1/AV39-1/N39),0)</f>
        <v>-2.6798432286150864</v>
      </c>
      <c r="G39">
        <f>((AY39-AL39/2)*S39-E39)/(AY39+AL39/2)</f>
        <v>393.28571827339925</v>
      </c>
      <c r="H39">
        <f>AL39*1000</f>
        <v>21.649163993281416</v>
      </c>
      <c r="I39">
        <f>(AQ39-AW39)</f>
        <v>-0.26106788524145763</v>
      </c>
      <c r="J39">
        <f>(P39+AP39*D39)</f>
        <v>15.456722259521484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25.148857116699219</v>
      </c>
      <c r="P39" s="1">
        <v>15.456722259521484</v>
      </c>
      <c r="Q39" s="1">
        <v>25.253469467163086</v>
      </c>
      <c r="R39" s="1">
        <v>399.93484497070313</v>
      </c>
      <c r="S39" s="1">
        <v>390.34814453125</v>
      </c>
      <c r="T39" s="1">
        <v>3.7319140434265137</v>
      </c>
      <c r="U39" s="1">
        <v>22.910306930541992</v>
      </c>
      <c r="V39" s="1">
        <v>10.274232864379883</v>
      </c>
      <c r="W39" s="1">
        <v>63.073757171630859</v>
      </c>
      <c r="X39" s="1">
        <v>300.00759887695313</v>
      </c>
      <c r="Y39" s="1">
        <v>749.6600341796875</v>
      </c>
      <c r="Z39" s="1">
        <v>2.6886048316955566</v>
      </c>
      <c r="AA39" s="1">
        <v>88.318756103515625</v>
      </c>
      <c r="AB39" s="1">
        <v>15.637758255004883</v>
      </c>
      <c r="AC39" s="1">
        <v>-0.37903398275375366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1.1029691135182098</v>
      </c>
      <c r="AL39">
        <f>(U39-T39)/(1000-U39)*AK39</f>
        <v>2.1649163993281414E-2</v>
      </c>
      <c r="AM39">
        <f>(P39+273.15)</f>
        <v>288.60672225952146</v>
      </c>
      <c r="AN39">
        <f>(O39+273.15)</f>
        <v>298.2988571166992</v>
      </c>
      <c r="AO39">
        <f>(Y39*AG39+Z39*AH39)*AI39</f>
        <v>119.9456027877568</v>
      </c>
      <c r="AP39">
        <f>((AO39+0.00000010773*(AN39^4-AM39^4))-AL39*44100)/(L39*51.4+0.00000043092*AM39^3)</f>
        <v>-6.0583813600055398</v>
      </c>
      <c r="AQ39">
        <f>0.61365*EXP(17.502*J39/(240.97+J39))</f>
        <v>1.7623419248137644</v>
      </c>
      <c r="AR39">
        <f>AQ39*1000/AA39</f>
        <v>19.954333627029111</v>
      </c>
      <c r="AS39">
        <f>(AR39-U39)</f>
        <v>-2.9559733035128808</v>
      </c>
      <c r="AT39">
        <f>IF(D39,P39,(O39+P39)/2)</f>
        <v>20.302789688110352</v>
      </c>
      <c r="AU39">
        <f>0.61365*EXP(17.502*AT39/(240.97+AT39))</f>
        <v>2.3909761740366036</v>
      </c>
      <c r="AV39">
        <f>IF(AS39&lt;&gt;0,(1000-(AR39+U39)/2)/AS39*AL39,0)</f>
        <v>-7.1669024045761791</v>
      </c>
      <c r="AW39">
        <f>U39*AA39/1000</f>
        <v>2.023409810055222</v>
      </c>
      <c r="AX39">
        <f>(AU39-AW39)</f>
        <v>0.36756636398138154</v>
      </c>
      <c r="AY39">
        <f>1/(1.6/F39+1.37/N39)</f>
        <v>-3.6103374498954985</v>
      </c>
      <c r="AZ39">
        <f>G39*AA39*0.001</f>
        <v>34.734505431184303</v>
      </c>
      <c r="BA39">
        <f>G39/S39</f>
        <v>1.0075255224939696</v>
      </c>
      <c r="BB39">
        <f>(1-AL39*AA39/AQ39/F39)*100</f>
        <v>140.48503440169867</v>
      </c>
      <c r="BC39">
        <f>(S39-E39/(N39/1.35))</f>
        <v>389.67852217929078</v>
      </c>
      <c r="BD39">
        <f>E39*BB39/100/BC39</f>
        <v>7.654183115889804E-3</v>
      </c>
    </row>
    <row r="40" spans="1:56" x14ac:dyDescent="0.25">
      <c r="A40" s="1" t="s">
        <v>1</v>
      </c>
      <c r="B40" s="1" t="s">
        <v>6731</v>
      </c>
      <c r="K40" s="1">
        <v>2.72</v>
      </c>
    </row>
    <row r="41" spans="1:56" x14ac:dyDescent="0.25">
      <c r="A41" s="1" t="s">
        <v>1</v>
      </c>
      <c r="B41" s="1" t="s">
        <v>6730</v>
      </c>
      <c r="K41" s="1">
        <v>2.72</v>
      </c>
    </row>
    <row r="42" spans="1:56" x14ac:dyDescent="0.25">
      <c r="A42" s="1">
        <v>9</v>
      </c>
      <c r="B42" s="1" t="s">
        <v>6729</v>
      </c>
      <c r="C42" s="1">
        <v>1869.000002682209</v>
      </c>
      <c r="D42" s="1">
        <v>0</v>
      </c>
      <c r="E42">
        <f>(R42-S42*(1000-T42)/(1000-U42))*AK42</f>
        <v>2.4892260618737434</v>
      </c>
      <c r="F42">
        <f>IF(AV42&lt;&gt;0,1/(1/AV42-1/N42),0)</f>
        <v>-1.9972179738407549</v>
      </c>
      <c r="G42">
        <f>((AY42-AL42/2)*S42-E42)/(AY42+AL42/2)</f>
        <v>395.38950888840162</v>
      </c>
      <c r="H42">
        <f>AL42*1000</f>
        <v>21.91686678593658</v>
      </c>
      <c r="I42">
        <f>(AQ42-AW42)</f>
        <v>-0.5062625219051673</v>
      </c>
      <c r="J42">
        <f>(P42+AP42*D42)</f>
        <v>13.663928031921387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25.198251724243164</v>
      </c>
      <c r="P42" s="1">
        <v>13.663928031921387</v>
      </c>
      <c r="Q42" s="1">
        <v>25.283859252929688</v>
      </c>
      <c r="R42" s="1">
        <v>400.05960083007813</v>
      </c>
      <c r="S42" s="1">
        <v>390.05160522460938</v>
      </c>
      <c r="T42" s="1">
        <v>4.1012406349182129</v>
      </c>
      <c r="U42" s="1">
        <v>23.505958557128906</v>
      </c>
      <c r="V42" s="1">
        <v>11.257228851318359</v>
      </c>
      <c r="W42" s="1">
        <v>64.519973754882813</v>
      </c>
      <c r="X42" s="1">
        <v>299.99197387695313</v>
      </c>
      <c r="Y42" s="1">
        <v>1000.8131103515625</v>
      </c>
      <c r="Z42" s="1">
        <v>2.7442417144775391</v>
      </c>
      <c r="AA42" s="1">
        <v>88.313827514648438</v>
      </c>
      <c r="AB42" s="1">
        <v>15.773192405700684</v>
      </c>
      <c r="AC42" s="1">
        <v>-0.41169875860214233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1.1029116686652685</v>
      </c>
      <c r="AL42">
        <f>(U42-T42)/(1000-U42)*AK42</f>
        <v>2.191686678593658E-2</v>
      </c>
      <c r="AM42">
        <f>(P42+273.15)</f>
        <v>286.81392803192136</v>
      </c>
      <c r="AN42">
        <f>(O42+273.15)</f>
        <v>298.34825172424314</v>
      </c>
      <c r="AO42">
        <f>(Y42*AG42+Z42*AH42)*AI42</f>
        <v>160.1300940770634</v>
      </c>
      <c r="AP42">
        <f>((AO42+0.00000010773*(AN42^4-AM42^4))-AL42*44100)/(L42*51.4+0.00000043092*AM42^3)</f>
        <v>-5.674092636253361</v>
      </c>
      <c r="AQ42">
        <f>0.61365*EXP(17.502*J42/(240.97+J42))</f>
        <v>1.5696386476755892</v>
      </c>
      <c r="AR42">
        <f>AQ42*1000/AA42</f>
        <v>17.773418861448807</v>
      </c>
      <c r="AS42">
        <f>(AR42-U42)</f>
        <v>-5.7325396956800994</v>
      </c>
      <c r="AT42">
        <f>IF(D42,P42,(O42+P42)/2)</f>
        <v>19.431089878082275</v>
      </c>
      <c r="AU42">
        <f>0.61365*EXP(17.502*AT42/(240.97+AT42))</f>
        <v>2.2652067670573279</v>
      </c>
      <c r="AV42">
        <f>IF(AS42&lt;&gt;0,(1000-(AR42+U42)/2)/AS42*AL42,0)</f>
        <v>-3.7443281019348236</v>
      </c>
      <c r="AW42">
        <f>U42*AA42/1000</f>
        <v>2.0759011695807565</v>
      </c>
      <c r="AX42">
        <f>(AU42-AW42)</f>
        <v>0.18930559747657139</v>
      </c>
      <c r="AY42">
        <f>1/(1.6/F42+1.37/N42)</f>
        <v>-2.0787992616368518</v>
      </c>
      <c r="AZ42">
        <f>G42*AA42*0.001</f>
        <v>34.918360889071856</v>
      </c>
      <c r="BA42">
        <f>G42/S42</f>
        <v>1.0136851216410672</v>
      </c>
      <c r="BB42">
        <f>(1-AL42*AA42/AQ42/F42)*100</f>
        <v>161.74218947909566</v>
      </c>
      <c r="BC42">
        <f>(S42-E42/(N42/1.35))</f>
        <v>389.26651598317426</v>
      </c>
      <c r="BD42">
        <f>E42*BB42/100/BC42</f>
        <v>1.0342859116433449E-2</v>
      </c>
    </row>
    <row r="43" spans="1:56" x14ac:dyDescent="0.25">
      <c r="A43" s="1" t="s">
        <v>1</v>
      </c>
      <c r="B43" s="1" t="s">
        <v>6728</v>
      </c>
      <c r="K43" s="1">
        <v>2.72</v>
      </c>
    </row>
    <row r="44" spans="1:56" x14ac:dyDescent="0.25">
      <c r="A44" s="1" t="s">
        <v>1</v>
      </c>
      <c r="B44" s="1" t="s">
        <v>6727</v>
      </c>
      <c r="K44" s="1">
        <v>2.72</v>
      </c>
    </row>
    <row r="45" spans="1:56" x14ac:dyDescent="0.25">
      <c r="A45" s="1">
        <v>10</v>
      </c>
      <c r="B45" s="1" t="s">
        <v>6726</v>
      </c>
      <c r="C45" s="1">
        <v>2073.5000026710331</v>
      </c>
      <c r="D45" s="1">
        <v>0</v>
      </c>
      <c r="E45">
        <f>(R45-S45*(1000-T45)/(1000-U45))*AK45</f>
        <v>2.5575162541783079</v>
      </c>
      <c r="F45">
        <f>IF(AV45&lt;&gt;0,1/(1/AV45-1/N45),0)</f>
        <v>-1.5925554242408311</v>
      </c>
      <c r="G45">
        <f>((AY45-AL45/2)*S45-E45)/(AY45+AL45/2)</f>
        <v>397.51622948488853</v>
      </c>
      <c r="H45">
        <f>AL45*1000</f>
        <v>22.337650393921486</v>
      </c>
      <c r="I45">
        <f>(AQ45-AW45)</f>
        <v>-0.76231878602352987</v>
      </c>
      <c r="J45">
        <f>(P45+AP45*D45)</f>
        <v>11.654884338378906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25.260644912719727</v>
      </c>
      <c r="P45" s="1">
        <v>11.654884338378906</v>
      </c>
      <c r="Q45" s="1">
        <v>25.334466934204102</v>
      </c>
      <c r="R45" s="1">
        <v>399.95782470703125</v>
      </c>
      <c r="S45" s="1">
        <v>389.7457275390625</v>
      </c>
      <c r="T45" s="1">
        <v>4.4510855674743652</v>
      </c>
      <c r="U45" s="1">
        <v>24.213191986083984</v>
      </c>
      <c r="V45" s="1">
        <v>12.171554565429688</v>
      </c>
      <c r="W45" s="1">
        <v>66.211311340332031</v>
      </c>
      <c r="X45" s="1">
        <v>300.00473022460938</v>
      </c>
      <c r="Y45" s="1">
        <v>1248.814208984375</v>
      </c>
      <c r="Z45" s="1">
        <v>2.5205008983612061</v>
      </c>
      <c r="AA45" s="1">
        <v>88.309066772460938</v>
      </c>
      <c r="AB45" s="1">
        <v>16.019308090209961</v>
      </c>
      <c r="AC45" s="1">
        <v>-0.44221919775009155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1.1029585670022402</v>
      </c>
      <c r="AL45">
        <f>(U45-T45)/(1000-U45)*AK45</f>
        <v>2.2337650393921486E-2</v>
      </c>
      <c r="AM45">
        <f>(P45+273.15)</f>
        <v>284.80488433837888</v>
      </c>
      <c r="AN45">
        <f>(O45+273.15)</f>
        <v>298.4106449127197</v>
      </c>
      <c r="AO45">
        <f>(Y45*AG45+Z45*AH45)*AI45</f>
        <v>199.81026897139236</v>
      </c>
      <c r="AP45">
        <f>((AO45+0.00000010773*(AN45^4-AM45^4))-AL45*44100)/(L45*51.4+0.00000043092*AM45^3)</f>
        <v>-5.3335906356948541</v>
      </c>
      <c r="AQ45">
        <f>0.61365*EXP(17.502*J45/(240.97+J45))</f>
        <v>1.3759256018499766</v>
      </c>
      <c r="AR45">
        <f>AQ45*1000/AA45</f>
        <v>15.580796538086133</v>
      </c>
      <c r="AS45">
        <f>(AR45-U45)</f>
        <v>-8.6323954479978511</v>
      </c>
      <c r="AT45">
        <f>IF(D45,P45,(O45+P45)/2)</f>
        <v>18.457764625549316</v>
      </c>
      <c r="AU45">
        <f>0.61365*EXP(17.502*AT45/(240.97+AT45))</f>
        <v>2.1316612749593813</v>
      </c>
      <c r="AV45">
        <f>IF(AS45&lt;&gt;0,(1000-(AR45+U45)/2)/AS45*AL45,0)</f>
        <v>-2.536167211533729</v>
      </c>
      <c r="AW45">
        <f>U45*AA45/1000</f>
        <v>2.1382443878735065</v>
      </c>
      <c r="AX45">
        <f>(AU45-AW45)</f>
        <v>-6.5831129141251665E-3</v>
      </c>
      <c r="AY45">
        <f>1/(1.6/F45+1.37/N45)</f>
        <v>-1.4606916664492893</v>
      </c>
      <c r="AZ45">
        <f>G45*AA45*0.001</f>
        <v>35.104287252717931</v>
      </c>
      <c r="BA45">
        <f>G45/S45</f>
        <v>1.0199373627387545</v>
      </c>
      <c r="BB45">
        <f>(1-AL45*AA45/AQ45/F45)*100</f>
        <v>190.02295769363556</v>
      </c>
      <c r="BC45">
        <f>(S45-E45/(N45/1.35))</f>
        <v>388.93909991825115</v>
      </c>
      <c r="BD45">
        <f>E45*BB45/100/BC45</f>
        <v>1.2495190199973638E-2</v>
      </c>
    </row>
    <row r="46" spans="1:56" x14ac:dyDescent="0.25">
      <c r="A46" s="1" t="s">
        <v>1</v>
      </c>
      <c r="B46" s="1" t="s">
        <v>6725</v>
      </c>
      <c r="K46" s="1">
        <v>2.72</v>
      </c>
    </row>
    <row r="47" spans="1:56" x14ac:dyDescent="0.25">
      <c r="A47" s="1" t="s">
        <v>1</v>
      </c>
      <c r="B47" s="1" t="s">
        <v>6724</v>
      </c>
      <c r="K47" s="1">
        <v>2.72</v>
      </c>
    </row>
    <row r="48" spans="1:56" x14ac:dyDescent="0.25">
      <c r="A48" s="1">
        <v>11</v>
      </c>
      <c r="B48" s="1" t="s">
        <v>6723</v>
      </c>
      <c r="C48" s="1">
        <v>2278.5000026710331</v>
      </c>
      <c r="D48" s="1">
        <v>0</v>
      </c>
      <c r="E48">
        <f>(R48-S48*(1000-T48)/(1000-U48))*AK48</f>
        <v>2.9386992374619929</v>
      </c>
      <c r="F48">
        <f>IF(AV48&lt;&gt;0,1/(1/AV48-1/N48),0)</f>
        <v>-1.2721744222065525</v>
      </c>
      <c r="G48">
        <f>((AY48-AL48/2)*S48-E48)/(AY48+AL48/2)</f>
        <v>400.44170956070451</v>
      </c>
      <c r="H48">
        <f>AL48*1000</f>
        <v>23.018361773530458</v>
      </c>
      <c r="I48">
        <f>(AQ48-AW48)</f>
        <v>-1.1016571837285245</v>
      </c>
      <c r="J48">
        <f>(P48+AP48*D48)</f>
        <v>8.5401210784912109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25.349580764770508</v>
      </c>
      <c r="P48" s="1">
        <v>8.5401210784912109</v>
      </c>
      <c r="Q48" s="1">
        <v>25.401901245117188</v>
      </c>
      <c r="R48" s="1">
        <v>399.95529174804688</v>
      </c>
      <c r="S48" s="1">
        <v>389.16546630859375</v>
      </c>
      <c r="T48" s="1">
        <v>4.7741208076477051</v>
      </c>
      <c r="U48" s="1">
        <v>25.126371383666992</v>
      </c>
      <c r="V48" s="1">
        <v>12.985158920288086</v>
      </c>
      <c r="W48" s="1">
        <v>68.34136962890625</v>
      </c>
      <c r="X48" s="1">
        <v>299.90188598632813</v>
      </c>
      <c r="Y48" s="1">
        <v>1599.2437744140625</v>
      </c>
      <c r="Z48" s="1">
        <v>2.7419826984405518</v>
      </c>
      <c r="AA48" s="1">
        <v>88.303215026855469</v>
      </c>
      <c r="AB48" s="1">
        <v>16.198925018310547</v>
      </c>
      <c r="AC48" s="1">
        <v>-0.48111546039581299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1.1025804631850296</v>
      </c>
      <c r="AL48">
        <f>(U48-T48)/(1000-U48)*AK48</f>
        <v>2.301836177353046E-2</v>
      </c>
      <c r="AM48">
        <f>(P48+273.15)</f>
        <v>281.69012107849119</v>
      </c>
      <c r="AN48">
        <f>(O48+273.15)</f>
        <v>298.49958076477049</v>
      </c>
      <c r="AO48">
        <f>(Y48*AG48+Z48*AH48)*AI48</f>
        <v>255.87899818690858</v>
      </c>
      <c r="AP48">
        <f>((AO48+0.00000010773*(AN48^4-AM48^4))-AL48*44100)/(L48*51.4+0.00000043092*AM48^3)</f>
        <v>-4.8667821571318317</v>
      </c>
      <c r="AQ48">
        <f>0.61365*EXP(17.502*J48/(240.97+J48))</f>
        <v>1.11708219140805</v>
      </c>
      <c r="AR48">
        <f>AQ48*1000/AA48</f>
        <v>12.650526836064962</v>
      </c>
      <c r="AS48">
        <f>(AR48-U48)</f>
        <v>-12.47584454760203</v>
      </c>
      <c r="AT48">
        <f>IF(D48,P48,(O48+P48)/2)</f>
        <v>16.944850921630859</v>
      </c>
      <c r="AU48">
        <f>0.61365*EXP(17.502*AT48/(240.97+AT48))</f>
        <v>1.9377748892140831</v>
      </c>
      <c r="AV48">
        <f>IF(AS48&lt;&gt;0,(1000-(AR48+U48)/2)/AS48*AL48,0)</f>
        <v>-1.8101845155580598</v>
      </c>
      <c r="AW48">
        <f>U48*AA48/1000</f>
        <v>2.2187393751365745</v>
      </c>
      <c r="AX48">
        <f>(AU48-AW48)</f>
        <v>-0.28096448592249135</v>
      </c>
      <c r="AY48">
        <f>1/(1.6/F48+1.37/N48)</f>
        <v>-1.0665281676837255</v>
      </c>
      <c r="AZ48">
        <f>G48*AA48*0.001</f>
        <v>35.360290385060495</v>
      </c>
      <c r="BA48">
        <f>G48/S48</f>
        <v>1.0289754467657959</v>
      </c>
      <c r="BB48">
        <f>(1-AL48*AA48/AQ48/F48)*100</f>
        <v>243.02736564168433</v>
      </c>
      <c r="BC48">
        <f>(S48-E48/(N48/1.35))</f>
        <v>388.23861551328741</v>
      </c>
      <c r="BD48">
        <f>E48*BB48/100/BC48</f>
        <v>1.8395499714766828E-2</v>
      </c>
    </row>
    <row r="49" spans="1:56" x14ac:dyDescent="0.25">
      <c r="A49" s="1" t="s">
        <v>1</v>
      </c>
      <c r="B49" s="1" t="s">
        <v>6722</v>
      </c>
      <c r="K49" s="1">
        <v>2.72</v>
      </c>
    </row>
    <row r="50" spans="1:56" x14ac:dyDescent="0.25">
      <c r="A50" s="1" t="s">
        <v>1</v>
      </c>
      <c r="B50" s="1" t="s">
        <v>6717</v>
      </c>
      <c r="K50" s="1">
        <v>2.72</v>
      </c>
    </row>
    <row r="51" spans="1:56" x14ac:dyDescent="0.25">
      <c r="A51" s="1">
        <v>12</v>
      </c>
      <c r="B51" s="1" t="s">
        <v>6721</v>
      </c>
      <c r="C51" s="1">
        <v>2484.0000026598573</v>
      </c>
      <c r="D51" s="1">
        <v>0</v>
      </c>
      <c r="E51">
        <f>(R51-S51*(1000-T51)/(1000-U51))*AK51</f>
        <v>3.2032218131155616</v>
      </c>
      <c r="F51">
        <f>IF(AV51&lt;&gt;0,1/(1/AV51-1/N51),0)</f>
        <v>-1.1190028685343361</v>
      </c>
      <c r="G51">
        <f>((AY51-AL51/2)*S51-E51)/(AY51+AL51/2)</f>
        <v>402.72917930451155</v>
      </c>
      <c r="H51">
        <f>AL51*1000</f>
        <v>23.831402281472652</v>
      </c>
      <c r="I51">
        <f>(AQ51-AW51)</f>
        <v>-1.3632994371782865</v>
      </c>
      <c r="J51">
        <f>(P51+AP51*D51)</f>
        <v>6.0699629783630371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25.465009689331055</v>
      </c>
      <c r="P51" s="1">
        <v>6.0699629783630371</v>
      </c>
      <c r="Q51" s="1">
        <v>25.492650985717773</v>
      </c>
      <c r="R51" s="1">
        <v>400.01119995117188</v>
      </c>
      <c r="S51" s="1">
        <v>388.70852661132813</v>
      </c>
      <c r="T51" s="1">
        <v>5.0821290016174316</v>
      </c>
      <c r="U51" s="1">
        <v>26.123947143554688</v>
      </c>
      <c r="V51" s="1">
        <v>13.727476119995117</v>
      </c>
      <c r="W51" s="1">
        <v>70.564102172851563</v>
      </c>
      <c r="X51" s="1">
        <v>300.01220703125</v>
      </c>
      <c r="Y51" s="1">
        <v>1999.2286376953125</v>
      </c>
      <c r="Z51" s="1">
        <v>2.6931383609771729</v>
      </c>
      <c r="AA51" s="1">
        <v>88.297264099121094</v>
      </c>
      <c r="AB51" s="1">
        <v>16.416326522827148</v>
      </c>
      <c r="AC51" s="1">
        <v>-0.55382752418518066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1.1029860552619484</v>
      </c>
      <c r="AL51">
        <f>(U51-T51)/(1000-U51)*AK51</f>
        <v>2.3831402281472652E-2</v>
      </c>
      <c r="AM51">
        <f>(P51+273.15)</f>
        <v>279.21996297836301</v>
      </c>
      <c r="AN51">
        <f>(O51+273.15)</f>
        <v>298.61500968933103</v>
      </c>
      <c r="AO51">
        <f>(Y51*AG51+Z51*AH51)*AI51</f>
        <v>319.87657488145123</v>
      </c>
      <c r="AP51">
        <f>((AO51+0.00000010773*(AN51^4-AM51^4))-AL51*44100)/(L51*51.4+0.00000043092*AM51^3)</f>
        <v>-4.4335227137564353</v>
      </c>
      <c r="AQ51">
        <f>0.61365*EXP(17.502*J51/(240.97+J51))</f>
        <v>0.94337362306764183</v>
      </c>
      <c r="AR51">
        <f>AQ51*1000/AA51</f>
        <v>10.684064027268452</v>
      </c>
      <c r="AS51">
        <f>(AR51-U51)</f>
        <v>-15.439883116286236</v>
      </c>
      <c r="AT51">
        <f>IF(D51,P51,(O51+P51)/2)</f>
        <v>15.767486333847046</v>
      </c>
      <c r="AU51">
        <f>0.61365*EXP(17.502*AT51/(240.97+AT51))</f>
        <v>1.7977782944023464</v>
      </c>
      <c r="AV51">
        <f>IF(AS51&lt;&gt;0,(1000-(AR51+U51)/2)/AS51*AL51,0)</f>
        <v>-1.5150897739699292</v>
      </c>
      <c r="AW51">
        <f>U51*AA51/1000</f>
        <v>2.3066730602459282</v>
      </c>
      <c r="AX51">
        <f>(AU51-AW51)</f>
        <v>-0.50889476584358184</v>
      </c>
      <c r="AY51">
        <f>1/(1.6/F51+1.37/N51)</f>
        <v>-0.90108194424222154</v>
      </c>
      <c r="AZ51">
        <f>G51*AA51*0.001</f>
        <v>35.559884705472754</v>
      </c>
      <c r="BA51">
        <f>G51/S51</f>
        <v>1.0360698357080362</v>
      </c>
      <c r="BB51">
        <f>(1-AL51*AA51/AQ51/F51)*100</f>
        <v>299.33424517485543</v>
      </c>
      <c r="BC51">
        <f>(S51-E51/(N51/1.35))</f>
        <v>387.69824674083929</v>
      </c>
      <c r="BD51">
        <f>E51*BB51/100/BC51</f>
        <v>2.4731450080493156E-2</v>
      </c>
    </row>
    <row r="52" spans="1:56" x14ac:dyDescent="0.25">
      <c r="A52" s="1" t="s">
        <v>1</v>
      </c>
      <c r="B52" s="1" t="s">
        <v>6720</v>
      </c>
    </row>
    <row r="53" spans="1:56" x14ac:dyDescent="0.25">
      <c r="A53" s="1" t="s">
        <v>1</v>
      </c>
      <c r="B53" s="1" t="s">
        <v>6719</v>
      </c>
    </row>
    <row r="54" spans="1:56" x14ac:dyDescent="0.25">
      <c r="A54" s="1" t="s">
        <v>1</v>
      </c>
      <c r="B54" s="1" t="s">
        <v>6718</v>
      </c>
    </row>
    <row r="55" spans="1:56" x14ac:dyDescent="0.25">
      <c r="A55" s="1" t="s">
        <v>1</v>
      </c>
      <c r="B55" s="1" t="s">
        <v>6717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0AFD7-151C-44AF-A4B9-CCF2CAFBFD16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6805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6804</v>
      </c>
    </row>
    <row r="12" spans="1:56" x14ac:dyDescent="0.25">
      <c r="A12" s="1" t="s">
        <v>1</v>
      </c>
      <c r="B12" s="1" t="s">
        <v>6803</v>
      </c>
    </row>
    <row r="13" spans="1:56" x14ac:dyDescent="0.25">
      <c r="A13" s="1" t="s">
        <v>1</v>
      </c>
      <c r="B13" s="1" t="s">
        <v>6802</v>
      </c>
    </row>
    <row r="14" spans="1:56" x14ac:dyDescent="0.25">
      <c r="A14" s="1" t="s">
        <v>1</v>
      </c>
      <c r="B14" s="1" t="s">
        <v>6801</v>
      </c>
    </row>
    <row r="15" spans="1:56" x14ac:dyDescent="0.25">
      <c r="A15" s="1" t="s">
        <v>1</v>
      </c>
      <c r="B15" s="1" t="s">
        <v>6800</v>
      </c>
    </row>
    <row r="16" spans="1:56" x14ac:dyDescent="0.25">
      <c r="A16" s="1" t="s">
        <v>1</v>
      </c>
      <c r="B16" s="1" t="s">
        <v>6799</v>
      </c>
    </row>
    <row r="17" spans="1:56" x14ac:dyDescent="0.25">
      <c r="A17" s="1" t="s">
        <v>1</v>
      </c>
      <c r="B17" s="1" t="s">
        <v>6798</v>
      </c>
    </row>
    <row r="18" spans="1:56" x14ac:dyDescent="0.25">
      <c r="A18" s="1">
        <v>1</v>
      </c>
      <c r="B18" s="1" t="s">
        <v>6797</v>
      </c>
      <c r="C18" s="1">
        <v>234.00000210106373</v>
      </c>
      <c r="D18" s="1">
        <v>0</v>
      </c>
      <c r="E18">
        <f>(R18-S18*(1000-T18)/(1000-U18))*AK18</f>
        <v>-3.4139528234366843</v>
      </c>
      <c r="F18">
        <f>IF(AV18&lt;&gt;0,1/(1/AV18-1/N18),0)</f>
        <v>3.52076254486889</v>
      </c>
      <c r="G18">
        <f>((AY18-AL18/2)*S18-E18)/(AY18+AL18/2)</f>
        <v>388.38726424240326</v>
      </c>
      <c r="H18">
        <f>AL18*1000</f>
        <v>25.52085355628768</v>
      </c>
      <c r="I18">
        <f>(AQ18-AW18)</f>
        <v>1.1886362598358444</v>
      </c>
      <c r="J18">
        <f>(P18+AP18*D18)</f>
        <v>25.016847610473633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25.998561859130859</v>
      </c>
      <c r="P18" s="1">
        <v>25.016847610473633</v>
      </c>
      <c r="Q18" s="1">
        <v>25.437387466430664</v>
      </c>
      <c r="R18" s="1">
        <v>399.72686767578125</v>
      </c>
      <c r="S18" s="1">
        <v>393.70614624023438</v>
      </c>
      <c r="T18" s="1">
        <v>-4.5443564653396606E-2</v>
      </c>
      <c r="U18" s="1">
        <v>22.59364128112793</v>
      </c>
      <c r="V18" s="1">
        <v>-0.11888346821069717</v>
      </c>
      <c r="W18" s="1">
        <v>59.106510162353516</v>
      </c>
      <c r="X18" s="1">
        <v>299.69561767578125</v>
      </c>
      <c r="Y18" s="1">
        <v>0.39793276786804199</v>
      </c>
      <c r="Z18" s="1">
        <v>3.8342540264129639</v>
      </c>
      <c r="AA18" s="1">
        <v>88.265388488769531</v>
      </c>
      <c r="AB18" s="1">
        <v>9.7176361083984375</v>
      </c>
      <c r="AC18" s="1">
        <v>0.1563684493303299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1.101822123808019</v>
      </c>
      <c r="AL18">
        <f>(U18-T18)/(1000-U18)*AK18</f>
        <v>2.5520853556287679E-2</v>
      </c>
      <c r="AM18">
        <f>(P18+273.15)</f>
        <v>298.16684761047361</v>
      </c>
      <c r="AN18">
        <f>(O18+273.15)</f>
        <v>299.14856185913084</v>
      </c>
      <c r="AO18">
        <f>(Y18*AG18+Z18*AH18)*AI18</f>
        <v>6.3669241435768242E-2</v>
      </c>
      <c r="AP18">
        <f>((AO18+0.00000010773*(AN18^4-AM18^4))-AL18*44100)/(L18*51.4+0.00000043092*AM18^3)</f>
        <v>-9.1752999109902831</v>
      </c>
      <c r="AQ18">
        <f>0.61365*EXP(17.502*J18/(240.97+J18))</f>
        <v>3.1828727848905016</v>
      </c>
      <c r="AR18">
        <f>AQ18*1000/AA18</f>
        <v>36.060259172772746</v>
      </c>
      <c r="AS18">
        <f>(AR18-U18)</f>
        <v>13.466617891644816</v>
      </c>
      <c r="AT18">
        <f>IF(D18,P18,(O18+P18)/2)</f>
        <v>25.507704734802246</v>
      </c>
      <c r="AU18">
        <f>0.61365*EXP(17.502*AT18/(240.97+AT18))</f>
        <v>3.2772053444240417</v>
      </c>
      <c r="AV18">
        <f>IF(AS18&lt;&gt;0,(1000-(AR18+U18)/2)/AS18*AL18,0)</f>
        <v>1.839541669156801</v>
      </c>
      <c r="AW18">
        <f>U18*AA18/1000</f>
        <v>1.9942365250546572</v>
      </c>
      <c r="AX18">
        <f>(AU18-AW18)</f>
        <v>1.2829688193693845</v>
      </c>
      <c r="AY18">
        <f>1/(1.6/F18+1.37/N18)</f>
        <v>1.2344498105754507</v>
      </c>
      <c r="AZ18">
        <f>G18*AA18*0.001</f>
        <v>34.281152762446112</v>
      </c>
      <c r="BA18">
        <f>G18/S18</f>
        <v>0.98649022361315741</v>
      </c>
      <c r="BB18">
        <f>(1-AL18*AA18/AQ18/F18)*100</f>
        <v>79.898446769264993</v>
      </c>
      <c r="BC18">
        <f>(S18-E18/(N18/1.35))</f>
        <v>394.90252775080342</v>
      </c>
      <c r="BD18">
        <f>E18*BB18/100/BC18</f>
        <v>-6.9072621411090194E-3</v>
      </c>
    </row>
    <row r="19" spans="1:56" x14ac:dyDescent="0.25">
      <c r="A19" s="1" t="s">
        <v>1</v>
      </c>
      <c r="B19" s="1" t="s">
        <v>6796</v>
      </c>
      <c r="K19" s="1">
        <v>2.72</v>
      </c>
    </row>
    <row r="20" spans="1:56" x14ac:dyDescent="0.25">
      <c r="A20" s="1" t="s">
        <v>1</v>
      </c>
      <c r="B20" s="1" t="s">
        <v>6795</v>
      </c>
      <c r="K20" s="1">
        <v>2.72</v>
      </c>
    </row>
    <row r="21" spans="1:56" x14ac:dyDescent="0.25">
      <c r="A21" s="1">
        <v>2</v>
      </c>
      <c r="B21" s="1" t="s">
        <v>6794</v>
      </c>
      <c r="C21" s="1">
        <v>440.5000021122396</v>
      </c>
      <c r="D21" s="1">
        <v>0</v>
      </c>
      <c r="E21">
        <f>(R21-S21*(1000-T21)/(1000-U21))*AK21</f>
        <v>-2.5301654538862488</v>
      </c>
      <c r="F21">
        <f>IF(AV21&lt;&gt;0,1/(1/AV21-1/N21),0)</f>
        <v>3.0390113931709468</v>
      </c>
      <c r="G21">
        <f>((AY21-AL21/2)*S21-E21)/(AY21+AL21/2)</f>
        <v>386.80779184341156</v>
      </c>
      <c r="H21">
        <f>AL21*1000</f>
        <v>24.817422105426587</v>
      </c>
      <c r="I21">
        <f>(AQ21-AW21)</f>
        <v>1.2519011893879248</v>
      </c>
      <c r="J21">
        <f>(P21+AP21*D21)</f>
        <v>25.064973831176758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26.098623275756836</v>
      </c>
      <c r="P21" s="1">
        <v>25.064973831176758</v>
      </c>
      <c r="Q21" s="1">
        <v>25.439460754394531</v>
      </c>
      <c r="R21" s="1">
        <v>399.67019653320313</v>
      </c>
      <c r="S21" s="1">
        <v>393.11285400390625</v>
      </c>
      <c r="T21" s="1">
        <v>-4.517325758934021E-2</v>
      </c>
      <c r="U21" s="1">
        <v>21.981094360351563</v>
      </c>
      <c r="V21" s="1">
        <v>-0.11747556179761887</v>
      </c>
      <c r="W21" s="1">
        <v>57.163059234619141</v>
      </c>
      <c r="X21" s="1">
        <v>299.73117065429688</v>
      </c>
      <c r="Y21" s="1">
        <v>26.297124862670898</v>
      </c>
      <c r="Z21" s="1">
        <v>3.7241885662078857</v>
      </c>
      <c r="AA21" s="1">
        <v>88.262863159179688</v>
      </c>
      <c r="AB21" s="1">
        <v>9.3762712478637695</v>
      </c>
      <c r="AC21" s="1">
        <v>0.17563609778881073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1.1019528332878559</v>
      </c>
      <c r="AL21">
        <f>(U21-T21)/(1000-U21)*AK21</f>
        <v>2.4817422105426586E-2</v>
      </c>
      <c r="AM21">
        <f>(P21+273.15)</f>
        <v>298.21497383117674</v>
      </c>
      <c r="AN21">
        <f>(O21+273.15)</f>
        <v>299.24862327575681</v>
      </c>
      <c r="AO21">
        <f>(Y21*AG21+Z21*AH21)*AI21</f>
        <v>4.2075398839814966</v>
      </c>
      <c r="AP21">
        <f>((AO21+0.00000010773*(AN21^4-AM21^4))-AL21*44100)/(L21*51.4+0.00000043092*AM21^3)</f>
        <v>-8.8803151907492737</v>
      </c>
      <c r="AQ21">
        <f>0.61365*EXP(17.502*J21/(240.97+J21))</f>
        <v>3.1920155130046513</v>
      </c>
      <c r="AR21">
        <f>AQ21*1000/AA21</f>
        <v>36.164876129702904</v>
      </c>
      <c r="AS21">
        <f>(AR21-U21)</f>
        <v>14.183781769351341</v>
      </c>
      <c r="AT21">
        <f>IF(D21,P21,(O21+P21)/2)</f>
        <v>25.581798553466797</v>
      </c>
      <c r="AU21">
        <f>0.61365*EXP(17.502*AT21/(240.97+AT21))</f>
        <v>3.291654732455628</v>
      </c>
      <c r="AV21">
        <f>IF(AS21&lt;&gt;0,(1000-(AR21+U21)/2)/AS21*AL21,0)</f>
        <v>1.6988350462923028</v>
      </c>
      <c r="AW21">
        <f>U21*AA21/1000</f>
        <v>1.9401143236167264</v>
      </c>
      <c r="AX21">
        <f>(AU21-AW21)</f>
        <v>1.3515404088389016</v>
      </c>
      <c r="AY21">
        <f>1/(1.6/F21+1.37/N21)</f>
        <v>1.1336358472820987</v>
      </c>
      <c r="AZ21">
        <f>G21*AA21*0.001</f>
        <v>34.140763200379496</v>
      </c>
      <c r="BA21">
        <f>G21/S21</f>
        <v>0.9839611905429273</v>
      </c>
      <c r="BB21">
        <f>(1-AL21*AA21/AQ21/F21)*100</f>
        <v>77.419302267645435</v>
      </c>
      <c r="BC21">
        <f>(S21-E21/(N21/1.35))</f>
        <v>393.99952213444675</v>
      </c>
      <c r="BD21">
        <f>E21*BB21/100/BC21</f>
        <v>-4.9716721228593589E-3</v>
      </c>
    </row>
    <row r="22" spans="1:56" x14ac:dyDescent="0.25">
      <c r="A22" s="1" t="s">
        <v>1</v>
      </c>
      <c r="B22" s="1" t="s">
        <v>6793</v>
      </c>
      <c r="K22" s="1">
        <v>2.72</v>
      </c>
    </row>
    <row r="23" spans="1:56" x14ac:dyDescent="0.25">
      <c r="A23" s="1" t="s">
        <v>1</v>
      </c>
      <c r="B23" s="1" t="s">
        <v>6792</v>
      </c>
      <c r="K23" s="1">
        <v>2.72</v>
      </c>
    </row>
    <row r="24" spans="1:56" x14ac:dyDescent="0.25">
      <c r="A24" s="1">
        <v>3</v>
      </c>
      <c r="B24" s="1" t="s">
        <v>3792</v>
      </c>
      <c r="C24" s="1">
        <v>647.5000021122396</v>
      </c>
      <c r="D24" s="1">
        <v>0</v>
      </c>
      <c r="E24">
        <f>(R24-S24*(1000-T24)/(1000-U24))*AK24</f>
        <v>-1.4830005693485611</v>
      </c>
      <c r="F24">
        <f>IF(AV24&lt;&gt;0,1/(1/AV24-1/N24),0)</f>
        <v>2.941056157084712</v>
      </c>
      <c r="G24">
        <f>((AY24-AL24/2)*S24-E24)/(AY24+AL24/2)</f>
        <v>385.59130441026565</v>
      </c>
      <c r="H24">
        <f>AL24*1000</f>
        <v>24.336392307889653</v>
      </c>
      <c r="I24">
        <f>(AQ24-AW24)</f>
        <v>1.2509903100878776</v>
      </c>
      <c r="J24">
        <f>(P24+AP24*D24)</f>
        <v>24.866788864135742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25.426242828369141</v>
      </c>
      <c r="P24" s="1">
        <v>24.866788864135742</v>
      </c>
      <c r="Q24" s="1">
        <v>25.175691604614258</v>
      </c>
      <c r="R24" s="1">
        <v>400.10809326171875</v>
      </c>
      <c r="S24" s="1">
        <v>392.77804565429688</v>
      </c>
      <c r="T24" s="1">
        <v>-4.5441888272762299E-2</v>
      </c>
      <c r="U24" s="1">
        <v>21.567228317260742</v>
      </c>
      <c r="V24" s="1">
        <v>-0.12297537177801132</v>
      </c>
      <c r="W24" s="1">
        <v>58.365486145019531</v>
      </c>
      <c r="X24" s="1">
        <v>299.67303466796875</v>
      </c>
      <c r="Y24" s="1">
        <v>50.420509338378906</v>
      </c>
      <c r="Z24" s="1">
        <v>3.9782650470733643</v>
      </c>
      <c r="AA24" s="1">
        <v>88.259925842285156</v>
      </c>
      <c r="AB24" s="1">
        <v>9.6308794021606445</v>
      </c>
      <c r="AC24" s="1">
        <v>0.19809131324291229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1.1017390980440025</v>
      </c>
      <c r="AL24">
        <f>(U24-T24)/(1000-U24)*AK24</f>
        <v>2.4336392307889653E-2</v>
      </c>
      <c r="AM24">
        <f>(P24+273.15)</f>
        <v>298.01678886413572</v>
      </c>
      <c r="AN24">
        <f>(O24+273.15)</f>
        <v>298.57624282836912</v>
      </c>
      <c r="AO24">
        <f>(Y24*AG24+Z24*AH24)*AI24</f>
        <v>8.0672813138228321</v>
      </c>
      <c r="AP24">
        <f>((AO24+0.00000010773*(AN24^4-AM24^4))-AL24*44100)/(L24*51.4+0.00000043092*AM24^3)</f>
        <v>-8.7205650488803528</v>
      </c>
      <c r="AQ24">
        <f>0.61365*EXP(17.502*J24/(240.97+J24))</f>
        <v>3.1545122819929432</v>
      </c>
      <c r="AR24">
        <f>AQ24*1000/AA24</f>
        <v>35.741161709447333</v>
      </c>
      <c r="AS24">
        <f>(AR24-U24)</f>
        <v>14.173933392186591</v>
      </c>
      <c r="AT24">
        <f>IF(D24,P24,(O24+P24)/2)</f>
        <v>25.146515846252441</v>
      </c>
      <c r="AU24">
        <f>0.61365*EXP(17.502*AT24/(240.97+AT24))</f>
        <v>3.2075587607040417</v>
      </c>
      <c r="AV24">
        <f>IF(AS24&lt;&gt;0,(1000-(AR24+U24)/2)/AS24*AL24,0)</f>
        <v>1.6677835236483451</v>
      </c>
      <c r="AW24">
        <f>U24*AA24/1000</f>
        <v>1.9035219719050656</v>
      </c>
      <c r="AX24">
        <f>(AU24-AW24)</f>
        <v>1.3040367887989761</v>
      </c>
      <c r="AY24">
        <f>1/(1.6/F24+1.37/N24)</f>
        <v>1.1115400000090563</v>
      </c>
      <c r="AZ24">
        <f>G24*AA24*0.001</f>
        <v>34.032259932680049</v>
      </c>
      <c r="BA24">
        <f>G24/S24</f>
        <v>0.98170279290417206</v>
      </c>
      <c r="BB24">
        <f>(1-AL24*AA24/AQ24/F24)*100</f>
        <v>76.848229102885583</v>
      </c>
      <c r="BC24">
        <f>(S24-E24/(N24/1.35))</f>
        <v>393.29774658547319</v>
      </c>
      <c r="BD24">
        <f>E24*BB24/100/BC24</f>
        <v>-2.8977020209862911E-3</v>
      </c>
    </row>
    <row r="25" spans="1:56" x14ac:dyDescent="0.25">
      <c r="A25" s="1" t="s">
        <v>1</v>
      </c>
      <c r="B25" s="1" t="s">
        <v>6791</v>
      </c>
      <c r="K25" s="1">
        <v>2.72</v>
      </c>
    </row>
    <row r="26" spans="1:56" x14ac:dyDescent="0.25">
      <c r="A26" s="1" t="s">
        <v>1</v>
      </c>
      <c r="B26" s="1" t="s">
        <v>6790</v>
      </c>
      <c r="K26" s="1">
        <v>2.72</v>
      </c>
    </row>
    <row r="27" spans="1:56" x14ac:dyDescent="0.25">
      <c r="A27" s="1">
        <v>4</v>
      </c>
      <c r="B27" s="1" t="s">
        <v>6789</v>
      </c>
      <c r="C27" s="1">
        <v>854.5000021122396</v>
      </c>
      <c r="D27" s="1">
        <v>0</v>
      </c>
      <c r="E27">
        <f>(R27-S27*(1000-T27)/(1000-U27))*AK27</f>
        <v>-1.1232618276668864</v>
      </c>
      <c r="F27">
        <f>IF(AV27&lt;&gt;0,1/(1/AV27-1/N27),0)</f>
        <v>2.9006430388482998</v>
      </c>
      <c r="G27">
        <f>((AY27-AL27/2)*S27-E27)/(AY27+AL27/2)</f>
        <v>384.90995052534709</v>
      </c>
      <c r="H27">
        <f>AL27*1000</f>
        <v>24.191150657767107</v>
      </c>
      <c r="I27">
        <f>(AQ27-AW27)</f>
        <v>1.2534450014407512</v>
      </c>
      <c r="J27">
        <f>(P27+AP27*D27)</f>
        <v>24.821548461914063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25.603954315185547</v>
      </c>
      <c r="P27" s="1">
        <v>24.821548461914063</v>
      </c>
      <c r="Q27" s="1">
        <v>25.169801712036133</v>
      </c>
      <c r="R27" s="1">
        <v>400.01882934570313</v>
      </c>
      <c r="S27" s="1">
        <v>392.42092895507813</v>
      </c>
      <c r="T27" s="1">
        <v>-4.5292630791664124E-2</v>
      </c>
      <c r="U27" s="1">
        <v>21.443801879882813</v>
      </c>
      <c r="V27" s="1">
        <v>-0.12128026783466339</v>
      </c>
      <c r="W27" s="1">
        <v>57.420158386230469</v>
      </c>
      <c r="X27" s="1">
        <v>299.6353759765625</v>
      </c>
      <c r="Y27" s="1">
        <v>101.29482269287109</v>
      </c>
      <c r="Z27" s="1">
        <v>3.9756817817687988</v>
      </c>
      <c r="AA27" s="1">
        <v>88.256759643554688</v>
      </c>
      <c r="AB27" s="1">
        <v>9.448969841003418</v>
      </c>
      <c r="AC27" s="1">
        <v>0.18907670676708221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1.1016006469726558</v>
      </c>
      <c r="AL27">
        <f>(U27-T27)/(1000-U27)*AK27</f>
        <v>2.4191150657767106E-2</v>
      </c>
      <c r="AM27">
        <f>(P27+273.15)</f>
        <v>297.97154846191404</v>
      </c>
      <c r="AN27">
        <f>(O27+273.15)</f>
        <v>298.75395431518552</v>
      </c>
      <c r="AO27">
        <f>(Y27*AG27+Z27*AH27)*AI27</f>
        <v>16.20717126860086</v>
      </c>
      <c r="AP27">
        <f>((AO27+0.00000010773*(AN27^4-AM27^4))-AL27*44100)/(L27*51.4+0.00000043092*AM27^3)</f>
        <v>-8.5800786734259589</v>
      </c>
      <c r="AQ27">
        <f>0.61365*EXP(17.502*J27/(240.97+J27))</f>
        <v>3.1460054697975748</v>
      </c>
      <c r="AR27">
        <f>AQ27*1000/AA27</f>
        <v>35.646056829000344</v>
      </c>
      <c r="AS27">
        <f>(AR27-U27)</f>
        <v>14.202254949117531</v>
      </c>
      <c r="AT27">
        <f>IF(D27,P27,(O27+P27)/2)</f>
        <v>25.212751388549805</v>
      </c>
      <c r="AU27">
        <f>0.61365*EXP(17.502*AT27/(240.97+AT27))</f>
        <v>3.220232981067038</v>
      </c>
      <c r="AV27">
        <f>IF(AS27&lt;&gt;0,(1000-(AR27+U27)/2)/AS27*AL27,0)</f>
        <v>1.6547101890111273</v>
      </c>
      <c r="AW27">
        <f>U27*AA27/1000</f>
        <v>1.8925604683568236</v>
      </c>
      <c r="AX27">
        <f>(AU27-AW27)</f>
        <v>1.3276725127102145</v>
      </c>
      <c r="AY27">
        <f>1/(1.6/F27+1.37/N27)</f>
        <v>1.1022535157050641</v>
      </c>
      <c r="AZ27">
        <f>G27*AA27*0.001</f>
        <v>33.970904987928087</v>
      </c>
      <c r="BA27">
        <f>G27/S27</f>
        <v>0.98085989335550738</v>
      </c>
      <c r="BB27">
        <f>(1-AL27*AA27/AQ27/F27)*100</f>
        <v>76.603508056757875</v>
      </c>
      <c r="BC27">
        <f>(S27-E27/(N27/1.35))</f>
        <v>392.81456347542746</v>
      </c>
      <c r="BD27">
        <f>E27*BB27/100/BC27</f>
        <v>-2.1904940515503953E-3</v>
      </c>
    </row>
    <row r="28" spans="1:56" x14ac:dyDescent="0.25">
      <c r="A28" s="1" t="s">
        <v>1</v>
      </c>
      <c r="B28" s="1" t="s">
        <v>6788</v>
      </c>
      <c r="K28" s="1">
        <v>2.72</v>
      </c>
    </row>
    <row r="29" spans="1:56" x14ac:dyDescent="0.25">
      <c r="A29" s="1" t="s">
        <v>1</v>
      </c>
      <c r="B29" s="1" t="s">
        <v>6787</v>
      </c>
      <c r="K29" s="1">
        <v>2.72</v>
      </c>
    </row>
    <row r="30" spans="1:56" x14ac:dyDescent="0.25">
      <c r="A30" s="1">
        <v>5</v>
      </c>
      <c r="B30" s="1" t="s">
        <v>6786</v>
      </c>
      <c r="C30" s="1">
        <v>1060.5000021122396</v>
      </c>
      <c r="D30" s="1">
        <v>0</v>
      </c>
      <c r="E30">
        <f>(R30-S30*(1000-T30)/(1000-U30))*AK30</f>
        <v>-0.88218512171129737</v>
      </c>
      <c r="F30">
        <f>IF(AV30&lt;&gt;0,1/(1/AV30-1/N30),0)</f>
        <v>2.9481649646554304</v>
      </c>
      <c r="G30">
        <f>((AY30-AL30/2)*S30-E30)/(AY30+AL30/2)</f>
        <v>384.30833319107086</v>
      </c>
      <c r="H30">
        <f>AL30*1000</f>
        <v>24.059379695094314</v>
      </c>
      <c r="I30">
        <f>(AQ30-AW30)</f>
        <v>1.2353753252452733</v>
      </c>
      <c r="J30">
        <f>(P30+AP30*D30)</f>
        <v>24.673173904418945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25.337594985961914</v>
      </c>
      <c r="P30" s="1">
        <v>24.673173904418945</v>
      </c>
      <c r="Q30" s="1">
        <v>25.011024475097656</v>
      </c>
      <c r="R30" s="1">
        <v>399.66403198242188</v>
      </c>
      <c r="S30" s="1">
        <v>391.9041748046875</v>
      </c>
      <c r="T30" s="1">
        <v>-4.3285515159368515E-2</v>
      </c>
      <c r="U30" s="1">
        <v>21.334831237792969</v>
      </c>
      <c r="V30" s="1">
        <v>-0.11774997413158417</v>
      </c>
      <c r="W30" s="1">
        <v>58.037330627441406</v>
      </c>
      <c r="X30" s="1">
        <v>299.58358764648438</v>
      </c>
      <c r="Y30" s="1">
        <v>150.28086853027344</v>
      </c>
      <c r="Z30" s="1">
        <v>4.0058112144470215</v>
      </c>
      <c r="AA30" s="1">
        <v>88.253379821777344</v>
      </c>
      <c r="AB30" s="1">
        <v>9.4066038131713867</v>
      </c>
      <c r="AC30" s="1">
        <v>0.1908685714006424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1.1014102487003099</v>
      </c>
      <c r="AL30">
        <f>(U30-T30)/(1000-U30)*AK30</f>
        <v>2.4059379695094314E-2</v>
      </c>
      <c r="AM30">
        <f>(P30+273.15)</f>
        <v>297.82317390441892</v>
      </c>
      <c r="AN30">
        <f>(O30+273.15)</f>
        <v>298.48759498596189</v>
      </c>
      <c r="AO30">
        <f>(Y30*AG30+Z30*AH30)*AI30</f>
        <v>24.044938427397483</v>
      </c>
      <c r="AP30">
        <f>((AO30+0.00000010773*(AN30^4-AM30^4))-AL30*44100)/(L30*51.4+0.00000043092*AM30^3)</f>
        <v>-8.4800972120752238</v>
      </c>
      <c r="AQ30">
        <f>0.61365*EXP(17.502*J30/(240.97+J30))</f>
        <v>3.1182462899077361</v>
      </c>
      <c r="AR30">
        <f>AQ30*1000/AA30</f>
        <v>35.332882391641611</v>
      </c>
      <c r="AS30">
        <f>(AR30-U30)</f>
        <v>13.998051153848643</v>
      </c>
      <c r="AT30">
        <f>IF(D30,P30,(O30+P30)/2)</f>
        <v>25.00538444519043</v>
      </c>
      <c r="AU30">
        <f>0.61365*EXP(17.502*AT30/(240.97+AT30))</f>
        <v>3.1806984596768202</v>
      </c>
      <c r="AV30">
        <f>IF(AS30&lt;&gt;0,(1000-(AR30+U30)/2)/AS30*AL30,0)</f>
        <v>1.6700670985428643</v>
      </c>
      <c r="AW30">
        <f>U30*AA30/1000</f>
        <v>1.8828709646624628</v>
      </c>
      <c r="AX30">
        <f>(AU30-AW30)</f>
        <v>1.2978274950143573</v>
      </c>
      <c r="AY30">
        <f>1/(1.6/F30+1.37/N30)</f>
        <v>1.1131631009928917</v>
      </c>
      <c r="AZ30">
        <f>G30*AA30*0.001</f>
        <v>33.916509297785737</v>
      </c>
      <c r="BA30">
        <f>G30/S30</f>
        <v>0.98061811508539765</v>
      </c>
      <c r="BB30">
        <f>(1-AL30*AA30/AQ30/F30)*100</f>
        <v>76.90310620273533</v>
      </c>
      <c r="BC30">
        <f>(S30-E30/(N30/1.35))</f>
        <v>392.21332669491545</v>
      </c>
      <c r="BD30">
        <f>E30*BB30/100/BC30</f>
        <v>-1.7297417371594985E-3</v>
      </c>
    </row>
    <row r="31" spans="1:56" x14ac:dyDescent="0.25">
      <c r="A31" s="1" t="s">
        <v>1</v>
      </c>
      <c r="B31" s="1" t="s">
        <v>6785</v>
      </c>
      <c r="K31" s="1">
        <v>2.72</v>
      </c>
    </row>
    <row r="32" spans="1:56" x14ac:dyDescent="0.25">
      <c r="A32" s="1" t="s">
        <v>1</v>
      </c>
      <c r="B32" s="1" t="s">
        <v>6784</v>
      </c>
      <c r="K32" s="1">
        <v>2.72</v>
      </c>
    </row>
    <row r="33" spans="1:56" x14ac:dyDescent="0.25">
      <c r="A33" s="1">
        <v>6</v>
      </c>
      <c r="B33" s="1" t="s">
        <v>6783</v>
      </c>
      <c r="C33" s="1">
        <v>1267.5000021122396</v>
      </c>
      <c r="D33" s="1">
        <v>0</v>
      </c>
      <c r="E33">
        <f>(R33-S33*(1000-T33)/(1000-U33))*AK33</f>
        <v>-0.71872335593464332</v>
      </c>
      <c r="F33">
        <f>IF(AV33&lt;&gt;0,1/(1/AV33-1/N33),0)</f>
        <v>2.9537547354817231</v>
      </c>
      <c r="G33">
        <f>((AY33-AL33/2)*S33-E33)/(AY33+AL33/2)</f>
        <v>384.35132944900829</v>
      </c>
      <c r="H33">
        <f>AL33*1000</f>
        <v>24.155070842404587</v>
      </c>
      <c r="I33">
        <f>(AQ33-AW33)</f>
        <v>1.2387761899437286</v>
      </c>
      <c r="J33">
        <f>(P33+AP33*D33)</f>
        <v>24.729658126831055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25.643327713012695</v>
      </c>
      <c r="P33" s="1">
        <v>24.729658126831055</v>
      </c>
      <c r="Q33" s="1">
        <v>25.110124588012695</v>
      </c>
      <c r="R33" s="1">
        <v>400.06704711914063</v>
      </c>
      <c r="S33" s="1">
        <v>392.12130737304688</v>
      </c>
      <c r="T33" s="1">
        <v>-4.1053745895624161E-2</v>
      </c>
      <c r="U33" s="1">
        <v>21.416677474975586</v>
      </c>
      <c r="V33" s="1">
        <v>-0.10966429114341736</v>
      </c>
      <c r="W33" s="1">
        <v>57.209022521972656</v>
      </c>
      <c r="X33" s="1">
        <v>299.63409423828125</v>
      </c>
      <c r="Y33" s="1">
        <v>300.06243896484375</v>
      </c>
      <c r="Z33" s="1">
        <v>4.0070781707763672</v>
      </c>
      <c r="AA33" s="1">
        <v>88.249557495117188</v>
      </c>
      <c r="AB33" s="1">
        <v>9.4101638793945313</v>
      </c>
      <c r="AC33" s="1">
        <v>0.19050922989845276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1.1015959346995632</v>
      </c>
      <c r="AL33">
        <f>(U33-T33)/(1000-U33)*AK33</f>
        <v>2.4155070842404588E-2</v>
      </c>
      <c r="AM33">
        <f>(P33+273.15)</f>
        <v>297.87965812683103</v>
      </c>
      <c r="AN33">
        <f>(O33+273.15)</f>
        <v>298.79332771301267</v>
      </c>
      <c r="AO33">
        <f>(Y33*AG33+Z33*AH33)*AI33</f>
        <v>48.009989161268095</v>
      </c>
      <c r="AP33">
        <f>((AO33+0.00000010773*(AN33^4-AM33^4))-AL33*44100)/(L33*51.4+0.00000043092*AM33^3)</f>
        <v>-8.2933853795903456</v>
      </c>
      <c r="AQ33">
        <f>0.61365*EXP(17.502*J33/(240.97+J33))</f>
        <v>3.1287885001259679</v>
      </c>
      <c r="AR33">
        <f>AQ33*1000/AA33</f>
        <v>35.453871825919158</v>
      </c>
      <c r="AS33">
        <f>(AR33-U33)</f>
        <v>14.037194350943572</v>
      </c>
      <c r="AT33">
        <f>IF(D33,P33,(O33+P33)/2)</f>
        <v>25.186492919921875</v>
      </c>
      <c r="AU33">
        <f>0.61365*EXP(17.502*AT33/(240.97+AT33))</f>
        <v>3.2152031780260684</v>
      </c>
      <c r="AV33">
        <f>IF(AS33&lt;&gt;0,(1000-(AR33+U33)/2)/AS33*AL33,0)</f>
        <v>1.6718593603587371</v>
      </c>
      <c r="AW33">
        <f>U33*AA33/1000</f>
        <v>1.8900123101822393</v>
      </c>
      <c r="AX33">
        <f>(AU33-AW33)</f>
        <v>1.3251908678438291</v>
      </c>
      <c r="AY33">
        <f>1/(1.6/F33+1.37/N33)</f>
        <v>1.1144371970592946</v>
      </c>
      <c r="AZ33">
        <f>G33*AA33*0.001</f>
        <v>33.918834746534991</v>
      </c>
      <c r="BA33">
        <f>G33/S33</f>
        <v>0.98018475972118857</v>
      </c>
      <c r="BB33">
        <f>(1-AL33*AA33/AQ33/F33)*100</f>
        <v>76.934110118636639</v>
      </c>
      <c r="BC33">
        <f>(S33-E33/(N33/1.35))</f>
        <v>392.37317591919413</v>
      </c>
      <c r="BD33">
        <f>E33*BB33/100/BC33</f>
        <v>-1.4092283877657154E-3</v>
      </c>
    </row>
    <row r="34" spans="1:56" x14ac:dyDescent="0.25">
      <c r="A34" s="1" t="s">
        <v>1</v>
      </c>
      <c r="B34" s="1" t="s">
        <v>6782</v>
      </c>
      <c r="K34" s="1">
        <v>2.72</v>
      </c>
    </row>
    <row r="35" spans="1:56" x14ac:dyDescent="0.25">
      <c r="A35" s="1" t="s">
        <v>1</v>
      </c>
      <c r="B35" s="1" t="s">
        <v>6781</v>
      </c>
      <c r="K35" s="1">
        <v>2.72</v>
      </c>
    </row>
    <row r="36" spans="1:56" x14ac:dyDescent="0.25">
      <c r="A36" s="1">
        <v>7</v>
      </c>
      <c r="B36" s="1" t="s">
        <v>6780</v>
      </c>
      <c r="C36" s="1">
        <v>1474.5000021122396</v>
      </c>
      <c r="D36" s="1">
        <v>0</v>
      </c>
      <c r="E36">
        <f>(R36-S36*(1000-T36)/(1000-U36))*AK36</f>
        <v>-0.79639836778968454</v>
      </c>
      <c r="F36">
        <f>IF(AV36&lt;&gt;0,1/(1/AV36-1/N36),0)</f>
        <v>2.9830496938059055</v>
      </c>
      <c r="G36">
        <f>((AY36-AL36/2)*S36-E36)/(AY36+AL36/2)</f>
        <v>384.2708111736498</v>
      </c>
      <c r="H36">
        <f>AL36*1000</f>
        <v>24.188365589990152</v>
      </c>
      <c r="I36">
        <f>(AQ36-AW36)</f>
        <v>1.2335454912342552</v>
      </c>
      <c r="J36">
        <f>(P36+AP36*D36)</f>
        <v>24.71551513671875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25.645925521850586</v>
      </c>
      <c r="P36" s="1">
        <v>24.71551513671875</v>
      </c>
      <c r="Q36" s="1">
        <v>25.092971801757813</v>
      </c>
      <c r="R36" s="1">
        <v>399.81646728515625</v>
      </c>
      <c r="S36" s="1">
        <v>391.93408203125</v>
      </c>
      <c r="T36" s="1">
        <v>-3.8319841027259827E-2</v>
      </c>
      <c r="U36" s="1">
        <v>21.446737289428711</v>
      </c>
      <c r="V36" s="1">
        <v>-0.10234211385250092</v>
      </c>
      <c r="W36" s="1">
        <v>57.278537750244141</v>
      </c>
      <c r="X36" s="1">
        <v>299.65628051757813</v>
      </c>
      <c r="Y36" s="1">
        <v>500.1922607421875</v>
      </c>
      <c r="Z36" s="1">
        <v>4.0228762626647949</v>
      </c>
      <c r="AA36" s="1">
        <v>88.246543884277344</v>
      </c>
      <c r="AB36" s="1">
        <v>9.3578290939331055</v>
      </c>
      <c r="AC36" s="1">
        <v>0.19079609215259552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1.1016775019028604</v>
      </c>
      <c r="AL36">
        <f>(U36-T36)/(1000-U36)*AK36</f>
        <v>2.418836558999015E-2</v>
      </c>
      <c r="AM36">
        <f>(P36+273.15)</f>
        <v>297.86551513671873</v>
      </c>
      <c r="AN36">
        <f>(O36+273.15)</f>
        <v>298.79592552185056</v>
      </c>
      <c r="AO36">
        <f>(Y36*AG36+Z36*AH36)*AI36</f>
        <v>80.030759929923079</v>
      </c>
      <c r="AP36">
        <f>((AO36+0.00000010773*(AN36^4-AM36^4))-AL36*44100)/(L36*51.4+0.00000043092*AM36^3)</f>
        <v>-8.0402414198896768</v>
      </c>
      <c r="AQ36">
        <f>0.61365*EXP(17.502*J36/(240.97+J36))</f>
        <v>3.1261459346203933</v>
      </c>
      <c r="AR36">
        <f>AQ36*1000/AA36</f>
        <v>35.425137314384621</v>
      </c>
      <c r="AS36">
        <f>(AR36-U36)</f>
        <v>13.97840002495591</v>
      </c>
      <c r="AT36">
        <f>IF(D36,P36,(O36+P36)/2)</f>
        <v>25.180720329284668</v>
      </c>
      <c r="AU36">
        <f>0.61365*EXP(17.502*AT36/(240.97+AT36))</f>
        <v>3.2140983606358238</v>
      </c>
      <c r="AV36">
        <f>IF(AS36&lt;&gt;0,(1000-(AR36+U36)/2)/AS36*AL36,0)</f>
        <v>1.6812043367396561</v>
      </c>
      <c r="AW36">
        <f>U36*AA36/1000</f>
        <v>1.8926004433861381</v>
      </c>
      <c r="AX36">
        <f>(AU36-AW36)</f>
        <v>1.3214979172496857</v>
      </c>
      <c r="AY36">
        <f>1/(1.6/F36+1.37/N36)</f>
        <v>1.1210833672255587</v>
      </c>
      <c r="AZ36">
        <f>G36*AA36*0.001</f>
        <v>33.910571001682342</v>
      </c>
      <c r="BA36">
        <f>G36/S36</f>
        <v>0.98044755174675224</v>
      </c>
      <c r="BB36">
        <f>(1-AL36*AA36/AQ36/F36)*100</f>
        <v>77.110595528856734</v>
      </c>
      <c r="BC36">
        <f>(S36-E36/(N36/1.35))</f>
        <v>392.21317091488368</v>
      </c>
      <c r="BD36">
        <f>E36*BB36/100/BC36</f>
        <v>-1.5657493672439453E-3</v>
      </c>
    </row>
    <row r="37" spans="1:56" x14ac:dyDescent="0.25">
      <c r="A37" s="1" t="s">
        <v>1</v>
      </c>
      <c r="B37" s="1" t="s">
        <v>6779</v>
      </c>
      <c r="K37" s="1">
        <v>2.72</v>
      </c>
    </row>
    <row r="38" spans="1:56" x14ac:dyDescent="0.25">
      <c r="A38" s="1" t="s">
        <v>1</v>
      </c>
      <c r="B38" s="1" t="s">
        <v>6778</v>
      </c>
      <c r="K38" s="1">
        <v>2.72</v>
      </c>
    </row>
    <row r="39" spans="1:56" x14ac:dyDescent="0.25">
      <c r="A39" s="1">
        <v>8</v>
      </c>
      <c r="B39" s="1" t="s">
        <v>6777</v>
      </c>
      <c r="C39" s="1">
        <v>1680.5000021122396</v>
      </c>
      <c r="D39" s="1">
        <v>0</v>
      </c>
      <c r="E39">
        <f>(R39-S39*(1000-T39)/(1000-U39))*AK39</f>
        <v>-0.28684984601532565</v>
      </c>
      <c r="F39">
        <f>IF(AV39&lt;&gt;0,1/(1/AV39-1/N39),0)</f>
        <v>2.9045327037375595</v>
      </c>
      <c r="G39">
        <f>((AY39-AL39/2)*S39-E39)/(AY39+AL39/2)</f>
        <v>383.90720975872171</v>
      </c>
      <c r="H39">
        <f>AL39*1000</f>
        <v>24.060435950215464</v>
      </c>
      <c r="I39">
        <f>(AQ39-AW39)</f>
        <v>1.2457033160755036</v>
      </c>
      <c r="J39">
        <f>(P39+AP39*D39)</f>
        <v>24.73004150390625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25.735212326049805</v>
      </c>
      <c r="P39" s="1">
        <v>24.73004150390625</v>
      </c>
      <c r="Q39" s="1">
        <v>25.146434783935547</v>
      </c>
      <c r="R39" s="1">
        <v>400.41360473632813</v>
      </c>
      <c r="S39" s="1">
        <v>392.10989379882813</v>
      </c>
      <c r="T39" s="1">
        <v>-3.423357754945755E-2</v>
      </c>
      <c r="U39" s="1">
        <v>21.340736389160156</v>
      </c>
      <c r="V39" s="1">
        <v>-9.0941570699214935E-2</v>
      </c>
      <c r="W39" s="1">
        <v>56.69171142578125</v>
      </c>
      <c r="X39" s="1">
        <v>299.6390380859375</v>
      </c>
      <c r="Y39" s="1">
        <v>750.01141357421875</v>
      </c>
      <c r="Z39" s="1">
        <v>3.8853616714477539</v>
      </c>
      <c r="AA39" s="1">
        <v>88.242355346679688</v>
      </c>
      <c r="AB39" s="1">
        <v>9.3228912353515625</v>
      </c>
      <c r="AC39" s="1">
        <v>0.19689741730690002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1.1016141106100641</v>
      </c>
      <c r="AL39">
        <f>(U39-T39)/(1000-U39)*AK39</f>
        <v>2.4060435950215463E-2</v>
      </c>
      <c r="AM39">
        <f>(P39+273.15)</f>
        <v>297.88004150390623</v>
      </c>
      <c r="AN39">
        <f>(O39+273.15)</f>
        <v>298.88521232604978</v>
      </c>
      <c r="AO39">
        <f>(Y39*AG39+Z39*AH39)*AI39</f>
        <v>120.00182348962517</v>
      </c>
      <c r="AP39">
        <f>((AO39+0.00000010773*(AN39^4-AM39^4))-AL39*44100)/(L39*51.4+0.00000043092*AM39^3)</f>
        <v>-7.6572964459620598</v>
      </c>
      <c r="AQ39">
        <f>0.61365*EXP(17.502*J39/(240.97+J39))</f>
        <v>3.128860159887592</v>
      </c>
      <c r="AR39">
        <f>AQ39*1000/AA39</f>
        <v>35.457577572529317</v>
      </c>
      <c r="AS39">
        <f>(AR39-U39)</f>
        <v>14.116841183369161</v>
      </c>
      <c r="AT39">
        <f>IF(D39,P39,(O39+P39)/2)</f>
        <v>25.232626914978027</v>
      </c>
      <c r="AU39">
        <f>0.61365*EXP(17.502*AT39/(240.97+AT39))</f>
        <v>3.2240447033452426</v>
      </c>
      <c r="AV39">
        <f>IF(AS39&lt;&gt;0,(1000-(AR39+U39)/2)/AS39*AL39,0)</f>
        <v>1.6559752673408266</v>
      </c>
      <c r="AW39">
        <f>U39*AA39/1000</f>
        <v>1.8831568438120885</v>
      </c>
      <c r="AX39">
        <f>(AU39-AW39)</f>
        <v>1.3408878595331541</v>
      </c>
      <c r="AY39">
        <f>1/(1.6/F39+1.37/N39)</f>
        <v>1.1031517266726696</v>
      </c>
      <c r="AZ39">
        <f>G39*AA39*0.001</f>
        <v>33.876876423681416</v>
      </c>
      <c r="BA39">
        <f>G39/S39</f>
        <v>0.9790806501701923</v>
      </c>
      <c r="BB39">
        <f>(1-AL39*AA39/AQ39/F39)*100</f>
        <v>76.637562123800322</v>
      </c>
      <c r="BC39">
        <f>(S39-E39/(N39/1.35))</f>
        <v>392.2104171129543</v>
      </c>
      <c r="BD39">
        <f>E39*BB39/100/BC39</f>
        <v>-5.6050201460791302E-4</v>
      </c>
    </row>
    <row r="40" spans="1:56" x14ac:dyDescent="0.25">
      <c r="A40" s="1" t="s">
        <v>1</v>
      </c>
      <c r="B40" s="1" t="s">
        <v>6776</v>
      </c>
      <c r="K40" s="1">
        <v>2.72</v>
      </c>
    </row>
    <row r="41" spans="1:56" x14ac:dyDescent="0.25">
      <c r="A41" s="1" t="s">
        <v>1</v>
      </c>
      <c r="B41" s="1" t="s">
        <v>6775</v>
      </c>
      <c r="K41" s="1">
        <v>2.72</v>
      </c>
    </row>
    <row r="42" spans="1:56" x14ac:dyDescent="0.25">
      <c r="A42" s="1">
        <v>9</v>
      </c>
      <c r="B42" s="1" t="s">
        <v>6774</v>
      </c>
      <c r="C42" s="1">
        <v>1886.5000021122396</v>
      </c>
      <c r="D42" s="1">
        <v>0</v>
      </c>
      <c r="E42">
        <f>(R42-S42*(1000-T42)/(1000-U42))*AK42</f>
        <v>-0.83127274296267883</v>
      </c>
      <c r="F42">
        <f>IF(AV42&lt;&gt;0,1/(1/AV42-1/N42),0)</f>
        <v>2.7332380949844923</v>
      </c>
      <c r="G42">
        <f>((AY42-AL42/2)*S42-E42)/(AY42+AL42/2)</f>
        <v>384.1437212834133</v>
      </c>
      <c r="H42">
        <f>AL42*1000</f>
        <v>23.708924252980335</v>
      </c>
      <c r="I42">
        <f>(AQ42-AW42)</f>
        <v>1.2715038125959803</v>
      </c>
      <c r="J42">
        <f>(P42+AP42*D42)</f>
        <v>24.725589752197266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25.811285018920898</v>
      </c>
      <c r="P42" s="1">
        <v>24.725589752197266</v>
      </c>
      <c r="Q42" s="1">
        <v>25.161098480224609</v>
      </c>
      <c r="R42" s="1">
        <v>399.700439453125</v>
      </c>
      <c r="S42" s="1">
        <v>392.019775390625</v>
      </c>
      <c r="T42" s="1">
        <v>-2.431814931333065E-2</v>
      </c>
      <c r="U42" s="1">
        <v>21.039951324462891</v>
      </c>
      <c r="V42" s="1">
        <v>-6.4307443797588348E-2</v>
      </c>
      <c r="W42" s="1">
        <v>55.638504028320313</v>
      </c>
      <c r="X42" s="1">
        <v>299.70867919921875</v>
      </c>
      <c r="Y42" s="1">
        <v>1001.1744384765625</v>
      </c>
      <c r="Z42" s="1">
        <v>4.1799736022949219</v>
      </c>
      <c r="AA42" s="1">
        <v>88.238052368164063</v>
      </c>
      <c r="AB42" s="1">
        <v>9.2723464965820313</v>
      </c>
      <c r="AC42" s="1">
        <v>0.214361771941185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1.1018701441147745</v>
      </c>
      <c r="AL42">
        <f>(U42-T42)/(1000-U42)*AK42</f>
        <v>2.3708924252980334E-2</v>
      </c>
      <c r="AM42">
        <f>(P42+273.15)</f>
        <v>297.87558975219724</v>
      </c>
      <c r="AN42">
        <f>(O42+273.15)</f>
        <v>298.96128501892088</v>
      </c>
      <c r="AO42">
        <f>(Y42*AG42+Z42*AH42)*AI42</f>
        <v>160.18790657577119</v>
      </c>
      <c r="AP42">
        <f>((AO42+0.00000010773*(AN42^4-AM42^4))-AL42*44100)/(L42*51.4+0.00000043092*AM42^3)</f>
        <v>-7.1909639009354089</v>
      </c>
      <c r="AQ42">
        <f>0.61365*EXP(17.502*J42/(240.97+J42))</f>
        <v>3.1280281393875597</v>
      </c>
      <c r="AR42">
        <f>AQ42*1000/AA42</f>
        <v>35.4498774104418</v>
      </c>
      <c r="AS42">
        <f>(AR42-U42)</f>
        <v>14.40992608597891</v>
      </c>
      <c r="AT42">
        <f>IF(D42,P42,(O42+P42)/2)</f>
        <v>25.268437385559082</v>
      </c>
      <c r="AU42">
        <f>0.61365*EXP(17.502*AT42/(240.97+AT42))</f>
        <v>3.2309223754110552</v>
      </c>
      <c r="AV42">
        <f>IF(AS42&lt;&gt;0,(1000-(AR42+U42)/2)/AS42*AL42,0)</f>
        <v>1.5988470433674238</v>
      </c>
      <c r="AW42">
        <f>U42*AA42/1000</f>
        <v>1.8565243267915794</v>
      </c>
      <c r="AX42">
        <f>(AU42-AW42)</f>
        <v>1.3743980486194758</v>
      </c>
      <c r="AY42">
        <f>1/(1.6/F42+1.37/N42)</f>
        <v>1.0626803623225771</v>
      </c>
      <c r="AZ42">
        <f>G42*AA42*0.001</f>
        <v>33.896093795507248</v>
      </c>
      <c r="BA42">
        <f>G42/S42</f>
        <v>0.97990903877396573</v>
      </c>
      <c r="BB42">
        <f>(1-AL42*AA42/AQ42/F42)*100</f>
        <v>75.530807007671399</v>
      </c>
      <c r="BC42">
        <f>(S42-E42/(N42/1.35))</f>
        <v>392.31108560823941</v>
      </c>
      <c r="BD42">
        <f>E42*BB42/100/BC42</f>
        <v>-1.6004314795771621E-3</v>
      </c>
    </row>
    <row r="43" spans="1:56" x14ac:dyDescent="0.25">
      <c r="A43" s="1" t="s">
        <v>1</v>
      </c>
      <c r="B43" s="1" t="s">
        <v>6773</v>
      </c>
      <c r="K43" s="1">
        <v>2.72</v>
      </c>
    </row>
    <row r="44" spans="1:56" x14ac:dyDescent="0.25">
      <c r="A44" s="1" t="s">
        <v>1</v>
      </c>
      <c r="B44" s="1" t="s">
        <v>6772</v>
      </c>
      <c r="K44" s="1">
        <v>2.72</v>
      </c>
    </row>
    <row r="45" spans="1:56" x14ac:dyDescent="0.25">
      <c r="A45" s="1">
        <v>10</v>
      </c>
      <c r="B45" s="1" t="s">
        <v>6771</v>
      </c>
      <c r="C45" s="1">
        <v>2093.0000021234155</v>
      </c>
      <c r="D45" s="1">
        <v>0</v>
      </c>
      <c r="E45">
        <f>(R45-S45*(1000-T45)/(1000-U45))*AK45</f>
        <v>-1.4342128799032048</v>
      </c>
      <c r="F45">
        <f>IF(AV45&lt;&gt;0,1/(1/AV45-1/N45),0)</f>
        <v>2.4597801470979497</v>
      </c>
      <c r="G45">
        <f>((AY45-AL45/2)*S45-E45)/(AY45+AL45/2)</f>
        <v>385.04481647423847</v>
      </c>
      <c r="H45">
        <f>AL45*1000</f>
        <v>23.048646201643837</v>
      </c>
      <c r="I45">
        <f>(AQ45-AW45)</f>
        <v>1.3168027809671423</v>
      </c>
      <c r="J45">
        <f>(P45+AP45*D45)</f>
        <v>24.700553894042969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25.806093215942383</v>
      </c>
      <c r="P45" s="1">
        <v>24.700553894042969</v>
      </c>
      <c r="Q45" s="1">
        <v>25.165868759155273</v>
      </c>
      <c r="R45" s="1">
        <v>399.52932739257813</v>
      </c>
      <c r="S45" s="1">
        <v>392.6185302734375</v>
      </c>
      <c r="T45" s="1">
        <v>-1.3594524003565311E-2</v>
      </c>
      <c r="U45" s="1">
        <v>20.475027084350586</v>
      </c>
      <c r="V45" s="1">
        <v>-3.5958193242549896E-2</v>
      </c>
      <c r="W45" s="1">
        <v>54.157466888427734</v>
      </c>
      <c r="X45" s="1">
        <v>299.720947265625</v>
      </c>
      <c r="Y45" s="1">
        <v>1251.4552001953125</v>
      </c>
      <c r="Z45" s="1">
        <v>4.132749080657959</v>
      </c>
      <c r="AA45" s="1">
        <v>88.231864929199219</v>
      </c>
      <c r="AB45" s="1">
        <v>9.2329893112182617</v>
      </c>
      <c r="AC45" s="1">
        <v>0.2372840940952301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1.1019152473000917</v>
      </c>
      <c r="AL45">
        <f>(U45-T45)/(1000-U45)*AK45</f>
        <v>2.3048646201643836E-2</v>
      </c>
      <c r="AM45">
        <f>(P45+273.15)</f>
        <v>297.85055389404295</v>
      </c>
      <c r="AN45">
        <f>(O45+273.15)</f>
        <v>298.95609321594236</v>
      </c>
      <c r="AO45">
        <f>(Y45*AG45+Z45*AH45)*AI45</f>
        <v>200.23282755569744</v>
      </c>
      <c r="AP45">
        <f>((AO45+0.00000010773*(AN45^4-AM45^4))-AL45*44100)/(L45*51.4+0.00000043092*AM45^3)</f>
        <v>-6.6195246308251052</v>
      </c>
      <c r="AQ45">
        <f>0.61365*EXP(17.502*J45/(240.97+J45))</f>
        <v>3.1233526050952589</v>
      </c>
      <c r="AR45">
        <f>AQ45*1000/AA45</f>
        <v>35.399371957076525</v>
      </c>
      <c r="AS45">
        <f>(AR45-U45)</f>
        <v>14.924344872725939</v>
      </c>
      <c r="AT45">
        <f>IF(D45,P45,(O45+P45)/2)</f>
        <v>25.253323554992676</v>
      </c>
      <c r="AU45">
        <f>0.61365*EXP(17.502*AT45/(240.97+AT45))</f>
        <v>3.2280180879067975</v>
      </c>
      <c r="AV45">
        <f>IF(AS45&lt;&gt;0,(1000-(AR45+U45)/2)/AS45*AL45,0)</f>
        <v>1.5012204398312017</v>
      </c>
      <c r="AW45">
        <f>U45*AA45/1000</f>
        <v>1.8065498241281166</v>
      </c>
      <c r="AX45">
        <f>(AU45-AW45)</f>
        <v>1.4214682637786809</v>
      </c>
      <c r="AY45">
        <f>1/(1.6/F45+1.37/N45)</f>
        <v>0.99394180863814041</v>
      </c>
      <c r="AZ45">
        <f>G45*AA45*0.001</f>
        <v>33.973222238843313</v>
      </c>
      <c r="BA45">
        <f>G45/S45</f>
        <v>0.98070973931382111</v>
      </c>
      <c r="BB45">
        <f>(1-AL45*AA45/AQ45/F45)*100</f>
        <v>73.530022477239569</v>
      </c>
      <c r="BC45">
        <f>(S45-E45/(N45/1.35))</f>
        <v>393.12113410555753</v>
      </c>
      <c r="BD45">
        <f>E45*BB45/100/BC45</f>
        <v>-2.6825753221426285E-3</v>
      </c>
    </row>
    <row r="46" spans="1:56" x14ac:dyDescent="0.25">
      <c r="A46" s="1" t="s">
        <v>1</v>
      </c>
      <c r="B46" s="1" t="s">
        <v>6770</v>
      </c>
      <c r="K46" s="1">
        <v>2.72</v>
      </c>
    </row>
    <row r="47" spans="1:56" x14ac:dyDescent="0.25">
      <c r="A47" s="1" t="s">
        <v>1</v>
      </c>
      <c r="B47" s="1" t="s">
        <v>6769</v>
      </c>
      <c r="K47" s="1">
        <v>2.72</v>
      </c>
    </row>
    <row r="48" spans="1:56" x14ac:dyDescent="0.25">
      <c r="A48" s="1">
        <v>11</v>
      </c>
      <c r="B48" s="1" t="s">
        <v>6768</v>
      </c>
      <c r="C48" s="1">
        <v>2299.0000021234155</v>
      </c>
      <c r="D48" s="1">
        <v>0</v>
      </c>
      <c r="E48">
        <f>(R48-S48*(1000-T48)/(1000-U48))*AK48</f>
        <v>-0.84286140489678341</v>
      </c>
      <c r="F48">
        <f>IF(AV48&lt;&gt;0,1/(1/AV48-1/N48),0)</f>
        <v>2.108645720819978</v>
      </c>
      <c r="G48">
        <f>((AY48-AL48/2)*S48-E48)/(AY48+AL48/2)</f>
        <v>384.47754686465078</v>
      </c>
      <c r="H48">
        <f>AL48*1000</f>
        <v>22.12262397079618</v>
      </c>
      <c r="I48">
        <f>(AQ48-AW48)</f>
        <v>1.3927745301709604</v>
      </c>
      <c r="J48">
        <f>(P48+AP48*D48)</f>
        <v>24.73499870300293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25.701520919799805</v>
      </c>
      <c r="P48" s="1">
        <v>24.73499870300293</v>
      </c>
      <c r="Q48" s="1">
        <v>25.192575454711914</v>
      </c>
      <c r="R48" s="1">
        <v>400.25299072265625</v>
      </c>
      <c r="S48" s="1">
        <v>393.12362670898438</v>
      </c>
      <c r="T48" s="1">
        <v>2.0735729485750198E-3</v>
      </c>
      <c r="U48" s="1">
        <v>19.68806266784668</v>
      </c>
      <c r="V48" s="1">
        <v>5.5184867233037949E-3</v>
      </c>
      <c r="W48" s="1">
        <v>52.396663665771484</v>
      </c>
      <c r="X48" s="1">
        <v>299.64883422851563</v>
      </c>
      <c r="Y48" s="1">
        <v>1600.408935546875</v>
      </c>
      <c r="Z48" s="1">
        <v>4.0268154144287109</v>
      </c>
      <c r="AA48" s="1">
        <v>88.226676940917969</v>
      </c>
      <c r="AB48" s="1">
        <v>9.0196924209594727</v>
      </c>
      <c r="AC48" s="1">
        <v>0.26864615082740784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1.1016501258401308</v>
      </c>
      <c r="AL48">
        <f>(U48-T48)/(1000-U48)*AK48</f>
        <v>2.2122623970796181E-2</v>
      </c>
      <c r="AM48">
        <f>(P48+273.15)</f>
        <v>297.88499870300291</v>
      </c>
      <c r="AN48">
        <f>(O48+273.15)</f>
        <v>298.85152091979978</v>
      </c>
      <c r="AO48">
        <f>(Y48*AG48+Z48*AH48)*AI48</f>
        <v>256.06542396399163</v>
      </c>
      <c r="AP48">
        <f>((AO48+0.00000010773*(AN48^4-AM48^4))-AL48*44100)/(L48*51.4+0.00000043092*AM48^3)</f>
        <v>-5.8361289595027701</v>
      </c>
      <c r="AQ48">
        <f>0.61365*EXP(17.502*J48/(240.97+J48))</f>
        <v>3.1297868747596169</v>
      </c>
      <c r="AR48">
        <f>AQ48*1000/AA48</f>
        <v>35.474382389529588</v>
      </c>
      <c r="AS48">
        <f>(AR48-U48)</f>
        <v>15.786319721682908</v>
      </c>
      <c r="AT48">
        <f>IF(D48,P48,(O48+P48)/2)</f>
        <v>25.218259811401367</v>
      </c>
      <c r="AU48">
        <f>0.61365*EXP(17.502*AT48/(240.97+AT48))</f>
        <v>3.2212889900546067</v>
      </c>
      <c r="AV48">
        <f>IF(AS48&lt;&gt;0,(1000-(AR48+U48)/2)/AS48*AL48,0)</f>
        <v>1.3627276867192333</v>
      </c>
      <c r="AW48">
        <f>U48*AA48/1000</f>
        <v>1.7370123445886565</v>
      </c>
      <c r="AX48">
        <f>(AU48-AW48)</f>
        <v>1.4842766454659502</v>
      </c>
      <c r="AY48">
        <f>1/(1.6/F48+1.37/N48)</f>
        <v>0.89733473619232862</v>
      </c>
      <c r="AZ48">
        <f>G48*AA48*0.001</f>
        <v>33.921176318264195</v>
      </c>
      <c r="BA48">
        <f>G48/S48</f>
        <v>0.97800671530044159</v>
      </c>
      <c r="BB48">
        <f>(1-AL48*AA48/AQ48/F48)*100</f>
        <v>70.425447939656479</v>
      </c>
      <c r="BC48">
        <f>(S48-E48/(N48/1.35))</f>
        <v>393.41899804331223</v>
      </c>
      <c r="BD48">
        <f>E48*BB48/100/BC48</f>
        <v>-1.5087957695517594E-3</v>
      </c>
    </row>
    <row r="49" spans="1:56" x14ac:dyDescent="0.25">
      <c r="A49" s="1" t="s">
        <v>1</v>
      </c>
      <c r="B49" s="1" t="s">
        <v>6767</v>
      </c>
      <c r="K49" s="1">
        <v>2.72</v>
      </c>
    </row>
    <row r="50" spans="1:56" x14ac:dyDescent="0.25">
      <c r="A50" s="1" t="s">
        <v>1</v>
      </c>
      <c r="B50" s="1" t="s">
        <v>6766</v>
      </c>
      <c r="K50" s="1">
        <v>2.72</v>
      </c>
    </row>
    <row r="51" spans="1:56" x14ac:dyDescent="0.25">
      <c r="A51" s="1">
        <v>12</v>
      </c>
      <c r="B51" s="1" t="s">
        <v>6765</v>
      </c>
      <c r="C51" s="1">
        <v>2504.5000021345913</v>
      </c>
      <c r="D51" s="1">
        <v>0</v>
      </c>
      <c r="E51">
        <f>(R51-S51*(1000-T51)/(1000-U51))*AK51</f>
        <v>-1.5615473744436874</v>
      </c>
      <c r="F51">
        <f>IF(AV51&lt;&gt;0,1/(1/AV51-1/N51),0)</f>
        <v>1.679977745376493</v>
      </c>
      <c r="G51">
        <f>((AY51-AL51/2)*S51-E51)/(AY51+AL51/2)</f>
        <v>385.48432930816358</v>
      </c>
      <c r="H51">
        <f>AL51*1000</f>
        <v>20.715129389042257</v>
      </c>
      <c r="I51">
        <f>(AQ51-AW51)</f>
        <v>1.5198781725968258</v>
      </c>
      <c r="J51">
        <f>(P51+AP51*D51)</f>
        <v>24.843219757080078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26.041948318481445</v>
      </c>
      <c r="P51" s="1">
        <v>24.843219757080078</v>
      </c>
      <c r="Q51" s="1">
        <v>25.336254119873047</v>
      </c>
      <c r="R51" s="1">
        <v>399.99295043945313</v>
      </c>
      <c r="S51" s="1">
        <v>394.00222778320313</v>
      </c>
      <c r="T51" s="1">
        <v>2.4043677374720573E-2</v>
      </c>
      <c r="U51" s="1">
        <v>18.478683471679688</v>
      </c>
      <c r="V51" s="1">
        <v>6.2706783413887024E-2</v>
      </c>
      <c r="W51" s="1">
        <v>48.193073272705078</v>
      </c>
      <c r="X51" s="1">
        <v>299.67514038085938</v>
      </c>
      <c r="Y51" s="1">
        <v>2001.2237548828125</v>
      </c>
      <c r="Z51" s="1">
        <v>3.9678771495819092</v>
      </c>
      <c r="AA51" s="1">
        <v>88.220558166503906</v>
      </c>
      <c r="AB51" s="1">
        <v>8.8095741271972656</v>
      </c>
      <c r="AC51" s="1">
        <v>0.30248603224754333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1.1017468396355121</v>
      </c>
      <c r="AL51">
        <f>(U51-T51)/(1000-U51)*AK51</f>
        <v>2.0715129389042256E-2</v>
      </c>
      <c r="AM51">
        <f>(P51+273.15)</f>
        <v>297.99321975708006</v>
      </c>
      <c r="AN51">
        <f>(O51+273.15)</f>
        <v>299.19194831848142</v>
      </c>
      <c r="AO51">
        <f>(Y51*AG51+Z51*AH51)*AI51</f>
        <v>320.19579362431614</v>
      </c>
      <c r="AP51">
        <f>((AO51+0.00000010773*(AN51^4-AM51^4))-AL51*44100)/(L51*51.4+0.00000043092*AM51^3)</f>
        <v>-4.7739061521787756</v>
      </c>
      <c r="AQ51">
        <f>0.61365*EXP(17.502*J51/(240.97+J51))</f>
        <v>3.1500779426505581</v>
      </c>
      <c r="AR51">
        <f>AQ51*1000/AA51</f>
        <v>35.706846659315268</v>
      </c>
      <c r="AS51">
        <f>(AR51-U51)</f>
        <v>17.22816318763558</v>
      </c>
      <c r="AT51">
        <f>IF(D51,P51,(O51+P51)/2)</f>
        <v>25.442584037780762</v>
      </c>
      <c r="AU51">
        <f>0.61365*EXP(17.502*AT51/(240.97+AT51))</f>
        <v>3.2645516322220431</v>
      </c>
      <c r="AV51">
        <f>IF(AS51&lt;&gt;0,(1000-(AR51+U51)/2)/AS51*AL51,0)</f>
        <v>1.1698228671102751</v>
      </c>
      <c r="AW51">
        <f>U51*AA51/1000</f>
        <v>1.6301997700537323</v>
      </c>
      <c r="AX51">
        <f>(AU51-AW51)</f>
        <v>1.6343518621683109</v>
      </c>
      <c r="AY51">
        <f>1/(1.6/F51+1.37/N51)</f>
        <v>0.76451193780041282</v>
      </c>
      <c r="AZ51">
        <f>G51*AA51*0.001</f>
        <v>34.007642696006599</v>
      </c>
      <c r="BA51">
        <f>G51/S51</f>
        <v>0.97838109057665923</v>
      </c>
      <c r="BB51">
        <f>(1-AL51*AA51/AQ51/F51)*100</f>
        <v>65.467134024049329</v>
      </c>
      <c r="BC51">
        <f>(S51-E51/(N51/1.35))</f>
        <v>394.54945456203757</v>
      </c>
      <c r="BD51">
        <f>E51*BB51/100/BC51</f>
        <v>-2.5910574724044622E-3</v>
      </c>
    </row>
    <row r="52" spans="1:56" x14ac:dyDescent="0.25">
      <c r="A52" s="1" t="s">
        <v>1</v>
      </c>
      <c r="B52" s="1" t="s">
        <v>6764</v>
      </c>
    </row>
    <row r="53" spans="1:56" x14ac:dyDescent="0.25">
      <c r="A53" s="1" t="s">
        <v>1</v>
      </c>
      <c r="B53" s="1" t="s">
        <v>6763</v>
      </c>
    </row>
    <row r="54" spans="1:56" x14ac:dyDescent="0.25">
      <c r="A54" s="1" t="s">
        <v>1</v>
      </c>
      <c r="B54" s="1" t="s">
        <v>6762</v>
      </c>
    </row>
    <row r="55" spans="1:56" x14ac:dyDescent="0.25">
      <c r="A55" s="1" t="s">
        <v>1</v>
      </c>
      <c r="B55" s="1" t="s">
        <v>1299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B9334-7247-4797-98DC-7AB1025B6AC6}">
  <dimension ref="A1:BD55"/>
  <sheetViews>
    <sheetView topLeftCell="E7" workbookViewId="0">
      <selection activeCell="G14" sqref="G14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12901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12900</v>
      </c>
    </row>
    <row r="12" spans="1:56" x14ac:dyDescent="0.25">
      <c r="A12" s="1" t="s">
        <v>1</v>
      </c>
      <c r="B12" s="1" t="s">
        <v>12899</v>
      </c>
    </row>
    <row r="13" spans="1:56" x14ac:dyDescent="0.25">
      <c r="A13" s="1" t="s">
        <v>1</v>
      </c>
      <c r="B13" s="1" t="s">
        <v>12898</v>
      </c>
    </row>
    <row r="14" spans="1:56" x14ac:dyDescent="0.25">
      <c r="A14" s="1" t="s">
        <v>1</v>
      </c>
      <c r="B14" s="1" t="s">
        <v>12897</v>
      </c>
    </row>
    <row r="15" spans="1:56" x14ac:dyDescent="0.25">
      <c r="A15" s="1" t="s">
        <v>1</v>
      </c>
      <c r="B15" s="1" t="s">
        <v>12896</v>
      </c>
    </row>
    <row r="16" spans="1:56" x14ac:dyDescent="0.25">
      <c r="A16" s="1" t="s">
        <v>1</v>
      </c>
      <c r="B16" s="1" t="s">
        <v>12895</v>
      </c>
    </row>
    <row r="17" spans="1:56" x14ac:dyDescent="0.25">
      <c r="A17" s="1" t="s">
        <v>1</v>
      </c>
      <c r="B17" s="1" t="s">
        <v>12894</v>
      </c>
    </row>
    <row r="18" spans="1:56" x14ac:dyDescent="0.25">
      <c r="A18" s="1">
        <v>1</v>
      </c>
      <c r="B18" s="1" t="s">
        <v>12893</v>
      </c>
      <c r="C18" s="1">
        <v>361.50000148639083</v>
      </c>
      <c r="D18" s="1">
        <v>0</v>
      </c>
      <c r="E18">
        <f>(R18-S18*(1000-T18)/(1000-U18))*AK18</f>
        <v>-7.1502613063545981E-2</v>
      </c>
      <c r="F18">
        <f>IF(AV18&lt;&gt;0,1/(1/AV18-1/N18),0)</f>
        <v>5.3193895918608716</v>
      </c>
      <c r="G18">
        <f>((AY18-AL18/2)*S18-E18)/(AY18+AL18/2)</f>
        <v>384.79400428258202</v>
      </c>
      <c r="H18">
        <f>AL18*1000</f>
        <v>25.691963958925051</v>
      </c>
      <c r="I18">
        <f>(AQ18-AW18)</f>
        <v>0.92709906305325118</v>
      </c>
      <c r="J18">
        <f>(P18+AP18*D18)</f>
        <v>23.753202438354492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25.330389022827148</v>
      </c>
      <c r="P18" s="1">
        <v>23.753202438354492</v>
      </c>
      <c r="Q18" s="1">
        <v>25.474834442138672</v>
      </c>
      <c r="R18" s="1">
        <v>399.9591064453125</v>
      </c>
      <c r="S18" s="1">
        <v>390.93643188476563</v>
      </c>
      <c r="T18" s="1">
        <v>0.26674535870552063</v>
      </c>
      <c r="U18" s="1">
        <v>22.977752685546875</v>
      </c>
      <c r="V18" s="1">
        <v>0.72447198629379272</v>
      </c>
      <c r="W18" s="1">
        <v>62.406852722167969</v>
      </c>
      <c r="X18" s="1">
        <v>300.63134765625</v>
      </c>
      <c r="Y18" s="1">
        <v>-0.17480108141899109</v>
      </c>
      <c r="Z18" s="1">
        <v>3.1810169219970703</v>
      </c>
      <c r="AA18" s="1">
        <v>88.074813842773438</v>
      </c>
      <c r="AB18" s="1">
        <v>12.20706844329834</v>
      </c>
      <c r="AC18" s="1">
        <v>3.4836580753326416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1.1052623075597423</v>
      </c>
      <c r="AL18">
        <f>(U18-T18)/(1000-U18)*AK18</f>
        <v>2.5691963958925052E-2</v>
      </c>
      <c r="AM18">
        <f>(P18+273.15)</f>
        <v>296.90320243835447</v>
      </c>
      <c r="AN18">
        <f>(O18+273.15)</f>
        <v>298.48038902282713</v>
      </c>
      <c r="AO18">
        <f>(Y18*AG18+Z18*AH18)*AI18</f>
        <v>-2.7968172401901192E-2</v>
      </c>
      <c r="AP18">
        <f>((AO18+0.00000010773*(AN18^4-AM18^4))-AL18*44100)/(L18*51.4+0.00000043092*AM18^3)</f>
        <v>-9.1942957057756871</v>
      </c>
      <c r="AQ18">
        <f>0.61365*EXP(17.502*J18/(240.97+J18))</f>
        <v>2.9508603533580797</v>
      </c>
      <c r="AR18">
        <f>AQ18*1000/AA18</f>
        <v>33.504020327829494</v>
      </c>
      <c r="AS18">
        <f>(AR18-U18)</f>
        <v>10.526267642282619</v>
      </c>
      <c r="AT18">
        <f>IF(D18,P18,(O18+P18)/2)</f>
        <v>24.54179573059082</v>
      </c>
      <c r="AU18">
        <f>0.61365*EXP(17.502*AT18/(240.97+AT18))</f>
        <v>3.0938458835309164</v>
      </c>
      <c r="AV18">
        <f>IF(AS18&lt;&gt;0,(1000-(AR18+U18)/2)/AS18*AL18,0)</f>
        <v>2.3718188601190811</v>
      </c>
      <c r="AW18">
        <f>U18*AA18/1000</f>
        <v>2.0237612903048285</v>
      </c>
      <c r="AX18">
        <f>(AU18-AW18)</f>
        <v>1.0700845932260878</v>
      </c>
      <c r="AY18">
        <f>1/(1.6/F18+1.37/N18)</f>
        <v>1.6106850957992314</v>
      </c>
      <c r="AZ18">
        <f>G18*AA18*0.001</f>
        <v>33.890660295003777</v>
      </c>
      <c r="BA18">
        <f>G18/S18</f>
        <v>0.98428791204603261</v>
      </c>
      <c r="BB18">
        <f>(1-AL18*AA18/AQ18/F18)*100</f>
        <v>85.584205543468926</v>
      </c>
      <c r="BC18">
        <f>(S18-E18/(N18/1.35))</f>
        <v>390.95898344531309</v>
      </c>
      <c r="BD18">
        <f>E18*BB18/100/BC18</f>
        <v>-1.5652522623723351E-4</v>
      </c>
    </row>
    <row r="19" spans="1:56" x14ac:dyDescent="0.25">
      <c r="A19" s="1" t="s">
        <v>1</v>
      </c>
      <c r="B19" s="1" t="s">
        <v>12892</v>
      </c>
      <c r="K19" s="1">
        <v>2.72</v>
      </c>
    </row>
    <row r="20" spans="1:56" x14ac:dyDescent="0.25">
      <c r="A20" s="1" t="s">
        <v>1</v>
      </c>
      <c r="B20" s="1" t="s">
        <v>12891</v>
      </c>
      <c r="K20" s="1">
        <v>2.72</v>
      </c>
    </row>
    <row r="21" spans="1:56" x14ac:dyDescent="0.25">
      <c r="A21" s="1">
        <v>2</v>
      </c>
      <c r="B21" s="1" t="s">
        <v>12890</v>
      </c>
      <c r="C21" s="1">
        <v>567.0000014975667</v>
      </c>
      <c r="D21" s="1">
        <v>0</v>
      </c>
      <c r="E21">
        <f>(R21-S21*(1000-T21)/(1000-U21))*AK21</f>
        <v>0.61948664417956012</v>
      </c>
      <c r="F21">
        <f>IF(AV21&lt;&gt;0,1/(1/AV21-1/N21),0)</f>
        <v>5.2872936812726685</v>
      </c>
      <c r="G21">
        <f>((AY21-AL21/2)*S21-E21)/(AY21+AL21/2)</f>
        <v>384.05095124103127</v>
      </c>
      <c r="H21">
        <f>AL21*1000</f>
        <v>25.26373088122708</v>
      </c>
      <c r="I21">
        <f>(AQ21-AW21)</f>
        <v>0.91449771920850709</v>
      </c>
      <c r="J21">
        <f>(P21+AP21*D21)</f>
        <v>23.49592399597168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25.276870727539063</v>
      </c>
      <c r="P21" s="1">
        <v>23.49592399597168</v>
      </c>
      <c r="Q21" s="1">
        <v>25.461891174316406</v>
      </c>
      <c r="R21" s="1">
        <v>400.01596069335938</v>
      </c>
      <c r="S21" s="1">
        <v>390.52923583984375</v>
      </c>
      <c r="T21" s="1">
        <v>0.26625609397888184</v>
      </c>
      <c r="U21" s="1">
        <v>22.606369018554688</v>
      </c>
      <c r="V21" s="1">
        <v>0.72542321681976318</v>
      </c>
      <c r="W21" s="1">
        <v>61.591773986816406</v>
      </c>
      <c r="X21" s="1">
        <v>300.64260864257813</v>
      </c>
      <c r="Y21" s="1">
        <v>26.408113479614258</v>
      </c>
      <c r="Z21" s="1">
        <v>2.9386799335479736</v>
      </c>
      <c r="AA21" s="1">
        <v>88.071685791015625</v>
      </c>
      <c r="AB21" s="1">
        <v>12.188925743103027</v>
      </c>
      <c r="AC21" s="1">
        <v>3.45375657081604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1.1053037082447723</v>
      </c>
      <c r="AL21">
        <f>(U21-T21)/(1000-U21)*AK21</f>
        <v>2.5263730881227079E-2</v>
      </c>
      <c r="AM21">
        <f>(P21+273.15)</f>
        <v>296.64592399597166</v>
      </c>
      <c r="AN21">
        <f>(O21+273.15)</f>
        <v>298.42687072753904</v>
      </c>
      <c r="AO21">
        <f>(Y21*AG21+Z21*AH21)*AI21</f>
        <v>4.2252980622955079</v>
      </c>
      <c r="AP21">
        <f>((AO21+0.00000010773*(AN21^4-AM21^4))-AL21*44100)/(L21*51.4+0.00000043092*AM21^3)</f>
        <v>-8.9868484169916059</v>
      </c>
      <c r="AQ21">
        <f>0.61365*EXP(17.502*J21/(240.97+J21))</f>
        <v>2.9054787482864057</v>
      </c>
      <c r="AR21">
        <f>AQ21*1000/AA21</f>
        <v>32.989929989313318</v>
      </c>
      <c r="AS21">
        <f>(AR21-U21)</f>
        <v>10.38356097075863</v>
      </c>
      <c r="AT21">
        <f>IF(D21,P21,(O21+P21)/2)</f>
        <v>24.386397361755371</v>
      </c>
      <c r="AU21">
        <f>0.61365*EXP(17.502*AT21/(240.97+AT21))</f>
        <v>3.0651998804361078</v>
      </c>
      <c r="AV21">
        <f>IF(AS21&lt;&gt;0,(1000-(AR21+U21)/2)/AS21*AL21,0)</f>
        <v>2.3654164483968065</v>
      </c>
      <c r="AW21">
        <f>U21*AA21/1000</f>
        <v>1.9909810290778986</v>
      </c>
      <c r="AX21">
        <f>(AU21-AW21)</f>
        <v>1.0742188513582092</v>
      </c>
      <c r="AY21">
        <f>1/(1.6/F21+1.37/N21)</f>
        <v>1.6059620693813841</v>
      </c>
      <c r="AZ21">
        <f>G21*AA21*0.001</f>
        <v>33.824014705440774</v>
      </c>
      <c r="BA21">
        <f>G21/S21</f>
        <v>0.98341152465863213</v>
      </c>
      <c r="BB21">
        <f>(1-AL21*AA21/AQ21/F21)*100</f>
        <v>85.516195348761656</v>
      </c>
      <c r="BC21">
        <f>(S21-E21/(N21/1.35))</f>
        <v>390.33385290254955</v>
      </c>
      <c r="BD21">
        <f>E21*BB21/100/BC21</f>
        <v>1.3572007778898452E-3</v>
      </c>
    </row>
    <row r="22" spans="1:56" x14ac:dyDescent="0.25">
      <c r="A22" s="1" t="s">
        <v>1</v>
      </c>
      <c r="B22" s="1" t="s">
        <v>12889</v>
      </c>
      <c r="K22" s="1">
        <v>2.72</v>
      </c>
    </row>
    <row r="23" spans="1:56" x14ac:dyDescent="0.25">
      <c r="A23" s="1" t="s">
        <v>1</v>
      </c>
      <c r="B23" s="1" t="s">
        <v>12888</v>
      </c>
      <c r="K23" s="1">
        <v>2.72</v>
      </c>
    </row>
    <row r="24" spans="1:56" x14ac:dyDescent="0.25">
      <c r="A24" s="1">
        <v>3</v>
      </c>
      <c r="B24" s="1" t="s">
        <v>12887</v>
      </c>
      <c r="C24" s="1">
        <v>773.0000014975667</v>
      </c>
      <c r="D24" s="1">
        <v>0</v>
      </c>
      <c r="E24">
        <f>(R24-S24*(1000-T24)/(1000-U24))*AK24</f>
        <v>0.96728260388659504</v>
      </c>
      <c r="F24">
        <f>IF(AV24&lt;&gt;0,1/(1/AV24-1/N24),0)</f>
        <v>5.1088190386832455</v>
      </c>
      <c r="G24">
        <f>((AY24-AL24/2)*S24-E24)/(AY24+AL24/2)</f>
        <v>383.52454240203559</v>
      </c>
      <c r="H24">
        <f>AL24*1000</f>
        <v>24.790739085577513</v>
      </c>
      <c r="I24">
        <f>(AQ24-AW24)</f>
        <v>0.91176044737501227</v>
      </c>
      <c r="J24">
        <f>(P24+AP24*D24)</f>
        <v>23.273595809936523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25.169401168823242</v>
      </c>
      <c r="P24" s="1">
        <v>23.273595809936523</v>
      </c>
      <c r="Q24" s="1">
        <v>25.381052017211914</v>
      </c>
      <c r="R24" s="1">
        <v>399.83843994140625</v>
      </c>
      <c r="S24" s="1">
        <v>390.21041870117188</v>
      </c>
      <c r="T24" s="1">
        <v>0.26561376452445984</v>
      </c>
      <c r="U24" s="1">
        <v>22.198677062988281</v>
      </c>
      <c r="V24" s="1">
        <v>0.7282869815826416</v>
      </c>
      <c r="W24" s="1">
        <v>60.866603851318359</v>
      </c>
      <c r="X24" s="1">
        <v>300.61434936523438</v>
      </c>
      <c r="Y24" s="1">
        <v>50.270168304443359</v>
      </c>
      <c r="Z24" s="1">
        <v>3.1954460144042969</v>
      </c>
      <c r="AA24" s="1">
        <v>88.068061828613281</v>
      </c>
      <c r="AB24" s="1">
        <v>12.208123207092285</v>
      </c>
      <c r="AC24" s="1">
        <v>3.4311316013336182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1.1051998138427732</v>
      </c>
      <c r="AL24">
        <f>(U24-T24)/(1000-U24)*AK24</f>
        <v>2.4790739085577513E-2</v>
      </c>
      <c r="AM24">
        <f>(P24+273.15)</f>
        <v>296.4235958099365</v>
      </c>
      <c r="AN24">
        <f>(O24+273.15)</f>
        <v>298.31940116882322</v>
      </c>
      <c r="AO24">
        <f>(Y24*AG24+Z24*AH24)*AI24</f>
        <v>8.043226748930806</v>
      </c>
      <c r="AP24">
        <f>((AO24+0.00000010773*(AN24^4-AM24^4))-AL24*44100)/(L24*51.4+0.00000043092*AM24^3)</f>
        <v>-8.7747060385680129</v>
      </c>
      <c r="AQ24">
        <f>0.61365*EXP(17.502*J24/(240.97+J24))</f>
        <v>2.8667549114716837</v>
      </c>
      <c r="AR24">
        <f>AQ24*1000/AA24</f>
        <v>32.551583990239195</v>
      </c>
      <c r="AS24">
        <f>(AR24-U24)</f>
        <v>10.352906927250913</v>
      </c>
      <c r="AT24">
        <f>IF(D24,P24,(O24+P24)/2)</f>
        <v>24.221498489379883</v>
      </c>
      <c r="AU24">
        <f>0.61365*EXP(17.502*AT24/(240.97+AT24))</f>
        <v>3.0350563766467902</v>
      </c>
      <c r="AV24">
        <f>IF(AS24&lt;&gt;0,(1000-(AR24+U24)/2)/AS24*AL24,0)</f>
        <v>2.3290163368310384</v>
      </c>
      <c r="AW24">
        <f>U24*AA24/1000</f>
        <v>1.9549944640966714</v>
      </c>
      <c r="AX24">
        <f>(AU24-AW24)</f>
        <v>1.0800619125501187</v>
      </c>
      <c r="AY24">
        <f>1/(1.6/F24+1.37/N24)</f>
        <v>1.5791517674803595</v>
      </c>
      <c r="AZ24">
        <f>G24*AA24*0.001</f>
        <v>33.776263113053083</v>
      </c>
      <c r="BA24">
        <f>G24/S24</f>
        <v>0.9828659718482391</v>
      </c>
      <c r="BB24">
        <f>(1-AL24*AA24/AQ24/F24)*100</f>
        <v>85.092774249954104</v>
      </c>
      <c r="BC24">
        <f>(S24-E24/(N24/1.35))</f>
        <v>389.90534268683547</v>
      </c>
      <c r="BD24">
        <f>E24*BB24/100/BC24</f>
        <v>2.1109933934539242E-3</v>
      </c>
    </row>
    <row r="25" spans="1:56" x14ac:dyDescent="0.25">
      <c r="A25" s="1" t="s">
        <v>1</v>
      </c>
      <c r="B25" s="1" t="s">
        <v>12886</v>
      </c>
      <c r="K25" s="1">
        <v>2.72</v>
      </c>
    </row>
    <row r="26" spans="1:56" x14ac:dyDescent="0.25">
      <c r="A26" s="1" t="s">
        <v>1</v>
      </c>
      <c r="B26" s="1" t="s">
        <v>9399</v>
      </c>
      <c r="K26" s="1">
        <v>2.72</v>
      </c>
    </row>
    <row r="27" spans="1:56" x14ac:dyDescent="0.25">
      <c r="A27" s="1">
        <v>4</v>
      </c>
      <c r="B27" s="1" t="s">
        <v>12885</v>
      </c>
      <c r="C27" s="1">
        <v>979.0000014975667</v>
      </c>
      <c r="D27" s="1">
        <v>0</v>
      </c>
      <c r="E27">
        <f>(R27-S27*(1000-T27)/(1000-U27))*AK27</f>
        <v>1.2884617236245652</v>
      </c>
      <c r="F27">
        <f>IF(AV27&lt;&gt;0,1/(1/AV27-1/N27),0)</f>
        <v>5.0526222140945549</v>
      </c>
      <c r="G27">
        <f>((AY27-AL27/2)*S27-E27)/(AY27+AL27/2)</f>
        <v>383.28703241892902</v>
      </c>
      <c r="H27">
        <f>AL27*1000</f>
        <v>24.60388423942176</v>
      </c>
      <c r="I27">
        <f>(AQ27-AW27)</f>
        <v>0.90959299652717385</v>
      </c>
      <c r="J27">
        <f>(P27+AP27*D27)</f>
        <v>23.175975799560547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25.078083038330078</v>
      </c>
      <c r="P27" s="1">
        <v>23.175975799560547</v>
      </c>
      <c r="Q27" s="1">
        <v>25.294916152954102</v>
      </c>
      <c r="R27" s="1">
        <v>400.01626586914063</v>
      </c>
      <c r="S27" s="1">
        <v>390.16595458984375</v>
      </c>
      <c r="T27" s="1">
        <v>0.264608234167099</v>
      </c>
      <c r="U27" s="1">
        <v>22.033048629760742</v>
      </c>
      <c r="V27" s="1">
        <v>0.72944724559783936</v>
      </c>
      <c r="W27" s="1">
        <v>60.7386474609375</v>
      </c>
      <c r="X27" s="1">
        <v>300.65570068359375</v>
      </c>
      <c r="Y27" s="1">
        <v>99.807815551757813</v>
      </c>
      <c r="Z27" s="1">
        <v>3.0049386024475098</v>
      </c>
      <c r="AA27" s="1">
        <v>88.063262939453125</v>
      </c>
      <c r="AB27" s="1">
        <v>12.265069007873535</v>
      </c>
      <c r="AC27" s="1">
        <v>3.4168136119842529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1.1053518407485063</v>
      </c>
      <c r="AL27">
        <f>(U27-T27)/(1000-U27)*AK27</f>
        <v>2.460388423942176E-2</v>
      </c>
      <c r="AM27">
        <f>(P27+273.15)</f>
        <v>296.32597579956052</v>
      </c>
      <c r="AN27">
        <f>(O27+273.15)</f>
        <v>298.22808303833006</v>
      </c>
      <c r="AO27">
        <f>(Y27*AG27+Z27*AH27)*AI27</f>
        <v>15.969250131340686</v>
      </c>
      <c r="AP27">
        <f>((AO27+0.00000010773*(AN27^4-AM27^4))-AL27*44100)/(L27*51.4+0.00000043092*AM27^3)</f>
        <v>-8.6417225402741753</v>
      </c>
      <c r="AQ27">
        <f>0.61365*EXP(17.502*J27/(240.97+J27))</f>
        <v>2.8498951513675514</v>
      </c>
      <c r="AR27">
        <f>AQ27*1000/AA27</f>
        <v>32.361907295292518</v>
      </c>
      <c r="AS27">
        <f>(AR27-U27)</f>
        <v>10.328858665531776</v>
      </c>
      <c r="AT27">
        <f>IF(D27,P27,(O27+P27)/2)</f>
        <v>24.127029418945313</v>
      </c>
      <c r="AU27">
        <f>0.61365*EXP(17.502*AT27/(240.97+AT27))</f>
        <v>3.0179044643704755</v>
      </c>
      <c r="AV27">
        <f>IF(AS27&lt;&gt;0,(1000-(AR27+U27)/2)/AS27*AL27,0)</f>
        <v>2.3172667392477351</v>
      </c>
      <c r="AW27">
        <f>U27*AA27/1000</f>
        <v>1.9403021548403776</v>
      </c>
      <c r="AX27">
        <f>(AU27-AW27)</f>
        <v>1.0776023095300979</v>
      </c>
      <c r="AY27">
        <f>1/(1.6/F27+1.37/N27)</f>
        <v>1.5705128410672715</v>
      </c>
      <c r="AZ27">
        <f>G27*AA27*0.001</f>
        <v>33.753506717190838</v>
      </c>
      <c r="BA27">
        <f>G27/S27</f>
        <v>0.98236924034505757</v>
      </c>
      <c r="BB27">
        <f>(1-AL27*AA27/AQ27/F27)*100</f>
        <v>84.952902383771445</v>
      </c>
      <c r="BC27">
        <f>(S27-E27/(N27/1.35))</f>
        <v>389.75958031443656</v>
      </c>
      <c r="BD27">
        <f>E27*BB27/100/BC27</f>
        <v>2.8083610656599754E-3</v>
      </c>
    </row>
    <row r="28" spans="1:56" x14ac:dyDescent="0.25">
      <c r="A28" s="1" t="s">
        <v>1</v>
      </c>
      <c r="B28" s="1" t="s">
        <v>12884</v>
      </c>
      <c r="K28" s="1">
        <v>2.72</v>
      </c>
    </row>
    <row r="29" spans="1:56" x14ac:dyDescent="0.25">
      <c r="A29" s="1" t="s">
        <v>1</v>
      </c>
      <c r="B29" s="1" t="s">
        <v>12883</v>
      </c>
      <c r="K29" s="1">
        <v>2.72</v>
      </c>
    </row>
    <row r="30" spans="1:56" x14ac:dyDescent="0.25">
      <c r="A30" s="1">
        <v>5</v>
      </c>
      <c r="B30" s="1" t="s">
        <v>12882</v>
      </c>
      <c r="C30" s="1">
        <v>1185.5000014863908</v>
      </c>
      <c r="D30" s="1">
        <v>0</v>
      </c>
      <c r="E30">
        <f>(R30-S30*(1000-T30)/(1000-U30))*AK30</f>
        <v>1.5137160366778071</v>
      </c>
      <c r="F30">
        <f>IF(AV30&lt;&gt;0,1/(1/AV30-1/N30),0)</f>
        <v>5.1276653789528819</v>
      </c>
      <c r="G30">
        <f>((AY30-AL30/2)*S30-E30)/(AY30+AL30/2)</f>
        <v>383.01158786795082</v>
      </c>
      <c r="H30">
        <f>AL30*1000</f>
        <v>24.579036481277157</v>
      </c>
      <c r="I30">
        <f>(AQ30-AW30)</f>
        <v>0.90261478929342842</v>
      </c>
      <c r="J30">
        <f>(P30+AP30*D30)</f>
        <v>23.125038146972656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25.021263122558594</v>
      </c>
      <c r="P30" s="1">
        <v>23.125038146972656</v>
      </c>
      <c r="Q30" s="1">
        <v>25.239429473876953</v>
      </c>
      <c r="R30" s="1">
        <v>400.01434326171875</v>
      </c>
      <c r="S30" s="1">
        <v>389.97311401367188</v>
      </c>
      <c r="T30" s="1">
        <v>0.26585313677787781</v>
      </c>
      <c r="U30" s="1">
        <v>22.013166427612305</v>
      </c>
      <c r="V30" s="1">
        <v>0.73535221815109253</v>
      </c>
      <c r="W30" s="1">
        <v>60.888622283935547</v>
      </c>
      <c r="X30" s="1">
        <v>300.64996337890625</v>
      </c>
      <c r="Y30" s="1">
        <v>149.3046875</v>
      </c>
      <c r="Z30" s="1">
        <v>2.9905867576599121</v>
      </c>
      <c r="AA30" s="1">
        <v>88.061729431152344</v>
      </c>
      <c r="AB30" s="1">
        <v>12.305364608764648</v>
      </c>
      <c r="AC30" s="1">
        <v>3.4167771339416504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1.1053307477165668</v>
      </c>
      <c r="AL30">
        <f>(U30-T30)/(1000-U30)*AK30</f>
        <v>2.4579036481277156E-2</v>
      </c>
      <c r="AM30">
        <f>(P30+273.15)</f>
        <v>296.27503814697263</v>
      </c>
      <c r="AN30">
        <f>(O30+273.15)</f>
        <v>298.17126312255857</v>
      </c>
      <c r="AO30">
        <f>(Y30*AG30+Z30*AH30)*AI30</f>
        <v>23.888749466044828</v>
      </c>
      <c r="AP30">
        <f>((AO30+0.00000010773*(AN30^4-AM30^4))-AL30*44100)/(L30*51.4+0.00000043092*AM30^3)</f>
        <v>-8.5684040623400222</v>
      </c>
      <c r="AQ30">
        <f>0.61365*EXP(17.502*J30/(240.97+J30))</f>
        <v>2.8411322951647495</v>
      </c>
      <c r="AR30">
        <f>AQ30*1000/AA30</f>
        <v>32.262962736678695</v>
      </c>
      <c r="AS30">
        <f>(AR30-U30)</f>
        <v>10.24979630906639</v>
      </c>
      <c r="AT30">
        <f>IF(D30,P30,(O30+P30)/2)</f>
        <v>24.073150634765625</v>
      </c>
      <c r="AU30">
        <f>0.61365*EXP(17.502*AT30/(240.97+AT30))</f>
        <v>3.0081601696992464</v>
      </c>
      <c r="AV30">
        <f>IF(AS30&lt;&gt;0,(1000-(AR30+U30)/2)/AS30*AL30,0)</f>
        <v>2.3329252875718258</v>
      </c>
      <c r="AW30">
        <f>U30*AA30/1000</f>
        <v>1.9385175058713211</v>
      </c>
      <c r="AX30">
        <f>(AU30-AW30)</f>
        <v>1.0696426638279253</v>
      </c>
      <c r="AY30">
        <f>1/(1.6/F30+1.37/N30)</f>
        <v>1.5820274749605086</v>
      </c>
      <c r="AZ30">
        <f>G30*AA30*0.001</f>
        <v>33.728662819823519</v>
      </c>
      <c r="BA30">
        <f>G30/S30</f>
        <v>0.98214870231931684</v>
      </c>
      <c r="BB30">
        <f>(1-AL30*AA30/AQ30/F30)*100</f>
        <v>85.142664468343099</v>
      </c>
      <c r="BC30">
        <f>(S30-E30/(N30/1.35))</f>
        <v>389.49569567341513</v>
      </c>
      <c r="BD30">
        <f>E30*BB30/100/BC30</f>
        <v>3.3089407159783784E-3</v>
      </c>
    </row>
    <row r="31" spans="1:56" x14ac:dyDescent="0.25">
      <c r="A31" s="1" t="s">
        <v>1</v>
      </c>
      <c r="B31" s="1" t="s">
        <v>12881</v>
      </c>
      <c r="K31" s="1">
        <v>2.72</v>
      </c>
    </row>
    <row r="32" spans="1:56" x14ac:dyDescent="0.25">
      <c r="A32" s="1" t="s">
        <v>1</v>
      </c>
      <c r="B32" s="1" t="s">
        <v>12880</v>
      </c>
      <c r="K32" s="1">
        <v>2.72</v>
      </c>
    </row>
    <row r="33" spans="1:56" x14ac:dyDescent="0.25">
      <c r="A33" s="1">
        <v>6</v>
      </c>
      <c r="B33" s="1" t="s">
        <v>12879</v>
      </c>
      <c r="C33" s="1">
        <v>1391.5000014863908</v>
      </c>
      <c r="D33" s="1">
        <v>0</v>
      </c>
      <c r="E33">
        <f>(R33-S33*(1000-T33)/(1000-U33))*AK33</f>
        <v>1.5555791016941116</v>
      </c>
      <c r="F33">
        <f>IF(AV33&lt;&gt;0,1/(1/AV33-1/N33),0)</f>
        <v>5.4397261930803245</v>
      </c>
      <c r="G33">
        <f>((AY33-AL33/2)*S33-E33)/(AY33+AL33/2)</f>
        <v>382.96458012687822</v>
      </c>
      <c r="H33">
        <f>AL33*1000</f>
        <v>24.82648812337532</v>
      </c>
      <c r="I33">
        <f>(AQ33-AW33)</f>
        <v>0.88779364478764822</v>
      </c>
      <c r="J33">
        <f>(P33+AP33*D33)</f>
        <v>23.148660659790039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24.976362228393555</v>
      </c>
      <c r="P33" s="1">
        <v>23.148660659790039</v>
      </c>
      <c r="Q33" s="1">
        <v>25.189096450805664</v>
      </c>
      <c r="R33" s="1">
        <v>399.97509765625</v>
      </c>
      <c r="S33" s="1">
        <v>389.81182861328125</v>
      </c>
      <c r="T33" s="1">
        <v>0.26494267582893372</v>
      </c>
      <c r="U33" s="1">
        <v>22.227434158325195</v>
      </c>
      <c r="V33" s="1">
        <v>0.73480325937271118</v>
      </c>
      <c r="W33" s="1">
        <v>61.646507263183594</v>
      </c>
      <c r="X33" s="1">
        <v>300.6356201171875</v>
      </c>
      <c r="Y33" s="1">
        <v>300.55996704101563</v>
      </c>
      <c r="Z33" s="1">
        <v>3.1448464393615723</v>
      </c>
      <c r="AA33" s="1">
        <v>88.062324523925781</v>
      </c>
      <c r="AB33" s="1">
        <v>12.339019775390625</v>
      </c>
      <c r="AC33" s="1">
        <v>3.4231715202331543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1.1052780151367185</v>
      </c>
      <c r="AL33">
        <f>(U33-T33)/(1000-U33)*AK33</f>
        <v>2.4826488123375321E-2</v>
      </c>
      <c r="AM33">
        <f>(P33+273.15)</f>
        <v>296.29866065979002</v>
      </c>
      <c r="AN33">
        <f>(O33+273.15)</f>
        <v>298.12636222839353</v>
      </c>
      <c r="AO33">
        <f>(Y33*AG33+Z33*AH33)*AI33</f>
        <v>48.089593651676296</v>
      </c>
      <c r="AP33">
        <f>((AO33+0.00000010773*(AN33^4-AM33^4))-AL33*44100)/(L33*51.4+0.00000043092*AM33^3)</f>
        <v>-8.4650035915062372</v>
      </c>
      <c r="AQ33">
        <f>0.61365*EXP(17.502*J33/(240.97+J33))</f>
        <v>2.8451931649722746</v>
      </c>
      <c r="AR33">
        <f>AQ33*1000/AA33</f>
        <v>32.308858304089625</v>
      </c>
      <c r="AS33">
        <f>(AR33-U33)</f>
        <v>10.08142414576443</v>
      </c>
      <c r="AT33">
        <f>IF(D33,P33,(O33+P33)/2)</f>
        <v>24.062511444091797</v>
      </c>
      <c r="AU33">
        <f>0.61365*EXP(17.502*AT33/(240.97+AT33))</f>
        <v>3.0062392652202998</v>
      </c>
      <c r="AV33">
        <f>IF(AS33&lt;&gt;0,(1000-(AR33+U33)/2)/AS33*AL33,0)</f>
        <v>2.3954468600515999</v>
      </c>
      <c r="AW33">
        <f>U33*AA33/1000</f>
        <v>1.9573995201846264</v>
      </c>
      <c r="AX33">
        <f>(AU33-AW33)</f>
        <v>1.0488397450356735</v>
      </c>
      <c r="AY33">
        <f>1/(1.6/F33+1.37/N33)</f>
        <v>1.6281344675365521</v>
      </c>
      <c r="AZ33">
        <f>G33*AA33*0.001</f>
        <v>33.724751136302125</v>
      </c>
      <c r="BA33">
        <f>G33/S33</f>
        <v>0.98243447739705214</v>
      </c>
      <c r="BB33">
        <f>(1-AL33*AA33/AQ33/F33)*100</f>
        <v>85.874083389674638</v>
      </c>
      <c r="BC33">
        <f>(S33-E33/(N33/1.35))</f>
        <v>389.32120687520495</v>
      </c>
      <c r="BD33">
        <f>E33*BB33/100/BC33</f>
        <v>3.4312009502460777E-3</v>
      </c>
    </row>
    <row r="34" spans="1:56" x14ac:dyDescent="0.25">
      <c r="A34" s="1" t="s">
        <v>1</v>
      </c>
      <c r="B34" s="1" t="s">
        <v>12878</v>
      </c>
      <c r="K34" s="1">
        <v>2.72</v>
      </c>
    </row>
    <row r="35" spans="1:56" x14ac:dyDescent="0.25">
      <c r="A35" s="1" t="s">
        <v>1</v>
      </c>
      <c r="B35" s="1" t="s">
        <v>12877</v>
      </c>
      <c r="K35" s="1">
        <v>2.72</v>
      </c>
    </row>
    <row r="36" spans="1:56" x14ac:dyDescent="0.25">
      <c r="A36" s="1">
        <v>7</v>
      </c>
      <c r="B36" s="1" t="s">
        <v>12876</v>
      </c>
      <c r="C36" s="1">
        <v>1597.5000014863908</v>
      </c>
      <c r="D36" s="1">
        <v>0</v>
      </c>
      <c r="E36">
        <f>(R36-S36*(1000-T36)/(1000-U36))*AK36</f>
        <v>1.6908533229922196</v>
      </c>
      <c r="F36">
        <f>IF(AV36&lt;&gt;0,1/(1/AV36-1/N36),0)</f>
        <v>5.9517816319084931</v>
      </c>
      <c r="G36">
        <f>((AY36-AL36/2)*S36-E36)/(AY36+AL36/2)</f>
        <v>382.839542368906</v>
      </c>
      <c r="H36">
        <f>AL36*1000</f>
        <v>25.29711116736053</v>
      </c>
      <c r="I36">
        <f>(AQ36-AW36)</f>
        <v>0.87005412050060715</v>
      </c>
      <c r="J36">
        <f>(P36+AP36*D36)</f>
        <v>23.253690719604492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24.971763610839844</v>
      </c>
      <c r="P36" s="1">
        <v>23.253690719604492</v>
      </c>
      <c r="Q36" s="1">
        <v>25.173419952392578</v>
      </c>
      <c r="R36" s="1">
        <v>400.0352783203125</v>
      </c>
      <c r="S36" s="1">
        <v>389.58883666992188</v>
      </c>
      <c r="T36" s="1">
        <v>0.26587477326393127</v>
      </c>
      <c r="U36" s="1">
        <v>22.635166168212891</v>
      </c>
      <c r="V36" s="1">
        <v>0.7375723123550415</v>
      </c>
      <c r="W36" s="1">
        <v>62.792991638183594</v>
      </c>
      <c r="X36" s="1">
        <v>300.6383056640625</v>
      </c>
      <c r="Y36" s="1">
        <v>500.45050048828125</v>
      </c>
      <c r="Z36" s="1">
        <v>3.0761935710906982</v>
      </c>
      <c r="AA36" s="1">
        <v>88.060142517089844</v>
      </c>
      <c r="AB36" s="1">
        <v>12.465520858764648</v>
      </c>
      <c r="AC36" s="1">
        <v>3.4433040618896484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1.1052878884708177</v>
      </c>
      <c r="AL36">
        <f>(U36-T36)/(1000-U36)*AK36</f>
        <v>2.5297111167360529E-2</v>
      </c>
      <c r="AM36">
        <f>(P36+273.15)</f>
        <v>296.40369071960447</v>
      </c>
      <c r="AN36">
        <f>(O36+273.15)</f>
        <v>298.12176361083982</v>
      </c>
      <c r="AO36">
        <f>(Y36*AG36+Z36*AH36)*AI36</f>
        <v>80.072078288374541</v>
      </c>
      <c r="AP36">
        <f>((AO36+0.00000010773*(AN36^4-AM36^4))-AL36*44100)/(L36*51.4+0.00000043092*AM36^3)</f>
        <v>-8.3817008767579484</v>
      </c>
      <c r="AQ36">
        <f>0.61365*EXP(17.502*J36/(240.97+J36))</f>
        <v>2.8633100791714448</v>
      </c>
      <c r="AR36">
        <f>AQ36*1000/AA36</f>
        <v>32.515392291305474</v>
      </c>
      <c r="AS36">
        <f>(AR36-U36)</f>
        <v>9.8802261230925836</v>
      </c>
      <c r="AT36">
        <f>IF(D36,P36,(O36+P36)/2)</f>
        <v>24.112727165222168</v>
      </c>
      <c r="AU36">
        <f>0.61365*EXP(17.502*AT36/(240.97+AT36))</f>
        <v>3.0153151310811981</v>
      </c>
      <c r="AV36">
        <f>IF(AS36&lt;&gt;0,(1000-(AR36+U36)/2)/AS36*AL36,0)</f>
        <v>2.4897746222345027</v>
      </c>
      <c r="AW36">
        <f>U36*AA36/1000</f>
        <v>1.9932559586708376</v>
      </c>
      <c r="AX36">
        <f>(AU36-AW36)</f>
        <v>1.0220591724103605</v>
      </c>
      <c r="AY36">
        <f>1/(1.6/F36+1.37/N36)</f>
        <v>1.6980970303742298</v>
      </c>
      <c r="AZ36">
        <f>G36*AA36*0.001</f>
        <v>33.71290466218332</v>
      </c>
      <c r="BA36">
        <f>G36/S36</f>
        <v>0.98267585293586268</v>
      </c>
      <c r="BB36">
        <f>(1-AL36*AA36/AQ36/F36)*100</f>
        <v>86.928213606181941</v>
      </c>
      <c r="BC36">
        <f>(S36-E36/(N36/1.35))</f>
        <v>389.05555013035917</v>
      </c>
      <c r="BD36">
        <f>E36*BB36/100/BC36</f>
        <v>3.7779401627490291E-3</v>
      </c>
    </row>
    <row r="37" spans="1:56" x14ac:dyDescent="0.25">
      <c r="A37" s="1" t="s">
        <v>1</v>
      </c>
      <c r="B37" s="1" t="s">
        <v>12875</v>
      </c>
      <c r="K37" s="1">
        <v>2.72</v>
      </c>
    </row>
    <row r="38" spans="1:56" x14ac:dyDescent="0.25">
      <c r="A38" s="1" t="s">
        <v>1</v>
      </c>
      <c r="B38" s="1" t="s">
        <v>12874</v>
      </c>
      <c r="K38" s="1">
        <v>2.72</v>
      </c>
    </row>
    <row r="39" spans="1:56" x14ac:dyDescent="0.25">
      <c r="A39" s="1">
        <v>8</v>
      </c>
      <c r="B39" s="1" t="s">
        <v>12873</v>
      </c>
      <c r="C39" s="1">
        <v>1803.5000014863908</v>
      </c>
      <c r="D39" s="1">
        <v>0</v>
      </c>
      <c r="E39">
        <f>(R39-S39*(1000-T39)/(1000-U39))*AK39</f>
        <v>1.6620371055174925</v>
      </c>
      <c r="F39">
        <f>IF(AV39&lt;&gt;0,1/(1/AV39-1/N39),0)</f>
        <v>6.8428646263084527</v>
      </c>
      <c r="G39">
        <f>((AY39-AL39/2)*S39-E39)/(AY39+AL39/2)</f>
        <v>382.92918194980126</v>
      </c>
      <c r="H39">
        <f>AL39*1000</f>
        <v>25.957416693273782</v>
      </c>
      <c r="I39">
        <f>(AQ39-AW39)</f>
        <v>0.84371468869062571</v>
      </c>
      <c r="J39">
        <f>(P39+AP39*D39)</f>
        <v>23.390832901000977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24.982145309448242</v>
      </c>
      <c r="P39" s="1">
        <v>23.390832901000977</v>
      </c>
      <c r="Q39" s="1">
        <v>25.171119689941406</v>
      </c>
      <c r="R39" s="1">
        <v>400.05056762695313</v>
      </c>
      <c r="S39" s="1">
        <v>389.40185546875</v>
      </c>
      <c r="T39" s="1">
        <v>0.26628056168556213</v>
      </c>
      <c r="U39" s="1">
        <v>23.206027984619141</v>
      </c>
      <c r="V39" s="1">
        <v>0.73819649219512939</v>
      </c>
      <c r="W39" s="1">
        <v>64.332931518554688</v>
      </c>
      <c r="X39" s="1">
        <v>300.63858032226563</v>
      </c>
      <c r="Y39" s="1">
        <v>750.50946044921875</v>
      </c>
      <c r="Z39" s="1">
        <v>3.249725341796875</v>
      </c>
      <c r="AA39" s="1">
        <v>88.054847717285156</v>
      </c>
      <c r="AB39" s="1">
        <v>12.610909461975098</v>
      </c>
      <c r="AC39" s="1">
        <v>3.4778223037719727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1.1052888982436233</v>
      </c>
      <c r="AL39">
        <f>(U39-T39)/(1000-U39)*AK39</f>
        <v>2.5957416693273783E-2</v>
      </c>
      <c r="AM39">
        <f>(P39+273.15)</f>
        <v>296.54083290100095</v>
      </c>
      <c r="AN39">
        <f>(O39+273.15)</f>
        <v>298.13214530944822</v>
      </c>
      <c r="AO39">
        <f>(Y39*AG39+Z39*AH39)*AI39</f>
        <v>120.08151098784401</v>
      </c>
      <c r="AP39">
        <f>((AO39+0.00000010773*(AN39^4-AM39^4))-AL39*44100)/(L39*51.4+0.00000043092*AM39^3)</f>
        <v>-8.30252763973151</v>
      </c>
      <c r="AQ39">
        <f>0.61365*EXP(17.502*J39/(240.97+J39))</f>
        <v>2.8871179489993217</v>
      </c>
      <c r="AR39">
        <f>AQ39*1000/AA39</f>
        <v>32.787722923204612</v>
      </c>
      <c r="AS39">
        <f>(AR39-U39)</f>
        <v>9.5816949385854713</v>
      </c>
      <c r="AT39">
        <f>IF(D39,P39,(O39+P39)/2)</f>
        <v>24.186489105224609</v>
      </c>
      <c r="AU39">
        <f>0.61365*EXP(17.502*AT39/(240.97+AT39))</f>
        <v>3.0286901198542333</v>
      </c>
      <c r="AV39">
        <f>IF(AS39&lt;&gt;0,(1000-(AR39+U39)/2)/AS39*AL39,0)</f>
        <v>2.633217848483461</v>
      </c>
      <c r="AW39">
        <f>U39*AA39/1000</f>
        <v>2.043403260308696</v>
      </c>
      <c r="AX39">
        <f>(AU39-AW39)</f>
        <v>0.9852868595455373</v>
      </c>
      <c r="AY39">
        <f>1/(1.6/F39+1.37/N39)</f>
        <v>1.8054203341197177</v>
      </c>
      <c r="AZ39">
        <f>G39*AA39*0.001</f>
        <v>33.71877080309433</v>
      </c>
      <c r="BA39">
        <f>G39/S39</f>
        <v>0.98337790786549506</v>
      </c>
      <c r="BB39">
        <f>(1-AL39*AA39/AQ39/F39)*100</f>
        <v>88.430561970803694</v>
      </c>
      <c r="BC39">
        <f>(S39-E39/(N39/1.35))</f>
        <v>388.87765741763945</v>
      </c>
      <c r="BD39">
        <f>E39*BB39/100/BC39</f>
        <v>3.7794630895802411E-3</v>
      </c>
    </row>
    <row r="40" spans="1:56" x14ac:dyDescent="0.25">
      <c r="A40" s="1" t="s">
        <v>1</v>
      </c>
      <c r="B40" s="1" t="s">
        <v>12872</v>
      </c>
      <c r="K40" s="1">
        <v>2.72</v>
      </c>
    </row>
    <row r="41" spans="1:56" x14ac:dyDescent="0.25">
      <c r="A41" s="1" t="s">
        <v>1</v>
      </c>
      <c r="B41" s="1" t="s">
        <v>12871</v>
      </c>
      <c r="K41" s="1">
        <v>2.72</v>
      </c>
    </row>
    <row r="42" spans="1:56" x14ac:dyDescent="0.25">
      <c r="A42" s="1">
        <v>9</v>
      </c>
      <c r="B42" s="1" t="s">
        <v>12870</v>
      </c>
      <c r="C42" s="1">
        <v>2009.5000014863908</v>
      </c>
      <c r="D42" s="1">
        <v>0</v>
      </c>
      <c r="E42">
        <f>(R42-S42*(1000-T42)/(1000-U42))*AK42</f>
        <v>1.6911972639525032</v>
      </c>
      <c r="F42">
        <f>IF(AV42&lt;&gt;0,1/(1/AV42-1/N42),0)</f>
        <v>8.0591088775016431</v>
      </c>
      <c r="G42">
        <f>((AY42-AL42/2)*S42-E42)/(AY42+AL42/2)</f>
        <v>382.99663985819933</v>
      </c>
      <c r="H42">
        <f>AL42*1000</f>
        <v>26.704109941115451</v>
      </c>
      <c r="I42">
        <f>(AQ42-AW42)</f>
        <v>0.81718796650048597</v>
      </c>
      <c r="J42">
        <f>(P42+AP42*D42)</f>
        <v>23.561748504638672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25.025564193725586</v>
      </c>
      <c r="P42" s="1">
        <v>23.561748504638672</v>
      </c>
      <c r="Q42" s="1">
        <v>25.196516036987305</v>
      </c>
      <c r="R42" s="1">
        <v>400.15216064453125</v>
      </c>
      <c r="S42" s="1">
        <v>389.2208251953125</v>
      </c>
      <c r="T42" s="1">
        <v>0.26746726036071777</v>
      </c>
      <c r="U42" s="1">
        <v>23.846343994140625</v>
      </c>
      <c r="V42" s="1">
        <v>0.73958951234817505</v>
      </c>
      <c r="W42" s="1">
        <v>65.938934326171875</v>
      </c>
      <c r="X42" s="1">
        <v>300.70599365234375</v>
      </c>
      <c r="Y42" s="1">
        <v>999.00799560546875</v>
      </c>
      <c r="Z42" s="1">
        <v>3.1050941944122314</v>
      </c>
      <c r="AA42" s="1">
        <v>88.057235717773438</v>
      </c>
      <c r="AB42" s="1">
        <v>12.804187774658203</v>
      </c>
      <c r="AC42" s="1">
        <v>3.509770393371582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1.1055367413689106</v>
      </c>
      <c r="AL42">
        <f>(U42-T42)/(1000-U42)*AK42</f>
        <v>2.670410994111545E-2</v>
      </c>
      <c r="AM42">
        <f>(P42+273.15)</f>
        <v>296.71174850463865</v>
      </c>
      <c r="AN42">
        <f>(O42+273.15)</f>
        <v>298.17556419372556</v>
      </c>
      <c r="AO42">
        <f>(Y42*AG42+Z42*AH42)*AI42</f>
        <v>159.841275724144</v>
      </c>
      <c r="AP42">
        <f>((AO42+0.00000010773*(AN42^4-AM42^4))-AL42*44100)/(L42*51.4+0.00000043092*AM42^3)</f>
        <v>-8.2566295458973222</v>
      </c>
      <c r="AQ42">
        <f>0.61365*EXP(17.502*J42/(240.97+J42))</f>
        <v>2.9170311005996381</v>
      </c>
      <c r="AR42">
        <f>AQ42*1000/AA42</f>
        <v>33.126534995361723</v>
      </c>
      <c r="AS42">
        <f>(AR42-U42)</f>
        <v>9.2801910012210982</v>
      </c>
      <c r="AT42">
        <f>IF(D42,P42,(O42+P42)/2)</f>
        <v>24.293656349182129</v>
      </c>
      <c r="AU42">
        <f>0.61365*EXP(17.502*AT42/(240.97+AT42))</f>
        <v>3.0482147878660819</v>
      </c>
      <c r="AV42">
        <f>IF(AS42&lt;&gt;0,(1000-(AR42+U42)/2)/AS42*AL42,0)</f>
        <v>2.7955679926849584</v>
      </c>
      <c r="AW42">
        <f>U42*AA42/1000</f>
        <v>2.0998431340991521</v>
      </c>
      <c r="AX42">
        <f>(AU42-AW42)</f>
        <v>0.94837165376692978</v>
      </c>
      <c r="AY42">
        <f>1/(1.6/F42+1.37/N42)</f>
        <v>1.9282663764858814</v>
      </c>
      <c r="AZ42">
        <f>G42*AA42*0.001</f>
        <v>33.725625395108644</v>
      </c>
      <c r="BA42">
        <f>G42/S42</f>
        <v>0.98400860145653857</v>
      </c>
      <c r="BB42">
        <f>(1-AL42*AA42/AQ42/F42)*100</f>
        <v>89.997349999782131</v>
      </c>
      <c r="BC42">
        <f>(S42-E42/(N42/1.35))</f>
        <v>388.68743017851995</v>
      </c>
      <c r="BD42">
        <f>E42*BB42/100/BC42</f>
        <v>3.9158269669976728E-3</v>
      </c>
    </row>
    <row r="43" spans="1:56" x14ac:dyDescent="0.25">
      <c r="A43" s="1" t="s">
        <v>1</v>
      </c>
      <c r="B43" s="1" t="s">
        <v>12869</v>
      </c>
      <c r="K43" s="1">
        <v>2.72</v>
      </c>
    </row>
    <row r="44" spans="1:56" x14ac:dyDescent="0.25">
      <c r="A44" s="1" t="s">
        <v>1</v>
      </c>
      <c r="B44" s="1" t="s">
        <v>12868</v>
      </c>
      <c r="K44" s="1">
        <v>2.72</v>
      </c>
    </row>
    <row r="45" spans="1:56" x14ac:dyDescent="0.25">
      <c r="A45" s="1">
        <v>10</v>
      </c>
      <c r="B45" s="1" t="s">
        <v>12867</v>
      </c>
      <c r="C45" s="1">
        <v>2215.5000014863908</v>
      </c>
      <c r="D45" s="1">
        <v>0</v>
      </c>
      <c r="E45">
        <f>(R45-S45*(1000-T45)/(1000-U45))*AK45</f>
        <v>1.449087367768036</v>
      </c>
      <c r="F45">
        <f>IF(AV45&lt;&gt;0,1/(1/AV45-1/N45),0)</f>
        <v>9.8010965203600922</v>
      </c>
      <c r="G45">
        <f>((AY45-AL45/2)*S45-E45)/(AY45+AL45/2)</f>
        <v>383.08622661852036</v>
      </c>
      <c r="H45">
        <f>AL45*1000</f>
        <v>27.494454623148449</v>
      </c>
      <c r="I45">
        <f>(AQ45-AW45)</f>
        <v>0.78907712477752812</v>
      </c>
      <c r="J45">
        <f>(P45+AP45*D45)</f>
        <v>23.750053405761719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25.081174850463867</v>
      </c>
      <c r="P45" s="1">
        <v>23.750053405761719</v>
      </c>
      <c r="Q45" s="1">
        <v>25.232717514038086</v>
      </c>
      <c r="R45" s="1">
        <v>399.90570068359375</v>
      </c>
      <c r="S45" s="1">
        <v>388.91595458984375</v>
      </c>
      <c r="T45" s="1">
        <v>0.26871895790100098</v>
      </c>
      <c r="U45" s="1">
        <v>24.543001174926758</v>
      </c>
      <c r="V45" s="1">
        <v>0.74060428142547607</v>
      </c>
      <c r="W45" s="1">
        <v>67.641860961914063</v>
      </c>
      <c r="X45" s="1">
        <v>300.52163696289063</v>
      </c>
      <c r="Y45" s="1">
        <v>1249.343505859375</v>
      </c>
      <c r="Z45" s="1">
        <v>3.1797845363616943</v>
      </c>
      <c r="AA45" s="1">
        <v>88.058670043945313</v>
      </c>
      <c r="AB45" s="1">
        <v>13.050771713256836</v>
      </c>
      <c r="AC45" s="1">
        <v>3.5485873222351074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1.1048589594223919</v>
      </c>
      <c r="AL45">
        <f>(U45-T45)/(1000-U45)*AK45</f>
        <v>2.7494454623148451E-2</v>
      </c>
      <c r="AM45">
        <f>(P45+273.15)</f>
        <v>296.9000534057617</v>
      </c>
      <c r="AN45">
        <f>(O45+273.15)</f>
        <v>298.23117485046384</v>
      </c>
      <c r="AO45">
        <f>(Y45*AG45+Z45*AH45)*AI45</f>
        <v>199.89495646949945</v>
      </c>
      <c r="AP45">
        <f>((AO45+0.00000010773*(AN45^4-AM45^4))-AL45*44100)/(L45*51.4+0.00000043092*AM45^3)</f>
        <v>-8.2245528811878632</v>
      </c>
      <c r="AQ45">
        <f>0.61365*EXP(17.502*J45/(240.97+J45))</f>
        <v>2.9503011671285657</v>
      </c>
      <c r="AR45">
        <f>AQ45*1000/AA45</f>
        <v>33.503812465668972</v>
      </c>
      <c r="AS45">
        <f>(AR45-U45)</f>
        <v>8.9608112907422139</v>
      </c>
      <c r="AT45">
        <f>IF(D45,P45,(O45+P45)/2)</f>
        <v>24.415614128112793</v>
      </c>
      <c r="AU45">
        <f>0.61365*EXP(17.502*AT45/(240.97+AT45))</f>
        <v>3.0705679072171459</v>
      </c>
      <c r="AV45">
        <f>IF(AS45&lt;&gt;0,(1000-(AR45+U45)/2)/AS45*AL45,0)</f>
        <v>2.9792471925951425</v>
      </c>
      <c r="AW45">
        <f>U45*AA45/1000</f>
        <v>2.1612240423510376</v>
      </c>
      <c r="AX45">
        <f>(AU45-AW45)</f>
        <v>0.9093438648661083</v>
      </c>
      <c r="AY45">
        <f>1/(1.6/F45+1.37/N45)</f>
        <v>2.0690462569100734</v>
      </c>
      <c r="AZ45">
        <f>G45*AA45*0.001</f>
        <v>33.734063628180344</v>
      </c>
      <c r="BA45">
        <f>G45/S45</f>
        <v>0.98501031417579277</v>
      </c>
      <c r="BB45">
        <f>(1-AL45*AA45/AQ45/F45)*100</f>
        <v>91.627094024194264</v>
      </c>
      <c r="BC45">
        <f>(S45-E45/(N45/1.35))</f>
        <v>388.45891980310449</v>
      </c>
      <c r="BD45">
        <f>E45*BB45/100/BC45</f>
        <v>3.4180104440143396E-3</v>
      </c>
    </row>
    <row r="46" spans="1:56" x14ac:dyDescent="0.25">
      <c r="A46" s="1" t="s">
        <v>1</v>
      </c>
      <c r="B46" s="1" t="s">
        <v>12866</v>
      </c>
      <c r="K46" s="1">
        <v>2.72</v>
      </c>
    </row>
    <row r="47" spans="1:56" x14ac:dyDescent="0.25">
      <c r="A47" s="1" t="s">
        <v>1</v>
      </c>
      <c r="B47" s="1" t="s">
        <v>12865</v>
      </c>
      <c r="K47" s="1">
        <v>2.72</v>
      </c>
    </row>
    <row r="48" spans="1:56" x14ac:dyDescent="0.25">
      <c r="A48" s="1">
        <v>11</v>
      </c>
      <c r="B48" s="1" t="s">
        <v>12864</v>
      </c>
      <c r="C48" s="1">
        <v>2422.000001475215</v>
      </c>
      <c r="D48" s="1">
        <v>0</v>
      </c>
      <c r="E48">
        <f>(R48-S48*(1000-T48)/(1000-U48))*AK48</f>
        <v>1.447631699496984</v>
      </c>
      <c r="F48">
        <f>IF(AV48&lt;&gt;0,1/(1/AV48-1/N48),0)</f>
        <v>13.414389522692412</v>
      </c>
      <c r="G48">
        <f>((AY48-AL48/2)*S48-E48)/(AY48+AL48/2)</f>
        <v>383.22268066774666</v>
      </c>
      <c r="H48">
        <f>AL48*1000</f>
        <v>28.604038470671782</v>
      </c>
      <c r="I48">
        <f>(AQ48-AW48)</f>
        <v>0.75316424913148872</v>
      </c>
      <c r="J48">
        <f>(P48+AP48*D48)</f>
        <v>24.012784957885742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25.163532257080078</v>
      </c>
      <c r="P48" s="1">
        <v>24.012784957885742</v>
      </c>
      <c r="Q48" s="1">
        <v>25.296436309814453</v>
      </c>
      <c r="R48" s="1">
        <v>400.0758056640625</v>
      </c>
      <c r="S48" s="1">
        <v>388.7091064453125</v>
      </c>
      <c r="T48" s="1">
        <v>0.26914665102958679</v>
      </c>
      <c r="U48" s="1">
        <v>25.48328971862793</v>
      </c>
      <c r="V48" s="1">
        <v>0.738181471824646</v>
      </c>
      <c r="W48" s="1">
        <v>69.892349243164063</v>
      </c>
      <c r="X48" s="1">
        <v>300.70547485351563</v>
      </c>
      <c r="Y48" s="1">
        <v>1599.35400390625</v>
      </c>
      <c r="Z48" s="1">
        <v>3.1604712009429932</v>
      </c>
      <c r="AA48" s="1">
        <v>88.062065124511719</v>
      </c>
      <c r="AB48" s="1">
        <v>13.199967384338379</v>
      </c>
      <c r="AC48" s="1">
        <v>3.6004729270935059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1.1055348340202777</v>
      </c>
      <c r="AL48">
        <f>(U48-T48)/(1000-U48)*AK48</f>
        <v>2.8604038470671781E-2</v>
      </c>
      <c r="AM48">
        <f>(P48+273.15)</f>
        <v>297.16278495788572</v>
      </c>
      <c r="AN48">
        <f>(O48+273.15)</f>
        <v>298.31353225708006</v>
      </c>
      <c r="AO48">
        <f>(Y48*AG48+Z48*AH48)*AI48</f>
        <v>255.89663490526436</v>
      </c>
      <c r="AP48">
        <f>((AO48+0.00000010773*(AN48^4-AM48^4))-AL48*44100)/(L48*51.4+0.00000043092*AM48^3)</f>
        <v>-8.1809444814409531</v>
      </c>
      <c r="AQ48">
        <f>0.61365*EXP(17.502*J48/(240.97+J48))</f>
        <v>2.9972753679201012</v>
      </c>
      <c r="AR48">
        <f>AQ48*1000/AA48</f>
        <v>34.03594230594328</v>
      </c>
      <c r="AS48">
        <f>(AR48-U48)</f>
        <v>8.5526525873153503</v>
      </c>
      <c r="AT48">
        <f>IF(D48,P48,(O48+P48)/2)</f>
        <v>24.58815860748291</v>
      </c>
      <c r="AU48">
        <f>0.61365*EXP(17.502*AT48/(240.97+AT48))</f>
        <v>3.1024375729294782</v>
      </c>
      <c r="AV48">
        <f>IF(AS48&lt;&gt;0,(1000-(AR48+U48)/2)/AS48*AL48,0)</f>
        <v>3.2449340115305043</v>
      </c>
      <c r="AW48">
        <f>U48*AA48/1000</f>
        <v>2.2441111187886125</v>
      </c>
      <c r="AX48">
        <f>(AU48-AW48)</f>
        <v>0.85832645414086572</v>
      </c>
      <c r="AY48">
        <f>1/(1.6/F48+1.37/N48)</f>
        <v>2.2761293916010219</v>
      </c>
      <c r="AZ48">
        <f>G48*AA48*0.001</f>
        <v>33.74738066215307</v>
      </c>
      <c r="BA48">
        <f>G48/S48</f>
        <v>0.98588552291007947</v>
      </c>
      <c r="BB48">
        <f>(1-AL48*AA48/AQ48/F48)*100</f>
        <v>93.735034820183671</v>
      </c>
      <c r="BC48">
        <f>(S48-E48/(N48/1.35))</f>
        <v>388.25253076894342</v>
      </c>
      <c r="BD48">
        <f>E48*BB48/100/BC48</f>
        <v>3.4949883646709693E-3</v>
      </c>
    </row>
    <row r="49" spans="1:56" x14ac:dyDescent="0.25">
      <c r="A49" s="1" t="s">
        <v>1</v>
      </c>
      <c r="B49" s="1" t="s">
        <v>12863</v>
      </c>
      <c r="K49" s="1">
        <v>2.72</v>
      </c>
    </row>
    <row r="50" spans="1:56" x14ac:dyDescent="0.25">
      <c r="A50" s="1" t="s">
        <v>1</v>
      </c>
      <c r="B50" s="1" t="s">
        <v>12862</v>
      </c>
      <c r="K50" s="1">
        <v>2.72</v>
      </c>
    </row>
    <row r="51" spans="1:56" x14ac:dyDescent="0.25">
      <c r="A51" s="1">
        <v>12</v>
      </c>
      <c r="B51" s="1" t="s">
        <v>12861</v>
      </c>
      <c r="C51" s="1">
        <v>2629.000001475215</v>
      </c>
      <c r="D51" s="1">
        <v>0</v>
      </c>
      <c r="E51">
        <f>(R51-S51*(1000-T51)/(1000-U51))*AK51</f>
        <v>1.2738804549732066</v>
      </c>
      <c r="F51">
        <f>IF(AV51&lt;&gt;0,1/(1/AV51-1/N51),0)</f>
        <v>22.919211367875693</v>
      </c>
      <c r="G51">
        <f>((AY51-AL51/2)*S51-E51)/(AY51+AL51/2)</f>
        <v>383.36193691885831</v>
      </c>
      <c r="H51">
        <f>AL51*1000</f>
        <v>29.943147787104529</v>
      </c>
      <c r="I51">
        <f>(AQ51-AW51)</f>
        <v>0.70865515083269148</v>
      </c>
      <c r="J51">
        <f>(P51+AP51*D51)</f>
        <v>24.325727462768555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25.271038055419922</v>
      </c>
      <c r="P51" s="1">
        <v>24.325727462768555</v>
      </c>
      <c r="Q51" s="1">
        <v>25.373788833618164</v>
      </c>
      <c r="R51" s="1">
        <v>400.03472900390625</v>
      </c>
      <c r="S51" s="1">
        <v>388.36322021484375</v>
      </c>
      <c r="T51" s="1">
        <v>0.26994064450263977</v>
      </c>
      <c r="U51" s="1">
        <v>26.634462356567383</v>
      </c>
      <c r="V51" s="1">
        <v>0.73561733961105347</v>
      </c>
      <c r="W51" s="1">
        <v>72.581779479980469</v>
      </c>
      <c r="X51" s="1">
        <v>300.6923828125</v>
      </c>
      <c r="Y51" s="1">
        <v>2000.0693359375</v>
      </c>
      <c r="Z51" s="1">
        <v>2.8747961521148682</v>
      </c>
      <c r="AA51" s="1">
        <v>88.059745788574219</v>
      </c>
      <c r="AB51" s="1">
        <v>13.461706161499023</v>
      </c>
      <c r="AC51" s="1">
        <v>3.659914493560791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1.1054867015165439</v>
      </c>
      <c r="AL51">
        <f>(U51-T51)/(1000-U51)*AK51</f>
        <v>2.9943147787104527E-2</v>
      </c>
      <c r="AM51">
        <f>(P51+273.15)</f>
        <v>297.47572746276853</v>
      </c>
      <c r="AN51">
        <f>(O51+273.15)</f>
        <v>298.4210380554199</v>
      </c>
      <c r="AO51">
        <f>(Y51*AG51+Z51*AH51)*AI51</f>
        <v>320.01108659719466</v>
      </c>
      <c r="AP51">
        <f>((AO51+0.00000010773*(AN51^4-AM51^4))-AL51*44100)/(L51*51.4+0.00000043092*AM51^3)</f>
        <v>-8.1559050056019142</v>
      </c>
      <c r="AQ51">
        <f>0.61365*EXP(17.502*J51/(240.97+J51))</f>
        <v>3.0540791351673646</v>
      </c>
      <c r="AR51">
        <f>AQ51*1000/AA51</f>
        <v>34.681898156962795</v>
      </c>
      <c r="AS51">
        <f>(AR51-U51)</f>
        <v>8.0474358003954123</v>
      </c>
      <c r="AT51">
        <f>IF(D51,P51,(O51+P51)/2)</f>
        <v>24.798382759094238</v>
      </c>
      <c r="AU51">
        <f>0.61365*EXP(17.502*AT51/(240.97+AT51))</f>
        <v>3.1416572565997454</v>
      </c>
      <c r="AV51">
        <f>IF(AS51&lt;&gt;0,(1000-(AR51+U51)/2)/AS51*AL51,0)</f>
        <v>3.6067569949879394</v>
      </c>
      <c r="AW51">
        <f>U51*AA51/1000</f>
        <v>2.3454239843346731</v>
      </c>
      <c r="AX51">
        <f>(AU51-AW51)</f>
        <v>0.79623327226507223</v>
      </c>
      <c r="AY51">
        <f>1/(1.6/F51+1.37/N51)</f>
        <v>2.5649058274324501</v>
      </c>
      <c r="AZ51">
        <f>G51*AA51*0.001</f>
        <v>33.758754710090088</v>
      </c>
      <c r="BA51">
        <f>G51/S51</f>
        <v>0.98712214999860515</v>
      </c>
      <c r="BB51">
        <f>(1-AL51*AA51/AQ51/F51)*100</f>
        <v>96.233006026664498</v>
      </c>
      <c r="BC51">
        <f>(S51-E51/(N51/1.35))</f>
        <v>387.96144479741901</v>
      </c>
      <c r="BD51">
        <f>E51*BB51/100/BC51</f>
        <v>3.1598332036498864E-3</v>
      </c>
    </row>
    <row r="52" spans="1:56" x14ac:dyDescent="0.25">
      <c r="A52" s="1" t="s">
        <v>1</v>
      </c>
      <c r="B52" s="1" t="s">
        <v>12860</v>
      </c>
    </row>
    <row r="53" spans="1:56" x14ac:dyDescent="0.25">
      <c r="A53" s="1" t="s">
        <v>1</v>
      </c>
      <c r="B53" s="1" t="s">
        <v>12859</v>
      </c>
    </row>
    <row r="54" spans="1:56" x14ac:dyDescent="0.25">
      <c r="A54" s="1" t="s">
        <v>1</v>
      </c>
      <c r="B54" s="1" t="s">
        <v>12858</v>
      </c>
    </row>
    <row r="55" spans="1:56" x14ac:dyDescent="0.25">
      <c r="A55" s="1" t="s">
        <v>1</v>
      </c>
      <c r="B55" s="1" t="s">
        <v>12857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3BA67-8564-431B-BADE-7F29A04F104D}">
  <dimension ref="A1:BH55"/>
  <sheetViews>
    <sheetView topLeftCell="C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11322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11321</v>
      </c>
    </row>
    <row r="12" spans="1:60" x14ac:dyDescent="0.25">
      <c r="A12" s="1" t="s">
        <v>1</v>
      </c>
      <c r="B12" s="1" t="s">
        <v>11320</v>
      </c>
    </row>
    <row r="13" spans="1:60" x14ac:dyDescent="0.25">
      <c r="A13" s="1" t="s">
        <v>1</v>
      </c>
      <c r="B13" s="1" t="s">
        <v>11319</v>
      </c>
    </row>
    <row r="14" spans="1:60" x14ac:dyDescent="0.25">
      <c r="A14" s="1" t="s">
        <v>1</v>
      </c>
      <c r="B14" s="1" t="s">
        <v>11318</v>
      </c>
    </row>
    <row r="15" spans="1:60" x14ac:dyDescent="0.25">
      <c r="A15" s="1" t="s">
        <v>1</v>
      </c>
      <c r="B15" s="1" t="s">
        <v>11317</v>
      </c>
    </row>
    <row r="16" spans="1:60" x14ac:dyDescent="0.25">
      <c r="A16" s="1" t="s">
        <v>1</v>
      </c>
      <c r="B16" s="1" t="s">
        <v>11316</v>
      </c>
    </row>
    <row r="17" spans="1:60" x14ac:dyDescent="0.25">
      <c r="A17" s="1" t="s">
        <v>1</v>
      </c>
      <c r="B17" s="1" t="s">
        <v>11315</v>
      </c>
    </row>
    <row r="18" spans="1:60" x14ac:dyDescent="0.25">
      <c r="A18" s="1">
        <v>1</v>
      </c>
      <c r="B18" s="1" t="s">
        <v>11314</v>
      </c>
      <c r="C18" s="1">
        <v>303.00000111758709</v>
      </c>
      <c r="D18" s="1">
        <v>0</v>
      </c>
      <c r="E18">
        <f>(R18-S18*(1000-T18)/(1000-U18))*AO18</f>
        <v>-1.1328342102871878</v>
      </c>
      <c r="F18">
        <f>IF(AZ18&lt;&gt;0,1/(1/AZ18-1/N18),0)</f>
        <v>2.0193520287131483</v>
      </c>
      <c r="G18">
        <f>((BC18-AP18/2)*S18-E18)/(BC18+AP18/2)</f>
        <v>383.91218420278904</v>
      </c>
      <c r="H18">
        <f>AP18*1000</f>
        <v>23.218102733145205</v>
      </c>
      <c r="I18">
        <f>(AU18-BA18)</f>
        <v>1.4506524342841314</v>
      </c>
      <c r="J18">
        <f>(P18+AT18*D18)</f>
        <v>25.389543533325195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26.309677124023438</v>
      </c>
      <c r="P18" s="1">
        <v>25.389543533325195</v>
      </c>
      <c r="Q18" s="1">
        <v>26.421354293823242</v>
      </c>
      <c r="R18" s="1">
        <v>399.911376953125</v>
      </c>
      <c r="S18" s="1">
        <v>392.68087768554688</v>
      </c>
      <c r="T18" s="1">
        <v>-0.15919117629528046</v>
      </c>
      <c r="U18" s="1">
        <v>20.436737060546875</v>
      </c>
      <c r="V18" s="1">
        <v>-0.40881434082984924</v>
      </c>
      <c r="W18" s="1">
        <v>52.483005523681641</v>
      </c>
      <c r="X18" s="1">
        <v>300.36322021484375</v>
      </c>
      <c r="Y18" s="1">
        <v>2.7137830853462219E-2</v>
      </c>
      <c r="Z18" s="1">
        <v>9.2286396026611328</v>
      </c>
      <c r="AA18" s="1">
        <v>88.2540283203125</v>
      </c>
      <c r="AB18" s="1">
        <v>8.8739423751831055</v>
      </c>
      <c r="AC18" s="1">
        <v>-8.6659379303455353E-2</v>
      </c>
      <c r="AD18" s="1">
        <v>4.77890744805336E-2</v>
      </c>
      <c r="AE18" s="1">
        <v>7.1730688214302063E-3</v>
      </c>
      <c r="AF18" s="1">
        <v>5.6710172444581985E-2</v>
      </c>
      <c r="AG18" s="1">
        <v>1.8785491585731506E-2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1.1042765449075136</v>
      </c>
      <c r="AP18">
        <f>(U18-T18)/(1000-U18)*AO18</f>
        <v>2.3218102733145205E-2</v>
      </c>
      <c r="AQ18">
        <f>(P18+273.15)</f>
        <v>298.53954353332517</v>
      </c>
      <c r="AR18">
        <f>(O18+273.15)</f>
        <v>299.45967712402341</v>
      </c>
      <c r="AS18">
        <f>(Y18*AK18+Z18*AL18)*AM18</f>
        <v>4.342052839501509E-3</v>
      </c>
      <c r="AT18">
        <f>((AS18+0.00000010773*(AR18^4-AQ18^4))-AP18*44100)/(L18*0.92*2*29.3+0.00000043092*AQ18^3)</f>
        <v>-7.9884952073705886</v>
      </c>
      <c r="AU18">
        <f>0.61365*EXP(17.502*J18/(240.97+J18))</f>
        <v>3.2542768056004152</v>
      </c>
      <c r="AV18">
        <f>AU18*1000/AA18</f>
        <v>36.873974678971258</v>
      </c>
      <c r="AW18">
        <f>(AV18-U18)</f>
        <v>16.437237618424383</v>
      </c>
      <c r="AX18">
        <f>IF(D18,P18,(O18+P18)/2)</f>
        <v>25.849610328674316</v>
      </c>
      <c r="AY18">
        <f>0.61365*EXP(17.502*AX18/(240.97+AX18))</f>
        <v>3.3443471763215156</v>
      </c>
      <c r="AZ18">
        <f>IF(AW18&lt;&gt;0,(1000-(AV18+U18)/2)/AW18*AP18,0)</f>
        <v>1.372054128573712</v>
      </c>
      <c r="BA18">
        <f>U18*AA18/1000</f>
        <v>1.8036243713162838</v>
      </c>
      <c r="BB18">
        <f>(AY18-BA18)</f>
        <v>1.5407228050052317</v>
      </c>
      <c r="BC18">
        <f>1/(1.6/F18+1.37/N18)</f>
        <v>0.89895656081472086</v>
      </c>
      <c r="BD18">
        <f>G18*AA18*0.001</f>
        <v>33.881796777145972</v>
      </c>
      <c r="BE18">
        <f>G18/S18</f>
        <v>0.97766967025631513</v>
      </c>
      <c r="BF18">
        <f>(1-AP18*AA18/AU18/F18)*100</f>
        <v>68.818662475939135</v>
      </c>
      <c r="BG18">
        <f>(S18-E18/(N18/1.35))</f>
        <v>393.03816783466118</v>
      </c>
      <c r="BH18">
        <f>E18*BF18/100/BG18</f>
        <v>-1.9835258134967295E-3</v>
      </c>
    </row>
    <row r="19" spans="1:60" x14ac:dyDescent="0.25">
      <c r="A19" s="1" t="s">
        <v>1</v>
      </c>
      <c r="B19" s="1" t="s">
        <v>11313</v>
      </c>
      <c r="K19" s="1">
        <v>2.72</v>
      </c>
    </row>
    <row r="20" spans="1:60" x14ac:dyDescent="0.25">
      <c r="A20" s="1" t="s">
        <v>1</v>
      </c>
      <c r="B20" s="1" t="s">
        <v>11312</v>
      </c>
      <c r="K20" s="1">
        <v>2.72</v>
      </c>
    </row>
    <row r="21" spans="1:60" x14ac:dyDescent="0.25">
      <c r="A21" s="1">
        <v>2</v>
      </c>
      <c r="B21" s="1" t="s">
        <v>11311</v>
      </c>
      <c r="C21" s="1">
        <v>509.50000112876296</v>
      </c>
      <c r="D21" s="1">
        <v>0</v>
      </c>
      <c r="E21">
        <f>(R21-S21*(1000-T21)/(1000-U21))*AO21</f>
        <v>-0.68812227222946809</v>
      </c>
      <c r="F21">
        <f>IF(AZ21&lt;&gt;0,1/(1/AZ21-1/N21),0)</f>
        <v>1.9363193552223639</v>
      </c>
      <c r="G21">
        <f>((BC21-AP21/2)*S21-E21)/(BC21+AP21/2)</f>
        <v>383.42992542809594</v>
      </c>
      <c r="H21">
        <f>AP21*1000</f>
        <v>22.647164482022294</v>
      </c>
      <c r="I21">
        <f>(AU21-BA21)</f>
        <v>1.4567768289537759</v>
      </c>
      <c r="J21">
        <f>(P21+AT21*D21)</f>
        <v>25.196231842041016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26.233692169189453</v>
      </c>
      <c r="P21" s="1">
        <v>25.196231842041016</v>
      </c>
      <c r="Q21" s="1">
        <v>26.404962539672852</v>
      </c>
      <c r="R21" s="1">
        <v>400.14773559570313</v>
      </c>
      <c r="S21" s="1">
        <v>392.71630859375</v>
      </c>
      <c r="T21" s="1">
        <v>-0.15362687408924103</v>
      </c>
      <c r="U21" s="1">
        <v>19.947257995605469</v>
      </c>
      <c r="V21" s="1">
        <v>-0.39626872539520264</v>
      </c>
      <c r="W21" s="1">
        <v>51.452423095703125</v>
      </c>
      <c r="X21" s="1">
        <v>300.3426513671875</v>
      </c>
      <c r="Y21" s="1">
        <v>25.043453216552734</v>
      </c>
      <c r="Z21" s="1">
        <v>8.6353168487548828</v>
      </c>
      <c r="AA21" s="1">
        <v>88.247268676757813</v>
      </c>
      <c r="AB21" s="1">
        <v>8.985504150390625</v>
      </c>
      <c r="AC21" s="1">
        <v>-6.4395569264888763E-2</v>
      </c>
      <c r="AD21" s="1">
        <v>4.4863328337669373E-2</v>
      </c>
      <c r="AE21" s="1">
        <v>1.542727742344141E-2</v>
      </c>
      <c r="AF21" s="1">
        <v>8.3868429064750671E-2</v>
      </c>
      <c r="AG21" s="1">
        <v>1.4297324232757092E-2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1.1042009241440716</v>
      </c>
      <c r="AP21">
        <f>(U21-T21)/(1000-U21)*AO21</f>
        <v>2.2647164482022294E-2</v>
      </c>
      <c r="AQ21">
        <f>(P21+273.15)</f>
        <v>298.34623184204099</v>
      </c>
      <c r="AR21">
        <f>(O21+273.15)</f>
        <v>299.38369216918943</v>
      </c>
      <c r="AS21">
        <f>(Y21*AK21+Z21*AL21)*AM21</f>
        <v>4.0069524250860695</v>
      </c>
      <c r="AT21">
        <f>((AS21+0.00000010773*(AR21^4-AQ21^4))-AP21*44100)/(L21*0.92*2*29.3+0.00000043092*AQ21^3)</f>
        <v>-7.7492787813393198</v>
      </c>
      <c r="AU21">
        <f>0.61365*EXP(17.502*J21/(240.97+J21))</f>
        <v>3.2170678646565771</v>
      </c>
      <c r="AV21">
        <f>AU21*1000/AA21</f>
        <v>36.455155076135227</v>
      </c>
      <c r="AW21">
        <f>(AV21-U21)</f>
        <v>16.507897080529759</v>
      </c>
      <c r="AX21">
        <f>IF(D21,P21,(O21+P21)/2)</f>
        <v>25.714962005615234</v>
      </c>
      <c r="AY21">
        <f>0.61365*EXP(17.502*AX21/(240.97+AX21))</f>
        <v>3.3177635100210496</v>
      </c>
      <c r="AZ21">
        <f>IF(AW21&lt;&gt;0,(1000-(AV21+U21)/2)/AW21*AP21,0)</f>
        <v>1.3332096154737278</v>
      </c>
      <c r="BA21">
        <f>U21*AA21/1000</f>
        <v>1.7602910357028012</v>
      </c>
      <c r="BB21">
        <f>(AY21-BA21)</f>
        <v>1.5574724743182484</v>
      </c>
      <c r="BC21">
        <f>1/(1.6/F21+1.37/N21)</f>
        <v>0.87231307337482988</v>
      </c>
      <c r="BD21">
        <f>G21*AA21*0.001</f>
        <v>33.836643647962397</v>
      </c>
      <c r="BE21">
        <f>G21/S21</f>
        <v>0.97635345677670726</v>
      </c>
      <c r="BF21">
        <f>(1-AP21*AA21/AU21/F21)*100</f>
        <v>67.916783817675835</v>
      </c>
      <c r="BG21">
        <f>(S21-E21/(N21/1.35))</f>
        <v>392.93333885909783</v>
      </c>
      <c r="BH21">
        <f>E21*BF21/100/BG21</f>
        <v>-1.1893888092782937E-3</v>
      </c>
    </row>
    <row r="22" spans="1:60" x14ac:dyDescent="0.25">
      <c r="A22" s="1" t="s">
        <v>1</v>
      </c>
      <c r="B22" s="1" t="s">
        <v>11310</v>
      </c>
      <c r="K22" s="1">
        <v>2.72</v>
      </c>
    </row>
    <row r="23" spans="1:60" x14ac:dyDescent="0.25">
      <c r="A23" s="1" t="s">
        <v>1</v>
      </c>
      <c r="B23" s="1" t="s">
        <v>11309</v>
      </c>
      <c r="K23" s="1">
        <v>2.72</v>
      </c>
    </row>
    <row r="24" spans="1:60" x14ac:dyDescent="0.25">
      <c r="A24" s="1">
        <v>3</v>
      </c>
      <c r="B24" s="1" t="s">
        <v>11308</v>
      </c>
      <c r="C24" s="1">
        <v>715.50000112876296</v>
      </c>
      <c r="D24" s="1">
        <v>0</v>
      </c>
      <c r="E24">
        <f>(R24-S24*(1000-T24)/(1000-U24))*AO24</f>
        <v>-0.26039027364344025</v>
      </c>
      <c r="F24">
        <f>IF(AZ24&lt;&gt;0,1/(1/AZ24-1/N24),0)</f>
        <v>1.865234213906442</v>
      </c>
      <c r="G24">
        <f>((BC24-AP24/2)*S24-E24)/(BC24+AP24/2)</f>
        <v>382.48251408320897</v>
      </c>
      <c r="H24">
        <f>AP24*1000</f>
        <v>22.128601698266731</v>
      </c>
      <c r="I24">
        <f>(AU24-BA24)</f>
        <v>1.4614205828422828</v>
      </c>
      <c r="J24">
        <f>(P24+AT24*D24)</f>
        <v>25.012018203735352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26.129045486450195</v>
      </c>
      <c r="P24" s="1">
        <v>25.012018203735352</v>
      </c>
      <c r="Q24" s="1">
        <v>26.331657409667969</v>
      </c>
      <c r="R24" s="1">
        <v>399.8984375</v>
      </c>
      <c r="S24" s="1">
        <v>392.27264404296875</v>
      </c>
      <c r="T24" s="1">
        <v>-0.15387251973152161</v>
      </c>
      <c r="U24" s="1">
        <v>19.496608734130859</v>
      </c>
      <c r="V24" s="1">
        <v>-0.39936751127243042</v>
      </c>
      <c r="W24" s="1">
        <v>50.60235595703125</v>
      </c>
      <c r="X24" s="1">
        <v>300.33004760742188</v>
      </c>
      <c r="Y24" s="1">
        <v>49.901508331298828</v>
      </c>
      <c r="Z24" s="1">
        <v>9.1842021942138672</v>
      </c>
      <c r="AA24" s="1">
        <v>88.247962951660156</v>
      </c>
      <c r="AB24" s="1">
        <v>8.8262691497802734</v>
      </c>
      <c r="AC24" s="1">
        <v>-6.2912508845329285E-2</v>
      </c>
      <c r="AD24" s="1">
        <v>5.1748182624578476E-2</v>
      </c>
      <c r="AE24" s="1">
        <v>6.3758990727365017E-3</v>
      </c>
      <c r="AF24" s="1">
        <v>5.7293802499771118E-2</v>
      </c>
      <c r="AG24" s="1">
        <v>1.4756225049495697E-2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1.104154586791992</v>
      </c>
      <c r="AP24">
        <f>(U24-T24)/(1000-U24)*AO24</f>
        <v>2.212860169826673E-2</v>
      </c>
      <c r="AQ24">
        <f>(P24+273.15)</f>
        <v>298.16201820373533</v>
      </c>
      <c r="AR24">
        <f>(O24+273.15)</f>
        <v>299.27904548645017</v>
      </c>
      <c r="AS24">
        <f>(Y24*AK24+Z24*AL24)*AM24</f>
        <v>7.9842411545461118</v>
      </c>
      <c r="AT24">
        <f>((AS24+0.00000010773*(AR24^4-AQ24^4))-AP24*44100)/(L24*0.92*2*29.3+0.00000043092*AQ24^3)</f>
        <v>-7.5317891639141639</v>
      </c>
      <c r="AU24">
        <f>0.61365*EXP(17.502*J24/(240.97+J24))</f>
        <v>3.1819565880948768</v>
      </c>
      <c r="AV24">
        <f>AU24*1000/AA24</f>
        <v>36.056997597076162</v>
      </c>
      <c r="AW24">
        <f>(AV24-U24)</f>
        <v>16.560388862945302</v>
      </c>
      <c r="AX24">
        <f>IF(D24,P24,(O24+P24)/2)</f>
        <v>25.570531845092773</v>
      </c>
      <c r="AY24">
        <f>0.61365*EXP(17.502*AX24/(240.97+AX24))</f>
        <v>3.2894539764989847</v>
      </c>
      <c r="AZ24">
        <f>IF(AW24&lt;&gt;0,(1000-(AV24+U24)/2)/AW24*AP24,0)</f>
        <v>1.299120453185882</v>
      </c>
      <c r="BA24">
        <f>U24*AA24/1000</f>
        <v>1.720536005252594</v>
      </c>
      <c r="BB24">
        <f>(AY24-BA24)</f>
        <v>1.5689179712463908</v>
      </c>
      <c r="BC24">
        <f>1/(1.6/F24+1.37/N24)</f>
        <v>0.84899116911073214</v>
      </c>
      <c r="BD24">
        <f>G24*AA24*0.001</f>
        <v>33.753302732472861</v>
      </c>
      <c r="BE24">
        <f>G24/S24</f>
        <v>0.97504253710159972</v>
      </c>
      <c r="BF24">
        <f>(1-AP24*AA24/AU24/F24)*100</f>
        <v>67.097337873909879</v>
      </c>
      <c r="BG24">
        <f>(S24-E24/(N24/1.35))</f>
        <v>392.35476981111128</v>
      </c>
      <c r="BH24">
        <f>E24*BF24/100/BG24</f>
        <v>-4.4529837570586801E-4</v>
      </c>
    </row>
    <row r="25" spans="1:60" x14ac:dyDescent="0.25">
      <c r="A25" s="1" t="s">
        <v>1</v>
      </c>
      <c r="B25" s="1" t="s">
        <v>11307</v>
      </c>
      <c r="K25" s="1">
        <v>2.72</v>
      </c>
    </row>
    <row r="26" spans="1:60" x14ac:dyDescent="0.25">
      <c r="A26" s="1" t="s">
        <v>1</v>
      </c>
      <c r="B26" s="1" t="s">
        <v>11306</v>
      </c>
      <c r="K26" s="1">
        <v>2.72</v>
      </c>
    </row>
    <row r="27" spans="1:60" x14ac:dyDescent="0.25">
      <c r="A27" s="1">
        <v>4</v>
      </c>
      <c r="B27" s="1" t="s">
        <v>11305</v>
      </c>
      <c r="C27" s="1">
        <v>921.50000112876296</v>
      </c>
      <c r="D27" s="1">
        <v>0</v>
      </c>
      <c r="E27">
        <f>(R27-S27*(1000-T27)/(1000-U27))*AO27</f>
        <v>-0.11575584028490758</v>
      </c>
      <c r="F27">
        <f>IF(AZ27&lt;&gt;0,1/(1/AZ27-1/N27),0)</f>
        <v>1.8577182719286951</v>
      </c>
      <c r="G27">
        <f>((BC27-AP27/2)*S27-E27)/(BC27+AP27/2)</f>
        <v>382.11024042125354</v>
      </c>
      <c r="H27">
        <f>AP27*1000</f>
        <v>22.00932158847618</v>
      </c>
      <c r="I27">
        <f>(AU27-BA27)</f>
        <v>1.4577256849893747</v>
      </c>
      <c r="J27">
        <f>(P27+AT27*D27)</f>
        <v>24.944679260253906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26.059637069702148</v>
      </c>
      <c r="P27" s="1">
        <v>24.944679260253906</v>
      </c>
      <c r="Q27" s="1">
        <v>26.270412445068359</v>
      </c>
      <c r="R27" s="1">
        <v>399.74758911132813</v>
      </c>
      <c r="S27" s="1">
        <v>392.03759765625</v>
      </c>
      <c r="T27" s="1">
        <v>-0.15199868381023407</v>
      </c>
      <c r="U27" s="1">
        <v>19.395261764526367</v>
      </c>
      <c r="V27" s="1">
        <v>-0.3961004912853241</v>
      </c>
      <c r="W27" s="1">
        <v>50.543022155761719</v>
      </c>
      <c r="X27" s="1">
        <v>300.319580078125</v>
      </c>
      <c r="Y27" s="1">
        <v>100.52786254882813</v>
      </c>
      <c r="Z27" s="1">
        <v>8.9165773391723633</v>
      </c>
      <c r="AA27" s="1">
        <v>88.242164611816406</v>
      </c>
      <c r="AB27" s="1">
        <v>9.0839853286743164</v>
      </c>
      <c r="AC27" s="1">
        <v>-5.3521011024713516E-2</v>
      </c>
      <c r="AD27" s="1">
        <v>3.8906969130039215E-2</v>
      </c>
      <c r="AE27" s="1">
        <v>5.1095215603709221E-3</v>
      </c>
      <c r="AF27" s="1">
        <v>5.9770893305540085E-2</v>
      </c>
      <c r="AG27" s="1">
        <v>2.1131610497832298E-2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1.1041161032284004</v>
      </c>
      <c r="AP27">
        <f>(U27-T27)/(1000-U27)*AO27</f>
        <v>2.2009321588476179E-2</v>
      </c>
      <c r="AQ27">
        <f>(P27+273.15)</f>
        <v>298.09467926025388</v>
      </c>
      <c r="AR27">
        <f>(O27+273.15)</f>
        <v>299.20963706970213</v>
      </c>
      <c r="AS27">
        <f>(Y27*AK27+Z27*AL27)*AM27</f>
        <v>16.084457648296848</v>
      </c>
      <c r="AT27">
        <f>((AS27+0.00000010773*(AR27^4-AQ27^4))-AP27*44100)/(L27*0.92*2*29.3+0.00000043092*AQ27^3)</f>
        <v>-7.4271354760674209</v>
      </c>
      <c r="AU27">
        <f>0.61365*EXP(17.502*J27/(240.97+J27))</f>
        <v>3.1692055663039791</v>
      </c>
      <c r="AV27">
        <f>AU27*1000/AA27</f>
        <v>35.914866552124387</v>
      </c>
      <c r="AW27">
        <f>(AV27-U27)</f>
        <v>16.51960478759802</v>
      </c>
      <c r="AX27">
        <f>IF(D27,P27,(O27+P27)/2)</f>
        <v>25.502158164978027</v>
      </c>
      <c r="AY27">
        <f>0.61365*EXP(17.502*AX27/(240.97+AX27))</f>
        <v>3.2761259142720429</v>
      </c>
      <c r="AZ27">
        <f>IF(AW27&lt;&gt;0,(1000-(AV27+U27)/2)/AW27*AP27,0)</f>
        <v>1.2954699984065023</v>
      </c>
      <c r="BA27">
        <f>U27*AA27/1000</f>
        <v>1.7114798813146044</v>
      </c>
      <c r="BB27">
        <f>(AY27-BA27)</f>
        <v>1.5646460329574385</v>
      </c>
      <c r="BC27">
        <f>1/(1.6/F27+1.37/N27)</f>
        <v>0.8464970407961524</v>
      </c>
      <c r="BD27">
        <f>G27*AA27*0.001</f>
        <v>33.718234735113001</v>
      </c>
      <c r="BE27">
        <f>G27/S27</f>
        <v>0.97467753783222333</v>
      </c>
      <c r="BF27">
        <f>(1-AP27*AA27/AU27/F27)*100</f>
        <v>67.012261257493691</v>
      </c>
      <c r="BG27">
        <f>(S27-E27/(N27/1.35))</f>
        <v>392.07410645962182</v>
      </c>
      <c r="BH27">
        <f>E27*BF27/100/BG27</f>
        <v>-1.9784679690526335E-4</v>
      </c>
    </row>
    <row r="28" spans="1:60" x14ac:dyDescent="0.25">
      <c r="A28" s="1" t="s">
        <v>1</v>
      </c>
      <c r="B28" s="1" t="s">
        <v>11304</v>
      </c>
      <c r="K28" s="1">
        <v>2.72</v>
      </c>
    </row>
    <row r="29" spans="1:60" x14ac:dyDescent="0.25">
      <c r="A29" s="1" t="s">
        <v>1</v>
      </c>
      <c r="B29" s="1" t="s">
        <v>11303</v>
      </c>
      <c r="K29" s="1">
        <v>2.72</v>
      </c>
    </row>
    <row r="30" spans="1:60" x14ac:dyDescent="0.25">
      <c r="A30" s="1">
        <v>5</v>
      </c>
      <c r="B30" s="1" t="s">
        <v>11302</v>
      </c>
      <c r="C30" s="1">
        <v>1127.500001128763</v>
      </c>
      <c r="D30" s="1">
        <v>0</v>
      </c>
      <c r="E30">
        <f>(R30-S30*(1000-T30)/(1000-U30))*AO30</f>
        <v>-0.19732866402349727</v>
      </c>
      <c r="F30">
        <f>IF(AZ30&lt;&gt;0,1/(1/AZ30-1/N30),0)</f>
        <v>1.8617451068660231</v>
      </c>
      <c r="G30">
        <f>((BC30-AP30/2)*S30-E30)/(BC30+AP30/2)</f>
        <v>382.38765767277204</v>
      </c>
      <c r="H30">
        <f>AP30*1000</f>
        <v>21.970179140588812</v>
      </c>
      <c r="I30">
        <f>(AU30-BA30)</f>
        <v>1.4529461656162705</v>
      </c>
      <c r="J30">
        <f>(P30+AT30*D30)</f>
        <v>24.903047561645508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26.016090393066406</v>
      </c>
      <c r="P30" s="1">
        <v>24.903047561645508</v>
      </c>
      <c r="Q30" s="1">
        <v>26.226560592651367</v>
      </c>
      <c r="R30" s="1">
        <v>399.8160400390625</v>
      </c>
      <c r="S30" s="1">
        <v>392.19085693359375</v>
      </c>
      <c r="T30" s="1">
        <v>-0.15152478218078613</v>
      </c>
      <c r="U30" s="1">
        <v>19.361442565917969</v>
      </c>
      <c r="V30" s="1">
        <v>-0.39586156606674194</v>
      </c>
      <c r="W30" s="1">
        <v>50.582160949707031</v>
      </c>
      <c r="X30" s="1">
        <v>300.32269287109375</v>
      </c>
      <c r="Y30" s="1">
        <v>149.86930847167969</v>
      </c>
      <c r="Z30" s="1">
        <v>9.5612201690673828</v>
      </c>
      <c r="AA30" s="1">
        <v>88.237152099609375</v>
      </c>
      <c r="AB30" s="1">
        <v>9.1107892990112305</v>
      </c>
      <c r="AC30" s="1">
        <v>-5.5211495608091354E-2</v>
      </c>
      <c r="AD30" s="1">
        <v>4.6463385224342346E-2</v>
      </c>
      <c r="AE30" s="1">
        <v>4.0841521695256233E-3</v>
      </c>
      <c r="AF30" s="1">
        <v>8.5261888802051544E-2</v>
      </c>
      <c r="AG30" s="1">
        <v>1.9049925729632378E-2</v>
      </c>
      <c r="AH30" s="1">
        <v>0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1.1041275473201972</v>
      </c>
      <c r="AP30">
        <f>(U30-T30)/(1000-U30)*AO30</f>
        <v>2.1970179140588811E-2</v>
      </c>
      <c r="AQ30">
        <f>(P30+273.15)</f>
        <v>298.05304756164549</v>
      </c>
      <c r="AR30">
        <f>(O30+273.15)</f>
        <v>299.16609039306638</v>
      </c>
      <c r="AS30">
        <f>(Y30*AK30+Z30*AL30)*AM30</f>
        <v>23.979088819494336</v>
      </c>
      <c r="AT30">
        <f>((AS30+0.00000010773*(AR30^4-AQ30^4))-AP30*44100)/(L30*0.92*2*29.3+0.00000043092*AQ30^3)</f>
        <v>-7.3517526560770055</v>
      </c>
      <c r="AU30">
        <f>0.61365*EXP(17.502*J30/(240.97+J30))</f>
        <v>3.1613447181730256</v>
      </c>
      <c r="AV30">
        <f>AU30*1000/AA30</f>
        <v>35.827819041623634</v>
      </c>
      <c r="AW30">
        <f>(AV30-U30)</f>
        <v>16.466376475705665</v>
      </c>
      <c r="AX30">
        <f>IF(D30,P30,(O30+P30)/2)</f>
        <v>25.459568977355957</v>
      </c>
      <c r="AY30">
        <f>0.61365*EXP(17.502*AX30/(240.97+AX30))</f>
        <v>3.2678478827440038</v>
      </c>
      <c r="AZ30">
        <f>IF(AW30&lt;&gt;0,(1000-(AV30+U30)/2)/AW30*AP30,0)</f>
        <v>1.2974269226767456</v>
      </c>
      <c r="BA30">
        <f>U30*AA30/1000</f>
        <v>1.7083985525567551</v>
      </c>
      <c r="BB30">
        <f>(AY30-BA30)</f>
        <v>1.5594493301872487</v>
      </c>
      <c r="BC30">
        <f>1/(1.6/F30+1.37/N30)</f>
        <v>0.84783400571788226</v>
      </c>
      <c r="BD30">
        <f>G30*AA30*0.001</f>
        <v>33.74079791108575</v>
      </c>
      <c r="BE30">
        <f>G30/S30</f>
        <v>0.97500400866692927</v>
      </c>
      <c r="BF30">
        <f>(1-AP30*AA30/AU30/F30)*100</f>
        <v>67.062320071342938</v>
      </c>
      <c r="BG30">
        <f>(S30-E30/(N30/1.35))</f>
        <v>392.25309339074983</v>
      </c>
      <c r="BH30">
        <f>E30*BF30/100/BG30</f>
        <v>-3.3736682384329E-4</v>
      </c>
    </row>
    <row r="31" spans="1:60" x14ac:dyDescent="0.25">
      <c r="A31" s="1" t="s">
        <v>1</v>
      </c>
      <c r="B31" s="1" t="s">
        <v>11301</v>
      </c>
      <c r="K31" s="1">
        <v>2.72</v>
      </c>
    </row>
    <row r="32" spans="1:60" x14ac:dyDescent="0.25">
      <c r="A32" s="1" t="s">
        <v>1</v>
      </c>
      <c r="B32" s="1" t="s">
        <v>11300</v>
      </c>
      <c r="K32" s="1">
        <v>2.72</v>
      </c>
    </row>
    <row r="33" spans="1:60" x14ac:dyDescent="0.25">
      <c r="A33" s="1">
        <v>6</v>
      </c>
      <c r="B33" s="1" t="s">
        <v>11299</v>
      </c>
      <c r="C33" s="1">
        <v>1333.500001128763</v>
      </c>
      <c r="D33" s="1">
        <v>0</v>
      </c>
      <c r="E33">
        <f>(R33-S33*(1000-T33)/(1000-U33))*AO33</f>
        <v>0.39366072908197597</v>
      </c>
      <c r="F33">
        <f>IF(AZ33&lt;&gt;0,1/(1/AZ33-1/N33),0)</f>
        <v>1.9151460922802797</v>
      </c>
      <c r="G33">
        <f>((BC33-AP33/2)*S33-E33)/(BC33+AP33/2)</f>
        <v>381.54605803695586</v>
      </c>
      <c r="H33">
        <f>AP33*1000</f>
        <v>22.162083029218017</v>
      </c>
      <c r="I33">
        <f>(AU33-BA33)</f>
        <v>1.4370127295367841</v>
      </c>
      <c r="J33">
        <f>(P33+AT33*D33)</f>
        <v>24.896036148071289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25.984600067138672</v>
      </c>
      <c r="P33" s="1">
        <v>24.896036148071289</v>
      </c>
      <c r="Q33" s="1">
        <v>26.190568923950195</v>
      </c>
      <c r="R33" s="1">
        <v>400.1270751953125</v>
      </c>
      <c r="S33" s="1">
        <v>391.9044189453125</v>
      </c>
      <c r="T33" s="1">
        <v>-0.15212820470333099</v>
      </c>
      <c r="U33" s="1">
        <v>19.527475357055664</v>
      </c>
      <c r="V33" s="1">
        <v>-0.39817026257514954</v>
      </c>
      <c r="W33" s="1">
        <v>51.109920501708984</v>
      </c>
      <c r="X33" s="1">
        <v>300.32989501953125</v>
      </c>
      <c r="Y33" s="1">
        <v>299.726318359375</v>
      </c>
      <c r="Z33" s="1">
        <v>9.3428707122802734</v>
      </c>
      <c r="AA33" s="1">
        <v>88.235153198242188</v>
      </c>
      <c r="AB33" s="1">
        <v>9.1423854827880859</v>
      </c>
      <c r="AC33" s="1">
        <v>-6.240849569439888E-2</v>
      </c>
      <c r="AD33" s="1">
        <v>3.2320775091648102E-2</v>
      </c>
      <c r="AE33" s="1">
        <v>2.6141197886317968E-3</v>
      </c>
      <c r="AF33" s="1">
        <v>0.10601940751075745</v>
      </c>
      <c r="AG33" s="1">
        <v>2.1384362131357193E-2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1.1041540258071001</v>
      </c>
      <c r="AP33">
        <f>(U33-T33)/(1000-U33)*AO33</f>
        <v>2.2162083029218016E-2</v>
      </c>
      <c r="AQ33">
        <f>(P33+273.15)</f>
        <v>298.04603614807127</v>
      </c>
      <c r="AR33">
        <f>(O33+273.15)</f>
        <v>299.13460006713865</v>
      </c>
      <c r="AS33">
        <f>(Y33*AK33+Z33*AL33)*AM33</f>
        <v>47.956209865595156</v>
      </c>
      <c r="AT33">
        <f>((AS33+0.00000010773*(AR33^4-AQ33^4))-AP33*44100)/(L33*0.92*2*29.3+0.00000043092*AQ33^3)</f>
        <v>-7.2316725981248657</v>
      </c>
      <c r="AU33">
        <f>0.61365*EXP(17.502*J33/(240.97+J33))</f>
        <v>3.1600225092414895</v>
      </c>
      <c r="AV33">
        <f>AU33*1000/AA33</f>
        <v>35.813645635563347</v>
      </c>
      <c r="AW33">
        <f>(AV33-U33)</f>
        <v>16.286170278507683</v>
      </c>
      <c r="AX33">
        <f>IF(D33,P33,(O33+P33)/2)</f>
        <v>25.44031810760498</v>
      </c>
      <c r="AY33">
        <f>0.61365*EXP(17.502*AX33/(240.97+AX33))</f>
        <v>3.2641121050706379</v>
      </c>
      <c r="AZ33">
        <f>IF(AW33&lt;&gt;0,(1000-(AV33+U33)/2)/AW33*AP33,0)</f>
        <v>1.3231376929953325</v>
      </c>
      <c r="BA33">
        <f>U33*AA33/1000</f>
        <v>1.7230097797047055</v>
      </c>
      <c r="BB33">
        <f>(AY33-BA33)</f>
        <v>1.5411023253659324</v>
      </c>
      <c r="BC33">
        <f>1/(1.6/F33+1.37/N33)</f>
        <v>0.86541660918424224</v>
      </c>
      <c r="BD33">
        <f>G33*AA33*0.001</f>
        <v>33.66577488307621</v>
      </c>
      <c r="BE33">
        <f>G33/S33</f>
        <v>0.97356916531782689</v>
      </c>
      <c r="BF33">
        <f>(1-AP33*AA33/AU33/F33)*100</f>
        <v>67.688275529874176</v>
      </c>
      <c r="BG33">
        <f>(S33-E33/(N33/1.35))</f>
        <v>391.78026035324586</v>
      </c>
      <c r="BH33">
        <f>E33*BF33/100/BG33</f>
        <v>6.801316603181225E-4</v>
      </c>
    </row>
    <row r="34" spans="1:60" x14ac:dyDescent="0.25">
      <c r="A34" s="1" t="s">
        <v>1</v>
      </c>
      <c r="B34" s="1" t="s">
        <v>11298</v>
      </c>
      <c r="K34" s="1">
        <v>2.72</v>
      </c>
    </row>
    <row r="35" spans="1:60" x14ac:dyDescent="0.25">
      <c r="A35" s="1" t="s">
        <v>1</v>
      </c>
      <c r="B35" s="1" t="s">
        <v>11297</v>
      </c>
      <c r="K35" s="1">
        <v>2.72</v>
      </c>
    </row>
    <row r="36" spans="1:60" x14ac:dyDescent="0.25">
      <c r="A36" s="1">
        <v>7</v>
      </c>
      <c r="B36" s="1" t="s">
        <v>11296</v>
      </c>
      <c r="C36" s="1">
        <v>1540.0000011175871</v>
      </c>
      <c r="D36" s="1">
        <v>0</v>
      </c>
      <c r="E36">
        <f>(R36-S36*(1000-T36)/(1000-U36))*AO36</f>
        <v>0.41297554059266783</v>
      </c>
      <c r="F36">
        <f>IF(AZ36&lt;&gt;0,1/(1/AZ36-1/N36),0)</f>
        <v>2.008468465248495</v>
      </c>
      <c r="G36">
        <f>((BC36-AP36/2)*S36-E36)/(BC36+AP36/2)</f>
        <v>381.29220923696028</v>
      </c>
      <c r="H36">
        <f>AP36*1000</f>
        <v>22.555942937429744</v>
      </c>
      <c r="I36">
        <f>(AU36-BA36)</f>
        <v>1.415286186876473</v>
      </c>
      <c r="J36">
        <f>(P36+AT36*D36)</f>
        <v>24.940643310546875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25.988853454589844</v>
      </c>
      <c r="P36" s="1">
        <v>24.940643310546875</v>
      </c>
      <c r="Q36" s="1">
        <v>26.181755065917969</v>
      </c>
      <c r="R36" s="1">
        <v>399.85714721679688</v>
      </c>
      <c r="S36" s="1">
        <v>391.48577880859375</v>
      </c>
      <c r="T36" s="1">
        <v>-0.15321485698223114</v>
      </c>
      <c r="U36" s="1">
        <v>19.869094848632813</v>
      </c>
      <c r="V36" s="1">
        <v>-0.40091434121131897</v>
      </c>
      <c r="W36" s="1">
        <v>51.991077423095703</v>
      </c>
      <c r="X36" s="1">
        <v>300.33074951171875</v>
      </c>
      <c r="Y36" s="1">
        <v>499.00982666015625</v>
      </c>
      <c r="Z36" s="1">
        <v>9.268610954284668</v>
      </c>
      <c r="AA36" s="1">
        <v>88.2353515625</v>
      </c>
      <c r="AB36" s="1">
        <v>9.0291318893432617</v>
      </c>
      <c r="AC36" s="1">
        <v>-6.4542628824710846E-2</v>
      </c>
      <c r="AD36" s="1">
        <v>4.6544015407562256E-2</v>
      </c>
      <c r="AE36" s="1">
        <v>5.1269386895000935E-3</v>
      </c>
      <c r="AF36" s="1">
        <v>4.9047481268644333E-2</v>
      </c>
      <c r="AG36" s="1">
        <v>2.2695198655128479E-2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1.104157167322495</v>
      </c>
      <c r="AP36">
        <f>(U36-T36)/(1000-U36)*AO36</f>
        <v>2.2555942937429744E-2</v>
      </c>
      <c r="AQ36">
        <f>(P36+273.15)</f>
        <v>298.09064331054685</v>
      </c>
      <c r="AR36">
        <f>(O36+273.15)</f>
        <v>299.13885345458982</v>
      </c>
      <c r="AS36">
        <f>(Y36*AK36+Z36*AL36)*AM36</f>
        <v>79.841570481026793</v>
      </c>
      <c r="AT36">
        <f>((AS36+0.00000010773*(AR36^4-AQ36^4))-AP36*44100)/(L36*0.92*2*29.3+0.00000043092*AQ36^3)</f>
        <v>-7.1205231344233084</v>
      </c>
      <c r="AU36">
        <f>0.61365*EXP(17.502*J36/(240.97+J36))</f>
        <v>3.168442756074247</v>
      </c>
      <c r="AV36">
        <f>AU36*1000/AA36</f>
        <v>35.908994523923155</v>
      </c>
      <c r="AW36">
        <f>(AV36-U36)</f>
        <v>16.039899675290343</v>
      </c>
      <c r="AX36">
        <f>IF(D36,P36,(O36+P36)/2)</f>
        <v>25.464748382568359</v>
      </c>
      <c r="AY36">
        <f>0.61365*EXP(17.502*AX36/(240.97+AX36))</f>
        <v>3.2688536231866041</v>
      </c>
      <c r="AZ36">
        <f>IF(AW36&lt;&gt;0,(1000-(AV36+U36)/2)/AW36*AP36,0)</f>
        <v>1.3670209715017887</v>
      </c>
      <c r="BA36">
        <f>U36*AA36/1000</f>
        <v>1.753156569197774</v>
      </c>
      <c r="BB36">
        <f>(AY36-BA36)</f>
        <v>1.5156970539888301</v>
      </c>
      <c r="BC36">
        <f>1/(1.6/F36+1.37/N36)</f>
        <v>0.89550020503352656</v>
      </c>
      <c r="BD36">
        <f>G36*AA36*0.001</f>
        <v>33.643452130065505</v>
      </c>
      <c r="BE36">
        <f>G36/S36</f>
        <v>0.97396183942452397</v>
      </c>
      <c r="BF36">
        <f>(1-AP36*AA36/AU36/F36)*100</f>
        <v>68.72533077022338</v>
      </c>
      <c r="BG36">
        <f>(S36-E36/(N36/1.35))</f>
        <v>391.35552842319839</v>
      </c>
      <c r="BH36">
        <f>E36*BF36/100/BG36</f>
        <v>7.2521987210952905E-4</v>
      </c>
    </row>
    <row r="37" spans="1:60" x14ac:dyDescent="0.25">
      <c r="A37" s="1" t="s">
        <v>1</v>
      </c>
      <c r="B37" s="1" t="s">
        <v>11295</v>
      </c>
      <c r="K37" s="1">
        <v>2.72</v>
      </c>
    </row>
    <row r="38" spans="1:60" x14ac:dyDescent="0.25">
      <c r="A38" s="1" t="s">
        <v>1</v>
      </c>
      <c r="B38" s="1" t="s">
        <v>298</v>
      </c>
      <c r="K38" s="1">
        <v>2.72</v>
      </c>
    </row>
    <row r="39" spans="1:60" x14ac:dyDescent="0.25">
      <c r="A39" s="1">
        <v>8</v>
      </c>
      <c r="B39" s="1" t="s">
        <v>11294</v>
      </c>
      <c r="C39" s="1">
        <v>1746.0000011175871</v>
      </c>
      <c r="D39" s="1">
        <v>0</v>
      </c>
      <c r="E39">
        <f>(R39-S39*(1000-T39)/(1000-U39))*AO39</f>
        <v>0.75073828750019844</v>
      </c>
      <c r="F39">
        <f>IF(AZ39&lt;&gt;0,1/(1/AZ39-1/N39),0)</f>
        <v>2.1427132321173392</v>
      </c>
      <c r="G39">
        <f>((BC39-AP39/2)*S39-E39)/(BC39+AP39/2)</f>
        <v>380.91891517392833</v>
      </c>
      <c r="H39">
        <f>AP39*1000</f>
        <v>23.148090468866073</v>
      </c>
      <c r="I39">
        <f>(AU39-BA39)</f>
        <v>1.3898544374423865</v>
      </c>
      <c r="J39">
        <f>(P39+AT39*D39)</f>
        <v>25.046260833740234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26.021125793457031</v>
      </c>
      <c r="P39" s="1">
        <v>25.046260833740234</v>
      </c>
      <c r="Q39" s="1">
        <v>26.197544097900391</v>
      </c>
      <c r="R39" s="1">
        <v>400.1365966796875</v>
      </c>
      <c r="S39" s="1">
        <v>391.25381469726563</v>
      </c>
      <c r="T39" s="1">
        <v>-0.15222637355327606</v>
      </c>
      <c r="U39" s="1">
        <v>20.385868072509766</v>
      </c>
      <c r="V39" s="1">
        <v>-0.39753454923629761</v>
      </c>
      <c r="W39" s="1">
        <v>53.237075805664063</v>
      </c>
      <c r="X39" s="1">
        <v>300.31634521484375</v>
      </c>
      <c r="Y39" s="1">
        <v>750.6461181640625</v>
      </c>
      <c r="Z39" s="1">
        <v>15.506053924560547</v>
      </c>
      <c r="AA39" s="1">
        <v>88.227951049804688</v>
      </c>
      <c r="AB39" s="1">
        <v>9.1898021697998047</v>
      </c>
      <c r="AC39" s="1">
        <v>-6.5096139907836914E-2</v>
      </c>
      <c r="AD39" s="1">
        <v>3.8504939526319504E-2</v>
      </c>
      <c r="AE39" s="1">
        <v>4.8962892033159733E-3</v>
      </c>
      <c r="AF39" s="1">
        <v>2.1163554862141609E-2</v>
      </c>
      <c r="AG39" s="1">
        <v>2.693563885986805E-2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1.10410421034869</v>
      </c>
      <c r="AP39">
        <f>(U39-T39)/(1000-U39)*AO39</f>
        <v>2.3148090468866074E-2</v>
      </c>
      <c r="AQ39">
        <f>(P39+273.15)</f>
        <v>298.19626083374021</v>
      </c>
      <c r="AR39">
        <f>(O39+273.15)</f>
        <v>299.17112579345701</v>
      </c>
      <c r="AS39">
        <f>(Y39*AK39+Z39*AL39)*AM39</f>
        <v>120.10337622173029</v>
      </c>
      <c r="AT39">
        <f>((AS39+0.00000010773*(AR39^4-AQ39^4))-AP39*44100)/(L39*0.92*2*29.3+0.00000043092*AQ39^3)</f>
        <v>-7.0148457019583379</v>
      </c>
      <c r="AU39">
        <f>0.61365*EXP(17.502*J39/(240.97+J39))</f>
        <v>3.1884578078515542</v>
      </c>
      <c r="AV39">
        <f>AU39*1000/AA39</f>
        <v>36.138862683682518</v>
      </c>
      <c r="AW39">
        <f>(AV39-U39)</f>
        <v>15.752994611172753</v>
      </c>
      <c r="AX39">
        <f>IF(D39,P39,(O39+P39)/2)</f>
        <v>25.533693313598633</v>
      </c>
      <c r="AY39">
        <f>0.61365*EXP(17.502*AX39/(240.97+AX39))</f>
        <v>3.2822671785792781</v>
      </c>
      <c r="AZ39">
        <f>IF(AW39&lt;&gt;0,(1000-(AV39+U39)/2)/AW39*AP39,0)</f>
        <v>1.4279107708369343</v>
      </c>
      <c r="BA39">
        <f>U39*AA39/1000</f>
        <v>1.7986033704091677</v>
      </c>
      <c r="BB39">
        <f>(AY39-BA39)</f>
        <v>1.4836638081701103</v>
      </c>
      <c r="BC39">
        <f>1/(1.6/F39+1.37/N39)</f>
        <v>0.93739666940629118</v>
      </c>
      <c r="BD39">
        <f>G39*AA39*0.001</f>
        <v>33.60769540191005</v>
      </c>
      <c r="BE39">
        <f>G39/S39</f>
        <v>0.97358517889126783</v>
      </c>
      <c r="BF39">
        <f>(1-AP39*AA39/AU39/F39)*100</f>
        <v>70.106508784652675</v>
      </c>
      <c r="BG39">
        <f>(S39-E39/(N39/1.35))</f>
        <v>391.01703565912305</v>
      </c>
      <c r="BH39">
        <f>E39*BF39/100/BG39</f>
        <v>1.3460191129240327E-3</v>
      </c>
    </row>
    <row r="40" spans="1:60" x14ac:dyDescent="0.25">
      <c r="A40" s="1" t="s">
        <v>1</v>
      </c>
      <c r="B40" s="1" t="s">
        <v>11293</v>
      </c>
      <c r="K40" s="1">
        <v>2.72</v>
      </c>
    </row>
    <row r="41" spans="1:60" x14ac:dyDescent="0.25">
      <c r="A41" s="1" t="s">
        <v>1</v>
      </c>
      <c r="B41" s="1" t="s">
        <v>11292</v>
      </c>
      <c r="K41" s="1">
        <v>2.72</v>
      </c>
    </row>
    <row r="42" spans="1:60" x14ac:dyDescent="0.25">
      <c r="A42" s="1">
        <v>9</v>
      </c>
      <c r="B42" s="1" t="s">
        <v>11291</v>
      </c>
      <c r="C42" s="1">
        <v>1953.0000011175871</v>
      </c>
      <c r="D42" s="1">
        <v>0</v>
      </c>
      <c r="E42">
        <f>(R42-S42*(1000-T42)/(1000-U42))*AO42</f>
        <v>0.56318859817126399</v>
      </c>
      <c r="F42">
        <f>IF(AZ42&lt;&gt;0,1/(1/AZ42-1/N42),0)</f>
        <v>2.3062262341441837</v>
      </c>
      <c r="G42">
        <f>((BC42-AP42/2)*S42-E42)/(BC42+AP42/2)</f>
        <v>381.08502149436043</v>
      </c>
      <c r="H42">
        <f>AP42*1000</f>
        <v>23.837530245892545</v>
      </c>
      <c r="I42">
        <f>(AU42-BA42)</f>
        <v>1.3629398725194926</v>
      </c>
      <c r="J42">
        <f>(P42+AT42*D42)</f>
        <v>25.182096481323242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26.087741851806641</v>
      </c>
      <c r="P42" s="1">
        <v>25.182096481323242</v>
      </c>
      <c r="Q42" s="1">
        <v>26.241046905517578</v>
      </c>
      <c r="R42" s="1">
        <v>399.93643188476563</v>
      </c>
      <c r="S42" s="1">
        <v>390.98550415039063</v>
      </c>
      <c r="T42" s="1">
        <v>-0.15023936331272125</v>
      </c>
      <c r="U42" s="1">
        <v>20.985416412353516</v>
      </c>
      <c r="V42" s="1">
        <v>-0.39078605175018311</v>
      </c>
      <c r="W42" s="1">
        <v>54.584949493408203</v>
      </c>
      <c r="X42" s="1">
        <v>300.3333740234375</v>
      </c>
      <c r="Y42" s="1">
        <v>999.55413818359375</v>
      </c>
      <c r="Z42" s="1">
        <v>9.1404991149902344</v>
      </c>
      <c r="AA42" s="1">
        <v>88.224212646484375</v>
      </c>
      <c r="AB42" s="1">
        <v>9.2161874771118164</v>
      </c>
      <c r="AC42" s="1">
        <v>-6.7876957356929779E-2</v>
      </c>
      <c r="AD42" s="1">
        <v>7.0528216660022736E-2</v>
      </c>
      <c r="AE42" s="1">
        <v>5.260564386844635E-3</v>
      </c>
      <c r="AF42" s="1">
        <v>4.0109377354383469E-2</v>
      </c>
      <c r="AG42" s="1">
        <v>2.5913041085004807E-2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1.1041668162626377</v>
      </c>
      <c r="AP42">
        <f>(U42-T42)/(1000-U42)*AO42</f>
        <v>2.3837530245892545E-2</v>
      </c>
      <c r="AQ42">
        <f>(P42+273.15)</f>
        <v>298.33209648132322</v>
      </c>
      <c r="AR42">
        <f>(O42+273.15)</f>
        <v>299.23774185180662</v>
      </c>
      <c r="AS42">
        <f>(Y42*AK42+Z42*AL42)*AM42</f>
        <v>159.92865853469084</v>
      </c>
      <c r="AT42">
        <f>((AS42+0.00000010773*(AR42^4-AQ42^4))-AP42*44100)/(L42*0.92*2*29.3+0.00000043092*AQ42^3)</f>
        <v>-6.9458807267019989</v>
      </c>
      <c r="AU42">
        <f>0.61365*EXP(17.502*J42/(240.97+J42))</f>
        <v>3.2143617125579924</v>
      </c>
      <c r="AV42">
        <f>AU42*1000/AA42</f>
        <v>36.434008489687336</v>
      </c>
      <c r="AW42">
        <f>(AV42-U42)</f>
        <v>15.448592077333821</v>
      </c>
      <c r="AX42">
        <f>IF(D42,P42,(O42+P42)/2)</f>
        <v>25.634919166564941</v>
      </c>
      <c r="AY42">
        <f>0.61365*EXP(17.502*AX42/(240.97+AX42))</f>
        <v>3.3020482603478087</v>
      </c>
      <c r="AZ42">
        <f>IF(AW42&lt;&gt;0,(1000-(AV42+U42)/2)/AW42*AP42,0)</f>
        <v>1.4987230869381809</v>
      </c>
      <c r="BA42">
        <f>U42*AA42/1000</f>
        <v>1.8514218400384999</v>
      </c>
      <c r="BB42">
        <f>(AY42-BA42)</f>
        <v>1.4506264203093089</v>
      </c>
      <c r="BC42">
        <f>1/(1.6/F42+1.37/N42)</f>
        <v>0.98634745304390681</v>
      </c>
      <c r="BD42">
        <f>G42*AA42*0.001</f>
        <v>33.620925972708527</v>
      </c>
      <c r="BE42">
        <f>G42/S42</f>
        <v>0.97467813371356593</v>
      </c>
      <c r="BF42">
        <f>(1-AP42*AA42/AU42/F42)*100</f>
        <v>71.630453475787647</v>
      </c>
      <c r="BG42">
        <f>(S42-E42/(N42/1.35))</f>
        <v>390.8078773305146</v>
      </c>
      <c r="BH42">
        <f>E42*BF42/100/BG42</f>
        <v>1.0322579717420373E-3</v>
      </c>
    </row>
    <row r="43" spans="1:60" x14ac:dyDescent="0.25">
      <c r="A43" s="1" t="s">
        <v>1</v>
      </c>
      <c r="B43" s="1" t="s">
        <v>11290</v>
      </c>
      <c r="K43" s="1">
        <v>2.72</v>
      </c>
    </row>
    <row r="44" spans="1:60" x14ac:dyDescent="0.25">
      <c r="A44" s="1" t="s">
        <v>1</v>
      </c>
      <c r="B44" s="1" t="s">
        <v>2913</v>
      </c>
      <c r="K44" s="1">
        <v>2.72</v>
      </c>
    </row>
    <row r="45" spans="1:60" x14ac:dyDescent="0.25">
      <c r="A45" s="1">
        <v>10</v>
      </c>
      <c r="B45" s="1" t="s">
        <v>7964</v>
      </c>
      <c r="C45" s="1">
        <v>2160.0000011175871</v>
      </c>
      <c r="D45" s="1">
        <v>0</v>
      </c>
      <c r="E45">
        <f>(R45-S45*(1000-T45)/(1000-U45))*AO45</f>
        <v>0.53815378083468446</v>
      </c>
      <c r="F45">
        <f>IF(AZ45&lt;&gt;0,1/(1/AZ45-1/N45),0)</f>
        <v>2.4883507045194144</v>
      </c>
      <c r="G45">
        <f>((BC45-AP45/2)*S45-E45)/(BC45+AP45/2)</f>
        <v>381.22930827127749</v>
      </c>
      <c r="H45">
        <f>AP45*1000</f>
        <v>24.528567597934273</v>
      </c>
      <c r="I45">
        <f>(AU45-BA45)</f>
        <v>1.3350555966346269</v>
      </c>
      <c r="J45">
        <f>(P45+AT45*D45)</f>
        <v>25.311107635498047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26.166845321655273</v>
      </c>
      <c r="P45" s="1">
        <v>25.311107635498047</v>
      </c>
      <c r="Q45" s="1">
        <v>26.295900344848633</v>
      </c>
      <c r="R45" s="1">
        <v>400.03750610351563</v>
      </c>
      <c r="S45" s="1">
        <v>390.86703491210938</v>
      </c>
      <c r="T45" s="1">
        <v>-0.15182222425937653</v>
      </c>
      <c r="U45" s="1">
        <v>21.583616256713867</v>
      </c>
      <c r="V45" s="1">
        <v>-0.39303627610206604</v>
      </c>
      <c r="W45" s="1">
        <v>55.875511169433594</v>
      </c>
      <c r="X45" s="1">
        <v>300.32839965820313</v>
      </c>
      <c r="Y45" s="1">
        <v>1250.3817138671875</v>
      </c>
      <c r="Z45" s="1">
        <v>9.6892728805541992</v>
      </c>
      <c r="AA45" s="1">
        <v>88.218704223632813</v>
      </c>
      <c r="AB45" s="1">
        <v>9.3778982162475586</v>
      </c>
      <c r="AC45" s="1">
        <v>-8.1655450165271759E-2</v>
      </c>
      <c r="AD45" s="1">
        <v>5.1490288227796555E-2</v>
      </c>
      <c r="AE45" s="1">
        <v>7.1203792467713356E-3</v>
      </c>
      <c r="AF45" s="1">
        <v>8.1525221467018127E-2</v>
      </c>
      <c r="AG45" s="1">
        <v>3.0651204288005829E-2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1.1041485281551582</v>
      </c>
      <c r="AP45">
        <f>(U45-T45)/(1000-U45)*AO45</f>
        <v>2.4528567597934273E-2</v>
      </c>
      <c r="AQ45">
        <f>(P45+273.15)</f>
        <v>298.46110763549802</v>
      </c>
      <c r="AR45">
        <f>(O45+273.15)</f>
        <v>299.31684532165525</v>
      </c>
      <c r="AS45">
        <f>(Y45*AK45+Z45*AL45)*AM45</f>
        <v>200.06106974703653</v>
      </c>
      <c r="AT45">
        <f>((AS45+0.00000010773*(AR45^4-AQ45^4))-AP45*44100)/(L45*0.92*2*29.3+0.00000043092*AQ45^3)</f>
        <v>-6.8733672525150009</v>
      </c>
      <c r="AU45">
        <f>0.61365*EXP(17.502*J45/(240.97+J45))</f>
        <v>3.2391342552620603</v>
      </c>
      <c r="AV45">
        <f>AU45*1000/AA45</f>
        <v>36.717091729786844</v>
      </c>
      <c r="AW45">
        <f>(AV45-U45)</f>
        <v>15.133475473072977</v>
      </c>
      <c r="AX45">
        <f>IF(D45,P45,(O45+P45)/2)</f>
        <v>25.73897647857666</v>
      </c>
      <c r="AY45">
        <f>0.61365*EXP(17.502*AX45/(240.97+AX45))</f>
        <v>3.3224911263252648</v>
      </c>
      <c r="AZ45">
        <f>IF(AW45&lt;&gt;0,(1000-(AV45+U45)/2)/AW45*AP45,0)</f>
        <v>1.5735678966724209</v>
      </c>
      <c r="BA45">
        <f>U45*AA45/1000</f>
        <v>1.9040786586274334</v>
      </c>
      <c r="BB45">
        <f>(AY45-BA45)</f>
        <v>1.4184124676978314</v>
      </c>
      <c r="BC45">
        <f>1/(1.6/F45+1.37/N45)</f>
        <v>1.03835300862161</v>
      </c>
      <c r="BD45">
        <f>G45*AA45*0.001</f>
        <v>33.631555587763962</v>
      </c>
      <c r="BE45">
        <f>G45/S45</f>
        <v>0.9753426976951407</v>
      </c>
      <c r="BF45">
        <f>(1-AP45*AA45/AU45/F45)*100</f>
        <v>73.153212598177419</v>
      </c>
      <c r="BG45">
        <f>(S45-E45/(N45/1.35))</f>
        <v>390.69730394631154</v>
      </c>
      <c r="BH45">
        <f>E45*BF45/100/BG45</f>
        <v>1.0076260455926371E-3</v>
      </c>
    </row>
    <row r="46" spans="1:60" x14ac:dyDescent="0.25">
      <c r="A46" s="1" t="s">
        <v>1</v>
      </c>
      <c r="B46" s="1" t="s">
        <v>11289</v>
      </c>
      <c r="K46" s="1">
        <v>2.72</v>
      </c>
    </row>
    <row r="47" spans="1:60" x14ac:dyDescent="0.25">
      <c r="A47" s="1" t="s">
        <v>1</v>
      </c>
      <c r="B47" s="1" t="s">
        <v>11288</v>
      </c>
      <c r="K47" s="1">
        <v>2.72</v>
      </c>
    </row>
    <row r="48" spans="1:60" x14ac:dyDescent="0.25">
      <c r="A48" s="1">
        <v>11</v>
      </c>
      <c r="B48" s="1" t="s">
        <v>2909</v>
      </c>
      <c r="C48" s="1">
        <v>2367.0000011175871</v>
      </c>
      <c r="D48" s="1">
        <v>0</v>
      </c>
      <c r="E48">
        <f>(R48-S48*(1000-T48)/(1000-U48))*AO48</f>
        <v>0.47476063311303124</v>
      </c>
      <c r="F48">
        <f>IF(AZ48&lt;&gt;0,1/(1/AZ48-1/N48),0)</f>
        <v>2.7930343199785748</v>
      </c>
      <c r="G48">
        <f>((BC48-AP48/2)*S48-E48)/(BC48+AP48/2)</f>
        <v>381.35944111157522</v>
      </c>
      <c r="H48">
        <f>AP48*1000</f>
        <v>25.51021894041131</v>
      </c>
      <c r="I48">
        <f>(AU48-BA48)</f>
        <v>1.2918410825150815</v>
      </c>
      <c r="J48">
        <f>(P48+AT48*D48)</f>
        <v>25.474954605102539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26.255264282226563</v>
      </c>
      <c r="P48" s="1">
        <v>25.474954605102539</v>
      </c>
      <c r="Q48" s="1">
        <v>26.358709335327148</v>
      </c>
      <c r="R48" s="1">
        <v>400.02923583984375</v>
      </c>
      <c r="S48" s="1">
        <v>390.57516479492188</v>
      </c>
      <c r="T48" s="1">
        <v>-0.15248198807239532</v>
      </c>
      <c r="U48" s="1">
        <v>22.433788299560547</v>
      </c>
      <c r="V48" s="1">
        <v>-0.39267084002494812</v>
      </c>
      <c r="W48" s="1">
        <v>57.771377563476563</v>
      </c>
      <c r="X48" s="1">
        <v>300.32034301757813</v>
      </c>
      <c r="Y48" s="1">
        <v>1599.88671875</v>
      </c>
      <c r="Z48" s="1">
        <v>9.4412126541137695</v>
      </c>
      <c r="AA48" s="1">
        <v>88.214935302734375</v>
      </c>
      <c r="AB48" s="1">
        <v>9.4297351837158203</v>
      </c>
      <c r="AC48" s="1">
        <v>-8.1779807806015015E-2</v>
      </c>
      <c r="AD48" s="1">
        <v>5.4301228374242783E-2</v>
      </c>
      <c r="AE48" s="1">
        <v>6.9398391060531139E-3</v>
      </c>
      <c r="AF48" s="1">
        <v>2.3246739059686661E-2</v>
      </c>
      <c r="AG48" s="1">
        <v>2.6547035202383995E-2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1.1041189081528606</v>
      </c>
      <c r="AP48">
        <f>(U48-T48)/(1000-U48)*AO48</f>
        <v>2.5510218940411309E-2</v>
      </c>
      <c r="AQ48">
        <f>(P48+273.15)</f>
        <v>298.62495460510252</v>
      </c>
      <c r="AR48">
        <f>(O48+273.15)</f>
        <v>299.40526428222654</v>
      </c>
      <c r="AS48">
        <f>(Y48*AK48+Z48*AL48)*AM48</f>
        <v>255.98186927835923</v>
      </c>
      <c r="AT48">
        <f>((AS48+0.00000010773*(AR48^4-AQ48^4))-AP48*44100)/(L48*0.92*2*29.3+0.00000043092*AQ48^3)</f>
        <v>-6.7795351746581014</v>
      </c>
      <c r="AU48">
        <f>0.61365*EXP(17.502*J48/(240.97+J48))</f>
        <v>3.2708362659560546</v>
      </c>
      <c r="AV48">
        <f>AU48*1000/AA48</f>
        <v>37.078032815319304</v>
      </c>
      <c r="AW48">
        <f>(AV48-U48)</f>
        <v>14.644244515758757</v>
      </c>
      <c r="AX48">
        <f>IF(D48,P48,(O48+P48)/2)</f>
        <v>25.865109443664551</v>
      </c>
      <c r="AY48">
        <f>0.61365*EXP(17.502*AX48/(240.97+AX48))</f>
        <v>3.3474190798735362</v>
      </c>
      <c r="AZ48">
        <f>IF(AW48&lt;&gt;0,(1000-(AV48+U48)/2)/AW48*AP48,0)</f>
        <v>1.6901615594225343</v>
      </c>
      <c r="BA48">
        <f>U48*AA48/1000</f>
        <v>1.9789951834409731</v>
      </c>
      <c r="BB48">
        <f>(AY48-BA48)</f>
        <v>1.368423896432563</v>
      </c>
      <c r="BC48">
        <f>1/(1.6/F48+1.37/N48)</f>
        <v>1.1199197577875375</v>
      </c>
      <c r="BD48">
        <f>G48*AA48*0.001</f>
        <v>33.641598424744544</v>
      </c>
      <c r="BE48">
        <f>G48/S48</f>
        <v>0.97640473713123688</v>
      </c>
      <c r="BF48">
        <f>(1-AP48*AA48/AU48/F48)*100</f>
        <v>75.366777522217149</v>
      </c>
      <c r="BG48">
        <f>(S48-E48/(N48/1.35))</f>
        <v>390.42542770554184</v>
      </c>
      <c r="BH48">
        <f>E48*BF48/100/BG48</f>
        <v>9.1646641004957503E-4</v>
      </c>
    </row>
    <row r="49" spans="1:60" x14ac:dyDescent="0.25">
      <c r="A49" s="1" t="s">
        <v>1</v>
      </c>
      <c r="B49" s="1" t="s">
        <v>11287</v>
      </c>
      <c r="K49" s="1">
        <v>2.72</v>
      </c>
    </row>
    <row r="50" spans="1:60" x14ac:dyDescent="0.25">
      <c r="A50" s="1" t="s">
        <v>1</v>
      </c>
      <c r="B50" s="1" t="s">
        <v>11286</v>
      </c>
      <c r="K50" s="1">
        <v>2.72</v>
      </c>
    </row>
    <row r="51" spans="1:60" x14ac:dyDescent="0.25">
      <c r="A51" s="1">
        <v>12</v>
      </c>
      <c r="B51" s="1" t="s">
        <v>11285</v>
      </c>
      <c r="C51" s="1">
        <v>2573.0000011175871</v>
      </c>
      <c r="D51" s="1">
        <v>0</v>
      </c>
      <c r="E51">
        <f>(R51-S51*(1000-T51)/(1000-U51))*AO51</f>
        <v>0.82707395185368471</v>
      </c>
      <c r="F51">
        <f>IF(AZ51&lt;&gt;0,1/(1/AZ51-1/N51),0)</f>
        <v>3.1842290088771659</v>
      </c>
      <c r="G51">
        <f>((BC51-AP51/2)*S51-E51)/(BC51+AP51/2)</f>
        <v>380.8419108120849</v>
      </c>
      <c r="H51">
        <f>AP51*1000</f>
        <v>26.571115660052534</v>
      </c>
      <c r="I51">
        <f>(AU51-BA51)</f>
        <v>1.2445787956206478</v>
      </c>
      <c r="J51">
        <f>(P51+AT51*D51)</f>
        <v>25.645519256591797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26.362272262573242</v>
      </c>
      <c r="P51" s="1">
        <v>25.645519256591797</v>
      </c>
      <c r="Q51" s="1">
        <v>26.439462661743164</v>
      </c>
      <c r="R51" s="1">
        <v>400.07760620117188</v>
      </c>
      <c r="S51" s="1">
        <v>389.94534301757813</v>
      </c>
      <c r="T51" s="1">
        <v>-0.15197594463825226</v>
      </c>
      <c r="U51" s="1">
        <v>23.34918212890625</v>
      </c>
      <c r="V51" s="1">
        <v>-0.38886532187461853</v>
      </c>
      <c r="W51" s="1">
        <v>59.744243621826172</v>
      </c>
      <c r="X51" s="1">
        <v>300.35076904296875</v>
      </c>
      <c r="Y51" s="1">
        <v>1999.8294677734375</v>
      </c>
      <c r="Z51" s="1">
        <v>9.1517744064331055</v>
      </c>
      <c r="AA51" s="1">
        <v>88.206382751464844</v>
      </c>
      <c r="AB51" s="1">
        <v>9.3493537902832031</v>
      </c>
      <c r="AC51" s="1">
        <v>-9.5667310059070587E-2</v>
      </c>
      <c r="AD51" s="1">
        <v>3.9306420832872391E-2</v>
      </c>
      <c r="AE51" s="1">
        <v>6.484275683760643E-3</v>
      </c>
      <c r="AF51" s="1">
        <v>5.5875886231660843E-2</v>
      </c>
      <c r="AG51" s="1">
        <v>2.8990022838115692E-2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1.1042307685403261</v>
      </c>
      <c r="AP51">
        <f>(U51-T51)/(1000-U51)*AO51</f>
        <v>2.6571115660052533E-2</v>
      </c>
      <c r="AQ51">
        <f>(P51+273.15)</f>
        <v>298.79551925659177</v>
      </c>
      <c r="AR51">
        <f>(O51+273.15)</f>
        <v>299.51227226257322</v>
      </c>
      <c r="AS51">
        <f>(Y51*AK51+Z51*AL51)*AM51</f>
        <v>319.9727076918025</v>
      </c>
      <c r="AT51">
        <f>((AS51+0.00000010773*(AR51^4-AQ51^4))-AP51*44100)/(L51*0.92*2*29.3+0.00000043092*AQ51^3)</f>
        <v>-6.6485575040186395</v>
      </c>
      <c r="AU51">
        <f>0.61365*EXP(17.502*J51/(240.97+J51))</f>
        <v>3.3041256914166151</v>
      </c>
      <c r="AV51">
        <f>AU51*1000/AA51</f>
        <v>37.459031742935217</v>
      </c>
      <c r="AW51">
        <f>(AV51-U51)</f>
        <v>14.109849614028967</v>
      </c>
      <c r="AX51">
        <f>IF(D51,P51,(O51+P51)/2)</f>
        <v>26.00389575958252</v>
      </c>
      <c r="AY51">
        <f>0.61365*EXP(17.502*AX51/(240.97+AX51))</f>
        <v>3.3750363677702704</v>
      </c>
      <c r="AZ51">
        <f>IF(AW51&lt;&gt;0,(1000-(AV51+U51)/2)/AW51*AP51,0)</f>
        <v>1.8259049758051296</v>
      </c>
      <c r="BA51">
        <f>U51*AA51/1000</f>
        <v>2.0595468957959673</v>
      </c>
      <c r="BB51">
        <f>(AY51-BA51)</f>
        <v>1.3154894719743031</v>
      </c>
      <c r="BC51">
        <f>1/(1.6/F51+1.37/N51)</f>
        <v>1.2157406500568373</v>
      </c>
      <c r="BD51">
        <f>G51*AA51*0.001</f>
        <v>33.592687352889996</v>
      </c>
      <c r="BE51">
        <f>G51/S51</f>
        <v>0.97665459437200441</v>
      </c>
      <c r="BF51">
        <f>(1-AP51*AA51/AU51/F51)*100</f>
        <v>77.723397884996885</v>
      </c>
      <c r="BG51">
        <f>(S51-E51/(N51/1.35))</f>
        <v>389.68448809908881</v>
      </c>
      <c r="BH51">
        <f>E51*BF51/100/BG51</f>
        <v>1.649616543727931E-3</v>
      </c>
    </row>
    <row r="52" spans="1:60" x14ac:dyDescent="0.25">
      <c r="A52" s="1" t="s">
        <v>1</v>
      </c>
      <c r="B52" s="1" t="s">
        <v>11284</v>
      </c>
    </row>
    <row r="53" spans="1:60" x14ac:dyDescent="0.25">
      <c r="A53" s="1" t="s">
        <v>1</v>
      </c>
      <c r="B53" s="1" t="s">
        <v>11283</v>
      </c>
    </row>
    <row r="54" spans="1:60" x14ac:dyDescent="0.25">
      <c r="A54" s="1" t="s">
        <v>1</v>
      </c>
      <c r="B54" s="1" t="s">
        <v>11282</v>
      </c>
    </row>
    <row r="55" spans="1:60" x14ac:dyDescent="0.25">
      <c r="A55" s="1" t="s">
        <v>1</v>
      </c>
      <c r="B55" s="1" t="s">
        <v>11281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34E13-F4A7-4C55-BAD6-935D5263C534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4591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4590</v>
      </c>
    </row>
    <row r="12" spans="1:56" x14ac:dyDescent="0.25">
      <c r="A12" s="1" t="s">
        <v>1</v>
      </c>
      <c r="B12" s="1" t="s">
        <v>4589</v>
      </c>
    </row>
    <row r="13" spans="1:56" x14ac:dyDescent="0.25">
      <c r="A13" s="1" t="s">
        <v>1</v>
      </c>
      <c r="B13" s="1" t="s">
        <v>4588</v>
      </c>
    </row>
    <row r="14" spans="1:56" x14ac:dyDescent="0.25">
      <c r="A14" s="1" t="s">
        <v>1</v>
      </c>
      <c r="B14" s="1" t="s">
        <v>4587</v>
      </c>
    </row>
    <row r="15" spans="1:56" x14ac:dyDescent="0.25">
      <c r="A15" s="1" t="s">
        <v>1</v>
      </c>
      <c r="B15" s="1" t="s">
        <v>4586</v>
      </c>
    </row>
    <row r="16" spans="1:56" x14ac:dyDescent="0.25">
      <c r="A16" s="1" t="s">
        <v>1</v>
      </c>
      <c r="B16" s="1" t="s">
        <v>4585</v>
      </c>
    </row>
    <row r="17" spans="1:56" x14ac:dyDescent="0.25">
      <c r="A17" s="1" t="s">
        <v>1</v>
      </c>
      <c r="B17" s="1" t="s">
        <v>4584</v>
      </c>
    </row>
    <row r="18" spans="1:56" x14ac:dyDescent="0.25">
      <c r="A18" s="1">
        <v>1</v>
      </c>
      <c r="B18" s="1" t="s">
        <v>4583</v>
      </c>
      <c r="C18" s="1">
        <v>223.00000232458115</v>
      </c>
      <c r="D18" s="1">
        <v>0</v>
      </c>
      <c r="E18">
        <f>(R18-S18*(1000-T18)/(1000-U18))*AK18</f>
        <v>-1.6476057475477777</v>
      </c>
      <c r="F18">
        <f>IF(AV18&lt;&gt;0,1/(1/AV18-1/N18),0)</f>
        <v>3.6249858829912784</v>
      </c>
      <c r="G18">
        <f>((AY18-AL18/2)*S18-E18)/(AY18+AL18/2)</f>
        <v>387.28162975785068</v>
      </c>
      <c r="H18">
        <f>AL18*1000</f>
        <v>23.952554632274605</v>
      </c>
      <c r="I18">
        <f>(AQ18-AW18)</f>
        <v>1.0394925105736363</v>
      </c>
      <c r="J18">
        <f>(P18+AP18*D18)</f>
        <v>23.599395751953125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24.843490600585938</v>
      </c>
      <c r="P18" s="1">
        <v>23.599395751953125</v>
      </c>
      <c r="Q18" s="1">
        <v>24.978090286254883</v>
      </c>
      <c r="R18" s="1">
        <v>400.17282104492188</v>
      </c>
      <c r="S18" s="1">
        <v>393.14401245117188</v>
      </c>
      <c r="T18" s="1">
        <v>0.30906885862350464</v>
      </c>
      <c r="U18" s="1">
        <v>21.512811660766602</v>
      </c>
      <c r="V18" s="1">
        <v>0.85930705070495605</v>
      </c>
      <c r="W18" s="1">
        <v>59.812274932861328</v>
      </c>
      <c r="X18" s="1">
        <v>300.6514892578125</v>
      </c>
      <c r="Y18" s="1">
        <v>-3.5215198993682861E-2</v>
      </c>
      <c r="Z18" s="1">
        <v>2.551807165145874</v>
      </c>
      <c r="AA18" s="1">
        <v>87.583335876464844</v>
      </c>
      <c r="AB18" s="1">
        <v>43.934410095214844</v>
      </c>
      <c r="AC18" s="1">
        <v>-0.7024465799331665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1.1053363575654869</v>
      </c>
      <c r="AL18">
        <f>(U18-T18)/(1000-U18)*AK18</f>
        <v>2.3952554632274605E-2</v>
      </c>
      <c r="AM18">
        <f>(P18+273.15)</f>
        <v>296.7493957519531</v>
      </c>
      <c r="AN18">
        <f>(O18+273.15)</f>
        <v>297.99349060058591</v>
      </c>
      <c r="AO18">
        <f>(Y18*AG18+Z18*AH18)*AI18</f>
        <v>-5.6344317130498922E-3</v>
      </c>
      <c r="AP18">
        <f>((AO18+0.00000010773*(AN18^4-AM18^4))-AL18*44100)/(L18*51.4+0.00000043092*AM18^3)</f>
        <v>-8.5944817518129728</v>
      </c>
      <c r="AQ18">
        <f>0.61365*EXP(17.502*J18/(240.97+J18))</f>
        <v>2.9236563199056871</v>
      </c>
      <c r="AR18">
        <f>AQ18*1000/AA18</f>
        <v>33.381422283680386</v>
      </c>
      <c r="AS18">
        <f>(AR18-U18)</f>
        <v>11.868610622913785</v>
      </c>
      <c r="AT18">
        <f>IF(D18,P18,(O18+P18)/2)</f>
        <v>24.221443176269531</v>
      </c>
      <c r="AU18">
        <f>0.61365*EXP(17.502*AT18/(240.97+AT18))</f>
        <v>3.0350463090531989</v>
      </c>
      <c r="AV18">
        <f>IF(AS18&lt;&gt;0,(1000-(AR18+U18)/2)/AS18*AL18,0)</f>
        <v>1.9627508900262458</v>
      </c>
      <c r="AW18">
        <f>U18*AA18/1000</f>
        <v>1.8841638093320507</v>
      </c>
      <c r="AX18">
        <f>(AU18-AW18)</f>
        <v>1.1508824997211482</v>
      </c>
      <c r="AY18">
        <f>1/(1.6/F18+1.37/N18)</f>
        <v>1.3132865203329798</v>
      </c>
      <c r="AZ18">
        <f>G18*AA18*0.001</f>
        <v>33.919417057866539</v>
      </c>
      <c r="BA18">
        <f>G18/S18</f>
        <v>0.98508845993413341</v>
      </c>
      <c r="BB18">
        <f>(1-AL18*AA18/AQ18/F18)*100</f>
        <v>80.205675617682772</v>
      </c>
      <c r="BC18">
        <f>(S18-E18/(N18/1.35))</f>
        <v>393.66365892536663</v>
      </c>
      <c r="BD18">
        <f>E18*BB18/100/BC18</f>
        <v>-3.3568588092278071E-3</v>
      </c>
    </row>
    <row r="19" spans="1:56" x14ac:dyDescent="0.25">
      <c r="A19" s="1" t="s">
        <v>1</v>
      </c>
      <c r="B19" s="1" t="s">
        <v>4582</v>
      </c>
      <c r="K19" s="1">
        <v>2.72</v>
      </c>
    </row>
    <row r="20" spans="1:56" x14ac:dyDescent="0.25">
      <c r="A20" s="1" t="s">
        <v>1</v>
      </c>
      <c r="B20" s="1" t="s">
        <v>4581</v>
      </c>
      <c r="K20" s="1">
        <v>2.72</v>
      </c>
    </row>
    <row r="21" spans="1:56" x14ac:dyDescent="0.25">
      <c r="A21" s="1">
        <v>2</v>
      </c>
      <c r="B21" s="1" t="s">
        <v>4580</v>
      </c>
      <c r="C21" s="1">
        <v>428.00000234693289</v>
      </c>
      <c r="D21" s="1">
        <v>0</v>
      </c>
      <c r="E21">
        <f>(R21-S21*(1000-T21)/(1000-U21))*AK21</f>
        <v>-0.61320009087688798</v>
      </c>
      <c r="F21">
        <f>IF(AV21&lt;&gt;0,1/(1/AV21-1/N21),0)</f>
        <v>3.9762492128552394</v>
      </c>
      <c r="G21">
        <f>((AY21-AL21/2)*S21-E21)/(AY21+AL21/2)</f>
        <v>386.15297319365777</v>
      </c>
      <c r="H21">
        <f>AL21*1000</f>
        <v>23.640942360861498</v>
      </c>
      <c r="I21">
        <f>(AQ21-AW21)</f>
        <v>0.97740816999326996</v>
      </c>
      <c r="J21">
        <f>(P21+AP21*D21)</f>
        <v>23.161581039428711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24.747180938720703</v>
      </c>
      <c r="P21" s="1">
        <v>23.161581039428711</v>
      </c>
      <c r="Q21" s="1">
        <v>24.931983947753906</v>
      </c>
      <c r="R21" s="1">
        <v>400.19561767578125</v>
      </c>
      <c r="S21" s="1">
        <v>392.3582763671875</v>
      </c>
      <c r="T21" s="1">
        <v>0.41903772950172424</v>
      </c>
      <c r="U21" s="1">
        <v>21.351299285888672</v>
      </c>
      <c r="V21" s="1">
        <v>1.1717678308486938</v>
      </c>
      <c r="W21" s="1">
        <v>59.705276489257813</v>
      </c>
      <c r="X21" s="1">
        <v>300.63833618164063</v>
      </c>
      <c r="Y21" s="1">
        <v>26.112743377685547</v>
      </c>
      <c r="Z21" s="1">
        <v>2.481827974319458</v>
      </c>
      <c r="AA21" s="1">
        <v>87.582878112792969</v>
      </c>
      <c r="AB21" s="1">
        <v>44.021018981933594</v>
      </c>
      <c r="AC21" s="1">
        <v>-0.65775775909423828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1.1052880006677961</v>
      </c>
      <c r="AL21">
        <f>(U21-T21)/(1000-U21)*AK21</f>
        <v>2.3640942360861499E-2</v>
      </c>
      <c r="AM21">
        <f>(P21+273.15)</f>
        <v>296.31158103942869</v>
      </c>
      <c r="AN21">
        <f>(O21+273.15)</f>
        <v>297.89718093872068</v>
      </c>
      <c r="AO21">
        <f>(Y21*AG21+Z21*AH21)*AI21</f>
        <v>4.1780388470432399</v>
      </c>
      <c r="AP21">
        <f>((AO21+0.00000010773*(AN21^4-AM21^4))-AL21*44100)/(L21*51.4+0.00000043092*AM21^3)</f>
        <v>-8.4186007347353566</v>
      </c>
      <c r="AQ21">
        <f>0.61365*EXP(17.502*J21/(240.97+J21))</f>
        <v>2.8474164128990211</v>
      </c>
      <c r="AR21">
        <f>AQ21*1000/AA21</f>
        <v>32.511108041368502</v>
      </c>
      <c r="AS21">
        <f>(AR21-U21)</f>
        <v>11.15980875547983</v>
      </c>
      <c r="AT21">
        <f>IF(D21,P21,(O21+P21)/2)</f>
        <v>23.954380989074707</v>
      </c>
      <c r="AU21">
        <f>0.61365*EXP(17.502*AT21/(240.97+AT21))</f>
        <v>2.9867770824170323</v>
      </c>
      <c r="AV21">
        <f>IF(AS21&lt;&gt;0,(1000-(AR21+U21)/2)/AS21*AL21,0)</f>
        <v>2.0613492427498086</v>
      </c>
      <c r="AW21">
        <f>U21*AA21/1000</f>
        <v>1.8700082429057512</v>
      </c>
      <c r="AX21">
        <f>(AU21-AW21)</f>
        <v>1.1167688395112811</v>
      </c>
      <c r="AY21">
        <f>1/(1.6/F21+1.37/N21)</f>
        <v>1.3841660041426356</v>
      </c>
      <c r="AZ21">
        <f>G21*AA21*0.001</f>
        <v>33.820388784112737</v>
      </c>
      <c r="BA21">
        <f>G21/S21</f>
        <v>0.98418459977196326</v>
      </c>
      <c r="BB21">
        <f>(1-AL21*AA21/AQ21/F21)*100</f>
        <v>81.712286191947655</v>
      </c>
      <c r="BC21">
        <f>(S21-E21/(N21/1.35))</f>
        <v>392.55167655753905</v>
      </c>
      <c r="BD21">
        <f>E21*BB21/100/BC21</f>
        <v>-1.2764174581563965E-3</v>
      </c>
    </row>
    <row r="22" spans="1:56" x14ac:dyDescent="0.25">
      <c r="A22" s="1" t="s">
        <v>1</v>
      </c>
      <c r="B22" s="1" t="s">
        <v>4579</v>
      </c>
      <c r="K22" s="1">
        <v>2.72</v>
      </c>
    </row>
    <row r="23" spans="1:56" x14ac:dyDescent="0.25">
      <c r="A23" s="1" t="s">
        <v>1</v>
      </c>
      <c r="B23" s="1" t="s">
        <v>4578</v>
      </c>
      <c r="K23" s="1">
        <v>2.72</v>
      </c>
    </row>
    <row r="24" spans="1:56" x14ac:dyDescent="0.25">
      <c r="A24" s="1">
        <v>3</v>
      </c>
      <c r="B24" s="1" t="s">
        <v>4577</v>
      </c>
      <c r="C24" s="1">
        <v>633.00000234693289</v>
      </c>
      <c r="D24" s="1">
        <v>0</v>
      </c>
      <c r="E24">
        <f>(R24-S24*(1000-T24)/(1000-U24))*AK24</f>
        <v>-0.51736471484744373</v>
      </c>
      <c r="F24">
        <f>IF(AV24&lt;&gt;0,1/(1/AV24-1/N24),0)</f>
        <v>3.9694137086940668</v>
      </c>
      <c r="G24">
        <f>((AY24-AL24/2)*S24-E24)/(AY24+AL24/2)</f>
        <v>386.04264490289535</v>
      </c>
      <c r="H24">
        <f>AL24*1000</f>
        <v>23.169585129241991</v>
      </c>
      <c r="I24">
        <f>(AQ24-AW24)</f>
        <v>0.95905984764540197</v>
      </c>
      <c r="J24">
        <f>(P24+AP24*D24)</f>
        <v>22.901613235473633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24.606884002685547</v>
      </c>
      <c r="P24" s="1">
        <v>22.901613235473633</v>
      </c>
      <c r="Q24" s="1">
        <v>24.815139770507813</v>
      </c>
      <c r="R24" s="1">
        <v>399.94122314453125</v>
      </c>
      <c r="S24" s="1">
        <v>392.18817138671875</v>
      </c>
      <c r="T24" s="1">
        <v>0.53494465351104736</v>
      </c>
      <c r="U24" s="1">
        <v>21.055768966674805</v>
      </c>
      <c r="V24" s="1">
        <v>1.5083045959472656</v>
      </c>
      <c r="W24" s="1">
        <v>59.367851257324219</v>
      </c>
      <c r="X24" s="1">
        <v>300.6424560546875</v>
      </c>
      <c r="Y24" s="1">
        <v>49.885868072509766</v>
      </c>
      <c r="Z24" s="1">
        <v>2.4854426383972168</v>
      </c>
      <c r="AA24" s="1">
        <v>87.5728759765625</v>
      </c>
      <c r="AB24" s="1">
        <v>43.991596221923828</v>
      </c>
      <c r="AC24" s="1">
        <v>-0.64756327867507935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1.1053031472598802</v>
      </c>
      <c r="AL24">
        <f>(U24-T24)/(1000-U24)*AK24</f>
        <v>2.3169585129241992E-2</v>
      </c>
      <c r="AM24">
        <f>(P24+273.15)</f>
        <v>296.05161323547361</v>
      </c>
      <c r="AN24">
        <f>(O24+273.15)</f>
        <v>297.75688400268552</v>
      </c>
      <c r="AO24">
        <f>(Y24*AG24+Z24*AH24)*AI24</f>
        <v>7.9817387131957958</v>
      </c>
      <c r="AP24">
        <f>((AO24+0.00000010773*(AN24^4-AM24^4))-AL24*44100)/(L24*51.4+0.00000043092*AM24^3)</f>
        <v>-8.2068947180264153</v>
      </c>
      <c r="AQ24">
        <f>0.61365*EXP(17.502*J24/(240.97+J24))</f>
        <v>2.8029740919551682</v>
      </c>
      <c r="AR24">
        <f>AQ24*1000/AA24</f>
        <v>32.007331730264745</v>
      </c>
      <c r="AS24">
        <f>(AR24-U24)</f>
        <v>10.951562763589941</v>
      </c>
      <c r="AT24">
        <f>IF(D24,P24,(O24+P24)/2)</f>
        <v>23.75424861907959</v>
      </c>
      <c r="AU24">
        <f>0.61365*EXP(17.502*AT24/(240.97+AT24))</f>
        <v>2.9510461483350312</v>
      </c>
      <c r="AV24">
        <f>IF(AS24&lt;&gt;0,(1000-(AR24+U24)/2)/AS24*AL24,0)</f>
        <v>2.0595106471762419</v>
      </c>
      <c r="AW24">
        <f>U24*AA24/1000</f>
        <v>1.8439142443097662</v>
      </c>
      <c r="AX24">
        <f>(AU24-AW24)</f>
        <v>1.107131904025265</v>
      </c>
      <c r="AY24">
        <f>1/(1.6/F24+1.37/N24)</f>
        <v>1.3828396772242648</v>
      </c>
      <c r="AZ24">
        <f>G24*AA24*0.001</f>
        <v>33.806864663745415</v>
      </c>
      <c r="BA24">
        <f>G24/S24</f>
        <v>0.98433015849995231</v>
      </c>
      <c r="BB24">
        <f>(1-AL24*AA24/AQ24/F24)*100</f>
        <v>81.76346093740338</v>
      </c>
      <c r="BC24">
        <f>(S24-E24/(N24/1.35))</f>
        <v>392.35134558682302</v>
      </c>
      <c r="BD24">
        <f>E24*BB24/100/BC24</f>
        <v>-1.0781543157332932E-3</v>
      </c>
    </row>
    <row r="25" spans="1:56" x14ac:dyDescent="0.25">
      <c r="A25" s="1" t="s">
        <v>1</v>
      </c>
      <c r="B25" s="1" t="s">
        <v>4576</v>
      </c>
      <c r="K25" s="1">
        <v>2.72</v>
      </c>
    </row>
    <row r="26" spans="1:56" x14ac:dyDescent="0.25">
      <c r="A26" s="1" t="s">
        <v>1</v>
      </c>
      <c r="B26" s="1" t="s">
        <v>4575</v>
      </c>
      <c r="K26" s="1">
        <v>2.72</v>
      </c>
    </row>
    <row r="27" spans="1:56" x14ac:dyDescent="0.25">
      <c r="A27" s="1">
        <v>4</v>
      </c>
      <c r="B27" s="1" t="s">
        <v>4574</v>
      </c>
      <c r="C27" s="1">
        <v>839.00000234693289</v>
      </c>
      <c r="D27" s="1">
        <v>0</v>
      </c>
      <c r="E27">
        <f>(R27-S27*(1000-T27)/(1000-U27))*AK27</f>
        <v>0.26415395072687886</v>
      </c>
      <c r="F27">
        <f>IF(AV27&lt;&gt;0,1/(1/AV27-1/N27),0)</f>
        <v>4.0137676354214475</v>
      </c>
      <c r="G27">
        <f>((AY27-AL27/2)*S27-E27)/(AY27+AL27/2)</f>
        <v>385.05791085004466</v>
      </c>
      <c r="H27">
        <f>AL27*1000</f>
        <v>22.980588733106195</v>
      </c>
      <c r="I27">
        <f>(AQ27-AW27)</f>
        <v>0.94587193343489462</v>
      </c>
      <c r="J27">
        <f>(P27+AP27*D27)</f>
        <v>22.797744750976563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24.501609802246094</v>
      </c>
      <c r="P27" s="1">
        <v>22.797744750976563</v>
      </c>
      <c r="Q27" s="1">
        <v>24.716840744018555</v>
      </c>
      <c r="R27" s="1">
        <v>400.04391479492188</v>
      </c>
      <c r="S27" s="1">
        <v>391.66192626953125</v>
      </c>
      <c r="T27" s="1">
        <v>0.65209227800369263</v>
      </c>
      <c r="U27" s="1">
        <v>21.006254196166992</v>
      </c>
      <c r="V27" s="1">
        <v>1.850161075592041</v>
      </c>
      <c r="W27" s="1">
        <v>59.600391387939453</v>
      </c>
      <c r="X27" s="1">
        <v>300.64691162109375</v>
      </c>
      <c r="Y27" s="1">
        <v>100.77166748046875</v>
      </c>
      <c r="Z27" s="1">
        <v>2.4601411819458008</v>
      </c>
      <c r="AA27" s="1">
        <v>87.569915771484375</v>
      </c>
      <c r="AB27" s="1">
        <v>43.903934478759766</v>
      </c>
      <c r="AC27" s="1">
        <v>-0.64087498188018799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1.1053195280187267</v>
      </c>
      <c r="AL27">
        <f>(U27-T27)/(1000-U27)*AK27</f>
        <v>2.2980588733106197E-2</v>
      </c>
      <c r="AM27">
        <f>(P27+273.15)</f>
        <v>295.94774475097654</v>
      </c>
      <c r="AN27">
        <f>(O27+273.15)</f>
        <v>297.65160980224607</v>
      </c>
      <c r="AO27">
        <f>(Y27*AG27+Z27*AH27)*AI27</f>
        <v>16.123466436487433</v>
      </c>
      <c r="AP27">
        <f>((AO27+0.00000010773*(AN27^4-AM27^4))-AL27*44100)/(L27*51.4+0.00000043092*AM27^3)</f>
        <v>-8.0720169687511305</v>
      </c>
      <c r="AQ27">
        <f>0.61365*EXP(17.502*J27/(240.97+J27))</f>
        <v>2.7853878440676283</v>
      </c>
      <c r="AR27">
        <f>AQ27*1000/AA27</f>
        <v>31.80758847977151</v>
      </c>
      <c r="AS27">
        <f>(AR27-U27)</f>
        <v>10.801334283604518</v>
      </c>
      <c r="AT27">
        <f>IF(D27,P27,(O27+P27)/2)</f>
        <v>23.649677276611328</v>
      </c>
      <c r="AU27">
        <f>0.61365*EXP(17.502*AT27/(240.97+AT27))</f>
        <v>2.9325254612427325</v>
      </c>
      <c r="AV27">
        <f>IF(AS27&lt;&gt;0,(1000-(AR27+U27)/2)/AS27*AL27,0)</f>
        <v>2.071386881164508</v>
      </c>
      <c r="AW27">
        <f>U27*AA27/1000</f>
        <v>1.8395159106327337</v>
      </c>
      <c r="AX27">
        <f>(AU27-AW27)</f>
        <v>1.0930095506099988</v>
      </c>
      <c r="AY27">
        <f>1/(1.6/F27+1.37/N27)</f>
        <v>1.3914100643160439</v>
      </c>
      <c r="AZ27">
        <f>G27*AA27*0.001</f>
        <v>33.719488820282152</v>
      </c>
      <c r="BA27">
        <f>G27/S27</f>
        <v>0.98313847995798831</v>
      </c>
      <c r="BB27">
        <f>(1-AL27*AA27/AQ27/F27)*100</f>
        <v>81.999764799081163</v>
      </c>
      <c r="BC27">
        <f>(S27-E27/(N27/1.35))</f>
        <v>391.57861345677605</v>
      </c>
      <c r="BD27">
        <f>E27*BB27/100/BC27</f>
        <v>5.5315998080531317E-4</v>
      </c>
    </row>
    <row r="28" spans="1:56" x14ac:dyDescent="0.25">
      <c r="A28" s="1" t="s">
        <v>1</v>
      </c>
      <c r="B28" s="1" t="s">
        <v>4573</v>
      </c>
      <c r="K28" s="1">
        <v>2.72</v>
      </c>
    </row>
    <row r="29" spans="1:56" x14ac:dyDescent="0.25">
      <c r="A29" s="1" t="s">
        <v>1</v>
      </c>
      <c r="B29" s="1" t="s">
        <v>4572</v>
      </c>
      <c r="K29" s="1">
        <v>2.72</v>
      </c>
    </row>
    <row r="30" spans="1:56" x14ac:dyDescent="0.25">
      <c r="A30" s="1">
        <v>5</v>
      </c>
      <c r="B30" s="1" t="s">
        <v>4571</v>
      </c>
      <c r="C30" s="1">
        <v>1045.500002335757</v>
      </c>
      <c r="D30" s="1">
        <v>0</v>
      </c>
      <c r="E30">
        <f>(R30-S30*(1000-T30)/(1000-U30))*AK30</f>
        <v>0.8284840111045364</v>
      </c>
      <c r="F30">
        <f>IF(AV30&lt;&gt;0,1/(1/AV30-1/N30),0)</f>
        <v>4.1253129095954906</v>
      </c>
      <c r="G30">
        <f>((AY30-AL30/2)*S30-E30)/(AY30+AL30/2)</f>
        <v>384.41959356365362</v>
      </c>
      <c r="H30">
        <f>AL30*1000</f>
        <v>22.892436691694524</v>
      </c>
      <c r="I30">
        <f>(AQ30-AW30)</f>
        <v>0.92901301693114369</v>
      </c>
      <c r="J30">
        <f>(P30+AP30*D30)</f>
        <v>22.717973709106445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24.426040649414063</v>
      </c>
      <c r="P30" s="1">
        <v>22.717973709106445</v>
      </c>
      <c r="Q30" s="1">
        <v>24.638896942138672</v>
      </c>
      <c r="R30" s="1">
        <v>400.14462280273438</v>
      </c>
      <c r="S30" s="1">
        <v>391.29165649414063</v>
      </c>
      <c r="T30" s="1">
        <v>0.77464514970779419</v>
      </c>
      <c r="U30" s="1">
        <v>21.048311233520508</v>
      </c>
      <c r="V30" s="1">
        <v>2.2075245380401611</v>
      </c>
      <c r="W30" s="1">
        <v>59.981864929199219</v>
      </c>
      <c r="X30" s="1">
        <v>300.66986083984375</v>
      </c>
      <c r="Y30" s="1">
        <v>149.71826171875</v>
      </c>
      <c r="Z30" s="1">
        <v>2.5577940940856934</v>
      </c>
      <c r="AA30" s="1">
        <v>87.557342529296875</v>
      </c>
      <c r="AB30" s="1">
        <v>43.909656524658203</v>
      </c>
      <c r="AC30" s="1">
        <v>-0.6370653510093689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1.1054039001464842</v>
      </c>
      <c r="AL30">
        <f>(U30-T30)/(1000-U30)*AK30</f>
        <v>2.2892436691694523E-2</v>
      </c>
      <c r="AM30">
        <f>(P30+273.15)</f>
        <v>295.86797370910642</v>
      </c>
      <c r="AN30">
        <f>(O30+273.15)</f>
        <v>297.57604064941404</v>
      </c>
      <c r="AO30">
        <f>(Y30*AG30+Z30*AH30)*AI30</f>
        <v>23.954921339565772</v>
      </c>
      <c r="AP30">
        <f>((AO30+0.00000010773*(AN30^4-AM30^4))-AL30*44100)/(L30*51.4+0.00000043092*AM30^3)</f>
        <v>-7.9756339432620349</v>
      </c>
      <c r="AQ30">
        <f>0.61365*EXP(17.502*J30/(240.97+J30))</f>
        <v>2.7719472132677461</v>
      </c>
      <c r="AR30">
        <f>AQ30*1000/AA30</f>
        <v>31.658649442680911</v>
      </c>
      <c r="AS30">
        <f>(AR30-U30)</f>
        <v>10.610338209160403</v>
      </c>
      <c r="AT30">
        <f>IF(D30,P30,(O30+P30)/2)</f>
        <v>23.572007179260254</v>
      </c>
      <c r="AU30">
        <f>0.61365*EXP(17.502*AT30/(240.97+AT30))</f>
        <v>2.9188351348764221</v>
      </c>
      <c r="AV30">
        <f>IF(AS30&lt;&gt;0,(1000-(AR30+U30)/2)/AS30*AL30,0)</f>
        <v>2.1007003614838098</v>
      </c>
      <c r="AW30">
        <f>U30*AA30/1000</f>
        <v>1.8429341963366024</v>
      </c>
      <c r="AX30">
        <f>(AU30-AW30)</f>
        <v>1.0759009385398197</v>
      </c>
      <c r="AY30">
        <f>1/(1.6/F30+1.37/N30)</f>
        <v>1.4125953808616121</v>
      </c>
      <c r="AZ30">
        <f>G30*AA30*0.001</f>
        <v>33.658758028625911</v>
      </c>
      <c r="BA30">
        <f>G30/S30</f>
        <v>0.98243749178794482</v>
      </c>
      <c r="BB30">
        <f>(1-AL30*AA30/AQ30/F30)*100</f>
        <v>82.47158116229312</v>
      </c>
      <c r="BC30">
        <f>(S30-E30/(N30/1.35))</f>
        <v>391.03035685013418</v>
      </c>
      <c r="BD30">
        <f>E30*BB30/100/BC30</f>
        <v>1.7473422501991735E-3</v>
      </c>
    </row>
    <row r="31" spans="1:56" x14ac:dyDescent="0.25">
      <c r="A31" s="1" t="s">
        <v>1</v>
      </c>
      <c r="B31" s="1" t="s">
        <v>4570</v>
      </c>
      <c r="K31" s="1">
        <v>2.72</v>
      </c>
    </row>
    <row r="32" spans="1:56" x14ac:dyDescent="0.25">
      <c r="A32" s="1" t="s">
        <v>1</v>
      </c>
      <c r="B32" s="1" t="s">
        <v>4569</v>
      </c>
      <c r="K32" s="1">
        <v>2.72</v>
      </c>
    </row>
    <row r="33" spans="1:56" x14ac:dyDescent="0.25">
      <c r="A33" s="1">
        <v>6</v>
      </c>
      <c r="B33" s="1" t="s">
        <v>4568</v>
      </c>
      <c r="C33" s="1">
        <v>1251.500002335757</v>
      </c>
      <c r="D33" s="1">
        <v>0</v>
      </c>
      <c r="E33">
        <f>(R33-S33*(1000-T33)/(1000-U33))*AK33</f>
        <v>1.8374173862209366</v>
      </c>
      <c r="F33">
        <f>IF(AV33&lt;&gt;0,1/(1/AV33-1/N33),0)</f>
        <v>4.261046974463758</v>
      </c>
      <c r="G33">
        <f>((AY33-AL33/2)*S33-E33)/(AY33+AL33/2)</f>
        <v>382.78465445251493</v>
      </c>
      <c r="H33">
        <f>AL33*1000</f>
        <v>23.027991954737914</v>
      </c>
      <c r="I33">
        <f>(AQ33-AW33)</f>
        <v>0.91919042907538517</v>
      </c>
      <c r="J33">
        <f>(P33+AP33*D33)</f>
        <v>22.783903121948242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24.393983840942383</v>
      </c>
      <c r="P33" s="1">
        <v>22.783903121948242</v>
      </c>
      <c r="Q33" s="1">
        <v>24.596906661987305</v>
      </c>
      <c r="R33" s="1">
        <v>400.04681396484375</v>
      </c>
      <c r="S33" s="1">
        <v>390.25372314453125</v>
      </c>
      <c r="T33" s="1">
        <v>0.89624810218811035</v>
      </c>
      <c r="U33" s="1">
        <v>21.287141799926758</v>
      </c>
      <c r="V33" s="1">
        <v>2.5589885711669922</v>
      </c>
      <c r="W33" s="1">
        <v>60.779544830322266</v>
      </c>
      <c r="X33" s="1">
        <v>300.63809204101563</v>
      </c>
      <c r="Y33" s="1">
        <v>301.25430297851563</v>
      </c>
      <c r="Z33" s="1">
        <v>2.5264599323272705</v>
      </c>
      <c r="AA33" s="1">
        <v>87.558074951171875</v>
      </c>
      <c r="AB33" s="1">
        <v>44.057205200195313</v>
      </c>
      <c r="AC33" s="1">
        <v>-0.65362828969955444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1.1052871030919689</v>
      </c>
      <c r="AL33">
        <f>(U33-T33)/(1000-U33)*AK33</f>
        <v>2.3027991954737915E-2</v>
      </c>
      <c r="AM33">
        <f>(P33+273.15)</f>
        <v>295.93390312194822</v>
      </c>
      <c r="AN33">
        <f>(O33+273.15)</f>
        <v>297.54398384094236</v>
      </c>
      <c r="AO33">
        <f>(Y33*AG33+Z33*AH33)*AI33</f>
        <v>48.200687399193157</v>
      </c>
      <c r="AP33">
        <f>((AO33+0.00000010773*(AN33^4-AM33^4))-AL33*44100)/(L33*51.4+0.00000043092*AM33^3)</f>
        <v>-7.8334630463754422</v>
      </c>
      <c r="AQ33">
        <f>0.61365*EXP(17.502*J33/(240.97+J33))</f>
        <v>2.7830515862895959</v>
      </c>
      <c r="AR33">
        <f>AQ33*1000/AA33</f>
        <v>31.785207564711854</v>
      </c>
      <c r="AS33">
        <f>(AR33-U33)</f>
        <v>10.498065764785096</v>
      </c>
      <c r="AT33">
        <f>IF(D33,P33,(O33+P33)/2)</f>
        <v>23.588943481445313</v>
      </c>
      <c r="AU33">
        <f>0.61365*EXP(17.502*AT33/(240.97+AT33))</f>
        <v>2.9218155953188627</v>
      </c>
      <c r="AV33">
        <f>IF(AS33&lt;&gt;0,(1000-(AR33+U33)/2)/AS33*AL33,0)</f>
        <v>2.1353378460287096</v>
      </c>
      <c r="AW33">
        <f>U33*AA33/1000</f>
        <v>1.8638611572142108</v>
      </c>
      <c r="AX33">
        <f>(AU33-AW33)</f>
        <v>1.057954438104652</v>
      </c>
      <c r="AY33">
        <f>1/(1.6/F33+1.37/N33)</f>
        <v>1.4376863567613503</v>
      </c>
      <c r="AZ33">
        <f>G33*AA33*0.001</f>
        <v>33.515887464711724</v>
      </c>
      <c r="BA33">
        <f>G33/S33</f>
        <v>0.98086099312049324</v>
      </c>
      <c r="BB33">
        <f>(1-AL33*AA33/AQ33/F33)*100</f>
        <v>82.997425155049385</v>
      </c>
      <c r="BC33">
        <f>(S33-E33/(N33/1.35))</f>
        <v>389.67421104474954</v>
      </c>
      <c r="BD33">
        <f>E33*BB33/100/BC33</f>
        <v>3.9135490024497848E-3</v>
      </c>
    </row>
    <row r="34" spans="1:56" x14ac:dyDescent="0.25">
      <c r="A34" s="1" t="s">
        <v>1</v>
      </c>
      <c r="B34" s="1" t="s">
        <v>4567</v>
      </c>
      <c r="K34" s="1">
        <v>2.72</v>
      </c>
    </row>
    <row r="35" spans="1:56" x14ac:dyDescent="0.25">
      <c r="A35" s="1" t="s">
        <v>1</v>
      </c>
      <c r="B35" s="1" t="s">
        <v>4566</v>
      </c>
      <c r="K35" s="1">
        <v>2.72</v>
      </c>
    </row>
    <row r="36" spans="1:56" x14ac:dyDescent="0.25">
      <c r="A36" s="1">
        <v>7</v>
      </c>
      <c r="B36" s="1" t="s">
        <v>4565</v>
      </c>
      <c r="C36" s="1">
        <v>1457.500002335757</v>
      </c>
      <c r="D36" s="1">
        <v>0</v>
      </c>
      <c r="E36">
        <f>(R36-S36*(1000-T36)/(1000-U36))*AK36</f>
        <v>2.7018453545955241</v>
      </c>
      <c r="F36">
        <f>IF(AV36&lt;&gt;0,1/(1/AV36-1/N36),0)</f>
        <v>4.5970414223601876</v>
      </c>
      <c r="G36">
        <f>((AY36-AL36/2)*S36-E36)/(AY36+AL36/2)</f>
        <v>381.43995047798217</v>
      </c>
      <c r="H36">
        <f>AL36*1000</f>
        <v>23.37917278372619</v>
      </c>
      <c r="I36">
        <f>(AQ36-AW36)</f>
        <v>0.89869437772990568</v>
      </c>
      <c r="J36">
        <f>(P36+AP36*D36)</f>
        <v>22.882822036743164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24.387966156005859</v>
      </c>
      <c r="P36" s="1">
        <v>22.882822036743164</v>
      </c>
      <c r="Q36" s="1">
        <v>24.582275390625</v>
      </c>
      <c r="R36" s="1">
        <v>399.94247436523438</v>
      </c>
      <c r="S36" s="1">
        <v>389.26431274414063</v>
      </c>
      <c r="T36" s="1">
        <v>1.0207970142364502</v>
      </c>
      <c r="U36" s="1">
        <v>21.713481903076172</v>
      </c>
      <c r="V36" s="1">
        <v>2.9155008792877197</v>
      </c>
      <c r="W36" s="1">
        <v>62.01593017578125</v>
      </c>
      <c r="X36" s="1">
        <v>300.64035034179688</v>
      </c>
      <c r="Y36" s="1">
        <v>500.8843994140625</v>
      </c>
      <c r="Z36" s="1">
        <v>2.4975402355194092</v>
      </c>
      <c r="AA36" s="1">
        <v>87.553482055664063</v>
      </c>
      <c r="AB36" s="1">
        <v>44.165073394775391</v>
      </c>
      <c r="AC36" s="1">
        <v>-0.65863573551177979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1.1052954056683706</v>
      </c>
      <c r="AL36">
        <f>(U36-T36)/(1000-U36)*AK36</f>
        <v>2.3379172783726192E-2</v>
      </c>
      <c r="AM36">
        <f>(P36+273.15)</f>
        <v>296.03282203674314</v>
      </c>
      <c r="AN36">
        <f>(O36+273.15)</f>
        <v>297.53796615600584</v>
      </c>
      <c r="AO36">
        <f>(Y36*AG36+Z36*AH36)*AI36</f>
        <v>80.141502114947798</v>
      </c>
      <c r="AP36">
        <f>((AO36+0.00000010773*(AN36^4-AM36^4))-AL36*44100)/(L36*51.4+0.00000043092*AM36^3)</f>
        <v>-7.7066487788272999</v>
      </c>
      <c r="AQ36">
        <f>0.61365*EXP(17.502*J36/(240.97+J36))</f>
        <v>2.7997853258968717</v>
      </c>
      <c r="AR36">
        <f>AQ36*1000/AA36</f>
        <v>31.978000876274074</v>
      </c>
      <c r="AS36">
        <f>(AR36-U36)</f>
        <v>10.264518973197902</v>
      </c>
      <c r="AT36">
        <f>IF(D36,P36,(O36+P36)/2)</f>
        <v>23.635394096374512</v>
      </c>
      <c r="AU36">
        <f>0.61365*EXP(17.502*AT36/(240.97+AT36))</f>
        <v>2.9300036664939015</v>
      </c>
      <c r="AV36">
        <f>IF(AS36&lt;&gt;0,(1000-(AR36+U36)/2)/AS36*AL36,0)</f>
        <v>2.2165229190649081</v>
      </c>
      <c r="AW36">
        <f>U36*AA36/1000</f>
        <v>1.901090948166966</v>
      </c>
      <c r="AX36">
        <f>(AU36-AW36)</f>
        <v>1.0289127183269355</v>
      </c>
      <c r="AY36">
        <f>1/(1.6/F36+1.37/N36)</f>
        <v>1.4967429962643617</v>
      </c>
      <c r="AZ36">
        <f>G36*AA36*0.001</f>
        <v>33.396395859487399</v>
      </c>
      <c r="BA36">
        <f>G36/S36</f>
        <v>0.97989961573666962</v>
      </c>
      <c r="BB36">
        <f>(1-AL36*AA36/AQ36/F36)*100</f>
        <v>84.096254639418902</v>
      </c>
      <c r="BC36">
        <f>(S36-E36/(N36/1.35))</f>
        <v>388.41216445901557</v>
      </c>
      <c r="BD36">
        <f>E36*BB36/100/BC36</f>
        <v>5.8498444623345863E-3</v>
      </c>
    </row>
    <row r="37" spans="1:56" x14ac:dyDescent="0.25">
      <c r="A37" s="1" t="s">
        <v>1</v>
      </c>
      <c r="B37" s="1" t="s">
        <v>4564</v>
      </c>
      <c r="K37" s="1">
        <v>2.72</v>
      </c>
    </row>
    <row r="38" spans="1:56" x14ac:dyDescent="0.25">
      <c r="A38" s="1" t="s">
        <v>1</v>
      </c>
      <c r="B38" s="1" t="s">
        <v>4563</v>
      </c>
      <c r="K38" s="1">
        <v>2.72</v>
      </c>
    </row>
    <row r="39" spans="1:56" x14ac:dyDescent="0.25">
      <c r="A39" s="1">
        <v>8</v>
      </c>
      <c r="B39" s="1" t="s">
        <v>4562</v>
      </c>
      <c r="C39" s="1">
        <v>1663.500002335757</v>
      </c>
      <c r="D39" s="1">
        <v>0</v>
      </c>
      <c r="E39">
        <f>(R39-S39*(1000-T39)/(1000-U39))*AK39</f>
        <v>3.4897235338886197</v>
      </c>
      <c r="F39">
        <f>IF(AV39&lt;&gt;0,1/(1/AV39-1/N39),0)</f>
        <v>5.0710254422380485</v>
      </c>
      <c r="G39">
        <f>((AY39-AL39/2)*S39-E39)/(AY39+AL39/2)</f>
        <v>380.37095197979835</v>
      </c>
      <c r="H39">
        <f>AL39*1000</f>
        <v>23.873363391790352</v>
      </c>
      <c r="I39">
        <f>(AQ39-AW39)</f>
        <v>0.8758230089786001</v>
      </c>
      <c r="J39">
        <f>(P39+AP39*D39)</f>
        <v>23.031816482543945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24.424978256225586</v>
      </c>
      <c r="P39" s="1">
        <v>23.031816482543945</v>
      </c>
      <c r="Q39" s="1">
        <v>24.606853485107422</v>
      </c>
      <c r="R39" s="1">
        <v>399.97000122070313</v>
      </c>
      <c r="S39" s="1">
        <v>388.421630859375</v>
      </c>
      <c r="T39" s="1">
        <v>1.1467998027801514</v>
      </c>
      <c r="U39" s="1">
        <v>22.267740249633789</v>
      </c>
      <c r="V39" s="1">
        <v>3.267648458480835</v>
      </c>
      <c r="W39" s="1">
        <v>63.448867797851563</v>
      </c>
      <c r="X39" s="1">
        <v>300.60015869140625</v>
      </c>
      <c r="Y39" s="1">
        <v>750.36688232421875</v>
      </c>
      <c r="Z39" s="1">
        <v>2.4963245391845703</v>
      </c>
      <c r="AA39" s="1">
        <v>87.540687561035156</v>
      </c>
      <c r="AB39" s="1">
        <v>44.287803649902344</v>
      </c>
      <c r="AC39" s="1">
        <v>-0.67306733131408691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1.1051476422478168</v>
      </c>
      <c r="AL39">
        <f>(U39-T39)/(1000-U39)*AK39</f>
        <v>2.3873363391790352E-2</v>
      </c>
      <c r="AM39">
        <f>(P39+273.15)</f>
        <v>296.18181648254392</v>
      </c>
      <c r="AN39">
        <f>(O39+273.15)</f>
        <v>297.57497825622556</v>
      </c>
      <c r="AO39">
        <f>(Y39*AG39+Z39*AH39)*AI39</f>
        <v>120.05869848835391</v>
      </c>
      <c r="AP39">
        <f>((AO39+0.00000010773*(AN39^4-AM39^4))-AL39*44100)/(L39*51.4+0.00000043092*AM39^3)</f>
        <v>-7.5663298596346396</v>
      </c>
      <c r="AQ39">
        <f>0.61365*EXP(17.502*J39/(240.97+J39))</f>
        <v>2.8251563008620786</v>
      </c>
      <c r="AR39">
        <f>AQ39*1000/AA39</f>
        <v>32.272493849129546</v>
      </c>
      <c r="AS39">
        <f>(AR39-U39)</f>
        <v>10.004753599495757</v>
      </c>
      <c r="AT39">
        <f>IF(D39,P39,(O39+P39)/2)</f>
        <v>23.728397369384766</v>
      </c>
      <c r="AU39">
        <f>0.61365*EXP(17.502*AT39/(240.97+AT39))</f>
        <v>2.9464581278882642</v>
      </c>
      <c r="AV39">
        <f>IF(AS39&lt;&gt;0,(1000-(AR39+U39)/2)/AS39*AL39,0)</f>
        <v>2.3211300255214899</v>
      </c>
      <c r="AW39">
        <f>U39*AA39/1000</f>
        <v>1.9493332918834785</v>
      </c>
      <c r="AX39">
        <f>(AU39-AW39)</f>
        <v>0.99712483600478574</v>
      </c>
      <c r="AY39">
        <f>1/(1.6/F39+1.37/N39)</f>
        <v>1.5733525178278089</v>
      </c>
      <c r="AZ39">
        <f>G39*AA39*0.001</f>
        <v>33.297934664557033</v>
      </c>
      <c r="BA39">
        <f>G39/S39</f>
        <v>0.97927335081271172</v>
      </c>
      <c r="BB39">
        <f>(1-AL39*AA39/AQ39/F39)*100</f>
        <v>85.412351417576062</v>
      </c>
      <c r="BC39">
        <f>(S39-E39/(N39/1.35))</f>
        <v>387.32098980310366</v>
      </c>
      <c r="BD39">
        <f>E39*BB39/100/BC39</f>
        <v>7.6955677764379135E-3</v>
      </c>
    </row>
    <row r="40" spans="1:56" x14ac:dyDescent="0.25">
      <c r="A40" s="1" t="s">
        <v>1</v>
      </c>
      <c r="B40" s="1" t="s">
        <v>4561</v>
      </c>
      <c r="K40" s="1">
        <v>2.72</v>
      </c>
    </row>
    <row r="41" spans="1:56" x14ac:dyDescent="0.25">
      <c r="A41" s="1" t="s">
        <v>1</v>
      </c>
      <c r="B41" s="1" t="s">
        <v>4560</v>
      </c>
      <c r="K41" s="1">
        <v>2.72</v>
      </c>
    </row>
    <row r="42" spans="1:56" x14ac:dyDescent="0.25">
      <c r="A42" s="1">
        <v>9</v>
      </c>
      <c r="B42" s="1" t="s">
        <v>4559</v>
      </c>
      <c r="C42" s="1">
        <v>1870.0000023245811</v>
      </c>
      <c r="D42" s="1">
        <v>0</v>
      </c>
      <c r="E42">
        <f>(R42-S42*(1000-T42)/(1000-U42))*AK42</f>
        <v>4.3912790720615886</v>
      </c>
      <c r="F42">
        <f>IF(AV42&lt;&gt;0,1/(1/AV42-1/N42),0)</f>
        <v>5.6035732875516642</v>
      </c>
      <c r="G42">
        <f>((AY42-AL42/2)*S42-E42)/(AY42+AL42/2)</f>
        <v>379.19470557789651</v>
      </c>
      <c r="H42">
        <f>AL42*1000</f>
        <v>24.430602787667677</v>
      </c>
      <c r="I42">
        <f>(AQ42-AW42)</f>
        <v>0.85675965776026608</v>
      </c>
      <c r="J42">
        <f>(P42+AP42*D42)</f>
        <v>23.228204727172852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24.464214324951172</v>
      </c>
      <c r="P42" s="1">
        <v>23.228204727172852</v>
      </c>
      <c r="Q42" s="1">
        <v>24.622943878173828</v>
      </c>
      <c r="R42" s="1">
        <v>400.06393432617188</v>
      </c>
      <c r="S42" s="1">
        <v>387.52593994140625</v>
      </c>
      <c r="T42" s="1">
        <v>1.2764061689376831</v>
      </c>
      <c r="U42" s="1">
        <v>22.873159408569336</v>
      </c>
      <c r="V42" s="1">
        <v>3.6280717849731445</v>
      </c>
      <c r="W42" s="1">
        <v>65.014938354492188</v>
      </c>
      <c r="X42" s="1">
        <v>300.65301513671875</v>
      </c>
      <c r="Y42" s="1">
        <v>999.7501220703125</v>
      </c>
      <c r="Z42" s="1">
        <v>2.428828239440918</v>
      </c>
      <c r="AA42" s="1">
        <v>87.532508850097656</v>
      </c>
      <c r="AB42" s="1">
        <v>44.373886108398438</v>
      </c>
      <c r="AC42" s="1">
        <v>-0.68226301670074463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1.1053419674144067</v>
      </c>
      <c r="AL42">
        <f>(U42-T42)/(1000-U42)*AK42</f>
        <v>2.4430602787667677E-2</v>
      </c>
      <c r="AM42">
        <f>(P42+273.15)</f>
        <v>296.37820472717283</v>
      </c>
      <c r="AN42">
        <f>(O42+273.15)</f>
        <v>297.61421432495115</v>
      </c>
      <c r="AO42">
        <f>(Y42*AG42+Z42*AH42)*AI42</f>
        <v>159.96001595586495</v>
      </c>
      <c r="AP42">
        <f>((AO42+0.00000010773*(AN42^4-AM42^4))-AL42*44100)/(L42*51.4+0.00000043092*AM42^3)</f>
        <v>-7.4529829711237774</v>
      </c>
      <c r="AQ42">
        <f>0.61365*EXP(17.502*J42/(240.97+J42))</f>
        <v>2.8589046861205558</v>
      </c>
      <c r="AR42">
        <f>AQ42*1000/AA42</f>
        <v>32.661061857789605</v>
      </c>
      <c r="AS42">
        <f>(AR42-U42)</f>
        <v>9.7879024492202689</v>
      </c>
      <c r="AT42">
        <f>IF(D42,P42,(O42+P42)/2)</f>
        <v>23.846209526062012</v>
      </c>
      <c r="AU42">
        <f>0.61365*EXP(17.502*AT42/(240.97+AT42))</f>
        <v>2.9674178386046419</v>
      </c>
      <c r="AV42">
        <f>IF(AS42&lt;&gt;0,(1000-(AR42+U42)/2)/AS42*AL42,0)</f>
        <v>2.4266931204570201</v>
      </c>
      <c r="AW42">
        <f>U42*AA42/1000</f>
        <v>2.0021450283602897</v>
      </c>
      <c r="AX42">
        <f>(AU42-AW42)</f>
        <v>0.96527281024435219</v>
      </c>
      <c r="AY42">
        <f>1/(1.6/F42+1.37/N42)</f>
        <v>1.6512562534802129</v>
      </c>
      <c r="AZ42">
        <f>G42*AA42*0.001</f>
        <v>33.191863921907405</v>
      </c>
      <c r="BA42">
        <f>G42/S42</f>
        <v>0.97850147950155431</v>
      </c>
      <c r="BB42">
        <f>(1-AL42*AA42/AQ42/F42)*100</f>
        <v>86.651304506669518</v>
      </c>
      <c r="BC42">
        <f>(S42-E42/(N42/1.35))</f>
        <v>386.14095285308224</v>
      </c>
      <c r="BD42">
        <f>E42*BB42/100/BC42</f>
        <v>9.8541751978259914E-3</v>
      </c>
    </row>
    <row r="43" spans="1:56" x14ac:dyDescent="0.25">
      <c r="A43" s="1" t="s">
        <v>1</v>
      </c>
      <c r="B43" s="1" t="s">
        <v>4558</v>
      </c>
      <c r="K43" s="1">
        <v>2.72</v>
      </c>
    </row>
    <row r="44" spans="1:56" x14ac:dyDescent="0.25">
      <c r="A44" s="1" t="s">
        <v>1</v>
      </c>
      <c r="B44" s="1" t="s">
        <v>4557</v>
      </c>
      <c r="K44" s="1">
        <v>2.72</v>
      </c>
    </row>
    <row r="45" spans="1:56" x14ac:dyDescent="0.25">
      <c r="A45" s="1">
        <v>10</v>
      </c>
      <c r="B45" s="1" t="s">
        <v>4556</v>
      </c>
      <c r="C45" s="1">
        <v>2077.0000023245811</v>
      </c>
      <c r="D45" s="1">
        <v>0</v>
      </c>
      <c r="E45">
        <f>(R45-S45*(1000-T45)/(1000-U45))*AK45</f>
        <v>4.7081086620592663</v>
      </c>
      <c r="F45">
        <f>IF(AV45&lt;&gt;0,1/(1/AV45-1/N45),0)</f>
        <v>6.2336434951325712</v>
      </c>
      <c r="G45">
        <f>((AY45-AL45/2)*S45-E45)/(AY45+AL45/2)</f>
        <v>378.73203012029825</v>
      </c>
      <c r="H45">
        <f>AL45*1000</f>
        <v>24.98425126204749</v>
      </c>
      <c r="I45">
        <f>(AQ45-AW45)</f>
        <v>0.83745386339243222</v>
      </c>
      <c r="J45">
        <f>(P45+AP45*D45)</f>
        <v>23.421972274780273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24.52471923828125</v>
      </c>
      <c r="P45" s="1">
        <v>23.421972274780273</v>
      </c>
      <c r="Q45" s="1">
        <v>24.668889999389648</v>
      </c>
      <c r="R45" s="1">
        <v>399.97000122070313</v>
      </c>
      <c r="S45" s="1">
        <v>386.9639892578125</v>
      </c>
      <c r="T45" s="1">
        <v>1.4040193557739258</v>
      </c>
      <c r="U45" s="1">
        <v>23.476526260375977</v>
      </c>
      <c r="V45" s="1">
        <v>3.9766373634338379</v>
      </c>
      <c r="W45" s="1">
        <v>66.493125915527344</v>
      </c>
      <c r="X45" s="1">
        <v>300.65350341796875</v>
      </c>
      <c r="Y45" s="1">
        <v>1249.583740234375</v>
      </c>
      <c r="Z45" s="1">
        <v>2.4397244453430176</v>
      </c>
      <c r="AA45" s="1">
        <v>87.538246154785156</v>
      </c>
      <c r="AB45" s="1">
        <v>44.371612548828125</v>
      </c>
      <c r="AC45" s="1">
        <v>-0.68669712543487549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1.1053437625660614</v>
      </c>
      <c r="AL45">
        <f>(U45-T45)/(1000-U45)*AK45</f>
        <v>2.498425126204749E-2</v>
      </c>
      <c r="AM45">
        <f>(P45+273.15)</f>
        <v>296.57197227478025</v>
      </c>
      <c r="AN45">
        <f>(O45+273.15)</f>
        <v>297.67471923828123</v>
      </c>
      <c r="AO45">
        <f>(Y45*AG45+Z45*AH45)*AI45</f>
        <v>199.9333939686403</v>
      </c>
      <c r="AP45">
        <f>((AO45+0.00000010773*(AN45^4-AM45^4))-AL45*44100)/(L45*51.4+0.00000043092*AM45^3)</f>
        <v>-7.3355915862742087</v>
      </c>
      <c r="AQ45">
        <f>0.61365*EXP(17.502*J45/(240.97+J45))</f>
        <v>2.8925477980325023</v>
      </c>
      <c r="AR45">
        <f>AQ45*1000/AA45</f>
        <v>33.043245953521826</v>
      </c>
      <c r="AS45">
        <f>(AR45-U45)</f>
        <v>9.5667196931458491</v>
      </c>
      <c r="AT45">
        <f>IF(D45,P45,(O45+P45)/2)</f>
        <v>23.973345756530762</v>
      </c>
      <c r="AU45">
        <f>0.61365*EXP(17.502*AT45/(240.97+AT45))</f>
        <v>2.9901825246094851</v>
      </c>
      <c r="AV45">
        <f>IF(AS45&lt;&gt;0,(1000-(AR45+U45)/2)/AS45*AL45,0)</f>
        <v>2.537776787199999</v>
      </c>
      <c r="AW45">
        <f>U45*AA45/1000</f>
        <v>2.0550939346400701</v>
      </c>
      <c r="AX45">
        <f>(AU45-AW45)</f>
        <v>0.93508858996941502</v>
      </c>
      <c r="AY45">
        <f>1/(1.6/F45+1.37/N45)</f>
        <v>1.7338861008505217</v>
      </c>
      <c r="AZ45">
        <f>G45*AA45*0.001</f>
        <v>33.153537679372171</v>
      </c>
      <c r="BA45">
        <f>G45/S45</f>
        <v>0.97872680826631198</v>
      </c>
      <c r="BB45">
        <f>(1-AL45*AA45/AQ45/F45)*100</f>
        <v>87.870534188874288</v>
      </c>
      <c r="BC45">
        <f>(S45-E45/(N45/1.35))</f>
        <v>385.47907572797914</v>
      </c>
      <c r="BD45">
        <f>E45*BB45/100/BC45</f>
        <v>1.0732204397168169E-2</v>
      </c>
    </row>
    <row r="46" spans="1:56" x14ac:dyDescent="0.25">
      <c r="A46" s="1" t="s">
        <v>1</v>
      </c>
      <c r="B46" s="1" t="s">
        <v>4555</v>
      </c>
      <c r="K46" s="1">
        <v>2.72</v>
      </c>
    </row>
    <row r="47" spans="1:56" x14ac:dyDescent="0.25">
      <c r="A47" s="1" t="s">
        <v>1</v>
      </c>
      <c r="B47" s="1" t="s">
        <v>4554</v>
      </c>
      <c r="K47" s="1">
        <v>2.72</v>
      </c>
    </row>
    <row r="48" spans="1:56" x14ac:dyDescent="0.25">
      <c r="A48" s="1">
        <v>11</v>
      </c>
      <c r="B48" s="1" t="s">
        <v>4553</v>
      </c>
      <c r="C48" s="1">
        <v>2284.0000023245811</v>
      </c>
      <c r="D48" s="1">
        <v>0</v>
      </c>
      <c r="E48">
        <f>(R48-S48*(1000-T48)/(1000-U48))*AK48</f>
        <v>4.909051231258446</v>
      </c>
      <c r="F48">
        <f>IF(AV48&lt;&gt;0,1/(1/AV48-1/N48),0)</f>
        <v>7.2340396386179675</v>
      </c>
      <c r="G48">
        <f>((AY48-AL48/2)*S48-E48)/(AY48+AL48/2)</f>
        <v>378.66038435554782</v>
      </c>
      <c r="H48">
        <f>AL48*1000</f>
        <v>25.748643090573896</v>
      </c>
      <c r="I48">
        <f>(AQ48-AW48)</f>
        <v>0.81390385878885985</v>
      </c>
      <c r="J48">
        <f>(P48+AP48*D48)</f>
        <v>23.680744171142578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24.619306564331055</v>
      </c>
      <c r="P48" s="1">
        <v>23.680744171142578</v>
      </c>
      <c r="Q48" s="1">
        <v>24.744646072387695</v>
      </c>
      <c r="R48" s="1">
        <v>400.09796142578125</v>
      </c>
      <c r="S48" s="1">
        <v>386.65017700195313</v>
      </c>
      <c r="T48" s="1">
        <v>1.5370368957519531</v>
      </c>
      <c r="U48" s="1">
        <v>24.265935897827148</v>
      </c>
      <c r="V48" s="1">
        <v>4.3286547660827637</v>
      </c>
      <c r="W48" s="1">
        <v>68.338546752929688</v>
      </c>
      <c r="X48" s="1">
        <v>300.66046142578125</v>
      </c>
      <c r="Y48" s="1">
        <v>1600.8919677734375</v>
      </c>
      <c r="Z48" s="1">
        <v>2.4227538108825684</v>
      </c>
      <c r="AA48" s="1">
        <v>87.534774780273438</v>
      </c>
      <c r="AB48" s="1">
        <v>44.657341003417969</v>
      </c>
      <c r="AC48" s="1">
        <v>-0.70878249406814575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1.1053693434771366</v>
      </c>
      <c r="AL48">
        <f>(U48-T48)/(1000-U48)*AK48</f>
        <v>2.5748643090573897E-2</v>
      </c>
      <c r="AM48">
        <f>(P48+273.15)</f>
        <v>296.83074417114256</v>
      </c>
      <c r="AN48">
        <f>(O48+273.15)</f>
        <v>297.76930656433103</v>
      </c>
      <c r="AO48">
        <f>(Y48*AG48+Z48*AH48)*AI48</f>
        <v>256.14270911851418</v>
      </c>
      <c r="AP48">
        <f>((AO48+0.00000010773*(AN48^4-AM48^4))-AL48*44100)/(L48*51.4+0.00000043092*AM48^3)</f>
        <v>-7.1634311187197053</v>
      </c>
      <c r="AQ48">
        <f>0.61365*EXP(17.502*J48/(240.97+J48))</f>
        <v>2.9380170924377116</v>
      </c>
      <c r="AR48">
        <f>AQ48*1000/AA48</f>
        <v>33.563998991402144</v>
      </c>
      <c r="AS48">
        <f>(AR48-U48)</f>
        <v>9.2980630935749957</v>
      </c>
      <c r="AT48">
        <f>IF(D48,P48,(O48+P48)/2)</f>
        <v>24.150025367736816</v>
      </c>
      <c r="AU48">
        <f>0.61365*EXP(17.502*AT48/(240.97+AT48))</f>
        <v>3.0220718123333308</v>
      </c>
      <c r="AV48">
        <f>IF(AS48&lt;&gt;0,(1000-(AR48+U48)/2)/AS48*AL48,0)</f>
        <v>2.6891753327792447</v>
      </c>
      <c r="AW48">
        <f>U48*AA48/1000</f>
        <v>2.1241132336488517</v>
      </c>
      <c r="AX48">
        <f>(AU48-AW48)</f>
        <v>0.89795857868447904</v>
      </c>
      <c r="AY48">
        <f>1/(1.6/F48+1.37/N48)</f>
        <v>1.8475955676797828</v>
      </c>
      <c r="AZ48">
        <f>G48*AA48*0.001</f>
        <v>33.145951462774654</v>
      </c>
      <c r="BA48">
        <f>G48/S48</f>
        <v>0.97933586191953315</v>
      </c>
      <c r="BB48">
        <f>(1-AL48*AA48/AQ48/F48)*100</f>
        <v>89.395266381315579</v>
      </c>
      <c r="BC48">
        <f>(S48-E48/(N48/1.35))</f>
        <v>385.1018872076491</v>
      </c>
      <c r="BD48">
        <f>E48*BB48/100/BC48</f>
        <v>1.1395580158796933E-2</v>
      </c>
    </row>
    <row r="49" spans="1:56" x14ac:dyDescent="0.25">
      <c r="A49" s="1" t="s">
        <v>1</v>
      </c>
      <c r="B49" s="1" t="s">
        <v>4552</v>
      </c>
      <c r="K49" s="1">
        <v>2.72</v>
      </c>
    </row>
    <row r="50" spans="1:56" x14ac:dyDescent="0.25">
      <c r="A50" s="1" t="s">
        <v>1</v>
      </c>
      <c r="B50" s="1" t="s">
        <v>4547</v>
      </c>
      <c r="K50" s="1">
        <v>2.72</v>
      </c>
    </row>
    <row r="51" spans="1:56" x14ac:dyDescent="0.25">
      <c r="A51" s="1">
        <v>12</v>
      </c>
      <c r="B51" s="1" t="s">
        <v>4551</v>
      </c>
      <c r="C51" s="1">
        <v>2491.5000023134053</v>
      </c>
      <c r="D51" s="1">
        <v>0</v>
      </c>
      <c r="E51">
        <f>(R51-S51*(1000-T51)/(1000-U51))*AK51</f>
        <v>5.0084685450366226</v>
      </c>
      <c r="F51">
        <f>IF(AV51&lt;&gt;0,1/(1/AV51-1/N51),0)</f>
        <v>8.7274252417135738</v>
      </c>
      <c r="G51">
        <f>((AY51-AL51/2)*S51-E51)/(AY51+AL51/2)</f>
        <v>378.54036044563844</v>
      </c>
      <c r="H51">
        <f>AL51*1000</f>
        <v>26.659116751447858</v>
      </c>
      <c r="I51">
        <f>(AQ51-AW51)</f>
        <v>0.7883757805757261</v>
      </c>
      <c r="J51">
        <f>(P51+AP51*D51)</f>
        <v>23.987636566162109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24.741804122924805</v>
      </c>
      <c r="P51" s="1">
        <v>23.987636566162109</v>
      </c>
      <c r="Q51" s="1">
        <v>24.842092514038086</v>
      </c>
      <c r="R51" s="1">
        <v>400.03860473632813</v>
      </c>
      <c r="S51" s="1">
        <v>386.19302368164063</v>
      </c>
      <c r="T51" s="1">
        <v>1.6741669178009033</v>
      </c>
      <c r="U51" s="1">
        <v>25.185276031494141</v>
      </c>
      <c r="V51" s="1">
        <v>4.6800041198730469</v>
      </c>
      <c r="W51" s="1">
        <v>70.403488159179688</v>
      </c>
      <c r="X51" s="1">
        <v>300.65167236328125</v>
      </c>
      <c r="Y51" s="1">
        <v>1999.861083984375</v>
      </c>
      <c r="Z51" s="1">
        <v>2.3601047992706299</v>
      </c>
      <c r="AA51" s="1">
        <v>87.526344299316406</v>
      </c>
      <c r="AB51" s="1">
        <v>45.022689819335938</v>
      </c>
      <c r="AC51" s="1">
        <v>-0.72241276502609253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1.1053370307473573</v>
      </c>
      <c r="AL51">
        <f>(U51-T51)/(1000-U51)*AK51</f>
        <v>2.6659116751447859E-2</v>
      </c>
      <c r="AM51">
        <f>(P51+273.15)</f>
        <v>297.13763656616209</v>
      </c>
      <c r="AN51">
        <f>(O51+273.15)</f>
        <v>297.89180412292478</v>
      </c>
      <c r="AO51">
        <f>(Y51*AG51+Z51*AH51)*AI51</f>
        <v>319.97776628543943</v>
      </c>
      <c r="AP51">
        <f>((AO51+0.00000010773*(AN51^4-AM51^4))-AL51*44100)/(L51*51.4+0.00000043092*AM51^3)</f>
        <v>-6.9831957717322934</v>
      </c>
      <c r="AQ51">
        <f>0.61365*EXP(17.502*J51/(240.97+J51))</f>
        <v>2.9927509217816035</v>
      </c>
      <c r="AR51">
        <f>AQ51*1000/AA51</f>
        <v>34.192573056029914</v>
      </c>
      <c r="AS51">
        <f>(AR51-U51)</f>
        <v>9.0072970245357737</v>
      </c>
      <c r="AT51">
        <f>IF(D51,P51,(O51+P51)/2)</f>
        <v>24.364720344543457</v>
      </c>
      <c r="AU51">
        <f>0.61365*EXP(17.502*AT51/(240.97+AT51))</f>
        <v>3.0612224425259265</v>
      </c>
      <c r="AV51">
        <f>IF(AS51&lt;&gt;0,(1000-(AR51+U51)/2)/AS51*AL51,0)</f>
        <v>2.8718533623735998</v>
      </c>
      <c r="AW51">
        <f>U51*AA51/1000</f>
        <v>2.2043751412058774</v>
      </c>
      <c r="AX51">
        <f>(AU51-AW51)</f>
        <v>0.85684730132004905</v>
      </c>
      <c r="AY51">
        <f>1/(1.6/F51+1.37/N51)</f>
        <v>1.9865014782184223</v>
      </c>
      <c r="AZ51">
        <f>G51*AA51*0.001</f>
        <v>33.132253919552284</v>
      </c>
      <c r="BA51">
        <f>G51/S51</f>
        <v>0.98018435661253511</v>
      </c>
      <c r="BB51">
        <f>(1-AL51*AA51/AQ51/F51)*100</f>
        <v>91.066372587864635</v>
      </c>
      <c r="BC51">
        <f>(S51-E51/(N51/1.35))</f>
        <v>384.61337817213854</v>
      </c>
      <c r="BD51">
        <f>E51*BB51/100/BC51</f>
        <v>1.1858741492158154E-2</v>
      </c>
    </row>
    <row r="52" spans="1:56" x14ac:dyDescent="0.25">
      <c r="A52" s="1" t="s">
        <v>1</v>
      </c>
      <c r="B52" s="1" t="s">
        <v>4550</v>
      </c>
    </row>
    <row r="53" spans="1:56" x14ac:dyDescent="0.25">
      <c r="A53" s="1" t="s">
        <v>1</v>
      </c>
      <c r="B53" s="1" t="s">
        <v>4549</v>
      </c>
    </row>
    <row r="54" spans="1:56" x14ac:dyDescent="0.25">
      <c r="A54" s="1" t="s">
        <v>1</v>
      </c>
      <c r="B54" s="1" t="s">
        <v>4548</v>
      </c>
    </row>
    <row r="55" spans="1:56" x14ac:dyDescent="0.25">
      <c r="A55" s="1" t="s">
        <v>1</v>
      </c>
      <c r="B55" s="1" t="s">
        <v>4547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56938-3265-4EB6-9173-FFB6D0690E74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4637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4636</v>
      </c>
    </row>
    <row r="12" spans="1:60" x14ac:dyDescent="0.25">
      <c r="A12" s="1" t="s">
        <v>1</v>
      </c>
      <c r="B12" s="1" t="s">
        <v>4635</v>
      </c>
    </row>
    <row r="13" spans="1:60" x14ac:dyDescent="0.25">
      <c r="A13" s="1" t="s">
        <v>1</v>
      </c>
      <c r="B13" s="1" t="s">
        <v>4634</v>
      </c>
    </row>
    <row r="14" spans="1:60" x14ac:dyDescent="0.25">
      <c r="A14" s="1" t="s">
        <v>1</v>
      </c>
      <c r="B14" s="1" t="s">
        <v>4633</v>
      </c>
    </row>
    <row r="15" spans="1:60" x14ac:dyDescent="0.25">
      <c r="A15" s="1" t="s">
        <v>1</v>
      </c>
      <c r="B15" s="1" t="s">
        <v>4632</v>
      </c>
    </row>
    <row r="16" spans="1:60" x14ac:dyDescent="0.25">
      <c r="A16" s="1" t="s">
        <v>1</v>
      </c>
      <c r="B16" s="1" t="s">
        <v>4631</v>
      </c>
    </row>
    <row r="17" spans="1:60" x14ac:dyDescent="0.25">
      <c r="A17" s="1" t="s">
        <v>1</v>
      </c>
      <c r="B17" s="1" t="s">
        <v>4630</v>
      </c>
    </row>
    <row r="18" spans="1:60" x14ac:dyDescent="0.25">
      <c r="A18" s="1">
        <v>1</v>
      </c>
      <c r="B18" s="1" t="s">
        <v>4629</v>
      </c>
      <c r="C18" s="1">
        <v>229.00000205636024</v>
      </c>
      <c r="D18" s="1">
        <v>0</v>
      </c>
      <c r="E18">
        <f>(R18-S18*(1000-T18)/(1000-U18))*AO18</f>
        <v>-2.5762591974782296</v>
      </c>
      <c r="F18">
        <f>IF(AZ18&lt;&gt;0,1/(1/AZ18-1/N18),0)</f>
        <v>3.7883111267997847</v>
      </c>
      <c r="G18">
        <f>((BC18-AP18/2)*S18-E18)/(BC18+AP18/2)</f>
        <v>388.18629419571465</v>
      </c>
      <c r="H18">
        <f>AP18*1000</f>
        <v>24.798094038800084</v>
      </c>
      <c r="I18">
        <f>(AU18-BA18)</f>
        <v>1.0505325533729644</v>
      </c>
      <c r="J18">
        <f>(P18+AT18*D18)</f>
        <v>23.8089599609375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25.190536499023438</v>
      </c>
      <c r="P18" s="1">
        <v>23.8089599609375</v>
      </c>
      <c r="Q18" s="1">
        <v>25.320234298706055</v>
      </c>
      <c r="R18" s="1">
        <v>399.97195434570313</v>
      </c>
      <c r="S18" s="1">
        <v>393.468994140625</v>
      </c>
      <c r="T18" s="1">
        <v>-0.15322943031787872</v>
      </c>
      <c r="U18" s="1">
        <v>21.813470840454102</v>
      </c>
      <c r="V18" s="1">
        <v>-0.41724711656570435</v>
      </c>
      <c r="W18" s="1">
        <v>59.398563385009766</v>
      </c>
      <c r="X18" s="1">
        <v>300.36135864257813</v>
      </c>
      <c r="Y18" s="1">
        <v>-8.256995677947998E-2</v>
      </c>
      <c r="Z18" s="1">
        <v>2.7796638011932373</v>
      </c>
      <c r="AA18" s="1">
        <v>87.571769714355469</v>
      </c>
      <c r="AB18" s="1">
        <v>5.273768424987793</v>
      </c>
      <c r="AC18" s="1">
        <v>-0.62348377704620361</v>
      </c>
      <c r="AD18" s="1">
        <v>4.5082360506057739E-2</v>
      </c>
      <c r="AE18" s="1">
        <v>3.4962673671543598E-3</v>
      </c>
      <c r="AF18" s="1">
        <v>3.4166347235441208E-2</v>
      </c>
      <c r="AG18" s="1">
        <v>2.7378518134355545E-2</v>
      </c>
      <c r="AH18" s="1">
        <v>0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1.1042697008918312</v>
      </c>
      <c r="AP18">
        <f>(U18-T18)/(1000-U18)*AO18</f>
        <v>2.4798094038800084E-2</v>
      </c>
      <c r="AQ18">
        <f>(P18+273.15)</f>
        <v>296.95895996093748</v>
      </c>
      <c r="AR18">
        <f>(O18+273.15)</f>
        <v>298.34053649902341</v>
      </c>
      <c r="AS18">
        <f>(Y18*AK18+Z18*AL18)*AM18</f>
        <v>-1.321119278942362E-2</v>
      </c>
      <c r="AT18">
        <f>((AS18+0.00000010773*(AR18^4-AQ18^4))-AP18*44100)/(L18*0.92*2*29.3+0.00000043092*AQ18^3)</f>
        <v>-8.5098796779271293</v>
      </c>
      <c r="AU18">
        <f>0.61365*EXP(17.502*J18/(240.97+J18))</f>
        <v>2.960776798484019</v>
      </c>
      <c r="AV18">
        <f>AU18*1000/AA18</f>
        <v>33.809717539585868</v>
      </c>
      <c r="AW18">
        <f>(AV18-U18)</f>
        <v>11.996246699131767</v>
      </c>
      <c r="AX18">
        <f>IF(D18,P18,(O18+P18)/2)</f>
        <v>24.499748229980469</v>
      </c>
      <c r="AY18">
        <f>0.61365*EXP(17.502*AX18/(240.97+AX18))</f>
        <v>3.0860718849621316</v>
      </c>
      <c r="AZ18">
        <f>IF(AW18&lt;&gt;0,(1000-(AV18+U18)/2)/AW18*AP18,0)</f>
        <v>2.0096635318821745</v>
      </c>
      <c r="BA18">
        <f>U18*AA18/1000</f>
        <v>1.9102442451110546</v>
      </c>
      <c r="BB18">
        <f>(AY18-BA18)</f>
        <v>1.175827639851077</v>
      </c>
      <c r="BC18">
        <f>1/(1.6/F18+1.37/N18)</f>
        <v>1.3469478769889829</v>
      </c>
      <c r="BD18">
        <f>G18*AA18*0.001</f>
        <v>33.994160761576168</v>
      </c>
      <c r="BE18">
        <f>G18/S18</f>
        <v>0.98657403753897233</v>
      </c>
      <c r="BF18">
        <f>(1-AP18*AA18/AU18/F18)*100</f>
        <v>80.638851299455155</v>
      </c>
      <c r="BG18">
        <f>(S18-E18/(N18/1.35))</f>
        <v>394.28153319043952</v>
      </c>
      <c r="BH18">
        <f>E18*BF18/100/BG18</f>
        <v>-5.2689909327799595E-3</v>
      </c>
    </row>
    <row r="19" spans="1:60" x14ac:dyDescent="0.25">
      <c r="A19" s="1" t="s">
        <v>1</v>
      </c>
      <c r="B19" s="1" t="s">
        <v>4628</v>
      </c>
      <c r="K19" s="1">
        <v>2.72</v>
      </c>
    </row>
    <row r="20" spans="1:60" x14ac:dyDescent="0.25">
      <c r="A20" s="1" t="s">
        <v>1</v>
      </c>
      <c r="B20" s="1" t="s">
        <v>4627</v>
      </c>
      <c r="K20" s="1">
        <v>2.72</v>
      </c>
    </row>
    <row r="21" spans="1:60" x14ac:dyDescent="0.25">
      <c r="A21" s="1">
        <v>2</v>
      </c>
      <c r="B21" s="1" t="s">
        <v>4626</v>
      </c>
      <c r="C21" s="1">
        <v>435.00000205636024</v>
      </c>
      <c r="D21" s="1">
        <v>0</v>
      </c>
      <c r="E21">
        <f>(R21-S21*(1000-T21)/(1000-U21))*AO21</f>
        <v>-1.7069513709353181</v>
      </c>
      <c r="F21">
        <f>IF(AZ21&lt;&gt;0,1/(1/AZ21-1/N21),0)</f>
        <v>3.8090918068645006</v>
      </c>
      <c r="G21">
        <f>((BC21-AP21/2)*S21-E21)/(BC21+AP21/2)</f>
        <v>387.00025105516812</v>
      </c>
      <c r="H21">
        <f>AP21*1000</f>
        <v>24.404682182376011</v>
      </c>
      <c r="I21">
        <f>(AU21-BA21)</f>
        <v>1.0312990802117332</v>
      </c>
      <c r="J21">
        <f>(P21+AT21*D21)</f>
        <v>23.538322448730469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25.105073928833008</v>
      </c>
      <c r="P21" s="1">
        <v>23.538322448730469</v>
      </c>
      <c r="Q21" s="1">
        <v>25.288297653198242</v>
      </c>
      <c r="R21" s="1">
        <v>399.913818359375</v>
      </c>
      <c r="S21" s="1">
        <v>392.77920532226563</v>
      </c>
      <c r="T21" s="1">
        <v>-0.1376335620880127</v>
      </c>
      <c r="U21" s="1">
        <v>21.487333297729492</v>
      </c>
      <c r="V21" s="1">
        <v>-0.37667796015739441</v>
      </c>
      <c r="W21" s="1">
        <v>58.806915283203125</v>
      </c>
      <c r="X21" s="1">
        <v>300.36758422851563</v>
      </c>
      <c r="Y21" s="1">
        <v>24.579675674438477</v>
      </c>
      <c r="Z21" s="1">
        <v>3.3500707149505615</v>
      </c>
      <c r="AA21" s="1">
        <v>87.568618774414063</v>
      </c>
      <c r="AB21" s="1">
        <v>5.3708648681640625</v>
      </c>
      <c r="AC21" s="1">
        <v>-0.5838315486907959</v>
      </c>
      <c r="AD21" s="1">
        <v>8.0201297998428345E-2</v>
      </c>
      <c r="AE21" s="1">
        <v>1.2365383096039295E-2</v>
      </c>
      <c r="AF21" s="1">
        <v>5.8481659740209579E-2</v>
      </c>
      <c r="AG21" s="1">
        <v>1.2433858588337898E-2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1.1042925890754249</v>
      </c>
      <c r="AP21">
        <f>(U21-T21)/(1000-U21)*AO21</f>
        <v>2.4404682182376011E-2</v>
      </c>
      <c r="AQ21">
        <f>(P21+273.15)</f>
        <v>296.68832244873045</v>
      </c>
      <c r="AR21">
        <f>(O21+273.15)</f>
        <v>298.25507392883299</v>
      </c>
      <c r="AS21">
        <f>(Y21*AK21+Z21*AL21)*AM21</f>
        <v>3.932748020006386</v>
      </c>
      <c r="AT21">
        <f>((AS21+0.00000010773*(AR21^4-AQ21^4))-AP21*44100)/(L21*0.92*2*29.3+0.00000043092*AQ21^3)</f>
        <v>-8.3274223433278411</v>
      </c>
      <c r="AU21">
        <f>0.61365*EXP(17.502*J21/(240.97+J21))</f>
        <v>2.9129151782393805</v>
      </c>
      <c r="AV21">
        <f>AU21*1000/AA21</f>
        <v>33.264372774262377</v>
      </c>
      <c r="AW21">
        <f>(AV21-U21)</f>
        <v>11.777039476532885</v>
      </c>
      <c r="AX21">
        <f>IF(D21,P21,(O21+P21)/2)</f>
        <v>24.321698188781738</v>
      </c>
      <c r="AY21">
        <f>0.61365*EXP(17.502*AX21/(240.97+AX21))</f>
        <v>3.0533418230032749</v>
      </c>
      <c r="AZ21">
        <f>IF(AW21&lt;&gt;0,(1000-(AV21+U21)/2)/AW21*AP21,0)</f>
        <v>2.0154966141413544</v>
      </c>
      <c r="BA21">
        <f>U21*AA21/1000</f>
        <v>1.8816160980276473</v>
      </c>
      <c r="BB21">
        <f>(AY21-BA21)</f>
        <v>1.1717257249756277</v>
      </c>
      <c r="BC21">
        <f>1/(1.6/F21+1.37/N21)</f>
        <v>1.3511412568428138</v>
      </c>
      <c r="BD21">
        <f>G21*AA21*0.001</f>
        <v>33.88907745025255</v>
      </c>
      <c r="BE21">
        <f>G21/S21</f>
        <v>0.98528701573609012</v>
      </c>
      <c r="BF21">
        <f>(1-AP21*AA21/AU21/F21)*100</f>
        <v>80.739286233975079</v>
      </c>
      <c r="BG21">
        <f>(S21-E21/(N21/1.35))</f>
        <v>393.31756910428606</v>
      </c>
      <c r="BH21">
        <f>E21*BF21/100/BG21</f>
        <v>-3.5039887905155107E-3</v>
      </c>
    </row>
    <row r="22" spans="1:60" x14ac:dyDescent="0.25">
      <c r="A22" s="1" t="s">
        <v>1</v>
      </c>
      <c r="B22" s="1" t="s">
        <v>4625</v>
      </c>
      <c r="K22" s="1">
        <v>2.72</v>
      </c>
    </row>
    <row r="23" spans="1:60" x14ac:dyDescent="0.25">
      <c r="A23" s="1" t="s">
        <v>1</v>
      </c>
      <c r="B23" s="1" t="s">
        <v>4624</v>
      </c>
      <c r="K23" s="1">
        <v>2.72</v>
      </c>
    </row>
    <row r="24" spans="1:60" x14ac:dyDescent="0.25">
      <c r="A24" s="1">
        <v>3</v>
      </c>
      <c r="B24" s="1" t="s">
        <v>4623</v>
      </c>
      <c r="C24" s="1">
        <v>641.00000205636024</v>
      </c>
      <c r="D24" s="1">
        <v>0</v>
      </c>
      <c r="E24">
        <f>(R24-S24*(1000-T24)/(1000-U24))*AO24</f>
        <v>-0.85473687210103289</v>
      </c>
      <c r="F24">
        <f>IF(AZ24&lt;&gt;0,1/(1/AZ24-1/N24),0)</f>
        <v>3.7484602931162505</v>
      </c>
      <c r="G24">
        <f>((BC24-AP24/2)*S24-E24)/(BC24+AP24/2)</f>
        <v>385.91377937566386</v>
      </c>
      <c r="H24">
        <f>AP24*1000</f>
        <v>23.994545843915361</v>
      </c>
      <c r="I24">
        <f>(AU24-BA24)</f>
        <v>1.022957646521004</v>
      </c>
      <c r="J24">
        <f>(P24+AT24*D24)</f>
        <v>23.316364288330078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24.990106582641602</v>
      </c>
      <c r="P24" s="1">
        <v>23.316364288330078</v>
      </c>
      <c r="Q24" s="1">
        <v>25.200534820556641</v>
      </c>
      <c r="R24" s="1">
        <v>399.99777221679688</v>
      </c>
      <c r="S24" s="1">
        <v>392.24838256835938</v>
      </c>
      <c r="T24" s="1">
        <v>-0.12811422348022461</v>
      </c>
      <c r="U24" s="1">
        <v>21.142194747924805</v>
      </c>
      <c r="V24" s="1">
        <v>-0.35300132632255554</v>
      </c>
      <c r="W24" s="1">
        <v>58.254444122314453</v>
      </c>
      <c r="X24" s="1">
        <v>300.3497314453125</v>
      </c>
      <c r="Y24" s="1">
        <v>50.180881500244141</v>
      </c>
      <c r="Z24" s="1">
        <v>2.9396536350250244</v>
      </c>
      <c r="AA24" s="1">
        <v>87.560028076171875</v>
      </c>
      <c r="AB24" s="1">
        <v>5.3144392967224121</v>
      </c>
      <c r="AC24" s="1">
        <v>-0.58672130107879639</v>
      </c>
      <c r="AD24" s="1">
        <v>6.5455108880996704E-2</v>
      </c>
      <c r="AE24" s="1">
        <v>3.6995015107095242E-3</v>
      </c>
      <c r="AF24" s="1">
        <v>4.0005329996347427E-2</v>
      </c>
      <c r="AG24" s="1">
        <v>2.0548751577734947E-2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1.1042269538430602</v>
      </c>
      <c r="AP24">
        <f>(U24-T24)/(1000-U24)*AO24</f>
        <v>2.399454584391536E-2</v>
      </c>
      <c r="AQ24">
        <f>(P24+273.15)</f>
        <v>296.46636428833006</v>
      </c>
      <c r="AR24">
        <f>(O24+273.15)</f>
        <v>298.14010658264158</v>
      </c>
      <c r="AS24">
        <f>(Y24*AK24+Z24*AL24)*AM24</f>
        <v>8.0289408605782455</v>
      </c>
      <c r="AT24">
        <f>((AS24+0.00000010773*(AR24^4-AQ24^4))-AP24*44100)/(L24*0.92*2*29.3+0.00000043092*AQ24^3)</f>
        <v>-8.1445417641552069</v>
      </c>
      <c r="AU24">
        <f>0.61365*EXP(17.502*J24/(240.97+J24))</f>
        <v>2.8741688122411935</v>
      </c>
      <c r="AV24">
        <f>AU24*1000/AA24</f>
        <v>32.825124379138416</v>
      </c>
      <c r="AW24">
        <f>(AV24-U24)</f>
        <v>11.682929631213611</v>
      </c>
      <c r="AX24">
        <f>IF(D24,P24,(O24+P24)/2)</f>
        <v>24.15323543548584</v>
      </c>
      <c r="AY24">
        <f>0.61365*EXP(17.502*AX24/(240.97+AX24))</f>
        <v>3.0226539438825375</v>
      </c>
      <c r="AZ24">
        <f>IF(AW24&lt;&gt;0,(1000-(AV24+U24)/2)/AW24*AP24,0)</f>
        <v>1.9983930336364033</v>
      </c>
      <c r="BA24">
        <f>U24*AA24/1000</f>
        <v>1.8512111657201895</v>
      </c>
      <c r="BB24">
        <f>(AY24-BA24)</f>
        <v>1.171442778162348</v>
      </c>
      <c r="BC24">
        <f>1/(1.6/F24+1.37/N24)</f>
        <v>1.338850549007025</v>
      </c>
      <c r="BD24">
        <f>G24*AA24*0.001</f>
        <v>33.790621357114723</v>
      </c>
      <c r="BE24">
        <f>G24/S24</f>
        <v>0.98385053074988382</v>
      </c>
      <c r="BF24">
        <f>(1-AP24*AA24/AU24/F24)*100</f>
        <v>80.499163589423901</v>
      </c>
      <c r="BG24">
        <f>(S24-E24/(N24/1.35))</f>
        <v>392.51796223122022</v>
      </c>
      <c r="BH24">
        <f>E24*BF24/100/BG24</f>
        <v>-1.7529287806870425E-3</v>
      </c>
    </row>
    <row r="25" spans="1:60" x14ac:dyDescent="0.25">
      <c r="A25" s="1" t="s">
        <v>1</v>
      </c>
      <c r="B25" s="1" t="s">
        <v>4622</v>
      </c>
      <c r="K25" s="1">
        <v>2.72</v>
      </c>
    </row>
    <row r="26" spans="1:60" x14ac:dyDescent="0.25">
      <c r="A26" s="1" t="s">
        <v>1</v>
      </c>
      <c r="B26" s="1" t="s">
        <v>4621</v>
      </c>
      <c r="K26" s="1">
        <v>2.72</v>
      </c>
    </row>
    <row r="27" spans="1:60" x14ac:dyDescent="0.25">
      <c r="A27" s="1">
        <v>4</v>
      </c>
      <c r="B27" s="1" t="s">
        <v>4620</v>
      </c>
      <c r="C27" s="1">
        <v>847.00000205636024</v>
      </c>
      <c r="D27" s="1">
        <v>0</v>
      </c>
      <c r="E27">
        <f>(R27-S27*(1000-T27)/(1000-U27))*AO27</f>
        <v>5.0600460241078489E-3</v>
      </c>
      <c r="F27">
        <f>IF(AZ27&lt;&gt;0,1/(1/AZ27-1/N27),0)</f>
        <v>3.7393561918114511</v>
      </c>
      <c r="G27">
        <f>((BC27-AP27/2)*S27-E27)/(BC27+AP27/2)</f>
        <v>384.67323036163066</v>
      </c>
      <c r="H27">
        <f>AP27*1000</f>
        <v>23.901376053111129</v>
      </c>
      <c r="I27">
        <f>(AU27-BA27)</f>
        <v>1.0203570889880962</v>
      </c>
      <c r="J27">
        <f>(P27+AT27*D27)</f>
        <v>23.27015495300293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24.905265808105469</v>
      </c>
      <c r="P27" s="1">
        <v>23.27015495300293</v>
      </c>
      <c r="Q27" s="1">
        <v>25.118410110473633</v>
      </c>
      <c r="R27" s="1">
        <v>400.09713745117188</v>
      </c>
      <c r="S27" s="1">
        <v>391.61587524414063</v>
      </c>
      <c r="T27" s="1">
        <v>-0.10803509503602982</v>
      </c>
      <c r="U27" s="1">
        <v>21.081050872802734</v>
      </c>
      <c r="V27" s="1">
        <v>-0.2991771399974823</v>
      </c>
      <c r="W27" s="1">
        <v>58.378883361816406</v>
      </c>
      <c r="X27" s="1">
        <v>300.34909057617188</v>
      </c>
      <c r="Y27" s="1">
        <v>99.650848388671875</v>
      </c>
      <c r="Z27" s="1">
        <v>3.06085205078125</v>
      </c>
      <c r="AA27" s="1">
        <v>87.557403564453125</v>
      </c>
      <c r="AB27" s="1">
        <v>5.3546142578125</v>
      </c>
      <c r="AC27" s="1">
        <v>-0.57456386089324951</v>
      </c>
      <c r="AD27" s="1">
        <v>7.7379845082759857E-2</v>
      </c>
      <c r="AE27" s="1">
        <v>4.2757559567689896E-3</v>
      </c>
      <c r="AF27" s="1">
        <v>0.10127705335617065</v>
      </c>
      <c r="AG27" s="1">
        <v>1.7654342576861382E-2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1.1042245977065142</v>
      </c>
      <c r="AP27">
        <f>(U27-T27)/(1000-U27)*AO27</f>
        <v>2.3901376053111129E-2</v>
      </c>
      <c r="AQ27">
        <f>(P27+273.15)</f>
        <v>296.42015495300291</v>
      </c>
      <c r="AR27">
        <f>(O27+273.15)</f>
        <v>298.05526580810545</v>
      </c>
      <c r="AS27">
        <f>(Y27*AK27+Z27*AL27)*AM27</f>
        <v>15.944135385808295</v>
      </c>
      <c r="AT27">
        <f>((AS27+0.00000010773*(AR27^4-AQ27^4))-AP27*44100)/(L27*0.92*2*29.3+0.00000043092*AQ27^3)</f>
        <v>-8.0534586471354501</v>
      </c>
      <c r="AU27">
        <f>0.61365*EXP(17.502*J27/(240.97+J27))</f>
        <v>2.866159167820852</v>
      </c>
      <c r="AV27">
        <f>AU27*1000/AA27</f>
        <v>32.734629524629554</v>
      </c>
      <c r="AW27">
        <f>(AV27-U27)</f>
        <v>11.65357865182682</v>
      </c>
      <c r="AX27">
        <f>IF(D27,P27,(O27+P27)/2)</f>
        <v>24.087710380554199</v>
      </c>
      <c r="AY27">
        <f>0.61365*EXP(17.502*AX27/(240.97+AX27))</f>
        <v>3.0107906690242365</v>
      </c>
      <c r="AZ27">
        <f>IF(AW27&lt;&gt;0,(1000-(AV27+U27)/2)/AW27*AP27,0)</f>
        <v>1.9958025204642715</v>
      </c>
      <c r="BA27">
        <f>U27*AA27/1000</f>
        <v>1.8458020788327558</v>
      </c>
      <c r="BB27">
        <f>(AY27-BA27)</f>
        <v>1.1649885901914807</v>
      </c>
      <c r="BC27">
        <f>1/(1.6/F27+1.37/N27)</f>
        <v>1.3369903145869646</v>
      </c>
      <c r="BD27">
        <f>G27*AA27*0.001</f>
        <v>33.68098927121514</v>
      </c>
      <c r="BE27">
        <f>G27/S27</f>
        <v>0.9822717991751948</v>
      </c>
      <c r="BF27">
        <f>(1-AP27*AA27/AU27/F27)*100</f>
        <v>80.473759279905039</v>
      </c>
      <c r="BG27">
        <f>(S27-E27/(N27/1.35))</f>
        <v>391.6142793313565</v>
      </c>
      <c r="BH27">
        <f>E27*BF27/100/BG27</f>
        <v>1.0398010164096974E-5</v>
      </c>
    </row>
    <row r="28" spans="1:60" x14ac:dyDescent="0.25">
      <c r="A28" s="1" t="s">
        <v>1</v>
      </c>
      <c r="B28" s="1" t="s">
        <v>4619</v>
      </c>
      <c r="K28" s="1">
        <v>2.72</v>
      </c>
    </row>
    <row r="29" spans="1:60" x14ac:dyDescent="0.25">
      <c r="A29" s="1" t="s">
        <v>1</v>
      </c>
      <c r="B29" s="1" t="s">
        <v>4618</v>
      </c>
      <c r="K29" s="1">
        <v>2.72</v>
      </c>
    </row>
    <row r="30" spans="1:60" x14ac:dyDescent="0.25">
      <c r="A30" s="1">
        <v>5</v>
      </c>
      <c r="B30" s="1" t="s">
        <v>4617</v>
      </c>
      <c r="C30" s="1">
        <v>1053.0000020563602</v>
      </c>
      <c r="D30" s="1">
        <v>0</v>
      </c>
      <c r="E30">
        <f>(R30-S30*(1000-T30)/(1000-U30))*AO30</f>
        <v>0.99779681934736875</v>
      </c>
      <c r="F30">
        <f>IF(AZ30&lt;&gt;0,1/(1/AZ30-1/N30),0)</f>
        <v>3.7730577499665414</v>
      </c>
      <c r="G30">
        <f>((BC30-AP30/2)*S30-E30)/(BC30+AP30/2)</f>
        <v>383.21554646097104</v>
      </c>
      <c r="H30">
        <f>AP30*1000</f>
        <v>23.851470257968849</v>
      </c>
      <c r="I30">
        <f>(AU30-BA30)</f>
        <v>1.0132840986137042</v>
      </c>
      <c r="J30">
        <f>(P30+AT30*D30)</f>
        <v>23.225681304931641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24.848136901855469</v>
      </c>
      <c r="P30" s="1">
        <v>23.225681304931641</v>
      </c>
      <c r="Q30" s="1">
        <v>25.060602188110352</v>
      </c>
      <c r="R30" s="1">
        <v>400.17202758789063</v>
      </c>
      <c r="S30" s="1">
        <v>390.82708740234375</v>
      </c>
      <c r="T30" s="1">
        <v>-6.6746622323989868E-2</v>
      </c>
      <c r="U30" s="1">
        <v>21.076786041259766</v>
      </c>
      <c r="V30" s="1">
        <v>-0.18544536828994751</v>
      </c>
      <c r="W30" s="1">
        <v>58.558650970458984</v>
      </c>
      <c r="X30" s="1">
        <v>300.3690185546875</v>
      </c>
      <c r="Y30" s="1">
        <v>149.04559326171875</v>
      </c>
      <c r="Z30" s="1">
        <v>3.2803170680999756</v>
      </c>
      <c r="AA30" s="1">
        <v>87.545829772949219</v>
      </c>
      <c r="AB30" s="1">
        <v>5.3418245315551758</v>
      </c>
      <c r="AC30" s="1">
        <v>-0.58399295806884766</v>
      </c>
      <c r="AD30" s="1">
        <v>8.9837022125720978E-2</v>
      </c>
      <c r="AE30" s="1">
        <v>4.487224854528904E-3</v>
      </c>
      <c r="AF30" s="1">
        <v>2.3086197674274445E-2</v>
      </c>
      <c r="AG30" s="1">
        <v>1.7120150849223137E-2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1.1042978623334097</v>
      </c>
      <c r="AP30">
        <f>(U30-T30)/(1000-U30)*AO30</f>
        <v>2.3851470257968847E-2</v>
      </c>
      <c r="AQ30">
        <f>(P30+273.15)</f>
        <v>296.37568130493162</v>
      </c>
      <c r="AR30">
        <f>(O30+273.15)</f>
        <v>297.99813690185545</v>
      </c>
      <c r="AS30">
        <f>(Y30*AK30+Z30*AL30)*AM30</f>
        <v>23.847294388846421</v>
      </c>
      <c r="AT30">
        <f>((AS30+0.00000010773*(AR30^4-AQ30^4))-AP30*44100)/(L30*0.92*2*29.3+0.00000043092*AQ30^3)</f>
        <v>-7.9751746423776213</v>
      </c>
      <c r="AU30">
        <f>0.61365*EXP(17.502*J30/(240.97+J30))</f>
        <v>2.8584688215427039</v>
      </c>
      <c r="AV30">
        <f>AU30*1000/AA30</f>
        <v>32.651113467725018</v>
      </c>
      <c r="AW30">
        <f>(AV30-U30)</f>
        <v>11.574327426465253</v>
      </c>
      <c r="AX30">
        <f>IF(D30,P30,(O30+P30)/2)</f>
        <v>24.036909103393555</v>
      </c>
      <c r="AY30">
        <f>0.61365*EXP(17.502*AX30/(240.97+AX30))</f>
        <v>3.0016211609498393</v>
      </c>
      <c r="AZ30">
        <f>IF(AW30&lt;&gt;0,(1000-(AV30+U30)/2)/AW30*AP30,0)</f>
        <v>2.0053627916483134</v>
      </c>
      <c r="BA30">
        <f>U30*AA30/1000</f>
        <v>1.8451847229289997</v>
      </c>
      <c r="BB30">
        <f>(AY30-BA30)</f>
        <v>1.1564364380208396</v>
      </c>
      <c r="BC30">
        <f>1/(1.6/F30+1.37/N30)</f>
        <v>1.343857219993879</v>
      </c>
      <c r="BD30">
        <f>G30*AA30*0.001</f>
        <v>33.548922996819883</v>
      </c>
      <c r="BE30">
        <f>G30/S30</f>
        <v>0.98052453070240531</v>
      </c>
      <c r="BF30">
        <f>(1-AP30*AA30/AU30/F30)*100</f>
        <v>80.639181822440534</v>
      </c>
      <c r="BG30">
        <f>(S30-E30/(N30/1.35))</f>
        <v>390.51238735962522</v>
      </c>
      <c r="BH30">
        <f>E30*BF30/100/BG30</f>
        <v>2.0604088818086024E-3</v>
      </c>
    </row>
    <row r="31" spans="1:60" x14ac:dyDescent="0.25">
      <c r="A31" s="1" t="s">
        <v>1</v>
      </c>
      <c r="B31" s="1" t="s">
        <v>4616</v>
      </c>
      <c r="K31" s="1">
        <v>2.72</v>
      </c>
    </row>
    <row r="32" spans="1:60" x14ac:dyDescent="0.25">
      <c r="A32" s="1" t="s">
        <v>1</v>
      </c>
      <c r="B32" s="1" t="s">
        <v>4615</v>
      </c>
      <c r="K32" s="1">
        <v>2.72</v>
      </c>
    </row>
    <row r="33" spans="1:60" x14ac:dyDescent="0.25">
      <c r="A33" s="1">
        <v>6</v>
      </c>
      <c r="B33" s="1" t="s">
        <v>4614</v>
      </c>
      <c r="C33" s="1">
        <v>1258.5000020675361</v>
      </c>
      <c r="D33" s="1">
        <v>0</v>
      </c>
      <c r="E33">
        <f>(R33-S33*(1000-T33)/(1000-U33))*AO33</f>
        <v>1.9871567274044939</v>
      </c>
      <c r="F33">
        <f>IF(AZ33&lt;&gt;0,1/(1/AZ33-1/N33),0)</f>
        <v>3.9469365579622324</v>
      </c>
      <c r="G33">
        <f>((BC33-AP33/2)*S33-E33)/(BC33+AP33/2)</f>
        <v>381.49069675652038</v>
      </c>
      <c r="H33">
        <f>AP33*1000</f>
        <v>24.0281995381646</v>
      </c>
      <c r="I33">
        <f>(AU33-BA33)</f>
        <v>0.99672622800050759</v>
      </c>
      <c r="J33">
        <f>(P33+AT33*D33)</f>
        <v>23.253059387207031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24.822431564331055</v>
      </c>
      <c r="P33" s="1">
        <v>23.253059387207031</v>
      </c>
      <c r="Q33" s="1">
        <v>25.027257919311523</v>
      </c>
      <c r="R33" s="1">
        <v>399.93283081054688</v>
      </c>
      <c r="S33" s="1">
        <v>389.65322875976563</v>
      </c>
      <c r="T33" s="1">
        <v>2.1723421290516853E-2</v>
      </c>
      <c r="U33" s="1">
        <v>21.320226669311523</v>
      </c>
      <c r="V33" s="1">
        <v>6.0447193682193756E-2</v>
      </c>
      <c r="W33" s="1">
        <v>59.325271606445313</v>
      </c>
      <c r="X33" s="1">
        <v>300.31820678710938</v>
      </c>
      <c r="Y33" s="1">
        <v>299.33526611328125</v>
      </c>
      <c r="Z33" s="1">
        <v>2.6117329597473145</v>
      </c>
      <c r="AA33" s="1">
        <v>87.544784545898438</v>
      </c>
      <c r="AB33" s="1">
        <v>5.3914294242858887</v>
      </c>
      <c r="AC33" s="1">
        <v>-0.59098279476165771</v>
      </c>
      <c r="AD33" s="1">
        <v>5.8406855911016464E-2</v>
      </c>
      <c r="AE33" s="1">
        <v>4.3534566648304462E-3</v>
      </c>
      <c r="AF33" s="1">
        <v>5.2840583026409149E-2</v>
      </c>
      <c r="AG33" s="1">
        <v>2.3422662168741226E-2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1.1041110543643724</v>
      </c>
      <c r="AP33">
        <f>(U33-T33)/(1000-U33)*AO33</f>
        <v>2.40281995381646E-2</v>
      </c>
      <c r="AQ33">
        <f>(P33+273.15)</f>
        <v>296.40305938720701</v>
      </c>
      <c r="AR33">
        <f>(O33+273.15)</f>
        <v>297.97243156433103</v>
      </c>
      <c r="AS33">
        <f>(Y33*AK33+Z33*AL33)*AM33</f>
        <v>47.893641507618668</v>
      </c>
      <c r="AT33">
        <f>((AS33+0.00000010773*(AR33^4-AQ33^4))-AP33*44100)/(L33*0.92*2*29.3+0.00000043092*AQ33^3)</f>
        <v>-7.8513451292619134</v>
      </c>
      <c r="AU33">
        <f>0.61365*EXP(17.502*J33/(240.97+J33))</f>
        <v>2.8632008782351028</v>
      </c>
      <c r="AV33">
        <f>AU33*1000/AA33</f>
        <v>32.705556282841371</v>
      </c>
      <c r="AW33">
        <f>(AV33-U33)</f>
        <v>11.385329613529848</v>
      </c>
      <c r="AX33">
        <f>IF(D33,P33,(O33+P33)/2)</f>
        <v>24.037745475769043</v>
      </c>
      <c r="AY33">
        <f>0.61365*EXP(17.502*AX33/(240.97+AX33))</f>
        <v>3.0017719262366191</v>
      </c>
      <c r="AZ33">
        <f>IF(AW33&lt;&gt;0,(1000-(AV33+U33)/2)/AW33*AP33,0)</f>
        <v>2.0534432629769346</v>
      </c>
      <c r="BA33">
        <f>U33*AA33/1000</f>
        <v>1.8664746502345952</v>
      </c>
      <c r="BB33">
        <f>(AY33-BA33)</f>
        <v>1.1352972760020239</v>
      </c>
      <c r="BC33">
        <f>1/(1.6/F33+1.37/N33)</f>
        <v>1.3784640330237432</v>
      </c>
      <c r="BD33">
        <f>G33*AA33*0.001</f>
        <v>33.397520853814257</v>
      </c>
      <c r="BE33">
        <f>G33/S33</f>
        <v>0.97905180452571661</v>
      </c>
      <c r="BF33">
        <f>(1-AP33*AA33/AU33/F33)*100</f>
        <v>81.386007108017694</v>
      </c>
      <c r="BG33">
        <f>(S33-E33/(N33/1.35))</f>
        <v>389.02648963324521</v>
      </c>
      <c r="BH33">
        <f>E33*BF33/100/BG33</f>
        <v>4.1572169466854358E-3</v>
      </c>
    </row>
    <row r="34" spans="1:60" x14ac:dyDescent="0.25">
      <c r="A34" s="1" t="s">
        <v>1</v>
      </c>
      <c r="B34" s="1" t="s">
        <v>4613</v>
      </c>
      <c r="K34" s="1">
        <v>2.72</v>
      </c>
    </row>
    <row r="35" spans="1:60" x14ac:dyDescent="0.25">
      <c r="A35" s="1" t="s">
        <v>1</v>
      </c>
      <c r="B35" s="1" t="s">
        <v>4612</v>
      </c>
      <c r="K35" s="1">
        <v>2.72</v>
      </c>
    </row>
    <row r="36" spans="1:60" x14ac:dyDescent="0.25">
      <c r="A36" s="1">
        <v>7</v>
      </c>
      <c r="B36" s="1" t="s">
        <v>4611</v>
      </c>
      <c r="C36" s="1">
        <v>1464.5000020675361</v>
      </c>
      <c r="D36" s="1">
        <v>0</v>
      </c>
      <c r="E36">
        <f>(R36-S36*(1000-T36)/(1000-U36))*AO36</f>
        <v>2.768136034366905</v>
      </c>
      <c r="F36">
        <f>IF(AZ36&lt;&gt;0,1/(1/AZ36-1/N36),0)</f>
        <v>4.1735011060975644</v>
      </c>
      <c r="G36">
        <f>((BC36-AP36/2)*S36-E36)/(BC36+AP36/2)</f>
        <v>380.48080340182793</v>
      </c>
      <c r="H36">
        <f>AP36*1000</f>
        <v>24.344492222127084</v>
      </c>
      <c r="I36">
        <f>(AU36-BA36)</f>
        <v>0.98097329974051406</v>
      </c>
      <c r="J36">
        <f>(P36+AT36*D36)</f>
        <v>23.360054016113281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24.822959899902344</v>
      </c>
      <c r="P36" s="1">
        <v>23.360054016113281</v>
      </c>
      <c r="Q36" s="1">
        <v>25.012718200683594</v>
      </c>
      <c r="R36" s="1">
        <v>400.09967041015625</v>
      </c>
      <c r="S36" s="1">
        <v>389.01678466796875</v>
      </c>
      <c r="T36" s="1">
        <v>0.14618061482906342</v>
      </c>
      <c r="U36" s="1">
        <v>21.713180541992188</v>
      </c>
      <c r="V36" s="1">
        <v>0.40672755241394043</v>
      </c>
      <c r="W36" s="1">
        <v>60.413951873779297</v>
      </c>
      <c r="X36" s="1">
        <v>300.36276245117188</v>
      </c>
      <c r="Y36" s="1">
        <v>499.93115234375</v>
      </c>
      <c r="Z36" s="1">
        <v>2.7317094802856445</v>
      </c>
      <c r="AA36" s="1">
        <v>87.540672302246094</v>
      </c>
      <c r="AB36" s="1">
        <v>5.318413257598877</v>
      </c>
      <c r="AC36" s="1">
        <v>-0.59233653545379639</v>
      </c>
      <c r="AD36" s="1">
        <v>4.487927258014679E-2</v>
      </c>
      <c r="AE36" s="1">
        <v>5.1183882169425488E-3</v>
      </c>
      <c r="AF36" s="1">
        <v>4.3324381113052368E-2</v>
      </c>
      <c r="AG36" s="1">
        <v>2.3124802857637405E-2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1.1042748619528375</v>
      </c>
      <c r="AP36">
        <f>(U36-T36)/(1000-U36)*AO36</f>
        <v>2.4344492222127083E-2</v>
      </c>
      <c r="AQ36">
        <f>(P36+273.15)</f>
        <v>296.51005401611326</v>
      </c>
      <c r="AR36">
        <f>(O36+273.15)</f>
        <v>297.97295989990232</v>
      </c>
      <c r="AS36">
        <f>(Y36*AK36+Z36*AL36)*AM36</f>
        <v>79.988982587106875</v>
      </c>
      <c r="AT36">
        <f>((AS36+0.00000010773*(AR36^4-AQ36^4))-AP36*44100)/(L36*0.92*2*29.3+0.00000043092*AQ36^3)</f>
        <v>-7.7167079470934254</v>
      </c>
      <c r="AU36">
        <f>0.61365*EXP(17.502*J36/(240.97+J36))</f>
        <v>2.8817597222065583</v>
      </c>
      <c r="AV36">
        <f>AU36*1000/AA36</f>
        <v>32.919095163638801</v>
      </c>
      <c r="AW36">
        <f>(AV36-U36)</f>
        <v>11.205914621646613</v>
      </c>
      <c r="AX36">
        <f>IF(D36,P36,(O36+P36)/2)</f>
        <v>24.091506958007813</v>
      </c>
      <c r="AY36">
        <f>0.61365*EXP(17.502*AX36/(240.97+AX36))</f>
        <v>3.0114769245716118</v>
      </c>
      <c r="AZ36">
        <f>IF(AW36&lt;&gt;0,(1000-(AV36+U36)/2)/AW36*AP36,0)</f>
        <v>2.113124677113698</v>
      </c>
      <c r="BA36">
        <f>U36*AA36/1000</f>
        <v>1.9007864224660442</v>
      </c>
      <c r="BB36">
        <f>(AY36-BA36)</f>
        <v>1.1106905021055675</v>
      </c>
      <c r="BC36">
        <f>1/(1.6/F36+1.37/N36)</f>
        <v>1.4215881783101023</v>
      </c>
      <c r="BD36">
        <f>G36*AA36*0.001</f>
        <v>33.307545327894736</v>
      </c>
      <c r="BE36">
        <f>G36/S36</f>
        <v>0.97805755020718088</v>
      </c>
      <c r="BF36">
        <f>(1-AP36*AA36/AU36/F36)*100</f>
        <v>82.280465927233465</v>
      </c>
      <c r="BG36">
        <f>(S36-E36/(N36/1.35))</f>
        <v>388.14372863955225</v>
      </c>
      <c r="BH36">
        <f>E36*BF36/100/BG36</f>
        <v>5.8680201650039999E-3</v>
      </c>
    </row>
    <row r="37" spans="1:60" x14ac:dyDescent="0.25">
      <c r="A37" s="1" t="s">
        <v>1</v>
      </c>
      <c r="B37" s="1" t="s">
        <v>4610</v>
      </c>
      <c r="K37" s="1">
        <v>2.72</v>
      </c>
    </row>
    <row r="38" spans="1:60" x14ac:dyDescent="0.25">
      <c r="A38" s="1" t="s">
        <v>1</v>
      </c>
      <c r="B38" s="1" t="s">
        <v>4609</v>
      </c>
      <c r="K38" s="1">
        <v>2.72</v>
      </c>
    </row>
    <row r="39" spans="1:60" x14ac:dyDescent="0.25">
      <c r="A39" s="1">
        <v>8</v>
      </c>
      <c r="B39" s="1" t="s">
        <v>4608</v>
      </c>
      <c r="C39" s="1">
        <v>1669.5000020675361</v>
      </c>
      <c r="D39" s="1">
        <v>0</v>
      </c>
      <c r="E39">
        <f>(R39-S39*(1000-T39)/(1000-U39))*AO39</f>
        <v>3.5283041850739862</v>
      </c>
      <c r="F39">
        <f>IF(AZ39&lt;&gt;0,1/(1/AZ39-1/N39),0)</f>
        <v>4.5386283203702424</v>
      </c>
      <c r="G39">
        <f>((BC39-AP39/2)*S39-E39)/(BC39+AP39/2)</f>
        <v>379.32825165766735</v>
      </c>
      <c r="H39">
        <f>AP39*1000</f>
        <v>24.810899692309416</v>
      </c>
      <c r="I39">
        <f>(AU39-BA39)</f>
        <v>0.95849905420245896</v>
      </c>
      <c r="J39">
        <f>(P39+AT39*D39)</f>
        <v>23.503330230712891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24.845832824707031</v>
      </c>
      <c r="P39" s="1">
        <v>23.503330230712891</v>
      </c>
      <c r="Q39" s="1">
        <v>25.015068054199219</v>
      </c>
      <c r="R39" s="1">
        <v>400.01980590820313</v>
      </c>
      <c r="S39" s="1">
        <v>388.104736328125</v>
      </c>
      <c r="T39" s="1">
        <v>0.2908673882484436</v>
      </c>
      <c r="U39" s="1">
        <v>22.258769989013672</v>
      </c>
      <c r="V39" s="1">
        <v>0.8080824613571167</v>
      </c>
      <c r="W39" s="1">
        <v>61.838905334472656</v>
      </c>
      <c r="X39" s="1">
        <v>300.36322021484375</v>
      </c>
      <c r="Y39" s="1">
        <v>749.48626708984375</v>
      </c>
      <c r="Z39" s="1">
        <v>2.9031655788421631</v>
      </c>
      <c r="AA39" s="1">
        <v>87.528533935546875</v>
      </c>
      <c r="AB39" s="1">
        <v>5.4401311874389648</v>
      </c>
      <c r="AC39" s="1">
        <v>-0.59469830989837646</v>
      </c>
      <c r="AD39" s="1">
        <v>3.4586060792207718E-2</v>
      </c>
      <c r="AE39" s="1">
        <v>5.6089432910084724E-3</v>
      </c>
      <c r="AF39" s="1">
        <v>3.1407345086336136E-2</v>
      </c>
      <c r="AG39" s="1">
        <v>2.0748982205986977E-2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1.1042765449075136</v>
      </c>
      <c r="AP39">
        <f>(U39-T39)/(1000-U39)*AO39</f>
        <v>2.4810899692309415E-2</v>
      </c>
      <c r="AQ39">
        <f>(P39+273.15)</f>
        <v>296.65333023071287</v>
      </c>
      <c r="AR39">
        <f>(O39+273.15)</f>
        <v>297.99583282470701</v>
      </c>
      <c r="AS39">
        <f>(Y39*AK39+Z39*AL39)*AM39</f>
        <v>119.91780005400324</v>
      </c>
      <c r="AT39">
        <f>((AS39+0.00000010773*(AR39^4-AQ39^4))-AP39*44100)/(L39*0.92*2*29.3+0.00000043092*AQ39^3)</f>
        <v>-7.5734876681133176</v>
      </c>
      <c r="AU39">
        <f>0.61365*EXP(17.502*J39/(240.97+J39))</f>
        <v>2.9067765585493746</v>
      </c>
      <c r="AV39">
        <f>AU39*1000/AA39</f>
        <v>33.209473846435365</v>
      </c>
      <c r="AW39">
        <f>(AV39-U39)</f>
        <v>10.950703857421693</v>
      </c>
      <c r="AX39">
        <f>IF(D39,P39,(O39+P39)/2)</f>
        <v>24.174581527709961</v>
      </c>
      <c r="AY39">
        <f>0.61365*EXP(17.502*AX39/(240.97+AX39))</f>
        <v>3.0265274571192702</v>
      </c>
      <c r="AZ39">
        <f>IF(AW39&lt;&gt;0,(1000-(AV39+U39)/2)/AW39*AP39,0)</f>
        <v>2.2028530302192011</v>
      </c>
      <c r="BA39">
        <f>U39*AA39/1000</f>
        <v>1.9482775043469156</v>
      </c>
      <c r="BB39">
        <f>(AY39-BA39)</f>
        <v>1.0782499527723546</v>
      </c>
      <c r="BC39">
        <f>1/(1.6/F39+1.37/N39)</f>
        <v>1.4867747301763388</v>
      </c>
      <c r="BD39">
        <f>G39*AA39*0.001</f>
        <v>33.202045747929802</v>
      </c>
      <c r="BE39">
        <f>G39/S39</f>
        <v>0.97738629846805702</v>
      </c>
      <c r="BF39">
        <f>(1-AP39*AA39/AU39/F39)*100</f>
        <v>83.53901196349878</v>
      </c>
      <c r="BG39">
        <f>(S39-E39/(N39/1.35))</f>
        <v>386.99192713066429</v>
      </c>
      <c r="BH39">
        <f>E39*BF39/100/BG39</f>
        <v>7.6164649664187583E-3</v>
      </c>
    </row>
    <row r="40" spans="1:60" x14ac:dyDescent="0.25">
      <c r="A40" s="1" t="s">
        <v>1</v>
      </c>
      <c r="B40" s="1" t="s">
        <v>4607</v>
      </c>
      <c r="K40" s="1">
        <v>2.72</v>
      </c>
    </row>
    <row r="41" spans="1:60" x14ac:dyDescent="0.25">
      <c r="A41" s="1" t="s">
        <v>1</v>
      </c>
      <c r="B41" s="1" t="s">
        <v>4606</v>
      </c>
      <c r="K41" s="1">
        <v>2.72</v>
      </c>
    </row>
    <row r="42" spans="1:60" x14ac:dyDescent="0.25">
      <c r="A42" s="1">
        <v>9</v>
      </c>
      <c r="B42" s="1" t="s">
        <v>4605</v>
      </c>
      <c r="C42" s="1">
        <v>1875.5000020675361</v>
      </c>
      <c r="D42" s="1">
        <v>0</v>
      </c>
      <c r="E42">
        <f>(R42-S42*(1000-T42)/(1000-U42))*AO42</f>
        <v>4.0656602170818132</v>
      </c>
      <c r="F42">
        <f>IF(AZ42&lt;&gt;0,1/(1/AZ42-1/N42),0)</f>
        <v>4.9081191302760052</v>
      </c>
      <c r="G42">
        <f>((BC42-AP42/2)*S42-E42)/(BC42+AP42/2)</f>
        <v>378.55650428627467</v>
      </c>
      <c r="H42">
        <f>AP42*1000</f>
        <v>25.21130466711077</v>
      </c>
      <c r="I42">
        <f>(AU42-BA42)</f>
        <v>0.93790475225981873</v>
      </c>
      <c r="J42">
        <f>(P42+AT42*D42)</f>
        <v>23.63934326171875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24.891424179077148</v>
      </c>
      <c r="P42" s="1">
        <v>23.63934326171875</v>
      </c>
      <c r="Q42" s="1">
        <v>25.047901153564453</v>
      </c>
      <c r="R42" s="1">
        <v>399.94876098632813</v>
      </c>
      <c r="S42" s="1">
        <v>387.4212646484375</v>
      </c>
      <c r="T42" s="1">
        <v>0.45771002769470215</v>
      </c>
      <c r="U42" s="1">
        <v>22.769704818725586</v>
      </c>
      <c r="V42" s="1">
        <v>1.2680174112319946</v>
      </c>
      <c r="W42" s="1">
        <v>63.080070495605469</v>
      </c>
      <c r="X42" s="1">
        <v>300.34661865234375</v>
      </c>
      <c r="Y42" s="1">
        <v>999.615966796875</v>
      </c>
      <c r="Z42" s="1">
        <v>2.7522668838500977</v>
      </c>
      <c r="AA42" s="1">
        <v>87.519622802734375</v>
      </c>
      <c r="AB42" s="1">
        <v>5.402432918548584</v>
      </c>
      <c r="AC42" s="1">
        <v>-0.60058677196502686</v>
      </c>
      <c r="AD42" s="1">
        <v>5.9050183743238449E-2</v>
      </c>
      <c r="AE42" s="1">
        <v>4.0644155815243721E-3</v>
      </c>
      <c r="AF42" s="1">
        <v>3.5554289817810059E-2</v>
      </c>
      <c r="AG42" s="1">
        <v>2.1733984351158142E-2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1.1042155097512634</v>
      </c>
      <c r="AP42">
        <f>(U42-T42)/(1000-U42)*AO42</f>
        <v>2.521130466711077E-2</v>
      </c>
      <c r="AQ42">
        <f>(P42+273.15)</f>
        <v>296.78934326171873</v>
      </c>
      <c r="AR42">
        <f>(O42+273.15)</f>
        <v>298.04142417907713</v>
      </c>
      <c r="AS42">
        <f>(Y42*AK42+Z42*AL42)*AM42</f>
        <v>159.93855111259472</v>
      </c>
      <c r="AT42">
        <f>((AS42+0.00000010773*(AR42^4-AQ42^4))-AP42*44100)/(L42*0.92*2*29.3+0.00000043092*AQ42^3)</f>
        <v>-7.4039685606523244</v>
      </c>
      <c r="AU42">
        <f>0.61365*EXP(17.502*J42/(240.97+J42))</f>
        <v>2.9307007293242853</v>
      </c>
      <c r="AV42">
        <f>AU42*1000/AA42</f>
        <v>33.486212982544089</v>
      </c>
      <c r="AW42">
        <f>(AV42-U42)</f>
        <v>10.716508163818503</v>
      </c>
      <c r="AX42">
        <f>IF(D42,P42,(O42+P42)/2)</f>
        <v>24.265383720397949</v>
      </c>
      <c r="AY42">
        <f>0.61365*EXP(17.502*AX42/(240.97+AX42))</f>
        <v>3.0430531772184954</v>
      </c>
      <c r="AZ42">
        <f>IF(AW42&lt;&gt;0,(1000-(AV42+U42)/2)/AW42*AP42,0)</f>
        <v>2.2863942014552894</v>
      </c>
      <c r="BA42">
        <f>U42*AA42/1000</f>
        <v>1.9927959770644665</v>
      </c>
      <c r="BB42">
        <f>(AY42-BA42)</f>
        <v>1.0502572001540289</v>
      </c>
      <c r="BC42">
        <f>1/(1.6/F42+1.37/N42)</f>
        <v>1.5478489103971176</v>
      </c>
      <c r="BD42">
        <f>G42*AA42*0.001</f>
        <v>33.131122464656457</v>
      </c>
      <c r="BE42">
        <f>G42/S42</f>
        <v>0.97711854982919666</v>
      </c>
      <c r="BF42">
        <f>(1-AP42*AA42/AU42/F42)*100</f>
        <v>84.66039451992124</v>
      </c>
      <c r="BG42">
        <f>(S42-E42/(N42/1.35))</f>
        <v>386.13897609110217</v>
      </c>
      <c r="BH42">
        <f>E42*BF42/100/BG42</f>
        <v>8.9138993801259631E-3</v>
      </c>
    </row>
    <row r="43" spans="1:60" x14ac:dyDescent="0.25">
      <c r="A43" s="1" t="s">
        <v>1</v>
      </c>
      <c r="B43" s="1" t="s">
        <v>4604</v>
      </c>
      <c r="K43" s="1">
        <v>2.72</v>
      </c>
    </row>
    <row r="44" spans="1:60" x14ac:dyDescent="0.25">
      <c r="A44" s="1" t="s">
        <v>1</v>
      </c>
      <c r="B44" s="1" t="s">
        <v>4603</v>
      </c>
      <c r="K44" s="1">
        <v>2.72</v>
      </c>
    </row>
    <row r="45" spans="1:60" x14ac:dyDescent="0.25">
      <c r="A45" s="1">
        <v>10</v>
      </c>
      <c r="B45" s="1" t="s">
        <v>4602</v>
      </c>
      <c r="C45" s="1">
        <v>2081.5000020675361</v>
      </c>
      <c r="D45" s="1">
        <v>0</v>
      </c>
      <c r="E45">
        <f>(R45-S45*(1000-T45)/(1000-U45))*AO45</f>
        <v>3.9532994389171332</v>
      </c>
      <c r="F45">
        <f>IF(AZ45&lt;&gt;0,1/(1/AZ45-1/N45),0)</f>
        <v>5.2399495774991314</v>
      </c>
      <c r="G45">
        <f>((BC45-AP45/2)*S45-E45)/(BC45+AP45/2)</f>
        <v>378.56414055728106</v>
      </c>
      <c r="H45">
        <f>AP45*1000</f>
        <v>25.589308839238068</v>
      </c>
      <c r="I45">
        <f>(AU45-BA45)</f>
        <v>0.92354076414092701</v>
      </c>
      <c r="J45">
        <f>(P45+AT45*D45)</f>
        <v>23.808088302612305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24.955116271972656</v>
      </c>
      <c r="P45" s="1">
        <v>23.808088302612305</v>
      </c>
      <c r="Q45" s="1">
        <v>25.088048934936523</v>
      </c>
      <c r="R45" s="1">
        <v>399.71539306640625</v>
      </c>
      <c r="S45" s="1">
        <v>387.16390991210938</v>
      </c>
      <c r="T45" s="1">
        <v>0.64105820655822754</v>
      </c>
      <c r="U45" s="1">
        <v>23.274238586425781</v>
      </c>
      <c r="V45" s="1">
        <v>1.7693325281143188</v>
      </c>
      <c r="W45" s="1">
        <v>64.237327575683594</v>
      </c>
      <c r="X45" s="1">
        <v>300.36859130859375</v>
      </c>
      <c r="Y45" s="1">
        <v>1249.851806640625</v>
      </c>
      <c r="Z45" s="1">
        <v>2.9031171798706055</v>
      </c>
      <c r="AA45" s="1">
        <v>87.525131225585938</v>
      </c>
      <c r="AB45" s="1">
        <v>5.5036139488220215</v>
      </c>
      <c r="AC45" s="1">
        <v>-0.61968064308166504</v>
      </c>
      <c r="AD45" s="1">
        <v>5.6109730154275894E-2</v>
      </c>
      <c r="AE45" s="1">
        <v>4.5380298979580402E-3</v>
      </c>
      <c r="AF45" s="1">
        <v>7.8313618898391724E-2</v>
      </c>
      <c r="AG45" s="1">
        <v>1.790236122906208E-2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1.1042962915757122</v>
      </c>
      <c r="AP45">
        <f>(U45-T45)/(1000-U45)*AO45</f>
        <v>2.558930883923807E-2</v>
      </c>
      <c r="AQ45">
        <f>(P45+273.15)</f>
        <v>296.95808830261228</v>
      </c>
      <c r="AR45">
        <f>(O45+273.15)</f>
        <v>298.10511627197263</v>
      </c>
      <c r="AS45">
        <f>(Y45*AK45+Z45*AL45)*AM45</f>
        <v>199.97628459268162</v>
      </c>
      <c r="AT45">
        <f>((AS45+0.00000010773*(AR45^4-AQ45^4))-AP45*44100)/(L45*0.92*2*29.3+0.00000043092*AQ45^3)</f>
        <v>-7.2276429617529336</v>
      </c>
      <c r="AU45">
        <f>0.61365*EXP(17.502*J45/(240.97+J45))</f>
        <v>2.9606215505934395</v>
      </c>
      <c r="AV45">
        <f>AU45*1000/AA45</f>
        <v>33.825959574545266</v>
      </c>
      <c r="AW45">
        <f>(AV45-U45)</f>
        <v>10.551720988119484</v>
      </c>
      <c r="AX45">
        <f>IF(D45,P45,(O45+P45)/2)</f>
        <v>24.38160228729248</v>
      </c>
      <c r="AY45">
        <f>0.61365*EXP(17.502*AX45/(240.97+AX45))</f>
        <v>3.0643196605592178</v>
      </c>
      <c r="AZ45">
        <f>IF(AW45&lt;&gt;0,(1000-(AV45+U45)/2)/AW45*AP45,0)</f>
        <v>2.3558935612935468</v>
      </c>
      <c r="BA45">
        <f>U45*AA45/1000</f>
        <v>2.0370807864525124</v>
      </c>
      <c r="BB45">
        <f>(AY45-BA45)</f>
        <v>1.0272388741067053</v>
      </c>
      <c r="BC45">
        <f>1/(1.6/F45+1.37/N45)</f>
        <v>1.5989411642024447</v>
      </c>
      <c r="BD45">
        <f>G45*AA45*0.001</f>
        <v>33.133876079577185</v>
      </c>
      <c r="BE45">
        <f>G45/S45</f>
        <v>0.97778778151925227</v>
      </c>
      <c r="BF45">
        <f>(1-AP45*AA45/AU45/F45)*100</f>
        <v>85.562854864013545</v>
      </c>
      <c r="BG45">
        <f>(S45-E45/(N45/1.35))</f>
        <v>385.91705937281807</v>
      </c>
      <c r="BH45">
        <f>E45*BF45/100/BG45</f>
        <v>8.7649814360571832E-3</v>
      </c>
    </row>
    <row r="46" spans="1:60" x14ac:dyDescent="0.25">
      <c r="A46" s="1" t="s">
        <v>1</v>
      </c>
      <c r="B46" s="1" t="s">
        <v>4601</v>
      </c>
      <c r="K46" s="1">
        <v>2.72</v>
      </c>
    </row>
    <row r="47" spans="1:60" x14ac:dyDescent="0.25">
      <c r="A47" s="1" t="s">
        <v>1</v>
      </c>
      <c r="B47" s="1" t="s">
        <v>4600</v>
      </c>
      <c r="K47" s="1">
        <v>2.72</v>
      </c>
    </row>
    <row r="48" spans="1:60" x14ac:dyDescent="0.25">
      <c r="A48" s="1">
        <v>11</v>
      </c>
      <c r="B48" s="1" t="s">
        <v>4599</v>
      </c>
      <c r="C48" s="1">
        <v>2287.5000020675361</v>
      </c>
      <c r="D48" s="1">
        <v>0</v>
      </c>
      <c r="E48">
        <f>(R48-S48*(1000-T48)/(1000-U48))*AO48</f>
        <v>3.9736358318688101</v>
      </c>
      <c r="F48">
        <f>IF(AZ48&lt;&gt;0,1/(1/AZ48-1/N48),0)</f>
        <v>5.7271611105065583</v>
      </c>
      <c r="G48">
        <f>((BC48-AP48/2)*S48-E48)/(BC48+AP48/2)</f>
        <v>378.88968485318077</v>
      </c>
      <c r="H48">
        <f>AP48*1000</f>
        <v>26.222271375175076</v>
      </c>
      <c r="I48">
        <f>(AU48-BA48)</f>
        <v>0.90953424634606161</v>
      </c>
      <c r="J48">
        <f>(P48+AT48*D48)</f>
        <v>24.085739135742188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25.070751190185547</v>
      </c>
      <c r="P48" s="1">
        <v>24.085739135742188</v>
      </c>
      <c r="Q48" s="1">
        <v>25.175336837768555</v>
      </c>
      <c r="R48" s="1">
        <v>400.0888671875</v>
      </c>
      <c r="S48" s="1">
        <v>387.29330444335938</v>
      </c>
      <c r="T48" s="1">
        <v>0.82765030860900879</v>
      </c>
      <c r="U48" s="1">
        <v>24.004554748535156</v>
      </c>
      <c r="V48" s="1">
        <v>2.2685279846191406</v>
      </c>
      <c r="W48" s="1">
        <v>65.794700622558594</v>
      </c>
      <c r="X48" s="1">
        <v>300.35272216796875</v>
      </c>
      <c r="Y48" s="1">
        <v>1600.5535888671875</v>
      </c>
      <c r="Z48" s="1">
        <v>2.6939966678619385</v>
      </c>
      <c r="AA48" s="1">
        <v>87.520896911621094</v>
      </c>
      <c r="AB48" s="1">
        <v>5.5295310020446777</v>
      </c>
      <c r="AC48" s="1">
        <v>-0.64518535137176514</v>
      </c>
      <c r="AD48" s="1">
        <v>7.7920109033584595E-2</v>
      </c>
      <c r="AE48" s="1">
        <v>3.2243598252534866E-3</v>
      </c>
      <c r="AF48" s="1">
        <v>5.2138950675725937E-2</v>
      </c>
      <c r="AG48" s="1">
        <v>1.6781764104962349E-2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1.1042379491469436</v>
      </c>
      <c r="AP48">
        <f>(U48-T48)/(1000-U48)*AO48</f>
        <v>2.6222271375175077E-2</v>
      </c>
      <c r="AQ48">
        <f>(P48+273.15)</f>
        <v>297.23573913574216</v>
      </c>
      <c r="AR48">
        <f>(O48+273.15)</f>
        <v>298.22075119018552</v>
      </c>
      <c r="AS48">
        <f>(Y48*AK48+Z48*AL48)*AM48</f>
        <v>256.08856849472431</v>
      </c>
      <c r="AT48">
        <f>((AS48+0.00000010773*(AR48^4-AQ48^4))-AP48*44100)/(L48*0.92*2*29.3+0.00000043092*AQ48^3)</f>
        <v>-7.0176075602758141</v>
      </c>
      <c r="AU48">
        <f>0.61365*EXP(17.502*J48/(240.97+J48))</f>
        <v>3.0104344079019718</v>
      </c>
      <c r="AV48">
        <f>AU48*1000/AA48</f>
        <v>34.39674996637568</v>
      </c>
      <c r="AW48">
        <f>(AV48-U48)</f>
        <v>10.392195217840523</v>
      </c>
      <c r="AX48">
        <f>IF(D48,P48,(O48+P48)/2)</f>
        <v>24.578245162963867</v>
      </c>
      <c r="AY48">
        <f>0.61365*EXP(17.502*AX48/(240.97+AX48))</f>
        <v>3.1005987222392459</v>
      </c>
      <c r="AZ48">
        <f>IF(AW48&lt;&gt;0,(1000-(AV48+U48)/2)/AW48*AP48,0)</f>
        <v>2.4495848481583429</v>
      </c>
      <c r="BA48">
        <f>U48*AA48/1000</f>
        <v>2.1009001615559102</v>
      </c>
      <c r="BB48">
        <f>(AY48-BA48)</f>
        <v>0.99969856068333574</v>
      </c>
      <c r="BC48">
        <f>1/(1.6/F48+1.37/N48)</f>
        <v>1.6682293642184218</v>
      </c>
      <c r="BD48">
        <f>G48*AA48*0.001</f>
        <v>33.160765048911841</v>
      </c>
      <c r="BE48">
        <f>G48/S48</f>
        <v>0.97830166570460908</v>
      </c>
      <c r="BF48">
        <f>(1-AP48*AA48/AU48/F48)*100</f>
        <v>86.68891374268479</v>
      </c>
      <c r="BG48">
        <f>(S48-E48/(N48/1.35))</f>
        <v>386.04003990914794</v>
      </c>
      <c r="BH48">
        <f>E48*BF48/100/BG48</f>
        <v>8.9231721651149374E-3</v>
      </c>
    </row>
    <row r="49" spans="1:60" x14ac:dyDescent="0.25">
      <c r="A49" s="1" t="s">
        <v>1</v>
      </c>
      <c r="B49" s="1" t="s">
        <v>4598</v>
      </c>
      <c r="K49" s="1">
        <v>2.72</v>
      </c>
    </row>
    <row r="50" spans="1:60" x14ac:dyDescent="0.25">
      <c r="A50" s="1" t="s">
        <v>1</v>
      </c>
      <c r="B50" s="1" t="s">
        <v>4597</v>
      </c>
      <c r="K50" s="1">
        <v>2.72</v>
      </c>
    </row>
    <row r="51" spans="1:60" x14ac:dyDescent="0.25">
      <c r="A51" s="1">
        <v>12</v>
      </c>
      <c r="B51" s="1" t="s">
        <v>4596</v>
      </c>
      <c r="C51" s="1">
        <v>2492.5000020675361</v>
      </c>
      <c r="D51" s="1">
        <v>0</v>
      </c>
      <c r="E51">
        <f>(R51-S51*(1000-T51)/(1000-U51))*AO51</f>
        <v>3.4811521620926467</v>
      </c>
      <c r="F51">
        <f>IF(AZ51&lt;&gt;0,1/(1/AZ51-1/N51),0)</f>
        <v>6.1785204473021187</v>
      </c>
      <c r="G51">
        <f>((BC51-AP51/2)*S51-E51)/(BC51+AP51/2)</f>
        <v>379.58755335319296</v>
      </c>
      <c r="H51">
        <f>AP51*1000</f>
        <v>26.760525626729773</v>
      </c>
      <c r="I51">
        <f>(AU51-BA51)</f>
        <v>0.8985850159632407</v>
      </c>
      <c r="J51">
        <f>(P51+AT51*D51)</f>
        <v>24.334918975830078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25.179021835327148</v>
      </c>
      <c r="P51" s="1">
        <v>24.334918975830078</v>
      </c>
      <c r="Q51" s="1">
        <v>25.253530502319336</v>
      </c>
      <c r="R51" s="1">
        <v>400.09048461914063</v>
      </c>
      <c r="S51" s="1">
        <v>387.54666137695313</v>
      </c>
      <c r="T51" s="1">
        <v>1.0139050483703613</v>
      </c>
      <c r="U51" s="1">
        <v>24.649658203125</v>
      </c>
      <c r="V51" s="1">
        <v>2.7609395980834961</v>
      </c>
      <c r="W51" s="1">
        <v>67.12286376953125</v>
      </c>
      <c r="X51" s="1">
        <v>300.36874389648438</v>
      </c>
      <c r="Y51" s="1">
        <v>2000.61181640625</v>
      </c>
      <c r="Z51" s="1">
        <v>2.7728054523468018</v>
      </c>
      <c r="AA51" s="1">
        <v>87.513450622558594</v>
      </c>
      <c r="AB51" s="1">
        <v>5.4231605529785156</v>
      </c>
      <c r="AC51" s="1">
        <v>-0.65678668022155762</v>
      </c>
      <c r="AD51" s="1">
        <v>4.3269414454698563E-2</v>
      </c>
      <c r="AE51" s="1">
        <v>4.6698935329914093E-3</v>
      </c>
      <c r="AF51" s="1">
        <v>5.2177965641021729E-2</v>
      </c>
      <c r="AG51" s="1">
        <v>1.3720804825425148E-2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1.1042968525606041</v>
      </c>
      <c r="AP51">
        <f>(U51-T51)/(1000-U51)*AO51</f>
        <v>2.6760525626729773E-2</v>
      </c>
      <c r="AQ51">
        <f>(P51+273.15)</f>
        <v>297.48491897583006</v>
      </c>
      <c r="AR51">
        <f>(O51+273.15)</f>
        <v>298.32902183532713</v>
      </c>
      <c r="AS51">
        <f>(Y51*AK51+Z51*AL51)*AM51</f>
        <v>320.0978834702546</v>
      </c>
      <c r="AT51">
        <f>((AS51+0.00000010773*(AR51^4-AQ51^4))-AP51*44100)/(L51*0.92*2*29.3+0.00000043092*AQ51^3)</f>
        <v>-6.7107481203629487</v>
      </c>
      <c r="AU51">
        <f>0.61365*EXP(17.502*J51/(240.97+J51))</f>
        <v>3.0557616619853669</v>
      </c>
      <c r="AV51">
        <f>AU51*1000/AA51</f>
        <v>34.917622836799382</v>
      </c>
      <c r="AW51">
        <f>(AV51-U51)</f>
        <v>10.267964633674382</v>
      </c>
      <c r="AX51">
        <f>IF(D51,P51,(O51+P51)/2)</f>
        <v>24.756970405578613</v>
      </c>
      <c r="AY51">
        <f>0.61365*EXP(17.502*AX51/(240.97+AX51))</f>
        <v>3.1338972246857923</v>
      </c>
      <c r="AZ51">
        <f>IF(AW51&lt;&gt;0,(1000-(AV51+U51)/2)/AW51*AP51,0)</f>
        <v>2.5285926352131392</v>
      </c>
      <c r="BA51">
        <f>U51*AA51/1000</f>
        <v>2.1571766460221262</v>
      </c>
      <c r="BB51">
        <f>(AY51-BA51)</f>
        <v>0.97672057866366613</v>
      </c>
      <c r="BC51">
        <f>1/(1.6/F51+1.37/N51)</f>
        <v>1.7270288991268394</v>
      </c>
      <c r="BD51">
        <f>G51*AA51*0.001</f>
        <v>33.219016607312476</v>
      </c>
      <c r="BE51">
        <f>G51/S51</f>
        <v>0.97946283940240519</v>
      </c>
      <c r="BF51">
        <f>(1-AP51*AA51/AU51/F51)*100</f>
        <v>87.595893635492203</v>
      </c>
      <c r="BG51">
        <f>(S51-E51/(N51/1.35))</f>
        <v>386.44872368775816</v>
      </c>
      <c r="BH51">
        <f>E51*BF51/100/BG51</f>
        <v>7.8906880998269643E-3</v>
      </c>
    </row>
    <row r="52" spans="1:60" x14ac:dyDescent="0.25">
      <c r="A52" s="1" t="s">
        <v>1</v>
      </c>
      <c r="B52" s="1" t="s">
        <v>4595</v>
      </c>
    </row>
    <row r="53" spans="1:60" x14ac:dyDescent="0.25">
      <c r="A53" s="1" t="s">
        <v>1</v>
      </c>
      <c r="B53" s="1" t="s">
        <v>4594</v>
      </c>
    </row>
    <row r="54" spans="1:60" x14ac:dyDescent="0.25">
      <c r="A54" s="1" t="s">
        <v>1</v>
      </c>
      <c r="B54" s="1" t="s">
        <v>4593</v>
      </c>
    </row>
    <row r="55" spans="1:60" x14ac:dyDescent="0.25">
      <c r="A55" s="1" t="s">
        <v>1</v>
      </c>
      <c r="B55" s="1" t="s">
        <v>4592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97105-BB78-4176-BB3F-37B4F8CF9248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4682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4681</v>
      </c>
    </row>
    <row r="12" spans="1:56" x14ac:dyDescent="0.25">
      <c r="A12" s="1" t="s">
        <v>1</v>
      </c>
      <c r="B12" s="1" t="s">
        <v>4680</v>
      </c>
    </row>
    <row r="13" spans="1:56" x14ac:dyDescent="0.25">
      <c r="A13" s="1" t="s">
        <v>1</v>
      </c>
      <c r="B13" s="1" t="s">
        <v>4679</v>
      </c>
    </row>
    <row r="14" spans="1:56" x14ac:dyDescent="0.25">
      <c r="A14" s="1" t="s">
        <v>1</v>
      </c>
      <c r="B14" s="1" t="s">
        <v>4678</v>
      </c>
    </row>
    <row r="15" spans="1:56" x14ac:dyDescent="0.25">
      <c r="A15" s="1" t="s">
        <v>1</v>
      </c>
      <c r="B15" s="1" t="s">
        <v>4677</v>
      </c>
    </row>
    <row r="16" spans="1:56" x14ac:dyDescent="0.25">
      <c r="A16" s="1" t="s">
        <v>1</v>
      </c>
      <c r="B16" s="1" t="s">
        <v>4676</v>
      </c>
    </row>
    <row r="17" spans="1:56" x14ac:dyDescent="0.25">
      <c r="A17" s="1" t="s">
        <v>1</v>
      </c>
      <c r="B17" s="1" t="s">
        <v>4675</v>
      </c>
    </row>
    <row r="18" spans="1:56" x14ac:dyDescent="0.25">
      <c r="A18" s="1">
        <v>1</v>
      </c>
      <c r="B18" s="1" t="s">
        <v>4674</v>
      </c>
      <c r="C18" s="1">
        <v>249.50000204518437</v>
      </c>
      <c r="D18" s="1">
        <v>0</v>
      </c>
      <c r="E18">
        <f>(R18-S18*(1000-T18)/(1000-U18))*AK18</f>
        <v>-4.324843767693948</v>
      </c>
      <c r="F18">
        <f>IF(AV18&lt;&gt;0,1/(1/AV18-1/N18),0)</f>
        <v>3.500376950764899</v>
      </c>
      <c r="G18">
        <f>((AY18-AL18/2)*S18-E18)/(AY18+AL18/2)</f>
        <v>390.22704553003888</v>
      </c>
      <c r="H18">
        <f>AL18*1000</f>
        <v>25.527136367531451</v>
      </c>
      <c r="I18">
        <f>(AQ18-AW18)</f>
        <v>1.1273440242856712</v>
      </c>
      <c r="J18">
        <f>(P18+AP18*D18)</f>
        <v>24.64600944519043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25.239526748657227</v>
      </c>
      <c r="P18" s="1">
        <v>24.64600944519043</v>
      </c>
      <c r="Q18" s="1">
        <v>25.308662414550781</v>
      </c>
      <c r="R18" s="1">
        <v>399.86447143554688</v>
      </c>
      <c r="S18" s="1">
        <v>394.65142822265625</v>
      </c>
      <c r="T18" s="1">
        <v>5.1237616688013077E-2</v>
      </c>
      <c r="U18" s="1">
        <v>22.671907424926758</v>
      </c>
      <c r="V18" s="1">
        <v>0.13914462924003601</v>
      </c>
      <c r="W18" s="1">
        <v>61.569496154785156</v>
      </c>
      <c r="X18" s="1">
        <v>299.98941040039063</v>
      </c>
      <c r="Y18" s="1">
        <v>-1.5290125273168087E-2</v>
      </c>
      <c r="Z18" s="1">
        <v>2.8350863456726074</v>
      </c>
      <c r="AA18" s="1">
        <v>87.590484619140625</v>
      </c>
      <c r="AB18" s="1">
        <v>22.06480598449707</v>
      </c>
      <c r="AC18" s="1">
        <v>-1.5484062433242798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1.102902244119083</v>
      </c>
      <c r="AL18">
        <f>(U18-T18)/(1000-U18)*AK18</f>
        <v>2.5527136367531452E-2</v>
      </c>
      <c r="AM18">
        <f>(P18+273.15)</f>
        <v>297.79600944519041</v>
      </c>
      <c r="AN18">
        <f>(O18+273.15)</f>
        <v>298.3895267486572</v>
      </c>
      <c r="AO18">
        <f>(Y18*AG18+Z18*AH18)*AI18</f>
        <v>-2.4464199890251448E-3</v>
      </c>
      <c r="AP18">
        <f>((AO18+0.00000010773*(AN18^4-AM18^4))-AL18*44100)/(L18*51.4+0.00000043092*AM18^3)</f>
        <v>-9.2183745695588417</v>
      </c>
      <c r="AQ18">
        <f>0.61365*EXP(17.502*J18/(240.97+J18))</f>
        <v>3.1131873828752985</v>
      </c>
      <c r="AR18">
        <f>AQ18*1000/AA18</f>
        <v>35.542529492923855</v>
      </c>
      <c r="AS18">
        <f>(AR18-U18)</f>
        <v>12.870622067997097</v>
      </c>
      <c r="AT18">
        <f>IF(D18,P18,(O18+P18)/2)</f>
        <v>24.942768096923828</v>
      </c>
      <c r="AU18">
        <f>0.61365*EXP(17.502*AT18/(240.97+AT18))</f>
        <v>3.1688443289807817</v>
      </c>
      <c r="AV18">
        <f>IF(AS18&lt;&gt;0,(1000-(AR18+U18)/2)/AS18*AL18,0)</f>
        <v>1.9256343867229873</v>
      </c>
      <c r="AW18">
        <f>U18*AA18/1000</f>
        <v>1.9858433585896273</v>
      </c>
      <c r="AX18">
        <f>(AU18-AW18)</f>
        <v>1.1830009703911544</v>
      </c>
      <c r="AY18">
        <f>1/(1.6/F18+1.37/N18)</f>
        <v>1.2867345669528096</v>
      </c>
      <c r="AZ18">
        <f>G18*AA18*0.001</f>
        <v>34.180176029471561</v>
      </c>
      <c r="BA18">
        <f>G18/S18</f>
        <v>0.98878913801847135</v>
      </c>
      <c r="BB18">
        <f>(1-AL18*AA18/AQ18/F18)*100</f>
        <v>79.481814563661572</v>
      </c>
      <c r="BC18">
        <f>(S18-E18/(N18/1.35))</f>
        <v>396.01546195382662</v>
      </c>
      <c r="BD18">
        <f>E18*BB18/100/BC18</f>
        <v>-8.680126494675526E-3</v>
      </c>
    </row>
    <row r="19" spans="1:56" x14ac:dyDescent="0.25">
      <c r="A19" s="1" t="s">
        <v>1</v>
      </c>
      <c r="B19" s="1" t="s">
        <v>4673</v>
      </c>
      <c r="K19" s="1">
        <v>2.72</v>
      </c>
    </row>
    <row r="20" spans="1:56" x14ac:dyDescent="0.25">
      <c r="A20" s="1" t="s">
        <v>1</v>
      </c>
      <c r="B20" s="1" t="s">
        <v>4672</v>
      </c>
      <c r="K20" s="1">
        <v>2.72</v>
      </c>
    </row>
    <row r="21" spans="1:56" x14ac:dyDescent="0.25">
      <c r="A21" s="1">
        <v>2</v>
      </c>
      <c r="B21" s="1" t="s">
        <v>4671</v>
      </c>
      <c r="C21" s="1">
        <v>454.50000204518437</v>
      </c>
      <c r="D21" s="1">
        <v>0</v>
      </c>
      <c r="E21">
        <f>(R21-S21*(1000-T21)/(1000-U21))*AK21</f>
        <v>-2.6274989061428098</v>
      </c>
      <c r="F21">
        <f>IF(AV21&lt;&gt;0,1/(1/AV21-1/N21),0)</f>
        <v>3.3165066978034106</v>
      </c>
      <c r="G21">
        <f>((AY21-AL21/2)*S21-E21)/(AY21+AL21/2)</f>
        <v>387.76276831571693</v>
      </c>
      <c r="H21">
        <f>AL21*1000</f>
        <v>25.010043959099857</v>
      </c>
      <c r="I21">
        <f>(AQ21-AW21)</f>
        <v>1.138604651244459</v>
      </c>
      <c r="J21">
        <f>(P21+AP21*D21)</f>
        <v>24.494884490966797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25.167278289794922</v>
      </c>
      <c r="P21" s="1">
        <v>24.494884490966797</v>
      </c>
      <c r="Q21" s="1">
        <v>25.283645629882813</v>
      </c>
      <c r="R21" s="1">
        <v>400.03543090820313</v>
      </c>
      <c r="S21" s="1">
        <v>393.49435424804688</v>
      </c>
      <c r="T21" s="1">
        <v>5.0588104873895645E-2</v>
      </c>
      <c r="U21" s="1">
        <v>22.224285125732422</v>
      </c>
      <c r="V21" s="1">
        <v>0.13796815276145935</v>
      </c>
      <c r="W21" s="1">
        <v>60.611949920654297</v>
      </c>
      <c r="X21" s="1">
        <v>299.974609375</v>
      </c>
      <c r="Y21" s="1">
        <v>25.454624176025391</v>
      </c>
      <c r="Z21" s="1">
        <v>2.8658218383789063</v>
      </c>
      <c r="AA21" s="1">
        <v>87.587478637695313</v>
      </c>
      <c r="AB21" s="1">
        <v>21.775508880615234</v>
      </c>
      <c r="AC21" s="1">
        <v>-1.4979647397994995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1.1028478285845587</v>
      </c>
      <c r="AL21">
        <f>(U21-T21)/(1000-U21)*AK21</f>
        <v>2.5010043959099858E-2</v>
      </c>
      <c r="AM21">
        <f>(P21+273.15)</f>
        <v>297.64488449096677</v>
      </c>
      <c r="AN21">
        <f>(O21+273.15)</f>
        <v>298.3172782897949</v>
      </c>
      <c r="AO21">
        <f>(Y21*AG21+Z21*AH21)*AI21</f>
        <v>4.0727397771312326</v>
      </c>
      <c r="AP21">
        <f>((AO21+0.00000010773*(AN21^4-AM21^4))-AL21*44100)/(L21*51.4+0.00000043092*AM21^3)</f>
        <v>-8.990875974710157</v>
      </c>
      <c r="AQ21">
        <f>0.61365*EXP(17.502*J21/(240.97+J21))</f>
        <v>3.0851737499325971</v>
      </c>
      <c r="AR21">
        <f>AQ21*1000/AA21</f>
        <v>35.223913256989462</v>
      </c>
      <c r="AS21">
        <f>(AR21-U21)</f>
        <v>12.99962813125704</v>
      </c>
      <c r="AT21">
        <f>IF(D21,P21,(O21+P21)/2)</f>
        <v>24.831081390380859</v>
      </c>
      <c r="AU21">
        <f>0.61365*EXP(17.502*AT21/(240.97+AT21))</f>
        <v>3.1477963318562456</v>
      </c>
      <c r="AV21">
        <f>IF(AS21&lt;&gt;0,(1000-(AR21+U21)/2)/AS21*AL21,0)</f>
        <v>1.8686421434802549</v>
      </c>
      <c r="AW21">
        <f>U21*AA21/1000</f>
        <v>1.9465690986881381</v>
      </c>
      <c r="AX21">
        <f>(AU21-AW21)</f>
        <v>1.2012272331681075</v>
      </c>
      <c r="AY21">
        <f>1/(1.6/F21+1.37/N21)</f>
        <v>1.2461016318207039</v>
      </c>
      <c r="AZ21">
        <f>G21*AA21*0.001</f>
        <v>33.963163186346449</v>
      </c>
      <c r="BA21">
        <f>G21/S21</f>
        <v>0.98543413426278303</v>
      </c>
      <c r="BB21">
        <f>(1-AL21*AA21/AQ21/F21)*100</f>
        <v>78.591020149886887</v>
      </c>
      <c r="BC21">
        <f>(S21-E21/(N21/1.35))</f>
        <v>394.32305404140453</v>
      </c>
      <c r="BD21">
        <f>E21*BB21/100/BC21</f>
        <v>-5.2367676036205769E-3</v>
      </c>
    </row>
    <row r="22" spans="1:56" x14ac:dyDescent="0.25">
      <c r="A22" s="1" t="s">
        <v>1</v>
      </c>
      <c r="B22" s="1" t="s">
        <v>4670</v>
      </c>
      <c r="K22" s="1">
        <v>2.72</v>
      </c>
    </row>
    <row r="23" spans="1:56" x14ac:dyDescent="0.25">
      <c r="A23" s="1" t="s">
        <v>1</v>
      </c>
      <c r="B23" s="1" t="s">
        <v>4669</v>
      </c>
      <c r="K23" s="1">
        <v>2.72</v>
      </c>
    </row>
    <row r="24" spans="1:56" x14ac:dyDescent="0.25">
      <c r="A24" s="1">
        <v>3</v>
      </c>
      <c r="B24" s="1" t="s">
        <v>4668</v>
      </c>
      <c r="C24" s="1">
        <v>659.50000204518437</v>
      </c>
      <c r="D24" s="1">
        <v>0</v>
      </c>
      <c r="E24">
        <f>(R24-S24*(1000-T24)/(1000-U24))*AK24</f>
        <v>-1.5859086631869177</v>
      </c>
      <c r="F24">
        <f>IF(AV24&lt;&gt;0,1/(1/AV24-1/N24),0)</f>
        <v>2.9118631030818043</v>
      </c>
      <c r="G24">
        <f>((AY24-AL24/2)*S24-E24)/(AY24+AL24/2)</f>
        <v>385.80428023504737</v>
      </c>
      <c r="H24">
        <f>AL24*1000</f>
        <v>24.285106738606327</v>
      </c>
      <c r="I24">
        <f>(AQ24-AW24)</f>
        <v>1.1924500281687909</v>
      </c>
      <c r="J24">
        <f>(P24+AP24*D24)</f>
        <v>24.485061645507813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25.044677734375</v>
      </c>
      <c r="P24" s="1">
        <v>24.485061645507813</v>
      </c>
      <c r="Q24" s="1">
        <v>25.186594009399414</v>
      </c>
      <c r="R24" s="1">
        <v>399.8519287109375</v>
      </c>
      <c r="S24" s="1">
        <v>392.64450073242188</v>
      </c>
      <c r="T24" s="1">
        <v>4.8196319490671158E-2</v>
      </c>
      <c r="U24" s="1">
        <v>21.590925216674805</v>
      </c>
      <c r="V24" s="1">
        <v>0.13239569962024689</v>
      </c>
      <c r="W24" s="1">
        <v>59.310459136962891</v>
      </c>
      <c r="X24" s="1">
        <v>300.005126953125</v>
      </c>
      <c r="Y24" s="1">
        <v>50.644538879394531</v>
      </c>
      <c r="Z24" s="1">
        <v>2.9022343158721924</v>
      </c>
      <c r="AA24" s="1">
        <v>87.578948974609375</v>
      </c>
      <c r="AB24" s="1">
        <v>21.586742401123047</v>
      </c>
      <c r="AC24" s="1">
        <v>-1.4619342088699341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1.1029600255629592</v>
      </c>
      <c r="AL24">
        <f>(U24-T24)/(1000-U24)*AK24</f>
        <v>2.4285106738606326E-2</v>
      </c>
      <c r="AM24">
        <f>(P24+273.15)</f>
        <v>297.63506164550779</v>
      </c>
      <c r="AN24">
        <f>(O24+273.15)</f>
        <v>298.19467773437498</v>
      </c>
      <c r="AO24">
        <f>(Y24*AG24+Z24*AH24)*AI24</f>
        <v>8.10312603958414</v>
      </c>
      <c r="AP24">
        <f>((AO24+0.00000010773*(AN24^4-AM24^4))-AL24*44100)/(L24*51.4+0.00000043092*AM24^3)</f>
        <v>-8.7049665476853644</v>
      </c>
      <c r="AQ24">
        <f>0.61365*EXP(17.502*J24/(240.97+J24))</f>
        <v>3.0833605660345604</v>
      </c>
      <c r="AR24">
        <f>AQ24*1000/AA24</f>
        <v>35.206640432833687</v>
      </c>
      <c r="AS24">
        <f>(AR24-U24)</f>
        <v>13.615715216158883</v>
      </c>
      <c r="AT24">
        <f>IF(D24,P24,(O24+P24)/2)</f>
        <v>24.764869689941406</v>
      </c>
      <c r="AU24">
        <f>0.61365*EXP(17.502*AT24/(240.97+AT24))</f>
        <v>3.1353761335975121</v>
      </c>
      <c r="AV24">
        <f>IF(AS24&lt;&gt;0,(1000-(AR24+U24)/2)/AS24*AL24,0)</f>
        <v>1.7329562855763927</v>
      </c>
      <c r="AW24">
        <f>U24*AA24/1000</f>
        <v>1.8909105378657696</v>
      </c>
      <c r="AX24">
        <f>(AU24-AW24)</f>
        <v>1.2444655957317425</v>
      </c>
      <c r="AY24">
        <f>1/(1.6/F24+1.37/N24)</f>
        <v>1.1500283080054154</v>
      </c>
      <c r="AZ24">
        <f>G24*AA24*0.001</f>
        <v>33.78833337289111</v>
      </c>
      <c r="BA24">
        <f>G24/S24</f>
        <v>0.98257910021758854</v>
      </c>
      <c r="BB24">
        <f>(1-AL24*AA24/AQ24/F24)*100</f>
        <v>76.311122702749628</v>
      </c>
      <c r="BC24">
        <f>(S24-E24/(N24/1.35))</f>
        <v>393.14468825995789</v>
      </c>
      <c r="BD24">
        <f>E24*BB24/100/BC24</f>
        <v>-3.0783188532306246E-3</v>
      </c>
    </row>
    <row r="25" spans="1:56" x14ac:dyDescent="0.25">
      <c r="A25" s="1" t="s">
        <v>1</v>
      </c>
      <c r="B25" s="1" t="s">
        <v>4667</v>
      </c>
      <c r="K25" s="1">
        <v>2.72</v>
      </c>
    </row>
    <row r="26" spans="1:56" x14ac:dyDescent="0.25">
      <c r="A26" s="1" t="s">
        <v>1</v>
      </c>
      <c r="B26" s="1" t="s">
        <v>4666</v>
      </c>
      <c r="K26" s="1">
        <v>2.72</v>
      </c>
    </row>
    <row r="27" spans="1:56" x14ac:dyDescent="0.25">
      <c r="A27" s="1">
        <v>4</v>
      </c>
      <c r="B27" s="1" t="s">
        <v>4665</v>
      </c>
      <c r="C27" s="1">
        <v>864.50000204518437</v>
      </c>
      <c r="D27" s="1">
        <v>0</v>
      </c>
      <c r="E27">
        <f>(R27-S27*(1000-T27)/(1000-U27))*AK27</f>
        <v>-0.57661896871849116</v>
      </c>
      <c r="F27">
        <f>IF(AV27&lt;&gt;0,1/(1/AV27-1/N27),0)</f>
        <v>2.9132621743351761</v>
      </c>
      <c r="G27">
        <f>((AY27-AL27/2)*S27-E27)/(AY27+AL27/2)</f>
        <v>384.14544072762698</v>
      </c>
      <c r="H27">
        <f>AL27*1000</f>
        <v>24.112704181027411</v>
      </c>
      <c r="I27">
        <f>(AQ27-AW27)</f>
        <v>1.1838465563431433</v>
      </c>
      <c r="J27">
        <f>(P27+AP27*D27)</f>
        <v>24.3697509765625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24.943552017211914</v>
      </c>
      <c r="P27" s="1">
        <v>24.3697509765625</v>
      </c>
      <c r="Q27" s="1">
        <v>25.090557098388672</v>
      </c>
      <c r="R27" s="1">
        <v>399.81985473632813</v>
      </c>
      <c r="S27" s="1">
        <v>391.776123046875</v>
      </c>
      <c r="T27" s="1">
        <v>5.0380241125822067E-2</v>
      </c>
      <c r="U27" s="1">
        <v>21.447534561157227</v>
      </c>
      <c r="V27" s="1">
        <v>0.13922791182994843</v>
      </c>
      <c r="W27" s="1">
        <v>59.271160125732422</v>
      </c>
      <c r="X27" s="1">
        <v>299.94589233398438</v>
      </c>
      <c r="Y27" s="1">
        <v>100.65310668945313</v>
      </c>
      <c r="Z27" s="1">
        <v>2.9987821578979492</v>
      </c>
      <c r="AA27" s="1">
        <v>87.576431274414063</v>
      </c>
      <c r="AB27" s="1">
        <v>21.608007431030273</v>
      </c>
      <c r="AC27" s="1">
        <v>-1.4594864845275879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1.1027422512278835</v>
      </c>
      <c r="AL27">
        <f>(U27-T27)/(1000-U27)*AK27</f>
        <v>2.4112704181027411E-2</v>
      </c>
      <c r="AM27">
        <f>(P27+273.15)</f>
        <v>297.51975097656248</v>
      </c>
      <c r="AN27">
        <f>(O27+273.15)</f>
        <v>298.09355201721189</v>
      </c>
      <c r="AO27">
        <f>(Y27*AG27+Z27*AH27)*AI27</f>
        <v>16.10449671034894</v>
      </c>
      <c r="AP27">
        <f>((AO27+0.00000010773*(AN27^4-AM27^4))-AL27*44100)/(L27*51.4+0.00000043092*AM27^3)</f>
        <v>-8.5760547050990983</v>
      </c>
      <c r="AQ27">
        <f>0.61365*EXP(17.502*J27/(240.97+J27))</f>
        <v>3.0621450928439495</v>
      </c>
      <c r="AR27">
        <f>AQ27*1000/AA27</f>
        <v>34.965401630136668</v>
      </c>
      <c r="AS27">
        <f>(AR27-U27)</f>
        <v>13.517867068979442</v>
      </c>
      <c r="AT27">
        <f>IF(D27,P27,(O27+P27)/2)</f>
        <v>24.656651496887207</v>
      </c>
      <c r="AU27">
        <f>0.61365*EXP(17.502*AT27/(240.97+AT27))</f>
        <v>3.1151684241789739</v>
      </c>
      <c r="AV27">
        <f>IF(AS27&lt;&gt;0,(1000-(AR27+U27)/2)/AS27*AL27,0)</f>
        <v>1.7334517228400719</v>
      </c>
      <c r="AW27">
        <f>U27*AA27/1000</f>
        <v>1.8782985365008062</v>
      </c>
      <c r="AX27">
        <f>(AU27-AW27)</f>
        <v>1.2368698876781676</v>
      </c>
      <c r="AY27">
        <f>1/(1.6/F27+1.37/N27)</f>
        <v>1.1503774146941521</v>
      </c>
      <c r="AZ27">
        <f>G27*AA27*0.001</f>
        <v>33.642086789262528</v>
      </c>
      <c r="BA27">
        <f>G27/S27</f>
        <v>0.98052284998916328</v>
      </c>
      <c r="BB27">
        <f>(1-AL27*AA27/AQ27/F27)*100</f>
        <v>76.328388364450134</v>
      </c>
      <c r="BC27">
        <f>(S27-E27/(N27/1.35))</f>
        <v>391.95798573732407</v>
      </c>
      <c r="BD27">
        <f>E27*BB27/100/BC27</f>
        <v>-1.1228855689688439E-3</v>
      </c>
    </row>
    <row r="28" spans="1:56" x14ac:dyDescent="0.25">
      <c r="A28" s="1" t="s">
        <v>1</v>
      </c>
      <c r="B28" s="1" t="s">
        <v>4664</v>
      </c>
      <c r="K28" s="1">
        <v>2.72</v>
      </c>
    </row>
    <row r="29" spans="1:56" x14ac:dyDescent="0.25">
      <c r="A29" s="1" t="s">
        <v>1</v>
      </c>
      <c r="B29" s="1" t="s">
        <v>4663</v>
      </c>
      <c r="K29" s="1">
        <v>2.72</v>
      </c>
    </row>
    <row r="30" spans="1:56" x14ac:dyDescent="0.25">
      <c r="A30" s="1">
        <v>5</v>
      </c>
      <c r="B30" s="1" t="s">
        <v>4662</v>
      </c>
      <c r="C30" s="1">
        <v>1069.5000020451844</v>
      </c>
      <c r="D30" s="1">
        <v>0</v>
      </c>
      <c r="E30">
        <f>(R30-S30*(1000-T30)/(1000-U30))*AK30</f>
        <v>6.6135020625600296E-2</v>
      </c>
      <c r="F30">
        <f>IF(AV30&lt;&gt;0,1/(1/AV30-1/N30),0)</f>
        <v>3.299457812522244</v>
      </c>
      <c r="G30">
        <f>((AY30-AL30/2)*S30-E30)/(AY30+AL30/2)</f>
        <v>383.75156051271676</v>
      </c>
      <c r="H30">
        <f>AL30*1000</f>
        <v>24.433218244827579</v>
      </c>
      <c r="I30">
        <f>(AQ30-AW30)</f>
        <v>1.1160045884016265</v>
      </c>
      <c r="J30">
        <f>(P30+AP30*D30)</f>
        <v>24.128213882446289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24.873281478881836</v>
      </c>
      <c r="P30" s="1">
        <v>24.128213882446289</v>
      </c>
      <c r="Q30" s="1">
        <v>25.020807266235352</v>
      </c>
      <c r="R30" s="1">
        <v>400.160400390625</v>
      </c>
      <c r="S30" s="1">
        <v>391.42816162109375</v>
      </c>
      <c r="T30" s="1">
        <v>4.8404194414615631E-2</v>
      </c>
      <c r="U30" s="1">
        <v>21.722585678100586</v>
      </c>
      <c r="V30" s="1">
        <v>0.13430976867675781</v>
      </c>
      <c r="W30" s="1">
        <v>60.274848937988281</v>
      </c>
      <c r="X30" s="1">
        <v>299.96383666992188</v>
      </c>
      <c r="Y30" s="1">
        <v>149.63551330566406</v>
      </c>
      <c r="Z30" s="1">
        <v>2.8102042675018311</v>
      </c>
      <c r="AA30" s="1">
        <v>87.56390380859375</v>
      </c>
      <c r="AB30" s="1">
        <v>21.753263473510742</v>
      </c>
      <c r="AC30" s="1">
        <v>-1.4794018268585205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1.1028082230511831</v>
      </c>
      <c r="AL30">
        <f>(U30-T30)/(1000-U30)*AK30</f>
        <v>2.4433218244827578E-2</v>
      </c>
      <c r="AM30">
        <f>(P30+273.15)</f>
        <v>297.27821388244627</v>
      </c>
      <c r="AN30">
        <f>(O30+273.15)</f>
        <v>298.02328147888181</v>
      </c>
      <c r="AO30">
        <f>(Y30*AG30+Z30*AH30)*AI30</f>
        <v>23.941681593767953</v>
      </c>
      <c r="AP30">
        <f>((AO30+0.00000010773*(AN30^4-AM30^4))-AL30*44100)/(L30*51.4+0.00000043092*AM30^3)</f>
        <v>-8.6139556134272173</v>
      </c>
      <c r="AQ30">
        <f>0.61365*EXP(17.502*J30/(240.97+J30))</f>
        <v>3.0181189911927624</v>
      </c>
      <c r="AR30">
        <f>AQ30*1000/AA30</f>
        <v>34.467615763112612</v>
      </c>
      <c r="AS30">
        <f>(AR30-U30)</f>
        <v>12.745030085012026</v>
      </c>
      <c r="AT30">
        <f>IF(D30,P30,(O30+P30)/2)</f>
        <v>24.500747680664063</v>
      </c>
      <c r="AU30">
        <f>0.61365*EXP(17.502*AT30/(240.97+AT30))</f>
        <v>3.0862564712098202</v>
      </c>
      <c r="AV30">
        <f>IF(AS30&lt;&gt;0,(1000-(AR30+U30)/2)/AS30*AL30,0)</f>
        <v>1.8632176117996333</v>
      </c>
      <c r="AW30">
        <f>U30*AA30/1000</f>
        <v>1.9021144027911359</v>
      </c>
      <c r="AX30">
        <f>(AU30-AW30)</f>
        <v>1.1841420684186843</v>
      </c>
      <c r="AY30">
        <f>1/(1.6/F30+1.37/N30)</f>
        <v>1.2422428299875521</v>
      </c>
      <c r="AZ30">
        <f>G30*AA30*0.001</f>
        <v>33.602784731133276</v>
      </c>
      <c r="BA30">
        <f>G30/S30</f>
        <v>0.98038822481094756</v>
      </c>
      <c r="BB30">
        <f>(1-AL30*AA30/AQ30/F30)*100</f>
        <v>78.515420817100917</v>
      </c>
      <c r="BC30">
        <f>(S30-E30/(N30/1.35))</f>
        <v>391.40730297190532</v>
      </c>
      <c r="BD30">
        <f>E30*BB30/100/BC30</f>
        <v>1.3266535743558608E-4</v>
      </c>
    </row>
    <row r="31" spans="1:56" x14ac:dyDescent="0.25">
      <c r="A31" s="1" t="s">
        <v>1</v>
      </c>
      <c r="B31" s="1" t="s">
        <v>4661</v>
      </c>
      <c r="K31" s="1">
        <v>2.72</v>
      </c>
    </row>
    <row r="32" spans="1:56" x14ac:dyDescent="0.25">
      <c r="A32" s="1" t="s">
        <v>1</v>
      </c>
      <c r="B32" s="1" t="s">
        <v>4660</v>
      </c>
      <c r="K32" s="1">
        <v>2.72</v>
      </c>
    </row>
    <row r="33" spans="1:56" x14ac:dyDescent="0.25">
      <c r="A33" s="1">
        <v>6</v>
      </c>
      <c r="B33" s="1" t="s">
        <v>4659</v>
      </c>
      <c r="C33" s="1">
        <v>1274.5000020451844</v>
      </c>
      <c r="D33" s="1">
        <v>0</v>
      </c>
      <c r="E33">
        <f>(R33-S33*(1000-T33)/(1000-U33))*AK33</f>
        <v>0.81999110220574145</v>
      </c>
      <c r="F33">
        <f>IF(AV33&lt;&gt;0,1/(1/AV33-1/N33),0)</f>
        <v>3.0962998646565563</v>
      </c>
      <c r="G33">
        <f>((AY33-AL33/2)*S33-E33)/(AY33+AL33/2)</f>
        <v>381.98760645143534</v>
      </c>
      <c r="H33">
        <f>AL33*1000</f>
        <v>24.345782932878191</v>
      </c>
      <c r="I33">
        <f>(AQ33-AW33)</f>
        <v>1.1530490411864307</v>
      </c>
      <c r="J33">
        <f>(P33+AP33*D33)</f>
        <v>24.295557022094727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24.836416244506836</v>
      </c>
      <c r="P33" s="1">
        <v>24.295557022094727</v>
      </c>
      <c r="Q33" s="1">
        <v>24.977590560913086</v>
      </c>
      <c r="R33" s="1">
        <v>399.90847778320313</v>
      </c>
      <c r="S33" s="1">
        <v>390.54312133789063</v>
      </c>
      <c r="T33" s="1">
        <v>4.8703636974096298E-2</v>
      </c>
      <c r="U33" s="1">
        <v>21.647243499755859</v>
      </c>
      <c r="V33" s="1">
        <v>0.13543803989887238</v>
      </c>
      <c r="W33" s="1">
        <v>60.197971343994141</v>
      </c>
      <c r="X33" s="1">
        <v>299.96026611328125</v>
      </c>
      <c r="Y33" s="1">
        <v>300.52996826171875</v>
      </c>
      <c r="Z33" s="1">
        <v>2.8340749740600586</v>
      </c>
      <c r="AA33" s="1">
        <v>87.563713073730469</v>
      </c>
      <c r="AB33" s="1">
        <v>21.70402717590332</v>
      </c>
      <c r="AC33" s="1">
        <v>-1.4767823219299316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1.1027950960047104</v>
      </c>
      <c r="AL33">
        <f>(U33-T33)/(1000-U33)*AK33</f>
        <v>2.4345782932878191E-2</v>
      </c>
      <c r="AM33">
        <f>(P33+273.15)</f>
        <v>297.4455570220947</v>
      </c>
      <c r="AN33">
        <f>(O33+273.15)</f>
        <v>297.98641624450681</v>
      </c>
      <c r="AO33">
        <f>(Y33*AG33+Z33*AH33)*AI33</f>
        <v>48.08479384709608</v>
      </c>
      <c r="AP33">
        <f>((AO33+0.00000010773*(AN33^4-AM33^4))-AL33*44100)/(L33*51.4+0.00000043092*AM33^3)</f>
        <v>-8.4009493207159416</v>
      </c>
      <c r="AQ33">
        <f>0.61365*EXP(17.502*J33/(240.97+J33))</f>
        <v>3.0485620598362297</v>
      </c>
      <c r="AR33">
        <f>AQ33*1000/AA33</f>
        <v>34.815358472399147</v>
      </c>
      <c r="AS33">
        <f>(AR33-U33)</f>
        <v>13.168114972643288</v>
      </c>
      <c r="AT33">
        <f>IF(D33,P33,(O33+P33)/2)</f>
        <v>24.565986633300781</v>
      </c>
      <c r="AU33">
        <f>0.61365*EXP(17.502*AT33/(240.97+AT33))</f>
        <v>3.0983261977190288</v>
      </c>
      <c r="AV33">
        <f>IF(AS33&lt;&gt;0,(1000-(AR33+U33)/2)/AS33*AL33,0)</f>
        <v>1.7966481805716903</v>
      </c>
      <c r="AW33">
        <f>U33*AA33/1000</f>
        <v>1.895513018649799</v>
      </c>
      <c r="AX33">
        <f>(AU33-AW33)</f>
        <v>1.2028131790692298</v>
      </c>
      <c r="AY33">
        <f>1/(1.6/F33+1.37/N33)</f>
        <v>1.1950097617456708</v>
      </c>
      <c r="AZ33">
        <f>G33*AA33*0.001</f>
        <v>33.448253169034558</v>
      </c>
      <c r="BA33">
        <f>G33/S33</f>
        <v>0.97809329003889123</v>
      </c>
      <c r="BB33">
        <f>(1-AL33*AA33/AQ33/F33)*100</f>
        <v>77.41553222003111</v>
      </c>
      <c r="BC33">
        <f>(S33-E33/(N33/1.35))</f>
        <v>390.28450031416179</v>
      </c>
      <c r="BD33">
        <f>E33*BB33/100/BC33</f>
        <v>1.6265070107024174E-3</v>
      </c>
    </row>
    <row r="34" spans="1:56" x14ac:dyDescent="0.25">
      <c r="A34" s="1" t="s">
        <v>1</v>
      </c>
      <c r="B34" s="1" t="s">
        <v>4658</v>
      </c>
      <c r="K34" s="1">
        <v>2.72</v>
      </c>
    </row>
    <row r="35" spans="1:56" x14ac:dyDescent="0.25">
      <c r="A35" s="1" t="s">
        <v>1</v>
      </c>
      <c r="B35" s="1" t="s">
        <v>4657</v>
      </c>
      <c r="K35" s="1">
        <v>2.72</v>
      </c>
    </row>
    <row r="36" spans="1:56" x14ac:dyDescent="0.25">
      <c r="A36" s="1">
        <v>7</v>
      </c>
      <c r="B36" s="1" t="s">
        <v>4656</v>
      </c>
      <c r="C36" s="1">
        <v>1479.5000020451844</v>
      </c>
      <c r="D36" s="1">
        <v>0</v>
      </c>
      <c r="E36">
        <f>(R36-S36*(1000-T36)/(1000-U36))*AK36</f>
        <v>1.2534478773580253</v>
      </c>
      <c r="F36">
        <f>IF(AV36&lt;&gt;0,1/(1/AV36-1/N36),0)</f>
        <v>3.6391457017904525</v>
      </c>
      <c r="G36">
        <f>((AY36-AL36/2)*S36-E36)/(AY36+AL36/2)</f>
        <v>381.69070877310867</v>
      </c>
      <c r="H36">
        <f>AL36*1000</f>
        <v>24.967534885962849</v>
      </c>
      <c r="I36">
        <f>(AQ36-AW36)</f>
        <v>1.0799674302182349</v>
      </c>
      <c r="J36">
        <f>(P36+AP36*D36)</f>
        <v>24.151634216308594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24.812620162963867</v>
      </c>
      <c r="P36" s="1">
        <v>24.151634216308594</v>
      </c>
      <c r="Q36" s="1">
        <v>24.942594528198242</v>
      </c>
      <c r="R36" s="1">
        <v>399.92559814453125</v>
      </c>
      <c r="S36" s="1">
        <v>389.96157836914063</v>
      </c>
      <c r="T36" s="1">
        <v>4.8706460744142532E-2</v>
      </c>
      <c r="U36" s="1">
        <v>22.183563232421875</v>
      </c>
      <c r="V36" s="1">
        <v>0.13563290238380432</v>
      </c>
      <c r="W36" s="1">
        <v>61.774578094482422</v>
      </c>
      <c r="X36" s="1">
        <v>300.00271606445313</v>
      </c>
      <c r="Y36" s="1">
        <v>499.85598754882813</v>
      </c>
      <c r="Z36" s="1">
        <v>2.6898167133331299</v>
      </c>
      <c r="AA36" s="1">
        <v>87.560150146484375</v>
      </c>
      <c r="AB36" s="1">
        <v>21.78892707824707</v>
      </c>
      <c r="AC36" s="1">
        <v>-1.5153820514678955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1.1029511620016657</v>
      </c>
      <c r="AL36">
        <f>(U36-T36)/(1000-U36)*AK36</f>
        <v>2.4967534885962848E-2</v>
      </c>
      <c r="AM36">
        <f>(P36+273.15)</f>
        <v>297.30163421630857</v>
      </c>
      <c r="AN36">
        <f>(O36+273.15)</f>
        <v>297.96262016296384</v>
      </c>
      <c r="AO36">
        <f>(Y36*AG36+Z36*AH36)*AI36</f>
        <v>79.976956220188185</v>
      </c>
      <c r="AP36">
        <f>((AO36+0.00000010773*(AN36^4-AM36^4))-AL36*44100)/(L36*51.4+0.00000043092*AM36^3)</f>
        <v>-8.3540164010208429</v>
      </c>
      <c r="AQ36">
        <f>0.61365*EXP(17.502*J36/(240.97+J36))</f>
        <v>3.0223635576331245</v>
      </c>
      <c r="AR36">
        <f>AQ36*1000/AA36</f>
        <v>34.517569380327011</v>
      </c>
      <c r="AS36">
        <f>(AR36-U36)</f>
        <v>12.334006147905136</v>
      </c>
      <c r="AT36">
        <f>IF(D36,P36,(O36+P36)/2)</f>
        <v>24.48212718963623</v>
      </c>
      <c r="AU36">
        <f>0.61365*EXP(17.502*AT36/(240.97+AT36))</f>
        <v>3.0828190800800774</v>
      </c>
      <c r="AV36">
        <f>IF(AS36&lt;&gt;0,(1000-(AR36+U36)/2)/AS36*AL36,0)</f>
        <v>1.9668946846432391</v>
      </c>
      <c r="AW36">
        <f>U36*AA36/1000</f>
        <v>1.9423961274148895</v>
      </c>
      <c r="AX36">
        <f>(AU36-AW36)</f>
        <v>1.1404229526651879</v>
      </c>
      <c r="AY36">
        <f>1/(1.6/F36+1.37/N36)</f>
        <v>1.316255255929746</v>
      </c>
      <c r="AZ36">
        <f>G36*AA36*0.001</f>
        <v>33.420895769691434</v>
      </c>
      <c r="BA36">
        <f>G36/S36</f>
        <v>0.97879055257027736</v>
      </c>
      <c r="BB36">
        <f>(1-AL36*AA36/AQ36/F36)*100</f>
        <v>80.123678403043002</v>
      </c>
      <c r="BC36">
        <f>(S36-E36/(N36/1.35))</f>
        <v>389.56624728278973</v>
      </c>
      <c r="BD36">
        <f>E36*BB36/100/BC36</f>
        <v>2.5780173544528774E-3</v>
      </c>
    </row>
    <row r="37" spans="1:56" x14ac:dyDescent="0.25">
      <c r="A37" s="1" t="s">
        <v>1</v>
      </c>
      <c r="B37" s="1" t="s">
        <v>4655</v>
      </c>
      <c r="K37" s="1">
        <v>2.72</v>
      </c>
    </row>
    <row r="38" spans="1:56" x14ac:dyDescent="0.25">
      <c r="A38" s="1" t="s">
        <v>1</v>
      </c>
      <c r="B38" s="1" t="s">
        <v>4654</v>
      </c>
      <c r="K38" s="1">
        <v>2.72</v>
      </c>
    </row>
    <row r="39" spans="1:56" x14ac:dyDescent="0.25">
      <c r="A39" s="1">
        <v>8</v>
      </c>
      <c r="B39" s="1" t="s">
        <v>4653</v>
      </c>
      <c r="C39" s="1">
        <v>1684.5000020451844</v>
      </c>
      <c r="D39" s="1">
        <v>0</v>
      </c>
      <c r="E39">
        <f>(R39-S39*(1000-T39)/(1000-U39))*AK39</f>
        <v>1.6151571485476544</v>
      </c>
      <c r="F39">
        <f>IF(AV39&lt;&gt;0,1/(1/AV39-1/N39),0)</f>
        <v>4.0660519266730706</v>
      </c>
      <c r="G39">
        <f>((AY39-AL39/2)*S39-E39)/(AY39+AL39/2)</f>
        <v>381.42629974268272</v>
      </c>
      <c r="H39">
        <f>AL39*1000</f>
        <v>25.566367761234385</v>
      </c>
      <c r="I39">
        <f>(AQ39-AW39)</f>
        <v>1.0426359100272473</v>
      </c>
      <c r="J39">
        <f>(P39+AP39*D39)</f>
        <v>24.195104598999023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24.819080352783203</v>
      </c>
      <c r="P39" s="1">
        <v>24.195104598999023</v>
      </c>
      <c r="Q39" s="1">
        <v>24.934982299804688</v>
      </c>
      <c r="R39" s="1">
        <v>400.107421875</v>
      </c>
      <c r="S39" s="1">
        <v>389.61199951171875</v>
      </c>
      <c r="T39" s="1">
        <v>4.995771124958992E-2</v>
      </c>
      <c r="U39" s="1">
        <v>22.703302383422852</v>
      </c>
      <c r="V39" s="1">
        <v>0.13904370367527008</v>
      </c>
      <c r="W39" s="1">
        <v>63.188468933105469</v>
      </c>
      <c r="X39" s="1">
        <v>300.0074462890625</v>
      </c>
      <c r="Y39" s="1">
        <v>749.7557373046875</v>
      </c>
      <c r="Z39" s="1">
        <v>2.8010995388031006</v>
      </c>
      <c r="AA39" s="1">
        <v>87.547607421875</v>
      </c>
      <c r="AB39" s="1">
        <v>21.918506622314453</v>
      </c>
      <c r="AC39" s="1">
        <v>-1.548811674118042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1.1029685525333177</v>
      </c>
      <c r="AL39">
        <f>(U39-T39)/(1000-U39)*AK39</f>
        <v>2.5566367761234384E-2</v>
      </c>
      <c r="AM39">
        <f>(P39+273.15)</f>
        <v>297.345104598999</v>
      </c>
      <c r="AN39">
        <f>(O39+273.15)</f>
        <v>297.96908035278318</v>
      </c>
      <c r="AO39">
        <f>(Y39*AG39+Z39*AH39)*AI39</f>
        <v>119.96091528741454</v>
      </c>
      <c r="AP39">
        <f>((AO39+0.00000010773*(AN39^4-AM39^4))-AL39*44100)/(L39*51.4+0.00000043092*AM39^3)</f>
        <v>-8.2452401020276067</v>
      </c>
      <c r="AQ39">
        <f>0.61365*EXP(17.502*J39/(240.97+J39))</f>
        <v>3.0302557142712701</v>
      </c>
      <c r="AR39">
        <f>AQ39*1000/AA39</f>
        <v>34.612661653551001</v>
      </c>
      <c r="AS39">
        <f>(AR39-U39)</f>
        <v>11.909359270128149</v>
      </c>
      <c r="AT39">
        <f>IF(D39,P39,(O39+P39)/2)</f>
        <v>24.507092475891113</v>
      </c>
      <c r="AU39">
        <f>0.61365*EXP(17.502*AT39/(240.97+AT39))</f>
        <v>3.087428501958462</v>
      </c>
      <c r="AV39">
        <f>IF(AS39&lt;&gt;0,(1000-(AR39+U39)/2)/AS39*AL39,0)</f>
        <v>2.0852244600550778</v>
      </c>
      <c r="AW39">
        <f>U39*AA39/1000</f>
        <v>1.9876198042440227</v>
      </c>
      <c r="AX39">
        <f>(AU39-AW39)</f>
        <v>1.0998086977144392</v>
      </c>
      <c r="AY39">
        <f>1/(1.6/F39+1.37/N39)</f>
        <v>1.4014051126463312</v>
      </c>
      <c r="AZ39">
        <f>G39*AA39*0.001</f>
        <v>33.392959950250805</v>
      </c>
      <c r="BA39">
        <f>G39/S39</f>
        <v>0.97899012407396391</v>
      </c>
      <c r="BB39">
        <f>(1-AL39*AA39/AQ39/F39)*100</f>
        <v>81.833924531206193</v>
      </c>
      <c r="BC39">
        <f>(S39-E39/(N39/1.35))</f>
        <v>389.10258716063754</v>
      </c>
      <c r="BD39">
        <f>E39*BB39/100/BC39</f>
        <v>3.3969100325133483E-3</v>
      </c>
    </row>
    <row r="40" spans="1:56" x14ac:dyDescent="0.25">
      <c r="A40" s="1" t="s">
        <v>1</v>
      </c>
      <c r="B40" s="1" t="s">
        <v>4652</v>
      </c>
      <c r="K40" s="1">
        <v>2.72</v>
      </c>
    </row>
    <row r="41" spans="1:56" x14ac:dyDescent="0.25">
      <c r="A41" s="1" t="s">
        <v>1</v>
      </c>
      <c r="B41" s="1" t="s">
        <v>4651</v>
      </c>
      <c r="K41" s="1">
        <v>2.72</v>
      </c>
    </row>
    <row r="42" spans="1:56" x14ac:dyDescent="0.25">
      <c r="A42" s="1">
        <v>9</v>
      </c>
      <c r="B42" s="1" t="s">
        <v>4650</v>
      </c>
      <c r="C42" s="1">
        <v>1889.5000020451844</v>
      </c>
      <c r="D42" s="1">
        <v>0</v>
      </c>
      <c r="E42">
        <f>(R42-S42*(1000-T42)/(1000-U42))*AK42</f>
        <v>1.7618529310291042</v>
      </c>
      <c r="F42">
        <f>IF(AV42&lt;&gt;0,1/(1/AV42-1/N42),0)</f>
        <v>4.3489767776269899</v>
      </c>
      <c r="G42">
        <f>((AY42-AL42/2)*S42-E42)/(AY42+AL42/2)</f>
        <v>381.08404330619703</v>
      </c>
      <c r="H42">
        <f>AL42*1000</f>
        <v>26.009423745108503</v>
      </c>
      <c r="I42">
        <f>(AQ42-AW42)</f>
        <v>1.0249163499042711</v>
      </c>
      <c r="J42">
        <f>(P42+AP42*D42)</f>
        <v>24.283962249755859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24.853321075439453</v>
      </c>
      <c r="P42" s="1">
        <v>24.283962249755859</v>
      </c>
      <c r="Q42" s="1">
        <v>24.954973220825195</v>
      </c>
      <c r="R42" s="1">
        <v>399.96527099609375</v>
      </c>
      <c r="S42" s="1">
        <v>389.18765258789063</v>
      </c>
      <c r="T42" s="1">
        <v>5.0251074135303497E-2</v>
      </c>
      <c r="U42" s="1">
        <v>23.092752456665039</v>
      </c>
      <c r="V42" s="1">
        <v>0.13956168293952942</v>
      </c>
      <c r="W42" s="1">
        <v>64.135215759277344</v>
      </c>
      <c r="X42" s="1">
        <v>299.932373046875</v>
      </c>
      <c r="Y42" s="1">
        <v>1000.9606323242188</v>
      </c>
      <c r="Z42" s="1">
        <v>2.7362937927246094</v>
      </c>
      <c r="AA42" s="1">
        <v>87.53948974609375</v>
      </c>
      <c r="AB42" s="1">
        <v>22.038553237915039</v>
      </c>
      <c r="AC42" s="1">
        <v>-1.582754373550415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1.102692547966452</v>
      </c>
      <c r="AL42">
        <f>(U42-T42)/(1000-U42)*AK42</f>
        <v>2.6009423745108503E-2</v>
      </c>
      <c r="AM42">
        <f>(P42+273.15)</f>
        <v>297.43396224975584</v>
      </c>
      <c r="AN42">
        <f>(O42+273.15)</f>
        <v>298.00332107543943</v>
      </c>
      <c r="AO42">
        <f>(Y42*AG42+Z42*AH42)*AI42</f>
        <v>160.15369759216082</v>
      </c>
      <c r="AP42">
        <f>((AO42+0.00000010773*(AN42^4-AM42^4))-AL42*44100)/(L42*51.4+0.00000043092*AM42^3)</f>
        <v>-8.0794210893997747</v>
      </c>
      <c r="AQ42">
        <f>0.61365*EXP(17.502*J42/(240.97+J42))</f>
        <v>3.0464441167935816</v>
      </c>
      <c r="AR42">
        <f>AQ42*1000/AA42</f>
        <v>34.8007981955312</v>
      </c>
      <c r="AS42">
        <f>(AR42-U42)</f>
        <v>11.708045738866161</v>
      </c>
      <c r="AT42">
        <f>IF(D42,P42,(O42+P42)/2)</f>
        <v>24.568641662597656</v>
      </c>
      <c r="AU42">
        <f>0.61365*EXP(17.502*AT42/(240.97+AT42))</f>
        <v>3.0988182717915973</v>
      </c>
      <c r="AV42">
        <f>IF(AS42&lt;&gt;0,(1000-(AR42+U42)/2)/AS42*AL42,0)</f>
        <v>2.1571947499107975</v>
      </c>
      <c r="AW42">
        <f>U42*AA42/1000</f>
        <v>2.0215277668893106</v>
      </c>
      <c r="AX42">
        <f>(AU42-AW42)</f>
        <v>1.0772905049022867</v>
      </c>
      <c r="AY42">
        <f>1/(1.6/F42+1.37/N42)</f>
        <v>1.4535516200570999</v>
      </c>
      <c r="AZ42">
        <f>G42*AA42*0.001</f>
        <v>33.359902701402781</v>
      </c>
      <c r="BA42">
        <f>G42/S42</f>
        <v>0.97917814394210889</v>
      </c>
      <c r="BB42">
        <f>(1-AL42*AA42/AQ42/F42)*100</f>
        <v>82.814806105617308</v>
      </c>
      <c r="BC42">
        <f>(S42-E42/(N42/1.35))</f>
        <v>388.63197313300793</v>
      </c>
      <c r="BD42">
        <f>E42*BB42/100/BC42</f>
        <v>3.7543876715427239E-3</v>
      </c>
    </row>
    <row r="43" spans="1:56" x14ac:dyDescent="0.25">
      <c r="A43" s="1" t="s">
        <v>1</v>
      </c>
      <c r="B43" s="1" t="s">
        <v>4649</v>
      </c>
      <c r="K43" s="1">
        <v>2.72</v>
      </c>
    </row>
    <row r="44" spans="1:56" x14ac:dyDescent="0.25">
      <c r="A44" s="1" t="s">
        <v>1</v>
      </c>
      <c r="B44" s="1" t="s">
        <v>4648</v>
      </c>
      <c r="K44" s="1">
        <v>2.72</v>
      </c>
    </row>
    <row r="45" spans="1:56" x14ac:dyDescent="0.25">
      <c r="A45" s="1">
        <v>10</v>
      </c>
      <c r="B45" s="1" t="s">
        <v>4647</v>
      </c>
      <c r="C45" s="1">
        <v>2094.5000020451844</v>
      </c>
      <c r="D45" s="1">
        <v>0</v>
      </c>
      <c r="E45">
        <f>(R45-S45*(1000-T45)/(1000-U45))*AK45</f>
        <v>1.6891053926860744</v>
      </c>
      <c r="F45">
        <f>IF(AV45&lt;&gt;0,1/(1/AV45-1/N45),0)</f>
        <v>4.7771124130813147</v>
      </c>
      <c r="G45">
        <f>((AY45-AL45/2)*S45-E45)/(AY45+AL45/2)</f>
        <v>381.35484193739234</v>
      </c>
      <c r="H45">
        <f>AL45*1000</f>
        <v>26.543200714195361</v>
      </c>
      <c r="I45">
        <f>(AQ45-AW45)</f>
        <v>0.99917245341207428</v>
      </c>
      <c r="J45">
        <f>(P45+AP45*D45)</f>
        <v>24.363174438476563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24.917884826660156</v>
      </c>
      <c r="P45" s="1">
        <v>24.363174438476563</v>
      </c>
      <c r="Q45" s="1">
        <v>25.001028060913086</v>
      </c>
      <c r="R45" s="1">
        <v>400.05679321289063</v>
      </c>
      <c r="S45" s="1">
        <v>389.1591796875</v>
      </c>
      <c r="T45" s="1">
        <v>5.08696548640728E-2</v>
      </c>
      <c r="U45" s="1">
        <v>23.55146598815918</v>
      </c>
      <c r="V45" s="1">
        <v>0.14074210822582245</v>
      </c>
      <c r="W45" s="1">
        <v>65.160324096679688</v>
      </c>
      <c r="X45" s="1">
        <v>299.98025512695313</v>
      </c>
      <c r="Y45" s="1">
        <v>1249.7359619140625</v>
      </c>
      <c r="Z45" s="1">
        <v>2.9532365798950195</v>
      </c>
      <c r="AA45" s="1">
        <v>87.543022155761719</v>
      </c>
      <c r="AB45" s="1">
        <v>22.20170783996582</v>
      </c>
      <c r="AC45" s="1">
        <v>-1.6006226539611816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1.1028685850255628</v>
      </c>
      <c r="AL45">
        <f>(U45-T45)/(1000-U45)*AK45</f>
        <v>2.6543200714195362E-2</v>
      </c>
      <c r="AM45">
        <f>(P45+273.15)</f>
        <v>297.51317443847654</v>
      </c>
      <c r="AN45">
        <f>(O45+273.15)</f>
        <v>298.06788482666013</v>
      </c>
      <c r="AO45">
        <f>(Y45*AG45+Z45*AH45)*AI45</f>
        <v>199.95774943684592</v>
      </c>
      <c r="AP45">
        <f>((AO45+0.00000010773*(AN45^4-AM45^4))-AL45*44100)/(L45*51.4+0.00000043092*AM45^3)</f>
        <v>-7.9461263348870634</v>
      </c>
      <c r="AQ45">
        <f>0.61365*EXP(17.502*J45/(240.97+J45))</f>
        <v>3.0609389622141618</v>
      </c>
      <c r="AR45">
        <f>AQ45*1000/AA45</f>
        <v>34.964967930487461</v>
      </c>
      <c r="AS45">
        <f>(AR45-U45)</f>
        <v>11.413501942328281</v>
      </c>
      <c r="AT45">
        <f>IF(D45,P45,(O45+P45)/2)</f>
        <v>24.640529632568359</v>
      </c>
      <c r="AU45">
        <f>0.61365*EXP(17.502*AT45/(240.97+AT45))</f>
        <v>3.1121677332578148</v>
      </c>
      <c r="AV45">
        <f>IF(AS45&lt;&gt;0,(1000-(AR45+U45)/2)/AS45*AL45,0)</f>
        <v>2.2575537393432419</v>
      </c>
      <c r="AW45">
        <f>U45*AA45/1000</f>
        <v>2.0617665088020876</v>
      </c>
      <c r="AX45">
        <f>(AU45-AW45)</f>
        <v>1.0504012244557273</v>
      </c>
      <c r="AY45">
        <f>1/(1.6/F45+1.37/N45)</f>
        <v>1.5267226943205165</v>
      </c>
      <c r="AZ45">
        <f>G45*AA45*0.001</f>
        <v>33.38495537693214</v>
      </c>
      <c r="BA45">
        <f>G45/S45</f>
        <v>0.97994564137899909</v>
      </c>
      <c r="BB45">
        <f>(1-AL45*AA45/AQ45/F45)*100</f>
        <v>84.108873097572456</v>
      </c>
      <c r="BC45">
        <f>(S45-E45/(N45/1.35))</f>
        <v>388.62644443626709</v>
      </c>
      <c r="BD45">
        <f>E45*BB45/100/BC45</f>
        <v>3.655663508126425E-3</v>
      </c>
    </row>
    <row r="46" spans="1:56" x14ac:dyDescent="0.25">
      <c r="A46" s="1" t="s">
        <v>1</v>
      </c>
      <c r="B46" s="1" t="s">
        <v>4646</v>
      </c>
      <c r="K46" s="1">
        <v>2.72</v>
      </c>
    </row>
    <row r="47" spans="1:56" x14ac:dyDescent="0.25">
      <c r="A47" s="1" t="s">
        <v>1</v>
      </c>
      <c r="B47" s="1" t="s">
        <v>4645</v>
      </c>
      <c r="K47" s="1">
        <v>2.72</v>
      </c>
    </row>
    <row r="48" spans="1:56" x14ac:dyDescent="0.25">
      <c r="A48" s="1">
        <v>11</v>
      </c>
      <c r="B48" s="1" t="s">
        <v>4644</v>
      </c>
      <c r="C48" s="1">
        <v>2299.5000020451844</v>
      </c>
      <c r="D48" s="1">
        <v>0</v>
      </c>
      <c r="E48">
        <f>(R48-S48*(1000-T48)/(1000-U48))*AK48</f>
        <v>1.3652116391056279</v>
      </c>
      <c r="F48">
        <f>IF(AV48&lt;&gt;0,1/(1/AV48-1/N48),0)</f>
        <v>5.1571577322815321</v>
      </c>
      <c r="G48">
        <f>((AY48-AL48/2)*S48-E48)/(AY48+AL48/2)</f>
        <v>381.88298050025332</v>
      </c>
      <c r="H48">
        <f>AL48*1000</f>
        <v>27.105119606782996</v>
      </c>
      <c r="I48">
        <f>(AQ48-AW48)</f>
        <v>0.98435637271718956</v>
      </c>
      <c r="J48">
        <f>(P48+AP48*D48)</f>
        <v>24.51239013671875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25.028532028198242</v>
      </c>
      <c r="P48" s="1">
        <v>24.51239013671875</v>
      </c>
      <c r="Q48" s="1">
        <v>25.086931228637695</v>
      </c>
      <c r="R48" s="1">
        <v>400.13723754882813</v>
      </c>
      <c r="S48" s="1">
        <v>389.33151245117188</v>
      </c>
      <c r="T48" s="1">
        <v>5.0599284470081329E-2</v>
      </c>
      <c r="U48" s="1">
        <v>24.035215377807617</v>
      </c>
      <c r="V48" s="1">
        <v>0.13906916975975037</v>
      </c>
      <c r="W48" s="1">
        <v>66.05938720703125</v>
      </c>
      <c r="X48" s="1">
        <v>300.000244140625</v>
      </c>
      <c r="Y48" s="1">
        <v>1601.3963623046875</v>
      </c>
      <c r="Z48" s="1">
        <v>2.7943282127380371</v>
      </c>
      <c r="AA48" s="1">
        <v>87.54034423828125</v>
      </c>
      <c r="AB48" s="1">
        <v>22.373485565185547</v>
      </c>
      <c r="AC48" s="1">
        <v>-1.6326560974121094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1.1029420740464153</v>
      </c>
      <c r="AL48">
        <f>(U48-T48)/(1000-U48)*AK48</f>
        <v>2.7105119606782996E-2</v>
      </c>
      <c r="AM48">
        <f>(P48+273.15)</f>
        <v>297.66239013671873</v>
      </c>
      <c r="AN48">
        <f>(O48+273.15)</f>
        <v>298.17853202819822</v>
      </c>
      <c r="AO48">
        <f>(Y48*AG48+Z48*AH48)*AI48</f>
        <v>256.22341224171032</v>
      </c>
      <c r="AP48">
        <f>((AO48+0.00000010773*(AN48^4-AM48^4))-AL48*44100)/(L48*51.4+0.00000043092*AM48^3)</f>
        <v>-7.6891468731783768</v>
      </c>
      <c r="AQ48">
        <f>0.61365*EXP(17.502*J48/(240.97+J48))</f>
        <v>3.0884074007316995</v>
      </c>
      <c r="AR48">
        <f>AQ48*1000/AA48</f>
        <v>35.279817866893239</v>
      </c>
      <c r="AS48">
        <f>(AR48-U48)</f>
        <v>11.244602489085622</v>
      </c>
      <c r="AT48">
        <f>IF(D48,P48,(O48+P48)/2)</f>
        <v>24.770461082458496</v>
      </c>
      <c r="AU48">
        <f>0.61365*EXP(17.502*AT48/(240.97+AT48))</f>
        <v>3.1364233262137176</v>
      </c>
      <c r="AV48">
        <f>IF(AS48&lt;&gt;0,(1000-(AR48+U48)/2)/AS48*AL48,0)</f>
        <v>2.339011014130814</v>
      </c>
      <c r="AW48">
        <f>U48*AA48/1000</f>
        <v>2.1040510280145099</v>
      </c>
      <c r="AX48">
        <f>(AU48-AW48)</f>
        <v>1.0323722981992076</v>
      </c>
      <c r="AY48">
        <f>1/(1.6/F48+1.37/N48)</f>
        <v>1.5865062073895853</v>
      </c>
      <c r="AZ48">
        <f>G48*AA48*0.001</f>
        <v>33.430167571733023</v>
      </c>
      <c r="BA48">
        <f>G48/S48</f>
        <v>0.98086840722441471</v>
      </c>
      <c r="BB48">
        <f>(1-AL48*AA48/AQ48/F48)*100</f>
        <v>85.102459352199048</v>
      </c>
      <c r="BC48">
        <f>(S48-E48/(N48/1.35))</f>
        <v>388.90093164271889</v>
      </c>
      <c r="BD48">
        <f>E48*BB48/100/BC48</f>
        <v>2.987466950345912E-3</v>
      </c>
    </row>
    <row r="49" spans="1:56" x14ac:dyDescent="0.25">
      <c r="A49" s="1" t="s">
        <v>1</v>
      </c>
      <c r="B49" s="1" t="s">
        <v>4643</v>
      </c>
      <c r="K49" s="1">
        <v>2.72</v>
      </c>
    </row>
    <row r="50" spans="1:56" x14ac:dyDescent="0.25">
      <c r="A50" s="1" t="s">
        <v>1</v>
      </c>
      <c r="B50" s="1" t="s">
        <v>4638</v>
      </c>
      <c r="K50" s="1">
        <v>2.72</v>
      </c>
    </row>
    <row r="51" spans="1:56" x14ac:dyDescent="0.25">
      <c r="A51" s="1">
        <v>12</v>
      </c>
      <c r="B51" s="1" t="s">
        <v>4642</v>
      </c>
      <c r="C51" s="1">
        <v>2504.5000020451844</v>
      </c>
      <c r="D51" s="1">
        <v>0</v>
      </c>
      <c r="E51">
        <f>(R51-S51*(1000-T51)/(1000-U51))*AK51</f>
        <v>0.55154767846536157</v>
      </c>
      <c r="F51">
        <f>IF(AV51&lt;&gt;0,1/(1/AV51-1/N51),0)</f>
        <v>5.1690264451762671</v>
      </c>
      <c r="G51">
        <f>((AY51-AL51/2)*S51-E51)/(AY51+AL51/2)</f>
        <v>382.90221940328223</v>
      </c>
      <c r="H51">
        <f>AL51*1000</f>
        <v>27.42213292034392</v>
      </c>
      <c r="I51">
        <f>(AQ51-AW51)</f>
        <v>0.99440382620143497</v>
      </c>
      <c r="J51">
        <f>(P51+AP51*D51)</f>
        <v>24.693817138671875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25.168872833251953</v>
      </c>
      <c r="P51" s="1">
        <v>24.693817138671875</v>
      </c>
      <c r="Q51" s="1">
        <v>25.198488235473633</v>
      </c>
      <c r="R51" s="1">
        <v>400.11517333984375</v>
      </c>
      <c r="S51" s="1">
        <v>389.9208984375</v>
      </c>
      <c r="T51" s="1">
        <v>4.9779623746871948E-2</v>
      </c>
      <c r="U51" s="1">
        <v>24.307462692260742</v>
      </c>
      <c r="V51" s="1">
        <v>0.13566502928733826</v>
      </c>
      <c r="W51" s="1">
        <v>66.245429992675781</v>
      </c>
      <c r="X51" s="1">
        <v>300.0086669921875</v>
      </c>
      <c r="Y51" s="1">
        <v>2000.7491455078125</v>
      </c>
      <c r="Z51" s="1">
        <v>2.8862400054931641</v>
      </c>
      <c r="AA51" s="1">
        <v>87.532447814941406</v>
      </c>
      <c r="AB51" s="1">
        <v>22.458103179931641</v>
      </c>
      <c r="AC51" s="1">
        <v>-1.6392443180084229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1.1029730404124538</v>
      </c>
      <c r="AL51">
        <f>(U51-T51)/(1000-U51)*AK51</f>
        <v>2.7422132920343921E-2</v>
      </c>
      <c r="AM51">
        <f>(P51+273.15)</f>
        <v>297.84381713867185</v>
      </c>
      <c r="AN51">
        <f>(O51+273.15)</f>
        <v>298.31887283325193</v>
      </c>
      <c r="AO51">
        <f>(Y51*AG51+Z51*AH51)*AI51</f>
        <v>320.11985612601347</v>
      </c>
      <c r="AP51">
        <f>((AO51+0.00000010773*(AN51^4-AM51^4))-AL51*44100)/(L51*51.4+0.00000043092*AM51^3)</f>
        <v>-7.2804116823803255</v>
      </c>
      <c r="AQ51">
        <f>0.61365*EXP(17.502*J51/(240.97+J51))</f>
        <v>3.1220955358253835</v>
      </c>
      <c r="AR51">
        <f>AQ51*1000/AA51</f>
        <v>35.667865046182975</v>
      </c>
      <c r="AS51">
        <f>(AR51-U51)</f>
        <v>11.360402353922233</v>
      </c>
      <c r="AT51">
        <f>IF(D51,P51,(O51+P51)/2)</f>
        <v>24.931344985961914</v>
      </c>
      <c r="AU51">
        <f>0.61365*EXP(17.502*AT51/(240.97+AT51))</f>
        <v>3.1666859471037689</v>
      </c>
      <c r="AV51">
        <f>IF(AS51&lt;&gt;0,(1000-(AR51+U51)/2)/AS51*AL51,0)</f>
        <v>2.3414493947538588</v>
      </c>
      <c r="AW51">
        <f>U51*AA51/1000</f>
        <v>2.1276917096239485</v>
      </c>
      <c r="AX51">
        <f>(AU51-AW51)</f>
        <v>1.0389942374798204</v>
      </c>
      <c r="AY51">
        <f>1/(1.6/F51+1.37/N51)</f>
        <v>1.5883012679151707</v>
      </c>
      <c r="AZ51">
        <f>G51*AA51*0.001</f>
        <v>33.516368538143048</v>
      </c>
      <c r="BA51">
        <f>G51/S51</f>
        <v>0.9819997361968974</v>
      </c>
      <c r="BB51">
        <f>(1-AL51*AA51/AQ51/F51)*100</f>
        <v>85.126425169018177</v>
      </c>
      <c r="BC51">
        <f>(S51-E51/(N51/1.35))</f>
        <v>389.74694310450155</v>
      </c>
      <c r="BD51">
        <f>E51*BB51/100/BC51</f>
        <v>1.2046606909611709E-3</v>
      </c>
    </row>
    <row r="52" spans="1:56" x14ac:dyDescent="0.25">
      <c r="A52" s="1" t="s">
        <v>1</v>
      </c>
      <c r="B52" s="1" t="s">
        <v>4641</v>
      </c>
    </row>
    <row r="53" spans="1:56" x14ac:dyDescent="0.25">
      <c r="A53" s="1" t="s">
        <v>1</v>
      </c>
      <c r="B53" s="1" t="s">
        <v>4640</v>
      </c>
    </row>
    <row r="54" spans="1:56" x14ac:dyDescent="0.25">
      <c r="A54" s="1" t="s">
        <v>1</v>
      </c>
      <c r="B54" s="1" t="s">
        <v>4639</v>
      </c>
    </row>
    <row r="55" spans="1:56" x14ac:dyDescent="0.25">
      <c r="A55" s="1" t="s">
        <v>1</v>
      </c>
      <c r="B55" s="1" t="s">
        <v>4638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412CF-5BFE-4023-B434-1C4F126F7A18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4726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4725</v>
      </c>
    </row>
    <row r="12" spans="1:56" x14ac:dyDescent="0.25">
      <c r="A12" s="1" t="s">
        <v>1</v>
      </c>
      <c r="B12" s="1" t="s">
        <v>4724</v>
      </c>
    </row>
    <row r="13" spans="1:56" x14ac:dyDescent="0.25">
      <c r="A13" s="1" t="s">
        <v>1</v>
      </c>
      <c r="B13" s="1" t="s">
        <v>4723</v>
      </c>
    </row>
    <row r="14" spans="1:56" x14ac:dyDescent="0.25">
      <c r="A14" s="1" t="s">
        <v>1</v>
      </c>
      <c r="B14" s="1" t="s">
        <v>4722</v>
      </c>
    </row>
    <row r="15" spans="1:56" x14ac:dyDescent="0.25">
      <c r="A15" s="1" t="s">
        <v>1</v>
      </c>
      <c r="B15" s="1" t="s">
        <v>4721</v>
      </c>
    </row>
    <row r="16" spans="1:56" x14ac:dyDescent="0.25">
      <c r="A16" s="1" t="s">
        <v>1</v>
      </c>
      <c r="B16" s="1" t="s">
        <v>4720</v>
      </c>
    </row>
    <row r="17" spans="1:56" x14ac:dyDescent="0.25">
      <c r="A17" s="1" t="s">
        <v>1</v>
      </c>
      <c r="B17" s="1" t="s">
        <v>4719</v>
      </c>
    </row>
    <row r="18" spans="1:56" x14ac:dyDescent="0.25">
      <c r="A18" s="1">
        <v>1</v>
      </c>
      <c r="B18" s="1" t="s">
        <v>4718</v>
      </c>
      <c r="C18" s="1">
        <v>254.0000014975667</v>
      </c>
      <c r="D18" s="1">
        <v>0</v>
      </c>
      <c r="E18">
        <f>(R18-S18*(1000-T18)/(1000-U18))*AK18</f>
        <v>-3.7831354948326137</v>
      </c>
      <c r="F18">
        <f>IF(AV18&lt;&gt;0,1/(1/AV18-1/N18),0)</f>
        <v>2.7805358901242472</v>
      </c>
      <c r="G18">
        <f>((AY18-AL18/2)*S18-E18)/(AY18+AL18/2)</f>
        <v>389.95540527619573</v>
      </c>
      <c r="H18">
        <f>AL18*1000</f>
        <v>23.616658416479666</v>
      </c>
      <c r="I18">
        <f>(AQ18-AW18)</f>
        <v>1.2438200068733607</v>
      </c>
      <c r="J18">
        <f>(P18+AP18*D18)</f>
        <v>24.484090805053711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24.525104522705078</v>
      </c>
      <c r="P18" s="1">
        <v>24.484090805053711</v>
      </c>
      <c r="Q18" s="1">
        <v>24.551319122314453</v>
      </c>
      <c r="R18" s="1">
        <v>400.09915161132813</v>
      </c>
      <c r="S18" s="1">
        <v>395.06378173828125</v>
      </c>
      <c r="T18" s="1">
        <v>2.9909918084740639E-2</v>
      </c>
      <c r="U18" s="1">
        <v>21.017871856689453</v>
      </c>
      <c r="V18" s="1">
        <v>8.4689311683177948E-2</v>
      </c>
      <c r="W18" s="1">
        <v>59.511665344238281</v>
      </c>
      <c r="X18" s="1">
        <v>299.634521484375</v>
      </c>
      <c r="Y18" s="1">
        <v>0.24019861221313477</v>
      </c>
      <c r="Z18" s="1">
        <v>4.4064946174621582</v>
      </c>
      <c r="AA18" s="1">
        <v>87.51416015625</v>
      </c>
      <c r="AB18" s="1">
        <v>38.124385833740234</v>
      </c>
      <c r="AC18" s="1">
        <v>0.56846415996551514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1.1015975054572609</v>
      </c>
      <c r="AL18">
        <f>(U18-T18)/(1000-U18)*AK18</f>
        <v>2.3616658416479665E-2</v>
      </c>
      <c r="AM18">
        <f>(P18+273.15)</f>
        <v>297.63409080505369</v>
      </c>
      <c r="AN18">
        <f>(O18+273.15)</f>
        <v>297.67510452270506</v>
      </c>
      <c r="AO18">
        <f>(Y18*AG18+Z18*AH18)*AI18</f>
        <v>3.8431777095084385E-2</v>
      </c>
      <c r="AP18">
        <f>((AO18+0.00000010773*(AN18^4-AM18^4))-AL18*44100)/(L18*51.4+0.00000043092*AM18^3)</f>
        <v>-8.5772316098320207</v>
      </c>
      <c r="AQ18">
        <f>0.61365*EXP(17.502*J18/(240.97+J18))</f>
        <v>3.0831814106832209</v>
      </c>
      <c r="AR18">
        <f>AQ18*1000/AA18</f>
        <v>35.230657589336751</v>
      </c>
      <c r="AS18">
        <f>(AR18-U18)</f>
        <v>14.212785732647298</v>
      </c>
      <c r="AT18">
        <f>IF(D18,P18,(O18+P18)/2)</f>
        <v>24.504597663879395</v>
      </c>
      <c r="AU18">
        <f>0.61365*EXP(17.502*AT18/(240.97+AT18))</f>
        <v>3.0869676059460844</v>
      </c>
      <c r="AV18">
        <f>IF(AS18&lt;&gt;0,(1000-(AR18+U18)/2)/AS18*AL18,0)</f>
        <v>1.6149161533181331</v>
      </c>
      <c r="AW18">
        <f>U18*AA18/1000</f>
        <v>1.8393614038098602</v>
      </c>
      <c r="AX18">
        <f>(AU18-AW18)</f>
        <v>1.2476062021362242</v>
      </c>
      <c r="AY18">
        <f>1/(1.6/F18+1.37/N18)</f>
        <v>1.0740456465847903</v>
      </c>
      <c r="AZ18">
        <f>G18*AA18*0.001</f>
        <v>34.12661979113637</v>
      </c>
      <c r="BA18">
        <f>G18/S18</f>
        <v>0.987069489286999</v>
      </c>
      <c r="BB18">
        <f>(1-AL18*AA18/AQ18/F18)*100</f>
        <v>75.891555315279248</v>
      </c>
      <c r="BC18">
        <f>(S18-E18/(N18/1.35))</f>
        <v>396.38953917901796</v>
      </c>
      <c r="BD18">
        <f>E18*BB18/100/BC18</f>
        <v>-7.2430780405035242E-3</v>
      </c>
    </row>
    <row r="19" spans="1:56" x14ac:dyDescent="0.25">
      <c r="A19" s="1" t="s">
        <v>1</v>
      </c>
      <c r="B19" s="1" t="s">
        <v>4717</v>
      </c>
      <c r="K19" s="1">
        <v>2.72</v>
      </c>
    </row>
    <row r="20" spans="1:56" x14ac:dyDescent="0.25">
      <c r="A20" s="1" t="s">
        <v>1</v>
      </c>
      <c r="B20" s="1" t="s">
        <v>4716</v>
      </c>
      <c r="K20" s="1">
        <v>2.72</v>
      </c>
    </row>
    <row r="21" spans="1:56" x14ac:dyDescent="0.25">
      <c r="A21" s="1">
        <v>2</v>
      </c>
      <c r="B21" s="1" t="s">
        <v>4715</v>
      </c>
      <c r="C21" s="1">
        <v>460.0000014975667</v>
      </c>
      <c r="D21" s="1">
        <v>0</v>
      </c>
      <c r="E21">
        <f>(R21-S21*(1000-T21)/(1000-U21))*AK21</f>
        <v>-3.143940352499659</v>
      </c>
      <c r="F21">
        <f>IF(AV21&lt;&gt;0,1/(1/AV21-1/N21),0)</f>
        <v>2.5949070926822553</v>
      </c>
      <c r="G21">
        <f>((AY21-AL21/2)*S21-E21)/(AY21+AL21/2)</f>
        <v>388.53133917823112</v>
      </c>
      <c r="H21">
        <f>AL21*1000</f>
        <v>23.270499175196733</v>
      </c>
      <c r="I21">
        <f>(AQ21-AW21)</f>
        <v>1.2766403665685062</v>
      </c>
      <c r="J21">
        <f>(P21+AP21*D21)</f>
        <v>24.519098281860352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24.448745727539063</v>
      </c>
      <c r="P21" s="1">
        <v>24.519098281860352</v>
      </c>
      <c r="Q21" s="1">
        <v>24.526390075683594</v>
      </c>
      <c r="R21" s="1">
        <v>399.80642700195313</v>
      </c>
      <c r="S21" s="1">
        <v>394.33050537109375</v>
      </c>
      <c r="T21" s="1">
        <v>3.0545895919203758E-2</v>
      </c>
      <c r="U21" s="1">
        <v>20.717008590698242</v>
      </c>
      <c r="V21" s="1">
        <v>8.6885049939155579E-2</v>
      </c>
      <c r="W21" s="1">
        <v>58.927665710449219</v>
      </c>
      <c r="X21" s="1">
        <v>299.63778686523438</v>
      </c>
      <c r="Y21" s="1">
        <v>25.822685241699219</v>
      </c>
      <c r="Z21" s="1">
        <v>4.4116811752319336</v>
      </c>
      <c r="AA21" s="1">
        <v>87.512969970703125</v>
      </c>
      <c r="AB21" s="1">
        <v>38.033676147460938</v>
      </c>
      <c r="AC21" s="1">
        <v>0.57866084575653076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1.1016095105339496</v>
      </c>
      <c r="AL21">
        <f>(U21-T21)/(1000-U21)*AK21</f>
        <v>2.3270499175196732E-2</v>
      </c>
      <c r="AM21">
        <f>(P21+273.15)</f>
        <v>297.66909828186033</v>
      </c>
      <c r="AN21">
        <f>(O21+273.15)</f>
        <v>297.59874572753904</v>
      </c>
      <c r="AO21">
        <f>(Y21*AG21+Z21*AH21)*AI21</f>
        <v>4.1316295463227561</v>
      </c>
      <c r="AP21">
        <f>((AO21+0.00000010773*(AN21^4-AM21^4))-AL21*44100)/(L21*51.4+0.00000043092*AM21^3)</f>
        <v>-8.4278726325158715</v>
      </c>
      <c r="AQ21">
        <f>0.61365*EXP(17.502*J21/(240.97+J21))</f>
        <v>3.0896473172490801</v>
      </c>
      <c r="AR21">
        <f>AQ21*1000/AA21</f>
        <v>35.305021853142534</v>
      </c>
      <c r="AS21">
        <f>(AR21-U21)</f>
        <v>14.588013262444292</v>
      </c>
      <c r="AT21">
        <f>IF(D21,P21,(O21+P21)/2)</f>
        <v>24.483922004699707</v>
      </c>
      <c r="AU21">
        <f>0.61365*EXP(17.502*AT21/(240.97+AT21))</f>
        <v>3.0831502618110482</v>
      </c>
      <c r="AV21">
        <f>IF(AS21&lt;&gt;0,(1000-(AR21+U21)/2)/AS21*AL21,0)</f>
        <v>1.5504968676446584</v>
      </c>
      <c r="AW21">
        <f>U21*AA21/1000</f>
        <v>1.8130069506805739</v>
      </c>
      <c r="AX21">
        <f>(AU21-AW21)</f>
        <v>1.2701433111304743</v>
      </c>
      <c r="AY21">
        <f>1/(1.6/F21+1.37/N21)</f>
        <v>1.0285707294922404</v>
      </c>
      <c r="AZ21">
        <f>G21*AA21*0.001</f>
        <v>34.001531418181614</v>
      </c>
      <c r="BA21">
        <f>G21/S21</f>
        <v>0.98529364045166834</v>
      </c>
      <c r="BB21">
        <f>(1-AL21*AA21/AQ21/F21)*100</f>
        <v>74.599199607892601</v>
      </c>
      <c r="BC21">
        <f>(S21-E21/(N21/1.35))</f>
        <v>395.4322640369549</v>
      </c>
      <c r="BD21">
        <f>E21*BB21/100/BC21</f>
        <v>-5.9311152690745515E-3</v>
      </c>
    </row>
    <row r="22" spans="1:56" x14ac:dyDescent="0.25">
      <c r="A22" s="1" t="s">
        <v>1</v>
      </c>
      <c r="B22" s="1" t="s">
        <v>4714</v>
      </c>
      <c r="K22" s="1">
        <v>2.72</v>
      </c>
    </row>
    <row r="23" spans="1:56" x14ac:dyDescent="0.25">
      <c r="A23" s="1" t="s">
        <v>1</v>
      </c>
      <c r="B23" s="1" t="s">
        <v>4713</v>
      </c>
      <c r="K23" s="1">
        <v>2.72</v>
      </c>
    </row>
    <row r="24" spans="1:56" x14ac:dyDescent="0.25">
      <c r="A24" s="1">
        <v>3</v>
      </c>
      <c r="B24" s="1" t="s">
        <v>4712</v>
      </c>
      <c r="C24" s="1">
        <v>666.0000014975667</v>
      </c>
      <c r="D24" s="1">
        <v>0</v>
      </c>
      <c r="E24">
        <f>(R24-S24*(1000-T24)/(1000-U24))*AK24</f>
        <v>-2.2365889672255577</v>
      </c>
      <c r="F24">
        <f>IF(AV24&lt;&gt;0,1/(1/AV24-1/N24),0)</f>
        <v>2.4796677006110674</v>
      </c>
      <c r="G24">
        <f>((AY24-AL24/2)*S24-E24)/(AY24+AL24/2)</f>
        <v>387.14024316103416</v>
      </c>
      <c r="H24">
        <f>AL24*1000</f>
        <v>22.812452271649491</v>
      </c>
      <c r="I24">
        <f>(AQ24-AW24)</f>
        <v>1.2866056256623228</v>
      </c>
      <c r="J24">
        <f>(P24+AP24*D24)</f>
        <v>24.384860992431641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24.328319549560547</v>
      </c>
      <c r="P24" s="1">
        <v>24.384860992431641</v>
      </c>
      <c r="Q24" s="1">
        <v>24.430452346801758</v>
      </c>
      <c r="R24" s="1">
        <v>399.94338989257813</v>
      </c>
      <c r="S24" s="1">
        <v>393.81729125976563</v>
      </c>
      <c r="T24" s="1">
        <v>3.1095480546355247E-2</v>
      </c>
      <c r="U24" s="1">
        <v>20.322216033935547</v>
      </c>
      <c r="V24" s="1">
        <v>8.9081287384033203E-2</v>
      </c>
      <c r="W24" s="1">
        <v>58.218402862548828</v>
      </c>
      <c r="X24" s="1">
        <v>299.58364868164063</v>
      </c>
      <c r="Y24" s="1">
        <v>49.616348266601563</v>
      </c>
      <c r="Z24" s="1">
        <v>4.5086321830749512</v>
      </c>
      <c r="AA24" s="1">
        <v>87.505821228027344</v>
      </c>
      <c r="AB24" s="1">
        <v>37.920131683349609</v>
      </c>
      <c r="AC24" s="1">
        <v>0.58086526393890381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1.1014104730942667</v>
      </c>
      <c r="AL24">
        <f>(U24-T24)/(1000-U24)*AK24</f>
        <v>2.2812452271649492E-2</v>
      </c>
      <c r="AM24">
        <f>(P24+273.15)</f>
        <v>297.53486099243162</v>
      </c>
      <c r="AN24">
        <f>(O24+273.15)</f>
        <v>297.47831954956052</v>
      </c>
      <c r="AO24">
        <f>(Y24*AG24+Z24*AH24)*AI24</f>
        <v>7.9386155452143612</v>
      </c>
      <c r="AP24">
        <f>((AO24+0.00000010773*(AN24^4-AM24^4))-AL24*44100)/(L24*51.4+0.00000043092*AM24^3)</f>
        <v>-8.229817339007008</v>
      </c>
      <c r="AQ24">
        <f>0.61365*EXP(17.502*J24/(240.97+J24))</f>
        <v>3.0649178288852377</v>
      </c>
      <c r="AR24">
        <f>AQ24*1000/AA24</f>
        <v>35.025302155596151</v>
      </c>
      <c r="AS24">
        <f>(AR24-U24)</f>
        <v>14.703086121660604</v>
      </c>
      <c r="AT24">
        <f>IF(D24,P24,(O24+P24)/2)</f>
        <v>24.356590270996094</v>
      </c>
      <c r="AU24">
        <f>0.61365*EXP(17.502*AT24/(240.97+AT24))</f>
        <v>3.0597318484032994</v>
      </c>
      <c r="AV24">
        <f>IF(AS24&lt;&gt;0,(1000-(AR24+U24)/2)/AS24*AL24,0)</f>
        <v>1.5086047772273965</v>
      </c>
      <c r="AW24">
        <f>U24*AA24/1000</f>
        <v>1.7783122032229148</v>
      </c>
      <c r="AX24">
        <f>(AU24-AW24)</f>
        <v>1.2814196451803845</v>
      </c>
      <c r="AY24">
        <f>1/(1.6/F24+1.37/N24)</f>
        <v>0.99912254250821242</v>
      </c>
      <c r="AZ24">
        <f>G24*AA24*0.001</f>
        <v>33.877024908224492</v>
      </c>
      <c r="BA24">
        <f>G24/S24</f>
        <v>0.98304531505619641</v>
      </c>
      <c r="BB24">
        <f>(1-AL24*AA24/AQ24/F24)*100</f>
        <v>73.733839267006118</v>
      </c>
      <c r="BC24">
        <f>(S24-E24/(N24/1.35))</f>
        <v>394.60107880034383</v>
      </c>
      <c r="BD24">
        <f>E24*BB24/100/BC24</f>
        <v>-4.1792154222469596E-3</v>
      </c>
    </row>
    <row r="25" spans="1:56" x14ac:dyDescent="0.25">
      <c r="A25" s="1" t="s">
        <v>1</v>
      </c>
      <c r="B25" s="1" t="s">
        <v>4711</v>
      </c>
      <c r="K25" s="1">
        <v>2.72</v>
      </c>
    </row>
    <row r="26" spans="1:56" x14ac:dyDescent="0.25">
      <c r="A26" s="1" t="s">
        <v>1</v>
      </c>
      <c r="B26" s="1" t="s">
        <v>4710</v>
      </c>
      <c r="K26" s="1">
        <v>2.72</v>
      </c>
    </row>
    <row r="27" spans="1:56" x14ac:dyDescent="0.25">
      <c r="A27" s="1">
        <v>4</v>
      </c>
      <c r="B27" s="1" t="s">
        <v>4709</v>
      </c>
      <c r="C27" s="1">
        <v>873.0000014975667</v>
      </c>
      <c r="D27" s="1">
        <v>0</v>
      </c>
      <c r="E27">
        <f>(R27-S27*(1000-T27)/(1000-U27))*AK27</f>
        <v>-1.424024146007375</v>
      </c>
      <c r="F27">
        <f>IF(AV27&lt;&gt;0,1/(1/AV27-1/N27),0)</f>
        <v>2.4536877945403264</v>
      </c>
      <c r="G27">
        <f>((AY27-AL27/2)*S27-E27)/(AY27+AL27/2)</f>
        <v>385.88743351169245</v>
      </c>
      <c r="H27">
        <f>AL27*1000</f>
        <v>22.656133723766235</v>
      </c>
      <c r="I27">
        <f>(AQ27-AW27)</f>
        <v>1.2861364652270086</v>
      </c>
      <c r="J27">
        <f>(P27+AP27*D27)</f>
        <v>24.314105987548828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24.225254058837891</v>
      </c>
      <c r="P27" s="1">
        <v>24.314105987548828</v>
      </c>
      <c r="Q27" s="1">
        <v>24.337705612182617</v>
      </c>
      <c r="R27" s="1">
        <v>400.14468383789063</v>
      </c>
      <c r="S27" s="1">
        <v>393.34771728515625</v>
      </c>
      <c r="T27" s="1">
        <v>2.9532775282859802E-2</v>
      </c>
      <c r="U27" s="1">
        <v>20.180583953857422</v>
      </c>
      <c r="V27" s="1">
        <v>8.5123911499977112E-2</v>
      </c>
      <c r="W27" s="1">
        <v>58.167583465576172</v>
      </c>
      <c r="X27" s="1">
        <v>299.64224243164063</v>
      </c>
      <c r="Y27" s="1">
        <v>101.29375457763672</v>
      </c>
      <c r="Z27" s="1">
        <v>4.461550235748291</v>
      </c>
      <c r="AA27" s="1">
        <v>87.500762939453125</v>
      </c>
      <c r="AB27" s="1">
        <v>37.897270202636719</v>
      </c>
      <c r="AC27" s="1">
        <v>0.57726931571960449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1.1016258912927961</v>
      </c>
      <c r="AL27">
        <f>(U27-T27)/(1000-U27)*AK27</f>
        <v>2.2656133723766236E-2</v>
      </c>
      <c r="AM27">
        <f>(P27+273.15)</f>
        <v>297.46410598754881</v>
      </c>
      <c r="AN27">
        <f>(O27+273.15)</f>
        <v>297.37525405883787</v>
      </c>
      <c r="AO27">
        <f>(Y27*AG27+Z27*AH27)*AI27</f>
        <v>16.207000370167179</v>
      </c>
      <c r="AP27">
        <f>((AO27+0.00000010773*(AN27^4-AM27^4))-AL27*44100)/(L27*51.4+0.00000043092*AM27^3)</f>
        <v>-8.1084329436938969</v>
      </c>
      <c r="AQ27">
        <f>0.61365*EXP(17.502*J27/(240.97+J27))</f>
        <v>3.0519529577532185</v>
      </c>
      <c r="AR27">
        <f>AQ27*1000/AA27</f>
        <v>34.879158252197669</v>
      </c>
      <c r="AS27">
        <f>(AR27-U27)</f>
        <v>14.698574298340247</v>
      </c>
      <c r="AT27">
        <f>IF(D27,P27,(O27+P27)/2)</f>
        <v>24.269680023193359</v>
      </c>
      <c r="AU27">
        <f>0.61365*EXP(17.502*AT27/(240.97+AT27))</f>
        <v>3.0438370418228908</v>
      </c>
      <c r="AV27">
        <f>IF(AS27&lt;&gt;0,(1000-(AR27+U27)/2)/AS27*AL27,0)</f>
        <v>1.4989490024992342</v>
      </c>
      <c r="AW27">
        <f>U27*AA27/1000</f>
        <v>1.7658164925262099</v>
      </c>
      <c r="AX27">
        <f>(AU27-AW27)</f>
        <v>1.278020549296681</v>
      </c>
      <c r="AY27">
        <f>1/(1.6/F27+1.37/N27)</f>
        <v>0.99234881247842888</v>
      </c>
      <c r="AZ27">
        <f>G27*AA27*0.001</f>
        <v>33.765444841020582</v>
      </c>
      <c r="BA27">
        <f>G27/S27</f>
        <v>0.98103387042651757</v>
      </c>
      <c r="BB27">
        <f>(1-AL27*AA27/AQ27/F27)*100</f>
        <v>73.527162040992494</v>
      </c>
      <c r="BC27">
        <f>(S27-E27/(N27/1.35))</f>
        <v>393.84675058965638</v>
      </c>
      <c r="BD27">
        <f>E27*BB27/100/BC27</f>
        <v>-2.6585075026519735E-3</v>
      </c>
    </row>
    <row r="28" spans="1:56" x14ac:dyDescent="0.25">
      <c r="A28" s="1" t="s">
        <v>1</v>
      </c>
      <c r="B28" s="1" t="s">
        <v>4708</v>
      </c>
      <c r="K28" s="1">
        <v>2.72</v>
      </c>
    </row>
    <row r="29" spans="1:56" x14ac:dyDescent="0.25">
      <c r="A29" s="1" t="s">
        <v>1</v>
      </c>
      <c r="B29" s="1" t="s">
        <v>4707</v>
      </c>
      <c r="K29" s="1">
        <v>2.72</v>
      </c>
    </row>
    <row r="30" spans="1:56" x14ac:dyDescent="0.25">
      <c r="A30" s="1">
        <v>5</v>
      </c>
      <c r="B30" s="1" t="s">
        <v>4706</v>
      </c>
      <c r="C30" s="1">
        <v>1080.0000014975667</v>
      </c>
      <c r="D30" s="1">
        <v>0</v>
      </c>
      <c r="E30">
        <f>(R30-S30*(1000-T30)/(1000-U30))*AK30</f>
        <v>-0.76317577197157282</v>
      </c>
      <c r="F30">
        <f>IF(AV30&lt;&gt;0,1/(1/AV30-1/N30),0)</f>
        <v>2.4831805137914769</v>
      </c>
      <c r="G30">
        <f>((AY30-AL30/2)*S30-E30)/(AY30+AL30/2)</f>
        <v>384.61046629509576</v>
      </c>
      <c r="H30">
        <f>AL30*1000</f>
        <v>22.615821659874985</v>
      </c>
      <c r="I30">
        <f>(AQ30-AW30)</f>
        <v>1.2744726400061293</v>
      </c>
      <c r="J30">
        <f>(P30+AP30*D30)</f>
        <v>24.233186721801758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24.147499084472656</v>
      </c>
      <c r="P30" s="1">
        <v>24.233186721801758</v>
      </c>
      <c r="Q30" s="1">
        <v>24.2596435546875</v>
      </c>
      <c r="R30" s="1">
        <v>400.00497436523438</v>
      </c>
      <c r="S30" s="1">
        <v>392.63604736328125</v>
      </c>
      <c r="T30" s="1">
        <v>2.927442267537117E-2</v>
      </c>
      <c r="U30" s="1">
        <v>20.148086547851563</v>
      </c>
      <c r="V30" s="1">
        <v>8.4761165082454681E-2</v>
      </c>
      <c r="W30" s="1">
        <v>58.336765289306641</v>
      </c>
      <c r="X30" s="1">
        <v>299.59832763671875</v>
      </c>
      <c r="Y30" s="1">
        <v>151.02005004882813</v>
      </c>
      <c r="Z30" s="1">
        <v>4.5885934829711914</v>
      </c>
      <c r="AA30" s="1">
        <v>87.487800598144531</v>
      </c>
      <c r="AB30" s="1">
        <v>37.92974853515625</v>
      </c>
      <c r="AC30" s="1">
        <v>0.5784904956817627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1.1014644398408775</v>
      </c>
      <c r="AL30">
        <f>(U30-T30)/(1000-U30)*AK30</f>
        <v>2.2615821659874986E-2</v>
      </c>
      <c r="AM30">
        <f>(P30+273.15)</f>
        <v>297.38318672180174</v>
      </c>
      <c r="AN30">
        <f>(O30+273.15)</f>
        <v>297.29749908447263</v>
      </c>
      <c r="AO30">
        <f>(Y30*AG30+Z30*AH30)*AI30</f>
        <v>24.163207467722714</v>
      </c>
      <c r="AP30">
        <f>((AO30+0.00000010773*(AN30^4-AM30^4))-AL30*44100)/(L30*51.4+0.00000043092*AM30^3)</f>
        <v>-8.028527316740492</v>
      </c>
      <c r="AQ30">
        <f>0.61365*EXP(17.502*J30/(240.97+J30))</f>
        <v>3.0371844183387249</v>
      </c>
      <c r="AR30">
        <f>AQ30*1000/AA30</f>
        <v>34.715519164658694</v>
      </c>
      <c r="AS30">
        <f>(AR30-U30)</f>
        <v>14.567432616807132</v>
      </c>
      <c r="AT30">
        <f>IF(D30,P30,(O30+P30)/2)</f>
        <v>24.190342903137207</v>
      </c>
      <c r="AU30">
        <f>0.61365*EXP(17.502*AT30/(240.97+AT30))</f>
        <v>3.0293903387105536</v>
      </c>
      <c r="AV30">
        <f>IF(AS30&lt;&gt;0,(1000-(AR30+U30)/2)/AS30*AL30,0)</f>
        <v>1.509904282879051</v>
      </c>
      <c r="AW30">
        <f>U30*AA30/1000</f>
        <v>1.7627117783325956</v>
      </c>
      <c r="AX30">
        <f>(AU30-AW30)</f>
        <v>1.266678560377958</v>
      </c>
      <c r="AY30">
        <f>1/(1.6/F30+1.37/N30)</f>
        <v>1.0000345681103102</v>
      </c>
      <c r="AZ30">
        <f>G30*AA30*0.001</f>
        <v>33.648723783184721</v>
      </c>
      <c r="BA30">
        <f>G30/S30</f>
        <v>0.9795597446488149</v>
      </c>
      <c r="BB30">
        <f>(1-AL30*AA30/AQ30/F30)*100</f>
        <v>73.765039490706513</v>
      </c>
      <c r="BC30">
        <f>(S30-E30/(N30/1.35))</f>
        <v>392.90349376049943</v>
      </c>
      <c r="BD30">
        <f>E30*BB30/100/BC30</f>
        <v>-1.432812175300977E-3</v>
      </c>
    </row>
    <row r="31" spans="1:56" x14ac:dyDescent="0.25">
      <c r="A31" s="1" t="s">
        <v>1</v>
      </c>
      <c r="B31" s="1" t="s">
        <v>4705</v>
      </c>
      <c r="K31" s="1">
        <v>2.72</v>
      </c>
    </row>
    <row r="32" spans="1:56" x14ac:dyDescent="0.25">
      <c r="A32" s="1" t="s">
        <v>1</v>
      </c>
      <c r="B32" s="1" t="s">
        <v>4704</v>
      </c>
      <c r="K32" s="1">
        <v>2.72</v>
      </c>
    </row>
    <row r="33" spans="1:56" x14ac:dyDescent="0.25">
      <c r="A33" s="1">
        <v>6</v>
      </c>
      <c r="B33" s="1" t="s">
        <v>4703</v>
      </c>
      <c r="C33" s="1">
        <v>1286.0000014975667</v>
      </c>
      <c r="D33" s="1">
        <v>0</v>
      </c>
      <c r="E33">
        <f>(R33-S33*(1000-T33)/(1000-U33))*AK33</f>
        <v>0.20963382418779417</v>
      </c>
      <c r="F33">
        <f>IF(AV33&lt;&gt;0,1/(1/AV33-1/N33),0)</f>
        <v>2.6082431513969331</v>
      </c>
      <c r="G33">
        <f>((AY33-AL33/2)*S33-E33)/(AY33+AL33/2)</f>
        <v>382.95359415859019</v>
      </c>
      <c r="H33">
        <f>AL33*1000</f>
        <v>22.852816956069955</v>
      </c>
      <c r="I33">
        <f>(AQ33-AW33)</f>
        <v>1.250206177830538</v>
      </c>
      <c r="J33">
        <f>(P33+AP33*D33)</f>
        <v>24.197343826293945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24.150415420532227</v>
      </c>
      <c r="P33" s="1">
        <v>24.197343826293945</v>
      </c>
      <c r="Q33" s="1">
        <v>24.225440979003906</v>
      </c>
      <c r="R33" s="1">
        <v>400.05105590820313</v>
      </c>
      <c r="S33" s="1">
        <v>391.73486328125</v>
      </c>
      <c r="T33" s="1">
        <v>2.9542485252022743E-2</v>
      </c>
      <c r="U33" s="1">
        <v>20.350788116455078</v>
      </c>
      <c r="V33" s="1">
        <v>8.5522860288619995E-2</v>
      </c>
      <c r="W33" s="1">
        <v>58.913719177246094</v>
      </c>
      <c r="X33" s="1">
        <v>299.66009521484375</v>
      </c>
      <c r="Y33" s="1">
        <v>301.0274658203125</v>
      </c>
      <c r="Z33" s="1">
        <v>4.4091472625732422</v>
      </c>
      <c r="AA33" s="1">
        <v>87.488334655761719</v>
      </c>
      <c r="AB33" s="1">
        <v>37.946567535400391</v>
      </c>
      <c r="AC33" s="1">
        <v>0.57279103994369507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1.1016915265251606</v>
      </c>
      <c r="AL33">
        <f>(U33-T33)/(1000-U33)*AK33</f>
        <v>2.2852816956069954E-2</v>
      </c>
      <c r="AM33">
        <f>(P33+273.15)</f>
        <v>297.34734382629392</v>
      </c>
      <c r="AN33">
        <f>(O33+273.15)</f>
        <v>297.3004154205322</v>
      </c>
      <c r="AO33">
        <f>(Y33*AG33+Z33*AH33)*AI33</f>
        <v>48.16439345469189</v>
      </c>
      <c r="AP33">
        <f>((AO33+0.00000010773*(AN33^4-AM33^4))-AL33*44100)/(L33*51.4+0.00000043092*AM33^3)</f>
        <v>-7.9135062150571365</v>
      </c>
      <c r="AQ33">
        <f>0.61365*EXP(17.502*J33/(240.97+J33))</f>
        <v>3.0306627390714587</v>
      </c>
      <c r="AR33">
        <f>AQ33*1000/AA33</f>
        <v>34.640763834357301</v>
      </c>
      <c r="AS33">
        <f>(AR33-U33)</f>
        <v>14.289975717902223</v>
      </c>
      <c r="AT33">
        <f>IF(D33,P33,(O33+P33)/2)</f>
        <v>24.173879623413086</v>
      </c>
      <c r="AU33">
        <f>0.61365*EXP(17.502*AT33/(240.97+AT33))</f>
        <v>3.0264000189071694</v>
      </c>
      <c r="AV33">
        <f>IF(AS33&lt;&gt;0,(1000-(AR33+U33)/2)/AS33*AL33,0)</f>
        <v>1.5552483404710398</v>
      </c>
      <c r="AW33">
        <f>U33*AA33/1000</f>
        <v>1.7804565612409207</v>
      </c>
      <c r="AX33">
        <f>(AU33-AW33)</f>
        <v>1.2459434576662487</v>
      </c>
      <c r="AY33">
        <f>1/(1.6/F33+1.37/N33)</f>
        <v>1.0319169650240045</v>
      </c>
      <c r="AZ33">
        <f>G33*AA33*0.001</f>
        <v>33.503972203373493</v>
      </c>
      <c r="BA33">
        <f>G33/S33</f>
        <v>0.97758364152450938</v>
      </c>
      <c r="BB33">
        <f>(1-AL33*AA33/AQ33/F33)*100</f>
        <v>74.706775099668874</v>
      </c>
      <c r="BC33">
        <f>(S33-E33/(N33/1.35))</f>
        <v>391.66139945669846</v>
      </c>
      <c r="BD33">
        <f>E33*BB33/100/BC33</f>
        <v>3.9986240611420093E-4</v>
      </c>
    </row>
    <row r="34" spans="1:56" x14ac:dyDescent="0.25">
      <c r="A34" s="1" t="s">
        <v>1</v>
      </c>
      <c r="B34" s="1" t="s">
        <v>4702</v>
      </c>
      <c r="K34" s="1">
        <v>2.72</v>
      </c>
    </row>
    <row r="35" spans="1:56" x14ac:dyDescent="0.25">
      <c r="A35" s="1" t="s">
        <v>1</v>
      </c>
      <c r="B35" s="1" t="s">
        <v>4117</v>
      </c>
      <c r="K35" s="1">
        <v>2.72</v>
      </c>
    </row>
    <row r="36" spans="1:56" x14ac:dyDescent="0.25">
      <c r="A36" s="1">
        <v>7</v>
      </c>
      <c r="B36" s="1" t="s">
        <v>4701</v>
      </c>
      <c r="C36" s="1">
        <v>1492.0000014975667</v>
      </c>
      <c r="D36" s="1">
        <v>0</v>
      </c>
      <c r="E36">
        <f>(R36-S36*(1000-T36)/(1000-U36))*AK36</f>
        <v>1.0160001154253115</v>
      </c>
      <c r="F36">
        <f>IF(AV36&lt;&gt;0,1/(1/AV36-1/N36),0)</f>
        <v>2.8463466237071495</v>
      </c>
      <c r="G36">
        <f>((AY36-AL36/2)*S36-E36)/(AY36+AL36/2)</f>
        <v>381.62187543228373</v>
      </c>
      <c r="H36">
        <f>AL36*1000</f>
        <v>23.262305774600478</v>
      </c>
      <c r="I36">
        <f>(AQ36-AW36)</f>
        <v>1.2089128477524655</v>
      </c>
      <c r="J36">
        <f>(P36+AP36*D36)</f>
        <v>24.141841888427734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24.105558395385742</v>
      </c>
      <c r="P36" s="1">
        <v>24.141841888427734</v>
      </c>
      <c r="Q36" s="1">
        <v>24.192937850952148</v>
      </c>
      <c r="R36" s="1">
        <v>399.974609375</v>
      </c>
      <c r="S36" s="1">
        <v>390.799560546875</v>
      </c>
      <c r="T36" s="1">
        <v>2.8517113998532295E-2</v>
      </c>
      <c r="U36" s="1">
        <v>20.708734512329102</v>
      </c>
      <c r="V36" s="1">
        <v>8.2772590219974518E-2</v>
      </c>
      <c r="W36" s="1">
        <v>60.108314514160156</v>
      </c>
      <c r="X36" s="1">
        <v>299.62527465820313</v>
      </c>
      <c r="Y36" s="1">
        <v>500.77264404296875</v>
      </c>
      <c r="Z36" s="1">
        <v>4.3527569770812988</v>
      </c>
      <c r="AA36" s="1">
        <v>87.483634948730469</v>
      </c>
      <c r="AB36" s="1">
        <v>38.135280609130859</v>
      </c>
      <c r="AC36" s="1">
        <v>0.56121057271957397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1.1015635097728054</v>
      </c>
      <c r="AL36">
        <f>(U36-T36)/(1000-U36)*AK36</f>
        <v>2.3262305774600478E-2</v>
      </c>
      <c r="AM36">
        <f>(P36+273.15)</f>
        <v>297.29184188842771</v>
      </c>
      <c r="AN36">
        <f>(O36+273.15)</f>
        <v>297.25555839538572</v>
      </c>
      <c r="AO36">
        <f>(Y36*AG36+Z36*AH36)*AI36</f>
        <v>80.123621255972466</v>
      </c>
      <c r="AP36">
        <f>((AO36+0.00000010773*(AN36^4-AM36^4))-AL36*44100)/(L36*51.4+0.00000043092*AM36^3)</f>
        <v>-7.7983521938929359</v>
      </c>
      <c r="AQ36">
        <f>0.61365*EXP(17.502*J36/(240.97+J36))</f>
        <v>3.0205882180792405</v>
      </c>
      <c r="AR36">
        <f>AQ36*1000/AA36</f>
        <v>34.527465849463702</v>
      </c>
      <c r="AS36">
        <f>(AR36-U36)</f>
        <v>13.818731337134601</v>
      </c>
      <c r="AT36">
        <f>IF(D36,P36,(O36+P36)/2)</f>
        <v>24.123700141906738</v>
      </c>
      <c r="AU36">
        <f>0.61365*EXP(17.502*AT36/(240.97+AT36))</f>
        <v>3.0173015461250663</v>
      </c>
      <c r="AV36">
        <f>IF(AS36&lt;&gt;0,(1000-(AR36+U36)/2)/AS36*AL36,0)</f>
        <v>1.6368973772934849</v>
      </c>
      <c r="AW36">
        <f>U36*AA36/1000</f>
        <v>1.8116753703267749</v>
      </c>
      <c r="AX36">
        <f>(AU36-AW36)</f>
        <v>1.2056261757982913</v>
      </c>
      <c r="AY36">
        <f>1/(1.6/F36+1.37/N36)</f>
        <v>1.0896159331973683</v>
      </c>
      <c r="AZ36">
        <f>G36*AA36*0.001</f>
        <v>33.385668838767799</v>
      </c>
      <c r="BA36">
        <f>G36/S36</f>
        <v>0.97651562068865105</v>
      </c>
      <c r="BB36">
        <f>(1-AL36*AA36/AQ36/F36)*100</f>
        <v>76.329890391694605</v>
      </c>
      <c r="BC36">
        <f>(S36-E36/(N36/1.35))</f>
        <v>390.44351469161705</v>
      </c>
      <c r="BD36">
        <f>E36*BB36/100/BC36</f>
        <v>1.9862329512532724E-3</v>
      </c>
    </row>
    <row r="37" spans="1:56" x14ac:dyDescent="0.25">
      <c r="A37" s="1" t="s">
        <v>1</v>
      </c>
      <c r="B37" s="1" t="s">
        <v>4700</v>
      </c>
      <c r="K37" s="1">
        <v>2.72</v>
      </c>
    </row>
    <row r="38" spans="1:56" x14ac:dyDescent="0.25">
      <c r="A38" s="1" t="s">
        <v>1</v>
      </c>
      <c r="B38" s="1" t="s">
        <v>4699</v>
      </c>
      <c r="K38" s="1">
        <v>2.72</v>
      </c>
    </row>
    <row r="39" spans="1:56" x14ac:dyDescent="0.25">
      <c r="A39" s="1">
        <v>8</v>
      </c>
      <c r="B39" s="1" t="s">
        <v>4698</v>
      </c>
      <c r="C39" s="1">
        <v>1699.0000014975667</v>
      </c>
      <c r="D39" s="1">
        <v>0</v>
      </c>
      <c r="E39">
        <f>(R39-S39*(1000-T39)/(1000-U39))*AK39</f>
        <v>1.5523188862751478</v>
      </c>
      <c r="F39">
        <f>IF(AV39&lt;&gt;0,1/(1/AV39-1/N39),0)</f>
        <v>3.1835950746980086</v>
      </c>
      <c r="G39">
        <f>((AY39-AL39/2)*S39-E39)/(AY39+AL39/2)</f>
        <v>380.87343955111794</v>
      </c>
      <c r="H39">
        <f>AL39*1000</f>
        <v>23.832605105098011</v>
      </c>
      <c r="I39">
        <f>(AQ39-AW39)</f>
        <v>1.1626687983527191</v>
      </c>
      <c r="J39">
        <f>(P39+AP39*D39)</f>
        <v>24.124317169189453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24.118432998657227</v>
      </c>
      <c r="P39" s="1">
        <v>24.124317169189453</v>
      </c>
      <c r="Q39" s="1">
        <v>24.186716079711914</v>
      </c>
      <c r="R39" s="1">
        <v>399.9375</v>
      </c>
      <c r="S39" s="1">
        <v>390.09002685546875</v>
      </c>
      <c r="T39" s="1">
        <v>3.0350387096405029E-2</v>
      </c>
      <c r="U39" s="1">
        <v>21.203802108764648</v>
      </c>
      <c r="V39" s="1">
        <v>8.8014282286167145E-2</v>
      </c>
      <c r="W39" s="1">
        <v>61.489738464355469</v>
      </c>
      <c r="X39" s="1">
        <v>299.66845703125</v>
      </c>
      <c r="Y39" s="1">
        <v>749.4559326171875</v>
      </c>
      <c r="Z39" s="1">
        <v>4.5727524757385254</v>
      </c>
      <c r="AA39" s="1">
        <v>87.472259521484375</v>
      </c>
      <c r="AB39" s="1">
        <v>38.326717376708984</v>
      </c>
      <c r="AC39" s="1">
        <v>0.55557113885879517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1.1017222684972423</v>
      </c>
      <c r="AL39">
        <f>(U39-T39)/(1000-U39)*AK39</f>
        <v>2.383260510509801E-2</v>
      </c>
      <c r="AM39">
        <f>(P39+273.15)</f>
        <v>297.27431716918943</v>
      </c>
      <c r="AN39">
        <f>(O39+273.15)</f>
        <v>297.2684329986572</v>
      </c>
      <c r="AO39">
        <f>(Y39*AG39+Z39*AH39)*AI39</f>
        <v>119.91294653848672</v>
      </c>
      <c r="AP39">
        <f>((AO39+0.00000010773*(AN39^4-AM39^4))-AL39*44100)/(L39*51.4+0.00000043092*AM39^3)</f>
        <v>-7.6749845182973582</v>
      </c>
      <c r="AQ39">
        <f>0.61365*EXP(17.502*J39/(240.97+J39))</f>
        <v>3.0174132792527781</v>
      </c>
      <c r="AR39">
        <f>AQ39*1000/AA39</f>
        <v>34.495659489756981</v>
      </c>
      <c r="AS39">
        <f>(AR39-U39)</f>
        <v>13.291857380992333</v>
      </c>
      <c r="AT39">
        <f>IF(D39,P39,(O39+P39)/2)</f>
        <v>24.12137508392334</v>
      </c>
      <c r="AU39">
        <f>0.61365*EXP(17.502*AT39/(240.97+AT39))</f>
        <v>3.016880550235264</v>
      </c>
      <c r="AV39">
        <f>IF(AS39&lt;&gt;0,(1000-(AR39+U39)/2)/AS39*AL39,0)</f>
        <v>1.7430877269122653</v>
      </c>
      <c r="AW39">
        <f>U39*AA39/1000</f>
        <v>1.8547444809000591</v>
      </c>
      <c r="AX39">
        <f>(AU39-AW39)</f>
        <v>1.162136069335205</v>
      </c>
      <c r="AY39">
        <f>1/(1.6/F39+1.37/N39)</f>
        <v>1.1652201030926399</v>
      </c>
      <c r="AZ39">
        <f>G39*AA39*0.001</f>
        <v>33.315860349255779</v>
      </c>
      <c r="BA39">
        <f>G39/S39</f>
        <v>0.97637317883093278</v>
      </c>
      <c r="BB39">
        <f>(1-AL39*AA39/AQ39/F39)*100</f>
        <v>78.298525611075732</v>
      </c>
      <c r="BC39">
        <f>(S39-E39/(N39/1.35))</f>
        <v>389.54603409689946</v>
      </c>
      <c r="BD39">
        <f>E39*BB39/100/BC39</f>
        <v>3.1201519059320497E-3</v>
      </c>
    </row>
    <row r="40" spans="1:56" x14ac:dyDescent="0.25">
      <c r="A40" s="1" t="s">
        <v>1</v>
      </c>
      <c r="B40" s="1" t="s">
        <v>4697</v>
      </c>
      <c r="K40" s="1">
        <v>2.72</v>
      </c>
    </row>
    <row r="41" spans="1:56" x14ac:dyDescent="0.25">
      <c r="A41" s="1" t="s">
        <v>1</v>
      </c>
      <c r="B41" s="1" t="s">
        <v>4696</v>
      </c>
      <c r="K41" s="1">
        <v>2.72</v>
      </c>
    </row>
    <row r="42" spans="1:56" x14ac:dyDescent="0.25">
      <c r="A42" s="1">
        <v>9</v>
      </c>
      <c r="B42" s="1" t="s">
        <v>4695</v>
      </c>
      <c r="C42" s="1">
        <v>1906.5000014863908</v>
      </c>
      <c r="D42" s="1">
        <v>0</v>
      </c>
      <c r="E42">
        <f>(R42-S42*(1000-T42)/(1000-U42))*AK42</f>
        <v>2.3967659535921229</v>
      </c>
      <c r="F42">
        <f>IF(AV42&lt;&gt;0,1/(1/AV42-1/N42),0)</f>
        <v>3.6584289279665785</v>
      </c>
      <c r="G42">
        <f>((AY42-AL42/2)*S42-E42)/(AY42+AL42/2)</f>
        <v>379.8558662852663</v>
      </c>
      <c r="H42">
        <f>AL42*1000</f>
        <v>24.482466685825393</v>
      </c>
      <c r="I42">
        <f>(AQ42-AW42)</f>
        <v>1.1090577290162364</v>
      </c>
      <c r="J42">
        <f>(P42+AP42*D42)</f>
        <v>24.101200103759766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24.161106109619141</v>
      </c>
      <c r="P42" s="1">
        <v>24.101200103759766</v>
      </c>
      <c r="Q42" s="1">
        <v>24.217561721801758</v>
      </c>
      <c r="R42" s="1">
        <v>400.04849243164063</v>
      </c>
      <c r="S42" s="1">
        <v>389.22189331054688</v>
      </c>
      <c r="T42" s="1">
        <v>2.9705118387937546E-2</v>
      </c>
      <c r="U42" s="1">
        <v>21.771587371826172</v>
      </c>
      <c r="V42" s="1">
        <v>8.5912004113197327E-2</v>
      </c>
      <c r="W42" s="1">
        <v>62.966949462890625</v>
      </c>
      <c r="X42" s="1">
        <v>299.61752319335938</v>
      </c>
      <c r="Y42" s="1">
        <v>1000.936767578125</v>
      </c>
      <c r="Z42" s="1">
        <v>4.2690339088439941</v>
      </c>
      <c r="AA42" s="1">
        <v>87.461326599121094</v>
      </c>
      <c r="AB42" s="1">
        <v>38.5064697265625</v>
      </c>
      <c r="AC42" s="1">
        <v>0.54211324453353882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1.1015350117402916</v>
      </c>
      <c r="AL42">
        <f>(U42-T42)/(1000-U42)*AK42</f>
        <v>2.4482466685825394E-2</v>
      </c>
      <c r="AM42">
        <f>(P42+273.15)</f>
        <v>297.25120010375974</v>
      </c>
      <c r="AN42">
        <f>(O42+273.15)</f>
        <v>297.31110610961912</v>
      </c>
      <c r="AO42">
        <f>(Y42*AG42+Z42*AH42)*AI42</f>
        <v>160.14987923287117</v>
      </c>
      <c r="AP42">
        <f>((AO42+0.00000010773*(AN42^4-AM42^4))-AL42*44100)/(L42*51.4+0.00000043092*AM42^3)</f>
        <v>-7.5735807570824951</v>
      </c>
      <c r="AQ42">
        <f>0.61365*EXP(17.502*J42/(240.97+J42))</f>
        <v>3.0132296427248257</v>
      </c>
      <c r="AR42">
        <f>AQ42*1000/AA42</f>
        <v>34.452137417672162</v>
      </c>
      <c r="AS42">
        <f>(AR42-U42)</f>
        <v>12.68055004584599</v>
      </c>
      <c r="AT42">
        <f>IF(D42,P42,(O42+P42)/2)</f>
        <v>24.131153106689453</v>
      </c>
      <c r="AU42">
        <f>0.61365*EXP(17.502*AT42/(240.97+AT42))</f>
        <v>3.0186513931217149</v>
      </c>
      <c r="AV42">
        <f>IF(AS42&lt;&gt;0,(1000-(AR42+U42)/2)/AS42*AL42,0)</f>
        <v>1.8764342923013948</v>
      </c>
      <c r="AW42">
        <f>U42*AA42/1000</f>
        <v>1.9041719137085893</v>
      </c>
      <c r="AX42">
        <f>(AU42-AW42)</f>
        <v>1.1144794794131256</v>
      </c>
      <c r="AY42">
        <f>1/(1.6/F42+1.37/N42)</f>
        <v>1.261071128213531</v>
      </c>
      <c r="AZ42">
        <f>G42*AA42*0.001</f>
        <v>33.222697981767752</v>
      </c>
      <c r="BA42">
        <f>G42/S42</f>
        <v>0.97593653598049857</v>
      </c>
      <c r="BB42">
        <f>(1-AL42*AA42/AQ42/F42)*100</f>
        <v>80.575744634952642</v>
      </c>
      <c r="BC42">
        <f>(S42-E42/(N42/1.35))</f>
        <v>388.38197354002335</v>
      </c>
      <c r="BD42">
        <f>E42*BB42/100/BC42</f>
        <v>4.9724553296366164E-3</v>
      </c>
    </row>
    <row r="43" spans="1:56" x14ac:dyDescent="0.25">
      <c r="A43" s="1" t="s">
        <v>1</v>
      </c>
      <c r="B43" s="1" t="s">
        <v>4694</v>
      </c>
      <c r="K43" s="1">
        <v>2.72</v>
      </c>
    </row>
    <row r="44" spans="1:56" x14ac:dyDescent="0.25">
      <c r="A44" s="1" t="s">
        <v>1</v>
      </c>
      <c r="B44" s="1" t="s">
        <v>4693</v>
      </c>
      <c r="K44" s="1">
        <v>2.72</v>
      </c>
    </row>
    <row r="45" spans="1:56" x14ac:dyDescent="0.25">
      <c r="A45" s="1">
        <v>10</v>
      </c>
      <c r="B45" s="1" t="s">
        <v>4692</v>
      </c>
      <c r="C45" s="1">
        <v>2113.5000014863908</v>
      </c>
      <c r="D45" s="1">
        <v>0</v>
      </c>
      <c r="E45">
        <f>(R45-S45*(1000-T45)/(1000-U45))*AK45</f>
        <v>3.0272018606797277</v>
      </c>
      <c r="F45">
        <f>IF(AV45&lt;&gt;0,1/(1/AV45-1/N45),0)</f>
        <v>4.131465336333715</v>
      </c>
      <c r="G45">
        <f>((AY45-AL45/2)*S45-E45)/(AY45+AL45/2)</f>
        <v>379.06554083762029</v>
      </c>
      <c r="H45">
        <f>AL45*1000</f>
        <v>25.149521933892341</v>
      </c>
      <c r="I45">
        <f>(AQ45-AW45)</f>
        <v>1.072043428226942</v>
      </c>
      <c r="J45">
        <f>(P45+AP45*D45)</f>
        <v>24.178962707519531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24.234550476074219</v>
      </c>
      <c r="P45" s="1">
        <v>24.178962707519531</v>
      </c>
      <c r="Q45" s="1">
        <v>24.274896621704102</v>
      </c>
      <c r="R45" s="1">
        <v>400.10403442382813</v>
      </c>
      <c r="S45" s="1">
        <v>388.48477172851563</v>
      </c>
      <c r="T45" s="1">
        <v>3.0443139374256134E-2</v>
      </c>
      <c r="U45" s="1">
        <v>22.354227066040039</v>
      </c>
      <c r="V45" s="1">
        <v>8.7666153907775879E-2</v>
      </c>
      <c r="W45" s="1">
        <v>64.372772216796875</v>
      </c>
      <c r="X45" s="1">
        <v>299.57968139648438</v>
      </c>
      <c r="Y45" s="1">
        <v>1250.4300537109375</v>
      </c>
      <c r="Z45" s="1">
        <v>4.3908262252807617</v>
      </c>
      <c r="AA45" s="1">
        <v>87.468002319335938</v>
      </c>
      <c r="AB45" s="1">
        <v>38.741390228271484</v>
      </c>
      <c r="AC45" s="1">
        <v>0.52661794424057007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1.1013958874870748</v>
      </c>
      <c r="AL45">
        <f>(U45-T45)/(1000-U45)*AK45</f>
        <v>2.514952193389234E-2</v>
      </c>
      <c r="AM45">
        <f>(P45+273.15)</f>
        <v>297.32896270751951</v>
      </c>
      <c r="AN45">
        <f>(O45+273.15)</f>
        <v>297.3845504760742</v>
      </c>
      <c r="AO45">
        <f>(Y45*AG45+Z45*AH45)*AI45</f>
        <v>200.06880412186365</v>
      </c>
      <c r="AP45">
        <f>((AO45+0.00000010773*(AN45^4-AM45^4))-AL45*44100)/(L45*51.4+0.00000043092*AM45^3)</f>
        <v>-7.4868708191743343</v>
      </c>
      <c r="AQ45">
        <f>0.61365*EXP(17.502*J45/(240.97+J45))</f>
        <v>3.0273230130862943</v>
      </c>
      <c r="AR45">
        <f>AQ45*1000/AA45</f>
        <v>34.61063397828471</v>
      </c>
      <c r="AS45">
        <f>(AR45-U45)</f>
        <v>12.256406912244671</v>
      </c>
      <c r="AT45">
        <f>IF(D45,P45,(O45+P45)/2)</f>
        <v>24.206756591796875</v>
      </c>
      <c r="AU45">
        <f>0.61365*EXP(17.502*AT45/(240.97+AT45))</f>
        <v>3.0323742221609522</v>
      </c>
      <c r="AV45">
        <f>IF(AS45&lt;&gt;0,(1000-(AR45+U45)/2)/AS45*AL45,0)</f>
        <v>1.9935045072903741</v>
      </c>
      <c r="AW45">
        <f>U45*AA45/1000</f>
        <v>1.9552795848593523</v>
      </c>
      <c r="AX45">
        <f>(AU45-AW45)</f>
        <v>1.0770946373015999</v>
      </c>
      <c r="AY45">
        <f>1/(1.6/F45+1.37/N45)</f>
        <v>1.3460720644993724</v>
      </c>
      <c r="AZ45">
        <f>G45*AA45*0.001</f>
        <v>33.156105605165301</v>
      </c>
      <c r="BA45">
        <f>G45/S45</f>
        <v>0.9757539250535211</v>
      </c>
      <c r="BB45">
        <f>(1-AL45*AA45/AQ45/F45)*100</f>
        <v>82.412015826500124</v>
      </c>
      <c r="BC45">
        <f>(S45-E45/(N45/1.35))</f>
        <v>387.42392275895321</v>
      </c>
      <c r="BD45">
        <f>E45*BB45/100/BC45</f>
        <v>6.4394012087779107E-3</v>
      </c>
    </row>
    <row r="46" spans="1:56" x14ac:dyDescent="0.25">
      <c r="A46" s="1" t="s">
        <v>1</v>
      </c>
      <c r="B46" s="1" t="s">
        <v>4691</v>
      </c>
      <c r="K46" s="1">
        <v>2.72</v>
      </c>
    </row>
    <row r="47" spans="1:56" x14ac:dyDescent="0.25">
      <c r="A47" s="1" t="s">
        <v>1</v>
      </c>
      <c r="B47" s="1" t="s">
        <v>4690</v>
      </c>
      <c r="K47" s="1">
        <v>2.72</v>
      </c>
    </row>
    <row r="48" spans="1:56" x14ac:dyDescent="0.25">
      <c r="A48" s="1">
        <v>11</v>
      </c>
      <c r="B48" s="1" t="s">
        <v>4689</v>
      </c>
      <c r="C48" s="1">
        <v>2321.000001475215</v>
      </c>
      <c r="D48" s="1">
        <v>0</v>
      </c>
      <c r="E48">
        <f>(R48-S48*(1000-T48)/(1000-U48))*AK48</f>
        <v>3.2035235598207956</v>
      </c>
      <c r="F48">
        <f>IF(AV48&lt;&gt;0,1/(1/AV48-1/N48),0)</f>
        <v>5.2054740898463212</v>
      </c>
      <c r="G48">
        <f>((AY48-AL48/2)*S48-E48)/(AY48+AL48/2)</f>
        <v>379.30124539703093</v>
      </c>
      <c r="H48">
        <f>AL48*1000</f>
        <v>26.121801659242724</v>
      </c>
      <c r="I48">
        <f>(AQ48-AW48)</f>
        <v>1.0021463630337468</v>
      </c>
      <c r="J48">
        <f>(P48+AP48*D48)</f>
        <v>24.197980880737305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24.340280532836914</v>
      </c>
      <c r="P48" s="1">
        <v>24.197980880737305</v>
      </c>
      <c r="Q48" s="1">
        <v>24.358451843261719</v>
      </c>
      <c r="R48" s="1">
        <v>400.18051147460938</v>
      </c>
      <c r="S48" s="1">
        <v>388.07012939453125</v>
      </c>
      <c r="T48" s="1">
        <v>3.0730590224266052E-2</v>
      </c>
      <c r="U48" s="1">
        <v>23.193666458129883</v>
      </c>
      <c r="V48" s="1">
        <v>8.793177455663681E-2</v>
      </c>
      <c r="W48" s="1">
        <v>66.365798950195313</v>
      </c>
      <c r="X48" s="1">
        <v>299.631103515625</v>
      </c>
      <c r="Y48" s="1">
        <v>1599.039306640625</v>
      </c>
      <c r="Z48" s="1">
        <v>4.2938041687011719</v>
      </c>
      <c r="AA48" s="1">
        <v>87.464920043945313</v>
      </c>
      <c r="AB48" s="1">
        <v>38.977733612060547</v>
      </c>
      <c r="AC48" s="1">
        <v>0.5140424370765686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1.1015849393956798</v>
      </c>
      <c r="AL48">
        <f>(U48-T48)/(1000-U48)*AK48</f>
        <v>2.6121801659242723E-2</v>
      </c>
      <c r="AM48">
        <f>(P48+273.15)</f>
        <v>297.34798088073728</v>
      </c>
      <c r="AN48">
        <f>(O48+273.15)</f>
        <v>297.49028053283689</v>
      </c>
      <c r="AO48">
        <f>(Y48*AG48+Z48*AH48)*AI48</f>
        <v>255.84628334388981</v>
      </c>
      <c r="AP48">
        <f>((AO48+0.00000010773*(AN48^4-AM48^4))-AL48*44100)/(L48*51.4+0.00000043092*AM48^3)</f>
        <v>-7.3723136112068497</v>
      </c>
      <c r="AQ48">
        <f>0.61365*EXP(17.502*J48/(240.97+J48))</f>
        <v>3.0307785453200133</v>
      </c>
      <c r="AR48">
        <f>AQ48*1000/AA48</f>
        <v>34.651361297732265</v>
      </c>
      <c r="AS48">
        <f>(AR48-U48)</f>
        <v>11.457694839602382</v>
      </c>
      <c r="AT48">
        <f>IF(D48,P48,(O48+P48)/2)</f>
        <v>24.269130706787109</v>
      </c>
      <c r="AU48">
        <f>0.61365*EXP(17.502*AT48/(240.97+AT48))</f>
        <v>3.0437368086719223</v>
      </c>
      <c r="AV48">
        <f>IF(AS48&lt;&gt;0,(1000-(AR48+U48)/2)/AS48*AL48,0)</f>
        <v>2.2139089793664812</v>
      </c>
      <c r="AW48">
        <f>U48*AA48/1000</f>
        <v>2.0286321822862665</v>
      </c>
      <c r="AX48">
        <f>(AU48-AW48)</f>
        <v>1.0151046263856558</v>
      </c>
      <c r="AY48">
        <f>1/(1.6/F48+1.37/N48)</f>
        <v>1.5082974058311067</v>
      </c>
      <c r="AZ48">
        <f>G48*AA48*0.001</f>
        <v>33.175553101220189</v>
      </c>
      <c r="BA48">
        <f>G48/S48</f>
        <v>0.97740386766901755</v>
      </c>
      <c r="BB48">
        <f>(1-AL48*AA48/AQ48/F48)*100</f>
        <v>85.518200257648019</v>
      </c>
      <c r="BC48">
        <f>(S48-E48/(N48/1.35))</f>
        <v>386.94749046134768</v>
      </c>
      <c r="BD48">
        <f>E48*BB48/100/BC48</f>
        <v>7.0800192809678964E-3</v>
      </c>
    </row>
    <row r="49" spans="1:56" x14ac:dyDescent="0.25">
      <c r="A49" s="1" t="s">
        <v>1</v>
      </c>
      <c r="B49" s="1" t="s">
        <v>4688</v>
      </c>
      <c r="K49" s="1">
        <v>2.72</v>
      </c>
    </row>
    <row r="50" spans="1:56" x14ac:dyDescent="0.25">
      <c r="A50" s="1" t="s">
        <v>1</v>
      </c>
      <c r="B50" s="1" t="s">
        <v>4683</v>
      </c>
      <c r="K50" s="1">
        <v>2.72</v>
      </c>
    </row>
    <row r="51" spans="1:56" x14ac:dyDescent="0.25">
      <c r="A51" s="1">
        <v>12</v>
      </c>
      <c r="B51" s="1" t="s">
        <v>4687</v>
      </c>
      <c r="C51" s="1">
        <v>2529.000001475215</v>
      </c>
      <c r="D51" s="1">
        <v>0</v>
      </c>
      <c r="E51">
        <f>(R51-S51*(1000-T51)/(1000-U51))*AK51</f>
        <v>3.4610726150242397</v>
      </c>
      <c r="F51">
        <f>IF(AV51&lt;&gt;0,1/(1/AV51-1/N51),0)</f>
        <v>6.3704713877312953</v>
      </c>
      <c r="G51">
        <f>((AY51-AL51/2)*S51-E51)/(AY51+AL51/2)</f>
        <v>378.83699020824849</v>
      </c>
      <c r="H51">
        <f>AL51*1000</f>
        <v>27.238683199394103</v>
      </c>
      <c r="I51">
        <f>(AQ51-AW51)</f>
        <v>0.96289679470497891</v>
      </c>
      <c r="J51">
        <f>(P51+AP51*D51)</f>
        <v>24.442533493041992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24.449895858764648</v>
      </c>
      <c r="P51" s="1">
        <v>24.442533493041992</v>
      </c>
      <c r="Q51" s="1">
        <v>24.444351196289063</v>
      </c>
      <c r="R51" s="1">
        <v>399.98394775390625</v>
      </c>
      <c r="S51" s="1">
        <v>387.26828002929688</v>
      </c>
      <c r="T51" s="1">
        <v>3.0734462663531303E-2</v>
      </c>
      <c r="U51" s="1">
        <v>24.156171798706055</v>
      </c>
      <c r="V51" s="1">
        <v>8.7359398603439331E-2</v>
      </c>
      <c r="W51" s="1">
        <v>68.66131591796875</v>
      </c>
      <c r="X51" s="1">
        <v>299.681640625</v>
      </c>
      <c r="Y51" s="1">
        <v>2000.7791748046875</v>
      </c>
      <c r="Z51" s="1">
        <v>4.1800251007080078</v>
      </c>
      <c r="AA51" s="1">
        <v>87.456916809082031</v>
      </c>
      <c r="AB51" s="1">
        <v>39.303409576416016</v>
      </c>
      <c r="AC51" s="1">
        <v>0.49594104290008545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1.1017707375919115</v>
      </c>
      <c r="AL51">
        <f>(U51-T51)/(1000-U51)*AK51</f>
        <v>2.7238683199394102E-2</v>
      </c>
      <c r="AM51">
        <f>(P51+273.15)</f>
        <v>297.59253349304197</v>
      </c>
      <c r="AN51">
        <f>(O51+273.15)</f>
        <v>297.59989585876463</v>
      </c>
      <c r="AO51">
        <f>(Y51*AG51+Z51*AH51)*AI51</f>
        <v>320.12466081340608</v>
      </c>
      <c r="AP51">
        <f>((AO51+0.00000010773*(AN51^4-AM51^4))-AL51*44100)/(L51*51.4+0.00000043092*AM51^3)</f>
        <v>-7.259424065043282</v>
      </c>
      <c r="AQ51">
        <f>0.61365*EXP(17.502*J51/(240.97+J51))</f>
        <v>3.0755211021303079</v>
      </c>
      <c r="AR51">
        <f>AQ51*1000/AA51</f>
        <v>35.166127669972106</v>
      </c>
      <c r="AS51">
        <f>(AR51-U51)</f>
        <v>11.009955871266051</v>
      </c>
      <c r="AT51">
        <f>IF(D51,P51,(O51+P51)/2)</f>
        <v>24.44621467590332</v>
      </c>
      <c r="AU51">
        <f>0.61365*EXP(17.502*AT51/(240.97+AT51))</f>
        <v>3.0761989866850006</v>
      </c>
      <c r="AV51">
        <f>IF(AS51&lt;&gt;0,(1000-(AR51+U51)/2)/AS51*AL51,0)</f>
        <v>2.4006229314170118</v>
      </c>
      <c r="AW51">
        <f>U51*AA51/1000</f>
        <v>2.112624307425329</v>
      </c>
      <c r="AX51">
        <f>(AU51-AW51)</f>
        <v>0.96357467925967155</v>
      </c>
      <c r="AY51">
        <f>1/(1.6/F51+1.37/N51)</f>
        <v>1.6480185459915506</v>
      </c>
      <c r="AZ51">
        <f>G51*AA51*0.001</f>
        <v>33.131915136845812</v>
      </c>
      <c r="BA51">
        <f>G51/S51</f>
        <v>0.97822881383311189</v>
      </c>
      <c r="BB51">
        <f>(1-AL51*AA51/AQ51/F51)*100</f>
        <v>87.841220272651924</v>
      </c>
      <c r="BC51">
        <f>(S51-E51/(N51/1.35))</f>
        <v>386.05538591578551</v>
      </c>
      <c r="BD51">
        <f>E51*BB51/100/BC51</f>
        <v>7.8751612604702256E-3</v>
      </c>
    </row>
    <row r="52" spans="1:56" x14ac:dyDescent="0.25">
      <c r="A52" s="1" t="s">
        <v>1</v>
      </c>
      <c r="B52" s="1" t="s">
        <v>4686</v>
      </c>
    </row>
    <row r="53" spans="1:56" x14ac:dyDescent="0.25">
      <c r="A53" s="1" t="s">
        <v>1</v>
      </c>
      <c r="B53" s="1" t="s">
        <v>4685</v>
      </c>
    </row>
    <row r="54" spans="1:56" x14ac:dyDescent="0.25">
      <c r="A54" s="1" t="s">
        <v>1</v>
      </c>
      <c r="B54" s="1" t="s">
        <v>4684</v>
      </c>
    </row>
    <row r="55" spans="1:56" x14ac:dyDescent="0.25">
      <c r="A55" s="1" t="s">
        <v>1</v>
      </c>
      <c r="B55" s="1" t="s">
        <v>4683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08241-FC9D-416D-AD5F-8240181D2CC2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10241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10240</v>
      </c>
    </row>
    <row r="12" spans="1:56" x14ac:dyDescent="0.25">
      <c r="A12" s="1" t="s">
        <v>1</v>
      </c>
      <c r="B12" s="1" t="s">
        <v>10239</v>
      </c>
    </row>
    <row r="13" spans="1:56" x14ac:dyDescent="0.25">
      <c r="A13" s="1" t="s">
        <v>1</v>
      </c>
      <c r="B13" s="1" t="s">
        <v>10238</v>
      </c>
    </row>
    <row r="14" spans="1:56" x14ac:dyDescent="0.25">
      <c r="A14" s="1" t="s">
        <v>1</v>
      </c>
      <c r="B14" s="1" t="s">
        <v>10237</v>
      </c>
    </row>
    <row r="15" spans="1:56" x14ac:dyDescent="0.25">
      <c r="A15" s="1" t="s">
        <v>1</v>
      </c>
      <c r="B15" s="1" t="s">
        <v>10236</v>
      </c>
    </row>
    <row r="16" spans="1:56" x14ac:dyDescent="0.25">
      <c r="A16" s="1" t="s">
        <v>1</v>
      </c>
      <c r="B16" s="1" t="s">
        <v>10235</v>
      </c>
    </row>
    <row r="17" spans="1:56" x14ac:dyDescent="0.25">
      <c r="A17" s="1" t="s">
        <v>1</v>
      </c>
      <c r="B17" s="1" t="s">
        <v>10234</v>
      </c>
    </row>
    <row r="18" spans="1:56" x14ac:dyDescent="0.25">
      <c r="A18" s="1">
        <v>1</v>
      </c>
      <c r="B18" s="1" t="s">
        <v>10233</v>
      </c>
      <c r="C18" s="1">
        <v>285.0000027269125</v>
      </c>
      <c r="D18" s="1">
        <v>0</v>
      </c>
      <c r="E18">
        <f>(R18-S18*(1000-T18)/(1000-U18))*AK18</f>
        <v>-1.0869131886374694</v>
      </c>
      <c r="F18">
        <f>IF(AV18&lt;&gt;0,1/(1/AV18-1/N18),0)</f>
        <v>6.0186998409441532</v>
      </c>
      <c r="G18">
        <f>((AY18-AL18/2)*S18-E18)/(AY18+AL18/2)</f>
        <v>386.85166957253318</v>
      </c>
      <c r="H18">
        <f>AL18*1000</f>
        <v>25.334513616928827</v>
      </c>
      <c r="I18">
        <f>(AQ18-AW18)</f>
        <v>0.86801078404622567</v>
      </c>
      <c r="J18">
        <f>(P18+AP18*D18)</f>
        <v>23.765344619750977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24.869428634643555</v>
      </c>
      <c r="P18" s="1">
        <v>23.765344619750977</v>
      </c>
      <c r="Q18" s="1">
        <v>25.004116058349609</v>
      </c>
      <c r="R18" s="1">
        <v>399.99591064453125</v>
      </c>
      <c r="S18" s="1">
        <v>391.99530029296875</v>
      </c>
      <c r="T18" s="1">
        <v>1.2569198608398438</v>
      </c>
      <c r="U18" s="1">
        <v>23.633567810058594</v>
      </c>
      <c r="V18" s="1">
        <v>3.5146744251251221</v>
      </c>
      <c r="W18" s="1">
        <v>66.085586547851563</v>
      </c>
      <c r="X18" s="1">
        <v>300.67636108398438</v>
      </c>
      <c r="Y18" s="1">
        <v>-0.11909669637680054</v>
      </c>
      <c r="Z18" s="1">
        <v>2.54085373878479</v>
      </c>
      <c r="AA18" s="1">
        <v>88.222251892089844</v>
      </c>
      <c r="AB18" s="1">
        <v>51.126323699951172</v>
      </c>
      <c r="AC18" s="1">
        <v>1.8128176927566528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1.1054277981028835</v>
      </c>
      <c r="AL18">
        <f>(U18-T18)/(1000-U18)*AK18</f>
        <v>2.5334513616928827E-2</v>
      </c>
      <c r="AM18">
        <f>(P18+273.15)</f>
        <v>296.91534461975095</v>
      </c>
      <c r="AN18">
        <f>(O18+273.15)</f>
        <v>298.01942863464353</v>
      </c>
      <c r="AO18">
        <f>(Y18*AG18+Z18*AH18)*AI18</f>
        <v>-1.9055470994365109E-2</v>
      </c>
      <c r="AP18">
        <f>((AO18+0.00000010773*(AN18^4-AM18^4))-AL18*44100)/(L18*51.4+0.00000043092*AM18^3)</f>
        <v>-9.1087254156164708</v>
      </c>
      <c r="AQ18">
        <f>0.61365*EXP(17.502*J18/(240.97+J18))</f>
        <v>2.953017356494001</v>
      </c>
      <c r="AR18">
        <f>AQ18*1000/AA18</f>
        <v>33.47247767044103</v>
      </c>
      <c r="AS18">
        <f>(AR18-U18)</f>
        <v>9.8389098603824365</v>
      </c>
      <c r="AT18">
        <f>IF(D18,P18,(O18+P18)/2)</f>
        <v>24.317386627197266</v>
      </c>
      <c r="AU18">
        <f>0.61365*EXP(17.502*AT18/(240.97+AT18))</f>
        <v>3.0525530277060882</v>
      </c>
      <c r="AV18">
        <f>IF(AS18&lt;&gt;0,(1000-(AR18+U18)/2)/AS18*AL18,0)</f>
        <v>2.5014088982165816</v>
      </c>
      <c r="AW18">
        <f>U18*AA18/1000</f>
        <v>2.0850065724477753</v>
      </c>
      <c r="AX18">
        <f>(AU18-AW18)</f>
        <v>0.96754645525831284</v>
      </c>
      <c r="AY18">
        <f>1/(1.6/F18+1.37/N18)</f>
        <v>1.7067596548610338</v>
      </c>
      <c r="AZ18">
        <f>G18*AA18*0.001</f>
        <v>34.128925437903533</v>
      </c>
      <c r="BA18">
        <f>G18/S18</f>
        <v>0.98687833574384354</v>
      </c>
      <c r="BB18">
        <f>(1-AL18*AA18/AQ18/F18)*100</f>
        <v>87.424593709527926</v>
      </c>
      <c r="BC18">
        <f>(S18-E18/(N18/1.35))</f>
        <v>392.33810718537728</v>
      </c>
      <c r="BD18">
        <f>E18*BB18/100/BC18</f>
        <v>-2.4219657018751048E-3</v>
      </c>
    </row>
    <row r="19" spans="1:56" x14ac:dyDescent="0.25">
      <c r="A19" s="1" t="s">
        <v>1</v>
      </c>
      <c r="B19" s="1" t="s">
        <v>10232</v>
      </c>
      <c r="K19" s="1">
        <v>2.72</v>
      </c>
    </row>
    <row r="20" spans="1:56" x14ac:dyDescent="0.25">
      <c r="A20" s="1" t="s">
        <v>1</v>
      </c>
      <c r="B20" s="1" t="s">
        <v>10231</v>
      </c>
      <c r="K20" s="1">
        <v>2.72</v>
      </c>
    </row>
    <row r="21" spans="1:56" x14ac:dyDescent="0.25">
      <c r="A21" s="1">
        <v>2</v>
      </c>
      <c r="B21" s="1" t="s">
        <v>10230</v>
      </c>
      <c r="C21" s="1">
        <v>490.50000273808837</v>
      </c>
      <c r="D21" s="1">
        <v>0</v>
      </c>
      <c r="E21">
        <f>(R21-S21*(1000-T21)/(1000-U21))*AK21</f>
        <v>0.24151710432822635</v>
      </c>
      <c r="F21">
        <f>IF(AV21&lt;&gt;0,1/(1/AV21-1/N21),0)</f>
        <v>5.8815334120323923</v>
      </c>
      <c r="G21">
        <f>((AY21-AL21/2)*S21-E21)/(AY21+AL21/2)</f>
        <v>385.27298761807697</v>
      </c>
      <c r="H21">
        <f>AL21*1000</f>
        <v>24.640690804772927</v>
      </c>
      <c r="I21">
        <f>(AQ21-AW21)</f>
        <v>0.85281767269688169</v>
      </c>
      <c r="J21">
        <f>(P21+AP21*D21)</f>
        <v>23.476387023925781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24.794893264770508</v>
      </c>
      <c r="P21" s="1">
        <v>23.476387023925781</v>
      </c>
      <c r="Q21" s="1">
        <v>24.975526809692383</v>
      </c>
      <c r="R21" s="1">
        <v>400.01705932617188</v>
      </c>
      <c r="S21" s="1">
        <v>391.07943725585938</v>
      </c>
      <c r="T21" s="1">
        <v>1.4520341157913208</v>
      </c>
      <c r="U21" s="1">
        <v>23.229093551635742</v>
      </c>
      <c r="V21" s="1">
        <v>4.0782051086425781</v>
      </c>
      <c r="W21" s="1">
        <v>65.241592407226563</v>
      </c>
      <c r="X21" s="1">
        <v>300.61819458007813</v>
      </c>
      <c r="Y21" s="1">
        <v>25.374113082885742</v>
      </c>
      <c r="Z21" s="1">
        <v>2.5360310077667236</v>
      </c>
      <c r="AA21" s="1">
        <v>88.218681335449219</v>
      </c>
      <c r="AB21" s="1">
        <v>50.992900848388672</v>
      </c>
      <c r="AC21" s="1">
        <v>1.8140243291854858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1.1052139506620517</v>
      </c>
      <c r="AL21">
        <f>(U21-T21)/(1000-U21)*AK21</f>
        <v>2.4640690804772925E-2</v>
      </c>
      <c r="AM21">
        <f>(P21+273.15)</f>
        <v>296.62638702392576</v>
      </c>
      <c r="AN21">
        <f>(O21+273.15)</f>
        <v>297.94489326477049</v>
      </c>
      <c r="AO21">
        <f>(Y21*AG21+Z21*AH21)*AI21</f>
        <v>4.0598580025168189</v>
      </c>
      <c r="AP21">
        <f>((AO21+0.00000010773*(AN21^4-AM21^4))-AL21*44100)/(L21*51.4+0.00000043092*AM21^3)</f>
        <v>-8.8053763871121156</v>
      </c>
      <c r="AQ21">
        <f>0.61365*EXP(17.502*J21/(240.97+J21))</f>
        <v>2.9020576744399738</v>
      </c>
      <c r="AR21">
        <f>AQ21*1000/AA21</f>
        <v>32.89618061060078</v>
      </c>
      <c r="AS21">
        <f>(AR21-U21)</f>
        <v>9.6670870589650377</v>
      </c>
      <c r="AT21">
        <f>IF(D21,P21,(O21+P21)/2)</f>
        <v>24.135640144348145</v>
      </c>
      <c r="AU21">
        <f>0.61365*EXP(17.502*AT21/(240.97+AT21))</f>
        <v>3.0194643195084963</v>
      </c>
      <c r="AV21">
        <f>IF(AS21&lt;&gt;0,(1000-(AR21+U21)/2)/AS21*AL21,0)</f>
        <v>2.4773965409860028</v>
      </c>
      <c r="AW21">
        <f>U21*AA21/1000</f>
        <v>2.0492400017430921</v>
      </c>
      <c r="AX21">
        <f>(AU21-AW21)</f>
        <v>0.97022431776540419</v>
      </c>
      <c r="AY21">
        <f>1/(1.6/F21+1.37/N21)</f>
        <v>1.6888886917997072</v>
      </c>
      <c r="AZ21">
        <f>G21*AA21*0.001</f>
        <v>33.988274921835604</v>
      </c>
      <c r="BA21">
        <f>G21/S21</f>
        <v>0.98515276160126108</v>
      </c>
      <c r="BB21">
        <f>(1-AL21*AA21/AQ21/F21)*100</f>
        <v>87.264475570861777</v>
      </c>
      <c r="BC21">
        <f>(S21-E21/(N21/1.35))</f>
        <v>391.003263989343</v>
      </c>
      <c r="BD21">
        <f>E21*BB21/100/BC21</f>
        <v>5.3902014104849566E-4</v>
      </c>
    </row>
    <row r="22" spans="1:56" x14ac:dyDescent="0.25">
      <c r="A22" s="1" t="s">
        <v>1</v>
      </c>
      <c r="B22" s="1" t="s">
        <v>10229</v>
      </c>
      <c r="K22" s="1">
        <v>2.72</v>
      </c>
    </row>
    <row r="23" spans="1:56" x14ac:dyDescent="0.25">
      <c r="A23" s="1" t="s">
        <v>1</v>
      </c>
      <c r="B23" s="1" t="s">
        <v>10228</v>
      </c>
      <c r="K23" s="1">
        <v>2.72</v>
      </c>
    </row>
    <row r="24" spans="1:56" x14ac:dyDescent="0.25">
      <c r="A24" s="1">
        <v>3</v>
      </c>
      <c r="B24" s="1" t="s">
        <v>10227</v>
      </c>
      <c r="C24" s="1">
        <v>696.50000273808837</v>
      </c>
      <c r="D24" s="1">
        <v>0</v>
      </c>
      <c r="E24">
        <f>(R24-S24*(1000-T24)/(1000-U24))*AK24</f>
        <v>0.83749939036916876</v>
      </c>
      <c r="F24">
        <f>IF(AV24&lt;&gt;0,1/(1/AV24-1/N24),0)</f>
        <v>5.6400140175190376</v>
      </c>
      <c r="G24">
        <f>((AY24-AL24/2)*S24-E24)/(AY24+AL24/2)</f>
        <v>384.639599410095</v>
      </c>
      <c r="H24">
        <f>AL24*1000</f>
        <v>23.960318005863911</v>
      </c>
      <c r="I24">
        <f>(AQ24-AW24)</f>
        <v>0.84452031561591179</v>
      </c>
      <c r="J24">
        <f>(P24+AP24*D24)</f>
        <v>23.23345947265625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24.672029495239258</v>
      </c>
      <c r="P24" s="1">
        <v>23.23345947265625</v>
      </c>
      <c r="Q24" s="1">
        <v>24.877723693847656</v>
      </c>
      <c r="R24" s="1">
        <v>399.98358154296875</v>
      </c>
      <c r="S24" s="1">
        <v>390.75372314453125</v>
      </c>
      <c r="T24" s="1">
        <v>1.6605619192123413</v>
      </c>
      <c r="U24" s="1">
        <v>22.846452713012695</v>
      </c>
      <c r="V24" s="1">
        <v>4.6977906227111816</v>
      </c>
      <c r="W24" s="1">
        <v>64.633445739746094</v>
      </c>
      <c r="X24" s="1">
        <v>300.59210205078125</v>
      </c>
      <c r="Y24" s="1">
        <v>50.271739959716797</v>
      </c>
      <c r="Z24" s="1">
        <v>2.405909538269043</v>
      </c>
      <c r="AA24" s="1">
        <v>88.210289001464844</v>
      </c>
      <c r="AB24" s="1">
        <v>50.86785888671875</v>
      </c>
      <c r="AC24" s="1">
        <v>1.8062129020690918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1.105118022245519</v>
      </c>
      <c r="AL24">
        <f>(U24-T24)/(1000-U24)*AK24</f>
        <v>2.3960318005863911E-2</v>
      </c>
      <c r="AM24">
        <f>(P24+273.15)</f>
        <v>296.38345947265623</v>
      </c>
      <c r="AN24">
        <f>(O24+273.15)</f>
        <v>297.82202949523924</v>
      </c>
      <c r="AO24">
        <f>(Y24*AG24+Z24*AH24)*AI24</f>
        <v>8.0434782137689353</v>
      </c>
      <c r="AP24">
        <f>((AO24+0.00000010773*(AN24^4-AM24^4))-AL24*44100)/(L24*51.4+0.00000043092*AM24^3)</f>
        <v>-8.5160421056807181</v>
      </c>
      <c r="AQ24">
        <f>0.61365*EXP(17.502*J24/(240.97+J24))</f>
        <v>2.8598125120890621</v>
      </c>
      <c r="AR24">
        <f>AQ24*1000/AA24</f>
        <v>32.420396129090697</v>
      </c>
      <c r="AS24">
        <f>(AR24-U24)</f>
        <v>9.5739434160780021</v>
      </c>
      <c r="AT24">
        <f>IF(D24,P24,(O24+P24)/2)</f>
        <v>23.952744483947754</v>
      </c>
      <c r="AU24">
        <f>0.61365*EXP(17.502*AT24/(240.97+AT24))</f>
        <v>2.9864833794661028</v>
      </c>
      <c r="AV24">
        <f>IF(AS24&lt;&gt;0,(1000-(AR24+U24)/2)/AS24*AL24,0)</f>
        <v>2.4335022003596398</v>
      </c>
      <c r="AW24">
        <f>U24*AA24/1000</f>
        <v>2.0152921964731503</v>
      </c>
      <c r="AX24">
        <f>(AU24-AW24)</f>
        <v>0.97119118299295248</v>
      </c>
      <c r="AY24">
        <f>1/(1.6/F24+1.37/N24)</f>
        <v>1.6563018879301687</v>
      </c>
      <c r="AZ24">
        <f>G24*AA24*0.001</f>
        <v>33.929170225372147</v>
      </c>
      <c r="BA24">
        <f>G24/S24</f>
        <v>0.98435299941550458</v>
      </c>
      <c r="BB24">
        <f>(1-AL24*AA24/AQ24/F24)*100</f>
        <v>86.896295903037768</v>
      </c>
      <c r="BC24">
        <f>(S24-E24/(N24/1.35))</f>
        <v>390.48958009575074</v>
      </c>
      <c r="BD24">
        <f>E24*BB24/100/BC24</f>
        <v>1.8637013265831051E-3</v>
      </c>
    </row>
    <row r="25" spans="1:56" x14ac:dyDescent="0.25">
      <c r="A25" s="1" t="s">
        <v>1</v>
      </c>
      <c r="B25" s="1" t="s">
        <v>10226</v>
      </c>
      <c r="K25" s="1">
        <v>2.72</v>
      </c>
    </row>
    <row r="26" spans="1:56" x14ac:dyDescent="0.25">
      <c r="A26" s="1" t="s">
        <v>1</v>
      </c>
      <c r="B26" s="1" t="s">
        <v>10225</v>
      </c>
      <c r="K26" s="1">
        <v>2.72</v>
      </c>
    </row>
    <row r="27" spans="1:56" x14ac:dyDescent="0.25">
      <c r="A27" s="1">
        <v>4</v>
      </c>
      <c r="B27" s="1" t="s">
        <v>10224</v>
      </c>
      <c r="C27" s="1">
        <v>901.50000273808837</v>
      </c>
      <c r="D27" s="1">
        <v>0</v>
      </c>
      <c r="E27">
        <f>(R27-S27*(1000-T27)/(1000-U27))*AK27</f>
        <v>1.9169482341791495</v>
      </c>
      <c r="F27">
        <f>IF(AV27&lt;&gt;0,1/(1/AV27-1/N27),0)</f>
        <v>5.5979481153369699</v>
      </c>
      <c r="G27">
        <f>((AY27-AL27/2)*S27-E27)/(AY27+AL27/2)</f>
        <v>383.37810055864799</v>
      </c>
      <c r="H27">
        <f>AL27*1000</f>
        <v>23.613277741486101</v>
      </c>
      <c r="I27">
        <f>(AQ27-AW27)</f>
        <v>0.83507285751242977</v>
      </c>
      <c r="J27">
        <f>(P27+AP27*D27)</f>
        <v>23.131263732910156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24.593524932861328</v>
      </c>
      <c r="P27" s="1">
        <v>23.131263732910156</v>
      </c>
      <c r="Q27" s="1">
        <v>24.809640884399414</v>
      </c>
      <c r="R27" s="1">
        <v>400.14019775390625</v>
      </c>
      <c r="S27" s="1">
        <v>390.07241821289063</v>
      </c>
      <c r="T27" s="1">
        <v>1.8772544860839844</v>
      </c>
      <c r="U27" s="1">
        <v>22.75495719909668</v>
      </c>
      <c r="V27" s="1">
        <v>5.3355603218078613</v>
      </c>
      <c r="W27" s="1">
        <v>64.674476623535156</v>
      </c>
      <c r="X27" s="1">
        <v>300.63943481445313</v>
      </c>
      <c r="Y27" s="1">
        <v>99.85302734375</v>
      </c>
      <c r="Z27" s="1">
        <v>2.5649464130401611</v>
      </c>
      <c r="AA27" s="1">
        <v>88.20623779296875</v>
      </c>
      <c r="AB27" s="1">
        <v>50.799144744873047</v>
      </c>
      <c r="AC27" s="1">
        <v>1.8017352819442749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1.1052920397590187</v>
      </c>
      <c r="AL27">
        <f>(U27-T27)/(1000-U27)*AK27</f>
        <v>2.36132777414861E-2</v>
      </c>
      <c r="AM27">
        <f>(P27+273.15)</f>
        <v>296.28126373291013</v>
      </c>
      <c r="AN27">
        <f>(O27+273.15)</f>
        <v>297.74352493286131</v>
      </c>
      <c r="AO27">
        <f>(Y27*AG27+Z27*AH27)*AI27</f>
        <v>15.976484017897747</v>
      </c>
      <c r="AP27">
        <f>((AO27+0.00000010773*(AN27^4-AM27^4))-AL27*44100)/(L27*51.4+0.00000043092*AM27^3)</f>
        <v>-8.3230639932092814</v>
      </c>
      <c r="AQ27">
        <f>0.61365*EXP(17.502*J27/(240.97+J27))</f>
        <v>2.8422020231847775</v>
      </c>
      <c r="AR27">
        <f>AQ27*1000/AA27</f>
        <v>32.222233872572453</v>
      </c>
      <c r="AS27">
        <f>(AR27-U27)</f>
        <v>9.467276673475773</v>
      </c>
      <c r="AT27">
        <f>IF(D27,P27,(O27+P27)/2)</f>
        <v>23.862394332885742</v>
      </c>
      <c r="AU27">
        <f>0.61365*EXP(17.502*AT27/(240.97+AT27))</f>
        <v>2.9703074043017779</v>
      </c>
      <c r="AV27">
        <f>IF(AS27&lt;&gt;0,(1000-(AR27+U27)/2)/AS27*AL27,0)</f>
        <v>2.4256375610858849</v>
      </c>
      <c r="AW27">
        <f>U27*AA27/1000</f>
        <v>2.0071291656723478</v>
      </c>
      <c r="AX27">
        <f>(AU27-AW27)</f>
        <v>0.96317823862943008</v>
      </c>
      <c r="AY27">
        <f>1/(1.6/F27+1.37/N27)</f>
        <v>1.6504742924323461</v>
      </c>
      <c r="AZ27">
        <f>G27*AA27*0.001</f>
        <v>33.816339902492793</v>
      </c>
      <c r="BA27">
        <f>G27/S27</f>
        <v>0.98283826966050936</v>
      </c>
      <c r="BB27">
        <f>(1-AL27*AA27/AQ27/F27)*100</f>
        <v>86.909032008128278</v>
      </c>
      <c r="BC27">
        <f>(S27-E27/(N27/1.35))</f>
        <v>389.46782248810166</v>
      </c>
      <c r="BD27">
        <f>E27*BB27/100/BC27</f>
        <v>4.2776349116053188E-3</v>
      </c>
    </row>
    <row r="28" spans="1:56" x14ac:dyDescent="0.25">
      <c r="A28" s="1" t="s">
        <v>1</v>
      </c>
      <c r="B28" s="1" t="s">
        <v>10223</v>
      </c>
      <c r="K28" s="1">
        <v>2.72</v>
      </c>
    </row>
    <row r="29" spans="1:56" x14ac:dyDescent="0.25">
      <c r="A29" s="1" t="s">
        <v>1</v>
      </c>
      <c r="B29" s="1" t="s">
        <v>10222</v>
      </c>
      <c r="K29" s="1">
        <v>2.72</v>
      </c>
    </row>
    <row r="30" spans="1:56" x14ac:dyDescent="0.25">
      <c r="A30" s="1">
        <v>5</v>
      </c>
      <c r="B30" s="1" t="s">
        <v>10221</v>
      </c>
      <c r="C30" s="1">
        <v>1107.5000027380884</v>
      </c>
      <c r="D30" s="1">
        <v>0</v>
      </c>
      <c r="E30">
        <f>(R30-S30*(1000-T30)/(1000-U30))*AK30</f>
        <v>2.5451783281231397</v>
      </c>
      <c r="F30">
        <f>IF(AV30&lt;&gt;0,1/(1/AV30-1/N30),0)</f>
        <v>5.6217981225223683</v>
      </c>
      <c r="G30">
        <f>((AY30-AL30/2)*S30-E30)/(AY30+AL30/2)</f>
        <v>382.55066927451276</v>
      </c>
      <c r="H30">
        <f>AL30*1000</f>
        <v>23.407951221818593</v>
      </c>
      <c r="I30">
        <f>(AQ30-AW30)</f>
        <v>0.82623625647181509</v>
      </c>
      <c r="J30">
        <f>(P30+AP30*D30)</f>
        <v>23.093843460083008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24.540771484375</v>
      </c>
      <c r="P30" s="1">
        <v>23.093843460083008</v>
      </c>
      <c r="Q30" s="1">
        <v>24.757785797119141</v>
      </c>
      <c r="R30" s="1">
        <v>400.1058349609375</v>
      </c>
      <c r="S30" s="1">
        <v>389.55392456054688</v>
      </c>
      <c r="T30" s="1">
        <v>2.0903034210205078</v>
      </c>
      <c r="U30" s="1">
        <v>22.784257888793945</v>
      </c>
      <c r="V30" s="1">
        <v>5.959355354309082</v>
      </c>
      <c r="W30" s="1">
        <v>64.956840515136719</v>
      </c>
      <c r="X30" s="1">
        <v>300.66250610351563</v>
      </c>
      <c r="Y30" s="1">
        <v>151.31849670410156</v>
      </c>
      <c r="Z30" s="1">
        <v>2.6456990242004395</v>
      </c>
      <c r="AA30" s="1">
        <v>88.19866943359375</v>
      </c>
      <c r="AB30" s="1">
        <v>50.874446868896484</v>
      </c>
      <c r="AC30" s="1">
        <v>1.8072978258132935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1.1053768606746894</v>
      </c>
      <c r="AL30">
        <f>(U30-T30)/(1000-U30)*AK30</f>
        <v>2.3407951221818591E-2</v>
      </c>
      <c r="AM30">
        <f>(P30+273.15)</f>
        <v>296.24384346008299</v>
      </c>
      <c r="AN30">
        <f>(O30+273.15)</f>
        <v>297.69077148437498</v>
      </c>
      <c r="AO30">
        <f>(Y30*AG30+Z30*AH30)*AI30</f>
        <v>24.210958931499135</v>
      </c>
      <c r="AP30">
        <f>((AO30+0.00000010773*(AN30^4-AM30^4))-AL30*44100)/(L30*51.4+0.00000043092*AM30^3)</f>
        <v>-8.1822033134705716</v>
      </c>
      <c r="AQ30">
        <f>0.61365*EXP(17.502*J30/(240.97+J30))</f>
        <v>2.8357774862953029</v>
      </c>
      <c r="AR30">
        <f>AQ30*1000/AA30</f>
        <v>32.152157220811674</v>
      </c>
      <c r="AS30">
        <f>(AR30-U30)</f>
        <v>9.3678993320177284</v>
      </c>
      <c r="AT30">
        <f>IF(D30,P30,(O30+P30)/2)</f>
        <v>23.817307472229004</v>
      </c>
      <c r="AU30">
        <f>0.61365*EXP(17.502*AT30/(240.97+AT30))</f>
        <v>2.9622639038791898</v>
      </c>
      <c r="AV30">
        <f>IF(AS30&lt;&gt;0,(1000-(AR30+U30)/2)/AS30*AL30,0)</f>
        <v>2.4301047601374774</v>
      </c>
      <c r="AW30">
        <f>U30*AA30/1000</f>
        <v>2.0095412298234878</v>
      </c>
      <c r="AX30">
        <f>(AU30-AW30)</f>
        <v>0.95272267405570199</v>
      </c>
      <c r="AY30">
        <f>1/(1.6/F30+1.37/N30)</f>
        <v>1.6537840176319392</v>
      </c>
      <c r="AZ30">
        <f>G30*AA30*0.001</f>
        <v>33.740460020942805</v>
      </c>
      <c r="BA30">
        <f>G30/S30</f>
        <v>0.98202237265627745</v>
      </c>
      <c r="BB30">
        <f>(1-AL30*AA30/AQ30/F30)*100</f>
        <v>87.049753327661023</v>
      </c>
      <c r="BC30">
        <f>(S30-E30/(N30/1.35))</f>
        <v>388.7511882588712</v>
      </c>
      <c r="BD30">
        <f>E30*BB30/100/BC30</f>
        <v>5.6992017601369257E-3</v>
      </c>
    </row>
    <row r="31" spans="1:56" x14ac:dyDescent="0.25">
      <c r="A31" s="1" t="s">
        <v>1</v>
      </c>
      <c r="B31" s="1" t="s">
        <v>10220</v>
      </c>
      <c r="K31" s="1">
        <v>2.72</v>
      </c>
    </row>
    <row r="32" spans="1:56" x14ac:dyDescent="0.25">
      <c r="A32" s="1" t="s">
        <v>1</v>
      </c>
      <c r="B32" s="1" t="s">
        <v>10219</v>
      </c>
      <c r="K32" s="1">
        <v>2.72</v>
      </c>
    </row>
    <row r="33" spans="1:56" x14ac:dyDescent="0.25">
      <c r="A33" s="1">
        <v>6</v>
      </c>
      <c r="B33" s="1" t="s">
        <v>10218</v>
      </c>
      <c r="C33" s="1">
        <v>1314.0000027269125</v>
      </c>
      <c r="D33" s="1">
        <v>0</v>
      </c>
      <c r="E33">
        <f>(R33-S33*(1000-T33)/(1000-U33))*AK33</f>
        <v>3.4673842911607449</v>
      </c>
      <c r="F33">
        <f>IF(AV33&lt;&gt;0,1/(1/AV33-1/N33),0)</f>
        <v>5.8917834733444447</v>
      </c>
      <c r="G33">
        <f>((AY33-AL33/2)*S33-E33)/(AY33+AL33/2)</f>
        <v>381.21715392583678</v>
      </c>
      <c r="H33">
        <f>AL33*1000</f>
        <v>23.453595010129778</v>
      </c>
      <c r="I33">
        <f>(AQ33-AW33)</f>
        <v>0.81127848629407717</v>
      </c>
      <c r="J33">
        <f>(P33+AP33*D33)</f>
        <v>23.128767013549805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24.512779235839844</v>
      </c>
      <c r="P33" s="1">
        <v>23.128767013549805</v>
      </c>
      <c r="Q33" s="1">
        <v>24.721929550170898</v>
      </c>
      <c r="R33" s="1">
        <v>399.99169921875</v>
      </c>
      <c r="S33" s="1">
        <v>388.60958862304688</v>
      </c>
      <c r="T33" s="1">
        <v>2.2940361499786377</v>
      </c>
      <c r="U33" s="1">
        <v>23.023021697998047</v>
      </c>
      <c r="V33" s="1">
        <v>6.5508108139038086</v>
      </c>
      <c r="W33" s="1">
        <v>65.744148254394531</v>
      </c>
      <c r="X33" s="1">
        <v>300.66619873046875</v>
      </c>
      <c r="Y33" s="1">
        <v>301.0482177734375</v>
      </c>
      <c r="Z33" s="1">
        <v>2.6578402519226074</v>
      </c>
      <c r="AA33" s="1">
        <v>88.194091796875</v>
      </c>
      <c r="AB33" s="1">
        <v>50.852855682373047</v>
      </c>
      <c r="AC33" s="1">
        <v>1.816834568977356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1.1053904365090759</v>
      </c>
      <c r="AL33">
        <f>(U33-T33)/(1000-U33)*AK33</f>
        <v>2.3453595010129776E-2</v>
      </c>
      <c r="AM33">
        <f>(P33+273.15)</f>
        <v>296.27876701354978</v>
      </c>
      <c r="AN33">
        <f>(O33+273.15)</f>
        <v>297.66277923583982</v>
      </c>
      <c r="AO33">
        <f>(Y33*AG33+Z33*AH33)*AI33</f>
        <v>48.167713767117675</v>
      </c>
      <c r="AP33">
        <f>((AO33+0.00000010773*(AN33^4-AM33^4))-AL33*44100)/(L33*51.4+0.00000043092*AM33^3)</f>
        <v>-8.0067524321030987</v>
      </c>
      <c r="AQ33">
        <f>0.61365*EXP(17.502*J33/(240.97+J33))</f>
        <v>2.8417729753687619</v>
      </c>
      <c r="AR33">
        <f>AQ33*1000/AA33</f>
        <v>32.221806670608004</v>
      </c>
      <c r="AS33">
        <f>(AR33-U33)</f>
        <v>9.1987849726099569</v>
      </c>
      <c r="AT33">
        <f>IF(D33,P33,(O33+P33)/2)</f>
        <v>23.820773124694824</v>
      </c>
      <c r="AU33">
        <f>0.61365*EXP(17.502*AT33/(240.97+AT33))</f>
        <v>2.962881500158578</v>
      </c>
      <c r="AV33">
        <f>IF(AS33&lt;&gt;0,(1000-(AR33+U33)/2)/AS33*AL33,0)</f>
        <v>2.4792133050783152</v>
      </c>
      <c r="AW33">
        <f>U33*AA33/1000</f>
        <v>2.0304944890746848</v>
      </c>
      <c r="AX33">
        <f>(AU33-AW33)</f>
        <v>0.93238701108389321</v>
      </c>
      <c r="AY33">
        <f>1/(1.6/F33+1.37/N33)</f>
        <v>1.6902397013707522</v>
      </c>
      <c r="AZ33">
        <f>G33*AA33*0.001</f>
        <v>33.621100667878672</v>
      </c>
      <c r="BA33">
        <f>G33/S33</f>
        <v>0.98097722003359833</v>
      </c>
      <c r="BB33">
        <f>(1-AL33*AA33/AQ33/F33)*100</f>
        <v>87.645853241039944</v>
      </c>
      <c r="BC33">
        <f>(S33-E33/(N33/1.35))</f>
        <v>387.51599325032998</v>
      </c>
      <c r="BD33">
        <f>E33*BB33/100/BC33</f>
        <v>7.8423048340367611E-3</v>
      </c>
    </row>
    <row r="34" spans="1:56" x14ac:dyDescent="0.25">
      <c r="A34" s="1" t="s">
        <v>1</v>
      </c>
      <c r="B34" s="1" t="s">
        <v>10217</v>
      </c>
      <c r="K34" s="1">
        <v>2.72</v>
      </c>
    </row>
    <row r="35" spans="1:56" x14ac:dyDescent="0.25">
      <c r="A35" s="1" t="s">
        <v>1</v>
      </c>
      <c r="B35" s="1" t="s">
        <v>10216</v>
      </c>
      <c r="K35" s="1">
        <v>2.72</v>
      </c>
    </row>
    <row r="36" spans="1:56" x14ac:dyDescent="0.25">
      <c r="A36" s="1">
        <v>7</v>
      </c>
      <c r="B36" s="1" t="s">
        <v>10215</v>
      </c>
      <c r="C36" s="1">
        <v>1520.0000027269125</v>
      </c>
      <c r="D36" s="1">
        <v>0</v>
      </c>
      <c r="E36">
        <f>(R36-S36*(1000-T36)/(1000-U36))*AK36</f>
        <v>4.2639326317147566</v>
      </c>
      <c r="F36">
        <f>IF(AV36&lt;&gt;0,1/(1/AV36-1/N36),0)</f>
        <v>6.3538227158700948</v>
      </c>
      <c r="G36">
        <f>((AY36-AL36/2)*S36-E36)/(AY36+AL36/2)</f>
        <v>380.27185609508052</v>
      </c>
      <c r="H36">
        <f>AL36*1000</f>
        <v>23.645846997461398</v>
      </c>
      <c r="I36">
        <f>(AQ36-AW36)</f>
        <v>0.79264260889514437</v>
      </c>
      <c r="J36">
        <f>(P36+AP36*D36)</f>
        <v>23.208316802978516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24.502407073974609</v>
      </c>
      <c r="P36" s="1">
        <v>23.208316802978516</v>
      </c>
      <c r="Q36" s="1">
        <v>24.701431274414063</v>
      </c>
      <c r="R36" s="1">
        <v>400.05899047851563</v>
      </c>
      <c r="S36" s="1">
        <v>387.90423583984375</v>
      </c>
      <c r="T36" s="1">
        <v>2.500697135925293</v>
      </c>
      <c r="U36" s="1">
        <v>23.390941619873047</v>
      </c>
      <c r="V36" s="1">
        <v>7.1449856758117676</v>
      </c>
      <c r="W36" s="1">
        <v>66.832534790039063</v>
      </c>
      <c r="X36" s="1">
        <v>300.67755126953125</v>
      </c>
      <c r="Y36" s="1">
        <v>501.20562744140625</v>
      </c>
      <c r="Z36" s="1">
        <v>2.6674125194549561</v>
      </c>
      <c r="AA36" s="1">
        <v>88.189201354980469</v>
      </c>
      <c r="AB36" s="1">
        <v>50.8826904296875</v>
      </c>
      <c r="AC36" s="1">
        <v>1.8254808187484741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1.105432173785041</v>
      </c>
      <c r="AL36">
        <f>(U36-T36)/(1000-U36)*AK36</f>
        <v>2.3645846997461396E-2</v>
      </c>
      <c r="AM36">
        <f>(P36+273.15)</f>
        <v>296.35831680297849</v>
      </c>
      <c r="AN36">
        <f>(O36+273.15)</f>
        <v>297.65240707397459</v>
      </c>
      <c r="AO36">
        <f>(Y36*AG36+Z36*AH36)*AI36</f>
        <v>80.192898598173997</v>
      </c>
      <c r="AP36">
        <f>((AO36+0.00000010773*(AN36^4-AM36^4))-AL36*44100)/(L36*51.4+0.00000043092*AM36^3)</f>
        <v>-7.8202388109157015</v>
      </c>
      <c r="AQ36">
        <f>0.61365*EXP(17.502*J36/(240.97+J36))</f>
        <v>2.8554710692927214</v>
      </c>
      <c r="AR36">
        <f>AQ36*1000/AA36</f>
        <v>32.378919702411608</v>
      </c>
      <c r="AS36">
        <f>(AR36-U36)</f>
        <v>8.9879780825385609</v>
      </c>
      <c r="AT36">
        <f>IF(D36,P36,(O36+P36)/2)</f>
        <v>23.855361938476563</v>
      </c>
      <c r="AU36">
        <f>0.61365*EXP(17.502*AT36/(240.97+AT36))</f>
        <v>2.9690515687650998</v>
      </c>
      <c r="AV36">
        <f>IF(AS36&lt;&gt;0,(1000-(AR36+U36)/2)/AS36*AL36,0)</f>
        <v>2.5574699874013165</v>
      </c>
      <c r="AW36">
        <f>U36*AA36/1000</f>
        <v>2.0628284603975771</v>
      </c>
      <c r="AX36">
        <f>(AU36-AW36)</f>
        <v>0.90622310836752273</v>
      </c>
      <c r="AY36">
        <f>1/(1.6/F36+1.37/N36)</f>
        <v>1.7486053166277822</v>
      </c>
      <c r="AZ36">
        <f>G36*AA36*0.001</f>
        <v>33.535871286801218</v>
      </c>
      <c r="BA36">
        <f>G36/S36</f>
        <v>0.98032406186996512</v>
      </c>
      <c r="BB36">
        <f>(1-AL36*AA36/AQ36/F36)*100</f>
        <v>88.506364308936256</v>
      </c>
      <c r="BC36">
        <f>(S36-E36/(N36/1.35))</f>
        <v>386.55941317120937</v>
      </c>
      <c r="BD36">
        <f>E36*BB36/100/BC36</f>
        <v>9.7626693861976015E-3</v>
      </c>
    </row>
    <row r="37" spans="1:56" x14ac:dyDescent="0.25">
      <c r="A37" s="1" t="s">
        <v>1</v>
      </c>
      <c r="B37" s="1" t="s">
        <v>10214</v>
      </c>
      <c r="K37" s="1">
        <v>2.72</v>
      </c>
    </row>
    <row r="38" spans="1:56" x14ac:dyDescent="0.25">
      <c r="A38" s="1" t="s">
        <v>1</v>
      </c>
      <c r="B38" s="1" t="s">
        <v>10213</v>
      </c>
      <c r="K38" s="1">
        <v>2.72</v>
      </c>
    </row>
    <row r="39" spans="1:56" x14ac:dyDescent="0.25">
      <c r="A39" s="1">
        <v>8</v>
      </c>
      <c r="B39" s="1" t="s">
        <v>10212</v>
      </c>
      <c r="C39" s="1">
        <v>1726.0000027269125</v>
      </c>
      <c r="D39" s="1">
        <v>0</v>
      </c>
      <c r="E39">
        <f>(R39-S39*(1000-T39)/(1000-U39))*AK39</f>
        <v>4.4384468627250726</v>
      </c>
      <c r="F39">
        <f>IF(AV39&lt;&gt;0,1/(1/AV39-1/N39),0)</f>
        <v>7.0797825169080832</v>
      </c>
      <c r="G39">
        <f>((AY39-AL39/2)*S39-E39)/(AY39+AL39/2)</f>
        <v>380.07597862161464</v>
      </c>
      <c r="H39">
        <f>AL39*1000</f>
        <v>23.982006952846252</v>
      </c>
      <c r="I39">
        <f>(AQ39-AW39)</f>
        <v>0.77040896958958527</v>
      </c>
      <c r="J39">
        <f>(P39+AP39*D39)</f>
        <v>23.329938888549805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24.521387100219727</v>
      </c>
      <c r="P39" s="1">
        <v>23.329938888549805</v>
      </c>
      <c r="Q39" s="1">
        <v>24.707176208496094</v>
      </c>
      <c r="R39" s="1">
        <v>399.94924926757813</v>
      </c>
      <c r="S39" s="1">
        <v>387.52578735351563</v>
      </c>
      <c r="T39" s="1">
        <v>2.7043776512145996</v>
      </c>
      <c r="U39" s="1">
        <v>23.882789611816406</v>
      </c>
      <c r="V39" s="1">
        <v>7.7178497314453125</v>
      </c>
      <c r="W39" s="1">
        <v>68.157554626464844</v>
      </c>
      <c r="X39" s="1">
        <v>300.6512451171875</v>
      </c>
      <c r="Y39" s="1">
        <v>750.59381103515625</v>
      </c>
      <c r="Z39" s="1">
        <v>2.6830780506134033</v>
      </c>
      <c r="AA39" s="1">
        <v>88.185531616210938</v>
      </c>
      <c r="AB39" s="1">
        <v>51.008724212646484</v>
      </c>
      <c r="AC39" s="1">
        <v>1.8322678804397583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1.1053354599896597</v>
      </c>
      <c r="AL39">
        <f>(U39-T39)/(1000-U39)*AK39</f>
        <v>2.3982006952846253E-2</v>
      </c>
      <c r="AM39">
        <f>(P39+273.15)</f>
        <v>296.47993888854978</v>
      </c>
      <c r="AN39">
        <f>(O39+273.15)</f>
        <v>297.6713871002197</v>
      </c>
      <c r="AO39">
        <f>(Y39*AG39+Z39*AH39)*AI39</f>
        <v>120.09500708129235</v>
      </c>
      <c r="AP39">
        <f>((AO39+0.00000010773*(AN39^4-AM39^4))-AL39*44100)/(L39*51.4+0.00000043092*AM39^3)</f>
        <v>-7.6219775222201918</v>
      </c>
      <c r="AQ39">
        <f>0.61365*EXP(17.502*J39/(240.97+J39))</f>
        <v>2.8765254679857351</v>
      </c>
      <c r="AR39">
        <f>AQ39*1000/AA39</f>
        <v>32.619018281871419</v>
      </c>
      <c r="AS39">
        <f>(AR39-U39)</f>
        <v>8.7362286700550129</v>
      </c>
      <c r="AT39">
        <f>IF(D39,P39,(O39+P39)/2)</f>
        <v>23.925662994384766</v>
      </c>
      <c r="AU39">
        <f>0.61365*EXP(17.502*AT39/(240.97+AT39))</f>
        <v>2.9816267401835987</v>
      </c>
      <c r="AV39">
        <f>IF(AS39&lt;&gt;0,(1000-(AR39+U39)/2)/AS39*AL39,0)</f>
        <v>2.6675690916664276</v>
      </c>
      <c r="AW39">
        <f>U39*AA39/1000</f>
        <v>2.1061164983961498</v>
      </c>
      <c r="AX39">
        <f>(AU39-AW39)</f>
        <v>0.87551024178744896</v>
      </c>
      <c r="AY39">
        <f>1/(1.6/F39+1.37/N39)</f>
        <v>1.8312902784498981</v>
      </c>
      <c r="AZ39">
        <f>G39*AA39*0.001</f>
        <v>33.517202229298711</v>
      </c>
      <c r="BA39">
        <f>G39/S39</f>
        <v>0.98077596646463949</v>
      </c>
      <c r="BB39">
        <f>(1-AL39*AA39/AQ39/F39)*100</f>
        <v>89.615281667464672</v>
      </c>
      <c r="BC39">
        <f>(S39-E39/(N39/1.35))</f>
        <v>386.1259237838791</v>
      </c>
      <c r="BD39">
        <f>E39*BB39/100/BC39</f>
        <v>1.0301112701042338E-2</v>
      </c>
    </row>
    <row r="40" spans="1:56" x14ac:dyDescent="0.25">
      <c r="A40" s="1" t="s">
        <v>1</v>
      </c>
      <c r="B40" s="1" t="s">
        <v>10211</v>
      </c>
      <c r="K40" s="1">
        <v>2.72</v>
      </c>
    </row>
    <row r="41" spans="1:56" x14ac:dyDescent="0.25">
      <c r="A41" s="1" t="s">
        <v>1</v>
      </c>
      <c r="B41" s="1" t="s">
        <v>653</v>
      </c>
      <c r="K41" s="1">
        <v>2.72</v>
      </c>
    </row>
    <row r="42" spans="1:56" x14ac:dyDescent="0.25">
      <c r="A42" s="1">
        <v>9</v>
      </c>
      <c r="B42" s="1" t="s">
        <v>10210</v>
      </c>
      <c r="C42" s="1">
        <v>1932.0000027269125</v>
      </c>
      <c r="D42" s="1">
        <v>0</v>
      </c>
      <c r="E42">
        <f>(R42-S42*(1000-T42)/(1000-U42))*AK42</f>
        <v>4.3459448788168356</v>
      </c>
      <c r="F42">
        <f>IF(AV42&lt;&gt;0,1/(1/AV42-1/N42),0)</f>
        <v>7.8673183396730577</v>
      </c>
      <c r="G42">
        <f>((AY42-AL42/2)*S42-E42)/(AY42+AL42/2)</f>
        <v>380.29071492292945</v>
      </c>
      <c r="H42">
        <f>AL42*1000</f>
        <v>24.352602074501071</v>
      </c>
      <c r="I42">
        <f>(AQ42-AW42)</f>
        <v>0.75238847567736222</v>
      </c>
      <c r="J42">
        <f>(P42+AP42*D42)</f>
        <v>23.495452880859375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24.558147430419922</v>
      </c>
      <c r="P42" s="1">
        <v>23.495452880859375</v>
      </c>
      <c r="Q42" s="1">
        <v>24.720884323120117</v>
      </c>
      <c r="R42" s="1">
        <v>399.92813110351563</v>
      </c>
      <c r="S42" s="1">
        <v>387.4588623046875</v>
      </c>
      <c r="T42" s="1">
        <v>2.9215407371520996</v>
      </c>
      <c r="U42" s="1">
        <v>24.417240142822266</v>
      </c>
      <c r="V42" s="1">
        <v>8.318354606628418</v>
      </c>
      <c r="W42" s="1">
        <v>69.52197265625</v>
      </c>
      <c r="X42" s="1">
        <v>300.62619018554688</v>
      </c>
      <c r="Y42" s="1">
        <v>999.81640625</v>
      </c>
      <c r="Z42" s="1">
        <v>2.4528281688690186</v>
      </c>
      <c r="AA42" s="1">
        <v>88.17572021484375</v>
      </c>
      <c r="AB42" s="1">
        <v>51.153610229492188</v>
      </c>
      <c r="AC42" s="1">
        <v>1.8483318090438843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1.1052433462703926</v>
      </c>
      <c r="AL42">
        <f>(U42-T42)/(1000-U42)*AK42</f>
        <v>2.4352602074501069E-2</v>
      </c>
      <c r="AM42">
        <f>(P42+273.15)</f>
        <v>296.64545288085935</v>
      </c>
      <c r="AN42">
        <f>(O42+273.15)</f>
        <v>297.7081474304199</v>
      </c>
      <c r="AO42">
        <f>(Y42*AG42+Z42*AH42)*AI42</f>
        <v>159.9706214243779</v>
      </c>
      <c r="AP42">
        <f>((AO42+0.00000010773*(AN42^4-AM42^4))-AL42*44100)/(L42*51.4+0.00000043092*AM42^3)</f>
        <v>-7.4386150087849456</v>
      </c>
      <c r="AQ42">
        <f>0.61365*EXP(17.502*J42/(240.97+J42))</f>
        <v>2.9053962109295099</v>
      </c>
      <c r="AR42">
        <f>AQ42*1000/AA42</f>
        <v>32.950070652673922</v>
      </c>
      <c r="AS42">
        <f>(AR42-U42)</f>
        <v>8.5328305098516566</v>
      </c>
      <c r="AT42">
        <f>IF(D42,P42,(O42+P42)/2)</f>
        <v>24.026800155639648</v>
      </c>
      <c r="AU42">
        <f>0.61365*EXP(17.502*AT42/(240.97+AT42))</f>
        <v>2.9997994358673004</v>
      </c>
      <c r="AV42">
        <f>IF(AS42&lt;&gt;0,(1000-(AR42+U42)/2)/AS42*AL42,0)</f>
        <v>2.7721258967053855</v>
      </c>
      <c r="AW42">
        <f>U42*AA42/1000</f>
        <v>2.1530077352521477</v>
      </c>
      <c r="AX42">
        <f>(AU42-AW42)</f>
        <v>0.84679170061515263</v>
      </c>
      <c r="AY42">
        <f>1/(1.6/F42+1.37/N42)</f>
        <v>1.9104371217606511</v>
      </c>
      <c r="AZ42">
        <f>G42*AA42*0.001</f>
        <v>33.532407679347131</v>
      </c>
      <c r="BA42">
        <f>G42/S42</f>
        <v>0.98149959110724583</v>
      </c>
      <c r="BB42">
        <f>(1-AL42*AA42/AQ42/F42)*100</f>
        <v>90.60574599528249</v>
      </c>
      <c r="BC42">
        <f>(S42-E42/(N42/1.35))</f>
        <v>386.08817339037461</v>
      </c>
      <c r="BD42">
        <f>E42*BB42/100/BC42</f>
        <v>1.0198902865678761E-2</v>
      </c>
    </row>
    <row r="43" spans="1:56" x14ac:dyDescent="0.25">
      <c r="A43" s="1" t="s">
        <v>1</v>
      </c>
      <c r="B43" s="1" t="s">
        <v>10209</v>
      </c>
      <c r="K43" s="1">
        <v>2.72</v>
      </c>
    </row>
    <row r="44" spans="1:56" x14ac:dyDescent="0.25">
      <c r="A44" s="1" t="s">
        <v>1</v>
      </c>
      <c r="B44" s="1" t="s">
        <v>10208</v>
      </c>
      <c r="K44" s="1">
        <v>2.72</v>
      </c>
    </row>
    <row r="45" spans="1:56" x14ac:dyDescent="0.25">
      <c r="A45" s="1">
        <v>10</v>
      </c>
      <c r="B45" s="1" t="s">
        <v>649</v>
      </c>
      <c r="C45" s="1">
        <v>2138.0000027269125</v>
      </c>
      <c r="D45" s="1">
        <v>0</v>
      </c>
      <c r="E45">
        <f>(R45-S45*(1000-T45)/(1000-U45))*AK45</f>
        <v>4.2115301766751401</v>
      </c>
      <c r="F45">
        <f>IF(AV45&lt;&gt;0,1/(1/AV45-1/N45),0)</f>
        <v>8.3912002807431758</v>
      </c>
      <c r="G45">
        <f>((AY45-AL45/2)*S45-E45)/(AY45+AL45/2)</f>
        <v>380.58870874423786</v>
      </c>
      <c r="H45">
        <f>AL45*1000</f>
        <v>24.593634429881909</v>
      </c>
      <c r="I45">
        <f>(AQ45-AW45)</f>
        <v>0.74276561323267254</v>
      </c>
      <c r="J45">
        <f>(P45+AP45*D45)</f>
        <v>23.65869140625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24.626663208007813</v>
      </c>
      <c r="P45" s="1">
        <v>23.65869140625</v>
      </c>
      <c r="Q45" s="1">
        <v>24.771657943725586</v>
      </c>
      <c r="R45" s="1">
        <v>400.00146484375</v>
      </c>
      <c r="S45" s="1">
        <v>387.56411743164063</v>
      </c>
      <c r="T45" s="1">
        <v>3.15045166015625</v>
      </c>
      <c r="U45" s="1">
        <v>24.854166030883789</v>
      </c>
      <c r="V45" s="1">
        <v>8.9327020645141602</v>
      </c>
      <c r="W45" s="1">
        <v>70.470809936523438</v>
      </c>
      <c r="X45" s="1">
        <v>300.55718994140625</v>
      </c>
      <c r="Y45" s="1">
        <v>1251.367919921875</v>
      </c>
      <c r="Z45" s="1">
        <v>2.5070967674255371</v>
      </c>
      <c r="AA45" s="1">
        <v>88.168411254882813</v>
      </c>
      <c r="AB45" s="1">
        <v>51.245216369628906</v>
      </c>
      <c r="AC45" s="1">
        <v>1.8590890169143677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1.1049896689022287</v>
      </c>
      <c r="AL45">
        <f>(U45-T45)/(1000-U45)*AK45</f>
        <v>2.4593634429881911E-2</v>
      </c>
      <c r="AM45">
        <f>(P45+273.15)</f>
        <v>296.80869140624998</v>
      </c>
      <c r="AN45">
        <f>(O45+273.15)</f>
        <v>297.77666320800779</v>
      </c>
      <c r="AO45">
        <f>(Y45*AG45+Z45*AH45)*AI45</f>
        <v>200.21886271225958</v>
      </c>
      <c r="AP45">
        <f>((AO45+0.00000010773*(AN45^4-AM45^4))-AL45*44100)/(L45*51.4+0.00000043092*AM45^3)</f>
        <v>-7.2019703762494265</v>
      </c>
      <c r="AQ45">
        <f>0.61365*EXP(17.502*J45/(240.97+J45))</f>
        <v>2.9341179452407729</v>
      </c>
      <c r="AR45">
        <f>AQ45*1000/AA45</f>
        <v>33.278562055049846</v>
      </c>
      <c r="AS45">
        <f>(AR45-U45)</f>
        <v>8.4243960241660574</v>
      </c>
      <c r="AT45">
        <f>IF(D45,P45,(O45+P45)/2)</f>
        <v>24.142677307128906</v>
      </c>
      <c r="AU45">
        <f>0.61365*EXP(17.502*AT45/(240.97+AT45))</f>
        <v>3.0207396430983398</v>
      </c>
      <c r="AV45">
        <f>IF(AS45&lt;&gt;0,(1000-(AR45+U45)/2)/AS45*AL45,0)</f>
        <v>2.8344805764003853</v>
      </c>
      <c r="AW45">
        <f>U45*AA45/1000</f>
        <v>2.1913523320081003</v>
      </c>
      <c r="AX45">
        <f>(AU45-AW45)</f>
        <v>0.82938731109023944</v>
      </c>
      <c r="AY45">
        <f>1/(1.6/F45+1.37/N45)</f>
        <v>1.9579304504357955</v>
      </c>
      <c r="AZ45">
        <f>G45*AA45*0.001</f>
        <v>33.555901791526779</v>
      </c>
      <c r="BA45">
        <f>G45/S45</f>
        <v>0.98200192336269854</v>
      </c>
      <c r="BB45">
        <f>(1-AL45*AA45/AQ45/F45)*100</f>
        <v>91.19287675447238</v>
      </c>
      <c r="BC45">
        <f>(S45-E45/(N45/1.35))</f>
        <v>386.23582223084316</v>
      </c>
      <c r="BD45">
        <f>E45*BB45/100/BC45</f>
        <v>9.9437061567980017E-3</v>
      </c>
    </row>
    <row r="46" spans="1:56" x14ac:dyDescent="0.25">
      <c r="A46" s="1" t="s">
        <v>1</v>
      </c>
      <c r="B46" s="1" t="s">
        <v>10207</v>
      </c>
      <c r="K46" s="1">
        <v>2.72</v>
      </c>
    </row>
    <row r="47" spans="1:56" x14ac:dyDescent="0.25">
      <c r="A47" s="1" t="s">
        <v>1</v>
      </c>
      <c r="B47" s="1" t="s">
        <v>10206</v>
      </c>
      <c r="K47" s="1">
        <v>2.72</v>
      </c>
    </row>
    <row r="48" spans="1:56" x14ac:dyDescent="0.25">
      <c r="A48" s="1">
        <v>11</v>
      </c>
      <c r="B48" s="1" t="s">
        <v>10205</v>
      </c>
      <c r="C48" s="1">
        <v>2344.5000027157366</v>
      </c>
      <c r="D48" s="1">
        <v>0</v>
      </c>
      <c r="E48">
        <f>(R48-S48*(1000-T48)/(1000-U48))*AK48</f>
        <v>3.7206176352930078</v>
      </c>
      <c r="F48">
        <f>IF(AV48&lt;&gt;0,1/(1/AV48-1/N48),0)</f>
        <v>8.880377902416118</v>
      </c>
      <c r="G48">
        <f>((AY48-AL48/2)*S48-E48)/(AY48+AL48/2)</f>
        <v>381.27018463588234</v>
      </c>
      <c r="H48">
        <f>AL48*1000</f>
        <v>24.926801704361669</v>
      </c>
      <c r="I48">
        <f>(AQ48-AW48)</f>
        <v>0.73843985989236183</v>
      </c>
      <c r="J48">
        <f>(P48+AP48*D48)</f>
        <v>23.884548187255859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24.715122222900391</v>
      </c>
      <c r="P48" s="1">
        <v>23.884548187255859</v>
      </c>
      <c r="Q48" s="1">
        <v>24.839967727661133</v>
      </c>
      <c r="R48" s="1">
        <v>400.04061889648438</v>
      </c>
      <c r="S48" s="1">
        <v>387.92709350585938</v>
      </c>
      <c r="T48" s="1">
        <v>3.3810765743255615</v>
      </c>
      <c r="U48" s="1">
        <v>25.359079360961914</v>
      </c>
      <c r="V48" s="1">
        <v>9.5358772277832031</v>
      </c>
      <c r="W48" s="1">
        <v>71.52191162109375</v>
      </c>
      <c r="X48" s="1">
        <v>300.67123413085938</v>
      </c>
      <c r="Y48" s="1">
        <v>1600.4306640625</v>
      </c>
      <c r="Z48" s="1">
        <v>2.4709160327911377</v>
      </c>
      <c r="AA48" s="1">
        <v>88.166717529296875</v>
      </c>
      <c r="AB48" s="1">
        <v>51.388545989990234</v>
      </c>
      <c r="AC48" s="1">
        <v>1.875496506690979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1.1054089490105121</v>
      </c>
      <c r="AL48">
        <f>(U48-T48)/(1000-U48)*AK48</f>
        <v>2.4926801704361668E-2</v>
      </c>
      <c r="AM48">
        <f>(P48+273.15)</f>
        <v>297.03454818725584</v>
      </c>
      <c r="AN48">
        <f>(O48+273.15)</f>
        <v>297.86512222290037</v>
      </c>
      <c r="AO48">
        <f>(Y48*AG48+Z48*AH48)*AI48</f>
        <v>256.06890052641393</v>
      </c>
      <c r="AP48">
        <f>((AO48+0.00000010773*(AN48^4-AM48^4))-AL48*44100)/(L48*51.4+0.00000043092*AM48^3)</f>
        <v>-6.873837188825787</v>
      </c>
      <c r="AQ48">
        <f>0.61365*EXP(17.502*J48/(240.97+J48))</f>
        <v>2.9742666467133132</v>
      </c>
      <c r="AR48">
        <f>AQ48*1000/AA48</f>
        <v>33.734573885264531</v>
      </c>
      <c r="AS48">
        <f>(AR48-U48)</f>
        <v>8.3754945243026171</v>
      </c>
      <c r="AT48">
        <f>IF(D48,P48,(O48+P48)/2)</f>
        <v>24.299835205078125</v>
      </c>
      <c r="AU48">
        <f>0.61365*EXP(17.502*AT48/(240.97+AT48))</f>
        <v>3.0493438532426418</v>
      </c>
      <c r="AV48">
        <f>IF(AS48&lt;&gt;0,(1000-(AR48+U48)/2)/AS48*AL48,0)</f>
        <v>2.8882227486320713</v>
      </c>
      <c r="AW48">
        <f>U48*AA48/1000</f>
        <v>2.2358267868209514</v>
      </c>
      <c r="AX48">
        <f>(AU48-AW48)</f>
        <v>0.81351706642169042</v>
      </c>
      <c r="AY48">
        <f>1/(1.6/F48+1.37/N48)</f>
        <v>1.9990406819593241</v>
      </c>
      <c r="AZ48">
        <f>G48*AA48*0.001</f>
        <v>33.615340671134703</v>
      </c>
      <c r="BA48">
        <f>G48/S48</f>
        <v>0.98283979391638832</v>
      </c>
      <c r="BB48">
        <f>(1-AL48*AA48/AQ48/F48)*100</f>
        <v>91.679299643018467</v>
      </c>
      <c r="BC48">
        <f>(S48-E48/(N48/1.35))</f>
        <v>386.75362962417262</v>
      </c>
      <c r="BD48">
        <f>E48*BB48/100/BC48</f>
        <v>8.8196617411087658E-3</v>
      </c>
    </row>
    <row r="49" spans="1:56" x14ac:dyDescent="0.25">
      <c r="A49" s="1" t="s">
        <v>1</v>
      </c>
      <c r="B49" s="1" t="s">
        <v>10204</v>
      </c>
      <c r="K49" s="1">
        <v>2.72</v>
      </c>
    </row>
    <row r="50" spans="1:56" x14ac:dyDescent="0.25">
      <c r="A50" s="1" t="s">
        <v>1</v>
      </c>
      <c r="B50" s="1" t="s">
        <v>10203</v>
      </c>
      <c r="K50" s="1">
        <v>2.72</v>
      </c>
    </row>
    <row r="51" spans="1:56" x14ac:dyDescent="0.25">
      <c r="A51" s="1">
        <v>12</v>
      </c>
      <c r="B51" s="1" t="s">
        <v>10202</v>
      </c>
      <c r="C51" s="1">
        <v>2551.5000027157366</v>
      </c>
      <c r="D51" s="1">
        <v>0</v>
      </c>
      <c r="E51">
        <f>(R51-S51*(1000-T51)/(1000-U51))*AK51</f>
        <v>2.9383640850529233</v>
      </c>
      <c r="F51">
        <f>IF(AV51&lt;&gt;0,1/(1/AV51-1/N51),0)</f>
        <v>8.4657822259636273</v>
      </c>
      <c r="G51">
        <f>((AY51-AL51/2)*S51-E51)/(AY51+AL51/2)</f>
        <v>382.20570142529766</v>
      </c>
      <c r="H51">
        <f>AL51*1000</f>
        <v>25.077714252235829</v>
      </c>
      <c r="I51">
        <f>(AQ51-AW51)</f>
        <v>0.7543133102639028</v>
      </c>
      <c r="J51">
        <f>(P51+AP51*D51)</f>
        <v>24.148494720458984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24.841218948364258</v>
      </c>
      <c r="P51" s="1">
        <v>24.148494720458984</v>
      </c>
      <c r="Q51" s="1">
        <v>24.936599731445313</v>
      </c>
      <c r="R51" s="1">
        <v>400.09677124023438</v>
      </c>
      <c r="S51" s="1">
        <v>388.62176513671875</v>
      </c>
      <c r="T51" s="1">
        <v>3.6171164512634277</v>
      </c>
      <c r="U51" s="1">
        <v>25.720783233642578</v>
      </c>
      <c r="V51" s="1">
        <v>10.124009132385254</v>
      </c>
      <c r="W51" s="1">
        <v>71.990341186523438</v>
      </c>
      <c r="X51" s="1">
        <v>300.66021728515625</v>
      </c>
      <c r="Y51" s="1">
        <v>2001.465576171875</v>
      </c>
      <c r="Z51" s="1">
        <v>2.5312955379486084</v>
      </c>
      <c r="AA51" s="1">
        <v>88.157539367675781</v>
      </c>
      <c r="AB51" s="1">
        <v>51.590736389160156</v>
      </c>
      <c r="AC51" s="1">
        <v>1.8909634351730347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1.1053684459013096</v>
      </c>
      <c r="AL51">
        <f>(U51-T51)/(1000-U51)*AK51</f>
        <v>2.507771425223583E-2</v>
      </c>
      <c r="AM51">
        <f>(P51+273.15)</f>
        <v>297.29849472045896</v>
      </c>
      <c r="AN51">
        <f>(O51+273.15)</f>
        <v>297.99121894836424</v>
      </c>
      <c r="AO51">
        <f>(Y51*AG51+Z51*AH51)*AI51</f>
        <v>320.23448502970132</v>
      </c>
      <c r="AP51">
        <f>((AO51+0.00000010773*(AN51^4-AM51^4))-AL51*44100)/(L51*51.4+0.00000043092*AM51^3)</f>
        <v>-6.4108815610225971</v>
      </c>
      <c r="AQ51">
        <f>0.61365*EXP(17.502*J51/(240.97+J51))</f>
        <v>3.0217942707512035</v>
      </c>
      <c r="AR51">
        <f>AQ51*1000/AA51</f>
        <v>34.277207513112458</v>
      </c>
      <c r="AS51">
        <f>(AR51-U51)</f>
        <v>8.5564242794698799</v>
      </c>
      <c r="AT51">
        <f>IF(D51,P51,(O51+P51)/2)</f>
        <v>24.494856834411621</v>
      </c>
      <c r="AU51">
        <f>0.61365*EXP(17.502*AT51/(240.97+AT51))</f>
        <v>3.0851686435436299</v>
      </c>
      <c r="AV51">
        <f>IF(AS51&lt;&gt;0,(1000-(AR51+U51)/2)/AS51*AL51,0)</f>
        <v>2.8429408388237642</v>
      </c>
      <c r="AW51">
        <f>U51*AA51/1000</f>
        <v>2.2674809604873007</v>
      </c>
      <c r="AX51">
        <f>(AU51-AW51)</f>
        <v>0.81768768305632911</v>
      </c>
      <c r="AY51">
        <f>1/(1.6/F51+1.37/N51)</f>
        <v>1.9643912722883592</v>
      </c>
      <c r="AZ51">
        <f>G51*AA51*0.001</f>
        <v>33.694314169950815</v>
      </c>
      <c r="BA51">
        <f>G51/S51</f>
        <v>0.98349021005253301</v>
      </c>
      <c r="BB51">
        <f>(1-AL51*AA51/AQ51/F51)*100</f>
        <v>91.357976890209315</v>
      </c>
      <c r="BC51">
        <f>(S51-E51/(N51/1.35))</f>
        <v>387.69502004677787</v>
      </c>
      <c r="BD51">
        <f>E51*BB51/100/BC51</f>
        <v>6.9240765110910284E-3</v>
      </c>
    </row>
    <row r="52" spans="1:56" x14ac:dyDescent="0.25">
      <c r="A52" s="1" t="s">
        <v>1</v>
      </c>
      <c r="B52" s="1" t="s">
        <v>10201</v>
      </c>
    </row>
    <row r="53" spans="1:56" x14ac:dyDescent="0.25">
      <c r="A53" s="1" t="s">
        <v>1</v>
      </c>
      <c r="B53" s="1" t="s">
        <v>10200</v>
      </c>
    </row>
    <row r="54" spans="1:56" x14ac:dyDescent="0.25">
      <c r="A54" s="1" t="s">
        <v>1</v>
      </c>
      <c r="B54" s="1" t="s">
        <v>10199</v>
      </c>
    </row>
    <row r="55" spans="1:56" x14ac:dyDescent="0.25">
      <c r="A55" s="1" t="s">
        <v>1</v>
      </c>
      <c r="B55" s="1" t="s">
        <v>10198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B98C3-E0B0-420E-956C-B8F12EB472F0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10282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10281</v>
      </c>
    </row>
    <row r="12" spans="1:60" x14ac:dyDescent="0.25">
      <c r="A12" s="1" t="s">
        <v>1</v>
      </c>
      <c r="B12" s="1" t="s">
        <v>10280</v>
      </c>
    </row>
    <row r="13" spans="1:60" x14ac:dyDescent="0.25">
      <c r="A13" s="1" t="s">
        <v>1</v>
      </c>
      <c r="B13" s="1" t="s">
        <v>10279</v>
      </c>
    </row>
    <row r="14" spans="1:60" x14ac:dyDescent="0.25">
      <c r="A14" s="1" t="s">
        <v>1</v>
      </c>
      <c r="B14" s="1" t="s">
        <v>10278</v>
      </c>
    </row>
    <row r="15" spans="1:60" x14ac:dyDescent="0.25">
      <c r="A15" s="1" t="s">
        <v>1</v>
      </c>
      <c r="B15" s="1" t="s">
        <v>10277</v>
      </c>
    </row>
    <row r="16" spans="1:60" x14ac:dyDescent="0.25">
      <c r="A16" s="1" t="s">
        <v>1</v>
      </c>
      <c r="B16" s="1" t="s">
        <v>10276</v>
      </c>
    </row>
    <row r="17" spans="1:60" x14ac:dyDescent="0.25">
      <c r="A17" s="1" t="s">
        <v>1</v>
      </c>
      <c r="B17" s="1" t="s">
        <v>10275</v>
      </c>
    </row>
    <row r="18" spans="1:60" x14ac:dyDescent="0.25">
      <c r="A18" s="1">
        <v>1</v>
      </c>
      <c r="B18" s="1" t="s">
        <v>10274</v>
      </c>
      <c r="C18" s="1">
        <v>223.50000436976552</v>
      </c>
      <c r="D18" s="1">
        <v>0</v>
      </c>
      <c r="E18">
        <f>(R18-S18*(1000-T18)/(1000-U18))*AO18</f>
        <v>-3.2504515872382709</v>
      </c>
      <c r="F18">
        <f>IF(AZ18&lt;&gt;0,1/(1/AZ18-1/N18),0)</f>
        <v>5.1040365565133694</v>
      </c>
      <c r="G18">
        <f>((BC18-AP18/2)*S18-E18)/(BC18+AP18/2)</f>
        <v>389.24931476939963</v>
      </c>
      <c r="H18">
        <f>AP18*1000</f>
        <v>26.152209588233404</v>
      </c>
      <c r="I18">
        <f>(AU18-BA18)</f>
        <v>0.96250485773936534</v>
      </c>
      <c r="J18">
        <f>(P18+AT18*D18)</f>
        <v>24.08357048034668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25.185991287231445</v>
      </c>
      <c r="P18" s="1">
        <v>24.08357048034668</v>
      </c>
      <c r="Q18" s="1">
        <v>25.301383972167969</v>
      </c>
      <c r="R18" s="1">
        <v>400.05520629882813</v>
      </c>
      <c r="S18" s="1">
        <v>393.67599487304688</v>
      </c>
      <c r="T18" s="1">
        <v>8.1428594887256622E-2</v>
      </c>
      <c r="U18" s="1">
        <v>23.212287902832031</v>
      </c>
      <c r="V18" s="1">
        <v>0.22340629994869232</v>
      </c>
      <c r="W18" s="1">
        <v>63.684890747070313</v>
      </c>
      <c r="X18" s="1">
        <v>300.39016723632813</v>
      </c>
      <c r="Y18" s="1">
        <v>-8.5036598145961761E-2</v>
      </c>
      <c r="Z18" s="1">
        <v>3.3053717613220215</v>
      </c>
      <c r="AA18" s="1">
        <v>88.209213256835938</v>
      </c>
      <c r="AB18" s="1">
        <v>9.7452707290649414</v>
      </c>
      <c r="AC18" s="1">
        <v>-0.24287311732769012</v>
      </c>
      <c r="AD18" s="1">
        <v>4.4026743620634079E-2</v>
      </c>
      <c r="AE18" s="1">
        <v>2.1833790466189384E-2</v>
      </c>
      <c r="AF18" s="1">
        <v>2.4672122672200203E-2</v>
      </c>
      <c r="AG18" s="1">
        <v>3.6474160850048065E-2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1.1043756148394415</v>
      </c>
      <c r="AP18">
        <f>(U18-T18)/(1000-U18)*AO18</f>
        <v>2.6152209588233406E-2</v>
      </c>
      <c r="AQ18">
        <f>(P18+273.15)</f>
        <v>297.23357048034666</v>
      </c>
      <c r="AR18">
        <f>(O18+273.15)</f>
        <v>298.33599128723142</v>
      </c>
      <c r="AS18">
        <f>(Y18*AK18+Z18*AL18)*AM18</f>
        <v>-1.3605855399239308E-2</v>
      </c>
      <c r="AT18">
        <f>((AS18+0.00000010773*(AR18^4-AQ18^4))-AP18*44100)/(L18*0.92*2*29.3+0.00000043092*AQ18^3)</f>
        <v>-9.0040146329294544</v>
      </c>
      <c r="AU18">
        <f>0.61365*EXP(17.502*J18/(240.97+J18))</f>
        <v>3.010042511539349</v>
      </c>
      <c r="AV18">
        <f>AU18*1000/AA18</f>
        <v>34.123901579023325</v>
      </c>
      <c r="AW18">
        <f>(AV18-U18)</f>
        <v>10.911613676191294</v>
      </c>
      <c r="AX18">
        <f>IF(D18,P18,(O18+P18)/2)</f>
        <v>24.634780883789063</v>
      </c>
      <c r="AY18">
        <f>0.61365*EXP(17.502*AX18/(240.97+AX18))</f>
        <v>3.111098355412957</v>
      </c>
      <c r="AZ18">
        <f>IF(AW18&lt;&gt;0,(1000-(AV18+U18)/2)/AW18*AP18,0)</f>
        <v>2.3280218966604838</v>
      </c>
      <c r="BA18">
        <f>U18*AA18/1000</f>
        <v>2.0475376537999836</v>
      </c>
      <c r="BB18">
        <f>(AY18-BA18)</f>
        <v>1.0635607016129733</v>
      </c>
      <c r="BC18">
        <f>1/(1.6/F18+1.37/N18)</f>
        <v>1.5784203159057884</v>
      </c>
      <c r="BD18">
        <f>G18*AA18*0.001</f>
        <v>34.335375816571229</v>
      </c>
      <c r="BE18">
        <f>G18/S18</f>
        <v>0.98875552443812387</v>
      </c>
      <c r="BF18">
        <f>(1-AP18*AA18/AU18/F18)*100</f>
        <v>84.984633704511921</v>
      </c>
      <c r="BG18">
        <f>(S18-E18/(N18/1.35))</f>
        <v>394.70117077411612</v>
      </c>
      <c r="BH18">
        <f>E18*BF18/100/BG18</f>
        <v>-6.9986728687405535E-3</v>
      </c>
    </row>
    <row r="19" spans="1:60" x14ac:dyDescent="0.25">
      <c r="A19" s="1" t="s">
        <v>1</v>
      </c>
      <c r="B19" s="1" t="s">
        <v>10273</v>
      </c>
      <c r="K19" s="1">
        <v>2.72</v>
      </c>
    </row>
    <row r="20" spans="1:60" x14ac:dyDescent="0.25">
      <c r="A20" s="1" t="s">
        <v>1</v>
      </c>
      <c r="B20" s="1" t="s">
        <v>10272</v>
      </c>
      <c r="K20" s="1">
        <v>2.72</v>
      </c>
    </row>
    <row r="21" spans="1:60" x14ac:dyDescent="0.25">
      <c r="A21" s="1">
        <v>2</v>
      </c>
      <c r="B21" s="1" t="s">
        <v>10271</v>
      </c>
      <c r="C21" s="1">
        <v>429.50000439211726</v>
      </c>
      <c r="D21" s="1">
        <v>0</v>
      </c>
      <c r="E21">
        <f>(R21-S21*(1000-T21)/(1000-U21))*AO21</f>
        <v>-2.335282467022711</v>
      </c>
      <c r="F21">
        <f>IF(AZ21&lt;&gt;0,1/(1/AZ21-1/N21),0)</f>
        <v>0.74394083987065573</v>
      </c>
      <c r="G21">
        <f>((BC21-AP21/2)*S21-E21)/(BC21+AP21/2)</f>
        <v>373.84690616238493</v>
      </c>
      <c r="H21">
        <f>AP21*1000</f>
        <v>26.276602956615243</v>
      </c>
      <c r="I21">
        <f>(AU21-BA21)</f>
        <v>3.4993402484425613</v>
      </c>
      <c r="J21">
        <f>(P21+AT21*D21)</f>
        <v>34.684913635253906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25.092226028442383</v>
      </c>
      <c r="P21" s="1">
        <v>34.684913635253906</v>
      </c>
      <c r="Q21" s="1">
        <v>25.268110275268555</v>
      </c>
      <c r="R21" s="1">
        <v>400.20709228515625</v>
      </c>
      <c r="S21" s="1">
        <v>392.96917724609375</v>
      </c>
      <c r="T21" s="1">
        <v>7.439793087542057E-3</v>
      </c>
      <c r="U21" s="1">
        <v>23.255336761474609</v>
      </c>
      <c r="V21" s="1">
        <v>2.052486315369606E-2</v>
      </c>
      <c r="W21" s="1">
        <v>64.156700134277344</v>
      </c>
      <c r="X21" s="1">
        <v>300.28628540039063</v>
      </c>
      <c r="Y21" s="1">
        <v>25.252920150756836</v>
      </c>
      <c r="Z21" s="1">
        <v>3.2882235050201416</v>
      </c>
      <c r="AA21" s="1">
        <v>88.204269409179688</v>
      </c>
      <c r="AB21" s="1">
        <v>9.7139387130737305</v>
      </c>
      <c r="AC21" s="1">
        <v>-0.23200218379497528</v>
      </c>
      <c r="AD21" s="1">
        <v>5.155583843588829E-2</v>
      </c>
      <c r="AE21" s="1">
        <v>9.6119018271565437E-3</v>
      </c>
      <c r="AF21" s="1">
        <v>6.13279789686203E-2</v>
      </c>
      <c r="AG21" s="1">
        <v>1.188424788415432E-2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1.1039936963249655</v>
      </c>
      <c r="AP21">
        <f>(U21-T21)/(1000-U21)*AO21</f>
        <v>2.6276602956615241E-2</v>
      </c>
      <c r="AQ21">
        <f>(P21+273.15)</f>
        <v>307.83491363525388</v>
      </c>
      <c r="AR21">
        <f>(O21+273.15)</f>
        <v>298.24222602844236</v>
      </c>
      <c r="AS21">
        <f>(Y21*AK21+Z21*AL21)*AM21</f>
        <v>4.0404671338096136</v>
      </c>
      <c r="AT21">
        <f>((AS21+0.00000010773*(AR21^4-AQ21^4))-AP21*44100)/(L21*0.92*2*29.3+0.00000043092*AQ21^3)</f>
        <v>-9.9242429044441458</v>
      </c>
      <c r="AU21">
        <f>0.61365*EXP(17.502*J21/(240.97+J21))</f>
        <v>5.550560237352868</v>
      </c>
      <c r="AV21">
        <f>AU21*1000/AA21</f>
        <v>62.928475849664537</v>
      </c>
      <c r="AW21">
        <f>(AV21-U21)</f>
        <v>39.673139088189927</v>
      </c>
      <c r="AX21">
        <f>IF(D21,P21,(O21+P21)/2)</f>
        <v>29.888569831848145</v>
      </c>
      <c r="AY21">
        <f>0.61365*EXP(17.502*AX21/(240.97+AX21))</f>
        <v>4.2332568784825897</v>
      </c>
      <c r="AZ21">
        <f>IF(AW21&lt;&gt;0,(1000-(AV21+U21)/2)/AW21*AP21,0)</f>
        <v>0.633786350711663</v>
      </c>
      <c r="BA21">
        <f>U21*AA21/1000</f>
        <v>2.0512199889103067</v>
      </c>
      <c r="BB21">
        <f>(AY21-BA21)</f>
        <v>2.182036889572283</v>
      </c>
      <c r="BC21">
        <f>1/(1.6/F21+1.37/N21)</f>
        <v>0.40473113163877927</v>
      </c>
      <c r="BD21">
        <f>G21*AA21*0.001</f>
        <v>32.974893228935322</v>
      </c>
      <c r="BE21">
        <f>G21/S21</f>
        <v>0.95133900521736425</v>
      </c>
      <c r="BF21">
        <f>(1-AP21*AA21/AU21/F21)*100</f>
        <v>43.871478164672759</v>
      </c>
      <c r="BG21">
        <f>(S21-E21/(N21/1.35))</f>
        <v>393.70571346056335</v>
      </c>
      <c r="BH21">
        <f>E21*BF21/100/BG21</f>
        <v>-2.6022557015950554E-3</v>
      </c>
    </row>
    <row r="22" spans="1:60" x14ac:dyDescent="0.25">
      <c r="A22" s="1" t="s">
        <v>1</v>
      </c>
      <c r="B22" s="1" t="s">
        <v>10270</v>
      </c>
      <c r="K22" s="1">
        <v>2.72</v>
      </c>
    </row>
    <row r="23" spans="1:60" x14ac:dyDescent="0.25">
      <c r="A23" s="1" t="s">
        <v>1</v>
      </c>
      <c r="B23" s="1" t="s">
        <v>10269</v>
      </c>
      <c r="K23" s="1">
        <v>2.72</v>
      </c>
    </row>
    <row r="24" spans="1:60" x14ac:dyDescent="0.25">
      <c r="A24" s="1">
        <v>3</v>
      </c>
      <c r="B24" s="1" t="s">
        <v>10268</v>
      </c>
      <c r="C24" s="1">
        <v>635.50000439211726</v>
      </c>
      <c r="D24" s="1">
        <v>0</v>
      </c>
      <c r="E24">
        <f>(R24-S24*(1000-T24)/(1000-U24))*AO24</f>
        <v>-1.9792119980516591</v>
      </c>
      <c r="F24">
        <f>IF(AZ24&lt;&gt;0,1/(1/AZ24-1/N24),0)</f>
        <v>5.4879258245639999</v>
      </c>
      <c r="G24">
        <f>((BC24-AP24/2)*S24-E24)/(BC24+AP24/2)</f>
        <v>387.59599639531575</v>
      </c>
      <c r="H24">
        <f>AP24*1000</f>
        <v>25.940895187146115</v>
      </c>
      <c r="I24">
        <f>(AU24-BA24)</f>
        <v>0.92462589983360877</v>
      </c>
      <c r="J24">
        <f>(P24+AT24*D24)</f>
        <v>23.729740142822266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24.967544555664063</v>
      </c>
      <c r="P24" s="1">
        <v>23.729740142822266</v>
      </c>
      <c r="Q24" s="1">
        <v>25.177200317382813</v>
      </c>
      <c r="R24" s="1">
        <v>400.00482177734375</v>
      </c>
      <c r="S24" s="1">
        <v>392.57452392578125</v>
      </c>
      <c r="T24" s="1">
        <v>-2.7907818555831909E-2</v>
      </c>
      <c r="U24" s="1">
        <v>22.926448822021484</v>
      </c>
      <c r="V24" s="1">
        <v>-7.7560871839523315E-2</v>
      </c>
      <c r="W24" s="1">
        <v>63.716751098632813</v>
      </c>
      <c r="X24" s="1">
        <v>300.34194946289063</v>
      </c>
      <c r="Y24" s="1">
        <v>50.285602569580078</v>
      </c>
      <c r="Z24" s="1">
        <v>3.1888127326965332</v>
      </c>
      <c r="AA24" s="1">
        <v>88.198150634765625</v>
      </c>
      <c r="AB24" s="1">
        <v>9.7108049392700195</v>
      </c>
      <c r="AC24" s="1">
        <v>-0.22441455721855164</v>
      </c>
      <c r="AD24" s="1">
        <v>7.2739578783512115E-2</v>
      </c>
      <c r="AE24" s="1">
        <v>7.1907546371221542E-3</v>
      </c>
      <c r="AF24" s="1">
        <v>4.3125830590724945E-2</v>
      </c>
      <c r="AG24" s="1">
        <v>1.1217672377824783E-2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1.1041983436135683</v>
      </c>
      <c r="AP24">
        <f>(U24-T24)/(1000-U24)*AO24</f>
        <v>2.5940895187146113E-2</v>
      </c>
      <c r="AQ24">
        <f>(P24+273.15)</f>
        <v>296.87974014282224</v>
      </c>
      <c r="AR24">
        <f>(O24+273.15)</f>
        <v>298.11754455566404</v>
      </c>
      <c r="AS24">
        <f>(Y24*AK24+Z24*AL24)*AM24</f>
        <v>8.0456962312974838</v>
      </c>
      <c r="AT24">
        <f>((AS24+0.00000010773*(AR24^4-AQ24^4))-AP24*44100)/(L24*0.92*2*29.3+0.00000043092*AQ24^3)</f>
        <v>-8.8578334466705737</v>
      </c>
      <c r="AU24">
        <f>0.61365*EXP(17.502*J24/(240.97+J24))</f>
        <v>2.9466962865585047</v>
      </c>
      <c r="AV24">
        <f>AU24*1000/AA24</f>
        <v>33.409955484905446</v>
      </c>
      <c r="AW24">
        <f>(AV24-U24)</f>
        <v>10.483506662883961</v>
      </c>
      <c r="AX24">
        <f>IF(D24,P24,(O24+P24)/2)</f>
        <v>24.348642349243164</v>
      </c>
      <c r="AY24">
        <f>0.61365*EXP(17.502*AX24/(240.97+AX24))</f>
        <v>3.058275263946042</v>
      </c>
      <c r="AZ24">
        <f>IF(AW24&lt;&gt;0,(1000-(AV24+U24)/2)/AW24*AP24,0)</f>
        <v>2.4047475351665941</v>
      </c>
      <c r="BA24">
        <f>U24*AA24/1000</f>
        <v>2.0220703867248959</v>
      </c>
      <c r="BB24">
        <f>(AY24-BA24)</f>
        <v>1.0362048772211461</v>
      </c>
      <c r="BC24">
        <f>1/(1.6/F24+1.37/N24)</f>
        <v>1.6350113160994244</v>
      </c>
      <c r="BD24">
        <f>G24*AA24*0.001</f>
        <v>34.185250075506133</v>
      </c>
      <c r="BE24">
        <f>G24/S24</f>
        <v>0.98731826130570122</v>
      </c>
      <c r="BF24">
        <f>(1-AP24*AA24/AU24/F24)*100</f>
        <v>85.851811767087156</v>
      </c>
      <c r="BG24">
        <f>(S24-E24/(N24/1.35))</f>
        <v>393.19875732506517</v>
      </c>
      <c r="BH24">
        <f>E24*BF24/100/BG24</f>
        <v>-4.3214514984699246E-3</v>
      </c>
    </row>
    <row r="25" spans="1:60" x14ac:dyDescent="0.25">
      <c r="A25" s="1" t="s">
        <v>1</v>
      </c>
      <c r="B25" s="1" t="s">
        <v>10267</v>
      </c>
      <c r="K25" s="1">
        <v>2.72</v>
      </c>
    </row>
    <row r="26" spans="1:60" x14ac:dyDescent="0.25">
      <c r="A26" s="1" t="s">
        <v>1</v>
      </c>
      <c r="B26" s="1" t="s">
        <v>10266</v>
      </c>
      <c r="K26" s="1">
        <v>2.72</v>
      </c>
    </row>
    <row r="27" spans="1:60" x14ac:dyDescent="0.25">
      <c r="A27" s="1">
        <v>4</v>
      </c>
      <c r="B27" s="1" t="s">
        <v>10265</v>
      </c>
      <c r="C27" s="1">
        <v>841.50000439211726</v>
      </c>
      <c r="D27" s="1">
        <v>0</v>
      </c>
      <c r="E27">
        <f>(R27-S27*(1000-T27)/(1000-U27))*AO27</f>
        <v>-0.8146275841812024</v>
      </c>
      <c r="F27">
        <f>IF(AZ27&lt;&gt;0,1/(1/AZ27-1/N27),0)</f>
        <v>1.6864054824511789</v>
      </c>
      <c r="G27">
        <f>((BC27-AP27/2)*S27-E27)/(BC27+AP27/2)</f>
        <v>379.98491216083136</v>
      </c>
      <c r="H27">
        <f>AP27*1000</f>
        <v>25.810051606868175</v>
      </c>
      <c r="I27">
        <f>(AU27-BA27)</f>
        <v>1.8192410551247402</v>
      </c>
      <c r="J27">
        <f>(P27+AT27*D27)</f>
        <v>28.157955169677734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24.865777969360352</v>
      </c>
      <c r="P27" s="1">
        <v>28.157955169677734</v>
      </c>
      <c r="Q27" s="1">
        <v>25.085205078125</v>
      </c>
      <c r="R27" s="1">
        <v>400.001953125</v>
      </c>
      <c r="S27" s="1">
        <v>391.585205078125</v>
      </c>
      <c r="T27" s="1">
        <v>-4.641728475689888E-2</v>
      </c>
      <c r="U27" s="1">
        <v>22.798955917358398</v>
      </c>
      <c r="V27" s="1">
        <v>-0.12977840006351471</v>
      </c>
      <c r="W27" s="1">
        <v>63.743747711181641</v>
      </c>
      <c r="X27" s="1">
        <v>300.29177856445313</v>
      </c>
      <c r="Y27" s="1">
        <v>101.1707763671875</v>
      </c>
      <c r="Z27" s="1">
        <v>3.1934025287628174</v>
      </c>
      <c r="AA27" s="1">
        <v>88.19189453125</v>
      </c>
      <c r="AB27" s="1">
        <v>9.6515703201293945</v>
      </c>
      <c r="AC27" s="1">
        <v>-0.2297983318567276</v>
      </c>
      <c r="AD27" s="1">
        <v>3.4778743982315063E-2</v>
      </c>
      <c r="AE27" s="1">
        <v>3.6891684867441654E-3</v>
      </c>
      <c r="AF27" s="1">
        <v>2.3039413616061211E-2</v>
      </c>
      <c r="AG27" s="1">
        <v>1.7490357160568237E-2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1.1040138917810773</v>
      </c>
      <c r="AP27">
        <f>(U27-T27)/(1000-U27)*AO27</f>
        <v>2.5810051606868174E-2</v>
      </c>
      <c r="AQ27">
        <f>(P27+273.15)</f>
        <v>301.30795516967771</v>
      </c>
      <c r="AR27">
        <f>(O27+273.15)</f>
        <v>298.01577796936033</v>
      </c>
      <c r="AS27">
        <f>(Y27*AK27+Z27*AL27)*AM27</f>
        <v>16.187323856935109</v>
      </c>
      <c r="AT27">
        <f>((AS27+0.00000010773*(AR27^4-AQ27^4))-AP27*44100)/(L27*0.92*2*29.3+0.00000043092*AQ27^3)</f>
        <v>-9.1234028687470445</v>
      </c>
      <c r="AU27">
        <f>0.61365*EXP(17.502*J27/(240.97+J27))</f>
        <v>3.8299241708110303</v>
      </c>
      <c r="AV27">
        <f>AU27*1000/AA27</f>
        <v>43.427167441719163</v>
      </c>
      <c r="AW27">
        <f>(AV27-U27)</f>
        <v>20.628211524360765</v>
      </c>
      <c r="AX27">
        <f>IF(D27,P27,(O27+P27)/2)</f>
        <v>26.511866569519043</v>
      </c>
      <c r="AY27">
        <f>0.61365*EXP(17.502*AX27/(240.97+AX27))</f>
        <v>3.4778227322483404</v>
      </c>
      <c r="AZ27">
        <f>IF(AW27&lt;&gt;0,(1000-(AV27+U27)/2)/AW27*AP27,0)</f>
        <v>1.209770500296981</v>
      </c>
      <c r="BA27">
        <f>U27*AA27/1000</f>
        <v>2.0106831156862901</v>
      </c>
      <c r="BB27">
        <f>(AY27-BA27)</f>
        <v>1.4671396165620503</v>
      </c>
      <c r="BC27">
        <f>1/(1.6/F27+1.37/N27)</f>
        <v>0.78812705447433795</v>
      </c>
      <c r="BD27">
        <f>G27*AA27*0.001</f>
        <v>33.511589296754337</v>
      </c>
      <c r="BE27">
        <f>G27/S27</f>
        <v>0.97037606945599675</v>
      </c>
      <c r="BF27">
        <f>(1-AP27*AA27/AU27/F27)*100</f>
        <v>64.757609074577701</v>
      </c>
      <c r="BG27">
        <f>(S27-E27/(N27/1.35))</f>
        <v>391.84213447554401</v>
      </c>
      <c r="BH27">
        <f>E27*BF27/100/BG27</f>
        <v>-1.3462905082522825E-3</v>
      </c>
    </row>
    <row r="28" spans="1:60" x14ac:dyDescent="0.25">
      <c r="A28" s="1" t="s">
        <v>1</v>
      </c>
      <c r="B28" s="1" t="s">
        <v>10264</v>
      </c>
      <c r="K28" s="1">
        <v>2.72</v>
      </c>
    </row>
    <row r="29" spans="1:60" x14ac:dyDescent="0.25">
      <c r="A29" s="1" t="s">
        <v>1</v>
      </c>
      <c r="B29" s="1" t="s">
        <v>10263</v>
      </c>
      <c r="K29" s="1">
        <v>2.72</v>
      </c>
    </row>
    <row r="30" spans="1:60" x14ac:dyDescent="0.25">
      <c r="A30" s="1">
        <v>5</v>
      </c>
      <c r="B30" s="1" t="s">
        <v>10262</v>
      </c>
      <c r="C30" s="1">
        <v>1048.0000043809414</v>
      </c>
      <c r="D30" s="1">
        <v>0</v>
      </c>
      <c r="E30">
        <f>(R30-S30*(1000-T30)/(1000-U30))*AO30</f>
        <v>-0.70792889377546586</v>
      </c>
      <c r="F30">
        <f>IF(AZ30&lt;&gt;0,1/(1/AZ30-1/N30),0)</f>
        <v>5.6920820527414566</v>
      </c>
      <c r="G30">
        <f>((BC30-AP30/2)*S30-E30)/(BC30+AP30/2)</f>
        <v>385.92633173562621</v>
      </c>
      <c r="H30">
        <f>AP30*1000</f>
        <v>25.786057200868147</v>
      </c>
      <c r="I30">
        <f>(AU30-BA30)</f>
        <v>0.90477740092020298</v>
      </c>
      <c r="J30">
        <f>(P30+AT30*D30)</f>
        <v>23.533428192138672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24.794021606445313</v>
      </c>
      <c r="P30" s="1">
        <v>23.533428192138672</v>
      </c>
      <c r="Q30" s="1">
        <v>25.012489318847656</v>
      </c>
      <c r="R30" s="1">
        <v>400.0284423828125</v>
      </c>
      <c r="S30" s="1">
        <v>391.526611328125</v>
      </c>
      <c r="T30" s="1">
        <v>-5.8180287480354309E-2</v>
      </c>
      <c r="U30" s="1">
        <v>22.762290954589844</v>
      </c>
      <c r="V30" s="1">
        <v>-0.16335101425647736</v>
      </c>
      <c r="W30" s="1">
        <v>63.908981323242188</v>
      </c>
      <c r="X30" s="1">
        <v>300.35125732421875</v>
      </c>
      <c r="Y30" s="1">
        <v>150.54736328125</v>
      </c>
      <c r="Z30" s="1">
        <v>3.1762261390686035</v>
      </c>
      <c r="AA30" s="1">
        <v>88.184379577636719</v>
      </c>
      <c r="AB30" s="1">
        <v>9.7714462280273438</v>
      </c>
      <c r="AC30" s="1">
        <v>-0.22395707666873932</v>
      </c>
      <c r="AD30" s="1">
        <v>2.4442169815301895E-2</v>
      </c>
      <c r="AE30" s="1">
        <v>3.7433607503771782E-3</v>
      </c>
      <c r="AF30" s="1">
        <v>2.6944147422909737E-2</v>
      </c>
      <c r="AG30" s="1">
        <v>2.0414268597960472E-2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1.1042325636919805</v>
      </c>
      <c r="AP30">
        <f>(U30-T30)/(1000-U30)*AO30</f>
        <v>2.5786057200868146E-2</v>
      </c>
      <c r="AQ30">
        <f>(P30+273.15)</f>
        <v>296.68342819213865</v>
      </c>
      <c r="AR30">
        <f>(O30+273.15)</f>
        <v>297.94402160644529</v>
      </c>
      <c r="AS30">
        <f>(Y30*AK30+Z30*AL30)*AM30</f>
        <v>24.087577586600673</v>
      </c>
      <c r="AT30">
        <f>((AS30+0.00000010773*(AR30^4-AQ30^4))-AP30*44100)/(L30*0.92*2*29.3+0.00000043092*AQ30^3)</f>
        <v>-8.6769649218983211</v>
      </c>
      <c r="AU30">
        <f>0.61365*EXP(17.502*J30/(240.97+J30))</f>
        <v>2.9120559065163607</v>
      </c>
      <c r="AV30">
        <f>AU30*1000/AA30</f>
        <v>33.022355211476125</v>
      </c>
      <c r="AW30">
        <f>(AV30-U30)</f>
        <v>10.260064256886281</v>
      </c>
      <c r="AX30">
        <f>IF(D30,P30,(O30+P30)/2)</f>
        <v>24.163724899291992</v>
      </c>
      <c r="AY30">
        <f>0.61365*EXP(17.502*AX30/(240.97+AX30))</f>
        <v>3.0245568452524112</v>
      </c>
      <c r="AZ30">
        <f>IF(AW30&lt;&gt;0,(1000-(AV30+U30)/2)/AW30*AP30,0)</f>
        <v>2.443144948683901</v>
      </c>
      <c r="BA30">
        <f>U30*AA30/1000</f>
        <v>2.0072785055961577</v>
      </c>
      <c r="BB30">
        <f>(AY30-BA30)</f>
        <v>1.0172783396562535</v>
      </c>
      <c r="BC30">
        <f>1/(1.6/F30+1.37/N30)</f>
        <v>1.6634516157220083</v>
      </c>
      <c r="BD30">
        <f>G30*AA30*0.001</f>
        <v>34.032674126779405</v>
      </c>
      <c r="BE30">
        <f>G30/S30</f>
        <v>0.98569629897313571</v>
      </c>
      <c r="BF30">
        <f>(1-AP30*AA30/AU30/F30)*100</f>
        <v>86.281527875240428</v>
      </c>
      <c r="BG30">
        <f>(S30-E30/(N30/1.35))</f>
        <v>391.74988850118569</v>
      </c>
      <c r="BH30">
        <f>E30*BF30/100/BG30</f>
        <v>-1.5591883590744431E-3</v>
      </c>
    </row>
    <row r="31" spans="1:60" x14ac:dyDescent="0.25">
      <c r="A31" s="1" t="s">
        <v>1</v>
      </c>
      <c r="B31" s="1" t="s">
        <v>10261</v>
      </c>
      <c r="K31" s="1">
        <v>2.72</v>
      </c>
    </row>
    <row r="32" spans="1:60" x14ac:dyDescent="0.25">
      <c r="A32" s="1" t="s">
        <v>1</v>
      </c>
      <c r="B32" s="1" t="s">
        <v>5112</v>
      </c>
      <c r="K32" s="1">
        <v>2.72</v>
      </c>
    </row>
    <row r="33" spans="1:60" x14ac:dyDescent="0.25">
      <c r="A33" s="1">
        <v>6</v>
      </c>
      <c r="B33" s="1" t="s">
        <v>10260</v>
      </c>
      <c r="C33" s="1">
        <v>1254.5000043921173</v>
      </c>
      <c r="D33" s="1">
        <v>0</v>
      </c>
      <c r="E33">
        <f>(R33-S33*(1000-T33)/(1000-U33))*AO33</f>
        <v>0.16899686262980171</v>
      </c>
      <c r="F33">
        <f>IF(AZ33&lt;&gt;0,1/(1/AZ33-1/N33),0)</f>
        <v>6.0591277089207578</v>
      </c>
      <c r="G33">
        <f>((BC33-AP33/2)*S33-E33)/(BC33+AP33/2)</f>
        <v>384.53198144188235</v>
      </c>
      <c r="H33">
        <f>AP33*1000</f>
        <v>26.007682206940537</v>
      </c>
      <c r="I33">
        <f>(AU33-BA33)</f>
        <v>0.88869738050886449</v>
      </c>
      <c r="J33">
        <f>(P33+AT33*D33)</f>
        <v>23.532081604003906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24.749456405639648</v>
      </c>
      <c r="P33" s="1">
        <v>23.532081604003906</v>
      </c>
      <c r="Q33" s="1">
        <v>24.960559844970703</v>
      </c>
      <c r="R33" s="1">
        <v>399.86819458007813</v>
      </c>
      <c r="S33" s="1">
        <v>390.5179443359375</v>
      </c>
      <c r="T33" s="1">
        <v>-6.7815467715263367E-2</v>
      </c>
      <c r="U33" s="1">
        <v>22.943166732788086</v>
      </c>
      <c r="V33" s="1">
        <v>-0.19090075790882111</v>
      </c>
      <c r="W33" s="1">
        <v>64.5850830078125</v>
      </c>
      <c r="X33" s="1">
        <v>300.36907958984375</v>
      </c>
      <c r="Y33" s="1">
        <v>300.56756591796875</v>
      </c>
      <c r="Z33" s="1">
        <v>3.0219085216522217</v>
      </c>
      <c r="AA33" s="1">
        <v>88.179725646972656</v>
      </c>
      <c r="AB33" s="1">
        <v>9.7486906051635742</v>
      </c>
      <c r="AC33" s="1">
        <v>-0.2291664332151413</v>
      </c>
      <c r="AD33" s="1">
        <v>6.9404512643814087E-2</v>
      </c>
      <c r="AE33" s="1">
        <v>6.3777603209018707E-3</v>
      </c>
      <c r="AF33" s="1">
        <v>2.4522833526134491E-2</v>
      </c>
      <c r="AG33" s="1">
        <v>2.0447848364710808E-2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1.1042980867273666</v>
      </c>
      <c r="AP33">
        <f>(U33-T33)/(1000-U33)*AO33</f>
        <v>2.6007682206940538E-2</v>
      </c>
      <c r="AQ33">
        <f>(P33+273.15)</f>
        <v>296.68208160400388</v>
      </c>
      <c r="AR33">
        <f>(O33+273.15)</f>
        <v>297.89945640563963</v>
      </c>
      <c r="AS33">
        <f>(Y33*AK33+Z33*AL33)*AM33</f>
        <v>48.09080947196162</v>
      </c>
      <c r="AT33">
        <f>((AS33+0.00000010773*(AR33^4-AQ33^4))-AP33*44100)/(L33*0.92*2*29.3+0.00000043092*AQ33^3)</f>
        <v>-8.56849821992442</v>
      </c>
      <c r="AU33">
        <f>0.61365*EXP(17.502*J33/(240.97+J33))</f>
        <v>2.9118195284788677</v>
      </c>
      <c r="AV33">
        <f>AU33*1000/AA33</f>
        <v>33.021417418969193</v>
      </c>
      <c r="AW33">
        <f>(AV33-U33)</f>
        <v>10.078250686181107</v>
      </c>
      <c r="AX33">
        <f>IF(D33,P33,(O33+P33)/2)</f>
        <v>24.140769004821777</v>
      </c>
      <c r="AY33">
        <f>0.61365*EXP(17.502*AX33/(240.97+AX33))</f>
        <v>3.0203937607511131</v>
      </c>
      <c r="AZ33">
        <f>IF(AW33&lt;&gt;0,(1000-(AV33+U33)/2)/AW33*AP33,0)</f>
        <v>2.5083646392991712</v>
      </c>
      <c r="BA33">
        <f>U33*AA33/1000</f>
        <v>2.0231221479700032</v>
      </c>
      <c r="BB33">
        <f>(AY33-BA33)</f>
        <v>0.99727161278110987</v>
      </c>
      <c r="BC33">
        <f>1/(1.6/F33+1.37/N33)</f>
        <v>1.7119422766349193</v>
      </c>
      <c r="BD33">
        <f>G33*AA33*0.001</f>
        <v>33.907924626031964</v>
      </c>
      <c r="BE33">
        <f>G33/S33</f>
        <v>0.98467173408834241</v>
      </c>
      <c r="BF33">
        <f>(1-AP33*AA33/AU33/F33)*100</f>
        <v>87.00142236319985</v>
      </c>
      <c r="BG33">
        <f>(S33-E33/(N33/1.35))</f>
        <v>390.46464358486509</v>
      </c>
      <c r="BH33">
        <f>E33*BF33/100/BG33</f>
        <v>3.7655054472340323E-4</v>
      </c>
    </row>
    <row r="34" spans="1:60" x14ac:dyDescent="0.25">
      <c r="A34" s="1" t="s">
        <v>1</v>
      </c>
      <c r="B34" s="1" t="s">
        <v>10259</v>
      </c>
      <c r="K34" s="1">
        <v>2.72</v>
      </c>
    </row>
    <row r="35" spans="1:60" x14ac:dyDescent="0.25">
      <c r="A35" s="1" t="s">
        <v>1</v>
      </c>
      <c r="B35" s="1" t="s">
        <v>10258</v>
      </c>
      <c r="K35" s="1">
        <v>2.72</v>
      </c>
    </row>
    <row r="36" spans="1:60" x14ac:dyDescent="0.25">
      <c r="A36" s="1">
        <v>7</v>
      </c>
      <c r="B36" s="1" t="s">
        <v>5108</v>
      </c>
      <c r="C36" s="1">
        <v>1461.0000043809414</v>
      </c>
      <c r="D36" s="1">
        <v>0</v>
      </c>
      <c r="E36">
        <f>(R36-S36*(1000-T36)/(1000-U36))*AO36</f>
        <v>0.59662475406268101</v>
      </c>
      <c r="F36">
        <f>IF(AZ36&lt;&gt;0,1/(1/AZ36-1/N36),0)</f>
        <v>6.6754353986096424</v>
      </c>
      <c r="G36">
        <f>((BC36-AP36/2)*S36-E36)/(BC36+AP36/2)</f>
        <v>384.07727209237498</v>
      </c>
      <c r="H36">
        <f>AP36*1000</f>
        <v>26.369239501669416</v>
      </c>
      <c r="I36">
        <f>(AU36-BA36)</f>
        <v>0.86640598744028896</v>
      </c>
      <c r="J36">
        <f>(P36+AT36*D36)</f>
        <v>23.55900764465332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24.727262496948242</v>
      </c>
      <c r="P36" s="1">
        <v>23.55900764465332</v>
      </c>
      <c r="Q36" s="1">
        <v>24.927431106567383</v>
      </c>
      <c r="R36" s="1">
        <v>399.98098754882813</v>
      </c>
      <c r="S36" s="1">
        <v>390.12493896484375</v>
      </c>
      <c r="T36" s="1">
        <v>-7.2915971279144287E-2</v>
      </c>
      <c r="U36" s="1">
        <v>23.250816345214844</v>
      </c>
      <c r="V36" s="1">
        <v>-0.20552025735378265</v>
      </c>
      <c r="W36" s="1">
        <v>65.534523010253906</v>
      </c>
      <c r="X36" s="1">
        <v>300.36651611328125</v>
      </c>
      <c r="Y36" s="1">
        <v>500.114013671875</v>
      </c>
      <c r="Z36" s="1">
        <v>3.7077491283416748</v>
      </c>
      <c r="AA36" s="1">
        <v>88.17510986328125</v>
      </c>
      <c r="AB36" s="1">
        <v>9.7755517959594727</v>
      </c>
      <c r="AC36" s="1">
        <v>-0.23673774302005768</v>
      </c>
      <c r="AD36" s="1">
        <v>7.7568091452121735E-2</v>
      </c>
      <c r="AE36" s="1">
        <v>7.5484514236450195E-3</v>
      </c>
      <c r="AF36" s="1">
        <v>3.6468174308538437E-2</v>
      </c>
      <c r="AG36" s="1">
        <v>1.410286407917738E-2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1.1042886621811807</v>
      </c>
      <c r="AP36">
        <f>(U36-T36)/(1000-U36)*AO36</f>
        <v>2.6369239501669417E-2</v>
      </c>
      <c r="AQ36">
        <f>(P36+273.15)</f>
        <v>296.7090076446533</v>
      </c>
      <c r="AR36">
        <f>(O36+273.15)</f>
        <v>297.87726249694822</v>
      </c>
      <c r="AS36">
        <f>(Y36*AK36+Z36*AL36)*AM36</f>
        <v>80.018240398952912</v>
      </c>
      <c r="AT36">
        <f>((AS36+0.00000010773*(AR36^4-AQ36^4))-AP36*44100)/(L36*0.92*2*29.3+0.00000043092*AQ36^3)</f>
        <v>-8.4464711876650238</v>
      </c>
      <c r="AU36">
        <f>0.61365*EXP(17.502*J36/(240.97+J36))</f>
        <v>2.9165492730905833</v>
      </c>
      <c r="AV36">
        <f>AU36*1000/AA36</f>
        <v>33.076786381245235</v>
      </c>
      <c r="AW36">
        <f>(AV36-U36)</f>
        <v>9.825970036030391</v>
      </c>
      <c r="AX36">
        <f>IF(D36,P36,(O36+P36)/2)</f>
        <v>24.143135070800781</v>
      </c>
      <c r="AY36">
        <f>0.61365*EXP(17.502*AX36/(240.97+AX36))</f>
        <v>3.0208226185261093</v>
      </c>
      <c r="AZ36">
        <f>IF(AW36&lt;&gt;0,(1000-(AV36+U36)/2)/AW36*AP36,0)</f>
        <v>2.6080459623096797</v>
      </c>
      <c r="BA36">
        <f>U36*AA36/1000</f>
        <v>2.0501432856502944</v>
      </c>
      <c r="BB36">
        <f>(AY36-BA36)</f>
        <v>0.97067933287581498</v>
      </c>
      <c r="BC36">
        <f>1/(1.6/F36+1.37/N36)</f>
        <v>1.7865049026248851</v>
      </c>
      <c r="BD36">
        <f>G36*AA36*0.001</f>
        <v>33.866055662734531</v>
      </c>
      <c r="BE36">
        <f>G36/S36</f>
        <v>0.98449812798813729</v>
      </c>
      <c r="BF36">
        <f>(1-AP36*AA36/AU36/F36)*100</f>
        <v>88.057515153164275</v>
      </c>
      <c r="BG36">
        <f>(S36-E36/(N36/1.35))</f>
        <v>389.9367665514327</v>
      </c>
      <c r="BH36">
        <f>E36*BF36/100/BG36</f>
        <v>1.347328537041089E-3</v>
      </c>
    </row>
    <row r="37" spans="1:60" x14ac:dyDescent="0.25">
      <c r="A37" s="1" t="s">
        <v>1</v>
      </c>
      <c r="B37" s="1" t="s">
        <v>10257</v>
      </c>
      <c r="K37" s="1">
        <v>2.72</v>
      </c>
    </row>
    <row r="38" spans="1:60" x14ac:dyDescent="0.25">
      <c r="A38" s="1" t="s">
        <v>1</v>
      </c>
      <c r="B38" s="1" t="s">
        <v>10256</v>
      </c>
      <c r="K38" s="1">
        <v>2.72</v>
      </c>
    </row>
    <row r="39" spans="1:60" x14ac:dyDescent="0.25">
      <c r="A39" s="1">
        <v>8</v>
      </c>
      <c r="B39" s="1" t="s">
        <v>10255</v>
      </c>
      <c r="C39" s="1">
        <v>1667.0000043809414</v>
      </c>
      <c r="D39" s="1">
        <v>0</v>
      </c>
      <c r="E39">
        <f>(R39-S39*(1000-T39)/(1000-U39))*AO39</f>
        <v>1.1844848065350888</v>
      </c>
      <c r="F39">
        <f>IF(AZ39&lt;&gt;0,1/(1/AZ39-1/N39),0)</f>
        <v>7.6862827270852252</v>
      </c>
      <c r="G39">
        <f>((BC39-AP39/2)*S39-E39)/(BC39+AP39/2)</f>
        <v>383.31804697404561</v>
      </c>
      <c r="H39">
        <f>AP39*1000</f>
        <v>26.943649351625947</v>
      </c>
      <c r="I39">
        <f>(AU39-BA39)</f>
        <v>0.83946023401116543</v>
      </c>
      <c r="J39">
        <f>(P39+AT39*D39)</f>
        <v>23.651271820068359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24.747560501098633</v>
      </c>
      <c r="P39" s="1">
        <v>23.651271820068359</v>
      </c>
      <c r="Q39" s="1">
        <v>24.928590774536133</v>
      </c>
      <c r="R39" s="1">
        <v>400.01644897460938</v>
      </c>
      <c r="S39" s="1">
        <v>389.44287109375</v>
      </c>
      <c r="T39" s="1">
        <v>-7.542777806520462E-2</v>
      </c>
      <c r="U39" s="1">
        <v>23.741912841796875</v>
      </c>
      <c r="V39" s="1">
        <v>-0.2123323529958725</v>
      </c>
      <c r="W39" s="1">
        <v>66.83447265625</v>
      </c>
      <c r="X39" s="1">
        <v>300.39776611328125</v>
      </c>
      <c r="Y39" s="1">
        <v>750.1722412109375</v>
      </c>
      <c r="Z39" s="1">
        <v>4.1020355224609375</v>
      </c>
      <c r="AA39" s="1">
        <v>88.170944213867188</v>
      </c>
      <c r="AB39" s="1">
        <v>9.5669460296630859</v>
      </c>
      <c r="AC39" s="1">
        <v>-0.2489333301782608</v>
      </c>
      <c r="AD39" s="1">
        <v>3.9642550051212311E-2</v>
      </c>
      <c r="AE39" s="1">
        <v>4.15446562692523E-3</v>
      </c>
      <c r="AF39" s="1">
        <v>5.8775003999471664E-2</v>
      </c>
      <c r="AG39" s="1">
        <v>1.8761614337563515E-2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1.1044035518870632</v>
      </c>
      <c r="AP39">
        <f>(U39-T39)/(1000-U39)*AO39</f>
        <v>2.6943649351625947E-2</v>
      </c>
      <c r="AQ39">
        <f>(P39+273.15)</f>
        <v>296.80127182006834</v>
      </c>
      <c r="AR39">
        <f>(O39+273.15)</f>
        <v>297.89756050109861</v>
      </c>
      <c r="AS39">
        <f>(Y39*AK39+Z39*AL39)*AM39</f>
        <v>120.027555910925</v>
      </c>
      <c r="AT39">
        <f>((AS39+0.00000010773*(AR39^4-AQ39^4))-AP39*44100)/(L39*0.92*2*29.3+0.00000043092*AQ39^3)</f>
        <v>-8.3362540174481587</v>
      </c>
      <c r="AU39">
        <f>0.61365*EXP(17.502*J39/(240.97+J39))</f>
        <v>2.9328071067157349</v>
      </c>
      <c r="AV39">
        <f>AU39*1000/AA39</f>
        <v>33.262739022074285</v>
      </c>
      <c r="AW39">
        <f>(AV39-U39)</f>
        <v>9.5208261802774103</v>
      </c>
      <c r="AX39">
        <f>IF(D39,P39,(O39+P39)/2)</f>
        <v>24.199416160583496</v>
      </c>
      <c r="AY39">
        <f>0.61365*EXP(17.502*AX39/(240.97+AX39))</f>
        <v>3.031039470281395</v>
      </c>
      <c r="AZ39">
        <f>IF(AW39&lt;&gt;0,(1000-(AV39+U39)/2)/AW39*AP39,0)</f>
        <v>2.7493089549553598</v>
      </c>
      <c r="BA39">
        <f>U39*AA39/1000</f>
        <v>2.0933468727045694</v>
      </c>
      <c r="BB39">
        <f>(AY39-BA39)</f>
        <v>0.93769259757682555</v>
      </c>
      <c r="BC39">
        <f>1/(1.6/F39+1.37/N39)</f>
        <v>1.8931130403830081</v>
      </c>
      <c r="BD39">
        <f>G39*AA39*0.001</f>
        <v>33.797514135917098</v>
      </c>
      <c r="BE39">
        <f>G39/S39</f>
        <v>0.98427285598397829</v>
      </c>
      <c r="BF39">
        <f>(1-AP39*AA39/AU39/F39)*100</f>
        <v>89.461421027993168</v>
      </c>
      <c r="BG39">
        <f>(S39-E39/(N39/1.35))</f>
        <v>389.06929060923824</v>
      </c>
      <c r="BH39">
        <f>E39*BF39/100/BG39</f>
        <v>2.7235686942232423E-3</v>
      </c>
    </row>
    <row r="40" spans="1:60" x14ac:dyDescent="0.25">
      <c r="A40" s="1" t="s">
        <v>1</v>
      </c>
      <c r="B40" s="1" t="s">
        <v>10254</v>
      </c>
      <c r="K40" s="1">
        <v>2.72</v>
      </c>
    </row>
    <row r="41" spans="1:60" x14ac:dyDescent="0.25">
      <c r="A41" s="1" t="s">
        <v>1</v>
      </c>
      <c r="B41" s="1" t="s">
        <v>10253</v>
      </c>
      <c r="K41" s="1">
        <v>2.72</v>
      </c>
    </row>
    <row r="42" spans="1:60" x14ac:dyDescent="0.25">
      <c r="A42" s="1">
        <v>9</v>
      </c>
      <c r="B42" s="1" t="s">
        <v>10252</v>
      </c>
      <c r="C42" s="1">
        <v>1874.0000043809414</v>
      </c>
      <c r="D42" s="1">
        <v>0</v>
      </c>
      <c r="E42">
        <f>(R42-S42*(1000-T42)/(1000-U42))*AO42</f>
        <v>1.5143722351263473</v>
      </c>
      <c r="F42">
        <f>IF(AZ42&lt;&gt;0,1/(1/AZ42-1/N42),0)</f>
        <v>9.0449533535821569</v>
      </c>
      <c r="G42">
        <f>((BC42-AP42/2)*S42-E42)/(BC42+AP42/2)</f>
        <v>382.8947639658212</v>
      </c>
      <c r="H42">
        <f>AP42*1000</f>
        <v>27.617502360840646</v>
      </c>
      <c r="I42">
        <f>(AU42-BA42)</f>
        <v>0.81377728670379268</v>
      </c>
      <c r="J42">
        <f>(P42+AT42*D42)</f>
        <v>23.794116973876953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24.822908401489258</v>
      </c>
      <c r="P42" s="1">
        <v>23.794116973876953</v>
      </c>
      <c r="Q42" s="1">
        <v>24.977285385131836</v>
      </c>
      <c r="R42" s="1">
        <v>400.04278564453125</v>
      </c>
      <c r="S42" s="1">
        <v>388.94403076171875</v>
      </c>
      <c r="T42" s="1">
        <v>-7.8554116189479828E-2</v>
      </c>
      <c r="U42" s="1">
        <v>24.322849273681641</v>
      </c>
      <c r="V42" s="1">
        <v>-0.22011862695217133</v>
      </c>
      <c r="W42" s="1">
        <v>68.155715942382813</v>
      </c>
      <c r="X42" s="1">
        <v>300.36175537109375</v>
      </c>
      <c r="Y42" s="1">
        <v>999.446044921875</v>
      </c>
      <c r="Z42" s="1">
        <v>3.2585437297821045</v>
      </c>
      <c r="AA42" s="1">
        <v>88.162239074707031</v>
      </c>
      <c r="AB42" s="1">
        <v>9.6322555541992188</v>
      </c>
      <c r="AC42" s="1">
        <v>-0.25533962249755859</v>
      </c>
      <c r="AD42" s="1">
        <v>5.8611482381820679E-2</v>
      </c>
      <c r="AE42" s="1">
        <v>5.821585189551115E-3</v>
      </c>
      <c r="AF42" s="1">
        <v>3.468240424990654E-2</v>
      </c>
      <c r="AG42" s="1">
        <v>2.6463847607374191E-2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1.1042711594525503</v>
      </c>
      <c r="AP42">
        <f>(U42-T42)/(1000-U42)*AO42</f>
        <v>2.7617502360840648E-2</v>
      </c>
      <c r="AQ42">
        <f>(P42+273.15)</f>
        <v>296.94411697387693</v>
      </c>
      <c r="AR42">
        <f>(O42+273.15)</f>
        <v>297.97290840148924</v>
      </c>
      <c r="AS42">
        <f>(Y42*AK42+Z42*AL42)*AM42</f>
        <v>159.91136361320241</v>
      </c>
      <c r="AT42">
        <f>((AS42+0.00000010773*(AR42^4-AQ42^4))-AP42*44100)/(L42*0.92*2*29.3+0.00000043092*AQ42^3)</f>
        <v>-8.2608521277637568</v>
      </c>
      <c r="AU42">
        <f>0.61365*EXP(17.502*J42/(240.97+J42))</f>
        <v>2.9581341393481777</v>
      </c>
      <c r="AV42">
        <f>AU42*1000/AA42</f>
        <v>33.553300941478021</v>
      </c>
      <c r="AW42">
        <f>(AV42-U42)</f>
        <v>9.2304516677963804</v>
      </c>
      <c r="AX42">
        <f>IF(D42,P42,(O42+P42)/2)</f>
        <v>24.308512687683105</v>
      </c>
      <c r="AY42">
        <f>0.61365*EXP(17.502*AX42/(240.97+AX42))</f>
        <v>3.0509301111557523</v>
      </c>
      <c r="AZ42">
        <f>IF(AW42&lt;&gt;0,(1000-(AV42+U42)/2)/AW42*AP42,0)</f>
        <v>2.9054163293876289</v>
      </c>
      <c r="BA42">
        <f>U42*AA42/1000</f>
        <v>2.144356852644385</v>
      </c>
      <c r="BB42">
        <f>(AY42-BA42)</f>
        <v>0.90657325851136727</v>
      </c>
      <c r="BC42">
        <f>1/(1.6/F42+1.37/N42)</f>
        <v>2.0122276820670959</v>
      </c>
      <c r="BD42">
        <f>G42*AA42*0.001</f>
        <v>33.756859721208244</v>
      </c>
      <c r="BE42">
        <f>G42/S42</f>
        <v>0.98444694784478248</v>
      </c>
      <c r="BF42">
        <f>(1-AP42*AA42/AU42/F42)*100</f>
        <v>90.89997016347921</v>
      </c>
      <c r="BG42">
        <f>(S42-E42/(N42/1.35))</f>
        <v>388.46640545980836</v>
      </c>
      <c r="BH42">
        <f>E42*BF42/100/BG42</f>
        <v>3.5435854698027047E-3</v>
      </c>
    </row>
    <row r="43" spans="1:60" x14ac:dyDescent="0.25">
      <c r="A43" s="1" t="s">
        <v>1</v>
      </c>
      <c r="B43" s="1" t="s">
        <v>10251</v>
      </c>
      <c r="K43" s="1">
        <v>2.72</v>
      </c>
    </row>
    <row r="44" spans="1:60" x14ac:dyDescent="0.25">
      <c r="A44" s="1" t="s">
        <v>1</v>
      </c>
      <c r="B44" s="1" t="s">
        <v>3152</v>
      </c>
      <c r="K44" s="1">
        <v>2.72</v>
      </c>
    </row>
    <row r="45" spans="1:60" x14ac:dyDescent="0.25">
      <c r="A45" s="1">
        <v>10</v>
      </c>
      <c r="B45" s="1" t="s">
        <v>10250</v>
      </c>
      <c r="C45" s="1">
        <v>2081.0000043809414</v>
      </c>
      <c r="D45" s="1">
        <v>0</v>
      </c>
      <c r="E45">
        <f>(R45-S45*(1000-T45)/(1000-U45))*AO45</f>
        <v>1.9077901986510364</v>
      </c>
      <c r="F45">
        <f>IF(AZ45&lt;&gt;0,1/(1/AZ45-1/N45),0)</f>
        <v>11.107369945926438</v>
      </c>
      <c r="G45">
        <f>((BC45-AP45/2)*S45-E45)/(BC45+AP45/2)</f>
        <v>382.53655571761374</v>
      </c>
      <c r="H45">
        <f>AP45*1000</f>
        <v>28.287433282029252</v>
      </c>
      <c r="I45">
        <f>(AU45-BA45)</f>
        <v>0.78341225224867106</v>
      </c>
      <c r="J45">
        <f>(P45+AT45*D45)</f>
        <v>23.908939361572266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24.880718231201172</v>
      </c>
      <c r="P45" s="1">
        <v>23.908939361572266</v>
      </c>
      <c r="Q45" s="1">
        <v>25.014482498168945</v>
      </c>
      <c r="R45" s="1">
        <v>400.16262817382813</v>
      </c>
      <c r="S45" s="1">
        <v>388.48321533203125</v>
      </c>
      <c r="T45" s="1">
        <v>-7.7242664992809296E-2</v>
      </c>
      <c r="U45" s="1">
        <v>24.901742935180664</v>
      </c>
      <c r="V45" s="1">
        <v>-0.21568110585212708</v>
      </c>
      <c r="W45" s="1">
        <v>69.531982421875</v>
      </c>
      <c r="X45" s="1">
        <v>300.35580444335938</v>
      </c>
      <c r="Y45" s="1">
        <v>1249.3094482421875</v>
      </c>
      <c r="Z45" s="1">
        <v>3.0539636611938477</v>
      </c>
      <c r="AA45" s="1">
        <v>88.155227661132813</v>
      </c>
      <c r="AB45" s="1">
        <v>9.754246711730957</v>
      </c>
      <c r="AC45" s="1">
        <v>-0.25576105713844299</v>
      </c>
      <c r="AD45" s="1">
        <v>4.3707255274057388E-2</v>
      </c>
      <c r="AE45" s="1">
        <v>8.6151454597711563E-3</v>
      </c>
      <c r="AF45" s="1">
        <v>1.7491992563009262E-2</v>
      </c>
      <c r="AG45" s="1">
        <v>2.9852446168661118E-2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1.1042492810417621</v>
      </c>
      <c r="AP45">
        <f>(U45-T45)/(1000-U45)*AO45</f>
        <v>2.8287433282029251E-2</v>
      </c>
      <c r="AQ45">
        <f>(P45+273.15)</f>
        <v>297.05893936157224</v>
      </c>
      <c r="AR45">
        <f>(O45+273.15)</f>
        <v>298.03071823120115</v>
      </c>
      <c r="AS45">
        <f>(Y45*AK45+Z45*AL45)*AM45</f>
        <v>199.88950725087125</v>
      </c>
      <c r="AT45">
        <f>((AS45+0.00000010773*(AR45^4-AQ45^4))-AP45*44100)/(L45*0.92*2*29.3+0.00000043092*AQ45^3)</f>
        <v>-8.1826585599780675</v>
      </c>
      <c r="AU45">
        <f>0.61365*EXP(17.502*J45/(240.97+J45))</f>
        <v>2.9786310698585283</v>
      </c>
      <c r="AV45">
        <f>AU45*1000/AA45</f>
        <v>33.788479128070946</v>
      </c>
      <c r="AW45">
        <f>(AV45-U45)</f>
        <v>8.8867361928902824</v>
      </c>
      <c r="AX45">
        <f>IF(D45,P45,(O45+P45)/2)</f>
        <v>24.394828796386719</v>
      </c>
      <c r="AY45">
        <f>0.61365*EXP(17.502*AX45/(240.97+AX45))</f>
        <v>3.0667481539043266</v>
      </c>
      <c r="AZ45">
        <f>IF(AW45&lt;&gt;0,(1000-(AV45+U45)/2)/AW45*AP45,0)</f>
        <v>3.0896984917291994</v>
      </c>
      <c r="BA45">
        <f>U45*AA45/1000</f>
        <v>2.1952188176098573</v>
      </c>
      <c r="BB45">
        <f>(AY45-BA45)</f>
        <v>0.87152933629446938</v>
      </c>
      <c r="BC45">
        <f>1/(1.6/F45+1.37/N45)</f>
        <v>2.1546340627825264</v>
      </c>
      <c r="BD45">
        <f>G45*AA45*0.001</f>
        <v>33.722597157991856</v>
      </c>
      <c r="BE45">
        <f>G45/S45</f>
        <v>0.98469262150918158</v>
      </c>
      <c r="BF45">
        <f>(1-AP45*AA45/AU45/F45)*100</f>
        <v>92.462737133172169</v>
      </c>
      <c r="BG45">
        <f>(S45-E45/(N45/1.35))</f>
        <v>387.88150800507645</v>
      </c>
      <c r="BH45">
        <f>E45*BF45/100/BG45</f>
        <v>4.5477678105965407E-3</v>
      </c>
    </row>
    <row r="46" spans="1:60" x14ac:dyDescent="0.25">
      <c r="A46" s="1" t="s">
        <v>1</v>
      </c>
      <c r="B46" s="1" t="s">
        <v>10249</v>
      </c>
      <c r="K46" s="1">
        <v>2.72</v>
      </c>
    </row>
    <row r="47" spans="1:60" x14ac:dyDescent="0.25">
      <c r="A47" s="1" t="s">
        <v>1</v>
      </c>
      <c r="B47" s="1" t="s">
        <v>10248</v>
      </c>
      <c r="K47" s="1">
        <v>2.72</v>
      </c>
    </row>
    <row r="48" spans="1:60" x14ac:dyDescent="0.25">
      <c r="A48" s="1">
        <v>11</v>
      </c>
      <c r="B48" s="1" t="s">
        <v>3148</v>
      </c>
      <c r="C48" s="1">
        <v>2287.5000043697655</v>
      </c>
      <c r="D48" s="1">
        <v>0</v>
      </c>
      <c r="E48">
        <f>(R48-S48*(1000-T48)/(1000-U48))*AO48</f>
        <v>2.6587838371793455</v>
      </c>
      <c r="F48">
        <f>IF(AZ48&lt;&gt;0,1/(1/AZ48-1/N48),0)</f>
        <v>2.6806960725440248</v>
      </c>
      <c r="G48">
        <f>((BC48-AP48/2)*S48-E48)/(BC48+AP48/2)</f>
        <v>374.7817034323553</v>
      </c>
      <c r="H48">
        <f>AP48*1000</f>
        <v>29.224929398064525</v>
      </c>
      <c r="I48">
        <f>(AU48-BA48)</f>
        <v>1.5093639371776422</v>
      </c>
      <c r="J48">
        <f>(P48+AT48*D48)</f>
        <v>27.911880493164063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24.975862503051758</v>
      </c>
      <c r="P48" s="1">
        <v>27.911880493164063</v>
      </c>
      <c r="Q48" s="1">
        <v>25.083095550537109</v>
      </c>
      <c r="R48" s="1">
        <v>400.09393310546875</v>
      </c>
      <c r="S48" s="1">
        <v>387.43218994140625</v>
      </c>
      <c r="T48" s="1">
        <v>-8.0352909862995148E-2</v>
      </c>
      <c r="U48" s="1">
        <v>25.705680847167969</v>
      </c>
      <c r="V48" s="1">
        <v>-0.22308950126171112</v>
      </c>
      <c r="W48" s="1">
        <v>71.368515014648438</v>
      </c>
      <c r="X48" s="1">
        <v>300.35025024414063</v>
      </c>
      <c r="Y48" s="1">
        <v>1599.162841796875</v>
      </c>
      <c r="Z48" s="1">
        <v>3.2482857704162598</v>
      </c>
      <c r="AA48" s="1">
        <v>88.152694702148438</v>
      </c>
      <c r="AB48" s="1">
        <v>9.5723676681518555</v>
      </c>
      <c r="AC48" s="1">
        <v>-0.26264125108718872</v>
      </c>
      <c r="AD48" s="1">
        <v>7.1331754326820374E-2</v>
      </c>
      <c r="AE48" s="1">
        <v>2.4694346357136965E-3</v>
      </c>
      <c r="AF48" s="1">
        <v>3.3240586519241333E-2</v>
      </c>
      <c r="AG48" s="1">
        <v>2.5027310475707054E-2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1.1042288611916933</v>
      </c>
      <c r="AP48">
        <f>(U48-T48)/(1000-U48)*AO48</f>
        <v>2.9224929398064526E-2</v>
      </c>
      <c r="AQ48">
        <f>(P48+273.15)</f>
        <v>301.06188049316404</v>
      </c>
      <c r="AR48">
        <f>(O48+273.15)</f>
        <v>298.12586250305174</v>
      </c>
      <c r="AS48">
        <f>(Y48*AK48+Z48*AL48)*AM48</f>
        <v>255.86604896844801</v>
      </c>
      <c r="AT48">
        <f>((AS48+0.00000010773*(AR48^4-AQ48^4))-AP48*44100)/(L48*0.92*2*29.3+0.00000043092*AQ48^3)</f>
        <v>-8.3921397969369966</v>
      </c>
      <c r="AU48">
        <f>0.61365*EXP(17.502*J48/(240.97+J48))</f>
        <v>3.7753889730089045</v>
      </c>
      <c r="AV48">
        <f>AU48*1000/AA48</f>
        <v>42.827833973371341</v>
      </c>
      <c r="AW48">
        <f>(AV48-U48)</f>
        <v>17.122153126203372</v>
      </c>
      <c r="AX48">
        <f>IF(D48,P48,(O48+P48)/2)</f>
        <v>26.44387149810791</v>
      </c>
      <c r="AY48">
        <f>0.61365*EXP(17.502*AX48/(240.97+AX48))</f>
        <v>3.4639076115895073</v>
      </c>
      <c r="AZ48">
        <f>IF(AW48&lt;&gt;0,(1000-(AV48+U48)/2)/AW48*AP48,0)</f>
        <v>1.6483607887407676</v>
      </c>
      <c r="BA48">
        <f>U48*AA48/1000</f>
        <v>2.2660250358312624</v>
      </c>
      <c r="BB48">
        <f>(AY48-BA48)</f>
        <v>1.197882575758245</v>
      </c>
      <c r="BC48">
        <f>1/(1.6/F48+1.37/N48)</f>
        <v>1.0905989613398972</v>
      </c>
      <c r="BD48">
        <f>G48*AA48*0.001</f>
        <v>33.038017082623554</v>
      </c>
      <c r="BE48">
        <f>G48/S48</f>
        <v>0.9673478692852957</v>
      </c>
      <c r="BF48">
        <f>(1-AP48*AA48/AU48/F48)*100</f>
        <v>74.544608419548226</v>
      </c>
      <c r="BG48">
        <f>(S48-E48/(N48/1.35))</f>
        <v>386.5936230398932</v>
      </c>
      <c r="BH48">
        <f>E48*BF48/100/BG48</f>
        <v>5.1267788241376611E-3</v>
      </c>
    </row>
    <row r="49" spans="1:60" x14ac:dyDescent="0.25">
      <c r="A49" s="1" t="s">
        <v>1</v>
      </c>
      <c r="B49" s="1" t="s">
        <v>10247</v>
      </c>
      <c r="K49" s="1">
        <v>2.72</v>
      </c>
    </row>
    <row r="50" spans="1:60" x14ac:dyDescent="0.25">
      <c r="A50" s="1" t="s">
        <v>1</v>
      </c>
      <c r="B50" s="1" t="s">
        <v>10242</v>
      </c>
      <c r="K50" s="1">
        <v>2.72</v>
      </c>
    </row>
    <row r="51" spans="1:60" x14ac:dyDescent="0.25">
      <c r="A51" s="1">
        <v>12</v>
      </c>
      <c r="B51" s="1" t="s">
        <v>10246</v>
      </c>
      <c r="C51" s="1">
        <v>2494.5000043697655</v>
      </c>
      <c r="D51" s="1">
        <v>0</v>
      </c>
      <c r="E51">
        <f>(R51-S51*(1000-T51)/(1000-U51))*AO51</f>
        <v>3.0156578111140453</v>
      </c>
      <c r="F51">
        <f>IF(AZ51&lt;&gt;0,1/(1/AZ51-1/N51),0)</f>
        <v>6.6385637690813564</v>
      </c>
      <c r="G51">
        <f>((BC51-AP51/2)*S51-E51)/(BC51+AP51/2)</f>
        <v>378.34270415166134</v>
      </c>
      <c r="H51">
        <f>AP51*1000</f>
        <v>30.356966507138893</v>
      </c>
      <c r="I51">
        <f>(AU51-BA51)</f>
        <v>0.99496504460023383</v>
      </c>
      <c r="J51">
        <f>(P51+AT51*D51)</f>
        <v>25.859865188598633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25.097202301025391</v>
      </c>
      <c r="P51" s="1">
        <v>25.859865188598633</v>
      </c>
      <c r="Q51" s="1">
        <v>25.171709060668945</v>
      </c>
      <c r="R51" s="1">
        <v>399.90631103515625</v>
      </c>
      <c r="S51" s="1">
        <v>386.54885864257813</v>
      </c>
      <c r="T51" s="1">
        <v>-8.0379851162433624E-2</v>
      </c>
      <c r="U51" s="1">
        <v>26.677011489868164</v>
      </c>
      <c r="V51" s="1">
        <v>-0.22153393924236298</v>
      </c>
      <c r="W51" s="1">
        <v>73.524185180664063</v>
      </c>
      <c r="X51" s="1">
        <v>300.35888671875</v>
      </c>
      <c r="Y51" s="1">
        <v>1999.9571533203125</v>
      </c>
      <c r="Z51" s="1">
        <v>2.9270107746124268</v>
      </c>
      <c r="AA51" s="1">
        <v>88.143844604492188</v>
      </c>
      <c r="AB51" s="1">
        <v>9.6617708206176758</v>
      </c>
      <c r="AC51" s="1">
        <v>-0.27810603380203247</v>
      </c>
      <c r="AD51" s="1">
        <v>3.2889682799577713E-2</v>
      </c>
      <c r="AE51" s="1">
        <v>3.8650978822261095E-3</v>
      </c>
      <c r="AF51" s="1">
        <v>6.8173713982105255E-2</v>
      </c>
      <c r="AG51" s="1">
        <v>3.033960796892643E-2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1.1042606129365806</v>
      </c>
      <c r="AP51">
        <f>(U51-T51)/(1000-U51)*AO51</f>
        <v>3.0356966507138892E-2</v>
      </c>
      <c r="AQ51">
        <f>(P51+273.15)</f>
        <v>299.00986518859861</v>
      </c>
      <c r="AR51">
        <f>(O51+273.15)</f>
        <v>298.24720230102537</v>
      </c>
      <c r="AS51">
        <f>(Y51*AK51+Z51*AL51)*AM51</f>
        <v>319.99313737884586</v>
      </c>
      <c r="AT51">
        <f>((AS51+0.00000010773*(AR51^4-AQ51^4))-AP51*44100)/(L51*0.92*2*29.3+0.00000043092*AQ51^3)</f>
        <v>-8.0968689560225098</v>
      </c>
      <c r="AU51">
        <f>0.61365*EXP(17.502*J51/(240.97+J51))</f>
        <v>3.3463793998754259</v>
      </c>
      <c r="AV51">
        <f>AU51*1000/AA51</f>
        <v>37.964981161088133</v>
      </c>
      <c r="AW51">
        <f>(AV51-U51)</f>
        <v>11.287969671219969</v>
      </c>
      <c r="AX51">
        <f>IF(D51,P51,(O51+P51)/2)</f>
        <v>25.478533744812012</v>
      </c>
      <c r="AY51">
        <f>0.61365*EXP(17.502*AX51/(240.97+AX51))</f>
        <v>3.27153179208252</v>
      </c>
      <c r="AZ51">
        <f>IF(AW51&lt;&gt;0,(1000-(AV51+U51)/2)/AW51*AP51,0)</f>
        <v>2.6023988334329169</v>
      </c>
      <c r="BA51">
        <f>U51*AA51/1000</f>
        <v>2.351414355275192</v>
      </c>
      <c r="BB51">
        <f>(AY51-BA51)</f>
        <v>0.92011743680732794</v>
      </c>
      <c r="BC51">
        <f>1/(1.6/F51+1.37/N51)</f>
        <v>1.782266176437669</v>
      </c>
      <c r="BD51">
        <f>G51*AA51*0.001</f>
        <v>33.348580521987394</v>
      </c>
      <c r="BE51">
        <f>G51/S51</f>
        <v>0.97877071861049114</v>
      </c>
      <c r="BF51">
        <f>(1-AP51*AA51/AU51/F51)*100</f>
        <v>87.955159555026341</v>
      </c>
      <c r="BG51">
        <f>(S51-E51/(N51/1.35))</f>
        <v>385.59773550449995</v>
      </c>
      <c r="BH51">
        <f>E51*BF51/100/BG51</f>
        <v>6.8787401874356169E-3</v>
      </c>
    </row>
    <row r="52" spans="1:60" x14ac:dyDescent="0.25">
      <c r="A52" s="1" t="s">
        <v>1</v>
      </c>
      <c r="B52" s="1" t="s">
        <v>10245</v>
      </c>
    </row>
    <row r="53" spans="1:60" x14ac:dyDescent="0.25">
      <c r="A53" s="1" t="s">
        <v>1</v>
      </c>
      <c r="B53" s="1" t="s">
        <v>10244</v>
      </c>
    </row>
    <row r="54" spans="1:60" x14ac:dyDescent="0.25">
      <c r="A54" s="1" t="s">
        <v>1</v>
      </c>
      <c r="B54" s="1" t="s">
        <v>10243</v>
      </c>
    </row>
    <row r="55" spans="1:60" x14ac:dyDescent="0.25">
      <c r="A55" s="1" t="s">
        <v>1</v>
      </c>
      <c r="B55" s="1" t="s">
        <v>10242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3EC4E-8CFB-4F2F-9BF2-145886EA6B34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10314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10313</v>
      </c>
    </row>
    <row r="12" spans="1:56" x14ac:dyDescent="0.25">
      <c r="A12" s="1" t="s">
        <v>1</v>
      </c>
      <c r="B12" s="1" t="s">
        <v>10312</v>
      </c>
    </row>
    <row r="13" spans="1:56" x14ac:dyDescent="0.25">
      <c r="A13" s="1" t="s">
        <v>1</v>
      </c>
      <c r="B13" s="1" t="s">
        <v>10311</v>
      </c>
    </row>
    <row r="14" spans="1:56" x14ac:dyDescent="0.25">
      <c r="A14" s="1" t="s">
        <v>1</v>
      </c>
      <c r="B14" s="1" t="s">
        <v>10310</v>
      </c>
    </row>
    <row r="15" spans="1:56" x14ac:dyDescent="0.25">
      <c r="A15" s="1" t="s">
        <v>1</v>
      </c>
      <c r="B15" s="1" t="s">
        <v>3890</v>
      </c>
    </row>
    <row r="16" spans="1:56" x14ac:dyDescent="0.25">
      <c r="A16" s="1" t="s">
        <v>1</v>
      </c>
      <c r="B16" s="1" t="s">
        <v>10309</v>
      </c>
    </row>
    <row r="17" spans="1:56" x14ac:dyDescent="0.25">
      <c r="A17" s="1" t="s">
        <v>1</v>
      </c>
      <c r="B17" s="1" t="s">
        <v>3887</v>
      </c>
    </row>
    <row r="18" spans="1:56" x14ac:dyDescent="0.25">
      <c r="A18" s="1">
        <v>1</v>
      </c>
      <c r="B18" s="1" t="s">
        <v>10308</v>
      </c>
      <c r="C18" s="1">
        <v>258.50000374391675</v>
      </c>
      <c r="D18" s="1">
        <v>0</v>
      </c>
      <c r="E18">
        <f>(R18-S18*(1000-T18)/(1000-U18))*AK18</f>
        <v>-2.7264404255307157</v>
      </c>
      <c r="F18">
        <f>IF(AV18&lt;&gt;0,1/(1/AV18-1/N18),0)</f>
        <v>4.251993166700605</v>
      </c>
      <c r="G18">
        <f>((AY18-AL18/2)*S18-E18)/(AY18+AL18/2)</f>
        <v>389.42914482478261</v>
      </c>
      <c r="H18">
        <f>AL18*1000</f>
        <v>23.440842036947519</v>
      </c>
      <c r="I18">
        <f>(AQ18-AW18)</f>
        <v>0.94423842785200329</v>
      </c>
      <c r="J18">
        <f>(P18+AP18*D18)</f>
        <v>22.766273498535156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25.564416885375977</v>
      </c>
      <c r="P18" s="1">
        <v>22.766273498535156</v>
      </c>
      <c r="Q18" s="1">
        <v>25.630220413208008</v>
      </c>
      <c r="R18" s="1">
        <v>399.823974609375</v>
      </c>
      <c r="S18" s="1">
        <v>393.92401123046875</v>
      </c>
      <c r="T18" s="1">
        <v>-3.2179015688598156E-3</v>
      </c>
      <c r="U18" s="1">
        <v>20.807094573974609</v>
      </c>
      <c r="V18" s="1">
        <v>-8.6343567818403244E-3</v>
      </c>
      <c r="W18" s="1">
        <v>55.830135345458984</v>
      </c>
      <c r="X18" s="1">
        <v>300.00726318359375</v>
      </c>
      <c r="Y18" s="1">
        <v>5.8292161673307419E-2</v>
      </c>
      <c r="Z18" s="1">
        <v>2.5193977355957031</v>
      </c>
      <c r="AA18" s="1">
        <v>88.2314453125</v>
      </c>
      <c r="AB18" s="1">
        <v>21.794424057006836</v>
      </c>
      <c r="AC18" s="1">
        <v>-0.14322537183761597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1.1029678793514475</v>
      </c>
      <c r="AL18">
        <f>(U18-T18)/(1000-U18)*AK18</f>
        <v>2.3440842036947518E-2</v>
      </c>
      <c r="AM18">
        <f>(P18+273.15)</f>
        <v>295.91627349853513</v>
      </c>
      <c r="AN18">
        <f>(O18+273.15)</f>
        <v>298.71441688537595</v>
      </c>
      <c r="AO18">
        <f>(Y18*AG18+Z18*AH18)*AI18</f>
        <v>9.3267456592601716E-3</v>
      </c>
      <c r="AP18">
        <f>((AO18+0.00000010773*(AN18^4-AM18^4))-AL18*44100)/(L18*51.4+0.00000043092*AM18^3)</f>
        <v>-8.2696408163554036</v>
      </c>
      <c r="AQ18">
        <f>0.61365*EXP(17.502*J18/(240.97+J18))</f>
        <v>2.7800784548676596</v>
      </c>
      <c r="AR18">
        <f>AQ18*1000/AA18</f>
        <v>31.508930234805959</v>
      </c>
      <c r="AS18">
        <f>(AR18-U18)</f>
        <v>10.70183566083135</v>
      </c>
      <c r="AT18">
        <f>IF(D18,P18,(O18+P18)/2)</f>
        <v>24.165345191955566</v>
      </c>
      <c r="AU18">
        <f>0.61365*EXP(17.502*AT18/(240.97+AT18))</f>
        <v>3.0248508771064646</v>
      </c>
      <c r="AV18">
        <f>IF(AS18&lt;&gt;0,(1000-(AR18+U18)/2)/AS18*AL18,0)</f>
        <v>2.1330617404007466</v>
      </c>
      <c r="AW18">
        <f>U18*AA18/1000</f>
        <v>1.8358400270156563</v>
      </c>
      <c r="AX18">
        <f>(AU18-AW18)</f>
        <v>1.1890108500908083</v>
      </c>
      <c r="AY18">
        <f>1/(1.6/F18+1.37/N18)</f>
        <v>1.4360356431108841</v>
      </c>
      <c r="AZ18">
        <f>G18*AA18*0.001</f>
        <v>34.35989629470145</v>
      </c>
      <c r="BA18">
        <f>G18/S18</f>
        <v>0.98858950894705333</v>
      </c>
      <c r="BB18">
        <f>(1-AL18*AA18/AQ18/F18)*100</f>
        <v>82.503668776855335</v>
      </c>
      <c r="BC18">
        <f>(S18-E18/(N18/1.35))</f>
        <v>394.78391667589329</v>
      </c>
      <c r="BD18">
        <f>E18*BB18/100/BC18</f>
        <v>-5.6978343925921712E-3</v>
      </c>
    </row>
    <row r="19" spans="1:56" x14ac:dyDescent="0.25">
      <c r="A19" s="1" t="s">
        <v>1</v>
      </c>
      <c r="B19" s="1" t="s">
        <v>10307</v>
      </c>
      <c r="K19" s="1">
        <v>2.72</v>
      </c>
    </row>
    <row r="20" spans="1:56" x14ac:dyDescent="0.25">
      <c r="A20" s="1" t="s">
        <v>1</v>
      </c>
      <c r="B20" s="1" t="s">
        <v>10184</v>
      </c>
      <c r="K20" s="1">
        <v>2.72</v>
      </c>
    </row>
    <row r="21" spans="1:56" x14ac:dyDescent="0.25">
      <c r="A21" s="1">
        <v>2</v>
      </c>
      <c r="B21" s="1" t="s">
        <v>3883</v>
      </c>
      <c r="C21" s="1">
        <v>463.50000374391675</v>
      </c>
      <c r="D21" s="1">
        <v>0</v>
      </c>
      <c r="E21">
        <f>(R21-S21*(1000-T21)/(1000-U21))*AK21</f>
        <v>-1.4279009468494108</v>
      </c>
      <c r="F21">
        <f>IF(AV21&lt;&gt;0,1/(1/AV21-1/N21),0)</f>
        <v>-51.515620857078623</v>
      </c>
      <c r="G21">
        <f>((AY21-AL21/2)*S21-E21)/(AY21+AL21/2)</f>
        <v>391.08664453122412</v>
      </c>
      <c r="H21">
        <f>AL21*1000</f>
        <v>22.901690727245398</v>
      </c>
      <c r="I21">
        <f>(AQ21-AW21)</f>
        <v>0.4229947121133748</v>
      </c>
      <c r="J21">
        <f>(P21+AP21*D21)</f>
        <v>19.087873458862305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25.515474319458008</v>
      </c>
      <c r="P21" s="1">
        <v>19.087873458862305</v>
      </c>
      <c r="Q21" s="1">
        <v>25.626657485961914</v>
      </c>
      <c r="R21" s="1">
        <v>400.14071655273438</v>
      </c>
      <c r="S21" s="1">
        <v>393.26971435546875</v>
      </c>
      <c r="T21" s="1">
        <v>-3.8652427028864622E-3</v>
      </c>
      <c r="U21" s="1">
        <v>20.337165832519531</v>
      </c>
      <c r="V21" s="1">
        <v>-1.0401094332337379E-2</v>
      </c>
      <c r="W21" s="1">
        <v>54.725875854492188</v>
      </c>
      <c r="X21" s="1">
        <v>300.01303100585938</v>
      </c>
      <c r="Y21" s="1">
        <v>25.135400772094727</v>
      </c>
      <c r="Z21" s="1">
        <v>2.788590669631958</v>
      </c>
      <c r="AA21" s="1">
        <v>88.227981567382813</v>
      </c>
      <c r="AB21" s="1">
        <v>21.832920074462891</v>
      </c>
      <c r="AC21" s="1">
        <v>-0.11964911222457886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1.1029890845803652</v>
      </c>
      <c r="AL21">
        <f>(U21-T21)/(1000-U21)*AK21</f>
        <v>2.2901690727245398E-2</v>
      </c>
      <c r="AM21">
        <f>(P21+273.15)</f>
        <v>292.23787345886228</v>
      </c>
      <c r="AN21">
        <f>(O21+273.15)</f>
        <v>298.66547431945799</v>
      </c>
      <c r="AO21">
        <f>(Y21*AG21+Z21*AH21)*AI21</f>
        <v>4.0216640336439582</v>
      </c>
      <c r="AP21">
        <f>((AO21+0.00000010773*(AN21^4-AM21^4))-AL21*44100)/(L21*51.4+0.00000043092*AM21^3)</f>
        <v>-7.738503667637703</v>
      </c>
      <c r="AQ21">
        <f>0.61365*EXP(17.502*J21/(240.97+J21))</f>
        <v>2.2173018043177155</v>
      </c>
      <c r="AR21">
        <f>AQ21*1000/AA21</f>
        <v>25.131503236581288</v>
      </c>
      <c r="AS21">
        <f>(AR21-U21)</f>
        <v>4.794337404061757</v>
      </c>
      <c r="AT21">
        <f>IF(D21,P21,(O21+P21)/2)</f>
        <v>22.301673889160156</v>
      </c>
      <c r="AU21">
        <f>0.61365*EXP(17.502*AT21/(240.97+AT21))</f>
        <v>2.7027215497705988</v>
      </c>
      <c r="AV21">
        <f>IF(AS21&lt;&gt;0,(1000-(AR21+U21)/2)/AS21*AL21,0)</f>
        <v>4.6682229769402968</v>
      </c>
      <c r="AW21">
        <f>U21*AA21/1000</f>
        <v>1.7943070922043407</v>
      </c>
      <c r="AX21">
        <f>(AU21-AW21)</f>
        <v>0.90841445756625805</v>
      </c>
      <c r="AY21">
        <f>1/(1.6/F21+1.37/N21)</f>
        <v>3.4601011588577775</v>
      </c>
      <c r="AZ21">
        <f>G21*AA21*0.001</f>
        <v>34.504785264950435</v>
      </c>
      <c r="BA21">
        <f>G21/S21</f>
        <v>0.99444892463224011</v>
      </c>
      <c r="BB21">
        <f>(1-AL21*AA21/AQ21/F21)*100</f>
        <v>101.76892793605907</v>
      </c>
      <c r="BC21">
        <f>(S21-E21/(N21/1.35))</f>
        <v>393.72006705278972</v>
      </c>
      <c r="BD21">
        <f>E21*BB21/100/BC21</f>
        <v>-3.6908443516104634E-3</v>
      </c>
    </row>
    <row r="22" spans="1:56" x14ac:dyDescent="0.25">
      <c r="A22" s="1" t="s">
        <v>1</v>
      </c>
      <c r="B22" s="1" t="s">
        <v>10306</v>
      </c>
      <c r="K22" s="1">
        <v>2.72</v>
      </c>
    </row>
    <row r="23" spans="1:56" x14ac:dyDescent="0.25">
      <c r="A23" s="1" t="s">
        <v>1</v>
      </c>
      <c r="B23" s="1" t="s">
        <v>10305</v>
      </c>
      <c r="K23" s="1">
        <v>2.72</v>
      </c>
    </row>
    <row r="24" spans="1:56" x14ac:dyDescent="0.25">
      <c r="A24" s="1">
        <v>3</v>
      </c>
      <c r="B24" s="1" t="s">
        <v>10304</v>
      </c>
      <c r="C24" s="1">
        <v>667.50000374391675</v>
      </c>
      <c r="D24" s="1">
        <v>0</v>
      </c>
      <c r="E24">
        <f>(R24-S24*(1000-T24)/(1000-U24))*AK24</f>
        <v>-0.73668956084887782</v>
      </c>
      <c r="F24">
        <f>IF(AV24&lt;&gt;0,1/(1/AV24-1/N24),0)</f>
        <v>-9.1318922451843942</v>
      </c>
      <c r="G24">
        <f>((AY24-AL24/2)*S24-E24)/(AY24+AL24/2)</f>
        <v>391.44567375501316</v>
      </c>
      <c r="H24">
        <f>AL24*1000</f>
        <v>22.455957366957765</v>
      </c>
      <c r="I24">
        <f>(AQ24-AW24)</f>
        <v>0.24065038223040536</v>
      </c>
      <c r="J24">
        <f>(P24+AP24*D24)</f>
        <v>17.449335098266602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25.428865432739258</v>
      </c>
      <c r="P24" s="1">
        <v>17.449335098266602</v>
      </c>
      <c r="Q24" s="1">
        <v>25.562881469726563</v>
      </c>
      <c r="R24" s="1">
        <v>399.94064331054688</v>
      </c>
      <c r="S24" s="1">
        <v>392.61419677734375</v>
      </c>
      <c r="T24" s="1">
        <v>-6.1550703831017017E-3</v>
      </c>
      <c r="U24" s="1">
        <v>19.949714660644531</v>
      </c>
      <c r="V24" s="1">
        <v>-1.6646957024931908E-2</v>
      </c>
      <c r="W24" s="1">
        <v>53.955844879150391</v>
      </c>
      <c r="X24" s="1">
        <v>299.97024536132813</v>
      </c>
      <c r="Y24" s="1">
        <v>50.243259429931641</v>
      </c>
      <c r="Z24" s="1">
        <v>2.7261283397674561</v>
      </c>
      <c r="AA24" s="1">
        <v>88.220863342285156</v>
      </c>
      <c r="AB24" s="1">
        <v>21.832286834716797</v>
      </c>
      <c r="AC24" s="1">
        <v>-0.11211536824703217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1.1028317844166471</v>
      </c>
      <c r="AL24">
        <f>(U24-T24)/(1000-U24)*AK24</f>
        <v>2.2455957366957765E-2</v>
      </c>
      <c r="AM24">
        <f>(P24+273.15)</f>
        <v>290.59933509826658</v>
      </c>
      <c r="AN24">
        <f>(O24+273.15)</f>
        <v>298.57886543273924</v>
      </c>
      <c r="AO24">
        <f>(Y24*AG24+Z24*AH24)*AI24</f>
        <v>8.0389213291051647</v>
      </c>
      <c r="AP24">
        <f>((AO24+0.00000010773*(AN24^4-AM24^4))-AL24*44100)/(L24*51.4+0.00000043092*AM24^3)</f>
        <v>-7.4170339628950366</v>
      </c>
      <c r="AQ24">
        <f>0.61365*EXP(17.502*J24/(240.97+J24))</f>
        <v>2.0006314330247092</v>
      </c>
      <c r="AR24">
        <f>AQ24*1000/AA24</f>
        <v>22.677531790439712</v>
      </c>
      <c r="AS24">
        <f>(AR24-U24)</f>
        <v>2.7278171297951808</v>
      </c>
      <c r="AT24">
        <f>IF(D24,P24,(O24+P24)/2)</f>
        <v>21.43910026550293</v>
      </c>
      <c r="AU24">
        <f>0.61365*EXP(17.502*AT24/(240.97+AT24))</f>
        <v>2.5640840367119551</v>
      </c>
      <c r="AV24">
        <f>IF(AS24&lt;&gt;0,(1000-(AR24+U24)/2)/AS24*AL24,0)</f>
        <v>8.0567495938115794</v>
      </c>
      <c r="AW24">
        <f>U24*AA24/1000</f>
        <v>1.7599810507943039</v>
      </c>
      <c r="AX24">
        <f>(AU24-AW24)</f>
        <v>0.80410298591765117</v>
      </c>
      <c r="AY24">
        <f>1/(1.6/F24+1.37/N24)</f>
        <v>6.9033453324445162</v>
      </c>
      <c r="AZ24">
        <f>G24*AA24*0.001</f>
        <v>34.533675290269755</v>
      </c>
      <c r="BA24">
        <f>G24/S24</f>
        <v>0.99702373721602</v>
      </c>
      <c r="BB24">
        <f>(1-AL24*AA24/AQ24/F24)*100</f>
        <v>110.8436380402255</v>
      </c>
      <c r="BC24">
        <f>(S24-E24/(N24/1.35))</f>
        <v>392.84654491854258</v>
      </c>
      <c r="BD24">
        <f>E24*BB24/100/BC24</f>
        <v>-2.0786068271945088E-3</v>
      </c>
    </row>
    <row r="25" spans="1:56" x14ac:dyDescent="0.25">
      <c r="A25" s="1" t="s">
        <v>1</v>
      </c>
      <c r="B25" s="1" t="s">
        <v>10303</v>
      </c>
      <c r="K25" s="1">
        <v>2.72</v>
      </c>
    </row>
    <row r="26" spans="1:56" x14ac:dyDescent="0.25">
      <c r="A26" s="1" t="s">
        <v>1</v>
      </c>
      <c r="B26" s="1" t="s">
        <v>10302</v>
      </c>
      <c r="K26" s="1">
        <v>2.72</v>
      </c>
    </row>
    <row r="27" spans="1:56" x14ac:dyDescent="0.25">
      <c r="A27" s="1">
        <v>4</v>
      </c>
      <c r="B27" s="1" t="s">
        <v>10301</v>
      </c>
      <c r="C27" s="1">
        <v>872.50000374391675</v>
      </c>
      <c r="D27" s="1">
        <v>0</v>
      </c>
      <c r="E27">
        <f>(R27-S27*(1000-T27)/(1000-U27))*AK27</f>
        <v>9.4517383504312685E-2</v>
      </c>
      <c r="F27">
        <f>IF(AV27&lt;&gt;0,1/(1/AV27-1/N27),0)</f>
        <v>-6.6103505544315064</v>
      </c>
      <c r="G27">
        <f>((AY27-AL27/2)*S27-E27)/(AY27+AL27/2)</f>
        <v>391.25504738282081</v>
      </c>
      <c r="H27">
        <f>AL27*1000</f>
        <v>22.357464740307361</v>
      </c>
      <c r="I27">
        <f>(AQ27-AW27)</f>
        <v>0.1590392699695411</v>
      </c>
      <c r="J27">
        <f>(P27+AP27*D27)</f>
        <v>16.724887847900391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25.363737106323242</v>
      </c>
      <c r="P27" s="1">
        <v>16.724887847900391</v>
      </c>
      <c r="Q27" s="1">
        <v>25.503520965576172</v>
      </c>
      <c r="R27" s="1">
        <v>399.9752197265625</v>
      </c>
      <c r="S27" s="1">
        <v>391.94552612304688</v>
      </c>
      <c r="T27" s="1">
        <v>-6.3647734932601452E-3</v>
      </c>
      <c r="U27" s="1">
        <v>19.859270095825195</v>
      </c>
      <c r="V27" s="1">
        <v>-1.7279649153351784E-2</v>
      </c>
      <c r="W27" s="1">
        <v>53.915702819824219</v>
      </c>
      <c r="X27" s="1">
        <v>300.038818359375</v>
      </c>
      <c r="Y27" s="1">
        <v>99.71856689453125</v>
      </c>
      <c r="Z27" s="1">
        <v>2.6625123023986816</v>
      </c>
      <c r="AA27" s="1">
        <v>88.21453857421875</v>
      </c>
      <c r="AB27" s="1">
        <v>21.762155532836914</v>
      </c>
      <c r="AC27" s="1">
        <v>-0.10861709713935852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1.1030838910271137</v>
      </c>
      <c r="AL27">
        <f>(U27-T27)/(1000-U27)*AK27</f>
        <v>2.2357464740307361E-2</v>
      </c>
      <c r="AM27">
        <f>(P27+273.15)</f>
        <v>289.87488784790037</v>
      </c>
      <c r="AN27">
        <f>(O27+273.15)</f>
        <v>298.51373710632322</v>
      </c>
      <c r="AO27">
        <f>(Y27*AG27+Z27*AH27)*AI27</f>
        <v>15.954970346503615</v>
      </c>
      <c r="AP27">
        <f>((AO27+0.00000010773*(AN27^4-AM27^4))-AL27*44100)/(L27*51.4+0.00000043092*AM27^3)</f>
        <v>-7.2630098484645682</v>
      </c>
      <c r="AQ27">
        <f>0.61365*EXP(17.502*J27/(240.97+J27))</f>
        <v>1.9109156178935416</v>
      </c>
      <c r="AR27">
        <f>AQ27*1000/AA27</f>
        <v>21.662139243474076</v>
      </c>
      <c r="AS27">
        <f>(AR27-U27)</f>
        <v>1.802869147648881</v>
      </c>
      <c r="AT27">
        <f>IF(D27,P27,(O27+P27)/2)</f>
        <v>21.044312477111816</v>
      </c>
      <c r="AU27">
        <f>0.61365*EXP(17.502*AT27/(240.97+AT27))</f>
        <v>2.5027368301407105</v>
      </c>
      <c r="AV27">
        <f>IF(AS27&lt;&gt;0,(1000-(AR27+U27)/2)/AS27*AL27,0)</f>
        <v>12.143592365659353</v>
      </c>
      <c r="AW27">
        <f>U27*AA27/1000</f>
        <v>1.7518763479240005</v>
      </c>
      <c r="AX27">
        <f>(AU27-AW27)</f>
        <v>0.75086048221670998</v>
      </c>
      <c r="AY27">
        <f>1/(1.6/F27+1.37/N27)</f>
        <v>12.816769686464252</v>
      </c>
      <c r="AZ27">
        <f>G27*AA27*0.001</f>
        <v>34.514383469709635</v>
      </c>
      <c r="BA27">
        <f>G27/S27</f>
        <v>0.99823832983359706</v>
      </c>
      <c r="BB27">
        <f>(1-AL27*AA27/AQ27/F27)*100</f>
        <v>115.61337246458081</v>
      </c>
      <c r="BC27">
        <f>(S27-E27/(N27/1.35))</f>
        <v>391.91571582093957</v>
      </c>
      <c r="BD27">
        <f>E27*BB27/100/BC27</f>
        <v>2.7882202785800835E-4</v>
      </c>
    </row>
    <row r="28" spans="1:56" x14ac:dyDescent="0.25">
      <c r="A28" s="1" t="s">
        <v>1</v>
      </c>
      <c r="B28" s="1" t="s">
        <v>10300</v>
      </c>
      <c r="K28" s="1">
        <v>2.72</v>
      </c>
    </row>
    <row r="29" spans="1:56" x14ac:dyDescent="0.25">
      <c r="A29" s="1" t="s">
        <v>1</v>
      </c>
      <c r="B29" s="1" t="s">
        <v>5487</v>
      </c>
      <c r="K29" s="1">
        <v>2.72</v>
      </c>
    </row>
    <row r="30" spans="1:56" x14ac:dyDescent="0.25">
      <c r="A30" s="1">
        <v>5</v>
      </c>
      <c r="B30" s="1" t="s">
        <v>10299</v>
      </c>
      <c r="C30" s="1">
        <v>1076.5000037439167</v>
      </c>
      <c r="D30" s="1">
        <v>0</v>
      </c>
      <c r="E30">
        <f>(R30-S30*(1000-T30)/(1000-U30))*AK30</f>
        <v>0.80221305551639766</v>
      </c>
      <c r="F30">
        <f>IF(AV30&lt;&gt;0,1/(1/AV30-1/N30),0)</f>
        <v>-5.7671843237583138</v>
      </c>
      <c r="G30">
        <f>((AY30-AL30/2)*S30-E30)/(AY30+AL30/2)</f>
        <v>390.97797890166379</v>
      </c>
      <c r="H30">
        <f>AL30*1000</f>
        <v>22.372373490290776</v>
      </c>
      <c r="I30">
        <f>(AQ30-AW30)</f>
        <v>0.11641881338815452</v>
      </c>
      <c r="J30">
        <f>(P30+AP30*D30)</f>
        <v>16.378173828125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25.320041656494141</v>
      </c>
      <c r="P30" s="1">
        <v>16.378173828125</v>
      </c>
      <c r="Q30" s="1">
        <v>25.454856872558594</v>
      </c>
      <c r="R30" s="1">
        <v>400.0506591796875</v>
      </c>
      <c r="S30" s="1">
        <v>391.38531494140625</v>
      </c>
      <c r="T30" s="1">
        <v>-7.1588791906833649E-3</v>
      </c>
      <c r="U30" s="1">
        <v>19.871822357177734</v>
      </c>
      <c r="V30" s="1">
        <v>-1.9484346732497215E-2</v>
      </c>
      <c r="W30" s="1">
        <v>54.085205078125</v>
      </c>
      <c r="X30" s="1">
        <v>300.03347778320313</v>
      </c>
      <c r="Y30" s="1">
        <v>150.3876953125</v>
      </c>
      <c r="Z30" s="1">
        <v>2.6022465229034424</v>
      </c>
      <c r="AA30" s="1">
        <v>88.20648193359375</v>
      </c>
      <c r="AB30" s="1">
        <v>21.729660034179688</v>
      </c>
      <c r="AC30" s="1">
        <v>-0.10946481674909592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1.1030642565558935</v>
      </c>
      <c r="AL30">
        <f>(U30-T30)/(1000-U30)*AK30</f>
        <v>2.2372373490290778E-2</v>
      </c>
      <c r="AM30">
        <f>(P30+273.15)</f>
        <v>289.52817382812498</v>
      </c>
      <c r="AN30">
        <f>(O30+273.15)</f>
        <v>298.47004165649412</v>
      </c>
      <c r="AO30">
        <f>(Y30*AG30+Z30*AH30)*AI30</f>
        <v>24.062030712171691</v>
      </c>
      <c r="AP30">
        <f>((AO30+0.00000010773*(AN30^4-AM30^4))-AL30*44100)/(L30*51.4+0.00000043092*AM30^3)</f>
        <v>-7.1774383930586474</v>
      </c>
      <c r="AQ30">
        <f>0.61365*EXP(17.502*J30/(240.97+J30))</f>
        <v>1.8692423531241367</v>
      </c>
      <c r="AR30">
        <f>AQ30*1000/AA30</f>
        <v>21.191666554974901</v>
      </c>
      <c r="AS30">
        <f>(AR30-U30)</f>
        <v>1.3198441977971669</v>
      </c>
      <c r="AT30">
        <f>IF(D30,P30,(O30+P30)/2)</f>
        <v>20.84910774230957</v>
      </c>
      <c r="AU30">
        <f>0.61365*EXP(17.502*AT30/(240.97+AT30))</f>
        <v>2.4728811840109803</v>
      </c>
      <c r="AV30">
        <f>IF(AS30&lt;&gt;0,(1000-(AR30+U30)/2)/AS30*AL30,0)</f>
        <v>16.602739680551153</v>
      </c>
      <c r="AW30">
        <f>U30*AA30/1000</f>
        <v>1.7528235397359822</v>
      </c>
      <c r="AX30">
        <f>(AU30-AW30)</f>
        <v>0.72005764427499819</v>
      </c>
      <c r="AY30">
        <f>1/(1.6/F30+1.37/N30)</f>
        <v>23.454529014991081</v>
      </c>
      <c r="AZ30">
        <f>G30*AA30*0.001</f>
        <v>34.486792032422606</v>
      </c>
      <c r="BA30">
        <f>G30/S30</f>
        <v>0.99895924546938242</v>
      </c>
      <c r="BB30">
        <f>(1-AL30*AA30/AQ30/F30)*100</f>
        <v>118.30556412258535</v>
      </c>
      <c r="BC30">
        <f>(S30-E30/(N30/1.35))</f>
        <v>391.13230102319642</v>
      </c>
      <c r="BD30">
        <f>E30*BB30/100/BC30</f>
        <v>2.426449255944776E-3</v>
      </c>
    </row>
    <row r="31" spans="1:56" x14ac:dyDescent="0.25">
      <c r="A31" s="1" t="s">
        <v>1</v>
      </c>
      <c r="B31" s="1" t="s">
        <v>10298</v>
      </c>
      <c r="K31" s="1">
        <v>2.72</v>
      </c>
    </row>
    <row r="32" spans="1:56" x14ac:dyDescent="0.25">
      <c r="A32" s="1" t="s">
        <v>1</v>
      </c>
      <c r="B32" s="1" t="s">
        <v>5484</v>
      </c>
      <c r="K32" s="1">
        <v>2.72</v>
      </c>
    </row>
    <row r="33" spans="1:56" x14ac:dyDescent="0.25">
      <c r="A33" s="1">
        <v>6</v>
      </c>
      <c r="B33" s="1" t="s">
        <v>10297</v>
      </c>
      <c r="C33" s="1">
        <v>1281.5000037439167</v>
      </c>
      <c r="D33" s="1">
        <v>0</v>
      </c>
      <c r="E33">
        <f>(R33-S33*(1000-T33)/(1000-U33))*AK33</f>
        <v>1.624856799840259</v>
      </c>
      <c r="F33">
        <f>IF(AV33&lt;&gt;0,1/(1/AV33-1/N33),0)</f>
        <v>-4.0760435941094233</v>
      </c>
      <c r="G33">
        <f>((AY33-AL33/2)*S33-E33)/(AY33+AL33/2)</f>
        <v>391.36424253954812</v>
      </c>
      <c r="H33">
        <f>AL33*1000</f>
        <v>22.610217133785802</v>
      </c>
      <c r="I33">
        <f>(AQ33-AW33)</f>
        <v>-2.2887108559288105E-2</v>
      </c>
      <c r="J33">
        <f>(P33+AP33*D33)</f>
        <v>15.333196640014648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25.295375823974609</v>
      </c>
      <c r="P33" s="1">
        <v>15.333196640014648</v>
      </c>
      <c r="Q33" s="1">
        <v>25.427539825439453</v>
      </c>
      <c r="R33" s="1">
        <v>400.08734130859375</v>
      </c>
      <c r="S33" s="1">
        <v>390.6058349609375</v>
      </c>
      <c r="T33" s="1">
        <v>-7.7314041554927826E-3</v>
      </c>
      <c r="U33" s="1">
        <v>20.082439422607422</v>
      </c>
      <c r="V33" s="1">
        <v>-2.1072452887892723E-2</v>
      </c>
      <c r="W33" s="1">
        <v>54.736019134521484</v>
      </c>
      <c r="X33" s="1">
        <v>299.97119140625</v>
      </c>
      <c r="Y33" s="1">
        <v>299.41748046875</v>
      </c>
      <c r="Z33" s="1">
        <v>2.6647534370422363</v>
      </c>
      <c r="AA33" s="1">
        <v>88.202171325683594</v>
      </c>
      <c r="AB33" s="1">
        <v>21.790599822998047</v>
      </c>
      <c r="AC33" s="1">
        <v>-0.11702077835798264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1.1028352625229778</v>
      </c>
      <c r="AL33">
        <f>(U33-T33)/(1000-U33)*AK33</f>
        <v>2.2610217133785804E-2</v>
      </c>
      <c r="AM33">
        <f>(P33+273.15)</f>
        <v>288.48319664001463</v>
      </c>
      <c r="AN33">
        <f>(O33+273.15)</f>
        <v>298.44537582397459</v>
      </c>
      <c r="AO33">
        <f>(Y33*AG33+Z33*AH33)*AI33</f>
        <v>47.906795804199646</v>
      </c>
      <c r="AP33">
        <f>((AO33+0.00000010773*(AN33^4-AM33^4))-AL33*44100)/(L33*51.4+0.00000043092*AM33^3)</f>
        <v>-6.9852225933965801</v>
      </c>
      <c r="AQ33">
        <f>0.61365*EXP(17.502*J33/(240.97+J33))</f>
        <v>1.748427654031194</v>
      </c>
      <c r="AR33">
        <f>AQ33*1000/AA33</f>
        <v>19.822954783904162</v>
      </c>
      <c r="AS33">
        <f>(AR33-U33)</f>
        <v>-0.25948463870325966</v>
      </c>
      <c r="AT33">
        <f>IF(D33,P33,(O33+P33)/2)</f>
        <v>20.314286231994629</v>
      </c>
      <c r="AU33">
        <f>0.61365*EXP(17.502*AT33/(240.97+AT33))</f>
        <v>2.3926749651109254</v>
      </c>
      <c r="AV33">
        <f>IF(AS33&lt;&gt;0,(1000-(AR33+U33)/2)/AS33*AL33,0)</f>
        <v>-85.396509136778306</v>
      </c>
      <c r="AW33">
        <f>U33*AA33/1000</f>
        <v>1.7713147625904822</v>
      </c>
      <c r="AX33">
        <f>(AU33-AW33)</f>
        <v>0.62136020252044322</v>
      </c>
      <c r="AY33">
        <f>1/(1.6/F33+1.37/N33)</f>
        <v>-13.798798584286581</v>
      </c>
      <c r="AZ33">
        <f>G33*AA33*0.001</f>
        <v>34.51917597121961</v>
      </c>
      <c r="BA33">
        <f>G33/S33</f>
        <v>1.0019416186619088</v>
      </c>
      <c r="BB33">
        <f>(1-AL33*AA33/AQ33/F33)*100</f>
        <v>127.98320940894624</v>
      </c>
      <c r="BC33">
        <f>(S33-E33/(N33/1.35))</f>
        <v>390.09336338916427</v>
      </c>
      <c r="BD33">
        <f>E33*BB33/100/BC33</f>
        <v>5.3308876179481938E-3</v>
      </c>
    </row>
    <row r="34" spans="1:56" x14ac:dyDescent="0.25">
      <c r="A34" s="1" t="s">
        <v>1</v>
      </c>
      <c r="B34" s="1" t="s">
        <v>10296</v>
      </c>
      <c r="K34" s="1">
        <v>2.72</v>
      </c>
    </row>
    <row r="35" spans="1:56" x14ac:dyDescent="0.25">
      <c r="A35" s="1" t="s">
        <v>1</v>
      </c>
      <c r="B35" s="1" t="s">
        <v>10295</v>
      </c>
      <c r="K35" s="1">
        <v>2.72</v>
      </c>
    </row>
    <row r="36" spans="1:56" x14ac:dyDescent="0.25">
      <c r="A36" s="1">
        <v>7</v>
      </c>
      <c r="B36" s="1" t="s">
        <v>5480</v>
      </c>
      <c r="C36" s="1">
        <v>1486.5000037439167</v>
      </c>
      <c r="D36" s="1">
        <v>0</v>
      </c>
      <c r="E36">
        <f>(R36-S36*(1000-T36)/(1000-U36))*AK36</f>
        <v>2.3931987328338153</v>
      </c>
      <c r="F36">
        <f>IF(AV36&lt;&gt;0,1/(1/AV36-1/N36),0)</f>
        <v>-2.9891102536149696</v>
      </c>
      <c r="G36">
        <f>((AY36-AL36/2)*S36-E36)/(AY36+AL36/2)</f>
        <v>392.24714763769174</v>
      </c>
      <c r="H36">
        <f>AL36*1000</f>
        <v>22.97051727062712</v>
      </c>
      <c r="I36">
        <f>(AQ36-AW36)</f>
        <v>-0.20052283071525379</v>
      </c>
      <c r="J36">
        <f>(P36+AP36*D36)</f>
        <v>13.947999000549316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25.290102005004883</v>
      </c>
      <c r="P36" s="1">
        <v>13.947999000549316</v>
      </c>
      <c r="Q36" s="1">
        <v>25.412887573242188</v>
      </c>
      <c r="R36" s="1">
        <v>400.092041015625</v>
      </c>
      <c r="S36" s="1">
        <v>389.79910278320313</v>
      </c>
      <c r="T36" s="1">
        <v>-9.4886329025030136E-3</v>
      </c>
      <c r="U36" s="1">
        <v>20.401954650878906</v>
      </c>
      <c r="V36" s="1">
        <v>-2.586863748729229E-2</v>
      </c>
      <c r="W36" s="1">
        <v>55.621376037597656</v>
      </c>
      <c r="X36" s="1">
        <v>299.85678100585938</v>
      </c>
      <c r="Y36" s="1">
        <v>500.4111328125</v>
      </c>
      <c r="Z36" s="1">
        <v>2.6364028453826904</v>
      </c>
      <c r="AA36" s="1">
        <v>88.197494506835938</v>
      </c>
      <c r="AB36" s="1">
        <v>21.950416564941406</v>
      </c>
      <c r="AC36" s="1">
        <v>-0.12650163471698761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1.1024146360509532</v>
      </c>
      <c r="AL36">
        <f>(U36-T36)/(1000-U36)*AK36</f>
        <v>2.2970517270627121E-2</v>
      </c>
      <c r="AM36">
        <f>(P36+273.15)</f>
        <v>287.09799900054929</v>
      </c>
      <c r="AN36">
        <f>(O36+273.15)</f>
        <v>298.44010200500486</v>
      </c>
      <c r="AO36">
        <f>(Y36*AG36+Z36*AH36)*AI36</f>
        <v>80.065779460390331</v>
      </c>
      <c r="AP36">
        <f>((AO36+0.00000010773*(AN36^4-AM36^4))-AL36*44100)/(L36*51.4+0.00000043092*AM36^3)</f>
        <v>-6.7406247143004334</v>
      </c>
      <c r="AQ36">
        <f>0.61365*EXP(17.502*J36/(240.97+J36))</f>
        <v>1.5988784525343545</v>
      </c>
      <c r="AR36">
        <f>AQ36*1000/AA36</f>
        <v>18.128388583764472</v>
      </c>
      <c r="AS36">
        <f>(AR36-U36)</f>
        <v>-2.2735660671144338</v>
      </c>
      <c r="AT36">
        <f>IF(D36,P36,(O36+P36)/2)</f>
        <v>19.6190505027771</v>
      </c>
      <c r="AU36">
        <f>0.61365*EXP(17.502*AT36/(240.97+AT36))</f>
        <v>2.2918241662419607</v>
      </c>
      <c r="AV36">
        <f>IF(AS36&lt;&gt;0,(1000-(AR36+U36)/2)/AS36*AL36,0)</f>
        <v>-9.9086569944553773</v>
      </c>
      <c r="AW36">
        <f>U36*AA36/1000</f>
        <v>1.7994012832496082</v>
      </c>
      <c r="AX36">
        <f>(AU36-AW36)</f>
        <v>0.49242288299235248</v>
      </c>
      <c r="AY36">
        <f>1/(1.6/F36+1.37/N36)</f>
        <v>-4.6466477780576714</v>
      </c>
      <c r="AZ36">
        <f>G36*AA36*0.001</f>
        <v>34.595215649097383</v>
      </c>
      <c r="BA36">
        <f>G36/S36</f>
        <v>1.0062802731894696</v>
      </c>
      <c r="BB36">
        <f>(1-AL36*AA36/AQ36/F36)*100</f>
        <v>142.39060735904479</v>
      </c>
      <c r="BC36">
        <f>(S36-E36/(N36/1.35))</f>
        <v>389.04430007301875</v>
      </c>
      <c r="BD36">
        <f>E36*BB36/100/BC36</f>
        <v>8.7591315702387935E-3</v>
      </c>
    </row>
    <row r="37" spans="1:56" x14ac:dyDescent="0.25">
      <c r="A37" s="1" t="s">
        <v>1</v>
      </c>
      <c r="B37" s="1" t="s">
        <v>10294</v>
      </c>
      <c r="K37" s="1">
        <v>2.72</v>
      </c>
    </row>
    <row r="38" spans="1:56" x14ac:dyDescent="0.25">
      <c r="A38" s="1" t="s">
        <v>1</v>
      </c>
      <c r="B38" s="1" t="s">
        <v>10293</v>
      </c>
      <c r="K38" s="1">
        <v>2.72</v>
      </c>
    </row>
    <row r="39" spans="1:56" x14ac:dyDescent="0.25">
      <c r="A39" s="1">
        <v>8</v>
      </c>
      <c r="B39" s="1" t="s">
        <v>10292</v>
      </c>
      <c r="C39" s="1">
        <v>1691.5000037439167</v>
      </c>
      <c r="D39" s="1">
        <v>0</v>
      </c>
      <c r="E39">
        <f>(R39-S39*(1000-T39)/(1000-U39))*AK39</f>
        <v>2.7229210584156744</v>
      </c>
      <c r="F39">
        <f>IF(AV39&lt;&gt;0,1/(1/AV39-1/N39),0)</f>
        <v>-2.3670947181185884</v>
      </c>
      <c r="G39">
        <f>((AY39-AL39/2)*S39-E39)/(AY39+AL39/2)</f>
        <v>393.6385430161148</v>
      </c>
      <c r="H39">
        <f>AL39*1000</f>
        <v>23.50386639023613</v>
      </c>
      <c r="I39">
        <f>(AQ39-AW39)</f>
        <v>-0.38412166863161601</v>
      </c>
      <c r="J39">
        <f>(P39+AP39*D39)</f>
        <v>12.507073402404785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25.308246612548828</v>
      </c>
      <c r="P39" s="1">
        <v>12.507073402404785</v>
      </c>
      <c r="Q39" s="1">
        <v>25.415416717529297</v>
      </c>
      <c r="R39" s="1">
        <v>400.16168212890625</v>
      </c>
      <c r="S39" s="1">
        <v>389.39480590820313</v>
      </c>
      <c r="T39" s="1">
        <v>-8.6100669577717781E-3</v>
      </c>
      <c r="U39" s="1">
        <v>20.857139587402344</v>
      </c>
      <c r="V39" s="1">
        <v>-2.3447271436452866E-2</v>
      </c>
      <c r="W39" s="1">
        <v>56.798980712890625</v>
      </c>
      <c r="X39" s="1">
        <v>299.99932861328125</v>
      </c>
      <c r="Y39" s="1">
        <v>748.9453125</v>
      </c>
      <c r="Z39" s="1">
        <v>2.5636029243469238</v>
      </c>
      <c r="AA39" s="1">
        <v>88.194366455078125</v>
      </c>
      <c r="AB39" s="1">
        <v>22.085289001464844</v>
      </c>
      <c r="AC39" s="1">
        <v>-0.14283235371112823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1.1029387081370632</v>
      </c>
      <c r="AL39">
        <f>(U39-T39)/(1000-U39)*AK39</f>
        <v>2.350386639023613E-2</v>
      </c>
      <c r="AM39">
        <f>(P39+273.15)</f>
        <v>285.65707340240476</v>
      </c>
      <c r="AN39">
        <f>(O39+273.15)</f>
        <v>298.45824661254881</v>
      </c>
      <c r="AO39">
        <f>(Y39*AG39+Z39*AH39)*AI39</f>
        <v>119.83124732156284</v>
      </c>
      <c r="AP39">
        <f>((AO39+0.00000010773*(AN39^4-AM39^4))-AL39*44100)/(L39*51.4+0.00000043092*AM39^3)</f>
        <v>-6.490675981245472</v>
      </c>
      <c r="AQ39">
        <f>0.61365*EXP(17.502*J39/(240.97+J39))</f>
        <v>1.4553605433444632</v>
      </c>
      <c r="AR39">
        <f>AQ39*1000/AA39</f>
        <v>16.501740438101024</v>
      </c>
      <c r="AS39">
        <f>(AR39-U39)</f>
        <v>-4.35539914930132</v>
      </c>
      <c r="AT39">
        <f>IF(D39,P39,(O39+P39)/2)</f>
        <v>18.907660007476807</v>
      </c>
      <c r="AU39">
        <f>0.61365*EXP(17.502*AT39/(240.97+AT39))</f>
        <v>2.1925056709657929</v>
      </c>
      <c r="AV39">
        <f>IF(AS39&lt;&gt;0,(1000-(AR39+U39)/2)/AS39*AL39,0)</f>
        <v>-5.295686236158625</v>
      </c>
      <c r="AW39">
        <f>U39*AA39/1000</f>
        <v>1.8394822119760792</v>
      </c>
      <c r="AX39">
        <f>(AU39-AW39)</f>
        <v>0.35302345898971366</v>
      </c>
      <c r="AY39">
        <f>1/(1.6/F39+1.37/N39)</f>
        <v>-2.8100413294432345</v>
      </c>
      <c r="AZ39">
        <f>G39*AA39*0.001</f>
        <v>34.716701913606258</v>
      </c>
      <c r="BA39">
        <f>G39/S39</f>
        <v>1.0108982889435667</v>
      </c>
      <c r="BB39">
        <f>(1-AL39*AA39/AQ39/F39)*100</f>
        <v>160.17192723629285</v>
      </c>
      <c r="BC39">
        <f>(S39-E39/(N39/1.35))</f>
        <v>388.53601045326963</v>
      </c>
      <c r="BD39">
        <f>E39*BB39/100/BC39</f>
        <v>1.122509888156635E-2</v>
      </c>
    </row>
    <row r="40" spans="1:56" x14ac:dyDescent="0.25">
      <c r="A40" s="1" t="s">
        <v>1</v>
      </c>
      <c r="B40" s="1" t="s">
        <v>10291</v>
      </c>
      <c r="K40" s="1">
        <v>2.72</v>
      </c>
    </row>
    <row r="41" spans="1:56" x14ac:dyDescent="0.25">
      <c r="A41" s="1" t="s">
        <v>1</v>
      </c>
      <c r="B41" s="1" t="s">
        <v>8512</v>
      </c>
      <c r="K41" s="1">
        <v>2.72</v>
      </c>
    </row>
    <row r="42" spans="1:56" x14ac:dyDescent="0.25">
      <c r="A42" s="1">
        <v>9</v>
      </c>
      <c r="B42" s="1" t="s">
        <v>10290</v>
      </c>
      <c r="C42" s="1">
        <v>1895.5000037439167</v>
      </c>
      <c r="D42" s="1">
        <v>0</v>
      </c>
      <c r="E42">
        <f>(R42-S42*(1000-T42)/(1000-U42))*AK42</f>
        <v>3.0188904427582939</v>
      </c>
      <c r="F42">
        <f>IF(AV42&lt;&gt;0,1/(1/AV42-1/N42),0)</f>
        <v>-2.1023208376725457</v>
      </c>
      <c r="G42">
        <f>((AY42-AL42/2)*S42-E42)/(AY42+AL42/2)</f>
        <v>394.21420679907311</v>
      </c>
      <c r="H42">
        <f>AL42*1000</f>
        <v>24.072145179292836</v>
      </c>
      <c r="I42">
        <f>(AQ42-AW42)</f>
        <v>-0.50430166498715634</v>
      </c>
      <c r="J42">
        <f>(P42+AP42*D42)</f>
        <v>11.687417984008789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25.334793090820313</v>
      </c>
      <c r="P42" s="1">
        <v>11.687417984008789</v>
      </c>
      <c r="Q42" s="1">
        <v>25.426725387573242</v>
      </c>
      <c r="R42" s="1">
        <v>399.95040893554688</v>
      </c>
      <c r="S42" s="1">
        <v>388.72714233398438</v>
      </c>
      <c r="T42" s="1">
        <v>-8.3520626649260521E-3</v>
      </c>
      <c r="U42" s="1">
        <v>21.354806900024414</v>
      </c>
      <c r="V42" s="1">
        <v>-2.2706547752022743E-2</v>
      </c>
      <c r="W42" s="1">
        <v>58.056789398193359</v>
      </c>
      <c r="X42" s="1">
        <v>299.9462890625</v>
      </c>
      <c r="Y42" s="1">
        <v>999.2713623046875</v>
      </c>
      <c r="Z42" s="1">
        <v>2.5012176036834717</v>
      </c>
      <c r="AA42" s="1">
        <v>88.185684204101563</v>
      </c>
      <c r="AB42" s="1">
        <v>22.160495758056641</v>
      </c>
      <c r="AC42" s="1">
        <v>-0.1607203334569931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1.1027437097886028</v>
      </c>
      <c r="AL42">
        <f>(U42-T42)/(1000-U42)*AK42</f>
        <v>2.4072145179292837E-2</v>
      </c>
      <c r="AM42">
        <f>(P42+273.15)</f>
        <v>284.83741798400877</v>
      </c>
      <c r="AN42">
        <f>(O42+273.15)</f>
        <v>298.48479309082029</v>
      </c>
      <c r="AO42">
        <f>(Y42*AG42+Z42*AH42)*AI42</f>
        <v>159.88341439507712</v>
      </c>
      <c r="AP42">
        <f>((AO42+0.00000010773*(AN42^4-AM42^4))-AL42*44100)/(L42*51.4+0.00000043092*AM42^3)</f>
        <v>-6.2995062150019239</v>
      </c>
      <c r="AQ42">
        <f>0.61365*EXP(17.502*J42/(240.97+J42))</f>
        <v>1.3788865925379656</v>
      </c>
      <c r="AR42">
        <f>AQ42*1000/AA42</f>
        <v>15.636172752786024</v>
      </c>
      <c r="AS42">
        <f>(AR42-U42)</f>
        <v>-5.7186341472383901</v>
      </c>
      <c r="AT42">
        <f>IF(D42,P42,(O42+P42)/2)</f>
        <v>18.511105537414551</v>
      </c>
      <c r="AU42">
        <f>0.61365*EXP(17.502*AT42/(240.97+AT42))</f>
        <v>2.1387969156632693</v>
      </c>
      <c r="AV42">
        <f>IF(AS42&lt;&gt;0,(1000-(AR42+U42)/2)/AS42*AL42,0)</f>
        <v>-4.1315668138062742</v>
      </c>
      <c r="AW42">
        <f>U42*AA42/1000</f>
        <v>1.883188257525122</v>
      </c>
      <c r="AX42">
        <f>(AU42-AW42)</f>
        <v>0.25560865813814737</v>
      </c>
      <c r="AY42">
        <f>1/(1.6/F42+1.37/N42)</f>
        <v>-2.2675930697596329</v>
      </c>
      <c r="AZ42">
        <f>G42*AA42*0.001</f>
        <v>34.764049549553448</v>
      </c>
      <c r="BA42">
        <f>G42/S42</f>
        <v>1.0141154652390452</v>
      </c>
      <c r="BB42">
        <f>(1-AL42*AA42/AQ42/F42)*100</f>
        <v>173.22937694083973</v>
      </c>
      <c r="BC42">
        <f>(S42-E42/(N42/1.35))</f>
        <v>387.77499964032449</v>
      </c>
      <c r="BD42">
        <f>E42*BB42/100/BC42</f>
        <v>1.3486184280491009E-2</v>
      </c>
    </row>
    <row r="43" spans="1:56" x14ac:dyDescent="0.25">
      <c r="A43" s="1" t="s">
        <v>1</v>
      </c>
      <c r="B43" s="1" t="s">
        <v>10289</v>
      </c>
      <c r="K43" s="1">
        <v>2.72</v>
      </c>
    </row>
    <row r="44" spans="1:56" x14ac:dyDescent="0.25">
      <c r="A44" s="1" t="s">
        <v>1</v>
      </c>
      <c r="B44" s="1" t="s">
        <v>8510</v>
      </c>
      <c r="K44" s="1">
        <v>2.72</v>
      </c>
    </row>
    <row r="45" spans="1:56" x14ac:dyDescent="0.25">
      <c r="A45" s="1">
        <v>10</v>
      </c>
      <c r="B45" s="1" t="s">
        <v>10288</v>
      </c>
      <c r="C45" s="1">
        <v>2100.5000037439167</v>
      </c>
      <c r="D45" s="1">
        <v>0</v>
      </c>
      <c r="E45">
        <f>(R45-S45*(1000-T45)/(1000-U45))*AK45</f>
        <v>2.9564653410020711</v>
      </c>
      <c r="F45">
        <f>IF(AV45&lt;&gt;0,1/(1/AV45-1/N45),0)</f>
        <v>-3.3947018860604063</v>
      </c>
      <c r="G45">
        <f>((AY45-AL45/2)*S45-E45)/(AY45+AL45/2)</f>
        <v>390.26535411713877</v>
      </c>
      <c r="H45">
        <f>AL45*1000</f>
        <v>24.703878599650697</v>
      </c>
      <c r="I45">
        <f>(AQ45-AW45)</f>
        <v>-0.12996090134301386</v>
      </c>
      <c r="J45">
        <f>(P45+AP45*D45)</f>
        <v>15.797525405883789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25.396095275878906</v>
      </c>
      <c r="P45" s="1">
        <v>15.797525405883789</v>
      </c>
      <c r="Q45" s="1">
        <v>25.469244003295898</v>
      </c>
      <c r="R45" s="1">
        <v>399.74365234375</v>
      </c>
      <c r="S45" s="1">
        <v>388.36346435546875</v>
      </c>
      <c r="T45" s="1">
        <v>-8.3797695115208626E-3</v>
      </c>
      <c r="U45" s="1">
        <v>21.901226043701172</v>
      </c>
      <c r="V45" s="1">
        <v>-2.2696908563375473E-2</v>
      </c>
      <c r="W45" s="1">
        <v>59.320262908935547</v>
      </c>
      <c r="X45" s="1">
        <v>299.9730224609375</v>
      </c>
      <c r="Y45" s="1">
        <v>1249.2425537109375</v>
      </c>
      <c r="Z45" s="1">
        <v>2.6886413097381592</v>
      </c>
      <c r="AA45" s="1">
        <v>88.177597045898438</v>
      </c>
      <c r="AB45" s="1">
        <v>22.378021240234375</v>
      </c>
      <c r="AC45" s="1">
        <v>-0.1851833164691925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1.1028419943416818</v>
      </c>
      <c r="AL45">
        <f>(U45-T45)/(1000-U45)*AK45</f>
        <v>2.4703878599650696E-2</v>
      </c>
      <c r="AM45">
        <f>(P45+273.15)</f>
        <v>288.94752540588377</v>
      </c>
      <c r="AN45">
        <f>(O45+273.15)</f>
        <v>298.54609527587888</v>
      </c>
      <c r="AO45">
        <f>(Y45*AG45+Z45*AH45)*AI45</f>
        <v>199.87880412611048</v>
      </c>
      <c r="AP45">
        <f>((AO45+0.00000010773*(AN45^4-AM45^4))-AL45*44100)/(L45*51.4+0.00000043092*AM45^3)</f>
        <v>-6.5173682056648161</v>
      </c>
      <c r="AQ45">
        <f>0.61365*EXP(17.502*J45/(240.97+J45))</f>
        <v>1.8012365835496045</v>
      </c>
      <c r="AR45">
        <f>AQ45*1000/AA45</f>
        <v>20.42737207515442</v>
      </c>
      <c r="AS45">
        <f>(AR45-U45)</f>
        <v>-1.4738539685467522</v>
      </c>
      <c r="AT45">
        <f>IF(D45,P45,(O45+P45)/2)</f>
        <v>20.596810340881348</v>
      </c>
      <c r="AU45">
        <f>0.61365*EXP(17.502*AT45/(240.97+AT45))</f>
        <v>2.4347558931132456</v>
      </c>
      <c r="AV45">
        <f>IF(AS45&lt;&gt;0,(1000-(AR45+U45)/2)/AS45*AL45,0)</f>
        <v>-16.406671787763919</v>
      </c>
      <c r="AW45">
        <f>U45*AA45/1000</f>
        <v>1.9311974848926183</v>
      </c>
      <c r="AX45">
        <f>(AU45-AW45)</f>
        <v>0.50355840822062725</v>
      </c>
      <c r="AY45">
        <f>1/(1.6/F45+1.37/N45)</f>
        <v>-6.611340729248905</v>
      </c>
      <c r="AZ45">
        <f>G45*AA45*0.001</f>
        <v>34.412661136315926</v>
      </c>
      <c r="BA45">
        <f>G45/S45</f>
        <v>1.0048971902257242</v>
      </c>
      <c r="BB45">
        <f>(1-AL45*AA45/AQ45/F45)*100</f>
        <v>135.62468257216983</v>
      </c>
      <c r="BC45">
        <f>(S45-E45/(N45/1.35))</f>
        <v>387.43101022145197</v>
      </c>
      <c r="BD45">
        <f>E45*BB45/100/BC45</f>
        <v>1.0349447071359548E-2</v>
      </c>
    </row>
    <row r="46" spans="1:56" x14ac:dyDescent="0.25">
      <c r="A46" s="1" t="s">
        <v>1</v>
      </c>
      <c r="B46" s="1" t="s">
        <v>10287</v>
      </c>
      <c r="K46" s="1">
        <v>2.72</v>
      </c>
    </row>
    <row r="47" spans="1:56" x14ac:dyDescent="0.25">
      <c r="A47" s="1" t="s">
        <v>1</v>
      </c>
      <c r="B47" s="1" t="s">
        <v>8507</v>
      </c>
      <c r="K47" s="1">
        <v>2.72</v>
      </c>
    </row>
    <row r="48" spans="1:56" x14ac:dyDescent="0.25">
      <c r="A48" s="1">
        <v>11</v>
      </c>
      <c r="B48" s="1" t="s">
        <v>8506</v>
      </c>
      <c r="C48" s="1">
        <v>2306.0000037327409</v>
      </c>
      <c r="D48" s="1">
        <v>0</v>
      </c>
      <c r="E48">
        <f>(R48-S48*(1000-T48)/(1000-U48))*AK48</f>
        <v>3.6114014137584554</v>
      </c>
      <c r="F48">
        <f>IF(AV48&lt;&gt;0,1/(1/AV48-1/N48),0)</f>
        <v>-3.8227745177811125</v>
      </c>
      <c r="G48">
        <f>((AY48-AL48/2)*S48-E48)/(AY48+AL48/2)</f>
        <v>389.0997049579347</v>
      </c>
      <c r="H48">
        <f>AL48*1000</f>
        <v>25.539155231701304</v>
      </c>
      <c r="I48">
        <f>(AQ48-AW48)</f>
        <v>-6.1570877402083557E-2</v>
      </c>
      <c r="J48">
        <f>(P48+AP48*D48)</f>
        <v>16.905620574951172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25.478115081787109</v>
      </c>
      <c r="P48" s="1">
        <v>16.905620574951172</v>
      </c>
      <c r="Q48" s="1">
        <v>25.534015655517578</v>
      </c>
      <c r="R48" s="1">
        <v>400.01913452148438</v>
      </c>
      <c r="S48" s="1">
        <v>387.76715087890625</v>
      </c>
      <c r="T48" s="1">
        <v>-9.2718107625842094E-3</v>
      </c>
      <c r="U48" s="1">
        <v>22.62005615234375</v>
      </c>
      <c r="V48" s="1">
        <v>-2.4990295991301537E-2</v>
      </c>
      <c r="W48" s="1">
        <v>60.967800140380859</v>
      </c>
      <c r="X48" s="1">
        <v>300.03173828125</v>
      </c>
      <c r="Y48" s="1">
        <v>1599.5311279296875</v>
      </c>
      <c r="Z48" s="1">
        <v>2.6181881427764893</v>
      </c>
      <c r="AA48" s="1">
        <v>88.175346374511719</v>
      </c>
      <c r="AB48" s="1">
        <v>22.563554763793945</v>
      </c>
      <c r="AC48" s="1">
        <v>-0.21741807460784912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1.1030578613281246</v>
      </c>
      <c r="AL48">
        <f>(U48-T48)/(1000-U48)*AK48</f>
        <v>2.5539155231701305E-2</v>
      </c>
      <c r="AM48">
        <f>(P48+273.15)</f>
        <v>290.05562057495115</v>
      </c>
      <c r="AN48">
        <f>(O48+273.15)</f>
        <v>298.62811508178709</v>
      </c>
      <c r="AO48">
        <f>(Y48*AG48+Z48*AH48)*AI48</f>
        <v>255.92497474838092</v>
      </c>
      <c r="AP48">
        <f>((AO48+0.00000010773*(AN48^4-AM48^4))-AL48*44100)/(L48*51.4+0.00000043092*AM48^3)</f>
        <v>-6.4398051207456986</v>
      </c>
      <c r="AQ48">
        <f>0.61365*EXP(17.502*J48/(240.97+J48))</f>
        <v>1.9329604088417314</v>
      </c>
      <c r="AR48">
        <f>AQ48*1000/AA48</f>
        <v>21.921778459840333</v>
      </c>
      <c r="AS48">
        <f>(AR48-U48)</f>
        <v>-0.69827769250341731</v>
      </c>
      <c r="AT48">
        <f>IF(D48,P48,(O48+P48)/2)</f>
        <v>21.191867828369141</v>
      </c>
      <c r="AU48">
        <f>0.61365*EXP(17.502*AT48/(240.97+AT48))</f>
        <v>2.5255137519050859</v>
      </c>
      <c r="AV48">
        <f>IF(AS48&lt;&gt;0,(1000-(AR48+U48)/2)/AS48*AL48,0)</f>
        <v>-35.759949208668779</v>
      </c>
      <c r="AW48">
        <f>U48*AA48/1000</f>
        <v>1.9945312862438149</v>
      </c>
      <c r="AX48">
        <f>(AU48-AW48)</f>
        <v>0.53098246566127094</v>
      </c>
      <c r="AY48">
        <f>1/(1.6/F48+1.37/N48)</f>
        <v>-10.154682079705767</v>
      </c>
      <c r="AZ48">
        <f>G48*AA48*0.001</f>
        <v>34.309001258886212</v>
      </c>
      <c r="BA48">
        <f>G48/S48</f>
        <v>1.0034364800525473</v>
      </c>
      <c r="BB48">
        <f>(1-AL48*AA48/AQ48/F48)*100</f>
        <v>130.47558570321419</v>
      </c>
      <c r="BC48">
        <f>(S48-E48/(N48/1.35))</f>
        <v>386.62813323809343</v>
      </c>
      <c r="BD48">
        <f>E48*BB48/100/BC48</f>
        <v>1.2187414059167182E-2</v>
      </c>
    </row>
    <row r="49" spans="1:56" x14ac:dyDescent="0.25">
      <c r="A49" s="1" t="s">
        <v>1</v>
      </c>
      <c r="B49" s="1" t="s">
        <v>10286</v>
      </c>
      <c r="K49" s="1">
        <v>2.72</v>
      </c>
    </row>
    <row r="50" spans="1:56" x14ac:dyDescent="0.25">
      <c r="A50" s="1" t="s">
        <v>1</v>
      </c>
      <c r="B50" s="1" t="s">
        <v>8504</v>
      </c>
      <c r="K50" s="1">
        <v>2.72</v>
      </c>
    </row>
    <row r="51" spans="1:56" x14ac:dyDescent="0.25">
      <c r="A51" s="1">
        <v>12</v>
      </c>
      <c r="B51" s="1" t="s">
        <v>8503</v>
      </c>
      <c r="C51" s="1">
        <v>2511.0000037327409</v>
      </c>
      <c r="D51" s="1">
        <v>0</v>
      </c>
      <c r="E51">
        <f>(R51-S51*(1000-T51)/(1000-U51))*AK51</f>
        <v>3.8628222762249274</v>
      </c>
      <c r="F51">
        <f>IF(AV51&lt;&gt;0,1/(1/AV51-1/N51),0)</f>
        <v>3.7118380871261309</v>
      </c>
      <c r="G51">
        <f>((AY51-AL51/2)*S51-E51)/(AY51+AL51/2)</f>
        <v>376.71291977439773</v>
      </c>
      <c r="H51">
        <f>AL51*1000</f>
        <v>26.608216472060455</v>
      </c>
      <c r="I51">
        <f>(AQ51-AW51)</f>
        <v>1.1446362152271794</v>
      </c>
      <c r="J51">
        <f>(P51+AP51*D51)</f>
        <v>25.214717864990234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25.594806671142578</v>
      </c>
      <c r="P51" s="1">
        <v>25.214717864990234</v>
      </c>
      <c r="Q51" s="1">
        <v>25.622941970825195</v>
      </c>
      <c r="R51" s="1">
        <v>400.09307861328125</v>
      </c>
      <c r="S51" s="1">
        <v>387.24862670898438</v>
      </c>
      <c r="T51" s="1">
        <v>-1.0207136161625385E-2</v>
      </c>
      <c r="U51" s="1">
        <v>23.546289443969727</v>
      </c>
      <c r="V51" s="1">
        <v>-2.7318300679326057E-2</v>
      </c>
      <c r="W51" s="1">
        <v>63.019107818603516</v>
      </c>
      <c r="X51" s="1">
        <v>300.00302124023438</v>
      </c>
      <c r="Y51" s="1">
        <v>1999.3114013671875</v>
      </c>
      <c r="Z51" s="1">
        <v>2.642026424407959</v>
      </c>
      <c r="AA51" s="1">
        <v>88.165641784667969</v>
      </c>
      <c r="AB51" s="1">
        <v>22.956045150756836</v>
      </c>
      <c r="AC51" s="1">
        <v>-0.25718382000923157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1.1029522839714496</v>
      </c>
      <c r="AL51">
        <f>(U51-T51)/(1000-U51)*AK51</f>
        <v>2.6608216472060454E-2</v>
      </c>
      <c r="AM51">
        <f>(P51+273.15)</f>
        <v>298.36471786499021</v>
      </c>
      <c r="AN51">
        <f>(O51+273.15)</f>
        <v>298.74480667114256</v>
      </c>
      <c r="AO51">
        <f>(Y51*AG51+Z51*AH51)*AI51</f>
        <v>319.88981706865525</v>
      </c>
      <c r="AP51">
        <f>((AO51+0.00000010773*(AN51^4-AM51^4))-AL51*44100)/(L51*51.4+0.00000043092*AM51^3)</f>
        <v>-6.9919305528443561</v>
      </c>
      <c r="AQ51">
        <f>0.61365*EXP(17.502*J51/(240.97+J51))</f>
        <v>3.2206099357023232</v>
      </c>
      <c r="AR51">
        <f>AQ51*1000/AA51</f>
        <v>36.529081743296381</v>
      </c>
      <c r="AS51">
        <f>(AR51-U51)</f>
        <v>12.982792299326654</v>
      </c>
      <c r="AT51">
        <f>IF(D51,P51,(O51+P51)/2)</f>
        <v>25.404762268066406</v>
      </c>
      <c r="AU51">
        <f>0.61365*EXP(17.502*AT51/(240.97+AT51))</f>
        <v>3.257222032848015</v>
      </c>
      <c r="AV51">
        <f>IF(AS51&lt;&gt;0,(1000-(AR51+U51)/2)/AS51*AL51,0)</f>
        <v>1.9879365421877653</v>
      </c>
      <c r="AW51">
        <f>U51*AA51/1000</f>
        <v>2.0759737204751438</v>
      </c>
      <c r="AX51">
        <f>(AU51-AW51)</f>
        <v>1.1812483123728712</v>
      </c>
      <c r="AY51">
        <f>1/(1.6/F51+1.37/N51)</f>
        <v>1.3313439208106732</v>
      </c>
      <c r="AZ51">
        <f>G51*AA51*0.001</f>
        <v>33.213136340485917</v>
      </c>
      <c r="BA51">
        <f>G51/S51</f>
        <v>0.97279342983311812</v>
      </c>
      <c r="BB51">
        <f>(1-AL51*AA51/AQ51/F51)*100</f>
        <v>80.375979622166739</v>
      </c>
      <c r="BC51">
        <f>(S51-E51/(N51/1.35))</f>
        <v>386.03031220670198</v>
      </c>
      <c r="BD51">
        <f>E51*BB51/100/BC51</f>
        <v>8.0428431327864043E-3</v>
      </c>
    </row>
    <row r="52" spans="1:56" x14ac:dyDescent="0.25">
      <c r="A52" s="1" t="s">
        <v>1</v>
      </c>
      <c r="B52" s="1" t="s">
        <v>10285</v>
      </c>
    </row>
    <row r="53" spans="1:56" x14ac:dyDescent="0.25">
      <c r="A53" s="1" t="s">
        <v>1</v>
      </c>
      <c r="B53" s="1" t="s">
        <v>10284</v>
      </c>
    </row>
    <row r="54" spans="1:56" x14ac:dyDescent="0.25">
      <c r="A54" s="1" t="s">
        <v>1</v>
      </c>
      <c r="B54" s="1" t="s">
        <v>10283</v>
      </c>
    </row>
    <row r="55" spans="1:56" x14ac:dyDescent="0.25">
      <c r="A55" s="1" t="s">
        <v>1</v>
      </c>
      <c r="B55" s="1" t="s">
        <v>8504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6034F-5E42-4E73-A856-8A3CFA7F9387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10357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10356</v>
      </c>
    </row>
    <row r="12" spans="1:56" x14ac:dyDescent="0.25">
      <c r="A12" s="1" t="s">
        <v>1</v>
      </c>
      <c r="B12" s="1" t="s">
        <v>10355</v>
      </c>
    </row>
    <row r="13" spans="1:56" x14ac:dyDescent="0.25">
      <c r="A13" s="1" t="s">
        <v>1</v>
      </c>
      <c r="B13" s="1" t="s">
        <v>10354</v>
      </c>
    </row>
    <row r="14" spans="1:56" x14ac:dyDescent="0.25">
      <c r="A14" s="1" t="s">
        <v>1</v>
      </c>
      <c r="B14" s="1" t="s">
        <v>10353</v>
      </c>
    </row>
    <row r="15" spans="1:56" x14ac:dyDescent="0.25">
      <c r="A15" s="1" t="s">
        <v>1</v>
      </c>
      <c r="B15" s="1" t="s">
        <v>10352</v>
      </c>
    </row>
    <row r="16" spans="1:56" x14ac:dyDescent="0.25">
      <c r="A16" s="1" t="s">
        <v>1</v>
      </c>
      <c r="B16" s="1" t="s">
        <v>10351</v>
      </c>
    </row>
    <row r="17" spans="1:56" x14ac:dyDescent="0.25">
      <c r="A17" s="1" t="s">
        <v>1</v>
      </c>
      <c r="B17" s="1" t="s">
        <v>10350</v>
      </c>
    </row>
    <row r="18" spans="1:56" x14ac:dyDescent="0.25">
      <c r="A18" s="1">
        <v>1</v>
      </c>
      <c r="B18" s="1" t="s">
        <v>10349</v>
      </c>
      <c r="C18" s="1">
        <v>246.50000329688191</v>
      </c>
      <c r="D18" s="1">
        <v>0</v>
      </c>
      <c r="E18">
        <f>(R18-S18*(1000-T18)/(1000-U18))*AK18</f>
        <v>-4.1506685665539429</v>
      </c>
      <c r="F18">
        <f>IF(AV18&lt;&gt;0,1/(1/AV18-1/N18),0)</f>
        <v>2.6996026919640386</v>
      </c>
      <c r="G18">
        <f>((AY18-AL18/2)*S18-E18)/(AY18+AL18/2)</f>
        <v>391.67442544477672</v>
      </c>
      <c r="H18">
        <f>AL18*1000</f>
        <v>21.733738547776344</v>
      </c>
      <c r="I18">
        <f>(AQ18-AW18)</f>
        <v>1.1712184063013957</v>
      </c>
      <c r="J18">
        <f>(P18+AP18*D18)</f>
        <v>25.126453399658203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26.098655700683594</v>
      </c>
      <c r="P18" s="1">
        <v>25.126453399658203</v>
      </c>
      <c r="Q18" s="1">
        <v>25.510591506958008</v>
      </c>
      <c r="R18" s="1">
        <v>399.89633178710938</v>
      </c>
      <c r="S18" s="1">
        <v>395.85391235351563</v>
      </c>
      <c r="T18" s="1">
        <v>3.7797751426696777</v>
      </c>
      <c r="U18" s="1">
        <v>23.055931091308594</v>
      </c>
      <c r="V18" s="1">
        <v>9.8175535202026367</v>
      </c>
      <c r="W18" s="1">
        <v>59.885265350341797</v>
      </c>
      <c r="X18" s="1">
        <v>299.60745239257813</v>
      </c>
      <c r="Y18" s="1">
        <v>0.31939634680747986</v>
      </c>
      <c r="Z18" s="1">
        <v>3.5514323711395264</v>
      </c>
      <c r="AA18" s="1">
        <v>88.155624389648438</v>
      </c>
      <c r="AB18" s="1">
        <v>15.929568290710449</v>
      </c>
      <c r="AC18" s="1">
        <v>0.32173708081245422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1.1014979867374193</v>
      </c>
      <c r="AL18">
        <f>(U18-T18)/(1000-U18)*AK18</f>
        <v>2.1733738547776344E-2</v>
      </c>
      <c r="AM18">
        <f>(P18+273.15)</f>
        <v>298.27645339965818</v>
      </c>
      <c r="AN18">
        <f>(O18+273.15)</f>
        <v>299.24865570068357</v>
      </c>
      <c r="AO18">
        <f>(Y18*AG18+Z18*AH18)*AI18</f>
        <v>5.110341434694643E-2</v>
      </c>
      <c r="AP18">
        <f>((AO18+0.00000010773*(AN18^4-AM18^4))-AL18*44100)/(L18*51.4+0.00000043092*AM18^3)</f>
        <v>-7.7999965210297857</v>
      </c>
      <c r="AQ18">
        <f>0.61365*EXP(17.502*J18/(240.97+J18))</f>
        <v>3.2037284075404133</v>
      </c>
      <c r="AR18">
        <f>AQ18*1000/AA18</f>
        <v>36.341735762427504</v>
      </c>
      <c r="AS18">
        <f>(AR18-U18)</f>
        <v>13.28580467111891</v>
      </c>
      <c r="AT18">
        <f>IF(D18,P18,(O18+P18)/2)</f>
        <v>25.612554550170898</v>
      </c>
      <c r="AU18">
        <f>0.61365*EXP(17.502*AT18/(240.97+AT18))</f>
        <v>3.2976689321527908</v>
      </c>
      <c r="AV18">
        <f>IF(AS18&lt;&gt;0,(1000-(AR18+U18)/2)/AS18*AL18,0)</f>
        <v>1.5872784817275813</v>
      </c>
      <c r="AW18">
        <f>U18*AA18/1000</f>
        <v>2.0325100012390176</v>
      </c>
      <c r="AX18">
        <f>(AU18-AW18)</f>
        <v>1.2651589309137732</v>
      </c>
      <c r="AY18">
        <f>1/(1.6/F18+1.37/N18)</f>
        <v>1.0545071742101615</v>
      </c>
      <c r="AZ18">
        <f>G18*AA18*0.001</f>
        <v>34.528303532541095</v>
      </c>
      <c r="BA18">
        <f>G18/S18</f>
        <v>0.98944184513956135</v>
      </c>
      <c r="BB18">
        <f>(1-AL18*AA18/AQ18/F18)*100</f>
        <v>77.847185065046034</v>
      </c>
      <c r="BC18">
        <f>(S18-E18/(N18/1.35))</f>
        <v>397.30846764069923</v>
      </c>
      <c r="BD18">
        <f>E18*BB18/100/BC18</f>
        <v>-8.1326699620306499E-3</v>
      </c>
    </row>
    <row r="19" spans="1:56" x14ac:dyDescent="0.25">
      <c r="A19" s="1" t="s">
        <v>1</v>
      </c>
      <c r="B19" s="1" t="s">
        <v>10348</v>
      </c>
      <c r="K19" s="1">
        <v>2.72</v>
      </c>
    </row>
    <row r="20" spans="1:56" x14ac:dyDescent="0.25">
      <c r="A20" s="1" t="s">
        <v>1</v>
      </c>
      <c r="B20" s="1" t="s">
        <v>10347</v>
      </c>
      <c r="K20" s="1">
        <v>2.72</v>
      </c>
    </row>
    <row r="21" spans="1:56" x14ac:dyDescent="0.25">
      <c r="A21" s="1">
        <v>2</v>
      </c>
      <c r="B21" s="1" t="s">
        <v>10346</v>
      </c>
      <c r="C21" s="1">
        <v>453.00000330805779</v>
      </c>
      <c r="D21" s="1">
        <v>0</v>
      </c>
      <c r="E21">
        <f>(R21-S21*(1000-T21)/(1000-U21))*AK21</f>
        <v>-4.1196072794105731</v>
      </c>
      <c r="F21">
        <f>IF(AV21&lt;&gt;0,1/(1/AV21-1/N21),0)</f>
        <v>2.4075107633173922</v>
      </c>
      <c r="G21">
        <f>((AY21-AL21/2)*S21-E21)/(AY21+AL21/2)</f>
        <v>391.6650273280024</v>
      </c>
      <c r="H21">
        <f>AL21*1000</f>
        <v>21.125202669925518</v>
      </c>
      <c r="I21">
        <f>(AQ21-AW21)</f>
        <v>1.2194496491403464</v>
      </c>
      <c r="J21">
        <f>(P21+AP21*D21)</f>
        <v>25.299694061279297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26.591611862182617</v>
      </c>
      <c r="P21" s="1">
        <v>25.299694061279297</v>
      </c>
      <c r="Q21" s="1">
        <v>25.673835754394531</v>
      </c>
      <c r="R21" s="1">
        <v>399.80352783203125</v>
      </c>
      <c r="S21" s="1">
        <v>395.9495849609375</v>
      </c>
      <c r="T21" s="1">
        <v>4.1459426879882813</v>
      </c>
      <c r="U21" s="1">
        <v>22.886516571044922</v>
      </c>
      <c r="V21" s="1">
        <v>10.459377288818359</v>
      </c>
      <c r="W21" s="1">
        <v>57.738059997558594</v>
      </c>
      <c r="X21" s="1">
        <v>299.59317016601563</v>
      </c>
      <c r="Y21" s="1">
        <v>24.885326385498047</v>
      </c>
      <c r="Z21" s="1">
        <v>3.4807040691375732</v>
      </c>
      <c r="AA21" s="1">
        <v>88.151741027832031</v>
      </c>
      <c r="AB21" s="1">
        <v>15.774331092834473</v>
      </c>
      <c r="AC21" s="1">
        <v>0.33546218276023865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1.1014454785515277</v>
      </c>
      <c r="AL21">
        <f>(U21-T21)/(1000-U21)*AK21</f>
        <v>2.1125202669925517E-2</v>
      </c>
      <c r="AM21">
        <f>(P21+273.15)</f>
        <v>298.44969406127927</v>
      </c>
      <c r="AN21">
        <f>(O21+273.15)</f>
        <v>299.74161186218259</v>
      </c>
      <c r="AO21">
        <f>(Y21*AG21+Z21*AH21)*AI21</f>
        <v>3.9816521326828251</v>
      </c>
      <c r="AP21">
        <f>((AO21+0.00000010773*(AN21^4-AM21^4))-AL21*44100)/(L21*51.4+0.00000043092*AM21^3)</f>
        <v>-7.5147491858643081</v>
      </c>
      <c r="AQ21">
        <f>0.61365*EXP(17.502*J21/(240.97+J21))</f>
        <v>3.2369359309402848</v>
      </c>
      <c r="AR21">
        <f>AQ21*1000/AA21</f>
        <v>36.720045380820004</v>
      </c>
      <c r="AS21">
        <f>(AR21-U21)</f>
        <v>13.833528809775082</v>
      </c>
      <c r="AT21">
        <f>IF(D21,P21,(O21+P21)/2)</f>
        <v>25.945652961730957</v>
      </c>
      <c r="AU21">
        <f>0.61365*EXP(17.502*AT21/(240.97+AT21))</f>
        <v>3.3634224112801263</v>
      </c>
      <c r="AV21">
        <f>IF(AS21&lt;&gt;0,(1000-(AR21+U21)/2)/AS21*AL21,0)</f>
        <v>1.4815888701223909</v>
      </c>
      <c r="AW21">
        <f>U21*AA21/1000</f>
        <v>2.0174862817999384</v>
      </c>
      <c r="AX21">
        <f>(AU21-AW21)</f>
        <v>1.3459361294801879</v>
      </c>
      <c r="AY21">
        <f>1/(1.6/F21+1.37/N21)</f>
        <v>0.98018330842521484</v>
      </c>
      <c r="AZ21">
        <f>G21*AA21*0.001</f>
        <v>34.525954058676824</v>
      </c>
      <c r="BA21">
        <f>G21/S21</f>
        <v>0.98917903239282901</v>
      </c>
      <c r="BB21">
        <f>(1-AL21*AA21/AQ21/F21)*100</f>
        <v>76.103767369471569</v>
      </c>
      <c r="BC21">
        <f>(S21-E21/(N21/1.35))</f>
        <v>397.39325516811135</v>
      </c>
      <c r="BD21">
        <f>E21*BB21/100/BC21</f>
        <v>-7.889354687542819E-3</v>
      </c>
    </row>
    <row r="22" spans="1:56" x14ac:dyDescent="0.25">
      <c r="A22" s="1" t="s">
        <v>1</v>
      </c>
      <c r="B22" s="1" t="s">
        <v>10345</v>
      </c>
      <c r="K22" s="1">
        <v>2.72</v>
      </c>
    </row>
    <row r="23" spans="1:56" x14ac:dyDescent="0.25">
      <c r="A23" s="1" t="s">
        <v>1</v>
      </c>
      <c r="B23" s="1" t="s">
        <v>10344</v>
      </c>
      <c r="K23" s="1">
        <v>2.72</v>
      </c>
    </row>
    <row r="24" spans="1:56" x14ac:dyDescent="0.25">
      <c r="A24" s="1">
        <v>3</v>
      </c>
      <c r="B24" s="1" t="s">
        <v>10343</v>
      </c>
      <c r="C24" s="1">
        <v>659.00000330805779</v>
      </c>
      <c r="D24" s="1">
        <v>0</v>
      </c>
      <c r="E24">
        <f>(R24-S24*(1000-T24)/(1000-U24))*AK24</f>
        <v>-3.5901170082160219</v>
      </c>
      <c r="F24">
        <f>IF(AV24&lt;&gt;0,1/(1/AV24-1/N24),0)</f>
        <v>2.279660468118009</v>
      </c>
      <c r="G24">
        <f>((AY24-AL24/2)*S24-E24)/(AY24+AL24/2)</f>
        <v>390.7393591373613</v>
      </c>
      <c r="H24">
        <f>AL24*1000</f>
        <v>20.564040440778836</v>
      </c>
      <c r="I24">
        <f>(AQ24-AW24)</f>
        <v>1.2280620982768684</v>
      </c>
      <c r="J24">
        <f>(P24+AP24*D24)</f>
        <v>25.274265289306641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26.475099563598633</v>
      </c>
      <c r="P24" s="1">
        <v>25.274265289306641</v>
      </c>
      <c r="Q24" s="1">
        <v>25.644580841064453</v>
      </c>
      <c r="R24" s="1">
        <v>399.61474609375</v>
      </c>
      <c r="S24" s="1">
        <v>395.49163818359375</v>
      </c>
      <c r="T24" s="1">
        <v>4.495119571685791</v>
      </c>
      <c r="U24" s="1">
        <v>22.735038757324219</v>
      </c>
      <c r="V24" s="1">
        <v>11.417552947998047</v>
      </c>
      <c r="W24" s="1">
        <v>57.746738433837891</v>
      </c>
      <c r="X24" s="1">
        <v>299.68621826171875</v>
      </c>
      <c r="Y24" s="1">
        <v>51.069950103759766</v>
      </c>
      <c r="Z24" s="1">
        <v>3.4191648960113525</v>
      </c>
      <c r="AA24" s="1">
        <v>88.145034790039063</v>
      </c>
      <c r="AB24" s="1">
        <v>15.657995223999023</v>
      </c>
      <c r="AC24" s="1">
        <v>0.3365042507648468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1.1017875671386717</v>
      </c>
      <c r="AL24">
        <f>(U24-T24)/(1000-U24)*AK24</f>
        <v>2.0564040440778836E-2</v>
      </c>
      <c r="AM24">
        <f>(P24+273.15)</f>
        <v>298.42426528930662</v>
      </c>
      <c r="AN24">
        <f>(O24+273.15)</f>
        <v>299.62509956359861</v>
      </c>
      <c r="AO24">
        <f>(Y24*AG24+Z24*AH24)*AI24</f>
        <v>8.1711918339611884</v>
      </c>
      <c r="AP24">
        <f>((AO24+0.00000010773*(AN24^4-AM24^4))-AL24*44100)/(L24*51.4+0.00000043092*AM24^3)</f>
        <v>-7.285411700655108</v>
      </c>
      <c r="AQ24">
        <f>0.61365*EXP(17.502*J24/(240.97+J24))</f>
        <v>3.2320428804940979</v>
      </c>
      <c r="AR24">
        <f>AQ24*1000/AA24</f>
        <v>36.667327753546239</v>
      </c>
      <c r="AS24">
        <f>(AR24-U24)</f>
        <v>13.93228899622202</v>
      </c>
      <c r="AT24">
        <f>IF(D24,P24,(O24+P24)/2)</f>
        <v>25.874682426452637</v>
      </c>
      <c r="AU24">
        <f>0.61365*EXP(17.502*AT24/(240.97+AT24))</f>
        <v>3.349317663055396</v>
      </c>
      <c r="AV24">
        <f>IF(AS24&lt;&gt;0,(1000-(AR24+U24)/2)/AS24*AL24,0)</f>
        <v>1.4321597917316926</v>
      </c>
      <c r="AW24">
        <f>U24*AA24/1000</f>
        <v>2.0039807822172295</v>
      </c>
      <c r="AX24">
        <f>(AU24-AW24)</f>
        <v>1.3453368808381665</v>
      </c>
      <c r="AY24">
        <f>1/(1.6/F24+1.37/N24)</f>
        <v>0.94563596969284258</v>
      </c>
      <c r="AZ24">
        <f>G24*AA24*0.001</f>
        <v>34.441734405000282</v>
      </c>
      <c r="BA24">
        <f>G24/S24</f>
        <v>0.98798386972716135</v>
      </c>
      <c r="BB24">
        <f>(1-AL24*AA24/AQ24/F24)*100</f>
        <v>75.398645417001063</v>
      </c>
      <c r="BC24">
        <f>(S24-E24/(N24/1.35))</f>
        <v>396.74975445864101</v>
      </c>
      <c r="BD24">
        <f>E24*BB24/100/BC24</f>
        <v>-6.82268750682346E-3</v>
      </c>
    </row>
    <row r="25" spans="1:56" x14ac:dyDescent="0.25">
      <c r="A25" s="1" t="s">
        <v>1</v>
      </c>
      <c r="B25" s="1" t="s">
        <v>10342</v>
      </c>
      <c r="K25" s="1">
        <v>2.72</v>
      </c>
    </row>
    <row r="26" spans="1:56" x14ac:dyDescent="0.25">
      <c r="A26" s="1" t="s">
        <v>1</v>
      </c>
      <c r="B26" s="1" t="s">
        <v>10341</v>
      </c>
      <c r="K26" s="1">
        <v>2.72</v>
      </c>
    </row>
    <row r="27" spans="1:56" x14ac:dyDescent="0.25">
      <c r="A27" s="1">
        <v>4</v>
      </c>
      <c r="B27" s="1" t="s">
        <v>10340</v>
      </c>
      <c r="C27" s="1">
        <v>866.00000330805779</v>
      </c>
      <c r="D27" s="1">
        <v>0</v>
      </c>
      <c r="E27">
        <f>(R27-S27*(1000-T27)/(1000-U27))*AK27</f>
        <v>-2.4268184773982813</v>
      </c>
      <c r="F27">
        <f>IF(AV27&lt;&gt;0,1/(1/AV27-1/N27),0)</f>
        <v>2.2629312546747316</v>
      </c>
      <c r="G27">
        <f>((AY27-AL27/2)*S27-E27)/(AY27+AL27/2)</f>
        <v>389.13035360663491</v>
      </c>
      <c r="H27">
        <f>AL27*1000</f>
        <v>20.194371759509703</v>
      </c>
      <c r="I27">
        <f>(AQ27-AW27)</f>
        <v>1.2115669296235065</v>
      </c>
      <c r="J27">
        <f>(P27+AP27*D27)</f>
        <v>25.201835632324219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26.363639831542969</v>
      </c>
      <c r="P27" s="1">
        <v>25.201835632324219</v>
      </c>
      <c r="Q27" s="1">
        <v>25.555393218994141</v>
      </c>
      <c r="R27" s="1">
        <v>400.00146484375</v>
      </c>
      <c r="S27" s="1">
        <v>394.96481323242188</v>
      </c>
      <c r="T27" s="1">
        <v>4.8545961380004883</v>
      </c>
      <c r="U27" s="1">
        <v>22.766286849975586</v>
      </c>
      <c r="V27" s="1">
        <v>12.41096305847168</v>
      </c>
      <c r="W27" s="1">
        <v>58.202896118164063</v>
      </c>
      <c r="X27" s="1">
        <v>299.68231201171875</v>
      </c>
      <c r="Y27" s="1">
        <v>100.49159240722656</v>
      </c>
      <c r="Z27" s="1">
        <v>3.5081796646118164</v>
      </c>
      <c r="AA27" s="1">
        <v>88.137969970703125</v>
      </c>
      <c r="AB27" s="1">
        <v>15.649587631225586</v>
      </c>
      <c r="AC27" s="1">
        <v>0.33109757304191589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1.1017732059254361</v>
      </c>
      <c r="AL27">
        <f>(U27-T27)/(1000-U27)*AK27</f>
        <v>2.0194371759509704E-2</v>
      </c>
      <c r="AM27">
        <f>(P27+273.15)</f>
        <v>298.3518356323242</v>
      </c>
      <c r="AN27">
        <f>(O27+273.15)</f>
        <v>299.51363983154295</v>
      </c>
      <c r="AO27">
        <f>(Y27*AG27+Z27*AH27)*AI27</f>
        <v>16.07865442577031</v>
      </c>
      <c r="AP27">
        <f>((AO27+0.00000010773*(AN27^4-AM27^4))-AL27*44100)/(L27*51.4+0.00000043092*AM27^3)</f>
        <v>-7.0903746333562312</v>
      </c>
      <c r="AQ27">
        <f>0.61365*EXP(17.502*J27/(240.97+J27))</f>
        <v>3.2181412363510682</v>
      </c>
      <c r="AR27">
        <f>AQ27*1000/AA27</f>
        <v>36.512540933502002</v>
      </c>
      <c r="AS27">
        <f>(AR27-U27)</f>
        <v>13.746254083526416</v>
      </c>
      <c r="AT27">
        <f>IF(D27,P27,(O27+P27)/2)</f>
        <v>25.782737731933594</v>
      </c>
      <c r="AU27">
        <f>0.61365*EXP(17.502*AT27/(240.97+AT27))</f>
        <v>3.3311213321512918</v>
      </c>
      <c r="AV27">
        <f>IF(AS27&lt;&gt;0,(1000-(AR27+U27)/2)/AS27*AL27,0)</f>
        <v>1.4255390812344793</v>
      </c>
      <c r="AW27">
        <f>U27*AA27/1000</f>
        <v>2.0065743067275617</v>
      </c>
      <c r="AX27">
        <f>(AU27-AW27)</f>
        <v>1.3245470254237302</v>
      </c>
      <c r="AY27">
        <f>1/(1.6/F27+1.37/N27)</f>
        <v>0.94101879552427692</v>
      </c>
      <c r="AZ27">
        <f>G27*AA27*0.001</f>
        <v>34.297159420870678</v>
      </c>
      <c r="BA27">
        <f>G27/S27</f>
        <v>0.98522790023233386</v>
      </c>
      <c r="BB27">
        <f>(1-AL27*AA27/AQ27/F27)*100</f>
        <v>75.559114902147201</v>
      </c>
      <c r="BC27">
        <f>(S27-E27/(N27/1.35))</f>
        <v>395.81526457314777</v>
      </c>
      <c r="BD27">
        <f>E27*BB27/100/BC27</f>
        <v>-4.6326726782034873E-3</v>
      </c>
    </row>
    <row r="28" spans="1:56" x14ac:dyDescent="0.25">
      <c r="A28" s="1" t="s">
        <v>1</v>
      </c>
      <c r="B28" s="1" t="s">
        <v>10339</v>
      </c>
      <c r="K28" s="1">
        <v>2.72</v>
      </c>
    </row>
    <row r="29" spans="1:56" x14ac:dyDescent="0.25">
      <c r="A29" s="1" t="s">
        <v>1</v>
      </c>
      <c r="B29" s="1" t="s">
        <v>10338</v>
      </c>
      <c r="K29" s="1">
        <v>2.72</v>
      </c>
    </row>
    <row r="30" spans="1:56" x14ac:dyDescent="0.25">
      <c r="A30" s="1">
        <v>5</v>
      </c>
      <c r="B30" s="1" t="s">
        <v>10337</v>
      </c>
      <c r="C30" s="1">
        <v>1073.0000033080578</v>
      </c>
      <c r="D30" s="1">
        <v>0</v>
      </c>
      <c r="E30">
        <f>(R30-S30*(1000-T30)/(1000-U30))*AK30</f>
        <v>-1.9523590486627354</v>
      </c>
      <c r="F30">
        <f>IF(AV30&lt;&gt;0,1/(1/AV30-1/N30),0)</f>
        <v>2.2694167834314221</v>
      </c>
      <c r="G30">
        <f>((AY30-AL30/2)*S30-E30)/(AY30+AL30/2)</f>
        <v>388.20221545729493</v>
      </c>
      <c r="H30">
        <f>AL30*1000</f>
        <v>19.925408657244123</v>
      </c>
      <c r="I30">
        <f>(AQ30-AW30)</f>
        <v>1.193151948663453</v>
      </c>
      <c r="J30">
        <f>(P30+AP30*D30)</f>
        <v>25.162137985229492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26.413820266723633</v>
      </c>
      <c r="P30" s="1">
        <v>25.162137985229492</v>
      </c>
      <c r="Q30" s="1">
        <v>25.532882690429688</v>
      </c>
      <c r="R30" s="1">
        <v>399.76312255859375</v>
      </c>
      <c r="S30" s="1">
        <v>394.40121459960938</v>
      </c>
      <c r="T30" s="1">
        <v>5.2160139083862305</v>
      </c>
      <c r="U30" s="1">
        <v>22.890958786010742</v>
      </c>
      <c r="V30" s="1">
        <v>13.29439640045166</v>
      </c>
      <c r="W30" s="1">
        <v>58.343681335449219</v>
      </c>
      <c r="X30" s="1">
        <v>299.61331176757813</v>
      </c>
      <c r="Y30" s="1">
        <v>149.75212097167969</v>
      </c>
      <c r="Z30" s="1">
        <v>3.4924826622009277</v>
      </c>
      <c r="AA30" s="1">
        <v>88.130523681640625</v>
      </c>
      <c r="AB30" s="1">
        <v>15.706513404846191</v>
      </c>
      <c r="AC30" s="1">
        <v>0.32806965708732605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1.1015195285572723</v>
      </c>
      <c r="AL30">
        <f>(U30-T30)/(1000-U30)*AK30</f>
        <v>1.9925408657244122E-2</v>
      </c>
      <c r="AM30">
        <f>(P30+273.15)</f>
        <v>298.31213798522947</v>
      </c>
      <c r="AN30">
        <f>(O30+273.15)</f>
        <v>299.56382026672361</v>
      </c>
      <c r="AO30">
        <f>(Y30*AG30+Z30*AH30)*AI30</f>
        <v>23.960338819913432</v>
      </c>
      <c r="AP30">
        <f>((AO30+0.00000010773*(AN30^4-AM30^4))-AL30*44100)/(L30*51.4+0.00000043092*AM30^3)</f>
        <v>-6.9195481470292375</v>
      </c>
      <c r="AQ30">
        <f>0.61365*EXP(17.502*J30/(240.97+J30))</f>
        <v>3.2105441340494321</v>
      </c>
      <c r="AR30">
        <f>AQ30*1000/AA30</f>
        <v>36.429423086683116</v>
      </c>
      <c r="AS30">
        <f>(AR30-U30)</f>
        <v>13.538464300672373</v>
      </c>
      <c r="AT30">
        <f>IF(D30,P30,(O30+P30)/2)</f>
        <v>25.787979125976563</v>
      </c>
      <c r="AU30">
        <f>0.61365*EXP(17.502*AT30/(240.97+AT30))</f>
        <v>3.3321563052795349</v>
      </c>
      <c r="AV30">
        <f>IF(AS30&lt;&gt;0,(1000-(AR30+U30)/2)/AS30*AL30,0)</f>
        <v>1.42811007235328</v>
      </c>
      <c r="AW30">
        <f>U30*AA30/1000</f>
        <v>2.0173921853859791</v>
      </c>
      <c r="AX30">
        <f>(AU30-AW30)</f>
        <v>1.3147641198935558</v>
      </c>
      <c r="AY30">
        <f>1/(1.6/F30+1.37/N30)</f>
        <v>0.94281147607604798</v>
      </c>
      <c r="AZ30">
        <f>G30*AA30*0.001</f>
        <v>34.212464542624488</v>
      </c>
      <c r="BA30">
        <f>G30/S30</f>
        <v>0.98428250493952563</v>
      </c>
      <c r="BB30">
        <f>(1-AL30*AA30/AQ30/F30)*100</f>
        <v>75.898688197273771</v>
      </c>
      <c r="BC30">
        <f>(S30-E30/(N30/1.35))</f>
        <v>395.08539695027849</v>
      </c>
      <c r="BD30">
        <f>E30*BB30/100/BC30</f>
        <v>-3.7506192794624512E-3</v>
      </c>
    </row>
    <row r="31" spans="1:56" x14ac:dyDescent="0.25">
      <c r="A31" s="1" t="s">
        <v>1</v>
      </c>
      <c r="B31" s="1" t="s">
        <v>10336</v>
      </c>
      <c r="K31" s="1">
        <v>2.72</v>
      </c>
    </row>
    <row r="32" spans="1:56" x14ac:dyDescent="0.25">
      <c r="A32" s="1" t="s">
        <v>1</v>
      </c>
      <c r="B32" s="1" t="s">
        <v>10335</v>
      </c>
      <c r="K32" s="1">
        <v>2.72</v>
      </c>
    </row>
    <row r="33" spans="1:56" x14ac:dyDescent="0.25">
      <c r="A33" s="1">
        <v>6</v>
      </c>
      <c r="B33" s="1" t="s">
        <v>10334</v>
      </c>
      <c r="C33" s="1">
        <v>1280.0000033080578</v>
      </c>
      <c r="D33" s="1">
        <v>0</v>
      </c>
      <c r="E33">
        <f>(R33-S33*(1000-T33)/(1000-U33))*AK33</f>
        <v>-0.96031540311221542</v>
      </c>
      <c r="F33">
        <f>IF(AV33&lt;&gt;0,1/(1/AV33-1/N33),0)</f>
        <v>2.4856393001678434</v>
      </c>
      <c r="G33">
        <f>((AY33-AL33/2)*S33-E33)/(AY33+AL33/2)</f>
        <v>386.958831698761</v>
      </c>
      <c r="H33">
        <f>AL33*1000</f>
        <v>19.895508344904513</v>
      </c>
      <c r="I33">
        <f>(AQ33-AW33)</f>
        <v>1.1261485547854089</v>
      </c>
      <c r="J33">
        <f>(P33+AP33*D33)</f>
        <v>24.961069107055664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26.351222991943359</v>
      </c>
      <c r="P33" s="1">
        <v>24.961069107055664</v>
      </c>
      <c r="Q33" s="1">
        <v>25.404001235961914</v>
      </c>
      <c r="R33" s="1">
        <v>400.00384521484375</v>
      </c>
      <c r="S33" s="1">
        <v>393.76034545898438</v>
      </c>
      <c r="T33" s="1">
        <v>5.5668091773986816</v>
      </c>
      <c r="U33" s="1">
        <v>23.218528747558594</v>
      </c>
      <c r="V33" s="1">
        <v>14.240262985229492</v>
      </c>
      <c r="W33" s="1">
        <v>59.394523620605469</v>
      </c>
      <c r="X33" s="1">
        <v>299.4569091796875</v>
      </c>
      <c r="Y33" s="1">
        <v>300.19686889648438</v>
      </c>
      <c r="Z33" s="1">
        <v>3.4466514587402344</v>
      </c>
      <c r="AA33" s="1">
        <v>88.126014709472656</v>
      </c>
      <c r="AB33" s="1">
        <v>15.885458946228027</v>
      </c>
      <c r="AC33" s="1">
        <v>0.31930938363075256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1.1009445190429685</v>
      </c>
      <c r="AL33">
        <f>(U33-T33)/(1000-U33)*AK33</f>
        <v>1.9895508344904514E-2</v>
      </c>
      <c r="AM33">
        <f>(P33+273.15)</f>
        <v>298.11106910705564</v>
      </c>
      <c r="AN33">
        <f>(O33+273.15)</f>
        <v>299.50122299194334</v>
      </c>
      <c r="AO33">
        <f>(Y33*AG33+Z33*AH33)*AI33</f>
        <v>48.031497949849836</v>
      </c>
      <c r="AP33">
        <f>((AO33+0.00000010773*(AN33^4-AM33^4))-AL33*44100)/(L33*51.4+0.00000043092*AM33^3)</f>
        <v>-6.6988068395166023</v>
      </c>
      <c r="AQ33">
        <f>0.61365*EXP(17.502*J33/(240.97+J33))</f>
        <v>3.1723049607250711</v>
      </c>
      <c r="AR33">
        <f>AQ33*1000/AA33</f>
        <v>35.99737229901173</v>
      </c>
      <c r="AS33">
        <f>(AR33-U33)</f>
        <v>12.778843551453136</v>
      </c>
      <c r="AT33">
        <f>IF(D33,P33,(O33+P33)/2)</f>
        <v>25.656146049499512</v>
      </c>
      <c r="AU33">
        <f>0.61365*EXP(17.502*AT33/(240.97+AT33))</f>
        <v>3.3062095017425155</v>
      </c>
      <c r="AV33">
        <f>IF(AS33&lt;&gt;0,(1000-(AR33+U33)/2)/AS33*AL33,0)</f>
        <v>1.5108130121835288</v>
      </c>
      <c r="AW33">
        <f>U33*AA33/1000</f>
        <v>2.0461564059396622</v>
      </c>
      <c r="AX33">
        <f>(AU33-AW33)</f>
        <v>1.2600530958028533</v>
      </c>
      <c r="AY33">
        <f>1/(1.6/F33+1.37/N33)</f>
        <v>1.0006723927805026</v>
      </c>
      <c r="AZ33">
        <f>G33*AA33*0.001</f>
        <v>34.101139694245369</v>
      </c>
      <c r="BA33">
        <f>G33/S33</f>
        <v>0.98272676809978099</v>
      </c>
      <c r="BB33">
        <f>(1-AL33*AA33/AQ33/F33)*100</f>
        <v>77.764539224680675</v>
      </c>
      <c r="BC33">
        <f>(S33-E33/(N33/1.35))</f>
        <v>394.09687723080935</v>
      </c>
      <c r="BD33">
        <f>E33*BB33/100/BC33</f>
        <v>-1.8949270889464121E-3</v>
      </c>
    </row>
    <row r="34" spans="1:56" x14ac:dyDescent="0.25">
      <c r="A34" s="1" t="s">
        <v>1</v>
      </c>
      <c r="B34" s="1" t="s">
        <v>10333</v>
      </c>
      <c r="K34" s="1">
        <v>2.72</v>
      </c>
    </row>
    <row r="35" spans="1:56" x14ac:dyDescent="0.25">
      <c r="A35" s="1" t="s">
        <v>1</v>
      </c>
      <c r="B35" s="1" t="s">
        <v>3201</v>
      </c>
      <c r="K35" s="1">
        <v>2.72</v>
      </c>
    </row>
    <row r="36" spans="1:56" x14ac:dyDescent="0.25">
      <c r="A36" s="1">
        <v>7</v>
      </c>
      <c r="B36" s="1" t="s">
        <v>10332</v>
      </c>
      <c r="C36" s="1">
        <v>1486.5000032968819</v>
      </c>
      <c r="D36" s="1">
        <v>0</v>
      </c>
      <c r="E36">
        <f>(R36-S36*(1000-T36)/(1000-U36))*AK36</f>
        <v>-7.2481408518367096E-2</v>
      </c>
      <c r="F36">
        <f>IF(AV36&lt;&gt;0,1/(1/AV36-1/N36),0)</f>
        <v>2.6969466486400675</v>
      </c>
      <c r="G36">
        <f>((AY36-AL36/2)*S36-E36)/(AY36+AL36/2)</f>
        <v>385.67974139239521</v>
      </c>
      <c r="H36">
        <f>AL36*1000</f>
        <v>20.067770325659509</v>
      </c>
      <c r="I36">
        <f>(AQ36-AW36)</f>
        <v>1.0815319221919002</v>
      </c>
      <c r="J36">
        <f>(P36+AP36*D36)</f>
        <v>24.938779830932617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25.896451950073242</v>
      </c>
      <c r="P36" s="1">
        <v>24.938779830932617</v>
      </c>
      <c r="Q36" s="1">
        <v>25.366264343261719</v>
      </c>
      <c r="R36" s="1">
        <v>400.12005615234375</v>
      </c>
      <c r="S36" s="1">
        <v>393.02508544921875</v>
      </c>
      <c r="T36" s="1">
        <v>5.8896751403808594</v>
      </c>
      <c r="U36" s="1">
        <v>23.677915573120117</v>
      </c>
      <c r="V36" s="1">
        <v>15.47612476348877</v>
      </c>
      <c r="W36" s="1">
        <v>62.217758178710938</v>
      </c>
      <c r="X36" s="1">
        <v>299.590576171875</v>
      </c>
      <c r="Y36" s="1">
        <v>500.22650146484375</v>
      </c>
      <c r="Z36" s="1">
        <v>3.6221141815185547</v>
      </c>
      <c r="AA36" s="1">
        <v>88.122566223144531</v>
      </c>
      <c r="AB36" s="1">
        <v>16.259809494018555</v>
      </c>
      <c r="AC36" s="1">
        <v>0.31149336695671082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1.1014359418083637</v>
      </c>
      <c r="AL36">
        <f>(U36-T36)/(1000-U36)*AK36</f>
        <v>2.0067770325659508E-2</v>
      </c>
      <c r="AM36">
        <f>(P36+273.15)</f>
        <v>298.08877983093259</v>
      </c>
      <c r="AN36">
        <f>(O36+273.15)</f>
        <v>299.04645195007322</v>
      </c>
      <c r="AO36">
        <f>(Y36*AG36+Z36*AH36)*AI36</f>
        <v>80.036238445425624</v>
      </c>
      <c r="AP36">
        <f>((AO36+0.00000010773*(AN36^4-AM36^4))-AL36*44100)/(L36*51.4+0.00000043092*AM36^3)</f>
        <v>-6.5390918395822357</v>
      </c>
      <c r="AQ36">
        <f>0.61365*EXP(17.502*J36/(240.97+J36))</f>
        <v>3.1680906053102027</v>
      </c>
      <c r="AR36">
        <f>AQ36*1000/AA36</f>
        <v>35.950957184882057</v>
      </c>
      <c r="AS36">
        <f>(AR36-U36)</f>
        <v>12.27304161176194</v>
      </c>
      <c r="AT36">
        <f>IF(D36,P36,(O36+P36)/2)</f>
        <v>25.41761589050293</v>
      </c>
      <c r="AU36">
        <f>0.61365*EXP(17.502*AT36/(240.97+AT36))</f>
        <v>3.2597113621737308</v>
      </c>
      <c r="AV36">
        <f>IF(AS36&lt;&gt;0,(1000-(AR36+U36)/2)/AS36*AL36,0)</f>
        <v>1.586359900007025</v>
      </c>
      <c r="AW36">
        <f>U36*AA36/1000</f>
        <v>2.0865586831183025</v>
      </c>
      <c r="AX36">
        <f>(AU36-AW36)</f>
        <v>1.1731526790554283</v>
      </c>
      <c r="AY36">
        <f>1/(1.6/F36+1.37/N36)</f>
        <v>1.0538585177042215</v>
      </c>
      <c r="AZ36">
        <f>G36*AA36*0.001</f>
        <v>33.987088551776608</v>
      </c>
      <c r="BA36">
        <f>G36/S36</f>
        <v>0.98131075005447055</v>
      </c>
      <c r="BB36">
        <f>(1-AL36*AA36/AQ36/F36)*100</f>
        <v>79.302575416823785</v>
      </c>
      <c r="BC36">
        <f>(S36-E36/(N36/1.35))</f>
        <v>393.05048574661481</v>
      </c>
      <c r="BD36">
        <f>E36*BB36/100/BC36</f>
        <v>-1.4623979803579025E-4</v>
      </c>
    </row>
    <row r="37" spans="1:56" x14ac:dyDescent="0.25">
      <c r="A37" s="1" t="s">
        <v>1</v>
      </c>
      <c r="B37" s="1" t="s">
        <v>10331</v>
      </c>
      <c r="K37" s="1">
        <v>2.72</v>
      </c>
    </row>
    <row r="38" spans="1:56" x14ac:dyDescent="0.25">
      <c r="A38" s="1" t="s">
        <v>1</v>
      </c>
      <c r="B38" s="1" t="s">
        <v>10330</v>
      </c>
      <c r="K38" s="1">
        <v>2.72</v>
      </c>
    </row>
    <row r="39" spans="1:56" x14ac:dyDescent="0.25">
      <c r="A39" s="1">
        <v>8</v>
      </c>
      <c r="B39" s="1" t="s">
        <v>3197</v>
      </c>
      <c r="C39" s="1">
        <v>1693.5000032968819</v>
      </c>
      <c r="D39" s="1">
        <v>0</v>
      </c>
      <c r="E39">
        <f>(R39-S39*(1000-T39)/(1000-U39))*AK39</f>
        <v>0.45542791962095336</v>
      </c>
      <c r="F39">
        <f>IF(AV39&lt;&gt;0,1/(1/AV39-1/N39),0)</f>
        <v>2.799993873147292</v>
      </c>
      <c r="G39">
        <f>((AY39-AL39/2)*S39-E39)/(AY39+AL39/2)</f>
        <v>384.84833041031482</v>
      </c>
      <c r="H39">
        <f>AL39*1000</f>
        <v>20.502583225915316</v>
      </c>
      <c r="I39">
        <f>(AQ39-AW39)</f>
        <v>1.0802241443837923</v>
      </c>
      <c r="J39">
        <f>(P39+AP39*D39)</f>
        <v>25.247007369995117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26.520383834838867</v>
      </c>
      <c r="P39" s="1">
        <v>25.247007369995117</v>
      </c>
      <c r="Q39" s="1">
        <v>25.605625152587891</v>
      </c>
      <c r="R39" s="1">
        <v>400.38067626953125</v>
      </c>
      <c r="S39" s="1">
        <v>392.65963745117188</v>
      </c>
      <c r="T39" s="1">
        <v>6.2033419609069824</v>
      </c>
      <c r="U39" s="1">
        <v>24.360591888427734</v>
      </c>
      <c r="V39" s="1">
        <v>15.709403038024902</v>
      </c>
      <c r="W39" s="1">
        <v>61.690998077392578</v>
      </c>
      <c r="X39" s="1">
        <v>299.65170288085938</v>
      </c>
      <c r="Y39" s="1">
        <v>750.31390380859375</v>
      </c>
      <c r="Z39" s="1">
        <v>3.5016496181488037</v>
      </c>
      <c r="AA39" s="1">
        <v>88.116943359375</v>
      </c>
      <c r="AB39" s="1">
        <v>16.378839492797852</v>
      </c>
      <c r="AC39" s="1">
        <v>0.28413739800453186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1.1016606723561004</v>
      </c>
      <c r="AL39">
        <f>(U39-T39)/(1000-U39)*AK39</f>
        <v>2.0502583225915316E-2</v>
      </c>
      <c r="AM39">
        <f>(P39+273.15)</f>
        <v>298.39700736999509</v>
      </c>
      <c r="AN39">
        <f>(O39+273.15)</f>
        <v>299.67038383483884</v>
      </c>
      <c r="AO39">
        <f>(Y39*AG39+Z39*AH39)*AI39</f>
        <v>120.05022192604338</v>
      </c>
      <c r="AP39">
        <f>((AO39+0.00000010773*(AN39^4-AM39^4))-AL39*44100)/(L39*51.4+0.00000043092*AM39^3)</f>
        <v>-6.3352303831800585</v>
      </c>
      <c r="AQ39">
        <f>0.61365*EXP(17.502*J39/(240.97+J39))</f>
        <v>3.2268050400172292</v>
      </c>
      <c r="AR39">
        <f>AQ39*1000/AA39</f>
        <v>36.61957527120601</v>
      </c>
      <c r="AS39">
        <f>(AR39-U39)</f>
        <v>12.258983382778275</v>
      </c>
      <c r="AT39">
        <f>IF(D39,P39,(O39+P39)/2)</f>
        <v>25.883695602416992</v>
      </c>
      <c r="AU39">
        <f>0.61365*EXP(17.502*AT39/(240.97+AT39))</f>
        <v>3.3511060809043136</v>
      </c>
      <c r="AV39">
        <f>IF(AS39&lt;&gt;0,(1000-(AR39+U39)/2)/AS39*AL39,0)</f>
        <v>1.6214605346214397</v>
      </c>
      <c r="AW39">
        <f>U39*AA39/1000</f>
        <v>2.1465808956334369</v>
      </c>
      <c r="AX39">
        <f>(AU39-AW39)</f>
        <v>1.2045251852708767</v>
      </c>
      <c r="AY39">
        <f>1/(1.6/F39+1.37/N39)</f>
        <v>1.0786784830624949</v>
      </c>
      <c r="AZ39">
        <f>G39*AA39*0.001</f>
        <v>33.911658532715748</v>
      </c>
      <c r="BA39">
        <f>G39/S39</f>
        <v>0.98010667179452993</v>
      </c>
      <c r="BB39">
        <f>(1-AL39*AA39/AQ39/F39)*100</f>
        <v>80.00422691850973</v>
      </c>
      <c r="BC39">
        <f>(S39-E39/(N39/1.35))</f>
        <v>392.50003784021914</v>
      </c>
      <c r="BD39">
        <f>E39*BB39/100/BC39</f>
        <v>9.2830968442383119E-4</v>
      </c>
    </row>
    <row r="40" spans="1:56" x14ac:dyDescent="0.25">
      <c r="A40" s="1" t="s">
        <v>1</v>
      </c>
      <c r="B40" s="1" t="s">
        <v>10329</v>
      </c>
      <c r="K40" s="1">
        <v>2.72</v>
      </c>
    </row>
    <row r="41" spans="1:56" x14ac:dyDescent="0.25">
      <c r="A41" s="1" t="s">
        <v>1</v>
      </c>
      <c r="B41" s="1" t="s">
        <v>10328</v>
      </c>
      <c r="K41" s="1">
        <v>2.72</v>
      </c>
    </row>
    <row r="42" spans="1:56" x14ac:dyDescent="0.25">
      <c r="A42" s="1">
        <v>9</v>
      </c>
      <c r="B42" s="1" t="s">
        <v>10327</v>
      </c>
      <c r="C42" s="1">
        <v>1901.000003285706</v>
      </c>
      <c r="D42" s="1">
        <v>0</v>
      </c>
      <c r="E42">
        <f>(R42-S42*(1000-T42)/(1000-U42))*AK42</f>
        <v>0.88551850255156483</v>
      </c>
      <c r="F42">
        <f>IF(AV42&lt;&gt;0,1/(1/AV42-1/N42),0)</f>
        <v>3.1630992222434391</v>
      </c>
      <c r="G42">
        <f>((AY42-AL42/2)*S42-E42)/(AY42+AL42/2)</f>
        <v>384.00303508221697</v>
      </c>
      <c r="H42">
        <f>AL42*1000</f>
        <v>20.999531750096192</v>
      </c>
      <c r="I42">
        <f>(AQ42-AW42)</f>
        <v>1.0322686347740322</v>
      </c>
      <c r="J42">
        <f>(P42+AP42*D42)</f>
        <v>25.332998275756836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26.680683135986328</v>
      </c>
      <c r="P42" s="1">
        <v>25.332998275756836</v>
      </c>
      <c r="Q42" s="1">
        <v>25.725893020629883</v>
      </c>
      <c r="R42" s="1">
        <v>400.05361938476563</v>
      </c>
      <c r="S42" s="1">
        <v>391.78298950195313</v>
      </c>
      <c r="T42" s="1">
        <v>6.5143380165100098</v>
      </c>
      <c r="U42" s="1">
        <v>25.094938278198242</v>
      </c>
      <c r="V42" s="1">
        <v>16.340419769287109</v>
      </c>
      <c r="W42" s="1">
        <v>62.947586059570313</v>
      </c>
      <c r="X42" s="1">
        <v>299.69610595703125</v>
      </c>
      <c r="Y42" s="1">
        <v>1000.1253662109375</v>
      </c>
      <c r="Z42" s="1">
        <v>3.3863873481750488</v>
      </c>
      <c r="AA42" s="1">
        <v>88.10882568359375</v>
      </c>
      <c r="AB42" s="1">
        <v>16.537466049194336</v>
      </c>
      <c r="AC42" s="1">
        <v>0.26060912013053894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1.1018239189596735</v>
      </c>
      <c r="AL42">
        <f>(U42-T42)/(1000-U42)*AK42</f>
        <v>2.0999531750096192E-2</v>
      </c>
      <c r="AM42">
        <f>(P42+273.15)</f>
        <v>298.48299827575681</v>
      </c>
      <c r="AN42">
        <f>(O42+273.15)</f>
        <v>299.83068313598631</v>
      </c>
      <c r="AO42">
        <f>(Y42*AG42+Z42*AH42)*AI42</f>
        <v>160.02005501702297</v>
      </c>
      <c r="AP42">
        <f>((AO42+0.00000010773*(AN42^4-AM42^4))-AL42*44100)/(L42*51.4+0.00000043092*AM42^3)</f>
        <v>-6.1788668024185398</v>
      </c>
      <c r="AQ42">
        <f>0.61365*EXP(17.502*J42/(240.97+J42))</f>
        <v>3.2433541770683454</v>
      </c>
      <c r="AR42">
        <f>AQ42*1000/AA42</f>
        <v>36.810775219221568</v>
      </c>
      <c r="AS42">
        <f>(AR42-U42)</f>
        <v>11.715836941023326</v>
      </c>
      <c r="AT42">
        <f>IF(D42,P42,(O42+P42)/2)</f>
        <v>26.006840705871582</v>
      </c>
      <c r="AU42">
        <f>0.61365*EXP(17.502*AT42/(240.97+AT42))</f>
        <v>3.375624536516757</v>
      </c>
      <c r="AV42">
        <f>IF(AS42&lt;&gt;0,(1000-(AR42+U42)/2)/AS42*AL42,0)</f>
        <v>1.7369255269157098</v>
      </c>
      <c r="AW42">
        <f>U42*AA42/1000</f>
        <v>2.2110855422943132</v>
      </c>
      <c r="AX42">
        <f>(AU42-AW42)</f>
        <v>1.1645389942224438</v>
      </c>
      <c r="AY42">
        <f>1/(1.6/F42+1.37/N42)</f>
        <v>1.1608153007824344</v>
      </c>
      <c r="AZ42">
        <f>G42*AA42*0.001</f>
        <v>33.834056480029993</v>
      </c>
      <c r="BA42">
        <f>G42/S42</f>
        <v>0.98014218424943289</v>
      </c>
      <c r="BB42">
        <f>(1-AL42*AA42/AQ42/F42)*100</f>
        <v>81.964763905649463</v>
      </c>
      <c r="BC42">
        <f>(S42-E42/(N42/1.35))</f>
        <v>391.4726694657632</v>
      </c>
      <c r="BD42">
        <f>E42*BB42/100/BC42</f>
        <v>1.8540582946639384E-3</v>
      </c>
    </row>
    <row r="43" spans="1:56" x14ac:dyDescent="0.25">
      <c r="A43" s="1" t="s">
        <v>1</v>
      </c>
      <c r="B43" s="1" t="s">
        <v>10326</v>
      </c>
      <c r="K43" s="1">
        <v>2.72</v>
      </c>
    </row>
    <row r="44" spans="1:56" x14ac:dyDescent="0.25">
      <c r="A44" s="1" t="s">
        <v>1</v>
      </c>
      <c r="B44" s="1" t="s">
        <v>10325</v>
      </c>
      <c r="K44" s="1">
        <v>2.72</v>
      </c>
    </row>
    <row r="45" spans="1:56" x14ac:dyDescent="0.25">
      <c r="A45" s="1">
        <v>10</v>
      </c>
      <c r="B45" s="1" t="s">
        <v>10324</v>
      </c>
      <c r="C45" s="1">
        <v>2109.5000032745302</v>
      </c>
      <c r="D45" s="1">
        <v>0</v>
      </c>
      <c r="E45">
        <f>(R45-S45*(1000-T45)/(1000-U45))*AK45</f>
        <v>1.3870230073484329</v>
      </c>
      <c r="F45">
        <f>IF(AV45&lt;&gt;0,1/(1/AV45-1/N45),0)</f>
        <v>3.8070109048679632</v>
      </c>
      <c r="G45">
        <f>((AY45-AL45/2)*S45-E45)/(AY45+AL45/2)</f>
        <v>383.75394647689001</v>
      </c>
      <c r="H45">
        <f>AL45*1000</f>
        <v>21.448548226358199</v>
      </c>
      <c r="I45">
        <f>(AQ45-AW45)</f>
        <v>0.95611533369184709</v>
      </c>
      <c r="J45">
        <f>(P45+AP45*D45)</f>
        <v>25.239284515380859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26.515745162963867</v>
      </c>
      <c r="P45" s="1">
        <v>25.239284515380859</v>
      </c>
      <c r="Q45" s="1">
        <v>25.628345489501953</v>
      </c>
      <c r="R45" s="1">
        <v>400.15472412109375</v>
      </c>
      <c r="S45" s="1">
        <v>391.27923583984375</v>
      </c>
      <c r="T45" s="1">
        <v>6.7919015884399414</v>
      </c>
      <c r="U45" s="1">
        <v>25.756587982177734</v>
      </c>
      <c r="V45" s="1">
        <v>17.201663970947266</v>
      </c>
      <c r="W45" s="1">
        <v>65.233001708984375</v>
      </c>
      <c r="X45" s="1">
        <v>299.7012939453125</v>
      </c>
      <c r="Y45" s="1">
        <v>1250.0408935546875</v>
      </c>
      <c r="Z45" s="1">
        <v>3.4256734848022461</v>
      </c>
      <c r="AA45" s="1">
        <v>88.102005004882813</v>
      </c>
      <c r="AB45" s="1">
        <v>16.849649429321289</v>
      </c>
      <c r="AC45" s="1">
        <v>0.23827740550041199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1.1018429924460016</v>
      </c>
      <c r="AL45">
        <f>(U45-T45)/(1000-U45)*AK45</f>
        <v>2.1448548226358197E-2</v>
      </c>
      <c r="AM45">
        <f>(P45+273.15)</f>
        <v>298.38928451538084</v>
      </c>
      <c r="AN45">
        <f>(O45+273.15)</f>
        <v>299.66574516296384</v>
      </c>
      <c r="AO45">
        <f>(Y45*AG45+Z45*AH45)*AI45</f>
        <v>200.0065384982554</v>
      </c>
      <c r="AP45">
        <f>((AO45+0.00000010773*(AN45^4-AM45^4))-AL45*44100)/(L45*51.4+0.00000043092*AM45^3)</f>
        <v>-6.0201444315471289</v>
      </c>
      <c r="AQ45">
        <f>0.61365*EXP(17.502*J45/(240.97+J45))</f>
        <v>3.2253223770063744</v>
      </c>
      <c r="AR45">
        <f>AQ45*1000/AA45</f>
        <v>36.608955458251145</v>
      </c>
      <c r="AS45">
        <f>(AR45-U45)</f>
        <v>10.852367476073411</v>
      </c>
      <c r="AT45">
        <f>IF(D45,P45,(O45+P45)/2)</f>
        <v>25.877514839172363</v>
      </c>
      <c r="AU45">
        <f>0.61365*EXP(17.502*AT45/(240.97+AT45))</f>
        <v>3.3498795879159928</v>
      </c>
      <c r="AV45">
        <f>IF(AS45&lt;&gt;0,(1000-(AR45+U45)/2)/AS45*AL45,0)</f>
        <v>1.914764044721065</v>
      </c>
      <c r="AW45">
        <f>U45*AA45/1000</f>
        <v>2.2692070433145273</v>
      </c>
      <c r="AX45">
        <f>(AU45-AW45)</f>
        <v>1.0806725446014656</v>
      </c>
      <c r="AY45">
        <f>1/(1.6/F45+1.37/N45)</f>
        <v>1.2888130719687905</v>
      </c>
      <c r="AZ45">
        <f>G45*AA45*0.001</f>
        <v>33.809492113150498</v>
      </c>
      <c r="BA45">
        <f>G45/S45</f>
        <v>0.98076747071231263</v>
      </c>
      <c r="BB45">
        <f>(1-AL45*AA45/AQ45/F45)*100</f>
        <v>84.610431490836092</v>
      </c>
      <c r="BC45">
        <f>(S45-E45/(N45/1.35))</f>
        <v>390.79316916975569</v>
      </c>
      <c r="BD45">
        <f>E45*BB45/100/BC45</f>
        <v>3.0030365010932361E-3</v>
      </c>
    </row>
    <row r="46" spans="1:56" x14ac:dyDescent="0.25">
      <c r="A46" s="1" t="s">
        <v>1</v>
      </c>
      <c r="B46" s="1" t="s">
        <v>10323</v>
      </c>
      <c r="K46" s="1">
        <v>2.72</v>
      </c>
    </row>
    <row r="47" spans="1:56" x14ac:dyDescent="0.25">
      <c r="A47" s="1" t="s">
        <v>1</v>
      </c>
      <c r="B47" s="1" t="s">
        <v>10322</v>
      </c>
      <c r="K47" s="1">
        <v>2.72</v>
      </c>
    </row>
    <row r="48" spans="1:56" x14ac:dyDescent="0.25">
      <c r="A48" s="1">
        <v>11</v>
      </c>
      <c r="B48" s="1" t="s">
        <v>10321</v>
      </c>
      <c r="C48" s="1">
        <v>2317.5000032745302</v>
      </c>
      <c r="D48" s="1">
        <v>0</v>
      </c>
      <c r="E48">
        <f>(R48-S48*(1000-T48)/(1000-U48))*AK48</f>
        <v>1.3892010084166728</v>
      </c>
      <c r="F48">
        <f>IF(AV48&lt;&gt;0,1/(1/AV48-1/N48),0)</f>
        <v>4.7459197960125605</v>
      </c>
      <c r="G48">
        <f>((AY48-AL48/2)*S48-E48)/(AY48+AL48/2)</f>
        <v>383.4202405075352</v>
      </c>
      <c r="H48">
        <f>AL48*1000</f>
        <v>22.291622218006509</v>
      </c>
      <c r="I48">
        <f>(AQ48-AW48)</f>
        <v>0.89418345551486222</v>
      </c>
      <c r="J48">
        <f>(P48+AP48*D48)</f>
        <v>25.377029418945313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26.866554260253906</v>
      </c>
      <c r="P48" s="1">
        <v>25.377029418945313</v>
      </c>
      <c r="Q48" s="1">
        <v>25.797092437744141</v>
      </c>
      <c r="R48" s="1">
        <v>399.51446533203125</v>
      </c>
      <c r="S48" s="1">
        <v>390.35726928710938</v>
      </c>
      <c r="T48" s="1">
        <v>7.0741162300109863</v>
      </c>
      <c r="U48" s="1">
        <v>26.761751174926758</v>
      </c>
      <c r="V48" s="1">
        <v>17.549539566040039</v>
      </c>
      <c r="W48" s="1">
        <v>66.390823364257813</v>
      </c>
      <c r="X48" s="1">
        <v>299.734130859375</v>
      </c>
      <c r="Y48" s="1">
        <v>1600.130615234375</v>
      </c>
      <c r="Z48" s="1">
        <v>3.4021201133728027</v>
      </c>
      <c r="AA48" s="1">
        <v>88.098617553710938</v>
      </c>
      <c r="AB48" s="1">
        <v>17.076805114746094</v>
      </c>
      <c r="AC48" s="1">
        <v>0.20589376986026764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1.1019637163947609</v>
      </c>
      <c r="AL48">
        <f>(U48-T48)/(1000-U48)*AK48</f>
        <v>2.2291622218006509E-2</v>
      </c>
      <c r="AM48">
        <f>(P48+273.15)</f>
        <v>298.52702941894529</v>
      </c>
      <c r="AN48">
        <f>(O48+273.15)</f>
        <v>300.01655426025388</v>
      </c>
      <c r="AO48">
        <f>(Y48*AG48+Z48*AH48)*AI48</f>
        <v>256.02089271498699</v>
      </c>
      <c r="AP48">
        <f>((AO48+0.00000010773*(AN48^4-AM48^4))-AL48*44100)/(L48*51.4+0.00000043092*AM48^3)</f>
        <v>-5.843742945802032</v>
      </c>
      <c r="AQ48">
        <f>0.61365*EXP(17.502*J48/(240.97+J48))</f>
        <v>3.2518567373423091</v>
      </c>
      <c r="AR48">
        <f>AQ48*1000/AA48</f>
        <v>36.911552390248971</v>
      </c>
      <c r="AS48">
        <f>(AR48-U48)</f>
        <v>10.149801215322213</v>
      </c>
      <c r="AT48">
        <f>IF(D48,P48,(O48+P48)/2)</f>
        <v>26.121791839599609</v>
      </c>
      <c r="AU48">
        <f>0.61365*EXP(17.502*AT48/(240.97+AT48))</f>
        <v>3.3986527946295517</v>
      </c>
      <c r="AV48">
        <f>IF(AS48&lt;&gt;0,(1000-(AR48+U48)/2)/AS48*AL48,0)</f>
        <v>2.1263403239072893</v>
      </c>
      <c r="AW48">
        <f>U48*AA48/1000</f>
        <v>2.3576732818274468</v>
      </c>
      <c r="AX48">
        <f>(AU48-AW48)</f>
        <v>1.0409795128021049</v>
      </c>
      <c r="AY48">
        <f>1/(1.6/F48+1.37/N48)</f>
        <v>1.4434968184746837</v>
      </c>
      <c r="AZ48">
        <f>G48*AA48*0.001</f>
        <v>33.778793130825207</v>
      </c>
      <c r="BA48">
        <f>G48/S48</f>
        <v>0.98222902626549535</v>
      </c>
      <c r="BB48">
        <f>(1-AL48*AA48/AQ48/F48)*100</f>
        <v>87.274965482203271</v>
      </c>
      <c r="BC48">
        <f>(S48-E48/(N48/1.35))</f>
        <v>389.87043936095341</v>
      </c>
      <c r="BD48">
        <f>E48*BB48/100/BC48</f>
        <v>3.109814384905373E-3</v>
      </c>
    </row>
    <row r="49" spans="1:56" x14ac:dyDescent="0.25">
      <c r="A49" s="1" t="s">
        <v>1</v>
      </c>
      <c r="B49" s="1" t="s">
        <v>10320</v>
      </c>
      <c r="K49" s="1">
        <v>2.72</v>
      </c>
    </row>
    <row r="50" spans="1:56" x14ac:dyDescent="0.25">
      <c r="A50" s="1" t="s">
        <v>1</v>
      </c>
      <c r="B50" s="1" t="s">
        <v>10315</v>
      </c>
      <c r="K50" s="1">
        <v>2.72</v>
      </c>
    </row>
    <row r="51" spans="1:56" x14ac:dyDescent="0.25">
      <c r="A51" s="1">
        <v>12</v>
      </c>
      <c r="B51" s="1" t="s">
        <v>10319</v>
      </c>
      <c r="C51" s="1">
        <v>2526.5000032521784</v>
      </c>
      <c r="D51" s="1">
        <v>0</v>
      </c>
      <c r="E51">
        <f>(R51-S51*(1000-T51)/(1000-U51))*AK51</f>
        <v>1.6345215119081271</v>
      </c>
      <c r="F51">
        <f>IF(AV51&lt;&gt;0,1/(1/AV51-1/N51),0)</f>
        <v>6.4506174974608053</v>
      </c>
      <c r="G51">
        <f>((AY51-AL51/2)*S51-E51)/(AY51+AL51/2)</f>
        <v>383.36196793364525</v>
      </c>
      <c r="H51">
        <f>AL51*1000</f>
        <v>23.295775341005626</v>
      </c>
      <c r="I51">
        <f>(AQ51-AW51)</f>
        <v>0.8231568362482018</v>
      </c>
      <c r="J51">
        <f>(P51+AP51*D51)</f>
        <v>25.518997192382813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26.952112197875977</v>
      </c>
      <c r="P51" s="1">
        <v>25.518997192382813</v>
      </c>
      <c r="Q51" s="1">
        <v>25.880752563476563</v>
      </c>
      <c r="R51" s="1">
        <v>399.50827026367188</v>
      </c>
      <c r="S51" s="1">
        <v>389.7850341796875</v>
      </c>
      <c r="T51" s="1">
        <v>7.3320674896240234</v>
      </c>
      <c r="U51" s="1">
        <v>27.882455825805664</v>
      </c>
      <c r="V51" s="1">
        <v>18.097063064575195</v>
      </c>
      <c r="W51" s="1">
        <v>68.819686889648438</v>
      </c>
      <c r="X51" s="1">
        <v>299.74008178710938</v>
      </c>
      <c r="Y51" s="1">
        <v>1999.76025390625</v>
      </c>
      <c r="Z51" s="1">
        <v>3.2973246574401855</v>
      </c>
      <c r="AA51" s="1">
        <v>88.092926025390625</v>
      </c>
      <c r="AB51" s="1">
        <v>17.507936477661133</v>
      </c>
      <c r="AC51" s="1">
        <v>0.16552130877971649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1.101985594805549</v>
      </c>
      <c r="AL51">
        <f>(U51-T51)/(1000-U51)*AK51</f>
        <v>2.3295775341005628E-2</v>
      </c>
      <c r="AM51">
        <f>(P51+273.15)</f>
        <v>298.66899719238279</v>
      </c>
      <c r="AN51">
        <f>(O51+273.15)</f>
        <v>300.10211219787595</v>
      </c>
      <c r="AO51">
        <f>(Y51*AG51+Z51*AH51)*AI51</f>
        <v>319.96163347330003</v>
      </c>
      <c r="AP51">
        <f>((AO51+0.00000010773*(AN51^4-AM51^4))-AL51*44100)/(L51*51.4+0.00000043092*AM51^3)</f>
        <v>-5.6863536542186743</v>
      </c>
      <c r="AQ51">
        <f>0.61365*EXP(17.502*J51/(240.97+J51))</f>
        <v>3.2794039547171221</v>
      </c>
      <c r="AR51">
        <f>AQ51*1000/AA51</f>
        <v>37.226643530627129</v>
      </c>
      <c r="AS51">
        <f>(AR51-U51)</f>
        <v>9.344187704821465</v>
      </c>
      <c r="AT51">
        <f>IF(D51,P51,(O51+P51)/2)</f>
        <v>26.235554695129395</v>
      </c>
      <c r="AU51">
        <f>0.61365*EXP(17.502*AT51/(240.97+AT51))</f>
        <v>3.4215779641514814</v>
      </c>
      <c r="AV51">
        <f>IF(AS51&lt;&gt;0,(1000-(AR51+U51)/2)/AS51*AL51,0)</f>
        <v>2.4119155754700139</v>
      </c>
      <c r="AW51">
        <f>U51*AA51/1000</f>
        <v>2.4562471184689203</v>
      </c>
      <c r="AX51">
        <f>(AU51-AW51)</f>
        <v>0.96533084568256111</v>
      </c>
      <c r="AY51">
        <f>1/(1.6/F51+1.37/N51)</f>
        <v>1.6565376313635798</v>
      </c>
      <c r="AZ51">
        <f>G51*AA51*0.001</f>
        <v>33.771477482126784</v>
      </c>
      <c r="BA51">
        <f>G51/S51</f>
        <v>0.98352151652112618</v>
      </c>
      <c r="BB51">
        <f>(1-AL51*AA51/AQ51/F51)*100</f>
        <v>90.298877279790858</v>
      </c>
      <c r="BC51">
        <f>(S51-E51/(N51/1.35))</f>
        <v>389.21223443211932</v>
      </c>
      <c r="BD51">
        <f>E51*BB51/100/BC51</f>
        <v>3.7921587339185148E-3</v>
      </c>
    </row>
    <row r="52" spans="1:56" x14ac:dyDescent="0.25">
      <c r="A52" s="1" t="s">
        <v>1</v>
      </c>
      <c r="B52" s="1" t="s">
        <v>10318</v>
      </c>
    </row>
    <row r="53" spans="1:56" x14ac:dyDescent="0.25">
      <c r="A53" s="1" t="s">
        <v>1</v>
      </c>
      <c r="B53" s="1" t="s">
        <v>10317</v>
      </c>
    </row>
    <row r="54" spans="1:56" x14ac:dyDescent="0.25">
      <c r="A54" s="1" t="s">
        <v>1</v>
      </c>
      <c r="B54" s="1" t="s">
        <v>10316</v>
      </c>
    </row>
    <row r="55" spans="1:56" x14ac:dyDescent="0.25">
      <c r="A55" s="1" t="s">
        <v>1</v>
      </c>
      <c r="B55" s="1" t="s">
        <v>10315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96A88-9D5C-450C-A4FB-03FEA193181C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12406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12405</v>
      </c>
    </row>
    <row r="12" spans="1:56" x14ac:dyDescent="0.25">
      <c r="A12" s="1" t="s">
        <v>1</v>
      </c>
      <c r="B12" s="1" t="s">
        <v>12404</v>
      </c>
    </row>
    <row r="13" spans="1:56" x14ac:dyDescent="0.25">
      <c r="A13" s="1" t="s">
        <v>1</v>
      </c>
      <c r="B13" s="1" t="s">
        <v>12403</v>
      </c>
    </row>
    <row r="14" spans="1:56" x14ac:dyDescent="0.25">
      <c r="A14" s="1" t="s">
        <v>1</v>
      </c>
      <c r="B14" s="1" t="s">
        <v>12402</v>
      </c>
    </row>
    <row r="15" spans="1:56" x14ac:dyDescent="0.25">
      <c r="A15" s="1" t="s">
        <v>1</v>
      </c>
      <c r="B15" s="1" t="s">
        <v>12401</v>
      </c>
    </row>
    <row r="16" spans="1:56" x14ac:dyDescent="0.25">
      <c r="A16" s="1" t="s">
        <v>1</v>
      </c>
      <c r="B16" s="1" t="s">
        <v>12400</v>
      </c>
    </row>
    <row r="17" spans="1:56" x14ac:dyDescent="0.25">
      <c r="A17" s="1" t="s">
        <v>1</v>
      </c>
      <c r="B17" s="1" t="s">
        <v>12399</v>
      </c>
    </row>
    <row r="18" spans="1:56" x14ac:dyDescent="0.25">
      <c r="A18" s="1">
        <v>1</v>
      </c>
      <c r="B18" s="1" t="s">
        <v>12398</v>
      </c>
      <c r="C18" s="1">
        <v>305.50000048056245</v>
      </c>
      <c r="D18" s="1">
        <v>0</v>
      </c>
      <c r="E18">
        <f>(R18-S18*(1000-T18)/(1000-U18))*AK18</f>
        <v>-1.1108876713687663</v>
      </c>
      <c r="F18">
        <f>IF(AV18&lt;&gt;0,1/(1/AV18-1/N18),0)</f>
        <v>4.669198157110368</v>
      </c>
      <c r="G18">
        <f>((AY18-AL18/2)*S18-E18)/(AY18+AL18/2)</f>
        <v>385.7235159282946</v>
      </c>
      <c r="H18">
        <f>AL18*1000</f>
        <v>26.206287356855157</v>
      </c>
      <c r="I18">
        <f>(AQ18-AW18)</f>
        <v>1.0055760382491408</v>
      </c>
      <c r="J18">
        <f>(P18+AP18*D18)</f>
        <v>24.141349792480469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25.824914932250977</v>
      </c>
      <c r="P18" s="1">
        <v>24.141349792480469</v>
      </c>
      <c r="Q18" s="1">
        <v>25.962291717529297</v>
      </c>
      <c r="R18" s="1">
        <v>400.0220947265625</v>
      </c>
      <c r="S18" s="1">
        <v>391.73873901367188</v>
      </c>
      <c r="T18" s="1">
        <v>-0.32627987861633301</v>
      </c>
      <c r="U18" s="1">
        <v>22.842952728271484</v>
      </c>
      <c r="V18" s="1">
        <v>-0.86182790994644165</v>
      </c>
      <c r="W18" s="1">
        <v>60.336826324462891</v>
      </c>
      <c r="X18" s="1">
        <v>300.62640380859375</v>
      </c>
      <c r="Y18" s="1">
        <v>-0.10116580873727798</v>
      </c>
      <c r="Z18" s="1">
        <v>7.7482995986938477</v>
      </c>
      <c r="AA18" s="1">
        <v>88.2076416015625</v>
      </c>
      <c r="AB18" s="1">
        <v>21.021673202514648</v>
      </c>
      <c r="AC18" s="1">
        <v>0.86565566062927246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1.1052441316492414</v>
      </c>
      <c r="AL18">
        <f>(U18-T18)/(1000-U18)*AK18</f>
        <v>2.6206287356855158E-2</v>
      </c>
      <c r="AM18">
        <f>(P18+273.15)</f>
        <v>297.29134979248045</v>
      </c>
      <c r="AN18">
        <f>(O18+273.15)</f>
        <v>298.97491493225095</v>
      </c>
      <c r="AO18">
        <f>(Y18*AG18+Z18*AH18)*AI18</f>
        <v>-1.6186529036167352E-2</v>
      </c>
      <c r="AP18">
        <f>((AO18+0.00000010773*(AN18^4-AM18^4))-AL18*44100)/(L18*51.4+0.00000043092*AM18^3)</f>
        <v>-9.3671175124259634</v>
      </c>
      <c r="AQ18">
        <f>0.61365*EXP(17.502*J18/(240.97+J18))</f>
        <v>3.0204990256259463</v>
      </c>
      <c r="AR18">
        <f>AQ18*1000/AA18</f>
        <v>34.243053898546151</v>
      </c>
      <c r="AS18">
        <f>(AR18-U18)</f>
        <v>11.400101170274667</v>
      </c>
      <c r="AT18">
        <f>IF(D18,P18,(O18+P18)/2)</f>
        <v>24.983132362365723</v>
      </c>
      <c r="AU18">
        <f>0.61365*EXP(17.502*AT18/(240.97+AT18))</f>
        <v>3.1764814052162436</v>
      </c>
      <c r="AV18">
        <f>IF(AS18&lt;&gt;0,(1000-(AR18+U18)/2)/AS18*AL18,0)</f>
        <v>2.2331627438866772</v>
      </c>
      <c r="AW18">
        <f>U18*AA18/1000</f>
        <v>2.0149229873768055</v>
      </c>
      <c r="AX18">
        <f>(AU18-AW18)</f>
        <v>1.161558417839438</v>
      </c>
      <c r="AY18">
        <f>1/(1.6/F18+1.37/N18)</f>
        <v>1.5088903322229643</v>
      </c>
      <c r="AZ18">
        <f>G18*AA18*0.001</f>
        <v>34.023761650297594</v>
      </c>
      <c r="BA18">
        <f>G18/S18</f>
        <v>0.98464480918960806</v>
      </c>
      <c r="BB18">
        <f>(1-AL18*AA18/AQ18/F18)*100</f>
        <v>83.609556541272056</v>
      </c>
      <c r="BC18">
        <f>(S18-E18/(N18/1.35))</f>
        <v>392.08910733601624</v>
      </c>
      <c r="BD18">
        <f>E18*BB18/100/BC18</f>
        <v>-2.368870336678622E-3</v>
      </c>
    </row>
    <row r="19" spans="1:56" x14ac:dyDescent="0.25">
      <c r="A19" s="1" t="s">
        <v>1</v>
      </c>
      <c r="B19" s="1" t="s">
        <v>12397</v>
      </c>
      <c r="K19" s="1">
        <v>2.72</v>
      </c>
    </row>
    <row r="20" spans="1:56" x14ac:dyDescent="0.25">
      <c r="A20" s="1" t="s">
        <v>1</v>
      </c>
      <c r="B20" s="1" t="s">
        <v>12396</v>
      </c>
      <c r="K20" s="1">
        <v>2.72</v>
      </c>
    </row>
    <row r="21" spans="1:56" x14ac:dyDescent="0.25">
      <c r="A21" s="1">
        <v>2</v>
      </c>
      <c r="B21" s="1" t="s">
        <v>12395</v>
      </c>
      <c r="C21" s="1">
        <v>512.00000049173832</v>
      </c>
      <c r="D21" s="1">
        <v>0</v>
      </c>
      <c r="E21">
        <f>(R21-S21*(1000-T21)/(1000-U21))*AK21</f>
        <v>8.0946935037196896E-2</v>
      </c>
      <c r="F21">
        <f>IF(AV21&lt;&gt;0,1/(1/AV21-1/N21),0)</f>
        <v>4.5737533686466127</v>
      </c>
      <c r="G21">
        <f>((AY21-AL21/2)*S21-E21)/(AY21+AL21/2)</f>
        <v>384.04666651573552</v>
      </c>
      <c r="H21">
        <f>AL21*1000</f>
        <v>25.743786012998271</v>
      </c>
      <c r="I21">
        <f>(AQ21-AW21)</f>
        <v>0.99805307293649315</v>
      </c>
      <c r="J21">
        <f>(P21+AP21*D21)</f>
        <v>23.902551651000977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25.771076202392578</v>
      </c>
      <c r="P21" s="1">
        <v>23.902551651000977</v>
      </c>
      <c r="Q21" s="1">
        <v>25.951564788818359</v>
      </c>
      <c r="R21" s="1">
        <v>399.95806884765625</v>
      </c>
      <c r="S21" s="1">
        <v>390.78204345703125</v>
      </c>
      <c r="T21" s="1">
        <v>-0.32834571599960327</v>
      </c>
      <c r="U21" s="1">
        <v>22.442638397216797</v>
      </c>
      <c r="V21" s="1">
        <v>-0.86997801065444946</v>
      </c>
      <c r="W21" s="1">
        <v>59.463550567626953</v>
      </c>
      <c r="X21" s="1">
        <v>300.60885620117188</v>
      </c>
      <c r="Y21" s="1">
        <v>25.623964309692383</v>
      </c>
      <c r="Z21" s="1">
        <v>7.8915872573852539</v>
      </c>
      <c r="AA21" s="1">
        <v>88.199722290039063</v>
      </c>
      <c r="AB21" s="1">
        <v>21.088459014892578</v>
      </c>
      <c r="AC21" s="1">
        <v>0.85200583934783936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1.1051796183866611</v>
      </c>
      <c r="AL21">
        <f>(U21-T21)/(1000-U21)*AK21</f>
        <v>2.574378601299827E-2</v>
      </c>
      <c r="AM21">
        <f>(P21+273.15)</f>
        <v>297.05255165100095</v>
      </c>
      <c r="AN21">
        <f>(O21+273.15)</f>
        <v>298.92107620239256</v>
      </c>
      <c r="AO21">
        <f>(Y21*AG21+Z21*AH21)*AI21</f>
        <v>4.0998341979123438</v>
      </c>
      <c r="AP21">
        <f>((AO21+0.00000010773*(AN21^4-AM21^4))-AL21*44100)/(L21*51.4+0.00000043092*AM21^3)</f>
        <v>-9.149989577527931</v>
      </c>
      <c r="AQ21">
        <f>0.61365*EXP(17.502*J21/(240.97+J21))</f>
        <v>2.9774875470267821</v>
      </c>
      <c r="AR21">
        <f>AQ21*1000/AA21</f>
        <v>33.758468504418957</v>
      </c>
      <c r="AS21">
        <f>(AR21-U21)</f>
        <v>11.31583010720216</v>
      </c>
      <c r="AT21">
        <f>IF(D21,P21,(O21+P21)/2)</f>
        <v>24.836813926696777</v>
      </c>
      <c r="AU21">
        <f>0.61365*EXP(17.502*AT21/(240.97+AT21))</f>
        <v>3.1488736787217766</v>
      </c>
      <c r="AV21">
        <f>IF(AS21&lt;&gt;0,(1000-(AR21+U21)/2)/AS21*AL21,0)</f>
        <v>2.2110946471517754</v>
      </c>
      <c r="AW21">
        <f>U21*AA21/1000</f>
        <v>1.9794344740902889</v>
      </c>
      <c r="AX21">
        <f>(AU21-AW21)</f>
        <v>1.1694392046314876</v>
      </c>
      <c r="AY21">
        <f>1/(1.6/F21+1.37/N21)</f>
        <v>1.4927834441640142</v>
      </c>
      <c r="AZ21">
        <f>G21*AA21*0.001</f>
        <v>33.87280933310312</v>
      </c>
      <c r="BA21">
        <f>G21/S21</f>
        <v>0.98276436429445013</v>
      </c>
      <c r="BB21">
        <f>(1-AL21*AA21/AQ21/F21)*100</f>
        <v>83.326877600523233</v>
      </c>
      <c r="BC21">
        <f>(S21-E21/(N21/1.35))</f>
        <v>390.75651320536059</v>
      </c>
      <c r="BD21">
        <f>E21*BB21/100/BC21</f>
        <v>1.7261530185773701E-4</v>
      </c>
    </row>
    <row r="22" spans="1:56" x14ac:dyDescent="0.25">
      <c r="A22" s="1" t="s">
        <v>1</v>
      </c>
      <c r="B22" s="1" t="s">
        <v>12394</v>
      </c>
      <c r="K22" s="1">
        <v>2.72</v>
      </c>
    </row>
    <row r="23" spans="1:56" x14ac:dyDescent="0.25">
      <c r="A23" s="1" t="s">
        <v>1</v>
      </c>
      <c r="B23" s="1" t="s">
        <v>12393</v>
      </c>
      <c r="K23" s="1">
        <v>2.72</v>
      </c>
    </row>
    <row r="24" spans="1:56" x14ac:dyDescent="0.25">
      <c r="A24" s="1">
        <v>3</v>
      </c>
      <c r="B24" s="1" t="s">
        <v>12392</v>
      </c>
      <c r="C24" s="1">
        <v>718.50000048056245</v>
      </c>
      <c r="D24" s="1">
        <v>0</v>
      </c>
      <c r="E24">
        <f>(R24-S24*(1000-T24)/(1000-U24))*AK24</f>
        <v>1.0320950122760379</v>
      </c>
      <c r="F24">
        <f>IF(AV24&lt;&gt;0,1/(1/AV24-1/N24),0)</f>
        <v>4.4784442930455199</v>
      </c>
      <c r="G24">
        <f>((AY24-AL24/2)*S24-E24)/(AY24+AL24/2)</f>
        <v>383.00692959478272</v>
      </c>
      <c r="H24">
        <f>AL24*1000</f>
        <v>25.283461441216982</v>
      </c>
      <c r="I24">
        <f>(AQ24-AW24)</f>
        <v>0.99073539865303073</v>
      </c>
      <c r="J24">
        <f>(P24+AP24*D24)</f>
        <v>23.663036346435547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25.656503677368164</v>
      </c>
      <c r="P24" s="1">
        <v>23.663036346435547</v>
      </c>
      <c r="Q24" s="1">
        <v>25.856422424316406</v>
      </c>
      <c r="R24" s="1">
        <v>400.19073486328125</v>
      </c>
      <c r="S24" s="1">
        <v>390.32781982421875</v>
      </c>
      <c r="T24" s="1">
        <v>-0.32892942428588867</v>
      </c>
      <c r="U24" s="1">
        <v>22.042720794677734</v>
      </c>
      <c r="V24" s="1">
        <v>-0.8774610161781311</v>
      </c>
      <c r="W24" s="1">
        <v>58.801753997802734</v>
      </c>
      <c r="X24" s="1">
        <v>300.62652587890625</v>
      </c>
      <c r="Y24" s="1">
        <v>50.670177459716797</v>
      </c>
      <c r="Z24" s="1">
        <v>7.9311332702636719</v>
      </c>
      <c r="AA24" s="1">
        <v>88.199203491210938</v>
      </c>
      <c r="AB24" s="1">
        <v>21.049736022949219</v>
      </c>
      <c r="AC24" s="1">
        <v>0.85190111398696899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1.1052445804371551</v>
      </c>
      <c r="AL24">
        <f>(U24-T24)/(1000-U24)*AK24</f>
        <v>2.5283461441216983E-2</v>
      </c>
      <c r="AM24">
        <f>(P24+273.15)</f>
        <v>296.81303634643552</v>
      </c>
      <c r="AN24">
        <f>(O24+273.15)</f>
        <v>298.80650367736814</v>
      </c>
      <c r="AO24">
        <f>(Y24*AG24+Z24*AH24)*AI24</f>
        <v>8.1072282123440118</v>
      </c>
      <c r="AP24">
        <f>((AO24+0.00000010773*(AN24^4-AM24^4))-AL24*44100)/(L24*51.4+0.00000043092*AM24^3)</f>
        <v>-8.9401975913597465</v>
      </c>
      <c r="AQ24">
        <f>0.61365*EXP(17.502*J24/(240.97+J24))</f>
        <v>2.9348858155227591</v>
      </c>
      <c r="AR24">
        <f>AQ24*1000/AA24</f>
        <v>33.27564988515141</v>
      </c>
      <c r="AS24">
        <f>(AR24-U24)</f>
        <v>11.232929090473675</v>
      </c>
      <c r="AT24">
        <f>IF(D24,P24,(O24+P24)/2)</f>
        <v>24.659770011901855</v>
      </c>
      <c r="AU24">
        <f>0.61365*EXP(17.502*AT24/(240.97+AT24))</f>
        <v>3.1157491513043492</v>
      </c>
      <c r="AV24">
        <f>IF(AS24&lt;&gt;0,(1000-(AR24+U24)/2)/AS24*AL24,0)</f>
        <v>2.1885780010869014</v>
      </c>
      <c r="AW24">
        <f>U24*AA24/1000</f>
        <v>1.9441504168697283</v>
      </c>
      <c r="AX24">
        <f>(AU24-AW24)</f>
        <v>1.1715987344346208</v>
      </c>
      <c r="AY24">
        <f>1/(1.6/F24+1.37/N24)</f>
        <v>1.4763757319924991</v>
      </c>
      <c r="AZ24">
        <f>G24*AA24*0.001</f>
        <v>33.780906121874139</v>
      </c>
      <c r="BA24">
        <f>G24/S24</f>
        <v>0.981244251991229</v>
      </c>
      <c r="BB24">
        <f>(1-AL24*AA24/AQ24/F24)*100</f>
        <v>83.033869298861447</v>
      </c>
      <c r="BC24">
        <f>(S24-E24/(N24/1.35))</f>
        <v>390.00230230586737</v>
      </c>
      <c r="BD24">
        <f>E24*BB24/100/BC24</f>
        <v>2.1973932422102538E-3</v>
      </c>
    </row>
    <row r="25" spans="1:56" x14ac:dyDescent="0.25">
      <c r="A25" s="1" t="s">
        <v>1</v>
      </c>
      <c r="B25" s="1" t="s">
        <v>12391</v>
      </c>
      <c r="K25" s="1">
        <v>2.72</v>
      </c>
    </row>
    <row r="26" spans="1:56" x14ac:dyDescent="0.25">
      <c r="A26" s="1" t="s">
        <v>1</v>
      </c>
      <c r="B26" s="1" t="s">
        <v>12390</v>
      </c>
      <c r="K26" s="1">
        <v>2.72</v>
      </c>
    </row>
    <row r="27" spans="1:56" x14ac:dyDescent="0.25">
      <c r="A27" s="1">
        <v>4</v>
      </c>
      <c r="B27" s="1" t="s">
        <v>12389</v>
      </c>
      <c r="C27" s="1">
        <v>924.00000049173832</v>
      </c>
      <c r="D27" s="1">
        <v>0</v>
      </c>
      <c r="E27">
        <f>(R27-S27*(1000-T27)/(1000-U27))*AK27</f>
        <v>1.8503213145149313</v>
      </c>
      <c r="F27">
        <f>IF(AV27&lt;&gt;0,1/(1/AV27-1/N27),0)</f>
        <v>4.607846074346301</v>
      </c>
      <c r="G27">
        <f>((AY27-AL27/2)*S27-E27)/(AY27+AL27/2)</f>
        <v>381.64964824054096</v>
      </c>
      <c r="H27">
        <f>AL27*1000</f>
        <v>25.027620191605884</v>
      </c>
      <c r="I27">
        <f>(AQ27-AW27)</f>
        <v>0.96749718611484181</v>
      </c>
      <c r="J27">
        <f>(P27+AP27*D27)</f>
        <v>23.448282241821289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25.549688339233398</v>
      </c>
      <c r="P27" s="1">
        <v>23.448282241821289</v>
      </c>
      <c r="Q27" s="1">
        <v>25.761266708374023</v>
      </c>
      <c r="R27" s="1">
        <v>399.8408203125</v>
      </c>
      <c r="S27" s="1">
        <v>389.32235717773438</v>
      </c>
      <c r="T27" s="1">
        <v>-0.32951611280441284</v>
      </c>
      <c r="U27" s="1">
        <v>21.879329681396484</v>
      </c>
      <c r="V27" s="1">
        <v>-0.88457310199737549</v>
      </c>
      <c r="W27" s="1">
        <v>58.734207153320313</v>
      </c>
      <c r="X27" s="1">
        <v>299.81607055664063</v>
      </c>
      <c r="Y27" s="1">
        <v>100.81837463378906</v>
      </c>
      <c r="Z27" s="1">
        <v>7.8321328163146973</v>
      </c>
      <c r="AA27" s="1">
        <v>88.194900512695313</v>
      </c>
      <c r="AB27" s="1">
        <v>21.054313659667969</v>
      </c>
      <c r="AC27" s="1">
        <v>0.84325635433197021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1.1022649652817667</v>
      </c>
      <c r="AL27">
        <f>(U27-T27)/(1000-U27)*AK27</f>
        <v>2.5027620191605884E-2</v>
      </c>
      <c r="AM27">
        <f>(P27+273.15)</f>
        <v>296.59828224182127</v>
      </c>
      <c r="AN27">
        <f>(O27+273.15)</f>
        <v>298.69968833923338</v>
      </c>
      <c r="AO27">
        <f>(Y27*AG27+Z27*AH27)*AI27</f>
        <v>16.130939580851646</v>
      </c>
      <c r="AP27">
        <f>((AO27+0.00000010773*(AN27^4-AM27^4))-AL27*44100)/(L27*51.4+0.00000043092*AM27^3)</f>
        <v>-8.7729569103787011</v>
      </c>
      <c r="AQ27">
        <f>0.61365*EXP(17.502*J27/(240.97+J27))</f>
        <v>2.8971424906500665</v>
      </c>
      <c r="AR27">
        <f>AQ27*1000/AA27</f>
        <v>32.849319788427387</v>
      </c>
      <c r="AS27">
        <f>(AR27-U27)</f>
        <v>10.969990107030902</v>
      </c>
      <c r="AT27">
        <f>IF(D27,P27,(O27+P27)/2)</f>
        <v>24.498985290527344</v>
      </c>
      <c r="AU27">
        <f>0.61365*EXP(17.502*AT27/(240.97+AT27))</f>
        <v>3.085930985924505</v>
      </c>
      <c r="AV27">
        <f>IF(AS27&lt;&gt;0,(1000-(AR27+U27)/2)/AS27*AL27,0)</f>
        <v>2.2190317427669277</v>
      </c>
      <c r="AW27">
        <f>U27*AA27/1000</f>
        <v>1.9296453045352246</v>
      </c>
      <c r="AX27">
        <f>(AU27-AW27)</f>
        <v>1.1562856813892803</v>
      </c>
      <c r="AY27">
        <f>1/(1.6/F27+1.37/N27)</f>
        <v>1.4985735381883805</v>
      </c>
      <c r="AZ27">
        <f>G27*AA27*0.001</f>
        <v>33.65955275727967</v>
      </c>
      <c r="BA27">
        <f>G27/S27</f>
        <v>0.98029214404018761</v>
      </c>
      <c r="BB27">
        <f>(1-AL27*AA27/AQ27/F27)*100</f>
        <v>83.465342183629616</v>
      </c>
      <c r="BC27">
        <f>(S27-E27/(N27/1.35))</f>
        <v>388.73877524458914</v>
      </c>
      <c r="BD27">
        <f>E27*BB27/100/BC27</f>
        <v>3.9727887080078907E-3</v>
      </c>
    </row>
    <row r="28" spans="1:56" x14ac:dyDescent="0.25">
      <c r="A28" s="1" t="s">
        <v>1</v>
      </c>
      <c r="B28" s="1" t="s">
        <v>12388</v>
      </c>
      <c r="K28" s="1">
        <v>2.72</v>
      </c>
    </row>
    <row r="29" spans="1:56" x14ac:dyDescent="0.25">
      <c r="A29" s="1" t="s">
        <v>1</v>
      </c>
      <c r="B29" s="1" t="s">
        <v>12387</v>
      </c>
      <c r="K29" s="1">
        <v>2.72</v>
      </c>
    </row>
    <row r="30" spans="1:56" x14ac:dyDescent="0.25">
      <c r="A30" s="1">
        <v>5</v>
      </c>
      <c r="B30" s="1" t="s">
        <v>12386</v>
      </c>
      <c r="C30" s="1">
        <v>1130.0000004917383</v>
      </c>
      <c r="D30" s="1">
        <v>0</v>
      </c>
      <c r="E30">
        <f>(R30-S30*(1000-T30)/(1000-U30))*AK30</f>
        <v>2.6499577256701992</v>
      </c>
      <c r="F30">
        <f>IF(AV30&lt;&gt;0,1/(1/AV30-1/N30),0)</f>
        <v>4.460100836860315</v>
      </c>
      <c r="G30">
        <f>((AY30-AL30/2)*S30-E30)/(AY30+AL30/2)</f>
        <v>380.55215897150384</v>
      </c>
      <c r="H30">
        <f>AL30*1000</f>
        <v>25.040143553091696</v>
      </c>
      <c r="I30">
        <f>(AQ30-AW30)</f>
        <v>0.98328855807512938</v>
      </c>
      <c r="J30">
        <f>(P30+AP30*D30)</f>
        <v>23.515462875366211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25.476352691650391</v>
      </c>
      <c r="P30" s="1">
        <v>23.515462875366211</v>
      </c>
      <c r="Q30" s="1">
        <v>25.684450149536133</v>
      </c>
      <c r="R30" s="1">
        <v>400.100341796875</v>
      </c>
      <c r="S30" s="1">
        <v>388.89019775390625</v>
      </c>
      <c r="T30" s="1">
        <v>-0.32926741242408752</v>
      </c>
      <c r="U30" s="1">
        <v>21.83558464050293</v>
      </c>
      <c r="V30" s="1">
        <v>-0.88768428564071655</v>
      </c>
      <c r="W30" s="1">
        <v>58.867366790771484</v>
      </c>
      <c r="X30" s="1">
        <v>300.57492065429688</v>
      </c>
      <c r="Y30" s="1">
        <v>151.02528381347656</v>
      </c>
      <c r="Z30" s="1">
        <v>5.4939184188842773</v>
      </c>
      <c r="AA30" s="1">
        <v>88.187019348144531</v>
      </c>
      <c r="AB30" s="1">
        <v>21.022083282470703</v>
      </c>
      <c r="AC30" s="1">
        <v>0.8406832218170166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1.1050548553466795</v>
      </c>
      <c r="AL30">
        <f>(U30-T30)/(1000-U30)*AK30</f>
        <v>2.5040143553091695E-2</v>
      </c>
      <c r="AM30">
        <f>(P30+273.15)</f>
        <v>296.66546287536619</v>
      </c>
      <c r="AN30">
        <f>(O30+273.15)</f>
        <v>298.62635269165037</v>
      </c>
      <c r="AO30">
        <f>(Y30*AG30+Z30*AH30)*AI30</f>
        <v>24.164044870047746</v>
      </c>
      <c r="AP30">
        <f>((AO30+0.00000010773*(AN30^4-AM30^4))-AL30*44100)/(L30*51.4+0.00000043092*AM30^3)</f>
        <v>-8.7238841588048146</v>
      </c>
      <c r="AQ30">
        <f>0.61365*EXP(17.502*J30/(240.97+J30))</f>
        <v>2.9089036832452089</v>
      </c>
      <c r="AR30">
        <f>AQ30*1000/AA30</f>
        <v>32.985621974152963</v>
      </c>
      <c r="AS30">
        <f>(AR30-U30)</f>
        <v>11.150037333650033</v>
      </c>
      <c r="AT30">
        <f>IF(D30,P30,(O30+P30)/2)</f>
        <v>24.495907783508301</v>
      </c>
      <c r="AU30">
        <f>0.61365*EXP(17.502*AT30/(240.97+AT30))</f>
        <v>3.0853626915180712</v>
      </c>
      <c r="AV30">
        <f>IF(AS30&lt;&gt;0,(1000-(AR30+U30)/2)/AS30*AL30,0)</f>
        <v>2.1841880329764773</v>
      </c>
      <c r="AW30">
        <f>U30*AA30/1000</f>
        <v>1.9256151251700795</v>
      </c>
      <c r="AX30">
        <f>(AU30-AW30)</f>
        <v>1.1597475663479917</v>
      </c>
      <c r="AY30">
        <f>1/(1.6/F30+1.37/N30)</f>
        <v>1.4731799144076203</v>
      </c>
      <c r="AZ30">
        <f>G30*AA30*0.001</f>
        <v>33.559760606198189</v>
      </c>
      <c r="BA30">
        <f>G30/S30</f>
        <v>0.97855940100686523</v>
      </c>
      <c r="BB30">
        <f>(1-AL30*AA30/AQ30/F30)*100</f>
        <v>82.97969026208699</v>
      </c>
      <c r="BC30">
        <f>(S30-E30/(N30/1.35))</f>
        <v>388.05441456307966</v>
      </c>
      <c r="BD30">
        <f>E30*BB30/100/BC30</f>
        <v>5.6665421918037024E-3</v>
      </c>
    </row>
    <row r="31" spans="1:56" x14ac:dyDescent="0.25">
      <c r="A31" s="1" t="s">
        <v>1</v>
      </c>
      <c r="B31" s="1" t="s">
        <v>12385</v>
      </c>
      <c r="K31" s="1">
        <v>2.72</v>
      </c>
    </row>
    <row r="32" spans="1:56" x14ac:dyDescent="0.25">
      <c r="A32" s="1" t="s">
        <v>1</v>
      </c>
      <c r="B32" s="1" t="s">
        <v>12384</v>
      </c>
      <c r="K32" s="1">
        <v>2.72</v>
      </c>
    </row>
    <row r="33" spans="1:56" x14ac:dyDescent="0.25">
      <c r="A33" s="1">
        <v>6</v>
      </c>
      <c r="B33" s="1" t="s">
        <v>12383</v>
      </c>
      <c r="C33" s="1">
        <v>1336.0000004917383</v>
      </c>
      <c r="D33" s="1">
        <v>0</v>
      </c>
      <c r="E33">
        <f>(R33-S33*(1000-T33)/(1000-U33))*AK33</f>
        <v>3.5523060085272995</v>
      </c>
      <c r="F33">
        <f>IF(AV33&lt;&gt;0,1/(1/AV33-1/N33),0)</f>
        <v>4.6632109933339594</v>
      </c>
      <c r="G33">
        <f>((AY33-AL33/2)*S33-E33)/(AY33+AL33/2)</f>
        <v>379.08921617454178</v>
      </c>
      <c r="H33">
        <f>AL33*1000</f>
        <v>25.300766638050156</v>
      </c>
      <c r="I33">
        <f>(AQ33-AW33)</f>
        <v>0.9721204604903908</v>
      </c>
      <c r="J33">
        <f>(P33+AP33*D33)</f>
        <v>23.562240600585938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25.420886993408203</v>
      </c>
      <c r="P33" s="1">
        <v>23.562240600585938</v>
      </c>
      <c r="Q33" s="1">
        <v>25.618768692016602</v>
      </c>
      <c r="R33" s="1">
        <v>399.972412109375</v>
      </c>
      <c r="S33" s="1">
        <v>387.87948608398438</v>
      </c>
      <c r="T33" s="1">
        <v>-0.32956016063690186</v>
      </c>
      <c r="U33" s="1">
        <v>22.056560516357422</v>
      </c>
      <c r="V33" s="1">
        <v>-0.89135825634002686</v>
      </c>
      <c r="W33" s="1">
        <v>59.656169891357422</v>
      </c>
      <c r="X33" s="1">
        <v>300.63357543945313</v>
      </c>
      <c r="Y33" s="1">
        <v>300.06222534179688</v>
      </c>
      <c r="Z33" s="1">
        <v>7.7587685585021973</v>
      </c>
      <c r="AA33" s="1">
        <v>88.1822509765625</v>
      </c>
      <c r="AB33" s="1">
        <v>21.043121337890625</v>
      </c>
      <c r="AC33" s="1">
        <v>0.83840501308441162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1.1052704979391657</v>
      </c>
      <c r="AL33">
        <f>(U33-T33)/(1000-U33)*AK33</f>
        <v>2.5300766638050157E-2</v>
      </c>
      <c r="AM33">
        <f>(P33+273.15)</f>
        <v>296.71224060058591</v>
      </c>
      <c r="AN33">
        <f>(O33+273.15)</f>
        <v>298.57088699340818</v>
      </c>
      <c r="AO33">
        <f>(Y33*AG33+Z33*AH33)*AI33</f>
        <v>48.009954981581359</v>
      </c>
      <c r="AP33">
        <f>((AO33+0.00000010773*(AN33^4-AM33^4))-AL33*44100)/(L33*51.4+0.00000043092*AM33^3)</f>
        <v>-8.631223966387612</v>
      </c>
      <c r="AQ33">
        <f>0.61365*EXP(17.502*J33/(240.97+J33))</f>
        <v>2.9171176156235599</v>
      </c>
      <c r="AR33">
        <f>AQ33*1000/AA33</f>
        <v>33.080552869974767</v>
      </c>
      <c r="AS33">
        <f>(AR33-U33)</f>
        <v>11.023992353617345</v>
      </c>
      <c r="AT33">
        <f>IF(D33,P33,(O33+P33)/2)</f>
        <v>24.49156379699707</v>
      </c>
      <c r="AU33">
        <f>0.61365*EXP(17.502*AT33/(240.97+AT33))</f>
        <v>3.08456068389907</v>
      </c>
      <c r="AV33">
        <f>IF(AS33&lt;&gt;0,(1000-(AR33+U33)/2)/AS33*AL33,0)</f>
        <v>2.2317922790045608</v>
      </c>
      <c r="AW33">
        <f>U33*AA33/1000</f>
        <v>1.9449971551331691</v>
      </c>
      <c r="AX33">
        <f>(AU33-AW33)</f>
        <v>1.1395635287659009</v>
      </c>
      <c r="AY33">
        <f>1/(1.6/F33+1.37/N33)</f>
        <v>1.5078893165219456</v>
      </c>
      <c r="AZ33">
        <f>G33*AA33*0.001</f>
        <v>33.428940403211797</v>
      </c>
      <c r="BA33">
        <f>G33/S33</f>
        <v>0.97733762618335707</v>
      </c>
      <c r="BB33">
        <f>(1-AL33*AA33/AQ33/F33)*100</f>
        <v>83.59879127571071</v>
      </c>
      <c r="BC33">
        <f>(S33-E33/(N33/1.35))</f>
        <v>386.75910683346314</v>
      </c>
      <c r="BD33">
        <f>E33*BB33/100/BC33</f>
        <v>7.6783838649777444E-3</v>
      </c>
    </row>
    <row r="34" spans="1:56" x14ac:dyDescent="0.25">
      <c r="A34" s="1" t="s">
        <v>1</v>
      </c>
      <c r="B34" s="1" t="s">
        <v>12382</v>
      </c>
      <c r="K34" s="1">
        <v>2.72</v>
      </c>
    </row>
    <row r="35" spans="1:56" x14ac:dyDescent="0.25">
      <c r="A35" s="1" t="s">
        <v>1</v>
      </c>
      <c r="B35" s="1" t="s">
        <v>12381</v>
      </c>
      <c r="K35" s="1">
        <v>2.72</v>
      </c>
    </row>
    <row r="36" spans="1:56" x14ac:dyDescent="0.25">
      <c r="A36" s="1">
        <v>7</v>
      </c>
      <c r="B36" s="1" t="s">
        <v>12380</v>
      </c>
      <c r="C36" s="1">
        <v>1542.5000004805624</v>
      </c>
      <c r="D36" s="1">
        <v>0</v>
      </c>
      <c r="E36">
        <f>(R36-S36*(1000-T36)/(1000-U36))*AK36</f>
        <v>4.5033253771960249</v>
      </c>
      <c r="F36">
        <f>IF(AV36&lt;&gt;0,1/(1/AV36-1/N36),0)</f>
        <v>5.0251247687254166</v>
      </c>
      <c r="G36">
        <f>((AY36-AL36/2)*S36-E36)/(AY36+AL36/2)</f>
        <v>377.69362473287919</v>
      </c>
      <c r="H36">
        <f>AL36*1000</f>
        <v>25.760425112204437</v>
      </c>
      <c r="I36">
        <f>(AQ36-AW36)</f>
        <v>0.95530591548810251</v>
      </c>
      <c r="J36">
        <f>(P36+AP36*D36)</f>
        <v>23.661746978759766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25.409778594970703</v>
      </c>
      <c r="P36" s="1">
        <v>23.661746978759766</v>
      </c>
      <c r="Q36" s="1">
        <v>25.594150543212891</v>
      </c>
      <c r="R36" s="1">
        <v>399.94320678710938</v>
      </c>
      <c r="S36" s="1">
        <v>386.856201171875</v>
      </c>
      <c r="T36" s="1">
        <v>-0.32930901646614075</v>
      </c>
      <c r="U36" s="1">
        <v>22.447748184204102</v>
      </c>
      <c r="V36" s="1">
        <v>-0.89120388031005859</v>
      </c>
      <c r="W36" s="1">
        <v>60.749992370605469</v>
      </c>
      <c r="X36" s="1">
        <v>300.72137451171875</v>
      </c>
      <c r="Y36" s="1">
        <v>500.35064697265625</v>
      </c>
      <c r="Z36" s="1">
        <v>7.8035721778869629</v>
      </c>
      <c r="AA36" s="1">
        <v>88.175971984863281</v>
      </c>
      <c r="AB36" s="1">
        <v>21.054069519042969</v>
      </c>
      <c r="AC36" s="1">
        <v>0.83616787195205688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1.1055932886460245</v>
      </c>
      <c r="AL36">
        <f>(U36-T36)/(1000-U36)*AK36</f>
        <v>2.5760425112204437E-2</v>
      </c>
      <c r="AM36">
        <f>(P36+273.15)</f>
        <v>296.81174697875974</v>
      </c>
      <c r="AN36">
        <f>(O36+273.15)</f>
        <v>298.55977859497068</v>
      </c>
      <c r="AO36">
        <f>(Y36*AG36+Z36*AH36)*AI36</f>
        <v>80.056101726231645</v>
      </c>
      <c r="AP36">
        <f>((AO36+0.00000010773*(AN36^4-AM36^4))-AL36*44100)/(L36*51.4+0.00000043092*AM36^3)</f>
        <v>-8.5436120899399128</v>
      </c>
      <c r="AQ36">
        <f>0.61365*EXP(17.502*J36/(240.97+J36))</f>
        <v>2.9346579305017491</v>
      </c>
      <c r="AR36">
        <f>AQ36*1000/AA36</f>
        <v>33.281832504273687</v>
      </c>
      <c r="AS36">
        <f>(AR36-U36)</f>
        <v>10.834084320069586</v>
      </c>
      <c r="AT36">
        <f>IF(D36,P36,(O36+P36)/2)</f>
        <v>24.535762786865234</v>
      </c>
      <c r="AU36">
        <f>0.61365*EXP(17.502*AT36/(240.97+AT36))</f>
        <v>3.0927294253427879</v>
      </c>
      <c r="AV36">
        <f>IF(AS36&lt;&gt;0,(1000-(AR36+U36)/2)/AS36*AL36,0)</f>
        <v>2.3114658818820737</v>
      </c>
      <c r="AW36">
        <f>U36*AA36/1000</f>
        <v>1.9793520150136465</v>
      </c>
      <c r="AX36">
        <f>(AU36-AW36)</f>
        <v>1.1133774103291414</v>
      </c>
      <c r="AY36">
        <f>1/(1.6/F36+1.37/N36)</f>
        <v>1.5662504689732253</v>
      </c>
      <c r="AZ36">
        <f>G36*AA36*0.001</f>
        <v>33.303502473307816</v>
      </c>
      <c r="BA36">
        <f>G36/S36</f>
        <v>0.97631529128590855</v>
      </c>
      <c r="BB36">
        <f>(1-AL36*AA36/AQ36/F36)*100</f>
        <v>84.597225908779905</v>
      </c>
      <c r="BC36">
        <f>(S36-E36/(N36/1.35))</f>
        <v>385.43587524870151</v>
      </c>
      <c r="BD36">
        <f>E36*BB36/100/BC36</f>
        <v>9.8841041724404728E-3</v>
      </c>
    </row>
    <row r="37" spans="1:56" x14ac:dyDescent="0.25">
      <c r="A37" s="1" t="s">
        <v>1</v>
      </c>
      <c r="B37" s="1" t="s">
        <v>12379</v>
      </c>
      <c r="K37" s="1">
        <v>2.72</v>
      </c>
    </row>
    <row r="38" spans="1:56" x14ac:dyDescent="0.25">
      <c r="A38" s="1" t="s">
        <v>1</v>
      </c>
      <c r="B38" s="1" t="s">
        <v>12378</v>
      </c>
      <c r="K38" s="1">
        <v>2.72</v>
      </c>
    </row>
    <row r="39" spans="1:56" x14ac:dyDescent="0.25">
      <c r="A39" s="1">
        <v>8</v>
      </c>
      <c r="B39" s="1" t="s">
        <v>12377</v>
      </c>
      <c r="C39" s="1">
        <v>1748.5000004805624</v>
      </c>
      <c r="D39" s="1">
        <v>0</v>
      </c>
      <c r="E39">
        <f>(R39-S39*(1000-T39)/(1000-U39))*AK39</f>
        <v>4.9604323401419812</v>
      </c>
      <c r="F39">
        <f>IF(AV39&lt;&gt;0,1/(1/AV39-1/N39),0)</f>
        <v>5.5409054807743425</v>
      </c>
      <c r="G39">
        <f>((AY39-AL39/2)*S39-E39)/(AY39+AL39/2)</f>
        <v>377.09192974130104</v>
      </c>
      <c r="H39">
        <f>AL39*1000</f>
        <v>26.396075003225448</v>
      </c>
      <c r="I39">
        <f>(AQ39-AW39)</f>
        <v>0.93646887768770348</v>
      </c>
      <c r="J39">
        <f>(P39+AP39*D39)</f>
        <v>23.830684661865234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25.433900833129883</v>
      </c>
      <c r="P39" s="1">
        <v>23.830684661865234</v>
      </c>
      <c r="Q39" s="1">
        <v>25.604633331298828</v>
      </c>
      <c r="R39" s="1">
        <v>399.95794677734375</v>
      </c>
      <c r="S39" s="1">
        <v>386.24566650390625</v>
      </c>
      <c r="T39" s="1">
        <v>-0.32955041527748108</v>
      </c>
      <c r="U39" s="1">
        <v>23.003059387207031</v>
      </c>
      <c r="V39" s="1">
        <v>-0.89051902294158936</v>
      </c>
      <c r="W39" s="1">
        <v>62.159420013427734</v>
      </c>
      <c r="X39" s="1">
        <v>300.634033203125</v>
      </c>
      <c r="Y39" s="1">
        <v>749.37213134765625</v>
      </c>
      <c r="Z39" s="1">
        <v>5.8785591125488281</v>
      </c>
      <c r="AA39" s="1">
        <v>88.169990539550781</v>
      </c>
      <c r="AB39" s="1">
        <v>20.979549407958984</v>
      </c>
      <c r="AC39" s="1">
        <v>0.84433907270431519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1.1052721808938415</v>
      </c>
      <c r="AL39">
        <f>(U39-T39)/(1000-U39)*AK39</f>
        <v>2.6396075003225449E-2</v>
      </c>
      <c r="AM39">
        <f>(P39+273.15)</f>
        <v>296.98068466186521</v>
      </c>
      <c r="AN39">
        <f>(O39+273.15)</f>
        <v>298.58390083312986</v>
      </c>
      <c r="AO39">
        <f>(Y39*AG39+Z39*AH39)*AI39</f>
        <v>119.89953833566142</v>
      </c>
      <c r="AP39">
        <f>((AO39+0.00000010773*(AN39^4-AM39^4))-AL39*44100)/(L39*51.4+0.00000043092*AM39^3)</f>
        <v>-8.4583036416595085</v>
      </c>
      <c r="AQ39">
        <f>0.61365*EXP(17.502*J39/(240.97+J39))</f>
        <v>2.9646484062384721</v>
      </c>
      <c r="AR39">
        <f>AQ39*1000/AA39</f>
        <v>33.62423414243883</v>
      </c>
      <c r="AS39">
        <f>(AR39-U39)</f>
        <v>10.621174755231799</v>
      </c>
      <c r="AT39">
        <f>IF(D39,P39,(O39+P39)/2)</f>
        <v>24.632292747497559</v>
      </c>
      <c r="AU39">
        <f>0.61365*EXP(17.502*AT39/(240.97+AT39))</f>
        <v>3.1106356137997593</v>
      </c>
      <c r="AV39">
        <f>IF(AS39&lt;&gt;0,(1000-(AR39+U39)/2)/AS39*AL39,0)</f>
        <v>2.4148652527322616</v>
      </c>
      <c r="AW39">
        <f>U39*AA39/1000</f>
        <v>2.0281795285507687</v>
      </c>
      <c r="AX39">
        <f>(AU39-AW39)</f>
        <v>1.0824560852489906</v>
      </c>
      <c r="AY39">
        <f>1/(1.6/F39+1.37/N39)</f>
        <v>1.642497588875188</v>
      </c>
      <c r="AZ39">
        <f>G39*AA39*0.001</f>
        <v>33.248191877831459</v>
      </c>
      <c r="BA39">
        <f>G39/S39</f>
        <v>0.9763007392536982</v>
      </c>
      <c r="BB39">
        <f>(1-AL39*AA39/AQ39/F39)*100</f>
        <v>85.832076256643717</v>
      </c>
      <c r="BC39">
        <f>(S39-E39/(N39/1.35))</f>
        <v>384.68117136914907</v>
      </c>
      <c r="BD39">
        <f>E39*BB39/100/BC39</f>
        <v>1.1067976250816156E-2</v>
      </c>
    </row>
    <row r="40" spans="1:56" x14ac:dyDescent="0.25">
      <c r="A40" s="1" t="s">
        <v>1</v>
      </c>
      <c r="B40" s="1" t="s">
        <v>12376</v>
      </c>
      <c r="K40" s="1">
        <v>2.72</v>
      </c>
    </row>
    <row r="41" spans="1:56" x14ac:dyDescent="0.25">
      <c r="A41" s="1" t="s">
        <v>1</v>
      </c>
      <c r="B41" s="1" t="s">
        <v>12375</v>
      </c>
      <c r="K41" s="1">
        <v>2.72</v>
      </c>
    </row>
    <row r="42" spans="1:56" x14ac:dyDescent="0.25">
      <c r="A42" s="1">
        <v>9</v>
      </c>
      <c r="B42" s="1" t="s">
        <v>12374</v>
      </c>
      <c r="C42" s="1">
        <v>1955.5000004805624</v>
      </c>
      <c r="D42" s="1">
        <v>0</v>
      </c>
      <c r="E42">
        <f>(R42-S42*(1000-T42)/(1000-U42))*AK42</f>
        <v>5.6174937711588546</v>
      </c>
      <c r="F42">
        <f>IF(AV42&lt;&gt;0,1/(1/AV42-1/N42),0)</f>
        <v>6.1872097013228444</v>
      </c>
      <c r="G42">
        <f>((AY42-AL42/2)*S42-E42)/(AY42+AL42/2)</f>
        <v>376.49950920005688</v>
      </c>
      <c r="H42">
        <f>AL42*1000</f>
        <v>27.071187672720104</v>
      </c>
      <c r="I42">
        <f>(AQ42-AW42)</f>
        <v>0.91617318708229289</v>
      </c>
      <c r="J42">
        <f>(P42+AP42*D42)</f>
        <v>24.003036499023438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25.465847015380859</v>
      </c>
      <c r="P42" s="1">
        <v>24.003036499023438</v>
      </c>
      <c r="Q42" s="1">
        <v>25.619544982910156</v>
      </c>
      <c r="R42" s="1">
        <v>400.249755859375</v>
      </c>
      <c r="S42" s="1">
        <v>385.72030639648438</v>
      </c>
      <c r="T42" s="1">
        <v>-0.32899433374404907</v>
      </c>
      <c r="U42" s="1">
        <v>23.585508346557617</v>
      </c>
      <c r="V42" s="1">
        <v>-0.88725090026855469</v>
      </c>
      <c r="W42" s="1">
        <v>63.606758117675781</v>
      </c>
      <c r="X42" s="1">
        <v>300.6416015625</v>
      </c>
      <c r="Y42" s="1">
        <v>999.91253662109375</v>
      </c>
      <c r="Z42" s="1">
        <v>7.7383747100830078</v>
      </c>
      <c r="AA42" s="1">
        <v>88.162086486816406</v>
      </c>
      <c r="AB42" s="1">
        <v>21.144630432128906</v>
      </c>
      <c r="AC42" s="1">
        <v>0.84738463163375854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1.1053000057444851</v>
      </c>
      <c r="AL42">
        <f>(U42-T42)/(1000-U42)*AK42</f>
        <v>2.7071187672720105E-2</v>
      </c>
      <c r="AM42">
        <f>(P42+273.15)</f>
        <v>297.15303649902341</v>
      </c>
      <c r="AN42">
        <f>(O42+273.15)</f>
        <v>298.61584701538084</v>
      </c>
      <c r="AO42">
        <f>(Y42*AG42+Z42*AH42)*AI42</f>
        <v>159.98600228340911</v>
      </c>
      <c r="AP42">
        <f>((AO42+0.00000010773*(AN42^4-AM42^4))-AL42*44100)/(L42*51.4+0.00000043092*AM42^3)</f>
        <v>-8.3849407520111701</v>
      </c>
      <c r="AQ42">
        <f>0.61365*EXP(17.502*J42/(240.97+J42))</f>
        <v>2.9955208137670359</v>
      </c>
      <c r="AR42">
        <f>AQ42*1000/AA42</f>
        <v>33.977426500846036</v>
      </c>
      <c r="AS42">
        <f>(AR42-U42)</f>
        <v>10.391918154288419</v>
      </c>
      <c r="AT42">
        <f>IF(D42,P42,(O42+P42)/2)</f>
        <v>24.734441757202148</v>
      </c>
      <c r="AU42">
        <f>0.61365*EXP(17.502*AT42/(240.97+AT42))</f>
        <v>3.1296827455452201</v>
      </c>
      <c r="AV42">
        <f>IF(AS42&lt;&gt;0,(1000-(AR42+U42)/2)/AS42*AL42,0)</f>
        <v>2.5300467898457124</v>
      </c>
      <c r="AW42">
        <f>U42*AA42/1000</f>
        <v>2.079347626684743</v>
      </c>
      <c r="AX42">
        <f>(AU42-AW42)</f>
        <v>1.050335118860477</v>
      </c>
      <c r="AY42">
        <f>1/(1.6/F42+1.37/N42)</f>
        <v>1.7281143126401941</v>
      </c>
      <c r="AZ42">
        <f>G42*AA42*0.001</f>
        <v>33.192982292339344</v>
      </c>
      <c r="BA42">
        <f>G42/S42</f>
        <v>0.97609460263430003</v>
      </c>
      <c r="BB42">
        <f>(1-AL42*AA42/AQ42/F42)*100</f>
        <v>87.122783651949646</v>
      </c>
      <c r="BC42">
        <f>(S42-E42/(N42/1.35))</f>
        <v>383.94857742774388</v>
      </c>
      <c r="BD42">
        <f>E42*BB42/100/BC42</f>
        <v>1.2746803172697028E-2</v>
      </c>
    </row>
    <row r="43" spans="1:56" x14ac:dyDescent="0.25">
      <c r="A43" s="1" t="s">
        <v>1</v>
      </c>
      <c r="B43" s="1" t="s">
        <v>12373</v>
      </c>
      <c r="K43" s="1">
        <v>2.72</v>
      </c>
    </row>
    <row r="44" spans="1:56" x14ac:dyDescent="0.25">
      <c r="A44" s="1" t="s">
        <v>1</v>
      </c>
      <c r="B44" s="1" t="s">
        <v>12372</v>
      </c>
      <c r="K44" s="1">
        <v>2.72</v>
      </c>
    </row>
    <row r="45" spans="1:56" x14ac:dyDescent="0.25">
      <c r="A45" s="1">
        <v>10</v>
      </c>
      <c r="B45" s="1" t="s">
        <v>12371</v>
      </c>
      <c r="C45" s="1">
        <v>2162.5000004805624</v>
      </c>
      <c r="D45" s="1">
        <v>0</v>
      </c>
      <c r="E45">
        <f>(R45-S45*(1000-T45)/(1000-U45))*AK45</f>
        <v>6.0858719352949562</v>
      </c>
      <c r="F45">
        <f>IF(AV45&lt;&gt;0,1/(1/AV45-1/N45),0)</f>
        <v>6.9702991391023588</v>
      </c>
      <c r="G45">
        <f>((AY45-AL45/2)*S45-E45)/(AY45+AL45/2)</f>
        <v>375.81539264966</v>
      </c>
      <c r="H45">
        <f>AL45*1000</f>
        <v>27.78835251400066</v>
      </c>
      <c r="I45">
        <f>(AQ45-AW45)</f>
        <v>0.8967125372242104</v>
      </c>
      <c r="J45">
        <f>(P45+AP45*D45)</f>
        <v>24.195966720581055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25.517057418823242</v>
      </c>
      <c r="P45" s="1">
        <v>24.195966720581055</v>
      </c>
      <c r="Q45" s="1">
        <v>25.653535842895508</v>
      </c>
      <c r="R45" s="1">
        <v>400.15414428710938</v>
      </c>
      <c r="S45" s="1">
        <v>384.96994018554688</v>
      </c>
      <c r="T45" s="1">
        <v>-0.32826149463653564</v>
      </c>
      <c r="U45" s="1">
        <v>24.203580856323242</v>
      </c>
      <c r="V45" s="1">
        <v>-0.88252854347229004</v>
      </c>
      <c r="W45" s="1">
        <v>65.071144104003906</v>
      </c>
      <c r="X45" s="1">
        <v>300.64968872070313</v>
      </c>
      <c r="Y45" s="1">
        <v>1250.3404541015625</v>
      </c>
      <c r="Z45" s="1">
        <v>7.805729866027832</v>
      </c>
      <c r="AA45" s="1">
        <v>88.1563720703125</v>
      </c>
      <c r="AB45" s="1">
        <v>21.264276504516602</v>
      </c>
      <c r="AC45" s="1">
        <v>0.84488105773925781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1.1053297379437612</v>
      </c>
      <c r="AL45">
        <f>(U45-T45)/(1000-U45)*AK45</f>
        <v>2.778835251400066E-2</v>
      </c>
      <c r="AM45">
        <f>(P45+273.15)</f>
        <v>297.34596672058103</v>
      </c>
      <c r="AN45">
        <f>(O45+273.15)</f>
        <v>298.66705741882322</v>
      </c>
      <c r="AO45">
        <f>(Y45*AG45+Z45*AH45)*AI45</f>
        <v>200.05446818468408</v>
      </c>
      <c r="AP45">
        <f>((AO45+0.00000010773*(AN45^4-AM45^4))-AL45*44100)/(L45*51.4+0.00000043092*AM45^3)</f>
        <v>-8.3269971742028623</v>
      </c>
      <c r="AQ45">
        <f>0.61365*EXP(17.502*J45/(240.97+J45))</f>
        <v>3.0304124166281348</v>
      </c>
      <c r="AR45">
        <f>AQ45*1000/AA45</f>
        <v>34.375421146087014</v>
      </c>
      <c r="AS45">
        <f>(AR45-U45)</f>
        <v>10.171840289763772</v>
      </c>
      <c r="AT45">
        <f>IF(D45,P45,(O45+P45)/2)</f>
        <v>24.856512069702148</v>
      </c>
      <c r="AU45">
        <f>0.61365*EXP(17.502*AT45/(240.97+AT45))</f>
        <v>3.1525781148662295</v>
      </c>
      <c r="AV45">
        <f>IF(AS45&lt;&gt;0,(1000-(AR45+U45)/2)/AS45*AL45,0)</f>
        <v>2.651874662480219</v>
      </c>
      <c r="AW45">
        <f>U45*AA45/1000</f>
        <v>2.1336998794039244</v>
      </c>
      <c r="AX45">
        <f>(AU45-AW45)</f>
        <v>1.0188782354623052</v>
      </c>
      <c r="AY45">
        <f>1/(1.6/F45+1.37/N45)</f>
        <v>1.8194626635727402</v>
      </c>
      <c r="AZ45">
        <f>G45*AA45*0.001</f>
        <v>33.130521584174012</v>
      </c>
      <c r="BA45">
        <f>G45/S45</f>
        <v>0.97622009777834973</v>
      </c>
      <c r="BB45">
        <f>(1-AL45*AA45/AQ45/F45)*100</f>
        <v>88.402527398455064</v>
      </c>
      <c r="BC45">
        <f>(S45-E45/(N45/1.35))</f>
        <v>383.05048712568481</v>
      </c>
      <c r="BD45">
        <f>E45*BB45/100/BC45</f>
        <v>1.4045314614803578E-2</v>
      </c>
    </row>
    <row r="46" spans="1:56" x14ac:dyDescent="0.25">
      <c r="A46" s="1" t="s">
        <v>1</v>
      </c>
      <c r="B46" s="1" t="s">
        <v>12370</v>
      </c>
      <c r="K46" s="1">
        <v>2.72</v>
      </c>
    </row>
    <row r="47" spans="1:56" x14ac:dyDescent="0.25">
      <c r="A47" s="1" t="s">
        <v>1</v>
      </c>
      <c r="B47" s="1" t="s">
        <v>7283</v>
      </c>
      <c r="K47" s="1">
        <v>2.72</v>
      </c>
    </row>
    <row r="48" spans="1:56" x14ac:dyDescent="0.25">
      <c r="A48" s="1">
        <v>11</v>
      </c>
      <c r="B48" s="1" t="s">
        <v>12369</v>
      </c>
      <c r="C48" s="1">
        <v>2370.0000004693866</v>
      </c>
      <c r="D48" s="1">
        <v>0</v>
      </c>
      <c r="E48">
        <f>(R48-S48*(1000-T48)/(1000-U48))*AK48</f>
        <v>6.5500775803764544</v>
      </c>
      <c r="F48">
        <f>IF(AV48&lt;&gt;0,1/(1/AV48-1/N48),0)</f>
        <v>8.3358723064740214</v>
      </c>
      <c r="G48">
        <f>((AY48-AL48/2)*S48-E48)/(AY48+AL48/2)</f>
        <v>375.20383725157728</v>
      </c>
      <c r="H48">
        <f>AL48*1000</f>
        <v>28.800812334120408</v>
      </c>
      <c r="I48">
        <f>(AQ48-AW48)</f>
        <v>0.87076018756558105</v>
      </c>
      <c r="J48">
        <f>(P48+AP48*D48)</f>
        <v>24.472999572753906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25.599445343017578</v>
      </c>
      <c r="P48" s="1">
        <v>24.472999572753906</v>
      </c>
      <c r="Q48" s="1">
        <v>25.712690353393555</v>
      </c>
      <c r="R48" s="1">
        <v>400.09225463867188</v>
      </c>
      <c r="S48" s="1">
        <v>384.15640258789063</v>
      </c>
      <c r="T48" s="1">
        <v>-0.3285878598690033</v>
      </c>
      <c r="U48" s="1">
        <v>25.074764251708984</v>
      </c>
      <c r="V48" s="1">
        <v>-0.87904572486877441</v>
      </c>
      <c r="W48" s="1">
        <v>67.080581665039063</v>
      </c>
      <c r="X48" s="1">
        <v>300.64495849609375</v>
      </c>
      <c r="Y48" s="1">
        <v>1600.2349853515625</v>
      </c>
      <c r="Z48" s="1">
        <v>7.6443114280700684</v>
      </c>
      <c r="AA48" s="1">
        <v>88.151382446289063</v>
      </c>
      <c r="AB48" s="1">
        <v>21.467926025390625</v>
      </c>
      <c r="AC48" s="1">
        <v>0.85028505325317383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1.1053123474121092</v>
      </c>
      <c r="AL48">
        <f>(U48-T48)/(1000-U48)*AK48</f>
        <v>2.8800812334120407E-2</v>
      </c>
      <c r="AM48">
        <f>(P48+273.15)</f>
        <v>297.62299957275388</v>
      </c>
      <c r="AN48">
        <f>(O48+273.15)</f>
        <v>298.74944534301756</v>
      </c>
      <c r="AO48">
        <f>(Y48*AG48+Z48*AH48)*AI48</f>
        <v>256.03759193336373</v>
      </c>
      <c r="AP48">
        <f>((AO48+0.00000010773*(AN48^4-AM48^4))-AL48*44100)/(L48*51.4+0.00000043092*AM48^3)</f>
        <v>-8.2495371078550424</v>
      </c>
      <c r="AQ48">
        <f>0.61365*EXP(17.502*J48/(240.97+J48))</f>
        <v>3.0811353208685168</v>
      </c>
      <c r="AR48">
        <f>AQ48*1000/AA48</f>
        <v>34.952773687308458</v>
      </c>
      <c r="AS48">
        <f>(AR48-U48)</f>
        <v>9.8780094355994734</v>
      </c>
      <c r="AT48">
        <f>IF(D48,P48,(O48+P48)/2)</f>
        <v>25.036222457885742</v>
      </c>
      <c r="AU48">
        <f>0.61365*EXP(17.502*AT48/(240.97+AT48))</f>
        <v>3.186550745501382</v>
      </c>
      <c r="AV48">
        <f>IF(AS48&lt;&gt;0,(1000-(AR48+U48)/2)/AS48*AL48,0)</f>
        <v>2.8281397774241488</v>
      </c>
      <c r="AW48">
        <f>U48*AA48/1000</f>
        <v>2.2103751333029358</v>
      </c>
      <c r="AX48">
        <f>(AU48-AW48)</f>
        <v>0.97617561219844617</v>
      </c>
      <c r="AY48">
        <f>1/(1.6/F48+1.37/N48)</f>
        <v>1.9530908520999792</v>
      </c>
      <c r="AZ48">
        <f>G48*AA48*0.001</f>
        <v>33.074736952878986</v>
      </c>
      <c r="BA48">
        <f>G48/S48</f>
        <v>0.97669551964771673</v>
      </c>
      <c r="BB48">
        <f>(1-AL48*AA48/AQ48/F48)*100</f>
        <v>90.115105487514271</v>
      </c>
      <c r="BC48">
        <f>(S48-E48/(N48/1.35))</f>
        <v>382.09054142819832</v>
      </c>
      <c r="BD48">
        <f>E48*BB48/100/BC48</f>
        <v>1.5448195338746615E-2</v>
      </c>
    </row>
    <row r="49" spans="1:56" x14ac:dyDescent="0.25">
      <c r="A49" s="1" t="s">
        <v>1</v>
      </c>
      <c r="B49" s="1" t="s">
        <v>12368</v>
      </c>
      <c r="K49" s="1">
        <v>2.72</v>
      </c>
    </row>
    <row r="50" spans="1:56" x14ac:dyDescent="0.25">
      <c r="A50" s="1" t="s">
        <v>1</v>
      </c>
      <c r="B50" s="1" t="s">
        <v>12364</v>
      </c>
      <c r="K50" s="1">
        <v>2.72</v>
      </c>
    </row>
    <row r="51" spans="1:56" x14ac:dyDescent="0.25">
      <c r="A51" s="1">
        <v>12</v>
      </c>
      <c r="B51" s="1" t="s">
        <v>7279</v>
      </c>
      <c r="C51" s="1">
        <v>2577.0000004693866</v>
      </c>
      <c r="D51" s="1">
        <v>0</v>
      </c>
      <c r="E51">
        <f>(R51-S51*(1000-T51)/(1000-U51))*AK51</f>
        <v>6.8157035189414206</v>
      </c>
      <c r="F51">
        <f>IF(AV51&lt;&gt;0,1/(1/AV51-1/N51),0)</f>
        <v>10.618621507409999</v>
      </c>
      <c r="G51">
        <f>((AY51-AL51/2)*S51-E51)/(AY51+AL51/2)</f>
        <v>374.69693026083502</v>
      </c>
      <c r="H51">
        <f>AL51*1000</f>
        <v>30.006051580028405</v>
      </c>
      <c r="I51">
        <f>(AQ51-AW51)</f>
        <v>0.84022950284299958</v>
      </c>
      <c r="J51">
        <f>(P51+AP51*D51)</f>
        <v>24.799898147583008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25.711366653442383</v>
      </c>
      <c r="P51" s="1">
        <v>24.799898147583008</v>
      </c>
      <c r="Q51" s="1">
        <v>25.794061660766602</v>
      </c>
      <c r="R51" s="1">
        <v>399.83026123046875</v>
      </c>
      <c r="S51" s="1">
        <v>383.258544921875</v>
      </c>
      <c r="T51" s="1">
        <v>-0.32735708355903625</v>
      </c>
      <c r="U51" s="1">
        <v>26.112537384033203</v>
      </c>
      <c r="V51" s="1">
        <v>-0.86990296840667725</v>
      </c>
      <c r="W51" s="1">
        <v>69.390205383300781</v>
      </c>
      <c r="X51" s="1">
        <v>300.62619018554688</v>
      </c>
      <c r="Y51" s="1">
        <v>1999.5595703125</v>
      </c>
      <c r="Z51" s="1">
        <v>7.7996320724487305</v>
      </c>
      <c r="AA51" s="1">
        <v>88.145858764648438</v>
      </c>
      <c r="AB51" s="1">
        <v>21.661453247070313</v>
      </c>
      <c r="AC51" s="1">
        <v>0.84460628032684326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1.1052433462703926</v>
      </c>
      <c r="AL51">
        <f>(U51-T51)/(1000-U51)*AK51</f>
        <v>3.0006051580028406E-2</v>
      </c>
      <c r="AM51">
        <f>(P51+273.15)</f>
        <v>297.94989814758299</v>
      </c>
      <c r="AN51">
        <f>(O51+273.15)</f>
        <v>298.86136665344236</v>
      </c>
      <c r="AO51">
        <f>(Y51*AG51+Z51*AH51)*AI51</f>
        <v>319.92952409901773</v>
      </c>
      <c r="AP51">
        <f>((AO51+0.00000010773*(AN51^4-AM51^4))-AL51*44100)/(L51*51.4+0.00000043092*AM51^3)</f>
        <v>-8.1785595361883399</v>
      </c>
      <c r="AQ51">
        <f>0.61365*EXP(17.502*J51/(240.97+J51))</f>
        <v>3.1419415350825926</v>
      </c>
      <c r="AR51">
        <f>AQ51*1000/AA51</f>
        <v>35.6448003243312</v>
      </c>
      <c r="AS51">
        <f>(AR51-U51)</f>
        <v>9.532262940297997</v>
      </c>
      <c r="AT51">
        <f>IF(D51,P51,(O51+P51)/2)</f>
        <v>25.255632400512695</v>
      </c>
      <c r="AU51">
        <f>0.61365*EXP(17.502*AT51/(240.97+AT51))</f>
        <v>3.2284616101023569</v>
      </c>
      <c r="AV51">
        <f>IF(AS51&lt;&gt;0,(1000-(AR51+U51)/2)/AS51*AL51,0)</f>
        <v>3.0506402133256847</v>
      </c>
      <c r="AW51">
        <f>U51*AA51/1000</f>
        <v>2.301712032239593</v>
      </c>
      <c r="AX51">
        <f>(AU51-AW51)</f>
        <v>0.92674957786276391</v>
      </c>
      <c r="AY51">
        <f>1/(1.6/F51+1.37/N51)</f>
        <v>2.1242872730014795</v>
      </c>
      <c r="AZ51">
        <f>G51*AA51*0.001</f>
        <v>33.027982694318887</v>
      </c>
      <c r="BA51">
        <f>G51/S51</f>
        <v>0.9776609947136724</v>
      </c>
      <c r="BB51">
        <f>(1-AL51*AA51/AQ51/F51)*100</f>
        <v>92.072348974794011</v>
      </c>
      <c r="BC51">
        <f>(S51-E51/(N51/1.35))</f>
        <v>381.10890669194885</v>
      </c>
      <c r="BD51">
        <f>E51*BB51/100/BC51</f>
        <v>1.6466102520452146E-2</v>
      </c>
    </row>
    <row r="52" spans="1:56" x14ac:dyDescent="0.25">
      <c r="A52" s="1" t="s">
        <v>1</v>
      </c>
      <c r="B52" s="1" t="s">
        <v>12367</v>
      </c>
    </row>
    <row r="53" spans="1:56" x14ac:dyDescent="0.25">
      <c r="A53" s="1" t="s">
        <v>1</v>
      </c>
      <c r="B53" s="1" t="s">
        <v>12366</v>
      </c>
    </row>
    <row r="54" spans="1:56" x14ac:dyDescent="0.25">
      <c r="A54" s="1" t="s">
        <v>1</v>
      </c>
      <c r="B54" s="1" t="s">
        <v>12365</v>
      </c>
    </row>
    <row r="55" spans="1:56" x14ac:dyDescent="0.25">
      <c r="A55" s="1" t="s">
        <v>1</v>
      </c>
      <c r="B55" s="1" t="s">
        <v>12364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24737-41F7-40C2-BCA1-36DAD57C6E34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12450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12449</v>
      </c>
    </row>
    <row r="12" spans="1:60" x14ac:dyDescent="0.25">
      <c r="A12" s="1" t="s">
        <v>1</v>
      </c>
      <c r="B12" s="1" t="s">
        <v>12448</v>
      </c>
    </row>
    <row r="13" spans="1:60" x14ac:dyDescent="0.25">
      <c r="A13" s="1" t="s">
        <v>1</v>
      </c>
      <c r="B13" s="1" t="s">
        <v>12447</v>
      </c>
    </row>
    <row r="14" spans="1:60" x14ac:dyDescent="0.25">
      <c r="A14" s="1" t="s">
        <v>1</v>
      </c>
      <c r="B14" s="1" t="s">
        <v>12446</v>
      </c>
    </row>
    <row r="15" spans="1:60" x14ac:dyDescent="0.25">
      <c r="A15" s="1" t="s">
        <v>1</v>
      </c>
      <c r="B15" s="1" t="s">
        <v>12445</v>
      </c>
    </row>
    <row r="16" spans="1:60" x14ac:dyDescent="0.25">
      <c r="A16" s="1" t="s">
        <v>1</v>
      </c>
      <c r="B16" s="1" t="s">
        <v>12444</v>
      </c>
    </row>
    <row r="17" spans="1:60" x14ac:dyDescent="0.25">
      <c r="A17" s="1" t="s">
        <v>1</v>
      </c>
      <c r="B17" s="1" t="s">
        <v>12443</v>
      </c>
    </row>
    <row r="18" spans="1:60" x14ac:dyDescent="0.25">
      <c r="A18" s="1">
        <v>1</v>
      </c>
      <c r="B18" s="1" t="s">
        <v>12442</v>
      </c>
      <c r="C18" s="1">
        <v>250.00000178813934</v>
      </c>
      <c r="D18" s="1">
        <v>0</v>
      </c>
      <c r="E18">
        <f>(R18-S18*(1000-T18)/(1000-U18))*AO18</f>
        <v>-1.7202613881390274</v>
      </c>
      <c r="F18">
        <f>IF(AZ18&lt;&gt;0,1/(1/AZ18-1/N18),0)</f>
        <v>2.1466250790774684</v>
      </c>
      <c r="G18">
        <f>((BC18-AP18/2)*S18-E18)/(BC18+AP18/2)</f>
        <v>385.09782255201549</v>
      </c>
      <c r="H18">
        <f>AP18*1000</f>
        <v>23.588637144529656</v>
      </c>
      <c r="I18">
        <f>(AU18-BA18)</f>
        <v>1.4133258392057915</v>
      </c>
      <c r="J18">
        <f>(P18+AT18*D18)</f>
        <v>25.338899612426758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26.412281036376953</v>
      </c>
      <c r="P18" s="1">
        <v>25.338899612426758</v>
      </c>
      <c r="Q18" s="1">
        <v>26.538558959960938</v>
      </c>
      <c r="R18" s="1">
        <v>399.88177490234375</v>
      </c>
      <c r="S18" s="1">
        <v>393.0430908203125</v>
      </c>
      <c r="T18" s="1">
        <v>-0.15712606906890869</v>
      </c>
      <c r="U18" s="1">
        <v>20.762495040893555</v>
      </c>
      <c r="V18" s="1">
        <v>-0.40081089735031128</v>
      </c>
      <c r="W18" s="1">
        <v>52.962787628173828</v>
      </c>
      <c r="X18" s="1">
        <v>300.33502197265625</v>
      </c>
      <c r="Y18" s="1">
        <v>-2.1551987156271935E-2</v>
      </c>
      <c r="Z18" s="1">
        <v>9.1176900863647461</v>
      </c>
      <c r="AA18" s="1">
        <v>88.195892333984375</v>
      </c>
      <c r="AB18" s="1">
        <v>9.4848155975341797</v>
      </c>
      <c r="AC18" s="1">
        <v>-8.0590769648551941E-2</v>
      </c>
      <c r="AD18" s="1">
        <v>4.0577556937932968E-2</v>
      </c>
      <c r="AE18" s="1">
        <v>3.4785876050591469E-3</v>
      </c>
      <c r="AF18" s="1">
        <v>3.9471294730901718E-2</v>
      </c>
      <c r="AG18" s="1">
        <v>2.6797143742442131E-2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1.1041728748994712</v>
      </c>
      <c r="AP18">
        <f>(U18-T18)/(1000-U18)*AO18</f>
        <v>2.3588637144529655E-2</v>
      </c>
      <c r="AQ18">
        <f>(P18+273.15)</f>
        <v>298.48889961242674</v>
      </c>
      <c r="AR18">
        <f>(O18+273.15)</f>
        <v>299.56228103637693</v>
      </c>
      <c r="AS18">
        <f>(Y18*AK18+Z18*AL18)*AM18</f>
        <v>-3.4483178679275972E-3</v>
      </c>
      <c r="AT18">
        <f>((AS18+0.00000010773*(AR18^4-AQ18^4))-AP18*44100)/(L18*0.92*2*29.3+0.00000043092*AQ18^3)</f>
        <v>-8.1038088105349004</v>
      </c>
      <c r="AU18">
        <f>0.61365*EXP(17.502*J18/(240.97+J18))</f>
        <v>3.244492616417324</v>
      </c>
      <c r="AV18">
        <f>AU18*1000/AA18</f>
        <v>36.787343838315351</v>
      </c>
      <c r="AW18">
        <f>(AV18-U18)</f>
        <v>16.024848797421797</v>
      </c>
      <c r="AX18">
        <f>IF(D18,P18,(O18+P18)/2)</f>
        <v>25.875590324401855</v>
      </c>
      <c r="AY18">
        <f>0.61365*EXP(17.502*AX18/(240.97+AX18))</f>
        <v>3.3494977727648743</v>
      </c>
      <c r="AZ18">
        <f>IF(AW18&lt;&gt;0,(1000-(AV18+U18)/2)/AW18*AP18,0)</f>
        <v>1.4296469377415701</v>
      </c>
      <c r="BA18">
        <f>U18*AA18/1000</f>
        <v>1.8311667772115325</v>
      </c>
      <c r="BB18">
        <f>(AY18-BA18)</f>
        <v>1.5183309955533417</v>
      </c>
      <c r="BC18">
        <f>1/(1.6/F18+1.37/N18)</f>
        <v>0.93859391356784894</v>
      </c>
      <c r="BD18">
        <f>G18*AA18*0.001</f>
        <v>33.964046095849376</v>
      </c>
      <c r="BE18">
        <f>G18/S18</f>
        <v>0.9797852488598271</v>
      </c>
      <c r="BF18">
        <f>(1-AP18*AA18/AU18/F18)*100</f>
        <v>70.129106091833265</v>
      </c>
      <c r="BG18">
        <f>(S18-E18/(N18/1.35))</f>
        <v>393.58565251407344</v>
      </c>
      <c r="BH18">
        <f>E18*BF18/100/BG18</f>
        <v>-3.0651623763183916E-3</v>
      </c>
    </row>
    <row r="19" spans="1:60" x14ac:dyDescent="0.25">
      <c r="A19" s="1" t="s">
        <v>1</v>
      </c>
      <c r="B19" s="1" t="s">
        <v>12441</v>
      </c>
      <c r="K19" s="1">
        <v>2.72</v>
      </c>
    </row>
    <row r="20" spans="1:60" x14ac:dyDescent="0.25">
      <c r="A20" s="1" t="s">
        <v>1</v>
      </c>
      <c r="B20" s="1" t="s">
        <v>12440</v>
      </c>
      <c r="K20" s="1">
        <v>2.72</v>
      </c>
    </row>
    <row r="21" spans="1:60" x14ac:dyDescent="0.25">
      <c r="A21" s="1">
        <v>2</v>
      </c>
      <c r="B21" s="1" t="s">
        <v>12439</v>
      </c>
      <c r="C21" s="1">
        <v>455.50000179931521</v>
      </c>
      <c r="D21" s="1">
        <v>0</v>
      </c>
      <c r="E21">
        <f>(R21-S21*(1000-T21)/(1000-U21))*AO21</f>
        <v>-0.92885143260507286</v>
      </c>
      <c r="F21">
        <f>IF(AZ21&lt;&gt;0,1/(1/AZ21-1/N21),0)</f>
        <v>2.0903366354151864</v>
      </c>
      <c r="G21">
        <f>((BC21-AP21/2)*S21-E21)/(BC21+AP21/2)</f>
        <v>383.95440321328954</v>
      </c>
      <c r="H21">
        <f>AP21*1000</f>
        <v>23.181482166189799</v>
      </c>
      <c r="I21">
        <f>(AU21-BA21)</f>
        <v>1.4142252854218336</v>
      </c>
      <c r="J21">
        <f>(P21+AT21*D21)</f>
        <v>25.181941986083984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26.337713241577148</v>
      </c>
      <c r="P21" s="1">
        <v>25.181941986083984</v>
      </c>
      <c r="Q21" s="1">
        <v>26.518198013305664</v>
      </c>
      <c r="R21" s="1">
        <v>400.12164306640625</v>
      </c>
      <c r="S21" s="1">
        <v>392.71798706054688</v>
      </c>
      <c r="T21" s="1">
        <v>-0.15384310483932495</v>
      </c>
      <c r="U21" s="1">
        <v>20.412006378173828</v>
      </c>
      <c r="V21" s="1">
        <v>-0.394134521484375</v>
      </c>
      <c r="W21" s="1">
        <v>52.294033050537109</v>
      </c>
      <c r="X21" s="1">
        <v>300.33566284179688</v>
      </c>
      <c r="Y21" s="1">
        <v>24.913528442382813</v>
      </c>
      <c r="Z21" s="1">
        <v>9.3657302856445313</v>
      </c>
      <c r="AA21" s="1">
        <v>88.188629150390625</v>
      </c>
      <c r="AB21" s="1">
        <v>9.431671142578125</v>
      </c>
      <c r="AC21" s="1">
        <v>-6.2246557325124741E-2</v>
      </c>
      <c r="AD21" s="1">
        <v>8.4923096001148224E-2</v>
      </c>
      <c r="AE21" s="1">
        <v>1.1019038036465645E-2</v>
      </c>
      <c r="AF21" s="1">
        <v>2.9131509363651276E-2</v>
      </c>
      <c r="AG21" s="1">
        <v>1.2598279863595963E-2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1.1041752310360176</v>
      </c>
      <c r="AP21">
        <f>(U21-T21)/(1000-U21)*AO21</f>
        <v>2.3181482166189798E-2</v>
      </c>
      <c r="AQ21">
        <f>(P21+273.15)</f>
        <v>298.33194198608396</v>
      </c>
      <c r="AR21">
        <f>(O21+273.15)</f>
        <v>299.48771324157713</v>
      </c>
      <c r="AS21">
        <f>(Y21*AK21+Z21*AL21)*AM21</f>
        <v>3.9861644616835292</v>
      </c>
      <c r="AT21">
        <f>((AS21+0.00000010773*(AR21^4-AQ21^4))-AP21*44100)/(L21*0.92*2*29.3+0.00000043092*AQ21^3)</f>
        <v>-7.9245623711231481</v>
      </c>
      <c r="AU21">
        <f>0.61365*EXP(17.502*J21/(240.97+J21))</f>
        <v>3.2143321461220133</v>
      </c>
      <c r="AV21">
        <f>AU21*1000/AA21</f>
        <v>36.448374094130884</v>
      </c>
      <c r="AW21">
        <f>(AV21-U21)</f>
        <v>16.036367715957056</v>
      </c>
      <c r="AX21">
        <f>IF(D21,P21,(O21+P21)/2)</f>
        <v>25.759827613830566</v>
      </c>
      <c r="AY21">
        <f>0.61365*EXP(17.502*AX21/(240.97+AX21))</f>
        <v>3.3266007630097003</v>
      </c>
      <c r="AZ21">
        <f>IF(AW21&lt;&gt;0,(1000-(AV21+U21)/2)/AW21*AP21,0)</f>
        <v>1.4044594522385523</v>
      </c>
      <c r="BA21">
        <f>U21*AA21/1000</f>
        <v>1.8001068607001798</v>
      </c>
      <c r="BB21">
        <f>(AY21-BA21)</f>
        <v>1.5264939023095205</v>
      </c>
      <c r="BC21">
        <f>1/(1.6/F21+1.37/N21)</f>
        <v>0.92123922018204685</v>
      </c>
      <c r="BD21">
        <f>G21*AA21*0.001</f>
        <v>33.860412475636338</v>
      </c>
      <c r="BE21">
        <f>G21/S21</f>
        <v>0.9776847912853398</v>
      </c>
      <c r="BF21">
        <f>(1-AP21*AA21/AU21/F21)*100</f>
        <v>69.573863574422191</v>
      </c>
      <c r="BG21">
        <f>(S21-E21/(N21/1.35))</f>
        <v>393.01094207889537</v>
      </c>
      <c r="BH21">
        <f>E21*BF21/100/BG21</f>
        <v>-1.6443252829331906E-3</v>
      </c>
    </row>
    <row r="22" spans="1:60" x14ac:dyDescent="0.25">
      <c r="A22" s="1" t="s">
        <v>1</v>
      </c>
      <c r="B22" s="1" t="s">
        <v>12438</v>
      </c>
      <c r="K22" s="1">
        <v>2.72</v>
      </c>
    </row>
    <row r="23" spans="1:60" x14ac:dyDescent="0.25">
      <c r="A23" s="1" t="s">
        <v>1</v>
      </c>
      <c r="B23" s="1" t="s">
        <v>12437</v>
      </c>
      <c r="K23" s="1">
        <v>2.72</v>
      </c>
    </row>
    <row r="24" spans="1:60" x14ac:dyDescent="0.25">
      <c r="A24" s="1">
        <v>3</v>
      </c>
      <c r="B24" s="1" t="s">
        <v>12436</v>
      </c>
      <c r="C24" s="1">
        <v>661.50000179931521</v>
      </c>
      <c r="D24" s="1">
        <v>0</v>
      </c>
      <c r="E24">
        <f>(R24-S24*(1000-T24)/(1000-U24))*AO24</f>
        <v>-0.90041082864864808</v>
      </c>
      <c r="F24">
        <f>IF(AZ24&lt;&gt;0,1/(1/AZ24-1/N24),0)</f>
        <v>2.0325379893543816</v>
      </c>
      <c r="G24">
        <f>((BC24-AP24/2)*S24-E24)/(BC24+AP24/2)</f>
        <v>383.99826116968092</v>
      </c>
      <c r="H24">
        <f>AP24*1000</f>
        <v>22.725094929515155</v>
      </c>
      <c r="I24">
        <f>(AU24-BA24)</f>
        <v>1.4134030488110108</v>
      </c>
      <c r="J24">
        <f>(P24+AT24*D24)</f>
        <v>24.99658203125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26.228998184204102</v>
      </c>
      <c r="P24" s="1">
        <v>24.99658203125</v>
      </c>
      <c r="Q24" s="1">
        <v>26.443815231323242</v>
      </c>
      <c r="R24" s="1">
        <v>400.04275512695313</v>
      </c>
      <c r="S24" s="1">
        <v>392.77407836914063</v>
      </c>
      <c r="T24" s="1">
        <v>-0.14856736361980438</v>
      </c>
      <c r="U24" s="1">
        <v>20.02161979675293</v>
      </c>
      <c r="V24" s="1">
        <v>-0.38305824995040894</v>
      </c>
      <c r="W24" s="1">
        <v>51.622692108154297</v>
      </c>
      <c r="X24" s="1">
        <v>300.31787109375</v>
      </c>
      <c r="Y24" s="1">
        <v>49.831989288330078</v>
      </c>
      <c r="Z24" s="1">
        <v>9.1932554244995117</v>
      </c>
      <c r="AA24" s="1">
        <v>88.186004638671875</v>
      </c>
      <c r="AB24" s="1">
        <v>9.4968414306640625</v>
      </c>
      <c r="AC24" s="1">
        <v>-5.4417271167039871E-2</v>
      </c>
      <c r="AD24" s="1">
        <v>4.1933052241802216E-2</v>
      </c>
      <c r="AE24" s="1">
        <v>5.0624501891434193E-3</v>
      </c>
      <c r="AF24" s="1">
        <v>4.9517203122377396E-2</v>
      </c>
      <c r="AG24" s="1">
        <v>2.2104497998952866E-2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1.1041098201976101</v>
      </c>
      <c r="AP24">
        <f>(U24-T24)/(1000-U24)*AO24</f>
        <v>2.2725094929515154E-2</v>
      </c>
      <c r="AQ24">
        <f>(P24+273.15)</f>
        <v>298.14658203124998</v>
      </c>
      <c r="AR24">
        <f>(O24+273.15)</f>
        <v>299.37899818420408</v>
      </c>
      <c r="AS24">
        <f>(Y24*AK24+Z24*AL24)*AM24</f>
        <v>7.9731181079197313</v>
      </c>
      <c r="AT24">
        <f>((AS24+0.00000010773*(AR24^4-AQ24^4))-AP24*44100)/(L24*0.92*2*29.3+0.00000043092*AQ24^3)</f>
        <v>-7.7289348367086248</v>
      </c>
      <c r="AU24">
        <f>0.61365*EXP(17.502*J24/(240.97+J24))</f>
        <v>3.1790297050811893</v>
      </c>
      <c r="AV24">
        <f>AU24*1000/AA24</f>
        <v>36.04914088246494</v>
      </c>
      <c r="AW24">
        <f>(AV24-U24)</f>
        <v>16.02752108571201</v>
      </c>
      <c r="AX24">
        <f>IF(D24,P24,(O24+P24)/2)</f>
        <v>25.612790107727051</v>
      </c>
      <c r="AY24">
        <f>0.61365*EXP(17.502*AX24/(240.97+AX24))</f>
        <v>3.2977150314124759</v>
      </c>
      <c r="AZ24">
        <f>IF(AW24&lt;&gt;0,(1000-(AV24+U24)/2)/AW24*AP24,0)</f>
        <v>1.3781287905840391</v>
      </c>
      <c r="BA24">
        <f>U24*AA24/1000</f>
        <v>1.7656266562701786</v>
      </c>
      <c r="BB24">
        <f>(AY24-BA24)</f>
        <v>1.5320883751422973</v>
      </c>
      <c r="BC24">
        <f>1/(1.6/F24+1.37/N24)</f>
        <v>0.90312976769387998</v>
      </c>
      <c r="BD24">
        <f>G24*AA24*0.001</f>
        <v>33.863272440751416</v>
      </c>
      <c r="BE24">
        <f>G24/S24</f>
        <v>0.97765683204986875</v>
      </c>
      <c r="BF24">
        <f>(1-AP24*AA24/AU24/F24)*100</f>
        <v>68.984976442554142</v>
      </c>
      <c r="BG24">
        <f>(S24-E24/(N24/1.35))</f>
        <v>393.05806336563052</v>
      </c>
      <c r="BH24">
        <f>E24*BF24/100/BG24</f>
        <v>-1.5802962867897505E-3</v>
      </c>
    </row>
    <row r="25" spans="1:60" x14ac:dyDescent="0.25">
      <c r="A25" s="1" t="s">
        <v>1</v>
      </c>
      <c r="B25" s="1" t="s">
        <v>12435</v>
      </c>
      <c r="K25" s="1">
        <v>2.72</v>
      </c>
    </row>
    <row r="26" spans="1:60" x14ac:dyDescent="0.25">
      <c r="A26" s="1" t="s">
        <v>1</v>
      </c>
      <c r="B26" s="1" t="s">
        <v>12434</v>
      </c>
      <c r="K26" s="1">
        <v>2.72</v>
      </c>
    </row>
    <row r="27" spans="1:60" x14ac:dyDescent="0.25">
      <c r="A27" s="1">
        <v>4</v>
      </c>
      <c r="B27" s="1" t="s">
        <v>12433</v>
      </c>
      <c r="C27" s="1">
        <v>867.50000179931521</v>
      </c>
      <c r="D27" s="1">
        <v>0</v>
      </c>
      <c r="E27">
        <f>(R27-S27*(1000-T27)/(1000-U27))*AO27</f>
        <v>-0.28628346277247047</v>
      </c>
      <c r="F27">
        <f>IF(AZ27&lt;&gt;0,1/(1/AZ27-1/N27),0)</f>
        <v>2.0221940813754244</v>
      </c>
      <c r="G27">
        <f>((BC27-AP27/2)*S27-E27)/(BC27+AP27/2)</f>
        <v>382.74807392956563</v>
      </c>
      <c r="H27">
        <f>AP27*1000</f>
        <v>22.554724854731464</v>
      </c>
      <c r="I27">
        <f>(AU27-BA27)</f>
        <v>1.4078673744171668</v>
      </c>
      <c r="J27">
        <f>(P27+AT27*D27)</f>
        <v>24.896434783935547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26.142047882080078</v>
      </c>
      <c r="P27" s="1">
        <v>24.896434783935547</v>
      </c>
      <c r="Q27" s="1">
        <v>26.369218826293945</v>
      </c>
      <c r="R27" s="1">
        <v>399.892578125</v>
      </c>
      <c r="S27" s="1">
        <v>392.14114379882813</v>
      </c>
      <c r="T27" s="1">
        <v>-0.15157584846019745</v>
      </c>
      <c r="U27" s="1">
        <v>19.870672225952148</v>
      </c>
      <c r="V27" s="1">
        <v>-0.39280933141708374</v>
      </c>
      <c r="W27" s="1">
        <v>51.494915008544922</v>
      </c>
      <c r="X27" s="1">
        <v>300.31497192382813</v>
      </c>
      <c r="Y27" s="1">
        <v>100.33338165283203</v>
      </c>
      <c r="Z27" s="1">
        <v>9.9200410842895508</v>
      </c>
      <c r="AA27" s="1">
        <v>88.181732177734375</v>
      </c>
      <c r="AB27" s="1">
        <v>9.4737424850463867</v>
      </c>
      <c r="AC27" s="1">
        <v>-5.6266255676746368E-2</v>
      </c>
      <c r="AD27" s="1">
        <v>3.1719822436571121E-2</v>
      </c>
      <c r="AE27" s="1">
        <v>4.8095649108290672E-3</v>
      </c>
      <c r="AF27" s="1">
        <v>0.10484710335731506</v>
      </c>
      <c r="AG27" s="1">
        <v>2.1178284659981728E-2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1.104099161484662</v>
      </c>
      <c r="AP27">
        <f>(U27-T27)/(1000-U27)*AO27</f>
        <v>2.2554724854731464E-2</v>
      </c>
      <c r="AQ27">
        <f>(P27+273.15)</f>
        <v>298.04643478393552</v>
      </c>
      <c r="AR27">
        <f>(O27+273.15)</f>
        <v>299.29204788208006</v>
      </c>
      <c r="AS27">
        <f>(Y27*AK27+Z27*AL27)*AM27</f>
        <v>16.053340705632991</v>
      </c>
      <c r="AT27">
        <f>((AS27+0.00000010773*(AR27^4-AQ27^4))-AP27*44100)/(L27*0.92*2*29.3+0.00000043092*AQ27^3)</f>
        <v>-7.6055589626875468</v>
      </c>
      <c r="AU27">
        <f>0.61365*EXP(17.502*J27/(240.97+J27))</f>
        <v>3.1600976708376241</v>
      </c>
      <c r="AV27">
        <f>AU27*1000/AA27</f>
        <v>35.836194105013732</v>
      </c>
      <c r="AW27">
        <f>(AV27-U27)</f>
        <v>15.965521879061583</v>
      </c>
      <c r="AX27">
        <f>IF(D27,P27,(O27+P27)/2)</f>
        <v>25.519241333007813</v>
      </c>
      <c r="AY27">
        <f>0.61365*EXP(17.502*AX27/(240.97+AX27))</f>
        <v>3.2794515024496111</v>
      </c>
      <c r="AZ27">
        <f>IF(AW27&lt;&gt;0,(1000-(AV27+U27)/2)/AW27*AP27,0)</f>
        <v>1.3733655873899397</v>
      </c>
      <c r="BA27">
        <f>U27*AA27/1000</f>
        <v>1.7522302964204572</v>
      </c>
      <c r="BB27">
        <f>(AY27-BA27)</f>
        <v>1.5272212060291539</v>
      </c>
      <c r="BC27">
        <f>1/(1.6/F27+1.37/N27)</f>
        <v>0.89985736338104894</v>
      </c>
      <c r="BD27">
        <f>G27*AA27*0.001</f>
        <v>33.751388146800636</v>
      </c>
      <c r="BE27">
        <f>G27/S27</f>
        <v>0.97604671170622892</v>
      </c>
      <c r="BF27">
        <f>(1-AP27*AA27/AU27/F27)*100</f>
        <v>68.876185494996079</v>
      </c>
      <c r="BG27">
        <f>(S27-E27/(N27/1.35))</f>
        <v>392.23143614714712</v>
      </c>
      <c r="BH27">
        <f>E27*BF27/100/BG27</f>
        <v>-5.0271628097318434E-4</v>
      </c>
    </row>
    <row r="28" spans="1:60" x14ac:dyDescent="0.25">
      <c r="A28" s="1" t="s">
        <v>1</v>
      </c>
      <c r="B28" s="1" t="s">
        <v>12432</v>
      </c>
      <c r="K28" s="1">
        <v>2.72</v>
      </c>
    </row>
    <row r="29" spans="1:60" x14ac:dyDescent="0.25">
      <c r="A29" s="1" t="s">
        <v>1</v>
      </c>
      <c r="B29" s="1" t="s">
        <v>12431</v>
      </c>
      <c r="K29" s="1">
        <v>2.72</v>
      </c>
    </row>
    <row r="30" spans="1:60" x14ac:dyDescent="0.25">
      <c r="A30" s="1">
        <v>5</v>
      </c>
      <c r="B30" s="1" t="s">
        <v>12430</v>
      </c>
      <c r="C30" s="1">
        <v>1073.5000017993152</v>
      </c>
      <c r="D30" s="1">
        <v>0</v>
      </c>
      <c r="E30">
        <f>(R30-S30*(1000-T30)/(1000-U30))*AO30</f>
        <v>-0.14356145716352611</v>
      </c>
      <c r="F30">
        <f>IF(AZ30&lt;&gt;0,1/(1/AZ30-1/N30),0)</f>
        <v>2.040722613706651</v>
      </c>
      <c r="G30">
        <f>((BC30-AP30/2)*S30-E30)/(BC30+AP30/2)</f>
        <v>382.41722883085851</v>
      </c>
      <c r="H30">
        <f>AP30*1000</f>
        <v>22.564778969894785</v>
      </c>
      <c r="I30">
        <f>(AU30-BA30)</f>
        <v>1.3997406638176995</v>
      </c>
      <c r="J30">
        <f>(P30+AT30*D30)</f>
        <v>24.856927871704102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26.097707748413086</v>
      </c>
      <c r="P30" s="1">
        <v>24.856927871704102</v>
      </c>
      <c r="Q30" s="1">
        <v>26.324020385742188</v>
      </c>
      <c r="R30" s="1">
        <v>399.78378295898438</v>
      </c>
      <c r="S30" s="1">
        <v>391.90438842773438</v>
      </c>
      <c r="T30" s="1">
        <v>-0.15072241425514221</v>
      </c>
      <c r="U30" s="1">
        <v>19.880161285400391</v>
      </c>
      <c r="V30" s="1">
        <v>-0.39158907532691956</v>
      </c>
      <c r="W30" s="1">
        <v>51.650276184082031</v>
      </c>
      <c r="X30" s="1">
        <v>300.31640625</v>
      </c>
      <c r="Y30" s="1">
        <v>151.12602233886719</v>
      </c>
      <c r="Z30" s="1">
        <v>5.4831442832946777</v>
      </c>
      <c r="AA30" s="1">
        <v>88.174118041992188</v>
      </c>
      <c r="AB30" s="1">
        <v>9.5070419311523438</v>
      </c>
      <c r="AC30" s="1">
        <v>-6.1687320470809937E-2</v>
      </c>
      <c r="AD30" s="1">
        <v>5.3944531828165054E-2</v>
      </c>
      <c r="AE30" s="1">
        <v>2.9426680412143469E-3</v>
      </c>
      <c r="AF30" s="1">
        <v>3.7443444132804871E-2</v>
      </c>
      <c r="AG30" s="1">
        <v>2.3620916530489922E-2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1.1041044347426467</v>
      </c>
      <c r="AP30">
        <f>(U30-T30)/(1000-U30)*AO30</f>
        <v>2.2564778969894787E-2</v>
      </c>
      <c r="AQ30">
        <f>(P30+273.15)</f>
        <v>298.00692787170408</v>
      </c>
      <c r="AR30">
        <f>(O30+273.15)</f>
        <v>299.24770774841306</v>
      </c>
      <c r="AS30">
        <f>(Y30*AK30+Z30*AL30)*AM30</f>
        <v>24.180163033749977</v>
      </c>
      <c r="AT30">
        <f>((AS30+0.00000010773*(AR30^4-AQ30^4))-AP30*44100)/(L30*0.92*2*29.3+0.00000043092*AQ30^3)</f>
        <v>-7.5457142273951741</v>
      </c>
      <c r="AU30">
        <f>0.61365*EXP(17.502*J30/(240.97+J30))</f>
        <v>3.1526563516904367</v>
      </c>
      <c r="AV30">
        <f>AU30*1000/AA30</f>
        <v>35.754895219808269</v>
      </c>
      <c r="AW30">
        <f>(AV30-U30)</f>
        <v>15.874733934407878</v>
      </c>
      <c r="AX30">
        <f>IF(D30,P30,(O30+P30)/2)</f>
        <v>25.477317810058594</v>
      </c>
      <c r="AY30">
        <f>0.61365*EXP(17.502*AX30/(240.97+AX30))</f>
        <v>3.2712954877408373</v>
      </c>
      <c r="AZ30">
        <f>IF(AW30&lt;&gt;0,(1000-(AV30+U30)/2)/AW30*AP30,0)</f>
        <v>1.381886630920987</v>
      </c>
      <c r="BA30">
        <f>U30*AA30/1000</f>
        <v>1.7529156878727372</v>
      </c>
      <c r="BB30">
        <f>(AY30-BA30)</f>
        <v>1.5183797998681001</v>
      </c>
      <c r="BC30">
        <f>1/(1.6/F30+1.37/N30)</f>
        <v>0.90571224481054535</v>
      </c>
      <c r="BD30">
        <f>G30*AA30*0.001</f>
        <v>33.719301876223653</v>
      </c>
      <c r="BE30">
        <f>G30/S30</f>
        <v>0.97579215778895201</v>
      </c>
      <c r="BF30">
        <f>(1-AP30*AA30/AU30/F30)*100</f>
        <v>69.074865502341154</v>
      </c>
      <c r="BG30">
        <f>(S30-E30/(N30/1.35))</f>
        <v>391.94966698126962</v>
      </c>
      <c r="BH30">
        <f>E30*BF30/100/BG30</f>
        <v>-2.5300412732241366E-4</v>
      </c>
    </row>
    <row r="31" spans="1:60" x14ac:dyDescent="0.25">
      <c r="A31" s="1" t="s">
        <v>1</v>
      </c>
      <c r="B31" s="1" t="s">
        <v>12429</v>
      </c>
      <c r="K31" s="1">
        <v>2.72</v>
      </c>
    </row>
    <row r="32" spans="1:60" x14ac:dyDescent="0.25">
      <c r="A32" s="1" t="s">
        <v>1</v>
      </c>
      <c r="B32" s="1" t="s">
        <v>12428</v>
      </c>
      <c r="K32" s="1">
        <v>2.72</v>
      </c>
    </row>
    <row r="33" spans="1:60" x14ac:dyDescent="0.25">
      <c r="A33" s="1">
        <v>6</v>
      </c>
      <c r="B33" s="1" t="s">
        <v>12427</v>
      </c>
      <c r="C33" s="1">
        <v>1279.5000017993152</v>
      </c>
      <c r="D33" s="1">
        <v>0</v>
      </c>
      <c r="E33">
        <f>(R33-S33*(1000-T33)/(1000-U33))*AO33</f>
        <v>0.39851784504533633</v>
      </c>
      <c r="F33">
        <f>IF(AZ33&lt;&gt;0,1/(1/AZ33-1/N33),0)</f>
        <v>2.1123737014215949</v>
      </c>
      <c r="G33">
        <f>((BC33-AP33/2)*S33-E33)/(BC33+AP33/2)</f>
        <v>381.57211936880498</v>
      </c>
      <c r="H33">
        <f>AP33*1000</f>
        <v>22.887085510658558</v>
      </c>
      <c r="I33">
        <f>(AU33-BA33)</f>
        <v>1.3867507728938273</v>
      </c>
      <c r="J33">
        <f>(P33+AT33*D33)</f>
        <v>24.918338775634766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26.105449676513672</v>
      </c>
      <c r="P33" s="1">
        <v>24.918338775634766</v>
      </c>
      <c r="Q33" s="1">
        <v>26.318256378173828</v>
      </c>
      <c r="R33" s="1">
        <v>400.01150512695313</v>
      </c>
      <c r="S33" s="1">
        <v>391.53433227539063</v>
      </c>
      <c r="T33" s="1">
        <v>-0.15149910748004913</v>
      </c>
      <c r="U33" s="1">
        <v>20.159887313842773</v>
      </c>
      <c r="V33" s="1">
        <v>-0.39340448379516602</v>
      </c>
      <c r="W33" s="1">
        <v>52.350074768066406</v>
      </c>
      <c r="X33" s="1">
        <v>300.31362915039063</v>
      </c>
      <c r="Y33" s="1">
        <v>300.12277221679688</v>
      </c>
      <c r="Z33" s="1">
        <v>9.4227504730224609</v>
      </c>
      <c r="AA33" s="1">
        <v>88.169105529785156</v>
      </c>
      <c r="AB33" s="1">
        <v>9.4771833419799805</v>
      </c>
      <c r="AC33" s="1">
        <v>-6.7596666514873505E-2</v>
      </c>
      <c r="AD33" s="1">
        <v>4.424850270152092E-2</v>
      </c>
      <c r="AE33" s="1">
        <v>3.2131669577211142E-3</v>
      </c>
      <c r="AF33" s="1">
        <v>7.8637897968292236E-2</v>
      </c>
      <c r="AG33" s="1">
        <v>2.2977698594331741E-2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1.1040942248176122</v>
      </c>
      <c r="AP33">
        <f>(U33-T33)/(1000-U33)*AO33</f>
        <v>2.2887085510658559E-2</v>
      </c>
      <c r="AQ33">
        <f>(P33+273.15)</f>
        <v>298.06833877563474</v>
      </c>
      <c r="AR33">
        <f>(O33+273.15)</f>
        <v>299.25544967651365</v>
      </c>
      <c r="AS33">
        <f>(Y33*AK33+Z33*AL33)*AM33</f>
        <v>48.019642481364826</v>
      </c>
      <c r="AT33">
        <f>((AS33+0.00000010773*(AR33^4-AQ33^4))-AP33*44100)/(L33*0.92*2*29.3+0.00000043092*AQ33^3)</f>
        <v>-7.474197436421373</v>
      </c>
      <c r="AU33">
        <f>0.61365*EXP(17.502*J33/(240.97+J33))</f>
        <v>3.1642300049366079</v>
      </c>
      <c r="AV33">
        <f>AU33*1000/AA33</f>
        <v>35.888194463622781</v>
      </c>
      <c r="AW33">
        <f>(AV33-U33)</f>
        <v>15.728307149780008</v>
      </c>
      <c r="AX33">
        <f>IF(D33,P33,(O33+P33)/2)</f>
        <v>25.511894226074219</v>
      </c>
      <c r="AY33">
        <f>0.61365*EXP(17.502*AX33/(240.97+AX33))</f>
        <v>3.2780208765003689</v>
      </c>
      <c r="AZ33">
        <f>IF(AW33&lt;&gt;0,(1000-(AV33+U33)/2)/AW33*AP33,0)</f>
        <v>1.4143732493674688</v>
      </c>
      <c r="BA33">
        <f>U33*AA33/1000</f>
        <v>1.7774792320427806</v>
      </c>
      <c r="BB33">
        <f>(AY33-BA33)</f>
        <v>1.5005416444575883</v>
      </c>
      <c r="BC33">
        <f>1/(1.6/F33+1.37/N33)</f>
        <v>0.92806635087518707</v>
      </c>
      <c r="BD33">
        <f>G33*AA33*0.001</f>
        <v>33.642872459851951</v>
      </c>
      <c r="BE33">
        <f>G33/S33</f>
        <v>0.97455596588761317</v>
      </c>
      <c r="BF33">
        <f>(1-AP33*AA33/AU33/F33)*100</f>
        <v>69.809651191527749</v>
      </c>
      <c r="BG33">
        <f>(S33-E33/(N33/1.35))</f>
        <v>391.40864177364909</v>
      </c>
      <c r="BH33">
        <f>E33*BF33/100/BG33</f>
        <v>7.1077612466979509E-4</v>
      </c>
    </row>
    <row r="34" spans="1:60" x14ac:dyDescent="0.25">
      <c r="A34" s="1" t="s">
        <v>1</v>
      </c>
      <c r="B34" s="1" t="s">
        <v>12426</v>
      </c>
      <c r="K34" s="1">
        <v>2.72</v>
      </c>
    </row>
    <row r="35" spans="1:60" x14ac:dyDescent="0.25">
      <c r="A35" s="1" t="s">
        <v>1</v>
      </c>
      <c r="B35" s="1" t="s">
        <v>12425</v>
      </c>
      <c r="K35" s="1">
        <v>2.72</v>
      </c>
    </row>
    <row r="36" spans="1:60" x14ac:dyDescent="0.25">
      <c r="A36" s="1">
        <v>7</v>
      </c>
      <c r="B36" s="1" t="s">
        <v>12424</v>
      </c>
      <c r="C36" s="1">
        <v>1486.0000017881393</v>
      </c>
      <c r="D36" s="1">
        <v>0</v>
      </c>
      <c r="E36">
        <f>(R36-S36*(1000-T36)/(1000-U36))*AO36</f>
        <v>0.95273996458087751</v>
      </c>
      <c r="F36">
        <f>IF(AZ36&lt;&gt;0,1/(1/AZ36-1/N36),0)</f>
        <v>2.2393919252696763</v>
      </c>
      <c r="G36">
        <f>((BC36-AP36/2)*S36-E36)/(BC36+AP36/2)</f>
        <v>380.62783626272761</v>
      </c>
      <c r="H36">
        <f>AP36*1000</f>
        <v>23.38200182778511</v>
      </c>
      <c r="I36">
        <f>(AU36-BA36)</f>
        <v>1.3624289037626198</v>
      </c>
      <c r="J36">
        <f>(P36+AT36*D36)</f>
        <v>24.990001678466797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26.122804641723633</v>
      </c>
      <c r="P36" s="1">
        <v>24.990001678466797</v>
      </c>
      <c r="Q36" s="1">
        <v>26.320241928100586</v>
      </c>
      <c r="R36" s="1">
        <v>400.08782958984375</v>
      </c>
      <c r="S36" s="1">
        <v>390.94558715820313</v>
      </c>
      <c r="T36" s="1">
        <v>-0.15075288712978363</v>
      </c>
      <c r="U36" s="1">
        <v>20.590862274169922</v>
      </c>
      <c r="V36" s="1">
        <v>-0.39103853702545166</v>
      </c>
      <c r="W36" s="1">
        <v>53.410720825195313</v>
      </c>
      <c r="X36" s="1">
        <v>300.3116455078125</v>
      </c>
      <c r="Y36" s="1">
        <v>500.199951171875</v>
      </c>
      <c r="Z36" s="1">
        <v>9.4915218353271484</v>
      </c>
      <c r="AA36" s="1">
        <v>88.163078308105469</v>
      </c>
      <c r="AB36" s="1">
        <v>9.4238672256469727</v>
      </c>
      <c r="AC36" s="1">
        <v>-6.7585699260234833E-2</v>
      </c>
      <c r="AD36" s="1">
        <v>3.0687155202031136E-2</v>
      </c>
      <c r="AE36" s="1">
        <v>5.4146833717823029E-3</v>
      </c>
      <c r="AF36" s="1">
        <v>4.8885136842727661E-2</v>
      </c>
      <c r="AG36" s="1">
        <v>2.2887647151947021E-2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1.1040869320140163</v>
      </c>
      <c r="AP36">
        <f>(U36-T36)/(1000-U36)*AO36</f>
        <v>2.3382001827785111E-2</v>
      </c>
      <c r="AQ36">
        <f>(P36+273.15)</f>
        <v>298.14000167846677</v>
      </c>
      <c r="AR36">
        <f>(O36+273.15)</f>
        <v>299.27280464172361</v>
      </c>
      <c r="AS36">
        <f>(Y36*AK36+Z36*AL36)*AM36</f>
        <v>80.031990398645576</v>
      </c>
      <c r="AT36">
        <f>((AS36+0.00000010773*(AR36^4-AQ36^4))-AP36*44100)/(L36*0.92*2*29.3+0.00000043092*AQ36^3)</f>
        <v>-7.3982481472917501</v>
      </c>
      <c r="AU36">
        <f>0.61365*EXP(17.502*J36/(240.97+J36))</f>
        <v>3.1777827068716773</v>
      </c>
      <c r="AV36">
        <f>AU36*1000/AA36</f>
        <v>36.04437104346799</v>
      </c>
      <c r="AW36">
        <f>(AV36-U36)</f>
        <v>15.453508769298068</v>
      </c>
      <c r="AX36">
        <f>IF(D36,P36,(O36+P36)/2)</f>
        <v>25.556403160095215</v>
      </c>
      <c r="AY36">
        <f>0.61365*EXP(17.502*AX36/(240.97+AX36))</f>
        <v>3.2866959998208536</v>
      </c>
      <c r="AZ36">
        <f>IF(AW36&lt;&gt;0,(1000-(AV36+U36)/2)/AW36*AP36,0)</f>
        <v>1.4702084557293764</v>
      </c>
      <c r="BA36">
        <f>U36*AA36/1000</f>
        <v>1.8153538031090575</v>
      </c>
      <c r="BB36">
        <f>(AY36-BA36)</f>
        <v>1.4713421967117961</v>
      </c>
      <c r="BC36">
        <f>1/(1.6/F36+1.37/N36)</f>
        <v>0.9666065467139322</v>
      </c>
      <c r="BD36">
        <f>G36*AA36*0.001</f>
        <v>33.557321734675597</v>
      </c>
      <c r="BE36">
        <f>G36/S36</f>
        <v>0.97360821752593352</v>
      </c>
      <c r="BF36">
        <f>(1-AP36*AA36/AU36/F36)*100</f>
        <v>71.032292236468535</v>
      </c>
      <c r="BG36">
        <f>(S36-E36/(N36/1.35))</f>
        <v>390.64509781835</v>
      </c>
      <c r="BH36">
        <f>E36*BF36/100/BG36</f>
        <v>1.7323986392615784E-3</v>
      </c>
    </row>
    <row r="37" spans="1:60" x14ac:dyDescent="0.25">
      <c r="A37" s="1" t="s">
        <v>1</v>
      </c>
      <c r="B37" s="1" t="s">
        <v>12423</v>
      </c>
      <c r="K37" s="1">
        <v>2.72</v>
      </c>
    </row>
    <row r="38" spans="1:60" x14ac:dyDescent="0.25">
      <c r="A38" s="1" t="s">
        <v>1</v>
      </c>
      <c r="B38" s="1" t="s">
        <v>12422</v>
      </c>
      <c r="K38" s="1">
        <v>2.72</v>
      </c>
    </row>
    <row r="39" spans="1:60" x14ac:dyDescent="0.25">
      <c r="A39" s="1">
        <v>8</v>
      </c>
      <c r="B39" s="1" t="s">
        <v>12421</v>
      </c>
      <c r="C39" s="1">
        <v>1693.0000017881393</v>
      </c>
      <c r="D39" s="1">
        <v>0</v>
      </c>
      <c r="E39">
        <f>(R39-S39*(1000-T39)/(1000-U39))*AO39</f>
        <v>0.98558931757588375</v>
      </c>
      <c r="F39">
        <f>IF(AZ39&lt;&gt;0,1/(1/AZ39-1/N39),0)</f>
        <v>2.4259324404708194</v>
      </c>
      <c r="G39">
        <f>((BC39-AP39/2)*S39-E39)/(BC39+AP39/2)</f>
        <v>380.51809095131847</v>
      </c>
      <c r="H39">
        <f>AP39*1000</f>
        <v>24.008261750145607</v>
      </c>
      <c r="I39">
        <f>(AU39-BA39)</f>
        <v>1.3277210927262868</v>
      </c>
      <c r="J39">
        <f>(P39+AT39*D39)</f>
        <v>25.059310913085938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26.147794723510742</v>
      </c>
      <c r="P39" s="1">
        <v>25.059310913085938</v>
      </c>
      <c r="Q39" s="1">
        <v>26.329635620117188</v>
      </c>
      <c r="R39" s="1">
        <v>399.9359130859375</v>
      </c>
      <c r="S39" s="1">
        <v>390.55084228515625</v>
      </c>
      <c r="T39" s="1">
        <v>-0.14972919225692749</v>
      </c>
      <c r="U39" s="1">
        <v>21.1353759765625</v>
      </c>
      <c r="V39" s="1">
        <v>-0.38778024911880493</v>
      </c>
      <c r="W39" s="1">
        <v>54.738029479980469</v>
      </c>
      <c r="X39" s="1">
        <v>300.31460571289063</v>
      </c>
      <c r="Y39" s="1">
        <v>750.849609375</v>
      </c>
      <c r="Z39" s="1">
        <v>4.9035158157348633</v>
      </c>
      <c r="AA39" s="1">
        <v>88.156341552734375</v>
      </c>
      <c r="AB39" s="1">
        <v>9.6051387786865234</v>
      </c>
      <c r="AC39" s="1">
        <v>-6.676124781370163E-2</v>
      </c>
      <c r="AD39" s="1">
        <v>4.7474179416894913E-2</v>
      </c>
      <c r="AE39" s="1">
        <v>6.347110029309988E-3</v>
      </c>
      <c r="AF39" s="1">
        <v>3.3826801925897598E-2</v>
      </c>
      <c r="AG39" s="1">
        <v>2.7072187513113022E-2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1.1040978151209213</v>
      </c>
      <c r="AP39">
        <f>(U39-T39)/(1000-U39)*AO39</f>
        <v>2.4008261750145608E-2</v>
      </c>
      <c r="AQ39">
        <f>(P39+273.15)</f>
        <v>298.20931091308591</v>
      </c>
      <c r="AR39">
        <f>(O39+273.15)</f>
        <v>299.29779472351072</v>
      </c>
      <c r="AS39">
        <f>(Y39*AK39+Z39*AL39)*AM39</f>
        <v>120.13593481475255</v>
      </c>
      <c r="AT39">
        <f>((AS39+0.00000010773*(AR39^4-AQ39^4))-AP39*44100)/(L39*0.92*2*29.3+0.00000043092*AQ39^3)</f>
        <v>-7.303288423119767</v>
      </c>
      <c r="AU39">
        <f>0.61365*EXP(17.502*J39/(240.97+J39))</f>
        <v>3.1909385161615873</v>
      </c>
      <c r="AV39">
        <f>AU39*1000/AA39</f>
        <v>36.19635819679285</v>
      </c>
      <c r="AW39">
        <f>(AV39-U39)</f>
        <v>15.06098222023035</v>
      </c>
      <c r="AX39">
        <f>IF(D39,P39,(O39+P39)/2)</f>
        <v>25.60355281829834</v>
      </c>
      <c r="AY39">
        <f>0.61365*EXP(17.502*AX39/(240.97+AX39))</f>
        <v>3.2959076903051252</v>
      </c>
      <c r="AZ39">
        <f>IF(AW39&lt;&gt;0,(1000-(AV39+U39)/2)/AW39*AP39,0)</f>
        <v>1.548374718782259</v>
      </c>
      <c r="BA39">
        <f>U39*AA39/1000</f>
        <v>1.8632174234353005</v>
      </c>
      <c r="BB39">
        <f>(AY39-BA39)</f>
        <v>1.4326902668698247</v>
      </c>
      <c r="BC39">
        <f>1/(1.6/F39+1.37/N39)</f>
        <v>1.0208168592106133</v>
      </c>
      <c r="BD39">
        <f>G39*AA39*0.001</f>
        <v>33.545082792898874</v>
      </c>
      <c r="BE39">
        <f>G39/S39</f>
        <v>0.97431127974238885</v>
      </c>
      <c r="BF39">
        <f>(1-AP39*AA39/AU39/F39)*100</f>
        <v>72.658827310245783</v>
      </c>
      <c r="BG39">
        <f>(S39-E39/(N39/1.35))</f>
        <v>390.23999242641753</v>
      </c>
      <c r="BH39">
        <f>E39*BF39/100/BG39</f>
        <v>1.8350698394417385E-3</v>
      </c>
    </row>
    <row r="40" spans="1:60" x14ac:dyDescent="0.25">
      <c r="A40" s="1" t="s">
        <v>1</v>
      </c>
      <c r="B40" s="1" t="s">
        <v>12420</v>
      </c>
      <c r="K40" s="1">
        <v>2.72</v>
      </c>
    </row>
    <row r="41" spans="1:60" x14ac:dyDescent="0.25">
      <c r="A41" s="1" t="s">
        <v>1</v>
      </c>
      <c r="B41" s="1" t="s">
        <v>10917</v>
      </c>
      <c r="K41" s="1">
        <v>2.72</v>
      </c>
    </row>
    <row r="42" spans="1:60" x14ac:dyDescent="0.25">
      <c r="A42" s="1">
        <v>9</v>
      </c>
      <c r="B42" s="1" t="s">
        <v>12419</v>
      </c>
      <c r="C42" s="1">
        <v>1899.0000017881393</v>
      </c>
      <c r="D42" s="1">
        <v>0</v>
      </c>
      <c r="E42">
        <f>(R42-S42*(1000-T42)/(1000-U42))*AO42</f>
        <v>1.2082206225964978</v>
      </c>
      <c r="F42">
        <f>IF(AZ42&lt;&gt;0,1/(1/AZ42-1/N42),0)</f>
        <v>2.6275128648551003</v>
      </c>
      <c r="G42">
        <f>((BC42-AP42/2)*S42-E42)/(BC42+AP42/2)</f>
        <v>380.34657311018748</v>
      </c>
      <c r="H42">
        <f>AP42*1000</f>
        <v>24.725211925146773</v>
      </c>
      <c r="I42">
        <f>(AU42-BA42)</f>
        <v>1.2996933617589477</v>
      </c>
      <c r="J42">
        <f>(P42+AT42*D42)</f>
        <v>25.197879791259766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26.202585220336914</v>
      </c>
      <c r="P42" s="1">
        <v>25.197879791259766</v>
      </c>
      <c r="Q42" s="1">
        <v>26.364770889282227</v>
      </c>
      <c r="R42" s="1">
        <v>400.1549072265625</v>
      </c>
      <c r="S42" s="1">
        <v>390.32009887695313</v>
      </c>
      <c r="T42" s="1">
        <v>-0.15107299387454987</v>
      </c>
      <c r="U42" s="1">
        <v>21.755023956298828</v>
      </c>
      <c r="V42" s="1">
        <v>-0.38996458053588867</v>
      </c>
      <c r="W42" s="1">
        <v>56.156223297119141</v>
      </c>
      <c r="X42" s="1">
        <v>300.32504272460938</v>
      </c>
      <c r="Y42" s="1">
        <v>999.0045166015625</v>
      </c>
      <c r="Z42" s="1">
        <v>9.0264005661010742</v>
      </c>
      <c r="AA42" s="1">
        <v>88.149299621582031</v>
      </c>
      <c r="AB42" s="1">
        <v>9.7536783218383789</v>
      </c>
      <c r="AC42" s="1">
        <v>-8.2478083670139313E-2</v>
      </c>
      <c r="AD42" s="1">
        <v>4.1587665677070618E-2</v>
      </c>
      <c r="AE42" s="1">
        <v>3.2893333118408918E-3</v>
      </c>
      <c r="AF42" s="1">
        <v>4.7413744032382965E-2</v>
      </c>
      <c r="AG42" s="1">
        <v>2.9453355818986893E-2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1.1041361864875343</v>
      </c>
      <c r="AP42">
        <f>(U42-T42)/(1000-U42)*AO42</f>
        <v>2.4725211925146772E-2</v>
      </c>
      <c r="AQ42">
        <f>(P42+273.15)</f>
        <v>298.34787979125974</v>
      </c>
      <c r="AR42">
        <f>(O42+273.15)</f>
        <v>299.35258522033689</v>
      </c>
      <c r="AS42">
        <f>(Y42*AK42+Z42*AL42)*AM42</f>
        <v>159.84071908353144</v>
      </c>
      <c r="AT42">
        <f>((AS42+0.00000010773*(AR42^4-AQ42^4))-AP42*44100)/(L42*0.92*2*29.3+0.00000043092*AQ42^3)</f>
        <v>-7.2461053079803071</v>
      </c>
      <c r="AU42">
        <f>0.61365*EXP(17.502*J42/(240.97+J42))</f>
        <v>3.217383486757428</v>
      </c>
      <c r="AV42">
        <f>AU42*1000/AA42</f>
        <v>36.499251843967002</v>
      </c>
      <c r="AW42">
        <f>(AV42-U42)</f>
        <v>14.744227887668174</v>
      </c>
      <c r="AX42">
        <f>IF(D42,P42,(O42+P42)/2)</f>
        <v>25.70023250579834</v>
      </c>
      <c r="AY42">
        <f>0.61365*EXP(17.502*AX42/(240.97+AX42))</f>
        <v>3.3148666910855145</v>
      </c>
      <c r="AZ42">
        <f>IF(AW42&lt;&gt;0,(1000-(AV42+U42)/2)/AW42*AP42,0)</f>
        <v>1.6280972764854253</v>
      </c>
      <c r="BA42">
        <f>U42*AA42/1000</f>
        <v>1.9176901249984803</v>
      </c>
      <c r="BB42">
        <f>(AY42-BA42)</f>
        <v>1.3971765660870341</v>
      </c>
      <c r="BC42">
        <f>1/(1.6/F42+1.37/N42)</f>
        <v>1.0764166321839086</v>
      </c>
      <c r="BD42">
        <f>G42*AA42*0.001</f>
        <v>33.52728403313187</v>
      </c>
      <c r="BE42">
        <f>G42/S42</f>
        <v>0.97444782937014529</v>
      </c>
      <c r="BF42">
        <f>(1-AP42*AA42/AU42/F42)*100</f>
        <v>74.218320267547867</v>
      </c>
      <c r="BG42">
        <f>(S42-E42/(N42/1.35))</f>
        <v>389.93903223675954</v>
      </c>
      <c r="BH42">
        <f>E42*BF42/100/BG42</f>
        <v>2.2996442445719738E-3</v>
      </c>
    </row>
    <row r="43" spans="1:60" x14ac:dyDescent="0.25">
      <c r="A43" s="1" t="s">
        <v>1</v>
      </c>
      <c r="B43" s="1" t="s">
        <v>12418</v>
      </c>
      <c r="K43" s="1">
        <v>2.72</v>
      </c>
    </row>
    <row r="44" spans="1:60" x14ac:dyDescent="0.25">
      <c r="A44" s="1" t="s">
        <v>1</v>
      </c>
      <c r="B44" s="1" t="s">
        <v>12417</v>
      </c>
      <c r="K44" s="1">
        <v>2.72</v>
      </c>
    </row>
    <row r="45" spans="1:60" x14ac:dyDescent="0.25">
      <c r="A45" s="1">
        <v>10</v>
      </c>
      <c r="B45" s="1" t="s">
        <v>12416</v>
      </c>
      <c r="C45" s="1">
        <v>2106.5000017769635</v>
      </c>
      <c r="D45" s="1">
        <v>0</v>
      </c>
      <c r="E45">
        <f>(R45-S45*(1000-T45)/(1000-U45))*AO45</f>
        <v>1.5117325659383651</v>
      </c>
      <c r="F45">
        <f>IF(AZ45&lt;&gt;0,1/(1/AZ45-1/N45),0)</f>
        <v>2.8853173507913299</v>
      </c>
      <c r="G45">
        <f>((BC45-AP45/2)*S45-E45)/(BC45+AP45/2)</f>
        <v>379.82553686603683</v>
      </c>
      <c r="H45">
        <f>AP45*1000</f>
        <v>25.483015221321654</v>
      </c>
      <c r="I45">
        <f>(AU45-BA45)</f>
        <v>1.2646929893335519</v>
      </c>
      <c r="J45">
        <f>(P45+AT45*D45)</f>
        <v>25.316596984863281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26.270885467529297</v>
      </c>
      <c r="P45" s="1">
        <v>25.316596984863281</v>
      </c>
      <c r="Q45" s="1">
        <v>26.414758682250977</v>
      </c>
      <c r="R45" s="1">
        <v>400.08740234375</v>
      </c>
      <c r="S45" s="1">
        <v>389.72332763671875</v>
      </c>
      <c r="T45" s="1">
        <v>-0.1507648229598999</v>
      </c>
      <c r="U45" s="1">
        <v>22.412141799926758</v>
      </c>
      <c r="V45" s="1">
        <v>-0.38757947087287903</v>
      </c>
      <c r="W45" s="1">
        <v>57.616134643554688</v>
      </c>
      <c r="X45" s="1">
        <v>300.3173828125</v>
      </c>
      <c r="Y45" s="1">
        <v>1250.1534423828125</v>
      </c>
      <c r="Z45" s="1">
        <v>9.1095638275146484</v>
      </c>
      <c r="AA45" s="1">
        <v>88.144142150878906</v>
      </c>
      <c r="AB45" s="1">
        <v>9.7315664291381836</v>
      </c>
      <c r="AC45" s="1">
        <v>-8.0639876425266266E-2</v>
      </c>
      <c r="AD45" s="1">
        <v>5.1167499274015427E-2</v>
      </c>
      <c r="AE45" s="1">
        <v>6.0832705348730087E-3</v>
      </c>
      <c r="AF45" s="1">
        <v>4.9507960677146912E-2</v>
      </c>
      <c r="AG45" s="1">
        <v>2.4610739201307297E-2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1.1041080250459556</v>
      </c>
      <c r="AP45">
        <f>(U45-T45)/(1000-U45)*AO45</f>
        <v>2.5483015221321653E-2</v>
      </c>
      <c r="AQ45">
        <f>(P45+273.15)</f>
        <v>298.46659698486326</v>
      </c>
      <c r="AR45">
        <f>(O45+273.15)</f>
        <v>299.42088546752927</v>
      </c>
      <c r="AS45">
        <f>(Y45*AK45+Z45*AL45)*AM45</f>
        <v>200.02454631035289</v>
      </c>
      <c r="AT45">
        <f>((AS45+0.00000010773*(AR45^4-AQ45^4))-AP45*44100)/(L45*0.92*2*29.3+0.00000043092*AQ45^3)</f>
        <v>-7.1964818820064318</v>
      </c>
      <c r="AU45">
        <f>0.61365*EXP(17.502*J45/(240.97+J45))</f>
        <v>3.240192002051951</v>
      </c>
      <c r="AV45">
        <f>AU45*1000/AA45</f>
        <v>36.760151304276349</v>
      </c>
      <c r="AW45">
        <f>(AV45-U45)</f>
        <v>14.348009504349591</v>
      </c>
      <c r="AX45">
        <f>IF(D45,P45,(O45+P45)/2)</f>
        <v>25.793741226196289</v>
      </c>
      <c r="AY45">
        <f>0.61365*EXP(17.502*AX45/(240.97+AX45))</f>
        <v>3.3332944219090481</v>
      </c>
      <c r="AZ45">
        <f>IF(AW45&lt;&gt;0,(1000-(AV45+U45)/2)/AW45*AP45,0)</f>
        <v>1.7235192791653497</v>
      </c>
      <c r="BA45">
        <f>U45*AA45/1000</f>
        <v>1.9754990127183991</v>
      </c>
      <c r="BB45">
        <f>(AY45-BA45)</f>
        <v>1.357795409190649</v>
      </c>
      <c r="BC45">
        <f>1/(1.6/F45+1.37/N45)</f>
        <v>1.1433809364103014</v>
      </c>
      <c r="BD45">
        <f>G45*AA45*0.001</f>
        <v>33.479396114053849</v>
      </c>
      <c r="BE45">
        <f>G45/S45</f>
        <v>0.97460303228266554</v>
      </c>
      <c r="BF45">
        <f>(1-AP45*AA45/AU45/F45)*100</f>
        <v>75.974085015580499</v>
      </c>
      <c r="BG45">
        <f>(S45-E45/(N45/1.35))</f>
        <v>389.2465348730467</v>
      </c>
      <c r="BH45">
        <f>E45*BF45/100/BG45</f>
        <v>2.950636375552638E-3</v>
      </c>
    </row>
    <row r="46" spans="1:60" x14ac:dyDescent="0.25">
      <c r="A46" s="1" t="s">
        <v>1</v>
      </c>
      <c r="B46" s="1" t="s">
        <v>12415</v>
      </c>
      <c r="K46" s="1">
        <v>2.72</v>
      </c>
    </row>
    <row r="47" spans="1:60" x14ac:dyDescent="0.25">
      <c r="A47" s="1" t="s">
        <v>1</v>
      </c>
      <c r="B47" s="1" t="s">
        <v>12414</v>
      </c>
      <c r="K47" s="1">
        <v>2.72</v>
      </c>
    </row>
    <row r="48" spans="1:60" x14ac:dyDescent="0.25">
      <c r="A48" s="1">
        <v>11</v>
      </c>
      <c r="B48" s="1" t="s">
        <v>12413</v>
      </c>
      <c r="C48" s="1">
        <v>2313.0000017881393</v>
      </c>
      <c r="D48" s="1">
        <v>0</v>
      </c>
      <c r="E48">
        <f>(R48-S48*(1000-T48)/(1000-U48))*AO48</f>
        <v>1.5978767347661407</v>
      </c>
      <c r="F48">
        <f>IF(AZ48&lt;&gt;0,1/(1/AZ48-1/N48),0)</f>
        <v>3.2988615283444109</v>
      </c>
      <c r="G48">
        <f>((BC48-AP48/2)*S48-E48)/(BC48+AP48/2)</f>
        <v>379.44508263764243</v>
      </c>
      <c r="H48">
        <f>AP48*1000</f>
        <v>26.534930973137786</v>
      </c>
      <c r="I48">
        <f>(AU48-BA48)</f>
        <v>1.2174100393391702</v>
      </c>
      <c r="J48">
        <f>(P48+AT48*D48)</f>
        <v>25.485481262207031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26.369577407836914</v>
      </c>
      <c r="P48" s="1">
        <v>25.485481262207031</v>
      </c>
      <c r="Q48" s="1">
        <v>26.485013961791992</v>
      </c>
      <c r="R48" s="1">
        <v>399.73281860351563</v>
      </c>
      <c r="S48" s="1">
        <v>388.93893432617188</v>
      </c>
      <c r="T48" s="1">
        <v>-0.15020233392715454</v>
      </c>
      <c r="U48" s="1">
        <v>23.320804595947266</v>
      </c>
      <c r="V48" s="1">
        <v>-0.383868008852005</v>
      </c>
      <c r="W48" s="1">
        <v>59.600341796875</v>
      </c>
      <c r="X48" s="1">
        <v>300.33578491210938</v>
      </c>
      <c r="Y48" s="1">
        <v>1599.17578125</v>
      </c>
      <c r="Z48" s="1">
        <v>9.2047224044799805</v>
      </c>
      <c r="AA48" s="1">
        <v>88.138992309570313</v>
      </c>
      <c r="AB48" s="1">
        <v>9.6526498794555664</v>
      </c>
      <c r="AC48" s="1">
        <v>-0.10060933977365494</v>
      </c>
      <c r="AD48" s="1">
        <v>5.8784086257219315E-2</v>
      </c>
      <c r="AE48" s="1">
        <v>6.0319295153021812E-3</v>
      </c>
      <c r="AF48" s="1">
        <v>6.9039344787597656E-2</v>
      </c>
      <c r="AG48" s="1">
        <v>3.111223503947258E-2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1.1041756798239313</v>
      </c>
      <c r="AP48">
        <f>(U48-T48)/(1000-U48)*AO48</f>
        <v>2.6534930973137787E-2</v>
      </c>
      <c r="AQ48">
        <f>(P48+273.15)</f>
        <v>298.63548126220701</v>
      </c>
      <c r="AR48">
        <f>(O48+273.15)</f>
        <v>299.51957740783689</v>
      </c>
      <c r="AS48">
        <f>(Y48*AK48+Z48*AL48)*AM48</f>
        <v>255.86811928090174</v>
      </c>
      <c r="AT48">
        <f>((AS48+0.00000010773*(AR48^4-AQ48^4))-AP48*44100)/(L48*0.92*2*29.3+0.00000043092*AQ48^3)</f>
        <v>-7.1271151361550924</v>
      </c>
      <c r="AU48">
        <f>0.61365*EXP(17.502*J48/(240.97+J48))</f>
        <v>3.2728822562743582</v>
      </c>
      <c r="AV48">
        <f>AU48*1000/AA48</f>
        <v>37.133193499410837</v>
      </c>
      <c r="AW48">
        <f>(AV48-U48)</f>
        <v>13.812388903463571</v>
      </c>
      <c r="AX48">
        <f>IF(D48,P48,(O48+P48)/2)</f>
        <v>25.927529335021973</v>
      </c>
      <c r="AY48">
        <f>0.61365*EXP(17.502*AX48/(240.97+AX48))</f>
        <v>3.3598155817521707</v>
      </c>
      <c r="AZ48">
        <f>IF(AW48&lt;&gt;0,(1000-(AV48+U48)/2)/AW48*AP48,0)</f>
        <v>1.8630274472962309</v>
      </c>
      <c r="BA48">
        <f>U48*AA48/1000</f>
        <v>2.055472216935188</v>
      </c>
      <c r="BB48">
        <f>(AY48-BA48)</f>
        <v>1.3043433648169827</v>
      </c>
      <c r="BC48">
        <f>1/(1.6/F48+1.37/N48)</f>
        <v>1.2421075815322125</v>
      </c>
      <c r="BD48">
        <f>G48*AA48*0.001</f>
        <v>33.443907220503441</v>
      </c>
      <c r="BE48">
        <f>G48/S48</f>
        <v>0.97559037974694574</v>
      </c>
      <c r="BF48">
        <f>(1-AP48*AA48/AU48/F48)*100</f>
        <v>78.338347956767905</v>
      </c>
      <c r="BG48">
        <f>(S48-E48/(N48/1.35))</f>
        <v>388.43497212972113</v>
      </c>
      <c r="BH48">
        <f>E48*BF48/100/BG48</f>
        <v>3.2225477266843729E-3</v>
      </c>
    </row>
    <row r="49" spans="1:60" x14ac:dyDescent="0.25">
      <c r="A49" s="1" t="s">
        <v>1</v>
      </c>
      <c r="B49" s="1" t="s">
        <v>12412</v>
      </c>
      <c r="K49" s="1">
        <v>2.72</v>
      </c>
    </row>
    <row r="50" spans="1:60" x14ac:dyDescent="0.25">
      <c r="A50" s="1" t="s">
        <v>1</v>
      </c>
      <c r="B50" s="1" t="s">
        <v>12407</v>
      </c>
      <c r="K50" s="1">
        <v>2.72</v>
      </c>
    </row>
    <row r="51" spans="1:60" x14ac:dyDescent="0.25">
      <c r="A51" s="1">
        <v>12</v>
      </c>
      <c r="B51" s="1" t="s">
        <v>12411</v>
      </c>
      <c r="C51" s="1">
        <v>2520.5000017769635</v>
      </c>
      <c r="D51" s="1">
        <v>0</v>
      </c>
      <c r="E51">
        <f>(R51-S51*(1000-T51)/(1000-U51))*AO51</f>
        <v>1.3983045081915</v>
      </c>
      <c r="F51">
        <f>IF(AZ51&lt;&gt;0,1/(1/AZ51-1/N51),0)</f>
        <v>3.9536439082330173</v>
      </c>
      <c r="G51">
        <f>((BC51-AP51/2)*S51-E51)/(BC51+AP51/2)</f>
        <v>380.15584797552827</v>
      </c>
      <c r="H51">
        <f>AP51*1000</f>
        <v>27.864512846608513</v>
      </c>
      <c r="I51">
        <f>(AU51-BA51)</f>
        <v>1.1578080732630651</v>
      </c>
      <c r="J51">
        <f>(P51+AT51*D51)</f>
        <v>25.696004867553711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26.5028076171875</v>
      </c>
      <c r="P51" s="1">
        <v>25.696004867553711</v>
      </c>
      <c r="Q51" s="1">
        <v>26.584281921386719</v>
      </c>
      <c r="R51" s="1">
        <v>400.01559448242188</v>
      </c>
      <c r="S51" s="1">
        <v>388.9351806640625</v>
      </c>
      <c r="T51" s="1">
        <v>-0.15065179765224457</v>
      </c>
      <c r="U51" s="1">
        <v>24.465375900268555</v>
      </c>
      <c r="V51" s="1">
        <v>-0.3819807767868042</v>
      </c>
      <c r="W51" s="1">
        <v>62.032470703125</v>
      </c>
      <c r="X51" s="1">
        <v>300.362060546875</v>
      </c>
      <c r="Y51" s="1">
        <v>2000.064453125</v>
      </c>
      <c r="Z51" s="1">
        <v>9.1177406311035156</v>
      </c>
      <c r="AA51" s="1">
        <v>88.133842468261719</v>
      </c>
      <c r="AB51" s="1">
        <v>9.8716211318969727</v>
      </c>
      <c r="AC51" s="1">
        <v>-0.10010369867086411</v>
      </c>
      <c r="AD51" s="1">
        <v>2.009689062833786E-2</v>
      </c>
      <c r="AE51" s="1">
        <v>4.2573823593556881E-3</v>
      </c>
      <c r="AF51" s="1">
        <v>2.9830640181899071E-2</v>
      </c>
      <c r="AG51" s="1">
        <v>2.3820092901587486E-2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1.1042722814223345</v>
      </c>
      <c r="AP51">
        <f>(U51-T51)/(1000-U51)*AO51</f>
        <v>2.7864512846608513E-2</v>
      </c>
      <c r="AQ51">
        <f>(P51+273.15)</f>
        <v>298.84600486755369</v>
      </c>
      <c r="AR51">
        <f>(O51+273.15)</f>
        <v>299.65280761718748</v>
      </c>
      <c r="AS51">
        <f>(Y51*AK51+Z51*AL51)*AM51</f>
        <v>320.01030534721212</v>
      </c>
      <c r="AT51">
        <f>((AS51+0.00000010773*(AR51^4-AQ51^4))-AP51*44100)/(L51*0.92*2*29.3+0.00000043092*AQ51^3)</f>
        <v>-7.0892394539766403</v>
      </c>
      <c r="AU51">
        <f>0.61365*EXP(17.502*J51/(240.97+J51))</f>
        <v>3.3140356587841406</v>
      </c>
      <c r="AV51">
        <f>AU51*1000/AA51</f>
        <v>37.602305379770243</v>
      </c>
      <c r="AW51">
        <f>(AV51-U51)</f>
        <v>13.136929479501688</v>
      </c>
      <c r="AX51">
        <f>IF(D51,P51,(O51+P51)/2)</f>
        <v>26.099406242370605</v>
      </c>
      <c r="AY51">
        <f>0.61365*EXP(17.502*AX51/(240.97+AX51))</f>
        <v>3.3941575421444554</v>
      </c>
      <c r="AZ51">
        <f>IF(AW51&lt;&gt;0,(1000-(AV51+U51)/2)/AW51*AP51,0)</f>
        <v>2.055257283488078</v>
      </c>
      <c r="BA51">
        <f>U51*AA51/1000</f>
        <v>2.1562275855210755</v>
      </c>
      <c r="BB51">
        <f>(AY51-BA51)</f>
        <v>1.2379299566233799</v>
      </c>
      <c r="BC51">
        <f>1/(1.6/F51+1.37/N51)</f>
        <v>1.3797720580609871</v>
      </c>
      <c r="BD51">
        <f>G51*AA51*0.001</f>
        <v>33.504595618863661</v>
      </c>
      <c r="BE51">
        <f>G51/S51</f>
        <v>0.97742726005514724</v>
      </c>
      <c r="BF51">
        <f>(1-AP51*AA51/AU51/F51)*100</f>
        <v>81.256985924598297</v>
      </c>
      <c r="BG51">
        <f>(S51-E51/(N51/1.35))</f>
        <v>388.49416253298727</v>
      </c>
      <c r="BH51">
        <f>E51*BF51/100/BG51</f>
        <v>2.9246774005457889E-3</v>
      </c>
    </row>
    <row r="52" spans="1:60" x14ac:dyDescent="0.25">
      <c r="A52" s="1" t="s">
        <v>1</v>
      </c>
      <c r="B52" s="1" t="s">
        <v>12410</v>
      </c>
    </row>
    <row r="53" spans="1:60" x14ac:dyDescent="0.25">
      <c r="A53" s="1" t="s">
        <v>1</v>
      </c>
      <c r="B53" s="1" t="s">
        <v>12409</v>
      </c>
    </row>
    <row r="54" spans="1:60" x14ac:dyDescent="0.25">
      <c r="A54" s="1" t="s">
        <v>1</v>
      </c>
      <c r="B54" s="1" t="s">
        <v>12408</v>
      </c>
    </row>
    <row r="55" spans="1:60" x14ac:dyDescent="0.25">
      <c r="A55" s="1" t="s">
        <v>1</v>
      </c>
      <c r="B55" s="1" t="s">
        <v>12407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936E3-95C6-4BAF-9EC5-D23B9F53128A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944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943</v>
      </c>
    </row>
    <row r="12" spans="1:56" x14ac:dyDescent="0.25">
      <c r="A12" s="1" t="s">
        <v>1</v>
      </c>
      <c r="B12" s="1" t="s">
        <v>942</v>
      </c>
    </row>
    <row r="13" spans="1:56" x14ac:dyDescent="0.25">
      <c r="A13" s="1" t="s">
        <v>1</v>
      </c>
      <c r="B13" s="1" t="s">
        <v>941</v>
      </c>
    </row>
    <row r="14" spans="1:56" x14ac:dyDescent="0.25">
      <c r="A14" s="1" t="s">
        <v>1</v>
      </c>
      <c r="B14" s="1" t="s">
        <v>940</v>
      </c>
    </row>
    <row r="15" spans="1:56" x14ac:dyDescent="0.25">
      <c r="A15" s="1" t="s">
        <v>1</v>
      </c>
      <c r="B15" s="1" t="s">
        <v>939</v>
      </c>
    </row>
    <row r="16" spans="1:56" x14ac:dyDescent="0.25">
      <c r="A16" s="1" t="s">
        <v>1</v>
      </c>
      <c r="B16" s="1" t="s">
        <v>938</v>
      </c>
    </row>
    <row r="17" spans="1:56" x14ac:dyDescent="0.25">
      <c r="A17" s="1" t="s">
        <v>1</v>
      </c>
      <c r="B17" s="1" t="s">
        <v>937</v>
      </c>
    </row>
    <row r="18" spans="1:56" x14ac:dyDescent="0.25">
      <c r="A18" s="1">
        <v>1</v>
      </c>
      <c r="B18" s="1" t="s">
        <v>936</v>
      </c>
      <c r="C18" s="1">
        <v>255.50000112876296</v>
      </c>
      <c r="D18" s="1">
        <v>0</v>
      </c>
      <c r="E18">
        <f>(R18-S18*(1000-T18)/(1000-U18))*AK18</f>
        <v>-1.9798077640041318</v>
      </c>
      <c r="F18">
        <f>IF(AV18&lt;&gt;0,1/(1/AV18-1/N18),0)</f>
        <v>3.9545787996719652</v>
      </c>
      <c r="G18">
        <f>((AY18-AL18/2)*S18-E18)/(AY18+AL18/2)</f>
        <v>388.24013561699672</v>
      </c>
      <c r="H18">
        <f>AL18*1000</f>
        <v>23.252554956808179</v>
      </c>
      <c r="I18">
        <f>(AQ18-AW18)</f>
        <v>0.96234437045252119</v>
      </c>
      <c r="J18">
        <f>(P18+AP18*D18)</f>
        <v>23.624734878540039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24.812263488769531</v>
      </c>
      <c r="P18" s="1">
        <v>23.624734878540039</v>
      </c>
      <c r="Q18" s="1">
        <v>24.952262878417969</v>
      </c>
      <c r="R18" s="1">
        <v>399.87527465820313</v>
      </c>
      <c r="S18" s="1">
        <v>393.39077758789063</v>
      </c>
      <c r="T18" s="1">
        <v>1.8973726034164429</v>
      </c>
      <c r="U18" s="1">
        <v>22.461540222167969</v>
      </c>
      <c r="V18" s="1">
        <v>5.2811555862426758</v>
      </c>
      <c r="W18" s="1">
        <v>62.519550323486328</v>
      </c>
      <c r="X18" s="1">
        <v>300.6507568359375</v>
      </c>
      <c r="Y18" s="1">
        <v>-9.1561973094940186E-2</v>
      </c>
      <c r="Z18" s="1">
        <v>2.4650130271911621</v>
      </c>
      <c r="AA18" s="1">
        <v>87.517532348632813</v>
      </c>
      <c r="AB18" s="1">
        <v>45.558475494384766</v>
      </c>
      <c r="AC18" s="1">
        <v>-0.58457726240158081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1.1053336648380052</v>
      </c>
      <c r="AL18">
        <f>(U18-T18)/(1000-U18)*AK18</f>
        <v>2.3252554956808179E-2</v>
      </c>
      <c r="AM18">
        <f>(P18+273.15)</f>
        <v>296.77473487854002</v>
      </c>
      <c r="AN18">
        <f>(O18+273.15)</f>
        <v>297.96226348876951</v>
      </c>
      <c r="AO18">
        <f>(Y18*AG18+Z18*AH18)*AI18</f>
        <v>-1.4649915367739297E-2</v>
      </c>
      <c r="AP18">
        <f>((AO18+0.00000010773*(AN18^4-AM18^4))-AL18*44100)/(L18*51.4+0.00000043092*AM18^3)</f>
        <v>-8.3450818385412049</v>
      </c>
      <c r="AQ18">
        <f>0.61365*EXP(17.502*J18/(240.97+J18))</f>
        <v>2.9281229434462235</v>
      </c>
      <c r="AR18">
        <f>AQ18*1000/AA18</f>
        <v>33.457558329933491</v>
      </c>
      <c r="AS18">
        <f>(AR18-U18)</f>
        <v>10.996018107765522</v>
      </c>
      <c r="AT18">
        <f>IF(D18,P18,(O18+P18)/2)</f>
        <v>24.218499183654785</v>
      </c>
      <c r="AU18">
        <f>0.61365*EXP(17.502*AT18/(240.97+AT18))</f>
        <v>3.0345105121910647</v>
      </c>
      <c r="AV18">
        <f>IF(AS18&lt;&gt;0,(1000-(AR18+U18)/2)/AS18*AL18,0)</f>
        <v>2.055509892688983</v>
      </c>
      <c r="AW18">
        <f>U18*AA18/1000</f>
        <v>1.9657785729937023</v>
      </c>
      <c r="AX18">
        <f>(AU18-AW18)</f>
        <v>1.0687319391973624</v>
      </c>
      <c r="AY18">
        <f>1/(1.6/F18+1.37/N18)</f>
        <v>1.3799542190622791</v>
      </c>
      <c r="AZ18">
        <f>G18*AA18*0.001</f>
        <v>33.977818627898102</v>
      </c>
      <c r="BA18">
        <f>G18/S18</f>
        <v>0.98690705968636194</v>
      </c>
      <c r="BB18">
        <f>(1-AL18*AA18/AQ18/F18)*100</f>
        <v>82.425774206509203</v>
      </c>
      <c r="BC18">
        <f>(S18-E18/(N18/1.35))</f>
        <v>394.01519888872633</v>
      </c>
      <c r="BD18">
        <f>E18*BB18/100/BC18</f>
        <v>-4.1416470275346924E-3</v>
      </c>
    </row>
    <row r="19" spans="1:56" x14ac:dyDescent="0.25">
      <c r="A19" s="1" t="s">
        <v>1</v>
      </c>
      <c r="B19" s="1" t="s">
        <v>935</v>
      </c>
      <c r="K19" s="1">
        <v>2.72</v>
      </c>
    </row>
    <row r="20" spans="1:56" x14ac:dyDescent="0.25">
      <c r="A20" s="1" t="s">
        <v>1</v>
      </c>
      <c r="B20" s="1" t="s">
        <v>934</v>
      </c>
      <c r="K20" s="1">
        <v>2.72</v>
      </c>
    </row>
    <row r="21" spans="1:56" x14ac:dyDescent="0.25">
      <c r="A21" s="1">
        <v>2</v>
      </c>
      <c r="B21" s="1" t="s">
        <v>933</v>
      </c>
      <c r="C21" s="1">
        <v>461.50000112876296</v>
      </c>
      <c r="D21" s="1">
        <v>0</v>
      </c>
      <c r="E21">
        <f>(R21-S21*(1000-T21)/(1000-U21))*AK21</f>
        <v>-0.70201135024002403</v>
      </c>
      <c r="F21">
        <f>IF(AV21&lt;&gt;0,1/(1/AV21-1/N21),0)</f>
        <v>3.800281970962613</v>
      </c>
      <c r="G21">
        <f>((AY21-AL21/2)*S21-E21)/(AY21+AL21/2)</f>
        <v>386.54647711159282</v>
      </c>
      <c r="H21">
        <f>AL21*1000</f>
        <v>22.593740065653517</v>
      </c>
      <c r="I21">
        <f>(AQ21-AW21)</f>
        <v>0.95517140317876859</v>
      </c>
      <c r="J21">
        <f>(P21+AP21*D21)</f>
        <v>23.356025695800781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24.754850387573242</v>
      </c>
      <c r="P21" s="1">
        <v>23.356025695800781</v>
      </c>
      <c r="Q21" s="1">
        <v>24.950796127319336</v>
      </c>
      <c r="R21" s="1">
        <v>399.93768310546875</v>
      </c>
      <c r="S21" s="1">
        <v>392.54879760742188</v>
      </c>
      <c r="T21" s="1">
        <v>2.0177128314971924</v>
      </c>
      <c r="U21" s="1">
        <v>22.008615493774414</v>
      </c>
      <c r="V21" s="1">
        <v>5.6346611976623535</v>
      </c>
      <c r="W21" s="1">
        <v>61.461219787597656</v>
      </c>
      <c r="X21" s="1">
        <v>300.64892578125</v>
      </c>
      <c r="Y21" s="1">
        <v>25.979129791259766</v>
      </c>
      <c r="Z21" s="1">
        <v>2.4010879993438721</v>
      </c>
      <c r="AA21" s="1">
        <v>87.506080627441406</v>
      </c>
      <c r="AB21" s="1">
        <v>45.412090301513672</v>
      </c>
      <c r="AC21" s="1">
        <v>-0.55934590101242065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1.1053269330193012</v>
      </c>
      <c r="AL21">
        <f>(U21-T21)/(1000-U21)*AK21</f>
        <v>2.2593740065653518E-2</v>
      </c>
      <c r="AM21">
        <f>(P21+273.15)</f>
        <v>296.50602569580076</v>
      </c>
      <c r="AN21">
        <f>(O21+273.15)</f>
        <v>297.90485038757322</v>
      </c>
      <c r="AO21">
        <f>(Y21*AG21+Z21*AH21)*AI21</f>
        <v>4.1566606736929543</v>
      </c>
      <c r="AP21">
        <f>((AO21+0.00000010773*(AN21^4-AM21^4))-AL21*44100)/(L21*51.4+0.00000043092*AM21^3)</f>
        <v>-8.0536038676171415</v>
      </c>
      <c r="AQ21">
        <f>0.61365*EXP(17.502*J21/(240.97+J21))</f>
        <v>2.8810590850753486</v>
      </c>
      <c r="AR21">
        <f>AQ21*1000/AA21</f>
        <v>32.924101552913854</v>
      </c>
      <c r="AS21">
        <f>(AR21-U21)</f>
        <v>10.91548605913944</v>
      </c>
      <c r="AT21">
        <f>IF(D21,P21,(O21+P21)/2)</f>
        <v>24.055438041687012</v>
      </c>
      <c r="AU21">
        <f>0.61365*EXP(17.502*AT21/(240.97+AT21))</f>
        <v>3.0049627569538497</v>
      </c>
      <c r="AV21">
        <f>IF(AS21&lt;&gt;0,(1000-(AR21+U21)/2)/AS21*AL21,0)</f>
        <v>2.0130273797774758</v>
      </c>
      <c r="AW21">
        <f>U21*AA21/1000</f>
        <v>1.92588768189658</v>
      </c>
      <c r="AX21">
        <f>(AU21-AW21)</f>
        <v>1.0790750750572697</v>
      </c>
      <c r="AY21">
        <f>1/(1.6/F21+1.37/N21)</f>
        <v>1.3493659189105791</v>
      </c>
      <c r="AZ21">
        <f>G21*AA21*0.001</f>
        <v>33.825167192380476</v>
      </c>
      <c r="BA21">
        <f>G21/S21</f>
        <v>0.98470936471487602</v>
      </c>
      <c r="BB21">
        <f>(1-AL21*AA21/AQ21/F21)*100</f>
        <v>81.942468791645496</v>
      </c>
      <c r="BC21">
        <f>(S21-E21/(N21/1.35))</f>
        <v>392.77020841734401</v>
      </c>
      <c r="BD21">
        <f>E21*BB21/100/BC21</f>
        <v>-1.4645851932155837E-3</v>
      </c>
    </row>
    <row r="22" spans="1:56" x14ac:dyDescent="0.25">
      <c r="A22" s="1" t="s">
        <v>1</v>
      </c>
      <c r="B22" s="1" t="s">
        <v>932</v>
      </c>
      <c r="K22" s="1">
        <v>2.72</v>
      </c>
    </row>
    <row r="23" spans="1:56" x14ac:dyDescent="0.25">
      <c r="A23" s="1" t="s">
        <v>1</v>
      </c>
      <c r="B23" s="1" t="s">
        <v>931</v>
      </c>
      <c r="K23" s="1">
        <v>2.72</v>
      </c>
    </row>
    <row r="24" spans="1:56" x14ac:dyDescent="0.25">
      <c r="A24" s="1">
        <v>3</v>
      </c>
      <c r="B24" s="1" t="s">
        <v>930</v>
      </c>
      <c r="C24" s="1">
        <v>667.00000113993883</v>
      </c>
      <c r="D24" s="1">
        <v>0</v>
      </c>
      <c r="E24">
        <f>(R24-S24*(1000-T24)/(1000-U24))*AK24</f>
        <v>-0.147528763614374</v>
      </c>
      <c r="F24">
        <f>IF(AV24&lt;&gt;0,1/(1/AV24-1/N24),0)</f>
        <v>3.6156136758366522</v>
      </c>
      <c r="G24">
        <f>((AY24-AL24/2)*S24-E24)/(AY24+AL24/2)</f>
        <v>385.91159271949198</v>
      </c>
      <c r="H24">
        <f>AL24*1000</f>
        <v>21.976244627287404</v>
      </c>
      <c r="I24">
        <f>(AQ24-AW24)</f>
        <v>0.95457381228492122</v>
      </c>
      <c r="J24">
        <f>(P24+AP24*D24)</f>
        <v>23.154302597045898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24.656650543212891</v>
      </c>
      <c r="P24" s="1">
        <v>23.154302597045898</v>
      </c>
      <c r="Q24" s="1">
        <v>24.879383087158203</v>
      </c>
      <c r="R24" s="1">
        <v>399.98703002929688</v>
      </c>
      <c r="S24" s="1">
        <v>392.32025146484375</v>
      </c>
      <c r="T24" s="1">
        <v>2.1644630432128906</v>
      </c>
      <c r="U24" s="1">
        <v>21.617021560668945</v>
      </c>
      <c r="V24" s="1">
        <v>6.0799474716186523</v>
      </c>
      <c r="W24" s="1">
        <v>60.721920013427734</v>
      </c>
      <c r="X24" s="1">
        <v>300.6453857421875</v>
      </c>
      <c r="Y24" s="1">
        <v>49.658782958984375</v>
      </c>
      <c r="Z24" s="1">
        <v>2.6012020111083984</v>
      </c>
      <c r="AA24" s="1">
        <v>87.504653930664063</v>
      </c>
      <c r="AB24" s="1">
        <v>45.402027130126953</v>
      </c>
      <c r="AC24" s="1">
        <v>-0.55717962980270386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1.1053139181698066</v>
      </c>
      <c r="AL24">
        <f>(U24-T24)/(1000-U24)*AK24</f>
        <v>2.1976244627287405E-2</v>
      </c>
      <c r="AM24">
        <f>(P24+273.15)</f>
        <v>296.30430259704588</v>
      </c>
      <c r="AN24">
        <f>(O24+273.15)</f>
        <v>297.80665054321287</v>
      </c>
      <c r="AO24">
        <f>(Y24*AG24+Z24*AH24)*AI24</f>
        <v>7.9454050958438529</v>
      </c>
      <c r="AP24">
        <f>((AO24+0.00000010773*(AN24^4-AM24^4))-AL24*44100)/(L24*51.4+0.00000043092*AM24^3)</f>
        <v>-7.7897652792248344</v>
      </c>
      <c r="AQ24">
        <f>0.61365*EXP(17.502*J24/(240.97+J24))</f>
        <v>2.8461638029629608</v>
      </c>
      <c r="AR24">
        <f>AQ24*1000/AA24</f>
        <v>32.525856341517233</v>
      </c>
      <c r="AS24">
        <f>(AR24-U24)</f>
        <v>10.908834780848288</v>
      </c>
      <c r="AT24">
        <f>IF(D24,P24,(O24+P24)/2)</f>
        <v>23.905476570129395</v>
      </c>
      <c r="AU24">
        <f>0.61365*EXP(17.502*AT24/(240.97+AT24))</f>
        <v>2.9780111160552623</v>
      </c>
      <c r="AV24">
        <f>IF(AS24&lt;&gt;0,(1000-(AR24+U24)/2)/AS24*AL24,0)</f>
        <v>1.9599999901018632</v>
      </c>
      <c r="AW24">
        <f>U24*AA24/1000</f>
        <v>1.8915899906780396</v>
      </c>
      <c r="AX24">
        <f>(AU24-AW24)</f>
        <v>1.0864211253772227</v>
      </c>
      <c r="AY24">
        <f>1/(1.6/F24+1.37/N24)</f>
        <v>1.3113161837101748</v>
      </c>
      <c r="AZ24">
        <f>G24*AA24*0.001</f>
        <v>33.769060368750523</v>
      </c>
      <c r="BA24">
        <f>G24/S24</f>
        <v>0.98366472614803047</v>
      </c>
      <c r="BB24">
        <f>(1-AL24*AA24/AQ24/F24)*100</f>
        <v>81.312865094547931</v>
      </c>
      <c r="BC24">
        <f>(S24-E24/(N24/1.35))</f>
        <v>392.36678128665858</v>
      </c>
      <c r="BD24">
        <f>E24*BB24/100/BC24</f>
        <v>-3.0573399751129588E-4</v>
      </c>
    </row>
    <row r="25" spans="1:56" x14ac:dyDescent="0.25">
      <c r="A25" s="1" t="s">
        <v>1</v>
      </c>
      <c r="B25" s="1" t="s">
        <v>929</v>
      </c>
      <c r="K25" s="1">
        <v>2.72</v>
      </c>
    </row>
    <row r="26" spans="1:56" x14ac:dyDescent="0.25">
      <c r="A26" s="1" t="s">
        <v>1</v>
      </c>
      <c r="B26" s="1" t="s">
        <v>928</v>
      </c>
      <c r="K26" s="1">
        <v>2.72</v>
      </c>
    </row>
    <row r="27" spans="1:56" x14ac:dyDescent="0.25">
      <c r="A27" s="1">
        <v>4</v>
      </c>
      <c r="B27" s="1" t="s">
        <v>927</v>
      </c>
      <c r="C27" s="1">
        <v>872.00000113993883</v>
      </c>
      <c r="D27" s="1">
        <v>0</v>
      </c>
      <c r="E27">
        <f>(R27-S27*(1000-T27)/(1000-U27))*AK27</f>
        <v>0.82912468413777141</v>
      </c>
      <c r="F27">
        <f>IF(AV27&lt;&gt;0,1/(1/AV27-1/N27),0)</f>
        <v>3.5723369101935738</v>
      </c>
      <c r="G27">
        <f>((AY27-AL27/2)*S27-E27)/(AY27+AL27/2)</f>
        <v>384.45106049786023</v>
      </c>
      <c r="H27">
        <f>AL27*1000</f>
        <v>21.72373175708471</v>
      </c>
      <c r="I27">
        <f>(AQ27-AW27)</f>
        <v>0.9498226450429661</v>
      </c>
      <c r="J27">
        <f>(P27+AP27*D27)</f>
        <v>23.086544036865234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24.585100173950195</v>
      </c>
      <c r="P27" s="1">
        <v>23.086544036865234</v>
      </c>
      <c r="Q27" s="1">
        <v>24.815011978149414</v>
      </c>
      <c r="R27" s="1">
        <v>400.00607299804688</v>
      </c>
      <c r="S27" s="1">
        <v>391.56082153320313</v>
      </c>
      <c r="T27" s="1">
        <v>2.3108992576599121</v>
      </c>
      <c r="U27" s="1">
        <v>21.540149688720703</v>
      </c>
      <c r="V27" s="1">
        <v>6.518559455871582</v>
      </c>
      <c r="W27" s="1">
        <v>60.760219573974609</v>
      </c>
      <c r="X27" s="1">
        <v>300.665771484375</v>
      </c>
      <c r="Y27" s="1">
        <v>99.971290588378906</v>
      </c>
      <c r="Z27" s="1">
        <v>1.8911864757537842</v>
      </c>
      <c r="AA27" s="1">
        <v>87.497215270996094</v>
      </c>
      <c r="AB27" s="1">
        <v>45.34246826171875</v>
      </c>
      <c r="AC27" s="1">
        <v>-0.5567360520362854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1.1053888657513784</v>
      </c>
      <c r="AL27">
        <f>(U27-T27)/(1000-U27)*AK27</f>
        <v>2.172373175708471E-2</v>
      </c>
      <c r="AM27">
        <f>(P27+273.15)</f>
        <v>296.23654403686521</v>
      </c>
      <c r="AN27">
        <f>(O27+273.15)</f>
        <v>297.73510017395017</v>
      </c>
      <c r="AO27">
        <f>(Y27*AG27+Z27*AH27)*AI27</f>
        <v>15.995406136615429</v>
      </c>
      <c r="AP27">
        <f>((AO27+0.00000010773*(AN27^4-AM27^4))-AL27*44100)/(L27*51.4+0.00000043092*AM27^3)</f>
        <v>-7.6324218225535185</v>
      </c>
      <c r="AQ27">
        <f>0.61365*EXP(17.502*J27/(240.97+J27))</f>
        <v>2.834525759326441</v>
      </c>
      <c r="AR27">
        <f>AQ27*1000/AA27</f>
        <v>32.39561111227777</v>
      </c>
      <c r="AS27">
        <f>(AR27-U27)</f>
        <v>10.855461423557067</v>
      </c>
      <c r="AT27">
        <f>IF(D27,P27,(O27+P27)/2)</f>
        <v>23.835822105407715</v>
      </c>
      <c r="AU27">
        <f>0.61365*EXP(17.502*AT27/(240.97+AT27))</f>
        <v>2.965564608545149</v>
      </c>
      <c r="AV27">
        <f>IF(AS27&lt;&gt;0,(1000-(AR27+U27)/2)/AS27*AL27,0)</f>
        <v>1.9472123691892553</v>
      </c>
      <c r="AW27">
        <f>U27*AA27/1000</f>
        <v>1.8847031142834749</v>
      </c>
      <c r="AX27">
        <f>(AU27-AW27)</f>
        <v>1.0808614942616741</v>
      </c>
      <c r="AY27">
        <f>1/(1.6/F27+1.37/N27)</f>
        <v>1.302162143128621</v>
      </c>
      <c r="AZ27">
        <f>G27*AA27*0.001</f>
        <v>33.638397201544016</v>
      </c>
      <c r="BA27">
        <f>G27/S27</f>
        <v>0.98184251170098225</v>
      </c>
      <c r="BB27">
        <f>(1-AL27*AA27/AQ27/F27)*100</f>
        <v>81.228635460312375</v>
      </c>
      <c r="BC27">
        <f>(S27-E27/(N27/1.35))</f>
        <v>391.29931982418003</v>
      </c>
      <c r="BD27">
        <f>E27*BB27/100/BC27</f>
        <v>1.721154709628297E-3</v>
      </c>
    </row>
    <row r="28" spans="1:56" x14ac:dyDescent="0.25">
      <c r="A28" s="1" t="s">
        <v>1</v>
      </c>
      <c r="B28" s="1" t="s">
        <v>926</v>
      </c>
      <c r="K28" s="1">
        <v>2.72</v>
      </c>
    </row>
    <row r="29" spans="1:56" x14ac:dyDescent="0.25">
      <c r="A29" s="1" t="s">
        <v>1</v>
      </c>
      <c r="B29" s="1" t="s">
        <v>925</v>
      </c>
      <c r="K29" s="1">
        <v>2.72</v>
      </c>
    </row>
    <row r="30" spans="1:56" x14ac:dyDescent="0.25">
      <c r="A30" s="1">
        <v>5</v>
      </c>
      <c r="B30" s="1" t="s">
        <v>924</v>
      </c>
      <c r="C30" s="1">
        <v>1078.0000011399388</v>
      </c>
      <c r="D30" s="1">
        <v>0</v>
      </c>
      <c r="E30">
        <f>(R30-S30*(1000-T30)/(1000-U30))*AK30</f>
        <v>1.5961024042852596</v>
      </c>
      <c r="F30">
        <f>IF(AV30&lt;&gt;0,1/(1/AV30-1/N30),0)</f>
        <v>3.6007958111934411</v>
      </c>
      <c r="G30">
        <f>((AY30-AL30/2)*S30-E30)/(AY30+AL30/2)</f>
        <v>383.3455508268284</v>
      </c>
      <c r="H30">
        <f>AL30*1000</f>
        <v>21.562405778073899</v>
      </c>
      <c r="I30">
        <f>(AQ30-AW30)</f>
        <v>0.93887590346502603</v>
      </c>
      <c r="J30">
        <f>(P30+AP30*D30)</f>
        <v>23.030523300170898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24.521284103393555</v>
      </c>
      <c r="P30" s="1">
        <v>23.030523300170898</v>
      </c>
      <c r="Q30" s="1">
        <v>24.750986099243164</v>
      </c>
      <c r="R30" s="1">
        <v>400.017333984375</v>
      </c>
      <c r="S30" s="1">
        <v>390.94680786132813</v>
      </c>
      <c r="T30" s="1">
        <v>2.46555495262146</v>
      </c>
      <c r="U30" s="1">
        <v>21.552902221679688</v>
      </c>
      <c r="V30" s="1">
        <v>6.9823012351989746</v>
      </c>
      <c r="W30" s="1">
        <v>61.036506652832031</v>
      </c>
      <c r="X30" s="1">
        <v>300.647705078125</v>
      </c>
      <c r="Y30" s="1">
        <v>150.75724792480469</v>
      </c>
      <c r="Z30" s="1">
        <v>2.1961710453033447</v>
      </c>
      <c r="AA30" s="1">
        <v>87.508369445800781</v>
      </c>
      <c r="AB30" s="1">
        <v>45.223274230957031</v>
      </c>
      <c r="AC30" s="1">
        <v>-0.55254542827606201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1.1053224451401651</v>
      </c>
      <c r="AL30">
        <f>(U30-T30)/(1000-U30)*AK30</f>
        <v>2.15624057780739E-2</v>
      </c>
      <c r="AM30">
        <f>(P30+273.15)</f>
        <v>296.18052330017088</v>
      </c>
      <c r="AN30">
        <f>(O30+273.15)</f>
        <v>297.67128410339353</v>
      </c>
      <c r="AO30">
        <f>(Y30*AG30+Z30*AH30)*AI30</f>
        <v>24.121159128818817</v>
      </c>
      <c r="AP30">
        <f>((AO30+0.00000010773*(AN30^4-AM30^4))-AL30*44100)/(L30*51.4+0.00000043092*AM30^3)</f>
        <v>-7.5078885965493365</v>
      </c>
      <c r="AQ30">
        <f>0.61365*EXP(17.502*J30/(240.97+J30))</f>
        <v>2.8249352337089926</v>
      </c>
      <c r="AR30">
        <f>AQ30*1000/AA30</f>
        <v>32.281886310984753</v>
      </c>
      <c r="AS30">
        <f>(AR30-U30)</f>
        <v>10.728984089305065</v>
      </c>
      <c r="AT30">
        <f>IF(D30,P30,(O30+P30)/2)</f>
        <v>23.775903701782227</v>
      </c>
      <c r="AU30">
        <f>0.61365*EXP(17.502*AT30/(240.97+AT30))</f>
        <v>2.9548942499618973</v>
      </c>
      <c r="AV30">
        <f>IF(AS30&lt;&gt;0,(1000-(AR30+U30)/2)/AS30*AL30,0)</f>
        <v>1.9556373488642098</v>
      </c>
      <c r="AW30">
        <f>U30*AA30/1000</f>
        <v>1.8860593302439665</v>
      </c>
      <c r="AX30">
        <f>(AU30-AW30)</f>
        <v>1.0688349197179308</v>
      </c>
      <c r="AY30">
        <f>1/(1.6/F30+1.37/N30)</f>
        <v>1.3081922336793836</v>
      </c>
      <c r="AZ30">
        <f>G30*AA30*0.001</f>
        <v>33.545944087158105</v>
      </c>
      <c r="BA30">
        <f>G30/S30</f>
        <v>0.98055679984680688</v>
      </c>
      <c r="BB30">
        <f>(1-AL30*AA30/AQ30/F30)*100</f>
        <v>81.450175023830298</v>
      </c>
      <c r="BC30">
        <f>(S30-E30/(N30/1.35))</f>
        <v>390.44340527968802</v>
      </c>
      <c r="BD30">
        <f>E30*BB30/100/BC30</f>
        <v>3.3296200787887626E-3</v>
      </c>
    </row>
    <row r="31" spans="1:56" x14ac:dyDescent="0.25">
      <c r="A31" s="1" t="s">
        <v>1</v>
      </c>
      <c r="B31" s="1" t="s">
        <v>923</v>
      </c>
      <c r="K31" s="1">
        <v>2.72</v>
      </c>
    </row>
    <row r="32" spans="1:56" x14ac:dyDescent="0.25">
      <c r="A32" s="1" t="s">
        <v>1</v>
      </c>
      <c r="B32" s="1" t="s">
        <v>922</v>
      </c>
      <c r="K32" s="1">
        <v>2.72</v>
      </c>
    </row>
    <row r="33" spans="1:56" x14ac:dyDescent="0.25">
      <c r="A33" s="1">
        <v>6</v>
      </c>
      <c r="B33" s="1" t="s">
        <v>921</v>
      </c>
      <c r="C33" s="1">
        <v>1284.500001128763</v>
      </c>
      <c r="D33" s="1">
        <v>0</v>
      </c>
      <c r="E33">
        <f>(R33-S33*(1000-T33)/(1000-U33))*AK33</f>
        <v>2.517883953136566</v>
      </c>
      <c r="F33">
        <f>IF(AV33&lt;&gt;0,1/(1/AV33-1/N33),0)</f>
        <v>3.7342420352992431</v>
      </c>
      <c r="G33">
        <f>((AY33-AL33/2)*S33-E33)/(AY33+AL33/2)</f>
        <v>381.7975768795211</v>
      </c>
      <c r="H33">
        <f>AL33*1000</f>
        <v>21.654544531346833</v>
      </c>
      <c r="I33">
        <f>(AQ33-AW33)</f>
        <v>0.92437234114345812</v>
      </c>
      <c r="J33">
        <f>(P33+AP33*D33)</f>
        <v>23.060335159301758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24.497119903564453</v>
      </c>
      <c r="P33" s="1">
        <v>23.060335159301758</v>
      </c>
      <c r="Q33" s="1">
        <v>24.71978759765625</v>
      </c>
      <c r="R33" s="1">
        <v>399.85385131835938</v>
      </c>
      <c r="S33" s="1">
        <v>389.9368896484375</v>
      </c>
      <c r="T33" s="1">
        <v>2.6149120330810547</v>
      </c>
      <c r="U33" s="1">
        <v>21.778785705566406</v>
      </c>
      <c r="V33" s="1">
        <v>7.4153523445129395</v>
      </c>
      <c r="W33" s="1">
        <v>61.760154724121094</v>
      </c>
      <c r="X33" s="1">
        <v>300.65728759765625</v>
      </c>
      <c r="Y33" s="1">
        <v>301.33538818359375</v>
      </c>
      <c r="Z33" s="1">
        <v>2.568678617477417</v>
      </c>
      <c r="AA33" s="1">
        <v>87.500885009765625</v>
      </c>
      <c r="AB33" s="1">
        <v>45.251182556152344</v>
      </c>
      <c r="AC33" s="1">
        <v>-0.56599736213684082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1.1053576749913829</v>
      </c>
      <c r="AL33">
        <f>(U33-T33)/(1000-U33)*AK33</f>
        <v>2.1654544531346832E-2</v>
      </c>
      <c r="AM33">
        <f>(P33+273.15)</f>
        <v>296.21033515930174</v>
      </c>
      <c r="AN33">
        <f>(O33+273.15)</f>
        <v>297.64711990356443</v>
      </c>
      <c r="AO33">
        <f>(Y33*AG33+Z33*AH33)*AI33</f>
        <v>48.213661031715674</v>
      </c>
      <c r="AP33">
        <f>((AO33+0.00000010773*(AN33^4-AM33^4))-AL33*44100)/(L33*51.4+0.00000043092*AM33^3)</f>
        <v>-7.3474478579515159</v>
      </c>
      <c r="AQ33">
        <f>0.61365*EXP(17.502*J33/(240.97+J33))</f>
        <v>2.8300353648185514</v>
      </c>
      <c r="AR33">
        <f>AQ33*1000/AA33</f>
        <v>32.342934182925148</v>
      </c>
      <c r="AS33">
        <f>(AR33-U33)</f>
        <v>10.564148477358742</v>
      </c>
      <c r="AT33">
        <f>IF(D33,P33,(O33+P33)/2)</f>
        <v>23.778727531433105</v>
      </c>
      <c r="AU33">
        <f>0.61365*EXP(17.502*AT33/(240.97+AT33))</f>
        <v>2.9553963668865384</v>
      </c>
      <c r="AV33">
        <f>IF(AS33&lt;&gt;0,(1000-(AR33+U33)/2)/AS33*AL33,0)</f>
        <v>1.9943447386963651</v>
      </c>
      <c r="AW33">
        <f>U33*AA33/1000</f>
        <v>1.9056630236750933</v>
      </c>
      <c r="AX33">
        <f>(AU33-AW33)</f>
        <v>1.0497333432114451</v>
      </c>
      <c r="AY33">
        <f>1/(1.6/F33+1.37/N33)</f>
        <v>1.3359436414048369</v>
      </c>
      <c r="AZ33">
        <f>G33*AA33*0.001</f>
        <v>33.40762587154213</v>
      </c>
      <c r="BA33">
        <f>G33/S33</f>
        <v>0.97912658949438025</v>
      </c>
      <c r="BB33">
        <f>(1-AL33*AA33/AQ33/F33)*100</f>
        <v>82.070541508637533</v>
      </c>
      <c r="BC33">
        <f>(S33-E33/(N33/1.35))</f>
        <v>389.14276185383227</v>
      </c>
      <c r="BD33">
        <f>E33*BB33/100/BC33</f>
        <v>5.3102388055580856E-3</v>
      </c>
    </row>
    <row r="34" spans="1:56" x14ac:dyDescent="0.25">
      <c r="A34" s="1" t="s">
        <v>1</v>
      </c>
      <c r="B34" s="1" t="s">
        <v>920</v>
      </c>
      <c r="K34" s="1">
        <v>2.72</v>
      </c>
    </row>
    <row r="35" spans="1:56" x14ac:dyDescent="0.25">
      <c r="A35" s="1" t="s">
        <v>1</v>
      </c>
      <c r="B35" s="1" t="s">
        <v>919</v>
      </c>
      <c r="K35" s="1">
        <v>2.72</v>
      </c>
    </row>
    <row r="36" spans="1:56" x14ac:dyDescent="0.25">
      <c r="A36" s="1">
        <v>7</v>
      </c>
      <c r="B36" s="1" t="s">
        <v>918</v>
      </c>
      <c r="C36" s="1">
        <v>1490.500001128763</v>
      </c>
      <c r="D36" s="1">
        <v>0</v>
      </c>
      <c r="E36">
        <f>(R36-S36*(1000-T36)/(1000-U36))*AK36</f>
        <v>3.3764468425476122</v>
      </c>
      <c r="F36">
        <f>IF(AV36&lt;&gt;0,1/(1/AV36-1/N36),0)</f>
        <v>3.9966946750986532</v>
      </c>
      <c r="G36">
        <f>((AY36-AL36/2)*S36-E36)/(AY36+AL36/2)</f>
        <v>380.76067597642322</v>
      </c>
      <c r="H36">
        <f>AL36*1000</f>
        <v>21.936396343374501</v>
      </c>
      <c r="I36">
        <f>(AQ36-AW36)</f>
        <v>0.90325348985615639</v>
      </c>
      <c r="J36">
        <f>(P36+AP36*D36)</f>
        <v>23.138423919677734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24.488315582275391</v>
      </c>
      <c r="P36" s="1">
        <v>23.138423919677734</v>
      </c>
      <c r="Q36" s="1">
        <v>24.700061798095703</v>
      </c>
      <c r="R36" s="1">
        <v>400.05795288085938</v>
      </c>
      <c r="S36" s="1">
        <v>389.27749633789063</v>
      </c>
      <c r="T36" s="1">
        <v>2.7683627605438232</v>
      </c>
      <c r="U36" s="1">
        <v>22.174577713012695</v>
      </c>
      <c r="V36" s="1">
        <v>7.8541760444641113</v>
      </c>
      <c r="W36" s="1">
        <v>62.911930084228516</v>
      </c>
      <c r="X36" s="1">
        <v>300.64547729492188</v>
      </c>
      <c r="Y36" s="1">
        <v>500.2738037109375</v>
      </c>
      <c r="Z36" s="1">
        <v>2.342026948928833</v>
      </c>
      <c r="AA36" s="1">
        <v>87.495658874511719</v>
      </c>
      <c r="AB36" s="1">
        <v>45.542228698730469</v>
      </c>
      <c r="AC36" s="1">
        <v>-0.5793958306312561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1.1053142547607417</v>
      </c>
      <c r="AL36">
        <f>(U36-T36)/(1000-U36)*AK36</f>
        <v>2.1936396343374499E-2</v>
      </c>
      <c r="AM36">
        <f>(P36+273.15)</f>
        <v>296.28842391967771</v>
      </c>
      <c r="AN36">
        <f>(O36+273.15)</f>
        <v>297.63831558227537</v>
      </c>
      <c r="AO36">
        <f>(Y36*AG36+Z36*AH36)*AI36</f>
        <v>80.043806804631458</v>
      </c>
      <c r="AP36">
        <f>((AO36+0.00000010773*(AN36^4-AM36^4))-AL36*44100)/(L36*51.4+0.00000043092*AM36^3)</f>
        <v>-7.1949015379867749</v>
      </c>
      <c r="AQ36">
        <f>0.61365*EXP(17.502*J36/(240.97+J36))</f>
        <v>2.8434327771202654</v>
      </c>
      <c r="AR36">
        <f>AQ36*1000/AA36</f>
        <v>32.497986913823716</v>
      </c>
      <c r="AS36">
        <f>(AR36-U36)</f>
        <v>10.323409200811021</v>
      </c>
      <c r="AT36">
        <f>IF(D36,P36,(O36+P36)/2)</f>
        <v>23.813369750976563</v>
      </c>
      <c r="AU36">
        <f>0.61365*EXP(17.502*AT36/(240.97+AT36))</f>
        <v>2.9615623192419314</v>
      </c>
      <c r="AV36">
        <f>IF(AS36&lt;&gt;0,(1000-(AR36+U36)/2)/AS36*AL36,0)</f>
        <v>2.0668304825422146</v>
      </c>
      <c r="AW36">
        <f>U36*AA36/1000</f>
        <v>1.940179287264109</v>
      </c>
      <c r="AX36">
        <f>(AU36-AW36)</f>
        <v>1.0213830319778223</v>
      </c>
      <c r="AY36">
        <f>1/(1.6/F36+1.37/N36)</f>
        <v>1.3881211079363187</v>
      </c>
      <c r="AZ36">
        <f>G36*AA36*0.001</f>
        <v>33.314906218061616</v>
      </c>
      <c r="BA36">
        <f>G36/S36</f>
        <v>0.97812146748376416</v>
      </c>
      <c r="BB36">
        <f>(1-AL36*AA36/AQ36/F36)*100</f>
        <v>83.110847664247501</v>
      </c>
      <c r="BC36">
        <f>(S36-E36/(N36/1.35))</f>
        <v>388.21258217402146</v>
      </c>
      <c r="BD36">
        <f>E36*BB36/100/BC36</f>
        <v>7.2284972734761267E-3</v>
      </c>
    </row>
    <row r="37" spans="1:56" x14ac:dyDescent="0.25">
      <c r="A37" s="1" t="s">
        <v>1</v>
      </c>
      <c r="B37" s="1" t="s">
        <v>917</v>
      </c>
      <c r="K37" s="1">
        <v>2.72</v>
      </c>
    </row>
    <row r="38" spans="1:56" x14ac:dyDescent="0.25">
      <c r="A38" s="1" t="s">
        <v>1</v>
      </c>
      <c r="B38" s="1" t="s">
        <v>916</v>
      </c>
      <c r="K38" s="1">
        <v>2.72</v>
      </c>
    </row>
    <row r="39" spans="1:56" x14ac:dyDescent="0.25">
      <c r="A39" s="1">
        <v>8</v>
      </c>
      <c r="B39" s="1" t="s">
        <v>915</v>
      </c>
      <c r="C39" s="1">
        <v>1696.500001128763</v>
      </c>
      <c r="D39" s="1">
        <v>0</v>
      </c>
      <c r="E39">
        <f>(R39-S39*(1000-T39)/(1000-U39))*AK39</f>
        <v>4.058202427171417</v>
      </c>
      <c r="F39">
        <f>IF(AV39&lt;&gt;0,1/(1/AV39-1/N39),0)</f>
        <v>4.3956314647045707</v>
      </c>
      <c r="G39">
        <f>((AY39-AL39/2)*S39-E39)/(AY39+AL39/2)</f>
        <v>379.9196568989608</v>
      </c>
      <c r="H39">
        <f>AL39*1000</f>
        <v>22.368798343531846</v>
      </c>
      <c r="I39">
        <f>(AQ39-AW39)</f>
        <v>0.87736155714233166</v>
      </c>
      <c r="J39">
        <f>(P39+AP39*D39)</f>
        <v>23.254598617553711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24.501636505126953</v>
      </c>
      <c r="P39" s="1">
        <v>23.254598617553711</v>
      </c>
      <c r="Q39" s="1">
        <v>24.699338912963867</v>
      </c>
      <c r="R39" s="1">
        <v>400.10958862304688</v>
      </c>
      <c r="S39" s="1">
        <v>388.57537841796875</v>
      </c>
      <c r="T39" s="1">
        <v>2.9265501499176025</v>
      </c>
      <c r="U39" s="1">
        <v>22.702682495117188</v>
      </c>
      <c r="V39" s="1">
        <v>8.2951841354370117</v>
      </c>
      <c r="W39" s="1">
        <v>64.349807739257813</v>
      </c>
      <c r="X39" s="1">
        <v>300.67471313476563</v>
      </c>
      <c r="Y39" s="1">
        <v>750.499755859375</v>
      </c>
      <c r="Z39" s="1">
        <v>2.2853701114654541</v>
      </c>
      <c r="AA39" s="1">
        <v>87.483299255371094</v>
      </c>
      <c r="AB39" s="1">
        <v>45.637119293212891</v>
      </c>
      <c r="AC39" s="1">
        <v>-0.59639400243759155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1.1054217394660499</v>
      </c>
      <c r="AL39">
        <f>(U39-T39)/(1000-U39)*AK39</f>
        <v>2.2368798343531848E-2</v>
      </c>
      <c r="AM39">
        <f>(P39+273.15)</f>
        <v>296.40459861755369</v>
      </c>
      <c r="AN39">
        <f>(O39+273.15)</f>
        <v>297.65163650512693</v>
      </c>
      <c r="AO39">
        <f>(Y39*AG39+Z39*AH39)*AI39</f>
        <v>120.07995825350372</v>
      </c>
      <c r="AP39">
        <f>((AO39+0.00000010773*(AN39^4-AM39^4))-AL39*44100)/(L39*51.4+0.00000043092*AM39^3)</f>
        <v>-7.0306585463618054</v>
      </c>
      <c r="AQ39">
        <f>0.61365*EXP(17.502*J39/(240.97+J39))</f>
        <v>2.8634671237623435</v>
      </c>
      <c r="AR39">
        <f>AQ39*1000/AA39</f>
        <v>32.731585892795863</v>
      </c>
      <c r="AS39">
        <f>(AR39-U39)</f>
        <v>10.028903397678675</v>
      </c>
      <c r="AT39">
        <f>IF(D39,P39,(O39+P39)/2)</f>
        <v>23.878117561340332</v>
      </c>
      <c r="AU39">
        <f>0.61365*EXP(17.502*AT39/(240.97+AT39))</f>
        <v>2.9731169176093553</v>
      </c>
      <c r="AV39">
        <f>IF(AS39&lt;&gt;0,(1000-(AR39+U39)/2)/AS39*AL39,0)</f>
        <v>2.1686119105624924</v>
      </c>
      <c r="AW39">
        <f>U39*AA39/1000</f>
        <v>1.9861055666200118</v>
      </c>
      <c r="AX39">
        <f>(AU39-AW39)</f>
        <v>0.98701135098934345</v>
      </c>
      <c r="AY39">
        <f>1/(1.6/F39+1.37/N39)</f>
        <v>1.4618489788389673</v>
      </c>
      <c r="AZ39">
        <f>G39*AA39*0.001</f>
        <v>33.236625037489702</v>
      </c>
      <c r="BA39">
        <f>G39/S39</f>
        <v>0.97772447252255523</v>
      </c>
      <c r="BB39">
        <f>(1-AL39*AA39/AQ39/F39)*100</f>
        <v>84.452723123662338</v>
      </c>
      <c r="BC39">
        <f>(S39-E39/(N39/1.35))</f>
        <v>387.29544200964597</v>
      </c>
      <c r="BD39">
        <f>E39*BB39/100/BC39</f>
        <v>8.8492197115282913E-3</v>
      </c>
    </row>
    <row r="40" spans="1:56" x14ac:dyDescent="0.25">
      <c r="A40" s="1" t="s">
        <v>1</v>
      </c>
      <c r="B40" s="1" t="s">
        <v>914</v>
      </c>
      <c r="K40" s="1">
        <v>2.72</v>
      </c>
    </row>
    <row r="41" spans="1:56" x14ac:dyDescent="0.25">
      <c r="A41" s="1" t="s">
        <v>1</v>
      </c>
      <c r="B41" s="1" t="s">
        <v>913</v>
      </c>
      <c r="K41" s="1">
        <v>2.72</v>
      </c>
    </row>
    <row r="42" spans="1:56" x14ac:dyDescent="0.25">
      <c r="A42" s="1">
        <v>9</v>
      </c>
      <c r="B42" s="1" t="s">
        <v>912</v>
      </c>
      <c r="C42" s="1">
        <v>1902.500001128763</v>
      </c>
      <c r="D42" s="1">
        <v>0</v>
      </c>
      <c r="E42">
        <f>(R42-S42*(1000-T42)/(1000-U42))*AK42</f>
        <v>4.2417132427880597</v>
      </c>
      <c r="F42">
        <f>IF(AV42&lt;&gt;0,1/(1/AV42-1/N42),0)</f>
        <v>4.8646791412441335</v>
      </c>
      <c r="G42">
        <f>((AY42-AL42/2)*S42-E42)/(AY42+AL42/2)</f>
        <v>379.59578017557789</v>
      </c>
      <c r="H42">
        <f>AL42*1000</f>
        <v>22.866529105977829</v>
      </c>
      <c r="I42">
        <f>(AQ42-AW42)</f>
        <v>0.85380352438595342</v>
      </c>
      <c r="J42">
        <f>(P42+AP42*D42)</f>
        <v>23.408609390258789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24.538274765014648</v>
      </c>
      <c r="P42" s="1">
        <v>23.408609390258789</v>
      </c>
      <c r="Q42" s="1">
        <v>24.718542098999023</v>
      </c>
      <c r="R42" s="1">
        <v>399.90924072265625</v>
      </c>
      <c r="S42" s="1">
        <v>388.04428100585938</v>
      </c>
      <c r="T42" s="1">
        <v>3.0729546546936035</v>
      </c>
      <c r="U42" s="1">
        <v>23.278518676757813</v>
      </c>
      <c r="V42" s="1">
        <v>8.6907939910888672</v>
      </c>
      <c r="W42" s="1">
        <v>65.835273742675781</v>
      </c>
      <c r="X42" s="1">
        <v>300.65533447265625</v>
      </c>
      <c r="Y42" s="1">
        <v>999.56097412109375</v>
      </c>
      <c r="Z42" s="1">
        <v>2.3709526062011719</v>
      </c>
      <c r="AA42" s="1">
        <v>87.480354309082031</v>
      </c>
      <c r="AB42" s="1">
        <v>52.981266021728516</v>
      </c>
      <c r="AC42" s="1">
        <v>-0.34502777457237244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1.1053504943847652</v>
      </c>
      <c r="AL42">
        <f>(U42-T42)/(1000-U42)*AK42</f>
        <v>2.2866529105977831E-2</v>
      </c>
      <c r="AM42">
        <f>(P42+273.15)</f>
        <v>296.55860939025877</v>
      </c>
      <c r="AN42">
        <f>(O42+273.15)</f>
        <v>297.68827476501463</v>
      </c>
      <c r="AO42">
        <f>(Y42*AG42+Z42*AH42)*AI42</f>
        <v>159.92975228466639</v>
      </c>
      <c r="AP42">
        <f>((AO42+0.00000010773*(AN42^4-AM42^4))-AL42*44100)/(L42*51.4+0.00000043092*AM42^3)</f>
        <v>-6.8928392710338473</v>
      </c>
      <c r="AQ42">
        <f>0.61365*EXP(17.502*J42/(240.97+J42))</f>
        <v>2.8902165860193101</v>
      </c>
      <c r="AR42">
        <f>AQ42*1000/AA42</f>
        <v>33.038464565515063</v>
      </c>
      <c r="AS42">
        <f>(AR42-U42)</f>
        <v>9.759945888757251</v>
      </c>
      <c r="AT42">
        <f>IF(D42,P42,(O42+P42)/2)</f>
        <v>23.973442077636719</v>
      </c>
      <c r="AU42">
        <f>0.61365*EXP(17.502*AT42/(240.97+AT42))</f>
        <v>2.9901998293416843</v>
      </c>
      <c r="AV42">
        <f>IF(AS42&lt;&gt;0,(1000-(AR42+U42)/2)/AS42*AL42,0)</f>
        <v>2.2769226787764829</v>
      </c>
      <c r="AW42">
        <f>U42*AA42/1000</f>
        <v>2.0364130616333567</v>
      </c>
      <c r="AX42">
        <f>(AU42-AW42)</f>
        <v>0.9537867677083276</v>
      </c>
      <c r="AY42">
        <f>1/(1.6/F42+1.37/N42)</f>
        <v>1.5409059435831587</v>
      </c>
      <c r="AZ42">
        <f>G42*AA42*0.001</f>
        <v>33.207173343991968</v>
      </c>
      <c r="BA42">
        <f>G42/S42</f>
        <v>0.97822799808212113</v>
      </c>
      <c r="BB42">
        <f>(1-AL42*AA42/AQ42/F42)*100</f>
        <v>85.77257870368112</v>
      </c>
      <c r="BC42">
        <f>(S42-E42/(N42/1.35))</f>
        <v>386.70646621950004</v>
      </c>
      <c r="BD42">
        <f>E42*BB42/100/BC42</f>
        <v>9.4082389289289626E-3</v>
      </c>
    </row>
    <row r="43" spans="1:56" x14ac:dyDescent="0.25">
      <c r="A43" s="1" t="s">
        <v>1</v>
      </c>
      <c r="B43" s="1" t="s">
        <v>911</v>
      </c>
      <c r="K43" s="1">
        <v>2.72</v>
      </c>
    </row>
    <row r="44" spans="1:56" x14ac:dyDescent="0.25">
      <c r="A44" s="1" t="s">
        <v>1</v>
      </c>
      <c r="B44" s="1" t="s">
        <v>910</v>
      </c>
      <c r="K44" s="1">
        <v>2.72</v>
      </c>
    </row>
    <row r="45" spans="1:56" x14ac:dyDescent="0.25">
      <c r="A45" s="1">
        <v>10</v>
      </c>
      <c r="B45" s="1" t="s">
        <v>909</v>
      </c>
      <c r="C45" s="1">
        <v>2109.0000011175871</v>
      </c>
      <c r="D45" s="1">
        <v>0</v>
      </c>
      <c r="E45">
        <f>(R45-S45*(1000-T45)/(1000-U45))*AK45</f>
        <v>4.7582453620184495</v>
      </c>
      <c r="F45">
        <f>IF(AV45&lt;&gt;0,1/(1/AV45-1/N45),0)</f>
        <v>5.4640820812766604</v>
      </c>
      <c r="G45">
        <f>((AY45-AL45/2)*S45-E45)/(AY45+AL45/2)</f>
        <v>378.89499805546876</v>
      </c>
      <c r="H45">
        <f>AL45*1000</f>
        <v>23.415349882421705</v>
      </c>
      <c r="I45">
        <f>(AQ45-AW45)</f>
        <v>0.8289443915857948</v>
      </c>
      <c r="J45">
        <f>(P45+AP45*D45)</f>
        <v>23.576364517211914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24.604324340820313</v>
      </c>
      <c r="P45" s="1">
        <v>23.576364517211914</v>
      </c>
      <c r="Q45" s="1">
        <v>24.763637542724609</v>
      </c>
      <c r="R45" s="1">
        <v>399.818115234375</v>
      </c>
      <c r="S45" s="1">
        <v>387.30917358398438</v>
      </c>
      <c r="T45" s="1">
        <v>3.2234103679656982</v>
      </c>
      <c r="U45" s="1">
        <v>23.900074005126953</v>
      </c>
      <c r="V45" s="1">
        <v>9.0797996520996094</v>
      </c>
      <c r="W45" s="1">
        <v>67.322456359863281</v>
      </c>
      <c r="X45" s="1">
        <v>300.66534423828125</v>
      </c>
      <c r="Y45" s="1">
        <v>1250.6536865234375</v>
      </c>
      <c r="Z45" s="1">
        <v>2.1515464782714844</v>
      </c>
      <c r="AA45" s="1">
        <v>87.474929809570313</v>
      </c>
      <c r="AB45" s="1">
        <v>53.615230560302734</v>
      </c>
      <c r="AC45" s="1">
        <v>-0.36309114098548889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1.1053872949936809</v>
      </c>
      <c r="AL45">
        <f>(U45-T45)/(1000-U45)*AK45</f>
        <v>2.3415349882421704E-2</v>
      </c>
      <c r="AM45">
        <f>(P45+273.15)</f>
        <v>296.72636451721189</v>
      </c>
      <c r="AN45">
        <f>(O45+273.15)</f>
        <v>297.75432434082029</v>
      </c>
      <c r="AO45">
        <f>(Y45*AG45+Z45*AH45)*AI45</f>
        <v>200.10458537106388</v>
      </c>
      <c r="AP45">
        <f>((AO45+0.00000010773*(AN45^4-AM45^4))-AL45*44100)/(L45*51.4+0.00000043092*AM45^3)</f>
        <v>-6.7694094813040744</v>
      </c>
      <c r="AQ45">
        <f>0.61365*EXP(17.502*J45/(240.97+J45))</f>
        <v>2.9196016876278112</v>
      </c>
      <c r="AR45">
        <f>AQ45*1000/AA45</f>
        <v>33.37643932934472</v>
      </c>
      <c r="AS45">
        <f>(AR45-U45)</f>
        <v>9.4763653242177668</v>
      </c>
      <c r="AT45">
        <f>IF(D45,P45,(O45+P45)/2)</f>
        <v>24.090344429016113</v>
      </c>
      <c r="AU45">
        <f>0.61365*EXP(17.502*AT45/(240.97+AT45))</f>
        <v>3.0112667755294078</v>
      </c>
      <c r="AV45">
        <f>IF(AS45&lt;&gt;0,(1000-(AR45+U45)/2)/AS45*AL45,0)</f>
        <v>2.4001581096086824</v>
      </c>
      <c r="AW45">
        <f>U45*AA45/1000</f>
        <v>2.0906572960420164</v>
      </c>
      <c r="AX45">
        <f>(AU45-AW45)</f>
        <v>0.92060947948739136</v>
      </c>
      <c r="AY45">
        <f>1/(1.6/F45+1.37/N45)</f>
        <v>1.631617345709786</v>
      </c>
      <c r="AZ45">
        <f>G45*AA45*0.001</f>
        <v>33.143813360099415</v>
      </c>
      <c r="BA45">
        <f>G45/S45</f>
        <v>0.97827530019324194</v>
      </c>
      <c r="BB45">
        <f>(1-AL45*AA45/AQ45/F45)*100</f>
        <v>87.160638301658764</v>
      </c>
      <c r="BC45">
        <f>(S45-E45/(N45/1.35))</f>
        <v>385.8084471939444</v>
      </c>
      <c r="BD45">
        <f>E45*BB45/100/BC45</f>
        <v>1.0749679172808559E-2</v>
      </c>
    </row>
    <row r="46" spans="1:56" x14ac:dyDescent="0.25">
      <c r="A46" s="1" t="s">
        <v>1</v>
      </c>
      <c r="B46" s="1" t="s">
        <v>908</v>
      </c>
      <c r="K46" s="1">
        <v>2.72</v>
      </c>
    </row>
    <row r="47" spans="1:56" x14ac:dyDescent="0.25">
      <c r="A47" s="1" t="s">
        <v>1</v>
      </c>
      <c r="B47" s="1" t="s">
        <v>907</v>
      </c>
      <c r="K47" s="1">
        <v>2.72</v>
      </c>
    </row>
    <row r="48" spans="1:56" x14ac:dyDescent="0.25">
      <c r="A48" s="1">
        <v>11</v>
      </c>
      <c r="B48" s="1" t="s">
        <v>906</v>
      </c>
      <c r="C48" s="1">
        <v>2315.0000011175871</v>
      </c>
      <c r="D48" s="1">
        <v>0</v>
      </c>
      <c r="E48">
        <f>(R48-S48*(1000-T48)/(1000-U48))*AK48</f>
        <v>5.0933157901699131</v>
      </c>
      <c r="F48">
        <f>IF(AV48&lt;&gt;0,1/(1/AV48-1/N48),0)</f>
        <v>6.4821900720682404</v>
      </c>
      <c r="G48">
        <f>((AY48-AL48/2)*S48-E48)/(AY48+AL48/2)</f>
        <v>378.8288336418849</v>
      </c>
      <c r="H48">
        <f>AL48*1000</f>
        <v>24.216167688042869</v>
      </c>
      <c r="I48">
        <f>(AQ48-AW48)</f>
        <v>0.79754021972380462</v>
      </c>
      <c r="J48">
        <f>(P48+AP48*D48)</f>
        <v>23.807294845581055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24.686908721923828</v>
      </c>
      <c r="P48" s="1">
        <v>23.807294845581055</v>
      </c>
      <c r="Q48" s="1">
        <v>24.820951461791992</v>
      </c>
      <c r="R48" s="1">
        <v>400.057861328125</v>
      </c>
      <c r="S48" s="1">
        <v>386.97271728515625</v>
      </c>
      <c r="T48" s="1">
        <v>3.3632926940917969</v>
      </c>
      <c r="U48" s="1">
        <v>24.728719711303711</v>
      </c>
      <c r="V48" s="1">
        <v>9.4262857437133789</v>
      </c>
      <c r="W48" s="1">
        <v>69.307075500488281</v>
      </c>
      <c r="X48" s="1">
        <v>300.66867065429688</v>
      </c>
      <c r="Y48" s="1">
        <v>1600.6546630859375</v>
      </c>
      <c r="Z48" s="1">
        <v>2.2010128498077393</v>
      </c>
      <c r="AA48" s="1">
        <v>87.466720581054688</v>
      </c>
      <c r="AB48" s="1">
        <v>53.863365173339844</v>
      </c>
      <c r="AC48" s="1">
        <v>-0.37938180565834045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1.1053995244643267</v>
      </c>
      <c r="AL48">
        <f>(U48-T48)/(1000-U48)*AK48</f>
        <v>2.4216167688042869E-2</v>
      </c>
      <c r="AM48">
        <f>(P48+273.15)</f>
        <v>296.95729484558103</v>
      </c>
      <c r="AN48">
        <f>(O48+273.15)</f>
        <v>297.83690872192381</v>
      </c>
      <c r="AO48">
        <f>(Y48*AG48+Z48*AH48)*AI48</f>
        <v>256.10474036936284</v>
      </c>
      <c r="AP48">
        <f>((AO48+0.00000010773*(AN48^4-AM48^4))-AL48*44100)/(L48*51.4+0.00000043092*AM48^3)</f>
        <v>-6.6111175865331129</v>
      </c>
      <c r="AQ48">
        <f>0.61365*EXP(17.502*J48/(240.97+J48))</f>
        <v>2.9604802370396257</v>
      </c>
      <c r="AR48">
        <f>AQ48*1000/AA48</f>
        <v>33.846933066344619</v>
      </c>
      <c r="AS48">
        <f>(AR48-U48)</f>
        <v>9.1182133550409077</v>
      </c>
      <c r="AT48">
        <f>IF(D48,P48,(O48+P48)/2)</f>
        <v>24.247101783752441</v>
      </c>
      <c r="AU48">
        <f>0.61365*EXP(17.502*AT48/(240.97+AT48))</f>
        <v>3.0397195930479706</v>
      </c>
      <c r="AV48">
        <f>IF(AS48&lt;&gt;0,(1000-(AR48+U48)/2)/AS48*AL48,0)</f>
        <v>2.5780191642474848</v>
      </c>
      <c r="AW48">
        <f>U48*AA48/1000</f>
        <v>2.1629400173158211</v>
      </c>
      <c r="AX48">
        <f>(AU48-AW48)</f>
        <v>0.87677957573214949</v>
      </c>
      <c r="AY48">
        <f>1/(1.6/F48+1.37/N48)</f>
        <v>1.7639870368906081</v>
      </c>
      <c r="AZ48">
        <f>G48*AA48*0.001</f>
        <v>33.134915740201599</v>
      </c>
      <c r="BA48">
        <f>G48/S48</f>
        <v>0.97895488937720065</v>
      </c>
      <c r="BB48">
        <f>(1-AL48*AA48/AQ48/F48)*100</f>
        <v>88.962662277824904</v>
      </c>
      <c r="BC48">
        <f>(S48-E48/(N48/1.35))</f>
        <v>385.36631138601348</v>
      </c>
      <c r="BD48">
        <f>E48*BB48/100/BC48</f>
        <v>1.1758031751284119E-2</v>
      </c>
    </row>
    <row r="49" spans="1:56" x14ac:dyDescent="0.25">
      <c r="A49" s="1" t="s">
        <v>1</v>
      </c>
      <c r="B49" s="1" t="s">
        <v>905</v>
      </c>
      <c r="K49" s="1">
        <v>2.72</v>
      </c>
    </row>
    <row r="50" spans="1:56" x14ac:dyDescent="0.25">
      <c r="A50" s="1" t="s">
        <v>1</v>
      </c>
      <c r="B50" s="1" t="s">
        <v>900</v>
      </c>
      <c r="K50" s="1">
        <v>2.72</v>
      </c>
    </row>
    <row r="51" spans="1:56" x14ac:dyDescent="0.25">
      <c r="A51" s="1">
        <v>12</v>
      </c>
      <c r="B51" s="1" t="s">
        <v>904</v>
      </c>
      <c r="C51" s="1">
        <v>2522.5000011064112</v>
      </c>
      <c r="D51" s="1">
        <v>0</v>
      </c>
      <c r="E51">
        <f>(R51-S51*(1000-T51)/(1000-U51))*AK51</f>
        <v>5.1583058035226834</v>
      </c>
      <c r="F51">
        <f>IF(AV51&lt;&gt;0,1/(1/AV51-1/N51),0)</f>
        <v>8.0797811341882699</v>
      </c>
      <c r="G51">
        <f>((AY51-AL51/2)*S51-E51)/(AY51+AL51/2)</f>
        <v>378.87317577975688</v>
      </c>
      <c r="H51">
        <f>AL51*1000</f>
        <v>25.197117256547219</v>
      </c>
      <c r="I51">
        <f>(AQ51-AW51)</f>
        <v>0.76401804324396494</v>
      </c>
      <c r="J51">
        <f>(P51+AP51*D51)</f>
        <v>24.09657096862793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24.805036544799805</v>
      </c>
      <c r="P51" s="1">
        <v>24.09657096862793</v>
      </c>
      <c r="Q51" s="1">
        <v>24.910133361816406</v>
      </c>
      <c r="R51" s="1">
        <v>400.01968383789063</v>
      </c>
      <c r="S51" s="1">
        <v>386.54168701171875</v>
      </c>
      <c r="T51" s="1">
        <v>3.4945049285888672</v>
      </c>
      <c r="U51" s="1">
        <v>25.703962326049805</v>
      </c>
      <c r="V51" s="1">
        <v>9.7257452011108398</v>
      </c>
      <c r="W51" s="1">
        <v>71.538078308105469</v>
      </c>
      <c r="X51" s="1">
        <v>300.65798950195313</v>
      </c>
      <c r="Y51" s="1">
        <v>2000.4517822265625</v>
      </c>
      <c r="Z51" s="1">
        <v>2.5107781887054443</v>
      </c>
      <c r="AA51" s="1">
        <v>87.471900939941406</v>
      </c>
      <c r="AB51" s="1">
        <v>54.231895446777344</v>
      </c>
      <c r="AC51" s="1">
        <v>-0.39054742455482483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1.1053602555218862</v>
      </c>
      <c r="AL51">
        <f>(U51-T51)/(1000-U51)*AK51</f>
        <v>2.5197117256547219E-2</v>
      </c>
      <c r="AM51">
        <f>(P51+273.15)</f>
        <v>297.24657096862791</v>
      </c>
      <c r="AN51">
        <f>(O51+273.15)</f>
        <v>297.95503654479978</v>
      </c>
      <c r="AO51">
        <f>(Y51*AG51+Z51*AH51)*AI51</f>
        <v>320.07227800207693</v>
      </c>
      <c r="AP51">
        <f>((AO51+0.00000010773*(AN51^4-AM51^4))-AL51*44100)/(L51*51.4+0.00000043092*AM51^3)</f>
        <v>-6.4544894582794932</v>
      </c>
      <c r="AQ51">
        <f>0.61365*EXP(17.502*J51/(240.97+J51))</f>
        <v>3.0123924895921794</v>
      </c>
      <c r="AR51">
        <f>AQ51*1000/AA51</f>
        <v>34.438402015071119</v>
      </c>
      <c r="AS51">
        <f>(AR51-U51)</f>
        <v>8.7344396890213147</v>
      </c>
      <c r="AT51">
        <f>IF(D51,P51,(O51+P51)/2)</f>
        <v>24.450803756713867</v>
      </c>
      <c r="AU51">
        <f>0.61365*EXP(17.502*AT51/(240.97+AT51))</f>
        <v>3.077044242243844</v>
      </c>
      <c r="AV51">
        <f>IF(AS51&lt;&gt;0,(1000-(AR51+U51)/2)/AS51*AL51,0)</f>
        <v>2.7980512801607116</v>
      </c>
      <c r="AW51">
        <f>U51*AA51/1000</f>
        <v>2.2483744463482145</v>
      </c>
      <c r="AX51">
        <f>(AU51-AW51)</f>
        <v>0.8286697958956295</v>
      </c>
      <c r="AY51">
        <f>1/(1.6/F51+1.37/N51)</f>
        <v>1.9301568948170287</v>
      </c>
      <c r="AZ51">
        <f>G51*AA51*0.001</f>
        <v>33.140756900607897</v>
      </c>
      <c r="BA51">
        <f>G51/S51</f>
        <v>0.98016123101431651</v>
      </c>
      <c r="BB51">
        <f>(1-AL51*AA51/AQ51/F51)*100</f>
        <v>90.944586866644414</v>
      </c>
      <c r="BC51">
        <f>(S51-E51/(N51/1.35))</f>
        <v>384.91478359285873</v>
      </c>
      <c r="BD51">
        <f>E51*BB51/100/BC51</f>
        <v>1.2187632437869508E-2</v>
      </c>
    </row>
    <row r="52" spans="1:56" x14ac:dyDescent="0.25">
      <c r="A52" s="1" t="s">
        <v>1</v>
      </c>
      <c r="B52" s="1" t="s">
        <v>903</v>
      </c>
    </row>
    <row r="53" spans="1:56" x14ac:dyDescent="0.25">
      <c r="A53" s="1" t="s">
        <v>1</v>
      </c>
      <c r="B53" s="1" t="s">
        <v>902</v>
      </c>
    </row>
    <row r="54" spans="1:56" x14ac:dyDescent="0.25">
      <c r="A54" s="1" t="s">
        <v>1</v>
      </c>
      <c r="B54" s="1" t="s">
        <v>901</v>
      </c>
    </row>
    <row r="55" spans="1:56" x14ac:dyDescent="0.25">
      <c r="A55" s="1" t="s">
        <v>1</v>
      </c>
      <c r="B55" s="1" t="s">
        <v>900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30933-FAF8-411E-8255-459B7C127AB3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987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986</v>
      </c>
    </row>
    <row r="12" spans="1:60" x14ac:dyDescent="0.25">
      <c r="A12" s="1" t="s">
        <v>1</v>
      </c>
      <c r="B12" s="1" t="s">
        <v>985</v>
      </c>
    </row>
    <row r="13" spans="1:60" x14ac:dyDescent="0.25">
      <c r="A13" s="1" t="s">
        <v>1</v>
      </c>
      <c r="B13" s="1" t="s">
        <v>984</v>
      </c>
    </row>
    <row r="14" spans="1:60" x14ac:dyDescent="0.25">
      <c r="A14" s="1" t="s">
        <v>1</v>
      </c>
      <c r="B14" s="1" t="s">
        <v>983</v>
      </c>
    </row>
    <row r="15" spans="1:60" x14ac:dyDescent="0.25">
      <c r="A15" s="1" t="s">
        <v>1</v>
      </c>
      <c r="B15" s="1" t="s">
        <v>232</v>
      </c>
    </row>
    <row r="16" spans="1:60" x14ac:dyDescent="0.25">
      <c r="A16" s="1" t="s">
        <v>1</v>
      </c>
      <c r="B16" s="1" t="s">
        <v>982</v>
      </c>
    </row>
    <row r="17" spans="1:60" x14ac:dyDescent="0.25">
      <c r="A17" s="1" t="s">
        <v>1</v>
      </c>
      <c r="B17" s="1" t="s">
        <v>981</v>
      </c>
    </row>
    <row r="18" spans="1:60" x14ac:dyDescent="0.25">
      <c r="A18" s="1">
        <v>1</v>
      </c>
      <c r="B18" s="1" t="s">
        <v>228</v>
      </c>
      <c r="C18" s="1">
        <v>249.00000136345625</v>
      </c>
      <c r="D18" s="1">
        <v>0</v>
      </c>
      <c r="E18">
        <f>(R18-S18*(1000-T18)/(1000-U18))*AO18</f>
        <v>-2.743704383054105</v>
      </c>
      <c r="F18">
        <f>IF(AZ18&lt;&gt;0,1/(1/AZ18-1/N18),0)</f>
        <v>3.007580873153533</v>
      </c>
      <c r="G18">
        <f>((BC18-AP18/2)*S18-E18)/(BC18+AP18/2)</f>
        <v>388.6535464908456</v>
      </c>
      <c r="H18">
        <f>AP18*1000</f>
        <v>23.293624822337151</v>
      </c>
      <c r="I18">
        <f>(AU18-BA18)</f>
        <v>1.1211614964271228</v>
      </c>
      <c r="J18">
        <f>(P18+AT18*D18)</f>
        <v>24.272565841674805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25.232622146606445</v>
      </c>
      <c r="P18" s="1">
        <v>24.272565841674805</v>
      </c>
      <c r="Q18" s="1">
        <v>25.354001998901367</v>
      </c>
      <c r="R18" s="1">
        <v>399.91232299804688</v>
      </c>
      <c r="S18" s="1">
        <v>394.08343505859375</v>
      </c>
      <c r="T18" s="1">
        <v>1.3454997539520264</v>
      </c>
      <c r="U18" s="1">
        <v>21.978391647338867</v>
      </c>
      <c r="V18" s="1">
        <v>3.6518397331237793</v>
      </c>
      <c r="W18" s="1">
        <v>59.651859283447266</v>
      </c>
      <c r="X18" s="1">
        <v>300.32696533203125</v>
      </c>
      <c r="Y18" s="1">
        <v>-1.9089313223958015E-2</v>
      </c>
      <c r="Z18" s="1">
        <v>2.6437122821807861</v>
      </c>
      <c r="AA18" s="1">
        <v>87.504226684570313</v>
      </c>
      <c r="AB18" s="1">
        <v>5.8468179702758789</v>
      </c>
      <c r="AC18" s="1">
        <v>-0.56583684682846069</v>
      </c>
      <c r="AD18" s="1">
        <v>6.9612599909305573E-2</v>
      </c>
      <c r="AE18" s="1">
        <v>1.6596098430454731E-3</v>
      </c>
      <c r="AF18" s="1">
        <v>7.2164140641689301E-2</v>
      </c>
      <c r="AG18" s="1">
        <v>1.9186109304428101E-2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1.1041432548971735</v>
      </c>
      <c r="AP18">
        <f>(U18-T18)/(1000-U18)*AO18</f>
        <v>2.3293624822337152E-2</v>
      </c>
      <c r="AQ18">
        <f>(P18+273.15)</f>
        <v>297.42256584167478</v>
      </c>
      <c r="AR18">
        <f>(O18+273.15)</f>
        <v>298.38262214660642</v>
      </c>
      <c r="AS18">
        <f>(Y18*AK18+Z18*AL18)*AM18</f>
        <v>-3.0542900475645784E-3</v>
      </c>
      <c r="AT18">
        <f>((AS18+0.00000010773*(AR18^4-AQ18^4))-AP18*44100)/(L18*0.92*2*29.3+0.00000043092*AQ18^3)</f>
        <v>-8.020247282147535</v>
      </c>
      <c r="AU18">
        <f>0.61365*EXP(17.502*J18/(240.97+J18))</f>
        <v>3.0443636612981297</v>
      </c>
      <c r="AV18">
        <f>AU18*1000/AA18</f>
        <v>34.791046977333551</v>
      </c>
      <c r="AW18">
        <f>(AV18-U18)</f>
        <v>12.812655329994683</v>
      </c>
      <c r="AX18">
        <f>IF(D18,P18,(O18+P18)/2)</f>
        <v>24.752593994140625</v>
      </c>
      <c r="AY18">
        <f>0.61365*EXP(17.502*AX18/(240.97+AX18))</f>
        <v>3.1330781327108479</v>
      </c>
      <c r="AZ18">
        <f>IF(AW18&lt;&gt;0,(1000-(AV18+U18)/2)/AW18*AP18,0)</f>
        <v>1.7664130687262962</v>
      </c>
      <c r="BA18">
        <f>U18*AA18/1000</f>
        <v>1.9232021648710069</v>
      </c>
      <c r="BB18">
        <f>(AY18-BA18)</f>
        <v>1.209875967839841</v>
      </c>
      <c r="BC18">
        <f>1/(1.6/F18+1.37/N18)</f>
        <v>1.1736311581398455</v>
      </c>
      <c r="BD18">
        <f>G18*AA18*0.001</f>
        <v>34.008828033897139</v>
      </c>
      <c r="BE18">
        <f>G18/S18</f>
        <v>0.9862214747317638</v>
      </c>
      <c r="BF18">
        <f>(1-AP18*AA18/AU18/F18)*100</f>
        <v>77.738610741498704</v>
      </c>
      <c r="BG18">
        <f>(S18-E18/(N18/1.35))</f>
        <v>394.94878546842864</v>
      </c>
      <c r="BH18">
        <f>E18*BF18/100/BG18</f>
        <v>-5.4004917820170643E-3</v>
      </c>
    </row>
    <row r="19" spans="1:60" x14ac:dyDescent="0.25">
      <c r="A19" s="1" t="s">
        <v>1</v>
      </c>
      <c r="B19" s="1" t="s">
        <v>980</v>
      </c>
      <c r="K19" s="1">
        <v>2.72</v>
      </c>
    </row>
    <row r="20" spans="1:60" x14ac:dyDescent="0.25">
      <c r="A20" s="1" t="s">
        <v>1</v>
      </c>
      <c r="B20" s="1" t="s">
        <v>979</v>
      </c>
      <c r="K20" s="1">
        <v>2.72</v>
      </c>
    </row>
    <row r="21" spans="1:60" x14ac:dyDescent="0.25">
      <c r="A21" s="1">
        <v>2</v>
      </c>
      <c r="B21" s="1" t="s">
        <v>978</v>
      </c>
      <c r="C21" s="1">
        <v>454.00000136345625</v>
      </c>
      <c r="D21" s="1">
        <v>0</v>
      </c>
      <c r="E21">
        <f>(R21-S21*(1000-T21)/(1000-U21))*AO21</f>
        <v>-1.5471152183946233</v>
      </c>
      <c r="F21">
        <f>IF(AZ21&lt;&gt;0,1/(1/AZ21-1/N21),0)</f>
        <v>3.0109127027366793</v>
      </c>
      <c r="G21">
        <f>((BC21-AP21/2)*S21-E21)/(BC21+AP21/2)</f>
        <v>386.96830643104681</v>
      </c>
      <c r="H21">
        <f>AP21*1000</f>
        <v>22.794492668705011</v>
      </c>
      <c r="I21">
        <f>(AU21-BA21)</f>
        <v>1.096732039438179</v>
      </c>
      <c r="J21">
        <f>(P21+AT21*D21)</f>
        <v>24.017187118530273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25.155708312988281</v>
      </c>
      <c r="P21" s="1">
        <v>24.017187118530273</v>
      </c>
      <c r="Q21" s="1">
        <v>25.331098556518555</v>
      </c>
      <c r="R21" s="1">
        <v>399.93777465820313</v>
      </c>
      <c r="S21" s="1">
        <v>393.22225952148438</v>
      </c>
      <c r="T21" s="1">
        <v>1.5386921167373657</v>
      </c>
      <c r="U21" s="1">
        <v>21.731042861938477</v>
      </c>
      <c r="V21" s="1">
        <v>4.194861888885498</v>
      </c>
      <c r="W21" s="1">
        <v>59.244285583496094</v>
      </c>
      <c r="X21" s="1">
        <v>300.37945556640625</v>
      </c>
      <c r="Y21" s="1">
        <v>24.014978408813477</v>
      </c>
      <c r="Z21" s="1">
        <v>2.8002066612243652</v>
      </c>
      <c r="AA21" s="1">
        <v>87.494003295898438</v>
      </c>
      <c r="AB21" s="1">
        <v>5.7251381874084473</v>
      </c>
      <c r="AC21" s="1">
        <v>-0.54844552278518677</v>
      </c>
      <c r="AD21" s="1">
        <v>3.9766192436218262E-2</v>
      </c>
      <c r="AE21" s="1">
        <v>1.0571784339845181E-2</v>
      </c>
      <c r="AF21" s="1">
        <v>5.1668025553226471E-2</v>
      </c>
      <c r="AG21" s="1">
        <v>9.2241475358605385E-3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1.1043362337000227</v>
      </c>
      <c r="AP21">
        <f>(U21-T21)/(1000-U21)*AO21</f>
        <v>2.2794492668705011E-2</v>
      </c>
      <c r="AQ21">
        <f>(P21+273.15)</f>
        <v>297.16718711853025</v>
      </c>
      <c r="AR21">
        <f>(O21+273.15)</f>
        <v>298.30570831298826</v>
      </c>
      <c r="AS21">
        <f>(Y21*AK21+Z21*AL21)*AM21</f>
        <v>3.8423964595259008</v>
      </c>
      <c r="AT21">
        <f>((AS21+0.00000010773*(AR21^4-AQ21^4))-AP21*44100)/(L21*0.92*2*29.3+0.00000043092*AQ21^3)</f>
        <v>-7.8021182013432036</v>
      </c>
      <c r="AU21">
        <f>0.61365*EXP(17.502*J21/(240.97+J21))</f>
        <v>2.9980679752239343</v>
      </c>
      <c r="AV21">
        <f>AU21*1000/AA21</f>
        <v>34.265982379211565</v>
      </c>
      <c r="AW21">
        <f>(AV21-U21)</f>
        <v>12.534939517273088</v>
      </c>
      <c r="AX21">
        <f>IF(D21,P21,(O21+P21)/2)</f>
        <v>24.586447715759277</v>
      </c>
      <c r="AY21">
        <f>0.61365*EXP(17.502*AX21/(240.97+AX21))</f>
        <v>3.1021201505691134</v>
      </c>
      <c r="AZ21">
        <f>IF(AW21&lt;&gt;0,(1000-(AV21+U21)/2)/AW21*AP21,0)</f>
        <v>1.7675618416434651</v>
      </c>
      <c r="BA21">
        <f>U21*AA21/1000</f>
        <v>1.9013359357857553</v>
      </c>
      <c r="BB21">
        <f>(AY21-BA21)</f>
        <v>1.2007842147833581</v>
      </c>
      <c r="BC21">
        <f>1/(1.6/F21+1.37/N21)</f>
        <v>1.1744425874787634</v>
      </c>
      <c r="BD21">
        <f>G21*AA21*0.001</f>
        <v>33.857406278286248</v>
      </c>
      <c r="BE21">
        <f>G21/S21</f>
        <v>0.98409562800933992</v>
      </c>
      <c r="BF21">
        <f>(1-AP21*AA21/AU21/F21)*100</f>
        <v>77.906293544927905</v>
      </c>
      <c r="BG21">
        <f>(S21-E21/(N21/1.35))</f>
        <v>393.71021179380949</v>
      </c>
      <c r="BH21">
        <f>E21*BF21/100/BG21</f>
        <v>-3.0613890303459973E-3</v>
      </c>
    </row>
    <row r="22" spans="1:60" x14ac:dyDescent="0.25">
      <c r="A22" s="1" t="s">
        <v>1</v>
      </c>
      <c r="B22" s="1" t="s">
        <v>977</v>
      </c>
      <c r="K22" s="1">
        <v>2.72</v>
      </c>
    </row>
    <row r="23" spans="1:60" x14ac:dyDescent="0.25">
      <c r="A23" s="1" t="s">
        <v>1</v>
      </c>
      <c r="B23" s="1" t="s">
        <v>976</v>
      </c>
      <c r="K23" s="1">
        <v>2.72</v>
      </c>
    </row>
    <row r="24" spans="1:60" x14ac:dyDescent="0.25">
      <c r="A24" s="1">
        <v>3</v>
      </c>
      <c r="B24" s="1" t="s">
        <v>975</v>
      </c>
      <c r="C24" s="1">
        <v>659.00000136345625</v>
      </c>
      <c r="D24" s="1">
        <v>0</v>
      </c>
      <c r="E24">
        <f>(R24-S24*(1000-T24)/(1000-U24))*AO24</f>
        <v>-1.023962820570586</v>
      </c>
      <c r="F24">
        <f>IF(AZ24&lt;&gt;0,1/(1/AZ24-1/N24),0)</f>
        <v>2.9122869563437983</v>
      </c>
      <c r="G24">
        <f>((BC24-AP24/2)*S24-E24)/(BC24+AP24/2)</f>
        <v>386.31901829746039</v>
      </c>
      <c r="H24">
        <f>AP24*1000</f>
        <v>22.244651359499446</v>
      </c>
      <c r="I24">
        <f>(AU24-BA24)</f>
        <v>1.0919210196323208</v>
      </c>
      <c r="J24">
        <f>(P24+AT24*D24)</f>
        <v>23.839349746704102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25.061473846435547</v>
      </c>
      <c r="P24" s="1">
        <v>23.839349746704102</v>
      </c>
      <c r="Q24" s="1">
        <v>25.265649795532227</v>
      </c>
      <c r="R24" s="1">
        <v>399.95330810546875</v>
      </c>
      <c r="S24" s="1">
        <v>392.96475219726563</v>
      </c>
      <c r="T24" s="1">
        <v>1.7096544504165649</v>
      </c>
      <c r="U24" s="1">
        <v>21.421960830688477</v>
      </c>
      <c r="V24" s="1">
        <v>4.6871356964111328</v>
      </c>
      <c r="W24" s="1">
        <v>58.729785919189453</v>
      </c>
      <c r="X24" s="1">
        <v>300.36721801757813</v>
      </c>
      <c r="Y24" s="1">
        <v>49.363262176513672</v>
      </c>
      <c r="Z24" s="1">
        <v>3.0905723571777344</v>
      </c>
      <c r="AA24" s="1">
        <v>87.493057250976563</v>
      </c>
      <c r="AB24" s="1">
        <v>5.7130255699157715</v>
      </c>
      <c r="AC24" s="1">
        <v>-0.54553651809692383</v>
      </c>
      <c r="AD24" s="1">
        <v>3.2575886696577072E-2</v>
      </c>
      <c r="AE24" s="1">
        <v>3.8952569011598825E-3</v>
      </c>
      <c r="AF24" s="1">
        <v>5.5548042058944702E-2</v>
      </c>
      <c r="AG24" s="1">
        <v>1.121554896235466E-2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1.104291242711684</v>
      </c>
      <c r="AP24">
        <f>(U24-T24)/(1000-U24)*AO24</f>
        <v>2.2244651359499445E-2</v>
      </c>
      <c r="AQ24">
        <f>(P24+273.15)</f>
        <v>296.98934974670408</v>
      </c>
      <c r="AR24">
        <f>(O24+273.15)</f>
        <v>298.21147384643552</v>
      </c>
      <c r="AS24">
        <f>(Y24*AK24+Z24*AL24)*AM24</f>
        <v>7.8981217717054051</v>
      </c>
      <c r="AT24">
        <f>((AS24+0.00000010773*(AR24^4-AQ24^4))-AP24*44100)/(L24*0.92*2*29.3+0.00000043092*AQ24^3)</f>
        <v>-7.5725654613988409</v>
      </c>
      <c r="AU24">
        <f>0.61365*EXP(17.502*J24/(240.97+J24))</f>
        <v>2.9661938650199251</v>
      </c>
      <c r="AV24">
        <f>AU24*1000/AA24</f>
        <v>33.902048439241362</v>
      </c>
      <c r="AW24">
        <f>(AV24-U24)</f>
        <v>12.480087608552886</v>
      </c>
      <c r="AX24">
        <f>IF(D24,P24,(O24+P24)/2)</f>
        <v>24.450411796569824</v>
      </c>
      <c r="AY24">
        <f>0.61365*EXP(17.502*AX24/(240.97+AX24))</f>
        <v>3.0769720397941862</v>
      </c>
      <c r="AZ24">
        <f>IF(AW24&lt;&gt;0,(1000-(AV24+U24)/2)/AW24*AP24,0)</f>
        <v>1.7331064002841401</v>
      </c>
      <c r="BA24">
        <f>U24*AA24/1000</f>
        <v>1.8742728453876043</v>
      </c>
      <c r="BB24">
        <f>(AY24-BA24)</f>
        <v>1.2026991944065819</v>
      </c>
      <c r="BC24">
        <f>1/(1.6/F24+1.37/N24)</f>
        <v>1.1501340840684398</v>
      </c>
      <c r="BD24">
        <f>G24*AA24*0.001</f>
        <v>33.800231985040767</v>
      </c>
      <c r="BE24">
        <f>G24/S24</f>
        <v>0.98308821882205577</v>
      </c>
      <c r="BF24">
        <f>(1-AP24*AA24/AU24/F24)*100</f>
        <v>77.469776585912371</v>
      </c>
      <c r="BG24">
        <f>(S24-E24/(N24/1.35))</f>
        <v>393.2877048637078</v>
      </c>
      <c r="BH24">
        <f>E24*BF24/100/BG24</f>
        <v>-2.0170010392105732E-3</v>
      </c>
    </row>
    <row r="25" spans="1:60" x14ac:dyDescent="0.25">
      <c r="A25" s="1" t="s">
        <v>1</v>
      </c>
      <c r="B25" s="1" t="s">
        <v>974</v>
      </c>
      <c r="K25" s="1">
        <v>2.72</v>
      </c>
    </row>
    <row r="26" spans="1:60" x14ac:dyDescent="0.25">
      <c r="A26" s="1" t="s">
        <v>1</v>
      </c>
      <c r="B26" s="1" t="s">
        <v>973</v>
      </c>
      <c r="K26" s="1">
        <v>2.72</v>
      </c>
    </row>
    <row r="27" spans="1:60" x14ac:dyDescent="0.25">
      <c r="A27" s="1">
        <v>4</v>
      </c>
      <c r="B27" s="1" t="s">
        <v>972</v>
      </c>
      <c r="C27" s="1">
        <v>863.50000137463212</v>
      </c>
      <c r="D27" s="1">
        <v>0</v>
      </c>
      <c r="E27">
        <f>(R27-S27*(1000-T27)/(1000-U27))*AO27</f>
        <v>0.22234772469057426</v>
      </c>
      <c r="F27">
        <f>IF(AZ27&lt;&gt;0,1/(1/AZ27-1/N27),0)</f>
        <v>2.8842421055778344</v>
      </c>
      <c r="G27">
        <f>((BC27-AP27/2)*S27-E27)/(BC27+AP27/2)</f>
        <v>384.3528043741253</v>
      </c>
      <c r="H27">
        <f>AP27*1000</f>
        <v>21.973359212711376</v>
      </c>
      <c r="I27">
        <f>(AU27-BA27)</f>
        <v>1.0848716686895119</v>
      </c>
      <c r="J27">
        <f>(P27+AT27*D27)</f>
        <v>23.764198303222656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24.988035202026367</v>
      </c>
      <c r="P27" s="1">
        <v>23.764198303222656</v>
      </c>
      <c r="Q27" s="1">
        <v>25.199235916137695</v>
      </c>
      <c r="R27" s="1">
        <v>400.01031494140625</v>
      </c>
      <c r="S27" s="1">
        <v>392.00909423828125</v>
      </c>
      <c r="T27" s="1">
        <v>1.8791447877883911</v>
      </c>
      <c r="U27" s="1">
        <v>21.351505279541016</v>
      </c>
      <c r="V27" s="1">
        <v>5.1739459037780762</v>
      </c>
      <c r="W27" s="1">
        <v>58.788192749023438</v>
      </c>
      <c r="X27" s="1">
        <v>300.3817138671875</v>
      </c>
      <c r="Y27" s="1">
        <v>99.4759521484375</v>
      </c>
      <c r="Z27" s="1">
        <v>2.5579521656036377</v>
      </c>
      <c r="AA27" s="1">
        <v>87.485260009765625</v>
      </c>
      <c r="AB27" s="1">
        <v>5.729123592376709</v>
      </c>
      <c r="AC27" s="1">
        <v>-0.54538905620574951</v>
      </c>
      <c r="AD27" s="1">
        <v>3.5534597933292389E-2</v>
      </c>
      <c r="AE27" s="1">
        <v>3.8966385181993246E-3</v>
      </c>
      <c r="AF27" s="1">
        <v>2.6413958519697189E-2</v>
      </c>
      <c r="AG27" s="1">
        <v>1.6178781166672707E-2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1.1043445362764244</v>
      </c>
      <c r="AP27">
        <f>(U27-T27)/(1000-U27)*AO27</f>
        <v>2.1973359212711378E-2</v>
      </c>
      <c r="AQ27">
        <f>(P27+273.15)</f>
        <v>296.91419830322263</v>
      </c>
      <c r="AR27">
        <f>(O27+273.15)</f>
        <v>298.13803520202634</v>
      </c>
      <c r="AS27">
        <f>(Y27*AK27+Z27*AL27)*AM27</f>
        <v>15.916151987996273</v>
      </c>
      <c r="AT27">
        <f>((AS27+0.00000010773*(AR27^4-AQ27^4))-AP27*44100)/(L27*0.92*2*29.3+0.00000043092*AQ27^3)</f>
        <v>-7.4152458730525579</v>
      </c>
      <c r="AU27">
        <f>0.61365*EXP(17.502*J27/(240.97+J27))</f>
        <v>2.9528136596700412</v>
      </c>
      <c r="AV27">
        <f>AU27*1000/AA27</f>
        <v>33.752127608015684</v>
      </c>
      <c r="AW27">
        <f>(AV27-U27)</f>
        <v>12.400622328474668</v>
      </c>
      <c r="AX27">
        <f>IF(D27,P27,(O27+P27)/2)</f>
        <v>24.376116752624512</v>
      </c>
      <c r="AY27">
        <f>0.61365*EXP(17.502*AX27/(240.97+AX27))</f>
        <v>3.0633129656071745</v>
      </c>
      <c r="AZ27">
        <f>IF(AW27&lt;&gt;0,(1000-(AV27+U27)/2)/AW27*AP27,0)</f>
        <v>1.7231355561860664</v>
      </c>
      <c r="BA27">
        <f>U27*AA27/1000</f>
        <v>1.8679419909805293</v>
      </c>
      <c r="BB27">
        <f>(AY27-BA27)</f>
        <v>1.1953709746266452</v>
      </c>
      <c r="BC27">
        <f>1/(1.6/F27+1.37/N27)</f>
        <v>1.1431107388319868</v>
      </c>
      <c r="BD27">
        <f>G27*AA27*0.001</f>
        <v>33.62520502615294</v>
      </c>
      <c r="BE27">
        <f>G27/S27</f>
        <v>0.98046910141451438</v>
      </c>
      <c r="BF27">
        <f>(1-AP27*AA27/AU27/F27)*100</f>
        <v>77.428335388859409</v>
      </c>
      <c r="BG27">
        <f>(S27-E27/(N27/1.35))</f>
        <v>391.9389668966204</v>
      </c>
      <c r="BH27">
        <f>E27*BF27/100/BG27</f>
        <v>4.3925242587151416E-4</v>
      </c>
    </row>
    <row r="28" spans="1:60" x14ac:dyDescent="0.25">
      <c r="A28" s="1" t="s">
        <v>1</v>
      </c>
      <c r="B28" s="1" t="s">
        <v>971</v>
      </c>
      <c r="K28" s="1">
        <v>2.72</v>
      </c>
    </row>
    <row r="29" spans="1:60" x14ac:dyDescent="0.25">
      <c r="A29" s="1" t="s">
        <v>1</v>
      </c>
      <c r="B29" s="1" t="s">
        <v>970</v>
      </c>
      <c r="K29" s="1">
        <v>2.72</v>
      </c>
    </row>
    <row r="30" spans="1:60" x14ac:dyDescent="0.25">
      <c r="A30" s="1">
        <v>5</v>
      </c>
      <c r="B30" s="1" t="s">
        <v>969</v>
      </c>
      <c r="C30" s="1">
        <v>1069.0000013634562</v>
      </c>
      <c r="D30" s="1">
        <v>0</v>
      </c>
      <c r="E30">
        <f>(R30-S30*(1000-T30)/(1000-U30))*AO30</f>
        <v>0.83681629682488579</v>
      </c>
      <c r="F30">
        <f>IF(AZ30&lt;&gt;0,1/(1/AZ30-1/N30),0)</f>
        <v>0.75425028227676072</v>
      </c>
      <c r="G30">
        <f>((BC30-AP30/2)*S30-E30)/(BC30+AP30/2)</f>
        <v>369.19935926768238</v>
      </c>
      <c r="H30">
        <f>AP30*1000</f>
        <v>21.839074150896653</v>
      </c>
      <c r="I30">
        <f>(AU30-BA30)</f>
        <v>2.8670978515062679</v>
      </c>
      <c r="J30">
        <f>(P30+AT30*D30)</f>
        <v>31.872995376586914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24.941896438598633</v>
      </c>
      <c r="P30" s="1">
        <v>31.872995376586914</v>
      </c>
      <c r="Q30" s="1">
        <v>25.153009414672852</v>
      </c>
      <c r="R30" s="1">
        <v>400.02523803710938</v>
      </c>
      <c r="S30" s="1">
        <v>391.522216796875</v>
      </c>
      <c r="T30" s="1">
        <v>2.0580058097839355</v>
      </c>
      <c r="U30" s="1">
        <v>21.416200637817383</v>
      </c>
      <c r="V30" s="1">
        <v>5.6825251579284668</v>
      </c>
      <c r="W30" s="1">
        <v>59.133995056152344</v>
      </c>
      <c r="X30" s="1">
        <v>300.28683471679688</v>
      </c>
      <c r="Y30" s="1">
        <v>150.00633239746094</v>
      </c>
      <c r="Z30" s="1">
        <v>2.9809191226959229</v>
      </c>
      <c r="AA30" s="1">
        <v>87.492958068847656</v>
      </c>
      <c r="AB30" s="1">
        <v>5.6095342636108398</v>
      </c>
      <c r="AC30" s="1">
        <v>-0.53975939750671387</v>
      </c>
      <c r="AD30" s="1">
        <v>4.5877397060394287E-2</v>
      </c>
      <c r="AE30" s="1">
        <v>5.5718151852488518E-3</v>
      </c>
      <c r="AF30" s="1">
        <v>4.4025097042322159E-2</v>
      </c>
      <c r="AG30" s="1">
        <v>1.3706252910196781E-2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1.1039957158705764</v>
      </c>
      <c r="AP30">
        <f>(U30-T30)/(1000-U30)*AO30</f>
        <v>2.1839074150896653E-2</v>
      </c>
      <c r="AQ30">
        <f>(P30+273.15)</f>
        <v>305.02299537658689</v>
      </c>
      <c r="AR30">
        <f>(O30+273.15)</f>
        <v>298.09189643859861</v>
      </c>
      <c r="AS30">
        <f>(Y30*AK30+Z30*AL30)*AM30</f>
        <v>24.001012647129301</v>
      </c>
      <c r="AT30">
        <f>((AS30+0.00000010773*(AR30^4-AQ30^4))-AP30*44100)/(L30*0.92*2*29.3+0.00000043092*AQ30^3)</f>
        <v>-8.0010690702087182</v>
      </c>
      <c r="AU30">
        <f>0.61365*EXP(17.502*J30/(240.97+J30))</f>
        <v>4.7408645959048528</v>
      </c>
      <c r="AV30">
        <f>AU30*1000/AA30</f>
        <v>54.18567048760994</v>
      </c>
      <c r="AW30">
        <f>(AV30-U30)</f>
        <v>32.769469849792557</v>
      </c>
      <c r="AX30">
        <f>IF(D30,P30,(O30+P30)/2)</f>
        <v>28.407445907592773</v>
      </c>
      <c r="AY30">
        <f>0.61365*EXP(17.502*AX30/(240.97+AX30))</f>
        <v>3.8859167779254746</v>
      </c>
      <c r="AZ30">
        <f>IF(AW30&lt;&gt;0,(1000-(AV30+U30)/2)/AW30*AP30,0)</f>
        <v>0.64125348418788364</v>
      </c>
      <c r="BA30">
        <f>U30*AA30/1000</f>
        <v>1.8737667443985848</v>
      </c>
      <c r="BB30">
        <f>(AY30-BA30)</f>
        <v>2.0121500335268898</v>
      </c>
      <c r="BC30">
        <f>1/(1.6/F30+1.37/N30)</f>
        <v>0.40960453825402454</v>
      </c>
      <c r="BD30">
        <f>G30*AA30*0.001</f>
        <v>32.302344059452757</v>
      </c>
      <c r="BE30">
        <f>G30/S30</f>
        <v>0.94298444233428036</v>
      </c>
      <c r="BF30">
        <f>(1-AP30*AA30/AU30/F30)*100</f>
        <v>46.563957099844664</v>
      </c>
      <c r="BG30">
        <f>(S30-E30/(N30/1.35))</f>
        <v>391.25828919232458</v>
      </c>
      <c r="BH30">
        <f>E30*BF30/100/BG30</f>
        <v>9.9590166450508658E-4</v>
      </c>
    </row>
    <row r="31" spans="1:60" x14ac:dyDescent="0.25">
      <c r="A31" s="1" t="s">
        <v>1</v>
      </c>
      <c r="B31" s="1" t="s">
        <v>968</v>
      </c>
      <c r="K31" s="1">
        <v>2.72</v>
      </c>
    </row>
    <row r="32" spans="1:60" x14ac:dyDescent="0.25">
      <c r="A32" s="1" t="s">
        <v>1</v>
      </c>
      <c r="B32" s="1" t="s">
        <v>967</v>
      </c>
      <c r="K32" s="1">
        <v>2.72</v>
      </c>
    </row>
    <row r="33" spans="1:60" x14ac:dyDescent="0.25">
      <c r="A33" s="1">
        <v>6</v>
      </c>
      <c r="B33" s="1" t="s">
        <v>966</v>
      </c>
      <c r="C33" s="1">
        <v>1274.0000013634562</v>
      </c>
      <c r="D33" s="1">
        <v>0</v>
      </c>
      <c r="E33">
        <f>(R33-S33*(1000-T33)/(1000-U33))*AO33</f>
        <v>2.0553958416335321</v>
      </c>
      <c r="F33">
        <f>IF(AZ33&lt;&gt;0,1/(1/AZ33-1/N33),0)</f>
        <v>0.79748368632011235</v>
      </c>
      <c r="G33">
        <f>((BC33-AP33/2)*S33-E33)/(BC33+AP33/2)</f>
        <v>366.49829114821921</v>
      </c>
      <c r="H33">
        <f>AP33*1000</f>
        <v>21.954822906655576</v>
      </c>
      <c r="I33">
        <f>(AU33-BA33)</f>
        <v>2.7504499396572015</v>
      </c>
      <c r="J33">
        <f>(P33+AT33*D33)</f>
        <v>31.523735046386719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24.906658172607422</v>
      </c>
      <c r="P33" s="1">
        <v>31.523735046386719</v>
      </c>
      <c r="Q33" s="1">
        <v>25.109724044799805</v>
      </c>
      <c r="R33" s="1">
        <v>400.24261474609375</v>
      </c>
      <c r="S33" s="1">
        <v>390.61477661132813</v>
      </c>
      <c r="T33" s="1">
        <v>2.2360372543334961</v>
      </c>
      <c r="U33" s="1">
        <v>21.687444686889648</v>
      </c>
      <c r="V33" s="1">
        <v>6.1868133544921875</v>
      </c>
      <c r="W33" s="1">
        <v>60.006233215332031</v>
      </c>
      <c r="X33" s="1">
        <v>300.34848022460938</v>
      </c>
      <c r="Y33" s="1">
        <v>298.77337646484375</v>
      </c>
      <c r="Z33" s="1">
        <v>2.7191195487976074</v>
      </c>
      <c r="AA33" s="1">
        <v>87.488983154296875</v>
      </c>
      <c r="AB33" s="1">
        <v>5.6887106895446777</v>
      </c>
      <c r="AC33" s="1">
        <v>-0.55103898048400879</v>
      </c>
      <c r="AD33" s="1">
        <v>6.6511504352092743E-2</v>
      </c>
      <c r="AE33" s="1">
        <v>5.326487123966217E-3</v>
      </c>
      <c r="AF33" s="1">
        <v>4.7164544463157654E-2</v>
      </c>
      <c r="AG33" s="1">
        <v>1.6347687691450119E-2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1.104222353766946</v>
      </c>
      <c r="AP33">
        <f>(U33-T33)/(1000-U33)*AO33</f>
        <v>2.1954822906655576E-2</v>
      </c>
      <c r="AQ33">
        <f>(P33+273.15)</f>
        <v>304.6737350463867</v>
      </c>
      <c r="AR33">
        <f>(O33+273.15)</f>
        <v>298.0566581726074</v>
      </c>
      <c r="AS33">
        <f>(Y33*AK33+Z33*AL33)*AM33</f>
        <v>47.803739165878142</v>
      </c>
      <c r="AT33">
        <f>((AS33+0.00000010773*(AR33^4-AQ33^4))-AP33*44100)/(L33*0.92*2*29.3+0.00000043092*AQ33^3)</f>
        <v>-7.8268552491040149</v>
      </c>
      <c r="AU33">
        <f>0.61365*EXP(17.502*J33/(240.97+J33))</f>
        <v>4.6478624225282354</v>
      </c>
      <c r="AV33">
        <f>AU33*1000/AA33</f>
        <v>53.125116499882004</v>
      </c>
      <c r="AW33">
        <f>(AV33-U33)</f>
        <v>31.437671812992356</v>
      </c>
      <c r="AX33">
        <f>IF(D33,P33,(O33+P33)/2)</f>
        <v>28.21519660949707</v>
      </c>
      <c r="AY33">
        <f>0.61365*EXP(17.502*AX33/(240.97+AX33))</f>
        <v>3.8427081251212347</v>
      </c>
      <c r="AZ33">
        <f>IF(AW33&lt;&gt;0,(1000-(AV33+U33)/2)/AW33*AP33,0)</f>
        <v>0.67223726891560642</v>
      </c>
      <c r="BA33">
        <f>U33*AA33/1000</f>
        <v>1.8974124828710337</v>
      </c>
      <c r="BB33">
        <f>(AY33-BA33)</f>
        <v>1.945295642250201</v>
      </c>
      <c r="BC33">
        <f>1/(1.6/F33+1.37/N33)</f>
        <v>0.42985274612169605</v>
      </c>
      <c r="BD33">
        <f>G33*AA33*0.001</f>
        <v>32.064562820345145</v>
      </c>
      <c r="BE33">
        <f>G33/S33</f>
        <v>0.93826018136762546</v>
      </c>
      <c r="BF33">
        <f>(1-AP33*AA33/AU33/F33)*100</f>
        <v>48.17870816234403</v>
      </c>
      <c r="BG33">
        <f>(S33-E33/(N33/1.35))</f>
        <v>389.96651521519675</v>
      </c>
      <c r="BH33">
        <f>E33*BF33/100/BG33</f>
        <v>2.539354343218708E-3</v>
      </c>
    </row>
    <row r="34" spans="1:60" x14ac:dyDescent="0.25">
      <c r="A34" s="1" t="s">
        <v>1</v>
      </c>
      <c r="B34" s="1" t="s">
        <v>965</v>
      </c>
      <c r="K34" s="1">
        <v>2.72</v>
      </c>
    </row>
    <row r="35" spans="1:60" x14ac:dyDescent="0.25">
      <c r="A35" s="1" t="s">
        <v>1</v>
      </c>
      <c r="B35" s="1" t="s">
        <v>964</v>
      </c>
      <c r="K35" s="1">
        <v>2.72</v>
      </c>
    </row>
    <row r="36" spans="1:60" x14ac:dyDescent="0.25">
      <c r="A36" s="1">
        <v>7</v>
      </c>
      <c r="B36" s="1" t="s">
        <v>963</v>
      </c>
      <c r="C36" s="1">
        <v>1479.0000013634562</v>
      </c>
      <c r="D36" s="1">
        <v>0</v>
      </c>
      <c r="E36">
        <f>(R36-S36*(1000-T36)/(1000-U36))*AO36</f>
        <v>2.6450076508473432</v>
      </c>
      <c r="F36">
        <f>IF(AZ36&lt;&gt;0,1/(1/AZ36-1/N36),0)</f>
        <v>2.6468412498567759</v>
      </c>
      <c r="G36">
        <f>((BC36-AP36/2)*S36-E36)/(BC36+AP36/2)</f>
        <v>379.57640424299768</v>
      </c>
      <c r="H36">
        <f>AP36*1000</f>
        <v>22.263482105472516</v>
      </c>
      <c r="I36">
        <f>(AU36-BA36)</f>
        <v>1.156649827977388</v>
      </c>
      <c r="J36">
        <f>(P36+AT36*D36)</f>
        <v>24.532703399658203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24.891759872436523</v>
      </c>
      <c r="P36" s="1">
        <v>24.532703399658203</v>
      </c>
      <c r="Q36" s="1">
        <v>25.084072113037109</v>
      </c>
      <c r="R36" s="1">
        <v>400.19891357421875</v>
      </c>
      <c r="S36" s="1">
        <v>389.94174194335938</v>
      </c>
      <c r="T36" s="1">
        <v>2.4089951515197754</v>
      </c>
      <c r="U36" s="1">
        <v>22.124582290649414</v>
      </c>
      <c r="V36" s="1">
        <v>6.6707963943481445</v>
      </c>
      <c r="W36" s="1">
        <v>61.265621185302734</v>
      </c>
      <c r="X36" s="1">
        <v>300.35565185546875</v>
      </c>
      <c r="Y36" s="1">
        <v>500.17230224609375</v>
      </c>
      <c r="Z36" s="1">
        <v>3.0208535194396973</v>
      </c>
      <c r="AA36" s="1">
        <v>87.482490539550781</v>
      </c>
      <c r="AB36" s="1">
        <v>5.6925253868103027</v>
      </c>
      <c r="AC36" s="1">
        <v>-0.55385756492614746</v>
      </c>
      <c r="AD36" s="1">
        <v>3.5465478897094727E-2</v>
      </c>
      <c r="AE36" s="1">
        <v>5.4704425856471062E-3</v>
      </c>
      <c r="AF36" s="1">
        <v>3.3025465905666351E-2</v>
      </c>
      <c r="AG36" s="1">
        <v>1.8485719338059425E-2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1.10424872005687</v>
      </c>
      <c r="AP36">
        <f>(U36-T36)/(1000-U36)*AO36</f>
        <v>2.2263482105472517E-2</v>
      </c>
      <c r="AQ36">
        <f>(P36+273.15)</f>
        <v>297.68270339965818</v>
      </c>
      <c r="AR36">
        <f>(O36+273.15)</f>
        <v>298.0417598724365</v>
      </c>
      <c r="AS36">
        <f>(Y36*AK36+Z36*AL36)*AM36</f>
        <v>80.027566570619456</v>
      </c>
      <c r="AT36">
        <f>((AS36+0.00000010773*(AR36^4-AQ36^4))-AP36*44100)/(L36*0.92*2*29.3+0.00000043092*AQ36^3)</f>
        <v>-7.0825615878748165</v>
      </c>
      <c r="AU36">
        <f>0.61365*EXP(17.502*J36/(240.97+J36))</f>
        <v>3.0921633889106381</v>
      </c>
      <c r="AV36">
        <f>AU36*1000/AA36</f>
        <v>35.346083197216167</v>
      </c>
      <c r="AW36">
        <f>(AV36-U36)</f>
        <v>13.221500906566753</v>
      </c>
      <c r="AX36">
        <f>IF(D36,P36,(O36+P36)/2)</f>
        <v>24.712231636047363</v>
      </c>
      <c r="AY36">
        <f>0.61365*EXP(17.502*AX36/(240.97+AX36))</f>
        <v>3.1255327037256677</v>
      </c>
      <c r="AZ36">
        <f>IF(AW36&lt;&gt;0,(1000-(AV36+U36)/2)/AW36*AP36,0)</f>
        <v>1.635497640694731</v>
      </c>
      <c r="BA36">
        <f>U36*AA36/1000</f>
        <v>1.9355135609332501</v>
      </c>
      <c r="BB36">
        <f>(AY36-BA36)</f>
        <v>1.1900191427924176</v>
      </c>
      <c r="BC36">
        <f>1/(1.6/F36+1.37/N36)</f>
        <v>1.0815937419177701</v>
      </c>
      <c r="BD36">
        <f>G36*AA36*0.001</f>
        <v>33.206289193224755</v>
      </c>
      <c r="BE36">
        <f>G36/S36</f>
        <v>0.97341824025121348</v>
      </c>
      <c r="BF36">
        <f>(1-AP36*AA36/AU36/F36)*100</f>
        <v>76.202907364995113</v>
      </c>
      <c r="BG36">
        <f>(S36-E36/(N36/1.35))</f>
        <v>389.1075199809593</v>
      </c>
      <c r="BH36">
        <f>E36*BF36/100/BG36</f>
        <v>5.179989145598792E-3</v>
      </c>
    </row>
    <row r="37" spans="1:60" x14ac:dyDescent="0.25">
      <c r="A37" s="1" t="s">
        <v>1</v>
      </c>
      <c r="B37" s="1" t="s">
        <v>962</v>
      </c>
      <c r="K37" s="1">
        <v>2.72</v>
      </c>
    </row>
    <row r="38" spans="1:60" x14ac:dyDescent="0.25">
      <c r="A38" s="1" t="s">
        <v>1</v>
      </c>
      <c r="B38" s="1" t="s">
        <v>961</v>
      </c>
      <c r="K38" s="1">
        <v>2.72</v>
      </c>
    </row>
    <row r="39" spans="1:60" x14ac:dyDescent="0.25">
      <c r="A39" s="1">
        <v>8</v>
      </c>
      <c r="B39" s="1" t="s">
        <v>960</v>
      </c>
      <c r="C39" s="1">
        <v>1684.0000013634562</v>
      </c>
      <c r="D39" s="1">
        <v>0</v>
      </c>
      <c r="E39">
        <f>(R39-S39*(1000-T39)/(1000-U39))*AO39</f>
        <v>3.5187753102537296</v>
      </c>
      <c r="F39">
        <f>IF(AZ39&lt;&gt;0,1/(1/AZ39-1/N39),0)</f>
        <v>3.5892586877852364</v>
      </c>
      <c r="G39">
        <f>((BC39-AP39/2)*S39-E39)/(BC39+AP39/2)</f>
        <v>379.66241534467935</v>
      </c>
      <c r="H39">
        <f>AP39*1000</f>
        <v>22.787777232062645</v>
      </c>
      <c r="I39">
        <f>(AU39-BA39)</f>
        <v>0.99201339301869096</v>
      </c>
      <c r="J39">
        <f>(P39+AT39*D39)</f>
        <v>23.928157806396484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24.916694641113281</v>
      </c>
      <c r="P39" s="1">
        <v>23.928157806396484</v>
      </c>
      <c r="Q39" s="1">
        <v>25.08758544921875</v>
      </c>
      <c r="R39" s="1">
        <v>400.28106689453125</v>
      </c>
      <c r="S39" s="1">
        <v>389.06509399414063</v>
      </c>
      <c r="T39" s="1">
        <v>2.583059549331665</v>
      </c>
      <c r="U39" s="1">
        <v>22.750862121582031</v>
      </c>
      <c r="V39" s="1">
        <v>7.1413016319274902</v>
      </c>
      <c r="W39" s="1">
        <v>62.898578643798828</v>
      </c>
      <c r="X39" s="1">
        <v>300.34304809570313</v>
      </c>
      <c r="Y39" s="1">
        <v>750.5538330078125</v>
      </c>
      <c r="Z39" s="1">
        <v>3.5705485343933105</v>
      </c>
      <c r="AA39" s="1">
        <v>87.471870422363281</v>
      </c>
      <c r="AB39" s="1">
        <v>5.6100606918334961</v>
      </c>
      <c r="AC39" s="1">
        <v>-0.57078671455383301</v>
      </c>
      <c r="AD39" s="1">
        <v>5.3344078361988068E-2</v>
      </c>
      <c r="AE39" s="1">
        <v>3.4235201310366392E-3</v>
      </c>
      <c r="AF39" s="1">
        <v>2.4796770885586739E-2</v>
      </c>
      <c r="AG39" s="1">
        <v>1.7311001196503639E-2</v>
      </c>
      <c r="AH39" s="1">
        <v>0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1.1042023827047907</v>
      </c>
      <c r="AP39">
        <f>(U39-T39)/(1000-U39)*AO39</f>
        <v>2.2787777232062646E-2</v>
      </c>
      <c r="AQ39">
        <f>(P39+273.15)</f>
        <v>297.07815780639646</v>
      </c>
      <c r="AR39">
        <f>(O39+273.15)</f>
        <v>298.06669464111326</v>
      </c>
      <c r="AS39">
        <f>(Y39*AK39+Z39*AL39)*AM39</f>
        <v>120.08861059706032</v>
      </c>
      <c r="AT39">
        <f>((AS39+0.00000010773*(AR39^4-AQ39^4))-AP39*44100)/(L39*0.92*2*29.3+0.00000043092*AQ39^3)</f>
        <v>-6.8963766415906598</v>
      </c>
      <c r="AU39">
        <f>0.61365*EXP(17.502*J39/(240.97+J39))</f>
        <v>2.9820738565147673</v>
      </c>
      <c r="AV39">
        <f>AU39*1000/AA39</f>
        <v>34.091803937833284</v>
      </c>
      <c r="AW39">
        <f>(AV39-U39)</f>
        <v>11.340941816251252</v>
      </c>
      <c r="AX39">
        <f>IF(D39,P39,(O39+P39)/2)</f>
        <v>24.422426223754883</v>
      </c>
      <c r="AY39">
        <f>0.61365*EXP(17.502*AX39/(240.97+AX39))</f>
        <v>3.0718206813521278</v>
      </c>
      <c r="AZ39">
        <f>IF(AW39&lt;&gt;0,(1000-(AV39+U39)/2)/AW39*AP39,0)</f>
        <v>1.9522292403102919</v>
      </c>
      <c r="BA39">
        <f>U39*AA39/1000</f>
        <v>1.9900604634960763</v>
      </c>
      <c r="BB39">
        <f>(AY39-BA39)</f>
        <v>1.0817602178560515</v>
      </c>
      <c r="BC39">
        <f>1/(1.6/F39+1.37/N39)</f>
        <v>1.3057524760184069</v>
      </c>
      <c r="BD39">
        <f>G39*AA39*0.001</f>
        <v>33.209781599271267</v>
      </c>
      <c r="BE39">
        <f>G39/S39</f>
        <v>0.97583263367851014</v>
      </c>
      <c r="BF39">
        <f>(1-AP39*AA39/AU39/F39)*100</f>
        <v>81.377103790429743</v>
      </c>
      <c r="BG39">
        <f>(S39-E39/(N39/1.35))</f>
        <v>387.95529015534095</v>
      </c>
      <c r="BH39">
        <f>E39*BF39/100/BG39</f>
        <v>7.3809470035339133E-3</v>
      </c>
    </row>
    <row r="40" spans="1:60" x14ac:dyDescent="0.25">
      <c r="A40" s="1" t="s">
        <v>1</v>
      </c>
      <c r="B40" s="1" t="s">
        <v>959</v>
      </c>
      <c r="K40" s="1">
        <v>2.72</v>
      </c>
    </row>
    <row r="41" spans="1:60" x14ac:dyDescent="0.25">
      <c r="A41" s="1" t="s">
        <v>1</v>
      </c>
      <c r="B41" s="1" t="s">
        <v>958</v>
      </c>
      <c r="K41" s="1">
        <v>2.72</v>
      </c>
    </row>
    <row r="42" spans="1:60" x14ac:dyDescent="0.25">
      <c r="A42" s="1">
        <v>9</v>
      </c>
      <c r="B42" s="1" t="s">
        <v>957</v>
      </c>
      <c r="C42" s="1">
        <v>1889.0000013634562</v>
      </c>
      <c r="D42" s="1">
        <v>0</v>
      </c>
      <c r="E42">
        <f>(R42-S42*(1000-T42)/(1000-U42))*AO42</f>
        <v>3.6577741965916966</v>
      </c>
      <c r="F42">
        <f>IF(AZ42&lt;&gt;0,1/(1/AZ42-1/N42),0)</f>
        <v>3.9807984419060669</v>
      </c>
      <c r="G42">
        <f>((BC42-AP42/2)*S42-E42)/(BC42+AP42/2)</f>
        <v>379.44399686636922</v>
      </c>
      <c r="H42">
        <f>AP42*1000</f>
        <v>23.323336889783207</v>
      </c>
      <c r="I42">
        <f>(AU42-BA42)</f>
        <v>0.96050063262508045</v>
      </c>
      <c r="J42">
        <f>(P42+AT42*D42)</f>
        <v>24.062343597412109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24.955713272094727</v>
      </c>
      <c r="P42" s="1">
        <v>24.062343597412109</v>
      </c>
      <c r="Q42" s="1">
        <v>25.1082763671875</v>
      </c>
      <c r="R42" s="1">
        <v>400.07125854492188</v>
      </c>
      <c r="S42" s="1">
        <v>388.55117797851563</v>
      </c>
      <c r="T42" s="1">
        <v>2.7594361305236816</v>
      </c>
      <c r="U42" s="1">
        <v>23.388431549072266</v>
      </c>
      <c r="V42" s="1">
        <v>7.6107373237609863</v>
      </c>
      <c r="W42" s="1">
        <v>64.507095336914063</v>
      </c>
      <c r="X42" s="1">
        <v>300.33322143554688</v>
      </c>
      <c r="Y42" s="1">
        <v>999.8614501953125</v>
      </c>
      <c r="Z42" s="1">
        <v>2.4219272136688232</v>
      </c>
      <c r="AA42" s="1">
        <v>87.4666748046875</v>
      </c>
      <c r="AB42" s="1">
        <v>5.7530002593994141</v>
      </c>
      <c r="AC42" s="1">
        <v>-0.59034055471420288</v>
      </c>
      <c r="AD42" s="1">
        <v>4.9218732863664627E-2</v>
      </c>
      <c r="AE42" s="1">
        <v>6.2084770761430264E-3</v>
      </c>
      <c r="AF42" s="1">
        <v>5.9271961450576782E-2</v>
      </c>
      <c r="AG42" s="1">
        <v>1.4403876848518848E-2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1.1041662552777456</v>
      </c>
      <c r="AP42">
        <f>(U42-T42)/(1000-U42)*AO42</f>
        <v>2.3323336889783206E-2</v>
      </c>
      <c r="AQ42">
        <f>(P42+273.15)</f>
        <v>297.21234359741209</v>
      </c>
      <c r="AR42">
        <f>(O42+273.15)</f>
        <v>298.1057132720947</v>
      </c>
      <c r="AS42">
        <f>(Y42*AK42+Z42*AL42)*AM42</f>
        <v>159.97782845546681</v>
      </c>
      <c r="AT42">
        <f>((AS42+0.00000010773*(AR42^4-AQ42^4))-AP42*44100)/(L42*0.92*2*29.3+0.00000043092*AQ42^3)</f>
        <v>-6.7755748963772762</v>
      </c>
      <c r="AU42">
        <f>0.61365*EXP(17.502*J42/(240.97+J42))</f>
        <v>3.006208969119478</v>
      </c>
      <c r="AV42">
        <f>AU42*1000/AA42</f>
        <v>34.369763979622206</v>
      </c>
      <c r="AW42">
        <f>(AV42-U42)</f>
        <v>10.981332430549941</v>
      </c>
      <c r="AX42">
        <f>IF(D42,P42,(O42+P42)/2)</f>
        <v>24.509028434753418</v>
      </c>
      <c r="AY42">
        <f>0.61365*EXP(17.502*AX42/(240.97+AX42))</f>
        <v>3.0877861958923849</v>
      </c>
      <c r="AZ42">
        <f>IF(AW42&lt;&gt;0,(1000-(AV42+U42)/2)/AW42*AP42,0)</f>
        <v>2.0625711958724535</v>
      </c>
      <c r="BA42">
        <f>U42*AA42/1000</f>
        <v>2.0457083364943975</v>
      </c>
      <c r="BB42">
        <f>(AY42-BA42)</f>
        <v>1.0420778593979874</v>
      </c>
      <c r="BC42">
        <f>1/(1.6/F42+1.37/N42)</f>
        <v>1.3850475945938889</v>
      </c>
      <c r="BD42">
        <f>G42*AA42*0.001</f>
        <v>33.18870468050158</v>
      </c>
      <c r="BE42">
        <f>G42/S42</f>
        <v>0.97656118002388359</v>
      </c>
      <c r="BF42">
        <f>(1-AP42*AA42/AU42/F42)*100</f>
        <v>82.953157566716726</v>
      </c>
      <c r="BG42">
        <f>(S42-E42/(N42/1.35))</f>
        <v>387.39753459781701</v>
      </c>
      <c r="BH42">
        <f>E42*BF42/100/BG42</f>
        <v>7.8323657786915479E-3</v>
      </c>
    </row>
    <row r="43" spans="1:60" x14ac:dyDescent="0.25">
      <c r="A43" s="1" t="s">
        <v>1</v>
      </c>
      <c r="B43" s="1" t="s">
        <v>956</v>
      </c>
      <c r="K43" s="1">
        <v>2.72</v>
      </c>
    </row>
    <row r="44" spans="1:60" x14ac:dyDescent="0.25">
      <c r="A44" s="1" t="s">
        <v>1</v>
      </c>
      <c r="B44" s="1" t="s">
        <v>955</v>
      </c>
      <c r="K44" s="1">
        <v>2.72</v>
      </c>
    </row>
    <row r="45" spans="1:60" x14ac:dyDescent="0.25">
      <c r="A45" s="1">
        <v>10</v>
      </c>
      <c r="B45" s="1" t="s">
        <v>954</v>
      </c>
      <c r="C45" s="1">
        <v>2094.0000013634562</v>
      </c>
      <c r="D45" s="1">
        <v>0</v>
      </c>
      <c r="E45">
        <f>(R45-S45*(1000-T45)/(1000-U45))*AO45</f>
        <v>3.9028730940618335</v>
      </c>
      <c r="F45">
        <f>IF(AZ45&lt;&gt;0,1/(1/AZ45-1/N45),0)</f>
        <v>4.4960346488201415</v>
      </c>
      <c r="G45">
        <f>((BC45-AP45/2)*S45-E45)/(BC45+AP45/2)</f>
        <v>379.15593239434719</v>
      </c>
      <c r="H45">
        <f>AP45*1000</f>
        <v>23.947019799779174</v>
      </c>
      <c r="I45">
        <f>(AU45-BA45)</f>
        <v>0.92707440931258756</v>
      </c>
      <c r="J45">
        <f>(P45+AT45*D45)</f>
        <v>24.216289520263672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25.023124694824219</v>
      </c>
      <c r="P45" s="1">
        <v>24.216289520263672</v>
      </c>
      <c r="Q45" s="1">
        <v>25.154485702514648</v>
      </c>
      <c r="R45" s="1">
        <v>399.9500732421875</v>
      </c>
      <c r="S45" s="1">
        <v>388.00289916992188</v>
      </c>
      <c r="T45" s="1">
        <v>2.9302330017089844</v>
      </c>
      <c r="U45" s="1">
        <v>24.091257095336914</v>
      </c>
      <c r="V45" s="1">
        <v>8.0488243103027344</v>
      </c>
      <c r="W45" s="1">
        <v>66.174362182617188</v>
      </c>
      <c r="X45" s="1">
        <v>300.3951416015625</v>
      </c>
      <c r="Y45" s="1">
        <v>1250.7667236328125</v>
      </c>
      <c r="Z45" s="1">
        <v>2.9488246440887451</v>
      </c>
      <c r="AA45" s="1">
        <v>87.460525512695313</v>
      </c>
      <c r="AB45" s="1">
        <v>5.813878059387207</v>
      </c>
      <c r="AC45" s="1">
        <v>-0.61575567722320557</v>
      </c>
      <c r="AD45" s="1">
        <v>6.4817033708095551E-2</v>
      </c>
      <c r="AE45" s="1">
        <v>4.0218350477516651E-3</v>
      </c>
      <c r="AF45" s="1">
        <v>2.7992462739348412E-2</v>
      </c>
      <c r="AG45" s="1">
        <v>1.7735263332724571E-2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1.1043939029469205</v>
      </c>
      <c r="AP45">
        <f>(U45-T45)/(1000-U45)*AO45</f>
        <v>2.3947019799779173E-2</v>
      </c>
      <c r="AQ45">
        <f>(P45+273.15)</f>
        <v>297.36628952026365</v>
      </c>
      <c r="AR45">
        <f>(O45+273.15)</f>
        <v>298.1731246948242</v>
      </c>
      <c r="AS45">
        <f>(Y45*AK45+Z45*AL45)*AM45</f>
        <v>200.12267130815962</v>
      </c>
      <c r="AT45">
        <f>((AS45+0.00000010773*(AR45^4-AQ45^4))-AP45*44100)/(L45*0.92*2*29.3+0.00000043092*AQ45^3)</f>
        <v>-6.6825577749940592</v>
      </c>
      <c r="AU45">
        <f>0.61365*EXP(17.502*J45/(240.97+J45))</f>
        <v>3.0341084151322035</v>
      </c>
      <c r="AV45">
        <f>AU45*1000/AA45</f>
        <v>34.691175217004478</v>
      </c>
      <c r="AW45">
        <f>(AV45-U45)</f>
        <v>10.599918121667564</v>
      </c>
      <c r="AX45">
        <f>IF(D45,P45,(O45+P45)/2)</f>
        <v>24.619707107543945</v>
      </c>
      <c r="AY45">
        <f>0.61365*EXP(17.502*AX45/(240.97+AX45))</f>
        <v>3.1082958681056891</v>
      </c>
      <c r="AZ45">
        <f>IF(AW45&lt;&gt;0,(1000-(AV45+U45)/2)/AW45*AP45,0)</f>
        <v>2.1927705004660152</v>
      </c>
      <c r="BA45">
        <f>U45*AA45/1000</f>
        <v>2.107034005819616</v>
      </c>
      <c r="BB45">
        <f>(AY45-BA45)</f>
        <v>1.0012618622860732</v>
      </c>
      <c r="BC45">
        <f>1/(1.6/F45+1.37/N45)</f>
        <v>1.4794287455356903</v>
      </c>
      <c r="BD45">
        <f>G45*AA45*0.001</f>
        <v>33.161177098465579</v>
      </c>
      <c r="BE45">
        <f>G45/S45</f>
        <v>0.97719870961144484</v>
      </c>
      <c r="BF45">
        <f>(1-AP45*AA45/AU45/F45)*100</f>
        <v>84.646661985665901</v>
      </c>
      <c r="BG45">
        <f>(S45-E45/(N45/1.35))</f>
        <v>386.77195284336443</v>
      </c>
      <c r="BH45">
        <f>E45*BF45/100/BG45</f>
        <v>8.5416012494523852E-3</v>
      </c>
    </row>
    <row r="46" spans="1:60" x14ac:dyDescent="0.25">
      <c r="A46" s="1" t="s">
        <v>1</v>
      </c>
      <c r="B46" s="1" t="s">
        <v>953</v>
      </c>
      <c r="K46" s="1">
        <v>2.72</v>
      </c>
    </row>
    <row r="47" spans="1:60" x14ac:dyDescent="0.25">
      <c r="A47" s="1" t="s">
        <v>1</v>
      </c>
      <c r="B47" s="1" t="s">
        <v>952</v>
      </c>
      <c r="K47" s="1">
        <v>2.72</v>
      </c>
    </row>
    <row r="48" spans="1:60" x14ac:dyDescent="0.25">
      <c r="A48" s="1">
        <v>11</v>
      </c>
      <c r="B48" s="1" t="s">
        <v>951</v>
      </c>
      <c r="C48" s="1">
        <v>2299.0000013634562</v>
      </c>
      <c r="D48" s="1">
        <v>0</v>
      </c>
      <c r="E48">
        <f>(R48-S48*(1000-T48)/(1000-U48))*AO48</f>
        <v>4.4697328596715735</v>
      </c>
      <c r="F48">
        <f>IF(AZ48&lt;&gt;0,1/(1/AZ48-1/N48),0)</f>
        <v>1.4525196957830204</v>
      </c>
      <c r="G48">
        <f>((BC48-AP48/2)*S48-E48)/(BC48+AP48/2)</f>
        <v>367.61870422649696</v>
      </c>
      <c r="H48">
        <f>AP48*1000</f>
        <v>24.826961625009478</v>
      </c>
      <c r="I48">
        <f>(AU48-BA48)</f>
        <v>1.9298955656785117</v>
      </c>
      <c r="J48">
        <f>(P48+AT48*D48)</f>
        <v>29.411548614501953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25.110603332519531</v>
      </c>
      <c r="P48" s="1">
        <v>29.411548614501953</v>
      </c>
      <c r="Q48" s="1">
        <v>25.213369369506836</v>
      </c>
      <c r="R48" s="1">
        <v>400.0494384765625</v>
      </c>
      <c r="S48" s="1">
        <v>387.29486083984375</v>
      </c>
      <c r="T48" s="1">
        <v>3.106673002243042</v>
      </c>
      <c r="U48" s="1">
        <v>25.025798797607422</v>
      </c>
      <c r="V48" s="1">
        <v>8.4886569976806641</v>
      </c>
      <c r="W48" s="1">
        <v>68.380363464355469</v>
      </c>
      <c r="X48" s="1">
        <v>300.3740234375</v>
      </c>
      <c r="Y48" s="1">
        <v>1599.3665771484375</v>
      </c>
      <c r="Z48" s="1">
        <v>2.9797179698944092</v>
      </c>
      <c r="AA48" s="1">
        <v>87.455902099609375</v>
      </c>
      <c r="AB48" s="1">
        <v>5.6976718902587891</v>
      </c>
      <c r="AC48" s="1">
        <v>-0.6366686224937439</v>
      </c>
      <c r="AD48" s="1">
        <v>6.9596432149410248E-2</v>
      </c>
      <c r="AE48" s="1">
        <v>5.5008940398693085E-3</v>
      </c>
      <c r="AF48" s="1">
        <v>4.9352731555700302E-2</v>
      </c>
      <c r="AG48" s="1">
        <v>2.5476360693573952E-2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1.1043162626378675</v>
      </c>
      <c r="AP48">
        <f>(U48-T48)/(1000-U48)*AO48</f>
        <v>2.4826961625009476E-2</v>
      </c>
      <c r="AQ48">
        <f>(P48+273.15)</f>
        <v>302.56154861450193</v>
      </c>
      <c r="AR48">
        <f>(O48+273.15)</f>
        <v>298.26060333251951</v>
      </c>
      <c r="AS48">
        <f>(Y48*AK48+Z48*AL48)*AM48</f>
        <v>255.8986466239694</v>
      </c>
      <c r="AT48">
        <f>((AS48+0.00000010773*(AR48^4-AQ48^4))-AP48*44100)/(L48*0.92*2*29.3+0.00000043092*AQ48^3)</f>
        <v>-6.9843251711545218</v>
      </c>
      <c r="AU48">
        <f>0.61365*EXP(17.502*J48/(240.97+J48))</f>
        <v>4.1185493752865883</v>
      </c>
      <c r="AV48">
        <f>AU48*1000/AA48</f>
        <v>47.092869393716818</v>
      </c>
      <c r="AW48">
        <f>(AV48-U48)</f>
        <v>22.067070596109396</v>
      </c>
      <c r="AX48">
        <f>IF(D48,P48,(O48+P48)/2)</f>
        <v>27.261075973510742</v>
      </c>
      <c r="AY48">
        <f>0.61365*EXP(17.502*AX48/(240.97+AX48))</f>
        <v>3.6344099156093499</v>
      </c>
      <c r="AZ48">
        <f>IF(AW48&lt;&gt;0,(1000-(AV48+U48)/2)/AW48*AP48,0)</f>
        <v>1.0844990873148532</v>
      </c>
      <c r="BA48">
        <f>U48*AA48/1000</f>
        <v>2.1886538096080765</v>
      </c>
      <c r="BB48">
        <f>(AY48-BA48)</f>
        <v>1.4457561060012734</v>
      </c>
      <c r="BC48">
        <f>1/(1.6/F48+1.37/N48)</f>
        <v>0.70343198556030706</v>
      </c>
      <c r="BD48">
        <f>G48*AA48*0.001</f>
        <v>32.150425406817774</v>
      </c>
      <c r="BE48">
        <f>G48/S48</f>
        <v>0.94919592640429229</v>
      </c>
      <c r="BF48">
        <f>(1-AP48*AA48/AU48/F48)*100</f>
        <v>63.70503433614342</v>
      </c>
      <c r="BG48">
        <f>(S48-E48/(N48/1.35))</f>
        <v>385.88512982586923</v>
      </c>
      <c r="BH48">
        <f>E48*BF48/100/BG48</f>
        <v>7.3789960610106215E-3</v>
      </c>
    </row>
    <row r="49" spans="1:60" x14ac:dyDescent="0.25">
      <c r="A49" s="1" t="s">
        <v>1</v>
      </c>
      <c r="B49" s="1" t="s">
        <v>950</v>
      </c>
      <c r="K49" s="1">
        <v>2.72</v>
      </c>
    </row>
    <row r="50" spans="1:60" x14ac:dyDescent="0.25">
      <c r="A50" s="1" t="s">
        <v>1</v>
      </c>
      <c r="B50" s="1" t="s">
        <v>945</v>
      </c>
      <c r="K50" s="1">
        <v>2.72</v>
      </c>
    </row>
    <row r="51" spans="1:60" x14ac:dyDescent="0.25">
      <c r="A51" s="1">
        <v>12</v>
      </c>
      <c r="B51" s="1" t="s">
        <v>949</v>
      </c>
      <c r="C51" s="1">
        <v>2504.5000013522804</v>
      </c>
      <c r="D51" s="1">
        <v>0</v>
      </c>
      <c r="E51">
        <f>(R51-S51*(1000-T51)/(1000-U51))*AO51</f>
        <v>4.3303032444666014</v>
      </c>
      <c r="F51">
        <f>IF(AZ51&lt;&gt;0,1/(1/AZ51-1/N51),0)</f>
        <v>6.9648413672164473</v>
      </c>
      <c r="G51">
        <f>((BC51-AP51/2)*S51-E51)/(BC51+AP51/2)</f>
        <v>379.12609022963386</v>
      </c>
      <c r="H51">
        <f>AP51*1000</f>
        <v>25.914738808352432</v>
      </c>
      <c r="I51">
        <f>(AU51-BA51)</f>
        <v>0.82854971817879708</v>
      </c>
      <c r="J51">
        <f>(P51+AT51*D51)</f>
        <v>24.651573181152344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25.224861145019531</v>
      </c>
      <c r="P51" s="1">
        <v>24.651573181152344</v>
      </c>
      <c r="Q51" s="1">
        <v>25.29718017578125</v>
      </c>
      <c r="R51" s="1">
        <v>399.9661865234375</v>
      </c>
      <c r="S51" s="1">
        <v>386.96438598632813</v>
      </c>
      <c r="T51" s="1">
        <v>3.2806432247161865</v>
      </c>
      <c r="U51" s="1">
        <v>26.133689880371094</v>
      </c>
      <c r="V51" s="1">
        <v>8.9037322998046875</v>
      </c>
      <c r="W51" s="1">
        <v>70.927360534667969</v>
      </c>
      <c r="X51" s="1">
        <v>300.37997436523438</v>
      </c>
      <c r="Y51" s="1">
        <v>1999.624755859375</v>
      </c>
      <c r="Z51" s="1">
        <v>3.1568710803985596</v>
      </c>
      <c r="AA51" s="1">
        <v>87.460792541503906</v>
      </c>
      <c r="AB51" s="1">
        <v>5.8189258575439453</v>
      </c>
      <c r="AC51" s="1">
        <v>-0.66027909517288208</v>
      </c>
      <c r="AD51" s="1">
        <v>7.1666039526462555E-2</v>
      </c>
      <c r="AE51" s="1">
        <v>4.8789279535412788E-3</v>
      </c>
      <c r="AF51" s="1">
        <v>3.7660446017980576E-2</v>
      </c>
      <c r="AG51" s="1">
        <v>2.0854473114013672E-2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1.1043381410486555</v>
      </c>
      <c r="AP51">
        <f>(U51-T51)/(1000-U51)*AO51</f>
        <v>2.5914738808352433E-2</v>
      </c>
      <c r="AQ51">
        <f>(P51+273.15)</f>
        <v>297.80157318115232</v>
      </c>
      <c r="AR51">
        <f>(O51+273.15)</f>
        <v>298.37486114501951</v>
      </c>
      <c r="AS51">
        <f>(Y51*AK51+Z51*AL51)*AM51</f>
        <v>319.9399537862846</v>
      </c>
      <c r="AT51">
        <f>((AS51+0.00000010773*(AR51^4-AQ51^4))-AP51*44100)/(L51*0.92*2*29.3+0.00000043092*AQ51^3)</f>
        <v>-6.4400742660076213</v>
      </c>
      <c r="AU51">
        <f>0.61365*EXP(17.502*J51/(240.97+J51))</f>
        <v>3.1142229471499334</v>
      </c>
      <c r="AV51">
        <f>AU51*1000/AA51</f>
        <v>35.607074400476087</v>
      </c>
      <c r="AW51">
        <f>(AV51-U51)</f>
        <v>9.4733845201049931</v>
      </c>
      <c r="AX51">
        <f>IF(D51,P51,(O51+P51)/2)</f>
        <v>24.938217163085938</v>
      </c>
      <c r="AY51">
        <f>0.61365*EXP(17.502*AX51/(240.97+AX51))</f>
        <v>3.1679842819665001</v>
      </c>
      <c r="AZ51">
        <f>IF(AW51&lt;&gt;0,(1000-(AV51+U51)/2)/AW51*AP51,0)</f>
        <v>2.651084294632958</v>
      </c>
      <c r="BA51">
        <f>U51*AA51/1000</f>
        <v>2.2856732289711363</v>
      </c>
      <c r="BB51">
        <f>(AY51-BA51)</f>
        <v>0.88231105299536372</v>
      </c>
      <c r="BC51">
        <f>1/(1.6/F51+1.37/N51)</f>
        <v>1.8188673895906604</v>
      </c>
      <c r="BD51">
        <f>G51*AA51*0.001</f>
        <v>33.158668324645497</v>
      </c>
      <c r="BE51">
        <f>G51/S51</f>
        <v>0.97974414173357238</v>
      </c>
      <c r="BF51">
        <f>(1-AP51*AA51/AU51/F51)*100</f>
        <v>89.550408462791736</v>
      </c>
      <c r="BG51">
        <f>(S51-E51/(N51/1.35))</f>
        <v>385.59863036394677</v>
      </c>
      <c r="BH51">
        <f>E51*BF51/100/BG51</f>
        <v>1.0056581994176961E-2</v>
      </c>
    </row>
    <row r="52" spans="1:60" x14ac:dyDescent="0.25">
      <c r="A52" s="1" t="s">
        <v>1</v>
      </c>
      <c r="B52" s="1" t="s">
        <v>948</v>
      </c>
    </row>
    <row r="53" spans="1:60" x14ac:dyDescent="0.25">
      <c r="A53" s="1" t="s">
        <v>1</v>
      </c>
      <c r="B53" s="1" t="s">
        <v>947</v>
      </c>
    </row>
    <row r="54" spans="1:60" x14ac:dyDescent="0.25">
      <c r="A54" s="1" t="s">
        <v>1</v>
      </c>
      <c r="B54" s="1" t="s">
        <v>946</v>
      </c>
    </row>
    <row r="55" spans="1:60" x14ac:dyDescent="0.25">
      <c r="A55" s="1" t="s">
        <v>1</v>
      </c>
      <c r="B55" s="1" t="s">
        <v>945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6E2C8-DFBD-4A42-BF54-18927CFAC65A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1030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1029</v>
      </c>
    </row>
    <row r="12" spans="1:56" x14ac:dyDescent="0.25">
      <c r="A12" s="1" t="s">
        <v>1</v>
      </c>
      <c r="B12" s="1" t="s">
        <v>1028</v>
      </c>
    </row>
    <row r="13" spans="1:56" x14ac:dyDescent="0.25">
      <c r="A13" s="1" t="s">
        <v>1</v>
      </c>
      <c r="B13" s="1" t="s">
        <v>1027</v>
      </c>
    </row>
    <row r="14" spans="1:56" x14ac:dyDescent="0.25">
      <c r="A14" s="1" t="s">
        <v>1</v>
      </c>
      <c r="B14" s="1" t="s">
        <v>1026</v>
      </c>
    </row>
    <row r="15" spans="1:56" x14ac:dyDescent="0.25">
      <c r="A15" s="1" t="s">
        <v>1</v>
      </c>
      <c r="B15" s="1" t="s">
        <v>1025</v>
      </c>
    </row>
    <row r="16" spans="1:56" x14ac:dyDescent="0.25">
      <c r="A16" s="1" t="s">
        <v>1</v>
      </c>
      <c r="B16" s="1" t="s">
        <v>1024</v>
      </c>
    </row>
    <row r="17" spans="1:56" x14ac:dyDescent="0.25">
      <c r="A17" s="1" t="s">
        <v>1</v>
      </c>
      <c r="B17" s="1" t="s">
        <v>1023</v>
      </c>
    </row>
    <row r="18" spans="1:56" x14ac:dyDescent="0.25">
      <c r="A18" s="1">
        <v>1</v>
      </c>
      <c r="B18" s="1" t="s">
        <v>1022</v>
      </c>
      <c r="C18" s="1">
        <v>250.00000158697367</v>
      </c>
      <c r="D18" s="1">
        <v>0</v>
      </c>
      <c r="E18">
        <f>(R18-S18*(1000-T18)/(1000-U18))*AK18</f>
        <v>-3.4013215623790325</v>
      </c>
      <c r="F18">
        <f>IF(AV18&lt;&gt;0,1/(1/AV18-1/N18),0)</f>
        <v>2.9136002870266919</v>
      </c>
      <c r="G18">
        <f>((AY18-AL18/2)*S18-E18)/(AY18+AL18/2)</f>
        <v>389.42913748422546</v>
      </c>
      <c r="H18">
        <f>AL18*1000</f>
        <v>23.671657797943116</v>
      </c>
      <c r="I18">
        <f>(AQ18-AW18)</f>
        <v>1.1620274827696764</v>
      </c>
      <c r="J18">
        <f>(P18+AP18*D18)</f>
        <v>24.056468963623047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25.248857498168945</v>
      </c>
      <c r="P18" s="1">
        <v>24.056468963623047</v>
      </c>
      <c r="Q18" s="1">
        <v>25.309877395629883</v>
      </c>
      <c r="R18" s="1">
        <v>399.92132568359375</v>
      </c>
      <c r="S18" s="1">
        <v>394.53802490234375</v>
      </c>
      <c r="T18" s="1">
        <v>5.0163201987743378E-2</v>
      </c>
      <c r="U18" s="1">
        <v>21.058439254760742</v>
      </c>
      <c r="V18" s="1">
        <v>0.1360480934381485</v>
      </c>
      <c r="W18" s="1">
        <v>57.11279296875</v>
      </c>
      <c r="X18" s="1">
        <v>300.02947998046875</v>
      </c>
      <c r="Y18" s="1">
        <v>7.9805344343185425E-2</v>
      </c>
      <c r="Z18" s="1">
        <v>2.9157483577728271</v>
      </c>
      <c r="AA18" s="1">
        <v>87.524116516113281</v>
      </c>
      <c r="AB18" s="1">
        <v>22.712669372558594</v>
      </c>
      <c r="AC18" s="1">
        <v>-1.404820442199707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1.1030495587517231</v>
      </c>
      <c r="AL18">
        <f>(U18-T18)/(1000-U18)*AK18</f>
        <v>2.3671657797943117E-2</v>
      </c>
      <c r="AM18">
        <f>(P18+273.15)</f>
        <v>297.20646896362302</v>
      </c>
      <c r="AN18">
        <f>(O18+273.15)</f>
        <v>298.39885749816892</v>
      </c>
      <c r="AO18">
        <f>(Y18*AG18+Z18*AH18)*AI18</f>
        <v>1.2768854809503516E-2</v>
      </c>
      <c r="AP18">
        <f>((AO18+0.00000010773*(AN18^4-AM18^4))-AL18*44100)/(L18*51.4+0.00000043092*AM18^3)</f>
        <v>-8.4928743602309051</v>
      </c>
      <c r="AQ18">
        <f>0.61365*EXP(17.502*J18/(240.97+J18))</f>
        <v>3.0051487737508493</v>
      </c>
      <c r="AR18">
        <f>AQ18*1000/AA18</f>
        <v>34.335094067445951</v>
      </c>
      <c r="AS18">
        <f>(AR18-U18)</f>
        <v>13.276654812685209</v>
      </c>
      <c r="AT18">
        <f>IF(D18,P18,(O18+P18)/2)</f>
        <v>24.652663230895996</v>
      </c>
      <c r="AU18">
        <f>0.61365*EXP(17.502*AT18/(240.97+AT18))</f>
        <v>3.1144258706536929</v>
      </c>
      <c r="AV18">
        <f>IF(AS18&lt;&gt;0,(1000-(AR18+U18)/2)/AS18*AL18,0)</f>
        <v>1.7335714259469399</v>
      </c>
      <c r="AW18">
        <f>U18*AA18/1000</f>
        <v>1.8431212909811729</v>
      </c>
      <c r="AX18">
        <f>(AU18-AW18)</f>
        <v>1.27130457967252</v>
      </c>
      <c r="AY18">
        <f>1/(1.6/F18+1.37/N18)</f>
        <v>1.1504617645705388</v>
      </c>
      <c r="AZ18">
        <f>G18*AA18*0.001</f>
        <v>34.084441203938852</v>
      </c>
      <c r="BA18">
        <f>G18/S18</f>
        <v>0.98705096316284635</v>
      </c>
      <c r="BB18">
        <f>(1-AL18*AA18/AQ18/F18)*100</f>
        <v>76.337509034492939</v>
      </c>
      <c r="BC18">
        <f>(S18-E18/(N18/1.35))</f>
        <v>395.61078442635215</v>
      </c>
      <c r="BD18">
        <f>E18*BB18/100/BC18</f>
        <v>-6.5632289542820023E-3</v>
      </c>
    </row>
    <row r="19" spans="1:56" x14ac:dyDescent="0.25">
      <c r="A19" s="1" t="s">
        <v>1</v>
      </c>
      <c r="B19" s="1" t="s">
        <v>1021</v>
      </c>
      <c r="K19" s="1">
        <v>2.72</v>
      </c>
    </row>
    <row r="20" spans="1:56" x14ac:dyDescent="0.25">
      <c r="A20" s="1" t="s">
        <v>1</v>
      </c>
      <c r="B20" s="1" t="s">
        <v>1020</v>
      </c>
      <c r="K20" s="1">
        <v>2.72</v>
      </c>
    </row>
    <row r="21" spans="1:56" x14ac:dyDescent="0.25">
      <c r="A21" s="1">
        <v>2</v>
      </c>
      <c r="B21" s="1" t="s">
        <v>1019</v>
      </c>
      <c r="C21" s="1">
        <v>454.50000159814954</v>
      </c>
      <c r="D21" s="1">
        <v>0</v>
      </c>
      <c r="E21">
        <f>(R21-S21*(1000-T21)/(1000-U21))*AK21</f>
        <v>-2.381744025750721</v>
      </c>
      <c r="F21">
        <f>IF(AV21&lt;&gt;0,1/(1/AV21-1/N21),0)</f>
        <v>2.8187285434899443</v>
      </c>
      <c r="G21">
        <f>((AY21-AL21/2)*S21-E21)/(AY21+AL21/2)</f>
        <v>388.16226554245634</v>
      </c>
      <c r="H21">
        <f>AL21*1000</f>
        <v>23.090870551572451</v>
      </c>
      <c r="I21">
        <f>(AQ21-AW21)</f>
        <v>1.1566944449832988</v>
      </c>
      <c r="J21">
        <f>(P21+AP21*D21)</f>
        <v>23.780498504638672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25.198226928710938</v>
      </c>
      <c r="P21" s="1">
        <v>23.780498504638672</v>
      </c>
      <c r="Q21" s="1">
        <v>25.302934646606445</v>
      </c>
      <c r="R21" s="1">
        <v>400.15631103515625</v>
      </c>
      <c r="S21" s="1">
        <v>394.06494140625</v>
      </c>
      <c r="T21" s="1">
        <v>4.9278158694505692E-2</v>
      </c>
      <c r="U21" s="1">
        <v>20.557256698608398</v>
      </c>
      <c r="V21" s="1">
        <v>0.13403330743312836</v>
      </c>
      <c r="W21" s="1">
        <v>55.914371490478516</v>
      </c>
      <c r="X21" s="1">
        <v>299.96142578125</v>
      </c>
      <c r="Y21" s="1">
        <v>24.312160491943359</v>
      </c>
      <c r="Z21" s="1">
        <v>2.8544726371765137</v>
      </c>
      <c r="AA21" s="1">
        <v>87.512496948242188</v>
      </c>
      <c r="AB21" s="1">
        <v>22.503427505493164</v>
      </c>
      <c r="AC21" s="1">
        <v>-1.3719236850738525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1.1027993594898895</v>
      </c>
      <c r="AL21">
        <f>(U21-T21)/(1000-U21)*AK21</f>
        <v>2.309087055157245E-2</v>
      </c>
      <c r="AM21">
        <f>(P21+273.15)</f>
        <v>296.93049850463865</v>
      </c>
      <c r="AN21">
        <f>(O21+273.15)</f>
        <v>298.34822692871091</v>
      </c>
      <c r="AO21">
        <f>(Y21*AG21+Z21*AH21)*AI21</f>
        <v>3.8899455917638761</v>
      </c>
      <c r="AP21">
        <f>((AO21+0.00000010773*(AN21^4-AM21^4))-AL21*44100)/(L21*51.4+0.00000043092*AM21^3)</f>
        <v>-8.2310095258090623</v>
      </c>
      <c r="AQ21">
        <f>0.61365*EXP(17.502*J21/(240.97+J21))</f>
        <v>2.9557113090844975</v>
      </c>
      <c r="AR21">
        <f>AQ21*1000/AA21</f>
        <v>33.774734034072914</v>
      </c>
      <c r="AS21">
        <f>(AR21-U21)</f>
        <v>13.217477335464515</v>
      </c>
      <c r="AT21">
        <f>IF(D21,P21,(O21+P21)/2)</f>
        <v>24.489362716674805</v>
      </c>
      <c r="AU21">
        <f>0.61365*EXP(17.502*AT21/(240.97+AT21))</f>
        <v>3.0841543794606157</v>
      </c>
      <c r="AV21">
        <f>IF(AS21&lt;&gt;0,(1000-(AR21+U21)/2)/AS21*AL21,0)</f>
        <v>1.69953641674803</v>
      </c>
      <c r="AW21">
        <f>U21*AA21/1000</f>
        <v>1.7990168641011988</v>
      </c>
      <c r="AX21">
        <f>(AU21-AW21)</f>
        <v>1.2851375153594169</v>
      </c>
      <c r="AY21">
        <f>1/(1.6/F21+1.37/N21)</f>
        <v>1.1265076579626052</v>
      </c>
      <c r="AZ21">
        <f>G21*AA21*0.001</f>
        <v>33.969049078706988</v>
      </c>
      <c r="BA21">
        <f>G21/S21</f>
        <v>0.98502105809583185</v>
      </c>
      <c r="BB21">
        <f>(1-AL21*AA21/AQ21/F21)*100</f>
        <v>75.745344221299817</v>
      </c>
      <c r="BC21">
        <f>(S21-E21/(N21/1.35))</f>
        <v>394.8161313600711</v>
      </c>
      <c r="BD21">
        <f>E21*BB21/100/BC21</f>
        <v>-4.5693680361044578E-3</v>
      </c>
    </row>
    <row r="22" spans="1:56" x14ac:dyDescent="0.25">
      <c r="A22" s="1" t="s">
        <v>1</v>
      </c>
      <c r="B22" s="1" t="s">
        <v>1018</v>
      </c>
      <c r="K22" s="1">
        <v>2.72</v>
      </c>
    </row>
    <row r="23" spans="1:56" x14ac:dyDescent="0.25">
      <c r="A23" s="1" t="s">
        <v>1</v>
      </c>
      <c r="B23" s="1" t="s">
        <v>1017</v>
      </c>
      <c r="K23" s="1">
        <v>2.72</v>
      </c>
    </row>
    <row r="24" spans="1:56" x14ac:dyDescent="0.25">
      <c r="A24" s="1">
        <v>3</v>
      </c>
      <c r="B24" s="1" t="s">
        <v>1016</v>
      </c>
      <c r="C24" s="1">
        <v>659.50000159814954</v>
      </c>
      <c r="D24" s="1">
        <v>0</v>
      </c>
      <c r="E24">
        <f>(R24-S24*(1000-T24)/(1000-U24))*AK24</f>
        <v>-1.7735919227822075</v>
      </c>
      <c r="F24">
        <f>IF(AV24&lt;&gt;0,1/(1/AV24-1/N24),0)</f>
        <v>2.7118122817554573</v>
      </c>
      <c r="G24">
        <f>((AY24-AL24/2)*S24-E24)/(AY24+AL24/2)</f>
        <v>386.9261002684533</v>
      </c>
      <c r="H24">
        <f>AL24*1000</f>
        <v>22.662177281873465</v>
      </c>
      <c r="I24">
        <f>(AQ24-AW24)</f>
        <v>1.1626101420869275</v>
      </c>
      <c r="J24">
        <f>(P24+AP24*D24)</f>
        <v>23.628568649291992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25.104667663574219</v>
      </c>
      <c r="P24" s="1">
        <v>23.628568649291992</v>
      </c>
      <c r="Q24" s="1">
        <v>25.232728958129883</v>
      </c>
      <c r="R24" s="1">
        <v>399.83309936523438</v>
      </c>
      <c r="S24" s="1">
        <v>393.35842895507813</v>
      </c>
      <c r="T24" s="1">
        <v>4.8673860728740692E-2</v>
      </c>
      <c r="U24" s="1">
        <v>20.182197570800781</v>
      </c>
      <c r="V24" s="1">
        <v>0.13312894105911255</v>
      </c>
      <c r="W24" s="1">
        <v>55.200771331787109</v>
      </c>
      <c r="X24" s="1">
        <v>299.98260498046875</v>
      </c>
      <c r="Y24" s="1">
        <v>51.195209503173828</v>
      </c>
      <c r="Z24" s="1">
        <v>2.826063871383667</v>
      </c>
      <c r="AA24" s="1">
        <v>87.512229919433594</v>
      </c>
      <c r="AB24" s="1">
        <v>22.542272567749023</v>
      </c>
      <c r="AC24" s="1">
        <v>-1.3569554090499878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1.1028772241928995</v>
      </c>
      <c r="AL24">
        <f>(U24-T24)/(1000-U24)*AK24</f>
        <v>2.2662177281873464E-2</v>
      </c>
      <c r="AM24">
        <f>(P24+273.15)</f>
        <v>296.77856864929197</v>
      </c>
      <c r="AN24">
        <f>(O24+273.15)</f>
        <v>298.2546676635742</v>
      </c>
      <c r="AO24">
        <f>(Y24*AG24+Z24*AH24)*AI24</f>
        <v>8.1912333374194759</v>
      </c>
      <c r="AP24">
        <f>((AO24+0.00000010773*(AN24^4-AM24^4))-AL24*44100)/(L24*51.4+0.00000043092*AM24^3)</f>
        <v>-8.0355210033820708</v>
      </c>
      <c r="AQ24">
        <f>0.61365*EXP(17.502*J24/(240.97+J24))</f>
        <v>2.9287992561822795</v>
      </c>
      <c r="AR24">
        <f>AQ24*1000/AA24</f>
        <v>33.467313755787281</v>
      </c>
      <c r="AS24">
        <f>(AR24-U24)</f>
        <v>13.285116184986499</v>
      </c>
      <c r="AT24">
        <f>IF(D24,P24,(O24+P24)/2)</f>
        <v>24.366618156433105</v>
      </c>
      <c r="AU24">
        <f>0.61365*EXP(17.502*AT24/(240.97+AT24))</f>
        <v>3.0615704849006518</v>
      </c>
      <c r="AV24">
        <f>IF(AS24&lt;&gt;0,(1000-(AR24+U24)/2)/AS24*AL24,0)</f>
        <v>1.6600735444385852</v>
      </c>
      <c r="AW24">
        <f>U24*AA24/1000</f>
        <v>1.7661891140953521</v>
      </c>
      <c r="AX24">
        <f>(AU24-AW24)</f>
        <v>1.2953813708052997</v>
      </c>
      <c r="AY24">
        <f>1/(1.6/F24+1.37/N24)</f>
        <v>1.09880598261373</v>
      </c>
      <c r="AZ24">
        <f>G24*AA24*0.001</f>
        <v>33.860765848522703</v>
      </c>
      <c r="BA24">
        <f>G24/S24</f>
        <v>0.98364766530181713</v>
      </c>
      <c r="BB24">
        <f>(1-AL24*AA24/AQ24/F24)*100</f>
        <v>75.029849837002232</v>
      </c>
      <c r="BC24">
        <f>(S24-E24/(N24/1.35))</f>
        <v>393.91781082826338</v>
      </c>
      <c r="BD24">
        <f>E24*BB24/100/BC24</f>
        <v>-3.3781751416283308E-3</v>
      </c>
    </row>
    <row r="25" spans="1:56" x14ac:dyDescent="0.25">
      <c r="A25" s="1" t="s">
        <v>1</v>
      </c>
      <c r="B25" s="1" t="s">
        <v>1015</v>
      </c>
      <c r="K25" s="1">
        <v>2.72</v>
      </c>
    </row>
    <row r="26" spans="1:56" x14ac:dyDescent="0.25">
      <c r="A26" s="1" t="s">
        <v>1</v>
      </c>
      <c r="B26" s="1" t="s">
        <v>1014</v>
      </c>
      <c r="K26" s="1">
        <v>2.72</v>
      </c>
    </row>
    <row r="27" spans="1:56" x14ac:dyDescent="0.25">
      <c r="A27" s="1">
        <v>4</v>
      </c>
      <c r="B27" s="1" t="s">
        <v>1013</v>
      </c>
      <c r="C27" s="1">
        <v>864.50000159814954</v>
      </c>
      <c r="D27" s="1">
        <v>0</v>
      </c>
      <c r="E27">
        <f>(R27-S27*(1000-T27)/(1000-U27))*AK27</f>
        <v>-0.80781098669124818</v>
      </c>
      <c r="F27">
        <f>IF(AV27&lt;&gt;0,1/(1/AV27-1/N27),0)</f>
        <v>2.7290271840765863</v>
      </c>
      <c r="G27">
        <f>((AY27-AL27/2)*S27-E27)/(AY27+AL27/2)</f>
        <v>385.42300471655312</v>
      </c>
      <c r="H27">
        <f>AL27*1000</f>
        <v>22.565696034976344</v>
      </c>
      <c r="I27">
        <f>(AQ27-AW27)</f>
        <v>1.1532323850021453</v>
      </c>
      <c r="J27">
        <f>(P27+AP27*D27)</f>
        <v>23.533149719238281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25.033065795898438</v>
      </c>
      <c r="P27" s="1">
        <v>23.533149719238281</v>
      </c>
      <c r="Q27" s="1">
        <v>25.166465759277344</v>
      </c>
      <c r="R27" s="1">
        <v>399.94937133789063</v>
      </c>
      <c r="S27" s="1">
        <v>392.64761352539063</v>
      </c>
      <c r="T27" s="1">
        <v>4.9073010683059692E-2</v>
      </c>
      <c r="U27" s="1">
        <v>20.09953498840332</v>
      </c>
      <c r="V27" s="1">
        <v>0.13478070497512817</v>
      </c>
      <c r="W27" s="1">
        <v>55.204063415527344</v>
      </c>
      <c r="X27" s="1">
        <v>299.96820068359375</v>
      </c>
      <c r="Y27" s="1">
        <v>99.626510620117188</v>
      </c>
      <c r="Z27" s="1">
        <v>2.2717585563659668</v>
      </c>
      <c r="AA27" s="1">
        <v>87.503250122070313</v>
      </c>
      <c r="AB27" s="1">
        <v>22.534881591796875</v>
      </c>
      <c r="AC27" s="1">
        <v>-1.3571231365203857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1.1028242672190944</v>
      </c>
      <c r="AL27">
        <f>(U27-T27)/(1000-U27)*AK27</f>
        <v>2.2565696034976344E-2</v>
      </c>
      <c r="AM27">
        <f>(P27+273.15)</f>
        <v>296.68314971923826</v>
      </c>
      <c r="AN27">
        <f>(O27+273.15)</f>
        <v>298.18306579589841</v>
      </c>
      <c r="AO27">
        <f>(Y27*AG27+Z27*AH27)*AI27</f>
        <v>15.940241342926583</v>
      </c>
      <c r="AP27">
        <f>((AO27+0.00000010773*(AN27^4-AM27^4))-AL27*44100)/(L27*51.4+0.00000043092*AM27^3)</f>
        <v>-7.9351358608112621</v>
      </c>
      <c r="AQ27">
        <f>0.61365*EXP(17.502*J27/(240.97+J27))</f>
        <v>2.9120070224297048</v>
      </c>
      <c r="AR27">
        <f>AQ27*1000/AA27</f>
        <v>33.278844138558803</v>
      </c>
      <c r="AS27">
        <f>(AR27-U27)</f>
        <v>13.179309150155483</v>
      </c>
      <c r="AT27">
        <f>IF(D27,P27,(O27+P27)/2)</f>
        <v>24.283107757568359</v>
      </c>
      <c r="AU27">
        <f>0.61365*EXP(17.502*AT27/(240.97+AT27))</f>
        <v>3.0462880830649963</v>
      </c>
      <c r="AV27">
        <f>IF(AS27&lt;&gt;0,(1000-(AR27+U27)/2)/AS27*AL27,0)</f>
        <v>1.6665088925095788</v>
      </c>
      <c r="AW27">
        <f>U27*AA27/1000</f>
        <v>1.7587746374275595</v>
      </c>
      <c r="AX27">
        <f>(AU27-AW27)</f>
        <v>1.2875134456374369</v>
      </c>
      <c r="AY27">
        <f>1/(1.6/F27+1.37/N27)</f>
        <v>1.1033180836109882</v>
      </c>
      <c r="AZ27">
        <f>G27*AA27*0.001</f>
        <v>33.72576558451243</v>
      </c>
      <c r="BA27">
        <f>G27/S27</f>
        <v>0.98160027322216148</v>
      </c>
      <c r="BB27">
        <f>(1-AL27*AA27/AQ27/F27)*100</f>
        <v>75.153075612749504</v>
      </c>
      <c r="BC27">
        <f>(S27-E27/(N27/1.35))</f>
        <v>392.90239300262579</v>
      </c>
      <c r="BD27">
        <f>E27*BB27/100/BC27</f>
        <v>-1.5451542480987494E-3</v>
      </c>
    </row>
    <row r="28" spans="1:56" x14ac:dyDescent="0.25">
      <c r="A28" s="1" t="s">
        <v>1</v>
      </c>
      <c r="B28" s="1" t="s">
        <v>1012</v>
      </c>
      <c r="K28" s="1">
        <v>2.72</v>
      </c>
    </row>
    <row r="29" spans="1:56" x14ac:dyDescent="0.25">
      <c r="A29" s="1" t="s">
        <v>1</v>
      </c>
      <c r="B29" s="1" t="s">
        <v>1011</v>
      </c>
      <c r="K29" s="1">
        <v>2.72</v>
      </c>
    </row>
    <row r="30" spans="1:56" x14ac:dyDescent="0.25">
      <c r="A30" s="1">
        <v>5</v>
      </c>
      <c r="B30" s="1" t="s">
        <v>1010</v>
      </c>
      <c r="C30" s="1">
        <v>1068.5000015981495</v>
      </c>
      <c r="D30" s="1">
        <v>0</v>
      </c>
      <c r="E30">
        <f>(R30-S30*(1000-T30)/(1000-U30))*AK30</f>
        <v>-0.30790846603503286</v>
      </c>
      <c r="F30">
        <f>IF(AV30&lt;&gt;0,1/(1/AV30-1/N30),0)</f>
        <v>2.758277792439062</v>
      </c>
      <c r="G30">
        <f>((AY30-AL30/2)*S30-E30)/(AY30+AL30/2)</f>
        <v>384.64461772349819</v>
      </c>
      <c r="H30">
        <f>AL30*1000</f>
        <v>22.570698698257122</v>
      </c>
      <c r="I30">
        <f>(AQ30-AW30)</f>
        <v>1.146190312906654</v>
      </c>
      <c r="J30">
        <f>(P30+AP30*D30)</f>
        <v>23.495096206665039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24.975496292114258</v>
      </c>
      <c r="P30" s="1">
        <v>23.495096206665039</v>
      </c>
      <c r="Q30" s="1">
        <v>25.111139297485352</v>
      </c>
      <c r="R30" s="1">
        <v>400.00820922851563</v>
      </c>
      <c r="S30" s="1">
        <v>392.25955200195313</v>
      </c>
      <c r="T30" s="1">
        <v>4.7271586954593658E-2</v>
      </c>
      <c r="U30" s="1">
        <v>20.101535797119141</v>
      </c>
      <c r="V30" s="1">
        <v>0.13029375672340393</v>
      </c>
      <c r="W30" s="1">
        <v>55.405475616455078</v>
      </c>
      <c r="X30" s="1">
        <v>299.97720336914063</v>
      </c>
      <c r="Y30" s="1">
        <v>150.9732666015625</v>
      </c>
      <c r="Z30" s="1">
        <v>2.8294126987457275</v>
      </c>
      <c r="AA30" s="1">
        <v>87.512886047363281</v>
      </c>
      <c r="AB30" s="1">
        <v>22.555316925048828</v>
      </c>
      <c r="AC30" s="1">
        <v>-1.3558518886566162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1.1028573653277227</v>
      </c>
      <c r="AL30">
        <f>(U30-T30)/(1000-U30)*AK30</f>
        <v>2.2570698698257122E-2</v>
      </c>
      <c r="AM30">
        <f>(P30+273.15)</f>
        <v>296.64509620666502</v>
      </c>
      <c r="AN30">
        <f>(O30+273.15)</f>
        <v>298.12549629211424</v>
      </c>
      <c r="AO30">
        <f>(Y30*AG30+Z30*AH30)*AI30</f>
        <v>24.155722116327524</v>
      </c>
      <c r="AP30">
        <f>((AO30+0.00000010773*(AN30^4-AM30^4))-AL30*44100)/(L30*51.4+0.00000043092*AM30^3)</f>
        <v>-7.8713760141525455</v>
      </c>
      <c r="AQ30">
        <f>0.61365*EXP(17.502*J30/(240.97+J30))</f>
        <v>2.9053337244969351</v>
      </c>
      <c r="AR30">
        <f>AQ30*1000/AA30</f>
        <v>33.19892481804937</v>
      </c>
      <c r="AS30">
        <f>(AR30-U30)</f>
        <v>13.09738902093023</v>
      </c>
      <c r="AT30">
        <f>IF(D30,P30,(O30+P30)/2)</f>
        <v>24.235296249389648</v>
      </c>
      <c r="AU30">
        <f>0.61365*EXP(17.502*AT30/(240.97+AT30))</f>
        <v>3.0375686326760478</v>
      </c>
      <c r="AV30">
        <f>IF(AS30&lt;&gt;0,(1000-(AR30+U30)/2)/AS30*AL30,0)</f>
        <v>1.6773712947395631</v>
      </c>
      <c r="AW30">
        <f>U30*AA30/1000</f>
        <v>1.7591434115902811</v>
      </c>
      <c r="AX30">
        <f>(AU30-AW30)</f>
        <v>1.2784252210857667</v>
      </c>
      <c r="AY30">
        <f>1/(1.6/F30+1.37/N30)</f>
        <v>1.1109388723217934</v>
      </c>
      <c r="AZ30">
        <f>G30*AA30*0.001</f>
        <v>33.661360599568106</v>
      </c>
      <c r="BA30">
        <f>G30/S30</f>
        <v>0.98058700103135532</v>
      </c>
      <c r="BB30">
        <f>(1-AL30*AA30/AQ30/F30)*100</f>
        <v>75.351926428833877</v>
      </c>
      <c r="BC30">
        <f>(S30-E30/(N30/1.35))</f>
        <v>392.35666476633133</v>
      </c>
      <c r="BD30">
        <f>E30*BB30/100/BC30</f>
        <v>-5.9133686675883488E-4</v>
      </c>
    </row>
    <row r="31" spans="1:56" x14ac:dyDescent="0.25">
      <c r="A31" s="1" t="s">
        <v>1</v>
      </c>
      <c r="B31" s="1" t="s">
        <v>1009</v>
      </c>
      <c r="K31" s="1">
        <v>2.72</v>
      </c>
    </row>
    <row r="32" spans="1:56" x14ac:dyDescent="0.25">
      <c r="A32" s="1" t="s">
        <v>1</v>
      </c>
      <c r="B32" s="1" t="s">
        <v>266</v>
      </c>
      <c r="K32" s="1">
        <v>2.72</v>
      </c>
    </row>
    <row r="33" spans="1:56" x14ac:dyDescent="0.25">
      <c r="A33" s="1">
        <v>6</v>
      </c>
      <c r="B33" s="1" t="s">
        <v>1008</v>
      </c>
      <c r="C33" s="1">
        <v>1274.0000015869737</v>
      </c>
      <c r="D33" s="1">
        <v>0</v>
      </c>
      <c r="E33">
        <f>(R33-S33*(1000-T33)/(1000-U33))*AK33</f>
        <v>0.31501701418678235</v>
      </c>
      <c r="F33">
        <f>IF(AV33&lt;&gt;0,1/(1/AV33-1/N33),0)</f>
        <v>2.8697055254650858</v>
      </c>
      <c r="G33">
        <f>((AY33-AL33/2)*S33-E33)/(AY33+AL33/2)</f>
        <v>383.5996963694746</v>
      </c>
      <c r="H33">
        <f>AL33*1000</f>
        <v>22.812123240138362</v>
      </c>
      <c r="I33">
        <f>(AQ33-AW33)</f>
        <v>1.1308801775453829</v>
      </c>
      <c r="J33">
        <f>(P33+AP33*D33)</f>
        <v>23.511919021606445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24.938730239868164</v>
      </c>
      <c r="P33" s="1">
        <v>23.511919021606445</v>
      </c>
      <c r="Q33" s="1">
        <v>25.068183898925781</v>
      </c>
      <c r="R33" s="1">
        <v>400.0218505859375</v>
      </c>
      <c r="S33" s="1">
        <v>391.63638305664063</v>
      </c>
      <c r="T33" s="1">
        <v>4.9469538033008575E-2</v>
      </c>
      <c r="U33" s="1">
        <v>20.311489105224609</v>
      </c>
      <c r="V33" s="1">
        <v>0.13664238154888153</v>
      </c>
      <c r="W33" s="1">
        <v>56.103424072265625</v>
      </c>
      <c r="X33" s="1">
        <v>300.01287841796875</v>
      </c>
      <c r="Y33" s="1">
        <v>301.0299072265625</v>
      </c>
      <c r="Z33" s="1">
        <v>2.7920417785644531</v>
      </c>
      <c r="AA33" s="1">
        <v>87.507225036621094</v>
      </c>
      <c r="AB33" s="1">
        <v>22.694301605224609</v>
      </c>
      <c r="AC33" s="1">
        <v>-1.3699461221694946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1.1029885235954731</v>
      </c>
      <c r="AL33">
        <f>(U33-T33)/(1000-U33)*AK33</f>
        <v>2.2812123240138361E-2</v>
      </c>
      <c r="AM33">
        <f>(P33+273.15)</f>
        <v>296.66191902160642</v>
      </c>
      <c r="AN33">
        <f>(O33+273.15)</f>
        <v>298.08873023986814</v>
      </c>
      <c r="AO33">
        <f>(Y33*AG33+Z33*AH33)*AI33</f>
        <v>48.164784079683159</v>
      </c>
      <c r="AP33">
        <f>((AO33+0.00000010773*(AN33^4-AM33^4))-AL33*44100)/(L33*51.4+0.00000043092*AM33^3)</f>
        <v>-7.7660751567631712</v>
      </c>
      <c r="AQ33">
        <f>0.61365*EXP(17.502*J33/(240.97+J33))</f>
        <v>2.9082822255051504</v>
      </c>
      <c r="AR33">
        <f>AQ33*1000/AA33</f>
        <v>33.234766892540094</v>
      </c>
      <c r="AS33">
        <f>(AR33-U33)</f>
        <v>12.923277787315484</v>
      </c>
      <c r="AT33">
        <f>IF(D33,P33,(O33+P33)/2)</f>
        <v>24.225324630737305</v>
      </c>
      <c r="AU33">
        <f>0.61365*EXP(17.502*AT33/(240.97+AT33))</f>
        <v>3.0357528472581201</v>
      </c>
      <c r="AV33">
        <f>IF(AS33&lt;&gt;0,(1000-(AR33+U33)/2)/AS33*AL33,0)</f>
        <v>1.7179365568149474</v>
      </c>
      <c r="AW33">
        <f>U33*AA33/1000</f>
        <v>1.7774020479597674</v>
      </c>
      <c r="AX33">
        <f>(AU33-AW33)</f>
        <v>1.2583507992983527</v>
      </c>
      <c r="AY33">
        <f>1/(1.6/F33+1.37/N33)</f>
        <v>1.1394506047928283</v>
      </c>
      <c r="AZ33">
        <f>G33*AA33*0.001</f>
        <v>33.567744954183141</v>
      </c>
      <c r="BA33">
        <f>G33/S33</f>
        <v>0.97947921328339993</v>
      </c>
      <c r="BB33">
        <f>(1-AL33*AA33/AQ33/F33)*100</f>
        <v>76.081400979268693</v>
      </c>
      <c r="BC33">
        <f>(S33-E33/(N33/1.35))</f>
        <v>391.53702829232446</v>
      </c>
      <c r="BD33">
        <f>E33*BB33/100/BC33</f>
        <v>6.1212437240399829E-4</v>
      </c>
    </row>
    <row r="34" spans="1:56" x14ac:dyDescent="0.25">
      <c r="A34" s="1" t="s">
        <v>1</v>
      </c>
      <c r="B34" s="1" t="s">
        <v>1007</v>
      </c>
      <c r="K34" s="1">
        <v>2.72</v>
      </c>
    </row>
    <row r="35" spans="1:56" x14ac:dyDescent="0.25">
      <c r="A35" s="1" t="s">
        <v>1</v>
      </c>
      <c r="B35" s="1" t="s">
        <v>1006</v>
      </c>
      <c r="K35" s="1">
        <v>2.72</v>
      </c>
    </row>
    <row r="36" spans="1:56" x14ac:dyDescent="0.25">
      <c r="A36" s="1">
        <v>7</v>
      </c>
      <c r="B36" s="1" t="s">
        <v>263</v>
      </c>
      <c r="C36" s="1">
        <v>1479.0000015869737</v>
      </c>
      <c r="D36" s="1">
        <v>0</v>
      </c>
      <c r="E36">
        <f>(R36-S36*(1000-T36)/(1000-U36))*AK36</f>
        <v>0.93036156314501472</v>
      </c>
      <c r="F36">
        <f>IF(AV36&lt;&gt;0,1/(1/AV36-1/N36),0)</f>
        <v>3.0649603980090085</v>
      </c>
      <c r="G36">
        <f>((AY36-AL36/2)*S36-E36)/(AY36+AL36/2)</f>
        <v>382.73721299238127</v>
      </c>
      <c r="H36">
        <f>AL36*1000</f>
        <v>23.212699462526157</v>
      </c>
      <c r="I36">
        <f>(AQ36-AW36)</f>
        <v>1.1065350254737132</v>
      </c>
      <c r="J36">
        <f>(P36+AP36*D36)</f>
        <v>23.549039840698242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24.919467926025391</v>
      </c>
      <c r="P36" s="1">
        <v>23.549039840698242</v>
      </c>
      <c r="Q36" s="1">
        <v>25.041757583618164</v>
      </c>
      <c r="R36" s="1">
        <v>400.16018676757813</v>
      </c>
      <c r="S36" s="1">
        <v>391.083740234375</v>
      </c>
      <c r="T36" s="1">
        <v>4.9486536532640457E-2</v>
      </c>
      <c r="U36" s="1">
        <v>20.665506362915039</v>
      </c>
      <c r="V36" s="1">
        <v>0.13683751225471497</v>
      </c>
      <c r="W36" s="1">
        <v>57.143150329589844</v>
      </c>
      <c r="X36" s="1">
        <v>299.93060302734375</v>
      </c>
      <c r="Y36" s="1">
        <v>500.68643188476563</v>
      </c>
      <c r="Z36" s="1">
        <v>2.8783223628997803</v>
      </c>
      <c r="AA36" s="1">
        <v>87.501487731933594</v>
      </c>
      <c r="AB36" s="1">
        <v>22.74009895324707</v>
      </c>
      <c r="AC36" s="1">
        <v>-1.3915116786956787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1.1026860405417047</v>
      </c>
      <c r="AL36">
        <f>(U36-T36)/(1000-U36)*AK36</f>
        <v>2.3212699462526156E-2</v>
      </c>
      <c r="AM36">
        <f>(P36+273.15)</f>
        <v>296.69903984069822</v>
      </c>
      <c r="AN36">
        <f>(O36+273.15)</f>
        <v>298.06946792602537</v>
      </c>
      <c r="AO36">
        <f>(Y36*AG36+Z36*AH36)*AI36</f>
        <v>80.109827310968285</v>
      </c>
      <c r="AP36">
        <f>((AO36+0.00000010773*(AN36^4-AM36^4))-AL36*44100)/(L36*51.4+0.00000043092*AM36^3)</f>
        <v>-7.653301859576044</v>
      </c>
      <c r="AQ36">
        <f>0.61365*EXP(17.502*J36/(240.97+J36))</f>
        <v>2.9147975769625192</v>
      </c>
      <c r="AR36">
        <f>AQ36*1000/AA36</f>
        <v>33.311405925944804</v>
      </c>
      <c r="AS36">
        <f>(AR36-U36)</f>
        <v>12.645899563029765</v>
      </c>
      <c r="AT36">
        <f>IF(D36,P36,(O36+P36)/2)</f>
        <v>24.234253883361816</v>
      </c>
      <c r="AU36">
        <f>0.61365*EXP(17.502*AT36/(240.97+AT36))</f>
        <v>3.0373787782378536</v>
      </c>
      <c r="AV36">
        <f>IF(AS36&lt;&gt;0,(1000-(AR36+U36)/2)/AS36*AL36,0)</f>
        <v>1.7860512357000424</v>
      </c>
      <c r="AW36">
        <f>U36*AA36/1000</f>
        <v>1.808262551488806</v>
      </c>
      <c r="AX36">
        <f>(AU36-AW36)</f>
        <v>1.2291162267490476</v>
      </c>
      <c r="AY36">
        <f>1/(1.6/F36+1.37/N36)</f>
        <v>1.1875116306822948</v>
      </c>
      <c r="AZ36">
        <f>G36*AA36*0.001</f>
        <v>33.490075547207304</v>
      </c>
      <c r="BA36">
        <f>G36/S36</f>
        <v>0.97865795382597165</v>
      </c>
      <c r="BB36">
        <f>(1-AL36*AA36/AQ36/F36)*100</f>
        <v>77.2643267835454</v>
      </c>
      <c r="BC36">
        <f>(S36-E36/(N36/1.35))</f>
        <v>390.79030892853365</v>
      </c>
      <c r="BD36">
        <f>E36*BB36/100/BC36</f>
        <v>1.8394458152961098E-3</v>
      </c>
    </row>
    <row r="37" spans="1:56" x14ac:dyDescent="0.25">
      <c r="A37" s="1" t="s">
        <v>1</v>
      </c>
      <c r="B37" s="1" t="s">
        <v>1005</v>
      </c>
      <c r="K37" s="1">
        <v>2.72</v>
      </c>
    </row>
    <row r="38" spans="1:56" x14ac:dyDescent="0.25">
      <c r="A38" s="1" t="s">
        <v>1</v>
      </c>
      <c r="B38" s="1" t="s">
        <v>1004</v>
      </c>
      <c r="K38" s="1">
        <v>2.72</v>
      </c>
    </row>
    <row r="39" spans="1:56" x14ac:dyDescent="0.25">
      <c r="A39" s="1">
        <v>8</v>
      </c>
      <c r="B39" s="1" t="s">
        <v>1003</v>
      </c>
      <c r="C39" s="1">
        <v>1684.0000015869737</v>
      </c>
      <c r="D39" s="1">
        <v>0</v>
      </c>
      <c r="E39">
        <f>(R39-S39*(1000-T39)/(1000-U39))*AK39</f>
        <v>1.3819274759271907</v>
      </c>
      <c r="F39">
        <f>IF(AV39&lt;&gt;0,1/(1/AV39-1/N39),0)</f>
        <v>3.2810730932509005</v>
      </c>
      <c r="G39">
        <f>((AY39-AL39/2)*S39-E39)/(AY39+AL39/2)</f>
        <v>381.84922805625536</v>
      </c>
      <c r="H39">
        <f>AL39*1000</f>
        <v>23.754825611563589</v>
      </c>
      <c r="I39">
        <f>(AQ39-AW39)</f>
        <v>1.08836655997374</v>
      </c>
      <c r="J39">
        <f>(P39+AP39*D39)</f>
        <v>23.676198959350586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24.927074432373047</v>
      </c>
      <c r="P39" s="1">
        <v>23.676198959350586</v>
      </c>
      <c r="Q39" s="1">
        <v>25.036626815795898</v>
      </c>
      <c r="R39" s="1">
        <v>400.0343017578125</v>
      </c>
      <c r="S39" s="1">
        <v>390.373779296875</v>
      </c>
      <c r="T39" s="1">
        <v>4.987562820315361E-2</v>
      </c>
      <c r="U39" s="1">
        <v>21.132051467895508</v>
      </c>
      <c r="V39" s="1">
        <v>0.13783301413059235</v>
      </c>
      <c r="W39" s="1">
        <v>58.399147033691406</v>
      </c>
      <c r="X39" s="1">
        <v>300.00564575195313</v>
      </c>
      <c r="Y39" s="1">
        <v>751.04083251953125</v>
      </c>
      <c r="Z39" s="1">
        <v>2.7976830005645752</v>
      </c>
      <c r="AA39" s="1">
        <v>87.490158081054688</v>
      </c>
      <c r="AB39" s="1">
        <v>22.785728454589844</v>
      </c>
      <c r="AC39" s="1">
        <v>-1.4156155586242676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1.1029619329115921</v>
      </c>
      <c r="AL39">
        <f>(U39-T39)/(1000-U39)*AK39</f>
        <v>2.3754825611563588E-2</v>
      </c>
      <c r="AM39">
        <f>(P39+273.15)</f>
        <v>296.82619895935056</v>
      </c>
      <c r="AN39">
        <f>(O39+273.15)</f>
        <v>298.07707443237302</v>
      </c>
      <c r="AO39">
        <f>(Y39*AG39+Z39*AH39)*AI39</f>
        <v>120.16653051719368</v>
      </c>
      <c r="AP39">
        <f>((AO39+0.00000010773*(AN39^4-AM39^4))-AL39*44100)/(L39*51.4+0.00000043092*AM39^3)</f>
        <v>-7.530320847967336</v>
      </c>
      <c r="AQ39">
        <f>0.61365*EXP(17.502*J39/(240.97+J39))</f>
        <v>2.9372130834769017</v>
      </c>
      <c r="AR39">
        <f>AQ39*1000/AA39</f>
        <v>33.571925664550065</v>
      </c>
      <c r="AS39">
        <f>(AR39-U39)</f>
        <v>12.439874196654557</v>
      </c>
      <c r="AT39">
        <f>IF(D39,P39,(O39+P39)/2)</f>
        <v>24.301636695861816</v>
      </c>
      <c r="AU39">
        <f>0.61365*EXP(17.502*AT39/(240.97+AT39))</f>
        <v>3.0496731093674265</v>
      </c>
      <c r="AV39">
        <f>IF(AS39&lt;&gt;0,(1000-(AR39+U39)/2)/AS39*AL39,0)</f>
        <v>1.8573406392853324</v>
      </c>
      <c r="AW39">
        <f>U39*AA39/1000</f>
        <v>1.8488465235031617</v>
      </c>
      <c r="AX39">
        <f>(AU39-AW39)</f>
        <v>1.2008265858642648</v>
      </c>
      <c r="AY39">
        <f>1/(1.6/F39+1.37/N39)</f>
        <v>1.2380638715728307</v>
      </c>
      <c r="AZ39">
        <f>G39*AA39*0.001</f>
        <v>33.408049325770477</v>
      </c>
      <c r="BA39">
        <f>G39/S39</f>
        <v>0.97816310497089809</v>
      </c>
      <c r="BB39">
        <f>(1-AL39*AA39/AQ39/F39)*100</f>
        <v>78.434492226692782</v>
      </c>
      <c r="BC39">
        <f>(S39-E39/(N39/1.35))</f>
        <v>389.93792639849369</v>
      </c>
      <c r="BD39">
        <f>E39*BB39/100/BC39</f>
        <v>2.7796931903898824E-3</v>
      </c>
    </row>
    <row r="40" spans="1:56" x14ac:dyDescent="0.25">
      <c r="A40" s="1" t="s">
        <v>1</v>
      </c>
      <c r="B40" s="1" t="s">
        <v>1002</v>
      </c>
      <c r="K40" s="1">
        <v>2.72</v>
      </c>
    </row>
    <row r="41" spans="1:56" x14ac:dyDescent="0.25">
      <c r="A41" s="1" t="s">
        <v>1</v>
      </c>
      <c r="B41" s="1" t="s">
        <v>1001</v>
      </c>
      <c r="K41" s="1">
        <v>2.72</v>
      </c>
    </row>
    <row r="42" spans="1:56" x14ac:dyDescent="0.25">
      <c r="A42" s="1">
        <v>9</v>
      </c>
      <c r="B42" s="1" t="s">
        <v>1000</v>
      </c>
      <c r="C42" s="1">
        <v>1889.0000015869737</v>
      </c>
      <c r="D42" s="1">
        <v>0</v>
      </c>
      <c r="E42">
        <f>(R42-S42*(1000-T42)/(1000-U42))*AK42</f>
        <v>1.5652206789043237</v>
      </c>
      <c r="F42">
        <f>IF(AV42&lt;&gt;0,1/(1/AV42-1/N42),0)</f>
        <v>3.5417800956073648</v>
      </c>
      <c r="G42">
        <f>((AY42-AL42/2)*S42-E42)/(AY42+AL42/2)</f>
        <v>381.42832762126881</v>
      </c>
      <c r="H42">
        <f>AL42*1000</f>
        <v>24.366700256215079</v>
      </c>
      <c r="I42">
        <f>(AQ42-AW42)</f>
        <v>1.069367884447741</v>
      </c>
      <c r="J42">
        <f>(P42+AP42*D42)</f>
        <v>23.830709457397461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24.962364196777344</v>
      </c>
      <c r="P42" s="1">
        <v>23.830709457397461</v>
      </c>
      <c r="Q42" s="1">
        <v>25.056890487670898</v>
      </c>
      <c r="R42" s="1">
        <v>399.92257690429688</v>
      </c>
      <c r="S42" s="1">
        <v>389.88934326171875</v>
      </c>
      <c r="T42" s="1">
        <v>4.8913497477769852E-2</v>
      </c>
      <c r="U42" s="1">
        <v>21.663814544677734</v>
      </c>
      <c r="V42" s="1">
        <v>0.13488380610942841</v>
      </c>
      <c r="W42" s="1">
        <v>59.740116119384766</v>
      </c>
      <c r="X42" s="1">
        <v>299.98565673828125</v>
      </c>
      <c r="Y42" s="1">
        <v>1000.7990112304688</v>
      </c>
      <c r="Z42" s="1">
        <v>2.7920210361480713</v>
      </c>
      <c r="AA42" s="1">
        <v>87.4862060546875</v>
      </c>
      <c r="AB42" s="1">
        <v>22.953029632568359</v>
      </c>
      <c r="AC42" s="1">
        <v>-1.4482822418212891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1.1028884438907396</v>
      </c>
      <c r="AL42">
        <f>(U42-T42)/(1000-U42)*AK42</f>
        <v>2.4366700256215078E-2</v>
      </c>
      <c r="AM42">
        <f>(P42+273.15)</f>
        <v>296.98070945739744</v>
      </c>
      <c r="AN42">
        <f>(O42+273.15)</f>
        <v>298.11236419677732</v>
      </c>
      <c r="AO42">
        <f>(Y42*AG42+Z42*AH42)*AI42</f>
        <v>160.12783821773883</v>
      </c>
      <c r="AP42">
        <f>((AO42+0.00000010773*(AN42^4-AM42^4))-AL42*44100)/(L42*51.4+0.00000043092*AM42^3)</f>
        <v>-7.4332787229183479</v>
      </c>
      <c r="AQ42">
        <f>0.61365*EXP(17.502*J42/(240.97+J42))</f>
        <v>2.9646528276339534</v>
      </c>
      <c r="AR42">
        <f>AQ42*1000/AA42</f>
        <v>33.887088734660104</v>
      </c>
      <c r="AS42">
        <f>(AR42-U42)</f>
        <v>12.223274189982369</v>
      </c>
      <c r="AT42">
        <f>IF(D42,P42,(O42+P42)/2)</f>
        <v>24.396536827087402</v>
      </c>
      <c r="AU42">
        <f>0.61365*EXP(17.502*AT42/(240.97+AT42))</f>
        <v>3.0670618846903381</v>
      </c>
      <c r="AV42">
        <f>IF(AS42&lt;&gt;0,(1000-(AR42+U42)/2)/AS42*AL42,0)</f>
        <v>1.9380980728588595</v>
      </c>
      <c r="AW42">
        <f>U42*AA42/1000</f>
        <v>1.8952849431862124</v>
      </c>
      <c r="AX42">
        <f>(AU42-AW42)</f>
        <v>1.1717769415041257</v>
      </c>
      <c r="AY42">
        <f>1/(1.6/F42+1.37/N42)</f>
        <v>1.2956427914941366</v>
      </c>
      <c r="AZ42">
        <f>G42*AA42*0.001</f>
        <v>33.369717265369175</v>
      </c>
      <c r="BA42">
        <f>G42/S42</f>
        <v>0.97829893074361263</v>
      </c>
      <c r="BB42">
        <f>(1-AL42*AA42/AQ42/F42)*100</f>
        <v>79.697904417211376</v>
      </c>
      <c r="BC42">
        <f>(S42-E42/(N42/1.35))</f>
        <v>389.39568061922074</v>
      </c>
      <c r="BD42">
        <f>E42*BB42/100/BC42</f>
        <v>3.2035488390828866E-3</v>
      </c>
    </row>
    <row r="43" spans="1:56" x14ac:dyDescent="0.25">
      <c r="A43" s="1" t="s">
        <v>1</v>
      </c>
      <c r="B43" s="1" t="s">
        <v>999</v>
      </c>
      <c r="K43" s="1">
        <v>2.72</v>
      </c>
    </row>
    <row r="44" spans="1:56" x14ac:dyDescent="0.25">
      <c r="A44" s="1" t="s">
        <v>1</v>
      </c>
      <c r="B44" s="1" t="s">
        <v>998</v>
      </c>
      <c r="K44" s="1">
        <v>2.72</v>
      </c>
    </row>
    <row r="45" spans="1:56" x14ac:dyDescent="0.25">
      <c r="A45" s="1">
        <v>10</v>
      </c>
      <c r="B45" s="1" t="s">
        <v>997</v>
      </c>
      <c r="C45" s="1">
        <v>2094.0000015869737</v>
      </c>
      <c r="D45" s="1">
        <v>0</v>
      </c>
      <c r="E45">
        <f>(R45-S45*(1000-T45)/(1000-U45))*AK45</f>
        <v>1.797262343779283</v>
      </c>
      <c r="F45">
        <f>IF(AV45&lt;&gt;0,1/(1/AV45-1/N45),0)</f>
        <v>3.820769399873984</v>
      </c>
      <c r="G45">
        <f>((AY45-AL45/2)*S45-E45)/(AY45+AL45/2)</f>
        <v>381.11240586249471</v>
      </c>
      <c r="H45">
        <f>AL45*1000</f>
        <v>25.009522014322641</v>
      </c>
      <c r="I45">
        <f>(AQ45-AW45)</f>
        <v>1.0531414715195595</v>
      </c>
      <c r="J45">
        <f>(P45+AP45*D45)</f>
        <v>24.012500762939453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25.022083282470703</v>
      </c>
      <c r="P45" s="1">
        <v>24.012500762939453</v>
      </c>
      <c r="Q45" s="1">
        <v>25.099332809448242</v>
      </c>
      <c r="R45" s="1">
        <v>400.0250244140625</v>
      </c>
      <c r="S45" s="1">
        <v>389.56045532226563</v>
      </c>
      <c r="T45" s="1">
        <v>4.8305291682481766E-2</v>
      </c>
      <c r="U45" s="1">
        <v>22.223186492919922</v>
      </c>
      <c r="V45" s="1">
        <v>0.13272364437580109</v>
      </c>
      <c r="W45" s="1">
        <v>61.060440063476563</v>
      </c>
      <c r="X45" s="1">
        <v>299.95266723632813</v>
      </c>
      <c r="Y45" s="1">
        <v>1249.26953125</v>
      </c>
      <c r="Z45" s="1">
        <v>2.8124403953552246</v>
      </c>
      <c r="AA45" s="1">
        <v>87.479927062988281</v>
      </c>
      <c r="AB45" s="1">
        <v>23.084789276123047</v>
      </c>
      <c r="AC45" s="1">
        <v>-1.4878919124603271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1.1027671589570884</v>
      </c>
      <c r="AL45">
        <f>(U45-T45)/(1000-U45)*AK45</f>
        <v>2.500952201432264E-2</v>
      </c>
      <c r="AM45">
        <f>(P45+273.15)</f>
        <v>297.16250076293943</v>
      </c>
      <c r="AN45">
        <f>(O45+273.15)</f>
        <v>298.17208328247068</v>
      </c>
      <c r="AO45">
        <f>(Y45*AG45+Z45*AH45)*AI45</f>
        <v>199.883120532264</v>
      </c>
      <c r="AP45">
        <f>((AO45+0.00000010773*(AN45^4-AM45^4))-AL45*44100)/(L45*51.4+0.00000043092*AM45^3)</f>
        <v>-7.3492873311705162</v>
      </c>
      <c r="AQ45">
        <f>0.61365*EXP(17.502*J45/(240.97+J45))</f>
        <v>2.9972242050273805</v>
      </c>
      <c r="AR45">
        <f>AQ45*1000/AA45</f>
        <v>34.261850754279727</v>
      </c>
      <c r="AS45">
        <f>(AR45-U45)</f>
        <v>12.038664261359806</v>
      </c>
      <c r="AT45">
        <f>IF(D45,P45,(O45+P45)/2)</f>
        <v>24.517292022705078</v>
      </c>
      <c r="AU45">
        <f>0.61365*EXP(17.502*AT45/(240.97+AT45))</f>
        <v>3.089313410092585</v>
      </c>
      <c r="AV45">
        <f>IF(AS45&lt;&gt;0,(1000-(AR45+U45)/2)/AS45*AL45,0)</f>
        <v>2.0187613505487589</v>
      </c>
      <c r="AW45">
        <f>U45*AA45/1000</f>
        <v>1.944082733507821</v>
      </c>
      <c r="AX45">
        <f>(AU45-AW45)</f>
        <v>1.145230676584764</v>
      </c>
      <c r="AY45">
        <f>1/(1.6/F45+1.37/N45)</f>
        <v>1.3534890322375115</v>
      </c>
      <c r="AZ45">
        <f>G45*AA45*0.001</f>
        <v>33.33968546765103</v>
      </c>
      <c r="BA45">
        <f>G45/S45</f>
        <v>0.97831389366053023</v>
      </c>
      <c r="BB45">
        <f>(1-AL45*AA45/AQ45/F45)*100</f>
        <v>80.89514501001095</v>
      </c>
      <c r="BC45">
        <f>(S45-E45/(N45/1.35))</f>
        <v>388.99360791866923</v>
      </c>
      <c r="BD45">
        <f>E45*BB45/100/BC45</f>
        <v>3.7375883552167605E-3</v>
      </c>
    </row>
    <row r="46" spans="1:56" x14ac:dyDescent="0.25">
      <c r="A46" s="1" t="s">
        <v>1</v>
      </c>
      <c r="B46" s="1" t="s">
        <v>996</v>
      </c>
      <c r="K46" s="1">
        <v>2.72</v>
      </c>
    </row>
    <row r="47" spans="1:56" x14ac:dyDescent="0.25">
      <c r="A47" s="1" t="s">
        <v>1</v>
      </c>
      <c r="B47" s="1" t="s">
        <v>995</v>
      </c>
      <c r="K47" s="1">
        <v>2.72</v>
      </c>
    </row>
    <row r="48" spans="1:56" x14ac:dyDescent="0.25">
      <c r="A48" s="1">
        <v>11</v>
      </c>
      <c r="B48" s="1" t="s">
        <v>994</v>
      </c>
      <c r="C48" s="1">
        <v>2299.0000015869737</v>
      </c>
      <c r="D48" s="1">
        <v>0</v>
      </c>
      <c r="E48">
        <f>(R48-S48*(1000-T48)/(1000-U48))*AK48</f>
        <v>2.1306936334545425</v>
      </c>
      <c r="F48">
        <f>IF(AV48&lt;&gt;0,1/(1/AV48-1/N48),0)</f>
        <v>4.2739154900365017</v>
      </c>
      <c r="G48">
        <f>((AY48-AL48/2)*S48-E48)/(AY48+AL48/2)</f>
        <v>380.67858262801832</v>
      </c>
      <c r="H48">
        <f>AL48*1000</f>
        <v>25.856571683318592</v>
      </c>
      <c r="I48">
        <f>(AQ48-AW48)</f>
        <v>1.0271445326637436</v>
      </c>
      <c r="J48">
        <f>(P48+AP48*D48)</f>
        <v>24.219844818115234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25.10931396484375</v>
      </c>
      <c r="P48" s="1">
        <v>24.219844818115234</v>
      </c>
      <c r="Q48" s="1">
        <v>25.166204452514648</v>
      </c>
      <c r="R48" s="1">
        <v>400.12002563476563</v>
      </c>
      <c r="S48" s="1">
        <v>389.06884765625</v>
      </c>
      <c r="T48" s="1">
        <v>4.895782470703125E-2</v>
      </c>
      <c r="U48" s="1">
        <v>22.950675964355469</v>
      </c>
      <c r="V48" s="1">
        <v>0.13381163775920868</v>
      </c>
      <c r="W48" s="1">
        <v>62.728843688964844</v>
      </c>
      <c r="X48" s="1">
        <v>300.04629516601563</v>
      </c>
      <c r="Y48" s="1">
        <v>1600.6356201171875</v>
      </c>
      <c r="Z48" s="1">
        <v>2.8271975517272949</v>
      </c>
      <c r="AA48" s="1">
        <v>87.475021362304688</v>
      </c>
      <c r="AB48" s="1">
        <v>23.29541015625</v>
      </c>
      <c r="AC48" s="1">
        <v>-1.5328749418258667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1.1031113792868219</v>
      </c>
      <c r="AL48">
        <f>(U48-T48)/(1000-U48)*AK48</f>
        <v>2.5856571683318591E-2</v>
      </c>
      <c r="AM48">
        <f>(P48+273.15)</f>
        <v>297.36984481811521</v>
      </c>
      <c r="AN48">
        <f>(O48+273.15)</f>
        <v>298.25931396484373</v>
      </c>
      <c r="AO48">
        <f>(Y48*AG48+Z48*AH48)*AI48</f>
        <v>256.10169349443095</v>
      </c>
      <c r="AP48">
        <f>((AO48+0.00000010773*(AN48^4-AM48^4))-AL48*44100)/(L48*51.4+0.00000043092*AM48^3)</f>
        <v>-7.2035140509254934</v>
      </c>
      <c r="AQ48">
        <f>0.61365*EXP(17.502*J48/(240.97+J48))</f>
        <v>3.0347554029250712</v>
      </c>
      <c r="AR48">
        <f>AQ48*1000/AA48</f>
        <v>34.692822655689319</v>
      </c>
      <c r="AS48">
        <f>(AR48-U48)</f>
        <v>11.742146691333851</v>
      </c>
      <c r="AT48">
        <f>IF(D48,P48,(O48+P48)/2)</f>
        <v>24.664579391479492</v>
      </c>
      <c r="AU48">
        <f>0.61365*EXP(17.502*AT48/(240.97+AT48))</f>
        <v>3.1166449352292331</v>
      </c>
      <c r="AV48">
        <f>IF(AS48&lt;&gt;0,(1000-(AR48+U48)/2)/AS48*AL48,0)</f>
        <v>2.1385646693358447</v>
      </c>
      <c r="AW48">
        <f>U48*AA48/1000</f>
        <v>2.0076108702613276</v>
      </c>
      <c r="AX48">
        <f>(AU48-AW48)</f>
        <v>1.1090340649679056</v>
      </c>
      <c r="AY48">
        <f>1/(1.6/F48+1.37/N48)</f>
        <v>1.4400270310172492</v>
      </c>
      <c r="AZ48">
        <f>G48*AA48*0.001</f>
        <v>33.299867147557769</v>
      </c>
      <c r="BA48">
        <f>G48/S48</f>
        <v>0.97843501200680905</v>
      </c>
      <c r="BB48">
        <f>(1-AL48*AA48/AQ48/F48)*100</f>
        <v>82.561650608294201</v>
      </c>
      <c r="BC48">
        <f>(S48-E48/(N48/1.35))</f>
        <v>388.39683771949069</v>
      </c>
      <c r="BD48">
        <f>E48*BB48/100/BC48</f>
        <v>4.5292228523662629E-3</v>
      </c>
    </row>
    <row r="49" spans="1:56" x14ac:dyDescent="0.25">
      <c r="A49" s="1" t="s">
        <v>1</v>
      </c>
      <c r="B49" s="1" t="s">
        <v>993</v>
      </c>
      <c r="K49" s="1">
        <v>2.72</v>
      </c>
    </row>
    <row r="50" spans="1:56" x14ac:dyDescent="0.25">
      <c r="A50" s="1" t="s">
        <v>1</v>
      </c>
      <c r="B50" s="1" t="s">
        <v>988</v>
      </c>
      <c r="K50" s="1">
        <v>2.72</v>
      </c>
    </row>
    <row r="51" spans="1:56" x14ac:dyDescent="0.25">
      <c r="A51" s="1">
        <v>12</v>
      </c>
      <c r="B51" s="1" t="s">
        <v>992</v>
      </c>
      <c r="C51" s="1">
        <v>2505.0000015646219</v>
      </c>
      <c r="D51" s="1">
        <v>0</v>
      </c>
      <c r="E51">
        <f>(R51-S51*(1000-T51)/(1000-U51))*AK51</f>
        <v>1.8853124327894613</v>
      </c>
      <c r="F51">
        <f>IF(AV51&lt;&gt;0,1/(1/AV51-1/N51),0)</f>
        <v>4.2630215261073596</v>
      </c>
      <c r="G51">
        <f>((AY51-AL51/2)*S51-E51)/(AY51+AL51/2)</f>
        <v>380.44284896321955</v>
      </c>
      <c r="H51">
        <f>AL51*1000</f>
        <v>26.568615194606611</v>
      </c>
      <c r="I51">
        <f>(AQ51-AW51)</f>
        <v>1.0559737800003703</v>
      </c>
      <c r="J51">
        <f>(P51+AP51*D51)</f>
        <v>24.670269012451172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25.222101211547852</v>
      </c>
      <c r="P51" s="1">
        <v>24.670269012451172</v>
      </c>
      <c r="Q51" s="1">
        <v>25.254339218139648</v>
      </c>
      <c r="R51" s="1">
        <v>399.9364013671875</v>
      </c>
      <c r="S51" s="1">
        <v>388.86050415039063</v>
      </c>
      <c r="T51" s="1">
        <v>4.8634830862283707E-2</v>
      </c>
      <c r="U51" s="1">
        <v>23.568363189697266</v>
      </c>
      <c r="V51" s="1">
        <v>0.13204470276832581</v>
      </c>
      <c r="W51" s="1">
        <v>63.988662719726563</v>
      </c>
      <c r="X51" s="1">
        <v>300.01803588867188</v>
      </c>
      <c r="Y51" s="1">
        <v>2000.240478515625</v>
      </c>
      <c r="Z51" s="1">
        <v>2.8407649993896484</v>
      </c>
      <c r="AA51" s="1">
        <v>87.478759765625</v>
      </c>
      <c r="AB51" s="1">
        <v>23.528205871582031</v>
      </c>
      <c r="AC51" s="1">
        <v>-1.5851514339447021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1.1030074848848228</v>
      </c>
      <c r="AL51">
        <f>(U51-T51)/(1000-U51)*AK51</f>
        <v>2.6568615194606612E-2</v>
      </c>
      <c r="AM51">
        <f>(P51+273.15)</f>
        <v>297.82026901245115</v>
      </c>
      <c r="AN51">
        <f>(O51+273.15)</f>
        <v>298.37210121154783</v>
      </c>
      <c r="AO51">
        <f>(Y51*AG51+Z51*AH51)*AI51</f>
        <v>320.03846940908261</v>
      </c>
      <c r="AP51">
        <f>((AO51+0.00000010773*(AN51^4-AM51^4))-AL51*44100)/(L51*51.4+0.00000043092*AM51^3)</f>
        <v>-6.9639366078833262</v>
      </c>
      <c r="AQ51">
        <f>0.61365*EXP(17.502*J51/(240.97+J51))</f>
        <v>3.1177049615408969</v>
      </c>
      <c r="AR51">
        <f>AQ51*1000/AA51</f>
        <v>35.639565191526721</v>
      </c>
      <c r="AS51">
        <f>(AR51-U51)</f>
        <v>12.071202001829455</v>
      </c>
      <c r="AT51">
        <f>IF(D51,P51,(O51+P51)/2)</f>
        <v>24.946185111999512</v>
      </c>
      <c r="AU51">
        <f>0.61365*EXP(17.502*AT51/(240.97+AT51))</f>
        <v>3.1694902192631926</v>
      </c>
      <c r="AV51">
        <f>IF(AS51&lt;&gt;0,(1000-(AR51+U51)/2)/AS51*AL51,0)</f>
        <v>2.1358336028080647</v>
      </c>
      <c r="AW51">
        <f>U51*AA51/1000</f>
        <v>2.0617311815405266</v>
      </c>
      <c r="AX51">
        <f>(AU51-AW51)</f>
        <v>1.107759037722666</v>
      </c>
      <c r="AY51">
        <f>1/(1.6/F51+1.37/N51)</f>
        <v>1.438045933460905</v>
      </c>
      <c r="AZ51">
        <f>G51*AA51*0.001</f>
        <v>33.28066858900344</v>
      </c>
      <c r="BA51">
        <f>G51/S51</f>
        <v>0.97835302094882959</v>
      </c>
      <c r="BB51">
        <f>(1-AL51*AA51/AQ51/F51)*100</f>
        <v>82.512851574438201</v>
      </c>
      <c r="BC51">
        <f>(S51-E51/(N51/1.35))</f>
        <v>388.2658861964822</v>
      </c>
      <c r="BD51">
        <f>E51*BB51/100/BC51</f>
        <v>4.0065972950164702E-3</v>
      </c>
    </row>
    <row r="52" spans="1:56" x14ac:dyDescent="0.25">
      <c r="A52" s="1" t="s">
        <v>1</v>
      </c>
      <c r="B52" s="1" t="s">
        <v>991</v>
      </c>
    </row>
    <row r="53" spans="1:56" x14ac:dyDescent="0.25">
      <c r="A53" s="1" t="s">
        <v>1</v>
      </c>
      <c r="B53" s="1" t="s">
        <v>990</v>
      </c>
    </row>
    <row r="54" spans="1:56" x14ac:dyDescent="0.25">
      <c r="A54" s="1" t="s">
        <v>1</v>
      </c>
      <c r="B54" s="1" t="s">
        <v>989</v>
      </c>
    </row>
    <row r="55" spans="1:56" x14ac:dyDescent="0.25">
      <c r="A55" s="1" t="s">
        <v>1</v>
      </c>
      <c r="B55" s="1" t="s">
        <v>988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8A810-87BF-439B-B720-DDAF47C57A9E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1075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1074</v>
      </c>
    </row>
    <row r="12" spans="1:56" x14ac:dyDescent="0.25">
      <c r="A12" s="1" t="s">
        <v>1</v>
      </c>
      <c r="B12" s="1" t="s">
        <v>1073</v>
      </c>
    </row>
    <row r="13" spans="1:56" x14ac:dyDescent="0.25">
      <c r="A13" s="1" t="s">
        <v>1</v>
      </c>
      <c r="B13" s="1" t="s">
        <v>1072</v>
      </c>
    </row>
    <row r="14" spans="1:56" x14ac:dyDescent="0.25">
      <c r="A14" s="1" t="s">
        <v>1</v>
      </c>
      <c r="B14" s="1" t="s">
        <v>1071</v>
      </c>
    </row>
    <row r="15" spans="1:56" x14ac:dyDescent="0.25">
      <c r="A15" s="1" t="s">
        <v>1</v>
      </c>
      <c r="B15" s="1" t="s">
        <v>1070</v>
      </c>
    </row>
    <row r="16" spans="1:56" x14ac:dyDescent="0.25">
      <c r="A16" s="1" t="s">
        <v>1</v>
      </c>
      <c r="B16" s="1" t="s">
        <v>1069</v>
      </c>
    </row>
    <row r="17" spans="1:56" x14ac:dyDescent="0.25">
      <c r="A17" s="1" t="s">
        <v>1</v>
      </c>
      <c r="B17" s="1" t="s">
        <v>1068</v>
      </c>
    </row>
    <row r="18" spans="1:56" x14ac:dyDescent="0.25">
      <c r="A18" s="1">
        <v>1</v>
      </c>
      <c r="B18" s="1" t="s">
        <v>1067</v>
      </c>
      <c r="C18" s="1">
        <v>250.00000109523535</v>
      </c>
      <c r="D18" s="1">
        <v>0</v>
      </c>
      <c r="E18">
        <f>(R18-S18*(1000-T18)/(1000-U18))*AK18</f>
        <v>-4.070318708808192</v>
      </c>
      <c r="F18">
        <f>IF(AV18&lt;&gt;0,1/(1/AV18-1/N18),0)</f>
        <v>4.219227366070152</v>
      </c>
      <c r="G18">
        <f>((AY18-AL18/2)*S18-E18)/(AY18+AL18/2)</f>
        <v>389.82291693267888</v>
      </c>
      <c r="H18">
        <f>AL18*1000</f>
        <v>25.696907244188377</v>
      </c>
      <c r="I18">
        <f>(AQ18-AW18)</f>
        <v>1.0835426240221406</v>
      </c>
      <c r="J18">
        <f>(P18+AP18*D18)</f>
        <v>24.463006973266602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24.516149520874023</v>
      </c>
      <c r="P18" s="1">
        <v>24.463006973266602</v>
      </c>
      <c r="Q18" s="1">
        <v>24.540605545043945</v>
      </c>
      <c r="R18" s="1">
        <v>399.73495483398438</v>
      </c>
      <c r="S18" s="1">
        <v>394.23464965820313</v>
      </c>
      <c r="T18" s="1">
        <v>3.1860515475273132E-2</v>
      </c>
      <c r="U18" s="1">
        <v>22.822038650512695</v>
      </c>
      <c r="V18" s="1">
        <v>9.0192884206771851E-2</v>
      </c>
      <c r="W18" s="1">
        <v>64.606155395507813</v>
      </c>
      <c r="X18" s="1">
        <v>299.6923828125</v>
      </c>
      <c r="Y18" s="1">
        <v>0.16885748505592346</v>
      </c>
      <c r="Z18" s="1">
        <v>4.6015710830688477</v>
      </c>
      <c r="AA18" s="1">
        <v>87.448379516601563</v>
      </c>
      <c r="AB18" s="1">
        <v>39.895153045654297</v>
      </c>
      <c r="AC18" s="1">
        <v>0.5718381404876709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1.1018102309283084</v>
      </c>
      <c r="AL18">
        <f>(U18-T18)/(1000-U18)*AK18</f>
        <v>2.5696907244188376E-2</v>
      </c>
      <c r="AM18">
        <f>(P18+273.15)</f>
        <v>297.61300697326658</v>
      </c>
      <c r="AN18">
        <f>(O18+273.15)</f>
        <v>297.666149520874</v>
      </c>
      <c r="AO18">
        <f>(Y18*AG18+Z18*AH18)*AI18</f>
        <v>2.7017197005066329E-2</v>
      </c>
      <c r="AP18">
        <f>((AO18+0.00000010773*(AN18^4-AM18^4))-AL18*44100)/(L18*51.4+0.00000043092*AM18^3)</f>
        <v>-9.3322590848414588</v>
      </c>
      <c r="AQ18">
        <f>0.61365*EXP(17.502*J18/(240.97+J18))</f>
        <v>3.0792929212747242</v>
      </c>
      <c r="AR18">
        <f>AQ18*1000/AA18</f>
        <v>35.212692771398217</v>
      </c>
      <c r="AS18">
        <f>(AR18-U18)</f>
        <v>12.390654120885522</v>
      </c>
      <c r="AT18">
        <f>IF(D18,P18,(O18+P18)/2)</f>
        <v>24.489578247070313</v>
      </c>
      <c r="AU18">
        <f>0.61365*EXP(17.502*AT18/(240.97+AT18))</f>
        <v>3.0841941628376213</v>
      </c>
      <c r="AV18">
        <f>IF(AS18&lt;&gt;0,(1000-(AR18+U18)/2)/AS18*AL18,0)</f>
        <v>2.0137153733462516</v>
      </c>
      <c r="AW18">
        <f>U18*AA18/1000</f>
        <v>1.9957502972525836</v>
      </c>
      <c r="AX18">
        <f>(AU18-AW18)</f>
        <v>1.0884438655850377</v>
      </c>
      <c r="AY18">
        <f>1/(1.6/F18+1.37/N18)</f>
        <v>1.3608278075987223</v>
      </c>
      <c r="AZ18">
        <f>G18*AA18*0.001</f>
        <v>34.089382384197549</v>
      </c>
      <c r="BA18">
        <f>G18/S18</f>
        <v>0.988809373480111</v>
      </c>
      <c r="BB18">
        <f>(1-AL18*AA18/AQ18/F18)*100</f>
        <v>82.7038799882083</v>
      </c>
      <c r="BC18">
        <f>(S18-E18/(N18/1.35))</f>
        <v>395.66104723813203</v>
      </c>
      <c r="BD18">
        <f>E18*BB18/100/BC18</f>
        <v>-8.5080690241520623E-3</v>
      </c>
    </row>
    <row r="19" spans="1:56" x14ac:dyDescent="0.25">
      <c r="A19" s="1" t="s">
        <v>1</v>
      </c>
      <c r="B19" s="1" t="s">
        <v>1066</v>
      </c>
      <c r="K19" s="1">
        <v>2.72</v>
      </c>
    </row>
    <row r="20" spans="1:56" x14ac:dyDescent="0.25">
      <c r="A20" s="1" t="s">
        <v>1</v>
      </c>
      <c r="B20" s="1" t="s">
        <v>1065</v>
      </c>
      <c r="K20" s="1">
        <v>2.72</v>
      </c>
    </row>
    <row r="21" spans="1:56" x14ac:dyDescent="0.25">
      <c r="A21" s="1">
        <v>2</v>
      </c>
      <c r="B21" s="1" t="s">
        <v>1064</v>
      </c>
      <c r="C21" s="1">
        <v>456.50000110641122</v>
      </c>
      <c r="D21" s="1">
        <v>0</v>
      </c>
      <c r="E21">
        <f>(R21-S21*(1000-T21)/(1000-U21))*AK21</f>
        <v>-2.9723575756429454</v>
      </c>
      <c r="F21">
        <f>IF(AV21&lt;&gt;0,1/(1/AV21-1/N21),0)</f>
        <v>3.5403936351057532</v>
      </c>
      <c r="G21">
        <f>((AY21-AL21/2)*S21-E21)/(AY21+AL21/2)</f>
        <v>388.1613847192155</v>
      </c>
      <c r="H21">
        <f>AL21*1000</f>
        <v>24.975623661560448</v>
      </c>
      <c r="I21">
        <f>(AQ21-AW21)</f>
        <v>1.1496422296262367</v>
      </c>
      <c r="J21">
        <f>(P21+AP21*D21)</f>
        <v>24.524450302124023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24.486396789550781</v>
      </c>
      <c r="P21" s="1">
        <v>24.524450302124023</v>
      </c>
      <c r="Q21" s="1">
        <v>24.553047180175781</v>
      </c>
      <c r="R21" s="1">
        <v>399.87161254882813</v>
      </c>
      <c r="S21" s="1">
        <v>393.645263671875</v>
      </c>
      <c r="T21" s="1">
        <v>3.0690344050526619E-2</v>
      </c>
      <c r="U21" s="1">
        <v>22.198780059814453</v>
      </c>
      <c r="V21" s="1">
        <v>8.70237797498703E-2</v>
      </c>
      <c r="W21" s="1">
        <v>62.945590972900391</v>
      </c>
      <c r="X21" s="1">
        <v>299.64535522460938</v>
      </c>
      <c r="Y21" s="1">
        <v>25.900802612304688</v>
      </c>
      <c r="Z21" s="1">
        <v>4.5335049629211426</v>
      </c>
      <c r="AA21" s="1">
        <v>87.436996459960938</v>
      </c>
      <c r="AB21" s="1">
        <v>39.805633544921875</v>
      </c>
      <c r="AC21" s="1">
        <v>0.59561574459075928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1.101637335384593</v>
      </c>
      <c r="AL21">
        <f>(U21-T21)/(1000-U21)*AK21</f>
        <v>2.4975623661560448E-2</v>
      </c>
      <c r="AM21">
        <f>(P21+273.15)</f>
        <v>297.674450302124</v>
      </c>
      <c r="AN21">
        <f>(O21+273.15)</f>
        <v>297.63639678955076</v>
      </c>
      <c r="AO21">
        <f>(Y21*AG21+Z21*AH21)*AI21</f>
        <v>4.1441283253402617</v>
      </c>
      <c r="AP21">
        <f>((AO21+0.00000010773*(AN21^4-AM21^4))-AL21*44100)/(L21*51.4+0.00000043092*AM21^3)</f>
        <v>-9.0442575929142599</v>
      </c>
      <c r="AQ21">
        <f>0.61365*EXP(17.502*J21/(240.97+J21))</f>
        <v>3.0906368831316846</v>
      </c>
      <c r="AR21">
        <f>AQ21*1000/AA21</f>
        <v>35.347015659978048</v>
      </c>
      <c r="AS21">
        <f>(AR21-U21)</f>
        <v>13.148235600163595</v>
      </c>
      <c r="AT21">
        <f>IF(D21,P21,(O21+P21)/2)</f>
        <v>24.505423545837402</v>
      </c>
      <c r="AU21">
        <f>0.61365*EXP(17.502*AT21/(240.97+AT21))</f>
        <v>3.0871201741895842</v>
      </c>
      <c r="AV21">
        <f>IF(AS21&lt;&gt;0,(1000-(AR21+U21)/2)/AS21*AL21,0)</f>
        <v>1.8448865179033866</v>
      </c>
      <c r="AW21">
        <f>U21*AA21/1000</f>
        <v>1.9409946535054479</v>
      </c>
      <c r="AX21">
        <f>(AU21-AW21)</f>
        <v>1.1461255206841363</v>
      </c>
      <c r="AY21">
        <f>1/(1.6/F21+1.37/N21)</f>
        <v>1.2383017196659236</v>
      </c>
      <c r="AZ21">
        <f>G21*AA21*0.001</f>
        <v>33.939665621587586</v>
      </c>
      <c r="BA21">
        <f>G21/S21</f>
        <v>0.98606898276507493</v>
      </c>
      <c r="BB21">
        <f>(1-AL21*AA21/AQ21/F21)*100</f>
        <v>80.042228862782977</v>
      </c>
      <c r="BC21">
        <f>(S21-E21/(N21/1.35))</f>
        <v>394.6868930763257</v>
      </c>
      <c r="BD21">
        <f>E21*BB21/100/BC21</f>
        <v>-6.0279205999787507E-3</v>
      </c>
    </row>
    <row r="22" spans="1:56" x14ac:dyDescent="0.25">
      <c r="A22" s="1" t="s">
        <v>1</v>
      </c>
      <c r="B22" s="1" t="s">
        <v>1063</v>
      </c>
      <c r="K22" s="1">
        <v>2.72</v>
      </c>
    </row>
    <row r="23" spans="1:56" x14ac:dyDescent="0.25">
      <c r="A23" s="1" t="s">
        <v>1</v>
      </c>
      <c r="B23" s="1" t="s">
        <v>1062</v>
      </c>
      <c r="K23" s="1">
        <v>2.72</v>
      </c>
    </row>
    <row r="24" spans="1:56" x14ac:dyDescent="0.25">
      <c r="A24" s="1">
        <v>3</v>
      </c>
      <c r="B24" s="1" t="s">
        <v>1061</v>
      </c>
      <c r="C24" s="1">
        <v>662.50000110641122</v>
      </c>
      <c r="D24" s="1">
        <v>0</v>
      </c>
      <c r="E24">
        <f>(R24-S24*(1000-T24)/(1000-U24))*AK24</f>
        <v>-2.3441190062550024</v>
      </c>
      <c r="F24">
        <f>IF(AV24&lt;&gt;0,1/(1/AV24-1/N24),0)</f>
        <v>3.1991343484697445</v>
      </c>
      <c r="G24">
        <f>((AY24-AL24/2)*S24-E24)/(AY24+AL24/2)</f>
        <v>387.251740509618</v>
      </c>
      <c r="H24">
        <f>AL24*1000</f>
        <v>24.373095201485064</v>
      </c>
      <c r="I24">
        <f>(AQ24-AW24)</f>
        <v>1.1846584796345312</v>
      </c>
      <c r="J24">
        <f>(P24+AP24*D24)</f>
        <v>24.46653938293457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24.410924911499023</v>
      </c>
      <c r="P24" s="1">
        <v>24.46653938293457</v>
      </c>
      <c r="Q24" s="1">
        <v>24.497840881347656</v>
      </c>
      <c r="R24" s="1">
        <v>399.96255493164063</v>
      </c>
      <c r="S24" s="1">
        <v>393.38687133789063</v>
      </c>
      <c r="T24" s="1">
        <v>3.100876696407795E-2</v>
      </c>
      <c r="U24" s="1">
        <v>21.676109313964844</v>
      </c>
      <c r="V24" s="1">
        <v>8.8324479758739471E-2</v>
      </c>
      <c r="W24" s="1">
        <v>61.741603851318359</v>
      </c>
      <c r="X24" s="1">
        <v>299.6419677734375</v>
      </c>
      <c r="Y24" s="1">
        <v>49.892616271972656</v>
      </c>
      <c r="Z24" s="1">
        <v>4.4039936065673828</v>
      </c>
      <c r="AA24" s="1">
        <v>87.436614990234375</v>
      </c>
      <c r="AB24" s="1">
        <v>39.683406829833984</v>
      </c>
      <c r="AC24" s="1">
        <v>0.59720885753631592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1.1016248815199905</v>
      </c>
      <c r="AL24">
        <f>(U24-T24)/(1000-U24)*AK24</f>
        <v>2.4373095201485066E-2</v>
      </c>
      <c r="AM24">
        <f>(P24+273.15)</f>
        <v>297.61653938293455</v>
      </c>
      <c r="AN24">
        <f>(O24+273.15)</f>
        <v>297.560924911499</v>
      </c>
      <c r="AO24">
        <f>(Y24*AG24+Z24*AH24)*AI24</f>
        <v>7.9828184250857248</v>
      </c>
      <c r="AP24">
        <f>((AO24+0.00000010773*(AN24^4-AM24^4))-AL24*44100)/(L24*51.4+0.00000043092*AM24^3)</f>
        <v>-8.7958239417476598</v>
      </c>
      <c r="AQ24">
        <f>0.61365*EXP(17.502*J24/(240.97+J24))</f>
        <v>3.0799441042059086</v>
      </c>
      <c r="AR24">
        <f>AQ24*1000/AA24</f>
        <v>35.224878096549155</v>
      </c>
      <c r="AS24">
        <f>(AR24-U24)</f>
        <v>13.548768782584311</v>
      </c>
      <c r="AT24">
        <f>IF(D24,P24,(O24+P24)/2)</f>
        <v>24.438732147216797</v>
      </c>
      <c r="AU24">
        <f>0.61365*EXP(17.502*AT24/(240.97+AT24))</f>
        <v>3.0748212267844748</v>
      </c>
      <c r="AV24">
        <f>IF(AS24&lt;&gt;0,(1000-(AR24+U24)/2)/AS24*AL24,0)</f>
        <v>1.7477358267649832</v>
      </c>
      <c r="AW24">
        <f>U24*AA24/1000</f>
        <v>1.8952856245713774</v>
      </c>
      <c r="AX24">
        <f>(AU24-AW24)</f>
        <v>1.1795356022130974</v>
      </c>
      <c r="AY24">
        <f>1/(1.6/F24+1.37/N24)</f>
        <v>1.1685440452165115</v>
      </c>
      <c r="AZ24">
        <f>G24*AA24*0.001</f>
        <v>33.859981339237621</v>
      </c>
      <c r="BA24">
        <f>G24/S24</f>
        <v>0.98440433254061754</v>
      </c>
      <c r="BB24">
        <f>(1-AL24*AA24/AQ24/F24)*100</f>
        <v>78.371385138758271</v>
      </c>
      <c r="BC24">
        <f>(S24-E24/(N24/1.35))</f>
        <v>394.20834157567612</v>
      </c>
      <c r="BD24">
        <f>E24*BB24/100/BC24</f>
        <v>-4.6602731113194098E-3</v>
      </c>
    </row>
    <row r="25" spans="1:56" x14ac:dyDescent="0.25">
      <c r="A25" s="1" t="s">
        <v>1</v>
      </c>
      <c r="B25" s="1" t="s">
        <v>1060</v>
      </c>
      <c r="K25" s="1">
        <v>2.72</v>
      </c>
    </row>
    <row r="26" spans="1:56" x14ac:dyDescent="0.25">
      <c r="A26" s="1" t="s">
        <v>1</v>
      </c>
      <c r="B26" s="1" t="s">
        <v>1059</v>
      </c>
      <c r="K26" s="1">
        <v>2.72</v>
      </c>
    </row>
    <row r="27" spans="1:56" x14ac:dyDescent="0.25">
      <c r="A27" s="1">
        <v>4</v>
      </c>
      <c r="B27" s="1" t="s">
        <v>1058</v>
      </c>
      <c r="C27" s="1">
        <v>869.50000110641122</v>
      </c>
      <c r="D27" s="1">
        <v>0</v>
      </c>
      <c r="E27">
        <f>(R27-S27*(1000-T27)/(1000-U27))*AK27</f>
        <v>-1.4801330731984055</v>
      </c>
      <c r="F27">
        <f>IF(AV27&lt;&gt;0,1/(1/AV27-1/N27),0)</f>
        <v>3.1694971806916503</v>
      </c>
      <c r="G27">
        <f>((AY27-AL27/2)*S27-E27)/(AY27+AL27/2)</f>
        <v>386.00800797989024</v>
      </c>
      <c r="H27">
        <f>AL27*1000</f>
        <v>24.174186627339676</v>
      </c>
      <c r="I27">
        <f>(AQ27-AW27)</f>
        <v>1.1810795967545622</v>
      </c>
      <c r="J27">
        <f>(P27+AP27*D27)</f>
        <v>24.367082595825195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24.330162048339844</v>
      </c>
      <c r="P27" s="1">
        <v>24.367082595825195</v>
      </c>
      <c r="Q27" s="1">
        <v>24.43121337890625</v>
      </c>
      <c r="R27" s="1">
        <v>400.11416625976563</v>
      </c>
      <c r="S27" s="1">
        <v>392.8345947265625</v>
      </c>
      <c r="T27" s="1">
        <v>3.0186198651790619E-2</v>
      </c>
      <c r="U27" s="1">
        <v>21.510402679443359</v>
      </c>
      <c r="V27" s="1">
        <v>8.6388334631919861E-2</v>
      </c>
      <c r="W27" s="1">
        <v>61.559520721435547</v>
      </c>
      <c r="X27" s="1">
        <v>299.52862548828125</v>
      </c>
      <c r="Y27" s="1">
        <v>100.14441680908203</v>
      </c>
      <c r="Z27" s="1">
        <v>4.4719080924987793</v>
      </c>
      <c r="AA27" s="1">
        <v>87.426353454589844</v>
      </c>
      <c r="AB27" s="1">
        <v>39.606884002685547</v>
      </c>
      <c r="AC27" s="1">
        <v>0.59624689817428589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1.1012081819422104</v>
      </c>
      <c r="AL27">
        <f>(U27-T27)/(1000-U27)*AK27</f>
        <v>2.4174186627339677E-2</v>
      </c>
      <c r="AM27">
        <f>(P27+273.15)</f>
        <v>297.51708259582517</v>
      </c>
      <c r="AN27">
        <f>(O27+273.15)</f>
        <v>297.48016204833982</v>
      </c>
      <c r="AO27">
        <f>(Y27*AG27+Z27*AH27)*AI27</f>
        <v>16.023106331308782</v>
      </c>
      <c r="AP27">
        <f>((AO27+0.00000010773*(AN27^4-AM27^4))-AL27*44100)/(L27*51.4+0.00000043092*AM27^3)</f>
        <v>-8.6563576111884384</v>
      </c>
      <c r="AQ27">
        <f>0.61365*EXP(17.502*J27/(240.97+J27))</f>
        <v>3.0616556643581339</v>
      </c>
      <c r="AR27">
        <f>AQ27*1000/AA27</f>
        <v>35.019825754809617</v>
      </c>
      <c r="AS27">
        <f>(AR27-U27)</f>
        <v>13.509423075366257</v>
      </c>
      <c r="AT27">
        <f>IF(D27,P27,(O27+P27)/2)</f>
        <v>24.34862232208252</v>
      </c>
      <c r="AU27">
        <f>0.61365*EXP(17.502*AT27/(240.97+AT27))</f>
        <v>3.0582715944125969</v>
      </c>
      <c r="AV27">
        <f>IF(AS27&lt;&gt;0,(1000-(AR27+U27)/2)/AS27*AL27,0)</f>
        <v>1.7388529732292008</v>
      </c>
      <c r="AW27">
        <f>U27*AA27/1000</f>
        <v>1.8805760676035717</v>
      </c>
      <c r="AX27">
        <f>(AU27-AW27)</f>
        <v>1.1776955268090252</v>
      </c>
      <c r="AY27">
        <f>1/(1.6/F27+1.37/N27)</f>
        <v>1.1621928259013841</v>
      </c>
      <c r="AZ27">
        <f>G27*AA27*0.001</f>
        <v>33.747272541952022</v>
      </c>
      <c r="BA27">
        <f>G27/S27</f>
        <v>0.98262223633480139</v>
      </c>
      <c r="BB27">
        <f>(1-AL27*AA27/AQ27/F27)*100</f>
        <v>78.220519325395884</v>
      </c>
      <c r="BC27">
        <f>(S27-E27/(N27/1.35))</f>
        <v>393.35329077584584</v>
      </c>
      <c r="BD27">
        <f>E27*BB27/100/BC27</f>
        <v>-2.9433280557515256E-3</v>
      </c>
    </row>
    <row r="28" spans="1:56" x14ac:dyDescent="0.25">
      <c r="A28" s="1" t="s">
        <v>1</v>
      </c>
      <c r="B28" s="1" t="s">
        <v>1057</v>
      </c>
      <c r="K28" s="1">
        <v>2.72</v>
      </c>
    </row>
    <row r="29" spans="1:56" x14ac:dyDescent="0.25">
      <c r="A29" s="1" t="s">
        <v>1</v>
      </c>
      <c r="B29" s="1" t="s">
        <v>1056</v>
      </c>
      <c r="K29" s="1">
        <v>2.72</v>
      </c>
    </row>
    <row r="30" spans="1:56" x14ac:dyDescent="0.25">
      <c r="A30" s="1">
        <v>5</v>
      </c>
      <c r="B30" s="1" t="s">
        <v>1055</v>
      </c>
      <c r="C30" s="1">
        <v>1076.5000011064112</v>
      </c>
      <c r="D30" s="1">
        <v>0</v>
      </c>
      <c r="E30">
        <f>(R30-S30*(1000-T30)/(1000-U30))*AK30</f>
        <v>-1.30501095129739</v>
      </c>
      <c r="F30">
        <f>IF(AV30&lt;&gt;0,1/(1/AV30-1/N30),0)</f>
        <v>3.1621144903951452</v>
      </c>
      <c r="G30">
        <f>((AY30-AL30/2)*S30-E30)/(AY30+AL30/2)</f>
        <v>385.67074892691642</v>
      </c>
      <c r="H30">
        <f>AL30*1000</f>
        <v>24.140944962244987</v>
      </c>
      <c r="I30">
        <f>(AQ30-AW30)</f>
        <v>1.1811768543592067</v>
      </c>
      <c r="J30">
        <f>(P30+AP30*D30)</f>
        <v>24.352334976196289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24.280244827270508</v>
      </c>
      <c r="P30" s="1">
        <v>24.352334976196289</v>
      </c>
      <c r="Q30" s="1">
        <v>24.381202697753906</v>
      </c>
      <c r="R30" s="1">
        <v>400.061279296875</v>
      </c>
      <c r="S30" s="1">
        <v>392.64089965820313</v>
      </c>
      <c r="T30" s="1">
        <v>2.9981877654790878E-2</v>
      </c>
      <c r="U30" s="1">
        <v>21.475318908691406</v>
      </c>
      <c r="V30" s="1">
        <v>8.6072884500026703E-2</v>
      </c>
      <c r="W30" s="1">
        <v>61.651996612548828</v>
      </c>
      <c r="X30" s="1">
        <v>299.61398315429688</v>
      </c>
      <c r="Y30" s="1">
        <v>150.12249755859375</v>
      </c>
      <c r="Z30" s="1">
        <v>4.5557684898376465</v>
      </c>
      <c r="AA30" s="1">
        <v>87.438751220703125</v>
      </c>
      <c r="AB30" s="1">
        <v>39.606586456298828</v>
      </c>
      <c r="AC30" s="1">
        <v>0.59309673309326172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1.101521996890797</v>
      </c>
      <c r="AL30">
        <f>(U30-T30)/(1000-U30)*AK30</f>
        <v>2.4140944962244986E-2</v>
      </c>
      <c r="AM30">
        <f>(P30+273.15)</f>
        <v>297.50233497619627</v>
      </c>
      <c r="AN30">
        <f>(O30+273.15)</f>
        <v>297.43024482727049</v>
      </c>
      <c r="AO30">
        <f>(Y30*AG30+Z30*AH30)*AI30</f>
        <v>24.019599072495112</v>
      </c>
      <c r="AP30">
        <f>((AO30+0.00000010773*(AN30^4-AM30^4))-AL30*44100)/(L30*51.4+0.00000043092*AM30^3)</f>
        <v>-8.5817886140272055</v>
      </c>
      <c r="AQ30">
        <f>0.61365*EXP(17.502*J30/(240.97+J30))</f>
        <v>3.0589519218015364</v>
      </c>
      <c r="AR30">
        <f>AQ30*1000/AA30</f>
        <v>34.983938803980308</v>
      </c>
      <c r="AS30">
        <f>(AR30-U30)</f>
        <v>13.508619895288902</v>
      </c>
      <c r="AT30">
        <f>IF(D30,P30,(O30+P30)/2)</f>
        <v>24.316289901733398</v>
      </c>
      <c r="AU30">
        <f>0.61365*EXP(17.502*AT30/(240.97+AT30))</f>
        <v>3.0523524114495539</v>
      </c>
      <c r="AV30">
        <f>IF(AS30&lt;&gt;0,(1000-(AR30+U30)/2)/AS30*AL30,0)</f>
        <v>1.7366285547719797</v>
      </c>
      <c r="AW30">
        <f>U30*AA30/1000</f>
        <v>1.8777750674423297</v>
      </c>
      <c r="AX30">
        <f>(AU30-AW30)</f>
        <v>1.1745773440072242</v>
      </c>
      <c r="AY30">
        <f>1/(1.6/F30+1.37/N30)</f>
        <v>1.1606030768280164</v>
      </c>
      <c r="AZ30">
        <f>G30*AA30*0.001</f>
        <v>33.722568668522904</v>
      </c>
      <c r="BA30">
        <f>G30/S30</f>
        <v>0.9822480267915179</v>
      </c>
      <c r="BB30">
        <f>(1-AL30*AA30/AQ30/F30)*100</f>
        <v>78.177325699942998</v>
      </c>
      <c r="BC30">
        <f>(S30-E30/(N30/1.35))</f>
        <v>393.09822612226674</v>
      </c>
      <c r="BD30">
        <f>E30*BB30/100/BC30</f>
        <v>-2.5953377400852518E-3</v>
      </c>
    </row>
    <row r="31" spans="1:56" x14ac:dyDescent="0.25">
      <c r="A31" s="1" t="s">
        <v>1</v>
      </c>
      <c r="B31" s="1" t="s">
        <v>1054</v>
      </c>
      <c r="K31" s="1">
        <v>2.72</v>
      </c>
    </row>
    <row r="32" spans="1:56" x14ac:dyDescent="0.25">
      <c r="A32" s="1" t="s">
        <v>1</v>
      </c>
      <c r="B32" s="1" t="s">
        <v>1053</v>
      </c>
      <c r="K32" s="1">
        <v>2.72</v>
      </c>
    </row>
    <row r="33" spans="1:56" x14ac:dyDescent="0.25">
      <c r="A33" s="1">
        <v>6</v>
      </c>
      <c r="B33" s="1" t="s">
        <v>1052</v>
      </c>
      <c r="C33" s="1">
        <v>1283.5000011064112</v>
      </c>
      <c r="D33" s="1">
        <v>0</v>
      </c>
      <c r="E33">
        <f>(R33-S33*(1000-T33)/(1000-U33))*AK33</f>
        <v>-0.69111989123688478</v>
      </c>
      <c r="F33">
        <f>IF(AV33&lt;&gt;0,1/(1/AV33-1/N33),0)</f>
        <v>3.3489263685727177</v>
      </c>
      <c r="G33">
        <f>((AY33-AL33/2)*S33-E33)/(AY33+AL33/2)</f>
        <v>384.54840122243382</v>
      </c>
      <c r="H33">
        <f>AL33*1000</f>
        <v>24.361284725136379</v>
      </c>
      <c r="I33">
        <f>(AQ33-AW33)</f>
        <v>1.1552991767707921</v>
      </c>
      <c r="J33">
        <f>(P33+AP33*D33)</f>
        <v>24.301029205322266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24.246406555175781</v>
      </c>
      <c r="P33" s="1">
        <v>24.301029205322266</v>
      </c>
      <c r="Q33" s="1">
        <v>24.341083526611328</v>
      </c>
      <c r="R33" s="1">
        <v>399.89224243164063</v>
      </c>
      <c r="S33" s="1">
        <v>391.85391235351563</v>
      </c>
      <c r="T33" s="1">
        <v>3.0064554885029793E-2</v>
      </c>
      <c r="U33" s="1">
        <v>21.665592193603516</v>
      </c>
      <c r="V33" s="1">
        <v>8.6478672921657562E-2</v>
      </c>
      <c r="W33" s="1">
        <v>62.319622039794922</v>
      </c>
      <c r="X33" s="1">
        <v>299.63250732421875</v>
      </c>
      <c r="Y33" s="1">
        <v>301.07962036132813</v>
      </c>
      <c r="Z33" s="1">
        <v>4.5701656341552734</v>
      </c>
      <c r="AA33" s="1">
        <v>87.431854248046875</v>
      </c>
      <c r="AB33" s="1">
        <v>39.694911956787109</v>
      </c>
      <c r="AC33" s="1">
        <v>0.58067309856414795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1.1015901004566864</v>
      </c>
      <c r="AL33">
        <f>(U33-T33)/(1000-U33)*AK33</f>
        <v>2.4361284725136378E-2</v>
      </c>
      <c r="AM33">
        <f>(P33+273.15)</f>
        <v>297.45102920532224</v>
      </c>
      <c r="AN33">
        <f>(O33+273.15)</f>
        <v>297.39640655517576</v>
      </c>
      <c r="AO33">
        <f>(Y33*AG33+Z33*AH33)*AI33</f>
        <v>48.172738181067871</v>
      </c>
      <c r="AP33">
        <f>((AO33+0.00000010773*(AN33^4-AM33^4))-AL33*44100)/(L33*51.4+0.00000043092*AM33^3)</f>
        <v>-8.4616016255296671</v>
      </c>
      <c r="AQ33">
        <f>0.61365*EXP(17.502*J33/(240.97+J33))</f>
        <v>3.0495620756395567</v>
      </c>
      <c r="AR33">
        <f>AQ33*1000/AA33</f>
        <v>34.879302307690452</v>
      </c>
      <c r="AS33">
        <f>(AR33-U33)</f>
        <v>13.213710114086936</v>
      </c>
      <c r="AT33">
        <f>IF(D33,P33,(O33+P33)/2)</f>
        <v>24.273717880249023</v>
      </c>
      <c r="AU33">
        <f>0.61365*EXP(17.502*AT33/(240.97+AT33))</f>
        <v>3.0445739136569152</v>
      </c>
      <c r="AV33">
        <f>IF(AS33&lt;&gt;0,(1000-(AR33+U33)/2)/AS33*AL33,0)</f>
        <v>1.7915128592498819</v>
      </c>
      <c r="AW33">
        <f>U33*AA33/1000</f>
        <v>1.8942628988687646</v>
      </c>
      <c r="AX33">
        <f>(AU33-AW33)</f>
        <v>1.1503110147881506</v>
      </c>
      <c r="AY33">
        <f>1/(1.6/F33+1.37/N33)</f>
        <v>1.1999104323593242</v>
      </c>
      <c r="AZ33">
        <f>G33*AA33*0.001</f>
        <v>33.621779766999289</v>
      </c>
      <c r="BA33">
        <f>G33/S33</f>
        <v>0.98135654410797091</v>
      </c>
      <c r="BB33">
        <f>(1-AL33*AA33/AQ33/F33)*100</f>
        <v>79.144202588694512</v>
      </c>
      <c r="BC33">
        <f>(S33-E33/(N33/1.35))</f>
        <v>392.09610757478117</v>
      </c>
      <c r="BD33">
        <f>E33*BB33/100/BC33</f>
        <v>-1.3950185076677002E-3</v>
      </c>
    </row>
    <row r="34" spans="1:56" x14ac:dyDescent="0.25">
      <c r="A34" s="1" t="s">
        <v>1</v>
      </c>
      <c r="B34" s="1" t="s">
        <v>1051</v>
      </c>
      <c r="K34" s="1">
        <v>2.72</v>
      </c>
    </row>
    <row r="35" spans="1:56" x14ac:dyDescent="0.25">
      <c r="A35" s="1" t="s">
        <v>1</v>
      </c>
      <c r="B35" s="1" t="s">
        <v>1050</v>
      </c>
      <c r="K35" s="1">
        <v>2.72</v>
      </c>
    </row>
    <row r="36" spans="1:56" x14ac:dyDescent="0.25">
      <c r="A36" s="1">
        <v>7</v>
      </c>
      <c r="B36" s="1" t="s">
        <v>1049</v>
      </c>
      <c r="C36" s="1">
        <v>1489.5000011064112</v>
      </c>
      <c r="D36" s="1">
        <v>0</v>
      </c>
      <c r="E36">
        <f>(R36-S36*(1000-T36)/(1000-U36))*AK36</f>
        <v>-0.17672528091780368</v>
      </c>
      <c r="F36">
        <f>IF(AV36&lt;&gt;0,1/(1/AV36-1/N36),0)</f>
        <v>3.6379492701623453</v>
      </c>
      <c r="G36">
        <f>((AY36-AL36/2)*S36-E36)/(AY36+AL36/2)</f>
        <v>383.98059894512988</v>
      </c>
      <c r="H36">
        <f>AL36*1000</f>
        <v>24.761135587367423</v>
      </c>
      <c r="I36">
        <f>(AQ36-AW36)</f>
        <v>1.1240955223237001</v>
      </c>
      <c r="J36">
        <f>(P36+AP36*D36)</f>
        <v>24.29534912109375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24.237228393554688</v>
      </c>
      <c r="P36" s="1">
        <v>24.29534912109375</v>
      </c>
      <c r="Q36" s="1">
        <v>24.321405410766602</v>
      </c>
      <c r="R36" s="1">
        <v>400.11526489257813</v>
      </c>
      <c r="S36" s="1">
        <v>391.47671508789063</v>
      </c>
      <c r="T36" s="1">
        <v>3.0282346531748772E-2</v>
      </c>
      <c r="U36" s="1">
        <v>22.011886596679688</v>
      </c>
      <c r="V36" s="1">
        <v>8.7148047983646393E-2</v>
      </c>
      <c r="W36" s="1">
        <v>63.346904754638672</v>
      </c>
      <c r="X36" s="1">
        <v>299.64956665039063</v>
      </c>
      <c r="Y36" s="1">
        <v>500.24072265625</v>
      </c>
      <c r="Z36" s="1">
        <v>4.6041512489318848</v>
      </c>
      <c r="AA36" s="1">
        <v>87.426788330078125</v>
      </c>
      <c r="AB36" s="1">
        <v>39.836803436279297</v>
      </c>
      <c r="AC36" s="1">
        <v>0.57664763927459717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1.1016528185676122</v>
      </c>
      <c r="AL36">
        <f>(U36-T36)/(1000-U36)*AK36</f>
        <v>2.4761135587367422E-2</v>
      </c>
      <c r="AM36">
        <f>(P36+273.15)</f>
        <v>297.44534912109373</v>
      </c>
      <c r="AN36">
        <f>(O36+273.15)</f>
        <v>297.38722839355466</v>
      </c>
      <c r="AO36">
        <f>(Y36*AG36+Z36*AH36)*AI36</f>
        <v>80.038513835999765</v>
      </c>
      <c r="AP36">
        <f>((AO36+0.00000010773*(AN36^4-AM36^4))-AL36*44100)/(L36*51.4+0.00000043092*AM36^3)</f>
        <v>-8.3446851021660642</v>
      </c>
      <c r="AQ36">
        <f>0.61365*EXP(17.502*J36/(240.97+J36))</f>
        <v>3.0485240725572988</v>
      </c>
      <c r="AR36">
        <f>AQ36*1000/AA36</f>
        <v>34.869450551559275</v>
      </c>
      <c r="AS36">
        <f>(AR36-U36)</f>
        <v>12.857563954879588</v>
      </c>
      <c r="AT36">
        <f>IF(D36,P36,(O36+P36)/2)</f>
        <v>24.266288757324219</v>
      </c>
      <c r="AU36">
        <f>0.61365*EXP(17.502*AT36/(240.97+AT36))</f>
        <v>3.0432182874082616</v>
      </c>
      <c r="AV36">
        <f>IF(AS36&lt;&gt;0,(1000-(AR36+U36)/2)/AS36*AL36,0)</f>
        <v>1.8710319016129338</v>
      </c>
      <c r="AW36">
        <f>U36*AA36/1000</f>
        <v>1.9244285502335987</v>
      </c>
      <c r="AX36">
        <f>(AU36-AW36)</f>
        <v>1.1187897371746629</v>
      </c>
      <c r="AY36">
        <f>1/(1.6/F36+1.37/N36)</f>
        <v>1.2571678969617897</v>
      </c>
      <c r="AZ36">
        <f>G36*AA36*0.001</f>
        <v>33.570190546832492</v>
      </c>
      <c r="BA36">
        <f>G36/S36</f>
        <v>0.98085169346259127</v>
      </c>
      <c r="BB36">
        <f>(1-AL36*AA36/AQ36/F36)*100</f>
        <v>80.480494308925813</v>
      </c>
      <c r="BC36">
        <f>(S36-E36/(N36/1.35))</f>
        <v>391.53864648222293</v>
      </c>
      <c r="BD36">
        <f>E36*BB36/100/BC36</f>
        <v>-3.6325757605116464E-4</v>
      </c>
    </row>
    <row r="37" spans="1:56" x14ac:dyDescent="0.25">
      <c r="A37" s="1" t="s">
        <v>1</v>
      </c>
      <c r="B37" s="1" t="s">
        <v>1048</v>
      </c>
      <c r="K37" s="1">
        <v>2.72</v>
      </c>
    </row>
    <row r="38" spans="1:56" x14ac:dyDescent="0.25">
      <c r="A38" s="1" t="s">
        <v>1</v>
      </c>
      <c r="B38" s="1" t="s">
        <v>1047</v>
      </c>
      <c r="K38" s="1">
        <v>2.72</v>
      </c>
    </row>
    <row r="39" spans="1:56" x14ac:dyDescent="0.25">
      <c r="A39" s="1">
        <v>8</v>
      </c>
      <c r="B39" s="1" t="s">
        <v>1046</v>
      </c>
      <c r="C39" s="1">
        <v>1697.0000010952353</v>
      </c>
      <c r="D39" s="1">
        <v>0</v>
      </c>
      <c r="E39">
        <f>(R39-S39*(1000-T39)/(1000-U39))*AK39</f>
        <v>-0.14913082074632181</v>
      </c>
      <c r="F39">
        <f>IF(AV39&lt;&gt;0,1/(1/AV39-1/N39),0)</f>
        <v>4.11651027469658</v>
      </c>
      <c r="G39">
        <f>((AY39-AL39/2)*S39-E39)/(AY39+AL39/2)</f>
        <v>383.80585813215441</v>
      </c>
      <c r="H39">
        <f>AL39*1000</f>
        <v>25.307975020567611</v>
      </c>
      <c r="I39">
        <f>(AQ39-AW39)</f>
        <v>1.0798145732700384</v>
      </c>
      <c r="J39">
        <f>(P39+AP39*D39)</f>
        <v>24.278316497802734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24.245901107788086</v>
      </c>
      <c r="P39" s="1">
        <v>24.278316497802734</v>
      </c>
      <c r="Q39" s="1">
        <v>24.317138671875</v>
      </c>
      <c r="R39" s="1">
        <v>399.83935546875</v>
      </c>
      <c r="S39" s="1">
        <v>390.99227905273438</v>
      </c>
      <c r="T39" s="1">
        <v>2.9338084161281586E-2</v>
      </c>
      <c r="U39" s="1">
        <v>22.486225128173828</v>
      </c>
      <c r="V39" s="1">
        <v>8.4373839199542999E-2</v>
      </c>
      <c r="W39" s="1">
        <v>64.668472290039063</v>
      </c>
      <c r="X39" s="1">
        <v>299.639892578125</v>
      </c>
      <c r="Y39" s="1">
        <v>748.84075927734375</v>
      </c>
      <c r="Z39" s="1">
        <v>4.4234929084777832</v>
      </c>
      <c r="AA39" s="1">
        <v>87.413459777832031</v>
      </c>
      <c r="AB39" s="1">
        <v>39.990200042724609</v>
      </c>
      <c r="AC39" s="1">
        <v>0.55947160720825195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1.1016172521254592</v>
      </c>
      <c r="AL39">
        <f>(U39-T39)/(1000-U39)*AK39</f>
        <v>2.530797502056761E-2</v>
      </c>
      <c r="AM39">
        <f>(P39+273.15)</f>
        <v>297.42831649780271</v>
      </c>
      <c r="AN39">
        <f>(O39+273.15)</f>
        <v>297.39590110778806</v>
      </c>
      <c r="AO39">
        <f>(Y39*AG39+Z39*AH39)*AI39</f>
        <v>119.81451880631175</v>
      </c>
      <c r="AP39">
        <f>((AO39+0.00000010773*(AN39^4-AM39^4))-AL39*44100)/(L39*51.4+0.00000043092*AM39^3)</f>
        <v>-8.2133586521589592</v>
      </c>
      <c r="AQ39">
        <f>0.61365*EXP(17.502*J39/(240.97+J39))</f>
        <v>3.0454133090669373</v>
      </c>
      <c r="AR39">
        <f>AQ39*1000/AA39</f>
        <v>34.839180565637001</v>
      </c>
      <c r="AS39">
        <f>(AR39-U39)</f>
        <v>12.352955437463173</v>
      </c>
      <c r="AT39">
        <f>IF(D39,P39,(O39+P39)/2)</f>
        <v>24.26210880279541</v>
      </c>
      <c r="AU39">
        <f>0.61365*EXP(17.502*AT39/(240.97+AT39))</f>
        <v>3.042455783866941</v>
      </c>
      <c r="AV39">
        <f>IF(AS39&lt;&gt;0,(1000-(AR39+U39)/2)/AS39*AL39,0)</f>
        <v>1.9900160878378834</v>
      </c>
      <c r="AW39">
        <f>U39*AA39/1000</f>
        <v>1.9655987357968989</v>
      </c>
      <c r="AX39">
        <f>(AU39-AW39)</f>
        <v>1.0768570480700421</v>
      </c>
      <c r="AY39">
        <f>1/(1.6/F39+1.37/N39)</f>
        <v>1.3435276387071537</v>
      </c>
      <c r="AZ39">
        <f>G39*AA39*0.001</f>
        <v>33.549797942331388</v>
      </c>
      <c r="BA39">
        <f>G39/S39</f>
        <v>0.98162004390984225</v>
      </c>
      <c r="BB39">
        <f>(1-AL39*AA39/AQ39/F39)*100</f>
        <v>82.353431684735227</v>
      </c>
      <c r="BC39">
        <f>(S39-E39/(N39/1.35))</f>
        <v>391.04454027772027</v>
      </c>
      <c r="BD39">
        <f>E39*BB39/100/BC39</f>
        <v>-3.1406741671162112E-4</v>
      </c>
    </row>
    <row r="40" spans="1:56" x14ac:dyDescent="0.25">
      <c r="A40" s="1" t="s">
        <v>1</v>
      </c>
      <c r="B40" s="1" t="s">
        <v>1045</v>
      </c>
      <c r="K40" s="1">
        <v>2.72</v>
      </c>
    </row>
    <row r="41" spans="1:56" x14ac:dyDescent="0.25">
      <c r="A41" s="1" t="s">
        <v>1</v>
      </c>
      <c r="B41" s="1" t="s">
        <v>1044</v>
      </c>
      <c r="K41" s="1">
        <v>2.72</v>
      </c>
    </row>
    <row r="42" spans="1:56" x14ac:dyDescent="0.25">
      <c r="A42" s="1">
        <v>9</v>
      </c>
      <c r="B42" s="1" t="s">
        <v>1043</v>
      </c>
      <c r="C42" s="1">
        <v>1904.0000010952353</v>
      </c>
      <c r="D42" s="1">
        <v>0</v>
      </c>
      <c r="E42">
        <f>(R42-S42*(1000-T42)/(1000-U42))*AK42</f>
        <v>0.69695618955732519</v>
      </c>
      <c r="F42">
        <f>IF(AV42&lt;&gt;0,1/(1/AV42-1/N42),0)</f>
        <v>4.7458179648372081</v>
      </c>
      <c r="G42">
        <f>((AY42-AL42/2)*S42-E42)/(AY42+AL42/2)</f>
        <v>382.92294246447329</v>
      </c>
      <c r="H42">
        <f>AL42*1000</f>
        <v>25.912288472182844</v>
      </c>
      <c r="I42">
        <f>(AQ42-AW42)</f>
        <v>1.0344329153585168</v>
      </c>
      <c r="J42">
        <f>(P42+AP42*D42)</f>
        <v>24.279855728149414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24.280385971069336</v>
      </c>
      <c r="P42" s="1">
        <v>24.279855728149414</v>
      </c>
      <c r="Q42" s="1">
        <v>24.334409713745117</v>
      </c>
      <c r="R42" s="1">
        <v>400.16055297851563</v>
      </c>
      <c r="S42" s="1">
        <v>390.34634399414063</v>
      </c>
      <c r="T42" s="1">
        <v>2.8537511825561523E-2</v>
      </c>
      <c r="U42" s="1">
        <v>23.008893966674805</v>
      </c>
      <c r="V42" s="1">
        <v>8.1900909543037415E-2</v>
      </c>
      <c r="W42" s="1">
        <v>66.034111022949219</v>
      </c>
      <c r="X42" s="1">
        <v>299.64602661132813</v>
      </c>
      <c r="Y42" s="1">
        <v>998.7283935546875</v>
      </c>
      <c r="Z42" s="1">
        <v>4.5766897201538086</v>
      </c>
      <c r="AA42" s="1">
        <v>87.412345886230469</v>
      </c>
      <c r="AB42" s="1">
        <v>40.223968505859375</v>
      </c>
      <c r="AC42" s="1">
        <v>0.55300617218017578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1.1016398037181176</v>
      </c>
      <c r="AL42">
        <f>(U42-T42)/(1000-U42)*AK42</f>
        <v>2.5912288472182844E-2</v>
      </c>
      <c r="AM42">
        <f>(P42+273.15)</f>
        <v>297.42985572814939</v>
      </c>
      <c r="AN42">
        <f>(O42+273.15)</f>
        <v>297.43038597106931</v>
      </c>
      <c r="AO42">
        <f>(Y42*AG42+Z42*AH42)*AI42</f>
        <v>159.79653939701893</v>
      </c>
      <c r="AP42">
        <f>((AO42+0.00000010773*(AN42^4-AM42^4))-AL42*44100)/(L42*51.4+0.00000043092*AM42^3)</f>
        <v>-8.1004004073384923</v>
      </c>
      <c r="AQ42">
        <f>0.61365*EXP(17.502*J42/(240.97+J42))</f>
        <v>3.045694313233096</v>
      </c>
      <c r="AR42">
        <f>AQ42*1000/AA42</f>
        <v>34.842839216295026</v>
      </c>
      <c r="AS42">
        <f>(AR42-U42)</f>
        <v>11.833945249620221</v>
      </c>
      <c r="AT42">
        <f>IF(D42,P42,(O42+P42)/2)</f>
        <v>24.280120849609375</v>
      </c>
      <c r="AU42">
        <f>0.61365*EXP(17.502*AT42/(240.97+AT42))</f>
        <v>3.0457427164868158</v>
      </c>
      <c r="AV42">
        <f>IF(AS42&lt;&gt;0,(1000-(AR42+U42)/2)/AS42*AL42,0)</f>
        <v>2.1263198825061274</v>
      </c>
      <c r="AW42">
        <f>U42*AA42/1000</f>
        <v>2.0112613978745792</v>
      </c>
      <c r="AX42">
        <f>(AU42-AW42)</f>
        <v>1.0344813186122366</v>
      </c>
      <c r="AY42">
        <f>1/(1.6/F42+1.37/N42)</f>
        <v>1.4434817455893338</v>
      </c>
      <c r="AZ42">
        <f>G42*AA42*0.001</f>
        <v>33.47219269447767</v>
      </c>
      <c r="BA42">
        <f>G42/S42</f>
        <v>0.98098252579053546</v>
      </c>
      <c r="BB42">
        <f>(1-AL42*AA42/AQ42/F42)*100</f>
        <v>84.329561222325466</v>
      </c>
      <c r="BC42">
        <f>(S42-E42/(N42/1.35))</f>
        <v>390.10210350752965</v>
      </c>
      <c r="BD42">
        <f>E42*BB42/100/BC42</f>
        <v>1.5066314466929986E-3</v>
      </c>
    </row>
    <row r="43" spans="1:56" x14ac:dyDescent="0.25">
      <c r="A43" s="1" t="s">
        <v>1</v>
      </c>
      <c r="B43" s="1" t="s">
        <v>1042</v>
      </c>
      <c r="K43" s="1">
        <v>2.72</v>
      </c>
    </row>
    <row r="44" spans="1:56" x14ac:dyDescent="0.25">
      <c r="A44" s="1" t="s">
        <v>1</v>
      </c>
      <c r="B44" s="1" t="s">
        <v>1041</v>
      </c>
      <c r="K44" s="1">
        <v>2.72</v>
      </c>
    </row>
    <row r="45" spans="1:56" x14ac:dyDescent="0.25">
      <c r="A45" s="1">
        <v>10</v>
      </c>
      <c r="B45" s="1" t="s">
        <v>1040</v>
      </c>
      <c r="C45" s="1">
        <v>2111.5000010840595</v>
      </c>
      <c r="D45" s="1">
        <v>0</v>
      </c>
      <c r="E45">
        <f>(R45-S45*(1000-T45)/(1000-U45))*AK45</f>
        <v>0.74027002800872832</v>
      </c>
      <c r="F45">
        <f>IF(AV45&lt;&gt;0,1/(1/AV45-1/N45),0)</f>
        <v>4.0566300350302518</v>
      </c>
      <c r="G45">
        <f>((AY45-AL45/2)*S45-E45)/(AY45+AL45/2)</f>
        <v>381.61219870186409</v>
      </c>
      <c r="H45">
        <f>AL45*1000</f>
        <v>26.632653893916917</v>
      </c>
      <c r="I45">
        <f>(AQ45-AW45)</f>
        <v>1.1425326064546519</v>
      </c>
      <c r="J45">
        <f>(P45+AP45*D45)</f>
        <v>25.151391983032227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24.371580123901367</v>
      </c>
      <c r="P45" s="1">
        <v>25.151391983032227</v>
      </c>
      <c r="Q45" s="1">
        <v>24.384975433349609</v>
      </c>
      <c r="R45" s="1">
        <v>399.9718017578125</v>
      </c>
      <c r="S45" s="1">
        <v>389.8729248046875</v>
      </c>
      <c r="T45" s="1">
        <v>2.9391130432486534E-2</v>
      </c>
      <c r="U45" s="1">
        <v>23.637035369873047</v>
      </c>
      <c r="V45" s="1">
        <v>8.3882495760917664E-2</v>
      </c>
      <c r="W45" s="1">
        <v>67.46026611328125</v>
      </c>
      <c r="X45" s="1">
        <v>299.60012817382813</v>
      </c>
      <c r="Y45" s="1">
        <v>1250.9932861328125</v>
      </c>
      <c r="Z45" s="1">
        <v>4.3069190979003906</v>
      </c>
      <c r="AA45" s="1">
        <v>87.403419494628906</v>
      </c>
      <c r="AB45" s="1">
        <v>40.516685485839844</v>
      </c>
      <c r="AC45" s="1">
        <v>0.54740369319915771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1.1014710594626032</v>
      </c>
      <c r="AL45">
        <f>(U45-T45)/(1000-U45)*AK45</f>
        <v>2.6632653893916915E-2</v>
      </c>
      <c r="AM45">
        <f>(P45+273.15)</f>
        <v>298.3013919830322</v>
      </c>
      <c r="AN45">
        <f>(O45+273.15)</f>
        <v>297.52158012390134</v>
      </c>
      <c r="AO45">
        <f>(Y45*AG45+Z45*AH45)*AI45</f>
        <v>200.15892130734937</v>
      </c>
      <c r="AP45">
        <f>((AO45+0.00000010773*(AN45^4-AM45^4))-AL45*44100)/(L45*51.4+0.00000043092*AM45^3)</f>
        <v>-8.0961747496188821</v>
      </c>
      <c r="AQ45">
        <f>0.61365*EXP(17.502*J45/(240.97+J45))</f>
        <v>3.2084903244970469</v>
      </c>
      <c r="AR45">
        <f>AQ45*1000/AA45</f>
        <v>36.708979386032077</v>
      </c>
      <c r="AS45">
        <f>(AR45-U45)</f>
        <v>13.07194401615903</v>
      </c>
      <c r="AT45">
        <f>IF(D45,P45,(O45+P45)/2)</f>
        <v>24.761486053466797</v>
      </c>
      <c r="AU45">
        <f>0.61365*EXP(17.502*AT45/(240.97+AT45))</f>
        <v>3.1347425724183502</v>
      </c>
      <c r="AV45">
        <f>IF(AS45&lt;&gt;0,(1000-(AR45+U45)/2)/AS45*AL45,0)</f>
        <v>1.9759162523609659</v>
      </c>
      <c r="AW45">
        <f>U45*AA45/1000</f>
        <v>2.0659577180423949</v>
      </c>
      <c r="AX45">
        <f>(AU45-AW45)</f>
        <v>1.0687848543759553</v>
      </c>
      <c r="AY45">
        <f>1/(1.6/F45+1.37/N45)</f>
        <v>1.3332506162590503</v>
      </c>
      <c r="AZ45">
        <f>G45*AA45*0.001</f>
        <v>33.354211087406711</v>
      </c>
      <c r="BA45">
        <f>G45/S45</f>
        <v>0.97881174716874286</v>
      </c>
      <c r="BB45">
        <f>(1-AL45*AA45/AQ45/F45)*100</f>
        <v>82.115502868515051</v>
      </c>
      <c r="BC45">
        <f>(S45-E45/(N45/1.35))</f>
        <v>389.61350546876167</v>
      </c>
      <c r="BD45">
        <f>E45*BB45/100/BC45</f>
        <v>1.5602037597564815E-3</v>
      </c>
    </row>
    <row r="46" spans="1:56" x14ac:dyDescent="0.25">
      <c r="A46" s="1" t="s">
        <v>1</v>
      </c>
      <c r="B46" s="1" t="s">
        <v>1039</v>
      </c>
      <c r="K46" s="1">
        <v>2.72</v>
      </c>
    </row>
    <row r="47" spans="1:56" x14ac:dyDescent="0.25">
      <c r="A47" s="1" t="s">
        <v>1</v>
      </c>
      <c r="B47" s="1" t="s">
        <v>1038</v>
      </c>
      <c r="K47" s="1">
        <v>2.72</v>
      </c>
    </row>
    <row r="48" spans="1:56" x14ac:dyDescent="0.25">
      <c r="A48" s="1">
        <v>11</v>
      </c>
      <c r="B48" s="1" t="s">
        <v>1037</v>
      </c>
      <c r="C48" s="1">
        <v>2318.5000010840595</v>
      </c>
      <c r="D48" s="1">
        <v>0</v>
      </c>
      <c r="E48">
        <f>(R48-S48*(1000-T48)/(1000-U48))*AK48</f>
        <v>1.0417196265768938</v>
      </c>
      <c r="F48">
        <f>IF(AV48&lt;&gt;0,1/(1/AV48-1/N48),0)</f>
        <v>7.1867262493535851</v>
      </c>
      <c r="G48">
        <f>((AY48-AL48/2)*S48-E48)/(AY48+AL48/2)</f>
        <v>382.59742556246215</v>
      </c>
      <c r="H48">
        <f>AL48*1000</f>
        <v>27.500655936721344</v>
      </c>
      <c r="I48">
        <f>(AQ48-AW48)</f>
        <v>0.92989168149704504</v>
      </c>
      <c r="J48">
        <f>(P48+AP48*D48)</f>
        <v>24.364419937133789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24.439580917358398</v>
      </c>
      <c r="P48" s="1">
        <v>24.364419937133789</v>
      </c>
      <c r="Q48" s="1">
        <v>24.455564498901367</v>
      </c>
      <c r="R48" s="1">
        <v>400.00265502929688</v>
      </c>
      <c r="S48" s="1">
        <v>389.33770751953125</v>
      </c>
      <c r="T48" s="1">
        <v>3.0562980100512505E-2</v>
      </c>
      <c r="U48" s="1">
        <v>24.385549545288086</v>
      </c>
      <c r="V48" s="1">
        <v>8.6868204176425934E-2</v>
      </c>
      <c r="W48" s="1">
        <v>69.310287475585938</v>
      </c>
      <c r="X48" s="1">
        <v>299.6417236328125</v>
      </c>
      <c r="Y48" s="1">
        <v>1599.6849365234375</v>
      </c>
      <c r="Z48" s="1">
        <v>4.4562873840332031</v>
      </c>
      <c r="AA48" s="1">
        <v>87.399124145507813</v>
      </c>
      <c r="AB48" s="1">
        <v>40.665512084960938</v>
      </c>
      <c r="AC48" s="1">
        <v>0.52935540676116943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1.1016239839441633</v>
      </c>
      <c r="AL48">
        <f>(U48-T48)/(1000-U48)*AK48</f>
        <v>2.7500655936721345E-2</v>
      </c>
      <c r="AM48">
        <f>(P48+273.15)</f>
        <v>297.51441993713377</v>
      </c>
      <c r="AN48">
        <f>(O48+273.15)</f>
        <v>297.58958091735838</v>
      </c>
      <c r="AO48">
        <f>(Y48*AG48+Z48*AH48)*AI48</f>
        <v>255.94958412283086</v>
      </c>
      <c r="AP48">
        <f>((AO48+0.00000010773*(AN48^4-AM48^4))-AL48*44100)/(L48*51.4+0.00000043092*AM48^3)</f>
        <v>-7.8776482195447706</v>
      </c>
      <c r="AQ48">
        <f>0.61365*EXP(17.502*J48/(240.97+J48))</f>
        <v>3.06116735356211</v>
      </c>
      <c r="AR48">
        <f>AQ48*1000/AA48</f>
        <v>35.025149090346453</v>
      </c>
      <c r="AS48">
        <f>(AR48-U48)</f>
        <v>10.639599545058367</v>
      </c>
      <c r="AT48">
        <f>IF(D48,P48,(O48+P48)/2)</f>
        <v>24.402000427246094</v>
      </c>
      <c r="AU48">
        <f>0.61365*EXP(17.502*AT48/(240.97+AT48))</f>
        <v>3.0680656262469586</v>
      </c>
      <c r="AV48">
        <f>IF(AS48&lt;&gt;0,(1000-(AR48+U48)/2)/AS48*AL48,0)</f>
        <v>2.5079646308723498</v>
      </c>
      <c r="AW48">
        <f>U48*AA48/1000</f>
        <v>2.131275672065065</v>
      </c>
      <c r="AX48">
        <f>(AU48-AW48)</f>
        <v>0.93678995418189359</v>
      </c>
      <c r="AY48">
        <f>1/(1.6/F48+1.37/N48)</f>
        <v>1.729316510940571</v>
      </c>
      <c r="AZ48">
        <f>G48*AA48*0.001</f>
        <v>33.438679894485318</v>
      </c>
      <c r="BA48">
        <f>G48/S48</f>
        <v>0.98268782646301744</v>
      </c>
      <c r="BB48">
        <f>(1-AL48*AA48/AQ48/F48)*100</f>
        <v>89.074735560708817</v>
      </c>
      <c r="BC48">
        <f>(S48-E48/(N48/1.35))</f>
        <v>388.9726485498004</v>
      </c>
      <c r="BD48">
        <f>E48*BB48/100/BC48</f>
        <v>2.3855379192261402E-3</v>
      </c>
    </row>
    <row r="49" spans="1:56" x14ac:dyDescent="0.25">
      <c r="A49" s="1" t="s">
        <v>1</v>
      </c>
      <c r="B49" s="1" t="s">
        <v>1036</v>
      </c>
      <c r="K49" s="1">
        <v>2.72</v>
      </c>
    </row>
    <row r="50" spans="1:56" x14ac:dyDescent="0.25">
      <c r="A50" s="1" t="s">
        <v>1</v>
      </c>
      <c r="B50" s="1" t="s">
        <v>1031</v>
      </c>
      <c r="K50" s="1">
        <v>2.72</v>
      </c>
    </row>
    <row r="51" spans="1:56" x14ac:dyDescent="0.25">
      <c r="A51" s="1">
        <v>12</v>
      </c>
      <c r="B51" s="1" t="s">
        <v>1035</v>
      </c>
      <c r="C51" s="1">
        <v>2527.0000010728836</v>
      </c>
      <c r="D51" s="1">
        <v>0</v>
      </c>
      <c r="E51">
        <f>(R51-S51*(1000-T51)/(1000-U51))*AK51</f>
        <v>1.0548849335620287</v>
      </c>
      <c r="F51">
        <f>IF(AV51&lt;&gt;0,1/(1/AV51-1/N51),0)</f>
        <v>10.23640455595352</v>
      </c>
      <c r="G51">
        <f>((AY51-AL51/2)*S51-E51)/(AY51+AL51/2)</f>
        <v>382.81744479989243</v>
      </c>
      <c r="H51">
        <f>AL51*1000</f>
        <v>28.531261196965552</v>
      </c>
      <c r="I51">
        <f>(AQ51-AW51)</f>
        <v>0.86401357214483454</v>
      </c>
      <c r="J51">
        <f>(P51+AP51*D51)</f>
        <v>24.429216384887695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24.540031433105469</v>
      </c>
      <c r="P51" s="1">
        <v>24.429216384887695</v>
      </c>
      <c r="Q51" s="1">
        <v>24.536182403564453</v>
      </c>
      <c r="R51" s="1">
        <v>400.0257568359375</v>
      </c>
      <c r="S51" s="1">
        <v>388.99407958984375</v>
      </c>
      <c r="T51" s="1">
        <v>3.1185667961835861E-2</v>
      </c>
      <c r="U51" s="1">
        <v>25.274585723876953</v>
      </c>
      <c r="V51" s="1">
        <v>8.8109947741031647E-2</v>
      </c>
      <c r="W51" s="1">
        <v>71.409164428710938</v>
      </c>
      <c r="X51" s="1">
        <v>299.65692138671875</v>
      </c>
      <c r="Y51" s="1">
        <v>2000.83837890625</v>
      </c>
      <c r="Z51" s="1">
        <v>4.5674943923950195</v>
      </c>
      <c r="AA51" s="1">
        <v>87.402275085449219</v>
      </c>
      <c r="AB51" s="1">
        <v>41.039249420166016</v>
      </c>
      <c r="AC51" s="1">
        <v>0.50781714916229248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1.1016798580394069</v>
      </c>
      <c r="AL51">
        <f>(U51-T51)/(1000-U51)*AK51</f>
        <v>2.8531261196965554E-2</v>
      </c>
      <c r="AM51">
        <f>(P51+273.15)</f>
        <v>297.57921638488767</v>
      </c>
      <c r="AN51">
        <f>(O51+273.15)</f>
        <v>297.69003143310545</v>
      </c>
      <c r="AO51">
        <f>(Y51*AG51+Z51*AH51)*AI51</f>
        <v>320.13413346944435</v>
      </c>
      <c r="AP51">
        <f>((AO51+0.00000010773*(AN51^4-AM51^4))-AL51*44100)/(L51*51.4+0.00000043092*AM51^3)</f>
        <v>-7.7194492915771509</v>
      </c>
      <c r="AQ51">
        <f>0.61365*EXP(17.502*J51/(240.97+J51))</f>
        <v>3.0730698662538956</v>
      </c>
      <c r="AR51">
        <f>AQ51*1000/AA51</f>
        <v>35.160067209343183</v>
      </c>
      <c r="AS51">
        <f>(AR51-U51)</f>
        <v>9.8854814854662294</v>
      </c>
      <c r="AT51">
        <f>IF(D51,P51,(O51+P51)/2)</f>
        <v>24.484623908996582</v>
      </c>
      <c r="AU51">
        <f>0.61365*EXP(17.502*AT51/(240.97+AT51))</f>
        <v>3.083279786611179</v>
      </c>
      <c r="AV51">
        <f>IF(AS51&lt;&gt;0,(1000-(AR51+U51)/2)/AS51*AL51,0)</f>
        <v>2.7989656147302737</v>
      </c>
      <c r="AW51">
        <f>U51*AA51/1000</f>
        <v>2.209056294109061</v>
      </c>
      <c r="AX51">
        <f>(AU51-AW51)</f>
        <v>0.87422349250211795</v>
      </c>
      <c r="AY51">
        <f>1/(1.6/F51+1.37/N51)</f>
        <v>1.9533716080780137</v>
      </c>
      <c r="AZ51">
        <f>G51*AA51*0.001</f>
        <v>33.459115617908971</v>
      </c>
      <c r="BA51">
        <f>G51/S51</f>
        <v>0.984121519801885</v>
      </c>
      <c r="BB51">
        <f>(1-AL51*AA51/AQ51/F51)*100</f>
        <v>92.072726690895593</v>
      </c>
      <c r="BC51">
        <f>(S51-E51/(N51/1.35))</f>
        <v>388.62440698580906</v>
      </c>
      <c r="BD51">
        <f>E51*BB51/100/BC51</f>
        <v>2.4992288294890049E-3</v>
      </c>
    </row>
    <row r="52" spans="1:56" x14ac:dyDescent="0.25">
      <c r="A52" s="1" t="s">
        <v>1</v>
      </c>
      <c r="B52" s="1" t="s">
        <v>1034</v>
      </c>
    </row>
    <row r="53" spans="1:56" x14ac:dyDescent="0.25">
      <c r="A53" s="1" t="s">
        <v>1</v>
      </c>
      <c r="B53" s="1" t="s">
        <v>1033</v>
      </c>
    </row>
    <row r="54" spans="1:56" x14ac:dyDescent="0.25">
      <c r="A54" s="1" t="s">
        <v>1</v>
      </c>
      <c r="B54" s="1" t="s">
        <v>1032</v>
      </c>
    </row>
    <row r="55" spans="1:56" x14ac:dyDescent="0.25">
      <c r="A55" s="1" t="s">
        <v>1</v>
      </c>
      <c r="B55" s="1" t="s">
        <v>1031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3C5C4-5DB3-4FD5-A654-123384000F35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5509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5508</v>
      </c>
    </row>
    <row r="12" spans="1:56" x14ac:dyDescent="0.25">
      <c r="A12" s="1" t="s">
        <v>1</v>
      </c>
      <c r="B12" s="1" t="s">
        <v>5507</v>
      </c>
    </row>
    <row r="13" spans="1:56" x14ac:dyDescent="0.25">
      <c r="A13" s="1" t="s">
        <v>1</v>
      </c>
      <c r="B13" s="1" t="s">
        <v>5506</v>
      </c>
    </row>
    <row r="14" spans="1:56" x14ac:dyDescent="0.25">
      <c r="A14" s="1" t="s">
        <v>1</v>
      </c>
      <c r="B14" s="1" t="s">
        <v>5505</v>
      </c>
    </row>
    <row r="15" spans="1:56" x14ac:dyDescent="0.25">
      <c r="A15" s="1" t="s">
        <v>1</v>
      </c>
      <c r="B15" s="1" t="s">
        <v>5504</v>
      </c>
    </row>
    <row r="16" spans="1:56" x14ac:dyDescent="0.25">
      <c r="A16" s="1" t="s">
        <v>1</v>
      </c>
      <c r="B16" s="1" t="s">
        <v>5503</v>
      </c>
    </row>
    <row r="17" spans="1:56" x14ac:dyDescent="0.25">
      <c r="A17" s="1" t="s">
        <v>1</v>
      </c>
      <c r="B17" s="1" t="s">
        <v>5502</v>
      </c>
    </row>
    <row r="18" spans="1:56" x14ac:dyDescent="0.25">
      <c r="A18" s="1">
        <v>1</v>
      </c>
      <c r="B18" s="1" t="s">
        <v>5501</v>
      </c>
      <c r="C18" s="1">
        <v>280.00000344216824</v>
      </c>
      <c r="D18" s="1">
        <v>0</v>
      </c>
      <c r="E18">
        <f>(R18-S18*(1000-T18)/(1000-U18))*AK18</f>
        <v>-0.68095777178230676</v>
      </c>
      <c r="F18">
        <f>IF(AV18&lt;&gt;0,1/(1/AV18-1/N18),0)</f>
        <v>5.4433475954837736</v>
      </c>
      <c r="G18">
        <f>((AY18-AL18/2)*S18-E18)/(AY18+AL18/2)</f>
        <v>385.98270193917847</v>
      </c>
      <c r="H18">
        <f>AL18*1000</f>
        <v>25.549188683673414</v>
      </c>
      <c r="I18">
        <f>(AQ18-AW18)</f>
        <v>0.91514045774046004</v>
      </c>
      <c r="J18">
        <f>(P18+AP18*D18)</f>
        <v>23.510948181152344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24.822471618652344</v>
      </c>
      <c r="P18" s="1">
        <v>23.510948181152344</v>
      </c>
      <c r="Q18" s="1">
        <v>24.959754943847656</v>
      </c>
      <c r="R18" s="1">
        <v>400.10226440429688</v>
      </c>
      <c r="S18" s="1">
        <v>391.6641845703125</v>
      </c>
      <c r="T18" s="1">
        <v>-1.9230712205171585E-2</v>
      </c>
      <c r="U18" s="1">
        <v>22.576175689697266</v>
      </c>
      <c r="V18" s="1">
        <v>-5.3958844393491745E-2</v>
      </c>
      <c r="W18" s="1">
        <v>63.345775604248047</v>
      </c>
      <c r="X18" s="1">
        <v>300.61370849609375</v>
      </c>
      <c r="Y18" s="1">
        <v>-8.0038852989673615E-2</v>
      </c>
      <c r="Z18" s="1">
        <v>2.6409282684326172</v>
      </c>
      <c r="AA18" s="1">
        <v>88.277641296386719</v>
      </c>
      <c r="AB18" s="1">
        <v>49.994911193847656</v>
      </c>
      <c r="AC18" s="1">
        <v>1.784819483757019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1.1051974577062269</v>
      </c>
      <c r="AL18">
        <f>(U18-T18)/(1000-U18)*AK18</f>
        <v>2.5549188683673413E-2</v>
      </c>
      <c r="AM18">
        <f>(P18+273.15)</f>
        <v>296.66094818115232</v>
      </c>
      <c r="AN18">
        <f>(O18+273.15)</f>
        <v>297.97247161865232</v>
      </c>
      <c r="AO18">
        <f>(Y18*AG18+Z18*AH18)*AI18</f>
        <v>-1.2806216192106534E-2</v>
      </c>
      <c r="AP18">
        <f>((AO18+0.00000010773*(AN18^4-AM18^4))-AL18*44100)/(L18*51.4+0.00000043092*AM18^3)</f>
        <v>-9.169707640991426</v>
      </c>
      <c r="AQ18">
        <f>0.61365*EXP(17.502*J18/(240.97+J18))</f>
        <v>2.9081119971197613</v>
      </c>
      <c r="AR18">
        <f>AQ18*1000/AA18</f>
        <v>32.942792245161549</v>
      </c>
      <c r="AS18">
        <f>(AR18-U18)</f>
        <v>10.366616555464283</v>
      </c>
      <c r="AT18">
        <f>IF(D18,P18,(O18+P18)/2)</f>
        <v>24.166709899902344</v>
      </c>
      <c r="AU18">
        <f>0.61365*EXP(17.502*AT18/(240.97+AT18))</f>
        <v>3.0250985478087973</v>
      </c>
      <c r="AV18">
        <f>IF(AS18&lt;&gt;0,(1000-(AR18+U18)/2)/AS18*AL18,0)</f>
        <v>2.3961488550413219</v>
      </c>
      <c r="AW18">
        <f>U18*AA18/1000</f>
        <v>1.9929715393793013</v>
      </c>
      <c r="AX18">
        <f>(AU18-AW18)</f>
        <v>1.032127008429496</v>
      </c>
      <c r="AY18">
        <f>1/(1.6/F18+1.37/N18)</f>
        <v>1.6286533542956136</v>
      </c>
      <c r="AZ18">
        <f>G18*AA18*0.001</f>
        <v>34.073642508396944</v>
      </c>
      <c r="BA18">
        <f>G18/S18</f>
        <v>0.98549399497080115</v>
      </c>
      <c r="BB18">
        <f>(1-AL18*AA18/AQ18/F18)*100</f>
        <v>85.752107217380825</v>
      </c>
      <c r="BC18">
        <f>(S18-E18/(N18/1.35))</f>
        <v>391.87895518865298</v>
      </c>
      <c r="BD18">
        <f>E18*BB18/100/BC18</f>
        <v>-1.4900918531916083E-3</v>
      </c>
    </row>
    <row r="19" spans="1:56" x14ac:dyDescent="0.25">
      <c r="A19" s="1" t="s">
        <v>1</v>
      </c>
      <c r="B19" s="1" t="s">
        <v>5500</v>
      </c>
      <c r="K19" s="1">
        <v>2.72</v>
      </c>
    </row>
    <row r="20" spans="1:56" x14ac:dyDescent="0.25">
      <c r="A20" s="1" t="s">
        <v>1</v>
      </c>
      <c r="B20" s="1" t="s">
        <v>5499</v>
      </c>
      <c r="K20" s="1">
        <v>2.72</v>
      </c>
    </row>
    <row r="21" spans="1:56" x14ac:dyDescent="0.25">
      <c r="A21" s="1">
        <v>2</v>
      </c>
      <c r="B21" s="1" t="s">
        <v>5498</v>
      </c>
      <c r="C21" s="1">
        <v>486.50000345334411</v>
      </c>
      <c r="D21" s="1">
        <v>0</v>
      </c>
      <c r="E21">
        <f>(R21-S21*(1000-T21)/(1000-U21))*AK21</f>
        <v>0.67775140930587319</v>
      </c>
      <c r="F21">
        <f>IF(AV21&lt;&gt;0,1/(1/AV21-1/N21),0)</f>
        <v>5.4596535673060727</v>
      </c>
      <c r="G21">
        <f>((AY21-AL21/2)*S21-E21)/(AY21+AL21/2)</f>
        <v>384.28353264650553</v>
      </c>
      <c r="H21">
        <f>AL21*1000</f>
        <v>25.04441261832876</v>
      </c>
      <c r="I21">
        <f>(AQ21-AW21)</f>
        <v>0.89632195721652552</v>
      </c>
      <c r="J21">
        <f>(P21+AP21*D21)</f>
        <v>23.18290901184082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24.757915496826172</v>
      </c>
      <c r="P21" s="1">
        <v>23.18290901184082</v>
      </c>
      <c r="Q21" s="1">
        <v>24.943115234375</v>
      </c>
      <c r="R21" s="1">
        <v>400.11288452148438</v>
      </c>
      <c r="S21" s="1">
        <v>390.64877319335938</v>
      </c>
      <c r="T21" s="1">
        <v>-1.0612422600388527E-2</v>
      </c>
      <c r="U21" s="1">
        <v>22.144744873046875</v>
      </c>
      <c r="V21" s="1">
        <v>-2.9890265315771103E-2</v>
      </c>
      <c r="W21" s="1">
        <v>62.3714599609375</v>
      </c>
      <c r="X21" s="1">
        <v>300.65994262695313</v>
      </c>
      <c r="Y21" s="1">
        <v>25.788320541381836</v>
      </c>
      <c r="Z21" s="1">
        <v>2.5806233882904053</v>
      </c>
      <c r="AA21" s="1">
        <v>88.272308349609375</v>
      </c>
      <c r="AB21" s="1">
        <v>49.855464935302734</v>
      </c>
      <c r="AC21" s="1">
        <v>1.7812701463699341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1.1053674361285037</v>
      </c>
      <c r="AL21">
        <f>(U21-T21)/(1000-U21)*AK21</f>
        <v>2.5044412618328762E-2</v>
      </c>
      <c r="AM21">
        <f>(P21+273.15)</f>
        <v>296.3329090118408</v>
      </c>
      <c r="AN21">
        <f>(O21+273.15)</f>
        <v>297.90791549682615</v>
      </c>
      <c r="AO21">
        <f>(Y21*AG21+Z21*AH21)*AI21</f>
        <v>4.1261311943948726</v>
      </c>
      <c r="AP21">
        <f>((AO21+0.00000010773*(AN21^4-AM21^4))-AL21*44100)/(L21*51.4+0.00000043092*AM21^3)</f>
        <v>-8.9304161488570504</v>
      </c>
      <c r="AQ21">
        <f>0.61365*EXP(17.502*J21/(240.97+J21))</f>
        <v>2.8510897049735506</v>
      </c>
      <c r="AR21">
        <f>AQ21*1000/AA21</f>
        <v>32.298800816237716</v>
      </c>
      <c r="AS21">
        <f>(AR21-U21)</f>
        <v>10.154055943190841</v>
      </c>
      <c r="AT21">
        <f>IF(D21,P21,(O21+P21)/2)</f>
        <v>23.970412254333496</v>
      </c>
      <c r="AU21">
        <f>0.61365*EXP(17.502*AT21/(240.97+AT21))</f>
        <v>2.9896555432206613</v>
      </c>
      <c r="AV21">
        <f>IF(AS21&lt;&gt;0,(1000-(AR21+U21)/2)/AS21*AL21,0)</f>
        <v>2.3993032383618451</v>
      </c>
      <c r="AW21">
        <f>U21*AA21/1000</f>
        <v>1.9547677477570251</v>
      </c>
      <c r="AX21">
        <f>(AU21-AW21)</f>
        <v>1.0348877954636362</v>
      </c>
      <c r="AY21">
        <f>1/(1.6/F21+1.37/N21)</f>
        <v>1.6309852773435967</v>
      </c>
      <c r="AZ21">
        <f>G21*AA21*0.001</f>
        <v>33.921594487449518</v>
      </c>
      <c r="BA21">
        <f>G21/S21</f>
        <v>0.98370597584418051</v>
      </c>
      <c r="BB21">
        <f>(1-AL21*AA21/AQ21/F21)*100</f>
        <v>85.797677638326363</v>
      </c>
      <c r="BC21">
        <f>(S21-E21/(N21/1.35))</f>
        <v>390.43501384543862</v>
      </c>
      <c r="BD21">
        <f>E21*BB21/100/BC21</f>
        <v>1.4893514892997358E-3</v>
      </c>
    </row>
    <row r="22" spans="1:56" x14ac:dyDescent="0.25">
      <c r="A22" s="1" t="s">
        <v>1</v>
      </c>
      <c r="B22" s="1" t="s">
        <v>5497</v>
      </c>
      <c r="K22" s="1">
        <v>2.72</v>
      </c>
    </row>
    <row r="23" spans="1:56" x14ac:dyDescent="0.25">
      <c r="A23" s="1" t="s">
        <v>1</v>
      </c>
      <c r="B23" s="1" t="s">
        <v>5496</v>
      </c>
      <c r="K23" s="1">
        <v>2.72</v>
      </c>
    </row>
    <row r="24" spans="1:56" x14ac:dyDescent="0.25">
      <c r="A24" s="1">
        <v>3</v>
      </c>
      <c r="B24" s="1" t="s">
        <v>5495</v>
      </c>
      <c r="C24" s="1">
        <v>692.50000345334411</v>
      </c>
      <c r="D24" s="1">
        <v>0</v>
      </c>
      <c r="E24">
        <f>(R24-S24*(1000-T24)/(1000-U24))*AK24</f>
        <v>1.4367237333089575</v>
      </c>
      <c r="F24">
        <f>IF(AV24&lt;&gt;0,1/(1/AV24-1/N24),0)</f>
        <v>5.311474076857654</v>
      </c>
      <c r="G24">
        <f>((AY24-AL24/2)*S24-E24)/(AY24+AL24/2)</f>
        <v>383.2891931011614</v>
      </c>
      <c r="H24">
        <f>AL24*1000</f>
        <v>24.556960490767</v>
      </c>
      <c r="I24">
        <f>(AQ24-AW24)</f>
        <v>0.89001607285068052</v>
      </c>
      <c r="J24">
        <f>(P24+AP24*D24)</f>
        <v>22.935995101928711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24.647006988525391</v>
      </c>
      <c r="P24" s="1">
        <v>22.935995101928711</v>
      </c>
      <c r="Q24" s="1">
        <v>24.852235794067383</v>
      </c>
      <c r="R24" s="1">
        <v>400.04812622070313</v>
      </c>
      <c r="S24" s="1">
        <v>390.08160400390625</v>
      </c>
      <c r="T24" s="1">
        <v>3.6555766128003597E-3</v>
      </c>
      <c r="U24" s="1">
        <v>21.738256454467773</v>
      </c>
      <c r="V24" s="1">
        <v>1.0364058427512646E-2</v>
      </c>
      <c r="W24" s="1">
        <v>61.630924224853516</v>
      </c>
      <c r="X24" s="1">
        <v>300.64010620117188</v>
      </c>
      <c r="Y24" s="1">
        <v>50.870624542236328</v>
      </c>
      <c r="Z24" s="1">
        <v>2.6264364719390869</v>
      </c>
      <c r="AA24" s="1">
        <v>88.268379211425781</v>
      </c>
      <c r="AB24" s="1">
        <v>49.670772552490234</v>
      </c>
      <c r="AC24" s="1">
        <v>1.7627142667770386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1.1052945080925434</v>
      </c>
      <c r="AL24">
        <f>(U24-T24)/(1000-U24)*AK24</f>
        <v>2.4556960490766999E-2</v>
      </c>
      <c r="AM24">
        <f>(P24+273.15)</f>
        <v>296.08599510192869</v>
      </c>
      <c r="AN24">
        <f>(O24+273.15)</f>
        <v>297.79700698852537</v>
      </c>
      <c r="AO24">
        <f>(Y24*AG24+Z24*AH24)*AI24</f>
        <v>8.1392997448302822</v>
      </c>
      <c r="AP24">
        <f>((AO24+0.00000010773*(AN24^4-AM24^4))-AL24*44100)/(L24*51.4+0.00000043092*AM24^3)</f>
        <v>-8.7095891986830871</v>
      </c>
      <c r="AQ24">
        <f>0.61365*EXP(17.502*J24/(240.97+J24))</f>
        <v>2.8088167369688661</v>
      </c>
      <c r="AR24">
        <f>AQ24*1000/AA24</f>
        <v>31.821324488591976</v>
      </c>
      <c r="AS24">
        <f>(AR24-U24)</f>
        <v>10.083068034124203</v>
      </c>
      <c r="AT24">
        <f>IF(D24,P24,(O24+P24)/2)</f>
        <v>23.791501045227051</v>
      </c>
      <c r="AU24">
        <f>0.61365*EXP(17.502*AT24/(240.97+AT24))</f>
        <v>2.9576686108420516</v>
      </c>
      <c r="AV24">
        <f>IF(AS24&lt;&gt;0,(1000-(AR24+U24)/2)/AS24*AL24,0)</f>
        <v>2.3702438735238061</v>
      </c>
      <c r="AW24">
        <f>U24*AA24/1000</f>
        <v>1.9188006641181856</v>
      </c>
      <c r="AX24">
        <f>(AU24-AW24)</f>
        <v>1.038867946723866</v>
      </c>
      <c r="AY24">
        <f>1/(1.6/F24+1.37/N24)</f>
        <v>1.6095230315795646</v>
      </c>
      <c r="AZ24">
        <f>G24*AA24*0.001</f>
        <v>33.832315844294719</v>
      </c>
      <c r="BA24">
        <f>G24/S24</f>
        <v>0.98258720525903898</v>
      </c>
      <c r="BB24">
        <f>(1-AL24*AA24/AQ24/F24)*100</f>
        <v>85.47081368045373</v>
      </c>
      <c r="BC24">
        <f>(S24-E24/(N24/1.35))</f>
        <v>389.62846864460255</v>
      </c>
      <c r="BD24">
        <f>E24*BB24/100/BC24</f>
        <v>3.151667714300037E-3</v>
      </c>
    </row>
    <row r="25" spans="1:56" x14ac:dyDescent="0.25">
      <c r="A25" s="1" t="s">
        <v>1</v>
      </c>
      <c r="B25" s="1" t="s">
        <v>5494</v>
      </c>
      <c r="K25" s="1">
        <v>2.72</v>
      </c>
    </row>
    <row r="26" spans="1:56" x14ac:dyDescent="0.25">
      <c r="A26" s="1" t="s">
        <v>1</v>
      </c>
      <c r="B26" s="1" t="s">
        <v>5493</v>
      </c>
      <c r="K26" s="1">
        <v>2.72</v>
      </c>
    </row>
    <row r="27" spans="1:56" x14ac:dyDescent="0.25">
      <c r="A27" s="1">
        <v>4</v>
      </c>
      <c r="B27" s="1" t="s">
        <v>5492</v>
      </c>
      <c r="C27" s="1">
        <v>898.50000345334411</v>
      </c>
      <c r="D27" s="1">
        <v>0</v>
      </c>
      <c r="E27">
        <f>(R27-S27*(1000-T27)/(1000-U27))*AK27</f>
        <v>2.4049519741061069</v>
      </c>
      <c r="F27">
        <f>IF(AV27&lt;&gt;0,1/(1/AV27-1/N27),0)</f>
        <v>5.2898544391366276</v>
      </c>
      <c r="G27">
        <f>((AY27-AL27/2)*S27-E27)/(AY27+AL27/2)</f>
        <v>382.10601821873576</v>
      </c>
      <c r="H27">
        <f>AL27*1000</f>
        <v>24.366286692496285</v>
      </c>
      <c r="I27">
        <f>(AQ27-AW27)</f>
        <v>0.8848536675558285</v>
      </c>
      <c r="J27">
        <f>(P27+AP27*D27)</f>
        <v>22.828899383544922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24.553781509399414</v>
      </c>
      <c r="P27" s="1">
        <v>22.828899383544922</v>
      </c>
      <c r="Q27" s="1">
        <v>24.766386032104492</v>
      </c>
      <c r="R27" s="1">
        <v>400.21572875976563</v>
      </c>
      <c r="S27" s="1">
        <v>389.45501708984375</v>
      </c>
      <c r="T27" s="1">
        <v>2.3821108043193817E-2</v>
      </c>
      <c r="U27" s="1">
        <v>21.591503143310547</v>
      </c>
      <c r="V27" s="1">
        <v>6.7911922931671143E-2</v>
      </c>
      <c r="W27" s="1">
        <v>61.555515289306641</v>
      </c>
      <c r="X27" s="1">
        <v>300.6595458984375</v>
      </c>
      <c r="Y27" s="1">
        <v>101.08740997314453</v>
      </c>
      <c r="Z27" s="1">
        <v>2.5866734981536865</v>
      </c>
      <c r="AA27" s="1">
        <v>88.266151428222656</v>
      </c>
      <c r="AB27" s="1">
        <v>50.161075592041016</v>
      </c>
      <c r="AC27" s="1">
        <v>1.7442890405654907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1.1053659775677847</v>
      </c>
      <c r="AL27">
        <f>(U27-T27)/(1000-U27)*AK27</f>
        <v>2.4366286692496283E-2</v>
      </c>
      <c r="AM27">
        <f>(P27+273.15)</f>
        <v>295.9788993835449</v>
      </c>
      <c r="AN27">
        <f>(O27+273.15)</f>
        <v>297.70378150939939</v>
      </c>
      <c r="AO27">
        <f>(Y27*AG27+Z27*AH27)*AI27</f>
        <v>16.173985234186375</v>
      </c>
      <c r="AP27">
        <f>((AO27+0.00000010773*(AN27^4-AM27^4))-AL27*44100)/(L27*51.4+0.00000043092*AM27^3)</f>
        <v>-8.5736362045885084</v>
      </c>
      <c r="AQ27">
        <f>0.61365*EXP(17.502*J27/(240.97+J27))</f>
        <v>2.7906525535662228</v>
      </c>
      <c r="AR27">
        <f>AQ27*1000/AA27</f>
        <v>31.616338861625337</v>
      </c>
      <c r="AS27">
        <f>(AR27-U27)</f>
        <v>10.02483571831479</v>
      </c>
      <c r="AT27">
        <f>IF(D27,P27,(O27+P27)/2)</f>
        <v>23.691340446472168</v>
      </c>
      <c r="AU27">
        <f>0.61365*EXP(17.502*AT27/(240.97+AT27))</f>
        <v>2.9398922300095243</v>
      </c>
      <c r="AV27">
        <f>IF(AS27&lt;&gt;0,(1000-(AR27+U27)/2)/AS27*AL27,0)</f>
        <v>2.365928838402223</v>
      </c>
      <c r="AW27">
        <f>U27*AA27/1000</f>
        <v>1.9057988860103943</v>
      </c>
      <c r="AX27">
        <f>(AU27-AW27)</f>
        <v>1.03409334399913</v>
      </c>
      <c r="AY27">
        <f>1/(1.6/F27+1.37/N27)</f>
        <v>1.6063399756476293</v>
      </c>
      <c r="AZ27">
        <f>G27*AA27*0.001</f>
        <v>33.727027665730134</v>
      </c>
      <c r="BA27">
        <f>G27/S27</f>
        <v>0.98113004442458462</v>
      </c>
      <c r="BB27">
        <f>(1-AL27*AA27/AQ27/F27)*100</f>
        <v>85.430855511861509</v>
      </c>
      <c r="BC27">
        <f>(S27-E27/(N27/1.35))</f>
        <v>388.69650746713091</v>
      </c>
      <c r="BD27">
        <f>E27*BB27/100/BC27</f>
        <v>5.2857975481088899E-3</v>
      </c>
    </row>
    <row r="28" spans="1:56" x14ac:dyDescent="0.25">
      <c r="A28" s="1" t="s">
        <v>1</v>
      </c>
      <c r="B28" s="1" t="s">
        <v>5491</v>
      </c>
      <c r="K28" s="1">
        <v>2.72</v>
      </c>
    </row>
    <row r="29" spans="1:56" x14ac:dyDescent="0.25">
      <c r="A29" s="1" t="s">
        <v>1</v>
      </c>
      <c r="B29" s="1" t="s">
        <v>5490</v>
      </c>
      <c r="K29" s="1">
        <v>2.72</v>
      </c>
    </row>
    <row r="30" spans="1:56" x14ac:dyDescent="0.25">
      <c r="A30" s="1">
        <v>5</v>
      </c>
      <c r="B30" s="1" t="s">
        <v>5489</v>
      </c>
      <c r="C30" s="1">
        <v>1104.5000034533441</v>
      </c>
      <c r="D30" s="1">
        <v>0</v>
      </c>
      <c r="E30">
        <f>(R30-S30*(1000-T30)/(1000-U30))*AK30</f>
        <v>2.9767975068090418</v>
      </c>
      <c r="F30">
        <f>IF(AV30&lt;&gt;0,1/(1/AV30-1/N30),0)</f>
        <v>5.3215226854807076</v>
      </c>
      <c r="G30">
        <f>((AY30-AL30/2)*S30-E30)/(AY30+AL30/2)</f>
        <v>381.16017715952989</v>
      </c>
      <c r="H30">
        <f>AL30*1000</f>
        <v>24.28418211362365</v>
      </c>
      <c r="I30">
        <f>(AQ30-AW30)</f>
        <v>0.87953435224301191</v>
      </c>
      <c r="J30">
        <f>(P30+AP30*D30)</f>
        <v>22.778842926025391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24.498622894287109</v>
      </c>
      <c r="P30" s="1">
        <v>22.778842926025391</v>
      </c>
      <c r="Q30" s="1">
        <v>24.712062835693359</v>
      </c>
      <c r="R30" s="1">
        <v>400.04672241210938</v>
      </c>
      <c r="S30" s="1">
        <v>388.81124877929688</v>
      </c>
      <c r="T30" s="1">
        <v>6.045764684677124E-2</v>
      </c>
      <c r="U30" s="1">
        <v>21.557170867919922</v>
      </c>
      <c r="V30" s="1">
        <v>0.17291978001594543</v>
      </c>
      <c r="W30" s="1">
        <v>61.657402038574219</v>
      </c>
      <c r="X30" s="1">
        <v>300.646240234375</v>
      </c>
      <c r="Y30" s="1">
        <v>149.8681640625</v>
      </c>
      <c r="Z30" s="1">
        <v>2.5879182815551758</v>
      </c>
      <c r="AA30" s="1">
        <v>88.261283874511719</v>
      </c>
      <c r="AB30" s="1">
        <v>50.308036804199219</v>
      </c>
      <c r="AC30" s="1">
        <v>1.7461525201797485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1.105317059685202</v>
      </c>
      <c r="AL30">
        <f>(U30-T30)/(1000-U30)*AK30</f>
        <v>2.428418211362365E-2</v>
      </c>
      <c r="AM30">
        <f>(P30+273.15)</f>
        <v>295.92884292602537</v>
      </c>
      <c r="AN30">
        <f>(O30+273.15)</f>
        <v>297.64862289428709</v>
      </c>
      <c r="AO30">
        <f>(Y30*AG30+Z30*AH30)*AI30</f>
        <v>23.978905714029679</v>
      </c>
      <c r="AP30">
        <f>((AO30+0.00000010773*(AN30^4-AM30^4))-AL30*44100)/(L30*51.4+0.00000043092*AM30^3)</f>
        <v>-8.4803037777276735</v>
      </c>
      <c r="AQ30">
        <f>0.61365*EXP(17.502*J30/(240.97+J30))</f>
        <v>2.7821979297478463</v>
      </c>
      <c r="AR30">
        <f>AQ30*1000/AA30</f>
        <v>31.52229162792969</v>
      </c>
      <c r="AS30">
        <f>(AR30-U30)</f>
        <v>9.9651207600097678</v>
      </c>
      <c r="AT30">
        <f>IF(D30,P30,(O30+P30)/2)</f>
        <v>23.63873291015625</v>
      </c>
      <c r="AU30">
        <f>0.61365*EXP(17.502*AT30/(240.97+AT30))</f>
        <v>2.9305929873674472</v>
      </c>
      <c r="AV30">
        <f>IF(AS30&lt;&gt;0,(1000-(AR30+U30)/2)/AS30*AL30,0)</f>
        <v>2.3722428474343191</v>
      </c>
      <c r="AW30">
        <f>U30*AA30/1000</f>
        <v>1.9026635775048344</v>
      </c>
      <c r="AX30">
        <f>(AU30-AW30)</f>
        <v>1.0279294098626128</v>
      </c>
      <c r="AY30">
        <f>1/(1.6/F30+1.37/N30)</f>
        <v>1.6109979469878259</v>
      </c>
      <c r="AZ30">
        <f>G30*AA30*0.001</f>
        <v>33.641686597936449</v>
      </c>
      <c r="BA30">
        <f>G30/S30</f>
        <v>0.98032188717844937</v>
      </c>
      <c r="BB30">
        <f>(1-AL30*AA30/AQ30/F30)*100</f>
        <v>85.523293132724973</v>
      </c>
      <c r="BC30">
        <f>(S30-E30/(N30/1.35))</f>
        <v>387.87238198357988</v>
      </c>
      <c r="BD30">
        <f>E30*BB30/100/BC30</f>
        <v>6.5636414861414936E-3</v>
      </c>
    </row>
    <row r="31" spans="1:56" x14ac:dyDescent="0.25">
      <c r="A31" s="1" t="s">
        <v>1</v>
      </c>
      <c r="B31" s="1" t="s">
        <v>5488</v>
      </c>
      <c r="K31" s="1">
        <v>2.72</v>
      </c>
    </row>
    <row r="32" spans="1:56" x14ac:dyDescent="0.25">
      <c r="A32" s="1" t="s">
        <v>1</v>
      </c>
      <c r="B32" s="1" t="s">
        <v>5487</v>
      </c>
      <c r="K32" s="1">
        <v>2.72</v>
      </c>
    </row>
    <row r="33" spans="1:56" x14ac:dyDescent="0.25">
      <c r="A33" s="1">
        <v>6</v>
      </c>
      <c r="B33" s="1" t="s">
        <v>5486</v>
      </c>
      <c r="C33" s="1">
        <v>1310.5000034533441</v>
      </c>
      <c r="D33" s="1">
        <v>0</v>
      </c>
      <c r="E33">
        <f>(R33-S33*(1000-T33)/(1000-U33))*AK33</f>
        <v>4.2598925137174719</v>
      </c>
      <c r="F33">
        <f>IF(AV33&lt;&gt;0,1/(1/AV33-1/N33),0)</f>
        <v>5.551502606793095</v>
      </c>
      <c r="G33">
        <f>((AY33-AL33/2)*S33-E33)/(AY33+AL33/2)</f>
        <v>379.30758879918812</v>
      </c>
      <c r="H33">
        <f>AL33*1000</f>
        <v>24.447062275424443</v>
      </c>
      <c r="I33">
        <f>(AQ33-AW33)</f>
        <v>0.86893577756398654</v>
      </c>
      <c r="J33">
        <f>(P33+AP33*D33)</f>
        <v>22.819421768188477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24.453447341918945</v>
      </c>
      <c r="P33" s="1">
        <v>22.819421768188477</v>
      </c>
      <c r="Q33" s="1">
        <v>24.661300659179688</v>
      </c>
      <c r="R33" s="1">
        <v>400.02725219726563</v>
      </c>
      <c r="S33" s="1">
        <v>387.60098266601563</v>
      </c>
      <c r="T33" s="1">
        <v>0.11993809044361115</v>
      </c>
      <c r="U33" s="1">
        <v>21.755456924438477</v>
      </c>
      <c r="V33" s="1">
        <v>0.34396442770957947</v>
      </c>
      <c r="W33" s="1">
        <v>62.391380310058594</v>
      </c>
      <c r="X33" s="1">
        <v>300.6600341796875</v>
      </c>
      <c r="Y33" s="1">
        <v>301.433837890625</v>
      </c>
      <c r="Z33" s="1">
        <v>2.5384831428527832</v>
      </c>
      <c r="AA33" s="1">
        <v>88.25897216796875</v>
      </c>
      <c r="AB33" s="1">
        <v>50.131031036376953</v>
      </c>
      <c r="AC33" s="1">
        <v>1.7461546659469604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1.1053677727194391</v>
      </c>
      <c r="AL33">
        <f>(U33-T33)/(1000-U33)*AK33</f>
        <v>2.4447062275424442E-2</v>
      </c>
      <c r="AM33">
        <f>(P33+273.15)</f>
        <v>295.96942176818845</v>
      </c>
      <c r="AN33">
        <f>(O33+273.15)</f>
        <v>297.60344734191892</v>
      </c>
      <c r="AO33">
        <f>(Y33*AG33+Z33*AH33)*AI33</f>
        <v>48.22941298448859</v>
      </c>
      <c r="AP33">
        <f>((AO33+0.00000010773*(AN33^4-AM33^4))-AL33*44100)/(L33*51.4+0.00000043092*AM33^3)</f>
        <v>-8.3471105895824866</v>
      </c>
      <c r="AQ33">
        <f>0.61365*EXP(17.502*J33/(240.97+J33))</f>
        <v>2.7890500447594451</v>
      </c>
      <c r="AR33">
        <f>AQ33*1000/AA33</f>
        <v>31.60075373925164</v>
      </c>
      <c r="AS33">
        <f>(AR33-U33)</f>
        <v>9.8452968148131639</v>
      </c>
      <c r="AT33">
        <f>IF(D33,P33,(O33+P33)/2)</f>
        <v>23.636434555053711</v>
      </c>
      <c r="AU33">
        <f>0.61365*EXP(17.502*AT33/(240.97+AT33))</f>
        <v>2.930187302641496</v>
      </c>
      <c r="AV33">
        <f>IF(AS33&lt;&gt;0,(1000-(AR33+U33)/2)/AS33*AL33,0)</f>
        <v>2.4168759378777604</v>
      </c>
      <c r="AW33">
        <f>U33*AA33/1000</f>
        <v>1.9201142671954585</v>
      </c>
      <c r="AX33">
        <f>(AU33-AW33)</f>
        <v>1.0100730354460374</v>
      </c>
      <c r="AY33">
        <f>1/(1.6/F33+1.37/N33)</f>
        <v>1.6439859888164492</v>
      </c>
      <c r="AZ33">
        <f>G33*AA33*0.001</f>
        <v>33.47729792292688</v>
      </c>
      <c r="BA33">
        <f>G33/S33</f>
        <v>0.97860326924409868</v>
      </c>
      <c r="BB33">
        <f>(1-AL33*AA33/AQ33/F33)*100</f>
        <v>86.06462406307871</v>
      </c>
      <c r="BC33">
        <f>(S33-E33/(N33/1.35))</f>
        <v>386.25743423005235</v>
      </c>
      <c r="BD33">
        <f>E33*BB33/100/BC33</f>
        <v>9.4917538214645096E-3</v>
      </c>
    </row>
    <row r="34" spans="1:56" x14ac:dyDescent="0.25">
      <c r="A34" s="1" t="s">
        <v>1</v>
      </c>
      <c r="B34" s="1" t="s">
        <v>5485</v>
      </c>
      <c r="K34" s="1">
        <v>2.72</v>
      </c>
    </row>
    <row r="35" spans="1:56" x14ac:dyDescent="0.25">
      <c r="A35" s="1" t="s">
        <v>1</v>
      </c>
      <c r="B35" s="1" t="s">
        <v>5484</v>
      </c>
      <c r="K35" s="1">
        <v>2.72</v>
      </c>
    </row>
    <row r="36" spans="1:56" x14ac:dyDescent="0.25">
      <c r="A36" s="1">
        <v>7</v>
      </c>
      <c r="B36" s="1" t="s">
        <v>5483</v>
      </c>
      <c r="C36" s="1">
        <v>1516.5000034533441</v>
      </c>
      <c r="D36" s="1">
        <v>0</v>
      </c>
      <c r="E36">
        <f>(R36-S36*(1000-T36)/(1000-U36))*AK36</f>
        <v>4.8846126817949038</v>
      </c>
      <c r="F36">
        <f>IF(AV36&lt;&gt;0,1/(1/AV36-1/N36),0)</f>
        <v>5.972342053997175</v>
      </c>
      <c r="G36">
        <f>((AY36-AL36/2)*S36-E36)/(AY36+AL36/2)</f>
        <v>378.46897522208036</v>
      </c>
      <c r="H36">
        <f>AL36*1000</f>
        <v>24.746006589609468</v>
      </c>
      <c r="I36">
        <f>(AQ36-AW36)</f>
        <v>0.85233659554602759</v>
      </c>
      <c r="J36">
        <f>(P36+AP36*D36)</f>
        <v>22.901456832885742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24.433681488037109</v>
      </c>
      <c r="P36" s="1">
        <v>22.901456832885742</v>
      </c>
      <c r="Q36" s="1">
        <v>24.629928588867188</v>
      </c>
      <c r="R36" s="1">
        <v>399.98989868164063</v>
      </c>
      <c r="S36" s="1">
        <v>386.9090576171875</v>
      </c>
      <c r="T36" s="1">
        <v>0.20910115540027618</v>
      </c>
      <c r="U36" s="1">
        <v>22.101547241210938</v>
      </c>
      <c r="V36" s="1">
        <v>0.60036569833755493</v>
      </c>
      <c r="W36" s="1">
        <v>63.457378387451172</v>
      </c>
      <c r="X36" s="1">
        <v>300.65850830078125</v>
      </c>
      <c r="Y36" s="1">
        <v>501.22439575195313</v>
      </c>
      <c r="Z36" s="1">
        <v>2.5444655418395996</v>
      </c>
      <c r="AA36" s="1">
        <v>88.256759643554688</v>
      </c>
      <c r="AB36" s="1">
        <v>50.233089447021484</v>
      </c>
      <c r="AC36" s="1">
        <v>1.7573413848876953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1.105362162870519</v>
      </c>
      <c r="AL36">
        <f>(U36-T36)/(1000-U36)*AK36</f>
        <v>2.474600658960947E-2</v>
      </c>
      <c r="AM36">
        <f>(P36+273.15)</f>
        <v>296.05145683288572</v>
      </c>
      <c r="AN36">
        <f>(O36+273.15)</f>
        <v>297.58368148803709</v>
      </c>
      <c r="AO36">
        <f>(Y36*AG36+Z36*AH36)*AI36</f>
        <v>80.195901527794376</v>
      </c>
      <c r="AP36">
        <f>((AO36+0.00000010773*(AN36^4-AM36^4))-AL36*44100)/(L36*51.4+0.00000043092*AM36^3)</f>
        <v>-8.2008958557483389</v>
      </c>
      <c r="AQ36">
        <f>0.61365*EXP(17.502*J36/(240.97+J36))</f>
        <v>2.8029475381642506</v>
      </c>
      <c r="AR36">
        <f>AQ36*1000/AA36</f>
        <v>31.759012561582839</v>
      </c>
      <c r="AS36">
        <f>(AR36-U36)</f>
        <v>9.6574653203719016</v>
      </c>
      <c r="AT36">
        <f>IF(D36,P36,(O36+P36)/2)</f>
        <v>23.667569160461426</v>
      </c>
      <c r="AU36">
        <f>0.61365*EXP(17.502*AT36/(240.97+AT36))</f>
        <v>2.9356870755659128</v>
      </c>
      <c r="AV36">
        <f>IF(AS36&lt;&gt;0,(1000-(AR36+U36)/2)/AS36*AL36,0)</f>
        <v>2.4933653817958712</v>
      </c>
      <c r="AW36">
        <f>U36*AA36/1000</f>
        <v>1.950610942618223</v>
      </c>
      <c r="AX36">
        <f>(AU36-AW36)</f>
        <v>0.98507613294768981</v>
      </c>
      <c r="AY36">
        <f>1/(1.6/F36+1.37/N36)</f>
        <v>1.700769842271687</v>
      </c>
      <c r="AZ36">
        <f>G36*AA36*0.001</f>
        <v>33.402445378717601</v>
      </c>
      <c r="BA36">
        <f>G36/S36</f>
        <v>0.97818587539127122</v>
      </c>
      <c r="BB36">
        <f>(1-AL36*AA36/AQ36/F36)*100</f>
        <v>86.953516778888826</v>
      </c>
      <c r="BC36">
        <f>(S36-E36/(N36/1.35))</f>
        <v>385.3684756171067</v>
      </c>
      <c r="BD36">
        <f>E36*BB36/100/BC36</f>
        <v>1.102151000038811E-2</v>
      </c>
    </row>
    <row r="37" spans="1:56" x14ac:dyDescent="0.25">
      <c r="A37" s="1" t="s">
        <v>1</v>
      </c>
      <c r="B37" s="1" t="s">
        <v>5482</v>
      </c>
      <c r="K37" s="1">
        <v>2.72</v>
      </c>
    </row>
    <row r="38" spans="1:56" x14ac:dyDescent="0.25">
      <c r="A38" s="1" t="s">
        <v>1</v>
      </c>
      <c r="B38" s="1" t="s">
        <v>5481</v>
      </c>
      <c r="K38" s="1">
        <v>2.72</v>
      </c>
    </row>
    <row r="39" spans="1:56" x14ac:dyDescent="0.25">
      <c r="A39" s="1">
        <v>8</v>
      </c>
      <c r="B39" s="1" t="s">
        <v>5480</v>
      </c>
      <c r="C39" s="1">
        <v>1722.5000034533441</v>
      </c>
      <c r="D39" s="1">
        <v>0</v>
      </c>
      <c r="E39">
        <f>(R39-S39*(1000-T39)/(1000-U39))*AK39</f>
        <v>5.4128121991912339</v>
      </c>
      <c r="F39">
        <f>IF(AV39&lt;&gt;0,1/(1/AV39-1/N39),0)</f>
        <v>6.5866468352938883</v>
      </c>
      <c r="G39">
        <f>((AY39-AL39/2)*S39-E39)/(AY39+AL39/2)</f>
        <v>377.80262019630391</v>
      </c>
      <c r="H39">
        <f>AL39*1000</f>
        <v>25.201692933341196</v>
      </c>
      <c r="I39">
        <f>(AQ39-AW39)</f>
        <v>0.83383515291947208</v>
      </c>
      <c r="J39">
        <f>(P39+AP39*D39)</f>
        <v>23.051855087280273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24.456527709960938</v>
      </c>
      <c r="P39" s="1">
        <v>23.051855087280273</v>
      </c>
      <c r="Q39" s="1">
        <v>24.64105224609375</v>
      </c>
      <c r="R39" s="1">
        <v>399.9764404296875</v>
      </c>
      <c r="S39" s="1">
        <v>386.27032470703125</v>
      </c>
      <c r="T39" s="1">
        <v>0.31503844261169434</v>
      </c>
      <c r="U39" s="1">
        <v>22.603221893310547</v>
      </c>
      <c r="V39" s="1">
        <v>0.90323096513748169</v>
      </c>
      <c r="W39" s="1">
        <v>64.8045654296875</v>
      </c>
      <c r="X39" s="1">
        <v>300.60406494140625</v>
      </c>
      <c r="Y39" s="1">
        <v>750.60467529296875</v>
      </c>
      <c r="Z39" s="1">
        <v>2.4818079471588135</v>
      </c>
      <c r="AA39" s="1">
        <v>88.250633239746094</v>
      </c>
      <c r="AB39" s="1">
        <v>50.14483642578125</v>
      </c>
      <c r="AC39" s="1">
        <v>1.7655426263809204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1.1051620034610521</v>
      </c>
      <c r="AL39">
        <f>(U39-T39)/(1000-U39)*AK39</f>
        <v>2.5201692933341197E-2</v>
      </c>
      <c r="AM39">
        <f>(P39+273.15)</f>
        <v>296.20185508728025</v>
      </c>
      <c r="AN39">
        <f>(O39+273.15)</f>
        <v>297.60652770996091</v>
      </c>
      <c r="AO39">
        <f>(Y39*AG39+Z39*AH39)*AI39</f>
        <v>120.0967453625035</v>
      </c>
      <c r="AP39">
        <f>((AO39+0.00000010773*(AN39^4-AM39^4))-AL39*44100)/(L39*51.4+0.00000043092*AM39^3)</f>
        <v>-8.0480832358516778</v>
      </c>
      <c r="AQ39">
        <f>0.61365*EXP(17.502*J39/(240.97+J39))</f>
        <v>2.8285837982626205</v>
      </c>
      <c r="AR39">
        <f>AQ39*1000/AA39</f>
        <v>32.051711069067885</v>
      </c>
      <c r="AS39">
        <f>(AR39-U39)</f>
        <v>9.4484891757573379</v>
      </c>
      <c r="AT39">
        <f>IF(D39,P39,(O39+P39)/2)</f>
        <v>23.754191398620605</v>
      </c>
      <c r="AU39">
        <f>0.61365*EXP(17.502*AT39/(240.97+AT39))</f>
        <v>2.9510359860846083</v>
      </c>
      <c r="AV39">
        <f>IF(AS39&lt;&gt;0,(1000-(AR39+U39)/2)/AS39*AL39,0)</f>
        <v>2.5943824518877401</v>
      </c>
      <c r="AW39">
        <f>U39*AA39/1000</f>
        <v>1.9947486453431484</v>
      </c>
      <c r="AX39">
        <f>(AU39-AW39)</f>
        <v>0.95628734074145982</v>
      </c>
      <c r="AY39">
        <f>1/(1.6/F39+1.37/N39)</f>
        <v>1.7762521174659083</v>
      </c>
      <c r="AZ39">
        <f>G39*AA39*0.001</f>
        <v>33.341320471959108</v>
      </c>
      <c r="BA39">
        <f>G39/S39</f>
        <v>0.97807829395864221</v>
      </c>
      <c r="BB39">
        <f>(1-AL39*AA39/AQ39/F39)*100</f>
        <v>88.062479824492073</v>
      </c>
      <c r="BC39">
        <f>(S39-E39/(N39/1.35))</f>
        <v>384.5631512652206</v>
      </c>
      <c r="BD39">
        <f>E39*BB39/100/BC39</f>
        <v>1.2394990615112312E-2</v>
      </c>
    </row>
    <row r="40" spans="1:56" x14ac:dyDescent="0.25">
      <c r="A40" s="1" t="s">
        <v>1</v>
      </c>
      <c r="B40" s="1" t="s">
        <v>5479</v>
      </c>
      <c r="K40" s="1">
        <v>2.72</v>
      </c>
    </row>
    <row r="41" spans="1:56" x14ac:dyDescent="0.25">
      <c r="A41" s="1" t="s">
        <v>1</v>
      </c>
      <c r="B41" s="1" t="s">
        <v>5478</v>
      </c>
      <c r="K41" s="1">
        <v>2.72</v>
      </c>
    </row>
    <row r="42" spans="1:56" x14ac:dyDescent="0.25">
      <c r="A42" s="1">
        <v>9</v>
      </c>
      <c r="B42" s="1" t="s">
        <v>5477</v>
      </c>
      <c r="C42" s="1">
        <v>1928.5000034533441</v>
      </c>
      <c r="D42" s="1">
        <v>0</v>
      </c>
      <c r="E42">
        <f>(R42-S42*(1000-T42)/(1000-U42))*AK42</f>
        <v>5.6307115445755578</v>
      </c>
      <c r="F42">
        <f>IF(AV42&lt;&gt;0,1/(1/AV42-1/N42),0)</f>
        <v>7.3145297948135841</v>
      </c>
      <c r="G42">
        <f>((AY42-AL42/2)*S42-E42)/(AY42+AL42/2)</f>
        <v>377.7195516460306</v>
      </c>
      <c r="H42">
        <f>AL42*1000</f>
        <v>25.702835493764482</v>
      </c>
      <c r="I42">
        <f>(AQ42-AW42)</f>
        <v>0.81666170855840114</v>
      </c>
      <c r="J42">
        <f>(P42+AP42*D42)</f>
        <v>23.235803604125977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24.502939224243164</v>
      </c>
      <c r="P42" s="1">
        <v>23.235803604125977</v>
      </c>
      <c r="Q42" s="1">
        <v>24.668546676635742</v>
      </c>
      <c r="R42" s="1">
        <v>400.11566162109375</v>
      </c>
      <c r="S42" s="1">
        <v>386.04208374023438</v>
      </c>
      <c r="T42" s="1">
        <v>0.43810802698135376</v>
      </c>
      <c r="U42" s="1">
        <v>23.15733528137207</v>
      </c>
      <c r="V42" s="1">
        <v>1.2525358200073242</v>
      </c>
      <c r="W42" s="1">
        <v>66.206031799316406</v>
      </c>
      <c r="X42" s="1">
        <v>300.594482421875</v>
      </c>
      <c r="Y42" s="1">
        <v>1000.8228149414063</v>
      </c>
      <c r="Z42" s="1">
        <v>2.849431037902832</v>
      </c>
      <c r="AA42" s="1">
        <v>88.246589660644531</v>
      </c>
      <c r="AB42" s="1">
        <v>50.338191986083984</v>
      </c>
      <c r="AC42" s="1">
        <v>1.7853990793228149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1.1051267736098342</v>
      </c>
      <c r="AL42">
        <f>(U42-T42)/(1000-U42)*AK42</f>
        <v>2.5702835493764481E-2</v>
      </c>
      <c r="AM42">
        <f>(P42+273.15)</f>
        <v>296.38580360412595</v>
      </c>
      <c r="AN42">
        <f>(O42+273.15)</f>
        <v>297.65293922424314</v>
      </c>
      <c r="AO42">
        <f>(Y42*AG42+Z42*AH42)*AI42</f>
        <v>160.1316468114037</v>
      </c>
      <c r="AP42">
        <f>((AO42+0.00000010773*(AN42^4-AM42^4))-AL42*44100)/(L42*51.4+0.00000043092*AM42^3)</f>
        <v>-7.9114113623272218</v>
      </c>
      <c r="AQ42">
        <f>0.61365*EXP(17.502*J42/(240.97+J42))</f>
        <v>2.8602175727676085</v>
      </c>
      <c r="AR42">
        <f>AQ42*1000/AA42</f>
        <v>32.411649943263292</v>
      </c>
      <c r="AS42">
        <f>(AR42-U42)</f>
        <v>9.2543146618912218</v>
      </c>
      <c r="AT42">
        <f>IF(D42,P42,(O42+P42)/2)</f>
        <v>23.86937141418457</v>
      </c>
      <c r="AU42">
        <f>0.61365*EXP(17.502*AT42/(240.97+AT42))</f>
        <v>2.9715538210835306</v>
      </c>
      <c r="AV42">
        <f>IF(AS42&lt;&gt;0,(1000-(AR42+U42)/2)/AS42*AL42,0)</f>
        <v>2.7002210497309425</v>
      </c>
      <c r="AW42">
        <f>U42*AA42/1000</f>
        <v>2.0435558642092073</v>
      </c>
      <c r="AX42">
        <f>(AU42-AW42)</f>
        <v>0.92799795687432329</v>
      </c>
      <c r="AY42">
        <f>1/(1.6/F42+1.37/N42)</f>
        <v>1.8559413415448232</v>
      </c>
      <c r="AZ42">
        <f>G42*AA42*0.001</f>
        <v>33.332462280909894</v>
      </c>
      <c r="BA42">
        <f>G42/S42</f>
        <v>0.97844138645825995</v>
      </c>
      <c r="BB42">
        <f>(1-AL42*AA42/AQ42/F42)*100</f>
        <v>89.158397413557353</v>
      </c>
      <c r="BC42">
        <f>(S42-E42/(N42/1.35))</f>
        <v>384.26618595297469</v>
      </c>
      <c r="BD42">
        <f>E42*BB42/100/BC42</f>
        <v>1.3064517148896606E-2</v>
      </c>
    </row>
    <row r="43" spans="1:56" x14ac:dyDescent="0.25">
      <c r="A43" s="1" t="s">
        <v>1</v>
      </c>
      <c r="B43" s="1" t="s">
        <v>5476</v>
      </c>
      <c r="K43" s="1">
        <v>2.72</v>
      </c>
    </row>
    <row r="44" spans="1:56" x14ac:dyDescent="0.25">
      <c r="A44" s="1" t="s">
        <v>1</v>
      </c>
      <c r="B44" s="1" t="s">
        <v>5475</v>
      </c>
      <c r="K44" s="1">
        <v>2.72</v>
      </c>
    </row>
    <row r="45" spans="1:56" x14ac:dyDescent="0.25">
      <c r="A45" s="1">
        <v>10</v>
      </c>
      <c r="B45" s="1" t="s">
        <v>5474</v>
      </c>
      <c r="C45" s="1">
        <v>2134.5000034533441</v>
      </c>
      <c r="D45" s="1">
        <v>0</v>
      </c>
      <c r="E45">
        <f>(R45-S45*(1000-T45)/(1000-U45))*AK45</f>
        <v>5.5342732996249602</v>
      </c>
      <c r="F45">
        <f>IF(AV45&lt;&gt;0,1/(1/AV45-1/N45),0)</f>
        <v>7.9756280497770753</v>
      </c>
      <c r="G45">
        <f>((AY45-AL45/2)*S45-E45)/(AY45+AL45/2)</f>
        <v>377.83969926382804</v>
      </c>
      <c r="H45">
        <f>AL45*1000</f>
        <v>26.156129532735346</v>
      </c>
      <c r="I45">
        <f>(AQ45-AW45)</f>
        <v>0.80522448653401568</v>
      </c>
      <c r="J45">
        <f>(P45+AP45*D45)</f>
        <v>23.435018539428711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24.571544647216797</v>
      </c>
      <c r="P45" s="1">
        <v>23.435018539428711</v>
      </c>
      <c r="Q45" s="1">
        <v>24.719474792480469</v>
      </c>
      <c r="R45" s="1">
        <v>400.06222534179688</v>
      </c>
      <c r="S45" s="1">
        <v>385.92208862304688</v>
      </c>
      <c r="T45" s="1">
        <v>0.57521307468414307</v>
      </c>
      <c r="U45" s="1">
        <v>23.679998397827148</v>
      </c>
      <c r="V45" s="1">
        <v>1.6377171277999878</v>
      </c>
      <c r="W45" s="1">
        <v>67.42047119140625</v>
      </c>
      <c r="X45" s="1">
        <v>300.63021850585938</v>
      </c>
      <c r="Y45" s="1">
        <v>1250.1434326171875</v>
      </c>
      <c r="Z45" s="1">
        <v>2.6373152732849121</v>
      </c>
      <c r="AA45" s="1">
        <v>88.2432861328125</v>
      </c>
      <c r="AB45" s="1">
        <v>50.432300567626953</v>
      </c>
      <c r="AC45" s="1">
        <v>1.7965506315231323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1.1052581562715416</v>
      </c>
      <c r="AL45">
        <f>(U45-T45)/(1000-U45)*AK45</f>
        <v>2.6156129532735346E-2</v>
      </c>
      <c r="AM45">
        <f>(P45+273.15)</f>
        <v>296.58501853942869</v>
      </c>
      <c r="AN45">
        <f>(O45+273.15)</f>
        <v>297.72154464721677</v>
      </c>
      <c r="AO45">
        <f>(Y45*AG45+Z45*AH45)*AI45</f>
        <v>200.02294474788869</v>
      </c>
      <c r="AP45">
        <f>((AO45+0.00000010773*(AN45^4-AM45^4))-AL45*44100)/(L45*51.4+0.00000043092*AM45^3)</f>
        <v>-7.7578181970994953</v>
      </c>
      <c r="AQ45">
        <f>0.61365*EXP(17.502*J45/(240.97+J45))</f>
        <v>2.8948253607780181</v>
      </c>
      <c r="AR45">
        <f>AQ45*1000/AA45</f>
        <v>32.805049399691413</v>
      </c>
      <c r="AS45">
        <f>(AR45-U45)</f>
        <v>9.1250510018642643</v>
      </c>
      <c r="AT45">
        <f>IF(D45,P45,(O45+P45)/2)</f>
        <v>24.003281593322754</v>
      </c>
      <c r="AU45">
        <f>0.61365*EXP(17.502*AT45/(240.97+AT45))</f>
        <v>2.9955649154983197</v>
      </c>
      <c r="AV45">
        <f>IF(AS45&lt;&gt;0,(1000-(AR45+U45)/2)/AS45*AL45,0)</f>
        <v>2.7854545047600503</v>
      </c>
      <c r="AW45">
        <f>U45*AA45/1000</f>
        <v>2.0896008742440024</v>
      </c>
      <c r="AX45">
        <f>(AU45-AW45)</f>
        <v>0.90596404125431729</v>
      </c>
      <c r="AY45">
        <f>1/(1.6/F45+1.37/N45)</f>
        <v>1.9205706057678185</v>
      </c>
      <c r="AZ45">
        <f>G45*AA45*0.001</f>
        <v>33.341816694473806</v>
      </c>
      <c r="BA45">
        <f>G45/S45</f>
        <v>0.97905694025429735</v>
      </c>
      <c r="BB45">
        <f>(1-AL45*AA45/AQ45/F45)*100</f>
        <v>90.003041452907922</v>
      </c>
      <c r="BC45">
        <f>(S45-E45/(N45/1.35))</f>
        <v>384.1766069678265</v>
      </c>
      <c r="BD45">
        <f>E45*BB45/100/BC45</f>
        <v>1.2965428403598274E-2</v>
      </c>
    </row>
    <row r="46" spans="1:56" x14ac:dyDescent="0.25">
      <c r="A46" s="1" t="s">
        <v>1</v>
      </c>
      <c r="B46" s="1" t="s">
        <v>5473</v>
      </c>
      <c r="K46" s="1">
        <v>2.72</v>
      </c>
    </row>
    <row r="47" spans="1:56" x14ac:dyDescent="0.25">
      <c r="A47" s="1" t="s">
        <v>1</v>
      </c>
      <c r="B47" s="1" t="s">
        <v>5472</v>
      </c>
      <c r="K47" s="1">
        <v>2.72</v>
      </c>
    </row>
    <row r="48" spans="1:56" x14ac:dyDescent="0.25">
      <c r="A48" s="1">
        <v>11</v>
      </c>
      <c r="B48" s="1" t="s">
        <v>5471</v>
      </c>
      <c r="C48" s="1">
        <v>2340.5000034533441</v>
      </c>
      <c r="D48" s="1">
        <v>0</v>
      </c>
      <c r="E48">
        <f>(R48-S48*(1000-T48)/(1000-U48))*AK48</f>
        <v>5.3990074796709528</v>
      </c>
      <c r="F48">
        <f>IF(AV48&lt;&gt;0,1/(1/AV48-1/N48),0)</f>
        <v>8.4795357405662326</v>
      </c>
      <c r="G48">
        <f>((AY48-AL48/2)*S48-E48)/(AY48+AL48/2)</f>
        <v>377.95580613907242</v>
      </c>
      <c r="H48">
        <f>AL48*1000</f>
        <v>26.647596881977648</v>
      </c>
      <c r="I48">
        <f>(AQ48-AW48)</f>
        <v>0.80281282634775142</v>
      </c>
      <c r="J48">
        <f>(P48+AP48*D48)</f>
        <v>23.705078125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24.658933639526367</v>
      </c>
      <c r="P48" s="1">
        <v>23.705078125</v>
      </c>
      <c r="Q48" s="1">
        <v>24.782575607299805</v>
      </c>
      <c r="R48" s="1">
        <v>400.06729125976563</v>
      </c>
      <c r="S48" s="1">
        <v>385.88031005859375</v>
      </c>
      <c r="T48" s="1">
        <v>0.72437971830368042</v>
      </c>
      <c r="U48" s="1">
        <v>24.247348785400391</v>
      </c>
      <c r="V48" s="1">
        <v>2.051520824432373</v>
      </c>
      <c r="W48" s="1">
        <v>68.67108154296875</v>
      </c>
      <c r="X48" s="1">
        <v>300.65924072265625</v>
      </c>
      <c r="Y48" s="1">
        <v>1600.27099609375</v>
      </c>
      <c r="Z48" s="1">
        <v>2.5444812774658203</v>
      </c>
      <c r="AA48" s="1">
        <v>88.236946105957031</v>
      </c>
      <c r="AB48" s="1">
        <v>50.489627838134766</v>
      </c>
      <c r="AC48" s="1">
        <v>1.8117190599441528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1.1053648555980007</v>
      </c>
      <c r="AL48">
        <f>(U48-T48)/(1000-U48)*AK48</f>
        <v>2.664759688197765E-2</v>
      </c>
      <c r="AM48">
        <f>(P48+273.15)</f>
        <v>296.85507812499998</v>
      </c>
      <c r="AN48">
        <f>(O48+273.15)</f>
        <v>297.80893363952634</v>
      </c>
      <c r="AO48">
        <f>(Y48*AG48+Z48*AH48)*AI48</f>
        <v>256.04335365198494</v>
      </c>
      <c r="AP48">
        <f>((AO48+0.00000010773*(AN48^4-AM48^4))-AL48*44100)/(L48*51.4+0.00000043092*AM48^3)</f>
        <v>-7.4895149889890744</v>
      </c>
      <c r="AQ48">
        <f>0.61365*EXP(17.502*J48/(240.97+J48))</f>
        <v>2.9423248343374682</v>
      </c>
      <c r="AR48">
        <f>AQ48*1000/AA48</f>
        <v>33.345723806037597</v>
      </c>
      <c r="AS48">
        <f>(AR48-U48)</f>
        <v>9.0983750206372065</v>
      </c>
      <c r="AT48">
        <f>IF(D48,P48,(O48+P48)/2)</f>
        <v>24.182005882263184</v>
      </c>
      <c r="AU48">
        <f>0.61365*EXP(17.502*AT48/(240.97+AT48))</f>
        <v>3.0278757151712292</v>
      </c>
      <c r="AV48">
        <f>IF(AS48&lt;&gt;0,(1000-(AR48+U48)/2)/AS48*AL48,0)</f>
        <v>2.8444901790121602</v>
      </c>
      <c r="AW48">
        <f>U48*AA48/1000</f>
        <v>2.1395120079897167</v>
      </c>
      <c r="AX48">
        <f>(AU48-AW48)</f>
        <v>0.88836370718151247</v>
      </c>
      <c r="AY48">
        <f>1/(1.6/F48+1.37/N48)</f>
        <v>1.9655748917564064</v>
      </c>
      <c r="AZ48">
        <f>G48*AA48*0.001</f>
        <v>33.349666096726878</v>
      </c>
      <c r="BA48">
        <f>G48/S48</f>
        <v>0.9794638292938086</v>
      </c>
      <c r="BB48">
        <f>(1-AL48*AA48/AQ48/F48)*100</f>
        <v>90.575771096008125</v>
      </c>
      <c r="BC48">
        <f>(S48-E48/(N48/1.35))</f>
        <v>384.17749055511854</v>
      </c>
      <c r="BD48">
        <f>E48*BB48/100/BC48</f>
        <v>1.2728993177546709E-2</v>
      </c>
    </row>
    <row r="49" spans="1:56" x14ac:dyDescent="0.25">
      <c r="A49" s="1" t="s">
        <v>1</v>
      </c>
      <c r="B49" s="1" t="s">
        <v>5470</v>
      </c>
      <c r="K49" s="1">
        <v>2.72</v>
      </c>
    </row>
    <row r="50" spans="1:56" x14ac:dyDescent="0.25">
      <c r="A50" s="1" t="s">
        <v>1</v>
      </c>
      <c r="B50" s="1" t="s">
        <v>5465</v>
      </c>
      <c r="K50" s="1">
        <v>2.72</v>
      </c>
    </row>
    <row r="51" spans="1:56" x14ac:dyDescent="0.25">
      <c r="A51" s="1">
        <v>12</v>
      </c>
      <c r="B51" s="1" t="s">
        <v>5469</v>
      </c>
      <c r="C51" s="1">
        <v>2546.5000034533441</v>
      </c>
      <c r="D51" s="1">
        <v>0</v>
      </c>
      <c r="E51">
        <f>(R51-S51*(1000-T51)/(1000-U51))*AK51</f>
        <v>4.6971353353355312</v>
      </c>
      <c r="F51">
        <f>IF(AV51&lt;&gt;0,1/(1/AV51-1/N51),0)</f>
        <v>7.7514251906741265</v>
      </c>
      <c r="G51">
        <f>((AY51-AL51/2)*S51-E51)/(AY51+AL51/2)</f>
        <v>378.5950964246382</v>
      </c>
      <c r="H51">
        <f>AL51*1000</f>
        <v>26.795133921142664</v>
      </c>
      <c r="I51">
        <f>(AQ51-AW51)</f>
        <v>0.8322832572974681</v>
      </c>
      <c r="J51">
        <f>(P51+AP51*D51)</f>
        <v>24.007284164428711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24.778459548950195</v>
      </c>
      <c r="P51" s="1">
        <v>24.007284164428711</v>
      </c>
      <c r="Q51" s="1">
        <v>24.878093719482422</v>
      </c>
      <c r="R51" s="1">
        <v>400.081787109375</v>
      </c>
      <c r="S51" s="1">
        <v>386.46444702148438</v>
      </c>
      <c r="T51" s="1">
        <v>0.87988114356994629</v>
      </c>
      <c r="U51" s="1">
        <v>24.525753021240234</v>
      </c>
      <c r="V51" s="1">
        <v>2.47409987449646</v>
      </c>
      <c r="W51" s="1">
        <v>68.962898254394531</v>
      </c>
      <c r="X51" s="1">
        <v>300.66668701171875</v>
      </c>
      <c r="Y51" s="1">
        <v>2000.224609375</v>
      </c>
      <c r="Z51" s="1">
        <v>2.4383883476257324</v>
      </c>
      <c r="AA51" s="1">
        <v>88.233863830566406</v>
      </c>
      <c r="AB51" s="1">
        <v>50.608486175537109</v>
      </c>
      <c r="AC51" s="1">
        <v>1.8318771123886108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1.1053922316607303</v>
      </c>
      <c r="AL51">
        <f>(U51-T51)/(1000-U51)*AK51</f>
        <v>2.6795133921142664E-2</v>
      </c>
      <c r="AM51">
        <f>(P51+273.15)</f>
        <v>297.15728416442869</v>
      </c>
      <c r="AN51">
        <f>(O51+273.15)</f>
        <v>297.92845954895017</v>
      </c>
      <c r="AO51">
        <f>(Y51*AG51+Z51*AH51)*AI51</f>
        <v>320.03593034663936</v>
      </c>
      <c r="AP51">
        <f>((AO51+0.00000010773*(AN51^4-AM51^4))-AL51*44100)/(L51*51.4+0.00000043092*AM51^3)</f>
        <v>-7.0304213781919103</v>
      </c>
      <c r="AQ51">
        <f>0.61365*EXP(17.502*J51/(240.97+J51))</f>
        <v>2.9962852097156816</v>
      </c>
      <c r="AR51">
        <f>AQ51*1000/AA51</f>
        <v>33.95844950720263</v>
      </c>
      <c r="AS51">
        <f>(AR51-U51)</f>
        <v>9.4326964859623956</v>
      </c>
      <c r="AT51">
        <f>IF(D51,P51,(O51+P51)/2)</f>
        <v>24.392871856689453</v>
      </c>
      <c r="AU51">
        <f>0.61365*EXP(17.502*AT51/(240.97+AT51))</f>
        <v>3.06638873804014</v>
      </c>
      <c r="AV51">
        <f>IF(AS51&lt;&gt;0,(1000-(AR51+U51)/2)/AS51*AL51,0)</f>
        <v>2.7575983113993234</v>
      </c>
      <c r="AW51">
        <f>U51*AA51/1000</f>
        <v>2.1640019524182135</v>
      </c>
      <c r="AX51">
        <f>(AU51-AW51)</f>
        <v>0.90238678562192653</v>
      </c>
      <c r="AY51">
        <f>1/(1.6/F51+1.37/N51)</f>
        <v>1.8994034658297425</v>
      </c>
      <c r="AZ51">
        <f>G51*AA51*0.001</f>
        <v>33.404908184851685</v>
      </c>
      <c r="BA51">
        <f>G51/S51</f>
        <v>0.97963758204022144</v>
      </c>
      <c r="BB51">
        <f>(1-AL51*AA51/AQ51/F51)*100</f>
        <v>89.820498300813412</v>
      </c>
      <c r="BC51">
        <f>(S51-E51/(N51/1.35))</f>
        <v>384.98299442309695</v>
      </c>
      <c r="BD51">
        <f>E51*BB51/100/BC51</f>
        <v>1.0958900588282297E-2</v>
      </c>
    </row>
    <row r="52" spans="1:56" x14ac:dyDescent="0.25">
      <c r="A52" s="1" t="s">
        <v>1</v>
      </c>
      <c r="B52" s="1" t="s">
        <v>5468</v>
      </c>
    </row>
    <row r="53" spans="1:56" x14ac:dyDescent="0.25">
      <c r="A53" s="1" t="s">
        <v>1</v>
      </c>
      <c r="B53" s="1" t="s">
        <v>5467</v>
      </c>
    </row>
    <row r="54" spans="1:56" x14ac:dyDescent="0.25">
      <c r="A54" s="1" t="s">
        <v>1</v>
      </c>
      <c r="B54" s="1" t="s">
        <v>5466</v>
      </c>
    </row>
    <row r="55" spans="1:56" x14ac:dyDescent="0.25">
      <c r="A55" s="1" t="s">
        <v>1</v>
      </c>
      <c r="B55" s="1" t="s">
        <v>5465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112D6-B138-4348-BA0E-7AA76C5F0BAA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5554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5553</v>
      </c>
    </row>
    <row r="12" spans="1:60" x14ac:dyDescent="0.25">
      <c r="A12" s="1" t="s">
        <v>1</v>
      </c>
      <c r="B12" s="1" t="s">
        <v>5552</v>
      </c>
    </row>
    <row r="13" spans="1:60" x14ac:dyDescent="0.25">
      <c r="A13" s="1" t="s">
        <v>1</v>
      </c>
      <c r="B13" s="1" t="s">
        <v>5551</v>
      </c>
    </row>
    <row r="14" spans="1:60" x14ac:dyDescent="0.25">
      <c r="A14" s="1" t="s">
        <v>1</v>
      </c>
      <c r="B14" s="1" t="s">
        <v>5550</v>
      </c>
    </row>
    <row r="15" spans="1:60" x14ac:dyDescent="0.25">
      <c r="A15" s="1" t="s">
        <v>1</v>
      </c>
      <c r="B15" s="1" t="s">
        <v>5549</v>
      </c>
    </row>
    <row r="16" spans="1:60" x14ac:dyDescent="0.25">
      <c r="A16" s="1" t="s">
        <v>1</v>
      </c>
      <c r="B16" s="1" t="s">
        <v>5548</v>
      </c>
    </row>
    <row r="17" spans="1:60" x14ac:dyDescent="0.25">
      <c r="A17" s="1" t="s">
        <v>1</v>
      </c>
      <c r="B17" s="1" t="s">
        <v>5547</v>
      </c>
    </row>
    <row r="18" spans="1:60" x14ac:dyDescent="0.25">
      <c r="A18" s="1">
        <v>1</v>
      </c>
      <c r="B18" s="1" t="s">
        <v>5546</v>
      </c>
      <c r="C18" s="1">
        <v>260.00000413507223</v>
      </c>
      <c r="D18" s="1">
        <v>0</v>
      </c>
      <c r="E18">
        <f>(R18-S18*(1000-T18)/(1000-U18))*AO18</f>
        <v>-3.7930356759607338</v>
      </c>
      <c r="F18">
        <f>IF(AZ18&lt;&gt;0,1/(1/AZ18-1/N18),0)</f>
        <v>3.178622527406882</v>
      </c>
      <c r="G18">
        <f>((BC18-AP18/2)*S18-E18)/(BC18+AP18/2)</f>
        <v>392.05531544645009</v>
      </c>
      <c r="H18">
        <f>AP18*1000</f>
        <v>21.25185242483948</v>
      </c>
      <c r="I18">
        <f>(AU18-BA18)</f>
        <v>0.99884858954493305</v>
      </c>
      <c r="J18">
        <f>(P18+AT18*D18)</f>
        <v>24.201084136962891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25.125555038452148</v>
      </c>
      <c r="P18" s="1">
        <v>24.201084136962891</v>
      </c>
      <c r="Q18" s="1">
        <v>25.220090866088867</v>
      </c>
      <c r="R18" s="1">
        <v>400.0081787109375</v>
      </c>
      <c r="S18" s="1">
        <v>395.82574462890625</v>
      </c>
      <c r="T18" s="1">
        <v>4.2273850440979004</v>
      </c>
      <c r="U18" s="1">
        <v>23.027511596679688</v>
      </c>
      <c r="V18" s="1">
        <v>11.64720344543457</v>
      </c>
      <c r="W18" s="1">
        <v>63.444915771484375</v>
      </c>
      <c r="X18" s="1">
        <v>300.3912353515625</v>
      </c>
      <c r="Y18" s="1">
        <v>-7.3326312005519867E-2</v>
      </c>
      <c r="Z18" s="1">
        <v>3.1511080265045166</v>
      </c>
      <c r="AA18" s="1">
        <v>88.26373291015625</v>
      </c>
      <c r="AB18" s="1">
        <v>9.0168285369873047</v>
      </c>
      <c r="AC18" s="1">
        <v>-0.17210112512111664</v>
      </c>
      <c r="AD18" s="1">
        <v>5.760573223233223E-2</v>
      </c>
      <c r="AE18" s="1">
        <v>5.1016979850828648E-3</v>
      </c>
      <c r="AF18" s="1">
        <v>1.8789693713188171E-2</v>
      </c>
      <c r="AG18" s="1">
        <v>1.7867397516965866E-2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1.1043795417336852</v>
      </c>
      <c r="AP18">
        <f>(U18-T18)/(1000-U18)*AO18</f>
        <v>2.1251852424839481E-2</v>
      </c>
      <c r="AQ18">
        <f>(P18+273.15)</f>
        <v>297.35108413696287</v>
      </c>
      <c r="AR18">
        <f>(O18+273.15)</f>
        <v>298.27555503845213</v>
      </c>
      <c r="AS18">
        <f>(Y18*AK18+Z18*AL18)*AM18</f>
        <v>-1.1732209658647852E-2</v>
      </c>
      <c r="AT18">
        <f>((AS18+0.00000010773*(AR18^4-AQ18^4))-AP18*44100)/(L18*0.92*2*29.3+0.00000043092*AQ18^3)</f>
        <v>-7.313493528812832</v>
      </c>
      <c r="AU18">
        <f>0.61365*EXP(17.502*J18/(240.97+J18))</f>
        <v>3.0313427226997947</v>
      </c>
      <c r="AV18">
        <f>AU18*1000/AA18</f>
        <v>34.344148188083111</v>
      </c>
      <c r="AW18">
        <f>(AV18-U18)</f>
        <v>11.316636591403423</v>
      </c>
      <c r="AX18">
        <f>IF(D18,P18,(O18+P18)/2)</f>
        <v>24.66331958770752</v>
      </c>
      <c r="AY18">
        <f>0.61365*EXP(17.502*AX18/(240.97+AX18))</f>
        <v>3.1164102653338466</v>
      </c>
      <c r="AZ18">
        <f>IF(AW18&lt;&gt;0,(1000-(AV18+U18)/2)/AW18*AP18,0)</f>
        <v>1.8240601113729511</v>
      </c>
      <c r="BA18">
        <f>U18*AA18/1000</f>
        <v>2.0324941331548616</v>
      </c>
      <c r="BB18">
        <f>(AY18-BA18)</f>
        <v>1.083916132178985</v>
      </c>
      <c r="BC18">
        <f>1/(1.6/F18+1.37/N18)</f>
        <v>1.2144321272148231</v>
      </c>
      <c r="BD18">
        <f>G18*AA18*0.001</f>
        <v>34.604265648572522</v>
      </c>
      <c r="BE18">
        <f>G18/S18</f>
        <v>0.9904745226059235</v>
      </c>
      <c r="BF18">
        <f>(1-AP18*AA18/AU18/F18)*100</f>
        <v>80.53272853099395</v>
      </c>
      <c r="BG18">
        <f>(S18-E18/(N18/1.35))</f>
        <v>397.02204879235165</v>
      </c>
      <c r="BH18">
        <f>E18*BF18/100/BG18</f>
        <v>-7.6938677166588001E-3</v>
      </c>
    </row>
    <row r="19" spans="1:60" x14ac:dyDescent="0.25">
      <c r="A19" s="1" t="s">
        <v>1</v>
      </c>
      <c r="B19" s="1" t="s">
        <v>5545</v>
      </c>
      <c r="K19" s="1">
        <v>2.72</v>
      </c>
    </row>
    <row r="20" spans="1:60" x14ac:dyDescent="0.25">
      <c r="A20" s="1" t="s">
        <v>1</v>
      </c>
      <c r="B20" s="1" t="s">
        <v>5544</v>
      </c>
      <c r="K20" s="1">
        <v>2.72</v>
      </c>
    </row>
    <row r="21" spans="1:60" x14ac:dyDescent="0.25">
      <c r="A21" s="1">
        <v>2</v>
      </c>
      <c r="B21" s="1" t="s">
        <v>5543</v>
      </c>
      <c r="C21" s="1">
        <v>465.00000413507223</v>
      </c>
      <c r="D21" s="1">
        <v>0</v>
      </c>
      <c r="E21">
        <f>(R21-S21*(1000-T21)/(1000-U21))*AO21</f>
        <v>-2.6542793029613478</v>
      </c>
      <c r="F21">
        <f>IF(AZ21&lt;&gt;0,1/(1/AZ21-1/N21),0)</f>
        <v>3.0851845316224593</v>
      </c>
      <c r="G21">
        <f>((BC21-AP21/2)*S21-E21)/(BC21+AP21/2)</f>
        <v>390.37272831261816</v>
      </c>
      <c r="H21">
        <f>AP21*1000</f>
        <v>20.710190543468247</v>
      </c>
      <c r="I21">
        <f>(AU21-BA21)</f>
        <v>0.9905702027457699</v>
      </c>
      <c r="J21">
        <f>(P21+AT21*D21)</f>
        <v>24.027782440185547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25.061445236206055</v>
      </c>
      <c r="P21" s="1">
        <v>24.027782440185547</v>
      </c>
      <c r="Q21" s="1">
        <v>25.21893310546875</v>
      </c>
      <c r="R21" s="1">
        <v>399.97085571289063</v>
      </c>
      <c r="S21" s="1">
        <v>394.96697998046875</v>
      </c>
      <c r="T21" s="1">
        <v>4.4392080307006836</v>
      </c>
      <c r="U21" s="1">
        <v>22.767087936401367</v>
      </c>
      <c r="V21" s="1">
        <v>12.276994705200195</v>
      </c>
      <c r="W21" s="1">
        <v>62.964256286621094</v>
      </c>
      <c r="X21" s="1">
        <v>300.35775756835938</v>
      </c>
      <c r="Y21" s="1">
        <v>24.48628044128418</v>
      </c>
      <c r="Z21" s="1">
        <v>3.1464991569519043</v>
      </c>
      <c r="AA21" s="1">
        <v>88.259254455566406</v>
      </c>
      <c r="AB21" s="1">
        <v>8.9162378311157227</v>
      </c>
      <c r="AC21" s="1">
        <v>-0.16503840684890747</v>
      </c>
      <c r="AD21" s="1">
        <v>6.7621849477291107E-2</v>
      </c>
      <c r="AE21" s="1">
        <v>4.0973247960209846E-3</v>
      </c>
      <c r="AF21" s="1">
        <v>4.0746480226516724E-2</v>
      </c>
      <c r="AG21" s="1">
        <v>7.4393292888998985E-3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1.1042564616483797</v>
      </c>
      <c r="AP21">
        <f>(U21-T21)/(1000-U21)*AO21</f>
        <v>2.0710190543468246E-2</v>
      </c>
      <c r="AQ21">
        <f>(P21+273.15)</f>
        <v>297.17778244018552</v>
      </c>
      <c r="AR21">
        <f>(O21+273.15)</f>
        <v>298.21144523620603</v>
      </c>
      <c r="AS21">
        <f>(Y21*AK21+Z21*AL21)*AM21</f>
        <v>3.9178047830357059</v>
      </c>
      <c r="AT21">
        <f>((AS21+0.00000010773*(AR21^4-AQ21^4))-AP21*44100)/(L21*0.92*2*29.3+0.00000043092*AQ21^3)</f>
        <v>-7.085372164117425</v>
      </c>
      <c r="AU21">
        <f>0.61365*EXP(17.502*J21/(240.97+J21))</f>
        <v>2.9999764101368744</v>
      </c>
      <c r="AV21">
        <f>AU21*1000/AA21</f>
        <v>33.990502510387678</v>
      </c>
      <c r="AW21">
        <f>(AV21-U21)</f>
        <v>11.223414573986311</v>
      </c>
      <c r="AX21">
        <f>IF(D21,P21,(O21+P21)/2)</f>
        <v>24.544613838195801</v>
      </c>
      <c r="AY21">
        <f>0.61365*EXP(17.502*AX21/(240.97+AX21))</f>
        <v>3.0943675239862656</v>
      </c>
      <c r="AZ21">
        <f>IF(AW21&lt;&gt;0,(1000-(AV21+U21)/2)/AW21*AP21,0)</f>
        <v>1.7929000264890531</v>
      </c>
      <c r="BA21">
        <f>U21*AA21/1000</f>
        <v>2.0094062073911045</v>
      </c>
      <c r="BB21">
        <f>(AY21-BA21)</f>
        <v>1.084961316595161</v>
      </c>
      <c r="BC21">
        <f>1/(1.6/F21+1.37/N21)</f>
        <v>1.1923570133136168</v>
      </c>
      <c r="BD21">
        <f>G21*AA21*0.001</f>
        <v>34.454005960657057</v>
      </c>
      <c r="BE21">
        <f>G21/S21</f>
        <v>0.98836801074338476</v>
      </c>
      <c r="BF21">
        <f>(1-AP21*AA21/AU21/F21)*100</f>
        <v>80.250988431832312</v>
      </c>
      <c r="BG21">
        <f>(S21-E21/(N21/1.35))</f>
        <v>395.80412617479641</v>
      </c>
      <c r="BH21">
        <f>E21*BF21/100/BG21</f>
        <v>-5.3816654135316793E-3</v>
      </c>
    </row>
    <row r="22" spans="1:60" x14ac:dyDescent="0.25">
      <c r="A22" s="1" t="s">
        <v>1</v>
      </c>
      <c r="B22" s="1" t="s">
        <v>5542</v>
      </c>
      <c r="K22" s="1">
        <v>2.72</v>
      </c>
    </row>
    <row r="23" spans="1:60" x14ac:dyDescent="0.25">
      <c r="A23" s="1" t="s">
        <v>1</v>
      </c>
      <c r="B23" s="1" t="s">
        <v>5541</v>
      </c>
      <c r="K23" s="1">
        <v>2.72</v>
      </c>
    </row>
    <row r="24" spans="1:60" x14ac:dyDescent="0.25">
      <c r="A24" s="1">
        <v>3</v>
      </c>
      <c r="B24" s="1" t="s">
        <v>5540</v>
      </c>
      <c r="C24" s="1">
        <v>670.00000413507223</v>
      </c>
      <c r="D24" s="1">
        <v>0</v>
      </c>
      <c r="E24">
        <f>(R24-S24*(1000-T24)/(1000-U24))*AO24</f>
        <v>-2.0689440086837778</v>
      </c>
      <c r="F24">
        <f>IF(AZ24&lt;&gt;0,1/(1/AZ24-1/N24),0)</f>
        <v>2.9796718764779784</v>
      </c>
      <c r="G24">
        <f>((BC24-AP24/2)*S24-E24)/(BC24+AP24/2)</f>
        <v>389.59514284329703</v>
      </c>
      <c r="H24">
        <f>AP24*1000</f>
        <v>20.151667596680653</v>
      </c>
      <c r="I24">
        <f>(AU24-BA24)</f>
        <v>0.98397971429860376</v>
      </c>
      <c r="J24">
        <f>(P24+AT24*D24)</f>
        <v>23.846549987792969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24.961091995239258</v>
      </c>
      <c r="P24" s="1">
        <v>23.846549987792969</v>
      </c>
      <c r="Q24" s="1">
        <v>25.152599334716797</v>
      </c>
      <c r="R24" s="1">
        <v>399.9210205078125</v>
      </c>
      <c r="S24" s="1">
        <v>394.59375</v>
      </c>
      <c r="T24" s="1">
        <v>4.6359457969665527</v>
      </c>
      <c r="U24" s="1">
        <v>22.474569320678711</v>
      </c>
      <c r="V24" s="1">
        <v>12.897436141967773</v>
      </c>
      <c r="W24" s="1">
        <v>62.525394439697266</v>
      </c>
      <c r="X24" s="1">
        <v>300.36312866210938</v>
      </c>
      <c r="Y24" s="1">
        <v>50.028644561767578</v>
      </c>
      <c r="Z24" s="1">
        <v>3.3271102905273438</v>
      </c>
      <c r="AA24" s="1">
        <v>88.255256652832031</v>
      </c>
      <c r="AB24" s="1">
        <v>8.8328533172607422</v>
      </c>
      <c r="AC24" s="1">
        <v>-0.15739518404006958</v>
      </c>
      <c r="AD24" s="1">
        <v>4.6846996992826462E-2</v>
      </c>
      <c r="AE24" s="1">
        <v>8.0620646476745605E-3</v>
      </c>
      <c r="AF24" s="1">
        <v>5.1665462553501129E-2</v>
      </c>
      <c r="AG24" s="1">
        <v>9.3243904411792755E-3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1.1042762083165782</v>
      </c>
      <c r="AP24">
        <f>(U24-T24)/(1000-U24)*AO24</f>
        <v>2.0151667596680654E-2</v>
      </c>
      <c r="AQ24">
        <f>(P24+273.15)</f>
        <v>296.99654998779295</v>
      </c>
      <c r="AR24">
        <f>(O24+273.15)</f>
        <v>298.11109199523924</v>
      </c>
      <c r="AS24">
        <f>(Y24*AK24+Z24*AL24)*AM24</f>
        <v>8.0045829509664372</v>
      </c>
      <c r="AT24">
        <f>((AS24+0.00000010773*(AR24^4-AQ24^4))-AP24*44100)/(L24*0.92*2*29.3+0.00000043092*AQ24^3)</f>
        <v>-6.8526993409556303</v>
      </c>
      <c r="AU24">
        <f>0.61365*EXP(17.502*J24/(240.97+J24))</f>
        <v>2.9674785978569682</v>
      </c>
      <c r="AV24">
        <f>AU24*1000/AA24</f>
        <v>33.623816987242812</v>
      </c>
      <c r="AW24">
        <f>(AV24-U24)</f>
        <v>11.149247666564101</v>
      </c>
      <c r="AX24">
        <f>IF(D24,P24,(O24+P24)/2)</f>
        <v>24.403820991516113</v>
      </c>
      <c r="AY24">
        <f>0.61365*EXP(17.502*AX24/(240.97+AX24))</f>
        <v>3.0684001537407917</v>
      </c>
      <c r="AZ24">
        <f>IF(AW24&lt;&gt;0,(1000-(AV24+U24)/2)/AW24*AP24,0)</f>
        <v>1.7567489902144187</v>
      </c>
      <c r="BA24">
        <f>U24*AA24/1000</f>
        <v>1.9834988835583645</v>
      </c>
      <c r="BB24">
        <f>(AY24-BA24)</f>
        <v>1.0849012701824272</v>
      </c>
      <c r="BC24">
        <f>1/(1.6/F24+1.37/N24)</f>
        <v>1.1668076244577006</v>
      </c>
      <c r="BD24">
        <f>G24*AA24*0.001</f>
        <v>34.383819322331931</v>
      </c>
      <c r="BE24">
        <f>G24/S24</f>
        <v>0.98733226981749467</v>
      </c>
      <c r="BF24">
        <f>(1-AP24*AA24/AU24/F24)*100</f>
        <v>79.886134775083207</v>
      </c>
      <c r="BG24">
        <f>(S24-E24/(N24/1.35))</f>
        <v>395.24628441912245</v>
      </c>
      <c r="BH24">
        <f>E24*BF24/100/BG24</f>
        <v>-4.181694969320672E-3</v>
      </c>
    </row>
    <row r="25" spans="1:60" x14ac:dyDescent="0.25">
      <c r="A25" s="1" t="s">
        <v>1</v>
      </c>
      <c r="B25" s="1" t="s">
        <v>5539</v>
      </c>
      <c r="K25" s="1">
        <v>2.72</v>
      </c>
    </row>
    <row r="26" spans="1:60" x14ac:dyDescent="0.25">
      <c r="A26" s="1" t="s">
        <v>1</v>
      </c>
      <c r="B26" s="1" t="s">
        <v>5538</v>
      </c>
      <c r="K26" s="1">
        <v>2.72</v>
      </c>
    </row>
    <row r="27" spans="1:60" x14ac:dyDescent="0.25">
      <c r="A27" s="1">
        <v>4</v>
      </c>
      <c r="B27" s="1" t="s">
        <v>5537</v>
      </c>
      <c r="C27" s="1">
        <v>875.00000413507223</v>
      </c>
      <c r="D27" s="1">
        <v>0</v>
      </c>
      <c r="E27">
        <f>(R27-S27*(1000-T27)/(1000-U27))*AO27</f>
        <v>-0.72677360236874256</v>
      </c>
      <c r="F27">
        <f>IF(AZ27&lt;&gt;0,1/(1/AZ27-1/N27),0)</f>
        <v>2.972158832895242</v>
      </c>
      <c r="G27">
        <f>((BC27-AP27/2)*S27-E27)/(BC27+AP27/2)</f>
        <v>387.44322512670243</v>
      </c>
      <c r="H27">
        <f>AP27*1000</f>
        <v>19.887279210846916</v>
      </c>
      <c r="I27">
        <f>(AU27-BA27)</f>
        <v>0.97259663320854872</v>
      </c>
      <c r="J27">
        <f>(P27+AT27*D27)</f>
        <v>23.759723663330078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24.886142730712891</v>
      </c>
      <c r="P27" s="1">
        <v>23.759723663330078</v>
      </c>
      <c r="Q27" s="1">
        <v>25.086252212524414</v>
      </c>
      <c r="R27" s="1">
        <v>399.91354370117188</v>
      </c>
      <c r="S27" s="1">
        <v>393.48504638671875</v>
      </c>
      <c r="T27" s="1">
        <v>4.8230228424072266</v>
      </c>
      <c r="U27" s="1">
        <v>22.4290771484375</v>
      </c>
      <c r="V27" s="1">
        <v>13.477597236633301</v>
      </c>
      <c r="W27" s="1">
        <v>62.676479339599609</v>
      </c>
      <c r="X27" s="1">
        <v>300.35198974609375</v>
      </c>
      <c r="Y27" s="1">
        <v>100.47096252441406</v>
      </c>
      <c r="Z27" s="1">
        <v>4.0518431663513184</v>
      </c>
      <c r="AA27" s="1">
        <v>88.252494812011719</v>
      </c>
      <c r="AB27" s="1">
        <v>8.7692670822143555</v>
      </c>
      <c r="AC27" s="1">
        <v>-0.15328484773635864</v>
      </c>
      <c r="AD27" s="1">
        <v>5.9939559549093246E-2</v>
      </c>
      <c r="AE27" s="1">
        <v>3.1499012839049101E-3</v>
      </c>
      <c r="AF27" s="1">
        <v>5.9010636061429977E-2</v>
      </c>
      <c r="AG27" s="1">
        <v>1.3396098278462887E-2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1.1042352564194622</v>
      </c>
      <c r="AP27">
        <f>(U27-T27)/(1000-U27)*AO27</f>
        <v>1.9887279210846917E-2</v>
      </c>
      <c r="AQ27">
        <f>(P27+273.15)</f>
        <v>296.90972366333006</v>
      </c>
      <c r="AR27">
        <f>(O27+273.15)</f>
        <v>298.03614273071287</v>
      </c>
      <c r="AS27">
        <f>(Y27*AK27+Z27*AL27)*AM27</f>
        <v>16.075353644594088</v>
      </c>
      <c r="AT27">
        <f>((AS27+0.00000010773*(AR27^4-AQ27^4))-AP27*44100)/(L27*0.92*2*29.3+0.00000043092*AQ27^3)</f>
        <v>-6.6964789524213302</v>
      </c>
      <c r="AU27">
        <f>0.61365*EXP(17.502*J27/(240.97+J27))</f>
        <v>2.9520186478892398</v>
      </c>
      <c r="AV27">
        <f>AU27*1000/AA27</f>
        <v>33.449690619822015</v>
      </c>
      <c r="AW27">
        <f>(AV27-U27)</f>
        <v>11.020613471384515</v>
      </c>
      <c r="AX27">
        <f>IF(D27,P27,(O27+P27)/2)</f>
        <v>24.322933197021484</v>
      </c>
      <c r="AY27">
        <f>0.61365*EXP(17.502*AX27/(240.97+AX27))</f>
        <v>3.05356779918593</v>
      </c>
      <c r="AZ27">
        <f>IF(AW27&lt;&gt;0,(1000-(AV27+U27)/2)/AW27*AP27,0)</f>
        <v>1.7541347342196156</v>
      </c>
      <c r="BA27">
        <f>U27*AA27/1000</f>
        <v>1.9794220146806911</v>
      </c>
      <c r="BB27">
        <f>(AY27-BA27)</f>
        <v>1.0741457845052389</v>
      </c>
      <c r="BC27">
        <f>1/(1.6/F27+1.37/N27)</f>
        <v>1.164962580708335</v>
      </c>
      <c r="BD27">
        <f>G27*AA27*0.001</f>
        <v>34.192831215443398</v>
      </c>
      <c r="BE27">
        <f>G27/S27</f>
        <v>0.98464535993045488</v>
      </c>
      <c r="BF27">
        <f>(1-AP27*AA27/AU27/F27)*100</f>
        <v>79.996257687829313</v>
      </c>
      <c r="BG27">
        <f>(S27-E27/(N27/1.35))</f>
        <v>393.71426708503861</v>
      </c>
      <c r="BH27">
        <f>E27*BF27/100/BG27</f>
        <v>-1.4766843174429439E-3</v>
      </c>
    </row>
    <row r="28" spans="1:60" x14ac:dyDescent="0.25">
      <c r="A28" s="1" t="s">
        <v>1</v>
      </c>
      <c r="B28" s="1" t="s">
        <v>5536</v>
      </c>
      <c r="K28" s="1">
        <v>2.72</v>
      </c>
    </row>
    <row r="29" spans="1:60" x14ac:dyDescent="0.25">
      <c r="A29" s="1" t="s">
        <v>1</v>
      </c>
      <c r="B29" s="1" t="s">
        <v>5535</v>
      </c>
      <c r="K29" s="1">
        <v>2.72</v>
      </c>
    </row>
    <row r="30" spans="1:60" x14ac:dyDescent="0.25">
      <c r="A30" s="1">
        <v>5</v>
      </c>
      <c r="B30" s="1" t="s">
        <v>5534</v>
      </c>
      <c r="C30" s="1">
        <v>1080.0000041350722</v>
      </c>
      <c r="D30" s="1">
        <v>0</v>
      </c>
      <c r="E30">
        <f>(R30-S30*(1000-T30)/(1000-U30))*AO30</f>
        <v>-5.6191951202820126E-2</v>
      </c>
      <c r="F30">
        <f>IF(AZ30&lt;&gt;0,1/(1/AZ30-1/N30),0)</f>
        <v>2.9911929922251512</v>
      </c>
      <c r="G30">
        <f>((BC30-AP30/2)*S30-E30)/(BC30+AP30/2)</f>
        <v>386.52000677727358</v>
      </c>
      <c r="H30">
        <f>AP30*1000</f>
        <v>19.743437046923788</v>
      </c>
      <c r="I30">
        <f>(AU30-BA30)</f>
        <v>0.96191381297282019</v>
      </c>
      <c r="J30">
        <f>(P30+AT30*D30)</f>
        <v>23.721706390380859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24.836027145385742</v>
      </c>
      <c r="P30" s="1">
        <v>23.721706390380859</v>
      </c>
      <c r="Q30" s="1">
        <v>25.035634994506836</v>
      </c>
      <c r="R30" s="1">
        <v>400.02865600585938</v>
      </c>
      <c r="S30" s="1">
        <v>393.05157470703125</v>
      </c>
      <c r="T30" s="1">
        <v>4.9958539009094238</v>
      </c>
      <c r="U30" s="1">
        <v>22.474529266357422</v>
      </c>
      <c r="V30" s="1">
        <v>14.001849174499512</v>
      </c>
      <c r="W30" s="1">
        <v>62.989223480224609</v>
      </c>
      <c r="X30" s="1">
        <v>300.33865356445313</v>
      </c>
      <c r="Y30" s="1">
        <v>149.38764953613281</v>
      </c>
      <c r="Z30" s="1">
        <v>3.8447692394256592</v>
      </c>
      <c r="AA30" s="1">
        <v>88.249137878417969</v>
      </c>
      <c r="AB30" s="1">
        <v>8.7083587646484375</v>
      </c>
      <c r="AC30" s="1">
        <v>-0.15842285752296448</v>
      </c>
      <c r="AD30" s="1">
        <v>5.3369630128145218E-2</v>
      </c>
      <c r="AE30" s="1">
        <v>6.6309222020208836E-3</v>
      </c>
      <c r="AF30" s="1">
        <v>2.0315589383244514E-2</v>
      </c>
      <c r="AG30" s="1">
        <v>1.9781170412898064E-2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1.1041862263399009</v>
      </c>
      <c r="AP30">
        <f>(U30-T30)/(1000-U30)*AO30</f>
        <v>1.9743437046923787E-2</v>
      </c>
      <c r="AQ30">
        <f>(P30+273.15)</f>
        <v>296.87170639038084</v>
      </c>
      <c r="AR30">
        <f>(O30+273.15)</f>
        <v>297.98602714538572</v>
      </c>
      <c r="AS30">
        <f>(Y30*AK30+Z30*AL30)*AM30</f>
        <v>23.902023391529383</v>
      </c>
      <c r="AT30">
        <f>((AS30+0.00000010773*(AR30^4-AQ30^4))-AP30*44100)/(L30*0.92*2*29.3+0.00000043092*AQ30^3)</f>
        <v>-6.5859569161492644</v>
      </c>
      <c r="AU30">
        <f>0.61365*EXP(17.502*J30/(240.97+J30))</f>
        <v>2.9452716449521361</v>
      </c>
      <c r="AV30">
        <f>AU30*1000/AA30</f>
        <v>33.374508983984377</v>
      </c>
      <c r="AW30">
        <f>(AV30-U30)</f>
        <v>10.899979717626955</v>
      </c>
      <c r="AX30">
        <f>IF(D30,P30,(O30+P30)/2)</f>
        <v>24.278866767883301</v>
      </c>
      <c r="AY30">
        <f>0.61365*EXP(17.502*AX30/(240.97+AX30))</f>
        <v>3.0455137645827053</v>
      </c>
      <c r="AZ30">
        <f>IF(AW30&lt;&gt;0,(1000-(AV30+U30)/2)/AW30*AP30,0)</f>
        <v>1.7607474104262544</v>
      </c>
      <c r="BA30">
        <f>U30*AA30/1000</f>
        <v>1.9833578319793159</v>
      </c>
      <c r="BB30">
        <f>(AY30-BA30)</f>
        <v>1.0621559326033894</v>
      </c>
      <c r="BC30">
        <f>1/(1.6/F30+1.37/N30)</f>
        <v>1.1696302254309796</v>
      </c>
      <c r="BD30">
        <f>G30*AA30*0.001</f>
        <v>34.110057370854669</v>
      </c>
      <c r="BE30">
        <f>G30/S30</f>
        <v>0.98338241505678714</v>
      </c>
      <c r="BF30">
        <f>(1-AP30*AA30/AU30/F30)*100</f>
        <v>80.222862194437994</v>
      </c>
      <c r="BG30">
        <f>(S30-E30/(N30/1.35))</f>
        <v>393.06929736268728</v>
      </c>
      <c r="BH30">
        <f>E30*BF30/100/BG30</f>
        <v>-1.1468408212053707E-4</v>
      </c>
    </row>
    <row r="31" spans="1:60" x14ac:dyDescent="0.25">
      <c r="A31" s="1" t="s">
        <v>1</v>
      </c>
      <c r="B31" s="1" t="s">
        <v>5533</v>
      </c>
      <c r="K31" s="1">
        <v>2.72</v>
      </c>
    </row>
    <row r="32" spans="1:60" x14ac:dyDescent="0.25">
      <c r="A32" s="1" t="s">
        <v>1</v>
      </c>
      <c r="B32" s="1" t="s">
        <v>5532</v>
      </c>
      <c r="K32" s="1">
        <v>2.72</v>
      </c>
    </row>
    <row r="33" spans="1:60" x14ac:dyDescent="0.25">
      <c r="A33" s="1">
        <v>6</v>
      </c>
      <c r="B33" s="1" t="s">
        <v>5531</v>
      </c>
      <c r="C33" s="1">
        <v>1285.0000041350722</v>
      </c>
      <c r="D33" s="1">
        <v>0</v>
      </c>
      <c r="E33">
        <f>(R33-S33*(1000-T33)/(1000-U33))*AO33</f>
        <v>0.98829525228908022</v>
      </c>
      <c r="F33">
        <f>IF(AZ33&lt;&gt;0,1/(1/AZ33-1/N33),0)</f>
        <v>3.1525722501642033</v>
      </c>
      <c r="G33">
        <f>((BC33-AP33/2)*S33-E33)/(BC33+AP33/2)</f>
        <v>384.84315840712293</v>
      </c>
      <c r="H33">
        <f>AP33*1000</f>
        <v>19.877787030808754</v>
      </c>
      <c r="I33">
        <f>(AU33-BA33)</f>
        <v>0.93909203356932913</v>
      </c>
      <c r="J33">
        <f>(P33+AT33*D33)</f>
        <v>23.731792449951172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24.809795379638672</v>
      </c>
      <c r="P33" s="1">
        <v>23.731792449951172</v>
      </c>
      <c r="Q33" s="1">
        <v>25.001548767089844</v>
      </c>
      <c r="R33" s="1">
        <v>400.00338745117188</v>
      </c>
      <c r="S33" s="1">
        <v>392.05126953125</v>
      </c>
      <c r="T33" s="1">
        <v>5.1633658409118652</v>
      </c>
      <c r="U33" s="1">
        <v>22.754364013671875</v>
      </c>
      <c r="V33" s="1">
        <v>14.493400573730469</v>
      </c>
      <c r="W33" s="1">
        <v>63.870758056640625</v>
      </c>
      <c r="X33" s="1">
        <v>300.3656005859375</v>
      </c>
      <c r="Y33" s="1">
        <v>300.53469848632813</v>
      </c>
      <c r="Z33" s="1">
        <v>3.2208096981048584</v>
      </c>
      <c r="AA33" s="1">
        <v>88.245414733886719</v>
      </c>
      <c r="AB33" s="1">
        <v>8.8794384002685547</v>
      </c>
      <c r="AC33" s="1">
        <v>-0.16821356117725372</v>
      </c>
      <c r="AD33" s="1">
        <v>2.2727306932210922E-2</v>
      </c>
      <c r="AE33" s="1">
        <v>1.5990955755114555E-2</v>
      </c>
      <c r="AF33" s="1">
        <v>5.0514742732048035E-2</v>
      </c>
      <c r="AG33" s="1">
        <v>2.2902203723788261E-2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1.1042852962718288</v>
      </c>
      <c r="AP33">
        <f>(U33-T33)/(1000-U33)*AO33</f>
        <v>1.9877787030808756E-2</v>
      </c>
      <c r="AQ33">
        <f>(P33+273.15)</f>
        <v>296.88179244995115</v>
      </c>
      <c r="AR33">
        <f>(O33+273.15)</f>
        <v>297.95979537963865</v>
      </c>
      <c r="AS33">
        <f>(Y33*AK33+Z33*AL33)*AM33</f>
        <v>48.085550683016663</v>
      </c>
      <c r="AT33">
        <f>((AS33+0.00000010773*(AR33^4-AQ33^4))-AP33*44100)/(L33*0.92*2*29.3+0.00000043092*AQ33^3)</f>
        <v>-6.4449974652532109</v>
      </c>
      <c r="AU33">
        <f>0.61365*EXP(17.502*J33/(240.97+J33))</f>
        <v>2.9470603229616308</v>
      </c>
      <c r="AV33">
        <f>AU33*1000/AA33</f>
        <v>33.396186440381065</v>
      </c>
      <c r="AW33">
        <f>(AV33-U33)</f>
        <v>10.64182242670919</v>
      </c>
      <c r="AX33">
        <f>IF(D33,P33,(O33+P33)/2)</f>
        <v>24.270793914794922</v>
      </c>
      <c r="AY33">
        <f>0.61365*EXP(17.502*AX33/(240.97+AX33))</f>
        <v>3.0440403012373496</v>
      </c>
      <c r="AZ33">
        <f>IF(AW33&lt;&gt;0,(1000-(AV33+U33)/2)/AW33*AP33,0)</f>
        <v>1.8154515189546241</v>
      </c>
      <c r="BA33">
        <f>U33*AA33/1000</f>
        <v>2.0079682893923017</v>
      </c>
      <c r="BB33">
        <f>(AY33-BA33)</f>
        <v>1.0360720118450479</v>
      </c>
      <c r="BC33">
        <f>1/(1.6/F33+1.37/N33)</f>
        <v>1.2083285196764122</v>
      </c>
      <c r="BD33">
        <f>G33*AA33*0.001</f>
        <v>33.960644121135424</v>
      </c>
      <c r="BE33">
        <f>G33/S33</f>
        <v>0.98161436606812846</v>
      </c>
      <c r="BF33">
        <f>(1-AP33*AA33/AU33/F33)*100</f>
        <v>81.119820979972332</v>
      </c>
      <c r="BG33">
        <f>(S33-E33/(N33/1.35))</f>
        <v>391.73956623446327</v>
      </c>
      <c r="BH33">
        <f>E33*BF33/100/BG33</f>
        <v>2.0465212312269568E-3</v>
      </c>
    </row>
    <row r="34" spans="1:60" x14ac:dyDescent="0.25">
      <c r="A34" s="1" t="s">
        <v>1</v>
      </c>
      <c r="B34" s="1" t="s">
        <v>5530</v>
      </c>
      <c r="K34" s="1">
        <v>2.72</v>
      </c>
    </row>
    <row r="35" spans="1:60" x14ac:dyDescent="0.25">
      <c r="A35" s="1" t="s">
        <v>1</v>
      </c>
      <c r="B35" s="1" t="s">
        <v>5529</v>
      </c>
      <c r="K35" s="1">
        <v>2.72</v>
      </c>
    </row>
    <row r="36" spans="1:60" x14ac:dyDescent="0.25">
      <c r="A36" s="1">
        <v>7</v>
      </c>
      <c r="B36" s="1" t="s">
        <v>5528</v>
      </c>
      <c r="C36" s="1">
        <v>1490.0000041350722</v>
      </c>
      <c r="D36" s="1">
        <v>0</v>
      </c>
      <c r="E36">
        <f>(R36-S36*(1000-T36)/(1000-U36))*AO36</f>
        <v>1.7673511865567695</v>
      </c>
      <c r="F36">
        <f>IF(AZ36&lt;&gt;0,1/(1/AZ36-1/N36),0)</f>
        <v>3.4036343129156776</v>
      </c>
      <c r="G36">
        <f>((BC36-AP36/2)*S36-E36)/(BC36+AP36/2)</f>
        <v>383.56518271914973</v>
      </c>
      <c r="H36">
        <f>AP36*1000</f>
        <v>20.190868931237571</v>
      </c>
      <c r="I36">
        <f>(AU36-BA36)</f>
        <v>0.91307871979738575</v>
      </c>
      <c r="J36">
        <f>(P36+AT36*D36)</f>
        <v>23.801242828369141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24.817289352416992</v>
      </c>
      <c r="P36" s="1">
        <v>23.801242828369141</v>
      </c>
      <c r="Q36" s="1">
        <v>24.995822906494141</v>
      </c>
      <c r="R36" s="1">
        <v>399.893798828125</v>
      </c>
      <c r="S36" s="1">
        <v>391.14144897460938</v>
      </c>
      <c r="T36" s="1">
        <v>5.3288254737854004</v>
      </c>
      <c r="U36" s="1">
        <v>23.189403533935547</v>
      </c>
      <c r="V36" s="1">
        <v>14.950895309448242</v>
      </c>
      <c r="W36" s="1">
        <v>65.061683654785156</v>
      </c>
      <c r="X36" s="1">
        <v>300.35769653320313</v>
      </c>
      <c r="Y36" s="1">
        <v>499.5380859375</v>
      </c>
      <c r="Z36" s="1">
        <v>3.0584957599639893</v>
      </c>
      <c r="AA36" s="1">
        <v>88.243919372558594</v>
      </c>
      <c r="AB36" s="1">
        <v>8.8707313537597656</v>
      </c>
      <c r="AC36" s="1">
        <v>-0.17365418374538422</v>
      </c>
      <c r="AD36" s="1">
        <v>6.9348625838756561E-2</v>
      </c>
      <c r="AE36" s="1">
        <v>1.4678449369966984E-2</v>
      </c>
      <c r="AF36" s="1">
        <v>2.2544404491782188E-2</v>
      </c>
      <c r="AG36" s="1">
        <v>1.8654597923159599E-2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1.1042562372544229</v>
      </c>
      <c r="AP36">
        <f>(U36-T36)/(1000-U36)*AO36</f>
        <v>2.019086893123757E-2</v>
      </c>
      <c r="AQ36">
        <f>(P36+273.15)</f>
        <v>296.95124282836912</v>
      </c>
      <c r="AR36">
        <f>(O36+273.15)</f>
        <v>297.96728935241697</v>
      </c>
      <c r="AS36">
        <f>(Y36*AK36+Z36*AL36)*AM36</f>
        <v>79.92609196351259</v>
      </c>
      <c r="AT36">
        <f>((AS36+0.00000010773*(AR36^4-AQ36^4))-AP36*44100)/(L36*0.92*2*29.3+0.00000043092*AQ36^3)</f>
        <v>-6.3077320974587812</v>
      </c>
      <c r="AU36">
        <f>0.61365*EXP(17.502*J36/(240.97+J36))</f>
        <v>2.9594025755437197</v>
      </c>
      <c r="AV36">
        <f>AU36*1000/AA36</f>
        <v>33.536617554908965</v>
      </c>
      <c r="AW36">
        <f>(AV36-U36)</f>
        <v>10.347214020973418</v>
      </c>
      <c r="AX36">
        <f>IF(D36,P36,(O36+P36)/2)</f>
        <v>24.309266090393066</v>
      </c>
      <c r="AY36">
        <f>0.61365*EXP(17.502*AX36/(240.97+AX36))</f>
        <v>3.0510678684225905</v>
      </c>
      <c r="AZ36">
        <f>IF(AW36&lt;&gt;0,(1000-(AV36+U36)/2)/AW36*AP36,0)</f>
        <v>1.8959881435789845</v>
      </c>
      <c r="BA36">
        <f>U36*AA36/1000</f>
        <v>2.0463238557463339</v>
      </c>
      <c r="BB36">
        <f>(AY36-BA36)</f>
        <v>1.0047440126762566</v>
      </c>
      <c r="BC36">
        <f>1/(1.6/F36+1.37/N36)</f>
        <v>1.2655773825255592</v>
      </c>
      <c r="BD36">
        <f>G36*AA36*0.001</f>
        <v>33.847295057989349</v>
      </c>
      <c r="BE36">
        <f>G36/S36</f>
        <v>0.9806303671591925</v>
      </c>
      <c r="BF36">
        <f>(1-AP36*AA36/AU36/F36)*100</f>
        <v>82.311424564302214</v>
      </c>
      <c r="BG36">
        <f>(S36-E36/(N36/1.35))</f>
        <v>390.58403539789356</v>
      </c>
      <c r="BH36">
        <f>E36*BF36/100/BG36</f>
        <v>3.7245043495621093E-3</v>
      </c>
    </row>
    <row r="37" spans="1:60" x14ac:dyDescent="0.25">
      <c r="A37" s="1" t="s">
        <v>1</v>
      </c>
      <c r="B37" s="1" t="s">
        <v>5527</v>
      </c>
      <c r="K37" s="1">
        <v>2.72</v>
      </c>
    </row>
    <row r="38" spans="1:60" x14ac:dyDescent="0.25">
      <c r="A38" s="1" t="s">
        <v>1</v>
      </c>
      <c r="B38" s="1" t="s">
        <v>5526</v>
      </c>
      <c r="K38" s="1">
        <v>2.72</v>
      </c>
    </row>
    <row r="39" spans="1:60" x14ac:dyDescent="0.25">
      <c r="A39" s="1">
        <v>8</v>
      </c>
      <c r="B39" s="1" t="s">
        <v>5525</v>
      </c>
      <c r="C39" s="1">
        <v>1695.0000041350722</v>
      </c>
      <c r="D39" s="1">
        <v>0</v>
      </c>
      <c r="E39">
        <f>(R39-S39*(1000-T39)/(1000-U39))*AO39</f>
        <v>2.3917922131801745</v>
      </c>
      <c r="F39">
        <f>IF(AZ39&lt;&gt;0,1/(1/AZ39-1/N39),0)</f>
        <v>3.7318204690518035</v>
      </c>
      <c r="G39">
        <f>((BC39-AP39/2)*S39-E39)/(BC39+AP39/2)</f>
        <v>382.75197509943047</v>
      </c>
      <c r="H39">
        <f>AP39*1000</f>
        <v>20.618550210385358</v>
      </c>
      <c r="I39">
        <f>(AU39-BA39)</f>
        <v>0.88634035009969514</v>
      </c>
      <c r="J39">
        <f>(P39+AT39*D39)</f>
        <v>23.916852951049805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24.846052169799805</v>
      </c>
      <c r="P39" s="1">
        <v>23.916852951049805</v>
      </c>
      <c r="Q39" s="1">
        <v>25.006196975708008</v>
      </c>
      <c r="R39" s="1">
        <v>399.97085571289063</v>
      </c>
      <c r="S39" s="1">
        <v>390.51235961914063</v>
      </c>
      <c r="T39" s="1">
        <v>5.497046947479248</v>
      </c>
      <c r="U39" s="1">
        <v>23.727663040161133</v>
      </c>
      <c r="V39" s="1">
        <v>15.395572662353516</v>
      </c>
      <c r="W39" s="1">
        <v>66.454032897949219</v>
      </c>
      <c r="X39" s="1">
        <v>300.32858276367188</v>
      </c>
      <c r="Y39" s="1">
        <v>750.38629150390625</v>
      </c>
      <c r="Z39" s="1">
        <v>3.3660423755645752</v>
      </c>
      <c r="AA39" s="1">
        <v>88.239112854003906</v>
      </c>
      <c r="AB39" s="1">
        <v>8.9000797271728516</v>
      </c>
      <c r="AC39" s="1">
        <v>-0.19892941415309906</v>
      </c>
      <c r="AD39" s="1">
        <v>8.4779411554336548E-2</v>
      </c>
      <c r="AE39" s="1">
        <v>2.5710999965667725E-2</v>
      </c>
      <c r="AF39" s="1">
        <v>8.5868626832962036E-2</v>
      </c>
      <c r="AG39" s="1">
        <v>2.439587377011776E-2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1.1041492013370289</v>
      </c>
      <c r="AP39">
        <f>(U39-T39)/(1000-U39)*AO39</f>
        <v>2.0618550210385358E-2</v>
      </c>
      <c r="AQ39">
        <f>(P39+273.15)</f>
        <v>297.06685295104978</v>
      </c>
      <c r="AR39">
        <f>(O39+273.15)</f>
        <v>297.99605216979978</v>
      </c>
      <c r="AS39">
        <f>(Y39*AK39+Z39*AL39)*AM39</f>
        <v>120.0618039570345</v>
      </c>
      <c r="AT39">
        <f>((AS39+0.00000010773*(AR39^4-AQ39^4))-AP39*44100)/(L39*0.92*2*29.3+0.00000043092*AQ39^3)</f>
        <v>-6.1468454052384969</v>
      </c>
      <c r="AU39">
        <f>0.61365*EXP(17.502*J39/(240.97+J39))</f>
        <v>2.9800482868622509</v>
      </c>
      <c r="AV39">
        <f>AU39*1000/AA39</f>
        <v>33.772418947512449</v>
      </c>
      <c r="AW39">
        <f>(AV39-U39)</f>
        <v>10.044755907351316</v>
      </c>
      <c r="AX39">
        <f>IF(D39,P39,(O39+P39)/2)</f>
        <v>24.381452560424805</v>
      </c>
      <c r="AY39">
        <f>0.61365*EXP(17.502*AX39/(240.97+AX39))</f>
        <v>3.0642921791288895</v>
      </c>
      <c r="AZ39">
        <f>IF(AW39&lt;&gt;0,(1000-(AV39+U39)/2)/AW39*AP39,0)</f>
        <v>1.9936538260673229</v>
      </c>
      <c r="BA39">
        <f>U39*AA39/1000</f>
        <v>2.0937079367625557</v>
      </c>
      <c r="BB39">
        <f>(AY39-BA39)</f>
        <v>0.97058424236633378</v>
      </c>
      <c r="BC39">
        <f>1/(1.6/F39+1.37/N39)</f>
        <v>1.335447611198376</v>
      </c>
      <c r="BD39">
        <f>G39*AA39*0.001</f>
        <v>33.773694725891538</v>
      </c>
      <c r="BE39">
        <f>G39/S39</f>
        <v>0.98012768526128413</v>
      </c>
      <c r="BF39">
        <f>(1-AP39*AA39/AU39/F39)*100</f>
        <v>83.640304568802421</v>
      </c>
      <c r="BG39">
        <f>(S39-E39/(N39/1.35))</f>
        <v>389.75800051810239</v>
      </c>
      <c r="BH39">
        <f>E39*BF39/100/BG39</f>
        <v>5.1326779414342886E-3</v>
      </c>
    </row>
    <row r="40" spans="1:60" x14ac:dyDescent="0.25">
      <c r="A40" s="1" t="s">
        <v>1</v>
      </c>
      <c r="B40" s="1" t="s">
        <v>5524</v>
      </c>
      <c r="K40" s="1">
        <v>2.72</v>
      </c>
    </row>
    <row r="41" spans="1:60" x14ac:dyDescent="0.25">
      <c r="A41" s="1" t="s">
        <v>1</v>
      </c>
      <c r="B41" s="1" t="s">
        <v>5523</v>
      </c>
      <c r="K41" s="1">
        <v>2.72</v>
      </c>
    </row>
    <row r="42" spans="1:60" x14ac:dyDescent="0.25">
      <c r="A42" s="1">
        <v>9</v>
      </c>
      <c r="B42" s="1" t="s">
        <v>5522</v>
      </c>
      <c r="C42" s="1">
        <v>1900.5000041238964</v>
      </c>
      <c r="D42" s="1">
        <v>0</v>
      </c>
      <c r="E42">
        <f>(R42-S42*(1000-T42)/(1000-U42))*AO42</f>
        <v>3.2334555737105051</v>
      </c>
      <c r="F42">
        <f>IF(AZ42&lt;&gt;0,1/(1/AZ42-1/N42),0)</f>
        <v>4.2238168041294077</v>
      </c>
      <c r="G42">
        <f>((BC42-AP42/2)*S42-E42)/(BC42+AP42/2)</f>
        <v>381.60762153856547</v>
      </c>
      <c r="H42">
        <f>AP42*1000</f>
        <v>21.187407082117975</v>
      </c>
      <c r="I42">
        <f>(AU42-BA42)</f>
        <v>0.85365602783698291</v>
      </c>
      <c r="J42">
        <f>(P42+AT42*D42)</f>
        <v>24.055511474609375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24.902406692504883</v>
      </c>
      <c r="P42" s="1">
        <v>24.055511474609375</v>
      </c>
      <c r="Q42" s="1">
        <v>25.040393829345703</v>
      </c>
      <c r="R42" s="1">
        <v>399.98025512695313</v>
      </c>
      <c r="S42" s="1">
        <v>389.57696533203125</v>
      </c>
      <c r="T42" s="1">
        <v>5.6622176170349121</v>
      </c>
      <c r="U42" s="1">
        <v>24.381954193115234</v>
      </c>
      <c r="V42" s="1">
        <v>15.804028511047363</v>
      </c>
      <c r="W42" s="1">
        <v>68.053390502929688</v>
      </c>
      <c r="X42" s="1">
        <v>300.34942626953125</v>
      </c>
      <c r="Y42" s="1">
        <v>999.6815185546875</v>
      </c>
      <c r="Z42" s="1">
        <v>3.0162429809570313</v>
      </c>
      <c r="AA42" s="1">
        <v>88.234107971191406</v>
      </c>
      <c r="AB42" s="1">
        <v>8.7773761749267578</v>
      </c>
      <c r="AC42" s="1">
        <v>-0.19904452562332153</v>
      </c>
      <c r="AD42" s="1">
        <v>5.2626572549343109E-2</v>
      </c>
      <c r="AE42" s="1">
        <v>1.1049390770494938E-2</v>
      </c>
      <c r="AF42" s="1">
        <v>3.7309527397155762E-2</v>
      </c>
      <c r="AG42" s="1">
        <v>2.4007411673665047E-2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1.1042258318732763</v>
      </c>
      <c r="AP42">
        <f>(U42-T42)/(1000-U42)*AO42</f>
        <v>2.1187407082117974E-2</v>
      </c>
      <c r="AQ42">
        <f>(P42+273.15)</f>
        <v>297.20551147460935</v>
      </c>
      <c r="AR42">
        <f>(O42+273.15)</f>
        <v>298.05240669250486</v>
      </c>
      <c r="AS42">
        <f>(Y42*AK42+Z42*AL42)*AM42</f>
        <v>159.94903939361029</v>
      </c>
      <c r="AT42">
        <f>((AS42+0.00000010773*(AR42^4-AQ42^4))-AP42*44100)/(L42*0.92*2*29.3+0.00000043092*AQ42^3)</f>
        <v>-6.0365540740369186</v>
      </c>
      <c r="AU42">
        <f>0.61365*EXP(17.502*J42/(240.97+J42))</f>
        <v>3.0049760066609554</v>
      </c>
      <c r="AV42">
        <f>AU42*1000/AA42</f>
        <v>34.056852568193761</v>
      </c>
      <c r="AW42">
        <f>(AV42-U42)</f>
        <v>9.6748983750785271</v>
      </c>
      <c r="AX42">
        <f>IF(D42,P42,(O42+P42)/2)</f>
        <v>24.478959083557129</v>
      </c>
      <c r="AY42">
        <f>0.61365*EXP(17.502*AX42/(240.97+AX42))</f>
        <v>3.0822345727000369</v>
      </c>
      <c r="AZ42">
        <f>IF(AW42&lt;&gt;0,(1000-(AV42+U42)/2)/AW42*AP42,0)</f>
        <v>2.1259472596608529</v>
      </c>
      <c r="BA42">
        <f>U42*AA42/1000</f>
        <v>2.1513199788239725</v>
      </c>
      <c r="BB42">
        <f>(AY42-BA42)</f>
        <v>0.93091459387606434</v>
      </c>
      <c r="BC42">
        <f>1/(1.6/F42+1.37/N42)</f>
        <v>1.4308777181631223</v>
      </c>
      <c r="BD42">
        <f>G42*AA42*0.001</f>
        <v>33.670808081463335</v>
      </c>
      <c r="BE42">
        <f>G42/S42</f>
        <v>0.97954359599604757</v>
      </c>
      <c r="BF42">
        <f>(1-AP42*AA42/AU42/F42)*100</f>
        <v>85.271170732225769</v>
      </c>
      <c r="BG42">
        <f>(S42-E42/(N42/1.35))</f>
        <v>388.5571498871987</v>
      </c>
      <c r="BH42">
        <f>E42*BF42/100/BG42</f>
        <v>7.0960100042163528E-3</v>
      </c>
    </row>
    <row r="43" spans="1:60" x14ac:dyDescent="0.25">
      <c r="A43" s="1" t="s">
        <v>1</v>
      </c>
      <c r="B43" s="1" t="s">
        <v>5521</v>
      </c>
      <c r="K43" s="1">
        <v>2.72</v>
      </c>
    </row>
    <row r="44" spans="1:60" x14ac:dyDescent="0.25">
      <c r="A44" s="1" t="s">
        <v>1</v>
      </c>
      <c r="B44" s="1" t="s">
        <v>5520</v>
      </c>
      <c r="K44" s="1">
        <v>2.72</v>
      </c>
    </row>
    <row r="45" spans="1:60" x14ac:dyDescent="0.25">
      <c r="A45" s="1">
        <v>10</v>
      </c>
      <c r="B45" s="1" t="s">
        <v>5519</v>
      </c>
      <c r="C45" s="1">
        <v>2106.0000041350722</v>
      </c>
      <c r="D45" s="1">
        <v>0</v>
      </c>
      <c r="E45">
        <f>(R45-S45*(1000-T45)/(1000-U45))*AO45</f>
        <v>3.2754781758522871</v>
      </c>
      <c r="F45">
        <f>IF(AZ45&lt;&gt;0,1/(1/AZ45-1/N45),0)</f>
        <v>4.7583735846883579</v>
      </c>
      <c r="G45">
        <f>((BC45-AP45/2)*S45-E45)/(BC45+AP45/2)</f>
        <v>381.62990872962467</v>
      </c>
      <c r="H45">
        <f>AP45*1000</f>
        <v>21.725372598463053</v>
      </c>
      <c r="I45">
        <f>(AU45-BA45)</f>
        <v>0.82540308818631214</v>
      </c>
      <c r="J45">
        <f>(P45+AT45*D45)</f>
        <v>24.201848983764648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24.967906951904297</v>
      </c>
      <c r="P45" s="1">
        <v>24.201848983764648</v>
      </c>
      <c r="Q45" s="1">
        <v>25.087621688842773</v>
      </c>
      <c r="R45" s="1">
        <v>399.9010009765625</v>
      </c>
      <c r="S45" s="1">
        <v>389.27572631835938</v>
      </c>
      <c r="T45" s="1">
        <v>5.8208770751953125</v>
      </c>
      <c r="U45" s="1">
        <v>25.003793716430664</v>
      </c>
      <c r="V45" s="1">
        <v>16.182720184326172</v>
      </c>
      <c r="W45" s="1">
        <v>69.513473510742188</v>
      </c>
      <c r="X45" s="1">
        <v>300.3477783203125</v>
      </c>
      <c r="Y45" s="1">
        <v>1249.98046875</v>
      </c>
      <c r="Z45" s="1">
        <v>2.9682507514953613</v>
      </c>
      <c r="AA45" s="1">
        <v>88.229759216308594</v>
      </c>
      <c r="AB45" s="1">
        <v>8.9305686950683594</v>
      </c>
      <c r="AC45" s="1">
        <v>-0.19928227365016937</v>
      </c>
      <c r="AD45" s="1">
        <v>5.4556455463171005E-2</v>
      </c>
      <c r="AE45" s="1">
        <v>7.7764047309756279E-3</v>
      </c>
      <c r="AF45" s="1">
        <v>4.8203591257333755E-2</v>
      </c>
      <c r="AG45" s="1">
        <v>2.4184467270970345E-2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1.1042197732364429</v>
      </c>
      <c r="AP45">
        <f>(U45-T45)/(1000-U45)*AO45</f>
        <v>2.1725372598463053E-2</v>
      </c>
      <c r="AQ45">
        <f>(P45+273.15)</f>
        <v>297.35184898376463</v>
      </c>
      <c r="AR45">
        <f>(O45+273.15)</f>
        <v>298.11790695190427</v>
      </c>
      <c r="AS45">
        <f>(Y45*AK45+Z45*AL45)*AM45</f>
        <v>199.99687052972149</v>
      </c>
      <c r="AT45">
        <f>((AS45+0.00000010773*(AR45^4-AQ45^4))-AP45*44100)/(L45*0.92*2*29.3+0.00000043092*AQ45^3)</f>
        <v>-5.9141067594196377</v>
      </c>
      <c r="AU45">
        <f>0.61365*EXP(17.502*J45/(240.97+J45))</f>
        <v>3.0314817872812396</v>
      </c>
      <c r="AV45">
        <f>AU45*1000/AA45</f>
        <v>34.35894888763216</v>
      </c>
      <c r="AW45">
        <f>(AV45-U45)</f>
        <v>9.3551551712014955</v>
      </c>
      <c r="AX45">
        <f>IF(D45,P45,(O45+P45)/2)</f>
        <v>24.584877967834473</v>
      </c>
      <c r="AY45">
        <f>0.61365*EXP(17.502*AX45/(240.97+AX45))</f>
        <v>3.1018289396398671</v>
      </c>
      <c r="AZ45">
        <f>IF(AW45&lt;&gt;0,(1000-(AV45+U45)/2)/AW45*AP45,0)</f>
        <v>2.2533601380110184</v>
      </c>
      <c r="BA45">
        <f>U45*AA45/1000</f>
        <v>2.2060786990949275</v>
      </c>
      <c r="BB45">
        <f>(AY45-BA45)</f>
        <v>0.89575024054493957</v>
      </c>
      <c r="BC45">
        <f>1/(1.6/F45+1.37/N45)</f>
        <v>1.5236544843618718</v>
      </c>
      <c r="BD45">
        <f>G45*AA45*0.001</f>
        <v>33.671114956956615</v>
      </c>
      <c r="BE45">
        <f>G45/S45</f>
        <v>0.98035886372611436</v>
      </c>
      <c r="BF45">
        <f>(1-AP45*AA45/AU45/F45)*100</f>
        <v>86.71171823950047</v>
      </c>
      <c r="BG45">
        <f>(S45-E45/(N45/1.35))</f>
        <v>388.24265715850919</v>
      </c>
      <c r="BH45">
        <f>E45*BF45/100/BG45</f>
        <v>7.3155882138983431E-3</v>
      </c>
    </row>
    <row r="46" spans="1:60" x14ac:dyDescent="0.25">
      <c r="A46" s="1" t="s">
        <v>1</v>
      </c>
      <c r="B46" s="1" t="s">
        <v>5518</v>
      </c>
      <c r="K46" s="1">
        <v>2.72</v>
      </c>
    </row>
    <row r="47" spans="1:60" x14ac:dyDescent="0.25">
      <c r="A47" s="1" t="s">
        <v>1</v>
      </c>
      <c r="B47" s="1" t="s">
        <v>5517</v>
      </c>
      <c r="K47" s="1">
        <v>2.72</v>
      </c>
    </row>
    <row r="48" spans="1:60" x14ac:dyDescent="0.25">
      <c r="A48" s="1">
        <v>11</v>
      </c>
      <c r="B48" s="1" t="s">
        <v>5516</v>
      </c>
      <c r="C48" s="1">
        <v>2311.5000041238964</v>
      </c>
      <c r="D48" s="1">
        <v>0</v>
      </c>
      <c r="E48">
        <f>(R48-S48*(1000-T48)/(1000-U48))*AO48</f>
        <v>3.7214799246231056</v>
      </c>
      <c r="F48">
        <f>IF(AZ48&lt;&gt;0,1/(1/AZ48-1/N48),0)</f>
        <v>5.7666463326706578</v>
      </c>
      <c r="G48">
        <f>((BC48-AP48/2)*S48-E48)/(BC48+AP48/2)</f>
        <v>381.42970141236935</v>
      </c>
      <c r="H48">
        <f>AP48*1000</f>
        <v>22.498083599439255</v>
      </c>
      <c r="I48">
        <f>(AU48-BA48)</f>
        <v>0.78346911106962347</v>
      </c>
      <c r="J48">
        <f>(P48+AT48*D48)</f>
        <v>24.375005722045898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25.049116134643555</v>
      </c>
      <c r="P48" s="1">
        <v>24.375005722045898</v>
      </c>
      <c r="Q48" s="1">
        <v>25.143251419067383</v>
      </c>
      <c r="R48" s="1">
        <v>400.12423706054688</v>
      </c>
      <c r="S48" s="1">
        <v>388.83074951171875</v>
      </c>
      <c r="T48" s="1">
        <v>5.9888086318969727</v>
      </c>
      <c r="U48" s="1">
        <v>25.838693618774414</v>
      </c>
      <c r="V48" s="1">
        <v>16.568437576293945</v>
      </c>
      <c r="W48" s="1">
        <v>71.484466552734375</v>
      </c>
      <c r="X48" s="1">
        <v>300.32211303710938</v>
      </c>
      <c r="Y48" s="1">
        <v>1600.9073486328125</v>
      </c>
      <c r="Z48" s="1">
        <v>3.3693885803222656</v>
      </c>
      <c r="AA48" s="1">
        <v>88.225822448730469</v>
      </c>
      <c r="AB48" s="1">
        <v>8.8970556259155273</v>
      </c>
      <c r="AC48" s="1">
        <v>-0.21440507471561432</v>
      </c>
      <c r="AD48" s="1">
        <v>4.7388128936290741E-2</v>
      </c>
      <c r="AE48" s="1">
        <v>1.2435445562005043E-2</v>
      </c>
      <c r="AF48" s="1">
        <v>2.796546183526516E-2</v>
      </c>
      <c r="AG48" s="1">
        <v>1.6351593658328056E-2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1.1041254155776077</v>
      </c>
      <c r="AP48">
        <f>(U48-T48)/(1000-U48)*AO48</f>
        <v>2.2498083599439254E-2</v>
      </c>
      <c r="AQ48">
        <f>(P48+273.15)</f>
        <v>297.52500572204588</v>
      </c>
      <c r="AR48">
        <f>(O48+273.15)</f>
        <v>298.19911613464353</v>
      </c>
      <c r="AS48">
        <f>(Y48*AK48+Z48*AL48)*AM48</f>
        <v>256.14517005595917</v>
      </c>
      <c r="AT48">
        <f>((AS48+0.00000010773*(AR48^4-AQ48^4))-AP48*44100)/(L48*0.92*2*29.3+0.00000043092*AQ48^3)</f>
        <v>-5.7471936789438676</v>
      </c>
      <c r="AU48">
        <f>0.61365*EXP(17.502*J48/(240.97+J48))</f>
        <v>3.0631091065867597</v>
      </c>
      <c r="AV48">
        <f>AU48*1000/AA48</f>
        <v>34.71896346862377</v>
      </c>
      <c r="AW48">
        <f>(AV48-U48)</f>
        <v>8.8802698498493555</v>
      </c>
      <c r="AX48">
        <f>IF(D48,P48,(O48+P48)/2)</f>
        <v>24.712060928344727</v>
      </c>
      <c r="AY48">
        <f>0.61365*EXP(17.502*AX48/(240.97+AX48))</f>
        <v>3.1255008250063772</v>
      </c>
      <c r="AZ48">
        <f>IF(AW48&lt;&gt;0,(1000-(AV48+U48)/2)/AW48*AP48,0)</f>
        <v>2.4567798448084464</v>
      </c>
      <c r="BA48">
        <f>U48*AA48/1000</f>
        <v>2.2796399955171363</v>
      </c>
      <c r="BB48">
        <f>(AY48-BA48)</f>
        <v>0.84586082948924091</v>
      </c>
      <c r="BC48">
        <f>1/(1.6/F48+1.37/N48)</f>
        <v>1.6735699819094223</v>
      </c>
      <c r="BD48">
        <f>G48*AA48*0.001</f>
        <v>33.651949113479979</v>
      </c>
      <c r="BE48">
        <f>G48/S48</f>
        <v>0.98096588783514838</v>
      </c>
      <c r="BF48">
        <f>(1-AP48*AA48/AU48/F48)*100</f>
        <v>88.76286862463509</v>
      </c>
      <c r="BG48">
        <f>(S48-E48/(N48/1.35))</f>
        <v>387.65701366836225</v>
      </c>
      <c r="BH48">
        <f>E48*BF48/100/BG48</f>
        <v>8.5211726343517643E-3</v>
      </c>
    </row>
    <row r="49" spans="1:60" x14ac:dyDescent="0.25">
      <c r="A49" s="1" t="s">
        <v>1</v>
      </c>
      <c r="B49" s="1" t="s">
        <v>5515</v>
      </c>
      <c r="K49" s="1">
        <v>2.72</v>
      </c>
    </row>
    <row r="50" spans="1:60" x14ac:dyDescent="0.25">
      <c r="A50" s="1" t="s">
        <v>1</v>
      </c>
      <c r="B50" s="1" t="s">
        <v>5510</v>
      </c>
      <c r="K50" s="1">
        <v>2.72</v>
      </c>
    </row>
    <row r="51" spans="1:60" x14ac:dyDescent="0.25">
      <c r="A51" s="1">
        <v>12</v>
      </c>
      <c r="B51" s="1" t="s">
        <v>5514</v>
      </c>
      <c r="C51" s="1">
        <v>2517.0000041127205</v>
      </c>
      <c r="D51" s="1">
        <v>0</v>
      </c>
      <c r="E51">
        <f>(R51-S51*(1000-T51)/(1000-U51))*AO51</f>
        <v>3.7539502626943286</v>
      </c>
      <c r="F51">
        <f>IF(AZ51&lt;&gt;0,1/(1/AZ51-1/N51),0)</f>
        <v>7.3730259495916126</v>
      </c>
      <c r="G51">
        <f>((BC51-AP51/2)*S51-E51)/(BC51+AP51/2)</f>
        <v>381.59270961084246</v>
      </c>
      <c r="H51">
        <f>AP51*1000</f>
        <v>23.373803968786699</v>
      </c>
      <c r="I51">
        <f>(AU51-BA51)</f>
        <v>0.73787014651634175</v>
      </c>
      <c r="J51">
        <f>(P51+AT51*D51)</f>
        <v>24.562841415405273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25.138525009155273</v>
      </c>
      <c r="P51" s="1">
        <v>24.562841415405273</v>
      </c>
      <c r="Q51" s="1">
        <v>25.205825805664063</v>
      </c>
      <c r="R51" s="1">
        <v>400.06301879882813</v>
      </c>
      <c r="S51" s="1">
        <v>388.44216918945313</v>
      </c>
      <c r="T51" s="1">
        <v>6.150413990020752</v>
      </c>
      <c r="U51" s="1">
        <v>26.749727249145508</v>
      </c>
      <c r="V51" s="1">
        <v>16.924104690551758</v>
      </c>
      <c r="W51" s="1">
        <v>73.607276916503906</v>
      </c>
      <c r="X51" s="1">
        <v>300.37936401367188</v>
      </c>
      <c r="Y51" s="1">
        <v>1999.8831787109375</v>
      </c>
      <c r="Z51" s="1">
        <v>3.5625646114349365</v>
      </c>
      <c r="AA51" s="1">
        <v>88.220458984375</v>
      </c>
      <c r="AB51" s="1">
        <v>8.9722814559936523</v>
      </c>
      <c r="AC51" s="1">
        <v>-0.21704523265361786</v>
      </c>
      <c r="AD51" s="1">
        <v>3.9360463619232178E-2</v>
      </c>
      <c r="AE51" s="1">
        <v>2.9244709294289351E-3</v>
      </c>
      <c r="AF51" s="1">
        <v>3.6127824336290359E-2</v>
      </c>
      <c r="AG51" s="1">
        <v>1.4544304460287094E-2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1.1043358971090875</v>
      </c>
      <c r="AP51">
        <f>(U51-T51)/(1000-U51)*AO51</f>
        <v>2.3373803968786699E-2</v>
      </c>
      <c r="AQ51">
        <f>(P51+273.15)</f>
        <v>297.71284141540525</v>
      </c>
      <c r="AR51">
        <f>(O51+273.15)</f>
        <v>298.28852500915525</v>
      </c>
      <c r="AS51">
        <f>(Y51*AK51+Z51*AL51)*AM51</f>
        <v>319.98130144161041</v>
      </c>
      <c r="AT51">
        <f>((AS51+0.00000010773*(AR51^4-AQ51^4))-AP51*44100)/(L51*0.92*2*29.3+0.00000043092*AQ51^3)</f>
        <v>-5.556042486493685</v>
      </c>
      <c r="AU51">
        <f>0.61365*EXP(17.502*J51/(240.97+J51))</f>
        <v>3.0977433621428014</v>
      </c>
      <c r="AV51">
        <f>AU51*1000/AA51</f>
        <v>35.113661817282683</v>
      </c>
      <c r="AW51">
        <f>(AV51-U51)</f>
        <v>8.3639345681371751</v>
      </c>
      <c r="AX51">
        <f>IF(D51,P51,(O51+P51)/2)</f>
        <v>24.850683212280273</v>
      </c>
      <c r="AY51">
        <f>0.61365*EXP(17.502*AX51/(240.97+AX51))</f>
        <v>3.151481542389996</v>
      </c>
      <c r="AZ51">
        <f>IF(AW51&lt;&gt;0,(1000-(AV51+U51)/2)/AW51*AP51,0)</f>
        <v>2.7081527742498559</v>
      </c>
      <c r="BA51">
        <f>U51*AA51/1000</f>
        <v>2.3598732156264597</v>
      </c>
      <c r="BB51">
        <f>(AY51-BA51)</f>
        <v>0.79160832676353632</v>
      </c>
      <c r="BC51">
        <f>1/(1.6/F51+1.37/N51)</f>
        <v>1.8619384886397523</v>
      </c>
      <c r="BD51">
        <f>G51*AA51*0.001</f>
        <v>33.664283986959845</v>
      </c>
      <c r="BE51">
        <f>G51/S51</f>
        <v>0.98236684860219181</v>
      </c>
      <c r="BF51">
        <f>(1-AP51*AA51/AU51/F51)*100</f>
        <v>90.97166817033542</v>
      </c>
      <c r="BG51">
        <f>(S51-E51/(N51/1.35))</f>
        <v>387.25819236659061</v>
      </c>
      <c r="BH51">
        <f>E51*BF51/100/BG51</f>
        <v>8.8184865900136859E-3</v>
      </c>
    </row>
    <row r="52" spans="1:60" x14ac:dyDescent="0.25">
      <c r="A52" s="1" t="s">
        <v>1</v>
      </c>
      <c r="B52" s="1" t="s">
        <v>5513</v>
      </c>
    </row>
    <row r="53" spans="1:60" x14ac:dyDescent="0.25">
      <c r="A53" s="1" t="s">
        <v>1</v>
      </c>
      <c r="B53" s="1" t="s">
        <v>5512</v>
      </c>
    </row>
    <row r="54" spans="1:60" x14ac:dyDescent="0.25">
      <c r="A54" s="1" t="s">
        <v>1</v>
      </c>
      <c r="B54" s="1" t="s">
        <v>5511</v>
      </c>
    </row>
    <row r="55" spans="1:60" x14ac:dyDescent="0.25">
      <c r="A55" s="1" t="s">
        <v>1</v>
      </c>
      <c r="B55" s="1" t="s">
        <v>5510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A785C-5192-4317-B8A2-D8F106CA3917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5600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5599</v>
      </c>
    </row>
    <row r="12" spans="1:56" x14ac:dyDescent="0.25">
      <c r="A12" s="1" t="s">
        <v>1</v>
      </c>
      <c r="B12" s="1" t="s">
        <v>5598</v>
      </c>
    </row>
    <row r="13" spans="1:56" x14ac:dyDescent="0.25">
      <c r="A13" s="1" t="s">
        <v>1</v>
      </c>
      <c r="B13" s="1" t="s">
        <v>5597</v>
      </c>
    </row>
    <row r="14" spans="1:56" x14ac:dyDescent="0.25">
      <c r="A14" s="1" t="s">
        <v>1</v>
      </c>
      <c r="B14" s="1" t="s">
        <v>5596</v>
      </c>
    </row>
    <row r="15" spans="1:56" x14ac:dyDescent="0.25">
      <c r="A15" s="1" t="s">
        <v>1</v>
      </c>
      <c r="B15" s="1" t="s">
        <v>5595</v>
      </c>
    </row>
    <row r="16" spans="1:56" x14ac:dyDescent="0.25">
      <c r="A16" s="1" t="s">
        <v>1</v>
      </c>
      <c r="B16" s="1" t="s">
        <v>5594</v>
      </c>
    </row>
    <row r="17" spans="1:56" x14ac:dyDescent="0.25">
      <c r="A17" s="1" t="s">
        <v>1</v>
      </c>
      <c r="B17" s="1" t="s">
        <v>5593</v>
      </c>
    </row>
    <row r="18" spans="1:56" x14ac:dyDescent="0.25">
      <c r="A18" s="1">
        <v>1</v>
      </c>
      <c r="B18" s="1" t="s">
        <v>5592</v>
      </c>
      <c r="C18" s="1">
        <v>229.00000496208668</v>
      </c>
      <c r="D18" s="1">
        <v>0</v>
      </c>
      <c r="E18">
        <f>(R18-S18*(1000-T18)/(1000-U18))*AK18</f>
        <v>-3.543694887726927</v>
      </c>
      <c r="F18">
        <f>IF(AV18&lt;&gt;0,1/(1/AV18-1/N18),0)</f>
        <v>11.602223024844704</v>
      </c>
      <c r="G18">
        <f>((AY18-AL18/2)*S18-E18)/(AY18+AL18/2)</f>
        <v>391.37503999574426</v>
      </c>
      <c r="H18">
        <f>AL18*1000</f>
        <v>24.807818995736525</v>
      </c>
      <c r="I18">
        <f>(AQ18-AW18)</f>
        <v>0.68230808829633349</v>
      </c>
      <c r="J18">
        <f>(P18+AP18*D18)</f>
        <v>21.843193054199219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25.564964294433594</v>
      </c>
      <c r="P18" s="1">
        <v>21.843193054199219</v>
      </c>
      <c r="Q18" s="1">
        <v>25.626232147216797</v>
      </c>
      <c r="R18" s="1">
        <v>399.86859130859375</v>
      </c>
      <c r="S18" s="1">
        <v>394.21478271484375</v>
      </c>
      <c r="T18" s="1">
        <v>4.4946163892745972E-2</v>
      </c>
      <c r="U18" s="1">
        <v>22.041269302368164</v>
      </c>
      <c r="V18" s="1">
        <v>0.12067093700170517</v>
      </c>
      <c r="W18" s="1">
        <v>59.176139831542969</v>
      </c>
      <c r="X18" s="1">
        <v>300.00460815429688</v>
      </c>
      <c r="Y18" s="1">
        <v>6.5924413502216339E-2</v>
      </c>
      <c r="Z18" s="1">
        <v>2.6885981559753418</v>
      </c>
      <c r="AA18" s="1">
        <v>88.285690307617188</v>
      </c>
      <c r="AB18" s="1">
        <v>19.590238571166992</v>
      </c>
      <c r="AC18" s="1">
        <v>-0.26398301124572754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1.1029581182143264</v>
      </c>
      <c r="AL18">
        <f>(U18-T18)/(1000-U18)*AK18</f>
        <v>2.4807818995736527E-2</v>
      </c>
      <c r="AM18">
        <f>(P18+273.15)</f>
        <v>294.9931930541992</v>
      </c>
      <c r="AN18">
        <f>(O18+273.15)</f>
        <v>298.71496429443357</v>
      </c>
      <c r="AO18">
        <f>(Y18*AG18+Z18*AH18)*AI18</f>
        <v>1.0547905924590539E-2</v>
      </c>
      <c r="AP18">
        <f>((AO18+0.00000010773*(AN18^4-AM18^4))-AL18*44100)/(L18*51.4+0.00000043092*AM18^3)</f>
        <v>-8.6898918510404624</v>
      </c>
      <c r="AQ18">
        <f>0.61365*EXP(17.502*J18/(240.97+J18))</f>
        <v>2.6282367639119988</v>
      </c>
      <c r="AR18">
        <f>AQ18*1000/AA18</f>
        <v>29.769680168488616</v>
      </c>
      <c r="AS18">
        <f>(AR18-U18)</f>
        <v>7.728410866120452</v>
      </c>
      <c r="AT18">
        <f>IF(D18,P18,(O18+P18)/2)</f>
        <v>23.704078674316406</v>
      </c>
      <c r="AU18">
        <f>0.61365*EXP(17.502*AT18/(240.97+AT18))</f>
        <v>2.9421477968986443</v>
      </c>
      <c r="AV18">
        <f>IF(AS18&lt;&gt;0,(1000-(AR18+U18)/2)/AS18*AL18,0)</f>
        <v>3.1267955451793865</v>
      </c>
      <c r="AW18">
        <f>U18*AA18/1000</f>
        <v>1.9459286756156653</v>
      </c>
      <c r="AX18">
        <f>(AU18-AW18)</f>
        <v>0.99621912128297896</v>
      </c>
      <c r="AY18">
        <f>1/(1.6/F18+1.37/N18)</f>
        <v>2.1835394220458482</v>
      </c>
      <c r="AZ18">
        <f>G18*AA18*0.001</f>
        <v>34.552815575195574</v>
      </c>
      <c r="BA18">
        <f>G18/S18</f>
        <v>0.99279645806394423</v>
      </c>
      <c r="BB18">
        <f>(1-AL18*AA18/AQ18/F18)*100</f>
        <v>92.817540162237108</v>
      </c>
      <c r="BC18">
        <f>(S18-E18/(N18/1.35))</f>
        <v>395.33244606165476</v>
      </c>
      <c r="BD18">
        <f>E18*BB18/100/BC18</f>
        <v>-8.3200113180948356E-3</v>
      </c>
    </row>
    <row r="19" spans="1:56" x14ac:dyDescent="0.25">
      <c r="A19" s="1" t="s">
        <v>1</v>
      </c>
      <c r="B19" s="1" t="s">
        <v>5591</v>
      </c>
      <c r="K19" s="1">
        <v>2.72</v>
      </c>
    </row>
    <row r="20" spans="1:56" x14ac:dyDescent="0.25">
      <c r="A20" s="1" t="s">
        <v>1</v>
      </c>
      <c r="B20" s="1" t="s">
        <v>5590</v>
      </c>
      <c r="K20" s="1">
        <v>2.72</v>
      </c>
    </row>
    <row r="21" spans="1:56" x14ac:dyDescent="0.25">
      <c r="A21" s="1">
        <v>2</v>
      </c>
      <c r="B21" s="1" t="s">
        <v>5589</v>
      </c>
      <c r="C21" s="1">
        <v>433.50000497326255</v>
      </c>
      <c r="D21" s="1">
        <v>0</v>
      </c>
      <c r="E21">
        <f>(R21-S21*(1000-T21)/(1000-U21))*AK21</f>
        <v>-2.6351633116694386</v>
      </c>
      <c r="F21">
        <f>IF(AV21&lt;&gt;0,1/(1/AV21-1/N21),0)</f>
        <v>3.8389202718993056</v>
      </c>
      <c r="G21">
        <f>((AY21-AL21/2)*S21-E21)/(AY21+AL21/2)</f>
        <v>388.22598569684806</v>
      </c>
      <c r="H21">
        <f>AL21*1000</f>
        <v>24.948655920052026</v>
      </c>
      <c r="I21">
        <f>(AQ21-AW21)</f>
        <v>1.0576518816963172</v>
      </c>
      <c r="J21">
        <f>(P21+AP21*D21)</f>
        <v>24.101631164550781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25.498336791992188</v>
      </c>
      <c r="P21" s="1">
        <v>24.101631164550781</v>
      </c>
      <c r="Q21" s="1">
        <v>25.609121322631836</v>
      </c>
      <c r="R21" s="1">
        <v>399.98159790039063</v>
      </c>
      <c r="S21" s="1">
        <v>393.46939086914063</v>
      </c>
      <c r="T21" s="1">
        <v>3.0011279508471489E-2</v>
      </c>
      <c r="U21" s="1">
        <v>22.152761459350586</v>
      </c>
      <c r="V21" s="1">
        <v>8.0888547003269196E-2</v>
      </c>
      <c r="W21" s="1">
        <v>59.70770263671875</v>
      </c>
      <c r="X21" s="1">
        <v>299.94937133789063</v>
      </c>
      <c r="Y21" s="1">
        <v>25.286479949951172</v>
      </c>
      <c r="Z21" s="1">
        <v>2.6090965270996094</v>
      </c>
      <c r="AA21" s="1">
        <v>88.280448913574219</v>
      </c>
      <c r="AB21" s="1">
        <v>19.671867370605469</v>
      </c>
      <c r="AC21" s="1">
        <v>-0.25622504949569702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1.1027550416834211</v>
      </c>
      <c r="AL21">
        <f>(U21-T21)/(1000-U21)*AK21</f>
        <v>2.4948655920052028E-2</v>
      </c>
      <c r="AM21">
        <f>(P21+273.15)</f>
        <v>297.25163116455076</v>
      </c>
      <c r="AN21">
        <f>(O21+273.15)</f>
        <v>298.64833679199216</v>
      </c>
      <c r="AO21">
        <f>(Y21*AG21+Z21*AH21)*AI21</f>
        <v>4.0458367015606882</v>
      </c>
      <c r="AP21">
        <f>((AO21+0.00000010773*(AN21^4-AM21^4))-AL21*44100)/(L21*51.4+0.00000043092*AM21^3)</f>
        <v>-8.9040889764855127</v>
      </c>
      <c r="AQ21">
        <f>0.61365*EXP(17.502*J21/(240.97+J21))</f>
        <v>3.0133076080031125</v>
      </c>
      <c r="AR21">
        <f>AQ21*1000/AA21</f>
        <v>34.133351666042316</v>
      </c>
      <c r="AS21">
        <f>(AR21-U21)</f>
        <v>11.98059020669173</v>
      </c>
      <c r="AT21">
        <f>IF(D21,P21,(O21+P21)/2)</f>
        <v>24.799983978271484</v>
      </c>
      <c r="AU21">
        <f>0.61365*EXP(17.502*AT21/(240.97+AT21))</f>
        <v>3.141957637116819</v>
      </c>
      <c r="AV21">
        <f>IF(AS21&lt;&gt;0,(1000-(AR21+U21)/2)/AS21*AL21,0)</f>
        <v>2.0238171965674874</v>
      </c>
      <c r="AW21">
        <f>U21*AA21/1000</f>
        <v>1.9556557263067953</v>
      </c>
      <c r="AX21">
        <f>(AU21-AW21)</f>
        <v>1.1863019108100237</v>
      </c>
      <c r="AY21">
        <f>1/(1.6/F21+1.37/N21)</f>
        <v>1.3571259413736068</v>
      </c>
      <c r="AZ21">
        <f>G21*AA21*0.001</f>
        <v>34.272764297232591</v>
      </c>
      <c r="BA21">
        <f>G21/S21</f>
        <v>0.9866739184953871</v>
      </c>
      <c r="BB21">
        <f>(1-AL21*AA21/AQ21/F21)*100</f>
        <v>80.960342763851955</v>
      </c>
      <c r="BC21">
        <f>(S21-E21/(N21/1.35))</f>
        <v>394.30050797702552</v>
      </c>
      <c r="BD21">
        <f>E21*BB21/100/BC21</f>
        <v>-5.410688564568519E-3</v>
      </c>
    </row>
    <row r="22" spans="1:56" x14ac:dyDescent="0.25">
      <c r="A22" s="1" t="s">
        <v>1</v>
      </c>
      <c r="B22" s="1" t="s">
        <v>5588</v>
      </c>
      <c r="K22" s="1">
        <v>2.72</v>
      </c>
    </row>
    <row r="23" spans="1:56" x14ac:dyDescent="0.25">
      <c r="A23" s="1" t="s">
        <v>1</v>
      </c>
      <c r="B23" s="1" t="s">
        <v>5587</v>
      </c>
      <c r="K23" s="1">
        <v>2.72</v>
      </c>
    </row>
    <row r="24" spans="1:56" x14ac:dyDescent="0.25">
      <c r="A24" s="1">
        <v>3</v>
      </c>
      <c r="B24" s="1" t="s">
        <v>5586</v>
      </c>
      <c r="C24" s="1">
        <v>638.50000497326255</v>
      </c>
      <c r="D24" s="1">
        <v>0</v>
      </c>
      <c r="E24">
        <f>(R24-S24*(1000-T24)/(1000-U24))*AK24</f>
        <v>-1.8605055063928826</v>
      </c>
      <c r="F24">
        <f>IF(AV24&lt;&gt;0,1/(1/AV24-1/N24),0)</f>
        <v>3.8385091415299439</v>
      </c>
      <c r="G24">
        <f>((AY24-AL24/2)*S24-E24)/(AY24+AL24/2)</f>
        <v>387.17430700448455</v>
      </c>
      <c r="H24">
        <f>AL24*1000</f>
        <v>24.588895004711386</v>
      </c>
      <c r="I24">
        <f>(AQ24-AW24)</f>
        <v>1.0428719565547249</v>
      </c>
      <c r="J24">
        <f>(P24+AP24*D24)</f>
        <v>23.858955383300781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25.395889282226563</v>
      </c>
      <c r="P24" s="1">
        <v>23.858955383300781</v>
      </c>
      <c r="Q24" s="1">
        <v>25.533758163452148</v>
      </c>
      <c r="R24" s="1">
        <v>399.9420166015625</v>
      </c>
      <c r="S24" s="1">
        <v>392.87030029296875</v>
      </c>
      <c r="T24" s="1">
        <v>1.9520595669746399E-2</v>
      </c>
      <c r="U24" s="1">
        <v>21.826698303222656</v>
      </c>
      <c r="V24" s="1">
        <v>5.2933197468519211E-2</v>
      </c>
      <c r="W24" s="1">
        <v>59.186561584472656</v>
      </c>
      <c r="X24" s="1">
        <v>300.0020751953125</v>
      </c>
      <c r="Y24" s="1">
        <v>48.811855316162109</v>
      </c>
      <c r="Z24" s="1">
        <v>2.671525239944458</v>
      </c>
      <c r="AA24" s="1">
        <v>88.278182983398438</v>
      </c>
      <c r="AB24" s="1">
        <v>19.589227676391602</v>
      </c>
      <c r="AC24" s="1">
        <v>-0.23895639181137085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1.1029488058651193</v>
      </c>
      <c r="AL24">
        <f>(U24-T24)/(1000-U24)*AK24</f>
        <v>2.4588895004711387E-2</v>
      </c>
      <c r="AM24">
        <f>(P24+273.15)</f>
        <v>297.00895538330076</v>
      </c>
      <c r="AN24">
        <f>(O24+273.15)</f>
        <v>298.54588928222654</v>
      </c>
      <c r="AO24">
        <f>(Y24*AG24+Z24*AH24)*AI24</f>
        <v>7.8098966760211397</v>
      </c>
      <c r="AP24">
        <f>((AO24+0.00000010773*(AN24^4-AM24^4))-AL24*44100)/(L24*51.4+0.00000043092*AM24^3)</f>
        <v>-8.7313631453974523</v>
      </c>
      <c r="AQ24">
        <f>0.61365*EXP(17.502*J24/(240.97+J24))</f>
        <v>2.9696932232900468</v>
      </c>
      <c r="AR24">
        <f>AQ24*1000/AA24</f>
        <v>33.640171590850777</v>
      </c>
      <c r="AS24">
        <f>(AR24-U24)</f>
        <v>11.813473287628121</v>
      </c>
      <c r="AT24">
        <f>IF(D24,P24,(O24+P24)/2)</f>
        <v>24.627422332763672</v>
      </c>
      <c r="AU24">
        <f>0.61365*EXP(17.502*AT24/(240.97+AT24))</f>
        <v>3.1097299920609434</v>
      </c>
      <c r="AV24">
        <f>IF(AS24&lt;&gt;0,(1000-(AR24+U24)/2)/AS24*AL24,0)</f>
        <v>2.0237029282248189</v>
      </c>
      <c r="AW24">
        <f>U24*AA24/1000</f>
        <v>1.9268212667353219</v>
      </c>
      <c r="AX24">
        <f>(AU24-AW24)</f>
        <v>1.1829087253256214</v>
      </c>
      <c r="AY24">
        <f>1/(1.6/F24+1.37/N24)</f>
        <v>1.3570437281147665</v>
      </c>
      <c r="AZ24">
        <f>G24*AA24*0.001</f>
        <v>34.17904432021237</v>
      </c>
      <c r="BA24">
        <f>G24/S24</f>
        <v>0.98550159356857303</v>
      </c>
      <c r="BB24">
        <f>(1-AL24*AA24/AQ24/F24)*100</f>
        <v>80.957751388721164</v>
      </c>
      <c r="BC24">
        <f>(S24-E24/(N24/1.35))</f>
        <v>393.45709426844252</v>
      </c>
      <c r="BD24">
        <f>E24*BB24/100/BC24</f>
        <v>-3.828177060168528E-3</v>
      </c>
    </row>
    <row r="25" spans="1:56" x14ac:dyDescent="0.25">
      <c r="A25" s="1" t="s">
        <v>1</v>
      </c>
      <c r="B25" s="1" t="s">
        <v>5585</v>
      </c>
      <c r="K25" s="1">
        <v>2.72</v>
      </c>
    </row>
    <row r="26" spans="1:56" x14ac:dyDescent="0.25">
      <c r="A26" s="1" t="s">
        <v>1</v>
      </c>
      <c r="B26" s="1" t="s">
        <v>5584</v>
      </c>
      <c r="K26" s="1">
        <v>2.72</v>
      </c>
    </row>
    <row r="27" spans="1:56" x14ac:dyDescent="0.25">
      <c r="A27" s="1">
        <v>4</v>
      </c>
      <c r="B27" s="1" t="s">
        <v>5583</v>
      </c>
      <c r="C27" s="1">
        <v>843.50000497326255</v>
      </c>
      <c r="D27" s="1">
        <v>0</v>
      </c>
      <c r="E27">
        <f>(R27-S27*(1000-T27)/(1000-U27))*AK27</f>
        <v>-0.60182822559049265</v>
      </c>
      <c r="F27">
        <f>IF(AV27&lt;&gt;0,1/(1/AV27-1/N27),0)</f>
        <v>3.8767947494569608</v>
      </c>
      <c r="G27">
        <f>((AY27-AL27/2)*S27-E27)/(AY27+AL27/2)</f>
        <v>385.31075832734211</v>
      </c>
      <c r="H27">
        <f>AL27*1000</f>
        <v>24.469661499082473</v>
      </c>
      <c r="I27">
        <f>(AQ27-AW27)</f>
        <v>1.0325364646649311</v>
      </c>
      <c r="J27">
        <f>(P27+AP27*D27)</f>
        <v>23.749137878417969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25.319812774658203</v>
      </c>
      <c r="P27" s="1">
        <v>23.749137878417969</v>
      </c>
      <c r="Q27" s="1">
        <v>25.460212707519531</v>
      </c>
      <c r="R27" s="1">
        <v>399.98623657226563</v>
      </c>
      <c r="S27" s="1">
        <v>391.83721923828125</v>
      </c>
      <c r="T27" s="1">
        <v>1.5530891716480255E-2</v>
      </c>
      <c r="U27" s="1">
        <v>21.723251342773438</v>
      </c>
      <c r="V27" s="1">
        <v>4.2303498834371567E-2</v>
      </c>
      <c r="W27" s="1">
        <v>59.170425415039063</v>
      </c>
      <c r="X27" s="1">
        <v>299.9468994140625</v>
      </c>
      <c r="Y27" s="1">
        <v>99.863815307617188</v>
      </c>
      <c r="Z27" s="1">
        <v>2.651139497756958</v>
      </c>
      <c r="AA27" s="1">
        <v>88.274177551269531</v>
      </c>
      <c r="AB27" s="1">
        <v>19.362146377563477</v>
      </c>
      <c r="AC27" s="1">
        <v>-0.23136505484580994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1.1027459537281707</v>
      </c>
      <c r="AL27">
        <f>(U27-T27)/(1000-U27)*AK27</f>
        <v>2.4469661499082473E-2</v>
      </c>
      <c r="AM27">
        <f>(P27+273.15)</f>
        <v>296.89913787841795</v>
      </c>
      <c r="AN27">
        <f>(O27+273.15)</f>
        <v>298.46981277465818</v>
      </c>
      <c r="AO27">
        <f>(Y27*AG27+Z27*AH27)*AI27</f>
        <v>15.978210092077916</v>
      </c>
      <c r="AP27">
        <f>((AO27+0.00000010773*(AN27^4-AM27^4))-AL27*44100)/(L27*51.4+0.00000043092*AM27^3)</f>
        <v>-8.6185326284469763</v>
      </c>
      <c r="AQ27">
        <f>0.61365*EXP(17.502*J27/(240.97+J27))</f>
        <v>2.9501386106877678</v>
      </c>
      <c r="AR27">
        <f>AQ27*1000/AA27</f>
        <v>33.420176687280161</v>
      </c>
      <c r="AS27">
        <f>(AR27-U27)</f>
        <v>11.696925344506724</v>
      </c>
      <c r="AT27">
        <f>IF(D27,P27,(O27+P27)/2)</f>
        <v>24.534475326538086</v>
      </c>
      <c r="AU27">
        <f>0.61365*EXP(17.502*AT27/(240.97+AT27))</f>
        <v>3.0924912131893936</v>
      </c>
      <c r="AV27">
        <f>IF(AS27&lt;&gt;0,(1000-(AR27+U27)/2)/AS27*AL27,0)</f>
        <v>2.0342945081170583</v>
      </c>
      <c r="AW27">
        <f>U27*AA27/1000</f>
        <v>1.9176021460228367</v>
      </c>
      <c r="AX27">
        <f>(AU27-AW27)</f>
        <v>1.1748890671665568</v>
      </c>
      <c r="AY27">
        <f>1/(1.6/F27+1.37/N27)</f>
        <v>1.3646669870258314</v>
      </c>
      <c r="AZ27">
        <f>G27*AA27*0.001</f>
        <v>34.012990293002105</v>
      </c>
      <c r="BA27">
        <f>G27/S27</f>
        <v>0.98334394848037565</v>
      </c>
      <c r="BB27">
        <f>(1-AL27*AA27/AQ27/F27)*100</f>
        <v>81.113720552213579</v>
      </c>
      <c r="BC27">
        <f>(S27-E27/(N27/1.35))</f>
        <v>392.02703280015095</v>
      </c>
      <c r="BD27">
        <f>E27*BB27/100/BC27</f>
        <v>-1.2452336810116779E-3</v>
      </c>
    </row>
    <row r="28" spans="1:56" x14ac:dyDescent="0.25">
      <c r="A28" s="1" t="s">
        <v>1</v>
      </c>
      <c r="B28" s="1" t="s">
        <v>5582</v>
      </c>
      <c r="K28" s="1">
        <v>2.72</v>
      </c>
    </row>
    <row r="29" spans="1:56" x14ac:dyDescent="0.25">
      <c r="A29" s="1" t="s">
        <v>1</v>
      </c>
      <c r="B29" s="1" t="s">
        <v>5581</v>
      </c>
      <c r="K29" s="1">
        <v>2.72</v>
      </c>
    </row>
    <row r="30" spans="1:56" x14ac:dyDescent="0.25">
      <c r="A30" s="1">
        <v>5</v>
      </c>
      <c r="B30" s="1" t="s">
        <v>5580</v>
      </c>
      <c r="C30" s="1">
        <v>1047.5000049732625</v>
      </c>
      <c r="D30" s="1">
        <v>0</v>
      </c>
      <c r="E30">
        <f>(R30-S30*(1000-T30)/(1000-U30))*AK30</f>
        <v>-0.31447743540875411</v>
      </c>
      <c r="F30">
        <f>IF(AV30&lt;&gt;0,1/(1/AV30-1/N30),0)</f>
        <v>3.9063047241491469</v>
      </c>
      <c r="G30">
        <f>((AY30-AL30/2)*S30-E30)/(AY30+AL30/2)</f>
        <v>384.9643024511995</v>
      </c>
      <c r="H30">
        <f>AL30*1000</f>
        <v>24.461441169976052</v>
      </c>
      <c r="I30">
        <f>(AQ30-AW30)</f>
        <v>1.0280897624394654</v>
      </c>
      <c r="J30">
        <f>(P30+AP30*D30)</f>
        <v>23.717254638671875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25.259292602539063</v>
      </c>
      <c r="P30" s="1">
        <v>23.717254638671875</v>
      </c>
      <c r="Q30" s="1">
        <v>25.400093078613281</v>
      </c>
      <c r="R30" s="1">
        <v>400.06866455078125</v>
      </c>
      <c r="S30" s="1">
        <v>391.66571044921875</v>
      </c>
      <c r="T30" s="1">
        <v>9.6337161958217621E-3</v>
      </c>
      <c r="U30" s="1">
        <v>21.710561752319336</v>
      </c>
      <c r="V30" s="1">
        <v>2.6334015652537346E-2</v>
      </c>
      <c r="W30" s="1">
        <v>59.346389770507813</v>
      </c>
      <c r="X30" s="1">
        <v>299.94387817382813</v>
      </c>
      <c r="Y30" s="1">
        <v>150.48223876953125</v>
      </c>
      <c r="Z30" s="1">
        <v>2.6499795913696289</v>
      </c>
      <c r="AA30" s="1">
        <v>88.270065307617188</v>
      </c>
      <c r="AB30" s="1">
        <v>19.512069702148438</v>
      </c>
      <c r="AC30" s="1">
        <v>-0.23091234266757965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1.102734846227309</v>
      </c>
      <c r="AL30">
        <f>(U30-T30)/(1000-U30)*AK30</f>
        <v>2.4461441169976051E-2</v>
      </c>
      <c r="AM30">
        <f>(P30+273.15)</f>
        <v>296.86725463867185</v>
      </c>
      <c r="AN30">
        <f>(O30+273.15)</f>
        <v>298.40929260253904</v>
      </c>
      <c r="AO30">
        <f>(Y30*AG30+Z30*AH30)*AI30</f>
        <v>24.077157664958577</v>
      </c>
      <c r="AP30">
        <f>((AO30+0.00000010773*(AN30^4-AM30^4))-AL30*44100)/(L30*51.4+0.00000043092*AM30^3)</f>
        <v>-8.5517737465433736</v>
      </c>
      <c r="AQ30">
        <f>0.61365*EXP(17.502*J30/(240.97+J30))</f>
        <v>2.944482466181749</v>
      </c>
      <c r="AR30">
        <f>AQ30*1000/AA30</f>
        <v>33.357655915630744</v>
      </c>
      <c r="AS30">
        <f>(AR30-U30)</f>
        <v>11.647094163311408</v>
      </c>
      <c r="AT30">
        <f>IF(D30,P30,(O30+P30)/2)</f>
        <v>24.488273620605469</v>
      </c>
      <c r="AU30">
        <f>0.61365*EXP(17.502*AT30/(240.97+AT30))</f>
        <v>3.0839533570439857</v>
      </c>
      <c r="AV30">
        <f>IF(AS30&lt;&gt;0,(1000-(AR30+U30)/2)/AS30*AL30,0)</f>
        <v>2.0423907330893307</v>
      </c>
      <c r="AW30">
        <f>U30*AA30/1000</f>
        <v>1.9163927037422837</v>
      </c>
      <c r="AX30">
        <f>(AU30-AW30)</f>
        <v>1.167560653301702</v>
      </c>
      <c r="AY30">
        <f>1/(1.6/F30+1.37/N30)</f>
        <v>1.3704981480021157</v>
      </c>
      <c r="AZ30">
        <f>G30*AA30*0.001</f>
        <v>33.980824118468675</v>
      </c>
      <c r="BA30">
        <f>G30/S30</f>
        <v>0.98288998036020792</v>
      </c>
      <c r="BB30">
        <f>(1-AL30*AA30/AQ30/F30)*100</f>
        <v>81.227574179602286</v>
      </c>
      <c r="BC30">
        <f>(S30-E30/(N30/1.35))</f>
        <v>391.76489503313223</v>
      </c>
      <c r="BD30">
        <f>E30*BB30/100/BC30</f>
        <v>-6.5202981523689973E-4</v>
      </c>
    </row>
    <row r="31" spans="1:56" x14ac:dyDescent="0.25">
      <c r="A31" s="1" t="s">
        <v>1</v>
      </c>
      <c r="B31" s="1" t="s">
        <v>5579</v>
      </c>
      <c r="K31" s="1">
        <v>2.72</v>
      </c>
    </row>
    <row r="32" spans="1:56" x14ac:dyDescent="0.25">
      <c r="A32" s="1" t="s">
        <v>1</v>
      </c>
      <c r="B32" s="1" t="s">
        <v>5578</v>
      </c>
      <c r="K32" s="1">
        <v>2.72</v>
      </c>
    </row>
    <row r="33" spans="1:56" x14ac:dyDescent="0.25">
      <c r="A33" s="1">
        <v>6</v>
      </c>
      <c r="B33" s="1" t="s">
        <v>5577</v>
      </c>
      <c r="C33" s="1">
        <v>1251.5000049732625</v>
      </c>
      <c r="D33" s="1">
        <v>0</v>
      </c>
      <c r="E33">
        <f>(R33-S33*(1000-T33)/(1000-U33))*AK33</f>
        <v>0.66468175531318219</v>
      </c>
      <c r="F33">
        <f>IF(AV33&lt;&gt;0,1/(1/AV33-1/N33),0)</f>
        <v>4.0921027675731523</v>
      </c>
      <c r="G33">
        <f>((AY33-AL33/2)*S33-E33)/(AY33+AL33/2)</f>
        <v>383.392414441894</v>
      </c>
      <c r="H33">
        <f>AL33*1000</f>
        <v>24.70301876160962</v>
      </c>
      <c r="I33">
        <f>(AQ33-AW33)</f>
        <v>1.0134484061590576</v>
      </c>
      <c r="J33">
        <f>(P33+AP33*D33)</f>
        <v>23.734878540039063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25.236438751220703</v>
      </c>
      <c r="P33" s="1">
        <v>23.734878540039063</v>
      </c>
      <c r="Q33" s="1">
        <v>25.369314193725586</v>
      </c>
      <c r="R33" s="1">
        <v>400.01638793945313</v>
      </c>
      <c r="S33" s="1">
        <v>390.66336059570313</v>
      </c>
      <c r="T33" s="1">
        <v>4.4627147726714611E-3</v>
      </c>
      <c r="U33" s="1">
        <v>21.912345886230469</v>
      </c>
      <c r="V33" s="1">
        <v>1.221526600420475E-2</v>
      </c>
      <c r="W33" s="1">
        <v>59.978096008300781</v>
      </c>
      <c r="X33" s="1">
        <v>299.98275756835938</v>
      </c>
      <c r="Y33" s="1">
        <v>300.24227905273438</v>
      </c>
      <c r="Z33" s="1">
        <v>2.6500320434570313</v>
      </c>
      <c r="AA33" s="1">
        <v>88.268020629882813</v>
      </c>
      <c r="AB33" s="1">
        <v>19.630407333374023</v>
      </c>
      <c r="AC33" s="1">
        <v>-0.23733676970005035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1.1028777851777916</v>
      </c>
      <c r="AL33">
        <f>(U33-T33)/(1000-U33)*AK33</f>
        <v>2.4703018761609619E-2</v>
      </c>
      <c r="AM33">
        <f>(P33+273.15)</f>
        <v>296.88487854003904</v>
      </c>
      <c r="AN33">
        <f>(O33+273.15)</f>
        <v>298.38643875122068</v>
      </c>
      <c r="AO33">
        <f>(Y33*AG33+Z33*AH33)*AI33</f>
        <v>48.038763574687437</v>
      </c>
      <c r="AP33">
        <f>((AO33+0.00000010773*(AN33^4-AM33^4))-AL33*44100)/(L33*51.4+0.00000043092*AM33^3)</f>
        <v>-8.4456992531573363</v>
      </c>
      <c r="AQ33">
        <f>0.61365*EXP(17.502*J33/(240.97+J33))</f>
        <v>2.9476078048939764</v>
      </c>
      <c r="AR33">
        <f>AQ33*1000/AA33</f>
        <v>33.393835999264212</v>
      </c>
      <c r="AS33">
        <f>(AR33-U33)</f>
        <v>11.481490113033743</v>
      </c>
      <c r="AT33">
        <f>IF(D33,P33,(O33+P33)/2)</f>
        <v>24.485658645629883</v>
      </c>
      <c r="AU33">
        <f>0.61365*EXP(17.502*AT33/(240.97+AT33))</f>
        <v>3.0834707387747988</v>
      </c>
      <c r="AV33">
        <f>IF(AS33&lt;&gt;0,(1000-(AR33+U33)/2)/AS33*AL33,0)</f>
        <v>2.0920545766064924</v>
      </c>
      <c r="AW33">
        <f>U33*AA33/1000</f>
        <v>1.9341593987349188</v>
      </c>
      <c r="AX33">
        <f>(AU33-AW33)</f>
        <v>1.14931134003988</v>
      </c>
      <c r="AY33">
        <f>1/(1.6/F33+1.37/N33)</f>
        <v>1.406342270407176</v>
      </c>
      <c r="AZ33">
        <f>G33*AA33*0.001</f>
        <v>33.841289547297684</v>
      </c>
      <c r="BA33">
        <f>G33/S33</f>
        <v>0.9813882055826223</v>
      </c>
      <c r="BB33">
        <f>(1-AL33*AA33/AQ33/F33)*100</f>
        <v>81.922549277636762</v>
      </c>
      <c r="BC33">
        <f>(S33-E33/(N33/1.35))</f>
        <v>390.45372335018845</v>
      </c>
      <c r="BD33">
        <f>E33*BB33/100/BC33</f>
        <v>1.3945935356019954E-3</v>
      </c>
    </row>
    <row r="34" spans="1:56" x14ac:dyDescent="0.25">
      <c r="A34" s="1" t="s">
        <v>1</v>
      </c>
      <c r="B34" s="1" t="s">
        <v>5576</v>
      </c>
      <c r="K34" s="1">
        <v>2.72</v>
      </c>
    </row>
    <row r="35" spans="1:56" x14ac:dyDescent="0.25">
      <c r="A35" s="1" t="s">
        <v>1</v>
      </c>
      <c r="B35" s="1" t="s">
        <v>5575</v>
      </c>
      <c r="K35" s="1">
        <v>2.72</v>
      </c>
    </row>
    <row r="36" spans="1:56" x14ac:dyDescent="0.25">
      <c r="A36" s="1">
        <v>7</v>
      </c>
      <c r="B36" s="1" t="s">
        <v>5574</v>
      </c>
      <c r="C36" s="1">
        <v>1457.0000049620867</v>
      </c>
      <c r="D36" s="1">
        <v>0</v>
      </c>
      <c r="E36">
        <f>(R36-S36*(1000-T36)/(1000-U36))*AK36</f>
        <v>1.1833809050844641</v>
      </c>
      <c r="F36">
        <f>IF(AV36&lt;&gt;0,1/(1/AV36-1/N36),0)</f>
        <v>4.3020610063901161</v>
      </c>
      <c r="G36">
        <f>((AY36-AL36/2)*S36-E36)/(AY36+AL36/2)</f>
        <v>382.47174928897311</v>
      </c>
      <c r="H36">
        <f>AL36*1000</f>
        <v>25.032418487075258</v>
      </c>
      <c r="I36">
        <f>(AQ36-AW36)</f>
        <v>1.0010890417823772</v>
      </c>
      <c r="J36">
        <f>(P36+AP36*D36)</f>
        <v>23.807531356811523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25.229175567626953</v>
      </c>
      <c r="P36" s="1">
        <v>23.807531356811523</v>
      </c>
      <c r="Q36" s="1">
        <v>25.355504989624023</v>
      </c>
      <c r="R36" s="1">
        <v>399.9061279296875</v>
      </c>
      <c r="S36" s="1">
        <v>389.9808349609375</v>
      </c>
      <c r="T36" s="1">
        <v>4.052809439599514E-3</v>
      </c>
      <c r="U36" s="1">
        <v>22.199256896972656</v>
      </c>
      <c r="V36" s="1">
        <v>1.1097787879407406E-2</v>
      </c>
      <c r="W36" s="1">
        <v>60.788112640380859</v>
      </c>
      <c r="X36" s="1">
        <v>299.959716796875</v>
      </c>
      <c r="Y36" s="1">
        <v>499.59878540039063</v>
      </c>
      <c r="Z36" s="1">
        <v>2.434159517288208</v>
      </c>
      <c r="AA36" s="1">
        <v>88.265716552734375</v>
      </c>
      <c r="AB36" s="1">
        <v>20.066808700561523</v>
      </c>
      <c r="AC36" s="1">
        <v>-0.2473231703042984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1.102793076459099</v>
      </c>
      <c r="AL36">
        <f>(U36-T36)/(1000-U36)*AK36</f>
        <v>2.5032418487075259E-2</v>
      </c>
      <c r="AM36">
        <f>(P36+273.15)</f>
        <v>296.9575313568115</v>
      </c>
      <c r="AN36">
        <f>(O36+273.15)</f>
        <v>298.37917556762693</v>
      </c>
      <c r="AO36">
        <f>(Y36*AG36+Z36*AH36)*AI36</f>
        <v>79.935803877358012</v>
      </c>
      <c r="AP36">
        <f>((AO36+0.00000010773*(AN36^4-AM36^4))-AL36*44100)/(L36*51.4+0.00000043092*AM36^3)</f>
        <v>-8.3093496784220857</v>
      </c>
      <c r="AQ36">
        <f>0.61365*EXP(17.502*J36/(240.97+J36))</f>
        <v>2.9605223587318994</v>
      </c>
      <c r="AR36">
        <f>AQ36*1000/AA36</f>
        <v>33.541022203826266</v>
      </c>
      <c r="AS36">
        <f>(AR36-U36)</f>
        <v>11.34176530685361</v>
      </c>
      <c r="AT36">
        <f>IF(D36,P36,(O36+P36)/2)</f>
        <v>24.518353462219238</v>
      </c>
      <c r="AU36">
        <f>0.61365*EXP(17.502*AT36/(240.97+AT36))</f>
        <v>3.0895096252068477</v>
      </c>
      <c r="AV36">
        <f>IF(AS36&lt;&gt;0,(1000-(AR36+U36)/2)/AS36*AL36,0)</f>
        <v>2.1455885245528266</v>
      </c>
      <c r="AW36">
        <f>U36*AA36/1000</f>
        <v>1.9594333169495222</v>
      </c>
      <c r="AX36">
        <f>(AU36-AW36)</f>
        <v>1.1300763082573255</v>
      </c>
      <c r="AY36">
        <f>1/(1.6/F36+1.37/N36)</f>
        <v>1.4451238878233381</v>
      </c>
      <c r="AZ36">
        <f>G36*AA36*0.001</f>
        <v>33.759143012168984</v>
      </c>
      <c r="BA36">
        <f>G36/S36</f>
        <v>0.98074498796148135</v>
      </c>
      <c r="BB36">
        <f>(1-AL36*AA36/AQ36/F36)*100</f>
        <v>82.651978496154996</v>
      </c>
      <c r="BC36">
        <f>(S36-E36/(N36/1.35))</f>
        <v>389.60760264132961</v>
      </c>
      <c r="BD36">
        <f>E36*BB36/100/BC36</f>
        <v>2.5104431344950867E-3</v>
      </c>
    </row>
    <row r="37" spans="1:56" x14ac:dyDescent="0.25">
      <c r="A37" s="1" t="s">
        <v>1</v>
      </c>
      <c r="B37" s="1" t="s">
        <v>5573</v>
      </c>
      <c r="K37" s="1">
        <v>2.72</v>
      </c>
    </row>
    <row r="38" spans="1:56" x14ac:dyDescent="0.25">
      <c r="A38" s="1" t="s">
        <v>1</v>
      </c>
      <c r="B38" s="1" t="s">
        <v>5572</v>
      </c>
      <c r="K38" s="1">
        <v>2.72</v>
      </c>
    </row>
    <row r="39" spans="1:56" x14ac:dyDescent="0.25">
      <c r="A39" s="1">
        <v>8</v>
      </c>
      <c r="B39" s="1" t="s">
        <v>5571</v>
      </c>
      <c r="C39" s="1">
        <v>1662.0000049620867</v>
      </c>
      <c r="D39" s="1">
        <v>0</v>
      </c>
      <c r="E39">
        <f>(R39-S39*(1000-T39)/(1000-U39))*AK39</f>
        <v>1.6712949567171795</v>
      </c>
      <c r="F39">
        <f>IF(AV39&lt;&gt;0,1/(1/AV39-1/N39),0)</f>
        <v>4.6422412489114011</v>
      </c>
      <c r="G39">
        <f>((AY39-AL39/2)*S39-E39)/(AY39+AL39/2)</f>
        <v>381.89048413154251</v>
      </c>
      <c r="H39">
        <f>AL39*1000</f>
        <v>25.542668965876423</v>
      </c>
      <c r="I39">
        <f>(AQ39-AW39)</f>
        <v>0.98375523401044962</v>
      </c>
      <c r="J39">
        <f>(P39+AP39*D39)</f>
        <v>23.92730712890625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25.252668380737305</v>
      </c>
      <c r="P39" s="1">
        <v>23.92730712890625</v>
      </c>
      <c r="Q39" s="1">
        <v>25.361261367797852</v>
      </c>
      <c r="R39" s="1">
        <v>400.08847045898438</v>
      </c>
      <c r="S39" s="1">
        <v>389.55056762695313</v>
      </c>
      <c r="T39" s="1">
        <v>2.6858421042561531E-3</v>
      </c>
      <c r="U39" s="1">
        <v>22.639469146728516</v>
      </c>
      <c r="V39" s="1">
        <v>7.3439013212919235E-3</v>
      </c>
      <c r="W39" s="1">
        <v>61.903125762939453</v>
      </c>
      <c r="X39" s="1">
        <v>299.96823120117188</v>
      </c>
      <c r="Y39" s="1">
        <v>749.6654052734375</v>
      </c>
      <c r="Z39" s="1">
        <v>2.4648721218109131</v>
      </c>
      <c r="AA39" s="1">
        <v>88.260292053222656</v>
      </c>
      <c r="AB39" s="1">
        <v>20.287635803222656</v>
      </c>
      <c r="AC39" s="1">
        <v>-0.26013121008872986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1.1028243794160728</v>
      </c>
      <c r="AL39">
        <f>(U39-T39)/(1000-U39)*AK39</f>
        <v>2.5542668965876425E-2</v>
      </c>
      <c r="AM39">
        <f>(P39+273.15)</f>
        <v>297.07730712890623</v>
      </c>
      <c r="AN39">
        <f>(O39+273.15)</f>
        <v>298.40266838073728</v>
      </c>
      <c r="AO39">
        <f>(Y39*AG39+Z39*AH39)*AI39</f>
        <v>119.94646216273759</v>
      </c>
      <c r="AP39">
        <f>((AO39+0.00000010773*(AN39^4-AM39^4))-AL39*44100)/(L39*51.4+0.00000043092*AM39^3)</f>
        <v>-8.173008004517806</v>
      </c>
      <c r="AQ39">
        <f>0.61365*EXP(17.502*J39/(240.97+J39))</f>
        <v>2.9819213928306318</v>
      </c>
      <c r="AR39">
        <f>AQ39*1000/AA39</f>
        <v>33.785537340307869</v>
      </c>
      <c r="AS39">
        <f>(AR39-U39)</f>
        <v>11.146068193579353</v>
      </c>
      <c r="AT39">
        <f>IF(D39,P39,(O39+P39)/2)</f>
        <v>24.589987754821777</v>
      </c>
      <c r="AU39">
        <f>0.61365*EXP(17.502*AT39/(240.97+AT39))</f>
        <v>3.1027769666975247</v>
      </c>
      <c r="AV39">
        <f>IF(AS39&lt;&gt;0,(1000-(AR39+U39)/2)/AS39*AL39,0)</f>
        <v>2.2269777919649876</v>
      </c>
      <c r="AW39">
        <f>U39*AA39/1000</f>
        <v>1.9981661588201822</v>
      </c>
      <c r="AX39">
        <f>(AU39-AW39)</f>
        <v>1.1046108078773424</v>
      </c>
      <c r="AY39">
        <f>1/(1.6/F39+1.37/N39)</f>
        <v>1.5043735057847045</v>
      </c>
      <c r="AZ39">
        <f>G39*AA39*0.001</f>
        <v>33.705765661796534</v>
      </c>
      <c r="BA39">
        <f>G39/S39</f>
        <v>0.98033609977242753</v>
      </c>
      <c r="BB39">
        <f>(1-AL39*AA39/AQ39/F39)*100</f>
        <v>83.714250956959674</v>
      </c>
      <c r="BC39">
        <f>(S39-E39/(N39/1.35))</f>
        <v>389.02344969665324</v>
      </c>
      <c r="BD39">
        <f>E39*BB39/100/BC39</f>
        <v>3.5964722830672761E-3</v>
      </c>
    </row>
    <row r="40" spans="1:56" x14ac:dyDescent="0.25">
      <c r="A40" s="1" t="s">
        <v>1</v>
      </c>
      <c r="B40" s="1" t="s">
        <v>5570</v>
      </c>
      <c r="K40" s="1">
        <v>2.72</v>
      </c>
    </row>
    <row r="41" spans="1:56" x14ac:dyDescent="0.25">
      <c r="A41" s="1" t="s">
        <v>1</v>
      </c>
      <c r="B41" s="1" t="s">
        <v>5569</v>
      </c>
      <c r="K41" s="1">
        <v>2.72</v>
      </c>
    </row>
    <row r="42" spans="1:56" x14ac:dyDescent="0.25">
      <c r="A42" s="1">
        <v>9</v>
      </c>
      <c r="B42" s="1" t="s">
        <v>5568</v>
      </c>
      <c r="C42" s="1">
        <v>1867.0000049620867</v>
      </c>
      <c r="D42" s="1">
        <v>0</v>
      </c>
      <c r="E42">
        <f>(R42-S42*(1000-T42)/(1000-U42))*AK42</f>
        <v>1.910051886836005</v>
      </c>
      <c r="F42">
        <f>IF(AV42&lt;&gt;0,1/(1/AV42-1/N42),0)</f>
        <v>5.0385145164400313</v>
      </c>
      <c r="G42">
        <f>((AY42-AL42/2)*S42-E42)/(AY42+AL42/2)</f>
        <v>381.39755923956574</v>
      </c>
      <c r="H42">
        <f>AL42*1000</f>
        <v>26.067636935463877</v>
      </c>
      <c r="I42">
        <f>(AQ42-AW42)</f>
        <v>0.96571443023675041</v>
      </c>
      <c r="J42">
        <f>(P42+AP42*D42)</f>
        <v>24.048761367797852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25.281753540039063</v>
      </c>
      <c r="P42" s="1">
        <v>24.048761367797852</v>
      </c>
      <c r="Q42" s="1">
        <v>25.376432418823242</v>
      </c>
      <c r="R42" s="1">
        <v>399.94412231445313</v>
      </c>
      <c r="S42" s="1">
        <v>389.01809692382813</v>
      </c>
      <c r="T42" s="1">
        <v>3.2961375545710325E-3</v>
      </c>
      <c r="U42" s="1">
        <v>23.092044830322266</v>
      </c>
      <c r="V42" s="1">
        <v>8.996753953397274E-3</v>
      </c>
      <c r="W42" s="1">
        <v>63.029369354248047</v>
      </c>
      <c r="X42" s="1">
        <v>300.00177001953125</v>
      </c>
      <c r="Y42" s="1">
        <v>1000.6640014648438</v>
      </c>
      <c r="Z42" s="1">
        <v>2.7237868309020996</v>
      </c>
      <c r="AA42" s="1">
        <v>88.257400512695313</v>
      </c>
      <c r="AB42" s="1">
        <v>20.433801651000977</v>
      </c>
      <c r="AC42" s="1">
        <v>-0.28186345100402832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1.1029476838953354</v>
      </c>
      <c r="AL42">
        <f>(U42-T42)/(1000-U42)*AK42</f>
        <v>2.6067636935463878E-2</v>
      </c>
      <c r="AM42">
        <f>(P42+273.15)</f>
        <v>297.19876136779783</v>
      </c>
      <c r="AN42">
        <f>(O42+273.15)</f>
        <v>298.43175354003904</v>
      </c>
      <c r="AO42">
        <f>(Y42*AG42+Z42*AH42)*AI42</f>
        <v>160.10623665572166</v>
      </c>
      <c r="AP42">
        <f>((AO42+0.00000010773*(AN42^4-AM42^4))-AL42*44100)/(L42*51.4+0.00000043092*AM42^3)</f>
        <v>-8.0404459509776238</v>
      </c>
      <c r="AQ42">
        <f>0.61365*EXP(17.502*J42/(240.97+J42))</f>
        <v>3.003758279483618</v>
      </c>
      <c r="AR42">
        <f>AQ42*1000/AA42</f>
        <v>34.034066968146711</v>
      </c>
      <c r="AS42">
        <f>(AR42-U42)</f>
        <v>10.942022137824445</v>
      </c>
      <c r="AT42">
        <f>IF(D42,P42,(O42+P42)/2)</f>
        <v>24.665257453918457</v>
      </c>
      <c r="AU42">
        <f>0.61365*EXP(17.502*AT42/(240.97+AT42))</f>
        <v>3.1167712476754068</v>
      </c>
      <c r="AV42">
        <f>IF(AS42&lt;&gt;0,(1000-(AR42+U42)/2)/AS42*AL42,0)</f>
        <v>2.3142948575271434</v>
      </c>
      <c r="AW42">
        <f>U42*AA42/1000</f>
        <v>2.0380438492468675</v>
      </c>
      <c r="AX42">
        <f>(AU42-AW42)</f>
        <v>1.0787273984285393</v>
      </c>
      <c r="AY42">
        <f>1/(1.6/F42+1.37/N42)</f>
        <v>1.5683289275833989</v>
      </c>
      <c r="AZ42">
        <f>G42*AA42*0.001</f>
        <v>33.661157140370797</v>
      </c>
      <c r="BA42">
        <f>G42/S42</f>
        <v>0.98041084015236823</v>
      </c>
      <c r="BB42">
        <f>(1-AL42*AA42/AQ42/F42)*100</f>
        <v>84.798540023913375</v>
      </c>
      <c r="BC42">
        <f>(S42-E42/(N42/1.35))</f>
        <v>388.41567627192114</v>
      </c>
      <c r="BD42">
        <f>E42*BB42/100/BC42</f>
        <v>4.170007063778315E-3</v>
      </c>
    </row>
    <row r="43" spans="1:56" x14ac:dyDescent="0.25">
      <c r="A43" s="1" t="s">
        <v>1</v>
      </c>
      <c r="B43" s="1" t="s">
        <v>5567</v>
      </c>
      <c r="K43" s="1">
        <v>2.72</v>
      </c>
    </row>
    <row r="44" spans="1:56" x14ac:dyDescent="0.25">
      <c r="A44" s="1" t="s">
        <v>1</v>
      </c>
      <c r="B44" s="1" t="s">
        <v>5566</v>
      </c>
      <c r="K44" s="1">
        <v>2.72</v>
      </c>
    </row>
    <row r="45" spans="1:56" x14ac:dyDescent="0.25">
      <c r="A45" s="1">
        <v>10</v>
      </c>
      <c r="B45" s="1" t="s">
        <v>5565</v>
      </c>
      <c r="C45" s="1">
        <v>2072.0000049620867</v>
      </c>
      <c r="D45" s="1">
        <v>0</v>
      </c>
      <c r="E45">
        <f>(R45-S45*(1000-T45)/(1000-U45))*AK45</f>
        <v>2.0855622995827812</v>
      </c>
      <c r="F45">
        <f>IF(AV45&lt;&gt;0,1/(1/AV45-1/N45),0)</f>
        <v>5.5171103044076837</v>
      </c>
      <c r="G45">
        <f>((AY45-AL45/2)*S45-E45)/(AY45+AL45/2)</f>
        <v>381.15760947815028</v>
      </c>
      <c r="H45">
        <f>AL45*1000</f>
        <v>26.609709842261253</v>
      </c>
      <c r="I45">
        <f>(AQ45-AW45)</f>
        <v>0.94610519347190936</v>
      </c>
      <c r="J45">
        <f>(P45+AP45*D45)</f>
        <v>24.168632507324219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25.326526641845703</v>
      </c>
      <c r="P45" s="1">
        <v>24.168632507324219</v>
      </c>
      <c r="Q45" s="1">
        <v>25.407907485961914</v>
      </c>
      <c r="R45" s="1">
        <v>399.94912719726563</v>
      </c>
      <c r="S45" s="1">
        <v>388.67868041992188</v>
      </c>
      <c r="T45" s="1">
        <v>-7.9838751116767526E-4</v>
      </c>
      <c r="U45" s="1">
        <v>23.561534881591797</v>
      </c>
      <c r="V45" s="1">
        <v>-2.1732461173087358E-3</v>
      </c>
      <c r="W45" s="1">
        <v>64.135536193847656</v>
      </c>
      <c r="X45" s="1">
        <v>299.94085693359375</v>
      </c>
      <c r="Y45" s="1">
        <v>1250.0401611328125</v>
      </c>
      <c r="Z45" s="1">
        <v>2.5579605102539063</v>
      </c>
      <c r="AA45" s="1">
        <v>88.251564025878906</v>
      </c>
      <c r="AB45" s="1">
        <v>20.560420989990234</v>
      </c>
      <c r="AC45" s="1">
        <v>-0.30200687050819397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1.1027237387264475</v>
      </c>
      <c r="AL45">
        <f>(U45-T45)/(1000-U45)*AK45</f>
        <v>2.6609709842261253E-2</v>
      </c>
      <c r="AM45">
        <f>(P45+273.15)</f>
        <v>297.3186325073242</v>
      </c>
      <c r="AN45">
        <f>(O45+273.15)</f>
        <v>298.47652664184568</v>
      </c>
      <c r="AO45">
        <f>(Y45*AG45+Z45*AH45)*AI45</f>
        <v>200.00642131075801</v>
      </c>
      <c r="AP45">
        <f>((AO45+0.00000010773*(AN45^4-AM45^4))-AL45*44100)/(L45*51.4+0.00000043092*AM45^3)</f>
        <v>-7.9146657421740869</v>
      </c>
      <c r="AQ45">
        <f>0.61365*EXP(17.502*J45/(240.97+J45))</f>
        <v>3.0254474976226868</v>
      </c>
      <c r="AR45">
        <f>AQ45*1000/AA45</f>
        <v>34.282083621039327</v>
      </c>
      <c r="AS45">
        <f>(AR45-U45)</f>
        <v>10.72054873944753</v>
      </c>
      <c r="AT45">
        <f>IF(D45,P45,(O45+P45)/2)</f>
        <v>24.747579574584961</v>
      </c>
      <c r="AU45">
        <f>0.61365*EXP(17.502*AT45/(240.97+AT45))</f>
        <v>3.1321398607414559</v>
      </c>
      <c r="AV45">
        <f>IF(AS45&lt;&gt;0,(1000-(AR45+U45)/2)/AS45*AL45,0)</f>
        <v>2.4103345377171577</v>
      </c>
      <c r="AW45">
        <f>U45*AA45/1000</f>
        <v>2.0793423041507775</v>
      </c>
      <c r="AX45">
        <f>(AU45-AW45)</f>
        <v>1.0527975565906784</v>
      </c>
      <c r="AY45">
        <f>1/(1.6/F45+1.37/N45)</f>
        <v>1.6391445507086317</v>
      </c>
      <c r="AZ45">
        <f>G45*AA45*0.001</f>
        <v>33.637755176811929</v>
      </c>
      <c r="BA45">
        <f>G45/S45</f>
        <v>0.98064964372718888</v>
      </c>
      <c r="BB45">
        <f>(1-AL45*AA45/AQ45/F45)*100</f>
        <v>85.931063739395086</v>
      </c>
      <c r="BC45">
        <f>(S45-E45/(N45/1.35))</f>
        <v>388.02090467635901</v>
      </c>
      <c r="BD45">
        <f>E45*BB45/100/BC45</f>
        <v>4.6186838064151952E-3</v>
      </c>
    </row>
    <row r="46" spans="1:56" x14ac:dyDescent="0.25">
      <c r="A46" s="1" t="s">
        <v>1</v>
      </c>
      <c r="B46" s="1" t="s">
        <v>5564</v>
      </c>
      <c r="K46" s="1">
        <v>2.72</v>
      </c>
    </row>
    <row r="47" spans="1:56" x14ac:dyDescent="0.25">
      <c r="A47" s="1" t="s">
        <v>1</v>
      </c>
      <c r="B47" s="1" t="s">
        <v>5563</v>
      </c>
      <c r="K47" s="1">
        <v>2.72</v>
      </c>
    </row>
    <row r="48" spans="1:56" x14ac:dyDescent="0.25">
      <c r="A48" s="1">
        <v>11</v>
      </c>
      <c r="B48" s="1" t="s">
        <v>5562</v>
      </c>
      <c r="C48" s="1">
        <v>2277.0000049620867</v>
      </c>
      <c r="D48" s="1">
        <v>0</v>
      </c>
      <c r="E48">
        <f>(R48-S48*(1000-T48)/(1000-U48))*AK48</f>
        <v>2.1796890566692868</v>
      </c>
      <c r="F48">
        <f>IF(AV48&lt;&gt;0,1/(1/AV48-1/N48),0)</f>
        <v>33.925839306875922</v>
      </c>
      <c r="G48">
        <f>((AY48-AL48/2)*S48-E48)/(AY48+AL48/2)</f>
        <v>383.69941006304538</v>
      </c>
      <c r="H48">
        <f>AL48*1000</f>
        <v>27.377356068275049</v>
      </c>
      <c r="I48">
        <f>(AQ48-AW48)</f>
        <v>0.61801978531035706</v>
      </c>
      <c r="J48">
        <f>(P48+AP48*D48)</f>
        <v>22.620864868164063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25.395208358764648</v>
      </c>
      <c r="P48" s="1">
        <v>22.620864868164063</v>
      </c>
      <c r="Q48" s="1">
        <v>25.454408645629883</v>
      </c>
      <c r="R48" s="1">
        <v>399.99978637695313</v>
      </c>
      <c r="S48" s="1">
        <v>388.38101196289063</v>
      </c>
      <c r="T48" s="1">
        <v>-1.6700788401067257E-3</v>
      </c>
      <c r="U48" s="1">
        <v>24.223516464233398</v>
      </c>
      <c r="V48" s="1">
        <v>-4.5272456482052803E-3</v>
      </c>
      <c r="W48" s="1">
        <v>65.665046691894531</v>
      </c>
      <c r="X48" s="1">
        <v>299.94638061523438</v>
      </c>
      <c r="Y48" s="1">
        <v>1599.8868408203125</v>
      </c>
      <c r="Z48" s="1">
        <v>2.5034947395324707</v>
      </c>
      <c r="AA48" s="1">
        <v>88.246566772460938</v>
      </c>
      <c r="AB48" s="1">
        <v>20.743864059448242</v>
      </c>
      <c r="AC48" s="1">
        <v>-0.33770081400871277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1.1027440463795379</v>
      </c>
      <c r="AL48">
        <f>(U48-T48)/(1000-U48)*AK48</f>
        <v>2.7377356068275047E-2</v>
      </c>
      <c r="AM48">
        <f>(P48+273.15)</f>
        <v>295.77086486816404</v>
      </c>
      <c r="AN48">
        <f>(O48+273.15)</f>
        <v>298.54520835876463</v>
      </c>
      <c r="AO48">
        <f>(Y48*AG48+Z48*AH48)*AI48</f>
        <v>255.98188880960879</v>
      </c>
      <c r="AP48">
        <f>((AO48+0.00000010773*(AN48^4-AM48^4))-AL48*44100)/(L48*51.4+0.00000043092*AM48^3)</f>
        <v>-7.593506289215326</v>
      </c>
      <c r="AQ48">
        <f>0.61365*EXP(17.502*J48/(240.97+J48))</f>
        <v>2.7556619484351366</v>
      </c>
      <c r="AR48">
        <f>AQ48*1000/AA48</f>
        <v>31.226845975101376</v>
      </c>
      <c r="AS48">
        <f>(AR48-U48)</f>
        <v>7.0033295108679781</v>
      </c>
      <c r="AT48">
        <f>IF(D48,P48,(O48+P48)/2)</f>
        <v>24.008036613464355</v>
      </c>
      <c r="AU48">
        <f>0.61365*EXP(17.502*AT48/(240.97+AT48))</f>
        <v>2.9964206357588772</v>
      </c>
      <c r="AV48">
        <f>IF(AS48&lt;&gt;0,(1000-(AR48+U48)/2)/AS48*AL48,0)</f>
        <v>3.8008084395657313</v>
      </c>
      <c r="AW48">
        <f>U48*AA48/1000</f>
        <v>2.1376421631247795</v>
      </c>
      <c r="AX48">
        <f>(AU48-AW48)</f>
        <v>0.85877847263409768</v>
      </c>
      <c r="AY48">
        <f>1/(1.6/F48+1.37/N48)</f>
        <v>2.723095564931457</v>
      </c>
      <c r="AZ48">
        <f>G48*AA48*0.001</f>
        <v>33.860155610682405</v>
      </c>
      <c r="BA48">
        <f>G48/S48</f>
        <v>0.98794585276920655</v>
      </c>
      <c r="BB48">
        <f>(1-AL48*AA48/AQ48/F48)*100</f>
        <v>97.415760367657839</v>
      </c>
      <c r="BC48">
        <f>(S48-E48/(N48/1.35))</f>
        <v>387.69354911880617</v>
      </c>
      <c r="BD48">
        <f>E48*BB48/100/BC48</f>
        <v>5.4769048209113323E-3</v>
      </c>
    </row>
    <row r="49" spans="1:56" x14ac:dyDescent="0.25">
      <c r="A49" s="1" t="s">
        <v>1</v>
      </c>
      <c r="B49" s="1" t="s">
        <v>5561</v>
      </c>
      <c r="K49" s="1">
        <v>2.72</v>
      </c>
    </row>
    <row r="50" spans="1:56" x14ac:dyDescent="0.25">
      <c r="A50" s="1" t="s">
        <v>1</v>
      </c>
      <c r="B50" s="1" t="s">
        <v>5560</v>
      </c>
      <c r="K50" s="1">
        <v>2.72</v>
      </c>
    </row>
    <row r="51" spans="1:56" x14ac:dyDescent="0.25">
      <c r="A51" s="1">
        <v>12</v>
      </c>
      <c r="B51" s="1" t="s">
        <v>5559</v>
      </c>
      <c r="C51" s="1">
        <v>2482.5000049509108</v>
      </c>
      <c r="D51" s="1">
        <v>0</v>
      </c>
      <c r="E51">
        <f>(R51-S51*(1000-T51)/(1000-U51))*AK51</f>
        <v>2.2551026241593406</v>
      </c>
      <c r="F51">
        <f>IF(AV51&lt;&gt;0,1/(1/AV51-1/N51),0)</f>
        <v>-2.2458353871972756</v>
      </c>
      <c r="G51">
        <f>((AY51-AL51/2)*S51-E51)/(AY51+AL51/2)</f>
        <v>393.30677365509285</v>
      </c>
      <c r="H51">
        <f>AL51*1000</f>
        <v>28.366415311967316</v>
      </c>
      <c r="I51">
        <f>(AQ51-AW51)</f>
        <v>-0.51804403199248839</v>
      </c>
      <c r="J51">
        <f>(P51+AP51*D51)</f>
        <v>14.843819618225098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25.506223678588867</v>
      </c>
      <c r="P51" s="1">
        <v>14.843819618225098</v>
      </c>
      <c r="Q51" s="1">
        <v>25.536705017089844</v>
      </c>
      <c r="R51" s="1">
        <v>400.09814453125</v>
      </c>
      <c r="S51" s="1">
        <v>388.0736083984375</v>
      </c>
      <c r="T51" s="1">
        <v>-1.7459922237321734E-3</v>
      </c>
      <c r="U51" s="1">
        <v>25.070455551147461</v>
      </c>
      <c r="V51" s="1">
        <v>-4.701721016317606E-3</v>
      </c>
      <c r="W51" s="1">
        <v>67.511344909667969</v>
      </c>
      <c r="X51" s="1">
        <v>300.022705078125</v>
      </c>
      <c r="Y51" s="1">
        <v>1999.3465576171875</v>
      </c>
      <c r="Z51" s="1">
        <v>2.6534333229064941</v>
      </c>
      <c r="AA51" s="1">
        <v>88.242942810058594</v>
      </c>
      <c r="AB51" s="1">
        <v>20.957460403442383</v>
      </c>
      <c r="AC51" s="1">
        <v>-0.37627676129341125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1.1030246510225181</v>
      </c>
      <c r="AL51">
        <f>(U51-T51)/(1000-U51)*AK51</f>
        <v>2.8366415311967316E-2</v>
      </c>
      <c r="AM51">
        <f>(P51+273.15)</f>
        <v>287.99381961822507</v>
      </c>
      <c r="AN51">
        <f>(O51+273.15)</f>
        <v>298.65622367858884</v>
      </c>
      <c r="AO51">
        <f>(Y51*AG51+Z51*AH51)*AI51</f>
        <v>319.89544206852952</v>
      </c>
      <c r="AP51">
        <f>((AO51+0.00000010773*(AN51^4-AM51^4))-AL51*44100)/(L51*51.4+0.00000043092*AM51^3)</f>
        <v>-6.7754019237558669</v>
      </c>
      <c r="AQ51">
        <f>0.61365*EXP(17.502*J51/(240.97+J51))</f>
        <v>1.6942467434295332</v>
      </c>
      <c r="AR51">
        <f>AQ51*1000/AA51</f>
        <v>19.199798754177657</v>
      </c>
      <c r="AS51">
        <f>(AR51-U51)</f>
        <v>-5.8706567969698042</v>
      </c>
      <c r="AT51">
        <f>IF(D51,P51,(O51+P51)/2)</f>
        <v>20.175021648406982</v>
      </c>
      <c r="AU51">
        <f>0.61365*EXP(17.502*AT51/(240.97+AT51))</f>
        <v>2.3721674911994901</v>
      </c>
      <c r="AV51">
        <f>IF(AS51&lt;&gt;0,(1000-(AR51+U51)/2)/AS51*AL51,0)</f>
        <v>-4.7249434026681971</v>
      </c>
      <c r="AW51">
        <f>U51*AA51/1000</f>
        <v>2.2122907754220216</v>
      </c>
      <c r="AX51">
        <f>(AU51-AW51)</f>
        <v>0.15987671577746854</v>
      </c>
      <c r="AY51">
        <f>1/(1.6/F51+1.37/N51)</f>
        <v>-2.5486645628425419</v>
      </c>
      <c r="AZ51">
        <f>G51*AA51*0.001</f>
        <v>34.706547134455015</v>
      </c>
      <c r="BA51">
        <f>G51/S51</f>
        <v>1.0134849810536006</v>
      </c>
      <c r="BB51">
        <f>(1-AL51*AA51/AQ51/F51)*100</f>
        <v>165.78545152416015</v>
      </c>
      <c r="BC51">
        <f>(S51-E51/(N51/1.35))</f>
        <v>387.36236049866784</v>
      </c>
      <c r="BD51">
        <f>E51*BB51/100/BC51</f>
        <v>9.6515109598744927E-3</v>
      </c>
    </row>
    <row r="52" spans="1:56" x14ac:dyDescent="0.25">
      <c r="A52" s="1" t="s">
        <v>1</v>
      </c>
      <c r="B52" s="1" t="s">
        <v>5558</v>
      </c>
    </row>
    <row r="53" spans="1:56" x14ac:dyDescent="0.25">
      <c r="A53" s="1" t="s">
        <v>1</v>
      </c>
      <c r="B53" s="1" t="s">
        <v>5557</v>
      </c>
    </row>
    <row r="54" spans="1:56" x14ac:dyDescent="0.25">
      <c r="A54" s="1" t="s">
        <v>1</v>
      </c>
      <c r="B54" s="1" t="s">
        <v>5556</v>
      </c>
    </row>
    <row r="55" spans="1:56" x14ac:dyDescent="0.25">
      <c r="A55" s="1" t="s">
        <v>1</v>
      </c>
      <c r="B55" s="1" t="s">
        <v>5555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22A12-E24D-4E7C-AB6F-8E4C261BAABD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5645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5644</v>
      </c>
    </row>
    <row r="12" spans="1:56" x14ac:dyDescent="0.25">
      <c r="A12" s="1" t="s">
        <v>1</v>
      </c>
      <c r="B12" s="1" t="s">
        <v>5643</v>
      </c>
    </row>
    <row r="13" spans="1:56" x14ac:dyDescent="0.25">
      <c r="A13" s="1" t="s">
        <v>1</v>
      </c>
      <c r="B13" s="1" t="s">
        <v>5642</v>
      </c>
    </row>
    <row r="14" spans="1:56" x14ac:dyDescent="0.25">
      <c r="A14" s="1" t="s">
        <v>1</v>
      </c>
      <c r="B14" s="1" t="s">
        <v>5641</v>
      </c>
    </row>
    <row r="15" spans="1:56" x14ac:dyDescent="0.25">
      <c r="A15" s="1" t="s">
        <v>1</v>
      </c>
      <c r="B15" s="1" t="s">
        <v>5640</v>
      </c>
    </row>
    <row r="16" spans="1:56" x14ac:dyDescent="0.25">
      <c r="A16" s="1" t="s">
        <v>1</v>
      </c>
      <c r="B16" s="1" t="s">
        <v>5639</v>
      </c>
    </row>
    <row r="17" spans="1:56" x14ac:dyDescent="0.25">
      <c r="A17" s="1" t="s">
        <v>1</v>
      </c>
      <c r="B17" s="1" t="s">
        <v>5638</v>
      </c>
    </row>
    <row r="18" spans="1:56" x14ac:dyDescent="0.25">
      <c r="A18" s="1">
        <v>1</v>
      </c>
      <c r="B18" s="1" t="s">
        <v>5637</v>
      </c>
      <c r="C18" s="1">
        <v>252.0000039562583</v>
      </c>
      <c r="D18" s="1">
        <v>0</v>
      </c>
      <c r="E18">
        <f>(R18-S18*(1000-T18)/(1000-U18))*AK18</f>
        <v>-4.1942405985469877</v>
      </c>
      <c r="F18">
        <f>IF(AV18&lt;&gt;0,1/(1/AV18-1/N18),0)</f>
        <v>2.6736667805205521</v>
      </c>
      <c r="G18">
        <f>((AY18-AL18/2)*S18-E18)/(AY18+AL18/2)</f>
        <v>390.23697269430494</v>
      </c>
      <c r="H18">
        <f>AL18*1000</f>
        <v>24.10599244145892</v>
      </c>
      <c r="I18">
        <f>(AQ18-AW18)</f>
        <v>1.3082534028396269</v>
      </c>
      <c r="J18">
        <f>(P18+AP18*D18)</f>
        <v>25.15941047668457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26.428186416625977</v>
      </c>
      <c r="P18" s="1">
        <v>25.15941047668457</v>
      </c>
      <c r="Q18" s="1">
        <v>25.575647354125977</v>
      </c>
      <c r="R18" s="1">
        <v>400.109619140625</v>
      </c>
      <c r="S18" s="1">
        <v>395.26815795898438</v>
      </c>
      <c r="T18" s="1">
        <v>0.15150764584541321</v>
      </c>
      <c r="U18" s="1">
        <v>21.559478759765625</v>
      </c>
      <c r="V18" s="1">
        <v>0.38617986440658569</v>
      </c>
      <c r="W18" s="1">
        <v>54.953243255615234</v>
      </c>
      <c r="X18" s="1">
        <v>299.67660522460938</v>
      </c>
      <c r="Y18" s="1">
        <v>0.22448402643203735</v>
      </c>
      <c r="Z18" s="1">
        <v>3.557826042175293</v>
      </c>
      <c r="AA18" s="1">
        <v>88.210357666015625</v>
      </c>
      <c r="AB18" s="1">
        <v>13.759507179260254</v>
      </c>
      <c r="AC18" s="1">
        <v>0.29591682553291321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1.1017522250904754</v>
      </c>
      <c r="AL18">
        <f>(U18-T18)/(1000-U18)*AK18</f>
        <v>2.4105992441458921E-2</v>
      </c>
      <c r="AM18">
        <f>(P18+273.15)</f>
        <v>298.30941047668455</v>
      </c>
      <c r="AN18">
        <f>(O18+273.15)</f>
        <v>299.57818641662595</v>
      </c>
      <c r="AO18">
        <f>(Y18*AG18+Z18*AH18)*AI18</f>
        <v>3.5917443426308537E-2</v>
      </c>
      <c r="AP18">
        <f>((AO18+0.00000010773*(AN18^4-AM18^4))-AL18*44100)/(L18*51.4+0.00000043092*AM18^3)</f>
        <v>-8.6330323331897389</v>
      </c>
      <c r="AQ18">
        <f>0.61365*EXP(17.502*J18/(240.97+J18))</f>
        <v>3.2100227353314197</v>
      </c>
      <c r="AR18">
        <f>AQ18*1000/AA18</f>
        <v>36.390542111679132</v>
      </c>
      <c r="AS18">
        <f>(AR18-U18)</f>
        <v>14.831063351913507</v>
      </c>
      <c r="AT18">
        <f>IF(D18,P18,(O18+P18)/2)</f>
        <v>25.793798446655273</v>
      </c>
      <c r="AU18">
        <f>0.61365*EXP(17.502*AT18/(240.97+AT18))</f>
        <v>3.3333057256634748</v>
      </c>
      <c r="AV18">
        <f>IF(AS18&lt;&gt;0,(1000-(AR18+U18)/2)/AS18*AL18,0)</f>
        <v>1.5782766551182024</v>
      </c>
      <c r="AW18">
        <f>U18*AA18/1000</f>
        <v>1.9017693324917928</v>
      </c>
      <c r="AX18">
        <f>(AU18-AW18)</f>
        <v>1.431536393171682</v>
      </c>
      <c r="AY18">
        <f>1/(1.6/F18+1.37/N18)</f>
        <v>1.048152571443159</v>
      </c>
      <c r="AZ18">
        <f>G18*AA18*0.001</f>
        <v>34.422942935867809</v>
      </c>
      <c r="BA18">
        <f>G18/S18</f>
        <v>0.98727146327531523</v>
      </c>
      <c r="BB18">
        <f>(1-AL18*AA18/AQ18/F18)*100</f>
        <v>75.224113056468269</v>
      </c>
      <c r="BC18">
        <f>(S18-E18/(N18/1.35))</f>
        <v>396.73798257651629</v>
      </c>
      <c r="BD18">
        <f>E18*BB18/100/BC18</f>
        <v>-7.9525541497725838E-3</v>
      </c>
    </row>
    <row r="19" spans="1:56" x14ac:dyDescent="0.25">
      <c r="A19" s="1" t="s">
        <v>1</v>
      </c>
      <c r="B19" s="1" t="s">
        <v>5636</v>
      </c>
      <c r="K19" s="1">
        <v>2.72</v>
      </c>
    </row>
    <row r="20" spans="1:56" x14ac:dyDescent="0.25">
      <c r="A20" s="1" t="s">
        <v>1</v>
      </c>
      <c r="B20" s="1" t="s">
        <v>5635</v>
      </c>
      <c r="K20" s="1">
        <v>2.72</v>
      </c>
    </row>
    <row r="21" spans="1:56" x14ac:dyDescent="0.25">
      <c r="A21" s="1">
        <v>2</v>
      </c>
      <c r="B21" s="1" t="s">
        <v>5634</v>
      </c>
      <c r="C21" s="1">
        <v>458.50000396743417</v>
      </c>
      <c r="D21" s="1">
        <v>0</v>
      </c>
      <c r="E21">
        <f>(R21-S21*(1000-T21)/(1000-U21))*AK21</f>
        <v>-3.526040380154178</v>
      </c>
      <c r="F21">
        <f>IF(AV21&lt;&gt;0,1/(1/AV21-1/N21),0)</f>
        <v>2.5593573108615888</v>
      </c>
      <c r="G21">
        <f>((AY21-AL21/2)*S21-E21)/(AY21+AL21/2)</f>
        <v>388.5893189800056</v>
      </c>
      <c r="H21">
        <f>AL21*1000</f>
        <v>23.893944800678931</v>
      </c>
      <c r="I21">
        <f>(AQ21-AW21)</f>
        <v>1.3307621511275538</v>
      </c>
      <c r="J21">
        <f>(P21+AP21*D21)</f>
        <v>25.25139045715332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26.503303527832031</v>
      </c>
      <c r="P21" s="1">
        <v>25.25139045715332</v>
      </c>
      <c r="Q21" s="1">
        <v>25.615663528442383</v>
      </c>
      <c r="R21" s="1">
        <v>399.65521240234375</v>
      </c>
      <c r="S21" s="1">
        <v>394.30453491210938</v>
      </c>
      <c r="T21" s="1">
        <v>0.28560078144073486</v>
      </c>
      <c r="U21" s="1">
        <v>21.505247116088867</v>
      </c>
      <c r="V21" s="1">
        <v>0.7247157096862793</v>
      </c>
      <c r="W21" s="1">
        <v>54.569847106933594</v>
      </c>
      <c r="X21" s="1">
        <v>299.693359375</v>
      </c>
      <c r="Y21" s="1">
        <v>26.300596237182617</v>
      </c>
      <c r="Z21" s="1">
        <v>3.5081498622894287</v>
      </c>
      <c r="AA21" s="1">
        <v>88.205665588378906</v>
      </c>
      <c r="AB21" s="1">
        <v>13.825243949890137</v>
      </c>
      <c r="AC21" s="1">
        <v>0.30772101879119873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1.1018138212316173</v>
      </c>
      <c r="AL21">
        <f>(U21-T21)/(1000-U21)*AK21</f>
        <v>2.389394480067893E-2</v>
      </c>
      <c r="AM21">
        <f>(P21+273.15)</f>
        <v>298.4013904571533</v>
      </c>
      <c r="AN21">
        <f>(O21+273.15)</f>
        <v>299.65330352783201</v>
      </c>
      <c r="AO21">
        <f>(Y21*AG21+Z21*AH21)*AI21</f>
        <v>4.208095303890957</v>
      </c>
      <c r="AP21">
        <f>((AO21+0.00000010773*(AN21^4-AM21^4))-AL21*44100)/(L21*51.4+0.00000043092*AM21^3)</f>
        <v>-8.5224330619516788</v>
      </c>
      <c r="AQ21">
        <f>0.61365*EXP(17.502*J21/(240.97+J21))</f>
        <v>3.2276467866447383</v>
      </c>
      <c r="AR21">
        <f>AQ21*1000/AA21</f>
        <v>36.592284238371882</v>
      </c>
      <c r="AS21">
        <f>(AR21-U21)</f>
        <v>15.087037122283014</v>
      </c>
      <c r="AT21">
        <f>IF(D21,P21,(O21+P21)/2)</f>
        <v>25.877346992492676</v>
      </c>
      <c r="AU21">
        <f>0.61365*EXP(17.502*AT21/(240.97+AT21))</f>
        <v>3.3498462863698557</v>
      </c>
      <c r="AV21">
        <f>IF(AS21&lt;&gt;0,(1000-(AR21+U21)/2)/AS21*AL21,0)</f>
        <v>1.537734348303152</v>
      </c>
      <c r="AW21">
        <f>U21*AA21/1000</f>
        <v>1.8968846355171844</v>
      </c>
      <c r="AX21">
        <f>(AU21-AW21)</f>
        <v>1.4529616508526713</v>
      </c>
      <c r="AY21">
        <f>1/(1.6/F21+1.37/N21)</f>
        <v>1.0195889278579291</v>
      </c>
      <c r="AZ21">
        <f>G21*AA21*0.001</f>
        <v>34.275779521166278</v>
      </c>
      <c r="BA21">
        <f>G21/S21</f>
        <v>0.98550557899777214</v>
      </c>
      <c r="BB21">
        <f>(1-AL21*AA21/AQ21/F21)*100</f>
        <v>74.486654309948648</v>
      </c>
      <c r="BC21">
        <f>(S21-E21/(N21/1.35))</f>
        <v>395.54019625088847</v>
      </c>
      <c r="BD21">
        <f>E21*BB21/100/BC21</f>
        <v>-6.640107715193415E-3</v>
      </c>
    </row>
    <row r="22" spans="1:56" x14ac:dyDescent="0.25">
      <c r="A22" s="1" t="s">
        <v>1</v>
      </c>
      <c r="B22" s="1" t="s">
        <v>5633</v>
      </c>
      <c r="K22" s="1">
        <v>2.72</v>
      </c>
    </row>
    <row r="23" spans="1:56" x14ac:dyDescent="0.25">
      <c r="A23" s="1" t="s">
        <v>1</v>
      </c>
      <c r="B23" s="1" t="s">
        <v>5632</v>
      </c>
      <c r="K23" s="1">
        <v>2.72</v>
      </c>
    </row>
    <row r="24" spans="1:56" x14ac:dyDescent="0.25">
      <c r="A24" s="1">
        <v>3</v>
      </c>
      <c r="B24" s="1" t="s">
        <v>5631</v>
      </c>
      <c r="C24" s="1">
        <v>664.50000396743417</v>
      </c>
      <c r="D24" s="1">
        <v>0</v>
      </c>
      <c r="E24">
        <f>(R24-S24*(1000-T24)/(1000-U24))*AK24</f>
        <v>-2.5512108559343671</v>
      </c>
      <c r="F24">
        <f>IF(AV24&lt;&gt;0,1/(1/AV24-1/N24),0)</f>
        <v>2.5274247137396189</v>
      </c>
      <c r="G24">
        <f>((AY24-AL24/2)*S24-E24)/(AY24+AL24/2)</f>
        <v>387.23139339740339</v>
      </c>
      <c r="H24">
        <f>AL24*1000</f>
        <v>23.409311478949981</v>
      </c>
      <c r="I24">
        <f>(AQ24-AW24)</f>
        <v>1.3140756181774407</v>
      </c>
      <c r="J24">
        <f>(P24+AP24*D24)</f>
        <v>25.046995162963867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26.191719055175781</v>
      </c>
      <c r="P24" s="1">
        <v>25.046995162963867</v>
      </c>
      <c r="Q24" s="1">
        <v>25.448270797729492</v>
      </c>
      <c r="R24" s="1">
        <v>399.79696655273438</v>
      </c>
      <c r="S24" s="1">
        <v>393.7467041015625</v>
      </c>
      <c r="T24" s="1">
        <v>0.4576687216758728</v>
      </c>
      <c r="U24" s="1">
        <v>21.252708435058594</v>
      </c>
      <c r="V24" s="1">
        <v>1.1828392744064331</v>
      </c>
      <c r="W24" s="1">
        <v>54.927364349365234</v>
      </c>
      <c r="X24" s="1">
        <v>299.68731689453125</v>
      </c>
      <c r="Y24" s="1">
        <v>50.463081359863281</v>
      </c>
      <c r="Z24" s="1">
        <v>3.3968925476074219</v>
      </c>
      <c r="AA24" s="1">
        <v>88.201545715332031</v>
      </c>
      <c r="AB24" s="1">
        <v>13.814732551574707</v>
      </c>
      <c r="AC24" s="1">
        <v>0.31062132120132446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1.101791606229894</v>
      </c>
      <c r="AL24">
        <f>(U24-T24)/(1000-U24)*AK24</f>
        <v>2.3409311478949979E-2</v>
      </c>
      <c r="AM24">
        <f>(P24+273.15)</f>
        <v>298.19699516296384</v>
      </c>
      <c r="AN24">
        <f>(O24+273.15)</f>
        <v>299.34171905517576</v>
      </c>
      <c r="AO24">
        <f>(Y24*AG24+Z24*AH24)*AI24</f>
        <v>8.0740928371080827</v>
      </c>
      <c r="AP24">
        <f>((AO24+0.00000010773*(AN24^4-AM24^4))-AL24*44100)/(L24*51.4+0.00000043092*AM24^3)</f>
        <v>-8.3266944768937119</v>
      </c>
      <c r="AQ24">
        <f>0.61365*EXP(17.502*J24/(240.97+J24))</f>
        <v>3.1885973527868838</v>
      </c>
      <c r="AR24">
        <f>AQ24*1000/AA24</f>
        <v>36.151263868753396</v>
      </c>
      <c r="AS24">
        <f>(AR24-U24)</f>
        <v>14.898555433694803</v>
      </c>
      <c r="AT24">
        <f>IF(D24,P24,(O24+P24)/2)</f>
        <v>25.619357109069824</v>
      </c>
      <c r="AU24">
        <f>0.61365*EXP(17.502*AT24/(240.97+AT24))</f>
        <v>3.2990004382245108</v>
      </c>
      <c r="AV24">
        <f>IF(AS24&lt;&gt;0,(1000-(AR24+U24)/2)/AS24*AL24,0)</f>
        <v>1.5261491522615813</v>
      </c>
      <c r="AW24">
        <f>U24*AA24/1000</f>
        <v>1.8745217346094432</v>
      </c>
      <c r="AX24">
        <f>(AU24-AW24)</f>
        <v>1.4244787036150677</v>
      </c>
      <c r="AY24">
        <f>1/(1.6/F24+1.37/N24)</f>
        <v>1.0114435388560115</v>
      </c>
      <c r="AZ24">
        <f>G24*AA24*0.001</f>
        <v>34.154407447152799</v>
      </c>
      <c r="BA24">
        <f>G24/S24</f>
        <v>0.98345304065712624</v>
      </c>
      <c r="BB24">
        <f>(1-AL24*AA24/AQ24/F24)*100</f>
        <v>74.379539738269386</v>
      </c>
      <c r="BC24">
        <f>(S24-E24/(N24/1.35))</f>
        <v>394.64074735741815</v>
      </c>
      <c r="BD24">
        <f>E24*BB24/100/BC24</f>
        <v>-4.8083704105651975E-3</v>
      </c>
    </row>
    <row r="25" spans="1:56" x14ac:dyDescent="0.25">
      <c r="A25" s="1" t="s">
        <v>1</v>
      </c>
      <c r="B25" s="1" t="s">
        <v>5630</v>
      </c>
      <c r="K25" s="1">
        <v>2.72</v>
      </c>
    </row>
    <row r="26" spans="1:56" x14ac:dyDescent="0.25">
      <c r="A26" s="1" t="s">
        <v>1</v>
      </c>
      <c r="B26" s="1" t="s">
        <v>5629</v>
      </c>
      <c r="K26" s="1">
        <v>2.72</v>
      </c>
    </row>
    <row r="27" spans="1:56" x14ac:dyDescent="0.25">
      <c r="A27" s="1">
        <v>4</v>
      </c>
      <c r="B27" s="1" t="s">
        <v>5628</v>
      </c>
      <c r="C27" s="1">
        <v>870.50000396743417</v>
      </c>
      <c r="D27" s="1">
        <v>0</v>
      </c>
      <c r="E27">
        <f>(R27-S27*(1000-T27)/(1000-U27))*AK27</f>
        <v>-1.2347745333385496</v>
      </c>
      <c r="F27">
        <f>IF(AV27&lt;&gt;0,1/(1/AV27-1/N27),0)</f>
        <v>2.4997731494930706</v>
      </c>
      <c r="G27">
        <f>((AY27-AL27/2)*S27-E27)/(AY27+AL27/2)</f>
        <v>384.85429723421652</v>
      </c>
      <c r="H27">
        <f>AL27*1000</f>
        <v>23.187313778682931</v>
      </c>
      <c r="I27">
        <f>(AQ27-AW27)</f>
        <v>1.3102655636178431</v>
      </c>
      <c r="J27">
        <f>(P27+AP27*D27)</f>
        <v>25.032159805297852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26.295270919799805</v>
      </c>
      <c r="P27" s="1">
        <v>25.032159805297852</v>
      </c>
      <c r="Q27" s="1">
        <v>25.464288711547852</v>
      </c>
      <c r="R27" s="1">
        <v>399.74087524414063</v>
      </c>
      <c r="S27" s="1">
        <v>392.59951782226563</v>
      </c>
      <c r="T27" s="1">
        <v>0.66795879602432251</v>
      </c>
      <c r="U27" s="1">
        <v>21.264841079711914</v>
      </c>
      <c r="V27" s="1">
        <v>1.7157332897186279</v>
      </c>
      <c r="W27" s="1">
        <v>54.621326446533203</v>
      </c>
      <c r="X27" s="1">
        <v>299.69744873046875</v>
      </c>
      <c r="Y27" s="1">
        <v>101.25392150878906</v>
      </c>
      <c r="Z27" s="1">
        <v>3.3196263313293457</v>
      </c>
      <c r="AA27" s="1">
        <v>88.197868347167969</v>
      </c>
      <c r="AB27" s="1">
        <v>13.869521141052246</v>
      </c>
      <c r="AC27" s="1">
        <v>0.31512743234634399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1.1018288556267231</v>
      </c>
      <c r="AL27">
        <f>(U27-T27)/(1000-U27)*AK27</f>
        <v>2.3187313778682932E-2</v>
      </c>
      <c r="AM27">
        <f>(P27+273.15)</f>
        <v>298.18215980529783</v>
      </c>
      <c r="AN27">
        <f>(O27+273.15)</f>
        <v>299.44527091979978</v>
      </c>
      <c r="AO27">
        <f>(Y27*AG27+Z27*AH27)*AI27</f>
        <v>16.200627079294009</v>
      </c>
      <c r="AP27">
        <f>((AO27+0.00000010773*(AN27^4-AM27^4))-AL27*44100)/(L27*51.4+0.00000043092*AM27^3)</f>
        <v>-8.1680061714749552</v>
      </c>
      <c r="AQ27">
        <f>0.61365*EXP(17.502*J27/(240.97+J27))</f>
        <v>3.1857792175897237</v>
      </c>
      <c r="AR27">
        <f>AQ27*1000/AA27</f>
        <v>36.120818760037743</v>
      </c>
      <c r="AS27">
        <f>(AR27-U27)</f>
        <v>14.855977680325829</v>
      </c>
      <c r="AT27">
        <f>IF(D27,P27,(O27+P27)/2)</f>
        <v>25.663715362548828</v>
      </c>
      <c r="AU27">
        <f>0.61365*EXP(17.502*AT27/(240.97+AT27))</f>
        <v>3.3076944701245363</v>
      </c>
      <c r="AV27">
        <f>IF(AS27&lt;&gt;0,(1000-(AR27+U27)/2)/AS27*AL27,0)</f>
        <v>1.5160230186639891</v>
      </c>
      <c r="AW27">
        <f>U27*AA27/1000</f>
        <v>1.8755136539718806</v>
      </c>
      <c r="AX27">
        <f>(AU27-AW27)</f>
        <v>1.4321808161526557</v>
      </c>
      <c r="AY27">
        <f>1/(1.6/F27+1.37/N27)</f>
        <v>1.0043301100731059</v>
      </c>
      <c r="AZ27">
        <f>G27*AA27*0.001</f>
        <v>33.943328640305275</v>
      </c>
      <c r="BA27">
        <f>G27/S27</f>
        <v>0.98027195593358962</v>
      </c>
      <c r="BB27">
        <f>(1-AL27*AA27/AQ27/F27)*100</f>
        <v>74.32016350988232</v>
      </c>
      <c r="BC27">
        <f>(S27-E27/(N27/1.35))</f>
        <v>393.03223072071768</v>
      </c>
      <c r="BD27">
        <f>E27*BB27/100/BC27</f>
        <v>-2.3348885420231336E-3</v>
      </c>
    </row>
    <row r="28" spans="1:56" x14ac:dyDescent="0.25">
      <c r="A28" s="1" t="s">
        <v>1</v>
      </c>
      <c r="B28" s="1" t="s">
        <v>5627</v>
      </c>
      <c r="K28" s="1">
        <v>2.72</v>
      </c>
    </row>
    <row r="29" spans="1:56" x14ac:dyDescent="0.25">
      <c r="A29" s="1" t="s">
        <v>1</v>
      </c>
      <c r="B29" s="1" t="s">
        <v>5626</v>
      </c>
      <c r="K29" s="1">
        <v>2.72</v>
      </c>
    </row>
    <row r="30" spans="1:56" x14ac:dyDescent="0.25">
      <c r="A30" s="1">
        <v>5</v>
      </c>
      <c r="B30" s="1" t="s">
        <v>5625</v>
      </c>
      <c r="C30" s="1">
        <v>1076.5000039674342</v>
      </c>
      <c r="D30" s="1">
        <v>0</v>
      </c>
      <c r="E30">
        <f>(R30-S30*(1000-T30)/(1000-U30))*AK30</f>
        <v>-0.32803521470773628</v>
      </c>
      <c r="F30">
        <f>IF(AV30&lt;&gt;0,1/(1/AV30-1/N30),0)</f>
        <v>2.5427218557289302</v>
      </c>
      <c r="G30">
        <f>((AY30-AL30/2)*S30-E30)/(AY30+AL30/2)</f>
        <v>383.45016154341914</v>
      </c>
      <c r="H30">
        <f>AL30*1000</f>
        <v>22.98522483102121</v>
      </c>
      <c r="I30">
        <f>(AQ30-AW30)</f>
        <v>1.285601724783821</v>
      </c>
      <c r="J30">
        <f>(P30+AP30*D30)</f>
        <v>24.927167892456055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26.101835250854492</v>
      </c>
      <c r="P30" s="1">
        <v>24.927167892456055</v>
      </c>
      <c r="Q30" s="1">
        <v>25.358352661132813</v>
      </c>
      <c r="R30" s="1">
        <v>399.7828369140625</v>
      </c>
      <c r="S30" s="1">
        <v>391.90316772460938</v>
      </c>
      <c r="T30" s="1">
        <v>0.89874213933944702</v>
      </c>
      <c r="U30" s="1">
        <v>21.319902420043945</v>
      </c>
      <c r="V30" s="1">
        <v>2.3349714279174805</v>
      </c>
      <c r="W30" s="1">
        <v>55.390037536621094</v>
      </c>
      <c r="X30" s="1">
        <v>299.62496948242188</v>
      </c>
      <c r="Y30" s="1">
        <v>149.8897705078125</v>
      </c>
      <c r="Z30" s="1">
        <v>3.5645267963409424</v>
      </c>
      <c r="AA30" s="1">
        <v>88.194366455078125</v>
      </c>
      <c r="AB30" s="1">
        <v>13.892389297485352</v>
      </c>
      <c r="AC30" s="1">
        <v>0.31088081002235413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1.1015623878030214</v>
      </c>
      <c r="AL30">
        <f>(U30-T30)/(1000-U30)*AK30</f>
        <v>2.2985224831021209E-2</v>
      </c>
      <c r="AM30">
        <f>(P30+273.15)</f>
        <v>298.07716789245603</v>
      </c>
      <c r="AN30">
        <f>(O30+273.15)</f>
        <v>299.25183525085447</v>
      </c>
      <c r="AO30">
        <f>(Y30*AG30+Z30*AH30)*AI30</f>
        <v>23.982362745202408</v>
      </c>
      <c r="AP30">
        <f>((AO30+0.00000010773*(AN30^4-AM30^4))-AL30*44100)/(L30*51.4+0.00000043092*AM30^3)</f>
        <v>-8.0398679974803358</v>
      </c>
      <c r="AQ30">
        <f>0.61365*EXP(17.502*J30/(240.97+J30))</f>
        <v>3.1658970116036835</v>
      </c>
      <c r="AR30">
        <f>AQ30*1000/AA30</f>
        <v>35.896816756614903</v>
      </c>
      <c r="AS30">
        <f>(AR30-U30)</f>
        <v>14.576914336570958</v>
      </c>
      <c r="AT30">
        <f>IF(D30,P30,(O30+P30)/2)</f>
        <v>25.514501571655273</v>
      </c>
      <c r="AU30">
        <f>0.61365*EXP(17.502*AT30/(240.97+AT30))</f>
        <v>3.2785285154443113</v>
      </c>
      <c r="AV30">
        <f>IF(AS30&lt;&gt;0,(1000-(AR30+U30)/2)/AS30*AL30,0)</f>
        <v>1.531713416043101</v>
      </c>
      <c r="AW30">
        <f>U30*AA30/1000</f>
        <v>1.8802952868198626</v>
      </c>
      <c r="AX30">
        <f>(AU30-AW30)</f>
        <v>1.3982332286244488</v>
      </c>
      <c r="AY30">
        <f>1/(1.6/F30+1.37/N30)</f>
        <v>1.0153547625156165</v>
      </c>
      <c r="AZ30">
        <f>G30*AA30*0.001</f>
        <v>33.818144064419215</v>
      </c>
      <c r="BA30">
        <f>G30/S30</f>
        <v>0.97843088069364581</v>
      </c>
      <c r="BB30">
        <f>(1-AL30*AA30/AQ30/F30)*100</f>
        <v>74.817782995566873</v>
      </c>
      <c r="BC30">
        <f>(S30-E30/(N30/1.35))</f>
        <v>392.01812398967479</v>
      </c>
      <c r="BD30">
        <f>E30*BB30/100/BC30</f>
        <v>-6.2606461301146436E-4</v>
      </c>
    </row>
    <row r="31" spans="1:56" x14ac:dyDescent="0.25">
      <c r="A31" s="1" t="s">
        <v>1</v>
      </c>
      <c r="B31" s="1" t="s">
        <v>5624</v>
      </c>
      <c r="K31" s="1">
        <v>2.72</v>
      </c>
    </row>
    <row r="32" spans="1:56" x14ac:dyDescent="0.25">
      <c r="A32" s="1" t="s">
        <v>1</v>
      </c>
      <c r="B32" s="1" t="s">
        <v>5623</v>
      </c>
      <c r="K32" s="1">
        <v>2.72</v>
      </c>
    </row>
    <row r="33" spans="1:56" x14ac:dyDescent="0.25">
      <c r="A33" s="1">
        <v>6</v>
      </c>
      <c r="B33" s="1" t="s">
        <v>5622</v>
      </c>
      <c r="C33" s="1">
        <v>1283.0000039562583</v>
      </c>
      <c r="D33" s="1">
        <v>0</v>
      </c>
      <c r="E33">
        <f>(R33-S33*(1000-T33)/(1000-U33))*AK33</f>
        <v>0.72377818301037355</v>
      </c>
      <c r="F33">
        <f>IF(AV33&lt;&gt;0,1/(1/AV33-1/N33),0)</f>
        <v>2.6278529575375567</v>
      </c>
      <c r="G33">
        <f>((AY33-AL33/2)*S33-E33)/(AY33+AL33/2)</f>
        <v>382.01838818094768</v>
      </c>
      <c r="H33">
        <f>AL33*1000</f>
        <v>23.018064116927896</v>
      </c>
      <c r="I33">
        <f>(AQ33-AW33)</f>
        <v>1.2620982012120638</v>
      </c>
      <c r="J33">
        <f>(P33+AP33*D33)</f>
        <v>24.930431365966797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26.149642944335938</v>
      </c>
      <c r="P33" s="1">
        <v>24.930431365966797</v>
      </c>
      <c r="Q33" s="1">
        <v>25.329853057861328</v>
      </c>
      <c r="R33" s="1">
        <v>400.133544921875</v>
      </c>
      <c r="S33" s="1">
        <v>391.30059814453125</v>
      </c>
      <c r="T33" s="1">
        <v>1.1508500576019287</v>
      </c>
      <c r="U33" s="1">
        <v>21.593950271606445</v>
      </c>
      <c r="V33" s="1">
        <v>2.9814426898956299</v>
      </c>
      <c r="W33" s="1">
        <v>55.942237854003906</v>
      </c>
      <c r="X33" s="1">
        <v>299.6470947265625</v>
      </c>
      <c r="Y33" s="1">
        <v>300.65945434570313</v>
      </c>
      <c r="Z33" s="1">
        <v>3.3915979862213135</v>
      </c>
      <c r="AA33" s="1">
        <v>88.192070007324219</v>
      </c>
      <c r="AB33" s="1">
        <v>14.125996589660645</v>
      </c>
      <c r="AC33" s="1">
        <v>0.30578532814979553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1.1016437306123619</v>
      </c>
      <c r="AL33">
        <f>(U33-T33)/(1000-U33)*AK33</f>
        <v>2.3018064116927896E-2</v>
      </c>
      <c r="AM33">
        <f>(P33+273.15)</f>
        <v>298.08043136596677</v>
      </c>
      <c r="AN33">
        <f>(O33+273.15)</f>
        <v>299.29964294433591</v>
      </c>
      <c r="AO33">
        <f>(Y33*AG33+Z33*AH33)*AI33</f>
        <v>48.105511620070502</v>
      </c>
      <c r="AP33">
        <f>((AO33+0.00000010773*(AN33^4-AM33^4))-AL33*44100)/(L33*51.4+0.00000043092*AM33^3)</f>
        <v>-7.8488506401035441</v>
      </c>
      <c r="AQ33">
        <f>0.61365*EXP(17.502*J33/(240.97+J33))</f>
        <v>3.1665133753002572</v>
      </c>
      <c r="AR33">
        <f>AQ33*1000/AA33</f>
        <v>35.904740358597813</v>
      </c>
      <c r="AS33">
        <f>(AR33-U33)</f>
        <v>14.310790086991368</v>
      </c>
      <c r="AT33">
        <f>IF(D33,P33,(O33+P33)/2)</f>
        <v>25.540037155151367</v>
      </c>
      <c r="AU33">
        <f>0.61365*EXP(17.502*AT33/(240.97+AT33))</f>
        <v>3.2835038146576538</v>
      </c>
      <c r="AV33">
        <f>IF(AS33&lt;&gt;0,(1000-(AR33+U33)/2)/AS33*AL33,0)</f>
        <v>1.5621995506360795</v>
      </c>
      <c r="AW33">
        <f>U33*AA33/1000</f>
        <v>1.9044151740881934</v>
      </c>
      <c r="AX33">
        <f>(AU33-AW33)</f>
        <v>1.3790886405694605</v>
      </c>
      <c r="AY33">
        <f>1/(1.6/F33+1.37/N33)</f>
        <v>1.0368146406735228</v>
      </c>
      <c r="AZ33">
        <f>G33*AA33*0.001</f>
        <v>33.690992434539297</v>
      </c>
      <c r="BA33">
        <f>G33/S33</f>
        <v>0.97627856944865932</v>
      </c>
      <c r="BB33">
        <f>(1-AL33*AA33/AQ33/F33)*100</f>
        <v>75.604150557244381</v>
      </c>
      <c r="BC33">
        <f>(S33-E33/(N33/1.35))</f>
        <v>391.04695819087914</v>
      </c>
      <c r="BD33">
        <f>E33*BB33/100/BC33</f>
        <v>1.3993366671747551E-3</v>
      </c>
    </row>
    <row r="34" spans="1:56" x14ac:dyDescent="0.25">
      <c r="A34" s="1" t="s">
        <v>1</v>
      </c>
      <c r="B34" s="1" t="s">
        <v>5621</v>
      </c>
      <c r="K34" s="1">
        <v>2.72</v>
      </c>
    </row>
    <row r="35" spans="1:56" x14ac:dyDescent="0.25">
      <c r="A35" s="1" t="s">
        <v>1</v>
      </c>
      <c r="B35" s="1" t="s">
        <v>5620</v>
      </c>
      <c r="K35" s="1">
        <v>2.72</v>
      </c>
    </row>
    <row r="36" spans="1:56" x14ac:dyDescent="0.25">
      <c r="A36" s="1">
        <v>7</v>
      </c>
      <c r="B36" s="1" t="s">
        <v>5619</v>
      </c>
      <c r="C36" s="1">
        <v>1488.5000039674342</v>
      </c>
      <c r="D36" s="1">
        <v>0</v>
      </c>
      <c r="E36">
        <f>(R36-S36*(1000-T36)/(1000-U36))*AK36</f>
        <v>1.4454804646108057</v>
      </c>
      <c r="F36">
        <f>IF(AV36&lt;&gt;0,1/(1/AV36-1/N36),0)</f>
        <v>2.7871114990053836</v>
      </c>
      <c r="G36">
        <f>((AY36-AL36/2)*S36-E36)/(AY36+AL36/2)</f>
        <v>381.04216070247725</v>
      </c>
      <c r="H36">
        <f>AL36*1000</f>
        <v>23.248494487752613</v>
      </c>
      <c r="I36">
        <f>(AQ36-AW36)</f>
        <v>1.2310482521099073</v>
      </c>
      <c r="J36">
        <f>(P36+AP36*D36)</f>
        <v>24.98101806640625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26.172056198120117</v>
      </c>
      <c r="P36" s="1">
        <v>24.98101806640625</v>
      </c>
      <c r="Q36" s="1">
        <v>25.396884918212891</v>
      </c>
      <c r="R36" s="1">
        <v>400.28353881835938</v>
      </c>
      <c r="S36" s="1">
        <v>390.72659301757813</v>
      </c>
      <c r="T36" s="1">
        <v>1.4187066555023193</v>
      </c>
      <c r="U36" s="1">
        <v>22.054897308349609</v>
      </c>
      <c r="V36" s="1">
        <v>3.670433521270752</v>
      </c>
      <c r="W36" s="1">
        <v>57.059741973876953</v>
      </c>
      <c r="X36" s="1">
        <v>299.67373657226563</v>
      </c>
      <c r="Y36" s="1">
        <v>500.73550415039063</v>
      </c>
      <c r="Z36" s="1">
        <v>3.4296276569366455</v>
      </c>
      <c r="AA36" s="1">
        <v>88.190513610839844</v>
      </c>
      <c r="AB36" s="1">
        <v>14.265194892883301</v>
      </c>
      <c r="AC36" s="1">
        <v>0.29064375162124634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1.1017416785745058</v>
      </c>
      <c r="AL36">
        <f>(U36-T36)/(1000-U36)*AK36</f>
        <v>2.3248494487752614E-2</v>
      </c>
      <c r="AM36">
        <f>(P36+273.15)</f>
        <v>298.13101806640623</v>
      </c>
      <c r="AN36">
        <f>(O36+273.15)</f>
        <v>299.32205619812009</v>
      </c>
      <c r="AO36">
        <f>(Y36*AG36+Z36*AH36)*AI36</f>
        <v>80.117678873292789</v>
      </c>
      <c r="AP36">
        <f>((AO36+0.00000010773*(AN36^4-AM36^4))-AL36*44100)/(L36*51.4+0.00000043092*AM36^3)</f>
        <v>-7.6711481199155811</v>
      </c>
      <c r="AQ36">
        <f>0.61365*EXP(17.502*J36/(240.97+J36))</f>
        <v>3.1760809733675885</v>
      </c>
      <c r="AR36">
        <f>AQ36*1000/AA36</f>
        <v>36.013861846669236</v>
      </c>
      <c r="AS36">
        <f>(AR36-U36)</f>
        <v>13.958964538319627</v>
      </c>
      <c r="AT36">
        <f>IF(D36,P36,(O36+P36)/2)</f>
        <v>25.576537132263184</v>
      </c>
      <c r="AU36">
        <f>0.61365*EXP(17.502*AT36/(240.97+AT36))</f>
        <v>3.2906268451008964</v>
      </c>
      <c r="AV36">
        <f>IF(AS36&lt;&gt;0,(1000-(AR36+U36)/2)/AS36*AL36,0)</f>
        <v>1.6171320453047697</v>
      </c>
      <c r="AW36">
        <f>U36*AA36/1000</f>
        <v>1.9450327212576812</v>
      </c>
      <c r="AX36">
        <f>(AU36-AW36)</f>
        <v>1.3455941238432152</v>
      </c>
      <c r="AY36">
        <f>1/(1.6/F36+1.37/N36)</f>
        <v>1.0756140302316242</v>
      </c>
      <c r="AZ36">
        <f>G36*AA36*0.001</f>
        <v>33.604303859735644</v>
      </c>
      <c r="BA36">
        <f>G36/S36</f>
        <v>0.97521429949185667</v>
      </c>
      <c r="BB36">
        <f>(1-AL36*AA36/AQ36/F36)*100</f>
        <v>76.83828054131736</v>
      </c>
      <c r="BC36">
        <f>(S36-E36/(N36/1.35))</f>
        <v>390.22004058666073</v>
      </c>
      <c r="BD36">
        <f>E36*BB36/100/BC36</f>
        <v>2.8462975220282833E-3</v>
      </c>
    </row>
    <row r="37" spans="1:56" x14ac:dyDescent="0.25">
      <c r="A37" s="1" t="s">
        <v>1</v>
      </c>
      <c r="B37" s="1" t="s">
        <v>5618</v>
      </c>
      <c r="K37" s="1">
        <v>2.72</v>
      </c>
    </row>
    <row r="38" spans="1:56" x14ac:dyDescent="0.25">
      <c r="A38" s="1" t="s">
        <v>1</v>
      </c>
      <c r="B38" s="1" t="s">
        <v>5617</v>
      </c>
      <c r="K38" s="1">
        <v>2.72</v>
      </c>
    </row>
    <row r="39" spans="1:56" x14ac:dyDescent="0.25">
      <c r="A39" s="1">
        <v>8</v>
      </c>
      <c r="B39" s="1" t="s">
        <v>5616</v>
      </c>
      <c r="C39" s="1">
        <v>1695.0000039562583</v>
      </c>
      <c r="D39" s="1">
        <v>0</v>
      </c>
      <c r="E39">
        <f>(R39-S39*(1000-T39)/(1000-U39))*AK39</f>
        <v>2.7472252556739583</v>
      </c>
      <c r="F39">
        <f>IF(AV39&lt;&gt;0,1/(1/AV39-1/N39),0)</f>
        <v>3.1019887140849001</v>
      </c>
      <c r="G39">
        <f>((AY39-AL39/2)*S39-E39)/(AY39+AL39/2)</f>
        <v>379.17756256735925</v>
      </c>
      <c r="H39">
        <f>AL39*1000</f>
        <v>23.590805163129986</v>
      </c>
      <c r="I39">
        <f>(AQ39-AW39)</f>
        <v>1.1751991974308222</v>
      </c>
      <c r="J39">
        <f>(P39+AP39*D39)</f>
        <v>24.955709457397461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26.290460586547852</v>
      </c>
      <c r="P39" s="1">
        <v>24.955709457397461</v>
      </c>
      <c r="Q39" s="1">
        <v>25.399318695068359</v>
      </c>
      <c r="R39" s="1">
        <v>400.301513671875</v>
      </c>
      <c r="S39" s="1">
        <v>389.472412109375</v>
      </c>
      <c r="T39" s="1">
        <v>1.7154192924499512</v>
      </c>
      <c r="U39" s="1">
        <v>22.63545036315918</v>
      </c>
      <c r="V39" s="1">
        <v>4.4068374633789063</v>
      </c>
      <c r="W39" s="1">
        <v>58.149486541748047</v>
      </c>
      <c r="X39" s="1">
        <v>299.78225708007813</v>
      </c>
      <c r="Y39" s="1">
        <v>750.6927490234375</v>
      </c>
      <c r="Z39" s="1">
        <v>3.3065831661224365</v>
      </c>
      <c r="AA39" s="1">
        <v>88.184326171875</v>
      </c>
      <c r="AB39" s="1">
        <v>14.467947959899902</v>
      </c>
      <c r="AC39" s="1">
        <v>0.270140141248703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1.1021406510296987</v>
      </c>
      <c r="AL39">
        <f>(U39-T39)/(1000-U39)*AK39</f>
        <v>2.3590805163129985E-2</v>
      </c>
      <c r="AM39">
        <f>(P39+273.15)</f>
        <v>298.10570945739744</v>
      </c>
      <c r="AN39">
        <f>(O39+273.15)</f>
        <v>299.44046058654783</v>
      </c>
      <c r="AO39">
        <f>(Y39*AG39+Z39*AH39)*AI39</f>
        <v>120.11083715906352</v>
      </c>
      <c r="AP39">
        <f>((AO39+0.00000010773*(AN39^4-AM39^4))-AL39*44100)/(L39*51.4+0.00000043092*AM39^3)</f>
        <v>-7.4526268926084116</v>
      </c>
      <c r="AQ39">
        <f>0.61365*EXP(17.502*J39/(240.97+J39))</f>
        <v>3.1712911353029378</v>
      </c>
      <c r="AR39">
        <f>AQ39*1000/AA39</f>
        <v>35.962072547018799</v>
      </c>
      <c r="AS39">
        <f>(AR39-U39)</f>
        <v>13.326622183859619</v>
      </c>
      <c r="AT39">
        <f>IF(D39,P39,(O39+P39)/2)</f>
        <v>25.623085021972656</v>
      </c>
      <c r="AU39">
        <f>0.61365*EXP(17.502*AT39/(240.97+AT39))</f>
        <v>3.2997303244003011</v>
      </c>
      <c r="AV39">
        <f>IF(AS39&lt;&gt;0,(1000-(AR39+U39)/2)/AS39*AL39,0)</f>
        <v>1.7183366853347555</v>
      </c>
      <c r="AW39">
        <f>U39*AA39/1000</f>
        <v>1.9960919378721156</v>
      </c>
      <c r="AX39">
        <f>(AU39-AW39)</f>
        <v>1.3036383865281855</v>
      </c>
      <c r="AY39">
        <f>1/(1.6/F39+1.37/N39)</f>
        <v>1.1475409235541494</v>
      </c>
      <c r="AZ39">
        <f>G39*AA39*0.001</f>
        <v>33.437517854496548</v>
      </c>
      <c r="BA39">
        <f>G39/S39</f>
        <v>0.97356719186794505</v>
      </c>
      <c r="BB39">
        <f>(1-AL39*AA39/AQ39/F39)*100</f>
        <v>78.852558240886154</v>
      </c>
      <c r="BC39">
        <f>(S39-E39/(N39/1.35))</f>
        <v>388.50967780364783</v>
      </c>
      <c r="BD39">
        <f>E39*BB39/100/BC39</f>
        <v>5.5758132126465703E-3</v>
      </c>
    </row>
    <row r="40" spans="1:56" x14ac:dyDescent="0.25">
      <c r="A40" s="1" t="s">
        <v>1</v>
      </c>
      <c r="B40" s="1" t="s">
        <v>5615</v>
      </c>
      <c r="K40" s="1">
        <v>2.72</v>
      </c>
    </row>
    <row r="41" spans="1:56" x14ac:dyDescent="0.25">
      <c r="A41" s="1" t="s">
        <v>1</v>
      </c>
      <c r="B41" s="1" t="s">
        <v>5614</v>
      </c>
      <c r="K41" s="1">
        <v>2.72</v>
      </c>
    </row>
    <row r="42" spans="1:56" x14ac:dyDescent="0.25">
      <c r="A42" s="1">
        <v>9</v>
      </c>
      <c r="B42" s="1" t="s">
        <v>5613</v>
      </c>
      <c r="C42" s="1">
        <v>1902.0000039562583</v>
      </c>
      <c r="D42" s="1">
        <v>0</v>
      </c>
      <c r="E42">
        <f>(R42-S42*(1000-T42)/(1000-U42))*AK42</f>
        <v>2.7669821763507856</v>
      </c>
      <c r="F42">
        <f>IF(AV42&lt;&gt;0,1/(1/AV42-1/N42),0)</f>
        <v>3.575010735993978</v>
      </c>
      <c r="G42">
        <f>((AY42-AL42/2)*S42-E42)/(AY42+AL42/2)</f>
        <v>379.5444840643172</v>
      </c>
      <c r="H42">
        <f>AL42*1000</f>
        <v>23.983538280150917</v>
      </c>
      <c r="I42">
        <f>(AQ42-AW42)</f>
        <v>1.1068301583570723</v>
      </c>
      <c r="J42">
        <f>(P42+AP42*D42)</f>
        <v>24.901735305786133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26.131616592407227</v>
      </c>
      <c r="P42" s="1">
        <v>24.901735305786133</v>
      </c>
      <c r="Q42" s="1">
        <v>25.326606750488281</v>
      </c>
      <c r="R42" s="1">
        <v>400.15557861328125</v>
      </c>
      <c r="S42" s="1">
        <v>389.17080688476563</v>
      </c>
      <c r="T42" s="1">
        <v>2.0316236019134521</v>
      </c>
      <c r="U42" s="1">
        <v>23.296239852905273</v>
      </c>
      <c r="V42" s="1">
        <v>5.2681155204772949</v>
      </c>
      <c r="W42" s="1">
        <v>60.408477783203125</v>
      </c>
      <c r="X42" s="1">
        <v>299.63150024414063</v>
      </c>
      <c r="Y42" s="1">
        <v>999.53277587890625</v>
      </c>
      <c r="Z42" s="1">
        <v>3.3354291915893555</v>
      </c>
      <c r="AA42" s="1">
        <v>88.180198669433594</v>
      </c>
      <c r="AB42" s="1">
        <v>14.877175331115723</v>
      </c>
      <c r="AC42" s="1">
        <v>0.25306716561317444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1.1015863979563991</v>
      </c>
      <c r="AL42">
        <f>(U42-T42)/(1000-U42)*AK42</f>
        <v>2.3983538280150919E-2</v>
      </c>
      <c r="AM42">
        <f>(P42+273.15)</f>
        <v>298.05173530578611</v>
      </c>
      <c r="AN42">
        <f>(O42+273.15)</f>
        <v>299.2816165924072</v>
      </c>
      <c r="AO42">
        <f>(Y42*AG42+Z42*AH42)*AI42</f>
        <v>159.92524056601724</v>
      </c>
      <c r="AP42">
        <f>((AO42+0.00000010773*(AN42^4-AM42^4))-AL42*44100)/(L42*51.4+0.00000043092*AM42^3)</f>
        <v>-7.2777852735426265</v>
      </c>
      <c r="AQ42">
        <f>0.61365*EXP(17.502*J42/(240.97+J42))</f>
        <v>3.1610972168370357</v>
      </c>
      <c r="AR42">
        <f>AQ42*1000/AA42</f>
        <v>35.848152584541467</v>
      </c>
      <c r="AS42">
        <f>(AR42-U42)</f>
        <v>12.551912731636193</v>
      </c>
      <c r="AT42">
        <f>IF(D42,P42,(O42+P42)/2)</f>
        <v>25.51667594909668</v>
      </c>
      <c r="AU42">
        <f>0.61365*EXP(17.502*AT42/(240.97+AT42))</f>
        <v>3.2789519098757429</v>
      </c>
      <c r="AV42">
        <f>IF(AS42&lt;&gt;0,(1000-(AR42+U42)/2)/AS42*AL42,0)</f>
        <v>1.8542426861724313</v>
      </c>
      <c r="AW42">
        <f>U42*AA42/1000</f>
        <v>2.0542670584799634</v>
      </c>
      <c r="AX42">
        <f>(AU42-AW42)</f>
        <v>1.2246848513957795</v>
      </c>
      <c r="AY42">
        <f>1/(1.6/F42+1.37/N42)</f>
        <v>1.2450484679777112</v>
      </c>
      <c r="AZ42">
        <f>G42*AA42*0.001</f>
        <v>33.468308008679166</v>
      </c>
      <c r="BA42">
        <f>G42/S42</f>
        <v>0.97526452999518332</v>
      </c>
      <c r="BB42">
        <f>(1-AL42*AA42/AQ42/F42)*100</f>
        <v>81.285892281427152</v>
      </c>
      <c r="BC42">
        <f>(S42-E42/(N42/1.35))</f>
        <v>388.20114898758129</v>
      </c>
      <c r="BD42">
        <f>E42*BB42/100/BC42</f>
        <v>5.7938163170834413E-3</v>
      </c>
    </row>
    <row r="43" spans="1:56" x14ac:dyDescent="0.25">
      <c r="A43" s="1" t="s">
        <v>1</v>
      </c>
      <c r="B43" s="1" t="s">
        <v>5612</v>
      </c>
      <c r="K43" s="1">
        <v>2.72</v>
      </c>
    </row>
    <row r="44" spans="1:56" x14ac:dyDescent="0.25">
      <c r="A44" s="1" t="s">
        <v>1</v>
      </c>
      <c r="B44" s="1" t="s">
        <v>5611</v>
      </c>
      <c r="K44" s="1">
        <v>2.72</v>
      </c>
    </row>
    <row r="45" spans="1:56" x14ac:dyDescent="0.25">
      <c r="A45" s="1">
        <v>10</v>
      </c>
      <c r="B45" s="1" t="s">
        <v>5610</v>
      </c>
      <c r="C45" s="1">
        <v>2109.0000039562583</v>
      </c>
      <c r="D45" s="1">
        <v>0</v>
      </c>
      <c r="E45">
        <f>(R45-S45*(1000-T45)/(1000-U45))*AK45</f>
        <v>2.9487505752154695</v>
      </c>
      <c r="F45">
        <f>IF(AV45&lt;&gt;0,1/(1/AV45-1/N45),0)</f>
        <v>3.9835543081365659</v>
      </c>
      <c r="G45">
        <f>((AY45-AL45/2)*S45-E45)/(AY45+AL45/2)</f>
        <v>379.62027429679983</v>
      </c>
      <c r="H45">
        <f>AL45*1000</f>
        <v>24.398327524095578</v>
      </c>
      <c r="I45">
        <f>(AQ45-AW45)</f>
        <v>1.0655349656570636</v>
      </c>
      <c r="J45">
        <f>(P45+AP45*D45)</f>
        <v>25.004545211791992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26.409807205200195</v>
      </c>
      <c r="P45" s="1">
        <v>25.004545211791992</v>
      </c>
      <c r="Q45" s="1">
        <v>25.492185592651367</v>
      </c>
      <c r="R45" s="1">
        <v>400.24945068359375</v>
      </c>
      <c r="S45" s="1">
        <v>388.95355224609375</v>
      </c>
      <c r="T45" s="1">
        <v>2.3604652881622314</v>
      </c>
      <c r="U45" s="1">
        <v>23.985984802246094</v>
      </c>
      <c r="V45" s="1">
        <v>6.0208477973937988</v>
      </c>
      <c r="W45" s="1">
        <v>61.181140899658203</v>
      </c>
      <c r="X45" s="1">
        <v>299.51492309570313</v>
      </c>
      <c r="Y45" s="1">
        <v>1249.716552734375</v>
      </c>
      <c r="Z45" s="1">
        <v>3.5198776721954346</v>
      </c>
      <c r="AA45" s="1">
        <v>88.176673889160156</v>
      </c>
      <c r="AB45" s="1">
        <v>15.072286605834961</v>
      </c>
      <c r="AC45" s="1">
        <v>0.23702579736709595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1.1011578054989082</v>
      </c>
      <c r="AL45">
        <f>(U45-T45)/(1000-U45)*AK45</f>
        <v>2.4398327524095577E-2</v>
      </c>
      <c r="AM45">
        <f>(P45+273.15)</f>
        <v>298.15454521179197</v>
      </c>
      <c r="AN45">
        <f>(O45+273.15)</f>
        <v>299.55980720520017</v>
      </c>
      <c r="AO45">
        <f>(Y45*AG45+Z45*AH45)*AI45</f>
        <v>199.95464396816533</v>
      </c>
      <c r="AP45">
        <f>((AO45+0.00000010773*(AN45^4-AM45^4))-AL45*44100)/(L45*51.4+0.00000043092*AM45^3)</f>
        <v>-7.0812257258904641</v>
      </c>
      <c r="AQ45">
        <f>0.61365*EXP(17.502*J45/(240.97+J45))</f>
        <v>3.1805393254750691</v>
      </c>
      <c r="AR45">
        <f>AQ45*1000/AA45</f>
        <v>36.070075964455981</v>
      </c>
      <c r="AS45">
        <f>(AR45-U45)</f>
        <v>12.084091162209887</v>
      </c>
      <c r="AT45">
        <f>IF(D45,P45,(O45+P45)/2)</f>
        <v>25.707176208496094</v>
      </c>
      <c r="AU45">
        <f>0.61365*EXP(17.502*AT45/(240.97+AT45))</f>
        <v>3.316232018713841</v>
      </c>
      <c r="AV45">
        <f>IF(AS45&lt;&gt;0,(1000-(AR45+U45)/2)/AS45*AL45,0)</f>
        <v>1.9584173510630156</v>
      </c>
      <c r="AW45">
        <f>U45*AA45/1000</f>
        <v>2.1150043598180055</v>
      </c>
      <c r="AX45">
        <f>(AU45-AW45)</f>
        <v>1.2012276588958355</v>
      </c>
      <c r="AY45">
        <f>1/(1.6/F45+1.37/N45)</f>
        <v>1.3205123232581248</v>
      </c>
      <c r="AZ45">
        <f>G45*AA45*0.001</f>
        <v>33.473653128382445</v>
      </c>
      <c r="BA45">
        <f>G45/S45</f>
        <v>0.97600413238188222</v>
      </c>
      <c r="BB45">
        <f>(1-AL45*AA45/AQ45/F45)*100</f>
        <v>83.019821250570971</v>
      </c>
      <c r="BC45">
        <f>(S45-E45/(N45/1.35))</f>
        <v>387.92019565040528</v>
      </c>
      <c r="BD45">
        <f>E45*BB45/100/BC45</f>
        <v>6.3106986543058274E-3</v>
      </c>
    </row>
    <row r="46" spans="1:56" x14ac:dyDescent="0.25">
      <c r="A46" s="1" t="s">
        <v>1</v>
      </c>
      <c r="B46" s="1" t="s">
        <v>5609</v>
      </c>
      <c r="K46" s="1">
        <v>2.72</v>
      </c>
    </row>
    <row r="47" spans="1:56" x14ac:dyDescent="0.25">
      <c r="A47" s="1" t="s">
        <v>1</v>
      </c>
      <c r="B47" s="1" t="s">
        <v>5608</v>
      </c>
      <c r="K47" s="1">
        <v>2.72</v>
      </c>
    </row>
    <row r="48" spans="1:56" x14ac:dyDescent="0.25">
      <c r="A48" s="1">
        <v>11</v>
      </c>
      <c r="B48" s="1" t="s">
        <v>5607</v>
      </c>
      <c r="C48" s="1">
        <v>2315.5000039450824</v>
      </c>
      <c r="D48" s="1">
        <v>0</v>
      </c>
      <c r="E48">
        <f>(R48-S48*(1000-T48)/(1000-U48))*AK48</f>
        <v>2.8191573874671838</v>
      </c>
      <c r="F48">
        <f>IF(AV48&lt;&gt;0,1/(1/AV48-1/N48),0)</f>
        <v>4.9382183617641058</v>
      </c>
      <c r="G48">
        <f>((AY48-AL48/2)*S48-E48)/(AY48+AL48/2)</f>
        <v>380.08356260784939</v>
      </c>
      <c r="H48">
        <f>AL48*1000</f>
        <v>25.025085285862783</v>
      </c>
      <c r="I48">
        <f>(AQ48-AW48)</f>
        <v>0.98853343235530522</v>
      </c>
      <c r="J48">
        <f>(P48+AP48*D48)</f>
        <v>24.996709823608398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26.302919387817383</v>
      </c>
      <c r="P48" s="1">
        <v>24.996709823608398</v>
      </c>
      <c r="Q48" s="1">
        <v>25.435741424560547</v>
      </c>
      <c r="R48" s="1">
        <v>399.92730712890625</v>
      </c>
      <c r="S48" s="1">
        <v>388.53585815429688</v>
      </c>
      <c r="T48" s="1">
        <v>2.6800346374511719</v>
      </c>
      <c r="U48" s="1">
        <v>24.844198226928711</v>
      </c>
      <c r="V48" s="1">
        <v>6.8787355422973633</v>
      </c>
      <c r="W48" s="1">
        <v>63.766590118408203</v>
      </c>
      <c r="X48" s="1">
        <v>299.47952270507813</v>
      </c>
      <c r="Y48" s="1">
        <v>1601.5157470703125</v>
      </c>
      <c r="Z48" s="1">
        <v>3.4820363521575928</v>
      </c>
      <c r="AA48" s="1">
        <v>88.170303344726563</v>
      </c>
      <c r="AB48" s="1">
        <v>15.506167411804199</v>
      </c>
      <c r="AC48" s="1">
        <v>0.21407172083854675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1.1010276570039634</v>
      </c>
      <c r="AL48">
        <f>(U48-T48)/(1000-U48)*AK48</f>
        <v>2.5025085285862784E-2</v>
      </c>
      <c r="AM48">
        <f>(P48+273.15)</f>
        <v>298.14670982360838</v>
      </c>
      <c r="AN48">
        <f>(O48+273.15)</f>
        <v>299.45291938781736</v>
      </c>
      <c r="AO48">
        <f>(Y48*AG48+Z48*AH48)*AI48</f>
        <v>256.24251380378337</v>
      </c>
      <c r="AP48">
        <f>((AO48+0.00000010773*(AN48^4-AM48^4))-AL48*44100)/(L48*51.4+0.00000043092*AM48^3)</f>
        <v>-6.85480315719402</v>
      </c>
      <c r="AQ48">
        <f>0.61365*EXP(17.502*J48/(240.97+J48))</f>
        <v>3.1790539263801274</v>
      </c>
      <c r="AR48">
        <f>AQ48*1000/AA48</f>
        <v>36.055835193746852</v>
      </c>
      <c r="AS48">
        <f>(AR48-U48)</f>
        <v>11.211636966818141</v>
      </c>
      <c r="AT48">
        <f>IF(D48,P48,(O48+P48)/2)</f>
        <v>25.649814605712891</v>
      </c>
      <c r="AU48">
        <f>0.61365*EXP(17.502*AT48/(240.97+AT48))</f>
        <v>3.3049678292478339</v>
      </c>
      <c r="AV48">
        <f>IF(AS48&lt;&gt;0,(1000-(AR48+U48)/2)/AS48*AL48,0)</f>
        <v>2.1640970977333103</v>
      </c>
      <c r="AW48">
        <f>U48*AA48/1000</f>
        <v>2.1905204940248222</v>
      </c>
      <c r="AX48">
        <f>(AU48-AW48)</f>
        <v>1.1144473352230118</v>
      </c>
      <c r="AY48">
        <f>1/(1.6/F48+1.37/N48)</f>
        <v>1.4713802419232485</v>
      </c>
      <c r="AZ48">
        <f>G48*AA48*0.001</f>
        <v>33.512083011478445</v>
      </c>
      <c r="BA48">
        <f>G48/S48</f>
        <v>0.97824577739980212</v>
      </c>
      <c r="BB48">
        <f>(1-AL48*AA48/AQ48/F48)*100</f>
        <v>85.94503668799571</v>
      </c>
      <c r="BC48">
        <f>(S48-E48/(N48/1.35))</f>
        <v>387.54791603904681</v>
      </c>
      <c r="BD48">
        <f>E48*BB48/100/BC48</f>
        <v>6.2519387943422572E-3</v>
      </c>
    </row>
    <row r="49" spans="1:56" x14ac:dyDescent="0.25">
      <c r="A49" s="1" t="s">
        <v>1</v>
      </c>
      <c r="B49" s="1" t="s">
        <v>5606</v>
      </c>
      <c r="K49" s="1">
        <v>2.72</v>
      </c>
    </row>
    <row r="50" spans="1:56" x14ac:dyDescent="0.25">
      <c r="A50" s="1" t="s">
        <v>1</v>
      </c>
      <c r="B50" s="1" t="s">
        <v>5601</v>
      </c>
      <c r="K50" s="1">
        <v>2.72</v>
      </c>
    </row>
    <row r="51" spans="1:56" x14ac:dyDescent="0.25">
      <c r="A51" s="1">
        <v>12</v>
      </c>
      <c r="B51" s="1" t="s">
        <v>5605</v>
      </c>
      <c r="C51" s="1">
        <v>2523.5000039227307</v>
      </c>
      <c r="D51" s="1">
        <v>0</v>
      </c>
      <c r="E51">
        <f>(R51-S51*(1000-T51)/(1000-U51))*AK51</f>
        <v>2.9244443783303922</v>
      </c>
      <c r="F51">
        <f>IF(AV51&lt;&gt;0,1/(1/AV51-1/N51),0)</f>
        <v>6.5181032593782771</v>
      </c>
      <c r="G51">
        <f>((AY51-AL51/2)*S51-E51)/(AY51+AL51/2)</f>
        <v>380.53425730079778</v>
      </c>
      <c r="H51">
        <f>AL51*1000</f>
        <v>25.772493855982315</v>
      </c>
      <c r="I51">
        <f>(AQ51-AW51)</f>
        <v>0.90942853255891398</v>
      </c>
      <c r="J51">
        <f>(P51+AP51*D51)</f>
        <v>25.030155181884766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26.292888641357422</v>
      </c>
      <c r="P51" s="1">
        <v>25.030155181884766</v>
      </c>
      <c r="Q51" s="1">
        <v>25.515457153320313</v>
      </c>
      <c r="R51" s="1">
        <v>399.98626708984375</v>
      </c>
      <c r="S51" s="1">
        <v>388.2470703125</v>
      </c>
      <c r="T51" s="1">
        <v>3.0193822383880615</v>
      </c>
      <c r="U51" s="1">
        <v>25.813371658325195</v>
      </c>
      <c r="V51" s="1">
        <v>7.7543067932128906</v>
      </c>
      <c r="W51" s="1">
        <v>66.293296813964844</v>
      </c>
      <c r="X51" s="1">
        <v>299.60369873046875</v>
      </c>
      <c r="Y51" s="1">
        <v>1999.912841796875</v>
      </c>
      <c r="Z51" s="1">
        <v>3.451812744140625</v>
      </c>
      <c r="AA51" s="1">
        <v>88.170196533203125</v>
      </c>
      <c r="AB51" s="1">
        <v>15.901537895202637</v>
      </c>
      <c r="AC51" s="1">
        <v>0.18995034694671631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1.1014841865090761</v>
      </c>
      <c r="AL51">
        <f>(U51-T51)/(1000-U51)*AK51</f>
        <v>2.5772493855982317E-2</v>
      </c>
      <c r="AM51">
        <f>(P51+273.15)</f>
        <v>298.18015518188474</v>
      </c>
      <c r="AN51">
        <f>(O51+273.15)</f>
        <v>299.4428886413574</v>
      </c>
      <c r="AO51">
        <f>(Y51*AG51+Z51*AH51)*AI51</f>
        <v>319.98604753525433</v>
      </c>
      <c r="AP51">
        <f>((AO51+0.00000010773*(AN51^4-AM51^4))-AL51*44100)/(L51*51.4+0.00000043092*AM51^3)</f>
        <v>-6.6051841153841133</v>
      </c>
      <c r="AQ51">
        <f>0.61365*EXP(17.502*J51/(240.97+J51))</f>
        <v>3.1853985848580617</v>
      </c>
      <c r="AR51">
        <f>AQ51*1000/AA51</f>
        <v>36.127838091622088</v>
      </c>
      <c r="AS51">
        <f>(AR51-U51)</f>
        <v>10.314466433296893</v>
      </c>
      <c r="AT51">
        <f>IF(D51,P51,(O51+P51)/2)</f>
        <v>25.661521911621094</v>
      </c>
      <c r="AU51">
        <f>0.61365*EXP(17.502*AT51/(240.97+AT51))</f>
        <v>3.3072640930236146</v>
      </c>
      <c r="AV51">
        <f>IF(AS51&lt;&gt;0,(1000-(AR51+U51)/2)/AS51*AL51,0)</f>
        <v>2.421289001581759</v>
      </c>
      <c r="AW51">
        <f>U51*AA51/1000</f>
        <v>2.2759700522991477</v>
      </c>
      <c r="AX51">
        <f>(AU51-AW51)</f>
        <v>1.0312940407244668</v>
      </c>
      <c r="AY51">
        <f>1/(1.6/F51+1.37/N51)</f>
        <v>1.6636148678978964</v>
      </c>
      <c r="AZ51">
        <f>G51*AA51*0.001</f>
        <v>33.551780253827829</v>
      </c>
      <c r="BA51">
        <f>G51/S51</f>
        <v>0.98013426603452747</v>
      </c>
      <c r="BB51">
        <f>(1-AL51*AA51/AQ51/F51)*100</f>
        <v>89.055567815226979</v>
      </c>
      <c r="BC51">
        <f>(S51-E51/(N51/1.35))</f>
        <v>387.22223155113716</v>
      </c>
      <c r="BD51">
        <f>E51*BB51/100/BC51</f>
        <v>6.7258032580670077E-3</v>
      </c>
    </row>
    <row r="52" spans="1:56" x14ac:dyDescent="0.25">
      <c r="A52" s="1" t="s">
        <v>1</v>
      </c>
      <c r="B52" s="1" t="s">
        <v>5604</v>
      </c>
    </row>
    <row r="53" spans="1:56" x14ac:dyDescent="0.25">
      <c r="A53" s="1" t="s">
        <v>1</v>
      </c>
      <c r="B53" s="1" t="s">
        <v>5603</v>
      </c>
    </row>
    <row r="54" spans="1:56" x14ac:dyDescent="0.25">
      <c r="A54" s="1" t="s">
        <v>1</v>
      </c>
      <c r="B54" s="1" t="s">
        <v>5602</v>
      </c>
    </row>
    <row r="55" spans="1:56" x14ac:dyDescent="0.25">
      <c r="A55" s="1" t="s">
        <v>1</v>
      </c>
      <c r="B55" s="1" t="s">
        <v>5601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D75C3-9DBD-4E6F-B0E1-C861094CEDFF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10990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10989</v>
      </c>
    </row>
    <row r="12" spans="1:56" x14ac:dyDescent="0.25">
      <c r="A12" s="1" t="s">
        <v>1</v>
      </c>
      <c r="B12" s="1" t="s">
        <v>10988</v>
      </c>
    </row>
    <row r="13" spans="1:56" x14ac:dyDescent="0.25">
      <c r="A13" s="1" t="s">
        <v>1</v>
      </c>
      <c r="B13" s="1" t="s">
        <v>10987</v>
      </c>
    </row>
    <row r="14" spans="1:56" x14ac:dyDescent="0.25">
      <c r="A14" s="1" t="s">
        <v>1</v>
      </c>
      <c r="B14" s="1" t="s">
        <v>10986</v>
      </c>
    </row>
    <row r="15" spans="1:56" x14ac:dyDescent="0.25">
      <c r="A15" s="1" t="s">
        <v>1</v>
      </c>
      <c r="B15" s="1" t="s">
        <v>10985</v>
      </c>
    </row>
    <row r="16" spans="1:56" x14ac:dyDescent="0.25">
      <c r="A16" s="1" t="s">
        <v>1</v>
      </c>
      <c r="B16" s="1" t="s">
        <v>10984</v>
      </c>
    </row>
    <row r="17" spans="1:56" x14ac:dyDescent="0.25">
      <c r="A17" s="1" t="s">
        <v>1</v>
      </c>
      <c r="B17" s="1" t="s">
        <v>10983</v>
      </c>
    </row>
    <row r="18" spans="1:56" x14ac:dyDescent="0.25">
      <c r="A18" s="1">
        <v>1</v>
      </c>
      <c r="B18" s="1" t="s">
        <v>10982</v>
      </c>
      <c r="C18" s="1">
        <v>316.50000153109431</v>
      </c>
      <c r="D18" s="1">
        <v>0</v>
      </c>
      <c r="E18">
        <f>(R18-S18*(1000-T18)/(1000-U18))*AK18</f>
        <v>-3.0606892439121283</v>
      </c>
      <c r="F18">
        <f>IF(AV18&lt;&gt;0,1/(1/AV18-1/N18),0)</f>
        <v>27.783142515102821</v>
      </c>
      <c r="G18">
        <f>((AY18-AL18/2)*S18-E18)/(AY18+AL18/2)</f>
        <v>391.92913032613274</v>
      </c>
      <c r="H18">
        <f>AL18*1000</f>
        <v>24.124726018245198</v>
      </c>
      <c r="I18">
        <f>(AQ18-AW18)</f>
        <v>0.55893061033901636</v>
      </c>
      <c r="J18">
        <f>(P18+AP18*D18)</f>
        <v>21.809122085571289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26.859031677246094</v>
      </c>
      <c r="P18" s="1">
        <v>21.809122085571289</v>
      </c>
      <c r="Q18" s="1">
        <v>26.919189453125</v>
      </c>
      <c r="R18" s="1">
        <v>400.20648193359375</v>
      </c>
      <c r="S18" s="1">
        <v>394.3551025390625</v>
      </c>
      <c r="T18" s="1">
        <v>2.0161025524139404</v>
      </c>
      <c r="U18" s="1">
        <v>23.380134582519531</v>
      </c>
      <c r="V18" s="1">
        <v>5.0137057304382324</v>
      </c>
      <c r="W18" s="1">
        <v>58.142444610595703</v>
      </c>
      <c r="X18" s="1">
        <v>299.96710205078125</v>
      </c>
      <c r="Y18" s="1">
        <v>-4.027702659368515E-2</v>
      </c>
      <c r="Z18" s="1">
        <v>8.0601387023925781</v>
      </c>
      <c r="AA18" s="1">
        <v>88.27337646484375</v>
      </c>
      <c r="AB18" s="1">
        <v>14.958172798156738</v>
      </c>
      <c r="AC18" s="1">
        <v>-0.35504356026649475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1.1028202281278721</v>
      </c>
      <c r="AL18">
        <f>(U18-T18)/(1000-U18)*AK18</f>
        <v>2.41247260182452E-2</v>
      </c>
      <c r="AM18">
        <f>(P18+273.15)</f>
        <v>294.95912208557127</v>
      </c>
      <c r="AN18">
        <f>(O18+273.15)</f>
        <v>300.00903167724607</v>
      </c>
      <c r="AO18">
        <f>(Y18*AG18+Z18*AH18)*AI18</f>
        <v>-6.4443241109477523E-3</v>
      </c>
      <c r="AP18">
        <f>((AO18+0.00000010773*(AN18^4-AM18^4))-AL18*44100)/(L18*51.4+0.00000043092*AM18^3)</f>
        <v>-8.3147864852454756</v>
      </c>
      <c r="AQ18">
        <f>0.61365*EXP(17.502*J18/(240.97+J18))</f>
        <v>2.6227740321404753</v>
      </c>
      <c r="AR18">
        <f>AQ18*1000/AA18</f>
        <v>29.711948689138861</v>
      </c>
      <c r="AS18">
        <f>(AR18-U18)</f>
        <v>6.3318141066193299</v>
      </c>
      <c r="AT18">
        <f>IF(D18,P18,(O18+P18)/2)</f>
        <v>24.334076881408691</v>
      </c>
      <c r="AU18">
        <f>0.61365*EXP(17.502*AT18/(240.97+AT18))</f>
        <v>3.0556074810263238</v>
      </c>
      <c r="AV18">
        <f>IF(AS18&lt;&gt;0,(1000-(AR18+U18)/2)/AS18*AL18,0)</f>
        <v>3.7089386456183546</v>
      </c>
      <c r="AW18">
        <f>U18*AA18/1000</f>
        <v>2.063843421801459</v>
      </c>
      <c r="AX18">
        <f>(AU18-AW18)</f>
        <v>0.99176405922486488</v>
      </c>
      <c r="AY18">
        <f>1/(1.6/F18+1.37/N18)</f>
        <v>2.6479102139012425</v>
      </c>
      <c r="AZ18">
        <f>G18*AA18*0.001</f>
        <v>34.596907668817529</v>
      </c>
      <c r="BA18">
        <f>G18/S18</f>
        <v>0.99384825453681191</v>
      </c>
      <c r="BB18">
        <f>(1-AL18*AA18/AQ18/F18)*100</f>
        <v>97.07753117724701</v>
      </c>
      <c r="BC18">
        <f>(S18-E18/(N18/1.35))</f>
        <v>395.32042836204653</v>
      </c>
      <c r="BD18">
        <f>E18*BB18/100/BC18</f>
        <v>-7.516033429661997E-3</v>
      </c>
    </row>
    <row r="19" spans="1:56" x14ac:dyDescent="0.25">
      <c r="A19" s="1" t="s">
        <v>1</v>
      </c>
      <c r="B19" s="1" t="s">
        <v>10981</v>
      </c>
      <c r="K19" s="1">
        <v>2.72</v>
      </c>
    </row>
    <row r="20" spans="1:56" x14ac:dyDescent="0.25">
      <c r="A20" s="1" t="s">
        <v>1</v>
      </c>
      <c r="B20" s="1" t="s">
        <v>10980</v>
      </c>
      <c r="K20" s="1">
        <v>2.72</v>
      </c>
    </row>
    <row r="21" spans="1:56" x14ac:dyDescent="0.25">
      <c r="A21" s="1">
        <v>2</v>
      </c>
      <c r="B21" s="1" t="s">
        <v>10979</v>
      </c>
      <c r="C21" s="1">
        <v>520.00000156462193</v>
      </c>
      <c r="D21" s="1">
        <v>0</v>
      </c>
      <c r="E21">
        <f>(R21-S21*(1000-T21)/(1000-U21))*AK21</f>
        <v>-2.1432794497494685</v>
      </c>
      <c r="F21">
        <f>IF(AV21&lt;&gt;0,1/(1/AV21-1/N21),0)</f>
        <v>3.5123800327940415</v>
      </c>
      <c r="G21">
        <f>((AY21-AL21/2)*S21-E21)/(AY21+AL21/2)</f>
        <v>387.96287930089323</v>
      </c>
      <c r="H21">
        <f>AL21*1000</f>
        <v>23.879870188035916</v>
      </c>
      <c r="I21">
        <f>(AQ21-AW21)</f>
        <v>1.0606603056404023</v>
      </c>
      <c r="J21">
        <f>(P21+AP21*D21)</f>
        <v>24.608243942260742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26.779106140136719</v>
      </c>
      <c r="P21" s="1">
        <v>24.608243942260742</v>
      </c>
      <c r="Q21" s="1">
        <v>26.888347625732422</v>
      </c>
      <c r="R21" s="1">
        <v>400.11526489257813</v>
      </c>
      <c r="S21" s="1">
        <v>393.5377197265625</v>
      </c>
      <c r="T21" s="1">
        <v>2.0239062309265137</v>
      </c>
      <c r="U21" s="1">
        <v>23.174104690551758</v>
      </c>
      <c r="V21" s="1">
        <v>5.0564541816711426</v>
      </c>
      <c r="W21" s="1">
        <v>57.897354125976563</v>
      </c>
      <c r="X21" s="1">
        <v>299.98779296875</v>
      </c>
      <c r="Y21" s="1">
        <v>26.039518356323242</v>
      </c>
      <c r="Z21" s="1">
        <v>8.0010490417480469</v>
      </c>
      <c r="AA21" s="1">
        <v>88.266876220703125</v>
      </c>
      <c r="AB21" s="1">
        <v>14.982707023620605</v>
      </c>
      <c r="AC21" s="1">
        <v>-0.32692447304725647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1.1028962976792278</v>
      </c>
      <c r="AL21">
        <f>(U21-T21)/(1000-U21)*AK21</f>
        <v>2.3879870188035918E-2</v>
      </c>
      <c r="AM21">
        <f>(P21+273.15)</f>
        <v>297.75824394226072</v>
      </c>
      <c r="AN21">
        <f>(O21+273.15)</f>
        <v>299.9291061401367</v>
      </c>
      <c r="AO21">
        <f>(Y21*AG21+Z21*AH21)*AI21</f>
        <v>4.1663228438871442</v>
      </c>
      <c r="AP21">
        <f>((AO21+0.00000010773*(AN21^4-AM21^4))-AL21*44100)/(L21*51.4+0.00000043092*AM21^3)</f>
        <v>-8.4359968820028328</v>
      </c>
      <c r="AQ21">
        <f>0.61365*EXP(17.502*J21/(240.97+J21))</f>
        <v>3.1061661358869501</v>
      </c>
      <c r="AR21">
        <f>AQ21*1000/AA21</f>
        <v>35.190620410314175</v>
      </c>
      <c r="AS21">
        <f>(AR21-U21)</f>
        <v>12.016515719762417</v>
      </c>
      <c r="AT21">
        <f>IF(D21,P21,(O21+P21)/2)</f>
        <v>25.69367504119873</v>
      </c>
      <c r="AU21">
        <f>0.61365*EXP(17.502*AT21/(240.97+AT21))</f>
        <v>3.313577759601273</v>
      </c>
      <c r="AV21">
        <f>IF(AS21&lt;&gt;0,(1000-(AR21+U21)/2)/AS21*AL21,0)</f>
        <v>1.9292613349162864</v>
      </c>
      <c r="AW21">
        <f>U21*AA21/1000</f>
        <v>2.0455058302465479</v>
      </c>
      <c r="AX21">
        <f>(AU21-AW21)</f>
        <v>1.2680719293547251</v>
      </c>
      <c r="AY21">
        <f>1/(1.6/F21+1.37/N21)</f>
        <v>1.2893260487741387</v>
      </c>
      <c r="AZ21">
        <f>G21*AA21*0.001</f>
        <v>34.244271445479527</v>
      </c>
      <c r="BA21">
        <f>G21/S21</f>
        <v>0.98583403789211677</v>
      </c>
      <c r="BB21">
        <f>(1-AL21*AA21/AQ21/F21)*100</f>
        <v>80.68015941813222</v>
      </c>
      <c r="BC21">
        <f>(S21-E21/(N21/1.35))</f>
        <v>394.21369916577851</v>
      </c>
      <c r="BD21">
        <f>E21*BB21/100/BC21</f>
        <v>-4.3864565855859768E-3</v>
      </c>
    </row>
    <row r="22" spans="1:56" x14ac:dyDescent="0.25">
      <c r="A22" s="1" t="s">
        <v>1</v>
      </c>
      <c r="B22" s="1" t="s">
        <v>10978</v>
      </c>
      <c r="K22" s="1">
        <v>2.72</v>
      </c>
    </row>
    <row r="23" spans="1:56" x14ac:dyDescent="0.25">
      <c r="A23" s="1" t="s">
        <v>1</v>
      </c>
      <c r="B23" s="1" t="s">
        <v>10977</v>
      </c>
      <c r="K23" s="1">
        <v>2.72</v>
      </c>
    </row>
    <row r="24" spans="1:56" x14ac:dyDescent="0.25">
      <c r="A24" s="1">
        <v>3</v>
      </c>
      <c r="B24" s="1" t="s">
        <v>10976</v>
      </c>
      <c r="C24" s="1">
        <v>724.00000156462193</v>
      </c>
      <c r="D24" s="1">
        <v>0</v>
      </c>
      <c r="E24">
        <f>(R24-S24*(1000-T24)/(1000-U24))*AK24</f>
        <v>-1.5850571558848525</v>
      </c>
      <c r="F24">
        <f>IF(AV24&lt;&gt;0,1/(1/AV24-1/N24),0)</f>
        <v>2.5095249369766006</v>
      </c>
      <c r="G24">
        <f>((AY24-AL24/2)*S24-E24)/(AY24+AL24/2)</f>
        <v>385.93688460069961</v>
      </c>
      <c r="H24">
        <f>AL24*1000</f>
        <v>23.457683923378372</v>
      </c>
      <c r="I24">
        <f>(AQ24-AW24)</f>
        <v>1.2695304192276105</v>
      </c>
      <c r="J24">
        <f>(P24+AP24*D24)</f>
        <v>25.542470932006836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26.662815093994141</v>
      </c>
      <c r="P24" s="1">
        <v>25.542470932006836</v>
      </c>
      <c r="Q24" s="1">
        <v>26.794206619262695</v>
      </c>
      <c r="R24" s="1">
        <v>400.09701538085938</v>
      </c>
      <c r="S24" s="1">
        <v>393.16989135742188</v>
      </c>
      <c r="T24" s="1">
        <v>2.0325815677642822</v>
      </c>
      <c r="U24" s="1">
        <v>22.822059631347656</v>
      </c>
      <c r="V24" s="1">
        <v>5.1130447387695313</v>
      </c>
      <c r="W24" s="1">
        <v>57.409854888916016</v>
      </c>
      <c r="X24" s="1">
        <v>299.9052734375</v>
      </c>
      <c r="Y24" s="1">
        <v>49.196464538574219</v>
      </c>
      <c r="Z24" s="1">
        <v>6.9061884880065918</v>
      </c>
      <c r="AA24" s="1">
        <v>88.267578125</v>
      </c>
      <c r="AB24" s="1">
        <v>15.016469955444336</v>
      </c>
      <c r="AC24" s="1">
        <v>-0.31339392066001892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1.102592917049632</v>
      </c>
      <c r="AL24">
        <f>(U24-T24)/(1000-U24)*AK24</f>
        <v>2.3457683923378374E-2</v>
      </c>
      <c r="AM24">
        <f>(P24+273.15)</f>
        <v>298.69247093200681</v>
      </c>
      <c r="AN24">
        <f>(O24+273.15)</f>
        <v>299.81281509399412</v>
      </c>
      <c r="AO24">
        <f>(Y24*AG24+Z24*AH24)*AI24</f>
        <v>7.8714341502316074</v>
      </c>
      <c r="AP24">
        <f>((AO24+0.00000010773*(AN24^4-AM24^4))-AL24*44100)/(L24*51.4+0.00000043092*AM24^3)</f>
        <v>-8.3438025475911051</v>
      </c>
      <c r="AQ24">
        <f>0.61365*EXP(17.502*J24/(240.97+J24))</f>
        <v>3.2839783507109983</v>
      </c>
      <c r="AR24">
        <f>AQ24*1000/AA24</f>
        <v>37.204808611157283</v>
      </c>
      <c r="AS24">
        <f>(AR24-U24)</f>
        <v>14.382748979809627</v>
      </c>
      <c r="AT24">
        <f>IF(D24,P24,(O24+P24)/2)</f>
        <v>26.102643013000488</v>
      </c>
      <c r="AU24">
        <f>0.61365*EXP(17.502*AT24/(240.97+AT24))</f>
        <v>3.394807196856326</v>
      </c>
      <c r="AV24">
        <f>IF(AS24&lt;&gt;0,(1000-(AR24+U24)/2)/AS24*AL24,0)</f>
        <v>1.5820089959331312</v>
      </c>
      <c r="AW24">
        <f>U24*AA24/1000</f>
        <v>2.0144479314833879</v>
      </c>
      <c r="AX24">
        <f>(AU24-AW24)</f>
        <v>1.3803592653729382</v>
      </c>
      <c r="AY24">
        <f>1/(1.6/F24+1.37/N24)</f>
        <v>1.0442355917322426</v>
      </c>
      <c r="AZ24">
        <f>G24*AA24*0.001</f>
        <v>34.065714112811364</v>
      </c>
      <c r="BA24">
        <f>G24/S24</f>
        <v>0.98160335540508903</v>
      </c>
      <c r="BB24">
        <f>(1-AL24*AA24/AQ24/F24)*100</f>
        <v>74.875667067244493</v>
      </c>
      <c r="BC24">
        <f>(S24-E24/(N24/1.35))</f>
        <v>393.66981032388497</v>
      </c>
      <c r="BD24">
        <f>E24*BB24/100/BC24</f>
        <v>-3.0147653890183744E-3</v>
      </c>
    </row>
    <row r="25" spans="1:56" x14ac:dyDescent="0.25">
      <c r="A25" s="1" t="s">
        <v>1</v>
      </c>
      <c r="B25" s="1" t="s">
        <v>10975</v>
      </c>
      <c r="K25" s="1">
        <v>2.72</v>
      </c>
    </row>
    <row r="26" spans="1:56" x14ac:dyDescent="0.25">
      <c r="A26" s="1" t="s">
        <v>1</v>
      </c>
      <c r="B26" s="1" t="s">
        <v>10974</v>
      </c>
      <c r="K26" s="1">
        <v>2.72</v>
      </c>
    </row>
    <row r="27" spans="1:56" x14ac:dyDescent="0.25">
      <c r="A27" s="1">
        <v>4</v>
      </c>
      <c r="B27" s="1" t="s">
        <v>10973</v>
      </c>
      <c r="C27" s="1">
        <v>928.00000156462193</v>
      </c>
      <c r="D27" s="1">
        <v>0</v>
      </c>
      <c r="E27">
        <f>(R27-S27*(1000-T27)/(1000-U27))*AK27</f>
        <v>-0.7427592815870212</v>
      </c>
      <c r="F27">
        <f>IF(AV27&lt;&gt;0,1/(1/AV27-1/N27),0)</f>
        <v>2.5274492349868245</v>
      </c>
      <c r="G27">
        <f>((AY27-AL27/2)*S27-E27)/(AY27+AL27/2)</f>
        <v>384.36391296472402</v>
      </c>
      <c r="H27">
        <f>AL27*1000</f>
        <v>23.325232514272045</v>
      </c>
      <c r="I27">
        <f>(AQ27-AW27)</f>
        <v>1.2568631242190214</v>
      </c>
      <c r="J27">
        <f>(P27+AP27*D27)</f>
        <v>25.428676605224609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26.575300216674805</v>
      </c>
      <c r="P27" s="1">
        <v>25.428676605224609</v>
      </c>
      <c r="Q27" s="1">
        <v>26.711750030517578</v>
      </c>
      <c r="R27" s="1">
        <v>399.91387939453125</v>
      </c>
      <c r="S27" s="1">
        <v>392.28912353515625</v>
      </c>
      <c r="T27" s="1">
        <v>2.0432944297790527</v>
      </c>
      <c r="U27" s="1">
        <v>22.716455459594727</v>
      </c>
      <c r="V27" s="1">
        <v>5.1662092208862305</v>
      </c>
      <c r="W27" s="1">
        <v>57.435653686523438</v>
      </c>
      <c r="X27" s="1">
        <v>299.92218017578125</v>
      </c>
      <c r="Y27" s="1">
        <v>99.712799072265625</v>
      </c>
      <c r="Z27" s="1">
        <v>7.9454364776611328</v>
      </c>
      <c r="AA27" s="1">
        <v>88.261642456054688</v>
      </c>
      <c r="AB27" s="1">
        <v>14.982964515686035</v>
      </c>
      <c r="AC27" s="1">
        <v>-0.31201472878456116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1.1026550741756662</v>
      </c>
      <c r="AL27">
        <f>(U27-T27)/(1000-U27)*AK27</f>
        <v>2.3325232514272046E-2</v>
      </c>
      <c r="AM27">
        <f>(P27+273.15)</f>
        <v>298.57867660522459</v>
      </c>
      <c r="AN27">
        <f>(O27+273.15)</f>
        <v>299.72530021667478</v>
      </c>
      <c r="AO27">
        <f>(Y27*AG27+Z27*AH27)*AI27</f>
        <v>15.954047494961742</v>
      </c>
      <c r="AP27">
        <f>((AO27+0.00000010773*(AN27^4-AM27^4))-AL27*44100)/(L27*51.4+0.00000043092*AM27^3)</f>
        <v>-8.2276934374807507</v>
      </c>
      <c r="AQ27">
        <f>0.61365*EXP(17.502*J27/(240.97+J27))</f>
        <v>3.2618547938626627</v>
      </c>
      <c r="AR27">
        <f>AQ27*1000/AA27</f>
        <v>36.956651871584356</v>
      </c>
      <c r="AS27">
        <f>(AR27-U27)</f>
        <v>14.240196411989629</v>
      </c>
      <c r="AT27">
        <f>IF(D27,P27,(O27+P27)/2)</f>
        <v>26.001988410949707</v>
      </c>
      <c r="AU27">
        <f>0.61365*EXP(17.502*AT27/(240.97+AT27))</f>
        <v>3.3746554772235307</v>
      </c>
      <c r="AV27">
        <f>IF(AS27&lt;&gt;0,(1000-(AR27+U27)/2)/AS27*AL27,0)</f>
        <v>1.5891134720266029</v>
      </c>
      <c r="AW27">
        <f>U27*AA27/1000</f>
        <v>2.0049916696436414</v>
      </c>
      <c r="AX27">
        <f>(AU27-AW27)</f>
        <v>1.3696638075798893</v>
      </c>
      <c r="AY27">
        <f>1/(1.6/F27+1.37/N27)</f>
        <v>1.0491894157453387</v>
      </c>
      <c r="AZ27">
        <f>G27*AA27*0.001</f>
        <v>33.924590259102594</v>
      </c>
      <c r="BA27">
        <f>G27/S27</f>
        <v>0.97979752663287389</v>
      </c>
      <c r="BB27">
        <f>(1-AL27*AA27/AQ27/F27)*100</f>
        <v>75.028138281855917</v>
      </c>
      <c r="BC27">
        <f>(S27-E27/(N27/1.35))</f>
        <v>392.52338603540949</v>
      </c>
      <c r="BD27">
        <f>E27*BB27/100/BC27</f>
        <v>-1.419733143849314E-3</v>
      </c>
    </row>
    <row r="28" spans="1:56" x14ac:dyDescent="0.25">
      <c r="A28" s="1" t="s">
        <v>1</v>
      </c>
      <c r="B28" s="1" t="s">
        <v>10972</v>
      </c>
      <c r="K28" s="1">
        <v>2.72</v>
      </c>
    </row>
    <row r="29" spans="1:56" x14ac:dyDescent="0.25">
      <c r="A29" s="1" t="s">
        <v>1</v>
      </c>
      <c r="B29" s="1" t="s">
        <v>1834</v>
      </c>
      <c r="K29" s="1">
        <v>2.72</v>
      </c>
    </row>
    <row r="30" spans="1:56" x14ac:dyDescent="0.25">
      <c r="A30" s="1">
        <v>5</v>
      </c>
      <c r="B30" s="1" t="s">
        <v>10971</v>
      </c>
      <c r="C30" s="1">
        <v>1132.0000015646219</v>
      </c>
      <c r="D30" s="1">
        <v>0</v>
      </c>
      <c r="E30">
        <f>(R30-S30*(1000-T30)/(1000-U30))*AK30</f>
        <v>0.54220699237540282</v>
      </c>
      <c r="F30">
        <f>IF(AV30&lt;&gt;0,1/(1/AV30-1/N30),0)</f>
        <v>2.5268552313444528</v>
      </c>
      <c r="G30">
        <f>((AY30-AL30/2)*S30-E30)/(AY30+AL30/2)</f>
        <v>382.36118800532563</v>
      </c>
      <c r="H30">
        <f>AL30*1000</f>
        <v>23.282246976257422</v>
      </c>
      <c r="I30">
        <f>(AQ30-AW30)</f>
        <v>1.2547368398800658</v>
      </c>
      <c r="J30">
        <f>(P30+AP30*D30)</f>
        <v>25.405405044555664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26.525096893310547</v>
      </c>
      <c r="P30" s="1">
        <v>25.405405044555664</v>
      </c>
      <c r="Q30" s="1">
        <v>26.662412643432617</v>
      </c>
      <c r="R30" s="1">
        <v>400.22195434570313</v>
      </c>
      <c r="S30" s="1">
        <v>391.46527099609375</v>
      </c>
      <c r="T30" s="1">
        <v>2.0563602447509766</v>
      </c>
      <c r="U30" s="1">
        <v>22.690273284912109</v>
      </c>
      <c r="V30" s="1">
        <v>5.2144637107849121</v>
      </c>
      <c r="W30" s="1">
        <v>57.537387847900391</v>
      </c>
      <c r="X30" s="1">
        <v>299.94692993164063</v>
      </c>
      <c r="Y30" s="1">
        <v>151.36196899414063</v>
      </c>
      <c r="Z30" s="1">
        <v>8.062403678894043</v>
      </c>
      <c r="AA30" s="1">
        <v>88.258506774902344</v>
      </c>
      <c r="AB30" s="1">
        <v>15.075201034545898</v>
      </c>
      <c r="AC30" s="1">
        <v>-0.31250873208045959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1.1027460659251491</v>
      </c>
      <c r="AL30">
        <f>(U30-T30)/(1000-U30)*AK30</f>
        <v>2.3282246976257422E-2</v>
      </c>
      <c r="AM30">
        <f>(P30+273.15)</f>
        <v>298.55540504455564</v>
      </c>
      <c r="AN30">
        <f>(O30+273.15)</f>
        <v>299.67509689331052</v>
      </c>
      <c r="AO30">
        <f>(Y30*AG30+Z30*AH30)*AI30</f>
        <v>24.217914497749916</v>
      </c>
      <c r="AP30">
        <f>((AO30+0.00000010773*(AN30^4-AM30^4))-AL30*44100)/(L30*51.4+0.00000043092*AM30^3)</f>
        <v>-8.1468355960559062</v>
      </c>
      <c r="AQ30">
        <f>0.61365*EXP(17.502*J30/(240.97+J30))</f>
        <v>3.257346478320867</v>
      </c>
      <c r="AR30">
        <f>AQ30*1000/AA30</f>
        <v>36.90688407666493</v>
      </c>
      <c r="AS30">
        <f>(AR30-U30)</f>
        <v>14.216610791752821</v>
      </c>
      <c r="AT30">
        <f>IF(D30,P30,(O30+P30)/2)</f>
        <v>25.965250968933105</v>
      </c>
      <c r="AU30">
        <f>0.61365*EXP(17.502*AT30/(240.97+AT30))</f>
        <v>3.367326466396213</v>
      </c>
      <c r="AV30">
        <f>IF(AS30&lt;&gt;0,(1000-(AR30+U30)/2)/AS30*AL30,0)</f>
        <v>1.5888786320979984</v>
      </c>
      <c r="AW30">
        <f>U30*AA30/1000</f>
        <v>2.0026096384408012</v>
      </c>
      <c r="AX30">
        <f>(AU30-AW30)</f>
        <v>1.3647168279554118</v>
      </c>
      <c r="AY30">
        <f>1/(1.6/F30+1.37/N30)</f>
        <v>1.0490256261588016</v>
      </c>
      <c r="AZ30">
        <f>G30*AA30*0.001</f>
        <v>33.746627502027742</v>
      </c>
      <c r="BA30">
        <f>G30/S30</f>
        <v>0.97674357429561365</v>
      </c>
      <c r="BB30">
        <f>(1-AL30*AA30/AQ30/F30)*100</f>
        <v>75.034679251887823</v>
      </c>
      <c r="BC30">
        <f>(S30-E30/(N30/1.35))</f>
        <v>391.29426166798783</v>
      </c>
      <c r="BD30">
        <f>E30*BB30/100/BC30</f>
        <v>1.0397373983352632E-3</v>
      </c>
    </row>
    <row r="31" spans="1:56" x14ac:dyDescent="0.25">
      <c r="A31" s="1" t="s">
        <v>1</v>
      </c>
      <c r="B31" s="1" t="s">
        <v>1832</v>
      </c>
      <c r="K31" s="1">
        <v>2.72</v>
      </c>
    </row>
    <row r="32" spans="1:56" x14ac:dyDescent="0.25">
      <c r="A32" s="1" t="s">
        <v>1</v>
      </c>
      <c r="B32" s="1" t="s">
        <v>10970</v>
      </c>
      <c r="K32" s="1">
        <v>2.72</v>
      </c>
    </row>
    <row r="33" spans="1:56" x14ac:dyDescent="0.25">
      <c r="A33" s="1">
        <v>6</v>
      </c>
      <c r="B33" s="1" t="s">
        <v>1830</v>
      </c>
      <c r="C33" s="1">
        <v>1336.0000015646219</v>
      </c>
      <c r="D33" s="1">
        <v>0</v>
      </c>
      <c r="E33">
        <f>(R33-S33*(1000-T33)/(1000-U33))*AK33</f>
        <v>0.32148792901676898</v>
      </c>
      <c r="F33">
        <f>IF(AV33&lt;&gt;0,1/(1/AV33-1/N33),0)</f>
        <v>2.6115492090453412</v>
      </c>
      <c r="G33">
        <f>((AY33-AL33/2)*S33-E33)/(AY33+AL33/2)</f>
        <v>382.9734868174761</v>
      </c>
      <c r="H33">
        <f>AL33*1000</f>
        <v>23.40988377399454</v>
      </c>
      <c r="I33">
        <f>(AQ33-AW33)</f>
        <v>1.2358328952247279</v>
      </c>
      <c r="J33">
        <f>(P33+AP33*D33)</f>
        <v>25.362470626831055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26.469011306762695</v>
      </c>
      <c r="P33" s="1">
        <v>25.362470626831055</v>
      </c>
      <c r="Q33" s="1">
        <v>26.604137420654297</v>
      </c>
      <c r="R33" s="1">
        <v>400.33816528320313</v>
      </c>
      <c r="S33" s="1">
        <v>391.73123168945313</v>
      </c>
      <c r="T33" s="1">
        <v>2.0679419040679932</v>
      </c>
      <c r="U33" s="1">
        <v>22.811079025268555</v>
      </c>
      <c r="V33" s="1">
        <v>5.2610387802124023</v>
      </c>
      <c r="W33" s="1">
        <v>58.033527374267578</v>
      </c>
      <c r="X33" s="1">
        <v>299.96615600585938</v>
      </c>
      <c r="Y33" s="1">
        <v>298.58987426757813</v>
      </c>
      <c r="Z33" s="1">
        <v>8.1056089401245117</v>
      </c>
      <c r="AA33" s="1">
        <v>88.255813598632813</v>
      </c>
      <c r="AB33" s="1">
        <v>15.153414726257324</v>
      </c>
      <c r="AC33" s="1">
        <v>-0.31327691674232483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1.1028167500215416</v>
      </c>
      <c r="AL33">
        <f>(U33-T33)/(1000-U33)*AK33</f>
        <v>2.3409883773994541E-2</v>
      </c>
      <c r="AM33">
        <f>(P33+273.15)</f>
        <v>298.51247062683103</v>
      </c>
      <c r="AN33">
        <f>(O33+273.15)</f>
        <v>299.61901130676267</v>
      </c>
      <c r="AO33">
        <f>(Y33*AG33+Z33*AH33)*AI33</f>
        <v>47.774378814971897</v>
      </c>
      <c r="AP33">
        <f>((AO33+0.00000010773*(AN33^4-AM33^4))-AL33*44100)/(L33*51.4+0.00000043092*AM33^3)</f>
        <v>-8.0008757893695019</v>
      </c>
      <c r="AQ33">
        <f>0.61365*EXP(17.502*J33/(240.97+J33))</f>
        <v>3.2490432336625124</v>
      </c>
      <c r="AR33">
        <f>AQ33*1000/AA33</f>
        <v>36.81392875078366</v>
      </c>
      <c r="AS33">
        <f>(AR33-U33)</f>
        <v>14.002849725515105</v>
      </c>
      <c r="AT33">
        <f>IF(D33,P33,(O33+P33)/2)</f>
        <v>25.915740966796875</v>
      </c>
      <c r="AU33">
        <f>0.61365*EXP(17.502*AT33/(240.97+AT33))</f>
        <v>3.3574713620436492</v>
      </c>
      <c r="AV33">
        <f>IF(AS33&lt;&gt;0,(1000-(AR33+U33)/2)/AS33*AL33,0)</f>
        <v>1.6219538856851237</v>
      </c>
      <c r="AW33">
        <f>U33*AA33/1000</f>
        <v>2.0132103384377844</v>
      </c>
      <c r="AX33">
        <f>(AU33-AW33)</f>
        <v>1.3442610236058647</v>
      </c>
      <c r="AY33">
        <f>1/(1.6/F33+1.37/N33)</f>
        <v>1.0721209370653098</v>
      </c>
      <c r="AZ33">
        <f>G33*AA33*0.001</f>
        <v>33.799636665781634</v>
      </c>
      <c r="BA33">
        <f>G33/S33</f>
        <v>0.97764348572819493</v>
      </c>
      <c r="BB33">
        <f>(1-AL33*AA33/AQ33/F33)*100</f>
        <v>75.650565668380821</v>
      </c>
      <c r="BC33">
        <f>(S33-E33/(N33/1.35))</f>
        <v>391.62983603150622</v>
      </c>
      <c r="BD33">
        <f>E33*BB33/100/BC33</f>
        <v>6.2101355535430281E-4</v>
      </c>
    </row>
    <row r="34" spans="1:56" x14ac:dyDescent="0.25">
      <c r="A34" s="1" t="s">
        <v>1</v>
      </c>
      <c r="B34" s="1" t="s">
        <v>10969</v>
      </c>
      <c r="K34" s="1">
        <v>2.72</v>
      </c>
    </row>
    <row r="35" spans="1:56" x14ac:dyDescent="0.25">
      <c r="A35" s="1" t="s">
        <v>1</v>
      </c>
      <c r="B35" s="1" t="s">
        <v>10968</v>
      </c>
      <c r="K35" s="1">
        <v>2.72</v>
      </c>
    </row>
    <row r="36" spans="1:56" x14ac:dyDescent="0.25">
      <c r="A36" s="1">
        <v>7</v>
      </c>
      <c r="B36" s="1" t="s">
        <v>10967</v>
      </c>
      <c r="C36" s="1">
        <v>1540.5000015534461</v>
      </c>
      <c r="D36" s="1">
        <v>0</v>
      </c>
      <c r="E36">
        <f>(R36-S36*(1000-T36)/(1000-U36))*AK36</f>
        <v>1.0209480896140049</v>
      </c>
      <c r="F36">
        <f>IF(AV36&lt;&gt;0,1/(1/AV36-1/N36),0)</f>
        <v>2.7555268006318503</v>
      </c>
      <c r="G36">
        <f>((AY36-AL36/2)*S36-E36)/(AY36+AL36/2)</f>
        <v>381.37521235421383</v>
      </c>
      <c r="H36">
        <f>AL36*1000</f>
        <v>23.794923441213768</v>
      </c>
      <c r="I36">
        <f>(AQ36-AW36)</f>
        <v>1.2150839076664277</v>
      </c>
      <c r="J36">
        <f>(P36+AP36*D36)</f>
        <v>25.413633346557617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26.465751647949219</v>
      </c>
      <c r="P36" s="1">
        <v>25.413633346557617</v>
      </c>
      <c r="Q36" s="1">
        <v>26.591222763061523</v>
      </c>
      <c r="R36" s="1">
        <v>399.91934204101563</v>
      </c>
      <c r="S36" s="1">
        <v>390.567138671875</v>
      </c>
      <c r="T36" s="1">
        <v>2.0833706855773926</v>
      </c>
      <c r="U36" s="1">
        <v>23.158760070800781</v>
      </c>
      <c r="V36" s="1">
        <v>5.3012080192565918</v>
      </c>
      <c r="W36" s="1">
        <v>58.928256988525391</v>
      </c>
      <c r="X36" s="1">
        <v>299.98641967773438</v>
      </c>
      <c r="Y36" s="1">
        <v>498.7718505859375</v>
      </c>
      <c r="Z36" s="1">
        <v>8.1261568069458008</v>
      </c>
      <c r="AA36" s="1">
        <v>88.254119873046875</v>
      </c>
      <c r="AB36" s="1">
        <v>15.248519897460938</v>
      </c>
      <c r="AC36" s="1">
        <v>-0.33147969841957092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1.1028912488151996</v>
      </c>
      <c r="AL36">
        <f>(U36-T36)/(1000-U36)*AK36</f>
        <v>2.3794923441213769E-2</v>
      </c>
      <c r="AM36">
        <f>(P36+273.15)</f>
        <v>298.56363334655759</v>
      </c>
      <c r="AN36">
        <f>(O36+273.15)</f>
        <v>299.6157516479492</v>
      </c>
      <c r="AO36">
        <f>(Y36*AG36+Z36*AH36)*AI36</f>
        <v>79.803494310002861</v>
      </c>
      <c r="AP36">
        <f>((AO36+0.00000010773*(AN36^4-AM36^4))-AL36*44100)/(L36*51.4+0.00000043092*AM36^3)</f>
        <v>-7.8817416271073748</v>
      </c>
      <c r="AQ36">
        <f>0.61365*EXP(17.502*J36/(240.97+J36))</f>
        <v>3.2589398950660113</v>
      </c>
      <c r="AR36">
        <f>AQ36*1000/AA36</f>
        <v>36.926773500817646</v>
      </c>
      <c r="AS36">
        <f>(AR36-U36)</f>
        <v>13.768013430016865</v>
      </c>
      <c r="AT36">
        <f>IF(D36,P36,(O36+P36)/2)</f>
        <v>25.939692497253418</v>
      </c>
      <c r="AU36">
        <f>0.61365*EXP(17.502*AT36/(240.97+AT36))</f>
        <v>3.362235830886136</v>
      </c>
      <c r="AV36">
        <f>IF(AS36&lt;&gt;0,(1000-(AR36+U36)/2)/AS36*AL36,0)</f>
        <v>1.6763535438790551</v>
      </c>
      <c r="AW36">
        <f>U36*AA36/1000</f>
        <v>2.0438559873995836</v>
      </c>
      <c r="AX36">
        <f>(AU36-AW36)</f>
        <v>1.3183798434865523</v>
      </c>
      <c r="AY36">
        <f>1/(1.6/F36+1.37/N36)</f>
        <v>1.110224593712678</v>
      </c>
      <c r="AZ36">
        <f>G36*AA36*0.001</f>
        <v>33.657933707717497</v>
      </c>
      <c r="BA36">
        <f>G36/S36</f>
        <v>0.97646518253194992</v>
      </c>
      <c r="BB36">
        <f>(1-AL36*AA36/AQ36/F36)*100</f>
        <v>76.614949620600115</v>
      </c>
      <c r="BC36">
        <f>(S36-E36/(N36/1.35))</f>
        <v>390.24513683624571</v>
      </c>
      <c r="BD36">
        <f>E36*BB36/100/BC36</f>
        <v>2.0043782501727235E-3</v>
      </c>
    </row>
    <row r="37" spans="1:56" x14ac:dyDescent="0.25">
      <c r="A37" s="1" t="s">
        <v>1</v>
      </c>
      <c r="B37" s="1" t="s">
        <v>10966</v>
      </c>
      <c r="K37" s="1">
        <v>2.72</v>
      </c>
    </row>
    <row r="38" spans="1:56" x14ac:dyDescent="0.25">
      <c r="A38" s="1" t="s">
        <v>1</v>
      </c>
      <c r="B38" s="1" t="s">
        <v>10965</v>
      </c>
      <c r="K38" s="1">
        <v>2.72</v>
      </c>
    </row>
    <row r="39" spans="1:56" x14ac:dyDescent="0.25">
      <c r="A39" s="1">
        <v>8</v>
      </c>
      <c r="B39" s="1" t="s">
        <v>10964</v>
      </c>
      <c r="C39" s="1">
        <v>1745.5000015534461</v>
      </c>
      <c r="D39" s="1">
        <v>0</v>
      </c>
      <c r="E39">
        <f>(R39-S39*(1000-T39)/(1000-U39))*AK39</f>
        <v>1.0754367727614862</v>
      </c>
      <c r="F39">
        <f>IF(AV39&lt;&gt;0,1/(1/AV39-1/N39),0)</f>
        <v>2.958254650121114</v>
      </c>
      <c r="G39">
        <f>((AY39-AL39/2)*S39-E39)/(AY39+AL39/2)</f>
        <v>381.09278823212424</v>
      </c>
      <c r="H39">
        <f>AL39*1000</f>
        <v>24.326386622844513</v>
      </c>
      <c r="I39">
        <f>(AQ39-AW39)</f>
        <v>1.1899570470825562</v>
      </c>
      <c r="J39">
        <f>(P39+AP39*D39)</f>
        <v>25.499608993530273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26.476320266723633</v>
      </c>
      <c r="P39" s="1">
        <v>25.499608993530273</v>
      </c>
      <c r="Q39" s="1">
        <v>26.589479446411133</v>
      </c>
      <c r="R39" s="1">
        <v>399.67440795898438</v>
      </c>
      <c r="S39" s="1">
        <v>390.09423828125</v>
      </c>
      <c r="T39" s="1">
        <v>2.0965378284454346</v>
      </c>
      <c r="U39" s="1">
        <v>23.633932113647461</v>
      </c>
      <c r="V39" s="1">
        <v>5.331085205078125</v>
      </c>
      <c r="W39" s="1">
        <v>60.096454620361328</v>
      </c>
      <c r="X39" s="1">
        <v>299.96185302734375</v>
      </c>
      <c r="Y39" s="1">
        <v>749.6427001953125</v>
      </c>
      <c r="Z39" s="1">
        <v>7.9976692199707031</v>
      </c>
      <c r="AA39" s="1">
        <v>88.24908447265625</v>
      </c>
      <c r="AB39" s="1">
        <v>15.356106758117676</v>
      </c>
      <c r="AC39" s="1">
        <v>-0.35357871651649475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1.1028009302475872</v>
      </c>
      <c r="AL39">
        <f>(U39-T39)/(1000-U39)*AK39</f>
        <v>2.4326386622844514E-2</v>
      </c>
      <c r="AM39">
        <f>(P39+273.15)</f>
        <v>298.64960899353025</v>
      </c>
      <c r="AN39">
        <f>(O39+273.15)</f>
        <v>299.62632026672361</v>
      </c>
      <c r="AO39">
        <f>(Y39*AG39+Z39*AH39)*AI39</f>
        <v>119.94282935031879</v>
      </c>
      <c r="AP39">
        <f>((AO39+0.00000010773*(AN39^4-AM39^4))-AL39*44100)/(L39*51.4+0.00000043092*AM39^3)</f>
        <v>-7.7507279837209389</v>
      </c>
      <c r="AQ39">
        <f>0.61365*EXP(17.502*J39/(240.97+J39))</f>
        <v>3.2756299186008544</v>
      </c>
      <c r="AR39">
        <f>AQ39*1000/AA39</f>
        <v>37.118004545597294</v>
      </c>
      <c r="AS39">
        <f>(AR39-U39)</f>
        <v>13.484072431949834</v>
      </c>
      <c r="AT39">
        <f>IF(D39,P39,(O39+P39)/2)</f>
        <v>25.987964630126953</v>
      </c>
      <c r="AU39">
        <f>0.61365*EXP(17.502*AT39/(240.97+AT39))</f>
        <v>3.3718561320946416</v>
      </c>
      <c r="AV39">
        <f>IF(AS39&lt;&gt;0,(1000-(AR39+U39)/2)/AS39*AL39,0)</f>
        <v>1.7492822878439573</v>
      </c>
      <c r="AW39">
        <f>U39*AA39/1000</f>
        <v>2.0856728715182982</v>
      </c>
      <c r="AX39">
        <f>(AU39-AW39)</f>
        <v>1.2861832605763435</v>
      </c>
      <c r="AY39">
        <f>1/(1.6/F39+1.37/N39)</f>
        <v>1.1615388185729181</v>
      </c>
      <c r="AZ39">
        <f>G39*AA39*0.001</f>
        <v>33.63108966061683</v>
      </c>
      <c r="BA39">
        <f>G39/S39</f>
        <v>0.97692493462916541</v>
      </c>
      <c r="BB39">
        <f>(1-AL39*AA39/AQ39/F39)*100</f>
        <v>77.845730815166149</v>
      </c>
      <c r="BC39">
        <f>(S39-E39/(N39/1.35))</f>
        <v>389.7550509920477</v>
      </c>
      <c r="BD39">
        <f>E39*BB39/100/BC39</f>
        <v>2.1479686102343748E-3</v>
      </c>
    </row>
    <row r="40" spans="1:56" x14ac:dyDescent="0.25">
      <c r="A40" s="1" t="s">
        <v>1</v>
      </c>
      <c r="B40" s="1" t="s">
        <v>10963</v>
      </c>
      <c r="K40" s="1">
        <v>2.72</v>
      </c>
    </row>
    <row r="41" spans="1:56" x14ac:dyDescent="0.25">
      <c r="A41" s="1" t="s">
        <v>1</v>
      </c>
      <c r="B41" s="1" t="s">
        <v>10962</v>
      </c>
      <c r="K41" s="1">
        <v>2.72</v>
      </c>
    </row>
    <row r="42" spans="1:56" x14ac:dyDescent="0.25">
      <c r="A42" s="1">
        <v>9</v>
      </c>
      <c r="B42" s="1" t="s">
        <v>10961</v>
      </c>
      <c r="C42" s="1">
        <v>1950.5000015534461</v>
      </c>
      <c r="D42" s="1">
        <v>0</v>
      </c>
      <c r="E42">
        <f>(R42-S42*(1000-T42)/(1000-U42))*AK42</f>
        <v>1.3729155687544521</v>
      </c>
      <c r="F42">
        <f>IF(AV42&lt;&gt;0,1/(1/AV42-1/N42),0)</f>
        <v>3.2160875217239426</v>
      </c>
      <c r="G42">
        <f>((AY42-AL42/2)*S42-E42)/(AY42+AL42/2)</f>
        <v>380.84106490582099</v>
      </c>
      <c r="H42">
        <f>AL42*1000</f>
        <v>24.995182927755927</v>
      </c>
      <c r="I42">
        <f>(AQ42-AW42)</f>
        <v>1.1640969198852442</v>
      </c>
      <c r="J42">
        <f>(P42+AP42*D42)</f>
        <v>25.635709762573242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26.524036407470703</v>
      </c>
      <c r="P42" s="1">
        <v>25.635709762573242</v>
      </c>
      <c r="Q42" s="1">
        <v>26.619550704956055</v>
      </c>
      <c r="R42" s="1">
        <v>399.9183349609375</v>
      </c>
      <c r="S42" s="1">
        <v>389.8380126953125</v>
      </c>
      <c r="T42" s="1">
        <v>2.1143841743469238</v>
      </c>
      <c r="U42" s="1">
        <v>24.229602813720703</v>
      </c>
      <c r="V42" s="1">
        <v>5.3610258102416992</v>
      </c>
      <c r="W42" s="1">
        <v>61.434211730957031</v>
      </c>
      <c r="X42" s="1">
        <v>299.97262573242188</v>
      </c>
      <c r="Y42" s="1">
        <v>999.4805908203125</v>
      </c>
      <c r="Z42" s="1">
        <v>7.9273953437805176</v>
      </c>
      <c r="AA42" s="1">
        <v>88.243553161621094</v>
      </c>
      <c r="AB42" s="1">
        <v>15.533447265625</v>
      </c>
      <c r="AC42" s="1">
        <v>-0.38483825325965881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1.1028405357809625</v>
      </c>
      <c r="AL42">
        <f>(U42-T42)/(1000-U42)*AK42</f>
        <v>2.4995182927755925E-2</v>
      </c>
      <c r="AM42">
        <f>(P42+273.15)</f>
        <v>298.78570976257322</v>
      </c>
      <c r="AN42">
        <f>(O42+273.15)</f>
        <v>299.67403640747068</v>
      </c>
      <c r="AO42">
        <f>(Y42*AG42+Z42*AH42)*AI42</f>
        <v>159.91689095682887</v>
      </c>
      <c r="AP42">
        <f>((AO42+0.00000010773*(AN42^4-AM42^4))-AL42*44100)/(L42*51.4+0.00000043092*AM42^3)</f>
        <v>-7.6717827769281302</v>
      </c>
      <c r="AQ42">
        <f>0.61365*EXP(17.502*J42/(240.97+J42))</f>
        <v>3.3022031638627709</v>
      </c>
      <c r="AR42">
        <f>AQ42*1000/AA42</f>
        <v>37.421466447692474</v>
      </c>
      <c r="AS42">
        <f>(AR42-U42)</f>
        <v>13.191863633971771</v>
      </c>
      <c r="AT42">
        <f>IF(D42,P42,(O42+P42)/2)</f>
        <v>26.079873085021973</v>
      </c>
      <c r="AU42">
        <f>0.61365*EXP(17.502*AT42/(240.97+AT42))</f>
        <v>3.3902393314082206</v>
      </c>
      <c r="AV42">
        <f>IF(AS42&lt;&gt;0,(1000-(AR42+U42)/2)/AS42*AL42,0)</f>
        <v>1.836335920607302</v>
      </c>
      <c r="AW42">
        <f>U42*AA42/1000</f>
        <v>2.1381062439775267</v>
      </c>
      <c r="AX42">
        <f>(AU42-AW42)</f>
        <v>1.252133087430694</v>
      </c>
      <c r="AY42">
        <f>1/(1.6/F42+1.37/N42)</f>
        <v>1.223142346477222</v>
      </c>
      <c r="AZ42">
        <f>G42*AA42*0.001</f>
        <v>33.606768757145204</v>
      </c>
      <c r="BA42">
        <f>G42/S42</f>
        <v>0.97692131732540077</v>
      </c>
      <c r="BB42">
        <f>(1-AL42*AA42/AQ42/F42)*100</f>
        <v>79.231379141463719</v>
      </c>
      <c r="BC42">
        <f>(S42-E42/(N42/1.35))</f>
        <v>389.40500210662515</v>
      </c>
      <c r="BD42">
        <f>E42*BB42/100/BC42</f>
        <v>2.7934411055001596E-3</v>
      </c>
    </row>
    <row r="43" spans="1:56" x14ac:dyDescent="0.25">
      <c r="A43" s="1" t="s">
        <v>1</v>
      </c>
      <c r="B43" s="1" t="s">
        <v>10960</v>
      </c>
      <c r="K43" s="1">
        <v>2.72</v>
      </c>
    </row>
    <row r="44" spans="1:56" x14ac:dyDescent="0.25">
      <c r="A44" s="1" t="s">
        <v>1</v>
      </c>
      <c r="B44" s="1" t="s">
        <v>10959</v>
      </c>
      <c r="K44" s="1">
        <v>2.72</v>
      </c>
    </row>
    <row r="45" spans="1:56" x14ac:dyDescent="0.25">
      <c r="A45" s="1">
        <v>10</v>
      </c>
      <c r="B45" s="1" t="s">
        <v>10958</v>
      </c>
      <c r="C45" s="1">
        <v>2154.5000015534461</v>
      </c>
      <c r="D45" s="1">
        <v>0</v>
      </c>
      <c r="E45">
        <f>(R45-S45*(1000-T45)/(1000-U45))*AK45</f>
        <v>1.7922820617199922</v>
      </c>
      <c r="F45">
        <f>IF(AV45&lt;&gt;0,1/(1/AV45-1/N45),0)</f>
        <v>3.5366202087755298</v>
      </c>
      <c r="G45">
        <f>((AY45-AL45/2)*S45-E45)/(AY45+AL45/2)</f>
        <v>380.46740657519672</v>
      </c>
      <c r="H45">
        <f>AL45*1000</f>
        <v>25.72889716385572</v>
      </c>
      <c r="I45">
        <f>(AQ45-AW45)</f>
        <v>1.1356207778515151</v>
      </c>
      <c r="J45">
        <f>(P45+AP45*D45)</f>
        <v>25.783515930175781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26.588373184204102</v>
      </c>
      <c r="P45" s="1">
        <v>25.783515930175781</v>
      </c>
      <c r="Q45" s="1">
        <v>26.661396026611328</v>
      </c>
      <c r="R45" s="1">
        <v>400.21701049804688</v>
      </c>
      <c r="S45" s="1">
        <v>389.50347900390625</v>
      </c>
      <c r="T45" s="1">
        <v>2.1309504508972168</v>
      </c>
      <c r="U45" s="1">
        <v>24.883064270019531</v>
      </c>
      <c r="V45" s="1">
        <v>5.382300853729248</v>
      </c>
      <c r="W45" s="1">
        <v>62.849018096923828</v>
      </c>
      <c r="X45" s="1">
        <v>299.93353271484375</v>
      </c>
      <c r="Y45" s="1">
        <v>1249.27685546875</v>
      </c>
      <c r="Z45" s="1">
        <v>7.8602695465087891</v>
      </c>
      <c r="AA45" s="1">
        <v>88.238899230957031</v>
      </c>
      <c r="AB45" s="1">
        <v>15.702102661132813</v>
      </c>
      <c r="AC45" s="1">
        <v>-0.41043183207511902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1.1026968114516313</v>
      </c>
      <c r="AL45">
        <f>(U45-T45)/(1000-U45)*AK45</f>
        <v>2.5728897163855721E-2</v>
      </c>
      <c r="AM45">
        <f>(P45+273.15)</f>
        <v>298.93351593017576</v>
      </c>
      <c r="AN45">
        <f>(O45+273.15)</f>
        <v>299.73837318420408</v>
      </c>
      <c r="AO45">
        <f>(Y45*AG45+Z45*AH45)*AI45</f>
        <v>199.88429240723781</v>
      </c>
      <c r="AP45">
        <f>((AO45+0.00000010773*(AN45^4-AM45^4))-AL45*44100)/(L45*51.4+0.00000043092*AM45^3)</f>
        <v>-7.6159241819586221</v>
      </c>
      <c r="AQ45">
        <f>0.61365*EXP(17.502*J45/(240.97+J45))</f>
        <v>3.3312749785311957</v>
      </c>
      <c r="AR45">
        <f>AQ45*1000/AA45</f>
        <v>37.752907250258147</v>
      </c>
      <c r="AS45">
        <f>(AR45-U45)</f>
        <v>12.869842980238616</v>
      </c>
      <c r="AT45">
        <f>IF(D45,P45,(O45+P45)/2)</f>
        <v>26.185944557189941</v>
      </c>
      <c r="AU45">
        <f>0.61365*EXP(17.502*AT45/(240.97+AT45))</f>
        <v>3.4115641180635548</v>
      </c>
      <c r="AV45">
        <f>IF(AS45&lt;&gt;0,(1000-(AR45+U45)/2)/AS45*AL45,0)</f>
        <v>1.9365519818014065</v>
      </c>
      <c r="AW45">
        <f>U45*AA45/1000</f>
        <v>2.1956542006796806</v>
      </c>
      <c r="AX45">
        <f>(AU45-AW45)</f>
        <v>1.2159099173838741</v>
      </c>
      <c r="AY45">
        <f>1/(1.6/F45+1.37/N45)</f>
        <v>1.2945373137634673</v>
      </c>
      <c r="AZ45">
        <f>G45*AA45*0.001</f>
        <v>33.572025149452344</v>
      </c>
      <c r="BA45">
        <f>G45/S45</f>
        <v>0.97680104821703295</v>
      </c>
      <c r="BB45">
        <f>(1-AL45*AA45/AQ45/F45)*100</f>
        <v>80.729971995425032</v>
      </c>
      <c r="BC45">
        <f>(S45-E45/(N45/1.35))</f>
        <v>388.93820235594512</v>
      </c>
      <c r="BD45">
        <f>E45*BB45/100/BC45</f>
        <v>3.7201509076277531E-3</v>
      </c>
    </row>
    <row r="46" spans="1:56" x14ac:dyDescent="0.25">
      <c r="A46" s="1" t="s">
        <v>1</v>
      </c>
      <c r="B46" s="1" t="s">
        <v>10957</v>
      </c>
      <c r="K46" s="1">
        <v>2.72</v>
      </c>
    </row>
    <row r="47" spans="1:56" x14ac:dyDescent="0.25">
      <c r="A47" s="1" t="s">
        <v>1</v>
      </c>
      <c r="B47" s="1" t="s">
        <v>10956</v>
      </c>
      <c r="K47" s="1">
        <v>2.72</v>
      </c>
    </row>
    <row r="48" spans="1:56" x14ac:dyDescent="0.25">
      <c r="A48" s="1">
        <v>11</v>
      </c>
      <c r="B48" s="1" t="s">
        <v>10955</v>
      </c>
      <c r="C48" s="1">
        <v>2359.5000015534461</v>
      </c>
      <c r="D48" s="1">
        <v>0</v>
      </c>
      <c r="E48">
        <f>(R48-S48*(1000-T48)/(1000-U48))*AK48</f>
        <v>2.0050776135999842</v>
      </c>
      <c r="F48">
        <f>IF(AV48&lt;&gt;0,1/(1/AV48-1/N48),0)</f>
        <v>3.9674343774322116</v>
      </c>
      <c r="G48">
        <f>((AY48-AL48/2)*S48-E48)/(AY48+AL48/2)</f>
        <v>380.05063222833695</v>
      </c>
      <c r="H48">
        <f>AL48*1000</f>
        <v>26.654043206552657</v>
      </c>
      <c r="I48">
        <f>(AQ48-AW48)</f>
        <v>1.1057427482814988</v>
      </c>
      <c r="J48">
        <f>(P48+AP48*D48)</f>
        <v>25.994888305664063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26.689445495605469</v>
      </c>
      <c r="P48" s="1">
        <v>25.994888305664063</v>
      </c>
      <c r="Q48" s="1">
        <v>26.74102783203125</v>
      </c>
      <c r="R48" s="1">
        <v>400.13369750976563</v>
      </c>
      <c r="S48" s="1">
        <v>388.91390991210938</v>
      </c>
      <c r="T48" s="1">
        <v>2.1456840038299561</v>
      </c>
      <c r="U48" s="1">
        <v>25.697771072387695</v>
      </c>
      <c r="V48" s="1">
        <v>5.3872380256652832</v>
      </c>
      <c r="W48" s="1">
        <v>64.520225524902344</v>
      </c>
      <c r="X48" s="1">
        <v>299.9136962890625</v>
      </c>
      <c r="Y48" s="1">
        <v>1599.7757568359375</v>
      </c>
      <c r="Z48" s="1">
        <v>7.9534730911254883</v>
      </c>
      <c r="AA48" s="1">
        <v>88.237037658691406</v>
      </c>
      <c r="AB48" s="1">
        <v>15.914220809936523</v>
      </c>
      <c r="AC48" s="1">
        <v>-0.45068395137786865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1.1026238834156707</v>
      </c>
      <c r="AL48">
        <f>(U48-T48)/(1000-U48)*AK48</f>
        <v>2.6654043206552656E-2</v>
      </c>
      <c r="AM48">
        <f>(P48+273.15)</f>
        <v>299.14488830566404</v>
      </c>
      <c r="AN48">
        <f>(O48+273.15)</f>
        <v>299.83944549560545</v>
      </c>
      <c r="AO48">
        <f>(Y48*AG48+Z48*AH48)*AI48</f>
        <v>255.96411537250606</v>
      </c>
      <c r="AP48">
        <f>((AO48+0.00000010773*(AN48^4-AM48^4))-AL48*44100)/(L48*51.4+0.00000043092*AM48^3)</f>
        <v>-7.4990518502823402</v>
      </c>
      <c r="AQ48">
        <f>0.61365*EXP(17.502*J48/(240.97+J48))</f>
        <v>3.3732379421402023</v>
      </c>
      <c r="AR48">
        <f>AQ48*1000/AA48</f>
        <v>38.2292745954163</v>
      </c>
      <c r="AS48">
        <f>(AR48-U48)</f>
        <v>12.531503523028604</v>
      </c>
      <c r="AT48">
        <f>IF(D48,P48,(O48+P48)/2)</f>
        <v>26.342166900634766</v>
      </c>
      <c r="AU48">
        <f>0.61365*EXP(17.502*AT48/(240.97+AT48))</f>
        <v>3.4431846157083341</v>
      </c>
      <c r="AV48">
        <f>IF(AS48&lt;&gt;0,(1000-(AR48+U48)/2)/AS48*AL48,0)</f>
        <v>2.0589776829642843</v>
      </c>
      <c r="AW48">
        <f>U48*AA48/1000</f>
        <v>2.2674951938587036</v>
      </c>
      <c r="AX48">
        <f>(AU48-AW48)</f>
        <v>1.1756894218496305</v>
      </c>
      <c r="AY48">
        <f>1/(1.6/F48+1.37/N48)</f>
        <v>1.3824552401526506</v>
      </c>
      <c r="AZ48">
        <f>G48*AA48*0.001</f>
        <v>33.534541948141246</v>
      </c>
      <c r="BA48">
        <f>G48/S48</f>
        <v>0.97721018081925781</v>
      </c>
      <c r="BB48">
        <f>(1-AL48*AA48/AQ48/F48)*100</f>
        <v>82.426539565302619</v>
      </c>
      <c r="BC48">
        <f>(S48-E48/(N48/1.35))</f>
        <v>388.28151862921607</v>
      </c>
      <c r="BD48">
        <f>E48*BB48/100/BC48</f>
        <v>4.2564892048525607E-3</v>
      </c>
    </row>
    <row r="49" spans="1:56" x14ac:dyDescent="0.25">
      <c r="A49" s="1" t="s">
        <v>1</v>
      </c>
      <c r="B49" s="1" t="s">
        <v>10954</v>
      </c>
      <c r="K49" s="1">
        <v>2.72</v>
      </c>
    </row>
    <row r="50" spans="1:56" x14ac:dyDescent="0.25">
      <c r="A50" s="1" t="s">
        <v>1</v>
      </c>
      <c r="B50" s="1" t="s">
        <v>10949</v>
      </c>
      <c r="K50" s="1">
        <v>2.72</v>
      </c>
    </row>
    <row r="51" spans="1:56" x14ac:dyDescent="0.25">
      <c r="A51" s="1">
        <v>12</v>
      </c>
      <c r="B51" s="1" t="s">
        <v>10953</v>
      </c>
      <c r="C51" s="1">
        <v>2565.0000015422702</v>
      </c>
      <c r="D51" s="1">
        <v>0</v>
      </c>
      <c r="E51">
        <f>(R51-S51*(1000-T51)/(1000-U51))*AK51</f>
        <v>1.9500005651641672</v>
      </c>
      <c r="F51">
        <f>IF(AV51&lt;&gt;0,1/(1/AV51-1/N51),0)</f>
        <v>4.6428205102827187</v>
      </c>
      <c r="G51">
        <f>((AY51-AL51/2)*S51-E51)/(AY51+AL51/2)</f>
        <v>379.93880942814565</v>
      </c>
      <c r="H51">
        <f>AL51*1000</f>
        <v>27.703918925992109</v>
      </c>
      <c r="I51">
        <f>(AQ51-AW51)</f>
        <v>1.0617169009036447</v>
      </c>
      <c r="J51">
        <f>(P51+AP51*D51)</f>
        <v>26.176841735839844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26.787736892700195</v>
      </c>
      <c r="P51" s="1">
        <v>26.176841735839844</v>
      </c>
      <c r="Q51" s="1">
        <v>26.817411422729492</v>
      </c>
      <c r="R51" s="1">
        <v>399.83206176757813</v>
      </c>
      <c r="S51" s="1">
        <v>388.308349609375</v>
      </c>
      <c r="T51" s="1">
        <v>2.1581840515136719</v>
      </c>
      <c r="U51" s="1">
        <v>26.612398147583008</v>
      </c>
      <c r="V51" s="1">
        <v>5.3869423866271973</v>
      </c>
      <c r="W51" s="1">
        <v>66.425971984863281</v>
      </c>
      <c r="X51" s="1">
        <v>299.94540405273438</v>
      </c>
      <c r="Y51" s="1">
        <v>2000.2506103515625</v>
      </c>
      <c r="Z51" s="1">
        <v>7.9919228553771973</v>
      </c>
      <c r="AA51" s="1">
        <v>88.230026245117188</v>
      </c>
      <c r="AB51" s="1">
        <v>16.158393859863281</v>
      </c>
      <c r="AC51" s="1">
        <v>-0.50083261728286743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1.1027404560762291</v>
      </c>
      <c r="AL51">
        <f>(U51-T51)/(1000-U51)*AK51</f>
        <v>2.770391892599211E-2</v>
      </c>
      <c r="AM51">
        <f>(P51+273.15)</f>
        <v>299.32684173583982</v>
      </c>
      <c r="AN51">
        <f>(O51+273.15)</f>
        <v>299.93773689270017</v>
      </c>
      <c r="AO51">
        <f>(Y51*AG51+Z51*AH51)*AI51</f>
        <v>320.04009050279637</v>
      </c>
      <c r="AP51">
        <f>((AO51+0.00000010773*(AN51^4-AM51^4))-AL51*44100)/(L51*51.4+0.00000043092*AM51^3)</f>
        <v>-7.3594035974939978</v>
      </c>
      <c r="AQ51">
        <f>0.61365*EXP(17.502*J51/(240.97+J51))</f>
        <v>3.4097294879104014</v>
      </c>
      <c r="AR51">
        <f>AQ51*1000/AA51</f>
        <v>38.645908122452838</v>
      </c>
      <c r="AS51">
        <f>(AR51-U51)</f>
        <v>12.03350997486983</v>
      </c>
      <c r="AT51">
        <f>IF(D51,P51,(O51+P51)/2)</f>
        <v>26.48228931427002</v>
      </c>
      <c r="AU51">
        <f>0.61365*EXP(17.502*AT51/(240.97+AT51))</f>
        <v>3.4717637912663921</v>
      </c>
      <c r="AV51">
        <f>IF(AS51&lt;&gt;0,(1000-(AR51+U51)/2)/AS51*AL51,0)</f>
        <v>2.2271110896889996</v>
      </c>
      <c r="AW51">
        <f>U51*AA51/1000</f>
        <v>2.3480125870067567</v>
      </c>
      <c r="AX51">
        <f>(AU51-AW51)</f>
        <v>1.1237512042596354</v>
      </c>
      <c r="AY51">
        <f>1/(1.6/F51+1.37/N51)</f>
        <v>1.5044708307815555</v>
      </c>
      <c r="AZ51">
        <f>G51*AA51*0.001</f>
        <v>33.52201112738387</v>
      </c>
      <c r="BA51">
        <f>G51/S51</f>
        <v>0.97844614933042562</v>
      </c>
      <c r="BB51">
        <f>(1-AL51*AA51/AQ51/F51)*100</f>
        <v>84.559697797360542</v>
      </c>
      <c r="BC51">
        <f>(S51-E51/(N51/1.35))</f>
        <v>387.69332934747467</v>
      </c>
      <c r="BD51">
        <f>E51*BB51/100/BC51</f>
        <v>4.2531414913042865E-3</v>
      </c>
    </row>
    <row r="52" spans="1:56" x14ac:dyDescent="0.25">
      <c r="A52" s="1" t="s">
        <v>1</v>
      </c>
      <c r="B52" s="1" t="s">
        <v>10952</v>
      </c>
    </row>
    <row r="53" spans="1:56" x14ac:dyDescent="0.25">
      <c r="A53" s="1" t="s">
        <v>1</v>
      </c>
      <c r="B53" s="1" t="s">
        <v>10951</v>
      </c>
    </row>
    <row r="54" spans="1:56" x14ac:dyDescent="0.25">
      <c r="A54" s="1" t="s">
        <v>1</v>
      </c>
      <c r="B54" s="1" t="s">
        <v>10950</v>
      </c>
    </row>
    <row r="55" spans="1:56" x14ac:dyDescent="0.25">
      <c r="A55" s="1" t="s">
        <v>1</v>
      </c>
      <c r="B55" s="1" t="s">
        <v>10949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33778-C418-4EEA-B8B3-074C5D9BA63F}">
  <dimension ref="A1:BD55"/>
  <sheetViews>
    <sheetView workbookViewId="0">
      <selection activeCell="G22" sqref="G2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11366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11365</v>
      </c>
    </row>
    <row r="12" spans="1:56" x14ac:dyDescent="0.25">
      <c r="A12" s="1" t="s">
        <v>1</v>
      </c>
      <c r="B12" s="1" t="s">
        <v>11364</v>
      </c>
    </row>
    <row r="13" spans="1:56" x14ac:dyDescent="0.25">
      <c r="A13" s="1" t="s">
        <v>1</v>
      </c>
      <c r="B13" s="1" t="s">
        <v>11363</v>
      </c>
    </row>
    <row r="14" spans="1:56" x14ac:dyDescent="0.25">
      <c r="A14" s="1" t="s">
        <v>1</v>
      </c>
      <c r="B14" s="1" t="s">
        <v>11362</v>
      </c>
    </row>
    <row r="15" spans="1:56" x14ac:dyDescent="0.25">
      <c r="A15" s="1" t="s">
        <v>1</v>
      </c>
      <c r="B15" s="1" t="s">
        <v>11361</v>
      </c>
    </row>
    <row r="16" spans="1:56" x14ac:dyDescent="0.25">
      <c r="A16" s="1" t="s">
        <v>1</v>
      </c>
      <c r="B16" s="1" t="s">
        <v>11360</v>
      </c>
    </row>
    <row r="17" spans="1:56" x14ac:dyDescent="0.25">
      <c r="A17" s="1" t="s">
        <v>1</v>
      </c>
      <c r="B17" s="1" t="s">
        <v>11359</v>
      </c>
    </row>
    <row r="18" spans="1:56" x14ac:dyDescent="0.25">
      <c r="A18" s="1">
        <v>1</v>
      </c>
      <c r="B18" s="1" t="s">
        <v>11358</v>
      </c>
      <c r="C18" s="1">
        <v>226.00000042468309</v>
      </c>
      <c r="D18" s="1">
        <v>0</v>
      </c>
      <c r="E18">
        <f>(R18-S18*(1000-T18)/(1000-U18))*AK18</f>
        <v>-4.6898057858968345</v>
      </c>
      <c r="F18">
        <f>IF(AV18&lt;&gt;0,1/(1/AV18-1/N18),0)</f>
        <v>3.5525780714643678</v>
      </c>
      <c r="G18">
        <f>((AY18-AL18/2)*S18-E18)/(AY18+AL18/2)</f>
        <v>390.32197947517932</v>
      </c>
      <c r="H18">
        <f>AL18*1000</f>
        <v>26.416177187578988</v>
      </c>
      <c r="I18">
        <f>(AQ18-AW18)</f>
        <v>1.2224710246980748</v>
      </c>
      <c r="J18">
        <f>(P18+AP18*D18)</f>
        <v>25.523998260498047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26.068447113037109</v>
      </c>
      <c r="P18" s="1">
        <v>25.523998260498047</v>
      </c>
      <c r="Q18" s="1">
        <v>25.822633743286133</v>
      </c>
      <c r="R18" s="1">
        <v>400.09844970703125</v>
      </c>
      <c r="S18" s="1">
        <v>394.90130615234375</v>
      </c>
      <c r="T18" s="1">
        <v>-1.9094470888376236E-2</v>
      </c>
      <c r="U18" s="1">
        <v>23.332679748535156</v>
      </c>
      <c r="V18" s="1">
        <v>-4.9708638340234756E-2</v>
      </c>
      <c r="W18" s="1">
        <v>60.741962432861328</v>
      </c>
      <c r="X18" s="1">
        <v>300.5146484375</v>
      </c>
      <c r="Y18" s="1">
        <v>0.33248409628868103</v>
      </c>
      <c r="Z18" s="1">
        <v>9.732325553894043</v>
      </c>
      <c r="AA18" s="1">
        <v>88.198486328125</v>
      </c>
      <c r="AB18" s="1">
        <v>4.3261475563049316</v>
      </c>
      <c r="AC18" s="1">
        <v>-1.6745921224355698E-2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1.1048332663143379</v>
      </c>
      <c r="AL18">
        <f>(U18-T18)/(1000-U18)*AK18</f>
        <v>2.641617718757899E-2</v>
      </c>
      <c r="AM18">
        <f>(P18+273.15)</f>
        <v>298.67399826049802</v>
      </c>
      <c r="AN18">
        <f>(O18+273.15)</f>
        <v>299.21844711303709</v>
      </c>
      <c r="AO18">
        <f>(Y18*AG18+Z18*AH18)*AI18</f>
        <v>5.3197454217133178E-2</v>
      </c>
      <c r="AP18">
        <f>((AO18+0.00000010773*(AN18^4-AM18^4))-AL18*44100)/(L18*51.4+0.00000043092*AM18^3)</f>
        <v>-9.5371513686254392</v>
      </c>
      <c r="AQ18">
        <f>0.61365*EXP(17.502*J18/(240.97+J18))</f>
        <v>3.2803780604977719</v>
      </c>
      <c r="AR18">
        <f>AQ18*1000/AA18</f>
        <v>37.193133318567114</v>
      </c>
      <c r="AS18">
        <f>(AR18-U18)</f>
        <v>13.860453570031957</v>
      </c>
      <c r="AT18">
        <f>IF(D18,P18,(O18+P18)/2)</f>
        <v>25.796222686767578</v>
      </c>
      <c r="AU18">
        <f>0.61365*EXP(17.502*AT18/(240.97+AT18))</f>
        <v>3.3337846588201612</v>
      </c>
      <c r="AV18">
        <f>IF(AS18&lt;&gt;0,(1000-(AR18+U18)/2)/AS18*AL18,0)</f>
        <v>1.8481896538915716</v>
      </c>
      <c r="AW18">
        <f>U18*AA18/1000</f>
        <v>2.0579070357996971</v>
      </c>
      <c r="AX18">
        <f>(AU18-AW18)</f>
        <v>1.275877623020464</v>
      </c>
      <c r="AY18">
        <f>1/(1.6/F18+1.37/N18)</f>
        <v>1.2406830386025192</v>
      </c>
      <c r="AZ18">
        <f>G18*AA18*0.001</f>
        <v>34.425807770308289</v>
      </c>
      <c r="BA18">
        <f>G18/S18</f>
        <v>0.98840387052202394</v>
      </c>
      <c r="BB18">
        <f>(1-AL18*AA18/AQ18/F18)*100</f>
        <v>80.007662653482114</v>
      </c>
      <c r="BC18">
        <f>(S18-E18/(N18/1.35))</f>
        <v>396.54479603652987</v>
      </c>
      <c r="BD18">
        <f>E18*BB18/100/BC18</f>
        <v>-9.4622449463141363E-3</v>
      </c>
    </row>
    <row r="19" spans="1:56" x14ac:dyDescent="0.25">
      <c r="A19" s="1" t="s">
        <v>1</v>
      </c>
      <c r="B19" s="1" t="s">
        <v>11357</v>
      </c>
      <c r="K19" s="1">
        <v>2.72</v>
      </c>
    </row>
    <row r="20" spans="1:56" x14ac:dyDescent="0.25">
      <c r="A20" s="1" t="s">
        <v>1</v>
      </c>
      <c r="B20" s="1" t="s">
        <v>11356</v>
      </c>
      <c r="K20" s="1">
        <v>2.72</v>
      </c>
    </row>
    <row r="21" spans="1:56" x14ac:dyDescent="0.25">
      <c r="A21" s="1">
        <v>2</v>
      </c>
      <c r="B21" s="1" t="s">
        <v>11355</v>
      </c>
      <c r="C21" s="1">
        <v>432.50000043585896</v>
      </c>
      <c r="D21" s="1">
        <v>0</v>
      </c>
      <c r="E21">
        <f>(R21-S21*(1000-T21)/(1000-U21))*AK21</f>
        <v>-3.3704038190276271</v>
      </c>
      <c r="F21">
        <f>IF(AV21&lt;&gt;0,1/(1/AV21-1/N21),0)</f>
        <v>3.4945680673570898</v>
      </c>
      <c r="G21">
        <f>((AY21-AL21/2)*S21-E21)/(AY21+AL21/2)</f>
        <v>388.26031940430926</v>
      </c>
      <c r="H21">
        <f>AL21*1000</f>
        <v>26.345831331740804</v>
      </c>
      <c r="I21">
        <f>(AQ21-AW21)</f>
        <v>1.229674356033887</v>
      </c>
      <c r="J21">
        <f>(P21+AP21*D21)</f>
        <v>25.534049987792969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25.900245666503906</v>
      </c>
      <c r="P21" s="1">
        <v>25.534049987792969</v>
      </c>
      <c r="Q21" s="1">
        <v>25.812189102172852</v>
      </c>
      <c r="R21" s="1">
        <v>400.24298095703125</v>
      </c>
      <c r="S21" s="1">
        <v>393.900146484375</v>
      </c>
      <c r="T21" s="1">
        <v>-1.7858369275927544E-2</v>
      </c>
      <c r="U21" s="1">
        <v>23.274940490722656</v>
      </c>
      <c r="V21" s="1">
        <v>-4.6952303498983383E-2</v>
      </c>
      <c r="W21" s="1">
        <v>61.193275451660156</v>
      </c>
      <c r="X21" s="1">
        <v>300.49099731445313</v>
      </c>
      <c r="Y21" s="1">
        <v>25.822662353515625</v>
      </c>
      <c r="Z21" s="1">
        <v>10.012626647949219</v>
      </c>
      <c r="AA21" s="1">
        <v>88.191947937011719</v>
      </c>
      <c r="AB21" s="1">
        <v>4.412994384765625</v>
      </c>
      <c r="AC21" s="1">
        <v>4.4664656743407249E-3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1.1047463136560776</v>
      </c>
      <c r="AL21">
        <f>(U21-T21)/(1000-U21)*AK21</f>
        <v>2.6345831331740805E-2</v>
      </c>
      <c r="AM21">
        <f>(P21+273.15)</f>
        <v>298.68404998779295</v>
      </c>
      <c r="AN21">
        <f>(O21+273.15)</f>
        <v>299.05024566650388</v>
      </c>
      <c r="AO21">
        <f>(Y21*AG21+Z21*AH21)*AI21</f>
        <v>4.131625884213463</v>
      </c>
      <c r="AP21">
        <f>((AO21+0.00000010773*(AN21^4-AM21^4))-AL21*44100)/(L21*51.4+0.00000043092*AM21^3)</f>
        <v>-9.4948735569319709</v>
      </c>
      <c r="AQ21">
        <f>0.61365*EXP(17.502*J21/(240.97+J21))</f>
        <v>3.2823366960287457</v>
      </c>
      <c r="AR21">
        <f>AQ21*1000/AA21</f>
        <v>37.218099529597076</v>
      </c>
      <c r="AS21">
        <f>(AR21-U21)</f>
        <v>13.94315903887442</v>
      </c>
      <c r="AT21">
        <f>IF(D21,P21,(O21+P21)/2)</f>
        <v>25.717147827148438</v>
      </c>
      <c r="AU21">
        <f>0.61365*EXP(17.502*AT21/(240.97+AT21))</f>
        <v>3.3181935791963504</v>
      </c>
      <c r="AV21">
        <f>IF(AS21&lt;&gt;0,(1000-(AR21+U21)/2)/AS21*AL21,0)</f>
        <v>1.8323653589512154</v>
      </c>
      <c r="AW21">
        <f>U21*AA21/1000</f>
        <v>2.0526623399948587</v>
      </c>
      <c r="AX21">
        <f>(AU21-AW21)</f>
        <v>1.2655312392014917</v>
      </c>
      <c r="AY21">
        <f>1/(1.6/F21+1.37/N21)</f>
        <v>1.2292806032665009</v>
      </c>
      <c r="AZ21">
        <f>G21*AA21*0.001</f>
        <v>34.241433874912389</v>
      </c>
      <c r="BA21">
        <f>G21/S21</f>
        <v>0.98568208940666269</v>
      </c>
      <c r="BB21">
        <f>(1-AL21*AA21/AQ21/F21)*100</f>
        <v>79.743509248899286</v>
      </c>
      <c r="BC21">
        <f>(S21-E21/(N21/1.35))</f>
        <v>395.08126673435459</v>
      </c>
      <c r="BD21">
        <f>E21*BB21/100/BC21</f>
        <v>-6.8028492045883217E-3</v>
      </c>
    </row>
    <row r="22" spans="1:56" x14ac:dyDescent="0.25">
      <c r="A22" s="1" t="s">
        <v>1</v>
      </c>
      <c r="B22" s="1" t="s">
        <v>11354</v>
      </c>
      <c r="K22" s="1">
        <v>2.72</v>
      </c>
    </row>
    <row r="23" spans="1:56" x14ac:dyDescent="0.25">
      <c r="A23" s="1" t="s">
        <v>1</v>
      </c>
      <c r="B23" s="1" t="s">
        <v>11353</v>
      </c>
      <c r="K23" s="1">
        <v>2.72</v>
      </c>
    </row>
    <row r="24" spans="1:56" x14ac:dyDescent="0.25">
      <c r="A24" s="1">
        <v>3</v>
      </c>
      <c r="B24" s="1" t="s">
        <v>11352</v>
      </c>
      <c r="C24" s="1">
        <v>639.50000043585896</v>
      </c>
      <c r="D24" s="1">
        <v>0</v>
      </c>
      <c r="E24">
        <f>(R24-S24*(1000-T24)/(1000-U24))*AK24</f>
        <v>-2.944858581452277</v>
      </c>
      <c r="F24">
        <f>IF(AV24&lt;&gt;0,1/(1/AV24-1/N24),0)</f>
        <v>3.3033626946432819</v>
      </c>
      <c r="G24">
        <f>((AY24-AL24/2)*S24-E24)/(AY24+AL24/2)</f>
        <v>387.53209067692018</v>
      </c>
      <c r="H24">
        <f>AL24*1000</f>
        <v>25.837864911825054</v>
      </c>
      <c r="I24">
        <f>(AQ24-AW24)</f>
        <v>1.2430297338202108</v>
      </c>
      <c r="J24">
        <f>(P24+AP24*D24)</f>
        <v>25.403303146362305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25.781352996826172</v>
      </c>
      <c r="P24" s="1">
        <v>25.403303146362305</v>
      </c>
      <c r="Q24" s="1">
        <v>25.694496154785156</v>
      </c>
      <c r="R24" s="1">
        <v>400.0726318359375</v>
      </c>
      <c r="S24" s="1">
        <v>393.53436279296875</v>
      </c>
      <c r="T24" s="1">
        <v>-1.8072096630930901E-2</v>
      </c>
      <c r="U24" s="1">
        <v>22.835582733154297</v>
      </c>
      <c r="V24" s="1">
        <v>-4.7849968075752258E-2</v>
      </c>
      <c r="W24" s="1">
        <v>60.462375640869141</v>
      </c>
      <c r="X24" s="1">
        <v>300.49517822265625</v>
      </c>
      <c r="Y24" s="1">
        <v>49.740345001220703</v>
      </c>
      <c r="Z24" s="1">
        <v>9.7520837783813477</v>
      </c>
      <c r="AA24" s="1">
        <v>88.191741943359375</v>
      </c>
      <c r="AB24" s="1">
        <v>4.2883882522583008</v>
      </c>
      <c r="AC24" s="1">
        <v>1.3656739145517349E-2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1.1047616846421182</v>
      </c>
      <c r="AL24">
        <f>(U24-T24)/(1000-U24)*AK24</f>
        <v>2.5837864911825055E-2</v>
      </c>
      <c r="AM24">
        <f>(P24+273.15)</f>
        <v>298.55330314636228</v>
      </c>
      <c r="AN24">
        <f>(O24+273.15)</f>
        <v>298.93135299682615</v>
      </c>
      <c r="AO24">
        <f>(Y24*AG24+Z24*AH24)*AI24</f>
        <v>7.9584550223099768</v>
      </c>
      <c r="AP24">
        <f>((AO24+0.00000010773*(AN24^4-AM24^4))-AL24*44100)/(L24*51.4+0.00000043092*AM24^3)</f>
        <v>-9.27905512279807</v>
      </c>
      <c r="AQ24">
        <f>0.61365*EXP(17.502*J24/(240.97+J24))</f>
        <v>3.2569395533487877</v>
      </c>
      <c r="AR24">
        <f>AQ24*1000/AA24</f>
        <v>36.930210035317572</v>
      </c>
      <c r="AS24">
        <f>(AR24-U24)</f>
        <v>14.094627302163275</v>
      </c>
      <c r="AT24">
        <f>IF(D24,P24,(O24+P24)/2)</f>
        <v>25.592328071594238</v>
      </c>
      <c r="AU24">
        <f>0.61365*EXP(17.502*AT24/(240.97+AT24))</f>
        <v>3.2937126537566734</v>
      </c>
      <c r="AV24">
        <f>IF(AS24&lt;&gt;0,(1000-(AR24+U24)/2)/AS24*AL24,0)</f>
        <v>1.7783907395712375</v>
      </c>
      <c r="AW24">
        <f>U24*AA24/1000</f>
        <v>2.0139098195285769</v>
      </c>
      <c r="AX24">
        <f>(AU24-AW24)</f>
        <v>1.2798028342280965</v>
      </c>
      <c r="AY24">
        <f>1/(1.6/F24+1.37/N24)</f>
        <v>1.1904968712429072</v>
      </c>
      <c r="AZ24">
        <f>G24*AA24*0.001</f>
        <v>34.177130135749486</v>
      </c>
      <c r="BA24">
        <f>G24/S24</f>
        <v>0.9847477814301917</v>
      </c>
      <c r="BB24">
        <f>(1-AL24*AA24/AQ24/F24)*100</f>
        <v>78.820359425725584</v>
      </c>
      <c r="BC24">
        <f>(S24-E24/(N24/1.35))</f>
        <v>394.56635548305621</v>
      </c>
      <c r="BD24">
        <f>E24*BB24/100/BC24</f>
        <v>-5.8827826707076782E-3</v>
      </c>
    </row>
    <row r="25" spans="1:56" x14ac:dyDescent="0.25">
      <c r="A25" s="1" t="s">
        <v>1</v>
      </c>
      <c r="B25" s="1" t="s">
        <v>11351</v>
      </c>
      <c r="K25" s="1">
        <v>2.72</v>
      </c>
    </row>
    <row r="26" spans="1:56" x14ac:dyDescent="0.25">
      <c r="A26" s="1" t="s">
        <v>1</v>
      </c>
      <c r="B26" s="1" t="s">
        <v>11350</v>
      </c>
      <c r="K26" s="1">
        <v>2.72</v>
      </c>
    </row>
    <row r="27" spans="1:56" x14ac:dyDescent="0.25">
      <c r="A27" s="1">
        <v>4</v>
      </c>
      <c r="B27" s="1" t="s">
        <v>11349</v>
      </c>
      <c r="C27" s="1">
        <v>846.50000043585896</v>
      </c>
      <c r="D27" s="1">
        <v>0</v>
      </c>
      <c r="E27">
        <f>(R27-S27*(1000-T27)/(1000-U27))*AK27</f>
        <v>-2.4059414403143196</v>
      </c>
      <c r="F27">
        <f>IF(AV27&lt;&gt;0,1/(1/AV27-1/N27),0)</f>
        <v>3.2550856006280022</v>
      </c>
      <c r="G27">
        <f>((AY27-AL27/2)*S27-E27)/(AY27+AL27/2)</f>
        <v>386.74071751566208</v>
      </c>
      <c r="H27">
        <f>AL27*1000</f>
        <v>25.657972347222149</v>
      </c>
      <c r="I27">
        <f>(AQ27-AW27)</f>
        <v>1.2443385590544227</v>
      </c>
      <c r="J27">
        <f>(P27+AP27*D27)</f>
        <v>25.338220596313477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25.680198669433594</v>
      </c>
      <c r="P27" s="1">
        <v>25.338220596313477</v>
      </c>
      <c r="Q27" s="1">
        <v>25.633691787719727</v>
      </c>
      <c r="R27" s="1">
        <v>400.132568359375</v>
      </c>
      <c r="S27" s="1">
        <v>393.17889404296875</v>
      </c>
      <c r="T27" s="1">
        <v>-1.8302198499441147E-2</v>
      </c>
      <c r="U27" s="1">
        <v>22.67962646484375</v>
      </c>
      <c r="V27" s="1">
        <v>-4.8747498542070389E-2</v>
      </c>
      <c r="W27" s="1">
        <v>60.406681060791016</v>
      </c>
      <c r="X27" s="1">
        <v>300.49826049804688</v>
      </c>
      <c r="Y27" s="1">
        <v>99.900665283203125</v>
      </c>
      <c r="Z27" s="1">
        <v>9.9143800735473633</v>
      </c>
      <c r="AA27" s="1">
        <v>88.185890197753906</v>
      </c>
      <c r="AB27" s="1">
        <v>4.256256103515625</v>
      </c>
      <c r="AC27" s="1">
        <v>1.2573556043207645E-2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1.1047730165369367</v>
      </c>
      <c r="AL27">
        <f>(U27-T27)/(1000-U27)*AK27</f>
        <v>2.5657972347222148E-2</v>
      </c>
      <c r="AM27">
        <f>(P27+273.15)</f>
        <v>298.48822059631345</v>
      </c>
      <c r="AN27">
        <f>(O27+273.15)</f>
        <v>298.83019866943357</v>
      </c>
      <c r="AO27">
        <f>(Y27*AG27+Z27*AH27)*AI27</f>
        <v>15.98410608803988</v>
      </c>
      <c r="AP27">
        <f>((AO27+0.00000010773*(AN27^4-AM27^4))-AL27*44100)/(L27*51.4+0.00000043092*AM27^3)</f>
        <v>-9.1516796863239325</v>
      </c>
      <c r="AQ27">
        <f>0.61365*EXP(17.502*J27/(240.97+J27))</f>
        <v>3.244361608209207</v>
      </c>
      <c r="AR27">
        <f>AQ27*1000/AA27</f>
        <v>36.79003070597615</v>
      </c>
      <c r="AS27">
        <f>(AR27-U27)</f>
        <v>14.1104042411324</v>
      </c>
      <c r="AT27">
        <f>IF(D27,P27,(O27+P27)/2)</f>
        <v>25.509209632873535</v>
      </c>
      <c r="AU27">
        <f>0.61365*EXP(17.502*AT27/(240.97+AT27))</f>
        <v>3.277498269529596</v>
      </c>
      <c r="AV27">
        <f>IF(AS27&lt;&gt;0,(1000-(AR27+U27)/2)/AS27*AL27,0)</f>
        <v>1.7643035955737023</v>
      </c>
      <c r="AW27">
        <f>U27*AA27/1000</f>
        <v>2.0000230491547843</v>
      </c>
      <c r="AX27">
        <f>(AU27-AW27)</f>
        <v>1.2774752203748116</v>
      </c>
      <c r="AY27">
        <f>1/(1.6/F27+1.37/N27)</f>
        <v>1.1804020036832792</v>
      </c>
      <c r="AZ27">
        <f>G27*AA27*0.001</f>
        <v>34.105074449836735</v>
      </c>
      <c r="BA27">
        <f>G27/S27</f>
        <v>0.98362532520221424</v>
      </c>
      <c r="BB27">
        <f>(1-AL27*AA27/AQ27/F27)*100</f>
        <v>78.574559061880933</v>
      </c>
      <c r="BC27">
        <f>(S27-E27/(N27/1.35))</f>
        <v>394.0220292599945</v>
      </c>
      <c r="BD27">
        <f>E27*BB27/100/BC27</f>
        <v>-4.7978481852004005E-3</v>
      </c>
    </row>
    <row r="28" spans="1:56" x14ac:dyDescent="0.25">
      <c r="A28" s="1" t="s">
        <v>1</v>
      </c>
      <c r="B28" s="1" t="s">
        <v>11348</v>
      </c>
      <c r="K28" s="1">
        <v>2.72</v>
      </c>
    </row>
    <row r="29" spans="1:56" x14ac:dyDescent="0.25">
      <c r="A29" s="1" t="s">
        <v>1</v>
      </c>
      <c r="B29" s="1" t="s">
        <v>11347</v>
      </c>
      <c r="K29" s="1">
        <v>2.72</v>
      </c>
    </row>
    <row r="30" spans="1:56" x14ac:dyDescent="0.25">
      <c r="A30" s="1">
        <v>5</v>
      </c>
      <c r="B30" s="1" t="s">
        <v>11346</v>
      </c>
      <c r="C30" s="1">
        <v>1053.500000435859</v>
      </c>
      <c r="D30" s="1">
        <v>0</v>
      </c>
      <c r="E30">
        <f>(R30-S30*(1000-T30)/(1000-U30))*AK30</f>
        <v>-1.9538662685565105</v>
      </c>
      <c r="F30">
        <f>IF(AV30&lt;&gt;0,1/(1/AV30-1/N30),0)</f>
        <v>3.3384728322984287</v>
      </c>
      <c r="G30">
        <f>((AY30-AL30/2)*S30-E30)/(AY30+AL30/2)</f>
        <v>385.8226486281481</v>
      </c>
      <c r="H30">
        <f>AL30*1000</f>
        <v>25.712378052447495</v>
      </c>
      <c r="I30">
        <f>(AQ30-AW30)</f>
        <v>1.2300936859037384</v>
      </c>
      <c r="J30">
        <f>(P30+AP30*D30)</f>
        <v>25.285284042358398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25.558853149414063</v>
      </c>
      <c r="P30" s="1">
        <v>25.285284042358398</v>
      </c>
      <c r="Q30" s="1">
        <v>25.565134048461914</v>
      </c>
      <c r="R30" s="1">
        <v>399.91363525390625</v>
      </c>
      <c r="S30" s="1">
        <v>392.5460205078125</v>
      </c>
      <c r="T30" s="1">
        <v>-1.8974564969539642E-2</v>
      </c>
      <c r="U30" s="1">
        <v>22.726322174072266</v>
      </c>
      <c r="V30" s="1">
        <v>-5.0901733338832855E-2</v>
      </c>
      <c r="W30" s="1">
        <v>60.96630859375</v>
      </c>
      <c r="X30" s="1">
        <v>300.49395751953125</v>
      </c>
      <c r="Y30" s="1">
        <v>149.68692016601563</v>
      </c>
      <c r="Z30" s="1">
        <v>9.7481060028076172</v>
      </c>
      <c r="AA30" s="1">
        <v>88.182708740234375</v>
      </c>
      <c r="AB30" s="1">
        <v>4.2809524536132813</v>
      </c>
      <c r="AC30" s="1">
        <v>8.3385743200778961E-3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1.1047571967629823</v>
      </c>
      <c r="AL30">
        <f>(U30-T30)/(1000-U30)*AK30</f>
        <v>2.5712378052447495E-2</v>
      </c>
      <c r="AM30">
        <f>(P30+273.15)</f>
        <v>298.43528404235838</v>
      </c>
      <c r="AN30">
        <f>(O30+273.15)</f>
        <v>298.70885314941404</v>
      </c>
      <c r="AO30">
        <f>(Y30*AG30+Z30*AH30)*AI30</f>
        <v>23.949906691240358</v>
      </c>
      <c r="AP30">
        <f>((AO30+0.00000010773*(AN30^4-AM30^4))-AL30*44100)/(L30*51.4+0.00000043092*AM30^3)</f>
        <v>-9.1127967708573507</v>
      </c>
      <c r="AQ30">
        <f>0.61365*EXP(17.502*J30/(240.97+J30))</f>
        <v>3.2341623349166828</v>
      </c>
      <c r="AR30">
        <f>AQ30*1000/AA30</f>
        <v>36.675697323426164</v>
      </c>
      <c r="AS30">
        <f>(AR30-U30)</f>
        <v>13.949375149353898</v>
      </c>
      <c r="AT30">
        <f>IF(D30,P30,(O30+P30)/2)</f>
        <v>25.42206859588623</v>
      </c>
      <c r="AU30">
        <f>0.61365*EXP(17.502*AT30/(240.97+AT30))</f>
        <v>3.2605740941753538</v>
      </c>
      <c r="AV30">
        <f>IF(AS30&lt;&gt;0,(1000-(AR30+U30)/2)/AS30*AL30,0)</f>
        <v>1.7885169904835336</v>
      </c>
      <c r="AW30">
        <f>U30*AA30/1000</f>
        <v>2.0040686490129445</v>
      </c>
      <c r="AX30">
        <f>(AU30-AW30)</f>
        <v>1.2565054451624094</v>
      </c>
      <c r="AY30">
        <f>1/(1.6/F30+1.37/N30)</f>
        <v>1.1977603824507725</v>
      </c>
      <c r="AZ30">
        <f>G30*AA30*0.001</f>
        <v>34.022886249361768</v>
      </c>
      <c r="BA30">
        <f>G30/S30</f>
        <v>0.98287239832168771</v>
      </c>
      <c r="BB30">
        <f>(1-AL30*AA30/AQ30/F30)*100</f>
        <v>79.000158413447551</v>
      </c>
      <c r="BC30">
        <f>(S30-E30/(N30/1.35))</f>
        <v>393.23073104680361</v>
      </c>
      <c r="BD30">
        <f>E30*BB30/100/BC30</f>
        <v>-3.9253225281694493E-3</v>
      </c>
    </row>
    <row r="31" spans="1:56" x14ac:dyDescent="0.25">
      <c r="A31" s="1" t="s">
        <v>1</v>
      </c>
      <c r="B31" s="1" t="s">
        <v>11345</v>
      </c>
      <c r="K31" s="1">
        <v>2.72</v>
      </c>
    </row>
    <row r="32" spans="1:56" x14ac:dyDescent="0.25">
      <c r="A32" s="1" t="s">
        <v>1</v>
      </c>
      <c r="B32" s="1" t="s">
        <v>11344</v>
      </c>
      <c r="K32" s="1">
        <v>2.72</v>
      </c>
    </row>
    <row r="33" spans="1:56" x14ac:dyDescent="0.25">
      <c r="A33" s="1">
        <v>6</v>
      </c>
      <c r="B33" s="1" t="s">
        <v>11343</v>
      </c>
      <c r="C33" s="1">
        <v>1260.0000004246831</v>
      </c>
      <c r="D33" s="1">
        <v>0</v>
      </c>
      <c r="E33">
        <f>(R33-S33*(1000-T33)/(1000-U33))*AK33</f>
        <v>-1.4268406542810788</v>
      </c>
      <c r="F33">
        <f>IF(AV33&lt;&gt;0,1/(1/AV33-1/N33),0)</f>
        <v>3.6015514642519095</v>
      </c>
      <c r="G33">
        <f>((AY33-AL33/2)*S33-E33)/(AY33+AL33/2)</f>
        <v>384.96662187258556</v>
      </c>
      <c r="H33">
        <f>AL33*1000</f>
        <v>26.05571347793936</v>
      </c>
      <c r="I33">
        <f>(AQ33-AW33)</f>
        <v>1.1975570205468311</v>
      </c>
      <c r="J33">
        <f>(P33+AP33*D33)</f>
        <v>25.249950408935547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25.546899795532227</v>
      </c>
      <c r="P33" s="1">
        <v>25.249950408935547</v>
      </c>
      <c r="Q33" s="1">
        <v>25.537443161010742</v>
      </c>
      <c r="R33" s="1">
        <v>399.87139892578125</v>
      </c>
      <c r="S33" s="1">
        <v>391.92108154296875</v>
      </c>
      <c r="T33" s="1">
        <v>-1.8265016376972198E-2</v>
      </c>
      <c r="U33" s="1">
        <v>23.019191741943359</v>
      </c>
      <c r="V33" s="1">
        <v>-4.9031093716621399E-2</v>
      </c>
      <c r="W33" s="1">
        <v>61.793331146240234</v>
      </c>
      <c r="X33" s="1">
        <v>300.55459594726563</v>
      </c>
      <c r="Y33" s="1">
        <v>300.09466552734375</v>
      </c>
      <c r="Z33" s="1">
        <v>9.7902097702026367</v>
      </c>
      <c r="AA33" s="1">
        <v>88.179168701171875</v>
      </c>
      <c r="AB33" s="1">
        <v>4.5969743728637695</v>
      </c>
      <c r="AC33" s="1">
        <v>2.8337754774838686E-3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1.1049801321590647</v>
      </c>
      <c r="AL33">
        <f>(U33-T33)/(1000-U33)*AK33</f>
        <v>2.6055713477939359E-2</v>
      </c>
      <c r="AM33">
        <f>(P33+273.15)</f>
        <v>298.39995040893552</v>
      </c>
      <c r="AN33">
        <f>(O33+273.15)</f>
        <v>298.6968997955322</v>
      </c>
      <c r="AO33">
        <f>(Y33*AG33+Z33*AH33)*AI33</f>
        <v>48.015145411152844</v>
      </c>
      <c r="AP33">
        <f>((AO33+0.00000010773*(AN33^4-AM33^4))-AL33*44100)/(L33*51.4+0.00000043092*AM33^3)</f>
        <v>-9.0374235207049214</v>
      </c>
      <c r="AQ33">
        <f>0.61365*EXP(17.502*J33/(240.97+J33))</f>
        <v>3.2273702125242769</v>
      </c>
      <c r="AR33">
        <f>AQ33*1000/AA33</f>
        <v>36.600143322528126</v>
      </c>
      <c r="AS33">
        <f>(AR33-U33)</f>
        <v>13.580951580584767</v>
      </c>
      <c r="AT33">
        <f>IF(D33,P33,(O33+P33)/2)</f>
        <v>25.398425102233887</v>
      </c>
      <c r="AU33">
        <f>0.61365*EXP(17.502*AT33/(240.97+AT33))</f>
        <v>3.2559953409893438</v>
      </c>
      <c r="AV33">
        <f>IF(AS33&lt;&gt;0,(1000-(AR33+U33)/2)/AS33*AL33,0)</f>
        <v>1.8613571495229744</v>
      </c>
      <c r="AW33">
        <f>U33*AA33/1000</f>
        <v>2.0298131919774458</v>
      </c>
      <c r="AX33">
        <f>(AU33-AW33)</f>
        <v>1.226182149011898</v>
      </c>
      <c r="AY33">
        <f>1/(1.6/F33+1.37/N33)</f>
        <v>1.2501821076208555</v>
      </c>
      <c r="AZ33">
        <f>G33*AA33*0.001</f>
        <v>33.946036694422972</v>
      </c>
      <c r="BA33">
        <f>G33/S33</f>
        <v>0.98225545907608769</v>
      </c>
      <c r="BB33">
        <f>(1-AL33*AA33/AQ33/F33)*100</f>
        <v>80.233464406873708</v>
      </c>
      <c r="BC33">
        <f>(S33-E33/(N33/1.35))</f>
        <v>392.42110186123188</v>
      </c>
      <c r="BD33">
        <f>E33*BB33/100/BC33</f>
        <v>-2.9172837114662584E-3</v>
      </c>
    </row>
    <row r="34" spans="1:56" x14ac:dyDescent="0.25">
      <c r="A34" s="1" t="s">
        <v>1</v>
      </c>
      <c r="B34" s="1" t="s">
        <v>11342</v>
      </c>
      <c r="K34" s="1">
        <v>2.72</v>
      </c>
    </row>
    <row r="35" spans="1:56" x14ac:dyDescent="0.25">
      <c r="A35" s="1" t="s">
        <v>1</v>
      </c>
      <c r="B35" s="1" t="s">
        <v>11341</v>
      </c>
      <c r="K35" s="1">
        <v>2.72</v>
      </c>
    </row>
    <row r="36" spans="1:56" x14ac:dyDescent="0.25">
      <c r="A36" s="1">
        <v>7</v>
      </c>
      <c r="B36" s="1" t="s">
        <v>11340</v>
      </c>
      <c r="C36" s="1">
        <v>1467.0000004246831</v>
      </c>
      <c r="D36" s="1">
        <v>0</v>
      </c>
      <c r="E36">
        <f>(R36-S36*(1000-T36)/(1000-U36))*AK36</f>
        <v>-0.78988057656862487</v>
      </c>
      <c r="F36">
        <f>IF(AV36&lt;&gt;0,1/(1/AV36-1/N36),0)</f>
        <v>3.9752824335072798</v>
      </c>
      <c r="G36">
        <f>((AY36-AL36/2)*S36-E36)/(AY36+AL36/2)</f>
        <v>384.16414723718253</v>
      </c>
      <c r="H36">
        <f>AL36*1000</f>
        <v>26.530022594729186</v>
      </c>
      <c r="I36">
        <f>(AQ36-AW36)</f>
        <v>1.1598720457327172</v>
      </c>
      <c r="J36">
        <f>(P36+AP36*D36)</f>
        <v>25.243486404418945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25.608640670776367</v>
      </c>
      <c r="P36" s="1">
        <v>25.243486404418945</v>
      </c>
      <c r="Q36" s="1">
        <v>25.561761856079102</v>
      </c>
      <c r="R36" s="1">
        <v>400.0474853515625</v>
      </c>
      <c r="S36" s="1">
        <v>391.3643798828125</v>
      </c>
      <c r="T36" s="1">
        <v>-1.8413065001368523E-2</v>
      </c>
      <c r="U36" s="1">
        <v>23.432479858398438</v>
      </c>
      <c r="V36" s="1">
        <v>-4.9247700721025467E-2</v>
      </c>
      <c r="W36" s="1">
        <v>62.672664642333984</v>
      </c>
      <c r="X36" s="1">
        <v>300.50341796875</v>
      </c>
      <c r="Y36" s="1">
        <v>500.37774658203125</v>
      </c>
      <c r="Z36" s="1">
        <v>9.8660697937011719</v>
      </c>
      <c r="AA36" s="1">
        <v>88.179183959960938</v>
      </c>
      <c r="AB36" s="1">
        <v>4.6701812744140625</v>
      </c>
      <c r="AC36" s="1">
        <v>-1.0161658748984337E-2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1.1047919778262865</v>
      </c>
      <c r="AL36">
        <f>(U36-T36)/(1000-U36)*AK36</f>
        <v>2.6530022594729186E-2</v>
      </c>
      <c r="AM36">
        <f>(P36+273.15)</f>
        <v>298.39348640441892</v>
      </c>
      <c r="AN36">
        <f>(O36+273.15)</f>
        <v>298.75864067077634</v>
      </c>
      <c r="AO36">
        <f>(Y36*AG36+Z36*AH36)*AI36</f>
        <v>80.06043766363473</v>
      </c>
      <c r="AP36">
        <f>((AO36+0.00000010773*(AN36^4-AM36^4))-AL36*44100)/(L36*51.4+0.00000043092*AM36^3)</f>
        <v>-8.9394045014555843</v>
      </c>
      <c r="AQ36">
        <f>0.61365*EXP(17.502*J36/(240.97+J36))</f>
        <v>3.2261289978045125</v>
      </c>
      <c r="AR36">
        <f>AQ36*1000/AA36</f>
        <v>36.586060937798926</v>
      </c>
      <c r="AS36">
        <f>(AR36-U36)</f>
        <v>13.153581079400489</v>
      </c>
      <c r="AT36">
        <f>IF(D36,P36,(O36+P36)/2)</f>
        <v>25.426063537597656</v>
      </c>
      <c r="AU36">
        <f>0.61365*EXP(17.502*AT36/(240.97+AT36))</f>
        <v>3.261348302149385</v>
      </c>
      <c r="AV36">
        <f>IF(AS36&lt;&gt;0,(1000-(AR36+U36)/2)/AS36*AL36,0)</f>
        <v>1.9564159613778109</v>
      </c>
      <c r="AW36">
        <f>U36*AA36/1000</f>
        <v>2.0662569520717953</v>
      </c>
      <c r="AX36">
        <f>(AU36-AW36)</f>
        <v>1.1950913500775897</v>
      </c>
      <c r="AY36">
        <f>1/(1.6/F36+1.37/N36)</f>
        <v>1.3190565589392473</v>
      </c>
      <c r="AZ36">
        <f>G36*AA36*0.001</f>
        <v>33.875281010049036</v>
      </c>
      <c r="BA36">
        <f>G36/S36</f>
        <v>0.98160222796007657</v>
      </c>
      <c r="BB36">
        <f>(1-AL36*AA36/AQ36/F36)*100</f>
        <v>81.758775982894122</v>
      </c>
      <c r="BC36">
        <f>(S36-E36/(N36/1.35))</f>
        <v>391.64118467955046</v>
      </c>
      <c r="BD36">
        <f>E36*BB36/100/BC36</f>
        <v>-1.6489498969765903E-3</v>
      </c>
    </row>
    <row r="37" spans="1:56" x14ac:dyDescent="0.25">
      <c r="A37" s="1" t="s">
        <v>1</v>
      </c>
      <c r="B37" s="1" t="s">
        <v>11339</v>
      </c>
      <c r="K37" s="1">
        <v>2.72</v>
      </c>
    </row>
    <row r="38" spans="1:56" x14ac:dyDescent="0.25">
      <c r="A38" s="1" t="s">
        <v>1</v>
      </c>
      <c r="B38" s="1" t="s">
        <v>11338</v>
      </c>
      <c r="K38" s="1">
        <v>2.72</v>
      </c>
    </row>
    <row r="39" spans="1:56" x14ac:dyDescent="0.25">
      <c r="A39" s="1">
        <v>8</v>
      </c>
      <c r="B39" s="1" t="s">
        <v>11337</v>
      </c>
      <c r="C39" s="1">
        <v>1674.0000004246831</v>
      </c>
      <c r="D39" s="1">
        <v>0</v>
      </c>
      <c r="E39">
        <f>(R39-S39*(1000-T39)/(1000-U39))*AK39</f>
        <v>-0.75378566285806259</v>
      </c>
      <c r="F39">
        <f>IF(AV39&lt;&gt;0,1/(1/AV39-1/N39),0)</f>
        <v>4.4859301219046319</v>
      </c>
      <c r="G39">
        <f>((AY39-AL39/2)*S39-E39)/(AY39+AL39/2)</f>
        <v>383.81594671533571</v>
      </c>
      <c r="H39">
        <f>AL39*1000</f>
        <v>27.162256622573636</v>
      </c>
      <c r="I39">
        <f>(AQ39-AW39)</f>
        <v>1.1205267957317413</v>
      </c>
      <c r="J39">
        <f>(P39+AP39*D39)</f>
        <v>25.288240432739258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25.674160003662109</v>
      </c>
      <c r="P39" s="1">
        <v>25.288240432739258</v>
      </c>
      <c r="Q39" s="1">
        <v>25.613239288330078</v>
      </c>
      <c r="R39" s="1">
        <v>399.69744873046875</v>
      </c>
      <c r="S39" s="1">
        <v>390.77227783203125</v>
      </c>
      <c r="T39" s="1">
        <v>-1.8243072554469109E-2</v>
      </c>
      <c r="U39" s="1">
        <v>23.978057861328125</v>
      </c>
      <c r="V39" s="1">
        <v>-4.8600025475025177E-2</v>
      </c>
      <c r="W39" s="1">
        <v>63.878173828125</v>
      </c>
      <c r="X39" s="1">
        <v>300.50384521484375</v>
      </c>
      <c r="Y39" s="1">
        <v>749.7762451171875</v>
      </c>
      <c r="Z39" s="1">
        <v>9.7322711944580078</v>
      </c>
      <c r="AA39" s="1">
        <v>88.172462463378906</v>
      </c>
      <c r="AB39" s="1">
        <v>4.9062132835388184</v>
      </c>
      <c r="AC39" s="1">
        <v>-2.2367069497704506E-2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1.1047935485839842</v>
      </c>
      <c r="AL39">
        <f>(U39-T39)/(1000-U39)*AK39</f>
        <v>2.7162256622573638E-2</v>
      </c>
      <c r="AM39">
        <f>(P39+273.15)</f>
        <v>298.43824043273924</v>
      </c>
      <c r="AN39">
        <f>(O39+273.15)</f>
        <v>298.82416000366209</v>
      </c>
      <c r="AO39">
        <f>(Y39*AG39+Z39*AH39)*AI39</f>
        <v>119.96419653734119</v>
      </c>
      <c r="AP39">
        <f>((AO39+0.00000010773*(AN39^4-AM39^4))-AL39*44100)/(L39*51.4+0.00000043092*AM39^3)</f>
        <v>-8.8380622876052524</v>
      </c>
      <c r="AQ39">
        <f>0.61365*EXP(17.502*J39/(240.97+J39))</f>
        <v>3.234731202454423</v>
      </c>
      <c r="AR39">
        <f>AQ39*1000/AA39</f>
        <v>36.686411063974987</v>
      </c>
      <c r="AS39">
        <f>(AR39-U39)</f>
        <v>12.708353202646862</v>
      </c>
      <c r="AT39">
        <f>IF(D39,P39,(O39+P39)/2)</f>
        <v>25.481200218200684</v>
      </c>
      <c r="AU39">
        <f>0.61365*EXP(17.502*AT39/(240.97+AT39))</f>
        <v>3.2720500458133381</v>
      </c>
      <c r="AV39">
        <f>IF(AS39&lt;&gt;0,(1000-(AR39+U39)/2)/AS39*AL39,0)</f>
        <v>2.0725238169078697</v>
      </c>
      <c r="AW39">
        <f>U39*AA39/1000</f>
        <v>2.1142044067226817</v>
      </c>
      <c r="AX39">
        <f>(AU39-AW39)</f>
        <v>1.1578456390906564</v>
      </c>
      <c r="AY39">
        <f>1/(1.6/F39+1.37/N39)</f>
        <v>1.4039004525952983</v>
      </c>
      <c r="AZ39">
        <f>G39*AA39*0.001</f>
        <v>33.841997154604179</v>
      </c>
      <c r="BA39">
        <f>G39/S39</f>
        <v>0.98219850406152498</v>
      </c>
      <c r="BB39">
        <f>(1-AL39*AA39/AQ39/F39)*100</f>
        <v>83.495281715394796</v>
      </c>
      <c r="BC39">
        <f>(S39-E39/(N39/1.35))</f>
        <v>391.0364335707352</v>
      </c>
      <c r="BD39">
        <f>E39*BB39/100/BC39</f>
        <v>-1.6095059403710183E-3</v>
      </c>
    </row>
    <row r="40" spans="1:56" x14ac:dyDescent="0.25">
      <c r="A40" s="1" t="s">
        <v>1</v>
      </c>
      <c r="B40" s="1" t="s">
        <v>11336</v>
      </c>
      <c r="K40" s="1">
        <v>2.72</v>
      </c>
    </row>
    <row r="41" spans="1:56" x14ac:dyDescent="0.25">
      <c r="A41" s="1" t="s">
        <v>1</v>
      </c>
      <c r="B41" s="1" t="s">
        <v>11335</v>
      </c>
      <c r="K41" s="1">
        <v>2.72</v>
      </c>
    </row>
    <row r="42" spans="1:56" x14ac:dyDescent="0.25">
      <c r="A42" s="1">
        <v>9</v>
      </c>
      <c r="B42" s="1" t="s">
        <v>11334</v>
      </c>
      <c r="C42" s="1">
        <v>1881.0000004246831</v>
      </c>
      <c r="D42" s="1">
        <v>0</v>
      </c>
      <c r="E42">
        <f>(R42-S42*(1000-T42)/(1000-U42))*AK42</f>
        <v>-0.2708143871681355</v>
      </c>
      <c r="F42">
        <f>IF(AV42&lt;&gt;0,1/(1/AV42-1/N42),0)</f>
        <v>5.1470799924160682</v>
      </c>
      <c r="G42">
        <f>((AY42-AL42/2)*S42-E42)/(AY42+AL42/2)</f>
        <v>383.39446660710001</v>
      </c>
      <c r="H42">
        <f>AL42*1000</f>
        <v>27.783661920212325</v>
      </c>
      <c r="I42">
        <f>(AQ42-AW42)</f>
        <v>1.0777597250134825</v>
      </c>
      <c r="J42">
        <f>(P42+AP42*D42)</f>
        <v>25.31035041809082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25.761396408081055</v>
      </c>
      <c r="P42" s="1">
        <v>25.31035041809082</v>
      </c>
      <c r="Q42" s="1">
        <v>25.654645919799805</v>
      </c>
      <c r="R42" s="1">
        <v>399.95028686523438</v>
      </c>
      <c r="S42" s="1">
        <v>390.37811279296875</v>
      </c>
      <c r="T42" s="1">
        <v>-1.9044632092118263E-2</v>
      </c>
      <c r="U42" s="1">
        <v>24.512687683105469</v>
      </c>
      <c r="V42" s="1">
        <v>-5.0470925867557526E-2</v>
      </c>
      <c r="W42" s="1">
        <v>64.9620361328125</v>
      </c>
      <c r="X42" s="1">
        <v>300.50506591796875</v>
      </c>
      <c r="Y42" s="1">
        <v>1000.4881591796875</v>
      </c>
      <c r="Z42" s="1">
        <v>9.8135185241699219</v>
      </c>
      <c r="AA42" s="1">
        <v>88.167755126953125</v>
      </c>
      <c r="AB42" s="1">
        <v>5.1057324409484863</v>
      </c>
      <c r="AC42" s="1">
        <v>-4.8166915774345398E-2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1.1047980364631202</v>
      </c>
      <c r="AL42">
        <f>(U42-T42)/(1000-U42)*AK42</f>
        <v>2.7783661920212324E-2</v>
      </c>
      <c r="AM42">
        <f>(P42+273.15)</f>
        <v>298.4603504180908</v>
      </c>
      <c r="AN42">
        <f>(O42+273.15)</f>
        <v>298.91139640808103</v>
      </c>
      <c r="AO42">
        <f>(Y42*AG42+Z42*AH42)*AI42</f>
        <v>160.07810189072552</v>
      </c>
      <c r="AP42">
        <f>((AO42+0.00000010773*(AN42^4-AM42^4))-AL42*44100)/(L42*51.4+0.00000043092*AM42^3)</f>
        <v>-8.7270585455259706</v>
      </c>
      <c r="AQ42">
        <f>0.61365*EXP(17.502*J42/(240.97+J42))</f>
        <v>3.2389883701610054</v>
      </c>
      <c r="AR42">
        <f>AQ42*1000/AA42</f>
        <v>36.73665463634832</v>
      </c>
      <c r="AS42">
        <f>(AR42-U42)</f>
        <v>12.223966953242851</v>
      </c>
      <c r="AT42">
        <f>IF(D42,P42,(O42+P42)/2)</f>
        <v>25.535873413085938</v>
      </c>
      <c r="AU42">
        <f>0.61365*EXP(17.502*AT42/(240.97+AT42))</f>
        <v>3.2826921101456397</v>
      </c>
      <c r="AV42">
        <f>IF(AS42&lt;&gt;0,(1000-(AR42+U42)/2)/AS42*AL42,0)</f>
        <v>2.2032779140611058</v>
      </c>
      <c r="AW42">
        <f>U42*AA42/1000</f>
        <v>2.1612286451475229</v>
      </c>
      <c r="AX42">
        <f>(AU42-AW42)</f>
        <v>1.1214634649981168</v>
      </c>
      <c r="AY42">
        <f>1/(1.6/F42+1.37/N42)</f>
        <v>1.5004058350816136</v>
      </c>
      <c r="AZ42">
        <f>G42*AA42*0.001</f>
        <v>33.803029448843596</v>
      </c>
      <c r="BA42">
        <f>G42/S42</f>
        <v>0.98211055907846856</v>
      </c>
      <c r="BB42">
        <f>(1-AL42*AA42/AQ42/F42)*100</f>
        <v>85.306374643160325</v>
      </c>
      <c r="BC42">
        <f>(S42-E42/(N42/1.35))</f>
        <v>390.47301666023367</v>
      </c>
      <c r="BD42">
        <f>E42*BB42/100/BC42</f>
        <v>-5.9164635159988498E-4</v>
      </c>
    </row>
    <row r="43" spans="1:56" x14ac:dyDescent="0.25">
      <c r="A43" s="1" t="s">
        <v>1</v>
      </c>
      <c r="B43" s="1" t="s">
        <v>11333</v>
      </c>
      <c r="K43" s="1">
        <v>2.72</v>
      </c>
    </row>
    <row r="44" spans="1:56" x14ac:dyDescent="0.25">
      <c r="A44" s="1" t="s">
        <v>1</v>
      </c>
      <c r="B44" s="1" t="s">
        <v>11332</v>
      </c>
      <c r="K44" s="1">
        <v>2.72</v>
      </c>
    </row>
    <row r="45" spans="1:56" x14ac:dyDescent="0.25">
      <c r="A45" s="1">
        <v>10</v>
      </c>
      <c r="B45" s="1" t="s">
        <v>11331</v>
      </c>
      <c r="C45" s="1">
        <v>2088.5000004135072</v>
      </c>
      <c r="D45" s="1">
        <v>0</v>
      </c>
      <c r="E45">
        <f>(R45-S45*(1000-T45)/(1000-U45))*AK45</f>
        <v>-0.12843230246290166</v>
      </c>
      <c r="F45">
        <f>IF(AV45&lt;&gt;0,1/(1/AV45-1/N45),0)</f>
        <v>6.0433288732774413</v>
      </c>
      <c r="G45">
        <f>((AY45-AL45/2)*S45-E45)/(AY45+AL45/2)</f>
        <v>383.23005442586566</v>
      </c>
      <c r="H45">
        <f>AL45*1000</f>
        <v>28.413639950161848</v>
      </c>
      <c r="I45">
        <f>(AQ45-AW45)</f>
        <v>1.0318738471573572</v>
      </c>
      <c r="J45">
        <f>(P45+AP45*D45)</f>
        <v>25.31922721862793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25.749589920043945</v>
      </c>
      <c r="P45" s="1">
        <v>25.31922721862793</v>
      </c>
      <c r="Q45" s="1">
        <v>25.666431427001953</v>
      </c>
      <c r="R45" s="1">
        <v>399.87747192382813</v>
      </c>
      <c r="S45" s="1">
        <v>389.965087890625</v>
      </c>
      <c r="T45" s="1">
        <v>-1.8619639798998833E-2</v>
      </c>
      <c r="U45" s="1">
        <v>25.053806304931641</v>
      </c>
      <c r="V45" s="1">
        <v>-4.9376670271158218E-2</v>
      </c>
      <c r="W45" s="1">
        <v>66.439178466796875</v>
      </c>
      <c r="X45" s="1">
        <v>300.52462768554688</v>
      </c>
      <c r="Y45" s="1">
        <v>1251.114501953125</v>
      </c>
      <c r="Z45" s="1">
        <v>9.8856716156005859</v>
      </c>
      <c r="AA45" s="1">
        <v>88.163253784179688</v>
      </c>
      <c r="AB45" s="1">
        <v>5.3156337738037109</v>
      </c>
      <c r="AC45" s="1">
        <v>-5.8755181729793549E-2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1.104869954726275</v>
      </c>
      <c r="AL45">
        <f>(U45-T45)/(1000-U45)*AK45</f>
        <v>2.8413639950161846E-2</v>
      </c>
      <c r="AM45">
        <f>(P45+273.15)</f>
        <v>298.46922721862791</v>
      </c>
      <c r="AN45">
        <f>(O45+273.15)</f>
        <v>298.89958992004392</v>
      </c>
      <c r="AO45">
        <f>(Y45*AG45+Z45*AH45)*AI45</f>
        <v>200.17831583816587</v>
      </c>
      <c r="AP45">
        <f>((AO45+0.00000010773*(AN45^4-AM45^4))-AL45*44100)/(L45*51.4+0.00000043092*AM45^3)</f>
        <v>-8.6275255699344662</v>
      </c>
      <c r="AQ45">
        <f>0.61365*EXP(17.502*J45/(240.97+J45))</f>
        <v>3.2406989306787266</v>
      </c>
      <c r="AR45">
        <f>AQ45*1000/AA45</f>
        <v>36.757932489785773</v>
      </c>
      <c r="AS45">
        <f>(AR45-U45)</f>
        <v>11.704126184854132</v>
      </c>
      <c r="AT45">
        <f>IF(D45,P45,(O45+P45)/2)</f>
        <v>25.534408569335938</v>
      </c>
      <c r="AU45">
        <f>0.61365*EXP(17.502*AT45/(240.97+AT45))</f>
        <v>3.2824065865258922</v>
      </c>
      <c r="AV45">
        <f>IF(AS45&lt;&gt;0,(1000-(AR45+U45)/2)/AS45*AL45,0)</f>
        <v>2.3526311379307585</v>
      </c>
      <c r="AW45">
        <f>U45*AA45/1000</f>
        <v>2.2088250835213694</v>
      </c>
      <c r="AX45">
        <f>(AU45-AW45)</f>
        <v>1.0735815030045228</v>
      </c>
      <c r="AY45">
        <f>1/(1.6/F45+1.37/N45)</f>
        <v>1.6119016997969</v>
      </c>
      <c r="AZ45">
        <f>G45*AA45*0.001</f>
        <v>33.786808546072585</v>
      </c>
      <c r="BA45">
        <f>G45/S45</f>
        <v>0.9827291373666549</v>
      </c>
      <c r="BB45">
        <f>(1-AL45*AA45/AQ45/F45)*100</f>
        <v>87.209145219732363</v>
      </c>
      <c r="BC45">
        <f>(S45-E45/(N45/1.35))</f>
        <v>390.01009555182395</v>
      </c>
      <c r="BD45">
        <f>E45*BB45/100/BC45</f>
        <v>-2.8718413815786672E-4</v>
      </c>
    </row>
    <row r="46" spans="1:56" x14ac:dyDescent="0.25">
      <c r="A46" s="1" t="s">
        <v>1</v>
      </c>
      <c r="B46" s="1" t="s">
        <v>11330</v>
      </c>
      <c r="K46" s="1">
        <v>2.72</v>
      </c>
    </row>
    <row r="47" spans="1:56" x14ac:dyDescent="0.25">
      <c r="A47" s="1" t="s">
        <v>1</v>
      </c>
      <c r="B47" s="1" t="s">
        <v>11329</v>
      </c>
      <c r="K47" s="1">
        <v>2.72</v>
      </c>
    </row>
    <row r="48" spans="1:56" x14ac:dyDescent="0.25">
      <c r="A48" s="1">
        <v>11</v>
      </c>
      <c r="B48" s="1" t="s">
        <v>11328</v>
      </c>
      <c r="C48" s="1">
        <v>2295.5000004135072</v>
      </c>
      <c r="D48" s="1">
        <v>0</v>
      </c>
      <c r="E48">
        <f>(R48-S48*(1000-T48)/(1000-U48))*AK48</f>
        <v>9.6604978978572481E-2</v>
      </c>
      <c r="F48">
        <f>IF(AV48&lt;&gt;0,1/(1/AV48-1/N48),0)</f>
        <v>8.3148170470249507</v>
      </c>
      <c r="G48">
        <f>((AY48-AL48/2)*S48-E48)/(AY48+AL48/2)</f>
        <v>383.13645720639278</v>
      </c>
      <c r="H48">
        <f>AL48*1000</f>
        <v>29.579338448258589</v>
      </c>
      <c r="I48">
        <f>(AQ48-AW48)</f>
        <v>0.95933425501697567</v>
      </c>
      <c r="J48">
        <f>(P48+AP48*D48)</f>
        <v>25.401027679443359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25.895225524902344</v>
      </c>
      <c r="P48" s="1">
        <v>25.401027679443359</v>
      </c>
      <c r="Q48" s="1">
        <v>25.758962631225586</v>
      </c>
      <c r="R48" s="1">
        <v>399.9654541015625</v>
      </c>
      <c r="S48" s="1">
        <v>389.45169067382813</v>
      </c>
      <c r="T48" s="1">
        <v>-1.7179267480969429E-2</v>
      </c>
      <c r="U48" s="1">
        <v>26.057039260864258</v>
      </c>
      <c r="V48" s="1">
        <v>-4.5163441449403763E-2</v>
      </c>
      <c r="W48" s="1">
        <v>68.502662658691406</v>
      </c>
      <c r="X48" s="1">
        <v>300.5242919921875</v>
      </c>
      <c r="Y48" s="1">
        <v>1599.4798583984375</v>
      </c>
      <c r="Z48" s="1">
        <v>10.497380256652832</v>
      </c>
      <c r="AA48" s="1">
        <v>88.159088134765625</v>
      </c>
      <c r="AB48" s="1">
        <v>5.7690639495849609</v>
      </c>
      <c r="AC48" s="1">
        <v>-0.10163228213787079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1.1048687205595125</v>
      </c>
      <c r="AL48">
        <f>(U48-T48)/(1000-U48)*AK48</f>
        <v>2.957933844825859E-2</v>
      </c>
      <c r="AM48">
        <f>(P48+273.15)</f>
        <v>298.55102767944334</v>
      </c>
      <c r="AN48">
        <f>(O48+273.15)</f>
        <v>299.04522552490232</v>
      </c>
      <c r="AO48">
        <f>(Y48*AG48+Z48*AH48)*AI48</f>
        <v>255.91677162356427</v>
      </c>
      <c r="AP48">
        <f>((AO48+0.00000010773*(AN48^4-AM48^4))-AL48*44100)/(L48*51.4+0.00000043092*AM48^3)</f>
        <v>-8.5851131796978759</v>
      </c>
      <c r="AQ48">
        <f>0.61365*EXP(17.502*J48/(240.97+J48))</f>
        <v>3.2564990757465559</v>
      </c>
      <c r="AR48">
        <f>AQ48*1000/AA48</f>
        <v>36.938892457331946</v>
      </c>
      <c r="AS48">
        <f>(AR48-U48)</f>
        <v>10.881853196467688</v>
      </c>
      <c r="AT48">
        <f>IF(D48,P48,(O48+P48)/2)</f>
        <v>25.648126602172852</v>
      </c>
      <c r="AU48">
        <f>0.61365*EXP(17.502*AT48/(240.97+AT48))</f>
        <v>3.3046368601810818</v>
      </c>
      <c r="AV48">
        <f>IF(AS48&lt;&gt;0,(1000-(AR48+U48)/2)/AS48*AL48,0)</f>
        <v>2.6326076026259777</v>
      </c>
      <c r="AW48">
        <f>U48*AA48/1000</f>
        <v>2.2971648207295803</v>
      </c>
      <c r="AX48">
        <f>(AU48-AW48)</f>
        <v>1.0074720394515015</v>
      </c>
      <c r="AY48">
        <f>1/(1.6/F48+1.37/N48)</f>
        <v>1.8246242505566936</v>
      </c>
      <c r="AZ48">
        <f>G48*AA48*0.001</f>
        <v>33.77696069850024</v>
      </c>
      <c r="BA48">
        <f>G48/S48</f>
        <v>0.98378429566833114</v>
      </c>
      <c r="BB48">
        <f>(1-AL48*AA48/AQ48/F48)*100</f>
        <v>90.369432288773922</v>
      </c>
      <c r="BC48">
        <f>(S48-E48/(N48/1.35))</f>
        <v>389.41783654149054</v>
      </c>
      <c r="BD48">
        <f>E48*BB48/100/BC48</f>
        <v>2.2418431533842651E-4</v>
      </c>
    </row>
    <row r="49" spans="1:56" x14ac:dyDescent="0.25">
      <c r="A49" s="1" t="s">
        <v>1</v>
      </c>
      <c r="B49" s="1" t="s">
        <v>11327</v>
      </c>
      <c r="K49" s="1">
        <v>2.72</v>
      </c>
    </row>
    <row r="50" spans="1:56" x14ac:dyDescent="0.25">
      <c r="A50" s="1" t="s">
        <v>1</v>
      </c>
      <c r="B50" s="1" t="s">
        <v>3454</v>
      </c>
      <c r="K50" s="1">
        <v>2.72</v>
      </c>
    </row>
    <row r="51" spans="1:56" x14ac:dyDescent="0.25">
      <c r="A51" s="1">
        <v>12</v>
      </c>
      <c r="B51" s="1" t="s">
        <v>11326</v>
      </c>
      <c r="C51" s="1">
        <v>2504.5000003911555</v>
      </c>
      <c r="D51" s="1">
        <v>0</v>
      </c>
      <c r="E51">
        <f>(R51-S51*(1000-T51)/(1000-U51))*AK51</f>
        <v>0.32101078735144123</v>
      </c>
      <c r="F51">
        <f>IF(AV51&lt;&gt;0,1/(1/AV51-1/N51),0)</f>
        <v>14.29665651487457</v>
      </c>
      <c r="G51">
        <f>((AY51-AL51/2)*S51-E51)/(AY51+AL51/2)</f>
        <v>382.99351093311719</v>
      </c>
      <c r="H51">
        <f>AL51*1000</f>
        <v>30.970035592509575</v>
      </c>
      <c r="I51">
        <f>(AQ51-AW51)</f>
        <v>0.87067610435274023</v>
      </c>
      <c r="J51">
        <f>(P51+AP51*D51)</f>
        <v>25.485752105712891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26.090398788452148</v>
      </c>
      <c r="P51" s="1">
        <v>25.485752105712891</v>
      </c>
      <c r="Q51" s="1">
        <v>25.909015655517578</v>
      </c>
      <c r="R51" s="1">
        <v>399.91830444335938</v>
      </c>
      <c r="S51" s="1">
        <v>388.7308349609375</v>
      </c>
      <c r="T51" s="1">
        <v>-1.6579987481236458E-2</v>
      </c>
      <c r="U51" s="1">
        <v>27.251527786254883</v>
      </c>
      <c r="V51" s="1">
        <v>-4.3083645403385162E-2</v>
      </c>
      <c r="W51" s="1">
        <v>70.814002990722656</v>
      </c>
      <c r="X51" s="1">
        <v>300.50808715820313</v>
      </c>
      <c r="Y51" s="1">
        <v>1999.2410888671875</v>
      </c>
      <c r="Z51" s="1">
        <v>9.1549139022827148</v>
      </c>
      <c r="AA51" s="1">
        <v>88.151344299316406</v>
      </c>
      <c r="AB51" s="1">
        <v>6.0747175216674805</v>
      </c>
      <c r="AC51" s="1">
        <v>-0.14644582569599152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1.1048091439639818</v>
      </c>
      <c r="AL51">
        <f>(U51-T51)/(1000-U51)*AK51</f>
        <v>3.0970035592509576E-2</v>
      </c>
      <c r="AM51">
        <f>(P51+273.15)</f>
        <v>298.63575210571287</v>
      </c>
      <c r="AN51">
        <f>(O51+273.15)</f>
        <v>299.24039878845213</v>
      </c>
      <c r="AO51">
        <f>(Y51*AG51+Z51*AH51)*AI51</f>
        <v>319.8785670689067</v>
      </c>
      <c r="AP51">
        <f>((AO51+0.00000010773*(AN51^4-AM51^4))-AL51*44100)/(L51*51.4+0.00000043092*AM51^3)</f>
        <v>-8.5522248403910215</v>
      </c>
      <c r="AQ51">
        <f>0.61365*EXP(17.502*J51/(240.97+J51))</f>
        <v>3.2729349129212824</v>
      </c>
      <c r="AR51">
        <f>AQ51*1000/AA51</f>
        <v>37.128587645902336</v>
      </c>
      <c r="AS51">
        <f>(AR51-U51)</f>
        <v>9.8770598596474528</v>
      </c>
      <c r="AT51">
        <f>IF(D51,P51,(O51+P51)/2)</f>
        <v>25.78807544708252</v>
      </c>
      <c r="AU51">
        <f>0.61365*EXP(17.502*AT51/(240.97+AT51))</f>
        <v>3.3321753276102672</v>
      </c>
      <c r="AV51">
        <f>IF(AS51&lt;&gt;0,(1000-(AR51+U51)/2)/AS51*AL51,0)</f>
        <v>3.0346184780930883</v>
      </c>
      <c r="AW51">
        <f>U51*AA51/1000</f>
        <v>2.4022588085685421</v>
      </c>
      <c r="AX51">
        <f>(AU51-AW51)</f>
        <v>0.92991651904172512</v>
      </c>
      <c r="AY51">
        <f>1/(1.6/F51+1.37/N51)</f>
        <v>2.1388326609793991</v>
      </c>
      <c r="AZ51">
        <f>G51*AA51*0.001</f>
        <v>33.761392846669217</v>
      </c>
      <c r="BA51">
        <f>G51/S51</f>
        <v>0.98524088260609211</v>
      </c>
      <c r="BB51">
        <f>(1-AL51*AA51/AQ51/F51)*100</f>
        <v>94.165565183799913</v>
      </c>
      <c r="BC51">
        <f>(S51-E51/(N51/1.35))</f>
        <v>388.61834032772407</v>
      </c>
      <c r="BD51">
        <f>E51*BB51/100/BC51</f>
        <v>7.7783673811054551E-4</v>
      </c>
    </row>
    <row r="52" spans="1:56" x14ac:dyDescent="0.25">
      <c r="A52" s="1" t="s">
        <v>1</v>
      </c>
      <c r="B52" s="1" t="s">
        <v>11325</v>
      </c>
    </row>
    <row r="53" spans="1:56" x14ac:dyDescent="0.25">
      <c r="A53" s="1" t="s">
        <v>1</v>
      </c>
      <c r="B53" s="1" t="s">
        <v>11324</v>
      </c>
    </row>
    <row r="54" spans="1:56" x14ac:dyDescent="0.25">
      <c r="A54" s="1" t="s">
        <v>1</v>
      </c>
      <c r="B54" s="1" t="s">
        <v>11323</v>
      </c>
    </row>
    <row r="55" spans="1:56" x14ac:dyDescent="0.25">
      <c r="A55" s="1" t="s">
        <v>1</v>
      </c>
      <c r="B55" s="1" t="s">
        <v>3454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C6FFE-86B3-47A8-8258-3C2502D60844}">
  <dimension ref="A1:BD55"/>
  <sheetViews>
    <sheetView workbookViewId="0">
      <selection activeCell="D9" sqref="D9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3787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3786</v>
      </c>
    </row>
    <row r="12" spans="1:56" x14ac:dyDescent="0.25">
      <c r="A12" s="1" t="s">
        <v>1</v>
      </c>
      <c r="B12" s="1" t="s">
        <v>3785</v>
      </c>
    </row>
    <row r="13" spans="1:56" x14ac:dyDescent="0.25">
      <c r="A13" s="1" t="s">
        <v>1</v>
      </c>
      <c r="B13" s="1" t="s">
        <v>3784</v>
      </c>
    </row>
    <row r="14" spans="1:56" x14ac:dyDescent="0.25">
      <c r="A14" s="1" t="s">
        <v>1</v>
      </c>
      <c r="B14" s="1" t="s">
        <v>3783</v>
      </c>
    </row>
    <row r="15" spans="1:56" x14ac:dyDescent="0.25">
      <c r="A15" s="1" t="s">
        <v>1</v>
      </c>
      <c r="B15" s="1" t="s">
        <v>3782</v>
      </c>
    </row>
    <row r="16" spans="1:56" x14ac:dyDescent="0.25">
      <c r="A16" s="1" t="s">
        <v>1</v>
      </c>
      <c r="B16" s="1" t="s">
        <v>3781</v>
      </c>
    </row>
    <row r="17" spans="1:56" x14ac:dyDescent="0.25">
      <c r="A17" s="1" t="s">
        <v>1</v>
      </c>
      <c r="B17" s="1" t="s">
        <v>3780</v>
      </c>
    </row>
    <row r="18" spans="1:56" x14ac:dyDescent="0.25">
      <c r="A18" s="1">
        <v>1</v>
      </c>
      <c r="B18" s="1" t="s">
        <v>3779</v>
      </c>
      <c r="C18" s="1">
        <v>326.50000258162618</v>
      </c>
      <c r="D18" s="1">
        <v>0</v>
      </c>
      <c r="E18">
        <f>(R18-S18*(1000-T18)/(1000-U18))*AK18</f>
        <v>-1.3591385815269694</v>
      </c>
      <c r="F18">
        <f>IF(AV18&lt;&gt;0,1/(1/AV18-1/N18),0)</f>
        <v>6.8602097944755913</v>
      </c>
      <c r="G18">
        <f>((AY18-AL18/2)*S18-E18)/(AY18+AL18/2)</f>
        <v>387.15407789580246</v>
      </c>
      <c r="H18">
        <f>AL18*1000</f>
        <v>26.203145329219701</v>
      </c>
      <c r="I18">
        <f>(AQ18-AW18)</f>
        <v>0.84809578977646316</v>
      </c>
      <c r="J18">
        <f>(P18+AP18*D18)</f>
        <v>23.311861038208008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25.247297286987305</v>
      </c>
      <c r="P18" s="1">
        <v>23.311861038208008</v>
      </c>
      <c r="Q18" s="1">
        <v>25.397666931152344</v>
      </c>
      <c r="R18" s="1">
        <v>400.11581420898438</v>
      </c>
      <c r="S18" s="1">
        <v>392.05056762695313</v>
      </c>
      <c r="T18" s="1">
        <v>-8.3796396851539612E-2</v>
      </c>
      <c r="U18" s="1">
        <v>23.077733993530273</v>
      </c>
      <c r="V18" s="1">
        <v>-0.22789748013019562</v>
      </c>
      <c r="W18" s="1">
        <v>62.763526916503906</v>
      </c>
      <c r="X18" s="1">
        <v>300.61807250976563</v>
      </c>
      <c r="Y18" s="1">
        <v>-9.9886380136013031E-2</v>
      </c>
      <c r="Z18" s="1">
        <v>7.5046725273132324</v>
      </c>
      <c r="AA18" s="1">
        <v>87.759552001953125</v>
      </c>
      <c r="AB18" s="1">
        <v>27.530492782592773</v>
      </c>
      <c r="AC18" s="1">
        <v>0.78890681266784668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1.105213501874138</v>
      </c>
      <c r="AL18">
        <f>(U18-T18)/(1000-U18)*AK18</f>
        <v>2.6203145329219701E-2</v>
      </c>
      <c r="AM18">
        <f>(P18+273.15)</f>
        <v>296.46186103820799</v>
      </c>
      <c r="AN18">
        <f>(O18+273.15)</f>
        <v>298.39729728698728</v>
      </c>
      <c r="AO18">
        <f>(Y18*AG18+Z18*AH18)*AI18</f>
        <v>-1.5981820464540553E-2</v>
      </c>
      <c r="AP18">
        <f>((AO18+0.00000010773*(AN18^4-AM18^4))-AL18*44100)/(L18*51.4+0.00000043092*AM18^3)</f>
        <v>-9.3508383454324786</v>
      </c>
      <c r="AQ18">
        <f>0.61365*EXP(17.502*J18/(240.97+J18))</f>
        <v>2.8733873862689245</v>
      </c>
      <c r="AR18">
        <f>AQ18*1000/AA18</f>
        <v>32.741591322218419</v>
      </c>
      <c r="AS18">
        <f>(AR18-U18)</f>
        <v>9.6638573286881453</v>
      </c>
      <c r="AT18">
        <f>IF(D18,P18,(O18+P18)/2)</f>
        <v>24.279579162597656</v>
      </c>
      <c r="AU18">
        <f>0.61365*EXP(17.502*AT18/(240.97+AT18))</f>
        <v>3.0456438213469346</v>
      </c>
      <c r="AV18">
        <f>IF(AS18&lt;&gt;0,(1000-(AR18+U18)/2)/AS18*AL18,0)</f>
        <v>2.6357823295766396</v>
      </c>
      <c r="AW18">
        <f>U18*AA18/1000</f>
        <v>2.0252915964924614</v>
      </c>
      <c r="AX18">
        <f>(AU18-AW18)</f>
        <v>1.0203522248544732</v>
      </c>
      <c r="AY18">
        <f>1/(1.6/F18+1.37/N18)</f>
        <v>1.8073493846195161</v>
      </c>
      <c r="AZ18">
        <f>G18*AA18*0.001</f>
        <v>33.976468431864888</v>
      </c>
      <c r="BA18">
        <f>G18/S18</f>
        <v>0.98751056589258712</v>
      </c>
      <c r="BB18">
        <f>(1-AL18*AA18/AQ18/F18)*100</f>
        <v>88.334153840835882</v>
      </c>
      <c r="BC18">
        <f>(S18-E18/(N18/1.35))</f>
        <v>392.47923302392917</v>
      </c>
      <c r="BD18">
        <f>E18*BB18/100/BC18</f>
        <v>-3.0589734806248689E-3</v>
      </c>
    </row>
    <row r="19" spans="1:56" x14ac:dyDescent="0.25">
      <c r="A19" s="1" t="s">
        <v>1</v>
      </c>
      <c r="B19" s="1" t="s">
        <v>3778</v>
      </c>
      <c r="K19" s="1">
        <v>2.72</v>
      </c>
    </row>
    <row r="20" spans="1:56" x14ac:dyDescent="0.25">
      <c r="A20" s="1" t="s">
        <v>1</v>
      </c>
      <c r="B20" s="1" t="s">
        <v>3777</v>
      </c>
      <c r="K20" s="1">
        <v>2.72</v>
      </c>
    </row>
    <row r="21" spans="1:56" x14ac:dyDescent="0.25">
      <c r="A21" s="1">
        <v>2</v>
      </c>
      <c r="B21" s="1" t="s">
        <v>3776</v>
      </c>
      <c r="C21" s="1">
        <v>533.00000259280205</v>
      </c>
      <c r="D21" s="1">
        <v>0</v>
      </c>
      <c r="E21">
        <f>(R21-S21*(1000-T21)/(1000-U21))*AK21</f>
        <v>-2.0529492604696026E-2</v>
      </c>
      <c r="F21">
        <f>IF(AV21&lt;&gt;0,1/(1/AV21-1/N21),0)</f>
        <v>6.9365535563831857</v>
      </c>
      <c r="G21">
        <f>((AY21-AL21/2)*S21-E21)/(AY21+AL21/2)</f>
        <v>385.46643143108804</v>
      </c>
      <c r="H21">
        <f>AL21*1000</f>
        <v>25.616294157098377</v>
      </c>
      <c r="I21">
        <f>(AQ21-AW21)</f>
        <v>0.82605630928839591</v>
      </c>
      <c r="J21">
        <f>(P21+AP21*D21)</f>
        <v>22.922454833984375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25.157320022583008</v>
      </c>
      <c r="P21" s="1">
        <v>22.922454833984375</v>
      </c>
      <c r="Q21" s="1">
        <v>25.358301162719727</v>
      </c>
      <c r="R21" s="1">
        <v>399.97296142578125</v>
      </c>
      <c r="S21" s="1">
        <v>390.93170166015625</v>
      </c>
      <c r="T21" s="1">
        <v>-8.2949288189411163E-2</v>
      </c>
      <c r="U21" s="1">
        <v>22.568990707397461</v>
      </c>
      <c r="V21" s="1">
        <v>-0.2267838716506958</v>
      </c>
      <c r="W21" s="1">
        <v>61.703762054443359</v>
      </c>
      <c r="X21" s="1">
        <v>300.65325927734375</v>
      </c>
      <c r="Y21" s="1">
        <v>25.40837287902832</v>
      </c>
      <c r="Z21" s="1">
        <v>7.6290631294250488</v>
      </c>
      <c r="AA21" s="1">
        <v>87.751296997070313</v>
      </c>
      <c r="AB21" s="1">
        <v>27.535722732543945</v>
      </c>
      <c r="AC21" s="1">
        <v>0.80197155475616455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1.1053428649902342</v>
      </c>
      <c r="AL21">
        <f>(U21-T21)/(1000-U21)*AK21</f>
        <v>2.5616294157098377E-2</v>
      </c>
      <c r="AM21">
        <f>(P21+273.15)</f>
        <v>296.07245483398435</v>
      </c>
      <c r="AN21">
        <f>(O21+273.15)</f>
        <v>298.30732002258299</v>
      </c>
      <c r="AO21">
        <f>(Y21*AG21+Z21*AH21)*AI21</f>
        <v>4.0653395697771089</v>
      </c>
      <c r="AP21">
        <f>((AO21+0.00000010773*(AN21^4-AM21^4))-AL21*44100)/(L21*51.4+0.00000043092*AM21^3)</f>
        <v>-9.0795078097825801</v>
      </c>
      <c r="AQ21">
        <f>0.61365*EXP(17.502*J21/(240.97+J21))</f>
        <v>2.8065145157773506</v>
      </c>
      <c r="AR21">
        <f>AQ21*1000/AA21</f>
        <v>31.982598683083275</v>
      </c>
      <c r="AS21">
        <f>(AR21-U21)</f>
        <v>9.4136079756858138</v>
      </c>
      <c r="AT21">
        <f>IF(D21,P21,(O21+P21)/2)</f>
        <v>24.039887428283691</v>
      </c>
      <c r="AU21">
        <f>0.61365*EXP(17.502*AT21/(240.97+AT21))</f>
        <v>3.0021580668429331</v>
      </c>
      <c r="AV21">
        <f>IF(AS21&lt;&gt;0,(1000-(AR21+U21)/2)/AS21*AL21,0)</f>
        <v>2.6469754679794963</v>
      </c>
      <c r="AW21">
        <f>U21*AA21/1000</f>
        <v>1.9804582064889547</v>
      </c>
      <c r="AX21">
        <f>(AU21-AW21)</f>
        <v>1.0216998603539784</v>
      </c>
      <c r="AY21">
        <f>1/(1.6/F21+1.37/N21)</f>
        <v>1.8157733417750646</v>
      </c>
      <c r="AZ21">
        <f>G21*AA21*0.001</f>
        <v>33.825179306910243</v>
      </c>
      <c r="BA21">
        <f>G21/S21</f>
        <v>0.98601988478841951</v>
      </c>
      <c r="BB21">
        <f>(1-AL21*AA21/AQ21/F21)*100</f>
        <v>88.453275354070556</v>
      </c>
      <c r="BC21">
        <f>(S21-E21/(N21/1.35))</f>
        <v>390.938176557725</v>
      </c>
      <c r="BD21">
        <f>E21*BB21/100/BC21</f>
        <v>-4.6449821765472966E-5</v>
      </c>
    </row>
    <row r="22" spans="1:56" x14ac:dyDescent="0.25">
      <c r="A22" s="1" t="s">
        <v>1</v>
      </c>
      <c r="B22" s="1" t="s">
        <v>3775</v>
      </c>
      <c r="K22" s="1">
        <v>2.72</v>
      </c>
    </row>
    <row r="23" spans="1:56" x14ac:dyDescent="0.25">
      <c r="A23" s="1" t="s">
        <v>1</v>
      </c>
      <c r="B23" s="1" t="s">
        <v>3774</v>
      </c>
      <c r="K23" s="1">
        <v>2.72</v>
      </c>
    </row>
    <row r="24" spans="1:56" x14ac:dyDescent="0.25">
      <c r="A24" s="1">
        <v>3</v>
      </c>
      <c r="B24" s="1" t="s">
        <v>3773</v>
      </c>
      <c r="C24" s="1">
        <v>739.00000259280205</v>
      </c>
      <c r="D24" s="1">
        <v>0</v>
      </c>
      <c r="E24">
        <f>(R24-S24*(1000-T24)/(1000-U24))*AK24</f>
        <v>0.87947968697135304</v>
      </c>
      <c r="F24">
        <f>IF(AV24&lt;&gt;0,1/(1/AV24-1/N24),0)</f>
        <v>6.6894755755631605</v>
      </c>
      <c r="G24">
        <f>((AY24-AL24/2)*S24-E24)/(AY24+AL24/2)</f>
        <v>384.33736250033849</v>
      </c>
      <c r="H24">
        <f>AL24*1000</f>
        <v>25.125537457651856</v>
      </c>
      <c r="I24">
        <f>(AQ24-AW24)</f>
        <v>0.82202075146811815</v>
      </c>
      <c r="J24">
        <f>(P24+AP24*D24)</f>
        <v>22.679756164550781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25.035690307617188</v>
      </c>
      <c r="P24" s="1">
        <v>22.679756164550781</v>
      </c>
      <c r="Q24" s="1">
        <v>25.261537551879883</v>
      </c>
      <c r="R24" s="1">
        <v>399.93991088867188</v>
      </c>
      <c r="S24" s="1">
        <v>390.27139282226563</v>
      </c>
      <c r="T24" s="1">
        <v>-8.3192408084869385E-2</v>
      </c>
      <c r="U24" s="1">
        <v>22.148031234741211</v>
      </c>
      <c r="V24" s="1">
        <v>-0.22910135984420776</v>
      </c>
      <c r="W24" s="1">
        <v>60.992874145507813</v>
      </c>
      <c r="X24" s="1">
        <v>300.60348510742188</v>
      </c>
      <c r="Y24" s="1">
        <v>50.060924530029297</v>
      </c>
      <c r="Z24" s="1">
        <v>7.7264666557312012</v>
      </c>
      <c r="AA24" s="1">
        <v>87.75079345703125</v>
      </c>
      <c r="AB24" s="1">
        <v>27.394777297973633</v>
      </c>
      <c r="AC24" s="1">
        <v>0.79151558876037598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1.1051598717184625</v>
      </c>
      <c r="AL24">
        <f>(U24-T24)/(1000-U24)*AK24</f>
        <v>2.5125537457651854E-2</v>
      </c>
      <c r="AM24">
        <f>(P24+273.15)</f>
        <v>295.82975616455076</v>
      </c>
      <c r="AN24">
        <f>(O24+273.15)</f>
        <v>298.18569030761716</v>
      </c>
      <c r="AO24">
        <f>(Y24*AG24+Z24*AH24)*AI24</f>
        <v>8.0097477457728701</v>
      </c>
      <c r="AP24">
        <f>((AO24+0.00000010773*(AN24^4-AM24^4))-AL24*44100)/(L24*51.4+0.00000043092*AM24^3)</f>
        <v>-8.8594890194571203</v>
      </c>
      <c r="AQ24">
        <f>0.61365*EXP(17.502*J24/(240.97+J24))</f>
        <v>2.765528065827771</v>
      </c>
      <c r="AR24">
        <f>AQ24*1000/AA24</f>
        <v>31.515704381430599</v>
      </c>
      <c r="AS24">
        <f>(AR24-U24)</f>
        <v>9.3676731466893877</v>
      </c>
      <c r="AT24">
        <f>IF(D24,P24,(O24+P24)/2)</f>
        <v>23.857723236083984</v>
      </c>
      <c r="AU24">
        <f>0.61365*EXP(17.502*AT24/(240.97+AT24))</f>
        <v>2.9694731943321231</v>
      </c>
      <c r="AV24">
        <f>IF(AS24&lt;&gt;0,(1000-(AR24+U24)/2)/AS24*AL24,0)</f>
        <v>2.6101863264328711</v>
      </c>
      <c r="AW24">
        <f>U24*AA24/1000</f>
        <v>1.9435073143596528</v>
      </c>
      <c r="AX24">
        <f>(AU24-AW24)</f>
        <v>1.0259658799724702</v>
      </c>
      <c r="AY24">
        <f>1/(1.6/F24+1.37/N24)</f>
        <v>1.7881119171576574</v>
      </c>
      <c r="AZ24">
        <f>G24*AA24*0.001</f>
        <v>33.725908514587346</v>
      </c>
      <c r="BA24">
        <f>G24/S24</f>
        <v>0.98479511839436928</v>
      </c>
      <c r="BB24">
        <f>(1-AL24*AA24/AQ24/F24)*100</f>
        <v>88.082195143601723</v>
      </c>
      <c r="BC24">
        <f>(S24-E24/(N24/1.35))</f>
        <v>389.99400940141948</v>
      </c>
      <c r="BD24">
        <f>E24*BB24/100/BC24</f>
        <v>1.9863510604058656E-3</v>
      </c>
    </row>
    <row r="25" spans="1:56" x14ac:dyDescent="0.25">
      <c r="A25" s="1" t="s">
        <v>1</v>
      </c>
      <c r="B25" s="1" t="s">
        <v>3772</v>
      </c>
      <c r="K25" s="1">
        <v>2.72</v>
      </c>
    </row>
    <row r="26" spans="1:56" x14ac:dyDescent="0.25">
      <c r="A26" s="1" t="s">
        <v>1</v>
      </c>
      <c r="B26" s="1" t="s">
        <v>3771</v>
      </c>
      <c r="K26" s="1">
        <v>2.72</v>
      </c>
    </row>
    <row r="27" spans="1:56" x14ac:dyDescent="0.25">
      <c r="A27" s="1">
        <v>4</v>
      </c>
      <c r="B27" s="1" t="s">
        <v>3770</v>
      </c>
      <c r="C27" s="1">
        <v>945.00000259280205</v>
      </c>
      <c r="D27" s="1">
        <v>0</v>
      </c>
      <c r="E27">
        <f>(R27-S27*(1000-T27)/(1000-U27))*AK27</f>
        <v>1.8052085381223859</v>
      </c>
      <c r="F27">
        <f>IF(AV27&lt;&gt;0,1/(1/AV27-1/N27),0)</f>
        <v>6.6574461833621106</v>
      </c>
      <c r="G27">
        <f>((AY27-AL27/2)*S27-E27)/(AY27+AL27/2)</f>
        <v>383.33123048257232</v>
      </c>
      <c r="H27">
        <f>AL27*1000</f>
        <v>24.936635326165074</v>
      </c>
      <c r="I27">
        <f>(AQ27-AW27)</f>
        <v>0.81753026002014151</v>
      </c>
      <c r="J27">
        <f>(P27+AP27*D27)</f>
        <v>22.566164016723633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24.947101593017578</v>
      </c>
      <c r="P27" s="1">
        <v>22.566164016723633</v>
      </c>
      <c r="Q27" s="1">
        <v>25.174711227416992</v>
      </c>
      <c r="R27" s="1">
        <v>400.17071533203125</v>
      </c>
      <c r="S27" s="1">
        <v>389.74453735351563</v>
      </c>
      <c r="T27" s="1">
        <v>-8.2167856395244598E-2</v>
      </c>
      <c r="U27" s="1">
        <v>21.982709884643555</v>
      </c>
      <c r="V27" s="1">
        <v>-0.22747763991355896</v>
      </c>
      <c r="W27" s="1">
        <v>60.858043670654297</v>
      </c>
      <c r="X27" s="1">
        <v>300.64346313476563</v>
      </c>
      <c r="Y27" s="1">
        <v>101.05165100097656</v>
      </c>
      <c r="Z27" s="1">
        <v>7.8530879020690918</v>
      </c>
      <c r="AA27" s="1">
        <v>87.750564575195313</v>
      </c>
      <c r="AB27" s="1">
        <v>27.462873458862305</v>
      </c>
      <c r="AC27" s="1">
        <v>0.78685057163238525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1.1053068497601675</v>
      </c>
      <c r="AL27">
        <f>(U27-T27)/(1000-U27)*AK27</f>
        <v>2.4936635326165073E-2</v>
      </c>
      <c r="AM27">
        <f>(P27+273.15)</f>
        <v>295.71616401672361</v>
      </c>
      <c r="AN27">
        <f>(O27+273.15)</f>
        <v>298.09710159301756</v>
      </c>
      <c r="AO27">
        <f>(Y27*AG27+Z27*AH27)*AI27</f>
        <v>16.168263798767384</v>
      </c>
      <c r="AP27">
        <f>((AO27+0.00000010773*(AN27^4-AM27^4))-AL27*44100)/(L27*51.4+0.00000043092*AM27^3)</f>
        <v>-8.7222181398851788</v>
      </c>
      <c r="AQ27">
        <f>0.61365*EXP(17.502*J27/(240.97+J27))</f>
        <v>2.74652546329034</v>
      </c>
      <c r="AR27">
        <f>AQ27*1000/AA27</f>
        <v>31.299234102782144</v>
      </c>
      <c r="AS27">
        <f>(AR27-U27)</f>
        <v>9.3165242181385892</v>
      </c>
      <c r="AT27">
        <f>IF(D27,P27,(O27+P27)/2)</f>
        <v>23.756632804870605</v>
      </c>
      <c r="AU27">
        <f>0.61365*EXP(17.502*AT27/(240.97+AT27))</f>
        <v>2.9514696026384963</v>
      </c>
      <c r="AV27">
        <f>IF(AS27&lt;&gt;0,(1000-(AR27+U27)/2)/AS27*AL27,0)</f>
        <v>2.6052955538468834</v>
      </c>
      <c r="AW27">
        <f>U27*AA27/1000</f>
        <v>1.9289952032701985</v>
      </c>
      <c r="AX27">
        <f>(AU27-AW27)</f>
        <v>1.0224743993682979</v>
      </c>
      <c r="AY27">
        <f>1/(1.6/F27+1.37/N27)</f>
        <v>1.7844402302007505</v>
      </c>
      <c r="AZ27">
        <f>G27*AA27*0.001</f>
        <v>33.637531894150037</v>
      </c>
      <c r="BA27">
        <f>G27/S27</f>
        <v>0.98354484474755799</v>
      </c>
      <c r="BB27">
        <f>(1-AL27*AA27/AQ27/F27)*100</f>
        <v>88.03269170147496</v>
      </c>
      <c r="BC27">
        <f>(S27-E27/(N27/1.35))</f>
        <v>389.17518376063225</v>
      </c>
      <c r="BD27">
        <f>E27*BB27/100/BC27</f>
        <v>4.0834403971436849E-3</v>
      </c>
    </row>
    <row r="28" spans="1:56" x14ac:dyDescent="0.25">
      <c r="A28" s="1" t="s">
        <v>1</v>
      </c>
      <c r="B28" s="1" t="s">
        <v>3769</v>
      </c>
      <c r="K28" s="1">
        <v>2.72</v>
      </c>
    </row>
    <row r="29" spans="1:56" x14ac:dyDescent="0.25">
      <c r="A29" s="1" t="s">
        <v>1</v>
      </c>
      <c r="B29" s="1" t="s">
        <v>3768</v>
      </c>
      <c r="K29" s="1">
        <v>2.72</v>
      </c>
    </row>
    <row r="30" spans="1:56" x14ac:dyDescent="0.25">
      <c r="A30" s="1">
        <v>5</v>
      </c>
      <c r="B30" s="1" t="s">
        <v>3767</v>
      </c>
      <c r="C30" s="1">
        <v>1151.000002592802</v>
      </c>
      <c r="D30" s="1">
        <v>0</v>
      </c>
      <c r="E30">
        <f>(R30-S30*(1000-T30)/(1000-U30))*AK30</f>
        <v>2.1784186057390582</v>
      </c>
      <c r="F30">
        <f>IF(AV30&lt;&gt;0,1/(1/AV30-1/N30),0)</f>
        <v>6.594637077429752</v>
      </c>
      <c r="G30">
        <f>((AY30-AL30/2)*S30-E30)/(AY30+AL30/2)</f>
        <v>382.66098864766741</v>
      </c>
      <c r="H30">
        <f>AL30*1000</f>
        <v>24.850468829580446</v>
      </c>
      <c r="I30">
        <f>(AQ30-AW30)</f>
        <v>0.81767124687928772</v>
      </c>
      <c r="J30">
        <f>(P30+AP30*D30)</f>
        <v>22.525070190429688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24.877573013305664</v>
      </c>
      <c r="P30" s="1">
        <v>22.525070190429688</v>
      </c>
      <c r="Q30" s="1">
        <v>25.104900360107422</v>
      </c>
      <c r="R30" s="1">
        <v>400.00601196289063</v>
      </c>
      <c r="S30" s="1">
        <v>389.28384399414063</v>
      </c>
      <c r="T30" s="1">
        <v>-8.1801407039165497E-2</v>
      </c>
      <c r="U30" s="1">
        <v>21.906652450561523</v>
      </c>
      <c r="V30" s="1">
        <v>-0.22736740112304688</v>
      </c>
      <c r="W30" s="1">
        <v>60.889644622802734</v>
      </c>
      <c r="X30" s="1">
        <v>300.6693115234375</v>
      </c>
      <c r="Y30" s="1">
        <v>150.49566650390625</v>
      </c>
      <c r="Z30" s="1">
        <v>7.8263692855834961</v>
      </c>
      <c r="AA30" s="1">
        <v>87.73626708984375</v>
      </c>
      <c r="AB30" s="1">
        <v>27.374094009399414</v>
      </c>
      <c r="AC30" s="1">
        <v>0.78410601615905762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1.1054018806008727</v>
      </c>
      <c r="AL30">
        <f>(U30-T30)/(1000-U30)*AK30</f>
        <v>2.4850468829580447E-2</v>
      </c>
      <c r="AM30">
        <f>(P30+273.15)</f>
        <v>295.67507019042966</v>
      </c>
      <c r="AN30">
        <f>(O30+273.15)</f>
        <v>298.02757301330564</v>
      </c>
      <c r="AO30">
        <f>(Y30*AG30+Z30*AH30)*AI30</f>
        <v>24.079306102410555</v>
      </c>
      <c r="AP30">
        <f>((AO30+0.00000010773*(AN30^4-AM30^4))-AL30*44100)/(L30*51.4+0.00000043092*AM30^3)</f>
        <v>-8.6286522828233654</v>
      </c>
      <c r="AQ30">
        <f>0.61365*EXP(17.502*J30/(240.97+J30))</f>
        <v>2.7396791573261337</v>
      </c>
      <c r="AR30">
        <f>AQ30*1000/AA30</f>
        <v>31.226301827049987</v>
      </c>
      <c r="AS30">
        <f>(AR30-U30)</f>
        <v>9.3196493764884636</v>
      </c>
      <c r="AT30">
        <f>IF(D30,P30,(O30+P30)/2)</f>
        <v>23.701321601867676</v>
      </c>
      <c r="AU30">
        <f>0.61365*EXP(17.502*AT30/(240.97+AT30))</f>
        <v>2.9416594718731859</v>
      </c>
      <c r="AV30">
        <f>IF(AS30&lt;&gt;0,(1000-(AR30+U30)/2)/AS30*AL30,0)</f>
        <v>2.5956211913463001</v>
      </c>
      <c r="AW30">
        <f>U30*AA30/1000</f>
        <v>1.9220079104468459</v>
      </c>
      <c r="AX30">
        <f>(AU30-AW30)</f>
        <v>1.0196515614263399</v>
      </c>
      <c r="AY30">
        <f>1/(1.6/F30+1.37/N30)</f>
        <v>1.7771812142729677</v>
      </c>
      <c r="AZ30">
        <f>G30*AA30*0.001</f>
        <v>33.573246704855421</v>
      </c>
      <c r="BA30">
        <f>G30/S30</f>
        <v>0.98298707884067005</v>
      </c>
      <c r="BB30">
        <f>(1-AL30*AA30/AQ30/F30)*100</f>
        <v>87.932338119162168</v>
      </c>
      <c r="BC30">
        <f>(S30-E30/(N30/1.35))</f>
        <v>388.59678184381892</v>
      </c>
      <c r="BD30">
        <f>E30*BB30/100/BC30</f>
        <v>4.9293625257531854E-3</v>
      </c>
    </row>
    <row r="31" spans="1:56" x14ac:dyDescent="0.25">
      <c r="A31" s="1" t="s">
        <v>1</v>
      </c>
      <c r="B31" s="1" t="s">
        <v>3766</v>
      </c>
      <c r="K31" s="1">
        <v>2.72</v>
      </c>
    </row>
    <row r="32" spans="1:56" x14ac:dyDescent="0.25">
      <c r="A32" s="1" t="s">
        <v>1</v>
      </c>
      <c r="B32" s="1" t="s">
        <v>3765</v>
      </c>
      <c r="K32" s="1">
        <v>2.72</v>
      </c>
    </row>
    <row r="33" spans="1:56" x14ac:dyDescent="0.25">
      <c r="A33" s="1">
        <v>6</v>
      </c>
      <c r="B33" s="1" t="s">
        <v>3764</v>
      </c>
      <c r="C33" s="1">
        <v>1357.000002592802</v>
      </c>
      <c r="D33" s="1">
        <v>0</v>
      </c>
      <c r="E33">
        <f>(R33-S33*(1000-T33)/(1000-U33))*AK33</f>
        <v>2.8617261064642623</v>
      </c>
      <c r="F33">
        <f>IF(AV33&lt;&gt;0,1/(1/AV33-1/N33),0)</f>
        <v>6.7226742170780618</v>
      </c>
      <c r="G33">
        <f>((AY33-AL33/2)*S33-E33)/(AY33+AL33/2)</f>
        <v>381.60752894452054</v>
      </c>
      <c r="H33">
        <f>AL33*1000</f>
        <v>24.97071888580842</v>
      </c>
      <c r="I33">
        <f>(AQ33-AW33)</f>
        <v>0.81544561442844121</v>
      </c>
      <c r="J33">
        <f>(P33+AP33*D33)</f>
        <v>22.569356918334961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24.834804534912109</v>
      </c>
      <c r="P33" s="1">
        <v>22.569356918334961</v>
      </c>
      <c r="Q33" s="1">
        <v>25.056449890136719</v>
      </c>
      <c r="R33" s="1">
        <v>399.93856811523438</v>
      </c>
      <c r="S33" s="1">
        <v>388.5709228515625</v>
      </c>
      <c r="T33" s="1">
        <v>-7.9916790127754211E-2</v>
      </c>
      <c r="U33" s="1">
        <v>22.01460075378418</v>
      </c>
      <c r="V33" s="1">
        <v>-0.22271224856376648</v>
      </c>
      <c r="W33" s="1">
        <v>61.350326538085938</v>
      </c>
      <c r="X33" s="1">
        <v>300.64071655273438</v>
      </c>
      <c r="Y33" s="1">
        <v>300.8739013671875</v>
      </c>
      <c r="Z33" s="1">
        <v>7.7431430816650391</v>
      </c>
      <c r="AA33" s="1">
        <v>87.742332458496094</v>
      </c>
      <c r="AB33" s="1">
        <v>27.373945236206055</v>
      </c>
      <c r="AC33" s="1">
        <v>0.7835121750831604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1.1052967520321115</v>
      </c>
      <c r="AL33">
        <f>(U33-T33)/(1000-U33)*AK33</f>
        <v>2.4970718885808419E-2</v>
      </c>
      <c r="AM33">
        <f>(P33+273.15)</f>
        <v>295.71935691833494</v>
      </c>
      <c r="AN33">
        <f>(O33+273.15)</f>
        <v>297.98480453491209</v>
      </c>
      <c r="AO33">
        <f>(Y33*AG33+Z33*AH33)*AI33</f>
        <v>48.139823142741079</v>
      </c>
      <c r="AP33">
        <f>((AO33+0.00000010773*(AN33^4-AM33^4))-AL33*44100)/(L33*51.4+0.00000043092*AM33^3)</f>
        <v>-8.4815644119637401</v>
      </c>
      <c r="AQ33">
        <f>0.61365*EXP(17.502*J33/(240.97+J33))</f>
        <v>2.7470580327080314</v>
      </c>
      <c r="AR33">
        <f>AQ33*1000/AA33</f>
        <v>31.308240341199568</v>
      </c>
      <c r="AS33">
        <f>(AR33-U33)</f>
        <v>9.2936395874153881</v>
      </c>
      <c r="AT33">
        <f>IF(D33,P33,(O33+P33)/2)</f>
        <v>23.702080726623535</v>
      </c>
      <c r="AU33">
        <f>0.61365*EXP(17.502*AT33/(240.97+AT33))</f>
        <v>2.9417939188730613</v>
      </c>
      <c r="AV33">
        <f>IF(AS33&lt;&gt;0,(1000-(AR33+U33)/2)/AS33*AL33,0)</f>
        <v>2.6152255873072896</v>
      </c>
      <c r="AW33">
        <f>U33*AA33/1000</f>
        <v>1.9316124182795902</v>
      </c>
      <c r="AX33">
        <f>(AU33-AW33)</f>
        <v>1.0101815005934711</v>
      </c>
      <c r="AY33">
        <f>1/(1.6/F33+1.37/N33)</f>
        <v>1.7918964629732248</v>
      </c>
      <c r="AZ33">
        <f>G33*AA33*0.001</f>
        <v>33.483134673315291</v>
      </c>
      <c r="BA33">
        <f>G33/S33</f>
        <v>0.98207947765123427</v>
      </c>
      <c r="BB33">
        <f>(1-AL33*AA33/AQ33/F33)*100</f>
        <v>88.136022327052927</v>
      </c>
      <c r="BC33">
        <f>(S33-E33/(N33/1.35))</f>
        <v>387.6683489903408</v>
      </c>
      <c r="BD33">
        <f>E33*BB33/100/BC33</f>
        <v>6.5061064869014846E-3</v>
      </c>
    </row>
    <row r="34" spans="1:56" x14ac:dyDescent="0.25">
      <c r="A34" s="1" t="s">
        <v>1</v>
      </c>
      <c r="B34" s="1" t="s">
        <v>3763</v>
      </c>
      <c r="K34" s="1">
        <v>2.72</v>
      </c>
    </row>
    <row r="35" spans="1:56" x14ac:dyDescent="0.25">
      <c r="A35" s="1" t="s">
        <v>1</v>
      </c>
      <c r="B35" s="1" t="s">
        <v>3762</v>
      </c>
      <c r="K35" s="1">
        <v>2.72</v>
      </c>
    </row>
    <row r="36" spans="1:56" x14ac:dyDescent="0.25">
      <c r="A36" s="1">
        <v>7</v>
      </c>
      <c r="B36" s="1" t="s">
        <v>3761</v>
      </c>
      <c r="C36" s="1">
        <v>1563.5000025816262</v>
      </c>
      <c r="D36" s="1">
        <v>0</v>
      </c>
      <c r="E36">
        <f>(R36-S36*(1000-T36)/(1000-U36))*AK36</f>
        <v>3.1829073941480179</v>
      </c>
      <c r="F36">
        <f>IF(AV36&lt;&gt;0,1/(1/AV36-1/N36),0)</f>
        <v>6.8843528854607046</v>
      </c>
      <c r="G36">
        <f>((AY36-AL36/2)*S36-E36)/(AY36+AL36/2)</f>
        <v>381.17204800455806</v>
      </c>
      <c r="H36">
        <f>AL36*1000</f>
        <v>25.226564973895439</v>
      </c>
      <c r="I36">
        <f>(AQ36-AW36)</f>
        <v>0.81608677603584967</v>
      </c>
      <c r="J36">
        <f>(P36+AP36*D36)</f>
        <v>22.690101623535156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24.824407577514648</v>
      </c>
      <c r="P36" s="1">
        <v>22.690101623535156</v>
      </c>
      <c r="Q36" s="1">
        <v>25.033655166625977</v>
      </c>
      <c r="R36" s="1">
        <v>400.03509521484375</v>
      </c>
      <c r="S36" s="1">
        <v>388.2926025390625</v>
      </c>
      <c r="T36" s="1">
        <v>-7.9566158354282379E-2</v>
      </c>
      <c r="U36" s="1">
        <v>22.237518310546875</v>
      </c>
      <c r="V36" s="1">
        <v>-0.22187340259552002</v>
      </c>
      <c r="W36" s="1">
        <v>62.010208129882813</v>
      </c>
      <c r="X36" s="1">
        <v>300.62350463867188</v>
      </c>
      <c r="Y36" s="1">
        <v>499.56146240234375</v>
      </c>
      <c r="Z36" s="1">
        <v>7.9531559944152832</v>
      </c>
      <c r="AA36" s="1">
        <v>87.742599487304688</v>
      </c>
      <c r="AB36" s="1">
        <v>27.371055603027344</v>
      </c>
      <c r="AC36" s="1">
        <v>0.78559404611587524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1.1052334729362934</v>
      </c>
      <c r="AL36">
        <f>(U36-T36)/(1000-U36)*AK36</f>
        <v>2.522656497389544E-2</v>
      </c>
      <c r="AM36">
        <f>(P36+273.15)</f>
        <v>295.84010162353513</v>
      </c>
      <c r="AN36">
        <f>(O36+273.15)</f>
        <v>297.97440757751463</v>
      </c>
      <c r="AO36">
        <f>(Y36*AG36+Z36*AH36)*AI36</f>
        <v>79.929832197803989</v>
      </c>
      <c r="AP36">
        <f>((AO36+0.00000010773*(AN36^4-AM36^4))-AL36*44100)/(L36*51.4+0.00000043092*AM36^3)</f>
        <v>-8.3234453630043159</v>
      </c>
      <c r="AQ36">
        <f>0.61365*EXP(17.502*J36/(240.97+J36))</f>
        <v>2.7672644387497685</v>
      </c>
      <c r="AR36">
        <f>AQ36*1000/AA36</f>
        <v>31.538436915698615</v>
      </c>
      <c r="AS36">
        <f>(AR36-U36)</f>
        <v>9.3009186051517396</v>
      </c>
      <c r="AT36">
        <f>IF(D36,P36,(O36+P36)/2)</f>
        <v>23.757254600524902</v>
      </c>
      <c r="AU36">
        <f>0.61365*EXP(17.502*AT36/(240.97+AT36))</f>
        <v>2.9515800482562327</v>
      </c>
      <c r="AV36">
        <f>IF(AS36&lt;&gt;0,(1000-(AR36+U36)/2)/AS36*AL36,0)</f>
        <v>2.6393386182332752</v>
      </c>
      <c r="AW36">
        <f>U36*AA36/1000</f>
        <v>1.9511776627139188</v>
      </c>
      <c r="AX36">
        <f>(AU36-AW36)</f>
        <v>1.0004023855423139</v>
      </c>
      <c r="AY36">
        <f>1/(1.6/F36+1.37/N36)</f>
        <v>1.8100250946357299</v>
      </c>
      <c r="AZ36">
        <f>G36*AA36*0.001</f>
        <v>33.445026343819613</v>
      </c>
      <c r="BA36">
        <f>G36/S36</f>
        <v>0.98166188465105231</v>
      </c>
      <c r="BB36">
        <f>(1-AL36*AA36/AQ36/F36)*100</f>
        <v>88.381372482265903</v>
      </c>
      <c r="BC36">
        <f>(S36-E36/(N36/1.35))</f>
        <v>387.28872973301094</v>
      </c>
      <c r="BD36">
        <f>E36*BB36/100/BC36</f>
        <v>7.2635659749945092E-3</v>
      </c>
    </row>
    <row r="37" spans="1:56" x14ac:dyDescent="0.25">
      <c r="A37" s="1" t="s">
        <v>1</v>
      </c>
      <c r="B37" s="1" t="s">
        <v>3760</v>
      </c>
      <c r="K37" s="1">
        <v>2.72</v>
      </c>
    </row>
    <row r="38" spans="1:56" x14ac:dyDescent="0.25">
      <c r="A38" s="1" t="s">
        <v>1</v>
      </c>
      <c r="B38" s="1" t="s">
        <v>3759</v>
      </c>
      <c r="K38" s="1">
        <v>2.72</v>
      </c>
    </row>
    <row r="39" spans="1:56" x14ac:dyDescent="0.25">
      <c r="A39" s="1">
        <v>8</v>
      </c>
      <c r="B39" s="1" t="s">
        <v>3758</v>
      </c>
      <c r="C39" s="1">
        <v>1770.5000025816262</v>
      </c>
      <c r="D39" s="1">
        <v>0</v>
      </c>
      <c r="E39">
        <f>(R39-S39*(1000-T39)/(1000-U39))*AK39</f>
        <v>3.1694208330603564</v>
      </c>
      <c r="F39">
        <f>IF(AV39&lt;&gt;0,1/(1/AV39-1/N39),0)</f>
        <v>7.1071343671614127</v>
      </c>
      <c r="G39">
        <f>((AY39-AL39/2)*S39-E39)/(AY39+AL39/2)</f>
        <v>381.18015685118337</v>
      </c>
      <c r="H39">
        <f>AL39*1000</f>
        <v>25.623666346188163</v>
      </c>
      <c r="I39">
        <f>(AQ39-AW39)</f>
        <v>0.81858923727597532</v>
      </c>
      <c r="J39">
        <f>(P39+AP39*D39)</f>
        <v>22.880807876586914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24.856304168701172</v>
      </c>
      <c r="P39" s="1">
        <v>22.880807876586914</v>
      </c>
      <c r="Q39" s="1">
        <v>25.046047210693359</v>
      </c>
      <c r="R39" s="1">
        <v>400.15087890625</v>
      </c>
      <c r="S39" s="1">
        <v>388.28274536132813</v>
      </c>
      <c r="T39" s="1">
        <v>-7.9708419740200043E-2</v>
      </c>
      <c r="U39" s="1">
        <v>22.578037261962891</v>
      </c>
      <c r="V39" s="1">
        <v>-0.22182480990886688</v>
      </c>
      <c r="W39" s="1">
        <v>62.833621978759766</v>
      </c>
      <c r="X39" s="1">
        <v>300.65994262695313</v>
      </c>
      <c r="Y39" s="1">
        <v>749.95684814453125</v>
      </c>
      <c r="Z39" s="1">
        <v>7.7373561859130859</v>
      </c>
      <c r="AA39" s="1">
        <v>87.733688354492188</v>
      </c>
      <c r="AB39" s="1">
        <v>27.446464538574219</v>
      </c>
      <c r="AC39" s="1">
        <v>0.79376119375228882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1.1053674361285037</v>
      </c>
      <c r="AL39">
        <f>(U39-T39)/(1000-U39)*AK39</f>
        <v>2.5623666346188161E-2</v>
      </c>
      <c r="AM39">
        <f>(P39+273.15)</f>
        <v>296.03080787658689</v>
      </c>
      <c r="AN39">
        <f>(O39+273.15)</f>
        <v>298.00630416870115</v>
      </c>
      <c r="AO39">
        <f>(Y39*AG39+Z39*AH39)*AI39</f>
        <v>119.99309302107031</v>
      </c>
      <c r="AP39">
        <f>((AO39+0.00000010773*(AN39^4-AM39^4))-AL39*44100)/(L39*51.4+0.00000043092*AM39^3)</f>
        <v>-8.1504470356065486</v>
      </c>
      <c r="AQ39">
        <f>0.61365*EXP(17.502*J39/(240.97+J39))</f>
        <v>2.7994437220731396</v>
      </c>
      <c r="AR39">
        <f>AQ39*1000/AA39</f>
        <v>31.908423942714602</v>
      </c>
      <c r="AS39">
        <f>(AR39-U39)</f>
        <v>9.3303866807517117</v>
      </c>
      <c r="AT39">
        <f>IF(D39,P39,(O39+P39)/2)</f>
        <v>23.868556022644043</v>
      </c>
      <c r="AU39">
        <f>0.61365*EXP(17.502*AT39/(240.97+AT39))</f>
        <v>2.9714081323214714</v>
      </c>
      <c r="AV39">
        <f>IF(AS39&lt;&gt;0,(1000-(AR39+U39)/2)/AS39*AL39,0)</f>
        <v>2.6714428616835648</v>
      </c>
      <c r="AW39">
        <f>U39*AA39/1000</f>
        <v>1.9808544847971643</v>
      </c>
      <c r="AX39">
        <f>(AU39-AW39)</f>
        <v>0.99055364752430708</v>
      </c>
      <c r="AY39">
        <f>1/(1.6/F39+1.37/N39)</f>
        <v>1.8342117314672284</v>
      </c>
      <c r="AZ39">
        <f>G39*AA39*0.001</f>
        <v>33.442341088098168</v>
      </c>
      <c r="BA39">
        <f>G39/S39</f>
        <v>0.98170768957674071</v>
      </c>
      <c r="BB39">
        <f>(1-AL39*AA39/AQ39/F39)*100</f>
        <v>88.700964040975094</v>
      </c>
      <c r="BC39">
        <f>(S39-E39/(N39/1.35))</f>
        <v>387.28312614806032</v>
      </c>
      <c r="BD39">
        <f>E39*BB39/100/BC39</f>
        <v>7.2590480804094297E-3</v>
      </c>
    </row>
    <row r="40" spans="1:56" x14ac:dyDescent="0.25">
      <c r="A40" s="1" t="s">
        <v>1</v>
      </c>
      <c r="B40" s="1" t="s">
        <v>3757</v>
      </c>
      <c r="K40" s="1">
        <v>2.72</v>
      </c>
    </row>
    <row r="41" spans="1:56" x14ac:dyDescent="0.25">
      <c r="A41" s="1" t="s">
        <v>1</v>
      </c>
      <c r="B41" s="1" t="s">
        <v>3756</v>
      </c>
      <c r="K41" s="1">
        <v>2.72</v>
      </c>
    </row>
    <row r="42" spans="1:56" x14ac:dyDescent="0.25">
      <c r="A42" s="1">
        <v>9</v>
      </c>
      <c r="B42" s="1" t="s">
        <v>3755</v>
      </c>
      <c r="C42" s="1">
        <v>1977.5000025816262</v>
      </c>
      <c r="D42" s="1">
        <v>0</v>
      </c>
      <c r="E42">
        <f>(R42-S42*(1000-T42)/(1000-U42))*AK42</f>
        <v>2.9497399225689667</v>
      </c>
      <c r="F42">
        <f>IF(AV42&lt;&gt;0,1/(1/AV42-1/N42),0)</f>
        <v>7.1399052053107406</v>
      </c>
      <c r="G42">
        <f>((AY42-AL42/2)*S42-E42)/(AY42+AL42/2)</f>
        <v>381.27528431677183</v>
      </c>
      <c r="H42">
        <f>AL42*1000</f>
        <v>25.991842940623588</v>
      </c>
      <c r="I42">
        <f>(AQ42-AW42)</f>
        <v>0.8285394990387962</v>
      </c>
      <c r="J42">
        <f>(P42+AP42*D42)</f>
        <v>23.103397369384766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24.910717010498047</v>
      </c>
      <c r="P42" s="1">
        <v>23.103397369384766</v>
      </c>
      <c r="Q42" s="1">
        <v>25.078397750854492</v>
      </c>
      <c r="R42" s="1">
        <v>400.12374877929688</v>
      </c>
      <c r="S42" s="1">
        <v>388.32290649414063</v>
      </c>
      <c r="T42" s="1">
        <v>-7.9027228057384491E-2</v>
      </c>
      <c r="U42" s="1">
        <v>22.899019241333008</v>
      </c>
      <c r="V42" s="1">
        <v>-0.21920105814933777</v>
      </c>
      <c r="W42" s="1">
        <v>63.515949249267578</v>
      </c>
      <c r="X42" s="1">
        <v>300.6300048828125</v>
      </c>
      <c r="Y42" s="1">
        <v>999.70343017578125</v>
      </c>
      <c r="Z42" s="1">
        <v>7.8807644844055176</v>
      </c>
      <c r="AA42" s="1">
        <v>87.727645874023438</v>
      </c>
      <c r="AB42" s="1">
        <v>27.464067459106445</v>
      </c>
      <c r="AC42" s="1">
        <v>0.79529106616973877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1.1052573708926927</v>
      </c>
      <c r="AL42">
        <f>(U42-T42)/(1000-U42)*AK42</f>
        <v>2.5991842940623587E-2</v>
      </c>
      <c r="AM42">
        <f>(P42+273.15)</f>
        <v>296.25339736938474</v>
      </c>
      <c r="AN42">
        <f>(O42+273.15)</f>
        <v>298.06071701049802</v>
      </c>
      <c r="AO42">
        <f>(Y42*AG42+Z42*AH42)*AI42</f>
        <v>159.95254525290693</v>
      </c>
      <c r="AP42">
        <f>((AO42+0.00000010773*(AN42^4-AM42^4))-AL42*44100)/(L42*51.4+0.00000043092*AM42^3)</f>
        <v>-7.9684634203637241</v>
      </c>
      <c r="AQ42">
        <f>0.61365*EXP(17.502*J42/(240.97+J42))</f>
        <v>2.8374165499049071</v>
      </c>
      <c r="AR42">
        <f>AQ42*1000/AA42</f>
        <v>32.343470768375873</v>
      </c>
      <c r="AS42">
        <f>(AR42-U42)</f>
        <v>9.4444515270428653</v>
      </c>
      <c r="AT42">
        <f>IF(D42,P42,(O42+P42)/2)</f>
        <v>24.007057189941406</v>
      </c>
      <c r="AU42">
        <f>0.61365*EXP(17.502*AT42/(240.97+AT42))</f>
        <v>2.9962443598179265</v>
      </c>
      <c r="AV42">
        <f>IF(AS42&lt;&gt;0,(1000-(AR42+U42)/2)/AS42*AL42,0)</f>
        <v>2.6760596744304954</v>
      </c>
      <c r="AW42">
        <f>U42*AA42/1000</f>
        <v>2.0088770508661109</v>
      </c>
      <c r="AX42">
        <f>(AU42-AW42)</f>
        <v>0.98736730895181557</v>
      </c>
      <c r="AY42">
        <f>1/(1.6/F42+1.37/N42)</f>
        <v>1.8376946504922973</v>
      </c>
      <c r="AZ42">
        <f>G42*AA42*0.001</f>
        <v>33.448383123059365</v>
      </c>
      <c r="BA42">
        <f>G42/S42</f>
        <v>0.98185112940929453</v>
      </c>
      <c r="BB42">
        <f>(1-AL42*AA42/AQ42/F42)*100</f>
        <v>88.744675873133843</v>
      </c>
      <c r="BC42">
        <f>(S42-E42/(N42/1.35))</f>
        <v>387.39257352289684</v>
      </c>
      <c r="BD42">
        <f>E42*BB42/100/BC42</f>
        <v>6.7573239971507543E-3</v>
      </c>
    </row>
    <row r="43" spans="1:56" x14ac:dyDescent="0.25">
      <c r="A43" s="1" t="s">
        <v>1</v>
      </c>
      <c r="B43" s="1" t="s">
        <v>3754</v>
      </c>
      <c r="K43" s="1">
        <v>2.72</v>
      </c>
    </row>
    <row r="44" spans="1:56" x14ac:dyDescent="0.25">
      <c r="A44" s="1" t="s">
        <v>1</v>
      </c>
      <c r="B44" s="1" t="s">
        <v>3753</v>
      </c>
      <c r="K44" s="1">
        <v>2.72</v>
      </c>
    </row>
    <row r="45" spans="1:56" x14ac:dyDescent="0.25">
      <c r="A45" s="1">
        <v>10</v>
      </c>
      <c r="B45" s="1" t="s">
        <v>3752</v>
      </c>
      <c r="C45" s="1">
        <v>2183.5000025816262</v>
      </c>
      <c r="D45" s="1">
        <v>0</v>
      </c>
      <c r="E45">
        <f>(R45-S45*(1000-T45)/(1000-U45))*AK45</f>
        <v>2.6438658635730903</v>
      </c>
      <c r="F45">
        <f>IF(AV45&lt;&gt;0,1/(1/AV45-1/N45),0)</f>
        <v>7.0360376865309622</v>
      </c>
      <c r="G45">
        <f>((AY45-AL45/2)*S45-E45)/(AY45+AL45/2)</f>
        <v>381.51903537612304</v>
      </c>
      <c r="H45">
        <f>AL45*1000</f>
        <v>26.327476894926807</v>
      </c>
      <c r="I45">
        <f>(AQ45-AW45)</f>
        <v>0.84357876910000229</v>
      </c>
      <c r="J45">
        <f>(P45+AP45*D45)</f>
        <v>23.336442947387695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24.979541778564453</v>
      </c>
      <c r="P45" s="1">
        <v>23.336442947387695</v>
      </c>
      <c r="Q45" s="1">
        <v>25.126979827880859</v>
      </c>
      <c r="R45" s="1">
        <v>400.1605224609375</v>
      </c>
      <c r="S45" s="1">
        <v>388.51589965820313</v>
      </c>
      <c r="T45" s="1">
        <v>-7.8233323991298676E-2</v>
      </c>
      <c r="U45" s="1">
        <v>23.18571662902832</v>
      </c>
      <c r="V45" s="1">
        <v>-0.21611513197422028</v>
      </c>
      <c r="W45" s="1">
        <v>64.049232482910156</v>
      </c>
      <c r="X45" s="1">
        <v>300.68148803710938</v>
      </c>
      <c r="Y45" s="1">
        <v>1251.026123046875</v>
      </c>
      <c r="Z45" s="1">
        <v>7.7590079307556152</v>
      </c>
      <c r="AA45" s="1">
        <v>87.729721069335938</v>
      </c>
      <c r="AB45" s="1">
        <v>27.477075576782227</v>
      </c>
      <c r="AC45" s="1">
        <v>0.79667741060256958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1.1054466471952549</v>
      </c>
      <c r="AL45">
        <f>(U45-T45)/(1000-U45)*AK45</f>
        <v>2.6327476894926809E-2</v>
      </c>
      <c r="AM45">
        <f>(P45+273.15)</f>
        <v>296.48644294738767</v>
      </c>
      <c r="AN45">
        <f>(O45+273.15)</f>
        <v>298.12954177856443</v>
      </c>
      <c r="AO45">
        <f>(Y45*AG45+Z45*AH45)*AI45</f>
        <v>200.16417521348194</v>
      </c>
      <c r="AP45">
        <f>((AO45+0.00000010773*(AN45^4-AM45^4))-AL45*44100)/(L45*51.4+0.00000043092*AM45^3)</f>
        <v>-7.772214077345847</v>
      </c>
      <c r="AQ45">
        <f>0.61365*EXP(17.502*J45/(240.97+J45))</f>
        <v>2.8776552217573208</v>
      </c>
      <c r="AR45">
        <f>AQ45*1000/AA45</f>
        <v>32.801372062758603</v>
      </c>
      <c r="AS45">
        <f>(AR45-U45)</f>
        <v>9.6156554337302822</v>
      </c>
      <c r="AT45">
        <f>IF(D45,P45,(O45+P45)/2)</f>
        <v>24.157992362976074</v>
      </c>
      <c r="AU45">
        <f>0.61365*EXP(17.502*AT45/(240.97+AT45))</f>
        <v>3.023516771865006</v>
      </c>
      <c r="AV45">
        <f>IF(AS45&lt;&gt;0,(1000-(AR45+U45)/2)/AS45*AL45,0)</f>
        <v>2.6613347035279173</v>
      </c>
      <c r="AW45">
        <f>U45*AA45/1000</f>
        <v>2.0340764526573185</v>
      </c>
      <c r="AX45">
        <f>(AU45-AW45)</f>
        <v>0.98944031920768749</v>
      </c>
      <c r="AY45">
        <f>1/(1.6/F45+1.37/N45)</f>
        <v>1.8265902879532514</v>
      </c>
      <c r="AZ45">
        <f>G45*AA45*0.001</f>
        <v>33.470558556189381</v>
      </c>
      <c r="BA45">
        <f>G45/S45</f>
        <v>0.98199079036859094</v>
      </c>
      <c r="BB45">
        <f>(1-AL45*AA45/AQ45/F45)*100</f>
        <v>88.592536891372347</v>
      </c>
      <c r="BC45">
        <f>(S45-E45/(N45/1.35))</f>
        <v>387.68203780970299</v>
      </c>
      <c r="BD45">
        <f>E45*BB45/100/BC45</f>
        <v>6.0417239183366868E-3</v>
      </c>
    </row>
    <row r="46" spans="1:56" x14ac:dyDescent="0.25">
      <c r="A46" s="1" t="s">
        <v>1</v>
      </c>
      <c r="B46" s="1" t="s">
        <v>3751</v>
      </c>
      <c r="K46" s="1">
        <v>2.72</v>
      </c>
    </row>
    <row r="47" spans="1:56" x14ac:dyDescent="0.25">
      <c r="A47" s="1" t="s">
        <v>1</v>
      </c>
      <c r="B47" s="1" t="s">
        <v>3750</v>
      </c>
      <c r="K47" s="1">
        <v>2.72</v>
      </c>
    </row>
    <row r="48" spans="1:56" x14ac:dyDescent="0.25">
      <c r="A48" s="1">
        <v>11</v>
      </c>
      <c r="B48" s="1" t="s">
        <v>3749</v>
      </c>
      <c r="C48" s="1">
        <v>2390.5000025816262</v>
      </c>
      <c r="D48" s="1">
        <v>0</v>
      </c>
      <c r="E48">
        <f>(R48-S48*(1000-T48)/(1000-U48))*AK48</f>
        <v>2.1241175743562657</v>
      </c>
      <c r="F48">
        <f>IF(AV48&lt;&gt;0,1/(1/AV48-1/N48),0)</f>
        <v>6.9173729160924582</v>
      </c>
      <c r="G48">
        <f>((AY48-AL48/2)*S48-E48)/(AY48+AL48/2)</f>
        <v>381.88390228081641</v>
      </c>
      <c r="H48">
        <f>AL48*1000</f>
        <v>26.817410110819829</v>
      </c>
      <c r="I48">
        <f>(AQ48-AW48)</f>
        <v>0.86430613029211889</v>
      </c>
      <c r="J48">
        <f>(P48+AP48*D48)</f>
        <v>23.666038513183594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25.078628540039063</v>
      </c>
      <c r="P48" s="1">
        <v>23.666038513183594</v>
      </c>
      <c r="Q48" s="1">
        <v>25.202058792114258</v>
      </c>
      <c r="R48" s="1">
        <v>400.10528564453125</v>
      </c>
      <c r="S48" s="1">
        <v>388.75250244140625</v>
      </c>
      <c r="T48" s="1">
        <v>-7.7828787267208099E-2</v>
      </c>
      <c r="U48" s="1">
        <v>23.609598159790039</v>
      </c>
      <c r="V48" s="1">
        <v>-0.21371574699878693</v>
      </c>
      <c r="W48" s="1">
        <v>64.831321716308594</v>
      </c>
      <c r="X48" s="1">
        <v>300.67086791992188</v>
      </c>
      <c r="Y48" s="1">
        <v>1600.35595703125</v>
      </c>
      <c r="Z48" s="1">
        <v>7.7407927513122559</v>
      </c>
      <c r="AA48" s="1">
        <v>87.723236083984375</v>
      </c>
      <c r="AB48" s="1">
        <v>27.614049911499023</v>
      </c>
      <c r="AC48" s="1">
        <v>0.80673980712890625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1.1054076026467714</v>
      </c>
      <c r="AL48">
        <f>(U48-T48)/(1000-U48)*AK48</f>
        <v>2.6817410110819829E-2</v>
      </c>
      <c r="AM48">
        <f>(P48+273.15)</f>
        <v>296.81603851318357</v>
      </c>
      <c r="AN48">
        <f>(O48+273.15)</f>
        <v>298.22862854003904</v>
      </c>
      <c r="AO48">
        <f>(Y48*AG48+Z48*AH48)*AI48</f>
        <v>256.0569474016811</v>
      </c>
      <c r="AP48">
        <f>((AO48+0.00000010773*(AN48^4-AM48^4))-AL48*44100)/(L48*51.4+0.00000043092*AM48^3)</f>
        <v>-7.5083278682871208</v>
      </c>
      <c r="AQ48">
        <f>0.61365*EXP(17.502*J48/(240.97+J48))</f>
        <v>2.9354164835113834</v>
      </c>
      <c r="AR48">
        <f>AQ48*1000/AA48</f>
        <v>33.46224574639583</v>
      </c>
      <c r="AS48">
        <f>(AR48-U48)</f>
        <v>9.8526475866057908</v>
      </c>
      <c r="AT48">
        <f>IF(D48,P48,(O48+P48)/2)</f>
        <v>24.372333526611328</v>
      </c>
      <c r="AU48">
        <f>0.61365*EXP(17.502*AT48/(240.97+AT48))</f>
        <v>3.0626188435830768</v>
      </c>
      <c r="AV48">
        <f>IF(AS48&lt;&gt;0,(1000-(AR48+U48)/2)/AS48*AL48,0)</f>
        <v>2.6441776547788085</v>
      </c>
      <c r="AW48">
        <f>U48*AA48/1000</f>
        <v>2.0711103532192645</v>
      </c>
      <c r="AX48">
        <f>(AU48-AW48)</f>
        <v>0.99150849036381228</v>
      </c>
      <c r="AY48">
        <f>1/(1.6/F48+1.37/N48)</f>
        <v>1.8136670557292107</v>
      </c>
      <c r="AZ48">
        <f>G48*AA48*0.001</f>
        <v>33.500091716453284</v>
      </c>
      <c r="BA48">
        <f>G48/S48</f>
        <v>0.98233168888314726</v>
      </c>
      <c r="BB48">
        <f>(1-AL48*AA48/AQ48/F48)*100</f>
        <v>88.414345847210768</v>
      </c>
      <c r="BC48">
        <f>(S48-E48/(N48/1.35))</f>
        <v>388.08256656024525</v>
      </c>
      <c r="BD48">
        <f>E48*BB48/100/BC48</f>
        <v>4.8392399458664984E-3</v>
      </c>
    </row>
    <row r="49" spans="1:56" x14ac:dyDescent="0.25">
      <c r="A49" s="1" t="s">
        <v>1</v>
      </c>
      <c r="B49" s="1" t="s">
        <v>3748</v>
      </c>
      <c r="K49" s="1">
        <v>2.72</v>
      </c>
    </row>
    <row r="50" spans="1:56" x14ac:dyDescent="0.25">
      <c r="A50" s="1" t="s">
        <v>1</v>
      </c>
      <c r="B50" s="1" t="s">
        <v>3747</v>
      </c>
      <c r="K50" s="1">
        <v>2.72</v>
      </c>
    </row>
    <row r="51" spans="1:56" x14ac:dyDescent="0.25">
      <c r="A51" s="1">
        <v>12</v>
      </c>
      <c r="B51" s="1" t="s">
        <v>3746</v>
      </c>
      <c r="C51" s="1">
        <v>2596.5000025816262</v>
      </c>
      <c r="D51" s="1">
        <v>0</v>
      </c>
      <c r="E51">
        <f>(R51-S51*(1000-T51)/(1000-U51))*AK51</f>
        <v>1.5641281538629352</v>
      </c>
      <c r="F51">
        <f>IF(AV51&lt;&gt;0,1/(1/AV51-1/N51),0)</f>
        <v>6.6534890931507942</v>
      </c>
      <c r="G51">
        <f>((AY51-AL51/2)*S51-E51)/(AY51+AL51/2)</f>
        <v>382.13716572755351</v>
      </c>
      <c r="H51">
        <f>AL51*1000</f>
        <v>27.32028792548947</v>
      </c>
      <c r="I51">
        <f>(AQ51-AW51)</f>
        <v>0.89318586452328885</v>
      </c>
      <c r="J51">
        <f>(P51+AP51*D51)</f>
        <v>24.041007995605469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25.209623336791992</v>
      </c>
      <c r="P51" s="1">
        <v>24.041007995605469</v>
      </c>
      <c r="Q51" s="1">
        <v>25.301765441894531</v>
      </c>
      <c r="R51" s="1">
        <v>399.94619750976563</v>
      </c>
      <c r="S51" s="1">
        <v>388.91796875</v>
      </c>
      <c r="T51" s="1">
        <v>-7.6399557292461395E-2</v>
      </c>
      <c r="U51" s="1">
        <v>24.046798706054688</v>
      </c>
      <c r="V51" s="1">
        <v>-0.20813237130641937</v>
      </c>
      <c r="W51" s="1">
        <v>65.509765625</v>
      </c>
      <c r="X51" s="1">
        <v>300.64105224609375</v>
      </c>
      <c r="Y51" s="1">
        <v>1999.62255859375</v>
      </c>
      <c r="Z51" s="1">
        <v>7.4817686080932617</v>
      </c>
      <c r="AA51" s="1">
        <v>87.711227416992188</v>
      </c>
      <c r="AB51" s="1">
        <v>27.766582489013672</v>
      </c>
      <c r="AC51" s="1">
        <v>0.81611788272857666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1.1052979861988736</v>
      </c>
      <c r="AL51">
        <f>(U51-T51)/(1000-U51)*AK51</f>
        <v>2.7320287925489472E-2</v>
      </c>
      <c r="AM51">
        <f>(P51+273.15)</f>
        <v>297.19100799560545</v>
      </c>
      <c r="AN51">
        <f>(O51+273.15)</f>
        <v>298.35962333679197</v>
      </c>
      <c r="AO51">
        <f>(Y51*AG51+Z51*AH51)*AI51</f>
        <v>319.93960222379246</v>
      </c>
      <c r="AP51">
        <f>((AO51+0.00000010773*(AN51^4-AM51^4))-AL51*44100)/(L51*51.4+0.00000043092*AM51^3)</f>
        <v>-7.184448404492163</v>
      </c>
      <c r="AQ51">
        <f>0.61365*EXP(17.502*J51/(240.97+J51))</f>
        <v>3.002360094480685</v>
      </c>
      <c r="AR51">
        <f>AQ51*1000/AA51</f>
        <v>34.230054496980408</v>
      </c>
      <c r="AS51">
        <f>(AR51-U51)</f>
        <v>10.18325579092572</v>
      </c>
      <c r="AT51">
        <f>IF(D51,P51,(O51+P51)/2)</f>
        <v>24.62531566619873</v>
      </c>
      <c r="AU51">
        <f>0.61365*EXP(17.502*AT51/(240.97+AT51))</f>
        <v>3.1093383426069043</v>
      </c>
      <c r="AV51">
        <f>IF(AS51&lt;&gt;0,(1000-(AR51+U51)/2)/AS51*AL51,0)</f>
        <v>2.6046893317435815</v>
      </c>
      <c r="AW51">
        <f>U51*AA51/1000</f>
        <v>2.1091742299573961</v>
      </c>
      <c r="AX51">
        <f>(AU51-AW51)</f>
        <v>1.0001641126495082</v>
      </c>
      <c r="AY51">
        <f>1/(1.6/F51+1.37/N51)</f>
        <v>1.7839852085358667</v>
      </c>
      <c r="AZ51">
        <f>G51*AA51*0.001</f>
        <v>33.517719847614281</v>
      </c>
      <c r="BA51">
        <f>G51/S51</f>
        <v>0.98256495310761727</v>
      </c>
      <c r="BB51">
        <f>(1-AL51*AA51/AQ51/F51)*100</f>
        <v>88.00422718541283</v>
      </c>
      <c r="BC51">
        <f>(S51-E51/(N51/1.35))</f>
        <v>388.42465068434421</v>
      </c>
      <c r="BD51">
        <f>E51*BB51/100/BC51</f>
        <v>3.5437990137118301E-3</v>
      </c>
    </row>
    <row r="52" spans="1:56" x14ac:dyDescent="0.25">
      <c r="A52" s="1" t="s">
        <v>1</v>
      </c>
      <c r="B52" s="1" t="s">
        <v>3745</v>
      </c>
    </row>
    <row r="53" spans="1:56" x14ac:dyDescent="0.25">
      <c r="A53" s="1" t="s">
        <v>1</v>
      </c>
      <c r="B53" s="1" t="s">
        <v>3744</v>
      </c>
    </row>
    <row r="54" spans="1:56" x14ac:dyDescent="0.25">
      <c r="A54" s="1" t="s">
        <v>1</v>
      </c>
      <c r="B54" s="1" t="s">
        <v>3743</v>
      </c>
    </row>
    <row r="55" spans="1:56" x14ac:dyDescent="0.25">
      <c r="A55" s="1" t="s">
        <v>1</v>
      </c>
      <c r="B55" s="1" t="s">
        <v>3742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CF478-4484-4372-BD66-6495A058366E}">
  <dimension ref="A1:BD55"/>
  <sheetViews>
    <sheetView topLeftCell="C7" workbookViewId="0">
      <selection activeCell="J17" sqref="J17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12939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12938</v>
      </c>
    </row>
    <row r="12" spans="1:56" x14ac:dyDescent="0.25">
      <c r="A12" s="1" t="s">
        <v>1</v>
      </c>
      <c r="B12" s="1" t="s">
        <v>12937</v>
      </c>
    </row>
    <row r="13" spans="1:56" x14ac:dyDescent="0.25">
      <c r="A13" s="1" t="s">
        <v>1</v>
      </c>
      <c r="B13" s="1" t="s">
        <v>12936</v>
      </c>
    </row>
    <row r="14" spans="1:56" x14ac:dyDescent="0.25">
      <c r="A14" s="1" t="s">
        <v>1</v>
      </c>
      <c r="B14" s="1" t="s">
        <v>12935</v>
      </c>
    </row>
    <row r="15" spans="1:56" x14ac:dyDescent="0.25">
      <c r="A15" s="1" t="s">
        <v>1</v>
      </c>
      <c r="B15" s="1" t="s">
        <v>12934</v>
      </c>
    </row>
    <row r="16" spans="1:56" x14ac:dyDescent="0.25">
      <c r="A16" s="1" t="s">
        <v>1</v>
      </c>
      <c r="B16" s="1" t="s">
        <v>12933</v>
      </c>
    </row>
    <row r="17" spans="1:56" x14ac:dyDescent="0.25">
      <c r="A17" s="1" t="s">
        <v>1</v>
      </c>
      <c r="B17" s="1" t="s">
        <v>12932</v>
      </c>
    </row>
    <row r="18" spans="1:56" x14ac:dyDescent="0.25">
      <c r="A18" s="1">
        <v>1</v>
      </c>
      <c r="B18" s="1" t="s">
        <v>12931</v>
      </c>
      <c r="C18" s="1">
        <v>228.00000482797623</v>
      </c>
      <c r="D18" s="1">
        <v>0</v>
      </c>
      <c r="E18">
        <f>(R18-S18*(1000-T18)/(1000-U18))*AK18</f>
        <v>-3.988575420324183</v>
      </c>
      <c r="F18">
        <f>IF(AV18&lt;&gt;0,1/(1/AV18-1/N18),0)</f>
        <v>-23.045252098236638</v>
      </c>
      <c r="G18">
        <f>((AY18-AL18/2)*S18-E18)/(AY18+AL18/2)</f>
        <v>393.41931777908968</v>
      </c>
      <c r="H18">
        <f>AL18*1000</f>
        <v>24.979557860105331</v>
      </c>
      <c r="I18">
        <f>(AQ18-AW18)</f>
        <v>0.40808932534776798</v>
      </c>
      <c r="J18">
        <f>(P18+AP18*D18)</f>
        <v>20.39134407043457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26.448293685913086</v>
      </c>
      <c r="P18" s="1">
        <v>20.39134407043457</v>
      </c>
      <c r="Q18" s="1">
        <v>26.516717910766602</v>
      </c>
      <c r="R18" s="1">
        <v>400.2142333984375</v>
      </c>
      <c r="S18" s="1">
        <v>394.88735961914063</v>
      </c>
      <c r="T18" s="1">
        <v>0.52784281969070435</v>
      </c>
      <c r="U18" s="1">
        <v>22.66157341003418</v>
      </c>
      <c r="V18" s="1">
        <v>1.3418234586715698</v>
      </c>
      <c r="W18" s="1">
        <v>57.607738494873047</v>
      </c>
      <c r="X18" s="1">
        <v>300.01571655273438</v>
      </c>
      <c r="Y18" s="1">
        <v>-1.5980217605829239E-2</v>
      </c>
      <c r="Z18" s="1">
        <v>2.8499588966369629</v>
      </c>
      <c r="AA18" s="1">
        <v>88.078590393066406</v>
      </c>
      <c r="AB18" s="1">
        <v>15.574243545532227</v>
      </c>
      <c r="AC18" s="1">
        <v>-0.93863332271575928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1.1029989579144643</v>
      </c>
      <c r="AL18">
        <f>(U18-T18)/(1000-U18)*AK18</f>
        <v>2.497955786010533E-2</v>
      </c>
      <c r="AM18">
        <f>(P18+273.15)</f>
        <v>293.54134407043455</v>
      </c>
      <c r="AN18">
        <f>(O18+273.15)</f>
        <v>299.59829368591306</v>
      </c>
      <c r="AO18">
        <f>(Y18*AG18+Z18*AH18)*AI18</f>
        <v>-2.5568347597829666E-3</v>
      </c>
      <c r="AP18">
        <f>((AO18+0.00000010773*(AN18^4-AM18^4))-AL18*44100)/(L18*51.4+0.00000043092*AM18^3)</f>
        <v>-8.5481765791368769</v>
      </c>
      <c r="AQ18">
        <f>0.61365*EXP(17.502*J18/(240.97+J18))</f>
        <v>2.4040887673925737</v>
      </c>
      <c r="AR18">
        <f>AQ18*1000/AA18</f>
        <v>27.294814286467336</v>
      </c>
      <c r="AS18">
        <f>(AR18-U18)</f>
        <v>4.6332408764331561</v>
      </c>
      <c r="AT18">
        <f>IF(D18,P18,(O18+P18)/2)</f>
        <v>23.419818878173828</v>
      </c>
      <c r="AU18">
        <f>0.61365*EXP(17.502*AT18/(240.97+AT18))</f>
        <v>2.8921720177211068</v>
      </c>
      <c r="AV18">
        <f>IF(AS18&lt;&gt;0,(1000-(AR18+U18)/2)/AS18*AL18,0)</f>
        <v>5.2567121527214651</v>
      </c>
      <c r="AW18">
        <f>U18*AA18/1000</f>
        <v>1.9959994420448057</v>
      </c>
      <c r="AX18">
        <f>(AU18-AW18)</f>
        <v>0.89617257567630104</v>
      </c>
      <c r="AY18">
        <f>1/(1.6/F18+1.37/N18)</f>
        <v>3.9898050243997987</v>
      </c>
      <c r="AZ18">
        <f>G18*AA18*0.001</f>
        <v>34.651818943384065</v>
      </c>
      <c r="BA18">
        <f>G18/S18</f>
        <v>0.99628237824207178</v>
      </c>
      <c r="BB18">
        <f>(1-AL18*AA18/AQ18/F18)*100</f>
        <v>103.97121262038178</v>
      </c>
      <c r="BC18">
        <f>(S18-E18/(N18/1.35))</f>
        <v>396.14533602357852</v>
      </c>
      <c r="BD18">
        <f>E18*BB18/100/BC18</f>
        <v>-1.0468305073122748E-2</v>
      </c>
    </row>
    <row r="19" spans="1:56" x14ac:dyDescent="0.25">
      <c r="A19" s="1" t="s">
        <v>1</v>
      </c>
      <c r="B19" s="1" t="s">
        <v>12930</v>
      </c>
      <c r="K19" s="1">
        <v>2.72</v>
      </c>
    </row>
    <row r="20" spans="1:56" x14ac:dyDescent="0.25">
      <c r="A20" s="1" t="s">
        <v>1</v>
      </c>
      <c r="B20" s="1" t="s">
        <v>12929</v>
      </c>
      <c r="K20" s="1">
        <v>2.72</v>
      </c>
    </row>
    <row r="21" spans="1:56" x14ac:dyDescent="0.25">
      <c r="A21" s="1">
        <v>2</v>
      </c>
      <c r="B21" s="1" t="s">
        <v>12928</v>
      </c>
      <c r="C21" s="1">
        <v>432.5000048391521</v>
      </c>
      <c r="D21" s="1">
        <v>0</v>
      </c>
      <c r="E21">
        <f>(R21-S21*(1000-T21)/(1000-U21))*AK21</f>
        <v>-2.6475443925708819</v>
      </c>
      <c r="F21">
        <f>IF(AV21&lt;&gt;0,1/(1/AV21-1/N21),0)</f>
        <v>-4.8696798894734679</v>
      </c>
      <c r="G21">
        <f>((AY21-AL21/2)*S21-E21)/(AY21+AL21/2)</f>
        <v>393.69565800484594</v>
      </c>
      <c r="H21">
        <f>AL21*1000</f>
        <v>24.785099868054029</v>
      </c>
      <c r="I21">
        <f>(AQ21-AW21)</f>
        <v>6.0301038969696741E-2</v>
      </c>
      <c r="J21">
        <f>(P21+AP21*D21)</f>
        <v>17.867055892944336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26.391063690185547</v>
      </c>
      <c r="P21" s="1">
        <v>17.867055892944336</v>
      </c>
      <c r="Q21" s="1">
        <v>26.506172180175781</v>
      </c>
      <c r="R21" s="1">
        <v>400.08157348632813</v>
      </c>
      <c r="S21" s="1">
        <v>393.63525390625</v>
      </c>
      <c r="T21" s="1">
        <v>0.67006272077560425</v>
      </c>
      <c r="U21" s="1">
        <v>22.636800765991211</v>
      </c>
      <c r="V21" s="1">
        <v>1.7090386152267456</v>
      </c>
      <c r="W21" s="1">
        <v>57.73663330078125</v>
      </c>
      <c r="X21" s="1">
        <v>299.95077514648438</v>
      </c>
      <c r="Y21" s="1">
        <v>26.094249725341797</v>
      </c>
      <c r="Z21" s="1">
        <v>2.9646801948547363</v>
      </c>
      <c r="AA21" s="1">
        <v>88.074432373046875</v>
      </c>
      <c r="AB21" s="1">
        <v>15.681790351867676</v>
      </c>
      <c r="AC21" s="1">
        <v>-0.9278559684753418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1.1027602027444277</v>
      </c>
      <c r="AL21">
        <f>(U21-T21)/(1000-U21)*AK21</f>
        <v>2.4785099868054029E-2</v>
      </c>
      <c r="AM21">
        <f>(P21+273.15)</f>
        <v>291.01705589294431</v>
      </c>
      <c r="AN21">
        <f>(O21+273.15)</f>
        <v>299.54106369018552</v>
      </c>
      <c r="AO21">
        <f>(Y21*AG21+Z21*AH21)*AI21</f>
        <v>4.1750798627343784</v>
      </c>
      <c r="AP21">
        <f>((AO21+0.00000010773*(AN21^4-AM21^4))-AL21*44100)/(L21*51.4+0.00000043092*AM21^3)</f>
        <v>-8.2425392965020077</v>
      </c>
      <c r="AQ21">
        <f>0.61365*EXP(17.502*J21/(240.97+J21))</f>
        <v>2.0540244171761253</v>
      </c>
      <c r="AR21">
        <f>AQ21*1000/AA21</f>
        <v>23.321460744431789</v>
      </c>
      <c r="AS21">
        <f>(AR21-U21)</f>
        <v>0.68465997844057824</v>
      </c>
      <c r="AT21">
        <f>IF(D21,P21,(O21+P21)/2)</f>
        <v>22.129059791564941</v>
      </c>
      <c r="AU21">
        <f>0.61365*EXP(17.502*AT21/(240.97+AT21))</f>
        <v>2.6744646461542767</v>
      </c>
      <c r="AV21">
        <f>IF(AS21&lt;&gt;0,(1000-(AR21+U21)/2)/AS21*AL21,0)</f>
        <v>35.368738614691367</v>
      </c>
      <c r="AW21">
        <f>U21*AA21/1000</f>
        <v>1.9937233782064285</v>
      </c>
      <c r="AX21">
        <f>(AU21-AW21)</f>
        <v>0.68074126794784817</v>
      </c>
      <c r="AY21">
        <f>1/(1.6/F21+1.37/N21)</f>
        <v>-117.69885509660013</v>
      </c>
      <c r="AZ21">
        <f>G21*AA21*0.001</f>
        <v>34.674521606509998</v>
      </c>
      <c r="BA21">
        <f>G21/S21</f>
        <v>1.0001534519532906</v>
      </c>
      <c r="BB21">
        <f>(1-AL21*AA21/AQ21/F21)*100</f>
        <v>121.82400791555065</v>
      </c>
      <c r="BC21">
        <f>(S21-E21/(N21/1.35))</f>
        <v>394.47027594408962</v>
      </c>
      <c r="BD21">
        <f>E21*BB21/100/BC21</f>
        <v>-8.1763947426812308E-3</v>
      </c>
    </row>
    <row r="22" spans="1:56" x14ac:dyDescent="0.25">
      <c r="A22" s="1" t="s">
        <v>1</v>
      </c>
      <c r="B22" s="1" t="s">
        <v>12927</v>
      </c>
      <c r="K22" s="1">
        <v>2.72</v>
      </c>
    </row>
    <row r="23" spans="1:56" x14ac:dyDescent="0.25">
      <c r="A23" s="1" t="s">
        <v>1</v>
      </c>
      <c r="B23" s="1" t="s">
        <v>12926</v>
      </c>
      <c r="K23" s="1">
        <v>2.72</v>
      </c>
    </row>
    <row r="24" spans="1:56" x14ac:dyDescent="0.25">
      <c r="A24" s="1">
        <v>3</v>
      </c>
      <c r="B24" s="1" t="s">
        <v>12925</v>
      </c>
      <c r="C24" s="1">
        <v>636.5000048391521</v>
      </c>
      <c r="D24" s="1">
        <v>0</v>
      </c>
      <c r="E24">
        <f>(R24-S24*(1000-T24)/(1000-U24))*AK24</f>
        <v>-2.0638644298056548</v>
      </c>
      <c r="F24">
        <f>IF(AV24&lt;&gt;0,1/(1/AV24-1/N24),0)</f>
        <v>-2.084113209207155</v>
      </c>
      <c r="G24">
        <f>((AY24-AL24/2)*S24-E24)/(AY24+AL24/2)</f>
        <v>396.42020505503842</v>
      </c>
      <c r="H24">
        <f>AL24*1000</f>
        <v>24.375594322308338</v>
      </c>
      <c r="I24">
        <f>(AQ24-AW24)</f>
        <v>-0.51824324886560968</v>
      </c>
      <c r="J24">
        <f>(P24+AP24*D24)</f>
        <v>12.512446403503418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26.299243927001953</v>
      </c>
      <c r="P24" s="1">
        <v>12.512446403503418</v>
      </c>
      <c r="Q24" s="1">
        <v>26.429433822631836</v>
      </c>
      <c r="R24" s="1">
        <v>399.85269165039063</v>
      </c>
      <c r="S24" s="1">
        <v>393.03695678710938</v>
      </c>
      <c r="T24" s="1">
        <v>0.80748230218887329</v>
      </c>
      <c r="U24" s="1">
        <v>22.414684295654297</v>
      </c>
      <c r="V24" s="1">
        <v>2.0706818103790283</v>
      </c>
      <c r="W24" s="1">
        <v>57.479503631591797</v>
      </c>
      <c r="X24" s="1">
        <v>299.9716796875</v>
      </c>
      <c r="Y24" s="1">
        <v>48.967014312744141</v>
      </c>
      <c r="Z24" s="1">
        <v>2.2206716537475586</v>
      </c>
      <c r="AA24" s="1">
        <v>88.072494506835938</v>
      </c>
      <c r="AB24" s="1">
        <v>15.761833190917969</v>
      </c>
      <c r="AC24" s="1">
        <v>-0.91955059766769409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1.102837057674632</v>
      </c>
      <c r="AL24">
        <f>(U24-T24)/(1000-U24)*AK24</f>
        <v>2.4375594322308337E-2</v>
      </c>
      <c r="AM24">
        <f>(P24+273.15)</f>
        <v>285.6624464035034</v>
      </c>
      <c r="AN24">
        <f>(O24+273.15)</f>
        <v>299.44924392700193</v>
      </c>
      <c r="AO24">
        <f>(Y24*AG24+Z24*AH24)*AI24</f>
        <v>7.8347221149193729</v>
      </c>
      <c r="AP24">
        <f>((AO24+0.00000010773*(AN24^4-AM24^4))-AL24*44100)/(L24*51.4+0.00000043092*AM24^3)</f>
        <v>-7.6491933154210203</v>
      </c>
      <c r="AQ24">
        <f>0.61365*EXP(17.502*J24/(240.97+J24))</f>
        <v>1.4558739106358651</v>
      </c>
      <c r="AR24">
        <f>AQ24*1000/AA24</f>
        <v>16.530403944932708</v>
      </c>
      <c r="AS24">
        <f>(AR24-U24)</f>
        <v>-5.8842803507215891</v>
      </c>
      <c r="AT24">
        <f>IF(D24,P24,(O24+P24)/2)</f>
        <v>19.405845165252686</v>
      </c>
      <c r="AU24">
        <f>0.61365*EXP(17.502*AT24/(240.97+AT24))</f>
        <v>2.2616525453556817</v>
      </c>
      <c r="AV24">
        <f>IF(AS24&lt;&gt;0,(1000-(AR24+U24)/2)/AS24*AL24,0)</f>
        <v>-4.061828815392496</v>
      </c>
      <c r="AW24">
        <f>U24*AA24/1000</f>
        <v>1.9741171595014748</v>
      </c>
      <c r="AX24">
        <f>(AU24-AW24)</f>
        <v>0.2875353858542069</v>
      </c>
      <c r="AY24">
        <f>1/(1.6/F24+1.37/N24)</f>
        <v>-2.2339121245670368</v>
      </c>
      <c r="AZ24">
        <f>G24*AA24*0.001</f>
        <v>34.913716332108649</v>
      </c>
      <c r="BA24">
        <f>G24/S24</f>
        <v>1.0086079647460775</v>
      </c>
      <c r="BB24">
        <f>(1-AL24*AA24/AQ24/F24)*100</f>
        <v>170.75390935956102</v>
      </c>
      <c r="BC24">
        <f>(S24-E24/(N24/1.35))</f>
        <v>393.68788913288489</v>
      </c>
      <c r="BD24">
        <f>E24*BB24/100/BC24</f>
        <v>-8.9515814304997297E-3</v>
      </c>
    </row>
    <row r="25" spans="1:56" x14ac:dyDescent="0.25">
      <c r="A25" s="1" t="s">
        <v>1</v>
      </c>
      <c r="B25" s="1" t="s">
        <v>12924</v>
      </c>
      <c r="K25" s="1">
        <v>2.72</v>
      </c>
    </row>
    <row r="26" spans="1:56" x14ac:dyDescent="0.25">
      <c r="A26" s="1" t="s">
        <v>1</v>
      </c>
      <c r="B26" s="1" t="s">
        <v>10584</v>
      </c>
      <c r="K26" s="1">
        <v>2.72</v>
      </c>
    </row>
    <row r="27" spans="1:56" x14ac:dyDescent="0.25">
      <c r="A27" s="1">
        <v>4</v>
      </c>
      <c r="B27" s="1" t="s">
        <v>12923</v>
      </c>
      <c r="C27" s="1">
        <v>841.00000482797623</v>
      </c>
      <c r="D27" s="1">
        <v>0</v>
      </c>
      <c r="E27">
        <f>(R27-S27*(1000-T27)/(1000-U27))*AK27</f>
        <v>-1.0009594014068706</v>
      </c>
      <c r="F27">
        <f>IF(AV27&lt;&gt;0,1/(1/AV27-1/N27),0)</f>
        <v>-2.2034768193051009</v>
      </c>
      <c r="G27">
        <f>((AY27-AL27/2)*S27-E27)/(AY27+AL27/2)</f>
        <v>395.91077922457038</v>
      </c>
      <c r="H27">
        <f>AL27*1000</f>
        <v>24.321593567588941</v>
      </c>
      <c r="I27">
        <f>(AQ27-AW27)</f>
        <v>-0.46227822341893043</v>
      </c>
      <c r="J27">
        <f>(P27+AP27*D27)</f>
        <v>13.168254852294922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26.240140914916992</v>
      </c>
      <c r="P27" s="1">
        <v>13.168254852294922</v>
      </c>
      <c r="Q27" s="1">
        <v>26.368820190429688</v>
      </c>
      <c r="R27" s="1">
        <v>400.17153930664063</v>
      </c>
      <c r="S27" s="1">
        <v>392.4244384765625</v>
      </c>
      <c r="T27" s="1">
        <v>0.94772487878799438</v>
      </c>
      <c r="U27" s="1">
        <v>22.505958557128906</v>
      </c>
      <c r="V27" s="1">
        <v>2.4386472702026367</v>
      </c>
      <c r="W27" s="1">
        <v>57.911418914794922</v>
      </c>
      <c r="X27" s="1">
        <v>299.958984375</v>
      </c>
      <c r="Y27" s="1">
        <v>99.086883544921875</v>
      </c>
      <c r="Z27" s="1">
        <v>1.982158899307251</v>
      </c>
      <c r="AA27" s="1">
        <v>88.066505432128906</v>
      </c>
      <c r="AB27" s="1">
        <v>15.820782661437988</v>
      </c>
      <c r="AC27" s="1">
        <v>-0.92080885171890259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1.1027903837316173</v>
      </c>
      <c r="AL27">
        <f>(U27-T27)/(1000-U27)*AK27</f>
        <v>2.432159356758894E-2</v>
      </c>
      <c r="AM27">
        <f>(P27+273.15)</f>
        <v>286.3182548522949</v>
      </c>
      <c r="AN27">
        <f>(O27+273.15)</f>
        <v>299.39014091491697</v>
      </c>
      <c r="AO27">
        <f>(Y27*AG27+Z27*AH27)*AI27</f>
        <v>15.85390101282519</v>
      </c>
      <c r="AP27">
        <f>((AO27+0.00000010773*(AN27^4-AM27^4))-AL27*44100)/(L27*51.4+0.00000043092*AM27^3)</f>
        <v>-7.6189155867422045</v>
      </c>
      <c r="AQ27">
        <f>0.61365*EXP(17.502*J27/(240.97+J27))</f>
        <v>1.5197428981077303</v>
      </c>
      <c r="AR27">
        <f>AQ27*1000/AA27</f>
        <v>17.256763972302338</v>
      </c>
      <c r="AS27">
        <f>(AR27-U27)</f>
        <v>-5.2491945848265686</v>
      </c>
      <c r="AT27">
        <f>IF(D27,P27,(O27+P27)/2)</f>
        <v>19.704197883605957</v>
      </c>
      <c r="AU27">
        <f>0.61365*EXP(17.502*AT27/(240.97+AT27))</f>
        <v>2.3039719622134398</v>
      </c>
      <c r="AV27">
        <f>IF(AS27&lt;&gt;0,(1000-(AR27+U27)/2)/AS27*AL27,0)</f>
        <v>-4.5412771033950383</v>
      </c>
      <c r="AW27">
        <f>U27*AA27/1000</f>
        <v>1.9820211215266608</v>
      </c>
      <c r="AX27">
        <f>(AU27-AW27)</f>
        <v>0.32195084068677904</v>
      </c>
      <c r="AY27">
        <f>1/(1.6/F27+1.37/N27)</f>
        <v>-2.4627039062292368</v>
      </c>
      <c r="AZ27">
        <f>G27*AA27*0.001</f>
        <v>34.866478789219016</v>
      </c>
      <c r="BA27">
        <f>G27/S27</f>
        <v>1.0088841071201944</v>
      </c>
      <c r="BB27">
        <f>(1-AL27*AA27/AQ27/F27)*100</f>
        <v>163.96231614216452</v>
      </c>
      <c r="BC27">
        <f>(S27-E27/(N27/1.35))</f>
        <v>392.7401359815799</v>
      </c>
      <c r="BD27">
        <f>E27*BB27/100/BC27</f>
        <v>-4.1788349797445331E-3</v>
      </c>
    </row>
    <row r="28" spans="1:56" x14ac:dyDescent="0.25">
      <c r="A28" s="1" t="s">
        <v>1</v>
      </c>
      <c r="B28" s="1" t="s">
        <v>12922</v>
      </c>
      <c r="K28" s="1">
        <v>2.72</v>
      </c>
    </row>
    <row r="29" spans="1:56" x14ac:dyDescent="0.25">
      <c r="A29" s="1" t="s">
        <v>1</v>
      </c>
      <c r="B29" s="1" t="s">
        <v>12921</v>
      </c>
      <c r="K29" s="1">
        <v>2.72</v>
      </c>
    </row>
    <row r="30" spans="1:56" x14ac:dyDescent="0.25">
      <c r="A30" s="1">
        <v>5</v>
      </c>
      <c r="B30" s="1" t="s">
        <v>10581</v>
      </c>
      <c r="C30" s="1">
        <v>1046.0000048279762</v>
      </c>
      <c r="D30" s="1">
        <v>0</v>
      </c>
      <c r="E30">
        <f>(R30-S30*(1000-T30)/(1000-U30))*AK30</f>
        <v>-0.41516542279963142</v>
      </c>
      <c r="F30">
        <f>IF(AV30&lt;&gt;0,1/(1/AV30-1/N30),0)</f>
        <v>-1.8510492108555605</v>
      </c>
      <c r="G30">
        <f>((AY30-AL30/2)*S30-E30)/(AY30+AL30/2)</f>
        <v>396.83225152005076</v>
      </c>
      <c r="H30">
        <f>AL30*1000</f>
        <v>24.265330540237212</v>
      </c>
      <c r="I30">
        <f>(AQ30-AW30)</f>
        <v>-0.64280541647297995</v>
      </c>
      <c r="J30">
        <f>(P30+AP30*D30)</f>
        <v>11.3372802734375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26.201992034912109</v>
      </c>
      <c r="P30" s="1">
        <v>11.3372802734375</v>
      </c>
      <c r="Q30" s="1">
        <v>26.328264236450195</v>
      </c>
      <c r="R30" s="1">
        <v>400.0955810546875</v>
      </c>
      <c r="S30" s="1">
        <v>391.849853515625</v>
      </c>
      <c r="T30" s="1">
        <v>1.0909436941146851</v>
      </c>
      <c r="U30" s="1">
        <v>22.59754753112793</v>
      </c>
      <c r="V30" s="1">
        <v>2.8135488033294678</v>
      </c>
      <c r="W30" s="1">
        <v>58.279178619384766</v>
      </c>
      <c r="X30" s="1">
        <v>299.95541381835938</v>
      </c>
      <c r="Y30" s="1">
        <v>150.88365173339844</v>
      </c>
      <c r="Z30" s="1">
        <v>2.9578711986541748</v>
      </c>
      <c r="AA30" s="1">
        <v>88.067855834960938</v>
      </c>
      <c r="AB30" s="1">
        <v>15.848288536071777</v>
      </c>
      <c r="AC30" s="1">
        <v>-0.9256555438041687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1.1027772566851446</v>
      </c>
      <c r="AL30">
        <f>(U30-T30)/(1000-U30)*AK30</f>
        <v>2.4265330540237211E-2</v>
      </c>
      <c r="AM30">
        <f>(P30+273.15)</f>
        <v>284.48728027343748</v>
      </c>
      <c r="AN30">
        <f>(O30+273.15)</f>
        <v>299.35199203491209</v>
      </c>
      <c r="AO30">
        <f>(Y30*AG30+Z30*AH30)*AI30</f>
        <v>24.141383737741762</v>
      </c>
      <c r="AP30">
        <f>((AO30+0.00000010773*(AN30^4-AM30^4))-AL30*44100)/(L30*51.4+0.00000043092*AM30^3)</f>
        <v>-7.3921008622762141</v>
      </c>
      <c r="AQ30">
        <f>0.61365*EXP(17.502*J30/(240.97+J30))</f>
        <v>1.3473121417220719</v>
      </c>
      <c r="AR30">
        <f>AQ30*1000/AA30</f>
        <v>15.298568688295685</v>
      </c>
      <c r="AS30">
        <f>(AR30-U30)</f>
        <v>-7.2989788428322449</v>
      </c>
      <c r="AT30">
        <f>IF(D30,P30,(O30+P30)/2)</f>
        <v>18.769636154174805</v>
      </c>
      <c r="AU30">
        <f>0.61365*EXP(17.502*AT30/(240.97+AT30))</f>
        <v>2.1736792801183324</v>
      </c>
      <c r="AV30">
        <f>IF(AS30&lt;&gt;0,(1000-(AR30+U30)/2)/AS30*AL30,0)</f>
        <v>-3.2614904303342374</v>
      </c>
      <c r="AW30">
        <f>U30*AA30/1000</f>
        <v>1.9901175581950519</v>
      </c>
      <c r="AX30">
        <f>(AU30-AW30)</f>
        <v>0.18356172192328057</v>
      </c>
      <c r="AY30">
        <f>1/(1.6/F30+1.37/N30)</f>
        <v>-1.8371977818712473</v>
      </c>
      <c r="AZ30">
        <f>G30*AA30*0.001</f>
        <v>34.948165517530789</v>
      </c>
      <c r="BA30">
        <f>G30/S30</f>
        <v>1.012715069202462</v>
      </c>
      <c r="BB30">
        <f>(1-AL30*AA30/AQ30/F30)*100</f>
        <v>185.68749485548216</v>
      </c>
      <c r="BC30">
        <f>(S30-E30/(N30/1.35))</f>
        <v>391.98079457873217</v>
      </c>
      <c r="BD30">
        <f>E30*BB30/100/BC30</f>
        <v>-1.9667041951157722E-3</v>
      </c>
    </row>
    <row r="31" spans="1:56" x14ac:dyDescent="0.25">
      <c r="A31" s="1" t="s">
        <v>1</v>
      </c>
      <c r="B31" s="1" t="s">
        <v>12920</v>
      </c>
      <c r="K31" s="1">
        <v>2.72</v>
      </c>
    </row>
    <row r="32" spans="1:56" x14ac:dyDescent="0.25">
      <c r="A32" s="1" t="s">
        <v>1</v>
      </c>
      <c r="B32" s="1" t="s">
        <v>12919</v>
      </c>
      <c r="K32" s="1">
        <v>2.72</v>
      </c>
    </row>
    <row r="33" spans="1:56" x14ac:dyDescent="0.25">
      <c r="A33" s="1">
        <v>6</v>
      </c>
      <c r="B33" s="1" t="s">
        <v>12918</v>
      </c>
      <c r="C33" s="1">
        <v>1250.0000048279762</v>
      </c>
      <c r="D33" s="1">
        <v>0</v>
      </c>
      <c r="E33">
        <f>(R33-S33*(1000-T33)/(1000-U33))*AK33</f>
        <v>0.45973850330949623</v>
      </c>
      <c r="F33">
        <f>IF(AV33&lt;&gt;0,1/(1/AV33-1/N33),0)</f>
        <v>-2.0842720323070965</v>
      </c>
      <c r="G33">
        <f>((AY33-AL33/2)*S33-E33)/(AY33+AL33/2)</f>
        <v>395.55407886542241</v>
      </c>
      <c r="H33">
        <f>AL33*1000</f>
        <v>24.189008440331943</v>
      </c>
      <c r="I33">
        <f>(AQ33-AW33)</f>
        <v>-0.51401091467210103</v>
      </c>
      <c r="J33">
        <f>(P33+AP33*D33)</f>
        <v>12.788936614990234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26.159631729125977</v>
      </c>
      <c r="P33" s="1">
        <v>12.788936614990234</v>
      </c>
      <c r="Q33" s="1">
        <v>26.294605255126953</v>
      </c>
      <c r="R33" s="1">
        <v>400.08450317382813</v>
      </c>
      <c r="S33" s="1">
        <v>391.08993530273438</v>
      </c>
      <c r="T33" s="1">
        <v>1.2352961301803589</v>
      </c>
      <c r="U33" s="1">
        <v>22.670892715454102</v>
      </c>
      <c r="V33" s="1">
        <v>3.1937248706817627</v>
      </c>
      <c r="W33" s="1">
        <v>58.613151550292969</v>
      </c>
      <c r="X33" s="1">
        <v>299.97994995117188</v>
      </c>
      <c r="Y33" s="1">
        <v>299.59390258789063</v>
      </c>
      <c r="Z33" s="1">
        <v>3.3701229095458984</v>
      </c>
      <c r="AA33" s="1">
        <v>88.065269470214844</v>
      </c>
      <c r="AB33" s="1">
        <v>16.035905838012695</v>
      </c>
      <c r="AC33" s="1">
        <v>-0.93261992931365967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1.1028674630557787</v>
      </c>
      <c r="AL33">
        <f>(U33-T33)/(1000-U33)*AK33</f>
        <v>2.4189008440331942E-2</v>
      </c>
      <c r="AM33">
        <f>(P33+273.15)</f>
        <v>285.93893661499021</v>
      </c>
      <c r="AN33">
        <f>(O33+273.15)</f>
        <v>299.30963172912595</v>
      </c>
      <c r="AO33">
        <f>(Y33*AG33+Z33*AH33)*AI33</f>
        <v>47.935023342631212</v>
      </c>
      <c r="AP33">
        <f>((AO33+0.00000010773*(AN33^4-AM33^4))-AL33*44100)/(L33*51.4+0.00000043092*AM33^3)</f>
        <v>-7.281466767827018</v>
      </c>
      <c r="AQ33">
        <f>0.61365*EXP(17.502*J33/(240.97+J33))</f>
        <v>1.4825073614446951</v>
      </c>
      <c r="AR33">
        <f>AQ33*1000/AA33</f>
        <v>16.834188668963353</v>
      </c>
      <c r="AS33">
        <f>(AR33-U33)</f>
        <v>-5.8367040464907483</v>
      </c>
      <c r="AT33">
        <f>IF(D33,P33,(O33+P33)/2)</f>
        <v>19.474284172058105</v>
      </c>
      <c r="AU33">
        <f>0.61365*EXP(17.502*AT33/(240.97+AT33))</f>
        <v>2.271299479272896</v>
      </c>
      <c r="AV33">
        <f>IF(AS33&lt;&gt;0,(1000-(AR33+U33)/2)/AS33*AL33,0)</f>
        <v>-4.0624321325776664</v>
      </c>
      <c r="AW33">
        <f>U33*AA33/1000</f>
        <v>1.9965182761167961</v>
      </c>
      <c r="AX33">
        <f>(AU33-AW33)</f>
        <v>0.27478120315609988</v>
      </c>
      <c r="AY33">
        <f>1/(1.6/F33+1.37/N33)</f>
        <v>-2.234204100378208</v>
      </c>
      <c r="AZ33">
        <f>G33*AA33*0.001</f>
        <v>34.834576545326037</v>
      </c>
      <c r="BA33">
        <f>G33/S33</f>
        <v>1.0114146214456592</v>
      </c>
      <c r="BB33">
        <f>(1-AL33*AA33/AQ33/F33)*100</f>
        <v>168.9400310749927</v>
      </c>
      <c r="BC33">
        <f>(S33-E33/(N33/1.35))</f>
        <v>390.94493611670219</v>
      </c>
      <c r="BD33">
        <f>E33*BB33/100/BC33</f>
        <v>1.9866797049979427E-3</v>
      </c>
    </row>
    <row r="34" spans="1:56" x14ac:dyDescent="0.25">
      <c r="A34" s="1" t="s">
        <v>1</v>
      </c>
      <c r="B34" s="1" t="s">
        <v>12917</v>
      </c>
      <c r="K34" s="1">
        <v>2.72</v>
      </c>
    </row>
    <row r="35" spans="1:56" x14ac:dyDescent="0.25">
      <c r="A35" s="1" t="s">
        <v>1</v>
      </c>
      <c r="B35" s="1" t="s">
        <v>12916</v>
      </c>
      <c r="K35" s="1">
        <v>2.72</v>
      </c>
    </row>
    <row r="36" spans="1:56" x14ac:dyDescent="0.25">
      <c r="A36" s="1">
        <v>7</v>
      </c>
      <c r="B36" s="1" t="s">
        <v>12915</v>
      </c>
      <c r="C36" s="1">
        <v>1455.0000048279762</v>
      </c>
      <c r="D36" s="1">
        <v>0</v>
      </c>
      <c r="E36">
        <f>(R36-S36*(1000-T36)/(1000-U36))*AK36</f>
        <v>0.85060089276699302</v>
      </c>
      <c r="F36">
        <f>IF(AV36&lt;&gt;0,1/(1/AV36-1/N36),0)</f>
        <v>-2.9231292197518934</v>
      </c>
      <c r="G36">
        <f>((AY36-AL36/2)*S36-E36)/(AY36+AL36/2)</f>
        <v>392.95227117480357</v>
      </c>
      <c r="H36">
        <f>AL36*1000</f>
        <v>24.386020245469822</v>
      </c>
      <c r="I36">
        <f>(AQ36-AW36)</f>
        <v>-0.22789657279592723</v>
      </c>
      <c r="J36">
        <f>(P36+AP36*D36)</f>
        <v>15.754633903503418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26.139171600341797</v>
      </c>
      <c r="P36" s="1">
        <v>15.754633903503418</v>
      </c>
      <c r="Q36" s="1">
        <v>26.268310546875</v>
      </c>
      <c r="R36" s="1">
        <v>399.9945068359375</v>
      </c>
      <c r="S36" s="1">
        <v>390.58746337890625</v>
      </c>
      <c r="T36" s="1">
        <v>1.3838682174682617</v>
      </c>
      <c r="U36" s="1">
        <v>22.985527038574219</v>
      </c>
      <c r="V36" s="1">
        <v>3.5821192264556885</v>
      </c>
      <c r="W36" s="1">
        <v>59.497642517089844</v>
      </c>
      <c r="X36" s="1">
        <v>300.001708984375</v>
      </c>
      <c r="Y36" s="1">
        <v>499.6331787109375</v>
      </c>
      <c r="Z36" s="1">
        <v>3.0145890712738037</v>
      </c>
      <c r="AA36" s="1">
        <v>88.063980102539063</v>
      </c>
      <c r="AB36" s="1">
        <v>16.040800094604492</v>
      </c>
      <c r="AC36" s="1">
        <v>-0.95098376274108887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1.1029474595013784</v>
      </c>
      <c r="AL36">
        <f>(U36-T36)/(1000-U36)*AK36</f>
        <v>2.4386020245469823E-2</v>
      </c>
      <c r="AM36">
        <f>(P36+273.15)</f>
        <v>288.9046339035034</v>
      </c>
      <c r="AN36">
        <f>(O36+273.15)</f>
        <v>299.28917160034177</v>
      </c>
      <c r="AO36">
        <f>(Y36*AG36+Z36*AH36)*AI36</f>
        <v>79.941306806922512</v>
      </c>
      <c r="AP36">
        <f>((AO36+0.00000010773*(AN36^4-AM36^4))-AL36*44100)/(L36*51.4+0.00000043092*AM36^3)</f>
        <v>-7.3226438457039063</v>
      </c>
      <c r="AQ36">
        <f>0.61365*EXP(17.502*J36/(240.97+J36))</f>
        <v>1.7963004229754465</v>
      </c>
      <c r="AR36">
        <f>AQ36*1000/AA36</f>
        <v>20.397674746064034</v>
      </c>
      <c r="AS36">
        <f>(AR36-U36)</f>
        <v>-2.5878522925101848</v>
      </c>
      <c r="AT36">
        <f>IF(D36,P36,(O36+P36)/2)</f>
        <v>20.946902751922607</v>
      </c>
      <c r="AU36">
        <f>0.61365*EXP(17.502*AT36/(240.97+AT36))</f>
        <v>2.4877992468294639</v>
      </c>
      <c r="AV36">
        <f>IF(AS36&lt;&gt;0,(1000-(AR36+U36)/2)/AS36*AL36,0)</f>
        <v>-9.2188601706521798</v>
      </c>
      <c r="AW36">
        <f>U36*AA36/1000</f>
        <v>2.0241969957713737</v>
      </c>
      <c r="AX36">
        <f>(AU36-AW36)</f>
        <v>0.46360225105809016</v>
      </c>
      <c r="AY36">
        <f>1/(1.6/F36+1.37/N36)</f>
        <v>-4.3996424681090334</v>
      </c>
      <c r="AZ36">
        <f>G36*AA36*0.001</f>
        <v>34.604940989985437</v>
      </c>
      <c r="BA36">
        <f>G36/S36</f>
        <v>1.0060544897561221</v>
      </c>
      <c r="BB36">
        <f>(1-AL36*AA36/AQ36/F36)*100</f>
        <v>140.89895894038332</v>
      </c>
      <c r="BC36">
        <f>(S36-E36/(N36/1.35))</f>
        <v>390.31918818289461</v>
      </c>
      <c r="BD36">
        <f>E36*BB36/100/BC36</f>
        <v>3.0705326279903914E-3</v>
      </c>
    </row>
    <row r="37" spans="1:56" x14ac:dyDescent="0.25">
      <c r="A37" s="1" t="s">
        <v>1</v>
      </c>
      <c r="B37" s="1" t="s">
        <v>12914</v>
      </c>
      <c r="K37" s="1">
        <v>2.72</v>
      </c>
    </row>
    <row r="38" spans="1:56" x14ac:dyDescent="0.25">
      <c r="A38" s="1" t="s">
        <v>1</v>
      </c>
      <c r="B38" s="1" t="s">
        <v>12913</v>
      </c>
      <c r="K38" s="1">
        <v>2.72</v>
      </c>
    </row>
    <row r="39" spans="1:56" x14ac:dyDescent="0.25">
      <c r="A39" s="1">
        <v>8</v>
      </c>
      <c r="B39" s="1" t="s">
        <v>12912</v>
      </c>
      <c r="C39" s="1">
        <v>1660.0000048279762</v>
      </c>
      <c r="D39" s="1">
        <v>0</v>
      </c>
      <c r="E39">
        <f>(R39-S39*(1000-T39)/(1000-U39))*AK39</f>
        <v>1.5113691800152245</v>
      </c>
      <c r="F39">
        <f>IF(AV39&lt;&gt;0,1/(1/AV39-1/N39),0)</f>
        <v>-16.501222438607783</v>
      </c>
      <c r="G39">
        <f>((AY39-AL39/2)*S39-E39)/(AY39+AL39/2)</f>
        <v>387.43140698002816</v>
      </c>
      <c r="H39">
        <f>AL39*1000</f>
        <v>24.792123463236031</v>
      </c>
      <c r="I39">
        <f>(AQ39-AW39)</f>
        <v>0.36807339769677005</v>
      </c>
      <c r="J39">
        <f>(P39+AP39*D39)</f>
        <v>20.612163543701172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26.145254135131836</v>
      </c>
      <c r="P39" s="1">
        <v>20.612163543701172</v>
      </c>
      <c r="Q39" s="1">
        <v>26.260324478149414</v>
      </c>
      <c r="R39" s="1">
        <v>400.0555419921875</v>
      </c>
      <c r="S39" s="1">
        <v>389.91845703125</v>
      </c>
      <c r="T39" s="1">
        <v>1.5410457849502563</v>
      </c>
      <c r="U39" s="1">
        <v>23.495677947998047</v>
      </c>
      <c r="V39" s="1">
        <v>3.9872763156890869</v>
      </c>
      <c r="W39" s="1">
        <v>60.792324066162109</v>
      </c>
      <c r="X39" s="1">
        <v>299.93740844726563</v>
      </c>
      <c r="Y39" s="1">
        <v>749.44696044921875</v>
      </c>
      <c r="Z39" s="1">
        <v>2.9589505195617676</v>
      </c>
      <c r="AA39" s="1">
        <v>88.0582275390625</v>
      </c>
      <c r="AB39" s="1">
        <v>16.225358963012695</v>
      </c>
      <c r="AC39" s="1">
        <v>-0.98161256313323975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1.102711060467888</v>
      </c>
      <c r="AL39">
        <f>(U39-T39)/(1000-U39)*AK39</f>
        <v>2.4792123463236032E-2</v>
      </c>
      <c r="AM39">
        <f>(P39+273.15)</f>
        <v>293.76216354370115</v>
      </c>
      <c r="AN39">
        <f>(O39+273.15)</f>
        <v>299.29525413513181</v>
      </c>
      <c r="AO39">
        <f>(Y39*AG39+Z39*AH39)*AI39</f>
        <v>119.91151099164381</v>
      </c>
      <c r="AP39">
        <f>((AO39+0.00000010773*(AN39^4-AM39^4))-AL39*44100)/(L39*51.4+0.00000043092*AM39^3)</f>
        <v>-7.5353966439216444</v>
      </c>
      <c r="AQ39">
        <f>0.61365*EXP(17.502*J39/(240.97+J39))</f>
        <v>2.4370611526261152</v>
      </c>
      <c r="AR39">
        <f>AQ39*1000/AA39</f>
        <v>27.675564461538116</v>
      </c>
      <c r="AS39">
        <f>(AR39-U39)</f>
        <v>4.1798865135400689</v>
      </c>
      <c r="AT39">
        <f>IF(D39,P39,(O39+P39)/2)</f>
        <v>23.378708839416504</v>
      </c>
      <c r="AU39">
        <f>0.61365*EXP(17.502*AT39/(240.97+AT39))</f>
        <v>2.8850062591187076</v>
      </c>
      <c r="AV39">
        <f>IF(AS39&lt;&gt;0,(1000-(AR39+U39)/2)/AS39*AL39,0)</f>
        <v>5.7795352828811319</v>
      </c>
      <c r="AW39">
        <f>U39*AA39/1000</f>
        <v>2.0689877549293452</v>
      </c>
      <c r="AX39">
        <f>(AU39-AW39)</f>
        <v>0.81601850418936239</v>
      </c>
      <c r="AY39">
        <f>1/(1.6/F39+1.37/N39)</f>
        <v>4.4821961165949276</v>
      </c>
      <c r="AZ39">
        <f>G39*AA39*0.001</f>
        <v>34.116522991626447</v>
      </c>
      <c r="BA39">
        <f>G39/S39</f>
        <v>0.99362161496493995</v>
      </c>
      <c r="BB39">
        <f>(1-AL39*AA39/AQ39/F39)*100</f>
        <v>105.42876596998818</v>
      </c>
      <c r="BC39">
        <f>(S39-E39/(N39/1.35))</f>
        <v>389.44177887765017</v>
      </c>
      <c r="BD39">
        <f>E39*BB39/100/BC39</f>
        <v>4.0915432348653585E-3</v>
      </c>
    </row>
    <row r="40" spans="1:56" x14ac:dyDescent="0.25">
      <c r="A40" s="1" t="s">
        <v>1</v>
      </c>
      <c r="B40" s="1" t="s">
        <v>12911</v>
      </c>
      <c r="K40" s="1">
        <v>2.72</v>
      </c>
    </row>
    <row r="41" spans="1:56" x14ac:dyDescent="0.25">
      <c r="A41" s="1" t="s">
        <v>1</v>
      </c>
      <c r="B41" s="1" t="s">
        <v>12910</v>
      </c>
      <c r="K41" s="1">
        <v>2.72</v>
      </c>
    </row>
    <row r="42" spans="1:56" x14ac:dyDescent="0.25">
      <c r="A42" s="1">
        <v>9</v>
      </c>
      <c r="B42" s="1" t="s">
        <v>12909</v>
      </c>
      <c r="C42" s="1">
        <v>1865.0000048279762</v>
      </c>
      <c r="D42" s="1">
        <v>0</v>
      </c>
      <c r="E42">
        <f>(R42-S42*(1000-T42)/(1000-U42))*AK42</f>
        <v>1.7982694518917193</v>
      </c>
      <c r="F42">
        <f>IF(AV42&lt;&gt;0,1/(1/AV42-1/N42),0)</f>
        <v>-0.99173176825856657</v>
      </c>
      <c r="G42">
        <f>((AY42-AL42/2)*S42-E42)/(AY42+AL42/2)</f>
        <v>404.93218767894655</v>
      </c>
      <c r="H42">
        <f>AL42*1000</f>
        <v>25.323132503292104</v>
      </c>
      <c r="I42">
        <f>(AQ42-AW42)</f>
        <v>-1.7026363548614207</v>
      </c>
      <c r="J42">
        <f>(P42+AP42*D42)</f>
        <v>-5.0873465538024902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26.181980133056641</v>
      </c>
      <c r="P42" s="1">
        <v>-5.0873465538024902</v>
      </c>
      <c r="Q42" s="1">
        <v>26.280361175537109</v>
      </c>
      <c r="R42" s="1">
        <v>400.17257690429688</v>
      </c>
      <c r="S42" s="1">
        <v>389.59625244140625</v>
      </c>
      <c r="T42" s="1">
        <v>1.7043225765228271</v>
      </c>
      <c r="U42" s="1">
        <v>24.112268447875977</v>
      </c>
      <c r="V42" s="1">
        <v>4.4003143310546875</v>
      </c>
      <c r="W42" s="1">
        <v>62.254386901855469</v>
      </c>
      <c r="X42" s="1">
        <v>299.974365234375</v>
      </c>
      <c r="Y42" s="1">
        <v>999.2493896484375</v>
      </c>
      <c r="Z42" s="1">
        <v>3.0816187858581543</v>
      </c>
      <c r="AA42" s="1">
        <v>88.061012268066406</v>
      </c>
      <c r="AB42" s="1">
        <v>16.363933563232422</v>
      </c>
      <c r="AC42" s="1">
        <v>-1.0170111656188965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1.1028469310087312</v>
      </c>
      <c r="AL42">
        <f>(U42-T42)/(1000-U42)*AK42</f>
        <v>2.5323132503292104E-2</v>
      </c>
      <c r="AM42">
        <f>(P42+273.15)</f>
        <v>268.06265344619749</v>
      </c>
      <c r="AN42">
        <f>(O42+273.15)</f>
        <v>299.33198013305662</v>
      </c>
      <c r="AO42">
        <f>(Y42*AG42+Z42*AH42)*AI42</f>
        <v>159.87989877015571</v>
      </c>
      <c r="AP42">
        <f>((AO42+0.00000010773*(AN42^4-AM42^4))-AL42*44100)/(L42*51.4+0.00000043092*AM42^3)</f>
        <v>-5.4796185741391117</v>
      </c>
      <c r="AQ42">
        <f>0.61365*EXP(17.502*J42/(240.97+J42))</f>
        <v>0.42071441273789623</v>
      </c>
      <c r="AR42">
        <f>AQ42*1000/AA42</f>
        <v>4.7775332340854773</v>
      </c>
      <c r="AS42">
        <f>(AR42-U42)</f>
        <v>-19.334735213790498</v>
      </c>
      <c r="AT42">
        <f>IF(D42,P42,(O42+P42)/2)</f>
        <v>10.547316789627075</v>
      </c>
      <c r="AU42">
        <f>0.61365*EXP(17.502*AT42/(240.97+AT42))</f>
        <v>1.2784028398133009</v>
      </c>
      <c r="AV42">
        <f>IF(AS42&lt;&gt;0,(1000-(AR42+U42)/2)/AS42*AL42,0)</f>
        <v>-1.2908034213728572</v>
      </c>
      <c r="AW42">
        <f>U42*AA42/1000</f>
        <v>2.1233507675993168</v>
      </c>
      <c r="AX42">
        <f>(AU42-AW42)</f>
        <v>-0.84494792778601591</v>
      </c>
      <c r="AY42">
        <f>1/(1.6/F42+1.37/N42)</f>
        <v>-0.77323252554335242</v>
      </c>
      <c r="AZ42">
        <f>G42*AA42*0.001</f>
        <v>35.658738346930683</v>
      </c>
      <c r="BA42">
        <f>G42/S42</f>
        <v>1.0393636621025937</v>
      </c>
      <c r="BB42">
        <f>(1-AL42*AA42/AQ42/F42)*100</f>
        <v>634.46526471330128</v>
      </c>
      <c r="BC42">
        <f>(S42-E42/(N42/1.35))</f>
        <v>389.02908740103265</v>
      </c>
      <c r="BD42">
        <f>E42*BB42/100/BC42</f>
        <v>2.9327871379555212E-2</v>
      </c>
    </row>
    <row r="43" spans="1:56" x14ac:dyDescent="0.25">
      <c r="A43" s="1" t="s">
        <v>1</v>
      </c>
      <c r="B43" s="1" t="s">
        <v>12908</v>
      </c>
      <c r="K43" s="1">
        <v>2.72</v>
      </c>
    </row>
    <row r="44" spans="1:56" x14ac:dyDescent="0.25">
      <c r="A44" s="1" t="s">
        <v>1</v>
      </c>
      <c r="B44" s="1" t="s">
        <v>4470</v>
      </c>
      <c r="K44" s="1">
        <v>2.72</v>
      </c>
    </row>
    <row r="45" spans="1:56" x14ac:dyDescent="0.25">
      <c r="A45" s="1">
        <v>10</v>
      </c>
      <c r="B45" s="1" t="s">
        <v>12907</v>
      </c>
      <c r="C45" s="1">
        <v>2069.0000048279762</v>
      </c>
      <c r="D45" s="1">
        <v>0</v>
      </c>
      <c r="E45">
        <f>(R45-S45*(1000-T45)/(1000-U45))*AK45</f>
        <v>2.0406121274118054</v>
      </c>
      <c r="F45">
        <f>IF(AV45&lt;&gt;0,1/(1/AV45-1/N45),0)</f>
        <v>-0.95536782341963855</v>
      </c>
      <c r="G45">
        <f>((AY45-AL45/2)*S45-E45)/(AY45+AL45/2)</f>
        <v>405.89706097889791</v>
      </c>
      <c r="H45">
        <f>AL45*1000</f>
        <v>25.913787831224418</v>
      </c>
      <c r="I45">
        <f>(AQ45-AW45)</f>
        <v>-1.8287976579604295</v>
      </c>
      <c r="J45">
        <f>(P45+AP45*D45)</f>
        <v>-7.3731813430786133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26.242403030395508</v>
      </c>
      <c r="P45" s="1">
        <v>-7.3731813430786133</v>
      </c>
      <c r="Q45" s="1">
        <v>26.323940277099609</v>
      </c>
      <c r="R45" s="1">
        <v>400.1717529296875</v>
      </c>
      <c r="S45" s="1">
        <v>389.17718505859375</v>
      </c>
      <c r="T45" s="1">
        <v>1.8632907867431641</v>
      </c>
      <c r="U45" s="1">
        <v>24.777616500854492</v>
      </c>
      <c r="V45" s="1">
        <v>4.7936968803405762</v>
      </c>
      <c r="W45" s="1">
        <v>63.745491027832031</v>
      </c>
      <c r="X45" s="1">
        <v>299.98281860351563</v>
      </c>
      <c r="Y45" s="1">
        <v>1249.9482421875</v>
      </c>
      <c r="Z45" s="1">
        <v>2.8533918857574463</v>
      </c>
      <c r="AA45" s="1">
        <v>88.062721252441406</v>
      </c>
      <c r="AB45" s="1">
        <v>16.593025207519531</v>
      </c>
      <c r="AC45" s="1">
        <v>-1.0574641227722168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1.1028780095717483</v>
      </c>
      <c r="AL45">
        <f>(U45-T45)/(1000-U45)*AK45</f>
        <v>2.591378783122442E-2</v>
      </c>
      <c r="AM45">
        <f>(P45+273.15)</f>
        <v>265.77681865692136</v>
      </c>
      <c r="AN45">
        <f>(O45+273.15)</f>
        <v>299.39240303039549</v>
      </c>
      <c r="AO45">
        <f>(Y45*AG45+Z45*AH45)*AI45</f>
        <v>199.99171427983674</v>
      </c>
      <c r="AP45">
        <f>((AO45+0.00000010773*(AN45^4-AM45^4))-AL45*44100)/(L45*51.4+0.00000043092*AM45^3)</f>
        <v>-5.2057616818390002</v>
      </c>
      <c r="AQ45">
        <f>0.61365*EXP(17.502*J45/(240.97+J45))</f>
        <v>0.35318667725421238</v>
      </c>
      <c r="AR45">
        <f>AQ45*1000/AA45</f>
        <v>4.0106264288808902</v>
      </c>
      <c r="AS45">
        <f>(AR45-U45)</f>
        <v>-20.766990071973602</v>
      </c>
      <c r="AT45">
        <f>IF(D45,P45,(O45+P45)/2)</f>
        <v>9.4346108436584473</v>
      </c>
      <c r="AU45">
        <f>0.61365*EXP(17.502*AT45/(240.97+AT45))</f>
        <v>1.186609924116433</v>
      </c>
      <c r="AV45">
        <f>IF(AS45&lt;&gt;0,(1000-(AR45+U45)/2)/AS45*AL45,0)</f>
        <v>-1.2298740228145004</v>
      </c>
      <c r="AW45">
        <f>U45*AA45/1000</f>
        <v>2.1819843352146417</v>
      </c>
      <c r="AX45">
        <f>(AU45-AW45)</f>
        <v>-0.99537441109820879</v>
      </c>
      <c r="AY45">
        <f>1/(1.6/F45+1.37/N45)</f>
        <v>-0.73818160177652681</v>
      </c>
      <c r="AZ45">
        <f>G45*AA45*0.001</f>
        <v>35.744399738169903</v>
      </c>
      <c r="BA45">
        <f>G45/S45</f>
        <v>1.0429621174164843</v>
      </c>
      <c r="BB45">
        <f>(1-AL45*AA45/AQ45/F45)*100</f>
        <v>776.31353195584768</v>
      </c>
      <c r="BC45">
        <f>(S45-E45/(N45/1.35))</f>
        <v>388.53358637074814</v>
      </c>
      <c r="BD45">
        <f>E45*BB45/100/BC45</f>
        <v>4.0772660679876366E-2</v>
      </c>
    </row>
    <row r="46" spans="1:56" x14ac:dyDescent="0.25">
      <c r="A46" s="1" t="s">
        <v>1</v>
      </c>
      <c r="B46" s="1" t="s">
        <v>12906</v>
      </c>
      <c r="K46" s="1">
        <v>2.72</v>
      </c>
    </row>
    <row r="47" spans="1:56" x14ac:dyDescent="0.25">
      <c r="A47" s="1" t="s">
        <v>1</v>
      </c>
      <c r="B47" s="1" t="s">
        <v>12905</v>
      </c>
      <c r="K47" s="1">
        <v>2.72</v>
      </c>
    </row>
    <row r="48" spans="1:56" x14ac:dyDescent="0.25">
      <c r="A48" s="1">
        <v>11</v>
      </c>
      <c r="B48" s="1" t="s">
        <v>12904</v>
      </c>
      <c r="C48" s="1">
        <v>2274.5000048168004</v>
      </c>
      <c r="D48" s="1">
        <v>0</v>
      </c>
      <c r="E48">
        <f>(R48-S48*(1000-T48)/(1000-U48))*AK48</f>
        <v>1.9760767650877051</v>
      </c>
      <c r="F48">
        <f>IF(AV48&lt;&gt;0,1/(1/AV48-1/N48),0)</f>
        <v>-0.95901341782028182</v>
      </c>
      <c r="G48">
        <f>((AY48-AL48/2)*S48-E48)/(AY48+AL48/2)</f>
        <v>405.86139446044371</v>
      </c>
      <c r="H48">
        <f>AL48*1000</f>
        <v>26.72417963632088</v>
      </c>
      <c r="I48">
        <f>(AQ48-AW48)</f>
        <v>-1.875706829766008</v>
      </c>
      <c r="J48">
        <f>(P48+AP48*D48)</f>
        <v>-6.3492622375488281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26.326784133911133</v>
      </c>
      <c r="P48" s="1">
        <v>-6.3492622375488281</v>
      </c>
      <c r="Q48" s="1">
        <v>26.387746810913086</v>
      </c>
      <c r="R48" s="1">
        <v>400.092041015625</v>
      </c>
      <c r="S48" s="1">
        <v>388.87875366210938</v>
      </c>
      <c r="T48" s="1">
        <v>2.031090259552002</v>
      </c>
      <c r="U48" s="1">
        <v>25.63800048828125</v>
      </c>
      <c r="V48" s="1">
        <v>5.1996455192565918</v>
      </c>
      <c r="W48" s="1">
        <v>65.633964538574219</v>
      </c>
      <c r="X48" s="1">
        <v>300.02294921875</v>
      </c>
      <c r="Y48" s="1">
        <v>1599.225341796875</v>
      </c>
      <c r="Z48" s="1">
        <v>2.9579098224639893</v>
      </c>
      <c r="AA48" s="1">
        <v>88.066444396972656</v>
      </c>
      <c r="AB48" s="1">
        <v>16.798246383666992</v>
      </c>
      <c r="AC48" s="1">
        <v>-1.1042574644088745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1.1030255485983453</v>
      </c>
      <c r="AL48">
        <f>(U48-T48)/(1000-U48)*AK48</f>
        <v>2.6724179636320879E-2</v>
      </c>
      <c r="AM48">
        <f>(P48+273.15)</f>
        <v>266.80073776245115</v>
      </c>
      <c r="AN48">
        <f>(O48+273.15)</f>
        <v>299.47678413391111</v>
      </c>
      <c r="AO48">
        <f>(Y48*AG48+Z48*AH48)*AI48</f>
        <v>255.8760489682245</v>
      </c>
      <c r="AP48">
        <f>((AO48+0.00000010773*(AN48^4-AM48^4))-AL48*44100)/(L48*51.4+0.00000043092*AM48^3)</f>
        <v>-5.0934040522038835</v>
      </c>
      <c r="AQ48">
        <f>0.61365*EXP(17.502*J48/(240.97+J48))</f>
        <v>0.38214071468477068</v>
      </c>
      <c r="AR48">
        <f>AQ48*1000/AA48</f>
        <v>4.3392317846081569</v>
      </c>
      <c r="AS48">
        <f>(AR48-U48)</f>
        <v>-21.298768703673094</v>
      </c>
      <c r="AT48">
        <f>IF(D48,P48,(O48+P48)/2)</f>
        <v>9.9887609481811523</v>
      </c>
      <c r="AU48">
        <f>0.61365*EXP(17.502*AT48/(240.97+AT48))</f>
        <v>1.2315715738945563</v>
      </c>
      <c r="AV48">
        <f>IF(AS48&lt;&gt;0,(1000-(AR48+U48)/2)/AS48*AL48,0)</f>
        <v>-1.2359222043502924</v>
      </c>
      <c r="AW48">
        <f>U48*AA48/1000</f>
        <v>2.2578475444507786</v>
      </c>
      <c r="AX48">
        <f>(AU48-AW48)</f>
        <v>-1.0262759705562223</v>
      </c>
      <c r="AY48">
        <f>1/(1.6/F48+1.37/N48)</f>
        <v>-0.74166710324785212</v>
      </c>
      <c r="AZ48">
        <f>G48*AA48*0.001</f>
        <v>35.742769928128453</v>
      </c>
      <c r="BA48">
        <f>G48/S48</f>
        <v>1.0436707859156797</v>
      </c>
      <c r="BB48">
        <f>(1-AL48*AA48/AQ48/F48)*100</f>
        <v>742.19489627676126</v>
      </c>
      <c r="BC48">
        <f>(S48-E48/(N48/1.35))</f>
        <v>388.25550909935862</v>
      </c>
      <c r="BD48">
        <f>E48*BB48/100/BC48</f>
        <v>3.7774971773133555E-2</v>
      </c>
    </row>
    <row r="49" spans="1:56" x14ac:dyDescent="0.25">
      <c r="A49" s="1" t="s">
        <v>1</v>
      </c>
      <c r="B49" s="1" t="s">
        <v>12903</v>
      </c>
      <c r="K49" s="1">
        <v>2.72</v>
      </c>
    </row>
    <row r="50" spans="1:56" x14ac:dyDescent="0.25">
      <c r="A50" s="1" t="s">
        <v>1</v>
      </c>
      <c r="B50" s="1" t="s">
        <v>6853</v>
      </c>
      <c r="K50" s="1">
        <v>2.72</v>
      </c>
    </row>
    <row r="51" spans="1:56" x14ac:dyDescent="0.25">
      <c r="A51" s="1">
        <v>12</v>
      </c>
      <c r="B51" s="1" t="s">
        <v>12902</v>
      </c>
      <c r="C51" s="1">
        <v>2479.5000048168004</v>
      </c>
      <c r="D51" s="1">
        <v>0</v>
      </c>
      <c r="E51">
        <f>(R51-S51*(1000-T51)/(1000-U51))*AK51</f>
        <v>2.0901054806395911</v>
      </c>
      <c r="F51">
        <f>IF(AV51&lt;&gt;0,1/(1/AV51-1/N51),0)</f>
        <v>-1.0423119385392934</v>
      </c>
      <c r="G51">
        <f>((AY51-AL51/2)*S51-E51)/(AY51+AL51/2)</f>
        <v>404.2362429992674</v>
      </c>
      <c r="H51">
        <f>AL51*1000</f>
        <v>27.741951151458771</v>
      </c>
      <c r="I51">
        <f>(AQ51-AW51)</f>
        <v>-1.7433703355112766</v>
      </c>
      <c r="J51">
        <f>(P51+AP51*D51)</f>
        <v>-0.16125747561454773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26.430644989013672</v>
      </c>
      <c r="P51" s="1">
        <v>-0.16125747561454773</v>
      </c>
      <c r="Q51" s="1">
        <v>26.463222503662109</v>
      </c>
      <c r="R51" s="1">
        <v>400.00262451171875</v>
      </c>
      <c r="S51" s="1">
        <v>388.33953857421875</v>
      </c>
      <c r="T51" s="1">
        <v>2.201502799987793</v>
      </c>
      <c r="U51" s="1">
        <v>26.683603286743164</v>
      </c>
      <c r="V51" s="1">
        <v>5.6013298034667969</v>
      </c>
      <c r="W51" s="1">
        <v>67.891654968261719</v>
      </c>
      <c r="X51" s="1">
        <v>299.99310302734375</v>
      </c>
      <c r="Y51" s="1">
        <v>1998.478271484375</v>
      </c>
      <c r="Z51" s="1">
        <v>2.4989712238311768</v>
      </c>
      <c r="AA51" s="1">
        <v>88.064201354980469</v>
      </c>
      <c r="AB51" s="1">
        <v>16.905582427978516</v>
      </c>
      <c r="AC51" s="1">
        <v>-1.1747468709945679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1.1029158199534694</v>
      </c>
      <c r="AL51">
        <f>(U51-T51)/(1000-U51)*AK51</f>
        <v>2.774195115145877E-2</v>
      </c>
      <c r="AM51">
        <f>(P51+273.15)</f>
        <v>272.98874252438543</v>
      </c>
      <c r="AN51">
        <f>(O51+273.15)</f>
        <v>299.58064498901365</v>
      </c>
      <c r="AO51">
        <f>(Y51*AG51+Z51*AH51)*AI51</f>
        <v>319.75651629038475</v>
      </c>
      <c r="AP51">
        <f>((AO51+0.00000010773*(AN51^4-AM51^4))-AL51*44100)/(L51*51.4+0.00000043092*AM51^3)</f>
        <v>-5.3397874458265546</v>
      </c>
      <c r="AQ51">
        <f>0.61365*EXP(17.502*J51/(240.97+J51))</f>
        <v>0.60649987720889198</v>
      </c>
      <c r="AR51">
        <f>AQ51*1000/AA51</f>
        <v>6.8870195593341563</v>
      </c>
      <c r="AS51">
        <f>(AR51-U51)</f>
        <v>-19.796583727409008</v>
      </c>
      <c r="AT51">
        <f>IF(D51,P51,(O51+P51)/2)</f>
        <v>13.134693756699562</v>
      </c>
      <c r="AU51">
        <f>0.61365*EXP(17.502*AT51/(240.97+AT51))</f>
        <v>1.516415549387784</v>
      </c>
      <c r="AV51">
        <f>IF(AS51&lt;&gt;0,(1000-(AR51+U51)/2)/AS51*AL51,0)</f>
        <v>-1.3778283282349317</v>
      </c>
      <c r="AW51">
        <f>U51*AA51/1000</f>
        <v>2.3498702127201687</v>
      </c>
      <c r="AX51">
        <f>(AU51-AW51)</f>
        <v>-0.83345466333238472</v>
      </c>
      <c r="AY51">
        <f>1/(1.6/F51+1.37/N51)</f>
        <v>-0.82305768786538658</v>
      </c>
      <c r="AZ51">
        <f>G51*AA51*0.001</f>
        <v>35.598741898468298</v>
      </c>
      <c r="BA51">
        <f>G51/S51</f>
        <v>1.0409350654414771</v>
      </c>
      <c r="BB51">
        <f>(1-AL51*AA51/AQ51/F51)*100</f>
        <v>486.46304740320687</v>
      </c>
      <c r="BC51">
        <f>(S51-E51/(N51/1.35))</f>
        <v>387.68032993445405</v>
      </c>
      <c r="BD51">
        <f>E51*BB51/100/BC51</f>
        <v>2.6226738965012375E-2</v>
      </c>
    </row>
    <row r="52" spans="1:56" x14ac:dyDescent="0.25">
      <c r="A52" s="1" t="s">
        <v>1</v>
      </c>
      <c r="B52" s="1" t="s">
        <v>6856</v>
      </c>
    </row>
    <row r="53" spans="1:56" x14ac:dyDescent="0.25">
      <c r="A53" s="1" t="s">
        <v>1</v>
      </c>
      <c r="B53" s="1" t="s">
        <v>6855</v>
      </c>
    </row>
    <row r="54" spans="1:56" x14ac:dyDescent="0.25">
      <c r="A54" s="1" t="s">
        <v>1</v>
      </c>
      <c r="B54" s="1" t="s">
        <v>6854</v>
      </c>
    </row>
    <row r="55" spans="1:56" x14ac:dyDescent="0.25">
      <c r="A55" s="1" t="s">
        <v>1</v>
      </c>
      <c r="B55" s="1" t="s">
        <v>6853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1166-992F-4E3B-AF23-F1F6254E9D9D}">
  <dimension ref="A1:BD56"/>
  <sheetViews>
    <sheetView topLeftCell="A5"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3831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3830</v>
      </c>
    </row>
    <row r="12" spans="1:56" x14ac:dyDescent="0.25">
      <c r="A12" s="1" t="s">
        <v>1</v>
      </c>
      <c r="B12" s="1" t="s">
        <v>3829</v>
      </c>
    </row>
    <row r="13" spans="1:56" x14ac:dyDescent="0.25">
      <c r="A13" s="1" t="s">
        <v>1</v>
      </c>
      <c r="B13" s="1" t="s">
        <v>3828</v>
      </c>
    </row>
    <row r="14" spans="1:56" x14ac:dyDescent="0.25">
      <c r="A14" s="1" t="s">
        <v>1</v>
      </c>
      <c r="B14" s="1" t="s">
        <v>3827</v>
      </c>
    </row>
    <row r="15" spans="1:56" x14ac:dyDescent="0.25">
      <c r="A15" s="1" t="s">
        <v>1</v>
      </c>
      <c r="B15" s="1" t="s">
        <v>3826</v>
      </c>
    </row>
    <row r="16" spans="1:56" x14ac:dyDescent="0.25">
      <c r="A16" s="1" t="s">
        <v>1</v>
      </c>
      <c r="B16" s="1" t="s">
        <v>3825</v>
      </c>
    </row>
    <row r="17" spans="1:56" x14ac:dyDescent="0.25">
      <c r="A17" s="1" t="s">
        <v>1</v>
      </c>
      <c r="B17" s="1" t="s">
        <v>3824</v>
      </c>
    </row>
    <row r="18" spans="1:56" x14ac:dyDescent="0.25">
      <c r="A18" s="1" t="s">
        <v>1</v>
      </c>
      <c r="B18" s="1" t="s">
        <v>3823</v>
      </c>
    </row>
    <row r="19" spans="1:56" x14ac:dyDescent="0.25">
      <c r="A19" s="1">
        <v>1</v>
      </c>
      <c r="B19" s="1" t="s">
        <v>3822</v>
      </c>
      <c r="C19" s="1">
        <v>236.50000506266952</v>
      </c>
      <c r="D19" s="1">
        <v>0</v>
      </c>
      <c r="E19">
        <f>(R19-S19*(1000-T19)/(1000-U19))*AK19</f>
        <v>-3.832647487319405</v>
      </c>
      <c r="F19">
        <f>IF(AV19&lt;&gt;0,1/(1/AV19-1/N19),0)</f>
        <v>3.0460225060521702</v>
      </c>
      <c r="G19">
        <f>((AY19-AL19/2)*S19-E19)/(AY19+AL19/2)</f>
        <v>389.01767425004073</v>
      </c>
      <c r="H19">
        <f>AL19*1000</f>
        <v>25.72268457138491</v>
      </c>
      <c r="I19">
        <f>(AQ19-AW19)</f>
        <v>1.2306920011198894</v>
      </c>
      <c r="J19">
        <f>(P19+AP19*D19)</f>
        <v>25.313924789428711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26.372238159179688</v>
      </c>
      <c r="P19" s="1">
        <v>25.313924789428711</v>
      </c>
      <c r="Q19" s="1">
        <v>26.450597763061523</v>
      </c>
      <c r="R19" s="1">
        <v>400.01495361328125</v>
      </c>
      <c r="S19" s="1">
        <v>394.29412841796875</v>
      </c>
      <c r="T19" s="1">
        <v>0.10116074234247208</v>
      </c>
      <c r="U19" s="1">
        <v>22.889514923095703</v>
      </c>
      <c r="V19" s="1">
        <v>0.25740745663642883</v>
      </c>
      <c r="W19" s="1">
        <v>58.243259429931641</v>
      </c>
      <c r="X19" s="1">
        <v>299.99630737304688</v>
      </c>
      <c r="Y19" s="1">
        <v>7.9805225133895874E-2</v>
      </c>
      <c r="Z19" s="1">
        <v>6.2642545700073242</v>
      </c>
      <c r="AA19" s="1">
        <v>87.768791198730469</v>
      </c>
      <c r="AB19" s="1">
        <v>95.058174133300781</v>
      </c>
      <c r="AC19" s="1">
        <v>1.3586454391479492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1.1029276006362014</v>
      </c>
      <c r="AL19">
        <f>(U19-T19)/(1000-U19)*AK19</f>
        <v>2.5722684571384911E-2</v>
      </c>
      <c r="AM19">
        <f>(P19+273.15)</f>
        <v>298.46392478942869</v>
      </c>
      <c r="AN19">
        <f>(O19+273.15)</f>
        <v>299.52223815917966</v>
      </c>
      <c r="AO19">
        <f>(Y19*AG19+Z19*AH19)*AI19</f>
        <v>1.2768835736017614E-2</v>
      </c>
      <c r="AP19">
        <f>((AO19+0.00000010773*(AN19^4-AM19^4))-AL19*44100)/(L19*51.4+0.00000043092*AM19^3)</f>
        <v>-9.2388405400330651</v>
      </c>
      <c r="AQ19">
        <f>0.61365*EXP(17.502*J19/(240.97+J19))</f>
        <v>3.2396770570453013</v>
      </c>
      <c r="AR19">
        <f>AQ19*1000/AA19</f>
        <v>36.911492260499102</v>
      </c>
      <c r="AS19">
        <f>(AR19-U19)</f>
        <v>14.021977337403399</v>
      </c>
      <c r="AT19">
        <f>IF(D19,P19,(O19+P19)/2)</f>
        <v>25.843081474304199</v>
      </c>
      <c r="AU19">
        <f>0.61365*EXP(17.502*AT19/(240.97+AT19))</f>
        <v>3.3430539035192317</v>
      </c>
      <c r="AV19">
        <f>IF(AS19&lt;&gt;0,(1000-(AR19+U19)/2)/AS19*AL19,0)</f>
        <v>1.7796037426479299</v>
      </c>
      <c r="AW19">
        <f>U19*AA19/1000</f>
        <v>2.0089850559254119</v>
      </c>
      <c r="AX19">
        <f>(AU19-AW19)</f>
        <v>1.3340688475938198</v>
      </c>
      <c r="AY19">
        <f>1/(1.6/F19+1.37/N19)</f>
        <v>1.1829523245281464</v>
      </c>
      <c r="AZ19">
        <f>G19*AA19*0.001</f>
        <v>34.143611023867571</v>
      </c>
      <c r="BA19">
        <f>G19/S19</f>
        <v>0.98661797427950848</v>
      </c>
      <c r="BB19">
        <f>(1-AL19*AA19/AQ19/F19)*100</f>
        <v>77.12181428686884</v>
      </c>
      <c r="BC19">
        <f>(S19-E19/(N19/1.35))</f>
        <v>395.50292594527843</v>
      </c>
      <c r="BD19">
        <f>E19*BB19/100/BC19</f>
        <v>-7.4735408603520169E-3</v>
      </c>
    </row>
    <row r="20" spans="1:56" x14ac:dyDescent="0.25">
      <c r="A20" s="1" t="s">
        <v>1</v>
      </c>
      <c r="B20" s="1" t="s">
        <v>3821</v>
      </c>
      <c r="K20" s="1">
        <v>2.72</v>
      </c>
    </row>
    <row r="21" spans="1:56" x14ac:dyDescent="0.25">
      <c r="A21" s="1" t="s">
        <v>1</v>
      </c>
      <c r="B21" s="1" t="s">
        <v>3820</v>
      </c>
      <c r="K21" s="1">
        <v>2.72</v>
      </c>
    </row>
    <row r="22" spans="1:56" x14ac:dyDescent="0.25">
      <c r="A22" s="1">
        <v>2</v>
      </c>
      <c r="B22" s="1" t="s">
        <v>3819</v>
      </c>
      <c r="C22" s="1">
        <v>441.00000509619713</v>
      </c>
      <c r="D22" s="1">
        <v>0</v>
      </c>
      <c r="E22">
        <f>(R22-S22*(1000-T22)/(1000-U22))*AK22</f>
        <v>-2.4093382094555684</v>
      </c>
      <c r="F22">
        <f>IF(AV22&lt;&gt;0,1/(1/AV22-1/N22),0)</f>
        <v>3.0238021515678613</v>
      </c>
      <c r="G22">
        <f>((AY22-AL22/2)*S22-E22)/(AY22+AL22/2)</f>
        <v>386.77882118932007</v>
      </c>
      <c r="H22">
        <f>AL22*1000</f>
        <v>25.40644188689636</v>
      </c>
      <c r="I22">
        <f>(AQ22-AW22)</f>
        <v>1.22104844711927</v>
      </c>
      <c r="J22">
        <f>(P22+AP22*D22)</f>
        <v>25.139514923095703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26.293437957763672</v>
      </c>
      <c r="P22" s="1">
        <v>25.139514923095703</v>
      </c>
      <c r="Q22" s="1">
        <v>26.411069869995117</v>
      </c>
      <c r="R22" s="1">
        <v>400.01904296875</v>
      </c>
      <c r="S22" s="1">
        <v>393.14633178710938</v>
      </c>
      <c r="T22" s="1">
        <v>0.10344798862934113</v>
      </c>
      <c r="U22" s="1">
        <v>22.620771408081055</v>
      </c>
      <c r="V22" s="1">
        <v>0.26442471146583557</v>
      </c>
      <c r="W22" s="1">
        <v>57.821239471435547</v>
      </c>
      <c r="X22" s="1">
        <v>299.95706176757813</v>
      </c>
      <c r="Y22" s="1">
        <v>26.134016036987305</v>
      </c>
      <c r="Z22" s="1">
        <v>6.097358226776123</v>
      </c>
      <c r="AA22" s="1">
        <v>87.758865356445313</v>
      </c>
      <c r="AB22" s="1">
        <v>95.246284484863281</v>
      </c>
      <c r="AC22" s="1">
        <v>1.4134050607681274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1.1027833153219782</v>
      </c>
      <c r="AL22">
        <f>(U22-T22)/(1000-U22)*AK22</f>
        <v>2.540644188689636E-2</v>
      </c>
      <c r="AM22">
        <f>(P22+273.15)</f>
        <v>298.28951492309568</v>
      </c>
      <c r="AN22">
        <f>(O22+273.15)</f>
        <v>299.44343795776365</v>
      </c>
      <c r="AO22">
        <f>(Y22*AG22+Z22*AH22)*AI22</f>
        <v>4.1814424724554442</v>
      </c>
      <c r="AP22">
        <f>((AO22+0.00000010773*(AN22^4-AM22^4))-AL22*44100)/(L22*51.4+0.00000043092*AM22^3)</f>
        <v>-9.0822727022362066</v>
      </c>
      <c r="AQ22">
        <f>0.61365*EXP(17.502*J22/(240.97+J22))</f>
        <v>3.2062216793799831</v>
      </c>
      <c r="AR22">
        <f>AQ22*1000/AA22</f>
        <v>36.534447731946514</v>
      </c>
      <c r="AS22">
        <f>(AR22-U22)</f>
        <v>13.913676323865459</v>
      </c>
      <c r="AT22">
        <f>IF(D22,P22,(O22+P22)/2)</f>
        <v>25.716476440429688</v>
      </c>
      <c r="AU22">
        <f>0.61365*EXP(17.502*AT22/(240.97+AT22))</f>
        <v>3.3180614759785407</v>
      </c>
      <c r="AV22">
        <f>IF(AS22&lt;&gt;0,(1000-(AR22+U22)/2)/AS22*AL22,0)</f>
        <v>1.7719960917815081</v>
      </c>
      <c r="AW22">
        <f>U22*AA22/1000</f>
        <v>1.9851732322607132</v>
      </c>
      <c r="AX22">
        <f>(AU22-AW22)</f>
        <v>1.3328882437178275</v>
      </c>
      <c r="AY22">
        <f>1/(1.6/F22+1.37/N22)</f>
        <v>1.1775753197426735</v>
      </c>
      <c r="AZ22">
        <f>G22*AA22*0.001</f>
        <v>33.943270491478181</v>
      </c>
      <c r="BA22">
        <f>G22/S22</f>
        <v>0.98380371357187857</v>
      </c>
      <c r="BB22">
        <f>(1-AL22*AA22/AQ22/F22)*100</f>
        <v>77.002113363195903</v>
      </c>
      <c r="BC22">
        <f>(S22-E22/(N22/1.35))</f>
        <v>393.9062248061461</v>
      </c>
      <c r="BD22">
        <f>E22*BB22/100/BC22</f>
        <v>-4.7098553475787164E-3</v>
      </c>
    </row>
    <row r="23" spans="1:56" x14ac:dyDescent="0.25">
      <c r="A23" s="1" t="s">
        <v>1</v>
      </c>
      <c r="B23" s="1" t="s">
        <v>3818</v>
      </c>
      <c r="K23" s="1">
        <v>2.72</v>
      </c>
    </row>
    <row r="24" spans="1:56" x14ac:dyDescent="0.25">
      <c r="A24" s="1" t="s">
        <v>1</v>
      </c>
      <c r="B24" s="1" t="s">
        <v>3817</v>
      </c>
      <c r="K24" s="1">
        <v>2.72</v>
      </c>
    </row>
    <row r="25" spans="1:56" x14ac:dyDescent="0.25">
      <c r="A25" s="1">
        <v>3</v>
      </c>
      <c r="B25" s="1" t="s">
        <v>3816</v>
      </c>
      <c r="C25" s="1">
        <v>646.00000509619713</v>
      </c>
      <c r="D25" s="1">
        <v>0</v>
      </c>
      <c r="E25">
        <f>(R25-S25*(1000-T25)/(1000-U25))*AK25</f>
        <v>-1.5181905471898249</v>
      </c>
      <c r="F25">
        <f>IF(AV25&lt;&gt;0,1/(1/AV25-1/N25),0)</f>
        <v>2.9511051539271573</v>
      </c>
      <c r="G25">
        <f>((AY25-AL25/2)*S25-E25)/(AY25+AL25/2)</f>
        <v>385.34373492029931</v>
      </c>
      <c r="H25">
        <f>AL25*1000</f>
        <v>25.012190697729132</v>
      </c>
      <c r="I25">
        <f>(AQ25-AW25)</f>
        <v>1.2198894336765629</v>
      </c>
      <c r="J25">
        <f>(P25+AP25*D25)</f>
        <v>24.977834701538086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26.185426712036133</v>
      </c>
      <c r="P25" s="1">
        <v>24.977834701538086</v>
      </c>
      <c r="Q25" s="1">
        <v>26.328725814819336</v>
      </c>
      <c r="R25" s="1">
        <v>399.94485473632813</v>
      </c>
      <c r="S25" s="1">
        <v>392.4215087890625</v>
      </c>
      <c r="T25" s="1">
        <v>0.10940661281347275</v>
      </c>
      <c r="U25" s="1">
        <v>22.283594131469727</v>
      </c>
      <c r="V25" s="1">
        <v>0.28144633769989014</v>
      </c>
      <c r="W25" s="1">
        <v>57.324104309082031</v>
      </c>
      <c r="X25" s="1">
        <v>299.97552490234375</v>
      </c>
      <c r="Y25" s="1">
        <v>49.080738067626953</v>
      </c>
      <c r="Z25" s="1">
        <v>6.3677129745483398</v>
      </c>
      <c r="AA25" s="1">
        <v>87.759124755859375</v>
      </c>
      <c r="AB25" s="1">
        <v>95.921104431152344</v>
      </c>
      <c r="AC25" s="1">
        <v>1.4533803462982178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1.1028511944939106</v>
      </c>
      <c r="AL25">
        <f>(U25-T25)/(1000-U25)*AK25</f>
        <v>2.5012190697729132E-2</v>
      </c>
      <c r="AM25">
        <f>(P25+273.15)</f>
        <v>298.12783470153806</v>
      </c>
      <c r="AN25">
        <f>(O25+273.15)</f>
        <v>299.33542671203611</v>
      </c>
      <c r="AO25">
        <f>(Y25*AG25+Z25*AH25)*AI25</f>
        <v>7.852917915293915</v>
      </c>
      <c r="AP25">
        <f>((AO25+0.00000010773*(AN25^4-AM25^4))-AL25*44100)/(L25*51.4+0.00000043092*AM25^3)</f>
        <v>-8.9053072727449276</v>
      </c>
      <c r="AQ25">
        <f>0.61365*EXP(17.502*J25/(240.97+J25))</f>
        <v>3.1754781510691505</v>
      </c>
      <c r="AR25">
        <f>AQ25*1000/AA25</f>
        <v>36.184022572047525</v>
      </c>
      <c r="AS25">
        <f>(AR25-U25)</f>
        <v>13.900428440577798</v>
      </c>
      <c r="AT25">
        <f>IF(D25,P25,(O25+P25)/2)</f>
        <v>25.581630706787109</v>
      </c>
      <c r="AU25">
        <f>0.61365*EXP(17.502*AT25/(240.97+AT25))</f>
        <v>3.291621937083578</v>
      </c>
      <c r="AV25">
        <f>IF(AS25&lt;&gt;0,(1000-(AR25+U25)/2)/AS25*AL25,0)</f>
        <v>1.7467799076993624</v>
      </c>
      <c r="AW25">
        <f>U25*AA25/1000</f>
        <v>1.9555887173925877</v>
      </c>
      <c r="AX25">
        <f>(AU25-AW25)</f>
        <v>1.3360332196909903</v>
      </c>
      <c r="AY25">
        <f>1/(1.6/F25+1.37/N25)</f>
        <v>1.1597736663924731</v>
      </c>
      <c r="AZ25">
        <f>G25*AA25*0.001</f>
        <v>33.817428906759346</v>
      </c>
      <c r="BA25">
        <f>G25/S25</f>
        <v>0.98196384828496319</v>
      </c>
      <c r="BB25">
        <f>(1-AL25*AA25/AQ25/F25)*100</f>
        <v>76.576585651226495</v>
      </c>
      <c r="BC25">
        <f>(S25-E25/(N25/1.35))</f>
        <v>392.90033836718044</v>
      </c>
      <c r="BD25">
        <f>E25*BB25/100/BC25</f>
        <v>-2.9589653436011207E-3</v>
      </c>
    </row>
    <row r="26" spans="1:56" x14ac:dyDescent="0.25">
      <c r="A26" s="1" t="s">
        <v>1</v>
      </c>
      <c r="B26" s="1" t="s">
        <v>3815</v>
      </c>
      <c r="K26" s="1">
        <v>2.72</v>
      </c>
    </row>
    <row r="27" spans="1:56" x14ac:dyDescent="0.25">
      <c r="A27" s="1" t="s">
        <v>1</v>
      </c>
      <c r="B27" s="1" t="s">
        <v>214</v>
      </c>
      <c r="K27" s="1">
        <v>2.72</v>
      </c>
    </row>
    <row r="28" spans="1:56" x14ac:dyDescent="0.25">
      <c r="A28" s="1">
        <v>4</v>
      </c>
      <c r="B28" s="1" t="s">
        <v>3814</v>
      </c>
      <c r="C28" s="1">
        <v>851.00000509619713</v>
      </c>
      <c r="D28" s="1">
        <v>0</v>
      </c>
      <c r="E28">
        <f>(R28-S28*(1000-T28)/(1000-U28))*AK28</f>
        <v>-0.38454806729879143</v>
      </c>
      <c r="F28">
        <f>IF(AV28&lt;&gt;0,1/(1/AV28-1/N28),0)</f>
        <v>2.9586951378229789</v>
      </c>
      <c r="G28">
        <f>((AY28-AL28/2)*S28-E28)/(AY28+AL28/2)</f>
        <v>383.3900862125015</v>
      </c>
      <c r="H28">
        <f>AL28*1000</f>
        <v>24.877000593036694</v>
      </c>
      <c r="I28">
        <f>(AQ28-AW28)</f>
        <v>1.2116231159509914</v>
      </c>
      <c r="J28">
        <f>(P28+AP28*D28)</f>
        <v>24.882442474365234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26.095020294189453</v>
      </c>
      <c r="P28" s="1">
        <v>24.882442474365234</v>
      </c>
      <c r="Q28" s="1">
        <v>26.239736557006836</v>
      </c>
      <c r="R28" s="1">
        <v>399.83502197265625</v>
      </c>
      <c r="S28" s="1">
        <v>391.354736328125</v>
      </c>
      <c r="T28" s="1">
        <v>0.113055519759655</v>
      </c>
      <c r="U28" s="1">
        <v>22.172975540161133</v>
      </c>
      <c r="V28" s="1">
        <v>0.29238489270210266</v>
      </c>
      <c r="W28" s="1">
        <v>57.343891143798828</v>
      </c>
      <c r="X28" s="1">
        <v>299.93353271484375</v>
      </c>
      <c r="Y28" s="1">
        <v>99.7041015625</v>
      </c>
      <c r="Z28" s="1">
        <v>6.391538143157959</v>
      </c>
      <c r="AA28" s="1">
        <v>87.757156372070313</v>
      </c>
      <c r="AB28" s="1">
        <v>96.462631225585938</v>
      </c>
      <c r="AC28" s="1">
        <v>1.5017163753509521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1.1026968114516313</v>
      </c>
      <c r="AL28">
        <f>(U28-T28)/(1000-U28)*AK28</f>
        <v>2.4877000593036692E-2</v>
      </c>
      <c r="AM28">
        <f>(P28+273.15)</f>
        <v>298.03244247436521</v>
      </c>
      <c r="AN28">
        <f>(O28+273.15)</f>
        <v>299.24502029418943</v>
      </c>
      <c r="AO28">
        <f>(Y28*AG28+Z28*AH28)*AI28</f>
        <v>15.952655893430347</v>
      </c>
      <c r="AP28">
        <f>((AO28+0.00000010773*(AN28^4-AM28^4))-AL28*44100)/(L28*51.4+0.00000043092*AM28^3)</f>
        <v>-8.7899291489335312</v>
      </c>
      <c r="AQ28">
        <f>0.61365*EXP(17.502*J28/(240.97+J28))</f>
        <v>3.157460397663002</v>
      </c>
      <c r="AR28">
        <f>AQ28*1000/AA28</f>
        <v>35.979520396901769</v>
      </c>
      <c r="AS28">
        <f>(AR28-U28)</f>
        <v>13.806544856740636</v>
      </c>
      <c r="AT28">
        <f>IF(D28,P28,(O28+P28)/2)</f>
        <v>25.488731384277344</v>
      </c>
      <c r="AU28">
        <f>0.61365*EXP(17.502*AT28/(240.97+AT28))</f>
        <v>3.2735141848880036</v>
      </c>
      <c r="AV28">
        <f>IF(AS28&lt;&gt;0,(1000-(AR28+U28)/2)/AS28*AL28,0)</f>
        <v>1.7494363003708302</v>
      </c>
      <c r="AW28">
        <f>U28*AA28/1000</f>
        <v>1.9458372817120106</v>
      </c>
      <c r="AX28">
        <f>(AU28-AW28)</f>
        <v>1.327676903175993</v>
      </c>
      <c r="AY28">
        <f>1/(1.6/F28+1.37/N28)</f>
        <v>1.1616474676583555</v>
      </c>
      <c r="AZ28">
        <f>G28*AA28*0.001</f>
        <v>33.645223747252011</v>
      </c>
      <c r="BA28">
        <f>G28/S28</f>
        <v>0.97964851482225157</v>
      </c>
      <c r="BB28">
        <f>(1-AL28*AA28/AQ28/F28)*100</f>
        <v>76.630876240452324</v>
      </c>
      <c r="BC28">
        <f>(S28-E28/(N28/1.35))</f>
        <v>391.47602083300586</v>
      </c>
      <c r="BD28">
        <f>E28*BB28/100/BC28</f>
        <v>-7.5274739155094402E-4</v>
      </c>
    </row>
    <row r="29" spans="1:56" x14ac:dyDescent="0.25">
      <c r="A29" s="1" t="s">
        <v>1</v>
      </c>
      <c r="B29" s="1" t="s">
        <v>3813</v>
      </c>
      <c r="K29" s="1">
        <v>2.72</v>
      </c>
    </row>
    <row r="30" spans="1:56" x14ac:dyDescent="0.25">
      <c r="A30" s="1" t="s">
        <v>1</v>
      </c>
      <c r="B30" s="1" t="s">
        <v>3812</v>
      </c>
      <c r="K30" s="1">
        <v>2.72</v>
      </c>
    </row>
    <row r="31" spans="1:56" x14ac:dyDescent="0.25">
      <c r="A31" s="1">
        <v>5</v>
      </c>
      <c r="B31" s="1" t="s">
        <v>211</v>
      </c>
      <c r="C31" s="1">
        <v>1056.0000050961971</v>
      </c>
      <c r="D31" s="1">
        <v>0</v>
      </c>
      <c r="E31">
        <f>(R31-S31*(1000-T31)/(1000-U31))*AK31</f>
        <v>0.81227878875374659</v>
      </c>
      <c r="F31">
        <f>IF(AV31&lt;&gt;0,1/(1/AV31-1/N31),0)</f>
        <v>3.0080842550262101</v>
      </c>
      <c r="G31">
        <f>((AY31-AL31/2)*S31-E31)/(AY31+AL31/2)</f>
        <v>381.55873816417119</v>
      </c>
      <c r="H31">
        <f>AL31*1000</f>
        <v>24.838968639600964</v>
      </c>
      <c r="I31">
        <f>(AQ31-AW31)</f>
        <v>1.1979780515283296</v>
      </c>
      <c r="J31">
        <f>(P31+AP31*D31)</f>
        <v>24.798456192016602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26.019899368286133</v>
      </c>
      <c r="P31" s="1">
        <v>24.798456192016602</v>
      </c>
      <c r="Q31" s="1">
        <v>26.165666580200195</v>
      </c>
      <c r="R31" s="1">
        <v>399.95001220703125</v>
      </c>
      <c r="S31" s="1">
        <v>390.4190673828125</v>
      </c>
      <c r="T31" s="1">
        <v>0.12529213726520538</v>
      </c>
      <c r="U31" s="1">
        <v>22.151666641235352</v>
      </c>
      <c r="V31" s="1">
        <v>0.32542836666107178</v>
      </c>
      <c r="W31" s="1">
        <v>57.535774230957031</v>
      </c>
      <c r="X31" s="1">
        <v>299.9376220703125</v>
      </c>
      <c r="Y31" s="1">
        <v>149.50459289550781</v>
      </c>
      <c r="Z31" s="1">
        <v>6.3551077842712402</v>
      </c>
      <c r="AA31" s="1">
        <v>87.744773864746094</v>
      </c>
      <c r="AB31" s="1">
        <v>96.762382507324219</v>
      </c>
      <c r="AC31" s="1">
        <v>1.5460860729217529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1.1027118458467369</v>
      </c>
      <c r="AL31">
        <f>(U31-T31)/(1000-U31)*AK31</f>
        <v>2.4838968639600962E-2</v>
      </c>
      <c r="AM31">
        <f>(P31+273.15)</f>
        <v>297.94845619201658</v>
      </c>
      <c r="AN31">
        <f>(O31+273.15)</f>
        <v>299.16989936828611</v>
      </c>
      <c r="AO31">
        <f>(Y31*AG31+Z31*AH31)*AI31</f>
        <v>23.920734328611161</v>
      </c>
      <c r="AP31">
        <f>((AO31+0.00000010773*(AN31^4-AM31^4))-AL31*44100)/(L31*51.4+0.00000043092*AM31^3)</f>
        <v>-8.7104326394032476</v>
      </c>
      <c r="AQ31">
        <f>0.61365*EXP(17.502*J31/(240.97+J31))</f>
        <v>3.1416710316907652</v>
      </c>
      <c r="AR31">
        <f>AQ31*1000/AA31</f>
        <v>35.804651300754209</v>
      </c>
      <c r="AS31">
        <f>(AR31-U31)</f>
        <v>13.652984659518857</v>
      </c>
      <c r="AT31">
        <f>IF(D31,P31,(O31+P31)/2)</f>
        <v>25.409177780151367</v>
      </c>
      <c r="AU31">
        <f>0.61365*EXP(17.502*AT31/(240.97+AT31))</f>
        <v>3.2580769868311861</v>
      </c>
      <c r="AV31">
        <f>IF(AS31&lt;&gt;0,(1000-(AR31+U31)/2)/AS31*AL31,0)</f>
        <v>1.7665866958160805</v>
      </c>
      <c r="AW31">
        <f>U31*AA31/1000</f>
        <v>1.9436929801624356</v>
      </c>
      <c r="AX31">
        <f>(AU31-AW31)</f>
        <v>1.3143840066687504</v>
      </c>
      <c r="AY31">
        <f>1/(1.6/F31+1.37/N31)</f>
        <v>1.1737537943960576</v>
      </c>
      <c r="AZ31">
        <f>G31*AA31*0.001</f>
        <v>33.479785196333069</v>
      </c>
      <c r="BA31">
        <f>G31/S31</f>
        <v>0.97730559299258402</v>
      </c>
      <c r="BB31">
        <f>(1-AL31*AA31/AQ31/F31)*100</f>
        <v>76.937620508936334</v>
      </c>
      <c r="BC31">
        <f>(S31-E31/(N31/1.35))</f>
        <v>390.16287878352693</v>
      </c>
      <c r="BD31">
        <f>E31*BB31/100/BC31</f>
        <v>1.6017617409284097E-3</v>
      </c>
    </row>
    <row r="32" spans="1:56" x14ac:dyDescent="0.25">
      <c r="A32" s="1" t="s">
        <v>1</v>
      </c>
      <c r="B32" s="1" t="s">
        <v>3811</v>
      </c>
      <c r="K32" s="1">
        <v>2.72</v>
      </c>
    </row>
    <row r="33" spans="1:56" x14ac:dyDescent="0.25">
      <c r="A33" s="1" t="s">
        <v>1</v>
      </c>
      <c r="B33" s="1" t="s">
        <v>3810</v>
      </c>
      <c r="K33" s="1">
        <v>2.72</v>
      </c>
    </row>
    <row r="34" spans="1:56" x14ac:dyDescent="0.25">
      <c r="A34" s="1">
        <v>6</v>
      </c>
      <c r="B34" s="1" t="s">
        <v>3809</v>
      </c>
      <c r="C34" s="1">
        <v>1260.0000050961971</v>
      </c>
      <c r="D34" s="1">
        <v>0</v>
      </c>
      <c r="E34">
        <f>(R34-S34*(1000-T34)/(1000-U34))*AK34</f>
        <v>2.7024882094652418</v>
      </c>
      <c r="F34">
        <f>IF(AV34&lt;&gt;0,1/(1/AV34-1/N34),0)</f>
        <v>3.1103112660883245</v>
      </c>
      <c r="G34">
        <f>((AY34-AL34/2)*S34-E34)/(AY34+AL34/2)</f>
        <v>378.63981082392894</v>
      </c>
      <c r="H34">
        <f>AL34*1000</f>
        <v>25.052538768034601</v>
      </c>
      <c r="I34">
        <f>(AQ34-AW34)</f>
        <v>1.1848145883486008</v>
      </c>
      <c r="J34">
        <f>(P34+AP34*D34)</f>
        <v>24.816856384277344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25.989068984985352</v>
      </c>
      <c r="P34" s="1">
        <v>24.816856384277344</v>
      </c>
      <c r="Q34" s="1">
        <v>26.127988815307617</v>
      </c>
      <c r="R34" s="1">
        <v>400.20321655273438</v>
      </c>
      <c r="S34" s="1">
        <v>388.91827392578125</v>
      </c>
      <c r="T34" s="1">
        <v>0.13290056586265564</v>
      </c>
      <c r="U34" s="1">
        <v>22.34107780456543</v>
      </c>
      <c r="V34" s="1">
        <v>0.34581992030143738</v>
      </c>
      <c r="W34" s="1">
        <v>58.133609771728516</v>
      </c>
      <c r="X34" s="1">
        <v>299.98193359375</v>
      </c>
      <c r="Y34" s="1">
        <v>299.93392944335938</v>
      </c>
      <c r="Z34" s="1">
        <v>6.3450345993041992</v>
      </c>
      <c r="AA34" s="1">
        <v>87.744636535644531</v>
      </c>
      <c r="AB34" s="1">
        <v>96.815231323242188</v>
      </c>
      <c r="AC34" s="1">
        <v>1.546662449836731</v>
      </c>
      <c r="AD34" s="1">
        <v>0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1.1028747558593748</v>
      </c>
      <c r="AL34">
        <f>(U34-T34)/(1000-U34)*AK34</f>
        <v>2.50525387680346E-2</v>
      </c>
      <c r="AM34">
        <f>(P34+273.15)</f>
        <v>297.96685638427732</v>
      </c>
      <c r="AN34">
        <f>(O34+273.15)</f>
        <v>299.13906898498533</v>
      </c>
      <c r="AO34">
        <f>(Y34*AG34+Z34*AH34)*AI34</f>
        <v>47.989427638290181</v>
      </c>
      <c r="AP34">
        <f>((AO34+0.00000010773*(AN34^4-AM34^4))-AL34*44100)/(L34*51.4+0.00000043092*AM34^3)</f>
        <v>-8.5942657436253427</v>
      </c>
      <c r="AQ34">
        <f>0.61365*EXP(17.502*J34/(240.97+J34))</f>
        <v>3.1451243401247497</v>
      </c>
      <c r="AR34">
        <f>AQ34*1000/AA34</f>
        <v>35.84406368641239</v>
      </c>
      <c r="AS34">
        <f>(AR34-U34)</f>
        <v>13.502985881846961</v>
      </c>
      <c r="AT34">
        <f>IF(D34,P34,(O34+P34)/2)</f>
        <v>25.402962684631348</v>
      </c>
      <c r="AU34">
        <f>0.61365*EXP(17.502*AT34/(240.97+AT34))</f>
        <v>3.2568736445454043</v>
      </c>
      <c r="AV34">
        <f>IF(AS34&lt;&gt;0,(1000-(AR34+U34)/2)/AS34*AL34,0)</f>
        <v>1.8013568424352389</v>
      </c>
      <c r="AW34">
        <f>U34*AA34/1000</f>
        <v>1.960309751776149</v>
      </c>
      <c r="AX34">
        <f>(AU34-AW34)</f>
        <v>1.2965638927692553</v>
      </c>
      <c r="AY34">
        <f>1/(1.6/F34+1.37/N34)</f>
        <v>1.198343315033239</v>
      </c>
      <c r="AZ34">
        <f>G34*AA34*0.001</f>
        <v>33.223612578670853</v>
      </c>
      <c r="BA34">
        <f>G34/S34</f>
        <v>0.97357166327490752</v>
      </c>
      <c r="BB34">
        <f>(1-AL34*AA34/AQ34/F34)*100</f>
        <v>77.528573161760619</v>
      </c>
      <c r="BC34">
        <f>(S34-E34/(N34/1.35))</f>
        <v>388.06592288749937</v>
      </c>
      <c r="BD34">
        <f>E34*BB34/100/BC34</f>
        <v>5.3990840862123699E-3</v>
      </c>
    </row>
    <row r="35" spans="1:56" x14ac:dyDescent="0.25">
      <c r="A35" s="1" t="s">
        <v>1</v>
      </c>
      <c r="B35" s="1" t="s">
        <v>3808</v>
      </c>
      <c r="K35" s="1">
        <v>2.72</v>
      </c>
    </row>
    <row r="36" spans="1:56" x14ac:dyDescent="0.25">
      <c r="A36" s="1" t="s">
        <v>1</v>
      </c>
      <c r="B36" s="1" t="s">
        <v>3807</v>
      </c>
      <c r="K36" s="1">
        <v>2.72</v>
      </c>
    </row>
    <row r="37" spans="1:56" x14ac:dyDescent="0.25">
      <c r="A37" s="1">
        <v>7</v>
      </c>
      <c r="B37" s="1" t="s">
        <v>3806</v>
      </c>
      <c r="C37" s="1">
        <v>1465.0000050961971</v>
      </c>
      <c r="D37" s="1">
        <v>0</v>
      </c>
      <c r="E37">
        <f>(R37-S37*(1000-T37)/(1000-U37))*AK37</f>
        <v>3.2743797422239007</v>
      </c>
      <c r="F37">
        <f>IF(AV37&lt;&gt;0,1/(1/AV37-1/N37),0)</f>
        <v>3.2910778991453289</v>
      </c>
      <c r="G37">
        <f>((AY37-AL37/2)*S37-E37)/(AY37+AL37/2)</f>
        <v>377.2907772771137</v>
      </c>
      <c r="H37">
        <f>AL37*1000</f>
        <v>25.442163327360529</v>
      </c>
      <c r="I37">
        <f>(AQ37-AW37)</f>
        <v>1.1647343774803449</v>
      </c>
      <c r="J37">
        <f>(P37+AP37*D37)</f>
        <v>24.876308441162109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25.982919692993164</v>
      </c>
      <c r="P37" s="1">
        <v>24.876308441162109</v>
      </c>
      <c r="Q37" s="1">
        <v>26.111597061157227</v>
      </c>
      <c r="R37" s="1">
        <v>399.69381713867188</v>
      </c>
      <c r="S37" s="1">
        <v>387.77731323242188</v>
      </c>
      <c r="T37" s="1">
        <v>0.14717970788478851</v>
      </c>
      <c r="U37" s="1">
        <v>22.696220397949219</v>
      </c>
      <c r="V37" s="1">
        <v>0.38313400745391846</v>
      </c>
      <c r="W37" s="1">
        <v>59.082149505615234</v>
      </c>
      <c r="X37" s="1">
        <v>299.93313598632813</v>
      </c>
      <c r="Y37" s="1">
        <v>499.91766357421875</v>
      </c>
      <c r="Z37" s="1">
        <v>6.4494643211364746</v>
      </c>
      <c r="AA37" s="1">
        <v>87.748992919921875</v>
      </c>
      <c r="AB37" s="1">
        <v>97.093231201171875</v>
      </c>
      <c r="AC37" s="1">
        <v>1.5449707508087158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1.102695352890912</v>
      </c>
      <c r="AL37">
        <f>(U37-T37)/(1000-U37)*AK37</f>
        <v>2.5442163327360528E-2</v>
      </c>
      <c r="AM37">
        <f>(P37+273.15)</f>
        <v>298.02630844116209</v>
      </c>
      <c r="AN37">
        <f>(O37+273.15)</f>
        <v>299.13291969299314</v>
      </c>
      <c r="AO37">
        <f>(Y37*AG37+Z37*AH37)*AI37</f>
        <v>79.986824384030115</v>
      </c>
      <c r="AP37">
        <f>((AO37+0.00000010773*(AN37^4-AM37^4))-AL37*44100)/(L37*51.4+0.00000043092*AM37^3)</f>
        <v>-8.4779282234269839</v>
      </c>
      <c r="AQ37">
        <f>0.61365*EXP(17.502*J37/(240.97+J37))</f>
        <v>3.1563048604889774</v>
      </c>
      <c r="AR37">
        <f>AQ37*1000/AA37</f>
        <v>35.969698972720558</v>
      </c>
      <c r="AS37">
        <f>(AR37-U37)</f>
        <v>13.273478574771339</v>
      </c>
      <c r="AT37">
        <f>IF(D37,P37,(O37+P37)/2)</f>
        <v>25.429614067077637</v>
      </c>
      <c r="AU37">
        <f>0.61365*EXP(17.502*AT37/(240.97+AT37))</f>
        <v>3.2620365191351386</v>
      </c>
      <c r="AV37">
        <f>IF(AS37&lt;&gt;0,(1000-(AR37+U37)/2)/AS37*AL37,0)</f>
        <v>1.8605423768197695</v>
      </c>
      <c r="AW37">
        <f>U37*AA37/1000</f>
        <v>1.9915704830086325</v>
      </c>
      <c r="AX37">
        <f>(AU37-AW37)</f>
        <v>1.2704660361265061</v>
      </c>
      <c r="AY37">
        <f>1/(1.6/F37+1.37/N37)</f>
        <v>1.2403403235639223</v>
      </c>
      <c r="AZ37">
        <f>G37*AA37*0.001</f>
        <v>33.106885744041271</v>
      </c>
      <c r="BA37">
        <f>G37/S37</f>
        <v>0.97295732473904972</v>
      </c>
      <c r="BB37">
        <f>(1-AL37*AA37/AQ37/F37)*100</f>
        <v>78.507889196352409</v>
      </c>
      <c r="BC37">
        <f>(S37-E37/(N37/1.35))</f>
        <v>386.74459051295219</v>
      </c>
      <c r="BD37">
        <f>E37*BB37/100/BC37</f>
        <v>6.6468839718828799E-3</v>
      </c>
    </row>
    <row r="38" spans="1:56" x14ac:dyDescent="0.25">
      <c r="A38" s="1" t="s">
        <v>1</v>
      </c>
      <c r="B38" s="1" t="s">
        <v>3805</v>
      </c>
      <c r="K38" s="1">
        <v>2.72</v>
      </c>
    </row>
    <row r="39" spans="1:56" x14ac:dyDescent="0.25">
      <c r="A39" s="1" t="s">
        <v>1</v>
      </c>
      <c r="B39" s="1" t="s">
        <v>3804</v>
      </c>
      <c r="K39" s="1">
        <v>2.72</v>
      </c>
    </row>
    <row r="40" spans="1:56" x14ac:dyDescent="0.25">
      <c r="A40" s="1">
        <v>8</v>
      </c>
      <c r="B40" s="1" t="s">
        <v>3803</v>
      </c>
      <c r="C40" s="1">
        <v>1670.0000050961971</v>
      </c>
      <c r="D40" s="1">
        <v>0</v>
      </c>
      <c r="E40">
        <f>(R40-S40*(1000-T40)/(1000-U40))*AK40</f>
        <v>3.914319724628712</v>
      </c>
      <c r="F40">
        <f>IF(AV40&lt;&gt;0,1/(1/AV40-1/N40),0)</f>
        <v>3.5667218683291297</v>
      </c>
      <c r="G40">
        <f>((AY40-AL40/2)*S40-E40)/(AY40+AL40/2)</f>
        <v>376.81783153102685</v>
      </c>
      <c r="H40">
        <f>AL40*1000</f>
        <v>25.981509205651658</v>
      </c>
      <c r="I40">
        <f>(AQ40-AW40)</f>
        <v>1.1370040477322854</v>
      </c>
      <c r="J40">
        <f>(P40+AP40*D40)</f>
        <v>24.951147079467773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25.994108200073242</v>
      </c>
      <c r="P40" s="1">
        <v>24.951147079467773</v>
      </c>
      <c r="Q40" s="1">
        <v>26.105939865112305</v>
      </c>
      <c r="R40" s="1">
        <v>400.13607788085938</v>
      </c>
      <c r="S40" s="1">
        <v>387.458251953125</v>
      </c>
      <c r="T40" s="1">
        <v>0.16115513443946838</v>
      </c>
      <c r="U40" s="1">
        <v>23.174810409545898</v>
      </c>
      <c r="V40" s="1">
        <v>0.41920748353004456</v>
      </c>
      <c r="W40" s="1">
        <v>60.283866882324219</v>
      </c>
      <c r="X40" s="1">
        <v>299.9608154296875</v>
      </c>
      <c r="Y40" s="1">
        <v>749.79833984375</v>
      </c>
      <c r="Z40" s="1">
        <v>6.3324732780456543</v>
      </c>
      <c r="AA40" s="1">
        <v>87.742866516113281</v>
      </c>
      <c r="AB40" s="1">
        <v>97.078536987304688</v>
      </c>
      <c r="AC40" s="1">
        <v>1.5507205724716187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1.1027971155503213</v>
      </c>
      <c r="AL40">
        <f>(U40-T40)/(1000-U40)*AK40</f>
        <v>2.5981509205651659E-2</v>
      </c>
      <c r="AM40">
        <f>(P40+273.15)</f>
        <v>298.10114707946775</v>
      </c>
      <c r="AN40">
        <f>(O40+273.15)</f>
        <v>299.14410820007322</v>
      </c>
      <c r="AO40">
        <f>(Y40*AG40+Z40*AH40)*AI40</f>
        <v>119.96773169351218</v>
      </c>
      <c r="AP40">
        <f>((AO40+0.00000010773*(AN40^4-AM40^4))-AL40*44100)/(L40*51.4+0.00000043092*AM40^3)</f>
        <v>-8.349912523229488</v>
      </c>
      <c r="AQ40">
        <f>0.61365*EXP(17.502*J40/(240.97+J40))</f>
        <v>3.1704283440333039</v>
      </c>
      <c r="AR40">
        <f>AQ40*1000/AA40</f>
        <v>36.133174922557153</v>
      </c>
      <c r="AS40">
        <f>(AR40-U40)</f>
        <v>12.958364513011254</v>
      </c>
      <c r="AT40">
        <f>IF(D40,P40,(O40+P40)/2)</f>
        <v>25.472627639770508</v>
      </c>
      <c r="AU40">
        <f>0.61365*EXP(17.502*AT40/(240.97+AT40))</f>
        <v>3.2703841413451697</v>
      </c>
      <c r="AV40">
        <f>IF(AS40&lt;&gt;0,(1000-(AR40+U40)/2)/AS40*AL40,0)</f>
        <v>1.9455428728602564</v>
      </c>
      <c r="AW40">
        <f>U40*AA40/1000</f>
        <v>2.0334242963010185</v>
      </c>
      <c r="AX40">
        <f>(AU40-AW40)</f>
        <v>1.2369598450441512</v>
      </c>
      <c r="AY40">
        <f>1/(1.6/F40+1.37/N40)</f>
        <v>1.3009676521081033</v>
      </c>
      <c r="AZ40">
        <f>G40*AA40*0.001</f>
        <v>33.063076692918152</v>
      </c>
      <c r="BA40">
        <f>G40/S40</f>
        <v>0.97253789184135009</v>
      </c>
      <c r="BB40">
        <f>(1-AL40*AA40/AQ40/F40)*100</f>
        <v>79.840070613311596</v>
      </c>
      <c r="BC40">
        <f>(S40-E40/(N40/1.35))</f>
        <v>386.2236954174964</v>
      </c>
      <c r="BD40">
        <f>E40*BB40/100/BC40</f>
        <v>8.0916724407499221E-3</v>
      </c>
    </row>
    <row r="41" spans="1:56" x14ac:dyDescent="0.25">
      <c r="A41" s="1" t="s">
        <v>1</v>
      </c>
      <c r="B41" s="1" t="s">
        <v>3802</v>
      </c>
      <c r="K41" s="1">
        <v>2.72</v>
      </c>
    </row>
    <row r="42" spans="1:56" x14ac:dyDescent="0.25">
      <c r="A42" s="1" t="s">
        <v>1</v>
      </c>
      <c r="B42" s="1" t="s">
        <v>3801</v>
      </c>
      <c r="K42" s="1">
        <v>2.72</v>
      </c>
    </row>
    <row r="43" spans="1:56" x14ac:dyDescent="0.25">
      <c r="A43" s="1">
        <v>9</v>
      </c>
      <c r="B43" s="1" t="s">
        <v>3800</v>
      </c>
      <c r="C43" s="1">
        <v>1874.0000050961971</v>
      </c>
      <c r="D43" s="1">
        <v>0</v>
      </c>
      <c r="E43">
        <f>(R43-S43*(1000-T43)/(1000-U43))*AK43</f>
        <v>4.2810799817234466</v>
      </c>
      <c r="F43">
        <f>IF(AV43&lt;&gt;0,1/(1/AV43-1/N43),0)</f>
        <v>3.8771546060718483</v>
      </c>
      <c r="G43">
        <f>((AY43-AL43/2)*S43-E43)/(AY43+AL43/2)</f>
        <v>376.27828371672263</v>
      </c>
      <c r="H43">
        <f>AL43*1000</f>
        <v>26.604540875684759</v>
      </c>
      <c r="I43">
        <f>(AQ43-AW43)</f>
        <v>1.1128344272542536</v>
      </c>
      <c r="J43">
        <f>(P43+AP43*D43)</f>
        <v>25.076807022094727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26.032524108886719</v>
      </c>
      <c r="P43" s="1">
        <v>25.076807022094727</v>
      </c>
      <c r="Q43" s="1">
        <v>26.130014419555664</v>
      </c>
      <c r="R43" s="1">
        <v>400.06671142578125</v>
      </c>
      <c r="S43" s="1">
        <v>386.85354614257813</v>
      </c>
      <c r="T43" s="1">
        <v>0.17485079169273376</v>
      </c>
      <c r="U43" s="1">
        <v>23.724363327026367</v>
      </c>
      <c r="V43" s="1">
        <v>0.45375490188598633</v>
      </c>
      <c r="W43" s="1">
        <v>61.567043304443359</v>
      </c>
      <c r="X43" s="1">
        <v>299.99581909179688</v>
      </c>
      <c r="Y43" s="1">
        <v>999.50701904296875</v>
      </c>
      <c r="Z43" s="1">
        <v>6.322418212890625</v>
      </c>
      <c r="AA43" s="1">
        <v>87.733970642089844</v>
      </c>
      <c r="AB43" s="1">
        <v>97.502525329589844</v>
      </c>
      <c r="AC43" s="1">
        <v>1.5479065179824829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1.1029258054845472</v>
      </c>
      <c r="AL43">
        <f>(U43-T43)/(1000-U43)*AK43</f>
        <v>2.660454087568476E-2</v>
      </c>
      <c r="AM43">
        <f>(P43+273.15)</f>
        <v>298.2268070220947</v>
      </c>
      <c r="AN43">
        <f>(O43+273.15)</f>
        <v>299.1825241088867</v>
      </c>
      <c r="AO43">
        <f>(Y43*AG43+Z43*AH43)*AI43</f>
        <v>159.92111947235935</v>
      </c>
      <c r="AP43">
        <f>((AO43+0.00000010773*(AN43^4-AM43^4))-AL43*44100)/(L43*51.4+0.00000043092*AM43^3)</f>
        <v>-8.2543372037553819</v>
      </c>
      <c r="AQ43">
        <f>0.61365*EXP(17.502*J43/(240.97+J43))</f>
        <v>3.194267022889858</v>
      </c>
      <c r="AR43">
        <f>AQ43*1000/AA43</f>
        <v>36.408554172486383</v>
      </c>
      <c r="AS43">
        <f>(AR43-U43)</f>
        <v>12.684190845460016</v>
      </c>
      <c r="AT43">
        <f>IF(D43,P43,(O43+P43)/2)</f>
        <v>25.554665565490723</v>
      </c>
      <c r="AU43">
        <f>0.61365*EXP(17.502*AT43/(240.97+AT43))</f>
        <v>3.2863569538356856</v>
      </c>
      <c r="AV43">
        <f>IF(AS43&lt;&gt;0,(1000-(AR43+U43)/2)/AS43*AL43,0)</f>
        <v>2.0343935895702714</v>
      </c>
      <c r="AW43">
        <f>U43*AA43/1000</f>
        <v>2.0814325956356043</v>
      </c>
      <c r="AX43">
        <f>(AU43-AW43)</f>
        <v>1.2049243582000813</v>
      </c>
      <c r="AY43">
        <f>1/(1.6/F43+1.37/N43)</f>
        <v>1.3647383280959127</v>
      </c>
      <c r="AZ43">
        <f>G43*AA43*0.001</f>
        <v>33.012387896858897</v>
      </c>
      <c r="BA43">
        <f>G43/S43</f>
        <v>0.97266339540814784</v>
      </c>
      <c r="BB43">
        <f>(1-AL43*AA43/AQ43/F43)*100</f>
        <v>81.153130809798625</v>
      </c>
      <c r="BC43">
        <f>(S43-E43/(N43/1.35))</f>
        <v>385.50331528695051</v>
      </c>
      <c r="BD43">
        <f>E43*BB43/100/BC43</f>
        <v>9.0121934102021361E-3</v>
      </c>
    </row>
    <row r="44" spans="1:56" x14ac:dyDescent="0.25">
      <c r="A44" s="1" t="s">
        <v>1</v>
      </c>
      <c r="B44" s="1" t="s">
        <v>3799</v>
      </c>
      <c r="K44" s="1">
        <v>2.72</v>
      </c>
    </row>
    <row r="45" spans="1:56" x14ac:dyDescent="0.25">
      <c r="A45" s="1" t="s">
        <v>1</v>
      </c>
      <c r="B45" s="1" t="s">
        <v>3798</v>
      </c>
      <c r="K45" s="1">
        <v>2.72</v>
      </c>
    </row>
    <row r="46" spans="1:56" x14ac:dyDescent="0.25">
      <c r="A46" s="1">
        <v>10</v>
      </c>
      <c r="B46" s="1" t="s">
        <v>3797</v>
      </c>
      <c r="C46" s="1">
        <v>2079.0000050961971</v>
      </c>
      <c r="D46" s="1">
        <v>0</v>
      </c>
      <c r="E46">
        <f>(R46-S46*(1000-T46)/(1000-U46))*AK46</f>
        <v>4.514459974107778</v>
      </c>
      <c r="F46">
        <f>IF(AV46&lt;&gt;0,1/(1/AV46-1/N46),0)</f>
        <v>4.2666711286589187</v>
      </c>
      <c r="G46">
        <f>((AY46-AL46/2)*S46-E46)/(AY46+AL46/2)</f>
        <v>376.01780913296409</v>
      </c>
      <c r="H46">
        <f>AL46*1000</f>
        <v>27.298655426005784</v>
      </c>
      <c r="I46">
        <f>(AQ46-AW46)</f>
        <v>1.0866764922935093</v>
      </c>
      <c r="J46">
        <f>(P46+AP46*D46)</f>
        <v>25.223695755004883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26.095413208007813</v>
      </c>
      <c r="P46" s="1">
        <v>25.223695755004883</v>
      </c>
      <c r="Q46" s="1">
        <v>26.176054000854492</v>
      </c>
      <c r="R46" s="1">
        <v>400.04641723632813</v>
      </c>
      <c r="S46" s="1">
        <v>386.38876342773438</v>
      </c>
      <c r="T46" s="1">
        <v>0.19141075015068054</v>
      </c>
      <c r="U46" s="1">
        <v>24.341695785522461</v>
      </c>
      <c r="V46" s="1">
        <v>0.49489960074424744</v>
      </c>
      <c r="W46" s="1">
        <v>62.936359405517578</v>
      </c>
      <c r="X46" s="1">
        <v>299.97540283203125</v>
      </c>
      <c r="Y46" s="1">
        <v>1248.52978515625</v>
      </c>
      <c r="Z46" s="1">
        <v>6.244987964630127</v>
      </c>
      <c r="AA46" s="1">
        <v>87.736488342285156</v>
      </c>
      <c r="AB46" s="1">
        <v>97.508865356445313</v>
      </c>
      <c r="AC46" s="1">
        <v>1.5601110458374023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1.1028507457059971</v>
      </c>
      <c r="AL46">
        <f>(U46-T46)/(1000-U46)*AK46</f>
        <v>2.7298655426005784E-2</v>
      </c>
      <c r="AM46">
        <f>(P46+273.15)</f>
        <v>298.37369575500486</v>
      </c>
      <c r="AN46">
        <f>(O46+273.15)</f>
        <v>299.24541320800779</v>
      </c>
      <c r="AO46">
        <f>(Y46*AG46+Z46*AH46)*AI46</f>
        <v>199.76476115990954</v>
      </c>
      <c r="AP46">
        <f>((AO46+0.00000010773*(AN46^4-AM46^4))-AL46*44100)/(L46*51.4+0.00000043092*AM46^3)</f>
        <v>-8.1850215945177744</v>
      </c>
      <c r="AQ46">
        <f>0.61365*EXP(17.502*J46/(240.97+J46))</f>
        <v>3.2223314008114525</v>
      </c>
      <c r="AR46">
        <f>AQ46*1000/AA46</f>
        <v>36.727380610906323</v>
      </c>
      <c r="AS46">
        <f>(AR46-U46)</f>
        <v>12.385684825383862</v>
      </c>
      <c r="AT46">
        <f>IF(D46,P46,(O46+P46)/2)</f>
        <v>25.659554481506348</v>
      </c>
      <c r="AU46">
        <f>0.61365*EXP(17.502*AT46/(240.97+AT46))</f>
        <v>3.3068781050932614</v>
      </c>
      <c r="AV46">
        <f>IF(AS46&lt;&gt;0,(1000-(AR46+U46)/2)/AS46*AL46,0)</f>
        <v>2.1367493168324105</v>
      </c>
      <c r="AW46">
        <f>U46*AA46/1000</f>
        <v>2.1356549085179433</v>
      </c>
      <c r="AX46">
        <f>(AU46-AW46)</f>
        <v>1.1712231965753181</v>
      </c>
      <c r="AY46">
        <f>1/(1.6/F46+1.37/N46)</f>
        <v>1.4387101427165858</v>
      </c>
      <c r="AZ46">
        <f>G46*AA46*0.001</f>
        <v>32.990482127485905</v>
      </c>
      <c r="BA46">
        <f>G46/S46</f>
        <v>0.97315927564050408</v>
      </c>
      <c r="BB46">
        <f>(1-AL46*AA46/AQ46/F46)*100</f>
        <v>82.579439186707546</v>
      </c>
      <c r="BC46">
        <f>(S46-E46/(N46/1.35))</f>
        <v>384.96492570931781</v>
      </c>
      <c r="BD46">
        <f>E46*BB46/100/BC46</f>
        <v>9.6840399734015332E-3</v>
      </c>
    </row>
    <row r="47" spans="1:56" x14ac:dyDescent="0.25">
      <c r="A47" s="1" t="s">
        <v>1</v>
      </c>
      <c r="B47" s="1" t="s">
        <v>3796</v>
      </c>
      <c r="K47" s="1">
        <v>2.72</v>
      </c>
    </row>
    <row r="48" spans="1:56" x14ac:dyDescent="0.25">
      <c r="A48" s="1" t="s">
        <v>1</v>
      </c>
      <c r="B48" s="1" t="s">
        <v>3795</v>
      </c>
      <c r="K48" s="1">
        <v>2.72</v>
      </c>
    </row>
    <row r="49" spans="1:56" x14ac:dyDescent="0.25">
      <c r="A49" s="1">
        <v>11</v>
      </c>
      <c r="B49" s="1" t="s">
        <v>3794</v>
      </c>
      <c r="C49" s="1">
        <v>2284.5000050850213</v>
      </c>
      <c r="D49" s="1">
        <v>0</v>
      </c>
      <c r="E49">
        <f>(R49-S49*(1000-T49)/(1000-U49))*AK49</f>
        <v>4.2476327933204825</v>
      </c>
      <c r="F49">
        <f>IF(AV49&lt;&gt;0,1/(1/AV49-1/N49),0)</f>
        <v>4.8782721698872713</v>
      </c>
      <c r="G49">
        <f>((AY49-AL49/2)*S49-E49)/(AY49+AL49/2)</f>
        <v>376.42088711498297</v>
      </c>
      <c r="H49">
        <f>AL49*1000</f>
        <v>28.182216728396909</v>
      </c>
      <c r="I49">
        <f>(AQ49-AW49)</f>
        <v>1.0507345080550738</v>
      </c>
      <c r="J49">
        <f>(P49+AP49*D49)</f>
        <v>25.394857406616211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26.178352355957031</v>
      </c>
      <c r="P49" s="1">
        <v>25.394857406616211</v>
      </c>
      <c r="Q49" s="1">
        <v>26.236505508422852</v>
      </c>
      <c r="R49" s="1">
        <v>399.86001586914063</v>
      </c>
      <c r="S49" s="1">
        <v>386.1370849609375</v>
      </c>
      <c r="T49" s="1">
        <v>0.20899608731269836</v>
      </c>
      <c r="U49" s="1">
        <v>25.128271102905273</v>
      </c>
      <c r="V49" s="1">
        <v>0.53770095109939575</v>
      </c>
      <c r="W49" s="1">
        <v>64.649513244628906</v>
      </c>
      <c r="X49" s="1">
        <v>299.88595581054688</v>
      </c>
      <c r="Y49" s="1">
        <v>1599.2838134765625</v>
      </c>
      <c r="Z49" s="1">
        <v>6.4232234954833984</v>
      </c>
      <c r="AA49" s="1">
        <v>87.732673645019531</v>
      </c>
      <c r="AB49" s="1">
        <v>97.869277954101563</v>
      </c>
      <c r="AC49" s="1">
        <v>1.5383232831954956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1.1025218963623045</v>
      </c>
      <c r="AL49">
        <f>(U49-T49)/(1000-U49)*AK49</f>
        <v>2.8182216728396908E-2</v>
      </c>
      <c r="AM49">
        <f>(P49+273.15)</f>
        <v>298.54485740661619</v>
      </c>
      <c r="AN49">
        <f>(O49+273.15)</f>
        <v>299.32835235595701</v>
      </c>
      <c r="AO49">
        <f>(Y49*AG49+Z49*AH49)*AI49</f>
        <v>255.88540443676538</v>
      </c>
      <c r="AP49">
        <f>((AO49+0.00000010773*(AN49^4-AM49^4))-AL49*44100)/(L49*51.4+0.00000043092*AM49^3)</f>
        <v>-8.0507172382225409</v>
      </c>
      <c r="AQ49">
        <f>0.61365*EXP(17.502*J49/(240.97+J49))</f>
        <v>3.2553049159898371</v>
      </c>
      <c r="AR49">
        <f>AQ49*1000/AA49</f>
        <v>37.104818316164881</v>
      </c>
      <c r="AS49">
        <f>(AR49-U49)</f>
        <v>11.976547213259607</v>
      </c>
      <c r="AT49">
        <f>IF(D49,P49,(O49+P49)/2)</f>
        <v>25.786604881286621</v>
      </c>
      <c r="AU49">
        <f>0.61365*EXP(17.502*AT49/(240.97+AT49))</f>
        <v>3.3318849178024532</v>
      </c>
      <c r="AV49">
        <f>IF(AS49&lt;&gt;0,(1000-(AR49+U49)/2)/AS49*AL49,0)</f>
        <v>2.27989611992039</v>
      </c>
      <c r="AW49">
        <f>U49*AA49/1000</f>
        <v>2.2045704079347632</v>
      </c>
      <c r="AX49">
        <f>(AU49-AW49)</f>
        <v>1.12731450986769</v>
      </c>
      <c r="AY49">
        <f>1/(1.6/F49+1.37/N49)</f>
        <v>1.5430850677940957</v>
      </c>
      <c r="AZ49">
        <f>G49*AA49*0.001</f>
        <v>33.024410842427542</v>
      </c>
      <c r="BA49">
        <f>G49/S49</f>
        <v>0.97483743928160271</v>
      </c>
      <c r="BB49">
        <f>(1-AL49*AA49/AQ49/F49)*100</f>
        <v>84.430351284123944</v>
      </c>
      <c r="BC49">
        <f>(S49-E49/(N49/1.35))</f>
        <v>384.79740317844295</v>
      </c>
      <c r="BD49">
        <f>E49*BB49/100/BC49</f>
        <v>9.319946701919532E-3</v>
      </c>
    </row>
    <row r="50" spans="1:56" x14ac:dyDescent="0.25">
      <c r="A50" s="1" t="s">
        <v>1</v>
      </c>
      <c r="B50" s="1" t="s">
        <v>3793</v>
      </c>
      <c r="K50" s="1">
        <v>2.72</v>
      </c>
    </row>
    <row r="51" spans="1:56" x14ac:dyDescent="0.25">
      <c r="A51" s="1" t="s">
        <v>1</v>
      </c>
      <c r="B51" s="1" t="s">
        <v>3788</v>
      </c>
      <c r="K51" s="1">
        <v>2.72</v>
      </c>
    </row>
    <row r="52" spans="1:56" x14ac:dyDescent="0.25">
      <c r="A52" s="1">
        <v>12</v>
      </c>
      <c r="B52" s="1" t="s">
        <v>3792</v>
      </c>
      <c r="C52" s="1">
        <v>2489.5000050850213</v>
      </c>
      <c r="D52" s="1">
        <v>0</v>
      </c>
      <c r="E52">
        <f>(R52-S52*(1000-T52)/(1000-U52))*AK52</f>
        <v>4.2878302637965797</v>
      </c>
      <c r="F52">
        <f>IF(AV52&lt;&gt;0,1/(1/AV52-1/N52),0)</f>
        <v>5.8832451526418117</v>
      </c>
      <c r="G52">
        <f>((AY52-AL52/2)*S52-E52)/(AY52+AL52/2)</f>
        <v>376.8410544160086</v>
      </c>
      <c r="H52">
        <f>AL52*1000</f>
        <v>29.32158050334294</v>
      </c>
      <c r="I52">
        <f>(AQ52-AW52)</f>
        <v>1.0050303975159838</v>
      </c>
      <c r="J52">
        <f>(P52+AP52*D52)</f>
        <v>25.606758117675781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26.2928466796875</v>
      </c>
      <c r="P52" s="1">
        <v>25.606758117675781</v>
      </c>
      <c r="Q52" s="1">
        <v>26.321689605712891</v>
      </c>
      <c r="R52" s="1">
        <v>400.15164184570313</v>
      </c>
      <c r="S52" s="1">
        <v>386.00070190429688</v>
      </c>
      <c r="T52" s="1">
        <v>0.22973991930484772</v>
      </c>
      <c r="U52" s="1">
        <v>26.122940063476563</v>
      </c>
      <c r="V52" s="1">
        <v>0.5870015025138855</v>
      </c>
      <c r="W52" s="1">
        <v>66.745933532714844</v>
      </c>
      <c r="X52" s="1">
        <v>299.96783447265625</v>
      </c>
      <c r="Y52" s="1">
        <v>1999.0806884765625</v>
      </c>
      <c r="Z52" s="1">
        <v>6.2279763221740723</v>
      </c>
      <c r="AA52" s="1">
        <v>87.720001220703125</v>
      </c>
      <c r="AB52" s="1">
        <v>98.270195007324219</v>
      </c>
      <c r="AC52" s="1">
        <v>1.527924656867981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1.1028229208553535</v>
      </c>
      <c r="AL52">
        <f>(U52-T52)/(1000-U52)*AK52</f>
        <v>2.932158050334294E-2</v>
      </c>
      <c r="AM52">
        <f>(P52+273.15)</f>
        <v>298.75675811767576</v>
      </c>
      <c r="AN52">
        <f>(O52+273.15)</f>
        <v>299.44284667968748</v>
      </c>
      <c r="AO52">
        <f>(Y52*AG52+Z52*AH52)*AI52</f>
        <v>319.85290300698034</v>
      </c>
      <c r="AP52">
        <f>((AO52+0.00000010773*(AN52^4-AM52^4))-AL52*44100)/(L52*51.4+0.00000043092*AM52^3)</f>
        <v>-7.94528227744037</v>
      </c>
      <c r="AQ52">
        <f>0.61365*EXP(17.502*J52/(240.97+J52))</f>
        <v>3.2965347317725024</v>
      </c>
      <c r="AR52">
        <f>AQ52*1000/AA52</f>
        <v>37.580194777681726</v>
      </c>
      <c r="AS52">
        <f>(AR52-U52)</f>
        <v>11.457254714205163</v>
      </c>
      <c r="AT52">
        <f>IF(D52,P52,(O52+P52)/2)</f>
        <v>25.949802398681641</v>
      </c>
      <c r="AU52">
        <f>0.61365*EXP(17.502*AT52/(240.97+AT52))</f>
        <v>3.3642486770137494</v>
      </c>
      <c r="AV52">
        <f>IF(AS52&lt;&gt;0,(1000-(AR52+U52)/2)/AS52*AL52,0)</f>
        <v>2.4777001919898525</v>
      </c>
      <c r="AW52">
        <f>U52*AA52/1000</f>
        <v>2.2915043342565187</v>
      </c>
      <c r="AX52">
        <f>(AU52-AW52)</f>
        <v>1.0727443427572307</v>
      </c>
      <c r="AY52">
        <f>1/(1.6/F52+1.37/N52)</f>
        <v>1.6891144848322752</v>
      </c>
      <c r="AZ52">
        <f>G52*AA52*0.001</f>
        <v>33.056497753383333</v>
      </c>
      <c r="BA52">
        <f>G52/S52</f>
        <v>0.97627038644463582</v>
      </c>
      <c r="BB52">
        <f>(1-AL52*AA52/AQ52/F52)*100</f>
        <v>86.737927316885106</v>
      </c>
      <c r="BC52">
        <f>(S52-E52/(N52/1.35))</f>
        <v>384.6483420440307</v>
      </c>
      <c r="BD52">
        <f>E52*BB52/100/BC52</f>
        <v>9.6690267217050593E-3</v>
      </c>
    </row>
    <row r="53" spans="1:56" x14ac:dyDescent="0.25">
      <c r="A53" s="1" t="s">
        <v>1</v>
      </c>
      <c r="B53" s="1" t="s">
        <v>3791</v>
      </c>
    </row>
    <row r="54" spans="1:56" x14ac:dyDescent="0.25">
      <c r="A54" s="1" t="s">
        <v>1</v>
      </c>
      <c r="B54" s="1" t="s">
        <v>3790</v>
      </c>
    </row>
    <row r="55" spans="1:56" x14ac:dyDescent="0.25">
      <c r="A55" s="1" t="s">
        <v>1</v>
      </c>
      <c r="B55" s="1" t="s">
        <v>3789</v>
      </c>
    </row>
    <row r="56" spans="1:56" x14ac:dyDescent="0.25">
      <c r="A56" s="1" t="s">
        <v>1</v>
      </c>
      <c r="B56" s="1" t="s">
        <v>3788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DFFEF-890C-4944-8DA4-D0BBBFBFEA90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158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157</v>
      </c>
    </row>
    <row r="12" spans="1:56" x14ac:dyDescent="0.25">
      <c r="A12" s="1" t="s">
        <v>1</v>
      </c>
      <c r="B12" s="1" t="s">
        <v>156</v>
      </c>
    </row>
    <row r="13" spans="1:56" x14ac:dyDescent="0.25">
      <c r="A13" s="1" t="s">
        <v>1</v>
      </c>
      <c r="B13" s="1" t="s">
        <v>155</v>
      </c>
    </row>
    <row r="14" spans="1:56" x14ac:dyDescent="0.25">
      <c r="A14" s="1" t="s">
        <v>1</v>
      </c>
      <c r="B14" s="1" t="s">
        <v>154</v>
      </c>
    </row>
    <row r="15" spans="1:56" x14ac:dyDescent="0.25">
      <c r="A15" s="1" t="s">
        <v>1</v>
      </c>
      <c r="B15" s="1" t="s">
        <v>153</v>
      </c>
    </row>
    <row r="16" spans="1:56" x14ac:dyDescent="0.25">
      <c r="A16" s="1" t="s">
        <v>1</v>
      </c>
      <c r="B16" s="1" t="s">
        <v>152</v>
      </c>
    </row>
    <row r="17" spans="1:56" x14ac:dyDescent="0.25">
      <c r="A17" s="1" t="s">
        <v>1</v>
      </c>
      <c r="B17" s="1" t="s">
        <v>151</v>
      </c>
    </row>
    <row r="18" spans="1:56" x14ac:dyDescent="0.25">
      <c r="A18" s="1">
        <v>1</v>
      </c>
      <c r="B18" s="1" t="s">
        <v>150</v>
      </c>
      <c r="C18" s="1">
        <v>223.00000440329313</v>
      </c>
      <c r="D18" s="1">
        <v>0</v>
      </c>
      <c r="E18">
        <f>(R18-S18*(1000-T18)/(1000-U18))*AK18</f>
        <v>-4.3911699856078288</v>
      </c>
      <c r="F18">
        <f>IF(AV18&lt;&gt;0,1/(1/AV18-1/N18),0)</f>
        <v>2.5013003787964636</v>
      </c>
      <c r="G18">
        <f>((AY18-AL18/2)*S18-E18)/(AY18+AL18/2)</f>
        <v>390.58305878582081</v>
      </c>
      <c r="H18">
        <f>AL18*1000</f>
        <v>23.687166033469008</v>
      </c>
      <c r="I18">
        <f>(AQ18-AW18)</f>
        <v>1.3302536466685617</v>
      </c>
      <c r="J18">
        <f>(P18+AP18*D18)</f>
        <v>25.069215774536133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25.129261016845703</v>
      </c>
      <c r="P18" s="1">
        <v>25.069215774536133</v>
      </c>
      <c r="Q18" s="1">
        <v>25.170009613037109</v>
      </c>
      <c r="R18" s="1">
        <v>399.99542236328125</v>
      </c>
      <c r="S18" s="1">
        <v>395.47854614257813</v>
      </c>
      <c r="T18" s="1">
        <v>0.19602507352828979</v>
      </c>
      <c r="U18" s="1">
        <v>21.23845100402832</v>
      </c>
      <c r="V18" s="1">
        <v>0.53650379180908203</v>
      </c>
      <c r="W18" s="1">
        <v>58.127819061279297</v>
      </c>
      <c r="X18" s="1">
        <v>299.68368530273438</v>
      </c>
      <c r="Y18" s="1">
        <v>0.16886092722415924</v>
      </c>
      <c r="Z18" s="1">
        <v>11.107376098632813</v>
      </c>
      <c r="AA18" s="1">
        <v>87.697959899902344</v>
      </c>
      <c r="AB18" s="1">
        <v>30.078861236572266</v>
      </c>
      <c r="AC18" s="1">
        <v>0.15543140470981598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1.1017782547894643</v>
      </c>
      <c r="AL18">
        <f>(U18-T18)/(1000-U18)*AK18</f>
        <v>2.3687166033469008E-2</v>
      </c>
      <c r="AM18">
        <f>(P18+273.15)</f>
        <v>298.21921577453611</v>
      </c>
      <c r="AN18">
        <f>(O18+273.15)</f>
        <v>298.27926101684568</v>
      </c>
      <c r="AO18">
        <f>(Y18*AG18+Z18*AH18)*AI18</f>
        <v>2.7017747751971743E-2</v>
      </c>
      <c r="AP18">
        <f>((AO18+0.00000010773*(AN18^4-AM18^4))-AL18*44100)/(L18*51.4+0.00000043092*AM18^3)</f>
        <v>-8.5963740994692426</v>
      </c>
      <c r="AQ18">
        <f>0.61365*EXP(17.502*J18/(240.97+J18))</f>
        <v>3.1928224711558779</v>
      </c>
      <c r="AR18">
        <f>AQ18*1000/AA18</f>
        <v>36.407032441805221</v>
      </c>
      <c r="AS18">
        <f>(AR18-U18)</f>
        <v>15.168581437776901</v>
      </c>
      <c r="AT18">
        <f>IF(D18,P18,(O18+P18)/2)</f>
        <v>25.099238395690918</v>
      </c>
      <c r="AU18">
        <f>0.61365*EXP(17.502*AT18/(240.97+AT18))</f>
        <v>3.1985388657190104</v>
      </c>
      <c r="AV18">
        <f>IF(AS18&lt;&gt;0,(1000-(AR18+U18)/2)/AS18*AL18,0)</f>
        <v>1.5165845968593095</v>
      </c>
      <c r="AW18">
        <f>U18*AA18/1000</f>
        <v>1.8625688244873162</v>
      </c>
      <c r="AX18">
        <f>(AU18-AW18)</f>
        <v>1.3359700412316942</v>
      </c>
      <c r="AY18">
        <f>1/(1.6/F18+1.37/N18)</f>
        <v>1.0047244595249551</v>
      </c>
      <c r="AZ18">
        <f>G18*AA18*0.001</f>
        <v>34.253337426980117</v>
      </c>
      <c r="BA18">
        <f>G18/S18</f>
        <v>0.98762135796111583</v>
      </c>
      <c r="BB18">
        <f>(1-AL18*AA18/AQ18/F18)*100</f>
        <v>73.988704999409322</v>
      </c>
      <c r="BC18">
        <f>(S18-E18/(N18/1.35))</f>
        <v>397.01738245703501</v>
      </c>
      <c r="BD18">
        <f>E18*BB18/100/BC18</f>
        <v>-8.1834447312280657E-3</v>
      </c>
    </row>
    <row r="19" spans="1:56" x14ac:dyDescent="0.25">
      <c r="A19" s="1" t="s">
        <v>1</v>
      </c>
      <c r="B19" s="1" t="s">
        <v>149</v>
      </c>
      <c r="K19" s="1">
        <v>2.72</v>
      </c>
    </row>
    <row r="20" spans="1:56" x14ac:dyDescent="0.25">
      <c r="A20" s="1" t="s">
        <v>1</v>
      </c>
      <c r="B20" s="1" t="s">
        <v>148</v>
      </c>
      <c r="K20" s="1">
        <v>2.72</v>
      </c>
    </row>
    <row r="21" spans="1:56" x14ac:dyDescent="0.25">
      <c r="A21" s="1">
        <v>2</v>
      </c>
      <c r="B21" s="1" t="s">
        <v>147</v>
      </c>
      <c r="C21" s="1">
        <v>429.500004414469</v>
      </c>
      <c r="D21" s="1">
        <v>0</v>
      </c>
      <c r="E21">
        <f>(R21-S21*(1000-T21)/(1000-U21))*AK21</f>
        <v>-3.1529601951677613</v>
      </c>
      <c r="F21">
        <f>IF(AV21&lt;&gt;0,1/(1/AV21-1/N21),0)</f>
        <v>2.2798804690579493</v>
      </c>
      <c r="G21">
        <f>((AY21-AL21/2)*S21-E21)/(AY21+AL21/2)</f>
        <v>388.11331585467394</v>
      </c>
      <c r="H21">
        <f>AL21*1000</f>
        <v>23.165101036642636</v>
      </c>
      <c r="I21">
        <f>(AQ21-AW21)</f>
        <v>1.3775358361338093</v>
      </c>
      <c r="J21">
        <f>(P21+AP21*D21)</f>
        <v>25.116428375244141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25.077661514282227</v>
      </c>
      <c r="P21" s="1">
        <v>25.116428375244141</v>
      </c>
      <c r="Q21" s="1">
        <v>25.170490264892578</v>
      </c>
      <c r="R21" s="1">
        <v>399.79364013671875</v>
      </c>
      <c r="S21" s="1">
        <v>394.36279296875</v>
      </c>
      <c r="T21" s="1">
        <v>0.21387079358100891</v>
      </c>
      <c r="U21" s="1">
        <v>20.805397033691406</v>
      </c>
      <c r="V21" s="1">
        <v>0.58704805374145508</v>
      </c>
      <c r="W21" s="1">
        <v>57.108165740966797</v>
      </c>
      <c r="X21" s="1">
        <v>299.62881469726563</v>
      </c>
      <c r="Y21" s="1">
        <v>25.819400787353516</v>
      </c>
      <c r="Z21" s="1">
        <v>10.658227920532227</v>
      </c>
      <c r="AA21" s="1">
        <v>87.683021545410156</v>
      </c>
      <c r="AB21" s="1">
        <v>29.792203903198242</v>
      </c>
      <c r="AC21" s="1">
        <v>0.15728038549423218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1.1015765246222999</v>
      </c>
      <c r="AL21">
        <f>(U21-T21)/(1000-U21)*AK21</f>
        <v>2.3165101036642634E-2</v>
      </c>
      <c r="AM21">
        <f>(P21+273.15)</f>
        <v>298.26642837524412</v>
      </c>
      <c r="AN21">
        <f>(O21+273.15)</f>
        <v>298.2276615142822</v>
      </c>
      <c r="AO21">
        <f>(Y21*AG21+Z21*AH21)*AI21</f>
        <v>4.1311040336391898</v>
      </c>
      <c r="AP21">
        <f>((AO21+0.00000010773*(AN21^4-AM21^4))-AL21*44100)/(L21*51.4+0.00000043092*AM21^3)</f>
        <v>-8.3819114815135727</v>
      </c>
      <c r="AQ21">
        <f>0.61365*EXP(17.502*J21/(240.97+J21))</f>
        <v>3.2018159124997854</v>
      </c>
      <c r="AR21">
        <f>AQ21*1000/AA21</f>
        <v>36.515802672716944</v>
      </c>
      <c r="AS21">
        <f>(AR21-U21)</f>
        <v>15.710405639025538</v>
      </c>
      <c r="AT21">
        <f>IF(D21,P21,(O21+P21)/2)</f>
        <v>25.097044944763184</v>
      </c>
      <c r="AU21">
        <f>0.61365*EXP(17.502*AT21/(240.97+AT21))</f>
        <v>3.1981209236541428</v>
      </c>
      <c r="AV21">
        <f>IF(AS21&lt;&gt;0,(1000-(AR21+U21)/2)/AS21*AL21,0)</f>
        <v>1.4322466180871982</v>
      </c>
      <c r="AW21">
        <f>U21*AA21/1000</f>
        <v>1.8242800763659761</v>
      </c>
      <c r="AX21">
        <f>(AU21-AW21)</f>
        <v>1.3738408472881667</v>
      </c>
      <c r="AY21">
        <f>1/(1.6/F21+1.37/N21)</f>
        <v>0.94569653697064893</v>
      </c>
      <c r="AZ21">
        <f>G21*AA21*0.001</f>
        <v>34.030948236145953</v>
      </c>
      <c r="BA21">
        <f>G21/S21</f>
        <v>0.98415297481024977</v>
      </c>
      <c r="BB21">
        <f>(1-AL21*AA21/AQ21/F21)*100</f>
        <v>72.174609425444416</v>
      </c>
      <c r="BC21">
        <f>(S21-E21/(N21/1.35))</f>
        <v>395.46771253739877</v>
      </c>
      <c r="BD21">
        <f>E21*BB21/100/BC21</f>
        <v>-5.7542920295594506E-3</v>
      </c>
    </row>
    <row r="22" spans="1:56" x14ac:dyDescent="0.25">
      <c r="A22" s="1" t="s">
        <v>1</v>
      </c>
      <c r="B22" s="1" t="s">
        <v>146</v>
      </c>
      <c r="K22" s="1">
        <v>2.72</v>
      </c>
    </row>
    <row r="23" spans="1:56" x14ac:dyDescent="0.25">
      <c r="A23" s="1" t="s">
        <v>1</v>
      </c>
      <c r="B23" s="1" t="s">
        <v>145</v>
      </c>
      <c r="K23" s="1">
        <v>2.72</v>
      </c>
    </row>
    <row r="24" spans="1:56" x14ac:dyDescent="0.25">
      <c r="A24" s="1">
        <v>3</v>
      </c>
      <c r="B24" s="1" t="s">
        <v>144</v>
      </c>
      <c r="C24" s="1">
        <v>636.500004414469</v>
      </c>
      <c r="D24" s="1">
        <v>0</v>
      </c>
      <c r="E24">
        <f>(R24-S24*(1000-T24)/(1000-U24))*AK24</f>
        <v>-2.3408546752666881</v>
      </c>
      <c r="F24">
        <f>IF(AV24&lt;&gt;0,1/(1/AV24-1/N24),0)</f>
        <v>2.1156169104648637</v>
      </c>
      <c r="G24">
        <f>((AY24-AL24/2)*S24-E24)/(AY24+AL24/2)</f>
        <v>386.77316702317825</v>
      </c>
      <c r="H24">
        <f>AL24*1000</f>
        <v>22.604164148177979</v>
      </c>
      <c r="I24">
        <f>(AQ24-AW24)</f>
        <v>1.4101936250053786</v>
      </c>
      <c r="J24">
        <f>(P24+AP24*D24)</f>
        <v>25.071699142456055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24.980985641479492</v>
      </c>
      <c r="P24" s="1">
        <v>25.071699142456055</v>
      </c>
      <c r="Q24" s="1">
        <v>25.100858688354492</v>
      </c>
      <c r="R24" s="1">
        <v>399.94171142578125</v>
      </c>
      <c r="S24" s="1">
        <v>393.98202514648438</v>
      </c>
      <c r="T24" s="1">
        <v>0.23183533549308777</v>
      </c>
      <c r="U24" s="1">
        <v>20.335220336914063</v>
      </c>
      <c r="V24" s="1">
        <v>0.6400531530380249</v>
      </c>
      <c r="W24" s="1">
        <v>56.141666412353516</v>
      </c>
      <c r="X24" s="1">
        <v>299.616455078125</v>
      </c>
      <c r="Y24" s="1">
        <v>49.754234313964844</v>
      </c>
      <c r="Z24" s="1">
        <v>11.085074424743652</v>
      </c>
      <c r="AA24" s="1">
        <v>87.685371398925781</v>
      </c>
      <c r="AB24" s="1">
        <v>29.658367156982422</v>
      </c>
      <c r="AC24" s="1">
        <v>0.16609671711921692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1.1015310848460476</v>
      </c>
      <c r="AL24">
        <f>(U24-T24)/(1000-U24)*AK24</f>
        <v>2.260416414817798E-2</v>
      </c>
      <c r="AM24">
        <f>(P24+273.15)</f>
        <v>298.22169914245603</v>
      </c>
      <c r="AN24">
        <f>(O24+273.15)</f>
        <v>298.13098564147947</v>
      </c>
      <c r="AO24">
        <f>(Y24*AG24+Z24*AH24)*AI24</f>
        <v>7.9606773122993673</v>
      </c>
      <c r="AP24">
        <f>((AO24+0.00000010773*(AN24^4-AM24^4))-AL24*44100)/(L24*51.4+0.00000043092*AM24^3)</f>
        <v>-8.1519047837550396</v>
      </c>
      <c r="AQ24">
        <f>0.61365*EXP(17.502*J24/(240.97+J24))</f>
        <v>3.1932949727266768</v>
      </c>
      <c r="AR24">
        <f>AQ24*1000/AA24</f>
        <v>36.417647798955407</v>
      </c>
      <c r="AS24">
        <f>(AR24-U24)</f>
        <v>16.082427462041345</v>
      </c>
      <c r="AT24">
        <f>IF(D24,P24,(O24+P24)/2)</f>
        <v>25.026342391967773</v>
      </c>
      <c r="AU24">
        <f>0.61365*EXP(17.502*AT24/(240.97+AT24))</f>
        <v>3.1846747318022253</v>
      </c>
      <c r="AV24">
        <f>IF(AS24&lt;&gt;0,(1000-(AR24+U24)/2)/AS24*AL24,0)</f>
        <v>1.3656357926316864</v>
      </c>
      <c r="AW24">
        <f>U24*AA24/1000</f>
        <v>1.7831013477212982</v>
      </c>
      <c r="AX24">
        <f>(AU24-AW24)</f>
        <v>1.401573384080927</v>
      </c>
      <c r="AY24">
        <f>1/(1.6/F24+1.37/N24)</f>
        <v>0.89935250153495072</v>
      </c>
      <c r="AZ24">
        <f>G24*AA24*0.001</f>
        <v>33.914348797566142</v>
      </c>
      <c r="BA24">
        <f>G24/S24</f>
        <v>0.98170257102306679</v>
      </c>
      <c r="BB24">
        <f>(1-AL24*AA24/AQ24/F24)*100</f>
        <v>70.661390192244482</v>
      </c>
      <c r="BC24">
        <f>(S24-E24/(N24/1.35))</f>
        <v>394.80235143605478</v>
      </c>
      <c r="BD24">
        <f>E24*BB24/100/BC24</f>
        <v>-4.1896418547332269E-3</v>
      </c>
    </row>
    <row r="25" spans="1:56" x14ac:dyDescent="0.25">
      <c r="A25" s="1" t="s">
        <v>1</v>
      </c>
      <c r="B25" s="1" t="s">
        <v>143</v>
      </c>
      <c r="K25" s="1">
        <v>2.72</v>
      </c>
    </row>
    <row r="26" spans="1:56" x14ac:dyDescent="0.25">
      <c r="A26" s="1" t="s">
        <v>1</v>
      </c>
      <c r="B26" s="1" t="s">
        <v>142</v>
      </c>
      <c r="K26" s="1">
        <v>2.72</v>
      </c>
    </row>
    <row r="27" spans="1:56" x14ac:dyDescent="0.25">
      <c r="A27" s="1">
        <v>4</v>
      </c>
      <c r="B27" s="1" t="s">
        <v>141</v>
      </c>
      <c r="C27" s="1">
        <v>843.500004414469</v>
      </c>
      <c r="D27" s="1">
        <v>0</v>
      </c>
      <c r="E27">
        <f>(R27-S27*(1000-T27)/(1000-U27))*AK27</f>
        <v>-1.1746943788426787</v>
      </c>
      <c r="F27">
        <f>IF(AV27&lt;&gt;0,1/(1/AV27-1/N27),0)</f>
        <v>2.0692344114703105</v>
      </c>
      <c r="G27">
        <f>((AY27-AL27/2)*S27-E27)/(AY27+AL27/2)</f>
        <v>384.62221397106993</v>
      </c>
      <c r="H27">
        <f>AL27*1000</f>
        <v>22.30153695207051</v>
      </c>
      <c r="I27">
        <f>(AQ27-AW27)</f>
        <v>1.411760296267923</v>
      </c>
      <c r="J27">
        <f>(P27+AP27*D27)</f>
        <v>24.964593887329102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24.897329330444336</v>
      </c>
      <c r="P27" s="1">
        <v>24.964593887329102</v>
      </c>
      <c r="Q27" s="1">
        <v>25.026411056518555</v>
      </c>
      <c r="R27" s="1">
        <v>399.97665405273438</v>
      </c>
      <c r="S27" s="1">
        <v>393.085693359375</v>
      </c>
      <c r="T27" s="1">
        <v>0.24968014657497406</v>
      </c>
      <c r="U27" s="1">
        <v>20.086053848266602</v>
      </c>
      <c r="V27" s="1">
        <v>0.69275110960006714</v>
      </c>
      <c r="W27" s="1">
        <v>55.729846954345703</v>
      </c>
      <c r="X27" s="1">
        <v>299.660400390625</v>
      </c>
      <c r="Y27" s="1">
        <v>99.998222351074219</v>
      </c>
      <c r="Z27" s="1">
        <v>11.01059627532959</v>
      </c>
      <c r="AA27" s="1">
        <v>87.683303833007813</v>
      </c>
      <c r="AB27" s="1">
        <v>29.578704833984375</v>
      </c>
      <c r="AC27" s="1">
        <v>0.16347038745880127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1.1016926484949445</v>
      </c>
      <c r="AL27">
        <f>(U27-T27)/(1000-U27)*AK27</f>
        <v>2.230153695207051E-2</v>
      </c>
      <c r="AM27">
        <f>(P27+273.15)</f>
        <v>298.11459388732908</v>
      </c>
      <c r="AN27">
        <f>(O27+273.15)</f>
        <v>298.04732933044431</v>
      </c>
      <c r="AO27">
        <f>(Y27*AG27+Z27*AH27)*AI27</f>
        <v>15.999715218550364</v>
      </c>
      <c r="AP27">
        <f>((AO27+0.00000010773*(AN27^4-AM27^4))-AL27*44100)/(L27*51.4+0.00000043092*AM27^3)</f>
        <v>-7.9743982214534936</v>
      </c>
      <c r="AQ27">
        <f>0.61365*EXP(17.502*J27/(240.97+J27))</f>
        <v>3.1729718586516391</v>
      </c>
      <c r="AR27">
        <f>AQ27*1000/AA27</f>
        <v>36.186727916805459</v>
      </c>
      <c r="AS27">
        <f>(AR27-U27)</f>
        <v>16.100674068538858</v>
      </c>
      <c r="AT27">
        <f>IF(D27,P27,(O27+P27)/2)</f>
        <v>24.930961608886719</v>
      </c>
      <c r="AU27">
        <f>0.61365*EXP(17.502*AT27/(240.97+AT27))</f>
        <v>3.1666135307950154</v>
      </c>
      <c r="AV27">
        <f>IF(AS27&lt;&gt;0,(1000-(AR27+U27)/2)/AS27*AL27,0)</f>
        <v>1.3461580613856039</v>
      </c>
      <c r="AW27">
        <f>U27*AA27/1000</f>
        <v>1.7612115623837161</v>
      </c>
      <c r="AX27">
        <f>(AU27-AW27)</f>
        <v>1.4054019684112993</v>
      </c>
      <c r="AY27">
        <f>1/(1.6/F27+1.37/N27)</f>
        <v>0.88584683601178005</v>
      </c>
      <c r="AZ27">
        <f>G27*AA27*0.001</f>
        <v>33.724946448549467</v>
      </c>
      <c r="BA27">
        <f>G27/S27</f>
        <v>0.97846912382901863</v>
      </c>
      <c r="BB27">
        <f>(1-AL27*AA27/AQ27/F27)*100</f>
        <v>70.216496247397544</v>
      </c>
      <c r="BC27">
        <f>(S27-E27/(N27/1.35))</f>
        <v>393.49735184093601</v>
      </c>
      <c r="BD27">
        <f>E27*BB27/100/BC27</f>
        <v>-2.0961493910431226E-3</v>
      </c>
    </row>
    <row r="28" spans="1:56" x14ac:dyDescent="0.25">
      <c r="A28" s="1" t="s">
        <v>1</v>
      </c>
      <c r="B28" s="1" t="s">
        <v>140</v>
      </c>
      <c r="K28" s="1">
        <v>2.72</v>
      </c>
    </row>
    <row r="29" spans="1:56" x14ac:dyDescent="0.25">
      <c r="A29" s="1" t="s">
        <v>1</v>
      </c>
      <c r="B29" s="1" t="s">
        <v>139</v>
      </c>
      <c r="K29" s="1">
        <v>2.72</v>
      </c>
    </row>
    <row r="30" spans="1:56" x14ac:dyDescent="0.25">
      <c r="A30" s="1">
        <v>5</v>
      </c>
      <c r="B30" s="1" t="s">
        <v>138</v>
      </c>
      <c r="C30" s="1">
        <v>1049.500004414469</v>
      </c>
      <c r="D30" s="1">
        <v>0</v>
      </c>
      <c r="E30">
        <f>(R30-S30*(1000-T30)/(1000-U30))*AK30</f>
        <v>-0.31292026925561756</v>
      </c>
      <c r="F30">
        <f>IF(AV30&lt;&gt;0,1/(1/AV30-1/N30),0)</f>
        <v>2.0701277321036637</v>
      </c>
      <c r="G30">
        <f>((AY30-AL30/2)*S30-E30)/(AY30+AL30/2)</f>
        <v>383.20790011765257</v>
      </c>
      <c r="H30">
        <f>AL30*1000</f>
        <v>22.042838228499701</v>
      </c>
      <c r="I30">
        <f>(AQ30-AW30)</f>
        <v>1.3950743320819563</v>
      </c>
      <c r="J30">
        <f>(P30+AP30*D30)</f>
        <v>24.818805694580078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24.841073989868164</v>
      </c>
      <c r="P30" s="1">
        <v>24.818805694580078</v>
      </c>
      <c r="Q30" s="1">
        <v>24.968246459960938</v>
      </c>
      <c r="R30" s="1">
        <v>400.10675048828125</v>
      </c>
      <c r="S30" s="1">
        <v>392.5030517578125</v>
      </c>
      <c r="T30" s="1">
        <v>0.26817488670349121</v>
      </c>
      <c r="U30" s="1">
        <v>19.966148376464844</v>
      </c>
      <c r="V30" s="1">
        <v>0.74644774198532104</v>
      </c>
      <c r="W30" s="1">
        <v>55.574508666992188</v>
      </c>
      <c r="X30" s="1">
        <v>298.30184936523438</v>
      </c>
      <c r="Y30" s="1">
        <v>150.22784423828125</v>
      </c>
      <c r="Z30" s="1">
        <v>10.999937057495117</v>
      </c>
      <c r="AA30" s="1">
        <v>87.669189453125</v>
      </c>
      <c r="AB30" s="1">
        <v>29.443668365478516</v>
      </c>
      <c r="AC30" s="1">
        <v>0.16223461925983429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1.0966979756074791</v>
      </c>
      <c r="AL30">
        <f>(U30-T30)/(1000-U30)*AK30</f>
        <v>2.20428382284997E-2</v>
      </c>
      <c r="AM30">
        <f>(P30+273.15)</f>
        <v>297.96880569458006</v>
      </c>
      <c r="AN30">
        <f>(O30+273.15)</f>
        <v>297.99107398986814</v>
      </c>
      <c r="AO30">
        <f>(Y30*AG30+Z30*AH30)*AI30</f>
        <v>24.036454540868363</v>
      </c>
      <c r="AP30">
        <f>((AO30+0.00000010773*(AN30^4-AM30^4))-AL30*44100)/(L30*51.4+0.00000043092*AM30^3)</f>
        <v>-7.8069140188934485</v>
      </c>
      <c r="AQ30">
        <f>0.61365*EXP(17.502*J30/(240.97+J30))</f>
        <v>3.1454903767474569</v>
      </c>
      <c r="AR30">
        <f>AQ30*1000/AA30</f>
        <v>35.879085872343886</v>
      </c>
      <c r="AS30">
        <f>(AR30-U30)</f>
        <v>15.912937495879042</v>
      </c>
      <c r="AT30">
        <f>IF(D30,P30,(O30+P30)/2)</f>
        <v>24.829939842224121</v>
      </c>
      <c r="AU30">
        <f>0.61365*EXP(17.502*AT30/(240.97+AT30))</f>
        <v>3.1475818329410967</v>
      </c>
      <c r="AV30">
        <f>IF(AS30&lt;&gt;0,(1000-(AR30+U30)/2)/AS30*AL30,0)</f>
        <v>1.3465360812143665</v>
      </c>
      <c r="AW30">
        <f>U30*AA30/1000</f>
        <v>1.7504160446655006</v>
      </c>
      <c r="AX30">
        <f>(AU30-AW30)</f>
        <v>1.3971657882755961</v>
      </c>
      <c r="AY30">
        <f>1/(1.6/F30+1.37/N30)</f>
        <v>0.88610875451363658</v>
      </c>
      <c r="AZ30">
        <f>G30*AA30*0.001</f>
        <v>33.59552599534868</v>
      </c>
      <c r="BA30">
        <f>G30/S30</f>
        <v>0.97631826912292308</v>
      </c>
      <c r="BB30">
        <f>(1-AL30*AA30/AQ30/F30)*100</f>
        <v>70.322384730181568</v>
      </c>
      <c r="BC30">
        <f>(S30-E30/(N30/1.35))</f>
        <v>392.61271115962074</v>
      </c>
      <c r="BD30">
        <f>E30*BB30/100/BC30</f>
        <v>-5.6048362518550912E-4</v>
      </c>
    </row>
    <row r="31" spans="1:56" x14ac:dyDescent="0.25">
      <c r="A31" s="1" t="s">
        <v>1</v>
      </c>
      <c r="B31" s="1" t="s">
        <v>137</v>
      </c>
      <c r="K31" s="1">
        <v>2.72</v>
      </c>
    </row>
    <row r="32" spans="1:56" x14ac:dyDescent="0.25">
      <c r="A32" s="1" t="s">
        <v>1</v>
      </c>
      <c r="B32" s="1" t="s">
        <v>136</v>
      </c>
      <c r="K32" s="1">
        <v>2.72</v>
      </c>
    </row>
    <row r="33" spans="1:56" x14ac:dyDescent="0.25">
      <c r="A33" s="1">
        <v>6</v>
      </c>
      <c r="B33" s="1" t="s">
        <v>135</v>
      </c>
      <c r="C33" s="1">
        <v>1255.500004414469</v>
      </c>
      <c r="D33" s="1">
        <v>0</v>
      </c>
      <c r="E33">
        <f>(R33-S33*(1000-T33)/(1000-U33))*AK33</f>
        <v>0.87813488880391666</v>
      </c>
      <c r="F33">
        <f>IF(AV33&lt;&gt;0,1/(1/AV33-1/N33),0)</f>
        <v>2.1246722716492603</v>
      </c>
      <c r="G33">
        <f>((AY33-AL33/2)*S33-E33)/(AY33+AL33/2)</f>
        <v>380.96829894648556</v>
      </c>
      <c r="H33">
        <f>AL33*1000</f>
        <v>22.305396285038398</v>
      </c>
      <c r="I33">
        <f>(AQ33-AW33)</f>
        <v>1.3880363909879394</v>
      </c>
      <c r="J33">
        <f>(P33+AP33*D33)</f>
        <v>24.834428787231445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24.813276290893555</v>
      </c>
      <c r="P33" s="1">
        <v>24.834428787231445</v>
      </c>
      <c r="Q33" s="1">
        <v>24.934288024902344</v>
      </c>
      <c r="R33" s="1">
        <v>400.19564819335938</v>
      </c>
      <c r="S33" s="1">
        <v>391.49325561523438</v>
      </c>
      <c r="T33" s="1">
        <v>0.28750219941139221</v>
      </c>
      <c r="U33" s="1">
        <v>20.07957649230957</v>
      </c>
      <c r="V33" s="1">
        <v>0.80158627033233643</v>
      </c>
      <c r="W33" s="1">
        <v>55.983966827392578</v>
      </c>
      <c r="X33" s="1">
        <v>300.38507080078125</v>
      </c>
      <c r="Y33" s="1">
        <v>301.32611083984375</v>
      </c>
      <c r="Z33" s="1">
        <v>10.888556480407715</v>
      </c>
      <c r="AA33" s="1">
        <v>87.670623779296875</v>
      </c>
      <c r="AB33" s="1">
        <v>29.522119522094727</v>
      </c>
      <c r="AC33" s="1">
        <v>0.16449645161628723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1.1043568779440485</v>
      </c>
      <c r="AL33">
        <f>(U33-T33)/(1000-U33)*AK33</f>
        <v>2.2305396285038397E-2</v>
      </c>
      <c r="AM33">
        <f>(P33+273.15)</f>
        <v>297.98442878723142</v>
      </c>
      <c r="AN33">
        <f>(O33+273.15)</f>
        <v>297.96327629089353</v>
      </c>
      <c r="AO33">
        <f>(Y33*AG33+Z33*AH33)*AI33</f>
        <v>48.212176656748852</v>
      </c>
      <c r="AP33">
        <f>((AO33+0.00000010773*(AN33^4-AM33^4))-AL33*44100)/(L33*51.4+0.00000043092*AM33^3)</f>
        <v>-7.7071184180649874</v>
      </c>
      <c r="AQ33">
        <f>0.61365*EXP(17.502*J33/(240.97+J33))</f>
        <v>3.1484253872928254</v>
      </c>
      <c r="AR33">
        <f>AQ33*1000/AA33</f>
        <v>35.911976572890715</v>
      </c>
      <c r="AS33">
        <f>(AR33-U33)</f>
        <v>15.832400080581145</v>
      </c>
      <c r="AT33">
        <f>IF(D33,P33,(O33+P33)/2)</f>
        <v>24.8238525390625</v>
      </c>
      <c r="AU33">
        <f>0.61365*EXP(17.502*AT33/(240.97+AT33))</f>
        <v>3.1464382335888827</v>
      </c>
      <c r="AV33">
        <f>IF(AS33&lt;&gt;0,(1000-(AR33+U33)/2)/AS33*AL33,0)</f>
        <v>1.3694032038619095</v>
      </c>
      <c r="AW33">
        <f>U33*AA33/1000</f>
        <v>1.760388996304886</v>
      </c>
      <c r="AX33">
        <f>(AU33-AW33)</f>
        <v>1.3860492372839968</v>
      </c>
      <c r="AY33">
        <f>1/(1.6/F33+1.37/N33)</f>
        <v>0.90196717500219215</v>
      </c>
      <c r="AZ33">
        <f>G33*AA33*0.001</f>
        <v>33.399728408776035</v>
      </c>
      <c r="BA33">
        <f>G33/S33</f>
        <v>0.97311586721408838</v>
      </c>
      <c r="BB33">
        <f>(1-AL33*AA33/AQ33/F33)*100</f>
        <v>70.766643401646775</v>
      </c>
      <c r="BC33">
        <f>(S33-E33/(N33/1.35))</f>
        <v>391.18552308374234</v>
      </c>
      <c r="BD33">
        <f>E33*BB33/100/BC33</f>
        <v>1.5885725536225542E-3</v>
      </c>
    </row>
    <row r="34" spans="1:56" x14ac:dyDescent="0.25">
      <c r="A34" s="1" t="s">
        <v>1</v>
      </c>
      <c r="B34" s="1" t="s">
        <v>134</v>
      </c>
      <c r="K34" s="1">
        <v>2.72</v>
      </c>
    </row>
    <row r="35" spans="1:56" x14ac:dyDescent="0.25">
      <c r="A35" s="1" t="s">
        <v>1</v>
      </c>
      <c r="B35" s="1" t="s">
        <v>133</v>
      </c>
      <c r="K35" s="1">
        <v>2.72</v>
      </c>
    </row>
    <row r="36" spans="1:56" x14ac:dyDescent="0.25">
      <c r="A36" s="1">
        <v>7</v>
      </c>
      <c r="B36" s="1" t="s">
        <v>132</v>
      </c>
      <c r="C36" s="1">
        <v>1462.500004414469</v>
      </c>
      <c r="D36" s="1">
        <v>0</v>
      </c>
      <c r="E36">
        <f>(R36-S36*(1000-T36)/(1000-U36))*AK36</f>
        <v>1.6400157314030666</v>
      </c>
      <c r="F36">
        <f>IF(AV36&lt;&gt;0,1/(1/AV36-1/N36),0)</f>
        <v>2.2590726323474031</v>
      </c>
      <c r="G36">
        <f>((AY36-AL36/2)*S36-E36)/(AY36+AL36/2)</f>
        <v>379.51261759340161</v>
      </c>
      <c r="H36">
        <f>AL36*1000</f>
        <v>22.606364639614945</v>
      </c>
      <c r="I36">
        <f>(AQ36-AW36)</f>
        <v>1.3526602182778928</v>
      </c>
      <c r="J36">
        <f>(P36+AP36*D36)</f>
        <v>24.810237884521484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24.812570571899414</v>
      </c>
      <c r="P36" s="1">
        <v>24.810237884521484</v>
      </c>
      <c r="Q36" s="1">
        <v>24.918954849243164</v>
      </c>
      <c r="R36" s="1">
        <v>400.02975463867188</v>
      </c>
      <c r="S36" s="1">
        <v>390.51724243164063</v>
      </c>
      <c r="T36" s="1">
        <v>0.30773365497589111</v>
      </c>
      <c r="U36" s="1">
        <v>20.430585861206055</v>
      </c>
      <c r="V36" s="1">
        <v>0.85805827379226685</v>
      </c>
      <c r="W36" s="1">
        <v>56.966903686523438</v>
      </c>
      <c r="X36" s="1">
        <v>299.32659912109375</v>
      </c>
      <c r="Y36" s="1">
        <v>500.8880615234375</v>
      </c>
      <c r="Z36" s="1">
        <v>11.189876556396484</v>
      </c>
      <c r="AA36" s="1">
        <v>87.673530578613281</v>
      </c>
      <c r="AB36" s="1">
        <v>29.697460174560547</v>
      </c>
      <c r="AC36" s="1">
        <v>0.1569049209356308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1.1004654379451975</v>
      </c>
      <c r="AL36">
        <f>(U36-T36)/(1000-U36)*AK36</f>
        <v>2.2606364639614945E-2</v>
      </c>
      <c r="AM36">
        <f>(P36+273.15)</f>
        <v>297.96023788452146</v>
      </c>
      <c r="AN36">
        <f>(O36+273.15)</f>
        <v>297.96257057189939</v>
      </c>
      <c r="AO36">
        <f>(Y36*AG36+Z36*AH36)*AI36</f>
        <v>80.142088052434701</v>
      </c>
      <c r="AP36">
        <f>((AO36+0.00000010773*(AN36^4-AM36^4))-AL36*44100)/(L36*51.4+0.00000043092*AM36^3)</f>
        <v>-7.5514106997466701</v>
      </c>
      <c r="AQ36">
        <f>0.61365*EXP(17.502*J36/(240.97+J36))</f>
        <v>3.143881812519326</v>
      </c>
      <c r="AR36">
        <f>AQ36*1000/AA36</f>
        <v>35.858962126548967</v>
      </c>
      <c r="AS36">
        <f>(AR36-U36)</f>
        <v>15.428376265342912</v>
      </c>
      <c r="AT36">
        <f>IF(D36,P36,(O36+P36)/2)</f>
        <v>24.811404228210449</v>
      </c>
      <c r="AU36">
        <f>0.61365*EXP(17.502*AT36/(240.97+AT36))</f>
        <v>3.1441007455333594</v>
      </c>
      <c r="AV36">
        <f>IF(AS36&lt;&gt;0,(1000-(AR36+U36)/2)/AS36*AL36,0)</f>
        <v>1.4240068584120371</v>
      </c>
      <c r="AW36">
        <f>U36*AA36/1000</f>
        <v>1.7912215942414331</v>
      </c>
      <c r="AX36">
        <f>(AU36-AW36)</f>
        <v>1.3528791512919263</v>
      </c>
      <c r="AY36">
        <f>1/(1.6/F36+1.37/N36)</f>
        <v>0.93995059195649722</v>
      </c>
      <c r="AZ36">
        <f>G36*AA36*0.001</f>
        <v>33.273211083544666</v>
      </c>
      <c r="BA36">
        <f>G36/S36</f>
        <v>0.97182038680362404</v>
      </c>
      <c r="BB36">
        <f>(1-AL36*AA36/AQ36/F36)*100</f>
        <v>72.09366402141714</v>
      </c>
      <c r="BC36">
        <f>(S36-E36/(N36/1.35))</f>
        <v>389.94251729641809</v>
      </c>
      <c r="BD36">
        <f>E36*BB36/100/BC36</f>
        <v>3.0321069871879153E-3</v>
      </c>
    </row>
    <row r="37" spans="1:56" x14ac:dyDescent="0.25">
      <c r="A37" s="1" t="s">
        <v>1</v>
      </c>
      <c r="B37" s="1" t="s">
        <v>131</v>
      </c>
      <c r="K37" s="1">
        <v>2.72</v>
      </c>
    </row>
    <row r="38" spans="1:56" x14ac:dyDescent="0.25">
      <c r="A38" s="1" t="s">
        <v>1</v>
      </c>
      <c r="B38" s="1" t="s">
        <v>130</v>
      </c>
      <c r="K38" s="1">
        <v>2.72</v>
      </c>
    </row>
    <row r="39" spans="1:56" x14ac:dyDescent="0.25">
      <c r="A39" s="1">
        <v>8</v>
      </c>
      <c r="B39" s="1" t="s">
        <v>129</v>
      </c>
      <c r="C39" s="1">
        <v>1669.500004414469</v>
      </c>
      <c r="D39" s="1">
        <v>0</v>
      </c>
      <c r="E39">
        <f>(R39-S39*(1000-T39)/(1000-U39))*AK39</f>
        <v>1.9363871532738353</v>
      </c>
      <c r="F39">
        <f>IF(AV39&lt;&gt;0,1/(1/AV39-1/N39),0)</f>
        <v>2.4489476473086764</v>
      </c>
      <c r="G39">
        <f>((AY39-AL39/2)*S39-E39)/(AY39+AL39/2)</f>
        <v>379.18178233101884</v>
      </c>
      <c r="H39">
        <f>AL39*1000</f>
        <v>23.158026769763826</v>
      </c>
      <c r="I39">
        <f>(AQ39-AW39)</f>
        <v>1.3174629637753135</v>
      </c>
      <c r="J39">
        <f>(P39+AP39*D39)</f>
        <v>24.847883224487305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24.832643508911133</v>
      </c>
      <c r="P39" s="1">
        <v>24.847883224487305</v>
      </c>
      <c r="Q39" s="1">
        <v>24.925014495849609</v>
      </c>
      <c r="R39" s="1">
        <v>400.08425903320313</v>
      </c>
      <c r="S39" s="1">
        <v>390.12326049804688</v>
      </c>
      <c r="T39" s="1">
        <v>0.32773134112358093</v>
      </c>
      <c r="U39" s="1">
        <v>20.914300918579102</v>
      </c>
      <c r="V39" s="1">
        <v>0.91265469789505005</v>
      </c>
      <c r="W39" s="1">
        <v>58.241409301757813</v>
      </c>
      <c r="X39" s="1">
        <v>299.57611083984375</v>
      </c>
      <c r="Y39" s="1">
        <v>749.6207275390625</v>
      </c>
      <c r="Z39" s="1">
        <v>11.192582130432129</v>
      </c>
      <c r="AA39" s="1">
        <v>87.666900634765625</v>
      </c>
      <c r="AB39" s="1">
        <v>29.789812088012695</v>
      </c>
      <c r="AC39" s="1">
        <v>0.14064104855060577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1.1013827604406017</v>
      </c>
      <c r="AL39">
        <f>(U39-T39)/(1000-U39)*AK39</f>
        <v>2.3158026769763824E-2</v>
      </c>
      <c r="AM39">
        <f>(P39+273.15)</f>
        <v>297.99788322448728</v>
      </c>
      <c r="AN39">
        <f>(O39+273.15)</f>
        <v>297.98264350891111</v>
      </c>
      <c r="AO39">
        <f>(Y39*AG39+Z39*AH39)*AI39</f>
        <v>119.93931372539737</v>
      </c>
      <c r="AP39">
        <f>((AO39+0.00000010773*(AN39^4-AM39^4))-AL39*44100)/(L39*51.4+0.00000043092*AM39^3)</f>
        <v>-7.4253799251482482</v>
      </c>
      <c r="AQ39">
        <f>0.61365*EXP(17.502*J39/(240.97+J39))</f>
        <v>3.1509549042499749</v>
      </c>
      <c r="AR39">
        <f>AQ39*1000/AA39</f>
        <v>35.942355454966503</v>
      </c>
      <c r="AS39">
        <f>(AR39-U39)</f>
        <v>15.028054536387401</v>
      </c>
      <c r="AT39">
        <f>IF(D39,P39,(O39+P39)/2)</f>
        <v>24.840263366699219</v>
      </c>
      <c r="AU39">
        <f>0.61365*EXP(17.502*AT39/(240.97+AT39))</f>
        <v>3.1495221061060974</v>
      </c>
      <c r="AV39">
        <f>IF(AS39&lt;&gt;0,(1000-(AR39+U39)/2)/AS39*AL39,0)</f>
        <v>1.4971786753978344</v>
      </c>
      <c r="AW39">
        <f>U39*AA39/1000</f>
        <v>1.8334919404746615</v>
      </c>
      <c r="AX39">
        <f>(AU39-AW39)</f>
        <v>1.3160301656314359</v>
      </c>
      <c r="AY39">
        <f>1/(1.6/F39+1.37/N39)</f>
        <v>0.99110745145272106</v>
      </c>
      <c r="AZ39">
        <f>G39*AA39*0.001</f>
        <v>33.241691634126759</v>
      </c>
      <c r="BA39">
        <f>G39/S39</f>
        <v>0.97195379185270903</v>
      </c>
      <c r="BB39">
        <f>(1-AL39*AA39/AQ39/F39)*100</f>
        <v>73.690323038168486</v>
      </c>
      <c r="BC39">
        <f>(S39-E39/(N39/1.35))</f>
        <v>389.44467531913739</v>
      </c>
      <c r="BD39">
        <f>E39*BB39/100/BC39</f>
        <v>3.6640119610000079E-3</v>
      </c>
    </row>
    <row r="40" spans="1:56" x14ac:dyDescent="0.25">
      <c r="A40" s="1" t="s">
        <v>1</v>
      </c>
      <c r="B40" s="1" t="s">
        <v>128</v>
      </c>
      <c r="K40" s="1">
        <v>2.72</v>
      </c>
    </row>
    <row r="41" spans="1:56" x14ac:dyDescent="0.25">
      <c r="A41" s="1" t="s">
        <v>1</v>
      </c>
      <c r="B41" s="1" t="s">
        <v>127</v>
      </c>
      <c r="K41" s="1">
        <v>2.72</v>
      </c>
    </row>
    <row r="42" spans="1:56" x14ac:dyDescent="0.25">
      <c r="A42" s="1">
        <v>9</v>
      </c>
      <c r="B42" s="1" t="s">
        <v>126</v>
      </c>
      <c r="C42" s="1">
        <v>1876.500004414469</v>
      </c>
      <c r="D42" s="1">
        <v>0</v>
      </c>
      <c r="E42">
        <f>(R42-S42*(1000-T42)/(1000-U42))*AK42</f>
        <v>2.0172915231726796</v>
      </c>
      <c r="F42">
        <f>IF(AV42&lt;&gt;0,1/(1/AV42-1/N42),0)</f>
        <v>2.7019029010390212</v>
      </c>
      <c r="G42">
        <f>((AY42-AL42/2)*S42-E42)/(AY42+AL42/2)</f>
        <v>379.1591941798028</v>
      </c>
      <c r="H42">
        <f>AL42*1000</f>
        <v>23.755195515803727</v>
      </c>
      <c r="I42">
        <f>(AQ42-AW42)</f>
        <v>1.2736099821493569</v>
      </c>
      <c r="J42">
        <f>(P42+AP42*D42)</f>
        <v>24.86506462097168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24.878793716430664</v>
      </c>
      <c r="P42" s="1">
        <v>24.86506462097168</v>
      </c>
      <c r="Q42" s="1">
        <v>24.955453872680664</v>
      </c>
      <c r="R42" s="1">
        <v>399.96371459960938</v>
      </c>
      <c r="S42" s="1">
        <v>389.72705078125</v>
      </c>
      <c r="T42" s="1">
        <v>0.34879925847053528</v>
      </c>
      <c r="U42" s="1">
        <v>21.453020095825195</v>
      </c>
      <c r="V42" s="1">
        <v>0.96857893466949463</v>
      </c>
      <c r="W42" s="1">
        <v>59.572784423828125</v>
      </c>
      <c r="X42" s="1">
        <v>299.59866333007813</v>
      </c>
      <c r="Y42" s="1">
        <v>999.61224365234375</v>
      </c>
      <c r="Z42" s="1">
        <v>11.189766883850098</v>
      </c>
      <c r="AA42" s="1">
        <v>87.6602783203125</v>
      </c>
      <c r="AB42" s="1">
        <v>30.064121246337891</v>
      </c>
      <c r="AC42" s="1">
        <v>0.12747032940387726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1.1014656740076401</v>
      </c>
      <c r="AL42">
        <f>(U42-T42)/(1000-U42)*AK42</f>
        <v>2.3755195515803726E-2</v>
      </c>
      <c r="AM42">
        <f>(P42+273.15)</f>
        <v>298.01506462097166</v>
      </c>
      <c r="AN42">
        <f>(O42+273.15)</f>
        <v>298.02879371643064</v>
      </c>
      <c r="AO42">
        <f>(Y42*AG42+Z42*AH42)*AI42</f>
        <v>159.93795540948304</v>
      </c>
      <c r="AP42">
        <f>((AO42+0.00000010773*(AN42^4-AM42^4))-AL42*44100)/(L42*51.4+0.00000043092*AM42^3)</f>
        <v>-7.30999837736125</v>
      </c>
      <c r="AQ42">
        <f>0.61365*EXP(17.502*J42/(240.97+J42))</f>
        <v>3.1541876945606506</v>
      </c>
      <c r="AR42">
        <f>AQ42*1000/AA42</f>
        <v>35.981949350368048</v>
      </c>
      <c r="AS42">
        <f>(AR42-U42)</f>
        <v>14.528929254542852</v>
      </c>
      <c r="AT42">
        <f>IF(D42,P42,(O42+P42)/2)</f>
        <v>24.871929168701172</v>
      </c>
      <c r="AU42">
        <f>0.61365*EXP(17.502*AT42/(240.97+AT42))</f>
        <v>3.1554801135613308</v>
      </c>
      <c r="AV42">
        <f>IF(AS42&lt;&gt;0,(1000-(AR42+U42)/2)/AS42*AL42,0)</f>
        <v>1.5880733980633899</v>
      </c>
      <c r="AW42">
        <f>U42*AA42/1000</f>
        <v>1.8805777124112937</v>
      </c>
      <c r="AX42">
        <f>(AU42-AW42)</f>
        <v>1.2749024011500372</v>
      </c>
      <c r="AY42">
        <f>1/(1.6/F42+1.37/N42)</f>
        <v>1.0550685425535276</v>
      </c>
      <c r="AZ42">
        <f>G42*AA42*0.001</f>
        <v>33.237200489506925</v>
      </c>
      <c r="BA42">
        <f>G42/S42</f>
        <v>0.97288395408975903</v>
      </c>
      <c r="BB42">
        <f>(1-AL42*AA42/AQ42/F42)*100</f>
        <v>75.56545908843708</v>
      </c>
      <c r="BC42">
        <f>(S42-E42/(N42/1.35))</f>
        <v>389.02011357251553</v>
      </c>
      <c r="BD42">
        <f>E42*BB42/100/BC42</f>
        <v>3.918500734161676E-3</v>
      </c>
    </row>
    <row r="43" spans="1:56" x14ac:dyDescent="0.25">
      <c r="A43" s="1" t="s">
        <v>1</v>
      </c>
      <c r="B43" s="1" t="s">
        <v>125</v>
      </c>
      <c r="K43" s="1">
        <v>2.72</v>
      </c>
    </row>
    <row r="44" spans="1:56" x14ac:dyDescent="0.25">
      <c r="A44" s="1" t="s">
        <v>1</v>
      </c>
      <c r="B44" s="1" t="s">
        <v>124</v>
      </c>
      <c r="K44" s="1">
        <v>2.72</v>
      </c>
    </row>
    <row r="45" spans="1:56" x14ac:dyDescent="0.25">
      <c r="A45" s="1">
        <v>10</v>
      </c>
      <c r="B45" s="1" t="s">
        <v>123</v>
      </c>
      <c r="C45" s="1">
        <v>2084.0000044032931</v>
      </c>
      <c r="D45" s="1">
        <v>0</v>
      </c>
      <c r="E45">
        <f>(R45-S45*(1000-T45)/(1000-U45))*AK45</f>
        <v>2.143274786511808</v>
      </c>
      <c r="F45">
        <f>IF(AV45&lt;&gt;0,1/(1/AV45-1/N45),0)</f>
        <v>3.038371561656994</v>
      </c>
      <c r="G45">
        <f>((AY45-AL45/2)*S45-E45)/(AY45+AL45/2)</f>
        <v>379.24214834114576</v>
      </c>
      <c r="H45">
        <f>AL45*1000</f>
        <v>24.414208492705733</v>
      </c>
      <c r="I45">
        <f>(AQ45-AW45)</f>
        <v>1.2233776386993136</v>
      </c>
      <c r="J45">
        <f>(P45+AP45*D45)</f>
        <v>24.877269744873047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24.947263717651367</v>
      </c>
      <c r="P45" s="1">
        <v>24.877269744873047</v>
      </c>
      <c r="Q45" s="1">
        <v>25.003751754760742</v>
      </c>
      <c r="R45" s="1">
        <v>399.99069213867188</v>
      </c>
      <c r="S45" s="1">
        <v>389.41098022460938</v>
      </c>
      <c r="T45" s="1">
        <v>0.37026500701904297</v>
      </c>
      <c r="U45" s="1">
        <v>22.051807403564453</v>
      </c>
      <c r="V45" s="1">
        <v>1.0240172147750854</v>
      </c>
      <c r="W45" s="1">
        <v>60.987216949462891</v>
      </c>
      <c r="X45" s="1">
        <v>299.52786254882813</v>
      </c>
      <c r="Y45" s="1">
        <v>1249.6927490234375</v>
      </c>
      <c r="Z45" s="1">
        <v>10.89277458190918</v>
      </c>
      <c r="AA45" s="1">
        <v>87.662124633789063</v>
      </c>
      <c r="AB45" s="1">
        <v>30.382736206054688</v>
      </c>
      <c r="AC45" s="1">
        <v>0.11805003136396408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1.1012053770177501</v>
      </c>
      <c r="AL45">
        <f>(U45-T45)/(1000-U45)*AK45</f>
        <v>2.4414208492705734E-2</v>
      </c>
      <c r="AM45">
        <f>(P45+273.15)</f>
        <v>298.02726974487302</v>
      </c>
      <c r="AN45">
        <f>(O45+273.15)</f>
        <v>298.09726371765134</v>
      </c>
      <c r="AO45">
        <f>(Y45*AG45+Z45*AH45)*AI45</f>
        <v>199.95083537450046</v>
      </c>
      <c r="AP45">
        <f>((AO45+0.00000010773*(AN45^4-AM45^4))-AL45*44100)/(L45*51.4+0.00000043092*AM45^3)</f>
        <v>-7.2144331346766917</v>
      </c>
      <c r="AQ45">
        <f>0.61365*EXP(17.502*J45/(240.97+J45))</f>
        <v>3.156485927710893</v>
      </c>
      <c r="AR45">
        <f>AQ45*1000/AA45</f>
        <v>36.007408454873755</v>
      </c>
      <c r="AS45">
        <f>(AR45-U45)</f>
        <v>13.955601051309301</v>
      </c>
      <c r="AT45">
        <f>IF(D45,P45,(O45+P45)/2)</f>
        <v>24.912266731262207</v>
      </c>
      <c r="AU45">
        <f>0.61365*EXP(17.502*AT45/(240.97+AT45))</f>
        <v>3.163084000450282</v>
      </c>
      <c r="AV45">
        <f>IF(AS45&lt;&gt;0,(1000-(AR45+U45)/2)/AS45*AL45,0)</f>
        <v>1.6986350860206232</v>
      </c>
      <c r="AW45">
        <f>U45*AA45/1000</f>
        <v>1.9331082890115794</v>
      </c>
      <c r="AX45">
        <f>(AU45-AW45)</f>
        <v>1.2299757114387027</v>
      </c>
      <c r="AY45">
        <f>1/(1.6/F45+1.37/N45)</f>
        <v>1.1334933833396597</v>
      </c>
      <c r="AZ45">
        <f>G45*AA45*0.001</f>
        <v>33.245172474267441</v>
      </c>
      <c r="BA45">
        <f>G45/S45</f>
        <v>0.97388663288950328</v>
      </c>
      <c r="BB45">
        <f>(1-AL45*AA45/AQ45/F45)*100</f>
        <v>77.684331501408593</v>
      </c>
      <c r="BC45">
        <f>(S45-E45/(N45/1.35))</f>
        <v>388.65989359299323</v>
      </c>
      <c r="BD45">
        <f>E45*BB45/100/BC45</f>
        <v>4.2839220552134604E-3</v>
      </c>
    </row>
    <row r="46" spans="1:56" x14ac:dyDescent="0.25">
      <c r="A46" s="1" t="s">
        <v>1</v>
      </c>
      <c r="B46" s="1" t="s">
        <v>122</v>
      </c>
      <c r="K46" s="1">
        <v>2.72</v>
      </c>
    </row>
    <row r="47" spans="1:56" x14ac:dyDescent="0.25">
      <c r="A47" s="1" t="s">
        <v>1</v>
      </c>
      <c r="B47" s="1" t="s">
        <v>121</v>
      </c>
      <c r="K47" s="1">
        <v>2.72</v>
      </c>
    </row>
    <row r="48" spans="1:56" x14ac:dyDescent="0.25">
      <c r="A48" s="1">
        <v>11</v>
      </c>
      <c r="B48" s="1" t="s">
        <v>120</v>
      </c>
      <c r="C48" s="1">
        <v>2291.0000044032931</v>
      </c>
      <c r="D48" s="1">
        <v>0</v>
      </c>
      <c r="E48">
        <f>(R48-S48*(1000-T48)/(1000-U48))*AK48</f>
        <v>2.068852227172552</v>
      </c>
      <c r="F48">
        <f>IF(AV48&lt;&gt;0,1/(1/AV48-1/N48),0)</f>
        <v>3.5780681783804833</v>
      </c>
      <c r="G48">
        <f>((AY48-AL48/2)*S48-E48)/(AY48+AL48/2)</f>
        <v>379.61295107503338</v>
      </c>
      <c r="H48">
        <f>AL48*1000</f>
        <v>25.298867139241143</v>
      </c>
      <c r="I48">
        <f>(AQ48-AW48)</f>
        <v>1.1602299483369181</v>
      </c>
      <c r="J48">
        <f>(P48+AP48*D48)</f>
        <v>24.908069610595703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25.032478332519531</v>
      </c>
      <c r="P48" s="1">
        <v>24.908069610595703</v>
      </c>
      <c r="Q48" s="1">
        <v>25.068052291870117</v>
      </c>
      <c r="R48" s="1">
        <v>399.89495849609375</v>
      </c>
      <c r="S48" s="1">
        <v>389.07986450195313</v>
      </c>
      <c r="T48" s="1">
        <v>0.39529144763946533</v>
      </c>
      <c r="U48" s="1">
        <v>22.839675903320313</v>
      </c>
      <c r="V48" s="1">
        <v>1.0876299142837524</v>
      </c>
      <c r="W48" s="1">
        <v>62.842525482177734</v>
      </c>
      <c r="X48" s="1">
        <v>299.59054565429688</v>
      </c>
      <c r="Y48" s="1">
        <v>1599.50048828125</v>
      </c>
      <c r="Z48" s="1">
        <v>11.056337356567383</v>
      </c>
      <c r="AA48" s="1">
        <v>87.657203674316406</v>
      </c>
      <c r="AB48" s="1">
        <v>30.662353515625</v>
      </c>
      <c r="AC48" s="1">
        <v>9.4849713146686554E-2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1.1014358296113853</v>
      </c>
      <c r="AL48">
        <f>(U48-T48)/(1000-U48)*AK48</f>
        <v>2.5298867139241142E-2</v>
      </c>
      <c r="AM48">
        <f>(P48+273.15)</f>
        <v>298.05806961059568</v>
      </c>
      <c r="AN48">
        <f>(O48+273.15)</f>
        <v>298.18247833251951</v>
      </c>
      <c r="AO48">
        <f>(Y48*AG48+Z48*AH48)*AI48</f>
        <v>255.92007240474049</v>
      </c>
      <c r="AP48">
        <f>((AO48+0.00000010773*(AN48^4-AM48^4))-AL48*44100)/(L48*51.4+0.00000043092*AM48^3)</f>
        <v>-7.0694509608328842</v>
      </c>
      <c r="AQ48">
        <f>0.61365*EXP(17.502*J48/(240.97+J48))</f>
        <v>3.1622920708496434</v>
      </c>
      <c r="AR48">
        <f>AQ48*1000/AA48</f>
        <v>36.075666782605758</v>
      </c>
      <c r="AS48">
        <f>(AR48-U48)</f>
        <v>13.235990879285445</v>
      </c>
      <c r="AT48">
        <f>IF(D48,P48,(O48+P48)/2)</f>
        <v>24.970273971557617</v>
      </c>
      <c r="AU48">
        <f>0.61365*EXP(17.502*AT48/(240.97+AT48))</f>
        <v>3.1740468036931775</v>
      </c>
      <c r="AV48">
        <f>IF(AS48&lt;&gt;0,(1000-(AR48+U48)/2)/AS48*AL48,0)</f>
        <v>1.8550648492914066</v>
      </c>
      <c r="AW48">
        <f>U48*AA48/1000</f>
        <v>2.0020621225127253</v>
      </c>
      <c r="AX48">
        <f>(AU48-AW48)</f>
        <v>1.1719846811804522</v>
      </c>
      <c r="AY48">
        <f>1/(1.6/F48+1.37/N48)</f>
        <v>1.2456415730734274</v>
      </c>
      <c r="AZ48">
        <f>G48*AA48*0.001</f>
        <v>33.275809769792509</v>
      </c>
      <c r="BA48">
        <f>G48/S48</f>
        <v>0.97566845706847871</v>
      </c>
      <c r="BB48">
        <f>(1-AL48*AA48/AQ48/F48)*100</f>
        <v>80.400811229847463</v>
      </c>
      <c r="BC48">
        <f>(S48-E48/(N48/1.35))</f>
        <v>388.35485842228587</v>
      </c>
      <c r="BD48">
        <f>E48*BB48/100/BC48</f>
        <v>4.283129044789221E-3</v>
      </c>
    </row>
    <row r="49" spans="1:56" x14ac:dyDescent="0.25">
      <c r="A49" s="1" t="s">
        <v>1</v>
      </c>
      <c r="B49" s="1" t="s">
        <v>119</v>
      </c>
      <c r="K49" s="1">
        <v>2.72</v>
      </c>
    </row>
    <row r="50" spans="1:56" x14ac:dyDescent="0.25">
      <c r="A50" s="1" t="s">
        <v>1</v>
      </c>
      <c r="B50" s="1" t="s">
        <v>118</v>
      </c>
      <c r="K50" s="1">
        <v>2.72</v>
      </c>
    </row>
    <row r="51" spans="1:56" x14ac:dyDescent="0.25">
      <c r="A51" s="1">
        <v>12</v>
      </c>
      <c r="B51" s="1" t="s">
        <v>117</v>
      </c>
      <c r="C51" s="1">
        <v>2498.5000043921173</v>
      </c>
      <c r="D51" s="1">
        <v>0</v>
      </c>
      <c r="E51">
        <f>(R51-S51*(1000-T51)/(1000-U51))*AK51</f>
        <v>1.9366643164757142</v>
      </c>
      <c r="F51">
        <f>IF(AV51&lt;&gt;0,1/(1/AV51-1/N51),0)</f>
        <v>4.5036419107245509</v>
      </c>
      <c r="G51">
        <f>((AY51-AL51/2)*S51-E51)/(AY51+AL51/2)</f>
        <v>380.19591864276464</v>
      </c>
      <c r="H51">
        <f>AL51*1000</f>
        <v>26.420763066648878</v>
      </c>
      <c r="I51">
        <f>(AQ51-AW51)</f>
        <v>1.0817990316544757</v>
      </c>
      <c r="J51">
        <f>(P51+AP51*D51)</f>
        <v>24.957366943359375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25.145881652832031</v>
      </c>
      <c r="P51" s="1">
        <v>24.957366943359375</v>
      </c>
      <c r="Q51" s="1">
        <v>25.154628753662109</v>
      </c>
      <c r="R51" s="1">
        <v>399.88409423828125</v>
      </c>
      <c r="S51" s="1">
        <v>388.79446411132813</v>
      </c>
      <c r="T51" s="1">
        <v>0.41769915819168091</v>
      </c>
      <c r="U51" s="1">
        <v>23.844053268432617</v>
      </c>
      <c r="V51" s="1">
        <v>1.1413824558258057</v>
      </c>
      <c r="W51" s="1">
        <v>65.154991149902344</v>
      </c>
      <c r="X51" s="1">
        <v>299.45306396484375</v>
      </c>
      <c r="Y51" s="1">
        <v>2000.287841796875</v>
      </c>
      <c r="Z51" s="1">
        <v>9.7194309234619141</v>
      </c>
      <c r="AA51" s="1">
        <v>87.644729614257813</v>
      </c>
      <c r="AB51" s="1">
        <v>31.023700714111328</v>
      </c>
      <c r="AC51" s="1">
        <v>6.7978031933307648E-2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1.10093038222369</v>
      </c>
      <c r="AL51">
        <f>(U51-T51)/(1000-U51)*AK51</f>
        <v>2.6420763066648877E-2</v>
      </c>
      <c r="AM51">
        <f>(P51+273.15)</f>
        <v>298.10736694335935</v>
      </c>
      <c r="AN51">
        <f>(O51+273.15)</f>
        <v>298.29588165283201</v>
      </c>
      <c r="AO51">
        <f>(Y51*AG51+Z51*AH51)*AI51</f>
        <v>320.04604753391322</v>
      </c>
      <c r="AP51">
        <f>((AO51+0.00000010773*(AN51^4-AM51^4))-AL51*44100)/(L51*51.4+0.00000043092*AM51^3)</f>
        <v>-6.9424210937000534</v>
      </c>
      <c r="AQ51">
        <f>0.61365*EXP(17.502*J51/(240.97+J51))</f>
        <v>3.1716046332742125</v>
      </c>
      <c r="AR51">
        <f>AQ51*1000/AA51</f>
        <v>36.187054797625436</v>
      </c>
      <c r="AS51">
        <f>(AR51-U51)</f>
        <v>12.343001529192819</v>
      </c>
      <c r="AT51">
        <f>IF(D51,P51,(O51+P51)/2)</f>
        <v>25.051624298095703</v>
      </c>
      <c r="AU51">
        <f>0.61365*EXP(17.502*AT51/(240.97+AT51))</f>
        <v>3.1894771524294359</v>
      </c>
      <c r="AV51">
        <f>IF(AS51&lt;&gt;0,(1000-(AR51+U51)/2)/AS51*AL51,0)</f>
        <v>2.076296366375316</v>
      </c>
      <c r="AW51">
        <f>U51*AA51/1000</f>
        <v>2.0898056016197368</v>
      </c>
      <c r="AX51">
        <f>(AU51-AW51)</f>
        <v>1.099671550809699</v>
      </c>
      <c r="AY51">
        <f>1/(1.6/F51+1.37/N51)</f>
        <v>1.4066705482148416</v>
      </c>
      <c r="AZ51">
        <f>G51*AA51*0.001</f>
        <v>33.322168489889471</v>
      </c>
      <c r="BA51">
        <f>G51/S51</f>
        <v>0.97788408461983301</v>
      </c>
      <c r="BB51">
        <f>(1-AL51*AA51/AQ51/F51)*100</f>
        <v>83.788310902581586</v>
      </c>
      <c r="BC51">
        <f>(S51-E51/(N51/1.35))</f>
        <v>388.11578180368042</v>
      </c>
      <c r="BD51">
        <f>E51*BB51/100/BC51</f>
        <v>4.180964533539203E-3</v>
      </c>
    </row>
    <row r="52" spans="1:56" x14ac:dyDescent="0.25">
      <c r="A52" s="1" t="s">
        <v>1</v>
      </c>
      <c r="B52" s="1" t="s">
        <v>116</v>
      </c>
    </row>
    <row r="53" spans="1:56" x14ac:dyDescent="0.25">
      <c r="A53" s="1" t="s">
        <v>1</v>
      </c>
      <c r="B53" s="1" t="s">
        <v>115</v>
      </c>
    </row>
    <row r="54" spans="1:56" x14ac:dyDescent="0.25">
      <c r="A54" s="1" t="s">
        <v>1</v>
      </c>
      <c r="B54" s="1" t="s">
        <v>114</v>
      </c>
    </row>
    <row r="55" spans="1:56" x14ac:dyDescent="0.25">
      <c r="A55" s="1" t="s">
        <v>1</v>
      </c>
      <c r="B55" s="1" t="s">
        <v>113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F8C1B-AD0D-416C-A3C9-B7CC6A90438F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9002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9001</v>
      </c>
    </row>
    <row r="12" spans="1:56" x14ac:dyDescent="0.25">
      <c r="A12" s="1" t="s">
        <v>1</v>
      </c>
      <c r="B12" s="1" t="s">
        <v>9000</v>
      </c>
    </row>
    <row r="13" spans="1:56" x14ac:dyDescent="0.25">
      <c r="A13" s="1" t="s">
        <v>1</v>
      </c>
      <c r="B13" s="1" t="s">
        <v>8999</v>
      </c>
    </row>
    <row r="14" spans="1:56" x14ac:dyDescent="0.25">
      <c r="A14" s="1" t="s">
        <v>1</v>
      </c>
      <c r="B14" s="1" t="s">
        <v>8998</v>
      </c>
    </row>
    <row r="15" spans="1:56" x14ac:dyDescent="0.25">
      <c r="A15" s="1" t="s">
        <v>1</v>
      </c>
      <c r="B15" s="1" t="s">
        <v>8997</v>
      </c>
    </row>
    <row r="16" spans="1:56" x14ac:dyDescent="0.25">
      <c r="A16" s="1" t="s">
        <v>1</v>
      </c>
      <c r="B16" s="1" t="s">
        <v>8996</v>
      </c>
    </row>
    <row r="17" spans="1:56" x14ac:dyDescent="0.25">
      <c r="A17" s="1" t="s">
        <v>1</v>
      </c>
      <c r="B17" s="1" t="s">
        <v>8995</v>
      </c>
    </row>
    <row r="18" spans="1:56" x14ac:dyDescent="0.25">
      <c r="A18" s="1">
        <v>1</v>
      </c>
      <c r="B18" s="1" t="s">
        <v>8994</v>
      </c>
      <c r="C18" s="1">
        <v>280.50000251457095</v>
      </c>
      <c r="D18" s="1">
        <v>0</v>
      </c>
      <c r="E18">
        <f>(R18-S18*(1000-T18)/(1000-U18))*AK18</f>
        <v>-1.6285740816787131</v>
      </c>
      <c r="F18">
        <f>IF(AV18&lt;&gt;0,1/(1/AV18-1/N18),0)</f>
        <v>4.7429346766850422</v>
      </c>
      <c r="G18">
        <f>((AY18-AL18/2)*S18-E18)/(AY18+AL18/2)</f>
        <v>388.76119592825688</v>
      </c>
      <c r="H18">
        <f>AL18*1000</f>
        <v>22.486839124568231</v>
      </c>
      <c r="I18">
        <f>(AQ18-AW18)</f>
        <v>0.85568621198805994</v>
      </c>
      <c r="J18">
        <f>(P18+AP18*D18)</f>
        <v>23.844768524169922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24.933958053588867</v>
      </c>
      <c r="P18" s="1">
        <v>23.844768524169922</v>
      </c>
      <c r="Q18" s="1">
        <v>25.062725067138672</v>
      </c>
      <c r="R18" s="1">
        <v>400.00277709960938</v>
      </c>
      <c r="S18" s="1">
        <v>393.47247314453125</v>
      </c>
      <c r="T18" s="1">
        <v>4.0988173484802246</v>
      </c>
      <c r="U18" s="1">
        <v>23.952136993408203</v>
      </c>
      <c r="V18" s="1">
        <v>11.40847110748291</v>
      </c>
      <c r="W18" s="1">
        <v>66.667343139648438</v>
      </c>
      <c r="X18" s="1">
        <v>300.7012939453125</v>
      </c>
      <c r="Y18" s="1">
        <v>-0.1466284841299057</v>
      </c>
      <c r="Z18" s="1">
        <v>2.5830521583557129</v>
      </c>
      <c r="AA18" s="1">
        <v>88.153907775878906</v>
      </c>
      <c r="AB18" s="1">
        <v>51.615779876708984</v>
      </c>
      <c r="AC18" s="1">
        <v>1.8612443208694458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1.1055194630342369</v>
      </c>
      <c r="AL18">
        <f>(U18-T18)/(1000-U18)*AK18</f>
        <v>2.2486839124568232E-2</v>
      </c>
      <c r="AM18">
        <f>(P18+273.15)</f>
        <v>296.9947685241699</v>
      </c>
      <c r="AN18">
        <f>(O18+273.15)</f>
        <v>298.08395805358884</v>
      </c>
      <c r="AO18">
        <f>(Y18*AG18+Z18*AH18)*AI18</f>
        <v>-2.3460556936400589E-2</v>
      </c>
      <c r="AP18">
        <f>((AO18+0.00000010773*(AN18^4-AM18^4))-AL18*44100)/(L18*51.4+0.00000043092*AM18^3)</f>
        <v>-8.0740416756496369</v>
      </c>
      <c r="AQ18">
        <f>0.61365*EXP(17.502*J18/(240.97+J18))</f>
        <v>2.9671606875401841</v>
      </c>
      <c r="AR18">
        <f>AQ18*1000/AA18</f>
        <v>33.658867342374045</v>
      </c>
      <c r="AS18">
        <f>(AR18-U18)</f>
        <v>9.7067303489658414</v>
      </c>
      <c r="AT18">
        <f>IF(D18,P18,(O18+P18)/2)</f>
        <v>24.389363288879395</v>
      </c>
      <c r="AU18">
        <f>0.61365*EXP(17.502*AT18/(240.97+AT18))</f>
        <v>3.0657444389209889</v>
      </c>
      <c r="AV18">
        <f>IF(AS18&lt;&gt;0,(1000-(AR18+U18)/2)/AS18*AL18,0)</f>
        <v>2.2498919457202402</v>
      </c>
      <c r="AW18">
        <f>U18*AA18/1000</f>
        <v>2.1114744755521242</v>
      </c>
      <c r="AX18">
        <f>(AU18-AW18)</f>
        <v>0.95426996336886472</v>
      </c>
      <c r="AY18">
        <f>1/(1.6/F18+1.37/N18)</f>
        <v>1.5211177195636889</v>
      </c>
      <c r="AZ18">
        <f>G18*AA18*0.001</f>
        <v>34.270818612699948</v>
      </c>
      <c r="BA18">
        <f>G18/S18</f>
        <v>0.98802641216900622</v>
      </c>
      <c r="BB18">
        <f>(1-AL18*AA18/AQ18/F18)*100</f>
        <v>85.91419174469921</v>
      </c>
      <c r="BC18">
        <f>(S18-E18/(N18/1.35))</f>
        <v>393.98611712809276</v>
      </c>
      <c r="BD18">
        <f>E18*BB18/100/BC18</f>
        <v>-3.5513339135831118E-3</v>
      </c>
    </row>
    <row r="19" spans="1:56" x14ac:dyDescent="0.25">
      <c r="A19" s="1" t="s">
        <v>1</v>
      </c>
      <c r="B19" s="1" t="s">
        <v>8993</v>
      </c>
      <c r="K19" s="1">
        <v>2.72</v>
      </c>
    </row>
    <row r="20" spans="1:56" x14ac:dyDescent="0.25">
      <c r="A20" s="1" t="s">
        <v>1</v>
      </c>
      <c r="B20" s="1" t="s">
        <v>8992</v>
      </c>
      <c r="K20" s="1">
        <v>2.72</v>
      </c>
    </row>
    <row r="21" spans="1:56" x14ac:dyDescent="0.25">
      <c r="A21" s="1">
        <v>2</v>
      </c>
      <c r="B21" s="1" t="s">
        <v>8991</v>
      </c>
      <c r="C21" s="1">
        <v>486.50000253692269</v>
      </c>
      <c r="D21" s="1">
        <v>0</v>
      </c>
      <c r="E21">
        <f>(R21-S21*(1000-T21)/(1000-U21))*AK21</f>
        <v>0.13546763205915494</v>
      </c>
      <c r="F21">
        <f>IF(AV21&lt;&gt;0,1/(1/AV21-1/N21),0)</f>
        <v>4.3618587000374029</v>
      </c>
      <c r="G21">
        <f>((AY21-AL21/2)*S21-E21)/(AY21+AL21/2)</f>
        <v>386.38184934713195</v>
      </c>
      <c r="H21">
        <f>AL21*1000</f>
        <v>21.758699040691944</v>
      </c>
      <c r="I21">
        <f>(AQ21-AW21)</f>
        <v>0.86255196536465073</v>
      </c>
      <c r="J21">
        <f>(P21+AP21*D21)</f>
        <v>23.681398391723633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24.883760452270508</v>
      </c>
      <c r="P21" s="1">
        <v>23.681398391723633</v>
      </c>
      <c r="Q21" s="1">
        <v>25.055570602416992</v>
      </c>
      <c r="R21" s="1">
        <v>400.138916015625</v>
      </c>
      <c r="S21" s="1">
        <v>392.2938232421875</v>
      </c>
      <c r="T21" s="1">
        <v>4.3247103691101074</v>
      </c>
      <c r="U21" s="1">
        <v>23.546760559082031</v>
      </c>
      <c r="V21" s="1">
        <v>12.072395324707031</v>
      </c>
      <c r="W21" s="1">
        <v>65.730598449707031</v>
      </c>
      <c r="X21" s="1">
        <v>300.64471435546875</v>
      </c>
      <c r="Y21" s="1">
        <v>25.655864715576172</v>
      </c>
      <c r="Z21" s="1">
        <v>2.5553197860717773</v>
      </c>
      <c r="AA21" s="1">
        <v>88.147193908691406</v>
      </c>
      <c r="AB21" s="1">
        <v>51.184776306152344</v>
      </c>
      <c r="AC21" s="1">
        <v>1.8528977632522583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1.1053114498362819</v>
      </c>
      <c r="AL21">
        <f>(U21-T21)/(1000-U21)*AK21</f>
        <v>2.1758699040691946E-2</v>
      </c>
      <c r="AM21">
        <f>(P21+273.15)</f>
        <v>296.83139839172361</v>
      </c>
      <c r="AN21">
        <f>(O21+273.15)</f>
        <v>298.03376045227049</v>
      </c>
      <c r="AO21">
        <f>(Y21*AG21+Z21*AH21)*AI21</f>
        <v>4.1049382627396653</v>
      </c>
      <c r="AP21">
        <f>((AO21+0.00000010773*(AN21^4-AM21^4))-AL21*44100)/(L21*51.4+0.00000043092*AM21^3)</f>
        <v>-7.76598987674664</v>
      </c>
      <c r="AQ21">
        <f>0.61365*EXP(17.502*J21/(240.97+J21))</f>
        <v>2.9381328342875812</v>
      </c>
      <c r="AR21">
        <f>AQ21*1000/AA21</f>
        <v>33.332119878156192</v>
      </c>
      <c r="AS21">
        <f>(AR21-U21)</f>
        <v>9.7853593190741606</v>
      </c>
      <c r="AT21">
        <f>IF(D21,P21,(O21+P21)/2)</f>
        <v>24.28257942199707</v>
      </c>
      <c r="AU21">
        <f>0.61365*EXP(17.502*AT21/(240.97+AT21))</f>
        <v>3.046191610348751</v>
      </c>
      <c r="AV21">
        <f>IF(AS21&lt;&gt;0,(1000-(AR21+U21)/2)/AS21*AL21,0)</f>
        <v>2.160359485101607</v>
      </c>
      <c r="AW21">
        <f>U21*AA21/1000</f>
        <v>2.0755808689229305</v>
      </c>
      <c r="AX21">
        <f>(AU21-AW21)</f>
        <v>0.97061074142582049</v>
      </c>
      <c r="AY21">
        <f>1/(1.6/F21+1.37/N21)</f>
        <v>1.4558508866805648</v>
      </c>
      <c r="AZ21">
        <f>G21*AA21*0.001</f>
        <v>34.05847579720043</v>
      </c>
      <c r="BA21">
        <f>G21/S21</f>
        <v>0.98492972984842098</v>
      </c>
      <c r="BB21">
        <f>(1-AL21*AA21/AQ21/F21)*100</f>
        <v>85.034253059007909</v>
      </c>
      <c r="BC21">
        <f>(S21-E21/(N21/1.35))</f>
        <v>392.25109743993062</v>
      </c>
      <c r="BD21">
        <f>E21*BB21/100/BC21</f>
        <v>2.9367384772165827E-4</v>
      </c>
    </row>
    <row r="22" spans="1:56" x14ac:dyDescent="0.25">
      <c r="A22" s="1" t="s">
        <v>1</v>
      </c>
      <c r="B22" s="1" t="s">
        <v>8990</v>
      </c>
      <c r="K22" s="1">
        <v>2.72</v>
      </c>
    </row>
    <row r="23" spans="1:56" x14ac:dyDescent="0.25">
      <c r="A23" s="1" t="s">
        <v>1</v>
      </c>
      <c r="B23" s="1" t="s">
        <v>8989</v>
      </c>
      <c r="K23" s="1">
        <v>2.72</v>
      </c>
    </row>
    <row r="24" spans="1:56" x14ac:dyDescent="0.25">
      <c r="A24" s="1">
        <v>3</v>
      </c>
      <c r="B24" s="1" t="s">
        <v>8988</v>
      </c>
      <c r="C24" s="1">
        <v>692.50000253692269</v>
      </c>
      <c r="D24" s="1">
        <v>0</v>
      </c>
      <c r="E24">
        <f>(R24-S24*(1000-T24)/(1000-U24))*AK24</f>
        <v>0.97327398754406136</v>
      </c>
      <c r="F24">
        <f>IF(AV24&lt;&gt;0,1/(1/AV24-1/N24),0)</f>
        <v>4.1802281087424102</v>
      </c>
      <c r="G24">
        <f>((AY24-AL24/2)*S24-E24)/(AY24+AL24/2)</f>
        <v>385.16204705579372</v>
      </c>
      <c r="H24">
        <f>AL24*1000</f>
        <v>21.093171208281866</v>
      </c>
      <c r="I24">
        <f>(AQ24-AW24)</f>
        <v>0.85447431091108594</v>
      </c>
      <c r="J24">
        <f>(P24+AP24*D24)</f>
        <v>23.457868576049805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24.772117614746094</v>
      </c>
      <c r="P24" s="1">
        <v>23.457868576049805</v>
      </c>
      <c r="Q24" s="1">
        <v>24.965032577514648</v>
      </c>
      <c r="R24" s="1">
        <v>399.95877075195313</v>
      </c>
      <c r="S24" s="1">
        <v>391.603759765625</v>
      </c>
      <c r="T24" s="1">
        <v>4.5496959686279297</v>
      </c>
      <c r="U24" s="1">
        <v>23.193475723266602</v>
      </c>
      <c r="V24" s="1">
        <v>12.784768104553223</v>
      </c>
      <c r="W24" s="1">
        <v>65.174293518066406</v>
      </c>
      <c r="X24" s="1">
        <v>300.59750366210938</v>
      </c>
      <c r="Y24" s="1">
        <v>50.839607238769531</v>
      </c>
      <c r="Z24" s="1">
        <v>2.4432113170623779</v>
      </c>
      <c r="AA24" s="1">
        <v>88.143058776855469</v>
      </c>
      <c r="AB24" s="1">
        <v>51.119186401367188</v>
      </c>
      <c r="AC24" s="1">
        <v>1.8430993556976318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1.105137881110696</v>
      </c>
      <c r="AL24">
        <f>(U24-T24)/(1000-U24)*AK24</f>
        <v>2.1093171208281865E-2</v>
      </c>
      <c r="AM24">
        <f>(P24+273.15)</f>
        <v>296.60786857604978</v>
      </c>
      <c r="AN24">
        <f>(O24+273.15)</f>
        <v>297.92211761474607</v>
      </c>
      <c r="AO24">
        <f>(Y24*AG24+Z24*AH24)*AI24</f>
        <v>8.1343369763865212</v>
      </c>
      <c r="AP24">
        <f>((AO24+0.00000010773*(AN24^4-AM24^4))-AL24*44100)/(L24*51.4+0.00000043092*AM24^3)</f>
        <v>-7.4820705941913994</v>
      </c>
      <c r="AQ24">
        <f>0.61365*EXP(17.502*J24/(240.97+J24))</f>
        <v>2.8988182048265445</v>
      </c>
      <c r="AR24">
        <f>AQ24*1000/AA24</f>
        <v>32.887651563865553</v>
      </c>
      <c r="AS24">
        <f>(AR24-U24)</f>
        <v>9.6941758405989518</v>
      </c>
      <c r="AT24">
        <f>IF(D24,P24,(O24+P24)/2)</f>
        <v>24.114993095397949</v>
      </c>
      <c r="AU24">
        <f>0.61365*EXP(17.502*AT24/(240.97+AT24))</f>
        <v>3.0157252339872502</v>
      </c>
      <c r="AV24">
        <f>IF(AS24&lt;&gt;0,(1000-(AR24+U24)/2)/AS24*AL24,0)</f>
        <v>2.1148478360285972</v>
      </c>
      <c r="AW24">
        <f>U24*AA24/1000</f>
        <v>2.0443438939154586</v>
      </c>
      <c r="AX24">
        <f>(AU24-AW24)</f>
        <v>0.97138134007179167</v>
      </c>
      <c r="AY24">
        <f>1/(1.6/F24+1.37/N24)</f>
        <v>1.4228360494201266</v>
      </c>
      <c r="AZ24">
        <f>G24*AA24*0.001</f>
        <v>33.949360952252796</v>
      </c>
      <c r="BA24">
        <f>G24/S24</f>
        <v>0.98355043191187275</v>
      </c>
      <c r="BB24">
        <f>(1-AL24*AA24/AQ24/F24)*100</f>
        <v>84.657044198850542</v>
      </c>
      <c r="BC24">
        <f>(S24-E24/(N24/1.35))</f>
        <v>391.29679409935108</v>
      </c>
      <c r="BD24">
        <f>E24*BB24/100/BC24</f>
        <v>2.1056778441223053E-3</v>
      </c>
    </row>
    <row r="25" spans="1:56" x14ac:dyDescent="0.25">
      <c r="A25" s="1" t="s">
        <v>1</v>
      </c>
      <c r="B25" s="1" t="s">
        <v>8987</v>
      </c>
      <c r="K25" s="1">
        <v>2.72</v>
      </c>
    </row>
    <row r="26" spans="1:56" x14ac:dyDescent="0.25">
      <c r="A26" s="1" t="s">
        <v>1</v>
      </c>
      <c r="B26" s="1" t="s">
        <v>8986</v>
      </c>
      <c r="K26" s="1">
        <v>2.72</v>
      </c>
    </row>
    <row r="27" spans="1:56" x14ac:dyDescent="0.25">
      <c r="A27" s="1">
        <v>4</v>
      </c>
      <c r="B27" s="1" t="s">
        <v>8985</v>
      </c>
      <c r="C27" s="1">
        <v>898.50000253692269</v>
      </c>
      <c r="D27" s="1">
        <v>0</v>
      </c>
      <c r="E27">
        <f>(R27-S27*(1000-T27)/(1000-U27))*AK27</f>
        <v>1.9821125874537164</v>
      </c>
      <c r="F27">
        <f>IF(AV27&lt;&gt;0,1/(1/AV27-1/N27),0)</f>
        <v>-12.402645759603567</v>
      </c>
      <c r="G27">
        <f>((AY27-AL27/2)*S27-E27)/(AY27+AL27/2)</f>
        <v>388.99699446503661</v>
      </c>
      <c r="H27">
        <f>AL27*1000</f>
        <v>20.796278157352365</v>
      </c>
      <c r="I27">
        <f>(AQ27-AW27)</f>
        <v>0.27352339482548294</v>
      </c>
      <c r="J27">
        <f>(P27+AP27*D27)</f>
        <v>19.758356094360352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24.679725646972656</v>
      </c>
      <c r="P27" s="1">
        <v>19.758356094360352</v>
      </c>
      <c r="Q27" s="1">
        <v>24.879552841186523</v>
      </c>
      <c r="R27" s="1">
        <v>400.07516479492188</v>
      </c>
      <c r="S27" s="1">
        <v>390.9251708984375</v>
      </c>
      <c r="T27" s="1">
        <v>4.7416977882385254</v>
      </c>
      <c r="U27" s="1">
        <v>23.124546051025391</v>
      </c>
      <c r="V27" s="1">
        <v>13.397628784179688</v>
      </c>
      <c r="W27" s="1">
        <v>65.338218688964844</v>
      </c>
      <c r="X27" s="1">
        <v>300.59442138671875</v>
      </c>
      <c r="Y27" s="1">
        <v>100.776611328125</v>
      </c>
      <c r="Z27" s="1">
        <v>2.6577484607696533</v>
      </c>
      <c r="AA27" s="1">
        <v>88.140304565429688</v>
      </c>
      <c r="AB27" s="1">
        <v>51.000804901123047</v>
      </c>
      <c r="AC27" s="1">
        <v>1.835030198097229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1.1051265492158775</v>
      </c>
      <c r="AL27">
        <f>(U27-T27)/(1000-U27)*AK27</f>
        <v>2.0796278157352365E-2</v>
      </c>
      <c r="AM27">
        <f>(P27+273.15)</f>
        <v>292.90835609436033</v>
      </c>
      <c r="AN27">
        <f>(O27+273.15)</f>
        <v>297.82972564697263</v>
      </c>
      <c r="AO27">
        <f>(Y27*AG27+Z27*AH27)*AI27</f>
        <v>16.124257452094753</v>
      </c>
      <c r="AP27">
        <f>((AO27+0.00000010773*(AN27^4-AM27^4))-AL27*44100)/(L27*51.4+0.00000043092*AM27^3)</f>
        <v>-7.0041475866344376</v>
      </c>
      <c r="AQ27">
        <f>0.61365*EXP(17.502*J27/(240.97+J27))</f>
        <v>2.3117279267001654</v>
      </c>
      <c r="AR27">
        <f>AQ27*1000/AA27</f>
        <v>26.227818681793725</v>
      </c>
      <c r="AS27">
        <f>(AR27-U27)</f>
        <v>3.103272630768334</v>
      </c>
      <c r="AT27">
        <f>IF(D27,P27,(O27+P27)/2)</f>
        <v>22.219040870666504</v>
      </c>
      <c r="AU27">
        <f>0.61365*EXP(17.502*AT27/(240.97+AT27))</f>
        <v>2.6891621039653533</v>
      </c>
      <c r="AV27">
        <f>IF(AS27&lt;&gt;0,(1000-(AR27+U27)/2)/AS27*AL27,0)</f>
        <v>6.5360372156464699</v>
      </c>
      <c r="AW27">
        <f>U27*AA27/1000</f>
        <v>2.0382045318746824</v>
      </c>
      <c r="AX27">
        <f>(AU27-AW27)</f>
        <v>0.65095757209067084</v>
      </c>
      <c r="AY27">
        <f>1/(1.6/F27+1.37/N27)</f>
        <v>5.2338839738048915</v>
      </c>
      <c r="AZ27">
        <f>G27*AA27*0.001</f>
        <v>34.28631356718509</v>
      </c>
      <c r="BA27">
        <f>G27/S27</f>
        <v>0.99506765852664469</v>
      </c>
      <c r="BB27">
        <f>(1-AL27*AA27/AQ27/F27)*100</f>
        <v>106.39306478297996</v>
      </c>
      <c r="BC27">
        <f>(S27-E27/(N27/1.35))</f>
        <v>390.30002266800653</v>
      </c>
      <c r="BD27">
        <f>E27*BB27/100/BC27</f>
        <v>5.4031007091050742E-3</v>
      </c>
    </row>
    <row r="28" spans="1:56" x14ac:dyDescent="0.25">
      <c r="A28" s="1" t="s">
        <v>1</v>
      </c>
      <c r="B28" s="1" t="s">
        <v>8984</v>
      </c>
      <c r="K28" s="1">
        <v>2.72</v>
      </c>
    </row>
    <row r="29" spans="1:56" x14ac:dyDescent="0.25">
      <c r="A29" s="1" t="s">
        <v>1</v>
      </c>
      <c r="B29" s="1" t="s">
        <v>8983</v>
      </c>
      <c r="K29" s="1">
        <v>2.72</v>
      </c>
    </row>
    <row r="30" spans="1:56" x14ac:dyDescent="0.25">
      <c r="A30" s="1">
        <v>5</v>
      </c>
      <c r="B30" s="1" t="s">
        <v>8982</v>
      </c>
      <c r="C30" s="1">
        <v>1104.5000025369227</v>
      </c>
      <c r="D30" s="1">
        <v>0</v>
      </c>
      <c r="E30">
        <f>(R30-S30*(1000-T30)/(1000-U30))*AK30</f>
        <v>2.5504772304598577</v>
      </c>
      <c r="F30">
        <f>IF(AV30&lt;&gt;0,1/(1/AV30-1/N30),0)</f>
        <v>8.3156501944882688</v>
      </c>
      <c r="G30">
        <f>((AY30-AL30/2)*S30-E30)/(AY30+AL30/2)</f>
        <v>385.16860929467896</v>
      </c>
      <c r="H30">
        <f>AL30*1000</f>
        <v>20.551581529658826</v>
      </c>
      <c r="I30">
        <f>(AQ30-AW30)</f>
        <v>0.62389578479594343</v>
      </c>
      <c r="J30">
        <f>(P30+AP30*D30)</f>
        <v>22.061777114868164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24.609569549560547</v>
      </c>
      <c r="P30" s="1">
        <v>22.061777114868164</v>
      </c>
      <c r="Q30" s="1">
        <v>24.811714172363281</v>
      </c>
      <c r="R30" s="1">
        <v>400.12954711914063</v>
      </c>
      <c r="S30" s="1">
        <v>390.56072998046875</v>
      </c>
      <c r="T30" s="1">
        <v>4.9795680046081543</v>
      </c>
      <c r="U30" s="1">
        <v>23.14173698425293</v>
      </c>
      <c r="V30" s="1">
        <v>14.128203392028809</v>
      </c>
      <c r="W30" s="1">
        <v>65.658538818359375</v>
      </c>
      <c r="X30" s="1">
        <v>300.66162109375</v>
      </c>
      <c r="Y30" s="1">
        <v>150.8802490234375</v>
      </c>
      <c r="Z30" s="1">
        <v>2.6047346591949463</v>
      </c>
      <c r="AA30" s="1">
        <v>88.136207580566406</v>
      </c>
      <c r="AB30" s="1">
        <v>51.037311553955078</v>
      </c>
      <c r="AC30" s="1">
        <v>1.8334797620773315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1.1053736069623159</v>
      </c>
      <c r="AL30">
        <f>(U30-T30)/(1000-U30)*AK30</f>
        <v>2.0551581529658827E-2</v>
      </c>
      <c r="AM30">
        <f>(P30+273.15)</f>
        <v>295.21177711486814</v>
      </c>
      <c r="AN30">
        <f>(O30+273.15)</f>
        <v>297.75956954956052</v>
      </c>
      <c r="AO30">
        <f>(Y30*AG30+Z30*AH30)*AI30</f>
        <v>24.140839304160181</v>
      </c>
      <c r="AP30">
        <f>((AO30+0.00000010773*(AN30^4-AM30^4))-AL30*44100)/(L30*51.4+0.00000043092*AM30^3)</f>
        <v>-7.0489640845914208</v>
      </c>
      <c r="AQ30">
        <f>0.61365*EXP(17.502*J30/(240.97+J30))</f>
        <v>2.6635207194149304</v>
      </c>
      <c r="AR30">
        <f>AQ30*1000/AA30</f>
        <v>30.220505199071251</v>
      </c>
      <c r="AS30">
        <f>(AR30-U30)</f>
        <v>7.0787682148183215</v>
      </c>
      <c r="AT30">
        <f>IF(D30,P30,(O30+P30)/2)</f>
        <v>23.335673332214355</v>
      </c>
      <c r="AU30">
        <f>0.61365*EXP(17.502*AT30/(240.97+AT30))</f>
        <v>2.8775215195082366</v>
      </c>
      <c r="AV30">
        <f>IF(AS30&lt;&gt;0,(1000-(AR30+U30)/2)/AS30*AL30,0)</f>
        <v>2.8258083450687224</v>
      </c>
      <c r="AW30">
        <f>U30*AA30/1000</f>
        <v>2.039624934618987</v>
      </c>
      <c r="AX30">
        <f>(AU30-AW30)</f>
        <v>0.83789658488924967</v>
      </c>
      <c r="AY30">
        <f>1/(1.6/F30+1.37/N30)</f>
        <v>1.9513119650157738</v>
      </c>
      <c r="AZ30">
        <f>G30*AA30*0.001</f>
        <v>33.947300502313908</v>
      </c>
      <c r="BA30">
        <f>G30/S30</f>
        <v>0.98619389950940683</v>
      </c>
      <c r="BB30">
        <f>(1-AL30*AA30/AQ30/F30)*100</f>
        <v>91.821996049441807</v>
      </c>
      <c r="BC30">
        <f>(S30-E30/(N30/1.35))</f>
        <v>389.75632243194264</v>
      </c>
      <c r="BD30">
        <f>E30*BB30/100/BC30</f>
        <v>6.0086237656957944E-3</v>
      </c>
    </row>
    <row r="31" spans="1:56" x14ac:dyDescent="0.25">
      <c r="A31" s="1" t="s">
        <v>1</v>
      </c>
      <c r="B31" s="1" t="s">
        <v>8981</v>
      </c>
      <c r="K31" s="1">
        <v>2.72</v>
      </c>
    </row>
    <row r="32" spans="1:56" x14ac:dyDescent="0.25">
      <c r="A32" s="1" t="s">
        <v>1</v>
      </c>
      <c r="B32" s="1" t="s">
        <v>8980</v>
      </c>
      <c r="K32" s="1">
        <v>2.72</v>
      </c>
    </row>
    <row r="33" spans="1:56" x14ac:dyDescent="0.25">
      <c r="A33" s="1">
        <v>6</v>
      </c>
      <c r="B33" s="1" t="s">
        <v>8979</v>
      </c>
      <c r="C33" s="1">
        <v>1310.0000025257468</v>
      </c>
      <c r="D33" s="1">
        <v>0</v>
      </c>
      <c r="E33">
        <f>(R33-S33*(1000-T33)/(1000-U33))*AK33</f>
        <v>3.4796197210159039</v>
      </c>
      <c r="F33">
        <f>IF(AV33&lt;&gt;0,1/(1/AV33-1/N33),0)</f>
        <v>4.4444147828531966</v>
      </c>
      <c r="G33">
        <f>((AY33-AL33/2)*S33-E33)/(AY33+AL33/2)</f>
        <v>381.91942668990566</v>
      </c>
      <c r="H33">
        <f>AL33*1000</f>
        <v>20.597617135315371</v>
      </c>
      <c r="I33">
        <f>(AQ33-AW33)</f>
        <v>0.8092007835952173</v>
      </c>
      <c r="J33">
        <f>(P33+AP33*D33)</f>
        <v>23.303924560546875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24.561193466186523</v>
      </c>
      <c r="P33" s="1">
        <v>23.303924560546875</v>
      </c>
      <c r="Q33" s="1">
        <v>24.755744934082031</v>
      </c>
      <c r="R33" s="1">
        <v>400.10028076171875</v>
      </c>
      <c r="S33" s="1">
        <v>389.69009399414063</v>
      </c>
      <c r="T33" s="1">
        <v>5.2078299522399902</v>
      </c>
      <c r="U33" s="1">
        <v>23.407064437866211</v>
      </c>
      <c r="V33" s="1">
        <v>14.817209243774414</v>
      </c>
      <c r="W33" s="1">
        <v>66.5972900390625</v>
      </c>
      <c r="X33" s="1">
        <v>300.63970947265625</v>
      </c>
      <c r="Y33" s="1">
        <v>300.22329711914063</v>
      </c>
      <c r="Z33" s="1">
        <v>2.3468034267425537</v>
      </c>
      <c r="AA33" s="1">
        <v>88.127662658691406</v>
      </c>
      <c r="AB33" s="1">
        <v>50.966896057128906</v>
      </c>
      <c r="AC33" s="1">
        <v>1.8426231145858765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1.1052930495318243</v>
      </c>
      <c r="AL33">
        <f>(U33-T33)/(1000-U33)*AK33</f>
        <v>2.0597617135315372E-2</v>
      </c>
      <c r="AM33">
        <f>(P33+273.15)</f>
        <v>296.45392456054685</v>
      </c>
      <c r="AN33">
        <f>(O33+273.15)</f>
        <v>297.7111934661865</v>
      </c>
      <c r="AO33">
        <f>(Y33*AG33+Z33*AH33)*AI33</f>
        <v>48.035726465380321</v>
      </c>
      <c r="AP33">
        <f>((AO33+0.00000010773*(AN33^4-AM33^4))-AL33*44100)/(L33*51.4+0.00000043092*AM33^3)</f>
        <v>-6.9792893223334502</v>
      </c>
      <c r="AQ33">
        <f>0.61365*EXP(17.502*J33/(240.97+J33))</f>
        <v>2.8720106622057431</v>
      </c>
      <c r="AR33">
        <f>AQ33*1000/AA33</f>
        <v>32.589207242778237</v>
      </c>
      <c r="AS33">
        <f>(AR33-U33)</f>
        <v>9.1821428049120257</v>
      </c>
      <c r="AT33">
        <f>IF(D33,P33,(O33+P33)/2)</f>
        <v>23.932559013366699</v>
      </c>
      <c r="AU33">
        <f>0.61365*EXP(17.502*AT33/(240.97+AT33))</f>
        <v>2.9828627769283598</v>
      </c>
      <c r="AV33">
        <f>IF(AS33&lt;&gt;0,(1000-(AR33+U33)/2)/AS33*AL33,0)</f>
        <v>2.1804193942685783</v>
      </c>
      <c r="AW33">
        <f>U33*AA33/1000</f>
        <v>2.0628098786105258</v>
      </c>
      <c r="AX33">
        <f>(AU33-AW33)</f>
        <v>0.92005289831783399</v>
      </c>
      <c r="AY33">
        <f>1/(1.6/F33+1.37/N33)</f>
        <v>1.470437224521967</v>
      </c>
      <c r="AZ33">
        <f>G33*AA33*0.001</f>
        <v>33.657666398128832</v>
      </c>
      <c r="BA33">
        <f>G33/S33</f>
        <v>0.9800593665992654</v>
      </c>
      <c r="BB33">
        <f>(1-AL33*AA33/AQ33/F33)*100</f>
        <v>85.779050251573068</v>
      </c>
      <c r="BC33">
        <f>(S33-E33/(N33/1.35))</f>
        <v>388.59263962906834</v>
      </c>
      <c r="BD33">
        <f>E33*BB33/100/BC33</f>
        <v>7.6810120539159187E-3</v>
      </c>
    </row>
    <row r="34" spans="1:56" x14ac:dyDescent="0.25">
      <c r="A34" s="1" t="s">
        <v>1</v>
      </c>
      <c r="B34" s="1" t="s">
        <v>8978</v>
      </c>
      <c r="K34" s="1">
        <v>2.72</v>
      </c>
    </row>
    <row r="35" spans="1:56" x14ac:dyDescent="0.25">
      <c r="A35" s="1" t="s">
        <v>1</v>
      </c>
      <c r="B35" s="1" t="s">
        <v>8977</v>
      </c>
      <c r="K35" s="1">
        <v>2.72</v>
      </c>
    </row>
    <row r="36" spans="1:56" x14ac:dyDescent="0.25">
      <c r="A36" s="1">
        <v>7</v>
      </c>
      <c r="B36" s="1" t="s">
        <v>8976</v>
      </c>
      <c r="C36" s="1">
        <v>1516.0000025257468</v>
      </c>
      <c r="D36" s="1">
        <v>0</v>
      </c>
      <c r="E36">
        <f>(R36-S36*(1000-T36)/(1000-U36))*AK36</f>
        <v>3.7852801763452004</v>
      </c>
      <c r="F36">
        <f>IF(AV36&lt;&gt;0,1/(1/AV36-1/N36),0)</f>
        <v>4.8154400380644464</v>
      </c>
      <c r="G36">
        <f>((AY36-AL36/2)*S36-E36)/(AY36+AL36/2)</f>
        <v>381.37654692350986</v>
      </c>
      <c r="H36">
        <f>AL36*1000</f>
        <v>20.808542792228632</v>
      </c>
      <c r="I36">
        <f>(AQ36-AW36)</f>
        <v>0.78630849370633182</v>
      </c>
      <c r="J36">
        <f>(P36+AP36*D36)</f>
        <v>23.386701583862305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24.549306869506836</v>
      </c>
      <c r="P36" s="1">
        <v>23.386701583862305</v>
      </c>
      <c r="Q36" s="1">
        <v>24.735342025756836</v>
      </c>
      <c r="R36" s="1">
        <v>399.82449340820313</v>
      </c>
      <c r="S36" s="1">
        <v>389.07489013671875</v>
      </c>
      <c r="T36" s="1">
        <v>5.4535074234008789</v>
      </c>
      <c r="U36" s="1">
        <v>23.831275939941406</v>
      </c>
      <c r="V36" s="1">
        <v>15.526467323303223</v>
      </c>
      <c r="W36" s="1">
        <v>67.849090576171875</v>
      </c>
      <c r="X36" s="1">
        <v>300.63717651367188</v>
      </c>
      <c r="Y36" s="1">
        <v>500.70260620117188</v>
      </c>
      <c r="Z36" s="1">
        <v>2.468510627746582</v>
      </c>
      <c r="AA36" s="1">
        <v>88.123260498046875</v>
      </c>
      <c r="AB36" s="1">
        <v>51.039955139160156</v>
      </c>
      <c r="AC36" s="1">
        <v>1.8541089296340942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1.105283737182617</v>
      </c>
      <c r="AL36">
        <f>(U36-T36)/(1000-U36)*AK36</f>
        <v>2.0808542792228633E-2</v>
      </c>
      <c r="AM36">
        <f>(P36+273.15)</f>
        <v>296.53670158386228</v>
      </c>
      <c r="AN36">
        <f>(O36+273.15)</f>
        <v>297.69930686950681</v>
      </c>
      <c r="AO36">
        <f>(Y36*AG36+Z36*AH36)*AI36</f>
        <v>80.112415201535441</v>
      </c>
      <c r="AP36">
        <f>((AO36+0.00000010773*(AN36^4-AM36^4))-AL36*44100)/(L36*51.4+0.00000043092*AM36^3)</f>
        <v>-6.7996837998766013</v>
      </c>
      <c r="AQ36">
        <f>0.61365*EXP(17.502*J36/(240.97+J36))</f>
        <v>2.8863982313626253</v>
      </c>
      <c r="AR36">
        <f>AQ36*1000/AA36</f>
        <v>32.754101641831532</v>
      </c>
      <c r="AS36">
        <f>(AR36-U36)</f>
        <v>8.922825701890126</v>
      </c>
      <c r="AT36">
        <f>IF(D36,P36,(O36+P36)/2)</f>
        <v>23.96800422668457</v>
      </c>
      <c r="AU36">
        <f>0.61365*EXP(17.502*AT36/(240.97+AT36))</f>
        <v>2.9892230200337631</v>
      </c>
      <c r="AV36">
        <f>IF(AS36&lt;&gt;0,(1000-(AR36+U36)/2)/AS36*AL36,0)</f>
        <v>2.2660773439217907</v>
      </c>
      <c r="AW36">
        <f>U36*AA36/1000</f>
        <v>2.1000897376562935</v>
      </c>
      <c r="AX36">
        <f>(AU36-AW36)</f>
        <v>0.88913328237746958</v>
      </c>
      <c r="AY36">
        <f>1/(1.6/F36+1.37/N36)</f>
        <v>1.5329617942724805</v>
      </c>
      <c r="AZ36">
        <f>G36*AA36*0.001</f>
        <v>33.608144792386057</v>
      </c>
      <c r="BA36">
        <f>G36/S36</f>
        <v>0.9802137238655938</v>
      </c>
      <c r="BB36">
        <f>(1-AL36*AA36/AQ36/F36)*100</f>
        <v>86.807108335878524</v>
      </c>
      <c r="BC36">
        <f>(S36-E36/(N36/1.35))</f>
        <v>387.88103201841301</v>
      </c>
      <c r="BD36">
        <f>E36*BB36/100/BC36</f>
        <v>8.4713919791275811E-3</v>
      </c>
    </row>
    <row r="37" spans="1:56" x14ac:dyDescent="0.25">
      <c r="A37" s="1" t="s">
        <v>1</v>
      </c>
      <c r="B37" s="1" t="s">
        <v>8975</v>
      </c>
      <c r="K37" s="1">
        <v>2.72</v>
      </c>
    </row>
    <row r="38" spans="1:56" x14ac:dyDescent="0.25">
      <c r="A38" s="1" t="s">
        <v>1</v>
      </c>
      <c r="B38" s="1" t="s">
        <v>8974</v>
      </c>
      <c r="K38" s="1">
        <v>2.72</v>
      </c>
    </row>
    <row r="39" spans="1:56" x14ac:dyDescent="0.25">
      <c r="A39" s="1">
        <v>8</v>
      </c>
      <c r="B39" s="1" t="s">
        <v>8973</v>
      </c>
      <c r="C39" s="1">
        <v>1722.0000025257468</v>
      </c>
      <c r="D39" s="1">
        <v>0</v>
      </c>
      <c r="E39">
        <f>(R39-S39*(1000-T39)/(1000-U39))*AK39</f>
        <v>4.0889825606731414</v>
      </c>
      <c r="F39">
        <f>IF(AV39&lt;&gt;0,1/(1/AV39-1/N39),0)</f>
        <v>5.4264886378560044</v>
      </c>
      <c r="G39">
        <f>((AY39-AL39/2)*S39-E39)/(AY39+AL39/2)</f>
        <v>381.45109904092726</v>
      </c>
      <c r="H39">
        <f>AL39*1000</f>
        <v>21.171993565197674</v>
      </c>
      <c r="I39">
        <f>(AQ39-AW39)</f>
        <v>0.75730960612757903</v>
      </c>
      <c r="J39">
        <f>(P39+AP39*D39)</f>
        <v>23.500261306762695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24.560840606689453</v>
      </c>
      <c r="P39" s="1">
        <v>23.500261306762695</v>
      </c>
      <c r="Q39" s="1">
        <v>24.731534957885742</v>
      </c>
      <c r="R39" s="1">
        <v>400.13034057617188</v>
      </c>
      <c r="S39" s="1">
        <v>388.98062133789063</v>
      </c>
      <c r="T39" s="1">
        <v>5.6997761726379395</v>
      </c>
      <c r="U39" s="1">
        <v>24.386575698852539</v>
      </c>
      <c r="V39" s="1">
        <v>16.215696334838867</v>
      </c>
      <c r="W39" s="1">
        <v>69.379096984863281</v>
      </c>
      <c r="X39" s="1">
        <v>300.65850830078125</v>
      </c>
      <c r="Y39" s="1">
        <v>750.38995361328125</v>
      </c>
      <c r="Z39" s="1">
        <v>2.7252197265625</v>
      </c>
      <c r="AA39" s="1">
        <v>88.119346618652344</v>
      </c>
      <c r="AB39" s="1">
        <v>51.139457702636719</v>
      </c>
      <c r="AC39" s="1">
        <v>1.8567079305648804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1.105362162870519</v>
      </c>
      <c r="AL39">
        <f>(U39-T39)/(1000-U39)*AK39</f>
        <v>2.1171993565197673E-2</v>
      </c>
      <c r="AM39">
        <f>(P39+273.15)</f>
        <v>296.65026130676267</v>
      </c>
      <c r="AN39">
        <f>(O39+273.15)</f>
        <v>297.71084060668943</v>
      </c>
      <c r="AO39">
        <f>(Y39*AG39+Z39*AH39)*AI39</f>
        <v>120.0623898945214</v>
      </c>
      <c r="AP39">
        <f>((AO39+0.00000010773*(AN39^4-AM39^4))-AL39*44100)/(L39*51.4+0.00000043092*AM39^3)</f>
        <v>-6.6111215858700811</v>
      </c>
      <c r="AQ39">
        <f>0.61365*EXP(17.502*J39/(240.97+J39))</f>
        <v>2.9062387229767701</v>
      </c>
      <c r="AR39">
        <f>AQ39*1000/AA39</f>
        <v>32.980711211510531</v>
      </c>
      <c r="AS39">
        <f>(AR39-U39)</f>
        <v>8.5941355126579921</v>
      </c>
      <c r="AT39">
        <f>IF(D39,P39,(O39+P39)/2)</f>
        <v>24.030550956726074</v>
      </c>
      <c r="AU39">
        <f>0.61365*EXP(17.502*AT39/(240.97+AT39))</f>
        <v>3.0004752517879969</v>
      </c>
      <c r="AV39">
        <f>IF(AS39&lt;&gt;0,(1000-(AR39+U39)/2)/AS39*AL39,0)</f>
        <v>2.3928763539100748</v>
      </c>
      <c r="AW39">
        <f>U39*AA39/1000</f>
        <v>2.1489291168491911</v>
      </c>
      <c r="AX39">
        <f>(AU39-AW39)</f>
        <v>0.85154613493880582</v>
      </c>
      <c r="AY39">
        <f>1/(1.6/F39+1.37/N39)</f>
        <v>1.6262346787595789</v>
      </c>
      <c r="AZ39">
        <f>G39*AA39*0.001</f>
        <v>33.613221614453352</v>
      </c>
      <c r="BA39">
        <f>G39/S39</f>
        <v>0.98064293724693608</v>
      </c>
      <c r="BB39">
        <f>(1-AL39*AA39/AQ39/F39)*100</f>
        <v>88.170051919924049</v>
      </c>
      <c r="BC39">
        <f>(S39-E39/(N39/1.35))</f>
        <v>387.69097703198787</v>
      </c>
      <c r="BD39">
        <f>E39*BB39/100/BC39</f>
        <v>9.2993086255001578E-3</v>
      </c>
    </row>
    <row r="40" spans="1:56" x14ac:dyDescent="0.25">
      <c r="A40" s="1" t="s">
        <v>1</v>
      </c>
      <c r="B40" s="1" t="s">
        <v>8972</v>
      </c>
      <c r="K40" s="1">
        <v>2.72</v>
      </c>
    </row>
    <row r="41" spans="1:56" x14ac:dyDescent="0.25">
      <c r="A41" s="1" t="s">
        <v>1</v>
      </c>
      <c r="B41" s="1" t="s">
        <v>8971</v>
      </c>
      <c r="K41" s="1">
        <v>2.72</v>
      </c>
    </row>
    <row r="42" spans="1:56" x14ac:dyDescent="0.25">
      <c r="A42" s="1">
        <v>9</v>
      </c>
      <c r="B42" s="1" t="s">
        <v>8970</v>
      </c>
      <c r="C42" s="1">
        <v>1928.0000025257468</v>
      </c>
      <c r="D42" s="1">
        <v>0</v>
      </c>
      <c r="E42">
        <f>(R42-S42*(1000-T42)/(1000-U42))*AK42</f>
        <v>3.9274747578161766</v>
      </c>
      <c r="F42">
        <f>IF(AV42&lt;&gt;0,1/(1/AV42-1/N42),0)</f>
        <v>6.0360990142691184</v>
      </c>
      <c r="G42">
        <f>((AY42-AL42/2)*S42-E42)/(AY42+AL42/2)</f>
        <v>381.73319083803631</v>
      </c>
      <c r="H42">
        <f>AL42*1000</f>
        <v>21.517405694446914</v>
      </c>
      <c r="I42">
        <f>(AQ42-AW42)</f>
        <v>0.73498434570749449</v>
      </c>
      <c r="J42">
        <f>(P42+AP42*D42)</f>
        <v>23.654247283935547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24.611417770385742</v>
      </c>
      <c r="P42" s="1">
        <v>23.654247283935547</v>
      </c>
      <c r="Q42" s="1">
        <v>24.765789031982422</v>
      </c>
      <c r="R42" s="1">
        <v>400.00637817382813</v>
      </c>
      <c r="S42" s="1">
        <v>388.88259887695313</v>
      </c>
      <c r="T42" s="1">
        <v>5.9682660102844238</v>
      </c>
      <c r="U42" s="1">
        <v>24.949871063232422</v>
      </c>
      <c r="V42" s="1">
        <v>16.926582336425781</v>
      </c>
      <c r="W42" s="1">
        <v>70.76025390625</v>
      </c>
      <c r="X42" s="1">
        <v>300.64419555664063</v>
      </c>
      <c r="Y42" s="1">
        <v>1000.7924194335938</v>
      </c>
      <c r="Z42" s="1">
        <v>2.6432323455810547</v>
      </c>
      <c r="AA42" s="1">
        <v>88.110610961914063</v>
      </c>
      <c r="AB42" s="1">
        <v>51.281612396240234</v>
      </c>
      <c r="AC42" s="1">
        <v>1.8719984292984009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1.1053095424876491</v>
      </c>
      <c r="AL42">
        <f>(U42-T42)/(1000-U42)*AK42</f>
        <v>2.1517405694446913E-2</v>
      </c>
      <c r="AM42">
        <f>(P42+273.15)</f>
        <v>296.80424728393552</v>
      </c>
      <c r="AN42">
        <f>(O42+273.15)</f>
        <v>297.76141777038572</v>
      </c>
      <c r="AO42">
        <f>(Y42*AG42+Z42*AH42)*AI42</f>
        <v>160.1267835302624</v>
      </c>
      <c r="AP42">
        <f>((AO42+0.00000010773*(AN42^4-AM42^4))-AL42*44100)/(L42*51.4+0.00000043092*AM42^3)</f>
        <v>-6.4149572472048852</v>
      </c>
      <c r="AQ42">
        <f>0.61365*EXP(17.502*J42/(240.97+J42))</f>
        <v>2.9333327285098836</v>
      </c>
      <c r="AR42">
        <f>AQ42*1000/AA42</f>
        <v>33.291480974724152</v>
      </c>
      <c r="AS42">
        <f>(AR42-U42)</f>
        <v>8.3416099114917301</v>
      </c>
      <c r="AT42">
        <f>IF(D42,P42,(O42+P42)/2)</f>
        <v>24.132832527160645</v>
      </c>
      <c r="AU42">
        <f>0.61365*EXP(17.502*AT42/(240.97+AT42))</f>
        <v>3.0189556349775324</v>
      </c>
      <c r="AV42">
        <f>IF(AS42&lt;&gt;0,(1000-(AR42+U42)/2)/AS42*AL42,0)</f>
        <v>2.5044091627528653</v>
      </c>
      <c r="AW42">
        <f>U42*AA42/1000</f>
        <v>2.1983483828023891</v>
      </c>
      <c r="AX42">
        <f>(AU42-AW42)</f>
        <v>0.8206072521751433</v>
      </c>
      <c r="AY42">
        <f>1/(1.6/F42+1.37/N42)</f>
        <v>1.7089947842156341</v>
      </c>
      <c r="AZ42">
        <f>G42*AA42*0.001</f>
        <v>33.634744669180314</v>
      </c>
      <c r="BA42">
        <f>G42/S42</f>
        <v>0.9816155105433787</v>
      </c>
      <c r="BB42">
        <f>(1-AL42*AA42/AQ42/F42)*100</f>
        <v>89.29219539002122</v>
      </c>
      <c r="BC42">
        <f>(S42-E42/(N42/1.35))</f>
        <v>387.64389331075461</v>
      </c>
      <c r="BD42">
        <f>E42*BB42/100/BC42</f>
        <v>9.0467784870575923E-3</v>
      </c>
    </row>
    <row r="43" spans="1:56" x14ac:dyDescent="0.25">
      <c r="A43" s="1" t="s">
        <v>1</v>
      </c>
      <c r="B43" s="1" t="s">
        <v>8969</v>
      </c>
      <c r="K43" s="1">
        <v>2.72</v>
      </c>
    </row>
    <row r="44" spans="1:56" x14ac:dyDescent="0.25">
      <c r="A44" s="1" t="s">
        <v>1</v>
      </c>
      <c r="B44" s="1" t="s">
        <v>8968</v>
      </c>
      <c r="K44" s="1">
        <v>2.72</v>
      </c>
    </row>
    <row r="45" spans="1:56" x14ac:dyDescent="0.25">
      <c r="A45" s="1">
        <v>10</v>
      </c>
      <c r="B45" s="1" t="s">
        <v>8967</v>
      </c>
      <c r="C45" s="1">
        <v>2134.500002514571</v>
      </c>
      <c r="D45" s="1">
        <v>0</v>
      </c>
      <c r="E45">
        <f>(R45-S45*(1000-T45)/(1000-U45))*AK45</f>
        <v>3.8050654853464647</v>
      </c>
      <c r="F45">
        <f>IF(AV45&lt;&gt;0,1/(1/AV45-1/N45),0)</f>
        <v>6.5698768005836232</v>
      </c>
      <c r="G45">
        <f>((AY45-AL45/2)*S45-E45)/(AY45+AL45/2)</f>
        <v>382.05929450378284</v>
      </c>
      <c r="H45">
        <f>AL45*1000</f>
        <v>21.801830997622307</v>
      </c>
      <c r="I45">
        <f>(AQ45-AW45)</f>
        <v>0.71918290937772733</v>
      </c>
      <c r="J45">
        <f>(P45+AP45*D45)</f>
        <v>23.81675910949707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24.673139572143555</v>
      </c>
      <c r="P45" s="1">
        <v>23.81675910949707</v>
      </c>
      <c r="Q45" s="1">
        <v>24.810792922973633</v>
      </c>
      <c r="R45" s="1">
        <v>400.05484008789063</v>
      </c>
      <c r="S45" s="1">
        <v>388.94070434570313</v>
      </c>
      <c r="T45" s="1">
        <v>6.2377781867980957</v>
      </c>
      <c r="U45" s="1">
        <v>25.460031509399414</v>
      </c>
      <c r="V45" s="1">
        <v>17.623311996459961</v>
      </c>
      <c r="W45" s="1">
        <v>71.931068420410156</v>
      </c>
      <c r="X45" s="1">
        <v>300.64724731445313</v>
      </c>
      <c r="Y45" s="1">
        <v>1250.48095703125</v>
      </c>
      <c r="Z45" s="1">
        <v>2.4866385459899902</v>
      </c>
      <c r="AA45" s="1">
        <v>88.098213195800781</v>
      </c>
      <c r="AB45" s="1">
        <v>51.464237213134766</v>
      </c>
      <c r="AC45" s="1">
        <v>1.8888802528381348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1.1053207621854892</v>
      </c>
      <c r="AL45">
        <f>(U45-T45)/(1000-U45)*AK45</f>
        <v>2.1801830997622309E-2</v>
      </c>
      <c r="AM45">
        <f>(P45+273.15)</f>
        <v>296.96675910949705</v>
      </c>
      <c r="AN45">
        <f>(O45+273.15)</f>
        <v>297.82313957214353</v>
      </c>
      <c r="AO45">
        <f>(Y45*AG45+Z45*AH45)*AI45</f>
        <v>200.07694865293161</v>
      </c>
      <c r="AP45">
        <f>((AO45+0.00000010773*(AN45^4-AM45^4))-AL45*44100)/(L45*51.4+0.00000043092*AM45^3)</f>
        <v>-6.1973336124327174</v>
      </c>
      <c r="AQ45">
        <f>0.61365*EXP(17.502*J45/(240.97+J45))</f>
        <v>2.9621661932646024</v>
      </c>
      <c r="AR45">
        <f>AQ45*1000/AA45</f>
        <v>33.623453709340325</v>
      </c>
      <c r="AS45">
        <f>(AR45-U45)</f>
        <v>8.1634221999409107</v>
      </c>
      <c r="AT45">
        <f>IF(D45,P45,(O45+P45)/2)</f>
        <v>24.244949340820313</v>
      </c>
      <c r="AU45">
        <f>0.61365*EXP(17.502*AT45/(240.97+AT45))</f>
        <v>3.0393273201747499</v>
      </c>
      <c r="AV45">
        <f>IF(AS45&lt;&gt;0,(1000-(AR45+U45)/2)/AS45*AL45,0)</f>
        <v>2.5917766348077298</v>
      </c>
      <c r="AW45">
        <f>U45*AA45/1000</f>
        <v>2.2429832838868751</v>
      </c>
      <c r="AX45">
        <f>(AU45-AW45)</f>
        <v>0.79634403628787487</v>
      </c>
      <c r="AY45">
        <f>1/(1.6/F45+1.37/N45)</f>
        <v>1.7742979422630945</v>
      </c>
      <c r="AZ45">
        <f>G45*AA45*0.001</f>
        <v>33.658741180631502</v>
      </c>
      <c r="BA45">
        <f>G45/S45</f>
        <v>0.98230730349116691</v>
      </c>
      <c r="BB45">
        <f>(1-AL45*AA45/AQ45/F45)*100</f>
        <v>90.130539296919054</v>
      </c>
      <c r="BC45">
        <f>(S45-E45/(N45/1.35))</f>
        <v>387.74060604155278</v>
      </c>
      <c r="BD45">
        <f>E45*BB45/100/BC45</f>
        <v>8.8448978237171509E-3</v>
      </c>
    </row>
    <row r="46" spans="1:56" x14ac:dyDescent="0.25">
      <c r="A46" s="1" t="s">
        <v>1</v>
      </c>
      <c r="B46" s="1" t="s">
        <v>8966</v>
      </c>
      <c r="K46" s="1">
        <v>2.72</v>
      </c>
    </row>
    <row r="47" spans="1:56" x14ac:dyDescent="0.25">
      <c r="A47" s="1" t="s">
        <v>1</v>
      </c>
      <c r="B47" s="1" t="s">
        <v>8965</v>
      </c>
      <c r="K47" s="1">
        <v>2.72</v>
      </c>
    </row>
    <row r="48" spans="1:56" x14ac:dyDescent="0.25">
      <c r="A48" s="1">
        <v>11</v>
      </c>
      <c r="B48" s="1" t="s">
        <v>8964</v>
      </c>
      <c r="C48" s="1">
        <v>2341.500002514571</v>
      </c>
      <c r="D48" s="1">
        <v>0</v>
      </c>
      <c r="E48">
        <f>(R48-S48*(1000-T48)/(1000-U48))*AK48</f>
        <v>3.4193086543106022</v>
      </c>
      <c r="F48">
        <f>IF(AV48&lt;&gt;0,1/(1/AV48-1/N48),0)</f>
        <v>7.2862223228997847</v>
      </c>
      <c r="G48">
        <f>((AY48-AL48/2)*S48-E48)/(AY48+AL48/2)</f>
        <v>382.76221234093111</v>
      </c>
      <c r="H48">
        <f>AL48*1000</f>
        <v>22.206590812669749</v>
      </c>
      <c r="I48">
        <f>(AQ48-AW48)</f>
        <v>0.7037507930276754</v>
      </c>
      <c r="J48">
        <f>(P48+AP48*D48)</f>
        <v>24.035036087036133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24.754541397094727</v>
      </c>
      <c r="P48" s="1">
        <v>24.035036087036133</v>
      </c>
      <c r="Q48" s="1">
        <v>24.870502471923828</v>
      </c>
      <c r="R48" s="1">
        <v>400.14599609375</v>
      </c>
      <c r="S48" s="1">
        <v>389.2332763671875</v>
      </c>
      <c r="T48" s="1">
        <v>6.5133614540100098</v>
      </c>
      <c r="U48" s="1">
        <v>26.078760147094727</v>
      </c>
      <c r="V48" s="1">
        <v>18.312946319580078</v>
      </c>
      <c r="W48" s="1">
        <v>73.322959899902344</v>
      </c>
      <c r="X48" s="1">
        <v>300.6671142578125</v>
      </c>
      <c r="Y48" s="1">
        <v>1600.4149169921875</v>
      </c>
      <c r="Z48" s="1">
        <v>2.4782404899597168</v>
      </c>
      <c r="AA48" s="1">
        <v>88.099769592285156</v>
      </c>
      <c r="AB48" s="1">
        <v>51.643856048583984</v>
      </c>
      <c r="AC48" s="1">
        <v>1.9014617204666138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1.105393802418428</v>
      </c>
      <c r="AL48">
        <f>(U48-T48)/(1000-U48)*AK48</f>
        <v>2.2206590812669749E-2</v>
      </c>
      <c r="AM48">
        <f>(P48+273.15)</f>
        <v>297.18503608703611</v>
      </c>
      <c r="AN48">
        <f>(O48+273.15)</f>
        <v>297.9045413970947</v>
      </c>
      <c r="AO48">
        <f>(Y48*AG48+Z48*AH48)*AI48</f>
        <v>256.06638099522024</v>
      </c>
      <c r="AP48">
        <f>((AO48+0.00000010773*(AN48^4-AM48^4))-AL48*44100)/(L48*51.4+0.00000043092*AM48^3)</f>
        <v>-5.8943645607956139</v>
      </c>
      <c r="AQ48">
        <f>0.61365*EXP(17.502*J48/(240.97+J48))</f>
        <v>3.0012835532391895</v>
      </c>
      <c r="AR48">
        <f>AQ48*1000/AA48</f>
        <v>34.066871765144889</v>
      </c>
      <c r="AS48">
        <f>(AR48-U48)</f>
        <v>7.9881116180501621</v>
      </c>
      <c r="AT48">
        <f>IF(D48,P48,(O48+P48)/2)</f>
        <v>24.39478874206543</v>
      </c>
      <c r="AU48">
        <f>0.61365*EXP(17.502*AT48/(240.97+AT48))</f>
        <v>3.0667407970701239</v>
      </c>
      <c r="AV48">
        <f>IF(AS48&lt;&gt;0,(1000-(AR48+U48)/2)/AS48*AL48,0)</f>
        <v>2.6963539224311592</v>
      </c>
      <c r="AW48">
        <f>U48*AA48/1000</f>
        <v>2.2975327602115141</v>
      </c>
      <c r="AX48">
        <f>(AU48-AW48)</f>
        <v>0.76920803685860983</v>
      </c>
      <c r="AY48">
        <f>1/(1.6/F48+1.37/N48)</f>
        <v>1.8530186950926466</v>
      </c>
      <c r="AZ48">
        <f>G48*AA48*0.001</f>
        <v>33.721262715869358</v>
      </c>
      <c r="BA48">
        <f>G48/S48</f>
        <v>0.9833748437783828</v>
      </c>
      <c r="BB48">
        <f>(1-AL48*AA48/AQ48/F48)*100</f>
        <v>91.053622579716915</v>
      </c>
      <c r="BC48">
        <f>(S48-E48/(N48/1.35))</f>
        <v>388.15484380585377</v>
      </c>
      <c r="BD48">
        <f>E48*BB48/100/BC48</f>
        <v>8.021037085109331E-3</v>
      </c>
    </row>
    <row r="49" spans="1:56" x14ac:dyDescent="0.25">
      <c r="A49" s="1" t="s">
        <v>1</v>
      </c>
      <c r="B49" s="1" t="s">
        <v>8963</v>
      </c>
      <c r="K49" s="1">
        <v>2.72</v>
      </c>
    </row>
    <row r="50" spans="1:56" x14ac:dyDescent="0.25">
      <c r="A50" s="1" t="s">
        <v>1</v>
      </c>
      <c r="B50" s="1" t="s">
        <v>8958</v>
      </c>
      <c r="K50" s="1">
        <v>2.72</v>
      </c>
    </row>
    <row r="51" spans="1:56" x14ac:dyDescent="0.25">
      <c r="A51" s="1">
        <v>12</v>
      </c>
      <c r="B51" s="1" t="s">
        <v>8962</v>
      </c>
      <c r="C51" s="1">
        <v>2549.0000025033951</v>
      </c>
      <c r="D51" s="1">
        <v>0</v>
      </c>
      <c r="E51">
        <f>(R51-S51*(1000-T51)/(1000-U51))*AK51</f>
        <v>2.9804849210449968</v>
      </c>
      <c r="F51">
        <f>IF(AV51&lt;&gt;0,1/(1/AV51-1/N51),0)</f>
        <v>7.8780951460982287</v>
      </c>
      <c r="G51">
        <f>((AY51-AL51/2)*S51-E51)/(AY51+AL51/2)</f>
        <v>383.30891253251889</v>
      </c>
      <c r="H51">
        <f>AL51*1000</f>
        <v>22.629758088577418</v>
      </c>
      <c r="I51">
        <f>(AQ51-AW51)</f>
        <v>0.69674472082675942</v>
      </c>
      <c r="J51">
        <f>(P51+AP51*D51)</f>
        <v>24.311594009399414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24.865598678588867</v>
      </c>
      <c r="P51" s="1">
        <v>24.311594009399414</v>
      </c>
      <c r="Q51" s="1">
        <v>24.955698013305664</v>
      </c>
      <c r="R51" s="1">
        <v>400.11111450195313</v>
      </c>
      <c r="S51" s="1">
        <v>389.4425048828125</v>
      </c>
      <c r="T51" s="1">
        <v>6.8055477142333984</v>
      </c>
      <c r="U51" s="1">
        <v>26.729681015014648</v>
      </c>
      <c r="V51" s="1">
        <v>19.006954193115234</v>
      </c>
      <c r="W51" s="1">
        <v>74.652305603027344</v>
      </c>
      <c r="X51" s="1">
        <v>300.6788330078125</v>
      </c>
      <c r="Y51" s="1">
        <v>2001.3978271484375</v>
      </c>
      <c r="Z51" s="1">
        <v>2.4624829292297363</v>
      </c>
      <c r="AA51" s="1">
        <v>88.09490966796875</v>
      </c>
      <c r="AB51" s="1">
        <v>51.761611938476563</v>
      </c>
      <c r="AC51" s="1">
        <v>1.9295127391815186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1.1054368860581341</v>
      </c>
      <c r="AL51">
        <f>(U51-T51)/(1000-U51)*AK51</f>
        <v>2.262975808857742E-2</v>
      </c>
      <c r="AM51">
        <f>(P51+273.15)</f>
        <v>297.46159400939939</v>
      </c>
      <c r="AN51">
        <f>(O51+273.15)</f>
        <v>298.01559867858884</v>
      </c>
      <c r="AO51">
        <f>(Y51*AG51+Z51*AH51)*AI51</f>
        <v>320.22364518619361</v>
      </c>
      <c r="AP51">
        <f>((AO51+0.00000010773*(AN51^4-AM51^4))-AL51*44100)/(L51*51.4+0.00000043092*AM51^3)</f>
        <v>-5.5332883740162053</v>
      </c>
      <c r="AQ51">
        <f>0.61365*EXP(17.502*J51/(240.97+J51))</f>
        <v>3.051493555298094</v>
      </c>
      <c r="AR51">
        <f>AQ51*1000/AA51</f>
        <v>34.638704628896569</v>
      </c>
      <c r="AS51">
        <f>(AR51-U51)</f>
        <v>7.9090236138819208</v>
      </c>
      <c r="AT51">
        <f>IF(D51,P51,(O51+P51)/2)</f>
        <v>24.588596343994141</v>
      </c>
      <c r="AU51">
        <f>0.61365*EXP(17.502*AT51/(240.97+AT51))</f>
        <v>3.1025187909036069</v>
      </c>
      <c r="AV51">
        <f>IF(AS51&lt;&gt;0,(1000-(AR51+U51)/2)/AS51*AL51,0)</f>
        <v>2.7734627305161044</v>
      </c>
      <c r="AW51">
        <f>U51*AA51/1000</f>
        <v>2.3547488344713345</v>
      </c>
      <c r="AX51">
        <f>(AU51-AW51)</f>
        <v>0.7477699564322724</v>
      </c>
      <c r="AY51">
        <f>1/(1.6/F51+1.37/N51)</f>
        <v>1.911453039398834</v>
      </c>
      <c r="AZ51">
        <f>G51*AA51*0.001</f>
        <v>33.76756402447959</v>
      </c>
      <c r="BA51">
        <f>G51/S51</f>
        <v>0.98425032636810084</v>
      </c>
      <c r="BB51">
        <f>(1-AL51*AA51/AQ51/F51)*100</f>
        <v>91.707279132890719</v>
      </c>
      <c r="BC51">
        <f>(S51-E51/(N51/1.35))</f>
        <v>388.50247509539713</v>
      </c>
      <c r="BD51">
        <f>E51*BB51/100/BC51</f>
        <v>7.0355320783613631E-3</v>
      </c>
    </row>
    <row r="52" spans="1:56" x14ac:dyDescent="0.25">
      <c r="A52" s="1" t="s">
        <v>1</v>
      </c>
      <c r="B52" s="1" t="s">
        <v>8961</v>
      </c>
    </row>
    <row r="53" spans="1:56" x14ac:dyDescent="0.25">
      <c r="A53" s="1" t="s">
        <v>1</v>
      </c>
      <c r="B53" s="1" t="s">
        <v>8960</v>
      </c>
    </row>
    <row r="54" spans="1:56" x14ac:dyDescent="0.25">
      <c r="A54" s="1" t="s">
        <v>1</v>
      </c>
      <c r="B54" s="1" t="s">
        <v>8959</v>
      </c>
    </row>
    <row r="55" spans="1:56" x14ac:dyDescent="0.25">
      <c r="A55" s="1" t="s">
        <v>1</v>
      </c>
      <c r="B55" s="1" t="s">
        <v>8958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FBB84-362A-4699-B6D8-F0DC91492C29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9047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9046</v>
      </c>
    </row>
    <row r="12" spans="1:60" x14ac:dyDescent="0.25">
      <c r="A12" s="1" t="s">
        <v>1</v>
      </c>
      <c r="B12" s="1" t="s">
        <v>9045</v>
      </c>
    </row>
    <row r="13" spans="1:60" x14ac:dyDescent="0.25">
      <c r="A13" s="1" t="s">
        <v>1</v>
      </c>
      <c r="B13" s="1" t="s">
        <v>9044</v>
      </c>
    </row>
    <row r="14" spans="1:60" x14ac:dyDescent="0.25">
      <c r="A14" s="1" t="s">
        <v>1</v>
      </c>
      <c r="B14" s="1" t="s">
        <v>9043</v>
      </c>
    </row>
    <row r="15" spans="1:60" x14ac:dyDescent="0.25">
      <c r="A15" s="1" t="s">
        <v>1</v>
      </c>
      <c r="B15" s="1" t="s">
        <v>9042</v>
      </c>
    </row>
    <row r="16" spans="1:60" x14ac:dyDescent="0.25">
      <c r="A16" s="1" t="s">
        <v>1</v>
      </c>
      <c r="B16" s="1" t="s">
        <v>9041</v>
      </c>
    </row>
    <row r="17" spans="1:60" x14ac:dyDescent="0.25">
      <c r="A17" s="1" t="s">
        <v>1</v>
      </c>
      <c r="B17" s="1" t="s">
        <v>9040</v>
      </c>
    </row>
    <row r="18" spans="1:60" x14ac:dyDescent="0.25">
      <c r="A18" s="1">
        <v>1</v>
      </c>
      <c r="B18" s="1" t="s">
        <v>9039</v>
      </c>
      <c r="C18" s="1">
        <v>264.50000269338489</v>
      </c>
      <c r="D18" s="1">
        <v>0</v>
      </c>
      <c r="E18">
        <f>(R18-S18*(1000-T18)/(1000-U18))*AO18</f>
        <v>-2.4451885288122921</v>
      </c>
      <c r="F18">
        <f>IF(AZ18&lt;&gt;0,1/(1/AZ18-1/N18),0)</f>
        <v>0.37475482267898491</v>
      </c>
      <c r="G18">
        <f>((BC18-AP18/2)*S18-E18)/(BC18+AP18/2)</f>
        <v>362.90207733551199</v>
      </c>
      <c r="H18">
        <f>AP18*1000</f>
        <v>24.142258135383639</v>
      </c>
      <c r="I18">
        <f>(AU18-BA18)</f>
        <v>5.8390281474955694</v>
      </c>
      <c r="J18">
        <f>(P18+AT18*D18)</f>
        <v>40.752460479736328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25.183721542358398</v>
      </c>
      <c r="P18" s="1">
        <v>40.752460479736328</v>
      </c>
      <c r="Q18" s="1">
        <v>25.290122985839844</v>
      </c>
      <c r="R18" s="1">
        <v>399.98065185546875</v>
      </c>
      <c r="S18" s="1">
        <v>393.59005737304688</v>
      </c>
      <c r="T18" s="1">
        <v>-9.0675704181194305E-2</v>
      </c>
      <c r="U18" s="1">
        <v>21.306089401245117</v>
      </c>
      <c r="V18" s="1">
        <v>-0.2486109733581543</v>
      </c>
      <c r="W18" s="1">
        <v>58.416172027587891</v>
      </c>
      <c r="X18" s="1">
        <v>300.36239624023438</v>
      </c>
      <c r="Y18" s="1">
        <v>-0.10845363140106201</v>
      </c>
      <c r="Z18" s="1">
        <v>3.0562636852264404</v>
      </c>
      <c r="AA18" s="1">
        <v>88.138595581054688</v>
      </c>
      <c r="AB18" s="1">
        <v>10.347140312194824</v>
      </c>
      <c r="AC18" s="1">
        <v>-0.20455266535282135</v>
      </c>
      <c r="AD18" s="1">
        <v>4.5986510813236237E-2</v>
      </c>
      <c r="AE18" s="1">
        <v>3.6431890912353992E-3</v>
      </c>
      <c r="AF18" s="1">
        <v>9.0241752564907074E-2</v>
      </c>
      <c r="AG18" s="1">
        <v>2.5497658178210258E-2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1.1042735155890966</v>
      </c>
      <c r="AP18">
        <f>(U18-T18)/(1000-U18)*AO18</f>
        <v>2.4142258135383638E-2</v>
      </c>
      <c r="AQ18">
        <f>(P18+273.15)</f>
        <v>313.90246047973631</v>
      </c>
      <c r="AR18">
        <f>(O18+273.15)</f>
        <v>298.33372154235838</v>
      </c>
      <c r="AS18">
        <f>(Y18*AK18+Z18*AL18)*AM18</f>
        <v>-1.7352580636309511E-2</v>
      </c>
      <c r="AT18">
        <f>((AS18+0.00000010773*(AR18^4-AQ18^4))-AP18*44100)/(L18*0.92*2*29.3+0.00000043092*AQ18^3)</f>
        <v>-9.7682342979594967</v>
      </c>
      <c r="AU18">
        <f>0.61365*EXP(17.502*J18/(240.97+J18))</f>
        <v>7.7169169446457087</v>
      </c>
      <c r="AV18">
        <f>AU18*1000/AA18</f>
        <v>87.554344311613391</v>
      </c>
      <c r="AW18">
        <f>(AV18-U18)</f>
        <v>66.248254910368274</v>
      </c>
      <c r="AX18">
        <f>IF(D18,P18,(O18+P18)/2)</f>
        <v>32.968091011047363</v>
      </c>
      <c r="AY18">
        <f>0.61365*EXP(17.502*AX18/(240.97+AX18))</f>
        <v>5.0430560923515584</v>
      </c>
      <c r="AZ18">
        <f>IF(AW18&lt;&gt;0,(1000-(AV18+U18)/2)/AW18*AP18,0)</f>
        <v>0.34458552637434164</v>
      </c>
      <c r="BA18">
        <f>U18*AA18/1000</f>
        <v>1.877888797150139</v>
      </c>
      <c r="BB18">
        <f>(AY18-BA18)</f>
        <v>3.1651672952014192</v>
      </c>
      <c r="BC18">
        <f>1/(1.6/F18+1.37/N18)</f>
        <v>0.21788744843323146</v>
      </c>
      <c r="BD18">
        <f>G18*AA18*0.001</f>
        <v>31.985679429799323</v>
      </c>
      <c r="BE18">
        <f>G18/S18</f>
        <v>0.92203060147820592</v>
      </c>
      <c r="BF18">
        <f>(1-AP18*AA18/AU18/F18)*100</f>
        <v>26.421156262721013</v>
      </c>
      <c r="BG18">
        <f>(S18-E18/(N18/1.35))</f>
        <v>394.3612574004988</v>
      </c>
      <c r="BH18">
        <f>E18*BF18/100/BG18</f>
        <v>-1.6382113353988093E-3</v>
      </c>
    </row>
    <row r="19" spans="1:60" x14ac:dyDescent="0.25">
      <c r="A19" s="1" t="s">
        <v>1</v>
      </c>
      <c r="B19" s="1" t="s">
        <v>9038</v>
      </c>
      <c r="K19" s="1">
        <v>2.72</v>
      </c>
    </row>
    <row r="20" spans="1:60" x14ac:dyDescent="0.25">
      <c r="A20" s="1" t="s">
        <v>1</v>
      </c>
      <c r="B20" s="1" t="s">
        <v>9037</v>
      </c>
      <c r="K20" s="1">
        <v>2.72</v>
      </c>
    </row>
    <row r="21" spans="1:60" x14ac:dyDescent="0.25">
      <c r="A21" s="1">
        <v>2</v>
      </c>
      <c r="B21" s="1" t="s">
        <v>9036</v>
      </c>
      <c r="C21" s="1">
        <v>471.00000270456076</v>
      </c>
      <c r="D21" s="1">
        <v>0</v>
      </c>
      <c r="E21">
        <f>(R21-S21*(1000-T21)/(1000-U21))*AO21</f>
        <v>-1.4430534352835112</v>
      </c>
      <c r="F21">
        <f>IF(AZ21&lt;&gt;0,1/(1/AZ21-1/N21),0)</f>
        <v>0.28656154037905762</v>
      </c>
      <c r="G21">
        <f>((BC21-AP21/2)*S21-E21)/(BC21+AP21/2)</f>
        <v>348.8381476094869</v>
      </c>
      <c r="H21">
        <f>AP21*1000</f>
        <v>23.899785616885822</v>
      </c>
      <c r="I21">
        <f>(AU21-BA21)</f>
        <v>7.3501420284421686</v>
      </c>
      <c r="J21">
        <f>(P21+AT21*D21)</f>
        <v>44.121074676513672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25.124748229980469</v>
      </c>
      <c r="P21" s="1">
        <v>44.121074676513672</v>
      </c>
      <c r="Q21" s="1">
        <v>25.286056518554688</v>
      </c>
      <c r="R21" s="1">
        <v>399.81802368164063</v>
      </c>
      <c r="S21" s="1">
        <v>392.62667846679688</v>
      </c>
      <c r="T21" s="1">
        <v>-8.3932563662528992E-2</v>
      </c>
      <c r="U21" s="1">
        <v>21.103837966918945</v>
      </c>
      <c r="V21" s="1">
        <v>-0.23092132806777954</v>
      </c>
      <c r="W21" s="1">
        <v>58.062400817871094</v>
      </c>
      <c r="X21" s="1">
        <v>300.34075927734375</v>
      </c>
      <c r="Y21" s="1">
        <v>23.922441482543945</v>
      </c>
      <c r="Z21" s="1">
        <v>3.5248174667358398</v>
      </c>
      <c r="AA21" s="1">
        <v>88.134330749511719</v>
      </c>
      <c r="AB21" s="1">
        <v>10.311945915222168</v>
      </c>
      <c r="AC21" s="1">
        <v>-0.19350796937942505</v>
      </c>
      <c r="AD21" s="1">
        <v>3.4951377660036087E-2</v>
      </c>
      <c r="AE21" s="1">
        <v>1.0158294811844826E-2</v>
      </c>
      <c r="AF21" s="1">
        <v>5.7695783674716949E-2</v>
      </c>
      <c r="AG21" s="1">
        <v>1.2363134883344173E-2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1.1041939679314106</v>
      </c>
      <c r="AP21">
        <f>(U21-T21)/(1000-U21)*AO21</f>
        <v>2.3899785616885823E-2</v>
      </c>
      <c r="AQ21">
        <f>(P21+273.15)</f>
        <v>317.27107467651365</v>
      </c>
      <c r="AR21">
        <f>(O21+273.15)</f>
        <v>298.27474822998045</v>
      </c>
      <c r="AS21">
        <f>(Y21*AK21+Z21*AL21)*AM21</f>
        <v>3.8275905516537136</v>
      </c>
      <c r="AT21">
        <f>((AS21+0.00000010773*(AR21^4-AQ21^4))-AP21*44100)/(L21*0.92*2*29.3+0.00000043092*AQ21^3)</f>
        <v>-9.9813801243627278</v>
      </c>
      <c r="AU21">
        <f>0.61365*EXP(17.502*J21/(240.97+J21))</f>
        <v>9.2101146639027061</v>
      </c>
      <c r="AV21">
        <f>AU21*1000/AA21</f>
        <v>104.50087480755883</v>
      </c>
      <c r="AW21">
        <f>(AV21-U21)</f>
        <v>83.397036840639885</v>
      </c>
      <c r="AX21">
        <f>IF(D21,P21,(O21+P21)/2)</f>
        <v>34.62291145324707</v>
      </c>
      <c r="AY21">
        <f>0.61365*EXP(17.502*AX21/(240.97+AX21))</f>
        <v>5.5314874818696991</v>
      </c>
      <c r="AZ21">
        <f>IF(AW21&lt;&gt;0,(1000-(AV21+U21)/2)/AW21*AP21,0)</f>
        <v>0.26858055887281201</v>
      </c>
      <c r="BA21">
        <f>U21*AA21/1000</f>
        <v>1.8599726354605373</v>
      </c>
      <c r="BB21">
        <f>(AY21-BA21)</f>
        <v>3.6715148464091616</v>
      </c>
      <c r="BC21">
        <f>1/(1.6/F21+1.37/N21)</f>
        <v>0.16939074256063102</v>
      </c>
      <c r="BD21">
        <f>G21*AA21*0.001</f>
        <v>30.744616679461508</v>
      </c>
      <c r="BE21">
        <f>G21/S21</f>
        <v>0.8884728591844453</v>
      </c>
      <c r="BF21">
        <f>(1-AP21*AA21/AU21/F21)*100</f>
        <v>20.190208501172513</v>
      </c>
      <c r="BG21">
        <f>(S21-E21/(N21/1.35))</f>
        <v>393.08181018191488</v>
      </c>
      <c r="BH21">
        <f>E21*BF21/100/BG21</f>
        <v>-7.4120829257460846E-4</v>
      </c>
    </row>
    <row r="22" spans="1:60" x14ac:dyDescent="0.25">
      <c r="A22" s="1" t="s">
        <v>1</v>
      </c>
      <c r="B22" s="1" t="s">
        <v>9035</v>
      </c>
      <c r="K22" s="1">
        <v>2.72</v>
      </c>
    </row>
    <row r="23" spans="1:60" x14ac:dyDescent="0.25">
      <c r="A23" s="1" t="s">
        <v>1</v>
      </c>
      <c r="B23" s="1" t="s">
        <v>9034</v>
      </c>
      <c r="K23" s="1">
        <v>2.72</v>
      </c>
    </row>
    <row r="24" spans="1:60" x14ac:dyDescent="0.25">
      <c r="A24" s="1">
        <v>3</v>
      </c>
      <c r="B24" s="1" t="s">
        <v>9033</v>
      </c>
      <c r="C24" s="1">
        <v>677.00000270456076</v>
      </c>
      <c r="D24" s="1">
        <v>0</v>
      </c>
      <c r="E24">
        <f>(R24-S24*(1000-T24)/(1000-U24))*AO24</f>
        <v>-0.35183023167444438</v>
      </c>
      <c r="F24">
        <f>IF(AZ24&lt;&gt;0,1/(1/AZ24-1/N24),0)</f>
        <v>0.2624224852236679</v>
      </c>
      <c r="G24">
        <f>((BC24-AP24/2)*S24-E24)/(BC24+AP24/2)</f>
        <v>339.21178854241754</v>
      </c>
      <c r="H24">
        <f>AP24*1000</f>
        <v>23.499541083936496</v>
      </c>
      <c r="I24">
        <f>(AU24-BA24)</f>
        <v>7.8297929691689259</v>
      </c>
      <c r="J24">
        <f>(P24+AT24*D24)</f>
        <v>45.040672302246094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25.028940200805664</v>
      </c>
      <c r="P24" s="1">
        <v>45.040672302246094</v>
      </c>
      <c r="Q24" s="1">
        <v>25.219131469726563</v>
      </c>
      <c r="R24" s="1">
        <v>400.11993408203125</v>
      </c>
      <c r="S24" s="1">
        <v>392.09417724609375</v>
      </c>
      <c r="T24" s="1">
        <v>-8.6513042449951172E-2</v>
      </c>
      <c r="U24" s="1">
        <v>20.753393173217773</v>
      </c>
      <c r="V24" s="1">
        <v>-0.23936986923217773</v>
      </c>
      <c r="W24" s="1">
        <v>57.421825408935547</v>
      </c>
      <c r="X24" s="1">
        <v>300.347900390625</v>
      </c>
      <c r="Y24" s="1">
        <v>49.037525177001953</v>
      </c>
      <c r="Z24" s="1">
        <v>2.900892972946167</v>
      </c>
      <c r="AA24" s="1">
        <v>88.1292724609375</v>
      </c>
      <c r="AB24" s="1">
        <v>10.156243324279785</v>
      </c>
      <c r="AC24" s="1">
        <v>-0.18600627779960632</v>
      </c>
      <c r="AD24" s="1">
        <v>7.5197890400886536E-2</v>
      </c>
      <c r="AE24" s="1">
        <v>2.8566948603838682E-3</v>
      </c>
      <c r="AF24" s="1">
        <v>7.8713513910770416E-2</v>
      </c>
      <c r="AG24" s="1">
        <v>1.8577218055725098E-2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1.1042202220243562</v>
      </c>
      <c r="AP24">
        <f>(U24-T24)/(1000-U24)*AO24</f>
        <v>2.3499541083936495E-2</v>
      </c>
      <c r="AQ24">
        <f>(P24+273.15)</f>
        <v>318.19067230224607</v>
      </c>
      <c r="AR24">
        <f>(O24+273.15)</f>
        <v>298.17894020080564</v>
      </c>
      <c r="AS24">
        <f>(Y24*AK24+Z24*AL24)*AM24</f>
        <v>7.8460038529484564</v>
      </c>
      <c r="AT24">
        <f>((AS24+0.00000010773*(AR24^4-AQ24^4))-AP24*44100)/(L24*0.92*2*29.3+0.00000043092*AQ24^3)</f>
        <v>-9.9112811299938155</v>
      </c>
      <c r="AU24">
        <f>0.61365*EXP(17.502*J24/(240.97+J24))</f>
        <v>9.6587744106203957</v>
      </c>
      <c r="AV24">
        <f>AU24*1000/AA24</f>
        <v>109.59780037786604</v>
      </c>
      <c r="AW24">
        <f>(AV24-U24)</f>
        <v>88.844407204648263</v>
      </c>
      <c r="AX24">
        <f>IF(D24,P24,(O24+P24)/2)</f>
        <v>35.034806251525879</v>
      </c>
      <c r="AY24">
        <f>0.61365*EXP(17.502*AX24/(240.97+AX24))</f>
        <v>5.6592674546440742</v>
      </c>
      <c r="AZ24">
        <f>IF(AW24&lt;&gt;0,(1000-(AV24+U24)/2)/AW24*AP24,0)</f>
        <v>0.24726311043122393</v>
      </c>
      <c r="BA24">
        <f>U24*AA24/1000</f>
        <v>1.8289814414514693</v>
      </c>
      <c r="BB24">
        <f>(AY24-BA24)</f>
        <v>3.8302860131926049</v>
      </c>
      <c r="BC24">
        <f>1/(1.6/F24+1.37/N24)</f>
        <v>0.15583348756218651</v>
      </c>
      <c r="BD24">
        <f>G24*AA24*0.001</f>
        <v>29.894488134416633</v>
      </c>
      <c r="BE24">
        <f>G24/S24</f>
        <v>0.86512834983906139</v>
      </c>
      <c r="BF24">
        <f>(1-AP24*AA24/AU24/F24)*100</f>
        <v>18.293520368075779</v>
      </c>
      <c r="BG24">
        <f>(S24-E24/(N24/1.35))</f>
        <v>392.20514271199897</v>
      </c>
      <c r="BH24">
        <f>E24*BF24/100/BG24</f>
        <v>-1.6410324109307912E-4</v>
      </c>
    </row>
    <row r="25" spans="1:60" x14ac:dyDescent="0.25">
      <c r="A25" s="1" t="s">
        <v>1</v>
      </c>
      <c r="B25" s="1" t="s">
        <v>9032</v>
      </c>
      <c r="K25" s="1">
        <v>2.72</v>
      </c>
    </row>
    <row r="26" spans="1:60" x14ac:dyDescent="0.25">
      <c r="A26" s="1" t="s">
        <v>1</v>
      </c>
      <c r="B26" s="1" t="s">
        <v>9031</v>
      </c>
      <c r="K26" s="1">
        <v>2.72</v>
      </c>
    </row>
    <row r="27" spans="1:60" x14ac:dyDescent="0.25">
      <c r="A27" s="1">
        <v>4</v>
      </c>
      <c r="B27" s="1" t="s">
        <v>9030</v>
      </c>
      <c r="C27" s="1">
        <v>883.00000270456076</v>
      </c>
      <c r="D27" s="1">
        <v>0</v>
      </c>
      <c r="E27">
        <f>(R27-S27*(1000-T27)/(1000-U27))*AO27</f>
        <v>0.75194700861108421</v>
      </c>
      <c r="F27">
        <f>IF(AZ27&lt;&gt;0,1/(1/AZ27-1/N27),0)</f>
        <v>0.26807546744994193</v>
      </c>
      <c r="G27">
        <f>((BC27-AP27/2)*S27-E27)/(BC27+AP27/2)</f>
        <v>333.01217066855713</v>
      </c>
      <c r="H27">
        <f>AP27*1000</f>
        <v>23.375564334678295</v>
      </c>
      <c r="I27">
        <f>(AU27-BA27)</f>
        <v>7.6431374291857512</v>
      </c>
      <c r="J27">
        <f>(P27+AT27*D27)</f>
        <v>44.642910003662109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24.958810806274414</v>
      </c>
      <c r="P27" s="1">
        <v>44.642910003662109</v>
      </c>
      <c r="Q27" s="1">
        <v>25.155065536499023</v>
      </c>
      <c r="R27" s="1">
        <v>399.90728759765625</v>
      </c>
      <c r="S27" s="1">
        <v>390.95144653320313</v>
      </c>
      <c r="T27" s="1">
        <v>-8.5279323160648346E-2</v>
      </c>
      <c r="U27" s="1">
        <v>20.643985748291016</v>
      </c>
      <c r="V27" s="1">
        <v>-0.23694086074829102</v>
      </c>
      <c r="W27" s="1">
        <v>57.357440948486328</v>
      </c>
      <c r="X27" s="1">
        <v>300.39154052734375</v>
      </c>
      <c r="Y27" s="1">
        <v>100.19371795654297</v>
      </c>
      <c r="Z27" s="1">
        <v>3.2539703845977783</v>
      </c>
      <c r="AA27" s="1">
        <v>88.12774658203125</v>
      </c>
      <c r="AB27" s="1">
        <v>10.250545501708984</v>
      </c>
      <c r="AC27" s="1">
        <v>-0.18682825565338135</v>
      </c>
      <c r="AD27" s="1">
        <v>6.9947510957717896E-2</v>
      </c>
      <c r="AE27" s="1">
        <v>2.3473184555768967E-3</v>
      </c>
      <c r="AF27" s="1">
        <v>5.9083424508571625E-2</v>
      </c>
      <c r="AG27" s="1">
        <v>2.0174510776996613E-2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1.1043806637034694</v>
      </c>
      <c r="AP27">
        <f>(U27-T27)/(1000-U27)*AO27</f>
        <v>2.3375564334678293E-2</v>
      </c>
      <c r="AQ27">
        <f>(P27+273.15)</f>
        <v>317.79291000366209</v>
      </c>
      <c r="AR27">
        <f>(O27+273.15)</f>
        <v>298.10881080627439</v>
      </c>
      <c r="AS27">
        <f>(Y27*AK27+Z27*AL27)*AM27</f>
        <v>16.030994514726217</v>
      </c>
      <c r="AT27">
        <f>((AS27+0.00000010773*(AR27^4-AQ27^4))-AP27*44100)/(L27*0.92*2*29.3+0.00000043092*AQ27^3)</f>
        <v>-9.7731538743551418</v>
      </c>
      <c r="AU27">
        <f>0.61365*EXP(17.502*J27/(240.97+J27))</f>
        <v>9.4624453736542069</v>
      </c>
      <c r="AV27">
        <f>AU27*1000/AA27</f>
        <v>107.37192020275197</v>
      </c>
      <c r="AW27">
        <f>(AV27-U27)</f>
        <v>86.72793445446095</v>
      </c>
      <c r="AX27">
        <f>IF(D27,P27,(O27+P27)/2)</f>
        <v>34.800860404968262</v>
      </c>
      <c r="AY27">
        <f>0.61365*EXP(17.502*AX27/(240.97+AX27))</f>
        <v>5.5863805701581022</v>
      </c>
      <c r="AZ27">
        <f>IF(AW27&lt;&gt;0,(1000-(AV27+U27)/2)/AW27*AP27,0)</f>
        <v>0.25227560704165414</v>
      </c>
      <c r="BA27">
        <f>U27*AA27/1000</f>
        <v>1.8193079444684555</v>
      </c>
      <c r="BB27">
        <f>(AY27-BA27)</f>
        <v>3.7670726256896465</v>
      </c>
      <c r="BC27">
        <f>1/(1.6/F27+1.37/N27)</f>
        <v>0.15901952390754925</v>
      </c>
      <c r="BD27">
        <f>G27*AA27*0.001</f>
        <v>29.347612185410746</v>
      </c>
      <c r="BE27">
        <f>G27/S27</f>
        <v>0.85179930556996863</v>
      </c>
      <c r="BF27">
        <f>(1-AP27*AA27/AU27/F27)*100</f>
        <v>18.789102046165119</v>
      </c>
      <c r="BG27">
        <f>(S27-E27/(N27/1.35))</f>
        <v>390.71428627056895</v>
      </c>
      <c r="BH27">
        <f>E27*BF27/100/BG27</f>
        <v>3.6160461940002792E-4</v>
      </c>
    </row>
    <row r="28" spans="1:60" x14ac:dyDescent="0.25">
      <c r="A28" s="1" t="s">
        <v>1</v>
      </c>
      <c r="B28" s="1" t="s">
        <v>9029</v>
      </c>
      <c r="K28" s="1">
        <v>2.72</v>
      </c>
    </row>
    <row r="29" spans="1:60" x14ac:dyDescent="0.25">
      <c r="A29" s="1" t="s">
        <v>1</v>
      </c>
      <c r="B29" s="1" t="s">
        <v>9028</v>
      </c>
      <c r="K29" s="1">
        <v>2.72</v>
      </c>
    </row>
    <row r="30" spans="1:60" x14ac:dyDescent="0.25">
      <c r="A30" s="1">
        <v>5</v>
      </c>
      <c r="B30" s="1" t="s">
        <v>9027</v>
      </c>
      <c r="C30" s="1">
        <v>1089.0000027045608</v>
      </c>
      <c r="D30" s="1">
        <v>0</v>
      </c>
      <c r="E30">
        <f>(R30-S30*(1000-T30)/(1000-U30))*AO30</f>
        <v>1.8008701145096302</v>
      </c>
      <c r="F30">
        <f>IF(AZ30&lt;&gt;0,1/(1/AZ30-1/N30),0)</f>
        <v>0.27049455218908713</v>
      </c>
      <c r="G30">
        <f>((BC30-AP30/2)*S30-E30)/(BC30+AP30/2)</f>
        <v>326.81744425227146</v>
      </c>
      <c r="H30">
        <f>AP30*1000</f>
        <v>23.332452066582906</v>
      </c>
      <c r="I30">
        <f>(AU30-BA30)</f>
        <v>7.5681727997945307</v>
      </c>
      <c r="J30">
        <f>(P30+AT30*D30)</f>
        <v>44.483043670654297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24.904651641845703</v>
      </c>
      <c r="P30" s="1">
        <v>44.483043670654297</v>
      </c>
      <c r="Q30" s="1">
        <v>25.101306915283203</v>
      </c>
      <c r="R30" s="1">
        <v>400.0794677734375</v>
      </c>
      <c r="S30" s="1">
        <v>390.2027587890625</v>
      </c>
      <c r="T30" s="1">
        <v>-8.4973268210887909E-2</v>
      </c>
      <c r="U30" s="1">
        <v>20.611284255981445</v>
      </c>
      <c r="V30" s="1">
        <v>-0.23684358596801758</v>
      </c>
      <c r="W30" s="1">
        <v>57.449253082275391</v>
      </c>
      <c r="X30" s="1">
        <v>300.32574462890625</v>
      </c>
      <c r="Y30" s="1">
        <v>150.20712280273438</v>
      </c>
      <c r="Z30" s="1">
        <v>2.9511024951934814</v>
      </c>
      <c r="AA30" s="1">
        <v>88.123703002929688</v>
      </c>
      <c r="AB30" s="1">
        <v>10.232651710510254</v>
      </c>
      <c r="AC30" s="1">
        <v>-0.18368522822856903</v>
      </c>
      <c r="AD30" s="1">
        <v>3.6061186343431473E-2</v>
      </c>
      <c r="AE30" s="1">
        <v>4.175892099738121E-3</v>
      </c>
      <c r="AF30" s="1">
        <v>3.1604230403900146E-2</v>
      </c>
      <c r="AG30" s="1">
        <v>2.046344056725502E-2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1.1041387670180374</v>
      </c>
      <c r="AP30">
        <f>(U30-T30)/(1000-U30)*AO30</f>
        <v>2.3332452066582906E-2</v>
      </c>
      <c r="AQ30">
        <f>(P30+273.15)</f>
        <v>317.63304367065427</v>
      </c>
      <c r="AR30">
        <f>(O30+273.15)</f>
        <v>298.05465164184568</v>
      </c>
      <c r="AS30">
        <f>(Y30*AK30+Z30*AL30)*AM30</f>
        <v>24.033139111254968</v>
      </c>
      <c r="AT30">
        <f>((AS30+0.00000010773*(AR30^4-AQ30^4))-AP30*44100)/(L30*0.92*2*29.3+0.00000043092*AQ30^3)</f>
        <v>-9.6857579995912904</v>
      </c>
      <c r="AU30">
        <f>0.61365*EXP(17.502*J30/(240.97+J30))</f>
        <v>9.3845154920776004</v>
      </c>
      <c r="AV30">
        <f>AU30*1000/AA30</f>
        <v>106.49252326318619</v>
      </c>
      <c r="AW30">
        <f>(AV30-U30)</f>
        <v>85.881239007204741</v>
      </c>
      <c r="AX30">
        <f>IF(D30,P30,(O30+P30)/2)</f>
        <v>34.69384765625</v>
      </c>
      <c r="AY30">
        <f>0.61365*EXP(17.502*AX30/(240.97+AX30))</f>
        <v>5.5533131762461734</v>
      </c>
      <c r="AZ30">
        <f>IF(AW30&lt;&gt;0,(1000-(AV30+U30)/2)/AW30*AP30,0)</f>
        <v>0.2544168036110811</v>
      </c>
      <c r="BA30">
        <f>U30*AA30/1000</f>
        <v>1.8163426922830694</v>
      </c>
      <c r="BB30">
        <f>(AY30-BA30)</f>
        <v>3.7369704839631037</v>
      </c>
      <c r="BC30">
        <f>1/(1.6/F30+1.37/N30)</f>
        <v>0.16038083817862556</v>
      </c>
      <c r="BD30">
        <f>G30*AA30*0.001</f>
        <v>28.800363393463702</v>
      </c>
      <c r="BE30">
        <f>G30/S30</f>
        <v>0.83755800514199807</v>
      </c>
      <c r="BF30">
        <f>(1-AP30*AA30/AU30/F30)*100</f>
        <v>19.000424640974888</v>
      </c>
      <c r="BG30">
        <f>(S30-E30/(N30/1.35))</f>
        <v>389.63477351292443</v>
      </c>
      <c r="BH30">
        <f>E30*BF30/100/BG30</f>
        <v>8.781889919737628E-4</v>
      </c>
    </row>
    <row r="31" spans="1:60" x14ac:dyDescent="0.25">
      <c r="A31" s="1" t="s">
        <v>1</v>
      </c>
      <c r="B31" s="1" t="s">
        <v>9026</v>
      </c>
      <c r="K31" s="1">
        <v>2.72</v>
      </c>
    </row>
    <row r="32" spans="1:60" x14ac:dyDescent="0.25">
      <c r="A32" s="1" t="s">
        <v>1</v>
      </c>
      <c r="B32" s="1" t="s">
        <v>9025</v>
      </c>
      <c r="K32" s="1">
        <v>2.72</v>
      </c>
    </row>
    <row r="33" spans="1:60" x14ac:dyDescent="0.25">
      <c r="A33" s="1">
        <v>6</v>
      </c>
      <c r="B33" s="1" t="s">
        <v>9024</v>
      </c>
      <c r="C33" s="1">
        <v>1295.0000027045608</v>
      </c>
      <c r="D33" s="1">
        <v>0</v>
      </c>
      <c r="E33">
        <f>(R33-S33*(1000-T33)/(1000-U33))*AO33</f>
        <v>3.0580936479658756</v>
      </c>
      <c r="F33">
        <f>IF(AZ33&lt;&gt;0,1/(1/AZ33-1/N33),0)</f>
        <v>0.28750142331614348</v>
      </c>
      <c r="G33">
        <f>((BC33-AP33/2)*S33-E33)/(BC33+AP33/2)</f>
        <v>321.81637699781663</v>
      </c>
      <c r="H33">
        <f>AP33*1000</f>
        <v>23.540541950748985</v>
      </c>
      <c r="I33">
        <f>(AU33-BA33)</f>
        <v>7.2237295609104448</v>
      </c>
      <c r="J33">
        <f>(P33+AT33*D33)</f>
        <v>43.795394897460938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24.871143341064453</v>
      </c>
      <c r="P33" s="1">
        <v>43.795394897460938</v>
      </c>
      <c r="Q33" s="1">
        <v>25.061664581298828</v>
      </c>
      <c r="R33" s="1">
        <v>400.12060546875</v>
      </c>
      <c r="S33" s="1">
        <v>389.0570068359375</v>
      </c>
      <c r="T33" s="1">
        <v>-8.5742302238941193E-2</v>
      </c>
      <c r="U33" s="1">
        <v>20.789653778076172</v>
      </c>
      <c r="V33" s="1">
        <v>-0.23944059014320374</v>
      </c>
      <c r="W33" s="1">
        <v>58.056373596191406</v>
      </c>
      <c r="X33" s="1">
        <v>300.34930419921875</v>
      </c>
      <c r="Y33" s="1">
        <v>300.08062744140625</v>
      </c>
      <c r="Z33" s="1">
        <v>3.1157050132751465</v>
      </c>
      <c r="AA33" s="1">
        <v>88.114570617675781</v>
      </c>
      <c r="AB33" s="1">
        <v>10.363083839416504</v>
      </c>
      <c r="AC33" s="1">
        <v>-0.19291861355304718</v>
      </c>
      <c r="AD33" s="1">
        <v>7.2562970221042633E-2</v>
      </c>
      <c r="AE33" s="1">
        <v>2.3363807704299688E-3</v>
      </c>
      <c r="AF33" s="1">
        <v>6.0717850923538208E-2</v>
      </c>
      <c r="AG33" s="1">
        <v>1.9973468035459518E-2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1.1042253830853628</v>
      </c>
      <c r="AP33">
        <f>(U33-T33)/(1000-U33)*AO33</f>
        <v>2.3540541950748985E-2</v>
      </c>
      <c r="AQ33">
        <f>(P33+273.15)</f>
        <v>316.94539489746091</v>
      </c>
      <c r="AR33">
        <f>(O33+273.15)</f>
        <v>298.02114334106443</v>
      </c>
      <c r="AS33">
        <f>(Y33*AK33+Z33*AL33)*AM33</f>
        <v>48.012899317453048</v>
      </c>
      <c r="AT33">
        <f>((AS33+0.00000010773*(AR33^4-AQ33^4))-AP33*44100)/(L33*0.92*2*29.3+0.00000043092*AQ33^3)</f>
        <v>-9.5074547792289437</v>
      </c>
      <c r="AU33">
        <f>0.61365*EXP(17.502*J33/(240.97+J33))</f>
        <v>9.0556009768557679</v>
      </c>
      <c r="AV33">
        <f>AU33*1000/AA33</f>
        <v>102.77075531750042</v>
      </c>
      <c r="AW33">
        <f>(AV33-U33)</f>
        <v>81.981101539424245</v>
      </c>
      <c r="AX33">
        <f>IF(D33,P33,(O33+P33)/2)</f>
        <v>34.333269119262695</v>
      </c>
      <c r="AY33">
        <f>0.61365*EXP(17.502*AX33/(240.97+AX33))</f>
        <v>5.4431421149879142</v>
      </c>
      <c r="AZ33">
        <f>IF(AW33&lt;&gt;0,(1000-(AV33+U33)/2)/AW33*AP33,0)</f>
        <v>0.26940602210919051</v>
      </c>
      <c r="BA33">
        <f>U33*AA33/1000</f>
        <v>1.8318714159453229</v>
      </c>
      <c r="BB33">
        <f>(AY33-BA33)</f>
        <v>3.6112706990425911</v>
      </c>
      <c r="BC33">
        <f>1/(1.6/F33+1.37/N33)</f>
        <v>0.16991610626456713</v>
      </c>
      <c r="BD33">
        <f>G33*AA33*0.001</f>
        <v>28.356711876898686</v>
      </c>
      <c r="BE33">
        <f>G33/S33</f>
        <v>0.82717023814847845</v>
      </c>
      <c r="BF33">
        <f>(1-AP33*AA33/AU33/F33)*100</f>
        <v>20.327781669468337</v>
      </c>
      <c r="BG33">
        <f>(S33-E33/(N33/1.35))</f>
        <v>388.09249965071552</v>
      </c>
      <c r="BH33">
        <f>E33*BF33/100/BG33</f>
        <v>1.6017897809565069E-3</v>
      </c>
    </row>
    <row r="34" spans="1:60" x14ac:dyDescent="0.25">
      <c r="A34" s="1" t="s">
        <v>1</v>
      </c>
      <c r="B34" s="1" t="s">
        <v>9023</v>
      </c>
      <c r="K34" s="1">
        <v>2.72</v>
      </c>
    </row>
    <row r="35" spans="1:60" x14ac:dyDescent="0.25">
      <c r="A35" s="1" t="s">
        <v>1</v>
      </c>
      <c r="B35" s="1" t="s">
        <v>9022</v>
      </c>
      <c r="K35" s="1">
        <v>2.72</v>
      </c>
    </row>
    <row r="36" spans="1:60" x14ac:dyDescent="0.25">
      <c r="A36" s="1">
        <v>7</v>
      </c>
      <c r="B36" s="1" t="s">
        <v>9021</v>
      </c>
      <c r="C36" s="1">
        <v>1501.0000027045608</v>
      </c>
      <c r="D36" s="1">
        <v>0</v>
      </c>
      <c r="E36">
        <f>(R36-S36*(1000-T36)/(1000-U36))*AO36</f>
        <v>4.7616066216848596</v>
      </c>
      <c r="F36">
        <f>IF(AZ36&lt;&gt;0,1/(1/AZ36-1/N36),0)</f>
        <v>0.30339971181939107</v>
      </c>
      <c r="G36">
        <f>((BC36-AP36/2)*S36-E36)/(BC36+AP36/2)</f>
        <v>313.81163961885778</v>
      </c>
      <c r="H36">
        <f>AP36*1000</f>
        <v>23.910787882059552</v>
      </c>
      <c r="I36">
        <f>(AU36-BA36)</f>
        <v>6.9844232461022493</v>
      </c>
      <c r="J36">
        <f>(P36+AT36*D36)</f>
        <v>43.342929840087891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24.860597610473633</v>
      </c>
      <c r="P36" s="1">
        <v>43.342929840087891</v>
      </c>
      <c r="Q36" s="1">
        <v>25.039655685424805</v>
      </c>
      <c r="R36" s="1">
        <v>400.03399658203125</v>
      </c>
      <c r="S36" s="1">
        <v>387.33493041992188</v>
      </c>
      <c r="T36" s="1">
        <v>-8.3494216203689575E-2</v>
      </c>
      <c r="U36" s="1">
        <v>21.112545013427734</v>
      </c>
      <c r="V36" s="1">
        <v>-0.233298659324646</v>
      </c>
      <c r="W36" s="1">
        <v>58.992454528808594</v>
      </c>
      <c r="X36" s="1">
        <v>300.359130859375</v>
      </c>
      <c r="Y36" s="1">
        <v>500.118896484375</v>
      </c>
      <c r="Z36" s="1">
        <v>3.2459151744842529</v>
      </c>
      <c r="AA36" s="1">
        <v>88.110488891601563</v>
      </c>
      <c r="AB36" s="1">
        <v>10.156156539916992</v>
      </c>
      <c r="AC36" s="1">
        <v>-0.20985949039459229</v>
      </c>
      <c r="AD36" s="1">
        <v>7.0672690868377686E-2</v>
      </c>
      <c r="AE36" s="1">
        <v>5.1070516929030418E-3</v>
      </c>
      <c r="AF36" s="1">
        <v>2.5211241096258163E-2</v>
      </c>
      <c r="AG36" s="1">
        <v>2.3196708410978317E-2</v>
      </c>
      <c r="AH36" s="1">
        <v>0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1.1042615105124078</v>
      </c>
      <c r="AP36">
        <f>(U36-T36)/(1000-U36)*AO36</f>
        <v>2.3910787882059553E-2</v>
      </c>
      <c r="AQ36">
        <f>(P36+273.15)</f>
        <v>316.49292984008787</v>
      </c>
      <c r="AR36">
        <f>(O36+273.15)</f>
        <v>298.01059761047361</v>
      </c>
      <c r="AS36">
        <f>(Y36*AK36+Z36*AL36)*AM36</f>
        <v>80.01902164893545</v>
      </c>
      <c r="AT36">
        <f>((AS36+0.00000010773*(AR36^4-AQ36^4))-AP36*44100)/(L36*0.92*2*29.3+0.00000043092*AQ36^3)</f>
        <v>-9.3432091207064865</v>
      </c>
      <c r="AU36">
        <f>0.61365*EXP(17.502*J36/(240.97+J36))</f>
        <v>8.8446599089813116</v>
      </c>
      <c r="AV36">
        <f>AU36*1000/AA36</f>
        <v>100.3814644572283</v>
      </c>
      <c r="AW36">
        <f>(AV36-U36)</f>
        <v>79.26891944380057</v>
      </c>
      <c r="AX36">
        <f>IF(D36,P36,(O36+P36)/2)</f>
        <v>34.101763725280762</v>
      </c>
      <c r="AY36">
        <f>0.61365*EXP(17.502*AX36/(240.97+AX36))</f>
        <v>5.3734140857951393</v>
      </c>
      <c r="AZ36">
        <f>IF(AW36&lt;&gt;0,(1000-(AV36+U36)/2)/AW36*AP36,0)</f>
        <v>0.28331758897363229</v>
      </c>
      <c r="BA36">
        <f>U36*AA36/1000</f>
        <v>1.8602366628790623</v>
      </c>
      <c r="BB36">
        <f>(AY36-BA36)</f>
        <v>3.513177422916077</v>
      </c>
      <c r="BC36">
        <f>1/(1.6/F36+1.37/N36)</f>
        <v>0.17877450714855747</v>
      </c>
      <c r="BD36">
        <f>G36*AA36*0.001</f>
        <v>27.650096986692642</v>
      </c>
      <c r="BE36">
        <f>G36/S36</f>
        <v>0.81018161537521238</v>
      </c>
      <c r="BF36">
        <f>(1-AP36*AA36/AU36/F36)*100</f>
        <v>21.489960560822542</v>
      </c>
      <c r="BG36">
        <f>(S36-E36/(N36/1.35))</f>
        <v>385.83314390567614</v>
      </c>
      <c r="BH36">
        <f>E36*BF36/100/BG36</f>
        <v>2.6520981963948313E-3</v>
      </c>
    </row>
    <row r="37" spans="1:60" x14ac:dyDescent="0.25">
      <c r="A37" s="1" t="s">
        <v>1</v>
      </c>
      <c r="B37" s="1" t="s">
        <v>9020</v>
      </c>
      <c r="K37" s="1">
        <v>2.72</v>
      </c>
    </row>
    <row r="38" spans="1:60" x14ac:dyDescent="0.25">
      <c r="A38" s="1" t="s">
        <v>1</v>
      </c>
      <c r="B38" s="1" t="s">
        <v>9019</v>
      </c>
      <c r="K38" s="1">
        <v>2.72</v>
      </c>
    </row>
    <row r="39" spans="1:60" x14ac:dyDescent="0.25">
      <c r="A39" s="1">
        <v>8</v>
      </c>
      <c r="B39" s="1" t="s">
        <v>9018</v>
      </c>
      <c r="C39" s="1">
        <v>1707.5000026933849</v>
      </c>
      <c r="D39" s="1">
        <v>0</v>
      </c>
      <c r="E39">
        <f>(R39-S39*(1000-T39)/(1000-U39))*AO39</f>
        <v>5.3217166980335344</v>
      </c>
      <c r="F39">
        <f>IF(AZ39&lt;&gt;0,1/(1/AZ39-1/N39),0)</f>
        <v>0.32519870055425015</v>
      </c>
      <c r="G39">
        <f>((BC39-AP39/2)*S39-E39)/(BC39+AP39/2)</f>
        <v>313.68652779890726</v>
      </c>
      <c r="H39">
        <f>AP39*1000</f>
        <v>24.525107694859827</v>
      </c>
      <c r="I39">
        <f>(AU39-BA39)</f>
        <v>6.7219393746930418</v>
      </c>
      <c r="J39">
        <f>(P39+AT39*D39)</f>
        <v>42.869869232177734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24.876579284667969</v>
      </c>
      <c r="P39" s="1">
        <v>42.869869232177734</v>
      </c>
      <c r="Q39" s="1">
        <v>25.037368774414063</v>
      </c>
      <c r="R39" s="1">
        <v>399.9736328125</v>
      </c>
      <c r="S39" s="1">
        <v>386.56973266601563</v>
      </c>
      <c r="T39" s="1">
        <v>-8.600926399230957E-2</v>
      </c>
      <c r="U39" s="1">
        <v>21.64143180847168</v>
      </c>
      <c r="V39" s="1">
        <v>-0.2400844395160675</v>
      </c>
      <c r="W39" s="1">
        <v>60.409435272216797</v>
      </c>
      <c r="X39" s="1">
        <v>300.37881469726563</v>
      </c>
      <c r="Y39" s="1">
        <v>749.27264404296875</v>
      </c>
      <c r="Z39" s="1">
        <v>2.9099454879760742</v>
      </c>
      <c r="AA39" s="1">
        <v>88.105850219726563</v>
      </c>
      <c r="AB39" s="1">
        <v>10.368886947631836</v>
      </c>
      <c r="AC39" s="1">
        <v>-0.20103713870048523</v>
      </c>
      <c r="AD39" s="1">
        <v>3.7980165332555771E-2</v>
      </c>
      <c r="AE39" s="1">
        <v>7.0702787488698959E-3</v>
      </c>
      <c r="AF39" s="1">
        <v>2.4638263508677483E-2</v>
      </c>
      <c r="AG39" s="1">
        <v>2.1913962438702583E-2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1.1043338775634763</v>
      </c>
      <c r="AP39">
        <f>(U39-T39)/(1000-U39)*AO39</f>
        <v>2.4525107694859827E-2</v>
      </c>
      <c r="AQ39">
        <f>(P39+273.15)</f>
        <v>316.01986923217771</v>
      </c>
      <c r="AR39">
        <f>(O39+273.15)</f>
        <v>298.02657928466795</v>
      </c>
      <c r="AS39">
        <f>(Y39*AK39+Z39*AL39)*AM39</f>
        <v>119.88362036726721</v>
      </c>
      <c r="AT39">
        <f>((AS39+0.00000010773*(AR39^4-AQ39^4))-AP39*44100)/(L39*0.92*2*29.3+0.00000043092*AQ39^3)</f>
        <v>-9.1972033277898468</v>
      </c>
      <c r="AU39">
        <f>0.61365*EXP(17.502*J39/(240.97+J39))</f>
        <v>8.6286761241506742</v>
      </c>
      <c r="AV39">
        <f>AU39*1000/AA39</f>
        <v>97.935336900236237</v>
      </c>
      <c r="AW39">
        <f>(AV39-U39)</f>
        <v>76.293905091764557</v>
      </c>
      <c r="AX39">
        <f>IF(D39,P39,(O39+P39)/2)</f>
        <v>33.873224258422852</v>
      </c>
      <c r="AY39">
        <f>0.61365*EXP(17.502*AX39/(240.97+AX39))</f>
        <v>5.3053425371811107</v>
      </c>
      <c r="AZ39">
        <f>IF(AW39&lt;&gt;0,(1000-(AV39+U39)/2)/AW39*AP39,0)</f>
        <v>0.30223634642810643</v>
      </c>
      <c r="BA39">
        <f>U39*AA39/1000</f>
        <v>1.9067367494576319</v>
      </c>
      <c r="BB39">
        <f>(AY39-BA39)</f>
        <v>3.3986057877234788</v>
      </c>
      <c r="BC39">
        <f>1/(1.6/F39+1.37/N39)</f>
        <v>0.19083473105148008</v>
      </c>
      <c r="BD39">
        <f>G39*AA39*0.001</f>
        <v>27.637618234196616</v>
      </c>
      <c r="BE39">
        <f>G39/S39</f>
        <v>0.81146168800008667</v>
      </c>
      <c r="BF39">
        <f>(1-AP39*AA39/AU39/F39)*100</f>
        <v>22.994330695866093</v>
      </c>
      <c r="BG39">
        <f>(S39-E39/(N39/1.35))</f>
        <v>384.89129028202149</v>
      </c>
      <c r="BH39">
        <f>E39*BF39/100/BG39</f>
        <v>3.1793214529388797E-3</v>
      </c>
    </row>
    <row r="40" spans="1:60" x14ac:dyDescent="0.25">
      <c r="A40" s="1" t="s">
        <v>1</v>
      </c>
      <c r="B40" s="1" t="s">
        <v>9017</v>
      </c>
      <c r="K40" s="1">
        <v>2.72</v>
      </c>
    </row>
    <row r="41" spans="1:60" x14ac:dyDescent="0.25">
      <c r="A41" s="1" t="s">
        <v>1</v>
      </c>
      <c r="B41" s="1" t="s">
        <v>9016</v>
      </c>
      <c r="K41" s="1">
        <v>2.72</v>
      </c>
    </row>
    <row r="42" spans="1:60" x14ac:dyDescent="0.25">
      <c r="A42" s="1">
        <v>9</v>
      </c>
      <c r="B42" s="1" t="s">
        <v>9015</v>
      </c>
      <c r="C42" s="1">
        <v>1914.0000027045608</v>
      </c>
      <c r="D42" s="1">
        <v>0</v>
      </c>
      <c r="E42">
        <f>(R42-S42*(1000-T42)/(1000-U42))*AO42</f>
        <v>5.7051029221945564</v>
      </c>
      <c r="F42">
        <f>IF(AZ42&lt;&gt;0,1/(1/AZ42-1/N42),0)</f>
        <v>0.34606233632112837</v>
      </c>
      <c r="G42">
        <f>((BC42-AP42/2)*S42-E42)/(BC42+AP42/2)</f>
        <v>314.19730407254139</v>
      </c>
      <c r="H42">
        <f>AP42*1000</f>
        <v>25.193987199882848</v>
      </c>
      <c r="I42">
        <f>(AU42-BA42)</f>
        <v>6.5215328043369691</v>
      </c>
      <c r="J42">
        <f>(P42+AT42*D42)</f>
        <v>42.537429809570313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24.917987823486328</v>
      </c>
      <c r="P42" s="1">
        <v>42.537429809570313</v>
      </c>
      <c r="Q42" s="1">
        <v>25.056804656982422</v>
      </c>
      <c r="R42" s="1">
        <v>399.979736328125</v>
      </c>
      <c r="S42" s="1">
        <v>386.00448608398438</v>
      </c>
      <c r="T42" s="1">
        <v>-8.4747433662414551E-2</v>
      </c>
      <c r="U42" s="1">
        <v>22.226615905761719</v>
      </c>
      <c r="V42" s="1">
        <v>-0.23595580458641052</v>
      </c>
      <c r="W42" s="1">
        <v>61.883872985839844</v>
      </c>
      <c r="X42" s="1">
        <v>300.31561279296875</v>
      </c>
      <c r="Y42" s="1">
        <v>999.4483642578125</v>
      </c>
      <c r="Z42" s="1">
        <v>3.0355958938598633</v>
      </c>
      <c r="AA42" s="1">
        <v>88.097404479980469</v>
      </c>
      <c r="AB42" s="1">
        <v>10.39376163482666</v>
      </c>
      <c r="AC42" s="1">
        <v>-0.22496215999126434</v>
      </c>
      <c r="AD42" s="1">
        <v>8.2160040736198425E-2</v>
      </c>
      <c r="AE42" s="1">
        <v>4.4363704510033131E-3</v>
      </c>
      <c r="AF42" s="1">
        <v>4.6432256698608398E-2</v>
      </c>
      <c r="AG42" s="1">
        <v>2.6751413941383362E-2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1.1041015176212083</v>
      </c>
      <c r="AP42">
        <f>(U42-T42)/(1000-U42)*AO42</f>
        <v>2.5193987199882847E-2</v>
      </c>
      <c r="AQ42">
        <f>(P42+273.15)</f>
        <v>315.68742980957029</v>
      </c>
      <c r="AR42">
        <f>(O42+273.15)</f>
        <v>298.06798782348631</v>
      </c>
      <c r="AS42">
        <f>(Y42*AK42+Z42*AL42)*AM42</f>
        <v>159.91173470694412</v>
      </c>
      <c r="AT42">
        <f>((AS42+0.00000010773*(AR42^4-AQ42^4))-AP42*44100)/(L42*0.92*2*29.3+0.00000043092*AQ42^3)</f>
        <v>-9.0799169883723962</v>
      </c>
      <c r="AU42">
        <f>0.61365*EXP(17.502*J42/(240.97+J42))</f>
        <v>8.479639976008027</v>
      </c>
      <c r="AV42">
        <f>AU42*1000/AA42</f>
        <v>96.253005705008803</v>
      </c>
      <c r="AW42">
        <f>(AV42-U42)</f>
        <v>74.026389799247085</v>
      </c>
      <c r="AX42">
        <f>IF(D42,P42,(O42+P42)/2)</f>
        <v>33.72770881652832</v>
      </c>
      <c r="AY42">
        <f>0.61365*EXP(17.502*AX42/(240.97+AX42))</f>
        <v>5.2623919432526263</v>
      </c>
      <c r="AZ42">
        <f>IF(AW42&lt;&gt;0,(1000-(AV42+U42)/2)/AW42*AP42,0)</f>
        <v>0.32017636182184256</v>
      </c>
      <c r="BA42">
        <f>U42*AA42/1000</f>
        <v>1.9581071716710576</v>
      </c>
      <c r="BB42">
        <f>(AY42-BA42)</f>
        <v>3.3042847715815684</v>
      </c>
      <c r="BC42">
        <f>1/(1.6/F42+1.37/N42)</f>
        <v>0.20228534228162728</v>
      </c>
      <c r="BD42">
        <f>G42*AA42*0.001</f>
        <v>27.679966983398092</v>
      </c>
      <c r="BE42">
        <f>G42/S42</f>
        <v>0.8139731930581251</v>
      </c>
      <c r="BF42">
        <f>(1-AP42*AA42/AU42/F42)*100</f>
        <v>24.364049531985867</v>
      </c>
      <c r="BG42">
        <f>(S42-E42/(N42/1.35))</f>
        <v>384.20512563452667</v>
      </c>
      <c r="BH42">
        <f>E42*BF42/100/BG42</f>
        <v>3.6178437222008334E-3</v>
      </c>
    </row>
    <row r="43" spans="1:60" x14ac:dyDescent="0.25">
      <c r="A43" s="1" t="s">
        <v>1</v>
      </c>
      <c r="B43" s="1" t="s">
        <v>9014</v>
      </c>
      <c r="K43" s="1">
        <v>2.72</v>
      </c>
    </row>
    <row r="44" spans="1:60" x14ac:dyDescent="0.25">
      <c r="A44" s="1" t="s">
        <v>1</v>
      </c>
      <c r="B44" s="1" t="s">
        <v>9013</v>
      </c>
      <c r="K44" s="1">
        <v>2.72</v>
      </c>
    </row>
    <row r="45" spans="1:60" x14ac:dyDescent="0.25">
      <c r="A45" s="1">
        <v>10</v>
      </c>
      <c r="B45" s="1" t="s">
        <v>9012</v>
      </c>
      <c r="C45" s="1">
        <v>2120.5000026933849</v>
      </c>
      <c r="D45" s="1">
        <v>0</v>
      </c>
      <c r="E45">
        <f>(R45-S45*(1000-T45)/(1000-U45))*AO45</f>
        <v>6.0633646162904054</v>
      </c>
      <c r="F45">
        <f>IF(AZ45&lt;&gt;0,1/(1/AZ45-1/N45),0)</f>
        <v>0.37083077183091506</v>
      </c>
      <c r="G45">
        <f>((BC45-AP45/2)*S45-E45)/(BC45+AP45/2)</f>
        <v>315.40844187189037</v>
      </c>
      <c r="H45">
        <f>AP45*1000</f>
        <v>25.909216728287184</v>
      </c>
      <c r="I45">
        <f>(AU45-BA45)</f>
        <v>6.2958306775645934</v>
      </c>
      <c r="J45">
        <f>(P45+AT45*D45)</f>
        <v>42.147171020507813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24.982969284057617</v>
      </c>
      <c r="P45" s="1">
        <v>42.147171020507813</v>
      </c>
      <c r="Q45" s="1">
        <v>25.102251052856445</v>
      </c>
      <c r="R45" s="1">
        <v>400.13705444335938</v>
      </c>
      <c r="S45" s="1">
        <v>385.59939575195313</v>
      </c>
      <c r="T45" s="1">
        <v>-8.8267803192138672E-2</v>
      </c>
      <c r="U45" s="1">
        <v>22.8380126953125</v>
      </c>
      <c r="V45" s="1">
        <v>-0.24477387964725494</v>
      </c>
      <c r="W45" s="1">
        <v>63.331687927246094</v>
      </c>
      <c r="X45" s="1">
        <v>300.36972045898438</v>
      </c>
      <c r="Y45" s="1">
        <v>1248.86083984375</v>
      </c>
      <c r="Z45" s="1">
        <v>3.6288301944732666</v>
      </c>
      <c r="AA45" s="1">
        <v>88.085586547851563</v>
      </c>
      <c r="AB45" s="1">
        <v>10.490581512451172</v>
      </c>
      <c r="AC45" s="1">
        <v>-0.21818430721759796</v>
      </c>
      <c r="AD45" s="1">
        <v>4.7187469899654388E-2</v>
      </c>
      <c r="AE45" s="1">
        <v>2.8505553491413593E-3</v>
      </c>
      <c r="AF45" s="1">
        <v>3.7772782146930695E-2</v>
      </c>
      <c r="AG45" s="1">
        <v>2.1065091714262962E-2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1.1043004428639127</v>
      </c>
      <c r="AP45">
        <f>(U45-T45)/(1000-U45)*AO45</f>
        <v>2.5909216728287183E-2</v>
      </c>
      <c r="AQ45">
        <f>(P45+273.15)</f>
        <v>315.29717102050779</v>
      </c>
      <c r="AR45">
        <f>(O45+273.15)</f>
        <v>298.13296928405759</v>
      </c>
      <c r="AS45">
        <f>(Y45*AK45+Z45*AL45)*AM45</f>
        <v>199.8177299087256</v>
      </c>
      <c r="AT45">
        <f>((AS45+0.00000010773*(AR45^4-AQ45^4))-AP45*44100)/(L45*0.92*2*29.3+0.00000043092*AQ45^3)</f>
        <v>-8.9718294735065331</v>
      </c>
      <c r="AU45">
        <f>0.61365*EXP(17.502*J45/(240.97+J45))</f>
        <v>8.3075304214184751</v>
      </c>
      <c r="AV45">
        <f>AU45*1000/AA45</f>
        <v>94.312029322816585</v>
      </c>
      <c r="AW45">
        <f>(AV45-U45)</f>
        <v>71.474016627504085</v>
      </c>
      <c r="AX45">
        <f>IF(D45,P45,(O45+P45)/2)</f>
        <v>33.565070152282715</v>
      </c>
      <c r="AY45">
        <f>0.61365*EXP(17.502*AX45/(240.97+AX45))</f>
        <v>5.2147454177595796</v>
      </c>
      <c r="AZ45">
        <f>IF(AW45&lt;&gt;0,(1000-(AV45+U45)/2)/AW45*AP45,0)</f>
        <v>0.3412650493845783</v>
      </c>
      <c r="BA45">
        <f>U45*AA45/1000</f>
        <v>2.0116997438538822</v>
      </c>
      <c r="BB45">
        <f>(AY45-BA45)</f>
        <v>3.2030456739056974</v>
      </c>
      <c r="BC45">
        <f>1/(1.6/F45+1.37/N45)</f>
        <v>0.2157635104771552</v>
      </c>
      <c r="BD45">
        <f>G45*AA45*0.001</f>
        <v>27.782937604429407</v>
      </c>
      <c r="BE45">
        <f>G45/S45</f>
        <v>0.81796923269761834</v>
      </c>
      <c r="BF45">
        <f>(1-AP45*AA45/AU45/F45)*100</f>
        <v>25.918216543909502</v>
      </c>
      <c r="BG45">
        <f>(S45-E45/(N45/1.35))</f>
        <v>383.68704138604846</v>
      </c>
      <c r="BH45">
        <f>E45*BF45/100/BG45</f>
        <v>4.0958275927691469E-3</v>
      </c>
    </row>
    <row r="46" spans="1:60" x14ac:dyDescent="0.25">
      <c r="A46" s="1" t="s">
        <v>1</v>
      </c>
      <c r="B46" s="1" t="s">
        <v>9011</v>
      </c>
      <c r="K46" s="1">
        <v>2.72</v>
      </c>
    </row>
    <row r="47" spans="1:60" x14ac:dyDescent="0.25">
      <c r="A47" s="1" t="s">
        <v>1</v>
      </c>
      <c r="B47" s="1" t="s">
        <v>9010</v>
      </c>
      <c r="K47" s="1">
        <v>2.72</v>
      </c>
    </row>
    <row r="48" spans="1:60" x14ac:dyDescent="0.25">
      <c r="A48" s="1">
        <v>11</v>
      </c>
      <c r="B48" s="1" t="s">
        <v>9009</v>
      </c>
      <c r="C48" s="1">
        <v>2327.5000026933849</v>
      </c>
      <c r="D48" s="1">
        <v>0</v>
      </c>
      <c r="E48">
        <f>(R48-S48*(1000-T48)/(1000-U48))*AO48</f>
        <v>6.1631389568110793</v>
      </c>
      <c r="F48">
        <f>IF(AZ48&lt;&gt;0,1/(1/AZ48-1/N48),0)</f>
        <v>0.41965263813109932</v>
      </c>
      <c r="G48">
        <f>((BC48-AP48/2)*S48-E48)/(BC48+AP48/2)</f>
        <v>320.48828847369998</v>
      </c>
      <c r="H48">
        <f>AP48*1000</f>
        <v>26.822761047731866</v>
      </c>
      <c r="I48">
        <f>(AU48-BA48)</f>
        <v>5.8315120648659642</v>
      </c>
      <c r="J48">
        <f>(P48+AT48*D48)</f>
        <v>41.226280212402344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25.059318542480469</v>
      </c>
      <c r="P48" s="1">
        <v>41.226280212402344</v>
      </c>
      <c r="Q48" s="1">
        <v>25.156906127929688</v>
      </c>
      <c r="R48" s="1">
        <v>399.998779296875</v>
      </c>
      <c r="S48" s="1">
        <v>385.0648193359375</v>
      </c>
      <c r="T48" s="1">
        <v>-8.1562183797359467E-2</v>
      </c>
      <c r="U48" s="1">
        <v>23.633670806884766</v>
      </c>
      <c r="V48" s="1">
        <v>-0.22515676915645599</v>
      </c>
      <c r="W48" s="1">
        <v>65.242012023925781</v>
      </c>
      <c r="X48" s="1">
        <v>300.370849609375</v>
      </c>
      <c r="Y48" s="1">
        <v>1599.5758056640625</v>
      </c>
      <c r="Z48" s="1">
        <v>3.525944709777832</v>
      </c>
      <c r="AA48" s="1">
        <v>88.087600708007813</v>
      </c>
      <c r="AB48" s="1">
        <v>10.572760581970215</v>
      </c>
      <c r="AC48" s="1">
        <v>-0.24540761113166809</v>
      </c>
      <c r="AD48" s="1">
        <v>3.2504566013813019E-2</v>
      </c>
      <c r="AE48" s="1">
        <v>7.9214079305529594E-3</v>
      </c>
      <c r="AF48" s="1">
        <v>4.0728658437728882E-2</v>
      </c>
      <c r="AG48" s="1">
        <v>2.4602890014648438E-2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1.1043045941521137</v>
      </c>
      <c r="AP48">
        <f>(U48-T48)/(1000-U48)*AO48</f>
        <v>2.6822761047731868E-2</v>
      </c>
      <c r="AQ48">
        <f>(P48+273.15)</f>
        <v>314.37628021240232</v>
      </c>
      <c r="AR48">
        <f>(O48+273.15)</f>
        <v>298.20931854248045</v>
      </c>
      <c r="AS48">
        <f>(Y48*AK48+Z48*AL48)*AM48</f>
        <v>255.93212318572114</v>
      </c>
      <c r="AT48">
        <f>((AS48+0.00000010773*(AR48^4-AQ48^4))-AP48*44100)/(L48*0.92*2*29.3+0.00000043092*AQ48^3)</f>
        <v>-8.7541967305208495</v>
      </c>
      <c r="AU48">
        <f>0.61365*EXP(17.502*J48/(240.97+J48))</f>
        <v>7.9133454221673301</v>
      </c>
      <c r="AV48">
        <f>AU48*1000/AA48</f>
        <v>89.834952462815224</v>
      </c>
      <c r="AW48">
        <f>(AV48-U48)</f>
        <v>66.201281655930458</v>
      </c>
      <c r="AX48">
        <f>IF(D48,P48,(O48+P48)/2)</f>
        <v>33.142799377441406</v>
      </c>
      <c r="AY48">
        <f>0.61365*EXP(17.502*AX48/(240.97+AX48))</f>
        <v>5.0927850015405864</v>
      </c>
      <c r="AZ48">
        <f>IF(AW48&lt;&gt;0,(1000-(AV48+U48)/2)/AW48*AP48,0)</f>
        <v>0.38218278454245325</v>
      </c>
      <c r="BA48">
        <f>U48*AA48/1000</f>
        <v>2.0818333573013659</v>
      </c>
      <c r="BB48">
        <f>(AY48-BA48)</f>
        <v>3.0109516442392206</v>
      </c>
      <c r="BC48">
        <f>1/(1.6/F48+1.37/N48)</f>
        <v>0.24196995343055366</v>
      </c>
      <c r="BD48">
        <f>G48*AA48*0.001</f>
        <v>28.231044386664109</v>
      </c>
      <c r="BE48">
        <f>G48/S48</f>
        <v>0.83229698580721345</v>
      </c>
      <c r="BF48">
        <f>(1-AP48*AA48/AU48/F48)*100</f>
        <v>28.851101528926073</v>
      </c>
      <c r="BG48">
        <f>(S48-E48/(N48/1.35))</f>
        <v>383.1209966504158</v>
      </c>
      <c r="BH48">
        <f>E48*BF48/100/BG48</f>
        <v>4.6411799231688752E-3</v>
      </c>
    </row>
    <row r="49" spans="1:60" x14ac:dyDescent="0.25">
      <c r="A49" s="1" t="s">
        <v>1</v>
      </c>
      <c r="B49" s="1" t="s">
        <v>9008</v>
      </c>
      <c r="K49" s="1">
        <v>2.72</v>
      </c>
    </row>
    <row r="50" spans="1:60" x14ac:dyDescent="0.25">
      <c r="A50" s="1" t="s">
        <v>1</v>
      </c>
      <c r="B50" s="1" t="s">
        <v>9003</v>
      </c>
      <c r="K50" s="1">
        <v>2.72</v>
      </c>
    </row>
    <row r="51" spans="1:60" x14ac:dyDescent="0.25">
      <c r="A51" s="1">
        <v>12</v>
      </c>
      <c r="B51" s="1" t="s">
        <v>9007</v>
      </c>
      <c r="C51" s="1">
        <v>2534.5000026933849</v>
      </c>
      <c r="D51" s="1">
        <v>0</v>
      </c>
      <c r="E51">
        <f>(R51-S51*(1000-T51)/(1000-U51))*AO51</f>
        <v>6.3827742410139798</v>
      </c>
      <c r="F51">
        <f>IF(AZ51&lt;&gt;0,1/(1/AZ51-1/N51),0)</f>
        <v>0.4922600704576604</v>
      </c>
      <c r="G51">
        <f>((BC51-AP51/2)*S51-E51)/(BC51+AP51/2)</f>
        <v>326.3636895147597</v>
      </c>
      <c r="H51">
        <f>AP51*1000</f>
        <v>27.932482595176268</v>
      </c>
      <c r="I51">
        <f>(AU51-BA51)</f>
        <v>5.2691626547109145</v>
      </c>
      <c r="J51">
        <f>(P51+AT51*D51)</f>
        <v>40.055374145507813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25.1666259765625</v>
      </c>
      <c r="P51" s="1">
        <v>40.055374145507813</v>
      </c>
      <c r="Q51" s="1">
        <v>25.235370635986328</v>
      </c>
      <c r="R51" s="1">
        <v>400.11593627929688</v>
      </c>
      <c r="S51" s="1">
        <v>384.60494995117188</v>
      </c>
      <c r="T51" s="1">
        <v>-8.0923348665237427E-2</v>
      </c>
      <c r="U51" s="1">
        <v>24.595611572265625</v>
      </c>
      <c r="V51" s="1">
        <v>-0.2219577431678772</v>
      </c>
      <c r="W51" s="1">
        <v>67.461212158203125</v>
      </c>
      <c r="X51" s="1">
        <v>300.31634521484375</v>
      </c>
      <c r="Y51" s="1">
        <v>1999.92822265625</v>
      </c>
      <c r="Z51" s="1">
        <v>2.747671365737915</v>
      </c>
      <c r="AA51" s="1">
        <v>88.082809448242188</v>
      </c>
      <c r="AB51" s="1">
        <v>10.549063682556152</v>
      </c>
      <c r="AC51" s="1">
        <v>-0.26081821322441101</v>
      </c>
      <c r="AD51" s="1">
        <v>3.3371072262525558E-2</v>
      </c>
      <c r="AE51" s="1">
        <v>5.4736882448196411E-3</v>
      </c>
      <c r="AF51" s="1">
        <v>2.2765442728996277E-2</v>
      </c>
      <c r="AG51" s="1">
        <v>2.864854596555233E-2</v>
      </c>
      <c r="AH51" s="1">
        <v>0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1.10410421034869</v>
      </c>
      <c r="AP51">
        <f>(U51-T51)/(1000-U51)*AO51</f>
        <v>2.7932482595176267E-2</v>
      </c>
      <c r="AQ51">
        <f>(P51+273.15)</f>
        <v>313.20537414550779</v>
      </c>
      <c r="AR51">
        <f>(O51+273.15)</f>
        <v>298.31662597656248</v>
      </c>
      <c r="AS51">
        <f>(Y51*AK51+Z51*AL51)*AM51</f>
        <v>319.98850847269932</v>
      </c>
      <c r="AT51">
        <f>((AS51+0.00000010773*(AR51^4-AQ51^4))-AP51*44100)/(L51*0.92*2*29.3+0.00000043092*AQ51^3)</f>
        <v>-8.5160578925359083</v>
      </c>
      <c r="AU51">
        <f>0.61365*EXP(17.502*J51/(240.97+J51))</f>
        <v>7.4356132220937683</v>
      </c>
      <c r="AV51">
        <f>AU51*1000/AA51</f>
        <v>84.416167793364536</v>
      </c>
      <c r="AW51">
        <f>(AV51-U51)</f>
        <v>59.820556221098911</v>
      </c>
      <c r="AX51">
        <f>IF(D51,P51,(O51+P51)/2)</f>
        <v>32.611000061035156</v>
      </c>
      <c r="AY51">
        <f>0.61365*EXP(17.502*AX51/(240.97+AX51))</f>
        <v>4.9427265932941467</v>
      </c>
      <c r="AZ51">
        <f>IF(AW51&lt;&gt;0,(1000-(AV51+U51)/2)/AW51*AP51,0)</f>
        <v>0.44148699792533092</v>
      </c>
      <c r="BA51">
        <f>U51*AA51/1000</f>
        <v>2.1664505673828534</v>
      </c>
      <c r="BB51">
        <f>(AY51-BA51)</f>
        <v>2.7762760259112933</v>
      </c>
      <c r="BC51">
        <f>1/(1.6/F51+1.37/N51)</f>
        <v>0.28008208772581261</v>
      </c>
      <c r="BD51">
        <f>G51*AA51*0.001</f>
        <v>28.747030674353859</v>
      </c>
      <c r="BE51">
        <f>G51/S51</f>
        <v>0.84856861451261534</v>
      </c>
      <c r="BF51">
        <f>(1-AP51*AA51/AU51/F51)*100</f>
        <v>32.781426064174411</v>
      </c>
      <c r="BG51">
        <f>(S51-E51/(N51/1.35))</f>
        <v>382.59185541392554</v>
      </c>
      <c r="BH51">
        <f>E51*BF51/100/BG51</f>
        <v>5.4689204410727499E-3</v>
      </c>
    </row>
    <row r="52" spans="1:60" x14ac:dyDescent="0.25">
      <c r="A52" s="1" t="s">
        <v>1</v>
      </c>
      <c r="B52" s="1" t="s">
        <v>9006</v>
      </c>
    </row>
    <row r="53" spans="1:60" x14ac:dyDescent="0.25">
      <c r="A53" s="1" t="s">
        <v>1</v>
      </c>
      <c r="B53" s="1" t="s">
        <v>9005</v>
      </c>
    </row>
    <row r="54" spans="1:60" x14ac:dyDescent="0.25">
      <c r="A54" s="1" t="s">
        <v>1</v>
      </c>
      <c r="B54" s="1" t="s">
        <v>9004</v>
      </c>
    </row>
    <row r="55" spans="1:60" x14ac:dyDescent="0.25">
      <c r="A55" s="1" t="s">
        <v>1</v>
      </c>
      <c r="B55" s="1" t="s">
        <v>9003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BB928-5F6A-4FD8-821E-F3C8FEC61A41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9092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9091</v>
      </c>
    </row>
    <row r="12" spans="1:56" x14ac:dyDescent="0.25">
      <c r="A12" s="1" t="s">
        <v>1</v>
      </c>
      <c r="B12" s="1" t="s">
        <v>9090</v>
      </c>
    </row>
    <row r="13" spans="1:56" x14ac:dyDescent="0.25">
      <c r="A13" s="1" t="s">
        <v>1</v>
      </c>
      <c r="B13" s="1" t="s">
        <v>9089</v>
      </c>
    </row>
    <row r="14" spans="1:56" x14ac:dyDescent="0.25">
      <c r="A14" s="1" t="s">
        <v>1</v>
      </c>
      <c r="B14" s="1" t="s">
        <v>9088</v>
      </c>
    </row>
    <row r="15" spans="1:56" x14ac:dyDescent="0.25">
      <c r="A15" s="1" t="s">
        <v>1</v>
      </c>
      <c r="B15" s="1" t="s">
        <v>9087</v>
      </c>
    </row>
    <row r="16" spans="1:56" x14ac:dyDescent="0.25">
      <c r="A16" s="1" t="s">
        <v>1</v>
      </c>
      <c r="B16" s="1" t="s">
        <v>9086</v>
      </c>
    </row>
    <row r="17" spans="1:56" x14ac:dyDescent="0.25">
      <c r="A17" s="1" t="s">
        <v>1</v>
      </c>
      <c r="B17" s="1" t="s">
        <v>9085</v>
      </c>
    </row>
    <row r="18" spans="1:56" x14ac:dyDescent="0.25">
      <c r="A18" s="1">
        <v>1</v>
      </c>
      <c r="B18" s="1" t="s">
        <v>9084</v>
      </c>
      <c r="C18" s="1">
        <v>270.50000302866101</v>
      </c>
      <c r="D18" s="1">
        <v>0</v>
      </c>
      <c r="E18">
        <f>(R18-S18*(1000-T18)/(1000-U18))*AK18</f>
        <v>-3.2958593755570846</v>
      </c>
      <c r="F18">
        <f>IF(AV18&lt;&gt;0,1/(1/AV18-1/N18),0)</f>
        <v>2.7174398961327784</v>
      </c>
      <c r="G18">
        <f>((AY18-AL18/2)*S18-E18)/(AY18+AL18/2)</f>
        <v>388.67341108602801</v>
      </c>
      <c r="H18">
        <f>AL18*1000</f>
        <v>24.38446133947409</v>
      </c>
      <c r="I18">
        <f>(AQ18-AW18)</f>
        <v>1.2561620370231517</v>
      </c>
      <c r="J18">
        <f>(P18+AP18*D18)</f>
        <v>24.9073486328125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25.627704620361328</v>
      </c>
      <c r="P18" s="1">
        <v>24.9073486328125</v>
      </c>
      <c r="Q18" s="1">
        <v>25.696193695068359</v>
      </c>
      <c r="R18" s="1">
        <v>400.08486938476563</v>
      </c>
      <c r="S18" s="1">
        <v>394.35467529296875</v>
      </c>
      <c r="T18" s="1">
        <v>-1.0469075292348862E-2</v>
      </c>
      <c r="U18" s="1">
        <v>21.619449615478516</v>
      </c>
      <c r="V18" s="1">
        <v>-2.7963254600763321E-2</v>
      </c>
      <c r="W18" s="1">
        <v>57.746280670166016</v>
      </c>
      <c r="X18" s="1">
        <v>300.00949096679688</v>
      </c>
      <c r="Y18" s="1">
        <v>2.6360262185335159E-2</v>
      </c>
      <c r="Z18" s="1">
        <v>2.6352331638336182</v>
      </c>
      <c r="AA18" s="1">
        <v>88.161079406738281</v>
      </c>
      <c r="AB18" s="1">
        <v>24.095037460327148</v>
      </c>
      <c r="AC18" s="1">
        <v>-0.14216183125972748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1.1029760697308706</v>
      </c>
      <c r="AL18">
        <f>(U18-T18)/(1000-U18)*AK18</f>
        <v>2.4384461339474091E-2</v>
      </c>
      <c r="AM18">
        <f>(P18+273.15)</f>
        <v>298.05734863281248</v>
      </c>
      <c r="AN18">
        <f>(O18+273.15)</f>
        <v>298.77770462036131</v>
      </c>
      <c r="AO18">
        <f>(Y18*AG18+Z18*AH18)*AI18</f>
        <v>4.2176418553819817E-3</v>
      </c>
      <c r="AP18">
        <f>((AO18+0.00000010773*(AN18^4-AM18^4))-AL18*44100)/(L18*51.4+0.00000043092*AM18^3)</f>
        <v>-8.7888587470262003</v>
      </c>
      <c r="AQ18">
        <f>0.61365*EXP(17.502*J18/(240.97+J18))</f>
        <v>3.1621560513033304</v>
      </c>
      <c r="AR18">
        <f>AQ18*1000/AA18</f>
        <v>35.867937105380342</v>
      </c>
      <c r="AS18">
        <f>(AR18-U18)</f>
        <v>14.248487489901827</v>
      </c>
      <c r="AT18">
        <f>IF(D18,P18,(O18+P18)/2)</f>
        <v>25.267526626586914</v>
      </c>
      <c r="AU18">
        <f>0.61365*EXP(17.502*AT18/(240.97+AT18))</f>
        <v>3.230747298511607</v>
      </c>
      <c r="AV18">
        <f>IF(AS18&lt;&gt;0,(1000-(AR18+U18)/2)/AS18*AL18,0)</f>
        <v>1.6621807666784276</v>
      </c>
      <c r="AW18">
        <f>U18*AA18/1000</f>
        <v>1.9059940142801788</v>
      </c>
      <c r="AX18">
        <f>(AU18-AW18)</f>
        <v>1.3247532842314282</v>
      </c>
      <c r="AY18">
        <f>1/(1.6/F18+1.37/N18)</f>
        <v>1.1002832198547754</v>
      </c>
      <c r="AZ18">
        <f>G18*AA18*0.001</f>
        <v>34.265867458043147</v>
      </c>
      <c r="BA18">
        <f>G18/S18</f>
        <v>0.98559351628652536</v>
      </c>
      <c r="BB18">
        <f>(1-AL18*AA18/AQ18/F18)*100</f>
        <v>74.982332305219245</v>
      </c>
      <c r="BC18">
        <f>(S18-E18/(N18/1.35))</f>
        <v>395.39417257956114</v>
      </c>
      <c r="BD18">
        <f>E18*BB18/100/BC18</f>
        <v>-6.2502494995564468E-3</v>
      </c>
    </row>
    <row r="19" spans="1:56" x14ac:dyDescent="0.25">
      <c r="A19" s="1" t="s">
        <v>1</v>
      </c>
      <c r="B19" s="1" t="s">
        <v>9083</v>
      </c>
      <c r="K19" s="1">
        <v>2.72</v>
      </c>
    </row>
    <row r="20" spans="1:56" x14ac:dyDescent="0.25">
      <c r="A20" s="1" t="s">
        <v>1</v>
      </c>
      <c r="B20" s="1" t="s">
        <v>9082</v>
      </c>
      <c r="K20" s="1">
        <v>2.72</v>
      </c>
    </row>
    <row r="21" spans="1:56" x14ac:dyDescent="0.25">
      <c r="A21" s="1">
        <v>2</v>
      </c>
      <c r="B21" s="1" t="s">
        <v>9081</v>
      </c>
      <c r="C21" s="1">
        <v>475.00000303983688</v>
      </c>
      <c r="D21" s="1">
        <v>0</v>
      </c>
      <c r="E21">
        <f>(R21-S21*(1000-T21)/(1000-U21))*AK21</f>
        <v>-2.0175596884760885</v>
      </c>
      <c r="F21">
        <f>IF(AV21&lt;&gt;0,1/(1/AV21-1/N21),0)</f>
        <v>2.6010121209654198</v>
      </c>
      <c r="G21">
        <f>((AY21-AL21/2)*S21-E21)/(AY21+AL21/2)</f>
        <v>386.41504288193897</v>
      </c>
      <c r="H21">
        <f>AL21*1000</f>
        <v>23.835137328761434</v>
      </c>
      <c r="I21">
        <f>(AQ21-AW21)</f>
        <v>1.2619849148045232</v>
      </c>
      <c r="J21">
        <f>(P21+AP21*D21)</f>
        <v>24.714813232421875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25.578754425048828</v>
      </c>
      <c r="P21" s="1">
        <v>24.714813232421875</v>
      </c>
      <c r="Q21" s="1">
        <v>25.692873001098633</v>
      </c>
      <c r="R21" s="1">
        <v>399.88650512695313</v>
      </c>
      <c r="S21" s="1">
        <v>393.21755981445313</v>
      </c>
      <c r="T21" s="1">
        <v>-1.0715769603848457E-2</v>
      </c>
      <c r="U21" s="1">
        <v>21.144643783569336</v>
      </c>
      <c r="V21" s="1">
        <v>-2.8703844174742699E-2</v>
      </c>
      <c r="W21" s="1">
        <v>56.639194488525391</v>
      </c>
      <c r="X21" s="1">
        <v>299.9747314453125</v>
      </c>
      <c r="Y21" s="1">
        <v>25.425395965576172</v>
      </c>
      <c r="Z21" s="1">
        <v>2.8102316856384277</v>
      </c>
      <c r="AA21" s="1">
        <v>88.1561279296875</v>
      </c>
      <c r="AB21" s="1">
        <v>24.051395416259766</v>
      </c>
      <c r="AC21" s="1">
        <v>-0.1169939860701561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1.1028482773724722</v>
      </c>
      <c r="AL21">
        <f>(U21-T21)/(1000-U21)*AK21</f>
        <v>2.3835137328761434E-2</v>
      </c>
      <c r="AM21">
        <f>(P21+273.15)</f>
        <v>297.86481323242185</v>
      </c>
      <c r="AN21">
        <f>(O21+273.15)</f>
        <v>298.72875442504881</v>
      </c>
      <c r="AO21">
        <f>(Y21*AG21+Z21*AH21)*AI21</f>
        <v>4.0680632635638858</v>
      </c>
      <c r="AP21">
        <f>((AO21+0.00000010773*(AN21^4-AM21^4))-AL21*44100)/(L21*51.4+0.00000043092*AM21^3)</f>
        <v>-8.5439756933350814</v>
      </c>
      <c r="AQ21">
        <f>0.61365*EXP(17.502*J21/(240.97+J21))</f>
        <v>3.1260148372165331</v>
      </c>
      <c r="AR21">
        <f>AQ21*1000/AA21</f>
        <v>35.459983447887062</v>
      </c>
      <c r="AS21">
        <f>(AR21-U21)</f>
        <v>14.315339664317726</v>
      </c>
      <c r="AT21">
        <f>IF(D21,P21,(O21+P21)/2)</f>
        <v>25.146783828735352</v>
      </c>
      <c r="AU21">
        <f>0.61365*EXP(17.502*AT21/(240.97+AT21))</f>
        <v>3.2076099514025431</v>
      </c>
      <c r="AV21">
        <f>IF(AS21&lt;&gt;0,(1000-(AR21+U21)/2)/AS21*AL21,0)</f>
        <v>1.6178832175906124</v>
      </c>
      <c r="AW21">
        <f>U21*AA21/1000</f>
        <v>1.8640299224120098</v>
      </c>
      <c r="AX21">
        <f>(AU21-AW21)</f>
        <v>1.3435800289905333</v>
      </c>
      <c r="AY21">
        <f>1/(1.6/F21+1.37/N21)</f>
        <v>1.069275601855747</v>
      </c>
      <c r="AZ21">
        <f>G21*AA21*0.001</f>
        <v>34.064853954255895</v>
      </c>
      <c r="BA21">
        <f>G21/S21</f>
        <v>0.98270037346316874</v>
      </c>
      <c r="BB21">
        <f>(1-AL21*AA21/AQ21/F21)*100</f>
        <v>74.157367366273604</v>
      </c>
      <c r="BC21">
        <f>(S21-E21/(N21/1.35))</f>
        <v>393.85388788028712</v>
      </c>
      <c r="BD21">
        <f>E21*BB21/100/BC21</f>
        <v>-3.7987923848344048E-3</v>
      </c>
    </row>
    <row r="22" spans="1:56" x14ac:dyDescent="0.25">
      <c r="A22" s="1" t="s">
        <v>1</v>
      </c>
      <c r="B22" s="1" t="s">
        <v>9080</v>
      </c>
      <c r="K22" s="1">
        <v>2.72</v>
      </c>
    </row>
    <row r="23" spans="1:56" x14ac:dyDescent="0.25">
      <c r="A23" s="1" t="s">
        <v>1</v>
      </c>
      <c r="B23" s="1" t="s">
        <v>9079</v>
      </c>
      <c r="K23" s="1">
        <v>2.72</v>
      </c>
    </row>
    <row r="24" spans="1:56" x14ac:dyDescent="0.25">
      <c r="A24" s="1">
        <v>3</v>
      </c>
      <c r="B24" s="1" t="s">
        <v>9078</v>
      </c>
      <c r="C24" s="1">
        <v>679.00000303983688</v>
      </c>
      <c r="D24" s="1">
        <v>0</v>
      </c>
      <c r="E24">
        <f>(R24-S24*(1000-T24)/(1000-U24))*AK24</f>
        <v>-1.2075101916471596</v>
      </c>
      <c r="F24">
        <f>IF(AV24&lt;&gt;0,1/(1/AV24-1/N24),0)</f>
        <v>2.5128131287300794</v>
      </c>
      <c r="G24">
        <f>((AY24-AL24/2)*S24-E24)/(AY24+AL24/2)</f>
        <v>385.1339476383198</v>
      </c>
      <c r="H24">
        <f>AL24*1000</f>
        <v>23.361774187708228</v>
      </c>
      <c r="I24">
        <f>(AQ24-AW24)</f>
        <v>1.2643865508274199</v>
      </c>
      <c r="J24">
        <f>(P24+AP24*D24)</f>
        <v>24.530637741088867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25.471929550170898</v>
      </c>
      <c r="P24" s="1">
        <v>24.530637741088867</v>
      </c>
      <c r="Q24" s="1">
        <v>25.612730026245117</v>
      </c>
      <c r="R24" s="1">
        <v>399.89410400390625</v>
      </c>
      <c r="S24" s="1">
        <v>392.67160034179688</v>
      </c>
      <c r="T24" s="1">
        <v>-1.2167803011834621E-2</v>
      </c>
      <c r="U24" s="1">
        <v>20.730087280273438</v>
      </c>
      <c r="V24" s="1">
        <v>-3.279915452003479E-2</v>
      </c>
      <c r="W24" s="1">
        <v>55.879386901855469</v>
      </c>
      <c r="X24" s="1">
        <v>299.99993896484375</v>
      </c>
      <c r="Y24" s="1">
        <v>49.9439697265625</v>
      </c>
      <c r="Z24" s="1">
        <v>2.5068964958190918</v>
      </c>
      <c r="AA24" s="1">
        <v>88.151809692382813</v>
      </c>
      <c r="AB24" s="1">
        <v>24.000907897949219</v>
      </c>
      <c r="AC24" s="1">
        <v>-0.10702656209468842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1.1029409520766311</v>
      </c>
      <c r="AL24">
        <f>(U24-T24)/(1000-U24)*AK24</f>
        <v>2.3361774187708229E-2</v>
      </c>
      <c r="AM24">
        <f>(P24+273.15)</f>
        <v>297.68063774108884</v>
      </c>
      <c r="AN24">
        <f>(O24+273.15)</f>
        <v>298.62192955017088</v>
      </c>
      <c r="AO24">
        <f>(Y24*AG24+Z24*AH24)*AI24</f>
        <v>7.9910349776364455</v>
      </c>
      <c r="AP24">
        <f>((AO24+0.00000010773*(AN24^4-AM24^4))-AL24*44100)/(L24*51.4+0.00000043092*AM24^3)</f>
        <v>-8.333985848205689</v>
      </c>
      <c r="AQ24">
        <f>0.61365*EXP(17.502*J24/(240.97+J24))</f>
        <v>3.0917812596645695</v>
      </c>
      <c r="AR24">
        <f>AQ24*1000/AA24</f>
        <v>35.073372520130235</v>
      </c>
      <c r="AS24">
        <f>(AR24-U24)</f>
        <v>14.343285239856797</v>
      </c>
      <c r="AT24">
        <f>IF(D24,P24,(O24+P24)/2)</f>
        <v>25.001283645629883</v>
      </c>
      <c r="AU24">
        <f>0.61365*EXP(17.502*AT24/(240.97+AT24))</f>
        <v>3.1799209381599618</v>
      </c>
      <c r="AV24">
        <f>IF(AS24&lt;&gt;0,(1000-(AR24+U24)/2)/AS24*AL24,0)</f>
        <v>1.5833151118843691</v>
      </c>
      <c r="AW24">
        <f>U24*AA24/1000</f>
        <v>1.8273947088371496</v>
      </c>
      <c r="AX24">
        <f>(AU24-AW24)</f>
        <v>1.3525262293228122</v>
      </c>
      <c r="AY24">
        <f>1/(1.6/F24+1.37/N24)</f>
        <v>1.0451461356992278</v>
      </c>
      <c r="AZ24">
        <f>G24*AA24*0.001</f>
        <v>33.950254458289294</v>
      </c>
      <c r="BA24">
        <f>G24/S24</f>
        <v>0.98080418167008765</v>
      </c>
      <c r="BB24">
        <f>(1-AL24*AA24/AQ24/F24)*100</f>
        <v>73.492540816831891</v>
      </c>
      <c r="BC24">
        <f>(S24-E24/(N24/1.35))</f>
        <v>393.05244291568181</v>
      </c>
      <c r="BD24">
        <f>E24*BB24/100/BC24</f>
        <v>-2.257790115437767E-3</v>
      </c>
    </row>
    <row r="25" spans="1:56" x14ac:dyDescent="0.25">
      <c r="A25" s="1" t="s">
        <v>1</v>
      </c>
      <c r="B25" s="1" t="s">
        <v>9077</v>
      </c>
      <c r="K25" s="1">
        <v>2.72</v>
      </c>
    </row>
    <row r="26" spans="1:56" x14ac:dyDescent="0.25">
      <c r="A26" s="1" t="s">
        <v>1</v>
      </c>
      <c r="B26" s="1" t="s">
        <v>9076</v>
      </c>
      <c r="K26" s="1">
        <v>2.72</v>
      </c>
    </row>
    <row r="27" spans="1:56" x14ac:dyDescent="0.25">
      <c r="A27" s="1">
        <v>4</v>
      </c>
      <c r="B27" s="1" t="s">
        <v>9075</v>
      </c>
      <c r="C27" s="1">
        <v>884.00000303983688</v>
      </c>
      <c r="D27" s="1">
        <v>0</v>
      </c>
      <c r="E27">
        <f>(R27-S27*(1000-T27)/(1000-U27))*AK27</f>
        <v>-0.20171032894069138</v>
      </c>
      <c r="F27">
        <f>IF(AV27&lt;&gt;0,1/(1/AV27-1/N27),0)</f>
        <v>2.5050256669038617</v>
      </c>
      <c r="G27">
        <f>((AY27-AL27/2)*S27-E27)/(AY27+AL27/2)</f>
        <v>383.38886994699243</v>
      </c>
      <c r="H27">
        <f>AL27*1000</f>
        <v>23.185549181627966</v>
      </c>
      <c r="I27">
        <f>(AQ27-AW27)</f>
        <v>1.2575330006725438</v>
      </c>
      <c r="J27">
        <f>(P27+AP27*D27)</f>
        <v>24.420862197875977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25.389150619506836</v>
      </c>
      <c r="P27" s="1">
        <v>24.420862197875977</v>
      </c>
      <c r="Q27" s="1">
        <v>25.535810470581055</v>
      </c>
      <c r="R27" s="1">
        <v>399.86605834960938</v>
      </c>
      <c r="S27" s="1">
        <v>391.81179809570313</v>
      </c>
      <c r="T27" s="1">
        <v>-1.2161338701844215E-2</v>
      </c>
      <c r="U27" s="1">
        <v>20.578466415405273</v>
      </c>
      <c r="V27" s="1">
        <v>-3.2942861318588257E-2</v>
      </c>
      <c r="W27" s="1">
        <v>55.743335723876953</v>
      </c>
      <c r="X27" s="1">
        <v>299.97589111328125</v>
      </c>
      <c r="Y27" s="1">
        <v>101.07420349121094</v>
      </c>
      <c r="Z27" s="1">
        <v>2.651134729385376</v>
      </c>
      <c r="AA27" s="1">
        <v>88.150398254394531</v>
      </c>
      <c r="AB27" s="1">
        <v>23.968379974365234</v>
      </c>
      <c r="AC27" s="1">
        <v>-0.10520380735397339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1.1028525408576513</v>
      </c>
      <c r="AL27">
        <f>(U27-T27)/(1000-U27)*AK27</f>
        <v>2.3185549181627966E-2</v>
      </c>
      <c r="AM27">
        <f>(P27+273.15)</f>
        <v>297.57086219787595</v>
      </c>
      <c r="AN27">
        <f>(O27+273.15)</f>
        <v>298.53915061950681</v>
      </c>
      <c r="AO27">
        <f>(Y27*AG27+Z27*AH27)*AI27</f>
        <v>16.17187219712423</v>
      </c>
      <c r="AP27">
        <f>((AO27+0.00000010773*(AN27^4-AM27^4))-AL27*44100)/(L27*51.4+0.00000043092*AM27^3)</f>
        <v>-8.2009494939438419</v>
      </c>
      <c r="AQ27">
        <f>0.61365*EXP(17.502*J27/(240.97+J27))</f>
        <v>3.0715330106552012</v>
      </c>
      <c r="AR27">
        <f>AQ27*1000/AA27</f>
        <v>34.844232941421538</v>
      </c>
      <c r="AS27">
        <f>(AR27-U27)</f>
        <v>14.265766526016264</v>
      </c>
      <c r="AT27">
        <f>IF(D27,P27,(O27+P27)/2)</f>
        <v>24.905006408691406</v>
      </c>
      <c r="AU27">
        <f>0.61365*EXP(17.502*AT27/(240.97+AT27))</f>
        <v>3.1617142029830454</v>
      </c>
      <c r="AV27">
        <f>IF(AS27&lt;&gt;0,(1000-(AR27+U27)/2)/AS27*AL27,0)</f>
        <v>1.5802197715529975</v>
      </c>
      <c r="AW27">
        <f>U27*AA27/1000</f>
        <v>1.8140000099826574</v>
      </c>
      <c r="AX27">
        <f>(AU27-AW27)</f>
        <v>1.347714193000388</v>
      </c>
      <c r="AY27">
        <f>1/(1.6/F27+1.37/N27)</f>
        <v>1.0429883911180502</v>
      </c>
      <c r="AZ27">
        <f>G27*AA27*0.001</f>
        <v>33.795881572129659</v>
      </c>
      <c r="BA27">
        <f>G27/S27</f>
        <v>0.97850261735443367</v>
      </c>
      <c r="BB27">
        <f>(1-AL27*AA27/AQ27/F27)*100</f>
        <v>73.437172698867911</v>
      </c>
      <c r="BC27">
        <f>(S27-E27/(N27/1.35))</f>
        <v>391.87541650769197</v>
      </c>
      <c r="BD27">
        <f>E27*BB27/100/BC27</f>
        <v>-3.7800371336312819E-4</v>
      </c>
    </row>
    <row r="28" spans="1:56" x14ac:dyDescent="0.25">
      <c r="A28" s="1" t="s">
        <v>1</v>
      </c>
      <c r="B28" s="1" t="s">
        <v>9074</v>
      </c>
      <c r="K28" s="1">
        <v>2.72</v>
      </c>
    </row>
    <row r="29" spans="1:56" x14ac:dyDescent="0.25">
      <c r="A29" s="1" t="s">
        <v>1</v>
      </c>
      <c r="B29" s="1" t="s">
        <v>9073</v>
      </c>
      <c r="K29" s="1">
        <v>2.72</v>
      </c>
    </row>
    <row r="30" spans="1:56" x14ac:dyDescent="0.25">
      <c r="A30" s="1">
        <v>5</v>
      </c>
      <c r="B30" s="1" t="s">
        <v>9072</v>
      </c>
      <c r="C30" s="1">
        <v>1088.5000030510128</v>
      </c>
      <c r="D30" s="1">
        <v>0</v>
      </c>
      <c r="E30">
        <f>(R30-S30*(1000-T30)/(1000-U30))*AK30</f>
        <v>0.69306348454555733</v>
      </c>
      <c r="F30">
        <f>IF(AV30&lt;&gt;0,1/(1/AV30-1/N30),0)</f>
        <v>2.5209958990497028</v>
      </c>
      <c r="G30">
        <f>((AY30-AL30/2)*S30-E30)/(AY30+AL30/2)</f>
        <v>381.9962686768543</v>
      </c>
      <c r="H30">
        <f>AL30*1000</f>
        <v>23.143264601732835</v>
      </c>
      <c r="I30">
        <f>(AQ30-AW30)</f>
        <v>1.2502582003601588</v>
      </c>
      <c r="J30">
        <f>(P30+AP30*D30)</f>
        <v>24.362314224243164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25.321399688720703</v>
      </c>
      <c r="P30" s="1">
        <v>24.362314224243164</v>
      </c>
      <c r="Q30" s="1">
        <v>25.469846725463867</v>
      </c>
      <c r="R30" s="1">
        <v>400.03799438476563</v>
      </c>
      <c r="S30" s="1">
        <v>391.20013427734375</v>
      </c>
      <c r="T30" s="1">
        <v>-1.4060648158192635E-2</v>
      </c>
      <c r="U30" s="1">
        <v>20.540124893188477</v>
      </c>
      <c r="V30" s="1">
        <v>-3.8239438086748123E-2</v>
      </c>
      <c r="W30" s="1">
        <v>55.861068725585938</v>
      </c>
      <c r="X30" s="1">
        <v>299.971435546875</v>
      </c>
      <c r="Y30" s="1">
        <v>149.67022705078125</v>
      </c>
      <c r="Z30" s="1">
        <v>2.5920403003692627</v>
      </c>
      <c r="AA30" s="1">
        <v>88.145668029785156</v>
      </c>
      <c r="AB30" s="1">
        <v>23.99700927734375</v>
      </c>
      <c r="AC30" s="1">
        <v>-0.11549719423055649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1.1028361600988048</v>
      </c>
      <c r="AL30">
        <f>(U30-T30)/(1000-U30)*AK30</f>
        <v>2.3143264601732834E-2</v>
      </c>
      <c r="AM30">
        <f>(P30+273.15)</f>
        <v>297.51231422424314</v>
      </c>
      <c r="AN30">
        <f>(O30+273.15)</f>
        <v>298.47139968872068</v>
      </c>
      <c r="AO30">
        <f>(Y30*AG30+Z30*AH30)*AI30</f>
        <v>23.947235792862557</v>
      </c>
      <c r="AP30">
        <f>((AO30+0.00000010773*(AN30^4-AM30^4))-AL30*44100)/(L30*51.4+0.00000043092*AM30^3)</f>
        <v>-8.1228861550120044</v>
      </c>
      <c r="AQ30">
        <f>0.61365*EXP(17.502*J30/(240.97+J30))</f>
        <v>3.0607812304854765</v>
      </c>
      <c r="AR30">
        <f>AQ30*1000/AA30</f>
        <v>34.72412540399845</v>
      </c>
      <c r="AS30">
        <f>(AR30-U30)</f>
        <v>14.184000510809973</v>
      </c>
      <c r="AT30">
        <f>IF(D30,P30,(O30+P30)/2)</f>
        <v>24.841856956481934</v>
      </c>
      <c r="AU30">
        <f>0.61365*EXP(17.502*AT30/(240.97+AT30))</f>
        <v>3.1498217092837066</v>
      </c>
      <c r="AV30">
        <f>IF(AS30&lt;&gt;0,(1000-(AR30+U30)/2)/AS30*AL30,0)</f>
        <v>1.5865599413057034</v>
      </c>
      <c r="AW30">
        <f>U30*AA30/1000</f>
        <v>1.8105230301253177</v>
      </c>
      <c r="AX30">
        <f>(AU30-AW30)</f>
        <v>1.339298679158389</v>
      </c>
      <c r="AY30">
        <f>1/(1.6/F30+1.37/N30)</f>
        <v>1.0474085970324665</v>
      </c>
      <c r="AZ30">
        <f>G30*AA30*0.001</f>
        <v>33.671316287406619</v>
      </c>
      <c r="BA30">
        <f>G30/S30</f>
        <v>0.97647274427067476</v>
      </c>
      <c r="BB30">
        <f>(1-AL30*AA30/AQ30/F30)*100</f>
        <v>73.562452465613816</v>
      </c>
      <c r="BC30">
        <f>(S30-E30/(N30/1.35))</f>
        <v>390.98154557875898</v>
      </c>
      <c r="BD30">
        <f>E30*BB30/100/BC30</f>
        <v>1.3039860887056926E-3</v>
      </c>
    </row>
    <row r="31" spans="1:56" x14ac:dyDescent="0.25">
      <c r="A31" s="1" t="s">
        <v>1</v>
      </c>
      <c r="B31" s="1" t="s">
        <v>9071</v>
      </c>
      <c r="K31" s="1">
        <v>2.72</v>
      </c>
    </row>
    <row r="32" spans="1:56" x14ac:dyDescent="0.25">
      <c r="A32" s="1" t="s">
        <v>1</v>
      </c>
      <c r="B32" s="1" t="s">
        <v>9070</v>
      </c>
      <c r="K32" s="1">
        <v>2.72</v>
      </c>
    </row>
    <row r="33" spans="1:56" x14ac:dyDescent="0.25">
      <c r="A33" s="1">
        <v>6</v>
      </c>
      <c r="B33" s="1" t="s">
        <v>9069</v>
      </c>
      <c r="C33" s="1">
        <v>1293.0000030398369</v>
      </c>
      <c r="D33" s="1">
        <v>0</v>
      </c>
      <c r="E33">
        <f>(R33-S33*(1000-T33)/(1000-U33))*AK33</f>
        <v>1.5083553475052136</v>
      </c>
      <c r="F33">
        <f>IF(AV33&lt;&gt;0,1/(1/AV33-1/N33),0)</f>
        <v>2.6114879934465605</v>
      </c>
      <c r="G33">
        <f>((AY33-AL33/2)*S33-E33)/(AY33+AL33/2)</f>
        <v>380.41090638455449</v>
      </c>
      <c r="H33">
        <f>AL33*1000</f>
        <v>23.365277867707178</v>
      </c>
      <c r="I33">
        <f>(AQ33-AW33)</f>
        <v>1.2344689449262209</v>
      </c>
      <c r="J33">
        <f>(P33+AP33*D33)</f>
        <v>24.369039535522461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25.280799865722656</v>
      </c>
      <c r="P33" s="1">
        <v>24.369039535522461</v>
      </c>
      <c r="Q33" s="1">
        <v>25.422832489013672</v>
      </c>
      <c r="R33" s="1">
        <v>399.85049438476563</v>
      </c>
      <c r="S33" s="1">
        <v>390.21527099609375</v>
      </c>
      <c r="T33" s="1">
        <v>-1.2391641736030579E-2</v>
      </c>
      <c r="U33" s="1">
        <v>20.735282897949219</v>
      </c>
      <c r="V33" s="1">
        <v>-3.3778559416532516E-2</v>
      </c>
      <c r="W33" s="1">
        <v>56.522617340087891</v>
      </c>
      <c r="X33" s="1">
        <v>299.9649658203125</v>
      </c>
      <c r="Y33" s="1">
        <v>300.15435791015625</v>
      </c>
      <c r="Z33" s="1">
        <v>2.6238477230072021</v>
      </c>
      <c r="AA33" s="1">
        <v>88.137001037597656</v>
      </c>
      <c r="AB33" s="1">
        <v>24.040817260742188</v>
      </c>
      <c r="AC33" s="1">
        <v>-0.10756872594356537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1.1028123743393841</v>
      </c>
      <c r="AL33">
        <f>(U33-T33)/(1000-U33)*AK33</f>
        <v>2.3365277867707177E-2</v>
      </c>
      <c r="AM33">
        <f>(P33+273.15)</f>
        <v>297.51903953552244</v>
      </c>
      <c r="AN33">
        <f>(O33+273.15)</f>
        <v>298.43079986572263</v>
      </c>
      <c r="AO33">
        <f>(Y33*AG33+Z33*AH33)*AI33</f>
        <v>48.024696192189367</v>
      </c>
      <c r="AP33">
        <f>((AO33+0.00000010773*(AN33^4-AM33^4))-AL33*44100)/(L33*51.4+0.00000043092*AM33^3)</f>
        <v>-8.009568353028623</v>
      </c>
      <c r="AQ33">
        <f>0.61365*EXP(17.502*J33/(240.97+J33))</f>
        <v>3.0620145952176521</v>
      </c>
      <c r="AR33">
        <f>AQ33*1000/AA33</f>
        <v>34.741533739177854</v>
      </c>
      <c r="AS33">
        <f>(AR33-U33)</f>
        <v>14.006250841228635</v>
      </c>
      <c r="AT33">
        <f>IF(D33,P33,(O33+P33)/2)</f>
        <v>24.824919700622559</v>
      </c>
      <c r="AU33">
        <f>0.61365*EXP(17.502*AT33/(240.97+AT33))</f>
        <v>3.1466386910692576</v>
      </c>
      <c r="AV33">
        <f>IF(AS33&lt;&gt;0,(1000-(AR33+U33)/2)/AS33*AL33,0)</f>
        <v>1.6219302729368554</v>
      </c>
      <c r="AW33">
        <f>U33*AA33/1000</f>
        <v>1.8275456502914311</v>
      </c>
      <c r="AX33">
        <f>(AU33-AW33)</f>
        <v>1.3190930407778265</v>
      </c>
      <c r="AY33">
        <f>1/(1.6/F33+1.37/N33)</f>
        <v>1.0721044297401823</v>
      </c>
      <c r="AZ33">
        <f>G33*AA33*0.001</f>
        <v>33.528276450728946</v>
      </c>
      <c r="BA33">
        <f>G33/S33</f>
        <v>0.97487447227139046</v>
      </c>
      <c r="BB33">
        <f>(1-AL33*AA33/AQ33/F33)*100</f>
        <v>74.246638190168312</v>
      </c>
      <c r="BC33">
        <f>(S33-E33/(N33/1.35))</f>
        <v>389.73954338994133</v>
      </c>
      <c r="BD33">
        <f>E33*BB33/100/BC33</f>
        <v>2.8734655142851873E-3</v>
      </c>
    </row>
    <row r="34" spans="1:56" x14ac:dyDescent="0.25">
      <c r="A34" s="1" t="s">
        <v>1</v>
      </c>
      <c r="B34" s="1" t="s">
        <v>9068</v>
      </c>
      <c r="K34" s="1">
        <v>2.72</v>
      </c>
    </row>
    <row r="35" spans="1:56" x14ac:dyDescent="0.25">
      <c r="A35" s="1" t="s">
        <v>1</v>
      </c>
      <c r="B35" s="1" t="s">
        <v>9067</v>
      </c>
      <c r="K35" s="1">
        <v>2.72</v>
      </c>
    </row>
    <row r="36" spans="1:56" x14ac:dyDescent="0.25">
      <c r="A36" s="1">
        <v>7</v>
      </c>
      <c r="B36" s="1" t="s">
        <v>9066</v>
      </c>
      <c r="C36" s="1">
        <v>1497.0000030398369</v>
      </c>
      <c r="D36" s="1">
        <v>0</v>
      </c>
      <c r="E36">
        <f>(R36-S36*(1000-T36)/(1000-U36))*AK36</f>
        <v>2.1819648527934379</v>
      </c>
      <c r="F36">
        <f>IF(AV36&lt;&gt;0,1/(1/AV36-1/N36),0)</f>
        <v>2.7592764755771007</v>
      </c>
      <c r="G36">
        <f>((AY36-AL36/2)*S36-E36)/(AY36+AL36/2)</f>
        <v>379.39895500674237</v>
      </c>
      <c r="H36">
        <f>AL36*1000</f>
        <v>23.736969688499666</v>
      </c>
      <c r="I36">
        <f>(AQ36-AW36)</f>
        <v>1.2120765586736479</v>
      </c>
      <c r="J36">
        <f>(P36+AP36*D36)</f>
        <v>24.4012451171875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25.269861221313477</v>
      </c>
      <c r="P36" s="1">
        <v>24.4012451171875</v>
      </c>
      <c r="Q36" s="1">
        <v>25.4007568359375</v>
      </c>
      <c r="R36" s="1">
        <v>399.93939208984375</v>
      </c>
      <c r="S36" s="1">
        <v>389.57583618164063</v>
      </c>
      <c r="T36" s="1">
        <v>-1.270479429513216E-2</v>
      </c>
      <c r="U36" s="1">
        <v>21.057609558105469</v>
      </c>
      <c r="V36" s="1">
        <v>-3.4652788192033768E-2</v>
      </c>
      <c r="W36" s="1">
        <v>57.435394287109375</v>
      </c>
      <c r="X36" s="1">
        <v>299.97171020507813</v>
      </c>
      <c r="Y36" s="1">
        <v>500.33151245117188</v>
      </c>
      <c r="Z36" s="1">
        <v>2.5273199081420898</v>
      </c>
      <c r="AA36" s="1">
        <v>88.132049560546875</v>
      </c>
      <c r="AB36" s="1">
        <v>24.092016220092773</v>
      </c>
      <c r="AC36" s="1">
        <v>-0.12242639809846878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1.1028371698716106</v>
      </c>
      <c r="AL36">
        <f>(U36-T36)/(1000-U36)*AK36</f>
        <v>2.3736969688499667E-2</v>
      </c>
      <c r="AM36">
        <f>(P36+273.15)</f>
        <v>297.55124511718748</v>
      </c>
      <c r="AN36">
        <f>(O36+273.15)</f>
        <v>298.41986122131345</v>
      </c>
      <c r="AO36">
        <f>(Y36*AG36+Z36*AH36)*AI36</f>
        <v>80.053040202862576</v>
      </c>
      <c r="AP36">
        <f>((AO36+0.00000010773*(AN36^4-AM36^4))-AL36*44100)/(L36*51.4+0.00000043092*AM36^3)</f>
        <v>-7.8845206893422093</v>
      </c>
      <c r="AQ36">
        <f>0.61365*EXP(17.502*J36/(240.97+J36))</f>
        <v>3.0679268478752446</v>
      </c>
      <c r="AR36">
        <f>AQ36*1000/AA36</f>
        <v>34.810569630149963</v>
      </c>
      <c r="AS36">
        <f>(AR36-U36)</f>
        <v>13.752960072044495</v>
      </c>
      <c r="AT36">
        <f>IF(D36,P36,(O36+P36)/2)</f>
        <v>24.835553169250488</v>
      </c>
      <c r="AU36">
        <f>0.61365*EXP(17.502*AT36/(240.97+AT36))</f>
        <v>3.1486367100490655</v>
      </c>
      <c r="AV36">
        <f>IF(AS36&lt;&gt;0,(1000-(AR36+U36)/2)/AS36*AL36,0)</f>
        <v>1.6777405685507738</v>
      </c>
      <c r="AW36">
        <f>U36*AA36/1000</f>
        <v>1.8558502892015967</v>
      </c>
      <c r="AX36">
        <f>(AU36-AW36)</f>
        <v>1.2927864208474689</v>
      </c>
      <c r="AY36">
        <f>1/(1.6/F36+1.37/N36)</f>
        <v>1.1111980491150864</v>
      </c>
      <c r="AZ36">
        <f>G36*AA36*0.001</f>
        <v>33.437207505873914</v>
      </c>
      <c r="BA36">
        <f>G36/S36</f>
        <v>0.97387702154567601</v>
      </c>
      <c r="BB36">
        <f>(1-AL36*AA36/AQ36/F36)*100</f>
        <v>75.287372280170814</v>
      </c>
      <c r="BC36">
        <f>(S36-E36/(N36/1.35))</f>
        <v>388.88765556303173</v>
      </c>
      <c r="BD36">
        <f>E36*BB36/100/BC36</f>
        <v>4.2242122583364362E-3</v>
      </c>
    </row>
    <row r="37" spans="1:56" x14ac:dyDescent="0.25">
      <c r="A37" s="1" t="s">
        <v>1</v>
      </c>
      <c r="B37" s="1" t="s">
        <v>9065</v>
      </c>
      <c r="K37" s="1">
        <v>2.72</v>
      </c>
    </row>
    <row r="38" spans="1:56" x14ac:dyDescent="0.25">
      <c r="A38" s="1" t="s">
        <v>1</v>
      </c>
      <c r="B38" s="1" t="s">
        <v>9064</v>
      </c>
      <c r="K38" s="1">
        <v>2.72</v>
      </c>
    </row>
    <row r="39" spans="1:56" x14ac:dyDescent="0.25">
      <c r="A39" s="1">
        <v>8</v>
      </c>
      <c r="B39" s="1" t="s">
        <v>9063</v>
      </c>
      <c r="C39" s="1">
        <v>1702.0000030398369</v>
      </c>
      <c r="D39" s="1">
        <v>0</v>
      </c>
      <c r="E39">
        <f>(R39-S39*(1000-T39)/(1000-U39))*AK39</f>
        <v>2.6969187266607779</v>
      </c>
      <c r="F39">
        <f>IF(AV39&lt;&gt;0,1/(1/AV39-1/N39),0)</f>
        <v>2.9815415646840902</v>
      </c>
      <c r="G39">
        <f>((AY39-AL39/2)*S39-E39)/(AY39+AL39/2)</f>
        <v>378.84324491406556</v>
      </c>
      <c r="H39">
        <f>AL39*1000</f>
        <v>24.290464204892238</v>
      </c>
      <c r="I39">
        <f>(AQ39-AW39)</f>
        <v>1.1836708789673258</v>
      </c>
      <c r="J39">
        <f>(P39+AP39*D39)</f>
        <v>24.476222991943359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25.282638549804688</v>
      </c>
      <c r="P39" s="1">
        <v>24.476222991943359</v>
      </c>
      <c r="Q39" s="1">
        <v>25.401321411132813</v>
      </c>
      <c r="R39" s="1">
        <v>400.16049194335938</v>
      </c>
      <c r="S39" s="1">
        <v>389.14450073242188</v>
      </c>
      <c r="T39" s="1">
        <v>-1.2435304000973701E-2</v>
      </c>
      <c r="U39" s="1">
        <v>21.537601470947266</v>
      </c>
      <c r="V39" s="1">
        <v>-3.3890292048454285E-2</v>
      </c>
      <c r="W39" s="1">
        <v>58.697048187255859</v>
      </c>
      <c r="X39" s="1">
        <v>299.98590087890625</v>
      </c>
      <c r="Y39" s="1">
        <v>750.0111083984375</v>
      </c>
      <c r="Z39" s="1">
        <v>2.5057501792907715</v>
      </c>
      <c r="AA39" s="1">
        <v>88.127685546875</v>
      </c>
      <c r="AB39" s="1">
        <v>24.183095932006836</v>
      </c>
      <c r="AC39" s="1">
        <v>-0.14314563572406769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1.1028893414665668</v>
      </c>
      <c r="AL39">
        <f>(U39-T39)/(1000-U39)*AK39</f>
        <v>2.429046420489224E-2</v>
      </c>
      <c r="AM39">
        <f>(P39+273.15)</f>
        <v>297.62622299194334</v>
      </c>
      <c r="AN39">
        <f>(O39+273.15)</f>
        <v>298.43263854980466</v>
      </c>
      <c r="AO39">
        <f>(Y39*AG39+Z39*AH39)*AI39</f>
        <v>120.00177466150126</v>
      </c>
      <c r="AP39">
        <f>((AO39+0.00000010773*(AN39^4-AM39^4))-AL39*44100)/(L39*51.4+0.00000043092*AM39^3)</f>
        <v>-7.7617335927678077</v>
      </c>
      <c r="AQ39">
        <f>0.61365*EXP(17.502*J39/(240.97+J39))</f>
        <v>3.0817298488328788</v>
      </c>
      <c r="AR39">
        <f>AQ39*1000/AA39</f>
        <v>34.968918447242224</v>
      </c>
      <c r="AS39">
        <f>(AR39-U39)</f>
        <v>13.431316976294958</v>
      </c>
      <c r="AT39">
        <f>IF(D39,P39,(O39+P39)/2)</f>
        <v>24.879430770874023</v>
      </c>
      <c r="AU39">
        <f>0.61365*EXP(17.502*AT39/(240.97+AT39))</f>
        <v>3.1568930028411346</v>
      </c>
      <c r="AV39">
        <f>IF(AS39&lt;&gt;0,(1000-(AR39+U39)/2)/AS39*AL39,0)</f>
        <v>1.7573987306563863</v>
      </c>
      <c r="AW39">
        <f>U39*AA39/1000</f>
        <v>1.898058969865553</v>
      </c>
      <c r="AX39">
        <f>(AU39-AW39)</f>
        <v>1.2588340329755816</v>
      </c>
      <c r="AY39">
        <f>1/(1.6/F39+1.37/N39)</f>
        <v>1.1672662402913174</v>
      </c>
      <c r="AZ39">
        <f>G39*AA39*0.001</f>
        <v>33.386578359344526</v>
      </c>
      <c r="BA39">
        <f>G39/S39</f>
        <v>0.97352845588472159</v>
      </c>
      <c r="BB39">
        <f>(1-AL39*AA39/AQ39/F39)*100</f>
        <v>76.702316224836238</v>
      </c>
      <c r="BC39">
        <f>(S39-E39/(N39/1.35))</f>
        <v>388.29390628069399</v>
      </c>
      <c r="BD39">
        <f>E39*BB39/100/BC39</f>
        <v>5.3274055981574068E-3</v>
      </c>
    </row>
    <row r="40" spans="1:56" x14ac:dyDescent="0.25">
      <c r="A40" s="1" t="s">
        <v>1</v>
      </c>
      <c r="B40" s="1" t="s">
        <v>9062</v>
      </c>
      <c r="K40" s="1">
        <v>2.72</v>
      </c>
    </row>
    <row r="41" spans="1:56" x14ac:dyDescent="0.25">
      <c r="A41" s="1" t="s">
        <v>1</v>
      </c>
      <c r="B41" s="1" t="s">
        <v>9061</v>
      </c>
      <c r="K41" s="1">
        <v>2.72</v>
      </c>
    </row>
    <row r="42" spans="1:56" x14ac:dyDescent="0.25">
      <c r="A42" s="1">
        <v>9</v>
      </c>
      <c r="B42" s="1" t="s">
        <v>9060</v>
      </c>
      <c r="C42" s="1">
        <v>1907.500003028661</v>
      </c>
      <c r="D42" s="1">
        <v>0</v>
      </c>
      <c r="E42">
        <f>(R42-S42*(1000-T42)/(1000-U42))*AK42</f>
        <v>2.7990372436577986</v>
      </c>
      <c r="F42">
        <f>IF(AV42&lt;&gt;0,1/(1/AV42-1/N42),0)</f>
        <v>3.2293290730657667</v>
      </c>
      <c r="G42">
        <f>((AY42-AL42/2)*S42-E42)/(AY42+AL42/2)</f>
        <v>378.57634330544113</v>
      </c>
      <c r="H42">
        <f>AL42*1000</f>
        <v>24.90828010690878</v>
      </c>
      <c r="I42">
        <f>(AQ42-AW42)</f>
        <v>1.1583133498600833</v>
      </c>
      <c r="J42">
        <f>(P42+AP42*D42)</f>
        <v>24.592195510864258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25.325372695922852</v>
      </c>
      <c r="P42" s="1">
        <v>24.592195510864258</v>
      </c>
      <c r="Q42" s="1">
        <v>25.424898147583008</v>
      </c>
      <c r="R42" s="1">
        <v>399.96575927734375</v>
      </c>
      <c r="S42" s="1">
        <v>388.65151977539063</v>
      </c>
      <c r="T42" s="1">
        <v>-1.2986676767468452E-2</v>
      </c>
      <c r="U42" s="1">
        <v>22.070779800415039</v>
      </c>
      <c r="V42" s="1">
        <v>-3.5299964249134064E-2</v>
      </c>
      <c r="W42" s="1">
        <v>59.992080688476563</v>
      </c>
      <c r="X42" s="1">
        <v>300.01773071289063</v>
      </c>
      <c r="Y42" s="1">
        <v>999.69140625</v>
      </c>
      <c r="Z42" s="1">
        <v>2.5636630058288574</v>
      </c>
      <c r="AA42" s="1">
        <v>88.119827270507813</v>
      </c>
      <c r="AB42" s="1">
        <v>24.303071975708008</v>
      </c>
      <c r="AC42" s="1">
        <v>-0.1596750020980835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1.1030063629150388</v>
      </c>
      <c r="AL42">
        <f>(U42-T42)/(1000-U42)*AK42</f>
        <v>2.4908280106908778E-2</v>
      </c>
      <c r="AM42">
        <f>(P42+273.15)</f>
        <v>297.74219551086424</v>
      </c>
      <c r="AN42">
        <f>(O42+273.15)</f>
        <v>298.47537269592283</v>
      </c>
      <c r="AO42">
        <f>(Y42*AG42+Z42*AH42)*AI42</f>
        <v>159.95062142482493</v>
      </c>
      <c r="AP42">
        <f>((AO42+0.00000010773*(AN42^4-AM42^4))-AL42*44100)/(L42*51.4+0.00000043092*AM42^3)</f>
        <v>-7.663054891334534</v>
      </c>
      <c r="AQ42">
        <f>0.61365*EXP(17.502*J42/(240.97+J42))</f>
        <v>3.1031866535980694</v>
      </c>
      <c r="AR42">
        <f>AQ42*1000/AA42</f>
        <v>35.215532641388329</v>
      </c>
      <c r="AS42">
        <f>(AR42-U42)</f>
        <v>13.14475284097329</v>
      </c>
      <c r="AT42">
        <f>IF(D42,P42,(O42+P42)/2)</f>
        <v>24.958784103393555</v>
      </c>
      <c r="AU42">
        <f>0.61365*EXP(17.502*AT42/(240.97+AT42))</f>
        <v>3.1718726973201861</v>
      </c>
      <c r="AV42">
        <f>IF(AS42&lt;&gt;0,(1000-(AR42+U42)/2)/AS42*AL42,0)</f>
        <v>1.8406453617899392</v>
      </c>
      <c r="AW42">
        <f>U42*AA42/1000</f>
        <v>1.9448733037379862</v>
      </c>
      <c r="AX42">
        <f>(AU42-AW42)</f>
        <v>1.2269993935821999</v>
      </c>
      <c r="AY42">
        <f>1/(1.6/F42+1.37/N42)</f>
        <v>1.2262018973292361</v>
      </c>
      <c r="AZ42">
        <f>G42*AA42*0.001</f>
        <v>33.360081980775938</v>
      </c>
      <c r="BA42">
        <f>G42/S42</f>
        <v>0.97407658028515587</v>
      </c>
      <c r="BB42">
        <f>(1-AL42*AA42/AQ42/F42)*100</f>
        <v>78.097324095920115</v>
      </c>
      <c r="BC42">
        <f>(S42-E42/(N42/1.35))</f>
        <v>387.76871766270597</v>
      </c>
      <c r="BD42">
        <f>E42*BB42/100/BC42</f>
        <v>5.6373118515619198E-3</v>
      </c>
    </row>
    <row r="43" spans="1:56" x14ac:dyDescent="0.25">
      <c r="A43" s="1" t="s">
        <v>1</v>
      </c>
      <c r="B43" s="1" t="s">
        <v>9059</v>
      </c>
      <c r="K43" s="1">
        <v>2.72</v>
      </c>
    </row>
    <row r="44" spans="1:56" x14ac:dyDescent="0.25">
      <c r="A44" s="1" t="s">
        <v>1</v>
      </c>
      <c r="B44" s="1" t="s">
        <v>9058</v>
      </c>
      <c r="K44" s="1">
        <v>2.72</v>
      </c>
    </row>
    <row r="45" spans="1:56" x14ac:dyDescent="0.25">
      <c r="A45" s="1">
        <v>10</v>
      </c>
      <c r="B45" s="1" t="s">
        <v>9057</v>
      </c>
      <c r="C45" s="1">
        <v>2112.500003028661</v>
      </c>
      <c r="D45" s="1">
        <v>0</v>
      </c>
      <c r="E45">
        <f>(R45-S45*(1000-T45)/(1000-U45))*AK45</f>
        <v>2.9429285188055805</v>
      </c>
      <c r="F45">
        <f>IF(AV45&lt;&gt;0,1/(1/AV45-1/N45),0)</f>
        <v>3.5154021923948369</v>
      </c>
      <c r="G45">
        <f>((AY45-AL45/2)*S45-E45)/(AY45+AL45/2)</f>
        <v>378.54819745968337</v>
      </c>
      <c r="H45">
        <f>AL45*1000</f>
        <v>25.538058976207449</v>
      </c>
      <c r="I45">
        <f>(AQ45-AW45)</f>
        <v>1.1318793443966093</v>
      </c>
      <c r="J45">
        <f>(P45+AP45*D45)</f>
        <v>24.709550857543945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25.388706207275391</v>
      </c>
      <c r="P45" s="1">
        <v>24.709550857543945</v>
      </c>
      <c r="Q45" s="1">
        <v>25.472770690917969</v>
      </c>
      <c r="R45" s="1">
        <v>400.08541870117188</v>
      </c>
      <c r="S45" s="1">
        <v>388.42153930664063</v>
      </c>
      <c r="T45" s="1">
        <v>-1.2416185811161995E-2</v>
      </c>
      <c r="U45" s="1">
        <v>22.622005462646484</v>
      </c>
      <c r="V45" s="1">
        <v>-3.3617455512285233E-2</v>
      </c>
      <c r="W45" s="1">
        <v>61.250225067138672</v>
      </c>
      <c r="X45" s="1">
        <v>299.95074462890625</v>
      </c>
      <c r="Y45" s="1">
        <v>1249.478759765625</v>
      </c>
      <c r="Z45" s="1">
        <v>2.6454164981842041</v>
      </c>
      <c r="AA45" s="1">
        <v>88.1068115234375</v>
      </c>
      <c r="AB45" s="1">
        <v>24.432531356811523</v>
      </c>
      <c r="AC45" s="1">
        <v>-0.18147571384906769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1.1027600905474491</v>
      </c>
      <c r="AL45">
        <f>(U45-T45)/(1000-U45)*AK45</f>
        <v>2.5538058976207447E-2</v>
      </c>
      <c r="AM45">
        <f>(P45+273.15)</f>
        <v>297.85955085754392</v>
      </c>
      <c r="AN45">
        <f>(O45+273.15)</f>
        <v>298.53870620727537</v>
      </c>
      <c r="AO45">
        <f>(Y45*AG45+Z45*AH45)*AI45</f>
        <v>199.91659709401574</v>
      </c>
      <c r="AP45">
        <f>((AO45+0.00000010773*(AN45^4-AM45^4))-AL45*44100)/(L45*51.4+0.00000043092*AM45^3)</f>
        <v>-7.5667873708069378</v>
      </c>
      <c r="AQ45">
        <f>0.61365*EXP(17.502*J45/(240.97+J45))</f>
        <v>3.1250321159761767</v>
      </c>
      <c r="AR45">
        <f>AQ45*1000/AA45</f>
        <v>35.468677868848758</v>
      </c>
      <c r="AS45">
        <f>(AR45-U45)</f>
        <v>12.846672406202273</v>
      </c>
      <c r="AT45">
        <f>IF(D45,P45,(O45+P45)/2)</f>
        <v>25.049128532409668</v>
      </c>
      <c r="AU45">
        <f>0.61365*EXP(17.502*AT45/(240.97+AT45))</f>
        <v>3.1890027882827137</v>
      </c>
      <c r="AV45">
        <f>IF(AS45&lt;&gt;0,(1000-(AR45+U45)/2)/AS45*AL45,0)</f>
        <v>1.9301727749975184</v>
      </c>
      <c r="AW45">
        <f>U45*AA45/1000</f>
        <v>1.9931527715795674</v>
      </c>
      <c r="AX45">
        <f>(AU45-AW45)</f>
        <v>1.1958500167031463</v>
      </c>
      <c r="AY45">
        <f>1/(1.6/F45+1.37/N45)</f>
        <v>1.289977385720017</v>
      </c>
      <c r="AZ45">
        <f>G45*AA45*0.001</f>
        <v>33.352674686117325</v>
      </c>
      <c r="BA45">
        <f>G45/S45</f>
        <v>0.97458085907238345</v>
      </c>
      <c r="BB45">
        <f>(1-AL45*AA45/AQ45/F45)*100</f>
        <v>79.51821201269901</v>
      </c>
      <c r="BC45">
        <f>(S45-E45/(N45/1.35))</f>
        <v>387.4933546175057</v>
      </c>
      <c r="BD45">
        <f>E45*BB45/100/BC45</f>
        <v>6.0392368309799219E-3</v>
      </c>
    </row>
    <row r="46" spans="1:56" x14ac:dyDescent="0.25">
      <c r="A46" s="1" t="s">
        <v>1</v>
      </c>
      <c r="B46" s="1" t="s">
        <v>9056</v>
      </c>
      <c r="K46" s="1">
        <v>2.72</v>
      </c>
    </row>
    <row r="47" spans="1:56" x14ac:dyDescent="0.25">
      <c r="A47" s="1" t="s">
        <v>1</v>
      </c>
      <c r="B47" s="1" t="s">
        <v>9055</v>
      </c>
      <c r="K47" s="1">
        <v>2.72</v>
      </c>
    </row>
    <row r="48" spans="1:56" x14ac:dyDescent="0.25">
      <c r="A48" s="1">
        <v>11</v>
      </c>
      <c r="B48" s="1" t="s">
        <v>9054</v>
      </c>
      <c r="C48" s="1">
        <v>2317.500003028661</v>
      </c>
      <c r="D48" s="1">
        <v>0</v>
      </c>
      <c r="E48">
        <f>(R48-S48*(1000-T48)/(1000-U48))*AK48</f>
        <v>2.8921787481639623</v>
      </c>
      <c r="F48">
        <f>IF(AV48&lt;&gt;0,1/(1/AV48-1/N48),0)</f>
        <v>3.9456198251645924</v>
      </c>
      <c r="G48">
        <f>((AY48-AL48/2)*S48-E48)/(AY48+AL48/2)</f>
        <v>378.77490289122812</v>
      </c>
      <c r="H48">
        <f>AL48*1000</f>
        <v>26.382397389311794</v>
      </c>
      <c r="I48">
        <f>(AQ48-AW48)</f>
        <v>1.0987187239610421</v>
      </c>
      <c r="J48">
        <f>(P48+AP48*D48)</f>
        <v>24.875984191894531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25.466625213623047</v>
      </c>
      <c r="P48" s="1">
        <v>24.875984191894531</v>
      </c>
      <c r="Q48" s="1">
        <v>25.528667449951172</v>
      </c>
      <c r="R48" s="1">
        <v>400.1243896484375</v>
      </c>
      <c r="S48" s="1">
        <v>388.2144775390625</v>
      </c>
      <c r="T48" s="1">
        <v>-1.2630208395421505E-2</v>
      </c>
      <c r="U48" s="1">
        <v>23.351900100708008</v>
      </c>
      <c r="V48" s="1">
        <v>-3.4039996564388275E-2</v>
      </c>
      <c r="W48" s="1">
        <v>62.936305999755859</v>
      </c>
      <c r="X48" s="1">
        <v>299.96060180664063</v>
      </c>
      <c r="Y48" s="1">
        <v>1599.8751220703125</v>
      </c>
      <c r="Z48" s="1">
        <v>2.5057284832000732</v>
      </c>
      <c r="AA48" s="1">
        <v>88.109535217285156</v>
      </c>
      <c r="AB48" s="1">
        <v>24.67241096496582</v>
      </c>
      <c r="AC48" s="1">
        <v>-0.2131916731595993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1.1027963301714725</v>
      </c>
      <c r="AL48">
        <f>(U48-T48)/(1000-U48)*AK48</f>
        <v>2.6382397389311793E-2</v>
      </c>
      <c r="AM48">
        <f>(P48+273.15)</f>
        <v>298.02598419189451</v>
      </c>
      <c r="AN48">
        <f>(O48+273.15)</f>
        <v>298.61662521362302</v>
      </c>
      <c r="AO48">
        <f>(Y48*AG48+Z48*AH48)*AI48</f>
        <v>255.9800138096507</v>
      </c>
      <c r="AP48">
        <f>((AO48+0.00000010773*(AN48^4-AM48^4))-AL48*44100)/(L48*51.4+0.00000043092*AM48^3)</f>
        <v>-7.4187826250608087</v>
      </c>
      <c r="AQ48">
        <f>0.61365*EXP(17.502*J48/(240.97+J48))</f>
        <v>3.156243788274899</v>
      </c>
      <c r="AR48">
        <f>AQ48*1000/AA48</f>
        <v>35.821818608977445</v>
      </c>
      <c r="AS48">
        <f>(AR48-U48)</f>
        <v>12.469918508269437</v>
      </c>
      <c r="AT48">
        <f>IF(D48,P48,(O48+P48)/2)</f>
        <v>25.171304702758789</v>
      </c>
      <c r="AU48">
        <f>0.61365*EXP(17.502*AT48/(240.97+AT48))</f>
        <v>3.2122970136063613</v>
      </c>
      <c r="AV48">
        <f>IF(AS48&lt;&gt;0,(1000-(AR48+U48)/2)/AS48*AL48,0)</f>
        <v>2.0530868017567863</v>
      </c>
      <c r="AW48">
        <f>U48*AA48/1000</f>
        <v>2.057525064313857</v>
      </c>
      <c r="AX48">
        <f>(AU48-AW48)</f>
        <v>1.1547719492925044</v>
      </c>
      <c r="AY48">
        <f>1/(1.6/F48+1.37/N48)</f>
        <v>1.3782070217640012</v>
      </c>
      <c r="AZ48">
        <f>G48*AA48*0.001</f>
        <v>33.37368064571843</v>
      </c>
      <c r="BA48">
        <f>G48/S48</f>
        <v>0.97568464033677216</v>
      </c>
      <c r="BB48">
        <f>(1-AL48*AA48/AQ48/F48)*100</f>
        <v>81.333994468545995</v>
      </c>
      <c r="BC48">
        <f>(S48-E48/(N48/1.35))</f>
        <v>387.30229906950979</v>
      </c>
      <c r="BD48">
        <f>E48*BB48/100/BC48</f>
        <v>6.0736135796342489E-3</v>
      </c>
    </row>
    <row r="49" spans="1:56" x14ac:dyDescent="0.25">
      <c r="A49" s="1" t="s">
        <v>1</v>
      </c>
      <c r="B49" s="1" t="s">
        <v>9053</v>
      </c>
      <c r="K49" s="1">
        <v>2.72</v>
      </c>
    </row>
    <row r="50" spans="1:56" x14ac:dyDescent="0.25">
      <c r="A50" s="1" t="s">
        <v>1</v>
      </c>
      <c r="B50" s="1" t="s">
        <v>9048</v>
      </c>
      <c r="K50" s="1">
        <v>2.72</v>
      </c>
    </row>
    <row r="51" spans="1:56" x14ac:dyDescent="0.25">
      <c r="A51" s="1">
        <v>12</v>
      </c>
      <c r="B51" s="1" t="s">
        <v>9052</v>
      </c>
      <c r="C51" s="1">
        <v>2522.500003028661</v>
      </c>
      <c r="D51" s="1">
        <v>0</v>
      </c>
      <c r="E51">
        <f>(R51-S51*(1000-T51)/(1000-U51))*AK51</f>
        <v>2.7195122887113081</v>
      </c>
      <c r="F51">
        <f>IF(AV51&lt;&gt;0,1/(1/AV51-1/N51),0)</f>
        <v>4.5641656431292557</v>
      </c>
      <c r="G51">
        <f>((AY51-AL51/2)*S51-E51)/(AY51+AL51/2)</f>
        <v>379.0256770316841</v>
      </c>
      <c r="H51">
        <f>AL51*1000</f>
        <v>27.397139705203063</v>
      </c>
      <c r="I51">
        <f>(AQ51-AW51)</f>
        <v>1.0597385392196972</v>
      </c>
      <c r="J51">
        <f>(P51+AP51*D51)</f>
        <v>25.076593399047852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25.578258514404297</v>
      </c>
      <c r="P51" s="1">
        <v>25.076593399047852</v>
      </c>
      <c r="Q51" s="1">
        <v>25.615402221679688</v>
      </c>
      <c r="R51" s="1">
        <v>399.9962158203125</v>
      </c>
      <c r="S51" s="1">
        <v>387.89483642578125</v>
      </c>
      <c r="T51" s="1">
        <v>-1.2101953849196434E-2</v>
      </c>
      <c r="U51" s="1">
        <v>24.226879119873047</v>
      </c>
      <c r="V51" s="1">
        <v>-3.2398782670497894E-2</v>
      </c>
      <c r="W51" s="1">
        <v>64.859062194824219</v>
      </c>
      <c r="X51" s="1">
        <v>299.99127197265625</v>
      </c>
      <c r="Y51" s="1">
        <v>1999.1822509765625</v>
      </c>
      <c r="Z51" s="1">
        <v>2.4944121837615967</v>
      </c>
      <c r="AA51" s="1">
        <v>88.104118347167969</v>
      </c>
      <c r="AB51" s="1">
        <v>24.909858703613281</v>
      </c>
      <c r="AC51" s="1">
        <v>-0.25376278162002563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1.1029090881347654</v>
      </c>
      <c r="AL51">
        <f>(U51-T51)/(1000-U51)*AK51</f>
        <v>2.7397139705203064E-2</v>
      </c>
      <c r="AM51">
        <f>(P51+273.15)</f>
        <v>298.22659339904783</v>
      </c>
      <c r="AN51">
        <f>(O51+273.15)</f>
        <v>298.72825851440427</v>
      </c>
      <c r="AO51">
        <f>(Y51*AG51+Z51*AH51)*AI51</f>
        <v>319.86915300661713</v>
      </c>
      <c r="AP51">
        <f>((AO51+0.00000010773*(AN51^4-AM51^4))-AL51*44100)/(L51*51.4+0.00000043092*AM51^3)</f>
        <v>-7.2680754239285834</v>
      </c>
      <c r="AQ51">
        <f>0.61365*EXP(17.502*J51/(240.97+J51))</f>
        <v>3.1942263643795248</v>
      </c>
      <c r="AR51">
        <f>AQ51*1000/AA51</f>
        <v>36.255131136922621</v>
      </c>
      <c r="AS51">
        <f>(AR51-U51)</f>
        <v>12.028252017049574</v>
      </c>
      <c r="AT51">
        <f>IF(D51,P51,(O51+P51)/2)</f>
        <v>25.327425956726074</v>
      </c>
      <c r="AU51">
        <f>0.61365*EXP(17.502*AT51/(240.97+AT51))</f>
        <v>3.2422795295924565</v>
      </c>
      <c r="AV51">
        <f>IF(AS51&lt;&gt;0,(1000-(AR51+U51)/2)/AS51*AL51,0)</f>
        <v>2.2088515126898409</v>
      </c>
      <c r="AW51">
        <f>U51*AA51/1000</f>
        <v>2.1344878251598276</v>
      </c>
      <c r="AX51">
        <f>(AU51-AW51)</f>
        <v>1.1077917044326289</v>
      </c>
      <c r="AY51">
        <f>1/(1.6/F51+1.37/N51)</f>
        <v>1.4911476867247853</v>
      </c>
      <c r="AZ51">
        <f>G51*AA51*0.001</f>
        <v>33.393723105814964</v>
      </c>
      <c r="BA51">
        <f>G51/S51</f>
        <v>0.97713514447415395</v>
      </c>
      <c r="BB51">
        <f>(1-AL51*AA51/AQ51/F51)*100</f>
        <v>83.443278389614079</v>
      </c>
      <c r="BC51">
        <f>(S51-E51/(N51/1.35))</f>
        <v>387.03711607947787</v>
      </c>
      <c r="BD51">
        <f>E51*BB51/100/BC51</f>
        <v>5.8631333162454443E-3</v>
      </c>
    </row>
    <row r="52" spans="1:56" x14ac:dyDescent="0.25">
      <c r="A52" s="1" t="s">
        <v>1</v>
      </c>
      <c r="B52" s="1" t="s">
        <v>9051</v>
      </c>
    </row>
    <row r="53" spans="1:56" x14ac:dyDescent="0.25">
      <c r="A53" s="1" t="s">
        <v>1</v>
      </c>
      <c r="B53" s="1" t="s">
        <v>9050</v>
      </c>
    </row>
    <row r="54" spans="1:56" x14ac:dyDescent="0.25">
      <c r="A54" s="1" t="s">
        <v>1</v>
      </c>
      <c r="B54" s="1" t="s">
        <v>9049</v>
      </c>
    </row>
    <row r="55" spans="1:56" x14ac:dyDescent="0.25">
      <c r="A55" s="1" t="s">
        <v>1</v>
      </c>
      <c r="B55" s="1" t="s">
        <v>9048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B5FF0-B013-4FA1-834A-C9778685F8A2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9133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9132</v>
      </c>
    </row>
    <row r="12" spans="1:56" x14ac:dyDescent="0.25">
      <c r="A12" s="1" t="s">
        <v>1</v>
      </c>
      <c r="B12" s="1" t="s">
        <v>9131</v>
      </c>
    </row>
    <row r="13" spans="1:56" x14ac:dyDescent="0.25">
      <c r="A13" s="1" t="s">
        <v>1</v>
      </c>
      <c r="B13" s="1" t="s">
        <v>9130</v>
      </c>
    </row>
    <row r="14" spans="1:56" x14ac:dyDescent="0.25">
      <c r="A14" s="1" t="s">
        <v>1</v>
      </c>
      <c r="B14" s="1" t="s">
        <v>9129</v>
      </c>
    </row>
    <row r="15" spans="1:56" x14ac:dyDescent="0.25">
      <c r="A15" s="1" t="s">
        <v>1</v>
      </c>
      <c r="B15" s="1" t="s">
        <v>118</v>
      </c>
    </row>
    <row r="16" spans="1:56" x14ac:dyDescent="0.25">
      <c r="A16" s="1" t="s">
        <v>1</v>
      </c>
      <c r="B16" s="1" t="s">
        <v>9128</v>
      </c>
    </row>
    <row r="17" spans="1:56" x14ac:dyDescent="0.25">
      <c r="A17" s="1" t="s">
        <v>1</v>
      </c>
      <c r="B17" s="1" t="s">
        <v>9127</v>
      </c>
    </row>
    <row r="18" spans="1:56" x14ac:dyDescent="0.25">
      <c r="A18" s="1">
        <v>1</v>
      </c>
      <c r="B18" s="1" t="s">
        <v>9126</v>
      </c>
      <c r="C18" s="1">
        <v>221.50000340864062</v>
      </c>
      <c r="D18" s="1">
        <v>0</v>
      </c>
      <c r="E18">
        <f>(R18-S18*(1000-T18)/(1000-U18))*AK18</f>
        <v>-5.4161837131872641</v>
      </c>
      <c r="F18">
        <f>IF(AV18&lt;&gt;0,1/(1/AV18-1/N18),0)</f>
        <v>2.5251247145638254</v>
      </c>
      <c r="G18">
        <f>((AY18-AL18/2)*S18-E18)/(AY18+AL18/2)</f>
        <v>391.89288118599211</v>
      </c>
      <c r="H18">
        <f>AL18*1000</f>
        <v>24.185676653612301</v>
      </c>
      <c r="I18">
        <f>(AQ18-AW18)</f>
        <v>1.3557950730402262</v>
      </c>
      <c r="J18">
        <f>(P18+AP18*D18)</f>
        <v>25.410688400268555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26.64801025390625</v>
      </c>
      <c r="P18" s="1">
        <v>25.410688400268555</v>
      </c>
      <c r="Q18" s="1">
        <v>25.812482833862305</v>
      </c>
      <c r="R18" s="1">
        <v>399.73553466796875</v>
      </c>
      <c r="S18" s="1">
        <v>395.95993041992188</v>
      </c>
      <c r="T18" s="1">
        <v>0.12426837533712387</v>
      </c>
      <c r="U18" s="1">
        <v>21.599065780639648</v>
      </c>
      <c r="V18" s="1">
        <v>0.31223121285438538</v>
      </c>
      <c r="W18" s="1">
        <v>54.268852233886719</v>
      </c>
      <c r="X18" s="1">
        <v>299.71945190429688</v>
      </c>
      <c r="Y18" s="1">
        <v>0.37044045329093933</v>
      </c>
      <c r="Z18" s="1">
        <v>3.4439864158630371</v>
      </c>
      <c r="AA18" s="1">
        <v>88.085960388183594</v>
      </c>
      <c r="AB18" s="1">
        <v>16.258209228515625</v>
      </c>
      <c r="AC18" s="1">
        <v>0.33957153558731079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1.10190974964815</v>
      </c>
      <c r="AL18">
        <f>(U18-T18)/(1000-U18)*AK18</f>
        <v>2.4185676653612299E-2</v>
      </c>
      <c r="AM18">
        <f>(P18+273.15)</f>
        <v>298.56068840026853</v>
      </c>
      <c r="AN18">
        <f>(O18+273.15)</f>
        <v>299.79801025390623</v>
      </c>
      <c r="AO18">
        <f>(Y18*AG18+Z18*AH18)*AI18</f>
        <v>5.9270471201751995E-2</v>
      </c>
      <c r="AP18">
        <f>((AO18+0.00000010773*(AN18^4-AM18^4))-AL18*44100)/(L18*51.4+0.00000043092*AM18^3)</f>
        <v>-8.6624163774433303</v>
      </c>
      <c r="AQ18">
        <f>0.61365*EXP(17.502*J18/(240.97+J18))</f>
        <v>3.2583695258154219</v>
      </c>
      <c r="AR18">
        <f>AQ18*1000/AA18</f>
        <v>36.990792987397803</v>
      </c>
      <c r="AS18">
        <f>(AR18-U18)</f>
        <v>15.391727206758155</v>
      </c>
      <c r="AT18">
        <f>IF(D18,P18,(O18+P18)/2)</f>
        <v>26.029349327087402</v>
      </c>
      <c r="AU18">
        <f>0.61365*EXP(17.502*AT18/(240.97+AT18))</f>
        <v>3.3801229472395029</v>
      </c>
      <c r="AV18">
        <f>IF(AS18&lt;&gt;0,(1000-(AR18+U18)/2)/AS18*AL18,0)</f>
        <v>1.525310229876718</v>
      </c>
      <c r="AW18">
        <f>U18*AA18/1000</f>
        <v>1.9025744527751958</v>
      </c>
      <c r="AX18">
        <f>(AU18-AW18)</f>
        <v>1.4775484944643071</v>
      </c>
      <c r="AY18">
        <f>1/(1.6/F18+1.37/N18)</f>
        <v>1.0108539942385568</v>
      </c>
      <c r="AZ18">
        <f>G18*AA18*0.001</f>
        <v>34.520260808560437</v>
      </c>
      <c r="BA18">
        <f>G18/S18</f>
        <v>0.9897286343352556</v>
      </c>
      <c r="BB18">
        <f>(1-AL18*AA18/AQ18/F18)*100</f>
        <v>74.107035957933761</v>
      </c>
      <c r="BC18">
        <f>(S18-E18/(N18/1.35))</f>
        <v>397.85797130901057</v>
      </c>
      <c r="BD18">
        <f>E18*BB18/100/BC18</f>
        <v>-1.0088457442925023E-2</v>
      </c>
    </row>
    <row r="19" spans="1:56" x14ac:dyDescent="0.25">
      <c r="A19" s="1" t="s">
        <v>1</v>
      </c>
      <c r="B19" s="1" t="s">
        <v>9125</v>
      </c>
      <c r="K19" s="1">
        <v>2.72</v>
      </c>
    </row>
    <row r="20" spans="1:56" x14ac:dyDescent="0.25">
      <c r="A20" s="1" t="s">
        <v>1</v>
      </c>
      <c r="B20" s="1" t="s">
        <v>1421</v>
      </c>
      <c r="K20" s="1">
        <v>2.72</v>
      </c>
    </row>
    <row r="21" spans="1:56" x14ac:dyDescent="0.25">
      <c r="A21" s="1">
        <v>2</v>
      </c>
      <c r="B21" s="1" t="s">
        <v>1420</v>
      </c>
      <c r="C21" s="1">
        <v>428.00000341981649</v>
      </c>
      <c r="D21" s="1">
        <v>0</v>
      </c>
      <c r="E21">
        <f>(R21-S21*(1000-T21)/(1000-U21))*AK21</f>
        <v>-2.8363179938865293</v>
      </c>
      <c r="F21">
        <f>IF(AV21&lt;&gt;0,1/(1/AV21-1/N21),0)</f>
        <v>2.4656007590754263</v>
      </c>
      <c r="G21">
        <f>((AY21-AL21/2)*S21-E21)/(AY21+AL21/2)</f>
        <v>387.73310827523852</v>
      </c>
      <c r="H21">
        <f>AL21*1000</f>
        <v>24.35986069135123</v>
      </c>
      <c r="I21">
        <f>(AQ21-AW21)</f>
        <v>1.3849997625200232</v>
      </c>
      <c r="J21">
        <f>(P21+AP21*D21)</f>
        <v>25.61186408996582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27.401378631591797</v>
      </c>
      <c r="P21" s="1">
        <v>25.61186408996582</v>
      </c>
      <c r="Q21" s="1">
        <v>26.039596557617188</v>
      </c>
      <c r="R21" s="1">
        <v>400.602294921875</v>
      </c>
      <c r="S21" s="1">
        <v>394.45428466796875</v>
      </c>
      <c r="T21" s="1">
        <v>7.9901404678821564E-2</v>
      </c>
      <c r="U21" s="1">
        <v>21.713281631469727</v>
      </c>
      <c r="V21" s="1">
        <v>0.19205884635448456</v>
      </c>
      <c r="W21" s="1">
        <v>52.192173004150391</v>
      </c>
      <c r="X21" s="1">
        <v>299.630126953125</v>
      </c>
      <c r="Y21" s="1">
        <v>26.060756683349609</v>
      </c>
      <c r="Z21" s="1">
        <v>3.4911737442016602</v>
      </c>
      <c r="AA21" s="1">
        <v>88.081298828125</v>
      </c>
      <c r="AB21" s="1">
        <v>16.227062225341797</v>
      </c>
      <c r="AC21" s="1">
        <v>0.34849849343299866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1.1015813490923712</v>
      </c>
      <c r="AL21">
        <f>(U21-T21)/(1000-U21)*AK21</f>
        <v>2.435986069135123E-2</v>
      </c>
      <c r="AM21">
        <f>(P21+273.15)</f>
        <v>298.7618640899658</v>
      </c>
      <c r="AN21">
        <f>(O21+273.15)</f>
        <v>300.55137863159177</v>
      </c>
      <c r="AO21">
        <f>(Y21*AG21+Z21*AH21)*AI21</f>
        <v>4.1697209761354088</v>
      </c>
      <c r="AP21">
        <f>((AO21+0.00000010773*(AN21^4-AM21^4))-AL21*44100)/(L21*51.4+0.00000043092*AM21^3)</f>
        <v>-8.636892236512546</v>
      </c>
      <c r="AQ21">
        <f>0.61365*EXP(17.502*J21/(240.97+J21))</f>
        <v>3.2975338104407457</v>
      </c>
      <c r="AR21">
        <f>AQ21*1000/AA21</f>
        <v>37.437388575244519</v>
      </c>
      <c r="AS21">
        <f>(AR21-U21)</f>
        <v>15.724106943774792</v>
      </c>
      <c r="AT21">
        <f>IF(D21,P21,(O21+P21)/2)</f>
        <v>26.506621360778809</v>
      </c>
      <c r="AU21">
        <f>0.61365*EXP(17.502*AT21/(240.97+AT21))</f>
        <v>3.4767475711010341</v>
      </c>
      <c r="AV21">
        <f>IF(AS21&lt;&gt;0,(1000-(AR21+U21)/2)/AS21*AL21,0)</f>
        <v>1.5033864710321314</v>
      </c>
      <c r="AW21">
        <f>U21*AA21/1000</f>
        <v>1.9125340479207225</v>
      </c>
      <c r="AX21">
        <f>(AU21-AW21)</f>
        <v>1.5642135231803116</v>
      </c>
      <c r="AY21">
        <f>1/(1.6/F21+1.37/N21)</f>
        <v>0.9954611482394855</v>
      </c>
      <c r="AZ21">
        <f>G21*AA21*0.001</f>
        <v>34.152035775549031</v>
      </c>
      <c r="BA21">
        <f>G21/S21</f>
        <v>0.98296082295471132</v>
      </c>
      <c r="BB21">
        <f>(1-AL21*AA21/AQ21/F21)*100</f>
        <v>73.609568084046757</v>
      </c>
      <c r="BC21">
        <f>(S21-E21/(N21/1.35))</f>
        <v>395.44824052543845</v>
      </c>
      <c r="BD21">
        <f>E21*BB21/100/BC21</f>
        <v>-5.2795820308009934E-3</v>
      </c>
    </row>
    <row r="22" spans="1:56" x14ac:dyDescent="0.25">
      <c r="A22" s="1" t="s">
        <v>1</v>
      </c>
      <c r="B22" s="1" t="s">
        <v>9124</v>
      </c>
      <c r="K22" s="1">
        <v>2.72</v>
      </c>
    </row>
    <row r="23" spans="1:56" x14ac:dyDescent="0.25">
      <c r="A23" s="1" t="s">
        <v>1</v>
      </c>
      <c r="B23" s="1" t="s">
        <v>9123</v>
      </c>
      <c r="K23" s="1">
        <v>2.72</v>
      </c>
    </row>
    <row r="24" spans="1:56" x14ac:dyDescent="0.25">
      <c r="A24" s="1">
        <v>3</v>
      </c>
      <c r="B24" s="1" t="s">
        <v>1417</v>
      </c>
      <c r="C24" s="1">
        <v>634.00000341981649</v>
      </c>
      <c r="D24" s="1">
        <v>0</v>
      </c>
      <c r="E24">
        <f>(R24-S24*(1000-T24)/(1000-U24))*AK24</f>
        <v>-1.4290537079290258</v>
      </c>
      <c r="F24">
        <f>IF(AV24&lt;&gt;0,1/(1/AV24-1/N24),0)</f>
        <v>2.3816134827079973</v>
      </c>
      <c r="G24">
        <f>((AY24-AL24/2)*S24-E24)/(AY24+AL24/2)</f>
        <v>384.87143992275765</v>
      </c>
      <c r="H24">
        <f>AL24*1000</f>
        <v>23.923795063144059</v>
      </c>
      <c r="I24">
        <f>(AQ24-AW24)</f>
        <v>1.3899224207165168</v>
      </c>
      <c r="J24">
        <f>(P24+AP24*D24)</f>
        <v>25.455018997192383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27.126676559448242</v>
      </c>
      <c r="P24" s="1">
        <v>25.455018997192383</v>
      </c>
      <c r="Q24" s="1">
        <v>25.909093856811523</v>
      </c>
      <c r="R24" s="1">
        <v>400.19873046875</v>
      </c>
      <c r="S24" s="1">
        <v>392.962890625</v>
      </c>
      <c r="T24" s="1">
        <v>5.9835024178028107E-2</v>
      </c>
      <c r="U24" s="1">
        <v>21.311368942260742</v>
      </c>
      <c r="V24" s="1">
        <v>0.14615289866924286</v>
      </c>
      <c r="W24" s="1">
        <v>52.055103302001953</v>
      </c>
      <c r="X24" s="1">
        <v>299.6768798828125</v>
      </c>
      <c r="Y24" s="1">
        <v>50.055335998535156</v>
      </c>
      <c r="Z24" s="1">
        <v>3.4793932437896729</v>
      </c>
      <c r="AA24" s="1">
        <v>88.077033996582031</v>
      </c>
      <c r="AB24" s="1">
        <v>16.097623825073242</v>
      </c>
      <c r="AC24" s="1">
        <v>0.35331493616104126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1.1017532348632808</v>
      </c>
      <c r="AL24">
        <f>(U24-T24)/(1000-U24)*AK24</f>
        <v>2.3923795063144061E-2</v>
      </c>
      <c r="AM24">
        <f>(P24+273.15)</f>
        <v>298.60501899719236</v>
      </c>
      <c r="AN24">
        <f>(O24+273.15)</f>
        <v>300.27667655944822</v>
      </c>
      <c r="AO24">
        <f>(Y24*AG24+Z24*AH24)*AI24</f>
        <v>8.0088535807537937</v>
      </c>
      <c r="AP24">
        <f>((AO24+0.00000010773*(AN24^4-AM24^4))-AL24*44100)/(L24*51.4+0.00000043092*AM24^3)</f>
        <v>-8.4598648323814114</v>
      </c>
      <c r="AQ24">
        <f>0.61365*EXP(17.502*J24/(240.97+J24))</f>
        <v>3.2669645875577187</v>
      </c>
      <c r="AR24">
        <f>AQ24*1000/AA24</f>
        <v>37.092127644585517</v>
      </c>
      <c r="AS24">
        <f>(AR24-U24)</f>
        <v>15.780758702324775</v>
      </c>
      <c r="AT24">
        <f>IF(D24,P24,(O24+P24)/2)</f>
        <v>26.290847778320313</v>
      </c>
      <c r="AU24">
        <f>0.61365*EXP(17.502*AT24/(240.97+AT24))</f>
        <v>3.4327691563251279</v>
      </c>
      <c r="AV24">
        <f>IF(AS24&lt;&gt;0,(1000-(AR24+U24)/2)/AS24*AL24,0)</f>
        <v>1.4717402920599263</v>
      </c>
      <c r="AW24">
        <f>U24*AA24/1000</f>
        <v>1.8770421668412018</v>
      </c>
      <c r="AX24">
        <f>(AU24-AW24)</f>
        <v>1.5557269894839261</v>
      </c>
      <c r="AY24">
        <f>1/(1.6/F24+1.37/N24)</f>
        <v>0.9732891097562677</v>
      </c>
      <c r="AZ24">
        <f>G24*AA24*0.001</f>
        <v>33.898334898390203</v>
      </c>
      <c r="BA24">
        <f>G24/S24</f>
        <v>0.97940912260347779</v>
      </c>
      <c r="BB24">
        <f>(1-AL24*AA24/AQ24/F24)*100</f>
        <v>72.918229863421359</v>
      </c>
      <c r="BC24">
        <f>(S24-E24/(N24/1.35))</f>
        <v>393.46368648311483</v>
      </c>
      <c r="BD24">
        <f>E24*BB24/100/BC24</f>
        <v>-2.6483782453559446E-3</v>
      </c>
    </row>
    <row r="25" spans="1:56" x14ac:dyDescent="0.25">
      <c r="A25" s="1" t="s">
        <v>1</v>
      </c>
      <c r="B25" s="1" t="s">
        <v>9122</v>
      </c>
      <c r="K25" s="1">
        <v>2.72</v>
      </c>
    </row>
    <row r="26" spans="1:56" x14ac:dyDescent="0.25">
      <c r="A26" s="1" t="s">
        <v>1</v>
      </c>
      <c r="B26" s="1" t="s">
        <v>9121</v>
      </c>
      <c r="K26" s="1">
        <v>2.72</v>
      </c>
    </row>
    <row r="27" spans="1:56" x14ac:dyDescent="0.25">
      <c r="A27" s="1">
        <v>4</v>
      </c>
      <c r="B27" s="1" t="s">
        <v>9120</v>
      </c>
      <c r="C27" s="1">
        <v>840.00000341981649</v>
      </c>
      <c r="D27" s="1">
        <v>0</v>
      </c>
      <c r="E27">
        <f>(R27-S27*(1000-T27)/(1000-U27))*AK27</f>
        <v>-0.48780651318151302</v>
      </c>
      <c r="F27">
        <f>IF(AV27&lt;&gt;0,1/(1/AV27-1/N27),0)</f>
        <v>2.2793192847260286</v>
      </c>
      <c r="G27">
        <f>((AY27-AL27/2)*S27-E27)/(AY27+AL27/2)</f>
        <v>382.77394143715281</v>
      </c>
      <c r="H27">
        <f>AL27*1000</f>
        <v>23.703129015717689</v>
      </c>
      <c r="I27">
        <f>(AQ27-AW27)</f>
        <v>1.4153412303361137</v>
      </c>
      <c r="J27">
        <f>(P27+AP27*D27)</f>
        <v>25.494125366210938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27.262239456176758</v>
      </c>
      <c r="P27" s="1">
        <v>25.494125366210938</v>
      </c>
      <c r="Q27" s="1">
        <v>25.950160980224609</v>
      </c>
      <c r="R27" s="1">
        <v>399.96023559570313</v>
      </c>
      <c r="S27" s="1">
        <v>391.96878051757813</v>
      </c>
      <c r="T27" s="1">
        <v>4.6065885573625565E-2</v>
      </c>
      <c r="U27" s="1">
        <v>21.109586715698242</v>
      </c>
      <c r="V27" s="1">
        <v>0.1116265207529068</v>
      </c>
      <c r="W27" s="1">
        <v>51.152599334716797</v>
      </c>
      <c r="X27" s="1">
        <v>299.624755859375</v>
      </c>
      <c r="Y27" s="1">
        <v>100.39183807373047</v>
      </c>
      <c r="Z27" s="1">
        <v>3.3536045551300049</v>
      </c>
      <c r="AA27" s="1">
        <v>88.07476806640625</v>
      </c>
      <c r="AB27" s="1">
        <v>15.981855392456055</v>
      </c>
      <c r="AC27" s="1">
        <v>0.34585759043693542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1.1015616024241726</v>
      </c>
      <c r="AL27">
        <f>(U27-T27)/(1000-U27)*AK27</f>
        <v>2.3703129015717687E-2</v>
      </c>
      <c r="AM27">
        <f>(P27+273.15)</f>
        <v>298.64412536621091</v>
      </c>
      <c r="AN27">
        <f>(O27+273.15)</f>
        <v>300.41223945617674</v>
      </c>
      <c r="AO27">
        <f>(Y27*AG27+Z27*AH27)*AI27</f>
        <v>16.062693732767684</v>
      </c>
      <c r="AP27">
        <f>((AO27+0.00000010773*(AN27^4-AM27^4))-AL27*44100)/(L27*51.4+0.00000043092*AM27^3)</f>
        <v>-8.3038156893133444</v>
      </c>
      <c r="AQ27">
        <f>0.61365*EXP(17.502*J27/(240.97+J27))</f>
        <v>3.2745631842989269</v>
      </c>
      <c r="AR27">
        <f>AQ27*1000/AA27</f>
        <v>37.179356314966228</v>
      </c>
      <c r="AS27">
        <f>(AR27-U27)</f>
        <v>16.069769599267985</v>
      </c>
      <c r="AT27">
        <f>IF(D27,P27,(O27+P27)/2)</f>
        <v>26.378182411193848</v>
      </c>
      <c r="AU27">
        <f>0.61365*EXP(17.502*AT27/(240.97+AT27))</f>
        <v>3.4505106034923845</v>
      </c>
      <c r="AV27">
        <f>IF(AS27&lt;&gt;0,(1000-(AR27+U27)/2)/AS27*AL27,0)</f>
        <v>1.4320251267537227</v>
      </c>
      <c r="AW27">
        <f>U27*AA27/1000</f>
        <v>1.8592219539628132</v>
      </c>
      <c r="AX27">
        <f>(AU27-AW27)</f>
        <v>1.5912886495295713</v>
      </c>
      <c r="AY27">
        <f>1/(1.6/F27+1.37/N27)</f>
        <v>0.94554203254822089</v>
      </c>
      <c r="AZ27">
        <f>G27*AA27*0.001</f>
        <v>33.712726113941407</v>
      </c>
      <c r="BA27">
        <f>G27/S27</f>
        <v>0.97654190961768961</v>
      </c>
      <c r="BB27">
        <f>(1-AL27*AA27/AQ27/F27)*100</f>
        <v>72.029601826093483</v>
      </c>
      <c r="BC27">
        <f>(S27-E27/(N27/1.35))</f>
        <v>392.13972684381298</v>
      </c>
      <c r="BD27">
        <f>E27*BB27/100/BC27</f>
        <v>-8.9602013025918384E-4</v>
      </c>
    </row>
    <row r="28" spans="1:56" x14ac:dyDescent="0.25">
      <c r="A28" s="1" t="s">
        <v>1</v>
      </c>
      <c r="B28" s="1" t="s">
        <v>9119</v>
      </c>
      <c r="K28" s="1">
        <v>2.72</v>
      </c>
    </row>
    <row r="29" spans="1:56" x14ac:dyDescent="0.25">
      <c r="A29" s="1" t="s">
        <v>1</v>
      </c>
      <c r="B29" s="1" t="s">
        <v>9118</v>
      </c>
      <c r="K29" s="1">
        <v>2.72</v>
      </c>
    </row>
    <row r="30" spans="1:56" x14ac:dyDescent="0.25">
      <c r="A30" s="1">
        <v>5</v>
      </c>
      <c r="B30" s="1" t="s">
        <v>9117</v>
      </c>
      <c r="C30" s="1">
        <v>1046.5000034309924</v>
      </c>
      <c r="D30" s="1">
        <v>0</v>
      </c>
      <c r="E30">
        <f>(R30-S30*(1000-T30)/(1000-U30))*AK30</f>
        <v>7.4574455923489311E-2</v>
      </c>
      <c r="F30">
        <f>IF(AV30&lt;&gt;0,1/(1/AV30-1/N30),0)</f>
        <v>2.1778018388641835</v>
      </c>
      <c r="G30">
        <f>((AY30-AL30/2)*S30-E30)/(AY30+AL30/2)</f>
        <v>381.50226192324214</v>
      </c>
      <c r="H30">
        <f>AL30*1000</f>
        <v>23.485233320816274</v>
      </c>
      <c r="I30">
        <f>(AQ30-AW30)</f>
        <v>1.4433858475564481</v>
      </c>
      <c r="J30">
        <f>(P30+AP30*D30)</f>
        <v>25.548740386962891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27.437387466430664</v>
      </c>
      <c r="P30" s="1">
        <v>25.548740386962891</v>
      </c>
      <c r="Q30" s="1">
        <v>25.985265731811523</v>
      </c>
      <c r="R30" s="1">
        <v>399.89337158203125</v>
      </c>
      <c r="S30" s="1">
        <v>391.48019409179688</v>
      </c>
      <c r="T30" s="1">
        <v>4.0995977818965912E-2</v>
      </c>
      <c r="U30" s="1">
        <v>20.91295051574707</v>
      </c>
      <c r="V30" s="1">
        <v>9.8322421312332153E-2</v>
      </c>
      <c r="W30" s="1">
        <v>50.15643310546875</v>
      </c>
      <c r="X30" s="1">
        <v>299.65530395507813</v>
      </c>
      <c r="Y30" s="1">
        <v>150.76502990722656</v>
      </c>
      <c r="Z30" s="1">
        <v>3.3876564502716064</v>
      </c>
      <c r="AA30" s="1">
        <v>88.070556640625</v>
      </c>
      <c r="AB30" s="1">
        <v>15.955661773681641</v>
      </c>
      <c r="AC30" s="1">
        <v>0.34703832864761353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1.1016739115995517</v>
      </c>
      <c r="AL30">
        <f>(U30-T30)/(1000-U30)*AK30</f>
        <v>2.3485233320816274E-2</v>
      </c>
      <c r="AM30">
        <f>(P30+273.15)</f>
        <v>298.69874038696287</v>
      </c>
      <c r="AN30">
        <f>(O30+273.15)</f>
        <v>300.58738746643064</v>
      </c>
      <c r="AO30">
        <f>(Y30*AG30+Z30*AH30)*AI30</f>
        <v>24.122404245978487</v>
      </c>
      <c r="AP30">
        <f>((AO30+0.00000010773*(AN30^4-AM30^4))-AL30*44100)/(L30*51.4+0.00000043092*AM30^3)</f>
        <v>-8.1462525120237377</v>
      </c>
      <c r="AQ30">
        <f>0.61365*EXP(17.502*J30/(240.97+J30))</f>
        <v>3.2852010404761383</v>
      </c>
      <c r="AR30">
        <f>AQ30*1000/AA30</f>
        <v>37.301922070068393</v>
      </c>
      <c r="AS30">
        <f>(AR30-U30)</f>
        <v>16.388971554321323</v>
      </c>
      <c r="AT30">
        <f>IF(D30,P30,(O30+P30)/2)</f>
        <v>26.493063926696777</v>
      </c>
      <c r="AU30">
        <f>0.61365*EXP(17.502*AT30/(240.97+AT30))</f>
        <v>3.4739699171898368</v>
      </c>
      <c r="AV30">
        <f>IF(AS30&lt;&gt;0,(1000-(AR30+U30)/2)/AS30*AL30,0)</f>
        <v>1.3912793925189511</v>
      </c>
      <c r="AW30">
        <f>U30*AA30/1000</f>
        <v>1.8418151929196902</v>
      </c>
      <c r="AX30">
        <f>(AU30-AW30)</f>
        <v>1.6321547242701466</v>
      </c>
      <c r="AY30">
        <f>1/(1.6/F30+1.37/N30)</f>
        <v>0.91716509668900659</v>
      </c>
      <c r="AZ30">
        <f>G30*AA30*0.001</f>
        <v>33.599116567237452</v>
      </c>
      <c r="BA30">
        <f>G30/S30</f>
        <v>0.97451229380402571</v>
      </c>
      <c r="BB30">
        <f>(1-AL30*AA30/AQ30/F30)*100</f>
        <v>71.090185265435508</v>
      </c>
      <c r="BC30">
        <f>(S30-E30/(N30/1.35))</f>
        <v>391.45406030939216</v>
      </c>
      <c r="BD30">
        <f>E30*BB30/100/BC30</f>
        <v>1.3543126576538183E-4</v>
      </c>
    </row>
    <row r="31" spans="1:56" x14ac:dyDescent="0.25">
      <c r="A31" s="1" t="s">
        <v>1</v>
      </c>
      <c r="B31" s="1" t="s">
        <v>9116</v>
      </c>
      <c r="K31" s="1">
        <v>2.72</v>
      </c>
    </row>
    <row r="32" spans="1:56" x14ac:dyDescent="0.25">
      <c r="A32" s="1" t="s">
        <v>1</v>
      </c>
      <c r="B32" s="1" t="s">
        <v>9115</v>
      </c>
      <c r="K32" s="1">
        <v>2.72</v>
      </c>
    </row>
    <row r="33" spans="1:56" x14ac:dyDescent="0.25">
      <c r="A33" s="1">
        <v>6</v>
      </c>
      <c r="B33" s="1" t="s">
        <v>9114</v>
      </c>
      <c r="C33" s="1">
        <v>1253.0000034198165</v>
      </c>
      <c r="D33" s="1">
        <v>0</v>
      </c>
      <c r="E33">
        <f>(R33-S33*(1000-T33)/(1000-U33))*AK33</f>
        <v>1.0456488956953216</v>
      </c>
      <c r="F33">
        <f>IF(AV33&lt;&gt;0,1/(1/AV33-1/N33),0)</f>
        <v>2.2248551369321432</v>
      </c>
      <c r="G33">
        <f>((AY33-AL33/2)*S33-E33)/(AY33+AL33/2)</f>
        <v>379.28654379603108</v>
      </c>
      <c r="H33">
        <f>AL33*1000</f>
        <v>23.514083714728109</v>
      </c>
      <c r="I33">
        <f>(AQ33-AW33)</f>
        <v>1.4255958401313784</v>
      </c>
      <c r="J33">
        <f>(P33+AP33*D33)</f>
        <v>25.465629577636719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27.194808959960938</v>
      </c>
      <c r="P33" s="1">
        <v>25.465629577636719</v>
      </c>
      <c r="Q33" s="1">
        <v>25.8704833984375</v>
      </c>
      <c r="R33" s="1">
        <v>399.40960693359375</v>
      </c>
      <c r="S33" s="1">
        <v>390.1329345703125</v>
      </c>
      <c r="T33" s="1">
        <v>3.5159055143594742E-2</v>
      </c>
      <c r="U33" s="1">
        <v>20.933542251586914</v>
      </c>
      <c r="V33" s="1">
        <v>8.5521318018436432E-2</v>
      </c>
      <c r="W33" s="1">
        <v>50.91900634765625</v>
      </c>
      <c r="X33" s="1">
        <v>299.6376953125</v>
      </c>
      <c r="Y33" s="1">
        <v>300.34933471679688</v>
      </c>
      <c r="Z33" s="1">
        <v>3.4008028507232666</v>
      </c>
      <c r="AA33" s="1">
        <v>88.061012268066406</v>
      </c>
      <c r="AB33" s="1">
        <v>15.974724769592285</v>
      </c>
      <c r="AC33" s="1">
        <v>0.34771057963371277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1.1016091739430143</v>
      </c>
      <c r="AL33">
        <f>(U33-T33)/(1000-U33)*AK33</f>
        <v>2.3514083714728108E-2</v>
      </c>
      <c r="AM33">
        <f>(P33+273.15)</f>
        <v>298.6156295776367</v>
      </c>
      <c r="AN33">
        <f>(O33+273.15)</f>
        <v>300.34480895996091</v>
      </c>
      <c r="AO33">
        <f>(Y33*AG33+Z33*AH33)*AI33</f>
        <v>48.055892480554576</v>
      </c>
      <c r="AP33">
        <f>((AO33+0.00000010773*(AN33^4-AM33^4))-AL33*44100)/(L33*51.4+0.00000043092*AM33^3)</f>
        <v>-7.9758398882841268</v>
      </c>
      <c r="AQ33">
        <f>0.61365*EXP(17.502*J33/(240.97+J33))</f>
        <v>3.2690247611624601</v>
      </c>
      <c r="AR33">
        <f>AQ33*1000/AA33</f>
        <v>37.12227099106272</v>
      </c>
      <c r="AS33">
        <f>(AR33-U33)</f>
        <v>16.188728739475806</v>
      </c>
      <c r="AT33">
        <f>IF(D33,P33,(O33+P33)/2)</f>
        <v>26.330219268798828</v>
      </c>
      <c r="AU33">
        <f>0.61365*EXP(17.502*AT33/(240.97+AT33))</f>
        <v>3.4407573259000577</v>
      </c>
      <c r="AV33">
        <f>IF(AS33&lt;&gt;0,(1000-(AR33+U33)/2)/AS33*AL33,0)</f>
        <v>1.4103342798435359</v>
      </c>
      <c r="AW33">
        <f>U33*AA33/1000</f>
        <v>1.8434289210310817</v>
      </c>
      <c r="AX33">
        <f>(AU33-AW33)</f>
        <v>1.597328404868976</v>
      </c>
      <c r="AY33">
        <f>1/(1.6/F33+1.37/N33)</f>
        <v>0.93042433365473098</v>
      </c>
      <c r="AZ33">
        <f>G33*AA33*0.001</f>
        <v>33.400356986334806</v>
      </c>
      <c r="BA33">
        <f>G33/S33</f>
        <v>0.97219821806065287</v>
      </c>
      <c r="BB33">
        <f>(1-AL33*AA33/AQ33/F33)*100</f>
        <v>71.529716976027117</v>
      </c>
      <c r="BC33">
        <f>(S33-E33/(N33/1.35))</f>
        <v>389.76649863225009</v>
      </c>
      <c r="BD33">
        <f>E33*BB33/100/BC33</f>
        <v>1.9189686601554668E-3</v>
      </c>
    </row>
    <row r="34" spans="1:56" x14ac:dyDescent="0.25">
      <c r="A34" s="1" t="s">
        <v>1</v>
      </c>
      <c r="B34" s="1" t="s">
        <v>9113</v>
      </c>
      <c r="K34" s="1">
        <v>2.72</v>
      </c>
    </row>
    <row r="35" spans="1:56" x14ac:dyDescent="0.25">
      <c r="A35" s="1" t="s">
        <v>1</v>
      </c>
      <c r="B35" s="1" t="s">
        <v>9112</v>
      </c>
      <c r="K35" s="1">
        <v>2.72</v>
      </c>
    </row>
    <row r="36" spans="1:56" x14ac:dyDescent="0.25">
      <c r="A36" s="1">
        <v>7</v>
      </c>
      <c r="B36" s="1" t="s">
        <v>9111</v>
      </c>
      <c r="C36" s="1">
        <v>1460.0000034198165</v>
      </c>
      <c r="D36" s="1">
        <v>0</v>
      </c>
      <c r="E36">
        <f>(R36-S36*(1000-T36)/(1000-U36))*AK36</f>
        <v>1.8234024265765449</v>
      </c>
      <c r="F36">
        <f>IF(AV36&lt;&gt;0,1/(1/AV36-1/N36),0)</f>
        <v>2.3757538802372151</v>
      </c>
      <c r="G36">
        <f>((AY36-AL36/2)*S36-E36)/(AY36+AL36/2)</f>
        <v>378.50397347081582</v>
      </c>
      <c r="H36">
        <f>AL36*1000</f>
        <v>23.756604297425323</v>
      </c>
      <c r="I36">
        <f>(AQ36-AW36)</f>
        <v>1.3822856298914037</v>
      </c>
      <c r="J36">
        <f>(P36+AP36*D36)</f>
        <v>25.336797714233398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27.108396530151367</v>
      </c>
      <c r="P36" s="1">
        <v>25.336797714233398</v>
      </c>
      <c r="Q36" s="1">
        <v>25.769939422607422</v>
      </c>
      <c r="R36" s="1">
        <v>399.832763671875</v>
      </c>
      <c r="S36" s="1">
        <v>389.77182006835938</v>
      </c>
      <c r="T36" s="1">
        <v>3.3579878509044647E-2</v>
      </c>
      <c r="U36" s="1">
        <v>21.143306732177734</v>
      </c>
      <c r="V36" s="1">
        <v>8.2090847194194794E-2</v>
      </c>
      <c r="W36" s="1">
        <v>51.687850952148438</v>
      </c>
      <c r="X36" s="1">
        <v>299.63308715820313</v>
      </c>
      <c r="Y36" s="1">
        <v>500.324462890625</v>
      </c>
      <c r="Z36" s="1">
        <v>3.4191157817840576</v>
      </c>
      <c r="AA36" s="1">
        <v>88.056304931640625</v>
      </c>
      <c r="AB36" s="1">
        <v>15.966611862182617</v>
      </c>
      <c r="AC36" s="1">
        <v>0.33382269740104675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1.1015922321992759</v>
      </c>
      <c r="AL36">
        <f>(U36-T36)/(1000-U36)*AK36</f>
        <v>2.3756604297425325E-2</v>
      </c>
      <c r="AM36">
        <f>(P36+273.15)</f>
        <v>298.48679771423338</v>
      </c>
      <c r="AN36">
        <f>(O36+273.15)</f>
        <v>300.25839653015134</v>
      </c>
      <c r="AO36">
        <f>(Y36*AG36+Z36*AH36)*AI36</f>
        <v>80.051912273200287</v>
      </c>
      <c r="AP36">
        <f>((AO36+0.00000010773*(AN36^4-AM36^4))-AL36*44100)/(L36*51.4+0.00000043092*AM36^3)</f>
        <v>-7.7975874981105386</v>
      </c>
      <c r="AQ36">
        <f>0.61365*EXP(17.502*J36/(240.97+J36))</f>
        <v>3.2440870947632563</v>
      </c>
      <c r="AR36">
        <f>AQ36*1000/AA36</f>
        <v>36.841054110568088</v>
      </c>
      <c r="AS36">
        <f>(AR36-U36)</f>
        <v>15.697747378390353</v>
      </c>
      <c r="AT36">
        <f>IF(D36,P36,(O36+P36)/2)</f>
        <v>26.222597122192383</v>
      </c>
      <c r="AU36">
        <f>0.61365*EXP(17.502*AT36/(240.97+AT36))</f>
        <v>3.4189599942080031</v>
      </c>
      <c r="AV36">
        <f>IF(AS36&lt;&gt;0,(1000-(AR36+U36)/2)/AS36*AL36,0)</f>
        <v>1.4695005584808043</v>
      </c>
      <c r="AW36">
        <f>U36*AA36/1000</f>
        <v>1.8618014648718526</v>
      </c>
      <c r="AX36">
        <f>(AU36-AW36)</f>
        <v>1.5571585293361505</v>
      </c>
      <c r="AY36">
        <f>1/(1.6/F36+1.37/N36)</f>
        <v>0.97172200038327228</v>
      </c>
      <c r="AZ36">
        <f>G36*AA36*0.001</f>
        <v>33.329661305783773</v>
      </c>
      <c r="BA36">
        <f>G36/S36</f>
        <v>0.97109117176411741</v>
      </c>
      <c r="BB36">
        <f>(1-AL36*AA36/AQ36/F36)*100</f>
        <v>72.857436111679576</v>
      </c>
      <c r="BC36">
        <f>(S36-E36/(N36/1.35))</f>
        <v>389.13282912082576</v>
      </c>
      <c r="BD36">
        <f>E36*BB36/100/BC36</f>
        <v>3.4139608858067506E-3</v>
      </c>
    </row>
    <row r="37" spans="1:56" x14ac:dyDescent="0.25">
      <c r="A37" s="1" t="s">
        <v>1</v>
      </c>
      <c r="B37" s="1" t="s">
        <v>9110</v>
      </c>
      <c r="K37" s="1">
        <v>2.72</v>
      </c>
    </row>
    <row r="38" spans="1:56" x14ac:dyDescent="0.25">
      <c r="A38" s="1" t="s">
        <v>1</v>
      </c>
      <c r="B38" s="1" t="s">
        <v>9109</v>
      </c>
      <c r="K38" s="1">
        <v>2.72</v>
      </c>
    </row>
    <row r="39" spans="1:56" x14ac:dyDescent="0.25">
      <c r="A39" s="1">
        <v>8</v>
      </c>
      <c r="B39" s="1" t="s">
        <v>9108</v>
      </c>
      <c r="C39" s="1">
        <v>1666.5000034086406</v>
      </c>
      <c r="D39" s="1">
        <v>0</v>
      </c>
      <c r="E39">
        <f>(R39-S39*(1000-T39)/(1000-U39))*AK39</f>
        <v>1.2648904014491373</v>
      </c>
      <c r="F39">
        <f>IF(AV39&lt;&gt;0,1/(1/AV39-1/N39),0)</f>
        <v>2.5201115388664257</v>
      </c>
      <c r="G39">
        <f>((AY39-AL39/2)*S39-E39)/(AY39+AL39/2)</f>
        <v>379.88512641489569</v>
      </c>
      <c r="H39">
        <f>AL39*1000</f>
        <v>24.237053008011891</v>
      </c>
      <c r="I39">
        <f>(AQ39-AW39)</f>
        <v>1.3598139581007243</v>
      </c>
      <c r="J39">
        <f>(P39+AP39*D39)</f>
        <v>25.40562629699707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27.485517501831055</v>
      </c>
      <c r="P39" s="1">
        <v>25.40562629699707</v>
      </c>
      <c r="Q39" s="1">
        <v>25.909408569335938</v>
      </c>
      <c r="R39" s="1">
        <v>400.11776733398438</v>
      </c>
      <c r="S39" s="1">
        <v>390.38409423828125</v>
      </c>
      <c r="T39" s="1">
        <v>3.12065239995718E-2</v>
      </c>
      <c r="U39" s="1">
        <v>21.550638198852539</v>
      </c>
      <c r="V39" s="1">
        <v>7.4617624282836914E-2</v>
      </c>
      <c r="W39" s="1">
        <v>51.529525756835938</v>
      </c>
      <c r="X39" s="1">
        <v>299.74798583984375</v>
      </c>
      <c r="Y39" s="1">
        <v>749.58349609375</v>
      </c>
      <c r="Z39" s="1">
        <v>3.1650791168212891</v>
      </c>
      <c r="AA39" s="1">
        <v>88.051933288574219</v>
      </c>
      <c r="AB39" s="1">
        <v>15.987493515014648</v>
      </c>
      <c r="AC39" s="1">
        <v>0.31814888119697571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1.1020146538229547</v>
      </c>
      <c r="AL39">
        <f>(U39-T39)/(1000-U39)*AK39</f>
        <v>2.4237053008011891E-2</v>
      </c>
      <c r="AM39">
        <f>(P39+273.15)</f>
        <v>298.55562629699705</v>
      </c>
      <c r="AN39">
        <f>(O39+273.15)</f>
        <v>300.63551750183103</v>
      </c>
      <c r="AO39">
        <f>(Y39*AG39+Z39*AH39)*AI39</f>
        <v>119.93335669428052</v>
      </c>
      <c r="AP39">
        <f>((AO39+0.00000010773*(AN39^4-AM39^4))-AL39*44100)/(L39*51.4+0.00000043092*AM39^3)</f>
        <v>-7.613399000472481</v>
      </c>
      <c r="AQ39">
        <f>0.61365*EXP(17.502*J39/(240.97+J39))</f>
        <v>3.2573893151122872</v>
      </c>
      <c r="AR39">
        <f>AQ39*1000/AA39</f>
        <v>36.993955651567411</v>
      </c>
      <c r="AS39">
        <f>(AR39-U39)</f>
        <v>15.443317452714872</v>
      </c>
      <c r="AT39">
        <f>IF(D39,P39,(O39+P39)/2)</f>
        <v>26.445571899414063</v>
      </c>
      <c r="AU39">
        <f>0.61365*EXP(17.502*AT39/(240.97+AT39))</f>
        <v>3.4642550033704116</v>
      </c>
      <c r="AV39">
        <f>IF(AS39&lt;&gt;0,(1000-(AR39+U39)/2)/AS39*AL39,0)</f>
        <v>1.5234795805892898</v>
      </c>
      <c r="AW39">
        <f>U39*AA39/1000</f>
        <v>1.897575357011563</v>
      </c>
      <c r="AX39">
        <f>(AU39-AW39)</f>
        <v>1.5666796463588486</v>
      </c>
      <c r="AY39">
        <f>1/(1.6/F39+1.37/N39)</f>
        <v>1.0095676589793285</v>
      </c>
      <c r="AZ39">
        <f>G39*AA39*0.001</f>
        <v>33.449619808405977</v>
      </c>
      <c r="BA39">
        <f>G39/S39</f>
        <v>0.97310605637283665</v>
      </c>
      <c r="BB39">
        <f>(1-AL39*AA39/AQ39/F39)*100</f>
        <v>74.002638198721954</v>
      </c>
      <c r="BC39">
        <f>(S39-E39/(N39/1.35))</f>
        <v>389.9408275713252</v>
      </c>
      <c r="BD39">
        <f>E39*BB39/100/BC39</f>
        <v>2.4004982325774821E-3</v>
      </c>
    </row>
    <row r="40" spans="1:56" x14ac:dyDescent="0.25">
      <c r="A40" s="1" t="s">
        <v>1</v>
      </c>
      <c r="B40" s="1" t="s">
        <v>9107</v>
      </c>
      <c r="K40" s="1">
        <v>2.72</v>
      </c>
    </row>
    <row r="41" spans="1:56" x14ac:dyDescent="0.25">
      <c r="A41" s="1" t="s">
        <v>1</v>
      </c>
      <c r="B41" s="1" t="s">
        <v>9106</v>
      </c>
      <c r="K41" s="1">
        <v>2.72</v>
      </c>
    </row>
    <row r="42" spans="1:56" x14ac:dyDescent="0.25">
      <c r="A42" s="1">
        <v>9</v>
      </c>
      <c r="B42" s="1" t="s">
        <v>9105</v>
      </c>
      <c r="C42" s="1">
        <v>1873.5000034086406</v>
      </c>
      <c r="D42" s="1">
        <v>0</v>
      </c>
      <c r="E42">
        <f>(R42-S42*(1000-T42)/(1000-U42))*AK42</f>
        <v>0.92472658604920943</v>
      </c>
      <c r="F42">
        <f>IF(AV42&lt;&gt;0,1/(1/AV42-1/N42),0)</f>
        <v>2.8156538033503651</v>
      </c>
      <c r="G42">
        <f>((AY42-AL42/2)*S42-E42)/(AY42+AL42/2)</f>
        <v>380.86797092259786</v>
      </c>
      <c r="H42">
        <f>AL42*1000</f>
        <v>24.696153875218542</v>
      </c>
      <c r="I42">
        <f>(AQ42-AW42)</f>
        <v>1.2974522789041023</v>
      </c>
      <c r="J42">
        <f>(P42+AP42*D42)</f>
        <v>25.26738166809082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26.95697021484375</v>
      </c>
      <c r="P42" s="1">
        <v>25.26738166809082</v>
      </c>
      <c r="Q42" s="1">
        <v>25.741836547851563</v>
      </c>
      <c r="R42" s="1">
        <v>400.11715698242188</v>
      </c>
      <c r="S42" s="1">
        <v>390.5224609375</v>
      </c>
      <c r="T42" s="1">
        <v>3.1165732070803642E-2</v>
      </c>
      <c r="U42" s="1">
        <v>21.95814323425293</v>
      </c>
      <c r="V42" s="1">
        <v>7.6858215034008026E-2</v>
      </c>
      <c r="W42" s="1">
        <v>54.151256561279297</v>
      </c>
      <c r="X42" s="1">
        <v>299.62420654296875</v>
      </c>
      <c r="Y42" s="1">
        <v>1000.5669555664063</v>
      </c>
      <c r="Z42" s="1">
        <v>3.4611010551452637</v>
      </c>
      <c r="AA42" s="1">
        <v>88.043289184570313</v>
      </c>
      <c r="AB42" s="1">
        <v>16.27955436706543</v>
      </c>
      <c r="AC42" s="1">
        <v>0.32395455241203308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1.1015595828785614</v>
      </c>
      <c r="AL42">
        <f>(U42-T42)/(1000-U42)*AK42</f>
        <v>2.4696153875218542E-2</v>
      </c>
      <c r="AM42">
        <f>(P42+273.15)</f>
        <v>298.4173816680908</v>
      </c>
      <c r="AN42">
        <f>(O42+273.15)</f>
        <v>300.10697021484373</v>
      </c>
      <c r="AO42">
        <f>(Y42*AG42+Z42*AH42)*AI42</f>
        <v>160.09070931231872</v>
      </c>
      <c r="AP42">
        <f>((AO42+0.00000010773*(AN42^4-AM42^4))-AL42*44100)/(L42*51.4+0.00000043092*AM42^3)</f>
        <v>-7.4882383803088102</v>
      </c>
      <c r="AQ42">
        <f>0.61365*EXP(17.502*J42/(240.97+J42))</f>
        <v>3.2307194336336491</v>
      </c>
      <c r="AR42">
        <f>AQ42*1000/AA42</f>
        <v>36.694669901085845</v>
      </c>
      <c r="AS42">
        <f>(AR42-U42)</f>
        <v>14.736526666832916</v>
      </c>
      <c r="AT42">
        <f>IF(D42,P42,(O42+P42)/2)</f>
        <v>26.112175941467285</v>
      </c>
      <c r="AU42">
        <f>0.61365*EXP(17.502*AT42/(240.97+AT42))</f>
        <v>3.396721189191541</v>
      </c>
      <c r="AV42">
        <f>IF(AS42&lt;&gt;0,(1000-(AR42+U42)/2)/AS42*AL42,0)</f>
        <v>1.626699762296705</v>
      </c>
      <c r="AW42">
        <f>U42*AA42/1000</f>
        <v>1.9332671547295468</v>
      </c>
      <c r="AX42">
        <f>(AU42-AW42)</f>
        <v>1.4634540344619942</v>
      </c>
      <c r="AY42">
        <f>1/(1.6/F42+1.37/N42)</f>
        <v>1.0823891237614172</v>
      </c>
      <c r="AZ42">
        <f>G42*AA42*0.001</f>
        <v>33.5328689050788</v>
      </c>
      <c r="BA42">
        <f>G42/S42</f>
        <v>0.97527801604106135</v>
      </c>
      <c r="BB42">
        <f>(1-AL42*AA42/AQ42/F42)*100</f>
        <v>76.097293334055266</v>
      </c>
      <c r="BC42">
        <f>(S42-E42/(N42/1.35))</f>
        <v>390.19840086781011</v>
      </c>
      <c r="BD42">
        <f>E42*BB42/100/BC42</f>
        <v>1.8034207755819481E-3</v>
      </c>
    </row>
    <row r="43" spans="1:56" x14ac:dyDescent="0.25">
      <c r="A43" s="1" t="s">
        <v>1</v>
      </c>
      <c r="B43" s="1" t="s">
        <v>9104</v>
      </c>
      <c r="K43" s="1">
        <v>2.72</v>
      </c>
    </row>
    <row r="44" spans="1:56" x14ac:dyDescent="0.25">
      <c r="A44" s="1" t="s">
        <v>1</v>
      </c>
      <c r="B44" s="1" t="s">
        <v>9103</v>
      </c>
      <c r="K44" s="1">
        <v>2.72</v>
      </c>
    </row>
    <row r="45" spans="1:56" x14ac:dyDescent="0.25">
      <c r="A45" s="1">
        <v>10</v>
      </c>
      <c r="B45" s="1" t="s">
        <v>9102</v>
      </c>
      <c r="C45" s="1">
        <v>2080.0000034198165</v>
      </c>
      <c r="D45" s="1">
        <v>0</v>
      </c>
      <c r="E45">
        <f>(R45-S45*(1000-T45)/(1000-U45))*AK45</f>
        <v>0.39666666666956918</v>
      </c>
      <c r="F45">
        <f>IF(AV45&lt;&gt;0,1/(1/AV45-1/N45),0)</f>
        <v>3.1107239338737416</v>
      </c>
      <c r="G45">
        <f>((AY45-AL45/2)*S45-E45)/(AY45+AL45/2)</f>
        <v>382.08514664926571</v>
      </c>
      <c r="H45">
        <f>AL45*1000</f>
        <v>25.294208546451987</v>
      </c>
      <c r="I45">
        <f>(AQ45-AW45)</f>
        <v>1.2555239666860079</v>
      </c>
      <c r="J45">
        <f>(P45+AP45*D45)</f>
        <v>25.284605026245117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27.093011856079102</v>
      </c>
      <c r="P45" s="1">
        <v>25.284605026245117</v>
      </c>
      <c r="Q45" s="1">
        <v>25.769973754882813</v>
      </c>
      <c r="R45" s="1">
        <v>400.27243041992188</v>
      </c>
      <c r="S45" s="1">
        <v>390.93557739257813</v>
      </c>
      <c r="T45" s="1">
        <v>2.8725506737828255E-2</v>
      </c>
      <c r="U45" s="1">
        <v>22.474891662597656</v>
      </c>
      <c r="V45" s="1">
        <v>7.026759535074234E-2</v>
      </c>
      <c r="W45" s="1">
        <v>54.977500915527344</v>
      </c>
      <c r="X45" s="1">
        <v>299.6234130859375</v>
      </c>
      <c r="Y45" s="1">
        <v>1251.0692138671875</v>
      </c>
      <c r="Z45" s="1">
        <v>3.42177414894104</v>
      </c>
      <c r="AA45" s="1">
        <v>88.031913757324219</v>
      </c>
      <c r="AB45" s="1">
        <v>16.604524612426758</v>
      </c>
      <c r="AC45" s="1">
        <v>0.3129001259803772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1.1015566657571227</v>
      </c>
      <c r="AL45">
        <f>(U45-T45)/(1000-U45)*AK45</f>
        <v>2.5294208546451986E-2</v>
      </c>
      <c r="AM45">
        <f>(P45+273.15)</f>
        <v>298.43460502624509</v>
      </c>
      <c r="AN45">
        <f>(O45+273.15)</f>
        <v>300.24301185607908</v>
      </c>
      <c r="AO45">
        <f>(Y45*AG45+Z45*AH45)*AI45</f>
        <v>200.17106974457784</v>
      </c>
      <c r="AP45">
        <f>((AO45+0.00000010773*(AN45^4-AM45^4))-AL45*44100)/(L45*51.4+0.00000043092*AM45^3)</f>
        <v>-7.3638392946914459</v>
      </c>
      <c r="AQ45">
        <f>0.61365*EXP(17.502*J45/(240.97+J45))</f>
        <v>3.2340316912330098</v>
      </c>
      <c r="AR45">
        <f>AQ45*1000/AA45</f>
        <v>36.7370372084401</v>
      </c>
      <c r="AS45">
        <f>(AR45-U45)</f>
        <v>14.262145545842444</v>
      </c>
      <c r="AT45">
        <f>IF(D45,P45,(O45+P45)/2)</f>
        <v>26.188808441162109</v>
      </c>
      <c r="AU45">
        <f>0.61365*EXP(17.502*AT45/(240.97+AT45))</f>
        <v>3.4121414984434089</v>
      </c>
      <c r="AV45">
        <f>IF(AS45&lt;&gt;0,(1000-(AR45+U45)/2)/AS45*AL45,0)</f>
        <v>1.7210137863833779</v>
      </c>
      <c r="AW45">
        <f>U45*AA45/1000</f>
        <v>1.978507724547002</v>
      </c>
      <c r="AX45">
        <f>(AU45-AW45)</f>
        <v>1.4336337738964069</v>
      </c>
      <c r="AY45">
        <f>1/(1.6/F45+1.37/N45)</f>
        <v>1.1494514407311114</v>
      </c>
      <c r="AZ45">
        <f>G45*AA45*0.001</f>
        <v>33.635686677782736</v>
      </c>
      <c r="BA45">
        <f>G45/S45</f>
        <v>0.9773608971525638</v>
      </c>
      <c r="BB45">
        <f>(1-AL45*AA45/AQ45/F45)*100</f>
        <v>77.866224730099745</v>
      </c>
      <c r="BC45">
        <f>(S45-E45/(N45/1.35))</f>
        <v>390.79657000424965</v>
      </c>
      <c r="BD45">
        <f>E45*BB45/100/BC45</f>
        <v>7.9035841613186021E-4</v>
      </c>
    </row>
    <row r="46" spans="1:56" x14ac:dyDescent="0.25">
      <c r="A46" s="1" t="s">
        <v>1</v>
      </c>
      <c r="B46" s="1" t="s">
        <v>9101</v>
      </c>
      <c r="K46" s="1">
        <v>2.72</v>
      </c>
    </row>
    <row r="47" spans="1:56" x14ac:dyDescent="0.25">
      <c r="A47" s="1" t="s">
        <v>1</v>
      </c>
      <c r="B47" s="1" t="s">
        <v>9100</v>
      </c>
      <c r="K47" s="1">
        <v>2.72</v>
      </c>
    </row>
    <row r="48" spans="1:56" x14ac:dyDescent="0.25">
      <c r="A48" s="1">
        <v>11</v>
      </c>
      <c r="B48" s="1" t="s">
        <v>9099</v>
      </c>
      <c r="C48" s="1">
        <v>2286.5000034086406</v>
      </c>
      <c r="D48" s="1">
        <v>0</v>
      </c>
      <c r="E48">
        <f>(R48-S48*(1000-T48)/(1000-U48))*AK48</f>
        <v>7.175210511555348E-2</v>
      </c>
      <c r="F48">
        <f>IF(AV48&lt;&gt;0,1/(1/AV48-1/N48),0)</f>
        <v>3.6284028809706341</v>
      </c>
      <c r="G48">
        <f>((AY48-AL48/2)*S48-E48)/(AY48+AL48/2)</f>
        <v>382.33396284539316</v>
      </c>
      <c r="H48">
        <f>AL48*1000</f>
        <v>26.117921120582139</v>
      </c>
      <c r="I48">
        <f>(AQ48-AW48)</f>
        <v>1.1936560330806145</v>
      </c>
      <c r="J48">
        <f>(P48+AP48*D48)</f>
        <v>25.286455154418945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26.9296875</v>
      </c>
      <c r="P48" s="1">
        <v>25.286455154418945</v>
      </c>
      <c r="Q48" s="1">
        <v>25.770099639892578</v>
      </c>
      <c r="R48" s="1">
        <v>399.74951171875</v>
      </c>
      <c r="S48" s="1">
        <v>390.42996215820313</v>
      </c>
      <c r="T48" s="1">
        <v>2.7742886915802956E-2</v>
      </c>
      <c r="U48" s="1">
        <v>23.181447982788086</v>
      </c>
      <c r="V48" s="1">
        <v>6.851881742477417E-2</v>
      </c>
      <c r="W48" s="1">
        <v>57.253070831298828</v>
      </c>
      <c r="X48" s="1">
        <v>299.70977783203125</v>
      </c>
      <c r="Y48" s="1">
        <v>1600.655517578125</v>
      </c>
      <c r="Z48" s="1">
        <v>3.2855961322784424</v>
      </c>
      <c r="AA48" s="1">
        <v>88.032966613769531</v>
      </c>
      <c r="AB48" s="1">
        <v>16.819463729858398</v>
      </c>
      <c r="AC48" s="1">
        <v>0.28878360986709595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1.1018741832059971</v>
      </c>
      <c r="AL48">
        <f>(U48-T48)/(1000-U48)*AK48</f>
        <v>2.611792112058214E-2</v>
      </c>
      <c r="AM48">
        <f>(P48+273.15)</f>
        <v>298.43645515441892</v>
      </c>
      <c r="AN48">
        <f>(O48+273.15)</f>
        <v>300.07968749999998</v>
      </c>
      <c r="AO48">
        <f>(Y48*AG48+Z48*AH48)*AI48</f>
        <v>256.10487708810979</v>
      </c>
      <c r="AP48">
        <f>((AO48+0.00000010773*(AN48^4-AM48^4))-AL48*44100)/(L48*51.4+0.00000043092*AM48^3)</f>
        <v>-7.2182332307534152</v>
      </c>
      <c r="AQ48">
        <f>0.61365*EXP(17.502*J48/(240.97+J48))</f>
        <v>3.2343876694082332</v>
      </c>
      <c r="AR48">
        <f>AQ48*1000/AA48</f>
        <v>36.74064153260435</v>
      </c>
      <c r="AS48">
        <f>(AR48-U48)</f>
        <v>13.559193549816264</v>
      </c>
      <c r="AT48">
        <f>IF(D48,P48,(O48+P48)/2)</f>
        <v>26.108071327209473</v>
      </c>
      <c r="AU48">
        <f>0.61365*EXP(17.502*AT48/(240.97+AT48))</f>
        <v>3.3958969617439805</v>
      </c>
      <c r="AV48">
        <f>IF(AS48&lt;&gt;0,(1000-(AR48+U48)/2)/AS48*AL48,0)</f>
        <v>1.8685035230029379</v>
      </c>
      <c r="AW48">
        <f>U48*AA48/1000</f>
        <v>2.0407316363276187</v>
      </c>
      <c r="AX48">
        <f>(AU48-AW48)</f>
        <v>1.3551653254163618</v>
      </c>
      <c r="AY48">
        <f>1/(1.6/F48+1.37/N48)</f>
        <v>1.2553417226792953</v>
      </c>
      <c r="AZ48">
        <f>G48*AA48*0.001</f>
        <v>33.657992986478696</v>
      </c>
      <c r="BA48">
        <f>G48/S48</f>
        <v>0.9792638882834267</v>
      </c>
      <c r="BB48">
        <f>(1-AL48*AA48/AQ48/F48)*100</f>
        <v>80.408108476778878</v>
      </c>
      <c r="BC48">
        <f>(S48-E48/(N48/1.35))</f>
        <v>390.40481743701207</v>
      </c>
      <c r="BD48">
        <f>E48*BB48/100/BC48</f>
        <v>1.4778124638534996E-4</v>
      </c>
    </row>
    <row r="49" spans="1:56" x14ac:dyDescent="0.25">
      <c r="A49" s="1" t="s">
        <v>1</v>
      </c>
      <c r="B49" s="1" t="s">
        <v>9098</v>
      </c>
      <c r="K49" s="1">
        <v>2.72</v>
      </c>
    </row>
    <row r="50" spans="1:56" x14ac:dyDescent="0.25">
      <c r="A50" s="1" t="s">
        <v>1</v>
      </c>
      <c r="B50" s="1" t="s">
        <v>9093</v>
      </c>
      <c r="K50" s="1">
        <v>2.72</v>
      </c>
    </row>
    <row r="51" spans="1:56" x14ac:dyDescent="0.25">
      <c r="A51" s="1">
        <v>12</v>
      </c>
      <c r="B51" s="1" t="s">
        <v>9097</v>
      </c>
      <c r="C51" s="1">
        <v>2493.5000034086406</v>
      </c>
      <c r="D51" s="1">
        <v>0</v>
      </c>
      <c r="E51">
        <f>(R51-S51*(1000-T51)/(1000-U51))*AK51</f>
        <v>-0.59952945269982094</v>
      </c>
      <c r="F51">
        <f>IF(AV51&lt;&gt;0,1/(1/AV51-1/N51),0)</f>
        <v>4.5314145511373702</v>
      </c>
      <c r="G51">
        <f>((AY51-AL51/2)*S51-E51)/(AY51+AL51/2)</f>
        <v>383.67577950546308</v>
      </c>
      <c r="H51">
        <f>AL51*1000</f>
        <v>27.19099479420413</v>
      </c>
      <c r="I51">
        <f>(AQ51-AW51)</f>
        <v>1.1145626193616138</v>
      </c>
      <c r="J51">
        <f>(P51+AP51*D51)</f>
        <v>25.300798416137695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27.296680450439453</v>
      </c>
      <c r="P51" s="1">
        <v>25.300798416137695</v>
      </c>
      <c r="Q51" s="1">
        <v>25.889518737792969</v>
      </c>
      <c r="R51" s="1">
        <v>399.811279296875</v>
      </c>
      <c r="S51" s="1">
        <v>390.71243286132813</v>
      </c>
      <c r="T51" s="1">
        <v>2.692032977938652E-2</v>
      </c>
      <c r="U51" s="1">
        <v>24.112430572509766</v>
      </c>
      <c r="V51" s="1">
        <v>6.5067552030086517E-2</v>
      </c>
      <c r="W51" s="1">
        <v>58.280746459960938</v>
      </c>
      <c r="X51" s="1">
        <v>299.66632080078125</v>
      </c>
      <c r="Y51" s="1">
        <v>1999.474365234375</v>
      </c>
      <c r="Z51" s="1">
        <v>3.0210752487182617</v>
      </c>
      <c r="AA51" s="1">
        <v>88.028701782226563</v>
      </c>
      <c r="AB51" s="1">
        <v>17.09050178527832</v>
      </c>
      <c r="AC51" s="1">
        <v>0.250436931848526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1.1017144147087543</v>
      </c>
      <c r="AL51">
        <f>(U51-T51)/(1000-U51)*AK51</f>
        <v>2.7190994794204129E-2</v>
      </c>
      <c r="AM51">
        <f>(P51+273.15)</f>
        <v>298.45079841613767</v>
      </c>
      <c r="AN51">
        <f>(O51+273.15)</f>
        <v>300.44668045043943</v>
      </c>
      <c r="AO51">
        <f>(Y51*AG51+Z51*AH51)*AI51</f>
        <v>319.91589128682244</v>
      </c>
      <c r="AP51">
        <f>((AO51+0.00000010773*(AN51^4-AM51^4))-AL51*44100)/(L51*51.4+0.00000043092*AM51^3)</f>
        <v>-7.0484887634738413</v>
      </c>
      <c r="AQ51">
        <f>0.61365*EXP(17.502*J51/(240.97+J51))</f>
        <v>3.2371485794737187</v>
      </c>
      <c r="AR51">
        <f>AQ51*1000/AA51</f>
        <v>36.773785298823015</v>
      </c>
      <c r="AS51">
        <f>(AR51-U51)</f>
        <v>12.661354726313249</v>
      </c>
      <c r="AT51">
        <f>IF(D51,P51,(O51+P51)/2)</f>
        <v>26.298739433288574</v>
      </c>
      <c r="AU51">
        <f>0.61365*EXP(17.502*AT51/(240.97+AT51))</f>
        <v>3.4343690127930704</v>
      </c>
      <c r="AV51">
        <f>IF(AS51&lt;&gt;0,(1000-(AR51+U51)/2)/AS51*AL51,0)</f>
        <v>2.0821797489029445</v>
      </c>
      <c r="AW51">
        <f>U51*AA51/1000</f>
        <v>2.1225859601121049</v>
      </c>
      <c r="AX51">
        <f>(AU51-AW51)</f>
        <v>1.3117830526809655</v>
      </c>
      <c r="AY51">
        <f>1/(1.6/F51+1.37/N51)</f>
        <v>1.4109922673118318</v>
      </c>
      <c r="AZ51">
        <f>G51*AA51*0.001</f>
        <v>33.774480775149719</v>
      </c>
      <c r="BA51">
        <f>G51/S51</f>
        <v>0.98199019850908487</v>
      </c>
      <c r="BB51">
        <f>(1-AL51*AA51/AQ51/F51)*100</f>
        <v>83.682524636314</v>
      </c>
      <c r="BC51">
        <f>(S51-E51/(N51/1.35))</f>
        <v>390.92253123976138</v>
      </c>
      <c r="BD51">
        <f>E51*BB51/100/BC51</f>
        <v>-1.2833780144787348E-3</v>
      </c>
    </row>
    <row r="52" spans="1:56" x14ac:dyDescent="0.25">
      <c r="A52" s="1" t="s">
        <v>1</v>
      </c>
      <c r="B52" s="1" t="s">
        <v>9096</v>
      </c>
    </row>
    <row r="53" spans="1:56" x14ac:dyDescent="0.25">
      <c r="A53" s="1" t="s">
        <v>1</v>
      </c>
      <c r="B53" s="1" t="s">
        <v>9095</v>
      </c>
    </row>
    <row r="54" spans="1:56" x14ac:dyDescent="0.25">
      <c r="A54" s="1" t="s">
        <v>1</v>
      </c>
      <c r="B54" s="1" t="s">
        <v>9094</v>
      </c>
    </row>
    <row r="55" spans="1:56" x14ac:dyDescent="0.25">
      <c r="A55" s="1" t="s">
        <v>1</v>
      </c>
      <c r="B55" s="1" t="s">
        <v>9093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95FA3-E9EB-4EB6-8D36-4D276F18F014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11786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11785</v>
      </c>
    </row>
    <row r="12" spans="1:56" x14ac:dyDescent="0.25">
      <c r="A12" s="1" t="s">
        <v>1</v>
      </c>
      <c r="B12" s="1" t="s">
        <v>11784</v>
      </c>
    </row>
    <row r="13" spans="1:56" x14ac:dyDescent="0.25">
      <c r="A13" s="1" t="s">
        <v>1</v>
      </c>
      <c r="B13" s="1" t="s">
        <v>4640</v>
      </c>
    </row>
    <row r="14" spans="1:56" x14ac:dyDescent="0.25">
      <c r="A14" s="1" t="s">
        <v>1</v>
      </c>
      <c r="B14" s="1" t="s">
        <v>4639</v>
      </c>
    </row>
    <row r="15" spans="1:56" x14ac:dyDescent="0.25">
      <c r="A15" s="1" t="s">
        <v>1</v>
      </c>
      <c r="B15" s="1" t="s">
        <v>4638</v>
      </c>
    </row>
    <row r="16" spans="1:56" x14ac:dyDescent="0.25">
      <c r="A16" s="1" t="s">
        <v>1</v>
      </c>
      <c r="B16" s="1" t="s">
        <v>11783</v>
      </c>
    </row>
    <row r="17" spans="1:56" x14ac:dyDescent="0.25">
      <c r="A17" s="1" t="s">
        <v>1</v>
      </c>
      <c r="B17" s="1" t="s">
        <v>11782</v>
      </c>
    </row>
    <row r="18" spans="1:56" x14ac:dyDescent="0.25">
      <c r="A18" s="1">
        <v>1</v>
      </c>
      <c r="B18" s="1" t="s">
        <v>11781</v>
      </c>
      <c r="C18" s="1">
        <v>257.50000220164657</v>
      </c>
      <c r="D18" s="1">
        <v>0</v>
      </c>
      <c r="E18">
        <f>(R18-S18*(1000-T18)/(1000-U18))*AK18</f>
        <v>-3.7329615950055715</v>
      </c>
      <c r="F18">
        <f>IF(AV18&lt;&gt;0,1/(1/AV18-1/N18),0)</f>
        <v>3.1291960307415128</v>
      </c>
      <c r="G18">
        <f>((AY18-AL18/2)*S18-E18)/(AY18+AL18/2)</f>
        <v>389.72982325172126</v>
      </c>
      <c r="H18">
        <f>AL18*1000</f>
        <v>24.834350839834972</v>
      </c>
      <c r="I18">
        <f>(AQ18-AW18)</f>
        <v>1.1745912837270414</v>
      </c>
      <c r="J18">
        <f>(P18+AP18*D18)</f>
        <v>25.654069900512695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26.863716125488281</v>
      </c>
      <c r="P18" s="1">
        <v>25.654069900512695</v>
      </c>
      <c r="Q18" s="1">
        <v>26.925571441650391</v>
      </c>
      <c r="R18" s="1">
        <v>400.22811889648438</v>
      </c>
      <c r="S18" s="1">
        <v>394.72454833984375</v>
      </c>
      <c r="T18" s="1">
        <v>2.185192346572876</v>
      </c>
      <c r="U18" s="1">
        <v>24.158956527709961</v>
      </c>
      <c r="V18" s="1">
        <v>5.4291877746582031</v>
      </c>
      <c r="W18" s="1">
        <v>60.023780822753906</v>
      </c>
      <c r="X18" s="1">
        <v>299.9827880859375</v>
      </c>
      <c r="Y18" s="1">
        <v>7.1478039026260376E-2</v>
      </c>
      <c r="Z18" s="1">
        <v>7.8182001113891602</v>
      </c>
      <c r="AA18" s="1">
        <v>88.2161865234375</v>
      </c>
      <c r="AB18" s="1">
        <v>16.172294616699219</v>
      </c>
      <c r="AC18" s="1">
        <v>-0.33729732036590576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1.1028778973747699</v>
      </c>
      <c r="AL18">
        <f>(U18-T18)/(1000-U18)*AK18</f>
        <v>2.483435083983497E-2</v>
      </c>
      <c r="AM18">
        <f>(P18+273.15)</f>
        <v>298.80406990051267</v>
      </c>
      <c r="AN18">
        <f>(O18+273.15)</f>
        <v>300.01371612548826</v>
      </c>
      <c r="AO18">
        <f>(Y18*AG18+Z18*AH18)*AI18</f>
        <v>1.1436485988576273E-2</v>
      </c>
      <c r="AP18">
        <f>((AO18+0.00000010773*(AN18^4-AM18^4))-AL18*44100)/(L18*51.4+0.00000043092*AM18^3)</f>
        <v>-8.8986151883022888</v>
      </c>
      <c r="AQ18">
        <f>0.61365*EXP(17.502*J18/(240.97+J18))</f>
        <v>3.3058022989871212</v>
      </c>
      <c r="AR18">
        <f>AQ18*1000/AA18</f>
        <v>37.473874458502323</v>
      </c>
      <c r="AS18">
        <f>(AR18-U18)</f>
        <v>13.314917930792362</v>
      </c>
      <c r="AT18">
        <f>IF(D18,P18,(O18+P18)/2)</f>
        <v>26.258893013000488</v>
      </c>
      <c r="AU18">
        <f>0.61365*EXP(17.502*AT18/(240.97+AT18))</f>
        <v>3.4262976937152718</v>
      </c>
      <c r="AV18">
        <f>IF(AS18&lt;&gt;0,(1000-(AR18+U18)/2)/AS18*AL18,0)</f>
        <v>1.8076750672409676</v>
      </c>
      <c r="AW18">
        <f>U18*AA18/1000</f>
        <v>2.1312110152600798</v>
      </c>
      <c r="AX18">
        <f>(AU18-AW18)</f>
        <v>1.295086678455192</v>
      </c>
      <c r="AY18">
        <f>1/(1.6/F18+1.37/N18)</f>
        <v>1.2028181411334227</v>
      </c>
      <c r="AZ18">
        <f>G18*AA18*0.001</f>
        <v>34.380478781720171</v>
      </c>
      <c r="BA18">
        <f>G18/S18</f>
        <v>0.98734630235406029</v>
      </c>
      <c r="BB18">
        <f>(1-AL18*AA18/AQ18/F18)*100</f>
        <v>78.821683030118379</v>
      </c>
      <c r="BC18">
        <f>(S18-E18/(N18/1.35))</f>
        <v>395.90190544365106</v>
      </c>
      <c r="BD18">
        <f>E18*BB18/100/BC18</f>
        <v>-7.4321015271550236E-3</v>
      </c>
    </row>
    <row r="19" spans="1:56" x14ac:dyDescent="0.25">
      <c r="A19" s="1" t="s">
        <v>1</v>
      </c>
      <c r="B19" s="1" t="s">
        <v>11780</v>
      </c>
      <c r="K19" s="1">
        <v>2.72</v>
      </c>
    </row>
    <row r="20" spans="1:56" x14ac:dyDescent="0.25">
      <c r="A20" s="1" t="s">
        <v>1</v>
      </c>
      <c r="B20" s="1" t="s">
        <v>11779</v>
      </c>
      <c r="K20" s="1">
        <v>2.72</v>
      </c>
    </row>
    <row r="21" spans="1:56" x14ac:dyDescent="0.25">
      <c r="A21" s="1">
        <v>2</v>
      </c>
      <c r="B21" s="1" t="s">
        <v>11778</v>
      </c>
      <c r="C21" s="1">
        <v>461.50000220164657</v>
      </c>
      <c r="D21" s="1">
        <v>0</v>
      </c>
      <c r="E21">
        <f>(R21-S21*(1000-T21)/(1000-U21))*AK21</f>
        <v>0.7445818553268313</v>
      </c>
      <c r="F21">
        <f>IF(AV21&lt;&gt;0,1/(1/AV21-1/N21),0)</f>
        <v>3.0310853697435132</v>
      </c>
      <c r="G21">
        <f>((AY21-AL21/2)*S21-E21)/(AY21+AL21/2)</f>
        <v>386.82198134400278</v>
      </c>
      <c r="H21">
        <f>AL21*1000</f>
        <v>24.43605805117161</v>
      </c>
      <c r="I21">
        <f>(AQ21-AW21)</f>
        <v>1.1776220098514467</v>
      </c>
      <c r="J21">
        <f>(P21+AP21*D21)</f>
        <v>25.520956039428711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26.811967849731445</v>
      </c>
      <c r="P21" s="1">
        <v>25.520956039428711</v>
      </c>
      <c r="Q21" s="1">
        <v>26.911798477172852</v>
      </c>
      <c r="R21" s="1">
        <v>405.0018310546875</v>
      </c>
      <c r="S21" s="1">
        <v>395.558837890625</v>
      </c>
      <c r="T21" s="1">
        <v>2.1951785087585449</v>
      </c>
      <c r="U21" s="1">
        <v>23.832056045532227</v>
      </c>
      <c r="V21" s="1">
        <v>5.4700751304626465</v>
      </c>
      <c r="W21" s="1">
        <v>59.386116027832031</v>
      </c>
      <c r="X21" s="1">
        <v>299.867919921875</v>
      </c>
      <c r="Y21" s="1">
        <v>26.011087417602539</v>
      </c>
      <c r="Z21" s="1">
        <v>7.6886935234069824</v>
      </c>
      <c r="AA21" s="1">
        <v>88.207389831542969</v>
      </c>
      <c r="AB21" s="1">
        <v>16.111274719238281</v>
      </c>
      <c r="AC21" s="1">
        <v>-0.31678950786590576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1.1024555879480695</v>
      </c>
      <c r="AL21">
        <f>(U21-T21)/(1000-U21)*AK21</f>
        <v>2.4436058051171609E-2</v>
      </c>
      <c r="AM21">
        <f>(P21+273.15)</f>
        <v>298.67095603942869</v>
      </c>
      <c r="AN21">
        <f>(O21+273.15)</f>
        <v>299.96196784973142</v>
      </c>
      <c r="AO21">
        <f>(Y21*AG21+Z21*AH21)*AI21</f>
        <v>4.1617738937935087</v>
      </c>
      <c r="AP21">
        <f>((AO21+0.00000010773*(AN21^4-AM21^4))-AL21*44100)/(L21*51.4+0.00000043092*AM21^3)</f>
        <v>-8.7133617654011779</v>
      </c>
      <c r="AQ21">
        <f>0.61365*EXP(17.502*J21/(240.97+J21))</f>
        <v>3.2797854679468883</v>
      </c>
      <c r="AR21">
        <f>AQ21*1000/AA21</f>
        <v>37.182660933631169</v>
      </c>
      <c r="AS21">
        <f>(AR21-U21)</f>
        <v>13.350604888098943</v>
      </c>
      <c r="AT21">
        <f>IF(D21,P21,(O21+P21)/2)</f>
        <v>26.166461944580078</v>
      </c>
      <c r="AU21">
        <f>0.61365*EXP(17.502*AT21/(240.97+AT21))</f>
        <v>3.4076385420241051</v>
      </c>
      <c r="AV21">
        <f>IF(AS21&lt;&gt;0,(1000-(AR21+U21)/2)/AS21*AL21,0)</f>
        <v>1.7744947638477901</v>
      </c>
      <c r="AW21">
        <f>U21*AA21/1000</f>
        <v>2.1021634580954416</v>
      </c>
      <c r="AX21">
        <f>(AU21-AW21)</f>
        <v>1.3054750839286635</v>
      </c>
      <c r="AY21">
        <f>1/(1.6/F21+1.37/N21)</f>
        <v>1.1793410317330488</v>
      </c>
      <c r="AZ21">
        <f>G21*AA21*0.001</f>
        <v>34.120557303820291</v>
      </c>
      <c r="BA21">
        <f>G21/S21</f>
        <v>0.97791262459660167</v>
      </c>
      <c r="BB21">
        <f>(1-AL21*AA21/AQ21/F21)*100</f>
        <v>78.318340810728543</v>
      </c>
      <c r="BC21">
        <f>(S21-E21/(N21/1.35))</f>
        <v>395.32400055988256</v>
      </c>
      <c r="BD21">
        <f>E21*BB21/100/BC21</f>
        <v>1.4751043555256659E-3</v>
      </c>
    </row>
    <row r="22" spans="1:56" x14ac:dyDescent="0.25">
      <c r="A22" s="1" t="s">
        <v>1</v>
      </c>
      <c r="B22" s="1" t="s">
        <v>11777</v>
      </c>
      <c r="K22" s="1">
        <v>2.72</v>
      </c>
    </row>
    <row r="23" spans="1:56" x14ac:dyDescent="0.25">
      <c r="A23" s="1" t="s">
        <v>1</v>
      </c>
      <c r="B23" s="1" t="s">
        <v>11776</v>
      </c>
      <c r="K23" s="1">
        <v>2.72</v>
      </c>
    </row>
    <row r="24" spans="1:56" x14ac:dyDescent="0.25">
      <c r="A24" s="1">
        <v>3</v>
      </c>
      <c r="B24" s="1" t="s">
        <v>11775</v>
      </c>
      <c r="C24" s="1">
        <v>666.50000220164657</v>
      </c>
      <c r="D24" s="1">
        <v>0</v>
      </c>
      <c r="E24">
        <f>(R24-S24*(1000-T24)/(1000-U24))*AK24</f>
        <v>-1.3834878215193573</v>
      </c>
      <c r="F24">
        <f>IF(AV24&lt;&gt;0,1/(1/AV24-1/N24),0)</f>
        <v>2.9233510887545484</v>
      </c>
      <c r="G24">
        <f>((AY24-AL24/2)*S24-E24)/(AY24+AL24/2)</f>
        <v>385.3744686214842</v>
      </c>
      <c r="H24">
        <f>AL24*1000</f>
        <v>23.886738106987803</v>
      </c>
      <c r="I24">
        <f>(AQ24-AW24)</f>
        <v>1.1765518930542189</v>
      </c>
      <c r="J24">
        <f>(P24+AP24*D24)</f>
        <v>25.301021575927734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26.705720901489258</v>
      </c>
      <c r="P24" s="1">
        <v>25.301021575927734</v>
      </c>
      <c r="Q24" s="1">
        <v>26.830907821655273</v>
      </c>
      <c r="R24" s="1">
        <v>399.47219848632813</v>
      </c>
      <c r="S24" s="1">
        <v>392.23004150390625</v>
      </c>
      <c r="T24" s="1">
        <v>2.2046983242034912</v>
      </c>
      <c r="U24" s="1">
        <v>23.361528396606445</v>
      </c>
      <c r="V24" s="1">
        <v>5.5281953811645508</v>
      </c>
      <c r="W24" s="1">
        <v>58.578121185302734</v>
      </c>
      <c r="X24" s="1">
        <v>299.92245483398438</v>
      </c>
      <c r="Y24" s="1">
        <v>49.252944946289063</v>
      </c>
      <c r="Z24" s="1">
        <v>7.680793285369873</v>
      </c>
      <c r="AA24" s="1">
        <v>88.20654296875</v>
      </c>
      <c r="AB24" s="1">
        <v>15.916189193725586</v>
      </c>
      <c r="AC24" s="1">
        <v>-0.2974507212638855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1.1026560839484718</v>
      </c>
      <c r="AL24">
        <f>(U24-T24)/(1000-U24)*AK24</f>
        <v>2.3886738106987802E-2</v>
      </c>
      <c r="AM24">
        <f>(P24+273.15)</f>
        <v>298.45102157592771</v>
      </c>
      <c r="AN24">
        <f>(O24+273.15)</f>
        <v>299.85572090148924</v>
      </c>
      <c r="AO24">
        <f>(Y24*AG24+Z24*AH24)*AI24</f>
        <v>7.8804710152639927</v>
      </c>
      <c r="AP24">
        <f>((AO24+0.00000010773*(AN24^4-AM24^4))-AL24*44100)/(L24*51.4+0.00000043092*AM24^3)</f>
        <v>-8.4745179245802102</v>
      </c>
      <c r="AQ24">
        <f>0.61365*EXP(17.502*J24/(240.97+J24))</f>
        <v>3.2371915513851586</v>
      </c>
      <c r="AR24">
        <f>AQ24*1000/AA24</f>
        <v>36.700129519099704</v>
      </c>
      <c r="AS24">
        <f>(AR24-U24)</f>
        <v>13.338601122493259</v>
      </c>
      <c r="AT24">
        <f>IF(D24,P24,(O24+P24)/2)</f>
        <v>26.003371238708496</v>
      </c>
      <c r="AU24">
        <f>0.61365*EXP(17.502*AT24/(240.97+AT24))</f>
        <v>3.3749316191270773</v>
      </c>
      <c r="AV24">
        <f>IF(AS24&lt;&gt;0,(1000-(AR24+U24)/2)/AS24*AL24,0)</f>
        <v>1.7370186984199272</v>
      </c>
      <c r="AW24">
        <f>U24*AA24/1000</f>
        <v>2.0606396583309396</v>
      </c>
      <c r="AX24">
        <f>(AU24-AW24)</f>
        <v>1.3142919607961376</v>
      </c>
      <c r="AY24">
        <f>1/(1.6/F24+1.37/N24)</f>
        <v>1.1528912253029877</v>
      </c>
      <c r="AZ24">
        <f>G24*AA24*0.001</f>
        <v>33.992549625520141</v>
      </c>
      <c r="BA24">
        <f>G24/S24</f>
        <v>0.98252155073044356</v>
      </c>
      <c r="BB24">
        <f>(1-AL24*AA24/AQ24/F24)*100</f>
        <v>77.735739505242691</v>
      </c>
      <c r="BC24">
        <f>(S24-E24/(N24/1.35))</f>
        <v>392.66638652735253</v>
      </c>
      <c r="BD24">
        <f>E24*BB24/100/BC24</f>
        <v>-2.738875864914731E-3</v>
      </c>
    </row>
    <row r="25" spans="1:56" x14ac:dyDescent="0.25">
      <c r="A25" s="1" t="s">
        <v>1</v>
      </c>
      <c r="B25" s="1" t="s">
        <v>11774</v>
      </c>
      <c r="K25" s="1">
        <v>2.72</v>
      </c>
    </row>
    <row r="26" spans="1:56" x14ac:dyDescent="0.25">
      <c r="A26" s="1" t="s">
        <v>1</v>
      </c>
      <c r="B26" s="1" t="s">
        <v>11773</v>
      </c>
      <c r="K26" s="1">
        <v>2.72</v>
      </c>
    </row>
    <row r="27" spans="1:56" x14ac:dyDescent="0.25">
      <c r="A27" s="1">
        <v>4</v>
      </c>
      <c r="B27" s="1" t="s">
        <v>11772</v>
      </c>
      <c r="C27" s="1">
        <v>871.00000221282244</v>
      </c>
      <c r="D27" s="1">
        <v>0</v>
      </c>
      <c r="E27">
        <f>(R27-S27*(1000-T27)/(1000-U27))*AK27</f>
        <v>-0.64399465266240241</v>
      </c>
      <c r="F27">
        <f>IF(AV27&lt;&gt;0,1/(1/AV27-1/N27),0)</f>
        <v>2.8831185203384808</v>
      </c>
      <c r="G27">
        <f>((AY27-AL27/2)*S27-E27)/(AY27+AL27/2)</f>
        <v>384.7237505515609</v>
      </c>
      <c r="H27">
        <f>AL27*1000</f>
        <v>23.652102156463048</v>
      </c>
      <c r="I27">
        <f>(AQ27-AW27)</f>
        <v>1.1748415059262318</v>
      </c>
      <c r="J27">
        <f>(P27+AP27*D27)</f>
        <v>25.202127456665039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26.638486862182617</v>
      </c>
      <c r="P27" s="1">
        <v>25.202127456665039</v>
      </c>
      <c r="Q27" s="1">
        <v>26.772714614868164</v>
      </c>
      <c r="R27" s="1">
        <v>400.02825927734375</v>
      </c>
      <c r="S27" s="1">
        <v>392.19989013671875</v>
      </c>
      <c r="T27" s="1">
        <v>2.2144477367401123</v>
      </c>
      <c r="U27" s="1">
        <v>23.166765213012695</v>
      </c>
      <c r="V27" s="1">
        <v>5.5743803977966309</v>
      </c>
      <c r="W27" s="1">
        <v>58.317184448242188</v>
      </c>
      <c r="X27" s="1">
        <v>299.93490600585938</v>
      </c>
      <c r="Y27" s="1">
        <v>99.689918518066406</v>
      </c>
      <c r="Z27" s="1">
        <v>7.8363399505615234</v>
      </c>
      <c r="AA27" s="1">
        <v>88.2020263671875</v>
      </c>
      <c r="AB27" s="1">
        <v>15.894198417663574</v>
      </c>
      <c r="AC27" s="1">
        <v>-0.29664859175682068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1.1027018603156593</v>
      </c>
      <c r="AL27">
        <f>(U27-T27)/(1000-U27)*AK27</f>
        <v>2.3652102156463049E-2</v>
      </c>
      <c r="AM27">
        <f>(P27+273.15)</f>
        <v>298.35212745666502</v>
      </c>
      <c r="AN27">
        <f>(O27+273.15)</f>
        <v>299.78848686218259</v>
      </c>
      <c r="AO27">
        <f>(Y27*AG27+Z27*AH27)*AI27</f>
        <v>15.950386606371694</v>
      </c>
      <c r="AP27">
        <f>((AO27+0.00000010773*(AN27^4-AM27^4))-AL27*44100)/(L27*51.4+0.00000043092*AM27^3)</f>
        <v>-8.3207716750846252</v>
      </c>
      <c r="AQ27">
        <f>0.61365*EXP(17.502*J27/(240.97+J27))</f>
        <v>3.2181971420868196</v>
      </c>
      <c r="AR27">
        <f>AQ27*1000/AA27</f>
        <v>36.486657672572903</v>
      </c>
      <c r="AS27">
        <f>(AR27-U27)</f>
        <v>13.319892459560208</v>
      </c>
      <c r="AT27">
        <f>IF(D27,P27,(O27+P27)/2)</f>
        <v>25.920307159423828</v>
      </c>
      <c r="AU27">
        <f>0.61365*EXP(17.502*AT27/(240.97+AT27))</f>
        <v>3.3583792196566669</v>
      </c>
      <c r="AV27">
        <f>IF(AS27&lt;&gt;0,(1000-(AR27+U27)/2)/AS27*AL27,0)</f>
        <v>1.7227344590126226</v>
      </c>
      <c r="AW27">
        <f>U27*AA27/1000</f>
        <v>2.0433556361605878</v>
      </c>
      <c r="AX27">
        <f>(AU27-AW27)</f>
        <v>1.3150235834960791</v>
      </c>
      <c r="AY27">
        <f>1/(1.6/F27+1.37/N27)</f>
        <v>1.1428283151594412</v>
      </c>
      <c r="AZ27">
        <f>G27*AA27*0.001</f>
        <v>33.933414390232045</v>
      </c>
      <c r="BA27">
        <f>G27/S27</f>
        <v>0.98093793554467412</v>
      </c>
      <c r="BB27">
        <f>(1-AL27*AA27/AQ27/F27)*100</f>
        <v>77.516021145814278</v>
      </c>
      <c r="BC27">
        <f>(S27-E27/(N27/1.35))</f>
        <v>392.40300277525768</v>
      </c>
      <c r="BD27">
        <f>E27*BB27/100/BC27</f>
        <v>-1.2721590497655011E-3</v>
      </c>
    </row>
    <row r="28" spans="1:56" x14ac:dyDescent="0.25">
      <c r="A28" s="1" t="s">
        <v>1</v>
      </c>
      <c r="B28" s="1" t="s">
        <v>11771</v>
      </c>
      <c r="K28" s="1">
        <v>2.72</v>
      </c>
    </row>
    <row r="29" spans="1:56" x14ac:dyDescent="0.25">
      <c r="A29" s="1" t="s">
        <v>1</v>
      </c>
      <c r="B29" s="1" t="s">
        <v>11770</v>
      </c>
      <c r="K29" s="1">
        <v>2.72</v>
      </c>
    </row>
    <row r="30" spans="1:56" x14ac:dyDescent="0.25">
      <c r="A30" s="1">
        <v>5</v>
      </c>
      <c r="B30" s="1" t="s">
        <v>11769</v>
      </c>
      <c r="C30" s="1">
        <v>1075.5000022016466</v>
      </c>
      <c r="D30" s="1">
        <v>0</v>
      </c>
      <c r="E30">
        <f>(R30-S30*(1000-T30)/(1000-U30))*AK30</f>
        <v>0.65790759014456457</v>
      </c>
      <c r="F30">
        <f>IF(AV30&lt;&gt;0,1/(1/AV30-1/N30),0)</f>
        <v>2.8845991580890309</v>
      </c>
      <c r="G30">
        <f>((AY30-AL30/2)*S30-E30)/(AY30+AL30/2)</f>
        <v>382.57463842721</v>
      </c>
      <c r="H30">
        <f>AL30*1000</f>
        <v>23.633173479071306</v>
      </c>
      <c r="I30">
        <f>(AQ30-AW30)</f>
        <v>1.1734739459364381</v>
      </c>
      <c r="J30">
        <f>(P30+AP30*D30)</f>
        <v>25.190319061279297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26.610588073730469</v>
      </c>
      <c r="P30" s="1">
        <v>25.190319061279297</v>
      </c>
      <c r="Q30" s="1">
        <v>26.744573593139648</v>
      </c>
      <c r="R30" s="1">
        <v>400.12728881835938</v>
      </c>
      <c r="S30" s="1">
        <v>391.14764404296875</v>
      </c>
      <c r="T30" s="1">
        <v>2.2228071689605713</v>
      </c>
      <c r="U30" s="1">
        <v>23.158332824707031</v>
      </c>
      <c r="V30" s="1">
        <v>5.6042122840881348</v>
      </c>
      <c r="W30" s="1">
        <v>58.387527465820313</v>
      </c>
      <c r="X30" s="1">
        <v>299.93783569335938</v>
      </c>
      <c r="Y30" s="1">
        <v>149.74104309082031</v>
      </c>
      <c r="Z30" s="1">
        <v>7.7534751892089844</v>
      </c>
      <c r="AA30" s="1">
        <v>88.195541381835938</v>
      </c>
      <c r="AB30" s="1">
        <v>16.008445739746094</v>
      </c>
      <c r="AC30" s="1">
        <v>-0.29528626799583435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1.1027126312255857</v>
      </c>
      <c r="AL30">
        <f>(U30-T30)/(1000-U30)*AK30</f>
        <v>2.3633173479071307E-2</v>
      </c>
      <c r="AM30">
        <f>(P30+273.15)</f>
        <v>298.34031906127927</v>
      </c>
      <c r="AN30">
        <f>(O30+273.15)</f>
        <v>299.76058807373045</v>
      </c>
      <c r="AO30">
        <f>(Y30*AG30+Z30*AH30)*AI30</f>
        <v>23.958566359015549</v>
      </c>
      <c r="AP30">
        <f>((AO30+0.00000010773*(AN30^4-AM30^4))-AL30*44100)/(L30*51.4+0.00000043092*AM30^3)</f>
        <v>-8.2496061664426055</v>
      </c>
      <c r="AQ30">
        <f>0.61365*EXP(17.502*J30/(240.97+J30))</f>
        <v>3.2159356469122167</v>
      </c>
      <c r="AR30">
        <f>AQ30*1000/AA30</f>
        <v>36.46369869185412</v>
      </c>
      <c r="AS30">
        <f>(AR30-U30)</f>
        <v>13.305365867147088</v>
      </c>
      <c r="AT30">
        <f>IF(D30,P30,(O30+P30)/2)</f>
        <v>25.900453567504883</v>
      </c>
      <c r="AU30">
        <f>0.61365*EXP(17.502*AT30/(240.97+AT30))</f>
        <v>3.3544334572078283</v>
      </c>
      <c r="AV30">
        <f>IF(AS30&lt;&gt;0,(1000-(AR30+U30)/2)/AS30*AL30,0)</f>
        <v>1.7232629903611099</v>
      </c>
      <c r="AW30">
        <f>U30*AA30/1000</f>
        <v>2.0424617009757786</v>
      </c>
      <c r="AX30">
        <f>(AU30-AW30)</f>
        <v>1.3119717562320496</v>
      </c>
      <c r="AY30">
        <f>1/(1.6/F30+1.37/N30)</f>
        <v>1.1432004704685599</v>
      </c>
      <c r="AZ30">
        <f>G30*AA30*0.001</f>
        <v>33.741377355047923</v>
      </c>
      <c r="BA30">
        <f>G30/S30</f>
        <v>0.97808243064652856</v>
      </c>
      <c r="BB30">
        <f>(1-AL30*AA30/AQ30/F30)*100</f>
        <v>77.531408350720341</v>
      </c>
      <c r="BC30">
        <f>(S30-E30/(N30/1.35))</f>
        <v>390.94014333469954</v>
      </c>
      <c r="BD30">
        <f>E30*BB30/100/BC30</f>
        <v>1.304765010659603E-3</v>
      </c>
    </row>
    <row r="31" spans="1:56" x14ac:dyDescent="0.25">
      <c r="A31" s="1" t="s">
        <v>1</v>
      </c>
      <c r="B31" s="1" t="s">
        <v>11768</v>
      </c>
      <c r="K31" s="1">
        <v>2.72</v>
      </c>
    </row>
    <row r="32" spans="1:56" x14ac:dyDescent="0.25">
      <c r="A32" s="1" t="s">
        <v>1</v>
      </c>
      <c r="B32" s="1" t="s">
        <v>11767</v>
      </c>
      <c r="K32" s="1">
        <v>2.72</v>
      </c>
    </row>
    <row r="33" spans="1:56" x14ac:dyDescent="0.25">
      <c r="A33" s="1">
        <v>6</v>
      </c>
      <c r="B33" s="1" t="s">
        <v>11766</v>
      </c>
      <c r="C33" s="1">
        <v>1280.5000022016466</v>
      </c>
      <c r="D33" s="1">
        <v>0</v>
      </c>
      <c r="E33">
        <f>(R33-S33*(1000-T33)/(1000-U33))*AK33</f>
        <v>0.75242567588071307</v>
      </c>
      <c r="F33">
        <f>IF(AV33&lt;&gt;0,1/(1/AV33-1/N33),0)</f>
        <v>2.9788815326597518</v>
      </c>
      <c r="G33">
        <f>((AY33-AL33/2)*S33-E33)/(AY33+AL33/2)</f>
        <v>381.81735216883294</v>
      </c>
      <c r="H33">
        <f>AL33*1000</f>
        <v>23.88520777538233</v>
      </c>
      <c r="I33">
        <f>(AQ33-AW33)</f>
        <v>1.1632971814489994</v>
      </c>
      <c r="J33">
        <f>(P33+AP33*D33)</f>
        <v>25.24150276184082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26.60296630859375</v>
      </c>
      <c r="P33" s="1">
        <v>25.24150276184082</v>
      </c>
      <c r="Q33" s="1">
        <v>26.729055404663086</v>
      </c>
      <c r="R33" s="1">
        <v>399.50485229492188</v>
      </c>
      <c r="S33" s="1">
        <v>390.36715698242188</v>
      </c>
      <c r="T33" s="1">
        <v>2.2327396869659424</v>
      </c>
      <c r="U33" s="1">
        <v>23.386228561401367</v>
      </c>
      <c r="V33" s="1">
        <v>5.6314816474914551</v>
      </c>
      <c r="W33" s="1">
        <v>58.985435485839844</v>
      </c>
      <c r="X33" s="1">
        <v>299.94302368164063</v>
      </c>
      <c r="Y33" s="1">
        <v>300.24801635742188</v>
      </c>
      <c r="Z33" s="1">
        <v>7.7536096572875977</v>
      </c>
      <c r="AA33" s="1">
        <v>88.190834045410156</v>
      </c>
      <c r="AB33" s="1">
        <v>16.019235610961914</v>
      </c>
      <c r="AC33" s="1">
        <v>-0.30369234085083008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1.1027317047119138</v>
      </c>
      <c r="AL33">
        <f>(U33-T33)/(1000-U33)*AK33</f>
        <v>2.388520777538233E-2</v>
      </c>
      <c r="AM33">
        <f>(P33+273.15)</f>
        <v>298.3915027618408</v>
      </c>
      <c r="AN33">
        <f>(O33+273.15)</f>
        <v>299.75296630859373</v>
      </c>
      <c r="AO33">
        <f>(Y33*AG33+Z33*AH33)*AI33</f>
        <v>48.039681543416918</v>
      </c>
      <c r="AP33">
        <f>((AO33+0.00000010773*(AN33^4-AM33^4))-AL33*44100)/(L33*51.4+0.00000043092*AM33^3)</f>
        <v>-8.1479978636873085</v>
      </c>
      <c r="AQ33">
        <f>0.61365*EXP(17.502*J33/(240.97+J33))</f>
        <v>3.2257481834555786</v>
      </c>
      <c r="AR33">
        <f>AQ33*1000/AA33</f>
        <v>36.576909815759485</v>
      </c>
      <c r="AS33">
        <f>(AR33-U33)</f>
        <v>13.190681254358118</v>
      </c>
      <c r="AT33">
        <f>IF(D33,P33,(O33+P33)/2)</f>
        <v>25.922234535217285</v>
      </c>
      <c r="AU33">
        <f>0.61365*EXP(17.502*AT33/(240.97+AT33))</f>
        <v>3.358762487896692</v>
      </c>
      <c r="AV33">
        <f>IF(AS33&lt;&gt;0,(1000-(AR33+U33)/2)/AS33*AL33,0)</f>
        <v>1.7564742350381759</v>
      </c>
      <c r="AW33">
        <f>U33*AA33/1000</f>
        <v>2.0624510020065792</v>
      </c>
      <c r="AX33">
        <f>(AU33-AW33)</f>
        <v>1.2963114858901128</v>
      </c>
      <c r="AY33">
        <f>1/(1.6/F33+1.37/N33)</f>
        <v>1.1666136963772868</v>
      </c>
      <c r="AZ33">
        <f>G33*AA33*0.001</f>
        <v>33.672790740779469</v>
      </c>
      <c r="BA33">
        <f>G33/S33</f>
        <v>0.9780980426742869</v>
      </c>
      <c r="BB33">
        <f>(1-AL33*AA33/AQ33/F33)*100</f>
        <v>78.078575103719331</v>
      </c>
      <c r="BC33">
        <f>(S33-E33/(N33/1.35))</f>
        <v>390.12984575056498</v>
      </c>
      <c r="BD33">
        <f>E33*BB33/100/BC33</f>
        <v>1.5058659388438741E-3</v>
      </c>
    </row>
    <row r="34" spans="1:56" x14ac:dyDescent="0.25">
      <c r="A34" s="1" t="s">
        <v>1</v>
      </c>
      <c r="B34" s="1" t="s">
        <v>11765</v>
      </c>
      <c r="K34" s="1">
        <v>2.72</v>
      </c>
    </row>
    <row r="35" spans="1:56" x14ac:dyDescent="0.25">
      <c r="A35" s="1" t="s">
        <v>1</v>
      </c>
      <c r="B35" s="1" t="s">
        <v>9275</v>
      </c>
      <c r="K35" s="1">
        <v>2.72</v>
      </c>
    </row>
    <row r="36" spans="1:56" x14ac:dyDescent="0.25">
      <c r="A36" s="1">
        <v>7</v>
      </c>
      <c r="B36" s="1" t="s">
        <v>11764</v>
      </c>
      <c r="C36" s="1">
        <v>1485.5000022016466</v>
      </c>
      <c r="D36" s="1">
        <v>0</v>
      </c>
      <c r="E36">
        <f>(R36-S36*(1000-T36)/(1000-U36))*AK36</f>
        <v>1.7970462880344398</v>
      </c>
      <c r="F36">
        <f>IF(AV36&lt;&gt;0,1/(1/AV36-1/N36),0)</f>
        <v>3.1441720961102186</v>
      </c>
      <c r="G36">
        <f>((AY36-AL36/2)*S36-E36)/(AY36+AL36/2)</f>
        <v>381.28797754128129</v>
      </c>
      <c r="H36">
        <f>AL36*1000</f>
        <v>24.250534109071562</v>
      </c>
      <c r="I36">
        <f>(AQ36-AW36)</f>
        <v>1.1441385393835235</v>
      </c>
      <c r="J36">
        <f>(P36+AP36*D36)</f>
        <v>25.289800643920898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26.591642379760742</v>
      </c>
      <c r="P36" s="1">
        <v>25.289800643920898</v>
      </c>
      <c r="Q36" s="1">
        <v>26.708286285400391</v>
      </c>
      <c r="R36" s="1">
        <v>400.75244140625</v>
      </c>
      <c r="S36" s="1">
        <v>390.53536987304688</v>
      </c>
      <c r="T36" s="1">
        <v>2.2425951957702637</v>
      </c>
      <c r="U36" s="1">
        <v>23.710498809814453</v>
      </c>
      <c r="V36" s="1">
        <v>5.6596927642822266</v>
      </c>
      <c r="W36" s="1">
        <v>59.838775634765625</v>
      </c>
      <c r="X36" s="1">
        <v>299.970947265625</v>
      </c>
      <c r="Y36" s="1">
        <v>500.46087646484375</v>
      </c>
      <c r="Z36" s="1">
        <v>7.9283294677734375</v>
      </c>
      <c r="AA36" s="1">
        <v>88.18426513671875</v>
      </c>
      <c r="AB36" s="1">
        <v>16.083852767944336</v>
      </c>
      <c r="AC36" s="1">
        <v>-0.31995058059692383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1.1028343649471504</v>
      </c>
      <c r="AL36">
        <f>(U36-T36)/(1000-U36)*AK36</f>
        <v>2.4250534109071561E-2</v>
      </c>
      <c r="AM36">
        <f>(P36+273.15)</f>
        <v>298.43980064392088</v>
      </c>
      <c r="AN36">
        <f>(O36+273.15)</f>
        <v>299.74164237976072</v>
      </c>
      <c r="AO36">
        <f>(Y36*AG36+Z36*AH36)*AI36</f>
        <v>80.073738444587434</v>
      </c>
      <c r="AP36">
        <f>((AO36+0.00000010773*(AN36^4-AM36^4))-AL36*44100)/(L36*51.4+0.00000043092*AM36^3)</f>
        <v>-8.0221616281401467</v>
      </c>
      <c r="AQ36">
        <f>0.61365*EXP(17.502*J36/(240.97+J36))</f>
        <v>3.2350314529520556</v>
      </c>
      <c r="AR36">
        <f>AQ36*1000/AA36</f>
        <v>36.68490572480863</v>
      </c>
      <c r="AS36">
        <f>(AR36-U36)</f>
        <v>12.974406914994177</v>
      </c>
      <c r="AT36">
        <f>IF(D36,P36,(O36+P36)/2)</f>
        <v>25.94072151184082</v>
      </c>
      <c r="AU36">
        <f>0.61365*EXP(17.502*AT36/(240.97+AT36))</f>
        <v>3.3624406560092326</v>
      </c>
      <c r="AV36">
        <f>IF(AS36&lt;&gt;0,(1000-(AR36+U36)/2)/AS36*AL36,0)</f>
        <v>1.8126627177881363</v>
      </c>
      <c r="AW36">
        <f>U36*AA36/1000</f>
        <v>2.0908929135685321</v>
      </c>
      <c r="AX36">
        <f>(AU36-AW36)</f>
        <v>1.2715477424407005</v>
      </c>
      <c r="AY36">
        <f>1/(1.6/F36+1.37/N36)</f>
        <v>1.2063520281321263</v>
      </c>
      <c r="AZ36">
        <f>G36*AA36*0.001</f>
        <v>33.62360010494362</v>
      </c>
      <c r="BA36">
        <f>G36/S36</f>
        <v>0.97632124246576779</v>
      </c>
      <c r="BB36">
        <f>(1-AL36*AA36/AQ36/F36)*100</f>
        <v>78.975407270007111</v>
      </c>
      <c r="BC36">
        <f>(S36-E36/(N36/1.35))</f>
        <v>389.96859061233374</v>
      </c>
      <c r="BD36">
        <f>E36*BB36/100/BC36</f>
        <v>3.6393305998753873E-3</v>
      </c>
    </row>
    <row r="37" spans="1:56" x14ac:dyDescent="0.25">
      <c r="A37" s="1" t="s">
        <v>1</v>
      </c>
      <c r="B37" s="1" t="s">
        <v>11763</v>
      </c>
      <c r="K37" s="1">
        <v>2.72</v>
      </c>
    </row>
    <row r="38" spans="1:56" x14ac:dyDescent="0.25">
      <c r="A38" s="1" t="s">
        <v>1</v>
      </c>
      <c r="B38" s="1" t="s">
        <v>11762</v>
      </c>
      <c r="K38" s="1">
        <v>2.72</v>
      </c>
    </row>
    <row r="39" spans="1:56" x14ac:dyDescent="0.25">
      <c r="A39" s="1">
        <v>8</v>
      </c>
      <c r="B39" s="1" t="s">
        <v>9271</v>
      </c>
      <c r="C39" s="1">
        <v>1689.5000022016466</v>
      </c>
      <c r="D39" s="1">
        <v>0</v>
      </c>
      <c r="E39">
        <f>(R39-S39*(1000-T39)/(1000-U39))*AK39</f>
        <v>2.4876423961082765</v>
      </c>
      <c r="F39">
        <f>IF(AV39&lt;&gt;0,1/(1/AV39-1/N39),0)</f>
        <v>3.3726967815255215</v>
      </c>
      <c r="G39">
        <f>((AY39-AL39/2)*S39-E39)/(AY39+AL39/2)</f>
        <v>379.35034368951273</v>
      </c>
      <c r="H39">
        <f>AL39*1000</f>
        <v>24.823470898033445</v>
      </c>
      <c r="I39">
        <f>(AQ39-AW39)</f>
        <v>1.1248752500765753</v>
      </c>
      <c r="J39">
        <f>(P39+AP39*D39)</f>
        <v>25.419748306274414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26.617429733276367</v>
      </c>
      <c r="P39" s="1">
        <v>25.419748306274414</v>
      </c>
      <c r="Q39" s="1">
        <v>26.721210479736328</v>
      </c>
      <c r="R39" s="1">
        <v>399.91165161132813</v>
      </c>
      <c r="S39" s="1">
        <v>388.90219116210938</v>
      </c>
      <c r="T39" s="1">
        <v>2.2514739036560059</v>
      </c>
      <c r="U39" s="1">
        <v>24.215330123901367</v>
      </c>
      <c r="V39" s="1">
        <v>5.6730456352233887</v>
      </c>
      <c r="W39" s="1">
        <v>61.01544189453125</v>
      </c>
      <c r="X39" s="1">
        <v>299.96929931640625</v>
      </c>
      <c r="Y39" s="1">
        <v>748.71136474609375</v>
      </c>
      <c r="Z39" s="1">
        <v>7.7637114524841309</v>
      </c>
      <c r="AA39" s="1">
        <v>88.177581787109375</v>
      </c>
      <c r="AB39" s="1">
        <v>16.220651626586914</v>
      </c>
      <c r="AC39" s="1">
        <v>-0.344340980052948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1.1028283063103168</v>
      </c>
      <c r="AL39">
        <f>(U39-T39)/(1000-U39)*AK39</f>
        <v>2.4823470898033446E-2</v>
      </c>
      <c r="AM39">
        <f>(P39+273.15)</f>
        <v>298.56974830627439</v>
      </c>
      <c r="AN39">
        <f>(O39+273.15)</f>
        <v>299.76742973327634</v>
      </c>
      <c r="AO39">
        <f>(Y39*AG39+Z39*AH39)*AI39</f>
        <v>119.7938156817745</v>
      </c>
      <c r="AP39">
        <f>((AO39+0.00000010773*(AN39^4-AM39^4))-AL39*44100)/(L39*51.4+0.00000043092*AM39^3)</f>
        <v>-7.9119857996801697</v>
      </c>
      <c r="AQ39">
        <f>0.61365*EXP(17.502*J39/(240.97+J39))</f>
        <v>3.2601245025787415</v>
      </c>
      <c r="AR39">
        <f>AQ39*1000/AA39</f>
        <v>36.972260256011431</v>
      </c>
      <c r="AS39">
        <f>(AR39-U39)</f>
        <v>12.756930132110064</v>
      </c>
      <c r="AT39">
        <f>IF(D39,P39,(O39+P39)/2)</f>
        <v>26.018589019775391</v>
      </c>
      <c r="AU39">
        <f>0.61365*EXP(17.502*AT39/(240.97+AT39))</f>
        <v>3.3779718170475652</v>
      </c>
      <c r="AV39">
        <f>IF(AS39&lt;&gt;0,(1000-(AR39+U39)/2)/AS39*AL39,0)</f>
        <v>1.8863493383023531</v>
      </c>
      <c r="AW39">
        <f>U39*AA39/1000</f>
        <v>2.1352492525021662</v>
      </c>
      <c r="AX39">
        <f>(AU39-AW39)</f>
        <v>1.242722564545399</v>
      </c>
      <c r="AY39">
        <f>1/(1.6/F39+1.37/N39)</f>
        <v>1.2587082919001802</v>
      </c>
      <c r="AZ39">
        <f>G39*AA39*0.001</f>
        <v>33.450195956650063</v>
      </c>
      <c r="BA39">
        <f>G39/S39</f>
        <v>0.97543894663063224</v>
      </c>
      <c r="BB39">
        <f>(1-AL39*AA39/AQ39/F39)*100</f>
        <v>80.092844621318136</v>
      </c>
      <c r="BC39">
        <f>(S39-E39/(N39/1.35))</f>
        <v>388.11760140080327</v>
      </c>
      <c r="BD39">
        <f>E39*BB39/100/BC39</f>
        <v>5.1335563031873199E-3</v>
      </c>
    </row>
    <row r="40" spans="1:56" x14ac:dyDescent="0.25">
      <c r="A40" s="1" t="s">
        <v>1</v>
      </c>
      <c r="B40" s="1" t="s">
        <v>11761</v>
      </c>
      <c r="K40" s="1">
        <v>2.72</v>
      </c>
    </row>
    <row r="41" spans="1:56" x14ac:dyDescent="0.25">
      <c r="A41" s="1" t="s">
        <v>1</v>
      </c>
      <c r="B41" s="1" t="s">
        <v>11760</v>
      </c>
      <c r="K41" s="1">
        <v>2.72</v>
      </c>
    </row>
    <row r="42" spans="1:56" x14ac:dyDescent="0.25">
      <c r="A42" s="1">
        <v>9</v>
      </c>
      <c r="B42" s="1" t="s">
        <v>11759</v>
      </c>
      <c r="C42" s="1">
        <v>1894.5000022016466</v>
      </c>
      <c r="D42" s="1">
        <v>0</v>
      </c>
      <c r="E42">
        <f>(R42-S42*(1000-T42)/(1000-U42))*AK42</f>
        <v>2.5056956151734591</v>
      </c>
      <c r="F42">
        <f>IF(AV42&lt;&gt;0,1/(1/AV42-1/N42),0)</f>
        <v>3.6468952019362186</v>
      </c>
      <c r="G42">
        <f>((AY42-AL42/2)*S42-E42)/(AY42+AL42/2)</f>
        <v>379.21417611529057</v>
      </c>
      <c r="H42">
        <f>AL42*1000</f>
        <v>25.453802217466475</v>
      </c>
      <c r="I42">
        <f>(AQ42-AW42)</f>
        <v>1.1043520981258315</v>
      </c>
      <c r="J42">
        <f>(P42+AP42*D42)</f>
        <v>25.564374923706055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26.668430328369141</v>
      </c>
      <c r="P42" s="1">
        <v>25.564374923706055</v>
      </c>
      <c r="Q42" s="1">
        <v>26.755641937255859</v>
      </c>
      <c r="R42" s="1">
        <v>399.769775390625</v>
      </c>
      <c r="S42" s="1">
        <v>388.52969360351563</v>
      </c>
      <c r="T42" s="1">
        <v>2.2589969635009766</v>
      </c>
      <c r="U42" s="1">
        <v>24.768932342529297</v>
      </c>
      <c r="V42" s="1">
        <v>5.6745033264160156</v>
      </c>
      <c r="W42" s="1">
        <v>62.218498229980469</v>
      </c>
      <c r="X42" s="1">
        <v>299.95413208007813</v>
      </c>
      <c r="Y42" s="1">
        <v>998.995849609375</v>
      </c>
      <c r="Z42" s="1">
        <v>7.8352384567260742</v>
      </c>
      <c r="AA42" s="1">
        <v>88.170928955078125</v>
      </c>
      <c r="AB42" s="1">
        <v>16.367834091186523</v>
      </c>
      <c r="AC42" s="1">
        <v>-0.37304744124412537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1.1027725444120517</v>
      </c>
      <c r="AL42">
        <f>(U42-T42)/(1000-U42)*AK42</f>
        <v>2.5453802217466473E-2</v>
      </c>
      <c r="AM42">
        <f>(P42+273.15)</f>
        <v>298.71437492370603</v>
      </c>
      <c r="AN42">
        <f>(O42+273.15)</f>
        <v>299.81843032836912</v>
      </c>
      <c r="AO42">
        <f>(Y42*AG42+Z42*AH42)*AI42</f>
        <v>159.83933236481244</v>
      </c>
      <c r="AP42">
        <f>((AO42+0.00000010773*(AN42^4-AM42^4))-AL42*44100)/(L42*51.4+0.00000043092*AM42^3)</f>
        <v>-7.8188756254268901</v>
      </c>
      <c r="AQ42">
        <f>0.61365*EXP(17.502*J42/(240.97+J42))</f>
        <v>3.2882518719921188</v>
      </c>
      <c r="AR42">
        <f>AQ42*1000/AA42</f>
        <v>37.294059515551183</v>
      </c>
      <c r="AS42">
        <f>(AR42-U42)</f>
        <v>12.525127173021886</v>
      </c>
      <c r="AT42">
        <f>IF(D42,P42,(O42+P42)/2)</f>
        <v>26.116402626037598</v>
      </c>
      <c r="AU42">
        <f>0.61365*EXP(17.502*AT42/(240.97+AT42))</f>
        <v>3.3975701115584056</v>
      </c>
      <c r="AV42">
        <f>IF(AS42&lt;&gt;0,(1000-(AR42+U42)/2)/AS42*AL42,0)</f>
        <v>1.9691562661895115</v>
      </c>
      <c r="AW42">
        <f>U42*AA42/1000</f>
        <v>2.1838997738662873</v>
      </c>
      <c r="AX42">
        <f>(AU42-AW42)</f>
        <v>1.2136703376921183</v>
      </c>
      <c r="AY42">
        <f>1/(1.6/F42+1.37/N42)</f>
        <v>1.3178758922881915</v>
      </c>
      <c r="AZ42">
        <f>G42*AA42*0.001</f>
        <v>33.435666181019769</v>
      </c>
      <c r="BA42">
        <f>G42/S42</f>
        <v>0.97602366655215989</v>
      </c>
      <c r="BB42">
        <f>(1-AL42*AA42/AQ42/F42)*100</f>
        <v>81.285004709984449</v>
      </c>
      <c r="BC42">
        <f>(S42-E42/(N42/1.35))</f>
        <v>387.73940994872254</v>
      </c>
      <c r="BD42">
        <f>E42*BB42/100/BC42</f>
        <v>5.2528960083809261E-3</v>
      </c>
    </row>
    <row r="43" spans="1:56" x14ac:dyDescent="0.25">
      <c r="A43" s="1" t="s">
        <v>1</v>
      </c>
      <c r="B43" s="1" t="s">
        <v>11758</v>
      </c>
      <c r="K43" s="1">
        <v>2.72</v>
      </c>
    </row>
    <row r="44" spans="1:56" x14ac:dyDescent="0.25">
      <c r="A44" s="1" t="s">
        <v>1</v>
      </c>
      <c r="B44" s="1" t="s">
        <v>11757</v>
      </c>
      <c r="K44" s="1">
        <v>2.72</v>
      </c>
    </row>
    <row r="45" spans="1:56" x14ac:dyDescent="0.25">
      <c r="A45" s="1">
        <v>10</v>
      </c>
      <c r="B45" s="1" t="s">
        <v>11756</v>
      </c>
      <c r="C45" s="1">
        <v>2099.5000022016466</v>
      </c>
      <c r="D45" s="1">
        <v>0</v>
      </c>
      <c r="E45">
        <f>(R45-S45*(1000-T45)/(1000-U45))*AK45</f>
        <v>2.3978333124400613</v>
      </c>
      <c r="F45">
        <f>IF(AV45&lt;&gt;0,1/(1/AV45-1/N45),0)</f>
        <v>3.976750396878054</v>
      </c>
      <c r="G45">
        <f>((AY45-AL45/2)*S45-E45)/(AY45+AL45/2)</f>
        <v>379.42264316081236</v>
      </c>
      <c r="H45">
        <f>AL45*1000</f>
        <v>26.145713814447017</v>
      </c>
      <c r="I45">
        <f>(AQ45-AW45)</f>
        <v>1.0829498023831468</v>
      </c>
      <c r="J45">
        <f>(P45+AP45*D45)</f>
        <v>25.726512908935547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26.729175567626953</v>
      </c>
      <c r="P45" s="1">
        <v>25.726512908935547</v>
      </c>
      <c r="Q45" s="1">
        <v>26.801485061645508</v>
      </c>
      <c r="R45" s="1">
        <v>399.7891845703125</v>
      </c>
      <c r="S45" s="1">
        <v>388.40615844726563</v>
      </c>
      <c r="T45" s="1">
        <v>2.2666358947753906</v>
      </c>
      <c r="U45" s="1">
        <v>25.373929977416992</v>
      </c>
      <c r="V45" s="1">
        <v>5.6729736328125</v>
      </c>
      <c r="W45" s="1">
        <v>63.50628662109375</v>
      </c>
      <c r="X45" s="1">
        <v>299.95654296875</v>
      </c>
      <c r="Y45" s="1">
        <v>1249.7281494140625</v>
      </c>
      <c r="Z45" s="1">
        <v>7.8680863380432129</v>
      </c>
      <c r="AA45" s="1">
        <v>88.164779663085938</v>
      </c>
      <c r="AB45" s="1">
        <v>16.601350784301758</v>
      </c>
      <c r="AC45" s="1">
        <v>-0.39978474378585815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1.1027814079733453</v>
      </c>
      <c r="AL45">
        <f>(U45-T45)/(1000-U45)*AK45</f>
        <v>2.6145713814447018E-2</v>
      </c>
      <c r="AM45">
        <f>(P45+273.15)</f>
        <v>298.87651290893552</v>
      </c>
      <c r="AN45">
        <f>(O45+273.15)</f>
        <v>299.87917556762693</v>
      </c>
      <c r="AO45">
        <f>(Y45*AG45+Z45*AH45)*AI45</f>
        <v>199.95649943687386</v>
      </c>
      <c r="AP45">
        <f>((AO45+0.00000010773*(AN45^4-AM45^4))-AL45*44100)/(L45*51.4+0.00000043092*AM45^3)</f>
        <v>-7.7481646579291272</v>
      </c>
      <c r="AQ45">
        <f>0.61365*EXP(17.502*J45/(240.97+J45))</f>
        <v>3.320036748028687</v>
      </c>
      <c r="AR45">
        <f>AQ45*1000/AA45</f>
        <v>37.657177398003142</v>
      </c>
      <c r="AS45">
        <f>(AR45-U45)</f>
        <v>12.28324742058615</v>
      </c>
      <c r="AT45">
        <f>IF(D45,P45,(O45+P45)/2)</f>
        <v>26.22784423828125</v>
      </c>
      <c r="AU45">
        <f>0.61365*EXP(17.502*AT45/(240.97+AT45))</f>
        <v>3.4200199195788383</v>
      </c>
      <c r="AV45">
        <f>IF(AS45&lt;&gt;0,(1000-(AR45+U45)/2)/AS45*AL45,0)</f>
        <v>2.0614839301035564</v>
      </c>
      <c r="AW45">
        <f>U45*AA45/1000</f>
        <v>2.2370869456455402</v>
      </c>
      <c r="AX45">
        <f>(AU45-AW45)</f>
        <v>1.1829329739332981</v>
      </c>
      <c r="AY45">
        <f>1/(1.6/F45+1.37/N45)</f>
        <v>1.3842631718854741</v>
      </c>
      <c r="AZ45">
        <f>G45*AA45*0.001</f>
        <v>33.451713733458703</v>
      </c>
      <c r="BA45">
        <f>G45/S45</f>
        <v>0.97687082171310891</v>
      </c>
      <c r="BB45">
        <f>(1-AL45*AA45/AQ45/F45)*100</f>
        <v>82.540797352590317</v>
      </c>
      <c r="BC45">
        <f>(S45-E45/(N45/1.35))</f>
        <v>387.64989401424168</v>
      </c>
      <c r="BD45">
        <f>E45*BB45/100/BC45</f>
        <v>5.1056140239815013E-3</v>
      </c>
    </row>
    <row r="46" spans="1:56" x14ac:dyDescent="0.25">
      <c r="A46" s="1" t="s">
        <v>1</v>
      </c>
      <c r="B46" s="1" t="s">
        <v>11755</v>
      </c>
      <c r="K46" s="1">
        <v>2.72</v>
      </c>
    </row>
    <row r="47" spans="1:56" x14ac:dyDescent="0.25">
      <c r="A47" s="1" t="s">
        <v>1</v>
      </c>
      <c r="B47" s="1" t="s">
        <v>11754</v>
      </c>
      <c r="K47" s="1">
        <v>2.72</v>
      </c>
    </row>
    <row r="48" spans="1:56" x14ac:dyDescent="0.25">
      <c r="A48" s="1">
        <v>11</v>
      </c>
      <c r="B48" s="1" t="s">
        <v>11753</v>
      </c>
      <c r="C48" s="1">
        <v>2304.0000021904707</v>
      </c>
      <c r="D48" s="1">
        <v>0</v>
      </c>
      <c r="E48">
        <f>(R48-S48*(1000-T48)/(1000-U48))*AK48</f>
        <v>2.6874014665314103</v>
      </c>
      <c r="F48">
        <f>IF(AV48&lt;&gt;0,1/(1/AV48-1/N48),0)</f>
        <v>4.5013342382280355</v>
      </c>
      <c r="G48">
        <f>((AY48-AL48/2)*S48-E48)/(AY48+AL48/2)</f>
        <v>379.23425283387456</v>
      </c>
      <c r="H48">
        <f>AL48*1000</f>
        <v>27.128440900572105</v>
      </c>
      <c r="I48">
        <f>(AQ48-AW48)</f>
        <v>1.054942066625598</v>
      </c>
      <c r="J48">
        <f>(P48+AP48*D48)</f>
        <v>25.965057373046875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26.839509963989258</v>
      </c>
      <c r="P48" s="1">
        <v>25.965057373046875</v>
      </c>
      <c r="Q48" s="1">
        <v>26.891677856445313</v>
      </c>
      <c r="R48" s="1">
        <v>400.06405639648438</v>
      </c>
      <c r="S48" s="1">
        <v>388.0804443359375</v>
      </c>
      <c r="T48" s="1">
        <v>2.2747137546539307</v>
      </c>
      <c r="U48" s="1">
        <v>26.229282379150391</v>
      </c>
      <c r="V48" s="1">
        <v>5.6559834480285645</v>
      </c>
      <c r="W48" s="1">
        <v>65.218048095703125</v>
      </c>
      <c r="X48" s="1">
        <v>299.95913696289063</v>
      </c>
      <c r="Y48" s="1">
        <v>1599.852294921875</v>
      </c>
      <c r="Z48" s="1">
        <v>7.6933321952819824</v>
      </c>
      <c r="AA48" s="1">
        <v>88.158943176269531</v>
      </c>
      <c r="AB48" s="1">
        <v>16.777753829956055</v>
      </c>
      <c r="AC48" s="1">
        <v>-0.44163492321968079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1.1027909447165094</v>
      </c>
      <c r="AL48">
        <f>(U48-T48)/(1000-U48)*AK48</f>
        <v>2.7128440900572107E-2</v>
      </c>
      <c r="AM48">
        <f>(P48+273.15)</f>
        <v>299.11505737304685</v>
      </c>
      <c r="AN48">
        <f>(O48+273.15)</f>
        <v>299.98950996398924</v>
      </c>
      <c r="AO48">
        <f>(Y48*AG48+Z48*AH48)*AI48</f>
        <v>255.97636146598234</v>
      </c>
      <c r="AP48">
        <f>((AO48+0.00000010773*(AN48^4-AM48^4))-AL48*44100)/(L48*51.4+0.00000043092*AM48^3)</f>
        <v>-7.6541157310794041</v>
      </c>
      <c r="AQ48">
        <f>0.61365*EXP(17.502*J48/(240.97+J48))</f>
        <v>3.367287881443445</v>
      </c>
      <c r="AR48">
        <f>AQ48*1000/AA48</f>
        <v>38.195647090627169</v>
      </c>
      <c r="AS48">
        <f>(AR48-U48)</f>
        <v>11.966364711476778</v>
      </c>
      <c r="AT48">
        <f>IF(D48,P48,(O48+P48)/2)</f>
        <v>26.402283668518066</v>
      </c>
      <c r="AU48">
        <f>0.61365*EXP(17.502*AT48/(240.97+AT48))</f>
        <v>3.4554206874675151</v>
      </c>
      <c r="AV48">
        <f>IF(AS48&lt;&gt;0,(1000-(AR48+U48)/2)/AS48*AL48,0)</f>
        <v>2.1940303164560508</v>
      </c>
      <c r="AW48">
        <f>U48*AA48/1000</f>
        <v>2.3123458148178471</v>
      </c>
      <c r="AX48">
        <f>(AU48-AW48)</f>
        <v>1.143074872649668</v>
      </c>
      <c r="AY48">
        <f>1/(1.6/F48+1.37/N48)</f>
        <v>1.4803463355539324</v>
      </c>
      <c r="AZ48">
        <f>G48*AA48*0.001</f>
        <v>33.432890946076583</v>
      </c>
      <c r="BA48">
        <f>G48/S48</f>
        <v>0.97720526341593927</v>
      </c>
      <c r="BB48">
        <f>(1-AL48*AA48/AQ48/F48)*100</f>
        <v>84.221355143406001</v>
      </c>
      <c r="BC48">
        <f>(S48-E48/(N48/1.35))</f>
        <v>387.23285157965626</v>
      </c>
      <c r="BD48">
        <f>E48*BB48/100/BC48</f>
        <v>5.8449739582359054E-3</v>
      </c>
    </row>
    <row r="49" spans="1:56" x14ac:dyDescent="0.25">
      <c r="A49" s="1" t="s">
        <v>1</v>
      </c>
      <c r="B49" s="1" t="s">
        <v>11752</v>
      </c>
      <c r="K49" s="1">
        <v>2.72</v>
      </c>
    </row>
    <row r="50" spans="1:56" x14ac:dyDescent="0.25">
      <c r="A50" s="1" t="s">
        <v>1</v>
      </c>
      <c r="B50" s="1" t="s">
        <v>11747</v>
      </c>
      <c r="K50" s="1">
        <v>2.72</v>
      </c>
    </row>
    <row r="51" spans="1:56" x14ac:dyDescent="0.25">
      <c r="A51" s="1">
        <v>12</v>
      </c>
      <c r="B51" s="1" t="s">
        <v>11751</v>
      </c>
      <c r="C51" s="1">
        <v>2509.0000021904707</v>
      </c>
      <c r="D51" s="1">
        <v>0</v>
      </c>
      <c r="E51">
        <f>(R51-S51*(1000-T51)/(1000-U51))*AK51</f>
        <v>2.5463238954101337</v>
      </c>
      <c r="F51">
        <f>IF(AV51&lt;&gt;0,1/(1/AV51-1/N51),0)</f>
        <v>5.340613568402242</v>
      </c>
      <c r="G51">
        <f>((AY51-AL51/2)*S51-E51)/(AY51+AL51/2)</f>
        <v>379.33071097745142</v>
      </c>
      <c r="H51">
        <f>AL51*1000</f>
        <v>28.334458892353471</v>
      </c>
      <c r="I51">
        <f>(AQ51-AW51)</f>
        <v>1.016525730929617</v>
      </c>
      <c r="J51">
        <f>(P51+AP51*D51)</f>
        <v>26.232721328735352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26.972318649291992</v>
      </c>
      <c r="P51" s="1">
        <v>26.232721328735352</v>
      </c>
      <c r="Q51" s="1">
        <v>26.999992370605469</v>
      </c>
      <c r="R51" s="1">
        <v>399.909912109375</v>
      </c>
      <c r="S51" s="1">
        <v>387.64169311523438</v>
      </c>
      <c r="T51" s="1">
        <v>2.2841875553131104</v>
      </c>
      <c r="U51" s="1">
        <v>27.27557373046875</v>
      </c>
      <c r="V51" s="1">
        <v>5.6351308822631836</v>
      </c>
      <c r="W51" s="1">
        <v>67.289329528808594</v>
      </c>
      <c r="X51" s="1">
        <v>299.97378540039063</v>
      </c>
      <c r="Y51" s="1">
        <v>1999.9012451171875</v>
      </c>
      <c r="Z51" s="1">
        <v>7.6569223403930664</v>
      </c>
      <c r="AA51" s="1">
        <v>88.155052185058594</v>
      </c>
      <c r="AB51" s="1">
        <v>16.96422004699707</v>
      </c>
      <c r="AC51" s="1">
        <v>-0.49753224849700928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1.1028447992661417</v>
      </c>
      <c r="AL51">
        <f>(U51-T51)/(1000-U51)*AK51</f>
        <v>2.8334458892353472E-2</v>
      </c>
      <c r="AM51">
        <f>(P51+273.15)</f>
        <v>299.38272132873533</v>
      </c>
      <c r="AN51">
        <f>(O51+273.15)</f>
        <v>300.12231864929197</v>
      </c>
      <c r="AO51">
        <f>(Y51*AG51+Z51*AH51)*AI51</f>
        <v>319.9841920665458</v>
      </c>
      <c r="AP51">
        <f>((AO51+0.00000010773*(AN51^4-AM51^4))-AL51*44100)/(L51*51.4+0.00000043092*AM51^3)</f>
        <v>-7.5758485906787296</v>
      </c>
      <c r="AQ51">
        <f>0.61365*EXP(17.502*J51/(240.97+J51))</f>
        <v>3.4210053565165031</v>
      </c>
      <c r="AR51">
        <f>AQ51*1000/AA51</f>
        <v>38.806685172563817</v>
      </c>
      <c r="AS51">
        <f>(AR51-U51)</f>
        <v>11.531111442095067</v>
      </c>
      <c r="AT51">
        <f>IF(D51,P51,(O51+P51)/2)</f>
        <v>26.602519989013672</v>
      </c>
      <c r="AU51">
        <f>0.61365*EXP(17.502*AT51/(240.97+AT51))</f>
        <v>3.4964507627097361</v>
      </c>
      <c r="AV51">
        <f>IF(AS51&lt;&gt;0,(1000-(AR51+U51)/2)/AS51*AL51,0)</f>
        <v>2.3760291022887396</v>
      </c>
      <c r="AW51">
        <f>U51*AA51/1000</f>
        <v>2.4044796255868861</v>
      </c>
      <c r="AX51">
        <f>(AU51-AW51)</f>
        <v>1.09197113712285</v>
      </c>
      <c r="AY51">
        <f>1/(1.6/F51+1.37/N51)</f>
        <v>1.6137921729013407</v>
      </c>
      <c r="AZ51">
        <f>G51*AA51*0.001</f>
        <v>33.439918621612613</v>
      </c>
      <c r="BA51">
        <f>G51/S51</f>
        <v>0.97856014385090317</v>
      </c>
      <c r="BB51">
        <f>(1-AL51*AA51/AQ51/F51)*100</f>
        <v>86.328466809489129</v>
      </c>
      <c r="BC51">
        <f>(S51-E51/(N51/1.35))</f>
        <v>386.83859550746195</v>
      </c>
      <c r="BD51">
        <f>E51*BB51/100/BC51</f>
        <v>5.6824794744888005E-3</v>
      </c>
    </row>
    <row r="52" spans="1:56" x14ac:dyDescent="0.25">
      <c r="A52" s="1" t="s">
        <v>1</v>
      </c>
      <c r="B52" s="1" t="s">
        <v>11750</v>
      </c>
    </row>
    <row r="53" spans="1:56" x14ac:dyDescent="0.25">
      <c r="A53" s="1" t="s">
        <v>1</v>
      </c>
      <c r="B53" s="1" t="s">
        <v>11749</v>
      </c>
    </row>
    <row r="54" spans="1:56" x14ac:dyDescent="0.25">
      <c r="A54" s="1" t="s">
        <v>1</v>
      </c>
      <c r="B54" s="1" t="s">
        <v>11748</v>
      </c>
    </row>
    <row r="55" spans="1:56" x14ac:dyDescent="0.25">
      <c r="A55" s="1" t="s">
        <v>1</v>
      </c>
      <c r="B55" s="1" t="s">
        <v>11747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087C9-2373-49C8-A83B-70323E5D6747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11827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11826</v>
      </c>
    </row>
    <row r="12" spans="1:56" x14ac:dyDescent="0.25">
      <c r="A12" s="1" t="s">
        <v>1</v>
      </c>
      <c r="B12" s="1" t="s">
        <v>11825</v>
      </c>
    </row>
    <row r="13" spans="1:56" x14ac:dyDescent="0.25">
      <c r="A13" s="1" t="s">
        <v>1</v>
      </c>
      <c r="B13" s="1" t="s">
        <v>11824</v>
      </c>
    </row>
    <row r="14" spans="1:56" x14ac:dyDescent="0.25">
      <c r="A14" s="1" t="s">
        <v>1</v>
      </c>
      <c r="B14" s="1" t="s">
        <v>11823</v>
      </c>
    </row>
    <row r="15" spans="1:56" x14ac:dyDescent="0.25">
      <c r="A15" s="1" t="s">
        <v>1</v>
      </c>
      <c r="B15" s="1" t="s">
        <v>11822</v>
      </c>
    </row>
    <row r="16" spans="1:56" x14ac:dyDescent="0.25">
      <c r="A16" s="1" t="s">
        <v>1</v>
      </c>
      <c r="B16" s="1" t="s">
        <v>11821</v>
      </c>
    </row>
    <row r="17" spans="1:56" x14ac:dyDescent="0.25">
      <c r="A17" s="1" t="s">
        <v>1</v>
      </c>
      <c r="B17" s="1" t="s">
        <v>6425</v>
      </c>
    </row>
    <row r="18" spans="1:56" x14ac:dyDescent="0.25">
      <c r="A18" s="1">
        <v>1</v>
      </c>
      <c r="B18" s="1" t="s">
        <v>11820</v>
      </c>
      <c r="C18" s="1">
        <v>255.50000155344605</v>
      </c>
      <c r="D18" s="1">
        <v>0</v>
      </c>
      <c r="E18">
        <f>(R18-S18*(1000-T18)/(1000-U18))*AK18</f>
        <v>-3.8259006254066397</v>
      </c>
      <c r="F18">
        <f>IF(AV18&lt;&gt;0,1/(1/AV18-1/N18),0)</f>
        <v>2.8866837425575125</v>
      </c>
      <c r="G18">
        <f>((AY18-AL18/2)*S18-E18)/(AY18+AL18/2)</f>
        <v>388.70775339163316</v>
      </c>
      <c r="H18">
        <f>AL18*1000</f>
        <v>25.596468758958313</v>
      </c>
      <c r="I18">
        <f>(AQ18-AW18)</f>
        <v>1.325967719440214</v>
      </c>
      <c r="J18">
        <f>(P18+AP18*D18)</f>
        <v>25.727136611938477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26.255996704101563</v>
      </c>
      <c r="P18" s="1">
        <v>25.727136611938477</v>
      </c>
      <c r="Q18" s="1">
        <v>26.032726287841797</v>
      </c>
      <c r="R18" s="1">
        <v>400.017822265625</v>
      </c>
      <c r="S18" s="1">
        <v>394.34530639648438</v>
      </c>
      <c r="T18" s="1">
        <v>-1.5492341481149197E-2</v>
      </c>
      <c r="U18" s="1">
        <v>22.625297546386719</v>
      </c>
      <c r="V18" s="1">
        <v>-3.9860144257545471E-2</v>
      </c>
      <c r="W18" s="1">
        <v>58.212482452392578</v>
      </c>
      <c r="X18" s="1">
        <v>300.55120849609375</v>
      </c>
      <c r="Y18" s="1">
        <v>0.30041483044624329</v>
      </c>
      <c r="Z18" s="1">
        <v>10.765571594238281</v>
      </c>
      <c r="AA18" s="1">
        <v>88.139915466308594</v>
      </c>
      <c r="AB18" s="1">
        <v>5.3235626220703125</v>
      </c>
      <c r="AC18" s="1">
        <v>5.022871121764183E-2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1.104967678294462</v>
      </c>
      <c r="AL18">
        <f>(U18-T18)/(1000-U18)*AK18</f>
        <v>2.5596468758958314E-2</v>
      </c>
      <c r="AM18">
        <f>(P18+273.15)</f>
        <v>298.87713661193845</v>
      </c>
      <c r="AN18">
        <f>(O18+273.15)</f>
        <v>299.40599670410154</v>
      </c>
      <c r="AO18">
        <f>(Y18*AG18+Z18*AH18)*AI18</f>
        <v>4.8066371797031771E-2</v>
      </c>
      <c r="AP18">
        <f>((AO18+0.00000010773*(AN18^4-AM18^4))-AL18*44100)/(L18*51.4+0.00000043092*AM18^3)</f>
        <v>-9.2392321147117151</v>
      </c>
      <c r="AQ18">
        <f>0.61365*EXP(17.502*J18/(240.97+J18))</f>
        <v>3.3201595325788187</v>
      </c>
      <c r="AR18">
        <f>AQ18*1000/AA18</f>
        <v>37.669193520476504</v>
      </c>
      <c r="AS18">
        <f>(AR18-U18)</f>
        <v>15.043895974089786</v>
      </c>
      <c r="AT18">
        <f>IF(D18,P18,(O18+P18)/2)</f>
        <v>25.99156665802002</v>
      </c>
      <c r="AU18">
        <f>0.61365*EXP(17.502*AT18/(240.97+AT18))</f>
        <v>3.3725749542065362</v>
      </c>
      <c r="AV18">
        <f>IF(AS18&lt;&gt;0,(1000-(AR18+U18)/2)/AS18*AL18,0)</f>
        <v>1.6501580290936027</v>
      </c>
      <c r="AW18">
        <f>U18*AA18/1000</f>
        <v>1.9941918131386047</v>
      </c>
      <c r="AX18">
        <f>(AU18-AW18)</f>
        <v>1.3783831410679315</v>
      </c>
      <c r="AY18">
        <f>1/(1.6/F18+1.37/N18)</f>
        <v>1.0990222105226268</v>
      </c>
      <c r="AZ18">
        <f>G18*AA18*0.001</f>
        <v>34.260668525037275</v>
      </c>
      <c r="BA18">
        <f>G18/S18</f>
        <v>0.98570401900718174</v>
      </c>
      <c r="BB18">
        <f>(1-AL18*AA18/AQ18/F18)*100</f>
        <v>76.460646745768329</v>
      </c>
      <c r="BC18">
        <f>(S18-E18/(N18/1.35))</f>
        <v>395.68605039800912</v>
      </c>
      <c r="BD18">
        <f>E18*BB18/100/BC18</f>
        <v>-7.3930035165349637E-3</v>
      </c>
    </row>
    <row r="19" spans="1:56" x14ac:dyDescent="0.25">
      <c r="A19" s="1" t="s">
        <v>1</v>
      </c>
      <c r="B19" s="1" t="s">
        <v>11819</v>
      </c>
      <c r="K19" s="1">
        <v>2.72</v>
      </c>
    </row>
    <row r="20" spans="1:56" x14ac:dyDescent="0.25">
      <c r="A20" s="1" t="s">
        <v>1</v>
      </c>
      <c r="B20" s="1" t="s">
        <v>6422</v>
      </c>
      <c r="K20" s="1">
        <v>2.72</v>
      </c>
    </row>
    <row r="21" spans="1:56" x14ac:dyDescent="0.25">
      <c r="A21" s="1">
        <v>2</v>
      </c>
      <c r="B21" s="1" t="s">
        <v>11818</v>
      </c>
      <c r="C21" s="1">
        <v>462.00000156462193</v>
      </c>
      <c r="D21" s="1">
        <v>0</v>
      </c>
      <c r="E21">
        <f>(R21-S21*(1000-T21)/(1000-U21))*AK21</f>
        <v>-2.4683567814326</v>
      </c>
      <c r="F21">
        <f>IF(AV21&lt;&gt;0,1/(1/AV21-1/N21),0)</f>
        <v>2.7399348431502513</v>
      </c>
      <c r="G21">
        <f>((AY21-AL21/2)*S21-E21)/(AY21+AL21/2)</f>
        <v>386.38121542302781</v>
      </c>
      <c r="H21">
        <f>AL21*1000</f>
        <v>25.282710998493112</v>
      </c>
      <c r="I21">
        <f>(AQ21-AW21)</f>
        <v>1.3498964932460475</v>
      </c>
      <c r="J21">
        <f>(P21+AP21*D21)</f>
        <v>25.727285385131836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26.171066284179688</v>
      </c>
      <c r="P21" s="1">
        <v>25.727285385131836</v>
      </c>
      <c r="Q21" s="1">
        <v>26.000993728637695</v>
      </c>
      <c r="R21" s="1">
        <v>400.08978271484375</v>
      </c>
      <c r="S21" s="1">
        <v>393.32302856445313</v>
      </c>
      <c r="T21" s="1">
        <v>-1.6967128962278366E-2</v>
      </c>
      <c r="U21" s="1">
        <v>22.355838775634766</v>
      </c>
      <c r="V21" s="1">
        <v>-4.3870877474546432E-2</v>
      </c>
      <c r="W21" s="1">
        <v>57.804141998291016</v>
      </c>
      <c r="X21" s="1">
        <v>300.50582885742188</v>
      </c>
      <c r="Y21" s="1">
        <v>25.925054550170898</v>
      </c>
      <c r="Z21" s="1">
        <v>10.624026298522949</v>
      </c>
      <c r="AA21" s="1">
        <v>88.133232116699219</v>
      </c>
      <c r="AB21" s="1">
        <v>5.2230119705200195</v>
      </c>
      <c r="AC21" s="1">
        <v>6.2278289347887039E-2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1.1048008413875801</v>
      </c>
      <c r="AL21">
        <f>(U21-T21)/(1000-U21)*AK21</f>
        <v>2.5282710998493111E-2</v>
      </c>
      <c r="AM21">
        <f>(P21+273.15)</f>
        <v>298.87728538513181</v>
      </c>
      <c r="AN21">
        <f>(O21+273.15)</f>
        <v>299.32106628417966</v>
      </c>
      <c r="AO21">
        <f>(Y21*AG21+Z21*AH21)*AI21</f>
        <v>4.1480086353121237</v>
      </c>
      <c r="AP21">
        <f>((AO21+0.00000010773*(AN21^4-AM21^4))-AL21*44100)/(L21*51.4+0.00000043092*AM21^3)</f>
        <v>-9.0997104288510755</v>
      </c>
      <c r="AQ21">
        <f>0.61365*EXP(17.502*J21/(240.97+J21))</f>
        <v>3.3201888212225712</v>
      </c>
      <c r="AR21">
        <f>AQ21*1000/AA21</f>
        <v>37.672382386092835</v>
      </c>
      <c r="AS21">
        <f>(AR21-U21)</f>
        <v>15.316543610458069</v>
      </c>
      <c r="AT21">
        <f>IF(D21,P21,(O21+P21)/2)</f>
        <v>25.949175834655762</v>
      </c>
      <c r="AU21">
        <f>0.61365*EXP(17.502*AT21/(240.97+AT21))</f>
        <v>3.364123899714893</v>
      </c>
      <c r="AV21">
        <f>IF(AS21&lt;&gt;0,(1000-(AR21+U21)/2)/AS21*AL21,0)</f>
        <v>1.6011362314181332</v>
      </c>
      <c r="AW21">
        <f>U21*AA21/1000</f>
        <v>1.9702923279765236</v>
      </c>
      <c r="AX21">
        <f>(AU21-AW21)</f>
        <v>1.3938315717383694</v>
      </c>
      <c r="AY21">
        <f>1/(1.6/F21+1.37/N21)</f>
        <v>1.0642985630073465</v>
      </c>
      <c r="AZ21">
        <f>G21*AA21*0.001</f>
        <v>34.053025344410074</v>
      </c>
      <c r="BA21">
        <f>G21/S21</f>
        <v>0.98235086013966311</v>
      </c>
      <c r="BB21">
        <f>(1-AL21*AA21/AQ21/F21)*100</f>
        <v>75.505965824926662</v>
      </c>
      <c r="BC21">
        <f>(S21-E21/(N21/1.35))</f>
        <v>394.18803653835386</v>
      </c>
      <c r="BD21">
        <f>E21*BB21/100/BC21</f>
        <v>-4.7280902895804099E-3</v>
      </c>
    </row>
    <row r="22" spans="1:56" x14ac:dyDescent="0.25">
      <c r="A22" s="1" t="s">
        <v>1</v>
      </c>
      <c r="B22" s="1" t="s">
        <v>11817</v>
      </c>
      <c r="K22" s="1">
        <v>2.72</v>
      </c>
    </row>
    <row r="23" spans="1:56" x14ac:dyDescent="0.25">
      <c r="A23" s="1" t="s">
        <v>1</v>
      </c>
      <c r="B23" s="1" t="s">
        <v>546</v>
      </c>
      <c r="K23" s="1">
        <v>2.72</v>
      </c>
    </row>
    <row r="24" spans="1:56" x14ac:dyDescent="0.25">
      <c r="A24" s="1">
        <v>3</v>
      </c>
      <c r="B24" s="1" t="s">
        <v>11816</v>
      </c>
      <c r="C24" s="1">
        <v>669.00000156462193</v>
      </c>
      <c r="D24" s="1">
        <v>0</v>
      </c>
      <c r="E24">
        <f>(R24-S24*(1000-T24)/(1000-U24))*AK24</f>
        <v>-1.8505014869647776</v>
      </c>
      <c r="F24">
        <f>IF(AV24&lt;&gt;0,1/(1/AV24-1/N24),0)</f>
        <v>2.629346680910436</v>
      </c>
      <c r="G24">
        <f>((AY24-AL24/2)*S24-E24)/(AY24+AL24/2)</f>
        <v>385.13656791317595</v>
      </c>
      <c r="H24">
        <f>AL24*1000</f>
        <v>24.881199723318616</v>
      </c>
      <c r="I24">
        <f>(AQ24-AW24)</f>
        <v>1.3614680295292512</v>
      </c>
      <c r="J24">
        <f>(P24+AP24*D24)</f>
        <v>25.629962921142578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25.987054824829102</v>
      </c>
      <c r="P24" s="1">
        <v>25.629962921142578</v>
      </c>
      <c r="Q24" s="1">
        <v>25.926872253417969</v>
      </c>
      <c r="R24" s="1">
        <v>399.85025024414063</v>
      </c>
      <c r="S24" s="1">
        <v>392.6820068359375</v>
      </c>
      <c r="T24" s="1">
        <v>-1.5877868980169296E-2</v>
      </c>
      <c r="U24" s="1">
        <v>22.008296966552734</v>
      </c>
      <c r="V24" s="1">
        <v>-4.1502512991428375E-2</v>
      </c>
      <c r="W24" s="1">
        <v>57.526592254638672</v>
      </c>
      <c r="X24" s="1">
        <v>300.52163696289063</v>
      </c>
      <c r="Y24" s="1">
        <v>49.893405914306641</v>
      </c>
      <c r="Z24" s="1">
        <v>10.779905319213867</v>
      </c>
      <c r="AA24" s="1">
        <v>88.130821228027344</v>
      </c>
      <c r="AB24" s="1">
        <v>5.248326301574707</v>
      </c>
      <c r="AC24" s="1">
        <v>6.3240453600883484E-2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1.1048589594223919</v>
      </c>
      <c r="AL24">
        <f>(U24-T24)/(1000-U24)*AK24</f>
        <v>2.4881199723318616E-2</v>
      </c>
      <c r="AM24">
        <f>(P24+273.15)</f>
        <v>298.77996292114256</v>
      </c>
      <c r="AN24">
        <f>(O24+273.15)</f>
        <v>299.13705482482908</v>
      </c>
      <c r="AO24">
        <f>(Y24*AG24+Z24*AH24)*AI24</f>
        <v>7.9829447678563383</v>
      </c>
      <c r="AP24">
        <f>((AO24+0.00000010773*(AN24^4-AM24^4))-AL24*44100)/(L24*51.4+0.00000043092*AM24^3)</f>
        <v>-8.9315272777026298</v>
      </c>
      <c r="AQ24">
        <f>0.61365*EXP(17.502*J24/(240.97+J24))</f>
        <v>3.3010773150218466</v>
      </c>
      <c r="AR24">
        <f>AQ24*1000/AA24</f>
        <v>37.456559113192952</v>
      </c>
      <c r="AS24">
        <f>(AR24-U24)</f>
        <v>15.448262146640218</v>
      </c>
      <c r="AT24">
        <f>IF(D24,P24,(O24+P24)/2)</f>
        <v>25.80850887298584</v>
      </c>
      <c r="AU24">
        <f>0.61365*EXP(17.502*AT24/(240.97+AT24))</f>
        <v>3.3362128435685925</v>
      </c>
      <c r="AV24">
        <f>IF(AS24&lt;&gt;0,(1000-(AR24+U24)/2)/AS24*AL24,0)</f>
        <v>1.5627273161110724</v>
      </c>
      <c r="AW24">
        <f>U24*AA24/1000</f>
        <v>1.9396092854925955</v>
      </c>
      <c r="AX24">
        <f>(AU24-AW24)</f>
        <v>1.396603558075997</v>
      </c>
      <c r="AY24">
        <f>1/(1.6/F24+1.37/N24)</f>
        <v>1.0371866032666506</v>
      </c>
      <c r="AZ24">
        <f>G24*AA24*0.001</f>
        <v>33.942402015132124</v>
      </c>
      <c r="BA24">
        <f>G24/S24</f>
        <v>0.98078486207310733</v>
      </c>
      <c r="BB24">
        <f>(1-AL24*AA24/AQ24/F24)*100</f>
        <v>74.736379646691546</v>
      </c>
      <c r="BC24">
        <f>(S24-E24/(N24/1.35))</f>
        <v>393.33049434551492</v>
      </c>
      <c r="BD24">
        <f>E24*BB24/100/BC24</f>
        <v>-3.516121522606371E-3</v>
      </c>
    </row>
    <row r="25" spans="1:56" x14ac:dyDescent="0.25">
      <c r="A25" s="1" t="s">
        <v>1</v>
      </c>
      <c r="B25" s="1" t="s">
        <v>11815</v>
      </c>
      <c r="K25" s="1">
        <v>2.72</v>
      </c>
    </row>
    <row r="26" spans="1:56" x14ac:dyDescent="0.25">
      <c r="A26" s="1" t="s">
        <v>1</v>
      </c>
      <c r="B26" s="1" t="s">
        <v>11814</v>
      </c>
      <c r="K26" s="1">
        <v>2.72</v>
      </c>
    </row>
    <row r="27" spans="1:56" x14ac:dyDescent="0.25">
      <c r="A27" s="1">
        <v>4</v>
      </c>
      <c r="B27" s="1" t="s">
        <v>11813</v>
      </c>
      <c r="C27" s="1">
        <v>876.00000156462193</v>
      </c>
      <c r="D27" s="1">
        <v>0</v>
      </c>
      <c r="E27">
        <f>(R27-S27*(1000-T27)/(1000-U27))*AK27</f>
        <v>-0.7961168519697287</v>
      </c>
      <c r="F27">
        <f>IF(AV27&lt;&gt;0,1/(1/AV27-1/N27),0)</f>
        <v>2.643669261440369</v>
      </c>
      <c r="G27">
        <f>((AY27-AL27/2)*S27-E27)/(AY27+AL27/2)</f>
        <v>383.25923263248012</v>
      </c>
      <c r="H27">
        <f>AL27*1000</f>
        <v>24.89898243752058</v>
      </c>
      <c r="I27">
        <f>(AQ27-AW27)</f>
        <v>1.3579723613900874</v>
      </c>
      <c r="J27">
        <f>(P27+AP27*D27)</f>
        <v>25.619106292724609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25.903322219848633</v>
      </c>
      <c r="P27" s="1">
        <v>25.619106292724609</v>
      </c>
      <c r="Q27" s="1">
        <v>25.894943237304688</v>
      </c>
      <c r="R27" s="1">
        <v>399.87387084960938</v>
      </c>
      <c r="S27" s="1">
        <v>391.76519775390625</v>
      </c>
      <c r="T27" s="1">
        <v>-1.5550796873867512E-2</v>
      </c>
      <c r="U27" s="1">
        <v>22.025218963623047</v>
      </c>
      <c r="V27" s="1">
        <v>-4.0847010910511017E-2</v>
      </c>
      <c r="W27" s="1">
        <v>57.853263854980469</v>
      </c>
      <c r="X27" s="1">
        <v>300.50479125976563</v>
      </c>
      <c r="Y27" s="1">
        <v>100.16387176513672</v>
      </c>
      <c r="Z27" s="1">
        <v>10.65034008026123</v>
      </c>
      <c r="AA27" s="1">
        <v>88.125297546386719</v>
      </c>
      <c r="AB27" s="1">
        <v>5.2824282646179199</v>
      </c>
      <c r="AC27" s="1">
        <v>6.6992014646530151E-2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1.1047970266903144</v>
      </c>
      <c r="AL27">
        <f>(U27-T27)/(1000-U27)*AK27</f>
        <v>2.4898982437520579E-2</v>
      </c>
      <c r="AM27">
        <f>(P27+273.15)</f>
        <v>298.76910629272459</v>
      </c>
      <c r="AN27">
        <f>(O27+273.15)</f>
        <v>299.05332221984861</v>
      </c>
      <c r="AO27">
        <f>(Y27*AG27+Z27*AH27)*AI27</f>
        <v>16.026219124207955</v>
      </c>
      <c r="AP27">
        <f>((AO27+0.00000010773*(AN27^4-AM27^4))-AL27*44100)/(L27*51.4+0.00000043092*AM27^3)</f>
        <v>-8.8787917806373322</v>
      </c>
      <c r="AQ27">
        <f>0.61365*EXP(17.502*J27/(240.97+J27))</f>
        <v>3.2989513360836877</v>
      </c>
      <c r="AR27">
        <f>AQ27*1000/AA27</f>
        <v>37.434782382972507</v>
      </c>
      <c r="AS27">
        <f>(AR27-U27)</f>
        <v>15.40956341934946</v>
      </c>
      <c r="AT27">
        <f>IF(D27,P27,(O27+P27)/2)</f>
        <v>25.761214256286621</v>
      </c>
      <c r="AU27">
        <f>0.61365*EXP(17.502*AT27/(240.97+AT27))</f>
        <v>3.3268742195131682</v>
      </c>
      <c r="AV27">
        <f>IF(AS27&lt;&gt;0,(1000-(AR27+U27)/2)/AS27*AL27,0)</f>
        <v>1.567775479125713</v>
      </c>
      <c r="AW27">
        <f>U27*AA27/1000</f>
        <v>1.9409789746936004</v>
      </c>
      <c r="AX27">
        <f>(AU27-AW27)</f>
        <v>1.3858952448195678</v>
      </c>
      <c r="AY27">
        <f>1/(1.6/F27+1.37/N27)</f>
        <v>1.0407452725324662</v>
      </c>
      <c r="AZ27">
        <f>G27*AA27*0.001</f>
        <v>33.774833913137158</v>
      </c>
      <c r="BA27">
        <f>G27/S27</f>
        <v>0.97828810427727353</v>
      </c>
      <c r="BB27">
        <f>(1-AL27*AA27/AQ27/F27)*100</f>
        <v>74.840664607178979</v>
      </c>
      <c r="BC27">
        <f>(S27-E27/(N27/1.35))</f>
        <v>392.04418798347547</v>
      </c>
      <c r="BD27">
        <f>E27*BB27/100/BC27</f>
        <v>-1.5197754776790869E-3</v>
      </c>
    </row>
    <row r="28" spans="1:56" x14ac:dyDescent="0.25">
      <c r="A28" s="1" t="s">
        <v>1</v>
      </c>
      <c r="B28" s="1" t="s">
        <v>11812</v>
      </c>
      <c r="K28" s="1">
        <v>2.72</v>
      </c>
    </row>
    <row r="29" spans="1:56" x14ac:dyDescent="0.25">
      <c r="A29" s="1" t="s">
        <v>1</v>
      </c>
      <c r="B29" s="1" t="s">
        <v>11811</v>
      </c>
      <c r="K29" s="1">
        <v>2.72</v>
      </c>
    </row>
    <row r="30" spans="1:56" x14ac:dyDescent="0.25">
      <c r="A30" s="1">
        <v>5</v>
      </c>
      <c r="B30" s="1" t="s">
        <v>11810</v>
      </c>
      <c r="C30" s="1">
        <v>1083.0000015646219</v>
      </c>
      <c r="D30" s="1">
        <v>0</v>
      </c>
      <c r="E30">
        <f>(R30-S30*(1000-T30)/(1000-U30))*AK30</f>
        <v>-0.10392724384023171</v>
      </c>
      <c r="F30">
        <f>IF(AV30&lt;&gt;0,1/(1/AV30-1/N30),0)</f>
        <v>2.6427953119077729</v>
      </c>
      <c r="G30">
        <f>((AY30-AL30/2)*S30-E30)/(AY30+AL30/2)</f>
        <v>381.88098424169414</v>
      </c>
      <c r="H30">
        <f>AL30*1000</f>
        <v>24.962165920192824</v>
      </c>
      <c r="I30">
        <f>(AQ30-AW30)</f>
        <v>1.3614854789901598</v>
      </c>
      <c r="J30">
        <f>(P30+AP30*D30)</f>
        <v>25.661037445068359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25.930034637451172</v>
      </c>
      <c r="P30" s="1">
        <v>25.661037445068359</v>
      </c>
      <c r="Q30" s="1">
        <v>25.943679809570313</v>
      </c>
      <c r="R30" s="1">
        <v>399.794677734375</v>
      </c>
      <c r="S30" s="1">
        <v>391.05239868164063</v>
      </c>
      <c r="T30" s="1">
        <v>-1.7289059236645699E-2</v>
      </c>
      <c r="U30" s="1">
        <v>22.080129623413086</v>
      </c>
      <c r="V30" s="1">
        <v>-4.5337975025177002E-2</v>
      </c>
      <c r="W30" s="1">
        <v>57.901840209960938</v>
      </c>
      <c r="X30" s="1">
        <v>300.4781494140625</v>
      </c>
      <c r="Y30" s="1">
        <v>150.31336975097656</v>
      </c>
      <c r="Z30" s="1">
        <v>10.613615036010742</v>
      </c>
      <c r="AA30" s="1">
        <v>88.119209289550781</v>
      </c>
      <c r="AB30" s="1">
        <v>5.1768512725830078</v>
      </c>
      <c r="AC30" s="1">
        <v>6.4771957695484161E-2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1.1046990787281705</v>
      </c>
      <c r="AL30">
        <f>(U30-T30)/(1000-U30)*AK30</f>
        <v>2.4962165920192823E-2</v>
      </c>
      <c r="AM30">
        <f>(P30+273.15)</f>
        <v>298.81103744506834</v>
      </c>
      <c r="AN30">
        <f>(O30+273.15)</f>
        <v>299.08003463745115</v>
      </c>
      <c r="AO30">
        <f>(Y30*AG30+Z30*AH30)*AI30</f>
        <v>24.050138622593749</v>
      </c>
      <c r="AP30">
        <f>((AO30+0.00000010773*(AN30^4-AM30^4))-AL30*44100)/(L30*51.4+0.00000043092*AM30^3)</f>
        <v>-8.8367643625958614</v>
      </c>
      <c r="AQ30">
        <f>0.61365*EXP(17.502*J30/(240.97+J30))</f>
        <v>3.3071690424161075</v>
      </c>
      <c r="AR30">
        <f>AQ30*1000/AA30</f>
        <v>37.530625491078631</v>
      </c>
      <c r="AS30">
        <f>(AR30-U30)</f>
        <v>15.450495867665545</v>
      </c>
      <c r="AT30">
        <f>IF(D30,P30,(O30+P30)/2)</f>
        <v>25.795536041259766</v>
      </c>
      <c r="AU30">
        <f>0.61365*EXP(17.502*AT30/(240.97+AT30))</f>
        <v>3.3336489989532194</v>
      </c>
      <c r="AV30">
        <f>IF(AS30&lt;&gt;0,(1000-(AR30+U30)/2)/AS30*AL30,0)</f>
        <v>1.5674680830780381</v>
      </c>
      <c r="AW30">
        <f>U30*AA30/1000</f>
        <v>1.9456835634259477</v>
      </c>
      <c r="AX30">
        <f>(AU30-AW30)</f>
        <v>1.3879654355272717</v>
      </c>
      <c r="AY30">
        <f>1/(1.6/F30+1.37/N30)</f>
        <v>1.0405285349976485</v>
      </c>
      <c r="AZ30">
        <f>G30*AA30*0.001</f>
        <v>33.651050374093487</v>
      </c>
      <c r="BA30">
        <f>G30/S30</f>
        <v>0.97654684008878045</v>
      </c>
      <c r="BB30">
        <f>(1-AL30*AA30/AQ30/F30)*100</f>
        <v>74.832913874777674</v>
      </c>
      <c r="BC30">
        <f>(S30-E30/(N30/1.35))</f>
        <v>391.08881881964641</v>
      </c>
      <c r="BD30">
        <f>E30*BB30/100/BC30</f>
        <v>-1.9885964807205553E-4</v>
      </c>
    </row>
    <row r="31" spans="1:56" x14ac:dyDescent="0.25">
      <c r="A31" s="1" t="s">
        <v>1</v>
      </c>
      <c r="B31" s="1" t="s">
        <v>11809</v>
      </c>
      <c r="K31" s="1">
        <v>2.72</v>
      </c>
    </row>
    <row r="32" spans="1:56" x14ac:dyDescent="0.25">
      <c r="A32" s="1" t="s">
        <v>1</v>
      </c>
      <c r="B32" s="1" t="s">
        <v>11808</v>
      </c>
      <c r="K32" s="1">
        <v>2.72</v>
      </c>
    </row>
    <row r="33" spans="1:56" x14ac:dyDescent="0.25">
      <c r="A33" s="1">
        <v>6</v>
      </c>
      <c r="B33" s="1" t="s">
        <v>11807</v>
      </c>
      <c r="C33" s="1">
        <v>1289.0000015646219</v>
      </c>
      <c r="D33" s="1">
        <v>0</v>
      </c>
      <c r="E33">
        <f>(R33-S33*(1000-T33)/(1000-U33))*AK33</f>
        <v>1.0448899593772627</v>
      </c>
      <c r="F33">
        <f>IF(AV33&lt;&gt;0,1/(1/AV33-1/N33),0)</f>
        <v>2.7613608102044376</v>
      </c>
      <c r="G33">
        <f>((AY33-AL33/2)*S33-E33)/(AY33+AL33/2)</f>
        <v>380.0539135470467</v>
      </c>
      <c r="H33">
        <f>AL33*1000</f>
        <v>25.215553216161986</v>
      </c>
      <c r="I33">
        <f>(AQ33-AW33)</f>
        <v>1.3400431923938523</v>
      </c>
      <c r="J33">
        <f>(P33+AP33*D33)</f>
        <v>25.654558181762695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25.990694046020508</v>
      </c>
      <c r="P33" s="1">
        <v>25.654558181762695</v>
      </c>
      <c r="Q33" s="1">
        <v>25.970735549926758</v>
      </c>
      <c r="R33" s="1">
        <v>399.96554565429688</v>
      </c>
      <c r="S33" s="1">
        <v>390.11038208007813</v>
      </c>
      <c r="T33" s="1">
        <v>-1.6743632033467293E-2</v>
      </c>
      <c r="U33" s="1">
        <v>22.310493469238281</v>
      </c>
      <c r="V33" s="1">
        <v>-4.3747451156377792E-2</v>
      </c>
      <c r="W33" s="1">
        <v>58.292446136474609</v>
      </c>
      <c r="X33" s="1">
        <v>300.33322143554688</v>
      </c>
      <c r="Y33" s="1">
        <v>301.40679931640625</v>
      </c>
      <c r="Z33" s="1">
        <v>10.541681289672852</v>
      </c>
      <c r="AA33" s="1">
        <v>88.11346435546875</v>
      </c>
      <c r="AB33" s="1">
        <v>5.3401327133178711</v>
      </c>
      <c r="AC33" s="1">
        <v>6.2177199870347977E-2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1.1041662552777456</v>
      </c>
      <c r="AL33">
        <f>(U33-T33)/(1000-U33)*AK33</f>
        <v>2.5215553216161986E-2</v>
      </c>
      <c r="AM33">
        <f>(P33+273.15)</f>
        <v>298.80455818176267</v>
      </c>
      <c r="AN33">
        <f>(O33+273.15)</f>
        <v>299.14069404602049</v>
      </c>
      <c r="AO33">
        <f>(Y33*AG33+Z33*AH33)*AI33</f>
        <v>48.225086812710288</v>
      </c>
      <c r="AP33">
        <f>((AO33+0.00000010773*(AN33^4-AM33^4))-AL33*44100)/(L33*51.4+0.00000043092*AM33^3)</f>
        <v>-8.7234490502818129</v>
      </c>
      <c r="AQ33">
        <f>0.61365*EXP(17.502*J33/(240.97+J33))</f>
        <v>3.305898063448498</v>
      </c>
      <c r="AR33">
        <f>AQ33*1000/AA33</f>
        <v>37.518648116158396</v>
      </c>
      <c r="AS33">
        <f>(AR33-U33)</f>
        <v>15.208154646920114</v>
      </c>
      <c r="AT33">
        <f>IF(D33,P33,(O33+P33)/2)</f>
        <v>25.822626113891602</v>
      </c>
      <c r="AU33">
        <f>0.61365*EXP(17.502*AT33/(240.97+AT33))</f>
        <v>3.3390048166754234</v>
      </c>
      <c r="AV33">
        <f>IF(AS33&lt;&gt;0,(1000-(AR33+U33)/2)/AS33*AL33,0)</f>
        <v>1.6084292494588641</v>
      </c>
      <c r="AW33">
        <f>U33*AA33/1000</f>
        <v>1.9658548710546457</v>
      </c>
      <c r="AX33">
        <f>(AU33-AW33)</f>
        <v>1.3731499456207776</v>
      </c>
      <c r="AY33">
        <f>1/(1.6/F33+1.37/N33)</f>
        <v>1.0694558745784819</v>
      </c>
      <c r="AZ33">
        <f>G33*AA33*0.001</f>
        <v>33.487866964484098</v>
      </c>
      <c r="BA33">
        <f>G33/S33</f>
        <v>0.97422147936845438</v>
      </c>
      <c r="BB33">
        <f>(1-AL33*AA33/AQ33/F33)*100</f>
        <v>75.661256013501017</v>
      </c>
      <c r="BC33">
        <f>(S33-E33/(N33/1.35))</f>
        <v>389.7442121027438</v>
      </c>
      <c r="BD33">
        <f>E33*BB33/100/BC33</f>
        <v>2.0284505649448537E-3</v>
      </c>
    </row>
    <row r="34" spans="1:56" x14ac:dyDescent="0.25">
      <c r="A34" s="1" t="s">
        <v>1</v>
      </c>
      <c r="B34" s="1" t="s">
        <v>11806</v>
      </c>
      <c r="K34" s="1">
        <v>2.72</v>
      </c>
    </row>
    <row r="35" spans="1:56" x14ac:dyDescent="0.25">
      <c r="A35" s="1" t="s">
        <v>1</v>
      </c>
      <c r="B35" s="1" t="s">
        <v>11805</v>
      </c>
      <c r="K35" s="1">
        <v>2.72</v>
      </c>
    </row>
    <row r="36" spans="1:56" x14ac:dyDescent="0.25">
      <c r="A36" s="1">
        <v>7</v>
      </c>
      <c r="B36" s="1" t="s">
        <v>11804</v>
      </c>
      <c r="C36" s="1">
        <v>1496.0000015646219</v>
      </c>
      <c r="D36" s="1">
        <v>0</v>
      </c>
      <c r="E36">
        <f>(R36-S36*(1000-T36)/(1000-U36))*AK36</f>
        <v>1.5743246819654801</v>
      </c>
      <c r="F36">
        <f>IF(AV36&lt;&gt;0,1/(1/AV36-1/N36),0)</f>
        <v>2.9607192619862563</v>
      </c>
      <c r="G36">
        <f>((AY36-AL36/2)*S36-E36)/(AY36+AL36/2)</f>
        <v>379.33600011428689</v>
      </c>
      <c r="H36">
        <f>AL36*1000</f>
        <v>25.714466060232549</v>
      </c>
      <c r="I36">
        <f>(AQ36-AW36)</f>
        <v>1.3125181368828787</v>
      </c>
      <c r="J36">
        <f>(P36+AP36*D36)</f>
        <v>25.701778411865234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25.978435516357422</v>
      </c>
      <c r="P36" s="1">
        <v>25.701778411865234</v>
      </c>
      <c r="Q36" s="1">
        <v>25.982500076293945</v>
      </c>
      <c r="R36" s="1">
        <v>400.09799194335938</v>
      </c>
      <c r="S36" s="1">
        <v>389.60531616210938</v>
      </c>
      <c r="T36" s="1">
        <v>-1.5603839419782162E-2</v>
      </c>
      <c r="U36" s="1">
        <v>22.729583740234375</v>
      </c>
      <c r="V36" s="1">
        <v>-4.0796365588903427E-2</v>
      </c>
      <c r="W36" s="1">
        <v>59.426681518554688</v>
      </c>
      <c r="X36" s="1">
        <v>300.518798828125</v>
      </c>
      <c r="Y36" s="1">
        <v>500.92999267578125</v>
      </c>
      <c r="Z36" s="1">
        <v>10.647875785827637</v>
      </c>
      <c r="AA36" s="1">
        <v>88.107749938964844</v>
      </c>
      <c r="AB36" s="1">
        <v>5.4905204772949219</v>
      </c>
      <c r="AC36" s="1">
        <v>4.9584787338972092E-2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1.1048485251034006</v>
      </c>
      <c r="AL36">
        <f>(U36-T36)/(1000-U36)*AK36</f>
        <v>2.571446606023255E-2</v>
      </c>
      <c r="AM36">
        <f>(P36+273.15)</f>
        <v>298.85177841186521</v>
      </c>
      <c r="AN36">
        <f>(O36+273.15)</f>
        <v>299.1284355163574</v>
      </c>
      <c r="AO36">
        <f>(Y36*AG36+Z36*AH36)*AI36</f>
        <v>80.148797036659744</v>
      </c>
      <c r="AP36">
        <f>((AO36+0.00000010773*(AN36^4-AM36^4))-AL36*44100)/(L36*51.4+0.00000043092*AM36^3)</f>
        <v>-8.6470349554782988</v>
      </c>
      <c r="AQ36">
        <f>0.61365*EXP(17.502*J36/(240.97+J36))</f>
        <v>3.3151706172842101</v>
      </c>
      <c r="AR36">
        <f>AQ36*1000/AA36</f>
        <v>37.626322537810111</v>
      </c>
      <c r="AS36">
        <f>(AR36-U36)</f>
        <v>14.896738797575736</v>
      </c>
      <c r="AT36">
        <f>IF(D36,P36,(O36+P36)/2)</f>
        <v>25.840106964111328</v>
      </c>
      <c r="AU36">
        <f>0.61365*EXP(17.502*AT36/(240.97+AT36))</f>
        <v>3.3424648403942006</v>
      </c>
      <c r="AV36">
        <f>IF(AS36&lt;&gt;0,(1000-(AR36+U36)/2)/AS36*AL36,0)</f>
        <v>1.6740882986100492</v>
      </c>
      <c r="AW36">
        <f>U36*AA36/1000</f>
        <v>2.0026524804013315</v>
      </c>
      <c r="AX36">
        <f>(AU36-AW36)</f>
        <v>1.3398123599928691</v>
      </c>
      <c r="AY36">
        <f>1/(1.6/F36+1.37/N36)</f>
        <v>1.1160219744376807</v>
      </c>
      <c r="AZ36">
        <f>G36*AA36*0.001</f>
        <v>33.422441440916728</v>
      </c>
      <c r="BA36">
        <f>G36/S36</f>
        <v>0.97364174557733818</v>
      </c>
      <c r="BB36">
        <f>(1-AL36*AA36/AQ36/F36)*100</f>
        <v>76.917198981523569</v>
      </c>
      <c r="BC36">
        <f>(S36-E36/(N36/1.35))</f>
        <v>389.05361171903508</v>
      </c>
      <c r="BD36">
        <f>E36*BB36/100/BC36</f>
        <v>3.1124924991497772E-3</v>
      </c>
    </row>
    <row r="37" spans="1:56" x14ac:dyDescent="0.25">
      <c r="A37" s="1" t="s">
        <v>1</v>
      </c>
      <c r="B37" s="1" t="s">
        <v>11803</v>
      </c>
      <c r="K37" s="1">
        <v>2.72</v>
      </c>
    </row>
    <row r="38" spans="1:56" x14ac:dyDescent="0.25">
      <c r="A38" s="1" t="s">
        <v>1</v>
      </c>
      <c r="B38" s="1" t="s">
        <v>11802</v>
      </c>
      <c r="K38" s="1">
        <v>2.72</v>
      </c>
    </row>
    <row r="39" spans="1:56" x14ac:dyDescent="0.25">
      <c r="A39" s="1">
        <v>8</v>
      </c>
      <c r="B39" s="1" t="s">
        <v>11801</v>
      </c>
      <c r="C39" s="1">
        <v>1702.0000015646219</v>
      </c>
      <c r="D39" s="1">
        <v>0</v>
      </c>
      <c r="E39">
        <f>(R39-S39*(1000-T39)/(1000-U39))*AK39</f>
        <v>1.692932263171516</v>
      </c>
      <c r="F39">
        <f>IF(AV39&lt;&gt;0,1/(1/AV39-1/N39),0)</f>
        <v>3.2993000362443414</v>
      </c>
      <c r="G39">
        <f>((AY39-AL39/2)*S39-E39)/(AY39+AL39/2)</f>
        <v>379.21509485704269</v>
      </c>
      <c r="H39">
        <f>AL39*1000</f>
        <v>26.36735074561793</v>
      </c>
      <c r="I39">
        <f>(AQ39-AW39)</f>
        <v>1.2672533640595089</v>
      </c>
      <c r="J39">
        <f>(P39+AP39*D39)</f>
        <v>25.722925186157227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26.194589614868164</v>
      </c>
      <c r="P39" s="1">
        <v>25.722925186157227</v>
      </c>
      <c r="Q39" s="1">
        <v>26.018871307373047</v>
      </c>
      <c r="R39" s="1">
        <v>399.97225952148438</v>
      </c>
      <c r="S39" s="1">
        <v>389.15316772460938</v>
      </c>
      <c r="T39" s="1">
        <v>-1.6159379854798317E-2</v>
      </c>
      <c r="U39" s="1">
        <v>23.292289733886719</v>
      </c>
      <c r="V39" s="1">
        <v>-4.1709098964929581E-2</v>
      </c>
      <c r="W39" s="1">
        <v>60.119903564453125</v>
      </c>
      <c r="X39" s="1">
        <v>300.5291748046875</v>
      </c>
      <c r="Y39" s="1">
        <v>749.7208251953125</v>
      </c>
      <c r="Z39" s="1">
        <v>10.55753231048584</v>
      </c>
      <c r="AA39" s="1">
        <v>88.10113525390625</v>
      </c>
      <c r="AB39" s="1">
        <v>5.571897029876709</v>
      </c>
      <c r="AC39" s="1">
        <v>2.1392649039626122E-2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1.1048866720760568</v>
      </c>
      <c r="AL39">
        <f>(U39-T39)/(1000-U39)*AK39</f>
        <v>2.636735074561793E-2</v>
      </c>
      <c r="AM39">
        <f>(P39+273.15)</f>
        <v>298.8729251861572</v>
      </c>
      <c r="AN39">
        <f>(O39+273.15)</f>
        <v>299.34458961486814</v>
      </c>
      <c r="AO39">
        <f>(Y39*AG39+Z39*AH39)*AI39</f>
        <v>119.95532935003939</v>
      </c>
      <c r="AP39">
        <f>((AO39+0.00000010773*(AN39^4-AM39^4))-AL39*44100)/(L39*51.4+0.00000043092*AM39^3)</f>
        <v>-8.5376773633957228</v>
      </c>
      <c r="AQ39">
        <f>0.61365*EXP(17.502*J39/(240.97+J39))</f>
        <v>3.3193305322778346</v>
      </c>
      <c r="AR39">
        <f>AQ39*1000/AA39</f>
        <v>37.676365040150394</v>
      </c>
      <c r="AS39">
        <f>(AR39-U39)</f>
        <v>14.384075306263675</v>
      </c>
      <c r="AT39">
        <f>IF(D39,P39,(O39+P39)/2)</f>
        <v>25.958757400512695</v>
      </c>
      <c r="AU39">
        <f>0.61365*EXP(17.502*AT39/(240.97+AT39))</f>
        <v>3.3660324655854978</v>
      </c>
      <c r="AV39">
        <f>IF(AS39&lt;&gt;0,(1000-(AR39+U39)/2)/AS39*AL39,0)</f>
        <v>1.7772125944048891</v>
      </c>
      <c r="AW39">
        <f>U39*AA39/1000</f>
        <v>2.0520771682183256</v>
      </c>
      <c r="AX39">
        <f>(AU39-AW39)</f>
        <v>1.3139552973671722</v>
      </c>
      <c r="AY39">
        <f>1/(1.6/F39+1.37/N39)</f>
        <v>1.1896521751618099</v>
      </c>
      <c r="AZ39">
        <f>G39*AA39*0.001</f>
        <v>33.409280362323202</v>
      </c>
      <c r="BA39">
        <f>G39/S39</f>
        <v>0.97446231023718777</v>
      </c>
      <c r="BB39">
        <f>(1-AL39*AA39/AQ39/F39)*100</f>
        <v>78.788289632331796</v>
      </c>
      <c r="BC39">
        <f>(S39-E39/(N39/1.35))</f>
        <v>388.55989858380582</v>
      </c>
      <c r="BD39">
        <f>E39*BB39/100/BC39</f>
        <v>3.4327587063107037E-3</v>
      </c>
    </row>
    <row r="40" spans="1:56" x14ac:dyDescent="0.25">
      <c r="A40" s="1" t="s">
        <v>1</v>
      </c>
      <c r="B40" s="1" t="s">
        <v>11800</v>
      </c>
      <c r="K40" s="1">
        <v>2.72</v>
      </c>
    </row>
    <row r="41" spans="1:56" x14ac:dyDescent="0.25">
      <c r="A41" s="1" t="s">
        <v>1</v>
      </c>
      <c r="B41" s="1" t="s">
        <v>11799</v>
      </c>
      <c r="K41" s="1">
        <v>2.72</v>
      </c>
    </row>
    <row r="42" spans="1:56" x14ac:dyDescent="0.25">
      <c r="A42" s="1">
        <v>9</v>
      </c>
      <c r="B42" s="1" t="s">
        <v>11798</v>
      </c>
      <c r="C42" s="1">
        <v>1909.0000015646219</v>
      </c>
      <c r="D42" s="1">
        <v>0</v>
      </c>
      <c r="E42">
        <f>(R42-S42*(1000-T42)/(1000-U42))*AK42</f>
        <v>2.0849055452901104</v>
      </c>
      <c r="F42">
        <f>IF(AV42&lt;&gt;0,1/(1/AV42-1/N42),0)</f>
        <v>3.7822792135158423</v>
      </c>
      <c r="G42">
        <f>((AY42-AL42/2)*S42-E42)/(AY42+AL42/2)</f>
        <v>378.90603584852727</v>
      </c>
      <c r="H42">
        <f>AL42*1000</f>
        <v>27.080970581879509</v>
      </c>
      <c r="I42">
        <f>(AQ42-AW42)</f>
        <v>1.21155264373628</v>
      </c>
      <c r="J42">
        <f>(P42+AP42*D42)</f>
        <v>25.71510124206543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26.320068359375</v>
      </c>
      <c r="P42" s="1">
        <v>25.71510124206543</v>
      </c>
      <c r="Q42" s="1">
        <v>26.058269500732422</v>
      </c>
      <c r="R42" s="1">
        <v>400.0343017578125</v>
      </c>
      <c r="S42" s="1">
        <v>388.62179565429688</v>
      </c>
      <c r="T42" s="1">
        <v>-1.5933753922581673E-2</v>
      </c>
      <c r="U42" s="1">
        <v>23.908926010131836</v>
      </c>
      <c r="V42" s="1">
        <v>-4.0819879621267319E-2</v>
      </c>
      <c r="W42" s="1">
        <v>61.251068115234375</v>
      </c>
      <c r="X42" s="1">
        <v>300.52047729492188</v>
      </c>
      <c r="Y42" s="1">
        <v>999.94439697265625</v>
      </c>
      <c r="Z42" s="1">
        <v>10.514222145080566</v>
      </c>
      <c r="AA42" s="1">
        <v>88.094223022460938</v>
      </c>
      <c r="AB42" s="1">
        <v>5.708376407623291</v>
      </c>
      <c r="AC42" s="1">
        <v>-7.101837545633316E-4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1.1048546959372125</v>
      </c>
      <c r="AL42">
        <f>(U42-T42)/(1000-U42)*AK42</f>
        <v>2.7080970581879509E-2</v>
      </c>
      <c r="AM42">
        <f>(P42+273.15)</f>
        <v>298.86510124206541</v>
      </c>
      <c r="AN42">
        <f>(O42+273.15)</f>
        <v>299.47006835937498</v>
      </c>
      <c r="AO42">
        <f>(Y42*AG42+Z42*AH42)*AI42</f>
        <v>159.99109993954517</v>
      </c>
      <c r="AP42">
        <f>((AO42+0.00000010773*(AN42^4-AM42^4))-AL42*44100)/(L42*51.4+0.00000043092*AM42^3)</f>
        <v>-8.4545659888145543</v>
      </c>
      <c r="AQ42">
        <f>0.61365*EXP(17.502*J42/(240.97+J42))</f>
        <v>3.317790903900351</v>
      </c>
      <c r="AR42">
        <f>AQ42*1000/AA42</f>
        <v>37.661844217122287</v>
      </c>
      <c r="AS42">
        <f>(AR42-U42)</f>
        <v>13.752918206990451</v>
      </c>
      <c r="AT42">
        <f>IF(D42,P42,(O42+P42)/2)</f>
        <v>26.017584800720215</v>
      </c>
      <c r="AU42">
        <f>0.61365*EXP(17.502*AT42/(240.97+AT42))</f>
        <v>3.3777711211623931</v>
      </c>
      <c r="AV42">
        <f>IF(AS42&lt;&gt;0,(1000-(AR42+U42)/2)/AS42*AL42,0)</f>
        <v>1.9084874990330676</v>
      </c>
      <c r="AW42">
        <f>U42*AA42/1000</f>
        <v>2.106238260164071</v>
      </c>
      <c r="AX42">
        <f>(AU42-AW42)</f>
        <v>1.2715328609983221</v>
      </c>
      <c r="AY42">
        <f>1/(1.6/F42+1.37/N42)</f>
        <v>1.2842644432946195</v>
      </c>
      <c r="AZ42">
        <f>G42*AA42*0.001</f>
        <v>33.379432826596741</v>
      </c>
      <c r="BA42">
        <f>G42/S42</f>
        <v>0.97499944698312191</v>
      </c>
      <c r="BB42">
        <f>(1-AL42*AA42/AQ42/F42)*100</f>
        <v>80.988820744656181</v>
      </c>
      <c r="BC42">
        <f>(S42-E42/(N42/1.35))</f>
        <v>387.89116386918715</v>
      </c>
      <c r="BD42">
        <f>E42*BB42/100/BC42</f>
        <v>4.353129362183278E-3</v>
      </c>
    </row>
    <row r="43" spans="1:56" x14ac:dyDescent="0.25">
      <c r="A43" s="1" t="s">
        <v>1</v>
      </c>
      <c r="B43" s="1" t="s">
        <v>11797</v>
      </c>
      <c r="K43" s="1">
        <v>2.72</v>
      </c>
    </row>
    <row r="44" spans="1:56" x14ac:dyDescent="0.25">
      <c r="A44" s="1" t="s">
        <v>1</v>
      </c>
      <c r="B44" s="1" t="s">
        <v>11796</v>
      </c>
      <c r="K44" s="1">
        <v>2.72</v>
      </c>
    </row>
    <row r="45" spans="1:56" x14ac:dyDescent="0.25">
      <c r="A45" s="1">
        <v>10</v>
      </c>
      <c r="B45" s="1" t="s">
        <v>11795</v>
      </c>
      <c r="C45" s="1">
        <v>2116.5000015534461</v>
      </c>
      <c r="D45" s="1">
        <v>0</v>
      </c>
      <c r="E45">
        <f>(R45-S45*(1000-T45)/(1000-U45))*AK45</f>
        <v>2.2620623823565738</v>
      </c>
      <c r="F45">
        <f>IF(AV45&lt;&gt;0,1/(1/AV45-1/N45),0)</f>
        <v>4.325969061339598</v>
      </c>
      <c r="G45">
        <f>((AY45-AL45/2)*S45-E45)/(AY45+AL45/2)</f>
        <v>378.81591749325929</v>
      </c>
      <c r="H45">
        <f>AL45*1000</f>
        <v>27.847591993750385</v>
      </c>
      <c r="I45">
        <f>(AQ45-AW45)</f>
        <v>1.1662707534805912</v>
      </c>
      <c r="J45">
        <f>(P45+AP45*D45)</f>
        <v>25.780609130859375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26.204057693481445</v>
      </c>
      <c r="P45" s="1">
        <v>25.780609130859375</v>
      </c>
      <c r="Q45" s="1">
        <v>26.078144073486328</v>
      </c>
      <c r="R45" s="1">
        <v>400.03778076171875</v>
      </c>
      <c r="S45" s="1">
        <v>388.20513916015625</v>
      </c>
      <c r="T45" s="1">
        <v>-1.5536793507635593E-2</v>
      </c>
      <c r="U45" s="1">
        <v>24.571239471435547</v>
      </c>
      <c r="V45" s="1">
        <v>-4.0073715150356293E-2</v>
      </c>
      <c r="W45" s="1">
        <v>63.376064300537109</v>
      </c>
      <c r="X45" s="1">
        <v>300.50418090820313</v>
      </c>
      <c r="Y45" s="1">
        <v>1249.7901611328125</v>
      </c>
      <c r="Z45" s="1">
        <v>10.925296783447266</v>
      </c>
      <c r="AA45" s="1">
        <v>88.087959289550781</v>
      </c>
      <c r="AB45" s="1">
        <v>6.042600154876709</v>
      </c>
      <c r="AC45" s="1">
        <v>-1.6700346022844315E-2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1.1047947827507465</v>
      </c>
      <c r="AL45">
        <f>(U45-T45)/(1000-U45)*AK45</f>
        <v>2.7847591993750385E-2</v>
      </c>
      <c r="AM45">
        <f>(P45+273.15)</f>
        <v>298.93060913085935</v>
      </c>
      <c r="AN45">
        <f>(O45+273.15)</f>
        <v>299.35405769348142</v>
      </c>
      <c r="AO45">
        <f>(Y45*AG45+Z45*AH45)*AI45</f>
        <v>199.96642131165208</v>
      </c>
      <c r="AP45">
        <f>((AO45+0.00000010773*(AN45^4-AM45^4))-AL45*44100)/(L45*51.4+0.00000043092*AM45^3)</f>
        <v>-8.4205322822586748</v>
      </c>
      <c r="AQ45">
        <f>0.61365*EXP(17.502*J45/(240.97+J45))</f>
        <v>3.3307010957342089</v>
      </c>
      <c r="AR45">
        <f>AQ45*1000/AA45</f>
        <v>37.811082497506618</v>
      </c>
      <c r="AS45">
        <f>(AR45-U45)</f>
        <v>13.239843026071071</v>
      </c>
      <c r="AT45">
        <f>IF(D45,P45,(O45+P45)/2)</f>
        <v>25.99233341217041</v>
      </c>
      <c r="AU45">
        <f>0.61365*EXP(17.502*AT45/(240.97+AT45))</f>
        <v>3.3727279852445351</v>
      </c>
      <c r="AV45">
        <f>IF(AS45&lt;&gt;0,(1000-(AR45+U45)/2)/AS45*AL45,0)</f>
        <v>2.0377124725510796</v>
      </c>
      <c r="AW45">
        <f>U45*AA45/1000</f>
        <v>2.1644303422536177</v>
      </c>
      <c r="AX45">
        <f>(AU45-AW45)</f>
        <v>1.2082976429909174</v>
      </c>
      <c r="AY45">
        <f>1/(1.6/F45+1.37/N45)</f>
        <v>1.3783791201921336</v>
      </c>
      <c r="AZ45">
        <f>G45*AA45*0.001</f>
        <v>33.369121118380058</v>
      </c>
      <c r="BA45">
        <f>G45/S45</f>
        <v>0.97581376257097052</v>
      </c>
      <c r="BB45">
        <f>(1-AL45*AA45/AQ45/F45)*100</f>
        <v>82.975078143940578</v>
      </c>
      <c r="BC45">
        <f>(S45-E45/(N45/1.35))</f>
        <v>387.41242474669787</v>
      </c>
      <c r="BD45">
        <f>E45*BB45/100/BC45</f>
        <v>4.8448317852796208E-3</v>
      </c>
    </row>
    <row r="46" spans="1:56" x14ac:dyDescent="0.25">
      <c r="A46" s="1" t="s">
        <v>1</v>
      </c>
      <c r="B46" s="1" t="s">
        <v>11794</v>
      </c>
      <c r="K46" s="1">
        <v>2.72</v>
      </c>
    </row>
    <row r="47" spans="1:56" x14ac:dyDescent="0.25">
      <c r="A47" s="1" t="s">
        <v>1</v>
      </c>
      <c r="B47" s="1" t="s">
        <v>11793</v>
      </c>
      <c r="K47" s="1">
        <v>2.72</v>
      </c>
    </row>
    <row r="48" spans="1:56" x14ac:dyDescent="0.25">
      <c r="A48" s="1">
        <v>11</v>
      </c>
      <c r="B48" s="1" t="s">
        <v>8597</v>
      </c>
      <c r="C48" s="1">
        <v>2323.5000015534461</v>
      </c>
      <c r="D48" s="1">
        <v>0</v>
      </c>
      <c r="E48">
        <f>(R48-S48*(1000-T48)/(1000-U48))*AK48</f>
        <v>2.0362545460883839</v>
      </c>
      <c r="F48">
        <f>IF(AV48&lt;&gt;0,1/(1/AV48-1/N48),0)</f>
        <v>5.2676934033687672</v>
      </c>
      <c r="G48">
        <f>((AY48-AL48/2)*S48-E48)/(AY48+AL48/2)</f>
        <v>379.31872754739896</v>
      </c>
      <c r="H48">
        <f>AL48*1000</f>
        <v>28.887543258179544</v>
      </c>
      <c r="I48">
        <f>(AQ48-AW48)</f>
        <v>1.1072515009823292</v>
      </c>
      <c r="J48">
        <f>(P48+AP48*D48)</f>
        <v>25.881820678710938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26.283388137817383</v>
      </c>
      <c r="P48" s="1">
        <v>25.881820678710938</v>
      </c>
      <c r="Q48" s="1">
        <v>26.166318893432617</v>
      </c>
      <c r="R48" s="1">
        <v>399.95697021484375</v>
      </c>
      <c r="S48" s="1">
        <v>387.96884155273438</v>
      </c>
      <c r="T48" s="1">
        <v>-1.3018378987908363E-2</v>
      </c>
      <c r="U48" s="1">
        <v>25.469789505004883</v>
      </c>
      <c r="V48" s="1">
        <v>-3.3419575542211533E-2</v>
      </c>
      <c r="W48" s="1">
        <v>65.383674621582031</v>
      </c>
      <c r="X48" s="1">
        <v>300.48828125</v>
      </c>
      <c r="Y48" s="1">
        <v>1600.256103515625</v>
      </c>
      <c r="Z48" s="1">
        <v>10.848066329956055</v>
      </c>
      <c r="AA48" s="1">
        <v>88.084060668945313</v>
      </c>
      <c r="AB48" s="1">
        <v>6.5338692665100098</v>
      </c>
      <c r="AC48" s="1">
        <v>-4.3001919984817505E-2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1.1047363281249998</v>
      </c>
      <c r="AL48">
        <f>(U48-T48)/(1000-U48)*AK48</f>
        <v>2.8887543258179545E-2</v>
      </c>
      <c r="AM48">
        <f>(P48+273.15)</f>
        <v>299.03182067871091</v>
      </c>
      <c r="AN48">
        <f>(O48+273.15)</f>
        <v>299.43338813781736</v>
      </c>
      <c r="AO48">
        <f>(Y48*AG48+Z48*AH48)*AI48</f>
        <v>256.0409708395382</v>
      </c>
      <c r="AP48">
        <f>((AO48+0.00000010773*(AN48^4-AM48^4))-AL48*44100)/(L48*51.4+0.00000043092*AM48^3)</f>
        <v>-8.3377281976509501</v>
      </c>
      <c r="AQ48">
        <f>0.61365*EXP(17.502*J48/(240.97+J48))</f>
        <v>3.3507339849664457</v>
      </c>
      <c r="AR48">
        <f>AQ48*1000/AA48</f>
        <v>38.040185244863174</v>
      </c>
      <c r="AS48">
        <f>(AR48-U48)</f>
        <v>12.570395739858292</v>
      </c>
      <c r="AT48">
        <f>IF(D48,P48,(O48+P48)/2)</f>
        <v>26.08260440826416</v>
      </c>
      <c r="AU48">
        <f>0.61365*EXP(17.502*AT48/(240.97+AT48))</f>
        <v>3.3907869775049013</v>
      </c>
      <c r="AV48">
        <f>IF(AS48&lt;&gt;0,(1000-(AR48+U48)/2)/AS48*AL48,0)</f>
        <v>2.2250866452863565</v>
      </c>
      <c r="AW48">
        <f>U48*AA48/1000</f>
        <v>2.2434824839841165</v>
      </c>
      <c r="AX48">
        <f>(AU48-AW48)</f>
        <v>1.1473044935207848</v>
      </c>
      <c r="AY48">
        <f>1/(1.6/F48+1.37/N48)</f>
        <v>1.516602088702917</v>
      </c>
      <c r="AZ48">
        <f>G48*AA48*0.001</f>
        <v>33.411933810152227</v>
      </c>
      <c r="BA48">
        <f>G48/S48</f>
        <v>0.9777041012605141</v>
      </c>
      <c r="BB48">
        <f>(1-AL48*AA48/AQ48/F48)*100</f>
        <v>85.58390963422255</v>
      </c>
      <c r="BC48">
        <f>(S48-E48/(N48/1.35))</f>
        <v>387.25525896511681</v>
      </c>
      <c r="BD48">
        <f>E48*BB48/100/BC48</f>
        <v>4.5001487011542699E-3</v>
      </c>
    </row>
    <row r="49" spans="1:56" x14ac:dyDescent="0.25">
      <c r="A49" s="1" t="s">
        <v>1</v>
      </c>
      <c r="B49" s="1" t="s">
        <v>11792</v>
      </c>
      <c r="K49" s="1">
        <v>2.72</v>
      </c>
    </row>
    <row r="50" spans="1:56" x14ac:dyDescent="0.25">
      <c r="A50" s="1" t="s">
        <v>1</v>
      </c>
      <c r="B50" s="1" t="s">
        <v>11787</v>
      </c>
      <c r="K50" s="1">
        <v>2.72</v>
      </c>
    </row>
    <row r="51" spans="1:56" x14ac:dyDescent="0.25">
      <c r="A51" s="1">
        <v>12</v>
      </c>
      <c r="B51" s="1" t="s">
        <v>11791</v>
      </c>
      <c r="C51" s="1">
        <v>2530.5000015534461</v>
      </c>
      <c r="D51" s="1">
        <v>0</v>
      </c>
      <c r="E51">
        <f>(R51-S51*(1000-T51)/(1000-U51))*AK51</f>
        <v>2.3829478260046106</v>
      </c>
      <c r="F51">
        <f>IF(AV51&lt;&gt;0,1/(1/AV51-1/N51),0)</f>
        <v>6.7291876552011436</v>
      </c>
      <c r="G51">
        <f>((AY51-AL51/2)*S51-E51)/(AY51+AL51/2)</f>
        <v>379.02354565856496</v>
      </c>
      <c r="H51">
        <f>AL51*1000</f>
        <v>30.022216835105866</v>
      </c>
      <c r="I51">
        <f>(AQ51-AW51)</f>
        <v>1.0444392308305313</v>
      </c>
      <c r="J51">
        <f>(P51+AP51*D51)</f>
        <v>25.995784759521484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26.340417861938477</v>
      </c>
      <c r="P51" s="1">
        <v>25.995784759521484</v>
      </c>
      <c r="Q51" s="1">
        <v>26.255193710327148</v>
      </c>
      <c r="R51" s="1">
        <v>399.944580078125</v>
      </c>
      <c r="S51" s="1">
        <v>387.26336669921875</v>
      </c>
      <c r="T51" s="1">
        <v>-1.5069152228534222E-2</v>
      </c>
      <c r="U51" s="1">
        <v>26.442148208618164</v>
      </c>
      <c r="V51" s="1">
        <v>-3.8551557809114456E-2</v>
      </c>
      <c r="W51" s="1">
        <v>67.647201538085938</v>
      </c>
      <c r="X51" s="1">
        <v>300.48947143554688</v>
      </c>
      <c r="Y51" s="1">
        <v>1998.9937744140625</v>
      </c>
      <c r="Z51" s="1">
        <v>8.4583292007446289</v>
      </c>
      <c r="AA51" s="1">
        <v>88.078231811523438</v>
      </c>
      <c r="AB51" s="1">
        <v>6.7321052551269531</v>
      </c>
      <c r="AC51" s="1">
        <v>-8.8026121258735657E-2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1.1047407038071575</v>
      </c>
      <c r="AL51">
        <f>(U51-T51)/(1000-U51)*AK51</f>
        <v>3.0022216835105867E-2</v>
      </c>
      <c r="AM51">
        <f>(P51+273.15)</f>
        <v>299.14578475952146</v>
      </c>
      <c r="AN51">
        <f>(O51+273.15)</f>
        <v>299.49041786193845</v>
      </c>
      <c r="AO51">
        <f>(Y51*AG51+Z51*AH51)*AI51</f>
        <v>319.83899675729117</v>
      </c>
      <c r="AP51">
        <f>((AO51+0.00000010773*(AN51^4-AM51^4))-AL51*44100)/(L51*51.4+0.00000043092*AM51^3)</f>
        <v>-8.2290002870979251</v>
      </c>
      <c r="AQ51">
        <f>0.61365*EXP(17.502*J51/(240.97+J51))</f>
        <v>3.3734168903438611</v>
      </c>
      <c r="AR51">
        <f>AQ51*1000/AA51</f>
        <v>38.300234018804531</v>
      </c>
      <c r="AS51">
        <f>(AR51-U51)</f>
        <v>11.858085810186367</v>
      </c>
      <c r="AT51">
        <f>IF(D51,P51,(O51+P51)/2)</f>
        <v>26.16810131072998</v>
      </c>
      <c r="AU51">
        <f>0.61365*EXP(17.502*AT51/(240.97+AT51))</f>
        <v>3.4079687078932976</v>
      </c>
      <c r="AV51">
        <f>IF(AS51&lt;&gt;0,(1000-(AR51+U51)/2)/AS51*AL51,0)</f>
        <v>2.449835697033365</v>
      </c>
      <c r="AW51">
        <f>U51*AA51/1000</f>
        <v>2.3289776595133298</v>
      </c>
      <c r="AX51">
        <f>(AU51-AW51)</f>
        <v>1.0789910483799678</v>
      </c>
      <c r="AY51">
        <f>1/(1.6/F51+1.37/N51)</f>
        <v>1.685202103037126</v>
      </c>
      <c r="AZ51">
        <f>G51*AA51*0.001</f>
        <v>33.383723716540622</v>
      </c>
      <c r="BA51">
        <f>G51/S51</f>
        <v>0.97872295251966468</v>
      </c>
      <c r="BB51">
        <f>(1-AL51*AA51/AQ51/F51)*100</f>
        <v>88.351267019346807</v>
      </c>
      <c r="BC51">
        <f>(S51-E51/(N51/1.35))</f>
        <v>386.42828933666374</v>
      </c>
      <c r="BD51">
        <f>E51*BB51/100/BC51</f>
        <v>5.4482672588466192E-3</v>
      </c>
    </row>
    <row r="52" spans="1:56" x14ac:dyDescent="0.25">
      <c r="A52" s="1" t="s">
        <v>1</v>
      </c>
      <c r="B52" s="1" t="s">
        <v>11790</v>
      </c>
    </row>
    <row r="53" spans="1:56" x14ac:dyDescent="0.25">
      <c r="A53" s="1" t="s">
        <v>1</v>
      </c>
      <c r="B53" s="1" t="s">
        <v>11789</v>
      </c>
    </row>
    <row r="54" spans="1:56" x14ac:dyDescent="0.25">
      <c r="A54" s="1" t="s">
        <v>1</v>
      </c>
      <c r="B54" s="1" t="s">
        <v>11788</v>
      </c>
    </row>
    <row r="55" spans="1:56" x14ac:dyDescent="0.25">
      <c r="A55" s="1" t="s">
        <v>1</v>
      </c>
      <c r="B55" s="1" t="s">
        <v>11787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638AA-1C8A-43E3-AC79-F8A0646E4B0E}">
  <dimension ref="A1:BD55"/>
  <sheetViews>
    <sheetView topLeftCell="D8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13017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13016</v>
      </c>
    </row>
    <row r="12" spans="1:56" x14ac:dyDescent="0.25">
      <c r="A12" s="1" t="s">
        <v>1</v>
      </c>
      <c r="B12" s="1" t="s">
        <v>13015</v>
      </c>
    </row>
    <row r="13" spans="1:56" x14ac:dyDescent="0.25">
      <c r="A13" s="1" t="s">
        <v>1</v>
      </c>
      <c r="B13" s="1" t="s">
        <v>13014</v>
      </c>
    </row>
    <row r="14" spans="1:56" x14ac:dyDescent="0.25">
      <c r="A14" s="1" t="s">
        <v>1</v>
      </c>
      <c r="B14" s="1" t="s">
        <v>13013</v>
      </c>
    </row>
    <row r="15" spans="1:56" x14ac:dyDescent="0.25">
      <c r="A15" s="1" t="s">
        <v>1</v>
      </c>
      <c r="B15" s="1" t="s">
        <v>13012</v>
      </c>
    </row>
    <row r="16" spans="1:56" x14ac:dyDescent="0.25">
      <c r="A16" s="1" t="s">
        <v>1</v>
      </c>
      <c r="B16" s="1" t="s">
        <v>13011</v>
      </c>
    </row>
    <row r="17" spans="1:56" x14ac:dyDescent="0.25">
      <c r="A17" s="1" t="s">
        <v>1</v>
      </c>
      <c r="B17" s="1" t="s">
        <v>13010</v>
      </c>
    </row>
    <row r="18" spans="1:56" x14ac:dyDescent="0.25">
      <c r="A18" s="1">
        <v>1</v>
      </c>
      <c r="B18" s="1" t="s">
        <v>13009</v>
      </c>
      <c r="C18" s="1">
        <v>440.00000111758709</v>
      </c>
      <c r="D18" s="1">
        <v>0</v>
      </c>
      <c r="E18">
        <f>(R18-S18*(1000-T18)/(1000-U18))*AK18</f>
        <v>-0.6222771409950304</v>
      </c>
      <c r="F18">
        <f>IF(AV18&lt;&gt;0,1/(1/AV18-1/N18),0)</f>
        <v>1.4999473221401387</v>
      </c>
      <c r="G18">
        <f>((AY18-AL18/2)*S18-E18)/(AY18+AL18/2)</f>
        <v>385.26006400171497</v>
      </c>
      <c r="H18">
        <f>AL18*1000</f>
        <v>18.159377706604083</v>
      </c>
      <c r="I18">
        <f>(AQ18-AW18)</f>
        <v>1.4004853665516623</v>
      </c>
      <c r="J18">
        <f>(P18+AP18*D18)</f>
        <v>24.597408294677734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25.129890441894531</v>
      </c>
      <c r="P18" s="1">
        <v>24.597408294677734</v>
      </c>
      <c r="Q18" s="1">
        <v>25.193656921386719</v>
      </c>
      <c r="R18" s="1">
        <v>400.13726806640625</v>
      </c>
      <c r="S18" s="1">
        <v>394.2117919921875</v>
      </c>
      <c r="T18" s="1">
        <v>3.2018897533416748</v>
      </c>
      <c r="U18" s="1">
        <v>19.345623016357422</v>
      </c>
      <c r="V18" s="1">
        <v>8.799626350402832</v>
      </c>
      <c r="W18" s="1">
        <v>53.166805267333984</v>
      </c>
      <c r="X18" s="1">
        <v>300.0418701171875</v>
      </c>
      <c r="Y18" s="1">
        <v>4.8573501408100128E-2</v>
      </c>
      <c r="Z18" s="1">
        <v>2.7715537548065186</v>
      </c>
      <c r="AA18" s="1">
        <v>88.0648193359375</v>
      </c>
      <c r="AB18" s="1">
        <v>2.4225361347198486</v>
      </c>
      <c r="AC18" s="1">
        <v>-1.1069180965423584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1.1030951107249538</v>
      </c>
      <c r="AL18">
        <f>(U18-T18)/(1000-U18)*AK18</f>
        <v>1.8159377706604082E-2</v>
      </c>
      <c r="AM18">
        <f>(P18+273.15)</f>
        <v>297.74740829467771</v>
      </c>
      <c r="AN18">
        <f>(O18+273.15)</f>
        <v>298.27989044189451</v>
      </c>
      <c r="AO18">
        <f>(Y18*AG18+Z18*AH18)*AI18</f>
        <v>7.7717600515836427E-3</v>
      </c>
      <c r="AP18">
        <f>((AO18+0.00000010773*(AN18^4-AM18^4))-AL18*44100)/(L18*51.4+0.00000043092*AM18^3)</f>
        <v>-6.547618211871387</v>
      </c>
      <c r="AQ18">
        <f>0.61365*EXP(17.502*J18/(240.97+J18))</f>
        <v>3.1041541624283329</v>
      </c>
      <c r="AR18">
        <f>AQ18*1000/AA18</f>
        <v>35.248515648309393</v>
      </c>
      <c r="AS18">
        <f>(AR18-U18)</f>
        <v>15.902892631951971</v>
      </c>
      <c r="AT18">
        <f>IF(D18,P18,(O18+P18)/2)</f>
        <v>24.863649368286133</v>
      </c>
      <c r="AU18">
        <f>0.61365*EXP(17.502*AT18/(240.97+AT18))</f>
        <v>3.1539212961566911</v>
      </c>
      <c r="AV18">
        <f>IF(AS18&lt;&gt;0,(1000-(AR18+U18)/2)/AS18*AL18,0)</f>
        <v>1.1107211953896456</v>
      </c>
      <c r="AW18">
        <f>U18*AA18/1000</f>
        <v>1.7036687958766705</v>
      </c>
      <c r="AX18">
        <f>(AU18-AW18)</f>
        <v>1.4502525002800206</v>
      </c>
      <c r="AY18">
        <f>1/(1.6/F18+1.37/N18)</f>
        <v>0.72109929928675798</v>
      </c>
      <c r="AZ18">
        <f>G18*AA18*0.001</f>
        <v>33.927857933662743</v>
      </c>
      <c r="BA18">
        <f>G18/S18</f>
        <v>0.97729208468058726</v>
      </c>
      <c r="BB18">
        <f>(1-AL18*AA18/AQ18/F18)*100</f>
        <v>65.653370784691774</v>
      </c>
      <c r="BC18">
        <f>(S18-E18/(N18/1.35))</f>
        <v>394.40805503798674</v>
      </c>
      <c r="BD18">
        <f>E18*BB18/100/BC18</f>
        <v>-1.0358457781662145E-3</v>
      </c>
    </row>
    <row r="19" spans="1:56" x14ac:dyDescent="0.25">
      <c r="A19" s="1" t="s">
        <v>1</v>
      </c>
      <c r="B19" s="1" t="s">
        <v>13008</v>
      </c>
      <c r="K19" s="1">
        <v>2.72</v>
      </c>
    </row>
    <row r="20" spans="1:56" x14ac:dyDescent="0.25">
      <c r="A20" s="1" t="s">
        <v>1</v>
      </c>
      <c r="B20" s="1" t="s">
        <v>13007</v>
      </c>
      <c r="K20" s="1">
        <v>2.72</v>
      </c>
    </row>
    <row r="21" spans="1:56" x14ac:dyDescent="0.25">
      <c r="A21" s="1">
        <v>2</v>
      </c>
      <c r="B21" s="1" t="s">
        <v>13006</v>
      </c>
      <c r="C21" s="1">
        <v>644.00000109523535</v>
      </c>
      <c r="D21" s="1">
        <v>0</v>
      </c>
      <c r="E21">
        <f>(R21-S21*(1000-T21)/(1000-U21))*AK21</f>
        <v>0.24088027583711957</v>
      </c>
      <c r="F21">
        <f>IF(AV21&lt;&gt;0,1/(1/AV21-1/N21),0)</f>
        <v>1.4798898798530351</v>
      </c>
      <c r="G21">
        <f>((AY21-AL21/2)*S21-E21)/(AY21+AL21/2)</f>
        <v>383.19202527770187</v>
      </c>
      <c r="H21">
        <f>AL21*1000</f>
        <v>18.080053929552271</v>
      </c>
      <c r="I21">
        <f>(AQ21-AW21)</f>
        <v>1.4082533490468592</v>
      </c>
      <c r="J21">
        <f>(P21+AP21*D21)</f>
        <v>24.665765762329102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25.195932388305664</v>
      </c>
      <c r="P21" s="1">
        <v>24.665765762329102</v>
      </c>
      <c r="Q21" s="1">
        <v>25.286848068237305</v>
      </c>
      <c r="R21" s="1">
        <v>400.03555297851563</v>
      </c>
      <c r="S21" s="1">
        <v>393.3663330078125</v>
      </c>
      <c r="T21" s="1">
        <v>3.3206236362457275</v>
      </c>
      <c r="U21" s="1">
        <v>19.401273727416992</v>
      </c>
      <c r="V21" s="1">
        <v>9.0903482437133789</v>
      </c>
      <c r="W21" s="1">
        <v>53.111812591552734</v>
      </c>
      <c r="X21" s="1">
        <v>299.8861083984375</v>
      </c>
      <c r="Y21" s="1">
        <v>23.868162155151367</v>
      </c>
      <c r="Z21" s="1">
        <v>3.3633832931518555</v>
      </c>
      <c r="AA21" s="1">
        <v>88.067031860351563</v>
      </c>
      <c r="AB21" s="1">
        <v>2.669879674911499</v>
      </c>
      <c r="AC21" s="1">
        <v>-1.0442516803741455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1.1025224573471966</v>
      </c>
      <c r="AL21">
        <f>(U21-T21)/(1000-U21)*AK21</f>
        <v>1.8080053929552271E-2</v>
      </c>
      <c r="AM21">
        <f>(P21+273.15)</f>
        <v>297.81576576232908</v>
      </c>
      <c r="AN21">
        <f>(O21+273.15)</f>
        <v>298.34593238830564</v>
      </c>
      <c r="AO21">
        <f>(Y21*AG21+Z21*AH21)*AI21</f>
        <v>3.8189058594650191</v>
      </c>
      <c r="AP21">
        <f>((AO21+0.00000010773*(AN21^4-AM21^4))-AL21*44100)/(L21*51.4+0.00000043092*AM21^3)</f>
        <v>-6.4871646831177836</v>
      </c>
      <c r="AQ21">
        <f>0.61365*EXP(17.502*J21/(240.97+J21))</f>
        <v>3.1168659405306931</v>
      </c>
      <c r="AR21">
        <f>AQ21*1000/AA21</f>
        <v>35.391972168122194</v>
      </c>
      <c r="AS21">
        <f>(AR21-U21)</f>
        <v>15.990698440705202</v>
      </c>
      <c r="AT21">
        <f>IF(D21,P21,(O21+P21)/2)</f>
        <v>24.930849075317383</v>
      </c>
      <c r="AU21">
        <f>0.61365*EXP(17.502*AT21/(240.97+AT21))</f>
        <v>3.1665922745413257</v>
      </c>
      <c r="AV21">
        <f>IF(AS21&lt;&gt;0,(1000-(AR21+U21)/2)/AS21*AL21,0)</f>
        <v>1.0996843930472799</v>
      </c>
      <c r="AW21">
        <f>U21*AA21/1000</f>
        <v>1.7086125914838339</v>
      </c>
      <c r="AX21">
        <f>(AU21-AW21)</f>
        <v>1.4579796830574918</v>
      </c>
      <c r="AY21">
        <f>1/(1.6/F21+1.37/N21)</f>
        <v>0.71365924513681711</v>
      </c>
      <c r="AZ21">
        <f>G21*AA21*0.001</f>
        <v>33.746584298764013</v>
      </c>
      <c r="BA21">
        <f>G21/S21</f>
        <v>0.97413528592466359</v>
      </c>
      <c r="BB21">
        <f>(1-AL21*AA21/AQ21/F21)*100</f>
        <v>65.4804156684216</v>
      </c>
      <c r="BC21">
        <f>(S21-E21/(N21/1.35))</f>
        <v>393.29036059376375</v>
      </c>
      <c r="BD21">
        <f>E21*BB21/100/BC21</f>
        <v>4.0105077999688833E-4</v>
      </c>
    </row>
    <row r="22" spans="1:56" x14ac:dyDescent="0.25">
      <c r="A22" s="1" t="s">
        <v>1</v>
      </c>
      <c r="B22" s="1" t="s">
        <v>13005</v>
      </c>
      <c r="K22" s="1">
        <v>2.72</v>
      </c>
    </row>
    <row r="23" spans="1:56" x14ac:dyDescent="0.25">
      <c r="A23" s="1" t="s">
        <v>1</v>
      </c>
      <c r="B23" s="1" t="s">
        <v>13004</v>
      </c>
      <c r="K23" s="1">
        <v>2.72</v>
      </c>
    </row>
    <row r="24" spans="1:56" x14ac:dyDescent="0.25">
      <c r="A24" s="1">
        <v>3</v>
      </c>
      <c r="B24" s="1" t="s">
        <v>13003</v>
      </c>
      <c r="C24" s="1">
        <v>847.50000108405948</v>
      </c>
      <c r="D24" s="1">
        <v>0</v>
      </c>
      <c r="E24">
        <f>(R24-S24*(1000-T24)/(1000-U24))*AK24</f>
        <v>0.90321363549624956</v>
      </c>
      <c r="F24">
        <f>IF(AV24&lt;&gt;0,1/(1/AV24-1/N24),0)</f>
        <v>1.4474967189334838</v>
      </c>
      <c r="G24">
        <f>((AY24-AL24/2)*S24-E24)/(AY24+AL24/2)</f>
        <v>381.78711994481364</v>
      </c>
      <c r="H24">
        <f>AL24*1000</f>
        <v>17.974423300007803</v>
      </c>
      <c r="I24">
        <f>(AQ24-AW24)</f>
        <v>1.4231570313597726</v>
      </c>
      <c r="J24">
        <f>(P24+AP24*D24)</f>
        <v>24.749526977539063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25.223464965820313</v>
      </c>
      <c r="P24" s="1">
        <v>24.749526977539063</v>
      </c>
      <c r="Q24" s="1">
        <v>25.327281951904297</v>
      </c>
      <c r="R24" s="1">
        <v>400.2232666015625</v>
      </c>
      <c r="S24" s="1">
        <v>393.00006103515625</v>
      </c>
      <c r="T24" s="1">
        <v>3.4300975799560547</v>
      </c>
      <c r="U24" s="1">
        <v>19.40980339050293</v>
      </c>
      <c r="V24" s="1">
        <v>9.3745698928833008</v>
      </c>
      <c r="W24" s="1">
        <v>53.047634124755859</v>
      </c>
      <c r="X24" s="1">
        <v>300.0147705078125</v>
      </c>
      <c r="Y24" s="1">
        <v>50.208343505859375</v>
      </c>
      <c r="Z24" s="1">
        <v>3.4213714599609375</v>
      </c>
      <c r="AA24" s="1">
        <v>88.066177368164063</v>
      </c>
      <c r="AB24" s="1">
        <v>2.7899572849273682</v>
      </c>
      <c r="AC24" s="1">
        <v>-1.0286601781845093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1.1029954798081338</v>
      </c>
      <c r="AL24">
        <f>(U24-T24)/(1000-U24)*AK24</f>
        <v>1.7974423300007803E-2</v>
      </c>
      <c r="AM24">
        <f>(P24+273.15)</f>
        <v>297.89952697753904</v>
      </c>
      <c r="AN24">
        <f>(O24+273.15)</f>
        <v>298.37346496582029</v>
      </c>
      <c r="AO24">
        <f>(Y24*AG24+Z24*AH24)*AI24</f>
        <v>8.0333347813784712</v>
      </c>
      <c r="AP24">
        <f>((AO24+0.00000010773*(AN24^4-AM24^4))-AL24*44100)/(L24*51.4+0.00000043092*AM24^3)</f>
        <v>-6.4188240662361578</v>
      </c>
      <c r="AQ24">
        <f>0.61365*EXP(17.502*J24/(240.97+J24))</f>
        <v>3.1325042194289958</v>
      </c>
      <c r="AR24">
        <f>AQ24*1000/AA24</f>
        <v>35.569889747041486</v>
      </c>
      <c r="AS24">
        <f>(AR24-U24)</f>
        <v>16.160086356538557</v>
      </c>
      <c r="AT24">
        <f>IF(D24,P24,(O24+P24)/2)</f>
        <v>24.986495971679688</v>
      </c>
      <c r="AU24">
        <f>0.61365*EXP(17.502*AT24/(240.97+AT24))</f>
        <v>3.1771185385982834</v>
      </c>
      <c r="AV24">
        <f>IF(AS24&lt;&gt;0,(1000-(AR24+U24)/2)/AS24*AL24,0)</f>
        <v>1.0816965191683949</v>
      </c>
      <c r="AW24">
        <f>U24*AA24/1000</f>
        <v>1.7093471880692233</v>
      </c>
      <c r="AX24">
        <f>(AU24-AW24)</f>
        <v>1.4677713505290602</v>
      </c>
      <c r="AY24">
        <f>1/(1.6/F24+1.37/N24)</f>
        <v>0.70154564723863799</v>
      </c>
      <c r="AZ24">
        <f>G24*AA24*0.001</f>
        <v>33.622532221940482</v>
      </c>
      <c r="BA24">
        <f>G24/S24</f>
        <v>0.97146834771270041</v>
      </c>
      <c r="BB24">
        <f>(1-AL24*AA24/AQ24/F24)*100</f>
        <v>65.089597331263008</v>
      </c>
      <c r="BC24">
        <f>(S24-E24/(N24/1.35))</f>
        <v>392.71519204763979</v>
      </c>
      <c r="BD24">
        <f>E24*BB24/100/BC24</f>
        <v>1.4970088509187421E-3</v>
      </c>
    </row>
    <row r="25" spans="1:56" x14ac:dyDescent="0.25">
      <c r="A25" s="1" t="s">
        <v>1</v>
      </c>
      <c r="B25" s="1" t="s">
        <v>13002</v>
      </c>
      <c r="K25" s="1">
        <v>2.72</v>
      </c>
    </row>
    <row r="26" spans="1:56" x14ac:dyDescent="0.25">
      <c r="A26" s="1" t="s">
        <v>1</v>
      </c>
      <c r="B26" s="1" t="s">
        <v>13001</v>
      </c>
      <c r="K26" s="1">
        <v>2.72</v>
      </c>
    </row>
    <row r="27" spans="1:56" x14ac:dyDescent="0.25">
      <c r="A27" s="1">
        <v>4</v>
      </c>
      <c r="B27" s="1" t="s">
        <v>13000</v>
      </c>
      <c r="C27" s="1">
        <v>1051.5000010840595</v>
      </c>
      <c r="D27" s="1">
        <v>0</v>
      </c>
      <c r="E27">
        <f>(R27-S27*(1000-T27)/(1000-U27))*AK27</f>
        <v>1.1590745815858425</v>
      </c>
      <c r="F27">
        <f>IF(AV27&lt;&gt;0,1/(1/AV27-1/N27),0)</f>
        <v>1.4391880914691304</v>
      </c>
      <c r="G27">
        <f>((AY27-AL27/2)*S27-E27)/(AY27+AL27/2)</f>
        <v>381.075196053426</v>
      </c>
      <c r="H27">
        <f>AL27*1000</f>
        <v>17.89177645643019</v>
      </c>
      <c r="I27">
        <f>(AQ27-AW27)</f>
        <v>1.4227472912105987</v>
      </c>
      <c r="J27">
        <f>(P27+AP27*D27)</f>
        <v>24.758502960205078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25.263236999511719</v>
      </c>
      <c r="P27" s="1">
        <v>24.758502960205078</v>
      </c>
      <c r="Q27" s="1">
        <v>25.372451782226563</v>
      </c>
      <c r="R27" s="1">
        <v>400.06732177734375</v>
      </c>
      <c r="S27" s="1">
        <v>392.64517211914063</v>
      </c>
      <c r="T27" s="1">
        <v>3.5222892761230469</v>
      </c>
      <c r="U27" s="1">
        <v>19.432817459106445</v>
      </c>
      <c r="V27" s="1">
        <v>9.6041288375854492</v>
      </c>
      <c r="W27" s="1">
        <v>52.986923217773438</v>
      </c>
      <c r="X27" s="1">
        <v>299.92669677734375</v>
      </c>
      <c r="Y27" s="1">
        <v>101.30091857910156</v>
      </c>
      <c r="Z27" s="1">
        <v>1.9832751750946045</v>
      </c>
      <c r="AA27" s="1">
        <v>88.069412231445313</v>
      </c>
      <c r="AB27" s="1">
        <v>3.4535772800445557</v>
      </c>
      <c r="AC27" s="1">
        <v>-1.0183494091033936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1.1026716793284694</v>
      </c>
      <c r="AL27">
        <f>(U27-T27)/(1000-U27)*AK27</f>
        <v>1.789177645643019E-2</v>
      </c>
      <c r="AM27">
        <f>(P27+273.15)</f>
        <v>297.90850296020506</v>
      </c>
      <c r="AN27">
        <f>(O27+273.15)</f>
        <v>298.4132369995117</v>
      </c>
      <c r="AO27">
        <f>(Y27*AG27+Z27*AH27)*AI27</f>
        <v>16.208146610375934</v>
      </c>
      <c r="AP27">
        <f>((AO27+0.00000010773*(AN27^4-AM27^4))-AL27*44100)/(L27*51.4+0.00000043092*AM27^3)</f>
        <v>-6.3184993479138676</v>
      </c>
      <c r="AQ27">
        <f>0.61365*EXP(17.502*J27/(240.97+J27))</f>
        <v>3.1341841028350719</v>
      </c>
      <c r="AR27">
        <f>AQ27*1000/AA27</f>
        <v>35.587657773830436</v>
      </c>
      <c r="AS27">
        <f>(AR27-U27)</f>
        <v>16.154840314723991</v>
      </c>
      <c r="AT27">
        <f>IF(D27,P27,(O27+P27)/2)</f>
        <v>25.010869979858398</v>
      </c>
      <c r="AU27">
        <f>0.61365*EXP(17.502*AT27/(240.97+AT27))</f>
        <v>3.1817387900694327</v>
      </c>
      <c r="AV27">
        <f>IF(AS27&lt;&gt;0,(1000-(AR27+U27)/2)/AS27*AL27,0)</f>
        <v>1.0770499179044553</v>
      </c>
      <c r="AW27">
        <f>U27*AA27/1000</f>
        <v>1.7114368116244731</v>
      </c>
      <c r="AX27">
        <f>(AU27-AW27)</f>
        <v>1.4703019784449596</v>
      </c>
      <c r="AY27">
        <f>1/(1.6/F27+1.37/N27)</f>
        <v>0.69841894825492679</v>
      </c>
      <c r="AZ27">
        <f>G27*AA27*0.001</f>
        <v>33.561068532408022</v>
      </c>
      <c r="BA27">
        <f>G27/S27</f>
        <v>0.97053325269919799</v>
      </c>
      <c r="BB27">
        <f>(1-AL27*AA27/AQ27/F27)*100</f>
        <v>65.066950359109057</v>
      </c>
      <c r="BC27">
        <f>(S27-E27/(N27/1.35))</f>
        <v>392.27960589035905</v>
      </c>
      <c r="BD27">
        <f>E27*BB27/100/BC27</f>
        <v>1.9225431842518489E-3</v>
      </c>
    </row>
    <row r="28" spans="1:56" x14ac:dyDescent="0.25">
      <c r="A28" s="1" t="s">
        <v>1</v>
      </c>
      <c r="B28" s="1" t="s">
        <v>12999</v>
      </c>
      <c r="K28" s="1">
        <v>2.72</v>
      </c>
    </row>
    <row r="29" spans="1:56" x14ac:dyDescent="0.25">
      <c r="A29" s="1" t="s">
        <v>1</v>
      </c>
      <c r="B29" s="1" t="s">
        <v>3016</v>
      </c>
      <c r="K29" s="1">
        <v>2.72</v>
      </c>
    </row>
    <row r="30" spans="1:56" x14ac:dyDescent="0.25">
      <c r="A30" s="1">
        <v>5</v>
      </c>
      <c r="B30" s="1" t="s">
        <v>12998</v>
      </c>
      <c r="C30" s="1">
        <v>1255.0000010952353</v>
      </c>
      <c r="D30" s="1">
        <v>0</v>
      </c>
      <c r="E30">
        <f>(R30-S30*(1000-T30)/(1000-U30))*AK30</f>
        <v>0.81654316177527253</v>
      </c>
      <c r="F30">
        <f>IF(AV30&lt;&gt;0,1/(1/AV30-1/N30),0)</f>
        <v>1.4117300753612192</v>
      </c>
      <c r="G30">
        <f>((AY30-AL30/2)*S30-E30)/(AY30+AL30/2)</f>
        <v>382.0601183465804</v>
      </c>
      <c r="H30">
        <f>AL30*1000</f>
        <v>17.52674782405969</v>
      </c>
      <c r="I30">
        <f>(AQ30-AW30)</f>
        <v>1.4143317293461977</v>
      </c>
      <c r="J30">
        <f>(P30+AP30*D30)</f>
        <v>24.600364685058594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25.308099746704102</v>
      </c>
      <c r="P30" s="1">
        <v>24.600364685058594</v>
      </c>
      <c r="Q30" s="1">
        <v>25.419843673706055</v>
      </c>
      <c r="R30" s="1">
        <v>400.10870361328125</v>
      </c>
      <c r="S30" s="1">
        <v>393.12033081054688</v>
      </c>
      <c r="T30" s="1">
        <v>3.6067280769348145</v>
      </c>
      <c r="U30" s="1">
        <v>19.194847106933594</v>
      </c>
      <c r="V30" s="1">
        <v>9.8075294494628906</v>
      </c>
      <c r="W30" s="1">
        <v>52.195236206054688</v>
      </c>
      <c r="X30" s="1">
        <v>299.95718383789063</v>
      </c>
      <c r="Y30" s="1">
        <v>149.8336181640625</v>
      </c>
      <c r="Z30" s="1">
        <v>2.2297861576080322</v>
      </c>
      <c r="AA30" s="1">
        <v>88.063804626464844</v>
      </c>
      <c r="AB30" s="1">
        <v>3.4993109703063965</v>
      </c>
      <c r="AC30" s="1">
        <v>-0.98989909887313843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1.1027837641098917</v>
      </c>
      <c r="AL30">
        <f>(U30-T30)/(1000-U30)*AK30</f>
        <v>1.7526747824059691E-2</v>
      </c>
      <c r="AM30">
        <f>(P30+273.15)</f>
        <v>297.75036468505857</v>
      </c>
      <c r="AN30">
        <f>(O30+273.15)</f>
        <v>298.45809974670408</v>
      </c>
      <c r="AO30">
        <f>(Y30*AG30+Z30*AH30)*AI30</f>
        <v>23.973378370403225</v>
      </c>
      <c r="AP30">
        <f>((AO30+0.00000010773*(AN30^4-AM30^4))-AL30*44100)/(L30*51.4+0.00000043092*AM30^3)</f>
        <v>-6.1037808689877773</v>
      </c>
      <c r="AQ30">
        <f>0.61365*EXP(17.502*J30/(240.97+J30))</f>
        <v>3.1047029948060616</v>
      </c>
      <c r="AR30">
        <f>AQ30*1000/AA30</f>
        <v>35.255154009926109</v>
      </c>
      <c r="AS30">
        <f>(AR30-U30)</f>
        <v>16.060306902992515</v>
      </c>
      <c r="AT30">
        <f>IF(D30,P30,(O30+P30)/2)</f>
        <v>24.954232215881348</v>
      </c>
      <c r="AU30">
        <f>0.61365*EXP(17.502*AT30/(240.97+AT30))</f>
        <v>3.1710117517064118</v>
      </c>
      <c r="AV30">
        <f>IF(AS30&lt;&gt;0,(1000-(AR30+U30)/2)/AS30*AL30,0)</f>
        <v>1.0615975278520586</v>
      </c>
      <c r="AW30">
        <f>U30*AA30/1000</f>
        <v>1.6903712654598639</v>
      </c>
      <c r="AX30">
        <f>(AU30-AW30)</f>
        <v>1.4806404862465479</v>
      </c>
      <c r="AY30">
        <f>1/(1.6/F30+1.37/N30)</f>
        <v>0.68802830974780216</v>
      </c>
      <c r="AZ30">
        <f>G30*AA30*0.001</f>
        <v>33.645667617637294</v>
      </c>
      <c r="BA30">
        <f>G30/S30</f>
        <v>0.97186558008546087</v>
      </c>
      <c r="BB30">
        <f>(1-AL30*AA30/AQ30/F30)*100</f>
        <v>64.785051721402098</v>
      </c>
      <c r="BC30">
        <f>(S30-E30/(N30/1.35))</f>
        <v>392.86279724969597</v>
      </c>
      <c r="BD30">
        <f>E30*BB30/100/BC30</f>
        <v>1.3465207532681225E-3</v>
      </c>
    </row>
    <row r="31" spans="1:56" x14ac:dyDescent="0.25">
      <c r="A31" s="1" t="s">
        <v>1</v>
      </c>
      <c r="B31" s="1" t="s">
        <v>3014</v>
      </c>
      <c r="K31" s="1">
        <v>2.72</v>
      </c>
    </row>
    <row r="32" spans="1:56" x14ac:dyDescent="0.25">
      <c r="A32" s="1" t="s">
        <v>1</v>
      </c>
      <c r="B32" s="1" t="s">
        <v>12997</v>
      </c>
      <c r="K32" s="1">
        <v>2.72</v>
      </c>
    </row>
    <row r="33" spans="1:56" x14ac:dyDescent="0.25">
      <c r="A33" s="1">
        <v>6</v>
      </c>
      <c r="B33" s="1" t="s">
        <v>3012</v>
      </c>
      <c r="C33" s="1">
        <v>1458.0000010952353</v>
      </c>
      <c r="D33" s="1">
        <v>0</v>
      </c>
      <c r="E33">
        <f>(R33-S33*(1000-T33)/(1000-U33))*AK33</f>
        <v>0.35728932745843522</v>
      </c>
      <c r="F33">
        <f>IF(AV33&lt;&gt;0,1/(1/AV33-1/N33),0)</f>
        <v>1.2293827294466435</v>
      </c>
      <c r="G33">
        <f>((AY33-AL33/2)*S33-E33)/(AY33+AL33/2)</f>
        <v>382.67172491025696</v>
      </c>
      <c r="H33">
        <f>AL33*1000</f>
        <v>16.830662686470799</v>
      </c>
      <c r="I33">
        <f>(AQ33-AW33)</f>
        <v>1.5097714030759171</v>
      </c>
      <c r="J33">
        <f>(P33+AP33*D33)</f>
        <v>24.857210159301758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25.381158828735352</v>
      </c>
      <c r="P33" s="1">
        <v>24.857210159301758</v>
      </c>
      <c r="Q33" s="1">
        <v>25.487686157226563</v>
      </c>
      <c r="R33" s="1">
        <v>400.1810302734375</v>
      </c>
      <c r="S33" s="1">
        <v>393.84725952148438</v>
      </c>
      <c r="T33" s="1">
        <v>3.6800050735473633</v>
      </c>
      <c r="U33" s="1">
        <v>18.654661178588867</v>
      </c>
      <c r="V33" s="1">
        <v>9.9642410278320313</v>
      </c>
      <c r="W33" s="1">
        <v>50.510673522949219</v>
      </c>
      <c r="X33" s="1">
        <v>300.00958251953125</v>
      </c>
      <c r="Y33" s="1">
        <v>300.19415283203125</v>
      </c>
      <c r="Z33" s="1">
        <v>3.2372543811798096</v>
      </c>
      <c r="AA33" s="1">
        <v>88.071182250976563</v>
      </c>
      <c r="AB33" s="1">
        <v>3.4665365219116211</v>
      </c>
      <c r="AC33" s="1">
        <v>-0.94698119163513184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1.1029764063218059</v>
      </c>
      <c r="AL33">
        <f>(U33-T33)/(1000-U33)*AK33</f>
        <v>1.68306626864708E-2</v>
      </c>
      <c r="AM33">
        <f>(P33+273.15)</f>
        <v>298.00721015930174</v>
      </c>
      <c r="AN33">
        <f>(O33+273.15)</f>
        <v>298.53115882873533</v>
      </c>
      <c r="AO33">
        <f>(Y33*AG33+Z33*AH33)*AI33</f>
        <v>48.031063379547049</v>
      </c>
      <c r="AP33">
        <f>((AO33+0.00000010773*(AN33^4-AM33^4))-AL33*44100)/(L33*51.4+0.00000043092*AM33^3)</f>
        <v>-5.6685037903428031</v>
      </c>
      <c r="AQ33">
        <f>0.61365*EXP(17.502*J33/(240.97+J33))</f>
        <v>3.1527094675656344</v>
      </c>
      <c r="AR33">
        <f>AQ33*1000/AA33</f>
        <v>35.797287909470256</v>
      </c>
      <c r="AS33">
        <f>(AR33-U33)</f>
        <v>17.142626730881389</v>
      </c>
      <c r="AT33">
        <f>IF(D33,P33,(O33+P33)/2)</f>
        <v>25.119184494018555</v>
      </c>
      <c r="AU33">
        <f>0.61365*EXP(17.502*AT33/(240.97+AT33))</f>
        <v>3.2023416036290779</v>
      </c>
      <c r="AV33">
        <f>IF(AS33&lt;&gt;0,(1000-(AR33+U33)/2)/AS33*AL33,0)</f>
        <v>0.95507134056158782</v>
      </c>
      <c r="AW33">
        <f>U33*AA33/1000</f>
        <v>1.6429380644897174</v>
      </c>
      <c r="AX33">
        <f>(AU33-AW33)</f>
        <v>1.5594035391393606</v>
      </c>
      <c r="AY33">
        <f>1/(1.6/F33+1.37/N33)</f>
        <v>0.61670015041966586</v>
      </c>
      <c r="AZ33">
        <f>G33*AA33*0.001</f>
        <v>33.702351226866803</v>
      </c>
      <c r="BA33">
        <f>G33/S33</f>
        <v>0.97162469881139846</v>
      </c>
      <c r="BB33">
        <f>(1-AL33*AA33/AQ33/F33)*100</f>
        <v>61.755940635887853</v>
      </c>
      <c r="BC33">
        <f>(S33-E33/(N33/1.35))</f>
        <v>393.73457228453009</v>
      </c>
      <c r="BD33">
        <f>E33*BB33/100/BC33</f>
        <v>5.6039626818481312E-4</v>
      </c>
    </row>
    <row r="34" spans="1:56" x14ac:dyDescent="0.25">
      <c r="A34" s="1" t="s">
        <v>1</v>
      </c>
      <c r="B34" s="1" t="s">
        <v>12996</v>
      </c>
      <c r="K34" s="1">
        <v>2.72</v>
      </c>
    </row>
    <row r="35" spans="1:56" x14ac:dyDescent="0.25">
      <c r="A35" s="1" t="s">
        <v>1</v>
      </c>
      <c r="B35" s="1" t="s">
        <v>12995</v>
      </c>
      <c r="K35" s="1">
        <v>2.72</v>
      </c>
    </row>
    <row r="36" spans="1:56" x14ac:dyDescent="0.25">
      <c r="A36" s="1">
        <v>7</v>
      </c>
      <c r="B36" s="1" t="s">
        <v>12994</v>
      </c>
      <c r="C36" s="1">
        <v>1662.0000010952353</v>
      </c>
      <c r="D36" s="1">
        <v>0</v>
      </c>
      <c r="E36">
        <f>(R36-S36*(1000-T36)/(1000-U36))*AK36</f>
        <v>-0.2065303581605914</v>
      </c>
      <c r="F36">
        <f>IF(AV36&lt;&gt;0,1/(1/AV36-1/N36),0)</f>
        <v>1.0007021888196712</v>
      </c>
      <c r="G36">
        <f>((AY36-AL36/2)*S36-E36)/(AY36+AL36/2)</f>
        <v>383.69179715944171</v>
      </c>
      <c r="H36">
        <f>AL36*1000</f>
        <v>15.426433022899335</v>
      </c>
      <c r="I36">
        <f>(AQ36-AW36)</f>
        <v>1.6302801359708374</v>
      </c>
      <c r="J36">
        <f>(P36+AP36*D36)</f>
        <v>24.94981575012207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25.466773986816406</v>
      </c>
      <c r="P36" s="1">
        <v>24.94981575012207</v>
      </c>
      <c r="Q36" s="1">
        <v>25.563648223876953</v>
      </c>
      <c r="R36" s="1">
        <v>400.15359497070313</v>
      </c>
      <c r="S36" s="1">
        <v>394.81838989257813</v>
      </c>
      <c r="T36" s="1">
        <v>3.7419703006744385</v>
      </c>
      <c r="U36" s="1">
        <v>17.484769821166992</v>
      </c>
      <c r="V36" s="1">
        <v>10.080549240112305</v>
      </c>
      <c r="W36" s="1">
        <v>47.102481842041016</v>
      </c>
      <c r="X36" s="1">
        <v>299.98428344726563</v>
      </c>
      <c r="Y36" s="1">
        <v>501.10107421875</v>
      </c>
      <c r="Z36" s="1">
        <v>3.2577037811279297</v>
      </c>
      <c r="AA36" s="1">
        <v>88.070732116699219</v>
      </c>
      <c r="AB36" s="1">
        <v>3.5840840339660645</v>
      </c>
      <c r="AC36" s="1">
        <v>-0.86455655097961426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1.1028833950267116</v>
      </c>
      <c r="AL36">
        <f>(U36-T36)/(1000-U36)*AK36</f>
        <v>1.5426433022899335E-2</v>
      </c>
      <c r="AM36">
        <f>(P36+273.15)</f>
        <v>298.09981575012205</v>
      </c>
      <c r="AN36">
        <f>(O36+273.15)</f>
        <v>298.61677398681638</v>
      </c>
      <c r="AO36">
        <f>(Y36*AG36+Z36*AH36)*AI36</f>
        <v>80.176170082922908</v>
      </c>
      <c r="AP36">
        <f>((AO36+0.00000010773*(AN36^4-AM36^4))-AL36*44100)/(L36*51.4+0.00000043092*AM36^3)</f>
        <v>-4.8938603155829892</v>
      </c>
      <c r="AQ36">
        <f>0.61365*EXP(17.502*J36/(240.97+J36))</f>
        <v>3.1701766150129824</v>
      </c>
      <c r="AR36">
        <f>AQ36*1000/AA36</f>
        <v>35.995801770017088</v>
      </c>
      <c r="AS36">
        <f>(AR36-U36)</f>
        <v>18.511031948850096</v>
      </c>
      <c r="AT36">
        <f>IF(D36,P36,(O36+P36)/2)</f>
        <v>25.208294868469238</v>
      </c>
      <c r="AU36">
        <f>0.61365*EXP(17.502*AT36/(240.97+AT36))</f>
        <v>3.2193788516730075</v>
      </c>
      <c r="AV36">
        <f>IF(AS36&lt;&gt;0,(1000-(AR36+U36)/2)/AS36*AL36,0)</f>
        <v>0.81107989206366804</v>
      </c>
      <c r="AW36">
        <f>U36*AA36/1000</f>
        <v>1.539896479042145</v>
      </c>
      <c r="AX36">
        <f>(AU36-AW36)</f>
        <v>1.6794823726308625</v>
      </c>
      <c r="AY36">
        <f>1/(1.6/F36+1.37/N36)</f>
        <v>0.52111975426877388</v>
      </c>
      <c r="AZ36">
        <f>G36*AA36*0.001</f>
        <v>33.792017483004088</v>
      </c>
      <c r="BA36">
        <f>G36/S36</f>
        <v>0.97181845370433795</v>
      </c>
      <c r="BB36">
        <f>(1-AL36*AA36/AQ36/F36)*100</f>
        <v>57.173871404346663</v>
      </c>
      <c r="BC36">
        <f>(S36-E36/(N36/1.35))</f>
        <v>394.8835285172716</v>
      </c>
      <c r="BD36">
        <f>E36*BB36/100/BC36</f>
        <v>-2.9902842954491175E-4</v>
      </c>
    </row>
    <row r="37" spans="1:56" x14ac:dyDescent="0.25">
      <c r="A37" s="1" t="s">
        <v>1</v>
      </c>
      <c r="B37" s="1" t="s">
        <v>12993</v>
      </c>
      <c r="K37" s="1">
        <v>2.72</v>
      </c>
    </row>
    <row r="38" spans="1:56" x14ac:dyDescent="0.25">
      <c r="A38" s="1" t="s">
        <v>1</v>
      </c>
      <c r="B38" s="1" t="s">
        <v>12992</v>
      </c>
      <c r="K38" s="1">
        <v>2.72</v>
      </c>
    </row>
    <row r="39" spans="1:56" x14ac:dyDescent="0.25">
      <c r="A39" s="1">
        <v>8</v>
      </c>
      <c r="B39" s="1" t="s">
        <v>12991</v>
      </c>
      <c r="C39" s="1">
        <v>1865.5000011064112</v>
      </c>
      <c r="D39" s="1">
        <v>0</v>
      </c>
      <c r="E39">
        <f>(R39-S39*(1000-T39)/(1000-U39))*AK39</f>
        <v>-0.17848063986205698</v>
      </c>
      <c r="F39">
        <f>IF(AV39&lt;&gt;0,1/(1/AV39-1/N39),0)</f>
        <v>0.70689851572294737</v>
      </c>
      <c r="G39">
        <f>((AY39-AL39/2)*S39-E39)/(AY39+AL39/2)</f>
        <v>382.86120772544945</v>
      </c>
      <c r="H39">
        <f>AL39*1000</f>
        <v>13.060782374577913</v>
      </c>
      <c r="I39">
        <f>(AQ39-AW39)</f>
        <v>1.8468033668700659</v>
      </c>
      <c r="J39">
        <f>(P39+AP39*D39)</f>
        <v>25.148038864135742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25.572338104248047</v>
      </c>
      <c r="P39" s="1">
        <v>25.148038864135742</v>
      </c>
      <c r="Q39" s="1">
        <v>25.655759811401367</v>
      </c>
      <c r="R39" s="1">
        <v>400.05459594726563</v>
      </c>
      <c r="S39" s="1">
        <v>395.532470703125</v>
      </c>
      <c r="T39" s="1">
        <v>3.7945652008056641</v>
      </c>
      <c r="U39" s="1">
        <v>15.453704833984375</v>
      </c>
      <c r="V39" s="1">
        <v>10.158555030822754</v>
      </c>
      <c r="W39" s="1">
        <v>41.371620178222656</v>
      </c>
      <c r="X39" s="1">
        <v>299.99066162109375</v>
      </c>
      <c r="Y39" s="1">
        <v>750.88623046875</v>
      </c>
      <c r="Z39" s="1">
        <v>3.214529275894165</v>
      </c>
      <c r="AA39" s="1">
        <v>88.072494506835938</v>
      </c>
      <c r="AB39" s="1">
        <v>3.6342611312866211</v>
      </c>
      <c r="AC39" s="1">
        <v>-0.74759590625762939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1.1029068441951972</v>
      </c>
      <c r="AL39">
        <f>(U39-T39)/(1000-U39)*AK39</f>
        <v>1.3060782374577914E-2</v>
      </c>
      <c r="AM39">
        <f>(P39+273.15)</f>
        <v>298.29803886413572</v>
      </c>
      <c r="AN39">
        <f>(O39+273.15)</f>
        <v>298.72233810424802</v>
      </c>
      <c r="AO39">
        <f>(Y39*AG39+Z39*AH39)*AI39</f>
        <v>120.14179418962158</v>
      </c>
      <c r="AP39">
        <f>((AO39+0.00000010773*(AN39^4-AM39^4))-AL39*44100)/(L39*51.4+0.00000043092*AM39^3)</f>
        <v>-3.7134759627467835</v>
      </c>
      <c r="AQ39">
        <f>0.61365*EXP(17.502*J39/(240.97+J39))</f>
        <v>3.2078497009714186</v>
      </c>
      <c r="AR39">
        <f>AQ39*1000/AA39</f>
        <v>36.422832337540235</v>
      </c>
      <c r="AS39">
        <f>(AR39-U39)</f>
        <v>20.96912750355586</v>
      </c>
      <c r="AT39">
        <f>IF(D39,P39,(O39+P39)/2)</f>
        <v>25.360188484191895</v>
      </c>
      <c r="AU39">
        <f>0.61365*EXP(17.502*AT39/(240.97+AT39))</f>
        <v>3.2486023997930742</v>
      </c>
      <c r="AV39">
        <f>IF(AS39&lt;&gt;0,(1000-(AR39+U39)/2)/AS39*AL39,0)</f>
        <v>0.60670184256586612</v>
      </c>
      <c r="AW39">
        <f>U39*AA39/1000</f>
        <v>1.3610463341013528</v>
      </c>
      <c r="AX39">
        <f>(AU39-AW39)</f>
        <v>1.8875560656917214</v>
      </c>
      <c r="AY39">
        <f>1/(1.6/F39+1.37/N39)</f>
        <v>0.38707543096773961</v>
      </c>
      <c r="AZ39">
        <f>G39*AA39*0.001</f>
        <v>33.719541614280224</v>
      </c>
      <c r="BA39">
        <f>G39/S39</f>
        <v>0.96796403856515179</v>
      </c>
      <c r="BB39">
        <f>(1-AL39*AA39/AQ39/F39)*100</f>
        <v>49.273089965408758</v>
      </c>
      <c r="BC39">
        <f>(S39-E39/(N39/1.35))</f>
        <v>395.58876258930854</v>
      </c>
      <c r="BD39">
        <f>E39*BB39/100/BC39</f>
        <v>-2.2230895962373161E-4</v>
      </c>
    </row>
    <row r="40" spans="1:56" x14ac:dyDescent="0.25">
      <c r="A40" s="1" t="s">
        <v>1</v>
      </c>
      <c r="B40" s="1" t="s">
        <v>12990</v>
      </c>
      <c r="K40" s="1">
        <v>2.72</v>
      </c>
    </row>
    <row r="41" spans="1:56" x14ac:dyDescent="0.25">
      <c r="A41" s="1" t="s">
        <v>1</v>
      </c>
      <c r="B41" s="1" t="s">
        <v>776</v>
      </c>
      <c r="K41" s="1">
        <v>2.72</v>
      </c>
    </row>
    <row r="42" spans="1:56" x14ac:dyDescent="0.25">
      <c r="A42" s="1">
        <v>9</v>
      </c>
      <c r="B42" s="1" t="s">
        <v>12989</v>
      </c>
      <c r="C42" s="1">
        <v>2068.0000011175871</v>
      </c>
      <c r="D42" s="1">
        <v>0</v>
      </c>
      <c r="E42">
        <f>(R42-S42*(1000-T42)/(1000-U42))*AK42</f>
        <v>-1.8741175264707588E-2</v>
      </c>
      <c r="F42">
        <f>IF(AV42&lt;&gt;0,1/(1/AV42-1/N42),0)</f>
        <v>0.49157220964106996</v>
      </c>
      <c r="G42">
        <f>((AY42-AL42/2)*S42-E42)/(AY42+AL42/2)</f>
        <v>381.72722113188769</v>
      </c>
      <c r="H42">
        <f>AL42*1000</f>
        <v>10.514937742249041</v>
      </c>
      <c r="I42">
        <f>(AQ42-AW42)</f>
        <v>2.0481455309312051</v>
      </c>
      <c r="J42">
        <f>(P42+AP42*D42)</f>
        <v>25.186605453491211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25.699155807495117</v>
      </c>
      <c r="P42" s="1">
        <v>25.186605453491211</v>
      </c>
      <c r="Q42" s="1">
        <v>25.764558792114258</v>
      </c>
      <c r="R42" s="1">
        <v>400.0443115234375</v>
      </c>
      <c r="S42" s="1">
        <v>396.28298950195313</v>
      </c>
      <c r="T42" s="1">
        <v>3.8424468040466309</v>
      </c>
      <c r="U42" s="1">
        <v>13.25049877166748</v>
      </c>
      <c r="V42" s="1">
        <v>10.21027946472168</v>
      </c>
      <c r="W42" s="1">
        <v>35.209674835205078</v>
      </c>
      <c r="X42" s="1">
        <v>299.97344970703125</v>
      </c>
      <c r="Y42" s="1">
        <v>999.3385009765625</v>
      </c>
      <c r="Z42" s="1">
        <v>3.2497920989990234</v>
      </c>
      <c r="AA42" s="1">
        <v>88.078132629394531</v>
      </c>
      <c r="AB42" s="1">
        <v>3.9123067855834961</v>
      </c>
      <c r="AC42" s="1">
        <v>-0.62778854370117188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1.1028435650993793</v>
      </c>
      <c r="AL42">
        <f>(U42-T42)/(1000-U42)*AK42</f>
        <v>1.051493774224904E-2</v>
      </c>
      <c r="AM42">
        <f>(P42+273.15)</f>
        <v>298.33660545349119</v>
      </c>
      <c r="AN42">
        <f>(O42+273.15)</f>
        <v>298.84915580749509</v>
      </c>
      <c r="AO42">
        <f>(Y42*AG42+Z42*AH42)*AI42</f>
        <v>159.89415658233702</v>
      </c>
      <c r="AP42">
        <f>((AO42+0.00000010773*(AN42^4-AM42^4))-AL42*44100)/(L42*51.4+0.00000043092*AM42^3)</f>
        <v>-2.4532008360951032</v>
      </c>
      <c r="AQ42">
        <f>0.61365*EXP(17.502*J42/(240.97+J42))</f>
        <v>3.2152247191477628</v>
      </c>
      <c r="AR42">
        <f>AQ42*1000/AA42</f>
        <v>36.504233493192132</v>
      </c>
      <c r="AS42">
        <f>(AR42-U42)</f>
        <v>23.253734721524651</v>
      </c>
      <c r="AT42">
        <f>IF(D42,P42,(O42+P42)/2)</f>
        <v>25.442880630493164</v>
      </c>
      <c r="AU42">
        <f>0.61365*EXP(17.502*AT42/(240.97+AT42))</f>
        <v>3.264609166749211</v>
      </c>
      <c r="AV42">
        <f>IF(AS42&lt;&gt;0,(1000-(AR42+U42)/2)/AS42*AL42,0)</f>
        <v>0.44093363534780772</v>
      </c>
      <c r="AW42">
        <f>U42*AA42/1000</f>
        <v>1.1670791882165577</v>
      </c>
      <c r="AX42">
        <f>(AU42-AW42)</f>
        <v>2.0975299785326533</v>
      </c>
      <c r="AY42">
        <f>1/(1.6/F42+1.37/N42)</f>
        <v>0.27972575442552272</v>
      </c>
      <c r="AZ42">
        <f>G42*AA42*0.001</f>
        <v>33.62182081110462</v>
      </c>
      <c r="BA42">
        <f>G42/S42</f>
        <v>0.96326925768789862</v>
      </c>
      <c r="BB42">
        <f>(1-AL42*AA42/AQ42/F42)*100</f>
        <v>41.402896466009622</v>
      </c>
      <c r="BC42">
        <f>(S42-E42/(N42/1.35))</f>
        <v>396.28890037332695</v>
      </c>
      <c r="BD42">
        <f>E42*BB42/100/BC42</f>
        <v>-1.9580133039432839E-5</v>
      </c>
    </row>
    <row r="43" spans="1:56" x14ac:dyDescent="0.25">
      <c r="A43" s="1" t="s">
        <v>1</v>
      </c>
      <c r="B43" s="1" t="s">
        <v>774</v>
      </c>
      <c r="K43" s="1">
        <v>2.72</v>
      </c>
    </row>
    <row r="44" spans="1:56" x14ac:dyDescent="0.25">
      <c r="A44" s="1" t="s">
        <v>1</v>
      </c>
      <c r="B44" s="1" t="s">
        <v>12988</v>
      </c>
      <c r="K44" s="1">
        <v>2.72</v>
      </c>
    </row>
    <row r="45" spans="1:56" x14ac:dyDescent="0.25">
      <c r="A45" s="1">
        <v>10</v>
      </c>
      <c r="B45" s="1" t="s">
        <v>772</v>
      </c>
      <c r="C45" s="1">
        <v>2269.500001128763</v>
      </c>
      <c r="D45" s="1">
        <v>0</v>
      </c>
      <c r="E45">
        <f>(R45-S45*(1000-T45)/(1000-U45))*AK45</f>
        <v>0.11001866859018236</v>
      </c>
      <c r="F45">
        <f>IF(AV45&lt;&gt;0,1/(1/AV45-1/N45),0)</f>
        <v>0.33157208844529185</v>
      </c>
      <c r="G45">
        <f>((AY45-AL45/2)*S45-E45)/(AY45+AL45/2)</f>
        <v>380.20407063149213</v>
      </c>
      <c r="H45">
        <f>AL45*1000</f>
        <v>8.1686840067911763</v>
      </c>
      <c r="I45">
        <f>(AQ45-AW45)</f>
        <v>2.2816493184543898</v>
      </c>
      <c r="J45">
        <f>(P45+AP45*D45)</f>
        <v>25.464521408081055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25.831045150756836</v>
      </c>
      <c r="P45" s="1">
        <v>25.464521408081055</v>
      </c>
      <c r="Q45" s="1">
        <v>25.880990982055664</v>
      </c>
      <c r="R45" s="1">
        <v>400.14694213867188</v>
      </c>
      <c r="S45" s="1">
        <v>397.1063232421875</v>
      </c>
      <c r="T45" s="1">
        <v>3.8843719959259033</v>
      </c>
      <c r="U45" s="1">
        <v>11.207138061523438</v>
      </c>
      <c r="V45" s="1">
        <v>10.241888999938965</v>
      </c>
      <c r="W45" s="1">
        <v>29.549760818481445</v>
      </c>
      <c r="X45" s="1">
        <v>300.02066040039063</v>
      </c>
      <c r="Y45" s="1">
        <v>1250.2734375</v>
      </c>
      <c r="Z45" s="1">
        <v>3.2872676849365234</v>
      </c>
      <c r="AA45" s="1">
        <v>88.083168029785156</v>
      </c>
      <c r="AB45" s="1">
        <v>3.9396154880523682</v>
      </c>
      <c r="AC45" s="1">
        <v>-0.52178138494491577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1.1030171338249652</v>
      </c>
      <c r="AL45">
        <f>(U45-T45)/(1000-U45)*AK45</f>
        <v>8.168684006791176E-3</v>
      </c>
      <c r="AM45">
        <f>(P45+273.15)</f>
        <v>298.61452140808103</v>
      </c>
      <c r="AN45">
        <f>(O45+273.15)</f>
        <v>298.98104515075681</v>
      </c>
      <c r="AO45">
        <f>(Y45*AG45+Z45*AH45)*AI45</f>
        <v>200.04374552867375</v>
      </c>
      <c r="AP45">
        <f>((AO45+0.00000010773*(AN45^4-AM45^4))-AL45*44100)/(L45*51.4+0.00000043092*AM45^3)</f>
        <v>-1.2840195616402901</v>
      </c>
      <c r="AQ45">
        <f>0.61365*EXP(17.502*J45/(240.97+J45))</f>
        <v>3.2688095434605593</v>
      </c>
      <c r="AR45">
        <f>AQ45*1000/AA45</f>
        <v>37.110490194394664</v>
      </c>
      <c r="AS45">
        <f>(AR45-U45)</f>
        <v>25.903352132871227</v>
      </c>
      <c r="AT45">
        <f>IF(D45,P45,(O45+P45)/2)</f>
        <v>25.647783279418945</v>
      </c>
      <c r="AU45">
        <f>0.61365*EXP(17.502*AT45/(240.97+AT45))</f>
        <v>3.3045695479821076</v>
      </c>
      <c r="AV45">
        <f>IF(AS45&lt;&gt;0,(1000-(AR45+U45)/2)/AS45*AL45,0)</f>
        <v>0.30773385032609302</v>
      </c>
      <c r="AW45">
        <f>U45*AA45/1000</f>
        <v>0.98716022500616962</v>
      </c>
      <c r="AX45">
        <f>(AU45-AW45)</f>
        <v>2.317409322975938</v>
      </c>
      <c r="AY45">
        <f>1/(1.6/F45+1.37/N45)</f>
        <v>0.19434215282558626</v>
      </c>
      <c r="AZ45">
        <f>G45*AA45*0.001</f>
        <v>33.48957903904202</v>
      </c>
      <c r="BA45">
        <f>G45/S45</f>
        <v>0.95743645562554536</v>
      </c>
      <c r="BB45">
        <f>(1-AL45*AA45/AQ45/F45)*100</f>
        <v>33.613856464037816</v>
      </c>
      <c r="BC45">
        <f>(S45-E45/(N45/1.35))</f>
        <v>397.07162391359293</v>
      </c>
      <c r="BD45">
        <f>E45*BB45/100/BC45</f>
        <v>9.3135633765652651E-5</v>
      </c>
    </row>
    <row r="46" spans="1:56" x14ac:dyDescent="0.25">
      <c r="A46" s="1" t="s">
        <v>1</v>
      </c>
      <c r="B46" s="1" t="s">
        <v>12987</v>
      </c>
      <c r="K46" s="1">
        <v>2.72</v>
      </c>
    </row>
    <row r="47" spans="1:56" x14ac:dyDescent="0.25">
      <c r="A47" s="1" t="s">
        <v>1</v>
      </c>
      <c r="B47" s="1" t="s">
        <v>12986</v>
      </c>
      <c r="K47" s="1">
        <v>2.72</v>
      </c>
    </row>
    <row r="48" spans="1:56" x14ac:dyDescent="0.25">
      <c r="A48" s="1">
        <v>11</v>
      </c>
      <c r="B48" s="1" t="s">
        <v>12985</v>
      </c>
      <c r="C48" s="1">
        <v>2471.500001128763</v>
      </c>
      <c r="D48" s="1">
        <v>0</v>
      </c>
      <c r="E48">
        <f>(R48-S48*(1000-T48)/(1000-U48))*AK48</f>
        <v>-1.4445267774344061E-2</v>
      </c>
      <c r="F48">
        <f>IF(AV48&lt;&gt;0,1/(1/AV48-1/N48),0)</f>
        <v>0.22972269199413164</v>
      </c>
      <c r="G48">
        <f>((AY48-AL48/2)*S48-E48)/(AY48+AL48/2)</f>
        <v>380.04764408314213</v>
      </c>
      <c r="H48">
        <f>AL48*1000</f>
        <v>6.2616573159004121</v>
      </c>
      <c r="I48">
        <f>(AQ48-AW48)</f>
        <v>2.4701557717055729</v>
      </c>
      <c r="J48">
        <f>(P48+AP48*D48)</f>
        <v>25.682712554931641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25.974464416503906</v>
      </c>
      <c r="P48" s="1">
        <v>25.682712554931641</v>
      </c>
      <c r="Q48" s="1">
        <v>26.000532150268555</v>
      </c>
      <c r="R48" s="1">
        <v>399.92593383789063</v>
      </c>
      <c r="S48" s="1">
        <v>397.68087768554688</v>
      </c>
      <c r="T48" s="1">
        <v>3.9267227649688721</v>
      </c>
      <c r="U48" s="1">
        <v>9.5508012771606445</v>
      </c>
      <c r="V48" s="1">
        <v>10.266036987304688</v>
      </c>
      <c r="W48" s="1">
        <v>24.969646453857422</v>
      </c>
      <c r="X48" s="1">
        <v>299.94320678710938</v>
      </c>
      <c r="Y48" s="1">
        <v>1599.958984375</v>
      </c>
      <c r="Z48" s="1">
        <v>3.1713628768920898</v>
      </c>
      <c r="AA48" s="1">
        <v>88.083518981933594</v>
      </c>
      <c r="AB48" s="1">
        <v>4.2894382476806641</v>
      </c>
      <c r="AC48" s="1">
        <v>-0.43242645263671875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1.1027323778937841</v>
      </c>
      <c r="AL48">
        <f>(U48-T48)/(1000-U48)*AK48</f>
        <v>6.2616573159004121E-3</v>
      </c>
      <c r="AM48">
        <f>(P48+273.15)</f>
        <v>298.83271255493162</v>
      </c>
      <c r="AN48">
        <f>(O48+273.15)</f>
        <v>299.12446441650388</v>
      </c>
      <c r="AO48">
        <f>(Y48*AG48+Z48*AH48)*AI48</f>
        <v>255.99343177810078</v>
      </c>
      <c r="AP48">
        <f>((AO48+0.00000010773*(AN48^4-AM48^4))-AL48*44100)/(L48*51.4+0.00000043092*AM48^3)</f>
        <v>-0.13814897876994334</v>
      </c>
      <c r="AQ48">
        <f>0.61365*EXP(17.502*J48/(240.97+J48))</f>
        <v>3.3114239572950281</v>
      </c>
      <c r="AR48">
        <f>AQ48*1000/AA48</f>
        <v>37.594137876964467</v>
      </c>
      <c r="AS48">
        <f>(AR48-U48)</f>
        <v>28.043336599803823</v>
      </c>
      <c r="AT48">
        <f>IF(D48,P48,(O48+P48)/2)</f>
        <v>25.828588485717773</v>
      </c>
      <c r="AU48">
        <f>0.61365*EXP(17.502*AT48/(240.97+AT48))</f>
        <v>3.3401846105149446</v>
      </c>
      <c r="AV48">
        <f>IF(AS48&lt;&gt;0,(1000-(AR48+U48)/2)/AS48*AL48,0)</f>
        <v>0.21802165257903477</v>
      </c>
      <c r="AW48">
        <f>U48*AA48/1000</f>
        <v>0.84126818558945526</v>
      </c>
      <c r="AX48">
        <f>(AU48-AW48)</f>
        <v>2.4989164249254894</v>
      </c>
      <c r="AY48">
        <f>1/(1.6/F48+1.37/N48)</f>
        <v>0.13726861056013073</v>
      </c>
      <c r="AZ48">
        <f>G48*AA48*0.001</f>
        <v>33.475933871636592</v>
      </c>
      <c r="BA48">
        <f>G48/S48</f>
        <v>0.95565984035986851</v>
      </c>
      <c r="BB48">
        <f>(1-AL48*AA48/AQ48/F48)*100</f>
        <v>27.495448676755974</v>
      </c>
      <c r="BC48">
        <f>(S48-E48/(N48/1.35))</f>
        <v>397.68543364954428</v>
      </c>
      <c r="BD48">
        <f>E48*BB48/100/BC48</f>
        <v>-9.9872684565430582E-6</v>
      </c>
    </row>
    <row r="49" spans="1:56" x14ac:dyDescent="0.25">
      <c r="A49" s="1" t="s">
        <v>1</v>
      </c>
      <c r="B49" s="1" t="s">
        <v>12984</v>
      </c>
      <c r="K49" s="1">
        <v>2.72</v>
      </c>
    </row>
    <row r="50" spans="1:56" x14ac:dyDescent="0.25">
      <c r="A50" s="1" t="s">
        <v>1</v>
      </c>
      <c r="B50" s="1" t="s">
        <v>12979</v>
      </c>
      <c r="K50" s="1">
        <v>2.72</v>
      </c>
    </row>
    <row r="51" spans="1:56" x14ac:dyDescent="0.25">
      <c r="A51" s="1">
        <v>12</v>
      </c>
      <c r="B51" s="1" t="s">
        <v>12983</v>
      </c>
      <c r="C51" s="1">
        <v>2673.500001128763</v>
      </c>
      <c r="D51" s="1">
        <v>0</v>
      </c>
      <c r="E51">
        <f>(R51-S51*(1000-T51)/(1000-U51))*AK51</f>
        <v>0.43341318970665554</v>
      </c>
      <c r="F51">
        <f>IF(AV51&lt;&gt;0,1/(1/AV51-1/N51),0)</f>
        <v>0.15749174272487695</v>
      </c>
      <c r="G51">
        <f>((AY51-AL51/2)*S51-E51)/(AY51+AL51/2)</f>
        <v>374.5783299894286</v>
      </c>
      <c r="H51">
        <f>AL51*1000</f>
        <v>4.6796209267535005</v>
      </c>
      <c r="I51">
        <f>(AQ51-AW51)</f>
        <v>2.650474954518641</v>
      </c>
      <c r="J51">
        <f>(P51+AP51*D51)</f>
        <v>25.978788375854492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26.154167175292969</v>
      </c>
      <c r="P51" s="1">
        <v>25.978788375854492</v>
      </c>
      <c r="Q51" s="1">
        <v>26.150896072387695</v>
      </c>
      <c r="R51" s="1">
        <v>400.14703369140625</v>
      </c>
      <c r="S51" s="1">
        <v>398.06515502929688</v>
      </c>
      <c r="T51" s="1">
        <v>3.9610834121704102</v>
      </c>
      <c r="U51" s="1">
        <v>8.1692466735839844</v>
      </c>
      <c r="V51" s="1">
        <v>10.246023178100586</v>
      </c>
      <c r="W51" s="1">
        <v>21.131160736083984</v>
      </c>
      <c r="X51" s="1">
        <v>300.00228881835938</v>
      </c>
      <c r="Y51" s="1">
        <v>1998.8389892578125</v>
      </c>
      <c r="Z51" s="1">
        <v>3.1861622333526611</v>
      </c>
      <c r="AA51" s="1">
        <v>88.080406188964844</v>
      </c>
      <c r="AB51" s="1">
        <v>4.7437763214111328</v>
      </c>
      <c r="AC51" s="1">
        <v>-0.35747188329696655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1.102949591243968</v>
      </c>
      <c r="AL51">
        <f>(U51-T51)/(1000-U51)*AK51</f>
        <v>4.6796209267535001E-3</v>
      </c>
      <c r="AM51">
        <f>(P51+273.15)</f>
        <v>299.12878837585447</v>
      </c>
      <c r="AN51">
        <f>(O51+273.15)</f>
        <v>299.30416717529295</v>
      </c>
      <c r="AO51">
        <f>(Y51*AG51+Z51*AH51)*AI51</f>
        <v>319.81423113284472</v>
      </c>
      <c r="AP51">
        <f>((AO51+0.00000010773*(AN51^4-AM51^4))-AL51*44100)/(L51*51.4+0.00000043092*AM51^3)</f>
        <v>0.95004712989100992</v>
      </c>
      <c r="AQ51">
        <f>0.61365*EXP(17.502*J51/(240.97+J51))</f>
        <v>3.3700255197857683</v>
      </c>
      <c r="AR51">
        <f>AQ51*1000/AA51</f>
        <v>38.260785407322317</v>
      </c>
      <c r="AS51">
        <f>(AR51-U51)</f>
        <v>30.091538733738332</v>
      </c>
      <c r="AT51">
        <f>IF(D51,P51,(O51+P51)/2)</f>
        <v>26.06647777557373</v>
      </c>
      <c r="AU51">
        <f>0.61365*EXP(17.502*AT51/(240.97+AT51))</f>
        <v>3.3875546127311216</v>
      </c>
      <c r="AV51">
        <f>IF(AS51&lt;&gt;0,(1000-(AR51+U51)/2)/AS51*AL51,0)</f>
        <v>0.15190261595864277</v>
      </c>
      <c r="AW51">
        <f>U51*AA51/1000</f>
        <v>0.71955056526712724</v>
      </c>
      <c r="AX51">
        <f>(AU51-AW51)</f>
        <v>2.6680040474639943</v>
      </c>
      <c r="AY51">
        <f>1/(1.6/F51+1.37/N51)</f>
        <v>9.5425946104204365E-2</v>
      </c>
      <c r="AZ51">
        <f>G51*AA51*0.001</f>
        <v>32.993011455052986</v>
      </c>
      <c r="BA51">
        <f>G51/S51</f>
        <v>0.94099753584776924</v>
      </c>
      <c r="BB51">
        <f>(1-AL51*AA51/AQ51/F51)*100</f>
        <v>22.339710556623693</v>
      </c>
      <c r="BC51">
        <f>(S51-E51/(N51/1.35))</f>
        <v>397.92845871330275</v>
      </c>
      <c r="BD51">
        <f>E51*BB51/100/BC51</f>
        <v>2.4331823968502811E-4</v>
      </c>
    </row>
    <row r="52" spans="1:56" x14ac:dyDescent="0.25">
      <c r="A52" s="1" t="s">
        <v>1</v>
      </c>
      <c r="B52" s="1" t="s">
        <v>12982</v>
      </c>
    </row>
    <row r="53" spans="1:56" x14ac:dyDescent="0.25">
      <c r="A53" s="1" t="s">
        <v>1</v>
      </c>
      <c r="B53" s="1" t="s">
        <v>12981</v>
      </c>
    </row>
    <row r="54" spans="1:56" x14ac:dyDescent="0.25">
      <c r="A54" s="1" t="s">
        <v>1</v>
      </c>
      <c r="B54" s="1" t="s">
        <v>12980</v>
      </c>
    </row>
    <row r="55" spans="1:56" x14ac:dyDescent="0.25">
      <c r="A55" s="1" t="s">
        <v>1</v>
      </c>
      <c r="B55" s="1" t="s">
        <v>12979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66CAB-C8E3-4F7D-B157-7B65AB774C40}">
  <dimension ref="A1:BH55"/>
  <sheetViews>
    <sheetView topLeftCell="A6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2990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2989</v>
      </c>
    </row>
    <row r="12" spans="1:60" x14ac:dyDescent="0.25">
      <c r="A12" s="1" t="s">
        <v>1</v>
      </c>
      <c r="B12" s="1" t="s">
        <v>2988</v>
      </c>
    </row>
    <row r="13" spans="1:60" x14ac:dyDescent="0.25">
      <c r="A13" s="1" t="s">
        <v>1</v>
      </c>
      <c r="B13" s="1" t="s">
        <v>2987</v>
      </c>
    </row>
    <row r="14" spans="1:60" x14ac:dyDescent="0.25">
      <c r="A14" s="1" t="s">
        <v>1</v>
      </c>
      <c r="B14" s="1" t="s">
        <v>2986</v>
      </c>
    </row>
    <row r="15" spans="1:60" x14ac:dyDescent="0.25">
      <c r="A15" s="1" t="s">
        <v>1</v>
      </c>
      <c r="B15" s="1" t="s">
        <v>2985</v>
      </c>
    </row>
    <row r="16" spans="1:60" x14ac:dyDescent="0.25">
      <c r="A16" s="1" t="s">
        <v>1</v>
      </c>
      <c r="B16" s="1" t="s">
        <v>2984</v>
      </c>
    </row>
    <row r="17" spans="1:60" x14ac:dyDescent="0.25">
      <c r="A17" s="1" t="s">
        <v>1</v>
      </c>
      <c r="B17" s="1" t="s">
        <v>2983</v>
      </c>
    </row>
    <row r="18" spans="1:60" x14ac:dyDescent="0.25">
      <c r="A18" s="1">
        <v>1</v>
      </c>
      <c r="B18" s="1" t="s">
        <v>2982</v>
      </c>
      <c r="C18" s="1">
        <v>354.50001123175025</v>
      </c>
      <c r="D18" s="1">
        <v>0</v>
      </c>
      <c r="E18">
        <f>(R18-S18*(1000-T18)/(1000-U18))*AO18</f>
        <v>-1.0764821448567612</v>
      </c>
      <c r="F18">
        <f>IF(AZ18&lt;&gt;0,1/(1/AZ18-1/N18),0)</f>
        <v>2.3755283083315826</v>
      </c>
      <c r="G18">
        <f>((BC18-AP18/2)*S18-E18)/(BC18+AP18/2)</f>
        <v>385.67661532659508</v>
      </c>
      <c r="H18">
        <f>AP18*1000</f>
        <v>22.063805857536341</v>
      </c>
      <c r="I18">
        <f>(AU18-BA18)</f>
        <v>1.2345040993218115</v>
      </c>
      <c r="J18">
        <f>(P18+AT18*D18)</f>
        <v>23.690732955932617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24.634468078613281</v>
      </c>
      <c r="P18" s="1">
        <v>23.690732955932617</v>
      </c>
      <c r="Q18" s="1">
        <v>24.750886917114258</v>
      </c>
      <c r="R18" s="1">
        <v>400.02349853515625</v>
      </c>
      <c r="S18" s="1">
        <v>393.1439208984375</v>
      </c>
      <c r="T18" s="1">
        <v>-0.16759200394153595</v>
      </c>
      <c r="U18" s="1">
        <v>19.422569274902344</v>
      </c>
      <c r="V18" s="1">
        <v>-0.47297355532646179</v>
      </c>
      <c r="W18" s="1">
        <v>54.8138427734375</v>
      </c>
      <c r="X18" s="1">
        <v>300.39535522460938</v>
      </c>
      <c r="Y18" s="1">
        <v>1.7884781584143639E-2</v>
      </c>
      <c r="Z18" s="1">
        <v>2.7762482166290283</v>
      </c>
      <c r="AA18" s="1">
        <v>87.798919677734375</v>
      </c>
      <c r="AB18" s="1">
        <v>4.421422004699707</v>
      </c>
      <c r="AC18" s="1">
        <v>-0.39933502674102783</v>
      </c>
      <c r="AD18" s="1">
        <v>6.8149179220199585E-2</v>
      </c>
      <c r="AE18" s="1">
        <v>5.2104974165558815E-3</v>
      </c>
      <c r="AF18" s="1">
        <v>5.6957542896270752E-2</v>
      </c>
      <c r="AG18" s="1">
        <v>2.6679841801524162E-2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1.1043946883257694</v>
      </c>
      <c r="AP18">
        <f>(U18-T18)/(1000-U18)*AO18</f>
        <v>2.2063805857536339E-2</v>
      </c>
      <c r="AQ18">
        <f>(P18+273.15)</f>
        <v>296.84073295593259</v>
      </c>
      <c r="AR18">
        <f>(O18+273.15)</f>
        <v>297.78446807861326</v>
      </c>
      <c r="AS18">
        <f>(Y18*AK18+Z18*AL18)*AM18</f>
        <v>2.861564989502019E-3</v>
      </c>
      <c r="AT18">
        <f>((AS18+0.00000010773*(AR18^4-AQ18^4))-AP18*44100)/(L18*0.92*2*29.3+0.00000043092*AQ18^3)</f>
        <v>-7.5981571460985302</v>
      </c>
      <c r="AU18">
        <f>0.61365*EXP(17.502*J18/(240.97+J18))</f>
        <v>2.939784699024194</v>
      </c>
      <c r="AV18">
        <f>AU18*1000/AA18</f>
        <v>33.48315343531177</v>
      </c>
      <c r="AW18">
        <f>(AV18-U18)</f>
        <v>14.060584160409427</v>
      </c>
      <c r="AX18">
        <f>IF(D18,P18,(O18+P18)/2)</f>
        <v>24.162600517272949</v>
      </c>
      <c r="AY18">
        <f>0.61365*EXP(17.502*AX18/(240.97+AX18))</f>
        <v>3.0243528201769974</v>
      </c>
      <c r="AZ18">
        <f>IF(AW18&lt;&gt;0,(1000-(AV18+U18)/2)/AW18*AP18,0)</f>
        <v>1.5276858212408335</v>
      </c>
      <c r="BA18">
        <f>U18*AA18/1000</f>
        <v>1.7052805997023825</v>
      </c>
      <c r="BB18">
        <f>(AY18-BA18)</f>
        <v>1.3190722204746148</v>
      </c>
      <c r="BC18">
        <f>1/(1.6/F18+1.37/N18)</f>
        <v>1.0064393826399649</v>
      </c>
      <c r="BD18">
        <f>G18*AA18*0.001</f>
        <v>33.861990170640183</v>
      </c>
      <c r="BE18">
        <f>G18/S18</f>
        <v>0.98100617820879021</v>
      </c>
      <c r="BF18">
        <f>(1-AP18*AA18/AU18/F18)*100</f>
        <v>72.260804313086524</v>
      </c>
      <c r="BG18">
        <f>(S18-E18/(N18/1.35))</f>
        <v>393.48343789268262</v>
      </c>
      <c r="BH18">
        <f>E18*BF18/100/BG18</f>
        <v>-1.9768930055257265E-3</v>
      </c>
    </row>
    <row r="19" spans="1:60" x14ac:dyDescent="0.25">
      <c r="A19" s="1" t="s">
        <v>1</v>
      </c>
      <c r="B19" s="1" t="s">
        <v>2981</v>
      </c>
      <c r="K19" s="1">
        <v>2.72</v>
      </c>
    </row>
    <row r="20" spans="1:60" x14ac:dyDescent="0.25">
      <c r="A20" s="1" t="s">
        <v>1</v>
      </c>
      <c r="B20" s="1" t="s">
        <v>2980</v>
      </c>
      <c r="K20" s="1">
        <v>2.72</v>
      </c>
    </row>
    <row r="21" spans="1:60" x14ac:dyDescent="0.25">
      <c r="A21" s="1">
        <v>2</v>
      </c>
      <c r="B21" s="1" t="s">
        <v>2979</v>
      </c>
      <c r="C21" s="1">
        <v>560.00001124292612</v>
      </c>
      <c r="D21" s="1">
        <v>0</v>
      </c>
      <c r="E21">
        <f>(R21-S21*(1000-T21)/(1000-U21))*AO21</f>
        <v>-0.34202120942912334</v>
      </c>
      <c r="F21">
        <f>IF(AZ21&lt;&gt;0,1/(1/AZ21-1/N21),0)</f>
        <v>2.4399669885849185</v>
      </c>
      <c r="G21">
        <f>((BC21-AP21/2)*S21-E21)/(BC21+AP21/2)</f>
        <v>384.57206925684784</v>
      </c>
      <c r="H21">
        <f>AP21*1000</f>
        <v>21.976016892649334</v>
      </c>
      <c r="I21">
        <f>(AU21-BA21)</f>
        <v>1.2089349257420572</v>
      </c>
      <c r="J21">
        <f>(P21+AT21*D21)</f>
        <v>23.513387680053711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24.587350845336914</v>
      </c>
      <c r="P21" s="1">
        <v>23.513387680053711</v>
      </c>
      <c r="Q21" s="1">
        <v>24.748479843139648</v>
      </c>
      <c r="R21" s="1">
        <v>400.0740966796875</v>
      </c>
      <c r="S21" s="1">
        <v>392.571044921875</v>
      </c>
      <c r="T21" s="1">
        <v>-0.15785442292690277</v>
      </c>
      <c r="U21" s="1">
        <v>19.358470916748047</v>
      </c>
      <c r="V21" s="1">
        <v>-0.4467366635799408</v>
      </c>
      <c r="W21" s="1">
        <v>54.785533905029297</v>
      </c>
      <c r="X21" s="1">
        <v>300.35171508789063</v>
      </c>
      <c r="Y21" s="1">
        <v>24.844814300537109</v>
      </c>
      <c r="Z21" s="1">
        <v>7.9321198463439941</v>
      </c>
      <c r="AA21" s="1">
        <v>87.796440124511719</v>
      </c>
      <c r="AB21" s="1">
        <v>4.3640732765197754</v>
      </c>
      <c r="AC21" s="1">
        <v>-0.35490268468856812</v>
      </c>
      <c r="AD21" s="1">
        <v>9.0317852795124054E-2</v>
      </c>
      <c r="AE21" s="1">
        <v>5.2497484721243382E-3</v>
      </c>
      <c r="AF21" s="1">
        <v>7.8161418437957764E-2</v>
      </c>
      <c r="AG21" s="1">
        <v>2.3077288642525673E-2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1.1042342466466564</v>
      </c>
      <c r="AP21">
        <f>(U21-T21)/(1000-U21)*AO21</f>
        <v>2.1976016892649334E-2</v>
      </c>
      <c r="AQ21">
        <f>(P21+273.15)</f>
        <v>296.66338768005369</v>
      </c>
      <c r="AR21">
        <f>(O21+273.15)</f>
        <v>297.73735084533689</v>
      </c>
      <c r="AS21">
        <f>(Y21*AK21+Z21*AL21)*AM21</f>
        <v>3.9751701992339576</v>
      </c>
      <c r="AT21">
        <f>((AS21+0.00000010773*(AR21^4-AQ21^4))-AP21*44100)/(L21*0.92*2*29.3+0.00000043092*AQ21^3)</f>
        <v>-7.5258889114980585</v>
      </c>
      <c r="AU21">
        <f>0.61365*EXP(17.502*J21/(240.97+J21))</f>
        <v>2.9085397584864285</v>
      </c>
      <c r="AV21">
        <f>AU21*1000/AA21</f>
        <v>33.128219713254623</v>
      </c>
      <c r="AW21">
        <f>(AV21-U21)</f>
        <v>13.769748796506576</v>
      </c>
      <c r="AX21">
        <f>IF(D21,P21,(O21+P21)/2)</f>
        <v>24.050369262695313</v>
      </c>
      <c r="AY21">
        <f>0.61365*EXP(17.502*AX21/(240.97+AX21))</f>
        <v>3.0040483064541355</v>
      </c>
      <c r="AZ21">
        <f>IF(AW21&lt;&gt;0,(1000-(AV21+U21)/2)/AW21*AP21,0)</f>
        <v>1.5540801077007516</v>
      </c>
      <c r="BA21">
        <f>U21*AA21/1000</f>
        <v>1.6996048327443714</v>
      </c>
      <c r="BB21">
        <f>(AY21-BA21)</f>
        <v>1.3044434737097641</v>
      </c>
      <c r="BC21">
        <f>1/(1.6/F21+1.37/N21)</f>
        <v>1.0247854520935062</v>
      </c>
      <c r="BD21">
        <f>G21*AA21*0.001</f>
        <v>33.764058652068414</v>
      </c>
      <c r="BE21">
        <f>G21/S21</f>
        <v>0.97962413232331225</v>
      </c>
      <c r="BF21">
        <f>(1-AP21*AA21/AU21/F21)*100</f>
        <v>72.8126466435575</v>
      </c>
      <c r="BG21">
        <f>(S21-E21/(N21/1.35))</f>
        <v>392.67891667204594</v>
      </c>
      <c r="BH21">
        <f>E21*BF21/100/BG21</f>
        <v>-6.3419420828145939E-4</v>
      </c>
    </row>
    <row r="22" spans="1:60" x14ac:dyDescent="0.25">
      <c r="A22" s="1" t="s">
        <v>1</v>
      </c>
      <c r="B22" s="1" t="s">
        <v>2978</v>
      </c>
      <c r="K22" s="1">
        <v>2.72</v>
      </c>
    </row>
    <row r="23" spans="1:60" x14ac:dyDescent="0.25">
      <c r="A23" s="1" t="s">
        <v>1</v>
      </c>
      <c r="B23" s="1" t="s">
        <v>2977</v>
      </c>
      <c r="K23" s="1">
        <v>2.72</v>
      </c>
    </row>
    <row r="24" spans="1:60" x14ac:dyDescent="0.25">
      <c r="A24" s="1">
        <v>3</v>
      </c>
      <c r="B24" s="1" t="s">
        <v>2976</v>
      </c>
      <c r="C24" s="1">
        <v>765.00001124292612</v>
      </c>
      <c r="D24" s="1">
        <v>0</v>
      </c>
      <c r="E24">
        <f>(R24-S24*(1000-T24)/(1000-U24))*AO24</f>
        <v>-0.23631921414804982</v>
      </c>
      <c r="F24">
        <f>IF(AZ24&lt;&gt;0,1/(1/AZ24-1/N24),0)</f>
        <v>2.4276807815515924</v>
      </c>
      <c r="G24">
        <f>((BC24-AP24/2)*S24-E24)/(BC24+AP24/2)</f>
        <v>384.32545711036204</v>
      </c>
      <c r="H24">
        <f>AP24*1000</f>
        <v>21.810038751177508</v>
      </c>
      <c r="I24">
        <f>(AU24-BA24)</f>
        <v>1.2039079231270267</v>
      </c>
      <c r="J24">
        <f>(P24+AT24*D24)</f>
        <v>23.413631439208984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24.531173706054688</v>
      </c>
      <c r="P24" s="1">
        <v>23.413631439208984</v>
      </c>
      <c r="Q24" s="1">
        <v>24.719141006469727</v>
      </c>
      <c r="R24" s="1">
        <v>399.92379760742188</v>
      </c>
      <c r="S24" s="1">
        <v>392.38739013671875</v>
      </c>
      <c r="T24" s="1">
        <v>-0.15581119060516357</v>
      </c>
      <c r="U24" s="1">
        <v>19.21660041809082</v>
      </c>
      <c r="V24" s="1">
        <v>-0.44244778156280518</v>
      </c>
      <c r="W24" s="1">
        <v>54.568241119384766</v>
      </c>
      <c r="X24" s="1">
        <v>300.34109497070313</v>
      </c>
      <c r="Y24" s="1">
        <v>50.926502227783203</v>
      </c>
      <c r="Z24" s="1">
        <v>8.7219038009643555</v>
      </c>
      <c r="AA24" s="1">
        <v>87.798286437988281</v>
      </c>
      <c r="AB24" s="1">
        <v>4.3858551979064941</v>
      </c>
      <c r="AC24" s="1">
        <v>-0.33919671177864075</v>
      </c>
      <c r="AD24" s="1">
        <v>3.6633118987083435E-2</v>
      </c>
      <c r="AE24" s="1">
        <v>1.9288077019155025E-3</v>
      </c>
      <c r="AF24" s="1">
        <v>3.8357149809598923E-2</v>
      </c>
      <c r="AG24" s="1">
        <v>2.6401596143841743E-2</v>
      </c>
      <c r="AH24" s="1">
        <v>0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1.1041952020981729</v>
      </c>
      <c r="AP24">
        <f>(U24-T24)/(1000-U24)*AO24</f>
        <v>2.1810038751177509E-2</v>
      </c>
      <c r="AQ24">
        <f>(P24+273.15)</f>
        <v>296.56363143920896</v>
      </c>
      <c r="AR24">
        <f>(O24+273.15)</f>
        <v>297.68117370605466</v>
      </c>
      <c r="AS24">
        <f>(Y24*AK24+Z24*AL24)*AM24</f>
        <v>8.148240174317948</v>
      </c>
      <c r="AT24">
        <f>((AS24+0.00000010773*(AR24^4-AQ24^4))-AP24*44100)/(L24*0.92*2*29.3+0.00000043092*AQ24^3)</f>
        <v>-7.4319836182213797</v>
      </c>
      <c r="AU24">
        <f>0.61365*EXP(17.502*J24/(240.97+J24))</f>
        <v>2.8910925109989298</v>
      </c>
      <c r="AV24">
        <f>AU24*1000/AA24</f>
        <v>32.928803377511265</v>
      </c>
      <c r="AW24">
        <f>(AV24-U24)</f>
        <v>13.712202959420445</v>
      </c>
      <c r="AX24">
        <f>IF(D24,P24,(O24+P24)/2)</f>
        <v>23.972402572631836</v>
      </c>
      <c r="AY24">
        <f>0.61365*EXP(17.502*AX24/(240.97+AX24))</f>
        <v>2.9900130799277349</v>
      </c>
      <c r="AZ24">
        <f>IF(AW24&lt;&gt;0,(1000-(AV24+U24)/2)/AW24*AP24,0)</f>
        <v>1.5490867641982708</v>
      </c>
      <c r="BA24">
        <f>U24*AA24/1000</f>
        <v>1.6871845878719032</v>
      </c>
      <c r="BB24">
        <f>(AY24-BA24)</f>
        <v>1.3028284920558317</v>
      </c>
      <c r="BC24">
        <f>1/(1.6/F24+1.37/N24)</f>
        <v>1.0213120609451549</v>
      </c>
      <c r="BD24">
        <f>G24*AA24*0.001</f>
        <v>33.743116568786348</v>
      </c>
      <c r="BE24">
        <f>G24/S24</f>
        <v>0.97945414855572266</v>
      </c>
      <c r="BF24">
        <f>(1-AP24*AA24/AU24/F24)*100</f>
        <v>72.71720196790254</v>
      </c>
      <c r="BG24">
        <f>(S24-E24/(N24/1.35))</f>
        <v>392.46192401510518</v>
      </c>
      <c r="BH24">
        <f>E24*BF24/100/BG24</f>
        <v>-4.3786341992856228E-4</v>
      </c>
    </row>
    <row r="25" spans="1:60" x14ac:dyDescent="0.25">
      <c r="A25" s="1" t="s">
        <v>1</v>
      </c>
      <c r="B25" s="1" t="s">
        <v>2975</v>
      </c>
      <c r="K25" s="1">
        <v>2.72</v>
      </c>
    </row>
    <row r="26" spans="1:60" x14ac:dyDescent="0.25">
      <c r="A26" s="1" t="s">
        <v>1</v>
      </c>
      <c r="B26" s="1" t="s">
        <v>2974</v>
      </c>
      <c r="K26" s="1">
        <v>2.72</v>
      </c>
    </row>
    <row r="27" spans="1:60" x14ac:dyDescent="0.25">
      <c r="A27" s="1">
        <v>4</v>
      </c>
      <c r="B27" s="1" t="s">
        <v>2973</v>
      </c>
      <c r="C27" s="1">
        <v>971.50001123175025</v>
      </c>
      <c r="D27" s="1">
        <v>0</v>
      </c>
      <c r="E27">
        <f>(R27-S27*(1000-T27)/(1000-U27))*AO27</f>
        <v>-0.16646981447276116</v>
      </c>
      <c r="F27">
        <f>IF(AZ27&lt;&gt;0,1/(1/AZ27-1/N27),0)</f>
        <v>2.4530164526778</v>
      </c>
      <c r="G27">
        <f>((BC27-AP27/2)*S27-E27)/(BC27+AP27/2)</f>
        <v>384.38282105512059</v>
      </c>
      <c r="H27">
        <f>AP27*1000</f>
        <v>21.812671429763071</v>
      </c>
      <c r="I27">
        <f>(AU27-BA27)</f>
        <v>1.196176051509384</v>
      </c>
      <c r="J27">
        <f>(P27+AT27*D27)</f>
        <v>23.36962890625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24.507347106933594</v>
      </c>
      <c r="P27" s="1">
        <v>23.36962890625</v>
      </c>
      <c r="Q27" s="1">
        <v>24.700891494750977</v>
      </c>
      <c r="R27" s="1">
        <v>400.06057739257813</v>
      </c>
      <c r="S27" s="1">
        <v>392.458984375</v>
      </c>
      <c r="T27" s="1">
        <v>-0.15639595687389374</v>
      </c>
      <c r="U27" s="1">
        <v>19.217264175415039</v>
      </c>
      <c r="V27" s="1">
        <v>-0.44474366307258606</v>
      </c>
      <c r="W27" s="1">
        <v>54.648193359375</v>
      </c>
      <c r="X27" s="1">
        <v>300.3577880859375</v>
      </c>
      <c r="Y27" s="1">
        <v>100.99996948242188</v>
      </c>
      <c r="Z27" s="1">
        <v>8.676335334777832</v>
      </c>
      <c r="AA27" s="1">
        <v>87.798637390136719</v>
      </c>
      <c r="AB27" s="1">
        <v>4.5727663040161133</v>
      </c>
      <c r="AC27" s="1">
        <v>-0.34066697955131531</v>
      </c>
      <c r="AD27" s="1">
        <v>3.9132636040449142E-2</v>
      </c>
      <c r="AE27" s="1">
        <v>7.0992298424243927E-3</v>
      </c>
      <c r="AF27" s="1">
        <v>2.5648960843682289E-2</v>
      </c>
      <c r="AG27" s="1">
        <v>2.3532487452030182E-2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1.1042565738453582</v>
      </c>
      <c r="AP27">
        <f>(U27-T27)/(1000-U27)*AO27</f>
        <v>2.1812671429763071E-2</v>
      </c>
      <c r="AQ27">
        <f>(P27+273.15)</f>
        <v>296.51962890624998</v>
      </c>
      <c r="AR27">
        <f>(O27+273.15)</f>
        <v>297.65734710693357</v>
      </c>
      <c r="AS27">
        <f>(Y27*AK27+Z27*AL27)*AM27</f>
        <v>16.159994755983462</v>
      </c>
      <c r="AT27">
        <f>((AS27+0.00000010773*(AR27^4-AQ27^4))-AP27*44100)/(L27*0.92*2*29.3+0.00000043092*AQ27^3)</f>
        <v>-7.3681516219873577</v>
      </c>
      <c r="AU27">
        <f>0.61365*EXP(17.502*J27/(240.97+J27))</f>
        <v>2.8834256604771138</v>
      </c>
      <c r="AV27">
        <f>AU27*1000/AA27</f>
        <v>32.841348638071658</v>
      </c>
      <c r="AW27">
        <f>(AV27-U27)</f>
        <v>13.624084462656619</v>
      </c>
      <c r="AX27">
        <f>IF(D27,P27,(O27+P27)/2)</f>
        <v>23.938488006591797</v>
      </c>
      <c r="AY27">
        <f>0.61365*EXP(17.502*AX27/(240.97+AX27))</f>
        <v>2.9839258429475297</v>
      </c>
      <c r="AZ27">
        <f>IF(AW27&lt;&gt;0,(1000-(AV27+U27)/2)/AW27*AP27,0)</f>
        <v>1.5593636974139486</v>
      </c>
      <c r="BA27">
        <f>U27*AA27/1000</f>
        <v>1.6872496089677298</v>
      </c>
      <c r="BB27">
        <f>(AY27-BA27)</f>
        <v>1.2966762339797999</v>
      </c>
      <c r="BC27">
        <f>1/(1.6/F27+1.37/N27)</f>
        <v>1.0284620783308898</v>
      </c>
      <c r="BD27">
        <f>G27*AA27*0.001</f>
        <v>33.748287924816346</v>
      </c>
      <c r="BE27">
        <f>G27/S27</f>
        <v>0.97942163731391985</v>
      </c>
      <c r="BF27">
        <f>(1-AP27*AA27/AU27/F27)*100</f>
        <v>72.923818714087759</v>
      </c>
      <c r="BG27">
        <f>(S27-E27/(N27/1.35))</f>
        <v>392.5114881079345</v>
      </c>
      <c r="BH27">
        <f>E27*BF27/100/BG27</f>
        <v>-3.0928049088441595E-4</v>
      </c>
    </row>
    <row r="28" spans="1:60" x14ac:dyDescent="0.25">
      <c r="A28" s="1" t="s">
        <v>1</v>
      </c>
      <c r="B28" s="1" t="s">
        <v>2972</v>
      </c>
      <c r="K28" s="1">
        <v>2.72</v>
      </c>
    </row>
    <row r="29" spans="1:60" x14ac:dyDescent="0.25">
      <c r="A29" s="1" t="s">
        <v>1</v>
      </c>
      <c r="B29" s="1" t="s">
        <v>2971</v>
      </c>
      <c r="K29" s="1">
        <v>2.72</v>
      </c>
    </row>
    <row r="30" spans="1:60" x14ac:dyDescent="0.25">
      <c r="A30" s="1">
        <v>5</v>
      </c>
      <c r="B30" s="1" t="s">
        <v>2970</v>
      </c>
      <c r="C30" s="1">
        <v>1177.5000112317502</v>
      </c>
      <c r="D30" s="1">
        <v>0</v>
      </c>
      <c r="E30">
        <f>(R30-S30*(1000-T30)/(1000-U30))*AO30</f>
        <v>-0.10246726364138295</v>
      </c>
      <c r="F30">
        <f>IF(AZ30&lt;&gt;0,1/(1/AZ30-1/N30),0)</f>
        <v>2.4845883914418141</v>
      </c>
      <c r="G30">
        <f>((BC30-AP30/2)*S30-E30)/(BC30+AP30/2)</f>
        <v>384.34217881404487</v>
      </c>
      <c r="H30">
        <f>AP30*1000</f>
        <v>21.89618987674514</v>
      </c>
      <c r="I30">
        <f>(AU30-BA30)</f>
        <v>1.1910195921046811</v>
      </c>
      <c r="J30">
        <f>(P30+AT30*D30)</f>
        <v>23.376438140869141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24.499301910400391</v>
      </c>
      <c r="P30" s="1">
        <v>23.376438140869141</v>
      </c>
      <c r="Q30" s="1">
        <v>24.693893432617188</v>
      </c>
      <c r="R30" s="1">
        <v>400.1304931640625</v>
      </c>
      <c r="S30" s="1">
        <v>392.44186401367188</v>
      </c>
      <c r="T30" s="1">
        <v>-0.15648539364337921</v>
      </c>
      <c r="U30" s="1">
        <v>19.289251327514648</v>
      </c>
      <c r="V30" s="1">
        <v>-0.44521787762641907</v>
      </c>
      <c r="W30" s="1">
        <v>54.880012512207031</v>
      </c>
      <c r="X30" s="1">
        <v>300.36822509765625</v>
      </c>
      <c r="Y30" s="1">
        <v>151.06190490722656</v>
      </c>
      <c r="Z30" s="1">
        <v>9.4100017547607422</v>
      </c>
      <c r="AA30" s="1">
        <v>87.79974365234375</v>
      </c>
      <c r="AB30" s="1">
        <v>4.5930404663085938</v>
      </c>
      <c r="AC30" s="1">
        <v>-0.34124499559402466</v>
      </c>
      <c r="AD30" s="1">
        <v>4.816872626543045E-2</v>
      </c>
      <c r="AE30" s="1">
        <v>3.5765890497714281E-3</v>
      </c>
      <c r="AF30" s="1">
        <v>2.6483189314603806E-2</v>
      </c>
      <c r="AG30" s="1">
        <v>2.573014609515667E-2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1.1042949452119712</v>
      </c>
      <c r="AP30">
        <f>(U30-T30)/(1000-U30)*AO30</f>
        <v>2.1896189876745142E-2</v>
      </c>
      <c r="AQ30">
        <f>(P30+273.15)</f>
        <v>296.52643814086912</v>
      </c>
      <c r="AR30">
        <f>(O30+273.15)</f>
        <v>297.64930191040037</v>
      </c>
      <c r="AS30">
        <f>(Y30*AK30+Z30*AL30)*AM30</f>
        <v>24.169904244916779</v>
      </c>
      <c r="AT30">
        <f>((AS30+0.00000010773*(AR30^4-AQ30^4))-AP30*44100)/(L30*0.92*2*29.3+0.00000043092*AQ30^3)</f>
        <v>-7.3352607680533408</v>
      </c>
      <c r="AU30">
        <f>0.61365*EXP(17.502*J30/(240.97+J30))</f>
        <v>2.8846109139060987</v>
      </c>
      <c r="AV30">
        <f>AU30*1000/AA30</f>
        <v>32.854434351518705</v>
      </c>
      <c r="AW30">
        <f>(AV30-U30)</f>
        <v>13.565183024004057</v>
      </c>
      <c r="AX30">
        <f>IF(D30,P30,(O30+P30)/2)</f>
        <v>23.937870025634766</v>
      </c>
      <c r="AY30">
        <f>0.61365*EXP(17.502*AX30/(240.97+AX30))</f>
        <v>2.9838150237563243</v>
      </c>
      <c r="AZ30">
        <f>IF(AW30&lt;&gt;0,(1000-(AV30+U30)/2)/AW30*AP30,0)</f>
        <v>1.5720625234291752</v>
      </c>
      <c r="BA30">
        <f>U30*AA30/1000</f>
        <v>1.6935913218014176</v>
      </c>
      <c r="BB30">
        <f>(AY30-BA30)</f>
        <v>1.2902237019549068</v>
      </c>
      <c r="BC30">
        <f>1/(1.6/F30+1.37/N30)</f>
        <v>1.0373042873612379</v>
      </c>
      <c r="BD30">
        <f>G30*AA30*0.001</f>
        <v>33.745144774656403</v>
      </c>
      <c r="BE30">
        <f>G30/S30</f>
        <v>0.9793608023446122</v>
      </c>
      <c r="BF30">
        <f>(1-AP30*AA30/AU30/F30)*100</f>
        <v>73.176212230457594</v>
      </c>
      <c r="BG30">
        <f>(S30-E30/(N30/1.35))</f>
        <v>392.47418166754682</v>
      </c>
      <c r="BH30">
        <f>E30*BF30/100/BG30</f>
        <v>-1.910486493414123E-4</v>
      </c>
    </row>
    <row r="31" spans="1:60" x14ac:dyDescent="0.25">
      <c r="A31" s="1" t="s">
        <v>1</v>
      </c>
      <c r="B31" s="1" t="s">
        <v>2969</v>
      </c>
      <c r="K31" s="1">
        <v>2.72</v>
      </c>
    </row>
    <row r="32" spans="1:60" x14ac:dyDescent="0.25">
      <c r="A32" s="1" t="s">
        <v>1</v>
      </c>
      <c r="B32" s="1" t="s">
        <v>2968</v>
      </c>
      <c r="K32" s="1">
        <v>2.72</v>
      </c>
    </row>
    <row r="33" spans="1:60" x14ac:dyDescent="0.25">
      <c r="A33" s="1">
        <v>6</v>
      </c>
      <c r="B33" s="1" t="s">
        <v>2967</v>
      </c>
      <c r="C33" s="1">
        <v>1383.5000112317502</v>
      </c>
      <c r="D33" s="1">
        <v>0</v>
      </c>
      <c r="E33">
        <f>(R33-S33*(1000-T33)/(1000-U33))*AO33</f>
        <v>0.13212400626987827</v>
      </c>
      <c r="F33">
        <f>IF(AZ33&lt;&gt;0,1/(1/AZ33-1/N33),0)</f>
        <v>2.5727192349576304</v>
      </c>
      <c r="G33">
        <f>((BC33-AP33/2)*S33-E33)/(BC33+AP33/2)</f>
        <v>383.85605207507831</v>
      </c>
      <c r="H33">
        <f>AP33*1000</f>
        <v>22.202417997497307</v>
      </c>
      <c r="I33">
        <f>(AU33-BA33)</f>
        <v>1.1812368939226492</v>
      </c>
      <c r="J33">
        <f>(P33+AT33*D33)</f>
        <v>23.45598030090332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24.518238067626953</v>
      </c>
      <c r="P33" s="1">
        <v>23.45598030090332</v>
      </c>
      <c r="Q33" s="1">
        <v>24.704082489013672</v>
      </c>
      <c r="R33" s="1">
        <v>400.098388671875</v>
      </c>
      <c r="S33" s="1">
        <v>392.09469604492188</v>
      </c>
      <c r="T33" s="1">
        <v>-0.1554017961025238</v>
      </c>
      <c r="U33" s="1">
        <v>19.558797836303711</v>
      </c>
      <c r="V33" s="1">
        <v>-0.44163259863853455</v>
      </c>
      <c r="W33" s="1">
        <v>55.583675384521484</v>
      </c>
      <c r="X33" s="1">
        <v>300.33889770507813</v>
      </c>
      <c r="Y33" s="1">
        <v>298.86773681640625</v>
      </c>
      <c r="Z33" s="1">
        <v>8.8970441818237305</v>
      </c>
      <c r="AA33" s="1">
        <v>87.799423217773438</v>
      </c>
      <c r="AB33" s="1">
        <v>4.5437955856323242</v>
      </c>
      <c r="AC33" s="1">
        <v>-0.34190475940704346</v>
      </c>
      <c r="AD33" s="1">
        <v>3.5278487950563431E-2</v>
      </c>
      <c r="AE33" s="1">
        <v>4.2152865789830685E-3</v>
      </c>
      <c r="AF33" s="1">
        <v>4.9483813345432281E-2</v>
      </c>
      <c r="AG33" s="1">
        <v>2.2260842844843864E-2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1.1041871239157282</v>
      </c>
      <c r="AP33">
        <f>(U33-T33)/(1000-U33)*AO33</f>
        <v>2.2202417997497306E-2</v>
      </c>
      <c r="AQ33">
        <f>(P33+273.15)</f>
        <v>296.6059803009033</v>
      </c>
      <c r="AR33">
        <f>(O33+273.15)</f>
        <v>297.66823806762693</v>
      </c>
      <c r="AS33">
        <f>(Y33*AK33+Z33*AL33)*AM33</f>
        <v>47.818836821790683</v>
      </c>
      <c r="AT33">
        <f>((AS33+0.00000010773*(AR33^4-AQ33^4))-AP33*44100)/(L33*0.92*2*29.3+0.00000043092*AQ33^3)</f>
        <v>-7.2599854731543454</v>
      </c>
      <c r="AU33">
        <f>0.61365*EXP(17.502*J33/(240.97+J33))</f>
        <v>2.8984880627831502</v>
      </c>
      <c r="AV33">
        <f>AU33*1000/AA33</f>
        <v>33.012609383479443</v>
      </c>
      <c r="AW33">
        <f>(AV33-U33)</f>
        <v>13.453811547175732</v>
      </c>
      <c r="AX33">
        <f>IF(D33,P33,(O33+P33)/2)</f>
        <v>23.987109184265137</v>
      </c>
      <c r="AY33">
        <f>0.61365*EXP(17.502*AX33/(240.97+AX33))</f>
        <v>2.992656104488943</v>
      </c>
      <c r="AZ33">
        <f>IF(AW33&lt;&gt;0,(1000-(AV33+U33)/2)/AW33*AP33,0)</f>
        <v>1.6068912324797993</v>
      </c>
      <c r="BA33">
        <f>U33*AA33/1000</f>
        <v>1.717251168860501</v>
      </c>
      <c r="BB33">
        <f>(AY33-BA33)</f>
        <v>1.275404935628442</v>
      </c>
      <c r="BC33">
        <f>1/(1.6/F33+1.37/N33)</f>
        <v>1.061596479456965</v>
      </c>
      <c r="BD33">
        <f>G33*AA33*0.001</f>
        <v>33.702339970843482</v>
      </c>
      <c r="BE33">
        <f>G33/S33</f>
        <v>0.97898812696793103</v>
      </c>
      <c r="BF33">
        <f>(1-AP33*AA33/AU33/F33)*100</f>
        <v>73.858649026178753</v>
      </c>
      <c r="BG33">
        <f>(S33-E33/(N33/1.35))</f>
        <v>392.05302480523557</v>
      </c>
      <c r="BH33">
        <f>E33*BF33/100/BG33</f>
        <v>2.4890767293193102E-4</v>
      </c>
    </row>
    <row r="34" spans="1:60" x14ac:dyDescent="0.25">
      <c r="A34" s="1" t="s">
        <v>1</v>
      </c>
      <c r="B34" s="1" t="s">
        <v>2966</v>
      </c>
      <c r="K34" s="1">
        <v>2.72</v>
      </c>
    </row>
    <row r="35" spans="1:60" x14ac:dyDescent="0.25">
      <c r="A35" s="1" t="s">
        <v>1</v>
      </c>
      <c r="B35" s="1" t="s">
        <v>2965</v>
      </c>
      <c r="K35" s="1">
        <v>2.72</v>
      </c>
    </row>
    <row r="36" spans="1:60" x14ac:dyDescent="0.25">
      <c r="A36" s="1">
        <v>7</v>
      </c>
      <c r="B36" s="1" t="s">
        <v>2964</v>
      </c>
      <c r="C36" s="1">
        <v>1589.5000112317502</v>
      </c>
      <c r="D36" s="1">
        <v>0</v>
      </c>
      <c r="E36">
        <f>(R36-S36*(1000-T36)/(1000-U36))*AO36</f>
        <v>-0.14182564980877702</v>
      </c>
      <c r="F36">
        <f>IF(AZ36&lt;&gt;0,1/(1/AZ36-1/N36),0)</f>
        <v>2.7344189796682463</v>
      </c>
      <c r="G36">
        <f>((BC36-AP36/2)*S36-E36)/(BC36+AP36/2)</f>
        <v>384.3070358575016</v>
      </c>
      <c r="H36">
        <f>AP36*1000</f>
        <v>22.674234341966905</v>
      </c>
      <c r="I36">
        <f>(AU36-BA36)</f>
        <v>1.1615202844734314</v>
      </c>
      <c r="J36">
        <f>(P36+AT36*D36)</f>
        <v>23.548444747924805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24.559432983398438</v>
      </c>
      <c r="P36" s="1">
        <v>23.548444747924805</v>
      </c>
      <c r="Q36" s="1">
        <v>24.734800338745117</v>
      </c>
      <c r="R36" s="1">
        <v>400.0703125</v>
      </c>
      <c r="S36" s="1">
        <v>392.14691162109375</v>
      </c>
      <c r="T36" s="1">
        <v>-0.15633074939250946</v>
      </c>
      <c r="U36" s="1">
        <v>19.966396331787109</v>
      </c>
      <c r="V36" s="1">
        <v>-0.44321301579475403</v>
      </c>
      <c r="W36" s="1">
        <v>56.606693267822266</v>
      </c>
      <c r="X36" s="1">
        <v>300.369384765625</v>
      </c>
      <c r="Y36" s="1">
        <v>498.78842163085938</v>
      </c>
      <c r="Z36" s="1">
        <v>9.5999727249145508</v>
      </c>
      <c r="AA36" s="1">
        <v>87.806167602539063</v>
      </c>
      <c r="AB36" s="1">
        <v>4.7115797996520996</v>
      </c>
      <c r="AC36" s="1">
        <v>-0.35652783513069153</v>
      </c>
      <c r="AD36" s="1">
        <v>3.2090261578559875E-2</v>
      </c>
      <c r="AE36" s="1">
        <v>6.8995673209428787E-3</v>
      </c>
      <c r="AF36" s="1">
        <v>2.6431113481521606E-2</v>
      </c>
      <c r="AG36" s="1">
        <v>2.9946973547339439E-2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1.1042992086971506</v>
      </c>
      <c r="AP36">
        <f>(U36-T36)/(1000-U36)*AO36</f>
        <v>2.2674234341966904E-2</v>
      </c>
      <c r="AQ36">
        <f>(P36+273.15)</f>
        <v>296.69844474792478</v>
      </c>
      <c r="AR36">
        <f>(O36+273.15)</f>
        <v>297.70943298339841</v>
      </c>
      <c r="AS36">
        <f>(Y36*AK36+Z36*AL36)*AM36</f>
        <v>79.806145677131099</v>
      </c>
      <c r="AT36">
        <f>((AS36+0.00000010773*(AR36^4-AQ36^4))-AP36*44100)/(L36*0.92*2*29.3+0.00000043092*AQ36^3)</f>
        <v>-7.175612229826136</v>
      </c>
      <c r="AU36">
        <f>0.61365*EXP(17.502*J36/(240.97+J36))</f>
        <v>2.9146930272010514</v>
      </c>
      <c r="AV36">
        <f>AU36*1000/AA36</f>
        <v>33.194627516310916</v>
      </c>
      <c r="AW36">
        <f>(AV36-U36)</f>
        <v>13.228231184523807</v>
      </c>
      <c r="AX36">
        <f>IF(D36,P36,(O36+P36)/2)</f>
        <v>24.053938865661621</v>
      </c>
      <c r="AY36">
        <f>0.61365*EXP(17.502*AX36/(240.97+AX36))</f>
        <v>3.0046922676058814</v>
      </c>
      <c r="AZ36">
        <f>IF(AW36&lt;&gt;0,(1000-(AV36+U36)/2)/AW36*AP36,0)</f>
        <v>1.6685179808086419</v>
      </c>
      <c r="BA36">
        <f>U36*AA36/1000</f>
        <v>1.75317274272762</v>
      </c>
      <c r="BB36">
        <f>(AY36-BA36)</f>
        <v>1.2515195248782613</v>
      </c>
      <c r="BC36">
        <f>1/(1.6/F36+1.37/N36)</f>
        <v>1.1047271655565569</v>
      </c>
      <c r="BD36">
        <f>G36*AA36*0.001</f>
        <v>33.744528001338779</v>
      </c>
      <c r="BE36">
        <f>G36/S36</f>
        <v>0.9800078094936846</v>
      </c>
      <c r="BF36">
        <f>(1-AP36*AA36/AU36/F36)*100</f>
        <v>75.019577968137767</v>
      </c>
      <c r="BG36">
        <f>(S36-E36/(N36/1.35))</f>
        <v>392.19164270981639</v>
      </c>
      <c r="BH36">
        <f>E36*BF36/100/BG36</f>
        <v>-2.7128829977602796E-4</v>
      </c>
    </row>
    <row r="37" spans="1:60" x14ac:dyDescent="0.25">
      <c r="A37" s="1" t="s">
        <v>1</v>
      </c>
      <c r="B37" s="1" t="s">
        <v>2963</v>
      </c>
      <c r="K37" s="1">
        <v>2.72</v>
      </c>
    </row>
    <row r="38" spans="1:60" x14ac:dyDescent="0.25">
      <c r="A38" s="1" t="s">
        <v>1</v>
      </c>
      <c r="B38" s="1" t="s">
        <v>2962</v>
      </c>
      <c r="K38" s="1">
        <v>2.72</v>
      </c>
    </row>
    <row r="39" spans="1:60" x14ac:dyDescent="0.25">
      <c r="A39" s="1">
        <v>8</v>
      </c>
      <c r="B39" s="1" t="s">
        <v>2961</v>
      </c>
      <c r="C39" s="1">
        <v>1796.0000112205744</v>
      </c>
      <c r="D39" s="1">
        <v>0</v>
      </c>
      <c r="E39">
        <f>(R39-S39*(1000-T39)/(1000-U39))*AO39</f>
        <v>-0.12531717763386802</v>
      </c>
      <c r="F39">
        <f>IF(AZ39&lt;&gt;0,1/(1/AZ39-1/N39),0)</f>
        <v>2.9856088704985724</v>
      </c>
      <c r="G39">
        <f>((BC39-AP39/2)*S39-E39)/(BC39+AP39/2)</f>
        <v>384.2273281236852</v>
      </c>
      <c r="H39">
        <f>AP39*1000</f>
        <v>23.350950662240354</v>
      </c>
      <c r="I39">
        <f>(AU39-BA39)</f>
        <v>1.1342351064236489</v>
      </c>
      <c r="J39">
        <f>(P39+AT39*D39)</f>
        <v>23.685726165771484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24.624183654785156</v>
      </c>
      <c r="P39" s="1">
        <v>23.685726165771484</v>
      </c>
      <c r="Q39" s="1">
        <v>24.781154632568359</v>
      </c>
      <c r="R39" s="1">
        <v>400.04931640625</v>
      </c>
      <c r="S39" s="1">
        <v>391.8763427734375</v>
      </c>
      <c r="T39" s="1">
        <v>-0.15747007727622986</v>
      </c>
      <c r="U39" s="1">
        <v>20.553501129150391</v>
      </c>
      <c r="V39" s="1">
        <v>-0.44470277428627014</v>
      </c>
      <c r="W39" s="1">
        <v>58.044036865234375</v>
      </c>
      <c r="X39" s="1">
        <v>300.3680419921875</v>
      </c>
      <c r="Y39" s="1">
        <v>750.28948974609375</v>
      </c>
      <c r="Z39" s="1">
        <v>9.030705451965332</v>
      </c>
      <c r="AA39" s="1">
        <v>87.803215026855469</v>
      </c>
      <c r="AB39" s="1">
        <v>4.8460493087768555</v>
      </c>
      <c r="AC39" s="1">
        <v>-0.35756906867027283</v>
      </c>
      <c r="AD39" s="1">
        <v>5.8027882128953934E-2</v>
      </c>
      <c r="AE39" s="1">
        <v>7.7492711134254932E-3</v>
      </c>
      <c r="AF39" s="1">
        <v>2.5717632845044136E-2</v>
      </c>
      <c r="AG39" s="1">
        <v>2.1197328343987465E-2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1.1042942720301008</v>
      </c>
      <c r="AP39">
        <f>(U39-T39)/(1000-U39)*AO39</f>
        <v>2.3350950662240355E-2</v>
      </c>
      <c r="AQ39">
        <f>(P39+273.15)</f>
        <v>296.83572616577146</v>
      </c>
      <c r="AR39">
        <f>(O39+273.15)</f>
        <v>297.77418365478513</v>
      </c>
      <c r="AS39">
        <f>(Y39*AK39+Z39*AL39)*AM39</f>
        <v>120.04631567613069</v>
      </c>
      <c r="AT39">
        <f>((AS39+0.00000010773*(AR39^4-AQ39^4))-AP39*44100)/(L39*0.92*2*29.3+0.00000043092*AQ39^3)</f>
        <v>-7.0990285191673399</v>
      </c>
      <c r="AU39">
        <f>0.61365*EXP(17.502*J39/(240.97+J39))</f>
        <v>2.9388985856211574</v>
      </c>
      <c r="AV39">
        <f>AU39*1000/AA39</f>
        <v>33.471423395171428</v>
      </c>
      <c r="AW39">
        <f>(AV39-U39)</f>
        <v>12.917922266021037</v>
      </c>
      <c r="AX39">
        <f>IF(D39,P39,(O39+P39)/2)</f>
        <v>24.15495491027832</v>
      </c>
      <c r="AY39">
        <f>0.61365*EXP(17.502*AX39/(240.97+AX39))</f>
        <v>3.0229658033289573</v>
      </c>
      <c r="AZ39">
        <f>IF(AW39&lt;&gt;0,(1000-(AV39+U39)/2)/AW39*AP39,0)</f>
        <v>1.7588110162617701</v>
      </c>
      <c r="BA39">
        <f>U39*AA39/1000</f>
        <v>1.8046634791975085</v>
      </c>
      <c r="BB39">
        <f>(AY39-BA39)</f>
        <v>1.2183023241314488</v>
      </c>
      <c r="BC39">
        <f>1/(1.6/F39+1.37/N39)</f>
        <v>1.168263167937148</v>
      </c>
      <c r="BD39">
        <f>G39*AA39*0.001</f>
        <v>33.736394710438084</v>
      </c>
      <c r="BE39">
        <f>G39/S39</f>
        <v>0.9804810502322806</v>
      </c>
      <c r="BF39">
        <f>(1-AP39*AA39/AU39/F39)*100</f>
        <v>76.633295177495427</v>
      </c>
      <c r="BG39">
        <f>(S39-E39/(N39/1.35))</f>
        <v>391.91586717398684</v>
      </c>
      <c r="BH39">
        <f>E39*BF39/100/BG39</f>
        <v>-2.4503902670935951E-4</v>
      </c>
    </row>
    <row r="40" spans="1:60" x14ac:dyDescent="0.25">
      <c r="A40" s="1" t="s">
        <v>1</v>
      </c>
      <c r="B40" s="1" t="s">
        <v>2960</v>
      </c>
      <c r="K40" s="1">
        <v>2.72</v>
      </c>
    </row>
    <row r="41" spans="1:60" x14ac:dyDescent="0.25">
      <c r="A41" s="1" t="s">
        <v>1</v>
      </c>
      <c r="B41" s="1" t="s">
        <v>2959</v>
      </c>
      <c r="K41" s="1">
        <v>2.72</v>
      </c>
    </row>
    <row r="42" spans="1:60" x14ac:dyDescent="0.25">
      <c r="A42" s="1">
        <v>9</v>
      </c>
      <c r="B42" s="1" t="s">
        <v>2958</v>
      </c>
      <c r="C42" s="1">
        <v>2002.0000112205744</v>
      </c>
      <c r="D42" s="1">
        <v>0</v>
      </c>
      <c r="E42">
        <f>(R42-S42*(1000-T42)/(1000-U42))*AO42</f>
        <v>-0.23401428775068914</v>
      </c>
      <c r="F42">
        <f>IF(AZ42&lt;&gt;0,1/(1/AZ42-1/N42),0)</f>
        <v>3.2654885696483493</v>
      </c>
      <c r="G42">
        <f>((BC42-AP42/2)*S42-E42)/(BC42+AP42/2)</f>
        <v>384.41431865285585</v>
      </c>
      <c r="H42">
        <f>AP42*1000</f>
        <v>24.032345399206861</v>
      </c>
      <c r="I42">
        <f>(AU42-BA42)</f>
        <v>1.1078285650420068</v>
      </c>
      <c r="J42">
        <f>(P42+AT42*D42)</f>
        <v>23.830360412597656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24.695411682128906</v>
      </c>
      <c r="P42" s="1">
        <v>23.830360412597656</v>
      </c>
      <c r="Q42" s="1">
        <v>24.835927963256836</v>
      </c>
      <c r="R42" s="1">
        <v>400.094970703125</v>
      </c>
      <c r="S42" s="1">
        <v>391.7799072265625</v>
      </c>
      <c r="T42" s="1">
        <v>-0.15650551021099091</v>
      </c>
      <c r="U42" s="1">
        <v>21.147977828979492</v>
      </c>
      <c r="V42" s="1">
        <v>-0.44007775187492371</v>
      </c>
      <c r="W42" s="1">
        <v>59.465988159179688</v>
      </c>
      <c r="X42" s="1">
        <v>300.33856201171875</v>
      </c>
      <c r="Y42" s="1">
        <v>999.89703369140625</v>
      </c>
      <c r="Z42" s="1">
        <v>9.2580413818359375</v>
      </c>
      <c r="AA42" s="1">
        <v>87.798561096191406</v>
      </c>
      <c r="AB42" s="1">
        <v>5.0197353363037109</v>
      </c>
      <c r="AC42" s="1">
        <v>-0.36928915977478027</v>
      </c>
      <c r="AD42" s="1">
        <v>7.7782206237316132E-2</v>
      </c>
      <c r="AE42" s="1">
        <v>3.8189091719686985E-3</v>
      </c>
      <c r="AF42" s="1">
        <v>3.7278760224580765E-2</v>
      </c>
      <c r="AG42" s="1">
        <v>2.3118594661355019E-2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1.1041858897489656</v>
      </c>
      <c r="AP42">
        <f>(U42-T42)/(1000-U42)*AO42</f>
        <v>2.4032345399206862E-2</v>
      </c>
      <c r="AQ42">
        <f>(P42+273.15)</f>
        <v>296.98036041259763</v>
      </c>
      <c r="AR42">
        <f>(O42+273.15)</f>
        <v>297.84541168212888</v>
      </c>
      <c r="AS42">
        <f>(Y42*AK42+Z42*AL42)*AM42</f>
        <v>159.98352181471455</v>
      </c>
      <c r="AT42">
        <f>((AS42+0.00000010773*(AR42^4-AQ42^4))-AP42*44100)/(L42*0.92*2*29.3+0.00000043092*AQ42^3)</f>
        <v>-7.0265231324628417</v>
      </c>
      <c r="AU42">
        <f>0.61365*EXP(17.502*J42/(240.97+J42))</f>
        <v>2.9645905885205641</v>
      </c>
      <c r="AV42">
        <f>AU42*1000/AA42</f>
        <v>33.765822030643335</v>
      </c>
      <c r="AW42">
        <f>(AV42-U42)</f>
        <v>12.617844201663843</v>
      </c>
      <c r="AX42">
        <f>IF(D42,P42,(O42+P42)/2)</f>
        <v>24.262886047363281</v>
      </c>
      <c r="AY42">
        <f>0.61365*EXP(17.502*AX42/(240.97+AX42))</f>
        <v>3.0425975554788112</v>
      </c>
      <c r="AZ42">
        <f>IF(AW42&lt;&gt;0,(1000-(AV42+U42)/2)/AW42*AP42,0)</f>
        <v>1.8523363676831719</v>
      </c>
      <c r="BA42">
        <f>U42*AA42/1000</f>
        <v>1.8567620234785573</v>
      </c>
      <c r="BB42">
        <f>(AY42-BA42)</f>
        <v>1.1858355320002538</v>
      </c>
      <c r="BC42">
        <f>1/(1.6/F42+1.37/N42)</f>
        <v>1.234506854117648</v>
      </c>
      <c r="BD42">
        <f>G42*AA42*0.001</f>
        <v>33.751024042493555</v>
      </c>
      <c r="BE42">
        <f>G42/S42</f>
        <v>0.98119967757956716</v>
      </c>
      <c r="BF42">
        <f>(1-AP42*AA42/AU42/F42)*100</f>
        <v>78.204308000908782</v>
      </c>
      <c r="BG42">
        <f>(S42-E42/(N42/1.35))</f>
        <v>391.85371414288448</v>
      </c>
      <c r="BH42">
        <f>E42*BF42/100/BG42</f>
        <v>-4.6703462989749757E-4</v>
      </c>
    </row>
    <row r="43" spans="1:60" x14ac:dyDescent="0.25">
      <c r="A43" s="1" t="s">
        <v>1</v>
      </c>
      <c r="B43" s="1" t="s">
        <v>2957</v>
      </c>
      <c r="K43" s="1">
        <v>2.72</v>
      </c>
    </row>
    <row r="44" spans="1:60" x14ac:dyDescent="0.25">
      <c r="A44" s="1" t="s">
        <v>1</v>
      </c>
      <c r="B44" s="1" t="s">
        <v>2956</v>
      </c>
      <c r="K44" s="1">
        <v>2.72</v>
      </c>
    </row>
    <row r="45" spans="1:60" x14ac:dyDescent="0.25">
      <c r="A45" s="1">
        <v>10</v>
      </c>
      <c r="B45" s="1" t="s">
        <v>2955</v>
      </c>
      <c r="C45" s="1">
        <v>2208.0000112205744</v>
      </c>
      <c r="D45" s="1">
        <v>0</v>
      </c>
      <c r="E45">
        <f>(R45-S45*(1000-T45)/(1000-U45))*AO45</f>
        <v>-0.45757401834612704</v>
      </c>
      <c r="F45">
        <f>IF(AZ45&lt;&gt;0,1/(1/AZ45-1/N45),0)</f>
        <v>3.6302083920425381</v>
      </c>
      <c r="G45">
        <f>((BC45-AP45/2)*S45-E45)/(BC45+AP45/2)</f>
        <v>384.65963629751303</v>
      </c>
      <c r="H45">
        <f>AP45*1000</f>
        <v>24.786561206524805</v>
      </c>
      <c r="I45">
        <f>(AU45-BA45)</f>
        <v>1.0769306243900882</v>
      </c>
      <c r="J45">
        <f>(P45+AT45*D45)</f>
        <v>23.978300094604492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24.786830902099609</v>
      </c>
      <c r="P45" s="1">
        <v>23.978300094604492</v>
      </c>
      <c r="Q45" s="1">
        <v>24.906171798706055</v>
      </c>
      <c r="R45" s="1">
        <v>400.00738525390625</v>
      </c>
      <c r="S45" s="1">
        <v>391.63113403320313</v>
      </c>
      <c r="T45" s="1">
        <v>-0.15489940345287323</v>
      </c>
      <c r="U45" s="1">
        <v>21.801904678344727</v>
      </c>
      <c r="V45" s="1">
        <v>-0.43318185210227966</v>
      </c>
      <c r="W45" s="1">
        <v>60.969825744628906</v>
      </c>
      <c r="X45" s="1">
        <v>300.36053466796875</v>
      </c>
      <c r="Y45" s="1">
        <v>1250.4835205078125</v>
      </c>
      <c r="Z45" s="1">
        <v>8.9208250045776367</v>
      </c>
      <c r="AA45" s="1">
        <v>87.797012329101563</v>
      </c>
      <c r="AB45" s="1">
        <v>5.0888638496398926</v>
      </c>
      <c r="AC45" s="1">
        <v>-0.37580162286758423</v>
      </c>
      <c r="AD45" s="1">
        <v>8.7944991886615753E-2</v>
      </c>
      <c r="AE45" s="1">
        <v>5.5187703110277653E-3</v>
      </c>
      <c r="AF45" s="1">
        <v>4.5545745640993118E-2</v>
      </c>
      <c r="AG45" s="1">
        <v>2.4758540093898773E-2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1.1042666715734144</v>
      </c>
      <c r="AP45">
        <f>(U45-T45)/(1000-U45)*AO45</f>
        <v>2.4786561206524806E-2</v>
      </c>
      <c r="AQ45">
        <f>(P45+273.15)</f>
        <v>297.12830009460447</v>
      </c>
      <c r="AR45">
        <f>(O45+273.15)</f>
        <v>297.93683090209959</v>
      </c>
      <c r="AS45">
        <f>(Y45*AK45+Z45*AL45)*AM45</f>
        <v>200.07735880917244</v>
      </c>
      <c r="AT45">
        <f>((AS45+0.00000010773*(AR45^4-AQ45^4))-AP45*44100)/(L45*0.92*2*29.3+0.00000043092*AQ45^3)</f>
        <v>-6.9766211855332676</v>
      </c>
      <c r="AU45">
        <f>0.61365*EXP(17.502*J45/(240.97+J45))</f>
        <v>2.9910727182326173</v>
      </c>
      <c r="AV45">
        <f>AU45*1000/AA45</f>
        <v>34.068046723740096</v>
      </c>
      <c r="AW45">
        <f>(AV45-U45)</f>
        <v>12.26614204539537</v>
      </c>
      <c r="AX45">
        <f>IF(D45,P45,(O45+P45)/2)</f>
        <v>24.382565498352051</v>
      </c>
      <c r="AY45">
        <f>0.61365*EXP(17.502*AX45/(240.97+AX45))</f>
        <v>3.0644964570775106</v>
      </c>
      <c r="AZ45">
        <f>IF(AW45&lt;&gt;0,(1000-(AV45+U45)/2)/AW45*AP45,0)</f>
        <v>1.9642809558489438</v>
      </c>
      <c r="BA45">
        <f>U45*AA45/1000</f>
        <v>1.9141420938425291</v>
      </c>
      <c r="BB45">
        <f>(AY45-BA45)</f>
        <v>1.1503543632349815</v>
      </c>
      <c r="BC45">
        <f>1/(1.6/F45+1.37/N45)</f>
        <v>1.314382601198419</v>
      </c>
      <c r="BD45">
        <f>G45*AA45*0.001</f>
        <v>33.771966830520476</v>
      </c>
      <c r="BE45">
        <f>G45/S45</f>
        <v>0.98219881636096118</v>
      </c>
      <c r="BF45">
        <f>(1-AP45*AA45/AU45/F45)*100</f>
        <v>79.95816474160155</v>
      </c>
      <c r="BG45">
        <f>(S45-E45/(N45/1.35))</f>
        <v>391.77545055168491</v>
      </c>
      <c r="BH45">
        <f>E45*BF45/100/BG45</f>
        <v>-9.3387114197369882E-4</v>
      </c>
    </row>
    <row r="46" spans="1:60" x14ac:dyDescent="0.25">
      <c r="A46" s="1" t="s">
        <v>1</v>
      </c>
      <c r="B46" s="1" t="s">
        <v>2954</v>
      </c>
      <c r="K46" s="1">
        <v>2.72</v>
      </c>
    </row>
    <row r="47" spans="1:60" x14ac:dyDescent="0.25">
      <c r="A47" s="1" t="s">
        <v>1</v>
      </c>
      <c r="B47" s="1" t="s">
        <v>2953</v>
      </c>
      <c r="K47" s="1">
        <v>2.72</v>
      </c>
    </row>
    <row r="48" spans="1:60" x14ac:dyDescent="0.25">
      <c r="A48" s="1">
        <v>11</v>
      </c>
      <c r="B48" s="1" t="s">
        <v>2952</v>
      </c>
      <c r="C48" s="1">
        <v>2415.0000112205744</v>
      </c>
      <c r="D48" s="1">
        <v>0</v>
      </c>
      <c r="E48">
        <f>(R48-S48*(1000-T48)/(1000-U48))*AO48</f>
        <v>-0.18681979152534667</v>
      </c>
      <c r="F48">
        <f>IF(AZ48&lt;&gt;0,1/(1/AZ48-1/N48),0)</f>
        <v>4.2553667569432809</v>
      </c>
      <c r="G48">
        <f>((BC48-AP48/2)*S48-E48)/(BC48+AP48/2)</f>
        <v>384.23258949583789</v>
      </c>
      <c r="H48">
        <f>AP48*1000</f>
        <v>25.857087127811695</v>
      </c>
      <c r="I48">
        <f>(AU48-BA48)</f>
        <v>1.0334117227140438</v>
      </c>
      <c r="J48">
        <f>(P48+AT48*D48)</f>
        <v>24.187656402587891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24.912477493286133</v>
      </c>
      <c r="P48" s="1">
        <v>24.187656402587891</v>
      </c>
      <c r="Q48" s="1">
        <v>25.002363204956055</v>
      </c>
      <c r="R48" s="1">
        <v>400.06838989257813</v>
      </c>
      <c r="S48" s="1">
        <v>391.07965087890625</v>
      </c>
      <c r="T48" s="1">
        <v>-0.15626414120197296</v>
      </c>
      <c r="U48" s="1">
        <v>22.728544235229492</v>
      </c>
      <c r="V48" s="1">
        <v>-0.43373167514801025</v>
      </c>
      <c r="W48" s="1">
        <v>63.086067199707031</v>
      </c>
      <c r="X48" s="1">
        <v>300.34225463867188</v>
      </c>
      <c r="Y48" s="1">
        <v>1599.4896240234375</v>
      </c>
      <c r="Z48" s="1">
        <v>8.9630413055419922</v>
      </c>
      <c r="AA48" s="1">
        <v>87.796669006347656</v>
      </c>
      <c r="AB48" s="1">
        <v>5.2012510299682617</v>
      </c>
      <c r="AC48" s="1">
        <v>-0.39291417598724365</v>
      </c>
      <c r="AD48" s="1">
        <v>3.8118530064821243E-2</v>
      </c>
      <c r="AE48" s="1">
        <v>6.7325765267014503E-3</v>
      </c>
      <c r="AF48" s="1">
        <v>4.0640465915203094E-2</v>
      </c>
      <c r="AG48" s="1">
        <v>2.1963784471154213E-2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1.1041994655833522</v>
      </c>
      <c r="AP48">
        <f>(U48-T48)/(1000-U48)*AO48</f>
        <v>2.5857087127811696E-2</v>
      </c>
      <c r="AQ48">
        <f>(P48+273.15)</f>
        <v>297.33765640258787</v>
      </c>
      <c r="AR48">
        <f>(O48+273.15)</f>
        <v>298.06247749328611</v>
      </c>
      <c r="AS48">
        <f>(Y48*AK48+Z48*AL48)*AM48</f>
        <v>255.91833412352935</v>
      </c>
      <c r="AT48">
        <f>((AS48+0.00000010773*(AR48^4-AQ48^4))-AP48*44100)/(L48*0.92*2*29.3+0.00000043092*AQ48^3)</f>
        <v>-6.9145783140637622</v>
      </c>
      <c r="AU48">
        <f>0.61365*EXP(17.502*J48/(240.97+J48))</f>
        <v>3.0289021979306185</v>
      </c>
      <c r="AV48">
        <f>AU48*1000/AA48</f>
        <v>34.499055968873151</v>
      </c>
      <c r="AW48">
        <f>(AV48-U48)</f>
        <v>11.770511733643659</v>
      </c>
      <c r="AX48">
        <f>IF(D48,P48,(O48+P48)/2)</f>
        <v>24.550066947937012</v>
      </c>
      <c r="AY48">
        <f>0.61365*EXP(17.502*AX48/(240.97+AX48))</f>
        <v>3.09537712981771</v>
      </c>
      <c r="AZ48">
        <f>IF(AW48&lt;&gt;0,(1000-(AV48+U48)/2)/AW48*AP48,0)</f>
        <v>2.1339104173119861</v>
      </c>
      <c r="BA48">
        <f>U48*AA48/1000</f>
        <v>1.9954904752165747</v>
      </c>
      <c r="BB48">
        <f>(AY48-BA48)</f>
        <v>1.0998866546011352</v>
      </c>
      <c r="BC48">
        <f>1/(1.6/F48+1.37/N48)</f>
        <v>1.4366511023420758</v>
      </c>
      <c r="BD48">
        <f>G48*AA48*0.001</f>
        <v>33.734341481417935</v>
      </c>
      <c r="BE48">
        <f>G48/S48</f>
        <v>0.98249190064560921</v>
      </c>
      <c r="BF48">
        <f>(1-AP48*AA48/AU48/F48)*100</f>
        <v>82.386916618641976</v>
      </c>
      <c r="BG48">
        <f>(S48-E48/(N48/1.35))</f>
        <v>391.13857289111729</v>
      </c>
      <c r="BH48">
        <f>E48*BF48/100/BG48</f>
        <v>-3.9350520899393381E-4</v>
      </c>
    </row>
    <row r="49" spans="1:60" x14ac:dyDescent="0.25">
      <c r="A49" s="1" t="s">
        <v>1</v>
      </c>
      <c r="B49" s="1" t="s">
        <v>2951</v>
      </c>
      <c r="K49" s="1">
        <v>2.72</v>
      </c>
    </row>
    <row r="50" spans="1:60" x14ac:dyDescent="0.25">
      <c r="A50" s="1" t="s">
        <v>1</v>
      </c>
      <c r="B50" s="1" t="s">
        <v>2950</v>
      </c>
      <c r="K50" s="1">
        <v>2.72</v>
      </c>
    </row>
    <row r="51" spans="1:60" x14ac:dyDescent="0.25">
      <c r="A51" s="1">
        <v>12</v>
      </c>
      <c r="B51" s="1" t="s">
        <v>2949</v>
      </c>
      <c r="C51" s="1">
        <v>2622.0000112205744</v>
      </c>
      <c r="D51" s="1">
        <v>0</v>
      </c>
      <c r="E51">
        <f>(R51-S51*(1000-T51)/(1000-U51))*AO51</f>
        <v>-0.30442895083704613</v>
      </c>
      <c r="F51">
        <f>IF(AZ51&lt;&gt;0,1/(1/AZ51-1/N51),0)</f>
        <v>5.1697660833081356</v>
      </c>
      <c r="G51">
        <f>((BC51-AP51/2)*S51-E51)/(BC51+AP51/2)</f>
        <v>384.32452606085297</v>
      </c>
      <c r="H51">
        <f>AP51*1000</f>
        <v>27.111700642028929</v>
      </c>
      <c r="I51">
        <f>(AU51-BA51)</f>
        <v>0.98662801570403991</v>
      </c>
      <c r="J51">
        <f>(P51+AT51*D51)</f>
        <v>24.451364517211914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25.064691543579102</v>
      </c>
      <c r="P51" s="1">
        <v>24.451364517211914</v>
      </c>
      <c r="Q51" s="1">
        <v>25.121484756469727</v>
      </c>
      <c r="R51" s="1">
        <v>400.06515502929688</v>
      </c>
      <c r="S51" s="1">
        <v>390.74749755859375</v>
      </c>
      <c r="T51" s="1">
        <v>-0.15598231554031372</v>
      </c>
      <c r="U51" s="1">
        <v>23.810676574707031</v>
      </c>
      <c r="V51" s="1">
        <v>-0.42904233932495117</v>
      </c>
      <c r="W51" s="1">
        <v>65.493247985839844</v>
      </c>
      <c r="X51" s="1">
        <v>300.36700439453125</v>
      </c>
      <c r="Y51" s="1">
        <v>2000.5841064453125</v>
      </c>
      <c r="Z51" s="1">
        <v>7.9504756927490234</v>
      </c>
      <c r="AA51" s="1">
        <v>87.797569274902344</v>
      </c>
      <c r="AB51" s="1">
        <v>5.4380245208740234</v>
      </c>
      <c r="AC51" s="1">
        <v>-0.42209812998771667</v>
      </c>
      <c r="AD51" s="1">
        <v>6.0078602284193039E-2</v>
      </c>
      <c r="AE51" s="1">
        <v>1.3025283813476563E-2</v>
      </c>
      <c r="AF51" s="1">
        <v>3.8257759064435959E-2</v>
      </c>
      <c r="AG51" s="1">
        <v>2.8500150889158249E-2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1.1042904573328352</v>
      </c>
      <c r="AP51">
        <f>(U51-T51)/(1000-U51)*AO51</f>
        <v>2.7111700642028929E-2</v>
      </c>
      <c r="AQ51">
        <f>(P51+273.15)</f>
        <v>297.60136451721189</v>
      </c>
      <c r="AR51">
        <f>(O51+273.15)</f>
        <v>298.21469154357908</v>
      </c>
      <c r="AS51">
        <f>(Y51*AK51+Z51*AL51)*AM51</f>
        <v>320.0934498766037</v>
      </c>
      <c r="AT51">
        <f>((AS51+0.00000010773*(AR51^4-AQ51^4))-AP51*44100)/(L51*0.92*2*29.3+0.00000043092*AQ51^3)</f>
        <v>-6.85301670989009</v>
      </c>
      <c r="AU51">
        <f>0.61365*EXP(17.502*J51/(240.97+J51))</f>
        <v>3.0771475417541749</v>
      </c>
      <c r="AV51">
        <f>AU51*1000/AA51</f>
        <v>35.048208819077217</v>
      </c>
      <c r="AW51">
        <f>(AV51-U51)</f>
        <v>11.237532244370186</v>
      </c>
      <c r="AX51">
        <f>IF(D51,P51,(O51+P51)/2)</f>
        <v>24.758028030395508</v>
      </c>
      <c r="AY51">
        <f>0.61365*EXP(17.502*AX51/(240.97+AX51))</f>
        <v>3.1340951985027035</v>
      </c>
      <c r="AZ51">
        <f>IF(AW51&lt;&gt;0,(1000-(AV51+U51)/2)/AW51*AP51,0)</f>
        <v>2.3416011477743992</v>
      </c>
      <c r="BA51">
        <f>U51*AA51/1000</f>
        <v>2.090519526050135</v>
      </c>
      <c r="BB51">
        <f>(AY51-BA51)</f>
        <v>1.0435756724525684</v>
      </c>
      <c r="BC51">
        <f>1/(1.6/F51+1.37/N51)</f>
        <v>1.5884129943504437</v>
      </c>
      <c r="BD51">
        <f>G51*AA51*0.001</f>
        <v>33.742759200871745</v>
      </c>
      <c r="BE51">
        <f>G51/S51</f>
        <v>0.9835623477108062</v>
      </c>
      <c r="BF51">
        <f>(1-AP51*AA51/AU51/F51)*100</f>
        <v>85.036953009679834</v>
      </c>
      <c r="BG51">
        <f>(S51-E51/(N51/1.35))</f>
        <v>390.84351290157292</v>
      </c>
      <c r="BH51">
        <f>E51*BF51/100/BG51</f>
        <v>-6.6235486921425231E-4</v>
      </c>
    </row>
    <row r="52" spans="1:60" x14ac:dyDescent="0.25">
      <c r="A52" s="1" t="s">
        <v>1</v>
      </c>
      <c r="B52" s="1" t="s">
        <v>2948</v>
      </c>
    </row>
    <row r="53" spans="1:60" x14ac:dyDescent="0.25">
      <c r="A53" s="1" t="s">
        <v>1</v>
      </c>
      <c r="B53" s="1" t="s">
        <v>2947</v>
      </c>
    </row>
    <row r="54" spans="1:60" x14ac:dyDescent="0.25">
      <c r="A54" s="1" t="s">
        <v>1</v>
      </c>
      <c r="B54" s="1" t="s">
        <v>2946</v>
      </c>
    </row>
    <row r="55" spans="1:60" x14ac:dyDescent="0.25">
      <c r="A55" s="1" t="s">
        <v>1</v>
      </c>
      <c r="B55" s="1" t="s">
        <v>2945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8FC9F-34FE-4C15-9A0B-20414637B733}">
  <dimension ref="A1:BD56"/>
  <sheetViews>
    <sheetView topLeftCell="A8"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3036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3035</v>
      </c>
    </row>
    <row r="12" spans="1:56" x14ac:dyDescent="0.25">
      <c r="A12" s="1" t="s">
        <v>1</v>
      </c>
      <c r="B12" s="1" t="s">
        <v>3034</v>
      </c>
    </row>
    <row r="13" spans="1:56" x14ac:dyDescent="0.25">
      <c r="A13" s="1" t="s">
        <v>1</v>
      </c>
      <c r="B13" s="1" t="s">
        <v>3033</v>
      </c>
    </row>
    <row r="14" spans="1:56" x14ac:dyDescent="0.25">
      <c r="A14" s="1" t="s">
        <v>1</v>
      </c>
      <c r="B14" s="1" t="s">
        <v>3032</v>
      </c>
    </row>
    <row r="15" spans="1:56" x14ac:dyDescent="0.25">
      <c r="A15" s="1" t="s">
        <v>1</v>
      </c>
      <c r="B15" s="1" t="s">
        <v>3031</v>
      </c>
    </row>
    <row r="16" spans="1:56" x14ac:dyDescent="0.25">
      <c r="A16" s="1" t="s">
        <v>1</v>
      </c>
      <c r="B16" s="1" t="s">
        <v>3030</v>
      </c>
    </row>
    <row r="17" spans="1:56" x14ac:dyDescent="0.25">
      <c r="A17" s="1" t="s">
        <v>1</v>
      </c>
      <c r="B17" s="1" t="s">
        <v>3029</v>
      </c>
    </row>
    <row r="18" spans="1:56" x14ac:dyDescent="0.25">
      <c r="A18" s="1" t="s">
        <v>1</v>
      </c>
      <c r="B18" s="1" t="s">
        <v>3028</v>
      </c>
    </row>
    <row r="19" spans="1:56" x14ac:dyDescent="0.25">
      <c r="A19" s="1">
        <v>1</v>
      </c>
      <c r="B19" s="1" t="s">
        <v>3027</v>
      </c>
      <c r="C19" s="1">
        <v>355.50001116469502</v>
      </c>
      <c r="D19" s="1">
        <v>0</v>
      </c>
      <c r="E19">
        <f>(R19-S19*(1000-T19)/(1000-U19))*AK19</f>
        <v>-2.2391179855019208</v>
      </c>
      <c r="F19">
        <f>IF(AV19&lt;&gt;0,1/(1/AV19-1/N19),0)</f>
        <v>2.742072215934396</v>
      </c>
      <c r="G19">
        <f>((AY19-AL19/2)*S19-E19)/(AY19+AL19/2)</f>
        <v>387.50508724509609</v>
      </c>
      <c r="H19">
        <f>AL19*1000</f>
        <v>23.328827915292791</v>
      </c>
      <c r="I19">
        <f>(AQ19-AW19)</f>
        <v>1.1919034597401355</v>
      </c>
      <c r="J19">
        <f>(P19+AP19*D19)</f>
        <v>24.116018295288086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24.963037490844727</v>
      </c>
      <c r="P19" s="1">
        <v>24.116018295288086</v>
      </c>
      <c r="Q19" s="1">
        <v>25.020977020263672</v>
      </c>
      <c r="R19" s="1">
        <v>400.013671875</v>
      </c>
      <c r="S19" s="1">
        <v>393.71563720703125</v>
      </c>
      <c r="T19" s="1">
        <v>5.7866640388965607E-2</v>
      </c>
      <c r="U19" s="1">
        <v>20.771642684936523</v>
      </c>
      <c r="V19" s="1">
        <v>0.16016149520874023</v>
      </c>
      <c r="W19" s="1">
        <v>57.491111755371094</v>
      </c>
      <c r="X19" s="1">
        <v>299.97601318359375</v>
      </c>
      <c r="Y19" s="1">
        <v>-7.1512594819068909E-2</v>
      </c>
      <c r="Z19" s="1">
        <v>2.0729765892028809</v>
      </c>
      <c r="AA19" s="1">
        <v>87.8123779296875</v>
      </c>
      <c r="AB19" s="1">
        <v>3.9197854995727539</v>
      </c>
      <c r="AC19" s="1">
        <v>-1.8182373046875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1.102852989645565</v>
      </c>
      <c r="AL19">
        <f>(U19-T19)/(1000-U19)*AK19</f>
        <v>2.3328827915292793E-2</v>
      </c>
      <c r="AM19">
        <f>(P19+273.15)</f>
        <v>297.26601829528806</v>
      </c>
      <c r="AN19">
        <f>(O19+273.15)</f>
        <v>298.1130374908447</v>
      </c>
      <c r="AO19">
        <f>(Y19*AG19+Z19*AH19)*AI19</f>
        <v>-1.1442014915302057E-2</v>
      </c>
      <c r="AP19">
        <f>((AO19+0.00000010773*(AN19^4-AM19^4))-AL19*44100)/(L19*51.4+0.00000043092*AM19^3)</f>
        <v>-8.4004720885223119</v>
      </c>
      <c r="AQ19">
        <f>0.61365*EXP(17.502*J19/(240.97+J19))</f>
        <v>3.0159107974102102</v>
      </c>
      <c r="AR19">
        <f>AQ19*1000/AA19</f>
        <v>34.344939386849184</v>
      </c>
      <c r="AS19">
        <f>(AR19-U19)</f>
        <v>13.57329670191266</v>
      </c>
      <c r="AT19">
        <f>IF(D19,P19,(O19+P19)/2)</f>
        <v>24.539527893066406</v>
      </c>
      <c r="AU19">
        <f>0.61365*EXP(17.502*AT19/(240.97+AT19))</f>
        <v>3.0934261555920401</v>
      </c>
      <c r="AV19">
        <f>IF(AS19&lt;&gt;0,(1000-(AR19+U19)/2)/AS19*AL19,0)</f>
        <v>1.6713644285754206</v>
      </c>
      <c r="AW19">
        <f>U19*AA19/1000</f>
        <v>1.8240073376700747</v>
      </c>
      <c r="AX19">
        <f>(AU19-AW19)</f>
        <v>1.2694188179219654</v>
      </c>
      <c r="AY19">
        <f>1/(1.6/F19+1.37/N19)</f>
        <v>1.1067238777447137</v>
      </c>
      <c r="AZ19">
        <f>G19*AA19*0.001</f>
        <v>34.027743170842911</v>
      </c>
      <c r="BA19">
        <f>G19/S19</f>
        <v>0.9842257980760124</v>
      </c>
      <c r="BB19">
        <f>(1-AL19*AA19/AQ19/F19)*100</f>
        <v>75.228558658714192</v>
      </c>
      <c r="BC19">
        <f>(S19-E19/(N19/1.35))</f>
        <v>394.42184363305518</v>
      </c>
      <c r="BD19">
        <f>E19*BB19/100/BC19</f>
        <v>-4.2706970071572457E-3</v>
      </c>
    </row>
    <row r="20" spans="1:56" x14ac:dyDescent="0.25">
      <c r="A20" s="1" t="s">
        <v>1</v>
      </c>
      <c r="B20" s="1" t="s">
        <v>3026</v>
      </c>
      <c r="K20" s="1">
        <v>2.72</v>
      </c>
    </row>
    <row r="21" spans="1:56" x14ac:dyDescent="0.25">
      <c r="A21" s="1" t="s">
        <v>1</v>
      </c>
      <c r="B21" s="1" t="s">
        <v>3025</v>
      </c>
      <c r="K21" s="1">
        <v>2.72</v>
      </c>
    </row>
    <row r="22" spans="1:56" x14ac:dyDescent="0.25">
      <c r="A22" s="1">
        <v>2</v>
      </c>
      <c r="B22" s="1" t="s">
        <v>3024</v>
      </c>
      <c r="C22" s="1">
        <v>560.50001120939851</v>
      </c>
      <c r="D22" s="1">
        <v>0</v>
      </c>
      <c r="E22">
        <f>(R22-S22*(1000-T22)/(1000-U22))*AK22</f>
        <v>-1.0560424732348979</v>
      </c>
      <c r="F22">
        <f>IF(AV22&lt;&gt;0,1/(1/AV22-1/N22),0)</f>
        <v>2.7097693530652869</v>
      </c>
      <c r="G22">
        <f>((AY22-AL22/2)*S22-E22)/(AY22+AL22/2)</f>
        <v>385.40550116685694</v>
      </c>
      <c r="H22">
        <f>AL22*1000</f>
        <v>23.243477205488055</v>
      </c>
      <c r="I22">
        <f>(AQ22-AW22)</f>
        <v>1.1962463191148709</v>
      </c>
      <c r="J22">
        <f>(P22+AP22*D22)</f>
        <v>24.102869033813477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24.985872268676758</v>
      </c>
      <c r="P22" s="1">
        <v>24.102869033813477</v>
      </c>
      <c r="Q22" s="1">
        <v>25.072036743164063</v>
      </c>
      <c r="R22" s="1">
        <v>399.99520874023438</v>
      </c>
      <c r="S22" s="1">
        <v>392.67752075195313</v>
      </c>
      <c r="T22" s="1">
        <v>5.7378936558961868E-2</v>
      </c>
      <c r="U22" s="1">
        <v>20.694906234741211</v>
      </c>
      <c r="V22" s="1">
        <v>0.15859696269035339</v>
      </c>
      <c r="W22" s="1">
        <v>57.201290130615234</v>
      </c>
      <c r="X22" s="1">
        <v>300.00628662109375</v>
      </c>
      <c r="Y22" s="1">
        <v>24.005611419677734</v>
      </c>
      <c r="Z22" s="1">
        <v>5.6088862419128418</v>
      </c>
      <c r="AA22" s="1">
        <v>87.813163757324219</v>
      </c>
      <c r="AB22" s="1">
        <v>3.9397211074829102</v>
      </c>
      <c r="AC22" s="1">
        <v>-1.7881155014038086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1.1029642890481386</v>
      </c>
      <c r="AL22">
        <f>(U22-T22)/(1000-U22)*AK22</f>
        <v>2.3243477205488056E-2</v>
      </c>
      <c r="AM22">
        <f>(P22+273.15)</f>
        <v>297.25286903381345</v>
      </c>
      <c r="AN22">
        <f>(O22+273.15)</f>
        <v>298.13587226867674</v>
      </c>
      <c r="AO22">
        <f>(Y22*AG22+Z22*AH22)*AI22</f>
        <v>3.840897741297681</v>
      </c>
      <c r="AP22">
        <f>((AO22+0.00000010773*(AN22^4-AM22^4))-AL22*44100)/(L22*51.4+0.00000043092*AM22^3)</f>
        <v>-8.3344232360597097</v>
      </c>
      <c r="AQ22">
        <f>0.61365*EXP(17.502*J22/(240.97+J22))</f>
        <v>3.0135315092486707</v>
      </c>
      <c r="AR22">
        <f>AQ22*1000/AA22</f>
        <v>34.317537147126437</v>
      </c>
      <c r="AS22">
        <f>(AR22-U22)</f>
        <v>13.622630912385226</v>
      </c>
      <c r="AT22">
        <f>IF(D22,P22,(O22+P22)/2)</f>
        <v>24.544370651245117</v>
      </c>
      <c r="AU22">
        <f>0.61365*EXP(17.502*AT22/(240.97+AT22))</f>
        <v>3.0943225062970781</v>
      </c>
      <c r="AV22">
        <f>IF(AS22&lt;&gt;0,(1000-(AR22+U22)/2)/AS22*AL22,0)</f>
        <v>1.6593077441491006</v>
      </c>
      <c r="AW22">
        <f>U22*AA22/1000</f>
        <v>1.8172851901337999</v>
      </c>
      <c r="AX22">
        <f>(AU22-AW22)</f>
        <v>1.2770373161632782</v>
      </c>
      <c r="AY22">
        <f>1/(1.6/F22+1.37/N22)</f>
        <v>1.0982691844101951</v>
      </c>
      <c r="AZ22">
        <f>G22*AA22*0.001</f>
        <v>33.843676386938817</v>
      </c>
      <c r="BA22">
        <f>G22/S22</f>
        <v>0.98148093740845999</v>
      </c>
      <c r="BB22">
        <f>(1-AL22*AA22/AQ22/F22)*100</f>
        <v>75.005027714547225</v>
      </c>
      <c r="BC22">
        <f>(S22-E22/(N22/1.35))</f>
        <v>393.01059117771075</v>
      </c>
      <c r="BD22">
        <f>E22*BB22/100/BC22</f>
        <v>-2.0154290177107764E-3</v>
      </c>
    </row>
    <row r="23" spans="1:56" x14ac:dyDescent="0.25">
      <c r="A23" s="1" t="s">
        <v>1</v>
      </c>
      <c r="B23" s="1" t="s">
        <v>3023</v>
      </c>
      <c r="K23" s="1">
        <v>2.72</v>
      </c>
    </row>
    <row r="24" spans="1:56" x14ac:dyDescent="0.25">
      <c r="A24" s="1" t="s">
        <v>1</v>
      </c>
      <c r="B24" s="1" t="s">
        <v>3022</v>
      </c>
      <c r="K24" s="1">
        <v>2.72</v>
      </c>
    </row>
    <row r="25" spans="1:56" x14ac:dyDescent="0.25">
      <c r="A25" s="1">
        <v>3</v>
      </c>
      <c r="B25" s="1" t="s">
        <v>3021</v>
      </c>
      <c r="C25" s="1">
        <v>764.50001120939851</v>
      </c>
      <c r="D25" s="1">
        <v>0</v>
      </c>
      <c r="E25">
        <f>(R25-S25*(1000-T25)/(1000-U25))*AK25</f>
        <v>-0.36367898978517721</v>
      </c>
      <c r="F25">
        <f>IF(AV25&lt;&gt;0,1/(1/AV25-1/N25),0)</f>
        <v>2.7112468133411367</v>
      </c>
      <c r="G25">
        <f>((AY25-AL25/2)*S25-E25)/(AY25+AL25/2)</f>
        <v>384.25963755401546</v>
      </c>
      <c r="H25">
        <f>AL25*1000</f>
        <v>23.166716176023687</v>
      </c>
      <c r="I25">
        <f>(AQ25-AW25)</f>
        <v>1.1920496054142842</v>
      </c>
      <c r="J25">
        <f>(P25+AP25*D25)</f>
        <v>24.047626495361328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24.992465972900391</v>
      </c>
      <c r="P25" s="1">
        <v>24.047626495361328</v>
      </c>
      <c r="Q25" s="1">
        <v>25.091590881347656</v>
      </c>
      <c r="R25" s="1">
        <v>400.02047729492188</v>
      </c>
      <c r="S25" s="1">
        <v>392.11407470703125</v>
      </c>
      <c r="T25" s="1">
        <v>5.7213425636291504E-2</v>
      </c>
      <c r="U25" s="1">
        <v>20.628368377685547</v>
      </c>
      <c r="V25" s="1">
        <v>0.15808270871639252</v>
      </c>
      <c r="W25" s="1">
        <v>56.996910095214844</v>
      </c>
      <c r="X25" s="1">
        <v>300.00067138671875</v>
      </c>
      <c r="Y25" s="1">
        <v>50.796138763427734</v>
      </c>
      <c r="Z25" s="1">
        <v>6.2474198341369629</v>
      </c>
      <c r="AA25" s="1">
        <v>87.816154479980469</v>
      </c>
      <c r="AB25" s="1">
        <v>4.1186761856079102</v>
      </c>
      <c r="AC25" s="1">
        <v>-1.7825512886047363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1.102943644804113</v>
      </c>
      <c r="AL25">
        <f>(U25-T25)/(1000-U25)*AK25</f>
        <v>2.3166716176023686E-2</v>
      </c>
      <c r="AM25">
        <f>(P25+273.15)</f>
        <v>297.19762649536131</v>
      </c>
      <c r="AN25">
        <f>(O25+273.15)</f>
        <v>298.14246597290037</v>
      </c>
      <c r="AO25">
        <f>(Y25*AG25+Z25*AH25)*AI25</f>
        <v>8.1273820204872891</v>
      </c>
      <c r="AP25">
        <f>((AO25+0.00000010773*(AN25^4-AM25^4))-AL25*44100)/(L25*51.4+0.00000043092*AM25^3)</f>
        <v>-8.2658471462666832</v>
      </c>
      <c r="AQ25">
        <f>0.61365*EXP(17.502*J25/(240.97+J25))</f>
        <v>3.0035535895390622</v>
      </c>
      <c r="AR25">
        <f>AQ25*1000/AA25</f>
        <v>34.202745580527385</v>
      </c>
      <c r="AS25">
        <f>(AR25-U25)</f>
        <v>13.574377202841838</v>
      </c>
      <c r="AT25">
        <f>IF(D25,P25,(O25+P25)/2)</f>
        <v>24.520046234130859</v>
      </c>
      <c r="AU25">
        <f>0.61365*EXP(17.502*AT25/(240.97+AT25))</f>
        <v>3.0898225694243062</v>
      </c>
      <c r="AV25">
        <f>IF(AS25&lt;&gt;0,(1000-(AR25+U25)/2)/AS25*AL25,0)</f>
        <v>1.6598616210520556</v>
      </c>
      <c r="AW25">
        <f>U25*AA25/1000</f>
        <v>1.811503984124778</v>
      </c>
      <c r="AX25">
        <f>(AU25-AW25)</f>
        <v>1.2783185852995282</v>
      </c>
      <c r="AY25">
        <f>1/(1.6/F25+1.37/N25)</f>
        <v>1.098657429086471</v>
      </c>
      <c r="AZ25">
        <f>G25*AA25*0.001</f>
        <v>33.744203691864726</v>
      </c>
      <c r="BA25">
        <f>G25/S25</f>
        <v>0.97996899968743978</v>
      </c>
      <c r="BB25">
        <f>(1-AL25*AA25/AQ25/F25)*100</f>
        <v>75.017582980759585</v>
      </c>
      <c r="BC25">
        <f>(S25-E25/(N25/1.35))</f>
        <v>392.22877721099002</v>
      </c>
      <c r="BD25">
        <f>E25*BB25/100/BC25</f>
        <v>-6.955715740329906E-4</v>
      </c>
    </row>
    <row r="26" spans="1:56" x14ac:dyDescent="0.25">
      <c r="A26" s="1" t="s">
        <v>1</v>
      </c>
      <c r="B26" s="1" t="s">
        <v>3020</v>
      </c>
      <c r="K26" s="1">
        <v>2.72</v>
      </c>
    </row>
    <row r="27" spans="1:56" x14ac:dyDescent="0.25">
      <c r="A27" s="1" t="s">
        <v>1</v>
      </c>
      <c r="B27" s="1" t="s">
        <v>3019</v>
      </c>
      <c r="K27" s="1">
        <v>2.72</v>
      </c>
    </row>
    <row r="28" spans="1:56" x14ac:dyDescent="0.25">
      <c r="A28" s="1">
        <v>4</v>
      </c>
      <c r="B28" s="1" t="s">
        <v>3018</v>
      </c>
      <c r="C28" s="1">
        <v>969.50001120939851</v>
      </c>
      <c r="D28" s="1">
        <v>0</v>
      </c>
      <c r="E28">
        <f>(R28-S28*(1000-T28)/(1000-U28))*AK28</f>
        <v>0.41692842731687474</v>
      </c>
      <c r="F28">
        <f>IF(AV28&lt;&gt;0,1/(1/AV28-1/N28),0)</f>
        <v>2.7322698364739355</v>
      </c>
      <c r="G28">
        <f>((AY28-AL28/2)*S28-E28)/(AY28+AL28/2)</f>
        <v>383.02524307016085</v>
      </c>
      <c r="H28">
        <f>AL28*1000</f>
        <v>23.220387807376433</v>
      </c>
      <c r="I28">
        <f>(AQ28-AW28)</f>
        <v>1.1891354774310281</v>
      </c>
      <c r="J28">
        <f>(P28+AP28*D28)</f>
        <v>24.056032180786133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24.996406555175781</v>
      </c>
      <c r="P28" s="1">
        <v>24.056032180786133</v>
      </c>
      <c r="Q28" s="1">
        <v>25.098369598388672</v>
      </c>
      <c r="R28" s="1">
        <v>400.169677734375</v>
      </c>
      <c r="S28" s="1">
        <v>391.54739379882813</v>
      </c>
      <c r="T28" s="1">
        <v>5.8828432112932205E-2</v>
      </c>
      <c r="U28" s="1">
        <v>20.678924560546875</v>
      </c>
      <c r="V28" s="1">
        <v>0.16250599920749664</v>
      </c>
      <c r="W28" s="1">
        <v>57.122879028320313</v>
      </c>
      <c r="X28" s="1">
        <v>299.96652221679688</v>
      </c>
      <c r="Y28" s="1">
        <v>99.0511474609375</v>
      </c>
      <c r="Z28" s="1">
        <v>6.4359407424926758</v>
      </c>
      <c r="AA28" s="1">
        <v>87.815711975097656</v>
      </c>
      <c r="AB28" s="1">
        <v>4.1435542106628418</v>
      </c>
      <c r="AC28" s="1">
        <v>-1.7827085256576538</v>
      </c>
      <c r="AD28" s="1">
        <v>0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1.1028180963852823</v>
      </c>
      <c r="AL28">
        <f>(U28-T28)/(1000-U28)*AK28</f>
        <v>2.3220387807376432E-2</v>
      </c>
      <c r="AM28">
        <f>(P28+273.15)</f>
        <v>297.20603218078611</v>
      </c>
      <c r="AN28">
        <f>(O28+273.15)</f>
        <v>298.14640655517576</v>
      </c>
      <c r="AO28">
        <f>(Y28*AG28+Z28*AH28)*AI28</f>
        <v>15.848183239515492</v>
      </c>
      <c r="AP28">
        <f>((AO28+0.00000010773*(AN28^4-AM28^4))-AL28*44100)/(L28*51.4+0.00000043092*AM28^3)</f>
        <v>-8.2220635128152679</v>
      </c>
      <c r="AQ28">
        <f>0.61365*EXP(17.502*J28/(240.97+J28))</f>
        <v>3.0050699605947853</v>
      </c>
      <c r="AR28">
        <f>AQ28*1000/AA28</f>
        <v>34.220185579625522</v>
      </c>
      <c r="AS28">
        <f>(AR28-U28)</f>
        <v>13.541261019078647</v>
      </c>
      <c r="AT28">
        <f>IF(D28,P28,(O28+P28)/2)</f>
        <v>24.526219367980957</v>
      </c>
      <c r="AU28">
        <f>0.61365*EXP(17.502*AT28/(240.97+AT28))</f>
        <v>3.0909640368322391</v>
      </c>
      <c r="AV28">
        <f>IF(AS28&lt;&gt;0,(1000-(AR28+U28)/2)/AS28*AL28,0)</f>
        <v>1.6677175383955234</v>
      </c>
      <c r="AW28">
        <f>U28*AA28/1000</f>
        <v>1.8159344831637572</v>
      </c>
      <c r="AX28">
        <f>(AU28-AW28)</f>
        <v>1.2750295536684819</v>
      </c>
      <c r="AY28">
        <f>1/(1.6/F28+1.37/N28)</f>
        <v>1.1041657479963847</v>
      </c>
      <c r="AZ28">
        <f>G28*AA28*0.001</f>
        <v>33.635634424641019</v>
      </c>
      <c r="BA28">
        <f>G28/S28</f>
        <v>0.97823468917521172</v>
      </c>
      <c r="BB28">
        <f>(1-AL28*AA28/AQ28/F28)*100</f>
        <v>75.165036811866159</v>
      </c>
      <c r="BC28">
        <f>(S28-E28/(N28/1.35))</f>
        <v>391.41589669306165</v>
      </c>
      <c r="BD28">
        <f>E28*BB28/100/BC28</f>
        <v>8.0064302068347422E-4</v>
      </c>
    </row>
    <row r="29" spans="1:56" x14ac:dyDescent="0.25">
      <c r="A29" s="1" t="s">
        <v>1</v>
      </c>
      <c r="B29" s="1" t="s">
        <v>3017</v>
      </c>
      <c r="K29" s="1">
        <v>2.72</v>
      </c>
    </row>
    <row r="30" spans="1:56" x14ac:dyDescent="0.25">
      <c r="A30" s="1" t="s">
        <v>1</v>
      </c>
      <c r="B30" s="1" t="s">
        <v>3016</v>
      </c>
      <c r="K30" s="1">
        <v>2.72</v>
      </c>
    </row>
    <row r="31" spans="1:56" x14ac:dyDescent="0.25">
      <c r="A31" s="1">
        <v>5</v>
      </c>
      <c r="B31" s="1" t="s">
        <v>3015</v>
      </c>
      <c r="C31" s="1">
        <v>1174.5000112093985</v>
      </c>
      <c r="D31" s="1">
        <v>0</v>
      </c>
      <c r="E31">
        <f>(R31-S31*(1000-T31)/(1000-U31))*AK31</f>
        <v>0.60996107941628985</v>
      </c>
      <c r="F31">
        <f>IF(AV31&lt;&gt;0,1/(1/AV31-1/N31),0)</f>
        <v>2.717864986202041</v>
      </c>
      <c r="G31">
        <f>((AY31-AL31/2)*S31-E31)/(AY31+AL31/2)</f>
        <v>382.50468920346236</v>
      </c>
      <c r="H31">
        <f>AL31*1000</f>
        <v>23.220696178392096</v>
      </c>
      <c r="I31">
        <f>(AQ31-AW31)</f>
        <v>1.1929838272176456</v>
      </c>
      <c r="J31">
        <f>(P31+AP31*D31)</f>
        <v>24.076244354248047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25.002702713012695</v>
      </c>
      <c r="P31" s="1">
        <v>24.076244354248047</v>
      </c>
      <c r="Q31" s="1">
        <v>25.105840682983398</v>
      </c>
      <c r="R31" s="1">
        <v>400.01290893554688</v>
      </c>
      <c r="S31" s="1">
        <v>391.22265625</v>
      </c>
      <c r="T31" s="1">
        <v>5.6864626705646515E-2</v>
      </c>
      <c r="U31" s="1">
        <v>20.676490783691406</v>
      </c>
      <c r="V31" s="1">
        <v>0.15702354907989502</v>
      </c>
      <c r="W31" s="1">
        <v>57.095180511474609</v>
      </c>
      <c r="X31" s="1">
        <v>299.97808837890625</v>
      </c>
      <c r="Y31" s="1">
        <v>150.1458740234375</v>
      </c>
      <c r="Z31" s="1">
        <v>6.5825181007385254</v>
      </c>
      <c r="AA31" s="1">
        <v>87.81640625</v>
      </c>
      <c r="AB31" s="1">
        <v>4.1328945159912109</v>
      </c>
      <c r="AC31" s="1">
        <v>-1.7784380912780762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1.1028606190400962</v>
      </c>
      <c r="AL31">
        <f>(U31-T31)/(1000-U31)*AK31</f>
        <v>2.3220696178392095E-2</v>
      </c>
      <c r="AM31">
        <f>(P31+273.15)</f>
        <v>297.22624435424802</v>
      </c>
      <c r="AN31">
        <f>(O31+273.15)</f>
        <v>298.15270271301267</v>
      </c>
      <c r="AO31">
        <f>(Y31*AG31+Z31*AH31)*AI31</f>
        <v>24.023339306786511</v>
      </c>
      <c r="AP31">
        <f>((AO31+0.00000010773*(AN31^4-AM31^4))-AL31*44100)/(L31*51.4+0.00000043092*AM31^3)</f>
        <v>-8.1559263463059928</v>
      </c>
      <c r="AQ31">
        <f>0.61365*EXP(17.502*J31/(240.97+J31))</f>
        <v>3.008718941702671</v>
      </c>
      <c r="AR31">
        <f>AQ31*1000/AA31</f>
        <v>34.261467420305316</v>
      </c>
      <c r="AS31">
        <f>(AR31-U31)</f>
        <v>13.584976636613909</v>
      </c>
      <c r="AT31">
        <f>IF(D31,P31,(O31+P31)/2)</f>
        <v>24.539473533630371</v>
      </c>
      <c r="AU31">
        <f>0.61365*EXP(17.502*AT31/(240.97+AT31))</f>
        <v>3.0934160954406891</v>
      </c>
      <c r="AV31">
        <f>IF(AS31&lt;&gt;0,(1000-(AR31+U31)/2)/AS31*AL31,0)</f>
        <v>1.662339801120396</v>
      </c>
      <c r="AW31">
        <f>U31*AA31/1000</f>
        <v>1.8157351144850253</v>
      </c>
      <c r="AX31">
        <f>(AU31-AW31)</f>
        <v>1.2776809809556637</v>
      </c>
      <c r="AY31">
        <f>1/(1.6/F31+1.37/N31)</f>
        <v>1.1003947176045499</v>
      </c>
      <c r="AZ31">
        <f>G31*AA31*0.001</f>
        <v>33.590187179621239</v>
      </c>
      <c r="BA31">
        <f>G31/S31</f>
        <v>0.97771609872980703</v>
      </c>
      <c r="BB31">
        <f>(1-AL31*AA31/AQ31/F31)*100</f>
        <v>75.063161219140966</v>
      </c>
      <c r="BC31">
        <f>(S31-E31/(N31/1.35))</f>
        <v>391.03027762739174</v>
      </c>
      <c r="BD31">
        <f>E31*BB31/100/BC31</f>
        <v>1.1708967172423101E-3</v>
      </c>
    </row>
    <row r="32" spans="1:56" x14ac:dyDescent="0.25">
      <c r="A32" s="1" t="s">
        <v>1</v>
      </c>
      <c r="B32" s="1" t="s">
        <v>3014</v>
      </c>
      <c r="K32" s="1">
        <v>2.72</v>
      </c>
    </row>
    <row r="33" spans="1:56" x14ac:dyDescent="0.25">
      <c r="A33" s="1" t="s">
        <v>1</v>
      </c>
      <c r="B33" s="1" t="s">
        <v>3013</v>
      </c>
      <c r="K33" s="1">
        <v>2.72</v>
      </c>
    </row>
    <row r="34" spans="1:56" x14ac:dyDescent="0.25">
      <c r="A34" s="1">
        <v>6</v>
      </c>
      <c r="B34" s="1" t="s">
        <v>3012</v>
      </c>
      <c r="C34" s="1">
        <v>1378.5000112093985</v>
      </c>
      <c r="D34" s="1">
        <v>0</v>
      </c>
      <c r="E34">
        <f>(R34-S34*(1000-T34)/(1000-U34))*AK34</f>
        <v>0.76695605290383539</v>
      </c>
      <c r="F34">
        <f>IF(AV34&lt;&gt;0,1/(1/AV34-1/N34),0)</f>
        <v>2.7327421251285919</v>
      </c>
      <c r="G34">
        <f>((AY34-AL34/2)*S34-E34)/(AY34+AL34/2)</f>
        <v>381.98511208803592</v>
      </c>
      <c r="H34">
        <f>AL34*1000</f>
        <v>23.355350856885071</v>
      </c>
      <c r="I34">
        <f>(AQ34-AW34)</f>
        <v>1.1957605615765925</v>
      </c>
      <c r="J34">
        <f>(P34+AP34*D34)</f>
        <v>24.148061752319336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25.020990371704102</v>
      </c>
      <c r="P34" s="1">
        <v>24.148061752319336</v>
      </c>
      <c r="Q34" s="1">
        <v>25.123384475708008</v>
      </c>
      <c r="R34" s="1">
        <v>399.82467651367188</v>
      </c>
      <c r="S34" s="1">
        <v>390.85226440429688</v>
      </c>
      <c r="T34" s="1">
        <v>5.6118257343769073E-2</v>
      </c>
      <c r="U34" s="1">
        <v>20.79258918762207</v>
      </c>
      <c r="V34" s="1">
        <v>0.15479579567909241</v>
      </c>
      <c r="W34" s="1">
        <v>57.353984832763672</v>
      </c>
      <c r="X34" s="1">
        <v>299.98196411132813</v>
      </c>
      <c r="Y34" s="1">
        <v>299.220703125</v>
      </c>
      <c r="Z34" s="1">
        <v>6.4619636535644531</v>
      </c>
      <c r="AA34" s="1">
        <v>87.817596435546875</v>
      </c>
      <c r="AB34" s="1">
        <v>4.1637005805969238</v>
      </c>
      <c r="AC34" s="1">
        <v>-1.7863845825195313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1.1028748680563532</v>
      </c>
      <c r="AL34">
        <f>(U34-T34)/(1000-U34)*AK34</f>
        <v>2.335535085688507E-2</v>
      </c>
      <c r="AM34">
        <f>(P34+273.15)</f>
        <v>297.29806175231931</v>
      </c>
      <c r="AN34">
        <f>(O34+273.15)</f>
        <v>298.17099037170408</v>
      </c>
      <c r="AO34">
        <f>(Y34*AG34+Z34*AH34)*AI34</f>
        <v>47.875311429903377</v>
      </c>
      <c r="AP34">
        <f>((AO34+0.00000010773*(AN34^4-AM34^4))-AL34*44100)/(L34*51.4+0.00000043092*AM34^3)</f>
        <v>-8.0127067316445935</v>
      </c>
      <c r="AQ34">
        <f>0.61365*EXP(17.502*J34/(240.97+J34))</f>
        <v>3.0217157677053028</v>
      </c>
      <c r="AR34">
        <f>AQ34*1000/AA34</f>
        <v>34.40900104710871</v>
      </c>
      <c r="AS34">
        <f>(AR34-U34)</f>
        <v>13.616411859486639</v>
      </c>
      <c r="AT34">
        <f>IF(D34,P34,(O34+P34)/2)</f>
        <v>24.584526062011719</v>
      </c>
      <c r="AU34">
        <f>0.61365*EXP(17.502*AT34/(240.97+AT34))</f>
        <v>3.1017636593021773</v>
      </c>
      <c r="AV34">
        <f>IF(AS34&lt;&gt;0,(1000-(AR34+U34)/2)/AS34*AL34,0)</f>
        <v>1.66789348305202</v>
      </c>
      <c r="AW34">
        <f>U34*AA34/1000</f>
        <v>1.8259552061287103</v>
      </c>
      <c r="AX34">
        <f>(AU34-AW34)</f>
        <v>1.275808453173467</v>
      </c>
      <c r="AY34">
        <f>1/(1.6/F34+1.37/N34)</f>
        <v>1.1042891500344987</v>
      </c>
      <c r="AZ34">
        <f>G34*AA34*0.001</f>
        <v>33.545014417734272</v>
      </c>
      <c r="BA34">
        <f>G34/S34</f>
        <v>0.97731328912786142</v>
      </c>
      <c r="BB34">
        <f>(1-AL34*AA34/AQ34/F34)*100</f>
        <v>75.162053921841192</v>
      </c>
      <c r="BC34">
        <f>(S34-E34/(N34/1.35))</f>
        <v>390.61037036541836</v>
      </c>
      <c r="BD34">
        <f>E34*BB34/100/BC34</f>
        <v>1.4757926716106485E-3</v>
      </c>
    </row>
    <row r="35" spans="1:56" x14ac:dyDescent="0.25">
      <c r="A35" s="1" t="s">
        <v>1</v>
      </c>
      <c r="B35" s="1" t="s">
        <v>3011</v>
      </c>
      <c r="K35" s="1">
        <v>2.72</v>
      </c>
    </row>
    <row r="36" spans="1:56" x14ac:dyDescent="0.25">
      <c r="A36" s="1" t="s">
        <v>1</v>
      </c>
      <c r="B36" s="1" t="s">
        <v>3010</v>
      </c>
      <c r="K36" s="1">
        <v>2.72</v>
      </c>
    </row>
    <row r="37" spans="1:56" x14ac:dyDescent="0.25">
      <c r="A37" s="1">
        <v>7</v>
      </c>
      <c r="B37" s="1" t="s">
        <v>3009</v>
      </c>
      <c r="C37" s="1">
        <v>1583.5000112093985</v>
      </c>
      <c r="D37" s="1">
        <v>0</v>
      </c>
      <c r="E37">
        <f>(R37-S37*(1000-T37)/(1000-U37))*AK37</f>
        <v>1.2457051492017512</v>
      </c>
      <c r="F37">
        <f>IF(AV37&lt;&gt;0,1/(1/AV37-1/N37),0)</f>
        <v>2.7433886958229792</v>
      </c>
      <c r="G37">
        <f>((AY37-AL37/2)*S37-E37)/(AY37+AL37/2)</f>
        <v>381.38157126208853</v>
      </c>
      <c r="H37">
        <f>AL37*1000</f>
        <v>23.55102955673518</v>
      </c>
      <c r="I37">
        <f>(AQ37-AW37)</f>
        <v>1.2027625387806526</v>
      </c>
      <c r="J37">
        <f>(P37+AP37*D37)</f>
        <v>24.269538879394531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25.073646545410156</v>
      </c>
      <c r="P37" s="1">
        <v>24.269538879394531</v>
      </c>
      <c r="Q37" s="1">
        <v>25.166322708129883</v>
      </c>
      <c r="R37" s="1">
        <v>400.19146728515625</v>
      </c>
      <c r="S37" s="1">
        <v>390.71939086914063</v>
      </c>
      <c r="T37" s="1">
        <v>5.8238696306943893E-2</v>
      </c>
      <c r="U37" s="1">
        <v>20.962743759155273</v>
      </c>
      <c r="V37" s="1">
        <v>0.16015458106994629</v>
      </c>
      <c r="W37" s="1">
        <v>57.646884918212891</v>
      </c>
      <c r="X37" s="1">
        <v>300.01165771484375</v>
      </c>
      <c r="Y37" s="1">
        <v>499.58505249023438</v>
      </c>
      <c r="Z37" s="1">
        <v>6.4835300445556641</v>
      </c>
      <c r="AA37" s="1">
        <v>87.824798583984375</v>
      </c>
      <c r="AB37" s="1">
        <v>4.2751798629760742</v>
      </c>
      <c r="AC37" s="1">
        <v>-1.7948005199432373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1.102984035716337</v>
      </c>
      <c r="AL37">
        <f>(U37-T37)/(1000-U37)*AK37</f>
        <v>2.355102955673518E-2</v>
      </c>
      <c r="AM37">
        <f>(P37+273.15)</f>
        <v>297.41953887939451</v>
      </c>
      <c r="AN37">
        <f>(O37+273.15)</f>
        <v>298.22364654541013</v>
      </c>
      <c r="AO37">
        <f>(Y37*AG37+Z37*AH37)*AI37</f>
        <v>79.933606611782125</v>
      </c>
      <c r="AP37">
        <f>((AO37+0.00000010773*(AN37^4-AM37^4))-AL37*44100)/(L37*51.4+0.00000043092*AM37^3)</f>
        <v>-7.825093144681075</v>
      </c>
      <c r="AQ37">
        <f>0.61365*EXP(17.502*J37/(240.97+J37))</f>
        <v>3.04381128719614</v>
      </c>
      <c r="AR37">
        <f>AQ37*1000/AA37</f>
        <v>34.6577656456044</v>
      </c>
      <c r="AS37">
        <f>(AR37-U37)</f>
        <v>13.695021886449126</v>
      </c>
      <c r="AT37">
        <f>IF(D37,P37,(O37+P37)/2)</f>
        <v>24.671592712402344</v>
      </c>
      <c r="AU37">
        <f>0.61365*EXP(17.502*AT37/(240.97+AT37))</f>
        <v>3.1179516236363609</v>
      </c>
      <c r="AV37">
        <f>IF(AS37&lt;&gt;0,(1000-(AR37+U37)/2)/AS37*AL37,0)</f>
        <v>1.6718534381397501</v>
      </c>
      <c r="AW37">
        <f>U37*AA37/1000</f>
        <v>1.8410487484154874</v>
      </c>
      <c r="AX37">
        <f>(AU37-AW37)</f>
        <v>1.2769028752208735</v>
      </c>
      <c r="AY37">
        <f>1/(1.6/F37+1.37/N37)</f>
        <v>1.1070669464810277</v>
      </c>
      <c r="AZ37">
        <f>G37*AA37*0.001</f>
        <v>33.494759679736411</v>
      </c>
      <c r="BA37">
        <f>G37/S37</f>
        <v>0.97610095678568587</v>
      </c>
      <c r="BB37">
        <f>(1-AL37*AA37/AQ37/F37)*100</f>
        <v>75.230228971204099</v>
      </c>
      <c r="BC37">
        <f>(S37-E37/(N37/1.35))</f>
        <v>390.3265017998761</v>
      </c>
      <c r="BD37">
        <f>E37*BB37/100/BC37</f>
        <v>2.4009305843420304E-3</v>
      </c>
    </row>
    <row r="38" spans="1:56" x14ac:dyDescent="0.25">
      <c r="A38" s="1" t="s">
        <v>1</v>
      </c>
      <c r="B38" s="1" t="s">
        <v>3008</v>
      </c>
      <c r="K38" s="1">
        <v>2.72</v>
      </c>
    </row>
    <row r="39" spans="1:56" x14ac:dyDescent="0.25">
      <c r="A39" s="1" t="s">
        <v>1</v>
      </c>
      <c r="B39" s="1" t="s">
        <v>3007</v>
      </c>
      <c r="K39" s="1">
        <v>2.72</v>
      </c>
    </row>
    <row r="40" spans="1:56" x14ac:dyDescent="0.25">
      <c r="A40" s="1">
        <v>8</v>
      </c>
      <c r="B40" s="1" t="s">
        <v>3006</v>
      </c>
      <c r="C40" s="1">
        <v>1788.5000112093985</v>
      </c>
      <c r="D40" s="1">
        <v>0</v>
      </c>
      <c r="E40">
        <f>(R40-S40*(1000-T40)/(1000-U40))*AK40</f>
        <v>1.2280545088775887</v>
      </c>
      <c r="F40">
        <f>IF(AV40&lt;&gt;0,1/(1/AV40-1/N40),0)</f>
        <v>2.7179512707385145</v>
      </c>
      <c r="G40">
        <f>((AY40-AL40/2)*S40-E40)/(AY40+AL40/2)</f>
        <v>381.1729090932638</v>
      </c>
      <c r="H40">
        <f>AL40*1000</f>
        <v>23.686599717377959</v>
      </c>
      <c r="I40">
        <f>(AQ40-AW40)</f>
        <v>1.2162958168796982</v>
      </c>
      <c r="J40">
        <f>(P40+AP40*D40)</f>
        <v>24.397674560546875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25.139823913574219</v>
      </c>
      <c r="P40" s="1">
        <v>24.397674560546875</v>
      </c>
      <c r="Q40" s="1">
        <v>25.218061447143555</v>
      </c>
      <c r="R40" s="1">
        <v>400.09579467773438</v>
      </c>
      <c r="S40" s="1">
        <v>390.5950927734375</v>
      </c>
      <c r="T40" s="1">
        <v>5.5856294929981232E-2</v>
      </c>
      <c r="U40" s="1">
        <v>21.076642990112305</v>
      </c>
      <c r="V40" s="1">
        <v>0.15299233794212341</v>
      </c>
      <c r="W40" s="1">
        <v>57.729663848876953</v>
      </c>
      <c r="X40" s="1">
        <v>300.03460693359375</v>
      </c>
      <c r="Y40" s="1">
        <v>751.41033935546875</v>
      </c>
      <c r="Z40" s="1">
        <v>6.4518771171569824</v>
      </c>
      <c r="AA40" s="1">
        <v>87.821151733398438</v>
      </c>
      <c r="AB40" s="1">
        <v>4.3583540916442871</v>
      </c>
      <c r="AC40" s="1">
        <v>-1.7950162887573242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1.1030684078440944</v>
      </c>
      <c r="AL40">
        <f>(U40-T40)/(1000-U40)*AK40</f>
        <v>2.3686599717377958E-2</v>
      </c>
      <c r="AM40">
        <f>(P40+273.15)</f>
        <v>297.54767456054685</v>
      </c>
      <c r="AN40">
        <f>(O40+273.15)</f>
        <v>298.2898239135742</v>
      </c>
      <c r="AO40">
        <f>(Y40*AG40+Z40*AH40)*AI40</f>
        <v>120.22565160962222</v>
      </c>
      <c r="AP40">
        <f>((AO40+0.00000010773*(AN40^4-AM40^4))-AL40*44100)/(L40*51.4+0.00000043092*AM40^3)</f>
        <v>-7.5471433538479813</v>
      </c>
      <c r="AQ40">
        <f>0.61365*EXP(17.502*J40/(240.97+J40))</f>
        <v>3.0672708789450196</v>
      </c>
      <c r="AR40">
        <f>AQ40*1000/AA40</f>
        <v>34.92633401411581</v>
      </c>
      <c r="AS40">
        <f>(AR40-U40)</f>
        <v>13.849691024003505</v>
      </c>
      <c r="AT40">
        <f>IF(D40,P40,(O40+P40)/2)</f>
        <v>24.768749237060547</v>
      </c>
      <c r="AU40">
        <f>0.61365*EXP(17.502*AT40/(240.97+AT40))</f>
        <v>3.1361026881323388</v>
      </c>
      <c r="AV40">
        <f>IF(AS40&lt;&gt;0,(1000-(AR40+U40)/2)/AS40*AL40,0)</f>
        <v>1.6623720794806804</v>
      </c>
      <c r="AW40">
        <f>U40*AA40/1000</f>
        <v>1.8509750620653214</v>
      </c>
      <c r="AX40">
        <f>(AU40-AW40)</f>
        <v>1.2851276260670175</v>
      </c>
      <c r="AY40">
        <f>1/(1.6/F40+1.37/N40)</f>
        <v>1.1004173478535966</v>
      </c>
      <c r="AZ40">
        <f>G40*AA40*0.001</f>
        <v>33.475043886140412</v>
      </c>
      <c r="BA40">
        <f>G40/S40</f>
        <v>0.97587736288935156</v>
      </c>
      <c r="BB40">
        <f>(1-AL40*AA40/AQ40/F40)*100</f>
        <v>75.047845447320725</v>
      </c>
      <c r="BC40">
        <f>(S40-E40/(N40/1.35))</f>
        <v>390.20777062637228</v>
      </c>
      <c r="BD40">
        <f>E40*BB40/100/BC40</f>
        <v>2.3618915849673702E-3</v>
      </c>
    </row>
    <row r="41" spans="1:56" x14ac:dyDescent="0.25">
      <c r="A41" s="1" t="s">
        <v>1</v>
      </c>
      <c r="B41" s="1" t="s">
        <v>3005</v>
      </c>
      <c r="K41" s="1">
        <v>2.72</v>
      </c>
    </row>
    <row r="42" spans="1:56" x14ac:dyDescent="0.25">
      <c r="A42" s="1" t="s">
        <v>1</v>
      </c>
      <c r="B42" s="1" t="s">
        <v>3004</v>
      </c>
      <c r="K42" s="1">
        <v>2.72</v>
      </c>
    </row>
    <row r="43" spans="1:56" x14ac:dyDescent="0.25">
      <c r="A43" s="1">
        <v>9</v>
      </c>
      <c r="B43" s="1" t="s">
        <v>3003</v>
      </c>
      <c r="C43" s="1">
        <v>1992.5000112093985</v>
      </c>
      <c r="D43" s="1">
        <v>0</v>
      </c>
      <c r="E43">
        <f>(R43-S43*(1000-T43)/(1000-U43))*AK43</f>
        <v>0.79954381144246212</v>
      </c>
      <c r="F43">
        <f>IF(AV43&lt;&gt;0,1/(1/AV43-1/N43),0)</f>
        <v>2.4748451441784232</v>
      </c>
      <c r="G43">
        <f>((AY43-AL43/2)*S43-E43)/(AY43+AL43/2)</f>
        <v>381.53413550178345</v>
      </c>
      <c r="H43">
        <f>AL43*1000</f>
        <v>23.311794066161657</v>
      </c>
      <c r="I43">
        <f>(AQ43-AW43)</f>
        <v>1.2689433155945926</v>
      </c>
      <c r="J43">
        <f>(P43+AP43*D43)</f>
        <v>24.530351638793945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25.216428756713867</v>
      </c>
      <c r="P43" s="1">
        <v>24.530351638793945</v>
      </c>
      <c r="Q43" s="1">
        <v>25.283344268798828</v>
      </c>
      <c r="R43" s="1">
        <v>400.0013427734375</v>
      </c>
      <c r="S43" s="1">
        <v>391.01065063476563</v>
      </c>
      <c r="T43" s="1">
        <v>5.605214461684227E-2</v>
      </c>
      <c r="U43" s="1">
        <v>20.756502151489258</v>
      </c>
      <c r="V43" s="1">
        <v>0.15282385051250458</v>
      </c>
      <c r="W43" s="1">
        <v>56.591747283935547</v>
      </c>
      <c r="X43" s="1">
        <v>299.95458984375</v>
      </c>
      <c r="Y43" s="1">
        <v>1000.0255737304688</v>
      </c>
      <c r="Z43" s="1">
        <v>6.4574918746948242</v>
      </c>
      <c r="AA43" s="1">
        <v>87.817543029785156</v>
      </c>
      <c r="AB43" s="1">
        <v>4.3141694068908691</v>
      </c>
      <c r="AC43" s="1">
        <v>-1.7587941884994507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1.1027742273667276</v>
      </c>
      <c r="AL43">
        <f>(U43-T43)/(1000-U43)*AK43</f>
        <v>2.3311794066161656E-2</v>
      </c>
      <c r="AM43">
        <f>(P43+273.15)</f>
        <v>297.68035163879392</v>
      </c>
      <c r="AN43">
        <f>(O43+273.15)</f>
        <v>298.36642875671384</v>
      </c>
      <c r="AO43">
        <f>(Y43*AG43+Z43*AH43)*AI43</f>
        <v>160.00408822050485</v>
      </c>
      <c r="AP43">
        <f>((AO43+0.00000010773*(AN43^4-AM43^4))-AL43*44100)/(L43*51.4+0.00000043092*AM43^3)</f>
        <v>-7.0874709134091667</v>
      </c>
      <c r="AQ43">
        <f>0.61365*EXP(17.502*J43/(240.97+J43))</f>
        <v>3.0917283364308288</v>
      </c>
      <c r="AR43">
        <f>AQ43*1000/AA43</f>
        <v>35.206272343354044</v>
      </c>
      <c r="AS43">
        <f>(AR43-U43)</f>
        <v>14.449770191864786</v>
      </c>
      <c r="AT43">
        <f>IF(D43,P43,(O43+P43)/2)</f>
        <v>24.873390197753906</v>
      </c>
      <c r="AU43">
        <f>0.61365*EXP(17.502*AT43/(240.97+AT43))</f>
        <v>3.1557552477392803</v>
      </c>
      <c r="AV43">
        <f>IF(AS43&lt;&gt;0,(1000-(AR43+U43)/2)/AS43*AL43,0)</f>
        <v>1.5681562701752534</v>
      </c>
      <c r="AW43">
        <f>U43*AA43/1000</f>
        <v>1.8227850208362362</v>
      </c>
      <c r="AX43">
        <f>(AU43-AW43)</f>
        <v>1.3329702269030441</v>
      </c>
      <c r="AY43">
        <f>1/(1.6/F43+1.37/N43)</f>
        <v>1.0345835103424004</v>
      </c>
      <c r="AZ43">
        <f>G43*AA43*0.001</f>
        <v>33.505390361759744</v>
      </c>
      <c r="BA43">
        <f>G43/S43</f>
        <v>0.97576404858129051</v>
      </c>
      <c r="BB43">
        <f>(1-AL43*AA43/AQ43/F43)*100</f>
        <v>73.244835577465167</v>
      </c>
      <c r="BC43">
        <f>(S43-E43/(N43/1.35))</f>
        <v>390.75847858256276</v>
      </c>
      <c r="BD43">
        <f>E43*BB43/100/BC43</f>
        <v>1.4986867391467073E-3</v>
      </c>
    </row>
    <row r="44" spans="1:56" x14ac:dyDescent="0.25">
      <c r="A44" s="1" t="s">
        <v>1</v>
      </c>
      <c r="B44" s="1" t="s">
        <v>3002</v>
      </c>
      <c r="K44" s="1">
        <v>2.72</v>
      </c>
    </row>
    <row r="45" spans="1:56" x14ac:dyDescent="0.25">
      <c r="A45" s="1" t="s">
        <v>1</v>
      </c>
      <c r="B45" s="1" t="s">
        <v>3001</v>
      </c>
      <c r="K45" s="1">
        <v>2.72</v>
      </c>
    </row>
    <row r="46" spans="1:56" x14ac:dyDescent="0.25">
      <c r="A46" s="1">
        <v>10</v>
      </c>
      <c r="B46" s="1" t="s">
        <v>3000</v>
      </c>
      <c r="C46" s="1">
        <v>2197.5000112093985</v>
      </c>
      <c r="D46" s="1">
        <v>0</v>
      </c>
      <c r="E46">
        <f>(R46-S46*(1000-T46)/(1000-U46))*AK46</f>
        <v>-5.8246241030596661E-2</v>
      </c>
      <c r="F46">
        <f>IF(AV46&lt;&gt;0,1/(1/AV46-1/N46),0)</f>
        <v>1.992170796202003</v>
      </c>
      <c r="G46">
        <f>((AY46-AL46/2)*S46-E46)/(AY46+AL46/2)</f>
        <v>382.75489327633579</v>
      </c>
      <c r="H46">
        <f>AL46*1000</f>
        <v>22.079449680943473</v>
      </c>
      <c r="I46">
        <f>(AQ46-AW46)</f>
        <v>1.3869209763572579</v>
      </c>
      <c r="J46">
        <f>(P46+AP46*D46)</f>
        <v>24.657875061035156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25.296070098876953</v>
      </c>
      <c r="P46" s="1">
        <v>24.657875061035156</v>
      </c>
      <c r="Q46" s="1">
        <v>25.349872589111328</v>
      </c>
      <c r="R46" s="1">
        <v>400.10107421875</v>
      </c>
      <c r="S46" s="1">
        <v>392.30010986328125</v>
      </c>
      <c r="T46" s="1">
        <v>5.7173214852809906E-2</v>
      </c>
      <c r="U46" s="1">
        <v>19.682943344116211</v>
      </c>
      <c r="V46" s="1">
        <v>0.15514053404331207</v>
      </c>
      <c r="W46" s="1">
        <v>53.410015106201172</v>
      </c>
      <c r="X46" s="1">
        <v>299.98324584960938</v>
      </c>
      <c r="Y46" s="1">
        <v>1250.04541015625</v>
      </c>
      <c r="Z46" s="1">
        <v>6.3620343208312988</v>
      </c>
      <c r="AA46" s="1">
        <v>87.815895080566406</v>
      </c>
      <c r="AB46" s="1">
        <v>4.1526808738708496</v>
      </c>
      <c r="AC46" s="1">
        <v>-1.6737793684005737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1.102879580329446</v>
      </c>
      <c r="AL46">
        <f>(U46-T46)/(1000-U46)*AK46</f>
        <v>2.2079449680943473E-2</v>
      </c>
      <c r="AM46">
        <f>(P46+273.15)</f>
        <v>297.80787506103513</v>
      </c>
      <c r="AN46">
        <f>(O46+273.15)</f>
        <v>298.44607009887693</v>
      </c>
      <c r="AO46">
        <f>(Y46*AG46+Z46*AH46)*AI46</f>
        <v>200.00726115448924</v>
      </c>
      <c r="AP46">
        <f>((AO46+0.00000010773*(AN46^4-AM46^4))-AL46*44100)/(L46*51.4+0.00000043092*AM46^3)</f>
        <v>-6.3137893225402637</v>
      </c>
      <c r="AQ46">
        <f>0.61365*EXP(17.502*J46/(240.97+J46))</f>
        <v>3.1153962639408999</v>
      </c>
      <c r="AR46">
        <f>AQ46*1000/AA46</f>
        <v>35.476450602509821</v>
      </c>
      <c r="AS46">
        <f>(AR46-U46)</f>
        <v>15.79350725839361</v>
      </c>
      <c r="AT46">
        <f>IF(D46,P46,(O46+P46)/2)</f>
        <v>24.976972579956055</v>
      </c>
      <c r="AU46">
        <f>0.61365*EXP(17.502*AT46/(240.97+AT46))</f>
        <v>3.1753149114282624</v>
      </c>
      <c r="AV46">
        <f>IF(AS46&lt;&gt;0,(1000-(AR46+U46)/2)/AS46*AL46,0)</f>
        <v>1.3594513744244385</v>
      </c>
      <c r="AW46">
        <f>U46*AA46/1000</f>
        <v>1.728475287583642</v>
      </c>
      <c r="AX46">
        <f>(AU46-AW46)</f>
        <v>1.4468396238446204</v>
      </c>
      <c r="AY46">
        <f>1/(1.6/F46+1.37/N46)</f>
        <v>0.89030433751333671</v>
      </c>
      <c r="AZ46">
        <f>G46*AA46*0.001</f>
        <v>33.611963549528099</v>
      </c>
      <c r="BA46">
        <f>G46/S46</f>
        <v>0.97566858548606572</v>
      </c>
      <c r="BB46">
        <f>(1-AL46*AA46/AQ46/F46)*100</f>
        <v>68.759245587268893</v>
      </c>
      <c r="BC46">
        <f>(S46-E46/(N46/1.35))</f>
        <v>392.31848043150228</v>
      </c>
      <c r="BD46">
        <f>E46*BB46/100/BC46</f>
        <v>-1.0208460195790623E-4</v>
      </c>
    </row>
    <row r="47" spans="1:56" x14ac:dyDescent="0.25">
      <c r="A47" s="1" t="s">
        <v>1</v>
      </c>
      <c r="B47" s="1" t="s">
        <v>2999</v>
      </c>
      <c r="K47" s="1">
        <v>2.72</v>
      </c>
    </row>
    <row r="48" spans="1:56" x14ac:dyDescent="0.25">
      <c r="A48" s="1" t="s">
        <v>1</v>
      </c>
      <c r="B48" s="1" t="s">
        <v>2998</v>
      </c>
      <c r="K48" s="1">
        <v>2.72</v>
      </c>
    </row>
    <row r="49" spans="1:56" x14ac:dyDescent="0.25">
      <c r="A49" s="1">
        <v>11</v>
      </c>
      <c r="B49" s="1" t="s">
        <v>2997</v>
      </c>
      <c r="C49" s="1">
        <v>2402.0000112205744</v>
      </c>
      <c r="D49" s="1">
        <v>0</v>
      </c>
      <c r="E49">
        <f>(R49-S49*(1000-T49)/(1000-U49))*AK49</f>
        <v>-0.52575851469737067</v>
      </c>
      <c r="F49">
        <f>IF(AV49&lt;&gt;0,1/(1/AV49-1/N49),0)</f>
        <v>1.5331244629196732</v>
      </c>
      <c r="G49">
        <f>((AY49-AL49/2)*S49-E49)/(AY49+AL49/2)</f>
        <v>383.06757770852442</v>
      </c>
      <c r="H49">
        <f>AL49*1000</f>
        <v>20.504386698000069</v>
      </c>
      <c r="I49">
        <f>(AQ49-AW49)</f>
        <v>1.5518018937794789</v>
      </c>
      <c r="J49">
        <f>(P49+AP49*D49)</f>
        <v>24.893302917480469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25.420188903808594</v>
      </c>
      <c r="P49" s="1">
        <v>24.893302917480469</v>
      </c>
      <c r="Q49" s="1">
        <v>25.448600769042969</v>
      </c>
      <c r="R49" s="1">
        <v>400.03713989257813</v>
      </c>
      <c r="S49" s="1">
        <v>393.2034912109375</v>
      </c>
      <c r="T49" s="1">
        <v>5.6726142764091492E-2</v>
      </c>
      <c r="U49" s="1">
        <v>18.308158874511719</v>
      </c>
      <c r="V49" s="1">
        <v>0.15279160439968109</v>
      </c>
      <c r="W49" s="1">
        <v>49.312942504882813</v>
      </c>
      <c r="X49" s="1">
        <v>299.98110961914063</v>
      </c>
      <c r="Y49" s="1">
        <v>1600.3857421875</v>
      </c>
      <c r="Z49" s="1">
        <v>6.3450660705566406</v>
      </c>
      <c r="AA49" s="1">
        <v>87.8135986328125</v>
      </c>
      <c r="AB49" s="1">
        <v>4.002532958984375</v>
      </c>
      <c r="AC49" s="1">
        <v>-1.5703731775283813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1.1028717265409578</v>
      </c>
      <c r="AL49">
        <f>(U49-T49)/(1000-U49)*AK49</f>
        <v>2.0504386698000067E-2</v>
      </c>
      <c r="AM49">
        <f>(P49+273.15)</f>
        <v>298.04330291748045</v>
      </c>
      <c r="AN49">
        <f>(O49+273.15)</f>
        <v>298.57018890380857</v>
      </c>
      <c r="AO49">
        <f>(Y49*AG49+Z49*AH49)*AI49</f>
        <v>256.06171302657458</v>
      </c>
      <c r="AP49">
        <f>((AO49+0.00000010773*(AN49^4-AM49^4))-AL49*44100)/(L49*51.4+0.00000043092*AM49^3)</f>
        <v>-5.2889847483628509</v>
      </c>
      <c r="AQ49">
        <f>0.61365*EXP(17.502*J49/(240.97+J49))</f>
        <v>3.1595072088916152</v>
      </c>
      <c r="AR49">
        <f>AQ49*1000/AA49</f>
        <v>35.97970312209744</v>
      </c>
      <c r="AS49">
        <f>(AR49-U49)</f>
        <v>17.671544247585722</v>
      </c>
      <c r="AT49">
        <f>IF(D49,P49,(O49+P49)/2)</f>
        <v>25.156745910644531</v>
      </c>
      <c r="AU49">
        <f>0.61365*EXP(17.502*AT49/(240.97+AT49))</f>
        <v>3.2095134403412962</v>
      </c>
      <c r="AV49">
        <f>IF(AS49&lt;&gt;0,(1000-(AR49+U49)/2)/AS49*AL49,0)</f>
        <v>1.1288100666715792</v>
      </c>
      <c r="AW49">
        <f>U49*AA49/1000</f>
        <v>1.6077053151121363</v>
      </c>
      <c r="AX49">
        <f>(AU49-AW49)</f>
        <v>1.6018081252291598</v>
      </c>
      <c r="AY49">
        <f>1/(1.6/F49+1.37/N49)</f>
        <v>0.73330564367290463</v>
      </c>
      <c r="AZ49">
        <f>G49*AA49*0.001</f>
        <v>33.638542518140078</v>
      </c>
      <c r="BA49">
        <f>G49/S49</f>
        <v>0.97422221895538674</v>
      </c>
      <c r="BB49">
        <f>(1-AL49*AA49/AQ49/F49)*100</f>
        <v>62.828353808662584</v>
      </c>
      <c r="BC49">
        <f>(S49-E49/(N49/1.35))</f>
        <v>393.36931277282935</v>
      </c>
      <c r="BD49">
        <f>E49*BB49/100/BC49</f>
        <v>-8.3973357622839319E-4</v>
      </c>
    </row>
    <row r="50" spans="1:56" x14ac:dyDescent="0.25">
      <c r="A50" s="1" t="s">
        <v>1</v>
      </c>
      <c r="B50" s="1" t="s">
        <v>2996</v>
      </c>
      <c r="K50" s="1">
        <v>2.72</v>
      </c>
    </row>
    <row r="51" spans="1:56" x14ac:dyDescent="0.25">
      <c r="A51" s="1" t="s">
        <v>1</v>
      </c>
      <c r="B51" s="1" t="s">
        <v>2991</v>
      </c>
      <c r="K51" s="1">
        <v>2.72</v>
      </c>
    </row>
    <row r="52" spans="1:56" x14ac:dyDescent="0.25">
      <c r="A52" s="1">
        <v>12</v>
      </c>
      <c r="B52" s="1" t="s">
        <v>2995</v>
      </c>
      <c r="C52" s="1">
        <v>2606.0000112205744</v>
      </c>
      <c r="D52" s="1">
        <v>0</v>
      </c>
      <c r="E52">
        <f>(R52-S52*(1000-T52)/(1000-U52))*AK52</f>
        <v>-0.96640751188597618</v>
      </c>
      <c r="F52">
        <f>IF(AV52&lt;&gt;0,1/(1/AV52-1/N52),0)</f>
        <v>1.1553767256703968</v>
      </c>
      <c r="G52">
        <f>((AY52-AL52/2)*S52-E52)/(AY52+AL52/2)</f>
        <v>383.41193061482966</v>
      </c>
      <c r="H52">
        <f>AL52*1000</f>
        <v>18.680998573660453</v>
      </c>
      <c r="I52">
        <f>(AQ52-AW52)</f>
        <v>1.7549931183051075</v>
      </c>
      <c r="J52">
        <f>(P52+AP52*D52)</f>
        <v>25.223690032958984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25.588491439819336</v>
      </c>
      <c r="P52" s="1">
        <v>25.223690032958984</v>
      </c>
      <c r="Q52" s="1">
        <v>25.588123321533203</v>
      </c>
      <c r="R52" s="1">
        <v>399.94589233398438</v>
      </c>
      <c r="S52" s="1">
        <v>394.1466064453125</v>
      </c>
      <c r="T52" s="1">
        <v>5.5733010172843933E-2</v>
      </c>
      <c r="U52" s="1">
        <v>16.709188461303711</v>
      </c>
      <c r="V52" s="1">
        <v>0.1486278623342514</v>
      </c>
      <c r="W52" s="1">
        <v>44.559787750244141</v>
      </c>
      <c r="X52" s="1">
        <v>300.01751708984375</v>
      </c>
      <c r="Y52" s="1">
        <v>2001.255615234375</v>
      </c>
      <c r="Z52" s="1">
        <v>6.2427301406860352</v>
      </c>
      <c r="AA52" s="1">
        <v>87.816184997558594</v>
      </c>
      <c r="AB52" s="1">
        <v>3.7800414562225342</v>
      </c>
      <c r="AC52" s="1">
        <v>-1.4571148157119751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1.10300557753619</v>
      </c>
      <c r="AL52">
        <f>(U52-T52)/(1000-U52)*AK52</f>
        <v>1.8680998573660453E-2</v>
      </c>
      <c r="AM52">
        <f>(P52+273.15)</f>
        <v>298.37369003295896</v>
      </c>
      <c r="AN52">
        <f>(O52+273.15)</f>
        <v>298.73849143981931</v>
      </c>
      <c r="AO52">
        <f>(Y52*AG52+Z52*AH52)*AI52</f>
        <v>320.2008912804522</v>
      </c>
      <c r="AP52">
        <f>((AO52+0.00000010773*(AN52^4-AM52^4))-AL52*44100)/(L52*51.4+0.00000043092*AM52^3)</f>
        <v>-4.1123194097290687</v>
      </c>
      <c r="AQ52">
        <f>0.61365*EXP(17.502*J52/(240.97+J52))</f>
        <v>3.2223303033820256</v>
      </c>
      <c r="AR52">
        <f>AQ52*1000/AA52</f>
        <v>36.694036565942952</v>
      </c>
      <c r="AS52">
        <f>(AR52-U52)</f>
        <v>19.984848104639241</v>
      </c>
      <c r="AT52">
        <f>IF(D52,P52,(O52+P52)/2)</f>
        <v>25.40609073638916</v>
      </c>
      <c r="AU52">
        <f>0.61365*EXP(17.502*AT52/(240.97+AT52))</f>
        <v>3.2574792370469408</v>
      </c>
      <c r="AV52">
        <f>IF(AS52&lt;&gt;0,(1000-(AR52+U52)/2)/AS52*AL52,0)</f>
        <v>0.90979854803891391</v>
      </c>
      <c r="AW52">
        <f>U52*AA52/1000</f>
        <v>1.4673371850769181</v>
      </c>
      <c r="AX52">
        <f>(AU52-AW52)</f>
        <v>1.7901420519700226</v>
      </c>
      <c r="AY52">
        <f>1/(1.6/F52+1.37/N52)</f>
        <v>0.58654565339676701</v>
      </c>
      <c r="AZ52">
        <f>G52*AA52*0.001</f>
        <v>33.669773029142981</v>
      </c>
      <c r="BA52">
        <f>G52/S52</f>
        <v>0.97276476403717993</v>
      </c>
      <c r="BB52">
        <f>(1-AL52*AA52/AQ52/F52)*100</f>
        <v>55.936297828538706</v>
      </c>
      <c r="BC52">
        <f>(S52-E52/(N52/1.35))</f>
        <v>394.45140646008201</v>
      </c>
      <c r="BD52">
        <f>E52*BB52/100/BC52</f>
        <v>-1.3704415175931576E-3</v>
      </c>
    </row>
    <row r="53" spans="1:56" x14ac:dyDescent="0.25">
      <c r="A53" s="1" t="s">
        <v>1</v>
      </c>
      <c r="B53" s="1" t="s">
        <v>2994</v>
      </c>
    </row>
    <row r="54" spans="1:56" x14ac:dyDescent="0.25">
      <c r="A54" s="1" t="s">
        <v>1</v>
      </c>
      <c r="B54" s="1" t="s">
        <v>2993</v>
      </c>
    </row>
    <row r="55" spans="1:56" x14ac:dyDescent="0.25">
      <c r="A55" s="1" t="s">
        <v>1</v>
      </c>
      <c r="B55" s="1" t="s">
        <v>2992</v>
      </c>
    </row>
    <row r="56" spans="1:56" x14ac:dyDescent="0.25">
      <c r="A56" s="1" t="s">
        <v>1</v>
      </c>
      <c r="B56" s="1" t="s">
        <v>2991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1A262-3C66-47FE-AB4B-688671DD483E}">
  <dimension ref="A1:BD55"/>
  <sheetViews>
    <sheetView topLeftCell="A8" workbookViewId="0">
      <selection activeCell="J22" sqref="J2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3079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3078</v>
      </c>
    </row>
    <row r="12" spans="1:56" x14ac:dyDescent="0.25">
      <c r="A12" s="1" t="s">
        <v>1</v>
      </c>
      <c r="B12" s="1" t="s">
        <v>3077</v>
      </c>
    </row>
    <row r="13" spans="1:56" x14ac:dyDescent="0.25">
      <c r="A13" s="1" t="s">
        <v>1</v>
      </c>
      <c r="B13" s="1" t="s">
        <v>3076</v>
      </c>
    </row>
    <row r="14" spans="1:56" x14ac:dyDescent="0.25">
      <c r="A14" s="1" t="s">
        <v>1</v>
      </c>
      <c r="B14" s="1" t="s">
        <v>3075</v>
      </c>
    </row>
    <row r="15" spans="1:56" x14ac:dyDescent="0.25">
      <c r="A15" s="1" t="s">
        <v>1</v>
      </c>
      <c r="B15" s="1" t="s">
        <v>3074</v>
      </c>
    </row>
    <row r="16" spans="1:56" x14ac:dyDescent="0.25">
      <c r="A16" s="1" t="s">
        <v>1</v>
      </c>
      <c r="B16" s="1" t="s">
        <v>3073</v>
      </c>
    </row>
    <row r="17" spans="1:56" x14ac:dyDescent="0.25">
      <c r="A17" s="1" t="s">
        <v>1</v>
      </c>
      <c r="B17" s="1" t="s">
        <v>3072</v>
      </c>
    </row>
    <row r="18" spans="1:56" x14ac:dyDescent="0.25">
      <c r="A18" s="1">
        <v>1</v>
      </c>
      <c r="B18" s="1" t="s">
        <v>3071</v>
      </c>
      <c r="C18" s="1">
        <v>354.00001113116741</v>
      </c>
      <c r="D18" s="1">
        <v>0</v>
      </c>
      <c r="E18">
        <f>(R18-S18*(1000-T18)/(1000-U18))*AK18</f>
        <v>-2.0573092841473373</v>
      </c>
      <c r="F18">
        <f>IF(AV18&lt;&gt;0,1/(1/AV18-1/N18),0)</f>
        <v>1.9526925226942224</v>
      </c>
      <c r="G18">
        <f>((AY18-AL18/2)*S18-E18)/(AY18+AL18/2)</f>
        <v>387.24159638767497</v>
      </c>
      <c r="H18">
        <f>AL18*1000</f>
        <v>20.794175409112537</v>
      </c>
      <c r="I18">
        <f>(AQ18-AW18)</f>
        <v>1.3709213966137999</v>
      </c>
      <c r="J18">
        <f>(P18+AP18*D18)</f>
        <v>23.985063552856445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24.006340026855469</v>
      </c>
      <c r="P18" s="1">
        <v>23.985063552856445</v>
      </c>
      <c r="Q18" s="1">
        <v>24.063104629516602</v>
      </c>
      <c r="R18" s="1">
        <v>399.9490966796875</v>
      </c>
      <c r="S18" s="1">
        <v>394.37298583984375</v>
      </c>
      <c r="T18" s="1">
        <v>-4.6040095388889313E-2</v>
      </c>
      <c r="U18" s="1">
        <v>18.479341506958008</v>
      </c>
      <c r="V18" s="1">
        <v>-0.13482564687728882</v>
      </c>
      <c r="W18" s="1">
        <v>54.115638732910156</v>
      </c>
      <c r="X18" s="1">
        <v>299.66973876953125</v>
      </c>
      <c r="Y18" s="1">
        <v>0.23235000669956207</v>
      </c>
      <c r="Z18" s="1">
        <v>4.348975658416748</v>
      </c>
      <c r="AA18" s="1">
        <v>87.739433288574219</v>
      </c>
      <c r="AB18" s="1">
        <v>3.2894253730773926</v>
      </c>
      <c r="AC18" s="1">
        <v>-0.31251651048660278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1.1017269807703352</v>
      </c>
      <c r="AL18">
        <f>(U18-T18)/(1000-U18)*AK18</f>
        <v>2.0794175409112537E-2</v>
      </c>
      <c r="AM18">
        <f>(P18+273.15)</f>
        <v>297.13506355285642</v>
      </c>
      <c r="AN18">
        <f>(O18+273.15)</f>
        <v>297.15634002685545</v>
      </c>
      <c r="AO18">
        <f>(Y18*AG18+Z18*AH18)*AI18</f>
        <v>3.7176000240981555E-2</v>
      </c>
      <c r="AP18">
        <f>((AO18+0.00000010773*(AN18^4-AM18^4))-AL18*44100)/(L18*51.4+0.00000043092*AM18^3)</f>
        <v>-7.5570705798456563</v>
      </c>
      <c r="AQ18">
        <f>0.61365*EXP(17.502*J18/(240.97+J18))</f>
        <v>2.9922883479803226</v>
      </c>
      <c r="AR18">
        <f>AQ18*1000/AA18</f>
        <v>34.104258892791258</v>
      </c>
      <c r="AS18">
        <f>(AR18-U18)</f>
        <v>15.62491738583325</v>
      </c>
      <c r="AT18">
        <f>IF(D18,P18,(O18+P18)/2)</f>
        <v>23.995701789855957</v>
      </c>
      <c r="AU18">
        <f>0.61365*EXP(17.502*AT18/(240.97+AT18))</f>
        <v>2.9942012849404431</v>
      </c>
      <c r="AV18">
        <f>IF(AS18&lt;&gt;0,(1000-(AR18+U18)/2)/AS18*AL18,0)</f>
        <v>1.2958442341777057</v>
      </c>
      <c r="AW18">
        <f>U18*AA18/1000</f>
        <v>1.6213669513665228</v>
      </c>
      <c r="AX18">
        <f>(AU18-AW18)</f>
        <v>1.3728343335739204</v>
      </c>
      <c r="AY18">
        <f>1/(1.6/F18+1.37/N18)</f>
        <v>0.85105520027188497</v>
      </c>
      <c r="AZ18">
        <f>G18*AA18*0.001</f>
        <v>33.976358212817395</v>
      </c>
      <c r="BA18">
        <f>G18/S18</f>
        <v>0.98191714516910433</v>
      </c>
      <c r="BB18">
        <f>(1-AL18*AA18/AQ18/F18)*100</f>
        <v>68.775231772647004</v>
      </c>
      <c r="BC18">
        <f>(S18-E18/(N18/1.35))</f>
        <v>395.09394682447686</v>
      </c>
      <c r="BD18">
        <f>E18*BB18/100/BC18</f>
        <v>-3.5812222379633259E-3</v>
      </c>
    </row>
    <row r="19" spans="1:56" x14ac:dyDescent="0.25">
      <c r="A19" s="1" t="s">
        <v>1</v>
      </c>
      <c r="B19" s="1" t="s">
        <v>3070</v>
      </c>
      <c r="K19" s="1">
        <v>2.72</v>
      </c>
    </row>
    <row r="20" spans="1:56" x14ac:dyDescent="0.25">
      <c r="A20" s="1" t="s">
        <v>1</v>
      </c>
      <c r="B20" s="1" t="s">
        <v>3069</v>
      </c>
      <c r="K20" s="1">
        <v>2.72</v>
      </c>
    </row>
    <row r="21" spans="1:56" x14ac:dyDescent="0.25">
      <c r="A21" s="1">
        <v>2</v>
      </c>
      <c r="B21" s="1" t="s">
        <v>3068</v>
      </c>
      <c r="C21" s="1">
        <v>560.50001116469502</v>
      </c>
      <c r="D21" s="1">
        <v>0</v>
      </c>
      <c r="E21">
        <f>(R21-S21*(1000-T21)/(1000-U21))*AK21</f>
        <v>-1.6004048920381309</v>
      </c>
      <c r="F21">
        <f>IF(AV21&lt;&gt;0,1/(1/AV21-1/N21),0)</f>
        <v>1.8939108738796935</v>
      </c>
      <c r="G21">
        <f>((AY21-AL21/2)*S21-E21)/(AY21+AL21/2)</f>
        <v>386.30518497716326</v>
      </c>
      <c r="H21">
        <f>AL21*1000</f>
        <v>20.678258401357706</v>
      </c>
      <c r="I21">
        <f>(AQ21-AW21)</f>
        <v>1.3913344325164172</v>
      </c>
      <c r="J21">
        <f>(P21+AP21*D21)</f>
        <v>24.05036735534668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23.998262405395508</v>
      </c>
      <c r="P21" s="1">
        <v>24.05036735534668</v>
      </c>
      <c r="Q21" s="1">
        <v>24.085578918457031</v>
      </c>
      <c r="R21" s="1">
        <v>400.01397705078125</v>
      </c>
      <c r="S21" s="1">
        <v>394.06964111328125</v>
      </c>
      <c r="T21" s="1">
        <v>-4.5420289039611816E-2</v>
      </c>
      <c r="U21" s="1">
        <v>18.380699157714844</v>
      </c>
      <c r="V21" s="1">
        <v>-0.13307526707649231</v>
      </c>
      <c r="W21" s="1">
        <v>53.852943420410156</v>
      </c>
      <c r="X21" s="1">
        <v>299.63467407226563</v>
      </c>
      <c r="Y21" s="1">
        <v>25.225038528442383</v>
      </c>
      <c r="Z21" s="1">
        <v>9.8986721038818359</v>
      </c>
      <c r="AA21" s="1">
        <v>87.739509582519531</v>
      </c>
      <c r="AB21" s="1">
        <v>3.4106137752532959</v>
      </c>
      <c r="AC21" s="1">
        <v>-0.26342841982841492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1.1015980664421527</v>
      </c>
      <c r="AL21">
        <f>(U21-T21)/(1000-U21)*AK21</f>
        <v>2.0678258401357705E-2</v>
      </c>
      <c r="AM21">
        <f>(P21+273.15)</f>
        <v>297.20036735534666</v>
      </c>
      <c r="AN21">
        <f>(O21+273.15)</f>
        <v>297.14826240539549</v>
      </c>
      <c r="AO21">
        <f>(Y21*AG21+Z21*AH21)*AI21</f>
        <v>4.0360060743390136</v>
      </c>
      <c r="AP21">
        <f>((AO21+0.00000010773*(AN21^4-AM21^4))-AL21*44100)/(L21*51.4+0.00000043092*AM21^3)</f>
        <v>-7.4883473916420922</v>
      </c>
      <c r="AQ21">
        <f>0.61365*EXP(17.502*J21/(240.97+J21))</f>
        <v>3.0040479623981473</v>
      </c>
      <c r="AR21">
        <f>AQ21*1000/AA21</f>
        <v>34.238257960318577</v>
      </c>
      <c r="AS21">
        <f>(AR21-U21)</f>
        <v>15.857558802603734</v>
      </c>
      <c r="AT21">
        <f>IF(D21,P21,(O21+P21)/2)</f>
        <v>24.024314880371094</v>
      </c>
      <c r="AU21">
        <f>0.61365*EXP(17.502*AT21/(240.97+AT21))</f>
        <v>2.9993517145463784</v>
      </c>
      <c r="AV21">
        <f>IF(AS21&lt;&gt;0,(1000-(AR21+U21)/2)/AS21*AL21,0)</f>
        <v>1.2696925457406116</v>
      </c>
      <c r="AW21">
        <f>U21*AA21/1000</f>
        <v>1.6127135298817301</v>
      </c>
      <c r="AX21">
        <f>(AU21-AW21)</f>
        <v>1.3866381846646483</v>
      </c>
      <c r="AY21">
        <f>1/(1.6/F21+1.37/N21)</f>
        <v>0.83302566805433176</v>
      </c>
      <c r="AZ21">
        <f>G21*AA21*0.001</f>
        <v>33.894227479080797</v>
      </c>
      <c r="BA21">
        <f>G21/S21</f>
        <v>0.98029674116944732</v>
      </c>
      <c r="BB21">
        <f>(1-AL21*AA21/AQ21/F21)*100</f>
        <v>68.110863401512404</v>
      </c>
      <c r="BC21">
        <f>(S21-E21/(N21/1.35))</f>
        <v>394.63048507372332</v>
      </c>
      <c r="BD21">
        <f>E21*BB21/100/BC21</f>
        <v>-2.7622032030383426E-3</v>
      </c>
    </row>
    <row r="22" spans="1:56" x14ac:dyDescent="0.25">
      <c r="A22" s="1" t="s">
        <v>1</v>
      </c>
      <c r="B22" s="1" t="s">
        <v>3067</v>
      </c>
      <c r="K22" s="1">
        <v>2.72</v>
      </c>
    </row>
    <row r="23" spans="1:56" x14ac:dyDescent="0.25">
      <c r="A23" s="1" t="s">
        <v>1</v>
      </c>
      <c r="B23" s="1" t="s">
        <v>3066</v>
      </c>
      <c r="K23" s="1">
        <v>2.72</v>
      </c>
    </row>
    <row r="24" spans="1:56" x14ac:dyDescent="0.25">
      <c r="A24" s="1">
        <v>3</v>
      </c>
      <c r="B24" s="1" t="s">
        <v>3065</v>
      </c>
      <c r="C24" s="1">
        <v>766.50001116469502</v>
      </c>
      <c r="D24" s="1">
        <v>0</v>
      </c>
      <c r="E24">
        <f>(R24-S24*(1000-T24)/(1000-U24))*AK24</f>
        <v>-1.3441769550919971</v>
      </c>
      <c r="F24">
        <f>IF(AV24&lt;&gt;0,1/(1/AV24-1/N24),0)</f>
        <v>1.8562714348143781</v>
      </c>
      <c r="G24">
        <f>((AY24-AL24/2)*S24-E24)/(AY24+AL24/2)</f>
        <v>385.72727147915731</v>
      </c>
      <c r="H24">
        <f>AL24*1000</f>
        <v>20.513353018045596</v>
      </c>
      <c r="I24">
        <f>(AQ24-AW24)</f>
        <v>1.3991826934741507</v>
      </c>
      <c r="J24">
        <f>(P24+AP24*D24)</f>
        <v>24.024967193603516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23.955781936645508</v>
      </c>
      <c r="P24" s="1">
        <v>24.024967193603516</v>
      </c>
      <c r="Q24" s="1">
        <v>24.063674926757813</v>
      </c>
      <c r="R24" s="1">
        <v>399.93997192382813</v>
      </c>
      <c r="S24" s="1">
        <v>393.82589721679688</v>
      </c>
      <c r="T24" s="1">
        <v>-4.5300036668777466E-2</v>
      </c>
      <c r="U24" s="1">
        <v>18.238531112670898</v>
      </c>
      <c r="V24" s="1">
        <v>-0.13306599855422974</v>
      </c>
      <c r="W24" s="1">
        <v>53.574531555175781</v>
      </c>
      <c r="X24" s="1">
        <v>299.60174560546875</v>
      </c>
      <c r="Y24" s="1">
        <v>49.933029174804688</v>
      </c>
      <c r="Z24" s="1">
        <v>10.807622909545898</v>
      </c>
      <c r="AA24" s="1">
        <v>87.742073059082031</v>
      </c>
      <c r="AB24" s="1">
        <v>3.3875882625579834</v>
      </c>
      <c r="AC24" s="1">
        <v>-0.25733426213264465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1.1014770059024583</v>
      </c>
      <c r="AL24">
        <f>(U24-T24)/(1000-U24)*AK24</f>
        <v>2.0513353018045594E-2</v>
      </c>
      <c r="AM24">
        <f>(P24+273.15)</f>
        <v>297.17496719360349</v>
      </c>
      <c r="AN24">
        <f>(O24+273.15)</f>
        <v>297.10578193664549</v>
      </c>
      <c r="AO24">
        <f>(Y24*AG24+Z24*AH24)*AI24</f>
        <v>7.989284489394322</v>
      </c>
      <c r="AP24">
        <f>((AO24+0.00000010773*(AN24^4-AM24^4))-AL24*44100)/(L24*51.4+0.00000043092*AM24^3)</f>
        <v>-7.3975831245465571</v>
      </c>
      <c r="AQ24">
        <f>0.61365*EXP(17.502*J24/(240.97+J24))</f>
        <v>2.9994692228524613</v>
      </c>
      <c r="AR24">
        <f>AQ24*1000/AA24</f>
        <v>34.185073571634646</v>
      </c>
      <c r="AS24">
        <f>(AR24-U24)</f>
        <v>15.946542458963748</v>
      </c>
      <c r="AT24">
        <f>IF(D24,P24,(O24+P24)/2)</f>
        <v>23.990374565124512</v>
      </c>
      <c r="AU24">
        <f>0.61365*EXP(17.502*AT24/(240.97+AT24))</f>
        <v>2.9932432252067569</v>
      </c>
      <c r="AV24">
        <f>IF(AS24&lt;&gt;0,(1000-(AR24+U24)/2)/AS24*AL24,0)</f>
        <v>1.2526640878275914</v>
      </c>
      <c r="AW24">
        <f>U24*AA24/1000</f>
        <v>1.6002865293783106</v>
      </c>
      <c r="AX24">
        <f>(AU24-AW24)</f>
        <v>1.3929566958284463</v>
      </c>
      <c r="AY24">
        <f>1/(1.6/F24+1.37/N24)</f>
        <v>0.82130572930324863</v>
      </c>
      <c r="AZ24">
        <f>G24*AA24*0.001</f>
        <v>33.844510435004587</v>
      </c>
      <c r="BA24">
        <f>G24/S24</f>
        <v>0.97943602542424635</v>
      </c>
      <c r="BB24">
        <f>(1-AL24*AA24/AQ24/F24)*100</f>
        <v>67.673502420484098</v>
      </c>
      <c r="BC24">
        <f>(S24-E24/(N24/1.35))</f>
        <v>394.29694896800009</v>
      </c>
      <c r="BD24">
        <f>E24*BB24/100/BC24</f>
        <v>-2.3070217170602469E-3</v>
      </c>
    </row>
    <row r="25" spans="1:56" x14ac:dyDescent="0.25">
      <c r="A25" s="1" t="s">
        <v>1</v>
      </c>
      <c r="B25" s="1" t="s">
        <v>3064</v>
      </c>
      <c r="K25" s="1">
        <v>2.72</v>
      </c>
    </row>
    <row r="26" spans="1:56" x14ac:dyDescent="0.25">
      <c r="A26" s="1" t="s">
        <v>1</v>
      </c>
      <c r="B26" s="1" t="s">
        <v>1931</v>
      </c>
      <c r="K26" s="1">
        <v>2.72</v>
      </c>
    </row>
    <row r="27" spans="1:56" x14ac:dyDescent="0.25">
      <c r="A27" s="1">
        <v>4</v>
      </c>
      <c r="B27" s="1" t="s">
        <v>3063</v>
      </c>
      <c r="C27" s="1">
        <v>972.50001116469502</v>
      </c>
      <c r="D27" s="1">
        <v>0</v>
      </c>
      <c r="E27">
        <f>(R27-S27*(1000-T27)/(1000-U27))*AK27</f>
        <v>-0.83890042324287495</v>
      </c>
      <c r="F27">
        <f>IF(AV27&lt;&gt;0,1/(1/AV27-1/N27),0)</f>
        <v>1.8687576022250829</v>
      </c>
      <c r="G27">
        <f>((AY27-AL27/2)*S27-E27)/(AY27+AL27/2)</f>
        <v>384.83483228470777</v>
      </c>
      <c r="H27">
        <f>AL27*1000</f>
        <v>20.540714800859384</v>
      </c>
      <c r="I27">
        <f>(AQ27-AW27)</f>
        <v>1.3947436925087495</v>
      </c>
      <c r="J27">
        <f>(P27+AP27*D27)</f>
        <v>24.010723114013672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23.937240600585938</v>
      </c>
      <c r="P27" s="1">
        <v>24.010723114013672</v>
      </c>
      <c r="Q27" s="1">
        <v>24.045133590698242</v>
      </c>
      <c r="R27" s="1">
        <v>400.08132934570313</v>
      </c>
      <c r="S27" s="1">
        <v>393.50527954101563</v>
      </c>
      <c r="T27" s="1">
        <v>-4.6466954052448273E-2</v>
      </c>
      <c r="U27" s="1">
        <v>18.259809494018555</v>
      </c>
      <c r="V27" s="1">
        <v>-0.13664649426937103</v>
      </c>
      <c r="W27" s="1">
        <v>53.697067260742188</v>
      </c>
      <c r="X27" s="1">
        <v>299.62704467773438</v>
      </c>
      <c r="Y27" s="1">
        <v>99.967758178710938</v>
      </c>
      <c r="Z27" s="1">
        <v>11.071887016296387</v>
      </c>
      <c r="AA27" s="1">
        <v>87.742454528808594</v>
      </c>
      <c r="AB27" s="1">
        <v>3.1720654964447021</v>
      </c>
      <c r="AC27" s="1">
        <v>-0.2515394389629364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1.1015700171975524</v>
      </c>
      <c r="AL27">
        <f>(U27-T27)/(1000-U27)*AK27</f>
        <v>2.0540714800859384E-2</v>
      </c>
      <c r="AM27">
        <f>(P27+273.15)</f>
        <v>297.16072311401365</v>
      </c>
      <c r="AN27">
        <f>(O27+273.15)</f>
        <v>297.08724060058591</v>
      </c>
      <c r="AO27">
        <f>(Y27*AG27+Z27*AH27)*AI27</f>
        <v>15.994840951081187</v>
      </c>
      <c r="AP27">
        <f>((AO27+0.00000010773*(AN27^4-AM27^4))-AL27*44100)/(L27*51.4+0.00000043092*AM27^3)</f>
        <v>-7.3420371168114125</v>
      </c>
      <c r="AQ27">
        <f>0.61365*EXP(17.502*J27/(240.97+J27))</f>
        <v>2.99690419674238</v>
      </c>
      <c r="AR27">
        <f>AQ27*1000/AA27</f>
        <v>34.155691367836113</v>
      </c>
      <c r="AS27">
        <f>(AR27-U27)</f>
        <v>15.895881873817558</v>
      </c>
      <c r="AT27">
        <f>IF(D27,P27,(O27+P27)/2)</f>
        <v>23.973981857299805</v>
      </c>
      <c r="AU27">
        <f>0.61365*EXP(17.502*AT27/(240.97+AT27))</f>
        <v>2.9902968059958903</v>
      </c>
      <c r="AV27">
        <f>IF(AS27&lt;&gt;0,(1000-(AR27+U27)/2)/AS27*AL27,0)</f>
        <v>1.2583377904079647</v>
      </c>
      <c r="AW27">
        <f>U27*AA27/1000</f>
        <v>1.6021605042336304</v>
      </c>
      <c r="AX27">
        <f>(AU27-AW27)</f>
        <v>1.3881363017622599</v>
      </c>
      <c r="AY27">
        <f>1/(1.6/F27+1.37/N27)</f>
        <v>0.82520895321662191</v>
      </c>
      <c r="AZ27">
        <f>G27*AA27*0.001</f>
        <v>33.766352772842659</v>
      </c>
      <c r="BA27">
        <f>G27/S27</f>
        <v>0.97796612216633771</v>
      </c>
      <c r="BB27">
        <f>(1-AL27*AA27/AQ27/F27)*100</f>
        <v>67.819002646727583</v>
      </c>
      <c r="BC27">
        <f>(S27-E27/(N27/1.35))</f>
        <v>393.7992627937092</v>
      </c>
      <c r="BD27">
        <f>E27*BB27/100/BC27</f>
        <v>-1.4447307397335808E-3</v>
      </c>
    </row>
    <row r="28" spans="1:56" x14ac:dyDescent="0.25">
      <c r="A28" s="1" t="s">
        <v>1</v>
      </c>
      <c r="B28" s="1" t="s">
        <v>3062</v>
      </c>
      <c r="K28" s="1">
        <v>2.72</v>
      </c>
    </row>
    <row r="29" spans="1:56" x14ac:dyDescent="0.25">
      <c r="A29" s="1" t="s">
        <v>1</v>
      </c>
      <c r="B29" s="1" t="s">
        <v>3061</v>
      </c>
      <c r="K29" s="1">
        <v>2.72</v>
      </c>
    </row>
    <row r="30" spans="1:56" x14ac:dyDescent="0.25">
      <c r="A30" s="1">
        <v>5</v>
      </c>
      <c r="B30" s="1" t="s">
        <v>1927</v>
      </c>
      <c r="C30" s="1">
        <v>1178.500011164695</v>
      </c>
      <c r="D30" s="1">
        <v>0</v>
      </c>
      <c r="E30">
        <f>(R30-S30*(1000-T30)/(1000-U30))*AK30</f>
        <v>-0.67145702974136967</v>
      </c>
      <c r="F30">
        <f>IF(AV30&lt;&gt;0,1/(1/AV30-1/N30),0)</f>
        <v>1.8742257924431704</v>
      </c>
      <c r="G30">
        <f>((AY30-AL30/2)*S30-E30)/(AY30+AL30/2)</f>
        <v>384.31975854999661</v>
      </c>
      <c r="H30">
        <f>AL30*1000</f>
        <v>20.56089474938473</v>
      </c>
      <c r="I30">
        <f>(AQ30-AW30)</f>
        <v>1.393370949904994</v>
      </c>
      <c r="J30">
        <f>(P30+AP30*D30)</f>
        <v>24.01177978515625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23.934980392456055</v>
      </c>
      <c r="P30" s="1">
        <v>24.01177978515625</v>
      </c>
      <c r="Q30" s="1">
        <v>24.044904708862305</v>
      </c>
      <c r="R30" s="1">
        <v>399.90255737304688</v>
      </c>
      <c r="S30" s="1">
        <v>393.17379760742188</v>
      </c>
      <c r="T30" s="1">
        <v>-4.5628804713487625E-2</v>
      </c>
      <c r="U30" s="1">
        <v>18.277442932128906</v>
      </c>
      <c r="V30" s="1">
        <v>-0.13420127332210541</v>
      </c>
      <c r="W30" s="1">
        <v>53.756752014160156</v>
      </c>
      <c r="X30" s="1">
        <v>299.64111328125</v>
      </c>
      <c r="Y30" s="1">
        <v>149.92597961425781</v>
      </c>
      <c r="Z30" s="1">
        <v>11.133545875549316</v>
      </c>
      <c r="AA30" s="1">
        <v>87.743316650390625</v>
      </c>
      <c r="AB30" s="1">
        <v>3.191641092300415</v>
      </c>
      <c r="AC30" s="1">
        <v>-0.25396528840065002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1.1016217400045953</v>
      </c>
      <c r="AL30">
        <f>(U30-T30)/(1000-U30)*AK30</f>
        <v>2.0560894749384731E-2</v>
      </c>
      <c r="AM30">
        <f>(P30+273.15)</f>
        <v>297.16177978515623</v>
      </c>
      <c r="AN30">
        <f>(O30+273.15)</f>
        <v>297.08498039245603</v>
      </c>
      <c r="AO30">
        <f>(Y30*AG30+Z30*AH30)*AI30</f>
        <v>23.988156202104165</v>
      </c>
      <c r="AP30">
        <f>((AO30+0.00000010773*(AN30^4-AM30^4))-AL30*44100)/(L30*51.4+0.00000043092*AM30^3)</f>
        <v>-7.2837845203785347</v>
      </c>
      <c r="AQ30">
        <f>0.61365*EXP(17.502*J30/(240.97+J30))</f>
        <v>2.9970944126582246</v>
      </c>
      <c r="AR30">
        <f>AQ30*1000/AA30</f>
        <v>34.157523639093959</v>
      </c>
      <c r="AS30">
        <f>(AR30-U30)</f>
        <v>15.880080706965053</v>
      </c>
      <c r="AT30">
        <f>IF(D30,P30,(O30+P30)/2)</f>
        <v>23.973380088806152</v>
      </c>
      <c r="AU30">
        <f>0.61365*EXP(17.502*AT30/(240.97+AT30))</f>
        <v>2.9901886926227994</v>
      </c>
      <c r="AV30">
        <f>IF(AS30&lt;&gt;0,(1000-(AR30+U30)/2)/AS30*AL30,0)</f>
        <v>1.2608147404549321</v>
      </c>
      <c r="AW30">
        <f>U30*AA30/1000</f>
        <v>1.6037234627532306</v>
      </c>
      <c r="AX30">
        <f>(AU30-AW30)</f>
        <v>1.3864652298695688</v>
      </c>
      <c r="AY30">
        <f>1/(1.6/F30+1.37/N30)</f>
        <v>0.82691351495195353</v>
      </c>
      <c r="AZ30">
        <f>G30*AA30*0.001</f>
        <v>33.721490269454023</v>
      </c>
      <c r="BA30">
        <f>G30/S30</f>
        <v>0.97748059735591564</v>
      </c>
      <c r="BB30">
        <f>(1-AL30*AA30/AQ30/F30)*100</f>
        <v>67.883092405122866</v>
      </c>
      <c r="BC30">
        <f>(S30-E30/(N30/1.35))</f>
        <v>393.40910219921631</v>
      </c>
      <c r="BD30">
        <f>E30*BB30/100/BC30</f>
        <v>-1.1586051095717005E-3</v>
      </c>
    </row>
    <row r="31" spans="1:56" x14ac:dyDescent="0.25">
      <c r="A31" s="1" t="s">
        <v>1</v>
      </c>
      <c r="B31" s="1" t="s">
        <v>3060</v>
      </c>
      <c r="K31" s="1">
        <v>2.72</v>
      </c>
    </row>
    <row r="32" spans="1:56" x14ac:dyDescent="0.25">
      <c r="A32" s="1" t="s">
        <v>1</v>
      </c>
      <c r="B32" s="1" t="s">
        <v>3059</v>
      </c>
      <c r="K32" s="1">
        <v>2.72</v>
      </c>
    </row>
    <row r="33" spans="1:56" x14ac:dyDescent="0.25">
      <c r="A33" s="1">
        <v>6</v>
      </c>
      <c r="B33" s="1" t="s">
        <v>3058</v>
      </c>
      <c r="C33" s="1">
        <v>1384.500011164695</v>
      </c>
      <c r="D33" s="1">
        <v>0</v>
      </c>
      <c r="E33">
        <f>(R33-S33*(1000-T33)/(1000-U33))*AK33</f>
        <v>-0.3246913583559014</v>
      </c>
      <c r="F33">
        <f>IF(AV33&lt;&gt;0,1/(1/AV33-1/N33),0)</f>
        <v>1.9436224549474663</v>
      </c>
      <c r="G33">
        <f>((AY33-AL33/2)*S33-E33)/(AY33+AL33/2)</f>
        <v>383.6410190681014</v>
      </c>
      <c r="H33">
        <f>AL33*1000</f>
        <v>20.806338680201595</v>
      </c>
      <c r="I33">
        <f>(AQ33-AW33)</f>
        <v>1.3759633655373245</v>
      </c>
      <c r="J33">
        <f>(P33+AP33*D33)</f>
        <v>24.01978874206543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23.954252243041992</v>
      </c>
      <c r="P33" s="1">
        <v>24.01978874206543</v>
      </c>
      <c r="Q33" s="1">
        <v>24.055986404418945</v>
      </c>
      <c r="R33" s="1">
        <v>399.90383911132813</v>
      </c>
      <c r="S33" s="1">
        <v>392.77999877929688</v>
      </c>
      <c r="T33" s="1">
        <v>-4.5701257884502411E-2</v>
      </c>
      <c r="U33" s="1">
        <v>18.492406845092773</v>
      </c>
      <c r="V33" s="1">
        <v>-0.13425780832767487</v>
      </c>
      <c r="W33" s="1">
        <v>54.325637817382813</v>
      </c>
      <c r="X33" s="1">
        <v>299.63519287109375</v>
      </c>
      <c r="Y33" s="1">
        <v>300.74301147460938</v>
      </c>
      <c r="Z33" s="1">
        <v>11.161154747009277</v>
      </c>
      <c r="AA33" s="1">
        <v>87.742668151855469</v>
      </c>
      <c r="AB33" s="1">
        <v>3.2127516269683838</v>
      </c>
      <c r="AC33" s="1">
        <v>-0.26278859376907349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1.1015999737907856</v>
      </c>
      <c r="AL33">
        <f>(U33-T33)/(1000-U33)*AK33</f>
        <v>2.0806338680201594E-2</v>
      </c>
      <c r="AM33">
        <f>(P33+273.15)</f>
        <v>297.16978874206541</v>
      </c>
      <c r="AN33">
        <f>(O33+273.15)</f>
        <v>297.10425224304197</v>
      </c>
      <c r="AO33">
        <f>(Y33*AG33+Z33*AH33)*AI33</f>
        <v>48.118880760396678</v>
      </c>
      <c r="AP33">
        <f>((AO33+0.00000010773*(AN33^4-AM33^4))-AL33*44100)/(L33*51.4+0.00000043092*AM33^3)</f>
        <v>-7.1729930323042703</v>
      </c>
      <c r="AQ33">
        <f>0.61365*EXP(17.502*J33/(240.97+J33))</f>
        <v>2.9985364826754002</v>
      </c>
      <c r="AR33">
        <f>AQ33*1000/AA33</f>
        <v>34.174211313996736</v>
      </c>
      <c r="AS33">
        <f>(AR33-U33)</f>
        <v>15.681804468903962</v>
      </c>
      <c r="AT33">
        <f>IF(D33,P33,(O33+P33)/2)</f>
        <v>23.987020492553711</v>
      </c>
      <c r="AU33">
        <f>0.61365*EXP(17.502*AT33/(240.97+AT33))</f>
        <v>2.9926401589816383</v>
      </c>
      <c r="AV33">
        <f>IF(AS33&lt;&gt;0,(1000-(AR33+U33)/2)/AS33*AL33,0)</f>
        <v>1.2918436123274828</v>
      </c>
      <c r="AW33">
        <f>U33*AA33/1000</f>
        <v>1.6225731171380757</v>
      </c>
      <c r="AX33">
        <f>(AU33-AW33)</f>
        <v>1.3700670418435625</v>
      </c>
      <c r="AY33">
        <f>1/(1.6/F33+1.37/N33)</f>
        <v>0.84829469092999066</v>
      </c>
      <c r="AZ33">
        <f>G33*AA33*0.001</f>
        <v>33.661686625532077</v>
      </c>
      <c r="BA33">
        <f>G33/S33</f>
        <v>0.97673257360456722</v>
      </c>
      <c r="BB33">
        <f>(1-AL33*AA33/AQ33/F33)*100</f>
        <v>68.675420112735992</v>
      </c>
      <c r="BC33">
        <f>(S33-E33/(N33/1.35))</f>
        <v>392.89378322737474</v>
      </c>
      <c r="BD33">
        <f>E33*BB33/100/BC33</f>
        <v>-5.6754055151750772E-4</v>
      </c>
    </row>
    <row r="34" spans="1:56" x14ac:dyDescent="0.25">
      <c r="A34" s="1" t="s">
        <v>1</v>
      </c>
      <c r="B34" s="1" t="s">
        <v>3057</v>
      </c>
      <c r="K34" s="1">
        <v>2.72</v>
      </c>
    </row>
    <row r="35" spans="1:56" x14ac:dyDescent="0.25">
      <c r="A35" s="1" t="s">
        <v>1</v>
      </c>
      <c r="B35" s="1" t="s">
        <v>3056</v>
      </c>
      <c r="K35" s="1">
        <v>2.72</v>
      </c>
    </row>
    <row r="36" spans="1:56" x14ac:dyDescent="0.25">
      <c r="A36" s="1">
        <v>7</v>
      </c>
      <c r="B36" s="1" t="s">
        <v>3055</v>
      </c>
      <c r="C36" s="1">
        <v>1591.0000111535192</v>
      </c>
      <c r="D36" s="1">
        <v>0</v>
      </c>
      <c r="E36">
        <f>(R36-S36*(1000-T36)/(1000-U36))*AK36</f>
        <v>-1.131384385416208E-2</v>
      </c>
      <c r="F36">
        <f>IF(AV36&lt;&gt;0,1/(1/AV36-1/N36),0)</f>
        <v>1.9287700370047973</v>
      </c>
      <c r="G36">
        <f>((AY36-AL36/2)*S36-E36)/(AY36+AL36/2)</f>
        <v>382.94431021489009</v>
      </c>
      <c r="H36">
        <f>AL36*1000</f>
        <v>20.775122060330865</v>
      </c>
      <c r="I36">
        <f>(AQ36-AW36)</f>
        <v>1.3810372955673551</v>
      </c>
      <c r="J36">
        <f>(P36+AP36*D36)</f>
        <v>24.034650802612305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23.993217468261719</v>
      </c>
      <c r="P36" s="1">
        <v>24.034650802612305</v>
      </c>
      <c r="Q36" s="1">
        <v>24.079179763793945</v>
      </c>
      <c r="R36" s="1">
        <v>399.8675537109375</v>
      </c>
      <c r="S36" s="1">
        <v>392.4771728515625</v>
      </c>
      <c r="T36" s="1">
        <v>-4.4419024139642715E-2</v>
      </c>
      <c r="U36" s="1">
        <v>18.463680267333984</v>
      </c>
      <c r="V36" s="1">
        <v>-0.13019581139087677</v>
      </c>
      <c r="W36" s="1">
        <v>54.118560791015625</v>
      </c>
      <c r="X36" s="1">
        <v>299.67950439453125</v>
      </c>
      <c r="Y36" s="1">
        <v>500.7587890625</v>
      </c>
      <c r="Z36" s="1">
        <v>10.98033332824707</v>
      </c>
      <c r="AA36" s="1">
        <v>87.749397277832031</v>
      </c>
      <c r="AB36" s="1">
        <v>2.6033034324645996</v>
      </c>
      <c r="AC36" s="1">
        <v>-0.277875155210495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1.1017628838034235</v>
      </c>
      <c r="AL36">
        <f>(U36-T36)/(1000-U36)*AK36</f>
        <v>2.0775122060330865E-2</v>
      </c>
      <c r="AM36">
        <f>(P36+273.15)</f>
        <v>297.18465080261228</v>
      </c>
      <c r="AN36">
        <f>(O36+273.15)</f>
        <v>297.1432174682617</v>
      </c>
      <c r="AO36">
        <f>(Y36*AG36+Z36*AH36)*AI36</f>
        <v>80.121404459147016</v>
      </c>
      <c r="AP36">
        <f>((AO36+0.00000010773*(AN36^4-AM36^4))-AL36*44100)/(L36*51.4+0.00000043092*AM36^3)</f>
        <v>-6.8955036475600906</v>
      </c>
      <c r="AQ36">
        <f>0.61365*EXP(17.502*J36/(240.97+J36))</f>
        <v>3.0012141105565129</v>
      </c>
      <c r="AR36">
        <f>AQ36*1000/AA36</f>
        <v>34.202105127332928</v>
      </c>
      <c r="AS36">
        <f>(AR36-U36)</f>
        <v>15.738424859998943</v>
      </c>
      <c r="AT36">
        <f>IF(D36,P36,(O36+P36)/2)</f>
        <v>24.013934135437012</v>
      </c>
      <c r="AU36">
        <f>0.61365*EXP(17.502*AT36/(240.97+AT36))</f>
        <v>2.9974822592160648</v>
      </c>
      <c r="AV36">
        <f>IF(AS36&lt;&gt;0,(1000-(AR36+U36)/2)/AS36*AL36,0)</f>
        <v>1.2852654049106365</v>
      </c>
      <c r="AW36">
        <f>U36*AA36/1000</f>
        <v>1.6201768149891578</v>
      </c>
      <c r="AX36">
        <f>(AU36-AW36)</f>
        <v>1.377305444226907</v>
      </c>
      <c r="AY36">
        <f>1/(1.6/F36+1.37/N36)</f>
        <v>0.84375747791197797</v>
      </c>
      <c r="AZ36">
        <f>G36*AA36*0.001</f>
        <v>33.603132412331739</v>
      </c>
      <c r="BA36">
        <f>G36/S36</f>
        <v>0.97571103927545411</v>
      </c>
      <c r="BB36">
        <f>(1-AL36*AA36/AQ36/F36)*100</f>
        <v>68.507271018067513</v>
      </c>
      <c r="BC36">
        <f>(S36-E36/(N36/1.35))</f>
        <v>392.48113766135941</v>
      </c>
      <c r="BD36">
        <f>E36*BB36/100/BC36</f>
        <v>-1.9748224635496603E-5</v>
      </c>
    </row>
    <row r="37" spans="1:56" x14ac:dyDescent="0.25">
      <c r="A37" s="1" t="s">
        <v>1</v>
      </c>
      <c r="B37" s="1" t="s">
        <v>3054</v>
      </c>
      <c r="K37" s="1">
        <v>2.72</v>
      </c>
    </row>
    <row r="38" spans="1:56" x14ac:dyDescent="0.25">
      <c r="A38" s="1" t="s">
        <v>1</v>
      </c>
      <c r="B38" s="1" t="s">
        <v>3053</v>
      </c>
      <c r="K38" s="1">
        <v>2.72</v>
      </c>
    </row>
    <row r="39" spans="1:56" x14ac:dyDescent="0.25">
      <c r="A39" s="1">
        <v>8</v>
      </c>
      <c r="B39" s="1" t="s">
        <v>3052</v>
      </c>
      <c r="C39" s="1">
        <v>1797.0000111535192</v>
      </c>
      <c r="D39" s="1">
        <v>0</v>
      </c>
      <c r="E39">
        <f>(R39-S39*(1000-T39)/(1000-U39))*AK39</f>
        <v>3.1544742995636359E-2</v>
      </c>
      <c r="F39">
        <f>IF(AV39&lt;&gt;0,1/(1/AV39-1/N39),0)</f>
        <v>2.2017270067773937</v>
      </c>
      <c r="G39">
        <f>((AY39-AL39/2)*S39-E39)/(AY39+AL39/2)</f>
        <v>383.09621939701384</v>
      </c>
      <c r="H39">
        <f>AL39*1000</f>
        <v>21.652417053800896</v>
      </c>
      <c r="I39">
        <f>(AQ39-AW39)</f>
        <v>1.3198569143354721</v>
      </c>
      <c r="J39">
        <f>(P39+AP39*D39)</f>
        <v>24.068378448486328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24.047294616699219</v>
      </c>
      <c r="P39" s="1">
        <v>24.068378448486328</v>
      </c>
      <c r="Q39" s="1">
        <v>24.123310089111328</v>
      </c>
      <c r="R39" s="1">
        <v>399.95199584960938</v>
      </c>
      <c r="S39" s="1">
        <v>392.21511840820313</v>
      </c>
      <c r="T39" s="1">
        <v>-4.4588293880224228E-2</v>
      </c>
      <c r="U39" s="1">
        <v>19.23057746887207</v>
      </c>
      <c r="V39" s="1">
        <v>-0.13026583194732666</v>
      </c>
      <c r="W39" s="1">
        <v>56.182621002197266</v>
      </c>
      <c r="X39" s="1">
        <v>299.67056274414063</v>
      </c>
      <c r="Y39" s="1">
        <v>750.58587646484375</v>
      </c>
      <c r="Z39" s="1">
        <v>11.149383544921875</v>
      </c>
      <c r="AA39" s="1">
        <v>87.747833251953125</v>
      </c>
      <c r="AB39" s="1">
        <v>2.8353407382965088</v>
      </c>
      <c r="AC39" s="1">
        <v>-0.3159768283367157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1.1017300100887519</v>
      </c>
      <c r="AL39">
        <f>(U39-T39)/(1000-U39)*AK39</f>
        <v>2.1652417053800894E-2</v>
      </c>
      <c r="AM39">
        <f>(P39+273.15)</f>
        <v>297.21837844848631</v>
      </c>
      <c r="AN39">
        <f>(O39+273.15)</f>
        <v>297.1972946166992</v>
      </c>
      <c r="AO39">
        <f>(Y39*AG39+Z39*AH39)*AI39</f>
        <v>120.09373755007073</v>
      </c>
      <c r="AP39">
        <f>((AO39+0.00000010773*(AN39^4-AM39^4))-AL39*44100)/(L39*51.4+0.00000043092*AM39^3)</f>
        <v>-6.8828083176379176</v>
      </c>
      <c r="AQ39">
        <f>0.61365*EXP(17.502*J39/(240.97+J39))</f>
        <v>3.0072984194128254</v>
      </c>
      <c r="AR39">
        <f>AQ39*1000/AA39</f>
        <v>34.272053314158477</v>
      </c>
      <c r="AS39">
        <f>(AR39-U39)</f>
        <v>15.041475845286406</v>
      </c>
      <c r="AT39">
        <f>IF(D39,P39,(O39+P39)/2)</f>
        <v>24.057836532592773</v>
      </c>
      <c r="AU39">
        <f>0.61365*EXP(17.502*AT39/(240.97+AT39))</f>
        <v>3.005395549774287</v>
      </c>
      <c r="AV39">
        <f>IF(AS39&lt;&gt;0,(1000-(AR39+U39)/2)/AS39*AL39,0)</f>
        <v>1.4010052359861891</v>
      </c>
      <c r="AW39">
        <f>U39*AA39/1000</f>
        <v>1.6874415050773532</v>
      </c>
      <c r="AX39">
        <f>(AU39-AW39)</f>
        <v>1.3179540446969338</v>
      </c>
      <c r="AY39">
        <f>1/(1.6/F39+1.37/N39)</f>
        <v>0.92393028467657723</v>
      </c>
      <c r="AZ39">
        <f>G39*AA39*0.001</f>
        <v>33.615863179102824</v>
      </c>
      <c r="BA39">
        <f>G39/S39</f>
        <v>0.97675026131527476</v>
      </c>
      <c r="BB39">
        <f>(1-AL39*AA39/AQ39/F39)*100</f>
        <v>71.30522727845495</v>
      </c>
      <c r="BC39">
        <f>(S39-E39/(N39/1.35))</f>
        <v>392.20406390650743</v>
      </c>
      <c r="BD39">
        <f>E39*BB39/100/BC39</f>
        <v>5.7350376391828619E-5</v>
      </c>
    </row>
    <row r="40" spans="1:56" x14ac:dyDescent="0.25">
      <c r="A40" s="1" t="s">
        <v>1</v>
      </c>
      <c r="B40" s="1" t="s">
        <v>3051</v>
      </c>
      <c r="K40" s="1">
        <v>2.72</v>
      </c>
    </row>
    <row r="41" spans="1:56" x14ac:dyDescent="0.25">
      <c r="A41" s="1" t="s">
        <v>1</v>
      </c>
      <c r="B41" s="1" t="s">
        <v>3050</v>
      </c>
      <c r="K41" s="1">
        <v>2.72</v>
      </c>
    </row>
    <row r="42" spans="1:56" x14ac:dyDescent="0.25">
      <c r="A42" s="1">
        <v>9</v>
      </c>
      <c r="B42" s="1" t="s">
        <v>3049</v>
      </c>
      <c r="C42" s="1">
        <v>2004.0000111535192</v>
      </c>
      <c r="D42" s="1">
        <v>0</v>
      </c>
      <c r="E42">
        <f>(R42-S42*(1000-T42)/(1000-U42))*AK42</f>
        <v>0.31100308876505256</v>
      </c>
      <c r="F42">
        <f>IF(AV42&lt;&gt;0,1/(1/AV42-1/N42),0)</f>
        <v>2.3966773344426358</v>
      </c>
      <c r="G42">
        <f>((AY42-AL42/2)*S42-E42)/(AY42+AL42/2)</f>
        <v>382.5256242167751</v>
      </c>
      <c r="H42">
        <f>AL42*1000</f>
        <v>22.223463775684259</v>
      </c>
      <c r="I42">
        <f>(AQ42-AW42)</f>
        <v>1.2840845384521997</v>
      </c>
      <c r="J42">
        <f>(P42+AP42*D42)</f>
        <v>24.111944198608398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24.111330032348633</v>
      </c>
      <c r="P42" s="1">
        <v>24.111944198608398</v>
      </c>
      <c r="Q42" s="1">
        <v>24.174900054931641</v>
      </c>
      <c r="R42" s="1">
        <v>399.82821655273438</v>
      </c>
      <c r="S42" s="1">
        <v>391.64599609375</v>
      </c>
      <c r="T42" s="1">
        <v>-4.4014576822519302E-2</v>
      </c>
      <c r="U42" s="1">
        <v>19.729146957397461</v>
      </c>
      <c r="V42" s="1">
        <v>-0.12808884680271149</v>
      </c>
      <c r="W42" s="1">
        <v>57.414699554443359</v>
      </c>
      <c r="X42" s="1">
        <v>299.67507934570313</v>
      </c>
      <c r="Y42" s="1">
        <v>1000.0621337890625</v>
      </c>
      <c r="Z42" s="1">
        <v>11.214752197265625</v>
      </c>
      <c r="AA42" s="1">
        <v>87.742713928222656</v>
      </c>
      <c r="AB42" s="1">
        <v>3.0076215267181396</v>
      </c>
      <c r="AC42" s="1">
        <v>-0.32013979554176331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1.1017466152415554</v>
      </c>
      <c r="AL42">
        <f>(U42-T42)/(1000-U42)*AK42</f>
        <v>2.2223463775684259E-2</v>
      </c>
      <c r="AM42">
        <f>(P42+273.15)</f>
        <v>297.26194419860838</v>
      </c>
      <c r="AN42">
        <f>(O42+273.15)</f>
        <v>297.26133003234861</v>
      </c>
      <c r="AO42">
        <f>(Y42*AG42+Z42*AH42)*AI42</f>
        <v>160.00993782974911</v>
      </c>
      <c r="AP42">
        <f>((AO42+0.00000010773*(AN42^4-AM42^4))-AL42*44100)/(L42*51.4+0.00000043092*AM42^3)</f>
        <v>-6.7591819640705415</v>
      </c>
      <c r="AQ42">
        <f>0.61365*EXP(17.502*J42/(240.97+J42))</f>
        <v>3.0151734359829896</v>
      </c>
      <c r="AR42">
        <f>AQ42*1000/AA42</f>
        <v>34.363804138193544</v>
      </c>
      <c r="AS42">
        <f>(AR42-U42)</f>
        <v>14.634657180796083</v>
      </c>
      <c r="AT42">
        <f>IF(D42,P42,(O42+P42)/2)</f>
        <v>24.111637115478516</v>
      </c>
      <c r="AU42">
        <f>0.61365*EXP(17.502*AT42/(240.97+AT42))</f>
        <v>3.0151178640990066</v>
      </c>
      <c r="AV42">
        <f>IF(AS42&lt;&gt;0,(1000-(AR42+U42)/2)/AS42*AL42,0)</f>
        <v>1.4774789145359197</v>
      </c>
      <c r="AW42">
        <f>U42*AA42/1000</f>
        <v>1.7310888975307899</v>
      </c>
      <c r="AX42">
        <f>(AU42-AW42)</f>
        <v>1.2840289665682167</v>
      </c>
      <c r="AY42">
        <f>1/(1.6/F42+1.37/N42)</f>
        <v>0.9773056065109027</v>
      </c>
      <c r="AZ42">
        <f>G42*AA42*0.001</f>
        <v>33.5638364158673</v>
      </c>
      <c r="BA42">
        <f>G42/S42</f>
        <v>0.97671271513575819</v>
      </c>
      <c r="BB42">
        <f>(1-AL42*AA42/AQ42/F42)*100</f>
        <v>73.01633442401446</v>
      </c>
      <c r="BC42">
        <f>(S42-E42/(N42/1.35))</f>
        <v>391.53700854636094</v>
      </c>
      <c r="BD42">
        <f>E42*BB42/100/BC42</f>
        <v>5.7997852158288884E-4</v>
      </c>
    </row>
    <row r="43" spans="1:56" x14ac:dyDescent="0.25">
      <c r="A43" s="1" t="s">
        <v>1</v>
      </c>
      <c r="B43" s="1" t="s">
        <v>3048</v>
      </c>
      <c r="K43" s="1">
        <v>2.72</v>
      </c>
    </row>
    <row r="44" spans="1:56" x14ac:dyDescent="0.25">
      <c r="A44" s="1" t="s">
        <v>1</v>
      </c>
      <c r="B44" s="1" t="s">
        <v>3047</v>
      </c>
      <c r="K44" s="1">
        <v>2.72</v>
      </c>
    </row>
    <row r="45" spans="1:56" x14ac:dyDescent="0.25">
      <c r="A45" s="1">
        <v>10</v>
      </c>
      <c r="B45" s="1" t="s">
        <v>3046</v>
      </c>
      <c r="C45" s="1">
        <v>2211.0000111535192</v>
      </c>
      <c r="D45" s="1">
        <v>0</v>
      </c>
      <c r="E45">
        <f>(R45-S45*(1000-T45)/(1000-U45))*AK45</f>
        <v>0.2443018223549964</v>
      </c>
      <c r="F45">
        <f>IF(AV45&lt;&gt;0,1/(1/AV45-1/N45),0)</f>
        <v>2.4929323888088337</v>
      </c>
      <c r="G45">
        <f>((AY45-AL45/2)*S45-E45)/(AY45+AL45/2)</f>
        <v>382.82814564913474</v>
      </c>
      <c r="H45">
        <f>AL45*1000</f>
        <v>22.524413090394052</v>
      </c>
      <c r="I45">
        <f>(AQ45-AW45)</f>
        <v>1.2702337352177777</v>
      </c>
      <c r="J45">
        <f>(P45+AP45*D45)</f>
        <v>24.162174224853516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24.201377868652344</v>
      </c>
      <c r="P45" s="1">
        <v>24.162174224853516</v>
      </c>
      <c r="Q45" s="1">
        <v>24.243539810180664</v>
      </c>
      <c r="R45" s="1">
        <v>400.004150390625</v>
      </c>
      <c r="S45" s="1">
        <v>391.77325439453125</v>
      </c>
      <c r="T45" s="1">
        <v>-4.3595321476459503E-2</v>
      </c>
      <c r="U45" s="1">
        <v>19.9910888671875</v>
      </c>
      <c r="V45" s="1">
        <v>-0.12618294358253479</v>
      </c>
      <c r="W45" s="1">
        <v>57.862506866455078</v>
      </c>
      <c r="X45" s="1">
        <v>299.68838500976563</v>
      </c>
      <c r="Y45" s="1">
        <v>1251.4227294921875</v>
      </c>
      <c r="Z45" s="1">
        <v>11.043225288391113</v>
      </c>
      <c r="AA45" s="1">
        <v>87.741180419921875</v>
      </c>
      <c r="AB45" s="1">
        <v>3.0954785346984863</v>
      </c>
      <c r="AC45" s="1">
        <v>-0.31433439254760742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1.101795533124138</v>
      </c>
      <c r="AL45">
        <f>(U45-T45)/(1000-U45)*AK45</f>
        <v>2.2524413090394053E-2</v>
      </c>
      <c r="AM45">
        <f>(P45+273.15)</f>
        <v>297.31217422485349</v>
      </c>
      <c r="AN45">
        <f>(O45+273.15)</f>
        <v>297.35137786865232</v>
      </c>
      <c r="AO45">
        <f>(Y45*AG45+Z45*AH45)*AI45</f>
        <v>200.22763224331356</v>
      </c>
      <c r="AP45">
        <f>((AO45+0.00000010773*(AN45^4-AM45^4))-AL45*44100)/(L45*51.4+0.00000043092*AM45^3)</f>
        <v>-6.5330575857770672</v>
      </c>
      <c r="AQ45">
        <f>0.61365*EXP(17.502*J45/(240.97+J45))</f>
        <v>3.0242754703043677</v>
      </c>
      <c r="AR45">
        <f>AQ45*1000/AA45</f>
        <v>34.4681420494965</v>
      </c>
      <c r="AS45">
        <f>(AR45-U45)</f>
        <v>14.477053182309</v>
      </c>
      <c r="AT45">
        <f>IF(D45,P45,(O45+P45)/2)</f>
        <v>24.18177604675293</v>
      </c>
      <c r="AU45">
        <f>0.61365*EXP(17.502*AT45/(240.97+AT45))</f>
        <v>3.0278339693143383</v>
      </c>
      <c r="AV45">
        <f>IF(AS45&lt;&gt;0,(1000-(AR45+U45)/2)/AS45*AL45,0)</f>
        <v>1.5135042820933466</v>
      </c>
      <c r="AW45">
        <f>U45*AA45/1000</f>
        <v>1.75404173508659</v>
      </c>
      <c r="AX45">
        <f>(AU45-AW45)</f>
        <v>1.2737922342277483</v>
      </c>
      <c r="AY45">
        <f>1/(1.6/F45+1.37/N45)</f>
        <v>1.002561627264829</v>
      </c>
      <c r="AZ45">
        <f>G45*AA45*0.001</f>
        <v>33.589793397224859</v>
      </c>
      <c r="BA45">
        <f>G45/S45</f>
        <v>0.9771676380532387</v>
      </c>
      <c r="BB45">
        <f>(1-AL45*AA45/AQ45/F45)*100</f>
        <v>73.786494084758658</v>
      </c>
      <c r="BC45">
        <f>(S45-E45/(N45/1.35))</f>
        <v>391.68764155850806</v>
      </c>
      <c r="BD45">
        <f>E45*BB45/100/BC45</f>
        <v>4.6021811917188235E-4</v>
      </c>
    </row>
    <row r="46" spans="1:56" x14ac:dyDescent="0.25">
      <c r="A46" s="1" t="s">
        <v>1</v>
      </c>
      <c r="B46" s="1" t="s">
        <v>3045</v>
      </c>
      <c r="K46" s="1">
        <v>2.72</v>
      </c>
    </row>
    <row r="47" spans="1:56" x14ac:dyDescent="0.25">
      <c r="A47" s="1" t="s">
        <v>1</v>
      </c>
      <c r="B47" s="1" t="s">
        <v>3044</v>
      </c>
      <c r="K47" s="1">
        <v>2.72</v>
      </c>
    </row>
    <row r="48" spans="1:56" x14ac:dyDescent="0.25">
      <c r="A48" s="1">
        <v>11</v>
      </c>
      <c r="B48" s="1" t="s">
        <v>3043</v>
      </c>
      <c r="C48" s="1">
        <v>2418.0000111535192</v>
      </c>
      <c r="D48" s="1">
        <v>0</v>
      </c>
      <c r="E48">
        <f>(R48-S48*(1000-T48)/(1000-U48))*AK48</f>
        <v>-4.4779677447091229E-2</v>
      </c>
      <c r="F48">
        <f>IF(AV48&lt;&gt;0,1/(1/AV48-1/N48),0)</f>
        <v>2.4897254359244507</v>
      </c>
      <c r="G48">
        <f>((AY48-AL48/2)*S48-E48)/(AY48+AL48/2)</f>
        <v>383.25404306332894</v>
      </c>
      <c r="H48">
        <f>AL48*1000</f>
        <v>22.620089635884089</v>
      </c>
      <c r="I48">
        <f>(AQ48-AW48)</f>
        <v>1.2764617721582094</v>
      </c>
      <c r="J48">
        <f>(P48+AP48*D48)</f>
        <v>24.238912582397461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24.328819274902344</v>
      </c>
      <c r="P48" s="1">
        <v>24.238912582397461</v>
      </c>
      <c r="Q48" s="1">
        <v>24.342802047729492</v>
      </c>
      <c r="R48" s="1">
        <v>399.96951293945313</v>
      </c>
      <c r="S48" s="1">
        <v>391.9619140625</v>
      </c>
      <c r="T48" s="1">
        <v>-4.1783399879932404E-2</v>
      </c>
      <c r="U48" s="1">
        <v>20.079164505004883</v>
      </c>
      <c r="V48" s="1">
        <v>-0.12001775205135345</v>
      </c>
      <c r="W48" s="1">
        <v>57.674968719482422</v>
      </c>
      <c r="X48" s="1">
        <v>299.64413452148438</v>
      </c>
      <c r="Y48" s="1">
        <v>1600.351806640625</v>
      </c>
      <c r="Z48" s="1">
        <v>11.172965049743652</v>
      </c>
      <c r="AA48" s="1">
        <v>87.740982055664063</v>
      </c>
      <c r="AB48" s="1">
        <v>3.0118100643157959</v>
      </c>
      <c r="AC48" s="1">
        <v>-0.30630522966384888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1.1016328475054569</v>
      </c>
      <c r="AL48">
        <f>(U48-T48)/(1000-U48)*AK48</f>
        <v>2.2620089635884088E-2</v>
      </c>
      <c r="AM48">
        <f>(P48+273.15)</f>
        <v>297.38891258239744</v>
      </c>
      <c r="AN48">
        <f>(O48+273.15)</f>
        <v>297.47881927490232</v>
      </c>
      <c r="AO48">
        <f>(Y48*AG48+Z48*AH48)*AI48</f>
        <v>256.05628333919594</v>
      </c>
      <c r="AP48">
        <f>((AO48+0.00000010773*(AN48^4-AM48^4))-AL48*44100)/(L48*51.4+0.00000043092*AM48^3)</f>
        <v>-6.1025105129033683</v>
      </c>
      <c r="AQ48">
        <f>0.61365*EXP(17.502*J48/(240.97+J48))</f>
        <v>3.0382273846845695</v>
      </c>
      <c r="AR48">
        <f>AQ48*1000/AA48</f>
        <v>34.627232491620362</v>
      </c>
      <c r="AS48">
        <f>(AR48-U48)</f>
        <v>14.548067986615479</v>
      </c>
      <c r="AT48">
        <f>IF(D48,P48,(O48+P48)/2)</f>
        <v>24.283865928649902</v>
      </c>
      <c r="AU48">
        <f>0.61365*EXP(17.502*AT48/(240.97+AT48))</f>
        <v>3.0464265278207634</v>
      </c>
      <c r="AV48">
        <f>IF(AS48&lt;&gt;0,(1000-(AR48+U48)/2)/AS48*AL48,0)</f>
        <v>1.5123216260926073</v>
      </c>
      <c r="AW48">
        <f>U48*AA48/1000</f>
        <v>1.7617656125263601</v>
      </c>
      <c r="AX48">
        <f>(AU48-AW48)</f>
        <v>1.2846609152944033</v>
      </c>
      <c r="AY48">
        <f>1/(1.6/F48+1.37/N48)</f>
        <v>1.0017313694771335</v>
      </c>
      <c r="AZ48">
        <f>G48*AA48*0.001</f>
        <v>33.627086115180248</v>
      </c>
      <c r="BA48">
        <f>G48/S48</f>
        <v>0.97778388489606527</v>
      </c>
      <c r="BB48">
        <f>(1-AL48*AA48/AQ48/F48)*100</f>
        <v>73.762341058433051</v>
      </c>
      <c r="BC48">
        <f>(S48-E48/(N48/1.35))</f>
        <v>391.97760659866486</v>
      </c>
      <c r="BD48">
        <f>E48*BB48/100/BC48</f>
        <v>-8.4266391363547265E-5</v>
      </c>
    </row>
    <row r="49" spans="1:56" x14ac:dyDescent="0.25">
      <c r="A49" s="1" t="s">
        <v>1</v>
      </c>
      <c r="B49" s="1" t="s">
        <v>3042</v>
      </c>
      <c r="K49" s="1">
        <v>2.72</v>
      </c>
    </row>
    <row r="50" spans="1:56" x14ac:dyDescent="0.25">
      <c r="A50" s="1" t="s">
        <v>1</v>
      </c>
      <c r="B50" s="1" t="s">
        <v>3037</v>
      </c>
      <c r="K50" s="1">
        <v>2.72</v>
      </c>
    </row>
    <row r="51" spans="1:56" x14ac:dyDescent="0.25">
      <c r="A51" s="1">
        <v>12</v>
      </c>
      <c r="B51" s="1" t="s">
        <v>3041</v>
      </c>
      <c r="C51" s="1">
        <v>2623.500011164695</v>
      </c>
      <c r="D51" s="1">
        <v>0</v>
      </c>
      <c r="E51">
        <f>(R51-S51*(1000-T51)/(1000-U51))*AK51</f>
        <v>-1.2507012963909323</v>
      </c>
      <c r="F51">
        <f>IF(AV51&lt;&gt;0,1/(1/AV51-1/N51),0)</f>
        <v>2.1268526928280895</v>
      </c>
      <c r="G51">
        <f>((AY51-AL51/2)*S51-E51)/(AY51+AL51/2)</f>
        <v>385.2778476423801</v>
      </c>
      <c r="H51">
        <f>AL51*1000</f>
        <v>21.786157370148064</v>
      </c>
      <c r="I51">
        <f>(AQ51-AW51)</f>
        <v>1.3571853123692779</v>
      </c>
      <c r="J51">
        <f>(P51+AP51*D51)</f>
        <v>24.331125259399414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24.48028564453125</v>
      </c>
      <c r="P51" s="1">
        <v>24.331125259399414</v>
      </c>
      <c r="Q51" s="1">
        <v>24.470247268676758</v>
      </c>
      <c r="R51" s="1">
        <v>399.93072509765625</v>
      </c>
      <c r="S51" s="1">
        <v>393.28839111328125</v>
      </c>
      <c r="T51" s="1">
        <v>-4.2122546583414078E-2</v>
      </c>
      <c r="U51" s="1">
        <v>19.35108757019043</v>
      </c>
      <c r="V51" s="1">
        <v>-0.11989926546812057</v>
      </c>
      <c r="W51" s="1">
        <v>55.081695556640625</v>
      </c>
      <c r="X51" s="1">
        <v>299.64938354492188</v>
      </c>
      <c r="Y51" s="1">
        <v>2001.0491943359375</v>
      </c>
      <c r="Z51" s="1">
        <v>10.75897216796875</v>
      </c>
      <c r="AA51" s="1">
        <v>87.740898132324219</v>
      </c>
      <c r="AB51" s="1">
        <v>2.8344357013702393</v>
      </c>
      <c r="AC51" s="1">
        <v>-0.25243541598320007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1.101652145385742</v>
      </c>
      <c r="AL51">
        <f>(U51-T51)/(1000-U51)*AK51</f>
        <v>2.1786157370148065E-2</v>
      </c>
      <c r="AM51">
        <f>(P51+273.15)</f>
        <v>297.48112525939939</v>
      </c>
      <c r="AN51">
        <f>(O51+273.15)</f>
        <v>297.63028564453123</v>
      </c>
      <c r="AO51">
        <f>(Y51*AG51+Z51*AH51)*AI51</f>
        <v>320.16786393744042</v>
      </c>
      <c r="AP51">
        <f>((AO51+0.00000010773*(AN51^4-AM51^4))-AL51*44100)/(L51*51.4+0.00000043092*AM51^3)</f>
        <v>-5.2650404508487894</v>
      </c>
      <c r="AQ51">
        <f>0.61365*EXP(17.502*J51/(240.97+J51))</f>
        <v>3.0550671156150417</v>
      </c>
      <c r="AR51">
        <f>AQ51*1000/AA51</f>
        <v>34.819191285318496</v>
      </c>
      <c r="AS51">
        <f>(AR51-U51)</f>
        <v>15.468103715128066</v>
      </c>
      <c r="AT51">
        <f>IF(D51,P51,(O51+P51)/2)</f>
        <v>24.405705451965332</v>
      </c>
      <c r="AU51">
        <f>0.61365*EXP(17.502*AT51/(240.97+AT51))</f>
        <v>3.0687464556986295</v>
      </c>
      <c r="AV51">
        <f>IF(AS51&lt;&gt;0,(1000-(AR51+U51)/2)/AS51*AL51,0)</f>
        <v>1.37030864613692</v>
      </c>
      <c r="AW51">
        <f>U51*AA51/1000</f>
        <v>1.6978818032457639</v>
      </c>
      <c r="AX51">
        <f>(AU51-AW51)</f>
        <v>1.3708646524528656</v>
      </c>
      <c r="AY51">
        <f>1/(1.6/F51+1.37/N51)</f>
        <v>0.90259568906668308</v>
      </c>
      <c r="AZ51">
        <f>G51*AA51*0.001</f>
        <v>33.804624382631204</v>
      </c>
      <c r="BA51">
        <f>G51/S51</f>
        <v>0.9796318842561671</v>
      </c>
      <c r="BB51">
        <f>(1-AL51*AA51/AQ51/F51)*100</f>
        <v>70.581227687706516</v>
      </c>
      <c r="BC51">
        <f>(S51-E51/(N51/1.35))</f>
        <v>393.72668536737132</v>
      </c>
      <c r="BD51">
        <f>E51*BB51/100/BC51</f>
        <v>-2.2420637526133417E-3</v>
      </c>
    </row>
    <row r="52" spans="1:56" x14ac:dyDescent="0.25">
      <c r="A52" s="1" t="s">
        <v>1</v>
      </c>
      <c r="B52" s="1" t="s">
        <v>3040</v>
      </c>
    </row>
    <row r="53" spans="1:56" x14ac:dyDescent="0.25">
      <c r="A53" s="1" t="s">
        <v>1</v>
      </c>
      <c r="B53" s="1" t="s">
        <v>3039</v>
      </c>
    </row>
    <row r="54" spans="1:56" x14ac:dyDescent="0.25">
      <c r="A54" s="1" t="s">
        <v>1</v>
      </c>
      <c r="B54" s="1" t="s">
        <v>3038</v>
      </c>
    </row>
    <row r="55" spans="1:56" x14ac:dyDescent="0.25">
      <c r="A55" s="1" t="s">
        <v>1</v>
      </c>
      <c r="B55" s="1" t="s">
        <v>3037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F808C-7925-4B9E-BB50-6E4DC7744944}">
  <dimension ref="A1:BD56"/>
  <sheetViews>
    <sheetView topLeftCell="G9"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13060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13059</v>
      </c>
    </row>
    <row r="12" spans="1:56" x14ac:dyDescent="0.25">
      <c r="A12" s="1" t="s">
        <v>1</v>
      </c>
      <c r="B12" s="1" t="s">
        <v>13058</v>
      </c>
    </row>
    <row r="13" spans="1:56" x14ac:dyDescent="0.25">
      <c r="A13" s="1" t="s">
        <v>1</v>
      </c>
      <c r="B13" s="1" t="s">
        <v>13057</v>
      </c>
    </row>
    <row r="14" spans="1:56" x14ac:dyDescent="0.25">
      <c r="A14" s="1" t="s">
        <v>1</v>
      </c>
      <c r="B14" s="1" t="s">
        <v>13056</v>
      </c>
    </row>
    <row r="15" spans="1:56" x14ac:dyDescent="0.25">
      <c r="A15" s="1" t="s">
        <v>1</v>
      </c>
      <c r="B15" s="1" t="s">
        <v>754</v>
      </c>
    </row>
    <row r="16" spans="1:56" x14ac:dyDescent="0.25">
      <c r="A16" s="1" t="s">
        <v>1</v>
      </c>
      <c r="B16" s="1" t="s">
        <v>13055</v>
      </c>
    </row>
    <row r="17" spans="1:56" x14ac:dyDescent="0.25">
      <c r="A17" s="1" t="s">
        <v>1</v>
      </c>
      <c r="B17" s="1" t="s">
        <v>13054</v>
      </c>
    </row>
    <row r="18" spans="1:56" x14ac:dyDescent="0.25">
      <c r="A18" s="1" t="s">
        <v>1</v>
      </c>
      <c r="B18" s="1" t="s">
        <v>13053</v>
      </c>
    </row>
    <row r="19" spans="1:56" x14ac:dyDescent="0.25">
      <c r="A19" s="1">
        <v>1</v>
      </c>
      <c r="B19" s="1" t="s">
        <v>13052</v>
      </c>
      <c r="C19" s="1">
        <v>445</v>
      </c>
      <c r="D19" s="1">
        <v>0</v>
      </c>
      <c r="E19">
        <f>(R19-S19*(1000-T19)/(1000-U19))*AK19</f>
        <v>0.35868799221247027</v>
      </c>
      <c r="F19">
        <f>IF(AV19&lt;&gt;0,1/(1/AV19-1/N19),0)</f>
        <v>3.8128855239483936</v>
      </c>
      <c r="G19">
        <f>((AY19-AL19/2)*S19-E19)/(AY19+AL19/2)</f>
        <v>384.48089436395458</v>
      </c>
      <c r="H19">
        <f>AL19*1000</f>
        <v>23.287945403412163</v>
      </c>
      <c r="I19">
        <f>(AQ19-AW19)</f>
        <v>0.99000939995966752</v>
      </c>
      <c r="J19">
        <f>(P19+AP19*D19)</f>
        <v>23.061273574829102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24.623723983764648</v>
      </c>
      <c r="P19" s="1">
        <v>23.061273574829102</v>
      </c>
      <c r="Q19" s="1">
        <v>24.773107528686523</v>
      </c>
      <c r="R19" s="1">
        <v>400.00057983398438</v>
      </c>
      <c r="S19" s="1">
        <v>391.42913818359375</v>
      </c>
      <c r="T19" s="1">
        <v>0.26786574721336365</v>
      </c>
      <c r="U19" s="1">
        <v>20.896383285522461</v>
      </c>
      <c r="V19" s="1">
        <v>0.75871962308883667</v>
      </c>
      <c r="W19" s="1">
        <v>59.188217163085938</v>
      </c>
      <c r="X19" s="1">
        <v>300.649658203125</v>
      </c>
      <c r="Y19" s="1">
        <v>-0.12357661873102188</v>
      </c>
      <c r="Z19" s="1">
        <v>2.9351413249969482</v>
      </c>
      <c r="AA19" s="1">
        <v>88.062446594238281</v>
      </c>
      <c r="AB19" s="1">
        <v>6.8000702857971191</v>
      </c>
      <c r="AC19" s="1">
        <v>3.2020750045776367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1.1053296257467828</v>
      </c>
      <c r="AL19">
        <f>(U19-T19)/(1000-U19)*AK19</f>
        <v>2.3287945403412162E-2</v>
      </c>
      <c r="AM19">
        <f>(P19+273.15)</f>
        <v>296.21127357482908</v>
      </c>
      <c r="AN19">
        <f>(O19+273.15)</f>
        <v>297.77372398376463</v>
      </c>
      <c r="AO19">
        <f>(Y19*AG19+Z19*AH19)*AI19</f>
        <v>-1.9772258555019073E-2</v>
      </c>
      <c r="AP19">
        <f>((AO19+0.00000010773*(AN19^4-AM19^4))-AL19*44100)/(L19*51.4+0.00000043092*AM19^3)</f>
        <v>-8.3279112488806302</v>
      </c>
      <c r="AQ19">
        <f>0.61365*EXP(17.502*J19/(240.97+J19))</f>
        <v>2.8301960370537227</v>
      </c>
      <c r="AR19">
        <f>AQ19*1000/AA19</f>
        <v>32.138512459167764</v>
      </c>
      <c r="AS19">
        <f>(AR19-U19)</f>
        <v>11.242129173645303</v>
      </c>
      <c r="AT19">
        <f>IF(D19,P19,(O19+P19)/2)</f>
        <v>23.842498779296875</v>
      </c>
      <c r="AU19">
        <f>0.61365*EXP(17.502*AT19/(240.97+AT19))</f>
        <v>2.9667556843492537</v>
      </c>
      <c r="AV19">
        <f>IF(AS19&lt;&gt;0,(1000-(AR19+U19)/2)/AS19*AL19,0)</f>
        <v>2.0165582671180244</v>
      </c>
      <c r="AW19">
        <f>U19*AA19/1000</f>
        <v>1.8401866370940552</v>
      </c>
      <c r="AX19">
        <f>(AU19-AW19)</f>
        <v>1.1265690472551986</v>
      </c>
      <c r="AY19">
        <f>1/(1.6/F19+1.37/N19)</f>
        <v>1.3519046645464203</v>
      </c>
      <c r="AZ19">
        <f>G19*AA19*0.001</f>
        <v>33.858328226430721</v>
      </c>
      <c r="BA19">
        <f>G19/S19</f>
        <v>0.98224903784147977</v>
      </c>
      <c r="BB19">
        <f>(1-AL19*AA19/AQ19/F19)*100</f>
        <v>80.995710552385333</v>
      </c>
      <c r="BC19">
        <f>(S19-E19/(N19/1.35))</f>
        <v>391.31600981488867</v>
      </c>
      <c r="BD19">
        <f>E19*BB19/100/BC19</f>
        <v>7.424226984630803E-4</v>
      </c>
    </row>
    <row r="20" spans="1:56" x14ac:dyDescent="0.25">
      <c r="A20" s="1" t="s">
        <v>1</v>
      </c>
      <c r="B20" s="1" t="s">
        <v>13051</v>
      </c>
      <c r="K20" s="1">
        <v>2.72</v>
      </c>
    </row>
    <row r="21" spans="1:56" x14ac:dyDescent="0.25">
      <c r="A21" s="1" t="s">
        <v>1</v>
      </c>
      <c r="B21" s="1" t="s">
        <v>13050</v>
      </c>
      <c r="K21" s="1">
        <v>2.72</v>
      </c>
    </row>
    <row r="22" spans="1:56" x14ac:dyDescent="0.25">
      <c r="A22" s="1">
        <v>2</v>
      </c>
      <c r="B22" s="1" t="s">
        <v>13049</v>
      </c>
      <c r="C22" s="1">
        <v>651.00000002235174</v>
      </c>
      <c r="D22" s="1">
        <v>0</v>
      </c>
      <c r="E22">
        <f>(R22-S22*(1000-T22)/(1000-U22))*AK22</f>
        <v>1.110013688424424</v>
      </c>
      <c r="F22">
        <f>IF(AV22&lt;&gt;0,1/(1/AV22-1/N22),0)</f>
        <v>3.9495796494012567</v>
      </c>
      <c r="G22">
        <f>((AY22-AL22/2)*S22-E22)/(AY22+AL22/2)</f>
        <v>383.52023976128402</v>
      </c>
      <c r="H22">
        <f>AL22*1000</f>
        <v>23.209251242662621</v>
      </c>
      <c r="I22">
        <f>(AQ22-AW22)</f>
        <v>0.96881416201230341</v>
      </c>
      <c r="J22">
        <f>(P22+AP22*D22)</f>
        <v>22.90269660949707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24.639507293701172</v>
      </c>
      <c r="P22" s="1">
        <v>22.90269660949707</v>
      </c>
      <c r="Q22" s="1">
        <v>24.818113327026367</v>
      </c>
      <c r="R22" s="1">
        <v>400.05288696289063</v>
      </c>
      <c r="S22" s="1">
        <v>390.84173583984375</v>
      </c>
      <c r="T22" s="1">
        <v>0.26889839768409729</v>
      </c>
      <c r="U22" s="1">
        <v>20.829517364501953</v>
      </c>
      <c r="V22" s="1">
        <v>0.76094502210617065</v>
      </c>
      <c r="W22" s="1">
        <v>58.944633483886719</v>
      </c>
      <c r="X22" s="1">
        <v>300.64373779296875</v>
      </c>
      <c r="Y22" s="1">
        <v>25.061141967773438</v>
      </c>
      <c r="Z22" s="1">
        <v>2.9351613521575928</v>
      </c>
      <c r="AA22" s="1">
        <v>88.06463623046875</v>
      </c>
      <c r="AB22" s="1">
        <v>7.0324387550354004</v>
      </c>
      <c r="AC22" s="1">
        <v>3.2238812446594238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1.1053078595329731</v>
      </c>
      <c r="AL22">
        <f>(U22-T22)/(1000-U22)*AK22</f>
        <v>2.3209251242662619E-2</v>
      </c>
      <c r="AM22">
        <f>(P22+273.15)</f>
        <v>296.05269660949705</v>
      </c>
      <c r="AN22">
        <f>(O22+273.15)</f>
        <v>297.78950729370115</v>
      </c>
      <c r="AO22">
        <f>(Y22*AG22+Z22*AH22)*AI22</f>
        <v>4.0097826252181221</v>
      </c>
      <c r="AP22">
        <f>((AO22+0.00000010773*(AN22^4-AM22^4))-AL22*44100)/(L22*51.4+0.00000043092*AM22^3)</f>
        <v>-8.2511336325686937</v>
      </c>
      <c r="AQ22">
        <f>0.61365*EXP(17.502*J22/(240.97+J22))</f>
        <v>2.8031580315734002</v>
      </c>
      <c r="AR22">
        <f>AQ22*1000/AA22</f>
        <v>31.830688816307841</v>
      </c>
      <c r="AS22">
        <f>(AR22-U22)</f>
        <v>11.001171451805888</v>
      </c>
      <c r="AT22">
        <f>IF(D22,P22,(O22+P22)/2)</f>
        <v>23.771101951599121</v>
      </c>
      <c r="AU22">
        <f>0.61365*EXP(17.502*AT22/(240.97+AT22))</f>
        <v>2.9540406020144192</v>
      </c>
      <c r="AV22">
        <f>IF(AS22&lt;&gt;0,(1000-(AR22+U22)/2)/AS22*AL22,0)</f>
        <v>2.0541584470154426</v>
      </c>
      <c r="AW22">
        <f>U22*AA22/1000</f>
        <v>1.8343438695610967</v>
      </c>
      <c r="AX22">
        <f>(AU22-AW22)</f>
        <v>1.1196967324533225</v>
      </c>
      <c r="AY22">
        <f>1/(1.6/F22+1.37/N22)</f>
        <v>1.3789797061061959</v>
      </c>
      <c r="AZ22">
        <f>G22*AA22*0.001</f>
        <v>33.774570401599632</v>
      </c>
      <c r="BA22">
        <f>G22/S22</f>
        <v>0.98126736372504531</v>
      </c>
      <c r="BB22">
        <f>(1-AL22*AA22/AQ22/F22)*100</f>
        <v>81.538617669911446</v>
      </c>
      <c r="BC22">
        <f>(S22-E22/(N22/1.35))</f>
        <v>390.49164316727558</v>
      </c>
      <c r="BD22">
        <f>E22*BB22/100/BC22</f>
        <v>2.3178212218497034E-3</v>
      </c>
    </row>
    <row r="23" spans="1:56" x14ac:dyDescent="0.25">
      <c r="A23" s="1" t="s">
        <v>1</v>
      </c>
      <c r="B23" s="1" t="s">
        <v>13048</v>
      </c>
      <c r="K23" s="1">
        <v>2.72</v>
      </c>
    </row>
    <row r="24" spans="1:56" x14ac:dyDescent="0.25">
      <c r="A24" s="1" t="s">
        <v>1</v>
      </c>
      <c r="B24" s="1" t="s">
        <v>13047</v>
      </c>
      <c r="K24" s="1">
        <v>2.72</v>
      </c>
    </row>
    <row r="25" spans="1:56" x14ac:dyDescent="0.25">
      <c r="A25" s="1">
        <v>3</v>
      </c>
      <c r="B25" s="1" t="s">
        <v>13046</v>
      </c>
      <c r="C25" s="1">
        <v>857.00000002235174</v>
      </c>
      <c r="D25" s="1">
        <v>0</v>
      </c>
      <c r="E25">
        <f>(R25-S25*(1000-T25)/(1000-U25))*AK25</f>
        <v>1.5093001434585089</v>
      </c>
      <c r="F25">
        <f>IF(AV25&lt;&gt;0,1/(1/AV25-1/N25),0)</f>
        <v>3.9550016011713063</v>
      </c>
      <c r="G25">
        <f>((AY25-AL25/2)*S25-E25)/(AY25+AL25/2)</f>
        <v>383.03709756427168</v>
      </c>
      <c r="H25">
        <f>AL25*1000</f>
        <v>23.07713191232904</v>
      </c>
      <c r="I25">
        <f>(AQ25-AW25)</f>
        <v>0.96274517066202381</v>
      </c>
      <c r="J25">
        <f>(P25+AP25*D25)</f>
        <v>22.807655334472656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24.631837844848633</v>
      </c>
      <c r="P25" s="1">
        <v>22.807655334472656</v>
      </c>
      <c r="Q25" s="1">
        <v>24.826400756835938</v>
      </c>
      <c r="R25" s="1">
        <v>400.12088012695313</v>
      </c>
      <c r="S25" s="1">
        <v>390.59918212890625</v>
      </c>
      <c r="T25" s="1">
        <v>0.26766517758369446</v>
      </c>
      <c r="U25" s="1">
        <v>20.7159423828125</v>
      </c>
      <c r="V25" s="1">
        <v>0.75779199600219727</v>
      </c>
      <c r="W25" s="1">
        <v>58.649299621582031</v>
      </c>
      <c r="X25" s="1">
        <v>300.6094970703125</v>
      </c>
      <c r="Y25" s="1">
        <v>49.064731597900391</v>
      </c>
      <c r="Z25" s="1">
        <v>3.2196109294891357</v>
      </c>
      <c r="AA25" s="1">
        <v>88.063407897949219</v>
      </c>
      <c r="AB25" s="1">
        <v>7.1320605278015137</v>
      </c>
      <c r="AC25" s="1">
        <v>3.220057487487793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1.1051819745232074</v>
      </c>
      <c r="AL25">
        <f>(U25-T25)/(1000-U25)*AK25</f>
        <v>2.3077131912329039E-2</v>
      </c>
      <c r="AM25">
        <f>(P25+273.15)</f>
        <v>295.95765533447263</v>
      </c>
      <c r="AN25">
        <f>(O25+273.15)</f>
        <v>297.78183784484861</v>
      </c>
      <c r="AO25">
        <f>(Y25*AG25+Z25*AH25)*AI25</f>
        <v>7.8503568801949086</v>
      </c>
      <c r="AP25">
        <f>((AO25+0.00000010773*(AN25^4-AM25^4))-AL25*44100)/(L25*51.4+0.00000043092*AM25^3)</f>
        <v>-8.1640441107029105</v>
      </c>
      <c r="AQ25">
        <f>0.61365*EXP(17.502*J25/(240.97+J25))</f>
        <v>2.7870616547100551</v>
      </c>
      <c r="AR25">
        <f>AQ25*1000/AA25</f>
        <v>31.64835112831193</v>
      </c>
      <c r="AS25">
        <f>(AR25-U25)</f>
        <v>10.93240874549943</v>
      </c>
      <c r="AT25">
        <f>IF(D25,P25,(O25+P25)/2)</f>
        <v>23.719746589660645</v>
      </c>
      <c r="AU25">
        <f>0.61365*EXP(17.502*AT25/(240.97+AT25))</f>
        <v>2.9449242009194418</v>
      </c>
      <c r="AV25">
        <f>IF(AS25&lt;&gt;0,(1000-(AR25+U25)/2)/AS25*AL25,0)</f>
        <v>2.0556241155138339</v>
      </c>
      <c r="AW25">
        <f>U25*AA25/1000</f>
        <v>1.8243164840480313</v>
      </c>
      <c r="AX25">
        <f>(AU25-AW25)</f>
        <v>1.1206077168714106</v>
      </c>
      <c r="AY25">
        <f>1/(1.6/F25+1.37/N25)</f>
        <v>1.3800365882689898</v>
      </c>
      <c r="AZ25">
        <f>G25*AA25*0.001</f>
        <v>33.731552162849027</v>
      </c>
      <c r="BA25">
        <f>G25/S25</f>
        <v>0.9806397839252543</v>
      </c>
      <c r="BB25">
        <f>(1-AL25*AA25/AQ25/F25)*100</f>
        <v>81.563262147578314</v>
      </c>
      <c r="BC25">
        <f>(S25-E25/(N25/1.35))</f>
        <v>390.12315653891471</v>
      </c>
      <c r="BD25">
        <f>E25*BB25/100/BC25</f>
        <v>3.1555020817638745E-3</v>
      </c>
    </row>
    <row r="26" spans="1:56" x14ac:dyDescent="0.25">
      <c r="A26" s="1" t="s">
        <v>1</v>
      </c>
      <c r="B26" s="1" t="s">
        <v>13045</v>
      </c>
      <c r="K26" s="1">
        <v>2.72</v>
      </c>
    </row>
    <row r="27" spans="1:56" x14ac:dyDescent="0.25">
      <c r="A27" s="1" t="s">
        <v>1</v>
      </c>
      <c r="B27" s="1" t="s">
        <v>13044</v>
      </c>
      <c r="K27" s="1">
        <v>2.72</v>
      </c>
    </row>
    <row r="28" spans="1:56" x14ac:dyDescent="0.25">
      <c r="A28" s="1">
        <v>4</v>
      </c>
      <c r="B28" s="1" t="s">
        <v>13043</v>
      </c>
      <c r="C28" s="1">
        <v>1063.0000000223517</v>
      </c>
      <c r="D28" s="1">
        <v>0</v>
      </c>
      <c r="E28">
        <f>(R28-S28*(1000-T28)/(1000-U28))*AK28</f>
        <v>1.7821926814657605</v>
      </c>
      <c r="F28">
        <f>IF(AV28&lt;&gt;0,1/(1/AV28-1/N28),0)</f>
        <v>3.9471589224275871</v>
      </c>
      <c r="G28">
        <f>((AY28-AL28/2)*S28-E28)/(AY28+AL28/2)</f>
        <v>382.63791404967321</v>
      </c>
      <c r="H28">
        <f>AL28*1000</f>
        <v>23.079235353991884</v>
      </c>
      <c r="I28">
        <f>(AQ28-AW28)</f>
        <v>0.96385425158119542</v>
      </c>
      <c r="J28">
        <f>(P28+AP28*D28)</f>
        <v>22.813468933105469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24.612949371337891</v>
      </c>
      <c r="P28" s="1">
        <v>22.813468933105469</v>
      </c>
      <c r="Q28" s="1">
        <v>24.809576034545898</v>
      </c>
      <c r="R28" s="1">
        <v>400.16567993164063</v>
      </c>
      <c r="S28" s="1">
        <v>390.40194702148438</v>
      </c>
      <c r="T28" s="1">
        <v>0.26681512594223022</v>
      </c>
      <c r="U28" s="1">
        <v>20.713836669921875</v>
      </c>
      <c r="V28" s="1">
        <v>0.75626331567764282</v>
      </c>
      <c r="W28" s="1">
        <v>58.711494445800781</v>
      </c>
      <c r="X28" s="1">
        <v>300.656005859375</v>
      </c>
      <c r="Y28" s="1">
        <v>100.72312164306641</v>
      </c>
      <c r="Z28" s="1">
        <v>2.4553849697113037</v>
      </c>
      <c r="AA28" s="1">
        <v>88.066238403320313</v>
      </c>
      <c r="AB28" s="1">
        <v>7.2428226470947266</v>
      </c>
      <c r="AC28" s="1">
        <v>3.2245440483093262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1.1053529627182903</v>
      </c>
      <c r="AL28">
        <f>(U28-T28)/(1000-U28)*AK28</f>
        <v>2.3079235353991884E-2</v>
      </c>
      <c r="AM28">
        <f>(P28+273.15)</f>
        <v>295.96346893310545</v>
      </c>
      <c r="AN28">
        <f>(O28+273.15)</f>
        <v>297.76294937133787</v>
      </c>
      <c r="AO28">
        <f>(Y28*AG28+Z28*AH28)*AI28</f>
        <v>16.115699102676672</v>
      </c>
      <c r="AP28">
        <f>((AO28+0.00000010773*(AN28^4-AM28^4))-AL28*44100)/(L28*51.4+0.00000043092*AM28^3)</f>
        <v>-8.0988655518021755</v>
      </c>
      <c r="AQ28">
        <f>0.61365*EXP(17.502*J28/(240.97+J28))</f>
        <v>2.7880439300019737</v>
      </c>
      <c r="AR28">
        <f>AQ28*1000/AA28</f>
        <v>31.658487753654956</v>
      </c>
      <c r="AS28">
        <f>(AR28-U28)</f>
        <v>10.944651083733081</v>
      </c>
      <c r="AT28">
        <f>IF(D28,P28,(O28+P28)/2)</f>
        <v>23.71320915222168</v>
      </c>
      <c r="AU28">
        <f>0.61365*EXP(17.502*AT28/(240.97+AT28))</f>
        <v>2.9437654679615881</v>
      </c>
      <c r="AV28">
        <f>IF(AS28&lt;&gt;0,(1000-(AR28+U28)/2)/AS28*AL28,0)</f>
        <v>2.0535034494331557</v>
      </c>
      <c r="AW28">
        <f>U28*AA28/1000</f>
        <v>1.8241896784207783</v>
      </c>
      <c r="AX28">
        <f>(AU28-AW28)</f>
        <v>1.1195757895408098</v>
      </c>
      <c r="AY28">
        <f>1/(1.6/F28+1.37/N28)</f>
        <v>1.3785074285701215</v>
      </c>
      <c r="AZ28">
        <f>G28*AA28*0.001</f>
        <v>33.697481760847708</v>
      </c>
      <c r="BA28">
        <f>G28/S28</f>
        <v>0.98011271964434155</v>
      </c>
      <c r="BB28">
        <f>(1-AL28*AA28/AQ28/F28)*100</f>
        <v>81.530861521551216</v>
      </c>
      <c r="BC28">
        <f>(S28-E28/(N28/1.35))</f>
        <v>389.83985251274783</v>
      </c>
      <c r="BD28">
        <f>E28*BB28/100/BC28</f>
        <v>3.7272665629421633E-3</v>
      </c>
    </row>
    <row r="29" spans="1:56" x14ac:dyDescent="0.25">
      <c r="A29" s="1" t="s">
        <v>1</v>
      </c>
      <c r="B29" s="1" t="s">
        <v>13042</v>
      </c>
      <c r="K29" s="1">
        <v>2.72</v>
      </c>
    </row>
    <row r="30" spans="1:56" x14ac:dyDescent="0.25">
      <c r="A30" s="1" t="s">
        <v>1</v>
      </c>
      <c r="B30" s="1" t="s">
        <v>11557</v>
      </c>
      <c r="K30" s="1">
        <v>2.72</v>
      </c>
    </row>
    <row r="31" spans="1:56" x14ac:dyDescent="0.25">
      <c r="A31" s="1">
        <v>5</v>
      </c>
      <c r="B31" s="1" t="s">
        <v>13041</v>
      </c>
      <c r="C31" s="1">
        <v>1269.0000000223517</v>
      </c>
      <c r="D31" s="1">
        <v>0</v>
      </c>
      <c r="E31">
        <f>(R31-S31*(1000-T31)/(1000-U31))*AK31</f>
        <v>1.9527253816938115</v>
      </c>
      <c r="F31">
        <f>IF(AV31&lt;&gt;0,1/(1/AV31-1/N31),0)</f>
        <v>3.8267406066563088</v>
      </c>
      <c r="G31">
        <f>((AY31-AL31/2)*S31-E31)/(AY31+AL31/2)</f>
        <v>382.14375073598302</v>
      </c>
      <c r="H31">
        <f>AL31*1000</f>
        <v>22.977189142550817</v>
      </c>
      <c r="I31">
        <f>(AQ31-AW31)</f>
        <v>0.97526037426659351</v>
      </c>
      <c r="J31">
        <f>(P31+AP31*D31)</f>
        <v>22.836071014404297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24.622638702392578</v>
      </c>
      <c r="P31" s="1">
        <v>22.836071014404297</v>
      </c>
      <c r="Q31" s="1">
        <v>24.819391250610352</v>
      </c>
      <c r="R31" s="1">
        <v>400.01248168945313</v>
      </c>
      <c r="S31" s="1">
        <v>390.13461303710938</v>
      </c>
      <c r="T31" s="1">
        <v>0.26763507723808289</v>
      </c>
      <c r="U31" s="1">
        <v>20.629013061523438</v>
      </c>
      <c r="V31" s="1">
        <v>0.75810039043426514</v>
      </c>
      <c r="W31" s="1">
        <v>58.433528900146484</v>
      </c>
      <c r="X31" s="1">
        <v>300.6116943359375</v>
      </c>
      <c r="Y31" s="1">
        <v>151.02418518066406</v>
      </c>
      <c r="Z31" s="1">
        <v>2.8049967288970947</v>
      </c>
      <c r="AA31" s="1">
        <v>88.060699462890625</v>
      </c>
      <c r="AB31" s="1">
        <v>7.3902835845947266</v>
      </c>
      <c r="AC31" s="1">
        <v>3.2257614135742188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1.1051900527056524</v>
      </c>
      <c r="AL31">
        <f>(U31-T31)/(1000-U31)*AK31</f>
        <v>2.2977189142550817E-2</v>
      </c>
      <c r="AM31">
        <f>(P31+273.15)</f>
        <v>295.98607101440427</v>
      </c>
      <c r="AN31">
        <f>(O31+273.15)</f>
        <v>297.77263870239256</v>
      </c>
      <c r="AO31">
        <f>(Y31*AG31+Z31*AH31)*AI31</f>
        <v>24.163869088801675</v>
      </c>
      <c r="AP31">
        <f>((AO31+0.00000010773*(AN31^4-AM31^4))-AL31*44100)/(L31*51.4+0.00000043092*AM31^3)</f>
        <v>-7.9963160410850413</v>
      </c>
      <c r="AQ31">
        <f>0.61365*EXP(17.502*J31/(240.97+J31))</f>
        <v>2.7918656936934543</v>
      </c>
      <c r="AR31">
        <f>AQ31*1000/AA31</f>
        <v>31.703878242188679</v>
      </c>
      <c r="AS31">
        <f>(AR31-U31)</f>
        <v>11.074865180665242</v>
      </c>
      <c r="AT31">
        <f>IF(D31,P31,(O31+P31)/2)</f>
        <v>23.729354858398438</v>
      </c>
      <c r="AU31">
        <f>0.61365*EXP(17.502*AT31/(240.97+AT31))</f>
        <v>2.9466279495361949</v>
      </c>
      <c r="AV31">
        <f>IF(AS31&lt;&gt;0,(1000-(AR31+U31)/2)/AS31*AL31,0)</f>
        <v>2.0204271028675196</v>
      </c>
      <c r="AW31">
        <f>U31*AA31/1000</f>
        <v>1.8166053194268608</v>
      </c>
      <c r="AX31">
        <f>(AU31-AW31)</f>
        <v>1.1300226301093341</v>
      </c>
      <c r="AY31">
        <f>1/(1.6/F31+1.37/N31)</f>
        <v>1.354687140300854</v>
      </c>
      <c r="AZ31">
        <f>G31*AA31*0.001</f>
        <v>33.651845985183186</v>
      </c>
      <c r="BA31">
        <f>G31/S31</f>
        <v>0.9795176791956004</v>
      </c>
      <c r="BB31">
        <f>(1-AL31*AA31/AQ31/F31)*100</f>
        <v>81.06106807500251</v>
      </c>
      <c r="BC31">
        <f>(S31-E31/(N31/1.35))</f>
        <v>389.51873338193212</v>
      </c>
      <c r="BD31">
        <f>E31*BB31/100/BC31</f>
        <v>4.0637327946448296E-3</v>
      </c>
    </row>
    <row r="32" spans="1:56" x14ac:dyDescent="0.25">
      <c r="A32" s="1" t="s">
        <v>1</v>
      </c>
      <c r="B32" s="1" t="s">
        <v>13040</v>
      </c>
      <c r="K32" s="1">
        <v>2.72</v>
      </c>
    </row>
    <row r="33" spans="1:56" x14ac:dyDescent="0.25">
      <c r="A33" s="1" t="s">
        <v>1</v>
      </c>
      <c r="B33" s="1" t="s">
        <v>11554</v>
      </c>
      <c r="K33" s="1">
        <v>2.72</v>
      </c>
    </row>
    <row r="34" spans="1:56" x14ac:dyDescent="0.25">
      <c r="A34" s="1">
        <v>6</v>
      </c>
      <c r="B34" s="1" t="s">
        <v>13039</v>
      </c>
      <c r="C34" s="1">
        <v>1474.0000000223517</v>
      </c>
      <c r="D34" s="1">
        <v>0</v>
      </c>
      <c r="E34">
        <f>(R34-S34*(1000-T34)/(1000-U34))*AK34</f>
        <v>1.961323915098675</v>
      </c>
      <c r="F34">
        <f>IF(AV34&lt;&gt;0,1/(1/AV34-1/N34),0)</f>
        <v>3.4773708731727169</v>
      </c>
      <c r="G34">
        <f>((AY34-AL34/2)*S34-E34)/(AY34+AL34/2)</f>
        <v>381.82184759499108</v>
      </c>
      <c r="H34">
        <f>AL34*1000</f>
        <v>22.675063157772662</v>
      </c>
      <c r="I34">
        <f>(AQ34-AW34)</f>
        <v>1.0136301123927676</v>
      </c>
      <c r="J34">
        <f>(P34+AP34*D34)</f>
        <v>22.924369812011719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24.634712219238281</v>
      </c>
      <c r="P34" s="1">
        <v>22.924369812011719</v>
      </c>
      <c r="Q34" s="1">
        <v>24.825351715087891</v>
      </c>
      <c r="R34" s="1">
        <v>399.95916748046875</v>
      </c>
      <c r="S34" s="1">
        <v>390.18069458007813</v>
      </c>
      <c r="T34" s="1">
        <v>0.26545166969299316</v>
      </c>
      <c r="U34" s="1">
        <v>20.361564636230469</v>
      </c>
      <c r="V34" s="1">
        <v>0.75143855810165405</v>
      </c>
      <c r="W34" s="1">
        <v>57.639362335205078</v>
      </c>
      <c r="X34" s="1">
        <v>300.65689086914063</v>
      </c>
      <c r="Y34" s="1">
        <v>300.4678955078125</v>
      </c>
      <c r="Z34" s="1">
        <v>3.0219113826751709</v>
      </c>
      <c r="AA34" s="1">
        <v>88.068374633789063</v>
      </c>
      <c r="AB34" s="1">
        <v>7.3825182914733887</v>
      </c>
      <c r="AC34" s="1">
        <v>3.2103371620178223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1.1053562164306638</v>
      </c>
      <c r="AL34">
        <f>(U34-T34)/(1000-U34)*AK34</f>
        <v>2.2675063157772662E-2</v>
      </c>
      <c r="AM34">
        <f>(P34+273.15)</f>
        <v>296.0743698120117</v>
      </c>
      <c r="AN34">
        <f>(O34+273.15)</f>
        <v>297.78471221923826</v>
      </c>
      <c r="AO34">
        <f>(Y34*AG34+Z34*AH34)*AI34</f>
        <v>48.074862206693069</v>
      </c>
      <c r="AP34">
        <f>((AO34+0.00000010773*(AN34^4-AM34^4))-AL34*44100)/(L34*51.4+0.00000043092*AM34^3)</f>
        <v>-7.6954222279397646</v>
      </c>
      <c r="AQ34">
        <f>0.61365*EXP(17.502*J34/(240.97+J34))</f>
        <v>2.8068400149064234</v>
      </c>
      <c r="AR34">
        <f>AQ34*1000/AA34</f>
        <v>31.871145874759076</v>
      </c>
      <c r="AS34">
        <f>(AR34-U34)</f>
        <v>11.509581238528607</v>
      </c>
      <c r="AT34">
        <f>IF(D34,P34,(O34+P34)/2)</f>
        <v>23.779541015625</v>
      </c>
      <c r="AU34">
        <f>0.61365*EXP(17.502*AT34/(240.97+AT34))</f>
        <v>2.955541029744817</v>
      </c>
      <c r="AV34">
        <f>IF(AS34&lt;&gt;0,(1000-(AR34+U34)/2)/AS34*AL34,0)</f>
        <v>1.9186513127845632</v>
      </c>
      <c r="AW34">
        <f>U34*AA34/1000</f>
        <v>1.7932099025136559</v>
      </c>
      <c r="AX34">
        <f>(AU34-AW34)</f>
        <v>1.1623311272311612</v>
      </c>
      <c r="AY34">
        <f>1/(1.6/F34+1.37/N34)</f>
        <v>1.2817470083019522</v>
      </c>
      <c r="AZ34">
        <f>G34*AA34*0.001</f>
        <v>33.626429517361181</v>
      </c>
      <c r="BA34">
        <f>G34/S34</f>
        <v>0.97857698471196009</v>
      </c>
      <c r="BB34">
        <f>(1-AL34*AA34/AQ34/F34)*100</f>
        <v>79.540273909796838</v>
      </c>
      <c r="BC34">
        <f>(S34-E34/(N34/1.35))</f>
        <v>389.56210299119113</v>
      </c>
      <c r="BD34">
        <f>E34*BB34/100/BC34</f>
        <v>4.0046051768108286E-3</v>
      </c>
    </row>
    <row r="35" spans="1:56" x14ac:dyDescent="0.25">
      <c r="A35" s="1" t="s">
        <v>1</v>
      </c>
      <c r="B35" s="1" t="s">
        <v>13038</v>
      </c>
      <c r="K35" s="1">
        <v>2.72</v>
      </c>
    </row>
    <row r="36" spans="1:56" x14ac:dyDescent="0.25">
      <c r="A36" s="1" t="s">
        <v>1</v>
      </c>
      <c r="B36" s="1" t="s">
        <v>13037</v>
      </c>
      <c r="K36" s="1">
        <v>2.72</v>
      </c>
    </row>
    <row r="37" spans="1:56" x14ac:dyDescent="0.25">
      <c r="A37" s="1">
        <v>7</v>
      </c>
      <c r="B37" s="1" t="s">
        <v>13036</v>
      </c>
      <c r="C37" s="1">
        <v>1679.5000000335276</v>
      </c>
      <c r="D37" s="1">
        <v>0</v>
      </c>
      <c r="E37">
        <f>(R37-S37*(1000-T37)/(1000-U37))*AK37</f>
        <v>0.83259778098305115</v>
      </c>
      <c r="F37">
        <f>IF(AV37&lt;&gt;0,1/(1/AV37-1/N37),0)</f>
        <v>2.5296056309786081</v>
      </c>
      <c r="G37">
        <f>((AY37-AL37/2)*S37-E37)/(AY37+AL37/2)</f>
        <v>383.08688981243876</v>
      </c>
      <c r="H37">
        <f>AL37*1000</f>
        <v>21.29676404583261</v>
      </c>
      <c r="I37">
        <f>(AQ37-AW37)</f>
        <v>1.1493243911664097</v>
      </c>
      <c r="J37">
        <f>(P37+AP37*D37)</f>
        <v>23.100673675537109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24.677461624145508</v>
      </c>
      <c r="P37" s="1">
        <v>23.100673675537109</v>
      </c>
      <c r="Q37" s="1">
        <v>24.859645843505859</v>
      </c>
      <c r="R37" s="1">
        <v>400.04031372070313</v>
      </c>
      <c r="S37" s="1">
        <v>391.7393798828125</v>
      </c>
      <c r="T37" s="1">
        <v>0.26482445001602173</v>
      </c>
      <c r="U37" s="1">
        <v>19.162723541259766</v>
      </c>
      <c r="V37" s="1">
        <v>0.74774760007858276</v>
      </c>
      <c r="W37" s="1">
        <v>54.107089996337891</v>
      </c>
      <c r="X37" s="1">
        <v>300.65328979492188</v>
      </c>
      <c r="Y37" s="1">
        <v>500.73797607421875</v>
      </c>
      <c r="Z37" s="1">
        <v>3.0098268985748291</v>
      </c>
      <c r="AA37" s="1">
        <v>88.068107604980469</v>
      </c>
      <c r="AB37" s="1">
        <v>7.2660722732543945</v>
      </c>
      <c r="AC37" s="1">
        <v>3.1516737937927246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1.1053429771872125</v>
      </c>
      <c r="AL37">
        <f>(U37-T37)/(1000-U37)*AK37</f>
        <v>2.1296764045832611E-2</v>
      </c>
      <c r="AM37">
        <f>(P37+273.15)</f>
        <v>296.25067367553709</v>
      </c>
      <c r="AN37">
        <f>(O37+273.15)</f>
        <v>297.82746162414549</v>
      </c>
      <c r="AO37">
        <f>(Y37*AG37+Z37*AH37)*AI37</f>
        <v>80.118074381096449</v>
      </c>
      <c r="AP37">
        <f>((AO37+0.00000010773*(AN37^4-AM37^4))-AL37*44100)/(L37*51.4+0.00000043092*AM37^3)</f>
        <v>-6.9405851111386863</v>
      </c>
      <c r="AQ37">
        <f>0.61365*EXP(17.502*J37/(240.97+J37))</f>
        <v>2.8369491900025672</v>
      </c>
      <c r="AR37">
        <f>AQ37*1000/AA37</f>
        <v>32.213127625353117</v>
      </c>
      <c r="AS37">
        <f>(AR37-U37)</f>
        <v>13.050404084093351</v>
      </c>
      <c r="AT37">
        <f>IF(D37,P37,(O37+P37)/2)</f>
        <v>23.889067649841309</v>
      </c>
      <c r="AU37">
        <f>0.61365*EXP(17.502*AT37/(240.97+AT37))</f>
        <v>2.9750749122772531</v>
      </c>
      <c r="AV37">
        <f>IF(AS37&lt;&gt;0,(1000-(AR37+U37)/2)/AS37*AL37,0)</f>
        <v>1.5899656609981183</v>
      </c>
      <c r="AW37">
        <f>U37*AA37/1000</f>
        <v>1.6876247988361575</v>
      </c>
      <c r="AX37">
        <f>(AU37-AW37)</f>
        <v>1.2874501134410956</v>
      </c>
      <c r="AY37">
        <f>1/(1.6/F37+1.37/N37)</f>
        <v>1.0497837996012822</v>
      </c>
      <c r="AZ37">
        <f>G37*AA37*0.001</f>
        <v>33.737737434059156</v>
      </c>
      <c r="BA37">
        <f>G37/S37</f>
        <v>0.97791263652645255</v>
      </c>
      <c r="BB37">
        <f>(1-AL37*AA37/AQ37/F37)*100</f>
        <v>73.86467490301753</v>
      </c>
      <c r="BC37">
        <f>(S37-E37/(N37/1.35))</f>
        <v>391.47678277670616</v>
      </c>
      <c r="BD37">
        <f>E37*BB37/100/BC37</f>
        <v>1.5709632632892436E-3</v>
      </c>
    </row>
    <row r="38" spans="1:56" x14ac:dyDescent="0.25">
      <c r="A38" s="1" t="s">
        <v>1</v>
      </c>
      <c r="B38" s="1" t="s">
        <v>13035</v>
      </c>
      <c r="K38" s="1">
        <v>2.72</v>
      </c>
    </row>
    <row r="39" spans="1:56" x14ac:dyDescent="0.25">
      <c r="A39" s="1" t="s">
        <v>1</v>
      </c>
      <c r="B39" s="1" t="s">
        <v>13034</v>
      </c>
      <c r="K39" s="1">
        <v>2.72</v>
      </c>
    </row>
    <row r="40" spans="1:56" x14ac:dyDescent="0.25">
      <c r="A40" s="1">
        <v>8</v>
      </c>
      <c r="B40" s="1" t="s">
        <v>13033</v>
      </c>
      <c r="C40" s="1">
        <v>1884.0000000447035</v>
      </c>
      <c r="D40" s="1">
        <v>0</v>
      </c>
      <c r="E40">
        <f>(R40-S40*(1000-T40)/(1000-U40))*AK40</f>
        <v>0.60780456659058857</v>
      </c>
      <c r="F40">
        <f>IF(AV40&lt;&gt;0,1/(1/AV40-1/N40),0)</f>
        <v>1.4506348472074806</v>
      </c>
      <c r="G40">
        <f>((AY40-AL40/2)*S40-E40)/(AY40+AL40/2)</f>
        <v>382.13496485575473</v>
      </c>
      <c r="H40">
        <f>AL40*1000</f>
        <v>18.119358155319325</v>
      </c>
      <c r="I40">
        <f>(AQ40-AW40)</f>
        <v>1.4367242404053107</v>
      </c>
      <c r="J40">
        <f>(P40+AP40*D40)</f>
        <v>23.350494384765625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24.74365234375</v>
      </c>
      <c r="P40" s="1">
        <v>23.350494384765625</v>
      </c>
      <c r="Q40" s="1">
        <v>24.909635543823242</v>
      </c>
      <c r="R40" s="1">
        <v>399.9847412109375</v>
      </c>
      <c r="S40" s="1">
        <v>392.99301147460938</v>
      </c>
      <c r="T40" s="1">
        <v>0.26560530066490173</v>
      </c>
      <c r="U40" s="1">
        <v>16.388792037963867</v>
      </c>
      <c r="V40" s="1">
        <v>0.74701470136642456</v>
      </c>
      <c r="W40" s="1">
        <v>46.093463897705078</v>
      </c>
      <c r="X40" s="1">
        <v>300.66598510742188</v>
      </c>
      <c r="Y40" s="1">
        <v>750.3328857421875</v>
      </c>
      <c r="Z40" s="1">
        <v>3.1026632785797119</v>
      </c>
      <c r="AA40" s="1">
        <v>88.07073974609375</v>
      </c>
      <c r="AB40" s="1">
        <v>7.1681232452392578</v>
      </c>
      <c r="AC40" s="1">
        <v>2.9782726764678955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1.1053896511302272</v>
      </c>
      <c r="AL40">
        <f>(U40-T40)/(1000-U40)*AK40</f>
        <v>1.8119358155319325E-2</v>
      </c>
      <c r="AM40">
        <f>(P40+273.15)</f>
        <v>296.5004943847656</v>
      </c>
      <c r="AN40">
        <f>(O40+273.15)</f>
        <v>297.89365234374998</v>
      </c>
      <c r="AO40">
        <f>(Y40*AG40+Z40*AH40)*AI40</f>
        <v>120.05325903535049</v>
      </c>
      <c r="AP40">
        <f>((AO40+0.00000010773*(AN40^4-AM40^4))-AL40*44100)/(L40*51.4+0.00000043092*AM40^3)</f>
        <v>-5.4706842390884702</v>
      </c>
      <c r="AQ40">
        <f>0.61365*EXP(17.502*J40/(240.97+J40))</f>
        <v>2.8800972787336798</v>
      </c>
      <c r="AR40">
        <f>AQ40*1000/AA40</f>
        <v>32.702090240605962</v>
      </c>
      <c r="AS40">
        <f>(AR40-U40)</f>
        <v>16.313298202642095</v>
      </c>
      <c r="AT40">
        <f>IF(D40,P40,(O40+P40)/2)</f>
        <v>24.047073364257813</v>
      </c>
      <c r="AU40">
        <f>0.61365*EXP(17.502*AT40/(240.97+AT40))</f>
        <v>3.0034538291127735</v>
      </c>
      <c r="AV40">
        <f>IF(AS40&lt;&gt;0,(1000-(AR40+U40)/2)/AS40*AL40,0)</f>
        <v>1.0834480125774775</v>
      </c>
      <c r="AW40">
        <f>U40*AA40/1000</f>
        <v>1.4433730383283692</v>
      </c>
      <c r="AX40">
        <f>(AU40-AW40)</f>
        <v>1.5600807907844043</v>
      </c>
      <c r="AY40">
        <f>1/(1.6/F40+1.37/N40)</f>
        <v>0.7027244903341866</v>
      </c>
      <c r="AZ40">
        <f>G40*AA40*0.001</f>
        <v>33.654909037693855</v>
      </c>
      <c r="BA40">
        <f>G40/S40</f>
        <v>0.9723708913343968</v>
      </c>
      <c r="BB40">
        <f>(1-AL40*AA40/AQ40/F40)*100</f>
        <v>61.80476459493903</v>
      </c>
      <c r="BC40">
        <f>(S40-E40/(N40/1.35))</f>
        <v>392.80131300517979</v>
      </c>
      <c r="BD40">
        <f>E40*BB40/100/BC40</f>
        <v>9.5634146104203331E-4</v>
      </c>
    </row>
    <row r="41" spans="1:56" x14ac:dyDescent="0.25">
      <c r="A41" s="1" t="s">
        <v>1</v>
      </c>
      <c r="B41" s="1" t="s">
        <v>13032</v>
      </c>
      <c r="K41" s="1">
        <v>2.72</v>
      </c>
    </row>
    <row r="42" spans="1:56" x14ac:dyDescent="0.25">
      <c r="A42" s="1" t="s">
        <v>1</v>
      </c>
      <c r="B42" s="1" t="s">
        <v>13031</v>
      </c>
      <c r="K42" s="1">
        <v>2.72</v>
      </c>
    </row>
    <row r="43" spans="1:56" x14ac:dyDescent="0.25">
      <c r="A43" s="1">
        <v>9</v>
      </c>
      <c r="B43" s="1" t="s">
        <v>13030</v>
      </c>
      <c r="C43" s="1">
        <v>2089.0000000447035</v>
      </c>
      <c r="D43" s="1">
        <v>0</v>
      </c>
      <c r="E43">
        <f>(R43-S43*(1000-T43)/(1000-U43))*AK43</f>
        <v>0.50908440106688579</v>
      </c>
      <c r="F43">
        <f>IF(AV43&lt;&gt;0,1/(1/AV43-1/N43),0)</f>
        <v>0.91277691029669494</v>
      </c>
      <c r="G43">
        <f>((AY43-AL43/2)*S43-E43)/(AY43+AL43/2)</f>
        <v>381.01187195870546</v>
      </c>
      <c r="H43">
        <f>AL43*1000</f>
        <v>15.111233572878724</v>
      </c>
      <c r="I43">
        <f>(AQ43-AW43)</f>
        <v>1.7274000080090017</v>
      </c>
      <c r="J43">
        <f>(P43+AP43*D43)</f>
        <v>23.681495666503906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24.831789016723633</v>
      </c>
      <c r="P43" s="1">
        <v>23.681495666503906</v>
      </c>
      <c r="Q43" s="1">
        <v>24.976823806762695</v>
      </c>
      <c r="R43" s="1">
        <v>400.058349609375</v>
      </c>
      <c r="S43" s="1">
        <v>394.20907592773438</v>
      </c>
      <c r="T43" s="1">
        <v>0.26473388075828552</v>
      </c>
      <c r="U43" s="1">
        <v>13.746599197387695</v>
      </c>
      <c r="V43" s="1">
        <v>0.74070245027542114</v>
      </c>
      <c r="W43" s="1">
        <v>38.4617919921875</v>
      </c>
      <c r="X43" s="1">
        <v>300.68194580078125</v>
      </c>
      <c r="Y43" s="1">
        <v>998.79986572265625</v>
      </c>
      <c r="Z43" s="1">
        <v>2.9749100208282471</v>
      </c>
      <c r="AA43" s="1">
        <v>88.076332092285156</v>
      </c>
      <c r="AB43" s="1">
        <v>6.8742680549621582</v>
      </c>
      <c r="AC43" s="1">
        <v>2.7883212566375732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1.1054483301499309</v>
      </c>
      <c r="AL43">
        <f>(U43-T43)/(1000-U43)*AK43</f>
        <v>1.5111233572878724E-2</v>
      </c>
      <c r="AM43">
        <f>(P43+273.15)</f>
        <v>296.83149566650388</v>
      </c>
      <c r="AN43">
        <f>(O43+273.15)</f>
        <v>297.98178901672361</v>
      </c>
      <c r="AO43">
        <f>(Y43*AG43+Z43*AH43)*AI43</f>
        <v>159.80797494363833</v>
      </c>
      <c r="AP43">
        <f>((AO43+0.00000010773*(AN43^4-AM43^4))-AL43*44100)/(L43*51.4+0.00000043092*AM43^3)</f>
        <v>-4.0697417594708227</v>
      </c>
      <c r="AQ43">
        <f>0.61365*EXP(17.502*J43/(240.97+J43))</f>
        <v>2.9381500440576609</v>
      </c>
      <c r="AR43">
        <f>AQ43*1000/AA43</f>
        <v>33.359132632579524</v>
      </c>
      <c r="AS43">
        <f>(AR43-U43)</f>
        <v>19.612533435191828</v>
      </c>
      <c r="AT43">
        <f>IF(D43,P43,(O43+P43)/2)</f>
        <v>24.25664234161377</v>
      </c>
      <c r="AU43">
        <f>0.61365*EXP(17.502*AT43/(240.97+AT43))</f>
        <v>3.0414588489847016</v>
      </c>
      <c r="AV43">
        <f>IF(AS43&lt;&gt;0,(1000-(AR43+U43)/2)/AS43*AL43,0)</f>
        <v>0.75234139248173026</v>
      </c>
      <c r="AW43">
        <f>U43*AA43/1000</f>
        <v>1.2107500360486592</v>
      </c>
      <c r="AX43">
        <f>(AU43-AW43)</f>
        <v>1.8307088129360425</v>
      </c>
      <c r="AY43">
        <f>1/(1.6/F43+1.37/N43)</f>
        <v>0.48240194082455562</v>
      </c>
      <c r="AZ43">
        <f>G43*AA43*0.001</f>
        <v>33.558128165738168</v>
      </c>
      <c r="BA43">
        <f>G43/S43</f>
        <v>0.96652232336870858</v>
      </c>
      <c r="BB43">
        <f>(1-AL43*AA43/AQ43/F43)*100</f>
        <v>50.372714283008193</v>
      </c>
      <c r="BC43">
        <f>(S43-E43/(N43/1.35))</f>
        <v>394.04851329648858</v>
      </c>
      <c r="BD43">
        <f>E43*BB43/100/BC43</f>
        <v>6.5078187623013946E-4</v>
      </c>
    </row>
    <row r="44" spans="1:56" x14ac:dyDescent="0.25">
      <c r="A44" s="1" t="s">
        <v>1</v>
      </c>
      <c r="B44" s="1" t="s">
        <v>13029</v>
      </c>
      <c r="K44" s="1">
        <v>2.72</v>
      </c>
    </row>
    <row r="45" spans="1:56" x14ac:dyDescent="0.25">
      <c r="A45" s="1" t="s">
        <v>1</v>
      </c>
      <c r="B45" s="1" t="s">
        <v>13028</v>
      </c>
      <c r="K45" s="1">
        <v>2.72</v>
      </c>
    </row>
    <row r="46" spans="1:56" x14ac:dyDescent="0.25">
      <c r="A46" s="1">
        <v>10</v>
      </c>
      <c r="B46" s="1" t="s">
        <v>13027</v>
      </c>
      <c r="C46" s="1">
        <v>2293.0000000447035</v>
      </c>
      <c r="D46" s="1">
        <v>0</v>
      </c>
      <c r="E46">
        <f>(R46-S46*(1000-T46)/(1000-U46))*AK46</f>
        <v>0.44578189611914698</v>
      </c>
      <c r="F46">
        <f>IF(AV46&lt;&gt;0,1/(1/AV46-1/N46),0)</f>
        <v>0.62981769110420083</v>
      </c>
      <c r="G46">
        <f>((AY46-AL46/2)*S46-E46)/(AY46+AL46/2)</f>
        <v>379.71376567897784</v>
      </c>
      <c r="H46">
        <f>AL46*1000</f>
        <v>12.634209490128782</v>
      </c>
      <c r="I46">
        <f>(AQ46-AW46)</f>
        <v>1.9806188341946256</v>
      </c>
      <c r="J46">
        <f>(P46+AP46*D46)</f>
        <v>24.022516250610352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24.930837631225586</v>
      </c>
      <c r="P46" s="1">
        <v>24.022516250610352</v>
      </c>
      <c r="Q46" s="1">
        <v>25.055038452148438</v>
      </c>
      <c r="R46" s="1">
        <v>399.90579223632813</v>
      </c>
      <c r="S46" s="1">
        <v>394.98776245117188</v>
      </c>
      <c r="T46" s="1">
        <v>0.26461431384086609</v>
      </c>
      <c r="U46" s="1">
        <v>11.562516212463379</v>
      </c>
      <c r="V46" s="1">
        <v>0.73602288961410522</v>
      </c>
      <c r="W46" s="1">
        <v>32.161056518554688</v>
      </c>
      <c r="X46" s="1">
        <v>300.65496826171875</v>
      </c>
      <c r="Y46" s="1">
        <v>1249.244140625</v>
      </c>
      <c r="Z46" s="1">
        <v>3.0544517040252686</v>
      </c>
      <c r="AA46" s="1">
        <v>88.078483581542969</v>
      </c>
      <c r="AB46" s="1">
        <v>6.8812780380249023</v>
      </c>
      <c r="AC46" s="1">
        <v>2.6189389228820801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1.1053491480210245</v>
      </c>
      <c r="AL46">
        <f>(U46-T46)/(1000-U46)*AK46</f>
        <v>1.2634209490128782E-2</v>
      </c>
      <c r="AM46">
        <f>(P46+273.15)</f>
        <v>297.17251625061033</v>
      </c>
      <c r="AN46">
        <f>(O46+273.15)</f>
        <v>298.08083763122556</v>
      </c>
      <c r="AO46">
        <f>(Y46*AG46+Z46*AH46)*AI46</f>
        <v>199.87905803235481</v>
      </c>
      <c r="AP46">
        <f>((AO46+0.00000010773*(AN46^4-AM46^4))-AL46*44100)/(L46*51.4+0.00000043092*AM46^3)</f>
        <v>-2.8601027186310506</v>
      </c>
      <c r="AQ46">
        <f>0.61365*EXP(17.502*J46/(240.97+J46))</f>
        <v>2.9990277285754057</v>
      </c>
      <c r="AR46">
        <f>AQ46*1000/AA46</f>
        <v>34.049493209075386</v>
      </c>
      <c r="AS46">
        <f>(AR46-U46)</f>
        <v>22.486976996612007</v>
      </c>
      <c r="AT46">
        <f>IF(D46,P46,(O46+P46)/2)</f>
        <v>24.476676940917969</v>
      </c>
      <c r="AU46">
        <f>0.61365*EXP(17.502*AT46/(240.97+AT46))</f>
        <v>3.0818135833111096</v>
      </c>
      <c r="AV46">
        <f>IF(AS46&lt;&gt;0,(1000-(AR46+U46)/2)/AS46*AL46,0)</f>
        <v>0.54903216429848156</v>
      </c>
      <c r="AW46">
        <f>U46*AA46/1000</f>
        <v>1.0184088943807801</v>
      </c>
      <c r="AX46">
        <f>(AU46-AW46)</f>
        <v>2.0634046889303295</v>
      </c>
      <c r="AY46">
        <f>1/(1.6/F46+1.37/N46)</f>
        <v>0.34959105171473326</v>
      </c>
      <c r="AZ46">
        <f>G46*AA46*0.001</f>
        <v>33.4446126760417</v>
      </c>
      <c r="BA46">
        <f>G46/S46</f>
        <v>0.96133045571485976</v>
      </c>
      <c r="BB46">
        <f>(1-AL46*AA46/AQ46/F46)*100</f>
        <v>41.08544984163094</v>
      </c>
      <c r="BC46">
        <f>(S46-E46/(N46/1.35))</f>
        <v>394.84716510807391</v>
      </c>
      <c r="BD46">
        <f>E46*BB46/100/BC46</f>
        <v>4.638541529935334E-4</v>
      </c>
    </row>
    <row r="47" spans="1:56" x14ac:dyDescent="0.25">
      <c r="A47" s="1" t="s">
        <v>1</v>
      </c>
      <c r="B47" s="1" t="s">
        <v>13026</v>
      </c>
      <c r="K47" s="1">
        <v>2.72</v>
      </c>
    </row>
    <row r="48" spans="1:56" x14ac:dyDescent="0.25">
      <c r="A48" s="1" t="s">
        <v>1</v>
      </c>
      <c r="B48" s="1" t="s">
        <v>13025</v>
      </c>
      <c r="K48" s="1">
        <v>2.72</v>
      </c>
    </row>
    <row r="49" spans="1:56" x14ac:dyDescent="0.25">
      <c r="A49" s="1">
        <v>11</v>
      </c>
      <c r="B49" s="1" t="s">
        <v>13024</v>
      </c>
      <c r="C49" s="1">
        <v>2497.5000000558794</v>
      </c>
      <c r="D49" s="1">
        <v>0</v>
      </c>
      <c r="E49">
        <f>(R49-S49*(1000-T49)/(1000-U49))*AK49</f>
        <v>0.53866875399462477</v>
      </c>
      <c r="F49">
        <f>IF(AV49&lt;&gt;0,1/(1/AV49-1/N49),0)</f>
        <v>0.44828919803988504</v>
      </c>
      <c r="G49">
        <f>((AY49-AL49/2)*S49-E49)/(AY49+AL49/2)</f>
        <v>378.0777476523196</v>
      </c>
      <c r="H49">
        <f>AL49*1000</f>
        <v>10.48677546893496</v>
      </c>
      <c r="I49">
        <f>(AQ49-AW49)</f>
        <v>2.2254263846634483</v>
      </c>
      <c r="J49">
        <f>(P49+AP49*D49)</f>
        <v>24.446355819702148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25.056413650512695</v>
      </c>
      <c r="P49" s="1">
        <v>24.446355819702148</v>
      </c>
      <c r="Q49" s="1">
        <v>25.156112670898438</v>
      </c>
      <c r="R49" s="1">
        <v>400.20086669921875</v>
      </c>
      <c r="S49" s="1">
        <v>395.957275390625</v>
      </c>
      <c r="T49" s="1">
        <v>0.26469820737838745</v>
      </c>
      <c r="U49" s="1">
        <v>9.6596822738647461</v>
      </c>
      <c r="V49" s="1">
        <v>0.73075437545776367</v>
      </c>
      <c r="W49" s="1">
        <v>26.667560577392578</v>
      </c>
      <c r="X49" s="1">
        <v>300.67636108398438</v>
      </c>
      <c r="Y49" s="1">
        <v>1599.025390625</v>
      </c>
      <c r="Z49" s="1">
        <v>3.0748801231384277</v>
      </c>
      <c r="AA49" s="1">
        <v>88.077285766601563</v>
      </c>
      <c r="AB49" s="1">
        <v>6.5640616416931152</v>
      </c>
      <c r="AC49" s="1">
        <v>2.456251859664917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1.1054277981028835</v>
      </c>
      <c r="AL49">
        <f>(U49-T49)/(1000-U49)*AK49</f>
        <v>1.0486775468934961E-2</v>
      </c>
      <c r="AM49">
        <f>(P49+273.15)</f>
        <v>297.59635581970213</v>
      </c>
      <c r="AN49">
        <f>(O49+273.15)</f>
        <v>298.20641365051267</v>
      </c>
      <c r="AO49">
        <f>(Y49*AG49+Z49*AH49)*AI49</f>
        <v>255.84405678143958</v>
      </c>
      <c r="AP49">
        <f>((AO49+0.00000010773*(AN49^4-AM49^4))-AL49*44100)/(L49*51.4+0.00000043092*AM49^3)</f>
        <v>-1.6452607665464265</v>
      </c>
      <c r="AQ49">
        <f>0.61365*EXP(17.502*J49/(240.97+J49))</f>
        <v>3.0762249807132092</v>
      </c>
      <c r="AR49">
        <f>AQ49*1000/AA49</f>
        <v>34.926428010792513</v>
      </c>
      <c r="AS49">
        <f>(AR49-U49)</f>
        <v>25.266745736927767</v>
      </c>
      <c r="AT49">
        <f>IF(D49,P49,(O49+P49)/2)</f>
        <v>24.751384735107422</v>
      </c>
      <c r="AU49">
        <f>0.61365*EXP(17.502*AT49/(240.97+AT49))</f>
        <v>3.1328518400088048</v>
      </c>
      <c r="AV49">
        <f>IF(AS49&lt;&gt;0,(1000-(AR49+U49)/2)/AS49*AL49,0)</f>
        <v>0.40579001791100683</v>
      </c>
      <c r="AW49">
        <f>U49*AA49/1000</f>
        <v>0.85079859604976082</v>
      </c>
      <c r="AX49">
        <f>(AU49-AW49)</f>
        <v>2.282053243959044</v>
      </c>
      <c r="AY49">
        <f>1/(1.6/F49+1.37/N49)</f>
        <v>0.25712281482788002</v>
      </c>
      <c r="AZ49">
        <f>G49*AA49*0.001</f>
        <v>33.300061821966423</v>
      </c>
      <c r="BA49">
        <f>G49/S49</f>
        <v>0.95484480561528606</v>
      </c>
      <c r="BB49">
        <f>(1-AL49*AA49/AQ49/F49)*100</f>
        <v>33.022408953507089</v>
      </c>
      <c r="BC49">
        <f>(S49-E49/(N49/1.35))</f>
        <v>395.78738200491131</v>
      </c>
      <c r="BD49">
        <f>E49*BB49/100/BC49</f>
        <v>4.4943676058540618E-4</v>
      </c>
    </row>
    <row r="50" spans="1:56" x14ac:dyDescent="0.25">
      <c r="A50" s="1" t="s">
        <v>1</v>
      </c>
      <c r="B50" s="1" t="s">
        <v>13023</v>
      </c>
      <c r="K50" s="1">
        <v>2.72</v>
      </c>
    </row>
    <row r="51" spans="1:56" x14ac:dyDescent="0.25">
      <c r="A51" s="1" t="s">
        <v>1</v>
      </c>
      <c r="B51" s="1" t="s">
        <v>13018</v>
      </c>
      <c r="K51" s="1">
        <v>2.72</v>
      </c>
    </row>
    <row r="52" spans="1:56" x14ac:dyDescent="0.25">
      <c r="A52" s="1">
        <v>12</v>
      </c>
      <c r="B52" s="1" t="s">
        <v>13022</v>
      </c>
      <c r="C52" s="1">
        <v>2701.5000000558794</v>
      </c>
      <c r="D52" s="1">
        <v>0</v>
      </c>
      <c r="E52">
        <f>(R52-S52*(1000-T52)/(1000-U52))*AK52</f>
        <v>0.42604311909898884</v>
      </c>
      <c r="F52">
        <f>IF(AV52&lt;&gt;0,1/(1/AV52-1/N52),0)</f>
        <v>0.32420959966844431</v>
      </c>
      <c r="G52">
        <f>((AY52-AL52/2)*S52-E52)/(AY52+AL52/2)</f>
        <v>376.79493966095583</v>
      </c>
      <c r="H52">
        <f>AL52*1000</f>
        <v>8.6205399886078027</v>
      </c>
      <c r="I52">
        <f>(AQ52-AW52)</f>
        <v>2.463931892654363</v>
      </c>
      <c r="J52">
        <f>(P52+AP52*D52)</f>
        <v>24.942243576049805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25.209802627563477</v>
      </c>
      <c r="P52" s="1">
        <v>24.942243576049805</v>
      </c>
      <c r="Q52" s="1">
        <v>25.278244018554688</v>
      </c>
      <c r="R52" s="1">
        <v>400.029052734375</v>
      </c>
      <c r="S52" s="1">
        <v>396.55099487304688</v>
      </c>
      <c r="T52" s="1">
        <v>0.26574134826660156</v>
      </c>
      <c r="U52" s="1">
        <v>8.0021448135375977</v>
      </c>
      <c r="V52" s="1">
        <v>0.72696876525878906</v>
      </c>
      <c r="W52" s="1">
        <v>21.890869140625</v>
      </c>
      <c r="X52" s="1">
        <v>300.6595458984375</v>
      </c>
      <c r="Y52" s="1">
        <v>1999.4349365234375</v>
      </c>
      <c r="Z52" s="1">
        <v>2.995356559753418</v>
      </c>
      <c r="AA52" s="1">
        <v>88.078048706054688</v>
      </c>
      <c r="AB52" s="1">
        <v>6.4932122230529785</v>
      </c>
      <c r="AC52" s="1">
        <v>2.308476448059082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1.1053659775677847</v>
      </c>
      <c r="AL52">
        <f>(U52-T52)/(1000-U52)*AK52</f>
        <v>8.6205399886078032E-3</v>
      </c>
      <c r="AM52">
        <f>(P52+273.15)</f>
        <v>298.09224357604978</v>
      </c>
      <c r="AN52">
        <f>(O52+273.15)</f>
        <v>298.35980262756345</v>
      </c>
      <c r="AO52">
        <f>(Y52*AG52+Z52*AH52)*AI52</f>
        <v>319.90958269321345</v>
      </c>
      <c r="AP52">
        <f>((AO52+0.00000010773*(AN52^4-AM52^4))-AL52*44100)/(L52*51.4+0.00000043092*AM52^3)</f>
        <v>-0.47107960021304385</v>
      </c>
      <c r="AQ52">
        <f>0.61365*EXP(17.502*J52/(240.97+J52))</f>
        <v>3.1687451932940305</v>
      </c>
      <c r="AR52">
        <f>AQ52*1000/AA52</f>
        <v>35.976559878945224</v>
      </c>
      <c r="AS52">
        <f>(AR52-U52)</f>
        <v>27.974415065407626</v>
      </c>
      <c r="AT52">
        <f>IF(D52,P52,(O52+P52)/2)</f>
        <v>25.076023101806641</v>
      </c>
      <c r="AU52">
        <f>0.61365*EXP(17.502*AT52/(240.97+AT52))</f>
        <v>3.1941178228930003</v>
      </c>
      <c r="AV52">
        <f>IF(AS52&lt;&gt;0,(1000-(AR52+U52)/2)/AS52*AL52,0)</f>
        <v>0.30138181183309015</v>
      </c>
      <c r="AW52">
        <f>U52*AA52/1000</f>
        <v>0.70481330063966741</v>
      </c>
      <c r="AX52">
        <f>(AU52-AW52)</f>
        <v>2.4893045222533328</v>
      </c>
      <c r="AY52">
        <f>1/(1.6/F52+1.37/N52)</f>
        <v>0.19028965325208316</v>
      </c>
      <c r="AZ52">
        <f>G52*AA52*0.001</f>
        <v>33.187363047652603</v>
      </c>
      <c r="BA52">
        <f>G52/S52</f>
        <v>0.95018029088940803</v>
      </c>
      <c r="BB52">
        <f>(1-AL52*AA52/AQ52/F52)*100</f>
        <v>26.092422473617582</v>
      </c>
      <c r="BC52">
        <f>(S52-E52/(N52/1.35))</f>
        <v>396.41662303984333</v>
      </c>
      <c r="BD52">
        <f>E52*BB52/100/BC52</f>
        <v>2.8042459396036183E-4</v>
      </c>
    </row>
    <row r="53" spans="1:56" x14ac:dyDescent="0.25">
      <c r="A53" s="1" t="s">
        <v>1</v>
      </c>
      <c r="B53" s="1" t="s">
        <v>13021</v>
      </c>
    </row>
    <row r="54" spans="1:56" x14ac:dyDescent="0.25">
      <c r="A54" s="1" t="s">
        <v>1</v>
      </c>
      <c r="B54" s="1" t="s">
        <v>13020</v>
      </c>
    </row>
    <row r="55" spans="1:56" x14ac:dyDescent="0.25">
      <c r="A55" s="1" t="s">
        <v>1</v>
      </c>
      <c r="B55" s="1" t="s">
        <v>13019</v>
      </c>
    </row>
    <row r="56" spans="1:56" x14ac:dyDescent="0.25">
      <c r="A56" s="1" t="s">
        <v>1</v>
      </c>
      <c r="B56" s="1" t="s">
        <v>13018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760A2-6909-4287-81C8-CC2DEB9A8990}">
  <dimension ref="A1:BH55"/>
  <sheetViews>
    <sheetView topLeftCell="D10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8077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8076</v>
      </c>
    </row>
    <row r="12" spans="1:60" x14ac:dyDescent="0.25">
      <c r="A12" s="1" t="s">
        <v>1</v>
      </c>
      <c r="B12" s="1" t="s">
        <v>8075</v>
      </c>
    </row>
    <row r="13" spans="1:60" x14ac:dyDescent="0.25">
      <c r="A13" s="1" t="s">
        <v>1</v>
      </c>
      <c r="B13" s="1" t="s">
        <v>8074</v>
      </c>
    </row>
    <row r="14" spans="1:60" x14ac:dyDescent="0.25">
      <c r="A14" s="1" t="s">
        <v>1</v>
      </c>
      <c r="B14" s="1" t="s">
        <v>8073</v>
      </c>
    </row>
    <row r="15" spans="1:60" x14ac:dyDescent="0.25">
      <c r="A15" s="1" t="s">
        <v>1</v>
      </c>
      <c r="B15" s="1" t="s">
        <v>8072</v>
      </c>
    </row>
    <row r="16" spans="1:60" x14ac:dyDescent="0.25">
      <c r="A16" s="1" t="s">
        <v>1</v>
      </c>
      <c r="B16" s="1" t="s">
        <v>8071</v>
      </c>
    </row>
    <row r="17" spans="1:60" x14ac:dyDescent="0.25">
      <c r="A17" s="1" t="s">
        <v>1</v>
      </c>
      <c r="B17" s="1" t="s">
        <v>8070</v>
      </c>
    </row>
    <row r="18" spans="1:60" x14ac:dyDescent="0.25">
      <c r="A18" s="1">
        <v>1</v>
      </c>
      <c r="B18" s="1" t="s">
        <v>8069</v>
      </c>
      <c r="C18" s="1">
        <v>257.99999953061342</v>
      </c>
      <c r="D18" s="1">
        <v>0</v>
      </c>
      <c r="E18">
        <f>(R18-S18*(1000-T18)/(1000-U18))*AO18</f>
        <v>-1.5916005207857868</v>
      </c>
      <c r="F18">
        <f>IF(AZ18&lt;&gt;0,1/(1/AZ18-1/N18),0)</f>
        <v>0.8646732553807549</v>
      </c>
      <c r="G18">
        <f>((BC18-AP18/2)*S18-E18)/(BC18+AP18/2)</f>
        <v>379.84375138043322</v>
      </c>
      <c r="H18">
        <f>AP18*1000</f>
        <v>20.798702155028</v>
      </c>
      <c r="I18">
        <f>(AU18-BA18)</f>
        <v>2.471766365004636</v>
      </c>
      <c r="J18">
        <f>(P18+AT18*D18)</f>
        <v>29.311920166015625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23.663173675537109</v>
      </c>
      <c r="P18" s="1">
        <v>29.311920166015625</v>
      </c>
      <c r="Q18" s="1">
        <v>23.755029678344727</v>
      </c>
      <c r="R18" s="1">
        <v>399.82879638671875</v>
      </c>
      <c r="S18" s="1">
        <v>393.85275268554688</v>
      </c>
      <c r="T18" s="1">
        <v>-0.11409424245357513</v>
      </c>
      <c r="U18" s="1">
        <v>18.372257232666016</v>
      </c>
      <c r="V18" s="1">
        <v>-0.34345564246177673</v>
      </c>
      <c r="W18" s="1">
        <v>55.305641174316406</v>
      </c>
      <c r="X18" s="1">
        <v>300.40057373046875</v>
      </c>
      <c r="Y18" s="1">
        <v>-0.11276885867118835</v>
      </c>
      <c r="Z18" s="1">
        <v>3.1373579502105713</v>
      </c>
      <c r="AA18" s="1">
        <v>88.349014282226563</v>
      </c>
      <c r="AB18" s="1">
        <v>5.9607796669006348</v>
      </c>
      <c r="AC18" s="1">
        <v>-0.25431787967681885</v>
      </c>
      <c r="AD18" s="1">
        <v>6.7160122096538544E-2</v>
      </c>
      <c r="AE18" s="1">
        <v>5.5791847407817841E-3</v>
      </c>
      <c r="AF18" s="1">
        <v>6.4654350280761719E-2</v>
      </c>
      <c r="AG18" s="1">
        <v>2.9422573745250702E-2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1.1044138740090759</v>
      </c>
      <c r="AP18">
        <f>(U18-T18)/(1000-U18)*AO18</f>
        <v>2.0798702155028E-2</v>
      </c>
      <c r="AQ18">
        <f>(P18+273.15)</f>
        <v>302.4619201660156</v>
      </c>
      <c r="AR18">
        <f>(O18+273.15)</f>
        <v>296.81317367553709</v>
      </c>
      <c r="AS18">
        <f>(Y18*AK18+Z18*AL18)*AM18</f>
        <v>-1.8043016984097271E-2</v>
      </c>
      <c r="AT18">
        <f>((AS18+0.00000010773*(AR18^4-AQ18^4))-AP18*44100)/(L18*0.92*2*29.3+0.00000043092*AQ18^3)</f>
        <v>-7.7195183819061608</v>
      </c>
      <c r="AU18">
        <f>0.61365*EXP(17.502*J18/(240.97+J18))</f>
        <v>4.0949371816501863</v>
      </c>
      <c r="AV18">
        <f>AU18*1000/AA18</f>
        <v>46.349551434372678</v>
      </c>
      <c r="AW18">
        <f>(AV18-U18)</f>
        <v>27.977294201706663</v>
      </c>
      <c r="AX18">
        <f>IF(D18,P18,(O18+P18)/2)</f>
        <v>26.487546920776367</v>
      </c>
      <c r="AY18">
        <f>0.61365*EXP(17.502*AX18/(240.97+AX18))</f>
        <v>3.4728401450522246</v>
      </c>
      <c r="AZ18">
        <f>IF(AW18&lt;&gt;0,(1000-(AV18+U18)/2)/AW18*AP18,0)</f>
        <v>0.71935610353270252</v>
      </c>
      <c r="BA18">
        <f>U18*AA18/1000</f>
        <v>1.6231708166455501</v>
      </c>
      <c r="BB18">
        <f>(AY18-BA18)</f>
        <v>1.8496693284066745</v>
      </c>
      <c r="BC18">
        <f>1/(1.6/F18+1.37/N18)</f>
        <v>0.46072813556563497</v>
      </c>
      <c r="BD18">
        <f>G18*AA18*0.001</f>
        <v>33.558821015724412</v>
      </c>
      <c r="BE18">
        <f>G18/S18</f>
        <v>0.96443086607979489</v>
      </c>
      <c r="BF18">
        <f>(1-AP18*AA18/AU18/F18)*100</f>
        <v>48.103427733048811</v>
      </c>
      <c r="BG18">
        <f>(S18-E18/(N18/1.35))</f>
        <v>394.35473539602469</v>
      </c>
      <c r="BH18">
        <f>E18*BF18/100/BG18</f>
        <v>-1.9414358129772754E-3</v>
      </c>
    </row>
    <row r="19" spans="1:60" x14ac:dyDescent="0.25">
      <c r="A19" s="1" t="s">
        <v>1</v>
      </c>
      <c r="B19" s="1" t="s">
        <v>8068</v>
      </c>
      <c r="K19" s="1">
        <v>2.72</v>
      </c>
    </row>
    <row r="20" spans="1:60" x14ac:dyDescent="0.25">
      <c r="A20" s="1" t="s">
        <v>1</v>
      </c>
      <c r="B20" s="1" t="s">
        <v>8067</v>
      </c>
      <c r="K20" s="1">
        <v>2.72</v>
      </c>
    </row>
    <row r="21" spans="1:60" x14ac:dyDescent="0.25">
      <c r="A21" s="1">
        <v>2</v>
      </c>
      <c r="B21" s="1" t="s">
        <v>8066</v>
      </c>
      <c r="C21" s="1">
        <v>463.49999954178929</v>
      </c>
      <c r="D21" s="1">
        <v>0</v>
      </c>
      <c r="E21">
        <f>(R21-S21*(1000-T21)/(1000-U21))*AO21</f>
        <v>-0.19145462840546804</v>
      </c>
      <c r="F21">
        <f>IF(AZ21&lt;&gt;0,1/(1/AZ21-1/N21),0)</f>
        <v>1.0514237601840917</v>
      </c>
      <c r="G21">
        <f>((BC21-AP21/2)*S21-E21)/(BC21+AP21/2)</f>
        <v>378.29888346342483</v>
      </c>
      <c r="H21">
        <f>AP21*1000</f>
        <v>20.929847343737119</v>
      </c>
      <c r="I21">
        <f>(AU21-BA21)</f>
        <v>2.1237555370586625</v>
      </c>
      <c r="J21">
        <f>(P21+AT21*D21)</f>
        <v>27.83244514465332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23.760469436645508</v>
      </c>
      <c r="P21" s="1">
        <v>27.83244514465332</v>
      </c>
      <c r="Q21" s="1">
        <v>23.886436462402344</v>
      </c>
      <c r="R21" s="1">
        <v>400.0799560546875</v>
      </c>
      <c r="S21" s="1">
        <v>392.80892944335938</v>
      </c>
      <c r="T21" s="1">
        <v>-0.10354208201169968</v>
      </c>
      <c r="U21" s="1">
        <v>18.497570037841797</v>
      </c>
      <c r="V21" s="1">
        <v>-0.30985745787620544</v>
      </c>
      <c r="W21" s="1">
        <v>55.355369567871094</v>
      </c>
      <c r="X21" s="1">
        <v>300.391357421875</v>
      </c>
      <c r="Y21" s="1">
        <v>24.270912170410156</v>
      </c>
      <c r="Z21" s="1">
        <v>3.4904811382293701</v>
      </c>
      <c r="AA21" s="1">
        <v>88.345344543457031</v>
      </c>
      <c r="AB21" s="1">
        <v>6.0050544738769531</v>
      </c>
      <c r="AC21" s="1">
        <v>-0.21938994526863098</v>
      </c>
      <c r="AD21" s="1">
        <v>2.9959933832287788E-2</v>
      </c>
      <c r="AE21" s="1">
        <v>3.633216954767704E-3</v>
      </c>
      <c r="AF21" s="1">
        <v>4.9754280596971512E-2</v>
      </c>
      <c r="AG21" s="1">
        <v>1.9843999296426773E-2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1.104379990521599</v>
      </c>
      <c r="AP21">
        <f>(U21-T21)/(1000-U21)*AO21</f>
        <v>2.092984734373712E-2</v>
      </c>
      <c r="AQ21">
        <f>(P21+273.15)</f>
        <v>300.9824451446533</v>
      </c>
      <c r="AR21">
        <f>(O21+273.15)</f>
        <v>296.91046943664549</v>
      </c>
      <c r="AS21">
        <f>(Y21*AK21+Z21*AL21)*AM21</f>
        <v>3.8833458604660791</v>
      </c>
      <c r="AT21">
        <f>((AS21+0.00000010773*(AR21^4-AQ21^4))-AP21*44100)/(L21*0.92*2*29.3+0.00000043092*AQ21^3)</f>
        <v>-7.5985217968810153</v>
      </c>
      <c r="AU21">
        <f>0.61365*EXP(17.502*J21/(240.97+J21))</f>
        <v>3.7579297352685233</v>
      </c>
      <c r="AV21">
        <f>AU21*1000/AA21</f>
        <v>42.536816791970288</v>
      </c>
      <c r="AW21">
        <f>(AV21-U21)</f>
        <v>24.039246754128492</v>
      </c>
      <c r="AX21">
        <f>IF(D21,P21,(O21+P21)/2)</f>
        <v>25.796457290649414</v>
      </c>
      <c r="AY21">
        <f>0.61365*EXP(17.502*AX21/(240.97+AX21))</f>
        <v>3.3338310103799356</v>
      </c>
      <c r="AZ21">
        <f>IF(AW21&lt;&gt;0,(1000-(AV21+U21)/2)/AW21*AP21,0)</f>
        <v>0.84408331724117136</v>
      </c>
      <c r="BA21">
        <f>U21*AA21/1000</f>
        <v>1.634174198209861</v>
      </c>
      <c r="BB21">
        <f>(AY21-BA21)</f>
        <v>1.6996568121700746</v>
      </c>
      <c r="BC21">
        <f>1/(1.6/F21+1.37/N21)</f>
        <v>0.54294312970061931</v>
      </c>
      <c r="BD21">
        <f>G21*AA21*0.001</f>
        <v>33.420945199981368</v>
      </c>
      <c r="BE21">
        <f>G21/S21</f>
        <v>0.96306080414084172</v>
      </c>
      <c r="BF21">
        <f>(1-AP21*AA21/AU21/F21)*100</f>
        <v>53.202431679430831</v>
      </c>
      <c r="BG21">
        <f>(S21-E21/(N21/1.35))</f>
        <v>392.86931325955283</v>
      </c>
      <c r="BH21">
        <f>E21*BF21/100/BG21</f>
        <v>-2.5926819539410937E-4</v>
      </c>
    </row>
    <row r="22" spans="1:60" x14ac:dyDescent="0.25">
      <c r="A22" s="1" t="s">
        <v>1</v>
      </c>
      <c r="B22" s="1" t="s">
        <v>8065</v>
      </c>
      <c r="K22" s="1">
        <v>2.72</v>
      </c>
    </row>
    <row r="23" spans="1:60" x14ac:dyDescent="0.25">
      <c r="A23" s="1" t="s">
        <v>1</v>
      </c>
      <c r="B23" s="1" t="s">
        <v>8064</v>
      </c>
      <c r="K23" s="1">
        <v>2.72</v>
      </c>
    </row>
    <row r="24" spans="1:60" x14ac:dyDescent="0.25">
      <c r="A24" s="1">
        <v>3</v>
      </c>
      <c r="B24" s="1" t="s">
        <v>8063</v>
      </c>
      <c r="C24" s="1">
        <v>669.49999954178929</v>
      </c>
      <c r="D24" s="1">
        <v>0</v>
      </c>
      <c r="E24">
        <f>(R24-S24*(1000-T24)/(1000-U24))*AO24</f>
        <v>0.45018533272694761</v>
      </c>
      <c r="F24">
        <f>IF(AZ24&lt;&gt;0,1/(1/AZ24-1/N24),0)</f>
        <v>1.0383060997115365</v>
      </c>
      <c r="G24">
        <f>((BC24-AP24/2)*S24-E24)/(BC24+AP24/2)</f>
        <v>376.4156441006179</v>
      </c>
      <c r="H24">
        <f>AP24*1000</f>
        <v>20.926324449336349</v>
      </c>
      <c r="I24">
        <f>(AU24-BA24)</f>
        <v>2.1446531444205554</v>
      </c>
      <c r="J24">
        <f>(P24+AT24*D24)</f>
        <v>27.928525924682617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23.803960800170898</v>
      </c>
      <c r="P24" s="1">
        <v>27.928525924682617</v>
      </c>
      <c r="Q24" s="1">
        <v>23.950477600097656</v>
      </c>
      <c r="R24" s="1">
        <v>400.060546875</v>
      </c>
      <c r="S24" s="1">
        <v>392.22061157226563</v>
      </c>
      <c r="T24" s="1">
        <v>-9.8395861685276031E-2</v>
      </c>
      <c r="U24" s="1">
        <v>18.500278472900391</v>
      </c>
      <c r="V24" s="1">
        <v>-0.2936856746673584</v>
      </c>
      <c r="W24" s="1">
        <v>55.21844482421875</v>
      </c>
      <c r="X24" s="1">
        <v>300.37933349609375</v>
      </c>
      <c r="Y24" s="1">
        <v>49.758533477783203</v>
      </c>
      <c r="Z24" s="1">
        <v>3.138552188873291</v>
      </c>
      <c r="AA24" s="1">
        <v>88.344795227050781</v>
      </c>
      <c r="AB24" s="1">
        <v>6.1891961097717285</v>
      </c>
      <c r="AC24" s="1">
        <v>-0.21145117282867432</v>
      </c>
      <c r="AD24" s="1">
        <v>5.492747575044632E-2</v>
      </c>
      <c r="AE24" s="1">
        <v>2.1208252292126417E-3</v>
      </c>
      <c r="AF24" s="1">
        <v>4.6375606209039688E-2</v>
      </c>
      <c r="AG24" s="1">
        <v>2.0568262785673141E-2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1.1043357849121092</v>
      </c>
      <c r="AP24">
        <f>(U24-T24)/(1000-U24)*AO24</f>
        <v>2.0926324449336349E-2</v>
      </c>
      <c r="AQ24">
        <f>(P24+273.15)</f>
        <v>301.07852592468259</v>
      </c>
      <c r="AR24">
        <f>(O24+273.15)</f>
        <v>296.95396080017088</v>
      </c>
      <c r="AS24">
        <f>(Y24*AK24+Z24*AL24)*AM24</f>
        <v>7.9613651784949298</v>
      </c>
      <c r="AT24">
        <f>((AS24+0.00000010773*(AR24^4-AQ24^4))-AP24*44100)/(L24*0.92*2*29.3+0.00000043092*AQ24^3)</f>
        <v>-7.5695768618699688</v>
      </c>
      <c r="AU24">
        <f>0.61365*EXP(17.502*J24/(240.97+J24))</f>
        <v>3.7790564577523562</v>
      </c>
      <c r="AV24">
        <f>AU24*1000/AA24</f>
        <v>42.776220693476986</v>
      </c>
      <c r="AW24">
        <f>(AV24-U24)</f>
        <v>24.275942220576596</v>
      </c>
      <c r="AX24">
        <f>IF(D24,P24,(O24+P24)/2)</f>
        <v>25.866243362426758</v>
      </c>
      <c r="AY24">
        <f>0.61365*EXP(17.502*AX24/(240.97+AX24))</f>
        <v>3.3476439177528912</v>
      </c>
      <c r="AZ24">
        <f>IF(AW24&lt;&gt;0,(1000-(AV24+U24)/2)/AW24*AP24,0)</f>
        <v>0.8356082871545486</v>
      </c>
      <c r="BA24">
        <f>U24*AA24/1000</f>
        <v>1.6344033133318008</v>
      </c>
      <c r="BB24">
        <f>(AY24-BA24)</f>
        <v>1.7132406044210904</v>
      </c>
      <c r="BC24">
        <f>1/(1.6/F24+1.37/N24)</f>
        <v>0.53733430219508371</v>
      </c>
      <c r="BD24">
        <f>G24*AA24*0.001</f>
        <v>33.254362998327515</v>
      </c>
      <c r="BE24">
        <f>G24/S24</f>
        <v>0.95970388346422808</v>
      </c>
      <c r="BF24">
        <f>(1-AP24*AA24/AU24/F24)*100</f>
        <v>52.884355375900242</v>
      </c>
      <c r="BG24">
        <f>(S24-E24/(N24/1.35))</f>
        <v>392.07862540765439</v>
      </c>
      <c r="BH24">
        <f>E24*BF24/100/BG24</f>
        <v>6.0721905194898698E-4</v>
      </c>
    </row>
    <row r="25" spans="1:60" x14ac:dyDescent="0.25">
      <c r="A25" s="1" t="s">
        <v>1</v>
      </c>
      <c r="B25" s="1" t="s">
        <v>8062</v>
      </c>
      <c r="K25" s="1">
        <v>2.72</v>
      </c>
    </row>
    <row r="26" spans="1:60" x14ac:dyDescent="0.25">
      <c r="A26" s="1" t="s">
        <v>1</v>
      </c>
      <c r="B26" s="1" t="s">
        <v>2020</v>
      </c>
      <c r="K26" s="1">
        <v>2.72</v>
      </c>
    </row>
    <row r="27" spans="1:60" x14ac:dyDescent="0.25">
      <c r="A27" s="1">
        <v>4</v>
      </c>
      <c r="B27" s="1" t="s">
        <v>8061</v>
      </c>
      <c r="C27" s="1">
        <v>874.49999954178929</v>
      </c>
      <c r="D27" s="1">
        <v>0</v>
      </c>
      <c r="E27">
        <f>(R27-S27*(1000-T27)/(1000-U27))*AO27</f>
        <v>0.84814637393926517</v>
      </c>
      <c r="F27">
        <f>IF(AZ27&lt;&gt;0,1/(1/AZ27-1/N27),0)</f>
        <v>1.0410409095795927</v>
      </c>
      <c r="G27">
        <f>((BC27-AP27/2)*S27-E27)/(BC27+AP27/2)</f>
        <v>375.20183820314037</v>
      </c>
      <c r="H27">
        <f>AP27*1000</f>
        <v>21.112021903161128</v>
      </c>
      <c r="I27">
        <f>(AU27-BA27)</f>
        <v>2.1585261251736725</v>
      </c>
      <c r="J27">
        <f>(P27+AT27*D27)</f>
        <v>28.057153701782227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23.872564315795898</v>
      </c>
      <c r="P27" s="1">
        <v>28.057153701782227</v>
      </c>
      <c r="Q27" s="1">
        <v>24.018808364868164</v>
      </c>
      <c r="R27" s="1">
        <v>400.07101440429688</v>
      </c>
      <c r="S27" s="1">
        <v>391.81216430664063</v>
      </c>
      <c r="T27" s="1">
        <v>-9.5903940498828888E-2</v>
      </c>
      <c r="U27" s="1">
        <v>18.665578842163086</v>
      </c>
      <c r="V27" s="1">
        <v>-0.28506395220756531</v>
      </c>
      <c r="W27" s="1">
        <v>55.48138427734375</v>
      </c>
      <c r="X27" s="1">
        <v>300.364501953125</v>
      </c>
      <c r="Y27" s="1">
        <v>99.705108642578125</v>
      </c>
      <c r="Z27" s="1">
        <v>3.1271066665649414</v>
      </c>
      <c r="AA27" s="1">
        <v>88.3431396484375</v>
      </c>
      <c r="AB27" s="1">
        <v>6.3743095397949219</v>
      </c>
      <c r="AC27" s="1">
        <v>-0.20909588038921356</v>
      </c>
      <c r="AD27" s="1">
        <v>4.6342641115188599E-2</v>
      </c>
      <c r="AE27" s="1">
        <v>3.8978003431111574E-3</v>
      </c>
      <c r="AF27" s="1">
        <v>4.9359425902366638E-2</v>
      </c>
      <c r="AG27" s="1">
        <v>2.5838011875748634E-2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1.1042812571806062</v>
      </c>
      <c r="AP27">
        <f>(U27-T27)/(1000-U27)*AO27</f>
        <v>2.1112021903161127E-2</v>
      </c>
      <c r="AQ27">
        <f>(P27+273.15)</f>
        <v>301.2071537017822</v>
      </c>
      <c r="AR27">
        <f>(O27+273.15)</f>
        <v>297.02256431579588</v>
      </c>
      <c r="AS27">
        <f>(Y27*AK27+Z27*AL27)*AM27</f>
        <v>15.952817026239245</v>
      </c>
      <c r="AT27">
        <f>((AS27+0.00000010773*(AR27^4-AQ27^4))-AP27*44100)/(L27*0.92*2*29.3+0.00000043092*AQ27^3)</f>
        <v>-7.5760491623190314</v>
      </c>
      <c r="AU27">
        <f>0.61365*EXP(17.502*J27/(240.97+J27))</f>
        <v>3.8075019634458065</v>
      </c>
      <c r="AV27">
        <f>AU27*1000/AA27</f>
        <v>43.099011180696117</v>
      </c>
      <c r="AW27">
        <f>(AV27-U27)</f>
        <v>24.433432338533031</v>
      </c>
      <c r="AX27">
        <f>IF(D27,P27,(O27+P27)/2)</f>
        <v>25.964859008789063</v>
      </c>
      <c r="AY27">
        <f>0.61365*EXP(17.502*AX27/(240.97+AX27))</f>
        <v>3.3672483465229295</v>
      </c>
      <c r="AZ27">
        <f>IF(AW27&lt;&gt;0,(1000-(AV27+U27)/2)/AW27*AP27,0)</f>
        <v>0.83737863477302799</v>
      </c>
      <c r="BA27">
        <f>U27*AA27/1000</f>
        <v>1.6489758382721338</v>
      </c>
      <c r="BB27">
        <f>(AY27-BA27)</f>
        <v>1.7182725082507957</v>
      </c>
      <c r="BC27">
        <f>1/(1.6/F27+1.37/N27)</f>
        <v>0.53850565778857418</v>
      </c>
      <c r="BD27">
        <f>G27*AA27*0.001</f>
        <v>33.146508388730481</v>
      </c>
      <c r="BE27">
        <f>G27/S27</f>
        <v>0.95760640527101992</v>
      </c>
      <c r="BF27">
        <f>(1-AP27*AA27/AU27/F27)*100</f>
        <v>52.946197499644335</v>
      </c>
      <c r="BG27">
        <f>(S27-E27/(N27/1.35))</f>
        <v>391.54466325338529</v>
      </c>
      <c r="BH27">
        <f>E27*BF27/100/BG27</f>
        <v>1.146896628600831E-3</v>
      </c>
    </row>
    <row r="28" spans="1:60" x14ac:dyDescent="0.25">
      <c r="A28" s="1" t="s">
        <v>1</v>
      </c>
      <c r="B28" s="1" t="s">
        <v>8060</v>
      </c>
      <c r="K28" s="1">
        <v>2.72</v>
      </c>
    </row>
    <row r="29" spans="1:60" x14ac:dyDescent="0.25">
      <c r="A29" s="1" t="s">
        <v>1</v>
      </c>
      <c r="B29" s="1" t="s">
        <v>8059</v>
      </c>
      <c r="K29" s="1">
        <v>2.72</v>
      </c>
    </row>
    <row r="30" spans="1:60" x14ac:dyDescent="0.25">
      <c r="A30" s="1">
        <v>5</v>
      </c>
      <c r="B30" s="1" t="s">
        <v>8058</v>
      </c>
      <c r="C30" s="1">
        <v>1080.4999995417893</v>
      </c>
      <c r="D30" s="1">
        <v>0</v>
      </c>
      <c r="E30">
        <f>(R30-S30*(1000-T30)/(1000-U30))*AO30</f>
        <v>1.3886739727684374</v>
      </c>
      <c r="F30">
        <f>IF(AZ30&lt;&gt;0,1/(1/AZ30-1/N30),0)</f>
        <v>1.1119127165273066</v>
      </c>
      <c r="G30">
        <f>((BC30-AP30/2)*S30-E30)/(BC30+AP30/2)</f>
        <v>374.54508137376757</v>
      </c>
      <c r="H30">
        <f>AP30*1000</f>
        <v>21.251840591871851</v>
      </c>
      <c r="I30">
        <f>(AU30-BA30)</f>
        <v>2.0623048194325699</v>
      </c>
      <c r="J30">
        <f>(P30+AT30*D30)</f>
        <v>27.668127059936523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23.936246871948242</v>
      </c>
      <c r="P30" s="1">
        <v>27.668127059936523</v>
      </c>
      <c r="Q30" s="1">
        <v>24.088682174682617</v>
      </c>
      <c r="R30" s="1">
        <v>400.09011840820313</v>
      </c>
      <c r="S30" s="1">
        <v>391.302490234375</v>
      </c>
      <c r="T30" s="1">
        <v>-9.4809733331203461E-2</v>
      </c>
      <c r="U30" s="1">
        <v>18.787490844726563</v>
      </c>
      <c r="V30" s="1">
        <v>-0.28073251247406006</v>
      </c>
      <c r="W30" s="1">
        <v>55.629936218261719</v>
      </c>
      <c r="X30" s="1">
        <v>300.38180541992188</v>
      </c>
      <c r="Y30" s="1">
        <v>150.50799560546875</v>
      </c>
      <c r="Z30" s="1">
        <v>3.17848801612854</v>
      </c>
      <c r="AA30" s="1">
        <v>88.342430114746094</v>
      </c>
      <c r="AB30" s="1">
        <v>6.3869895935058594</v>
      </c>
      <c r="AC30" s="1">
        <v>-0.20008517801761627</v>
      </c>
      <c r="AD30" s="1">
        <v>3.2043233513832092E-2</v>
      </c>
      <c r="AE30" s="1">
        <v>4.0558595210313797E-3</v>
      </c>
      <c r="AF30" s="1">
        <v>2.5061018764972687E-2</v>
      </c>
      <c r="AG30" s="1">
        <v>2.3454191163182259E-2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1.1043448728673595</v>
      </c>
      <c r="AP30">
        <f>(U30-T30)/(1000-U30)*AO30</f>
        <v>2.1251840591871851E-2</v>
      </c>
      <c r="AQ30">
        <f>(P30+273.15)</f>
        <v>300.8181270599365</v>
      </c>
      <c r="AR30">
        <f>(O30+273.15)</f>
        <v>297.08624687194822</v>
      </c>
      <c r="AS30">
        <f>(Y30*AK30+Z30*AL30)*AM30</f>
        <v>24.081278758616463</v>
      </c>
      <c r="AT30">
        <f>((AS30+0.00000010773*(AR30^4-AQ30^4))-AP30*44100)/(L30*0.92*2*29.3+0.00000043092*AQ30^3)</f>
        <v>-7.5216967692236976</v>
      </c>
      <c r="AU30">
        <f>0.61365*EXP(17.502*J30/(240.97+J30))</f>
        <v>3.7220374164142584</v>
      </c>
      <c r="AV30">
        <f>AU30*1000/AA30</f>
        <v>42.131933789683892</v>
      </c>
      <c r="AW30">
        <f>(AV30-U30)</f>
        <v>23.344442944957329</v>
      </c>
      <c r="AX30">
        <f>IF(D30,P30,(O30+P30)/2)</f>
        <v>25.802186965942383</v>
      </c>
      <c r="AY30">
        <f>0.61365*EXP(17.502*AX30/(240.97+AX30))</f>
        <v>3.3349632183682698</v>
      </c>
      <c r="AZ30">
        <f>IF(AW30&lt;&gt;0,(1000-(AV30+U30)/2)/AW30*AP30,0)</f>
        <v>0.88263042685639004</v>
      </c>
      <c r="BA30">
        <f>U30*AA30/1000</f>
        <v>1.6597325969816885</v>
      </c>
      <c r="BB30">
        <f>(AY30-BA30)</f>
        <v>1.6752306213865813</v>
      </c>
      <c r="BC30">
        <f>1/(1.6/F30+1.37/N30)</f>
        <v>0.56849536266356238</v>
      </c>
      <c r="BD30">
        <f>G30*AA30*0.001</f>
        <v>33.088222676083952</v>
      </c>
      <c r="BE30">
        <f>G30/S30</f>
        <v>0.9571753073930851</v>
      </c>
      <c r="BF30">
        <f>(1-AP30*AA30/AU30/F30)*100</f>
        <v>54.635674337458696</v>
      </c>
      <c r="BG30">
        <f>(S30-E30/(N30/1.35))</f>
        <v>390.86450952519795</v>
      </c>
      <c r="BH30">
        <f>E30*BF30/100/BG30</f>
        <v>1.9411109754949528E-3</v>
      </c>
    </row>
    <row r="31" spans="1:60" x14ac:dyDescent="0.25">
      <c r="A31" s="1" t="s">
        <v>1</v>
      </c>
      <c r="B31" s="1" t="s">
        <v>8057</v>
      </c>
      <c r="K31" s="1">
        <v>2.72</v>
      </c>
    </row>
    <row r="32" spans="1:60" x14ac:dyDescent="0.25">
      <c r="A32" s="1" t="s">
        <v>1</v>
      </c>
      <c r="B32" s="1" t="s">
        <v>8056</v>
      </c>
      <c r="K32" s="1">
        <v>2.72</v>
      </c>
    </row>
    <row r="33" spans="1:60" x14ac:dyDescent="0.25">
      <c r="A33" s="1">
        <v>6</v>
      </c>
      <c r="B33" s="1" t="s">
        <v>8055</v>
      </c>
      <c r="C33" s="1">
        <v>1286.4999995417893</v>
      </c>
      <c r="D33" s="1">
        <v>0</v>
      </c>
      <c r="E33">
        <f>(R33-S33*(1000-T33)/(1000-U33))*AO33</f>
        <v>1.6317172190414291</v>
      </c>
      <c r="F33">
        <f>IF(AZ33&lt;&gt;0,1/(1/AZ33-1/N33),0)</f>
        <v>1.3389931061696141</v>
      </c>
      <c r="G33">
        <f>((BC33-AP33/2)*S33-E33)/(BC33+AP33/2)</f>
        <v>375.71164423989939</v>
      </c>
      <c r="H33">
        <f>AP33*1000</f>
        <v>21.608877830427272</v>
      </c>
      <c r="I33">
        <f>(AU33-BA33)</f>
        <v>1.8166076820915897</v>
      </c>
      <c r="J33">
        <f>(P33+AT33*D33)</f>
        <v>26.639335632324219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24.0029296875</v>
      </c>
      <c r="P33" s="1">
        <v>26.639335632324219</v>
      </c>
      <c r="Q33" s="1">
        <v>24.150983810424805</v>
      </c>
      <c r="R33" s="1">
        <v>399.85342407226563</v>
      </c>
      <c r="S33" s="1">
        <v>390.72930908203125</v>
      </c>
      <c r="T33" s="1">
        <v>-9.397442638874054E-2</v>
      </c>
      <c r="U33" s="1">
        <v>19.101749420166016</v>
      </c>
      <c r="V33" s="1">
        <v>-0.27713635563850403</v>
      </c>
      <c r="W33" s="1">
        <v>56.332237243652344</v>
      </c>
      <c r="X33" s="1">
        <v>300.34512329101563</v>
      </c>
      <c r="Y33" s="1">
        <v>300.51077270507813</v>
      </c>
      <c r="Z33" s="1">
        <v>3.1475911140441895</v>
      </c>
      <c r="AA33" s="1">
        <v>88.339187622070313</v>
      </c>
      <c r="AB33" s="1">
        <v>6.4372382164001465</v>
      </c>
      <c r="AC33" s="1">
        <v>-0.21088820695877075</v>
      </c>
      <c r="AD33" s="1">
        <v>6.9695472717285156E-2</v>
      </c>
      <c r="AE33" s="1">
        <v>5.3216335363686085E-3</v>
      </c>
      <c r="AF33" s="1">
        <v>4.8076428472995758E-2</v>
      </c>
      <c r="AG33" s="1">
        <v>2.5739757344126701E-2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1.1042100120993219</v>
      </c>
      <c r="AP33">
        <f>(U33-T33)/(1000-U33)*AO33</f>
        <v>2.1608877830427271E-2</v>
      </c>
      <c r="AQ33">
        <f>(P33+273.15)</f>
        <v>299.7893356323242</v>
      </c>
      <c r="AR33">
        <f>(O33+273.15)</f>
        <v>297.15292968749998</v>
      </c>
      <c r="AS33">
        <f>(Y33*AK33+Z33*AL33)*AM33</f>
        <v>48.081722558102229</v>
      </c>
      <c r="AT33">
        <f>((AS33+0.00000010773*(AR33^4-AQ33^4))-AP33*44100)/(L33*0.92*2*29.3+0.00000043092*AQ33^3)</f>
        <v>-7.363316723972483</v>
      </c>
      <c r="AU33">
        <f>0.61365*EXP(17.502*J33/(240.97+J33))</f>
        <v>3.5040407080294083</v>
      </c>
      <c r="AV33">
        <f>AU33*1000/AA33</f>
        <v>39.66575652721955</v>
      </c>
      <c r="AW33">
        <f>(AV33-U33)</f>
        <v>20.564007107053534</v>
      </c>
      <c r="AX33">
        <f>IF(D33,P33,(O33+P33)/2)</f>
        <v>25.321132659912109</v>
      </c>
      <c r="AY33">
        <f>0.61365*EXP(17.502*AX33/(240.97+AX33))</f>
        <v>3.2410662123198879</v>
      </c>
      <c r="AZ33">
        <f>IF(AW33&lt;&gt;0,(1000-(AV33+U33)/2)/AW33*AP33,0)</f>
        <v>1.0199338967853764</v>
      </c>
      <c r="BA33">
        <f>U33*AA33/1000</f>
        <v>1.6874330259378185</v>
      </c>
      <c r="BB33">
        <f>(AY33-BA33)</f>
        <v>1.5536331863820694</v>
      </c>
      <c r="BC33">
        <f>1/(1.6/F33+1.37/N33)</f>
        <v>0.66006811215525751</v>
      </c>
      <c r="BD33">
        <f>G33*AA33*0.001</f>
        <v>33.190061432305001</v>
      </c>
      <c r="BE33">
        <f>G33/S33</f>
        <v>0.96156504133919729</v>
      </c>
      <c r="BF33">
        <f>(1-AP33*AA33/AU33/F33)*100</f>
        <v>59.31464298497724</v>
      </c>
      <c r="BG33">
        <f>(S33-E33/(N33/1.35))</f>
        <v>390.21467376892934</v>
      </c>
      <c r="BH33">
        <f>E33*BF33/100/BG33</f>
        <v>2.4802943304278353E-3</v>
      </c>
    </row>
    <row r="34" spans="1:60" x14ac:dyDescent="0.25">
      <c r="A34" s="1" t="s">
        <v>1</v>
      </c>
      <c r="B34" s="1" t="s">
        <v>8054</v>
      </c>
      <c r="K34" s="1">
        <v>2.72</v>
      </c>
    </row>
    <row r="35" spans="1:60" x14ac:dyDescent="0.25">
      <c r="A35" s="1" t="s">
        <v>1</v>
      </c>
      <c r="B35" s="1" t="s">
        <v>2011</v>
      </c>
      <c r="K35" s="1">
        <v>2.72</v>
      </c>
    </row>
    <row r="36" spans="1:60" x14ac:dyDescent="0.25">
      <c r="A36" s="1">
        <v>7</v>
      </c>
      <c r="B36" s="1" t="s">
        <v>8053</v>
      </c>
      <c r="C36" s="1">
        <v>1492.4999995417893</v>
      </c>
      <c r="D36" s="1">
        <v>0</v>
      </c>
      <c r="E36">
        <f>(R36-S36*(1000-T36)/(1000-U36))*AO36</f>
        <v>2.243504811975729</v>
      </c>
      <c r="F36">
        <f>IF(AZ36&lt;&gt;0,1/(1/AZ36-1/N36),0)</f>
        <v>1.5293956845143626</v>
      </c>
      <c r="G36">
        <f>((BC36-AP36/2)*S36-E36)/(BC36+AP36/2)</f>
        <v>375.49359158754629</v>
      </c>
      <c r="H36">
        <f>AP36*1000</f>
        <v>22.15672665767271</v>
      </c>
      <c r="I36">
        <f>(AU36-BA36)</f>
        <v>1.6864174494355508</v>
      </c>
      <c r="J36">
        <f>(P36+AT36*D36)</f>
        <v>26.208147048950195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24.091407775878906</v>
      </c>
      <c r="P36" s="1">
        <v>26.208147048950195</v>
      </c>
      <c r="Q36" s="1">
        <v>24.226465225219727</v>
      </c>
      <c r="R36" s="1">
        <v>400.0068359375</v>
      </c>
      <c r="S36" s="1">
        <v>390.14718627929688</v>
      </c>
      <c r="T36" s="1">
        <v>-9.1369792819023132E-2</v>
      </c>
      <c r="U36" s="1">
        <v>19.580041885375977</v>
      </c>
      <c r="V36" s="1">
        <v>-0.26801800727844238</v>
      </c>
      <c r="W36" s="1">
        <v>57.434783935546875</v>
      </c>
      <c r="X36" s="1">
        <v>300.36624145507813</v>
      </c>
      <c r="Y36" s="1">
        <v>500.82537841796875</v>
      </c>
      <c r="Z36" s="1">
        <v>2.9270937442779541</v>
      </c>
      <c r="AA36" s="1">
        <v>88.336128234863281</v>
      </c>
      <c r="AB36" s="1">
        <v>6.6014046669006348</v>
      </c>
      <c r="AC36" s="1">
        <v>-0.2168826162815094</v>
      </c>
      <c r="AD36" s="1">
        <v>5.8263998478651047E-2</v>
      </c>
      <c r="AE36" s="1">
        <v>5.96599280834198E-3</v>
      </c>
      <c r="AF36" s="1">
        <v>2.9585374519228935E-2</v>
      </c>
      <c r="AG36" s="1">
        <v>2.3352820426225662E-2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1.1042876524083751</v>
      </c>
      <c r="AP36">
        <f>(U36-T36)/(1000-U36)*AO36</f>
        <v>2.215672665767271E-2</v>
      </c>
      <c r="AQ36">
        <f>(P36+273.15)</f>
        <v>299.35814704895017</v>
      </c>
      <c r="AR36">
        <f>(O36+273.15)</f>
        <v>297.24140777587888</v>
      </c>
      <c r="AS36">
        <f>(Y36*AK36+Z36*AL36)*AM36</f>
        <v>80.132058755783873</v>
      </c>
      <c r="AT36">
        <f>((AS36+0.00000010773*(AR36^4-AQ36^4))-AP36*44100)/(L36*0.92*2*29.3+0.00000043092*AQ36^3)</f>
        <v>-7.2568254401546746</v>
      </c>
      <c r="AU36">
        <f>0.61365*EXP(17.502*J36/(240.97+J36))</f>
        <v>3.4160425402661172</v>
      </c>
      <c r="AV36">
        <f>AU36*1000/AA36</f>
        <v>38.670956136811085</v>
      </c>
      <c r="AW36">
        <f>(AV36-U36)</f>
        <v>19.090914251435109</v>
      </c>
      <c r="AX36">
        <f>IF(D36,P36,(O36+P36)/2)</f>
        <v>25.149777412414551</v>
      </c>
      <c r="AY36">
        <f>0.61365*EXP(17.502*AX36/(240.97+AX36))</f>
        <v>3.2081818419348402</v>
      </c>
      <c r="AZ36">
        <f>IF(AW36&lt;&gt;0,(1000-(AV36+U36)/2)/AW36*AP36,0)</f>
        <v>1.1267873635595282</v>
      </c>
      <c r="BA36">
        <f>U36*AA36/1000</f>
        <v>1.7296250908305664</v>
      </c>
      <c r="BB36">
        <f>(AY36-BA36)</f>
        <v>1.4785567511042739</v>
      </c>
      <c r="BC36">
        <f>1/(1.6/F36+1.37/N36)</f>
        <v>0.73193996109334358</v>
      </c>
      <c r="BD36">
        <f>G36*AA36*0.001</f>
        <v>33.169650057846873</v>
      </c>
      <c r="BE36">
        <f>G36/S36</f>
        <v>0.96244085512573596</v>
      </c>
      <c r="BF36">
        <f>(1-AP36*AA36/AU36/F36)*100</f>
        <v>62.537148618350848</v>
      </c>
      <c r="BG36">
        <f>(S36-E36/(N36/1.35))</f>
        <v>389.43959627051152</v>
      </c>
      <c r="BH36">
        <f>E36*BF36/100/BG36</f>
        <v>3.602674078242803E-3</v>
      </c>
    </row>
    <row r="37" spans="1:60" x14ac:dyDescent="0.25">
      <c r="A37" s="1" t="s">
        <v>1</v>
      </c>
      <c r="B37" s="1" t="s">
        <v>2009</v>
      </c>
      <c r="K37" s="1">
        <v>2.72</v>
      </c>
    </row>
    <row r="38" spans="1:60" x14ac:dyDescent="0.25">
      <c r="A38" s="1" t="s">
        <v>1</v>
      </c>
      <c r="B38" s="1" t="s">
        <v>8052</v>
      </c>
      <c r="K38" s="1">
        <v>2.72</v>
      </c>
    </row>
    <row r="39" spans="1:60" x14ac:dyDescent="0.25">
      <c r="A39" s="1">
        <v>8</v>
      </c>
      <c r="B39" s="1" t="s">
        <v>2007</v>
      </c>
      <c r="C39" s="1">
        <v>1697.9999995306134</v>
      </c>
      <c r="D39" s="1">
        <v>0</v>
      </c>
      <c r="E39">
        <f>(R39-S39*(1000-T39)/(1000-U39))*AO39</f>
        <v>2.4777579293498189</v>
      </c>
      <c r="F39">
        <f>IF(AZ39&lt;&gt;0,1/(1/AZ39-1/N39),0)</f>
        <v>1.5640777024115073</v>
      </c>
      <c r="G39">
        <f>((BC39-AP39/2)*S39-E39)/(BC39+AP39/2)</f>
        <v>374.59489184602921</v>
      </c>
      <c r="H39">
        <f>AP39*1000</f>
        <v>22.783937356790439</v>
      </c>
      <c r="I39">
        <f>(AU39-BA39)</f>
        <v>1.7046376297847452</v>
      </c>
      <c r="J39">
        <f>(P39+AT39*D39)</f>
        <v>26.534149169921875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24.190561294555664</v>
      </c>
      <c r="P39" s="1">
        <v>26.534149169921875</v>
      </c>
      <c r="Q39" s="1">
        <v>24.313631057739258</v>
      </c>
      <c r="R39" s="1">
        <v>399.89645385742188</v>
      </c>
      <c r="S39" s="1">
        <v>389.6148681640625</v>
      </c>
      <c r="T39" s="1">
        <v>-8.9960075914859772E-2</v>
      </c>
      <c r="U39" s="1">
        <v>20.125469207763672</v>
      </c>
      <c r="V39" s="1">
        <v>-0.26231008768081665</v>
      </c>
      <c r="W39" s="1">
        <v>58.682849884033203</v>
      </c>
      <c r="X39" s="1">
        <v>300.38980102539063</v>
      </c>
      <c r="Y39" s="1">
        <v>750.38372802734375</v>
      </c>
      <c r="Z39" s="1">
        <v>3.5065784454345703</v>
      </c>
      <c r="AA39" s="1">
        <v>88.333633422851563</v>
      </c>
      <c r="AB39" s="1">
        <v>6.6680231094360352</v>
      </c>
      <c r="AC39" s="1">
        <v>-0.21893835067749023</v>
      </c>
      <c r="AD39" s="1">
        <v>4.2361680418252945E-2</v>
      </c>
      <c r="AE39" s="1">
        <v>4.7170249745249748E-3</v>
      </c>
      <c r="AF39" s="1">
        <v>3.3320408314466476E-2</v>
      </c>
      <c r="AG39" s="1">
        <v>1.9929088652133942E-2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1.1043742684757005</v>
      </c>
      <c r="AP39">
        <f>(U39-T39)/(1000-U39)*AO39</f>
        <v>2.2783937356790438E-2</v>
      </c>
      <c r="AQ39">
        <f>(P39+273.15)</f>
        <v>299.68414916992185</v>
      </c>
      <c r="AR39">
        <f>(O39+273.15)</f>
        <v>297.34056129455564</v>
      </c>
      <c r="AS39">
        <f>(Y39*AK39+Z39*AL39)*AM39</f>
        <v>120.06139380079367</v>
      </c>
      <c r="AT39">
        <f>((AS39+0.00000010773*(AR39^4-AQ39^4))-AP39*44100)/(L39*0.92*2*29.3+0.00000043092*AQ39^3)</f>
        <v>-7.1789266129287155</v>
      </c>
      <c r="AU39">
        <f>0.61365*EXP(17.502*J39/(240.97+J39))</f>
        <v>3.4823934492462283</v>
      </c>
      <c r="AV39">
        <f>AU39*1000/AA39</f>
        <v>39.42318813691351</v>
      </c>
      <c r="AW39">
        <f>(AV39-U39)</f>
        <v>19.297718929149838</v>
      </c>
      <c r="AX39">
        <f>IF(D39,P39,(O39+P39)/2)</f>
        <v>25.36235523223877</v>
      </c>
      <c r="AY39">
        <f>0.61365*EXP(17.502*AX39/(240.97+AX39))</f>
        <v>3.2490209420201279</v>
      </c>
      <c r="AZ39">
        <f>IF(AW39&lt;&gt;0,(1000-(AV39+U39)/2)/AW39*AP39,0)</f>
        <v>1.1455012376663967</v>
      </c>
      <c r="BA39">
        <f>U39*AA39/1000</f>
        <v>1.7777558194614831</v>
      </c>
      <c r="BB39">
        <f>(AY39-BA39)</f>
        <v>1.4712651225586448</v>
      </c>
      <c r="BC39">
        <f>1/(1.6/F39+1.37/N39)</f>
        <v>0.74458250414692162</v>
      </c>
      <c r="BD39">
        <f>G39*AA39*0.001</f>
        <v>33.089327858399869</v>
      </c>
      <c r="BE39">
        <f>G39/S39</f>
        <v>0.96144917059040846</v>
      </c>
      <c r="BF39">
        <f>(1-AP39*AA39/AU39/F39)*100</f>
        <v>63.049636888264374</v>
      </c>
      <c r="BG39">
        <f>(S39-E39/(N39/1.35))</f>
        <v>388.83339591330645</v>
      </c>
      <c r="BH39">
        <f>E39*BF39/100/BG39</f>
        <v>4.0177037102377593E-3</v>
      </c>
    </row>
    <row r="40" spans="1:60" x14ac:dyDescent="0.25">
      <c r="A40" s="1" t="s">
        <v>1</v>
      </c>
      <c r="B40" s="1" t="s">
        <v>8051</v>
      </c>
      <c r="K40" s="1">
        <v>2.72</v>
      </c>
    </row>
    <row r="41" spans="1:60" x14ac:dyDescent="0.25">
      <c r="A41" s="1" t="s">
        <v>1</v>
      </c>
      <c r="B41" s="1" t="s">
        <v>8050</v>
      </c>
      <c r="K41" s="1">
        <v>2.72</v>
      </c>
    </row>
    <row r="42" spans="1:60" x14ac:dyDescent="0.25">
      <c r="A42" s="1">
        <v>9</v>
      </c>
      <c r="B42" s="1" t="s">
        <v>8049</v>
      </c>
      <c r="C42" s="1">
        <v>1903.9999995306134</v>
      </c>
      <c r="D42" s="1">
        <v>0</v>
      </c>
      <c r="E42">
        <f>(R42-S42*(1000-T42)/(1000-U42))*AO42</f>
        <v>2.7986743348277372</v>
      </c>
      <c r="F42">
        <f>IF(AZ42&lt;&gt;0,1/(1/AZ42-1/N42),0)</f>
        <v>1.6410798899485277</v>
      </c>
      <c r="G42">
        <f>((BC42-AP42/2)*S42-E42)/(BC42+AP42/2)</f>
        <v>374.113517613059</v>
      </c>
      <c r="H42">
        <f>AP42*1000</f>
        <v>23.354811124524513</v>
      </c>
      <c r="I42">
        <f>(AU42-BA42)</f>
        <v>1.6865641240654072</v>
      </c>
      <c r="J42">
        <f>(P42+AT42*D42)</f>
        <v>26.660640716552734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24.298273086547852</v>
      </c>
      <c r="P42" s="1">
        <v>26.660640716552734</v>
      </c>
      <c r="Q42" s="1">
        <v>24.405540466308594</v>
      </c>
      <c r="R42" s="1">
        <v>400.04986572265625</v>
      </c>
      <c r="S42" s="1">
        <v>389.282470703125</v>
      </c>
      <c r="T42" s="1">
        <v>-8.7515577673912048E-2</v>
      </c>
      <c r="U42" s="1">
        <v>20.625495910644531</v>
      </c>
      <c r="V42" s="1">
        <v>-0.25353264808654785</v>
      </c>
      <c r="W42" s="1">
        <v>59.752067565917969</v>
      </c>
      <c r="X42" s="1">
        <v>300.36602783203125</v>
      </c>
      <c r="Y42" s="1">
        <v>1000.615478515625</v>
      </c>
      <c r="Z42" s="1">
        <v>4.5546679496765137</v>
      </c>
      <c r="AA42" s="1">
        <v>88.331230163574219</v>
      </c>
      <c r="AB42" s="1">
        <v>6.7589259147644043</v>
      </c>
      <c r="AC42" s="1">
        <v>-0.2202179878950119</v>
      </c>
      <c r="AD42" s="1">
        <v>2.4321878328919411E-2</v>
      </c>
      <c r="AE42" s="1">
        <v>1.9552295561879873E-3</v>
      </c>
      <c r="AF42" s="1">
        <v>5.5899340659379959E-2</v>
      </c>
      <c r="AG42" s="1">
        <v>1.9103841856122017E-2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1.1042868670295263</v>
      </c>
      <c r="AP42">
        <f>(U42-T42)/(1000-U42)*AO42</f>
        <v>2.3354811124524512E-2</v>
      </c>
      <c r="AQ42">
        <f>(P42+273.15)</f>
        <v>299.81064071655271</v>
      </c>
      <c r="AR42">
        <f>(O42+273.15)</f>
        <v>297.44827308654783</v>
      </c>
      <c r="AS42">
        <f>(Y42*AK42+Z42*AL42)*AM42</f>
        <v>160.09847298402019</v>
      </c>
      <c r="AT42">
        <f>((AS42+0.00000010773*(AR42^4-AQ42^4))-AP42*44100)/(L42*0.92*2*29.3+0.00000043092*AQ42^3)</f>
        <v>-7.0630165781053984</v>
      </c>
      <c r="AU42">
        <f>0.61365*EXP(17.502*J42/(240.97+J42))</f>
        <v>3.5084395505864081</v>
      </c>
      <c r="AV42">
        <f>AU42*1000/AA42</f>
        <v>39.719129282920463</v>
      </c>
      <c r="AW42">
        <f>(AV42-U42)</f>
        <v>19.093633372275931</v>
      </c>
      <c r="AX42">
        <f>IF(D42,P42,(O42+P42)/2)</f>
        <v>25.479456901550293</v>
      </c>
      <c r="AY42">
        <f>0.61365*EXP(17.502*AX42/(240.97+AX42))</f>
        <v>3.2717112080042594</v>
      </c>
      <c r="AZ42">
        <f>IF(AW42&lt;&gt;0,(1000-(AV42+U42)/2)/AW42*AP42,0)</f>
        <v>1.1862667529546622</v>
      </c>
      <c r="BA42">
        <f>U42*AA42/1000</f>
        <v>1.8218754265210009</v>
      </c>
      <c r="BB42">
        <f>(AY42-BA42)</f>
        <v>1.4498357814832585</v>
      </c>
      <c r="BC42">
        <f>1/(1.6/F42+1.37/N42)</f>
        <v>0.77217978231277551</v>
      </c>
      <c r="BD42">
        <f>G42*AA42*0.001</f>
        <v>33.045907231583492</v>
      </c>
      <c r="BE42">
        <f>G42/S42</f>
        <v>0.96103355729666506</v>
      </c>
      <c r="BF42">
        <f>(1-AP42*AA42/AU42/F42)*100</f>
        <v>64.169991069092418</v>
      </c>
      <c r="BG42">
        <f>(S42-E42/(N42/1.35))</f>
        <v>388.39978305003984</v>
      </c>
      <c r="BH42">
        <f>E42*BF42/100/BG42</f>
        <v>4.623867337435055E-3</v>
      </c>
    </row>
    <row r="43" spans="1:60" x14ac:dyDescent="0.25">
      <c r="A43" s="1" t="s">
        <v>1</v>
      </c>
      <c r="B43" s="1" t="s">
        <v>8048</v>
      </c>
      <c r="K43" s="1">
        <v>2.72</v>
      </c>
    </row>
    <row r="44" spans="1:60" x14ac:dyDescent="0.25">
      <c r="A44" s="1" t="s">
        <v>1</v>
      </c>
      <c r="B44" s="1" t="s">
        <v>8047</v>
      </c>
      <c r="K44" s="1">
        <v>2.72</v>
      </c>
    </row>
    <row r="45" spans="1:60" x14ac:dyDescent="0.25">
      <c r="A45" s="1">
        <v>10</v>
      </c>
      <c r="B45" s="1" t="s">
        <v>8046</v>
      </c>
      <c r="C45" s="1">
        <v>2109.9999995306134</v>
      </c>
      <c r="D45" s="1">
        <v>0</v>
      </c>
      <c r="E45">
        <f>(R45-S45*(1000-T45)/(1000-U45))*AO45</f>
        <v>2.1975179375205656</v>
      </c>
      <c r="F45">
        <f>IF(AZ45&lt;&gt;0,1/(1/AZ45-1/N45),0)</f>
        <v>0.99454316551483435</v>
      </c>
      <c r="G45">
        <f>((BC45-AP45/2)*S45-E45)/(BC45+AP45/2)</f>
        <v>368.1441220532385</v>
      </c>
      <c r="H45">
        <f>AP45*1000</f>
        <v>23.726864939660327</v>
      </c>
      <c r="I45">
        <f>(AU45-BA45)</f>
        <v>2.505752981964835</v>
      </c>
      <c r="J45">
        <f>(P45+AT45*D45)</f>
        <v>30.387672424316406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24.403911590576172</v>
      </c>
      <c r="P45" s="1">
        <v>30.387672424316406</v>
      </c>
      <c r="Q45" s="1">
        <v>24.496532440185547</v>
      </c>
      <c r="R45" s="1">
        <v>400.08731079101563</v>
      </c>
      <c r="S45" s="1">
        <v>389.72491455078125</v>
      </c>
      <c r="T45" s="1">
        <v>-8.4221392869949341E-2</v>
      </c>
      <c r="U45" s="1">
        <v>20.949211120605469</v>
      </c>
      <c r="V45" s="1">
        <v>-0.24245305359363556</v>
      </c>
      <c r="W45" s="1">
        <v>60.307720184326172</v>
      </c>
      <c r="X45" s="1">
        <v>300.40304565429688</v>
      </c>
      <c r="Y45" s="1">
        <v>1250.0191650390625</v>
      </c>
      <c r="Z45" s="1">
        <v>2.9979038238525391</v>
      </c>
      <c r="AA45" s="1">
        <v>88.332313537597656</v>
      </c>
      <c r="AB45" s="1">
        <v>6.8417291641235352</v>
      </c>
      <c r="AC45" s="1">
        <v>-0.21892786026000977</v>
      </c>
      <c r="AD45" s="1">
        <v>4.1257098317146301E-2</v>
      </c>
      <c r="AE45" s="1">
        <v>5.7923602871596813E-3</v>
      </c>
      <c r="AF45" s="1">
        <v>4.4662829488515854E-2</v>
      </c>
      <c r="AG45" s="1">
        <v>1.4687245711684227E-2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1.1044229619643267</v>
      </c>
      <c r="AP45">
        <f>(U45-T45)/(1000-U45)*AO45</f>
        <v>2.3726864939660329E-2</v>
      </c>
      <c r="AQ45">
        <f>(P45+273.15)</f>
        <v>303.53767242431638</v>
      </c>
      <c r="AR45">
        <f>(O45+273.15)</f>
        <v>297.55391159057615</v>
      </c>
      <c r="AS45">
        <f>(Y45*AK45+Z45*AL45)*AM45</f>
        <v>200.0030619358331</v>
      </c>
      <c r="AT45">
        <f>((AS45+0.00000010773*(AR45^4-AQ45^4))-AP45*44100)/(L45*0.92*2*29.3+0.00000043092*AQ45^3)</f>
        <v>-7.1909464094568598</v>
      </c>
      <c r="AU45">
        <f>0.61365*EXP(17.502*J45/(240.97+J45))</f>
        <v>4.3562452670354848</v>
      </c>
      <c r="AV45">
        <f>AU45*1000/AA45</f>
        <v>49.316553507695666</v>
      </c>
      <c r="AW45">
        <f>(AV45-U45)</f>
        <v>28.367342387090197</v>
      </c>
      <c r="AX45">
        <f>IF(D45,P45,(O45+P45)/2)</f>
        <v>27.395792007446289</v>
      </c>
      <c r="AY45">
        <f>0.61365*EXP(17.502*AX45/(240.97+AX45))</f>
        <v>3.6632092628059514</v>
      </c>
      <c r="AZ45">
        <f>IF(AW45&lt;&gt;0,(1000-(AV45+U45)/2)/AW45*AP45,0)</f>
        <v>0.80702913489950634</v>
      </c>
      <c r="BA45">
        <f>U45*AA45/1000</f>
        <v>1.8504922850706498</v>
      </c>
      <c r="BB45">
        <f>(AY45-BA45)</f>
        <v>1.8127169777353016</v>
      </c>
      <c r="BC45">
        <f>1/(1.6/F45+1.37/N45)</f>
        <v>0.51844463429790721</v>
      </c>
      <c r="BD45">
        <f>G45*AA45*0.001</f>
        <v>32.519022016230281</v>
      </c>
      <c r="BE45">
        <f>G45/S45</f>
        <v>0.94462557642120992</v>
      </c>
      <c r="BF45">
        <f>(1-AP45*AA45/AU45/F45)*100</f>
        <v>51.624663099933151</v>
      </c>
      <c r="BG45">
        <f>(S45-E45/(N45/1.35))</f>
        <v>389.03182856834161</v>
      </c>
      <c r="BH45">
        <f>E45*BF45/100/BG45</f>
        <v>2.9161141801185538E-3</v>
      </c>
    </row>
    <row r="46" spans="1:60" x14ac:dyDescent="0.25">
      <c r="A46" s="1" t="s">
        <v>1</v>
      </c>
      <c r="B46" s="1" t="s">
        <v>8045</v>
      </c>
      <c r="K46" s="1">
        <v>2.72</v>
      </c>
    </row>
    <row r="47" spans="1:60" x14ac:dyDescent="0.25">
      <c r="A47" s="1" t="s">
        <v>1</v>
      </c>
      <c r="B47" s="1" t="s">
        <v>2542</v>
      </c>
      <c r="K47" s="1">
        <v>2.72</v>
      </c>
    </row>
    <row r="48" spans="1:60" x14ac:dyDescent="0.25">
      <c r="A48" s="1">
        <v>11</v>
      </c>
      <c r="B48" s="1" t="s">
        <v>8044</v>
      </c>
      <c r="C48" s="1">
        <v>2315.4999995417893</v>
      </c>
      <c r="D48" s="1">
        <v>0</v>
      </c>
      <c r="E48">
        <f>(R48-S48*(1000-T48)/(1000-U48))*AO48</f>
        <v>1.1192862274477209</v>
      </c>
      <c r="F48">
        <f>IF(AZ48&lt;&gt;0,1/(1/AZ48-1/N48),0)</f>
        <v>1.3470886506955826</v>
      </c>
      <c r="G48">
        <f>((BC48-AP48/2)*S48-E48)/(BC48+AP48/2)</f>
        <v>375.24686543474564</v>
      </c>
      <c r="H48">
        <f>AP48*1000</f>
        <v>23.629650099155953</v>
      </c>
      <c r="I48">
        <f>(AU48-BA48)</f>
        <v>1.9718609210438636</v>
      </c>
      <c r="J48">
        <f>(P48+AT48*D48)</f>
        <v>28.092229843139648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24.528759002685547</v>
      </c>
      <c r="P48" s="1">
        <v>28.092229843139648</v>
      </c>
      <c r="Q48" s="1">
        <v>24.598121643066406</v>
      </c>
      <c r="R48" s="1">
        <v>399.94854736328125</v>
      </c>
      <c r="S48" s="1">
        <v>390.57736206054688</v>
      </c>
      <c r="T48" s="1">
        <v>-8.2369878888130188E-2</v>
      </c>
      <c r="U48" s="1">
        <v>20.869146347045898</v>
      </c>
      <c r="V48" s="1">
        <v>-0.23535884916782379</v>
      </c>
      <c r="W48" s="1">
        <v>59.630268096923828</v>
      </c>
      <c r="X48" s="1">
        <v>300.36648559570313</v>
      </c>
      <c r="Y48" s="1">
        <v>1600.00048828125</v>
      </c>
      <c r="Z48" s="1">
        <v>3.1566684246063232</v>
      </c>
      <c r="AA48" s="1">
        <v>88.332809448242188</v>
      </c>
      <c r="AB48" s="1">
        <v>6.759223461151123</v>
      </c>
      <c r="AC48" s="1">
        <v>-0.21618528664112091</v>
      </c>
      <c r="AD48" s="1">
        <v>4.831521213054657E-2</v>
      </c>
      <c r="AE48" s="1">
        <v>2.4826545268297195E-2</v>
      </c>
      <c r="AF48" s="1">
        <v>0.10950497537851334</v>
      </c>
      <c r="AG48" s="1">
        <v>1.0411658324301243E-2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1.1042885499842026</v>
      </c>
      <c r="AP48">
        <f>(U48-T48)/(1000-U48)*AO48</f>
        <v>2.3629650099155953E-2</v>
      </c>
      <c r="AQ48">
        <f>(P48+273.15)</f>
        <v>301.24222984313963</v>
      </c>
      <c r="AR48">
        <f>(O48+273.15)</f>
        <v>297.67875900268552</v>
      </c>
      <c r="AS48">
        <f>(Y48*AK48+Z48*AL48)*AM48</f>
        <v>256.00007240295236</v>
      </c>
      <c r="AT48">
        <f>((AS48+0.00000010773*(AR48^4-AQ48^4))-AP48*44100)/(L48*0.92*2*29.3+0.00000043092*AQ48^3)</f>
        <v>-6.5059718137467843</v>
      </c>
      <c r="AU48">
        <f>0.61365*EXP(17.502*J48/(240.97+J48))</f>
        <v>3.8152912486649484</v>
      </c>
      <c r="AV48">
        <f>AU48*1000/AA48</f>
        <v>43.192232563377075</v>
      </c>
      <c r="AW48">
        <f>(AV48-U48)</f>
        <v>22.323086216331177</v>
      </c>
      <c r="AX48">
        <f>IF(D48,P48,(O48+P48)/2)</f>
        <v>26.310494422912598</v>
      </c>
      <c r="AY48">
        <f>0.61365*EXP(17.502*AX48/(240.97+AX48))</f>
        <v>3.4367532811835955</v>
      </c>
      <c r="AZ48">
        <f>IF(AW48&lt;&gt;0,(1000-(AV48+U48)/2)/AW48*AP48,0)</f>
        <v>1.0246242787953426</v>
      </c>
      <c r="BA48">
        <f>U48*AA48/1000</f>
        <v>1.8434303276210848</v>
      </c>
      <c r="BB48">
        <f>(AY48-BA48)</f>
        <v>1.5933229535625106</v>
      </c>
      <c r="BC48">
        <f>1/(1.6/F48+1.37/N48)</f>
        <v>0.66321174989994247</v>
      </c>
      <c r="BD48">
        <f>G48*AA48*0.001</f>
        <v>33.146609860497563</v>
      </c>
      <c r="BE48">
        <f>G48/S48</f>
        <v>0.96074914187314131</v>
      </c>
      <c r="BF48">
        <f>(1-AP48*AA48/AU48/F48)*100</f>
        <v>59.387898707547059</v>
      </c>
      <c r="BG48">
        <f>(S48-E48/(N48/1.35))</f>
        <v>390.22434487632449</v>
      </c>
      <c r="BH48">
        <f>E48*BF48/100/BG48</f>
        <v>1.7034318328213224E-3</v>
      </c>
    </row>
    <row r="49" spans="1:60" x14ac:dyDescent="0.25">
      <c r="A49" s="1" t="s">
        <v>1</v>
      </c>
      <c r="B49" s="1" t="s">
        <v>8043</v>
      </c>
      <c r="K49" s="1">
        <v>2.72</v>
      </c>
    </row>
    <row r="50" spans="1:60" x14ac:dyDescent="0.25">
      <c r="A50" s="1" t="s">
        <v>1</v>
      </c>
      <c r="B50" s="1" t="s">
        <v>8038</v>
      </c>
      <c r="K50" s="1">
        <v>2.72</v>
      </c>
    </row>
    <row r="51" spans="1:60" x14ac:dyDescent="0.25">
      <c r="A51" s="1">
        <v>12</v>
      </c>
      <c r="B51" s="1" t="s">
        <v>8042</v>
      </c>
      <c r="C51" s="1">
        <v>2520.9999995529652</v>
      </c>
      <c r="D51" s="1">
        <v>0</v>
      </c>
      <c r="E51">
        <f>(R51-S51*(1000-T51)/(1000-U51))*AO51</f>
        <v>-0.60002434479083988</v>
      </c>
      <c r="F51">
        <f>IF(AZ51&lt;&gt;0,1/(1/AZ51-1/N51),0)</f>
        <v>1.2233942591484892</v>
      </c>
      <c r="G51">
        <f>((BC51-AP51/2)*S51-E51)/(BC51+AP51/2)</f>
        <v>379.93742102214281</v>
      </c>
      <c r="H51">
        <f>AP51*1000</f>
        <v>21.953353454337755</v>
      </c>
      <c r="I51">
        <f>(AU51-BA51)</f>
        <v>1.9757207288656846</v>
      </c>
      <c r="J51">
        <f>(P51+AT51*D51)</f>
        <v>27.52166748046875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24.672048568725586</v>
      </c>
      <c r="P51" s="1">
        <v>27.52166748046875</v>
      </c>
      <c r="Q51" s="1">
        <v>24.716575622558594</v>
      </c>
      <c r="R51" s="1">
        <v>400.03265380859375</v>
      </c>
      <c r="S51" s="1">
        <v>392.76809692382813</v>
      </c>
      <c r="T51" s="1">
        <v>-8.2146622240543365E-2</v>
      </c>
      <c r="U51" s="1">
        <v>19.411109924316406</v>
      </c>
      <c r="V51" s="1">
        <v>-0.23271013796329498</v>
      </c>
      <c r="W51" s="1">
        <v>54.989017486572266</v>
      </c>
      <c r="X51" s="1">
        <v>300.38092041015625</v>
      </c>
      <c r="Y51" s="1">
        <v>2000.8145751953125</v>
      </c>
      <c r="Z51" s="1">
        <v>3.684840202331543</v>
      </c>
      <c r="AA51" s="1">
        <v>88.3297119140625</v>
      </c>
      <c r="AB51" s="1">
        <v>6.9013848304748535</v>
      </c>
      <c r="AC51" s="1">
        <v>-0.17481862008571625</v>
      </c>
      <c r="AD51" s="1">
        <v>4.1819252073764801E-2</v>
      </c>
      <c r="AE51" s="1">
        <v>4.4970311224460602E-2</v>
      </c>
      <c r="AF51" s="1">
        <v>2.8085149824619293E-2</v>
      </c>
      <c r="AG51" s="1">
        <v>2.4940367788076401E-2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1.104341619154986</v>
      </c>
      <c r="AP51">
        <f>(U51-T51)/(1000-U51)*AO51</f>
        <v>2.1953353454337753E-2</v>
      </c>
      <c r="AQ51">
        <f>(P51+273.15)</f>
        <v>300.67166748046873</v>
      </c>
      <c r="AR51">
        <f>(O51+273.15)</f>
        <v>297.82204856872556</v>
      </c>
      <c r="AS51">
        <f>(Y51*AK51+Z51*AL51)*AM51</f>
        <v>320.13032487577948</v>
      </c>
      <c r="AT51">
        <f>((AS51+0.00000010773*(AR51^4-AQ51^4))-AP51*44100)/(L51*0.92*2*29.3+0.00000043092*AQ51^3)</f>
        <v>-5.3575927446117362</v>
      </c>
      <c r="AU51">
        <f>0.61365*EXP(17.502*J51/(240.97+J51))</f>
        <v>3.6902984764127522</v>
      </c>
      <c r="AV51">
        <f>AU51*1000/AA51</f>
        <v>41.778676692652496</v>
      </c>
      <c r="AW51">
        <f>(AV51-U51)</f>
        <v>22.36756676833609</v>
      </c>
      <c r="AX51">
        <f>IF(D51,P51,(O51+P51)/2)</f>
        <v>26.096858024597168</v>
      </c>
      <c r="AY51">
        <f>0.61365*EXP(17.502*AX51/(240.97+AX51))</f>
        <v>3.3936461637940876</v>
      </c>
      <c r="AZ51">
        <f>IF(AW51&lt;&gt;0,(1000-(AV51+U51)/2)/AW51*AP51,0)</f>
        <v>0.95145319864499389</v>
      </c>
      <c r="BA51">
        <f>U51*AA51/1000</f>
        <v>1.7145777475470676</v>
      </c>
      <c r="BB51">
        <f>(AY51-BA51)</f>
        <v>1.67906841624702</v>
      </c>
      <c r="BC51">
        <f>1/(1.6/F51+1.37/N51)</f>
        <v>0.61428676021396145</v>
      </c>
      <c r="BD51">
        <f>G51*AA51*0.001</f>
        <v>33.559762944257749</v>
      </c>
      <c r="BE51">
        <f>G51/S51</f>
        <v>0.96733269325544624</v>
      </c>
      <c r="BF51">
        <f>(1-AP51*AA51/AU51/F51)*100</f>
        <v>57.048359936069268</v>
      </c>
      <c r="BG51">
        <f>(S51-E51/(N51/1.35))</f>
        <v>392.95734155086689</v>
      </c>
      <c r="BH51">
        <f>E51*BF51/100/BG51</f>
        <v>-8.7109722029715426E-4</v>
      </c>
    </row>
    <row r="52" spans="1:60" x14ac:dyDescent="0.25">
      <c r="A52" s="1" t="s">
        <v>1</v>
      </c>
      <c r="B52" s="1" t="s">
        <v>8041</v>
      </c>
    </row>
    <row r="53" spans="1:60" x14ac:dyDescent="0.25">
      <c r="A53" s="1" t="s">
        <v>1</v>
      </c>
      <c r="B53" s="1" t="s">
        <v>8040</v>
      </c>
    </row>
    <row r="54" spans="1:60" x14ac:dyDescent="0.25">
      <c r="A54" s="1" t="s">
        <v>1</v>
      </c>
      <c r="B54" s="1" t="s">
        <v>8039</v>
      </c>
    </row>
    <row r="55" spans="1:60" x14ac:dyDescent="0.25">
      <c r="A55" s="1" t="s">
        <v>1</v>
      </c>
      <c r="B55" s="1" t="s">
        <v>8038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14B0A-FFD6-4E55-9FF8-E1EB8175E5DA}">
  <dimension ref="A1:BD55"/>
  <sheetViews>
    <sheetView topLeftCell="A8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8120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8119</v>
      </c>
    </row>
    <row r="12" spans="1:56" x14ac:dyDescent="0.25">
      <c r="A12" s="1" t="s">
        <v>1</v>
      </c>
      <c r="B12" s="1" t="s">
        <v>8118</v>
      </c>
    </row>
    <row r="13" spans="1:56" x14ac:dyDescent="0.25">
      <c r="A13" s="1" t="s">
        <v>1</v>
      </c>
      <c r="B13" s="1" t="s">
        <v>8117</v>
      </c>
    </row>
    <row r="14" spans="1:56" x14ac:dyDescent="0.25">
      <c r="A14" s="1" t="s">
        <v>1</v>
      </c>
      <c r="B14" s="1" t="s">
        <v>8116</v>
      </c>
    </row>
    <row r="15" spans="1:56" x14ac:dyDescent="0.25">
      <c r="A15" s="1" t="s">
        <v>1</v>
      </c>
      <c r="B15" s="1" t="s">
        <v>8115</v>
      </c>
    </row>
    <row r="16" spans="1:56" x14ac:dyDescent="0.25">
      <c r="A16" s="1" t="s">
        <v>1</v>
      </c>
      <c r="B16" s="1" t="s">
        <v>8114</v>
      </c>
    </row>
    <row r="17" spans="1:56" x14ac:dyDescent="0.25">
      <c r="A17" s="1" t="s">
        <v>1</v>
      </c>
      <c r="B17" s="1" t="s">
        <v>8113</v>
      </c>
    </row>
    <row r="18" spans="1:56" x14ac:dyDescent="0.25">
      <c r="A18" s="1">
        <v>1</v>
      </c>
      <c r="B18" s="1" t="s">
        <v>8112</v>
      </c>
      <c r="C18" s="1">
        <v>388.50000390037894</v>
      </c>
      <c r="D18" s="1">
        <v>0</v>
      </c>
      <c r="E18">
        <f>(R18-S18*(1000-T18)/(1000-U18))*AK18</f>
        <v>-1.7220721710949545</v>
      </c>
      <c r="F18">
        <f>IF(AV18&lt;&gt;0,1/(1/AV18-1/N18),0)</f>
        <v>3.5415824904096271</v>
      </c>
      <c r="G18">
        <f>((AY18-AL18/2)*S18-E18)/(AY18+AL18/2)</f>
        <v>388.57093011231319</v>
      </c>
      <c r="H18">
        <f>AL18*1000</f>
        <v>21.94032818965184</v>
      </c>
      <c r="I18">
        <f>(AQ18-AW18)</f>
        <v>0.97534566865857641</v>
      </c>
      <c r="J18">
        <f>(P18+AP18*D18)</f>
        <v>22.276254653930664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23.844627380371094</v>
      </c>
      <c r="P18" s="1">
        <v>22.276254653930664</v>
      </c>
      <c r="Q18" s="1">
        <v>23.907529830932617</v>
      </c>
      <c r="R18" s="1">
        <v>400.14010620117188</v>
      </c>
      <c r="S18" s="1">
        <v>393.86685180664063</v>
      </c>
      <c r="T18" s="1">
        <v>-2.4957738351076841E-3</v>
      </c>
      <c r="U18" s="1">
        <v>19.500835418701172</v>
      </c>
      <c r="V18" s="1">
        <v>-7.4327564798295498E-3</v>
      </c>
      <c r="W18" s="1">
        <v>58.076164245605469</v>
      </c>
      <c r="X18" s="1">
        <v>300.02017211914063</v>
      </c>
      <c r="Y18" s="1">
        <v>1.0397015139460564E-2</v>
      </c>
      <c r="Z18" s="1">
        <v>2.5932412147521973</v>
      </c>
      <c r="AA18" s="1">
        <v>88.365364074707031</v>
      </c>
      <c r="AB18" s="1">
        <v>9.2694587707519531</v>
      </c>
      <c r="AC18" s="1">
        <v>-0.42931011319160461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1.1030153386733108</v>
      </c>
      <c r="AL18">
        <f>(U18-T18)/(1000-U18)*AK18</f>
        <v>2.1940328189651841E-2</v>
      </c>
      <c r="AM18">
        <f>(P18+273.15)</f>
        <v>295.42625465393064</v>
      </c>
      <c r="AN18">
        <f>(O18+273.15)</f>
        <v>296.99462738037107</v>
      </c>
      <c r="AO18">
        <f>(Y18*AG18+Z18*AH18)*AI18</f>
        <v>1.6635223851310665E-3</v>
      </c>
      <c r="AP18">
        <f>((AO18+0.00000010773*(AN18^4-AM18^4))-AL18*44100)/(L18*51.4+0.00000043092*AM18^3)</f>
        <v>-7.843753279202657</v>
      </c>
      <c r="AQ18">
        <f>0.61365*EXP(17.502*J18/(240.97+J18))</f>
        <v>2.6985440901930473</v>
      </c>
      <c r="AR18">
        <f>AQ18*1000/AA18</f>
        <v>30.538482112874089</v>
      </c>
      <c r="AS18">
        <f>(AR18-U18)</f>
        <v>11.037646694172917</v>
      </c>
      <c r="AT18">
        <f>IF(D18,P18,(O18+P18)/2)</f>
        <v>23.060441017150879</v>
      </c>
      <c r="AU18">
        <f>0.61365*EXP(17.502*AT18/(240.97+AT18))</f>
        <v>2.8300534890311475</v>
      </c>
      <c r="AV18">
        <f>IF(AS18&lt;&gt;0,(1000-(AR18+U18)/2)/AS18*AL18,0)</f>
        <v>1.9380389006680629</v>
      </c>
      <c r="AW18">
        <f>U18*AA18/1000</f>
        <v>1.7231984215344709</v>
      </c>
      <c r="AX18">
        <f>(AU18-AW18)</f>
        <v>1.1068550674966766</v>
      </c>
      <c r="AY18">
        <f>1/(1.6/F18+1.37/N18)</f>
        <v>1.2956004802519883</v>
      </c>
      <c r="AZ18">
        <f>G18*AA18*0.001</f>
        <v>34.336211708222095</v>
      </c>
      <c r="BA18">
        <f>G18/S18</f>
        <v>0.98655403045461831</v>
      </c>
      <c r="BB18">
        <f>(1-AL18*AA18/AQ18/F18)*100</f>
        <v>79.71391173777603</v>
      </c>
      <c r="BC18">
        <f>(S18-E18/(N18/1.35))</f>
        <v>394.40998461213752</v>
      </c>
      <c r="BD18">
        <f>E18*BB18/100/BC18</f>
        <v>-3.4804673920143729E-3</v>
      </c>
    </row>
    <row r="19" spans="1:56" x14ac:dyDescent="0.25">
      <c r="A19" s="1" t="s">
        <v>1</v>
      </c>
      <c r="B19" s="1" t="s">
        <v>8111</v>
      </c>
      <c r="K19" s="1">
        <v>2.72</v>
      </c>
    </row>
    <row r="20" spans="1:56" x14ac:dyDescent="0.25">
      <c r="A20" s="1" t="s">
        <v>1</v>
      </c>
      <c r="B20" s="1" t="s">
        <v>8110</v>
      </c>
      <c r="K20" s="1">
        <v>2.72</v>
      </c>
    </row>
    <row r="21" spans="1:56" x14ac:dyDescent="0.25">
      <c r="A21" s="1">
        <v>2</v>
      </c>
      <c r="B21" s="1" t="s">
        <v>8109</v>
      </c>
      <c r="C21" s="1">
        <v>593.00000393390656</v>
      </c>
      <c r="D21" s="1">
        <v>0</v>
      </c>
      <c r="E21">
        <f>(R21-S21*(1000-T21)/(1000-U21))*AK21</f>
        <v>-0.79464042944837665</v>
      </c>
      <c r="F21">
        <f>IF(AV21&lt;&gt;0,1/(1/AV21-1/N21),0)</f>
        <v>2.6753060543019029</v>
      </c>
      <c r="G21">
        <f>((AY21-AL21/2)*S21-E21)/(AY21+AL21/2)</f>
        <v>385.66309848142924</v>
      </c>
      <c r="H21">
        <f>AL21*1000</f>
        <v>22.043448239713367</v>
      </c>
      <c r="I21">
        <f>(AQ21-AW21)</f>
        <v>1.1522526584811659</v>
      </c>
      <c r="J21">
        <f>(P21+AP21*D21)</f>
        <v>23.368568420410156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23.960641860961914</v>
      </c>
      <c r="P21" s="1">
        <v>23.368568420410156</v>
      </c>
      <c r="Q21" s="1">
        <v>24.048105239868164</v>
      </c>
      <c r="R21" s="1">
        <v>399.94039916992188</v>
      </c>
      <c r="S21" s="1">
        <v>392.81118774414063</v>
      </c>
      <c r="T21" s="1">
        <v>-2.2044030483812094E-3</v>
      </c>
      <c r="U21" s="1">
        <v>19.589420318603516</v>
      </c>
      <c r="V21" s="1">
        <v>-6.5192463807761669E-3</v>
      </c>
      <c r="W21" s="1">
        <v>57.933258056640625</v>
      </c>
      <c r="X21" s="1">
        <v>300.04470825195313</v>
      </c>
      <c r="Y21" s="1">
        <v>24.39460563659668</v>
      </c>
      <c r="Z21" s="1">
        <v>2.6478002071380615</v>
      </c>
      <c r="AA21" s="1">
        <v>88.363433837890625</v>
      </c>
      <c r="AB21" s="1">
        <v>9.3208322525024414</v>
      </c>
      <c r="AC21" s="1">
        <v>-0.40751227736473083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1.1031055450439449</v>
      </c>
      <c r="AL21">
        <f>(U21-T21)/(1000-U21)*AK21</f>
        <v>2.2043448239713367E-2</v>
      </c>
      <c r="AM21">
        <f>(P21+273.15)</f>
        <v>296.51856842041013</v>
      </c>
      <c r="AN21">
        <f>(O21+273.15)</f>
        <v>297.11064186096189</v>
      </c>
      <c r="AO21">
        <f>(Y21*AG21+Z21*AH21)*AI21</f>
        <v>3.9031368146135605</v>
      </c>
      <c r="AP21">
        <f>((AO21+0.00000010773*(AN21^4-AM21^4))-AL21*44100)/(L21*51.4+0.00000043092*AM21^3)</f>
        <v>-7.930930814120229</v>
      </c>
      <c r="AQ21">
        <f>0.61365*EXP(17.502*J21/(240.97+J21))</f>
        <v>2.8832411047267179</v>
      </c>
      <c r="AR21">
        <f>AQ21*1000/AA21</f>
        <v>32.629346546403355</v>
      </c>
      <c r="AS21">
        <f>(AR21-U21)</f>
        <v>13.039926227799839</v>
      </c>
      <c r="AT21">
        <f>IF(D21,P21,(O21+P21)/2)</f>
        <v>23.664605140686035</v>
      </c>
      <c r="AU21">
        <f>0.61365*EXP(17.502*AT21/(240.97+AT21))</f>
        <v>2.9351631077376852</v>
      </c>
      <c r="AV21">
        <f>IF(AS21&lt;&gt;0,(1000-(AR21+U21)/2)/AS21*AL21,0)</f>
        <v>1.6463212308426012</v>
      </c>
      <c r="AW21">
        <f>U21*AA21/1000</f>
        <v>1.730988446245552</v>
      </c>
      <c r="AX21">
        <f>(AU21-AW21)</f>
        <v>1.2041746614921331</v>
      </c>
      <c r="AY21">
        <f>1/(1.6/F21+1.37/N21)</f>
        <v>1.0891705603546233</v>
      </c>
      <c r="AZ21">
        <f>G21*AA21*0.001</f>
        <v>34.078515686379674</v>
      </c>
      <c r="BA21">
        <f>G21/S21</f>
        <v>0.98180273503979898</v>
      </c>
      <c r="BB21">
        <f>(1-AL21*AA21/AQ21/F21)*100</f>
        <v>74.747889386754736</v>
      </c>
      <c r="BC21">
        <f>(S21-E21/(N21/1.35))</f>
        <v>393.06181329459775</v>
      </c>
      <c r="BD21">
        <f>E21*BB21/100/BC21</f>
        <v>-1.5111540453341438E-3</v>
      </c>
    </row>
    <row r="22" spans="1:56" x14ac:dyDescent="0.25">
      <c r="A22" s="1" t="s">
        <v>1</v>
      </c>
      <c r="B22" s="1" t="s">
        <v>8108</v>
      </c>
      <c r="K22" s="1">
        <v>2.72</v>
      </c>
    </row>
    <row r="23" spans="1:56" x14ac:dyDescent="0.25">
      <c r="A23" s="1" t="s">
        <v>1</v>
      </c>
      <c r="B23" s="1" t="s">
        <v>8107</v>
      </c>
      <c r="K23" s="1">
        <v>2.72</v>
      </c>
    </row>
    <row r="24" spans="1:56" x14ac:dyDescent="0.25">
      <c r="A24" s="1">
        <v>3</v>
      </c>
      <c r="B24" s="1" t="s">
        <v>8106</v>
      </c>
      <c r="C24" s="1">
        <v>798.00000393390656</v>
      </c>
      <c r="D24" s="1">
        <v>0</v>
      </c>
      <c r="E24">
        <f>(R24-S24*(1000-T24)/(1000-U24))*AK24</f>
        <v>3.3725765985838374E-3</v>
      </c>
      <c r="F24">
        <f>IF(AV24&lt;&gt;0,1/(1/AV24-1/N24),0)</f>
        <v>2.6395226624072707</v>
      </c>
      <c r="G24">
        <f>((AY24-AL24/2)*S24-E24)/(AY24+AL24/2)</f>
        <v>384.38320161897138</v>
      </c>
      <c r="H24">
        <f>AL24*1000</f>
        <v>22.054597893790991</v>
      </c>
      <c r="I24">
        <f>(AQ24-AW24)</f>
        <v>1.1623688791017222</v>
      </c>
      <c r="J24">
        <f>(P24+AP24*D24)</f>
        <v>23.432662963867188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24.039196014404297</v>
      </c>
      <c r="P24" s="1">
        <v>23.432662963867188</v>
      </c>
      <c r="Q24" s="1">
        <v>24.142051696777344</v>
      </c>
      <c r="R24" s="1">
        <v>400.16702270507813</v>
      </c>
      <c r="S24" s="1">
        <v>392.31948852539063</v>
      </c>
      <c r="T24" s="1">
        <v>-1.7865931149572134E-3</v>
      </c>
      <c r="U24" s="1">
        <v>19.601404190063477</v>
      </c>
      <c r="V24" s="1">
        <v>-5.258745513856411E-3</v>
      </c>
      <c r="W24" s="1">
        <v>57.695732116699219</v>
      </c>
      <c r="X24" s="1">
        <v>300.01568603515625</v>
      </c>
      <c r="Y24" s="1">
        <v>51.143764495849609</v>
      </c>
      <c r="Z24" s="1">
        <v>2.7647221088409424</v>
      </c>
      <c r="AA24" s="1">
        <v>88.363319396972656</v>
      </c>
      <c r="AB24" s="1">
        <v>9.6077938079833984</v>
      </c>
      <c r="AC24" s="1">
        <v>-0.3947770893573761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1.102998845717486</v>
      </c>
      <c r="AL24">
        <f>(U24-T24)/(1000-U24)*AK24</f>
        <v>2.2054597893790991E-2</v>
      </c>
      <c r="AM24">
        <f>(P24+273.15)</f>
        <v>296.58266296386716</v>
      </c>
      <c r="AN24">
        <f>(O24+273.15)</f>
        <v>297.18919601440427</v>
      </c>
      <c r="AO24">
        <f>(Y24*AG24+Z24*AH24)*AI24</f>
        <v>8.1830021364315826</v>
      </c>
      <c r="AP24">
        <f>((AO24+0.00000010773*(AN24^4-AM24^4))-AL24*44100)/(L24*51.4+0.00000043092*AM24^3)</f>
        <v>-7.8978262554647323</v>
      </c>
      <c r="AQ24">
        <f>0.61365*EXP(17.502*J24/(240.97+J24))</f>
        <v>2.8944140181774594</v>
      </c>
      <c r="AR24">
        <f>AQ24*1000/AA24</f>
        <v>32.755831694985218</v>
      </c>
      <c r="AS24">
        <f>(AR24-U24)</f>
        <v>13.154427504921742</v>
      </c>
      <c r="AT24">
        <f>IF(D24,P24,(O24+P24)/2)</f>
        <v>23.735929489135742</v>
      </c>
      <c r="AU24">
        <f>0.61365*EXP(17.502*AT24/(240.97+AT24))</f>
        <v>2.947794266816234</v>
      </c>
      <c r="AV24">
        <f>IF(AS24&lt;&gt;0,(1000-(AR24+U24)/2)/AS24*AL24,0)</f>
        <v>1.6327003963964</v>
      </c>
      <c r="AW24">
        <f>U24*AA24/1000</f>
        <v>1.7320451390757372</v>
      </c>
      <c r="AX24">
        <f>(AU24-AW24)</f>
        <v>1.2157491277404968</v>
      </c>
      <c r="AY24">
        <f>1/(1.6/F24+1.37/N24)</f>
        <v>1.0796365396956633</v>
      </c>
      <c r="AZ24">
        <f>G24*AA24*0.001</f>
        <v>33.965375615488107</v>
      </c>
      <c r="BA24">
        <f>G24/S24</f>
        <v>0.9797708573279158</v>
      </c>
      <c r="BB24">
        <f>(1-AL24*AA24/AQ24/F24)*100</f>
        <v>74.491488442564219</v>
      </c>
      <c r="BC24">
        <f>(S24-E24/(N24/1.35))</f>
        <v>392.318424831882</v>
      </c>
      <c r="BD24">
        <f>E24*BB24/100/BC24</f>
        <v>6.4036821829800096E-6</v>
      </c>
    </row>
    <row r="25" spans="1:56" x14ac:dyDescent="0.25">
      <c r="A25" s="1" t="s">
        <v>1</v>
      </c>
      <c r="B25" s="1" t="s">
        <v>8105</v>
      </c>
      <c r="K25" s="1">
        <v>2.72</v>
      </c>
    </row>
    <row r="26" spans="1:56" x14ac:dyDescent="0.25">
      <c r="A26" s="1" t="s">
        <v>1</v>
      </c>
      <c r="B26" s="1" t="s">
        <v>8104</v>
      </c>
      <c r="K26" s="1">
        <v>2.72</v>
      </c>
    </row>
    <row r="27" spans="1:56" x14ac:dyDescent="0.25">
      <c r="A27" s="1">
        <v>4</v>
      </c>
      <c r="B27" s="1" t="s">
        <v>8103</v>
      </c>
      <c r="C27" s="1">
        <v>1003.0000039339066</v>
      </c>
      <c r="D27" s="1">
        <v>0</v>
      </c>
      <c r="E27">
        <f>(R27-S27*(1000-T27)/(1000-U27))*AK27</f>
        <v>0.50732733655006568</v>
      </c>
      <c r="F27">
        <f>IF(AV27&lt;&gt;0,1/(1/AV27-1/N27),0)</f>
        <v>2.6501230146059913</v>
      </c>
      <c r="G27">
        <f>((AY27-AL27/2)*S27-E27)/(AY27+AL27/2)</f>
        <v>383.27674610053845</v>
      </c>
      <c r="H27">
        <f>AL27*1000</f>
        <v>22.124802130771499</v>
      </c>
      <c r="I27">
        <f>(AQ27-AW27)</f>
        <v>1.1630844042249913</v>
      </c>
      <c r="J27">
        <f>(P27+AP27*D27)</f>
        <v>23.468330383300781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24.111299514770508</v>
      </c>
      <c r="P27" s="1">
        <v>23.468330383300781</v>
      </c>
      <c r="Q27" s="1">
        <v>24.219306945800781</v>
      </c>
      <c r="R27" s="1">
        <v>399.98184204101563</v>
      </c>
      <c r="S27" s="1">
        <v>391.66500854492188</v>
      </c>
      <c r="T27" s="1">
        <v>-1.4760877238586545E-3</v>
      </c>
      <c r="U27" s="1">
        <v>19.6641845703125</v>
      </c>
      <c r="V27" s="1">
        <v>-4.3259491212666035E-3</v>
      </c>
      <c r="W27" s="1">
        <v>57.629543304443359</v>
      </c>
      <c r="X27" s="1">
        <v>299.99542236328125</v>
      </c>
      <c r="Y27" s="1">
        <v>99.807823181152344</v>
      </c>
      <c r="Z27" s="1">
        <v>2.740842342376709</v>
      </c>
      <c r="AA27" s="1">
        <v>88.361839294433594</v>
      </c>
      <c r="AB27" s="1">
        <v>9.6508874893188477</v>
      </c>
      <c r="AC27" s="1">
        <v>-0.40400493144989014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1.1029243469238279</v>
      </c>
      <c r="AL27">
        <f>(U27-T27)/(1000-U27)*AK27</f>
        <v>2.21248021307715E-2</v>
      </c>
      <c r="AM27">
        <f>(P27+273.15)</f>
        <v>296.61833038330076</v>
      </c>
      <c r="AN27">
        <f>(O27+273.15)</f>
        <v>297.26129951477049</v>
      </c>
      <c r="AO27">
        <f>(Y27*AG27+Z27*AH27)*AI27</f>
        <v>15.969251352043784</v>
      </c>
      <c r="AP27">
        <f>((AO27+0.00000010773*(AN27^4-AM27^4))-AL27*44100)/(L27*51.4+0.00000043092*AM27^3)</f>
        <v>-7.8554587521064301</v>
      </c>
      <c r="AQ27">
        <f>0.61365*EXP(17.502*J27/(240.97+J27))</f>
        <v>2.9006479210830252</v>
      </c>
      <c r="AR27">
        <f>AQ27*1000/AA27</f>
        <v>32.826930089330467</v>
      </c>
      <c r="AS27">
        <f>(AR27-U27)</f>
        <v>13.162745519017967</v>
      </c>
      <c r="AT27">
        <f>IF(D27,P27,(O27+P27)/2)</f>
        <v>23.789814949035645</v>
      </c>
      <c r="AU27">
        <f>0.61365*EXP(17.502*AT27/(240.97+AT27))</f>
        <v>2.9573685885080763</v>
      </c>
      <c r="AV27">
        <f>IF(AS27&lt;&gt;0,(1000-(AR27+U27)/2)/AS27*AL27,0)</f>
        <v>1.6367500486057198</v>
      </c>
      <c r="AW27">
        <f>U27*AA27/1000</f>
        <v>1.7375635168580339</v>
      </c>
      <c r="AX27">
        <f>(AU27-AW27)</f>
        <v>1.2198050716500424</v>
      </c>
      <c r="AY27">
        <f>1/(1.6/F27+1.37/N27)</f>
        <v>1.0824701645847634</v>
      </c>
      <c r="AZ27">
        <f>G27*AA27*0.001</f>
        <v>33.867038244229207</v>
      </c>
      <c r="BA27">
        <f>G27/S27</f>
        <v>0.97858306904784087</v>
      </c>
      <c r="BB27">
        <f>(1-AL27*AA27/AQ27/F27)*100</f>
        <v>74.567849120796723</v>
      </c>
      <c r="BC27">
        <f>(S27-E27/(N27/1.35))</f>
        <v>391.50500008288947</v>
      </c>
      <c r="BD27">
        <f>E27*BB27/100/BC27</f>
        <v>9.6627905847208905E-4</v>
      </c>
    </row>
    <row r="28" spans="1:56" x14ac:dyDescent="0.25">
      <c r="A28" s="1" t="s">
        <v>1</v>
      </c>
      <c r="B28" s="1" t="s">
        <v>8102</v>
      </c>
      <c r="K28" s="1">
        <v>2.72</v>
      </c>
    </row>
    <row r="29" spans="1:56" x14ac:dyDescent="0.25">
      <c r="A29" s="1" t="s">
        <v>1</v>
      </c>
      <c r="B29" s="1" t="s">
        <v>8101</v>
      </c>
      <c r="K29" s="1">
        <v>2.72</v>
      </c>
    </row>
    <row r="30" spans="1:56" x14ac:dyDescent="0.25">
      <c r="A30" s="1">
        <v>5</v>
      </c>
      <c r="B30" s="1" t="s">
        <v>8100</v>
      </c>
      <c r="C30" s="1">
        <v>1207.0000039339066</v>
      </c>
      <c r="D30" s="1">
        <v>0</v>
      </c>
      <c r="E30">
        <f>(R30-S30*(1000-T30)/(1000-U30))*AK30</f>
        <v>0.80457605364008655</v>
      </c>
      <c r="F30">
        <f>IF(AV30&lt;&gt;0,1/(1/AV30-1/N30),0)</f>
        <v>2.5587760048034647</v>
      </c>
      <c r="G30">
        <f>((AY30-AL30/2)*S30-E30)/(AY30+AL30/2)</f>
        <v>382.75317685551386</v>
      </c>
      <c r="H30">
        <f>AL30*1000</f>
        <v>22.10020511941299</v>
      </c>
      <c r="I30">
        <f>(AQ30-AW30)</f>
        <v>1.1872580433133946</v>
      </c>
      <c r="J30">
        <f>(P30+AP30*D30)</f>
        <v>23.594066619873047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24.183374404907227</v>
      </c>
      <c r="P30" s="1">
        <v>23.594066619873047</v>
      </c>
      <c r="Q30" s="1">
        <v>24.296072006225586</v>
      </c>
      <c r="R30" s="1">
        <v>400.17929077148438</v>
      </c>
      <c r="S30" s="1">
        <v>391.60302734375</v>
      </c>
      <c r="T30" s="1">
        <v>-3.4788914490491152E-3</v>
      </c>
      <c r="U30" s="1">
        <v>19.640556335449219</v>
      </c>
      <c r="V30" s="1">
        <v>-1.0151445865631104E-2</v>
      </c>
      <c r="W30" s="1">
        <v>57.311374664306641</v>
      </c>
      <c r="X30" s="1">
        <v>299.9990234375</v>
      </c>
      <c r="Y30" s="1">
        <v>150.91078186035156</v>
      </c>
      <c r="Z30" s="1">
        <v>2.7409167289733887</v>
      </c>
      <c r="AA30" s="1">
        <v>88.36102294921875</v>
      </c>
      <c r="AB30" s="1">
        <v>9.7301445007324219</v>
      </c>
      <c r="AC30" s="1">
        <v>-0.40995270013809204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1.1029375861672792</v>
      </c>
      <c r="AL30">
        <f>(U30-T30)/(1000-U30)*AK30</f>
        <v>2.2100205119412991E-2</v>
      </c>
      <c r="AM30">
        <f>(P30+273.15)</f>
        <v>296.74406661987302</v>
      </c>
      <c r="AN30">
        <f>(O30+273.15)</f>
        <v>297.3333744049072</v>
      </c>
      <c r="AO30">
        <f>(Y30*AG30+Z30*AH30)*AI30</f>
        <v>24.145724557957237</v>
      </c>
      <c r="AP30">
        <f>((AO30+0.00000010773*(AN30^4-AM30^4))-AL30*44100)/(L30*51.4+0.00000043092*AM30^3)</f>
        <v>-7.7830981991166563</v>
      </c>
      <c r="AQ30">
        <f>0.61365*EXP(17.502*J30/(240.97+J30))</f>
        <v>2.9227176924054468</v>
      </c>
      <c r="AR30">
        <f>AQ30*1000/AA30</f>
        <v>33.077001542695335</v>
      </c>
      <c r="AS30">
        <f>(AR30-U30)</f>
        <v>13.436445207246116</v>
      </c>
      <c r="AT30">
        <f>IF(D30,P30,(O30+P30)/2)</f>
        <v>23.888720512390137</v>
      </c>
      <c r="AU30">
        <f>0.61365*EXP(17.502*AT30/(240.97+AT30))</f>
        <v>2.9750128230322734</v>
      </c>
      <c r="AV30">
        <f>IF(AS30&lt;&gt;0,(1000-(AR30+U30)/2)/AS30*AL30,0)</f>
        <v>1.6014407357206355</v>
      </c>
      <c r="AW30">
        <f>U30*AA30/1000</f>
        <v>1.7354596490920522</v>
      </c>
      <c r="AX30">
        <f>(AU30-AW30)</f>
        <v>1.2395531739402212</v>
      </c>
      <c r="AY30">
        <f>1/(1.6/F30+1.37/N30)</f>
        <v>1.0577909242908323</v>
      </c>
      <c r="AZ30">
        <f>G30*AA30*0.001</f>
        <v>33.820462244016447</v>
      </c>
      <c r="BA30">
        <f>G30/S30</f>
        <v>0.97740096508378693</v>
      </c>
      <c r="BB30">
        <f>(1-AL30*AA30/AQ30/F30)*100</f>
        <v>73.888134407684603</v>
      </c>
      <c r="BC30">
        <f>(S30-E30/(N30/1.35))</f>
        <v>391.34926814794852</v>
      </c>
      <c r="BD30">
        <f>E30*BB30/100/BC30</f>
        <v>1.5190682193914002E-3</v>
      </c>
    </row>
    <row r="31" spans="1:56" x14ac:dyDescent="0.25">
      <c r="A31" s="1" t="s">
        <v>1</v>
      </c>
      <c r="B31" s="1" t="s">
        <v>8099</v>
      </c>
      <c r="K31" s="1">
        <v>2.72</v>
      </c>
    </row>
    <row r="32" spans="1:56" x14ac:dyDescent="0.25">
      <c r="A32" s="1" t="s">
        <v>1</v>
      </c>
      <c r="B32" s="1" t="s">
        <v>8098</v>
      </c>
      <c r="K32" s="1">
        <v>2.72</v>
      </c>
    </row>
    <row r="33" spans="1:56" x14ac:dyDescent="0.25">
      <c r="A33" s="1">
        <v>6</v>
      </c>
      <c r="B33" s="1" t="s">
        <v>8097</v>
      </c>
      <c r="C33" s="1">
        <v>1412.0000039339066</v>
      </c>
      <c r="D33" s="1">
        <v>0</v>
      </c>
      <c r="E33">
        <f>(R33-S33*(1000-T33)/(1000-U33))*AK33</f>
        <v>1.059747406900881</v>
      </c>
      <c r="F33">
        <f>IF(AV33&lt;&gt;0,1/(1/AV33-1/N33),0)</f>
        <v>2.6933135406943292</v>
      </c>
      <c r="G33">
        <f>((AY33-AL33/2)*S33-E33)/(AY33+AL33/2)</f>
        <v>382.36310178728405</v>
      </c>
      <c r="H33">
        <f>AL33*1000</f>
        <v>22.449761754555364</v>
      </c>
      <c r="I33">
        <f>(AQ33-AW33)</f>
        <v>1.1680607878534901</v>
      </c>
      <c r="J33">
        <f>(P33+AP33*D33)</f>
        <v>23.636264801025391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24.257011413574219</v>
      </c>
      <c r="P33" s="1">
        <v>23.636264801025391</v>
      </c>
      <c r="Q33" s="1">
        <v>24.365730285644531</v>
      </c>
      <c r="R33" s="1">
        <v>400.19424438476563</v>
      </c>
      <c r="S33" s="1">
        <v>391.27011108398438</v>
      </c>
      <c r="T33" s="1">
        <v>-4.0824390016496181E-3</v>
      </c>
      <c r="U33" s="1">
        <v>19.94267463684082</v>
      </c>
      <c r="V33" s="1">
        <v>-1.1859721504151821E-2</v>
      </c>
      <c r="W33" s="1">
        <v>57.934623718261719</v>
      </c>
      <c r="X33" s="1">
        <v>300.02664184570313</v>
      </c>
      <c r="Y33" s="1">
        <v>300.46185302734375</v>
      </c>
      <c r="Z33" s="1">
        <v>2.6318836212158203</v>
      </c>
      <c r="AA33" s="1">
        <v>88.358085632324219</v>
      </c>
      <c r="AB33" s="1">
        <v>9.8913440704345703</v>
      </c>
      <c r="AC33" s="1">
        <v>-0.41894528269767761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1.1030391244327318</v>
      </c>
      <c r="AL33">
        <f>(U33-T33)/(1000-U33)*AK33</f>
        <v>2.2449761754555365E-2</v>
      </c>
      <c r="AM33">
        <f>(P33+273.15)</f>
        <v>296.78626480102537</v>
      </c>
      <c r="AN33">
        <f>(O33+273.15)</f>
        <v>297.4070114135742</v>
      </c>
      <c r="AO33">
        <f>(Y33*AG33+Z33*AH33)*AI33</f>
        <v>48.073895409839679</v>
      </c>
      <c r="AP33">
        <f>((AO33+0.00000010773*(AN33^4-AM33^4))-AL33*44100)/(L33*51.4+0.00000043092*AM33^3)</f>
        <v>-7.7096316419668884</v>
      </c>
      <c r="AQ33">
        <f>0.61365*EXP(17.502*J33/(240.97+J33))</f>
        <v>2.9301573411530515</v>
      </c>
      <c r="AR33">
        <f>AQ33*1000/AA33</f>
        <v>33.162299977231584</v>
      </c>
      <c r="AS33">
        <f>(AR33-U33)</f>
        <v>13.219625340390763</v>
      </c>
      <c r="AT33">
        <f>IF(D33,P33,(O33+P33)/2)</f>
        <v>23.946638107299805</v>
      </c>
      <c r="AU33">
        <f>0.61365*EXP(17.502*AT33/(240.97+AT33))</f>
        <v>2.9853876932763406</v>
      </c>
      <c r="AV33">
        <f>IF(AS33&lt;&gt;0,(1000-(AR33+U33)/2)/AS33*AL33,0)</f>
        <v>1.6531228516553076</v>
      </c>
      <c r="AW33">
        <f>U33*AA33/1000</f>
        <v>1.7620965532995614</v>
      </c>
      <c r="AX33">
        <f>(AU33-AW33)</f>
        <v>1.2232911399767792</v>
      </c>
      <c r="AY33">
        <f>1/(1.6/F33+1.37/N33)</f>
        <v>1.0939348707872256</v>
      </c>
      <c r="AZ33">
        <f>G33*AA33*0.001</f>
        <v>33.784871690361946</v>
      </c>
      <c r="BA33">
        <f>G33/S33</f>
        <v>0.97723565116685218</v>
      </c>
      <c r="BB33">
        <f>(1-AL33*AA33/AQ33/F33)*100</f>
        <v>74.864925404995901</v>
      </c>
      <c r="BC33">
        <f>(S33-E33/(N33/1.35))</f>
        <v>390.93587214098926</v>
      </c>
      <c r="BD33">
        <f>E33*BB33/100/BC33</f>
        <v>2.0294354194531276E-3</v>
      </c>
    </row>
    <row r="34" spans="1:56" x14ac:dyDescent="0.25">
      <c r="A34" s="1" t="s">
        <v>1</v>
      </c>
      <c r="B34" s="1" t="s">
        <v>8096</v>
      </c>
      <c r="K34" s="1">
        <v>2.72</v>
      </c>
    </row>
    <row r="35" spans="1:56" x14ac:dyDescent="0.25">
      <c r="A35" s="1" t="s">
        <v>1</v>
      </c>
      <c r="B35" s="1" t="s">
        <v>8095</v>
      </c>
      <c r="K35" s="1">
        <v>2.72</v>
      </c>
    </row>
    <row r="36" spans="1:56" x14ac:dyDescent="0.25">
      <c r="A36" s="1">
        <v>7</v>
      </c>
      <c r="B36" s="1" t="s">
        <v>8094</v>
      </c>
      <c r="C36" s="1">
        <v>1617.0000039339066</v>
      </c>
      <c r="D36" s="1">
        <v>0</v>
      </c>
      <c r="E36">
        <f>(R36-S36*(1000-T36)/(1000-U36))*AK36</f>
        <v>1.1037398778588439</v>
      </c>
      <c r="F36">
        <f>IF(AV36&lt;&gt;0,1/(1/AV36-1/N36),0)</f>
        <v>2.8134300801055883</v>
      </c>
      <c r="G36">
        <f>((AY36-AL36/2)*S36-E36)/(AY36+AL36/2)</f>
        <v>382.11074651881665</v>
      </c>
      <c r="H36">
        <f>AL36*1000</f>
        <v>22.883625722488667</v>
      </c>
      <c r="I36">
        <f>(AQ36-AW36)</f>
        <v>1.1590155592215523</v>
      </c>
      <c r="J36">
        <f>(P36+AP36*D36)</f>
        <v>23.773305892944336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24.344291687011719</v>
      </c>
      <c r="P36" s="1">
        <v>23.773305892944336</v>
      </c>
      <c r="Q36" s="1">
        <v>24.444618225097656</v>
      </c>
      <c r="R36" s="1">
        <v>400.064208984375</v>
      </c>
      <c r="S36" s="1">
        <v>390.95309448242188</v>
      </c>
      <c r="T36" s="1">
        <v>-3.6142510361969471E-3</v>
      </c>
      <c r="U36" s="1">
        <v>20.320297241210938</v>
      </c>
      <c r="V36" s="1">
        <v>-1.0444560088217258E-2</v>
      </c>
      <c r="W36" s="1">
        <v>58.722141265869141</v>
      </c>
      <c r="X36" s="1">
        <v>300.0340576171875</v>
      </c>
      <c r="Y36" s="1">
        <v>498.95538330078125</v>
      </c>
      <c r="Z36" s="1">
        <v>2.6488900184631348</v>
      </c>
      <c r="AA36" s="1">
        <v>88.3558349609375</v>
      </c>
      <c r="AB36" s="1">
        <v>10.17997932434082</v>
      </c>
      <c r="AC36" s="1">
        <v>-0.43211275339126587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1.103066388298483</v>
      </c>
      <c r="AL36">
        <f>(U36-T36)/(1000-U36)*AK36</f>
        <v>2.2883625722488667E-2</v>
      </c>
      <c r="AM36">
        <f>(P36+273.15)</f>
        <v>296.92330589294431</v>
      </c>
      <c r="AN36">
        <f>(O36+273.15)</f>
        <v>297.4942916870117</v>
      </c>
      <c r="AO36">
        <f>(Y36*AG36+Z36*AH36)*AI36</f>
        <v>79.832859543721497</v>
      </c>
      <c r="AP36">
        <f>((AO36+0.00000010773*(AN36^4-AM36^4))-AL36*44100)/(L36*51.4+0.00000043092*AM36^3)</f>
        <v>-7.6091173618720047</v>
      </c>
      <c r="AQ36">
        <f>0.61365*EXP(17.502*J36/(240.97+J36))</f>
        <v>2.9544323886231796</v>
      </c>
      <c r="AR36">
        <f>AQ36*1000/AA36</f>
        <v>33.437886585864383</v>
      </c>
      <c r="AS36">
        <f>(AR36-U36)</f>
        <v>13.117589344653446</v>
      </c>
      <c r="AT36">
        <f>IF(D36,P36,(O36+P36)/2)</f>
        <v>24.058798789978027</v>
      </c>
      <c r="AU36">
        <f>0.61365*EXP(17.502*AT36/(240.97+AT36))</f>
        <v>3.0055691984740647</v>
      </c>
      <c r="AV36">
        <f>IF(AS36&lt;&gt;0,(1000-(AR36+U36)/2)/AS36*AL36,0)</f>
        <v>1.6976087647121885</v>
      </c>
      <c r="AW36">
        <f>U36*AA36/1000</f>
        <v>1.7954168294016273</v>
      </c>
      <c r="AX36">
        <f>(AU36-AW36)</f>
        <v>1.2101523690724374</v>
      </c>
      <c r="AY36">
        <f>1/(1.6/F36+1.37/N36)</f>
        <v>1.1251526989595366</v>
      </c>
      <c r="AZ36">
        <f>G36*AA36*0.001</f>
        <v>33.761714056217187</v>
      </c>
      <c r="BA36">
        <f>G36/S36</f>
        <v>0.97738258607388306</v>
      </c>
      <c r="BB36">
        <f>(1-AL36*AA36/AQ36/F36)*100</f>
        <v>75.675165781178293</v>
      </c>
      <c r="BC36">
        <f>(S36-E36/(N36/1.35))</f>
        <v>390.60498053780185</v>
      </c>
      <c r="BD36">
        <f>E36*BB36/100/BC36</f>
        <v>2.1383674658030137E-3</v>
      </c>
    </row>
    <row r="37" spans="1:56" x14ac:dyDescent="0.25">
      <c r="A37" s="1" t="s">
        <v>1</v>
      </c>
      <c r="B37" s="1" t="s">
        <v>8093</v>
      </c>
      <c r="K37" s="1">
        <v>2.72</v>
      </c>
    </row>
    <row r="38" spans="1:56" x14ac:dyDescent="0.25">
      <c r="A38" s="1" t="s">
        <v>1</v>
      </c>
      <c r="B38" s="1" t="s">
        <v>8092</v>
      </c>
      <c r="K38" s="1">
        <v>2.72</v>
      </c>
    </row>
    <row r="39" spans="1:56" x14ac:dyDescent="0.25">
      <c r="A39" s="1">
        <v>8</v>
      </c>
      <c r="B39" s="1" t="s">
        <v>8091</v>
      </c>
      <c r="C39" s="1">
        <v>1822.0000039339066</v>
      </c>
      <c r="D39" s="1">
        <v>0</v>
      </c>
      <c r="E39">
        <f>(R39-S39*(1000-T39)/(1000-U39))*AK39</f>
        <v>1.2680474774444592</v>
      </c>
      <c r="F39">
        <f>IF(AV39&lt;&gt;0,1/(1/AV39-1/N39),0)</f>
        <v>3.0179269531751878</v>
      </c>
      <c r="G39">
        <f>((AY39-AL39/2)*S39-E39)/(AY39+AL39/2)</f>
        <v>381.55964900676787</v>
      </c>
      <c r="H39">
        <f>AL39*1000</f>
        <v>23.416670826116235</v>
      </c>
      <c r="I39">
        <f>(AQ39-AW39)</f>
        <v>1.1370759647400803</v>
      </c>
      <c r="J39">
        <f>(P39+AP39*D39)</f>
        <v>23.88255500793457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24.441720962524414</v>
      </c>
      <c r="P39" s="1">
        <v>23.88255500793457</v>
      </c>
      <c r="Q39" s="1">
        <v>24.53118896484375</v>
      </c>
      <c r="R39" s="1">
        <v>399.758544921875</v>
      </c>
      <c r="S39" s="1">
        <v>390.32171630859375</v>
      </c>
      <c r="T39" s="1">
        <v>-2.7794635389000177E-4</v>
      </c>
      <c r="U39" s="1">
        <v>20.789813995361328</v>
      </c>
      <c r="V39" s="1">
        <v>-7.9851440386846662E-4</v>
      </c>
      <c r="W39" s="1">
        <v>59.727230072021484</v>
      </c>
      <c r="X39" s="1">
        <v>299.99468994140625</v>
      </c>
      <c r="Y39" s="1">
        <v>749.5328369140625</v>
      </c>
      <c r="Z39" s="1">
        <v>2.5580124855041504</v>
      </c>
      <c r="AA39" s="1">
        <v>88.352607727050781</v>
      </c>
      <c r="AB39" s="1">
        <v>10.346875190734863</v>
      </c>
      <c r="AC39" s="1">
        <v>-0.45343413949012756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1.1029216541963462</v>
      </c>
      <c r="AL39">
        <f>(U39-T39)/(1000-U39)*AK39</f>
        <v>2.3416670826116235E-2</v>
      </c>
      <c r="AM39">
        <f>(P39+273.15)</f>
        <v>297.03255500793455</v>
      </c>
      <c r="AN39">
        <f>(O39+273.15)</f>
        <v>297.59172096252439</v>
      </c>
      <c r="AO39">
        <f>(Y39*AG39+Z39*AH39)*AI39</f>
        <v>119.92525122571169</v>
      </c>
      <c r="AP39">
        <f>((AO39+0.00000010773*(AN39^4-AM39^4))-AL39*44100)/(L39*51.4+0.00000043092*AM39^3)</f>
        <v>-7.472653661723351</v>
      </c>
      <c r="AQ39">
        <f>0.61365*EXP(17.502*J39/(240.97+J39))</f>
        <v>2.9739102453905901</v>
      </c>
      <c r="AR39">
        <f>AQ39*1000/AA39</f>
        <v>33.659563898531914</v>
      </c>
      <c r="AS39">
        <f>(AR39-U39)</f>
        <v>12.869749903170586</v>
      </c>
      <c r="AT39">
        <f>IF(D39,P39,(O39+P39)/2)</f>
        <v>24.162137985229492</v>
      </c>
      <c r="AU39">
        <f>0.61365*EXP(17.502*AT39/(240.97+AT39))</f>
        <v>3.0242688947797496</v>
      </c>
      <c r="AV39">
        <f>IF(AS39&lt;&gt;0,(1000-(AR39+U39)/2)/AS39*AL39,0)</f>
        <v>1.7699768385623655</v>
      </c>
      <c r="AW39">
        <f>U39*AA39/1000</f>
        <v>1.8368342806505098</v>
      </c>
      <c r="AX39">
        <f>(AU39-AW39)</f>
        <v>1.1874346141292398</v>
      </c>
      <c r="AY39">
        <f>1/(1.6/F39+1.37/N39)</f>
        <v>1.1761486241378645</v>
      </c>
      <c r="AZ39">
        <f>G39*AA39*0.001</f>
        <v>33.711789993166143</v>
      </c>
      <c r="BA39">
        <f>G39/S39</f>
        <v>0.97755167869035897</v>
      </c>
      <c r="BB39">
        <f>(1-AL39*AA39/AQ39/F39)*100</f>
        <v>76.948035485081107</v>
      </c>
      <c r="BC39">
        <f>(S39-E39/(N39/1.35))</f>
        <v>389.92178058261908</v>
      </c>
      <c r="BD39">
        <f>E39*BB39/100/BC39</f>
        <v>2.5023932273126582E-3</v>
      </c>
    </row>
    <row r="40" spans="1:56" x14ac:dyDescent="0.25">
      <c r="A40" s="1" t="s">
        <v>1</v>
      </c>
      <c r="B40" s="1" t="s">
        <v>8090</v>
      </c>
      <c r="K40" s="1">
        <v>2.72</v>
      </c>
    </row>
    <row r="41" spans="1:56" x14ac:dyDescent="0.25">
      <c r="A41" s="1" t="s">
        <v>1</v>
      </c>
      <c r="B41" s="1" t="s">
        <v>8089</v>
      </c>
      <c r="K41" s="1">
        <v>2.72</v>
      </c>
    </row>
    <row r="42" spans="1:56" x14ac:dyDescent="0.25">
      <c r="A42" s="1">
        <v>9</v>
      </c>
      <c r="B42" s="1" t="s">
        <v>8088</v>
      </c>
      <c r="C42" s="1">
        <v>2026.5000039227307</v>
      </c>
      <c r="D42" s="1">
        <v>0</v>
      </c>
      <c r="E42">
        <f>(R42-S42*(1000-T42)/(1000-U42))*AK42</f>
        <v>1.4158814397488266</v>
      </c>
      <c r="F42">
        <f>IF(AV42&lt;&gt;0,1/(1/AV42-1/N42),0)</f>
        <v>3.2460014946480436</v>
      </c>
      <c r="G42">
        <f>((AY42-AL42/2)*S42-E42)/(AY42+AL42/2)</f>
        <v>381.49652477112164</v>
      </c>
      <c r="H42">
        <f>AL42*1000</f>
        <v>24.042573332509953</v>
      </c>
      <c r="I42">
        <f>(AQ42-AW42)</f>
        <v>1.1188375544864393</v>
      </c>
      <c r="J42">
        <f>(P42+AP42*D42)</f>
        <v>24.047647476196289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24.542873382568359</v>
      </c>
      <c r="P42" s="1">
        <v>24.047647476196289</v>
      </c>
      <c r="Q42" s="1">
        <v>24.618457794189453</v>
      </c>
      <c r="R42" s="1">
        <v>399.97817993164063</v>
      </c>
      <c r="S42" s="1">
        <v>390.18936157226563</v>
      </c>
      <c r="T42" s="1">
        <v>-4.0346334571950138E-4</v>
      </c>
      <c r="U42" s="1">
        <v>21.33210563659668</v>
      </c>
      <c r="V42" s="1">
        <v>-1.1521007400006056E-3</v>
      </c>
      <c r="W42" s="1">
        <v>60.914417266845703</v>
      </c>
      <c r="X42" s="1">
        <v>300.01519775390625</v>
      </c>
      <c r="Y42" s="1">
        <v>1000.762451171875</v>
      </c>
      <c r="Z42" s="1">
        <v>2.6841194629669189</v>
      </c>
      <c r="AA42" s="1">
        <v>88.351325988769531</v>
      </c>
      <c r="AB42" s="1">
        <v>10.432985305786133</v>
      </c>
      <c r="AC42" s="1">
        <v>-0.46506381034851074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1.1029970505658315</v>
      </c>
      <c r="AL42">
        <f>(U42-T42)/(1000-U42)*AK42</f>
        <v>2.4042573332509951E-2</v>
      </c>
      <c r="AM42">
        <f>(P42+273.15)</f>
        <v>297.19764747619627</v>
      </c>
      <c r="AN42">
        <f>(O42+273.15)</f>
        <v>297.69287338256834</v>
      </c>
      <c r="AO42">
        <f>(Y42*AG42+Z42*AH42)*AI42</f>
        <v>160.12198860849458</v>
      </c>
      <c r="AP42">
        <f>((AO42+0.00000010773*(AN42^4-AM42^4))-AL42*44100)/(L42*51.4+0.00000043092*AM42^3)</f>
        <v>-7.3735853615625899</v>
      </c>
      <c r="AQ42">
        <f>0.61365*EXP(17.502*J42/(240.97+J42))</f>
        <v>3.0035573736122605</v>
      </c>
      <c r="AR42">
        <f>AQ42*1000/AA42</f>
        <v>33.99561172397172</v>
      </c>
      <c r="AS42">
        <f>(AR42-U42)</f>
        <v>12.66350608737504</v>
      </c>
      <c r="AT42">
        <f>IF(D42,P42,(O42+P42)/2)</f>
        <v>24.295260429382324</v>
      </c>
      <c r="AU42">
        <f>0.61365*EXP(17.502*AT42/(240.97+AT42))</f>
        <v>3.0485078671009225</v>
      </c>
      <c r="AV42">
        <f>IF(AS42&lt;&gt;0,(1000-(AR42+U42)/2)/AS42*AL42,0)</f>
        <v>1.8460498080255461</v>
      </c>
      <c r="AW42">
        <f>U42*AA42/1000</f>
        <v>1.8847198191258212</v>
      </c>
      <c r="AX42">
        <f>(AU42-AW42)</f>
        <v>1.1637880479751013</v>
      </c>
      <c r="AY42">
        <f>1/(1.6/F42+1.37/N42)</f>
        <v>1.2300401975082116</v>
      </c>
      <c r="AZ42">
        <f>G42*AA42*0.001</f>
        <v>33.705723823636056</v>
      </c>
      <c r="BA42">
        <f>G42/S42</f>
        <v>0.97772149203116088</v>
      </c>
      <c r="BB42">
        <f>(1-AL42*AA42/AQ42/F42)*100</f>
        <v>78.212400998098886</v>
      </c>
      <c r="BC42">
        <f>(S42-E42/(N42/1.35))</f>
        <v>389.74279976636132</v>
      </c>
      <c r="BD42">
        <f>E42*BB42/100/BC42</f>
        <v>2.8413478580691085E-3</v>
      </c>
    </row>
    <row r="43" spans="1:56" x14ac:dyDescent="0.25">
      <c r="A43" s="1" t="s">
        <v>1</v>
      </c>
      <c r="B43" s="1" t="s">
        <v>8087</v>
      </c>
      <c r="K43" s="1">
        <v>2.72</v>
      </c>
    </row>
    <row r="44" spans="1:56" x14ac:dyDescent="0.25">
      <c r="A44" s="1" t="s">
        <v>1</v>
      </c>
      <c r="B44" s="1" t="s">
        <v>8086</v>
      </c>
      <c r="K44" s="1">
        <v>2.72</v>
      </c>
    </row>
    <row r="45" spans="1:56" x14ac:dyDescent="0.25">
      <c r="A45" s="1">
        <v>10</v>
      </c>
      <c r="B45" s="1" t="s">
        <v>8085</v>
      </c>
      <c r="C45" s="1">
        <v>2231.5000039227307</v>
      </c>
      <c r="D45" s="1">
        <v>0</v>
      </c>
      <c r="E45">
        <f>(R45-S45*(1000-T45)/(1000-U45))*AK45</f>
        <v>1.3858307509573455</v>
      </c>
      <c r="F45">
        <f>IF(AV45&lt;&gt;0,1/(1/AV45-1/N45),0)</f>
        <v>3.5052705348057986</v>
      </c>
      <c r="G45">
        <f>((AY45-AL45/2)*S45-E45)/(AY45+AL45/2)</f>
        <v>381.51967030167953</v>
      </c>
      <c r="H45">
        <f>AL45*1000</f>
        <v>24.657292923889958</v>
      </c>
      <c r="I45">
        <f>(AQ45-AW45)</f>
        <v>1.0987070256887062</v>
      </c>
      <c r="J45">
        <f>(P45+AP45*D45)</f>
        <v>24.198612213134766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24.658967971801758</v>
      </c>
      <c r="P45" s="1">
        <v>24.198612213134766</v>
      </c>
      <c r="Q45" s="1">
        <v>24.721504211425781</v>
      </c>
      <c r="R45" s="1">
        <v>399.95751953125</v>
      </c>
      <c r="S45" s="1">
        <v>389.98175048828125</v>
      </c>
      <c r="T45" s="1">
        <v>2.2450566757470369E-4</v>
      </c>
      <c r="U45" s="1">
        <v>21.869174957275391</v>
      </c>
      <c r="V45" s="1">
        <v>6.3665217021480203E-4</v>
      </c>
      <c r="W45" s="1">
        <v>62.016506195068359</v>
      </c>
      <c r="X45" s="1">
        <v>299.97378540039063</v>
      </c>
      <c r="Y45" s="1">
        <v>1249.358642578125</v>
      </c>
      <c r="Z45" s="1">
        <v>2.5852994918823242</v>
      </c>
      <c r="AA45" s="1">
        <v>88.352043151855469</v>
      </c>
      <c r="AB45" s="1">
        <v>11.019133567810059</v>
      </c>
      <c r="AC45" s="1">
        <v>-0.47969603538513184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1.1028447992661417</v>
      </c>
      <c r="AL45">
        <f>(U45-T45)/(1000-U45)*AK45</f>
        <v>2.4657292923889958E-2</v>
      </c>
      <c r="AM45">
        <f>(P45+273.15)</f>
        <v>297.34861221313474</v>
      </c>
      <c r="AN45">
        <f>(O45+273.15)</f>
        <v>297.80896797180174</v>
      </c>
      <c r="AO45">
        <f>(Y45*AG45+Z45*AH45)*AI45</f>
        <v>199.89737834444531</v>
      </c>
      <c r="AP45">
        <f>((AO45+0.00000010773*(AN45^4-AM45^4))-AL45*44100)/(L45*51.4+0.00000043092*AM45^3)</f>
        <v>-7.2713467067774307</v>
      </c>
      <c r="AQ45">
        <f>0.61365*EXP(17.502*J45/(240.97+J45))</f>
        <v>3.0308933152093784</v>
      </c>
      <c r="AR45">
        <f>AQ45*1000/AA45</f>
        <v>34.304733734340665</v>
      </c>
      <c r="AS45">
        <f>(AR45-U45)</f>
        <v>12.435558777065275</v>
      </c>
      <c r="AT45">
        <f>IF(D45,P45,(O45+P45)/2)</f>
        <v>24.428790092468262</v>
      </c>
      <c r="AU45">
        <f>0.61365*EXP(17.502*AT45/(240.97+AT45))</f>
        <v>3.072991428240889</v>
      </c>
      <c r="AV45">
        <f>IF(AS45&lt;&gt;0,(1000-(AR45+U45)/2)/AS45*AL45,0)</f>
        <v>1.9271144218660512</v>
      </c>
      <c r="AW45">
        <f>U45*AA45/1000</f>
        <v>1.9321862895206723</v>
      </c>
      <c r="AX45">
        <f>(AU45-AW45)</f>
        <v>1.1408051387202167</v>
      </c>
      <c r="AY45">
        <f>1/(1.6/F45+1.37/N45)</f>
        <v>1.2877919816949031</v>
      </c>
      <c r="AZ45">
        <f>G45*AA45*0.001</f>
        <v>33.708042373775655</v>
      </c>
      <c r="BA45">
        <f>G45/S45</f>
        <v>0.97830134313719375</v>
      </c>
      <c r="BB45">
        <f>(1-AL45*AA45/AQ45/F45)*100</f>
        <v>79.494526625176647</v>
      </c>
      <c r="BC45">
        <f>(S45-E45/(N45/1.35))</f>
        <v>389.54466651680474</v>
      </c>
      <c r="BD45">
        <f>E45*BB45/100/BC45</f>
        <v>2.8280700263474089E-3</v>
      </c>
    </row>
    <row r="46" spans="1:56" x14ac:dyDescent="0.25">
      <c r="A46" s="1" t="s">
        <v>1</v>
      </c>
      <c r="B46" s="1" t="s">
        <v>8084</v>
      </c>
      <c r="K46" s="1">
        <v>2.72</v>
      </c>
    </row>
    <row r="47" spans="1:56" x14ac:dyDescent="0.25">
      <c r="A47" s="1" t="s">
        <v>1</v>
      </c>
      <c r="B47" s="1" t="s">
        <v>1683</v>
      </c>
      <c r="K47" s="1">
        <v>2.72</v>
      </c>
    </row>
    <row r="48" spans="1:56" x14ac:dyDescent="0.25">
      <c r="A48" s="1">
        <v>11</v>
      </c>
      <c r="B48" s="1" t="s">
        <v>8083</v>
      </c>
      <c r="C48" s="1">
        <v>2436.5000039227307</v>
      </c>
      <c r="D48" s="1">
        <v>0</v>
      </c>
      <c r="E48">
        <f>(R48-S48*(1000-T48)/(1000-U48))*AK48</f>
        <v>1.2988493156370582</v>
      </c>
      <c r="F48">
        <f>IF(AV48&lt;&gt;0,1/(1/AV48-1/N48),0)</f>
        <v>3.924939197288146</v>
      </c>
      <c r="G48">
        <f>((AY48-AL48/2)*S48-E48)/(AY48+AL48/2)</f>
        <v>381.74391307702558</v>
      </c>
      <c r="H48">
        <f>AL48*1000</f>
        <v>25.49157649915859</v>
      </c>
      <c r="I48">
        <f>(AQ48-AW48)</f>
        <v>1.0685129796825295</v>
      </c>
      <c r="J48">
        <f>(P48+AP48*D48)</f>
        <v>24.382656097412109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24.797052383422852</v>
      </c>
      <c r="P48" s="1">
        <v>24.382656097412109</v>
      </c>
      <c r="Q48" s="1">
        <v>24.837373733520508</v>
      </c>
      <c r="R48" s="1">
        <v>400.03286743164063</v>
      </c>
      <c r="S48" s="1">
        <v>389.84585571289063</v>
      </c>
      <c r="T48" s="1">
        <v>2.9560283292084932E-3</v>
      </c>
      <c r="U48" s="1">
        <v>22.591251373291016</v>
      </c>
      <c r="V48" s="1">
        <v>8.3138952031731606E-3</v>
      </c>
      <c r="W48" s="1">
        <v>63.538398742675781</v>
      </c>
      <c r="X48" s="1">
        <v>300.025634765625</v>
      </c>
      <c r="Y48" s="1">
        <v>1600.6036376953125</v>
      </c>
      <c r="Z48" s="1">
        <v>2.7226331233978271</v>
      </c>
      <c r="AA48" s="1">
        <v>88.352790832519531</v>
      </c>
      <c r="AB48" s="1">
        <v>11.295671463012695</v>
      </c>
      <c r="AC48" s="1">
        <v>-0.50421178340911865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1.1030354219324445</v>
      </c>
      <c r="AL48">
        <f>(U48-T48)/(1000-U48)*AK48</f>
        <v>2.5491576499158591E-2</v>
      </c>
      <c r="AM48">
        <f>(P48+273.15)</f>
        <v>297.53265609741209</v>
      </c>
      <c r="AN48">
        <f>(O48+273.15)</f>
        <v>297.94705238342283</v>
      </c>
      <c r="AO48">
        <f>(Y48*AG48+Z48*AH48)*AI48</f>
        <v>256.09657630704532</v>
      </c>
      <c r="AP48">
        <f>((AO48+0.00000010773*(AN48^4-AM48^4))-AL48*44100)/(L48*51.4+0.00000043092*AM48^3)</f>
        <v>-7.1144014224231453</v>
      </c>
      <c r="AQ48">
        <f>0.61365*EXP(17.502*J48/(240.97+J48))</f>
        <v>3.0645130869117803</v>
      </c>
      <c r="AR48">
        <f>AQ48*1000/AA48</f>
        <v>34.684960803567982</v>
      </c>
      <c r="AS48">
        <f>(AR48-U48)</f>
        <v>12.093709430276967</v>
      </c>
      <c r="AT48">
        <f>IF(D48,P48,(O48+P48)/2)</f>
        <v>24.58985424041748</v>
      </c>
      <c r="AU48">
        <f>0.61365*EXP(17.502*AT48/(240.97+AT48))</f>
        <v>3.102752192331883</v>
      </c>
      <c r="AV48">
        <f>IF(AS48&lt;&gt;0,(1000-(AR48+U48)/2)/AS48*AL48,0)</f>
        <v>2.0474732066096357</v>
      </c>
      <c r="AW48">
        <f>U48*AA48/1000</f>
        <v>1.9960001072292508</v>
      </c>
      <c r="AX48">
        <f>(AU48-AW48)</f>
        <v>1.1067520851026322</v>
      </c>
      <c r="AY48">
        <f>1/(1.6/F48+1.37/N48)</f>
        <v>1.3741604482474317</v>
      </c>
      <c r="AZ48">
        <f>G48*AA48*0.001</f>
        <v>33.728140103681959</v>
      </c>
      <c r="BA48">
        <f>G48/S48</f>
        <v>0.97921757403051146</v>
      </c>
      <c r="BB48">
        <f>(1-AL48*AA48/AQ48/F48)*100</f>
        <v>81.274968653102533</v>
      </c>
      <c r="BC48">
        <f>(S48-E48/(N48/1.35))</f>
        <v>389.43620524378684</v>
      </c>
      <c r="BD48">
        <f>E48*BB48/100/BC48</f>
        <v>2.7106862688183451E-3</v>
      </c>
    </row>
    <row r="49" spans="1:56" x14ac:dyDescent="0.25">
      <c r="A49" s="1" t="s">
        <v>1</v>
      </c>
      <c r="B49" s="1" t="s">
        <v>8082</v>
      </c>
      <c r="K49" s="1">
        <v>2.72</v>
      </c>
    </row>
    <row r="50" spans="1:56" x14ac:dyDescent="0.25">
      <c r="A50" s="1" t="s">
        <v>1</v>
      </c>
      <c r="B50" s="1" t="s">
        <v>8078</v>
      </c>
      <c r="K50" s="1">
        <v>2.72</v>
      </c>
    </row>
    <row r="51" spans="1:56" x14ac:dyDescent="0.25">
      <c r="A51" s="1">
        <v>12</v>
      </c>
      <c r="B51" s="1" t="s">
        <v>1679</v>
      </c>
      <c r="C51" s="1">
        <v>2641.5000039227307</v>
      </c>
      <c r="D51" s="1">
        <v>0</v>
      </c>
      <c r="E51">
        <f>(R51-S51*(1000-T51)/(1000-U51))*AK51</f>
        <v>1.2404729778283579</v>
      </c>
      <c r="F51">
        <f>IF(AV51&lt;&gt;0,1/(1/AV51-1/N51),0)</f>
        <v>4.4071557076044767</v>
      </c>
      <c r="G51">
        <f>((AY51-AL51/2)*S51-E51)/(AY51+AL51/2)</f>
        <v>381.78419110288559</v>
      </c>
      <c r="H51">
        <f>AL51*1000</f>
        <v>26.369784328219353</v>
      </c>
      <c r="I51">
        <f>(AQ51-AW51)</f>
        <v>1.0415547580296569</v>
      </c>
      <c r="J51">
        <f>(P51+AP51*D51)</f>
        <v>24.602291107177734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24.958835601806641</v>
      </c>
      <c r="P51" s="1">
        <v>24.602291107177734</v>
      </c>
      <c r="Q51" s="1">
        <v>24.973365783691406</v>
      </c>
      <c r="R51" s="1">
        <v>400.01718139648438</v>
      </c>
      <c r="S51" s="1">
        <v>389.57907104492188</v>
      </c>
      <c r="T51" s="1">
        <v>7.5762779451906681E-3</v>
      </c>
      <c r="U51" s="1">
        <v>23.355813980102539</v>
      </c>
      <c r="V51" s="1">
        <v>2.1103259176015854E-2</v>
      </c>
      <c r="W51" s="1">
        <v>65.056190490722656</v>
      </c>
      <c r="X51" s="1">
        <v>300.02520751953125</v>
      </c>
      <c r="Y51" s="1">
        <v>1999.475830078125</v>
      </c>
      <c r="Z51" s="1">
        <v>2.7385880947113037</v>
      </c>
      <c r="AA51" s="1">
        <v>88.350845336914063</v>
      </c>
      <c r="AB51" s="1">
        <v>11.543540000915527</v>
      </c>
      <c r="AC51" s="1">
        <v>-0.54062831401824951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1.1030338511747468</v>
      </c>
      <c r="AL51">
        <f>(U51-T51)/(1000-U51)*AK51</f>
        <v>2.6369784328219355E-2</v>
      </c>
      <c r="AM51">
        <f>(P51+273.15)</f>
        <v>297.75229110717771</v>
      </c>
      <c r="AN51">
        <f>(O51+273.15)</f>
        <v>298.10883560180662</v>
      </c>
      <c r="AO51">
        <f>(Y51*AG51+Z51*AH51)*AI51</f>
        <v>319.9161256618172</v>
      </c>
      <c r="AP51">
        <f>((AO51+0.00000010773*(AN51^4-AM51^4))-AL51*44100)/(L51*51.4+0.00000043092*AM51^3)</f>
        <v>-6.9115731579936535</v>
      </c>
      <c r="AQ51">
        <f>0.61365*EXP(17.502*J51/(240.97+J51))</f>
        <v>3.1050606667034315</v>
      </c>
      <c r="AR51">
        <f>AQ51*1000/AA51</f>
        <v>35.144662791427749</v>
      </c>
      <c r="AS51">
        <f>(AR51-U51)</f>
        <v>11.788848811325209</v>
      </c>
      <c r="AT51">
        <f>IF(D51,P51,(O51+P51)/2)</f>
        <v>24.780563354492188</v>
      </c>
      <c r="AU51">
        <f>0.61365*EXP(17.502*AT51/(240.97+AT51))</f>
        <v>3.1383161209786823</v>
      </c>
      <c r="AV51">
        <f>IF(AS51&lt;&gt;0,(1000-(AR51+U51)/2)/AS51*AL51,0)</f>
        <v>2.1714131939537658</v>
      </c>
      <c r="AW51">
        <f>U51*AA51/1000</f>
        <v>2.0635059086737746</v>
      </c>
      <c r="AX51">
        <f>(AU51-AW51)</f>
        <v>1.0748102123049077</v>
      </c>
      <c r="AY51">
        <f>1/(1.6/F51+1.37/N51)</f>
        <v>1.4638858447410983</v>
      </c>
      <c r="AZ51">
        <f>G51*AA51*0.001</f>
        <v>33.730956020209888</v>
      </c>
      <c r="BA51">
        <f>G51/S51</f>
        <v>0.97999153311514142</v>
      </c>
      <c r="BB51">
        <f>(1-AL51*AA51/AQ51/F51)*100</f>
        <v>82.974934067395495</v>
      </c>
      <c r="BC51">
        <f>(S51-E51/(N51/1.35))</f>
        <v>389.18783217590129</v>
      </c>
      <c r="BD51">
        <f>E51*BB51/100/BC51</f>
        <v>2.6446912014755201E-3</v>
      </c>
    </row>
    <row r="52" spans="1:56" x14ac:dyDescent="0.25">
      <c r="A52" s="1" t="s">
        <v>1</v>
      </c>
      <c r="B52" s="1" t="s">
        <v>8081</v>
      </c>
    </row>
    <row r="53" spans="1:56" x14ac:dyDescent="0.25">
      <c r="A53" s="1" t="s">
        <v>1</v>
      </c>
      <c r="B53" s="1" t="s">
        <v>8080</v>
      </c>
    </row>
    <row r="54" spans="1:56" x14ac:dyDescent="0.25">
      <c r="A54" s="1" t="s">
        <v>1</v>
      </c>
      <c r="B54" s="1" t="s">
        <v>8079</v>
      </c>
    </row>
    <row r="55" spans="1:56" x14ac:dyDescent="0.25">
      <c r="A55" s="1" t="s">
        <v>1</v>
      </c>
      <c r="B55" s="1" t="s">
        <v>8078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4D330-0FF9-441B-AD7D-740F359269E6}">
  <dimension ref="A1:BD56"/>
  <sheetViews>
    <sheetView topLeftCell="A7"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8167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8166</v>
      </c>
    </row>
    <row r="12" spans="1:56" x14ac:dyDescent="0.25">
      <c r="A12" s="1" t="s">
        <v>1</v>
      </c>
      <c r="B12" s="1" t="s">
        <v>8165</v>
      </c>
    </row>
    <row r="13" spans="1:56" x14ac:dyDescent="0.25">
      <c r="A13" s="1" t="s">
        <v>1</v>
      </c>
      <c r="B13" s="1" t="s">
        <v>8164</v>
      </c>
    </row>
    <row r="14" spans="1:56" x14ac:dyDescent="0.25">
      <c r="A14" s="1" t="s">
        <v>1</v>
      </c>
      <c r="B14" s="1" t="s">
        <v>8163</v>
      </c>
    </row>
    <row r="15" spans="1:56" x14ac:dyDescent="0.25">
      <c r="A15" s="1" t="s">
        <v>1</v>
      </c>
      <c r="B15" s="1" t="s">
        <v>8162</v>
      </c>
    </row>
    <row r="16" spans="1:56" x14ac:dyDescent="0.25">
      <c r="A16" s="1" t="s">
        <v>1</v>
      </c>
      <c r="B16" s="1" t="s">
        <v>8161</v>
      </c>
    </row>
    <row r="17" spans="1:56" x14ac:dyDescent="0.25">
      <c r="A17" s="1" t="s">
        <v>1</v>
      </c>
      <c r="B17" s="1" t="s">
        <v>8160</v>
      </c>
    </row>
    <row r="18" spans="1:56" x14ac:dyDescent="0.25">
      <c r="A18" s="1" t="s">
        <v>1</v>
      </c>
      <c r="B18" s="1" t="s">
        <v>8159</v>
      </c>
    </row>
    <row r="19" spans="1:56" x14ac:dyDescent="0.25">
      <c r="A19" s="1">
        <v>1</v>
      </c>
      <c r="B19" s="1" t="s">
        <v>8158</v>
      </c>
      <c r="C19" s="1">
        <v>338.99999944120646</v>
      </c>
      <c r="D19" s="1">
        <v>0</v>
      </c>
      <c r="E19">
        <f>(R19-S19*(1000-T19)/(1000-U19))*AK19</f>
        <v>-1.8832863515526261</v>
      </c>
      <c r="F19">
        <f>IF(AV19&lt;&gt;0,1/(1/AV19-1/N19),0)</f>
        <v>1.9216488916819296</v>
      </c>
      <c r="G19">
        <f>((AY19-AL19/2)*S19-E19)/(AY19+AL19/2)</f>
        <v>387.51837505592897</v>
      </c>
      <c r="H19">
        <f>AL19*1000</f>
        <v>20.14327654367116</v>
      </c>
      <c r="I19">
        <f>(AQ19-AW19)</f>
        <v>1.351739489791945</v>
      </c>
      <c r="J19">
        <f>(P19+AP19*D19)</f>
        <v>23.651248931884766</v>
      </c>
      <c r="K19" s="1">
        <v>2.72</v>
      </c>
      <c r="L19">
        <f>(K19*AE19+AF19)</f>
        <v>2.140174012184143</v>
      </c>
      <c r="M19" s="1">
        <v>0.5</v>
      </c>
      <c r="N19">
        <f>L19*(M19+1)*(M19+1)/(M19*M19+1)</f>
        <v>3.8523132219314578</v>
      </c>
      <c r="O19" s="1">
        <v>24.451396942138672</v>
      </c>
      <c r="P19" s="1">
        <v>23.651248931884766</v>
      </c>
      <c r="Q19" s="1">
        <v>24.015979766845703</v>
      </c>
      <c r="R19" s="1">
        <v>400.14645385742188</v>
      </c>
      <c r="S19" s="1">
        <v>394.64114379882813</v>
      </c>
      <c r="T19" s="1">
        <v>-4.6957641839981079E-2</v>
      </c>
      <c r="U19" s="1">
        <v>17.90684700012207</v>
      </c>
      <c r="V19" s="1">
        <v>-0.13473713397979736</v>
      </c>
      <c r="W19" s="1">
        <v>51.380718231201172</v>
      </c>
      <c r="X19" s="1">
        <v>299.70584106445313</v>
      </c>
      <c r="Y19" s="1">
        <v>0.2958315908908844</v>
      </c>
      <c r="Z19" s="1">
        <v>3.7661595344543457</v>
      </c>
      <c r="AA19" s="1">
        <v>88.293800354003906</v>
      </c>
      <c r="AB19" s="1">
        <v>5.4265151023864746</v>
      </c>
      <c r="AC19" s="1">
        <v>0.12784120440483093</v>
      </c>
      <c r="AD19" s="1">
        <v>0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1.1018597097957832</v>
      </c>
      <c r="AL19">
        <f>(U19-T19)/(1000-U19)*AK19</f>
        <v>2.0143276543671158E-2</v>
      </c>
      <c r="AM19">
        <f>(P19+273.15)</f>
        <v>296.80124893188474</v>
      </c>
      <c r="AN19">
        <f>(O19+273.15)</f>
        <v>297.60139694213865</v>
      </c>
      <c r="AO19">
        <f>(Y19*AG19+Z19*AH19)*AI19</f>
        <v>4.7333053484565291E-2</v>
      </c>
      <c r="AP19">
        <f>((AO19+0.00000010773*(AN19^4-AM19^4))-AL19*44100)/(L19*51.4+0.00000043092*AM19^3)</f>
        <v>-7.2500066014992077</v>
      </c>
      <c r="AQ19">
        <f>0.61365*EXP(17.502*J19/(240.97+J19))</f>
        <v>2.9328030637904168</v>
      </c>
      <c r="AR19">
        <f>AQ19*1000/AA19</f>
        <v>33.216409895504306</v>
      </c>
      <c r="AS19">
        <f>(AR19-U19)</f>
        <v>15.309562895382236</v>
      </c>
      <c r="AT19">
        <f>IF(D19,P19,(O19+P19)/2)</f>
        <v>24.051322937011719</v>
      </c>
      <c r="AU19">
        <f>0.61365*EXP(17.502*AT19/(240.97+AT19))</f>
        <v>3.0042203387632131</v>
      </c>
      <c r="AV19">
        <f>IF(AS19&lt;&gt;0,(1000-(AR19+U19)/2)/AS19*AL19,0)</f>
        <v>1.2820994124437557</v>
      </c>
      <c r="AW19">
        <f>U19*AA19/1000</f>
        <v>1.5810635739984717</v>
      </c>
      <c r="AX19">
        <f>(AU19-AW19)</f>
        <v>1.4231567647647414</v>
      </c>
      <c r="AY19">
        <f>1/(1.6/F19+1.37/N19)</f>
        <v>0.84157461930816202</v>
      </c>
      <c r="AZ19">
        <f>G19*AA19*0.001</f>
        <v>34.215470040696204</v>
      </c>
      <c r="BA19">
        <f>G19/S19</f>
        <v>0.98195127686298711</v>
      </c>
      <c r="BB19">
        <f>(1-AL19*AA19/AQ19/F19)*100</f>
        <v>68.442442351932854</v>
      </c>
      <c r="BC19">
        <f>(S19-E19/(N19/1.35))</f>
        <v>395.30112039681654</v>
      </c>
      <c r="BD19">
        <f>E19*BB19/100/BC19</f>
        <v>-3.2607222923864139E-3</v>
      </c>
    </row>
    <row r="20" spans="1:56" x14ac:dyDescent="0.25">
      <c r="A20" s="1" t="s">
        <v>1</v>
      </c>
      <c r="B20" s="1" t="s">
        <v>8157</v>
      </c>
      <c r="K20" s="1">
        <v>2.72</v>
      </c>
    </row>
    <row r="21" spans="1:56" x14ac:dyDescent="0.25">
      <c r="A21" s="1" t="s">
        <v>1</v>
      </c>
      <c r="B21" s="1" t="s">
        <v>8156</v>
      </c>
      <c r="K21" s="1">
        <v>2.72</v>
      </c>
    </row>
    <row r="22" spans="1:56" x14ac:dyDescent="0.25">
      <c r="A22" s="1">
        <v>2</v>
      </c>
      <c r="B22" s="1" t="s">
        <v>8155</v>
      </c>
      <c r="C22" s="1">
        <v>545.49999947473407</v>
      </c>
      <c r="D22" s="1">
        <v>0</v>
      </c>
      <c r="E22">
        <f>(R22-S22*(1000-T22)/(1000-U22))*AK22</f>
        <v>-0.83208783016599686</v>
      </c>
      <c r="F22">
        <f>IF(AV22&lt;&gt;0,1/(1/AV22-1/N22),0)</f>
        <v>1.9207500180785031</v>
      </c>
      <c r="G22">
        <f>((AY22-AL22/2)*S22-E22)/(AY22+AL22/2)</f>
        <v>385.30799384453371</v>
      </c>
      <c r="H22">
        <f>AL22*1000</f>
        <v>20.223381873563106</v>
      </c>
      <c r="I22">
        <f>(AQ22-AW22)</f>
        <v>1.3573489705638111</v>
      </c>
      <c r="J22">
        <f>(P22+AP22*D22)</f>
        <v>23.718528747558594</v>
      </c>
      <c r="K22" s="1">
        <v>2.72</v>
      </c>
      <c r="L22">
        <f>(K22*AE22+AF22)</f>
        <v>2.140174012184143</v>
      </c>
      <c r="M22" s="1">
        <v>0.5</v>
      </c>
      <c r="N22">
        <f>L22*(M22+1)*(M22+1)/(M22*M22+1)</f>
        <v>3.8523132219314578</v>
      </c>
      <c r="O22" s="1">
        <v>24.307880401611328</v>
      </c>
      <c r="P22" s="1">
        <v>23.718528747558594</v>
      </c>
      <c r="Q22" s="1">
        <v>24.048452377319336</v>
      </c>
      <c r="R22" s="1">
        <v>400.15280151367188</v>
      </c>
      <c r="S22" s="1">
        <v>393.68173217773438</v>
      </c>
      <c r="T22" s="1">
        <v>-4.6961233019828796E-2</v>
      </c>
      <c r="U22" s="1">
        <v>17.978748321533203</v>
      </c>
      <c r="V22" s="1">
        <v>-0.13590627908706665</v>
      </c>
      <c r="W22" s="1">
        <v>52.030673980712891</v>
      </c>
      <c r="X22" s="1">
        <v>299.67547607421875</v>
      </c>
      <c r="Y22" s="1">
        <v>24.904464721679688</v>
      </c>
      <c r="Z22" s="1">
        <v>3.9456086158752441</v>
      </c>
      <c r="AA22" s="1">
        <v>88.290870666503906</v>
      </c>
      <c r="AB22" s="1">
        <v>5.4414868354797363</v>
      </c>
      <c r="AC22" s="1">
        <v>0.16083909571170807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1.1017480738022745</v>
      </c>
      <c r="AL22">
        <f>(U22-T22)/(1000-U22)*AK22</f>
        <v>2.0223381873563106E-2</v>
      </c>
      <c r="AM22">
        <f>(P22+273.15)</f>
        <v>296.86852874755857</v>
      </c>
      <c r="AN22">
        <f>(O22+273.15)</f>
        <v>297.45788040161131</v>
      </c>
      <c r="AO22">
        <f>(Y22*AG22+Z22*AH22)*AI22</f>
        <v>3.9847142664034436</v>
      </c>
      <c r="AP22">
        <f>((AO22+0.00000010773*(AN22^4-AM22^4))-AL22*44100)/(L22*51.4+0.00000043092*AM22^3)</f>
        <v>-7.2658943822237632</v>
      </c>
      <c r="AQ22">
        <f>0.61365*EXP(17.502*J22/(240.97+J22))</f>
        <v>2.9447083133659233</v>
      </c>
      <c r="AR22">
        <f>AQ22*1000/AA22</f>
        <v>33.352353319617869</v>
      </c>
      <c r="AS22">
        <f>(AR22-U22)</f>
        <v>15.373604998084666</v>
      </c>
      <c r="AT22">
        <f>IF(D22,P22,(O22+P22)/2)</f>
        <v>24.013204574584961</v>
      </c>
      <c r="AU22">
        <f>0.61365*EXP(17.502*AT22/(240.97+AT22))</f>
        <v>2.99735091184237</v>
      </c>
      <c r="AV22">
        <f>IF(AS22&lt;&gt;0,(1000-(AR22+U22)/2)/AS22*AL22,0)</f>
        <v>1.2816992267446801</v>
      </c>
      <c r="AW22">
        <f>U22*AA22/1000</f>
        <v>1.5873593428021122</v>
      </c>
      <c r="AX22">
        <f>(AU22-AW22)</f>
        <v>1.4099915690402578</v>
      </c>
      <c r="AY22">
        <f>1/(1.6/F22+1.37/N22)</f>
        <v>0.84129874161073304</v>
      </c>
      <c r="AZ22">
        <f>G22*AA22*0.001</f>
        <v>34.019178251297809</v>
      </c>
      <c r="BA22">
        <f>G22/S22</f>
        <v>0.97872967514423503</v>
      </c>
      <c r="BB22">
        <f>(1-AL22*AA22/AQ22/F22)*100</f>
        <v>68.431317749939097</v>
      </c>
      <c r="BC22">
        <f>(S22-E22/(N22/1.35))</f>
        <v>393.97332803352538</v>
      </c>
      <c r="BD22">
        <f>E22*BB22/100/BC22</f>
        <v>-1.4452975024010072E-3</v>
      </c>
    </row>
    <row r="23" spans="1:56" x14ac:dyDescent="0.25">
      <c r="A23" s="1" t="s">
        <v>1</v>
      </c>
      <c r="B23" s="1" t="s">
        <v>8154</v>
      </c>
      <c r="K23" s="1">
        <v>2.72</v>
      </c>
    </row>
    <row r="24" spans="1:56" x14ac:dyDescent="0.25">
      <c r="A24" s="1" t="s">
        <v>1</v>
      </c>
      <c r="B24" s="1" t="s">
        <v>8153</v>
      </c>
      <c r="K24" s="1">
        <v>2.72</v>
      </c>
    </row>
    <row r="25" spans="1:56" x14ac:dyDescent="0.25">
      <c r="A25" s="1">
        <v>3</v>
      </c>
      <c r="B25" s="1" t="s">
        <v>8152</v>
      </c>
      <c r="C25" s="1">
        <v>751.49999947473407</v>
      </c>
      <c r="D25" s="1">
        <v>0</v>
      </c>
      <c r="E25">
        <f>(R25-S25*(1000-T25)/(1000-U25))*AK25</f>
        <v>-0.19787531090802932</v>
      </c>
      <c r="F25">
        <f>IF(AV25&lt;&gt;0,1/(1/AV25-1/N25),0)</f>
        <v>1.8930140115646341</v>
      </c>
      <c r="G25">
        <f>((AY25-AL25/2)*S25-E25)/(AY25+AL25/2)</f>
        <v>383.54412045479393</v>
      </c>
      <c r="H25">
        <f>AL25*1000</f>
        <v>20.238120587509414</v>
      </c>
      <c r="I25">
        <f>(AQ25-AW25)</f>
        <v>1.3714878069488163</v>
      </c>
      <c r="J25">
        <f>(P25+AP25*D25)</f>
        <v>23.803613662719727</v>
      </c>
      <c r="K25" s="1">
        <v>2.72</v>
      </c>
      <c r="L25">
        <f>(K25*AE25+AF25)</f>
        <v>2.140174012184143</v>
      </c>
      <c r="M25" s="1">
        <v>0.5</v>
      </c>
      <c r="N25">
        <f>L25*(M25+1)*(M25+1)/(M25*M25+1)</f>
        <v>3.8523132219314578</v>
      </c>
      <c r="O25" s="1">
        <v>24.415821075439453</v>
      </c>
      <c r="P25" s="1">
        <v>23.803613662719727</v>
      </c>
      <c r="Q25" s="1">
        <v>24.134214401245117</v>
      </c>
      <c r="R25" s="1">
        <v>399.77316284179688</v>
      </c>
      <c r="S25" s="1">
        <v>392.73944091796875</v>
      </c>
      <c r="T25" s="1">
        <v>-4.6361576765775681E-2</v>
      </c>
      <c r="U25" s="1">
        <v>17.989852905273438</v>
      </c>
      <c r="V25" s="1">
        <v>-0.13330583274364471</v>
      </c>
      <c r="W25" s="1">
        <v>51.727149963378906</v>
      </c>
      <c r="X25" s="1">
        <v>299.7158203125</v>
      </c>
      <c r="Y25" s="1">
        <v>50.880443572998047</v>
      </c>
      <c r="Z25" s="1">
        <v>4.0137114524841309</v>
      </c>
      <c r="AA25" s="1">
        <v>88.29071044921875</v>
      </c>
      <c r="AB25" s="1">
        <v>5.5445127487182617</v>
      </c>
      <c r="AC25" s="1">
        <v>0.16812087595462799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1.1018963982077203</v>
      </c>
      <c r="AL25">
        <f>(U25-T25)/(1000-U25)*AK25</f>
        <v>2.0238120587509414E-2</v>
      </c>
      <c r="AM25">
        <f>(P25+273.15)</f>
        <v>296.9536136627197</v>
      </c>
      <c r="AN25">
        <f>(O25+273.15)</f>
        <v>297.56582107543943</v>
      </c>
      <c r="AO25">
        <f>(Y25*AG25+Z25*AH25)*AI25</f>
        <v>8.1408707897170416</v>
      </c>
      <c r="AP25">
        <f>((AO25+0.00000010773*(AN25^4-AM25^4))-AL25*44100)/(L25*51.4+0.00000043092*AM25^3)</f>
        <v>-7.2342193316290038</v>
      </c>
      <c r="AQ25">
        <f>0.61365*EXP(17.502*J25/(240.97+J25))</f>
        <v>2.9598247008323502</v>
      </c>
      <c r="AR25">
        <f>AQ25*1000/AA25</f>
        <v>33.523625370924179</v>
      </c>
      <c r="AS25">
        <f>(AR25-U25)</f>
        <v>15.533772465650742</v>
      </c>
      <c r="AT25">
        <f>IF(D25,P25,(O25+P25)/2)</f>
        <v>24.10971736907959</v>
      </c>
      <c r="AU25">
        <f>0.61365*EXP(17.502*AT25/(240.97+AT25))</f>
        <v>3.0147704738294991</v>
      </c>
      <c r="AV25">
        <f>IF(AS25&lt;&gt;0,(1000-(AR25+U25)/2)/AS25*AL25,0)</f>
        <v>1.2692893911308856</v>
      </c>
      <c r="AW25">
        <f>U25*AA25/1000</f>
        <v>1.5883368938835338</v>
      </c>
      <c r="AX25">
        <f>(AU25-AW25)</f>
        <v>1.4264335799459653</v>
      </c>
      <c r="AY25">
        <f>1/(1.6/F25+1.37/N25)</f>
        <v>0.83274801376848995</v>
      </c>
      <c r="AZ25">
        <f>G25*AA25*0.001</f>
        <v>33.863382883574488</v>
      </c>
      <c r="BA25">
        <f>G25/S25</f>
        <v>0.97658671499434291</v>
      </c>
      <c r="BB25">
        <f>(1-AL25*AA25/AQ25/F25)*100</f>
        <v>68.109203074066343</v>
      </c>
      <c r="BC25">
        <f>(S25-E25/(N25/1.35))</f>
        <v>392.8087841033061</v>
      </c>
      <c r="BD25">
        <f>E25*BB25/100/BC25</f>
        <v>-3.4309644487060626E-4</v>
      </c>
    </row>
    <row r="26" spans="1:56" x14ac:dyDescent="0.25">
      <c r="A26" s="1" t="s">
        <v>1</v>
      </c>
      <c r="B26" s="1" t="s">
        <v>8151</v>
      </c>
      <c r="K26" s="1">
        <v>2.72</v>
      </c>
    </row>
    <row r="27" spans="1:56" x14ac:dyDescent="0.25">
      <c r="A27" s="1" t="s">
        <v>1</v>
      </c>
      <c r="B27" s="1" t="s">
        <v>8150</v>
      </c>
      <c r="K27" s="1">
        <v>2.72</v>
      </c>
    </row>
    <row r="28" spans="1:56" x14ac:dyDescent="0.25">
      <c r="A28" s="1">
        <v>4</v>
      </c>
      <c r="B28" s="1" t="s">
        <v>8149</v>
      </c>
      <c r="C28" s="1">
        <v>957.49999947473407</v>
      </c>
      <c r="D28" s="1">
        <v>0</v>
      </c>
      <c r="E28">
        <f>(R28-S28*(1000-T28)/(1000-U28))*AK28</f>
        <v>0.54463860783344253</v>
      </c>
      <c r="F28">
        <f>IF(AV28&lt;&gt;0,1/(1/AV28-1/N28),0)</f>
        <v>1.8698456811696271</v>
      </c>
      <c r="G28">
        <f>((AY28-AL28/2)*S28-E28)/(AY28+AL28/2)</f>
        <v>381.91926365290618</v>
      </c>
      <c r="H28">
        <f>AL28*1000</f>
        <v>20.310425632559376</v>
      </c>
      <c r="I28">
        <f>(AQ28-AW28)</f>
        <v>1.3875601843988532</v>
      </c>
      <c r="J28">
        <f>(P28+AP28*D28)</f>
        <v>23.926162719726563</v>
      </c>
      <c r="K28" s="1">
        <v>2.72</v>
      </c>
      <c r="L28">
        <f>(K28*AE28+AF28)</f>
        <v>2.140174012184143</v>
      </c>
      <c r="M28" s="1">
        <v>0.5</v>
      </c>
      <c r="N28">
        <f>L28*(M28+1)*(M28+1)/(M28*M28+1)</f>
        <v>3.8523132219314578</v>
      </c>
      <c r="O28" s="1">
        <v>24.595640182495117</v>
      </c>
      <c r="P28" s="1">
        <v>23.926162719726563</v>
      </c>
      <c r="Q28" s="1">
        <v>24.250463485717773</v>
      </c>
      <c r="R28" s="1">
        <v>399.82318115234375</v>
      </c>
      <c r="S28" s="1">
        <v>392.100341796875</v>
      </c>
      <c r="T28" s="1">
        <v>-4.6161215752363205E-2</v>
      </c>
      <c r="U28" s="1">
        <v>18.056257247924805</v>
      </c>
      <c r="V28" s="1">
        <v>-0.13130553066730499</v>
      </c>
      <c r="W28" s="1">
        <v>51.361000061035156</v>
      </c>
      <c r="X28" s="1">
        <v>299.66632080078125</v>
      </c>
      <c r="Y28" s="1">
        <v>100.14974975585938</v>
      </c>
      <c r="Z28" s="1">
        <v>4.0634574890136719</v>
      </c>
      <c r="AA28" s="1">
        <v>88.288291931152344</v>
      </c>
      <c r="AB28" s="1">
        <v>5.5817961692810059</v>
      </c>
      <c r="AC28" s="1">
        <v>0.16700650751590729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1.1017144147087543</v>
      </c>
      <c r="AL28">
        <f>(U28-T28)/(1000-U28)*AK28</f>
        <v>2.0310425632559376E-2</v>
      </c>
      <c r="AM28">
        <f>(P28+273.15)</f>
        <v>297.07616271972654</v>
      </c>
      <c r="AN28">
        <f>(O28+273.15)</f>
        <v>297.74564018249509</v>
      </c>
      <c r="AO28">
        <f>(Y28*AG28+Z28*AH28)*AI28</f>
        <v>16.023959602774084</v>
      </c>
      <c r="AP28">
        <f>((AO28+0.00000010773*(AN28^4-AM28^4))-AL28*44100)/(L28*51.4+0.00000043092*AM28^3)</f>
        <v>-7.1892464012144606</v>
      </c>
      <c r="AQ28">
        <f>0.61365*EXP(17.502*J28/(240.97+J28))</f>
        <v>2.9817162954876237</v>
      </c>
      <c r="AR28">
        <f>AQ28*1000/AA28</f>
        <v>33.772499504382544</v>
      </c>
      <c r="AS28">
        <f>(AR28-U28)</f>
        <v>15.71624225645774</v>
      </c>
      <c r="AT28">
        <f>IF(D28,P28,(O28+P28)/2)</f>
        <v>24.26090145111084</v>
      </c>
      <c r="AU28">
        <f>0.61365*EXP(17.502*AT28/(240.97+AT28))</f>
        <v>3.0422355709509876</v>
      </c>
      <c r="AV28">
        <f>IF(AS28&lt;&gt;0,(1000-(AR28+U28)/2)/AS28*AL28,0)</f>
        <v>1.258831039564009</v>
      </c>
      <c r="AW28">
        <f>U28*AA28/1000</f>
        <v>1.5941561110887705</v>
      </c>
      <c r="AX28">
        <f>(AU28-AW28)</f>
        <v>1.4480794598622171</v>
      </c>
      <c r="AY28">
        <f>1/(1.6/F28+1.37/N28)</f>
        <v>0.82554836592899605</v>
      </c>
      <c r="AZ28">
        <f>G28*AA28*0.001</f>
        <v>33.71899944351852</v>
      </c>
      <c r="BA28">
        <f>G28/S28</f>
        <v>0.97403450836764871</v>
      </c>
      <c r="BB28">
        <f>(1-AL28*AA28/AQ28/F28)*100</f>
        <v>67.837481045299413</v>
      </c>
      <c r="BC28">
        <f>(S28-E28/(N28/1.35))</f>
        <v>391.90947929992399</v>
      </c>
      <c r="BD28">
        <f>E28*BB28/100/BC28</f>
        <v>9.4274094368522162E-4</v>
      </c>
    </row>
    <row r="29" spans="1:56" x14ac:dyDescent="0.25">
      <c r="A29" s="1" t="s">
        <v>1</v>
      </c>
      <c r="B29" s="1" t="s">
        <v>8148</v>
      </c>
      <c r="K29" s="1">
        <v>2.72</v>
      </c>
    </row>
    <row r="30" spans="1:56" x14ac:dyDescent="0.25">
      <c r="A30" s="1" t="s">
        <v>1</v>
      </c>
      <c r="B30" s="1" t="s">
        <v>8147</v>
      </c>
      <c r="K30" s="1">
        <v>2.72</v>
      </c>
    </row>
    <row r="31" spans="1:56" x14ac:dyDescent="0.25">
      <c r="A31" s="1">
        <v>5</v>
      </c>
      <c r="B31" s="1" t="s">
        <v>8146</v>
      </c>
      <c r="C31" s="1">
        <v>1163.4999994747341</v>
      </c>
      <c r="D31" s="1">
        <v>0</v>
      </c>
      <c r="E31">
        <f>(R31-S31*(1000-T31)/(1000-U31))*AK31</f>
        <v>0.29815465712829725</v>
      </c>
      <c r="F31">
        <f>IF(AV31&lt;&gt;0,1/(1/AV31-1/N31),0)</f>
        <v>1.8857485499957314</v>
      </c>
      <c r="G31">
        <f>((AY31-AL31/2)*S31-E31)/(AY31+AL31/2)</f>
        <v>382.37795339494892</v>
      </c>
      <c r="H31">
        <f>AL31*1000</f>
        <v>20.420579049522409</v>
      </c>
      <c r="I31">
        <f>(AQ31-AW31)</f>
        <v>1.3870167648044005</v>
      </c>
      <c r="J31">
        <f>(P31+AP31*D31)</f>
        <v>23.971429824829102</v>
      </c>
      <c r="K31" s="1">
        <v>2.72</v>
      </c>
      <c r="L31">
        <f>(K31*AE31+AF31)</f>
        <v>2.140174012184143</v>
      </c>
      <c r="M31" s="1">
        <v>0.5</v>
      </c>
      <c r="N31">
        <f>L31*(M31+1)*(M31+1)/(M31*M31+1)</f>
        <v>3.8523132219314578</v>
      </c>
      <c r="O31" s="1">
        <v>24.507211685180664</v>
      </c>
      <c r="P31" s="1">
        <v>23.971429824829102</v>
      </c>
      <c r="Q31" s="1">
        <v>24.286718368530273</v>
      </c>
      <c r="R31" s="1">
        <v>399.80279541015625</v>
      </c>
      <c r="S31" s="1">
        <v>392.26052856445313</v>
      </c>
      <c r="T31" s="1">
        <v>-4.6573683619499207E-2</v>
      </c>
      <c r="U31" s="1">
        <v>18.154571533203125</v>
      </c>
      <c r="V31" s="1">
        <v>-0.13318021595478058</v>
      </c>
      <c r="W31" s="1">
        <v>51.914077758789063</v>
      </c>
      <c r="X31" s="1">
        <v>299.62728881835938</v>
      </c>
      <c r="Y31" s="1">
        <v>151.22088623046875</v>
      </c>
      <c r="Z31" s="1">
        <v>4.2022061347961426</v>
      </c>
      <c r="AA31" s="1">
        <v>88.287490844726563</v>
      </c>
      <c r="AB31" s="1">
        <v>5.8229279518127441</v>
      </c>
      <c r="AC31" s="1">
        <v>0.1717560887336731</v>
      </c>
      <c r="AD31" s="1">
        <v>0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1.1015709147733799</v>
      </c>
      <c r="AL31">
        <f>(U31-T31)/(1000-U31)*AK31</f>
        <v>2.0420579049522408E-2</v>
      </c>
      <c r="AM31">
        <f>(P31+273.15)</f>
        <v>297.12142982482908</v>
      </c>
      <c r="AN31">
        <f>(O31+273.15)</f>
        <v>297.65721168518064</v>
      </c>
      <c r="AO31">
        <f>(Y31*AG31+Z31*AH31)*AI31</f>
        <v>24.195341256066968</v>
      </c>
      <c r="AP31">
        <f>((AO31+0.00000010773*(AN31^4-AM31^4))-AL31*44100)/(L31*51.4+0.00000043092*AM31^3)</f>
        <v>-7.1741293112441351</v>
      </c>
      <c r="AQ31">
        <f>0.61365*EXP(17.502*J31/(240.97+J31))</f>
        <v>2.9898383328320048</v>
      </c>
      <c r="AR31">
        <f>AQ31*1000/AA31</f>
        <v>33.864801278476797</v>
      </c>
      <c r="AS31">
        <f>(AR31-U31)</f>
        <v>15.710229745273672</v>
      </c>
      <c r="AT31">
        <f>IF(D31,P31,(O31+P31)/2)</f>
        <v>24.239320755004883</v>
      </c>
      <c r="AU31">
        <f>0.61365*EXP(17.502*AT31/(240.97+AT31))</f>
        <v>3.0383017453390155</v>
      </c>
      <c r="AV31">
        <f>IF(AS31&lt;&gt;0,(1000-(AR31+U31)/2)/AS31*AL31,0)</f>
        <v>1.2660187988786278</v>
      </c>
      <c r="AW31">
        <f>U31*AA31/1000</f>
        <v>1.6028215680276043</v>
      </c>
      <c r="AX31">
        <f>(AU31-AW31)</f>
        <v>1.4354801773114112</v>
      </c>
      <c r="AY31">
        <f>1/(1.6/F31+1.37/N31)</f>
        <v>0.83049586713814605</v>
      </c>
      <c r="AZ31">
        <f>G31*AA31*0.001</f>
        <v>33.759190059581833</v>
      </c>
      <c r="BA31">
        <f>G31/S31</f>
        <v>0.97480609327257262</v>
      </c>
      <c r="BB31">
        <f>(1-AL31*AA31/AQ31/F31)*100</f>
        <v>68.023145638805133</v>
      </c>
      <c r="BC31">
        <f>(S31-E31/(N31/1.35))</f>
        <v>392.15604360595296</v>
      </c>
      <c r="BD31">
        <f>E31*BB31/100/BC31</f>
        <v>5.1717723073280977E-4</v>
      </c>
    </row>
    <row r="32" spans="1:56" x14ac:dyDescent="0.25">
      <c r="A32" s="1" t="s">
        <v>1</v>
      </c>
      <c r="B32" s="1" t="s">
        <v>8145</v>
      </c>
      <c r="K32" s="1">
        <v>2.72</v>
      </c>
    </row>
    <row r="33" spans="1:56" x14ac:dyDescent="0.25">
      <c r="A33" s="1" t="s">
        <v>1</v>
      </c>
      <c r="B33" s="1" t="s">
        <v>8144</v>
      </c>
      <c r="K33" s="1">
        <v>2.72</v>
      </c>
    </row>
    <row r="34" spans="1:56" x14ac:dyDescent="0.25">
      <c r="A34" s="1">
        <v>6</v>
      </c>
      <c r="B34" s="1" t="s">
        <v>8143</v>
      </c>
      <c r="C34" s="1">
        <v>1369.4999994747341</v>
      </c>
      <c r="D34" s="1">
        <v>0</v>
      </c>
      <c r="E34">
        <f>(R34-S34*(1000-T34)/(1000-U34))*AK34</f>
        <v>1.6421606202718679</v>
      </c>
      <c r="F34">
        <f>IF(AV34&lt;&gt;0,1/(1/AV34-1/N34),0)</f>
        <v>1.9889242432520626</v>
      </c>
      <c r="G34">
        <f>((AY34-AL34/2)*S34-E34)/(AY34+AL34/2)</f>
        <v>380.10064859874666</v>
      </c>
      <c r="H34">
        <f>AL34*1000</f>
        <v>20.686259356402783</v>
      </c>
      <c r="I34">
        <f>(AQ34-AW34)</f>
        <v>1.3560096129352013</v>
      </c>
      <c r="J34">
        <f>(P34+AP34*D34)</f>
        <v>23.914308547973633</v>
      </c>
      <c r="K34" s="1">
        <v>2.72</v>
      </c>
      <c r="L34">
        <f>(K34*AE34+AF34)</f>
        <v>2.140174012184143</v>
      </c>
      <c r="M34" s="1">
        <v>0.5</v>
      </c>
      <c r="N34">
        <f>L34*(M34+1)*(M34+1)/(M34*M34+1)</f>
        <v>3.8523132219314578</v>
      </c>
      <c r="O34" s="1">
        <v>24.497381210327148</v>
      </c>
      <c r="P34" s="1">
        <v>23.914308547973633</v>
      </c>
      <c r="Q34" s="1">
        <v>24.273931503295898</v>
      </c>
      <c r="R34" s="1">
        <v>400.10092163085938</v>
      </c>
      <c r="S34" s="1">
        <v>391.26119995117188</v>
      </c>
      <c r="T34" s="1">
        <v>-4.652123898267746E-2</v>
      </c>
      <c r="U34" s="1">
        <v>18.390201568603516</v>
      </c>
      <c r="V34" s="1">
        <v>-0.13310511410236359</v>
      </c>
      <c r="W34" s="1">
        <v>52.617469787597656</v>
      </c>
      <c r="X34" s="1">
        <v>299.5753173828125</v>
      </c>
      <c r="Y34" s="1">
        <v>299.58462524414063</v>
      </c>
      <c r="Z34" s="1">
        <v>3.8853020668029785</v>
      </c>
      <c r="AA34" s="1">
        <v>88.28521728515625</v>
      </c>
      <c r="AB34" s="1">
        <v>5.8156523704528809</v>
      </c>
      <c r="AC34" s="1">
        <v>0.16123849153518677</v>
      </c>
      <c r="AD34" s="1">
        <v>0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1.1013798433191633</v>
      </c>
      <c r="AL34">
        <f>(U34-T34)/(1000-U34)*AK34</f>
        <v>2.0686259356402784E-2</v>
      </c>
      <c r="AM34">
        <f>(P34+273.15)</f>
        <v>297.06430854797361</v>
      </c>
      <c r="AN34">
        <f>(O34+273.15)</f>
        <v>297.64738121032713</v>
      </c>
      <c r="AO34">
        <f>(Y34*AG34+Z34*AH34)*AI34</f>
        <v>47.93353896766439</v>
      </c>
      <c r="AP34">
        <f>((AO34+0.00000010773*(AN34^4-AM34^4))-AL34*44100)/(L34*51.4+0.00000043092*AM34^3)</f>
        <v>-7.071008720212193</v>
      </c>
      <c r="AQ34">
        <f>0.61365*EXP(17.502*J34/(240.97+J34))</f>
        <v>2.979592554337184</v>
      </c>
      <c r="AR34">
        <f>AQ34*1000/AA34</f>
        <v>33.749620219127614</v>
      </c>
      <c r="AS34">
        <f>(AR34-U34)</f>
        <v>15.359418650524098</v>
      </c>
      <c r="AT34">
        <f>IF(D34,P34,(O34+P34)/2)</f>
        <v>24.205844879150391</v>
      </c>
      <c r="AU34">
        <f>0.61365*EXP(17.502*AT34/(240.97+AT34))</f>
        <v>3.0322084123810655</v>
      </c>
      <c r="AV34">
        <f>IF(AS34&lt;&gt;0,(1000-(AR34+U34)/2)/AS34*AL34,0)</f>
        <v>1.311701365570012</v>
      </c>
      <c r="AW34">
        <f>U34*AA34/1000</f>
        <v>1.6235829414019827</v>
      </c>
      <c r="AX34">
        <f>(AU34-AW34)</f>
        <v>1.4086254709790829</v>
      </c>
      <c r="AY34">
        <f>1/(1.6/F34+1.37/N34)</f>
        <v>0.86200546414315549</v>
      </c>
      <c r="AZ34">
        <f>G34*AA34*0.001</f>
        <v>33.557268351769167</v>
      </c>
      <c r="BA34">
        <f>G34/S34</f>
        <v>0.97147544567716393</v>
      </c>
      <c r="BB34">
        <f>(1-AL34*AA34/AQ34/F34)*100</f>
        <v>69.182682426174779</v>
      </c>
      <c r="BC34">
        <f>(S34-E34/(N34/1.35))</f>
        <v>390.68572316368068</v>
      </c>
      <c r="BD34">
        <f>E34*BB34/100/BC34</f>
        <v>2.9079403200367644E-3</v>
      </c>
    </row>
    <row r="35" spans="1:56" x14ac:dyDescent="0.25">
      <c r="A35" s="1" t="s">
        <v>1</v>
      </c>
      <c r="B35" s="1" t="s">
        <v>8142</v>
      </c>
      <c r="K35" s="1">
        <v>2.72</v>
      </c>
    </row>
    <row r="36" spans="1:56" x14ac:dyDescent="0.25">
      <c r="A36" s="1" t="s">
        <v>1</v>
      </c>
      <c r="B36" s="1" t="s">
        <v>8141</v>
      </c>
      <c r="K36" s="1">
        <v>2.72</v>
      </c>
    </row>
    <row r="37" spans="1:56" x14ac:dyDescent="0.25">
      <c r="A37" s="1">
        <v>7</v>
      </c>
      <c r="B37" s="1" t="s">
        <v>8140</v>
      </c>
      <c r="C37" s="1">
        <v>1575.4999994747341</v>
      </c>
      <c r="D37" s="1">
        <v>0</v>
      </c>
      <c r="E37">
        <f>(R37-S37*(1000-T37)/(1000-U37))*AK37</f>
        <v>1.3530047229224926</v>
      </c>
      <c r="F37">
        <f>IF(AV37&lt;&gt;0,1/(1/AV37-1/N37),0)</f>
        <v>2.0109117570448656</v>
      </c>
      <c r="G37">
        <f>((AY37-AL37/2)*S37-E37)/(AY37+AL37/2)</f>
        <v>380.5116643999549</v>
      </c>
      <c r="H37">
        <f>AL37*1000</f>
        <v>20.967857354746616</v>
      </c>
      <c r="I37">
        <f>(AQ37-AW37)</f>
        <v>1.3641131870970995</v>
      </c>
      <c r="J37">
        <f>(P37+AP37*D37)</f>
        <v>24.07850456237793</v>
      </c>
      <c r="K37" s="1">
        <v>2.72</v>
      </c>
      <c r="L37">
        <f>(K37*AE37+AF37)</f>
        <v>2.140174012184143</v>
      </c>
      <c r="M37" s="1">
        <v>0.5</v>
      </c>
      <c r="N37">
        <f>L37*(M37+1)*(M37+1)/(M37*M37+1)</f>
        <v>3.8523132219314578</v>
      </c>
      <c r="O37" s="1">
        <v>24.753717422485352</v>
      </c>
      <c r="P37" s="1">
        <v>24.07850456237793</v>
      </c>
      <c r="Q37" s="1">
        <v>24.415842056274414</v>
      </c>
      <c r="R37" s="1">
        <v>400.06466674804688</v>
      </c>
      <c r="S37" s="1">
        <v>391.38619995117188</v>
      </c>
      <c r="T37" s="1">
        <v>-4.7152865678071976E-2</v>
      </c>
      <c r="U37" s="1">
        <v>18.633478164672852</v>
      </c>
      <c r="V37" s="1">
        <v>-0.13285668194293976</v>
      </c>
      <c r="W37" s="1">
        <v>52.501197814941406</v>
      </c>
      <c r="X37" s="1">
        <v>299.6143798828125</v>
      </c>
      <c r="Y37" s="1">
        <v>500.26422119140625</v>
      </c>
      <c r="Z37" s="1">
        <v>4.0202360153198242</v>
      </c>
      <c r="AA37" s="1">
        <v>88.28271484375</v>
      </c>
      <c r="AB37" s="1">
        <v>5.9063644409179688</v>
      </c>
      <c r="AC37" s="1">
        <v>0.15558062493801117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1.1015234554515163</v>
      </c>
      <c r="AL37">
        <f>(U37-T37)/(1000-U37)*AK37</f>
        <v>2.0967857354746617E-2</v>
      </c>
      <c r="AM37">
        <f>(P37+273.15)</f>
        <v>297.22850456237791</v>
      </c>
      <c r="AN37">
        <f>(O37+273.15)</f>
        <v>297.90371742248533</v>
      </c>
      <c r="AO37">
        <f>(Y37*AG37+Z37*AH37)*AI37</f>
        <v>80.042273601540728</v>
      </c>
      <c r="AP37">
        <f>((AO37+0.00000010773*(AN37^4-AM37^4))-AL37*44100)/(L37*51.4+0.00000043092*AM37^3)</f>
        <v>-6.8988778141645515</v>
      </c>
      <c r="AQ37">
        <f>0.61365*EXP(17.502*J37/(240.97+J37))</f>
        <v>3.009127226456155</v>
      </c>
      <c r="AR37">
        <f>AQ37*1000/AA37</f>
        <v>34.08512336511123</v>
      </c>
      <c r="AS37">
        <f>(AR37-U37)</f>
        <v>15.451645200438378</v>
      </c>
      <c r="AT37">
        <f>IF(D37,P37,(O37+P37)/2)</f>
        <v>24.416110992431641</v>
      </c>
      <c r="AU37">
        <f>0.61365*EXP(17.502*AT37/(240.97+AT37))</f>
        <v>3.0706592676328524</v>
      </c>
      <c r="AV37">
        <f>IF(AS37&lt;&gt;0,(1000-(AR37+U37)/2)/AS37*AL37,0)</f>
        <v>1.3212288420755545</v>
      </c>
      <c r="AW37">
        <f>U37*AA37/1000</f>
        <v>1.6450140393590555</v>
      </c>
      <c r="AX37">
        <f>(AU37-AW37)</f>
        <v>1.4256452282737968</v>
      </c>
      <c r="AY37">
        <f>1/(1.6/F37+1.37/N37)</f>
        <v>0.86859129150941139</v>
      </c>
      <c r="AZ37">
        <f>G37*AA37*0.001</f>
        <v>33.592602762941922</v>
      </c>
      <c r="BA37">
        <f>G37/S37</f>
        <v>0.97221533218960288</v>
      </c>
      <c r="BB37">
        <f>(1-AL37*AA37/AQ37/F37)*100</f>
        <v>69.40882418990202</v>
      </c>
      <c r="BC37">
        <f>(S37-E37/(N37/1.35))</f>
        <v>390.91205460765548</v>
      </c>
      <c r="BD37">
        <f>E37*BB37/100/BC37</f>
        <v>2.4023425687317058E-3</v>
      </c>
    </row>
    <row r="38" spans="1:56" x14ac:dyDescent="0.25">
      <c r="A38" s="1" t="s">
        <v>1</v>
      </c>
      <c r="B38" s="1" t="s">
        <v>8139</v>
      </c>
      <c r="K38" s="1">
        <v>2.72</v>
      </c>
    </row>
    <row r="39" spans="1:56" x14ac:dyDescent="0.25">
      <c r="A39" s="1" t="s">
        <v>1</v>
      </c>
      <c r="B39" s="1" t="s">
        <v>8138</v>
      </c>
      <c r="K39" s="1">
        <v>2.72</v>
      </c>
    </row>
    <row r="40" spans="1:56" x14ac:dyDescent="0.25">
      <c r="A40" s="1">
        <v>8</v>
      </c>
      <c r="B40" s="1" t="s">
        <v>8137</v>
      </c>
      <c r="C40" s="1">
        <v>1781.4999994747341</v>
      </c>
      <c r="D40" s="1">
        <v>0</v>
      </c>
      <c r="E40">
        <f>(R40-S40*(1000-T40)/(1000-U40))*AK40</f>
        <v>1.6063460482756711</v>
      </c>
      <c r="F40">
        <f>IF(AV40&lt;&gt;0,1/(1/AV40-1/N40),0)</f>
        <v>2.0162528609155079</v>
      </c>
      <c r="G40">
        <f>((AY40-AL40/2)*S40-E40)/(AY40+AL40/2)</f>
        <v>379.85632069602724</v>
      </c>
      <c r="H40">
        <f>AL40*1000</f>
        <v>21.072415369016806</v>
      </c>
      <c r="I40">
        <f>(AQ40-AW40)</f>
        <v>1.3683255049831966</v>
      </c>
      <c r="J40">
        <f>(P40+AP40*D40)</f>
        <v>24.145349502563477</v>
      </c>
      <c r="K40" s="1">
        <v>2.72</v>
      </c>
      <c r="L40">
        <f>(K40*AE40+AF40)</f>
        <v>2.140174012184143</v>
      </c>
      <c r="M40" s="1">
        <v>0.5</v>
      </c>
      <c r="N40">
        <f>L40*(M40+1)*(M40+1)/(M40*M40+1)</f>
        <v>3.8523132219314578</v>
      </c>
      <c r="O40" s="1">
        <v>24.992439270019531</v>
      </c>
      <c r="P40" s="1">
        <v>24.145349502563477</v>
      </c>
      <c r="Q40" s="1">
        <v>24.508049011230469</v>
      </c>
      <c r="R40" s="1">
        <v>399.9742431640625</v>
      </c>
      <c r="S40" s="1">
        <v>391.03628540039063</v>
      </c>
      <c r="T40" s="1">
        <v>-4.6667538583278656E-2</v>
      </c>
      <c r="U40" s="1">
        <v>18.723384857177734</v>
      </c>
      <c r="V40" s="1">
        <v>-0.12962520122528076</v>
      </c>
      <c r="W40" s="1">
        <v>52.006649017333984</v>
      </c>
      <c r="X40" s="1">
        <v>299.646484375</v>
      </c>
      <c r="Y40" s="1">
        <v>750.8387451171875</v>
      </c>
      <c r="Z40" s="1">
        <v>4.0123748779296875</v>
      </c>
      <c r="AA40" s="1">
        <v>88.279899597167969</v>
      </c>
      <c r="AB40" s="1">
        <v>5.8683395385742188</v>
      </c>
      <c r="AC40" s="1">
        <v>0.16192589700222015</v>
      </c>
      <c r="AD40" s="1">
        <v>0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1.1016414866727939</v>
      </c>
      <c r="AL40">
        <f>(U40-T40)/(1000-U40)*AK40</f>
        <v>2.1072415369016807E-2</v>
      </c>
      <c r="AM40">
        <f>(P40+273.15)</f>
        <v>297.29534950256345</v>
      </c>
      <c r="AN40">
        <f>(O40+273.15)</f>
        <v>298.14243927001951</v>
      </c>
      <c r="AO40">
        <f>(Y40*AG40+Z40*AH40)*AI40</f>
        <v>120.1341965335414</v>
      </c>
      <c r="AP40">
        <f>((AO40+0.00000010773*(AN40^4-AM40^4))-AL40*44100)/(L40*51.4+0.00000043092*AM40^3)</f>
        <v>-6.5897988744889258</v>
      </c>
      <c r="AQ40">
        <f>0.61365*EXP(17.502*J40/(240.97+J40))</f>
        <v>3.0212240402939821</v>
      </c>
      <c r="AR40">
        <f>AQ40*1000/AA40</f>
        <v>34.223238291844446</v>
      </c>
      <c r="AS40">
        <f>(AR40-U40)</f>
        <v>15.499853434666711</v>
      </c>
      <c r="AT40">
        <f>IF(D40,P40,(O40+P40)/2)</f>
        <v>24.568894386291504</v>
      </c>
      <c r="AU40">
        <f>0.61365*EXP(17.502*AT40/(240.97+AT40))</f>
        <v>3.0988651142992385</v>
      </c>
      <c r="AV40">
        <f>IF(AS40&lt;&gt;0,(1000-(AR40+U40)/2)/AS40*AL40,0)</f>
        <v>1.3235324345353352</v>
      </c>
      <c r="AW40">
        <f>U40*AA40/1000</f>
        <v>1.6528985353107855</v>
      </c>
      <c r="AX40">
        <f>(AU40-AW40)</f>
        <v>1.445966578988453</v>
      </c>
      <c r="AY40">
        <f>1/(1.6/F40+1.37/N40)</f>
        <v>0.8701843794517975</v>
      </c>
      <c r="AZ40">
        <f>G40*AA40*0.001</f>
        <v>33.533677852394923</v>
      </c>
      <c r="BA40">
        <f>G40/S40</f>
        <v>0.97140939313875696</v>
      </c>
      <c r="BB40">
        <f>(1-AL40*AA40/AQ40/F40)*100</f>
        <v>69.461463503738983</v>
      </c>
      <c r="BC40">
        <f>(S40-E40/(N40/1.35))</f>
        <v>390.47335942832109</v>
      </c>
      <c r="BD40">
        <f>E40*BB40/100/BC40</f>
        <v>2.8575354684897102E-3</v>
      </c>
    </row>
    <row r="41" spans="1:56" x14ac:dyDescent="0.25">
      <c r="A41" s="1" t="s">
        <v>1</v>
      </c>
      <c r="B41" s="1" t="s">
        <v>8136</v>
      </c>
      <c r="K41" s="1">
        <v>2.72</v>
      </c>
    </row>
    <row r="42" spans="1:56" x14ac:dyDescent="0.25">
      <c r="A42" s="1" t="s">
        <v>1</v>
      </c>
      <c r="B42" s="1" t="s">
        <v>8135</v>
      </c>
      <c r="K42" s="1">
        <v>2.72</v>
      </c>
    </row>
    <row r="43" spans="1:56" x14ac:dyDescent="0.25">
      <c r="A43" s="1">
        <v>9</v>
      </c>
      <c r="B43" s="1" t="s">
        <v>8134</v>
      </c>
      <c r="C43" s="1">
        <v>1987.4999994747341</v>
      </c>
      <c r="D43" s="1">
        <v>0</v>
      </c>
      <c r="E43">
        <f>(R43-S43*(1000-T43)/(1000-U43))*AK43</f>
        <v>0.75030271928139236</v>
      </c>
      <c r="F43">
        <f>IF(AV43&lt;&gt;0,1/(1/AV43-1/N43),0)</f>
        <v>1.8651406871548399</v>
      </c>
      <c r="G43">
        <f>((AY43-AL43/2)*S43-E43)/(AY43+AL43/2)</f>
        <v>381.20320751598382</v>
      </c>
      <c r="H43">
        <f>AL43*1000</f>
        <v>20.664044247285364</v>
      </c>
      <c r="I43">
        <f>(AQ43-AW43)</f>
        <v>1.4132844839494039</v>
      </c>
      <c r="J43">
        <f>(P43+AP43*D43)</f>
        <v>24.217649459838867</v>
      </c>
      <c r="K43" s="1">
        <v>2.72</v>
      </c>
      <c r="L43">
        <f>(K43*AE43+AF43)</f>
        <v>2.140174012184143</v>
      </c>
      <c r="M43" s="1">
        <v>0.5</v>
      </c>
      <c r="N43">
        <f>L43*(M43+1)*(M43+1)/(M43*M43+1)</f>
        <v>3.8523132219314578</v>
      </c>
      <c r="O43" s="1">
        <v>24.824810028076172</v>
      </c>
      <c r="P43" s="1">
        <v>24.217649459838867</v>
      </c>
      <c r="Q43" s="1">
        <v>24.557497024536133</v>
      </c>
      <c r="R43" s="1">
        <v>399.83486938476563</v>
      </c>
      <c r="S43" s="1">
        <v>391.80538940429688</v>
      </c>
      <c r="T43" s="1">
        <v>-4.765712097287178E-2</v>
      </c>
      <c r="U43" s="1">
        <v>18.363359451293945</v>
      </c>
      <c r="V43" s="1">
        <v>-0.13370072841644287</v>
      </c>
      <c r="W43" s="1">
        <v>51.517890930175781</v>
      </c>
      <c r="X43" s="1">
        <v>299.67962646484375</v>
      </c>
      <c r="Y43" s="1">
        <v>1000.2254638671875</v>
      </c>
      <c r="Z43" s="1">
        <v>4.0962028503417969</v>
      </c>
      <c r="AA43" s="1">
        <v>88.277496337890625</v>
      </c>
      <c r="AB43" s="1">
        <v>6.064208984375</v>
      </c>
      <c r="AC43" s="1">
        <v>0.19645339250564575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1.101763332591337</v>
      </c>
      <c r="AL43">
        <f>(U43-T43)/(1000-U43)*AK43</f>
        <v>2.0664044247285365E-2</v>
      </c>
      <c r="AM43">
        <f>(P43+273.15)</f>
        <v>297.36764945983884</v>
      </c>
      <c r="AN43">
        <f>(O43+273.15)</f>
        <v>297.97481002807615</v>
      </c>
      <c r="AO43">
        <f>(Y43*AG43+Z43*AH43)*AI43</f>
        <v>160.03607064166499</v>
      </c>
      <c r="AP43">
        <f>((AO43+0.00000010773*(AN43^4-AM43^4))-AL43*44100)/(L43*51.4+0.00000043092*AM43^3)</f>
        <v>-6.1345858049099284</v>
      </c>
      <c r="AQ43">
        <f>0.61365*EXP(17.502*J43/(240.97+J43))</f>
        <v>3.0343558806623743</v>
      </c>
      <c r="AR43">
        <f>AQ43*1000/AA43</f>
        <v>34.372926357676533</v>
      </c>
      <c r="AS43">
        <f>(AR43-U43)</f>
        <v>16.009566906382588</v>
      </c>
      <c r="AT43">
        <f>IF(D43,P43,(O43+P43)/2)</f>
        <v>24.52122974395752</v>
      </c>
      <c r="AU43">
        <f>0.61365*EXP(17.502*AT43/(240.97+AT43))</f>
        <v>3.0900413823744626</v>
      </c>
      <c r="AV43">
        <f>IF(AS43&lt;&gt;0,(1000-(AR43+U43)/2)/AS43*AL43,0)</f>
        <v>1.2566968171741959</v>
      </c>
      <c r="AW43">
        <f>U43*AA43/1000</f>
        <v>1.6210713967129704</v>
      </c>
      <c r="AX43">
        <f>(AU43-AW43)</f>
        <v>1.4689699856614922</v>
      </c>
      <c r="AY43">
        <f>1/(1.6/F43+1.37/N43)</f>
        <v>0.82407986737698879</v>
      </c>
      <c r="AZ43">
        <f>G43*AA43*0.001</f>
        <v>33.651664755484425</v>
      </c>
      <c r="BA43">
        <f>G43/S43</f>
        <v>0.97294018363445012</v>
      </c>
      <c r="BB43">
        <f>(1-AL43*AA43/AQ43/F43)*100</f>
        <v>67.768002597415887</v>
      </c>
      <c r="BC43">
        <f>(S43-E43/(N43/1.35))</f>
        <v>391.54245422413982</v>
      </c>
      <c r="BD43">
        <f>E43*BB43/100/BC43</f>
        <v>1.2986207774036769E-3</v>
      </c>
    </row>
    <row r="44" spans="1:56" x14ac:dyDescent="0.25">
      <c r="A44" s="1" t="s">
        <v>1</v>
      </c>
      <c r="B44" s="1" t="s">
        <v>8133</v>
      </c>
      <c r="K44" s="1">
        <v>2.72</v>
      </c>
    </row>
    <row r="45" spans="1:56" x14ac:dyDescent="0.25">
      <c r="A45" s="1" t="s">
        <v>1</v>
      </c>
      <c r="B45" s="1" t="s">
        <v>8132</v>
      </c>
      <c r="K45" s="1">
        <v>2.72</v>
      </c>
    </row>
    <row r="46" spans="1:56" x14ac:dyDescent="0.25">
      <c r="A46" s="1">
        <v>10</v>
      </c>
      <c r="B46" s="1" t="s">
        <v>8131</v>
      </c>
      <c r="C46" s="1">
        <v>2192.9999994859099</v>
      </c>
      <c r="D46" s="1">
        <v>0</v>
      </c>
      <c r="E46">
        <f>(R46-S46*(1000-T46)/(1000-U46))*AK46</f>
        <v>-0.11018091635360379</v>
      </c>
      <c r="F46">
        <f>IF(AV46&lt;&gt;0,1/(1/AV46-1/N46),0)</f>
        <v>1.6437608429060424</v>
      </c>
      <c r="G46">
        <f>((AY46-AL46/2)*S46-E46)/(AY46+AL46/2)</f>
        <v>382.74263143451839</v>
      </c>
      <c r="H46">
        <f>AL46*1000</f>
        <v>19.853146249822188</v>
      </c>
      <c r="I46">
        <f>(AQ46-AW46)</f>
        <v>1.4815484383777366</v>
      </c>
      <c r="J46">
        <f>(P46+AP46*D46)</f>
        <v>24.249330520629883</v>
      </c>
      <c r="K46" s="1">
        <v>2.72</v>
      </c>
      <c r="L46">
        <f>(K46*AE46+AF46)</f>
        <v>2.140174012184143</v>
      </c>
      <c r="M46" s="1">
        <v>0.5</v>
      </c>
      <c r="N46">
        <f>L46*(M46+1)*(M46+1)/(M46*M46+1)</f>
        <v>3.8523132219314578</v>
      </c>
      <c r="O46" s="1">
        <v>24.864858627319336</v>
      </c>
      <c r="P46" s="1">
        <v>24.249330520629883</v>
      </c>
      <c r="Q46" s="1">
        <v>24.615346908569336</v>
      </c>
      <c r="R46" s="1">
        <v>399.80694580078125</v>
      </c>
      <c r="S46" s="1">
        <v>392.82791137695313</v>
      </c>
      <c r="T46" s="1">
        <v>-4.7379333525896072E-2</v>
      </c>
      <c r="U46" s="1">
        <v>17.655191421508789</v>
      </c>
      <c r="V46" s="1">
        <v>-0.13260585069656372</v>
      </c>
      <c r="W46" s="1">
        <v>49.413566589355469</v>
      </c>
      <c r="X46" s="1">
        <v>299.65798950195313</v>
      </c>
      <c r="Y46" s="1">
        <v>1250.8284912109375</v>
      </c>
      <c r="Z46" s="1">
        <v>4.1393651962280273</v>
      </c>
      <c r="AA46" s="1">
        <v>88.278701782226563</v>
      </c>
      <c r="AB46" s="1">
        <v>5.9204726219177246</v>
      </c>
      <c r="AC46" s="1">
        <v>0.21858903765678406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1.1016837849336509</v>
      </c>
      <c r="AL46">
        <f>(U46-T46)/(1000-U46)*AK46</f>
        <v>1.9853146249822189E-2</v>
      </c>
      <c r="AM46">
        <f>(P46+273.15)</f>
        <v>297.39933052062986</v>
      </c>
      <c r="AN46">
        <f>(O46+273.15)</f>
        <v>298.01485862731931</v>
      </c>
      <c r="AO46">
        <f>(Y46*AG46+Z46*AH46)*AI46</f>
        <v>200.13255412043873</v>
      </c>
      <c r="AP46">
        <f>((AO46+0.00000010773*(AN46^4-AM46^4))-AL46*44100)/(L46*51.4+0.00000043092*AM46^3)</f>
        <v>-5.5084356917653983</v>
      </c>
      <c r="AQ46">
        <f>0.61365*EXP(17.502*J46/(240.97+J46))</f>
        <v>3.0401258167852356</v>
      </c>
      <c r="AR46">
        <f>AQ46*1000/AA46</f>
        <v>34.43781745097337</v>
      </c>
      <c r="AS46">
        <f>(AR46-U46)</f>
        <v>16.782626029464581</v>
      </c>
      <c r="AT46">
        <f>IF(D46,P46,(O46+P46)/2)</f>
        <v>24.557094573974609</v>
      </c>
      <c r="AU46">
        <f>0.61365*EXP(17.502*AT46/(240.97+AT46))</f>
        <v>3.0966786711594976</v>
      </c>
      <c r="AV46">
        <f>IF(AS46&lt;&gt;0,(1000-(AR46+U46)/2)/AS46*AL46,0)</f>
        <v>1.1521463419375098</v>
      </c>
      <c r="AW46">
        <f>U46*AA46/1000</f>
        <v>1.558577378407499</v>
      </c>
      <c r="AX46">
        <f>(AU46-AW46)</f>
        <v>1.5381012927519986</v>
      </c>
      <c r="AY46">
        <f>1/(1.6/F46+1.37/N46)</f>
        <v>0.75244086765125751</v>
      </c>
      <c r="AZ46">
        <f>G46*AA46*0.001</f>
        <v>33.788022619752503</v>
      </c>
      <c r="BA46">
        <f>G46/S46</f>
        <v>0.97432646802747924</v>
      </c>
      <c r="BB46">
        <f>(1-AL46*AA46/AQ46/F46)*100</f>
        <v>64.928439376753317</v>
      </c>
      <c r="BC46">
        <f>(S46-E46/(N46/1.35))</f>
        <v>392.86652304441321</v>
      </c>
      <c r="BD46">
        <f>E46*BB46/100/BC46</f>
        <v>-1.8209428720225554E-4</v>
      </c>
    </row>
    <row r="47" spans="1:56" x14ac:dyDescent="0.25">
      <c r="A47" s="1" t="s">
        <v>1</v>
      </c>
      <c r="B47" s="1" t="s">
        <v>8130</v>
      </c>
      <c r="K47" s="1">
        <v>2.72</v>
      </c>
    </row>
    <row r="48" spans="1:56" x14ac:dyDescent="0.25">
      <c r="A48" s="1" t="s">
        <v>1</v>
      </c>
      <c r="B48" s="1" t="s">
        <v>8129</v>
      </c>
      <c r="K48" s="1">
        <v>2.72</v>
      </c>
    </row>
    <row r="49" spans="1:56" x14ac:dyDescent="0.25">
      <c r="A49" s="1">
        <v>11</v>
      </c>
      <c r="B49" s="1" t="s">
        <v>8128</v>
      </c>
      <c r="C49" s="1">
        <v>2398.9999994859099</v>
      </c>
      <c r="D49" s="1">
        <v>0</v>
      </c>
      <c r="E49">
        <f>(R49-S49*(1000-T49)/(1000-U49))*AK49</f>
        <v>-0.83154124390726414</v>
      </c>
      <c r="F49">
        <f>IF(AV49&lt;&gt;0,1/(1/AV49-1/N49),0)</f>
        <v>1.3826760002552994</v>
      </c>
      <c r="G49">
        <f>((AY49-AL49/2)*S49-E49)/(AY49+AL49/2)</f>
        <v>384.24982136315373</v>
      </c>
      <c r="H49">
        <f>AL49*1000</f>
        <v>18.729889762652366</v>
      </c>
      <c r="I49">
        <f>(AQ49-AW49)</f>
        <v>1.5833812663684372</v>
      </c>
      <c r="J49">
        <f>(P49+AP49*D49)</f>
        <v>24.331110000610352</v>
      </c>
      <c r="K49" s="1">
        <v>2.72</v>
      </c>
      <c r="L49">
        <f>(K49*AE49+AF49)</f>
        <v>2.140174012184143</v>
      </c>
      <c r="M49" s="1">
        <v>0.5</v>
      </c>
      <c r="N49">
        <f>L49*(M49+1)*(M49+1)/(M49*M49+1)</f>
        <v>3.8523132219314578</v>
      </c>
      <c r="O49" s="1">
        <v>24.991506576538086</v>
      </c>
      <c r="P49" s="1">
        <v>24.331110000610352</v>
      </c>
      <c r="Q49" s="1">
        <v>24.717172622680664</v>
      </c>
      <c r="R49" s="1">
        <v>399.96234130859375</v>
      </c>
      <c r="S49" s="1">
        <v>394.01785278320313</v>
      </c>
      <c r="T49" s="1">
        <v>-4.8349037766456604E-2</v>
      </c>
      <c r="U49" s="1">
        <v>16.670848846435547</v>
      </c>
      <c r="V49" s="1">
        <v>-0.13430161774158478</v>
      </c>
      <c r="W49" s="1">
        <v>46.307476043701172</v>
      </c>
      <c r="X49" s="1">
        <v>299.631591796875</v>
      </c>
      <c r="Y49" s="1">
        <v>1600.26708984375</v>
      </c>
      <c r="Z49" s="1">
        <v>3.8840482234954834</v>
      </c>
      <c r="AA49" s="1">
        <v>88.278831481933594</v>
      </c>
      <c r="AB49" s="1">
        <v>5.7080321311950684</v>
      </c>
      <c r="AC49" s="1">
        <v>0.24905396997928619</v>
      </c>
      <c r="AD49" s="1">
        <v>0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1.1015867345473342</v>
      </c>
      <c r="AL49">
        <f>(U49-T49)/(1000-U49)*AK49</f>
        <v>1.8729889762652364E-2</v>
      </c>
      <c r="AM49">
        <f>(P49+273.15)</f>
        <v>297.48111000061033</v>
      </c>
      <c r="AN49">
        <f>(O49+273.15)</f>
        <v>298.14150657653806</v>
      </c>
      <c r="AO49">
        <f>(Y49*AG49+Z49*AH49)*AI49</f>
        <v>256.04272865199891</v>
      </c>
      <c r="AP49">
        <f>((AO49+0.00000010773*(AN49^4-AM49^4))-AL49*44100)/(L49*51.4+0.00000043092*AM49^3)</f>
        <v>-4.6347967799904861</v>
      </c>
      <c r="AQ49">
        <f>0.61365*EXP(17.502*J49/(240.97+J49))</f>
        <v>3.0550643223437079</v>
      </c>
      <c r="AR49">
        <f>AQ49*1000/AA49</f>
        <v>34.606986420849168</v>
      </c>
      <c r="AS49">
        <f>(AR49-U49)</f>
        <v>17.936137574413621</v>
      </c>
      <c r="AT49">
        <f>IF(D49,P49,(O49+P49)/2)</f>
        <v>24.661308288574219</v>
      </c>
      <c r="AU49">
        <f>0.61365*EXP(17.502*AT49/(240.97+AT49))</f>
        <v>3.1160356426814295</v>
      </c>
      <c r="AV49">
        <f>IF(AS49&lt;&gt;0,(1000-(AR49+U49)/2)/AS49*AL49,0)</f>
        <v>1.0174808029892772</v>
      </c>
      <c r="AW49">
        <f>U49*AA49/1000</f>
        <v>1.4716830559752707</v>
      </c>
      <c r="AX49">
        <f>(AU49-AW49)</f>
        <v>1.6443525867061588</v>
      </c>
      <c r="AY49">
        <f>1/(1.6/F49+1.37/N49)</f>
        <v>0.66102291748757214</v>
      </c>
      <c r="AZ49">
        <f>G49*AA49*0.001</f>
        <v>33.921125227080935</v>
      </c>
      <c r="BA49">
        <f>G49/S49</f>
        <v>0.97520916539427982</v>
      </c>
      <c r="BB49">
        <f>(1-AL49*AA49/AQ49/F49)*100</f>
        <v>60.857278838004326</v>
      </c>
      <c r="BC49">
        <f>(S49-E49/(N49/1.35))</f>
        <v>394.30925709396473</v>
      </c>
      <c r="BD49">
        <f>E49*BB49/100/BC49</f>
        <v>-1.2833920694310756E-3</v>
      </c>
    </row>
    <row r="50" spans="1:56" x14ac:dyDescent="0.25">
      <c r="A50" s="1" t="s">
        <v>1</v>
      </c>
      <c r="B50" s="1" t="s">
        <v>8127</v>
      </c>
      <c r="K50" s="1">
        <v>2.72</v>
      </c>
    </row>
    <row r="51" spans="1:56" x14ac:dyDescent="0.25">
      <c r="A51" s="1" t="s">
        <v>1</v>
      </c>
      <c r="B51" s="1" t="s">
        <v>8126</v>
      </c>
      <c r="K51" s="1">
        <v>2.72</v>
      </c>
    </row>
    <row r="52" spans="1:56" x14ac:dyDescent="0.25">
      <c r="A52" s="1">
        <v>12</v>
      </c>
      <c r="B52" s="1" t="s">
        <v>8125</v>
      </c>
      <c r="C52" s="1">
        <v>2603.9999994859099</v>
      </c>
      <c r="D52" s="1">
        <v>0</v>
      </c>
      <c r="E52">
        <f>(R52-S52*(1000-T52)/(1000-U52))*AK52</f>
        <v>-1.1787676592881369</v>
      </c>
      <c r="F52">
        <f>IF(AV52&lt;&gt;0,1/(1/AV52-1/N52),0)</f>
        <v>1.1341459454598972</v>
      </c>
      <c r="G52">
        <f>((AY52-AL52/2)*S52-E52)/(AY52+AL52/2)</f>
        <v>384.85397481759298</v>
      </c>
      <c r="H52">
        <f>AL52*1000</f>
        <v>17.363197030993355</v>
      </c>
      <c r="I52">
        <f>(AQ52-AW52)</f>
        <v>1.7054061943386907</v>
      </c>
      <c r="J52">
        <f>(P52+AP52*D52)</f>
        <v>24.418176651000977</v>
      </c>
      <c r="K52" s="1">
        <v>2.72</v>
      </c>
      <c r="L52">
        <f>(K52*AE52+AF52)</f>
        <v>2.140174012184143</v>
      </c>
      <c r="M52" s="1">
        <v>0.5</v>
      </c>
      <c r="N52">
        <f>L52*(M52+1)*(M52+1)/(M52*M52+1)</f>
        <v>3.8523132219314578</v>
      </c>
      <c r="O52" s="1">
        <v>25.120445251464844</v>
      </c>
      <c r="P52" s="1">
        <v>24.418176651000977</v>
      </c>
      <c r="Q52" s="1">
        <v>24.826398849487305</v>
      </c>
      <c r="R52" s="1">
        <v>399.8779296875</v>
      </c>
      <c r="S52" s="1">
        <v>394.72671508789063</v>
      </c>
      <c r="T52" s="1">
        <v>-4.7150995582342148E-2</v>
      </c>
      <c r="U52" s="1">
        <v>15.46979808807373</v>
      </c>
      <c r="V52" s="1">
        <v>-0.1299690455198288</v>
      </c>
      <c r="W52" s="1">
        <v>42.641624450683594</v>
      </c>
      <c r="X52" s="1">
        <v>299.65484619140625</v>
      </c>
      <c r="Y52" s="1">
        <v>2000.39306640625</v>
      </c>
      <c r="Z52" s="1">
        <v>3.9128422737121582</v>
      </c>
      <c r="AA52" s="1">
        <v>88.277359008789063</v>
      </c>
      <c r="AB52" s="1">
        <v>5.4248151779174805</v>
      </c>
      <c r="AC52" s="1">
        <v>0.2771247923374176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1.1016722286448757</v>
      </c>
      <c r="AL52">
        <f>(U52-T52)/(1000-U52)*AK52</f>
        <v>1.7363197030993354E-2</v>
      </c>
      <c r="AM52">
        <f>(P52+273.15)</f>
        <v>297.56817665100095</v>
      </c>
      <c r="AN52">
        <f>(O52+273.15)</f>
        <v>298.27044525146482</v>
      </c>
      <c r="AO52">
        <f>(Y52*AG52+Z52*AH52)*AI52</f>
        <v>320.06288347103691</v>
      </c>
      <c r="AP52">
        <f>((AO52+0.00000010773*(AN52^4-AM52^4))-AL52*44100)/(L52*51.4+0.00000043092*AM52^3)</f>
        <v>-3.6062563548556774</v>
      </c>
      <c r="AQ52">
        <f>0.61365*EXP(17.502*J52/(240.97+J52))</f>
        <v>3.071039113953054</v>
      </c>
      <c r="AR52">
        <f>AQ52*1000/AA52</f>
        <v>34.788525035590332</v>
      </c>
      <c r="AS52">
        <f>(AR52-U52)</f>
        <v>19.318726947516602</v>
      </c>
      <c r="AT52">
        <f>IF(D52,P52,(O52+P52)/2)</f>
        <v>24.76931095123291</v>
      </c>
      <c r="AU52">
        <f>0.61365*EXP(17.502*AT52/(240.97+AT52))</f>
        <v>3.1362078971357921</v>
      </c>
      <c r="AV52">
        <f>IF(AS52&lt;&gt;0,(1000-(AR52+U52)/2)/AS52*AL52,0)</f>
        <v>0.8761899525552086</v>
      </c>
      <c r="AW52">
        <f>U52*AA52/1000</f>
        <v>1.3656329196143633</v>
      </c>
      <c r="AX52">
        <f>(AU52-AW52)</f>
        <v>1.7705749775214288</v>
      </c>
      <c r="AY52">
        <f>1/(1.6/F52+1.37/N52)</f>
        <v>0.56612842512635719</v>
      </c>
      <c r="AZ52">
        <f>G52*AA52*0.001</f>
        <v>33.973892500932124</v>
      </c>
      <c r="BA52">
        <f>G52/S52</f>
        <v>0.97498841630696476</v>
      </c>
      <c r="BB52">
        <f>(1-AL52*AA52/AQ52/F52)*100</f>
        <v>55.992699075123397</v>
      </c>
      <c r="BC52">
        <f>(S52-E52/(N52/1.35))</f>
        <v>395.13980100493899</v>
      </c>
      <c r="BD52">
        <f>E52*BB52/100/BC52</f>
        <v>-1.6703552175242212E-3</v>
      </c>
    </row>
    <row r="53" spans="1:56" x14ac:dyDescent="0.25">
      <c r="A53" s="1" t="s">
        <v>1</v>
      </c>
      <c r="B53" s="1" t="s">
        <v>8124</v>
      </c>
    </row>
    <row r="54" spans="1:56" x14ac:dyDescent="0.25">
      <c r="A54" s="1" t="s">
        <v>1</v>
      </c>
      <c r="B54" s="1" t="s">
        <v>8123</v>
      </c>
    </row>
    <row r="55" spans="1:56" x14ac:dyDescent="0.25">
      <c r="A55" s="1" t="s">
        <v>1</v>
      </c>
      <c r="B55" s="1" t="s">
        <v>8122</v>
      </c>
    </row>
    <row r="56" spans="1:56" x14ac:dyDescent="0.25">
      <c r="A56" s="1" t="s">
        <v>1</v>
      </c>
      <c r="B56" s="1" t="s">
        <v>8121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1CE63-7865-4B65-9793-CF65AED6A182}">
  <dimension ref="A1:BD55"/>
  <sheetViews>
    <sheetView topLeftCell="A11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13103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13102</v>
      </c>
    </row>
    <row r="12" spans="1:56" x14ac:dyDescent="0.25">
      <c r="A12" s="1" t="s">
        <v>1</v>
      </c>
      <c r="B12" s="1" t="s">
        <v>13101</v>
      </c>
    </row>
    <row r="13" spans="1:56" x14ac:dyDescent="0.25">
      <c r="A13" s="1" t="s">
        <v>1</v>
      </c>
      <c r="B13" s="1" t="s">
        <v>13100</v>
      </c>
    </row>
    <row r="14" spans="1:56" x14ac:dyDescent="0.25">
      <c r="A14" s="1" t="s">
        <v>1</v>
      </c>
      <c r="B14" s="1" t="s">
        <v>13099</v>
      </c>
    </row>
    <row r="15" spans="1:56" x14ac:dyDescent="0.25">
      <c r="A15" s="1" t="s">
        <v>1</v>
      </c>
      <c r="B15" s="1" t="s">
        <v>1154</v>
      </c>
    </row>
    <row r="16" spans="1:56" x14ac:dyDescent="0.25">
      <c r="A16" s="1" t="s">
        <v>1</v>
      </c>
      <c r="B16" s="1" t="s">
        <v>13098</v>
      </c>
    </row>
    <row r="17" spans="1:56" x14ac:dyDescent="0.25">
      <c r="A17" s="1" t="s">
        <v>1</v>
      </c>
      <c r="B17" s="1" t="s">
        <v>13097</v>
      </c>
    </row>
    <row r="18" spans="1:56" x14ac:dyDescent="0.25">
      <c r="A18" s="1">
        <v>1</v>
      </c>
      <c r="B18" s="1" t="s">
        <v>1150</v>
      </c>
      <c r="C18" s="1">
        <v>443.50000139698386</v>
      </c>
      <c r="D18" s="1">
        <v>0</v>
      </c>
      <c r="E18">
        <f>(R18-S18*(1000-T18)/(1000-U18))*AK18</f>
        <v>-2.1031346789331016</v>
      </c>
      <c r="F18">
        <f>IF(AV18&lt;&gt;0,1/(1/AV18-1/N18),0)</f>
        <v>3.0251104197038821</v>
      </c>
      <c r="G18">
        <f>((AY18-AL18/2)*S18-E18)/(AY18+AL18/2)</f>
        <v>387.35169676602555</v>
      </c>
      <c r="H18">
        <f>AL18*1000</f>
        <v>23.932300445270823</v>
      </c>
      <c r="I18">
        <f>(AQ18-AW18)</f>
        <v>1.2077199555798477</v>
      </c>
      <c r="J18">
        <f>(P18+AP18*D18)</f>
        <v>24.468154907226563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24.844064712524414</v>
      </c>
      <c r="P18" s="1">
        <v>24.468154907226563</v>
      </c>
      <c r="Q18" s="1">
        <v>24.623935699462891</v>
      </c>
      <c r="R18" s="1">
        <v>400.40411376953125</v>
      </c>
      <c r="S18" s="1">
        <v>393.75906372070313</v>
      </c>
      <c r="T18" s="1">
        <v>1.9865293055772781E-2</v>
      </c>
      <c r="U18" s="1">
        <v>21.2818603515625</v>
      </c>
      <c r="V18" s="1">
        <v>5.5484171956777573E-2</v>
      </c>
      <c r="W18" s="1">
        <v>59.440670013427734</v>
      </c>
      <c r="X18" s="1">
        <v>299.64495849609375</v>
      </c>
      <c r="Y18" s="1">
        <v>0.26900157332420349</v>
      </c>
      <c r="Z18" s="1">
        <v>4.202293872833252</v>
      </c>
      <c r="AA18" s="1">
        <v>87.986763000488281</v>
      </c>
      <c r="AB18" s="1">
        <v>3.27740478515625</v>
      </c>
      <c r="AC18" s="1">
        <v>0.45762792229652405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1.1016358768238739</v>
      </c>
      <c r="AL18">
        <f>(U18-T18)/(1000-U18)*AK18</f>
        <v>2.3932300445270824E-2</v>
      </c>
      <c r="AM18">
        <f>(P18+273.15)</f>
        <v>297.61815490722654</v>
      </c>
      <c r="AN18">
        <f>(O18+273.15)</f>
        <v>297.99406471252439</v>
      </c>
      <c r="AO18">
        <f>(Y18*AG18+Z18*AH18)*AI18</f>
        <v>4.3040250769847965E-2</v>
      </c>
      <c r="AP18">
        <f>((AO18+0.00000010773*(AN18^4-AM18^4))-AL18*44100)/(L18*51.4+0.00000043092*AM18^3)</f>
        <v>-8.6606045253643202</v>
      </c>
      <c r="AQ18">
        <f>0.61365*EXP(17.502*J18/(240.97+J18))</f>
        <v>3.0802419585422656</v>
      </c>
      <c r="AR18">
        <f>AQ18*1000/AA18</f>
        <v>35.0080154502919</v>
      </c>
      <c r="AS18">
        <f>(AR18-U18)</f>
        <v>13.7261550987294</v>
      </c>
      <c r="AT18">
        <f>IF(D18,P18,(O18+P18)/2)</f>
        <v>24.656109809875488</v>
      </c>
      <c r="AU18">
        <f>0.61365*EXP(17.502*AT18/(240.97+AT18))</f>
        <v>3.1150675613438743</v>
      </c>
      <c r="AV18">
        <f>IF(AS18&lt;&gt;0,(1000-(AR18+U18)/2)/AS18*AL18,0)</f>
        <v>1.6944823345006026</v>
      </c>
      <c r="AW18">
        <f>U18*AA18/1000</f>
        <v>1.8725220029624179</v>
      </c>
      <c r="AX18">
        <f>(AU18-AW18)</f>
        <v>1.2425455583814564</v>
      </c>
      <c r="AY18">
        <f>1/(1.6/F18+1.37/N18)</f>
        <v>1.130535221848022</v>
      </c>
      <c r="AZ18">
        <f>G18*AA18*0.001</f>
        <v>34.081821941189297</v>
      </c>
      <c r="BA18">
        <f>G18/S18</f>
        <v>0.98372769659158277</v>
      </c>
      <c r="BB18">
        <f>(1-AL18*AA18/AQ18/F18)*100</f>
        <v>77.401702440243696</v>
      </c>
      <c r="BC18">
        <f>(S18-E18/(N18/1.35))</f>
        <v>394.49608370142425</v>
      </c>
      <c r="BD18">
        <f>E18*BB18/100/BC18</f>
        <v>-4.1264339834040714E-3</v>
      </c>
    </row>
    <row r="19" spans="1:56" x14ac:dyDescent="0.25">
      <c r="A19" s="1" t="s">
        <v>1</v>
      </c>
      <c r="B19" s="1" t="s">
        <v>13096</v>
      </c>
      <c r="K19" s="1">
        <v>2.72</v>
      </c>
    </row>
    <row r="20" spans="1:56" x14ac:dyDescent="0.25">
      <c r="A20" s="1" t="s">
        <v>1</v>
      </c>
      <c r="B20" s="1" t="s">
        <v>13095</v>
      </c>
      <c r="K20" s="1">
        <v>2.72</v>
      </c>
    </row>
    <row r="21" spans="1:56" x14ac:dyDescent="0.25">
      <c r="A21" s="1">
        <v>2</v>
      </c>
      <c r="B21" s="1" t="s">
        <v>13094</v>
      </c>
      <c r="C21" s="1">
        <v>650.00000143051147</v>
      </c>
      <c r="D21" s="1">
        <v>0</v>
      </c>
      <c r="E21">
        <f>(R21-S21*(1000-T21)/(1000-U21))*AK21</f>
        <v>-1.1446294356401989</v>
      </c>
      <c r="F21">
        <f>IF(AV21&lt;&gt;0,1/(1/AV21-1/N21),0)</f>
        <v>2.8748805076099919</v>
      </c>
      <c r="G21">
        <f>((AY21-AL21/2)*S21-E21)/(AY21+AL21/2)</f>
        <v>385.27452272836814</v>
      </c>
      <c r="H21">
        <f>AL21*1000</f>
        <v>23.825562285787985</v>
      </c>
      <c r="I21">
        <f>(AQ21-AW21)</f>
        <v>1.2374636978686033</v>
      </c>
      <c r="J21">
        <f>(P21+AP21*D21)</f>
        <v>24.585231781005859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24.886014938354492</v>
      </c>
      <c r="P21" s="1">
        <v>24.585231781005859</v>
      </c>
      <c r="Q21" s="1">
        <v>24.723854064941406</v>
      </c>
      <c r="R21" s="1">
        <v>400.13796997070313</v>
      </c>
      <c r="S21" s="1">
        <v>392.68414306640625</v>
      </c>
      <c r="T21" s="1">
        <v>1.9858915358781815E-2</v>
      </c>
      <c r="U21" s="1">
        <v>21.189315795898438</v>
      </c>
      <c r="V21" s="1">
        <v>5.5329199880361557E-2</v>
      </c>
      <c r="W21" s="1">
        <v>59.035846710205078</v>
      </c>
      <c r="X21" s="1">
        <v>299.640869140625</v>
      </c>
      <c r="Y21" s="1">
        <v>26.035297393798828</v>
      </c>
      <c r="Z21" s="1">
        <v>5.7579636573791504</v>
      </c>
      <c r="AA21" s="1">
        <v>87.98919677734375</v>
      </c>
      <c r="AB21" s="1">
        <v>3.4992752075195313</v>
      </c>
      <c r="AC21" s="1">
        <v>0.49835696816444397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1.1016208424287681</v>
      </c>
      <c r="AL21">
        <f>(U21-T21)/(1000-U21)*AK21</f>
        <v>2.3825562285787985E-2</v>
      </c>
      <c r="AM21">
        <f>(P21+273.15)</f>
        <v>297.73523178100584</v>
      </c>
      <c r="AN21">
        <f>(O21+273.15)</f>
        <v>298.03601493835447</v>
      </c>
      <c r="AO21">
        <f>(Y21*AG21+Z21*AH21)*AI21</f>
        <v>4.1656474898983333</v>
      </c>
      <c r="AP21">
        <f>((AO21+0.00000010773*(AN21^4-AM21^4))-AL21*44100)/(L21*51.4+0.00000043092*AM21^3)</f>
        <v>-8.5939236900804232</v>
      </c>
      <c r="AQ21">
        <f>0.61365*EXP(17.502*J21/(240.97+J21))</f>
        <v>3.101894575011189</v>
      </c>
      <c r="AR21">
        <f>AQ21*1000/AA21</f>
        <v>35.253129800247166</v>
      </c>
      <c r="AS21">
        <f>(AR21-U21)</f>
        <v>14.063814004348728</v>
      </c>
      <c r="AT21">
        <f>IF(D21,P21,(O21+P21)/2)</f>
        <v>24.735623359680176</v>
      </c>
      <c r="AU21">
        <f>0.61365*EXP(17.502*AT21/(240.97+AT21))</f>
        <v>3.1299036671214688</v>
      </c>
      <c r="AV21">
        <f>IF(AS21&lt;&gt;0,(1000-(AR21+U21)/2)/AS21*AL21,0)</f>
        <v>1.6462942255260282</v>
      </c>
      <c r="AW21">
        <f>U21*AA21/1000</f>
        <v>1.8644308771425857</v>
      </c>
      <c r="AX21">
        <f>(AU21-AW21)</f>
        <v>1.2654727899788831</v>
      </c>
      <c r="AY21">
        <f>1/(1.6/F21+1.37/N21)</f>
        <v>1.0962804459076532</v>
      </c>
      <c r="AZ21">
        <f>G21*AA21*0.001</f>
        <v>33.899995793643583</v>
      </c>
      <c r="BA21">
        <f>G21/S21</f>
        <v>0.98113083894812358</v>
      </c>
      <c r="BB21">
        <f>(1-AL21*AA21/AQ21/F21)*100</f>
        <v>76.491458783879423</v>
      </c>
      <c r="BC21">
        <f>(S21-E21/(N21/1.35))</f>
        <v>393.08526562552657</v>
      </c>
      <c r="BD21">
        <f>E21*BB21/100/BC21</f>
        <v>-2.2273634489901302E-3</v>
      </c>
    </row>
    <row r="22" spans="1:56" x14ac:dyDescent="0.25">
      <c r="A22" s="1" t="s">
        <v>1</v>
      </c>
      <c r="B22" s="1" t="s">
        <v>13093</v>
      </c>
      <c r="K22" s="1">
        <v>2.72</v>
      </c>
    </row>
    <row r="23" spans="1:56" x14ac:dyDescent="0.25">
      <c r="A23" s="1" t="s">
        <v>1</v>
      </c>
      <c r="B23" s="1" t="s">
        <v>13092</v>
      </c>
      <c r="K23" s="1">
        <v>2.72</v>
      </c>
    </row>
    <row r="24" spans="1:56" x14ac:dyDescent="0.25">
      <c r="A24" s="1">
        <v>3</v>
      </c>
      <c r="B24" s="1" t="s">
        <v>13091</v>
      </c>
      <c r="C24" s="1">
        <v>856.00000143051147</v>
      </c>
      <c r="D24" s="1">
        <v>0</v>
      </c>
      <c r="E24">
        <f>(R24-S24*(1000-T24)/(1000-U24))*AK24</f>
        <v>-0.81221705876969186</v>
      </c>
      <c r="F24">
        <f>IF(AV24&lt;&gt;0,1/(1/AV24-1/N24),0)</f>
        <v>2.8097307901163759</v>
      </c>
      <c r="G24">
        <f>((AY24-AL24/2)*S24-E24)/(AY24+AL24/2)</f>
        <v>384.60894874515043</v>
      </c>
      <c r="H24">
        <f>AL24*1000</f>
        <v>23.640018739617474</v>
      </c>
      <c r="I24">
        <f>(AQ24-AW24)</f>
        <v>1.2442542567832686</v>
      </c>
      <c r="J24">
        <f>(P24+AP24*D24)</f>
        <v>24.546699523925781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24.793369293212891</v>
      </c>
      <c r="P24" s="1">
        <v>24.546699523925781</v>
      </c>
      <c r="Q24" s="1">
        <v>24.674911499023438</v>
      </c>
      <c r="R24" s="1">
        <v>400.03585815429688</v>
      </c>
      <c r="S24" s="1">
        <v>392.35324096679688</v>
      </c>
      <c r="T24" s="1">
        <v>2.2706015035510063E-2</v>
      </c>
      <c r="U24" s="1">
        <v>21.031461715698242</v>
      </c>
      <c r="V24" s="1">
        <v>6.361091136932373E-2</v>
      </c>
      <c r="W24" s="1">
        <v>58.919647216796875</v>
      </c>
      <c r="X24" s="1">
        <v>299.6298828125</v>
      </c>
      <c r="Y24" s="1">
        <v>49.919322967529297</v>
      </c>
      <c r="Z24" s="1">
        <v>5.936065673828125</v>
      </c>
      <c r="AA24" s="1">
        <v>87.987197875976563</v>
      </c>
      <c r="AB24" s="1">
        <v>3.4096465110778809</v>
      </c>
      <c r="AC24" s="1">
        <v>0.50562006235122681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1.1015804515165439</v>
      </c>
      <c r="AL24">
        <f>(U24-T24)/(1000-U24)*AK24</f>
        <v>2.3640018739617474E-2</v>
      </c>
      <c r="AM24">
        <f>(P24+273.15)</f>
        <v>297.69669952392576</v>
      </c>
      <c r="AN24">
        <f>(O24+273.15)</f>
        <v>297.94336929321287</v>
      </c>
      <c r="AO24">
        <f>(Y24*AG24+Z24*AH24)*AI24</f>
        <v>7.9870914962792767</v>
      </c>
      <c r="AP24">
        <f>((AO24+0.00000010773*(AN24^4-AM24^4))-AL24*44100)/(L24*51.4+0.00000043092*AM24^3)</f>
        <v>-8.5004296407756268</v>
      </c>
      <c r="AQ24">
        <f>0.61365*EXP(17.502*J24/(240.97+J24))</f>
        <v>3.0947536403834355</v>
      </c>
      <c r="AR24">
        <f>AQ24*1000/AA24</f>
        <v>35.172771892857455</v>
      </c>
      <c r="AS24">
        <f>(AR24-U24)</f>
        <v>14.141310177159212</v>
      </c>
      <c r="AT24">
        <f>IF(D24,P24,(O24+P24)/2)</f>
        <v>24.670034408569336</v>
      </c>
      <c r="AU24">
        <f>0.61365*EXP(17.502*AT24/(240.97+AT24))</f>
        <v>3.1176612465511213</v>
      </c>
      <c r="AV24">
        <f>IF(AS24&lt;&gt;0,(1000-(AR24+U24)/2)/AS24*AL24,0)</f>
        <v>1.6247210395576595</v>
      </c>
      <c r="AW24">
        <f>U24*AA24/1000</f>
        <v>1.8504993836001669</v>
      </c>
      <c r="AX24">
        <f>(AU24-AW24)</f>
        <v>1.2671618629509545</v>
      </c>
      <c r="AY24">
        <f>1/(1.6/F24+1.37/N24)</f>
        <v>1.0809875278483227</v>
      </c>
      <c r="AZ24">
        <f>G24*AA24*0.001</f>
        <v>33.840663678110879</v>
      </c>
      <c r="BA24">
        <f>G24/S24</f>
        <v>0.98026193895438773</v>
      </c>
      <c r="BB24">
        <f>(1-AL24*AA24/AQ24/F24)*100</f>
        <v>76.079155367098011</v>
      </c>
      <c r="BC24">
        <f>(S24-E24/(N24/1.35))</f>
        <v>392.63787333342185</v>
      </c>
      <c r="BD24">
        <f>E24*BB24/100/BC24</f>
        <v>-1.5737857196845939E-3</v>
      </c>
    </row>
    <row r="25" spans="1:56" x14ac:dyDescent="0.25">
      <c r="A25" s="1" t="s">
        <v>1</v>
      </c>
      <c r="B25" s="1" t="s">
        <v>13090</v>
      </c>
      <c r="K25" s="1">
        <v>2.72</v>
      </c>
    </row>
    <row r="26" spans="1:56" x14ac:dyDescent="0.25">
      <c r="A26" s="1" t="s">
        <v>1</v>
      </c>
      <c r="B26" s="1" t="s">
        <v>13089</v>
      </c>
      <c r="K26" s="1">
        <v>2.72</v>
      </c>
    </row>
    <row r="27" spans="1:56" x14ac:dyDescent="0.25">
      <c r="A27" s="1">
        <v>4</v>
      </c>
      <c r="B27" s="1" t="s">
        <v>13088</v>
      </c>
      <c r="C27" s="1">
        <v>1062.0000014305115</v>
      </c>
      <c r="D27" s="1">
        <v>0</v>
      </c>
      <c r="E27">
        <f>(R27-S27*(1000-T27)/(1000-U27))*AK27</f>
        <v>-0.46092089227921168</v>
      </c>
      <c r="F27">
        <f>IF(AV27&lt;&gt;0,1/(1/AV27-1/N27),0)</f>
        <v>2.8228935828607709</v>
      </c>
      <c r="G27">
        <f>((AY27-AL27/2)*S27-E27)/(AY27+AL27/2)</f>
        <v>384.03132646560545</v>
      </c>
      <c r="H27">
        <f>AL27*1000</f>
        <v>23.701145856893763</v>
      </c>
      <c r="I27">
        <f>(AQ27-AW27)</f>
        <v>1.2440722946790632</v>
      </c>
      <c r="J27">
        <f>(P27+AP27*D27)</f>
        <v>24.571287155151367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24.870874404907227</v>
      </c>
      <c r="P27" s="1">
        <v>24.571287155151367</v>
      </c>
      <c r="Q27" s="1">
        <v>24.700578689575195</v>
      </c>
      <c r="R27" s="1">
        <v>400.10748291015625</v>
      </c>
      <c r="S27" s="1">
        <v>392.09014892578125</v>
      </c>
      <c r="T27" s="1">
        <v>2.3620696738362312E-2</v>
      </c>
      <c r="U27" s="1">
        <v>21.084774017333984</v>
      </c>
      <c r="V27" s="1">
        <v>6.586957722902298E-2</v>
      </c>
      <c r="W27" s="1">
        <v>58.797809600830078</v>
      </c>
      <c r="X27" s="1">
        <v>299.64096069335938</v>
      </c>
      <c r="Y27" s="1">
        <v>100.01051330566406</v>
      </c>
      <c r="Z27" s="1">
        <v>5.5589818954467773</v>
      </c>
      <c r="AA27" s="1">
        <v>87.989387512207031</v>
      </c>
      <c r="AB27" s="1">
        <v>3.452265739440918</v>
      </c>
      <c r="AC27" s="1">
        <v>0.50814950466156006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1.1016211790197032</v>
      </c>
      <c r="AL27">
        <f>(U27-T27)/(1000-U27)*AK27</f>
        <v>2.3701145856893764E-2</v>
      </c>
      <c r="AM27">
        <f>(P27+273.15)</f>
        <v>297.72128715515134</v>
      </c>
      <c r="AN27">
        <f>(O27+273.15)</f>
        <v>298.0208744049072</v>
      </c>
      <c r="AO27">
        <f>(Y27*AG27+Z27*AH27)*AI27</f>
        <v>16.001681771240783</v>
      </c>
      <c r="AP27">
        <f>((AO27+0.00000010773*(AN27^4-AM27^4))-AL27*44100)/(L27*51.4+0.00000043092*AM27^3)</f>
        <v>-8.4514338319848825</v>
      </c>
      <c r="AQ27">
        <f>0.61365*EXP(17.502*J27/(240.97+J27))</f>
        <v>3.0993086462975774</v>
      </c>
      <c r="AR27">
        <f>AQ27*1000/AA27</f>
        <v>35.223664284145642</v>
      </c>
      <c r="AS27">
        <f>(AR27-U27)</f>
        <v>14.138890266811657</v>
      </c>
      <c r="AT27">
        <f>IF(D27,P27,(O27+P27)/2)</f>
        <v>24.721080780029297</v>
      </c>
      <c r="AU27">
        <f>0.61365*EXP(17.502*AT27/(240.97+AT27))</f>
        <v>3.1271856216596232</v>
      </c>
      <c r="AV27">
        <f>IF(AS27&lt;&gt;0,(1000-(AR27+U27)/2)/AS27*AL27,0)</f>
        <v>1.6291136127127821</v>
      </c>
      <c r="AW27">
        <f>U27*AA27/1000</f>
        <v>1.8552363516185142</v>
      </c>
      <c r="AX27">
        <f>(AU27-AW27)</f>
        <v>1.271949270041109</v>
      </c>
      <c r="AY27">
        <f>1/(1.6/F27+1.37/N27)</f>
        <v>1.0840992336477868</v>
      </c>
      <c r="AZ27">
        <f>G27*AA27*0.001</f>
        <v>33.790681201209047</v>
      </c>
      <c r="BA27">
        <f>G27/S27</f>
        <v>0.97944650616126228</v>
      </c>
      <c r="BB27">
        <f>(1-AL27*AA27/AQ27/F27)*100</f>
        <v>76.163619840073864</v>
      </c>
      <c r="BC27">
        <f>(S27-E27/(N27/1.35))</f>
        <v>392.25167348744839</v>
      </c>
      <c r="BD27">
        <f>E27*BB27/100/BC27</f>
        <v>-8.9497141729912467E-4</v>
      </c>
    </row>
    <row r="28" spans="1:56" x14ac:dyDescent="0.25">
      <c r="A28" s="1" t="s">
        <v>1</v>
      </c>
      <c r="B28" s="1" t="s">
        <v>13087</v>
      </c>
      <c r="K28" s="1">
        <v>2.72</v>
      </c>
    </row>
    <row r="29" spans="1:56" x14ac:dyDescent="0.25">
      <c r="A29" s="1" t="s">
        <v>1</v>
      </c>
      <c r="B29" s="1" t="s">
        <v>13086</v>
      </c>
      <c r="K29" s="1">
        <v>2.72</v>
      </c>
    </row>
    <row r="30" spans="1:56" x14ac:dyDescent="0.25">
      <c r="A30" s="1">
        <v>5</v>
      </c>
      <c r="B30" s="1" t="s">
        <v>13085</v>
      </c>
      <c r="C30" s="1">
        <v>1268.0000014305115</v>
      </c>
      <c r="D30" s="1">
        <v>0</v>
      </c>
      <c r="E30">
        <f>(R30-S30*(1000-T30)/(1000-U30))*AK30</f>
        <v>-0.21296365189156249</v>
      </c>
      <c r="F30">
        <f>IF(AV30&lt;&gt;0,1/(1/AV30-1/N30),0)</f>
        <v>2.8685111269042491</v>
      </c>
      <c r="G30">
        <f>((AY30-AL30/2)*S30-E30)/(AY30+AL30/2)</f>
        <v>383.44963745568322</v>
      </c>
      <c r="H30">
        <f>AL30*1000</f>
        <v>23.806106063049214</v>
      </c>
      <c r="I30">
        <f>(AQ30-AW30)</f>
        <v>1.2379765631797994</v>
      </c>
      <c r="J30">
        <f>(P30+AP30*D30)</f>
        <v>24.582656860351563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24.780065536499023</v>
      </c>
      <c r="P30" s="1">
        <v>24.582656860351563</v>
      </c>
      <c r="Q30" s="1">
        <v>24.700231552124023</v>
      </c>
      <c r="R30" s="1">
        <v>399.95327758789063</v>
      </c>
      <c r="S30" s="1">
        <v>391.68264770507813</v>
      </c>
      <c r="T30" s="1">
        <v>2.752966433763504E-2</v>
      </c>
      <c r="U30" s="1">
        <v>21.179046630859375</v>
      </c>
      <c r="V30" s="1">
        <v>7.7183812856674194E-2</v>
      </c>
      <c r="W30" s="1">
        <v>59.378841400146484</v>
      </c>
      <c r="X30" s="1">
        <v>299.65325927734375</v>
      </c>
      <c r="Y30" s="1">
        <v>150.04940795898438</v>
      </c>
      <c r="Z30" s="1">
        <v>5.6140532493591309</v>
      </c>
      <c r="AA30" s="1">
        <v>87.985092163085938</v>
      </c>
      <c r="AB30" s="1">
        <v>3.5616636276245117</v>
      </c>
      <c r="AC30" s="1">
        <v>0.50505357980728149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1.1016663944019989</v>
      </c>
      <c r="AL30">
        <f>(U30-T30)/(1000-U30)*AK30</f>
        <v>2.3806106063049212E-2</v>
      </c>
      <c r="AM30">
        <f>(P30+273.15)</f>
        <v>297.73265686035154</v>
      </c>
      <c r="AN30">
        <f>(O30+273.15)</f>
        <v>297.930065536499</v>
      </c>
      <c r="AO30">
        <f>(Y30*AG30+Z30*AH30)*AI30</f>
        <v>24.007904736819</v>
      </c>
      <c r="AP30">
        <f>((AO30+0.00000010773*(AN30^4-AM30^4))-AL30*44100)/(L30*51.4+0.00000043092*AM30^3)</f>
        <v>-8.433111826144426</v>
      </c>
      <c r="AQ30">
        <f>0.61365*EXP(17.502*J30/(240.97+J30))</f>
        <v>3.1014169329222563</v>
      </c>
      <c r="AR30">
        <f>AQ30*1000/AA30</f>
        <v>35.249345732042691</v>
      </c>
      <c r="AS30">
        <f>(AR30-U30)</f>
        <v>14.070299101183316</v>
      </c>
      <c r="AT30">
        <f>IF(D30,P30,(O30+P30)/2)</f>
        <v>24.681361198425293</v>
      </c>
      <c r="AU30">
        <f>0.61365*EXP(17.502*AT30/(240.97+AT30))</f>
        <v>3.1197724391566268</v>
      </c>
      <c r="AV30">
        <f>IF(AS30&lt;&gt;0,(1000-(AR30+U30)/2)/AS30*AL30,0)</f>
        <v>1.6442035631157477</v>
      </c>
      <c r="AW30">
        <f>U30*AA30/1000</f>
        <v>1.8634403697424569</v>
      </c>
      <c r="AX30">
        <f>(AU30-AW30)</f>
        <v>1.25633206941417</v>
      </c>
      <c r="AY30">
        <f>1/(1.6/F30+1.37/N30)</f>
        <v>1.0947972578421337</v>
      </c>
      <c r="AZ30">
        <f>G30*AA30*0.001</f>
        <v>33.737851691440177</v>
      </c>
      <c r="BA30">
        <f>G30/S30</f>
        <v>0.9789804059545828</v>
      </c>
      <c r="BB30">
        <f>(1-AL30*AA30/AQ30/F30)*100</f>
        <v>76.455972035421084</v>
      </c>
      <c r="BC30">
        <f>(S30-E30/(N30/1.35))</f>
        <v>391.75727843043472</v>
      </c>
      <c r="BD30">
        <f>E30*BB30/100/BC30</f>
        <v>-4.1562324199354337E-4</v>
      </c>
    </row>
    <row r="31" spans="1:56" x14ac:dyDescent="0.25">
      <c r="A31" s="1" t="s">
        <v>1</v>
      </c>
      <c r="B31" s="1" t="s">
        <v>13084</v>
      </c>
      <c r="K31" s="1">
        <v>2.72</v>
      </c>
    </row>
    <row r="32" spans="1:56" x14ac:dyDescent="0.25">
      <c r="A32" s="1" t="s">
        <v>1</v>
      </c>
      <c r="B32" s="1" t="s">
        <v>13083</v>
      </c>
      <c r="K32" s="1">
        <v>2.72</v>
      </c>
    </row>
    <row r="33" spans="1:56" x14ac:dyDescent="0.25">
      <c r="A33" s="1">
        <v>6</v>
      </c>
      <c r="B33" s="1" t="s">
        <v>13082</v>
      </c>
      <c r="C33" s="1">
        <v>1474.0000014305115</v>
      </c>
      <c r="D33" s="1">
        <v>0</v>
      </c>
      <c r="E33">
        <f>(R33-S33*(1000-T33)/(1000-U33))*AK33</f>
        <v>-0.25632535764646347</v>
      </c>
      <c r="F33">
        <f>IF(AV33&lt;&gt;0,1/(1/AV33-1/N33),0)</f>
        <v>3.0638096038049838</v>
      </c>
      <c r="G33">
        <f>((AY33-AL33/2)*S33-E33)/(AY33+AL33/2)</f>
        <v>383.55341082179029</v>
      </c>
      <c r="H33">
        <f>AL33*1000</f>
        <v>24.181965889926019</v>
      </c>
      <c r="I33">
        <f>(AQ33-AW33)</f>
        <v>1.2114475738107624</v>
      </c>
      <c r="J33">
        <f>(P33+AP33*D33)</f>
        <v>24.596071243286133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24.801589965820313</v>
      </c>
      <c r="P33" s="1">
        <v>24.596071243286133</v>
      </c>
      <c r="Q33" s="1">
        <v>24.711774826049805</v>
      </c>
      <c r="R33" s="1">
        <v>399.9163818359375</v>
      </c>
      <c r="S33" s="1">
        <v>391.55551147460938</v>
      </c>
      <c r="T33" s="1">
        <v>3.2138422131538391E-2</v>
      </c>
      <c r="U33" s="1">
        <v>21.507213592529297</v>
      </c>
      <c r="V33" s="1">
        <v>8.9996322989463806E-2</v>
      </c>
      <c r="W33" s="1">
        <v>60.226047515869141</v>
      </c>
      <c r="X33" s="1">
        <v>299.69772338867188</v>
      </c>
      <c r="Y33" s="1">
        <v>300.77734375</v>
      </c>
      <c r="Z33" s="1">
        <v>5.492271900177002</v>
      </c>
      <c r="AA33" s="1">
        <v>87.991798400878906</v>
      </c>
      <c r="AB33" s="1">
        <v>3.7411084175109863</v>
      </c>
      <c r="AC33" s="1">
        <v>0.49878707528114319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1.1018298653995287</v>
      </c>
      <c r="AL33">
        <f>(U33-T33)/(1000-U33)*AK33</f>
        <v>2.4181965889926018E-2</v>
      </c>
      <c r="AM33">
        <f>(P33+273.15)</f>
        <v>297.74607124328611</v>
      </c>
      <c r="AN33">
        <f>(O33+273.15)</f>
        <v>297.95158996582029</v>
      </c>
      <c r="AO33">
        <f>(Y33*AG33+Z33*AH33)*AI33</f>
        <v>48.124373924336396</v>
      </c>
      <c r="AP33">
        <f>((AO33+0.00000010773*(AN33^4-AM33^4))-AL33*44100)/(L33*51.4+0.00000043092*AM33^3)</f>
        <v>-8.3701130999517268</v>
      </c>
      <c r="AQ33">
        <f>0.61365*EXP(17.502*J33/(240.97+J33))</f>
        <v>3.1039059764092429</v>
      </c>
      <c r="AR33">
        <f>AQ33*1000/AA33</f>
        <v>35.274946447488901</v>
      </c>
      <c r="AS33">
        <f>(AR33-U33)</f>
        <v>13.767732854959604</v>
      </c>
      <c r="AT33">
        <f>IF(D33,P33,(O33+P33)/2)</f>
        <v>24.698830604553223</v>
      </c>
      <c r="AU33">
        <f>0.61365*EXP(17.502*AT33/(240.97+AT33))</f>
        <v>3.1230309995512222</v>
      </c>
      <c r="AV33">
        <f>IF(AS33&lt;&gt;0,(1000-(AR33+U33)/2)/AS33*AL33,0)</f>
        <v>1.7065564831060878</v>
      </c>
      <c r="AW33">
        <f>U33*AA33/1000</f>
        <v>1.8924584025984805</v>
      </c>
      <c r="AX33">
        <f>(AU33-AW33)</f>
        <v>1.2305725969527417</v>
      </c>
      <c r="AY33">
        <f>1/(1.6/F33+1.37/N33)</f>
        <v>1.1391388083973422</v>
      </c>
      <c r="AZ33">
        <f>G33*AA33*0.001</f>
        <v>33.749554401000459</v>
      </c>
      <c r="BA33">
        <f>G33/S33</f>
        <v>0.97956330477207965</v>
      </c>
      <c r="BB33">
        <f>(1-AL33*AA33/AQ33/F33)*100</f>
        <v>77.624978156835027</v>
      </c>
      <c r="BC33">
        <f>(S33-E33/(N33/1.35))</f>
        <v>391.64533782384098</v>
      </c>
      <c r="BD33">
        <f>E33*BB33/100/BC33</f>
        <v>-5.080425672601592E-4</v>
      </c>
    </row>
    <row r="34" spans="1:56" x14ac:dyDescent="0.25">
      <c r="A34" s="1" t="s">
        <v>1</v>
      </c>
      <c r="B34" s="1" t="s">
        <v>13081</v>
      </c>
      <c r="K34" s="1">
        <v>2.72</v>
      </c>
    </row>
    <row r="35" spans="1:56" x14ac:dyDescent="0.25">
      <c r="A35" s="1" t="s">
        <v>1</v>
      </c>
      <c r="B35" s="1" t="s">
        <v>13080</v>
      </c>
      <c r="K35" s="1">
        <v>2.72</v>
      </c>
    </row>
    <row r="36" spans="1:56" x14ac:dyDescent="0.25">
      <c r="A36" s="1">
        <v>7</v>
      </c>
      <c r="B36" s="1" t="s">
        <v>13079</v>
      </c>
      <c r="C36" s="1">
        <v>1680.5000014193356</v>
      </c>
      <c r="D36" s="1">
        <v>0</v>
      </c>
      <c r="E36">
        <f>(R36-S36*(1000-T36)/(1000-U36))*AK36</f>
        <v>7.9117315944587513E-2</v>
      </c>
      <c r="F36">
        <f>IF(AV36&lt;&gt;0,1/(1/AV36-1/N36),0)</f>
        <v>3.4031676024705746</v>
      </c>
      <c r="G36">
        <f>((AY36-AL36/2)*S36-E36)/(AY36+AL36/2)</f>
        <v>383.25527060492647</v>
      </c>
      <c r="H36">
        <f>AL36*1000</f>
        <v>24.777355839418782</v>
      </c>
      <c r="I36">
        <f>(AQ36-AW36)</f>
        <v>1.1719555307191012</v>
      </c>
      <c r="J36">
        <f>(P36+AP36*D36)</f>
        <v>24.631599426269531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24.835353851318359</v>
      </c>
      <c r="P36" s="1">
        <v>24.631599426269531</v>
      </c>
      <c r="Q36" s="1">
        <v>24.767961502075195</v>
      </c>
      <c r="R36" s="1">
        <v>400.1148681640625</v>
      </c>
      <c r="S36" s="1">
        <v>391.24398803710938</v>
      </c>
      <c r="T36" s="1">
        <v>3.6796286702156067E-2</v>
      </c>
      <c r="U36" s="1">
        <v>22.031286239624023</v>
      </c>
      <c r="V36" s="1">
        <v>0.10283099114894867</v>
      </c>
      <c r="W36" s="1">
        <v>61.568683624267578</v>
      </c>
      <c r="X36" s="1">
        <v>299.66424560546875</v>
      </c>
      <c r="Y36" s="1">
        <v>499.70614624023438</v>
      </c>
      <c r="Z36" s="1">
        <v>5.7240481376647949</v>
      </c>
      <c r="AA36" s="1">
        <v>87.990829467773438</v>
      </c>
      <c r="AB36" s="1">
        <v>3.9888608455657959</v>
      </c>
      <c r="AC36" s="1">
        <v>0.49998554587364197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1.1017067853142231</v>
      </c>
      <c r="AL36">
        <f>(U36-T36)/(1000-U36)*AK36</f>
        <v>2.4777355839418782E-2</v>
      </c>
      <c r="AM36">
        <f>(P36+273.15)</f>
        <v>297.78159942626951</v>
      </c>
      <c r="AN36">
        <f>(O36+273.15)</f>
        <v>297.98535385131834</v>
      </c>
      <c r="AO36">
        <f>(Y36*AG36+Z36*AH36)*AI36</f>
        <v>79.95298161134906</v>
      </c>
      <c r="AP36">
        <f>((AO36+0.00000010773*(AN36^4-AM36^4))-AL36*44100)/(L36*51.4+0.00000043092*AM36^3)</f>
        <v>-8.324087790046681</v>
      </c>
      <c r="AQ36">
        <f>0.61365*EXP(17.502*J36/(240.97+J36))</f>
        <v>3.1105066811855622</v>
      </c>
      <c r="AR36">
        <f>AQ36*1000/AA36</f>
        <v>35.350350712681738</v>
      </c>
      <c r="AS36">
        <f>(AR36-U36)</f>
        <v>13.319064473057715</v>
      </c>
      <c r="AT36">
        <f>IF(D36,P36,(O36+P36)/2)</f>
        <v>24.733476638793945</v>
      </c>
      <c r="AU36">
        <f>0.61365*EXP(17.502*AT36/(240.97+AT36))</f>
        <v>3.1295023096241654</v>
      </c>
      <c r="AV36">
        <f>IF(AS36&lt;&gt;0,(1000-(AR36+U36)/2)/AS36*AL36,0)</f>
        <v>1.8069191923647117</v>
      </c>
      <c r="AW36">
        <f>U36*AA36/1000</f>
        <v>1.938551150466461</v>
      </c>
      <c r="AX36">
        <f>(AU36-AW36)</f>
        <v>1.1909511591577044</v>
      </c>
      <c r="AY36">
        <f>1/(1.6/F36+1.37/N36)</f>
        <v>1.2109752613531803</v>
      </c>
      <c r="AZ36">
        <f>G36*AA36*0.001</f>
        <v>33.722949158423447</v>
      </c>
      <c r="BA36">
        <f>G36/S36</f>
        <v>0.9795812391335067</v>
      </c>
      <c r="BB36">
        <f>(1-AL36*AA36/AQ36/F36)*100</f>
        <v>79.40423665196559</v>
      </c>
      <c r="BC36">
        <f>(S36-E36/(N36/1.35))</f>
        <v>391.21626226031708</v>
      </c>
      <c r="BD36">
        <f>E36*BB36/100/BC36</f>
        <v>1.6058253923892661E-4</v>
      </c>
    </row>
    <row r="37" spans="1:56" x14ac:dyDescent="0.25">
      <c r="A37" s="1" t="s">
        <v>1</v>
      </c>
      <c r="B37" s="1" t="s">
        <v>13078</v>
      </c>
      <c r="K37" s="1">
        <v>2.72</v>
      </c>
    </row>
    <row r="38" spans="1:56" x14ac:dyDescent="0.25">
      <c r="A38" s="1" t="s">
        <v>1</v>
      </c>
      <c r="B38" s="1" t="s">
        <v>13077</v>
      </c>
      <c r="K38" s="1">
        <v>2.72</v>
      </c>
    </row>
    <row r="39" spans="1:56" x14ac:dyDescent="0.25">
      <c r="A39" s="1">
        <v>8</v>
      </c>
      <c r="B39" s="1" t="s">
        <v>13076</v>
      </c>
      <c r="C39" s="1">
        <v>1886.5000014193356</v>
      </c>
      <c r="D39" s="1">
        <v>0</v>
      </c>
      <c r="E39">
        <f>(R39-S39*(1000-T39)/(1000-U39))*AK39</f>
        <v>6.8494748044578167E-3</v>
      </c>
      <c r="F39">
        <f>IF(AV39&lt;&gt;0,1/(1/AV39-1/N39),0)</f>
        <v>3.8921452120623319</v>
      </c>
      <c r="G39">
        <f>((AY39-AL39/2)*S39-E39)/(AY39+AL39/2)</f>
        <v>383.25876820856837</v>
      </c>
      <c r="H39">
        <f>AL39*1000</f>
        <v>25.477537814741623</v>
      </c>
      <c r="I39">
        <f>(AQ39-AW39)</f>
        <v>1.1243270938067922</v>
      </c>
      <c r="J39">
        <f>(P39+AP39*D39)</f>
        <v>24.666566848754883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24.839546203613281</v>
      </c>
      <c r="P39" s="1">
        <v>24.666566848754883</v>
      </c>
      <c r="Q39" s="1">
        <v>24.822698593139648</v>
      </c>
      <c r="R39" s="1">
        <v>399.86883544921875</v>
      </c>
      <c r="S39" s="1">
        <v>390.82449340820313</v>
      </c>
      <c r="T39" s="1">
        <v>4.374762624502182E-2</v>
      </c>
      <c r="U39" s="1">
        <v>22.645833969116211</v>
      </c>
      <c r="V39" s="1">
        <v>0.12223044782876968</v>
      </c>
      <c r="W39" s="1">
        <v>63.272243499755859</v>
      </c>
      <c r="X39" s="1">
        <v>299.66070556640625</v>
      </c>
      <c r="Y39" s="1">
        <v>750.1446533203125</v>
      </c>
      <c r="Z39" s="1">
        <v>5.7972259521484375</v>
      </c>
      <c r="AA39" s="1">
        <v>87.993583679199219</v>
      </c>
      <c r="AB39" s="1">
        <v>4.3295516967773438</v>
      </c>
      <c r="AC39" s="1">
        <v>0.48627114295959473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1.1016937704647285</v>
      </c>
      <c r="AL39">
        <f>(U39-T39)/(1000-U39)*AK39</f>
        <v>2.5477537814741623E-2</v>
      </c>
      <c r="AM39">
        <f>(P39+273.15)</f>
        <v>297.81656684875486</v>
      </c>
      <c r="AN39">
        <f>(O39+273.15)</f>
        <v>297.98954620361326</v>
      </c>
      <c r="AO39">
        <f>(Y39*AG39+Z39*AH39)*AI39</f>
        <v>120.02314184852366</v>
      </c>
      <c r="AP39">
        <f>((AO39+0.00000010773*(AN39^4-AM39^4))-AL39*44100)/(L39*51.4+0.00000043092*AM39^3)</f>
        <v>-8.2509719436538926</v>
      </c>
      <c r="AQ39">
        <f>0.61365*EXP(17.502*J39/(240.97+J39))</f>
        <v>3.1170151801534716</v>
      </c>
      <c r="AR39">
        <f>AQ39*1000/AA39</f>
        <v>35.423209850359832</v>
      </c>
      <c r="AS39">
        <f>(AR39-U39)</f>
        <v>12.777375881243621</v>
      </c>
      <c r="AT39">
        <f>IF(D39,P39,(O39+P39)/2)</f>
        <v>24.753056526184082</v>
      </c>
      <c r="AU39">
        <f>0.61365*EXP(17.502*AT39/(240.97+AT39))</f>
        <v>3.1331646916617961</v>
      </c>
      <c r="AV39">
        <f>IF(AS39&lt;&gt;0,(1000-(AR39+U39)/2)/AS39*AL39,0)</f>
        <v>1.9360633916363741</v>
      </c>
      <c r="AW39">
        <f>U39*AA39/1000</f>
        <v>1.9926880863466794</v>
      </c>
      <c r="AX39">
        <f>(AU39-AW39)</f>
        <v>1.1404766053151167</v>
      </c>
      <c r="AY39">
        <f>1/(1.6/F39+1.37/N39)</f>
        <v>1.3042658832071676</v>
      </c>
      <c r="AZ39">
        <f>G39*AA39*0.001</f>
        <v>33.724312491147479</v>
      </c>
      <c r="BA39">
        <f>G39/S39</f>
        <v>0.98064162986905579</v>
      </c>
      <c r="BB39">
        <f>(1-AL39*AA39/AQ39/F39)*100</f>
        <v>81.520913094157422</v>
      </c>
      <c r="BC39">
        <f>(S39-E39/(N39/1.35))</f>
        <v>390.82209308651244</v>
      </c>
      <c r="BD39">
        <f>E39*BB39/100/BC39</f>
        <v>1.4287202544386979E-5</v>
      </c>
    </row>
    <row r="40" spans="1:56" x14ac:dyDescent="0.25">
      <c r="A40" s="1" t="s">
        <v>1</v>
      </c>
      <c r="B40" s="1" t="s">
        <v>13075</v>
      </c>
      <c r="K40" s="1">
        <v>2.72</v>
      </c>
    </row>
    <row r="41" spans="1:56" x14ac:dyDescent="0.25">
      <c r="A41" s="1" t="s">
        <v>1</v>
      </c>
      <c r="B41" s="1" t="s">
        <v>13074</v>
      </c>
      <c r="K41" s="1">
        <v>2.72</v>
      </c>
    </row>
    <row r="42" spans="1:56" x14ac:dyDescent="0.25">
      <c r="A42" s="1">
        <v>9</v>
      </c>
      <c r="B42" s="1" t="s">
        <v>13073</v>
      </c>
      <c r="C42" s="1">
        <v>2093.5000014193356</v>
      </c>
      <c r="D42" s="1">
        <v>0</v>
      </c>
      <c r="E42">
        <f>(R42-S42*(1000-T42)/(1000-U42))*AK42</f>
        <v>0.29799777858148402</v>
      </c>
      <c r="F42">
        <f>IF(AV42&lt;&gt;0,1/(1/AV42-1/N42),0)</f>
        <v>4.3648628273935</v>
      </c>
      <c r="G42">
        <f>((AY42-AL42/2)*S42-E42)/(AY42+AL42/2)</f>
        <v>383.06830027504867</v>
      </c>
      <c r="H42">
        <f>AL42*1000</f>
        <v>26.217237412191324</v>
      </c>
      <c r="I42">
        <f>(AQ42-AW42)</f>
        <v>1.0941656864622256</v>
      </c>
      <c r="J42">
        <f>(P42+AP42*D42)</f>
        <v>24.812641143798828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25.031387329101563</v>
      </c>
      <c r="P42" s="1">
        <v>24.812641143798828</v>
      </c>
      <c r="Q42" s="1">
        <v>24.949365615844727</v>
      </c>
      <c r="R42" s="1">
        <v>400.17568969726563</v>
      </c>
      <c r="S42" s="1">
        <v>390.60787963867188</v>
      </c>
      <c r="T42" s="1">
        <v>5.0163902342319489E-2</v>
      </c>
      <c r="U42" s="1">
        <v>23.297672271728516</v>
      </c>
      <c r="V42" s="1">
        <v>0.13857102394104004</v>
      </c>
      <c r="W42" s="1">
        <v>64.356674194335938</v>
      </c>
      <c r="X42" s="1">
        <v>299.59988403320313</v>
      </c>
      <c r="Y42" s="1">
        <v>1000.067138671875</v>
      </c>
      <c r="Z42" s="1">
        <v>4.8925042152404785</v>
      </c>
      <c r="AA42" s="1">
        <v>87.998802185058594</v>
      </c>
      <c r="AB42" s="1">
        <v>4.4701676368713379</v>
      </c>
      <c r="AC42" s="1">
        <v>0.4681352972984314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1.1014701618867759</v>
      </c>
      <c r="AL42">
        <f>(U42-T42)/(1000-U42)*AK42</f>
        <v>2.6217237412191324E-2</v>
      </c>
      <c r="AM42">
        <f>(P42+273.15)</f>
        <v>297.96264114379881</v>
      </c>
      <c r="AN42">
        <f>(O42+273.15)</f>
        <v>298.18138732910154</v>
      </c>
      <c r="AO42">
        <f>(Y42*AG42+Z42*AH42)*AI42</f>
        <v>160.01073861098121</v>
      </c>
      <c r="AP42">
        <f>((AO42+0.00000010773*(AN42^4-AM42^4))-AL42*44100)/(L42*51.4+0.00000043092*AM42^3)</f>
        <v>-8.1848231393484596</v>
      </c>
      <c r="AQ42">
        <f>0.61365*EXP(17.502*J42/(240.97+J42))</f>
        <v>3.144332940074388</v>
      </c>
      <c r="AR42">
        <f>AQ42*1000/AA42</f>
        <v>35.731542498293997</v>
      </c>
      <c r="AS42">
        <f>(AR42-U42)</f>
        <v>12.433870226565482</v>
      </c>
      <c r="AT42">
        <f>IF(D42,P42,(O42+P42)/2)</f>
        <v>24.922014236450195</v>
      </c>
      <c r="AU42">
        <f>0.61365*EXP(17.502*AT42/(240.97+AT42))</f>
        <v>3.1649238676121363</v>
      </c>
      <c r="AV42">
        <f>IF(AS42&lt;&gt;0,(1000-(AR42+U42)/2)/AS42*AL42,0)</f>
        <v>2.0463013912506409</v>
      </c>
      <c r="AW42">
        <f>U42*AA42/1000</f>
        <v>2.0501672536121625</v>
      </c>
      <c r="AX42">
        <f>(AU42-AW42)</f>
        <v>1.1147566139999738</v>
      </c>
      <c r="AY42">
        <f>1/(1.6/F42+1.37/N42)</f>
        <v>1.3846692659578421</v>
      </c>
      <c r="AZ42">
        <f>G42*AA42*0.001</f>
        <v>33.709551579270638</v>
      </c>
      <c r="BA42">
        <f>G42/S42</f>
        <v>0.9806978308512424</v>
      </c>
      <c r="BB42">
        <f>(1-AL42*AA42/AQ42/F42)*100</f>
        <v>83.190121969412118</v>
      </c>
      <c r="BC42">
        <f>(S42-E42/(N42/1.35))</f>
        <v>390.50344965650044</v>
      </c>
      <c r="BD42">
        <f>E42*BB42/100/BC42</f>
        <v>6.3483361206191722E-4</v>
      </c>
    </row>
    <row r="43" spans="1:56" x14ac:dyDescent="0.25">
      <c r="A43" s="1" t="s">
        <v>1</v>
      </c>
      <c r="B43" s="1" t="s">
        <v>13072</v>
      </c>
      <c r="K43" s="1">
        <v>2.72</v>
      </c>
    </row>
    <row r="44" spans="1:56" x14ac:dyDescent="0.25">
      <c r="A44" s="1" t="s">
        <v>1</v>
      </c>
      <c r="B44" s="1" t="s">
        <v>13071</v>
      </c>
      <c r="K44" s="1">
        <v>2.72</v>
      </c>
    </row>
    <row r="45" spans="1:56" x14ac:dyDescent="0.25">
      <c r="A45" s="1">
        <v>10</v>
      </c>
      <c r="B45" s="1" t="s">
        <v>13070</v>
      </c>
      <c r="C45" s="1">
        <v>2300.5000014193356</v>
      </c>
      <c r="D45" s="1">
        <v>0</v>
      </c>
      <c r="E45">
        <f>(R45-S45*(1000-T45)/(1000-U45))*AK45</f>
        <v>0.58264309385340385</v>
      </c>
      <c r="F45">
        <f>IF(AV45&lt;&gt;0,1/(1/AV45-1/N45),0)</f>
        <v>5.0071901029961667</v>
      </c>
      <c r="G45">
        <f>((AY45-AL45/2)*S45-E45)/(AY45+AL45/2)</f>
        <v>382.61136788234438</v>
      </c>
      <c r="H45">
        <f>AL45*1000</f>
        <v>26.851506443397621</v>
      </c>
      <c r="I45">
        <f>(AQ45-AW45)</f>
        <v>1.0529320379553333</v>
      </c>
      <c r="J45">
        <f>(P45+AP45*D45)</f>
        <v>24.855339050292969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25.147514343261719</v>
      </c>
      <c r="P45" s="1">
        <v>24.855339050292969</v>
      </c>
      <c r="Q45" s="1">
        <v>25.015352249145508</v>
      </c>
      <c r="R45" s="1">
        <v>400.04443359375</v>
      </c>
      <c r="S45" s="1">
        <v>390.00830078125</v>
      </c>
      <c r="T45" s="1">
        <v>6.1143338680267334E-2</v>
      </c>
      <c r="U45" s="1">
        <v>23.856477737426758</v>
      </c>
      <c r="V45" s="1">
        <v>0.16774237155914307</v>
      </c>
      <c r="W45" s="1">
        <v>65.448539733886719</v>
      </c>
      <c r="X45" s="1">
        <v>299.61215209960938</v>
      </c>
      <c r="Y45" s="1">
        <v>1250.1942138671875</v>
      </c>
      <c r="Z45" s="1">
        <v>5.8286614418029785</v>
      </c>
      <c r="AA45" s="1">
        <v>88.0023193359375</v>
      </c>
      <c r="AB45" s="1">
        <v>4.7000288963317871</v>
      </c>
      <c r="AC45" s="1">
        <v>0.46534684300422668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1.101515265072093</v>
      </c>
      <c r="AL45">
        <f>(U45-T45)/(1000-U45)*AK45</f>
        <v>2.6851506443397621E-2</v>
      </c>
      <c r="AM45">
        <f>(P45+273.15)</f>
        <v>298.00533905029295</v>
      </c>
      <c r="AN45">
        <f>(O45+273.15)</f>
        <v>298.2975143432617</v>
      </c>
      <c r="AO45">
        <f>(Y45*AG45+Z45*AH45)*AI45</f>
        <v>200.03106974770708</v>
      </c>
      <c r="AP45">
        <f>((AO45+0.00000010773*(AN45^4-AM45^4))-AL45*44100)/(L45*51.4+0.00000043092*AM45^3)</f>
        <v>-8.0783253275695017</v>
      </c>
      <c r="AQ45">
        <f>0.61365*EXP(17.502*J45/(240.97+J45))</f>
        <v>3.1523574100350467</v>
      </c>
      <c r="AR45">
        <f>AQ45*1000/AA45</f>
        <v>35.821299186460401</v>
      </c>
      <c r="AS45">
        <f>(AR45-U45)</f>
        <v>11.964821449033643</v>
      </c>
      <c r="AT45">
        <f>IF(D45,P45,(O45+P45)/2)</f>
        <v>25.001426696777344</v>
      </c>
      <c r="AU45">
        <f>0.61365*EXP(17.502*AT45/(240.97+AT45))</f>
        <v>3.1799480582074091</v>
      </c>
      <c r="AV45">
        <f>IF(AS45&lt;&gt;0,(1000-(AR45+U45)/2)/AS45*AL45,0)</f>
        <v>2.1772399570326986</v>
      </c>
      <c r="AW45">
        <f>U45*AA45/1000</f>
        <v>2.0994253720797134</v>
      </c>
      <c r="AX45">
        <f>(AU45-AW45)</f>
        <v>1.0805226861276958</v>
      </c>
      <c r="AY45">
        <f>1/(1.6/F45+1.37/N45)</f>
        <v>1.4811063246474148</v>
      </c>
      <c r="AZ45">
        <f>G45*AA45*0.001</f>
        <v>33.670687777941929</v>
      </c>
      <c r="BA45">
        <f>G45/S45</f>
        <v>0.98103390906273436</v>
      </c>
      <c r="BB45">
        <f>(1-AL45*AA45/AQ45/F45)*100</f>
        <v>85.029605581290497</v>
      </c>
      <c r="BC45">
        <f>(S45-E45/(N45/1.35))</f>
        <v>389.8041200380477</v>
      </c>
      <c r="BD45">
        <f>E45*BB45/100/BC45</f>
        <v>1.2709437873612548E-3</v>
      </c>
    </row>
    <row r="46" spans="1:56" x14ac:dyDescent="0.25">
      <c r="A46" s="1" t="s">
        <v>1</v>
      </c>
      <c r="B46" s="1" t="s">
        <v>13069</v>
      </c>
      <c r="K46" s="1">
        <v>2.72</v>
      </c>
    </row>
    <row r="47" spans="1:56" x14ac:dyDescent="0.25">
      <c r="A47" s="1" t="s">
        <v>1</v>
      </c>
      <c r="B47" s="1" t="s">
        <v>13068</v>
      </c>
      <c r="K47" s="1">
        <v>2.72</v>
      </c>
    </row>
    <row r="48" spans="1:56" x14ac:dyDescent="0.25">
      <c r="A48" s="1">
        <v>11</v>
      </c>
      <c r="B48" s="1" t="s">
        <v>13067</v>
      </c>
      <c r="C48" s="1">
        <v>2508.0000014081597</v>
      </c>
      <c r="D48" s="1">
        <v>0</v>
      </c>
      <c r="E48">
        <f>(R48-S48*(1000-T48)/(1000-U48))*AK48</f>
        <v>0.43275875383423756</v>
      </c>
      <c r="F48">
        <f>IF(AV48&lt;&gt;0,1/(1/AV48-1/N48),0)</f>
        <v>6.2396907421437362</v>
      </c>
      <c r="G48">
        <f>((AY48-AL48/2)*S48-E48)/(AY48+AL48/2)</f>
        <v>382.98563779708621</v>
      </c>
      <c r="H48">
        <f>AL48*1000</f>
        <v>27.737158951719557</v>
      </c>
      <c r="I48">
        <f>(AQ48-AW48)</f>
        <v>0.99377326508088526</v>
      </c>
      <c r="J48">
        <f>(P48+AP48*D48)</f>
        <v>24.90281867980957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25.307548522949219</v>
      </c>
      <c r="P48" s="1">
        <v>24.90281867980957</v>
      </c>
      <c r="Q48" s="1">
        <v>25.116954803466797</v>
      </c>
      <c r="R48" s="1">
        <v>400.01788330078125</v>
      </c>
      <c r="S48" s="1">
        <v>389.81024169921875</v>
      </c>
      <c r="T48" s="1">
        <v>7.2620503604412079E-2</v>
      </c>
      <c r="U48" s="1">
        <v>24.630870819091797</v>
      </c>
      <c r="V48" s="1">
        <v>0.19733643531799316</v>
      </c>
      <c r="W48" s="1">
        <v>66.931076049804688</v>
      </c>
      <c r="X48" s="1">
        <v>299.641845703125</v>
      </c>
      <c r="Y48" s="1">
        <v>1600.479248046875</v>
      </c>
      <c r="Z48" s="1">
        <v>5.2878580093383789</v>
      </c>
      <c r="AA48" s="1">
        <v>88.000473022460938</v>
      </c>
      <c r="AB48" s="1">
        <v>5.0293641090393066</v>
      </c>
      <c r="AC48" s="1">
        <v>0.4428783655166626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1.101624432732077</v>
      </c>
      <c r="AL48">
        <f>(U48-T48)/(1000-U48)*AK48</f>
        <v>2.7737158951719559E-2</v>
      </c>
      <c r="AM48">
        <f>(P48+273.15)</f>
        <v>298.05281867980955</v>
      </c>
      <c r="AN48">
        <f>(O48+273.15)</f>
        <v>298.4575485229492</v>
      </c>
      <c r="AO48">
        <f>(Y48*AG48+Z48*AH48)*AI48</f>
        <v>256.07667396374018</v>
      </c>
      <c r="AP48">
        <f>((AO48+0.00000010773*(AN48^4-AM48^4))-AL48*44100)/(L48*51.4+0.00000043092*AM48^3)</f>
        <v>-7.9274153133739116</v>
      </c>
      <c r="AQ48">
        <f>0.61365*EXP(17.502*J48/(240.97+J48))</f>
        <v>3.1613015481160933</v>
      </c>
      <c r="AR48">
        <f>AQ48*1000/AA48</f>
        <v>35.923688129599185</v>
      </c>
      <c r="AS48">
        <f>(AR48-U48)</f>
        <v>11.292817310507388</v>
      </c>
      <c r="AT48">
        <f>IF(D48,P48,(O48+P48)/2)</f>
        <v>25.105183601379395</v>
      </c>
      <c r="AU48">
        <f>0.61365*EXP(17.502*AT48/(240.97+AT48))</f>
        <v>3.1996719104292484</v>
      </c>
      <c r="AV48">
        <f>IF(AS48&lt;&gt;0,(1000-(AR48+U48)/2)/AS48*AL48,0)</f>
        <v>2.3818107119547034</v>
      </c>
      <c r="AW48">
        <f>U48*AA48/1000</f>
        <v>2.1675282830352081</v>
      </c>
      <c r="AX48">
        <f>(AU48-AW48)</f>
        <v>1.0321436273940403</v>
      </c>
      <c r="AY48">
        <f>1/(1.6/F48+1.37/N48)</f>
        <v>1.6338442475410768</v>
      </c>
      <c r="AZ48">
        <f>G48*AA48*0.001</f>
        <v>33.702917286952484</v>
      </c>
      <c r="BA48">
        <f>G48/S48</f>
        <v>0.98249249718944409</v>
      </c>
      <c r="BB48">
        <f>(1-AL48*AA48/AQ48/F48)*100</f>
        <v>87.625775452930071</v>
      </c>
      <c r="BC48">
        <f>(S48-E48/(N48/1.35))</f>
        <v>389.65858624338762</v>
      </c>
      <c r="BD48">
        <f>E48*BB48/100/BC48</f>
        <v>9.7318069529418066E-4</v>
      </c>
    </row>
    <row r="49" spans="1:56" x14ac:dyDescent="0.25">
      <c r="A49" s="1" t="s">
        <v>1</v>
      </c>
      <c r="B49" s="1" t="s">
        <v>13066</v>
      </c>
      <c r="K49" s="1">
        <v>2.72</v>
      </c>
    </row>
    <row r="50" spans="1:56" x14ac:dyDescent="0.25">
      <c r="A50" s="1" t="s">
        <v>1</v>
      </c>
      <c r="B50" s="1" t="s">
        <v>13061</v>
      </c>
      <c r="K50" s="1">
        <v>2.72</v>
      </c>
    </row>
    <row r="51" spans="1:56" x14ac:dyDescent="0.25">
      <c r="A51" s="1">
        <v>12</v>
      </c>
      <c r="B51" s="1" t="s">
        <v>13065</v>
      </c>
      <c r="C51" s="1">
        <v>2715.0000014081597</v>
      </c>
      <c r="D51" s="1">
        <v>0</v>
      </c>
      <c r="E51">
        <f>(R51-S51*(1000-T51)/(1000-U51))*AK51</f>
        <v>0.40535979562175406</v>
      </c>
      <c r="F51">
        <f>IF(AV51&lt;&gt;0,1/(1/AV51-1/N51),0)</f>
        <v>8.3154792354996427</v>
      </c>
      <c r="G51">
        <f>((AY51-AL51/2)*S51-E51)/(AY51+AL51/2)</f>
        <v>383.07855488976872</v>
      </c>
      <c r="H51">
        <f>AL51*1000</f>
        <v>28.877946784003065</v>
      </c>
      <c r="I51">
        <f>(AQ51-AW51)</f>
        <v>0.93541234141497931</v>
      </c>
      <c r="J51">
        <f>(P51+AP51*D51)</f>
        <v>25.056234359741211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25.36767578125</v>
      </c>
      <c r="P51" s="1">
        <v>25.056234359741211</v>
      </c>
      <c r="Q51" s="1">
        <v>25.239850997924805</v>
      </c>
      <c r="R51" s="1">
        <v>399.98764038085938</v>
      </c>
      <c r="S51" s="1">
        <v>389.41357421875</v>
      </c>
      <c r="T51" s="1">
        <v>8.6838290095329285E-2</v>
      </c>
      <c r="U51" s="1">
        <v>25.624322891235352</v>
      </c>
      <c r="V51" s="1">
        <v>0.23512792587280273</v>
      </c>
      <c r="W51" s="1">
        <v>69.381767272949219</v>
      </c>
      <c r="X51" s="1">
        <v>299.69778442382813</v>
      </c>
      <c r="Y51" s="1">
        <v>2001.421875</v>
      </c>
      <c r="Z51" s="1">
        <v>3.7845709323883057</v>
      </c>
      <c r="AA51" s="1">
        <v>88.000030517578125</v>
      </c>
      <c r="AB51" s="1">
        <v>5.5499892234802246</v>
      </c>
      <c r="AC51" s="1">
        <v>0.4404737651348114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1.1018300897934854</v>
      </c>
      <c r="AL51">
        <f>(U51-T51)/(1000-U51)*AK51</f>
        <v>2.8877946784003065E-2</v>
      </c>
      <c r="AM51">
        <f>(P51+273.15)</f>
        <v>298.20623435974119</v>
      </c>
      <c r="AN51">
        <f>(O51+273.15)</f>
        <v>298.51767578124998</v>
      </c>
      <c r="AO51">
        <f>(Y51*AG51+Z51*AH51)*AI51</f>
        <v>320.22749284235761</v>
      </c>
      <c r="AP51">
        <f>((AO51+0.00000010773*(AN51^4-AM51^4))-AL51*44100)/(L51*51.4+0.00000043092*AM51^3)</f>
        <v>-7.8210262232953038</v>
      </c>
      <c r="AQ51">
        <f>0.61365*EXP(17.502*J51/(240.97+J51))</f>
        <v>3.190353537835966</v>
      </c>
      <c r="AR51">
        <f>AQ51*1000/AA51</f>
        <v>36.254004902858398</v>
      </c>
      <c r="AS51">
        <f>(AR51-U51)</f>
        <v>10.629682011623046</v>
      </c>
      <c r="AT51">
        <f>IF(D51,P51,(O51+P51)/2)</f>
        <v>25.211955070495605</v>
      </c>
      <c r="AU51">
        <f>0.61365*EXP(17.502*AT51/(240.97+AT51))</f>
        <v>3.220080345515651</v>
      </c>
      <c r="AV51">
        <f>IF(AS51&lt;&gt;0,(1000-(AR51+U51)/2)/AS51*AL51,0)</f>
        <v>2.6326739807308348</v>
      </c>
      <c r="AW51">
        <f>U51*AA51/1000</f>
        <v>2.2549411964209867</v>
      </c>
      <c r="AX51">
        <f>(AU51-AW51)</f>
        <v>0.96513914909466436</v>
      </c>
      <c r="AY51">
        <f>1/(1.6/F51+1.37/N51)</f>
        <v>1.8246752682298752</v>
      </c>
      <c r="AZ51">
        <f>G51*AA51*0.001</f>
        <v>33.710924520929375</v>
      </c>
      <c r="BA51">
        <f>G51/S51</f>
        <v>0.98373189906979819</v>
      </c>
      <c r="BB51">
        <f>(1-AL51*AA51/AQ51/F51)*100</f>
        <v>90.420936787686159</v>
      </c>
      <c r="BC51">
        <f>(S51-E51/(N51/1.35))</f>
        <v>389.27152042079456</v>
      </c>
      <c r="BD51">
        <f>E51*BB51/100/BC51</f>
        <v>9.4157960532439793E-4</v>
      </c>
    </row>
    <row r="52" spans="1:56" x14ac:dyDescent="0.25">
      <c r="A52" s="1" t="s">
        <v>1</v>
      </c>
      <c r="B52" s="1" t="s">
        <v>13064</v>
      </c>
    </row>
    <row r="53" spans="1:56" x14ac:dyDescent="0.25">
      <c r="A53" s="1" t="s">
        <v>1</v>
      </c>
      <c r="B53" s="1" t="s">
        <v>13063</v>
      </c>
    </row>
    <row r="54" spans="1:56" x14ac:dyDescent="0.25">
      <c r="A54" s="1" t="s">
        <v>1</v>
      </c>
      <c r="B54" s="1" t="s">
        <v>13062</v>
      </c>
    </row>
    <row r="55" spans="1:56" x14ac:dyDescent="0.25">
      <c r="A55" s="1" t="s">
        <v>1</v>
      </c>
      <c r="B55" s="1" t="s">
        <v>13061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1CF84-262E-4853-B1FF-EBAB50AD22E8}">
  <dimension ref="A1:BH55"/>
  <sheetViews>
    <sheetView topLeftCell="A8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11661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11660</v>
      </c>
    </row>
    <row r="12" spans="1:60" x14ac:dyDescent="0.25">
      <c r="A12" s="1" t="s">
        <v>1</v>
      </c>
      <c r="B12" s="1" t="s">
        <v>11659</v>
      </c>
    </row>
    <row r="13" spans="1:60" x14ac:dyDescent="0.25">
      <c r="A13" s="1" t="s">
        <v>1</v>
      </c>
      <c r="B13" s="1" t="s">
        <v>11658</v>
      </c>
    </row>
    <row r="14" spans="1:60" x14ac:dyDescent="0.25">
      <c r="A14" s="1" t="s">
        <v>1</v>
      </c>
      <c r="B14" s="1" t="s">
        <v>11657</v>
      </c>
    </row>
    <row r="15" spans="1:60" x14ac:dyDescent="0.25">
      <c r="A15" s="1" t="s">
        <v>1</v>
      </c>
      <c r="B15" s="1" t="s">
        <v>11656</v>
      </c>
    </row>
    <row r="16" spans="1:60" x14ac:dyDescent="0.25">
      <c r="A16" s="1" t="s">
        <v>1</v>
      </c>
      <c r="B16" s="1" t="s">
        <v>11655</v>
      </c>
    </row>
    <row r="17" spans="1:60" x14ac:dyDescent="0.25">
      <c r="A17" s="1" t="s">
        <v>1</v>
      </c>
      <c r="B17" s="1" t="s">
        <v>11654</v>
      </c>
    </row>
    <row r="18" spans="1:60" x14ac:dyDescent="0.25">
      <c r="A18" s="1">
        <v>1</v>
      </c>
      <c r="B18" s="1" t="s">
        <v>11653</v>
      </c>
      <c r="C18" s="1">
        <v>257.50000126287341</v>
      </c>
      <c r="D18" s="1">
        <v>0</v>
      </c>
      <c r="E18">
        <f>(R18-S18*(1000-T18)/(1000-U18))*AO18</f>
        <v>-0.76854132513453777</v>
      </c>
      <c r="F18">
        <f>IF(AZ18&lt;&gt;0,1/(1/AZ18-1/N18),0)</f>
        <v>2.8307281675013924</v>
      </c>
      <c r="G18">
        <f>((BC18-AP18/2)*S18-E18)/(BC18+AP18/2)</f>
        <v>384.42135916014723</v>
      </c>
      <c r="H18">
        <f>AP18*1000</f>
        <v>23.995377804536989</v>
      </c>
      <c r="I18">
        <f>(AU18-BA18)</f>
        <v>1.208883364978625</v>
      </c>
      <c r="J18">
        <f>(P18+AT18*D18)</f>
        <v>24.429792404174805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25.639492034912109</v>
      </c>
      <c r="P18" s="1">
        <v>24.429792404174805</v>
      </c>
      <c r="Q18" s="1">
        <v>25.733198165893555</v>
      </c>
      <c r="R18" s="1">
        <v>399.80917358398438</v>
      </c>
      <c r="S18" s="1">
        <v>391.98757934570313</v>
      </c>
      <c r="T18" s="1">
        <v>-0.15976689755916595</v>
      </c>
      <c r="U18" s="1">
        <v>21.110651016235352</v>
      </c>
      <c r="V18" s="1">
        <v>-0.42716726660728455</v>
      </c>
      <c r="W18" s="1">
        <v>56.443351745605469</v>
      </c>
      <c r="X18" s="1">
        <v>300.3682861328125</v>
      </c>
      <c r="Y18" s="1">
        <v>-3.0179450288414955E-2</v>
      </c>
      <c r="Z18" s="1">
        <v>9.065159797668457</v>
      </c>
      <c r="AA18" s="1">
        <v>88.310516357421875</v>
      </c>
      <c r="AB18" s="1">
        <v>4.8132047653198242</v>
      </c>
      <c r="AC18" s="1">
        <v>-0.19140860438346863</v>
      </c>
      <c r="AD18" s="1">
        <v>3.8670185953378677E-2</v>
      </c>
      <c r="AE18" s="1">
        <v>4.5278305187821388E-3</v>
      </c>
      <c r="AF18" s="1">
        <v>2.2339906543493271E-2</v>
      </c>
      <c r="AG18" s="1">
        <v>2.1097039803862572E-2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1.1042951696059282</v>
      </c>
      <c r="AP18">
        <f>(U18-T18)/(1000-U18)*AO18</f>
        <v>2.3995377804536991E-2</v>
      </c>
      <c r="AQ18">
        <f>(P18+273.15)</f>
        <v>297.57979240417478</v>
      </c>
      <c r="AR18">
        <f>(O18+273.15)</f>
        <v>298.78949203491209</v>
      </c>
      <c r="AS18">
        <f>(Y18*AK18+Z18*AL18)*AM18</f>
        <v>-4.828711938216268E-3</v>
      </c>
      <c r="AT18">
        <f>((AS18+0.00000010773*(AR18^4-AQ18^4))-AP18*44100)/(L18*0.92*2*29.3+0.00000043092*AQ18^3)</f>
        <v>-8.2405587792783113</v>
      </c>
      <c r="AU18">
        <f>0.61365*EXP(17.502*J18/(240.97+J18))</f>
        <v>3.0731758568637018</v>
      </c>
      <c r="AV18">
        <f>AU18*1000/AA18</f>
        <v>34.799659017115722</v>
      </c>
      <c r="AW18">
        <f>(AV18-U18)</f>
        <v>13.689008000880371</v>
      </c>
      <c r="AX18">
        <f>IF(D18,P18,(O18+P18)/2)</f>
        <v>25.034642219543457</v>
      </c>
      <c r="AY18">
        <f>0.61365*EXP(17.502*AX18/(240.97+AX18))</f>
        <v>3.1862506270980817</v>
      </c>
      <c r="AZ18">
        <f>IF(AW18&lt;&gt;0,(1000-(AV18+U18)/2)/AW18*AP18,0)</f>
        <v>1.7038914212649598</v>
      </c>
      <c r="BA18">
        <f>U18*AA18/1000</f>
        <v>1.8642924918850767</v>
      </c>
      <c r="BB18">
        <f>(AY18-BA18)</f>
        <v>1.321958135213005</v>
      </c>
      <c r="BC18">
        <f>1/(1.6/F18+1.37/N18)</f>
        <v>1.1295695037153179</v>
      </c>
      <c r="BD18">
        <f>G18*AA18*0.001</f>
        <v>33.948448726254533</v>
      </c>
      <c r="BE18">
        <f>G18/S18</f>
        <v>0.9806978062973698</v>
      </c>
      <c r="BF18">
        <f>(1-AP18*AA18/AU18/F18)*100</f>
        <v>75.641281459841863</v>
      </c>
      <c r="BG18">
        <f>(S18-E18/(N18/1.35))</f>
        <v>392.22997337138162</v>
      </c>
      <c r="BH18">
        <f>E18*BF18/100/BG18</f>
        <v>-1.482126676560181E-3</v>
      </c>
    </row>
    <row r="19" spans="1:60" x14ac:dyDescent="0.25">
      <c r="A19" s="1" t="s">
        <v>1</v>
      </c>
      <c r="B19" s="1" t="s">
        <v>11652</v>
      </c>
      <c r="K19" s="1">
        <v>2.72</v>
      </c>
    </row>
    <row r="20" spans="1:60" x14ac:dyDescent="0.25">
      <c r="A20" s="1" t="s">
        <v>1</v>
      </c>
      <c r="B20" s="1" t="s">
        <v>11651</v>
      </c>
      <c r="K20" s="1">
        <v>2.72</v>
      </c>
    </row>
    <row r="21" spans="1:60" x14ac:dyDescent="0.25">
      <c r="A21" s="1">
        <v>2</v>
      </c>
      <c r="B21" s="1" t="s">
        <v>11650</v>
      </c>
      <c r="C21" s="1">
        <v>464.00000127404928</v>
      </c>
      <c r="D21" s="1">
        <v>0</v>
      </c>
      <c r="E21">
        <f>(R21-S21*(1000-T21)/(1000-U21))*AO21</f>
        <v>5.1370613921509885E-2</v>
      </c>
      <c r="F21">
        <f>IF(AZ21&lt;&gt;0,1/(1/AZ21-1/N21),0)</f>
        <v>2.6825045932822489</v>
      </c>
      <c r="G21">
        <f>((BC21-AP21/2)*S21-E21)/(BC21+AP21/2)</f>
        <v>383.20982378699534</v>
      </c>
      <c r="H21">
        <f>AP21*1000</f>
        <v>23.448073955911219</v>
      </c>
      <c r="I21">
        <f>(AU21-BA21)</f>
        <v>1.2210639993490036</v>
      </c>
      <c r="J21">
        <f>(P21+AT21*D21)</f>
        <v>24.272035598754883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25.592248916625977</v>
      </c>
      <c r="P21" s="1">
        <v>24.272035598754883</v>
      </c>
      <c r="Q21" s="1">
        <v>25.743488311767578</v>
      </c>
      <c r="R21" s="1">
        <v>399.9444580078125</v>
      </c>
      <c r="S21" s="1">
        <v>391.58233642578125</v>
      </c>
      <c r="T21" s="1">
        <v>-0.15152308344841003</v>
      </c>
      <c r="U21" s="1">
        <v>20.645927429199219</v>
      </c>
      <c r="V21" s="1">
        <v>-0.40625220537185669</v>
      </c>
      <c r="W21" s="1">
        <v>55.354297637939453</v>
      </c>
      <c r="X21" s="1">
        <v>300.3348388671875</v>
      </c>
      <c r="Y21" s="1">
        <v>24.034564971923828</v>
      </c>
      <c r="Z21" s="1">
        <v>9.1302309036254883</v>
      </c>
      <c r="AA21" s="1">
        <v>88.308113098144531</v>
      </c>
      <c r="AB21" s="1">
        <v>4.6720409393310547</v>
      </c>
      <c r="AC21" s="1">
        <v>-0.19229933619499207</v>
      </c>
      <c r="AD21" s="1">
        <v>4.9292314797639847E-2</v>
      </c>
      <c r="AE21" s="1">
        <v>8.5622444748878479E-3</v>
      </c>
      <c r="AF21" s="1">
        <v>2.389710396528244E-2</v>
      </c>
      <c r="AG21" s="1">
        <v>1.392808835953474E-2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1.1041722017176008</v>
      </c>
      <c r="AP21">
        <f>(U21-T21)/(1000-U21)*AO21</f>
        <v>2.3448073955911218E-2</v>
      </c>
      <c r="AQ21">
        <f>(P21+273.15)</f>
        <v>297.42203559875486</v>
      </c>
      <c r="AR21">
        <f>(O21+273.15)</f>
        <v>298.74224891662595</v>
      </c>
      <c r="AS21">
        <f>(Y21*AK21+Z21*AL21)*AM21</f>
        <v>3.8455303095535101</v>
      </c>
      <c r="AT21">
        <f>((AS21+0.00000010773*(AR21^4-AQ21^4))-AP21*44100)/(L21*0.92*2*29.3+0.00000043092*AQ21^3)</f>
        <v>-8.011035987287114</v>
      </c>
      <c r="AU21">
        <f>0.61365*EXP(17.502*J21/(240.97+J21))</f>
        <v>3.0442668937828126</v>
      </c>
      <c r="AV21">
        <f>AU21*1000/AA21</f>
        <v>34.473241324944318</v>
      </c>
      <c r="AW21">
        <f>(AV21-U21)</f>
        <v>13.8273138957451</v>
      </c>
      <c r="AX21">
        <f>IF(D21,P21,(O21+P21)/2)</f>
        <v>24.93214225769043</v>
      </c>
      <c r="AY21">
        <f>0.61365*EXP(17.502*AX21/(240.97+AX21))</f>
        <v>3.166836548837904</v>
      </c>
      <c r="AZ21">
        <f>IF(AW21&lt;&gt;0,(1000-(AV21+U21)/2)/AW21*AP21,0)</f>
        <v>1.6490444170982466</v>
      </c>
      <c r="BA21">
        <f>U21*AA21/1000</f>
        <v>1.823202894433809</v>
      </c>
      <c r="BB21">
        <f>(AY21-BA21)</f>
        <v>1.343633654404095</v>
      </c>
      <c r="BC21">
        <f>1/(1.6/F21+1.37/N21)</f>
        <v>1.0910777856778331</v>
      </c>
      <c r="BD21">
        <f>G21*AA21*0.001</f>
        <v>33.840536459302022</v>
      </c>
      <c r="BE21">
        <f>G21/S21</f>
        <v>0.97861876836629791</v>
      </c>
      <c r="BF21">
        <f>(1-AP21*AA21/AU21/F21)*100</f>
        <v>74.643775906481139</v>
      </c>
      <c r="BG21">
        <f>(S21-E21/(N21/1.35))</f>
        <v>391.56613439538575</v>
      </c>
      <c r="BH21">
        <f>E21*BF21/100/BG21</f>
        <v>9.7927176456573812E-5</v>
      </c>
    </row>
    <row r="22" spans="1:60" x14ac:dyDescent="0.25">
      <c r="A22" s="1" t="s">
        <v>1</v>
      </c>
      <c r="B22" s="1" t="s">
        <v>11649</v>
      </c>
      <c r="K22" s="1">
        <v>2.72</v>
      </c>
    </row>
    <row r="23" spans="1:60" x14ac:dyDescent="0.25">
      <c r="A23" s="1" t="s">
        <v>1</v>
      </c>
      <c r="B23" s="1" t="s">
        <v>11648</v>
      </c>
      <c r="K23" s="1">
        <v>2.72</v>
      </c>
    </row>
    <row r="24" spans="1:60" x14ac:dyDescent="0.25">
      <c r="A24" s="1">
        <v>3</v>
      </c>
      <c r="B24" s="1" t="s">
        <v>11647</v>
      </c>
      <c r="C24" s="1">
        <v>670.50000126287341</v>
      </c>
      <c r="D24" s="1">
        <v>0</v>
      </c>
      <c r="E24">
        <f>(R24-S24*(1000-T24)/(1000-U24))*AO24</f>
        <v>-7.7819221594698689E-3</v>
      </c>
      <c r="F24">
        <f>IF(AZ24&lt;&gt;0,1/(1/AZ24-1/N24),0)</f>
        <v>2.5859241567152731</v>
      </c>
      <c r="G24">
        <f>((BC24-AP24/2)*S24-E24)/(BC24+AP24/2)</f>
        <v>383.47372741748728</v>
      </c>
      <c r="H24">
        <f>AP24*1000</f>
        <v>22.999108619678889</v>
      </c>
      <c r="I24">
        <f>(AU24-BA24)</f>
        <v>1.2256189132738338</v>
      </c>
      <c r="J24">
        <f>(P24+AT24*D24)</f>
        <v>24.10552978515625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25.500896453857422</v>
      </c>
      <c r="P24" s="1">
        <v>24.10552978515625</v>
      </c>
      <c r="Q24" s="1">
        <v>25.687419891357422</v>
      </c>
      <c r="R24" s="1">
        <v>399.99093627929688</v>
      </c>
      <c r="S24" s="1">
        <v>391.83651733398438</v>
      </c>
      <c r="T24" s="1">
        <v>-0.15473085641860962</v>
      </c>
      <c r="U24" s="1">
        <v>20.252195358276367</v>
      </c>
      <c r="V24" s="1">
        <v>-0.41709977388381958</v>
      </c>
      <c r="W24" s="1">
        <v>54.592769622802734</v>
      </c>
      <c r="X24" s="1">
        <v>300.34237670898438</v>
      </c>
      <c r="Y24" s="1">
        <v>49.285598754882813</v>
      </c>
      <c r="Z24" s="1">
        <v>9.5005435943603516</v>
      </c>
      <c r="AA24" s="1">
        <v>88.306175231933594</v>
      </c>
      <c r="AB24" s="1">
        <v>4.7696561813354492</v>
      </c>
      <c r="AC24" s="1">
        <v>-0.18849675357341766</v>
      </c>
      <c r="AD24" s="1">
        <v>3.7301421165466309E-2</v>
      </c>
      <c r="AE24" s="1">
        <v>3.3622474875301123E-3</v>
      </c>
      <c r="AF24" s="1">
        <v>3.4461375325918198E-2</v>
      </c>
      <c r="AG24" s="1">
        <v>1.5983309596776962E-2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1.1041999143712657</v>
      </c>
      <c r="AP24">
        <f>(U24-T24)/(1000-U24)*AO24</f>
        <v>2.2999108619678889E-2</v>
      </c>
      <c r="AQ24">
        <f>(P24+273.15)</f>
        <v>297.25552978515623</v>
      </c>
      <c r="AR24">
        <f>(O24+273.15)</f>
        <v>298.6508964538574</v>
      </c>
      <c r="AS24">
        <f>(Y24*AK24+Z24*AL24)*AM24</f>
        <v>7.8856956245222136</v>
      </c>
      <c r="AT24">
        <f>((AS24+0.00000010773*(AR24^4-AQ24^4))-AP24*44100)/(L24*0.92*2*29.3+0.00000043092*AQ24^3)</f>
        <v>-7.817474254259249</v>
      </c>
      <c r="AU24">
        <f>0.61365*EXP(17.502*J24/(240.97+J24))</f>
        <v>3.0140128254131389</v>
      </c>
      <c r="AV24">
        <f>AU24*1000/AA24</f>
        <v>34.131393614284868</v>
      </c>
      <c r="AW24">
        <f>(AV24-U24)</f>
        <v>13.8791982560085</v>
      </c>
      <c r="AX24">
        <f>IF(D24,P24,(O24+P24)/2)</f>
        <v>24.803213119506836</v>
      </c>
      <c r="AY24">
        <f>0.61365*EXP(17.502*AX24/(240.97+AX24))</f>
        <v>3.1425634838265482</v>
      </c>
      <c r="AZ24">
        <f>IF(AW24&lt;&gt;0,(1000-(AV24+U24)/2)/AW24*AP24,0)</f>
        <v>1.6120327105378034</v>
      </c>
      <c r="BA24">
        <f>U24*AA24/1000</f>
        <v>1.7883939121393051</v>
      </c>
      <c r="BB24">
        <f>(AY24-BA24)</f>
        <v>1.3541695716872431</v>
      </c>
      <c r="BC24">
        <f>1/(1.6/F24+1.37/N24)</f>
        <v>1.0651876267706477</v>
      </c>
      <c r="BD24">
        <f>G24*AA24*0.001</f>
        <v>33.863098170171369</v>
      </c>
      <c r="BE24">
        <f>G24/S24</f>
        <v>0.97865745139478921</v>
      </c>
      <c r="BF24">
        <f>(1-AP24*AA24/AU24/F24)*100</f>
        <v>73.941992792353872</v>
      </c>
      <c r="BG24">
        <f>(S24-E24/(N24/1.35))</f>
        <v>391.83897171266</v>
      </c>
      <c r="BH24">
        <f>E24*BF24/100/BG24</f>
        <v>-1.4684880110601538E-5</v>
      </c>
    </row>
    <row r="25" spans="1:60" x14ac:dyDescent="0.25">
      <c r="A25" s="1" t="s">
        <v>1</v>
      </c>
      <c r="B25" s="1" t="s">
        <v>11646</v>
      </c>
      <c r="K25" s="1">
        <v>2.72</v>
      </c>
    </row>
    <row r="26" spans="1:60" x14ac:dyDescent="0.25">
      <c r="A26" s="1" t="s">
        <v>1</v>
      </c>
      <c r="B26" s="1" t="s">
        <v>11645</v>
      </c>
      <c r="K26" s="1">
        <v>2.72</v>
      </c>
    </row>
    <row r="27" spans="1:60" x14ac:dyDescent="0.25">
      <c r="A27" s="1">
        <v>4</v>
      </c>
      <c r="B27" s="1" t="s">
        <v>11644</v>
      </c>
      <c r="C27" s="1">
        <v>876.50000126287341</v>
      </c>
      <c r="D27" s="1">
        <v>0</v>
      </c>
      <c r="E27">
        <f>(R27-S27*(1000-T27)/(1000-U27))*AO27</f>
        <v>0.21839697918309173</v>
      </c>
      <c r="F27">
        <f>IF(AZ27&lt;&gt;0,1/(1/AZ27-1/N27),0)</f>
        <v>2.5825802257067152</v>
      </c>
      <c r="G27">
        <f>((BC27-AP27/2)*S27-E27)/(BC27+AP27/2)</f>
        <v>383.14242277875331</v>
      </c>
      <c r="H27">
        <f>AP27*1000</f>
        <v>22.93774835556011</v>
      </c>
      <c r="I27">
        <f>(AU27-BA27)</f>
        <v>1.2234266579636142</v>
      </c>
      <c r="J27">
        <f>(P27+AT27*D27)</f>
        <v>24.068502426147461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25.449945449829102</v>
      </c>
      <c r="P27" s="1">
        <v>24.068502426147461</v>
      </c>
      <c r="Q27" s="1">
        <v>25.645347595214844</v>
      </c>
      <c r="R27" s="1">
        <v>400.03240966796875</v>
      </c>
      <c r="S27" s="1">
        <v>391.69744873046875</v>
      </c>
      <c r="T27" s="1">
        <v>-0.15339040756225586</v>
      </c>
      <c r="U27" s="1">
        <v>20.201057434082031</v>
      </c>
      <c r="V27" s="1">
        <v>-0.414743572473526</v>
      </c>
      <c r="W27" s="1">
        <v>54.620487213134766</v>
      </c>
      <c r="X27" s="1">
        <v>300.32904052734375</v>
      </c>
      <c r="Y27" s="1">
        <v>100.65853881835938</v>
      </c>
      <c r="Z27" s="1">
        <v>9.5371713638305664</v>
      </c>
      <c r="AA27" s="1">
        <v>88.306968688964844</v>
      </c>
      <c r="AB27" s="1">
        <v>4.8809294700622559</v>
      </c>
      <c r="AC27" s="1">
        <v>-0.17745396494865417</v>
      </c>
      <c r="AD27" s="1">
        <v>2.7251668274402618E-2</v>
      </c>
      <c r="AE27" s="1">
        <v>6.649428978562355E-3</v>
      </c>
      <c r="AF27" s="1">
        <v>7.2623245418071747E-2</v>
      </c>
      <c r="AG27" s="1">
        <v>2.0336119458079338E-2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1.1041508842917047</v>
      </c>
      <c r="AP27">
        <f>(U27-T27)/(1000-U27)*AO27</f>
        <v>2.293774835556011E-2</v>
      </c>
      <c r="AQ27">
        <f>(P27+273.15)</f>
        <v>297.21850242614744</v>
      </c>
      <c r="AR27">
        <f>(O27+273.15)</f>
        <v>298.59994544982908</v>
      </c>
      <c r="AS27">
        <f>(Y27*AK27+Z27*AL27)*AM27</f>
        <v>16.105365850954513</v>
      </c>
      <c r="AT27">
        <f>((AS27+0.00000010773*(AR27^4-AQ27^4))-AP27*44100)/(L27*0.92*2*29.3+0.00000043092*AQ27^3)</f>
        <v>-7.7328072006875379</v>
      </c>
      <c r="AU27">
        <f>0.61365*EXP(17.502*J27/(240.97+J27))</f>
        <v>3.0073208042790767</v>
      </c>
      <c r="AV27">
        <f>AU27*1000/AA27</f>
        <v>34.055305588299312</v>
      </c>
      <c r="AW27">
        <f>(AV27-U27)</f>
        <v>13.854248154217281</v>
      </c>
      <c r="AX27">
        <f>IF(D27,P27,(O27+P27)/2)</f>
        <v>24.759223937988281</v>
      </c>
      <c r="AY27">
        <f>0.61365*EXP(17.502*AX27/(240.97+AX27))</f>
        <v>3.1343190702512072</v>
      </c>
      <c r="AZ27">
        <f>IF(AW27&lt;&gt;0,(1000-(AV27+U27)/2)/AW27*AP27,0)</f>
        <v>1.6107325858689452</v>
      </c>
      <c r="BA27">
        <f>U27*AA27/1000</f>
        <v>1.7838941463154625</v>
      </c>
      <c r="BB27">
        <f>(AY27-BA27)</f>
        <v>1.3504249239357446</v>
      </c>
      <c r="BC27">
        <f>1/(1.6/F27+1.37/N27)</f>
        <v>1.0642794101195991</v>
      </c>
      <c r="BD27">
        <f>G27*AA27*0.001</f>
        <v>33.834145931737496</v>
      </c>
      <c r="BE27">
        <f>G27/S27</f>
        <v>0.978159097080047</v>
      </c>
      <c r="BF27">
        <f>(1-AP27*AA27/AU27/F27)*100</f>
        <v>73.919724137724046</v>
      </c>
      <c r="BG27">
        <f>(S27-E27/(N27/1.35))</f>
        <v>391.62856743385021</v>
      </c>
      <c r="BH27">
        <f>E27*BF27/100/BG27</f>
        <v>4.1222336152618006E-4</v>
      </c>
    </row>
    <row r="28" spans="1:60" x14ac:dyDescent="0.25">
      <c r="A28" s="1" t="s">
        <v>1</v>
      </c>
      <c r="B28" s="1" t="s">
        <v>11643</v>
      </c>
      <c r="K28" s="1">
        <v>2.72</v>
      </c>
    </row>
    <row r="29" spans="1:60" x14ac:dyDescent="0.25">
      <c r="A29" s="1" t="s">
        <v>1</v>
      </c>
      <c r="B29" s="1" t="s">
        <v>11642</v>
      </c>
      <c r="K29" s="1">
        <v>2.72</v>
      </c>
    </row>
    <row r="30" spans="1:60" x14ac:dyDescent="0.25">
      <c r="A30" s="1">
        <v>5</v>
      </c>
      <c r="B30" s="1" t="s">
        <v>11641</v>
      </c>
      <c r="C30" s="1">
        <v>1083.5000012628734</v>
      </c>
      <c r="D30" s="1">
        <v>0</v>
      </c>
      <c r="E30">
        <f>(R30-S30*(1000-T30)/(1000-U30))*AO30</f>
        <v>0.43768024501439978</v>
      </c>
      <c r="F30">
        <f>IF(AZ30&lt;&gt;0,1/(1/AZ30-1/N30),0)</f>
        <v>2.6179725775252387</v>
      </c>
      <c r="G30">
        <f>((BC30-AP30/2)*S30-E30)/(BC30+AP30/2)</f>
        <v>382.78198026467931</v>
      </c>
      <c r="H30">
        <f>AP30*1000</f>
        <v>22.974200256423519</v>
      </c>
      <c r="I30">
        <f>(AU30-BA30)</f>
        <v>1.215052536790594</v>
      </c>
      <c r="J30">
        <f>(P30+AT30*D30)</f>
        <v>24.037010192871094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25.422924041748047</v>
      </c>
      <c r="P30" s="1">
        <v>24.037010192871094</v>
      </c>
      <c r="Q30" s="1">
        <v>25.616506576538086</v>
      </c>
      <c r="R30" s="1">
        <v>400.013427734375</v>
      </c>
      <c r="S30" s="1">
        <v>391.47183227539063</v>
      </c>
      <c r="T30" s="1">
        <v>-0.15400457382202148</v>
      </c>
      <c r="U30" s="1">
        <v>20.231672286987305</v>
      </c>
      <c r="V30" s="1">
        <v>-0.41707083582878113</v>
      </c>
      <c r="W30" s="1">
        <v>54.790843963623047</v>
      </c>
      <c r="X30" s="1">
        <v>300.33612060546875</v>
      </c>
      <c r="Y30" s="1">
        <v>150.65548706054688</v>
      </c>
      <c r="Z30" s="1">
        <v>9.4159297943115234</v>
      </c>
      <c r="AA30" s="1">
        <v>88.306434631347656</v>
      </c>
      <c r="AB30" s="1">
        <v>4.8540406227111816</v>
      </c>
      <c r="AC30" s="1">
        <v>-0.1813998818397522</v>
      </c>
      <c r="AD30" s="1">
        <v>5.1202140748500824E-2</v>
      </c>
      <c r="AE30" s="1">
        <v>3.8153340574353933E-3</v>
      </c>
      <c r="AF30" s="1">
        <v>3.5238105803728104E-2</v>
      </c>
      <c r="AG30" s="1">
        <v>2.3503974080085754E-2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1.1041769139906938</v>
      </c>
      <c r="AP30">
        <f>(U30-T30)/(1000-U30)*AO30</f>
        <v>2.2974200256423518E-2</v>
      </c>
      <c r="AQ30">
        <f>(P30+273.15)</f>
        <v>297.18701019287107</v>
      </c>
      <c r="AR30">
        <f>(O30+273.15)</f>
        <v>298.57292404174802</v>
      </c>
      <c r="AS30">
        <f>(Y30*AK30+Z30*AL30)*AM30</f>
        <v>24.104877390901493</v>
      </c>
      <c r="AT30">
        <f>((AS30+0.00000010773*(AR30^4-AQ30^4))-AP30*44100)/(L30*0.92*2*29.3+0.00000043092*AQ30^3)</f>
        <v>-7.6822082830125789</v>
      </c>
      <c r="AU30">
        <f>0.61365*EXP(17.502*J30/(240.97+J30))</f>
        <v>3.0016393830842865</v>
      </c>
      <c r="AV30">
        <f>AU30*1000/AA30</f>
        <v>33.991173979735592</v>
      </c>
      <c r="AW30">
        <f>(AV30-U30)</f>
        <v>13.759501692748287</v>
      </c>
      <c r="AX30">
        <f>IF(D30,P30,(O30+P30)/2)</f>
        <v>24.72996711730957</v>
      </c>
      <c r="AY30">
        <f>0.61365*EXP(17.502*AX30/(240.97+AX30))</f>
        <v>3.1288462556425798</v>
      </c>
      <c r="AZ30">
        <f>IF(AW30&lt;&gt;0,(1000-(AV30+U30)/2)/AW30*AP30,0)</f>
        <v>1.6244292483281522</v>
      </c>
      <c r="BA30">
        <f>U30*AA30/1000</f>
        <v>1.7865868462936925</v>
      </c>
      <c r="BB30">
        <f>(AY30-BA30)</f>
        <v>1.3422594093488873</v>
      </c>
      <c r="BC30">
        <f>1/(1.6/F30+1.37/N30)</f>
        <v>1.0738515803041864</v>
      </c>
      <c r="BD30">
        <f>G30*AA30*0.001</f>
        <v>33.80211191830071</v>
      </c>
      <c r="BE30">
        <f>G30/S30</f>
        <v>0.97780210146869972</v>
      </c>
      <c r="BF30">
        <f>(1-AP30*AA30/AU30/F30)*100</f>
        <v>74.182799666240086</v>
      </c>
      <c r="BG30">
        <f>(S30-E30/(N30/1.35))</f>
        <v>391.3337901518517</v>
      </c>
      <c r="BH30">
        <f>E30*BF30/100/BG30</f>
        <v>8.2968419162513928E-4</v>
      </c>
    </row>
    <row r="31" spans="1:60" x14ac:dyDescent="0.25">
      <c r="A31" s="1" t="s">
        <v>1</v>
      </c>
      <c r="B31" s="1" t="s">
        <v>11640</v>
      </c>
      <c r="K31" s="1">
        <v>2.72</v>
      </c>
    </row>
    <row r="32" spans="1:60" x14ac:dyDescent="0.25">
      <c r="A32" s="1" t="s">
        <v>1</v>
      </c>
      <c r="B32" s="1" t="s">
        <v>9574</v>
      </c>
      <c r="K32" s="1">
        <v>2.72</v>
      </c>
    </row>
    <row r="33" spans="1:60" x14ac:dyDescent="0.25">
      <c r="A33" s="1">
        <v>6</v>
      </c>
      <c r="B33" s="1" t="s">
        <v>11639</v>
      </c>
      <c r="C33" s="1">
        <v>1290.5000012628734</v>
      </c>
      <c r="D33" s="1">
        <v>0</v>
      </c>
      <c r="E33">
        <f>(R33-S33*(1000-T33)/(1000-U33))*AO33</f>
        <v>0.45912655324295559</v>
      </c>
      <c r="F33">
        <f>IF(AZ33&lt;&gt;0,1/(1/AZ33-1/N33),0)</f>
        <v>2.7100200744443455</v>
      </c>
      <c r="G33">
        <f>((BC33-AP33/2)*S33-E33)/(BC33+AP33/2)</f>
        <v>382.68987708950658</v>
      </c>
      <c r="H33">
        <f>AP33*1000</f>
        <v>23.237474737650846</v>
      </c>
      <c r="I33">
        <f>(AU33-BA33)</f>
        <v>1.2028803335094227</v>
      </c>
      <c r="J33">
        <f>(P33+AT33*D33)</f>
        <v>24.081523895263672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25.423995971679688</v>
      </c>
      <c r="P33" s="1">
        <v>24.081523895263672</v>
      </c>
      <c r="Q33" s="1">
        <v>25.609226226806641</v>
      </c>
      <c r="R33" s="1">
        <v>399.94546508789063</v>
      </c>
      <c r="S33" s="1">
        <v>391.29550170898438</v>
      </c>
      <c r="T33" s="1">
        <v>-0.15240225195884705</v>
      </c>
      <c r="U33" s="1">
        <v>20.460439682006836</v>
      </c>
      <c r="V33" s="1">
        <v>-0.41270607709884644</v>
      </c>
      <c r="W33" s="1">
        <v>55.406974792480469</v>
      </c>
      <c r="X33" s="1">
        <v>300.35989379882813</v>
      </c>
      <c r="Y33" s="1">
        <v>299.48388671875</v>
      </c>
      <c r="Z33" s="1">
        <v>9.6091823577880859</v>
      </c>
      <c r="AA33" s="1">
        <v>88.306625366210938</v>
      </c>
      <c r="AB33" s="1">
        <v>4.963902473449707</v>
      </c>
      <c r="AC33" s="1">
        <v>-0.18281856179237366</v>
      </c>
      <c r="AD33" s="1">
        <v>5.3305186331272125E-2</v>
      </c>
      <c r="AE33" s="1">
        <v>1.4362245565280318E-3</v>
      </c>
      <c r="AF33" s="1">
        <v>6.9141983985900879E-2</v>
      </c>
      <c r="AG33" s="1">
        <v>2.7544567361474037E-2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1.1042643154368679</v>
      </c>
      <c r="AP33">
        <f>(U33-T33)/(1000-U33)*AO33</f>
        <v>2.3237474737650844E-2</v>
      </c>
      <c r="AQ33">
        <f>(P33+273.15)</f>
        <v>297.23152389526365</v>
      </c>
      <c r="AR33">
        <f>(O33+273.15)</f>
        <v>298.57399597167966</v>
      </c>
      <c r="AS33">
        <f>(Y33*AK33+Z33*AL33)*AM33</f>
        <v>47.917420803962159</v>
      </c>
      <c r="AT33">
        <f>((AS33+0.00000010773*(AR33^4-AQ33^4))-AP33*44100)/(L33*0.92*2*29.3+0.00000043092*AQ33^3)</f>
        <v>-7.589467999066783</v>
      </c>
      <c r="AU33">
        <f>0.61365*EXP(17.502*J33/(240.97+J33))</f>
        <v>3.0096727153363565</v>
      </c>
      <c r="AV33">
        <f>AU33*1000/AA33</f>
        <v>34.082071451095871</v>
      </c>
      <c r="AW33">
        <f>(AV33-U33)</f>
        <v>13.621631769089035</v>
      </c>
      <c r="AX33">
        <f>IF(D33,P33,(O33+P33)/2)</f>
        <v>24.75275993347168</v>
      </c>
      <c r="AY33">
        <f>0.61365*EXP(17.502*AX33/(240.97+AX33))</f>
        <v>3.1331091866095435</v>
      </c>
      <c r="AZ33">
        <f>IF(AW33&lt;&gt;0,(1000-(AV33+U33)/2)/AW33*AP33,0)</f>
        <v>1.6594017521933604</v>
      </c>
      <c r="BA33">
        <f>U33*AA33/1000</f>
        <v>1.8067923818269338</v>
      </c>
      <c r="BB33">
        <f>(AY33-BA33)</f>
        <v>1.3263168047826097</v>
      </c>
      <c r="BC33">
        <f>1/(1.6/F33+1.37/N33)</f>
        <v>1.0983350790621802</v>
      </c>
      <c r="BD33">
        <f>G33*AA33*0.001</f>
        <v>33.794051607584372</v>
      </c>
      <c r="BE33">
        <f>G33/S33</f>
        <v>0.97800735101248881</v>
      </c>
      <c r="BF33">
        <f>(1-AP33*AA33/AU33/F33)*100</f>
        <v>74.841170025314923</v>
      </c>
      <c r="BG33">
        <f>(S33-E33/(N33/1.35))</f>
        <v>391.15069552889122</v>
      </c>
      <c r="BH33">
        <f>E33*BF33/100/BG33</f>
        <v>8.7847391880336884E-4</v>
      </c>
    </row>
    <row r="34" spans="1:60" x14ac:dyDescent="0.25">
      <c r="A34" s="1" t="s">
        <v>1</v>
      </c>
      <c r="B34" s="1" t="s">
        <v>11638</v>
      </c>
      <c r="K34" s="1">
        <v>2.72</v>
      </c>
    </row>
    <row r="35" spans="1:60" x14ac:dyDescent="0.25">
      <c r="A35" s="1" t="s">
        <v>1</v>
      </c>
      <c r="B35" s="1" t="s">
        <v>9572</v>
      </c>
      <c r="K35" s="1">
        <v>2.72</v>
      </c>
    </row>
    <row r="36" spans="1:60" x14ac:dyDescent="0.25">
      <c r="A36" s="1">
        <v>7</v>
      </c>
      <c r="B36" s="1" t="s">
        <v>9571</v>
      </c>
      <c r="C36" s="1">
        <v>1497.5000012628734</v>
      </c>
      <c r="D36" s="1">
        <v>0</v>
      </c>
      <c r="E36">
        <f>(R36-S36*(1000-T36)/(1000-U36))*AO36</f>
        <v>0.56101248364967116</v>
      </c>
      <c r="F36">
        <f>IF(AZ36&lt;&gt;0,1/(1/AZ36-1/N36),0)</f>
        <v>2.8674442411759364</v>
      </c>
      <c r="G36">
        <f>((BC36-AP36/2)*S36-E36)/(BC36+AP36/2)</f>
        <v>382.47067076832218</v>
      </c>
      <c r="H36">
        <f>AP36*1000</f>
        <v>23.667902349483718</v>
      </c>
      <c r="I36">
        <f>(AU36-BA36)</f>
        <v>1.1836351903110354</v>
      </c>
      <c r="J36">
        <f>(P36+AT36*D36)</f>
        <v>24.157993316650391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25.452558517456055</v>
      </c>
      <c r="P36" s="1">
        <v>24.157993316650391</v>
      </c>
      <c r="Q36" s="1">
        <v>25.624662399291992</v>
      </c>
      <c r="R36" s="1">
        <v>399.88946533203125</v>
      </c>
      <c r="S36" s="1">
        <v>391.00030517578125</v>
      </c>
      <c r="T36" s="1">
        <v>-0.15291823446750641</v>
      </c>
      <c r="U36" s="1">
        <v>20.83543586730957</v>
      </c>
      <c r="V36" s="1">
        <v>-0.41339540481567383</v>
      </c>
      <c r="W36" s="1">
        <v>56.326007843017578</v>
      </c>
      <c r="X36" s="1">
        <v>300.33502197265625</v>
      </c>
      <c r="Y36" s="1">
        <v>499.31634521484375</v>
      </c>
      <c r="Z36" s="1">
        <v>9.2880239486694336</v>
      </c>
      <c r="AA36" s="1">
        <v>88.305412292480469</v>
      </c>
      <c r="AB36" s="1">
        <v>5.078094482421875</v>
      </c>
      <c r="AC36" s="1">
        <v>-0.18505626916885376</v>
      </c>
      <c r="AD36" s="1">
        <v>4.0116000920534134E-2</v>
      </c>
      <c r="AE36" s="1">
        <v>5.3951805457472801E-3</v>
      </c>
      <c r="AF36" s="1">
        <v>3.6447439342737198E-2</v>
      </c>
      <c r="AG36" s="1">
        <v>2.8510129079222679E-2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1.1041728748994712</v>
      </c>
      <c r="AP36">
        <f>(U36-T36)/(1000-U36)*AO36</f>
        <v>2.3667902349483717E-2</v>
      </c>
      <c r="AQ36">
        <f>(P36+273.15)</f>
        <v>297.30799331665037</v>
      </c>
      <c r="AR36">
        <f>(O36+273.15)</f>
        <v>298.60255851745603</v>
      </c>
      <c r="AS36">
        <f>(Y36*AK36+Z36*AL36)*AM36</f>
        <v>79.890613448680597</v>
      </c>
      <c r="AT36">
        <f>((AS36+0.00000010773*(AR36^4-AQ36^4))-AP36*44100)/(L36*0.92*2*29.3+0.00000043092*AQ36^3)</f>
        <v>-7.4906589576292193</v>
      </c>
      <c r="AU36">
        <f>0.61365*EXP(17.502*J36/(240.97+J36))</f>
        <v>3.0235169448673425</v>
      </c>
      <c r="AV36">
        <f>AU36*1000/AA36</f>
        <v>34.239316326988103</v>
      </c>
      <c r="AW36">
        <f>(AV36-U36)</f>
        <v>13.403880459678533</v>
      </c>
      <c r="AX36">
        <f>IF(D36,P36,(O36+P36)/2)</f>
        <v>24.805275917053223</v>
      </c>
      <c r="AY36">
        <f>0.61365*EXP(17.502*AX36/(240.97+AX36))</f>
        <v>3.1429505562960989</v>
      </c>
      <c r="AZ36">
        <f>IF(AW36&lt;&gt;0,(1000-(AV36+U36)/2)/AW36*AP36,0)</f>
        <v>1.7171259091941644</v>
      </c>
      <c r="BA36">
        <f>U36*AA36/1000</f>
        <v>1.8398817545563071</v>
      </c>
      <c r="BB36">
        <f>(AY36-BA36)</f>
        <v>1.3030688017397918</v>
      </c>
      <c r="BC36">
        <f>1/(1.6/F36+1.37/N36)</f>
        <v>1.1388800250989841</v>
      </c>
      <c r="BD36">
        <f>G36*AA36*0.001</f>
        <v>33.774230271978247</v>
      </c>
      <c r="BE36">
        <f>G36/S36</f>
        <v>0.97818509526834152</v>
      </c>
      <c r="BF36">
        <f>(1-AP36*AA36/AU36/F36)*100</f>
        <v>75.893192337570767</v>
      </c>
      <c r="BG36">
        <f>(S36-E36/(N36/1.35))</f>
        <v>390.82336469135913</v>
      </c>
      <c r="BH36">
        <f>E36*BF36/100/BG36</f>
        <v>1.0894187034858236E-3</v>
      </c>
    </row>
    <row r="37" spans="1:60" x14ac:dyDescent="0.25">
      <c r="A37" s="1" t="s">
        <v>1</v>
      </c>
      <c r="B37" s="1" t="s">
        <v>11637</v>
      </c>
      <c r="K37" s="1">
        <v>2.72</v>
      </c>
    </row>
    <row r="38" spans="1:60" x14ac:dyDescent="0.25">
      <c r="A38" s="1" t="s">
        <v>1</v>
      </c>
      <c r="B38" s="1" t="s">
        <v>11636</v>
      </c>
      <c r="K38" s="1">
        <v>2.72</v>
      </c>
    </row>
    <row r="39" spans="1:60" x14ac:dyDescent="0.25">
      <c r="A39" s="1">
        <v>8</v>
      </c>
      <c r="B39" s="1" t="s">
        <v>9568</v>
      </c>
      <c r="C39" s="1">
        <v>1703.5000012628734</v>
      </c>
      <c r="D39" s="1">
        <v>0</v>
      </c>
      <c r="E39">
        <f>(R39-S39*(1000-T39)/(1000-U39))*AO39</f>
        <v>0.90256758100042123</v>
      </c>
      <c r="F39">
        <f>IF(AZ39&lt;&gt;0,1/(1/AZ39-1/N39),0)</f>
        <v>3.0682770641032797</v>
      </c>
      <c r="G39">
        <f>((BC39-AP39/2)*S39-E39)/(BC39+AP39/2)</f>
        <v>382.0008081576587</v>
      </c>
      <c r="H39">
        <f>AP39*1000</f>
        <v>24.228840932340187</v>
      </c>
      <c r="I39">
        <f>(AU39-BA39)</f>
        <v>1.163721339400996</v>
      </c>
      <c r="J39">
        <f>(P39+AT39*D39)</f>
        <v>24.284526824951172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25.502090454101563</v>
      </c>
      <c r="P39" s="1">
        <v>24.284526824951172</v>
      </c>
      <c r="Q39" s="1">
        <v>25.659187316894531</v>
      </c>
      <c r="R39" s="1">
        <v>400.02618408203125</v>
      </c>
      <c r="S39" s="1">
        <v>390.63714599609375</v>
      </c>
      <c r="T39" s="1">
        <v>-0.1526317298412323</v>
      </c>
      <c r="U39" s="1">
        <v>21.322200775146484</v>
      </c>
      <c r="V39" s="1">
        <v>-0.41139984130859375</v>
      </c>
      <c r="W39" s="1">
        <v>57.471336364746094</v>
      </c>
      <c r="X39" s="1">
        <v>300.33883666992188</v>
      </c>
      <c r="Y39" s="1">
        <v>750.95343017578125</v>
      </c>
      <c r="Z39" s="1">
        <v>9.3600168228149414</v>
      </c>
      <c r="AA39" s="1">
        <v>88.303543090820313</v>
      </c>
      <c r="AB39" s="1">
        <v>5.0503692626953125</v>
      </c>
      <c r="AC39" s="1">
        <v>-0.19628892838954926</v>
      </c>
      <c r="AD39" s="1">
        <v>1.9287748262286186E-2</v>
      </c>
      <c r="AE39" s="1">
        <v>4.6235085465013981E-3</v>
      </c>
      <c r="AF39" s="1">
        <v>3.1281542032957077E-2</v>
      </c>
      <c r="AG39" s="1">
        <v>2.4082086980342865E-2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1.1041868995217714</v>
      </c>
      <c r="AP39">
        <f>(U39-T39)/(1000-U39)*AO39</f>
        <v>2.4228840932340186E-2</v>
      </c>
      <c r="AQ39">
        <f>(P39+273.15)</f>
        <v>297.43452682495115</v>
      </c>
      <c r="AR39">
        <f>(O39+273.15)</f>
        <v>298.65209045410154</v>
      </c>
      <c r="AS39">
        <f>(Y39*AK39+Z39*AL39)*AM39</f>
        <v>120.15254614250625</v>
      </c>
      <c r="AT39">
        <f>((AS39+0.00000010773*(AR39^4-AQ39^4))-AP39*44100)/(L39*0.92*2*29.3+0.00000043092*AQ39^3)</f>
        <v>-7.3741226115206091</v>
      </c>
      <c r="AU39">
        <f>0.61365*EXP(17.502*J39/(240.97+J39))</f>
        <v>3.0465472143402659</v>
      </c>
      <c r="AV39">
        <f>AU39*1000/AA39</f>
        <v>34.50084909058392</v>
      </c>
      <c r="AW39">
        <f>(AV39-U39)</f>
        <v>13.178648315437435</v>
      </c>
      <c r="AX39">
        <f>IF(D39,P39,(O39+P39)/2)</f>
        <v>24.893308639526367</v>
      </c>
      <c r="AY39">
        <f>0.61365*EXP(17.502*AX39/(240.97+AX39))</f>
        <v>3.1595082876013998</v>
      </c>
      <c r="AZ39">
        <f>IF(AW39&lt;&gt;0,(1000-(AV39+U39)/2)/AW39*AP39,0)</f>
        <v>1.7871769904485058</v>
      </c>
      <c r="BA39">
        <f>U39*AA39/1000</f>
        <v>1.8828258749392699</v>
      </c>
      <c r="BB39">
        <f>(AY39-BA39)</f>
        <v>1.2766824126621299</v>
      </c>
      <c r="BC39">
        <f>1/(1.6/F39+1.37/N39)</f>
        <v>1.1883079168195321</v>
      </c>
      <c r="BD39">
        <f>G39*AA39*0.001</f>
        <v>33.732024823878</v>
      </c>
      <c r="BE39">
        <f>G39/S39</f>
        <v>0.97789166256472337</v>
      </c>
      <c r="BF39">
        <f>(1-AP39*AA39/AU39/F39)*100</f>
        <v>77.111976982479604</v>
      </c>
      <c r="BG39">
        <f>(S39-E39/(N39/1.35))</f>
        <v>390.35248077087988</v>
      </c>
      <c r="BH39">
        <f>E39*BF39/100/BG39</f>
        <v>1.7829724149258899E-3</v>
      </c>
    </row>
    <row r="40" spans="1:60" x14ac:dyDescent="0.25">
      <c r="A40" s="1" t="s">
        <v>1</v>
      </c>
      <c r="B40" s="1" t="s">
        <v>11635</v>
      </c>
      <c r="K40" s="1">
        <v>2.72</v>
      </c>
    </row>
    <row r="41" spans="1:60" x14ac:dyDescent="0.25">
      <c r="A41" s="1" t="s">
        <v>1</v>
      </c>
      <c r="B41" s="1" t="s">
        <v>11634</v>
      </c>
      <c r="K41" s="1">
        <v>2.72</v>
      </c>
    </row>
    <row r="42" spans="1:60" x14ac:dyDescent="0.25">
      <c r="A42" s="1">
        <v>9</v>
      </c>
      <c r="B42" s="1" t="s">
        <v>11633</v>
      </c>
      <c r="C42" s="1">
        <v>1910.5000012628734</v>
      </c>
      <c r="D42" s="1">
        <v>0</v>
      </c>
      <c r="E42">
        <f>(R42-S42*(1000-T42)/(1000-U42))*AO42</f>
        <v>0.61785823849434784</v>
      </c>
      <c r="F42">
        <f>IF(AZ42&lt;&gt;0,1/(1/AZ42-1/N42),0)</f>
        <v>3.2995818728550517</v>
      </c>
      <c r="G42">
        <f>((BC42-AP42/2)*S42-E42)/(BC42+AP42/2)</f>
        <v>382.47711470832894</v>
      </c>
      <c r="H42">
        <f>AP42*1000</f>
        <v>24.835090090867212</v>
      </c>
      <c r="I42">
        <f>(AU42-BA42)</f>
        <v>1.1436274573102763</v>
      </c>
      <c r="J42">
        <f>(P42+AT42*D42)</f>
        <v>24.426445007324219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25.574367523193359</v>
      </c>
      <c r="P42" s="1">
        <v>24.426445007324219</v>
      </c>
      <c r="Q42" s="1">
        <v>25.713495254516602</v>
      </c>
      <c r="R42" s="1">
        <v>400.04940795898438</v>
      </c>
      <c r="S42" s="1">
        <v>390.70306396484375</v>
      </c>
      <c r="T42" s="1">
        <v>-0.1536942720413208</v>
      </c>
      <c r="U42" s="1">
        <v>21.844818115234375</v>
      </c>
      <c r="V42" s="1">
        <v>-0.41248065233230591</v>
      </c>
      <c r="W42" s="1">
        <v>58.626548767089844</v>
      </c>
      <c r="X42" s="1">
        <v>300.36483764648438</v>
      </c>
      <c r="Y42" s="1">
        <v>999.91168212890625</v>
      </c>
      <c r="Z42" s="1">
        <v>9.0673923492431641</v>
      </c>
      <c r="AA42" s="1">
        <v>88.301605224609375</v>
      </c>
      <c r="AB42" s="1">
        <v>5.3520569801330566</v>
      </c>
      <c r="AC42" s="1">
        <v>-0.19200073182582855</v>
      </c>
      <c r="AD42" s="1">
        <v>8.1391319632530212E-2</v>
      </c>
      <c r="AE42" s="1">
        <v>2.8289125766605139E-3</v>
      </c>
      <c r="AF42" s="1">
        <v>4.723837599158287E-2</v>
      </c>
      <c r="AG42" s="1">
        <v>2.4750500917434692E-2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1.1042824913473688</v>
      </c>
      <c r="AP42">
        <f>(U42-T42)/(1000-U42)*AO42</f>
        <v>2.483509009086721E-2</v>
      </c>
      <c r="AQ42">
        <f>(P42+273.15)</f>
        <v>297.5764450073242</v>
      </c>
      <c r="AR42">
        <f>(O42+273.15)</f>
        <v>298.72436752319334</v>
      </c>
      <c r="AS42">
        <f>(Y42*AK42+Z42*AL42)*AM42</f>
        <v>159.98586556466216</v>
      </c>
      <c r="AT42">
        <f>((AS42+0.00000010773*(AR42^4-AQ42^4))-AP42*44100)/(L42*0.92*2*29.3+0.00000043092*AQ42^3)</f>
        <v>-7.2759890229970301</v>
      </c>
      <c r="AU42">
        <f>0.61365*EXP(17.502*J42/(240.97+J42))</f>
        <v>3.0725599627250975</v>
      </c>
      <c r="AV42">
        <f>AU42*1000/AA42</f>
        <v>34.796196002434449</v>
      </c>
      <c r="AW42">
        <f>(AV42-U42)</f>
        <v>12.951377887200074</v>
      </c>
      <c r="AX42">
        <f>IF(D42,P42,(O42+P42)/2)</f>
        <v>25.000406265258789</v>
      </c>
      <c r="AY42">
        <f>0.61365*EXP(17.502*AX42/(240.97+AX42))</f>
        <v>3.1797546062903868</v>
      </c>
      <c r="AZ42">
        <f>IF(AW42&lt;&gt;0,(1000-(AV42+U42)/2)/AW42*AP42,0)</f>
        <v>1.8632571728519765</v>
      </c>
      <c r="BA42">
        <f>U42*AA42/1000</f>
        <v>1.9289325054148212</v>
      </c>
      <c r="BB42">
        <f>(AY42-BA42)</f>
        <v>1.2508221008755656</v>
      </c>
      <c r="BC42">
        <f>1/(1.6/F42+1.37/N42)</f>
        <v>1.242270966759456</v>
      </c>
      <c r="BD42">
        <f>G42*AA42*0.001</f>
        <v>33.773343190422501</v>
      </c>
      <c r="BE42">
        <f>G42/S42</f>
        <v>0.97894577745810818</v>
      </c>
      <c r="BF42">
        <f>(1-AP42*AA42/AU42/F42)*100</f>
        <v>78.369076457745152</v>
      </c>
      <c r="BG42">
        <f>(S42-E42/(N42/1.35))</f>
        <v>390.50819461842173</v>
      </c>
      <c r="BH42">
        <f>E42*BF42/100/BG42</f>
        <v>1.2399478474433808E-3</v>
      </c>
    </row>
    <row r="43" spans="1:60" x14ac:dyDescent="0.25">
      <c r="A43" s="1" t="s">
        <v>1</v>
      </c>
      <c r="B43" s="1" t="s">
        <v>11632</v>
      </c>
      <c r="K43" s="1">
        <v>2.72</v>
      </c>
    </row>
    <row r="44" spans="1:60" x14ac:dyDescent="0.25">
      <c r="A44" s="1" t="s">
        <v>1</v>
      </c>
      <c r="B44" s="1" t="s">
        <v>11631</v>
      </c>
      <c r="K44" s="1">
        <v>2.72</v>
      </c>
    </row>
    <row r="45" spans="1:60" x14ac:dyDescent="0.25">
      <c r="A45" s="1">
        <v>10</v>
      </c>
      <c r="B45" s="1" t="s">
        <v>11630</v>
      </c>
      <c r="C45" s="1">
        <v>2117.5000012628734</v>
      </c>
      <c r="D45" s="1">
        <v>0</v>
      </c>
      <c r="E45">
        <f>(R45-S45*(1000-T45)/(1000-U45))*AO45</f>
        <v>0.80431384312687826</v>
      </c>
      <c r="F45">
        <f>IF(AZ45&lt;&gt;0,1/(1/AZ45-1/N45),0)</f>
        <v>3.5568751043654587</v>
      </c>
      <c r="G45">
        <f>((BC45-AP45/2)*S45-E45)/(BC45+AP45/2)</f>
        <v>382.16997982017045</v>
      </c>
      <c r="H45">
        <f>AP45*1000</f>
        <v>25.451740250629353</v>
      </c>
      <c r="I45">
        <f>(AU45-BA45)</f>
        <v>1.1236995622276582</v>
      </c>
      <c r="J45">
        <f>(P45+AT45*D45)</f>
        <v>24.575889587402344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25.660394668579102</v>
      </c>
      <c r="P45" s="1">
        <v>24.575889587402344</v>
      </c>
      <c r="Q45" s="1">
        <v>25.778818130493164</v>
      </c>
      <c r="R45" s="1">
        <v>400.08499145507813</v>
      </c>
      <c r="S45" s="1">
        <v>390.35818481445313</v>
      </c>
      <c r="T45" s="1">
        <v>-0.15331509709358215</v>
      </c>
      <c r="U45" s="1">
        <v>22.382246017456055</v>
      </c>
      <c r="V45" s="1">
        <v>-0.40938317775726318</v>
      </c>
      <c r="W45" s="1">
        <v>59.765247344970703</v>
      </c>
      <c r="X45" s="1">
        <v>300.32196044921875</v>
      </c>
      <c r="Y45" s="1">
        <v>1251.5003662109375</v>
      </c>
      <c r="Z45" s="1">
        <v>9.7382974624633789</v>
      </c>
      <c r="AA45" s="1">
        <v>88.304916381835938</v>
      </c>
      <c r="AB45" s="1">
        <v>5.2463974952697754</v>
      </c>
      <c r="AC45" s="1">
        <v>-0.20324502885341644</v>
      </c>
      <c r="AD45" s="1">
        <v>3.2615844160318375E-2</v>
      </c>
      <c r="AE45" s="1">
        <v>5.983992014080286E-3</v>
      </c>
      <c r="AF45" s="1">
        <v>3.1669203191995621E-2</v>
      </c>
      <c r="AG45" s="1">
        <v>2.2042173892259598E-2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1.1041248545927158</v>
      </c>
      <c r="AP45">
        <f>(U45-T45)/(1000-U45)*AO45</f>
        <v>2.5451740250629355E-2</v>
      </c>
      <c r="AQ45">
        <f>(P45+273.15)</f>
        <v>297.72588958740232</v>
      </c>
      <c r="AR45">
        <f>(O45+273.15)</f>
        <v>298.81039466857908</v>
      </c>
      <c r="AS45">
        <f>(Y45*AK45+Z45*AL45)*AM45</f>
        <v>200.24005411803591</v>
      </c>
      <c r="AT45">
        <f>((AS45+0.00000010773*(AR45^4-AQ45^4))-AP45*44100)/(L45*0.92*2*29.3+0.00000043092*AQ45^3)</f>
        <v>-7.1775707778963262</v>
      </c>
      <c r="AU45">
        <f>0.61365*EXP(17.502*J45/(240.97+J45))</f>
        <v>3.1001619252367956</v>
      </c>
      <c r="AV45">
        <f>AU45*1000/AA45</f>
        <v>35.107466857581329</v>
      </c>
      <c r="AW45">
        <f>(AV45-U45)</f>
        <v>12.725220840125274</v>
      </c>
      <c r="AX45">
        <f>IF(D45,P45,(O45+P45)/2)</f>
        <v>25.118142127990723</v>
      </c>
      <c r="AY45">
        <f>0.61365*EXP(17.502*AX45/(240.97+AX45))</f>
        <v>3.2021427780128269</v>
      </c>
      <c r="AZ45">
        <f>IF(AW45&lt;&gt;0,(1000-(AV45+U45)/2)/AW45*AP45,0)</f>
        <v>1.9426094007808699</v>
      </c>
      <c r="BA45">
        <f>U45*AA45/1000</f>
        <v>1.9764623630091374</v>
      </c>
      <c r="BB45">
        <f>(AY45-BA45)</f>
        <v>1.2256804150036895</v>
      </c>
      <c r="BC45">
        <f>1/(1.6/F45+1.37/N45)</f>
        <v>1.2988691589720796</v>
      </c>
      <c r="BD45">
        <f>G45*AA45*0.001</f>
        <v>33.747488111668076</v>
      </c>
      <c r="BE45">
        <f>G45/S45</f>
        <v>0.97902386753290516</v>
      </c>
      <c r="BF45">
        <f>(1-AP45*AA45/AU45/F45)*100</f>
        <v>79.61787915701008</v>
      </c>
      <c r="BG45">
        <f>(S45-E45/(N45/1.35))</f>
        <v>390.10450831851409</v>
      </c>
      <c r="BH45">
        <f>E45*BF45/100/BG45</f>
        <v>1.6415540195218754E-3</v>
      </c>
    </row>
    <row r="46" spans="1:60" x14ac:dyDescent="0.25">
      <c r="A46" s="1" t="s">
        <v>1</v>
      </c>
      <c r="B46" s="1" t="s">
        <v>11629</v>
      </c>
      <c r="K46" s="1">
        <v>2.72</v>
      </c>
    </row>
    <row r="47" spans="1:60" x14ac:dyDescent="0.25">
      <c r="A47" s="1" t="s">
        <v>1</v>
      </c>
      <c r="B47" s="1" t="s">
        <v>11628</v>
      </c>
      <c r="K47" s="1">
        <v>2.72</v>
      </c>
    </row>
    <row r="48" spans="1:60" x14ac:dyDescent="0.25">
      <c r="A48" s="1">
        <v>11</v>
      </c>
      <c r="B48" s="1" t="s">
        <v>11627</v>
      </c>
      <c r="C48" s="1">
        <v>2324.0000012516975</v>
      </c>
      <c r="D48" s="1">
        <v>0</v>
      </c>
      <c r="E48">
        <f>(R48-S48*(1000-T48)/(1000-U48))*AO48</f>
        <v>1.0022937515280523</v>
      </c>
      <c r="F48">
        <f>IF(AZ48&lt;&gt;0,1/(1/AZ48-1/N48),0)</f>
        <v>3.984903554729005</v>
      </c>
      <c r="G48">
        <f>((BC48-AP48/2)*S48-E48)/(BC48+AP48/2)</f>
        <v>381.94867415788411</v>
      </c>
      <c r="H48">
        <f>AP48*1000</f>
        <v>26.27571161462528</v>
      </c>
      <c r="I48">
        <f>(AU48-BA48)</f>
        <v>1.0914071865872179</v>
      </c>
      <c r="J48">
        <f>(P48+AT48*D48)</f>
        <v>24.740447998046875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25.764881134033203</v>
      </c>
      <c r="P48" s="1">
        <v>24.740447998046875</v>
      </c>
      <c r="Q48" s="1">
        <v>25.858930587768555</v>
      </c>
      <c r="R48" s="1">
        <v>400.17889404296875</v>
      </c>
      <c r="S48" s="1">
        <v>389.98992919921875</v>
      </c>
      <c r="T48" s="1">
        <v>-0.15346209704875946</v>
      </c>
      <c r="U48" s="1">
        <v>23.095378875732422</v>
      </c>
      <c r="V48" s="1">
        <v>-0.40723714232444763</v>
      </c>
      <c r="W48" s="1">
        <v>61.287422180175781</v>
      </c>
      <c r="X48" s="1">
        <v>300.31307983398438</v>
      </c>
      <c r="Y48" s="1">
        <v>1600.7137451171875</v>
      </c>
      <c r="Z48" s="1">
        <v>9.2687435150146484</v>
      </c>
      <c r="AA48" s="1">
        <v>88.303321838378906</v>
      </c>
      <c r="AB48" s="1">
        <v>5.4484877586364746</v>
      </c>
      <c r="AC48" s="1">
        <v>-0.21520248055458069</v>
      </c>
      <c r="AD48" s="1">
        <v>4.9762547016143799E-2</v>
      </c>
      <c r="AE48" s="1">
        <v>4.2766989208757877E-3</v>
      </c>
      <c r="AF48" s="1">
        <v>3.9964243769645691E-2</v>
      </c>
      <c r="AG48" s="1">
        <v>2.026217058300972E-2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1.104092205272001</v>
      </c>
      <c r="AP48">
        <f>(U48-T48)/(1000-U48)*AO48</f>
        <v>2.6275711614625281E-2</v>
      </c>
      <c r="AQ48">
        <f>(P48+273.15)</f>
        <v>297.89044799804685</v>
      </c>
      <c r="AR48">
        <f>(O48+273.15)</f>
        <v>298.91488113403318</v>
      </c>
      <c r="AS48">
        <f>(Y48*AK48+Z48*AL48)*AM48</f>
        <v>256.11419349415155</v>
      </c>
      <c r="AT48">
        <f>((AS48+0.00000010773*(AR48^4-AQ48^4))-AP48*44100)/(L48*0.92*2*29.3+0.00000043092*AQ48^3)</f>
        <v>-7.0276847282491737</v>
      </c>
      <c r="AU48">
        <f>0.61365*EXP(17.502*J48/(240.97+J48))</f>
        <v>3.1308058604303155</v>
      </c>
      <c r="AV48">
        <f>AU48*1000/AA48</f>
        <v>35.455131191560525</v>
      </c>
      <c r="AW48">
        <f>(AV48-U48)</f>
        <v>12.359752315828104</v>
      </c>
      <c r="AX48">
        <f>IF(D48,P48,(O48+P48)/2)</f>
        <v>25.252664566040039</v>
      </c>
      <c r="AY48">
        <f>0.61365*EXP(17.502*AX48/(240.97+AX48))</f>
        <v>3.2278915079016679</v>
      </c>
      <c r="AZ48">
        <f>IF(AW48&lt;&gt;0,(1000-(AV48+U48)/2)/AW48*AP48,0)</f>
        <v>2.0636727018592884</v>
      </c>
      <c r="BA48">
        <f>U48*AA48/1000</f>
        <v>2.0393986738430976</v>
      </c>
      <c r="BB48">
        <f>(AY48-BA48)</f>
        <v>1.1884928340585703</v>
      </c>
      <c r="BC48">
        <f>1/(1.6/F48+1.37/N48)</f>
        <v>1.3858423538674982</v>
      </c>
      <c r="BD48">
        <f>G48*AA48*0.001</f>
        <v>33.727336699905756</v>
      </c>
      <c r="BE48">
        <f>G48/S48</f>
        <v>0.97938086489093179</v>
      </c>
      <c r="BF48">
        <f>(1-AP48*AA48/AU48/F48)*100</f>
        <v>81.402371197254425</v>
      </c>
      <c r="BG48">
        <f>(S48-E48/(N48/1.35))</f>
        <v>389.6738108469587</v>
      </c>
      <c r="BH48">
        <f>E48*BF48/100/BG48</f>
        <v>2.0937790977854213E-3</v>
      </c>
    </row>
    <row r="49" spans="1:60" x14ac:dyDescent="0.25">
      <c r="A49" s="1" t="s">
        <v>1</v>
      </c>
      <c r="B49" s="1" t="s">
        <v>11626</v>
      </c>
      <c r="K49" s="1">
        <v>2.72</v>
      </c>
    </row>
    <row r="50" spans="1:60" x14ac:dyDescent="0.25">
      <c r="A50" s="1" t="s">
        <v>1</v>
      </c>
      <c r="B50" s="1" t="s">
        <v>11621</v>
      </c>
      <c r="K50" s="1">
        <v>2.72</v>
      </c>
    </row>
    <row r="51" spans="1:60" x14ac:dyDescent="0.25">
      <c r="A51" s="1">
        <v>12</v>
      </c>
      <c r="B51" s="1" t="s">
        <v>11625</v>
      </c>
      <c r="C51" s="1">
        <v>2531.0000012516975</v>
      </c>
      <c r="D51" s="1">
        <v>0</v>
      </c>
      <c r="E51">
        <f>(R51-S51*(1000-T51)/(1000-U51))*AO51</f>
        <v>1.0291710615061838</v>
      </c>
      <c r="F51">
        <f>IF(AZ51&lt;&gt;0,1/(1/AZ51-1/N51),0)</f>
        <v>4.4397521407854921</v>
      </c>
      <c r="G51">
        <f>((BC51-AP51/2)*S51-E51)/(BC51+AP51/2)</f>
        <v>381.7306587585021</v>
      </c>
      <c r="H51">
        <f>AP51*1000</f>
        <v>27.152773444091615</v>
      </c>
      <c r="I51">
        <f>(AU51-BA51)</f>
        <v>1.0673425899133915</v>
      </c>
      <c r="J51">
        <f>(P51+AT51*D51)</f>
        <v>24.970100402832031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25.895271301269531</v>
      </c>
      <c r="P51" s="1">
        <v>24.970100402832031</v>
      </c>
      <c r="Q51" s="1">
        <v>25.954744338989258</v>
      </c>
      <c r="R51" s="1">
        <v>400.06884765625</v>
      </c>
      <c r="S51" s="1">
        <v>389.55612182617188</v>
      </c>
      <c r="T51" s="1">
        <v>-0.15027500689029694</v>
      </c>
      <c r="U51" s="1">
        <v>23.856533050537109</v>
      </c>
      <c r="V51" s="1">
        <v>-0.39572209119796753</v>
      </c>
      <c r="W51" s="1">
        <v>62.821872711181641</v>
      </c>
      <c r="X51" s="1">
        <v>300.30484008789063</v>
      </c>
      <c r="Y51" s="1">
        <v>2000.98291015625</v>
      </c>
      <c r="Z51" s="1">
        <v>7.4637026786804199</v>
      </c>
      <c r="AA51" s="1">
        <v>88.30584716796875</v>
      </c>
      <c r="AB51" s="1">
        <v>5.4604430198669434</v>
      </c>
      <c r="AC51" s="1">
        <v>-0.21857066452503204</v>
      </c>
      <c r="AD51" s="1">
        <v>0.12882629036903381</v>
      </c>
      <c r="AE51" s="1">
        <v>5.7704625651240349E-3</v>
      </c>
      <c r="AF51" s="1">
        <v>5.5785577744245529E-2</v>
      </c>
      <c r="AG51" s="1">
        <v>1.9081272184848785E-2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1.104061912087833</v>
      </c>
      <c r="AP51">
        <f>(U51-T51)/(1000-U51)*AO51</f>
        <v>2.7152773444091616E-2</v>
      </c>
      <c r="AQ51">
        <f>(P51+273.15)</f>
        <v>298.12010040283201</v>
      </c>
      <c r="AR51">
        <f>(O51+273.15)</f>
        <v>299.04527130126951</v>
      </c>
      <c r="AS51">
        <f>(Y51*AK51+Z51*AL51)*AM51</f>
        <v>320.15725846892747</v>
      </c>
      <c r="AT51">
        <f>((AS51+0.00000010773*(AR51^4-AQ51^4))-AP51*44100)/(L51*0.92*2*29.3+0.00000043092*AQ51^3)</f>
        <v>-6.8349967853284701</v>
      </c>
      <c r="AU51">
        <f>0.61365*EXP(17.502*J51/(240.97+J51))</f>
        <v>3.1740139514317169</v>
      </c>
      <c r="AV51">
        <f>AU51*1000/AA51</f>
        <v>35.943417714959985</v>
      </c>
      <c r="AW51">
        <f>(AV51-U51)</f>
        <v>12.086884664422875</v>
      </c>
      <c r="AX51">
        <f>IF(D51,P51,(O51+P51)/2)</f>
        <v>25.432685852050781</v>
      </c>
      <c r="AY51">
        <f>0.61365*EXP(17.502*AX51/(240.97+AX51))</f>
        <v>3.2626320410347103</v>
      </c>
      <c r="AZ51">
        <f>IF(AW51&lt;&gt;0,(1000-(AV51+U51)/2)/AW51*AP51,0)</f>
        <v>2.1792965613441346</v>
      </c>
      <c r="BA51">
        <f>U51*AA51/1000</f>
        <v>2.1066713615183255</v>
      </c>
      <c r="BB51">
        <f>(AY51-BA51)</f>
        <v>1.1559606795163848</v>
      </c>
      <c r="BC51">
        <f>1/(1.6/F51+1.37/N51)</f>
        <v>1.4696202089098784</v>
      </c>
      <c r="BD51">
        <f>G51*AA51*0.001</f>
        <v>33.709049211656321</v>
      </c>
      <c r="BE51">
        <f>G51/S51</f>
        <v>0.97991184676809762</v>
      </c>
      <c r="BF51">
        <f>(1-AP51*AA51/AU51/F51)*100</f>
        <v>82.984837518840862</v>
      </c>
      <c r="BG51">
        <f>(S51-E51/(N51/1.35))</f>
        <v>389.23152650702411</v>
      </c>
      <c r="BH51">
        <f>E51*BF51/100/BG51</f>
        <v>2.194210579102266E-3</v>
      </c>
    </row>
    <row r="52" spans="1:60" x14ac:dyDescent="0.25">
      <c r="A52" s="1" t="s">
        <v>1</v>
      </c>
      <c r="B52" s="1" t="s">
        <v>11624</v>
      </c>
    </row>
    <row r="53" spans="1:60" x14ac:dyDescent="0.25">
      <c r="A53" s="1" t="s">
        <v>1</v>
      </c>
      <c r="B53" s="1" t="s">
        <v>11623</v>
      </c>
    </row>
    <row r="54" spans="1:60" x14ac:dyDescent="0.25">
      <c r="A54" s="1" t="s">
        <v>1</v>
      </c>
      <c r="B54" s="1" t="s">
        <v>11622</v>
      </c>
    </row>
    <row r="55" spans="1:60" x14ac:dyDescent="0.25">
      <c r="A55" s="1" t="s">
        <v>1</v>
      </c>
      <c r="B55" s="1" t="s">
        <v>11621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4CAC3-87DC-448C-93A5-C98F79D4FD15}">
  <dimension ref="A1:BD56"/>
  <sheetViews>
    <sheetView topLeftCell="A8"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12978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12977</v>
      </c>
    </row>
    <row r="12" spans="1:56" x14ac:dyDescent="0.25">
      <c r="A12" s="1" t="s">
        <v>1</v>
      </c>
      <c r="B12" s="1" t="s">
        <v>12976</v>
      </c>
    </row>
    <row r="13" spans="1:56" x14ac:dyDescent="0.25">
      <c r="A13" s="1" t="s">
        <v>1</v>
      </c>
      <c r="B13" s="1" t="s">
        <v>12975</v>
      </c>
    </row>
    <row r="14" spans="1:56" x14ac:dyDescent="0.25">
      <c r="A14" s="1" t="s">
        <v>1</v>
      </c>
      <c r="B14" s="1" t="s">
        <v>12974</v>
      </c>
    </row>
    <row r="15" spans="1:56" x14ac:dyDescent="0.25">
      <c r="A15" s="1" t="s">
        <v>1</v>
      </c>
      <c r="B15" s="1" t="s">
        <v>12973</v>
      </c>
    </row>
    <row r="16" spans="1:56" x14ac:dyDescent="0.25">
      <c r="A16" s="1" t="s">
        <v>1</v>
      </c>
      <c r="B16" s="1" t="s">
        <v>12972</v>
      </c>
    </row>
    <row r="17" spans="1:56" x14ac:dyDescent="0.25">
      <c r="A17" s="1" t="s">
        <v>1</v>
      </c>
      <c r="B17" s="1" t="s">
        <v>12971</v>
      </c>
    </row>
    <row r="18" spans="1:56" x14ac:dyDescent="0.25">
      <c r="A18" s="1" t="s">
        <v>1</v>
      </c>
      <c r="B18" s="1" t="s">
        <v>12970</v>
      </c>
    </row>
    <row r="19" spans="1:56" x14ac:dyDescent="0.25">
      <c r="A19" s="1">
        <v>1</v>
      </c>
      <c r="B19" s="1" t="s">
        <v>12969</v>
      </c>
      <c r="C19" s="1">
        <v>341.00000136345625</v>
      </c>
      <c r="D19" s="1">
        <v>0</v>
      </c>
      <c r="E19">
        <f>(R19-S19*(1000-T19)/(1000-U19))*AK19</f>
        <v>-0.27478613151487646</v>
      </c>
      <c r="F19">
        <f>IF(AV19&lt;&gt;0,1/(1/AV19-1/N19),0)</f>
        <v>3.6446971752780359</v>
      </c>
      <c r="G19">
        <f>((AY19-AL19/2)*S19-E19)/(AY19+AL19/2)</f>
        <v>384.52955819829009</v>
      </c>
      <c r="H19">
        <f>AL19*1000</f>
        <v>24.534469537200611</v>
      </c>
      <c r="I19">
        <f>(AQ19-AW19)</f>
        <v>1.0669765282195958</v>
      </c>
      <c r="J19">
        <f>(P19+AP19*D19)</f>
        <v>24.041067123413086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25.281581878662109</v>
      </c>
      <c r="P19" s="1">
        <v>24.041067123413086</v>
      </c>
      <c r="Q19" s="1">
        <v>25.416242599487305</v>
      </c>
      <c r="R19" s="1">
        <v>399.990234375</v>
      </c>
      <c r="S19" s="1">
        <v>391.5474853515625</v>
      </c>
      <c r="T19" s="1">
        <v>0.2640889585018158</v>
      </c>
      <c r="U19" s="1">
        <v>21.973789215087891</v>
      </c>
      <c r="V19" s="1">
        <v>0.7193637490272522</v>
      </c>
      <c r="W19" s="1">
        <v>59.855392456054688</v>
      </c>
      <c r="X19" s="1">
        <v>300.63687133789063</v>
      </c>
      <c r="Y19" s="1">
        <v>-0.14470748603343964</v>
      </c>
      <c r="Z19" s="1">
        <v>3.0374908447265625</v>
      </c>
      <c r="AA19" s="1">
        <v>88.077400207519531</v>
      </c>
      <c r="AB19" s="1">
        <v>9.9187631607055664</v>
      </c>
      <c r="AC19" s="1">
        <v>3.3342914581298828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1.105282615212833</v>
      </c>
      <c r="AL19">
        <f>(U19-T19)/(1000-U19)*AK19</f>
        <v>2.453446953720061E-2</v>
      </c>
      <c r="AM19">
        <f>(P19+273.15)</f>
        <v>297.19106712341306</v>
      </c>
      <c r="AN19">
        <f>(O19+273.15)</f>
        <v>298.43158187866209</v>
      </c>
      <c r="AO19">
        <f>(Y19*AG19+Z19*AH19)*AI19</f>
        <v>-2.3153197247836044E-2</v>
      </c>
      <c r="AP19">
        <f>((AO19+0.00000010773*(AN19^4-AM19^4))-AL19*44100)/(L19*51.4+0.00000043092*AM19^3)</f>
        <v>-8.8024121297686992</v>
      </c>
      <c r="AQ19">
        <f>0.61365*EXP(17.502*J19/(240.97+J19))</f>
        <v>3.0023707549925684</v>
      </c>
      <c r="AR19">
        <f>AQ19*1000/AA19</f>
        <v>34.087867579182287</v>
      </c>
      <c r="AS19">
        <f>(AR19-U19)</f>
        <v>12.114078364094397</v>
      </c>
      <c r="AT19">
        <f>IF(D19,P19,(O19+P19)/2)</f>
        <v>24.661324501037598</v>
      </c>
      <c r="AU19">
        <f>0.61365*EXP(17.502*AT19/(240.97+AT19))</f>
        <v>3.1160386622419836</v>
      </c>
      <c r="AV19">
        <f>IF(AS19&lt;&gt;0,(1000-(AR19+U19)/2)/AS19*AL19,0)</f>
        <v>1.9685152526724055</v>
      </c>
      <c r="AW19">
        <f>U19*AA19/1000</f>
        <v>1.9353942267729727</v>
      </c>
      <c r="AX19">
        <f>(AU19-AW19)</f>
        <v>1.1806444354690109</v>
      </c>
      <c r="AY19">
        <f>1/(1.6/F19+1.37/N19)</f>
        <v>1.3174165189106191</v>
      </c>
      <c r="AZ19">
        <f>G19*AA19*0.001</f>
        <v>33.868363789051472</v>
      </c>
      <c r="BA19">
        <f>G19/S19</f>
        <v>0.98207643410869783</v>
      </c>
      <c r="BB19">
        <f>(1-AL19*AA19/AQ19/F19)*100</f>
        <v>80.252351507237535</v>
      </c>
      <c r="BC19">
        <f>(S19-E19/(N19/1.35))</f>
        <v>391.63415150007035</v>
      </c>
      <c r="BD19">
        <f>E19*BB19/100/BC19</f>
        <v>-5.6308248734640565E-4</v>
      </c>
    </row>
    <row r="20" spans="1:56" x14ac:dyDescent="0.25">
      <c r="A20" s="1" t="s">
        <v>1</v>
      </c>
      <c r="B20" s="1" t="s">
        <v>12968</v>
      </c>
      <c r="K20" s="1">
        <v>2.72</v>
      </c>
    </row>
    <row r="21" spans="1:56" x14ac:dyDescent="0.25">
      <c r="A21" s="1" t="s">
        <v>1</v>
      </c>
      <c r="B21" s="1" t="s">
        <v>12967</v>
      </c>
      <c r="K21" s="1">
        <v>2.72</v>
      </c>
    </row>
    <row r="22" spans="1:56" x14ac:dyDescent="0.25">
      <c r="A22" s="1">
        <v>2</v>
      </c>
      <c r="B22" s="1" t="s">
        <v>11019</v>
      </c>
      <c r="C22" s="1">
        <v>547.00000138580799</v>
      </c>
      <c r="D22" s="1">
        <v>0</v>
      </c>
      <c r="E22">
        <f>(R22-S22*(1000-T22)/(1000-U22))*AK22</f>
        <v>0.57123967545537335</v>
      </c>
      <c r="F22">
        <f>IF(AV22&lt;&gt;0,1/(1/AV22-1/N22),0)</f>
        <v>3.7259394307999956</v>
      </c>
      <c r="G22">
        <f>((AY22-AL22/2)*S22-E22)/(AY22+AL22/2)</f>
        <v>383.62340888795762</v>
      </c>
      <c r="H22">
        <f>AL22*1000</f>
        <v>24.132745567830565</v>
      </c>
      <c r="I22">
        <f>(AQ22-AW22)</f>
        <v>1.0377086978093852</v>
      </c>
      <c r="J22">
        <f>(P22+AP22*D22)</f>
        <v>23.706781387329102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25.216299057006836</v>
      </c>
      <c r="P22" s="1">
        <v>23.706781387329102</v>
      </c>
      <c r="Q22" s="1">
        <v>25.399806976318359</v>
      </c>
      <c r="R22" s="1">
        <v>400.11227416992188</v>
      </c>
      <c r="S22" s="1">
        <v>391.05746459960938</v>
      </c>
      <c r="T22" s="1">
        <v>0.26652571558952332</v>
      </c>
      <c r="U22" s="1">
        <v>21.627449035644531</v>
      </c>
      <c r="V22" s="1">
        <v>0.72883808612823486</v>
      </c>
      <c r="W22" s="1">
        <v>59.142169952392578</v>
      </c>
      <c r="X22" s="1">
        <v>300.64907836914063</v>
      </c>
      <c r="Y22" s="1">
        <v>23.864767074584961</v>
      </c>
      <c r="Z22" s="1">
        <v>3.1122374534606934</v>
      </c>
      <c r="AA22" s="1">
        <v>88.078712463378906</v>
      </c>
      <c r="AB22" s="1">
        <v>10.009722709655762</v>
      </c>
      <c r="AC22" s="1">
        <v>3.3268716335296631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1.1053274940041933</v>
      </c>
      <c r="AL22">
        <f>(U22-T22)/(1000-U22)*AK22</f>
        <v>2.4132745567830564E-2</v>
      </c>
      <c r="AM22">
        <f>(P22+273.15)</f>
        <v>296.85678138732908</v>
      </c>
      <c r="AN22">
        <f>(O22+273.15)</f>
        <v>298.36629905700681</v>
      </c>
      <c r="AO22">
        <f>(Y22*AG22+Z22*AH22)*AI22</f>
        <v>3.8183626465865359</v>
      </c>
      <c r="AP22">
        <f>((AO22+0.00000010773*(AN22^4-AM22^4))-AL22*44100)/(L22*51.4+0.00000043092*AM22^3)</f>
        <v>-8.6024643844958337</v>
      </c>
      <c r="AQ22">
        <f>0.61365*EXP(17.502*J22/(240.97+J22))</f>
        <v>2.9426265627363013</v>
      </c>
      <c r="AR22">
        <f>AQ22*1000/AA22</f>
        <v>33.409055155748078</v>
      </c>
      <c r="AS22">
        <f>(AR22-U22)</f>
        <v>11.781606120103547</v>
      </c>
      <c r="AT22">
        <f>IF(D22,P22,(O22+P22)/2)</f>
        <v>24.461540222167969</v>
      </c>
      <c r="AU22">
        <f>0.61365*EXP(17.502*AT22/(240.97+AT22))</f>
        <v>3.0790225680443655</v>
      </c>
      <c r="AV22">
        <f>IF(AS22&lt;&gt;0,(1000-(AR22+U22)/2)/AS22*AL22,0)</f>
        <v>1.9919741291883761</v>
      </c>
      <c r="AW22">
        <f>U22*AA22/1000</f>
        <v>1.9049178649269161</v>
      </c>
      <c r="AX22">
        <f>(AU22-AW22)</f>
        <v>1.1741047031174494</v>
      </c>
      <c r="AY22">
        <f>1/(1.6/F22+1.37/N22)</f>
        <v>1.3342418012793658</v>
      </c>
      <c r="AZ22">
        <f>G22*AA22*0.001</f>
        <v>33.789055925663654</v>
      </c>
      <c r="BA22">
        <f>G22/S22</f>
        <v>0.98098986367831331</v>
      </c>
      <c r="BB22">
        <f>(1-AL22*AA22/AQ22/F22)*100</f>
        <v>80.613172325921695</v>
      </c>
      <c r="BC22">
        <f>(S22-E22/(N22/1.35))</f>
        <v>390.87729851090012</v>
      </c>
      <c r="BD22">
        <f>E22*BB22/100/BC22</f>
        <v>1.1781048060943719E-3</v>
      </c>
    </row>
    <row r="23" spans="1:56" x14ac:dyDescent="0.25">
      <c r="A23" s="1" t="s">
        <v>1</v>
      </c>
      <c r="B23" s="1" t="s">
        <v>12966</v>
      </c>
      <c r="K23" s="1">
        <v>2.72</v>
      </c>
    </row>
    <row r="24" spans="1:56" x14ac:dyDescent="0.25">
      <c r="A24" s="1" t="s">
        <v>1</v>
      </c>
      <c r="B24" s="1" t="s">
        <v>2175</v>
      </c>
      <c r="K24" s="1">
        <v>2.72</v>
      </c>
    </row>
    <row r="25" spans="1:56" x14ac:dyDescent="0.25">
      <c r="A25" s="1">
        <v>3</v>
      </c>
      <c r="B25" s="1" t="s">
        <v>12965</v>
      </c>
      <c r="C25" s="1">
        <v>753.00000138580799</v>
      </c>
      <c r="D25" s="1">
        <v>0</v>
      </c>
      <c r="E25">
        <f>(R25-S25*(1000-T25)/(1000-U25))*AK25</f>
        <v>1.056529054556042</v>
      </c>
      <c r="F25">
        <f>IF(AV25&lt;&gt;0,1/(1/AV25-1/N25),0)</f>
        <v>3.7132449030653736</v>
      </c>
      <c r="G25">
        <f>((AY25-AL25/2)*S25-E25)/(AY25+AL25/2)</f>
        <v>383.02707338807124</v>
      </c>
      <c r="H25">
        <f>AL25*1000</f>
        <v>23.768293009315045</v>
      </c>
      <c r="I25">
        <f>(AQ25-AW25)</f>
        <v>1.0243218837436316</v>
      </c>
      <c r="J25">
        <f>(P25+AP25*D25)</f>
        <v>23.472009658813477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25.110124588012695</v>
      </c>
      <c r="P25" s="1">
        <v>23.472009658813477</v>
      </c>
      <c r="Q25" s="1">
        <v>25.317024230957031</v>
      </c>
      <c r="R25" s="1">
        <v>400.08358764648438</v>
      </c>
      <c r="S25" s="1">
        <v>390.725830078125</v>
      </c>
      <c r="T25" s="1">
        <v>0.26499167084693909</v>
      </c>
      <c r="U25" s="1">
        <v>21.310089111328125</v>
      </c>
      <c r="V25" s="1">
        <v>0.7292407751083374</v>
      </c>
      <c r="W25" s="1">
        <v>58.644054412841797</v>
      </c>
      <c r="X25" s="1">
        <v>300.64990234375</v>
      </c>
      <c r="Y25" s="1">
        <v>50.066623687744141</v>
      </c>
      <c r="Z25" s="1">
        <v>3.1339366436004639</v>
      </c>
      <c r="AA25" s="1">
        <v>88.078926086425781</v>
      </c>
      <c r="AB25" s="1">
        <v>10.098492622375488</v>
      </c>
      <c r="AC25" s="1">
        <v>3.3173284530639648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1.1053305233226098</v>
      </c>
      <c r="AL25">
        <f>(U25-T25)/(1000-U25)*AK25</f>
        <v>2.3768293009315045E-2</v>
      </c>
      <c r="AM25">
        <f>(P25+273.15)</f>
        <v>296.62200965881345</v>
      </c>
      <c r="AN25">
        <f>(O25+273.15)</f>
        <v>298.26012458801267</v>
      </c>
      <c r="AO25">
        <f>(Y25*AG25+Z25*AH25)*AI25</f>
        <v>8.0106596109868633</v>
      </c>
      <c r="AP25">
        <f>((AO25+0.00000010773*(AN25^4-AM25^4))-AL25*44100)/(L25*51.4+0.00000043092*AM25^3)</f>
        <v>-8.4254468326179293</v>
      </c>
      <c r="AQ25">
        <f>0.61365*EXP(17.502*J25/(240.97+J25))</f>
        <v>2.9012916474754484</v>
      </c>
      <c r="AR25">
        <f>AQ25*1000/AA25</f>
        <v>32.939680084525676</v>
      </c>
      <c r="AS25">
        <f>(AR25-U25)</f>
        <v>11.629590973197551</v>
      </c>
      <c r="AT25">
        <f>IF(D25,P25,(O25+P25)/2)</f>
        <v>24.291067123413086</v>
      </c>
      <c r="AU25">
        <f>0.61365*EXP(17.502*AT25/(240.97+AT25))</f>
        <v>3.047741766039942</v>
      </c>
      <c r="AV25">
        <f>IF(AS25&lt;&gt;0,(1000-(AR25+U25)/2)/AS25*AL25,0)</f>
        <v>1.9883399904295898</v>
      </c>
      <c r="AW25">
        <f>U25*AA25/1000</f>
        <v>1.8769697637318168</v>
      </c>
      <c r="AX25">
        <f>(AU25-AW25)</f>
        <v>1.1707720023081252</v>
      </c>
      <c r="AY25">
        <f>1/(1.6/F25+1.37/N25)</f>
        <v>1.3316334481640488</v>
      </c>
      <c r="AZ25">
        <f>G25*AA25*0.001</f>
        <v>33.736613286047913</v>
      </c>
      <c r="BA25">
        <f>G25/S25</f>
        <v>0.98029626889905286</v>
      </c>
      <c r="BB25">
        <f>(1-AL25*AA25/AQ25/F25)*100</f>
        <v>80.56766350605092</v>
      </c>
      <c r="BC25">
        <f>(S25-E25/(N25/1.35))</f>
        <v>390.39260618709312</v>
      </c>
      <c r="BD25">
        <f>E25*BB25/100/BC25</f>
        <v>2.1804223748808165E-3</v>
      </c>
    </row>
    <row r="26" spans="1:56" x14ac:dyDescent="0.25">
      <c r="A26" s="1" t="s">
        <v>1</v>
      </c>
      <c r="B26" s="1" t="s">
        <v>12964</v>
      </c>
      <c r="K26" s="1">
        <v>2.72</v>
      </c>
    </row>
    <row r="27" spans="1:56" x14ac:dyDescent="0.25">
      <c r="A27" s="1" t="s">
        <v>1</v>
      </c>
      <c r="B27" s="1" t="s">
        <v>12963</v>
      </c>
      <c r="K27" s="1">
        <v>2.72</v>
      </c>
    </row>
    <row r="28" spans="1:56" x14ac:dyDescent="0.25">
      <c r="A28" s="1">
        <v>4</v>
      </c>
      <c r="B28" s="1" t="s">
        <v>12962</v>
      </c>
      <c r="C28" s="1">
        <v>959.00000138580799</v>
      </c>
      <c r="D28" s="1">
        <v>0</v>
      </c>
      <c r="E28">
        <f>(R28-S28*(1000-T28)/(1000-U28))*AK28</f>
        <v>1.5453505297972872</v>
      </c>
      <c r="F28">
        <f>IF(AV28&lt;&gt;0,1/(1/AV28-1/N28),0)</f>
        <v>3.7552781275097153</v>
      </c>
      <c r="G28">
        <f>((AY28-AL28/2)*S28-E28)/(AY28+AL28/2)</f>
        <v>382.38765284724633</v>
      </c>
      <c r="H28">
        <f>AL28*1000</f>
        <v>23.663464182303109</v>
      </c>
      <c r="I28">
        <f>(AQ28-AW28)</f>
        <v>1.0138420679676885</v>
      </c>
      <c r="J28">
        <f>(P28+AP28*D28)</f>
        <v>23.366460800170898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25.031564712524414</v>
      </c>
      <c r="P28" s="1">
        <v>23.366460800170898</v>
      </c>
      <c r="Q28" s="1">
        <v>25.244516372680664</v>
      </c>
      <c r="R28" s="1">
        <v>400.11849975585938</v>
      </c>
      <c r="S28" s="1">
        <v>390.36257934570313</v>
      </c>
      <c r="T28" s="1">
        <v>0.26425811648368835</v>
      </c>
      <c r="U28" s="1">
        <v>21.220087051391602</v>
      </c>
      <c r="V28" s="1">
        <v>0.73063033819198608</v>
      </c>
      <c r="W28" s="1">
        <v>58.670059204101563</v>
      </c>
      <c r="X28" s="1">
        <v>300.62661743164063</v>
      </c>
      <c r="Y28" s="1">
        <v>100.80074310302734</v>
      </c>
      <c r="Z28" s="1">
        <v>3.0617020130157471</v>
      </c>
      <c r="AA28" s="1">
        <v>88.078445434570313</v>
      </c>
      <c r="AB28" s="1">
        <v>10.188473701477051</v>
      </c>
      <c r="AC28" s="1">
        <v>3.3118929862976074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1.1052449170280902</v>
      </c>
      <c r="AL28">
        <f>(U28-T28)/(1000-U28)*AK28</f>
        <v>2.3663464182303109E-2</v>
      </c>
      <c r="AM28">
        <f>(P28+273.15)</f>
        <v>296.51646080017088</v>
      </c>
      <c r="AN28">
        <f>(O28+273.15)</f>
        <v>298.18156471252439</v>
      </c>
      <c r="AO28">
        <f>(Y28*AG28+Z28*AH28)*AI28</f>
        <v>16.128118535992826</v>
      </c>
      <c r="AP28">
        <f>((AO28+0.00000010773*(AN28^4-AM28^4))-AL28*44100)/(L28*51.4+0.00000043092*AM28^3)</f>
        <v>-8.318816094832032</v>
      </c>
      <c r="AQ28">
        <f>0.61365*EXP(17.502*J28/(240.97+J28))</f>
        <v>2.8828743474405156</v>
      </c>
      <c r="AR28">
        <f>AQ28*1000/AA28</f>
        <v>32.730758736904349</v>
      </c>
      <c r="AS28">
        <f>(AR28-U28)</f>
        <v>11.510671685512747</v>
      </c>
      <c r="AT28">
        <f>IF(D28,P28,(O28+P28)/2)</f>
        <v>24.199012756347656</v>
      </c>
      <c r="AU28">
        <f>0.61365*EXP(17.502*AT28/(240.97+AT28))</f>
        <v>3.0309661319128085</v>
      </c>
      <c r="AV28">
        <f>IF(AS28&lt;&gt;0,(1000-(AR28+U28)/2)/AS28*AL28,0)</f>
        <v>2.0003291604454527</v>
      </c>
      <c r="AW28">
        <f>U28*AA28/1000</f>
        <v>1.8690322794728271</v>
      </c>
      <c r="AX28">
        <f>(AU28-AW28)</f>
        <v>1.1619338524399814</v>
      </c>
      <c r="AY28">
        <f>1/(1.6/F28+1.37/N28)</f>
        <v>1.3402410984662556</v>
      </c>
      <c r="AZ28">
        <f>G28*AA28*0.001</f>
        <v>33.680110016159603</v>
      </c>
      <c r="BA28">
        <f>G28/S28</f>
        <v>0.97957046366528322</v>
      </c>
      <c r="BB28">
        <f>(1-AL28*AA28/AQ28/F28)*100</f>
        <v>80.747809856058254</v>
      </c>
      <c r="BC28">
        <f>(S28-E28/(N28/1.35))</f>
        <v>389.87518364718767</v>
      </c>
      <c r="BD28">
        <f>E28*BB28/100/BC28</f>
        <v>3.2006056290556709E-3</v>
      </c>
    </row>
    <row r="29" spans="1:56" x14ac:dyDescent="0.25">
      <c r="A29" s="1" t="s">
        <v>1</v>
      </c>
      <c r="B29" s="1" t="s">
        <v>12961</v>
      </c>
      <c r="K29" s="1">
        <v>2.72</v>
      </c>
    </row>
    <row r="30" spans="1:56" x14ac:dyDescent="0.25">
      <c r="A30" s="1" t="s">
        <v>1</v>
      </c>
      <c r="B30" s="1" t="s">
        <v>12960</v>
      </c>
      <c r="K30" s="1">
        <v>2.72</v>
      </c>
    </row>
    <row r="31" spans="1:56" x14ac:dyDescent="0.25">
      <c r="A31" s="1">
        <v>5</v>
      </c>
      <c r="B31" s="1" t="s">
        <v>12959</v>
      </c>
      <c r="C31" s="1">
        <v>1165.000001385808</v>
      </c>
      <c r="D31" s="1">
        <v>0</v>
      </c>
      <c r="E31">
        <f>(R31-S31*(1000-T31)/(1000-U31))*AK31</f>
        <v>1.8431595827664689</v>
      </c>
      <c r="F31">
        <f>IF(AV31&lt;&gt;0,1/(1/AV31-1/N31),0)</f>
        <v>3.8107554335265958</v>
      </c>
      <c r="G31">
        <f>((AY31-AL31/2)*S31-E31)/(AY31+AL31/2)</f>
        <v>382.06680947304505</v>
      </c>
      <c r="H31">
        <f>AL31*1000</f>
        <v>23.673546376488915</v>
      </c>
      <c r="I31">
        <f>(AQ31-AW31)</f>
        <v>1.0064326744392278</v>
      </c>
      <c r="J31">
        <f>(P31+AP31*D31)</f>
        <v>23.327724456787109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24.97015380859375</v>
      </c>
      <c r="P31" s="1">
        <v>23.327724456787109</v>
      </c>
      <c r="Q31" s="1">
        <v>25.183404922485352</v>
      </c>
      <c r="R31" s="1">
        <v>400.2193603515625</v>
      </c>
      <c r="S31" s="1">
        <v>390.19439697265625</v>
      </c>
      <c r="T31" s="1">
        <v>0.26417681574821472</v>
      </c>
      <c r="U31" s="1">
        <v>21.227998733520508</v>
      </c>
      <c r="V31" s="1">
        <v>0.73307645320892334</v>
      </c>
      <c r="W31" s="1">
        <v>58.90655517578125</v>
      </c>
      <c r="X31" s="1">
        <v>300.63760375976563</v>
      </c>
      <c r="Y31" s="1">
        <v>149.7611083984375</v>
      </c>
      <c r="Z31" s="1">
        <v>3.0941295623779297</v>
      </c>
      <c r="AA31" s="1">
        <v>88.077461242675781</v>
      </c>
      <c r="AB31" s="1">
        <v>10.219870567321777</v>
      </c>
      <c r="AC31" s="1">
        <v>3.3151006698608398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1.1052853079403147</v>
      </c>
      <c r="AL31">
        <f>(U31-T31)/(1000-U31)*AK31</f>
        <v>2.3673546376488913E-2</v>
      </c>
      <c r="AM31">
        <f>(P31+273.15)</f>
        <v>296.47772445678709</v>
      </c>
      <c r="AN31">
        <f>(O31+273.15)</f>
        <v>298.12015380859373</v>
      </c>
      <c r="AO31">
        <f>(Y31*AG31+Z31*AH31)*AI31</f>
        <v>23.96177680816254</v>
      </c>
      <c r="AP31">
        <f>((AO31+0.00000010773*(AN31^4-AM31^4))-AL31*44100)/(L31*51.4+0.00000043092*AM31^3)</f>
        <v>-8.2603664899425162</v>
      </c>
      <c r="AQ31">
        <f>0.61365*EXP(17.502*J31/(240.97+J31))</f>
        <v>2.8761409101504509</v>
      </c>
      <c r="AR31">
        <f>AQ31*1000/AA31</f>
        <v>32.654675436499609</v>
      </c>
      <c r="AS31">
        <f>(AR31-U31)</f>
        <v>11.426676702979101</v>
      </c>
      <c r="AT31">
        <f>IF(D31,P31,(O31+P31)/2)</f>
        <v>24.14893913269043</v>
      </c>
      <c r="AU31">
        <f>0.61365*EXP(17.502*AT31/(240.97+AT31))</f>
        <v>3.0218748506218591</v>
      </c>
      <c r="AV31">
        <f>IF(AS31&lt;&gt;0,(1000-(AR31+U31)/2)/AS31*AL31,0)</f>
        <v>2.0159622944050346</v>
      </c>
      <c r="AW31">
        <f>U31*AA31/1000</f>
        <v>1.8697082357112231</v>
      </c>
      <c r="AX31">
        <f>(AU31-AW31)</f>
        <v>1.152166614910636</v>
      </c>
      <c r="AY31">
        <f>1/(1.6/F31+1.37/N31)</f>
        <v>1.3514761085094116</v>
      </c>
      <c r="AZ31">
        <f>G31*AA31*0.001</f>
        <v>33.651474603474917</v>
      </c>
      <c r="BA31">
        <f>G31/S31</f>
        <v>0.97917041463775623</v>
      </c>
      <c r="BB31">
        <f>(1-AL31*AA31/AQ31/F31)*100</f>
        <v>80.975779434546851</v>
      </c>
      <c r="BC31">
        <f>(S31-E31/(N31/1.35))</f>
        <v>389.61307381328487</v>
      </c>
      <c r="BD31">
        <f>E31*BB31/100/BC31</f>
        <v>3.8307565599889236E-3</v>
      </c>
    </row>
    <row r="32" spans="1:56" x14ac:dyDescent="0.25">
      <c r="A32" s="1" t="s">
        <v>1</v>
      </c>
      <c r="B32" s="1" t="s">
        <v>12958</v>
      </c>
      <c r="K32" s="1">
        <v>2.72</v>
      </c>
    </row>
    <row r="33" spans="1:56" x14ac:dyDescent="0.25">
      <c r="A33" s="1" t="s">
        <v>1</v>
      </c>
      <c r="B33" s="1" t="s">
        <v>12957</v>
      </c>
      <c r="K33" s="1">
        <v>2.72</v>
      </c>
    </row>
    <row r="34" spans="1:56" x14ac:dyDescent="0.25">
      <c r="A34" s="1">
        <v>6</v>
      </c>
      <c r="B34" s="1" t="s">
        <v>12956</v>
      </c>
      <c r="C34" s="1">
        <v>1370.000001385808</v>
      </c>
      <c r="D34" s="1">
        <v>0</v>
      </c>
      <c r="E34">
        <f>(R34-S34*(1000-T34)/(1000-U34))*AK34</f>
        <v>2.1147482611481059</v>
      </c>
      <c r="F34">
        <f>IF(AV34&lt;&gt;0,1/(1/AV34-1/N34),0)</f>
        <v>4.0096883266732917</v>
      </c>
      <c r="G34">
        <f>((AY34-AL34/2)*S34-E34)/(AY34+AL34/2)</f>
        <v>381.46735248519553</v>
      </c>
      <c r="H34">
        <f>AL34*1000</f>
        <v>23.939705371379105</v>
      </c>
      <c r="I34">
        <f>(AQ34-AW34)</f>
        <v>0.99089316465011756</v>
      </c>
      <c r="J34">
        <f>(P34+AP34*D34)</f>
        <v>23.355802536010742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24.940256118774414</v>
      </c>
      <c r="P34" s="1">
        <v>23.355802536010742</v>
      </c>
      <c r="Q34" s="1">
        <v>25.145675659179688</v>
      </c>
      <c r="R34" s="1">
        <v>399.97824096679688</v>
      </c>
      <c r="S34" s="1">
        <v>389.62527465820313</v>
      </c>
      <c r="T34" s="1">
        <v>0.26392310857772827</v>
      </c>
      <c r="U34" s="1">
        <v>21.459751129150391</v>
      </c>
      <c r="V34" s="1">
        <v>0.73368215560913086</v>
      </c>
      <c r="W34" s="1">
        <v>59.656147003173828</v>
      </c>
      <c r="X34" s="1">
        <v>300.61871337890625</v>
      </c>
      <c r="Y34" s="1">
        <v>299.60458374023438</v>
      </c>
      <c r="Z34" s="1">
        <v>2.9652373790740967</v>
      </c>
      <c r="AA34" s="1">
        <v>88.077774047851563</v>
      </c>
      <c r="AB34" s="1">
        <v>10.248663902282715</v>
      </c>
      <c r="AC34" s="1">
        <v>3.3322508335113525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1.1052158580106846</v>
      </c>
      <c r="AL34">
        <f>(U34-T34)/(1000-U34)*AK34</f>
        <v>2.3939705371379107E-2</v>
      </c>
      <c r="AM34">
        <f>(P34+273.15)</f>
        <v>296.50580253601072</v>
      </c>
      <c r="AN34">
        <f>(O34+273.15)</f>
        <v>298.09025611877439</v>
      </c>
      <c r="AO34">
        <f>(Y34*AG34+Z34*AH34)*AI34</f>
        <v>47.936732326968013</v>
      </c>
      <c r="AP34">
        <f>((AO34+0.00000010773*(AN34^4-AM34^4))-AL34*44100)/(L34*51.4+0.00000043092*AM34^3)</f>
        <v>-8.1646288171631483</v>
      </c>
      <c r="AQ34">
        <f>0.61365*EXP(17.502*J34/(240.97+J34))</f>
        <v>2.8810202757265531</v>
      </c>
      <c r="AR34">
        <f>AQ34*1000/AA34</f>
        <v>32.709957839776131</v>
      </c>
      <c r="AS34">
        <f>(AR34-U34)</f>
        <v>11.25020671062574</v>
      </c>
      <c r="AT34">
        <f>IF(D34,P34,(O34+P34)/2)</f>
        <v>24.148029327392578</v>
      </c>
      <c r="AU34">
        <f>0.61365*EXP(17.502*AT34/(240.97+AT34))</f>
        <v>3.0217098886943363</v>
      </c>
      <c r="AV34">
        <f>IF(AS34&lt;&gt;0,(1000-(AR34+U34)/2)/AS34*AL34,0)</f>
        <v>2.0702999095115215</v>
      </c>
      <c r="AW34">
        <f>U34*AA34/1000</f>
        <v>1.8901271110764355</v>
      </c>
      <c r="AX34">
        <f>(AU34-AW34)</f>
        <v>1.1315827776179008</v>
      </c>
      <c r="AY34">
        <f>1/(1.6/F34+1.37/N34)</f>
        <v>1.3906253546536906</v>
      </c>
      <c r="AZ34">
        <f>G34*AA34*0.001</f>
        <v>33.598795278823204</v>
      </c>
      <c r="BA34">
        <f>G34/S34</f>
        <v>0.97906213301956835</v>
      </c>
      <c r="BB34">
        <f>(1-AL34*AA34/AQ34/F34)*100</f>
        <v>81.747254406984524</v>
      </c>
      <c r="BC34">
        <f>(S34-E34/(N34/1.35))</f>
        <v>388.95829381078215</v>
      </c>
      <c r="BD34">
        <f>E34*BB34/100/BC34</f>
        <v>4.4445604287564403E-3</v>
      </c>
    </row>
    <row r="35" spans="1:56" x14ac:dyDescent="0.25">
      <c r="A35" s="1" t="s">
        <v>1</v>
      </c>
      <c r="B35" s="1" t="s">
        <v>12955</v>
      </c>
      <c r="K35" s="1">
        <v>2.72</v>
      </c>
    </row>
    <row r="36" spans="1:56" x14ac:dyDescent="0.25">
      <c r="A36" s="1" t="s">
        <v>1</v>
      </c>
      <c r="B36" s="1" t="s">
        <v>12954</v>
      </c>
      <c r="K36" s="1">
        <v>2.72</v>
      </c>
    </row>
    <row r="37" spans="1:56" x14ac:dyDescent="0.25">
      <c r="A37" s="1">
        <v>7</v>
      </c>
      <c r="B37" s="1" t="s">
        <v>12953</v>
      </c>
      <c r="C37" s="1">
        <v>1576.000001385808</v>
      </c>
      <c r="D37" s="1">
        <v>0</v>
      </c>
      <c r="E37">
        <f>(R37-S37*(1000-T37)/(1000-U37))*AK37</f>
        <v>2.2807523357268189</v>
      </c>
      <c r="F37">
        <f>IF(AV37&lt;&gt;0,1/(1/AV37-1/N37),0)</f>
        <v>4.3201212060091816</v>
      </c>
      <c r="G37">
        <f>((AY37-AL37/2)*S37-E37)/(AY37+AL37/2)</f>
        <v>381.28975542358251</v>
      </c>
      <c r="H37">
        <f>AL37*1000</f>
        <v>24.358755091814945</v>
      </c>
      <c r="I37">
        <f>(AQ37-AW37)</f>
        <v>0.9705791798481993</v>
      </c>
      <c r="J37">
        <f>(P37+AP37*D37)</f>
        <v>23.422369003295898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24.930177688598633</v>
      </c>
      <c r="P37" s="1">
        <v>23.422369003295898</v>
      </c>
      <c r="Q37" s="1">
        <v>25.129833221435547</v>
      </c>
      <c r="R37" s="1">
        <v>399.9893798828125</v>
      </c>
      <c r="S37" s="1">
        <v>389.34469604492188</v>
      </c>
      <c r="T37" s="1">
        <v>0.26336109638214111</v>
      </c>
      <c r="U37" s="1">
        <v>21.822164535522461</v>
      </c>
      <c r="V37" s="1">
        <v>0.73255622386932373</v>
      </c>
      <c r="W37" s="1">
        <v>60.699787139892578</v>
      </c>
      <c r="X37" s="1">
        <v>300.6195068359375</v>
      </c>
      <c r="Y37" s="1">
        <v>499.93072509765625</v>
      </c>
      <c r="Z37" s="1">
        <v>2.936382532119751</v>
      </c>
      <c r="AA37" s="1">
        <v>88.077323913574219</v>
      </c>
      <c r="AB37" s="1">
        <v>10.365889549255371</v>
      </c>
      <c r="AC37" s="1">
        <v>3.3527228832244873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1.105218775132123</v>
      </c>
      <c r="AL37">
        <f>(U37-T37)/(1000-U37)*AK37</f>
        <v>2.4358755091814944E-2</v>
      </c>
      <c r="AM37">
        <f>(P37+273.15)</f>
        <v>296.57236900329588</v>
      </c>
      <c r="AN37">
        <f>(O37+273.15)</f>
        <v>298.08017768859861</v>
      </c>
      <c r="AO37">
        <f>(Y37*AG37+Z37*AH37)*AI37</f>
        <v>79.988914227733403</v>
      </c>
      <c r="AP37">
        <f>((AO37+0.00000010773*(AN37^4-AM37^4))-AL37*44100)/(L37*51.4+0.00000043092*AM37^3)</f>
        <v>-8.059298337664023</v>
      </c>
      <c r="AQ37">
        <f>0.61365*EXP(17.502*J37/(240.97+J37))</f>
        <v>2.892617034138723</v>
      </c>
      <c r="AR37">
        <f>AQ37*1000/AA37</f>
        <v>32.841790663134816</v>
      </c>
      <c r="AS37">
        <f>(AR37-U37)</f>
        <v>11.019626127612355</v>
      </c>
      <c r="AT37">
        <f>IF(D37,P37,(O37+P37)/2)</f>
        <v>24.176273345947266</v>
      </c>
      <c r="AU37">
        <f>0.61365*EXP(17.502*AT37/(240.97+AT37))</f>
        <v>3.0268346440487695</v>
      </c>
      <c r="AV37">
        <f>IF(AS37&lt;&gt;0,(1000-(AR37+U37)/2)/AS37*AL37,0)</f>
        <v>2.1500713244643928</v>
      </c>
      <c r="AW37">
        <f>U37*AA37/1000</f>
        <v>1.9220378542905237</v>
      </c>
      <c r="AX37">
        <f>(AU37-AW37)</f>
        <v>1.1047967897582458</v>
      </c>
      <c r="AY37">
        <f>1/(1.6/F37+1.37/N37)</f>
        <v>1.4483781840846097</v>
      </c>
      <c r="AZ37">
        <f>G37*AA37*0.001</f>
        <v>33.582981293370366</v>
      </c>
      <c r="BA37">
        <f>G37/S37</f>
        <v>0.97931154397847509</v>
      </c>
      <c r="BB37">
        <f>(1-AL37*AA37/AQ37/F37)*100</f>
        <v>82.831500949347955</v>
      </c>
      <c r="BC37">
        <f>(S37-E37/(N37/1.35))</f>
        <v>388.62535835656053</v>
      </c>
      <c r="BD37">
        <f>E37*BB37/100/BC37</f>
        <v>4.8611891941609418E-3</v>
      </c>
    </row>
    <row r="38" spans="1:56" x14ac:dyDescent="0.25">
      <c r="A38" s="1" t="s">
        <v>1</v>
      </c>
      <c r="B38" s="1" t="s">
        <v>12952</v>
      </c>
      <c r="K38" s="1">
        <v>2.72</v>
      </c>
    </row>
    <row r="39" spans="1:56" x14ac:dyDescent="0.25">
      <c r="A39" s="1" t="s">
        <v>1</v>
      </c>
      <c r="B39" s="1" t="s">
        <v>12951</v>
      </c>
      <c r="K39" s="1">
        <v>2.72</v>
      </c>
    </row>
    <row r="40" spans="1:56" x14ac:dyDescent="0.25">
      <c r="A40" s="1">
        <v>8</v>
      </c>
      <c r="B40" s="1" t="s">
        <v>12950</v>
      </c>
      <c r="C40" s="1">
        <v>1782.000001385808</v>
      </c>
      <c r="D40" s="1">
        <v>0</v>
      </c>
      <c r="E40">
        <f>(R40-S40*(1000-T40)/(1000-U40))*AK40</f>
        <v>2.5598284726909295</v>
      </c>
      <c r="F40">
        <f>IF(AV40&lt;&gt;0,1/(1/AV40-1/N40),0)</f>
        <v>4.7944835433832163</v>
      </c>
      <c r="G40">
        <f>((AY40-AL40/2)*S40-E40)/(AY40+AL40/2)</f>
        <v>381.06977881183002</v>
      </c>
      <c r="H40">
        <f>AL40*1000</f>
        <v>24.97677734969691</v>
      </c>
      <c r="I40">
        <f>(AQ40-AW40)</f>
        <v>0.94580611536157044</v>
      </c>
      <c r="J40">
        <f>(P40+AP40*D40)</f>
        <v>23.550870895385742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24.944240570068359</v>
      </c>
      <c r="P40" s="1">
        <v>23.550870895385742</v>
      </c>
      <c r="Q40" s="1">
        <v>25.128549575805664</v>
      </c>
      <c r="R40" s="1">
        <v>400.13916015625</v>
      </c>
      <c r="S40" s="1">
        <v>389.031005859375</v>
      </c>
      <c r="T40" s="1">
        <v>0.26478183269500732</v>
      </c>
      <c r="U40" s="1">
        <v>22.359102249145508</v>
      </c>
      <c r="V40" s="1">
        <v>0.73588430881500244</v>
      </c>
      <c r="W40" s="1">
        <v>62.140640258789063</v>
      </c>
      <c r="X40" s="1">
        <v>300.61041259765625</v>
      </c>
      <c r="Y40" s="1">
        <v>749.97125244140625</v>
      </c>
      <c r="Z40" s="1">
        <v>3.2411892414093018</v>
      </c>
      <c r="AA40" s="1">
        <v>88.076576232910156</v>
      </c>
      <c r="AB40" s="1">
        <v>10.536953926086426</v>
      </c>
      <c r="AC40" s="1">
        <v>3.3842544555664063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1.1051853404325593</v>
      </c>
      <c r="AL40">
        <f>(U40-T40)/(1000-U40)*AK40</f>
        <v>2.4976777349696909E-2</v>
      </c>
      <c r="AM40">
        <f>(P40+273.15)</f>
        <v>296.70087089538572</v>
      </c>
      <c r="AN40">
        <f>(O40+273.15)</f>
        <v>298.09424057006834</v>
      </c>
      <c r="AO40">
        <f>(Y40*AG40+Z40*AH40)*AI40</f>
        <v>119.99539770851879</v>
      </c>
      <c r="AP40">
        <f>((AO40+0.00000010773*(AN40^4-AM40^4))-AL40*44100)/(L40*51.4+0.00000043092*AM40^3)</f>
        <v>-7.9637628684934745</v>
      </c>
      <c r="AQ40">
        <f>0.61365*EXP(17.502*J40/(240.97+J40))</f>
        <v>2.9151192891078677</v>
      </c>
      <c r="AR40">
        <f>AQ40*1000/AA40</f>
        <v>33.09755458022245</v>
      </c>
      <c r="AS40">
        <f>(AR40-U40)</f>
        <v>10.738452331076942</v>
      </c>
      <c r="AT40">
        <f>IF(D40,P40,(O40+P40)/2)</f>
        <v>24.247555732727051</v>
      </c>
      <c r="AU40">
        <f>0.61365*EXP(17.502*AT40/(240.97+AT40))</f>
        <v>3.0398023288224372</v>
      </c>
      <c r="AV40">
        <f>IF(AS40&lt;&gt;0,(1000-(AR40+U40)/2)/AS40*AL40,0)</f>
        <v>2.2614257917154292</v>
      </c>
      <c r="AW40">
        <f>U40*AA40/1000</f>
        <v>1.9693131737462972</v>
      </c>
      <c r="AX40">
        <f>(AU40-AW40)</f>
        <v>1.07048915507614</v>
      </c>
      <c r="AY40">
        <f>1/(1.6/F40+1.37/N40)</f>
        <v>1.5295564763757996</v>
      </c>
      <c r="AZ40">
        <f>G40*AA40*0.001</f>
        <v>33.563321423578358</v>
      </c>
      <c r="BA40">
        <f>G40/S40</f>
        <v>0.97953575183561903</v>
      </c>
      <c r="BB40">
        <f>(1-AL40*AA40/AQ40/F40)*100</f>
        <v>84.260219806915941</v>
      </c>
      <c r="BC40">
        <f>(S40-E40/(N40/1.35))</f>
        <v>388.2236489766031</v>
      </c>
      <c r="BD40">
        <f>E40*BB40/100/BC40</f>
        <v>5.5558622032821758E-3</v>
      </c>
    </row>
    <row r="41" spans="1:56" x14ac:dyDescent="0.25">
      <c r="A41" s="1" t="s">
        <v>1</v>
      </c>
      <c r="B41" s="1" t="s">
        <v>12949</v>
      </c>
      <c r="K41" s="1">
        <v>2.72</v>
      </c>
    </row>
    <row r="42" spans="1:56" x14ac:dyDescent="0.25">
      <c r="A42" s="1" t="s">
        <v>1</v>
      </c>
      <c r="B42" s="1" t="s">
        <v>3571</v>
      </c>
      <c r="K42" s="1">
        <v>2.72</v>
      </c>
    </row>
    <row r="43" spans="1:56" x14ac:dyDescent="0.25">
      <c r="A43" s="1">
        <v>9</v>
      </c>
      <c r="B43" s="1" t="s">
        <v>12948</v>
      </c>
      <c r="C43" s="1">
        <v>1987.5000013746321</v>
      </c>
      <c r="D43" s="1">
        <v>0</v>
      </c>
      <c r="E43">
        <f>(R43-S43*(1000-T43)/(1000-U43))*AK43</f>
        <v>2.7126404700239206</v>
      </c>
      <c r="F43">
        <f>IF(AV43&lt;&gt;0,1/(1/AV43-1/N43),0)</f>
        <v>5.4044577451167175</v>
      </c>
      <c r="G43">
        <f>((AY43-AL43/2)*S43-E43)/(AY43+AL43/2)</f>
        <v>380.9819587594165</v>
      </c>
      <c r="H43">
        <f>AL43*1000</f>
        <v>25.646484343575242</v>
      </c>
      <c r="I43">
        <f>(AQ43-AW43)</f>
        <v>0.91910982047507872</v>
      </c>
      <c r="J43">
        <f>(P43+AP43*D43)</f>
        <v>23.68821907043457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24.982755661010742</v>
      </c>
      <c r="P43" s="1">
        <v>23.68821907043457</v>
      </c>
      <c r="Q43" s="1">
        <v>25.148832321166992</v>
      </c>
      <c r="R43" s="1">
        <v>400.20870971679688</v>
      </c>
      <c r="S43" s="1">
        <v>388.73452758789063</v>
      </c>
      <c r="T43" s="1">
        <v>0.26487424969673157</v>
      </c>
      <c r="U43" s="1">
        <v>22.936050415039063</v>
      </c>
      <c r="V43" s="1">
        <v>0.7344890832901001</v>
      </c>
      <c r="W43" s="1">
        <v>63.601047515869141</v>
      </c>
      <c r="X43" s="1">
        <v>300.63925170898438</v>
      </c>
      <c r="Y43" s="1">
        <v>999.5655517578125</v>
      </c>
      <c r="Z43" s="1">
        <v>3.0399887561798096</v>
      </c>
      <c r="AA43" s="1">
        <v>88.080986022949219</v>
      </c>
      <c r="AB43" s="1">
        <v>10.702588081359863</v>
      </c>
      <c r="AC43" s="1">
        <v>3.4204859733581543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1.105291366577148</v>
      </c>
      <c r="AL43">
        <f>(U43-T43)/(1000-U43)*AK43</f>
        <v>2.5646484343575242E-2</v>
      </c>
      <c r="AM43">
        <f>(P43+273.15)</f>
        <v>296.83821907043455</v>
      </c>
      <c r="AN43">
        <f>(O43+273.15)</f>
        <v>298.13275566101072</v>
      </c>
      <c r="AO43">
        <f>(Y43*AG43+Z43*AH43)*AI43</f>
        <v>159.93048470652502</v>
      </c>
      <c r="AP43">
        <f>((AO43+0.00000010773*(AN43^4-AM43^4))-AL43*44100)/(L43*51.4+0.00000043092*AM43^3)</f>
        <v>-7.8861026209503002</v>
      </c>
      <c r="AQ43">
        <f>0.61365*EXP(17.502*J43/(240.97+J43))</f>
        <v>2.9393397565037929</v>
      </c>
      <c r="AR43">
        <f>AQ43*1000/AA43</f>
        <v>33.370877066907013</v>
      </c>
      <c r="AS43">
        <f>(AR43-U43)</f>
        <v>10.434826651867951</v>
      </c>
      <c r="AT43">
        <f>IF(D43,P43,(O43+P43)/2)</f>
        <v>24.335487365722656</v>
      </c>
      <c r="AU43">
        <f>0.61365*EXP(17.502*AT43/(240.97+AT43))</f>
        <v>3.0558657336118462</v>
      </c>
      <c r="AV43">
        <f>IF(AS43&lt;&gt;0,(1000-(AR43+U43)/2)/AS43*AL43,0)</f>
        <v>2.3885827535106401</v>
      </c>
      <c r="AW43">
        <f>U43*AA43/1000</f>
        <v>2.0202299360287141</v>
      </c>
      <c r="AX43">
        <f>(AU43-AW43)</f>
        <v>1.0356357975831321</v>
      </c>
      <c r="AY43">
        <f>1/(1.6/F43+1.37/N43)</f>
        <v>1.6230621947989026</v>
      </c>
      <c r="AZ43">
        <f>G43*AA43*0.001</f>
        <v>33.557266584483983</v>
      </c>
      <c r="BA43">
        <f>G43/S43</f>
        <v>0.98005690701935055</v>
      </c>
      <c r="BB43">
        <f>(1-AL43*AA43/AQ43/F43)*100</f>
        <v>85.779721792748546</v>
      </c>
      <c r="BC43">
        <f>(S43-E43/(N43/1.35))</f>
        <v>387.87897457825591</v>
      </c>
      <c r="BD43">
        <f>E43*BB43/100/BC43</f>
        <v>5.9990244404303662E-3</v>
      </c>
    </row>
    <row r="44" spans="1:56" x14ac:dyDescent="0.25">
      <c r="A44" s="1" t="s">
        <v>1</v>
      </c>
      <c r="B44" s="1" t="s">
        <v>12947</v>
      </c>
      <c r="K44" s="1">
        <v>2.72</v>
      </c>
    </row>
    <row r="45" spans="1:56" x14ac:dyDescent="0.25">
      <c r="A45" s="1" t="s">
        <v>1</v>
      </c>
      <c r="B45" s="1" t="s">
        <v>8279</v>
      </c>
      <c r="K45" s="1">
        <v>2.72</v>
      </c>
    </row>
    <row r="46" spans="1:56" x14ac:dyDescent="0.25">
      <c r="A46" s="1">
        <v>10</v>
      </c>
      <c r="B46" s="1" t="s">
        <v>3567</v>
      </c>
      <c r="C46" s="1">
        <v>2193.5000013746321</v>
      </c>
      <c r="D46" s="1">
        <v>0</v>
      </c>
      <c r="E46">
        <f>(R46-S46*(1000-T46)/(1000-U46))*AK46</f>
        <v>2.9005729774851052</v>
      </c>
      <c r="F46">
        <f>IF(AV46&lt;&gt;0,1/(1/AV46-1/N46),0)</f>
        <v>6.0960793340019546</v>
      </c>
      <c r="G46">
        <f>((AY46-AL46/2)*S46-E46)/(AY46+AL46/2)</f>
        <v>380.58413405148764</v>
      </c>
      <c r="H46">
        <f>AL46*1000</f>
        <v>26.339899489982599</v>
      </c>
      <c r="I46">
        <f>(AQ46-AW46)</f>
        <v>0.89619541758006127</v>
      </c>
      <c r="J46">
        <f>(P46+AP46*D46)</f>
        <v>23.856075286865234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25.032835006713867</v>
      </c>
      <c r="P46" s="1">
        <v>23.856075286865234</v>
      </c>
      <c r="Q46" s="1">
        <v>25.182683944702148</v>
      </c>
      <c r="R46" s="1">
        <v>400.04611206054688</v>
      </c>
      <c r="S46" s="1">
        <v>388.171630859375</v>
      </c>
      <c r="T46" s="1">
        <v>0.26546746492385864</v>
      </c>
      <c r="U46" s="1">
        <v>23.534963607788086</v>
      </c>
      <c r="V46" s="1">
        <v>0.73393988609313965</v>
      </c>
      <c r="W46" s="1">
        <v>65.067291259765625</v>
      </c>
      <c r="X46" s="1">
        <v>300.64413452148438</v>
      </c>
      <c r="Y46" s="1">
        <v>1250.6136474609375</v>
      </c>
      <c r="Z46" s="1">
        <v>3.0774326324462891</v>
      </c>
      <c r="AA46" s="1">
        <v>88.081016540527344</v>
      </c>
      <c r="AB46" s="1">
        <v>10.83409595489502</v>
      </c>
      <c r="AC46" s="1">
        <v>3.453486442565918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1.1053093180936924</v>
      </c>
      <c r="AL46">
        <f>(U46-T46)/(1000-U46)*AK46</f>
        <v>2.63398994899826E-2</v>
      </c>
      <c r="AM46">
        <f>(P46+273.15)</f>
        <v>297.00607528686521</v>
      </c>
      <c r="AN46">
        <f>(O46+273.15)</f>
        <v>298.18283500671384</v>
      </c>
      <c r="AO46">
        <f>(Y46*AG46+Z46*AH46)*AI46</f>
        <v>200.09817912120707</v>
      </c>
      <c r="AP46">
        <f>((AO46+0.00000010773*(AN46^4-AM46^4))-AL46*44100)/(L46*51.4+0.00000043092*AM46^3)</f>
        <v>-7.8167059050923751</v>
      </c>
      <c r="AQ46">
        <f>0.61365*EXP(17.502*J46/(240.97+J46))</f>
        <v>2.969178936398353</v>
      </c>
      <c r="AR46">
        <f>AQ46*1000/AA46</f>
        <v>33.709635208764773</v>
      </c>
      <c r="AS46">
        <f>(AR46-U46)</f>
        <v>10.174671600976687</v>
      </c>
      <c r="AT46">
        <f>IF(D46,P46,(O46+P46)/2)</f>
        <v>24.444455146789551</v>
      </c>
      <c r="AU46">
        <f>0.61365*EXP(17.502*AT46/(240.97+AT46))</f>
        <v>3.0758749556246583</v>
      </c>
      <c r="AV46">
        <f>IF(AS46&lt;&gt;0,(1000-(AR46+U46)/2)/AS46*AL46,0)</f>
        <v>2.5146748714661573</v>
      </c>
      <c r="AW46">
        <f>U46*AA46/1000</f>
        <v>2.0729835188182917</v>
      </c>
      <c r="AX46">
        <f>(AU46-AW46)</f>
        <v>1.0028914368063666</v>
      </c>
      <c r="AY46">
        <f>1/(1.6/F46+1.37/N46)</f>
        <v>1.7166462269867029</v>
      </c>
      <c r="AZ46">
        <f>G46*AA46*0.001</f>
        <v>33.52223740645136</v>
      </c>
      <c r="BA46">
        <f>G46/S46</f>
        <v>0.98045324231683451</v>
      </c>
      <c r="BB46">
        <f>(1-AL46*AA46/AQ46/F46)*100</f>
        <v>87.182319251342307</v>
      </c>
      <c r="BC46">
        <f>(S46-E46/(N46/1.35))</f>
        <v>387.25680489258161</v>
      </c>
      <c r="BD46">
        <f>E46*BB46/100/BC46</f>
        <v>6.5299996317706322E-3</v>
      </c>
    </row>
    <row r="47" spans="1:56" x14ac:dyDescent="0.25">
      <c r="A47" s="1" t="s">
        <v>1</v>
      </c>
      <c r="B47" s="1" t="s">
        <v>12946</v>
      </c>
      <c r="K47" s="1">
        <v>2.72</v>
      </c>
    </row>
    <row r="48" spans="1:56" x14ac:dyDescent="0.25">
      <c r="A48" s="1" t="s">
        <v>1</v>
      </c>
      <c r="B48" s="1" t="s">
        <v>8276</v>
      </c>
      <c r="K48" s="1">
        <v>2.72</v>
      </c>
    </row>
    <row r="49" spans="1:56" x14ac:dyDescent="0.25">
      <c r="A49" s="1">
        <v>11</v>
      </c>
      <c r="B49" s="1" t="s">
        <v>8275</v>
      </c>
      <c r="C49" s="1">
        <v>2399.5000013746321</v>
      </c>
      <c r="D49" s="1">
        <v>0</v>
      </c>
      <c r="E49">
        <f>(R49-S49*(1000-T49)/(1000-U49))*AK49</f>
        <v>3.245337232362389</v>
      </c>
      <c r="F49">
        <f>IF(AV49&lt;&gt;0,1/(1/AV49-1/N49),0)</f>
        <v>7.29952679051181</v>
      </c>
      <c r="G49">
        <f>((AY49-AL49/2)*S49-E49)/(AY49+AL49/2)</f>
        <v>380.16822159111666</v>
      </c>
      <c r="H49">
        <f>AL49*1000</f>
        <v>27.306053154746106</v>
      </c>
      <c r="I49">
        <f>(AQ49-AW49)</f>
        <v>0.86530662087558285</v>
      </c>
      <c r="J49">
        <f>(P49+AP49*D49)</f>
        <v>24.091541290283203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25.122829437255859</v>
      </c>
      <c r="P49" s="1">
        <v>24.091541290283203</v>
      </c>
      <c r="Q49" s="1">
        <v>25.253974914550781</v>
      </c>
      <c r="R49" s="1">
        <v>400.08053588867188</v>
      </c>
      <c r="S49" s="1">
        <v>387.57080078125</v>
      </c>
      <c r="T49" s="1">
        <v>0.26538735628128052</v>
      </c>
      <c r="U49" s="1">
        <v>24.365730285644531</v>
      </c>
      <c r="V49" s="1">
        <v>0.72980070114135742</v>
      </c>
      <c r="W49" s="1">
        <v>67.004425048828125</v>
      </c>
      <c r="X49" s="1">
        <v>300.67108154296875</v>
      </c>
      <c r="Y49" s="1">
        <v>1600.990478515625</v>
      </c>
      <c r="Z49" s="1">
        <v>3.1292290687561035</v>
      </c>
      <c r="AA49" s="1">
        <v>88.081764221191406</v>
      </c>
      <c r="AB49" s="1">
        <v>10.973233222961426</v>
      </c>
      <c r="AC49" s="1">
        <v>3.501650333404541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1.1054083880256202</v>
      </c>
      <c r="AL49">
        <f>(U49-T49)/(1000-U49)*AK49</f>
        <v>2.7306053154746105E-2</v>
      </c>
      <c r="AM49">
        <f>(P49+273.15)</f>
        <v>297.24154129028318</v>
      </c>
      <c r="AN49">
        <f>(O49+273.15)</f>
        <v>298.27282943725584</v>
      </c>
      <c r="AO49">
        <f>(Y49*AG49+Z49*AH49)*AI49</f>
        <v>256.15847083691187</v>
      </c>
      <c r="AP49">
        <f>((AO49+0.00000010773*(AN49^4-AM49^4))-AL49*44100)/(L49*51.4+0.00000043092*AM49^3)</f>
        <v>-7.7175478357444955</v>
      </c>
      <c r="AQ49">
        <f>0.61365*EXP(17.502*J49/(240.97+J49))</f>
        <v>3.0114831309728674</v>
      </c>
      <c r="AR49">
        <f>AQ49*1000/AA49</f>
        <v>34.189632299035409</v>
      </c>
      <c r="AS49">
        <f>(AR49-U49)</f>
        <v>9.8239020133908781</v>
      </c>
      <c r="AT49">
        <f>IF(D49,P49,(O49+P49)/2)</f>
        <v>24.607185363769531</v>
      </c>
      <c r="AU49">
        <f>0.61365*EXP(17.502*AT49/(240.97+AT49))</f>
        <v>3.105969527789969</v>
      </c>
      <c r="AV49">
        <f>IF(AS49&lt;&gt;0,(1000-(AR49+U49)/2)/AS49*AL49,0)</f>
        <v>2.6981738210538784</v>
      </c>
      <c r="AW49">
        <f>U49*AA49/1000</f>
        <v>2.1461765100972845</v>
      </c>
      <c r="AX49">
        <f>(AU49-AW49)</f>
        <v>0.95979301769268455</v>
      </c>
      <c r="AY49">
        <f>1/(1.6/F49+1.37/N49)</f>
        <v>1.8543940100763072</v>
      </c>
      <c r="AZ49">
        <f>G49*AA49*0.001</f>
        <v>33.485887658578385</v>
      </c>
      <c r="BA49">
        <f>G49/S49</f>
        <v>0.98090005961436855</v>
      </c>
      <c r="BB49">
        <f>(1-AL49*AA49/AQ49/F49)*100</f>
        <v>89.058678126446651</v>
      </c>
      <c r="BC49">
        <f>(S49-E49/(N49/1.35))</f>
        <v>386.54723792170057</v>
      </c>
      <c r="BD49">
        <f>E49*BB49/100/BC49</f>
        <v>7.4771053996583077E-3</v>
      </c>
    </row>
    <row r="50" spans="1:56" x14ac:dyDescent="0.25">
      <c r="A50" s="1" t="s">
        <v>1</v>
      </c>
      <c r="B50" s="1" t="s">
        <v>12945</v>
      </c>
      <c r="K50" s="1">
        <v>2.72</v>
      </c>
    </row>
    <row r="51" spans="1:56" x14ac:dyDescent="0.25">
      <c r="A51" s="1" t="s">
        <v>1</v>
      </c>
      <c r="B51" s="1" t="s">
        <v>12944</v>
      </c>
      <c r="K51" s="1">
        <v>2.72</v>
      </c>
    </row>
    <row r="52" spans="1:56" x14ac:dyDescent="0.25">
      <c r="A52" s="1">
        <v>12</v>
      </c>
      <c r="B52" s="1" t="s">
        <v>8272</v>
      </c>
      <c r="C52" s="1">
        <v>2606.0000013634562</v>
      </c>
      <c r="D52" s="1">
        <v>0</v>
      </c>
      <c r="E52">
        <f>(R52-S52*(1000-T52)/(1000-U52))*AK52</f>
        <v>3.475170204812478</v>
      </c>
      <c r="F52">
        <f>IF(AV52&lt;&gt;0,1/(1/AV52-1/N52),0)</f>
        <v>9.1473324494589061</v>
      </c>
      <c r="G52">
        <f>((AY52-AL52/2)*S52-E52)/(AY52+AL52/2)</f>
        <v>379.92299767802308</v>
      </c>
      <c r="H52">
        <f>AL52*1000</f>
        <v>28.430912982904427</v>
      </c>
      <c r="I52">
        <f>(AQ52-AW52)</f>
        <v>0.8330575540688443</v>
      </c>
      <c r="J52">
        <f>(P52+AP52*D52)</f>
        <v>24.382678985595703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25.227624893188477</v>
      </c>
      <c r="P52" s="1">
        <v>24.382678985595703</v>
      </c>
      <c r="Q52" s="1">
        <v>25.332666397094727</v>
      </c>
      <c r="R52" s="1">
        <v>400.13717651367188</v>
      </c>
      <c r="S52" s="1">
        <v>387.039794921875</v>
      </c>
      <c r="T52" s="1">
        <v>0.2660612165927887</v>
      </c>
      <c r="U52" s="1">
        <v>25.332422256469727</v>
      </c>
      <c r="V52" s="1">
        <v>0.72714680433273315</v>
      </c>
      <c r="W52" s="1">
        <v>69.233650207519531</v>
      </c>
      <c r="X52" s="1">
        <v>300.69412231445313</v>
      </c>
      <c r="Y52" s="1">
        <v>2000.3392333984375</v>
      </c>
      <c r="Z52" s="1">
        <v>3.0725405216217041</v>
      </c>
      <c r="AA52" s="1">
        <v>88.087104797363281</v>
      </c>
      <c r="AB52" s="1">
        <v>11.227449417114258</v>
      </c>
      <c r="AC52" s="1">
        <v>3.5572946071624756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1.1054930967443126</v>
      </c>
      <c r="AL52">
        <f>(U52-T52)/(1000-U52)*AK52</f>
        <v>2.8430912982904427E-2</v>
      </c>
      <c r="AM52">
        <f>(P52+273.15)</f>
        <v>297.53267898559568</v>
      </c>
      <c r="AN52">
        <f>(O52+273.15)</f>
        <v>298.37762489318845</v>
      </c>
      <c r="AO52">
        <f>(Y52*AG52+Z52*AH52)*AI52</f>
        <v>320.05427018997943</v>
      </c>
      <c r="AP52">
        <f>((AO52+0.00000010773*(AN52^4-AM52^4))-AL52*44100)/(L52*51.4+0.00000043092*AM52^3)</f>
        <v>-7.6149914590191479</v>
      </c>
      <c r="AQ52">
        <f>0.61365*EXP(17.502*J52/(240.97+J52))</f>
        <v>3.0645172881455509</v>
      </c>
      <c r="AR52">
        <f>AQ52*1000/AA52</f>
        <v>34.789624374591561</v>
      </c>
      <c r="AS52">
        <f>(AR52-U52)</f>
        <v>9.4572021181218346</v>
      </c>
      <c r="AT52">
        <f>IF(D52,P52,(O52+P52)/2)</f>
        <v>24.80515193939209</v>
      </c>
      <c r="AU52">
        <f>0.61365*EXP(17.502*AT52/(240.97+AT52))</f>
        <v>3.1429272914017345</v>
      </c>
      <c r="AV52">
        <f>IF(AS52&lt;&gt;0,(1000-(AR52+U52)/2)/AS52*AL52,0)</f>
        <v>2.915899470098251</v>
      </c>
      <c r="AW52">
        <f>U52*AA52/1000</f>
        <v>2.2314597340767066</v>
      </c>
      <c r="AX52">
        <f>(AU52-AW52)</f>
        <v>0.91146755732502793</v>
      </c>
      <c r="AY52">
        <f>1/(1.6/F52+1.37/N52)</f>
        <v>2.0202762451887759</v>
      </c>
      <c r="AZ52">
        <f>G52*AA52*0.001</f>
        <v>33.466316911392425</v>
      </c>
      <c r="BA52">
        <f>G52/S52</f>
        <v>0.98161223383944674</v>
      </c>
      <c r="BB52">
        <f>(1-AL52*AA52/AQ52/F52)*100</f>
        <v>91.065986525780886</v>
      </c>
      <c r="BC52">
        <f>(S52-E52/(N52/1.35))</f>
        <v>385.94374391158613</v>
      </c>
      <c r="BD52">
        <f>E52*BB52/100/BC52</f>
        <v>8.1998946229517519E-3</v>
      </c>
    </row>
    <row r="53" spans="1:56" x14ac:dyDescent="0.25">
      <c r="A53" s="1" t="s">
        <v>1</v>
      </c>
      <c r="B53" s="1" t="s">
        <v>12943</v>
      </c>
    </row>
    <row r="54" spans="1:56" x14ac:dyDescent="0.25">
      <c r="A54" s="1" t="s">
        <v>1</v>
      </c>
      <c r="B54" s="1" t="s">
        <v>12942</v>
      </c>
    </row>
    <row r="55" spans="1:56" x14ac:dyDescent="0.25">
      <c r="A55" s="1" t="s">
        <v>1</v>
      </c>
      <c r="B55" s="1" t="s">
        <v>12941</v>
      </c>
    </row>
    <row r="56" spans="1:56" x14ac:dyDescent="0.25">
      <c r="A56" s="1" t="s">
        <v>1</v>
      </c>
      <c r="B56" s="1" t="s">
        <v>12940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A39C1-108F-4ACA-8998-1451323E2E0E}">
  <dimension ref="A1:BH55"/>
  <sheetViews>
    <sheetView topLeftCell="A8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2036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2035</v>
      </c>
    </row>
    <row r="12" spans="1:60" x14ac:dyDescent="0.25">
      <c r="A12" s="1" t="s">
        <v>1</v>
      </c>
      <c r="B12" s="1" t="s">
        <v>2034</v>
      </c>
    </row>
    <row r="13" spans="1:60" x14ac:dyDescent="0.25">
      <c r="A13" s="1" t="s">
        <v>1</v>
      </c>
      <c r="B13" s="1" t="s">
        <v>2033</v>
      </c>
    </row>
    <row r="14" spans="1:60" x14ac:dyDescent="0.25">
      <c r="A14" s="1" t="s">
        <v>1</v>
      </c>
      <c r="B14" s="1" t="s">
        <v>2032</v>
      </c>
    </row>
    <row r="15" spans="1:60" x14ac:dyDescent="0.25">
      <c r="A15" s="1" t="s">
        <v>1</v>
      </c>
      <c r="B15" s="1" t="s">
        <v>2031</v>
      </c>
    </row>
    <row r="16" spans="1:60" x14ac:dyDescent="0.25">
      <c r="A16" s="1" t="s">
        <v>1</v>
      </c>
      <c r="B16" s="1" t="s">
        <v>2030</v>
      </c>
    </row>
    <row r="17" spans="1:60" x14ac:dyDescent="0.25">
      <c r="A17" s="1" t="s">
        <v>1</v>
      </c>
      <c r="B17" s="1" t="s">
        <v>2029</v>
      </c>
    </row>
    <row r="18" spans="1:60" x14ac:dyDescent="0.25">
      <c r="A18" s="1">
        <v>1</v>
      </c>
      <c r="B18" s="1" t="s">
        <v>2028</v>
      </c>
      <c r="C18" s="1">
        <v>245.00000138580799</v>
      </c>
      <c r="D18" s="1">
        <v>0</v>
      </c>
      <c r="E18">
        <f>(R18-S18*(1000-T18)/(1000-U18))*AO18</f>
        <v>-1.2500799134132972</v>
      </c>
      <c r="F18">
        <f>IF(AZ18&lt;&gt;0,1/(1/AZ18-1/N18),0)</f>
        <v>2.0258235339103678</v>
      </c>
      <c r="G18">
        <f>((BC18-AP18/2)*S18-E18)/(BC18+AP18/2)</f>
        <v>385.16432485034051</v>
      </c>
      <c r="H18">
        <f>AP18*1000</f>
        <v>21.96067263856018</v>
      </c>
      <c r="I18">
        <f>(AU18-BA18)</f>
        <v>1.3642243834578345</v>
      </c>
      <c r="J18">
        <f>(P18+AT18*D18)</f>
        <v>24.368616104125977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25.130502700805664</v>
      </c>
      <c r="P18" s="1">
        <v>24.368616104125977</v>
      </c>
      <c r="Q18" s="1">
        <v>25.234010696411133</v>
      </c>
      <c r="R18" s="1">
        <v>399.9522705078125</v>
      </c>
      <c r="S18" s="1">
        <v>393.26339721679688</v>
      </c>
      <c r="T18" s="1">
        <v>-0.16633352637290955</v>
      </c>
      <c r="U18" s="1">
        <v>19.336366653442383</v>
      </c>
      <c r="V18" s="1">
        <v>-0.4557310938835144</v>
      </c>
      <c r="W18" s="1">
        <v>52.979000091552734</v>
      </c>
      <c r="X18" s="1">
        <v>300.35845947265625</v>
      </c>
      <c r="Y18" s="1">
        <v>-4.3740924447774887E-2</v>
      </c>
      <c r="Z18" s="1">
        <v>8.9895467758178711</v>
      </c>
      <c r="AA18" s="1">
        <v>87.798942565917969</v>
      </c>
      <c r="AB18" s="1">
        <v>5.6838068962097168</v>
      </c>
      <c r="AC18" s="1">
        <v>-0.30872103571891785</v>
      </c>
      <c r="AD18" s="1">
        <v>8.4682121872901917E-2</v>
      </c>
      <c r="AE18" s="1">
        <v>3.4624126274138689E-3</v>
      </c>
      <c r="AF18" s="1">
        <v>2.584349736571312E-2</v>
      </c>
      <c r="AG18" s="1">
        <v>2.5148335844278336E-2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1.1042590421788829</v>
      </c>
      <c r="AP18">
        <f>(U18-T18)/(1000-U18)*AO18</f>
        <v>2.1960672638560181E-2</v>
      </c>
      <c r="AQ18">
        <f>(P18+273.15)</f>
        <v>297.51861610412595</v>
      </c>
      <c r="AR18">
        <f>(O18+273.15)</f>
        <v>298.28050270080564</v>
      </c>
      <c r="AS18">
        <f>(Y18*AK18+Z18*AL18)*AM18</f>
        <v>-6.9985477552142461E-3</v>
      </c>
      <c r="AT18">
        <f>((AS18+0.00000010773*(AR18^4-AQ18^4))-AP18*44100)/(L18*0.92*2*29.3+0.00000043092*AQ18^3)</f>
        <v>-7.5735525056953232</v>
      </c>
      <c r="AU18">
        <f>0.61365*EXP(17.502*J18/(240.97+J18))</f>
        <v>3.0619369286969538</v>
      </c>
      <c r="AV18">
        <f>AU18*1000/AA18</f>
        <v>34.874416925899794</v>
      </c>
      <c r="AW18">
        <f>(AV18-U18)</f>
        <v>15.538050272457411</v>
      </c>
      <c r="AX18">
        <f>IF(D18,P18,(O18+P18)/2)</f>
        <v>24.74955940246582</v>
      </c>
      <c r="AY18">
        <f>0.61365*EXP(17.502*AX18/(240.97+AX18))</f>
        <v>3.1325102864395697</v>
      </c>
      <c r="AZ18">
        <f>IF(AW18&lt;&gt;0,(1000-(AV18+U18)/2)/AW18*AP18,0)</f>
        <v>1.3750386713962059</v>
      </c>
      <c r="BA18">
        <f>U18*AA18/1000</f>
        <v>1.6977125452391193</v>
      </c>
      <c r="BB18">
        <f>(AY18-BA18)</f>
        <v>1.4347977412004504</v>
      </c>
      <c r="BC18">
        <f>1/(1.6/F18+1.37/N18)</f>
        <v>0.90100667643840304</v>
      </c>
      <c r="BD18">
        <f>G18*AA18*0.001</f>
        <v>33.817020435975621</v>
      </c>
      <c r="BE18">
        <f>G18/S18</f>
        <v>0.97940547626914909</v>
      </c>
      <c r="BF18">
        <f>(1-AP18*AA18/AU18/F18)*100</f>
        <v>68.915987794688931</v>
      </c>
      <c r="BG18">
        <f>(S18-E18/(N18/1.35))</f>
        <v>393.65766606444669</v>
      </c>
      <c r="BH18">
        <f>E18*BF18/100/BG18</f>
        <v>-2.1884621965185527E-3</v>
      </c>
    </row>
    <row r="19" spans="1:60" x14ac:dyDescent="0.25">
      <c r="A19" s="1" t="s">
        <v>1</v>
      </c>
      <c r="B19" s="1" t="s">
        <v>2027</v>
      </c>
      <c r="K19" s="1">
        <v>2.72</v>
      </c>
    </row>
    <row r="20" spans="1:60" x14ac:dyDescent="0.25">
      <c r="A20" s="1" t="s">
        <v>1</v>
      </c>
      <c r="B20" s="1" t="s">
        <v>2026</v>
      </c>
      <c r="K20" s="1">
        <v>2.72</v>
      </c>
    </row>
    <row r="21" spans="1:60" x14ac:dyDescent="0.25">
      <c r="A21" s="1">
        <v>2</v>
      </c>
      <c r="B21" s="1" t="s">
        <v>2025</v>
      </c>
      <c r="C21" s="1">
        <v>450.50000139698386</v>
      </c>
      <c r="D21" s="1">
        <v>0</v>
      </c>
      <c r="E21">
        <f>(R21-S21*(1000-T21)/(1000-U21))*AO21</f>
        <v>-0.81680028679136063</v>
      </c>
      <c r="F21">
        <f>IF(AZ21&lt;&gt;0,1/(1/AZ21-1/N21),0)</f>
        <v>1.9109097339809273</v>
      </c>
      <c r="G21">
        <f>((BC21-AP21/2)*S21-E21)/(BC21+AP21/2)</f>
        <v>384.34157274302748</v>
      </c>
      <c r="H21">
        <f>AP21*1000</f>
        <v>21.415168314979425</v>
      </c>
      <c r="I21">
        <f>(AU21-BA21)</f>
        <v>1.3851426945297367</v>
      </c>
      <c r="J21">
        <f>(P21+AT21*D21)</f>
        <v>24.258567810058594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25.080165863037109</v>
      </c>
      <c r="P21" s="1">
        <v>24.258567810058594</v>
      </c>
      <c r="Q21" s="1">
        <v>25.243852615356445</v>
      </c>
      <c r="R21" s="1">
        <v>399.91238403320313</v>
      </c>
      <c r="S21" s="1">
        <v>393.02987670898438</v>
      </c>
      <c r="T21" s="1">
        <v>-0.15874111652374268</v>
      </c>
      <c r="U21" s="1">
        <v>18.868755340576172</v>
      </c>
      <c r="V21" s="1">
        <v>-0.43623781204223633</v>
      </c>
      <c r="W21" s="1">
        <v>51.853385925292969</v>
      </c>
      <c r="X21" s="1">
        <v>300.35568237304688</v>
      </c>
      <c r="Y21" s="1">
        <v>25.413957595825195</v>
      </c>
      <c r="Z21" s="1">
        <v>8.9666042327880859</v>
      </c>
      <c r="AA21" s="1">
        <v>87.79949951171875</v>
      </c>
      <c r="AB21" s="1">
        <v>5.550727367401123</v>
      </c>
      <c r="AC21" s="1">
        <v>-0.29515025019645691</v>
      </c>
      <c r="AD21" s="1">
        <v>4.9634680151939392E-2</v>
      </c>
      <c r="AE21" s="1">
        <v>8.7594343349337578E-3</v>
      </c>
      <c r="AF21" s="1">
        <v>4.2435180395841599E-2</v>
      </c>
      <c r="AG21" s="1">
        <v>1.5467471443116665E-2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1.1042488322538486</v>
      </c>
      <c r="AP21">
        <f>(U21-T21)/(1000-U21)*AO21</f>
        <v>2.1415168314979426E-2</v>
      </c>
      <c r="AQ21">
        <f>(P21+273.15)</f>
        <v>297.40856781005857</v>
      </c>
      <c r="AR21">
        <f>(O21+273.15)</f>
        <v>298.23016586303709</v>
      </c>
      <c r="AS21">
        <f>(Y21*AK21+Z21*AL21)*AM21</f>
        <v>4.0662331244446364</v>
      </c>
      <c r="AT21">
        <f>((AS21+0.00000010773*(AR21^4-AQ21^4))-AP21*44100)/(L21*0.92*2*29.3+0.00000043092*AQ21^3)</f>
        <v>-7.3470057456220328</v>
      </c>
      <c r="AU21">
        <f>0.61365*EXP(17.502*J21/(240.97+J21))</f>
        <v>3.041809969841395</v>
      </c>
      <c r="AV21">
        <f>AU21*1000/AA21</f>
        <v>34.644957963973354</v>
      </c>
      <c r="AW21">
        <f>(AV21-U21)</f>
        <v>15.776202623397182</v>
      </c>
      <c r="AX21">
        <f>IF(D21,P21,(O21+P21)/2)</f>
        <v>24.669366836547852</v>
      </c>
      <c r="AY21">
        <f>0.61365*EXP(17.502*AX21/(240.97+AX21))</f>
        <v>3.1175368572349447</v>
      </c>
      <c r="AZ21">
        <f>IF(AW21&lt;&gt;0,(1000-(AV21+U21)/2)/AW21*AP21,0)</f>
        <v>1.3211142265174025</v>
      </c>
      <c r="BA21">
        <f>U21*AA21/1000</f>
        <v>1.6566672753116582</v>
      </c>
      <c r="BB21">
        <f>(AY21-BA21)</f>
        <v>1.4608695819232864</v>
      </c>
      <c r="BC21">
        <f>1/(1.6/F21+1.37/N21)</f>
        <v>0.86403168665140595</v>
      </c>
      <c r="BD21">
        <f>G21*AA21*0.001</f>
        <v>33.744997728384661</v>
      </c>
      <c r="BE21">
        <f>G21/S21</f>
        <v>0.97789403686379273</v>
      </c>
      <c r="BF21">
        <f>(1-AP21*AA21/AU21/F21)*100</f>
        <v>67.652458350179927</v>
      </c>
      <c r="BG21">
        <f>(S21-E21/(N21/1.35))</f>
        <v>393.28749136575777</v>
      </c>
      <c r="BH21">
        <f>E21*BF21/100/BG21</f>
        <v>-1.4050420772517538E-3</v>
      </c>
    </row>
    <row r="22" spans="1:60" x14ac:dyDescent="0.25">
      <c r="A22" s="1" t="s">
        <v>1</v>
      </c>
      <c r="B22" s="1" t="s">
        <v>2024</v>
      </c>
      <c r="K22" s="1">
        <v>2.72</v>
      </c>
    </row>
    <row r="23" spans="1:60" x14ac:dyDescent="0.25">
      <c r="A23" s="1" t="s">
        <v>1</v>
      </c>
      <c r="B23" s="1" t="s">
        <v>2023</v>
      </c>
      <c r="K23" s="1">
        <v>2.72</v>
      </c>
    </row>
    <row r="24" spans="1:60" x14ac:dyDescent="0.25">
      <c r="A24" s="1">
        <v>3</v>
      </c>
      <c r="B24" s="1" t="s">
        <v>2022</v>
      </c>
      <c r="C24" s="1">
        <v>657.00000138580799</v>
      </c>
      <c r="D24" s="1">
        <v>0</v>
      </c>
      <c r="E24">
        <f>(R24-S24*(1000-T24)/(1000-U24))*AO24</f>
        <v>-0.14398963824943348</v>
      </c>
      <c r="F24">
        <f>IF(AZ24&lt;&gt;0,1/(1/AZ24-1/N24),0)</f>
        <v>1.8529824749763462</v>
      </c>
      <c r="G24">
        <f>((BC24-AP24/2)*S24-E24)/(BC24+AP24/2)</f>
        <v>383.34472817628836</v>
      </c>
      <c r="H24">
        <f>AP24*1000</f>
        <v>21.057637140983605</v>
      </c>
      <c r="I24">
        <f>(AU24-BA24)</f>
        <v>1.3918889397933307</v>
      </c>
      <c r="J24">
        <f>(P24+AT24*D24)</f>
        <v>24.146541595458984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24.998353958129883</v>
      </c>
      <c r="P24" s="1">
        <v>24.146541595458984</v>
      </c>
      <c r="Q24" s="1">
        <v>25.196647644042969</v>
      </c>
      <c r="R24" s="1">
        <v>400.208251953125</v>
      </c>
      <c r="S24" s="1">
        <v>392.84664916992188</v>
      </c>
      <c r="T24" s="1">
        <v>-0.15783718228340149</v>
      </c>
      <c r="U24" s="1">
        <v>18.559293746948242</v>
      </c>
      <c r="V24" s="1">
        <v>-0.43588852882385254</v>
      </c>
      <c r="W24" s="1">
        <v>51.253974914550781</v>
      </c>
      <c r="X24" s="1">
        <v>300.33319091796875</v>
      </c>
      <c r="Y24" s="1">
        <v>50.317859649658203</v>
      </c>
      <c r="Z24" s="1">
        <v>9.3416604995727539</v>
      </c>
      <c r="AA24" s="1">
        <v>87.802436828613281</v>
      </c>
      <c r="AB24" s="1">
        <v>5.4762187004089355</v>
      </c>
      <c r="AC24" s="1">
        <v>-0.29255664348602295</v>
      </c>
      <c r="AD24" s="1">
        <v>3.2007452100515366E-2</v>
      </c>
      <c r="AE24" s="1">
        <v>1.1082926765084267E-2</v>
      </c>
      <c r="AF24" s="1">
        <v>6.134430319070816E-2</v>
      </c>
      <c r="AG24" s="1">
        <v>1.5919644385576248E-2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1.1041661430807672</v>
      </c>
      <c r="AP24">
        <f>(U24-T24)/(1000-U24)*AO24</f>
        <v>2.1057637140983604E-2</v>
      </c>
      <c r="AQ24">
        <f>(P24+273.15)</f>
        <v>297.29654159545896</v>
      </c>
      <c r="AR24">
        <f>(O24+273.15)</f>
        <v>298.14835395812986</v>
      </c>
      <c r="AS24">
        <f>(Y24*AK24+Z24*AL24)*AM24</f>
        <v>8.0508573639946235</v>
      </c>
      <c r="AT24">
        <f>((AS24+0.00000010773*(AR24^4-AQ24^4))-AP24*44100)/(L24*0.92*2*29.3+0.00000043092*AQ24^3)</f>
        <v>-7.1892198146630895</v>
      </c>
      <c r="AU24">
        <f>0.61365*EXP(17.502*J24/(240.97+J24))</f>
        <v>3.0214401565934312</v>
      </c>
      <c r="AV24">
        <f>AU24*1000/AA24</f>
        <v>34.411802971837297</v>
      </c>
      <c r="AW24">
        <f>(AV24-U24)</f>
        <v>15.852509224889054</v>
      </c>
      <c r="AX24">
        <f>IF(D24,P24,(O24+P24)/2)</f>
        <v>24.572447776794434</v>
      </c>
      <c r="AY24">
        <f>0.61365*EXP(17.502*AX24/(240.97+AX24))</f>
        <v>3.0995238031655865</v>
      </c>
      <c r="AZ24">
        <f>IF(AW24&lt;&gt;0,(1000-(AV24+U24)/2)/AW24*AP24,0)</f>
        <v>1.2931652512124627</v>
      </c>
      <c r="BA24">
        <f>U24*AA24/1000</f>
        <v>1.6295512168001005</v>
      </c>
      <c r="BB24">
        <f>(AY24-BA24)</f>
        <v>1.469972586365486</v>
      </c>
      <c r="BC24">
        <f>1/(1.6/F24+1.37/N24)</f>
        <v>0.8449226798652798</v>
      </c>
      <c r="BD24">
        <f>G24*AA24*0.001</f>
        <v>33.658601279280489</v>
      </c>
      <c r="BE24">
        <f>G24/S24</f>
        <v>0.9758126459428611</v>
      </c>
      <c r="BF24">
        <f>(1-AP24*AA24/AU24/F24)*100</f>
        <v>66.975907030069308</v>
      </c>
      <c r="BG24">
        <f>(S24-E24/(N24/1.35))</f>
        <v>392.89206276959419</v>
      </c>
      <c r="BH24">
        <f>E24*BF24/100/BG24</f>
        <v>-2.4545765971207352E-4</v>
      </c>
    </row>
    <row r="25" spans="1:60" x14ac:dyDescent="0.25">
      <c r="A25" s="1" t="s">
        <v>1</v>
      </c>
      <c r="B25" s="1" t="s">
        <v>2021</v>
      </c>
      <c r="K25" s="1">
        <v>2.72</v>
      </c>
    </row>
    <row r="26" spans="1:60" x14ac:dyDescent="0.25">
      <c r="A26" s="1" t="s">
        <v>1</v>
      </c>
      <c r="B26" s="1" t="s">
        <v>2020</v>
      </c>
      <c r="K26" s="1">
        <v>2.72</v>
      </c>
    </row>
    <row r="27" spans="1:60" x14ac:dyDescent="0.25">
      <c r="A27" s="1">
        <v>4</v>
      </c>
      <c r="B27" s="1" t="s">
        <v>2019</v>
      </c>
      <c r="C27" s="1">
        <v>863.00000138580799</v>
      </c>
      <c r="D27" s="1">
        <v>0</v>
      </c>
      <c r="E27">
        <f>(R27-S27*(1000-T27)/(1000-U27))*AO27</f>
        <v>1.7721391044493242E-2</v>
      </c>
      <c r="F27">
        <f>IF(AZ27&lt;&gt;0,1/(1/AZ27-1/N27),0)</f>
        <v>1.7801414179526815</v>
      </c>
      <c r="G27">
        <f>((BC27-AP27/2)*S27-E27)/(BC27+AP27/2)</f>
        <v>382.74597431692331</v>
      </c>
      <c r="H27">
        <f>AP27*1000</f>
        <v>20.708782277032117</v>
      </c>
      <c r="I27">
        <f>(AU27-BA27)</f>
        <v>1.4082306477789091</v>
      </c>
      <c r="J27">
        <f>(P27+AT27*D27)</f>
        <v>24.087974548339844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24.946134567260742</v>
      </c>
      <c r="P27" s="1">
        <v>24.087974548339844</v>
      </c>
      <c r="Q27" s="1">
        <v>25.152128219604492</v>
      </c>
      <c r="R27" s="1">
        <v>399.9305419921875</v>
      </c>
      <c r="S27" s="1">
        <v>392.5523681640625</v>
      </c>
      <c r="T27" s="1">
        <v>-0.15979139506816864</v>
      </c>
      <c r="U27" s="1">
        <v>18.252397537231445</v>
      </c>
      <c r="V27" s="1">
        <v>-0.44266238808631897</v>
      </c>
      <c r="W27" s="1">
        <v>50.563735961914063</v>
      </c>
      <c r="X27" s="1">
        <v>300.34326171875</v>
      </c>
      <c r="Y27" s="1">
        <v>99.936904907226563</v>
      </c>
      <c r="Z27" s="1">
        <v>9.3541250228881836</v>
      </c>
      <c r="AA27" s="1">
        <v>87.802589416503906</v>
      </c>
      <c r="AB27" s="1">
        <v>5.451331615447998</v>
      </c>
      <c r="AC27" s="1">
        <v>-0.28384730219841003</v>
      </c>
      <c r="AD27" s="1">
        <v>3.8049951195716858E-2</v>
      </c>
      <c r="AE27" s="1">
        <v>5.479026585817337E-3</v>
      </c>
      <c r="AF27" s="1">
        <v>8.372681587934494E-2</v>
      </c>
      <c r="AG27" s="1">
        <v>1.7871880903840065E-2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1.1042031680836395</v>
      </c>
      <c r="AP27">
        <f>(U27-T27)/(1000-U27)*AO27</f>
        <v>2.0708782277032118E-2</v>
      </c>
      <c r="AQ27">
        <f>(P27+273.15)</f>
        <v>297.23797454833982</v>
      </c>
      <c r="AR27">
        <f>(O27+273.15)</f>
        <v>298.09613456726072</v>
      </c>
      <c r="AS27">
        <f>(Y27*AK27+Z27*AL27)*AM27</f>
        <v>15.989904427754027</v>
      </c>
      <c r="AT27">
        <f>((AS27+0.00000010773*(AR27^4-AQ27^4))-AP27*44100)/(L27*0.92*2*29.3+0.00000043092*AQ27^3)</f>
        <v>-7.0049842418456141</v>
      </c>
      <c r="AU27">
        <f>0.61365*EXP(17.502*J27/(240.97+J27))</f>
        <v>3.0108384146072487</v>
      </c>
      <c r="AV27">
        <f>AU27*1000/AA27</f>
        <v>34.290997960491964</v>
      </c>
      <c r="AW27">
        <f>(AV27-U27)</f>
        <v>16.038600423260519</v>
      </c>
      <c r="AX27">
        <f>IF(D27,P27,(O27+P27)/2)</f>
        <v>24.517054557800293</v>
      </c>
      <c r="AY27">
        <f>0.61365*EXP(17.502*AX27/(240.97+AX27))</f>
        <v>3.0892695144017708</v>
      </c>
      <c r="AZ27">
        <f>IF(AW27&lt;&gt;0,(1000-(AV27+U27)/2)/AW27*AP27,0)</f>
        <v>1.2572622844982393</v>
      </c>
      <c r="BA27">
        <f>U27*AA27/1000</f>
        <v>1.6026077668283396</v>
      </c>
      <c r="BB27">
        <f>(AY27-BA27)</f>
        <v>1.4866617475734312</v>
      </c>
      <c r="BC27">
        <f>1/(1.6/F27+1.37/N27)</f>
        <v>0.82043040525880562</v>
      </c>
      <c r="BD27">
        <f>G27*AA27*0.001</f>
        <v>33.606087633768567</v>
      </c>
      <c r="BE27">
        <f>G27/S27</f>
        <v>0.97501889010884601</v>
      </c>
      <c r="BF27">
        <f>(1-AP27*AA27/AU27/F27)*100</f>
        <v>66.074994024990701</v>
      </c>
      <c r="BG27">
        <f>(S27-E27/(N27/1.35))</f>
        <v>392.54677892744581</v>
      </c>
      <c r="BH27">
        <f>E27*BF27/100/BG27</f>
        <v>2.9829331693378613E-5</v>
      </c>
    </row>
    <row r="28" spans="1:60" x14ac:dyDescent="0.25">
      <c r="A28" s="1" t="s">
        <v>1</v>
      </c>
      <c r="B28" s="1" t="s">
        <v>2018</v>
      </c>
      <c r="K28" s="1">
        <v>2.72</v>
      </c>
    </row>
    <row r="29" spans="1:60" x14ac:dyDescent="0.25">
      <c r="A29" s="1" t="s">
        <v>1</v>
      </c>
      <c r="B29" s="1" t="s">
        <v>2017</v>
      </c>
      <c r="K29" s="1">
        <v>2.72</v>
      </c>
    </row>
    <row r="30" spans="1:60" x14ac:dyDescent="0.25">
      <c r="A30" s="1">
        <v>5</v>
      </c>
      <c r="B30" s="1" t="s">
        <v>2016</v>
      </c>
      <c r="C30" s="1">
        <v>1068.5000013969839</v>
      </c>
      <c r="D30" s="1">
        <v>0</v>
      </c>
      <c r="E30">
        <f>(R30-S30*(1000-T30)/(1000-U30))*AO30</f>
        <v>0.58326636204805526</v>
      </c>
      <c r="F30">
        <f>IF(AZ30&lt;&gt;0,1/(1/AZ30-1/N30),0)</f>
        <v>1.6561087000490433</v>
      </c>
      <c r="G30">
        <f>((BC30-AP30/2)*S30-E30)/(BC30+AP30/2)</f>
        <v>381.60902697732422</v>
      </c>
      <c r="H30">
        <f>AP30*1000</f>
        <v>20.167914019039376</v>
      </c>
      <c r="I30">
        <f>(AU30-BA30)</f>
        <v>1.4443631926651144</v>
      </c>
      <c r="J30">
        <f>(P30+AT30*D30)</f>
        <v>24.057783126831055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24.919601440429688</v>
      </c>
      <c r="P30" s="1">
        <v>24.057783126831055</v>
      </c>
      <c r="Q30" s="1">
        <v>25.12054443359375</v>
      </c>
      <c r="R30" s="1">
        <v>400.09332275390625</v>
      </c>
      <c r="S30" s="1">
        <v>392.39797973632813</v>
      </c>
      <c r="T30" s="1">
        <v>-0.16105544567108154</v>
      </c>
      <c r="U30" s="1">
        <v>17.779117584228516</v>
      </c>
      <c r="V30" s="1">
        <v>-0.44686228036880493</v>
      </c>
      <c r="W30" s="1">
        <v>49.329700469970703</v>
      </c>
      <c r="X30" s="1">
        <v>300.3394775390625</v>
      </c>
      <c r="Y30" s="1">
        <v>149.73512268066406</v>
      </c>
      <c r="Z30" s="1">
        <v>9.4226570129394531</v>
      </c>
      <c r="AA30" s="1">
        <v>87.800910949707031</v>
      </c>
      <c r="AB30" s="1">
        <v>5.4532284736633301</v>
      </c>
      <c r="AC30" s="1">
        <v>-0.28141552209854126</v>
      </c>
      <c r="AD30" s="1">
        <v>4.3595962226390839E-2</v>
      </c>
      <c r="AE30" s="1">
        <v>1.0129169560968876E-2</v>
      </c>
      <c r="AF30" s="1">
        <v>4.335581511259079E-2</v>
      </c>
      <c r="AG30" s="1">
        <v>1.4857400208711624E-2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1.1041892556583177</v>
      </c>
      <c r="AP30">
        <f>(U30-T30)/(1000-U30)*AO30</f>
        <v>2.0167914019039376E-2</v>
      </c>
      <c r="AQ30">
        <f>(P30+273.15)</f>
        <v>297.20778312683103</v>
      </c>
      <c r="AR30">
        <f>(O30+273.15)</f>
        <v>298.06960144042966</v>
      </c>
      <c r="AS30">
        <f>(Y30*AK30+Z30*AL30)*AM30</f>
        <v>23.957619093411722</v>
      </c>
      <c r="AT30">
        <f>((AS30+0.00000010773*(AR30^4-AQ30^4))-AP30*44100)/(L30*0.92*2*29.3+0.00000043092*AQ30^3)</f>
        <v>-6.7537125217654701</v>
      </c>
      <c r="AU30">
        <f>0.61365*EXP(17.502*J30/(240.97+J30))</f>
        <v>3.0053859124423328</v>
      </c>
      <c r="AV30">
        <f>AU30*1000/AA30</f>
        <v>34.229552745344961</v>
      </c>
      <c r="AW30">
        <f>(AV30-U30)</f>
        <v>16.450435161116445</v>
      </c>
      <c r="AX30">
        <f>IF(D30,P30,(O30+P30)/2)</f>
        <v>24.488692283630371</v>
      </c>
      <c r="AY30">
        <f>0.61365*EXP(17.502*AX30/(240.97+AX30))</f>
        <v>3.084030631381379</v>
      </c>
      <c r="AZ30">
        <f>IF(AW30&lt;&gt;0,(1000-(AV30+U30)/2)/AW30*AP30,0)</f>
        <v>1.1940997688465116</v>
      </c>
      <c r="BA30">
        <f>U30*AA30/1000</f>
        <v>1.5610227197772184</v>
      </c>
      <c r="BB30">
        <f>(AY30-BA30)</f>
        <v>1.5230079116041606</v>
      </c>
      <c r="BC30">
        <f>1/(1.6/F30+1.37/N30)</f>
        <v>0.77749156291513888</v>
      </c>
      <c r="BD30">
        <f>G30*AA30*0.001</f>
        <v>33.505620195240397</v>
      </c>
      <c r="BE30">
        <f>G30/S30</f>
        <v>0.97250507567278111</v>
      </c>
      <c r="BF30">
        <f>(1-AP30*AA30/AU30/F30)*100</f>
        <v>64.422869405660194</v>
      </c>
      <c r="BG30">
        <f>(S30-E30/(N30/1.35))</f>
        <v>392.21402049182694</v>
      </c>
      <c r="BH30">
        <f>E30*BF30/100/BG30</f>
        <v>9.5804052654255886E-4</v>
      </c>
    </row>
    <row r="31" spans="1:60" x14ac:dyDescent="0.25">
      <c r="A31" s="1" t="s">
        <v>1</v>
      </c>
      <c r="B31" s="1" t="s">
        <v>2015</v>
      </c>
      <c r="K31" s="1">
        <v>2.72</v>
      </c>
    </row>
    <row r="32" spans="1:60" x14ac:dyDescent="0.25">
      <c r="A32" s="1" t="s">
        <v>1</v>
      </c>
      <c r="B32" s="1" t="s">
        <v>2014</v>
      </c>
      <c r="K32" s="1">
        <v>2.72</v>
      </c>
    </row>
    <row r="33" spans="1:60" x14ac:dyDescent="0.25">
      <c r="A33" s="1">
        <v>6</v>
      </c>
      <c r="B33" s="1" t="s">
        <v>2013</v>
      </c>
      <c r="C33" s="1">
        <v>1274.5000013969839</v>
      </c>
      <c r="D33" s="1">
        <v>0</v>
      </c>
      <c r="E33">
        <f>(R33-S33*(1000-T33)/(1000-U33))*AO33</f>
        <v>0.58518033474075626</v>
      </c>
      <c r="F33">
        <f>IF(AZ33&lt;&gt;0,1/(1/AZ33-1/N33),0)</f>
        <v>1.5561495552408182</v>
      </c>
      <c r="G33">
        <f>((BC33-AP33/2)*S33-E33)/(BC33+AP33/2)</f>
        <v>381.22239759422558</v>
      </c>
      <c r="H33">
        <f>AP33*1000</f>
        <v>19.765236321509125</v>
      </c>
      <c r="I33">
        <f>(AU33-BA33)</f>
        <v>1.4812310281557137</v>
      </c>
      <c r="J33">
        <f>(P33+AT33*D33)</f>
        <v>24.090023040771484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24.933942794799805</v>
      </c>
      <c r="P33" s="1">
        <v>24.090023040771484</v>
      </c>
      <c r="Q33" s="1">
        <v>25.125116348266602</v>
      </c>
      <c r="R33" s="1">
        <v>399.87045288085938</v>
      </c>
      <c r="S33" s="1">
        <v>392.31817626953125</v>
      </c>
      <c r="T33" s="1">
        <v>-0.16129747033119202</v>
      </c>
      <c r="U33" s="1">
        <v>17.426361083984375</v>
      </c>
      <c r="V33" s="1">
        <v>-0.44712984561920166</v>
      </c>
      <c r="W33" s="1">
        <v>48.307304382324219</v>
      </c>
      <c r="X33" s="1">
        <v>300.35025024414063</v>
      </c>
      <c r="Y33" s="1">
        <v>301.32427978515625</v>
      </c>
      <c r="Z33" s="1">
        <v>9.5403318405151367</v>
      </c>
      <c r="AA33" s="1">
        <v>87.796737670898438</v>
      </c>
      <c r="AB33" s="1">
        <v>5.6827449798583984</v>
      </c>
      <c r="AC33" s="1">
        <v>-0.27009224891662598</v>
      </c>
      <c r="AD33" s="1">
        <v>3.6594785749912262E-2</v>
      </c>
      <c r="AE33" s="1">
        <v>1.2332978658378124E-2</v>
      </c>
      <c r="AF33" s="1">
        <v>8.2116290926933289E-2</v>
      </c>
      <c r="AG33" s="1">
        <v>1.5616314485669136E-2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1.1042288611916933</v>
      </c>
      <c r="AP33">
        <f>(U33-T33)/(1000-U33)*AO33</f>
        <v>1.9765236321509123E-2</v>
      </c>
      <c r="AQ33">
        <f>(P33+273.15)</f>
        <v>297.24002304077146</v>
      </c>
      <c r="AR33">
        <f>(O33+273.15)</f>
        <v>298.08394279479978</v>
      </c>
      <c r="AS33">
        <f>(Y33*AK33+Z33*AL33)*AM33</f>
        <v>48.2118836880054</v>
      </c>
      <c r="AT33">
        <f>((AS33+0.00000010773*(AR33^4-AQ33^4))-AP33*44100)/(L33*0.92*2*29.3+0.00000043092*AQ33^3)</f>
        <v>-6.4235084955780266</v>
      </c>
      <c r="AU33">
        <f>0.61365*EXP(17.502*J33/(240.97+J33))</f>
        <v>3.0112086808046432</v>
      </c>
      <c r="AV33">
        <f>AU33*1000/AA33</f>
        <v>34.297500803412589</v>
      </c>
      <c r="AW33">
        <f>(AV33-U33)</f>
        <v>16.871139719428214</v>
      </c>
      <c r="AX33">
        <f>IF(D33,P33,(O33+P33)/2)</f>
        <v>24.511982917785645</v>
      </c>
      <c r="AY33">
        <f>0.61365*EXP(17.502*AX33/(240.97+AX33))</f>
        <v>3.0883321454232076</v>
      </c>
      <c r="AZ33">
        <f>IF(AW33&lt;&gt;0,(1000-(AV33+U33)/2)/AW33*AP33,0)</f>
        <v>1.1412429429710704</v>
      </c>
      <c r="BA33">
        <f>U33*AA33/1000</f>
        <v>1.5299776526489295</v>
      </c>
      <c r="BB33">
        <f>(AY33-BA33)</f>
        <v>1.5583544927742781</v>
      </c>
      <c r="BC33">
        <f>1/(1.6/F33+1.37/N33)</f>
        <v>0.74170427321185528</v>
      </c>
      <c r="BD33">
        <f>G33*AA33*0.001</f>
        <v>33.470082835851166</v>
      </c>
      <c r="BE33">
        <f>G33/S33</f>
        <v>0.97171739841163352</v>
      </c>
      <c r="BF33">
        <f>(1-AP33*AA33/AU33/F33)*100</f>
        <v>62.967058985384952</v>
      </c>
      <c r="BG33">
        <f>(S33-E33/(N33/1.35))</f>
        <v>392.13361336777592</v>
      </c>
      <c r="BH33">
        <f>E33*BF33/100/BG33</f>
        <v>9.39656367079917E-4</v>
      </c>
    </row>
    <row r="34" spans="1:60" x14ac:dyDescent="0.25">
      <c r="A34" s="1" t="s">
        <v>1</v>
      </c>
      <c r="B34" s="1" t="s">
        <v>2012</v>
      </c>
      <c r="K34" s="1">
        <v>2.72</v>
      </c>
    </row>
    <row r="35" spans="1:60" x14ac:dyDescent="0.25">
      <c r="A35" s="1" t="s">
        <v>1</v>
      </c>
      <c r="B35" s="1" t="s">
        <v>2011</v>
      </c>
      <c r="K35" s="1">
        <v>2.72</v>
      </c>
    </row>
    <row r="36" spans="1:60" x14ac:dyDescent="0.25">
      <c r="A36" s="1">
        <v>7</v>
      </c>
      <c r="B36" s="1" t="s">
        <v>2010</v>
      </c>
      <c r="C36" s="1">
        <v>1480.5000013969839</v>
      </c>
      <c r="D36" s="1">
        <v>0</v>
      </c>
      <c r="E36">
        <f>(R36-S36*(1000-T36)/(1000-U36))*AO36</f>
        <v>0.31052547229718253</v>
      </c>
      <c r="F36">
        <f>IF(AZ36&lt;&gt;0,1/(1/AZ36-1/N36),0)</f>
        <v>1.4443634184435232</v>
      </c>
      <c r="G36">
        <f>((BC36-AP36/2)*S36-E36)/(BC36+AP36/2)</f>
        <v>381.82443517582516</v>
      </c>
      <c r="H36">
        <f>AP36*1000</f>
        <v>19.288580845379695</v>
      </c>
      <c r="I36">
        <f>(AU36-BA36)</f>
        <v>1.5278077728862884</v>
      </c>
      <c r="J36">
        <f>(P36+AT36*D36)</f>
        <v>24.143911361694336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24.965785980224609</v>
      </c>
      <c r="P36" s="1">
        <v>24.143911361694336</v>
      </c>
      <c r="Q36" s="1">
        <v>25.143894195556641</v>
      </c>
      <c r="R36" s="1">
        <v>400.08065795898438</v>
      </c>
      <c r="S36" s="1">
        <v>392.9365234375</v>
      </c>
      <c r="T36" s="1">
        <v>-0.16191613674163818</v>
      </c>
      <c r="U36" s="1">
        <v>17.006853103637695</v>
      </c>
      <c r="V36" s="1">
        <v>-0.44799599051475525</v>
      </c>
      <c r="W36" s="1">
        <v>47.055233001708984</v>
      </c>
      <c r="X36" s="1">
        <v>300.38656616210938</v>
      </c>
      <c r="Y36" s="1">
        <v>501.20928955078125</v>
      </c>
      <c r="Z36" s="1">
        <v>9.4341363906860352</v>
      </c>
      <c r="AA36" s="1">
        <v>87.797286987304688</v>
      </c>
      <c r="AB36" s="1">
        <v>5.8082485198974609</v>
      </c>
      <c r="AC36" s="1">
        <v>-0.25492089986801147</v>
      </c>
      <c r="AD36" s="1">
        <v>3.7331815809011459E-2</v>
      </c>
      <c r="AE36" s="1">
        <v>1.717979833483696E-2</v>
      </c>
      <c r="AF36" s="1">
        <v>3.6692287772893906E-2</v>
      </c>
      <c r="AG36" s="1">
        <v>9.3382587656378746E-3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1.1043623755959902</v>
      </c>
      <c r="AP36">
        <f>(U36-T36)/(1000-U36)*AO36</f>
        <v>1.9288580845379696E-2</v>
      </c>
      <c r="AQ36">
        <f>(P36+273.15)</f>
        <v>297.29391136169431</v>
      </c>
      <c r="AR36">
        <f>(O36+273.15)</f>
        <v>298.11578598022459</v>
      </c>
      <c r="AS36">
        <f>(Y36*AK36+Z36*AL36)*AM36</f>
        <v>80.1934845356609</v>
      </c>
      <c r="AT36">
        <f>((AS36+0.00000010773*(AR36^4-AQ36^4))-AP36*44100)/(L36*0.92*2*29.3+0.00000043092*AQ36^3)</f>
        <v>-6.0068271548297716</v>
      </c>
      <c r="AU36">
        <f>0.61365*EXP(17.502*J36/(240.97+J36))</f>
        <v>3.0209633355773007</v>
      </c>
      <c r="AV36">
        <f>AU36*1000/AA36</f>
        <v>34.408390500883314</v>
      </c>
      <c r="AW36">
        <f>(AV36-U36)</f>
        <v>17.401537397245619</v>
      </c>
      <c r="AX36">
        <f>IF(D36,P36,(O36+P36)/2)</f>
        <v>24.554848670959473</v>
      </c>
      <c r="AY36">
        <f>0.61365*EXP(17.502*AX36/(240.97+AX36))</f>
        <v>3.096262669932031</v>
      </c>
      <c r="AZ36">
        <f>IF(AW36&lt;&gt;0,(1000-(AV36+U36)/2)/AW36*AP36,0)</f>
        <v>1.0799458044942012</v>
      </c>
      <c r="BA36">
        <f>U36*AA36/1000</f>
        <v>1.4931555626910122</v>
      </c>
      <c r="BB36">
        <f>(AY36-BA36)</f>
        <v>1.6031071072410188</v>
      </c>
      <c r="BC36">
        <f>1/(1.6/F36+1.37/N36)</f>
        <v>0.70036747207699745</v>
      </c>
      <c r="BD36">
        <f>G36*AA36*0.001</f>
        <v>33.523149513897437</v>
      </c>
      <c r="BE36">
        <f>G36/S36</f>
        <v>0.97172039859144754</v>
      </c>
      <c r="BF36">
        <f>(1-AP36*AA36/AU36/F36)*100</f>
        <v>61.188588563442892</v>
      </c>
      <c r="BG36">
        <f>(S36-E36/(N36/1.35))</f>
        <v>392.83858528265495</v>
      </c>
      <c r="BH36">
        <f>E36*BF36/100/BG36</f>
        <v>4.8367487499197099E-4</v>
      </c>
    </row>
    <row r="37" spans="1:60" x14ac:dyDescent="0.25">
      <c r="A37" s="1" t="s">
        <v>1</v>
      </c>
      <c r="B37" s="1" t="s">
        <v>2009</v>
      </c>
      <c r="K37" s="1">
        <v>2.72</v>
      </c>
    </row>
    <row r="38" spans="1:60" x14ac:dyDescent="0.25">
      <c r="A38" s="1" t="s">
        <v>1</v>
      </c>
      <c r="B38" s="1" t="s">
        <v>2008</v>
      </c>
      <c r="K38" s="1">
        <v>2.72</v>
      </c>
    </row>
    <row r="39" spans="1:60" x14ac:dyDescent="0.25">
      <c r="A39" s="1">
        <v>8</v>
      </c>
      <c r="B39" s="1" t="s">
        <v>2007</v>
      </c>
      <c r="C39" s="1">
        <v>1686.0000014081597</v>
      </c>
      <c r="D39" s="1">
        <v>0</v>
      </c>
      <c r="E39">
        <f>(R39-S39*(1000-T39)/(1000-U39))*AO39</f>
        <v>-6.9480572533183738E-2</v>
      </c>
      <c r="F39">
        <f>IF(AZ39&lt;&gt;0,1/(1/AZ39-1/N39),0)</f>
        <v>1.2329596162538061</v>
      </c>
      <c r="G39">
        <f>((BC39-AP39/2)*S39-E39)/(BC39+AP39/2)</f>
        <v>382.38474232693835</v>
      </c>
      <c r="H39">
        <f>AP39*1000</f>
        <v>18.166518005422937</v>
      </c>
      <c r="I39">
        <f>(AU39-BA39)</f>
        <v>1.6241181244265122</v>
      </c>
      <c r="J39">
        <f>(P39+AT39*D39)</f>
        <v>24.198965072631836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25.009550094604492</v>
      </c>
      <c r="P39" s="1">
        <v>24.198965072631836</v>
      </c>
      <c r="Q39" s="1">
        <v>25.172100067138672</v>
      </c>
      <c r="R39" s="1">
        <v>400.0894775390625</v>
      </c>
      <c r="S39" s="1">
        <v>393.67617797851563</v>
      </c>
      <c r="T39" s="1">
        <v>-0.16320757567882538</v>
      </c>
      <c r="U39" s="1">
        <v>16.023811340332031</v>
      </c>
      <c r="V39" s="1">
        <v>-0.45038989186286926</v>
      </c>
      <c r="W39" s="1">
        <v>44.219532012939453</v>
      </c>
      <c r="X39" s="1">
        <v>300.3712158203125</v>
      </c>
      <c r="Y39" s="1">
        <v>751.1583251953125</v>
      </c>
      <c r="Z39" s="1">
        <v>9.3313455581665039</v>
      </c>
      <c r="AA39" s="1">
        <v>87.796798706054688</v>
      </c>
      <c r="AB39" s="1">
        <v>5.9696941375732422</v>
      </c>
      <c r="AC39" s="1">
        <v>-0.23363813757896423</v>
      </c>
      <c r="AD39" s="1">
        <v>5.2282571792602539E-2</v>
      </c>
      <c r="AE39" s="1">
        <v>2.9143525287508965E-2</v>
      </c>
      <c r="AF39" s="1">
        <v>7.9411402344703674E-2</v>
      </c>
      <c r="AG39" s="1">
        <v>9.5054479315876961E-3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1.1043059405158544</v>
      </c>
      <c r="AP39">
        <f>(U39-T39)/(1000-U39)*AO39</f>
        <v>1.8166518005422936E-2</v>
      </c>
      <c r="AQ39">
        <f>(P39+273.15)</f>
        <v>297.34896507263181</v>
      </c>
      <c r="AR39">
        <f>(O39+273.15)</f>
        <v>298.15955009460447</v>
      </c>
      <c r="AS39">
        <f>(Y39*AK39+Z39*AL39)*AM39</f>
        <v>120.18532934489849</v>
      </c>
      <c r="AT39">
        <f>((AS39+0.00000010773*(AR39^4-AQ39^4))-AP39*44100)/(L39*0.92*2*29.3+0.00000043092*AQ39^3)</f>
        <v>-5.3013681346210895</v>
      </c>
      <c r="AU39">
        <f>0.61365*EXP(17.502*J39/(240.97+J39))</f>
        <v>3.0309574631774399</v>
      </c>
      <c r="AV39">
        <f>AU39*1000/AA39</f>
        <v>34.522414345939218</v>
      </c>
      <c r="AW39">
        <f>(AV39-U39)</f>
        <v>18.498603005607187</v>
      </c>
      <c r="AX39">
        <f>IF(D39,P39,(O39+P39)/2)</f>
        <v>24.604257583618164</v>
      </c>
      <c r="AY39">
        <f>0.61365*EXP(17.502*AX39/(240.97+AX39))</f>
        <v>3.1054258124893832</v>
      </c>
      <c r="AZ39">
        <f>IF(AW39&lt;&gt;0,(1000-(AV39+U39)/2)/AW39*AP39,0)</f>
        <v>0.95722869129834642</v>
      </c>
      <c r="BA39">
        <f>U39*AA39/1000</f>
        <v>1.4068393387509277</v>
      </c>
      <c r="BB39">
        <f>(AY39-BA39)</f>
        <v>1.6985864737384555</v>
      </c>
      <c r="BC39">
        <f>1/(1.6/F39+1.37/N39)</f>
        <v>0.61813944513857155</v>
      </c>
      <c r="BD39">
        <f>G39*AA39*0.001</f>
        <v>33.572156250344797</v>
      </c>
      <c r="BE39">
        <f>G39/S39</f>
        <v>0.9713179605899509</v>
      </c>
      <c r="BF39">
        <f>(1-AP39*AA39/AU39/F39)*100</f>
        <v>57.320268291928642</v>
      </c>
      <c r="BG39">
        <f>(S39-E39/(N39/1.35))</f>
        <v>393.69809179776252</v>
      </c>
      <c r="BH39">
        <f>E39*BF39/100/BG39</f>
        <v>-1.0115987711529807E-4</v>
      </c>
    </row>
    <row r="40" spans="1:60" x14ac:dyDescent="0.25">
      <c r="A40" s="1" t="s">
        <v>1</v>
      </c>
      <c r="B40" s="1" t="s">
        <v>2006</v>
      </c>
      <c r="K40" s="1">
        <v>2.72</v>
      </c>
    </row>
    <row r="41" spans="1:60" x14ac:dyDescent="0.25">
      <c r="A41" s="1" t="s">
        <v>1</v>
      </c>
      <c r="B41" s="1" t="s">
        <v>2005</v>
      </c>
      <c r="K41" s="1">
        <v>2.72</v>
      </c>
    </row>
    <row r="42" spans="1:60" x14ac:dyDescent="0.25">
      <c r="A42" s="1">
        <v>9</v>
      </c>
      <c r="B42" s="1" t="s">
        <v>2004</v>
      </c>
      <c r="C42" s="1">
        <v>1890.5000014193356</v>
      </c>
      <c r="D42" s="1">
        <v>0</v>
      </c>
      <c r="E42">
        <f>(R42-S42*(1000-T42)/(1000-U42))*AO42</f>
        <v>-0.49926045767395139</v>
      </c>
      <c r="F42">
        <f>IF(AZ42&lt;&gt;0,1/(1/AZ42-1/N42),0)</f>
        <v>0.84546018603419748</v>
      </c>
      <c r="G42">
        <f>((BC42-AP42/2)*S42-E42)/(BC42+AP42/2)</f>
        <v>382.90987197905145</v>
      </c>
      <c r="H42">
        <f>AP42*1000</f>
        <v>15.306714319092315</v>
      </c>
      <c r="I42">
        <f>(AU42-BA42)</f>
        <v>1.8576349583211988</v>
      </c>
      <c r="J42">
        <f>(P42+AT42*D42)</f>
        <v>24.270383834838867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25.084562301635742</v>
      </c>
      <c r="P42" s="1">
        <v>24.270383834838867</v>
      </c>
      <c r="Q42" s="1">
        <v>25.223321914672852</v>
      </c>
      <c r="R42" s="1">
        <v>400.00015258789063</v>
      </c>
      <c r="S42" s="1">
        <v>394.9774169921875</v>
      </c>
      <c r="T42" s="1">
        <v>-0.16165241599082947</v>
      </c>
      <c r="U42" s="1">
        <v>13.512215614318848</v>
      </c>
      <c r="V42" s="1">
        <v>-0.44410887360572815</v>
      </c>
      <c r="W42" s="1">
        <v>37.122211456298828</v>
      </c>
      <c r="X42" s="1">
        <v>300.36630249023438</v>
      </c>
      <c r="Y42" s="1">
        <v>1000.9610595703125</v>
      </c>
      <c r="Z42" s="1">
        <v>9.1050424575805664</v>
      </c>
      <c r="AA42" s="1">
        <v>87.796890258789063</v>
      </c>
      <c r="AB42" s="1">
        <v>5.8627729415893555</v>
      </c>
      <c r="AC42" s="1">
        <v>-0.17442584037780762</v>
      </c>
      <c r="AD42" s="1">
        <v>4.8825051635503769E-2</v>
      </c>
      <c r="AE42" s="1">
        <v>5.2457612007856369E-2</v>
      </c>
      <c r="AF42" s="1">
        <v>4.3707836419343948E-2</v>
      </c>
      <c r="AG42" s="1">
        <v>3.4804653376340866E-2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1.1042878768023319</v>
      </c>
      <c r="AP42">
        <f>(U42-T42)/(1000-U42)*AO42</f>
        <v>1.5306714319092314E-2</v>
      </c>
      <c r="AQ42">
        <f>(P42+273.15)</f>
        <v>297.42038383483884</v>
      </c>
      <c r="AR42">
        <f>(O42+273.15)</f>
        <v>298.23456230163572</v>
      </c>
      <c r="AS42">
        <f>(Y42*AK42+Z42*AL42)*AM42</f>
        <v>160.1537659515343</v>
      </c>
      <c r="AT42">
        <f>((AS42+0.00000010773*(AR42^4-AQ42^4))-AP42*44100)/(L42*0.92*2*29.3+0.00000043092*AQ42^3)</f>
        <v>-3.9899811910439276</v>
      </c>
      <c r="AU42">
        <f>0.61365*EXP(17.502*J42/(240.97+J42))</f>
        <v>3.0439654697646468</v>
      </c>
      <c r="AV42">
        <f>AU42*1000/AA42</f>
        <v>34.670538566824987</v>
      </c>
      <c r="AW42">
        <f>(AV42-U42)</f>
        <v>21.15832295250614</v>
      </c>
      <c r="AX42">
        <f>IF(D42,P42,(O42+P42)/2)</f>
        <v>24.677473068237305</v>
      </c>
      <c r="AY42">
        <f>0.61365*EXP(17.502*AX42/(240.97+AX42))</f>
        <v>3.119047592431746</v>
      </c>
      <c r="AZ42">
        <f>IF(AW42&lt;&gt;0,(1000-(AV42+U42)/2)/AW42*AP42,0)</f>
        <v>0.70600843582662343</v>
      </c>
      <c r="BA42">
        <f>U42*AA42/1000</f>
        <v>1.1863305114434479</v>
      </c>
      <c r="BB42">
        <f>(AY42-BA42)</f>
        <v>1.9327170809882981</v>
      </c>
      <c r="BC42">
        <f>1/(1.6/F42+1.37/N42)</f>
        <v>0.45197169670856002</v>
      </c>
      <c r="BD42">
        <f>G42*AA42*0.001</f>
        <v>33.618296009151749</v>
      </c>
      <c r="BE42">
        <f>G42/S42</f>
        <v>0.96944750637889066</v>
      </c>
      <c r="BF42">
        <f>(1-AP42*AA42/AU42/F42)*100</f>
        <v>47.781038824031342</v>
      </c>
      <c r="BG42">
        <f>(S42-E42/(N42/1.35))</f>
        <v>395.13488120164493</v>
      </c>
      <c r="BH42">
        <f>E42*BF42/100/BG42</f>
        <v>-6.0372253745041989E-4</v>
      </c>
    </row>
    <row r="43" spans="1:60" x14ac:dyDescent="0.25">
      <c r="A43" s="1" t="s">
        <v>1</v>
      </c>
      <c r="B43" s="1" t="s">
        <v>2003</v>
      </c>
      <c r="K43" s="1">
        <v>2.72</v>
      </c>
    </row>
    <row r="44" spans="1:60" x14ac:dyDescent="0.25">
      <c r="A44" s="1" t="s">
        <v>1</v>
      </c>
      <c r="B44" s="1" t="s">
        <v>2002</v>
      </c>
      <c r="K44" s="1">
        <v>2.72</v>
      </c>
    </row>
    <row r="45" spans="1:60" x14ac:dyDescent="0.25">
      <c r="A45" s="1">
        <v>10</v>
      </c>
      <c r="B45" s="1" t="s">
        <v>2001</v>
      </c>
      <c r="C45" s="1">
        <v>2095.0000014305115</v>
      </c>
      <c r="D45" s="1">
        <v>0</v>
      </c>
      <c r="E45">
        <f>(R45-S45*(1000-T45)/(1000-U45))*AO45</f>
        <v>0.12752411144489509</v>
      </c>
      <c r="F45">
        <f>IF(AZ45&lt;&gt;0,1/(1/AZ45-1/N45),0)</f>
        <v>0.49320324969751655</v>
      </c>
      <c r="G45">
        <f>((BC45-AP45/2)*S45-E45)/(BC45+AP45/2)</f>
        <v>379.67438492890625</v>
      </c>
      <c r="H45">
        <f>AP45*1000</f>
        <v>11.324826071312978</v>
      </c>
      <c r="I45">
        <f>(AU45-BA45)</f>
        <v>2.1975800144720958</v>
      </c>
      <c r="J45">
        <f>(P45+AT45*D45)</f>
        <v>24.437601089477539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25.192642211914063</v>
      </c>
      <c r="P45" s="1">
        <v>24.437601089477539</v>
      </c>
      <c r="Q45" s="1">
        <v>25.300243377685547</v>
      </c>
      <c r="R45" s="1">
        <v>399.95327758789063</v>
      </c>
      <c r="S45" s="1">
        <v>395.7789306640625</v>
      </c>
      <c r="T45" s="1">
        <v>-0.16320666670799255</v>
      </c>
      <c r="U45" s="1">
        <v>9.9897298812866211</v>
      </c>
      <c r="V45" s="1">
        <v>-0.44548454880714417</v>
      </c>
      <c r="W45" s="1">
        <v>27.267702102661133</v>
      </c>
      <c r="X45" s="1">
        <v>300.36441040039063</v>
      </c>
      <c r="Y45" s="1">
        <v>1249.9915771484375</v>
      </c>
      <c r="Z45" s="1">
        <v>9.0830173492431641</v>
      </c>
      <c r="AA45" s="1">
        <v>87.793464660644531</v>
      </c>
      <c r="AB45" s="1">
        <v>5.7684903144836426</v>
      </c>
      <c r="AC45" s="1">
        <v>-0.10014896094799042</v>
      </c>
      <c r="AD45" s="1">
        <v>5.1401779055595398E-2</v>
      </c>
      <c r="AE45" s="1">
        <v>5.292099341750145E-2</v>
      </c>
      <c r="AF45" s="1">
        <v>6.8157270550727844E-2</v>
      </c>
      <c r="AG45" s="1">
        <v>2.802518755197525E-2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1.1042809205896711</v>
      </c>
      <c r="AP45">
        <f>(U45-T45)/(1000-U45)*AO45</f>
        <v>1.1324826071312978E-2</v>
      </c>
      <c r="AQ45">
        <f>(P45+273.15)</f>
        <v>297.58760108947752</v>
      </c>
      <c r="AR45">
        <f>(O45+273.15)</f>
        <v>298.34264221191404</v>
      </c>
      <c r="AS45">
        <f>(Y45*AK45+Z45*AL45)*AM45</f>
        <v>199.99864787343176</v>
      </c>
      <c r="AT45">
        <f>((AS45+0.00000010773*(AR45^4-AQ45^4))-AP45*44100)/(L45*0.92*2*29.3+0.00000043092*AQ45^3)</f>
        <v>-2.2946562454883406</v>
      </c>
      <c r="AU45">
        <f>0.61365*EXP(17.502*J45/(240.97+J45))</f>
        <v>3.0746130117742174</v>
      </c>
      <c r="AV45">
        <f>AU45*1000/AA45</f>
        <v>35.020978197622995</v>
      </c>
      <c r="AW45">
        <f>(AV45-U45)</f>
        <v>25.031248316336374</v>
      </c>
      <c r="AX45">
        <f>IF(D45,P45,(O45+P45)/2)</f>
        <v>24.815121650695801</v>
      </c>
      <c r="AY45">
        <f>0.61365*EXP(17.502*AX45/(240.97+AX45))</f>
        <v>3.1447986274889272</v>
      </c>
      <c r="AZ45">
        <f>IF(AW45&lt;&gt;0,(1000-(AV45+U45)/2)/AW45*AP45,0)</f>
        <v>0.44224549695822174</v>
      </c>
      <c r="BA45">
        <f>U45*AA45/1000</f>
        <v>0.8770329973021217</v>
      </c>
      <c r="BB45">
        <f>(AY45-BA45)</f>
        <v>2.2677656301868057</v>
      </c>
      <c r="BC45">
        <f>1/(1.6/F45+1.37/N45)</f>
        <v>0.28057053880990773</v>
      </c>
      <c r="BD45">
        <f>G45*AA45*0.001</f>
        <v>33.332929695807877</v>
      </c>
      <c r="BE45">
        <f>G45/S45</f>
        <v>0.959309239357095</v>
      </c>
      <c r="BF45">
        <f>(1-AP45*AA45/AU45/F45)*100</f>
        <v>34.434203904091511</v>
      </c>
      <c r="BG45">
        <f>(S45-E45/(N45/1.35))</f>
        <v>395.73871020781212</v>
      </c>
      <c r="BH45">
        <f>E45*BF45/100/BG45</f>
        <v>1.1096188325563818E-4</v>
      </c>
    </row>
    <row r="46" spans="1:60" x14ac:dyDescent="0.25">
      <c r="A46" s="1" t="s">
        <v>1</v>
      </c>
      <c r="B46" s="1" t="s">
        <v>2000</v>
      </c>
      <c r="K46" s="1">
        <v>2.72</v>
      </c>
    </row>
    <row r="47" spans="1:60" x14ac:dyDescent="0.25">
      <c r="A47" s="1" t="s">
        <v>1</v>
      </c>
      <c r="B47" s="1" t="s">
        <v>1999</v>
      </c>
      <c r="K47" s="1">
        <v>2.72</v>
      </c>
    </row>
    <row r="48" spans="1:60" x14ac:dyDescent="0.25">
      <c r="A48" s="1">
        <v>11</v>
      </c>
      <c r="B48" s="1" t="s">
        <v>1998</v>
      </c>
      <c r="C48" s="1">
        <v>2299.0000014305115</v>
      </c>
      <c r="D48" s="1">
        <v>0</v>
      </c>
      <c r="E48">
        <f>(R48-S48*(1000-T48)/(1000-U48))*AO48</f>
        <v>0.19137098098536626</v>
      </c>
      <c r="F48">
        <f>IF(AZ48&lt;&gt;0,1/(1/AZ48-1/N48),0)</f>
        <v>0.28082483286844306</v>
      </c>
      <c r="G48">
        <f>((BC48-AP48/2)*S48-E48)/(BC48+AP48/2)</f>
        <v>377.98143944926119</v>
      </c>
      <c r="H48">
        <f>AP48*1000</f>
        <v>7.7538353338926989</v>
      </c>
      <c r="I48">
        <f>(AU48-BA48)</f>
        <v>2.5283372831824029</v>
      </c>
      <c r="J48">
        <f>(P48+AT48*D48)</f>
        <v>24.715105056762695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25.328371047973633</v>
      </c>
      <c r="P48" s="1">
        <v>24.715105056762695</v>
      </c>
      <c r="Q48" s="1">
        <v>25.402204513549805</v>
      </c>
      <c r="R48" s="1">
        <v>400.1810302734375</v>
      </c>
      <c r="S48" s="1">
        <v>397.2181396484375</v>
      </c>
      <c r="T48" s="1">
        <v>-0.16660515964031219</v>
      </c>
      <c r="U48" s="1">
        <v>6.8083310127258301</v>
      </c>
      <c r="V48" s="1">
        <v>-0.45110693573951721</v>
      </c>
      <c r="W48" s="1">
        <v>18.434514999389648</v>
      </c>
      <c r="X48" s="1">
        <v>300.31588745117188</v>
      </c>
      <c r="Y48" s="1">
        <v>1599.25244140625</v>
      </c>
      <c r="Z48" s="1">
        <v>8.9359245300292969</v>
      </c>
      <c r="AA48" s="1">
        <v>87.794212341308594</v>
      </c>
      <c r="AB48" s="1">
        <v>5.922511100769043</v>
      </c>
      <c r="AC48" s="1">
        <v>-6.1104532331228256E-2</v>
      </c>
      <c r="AD48" s="1">
        <v>2.4901587516069412E-2</v>
      </c>
      <c r="AE48" s="1">
        <v>4.2577385902404785E-2</v>
      </c>
      <c r="AF48" s="1">
        <v>5.3665135055780411E-2</v>
      </c>
      <c r="AG48" s="1">
        <v>2.2823376581072807E-2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1.1041025273940139</v>
      </c>
      <c r="AP48">
        <f>(U48-T48)/(1000-U48)*AO48</f>
        <v>7.7538353338926988E-3</v>
      </c>
      <c r="AQ48">
        <f>(P48+273.15)</f>
        <v>297.86510505676267</v>
      </c>
      <c r="AR48">
        <f>(O48+273.15)</f>
        <v>298.47837104797361</v>
      </c>
      <c r="AS48">
        <f>(Y48*AK48+Z48*AL48)*AM48</f>
        <v>255.88038490562758</v>
      </c>
      <c r="AT48">
        <f>((AS48+0.00000010773*(AR48^4-AQ48^4))-AP48*44100)/(L48*0.92*2*29.3+0.00000043092*AQ48^3)</f>
        <v>-0.62363812583185518</v>
      </c>
      <c r="AU48">
        <f>0.61365*EXP(17.502*J48/(240.97+J48))</f>
        <v>3.126069341803571</v>
      </c>
      <c r="AV48">
        <f>AU48*1000/AA48</f>
        <v>35.606781568364333</v>
      </c>
      <c r="AW48">
        <f>(AV48-U48)</f>
        <v>28.798450555638503</v>
      </c>
      <c r="AX48">
        <f>IF(D48,P48,(O48+P48)/2)</f>
        <v>25.021738052368164</v>
      </c>
      <c r="AY48">
        <f>0.61365*EXP(17.502*AX48/(240.97+AX48))</f>
        <v>3.1838007957026697</v>
      </c>
      <c r="AZ48">
        <f>IF(AW48&lt;&gt;0,(1000-(AV48+U48)/2)/AW48*AP48,0)</f>
        <v>0.26353485302686219</v>
      </c>
      <c r="BA48">
        <f>U48*AA48/1000</f>
        <v>0.59773205862116807</v>
      </c>
      <c r="BB48">
        <f>(AY48-BA48)</f>
        <v>2.5860687370815016</v>
      </c>
      <c r="BC48">
        <f>1/(1.6/F48+1.37/N48)</f>
        <v>0.16618005642856984</v>
      </c>
      <c r="BD48">
        <f>G48*AA48*0.001</f>
        <v>33.184582756081916</v>
      </c>
      <c r="BE48">
        <f>G48/S48</f>
        <v>0.95157144581513331</v>
      </c>
      <c r="BF48">
        <f>(1-AP48*AA48/AU48/F48)*100</f>
        <v>22.45597418313212</v>
      </c>
      <c r="BG48">
        <f>(S48-E48/(N48/1.35))</f>
        <v>397.15778221421499</v>
      </c>
      <c r="BH48">
        <f>E48*BF48/100/BG48</f>
        <v>1.0820439635978609E-4</v>
      </c>
    </row>
    <row r="49" spans="1:60" x14ac:dyDescent="0.25">
      <c r="A49" s="1" t="s">
        <v>1</v>
      </c>
      <c r="B49" s="1" t="s">
        <v>1997</v>
      </c>
      <c r="K49" s="1">
        <v>2.72</v>
      </c>
    </row>
    <row r="50" spans="1:60" x14ac:dyDescent="0.25">
      <c r="A50" s="1" t="s">
        <v>1</v>
      </c>
      <c r="B50" s="1" t="s">
        <v>1992</v>
      </c>
      <c r="K50" s="1">
        <v>2.72</v>
      </c>
    </row>
    <row r="51" spans="1:60" x14ac:dyDescent="0.25">
      <c r="A51" s="1">
        <v>12</v>
      </c>
      <c r="B51" s="1" t="s">
        <v>1996</v>
      </c>
      <c r="C51" s="1">
        <v>2503.0000014305115</v>
      </c>
      <c r="D51" s="1">
        <v>0</v>
      </c>
      <c r="E51">
        <f>(R51-S51*(1000-T51)/(1000-U51))*AO51</f>
        <v>0.33753094465260147</v>
      </c>
      <c r="F51">
        <f>IF(AZ51&lt;&gt;0,1/(1/AZ51-1/N51),0)</f>
        <v>0.1603432257079162</v>
      </c>
      <c r="G51">
        <f>((BC51-AP51/2)*S51-E51)/(BC51+AP51/2)</f>
        <v>374.33327552232981</v>
      </c>
      <c r="H51">
        <f>AP51*1000</f>
        <v>5.0402572594270518</v>
      </c>
      <c r="I51">
        <f>(AU51-BA51)</f>
        <v>2.8046352030868014</v>
      </c>
      <c r="J51">
        <f>(P51+AT51*D51)</f>
        <v>25.05024528503418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25.483129501342773</v>
      </c>
      <c r="P51" s="1">
        <v>25.05024528503418</v>
      </c>
      <c r="Q51" s="1">
        <v>25.516685485839844</v>
      </c>
      <c r="R51" s="1">
        <v>399.972412109375</v>
      </c>
      <c r="S51" s="1">
        <v>397.85061645507813</v>
      </c>
      <c r="T51" s="1">
        <v>-0.1640031635761261</v>
      </c>
      <c r="U51" s="1">
        <v>4.380791187286377</v>
      </c>
      <c r="V51" s="1">
        <v>-0.43996328115463257</v>
      </c>
      <c r="W51" s="1">
        <v>11.752135276794434</v>
      </c>
      <c r="X51" s="1">
        <v>300.33132934570313</v>
      </c>
      <c r="Y51" s="1">
        <v>1999.982421875</v>
      </c>
      <c r="Z51" s="1">
        <v>9.0373430252075195</v>
      </c>
      <c r="AA51" s="1">
        <v>87.787757873535156</v>
      </c>
      <c r="AB51" s="1">
        <v>5.9747447967529297</v>
      </c>
      <c r="AC51" s="1">
        <v>-3.1668920069932938E-2</v>
      </c>
      <c r="AD51" s="1">
        <v>7.7176958322525024E-2</v>
      </c>
      <c r="AE51" s="1">
        <v>3.0004724860191345E-2</v>
      </c>
      <c r="AF51" s="1">
        <v>4.3933846056461334E-2</v>
      </c>
      <c r="AG51" s="1">
        <v>1.2842454016208649E-2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1.1041592990650846</v>
      </c>
      <c r="AP51">
        <f>(U51-T51)/(1000-U51)*AO51</f>
        <v>5.0402572594270521E-3</v>
      </c>
      <c r="AQ51">
        <f>(P51+273.15)</f>
        <v>298.20024528503416</v>
      </c>
      <c r="AR51">
        <f>(O51+273.15)</f>
        <v>298.63312950134275</v>
      </c>
      <c r="AS51">
        <f>(Y51*AK51+Z51*AL51)*AM51</f>
        <v>319.99718034750549</v>
      </c>
      <c r="AT51">
        <f>((AS51+0.00000010773*(AR51^4-AQ51^4))-AP51*44100)/(L51*0.92*2*29.3+0.00000043092*AQ51^3)</f>
        <v>0.80972217506533573</v>
      </c>
      <c r="AU51">
        <f>0.61365*EXP(17.502*J51/(240.97+J51))</f>
        <v>3.1892150391308145</v>
      </c>
      <c r="AV51">
        <f>AU51*1000/AA51</f>
        <v>36.328699084958039</v>
      </c>
      <c r="AW51">
        <f>(AV51-U51)</f>
        <v>31.947907897671662</v>
      </c>
      <c r="AX51">
        <f>IF(D51,P51,(O51+P51)/2)</f>
        <v>25.266687393188477</v>
      </c>
      <c r="AY51">
        <f>0.61365*EXP(17.502*AX51/(240.97+AX51))</f>
        <v>3.2305859784452777</v>
      </c>
      <c r="AZ51">
        <f>IF(AW51&lt;&gt;0,(1000-(AV51+U51)/2)/AW51*AP51,0)</f>
        <v>0.15455359779132133</v>
      </c>
      <c r="BA51">
        <f>U51*AA51/1000</f>
        <v>0.38457983604401308</v>
      </c>
      <c r="BB51">
        <f>(AY51-BA51)</f>
        <v>2.8460061424012646</v>
      </c>
      <c r="BC51">
        <f>1/(1.6/F51+1.37/N51)</f>
        <v>9.7099994627735303E-2</v>
      </c>
      <c r="BD51">
        <f>G51*AA51*0.001</f>
        <v>32.861878955561615</v>
      </c>
      <c r="BE51">
        <f>G51/S51</f>
        <v>0.94088901723392537</v>
      </c>
      <c r="BF51">
        <f>(1-AP51*AA51/AU51/F51)*100</f>
        <v>13.472881485188992</v>
      </c>
      <c r="BG51">
        <f>(S51-E51/(N51/1.35))</f>
        <v>397.74416091158332</v>
      </c>
      <c r="BH51">
        <f>E51*BF51/100/BG51</f>
        <v>1.1433265052756553E-4</v>
      </c>
    </row>
    <row r="52" spans="1:60" x14ac:dyDescent="0.25">
      <c r="A52" s="1" t="s">
        <v>1</v>
      </c>
      <c r="B52" s="1" t="s">
        <v>1995</v>
      </c>
    </row>
    <row r="53" spans="1:60" x14ac:dyDescent="0.25">
      <c r="A53" s="1" t="s">
        <v>1</v>
      </c>
      <c r="B53" s="1" t="s">
        <v>1994</v>
      </c>
    </row>
    <row r="54" spans="1:60" x14ac:dyDescent="0.25">
      <c r="A54" s="1" t="s">
        <v>1</v>
      </c>
      <c r="B54" s="1" t="s">
        <v>1993</v>
      </c>
    </row>
    <row r="55" spans="1:60" x14ac:dyDescent="0.25">
      <c r="A55" s="1" t="s">
        <v>1</v>
      </c>
      <c r="B55" s="1" t="s">
        <v>1992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D03C4-DBE2-49FB-ACDA-B317AD594BE5}">
  <dimension ref="A1:BD55"/>
  <sheetViews>
    <sheetView topLeftCell="A10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2081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2080</v>
      </c>
    </row>
    <row r="12" spans="1:56" x14ac:dyDescent="0.25">
      <c r="A12" s="1" t="s">
        <v>1</v>
      </c>
      <c r="B12" s="1" t="s">
        <v>2079</v>
      </c>
    </row>
    <row r="13" spans="1:56" x14ac:dyDescent="0.25">
      <c r="A13" s="1" t="s">
        <v>1</v>
      </c>
      <c r="B13" s="1" t="s">
        <v>2078</v>
      </c>
    </row>
    <row r="14" spans="1:56" x14ac:dyDescent="0.25">
      <c r="A14" s="1" t="s">
        <v>1</v>
      </c>
      <c r="B14" s="1" t="s">
        <v>2077</v>
      </c>
    </row>
    <row r="15" spans="1:56" x14ac:dyDescent="0.25">
      <c r="A15" s="1" t="s">
        <v>1</v>
      </c>
      <c r="B15" s="1" t="s">
        <v>2076</v>
      </c>
    </row>
    <row r="16" spans="1:56" x14ac:dyDescent="0.25">
      <c r="A16" s="1" t="s">
        <v>1</v>
      </c>
      <c r="B16" s="1" t="s">
        <v>2075</v>
      </c>
    </row>
    <row r="17" spans="1:56" x14ac:dyDescent="0.25">
      <c r="A17" s="1" t="s">
        <v>1</v>
      </c>
      <c r="B17" s="1" t="s">
        <v>2074</v>
      </c>
    </row>
    <row r="18" spans="1:56" x14ac:dyDescent="0.25">
      <c r="A18" s="1">
        <v>1</v>
      </c>
      <c r="B18" s="1" t="s">
        <v>2073</v>
      </c>
      <c r="C18" s="1">
        <v>242.50000179931521</v>
      </c>
      <c r="D18" s="1">
        <v>0</v>
      </c>
      <c r="E18">
        <f>(R18-S18*(1000-T18)/(1000-U18))*AK18</f>
        <v>-3.1575278345112618</v>
      </c>
      <c r="F18">
        <f>IF(AV18&lt;&gt;0,1/(1/AV18-1/N18),0)</f>
        <v>2.8095079426250655</v>
      </c>
      <c r="G18">
        <f>((AY18-AL18/2)*S18-E18)/(AY18+AL18/2)</f>
        <v>387.97740572662099</v>
      </c>
      <c r="H18">
        <f>AL18*1000</f>
        <v>25.106210974904538</v>
      </c>
      <c r="I18">
        <f>(AQ18-AW18)</f>
        <v>1.2615033017550841</v>
      </c>
      <c r="J18">
        <f>(P18+AP18*D18)</f>
        <v>25.215497970581055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25.652647018432617</v>
      </c>
      <c r="P18" s="1">
        <v>25.215497970581055</v>
      </c>
      <c r="Q18" s="1">
        <v>25.709474563598633</v>
      </c>
      <c r="R18" s="1">
        <v>400.00308227539063</v>
      </c>
      <c r="S18" s="1">
        <v>393.89962768554688</v>
      </c>
      <c r="T18" s="1">
        <v>5.5620279163122177E-2</v>
      </c>
      <c r="U18" s="1">
        <v>22.310571670532227</v>
      </c>
      <c r="V18" s="1">
        <v>0.14776565134525299</v>
      </c>
      <c r="W18" s="1">
        <v>59.272201538085938</v>
      </c>
      <c r="X18" s="1">
        <v>300.00213623046875</v>
      </c>
      <c r="Y18" s="1">
        <v>5.1348753273487091E-2</v>
      </c>
      <c r="Z18" s="1">
        <v>6.3427214622497559</v>
      </c>
      <c r="AA18" s="1">
        <v>87.817390441894531</v>
      </c>
      <c r="AB18" s="1">
        <v>6.1076264381408691</v>
      </c>
      <c r="AC18" s="1">
        <v>-1.8676937818527222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1.1029490302590761</v>
      </c>
      <c r="AL18">
        <f>(U18-T18)/(1000-U18)*AK18</f>
        <v>2.5106210974904539E-2</v>
      </c>
      <c r="AM18">
        <f>(P18+273.15)</f>
        <v>298.36549797058103</v>
      </c>
      <c r="AN18">
        <f>(O18+273.15)</f>
        <v>298.80264701843259</v>
      </c>
      <c r="AO18">
        <f>(Y18*AG18+Z18*AH18)*AI18</f>
        <v>8.2158003401204827E-3</v>
      </c>
      <c r="AP18">
        <f>((AO18+0.00000010773*(AN18^4-AM18^4))-AL18*44100)/(L18*51.4+0.00000043092*AM18^3)</f>
        <v>-9.074971871820571</v>
      </c>
      <c r="AQ18">
        <f>0.61365*EXP(17.502*J18/(240.97+J18))</f>
        <v>3.2207594851280836</v>
      </c>
      <c r="AR18">
        <f>AQ18*1000/AA18</f>
        <v>36.675645551767325</v>
      </c>
      <c r="AS18">
        <f>(AR18-U18)</f>
        <v>14.365073881235098</v>
      </c>
      <c r="AT18">
        <f>IF(D18,P18,(O18+P18)/2)</f>
        <v>25.434072494506836</v>
      </c>
      <c r="AU18">
        <f>0.61365*EXP(17.502*AT18/(240.97+AT18))</f>
        <v>3.262900898241349</v>
      </c>
      <c r="AV18">
        <f>IF(AS18&lt;&gt;0,(1000-(AR18+U18)/2)/AS18*AL18,0)</f>
        <v>1.6961799827313029</v>
      </c>
      <c r="AW18">
        <f>U18*AA18/1000</f>
        <v>1.9592561833729996</v>
      </c>
      <c r="AX18">
        <f>(AU18-AW18)</f>
        <v>1.3036447148683494</v>
      </c>
      <c r="AY18">
        <f>1/(1.6/F18+1.37/N18)</f>
        <v>1.1241485189682869</v>
      </c>
      <c r="AZ18">
        <f>G18*AA18*0.001</f>
        <v>34.071163321328001</v>
      </c>
      <c r="BA18">
        <f>G18/S18</f>
        <v>0.98496514964047222</v>
      </c>
      <c r="BB18">
        <f>(1-AL18*AA18/AQ18/F18)*100</f>
        <v>75.634622584149298</v>
      </c>
      <c r="BC18">
        <f>(S18-E18/(N18/1.35))</f>
        <v>394.89549590755189</v>
      </c>
      <c r="BD18">
        <f>E18*BB18/100/BC18</f>
        <v>-6.0476361097345803E-3</v>
      </c>
    </row>
    <row r="19" spans="1:56" x14ac:dyDescent="0.25">
      <c r="A19" s="1" t="s">
        <v>1</v>
      </c>
      <c r="B19" s="1" t="s">
        <v>2072</v>
      </c>
      <c r="K19" s="1">
        <v>2.72</v>
      </c>
    </row>
    <row r="20" spans="1:56" x14ac:dyDescent="0.25">
      <c r="A20" s="1" t="s">
        <v>1</v>
      </c>
      <c r="B20" s="1" t="s">
        <v>2071</v>
      </c>
      <c r="K20" s="1">
        <v>2.72</v>
      </c>
    </row>
    <row r="21" spans="1:56" x14ac:dyDescent="0.25">
      <c r="A21" s="1">
        <v>2</v>
      </c>
      <c r="B21" s="1" t="s">
        <v>2070</v>
      </c>
      <c r="C21" s="1">
        <v>447.00000181049109</v>
      </c>
      <c r="D21" s="1">
        <v>0</v>
      </c>
      <c r="E21">
        <f>(R21-S21*(1000-T21)/(1000-U21))*AK21</f>
        <v>-1.7569340807913911</v>
      </c>
      <c r="F21">
        <f>IF(AV21&lt;&gt;0,1/(1/AV21-1/N21),0)</f>
        <v>2.6568267335987774</v>
      </c>
      <c r="G21">
        <f>((AY21-AL21/2)*S21-E21)/(AY21+AL21/2)</f>
        <v>385.70438183367366</v>
      </c>
      <c r="H21">
        <f>AL21*1000</f>
        <v>24.615360541751443</v>
      </c>
      <c r="I21">
        <f>(AQ21-AW21)</f>
        <v>1.2801661477074802</v>
      </c>
      <c r="J21">
        <f>(P21+AP21*D21)</f>
        <v>25.118959426879883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25.609495162963867</v>
      </c>
      <c r="P21" s="1">
        <v>25.118959426879883</v>
      </c>
      <c r="Q21" s="1">
        <v>25.719106674194336</v>
      </c>
      <c r="R21" s="1">
        <v>400.09945678710938</v>
      </c>
      <c r="S21" s="1">
        <v>392.92236328125</v>
      </c>
      <c r="T21" s="1">
        <v>5.5907100439071655E-2</v>
      </c>
      <c r="U21" s="1">
        <v>21.887880325317383</v>
      </c>
      <c r="V21" s="1">
        <v>0.14890812337398529</v>
      </c>
      <c r="W21" s="1">
        <v>58.298194885253906</v>
      </c>
      <c r="X21" s="1">
        <v>299.96511840820313</v>
      </c>
      <c r="Y21" s="1">
        <v>25.266407012939453</v>
      </c>
      <c r="Z21" s="1">
        <v>6.4540352821350098</v>
      </c>
      <c r="AA21" s="1">
        <v>87.817207336425781</v>
      </c>
      <c r="AB21" s="1">
        <v>5.9976959228515625</v>
      </c>
      <c r="AC21" s="1">
        <v>-1.8238348960876465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1.1028129353242759</v>
      </c>
      <c r="AL21">
        <f>(U21-T21)/(1000-U21)*AK21</f>
        <v>2.4615360541751442E-2</v>
      </c>
      <c r="AM21">
        <f>(P21+273.15)</f>
        <v>298.26895942687986</v>
      </c>
      <c r="AN21">
        <f>(O21+273.15)</f>
        <v>298.75949516296384</v>
      </c>
      <c r="AO21">
        <f>(Y21*AG21+Z21*AH21)*AI21</f>
        <v>4.0426250317105996</v>
      </c>
      <c r="AP21">
        <f>((AO21+0.00000010773*(AN21^4-AM21^4))-AL21*44100)/(L21*51.4+0.00000043092*AM21^3)</f>
        <v>-8.8593207924999593</v>
      </c>
      <c r="AQ21">
        <f>0.61365*EXP(17.502*J21/(240.97+J21))</f>
        <v>3.2022986723907514</v>
      </c>
      <c r="AR21">
        <f>AQ21*1000/AA21</f>
        <v>36.465503396422257</v>
      </c>
      <c r="AS21">
        <f>(AR21-U21)</f>
        <v>14.577623071104874</v>
      </c>
      <c r="AT21">
        <f>IF(D21,P21,(O21+P21)/2)</f>
        <v>25.364227294921875</v>
      </c>
      <c r="AU21">
        <f>0.61365*EXP(17.502*AT21/(240.97+AT21))</f>
        <v>3.2493825989675176</v>
      </c>
      <c r="AV21">
        <f>IF(AS21&lt;&gt;0,(1000-(AR21+U21)/2)/AS21*AL21,0)</f>
        <v>1.6393046819510968</v>
      </c>
      <c r="AW21">
        <f>U21*AA21/1000</f>
        <v>1.9221325246832712</v>
      </c>
      <c r="AX21">
        <f>(AU21-AW21)</f>
        <v>1.3272500742842464</v>
      </c>
      <c r="AY21">
        <f>1/(1.6/F21+1.37/N21)</f>
        <v>1.0842581136120242</v>
      </c>
      <c r="AZ21">
        <f>G21*AA21*0.001</f>
        <v>33.871481670055658</v>
      </c>
      <c r="BA21">
        <f>G21/S21</f>
        <v>0.98163000602129191</v>
      </c>
      <c r="BB21">
        <f>(1-AL21*AA21/AQ21/F21)*100</f>
        <v>74.592568964056014</v>
      </c>
      <c r="BC21">
        <f>(S21-E21/(N21/1.35))</f>
        <v>393.4764913557816</v>
      </c>
      <c r="BD21">
        <f>E21*BB21/100/BC21</f>
        <v>-3.3306748806050759E-3</v>
      </c>
    </row>
    <row r="22" spans="1:56" x14ac:dyDescent="0.25">
      <c r="A22" s="1" t="s">
        <v>1</v>
      </c>
      <c r="B22" s="1" t="s">
        <v>2069</v>
      </c>
      <c r="K22" s="1">
        <v>2.72</v>
      </c>
    </row>
    <row r="23" spans="1:56" x14ac:dyDescent="0.25">
      <c r="A23" s="1" t="s">
        <v>1</v>
      </c>
      <c r="B23" s="1" t="s">
        <v>2068</v>
      </c>
      <c r="K23" s="1">
        <v>2.72</v>
      </c>
    </row>
    <row r="24" spans="1:56" x14ac:dyDescent="0.25">
      <c r="A24" s="1">
        <v>3</v>
      </c>
      <c r="B24" s="1" t="s">
        <v>2067</v>
      </c>
      <c r="C24" s="1">
        <v>651.00000181049109</v>
      </c>
      <c r="D24" s="1">
        <v>0</v>
      </c>
      <c r="E24">
        <f>(R24-S24*(1000-T24)/(1000-U24))*AK24</f>
        <v>-1.0906927759770932</v>
      </c>
      <c r="F24">
        <f>IF(AV24&lt;&gt;0,1/(1/AV24-1/N24),0)</f>
        <v>2.5804951670626184</v>
      </c>
      <c r="G24">
        <f>((AY24-AL24/2)*S24-E24)/(AY24+AL24/2)</f>
        <v>384.43502530948734</v>
      </c>
      <c r="H24">
        <f>AL24*1000</f>
        <v>24.244406449424339</v>
      </c>
      <c r="I24">
        <f>(AQ24-AW24)</f>
        <v>1.2843198791783492</v>
      </c>
      <c r="J24">
        <f>(P24+AP24*D24)</f>
        <v>24.992063522338867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25.537317276000977</v>
      </c>
      <c r="P24" s="1">
        <v>24.992063522338867</v>
      </c>
      <c r="Q24" s="1">
        <v>25.669755935668945</v>
      </c>
      <c r="R24" s="1">
        <v>399.89517211914063</v>
      </c>
      <c r="S24" s="1">
        <v>392.260986328125</v>
      </c>
      <c r="T24" s="1">
        <v>5.6101139634847641E-2</v>
      </c>
      <c r="U24" s="1">
        <v>21.565231323242188</v>
      </c>
      <c r="V24" s="1">
        <v>0.150070920586586</v>
      </c>
      <c r="W24" s="1">
        <v>57.687141418457031</v>
      </c>
      <c r="X24" s="1">
        <v>299.97805786132813</v>
      </c>
      <c r="Y24" s="1">
        <v>48.774066925048828</v>
      </c>
      <c r="Z24" s="1">
        <v>6.2973060607910156</v>
      </c>
      <c r="AA24" s="1">
        <v>87.81976318359375</v>
      </c>
      <c r="AB24" s="1">
        <v>5.9541244506835938</v>
      </c>
      <c r="AC24" s="1">
        <v>-1.8097184896469116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1.1028605068431179</v>
      </c>
      <c r="AL24">
        <f>(U24-T24)/(1000-U24)*AK24</f>
        <v>2.4244406449424338E-2</v>
      </c>
      <c r="AM24">
        <f>(P24+273.15)</f>
        <v>298.14206352233884</v>
      </c>
      <c r="AN24">
        <f>(O24+273.15)</f>
        <v>298.68731727600095</v>
      </c>
      <c r="AO24">
        <f>(Y24*AG24+Z24*AH24)*AI24</f>
        <v>7.8038505335781565</v>
      </c>
      <c r="AP24">
        <f>((AO24+0.00000010773*(AN24^4-AM24^4))-AL24*44100)/(L24*51.4+0.00000043092*AM24^3)</f>
        <v>-8.6895695592225604</v>
      </c>
      <c r="AQ24">
        <f>0.61365*EXP(17.502*J24/(240.97+J24))</f>
        <v>3.1781733869848963</v>
      </c>
      <c r="AR24">
        <f>AQ24*1000/AA24</f>
        <v>36.18972850496862</v>
      </c>
      <c r="AS24">
        <f>(AR24-U24)</f>
        <v>14.624497181726433</v>
      </c>
      <c r="AT24">
        <f>IF(D24,P24,(O24+P24)/2)</f>
        <v>25.264690399169922</v>
      </c>
      <c r="AU24">
        <f>0.61365*EXP(17.502*AT24/(240.97+AT24))</f>
        <v>3.2302021383140613</v>
      </c>
      <c r="AV24">
        <f>IF(AS24&lt;&gt;0,(1000-(AR24+U24)/2)/AS24*AL24,0)</f>
        <v>1.6099212709050046</v>
      </c>
      <c r="AW24">
        <f>U24*AA24/1000</f>
        <v>1.893853507806547</v>
      </c>
      <c r="AX24">
        <f>(AU24-AW24)</f>
        <v>1.3363486305075143</v>
      </c>
      <c r="AY24">
        <f>1/(1.6/F24+1.37/N24)</f>
        <v>1.0637126994489583</v>
      </c>
      <c r="AZ24">
        <f>G24*AA24*0.001</f>
        <v>33.76099288215805</v>
      </c>
      <c r="BA24">
        <f>G24/S24</f>
        <v>0.98004909666929951</v>
      </c>
      <c r="BB24">
        <f>(1-AL24*AA24/AQ24/F24)*100</f>
        <v>74.038894555505635</v>
      </c>
      <c r="BC24">
        <f>(S24-E24/(N24/1.35))</f>
        <v>392.60498528316003</v>
      </c>
      <c r="BD24">
        <f>E24*BB24/100/BC24</f>
        <v>-2.0568686201164112E-3</v>
      </c>
    </row>
    <row r="25" spans="1:56" x14ac:dyDescent="0.25">
      <c r="A25" s="1" t="s">
        <v>1</v>
      </c>
      <c r="B25" s="1" t="s">
        <v>2066</v>
      </c>
      <c r="K25" s="1">
        <v>2.72</v>
      </c>
    </row>
    <row r="26" spans="1:56" x14ac:dyDescent="0.25">
      <c r="A26" s="1" t="s">
        <v>1</v>
      </c>
      <c r="B26" s="1" t="s">
        <v>2065</v>
      </c>
      <c r="K26" s="1">
        <v>2.72</v>
      </c>
    </row>
    <row r="27" spans="1:56" x14ac:dyDescent="0.25">
      <c r="A27" s="1">
        <v>4</v>
      </c>
      <c r="B27" s="1" t="s">
        <v>2064</v>
      </c>
      <c r="C27" s="1">
        <v>856.00000181049109</v>
      </c>
      <c r="D27" s="1">
        <v>0</v>
      </c>
      <c r="E27">
        <f>(R27-S27*(1000-T27)/(1000-U27))*AK27</f>
        <v>-0.31791712391493371</v>
      </c>
      <c r="F27">
        <f>IF(AV27&lt;&gt;0,1/(1/AV27-1/N27),0)</f>
        <v>2.5798969482505489</v>
      </c>
      <c r="G27">
        <f>((AY27-AL27/2)*S27-E27)/(AY27+AL27/2)</f>
        <v>383.17931630891013</v>
      </c>
      <c r="H27">
        <f>AL27*1000</f>
        <v>24.162452424750875</v>
      </c>
      <c r="I27">
        <f>(AQ27-AW27)</f>
        <v>1.2803001115668005</v>
      </c>
      <c r="J27">
        <f>(P27+AP27*D27)</f>
        <v>24.93855094909668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25.481107711791992</v>
      </c>
      <c r="P27" s="1">
        <v>24.93855094909668</v>
      </c>
      <c r="Q27" s="1">
        <v>25.61993408203125</v>
      </c>
      <c r="R27" s="1">
        <v>399.97634887695313</v>
      </c>
      <c r="S27" s="1">
        <v>391.68231201171875</v>
      </c>
      <c r="T27" s="1">
        <v>5.4983794689178467E-2</v>
      </c>
      <c r="U27" s="1">
        <v>21.495460510253906</v>
      </c>
      <c r="V27" s="1">
        <v>0.1475754976272583</v>
      </c>
      <c r="W27" s="1">
        <v>57.69342041015625</v>
      </c>
      <c r="X27" s="1">
        <v>299.94271850585938</v>
      </c>
      <c r="Y27" s="1">
        <v>100.22769927978516</v>
      </c>
      <c r="Z27" s="1">
        <v>6.4665184020996094</v>
      </c>
      <c r="AA27" s="1">
        <v>87.82073974609375</v>
      </c>
      <c r="AB27" s="1">
        <v>6.0563583374023438</v>
      </c>
      <c r="AC27" s="1">
        <v>-1.8054853677749634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1.1027305827421297</v>
      </c>
      <c r="AL27">
        <f>(U27-T27)/(1000-U27)*AK27</f>
        <v>2.4162452424750874E-2</v>
      </c>
      <c r="AM27">
        <f>(P27+273.15)</f>
        <v>298.08855094909666</v>
      </c>
      <c r="AN27">
        <f>(O27+273.15)</f>
        <v>298.63110771179197</v>
      </c>
      <c r="AO27">
        <f>(Y27*AG27+Z27*AH27)*AI27</f>
        <v>16.03643152632344</v>
      </c>
      <c r="AP27">
        <f>((AO27+0.00000010773*(AN27^4-AM27^4))-AL27*44100)/(L27*51.4+0.00000043092*AM27^3)</f>
        <v>-8.592722792024782</v>
      </c>
      <c r="AQ27">
        <f>0.61365*EXP(17.502*J27/(240.97+J27))</f>
        <v>3.1680473547602443</v>
      </c>
      <c r="AR27">
        <f>AQ27*1000/AA27</f>
        <v>36.074022650226631</v>
      </c>
      <c r="AS27">
        <f>(AR27-U27)</f>
        <v>14.578562139972725</v>
      </c>
      <c r="AT27">
        <f>IF(D27,P27,(O27+P27)/2)</f>
        <v>25.209829330444336</v>
      </c>
      <c r="AU27">
        <f>0.61365*EXP(17.502*AT27/(240.97+AT27))</f>
        <v>3.2196729218129105</v>
      </c>
      <c r="AV27">
        <f>IF(AS27&lt;&gt;0,(1000-(AR27+U27)/2)/AS27*AL27,0)</f>
        <v>1.6096884075704514</v>
      </c>
      <c r="AW27">
        <f>U27*AA27/1000</f>
        <v>1.8877472431934439</v>
      </c>
      <c r="AX27">
        <f>(AU27-AW27)</f>
        <v>1.3319256786194666</v>
      </c>
      <c r="AY27">
        <f>1/(1.6/F27+1.37/N27)</f>
        <v>1.0635500483822558</v>
      </c>
      <c r="AZ27">
        <f>G27*AA27*0.001</f>
        <v>33.651091013650934</v>
      </c>
      <c r="BA27">
        <f>G27/S27</f>
        <v>0.97829109091208022</v>
      </c>
      <c r="BB27">
        <f>(1-AL27*AA27/AQ27/F27)*100</f>
        <v>74.037645269633458</v>
      </c>
      <c r="BC27">
        <f>(S27-E27/(N27/1.35))</f>
        <v>391.78258145589518</v>
      </c>
      <c r="BD27">
        <f>E27*BB27/100/BC27</f>
        <v>-6.0078820140720645E-4</v>
      </c>
    </row>
    <row r="28" spans="1:56" x14ac:dyDescent="0.25">
      <c r="A28" s="1" t="s">
        <v>1</v>
      </c>
      <c r="B28" s="1" t="s">
        <v>2063</v>
      </c>
      <c r="K28" s="1">
        <v>2.72</v>
      </c>
    </row>
    <row r="29" spans="1:56" x14ac:dyDescent="0.25">
      <c r="A29" s="1" t="s">
        <v>1</v>
      </c>
      <c r="B29" s="1" t="s">
        <v>2062</v>
      </c>
      <c r="K29" s="1">
        <v>2.72</v>
      </c>
    </row>
    <row r="30" spans="1:56" x14ac:dyDescent="0.25">
      <c r="A30" s="1">
        <v>5</v>
      </c>
      <c r="B30" s="1" t="s">
        <v>2061</v>
      </c>
      <c r="C30" s="1">
        <v>1061.0000018104911</v>
      </c>
      <c r="D30" s="1">
        <v>0</v>
      </c>
      <c r="E30">
        <f>(R30-S30*(1000-T30)/(1000-U30))*AK30</f>
        <v>0.10006794184631986</v>
      </c>
      <c r="F30">
        <f>IF(AV30&lt;&gt;0,1/(1/AV30-1/N30),0)</f>
        <v>2.6159918135664153</v>
      </c>
      <c r="G30">
        <f>((AY30-AL30/2)*S30-E30)/(AY30+AL30/2)</f>
        <v>382.45824772990488</v>
      </c>
      <c r="H30">
        <f>AL30*1000</f>
        <v>24.204758490227999</v>
      </c>
      <c r="I30">
        <f>(AQ30-AW30)</f>
        <v>1.271505532211469</v>
      </c>
      <c r="J30">
        <f>(P30+AP30*D30)</f>
        <v>24.908300399780273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25.441371917724609</v>
      </c>
      <c r="P30" s="1">
        <v>24.908300399780273</v>
      </c>
      <c r="Q30" s="1">
        <v>25.578317642211914</v>
      </c>
      <c r="R30" s="1">
        <v>399.95458984375</v>
      </c>
      <c r="S30" s="1">
        <v>391.27584838867188</v>
      </c>
      <c r="T30" s="1">
        <v>5.4666053503751755E-2</v>
      </c>
      <c r="U30" s="1">
        <v>21.530803680419922</v>
      </c>
      <c r="V30" s="1">
        <v>0.1470678299665451</v>
      </c>
      <c r="W30" s="1">
        <v>57.924224853515625</v>
      </c>
      <c r="X30" s="1">
        <v>299.9581298828125</v>
      </c>
      <c r="Y30" s="1">
        <v>149.1151123046875</v>
      </c>
      <c r="Z30" s="1">
        <v>6.4994182586669922</v>
      </c>
      <c r="AA30" s="1">
        <v>87.81976318359375</v>
      </c>
      <c r="AB30" s="1">
        <v>6.1033124923706055</v>
      </c>
      <c r="AC30" s="1">
        <v>-1.8022814989089966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1.1027872422162222</v>
      </c>
      <c r="AL30">
        <f>(U30-T30)/(1000-U30)*AK30</f>
        <v>2.4204758490228E-2</v>
      </c>
      <c r="AM30">
        <f>(P30+273.15)</f>
        <v>298.05830039978025</v>
      </c>
      <c r="AN30">
        <f>(O30+273.15)</f>
        <v>298.59137191772459</v>
      </c>
      <c r="AO30">
        <f>(Y30*AG30+Z30*AH30)*AI30</f>
        <v>23.858417435472802</v>
      </c>
      <c r="AP30">
        <f>((AO30+0.00000010773*(AN30^4-AM30^4))-AL30*44100)/(L30*51.4+0.00000043092*AM30^3)</f>
        <v>-8.5448233475377044</v>
      </c>
      <c r="AQ30">
        <f>0.61365*EXP(17.502*J30/(240.97+J30))</f>
        <v>3.1623356125783952</v>
      </c>
      <c r="AR30">
        <f>AQ30*1000/AA30</f>
        <v>36.00938442486229</v>
      </c>
      <c r="AS30">
        <f>(AR30-U30)</f>
        <v>14.478580744442368</v>
      </c>
      <c r="AT30">
        <f>IF(D30,P30,(O30+P30)/2)</f>
        <v>25.174836158752441</v>
      </c>
      <c r="AU30">
        <f>0.61365*EXP(17.502*AT30/(240.97+AT30))</f>
        <v>3.2129725293638129</v>
      </c>
      <c r="AV30">
        <f>IF(AS30&lt;&gt;0,(1000-(AR30+U30)/2)/AS30*AL30,0)</f>
        <v>1.6236664164038603</v>
      </c>
      <c r="AW30">
        <f>U30*AA30/1000</f>
        <v>1.8908300803669262</v>
      </c>
      <c r="AX30">
        <f>(AU30-AW30)</f>
        <v>1.3221424489968867</v>
      </c>
      <c r="AY30">
        <f>1/(1.6/F30+1.37/N30)</f>
        <v>1.0733182159410977</v>
      </c>
      <c r="AZ30">
        <f>G30*AA30*0.001</f>
        <v>33.587392743252479</v>
      </c>
      <c r="BA30">
        <f>G30/S30</f>
        <v>0.97746449034593086</v>
      </c>
      <c r="BB30">
        <f>(1-AL30*AA30/AQ30/F30)*100</f>
        <v>74.30499681301194</v>
      </c>
      <c r="BC30">
        <f>(S30-E30/(N30/1.35))</f>
        <v>391.24428746868978</v>
      </c>
      <c r="BD30">
        <f>E30*BB30/100/BC30</f>
        <v>1.9004873267499162E-4</v>
      </c>
    </row>
    <row r="31" spans="1:56" x14ac:dyDescent="0.25">
      <c r="A31" s="1" t="s">
        <v>1</v>
      </c>
      <c r="B31" s="1" t="s">
        <v>2060</v>
      </c>
      <c r="K31" s="1">
        <v>2.72</v>
      </c>
    </row>
    <row r="32" spans="1:56" x14ac:dyDescent="0.25">
      <c r="A32" s="1" t="s">
        <v>1</v>
      </c>
      <c r="B32" s="1" t="s">
        <v>2059</v>
      </c>
      <c r="K32" s="1">
        <v>2.72</v>
      </c>
    </row>
    <row r="33" spans="1:56" x14ac:dyDescent="0.25">
      <c r="A33" s="1">
        <v>6</v>
      </c>
      <c r="B33" s="1" t="s">
        <v>2058</v>
      </c>
      <c r="C33" s="1">
        <v>1266.0000018104911</v>
      </c>
      <c r="D33" s="1">
        <v>0</v>
      </c>
      <c r="E33">
        <f>(R33-S33*(1000-T33)/(1000-U33))*AK33</f>
        <v>0.65784439812337026</v>
      </c>
      <c r="F33">
        <f>IF(AV33&lt;&gt;0,1/(1/AV33-1/N33),0)</f>
        <v>2.7079112901245255</v>
      </c>
      <c r="G33">
        <f>((AY33-AL33/2)*S33-E33)/(AY33+AL33/2)</f>
        <v>381.43543503912719</v>
      </c>
      <c r="H33">
        <f>AL33*1000</f>
        <v>24.435222654005809</v>
      </c>
      <c r="I33">
        <f>(AQ33-AW33)</f>
        <v>1.2563511027667582</v>
      </c>
      <c r="J33">
        <f>(P33+AP33*D33)</f>
        <v>24.92048454284668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25.432928085327148</v>
      </c>
      <c r="P33" s="1">
        <v>24.92048454284668</v>
      </c>
      <c r="Q33" s="1">
        <v>25.562562942504883</v>
      </c>
      <c r="R33" s="1">
        <v>399.878173828125</v>
      </c>
      <c r="S33" s="1">
        <v>390.62725830078125</v>
      </c>
      <c r="T33" s="1">
        <v>5.6936588138341904E-2</v>
      </c>
      <c r="U33" s="1">
        <v>21.730754852294922</v>
      </c>
      <c r="V33" s="1">
        <v>0.15324462950229645</v>
      </c>
      <c r="W33" s="1">
        <v>58.488250732421875</v>
      </c>
      <c r="X33" s="1">
        <v>299.990966796875</v>
      </c>
      <c r="Y33" s="1">
        <v>299.51019287109375</v>
      </c>
      <c r="Z33" s="1">
        <v>6.485908031463623</v>
      </c>
      <c r="AA33" s="1">
        <v>87.814895629882813</v>
      </c>
      <c r="AB33" s="1">
        <v>6.1999034881591797</v>
      </c>
      <c r="AC33" s="1">
        <v>-1.821541428565979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1.1029079661649814</v>
      </c>
      <c r="AL33">
        <f>(U33-T33)/(1000-U33)*AK33</f>
        <v>2.4435222654005807E-2</v>
      </c>
      <c r="AM33">
        <f>(P33+273.15)</f>
        <v>298.07048454284666</v>
      </c>
      <c r="AN33">
        <f>(O33+273.15)</f>
        <v>298.58292808532713</v>
      </c>
      <c r="AO33">
        <f>(Y33*AG33+Z33*AH33)*AI33</f>
        <v>47.921629788243081</v>
      </c>
      <c r="AP33">
        <f>((AO33+0.00000010773*(AN33^4-AM33^4))-AL33*44100)/(L33*51.4+0.00000043092*AM33^3)</f>
        <v>-8.4321880888664484</v>
      </c>
      <c r="AQ33">
        <f>0.61365*EXP(17.502*J33/(240.97+J33))</f>
        <v>3.1646350720796064</v>
      </c>
      <c r="AR33">
        <f>AQ33*1000/AA33</f>
        <v>36.03756571570419</v>
      </c>
      <c r="AS33">
        <f>(AR33-U33)</f>
        <v>14.306810863409268</v>
      </c>
      <c r="AT33">
        <f>IF(D33,P33,(O33+P33)/2)</f>
        <v>25.176706314086914</v>
      </c>
      <c r="AU33">
        <f>0.61365*EXP(17.502*AT33/(240.97+AT33))</f>
        <v>3.2133303129305726</v>
      </c>
      <c r="AV33">
        <f>IF(AS33&lt;&gt;0,(1000-(AR33+U33)/2)/AS33*AL33,0)</f>
        <v>1.6586108527500052</v>
      </c>
      <c r="AW33">
        <f>U33*AA33/1000</f>
        <v>1.9082839693128482</v>
      </c>
      <c r="AX33">
        <f>(AU33-AW33)</f>
        <v>1.3050463436177244</v>
      </c>
      <c r="AY33">
        <f>1/(1.6/F33+1.37/N33)</f>
        <v>1.0977807142490281</v>
      </c>
      <c r="AZ33">
        <f>G33*AA33*0.001</f>
        <v>33.495712917499901</v>
      </c>
      <c r="BA33">
        <f>G33/S33</f>
        <v>0.97646906848836335</v>
      </c>
      <c r="BB33">
        <f>(1-AL33*AA33/AQ33/F33)*100</f>
        <v>74.960455724737159</v>
      </c>
      <c r="BC33">
        <f>(S33-E33/(N33/1.35))</f>
        <v>390.41977752295418</v>
      </c>
      <c r="BD33">
        <f>E33*BB33/100/BC33</f>
        <v>1.2630588591633018E-3</v>
      </c>
    </row>
    <row r="34" spans="1:56" x14ac:dyDescent="0.25">
      <c r="A34" s="1" t="s">
        <v>1</v>
      </c>
      <c r="B34" s="1" t="s">
        <v>2057</v>
      </c>
      <c r="K34" s="1">
        <v>2.72</v>
      </c>
    </row>
    <row r="35" spans="1:56" x14ac:dyDescent="0.25">
      <c r="A35" s="1" t="s">
        <v>1</v>
      </c>
      <c r="B35" s="1" t="s">
        <v>2056</v>
      </c>
      <c r="K35" s="1">
        <v>2.72</v>
      </c>
    </row>
    <row r="36" spans="1:56" x14ac:dyDescent="0.25">
      <c r="A36" s="1">
        <v>7</v>
      </c>
      <c r="B36" s="1" t="s">
        <v>2055</v>
      </c>
      <c r="C36" s="1">
        <v>1470.0000018104911</v>
      </c>
      <c r="D36" s="1">
        <v>0</v>
      </c>
      <c r="E36">
        <f>(R36-S36*(1000-T36)/(1000-U36))*AK36</f>
        <v>0.89518718934451336</v>
      </c>
      <c r="F36">
        <f>IF(AV36&lt;&gt;0,1/(1/AV36-1/N36),0)</f>
        <v>2.8599183936693016</v>
      </c>
      <c r="G36">
        <f>((AY36-AL36/2)*S36-E36)/(AY36+AL36/2)</f>
        <v>381.0722119744994</v>
      </c>
      <c r="H36">
        <f>AL36*1000</f>
        <v>24.828407426473809</v>
      </c>
      <c r="I36">
        <f>(AQ36-AW36)</f>
        <v>1.23474521344376</v>
      </c>
      <c r="J36">
        <f>(P36+AP36*D36)</f>
        <v>24.965120315551758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25.452905654907227</v>
      </c>
      <c r="P36" s="1">
        <v>24.965120315551758</v>
      </c>
      <c r="Q36" s="1">
        <v>25.574733734130859</v>
      </c>
      <c r="R36" s="1">
        <v>399.87973022460938</v>
      </c>
      <c r="S36" s="1">
        <v>390.28164672851563</v>
      </c>
      <c r="T36" s="1">
        <v>5.6584611535072327E-2</v>
      </c>
      <c r="U36" s="1">
        <v>22.072589874267578</v>
      </c>
      <c r="V36" s="1">
        <v>0.1521185040473938</v>
      </c>
      <c r="W36" s="1">
        <v>59.338558197021484</v>
      </c>
      <c r="X36" s="1">
        <v>299.97555541992188</v>
      </c>
      <c r="Y36" s="1">
        <v>500.55947875976563</v>
      </c>
      <c r="Z36" s="1">
        <v>6.5233464241027832</v>
      </c>
      <c r="AA36" s="1">
        <v>87.815986633300781</v>
      </c>
      <c r="AB36" s="1">
        <v>6.3401150703430176</v>
      </c>
      <c r="AC36" s="1">
        <v>-1.84334397315979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1.1028513066908889</v>
      </c>
      <c r="AL36">
        <f>(U36-T36)/(1000-U36)*AK36</f>
        <v>2.4828407426473808E-2</v>
      </c>
      <c r="AM36">
        <f>(P36+273.15)</f>
        <v>298.11512031555174</v>
      </c>
      <c r="AN36">
        <f>(O36+273.15)</f>
        <v>298.6029056549072</v>
      </c>
      <c r="AO36">
        <f>(Y36*AG36+Z36*AH36)*AI36</f>
        <v>80.089514811422305</v>
      </c>
      <c r="AP36">
        <f>((AO36+0.00000010773*(AN36^4-AM36^4))-AL36*44100)/(L36*51.4+0.00000043092*AM36^3)</f>
        <v>-8.3120172631918301</v>
      </c>
      <c r="AQ36">
        <f>0.61365*EXP(17.502*J36/(240.97+J36))</f>
        <v>3.1730714708047718</v>
      </c>
      <c r="AR36">
        <f>AQ36*1000/AA36</f>
        <v>36.133187047761396</v>
      </c>
      <c r="AS36">
        <f>(AR36-U36)</f>
        <v>14.060597173493818</v>
      </c>
      <c r="AT36">
        <f>IF(D36,P36,(O36+P36)/2)</f>
        <v>25.209012985229492</v>
      </c>
      <c r="AU36">
        <f>0.61365*EXP(17.502*AT36/(240.97+AT36))</f>
        <v>3.2195164713835989</v>
      </c>
      <c r="AV36">
        <f>IF(AS36&lt;&gt;0,(1000-(AR36+U36)/2)/AS36*AL36,0)</f>
        <v>1.7144242706788699</v>
      </c>
      <c r="AW36">
        <f>U36*AA36/1000</f>
        <v>1.9383262573610118</v>
      </c>
      <c r="AX36">
        <f>(AU36-AW36)</f>
        <v>1.281190214022587</v>
      </c>
      <c r="AY36">
        <f>1/(1.6/F36+1.37/N36)</f>
        <v>1.136978696950834</v>
      </c>
      <c r="AZ36">
        <f>G36*AA36*0.001</f>
        <v>33.464232273075005</v>
      </c>
      <c r="BA36">
        <f>G36/S36</f>
        <v>0.9764031057283552</v>
      </c>
      <c r="BB36">
        <f>(1-AL36*AA36/AQ36/F36)*100</f>
        <v>75.973586160911566</v>
      </c>
      <c r="BC36">
        <f>(S36-E36/(N36/1.35))</f>
        <v>389.99930924129848</v>
      </c>
      <c r="BD36">
        <f>E36*BB36/100/BC36</f>
        <v>1.7438641415062216E-3</v>
      </c>
    </row>
    <row r="37" spans="1:56" x14ac:dyDescent="0.25">
      <c r="A37" s="1" t="s">
        <v>1</v>
      </c>
      <c r="B37" s="1" t="s">
        <v>2054</v>
      </c>
      <c r="K37" s="1">
        <v>2.72</v>
      </c>
    </row>
    <row r="38" spans="1:56" x14ac:dyDescent="0.25">
      <c r="A38" s="1" t="s">
        <v>1</v>
      </c>
      <c r="B38" s="1" t="s">
        <v>2053</v>
      </c>
      <c r="K38" s="1">
        <v>2.72</v>
      </c>
    </row>
    <row r="39" spans="1:56" x14ac:dyDescent="0.25">
      <c r="A39" s="1">
        <v>8</v>
      </c>
      <c r="B39" s="1" t="s">
        <v>2052</v>
      </c>
      <c r="C39" s="1">
        <v>1675.5000017993152</v>
      </c>
      <c r="D39" s="1">
        <v>0</v>
      </c>
      <c r="E39">
        <f>(R39-S39*(1000-T39)/(1000-U39))*AK39</f>
        <v>1.6226798228875161</v>
      </c>
      <c r="F39">
        <f>IF(AV39&lt;&gt;0,1/(1/AV39-1/N39),0)</f>
        <v>3.0641735107029131</v>
      </c>
      <c r="G39">
        <f>((AY39-AL39/2)*S39-E39)/(AY39+AL39/2)</f>
        <v>380.06481229753939</v>
      </c>
      <c r="H39">
        <f>AL39*1000</f>
        <v>25.338325567236915</v>
      </c>
      <c r="I39">
        <f>(AQ39-AW39)</f>
        <v>1.2093595166363029</v>
      </c>
      <c r="J39">
        <f>(P39+AP39*D39)</f>
        <v>25.037528991699219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25.49237060546875</v>
      </c>
      <c r="P39" s="1">
        <v>25.037528991699219</v>
      </c>
      <c r="Q39" s="1">
        <v>25.598867416381836</v>
      </c>
      <c r="R39" s="1">
        <v>400.06942749023438</v>
      </c>
      <c r="S39" s="1">
        <v>389.64456176757813</v>
      </c>
      <c r="T39" s="1">
        <v>5.7509936392307281E-2</v>
      </c>
      <c r="U39" s="1">
        <v>22.518278121948242</v>
      </c>
      <c r="V39" s="1">
        <v>0.15424205362796783</v>
      </c>
      <c r="W39" s="1">
        <v>60.394176483154297</v>
      </c>
      <c r="X39" s="1">
        <v>299.93756103515625</v>
      </c>
      <c r="Y39" s="1">
        <v>750.5054931640625</v>
      </c>
      <c r="Z39" s="1">
        <v>6.446195125579834</v>
      </c>
      <c r="AA39" s="1">
        <v>87.814857482910156</v>
      </c>
      <c r="AB39" s="1">
        <v>6.4571223258972168</v>
      </c>
      <c r="AC39" s="1">
        <v>-1.8745198249816895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1.1027116214527801</v>
      </c>
      <c r="AL39">
        <f>(U39-T39)/(1000-U39)*AK39</f>
        <v>2.5338325567236916E-2</v>
      </c>
      <c r="AM39">
        <f>(P39+273.15)</f>
        <v>298.1875289916992</v>
      </c>
      <c r="AN39">
        <f>(O39+273.15)</f>
        <v>298.64237060546873</v>
      </c>
      <c r="AO39">
        <f>(Y39*AG39+Z39*AH39)*AI39</f>
        <v>120.0808762222332</v>
      </c>
      <c r="AP39">
        <f>((AO39+0.00000010773*(AN39^4-AM39^4))-AL39*44100)/(L39*51.4+0.00000043092*AM39^3)</f>
        <v>-8.1703801075577616</v>
      </c>
      <c r="AQ39">
        <f>0.61365*EXP(17.502*J39/(240.97+J39))</f>
        <v>3.1867989006757216</v>
      </c>
      <c r="AR39">
        <f>AQ39*1000/AA39</f>
        <v>36.289974066130114</v>
      </c>
      <c r="AS39">
        <f>(AR39-U39)</f>
        <v>13.771695944181872</v>
      </c>
      <c r="AT39">
        <f>IF(D39,P39,(O39+P39)/2)</f>
        <v>25.264949798583984</v>
      </c>
      <c r="AU39">
        <f>0.61365*EXP(17.502*AT39/(240.97+AT39))</f>
        <v>3.2302519949521207</v>
      </c>
      <c r="AV39">
        <f>IF(AS39&lt;&gt;0,(1000-(AR39+U39)/2)/AS39*AL39,0)</f>
        <v>1.7857839983488732</v>
      </c>
      <c r="AW39">
        <f>U39*AA39/1000</f>
        <v>1.9774393840394187</v>
      </c>
      <c r="AX39">
        <f>(AU39-AW39)</f>
        <v>1.252812610912702</v>
      </c>
      <c r="AY39">
        <f>1/(1.6/F39+1.37/N39)</f>
        <v>1.1873226136622081</v>
      </c>
      <c r="AZ39">
        <f>G39*AA39*0.001</f>
        <v>33.375337326177416</v>
      </c>
      <c r="BA39">
        <f>G39/S39</f>
        <v>0.9754141327506759</v>
      </c>
      <c r="BB39">
        <f>(1-AL39*AA39/AQ39/F39)*100</f>
        <v>77.21348543868271</v>
      </c>
      <c r="BC39">
        <f>(S39-E39/(N39/1.35))</f>
        <v>389.13277680326524</v>
      </c>
      <c r="BD39">
        <f>E39*BB39/100/BC39</f>
        <v>3.2197946907853003E-3</v>
      </c>
    </row>
    <row r="40" spans="1:56" x14ac:dyDescent="0.25">
      <c r="A40" s="1" t="s">
        <v>1</v>
      </c>
      <c r="B40" s="1" t="s">
        <v>2051</v>
      </c>
      <c r="K40" s="1">
        <v>2.72</v>
      </c>
    </row>
    <row r="41" spans="1:56" x14ac:dyDescent="0.25">
      <c r="A41" s="1" t="s">
        <v>1</v>
      </c>
      <c r="B41" s="1" t="s">
        <v>2050</v>
      </c>
      <c r="K41" s="1">
        <v>2.72</v>
      </c>
    </row>
    <row r="42" spans="1:56" x14ac:dyDescent="0.25">
      <c r="A42" s="1">
        <v>9</v>
      </c>
      <c r="B42" s="1" t="s">
        <v>2049</v>
      </c>
      <c r="C42" s="1">
        <v>1880.0000018104911</v>
      </c>
      <c r="D42" s="1">
        <v>0</v>
      </c>
      <c r="E42">
        <f>(R42-S42*(1000-T42)/(1000-U42))*AK42</f>
        <v>1.8758931296385384</v>
      </c>
      <c r="F42">
        <f>IF(AV42&lt;&gt;0,1/(1/AV42-1/N42),0)</f>
        <v>3.2683552638437621</v>
      </c>
      <c r="G42">
        <f>((AY42-AL42/2)*S42-E42)/(AY42+AL42/2)</f>
        <v>379.47910567156651</v>
      </c>
      <c r="H42">
        <f>AL42*1000</f>
        <v>25.851557339524732</v>
      </c>
      <c r="I42">
        <f>(AQ42-AW42)</f>
        <v>1.1885676713731024</v>
      </c>
      <c r="J42">
        <f>(P42+AP42*D42)</f>
        <v>25.13151741027832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25.547182083129883</v>
      </c>
      <c r="P42" s="1">
        <v>25.13151741027832</v>
      </c>
      <c r="Q42" s="1">
        <v>25.638654708862305</v>
      </c>
      <c r="R42" s="1">
        <v>399.8599853515625</v>
      </c>
      <c r="S42" s="1">
        <v>389.040283203125</v>
      </c>
      <c r="T42" s="1">
        <v>5.7061843574047089E-2</v>
      </c>
      <c r="U42" s="1">
        <v>22.958278656005859</v>
      </c>
      <c r="V42" s="1">
        <v>0.15254662930965424</v>
      </c>
      <c r="W42" s="1">
        <v>61.375656127929688</v>
      </c>
      <c r="X42" s="1">
        <v>299.99234008789063</v>
      </c>
      <c r="Y42" s="1">
        <v>1000.4050903320313</v>
      </c>
      <c r="Z42" s="1">
        <v>6.4177350997924805</v>
      </c>
      <c r="AA42" s="1">
        <v>87.817001342773438</v>
      </c>
      <c r="AB42" s="1">
        <v>6.5640773773193359</v>
      </c>
      <c r="AC42" s="1">
        <v>-1.9081908464431763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1.1029130150290094</v>
      </c>
      <c r="AL42">
        <f>(U42-T42)/(1000-U42)*AK42</f>
        <v>2.5851557339524732E-2</v>
      </c>
      <c r="AM42">
        <f>(P42+273.15)</f>
        <v>298.2815174102783</v>
      </c>
      <c r="AN42">
        <f>(O42+273.15)</f>
        <v>298.69718208312986</v>
      </c>
      <c r="AO42">
        <f>(Y42*AG42+Z42*AH42)*AI42</f>
        <v>160.0648108753976</v>
      </c>
      <c r="AP42">
        <f>((AO42+0.00000010773*(AN42^4-AM42^4))-AL42*44100)/(L42*51.4+0.00000043092*AM42^3)</f>
        <v>-8.0304467794371881</v>
      </c>
      <c r="AQ42">
        <f>0.61365*EXP(17.502*J42/(240.97+J42))</f>
        <v>3.2046948589353357</v>
      </c>
      <c r="AR42">
        <f>AQ42*1000/AA42</f>
        <v>36.492875068992021</v>
      </c>
      <c r="AS42">
        <f>(AR42-U42)</f>
        <v>13.534596412986161</v>
      </c>
      <c r="AT42">
        <f>IF(D42,P42,(O42+P42)/2)</f>
        <v>25.339349746704102</v>
      </c>
      <c r="AU42">
        <f>0.61365*EXP(17.502*AT42/(240.97+AT42))</f>
        <v>3.2445794671029144</v>
      </c>
      <c r="AV42">
        <f>IF(AS42&lt;&gt;0,(1000-(AR42+U42)/2)/AS42*AL42,0)</f>
        <v>1.8532584289507652</v>
      </c>
      <c r="AW42">
        <f>U42*AA42/1000</f>
        <v>2.0161271875622333</v>
      </c>
      <c r="AX42">
        <f>(AU42-AW42)</f>
        <v>1.2284522795406811</v>
      </c>
      <c r="AY42">
        <f>1/(1.6/F42+1.37/N42)</f>
        <v>1.2351621559869523</v>
      </c>
      <c r="AZ42">
        <f>G42*AA42*0.001</f>
        <v>33.324717132314419</v>
      </c>
      <c r="BA42">
        <f>G42/S42</f>
        <v>0.97542368247103495</v>
      </c>
      <c r="BB42">
        <f>(1-AL42*AA42/AQ42/F42)*100</f>
        <v>78.325485757236081</v>
      </c>
      <c r="BC42">
        <f>(S42-E42/(N42/1.35))</f>
        <v>388.44863604953036</v>
      </c>
      <c r="BD42">
        <f>E42*BB42/100/BC42</f>
        <v>3.7824882615591308E-3</v>
      </c>
    </row>
    <row r="43" spans="1:56" x14ac:dyDescent="0.25">
      <c r="A43" s="1" t="s">
        <v>1</v>
      </c>
      <c r="B43" s="1" t="s">
        <v>2048</v>
      </c>
      <c r="K43" s="1">
        <v>2.72</v>
      </c>
    </row>
    <row r="44" spans="1:56" x14ac:dyDescent="0.25">
      <c r="A44" s="1" t="s">
        <v>1</v>
      </c>
      <c r="B44" s="1" t="s">
        <v>1686</v>
      </c>
      <c r="K44" s="1">
        <v>2.72</v>
      </c>
    </row>
    <row r="45" spans="1:56" x14ac:dyDescent="0.25">
      <c r="A45" s="1">
        <v>10</v>
      </c>
      <c r="B45" s="1" t="s">
        <v>2047</v>
      </c>
      <c r="C45" s="1">
        <v>2085.5000017993152</v>
      </c>
      <c r="D45" s="1">
        <v>0</v>
      </c>
      <c r="E45">
        <f>(R45-S45*(1000-T45)/(1000-U45))*AK45</f>
        <v>1.9897103296026091</v>
      </c>
      <c r="F45">
        <f>IF(AV45&lt;&gt;0,1/(1/AV45-1/N45),0)</f>
        <v>3.4955205902995927</v>
      </c>
      <c r="G45">
        <f>((AY45-AL45/2)*S45-E45)/(AY45+AL45/2)</f>
        <v>379.35053196858672</v>
      </c>
      <c r="H45">
        <f>AL45*1000</f>
        <v>26.395524216132969</v>
      </c>
      <c r="I45">
        <f>(AQ45-AW45)</f>
        <v>1.1683957698284435</v>
      </c>
      <c r="J45">
        <f>(P45+AP45*D45)</f>
        <v>25.240592956542969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25.631433486938477</v>
      </c>
      <c r="P45" s="1">
        <v>25.240592956542969</v>
      </c>
      <c r="Q45" s="1">
        <v>25.706615447998047</v>
      </c>
      <c r="R45" s="1">
        <v>399.89132690429688</v>
      </c>
      <c r="S45" s="1">
        <v>388.78314208984375</v>
      </c>
      <c r="T45" s="1">
        <v>5.5471032857894897E-2</v>
      </c>
      <c r="U45" s="1">
        <v>23.426446914672852</v>
      </c>
      <c r="V45" s="1">
        <v>0.14754961431026459</v>
      </c>
      <c r="W45" s="1">
        <v>62.312938690185547</v>
      </c>
      <c r="X45" s="1">
        <v>300.00418090820313</v>
      </c>
      <c r="Y45" s="1">
        <v>1250.5347900390625</v>
      </c>
      <c r="Z45" s="1">
        <v>6.5165739059448242</v>
      </c>
      <c r="AA45" s="1">
        <v>87.8143310546875</v>
      </c>
      <c r="AB45" s="1">
        <v>6.715278148651123</v>
      </c>
      <c r="AC45" s="1">
        <v>-1.93913733959198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1.102956547456629</v>
      </c>
      <c r="AL45">
        <f>(U45-T45)/(1000-U45)*AK45</f>
        <v>2.6395524216132969E-2</v>
      </c>
      <c r="AM45">
        <f>(P45+273.15)</f>
        <v>298.39059295654295</v>
      </c>
      <c r="AN45">
        <f>(O45+273.15)</f>
        <v>298.78143348693845</v>
      </c>
      <c r="AO45">
        <f>(Y45*AG45+Z45*AH45)*AI45</f>
        <v>200.08556193398908</v>
      </c>
      <c r="AP45">
        <f>((AO45+0.00000010773*(AN45^4-AM45^4))-AL45*44100)/(L45*51.4+0.00000043092*AM45^3)</f>
        <v>-7.8999238949821002</v>
      </c>
      <c r="AQ45">
        <f>0.61365*EXP(17.502*J45/(240.97+J45))</f>
        <v>3.2255735346285879</v>
      </c>
      <c r="AR45">
        <f>AQ45*1000/AA45</f>
        <v>36.731744077396897</v>
      </c>
      <c r="AS45">
        <f>(AR45-U45)</f>
        <v>13.305297162724045</v>
      </c>
      <c r="AT45">
        <f>IF(D45,P45,(O45+P45)/2)</f>
        <v>25.436013221740723</v>
      </c>
      <c r="AU45">
        <f>0.61365*EXP(17.502*AT45/(240.97+AT45))</f>
        <v>3.2632772198886513</v>
      </c>
      <c r="AV45">
        <f>IF(AS45&lt;&gt;0,(1000-(AR45+U45)/2)/AS45*AL45,0)</f>
        <v>1.9241637679685235</v>
      </c>
      <c r="AW45">
        <f>U45*AA45/1000</f>
        <v>2.0571777648001444</v>
      </c>
      <c r="AX45">
        <f>(AU45-AW45)</f>
        <v>1.2060994550885069</v>
      </c>
      <c r="AY45">
        <f>1/(1.6/F45+1.37/N45)</f>
        <v>1.2856839910822833</v>
      </c>
      <c r="AZ45">
        <f>G45*AA45*0.001</f>
        <v>33.312413200061286</v>
      </c>
      <c r="BA45">
        <f>G45/S45</f>
        <v>0.97573811953225775</v>
      </c>
      <c r="BB45">
        <f>(1-AL45*AA45/AQ45/F45)*100</f>
        <v>79.442188618662129</v>
      </c>
      <c r="BC45">
        <f>(S45-E45/(N45/1.35))</f>
        <v>388.15559757017587</v>
      </c>
      <c r="BD45">
        <f>E45*BB45/100/BC45</f>
        <v>4.072257215670152E-3</v>
      </c>
    </row>
    <row r="46" spans="1:56" x14ac:dyDescent="0.25">
      <c r="A46" s="1" t="s">
        <v>1</v>
      </c>
      <c r="B46" s="1" t="s">
        <v>2046</v>
      </c>
      <c r="K46" s="1">
        <v>2.72</v>
      </c>
    </row>
    <row r="47" spans="1:56" x14ac:dyDescent="0.25">
      <c r="A47" s="1" t="s">
        <v>1</v>
      </c>
      <c r="B47" s="1" t="s">
        <v>2045</v>
      </c>
      <c r="K47" s="1">
        <v>2.72</v>
      </c>
    </row>
    <row r="48" spans="1:56" x14ac:dyDescent="0.25">
      <c r="A48" s="1">
        <v>11</v>
      </c>
      <c r="B48" s="1" t="s">
        <v>2044</v>
      </c>
      <c r="C48" s="1">
        <v>2290.5000017993152</v>
      </c>
      <c r="D48" s="1">
        <v>0</v>
      </c>
      <c r="E48">
        <f>(R48-S48*(1000-T48)/(1000-U48))*AK48</f>
        <v>2.0258526648941952</v>
      </c>
      <c r="F48">
        <f>IF(AV48&lt;&gt;0,1/(1/AV48-1/N48),0)</f>
        <v>3.7716550355167318</v>
      </c>
      <c r="G48">
        <f>((AY48-AL48/2)*S48-E48)/(AY48+AL48/2)</f>
        <v>379.47015796925496</v>
      </c>
      <c r="H48">
        <f>AL48*1000</f>
        <v>27.044379673797433</v>
      </c>
      <c r="I48">
        <f>(AQ48-AW48)</f>
        <v>1.1483267530100378</v>
      </c>
      <c r="J48">
        <f>(P48+AP48*D48)</f>
        <v>25.393697738647461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25.737443923950195</v>
      </c>
      <c r="P48" s="1">
        <v>25.393697738647461</v>
      </c>
      <c r="Q48" s="1">
        <v>25.789272308349609</v>
      </c>
      <c r="R48" s="1">
        <v>400.07815551757813</v>
      </c>
      <c r="S48" s="1">
        <v>388.70919799804688</v>
      </c>
      <c r="T48" s="1">
        <v>5.7290554046630859E-2</v>
      </c>
      <c r="U48" s="1">
        <v>23.991241455078125</v>
      </c>
      <c r="V48" s="1">
        <v>0.15143270790576935</v>
      </c>
      <c r="W48" s="1">
        <v>63.414623260498047</v>
      </c>
      <c r="X48" s="1">
        <v>299.97512817382813</v>
      </c>
      <c r="Y48" s="1">
        <v>1601.5313720703125</v>
      </c>
      <c r="Z48" s="1">
        <v>6.382537841796875</v>
      </c>
      <c r="AA48" s="1">
        <v>87.813453674316406</v>
      </c>
      <c r="AB48" s="1">
        <v>6.9252972602844238</v>
      </c>
      <c r="AC48" s="1">
        <v>-1.9712299108505249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1.1028497359331915</v>
      </c>
      <c r="AL48">
        <f>(U48-T48)/(1000-U48)*AK48</f>
        <v>2.7044379673797435E-2</v>
      </c>
      <c r="AM48">
        <f>(P48+273.15)</f>
        <v>298.54369773864744</v>
      </c>
      <c r="AN48">
        <f>(O48+273.15)</f>
        <v>298.88744392395017</v>
      </c>
      <c r="AO48">
        <f>(Y48*AG48+Z48*AH48)*AI48</f>
        <v>256.24501380372749</v>
      </c>
      <c r="AP48">
        <f>((AO48+0.00000010773*(AN48^4-AM48^4))-AL48*44100)/(L48*51.4+0.00000043092*AM48^3)</f>
        <v>-7.6764212458735708</v>
      </c>
      <c r="AQ48">
        <f>0.61365*EXP(17.502*J48/(240.97+J48))</f>
        <v>3.2550805231148803</v>
      </c>
      <c r="AR48">
        <f>AQ48*1000/AA48</f>
        <v>37.068130074776036</v>
      </c>
      <c r="AS48">
        <f>(AR48-U48)</f>
        <v>13.076888619697911</v>
      </c>
      <c r="AT48">
        <f>IF(D48,P48,(O48+P48)/2)</f>
        <v>25.565570831298828</v>
      </c>
      <c r="AU48">
        <f>0.61365*EXP(17.502*AT48/(240.97+AT48))</f>
        <v>3.2884853362322621</v>
      </c>
      <c r="AV48">
        <f>IF(AS48&lt;&gt;0,(1000-(AR48+U48)/2)/AS48*AL48,0)</f>
        <v>2.0049664735352541</v>
      </c>
      <c r="AW48">
        <f>U48*AA48/1000</f>
        <v>2.1067537701048424</v>
      </c>
      <c r="AX48">
        <f>(AU48-AW48)</f>
        <v>1.1817315661274197</v>
      </c>
      <c r="AY48">
        <f>1/(1.6/F48+1.37/N48)</f>
        <v>1.3435724606005044</v>
      </c>
      <c r="AZ48">
        <f>G48*AA48*0.001</f>
        <v>33.322585137618702</v>
      </c>
      <c r="BA48">
        <f>G48/S48</f>
        <v>0.97623148596334908</v>
      </c>
      <c r="BB48">
        <f>(1-AL48*AA48/AQ48/F48)*100</f>
        <v>80.656084707857119</v>
      </c>
      <c r="BC48">
        <f>(S48-E48/(N48/1.35))</f>
        <v>388.07025436962294</v>
      </c>
      <c r="BD48">
        <f>E48*BB48/100/BC48</f>
        <v>4.2105093679690843E-3</v>
      </c>
    </row>
    <row r="49" spans="1:56" x14ac:dyDescent="0.25">
      <c r="A49" s="1" t="s">
        <v>1</v>
      </c>
      <c r="B49" s="1" t="s">
        <v>2043</v>
      </c>
      <c r="K49" s="1">
        <v>2.72</v>
      </c>
    </row>
    <row r="50" spans="1:56" x14ac:dyDescent="0.25">
      <c r="A50" s="1" t="s">
        <v>1</v>
      </c>
      <c r="B50" s="1" t="s">
        <v>2042</v>
      </c>
      <c r="K50" s="1">
        <v>2.72</v>
      </c>
    </row>
    <row r="51" spans="1:56" x14ac:dyDescent="0.25">
      <c r="A51" s="1">
        <v>12</v>
      </c>
      <c r="B51" s="1" t="s">
        <v>2041</v>
      </c>
      <c r="C51" s="1">
        <v>2495.0000018104911</v>
      </c>
      <c r="D51" s="1">
        <v>0</v>
      </c>
      <c r="E51">
        <f>(R51-S51*(1000-T51)/(1000-U51))*AK51</f>
        <v>1.2305958104435462</v>
      </c>
      <c r="F51">
        <f>IF(AV51&lt;&gt;0,1/(1/AV51-1/N51),0)</f>
        <v>3.7607415683855034</v>
      </c>
      <c r="G51">
        <f>((AY51-AL51/2)*S51-E51)/(AY51+AL51/2)</f>
        <v>380.26813777326635</v>
      </c>
      <c r="H51">
        <f>AL51*1000</f>
        <v>27.344160354311299</v>
      </c>
      <c r="I51">
        <f>(AQ51-AW51)</f>
        <v>1.1623567434092918</v>
      </c>
      <c r="J51">
        <f>(P51+AP51*D51)</f>
        <v>25.582263946533203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25.8702392578125</v>
      </c>
      <c r="P51" s="1">
        <v>25.582263946533203</v>
      </c>
      <c r="Q51" s="1">
        <v>25.890138626098633</v>
      </c>
      <c r="R51" s="1">
        <v>399.78860473632813</v>
      </c>
      <c r="S51" s="1">
        <v>389.02679443359375</v>
      </c>
      <c r="T51" s="1">
        <v>5.698225274682045E-2</v>
      </c>
      <c r="U51" s="1">
        <v>24.250724792480469</v>
      </c>
      <c r="V51" s="1">
        <v>0.14942657947540283</v>
      </c>
      <c r="W51" s="1">
        <v>63.593536376953125</v>
      </c>
      <c r="X51" s="1">
        <v>299.96368408203125</v>
      </c>
      <c r="Y51" s="1">
        <v>2000.9598388671875</v>
      </c>
      <c r="Z51" s="1">
        <v>4.4004378318786621</v>
      </c>
      <c r="AA51" s="1">
        <v>87.807228088378906</v>
      </c>
      <c r="AB51" s="1">
        <v>6.9873852729797363</v>
      </c>
      <c r="AC51" s="1">
        <v>-1.9821499586105347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1.1028076620662912</v>
      </c>
      <c r="AL51">
        <f>(U51-T51)/(1000-U51)*AK51</f>
        <v>2.7344160354311298E-2</v>
      </c>
      <c r="AM51">
        <f>(P51+273.15)</f>
        <v>298.73226394653318</v>
      </c>
      <c r="AN51">
        <f>(O51+273.15)</f>
        <v>299.02023925781248</v>
      </c>
      <c r="AO51">
        <f>(Y51*AG51+Z51*AH51)*AI51</f>
        <v>320.15356706275998</v>
      </c>
      <c r="AP51">
        <f>((AO51+0.00000010773*(AN51^4-AM51^4))-AL51*44100)/(L51*51.4+0.00000043092*AM51^3)</f>
        <v>-7.2630648612036754</v>
      </c>
      <c r="AQ51">
        <f>0.61365*EXP(17.502*J51/(240.97+J51))</f>
        <v>3.2917456665711295</v>
      </c>
      <c r="AR51">
        <f>AQ51*1000/AA51</f>
        <v>37.488322296860943</v>
      </c>
      <c r="AS51">
        <f>(AR51-U51)</f>
        <v>13.237597504380474</v>
      </c>
      <c r="AT51">
        <f>IF(D51,P51,(O51+P51)/2)</f>
        <v>25.726251602172852</v>
      </c>
      <c r="AU51">
        <f>0.61365*EXP(17.502*AT51/(240.97+AT51))</f>
        <v>3.319985307362546</v>
      </c>
      <c r="AV51">
        <f>IF(AS51&lt;&gt;0,(1000-(AR51+U51)/2)/AS51*AL51,0)</f>
        <v>2.0018782973024716</v>
      </c>
      <c r="AW51">
        <f>U51*AA51/1000</f>
        <v>2.1293889231618377</v>
      </c>
      <c r="AX51">
        <f>(AU51-AW51)</f>
        <v>1.1905963842007083</v>
      </c>
      <c r="AY51">
        <f>1/(1.6/F51+1.37/N51)</f>
        <v>1.3413538467229</v>
      </c>
      <c r="AZ51">
        <f>G51*AA51*0.001</f>
        <v>33.390291108200287</v>
      </c>
      <c r="BA51">
        <f>G51/S51</f>
        <v>0.97748572389961053</v>
      </c>
      <c r="BB51">
        <f>(1-AL51*AA51/AQ51/F51)*100</f>
        <v>80.604762736945673</v>
      </c>
      <c r="BC51">
        <f>(S51-E51/(N51/1.35))</f>
        <v>388.63867077293793</v>
      </c>
      <c r="BD51">
        <f>E51*BB51/100/BC51</f>
        <v>2.5522906181365116E-3</v>
      </c>
    </row>
    <row r="52" spans="1:56" x14ac:dyDescent="0.25">
      <c r="A52" s="1" t="s">
        <v>1</v>
      </c>
      <c r="B52" s="1" t="s">
        <v>2040</v>
      </c>
    </row>
    <row r="53" spans="1:56" x14ac:dyDescent="0.25">
      <c r="A53" s="1" t="s">
        <v>1</v>
      </c>
      <c r="B53" s="1" t="s">
        <v>2039</v>
      </c>
    </row>
    <row r="54" spans="1:56" x14ac:dyDescent="0.25">
      <c r="A54" s="1" t="s">
        <v>1</v>
      </c>
      <c r="B54" s="1" t="s">
        <v>2038</v>
      </c>
    </row>
    <row r="55" spans="1:56" x14ac:dyDescent="0.25">
      <c r="A55" s="1" t="s">
        <v>1</v>
      </c>
      <c r="B55" s="1" t="s">
        <v>2037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9C232-2F9F-45DB-A5D9-6DF37B64D3FE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2126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2125</v>
      </c>
    </row>
    <row r="12" spans="1:56" x14ac:dyDescent="0.25">
      <c r="A12" s="1" t="s">
        <v>1</v>
      </c>
      <c r="B12" s="1" t="s">
        <v>2124</v>
      </c>
    </row>
    <row r="13" spans="1:56" x14ac:dyDescent="0.25">
      <c r="A13" s="1" t="s">
        <v>1</v>
      </c>
      <c r="B13" s="1" t="s">
        <v>2123</v>
      </c>
    </row>
    <row r="14" spans="1:56" x14ac:dyDescent="0.25">
      <c r="A14" s="1" t="s">
        <v>1</v>
      </c>
      <c r="B14" s="1" t="s">
        <v>2122</v>
      </c>
    </row>
    <row r="15" spans="1:56" x14ac:dyDescent="0.25">
      <c r="A15" s="1" t="s">
        <v>1</v>
      </c>
      <c r="B15" s="1" t="s">
        <v>2121</v>
      </c>
    </row>
    <row r="16" spans="1:56" x14ac:dyDescent="0.25">
      <c r="A16" s="1" t="s">
        <v>1</v>
      </c>
      <c r="B16" s="1" t="s">
        <v>2120</v>
      </c>
    </row>
    <row r="17" spans="1:56" x14ac:dyDescent="0.25">
      <c r="A17" s="1" t="s">
        <v>1</v>
      </c>
      <c r="B17" s="1" t="s">
        <v>2119</v>
      </c>
    </row>
    <row r="18" spans="1:56" x14ac:dyDescent="0.25">
      <c r="A18" s="1">
        <v>1</v>
      </c>
      <c r="B18" s="1" t="s">
        <v>2118</v>
      </c>
      <c r="C18" s="1">
        <v>242.00000138580799</v>
      </c>
      <c r="D18" s="1">
        <v>0</v>
      </c>
      <c r="E18">
        <f>(R18-S18*(1000-T18)/(1000-U18))*AK18</f>
        <v>-3.2258812239101498</v>
      </c>
      <c r="F18">
        <f>IF(AV18&lt;&gt;0,1/(1/AV18-1/N18),0)</f>
        <v>2.9110881538204816</v>
      </c>
      <c r="G18">
        <f>((AY18-AL18/2)*S18-E18)/(AY18+AL18/2)</f>
        <v>388.93757990231433</v>
      </c>
      <c r="H18">
        <f>AL18*1000</f>
        <v>23.900682499758567</v>
      </c>
      <c r="I18">
        <f>(AQ18-AW18)</f>
        <v>1.2291015873177433</v>
      </c>
      <c r="J18">
        <f>(P18+AP18*D18)</f>
        <v>24.515253067016602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24.544160842895508</v>
      </c>
      <c r="P18" s="1">
        <v>24.515253067016602</v>
      </c>
      <c r="Q18" s="1">
        <v>24.578685760498047</v>
      </c>
      <c r="R18" s="1">
        <v>400.123291015625</v>
      </c>
      <c r="S18" s="1">
        <v>394.4925537109375</v>
      </c>
      <c r="T18" s="1">
        <v>-4.0268678218126297E-2</v>
      </c>
      <c r="U18" s="1">
        <v>21.196388244628906</v>
      </c>
      <c r="V18" s="1">
        <v>-0.1141878217458725</v>
      </c>
      <c r="W18" s="1">
        <v>60.105514526367188</v>
      </c>
      <c r="X18" s="1">
        <v>299.63229370117188</v>
      </c>
      <c r="Y18" s="1">
        <v>0.2761954665184021</v>
      </c>
      <c r="Z18" s="1">
        <v>11.149143218994141</v>
      </c>
      <c r="AA18" s="1">
        <v>87.743011474609375</v>
      </c>
      <c r="AB18" s="1">
        <v>3.7810192108154297</v>
      </c>
      <c r="AC18" s="1">
        <v>-0.32174855470657349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1.1015893150778375</v>
      </c>
      <c r="AL18">
        <f>(U18-T18)/(1000-U18)*AK18</f>
        <v>2.3900682499758567E-2</v>
      </c>
      <c r="AM18">
        <f>(P18+273.15)</f>
        <v>297.66525306701658</v>
      </c>
      <c r="AN18">
        <f>(O18+273.15)</f>
        <v>297.69416084289549</v>
      </c>
      <c r="AO18">
        <f>(Y18*AG18+Z18*AH18)*AI18</f>
        <v>4.4191273655192376E-2</v>
      </c>
      <c r="AP18">
        <f>((AO18+0.00000010773*(AN18^4-AM18^4))-AL18*44100)/(L18*51.4+0.00000043092*AM18^3)</f>
        <v>-8.6812651730753512</v>
      </c>
      <c r="AQ18">
        <f>0.61365*EXP(17.502*J18/(240.97+J18))</f>
        <v>3.0889365242864928</v>
      </c>
      <c r="AR18">
        <f>AQ18*1000/AA18</f>
        <v>35.204359553813049</v>
      </c>
      <c r="AS18">
        <f>(AR18-U18)</f>
        <v>14.007971309184143</v>
      </c>
      <c r="AT18">
        <f>IF(D18,P18,(O18+P18)/2)</f>
        <v>24.529706954956055</v>
      </c>
      <c r="AU18">
        <f>0.61365*EXP(17.502*AT18/(240.97+AT18))</f>
        <v>3.0916090856465819</v>
      </c>
      <c r="AV18">
        <f>IF(AS18&lt;&gt;0,(1000-(AR18+U18)/2)/AS18*AL18,0)</f>
        <v>1.658104075469554</v>
      </c>
      <c r="AW18">
        <f>U18*AA18/1000</f>
        <v>1.8598349369687495</v>
      </c>
      <c r="AX18">
        <f>(AU18-AW18)</f>
        <v>1.2317741486778324</v>
      </c>
      <c r="AY18">
        <f>1/(1.6/F18+1.37/N18)</f>
        <v>1.1046633934945089</v>
      </c>
      <c r="AZ18">
        <f>G18*AA18*0.001</f>
        <v>34.126554536275563</v>
      </c>
      <c r="BA18">
        <f>G18/S18</f>
        <v>0.98591868526701376</v>
      </c>
      <c r="BB18">
        <f>(1-AL18*AA18/AQ18/F18)*100</f>
        <v>76.678391650248713</v>
      </c>
      <c r="BC18">
        <f>(S18-E18/(N18/1.35))</f>
        <v>395.62302763696351</v>
      </c>
      <c r="BD18">
        <f>E18*BB18/100/BC18</f>
        <v>-6.2522999579070872E-3</v>
      </c>
    </row>
    <row r="19" spans="1:56" x14ac:dyDescent="0.25">
      <c r="A19" s="1" t="s">
        <v>1</v>
      </c>
      <c r="B19" s="1" t="s">
        <v>2117</v>
      </c>
      <c r="K19" s="1">
        <v>2.72</v>
      </c>
    </row>
    <row r="20" spans="1:56" x14ac:dyDescent="0.25">
      <c r="A20" s="1" t="s">
        <v>1</v>
      </c>
      <c r="B20" s="1" t="s">
        <v>2116</v>
      </c>
      <c r="K20" s="1">
        <v>2.72</v>
      </c>
    </row>
    <row r="21" spans="1:56" x14ac:dyDescent="0.25">
      <c r="A21" s="1">
        <v>2</v>
      </c>
      <c r="B21" s="1" t="s">
        <v>2115</v>
      </c>
      <c r="C21" s="1">
        <v>448.50000139698386</v>
      </c>
      <c r="D21" s="1">
        <v>0</v>
      </c>
      <c r="E21">
        <f>(R21-S21*(1000-T21)/(1000-U21))*AK21</f>
        <v>-2.3430316690834192</v>
      </c>
      <c r="F21">
        <f>IF(AV21&lt;&gt;0,1/(1/AV21-1/N21),0)</f>
        <v>2.6551796489274504</v>
      </c>
      <c r="G21">
        <f>((AY21-AL21/2)*S21-E21)/(AY21+AL21/2)</f>
        <v>387.0367449504875</v>
      </c>
      <c r="H21">
        <f>AL21*1000</f>
        <v>23.446193396301897</v>
      </c>
      <c r="I21">
        <f>(AQ21-AW21)</f>
        <v>1.2721151607067172</v>
      </c>
      <c r="J21">
        <f>(P21+AP21*D21)</f>
        <v>24.560781478881836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24.506919860839844</v>
      </c>
      <c r="P21" s="1">
        <v>24.560781478881836</v>
      </c>
      <c r="Q21" s="1">
        <v>24.595439910888672</v>
      </c>
      <c r="R21" s="1">
        <v>399.81024169921875</v>
      </c>
      <c r="S21" s="1">
        <v>393.56033325195313</v>
      </c>
      <c r="T21" s="1">
        <v>-4.0156636387109756E-2</v>
      </c>
      <c r="U21" s="1">
        <v>20.802186965942383</v>
      </c>
      <c r="V21" s="1">
        <v>-0.1141241192817688</v>
      </c>
      <c r="W21" s="1">
        <v>59.119277954101563</v>
      </c>
      <c r="X21" s="1">
        <v>299.6160888671875</v>
      </c>
      <c r="Y21" s="1">
        <v>25.987035751342773</v>
      </c>
      <c r="Z21" s="1">
        <v>11.35492992401123</v>
      </c>
      <c r="AA21" s="1">
        <v>87.743011474609375</v>
      </c>
      <c r="AB21" s="1">
        <v>3.639869213104248</v>
      </c>
      <c r="AC21" s="1">
        <v>-0.29955655336380005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1.1015297384823066</v>
      </c>
      <c r="AL21">
        <f>(U21-T21)/(1000-U21)*AK21</f>
        <v>2.3446193396301898E-2</v>
      </c>
      <c r="AM21">
        <f>(P21+273.15)</f>
        <v>297.71078147888181</v>
      </c>
      <c r="AN21">
        <f>(O21+273.15)</f>
        <v>297.65691986083982</v>
      </c>
      <c r="AO21">
        <f>(Y21*AG21+Z21*AH21)*AI21</f>
        <v>4.1579256272779617</v>
      </c>
      <c r="AP21">
        <f>((AO21+0.00000010773*(AN21^4-AM21^4))-AL21*44100)/(L21*51.4+0.00000043092*AM21^3)</f>
        <v>-8.4896191769956495</v>
      </c>
      <c r="AQ21">
        <f>0.61365*EXP(17.502*J21/(240.97+J21))</f>
        <v>3.0973616903563692</v>
      </c>
      <c r="AR21">
        <f>AQ21*1000/AA21</f>
        <v>35.300380489592243</v>
      </c>
      <c r="AS21">
        <f>(AR21-U21)</f>
        <v>14.49819352364986</v>
      </c>
      <c r="AT21">
        <f>IF(D21,P21,(O21+P21)/2)</f>
        <v>24.53385066986084</v>
      </c>
      <c r="AU21">
        <f>0.61365*EXP(17.502*AT21/(240.97+AT21))</f>
        <v>3.0923756419600665</v>
      </c>
      <c r="AV21">
        <f>IF(AS21&lt;&gt;0,(1000-(AR21+U21)/2)/AS21*AL21,0)</f>
        <v>1.5718163463491428</v>
      </c>
      <c r="AW21">
        <f>U21*AA21/1000</f>
        <v>1.8252465296496521</v>
      </c>
      <c r="AX21">
        <f>(AU21-AW21)</f>
        <v>1.2671291123104145</v>
      </c>
      <c r="AY21">
        <f>1/(1.6/F21+1.37/N21)</f>
        <v>1.0435948815850935</v>
      </c>
      <c r="AZ21">
        <f>G21*AA21*0.001</f>
        <v>33.959769553286087</v>
      </c>
      <c r="BA21">
        <f>G21/S21</f>
        <v>0.98342417222904099</v>
      </c>
      <c r="BB21">
        <f>(1-AL21*AA21/AQ21/F21)*100</f>
        <v>74.98508417933013</v>
      </c>
      <c r="BC21">
        <f>(S21-E21/(N21/1.35))</f>
        <v>394.38142244461142</v>
      </c>
      <c r="BD21">
        <f>E21*BB21/100/BC21</f>
        <v>-4.4548859794665283E-3</v>
      </c>
    </row>
    <row r="22" spans="1:56" x14ac:dyDescent="0.25">
      <c r="A22" s="1" t="s">
        <v>1</v>
      </c>
      <c r="B22" s="1" t="s">
        <v>2114</v>
      </c>
      <c r="K22" s="1">
        <v>2.72</v>
      </c>
    </row>
    <row r="23" spans="1:56" x14ac:dyDescent="0.25">
      <c r="A23" s="1" t="s">
        <v>1</v>
      </c>
      <c r="B23" s="1" t="s">
        <v>2113</v>
      </c>
      <c r="K23" s="1">
        <v>2.72</v>
      </c>
    </row>
    <row r="24" spans="1:56" x14ac:dyDescent="0.25">
      <c r="A24" s="1">
        <v>3</v>
      </c>
      <c r="B24" s="1" t="s">
        <v>2112</v>
      </c>
      <c r="C24" s="1">
        <v>655.50000139698386</v>
      </c>
      <c r="D24" s="1">
        <v>0</v>
      </c>
      <c r="E24">
        <f>(R24-S24*(1000-T24)/(1000-U24))*AK24</f>
        <v>-1.8158760506822391</v>
      </c>
      <c r="F24">
        <f>IF(AV24&lt;&gt;0,1/(1/AV24-1/N24),0)</f>
        <v>2.5264750134879232</v>
      </c>
      <c r="G24">
        <f>((AY24-AL24/2)*S24-E24)/(AY24+AL24/2)</f>
        <v>386.37287510394816</v>
      </c>
      <c r="H24">
        <f>AL24*1000</f>
        <v>23.047605880100168</v>
      </c>
      <c r="I24">
        <f>(AQ24-AW24)</f>
        <v>1.2885830218483156</v>
      </c>
      <c r="J24">
        <f>(P24+AP24*D24)</f>
        <v>24.484140396118164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24.435247421264648</v>
      </c>
      <c r="P24" s="1">
        <v>24.484140396118164</v>
      </c>
      <c r="Q24" s="1">
        <v>24.551115036010742</v>
      </c>
      <c r="R24" s="1">
        <v>400.04714965820313</v>
      </c>
      <c r="S24" s="1">
        <v>393.46426391601563</v>
      </c>
      <c r="T24" s="1">
        <v>-3.9391569793224335E-2</v>
      </c>
      <c r="U24" s="1">
        <v>20.452308654785156</v>
      </c>
      <c r="V24" s="1">
        <v>-0.11243491619825363</v>
      </c>
      <c r="W24" s="1">
        <v>58.376792907714844</v>
      </c>
      <c r="X24" s="1">
        <v>299.66934204101563</v>
      </c>
      <c r="Y24" s="1">
        <v>49.949985504150391</v>
      </c>
      <c r="Z24" s="1">
        <v>11.348299980163574</v>
      </c>
      <c r="AA24" s="1">
        <v>87.745964050292969</v>
      </c>
      <c r="AB24" s="1">
        <v>3.6577143669128418</v>
      </c>
      <c r="AC24" s="1">
        <v>-0.29156705737113953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1.1017255222096158</v>
      </c>
      <c r="AL24">
        <f>(U24-T24)/(1000-U24)*AK24</f>
        <v>2.3047605880100169E-2</v>
      </c>
      <c r="AM24">
        <f>(P24+273.15)</f>
        <v>297.63414039611814</v>
      </c>
      <c r="AN24">
        <f>(O24+273.15)</f>
        <v>297.58524742126463</v>
      </c>
      <c r="AO24">
        <f>(Y24*AG24+Z24*AH24)*AI24</f>
        <v>7.9919975020289939</v>
      </c>
      <c r="AP24">
        <f>((AO24+0.00000010773*(AN24^4-AM24^4))-AL24*44100)/(L24*51.4+0.00000043092*AM24^3)</f>
        <v>-8.3133422615026156</v>
      </c>
      <c r="AQ24">
        <f>0.61365*EXP(17.502*J24/(240.97+J24))</f>
        <v>3.0831905618165898</v>
      </c>
      <c r="AR24">
        <f>AQ24*1000/AA24</f>
        <v>35.137690891964112</v>
      </c>
      <c r="AS24">
        <f>(AR24-U24)</f>
        <v>14.685382237178956</v>
      </c>
      <c r="AT24">
        <f>IF(D24,P24,(O24+P24)/2)</f>
        <v>24.459693908691406</v>
      </c>
      <c r="AU24">
        <f>0.61365*EXP(17.502*AT24/(240.97+AT24))</f>
        <v>3.0786822829421592</v>
      </c>
      <c r="AV24">
        <f>IF(AS24&lt;&gt;0,(1000-(AR24+U24)/2)/AS24*AL24,0)</f>
        <v>1.5258028233788972</v>
      </c>
      <c r="AW24">
        <f>U24*AA24/1000</f>
        <v>1.7946075399682742</v>
      </c>
      <c r="AX24">
        <f>(AU24-AW24)</f>
        <v>1.284074742973885</v>
      </c>
      <c r="AY24">
        <f>1/(1.6/F24+1.37/N24)</f>
        <v>1.0112001548291505</v>
      </c>
      <c r="AZ24">
        <f>G24*AA24*0.001</f>
        <v>33.90266040887937</v>
      </c>
      <c r="BA24">
        <f>G24/S24</f>
        <v>0.98197704477278502</v>
      </c>
      <c r="BB24">
        <f>(1-AL24*AA24/AQ24/F24)*100</f>
        <v>74.038033014985459</v>
      </c>
      <c r="BC24">
        <f>(S24-E24/(N24/1.35))</f>
        <v>394.1006173294569</v>
      </c>
      <c r="BD24">
        <f>E24*BB24/100/BC24</f>
        <v>-3.411410311979841E-3</v>
      </c>
    </row>
    <row r="25" spans="1:56" x14ac:dyDescent="0.25">
      <c r="A25" s="1" t="s">
        <v>1</v>
      </c>
      <c r="B25" s="1" t="s">
        <v>2111</v>
      </c>
      <c r="K25" s="1">
        <v>2.72</v>
      </c>
    </row>
    <row r="26" spans="1:56" x14ac:dyDescent="0.25">
      <c r="A26" s="1" t="s">
        <v>1</v>
      </c>
      <c r="B26" s="1" t="s">
        <v>2110</v>
      </c>
      <c r="K26" s="1">
        <v>2.72</v>
      </c>
    </row>
    <row r="27" spans="1:56" x14ac:dyDescent="0.25">
      <c r="A27" s="1">
        <v>4</v>
      </c>
      <c r="B27" s="1" t="s">
        <v>2109</v>
      </c>
      <c r="C27" s="1">
        <v>862.50000139698386</v>
      </c>
      <c r="D27" s="1">
        <v>0</v>
      </c>
      <c r="E27">
        <f>(R27-S27*(1000-T27)/(1000-U27))*AK27</f>
        <v>-1.3591769760735741</v>
      </c>
      <c r="F27">
        <f>IF(AV27&lt;&gt;0,1/(1/AV27-1/N27),0)</f>
        <v>2.5295983810797646</v>
      </c>
      <c r="G27">
        <f>((AY27-AL27/2)*S27-E27)/(AY27+AL27/2)</f>
        <v>385.52285832462553</v>
      </c>
      <c r="H27">
        <f>AL27*1000</f>
        <v>22.978886789331284</v>
      </c>
      <c r="I27">
        <f>(AQ27-AW27)</f>
        <v>1.2838937599919711</v>
      </c>
      <c r="J27">
        <f>(P27+AP27*D27)</f>
        <v>24.43278694152832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24.387434005737305</v>
      </c>
      <c r="P27" s="1">
        <v>24.43278694152832</v>
      </c>
      <c r="Q27" s="1">
        <v>24.508354187011719</v>
      </c>
      <c r="R27" s="1">
        <v>399.98397827148438</v>
      </c>
      <c r="S27" s="1">
        <v>393.01873779296875</v>
      </c>
      <c r="T27" s="1">
        <v>-3.8763288408517838E-2</v>
      </c>
      <c r="U27" s="1">
        <v>20.39784049987793</v>
      </c>
      <c r="V27" s="1">
        <v>-0.11095917224884033</v>
      </c>
      <c r="W27" s="1">
        <v>58.388431549072266</v>
      </c>
      <c r="X27" s="1">
        <v>299.59799194335938</v>
      </c>
      <c r="Y27" s="1">
        <v>100.36921691894531</v>
      </c>
      <c r="Z27" s="1">
        <v>11.411079406738281</v>
      </c>
      <c r="AA27" s="1">
        <v>87.746208190917969</v>
      </c>
      <c r="AB27" s="1">
        <v>3.6183924674987793</v>
      </c>
      <c r="AC27" s="1">
        <v>-0.28623077273368835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1.1014632056741149</v>
      </c>
      <c r="AL27">
        <f>(U27-T27)/(1000-U27)*AK27</f>
        <v>2.2978886789331285E-2</v>
      </c>
      <c r="AM27">
        <f>(P27+273.15)</f>
        <v>297.5827869415283</v>
      </c>
      <c r="AN27">
        <f>(O27+273.15)</f>
        <v>297.53743400573728</v>
      </c>
      <c r="AO27">
        <f>(Y27*AG27+Z27*AH27)*AI27</f>
        <v>16.059074348082959</v>
      </c>
      <c r="AP27">
        <f>((AO27+0.00000010773*(AN27^4-AM27^4))-AL27*44100)/(L27*51.4+0.00000043092*AM27^3)</f>
        <v>-8.2219686527092914</v>
      </c>
      <c r="AQ27">
        <f>0.61365*EXP(17.502*J27/(240.97+J27))</f>
        <v>3.0737269191393981</v>
      </c>
      <c r="AR27">
        <f>AQ27*1000/AA27</f>
        <v>35.029740686362096</v>
      </c>
      <c r="AS27">
        <f>(AR27-U27)</f>
        <v>14.631900186484167</v>
      </c>
      <c r="AT27">
        <f>IF(D27,P27,(O27+P27)/2)</f>
        <v>24.410110473632813</v>
      </c>
      <c r="AU27">
        <f>0.61365*EXP(17.502*AT27/(240.97+AT27))</f>
        <v>3.0695560873272787</v>
      </c>
      <c r="AV27">
        <f>IF(AS27&lt;&gt;0,(1000-(AR27+U27)/2)/AS27*AL27,0)</f>
        <v>1.5269414394602439</v>
      </c>
      <c r="AW27">
        <f>U27*AA27/1000</f>
        <v>1.789833159147427</v>
      </c>
      <c r="AX27">
        <f>(AU27-AW27)</f>
        <v>1.2797229281798517</v>
      </c>
      <c r="AY27">
        <f>1/(1.6/F27+1.37/N27)</f>
        <v>1.012000346983827</v>
      </c>
      <c r="AZ27">
        <f>G27*AA27*0.001</f>
        <v>33.828168988910363</v>
      </c>
      <c r="BA27">
        <f>G27/S27</f>
        <v>0.98092742470642247</v>
      </c>
      <c r="BB27">
        <f>(1-AL27*AA27/AQ27/F27)*100</f>
        <v>74.067732761934749</v>
      </c>
      <c r="BC27">
        <f>(S27-E27/(N27/1.35))</f>
        <v>393.49504613343629</v>
      </c>
      <c r="BD27">
        <f>E27*BB27/100/BC27</f>
        <v>-2.5583843565302202E-3</v>
      </c>
    </row>
    <row r="28" spans="1:56" x14ac:dyDescent="0.25">
      <c r="A28" s="1" t="s">
        <v>1</v>
      </c>
      <c r="B28" s="1" t="s">
        <v>2108</v>
      </c>
      <c r="K28" s="1">
        <v>2.72</v>
      </c>
    </row>
    <row r="29" spans="1:56" x14ac:dyDescent="0.25">
      <c r="A29" s="1" t="s">
        <v>1</v>
      </c>
      <c r="B29" s="1" t="s">
        <v>2107</v>
      </c>
      <c r="K29" s="1">
        <v>2.72</v>
      </c>
    </row>
    <row r="30" spans="1:56" x14ac:dyDescent="0.25">
      <c r="A30" s="1">
        <v>5</v>
      </c>
      <c r="B30" s="1" t="s">
        <v>2106</v>
      </c>
      <c r="C30" s="1">
        <v>1068.5000013969839</v>
      </c>
      <c r="D30" s="1">
        <v>0</v>
      </c>
      <c r="E30">
        <f>(R30-S30*(1000-T30)/(1000-U30))*AK30</f>
        <v>-0.82090334994663627</v>
      </c>
      <c r="F30">
        <f>IF(AV30&lt;&gt;0,1/(1/AV30-1/N30),0)</f>
        <v>2.5704334567496754</v>
      </c>
      <c r="G30">
        <f>((AY30-AL30/2)*S30-E30)/(AY30+AL30/2)</f>
        <v>384.57444886109027</v>
      </c>
      <c r="H30">
        <f>AL30*1000</f>
        <v>23.043771437036558</v>
      </c>
      <c r="I30">
        <f>(AQ30-AW30)</f>
        <v>1.2751467307314461</v>
      </c>
      <c r="J30">
        <f>(P30+AP30*D30)</f>
        <v>24.410604476928711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24.364589691162109</v>
      </c>
      <c r="P30" s="1">
        <v>24.410604476928711</v>
      </c>
      <c r="Q30" s="1">
        <v>24.483230590820313</v>
      </c>
      <c r="R30" s="1">
        <v>399.995361328125</v>
      </c>
      <c r="S30" s="1">
        <v>392.52908325195313</v>
      </c>
      <c r="T30" s="1">
        <v>-4.0295165032148361E-2</v>
      </c>
      <c r="U30" s="1">
        <v>20.451358795166016</v>
      </c>
      <c r="V30" s="1">
        <v>-0.11550021171569824</v>
      </c>
      <c r="W30" s="1">
        <v>58.620834350585938</v>
      </c>
      <c r="X30" s="1">
        <v>299.62045288085938</v>
      </c>
      <c r="Y30" s="1">
        <v>150.65617370605469</v>
      </c>
      <c r="Z30" s="1">
        <v>11.23033618927002</v>
      </c>
      <c r="AA30" s="1">
        <v>87.744789123535156</v>
      </c>
      <c r="AB30" s="1">
        <v>3.6641535758972168</v>
      </c>
      <c r="AC30" s="1">
        <v>-0.29299956560134888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1.101545782650218</v>
      </c>
      <c r="AL30">
        <f>(U30-T30)/(1000-U30)*AK30</f>
        <v>2.3043771437036557E-2</v>
      </c>
      <c r="AM30">
        <f>(P30+273.15)</f>
        <v>297.56060447692869</v>
      </c>
      <c r="AN30">
        <f>(O30+273.15)</f>
        <v>297.51458969116209</v>
      </c>
      <c r="AO30">
        <f>(Y30*AG30+Z30*AH30)*AI30</f>
        <v>24.104987254180287</v>
      </c>
      <c r="AP30">
        <f>((AO30+0.00000010773*(AN30^4-AM30^4))-AL30*44100)/(L30*51.4+0.00000043092*AM30^3)</f>
        <v>-8.1794810115757013</v>
      </c>
      <c r="AQ30">
        <f>0.61365*EXP(17.502*J30/(240.97+J30))</f>
        <v>3.0696468955030443</v>
      </c>
      <c r="AR30">
        <f>AQ30*1000/AA30</f>
        <v>34.983808453642915</v>
      </c>
      <c r="AS30">
        <f>(AR30-U30)</f>
        <v>14.532449658476899</v>
      </c>
      <c r="AT30">
        <f>IF(D30,P30,(O30+P30)/2)</f>
        <v>24.38759708404541</v>
      </c>
      <c r="AU30">
        <f>0.61365*EXP(17.502*AT30/(240.97+AT30))</f>
        <v>3.0654201450339333</v>
      </c>
      <c r="AV30">
        <f>IF(AS30&lt;&gt;0,(1000-(AR30+U30)/2)/AS30*AL30,0)</f>
        <v>1.5417258825417488</v>
      </c>
      <c r="AW30">
        <f>U30*AA30/1000</f>
        <v>1.7945001647715981</v>
      </c>
      <c r="AX30">
        <f>(AU30-AW30)</f>
        <v>1.2709199802623352</v>
      </c>
      <c r="AY30">
        <f>1/(1.6/F30+1.37/N30)</f>
        <v>1.0223970504362156</v>
      </c>
      <c r="AZ30">
        <f>G30*AA30*0.001</f>
        <v>33.744403917616125</v>
      </c>
      <c r="BA30">
        <f>G30/S30</f>
        <v>0.97973491715578942</v>
      </c>
      <c r="BB30">
        <f>(1-AL30*AA30/AQ30/F30)*100</f>
        <v>74.374042169161655</v>
      </c>
      <c r="BC30">
        <f>(S30-E30/(N30/1.35))</f>
        <v>392.81675963198336</v>
      </c>
      <c r="BD30">
        <f>E30*BB30/100/BC30</f>
        <v>-1.5542590500195691E-3</v>
      </c>
    </row>
    <row r="31" spans="1:56" x14ac:dyDescent="0.25">
      <c r="A31" s="1" t="s">
        <v>1</v>
      </c>
      <c r="B31" s="1" t="s">
        <v>2105</v>
      </c>
      <c r="K31" s="1">
        <v>2.72</v>
      </c>
    </row>
    <row r="32" spans="1:56" x14ac:dyDescent="0.25">
      <c r="A32" s="1" t="s">
        <v>1</v>
      </c>
      <c r="B32" s="1" t="s">
        <v>2104</v>
      </c>
      <c r="K32" s="1">
        <v>2.72</v>
      </c>
    </row>
    <row r="33" spans="1:56" x14ac:dyDescent="0.25">
      <c r="A33" s="1">
        <v>6</v>
      </c>
      <c r="B33" s="1" t="s">
        <v>2103</v>
      </c>
      <c r="C33" s="1">
        <v>1274.5000013969839</v>
      </c>
      <c r="D33" s="1">
        <v>0</v>
      </c>
      <c r="E33">
        <f>(R33-S33*(1000-T33)/(1000-U33))*AK33</f>
        <v>-0.25163270071274207</v>
      </c>
      <c r="F33">
        <f>IF(AV33&lt;&gt;0,1/(1/AV33-1/N33),0)</f>
        <v>2.6541504084744338</v>
      </c>
      <c r="G33">
        <f>((AY33-AL33/2)*S33-E33)/(AY33+AL33/2)</f>
        <v>383.66253929925983</v>
      </c>
      <c r="H33">
        <f>AL33*1000</f>
        <v>23.292263503979431</v>
      </c>
      <c r="I33">
        <f>(AQ33-AW33)</f>
        <v>1.2642624499688742</v>
      </c>
      <c r="J33">
        <f>(P33+AP33*D33)</f>
        <v>24.454486846923828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24.375785827636719</v>
      </c>
      <c r="P33" s="1">
        <v>24.454486846923828</v>
      </c>
      <c r="Q33" s="1">
        <v>24.484909057617188</v>
      </c>
      <c r="R33" s="1">
        <v>400.142333984375</v>
      </c>
      <c r="S33" s="1">
        <v>392.08047485351563</v>
      </c>
      <c r="T33" s="1">
        <v>-3.9093367755413055E-2</v>
      </c>
      <c r="U33" s="1">
        <v>20.668241500854492</v>
      </c>
      <c r="V33" s="1">
        <v>-0.11197598278522491</v>
      </c>
      <c r="W33" s="1">
        <v>59.200492858886719</v>
      </c>
      <c r="X33" s="1">
        <v>299.63064575195313</v>
      </c>
      <c r="Y33" s="1">
        <v>300.18795776367188</v>
      </c>
      <c r="Z33" s="1">
        <v>11.341719627380371</v>
      </c>
      <c r="AA33" s="1">
        <v>87.74139404296875</v>
      </c>
      <c r="AB33" s="1">
        <v>3.6429271697998047</v>
      </c>
      <c r="AC33" s="1">
        <v>-0.30085450410842896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1.101583256441004</v>
      </c>
      <c r="AL33">
        <f>(U33-T33)/(1000-U33)*AK33</f>
        <v>2.3292263503979432E-2</v>
      </c>
      <c r="AM33">
        <f>(P33+273.15)</f>
        <v>297.60448684692381</v>
      </c>
      <c r="AN33">
        <f>(O33+273.15)</f>
        <v>297.5257858276367</v>
      </c>
      <c r="AO33">
        <f>(Y33*AG33+Z33*AH33)*AI33</f>
        <v>48.030072168631705</v>
      </c>
      <c r="AP33">
        <f>((AO33+0.00000010773*(AN33^4-AM33^4))-AL33*44100)/(L33*51.4+0.00000043092*AM33^3)</f>
        <v>-8.0753604275327326</v>
      </c>
      <c r="AQ33">
        <f>0.61365*EXP(17.502*J33/(240.97+J33))</f>
        <v>3.0777227716705879</v>
      </c>
      <c r="AR33">
        <f>AQ33*1000/AA33</f>
        <v>35.077203926841698</v>
      </c>
      <c r="AS33">
        <f>(AR33-U33)</f>
        <v>14.408962425987205</v>
      </c>
      <c r="AT33">
        <f>IF(D33,P33,(O33+P33)/2)</f>
        <v>24.415136337280273</v>
      </c>
      <c r="AU33">
        <f>0.61365*EXP(17.502*AT33/(240.97+AT33))</f>
        <v>3.0704800561601915</v>
      </c>
      <c r="AV33">
        <f>IF(AS33&lt;&gt;0,(1000-(AR33+U33)/2)/AS33*AL33,0)</f>
        <v>1.5714556005168971</v>
      </c>
      <c r="AW33">
        <f>U33*AA33/1000</f>
        <v>1.8134603217017138</v>
      </c>
      <c r="AX33">
        <f>(AU33-AW33)</f>
        <v>1.2570197344584777</v>
      </c>
      <c r="AY33">
        <f>1/(1.6/F33+1.37/N33)</f>
        <v>1.0433404474516212</v>
      </c>
      <c r="AZ33">
        <f>G33*AA33*0.001</f>
        <v>33.663086040182336</v>
      </c>
      <c r="BA33">
        <f>G33/S33</f>
        <v>0.97853008223018301</v>
      </c>
      <c r="BB33">
        <f>(1-AL33*AA33/AQ33/F33)*100</f>
        <v>74.981504093506473</v>
      </c>
      <c r="BC33">
        <f>(S33-E33/(N33/1.35))</f>
        <v>392.16865671371022</v>
      </c>
      <c r="BD33">
        <f>E33*BB33/100/BC33</f>
        <v>-4.8111438932067367E-4</v>
      </c>
    </row>
    <row r="34" spans="1:56" x14ac:dyDescent="0.25">
      <c r="A34" s="1" t="s">
        <v>1</v>
      </c>
      <c r="B34" s="1" t="s">
        <v>2102</v>
      </c>
      <c r="K34" s="1">
        <v>2.72</v>
      </c>
    </row>
    <row r="35" spans="1:56" x14ac:dyDescent="0.25">
      <c r="A35" s="1" t="s">
        <v>1</v>
      </c>
      <c r="B35" s="1" t="s">
        <v>2101</v>
      </c>
      <c r="K35" s="1">
        <v>2.72</v>
      </c>
    </row>
    <row r="36" spans="1:56" x14ac:dyDescent="0.25">
      <c r="A36" s="1">
        <v>7</v>
      </c>
      <c r="B36" s="1" t="s">
        <v>2100</v>
      </c>
      <c r="C36" s="1">
        <v>1481.5000013969839</v>
      </c>
      <c r="D36" s="1">
        <v>0</v>
      </c>
      <c r="E36">
        <f>(R36-S36*(1000-T36)/(1000-U36))*AK36</f>
        <v>-1.7300910392418836E-2</v>
      </c>
      <c r="F36">
        <f>IF(AV36&lt;&gt;0,1/(1/AV36-1/N36),0)</f>
        <v>2.7904163993115203</v>
      </c>
      <c r="G36">
        <f>((AY36-AL36/2)*S36-E36)/(AY36+AL36/2)</f>
        <v>382.89687817054374</v>
      </c>
      <c r="H36">
        <f>AL36*1000</f>
        <v>23.592939661519676</v>
      </c>
      <c r="I36">
        <f>(AQ36-AW36)</f>
        <v>1.2433977467231314</v>
      </c>
      <c r="J36">
        <f>(P36+AP36*D36)</f>
        <v>24.46636962890625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24.405006408691406</v>
      </c>
      <c r="P36" s="1">
        <v>24.46636962890625</v>
      </c>
      <c r="Q36" s="1">
        <v>24.506309509277344</v>
      </c>
      <c r="R36" s="1">
        <v>399.73211669921875</v>
      </c>
      <c r="S36" s="1">
        <v>391.3660888671875</v>
      </c>
      <c r="T36" s="1">
        <v>-3.7748958915472031E-2</v>
      </c>
      <c r="U36" s="1">
        <v>20.930593490600586</v>
      </c>
      <c r="V36" s="1">
        <v>-0.10793818533420563</v>
      </c>
      <c r="W36" s="1">
        <v>59.848278045654297</v>
      </c>
      <c r="X36" s="1">
        <v>299.640380859375</v>
      </c>
      <c r="Y36" s="1">
        <v>500.5543212890625</v>
      </c>
      <c r="Z36" s="1">
        <v>11.347111701965332</v>
      </c>
      <c r="AA36" s="1">
        <v>87.743095397949219</v>
      </c>
      <c r="AB36" s="1">
        <v>3.7851893901824951</v>
      </c>
      <c r="AC36" s="1">
        <v>-0.30861464142799377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1.1016190472771137</v>
      </c>
      <c r="AL36">
        <f>(U36-T36)/(1000-U36)*AK36</f>
        <v>2.3592939661519676E-2</v>
      </c>
      <c r="AM36">
        <f>(P36+273.15)</f>
        <v>297.61636962890623</v>
      </c>
      <c r="AN36">
        <f>(O36+273.15)</f>
        <v>297.55500640869138</v>
      </c>
      <c r="AO36">
        <f>(Y36*AG36+Z36*AH36)*AI36</f>
        <v>80.088689616128249</v>
      </c>
      <c r="AP36">
        <f>((AO36+0.00000010773*(AN36^4-AM36^4))-AL36*44100)/(L36*51.4+0.00000043092*AM36^3)</f>
        <v>-7.918753932328733</v>
      </c>
      <c r="AQ36">
        <f>0.61365*EXP(17.502*J36/(240.97+J36))</f>
        <v>3.0799128081045937</v>
      </c>
      <c r="AR36">
        <f>AQ36*1000/AA36</f>
        <v>35.101483417424312</v>
      </c>
      <c r="AS36">
        <f>(AR36-U36)</f>
        <v>14.170889926823726</v>
      </c>
      <c r="AT36">
        <f>IF(D36,P36,(O36+P36)/2)</f>
        <v>24.435688018798828</v>
      </c>
      <c r="AU36">
        <f>0.61365*EXP(17.502*AT36/(240.97+AT36))</f>
        <v>3.0742608650289829</v>
      </c>
      <c r="AV36">
        <f>IF(AS36&lt;&gt;0,(1000-(AR36+U36)/2)/AS36*AL36,0)</f>
        <v>1.6182440958285909</v>
      </c>
      <c r="AW36">
        <f>U36*AA36/1000</f>
        <v>1.8365150613814623</v>
      </c>
      <c r="AX36">
        <f>(AU36-AW36)</f>
        <v>1.2377458036475206</v>
      </c>
      <c r="AY36">
        <f>1/(1.6/F36+1.37/N36)</f>
        <v>1.0764012312216293</v>
      </c>
      <c r="AZ36">
        <f>G36*AA36*0.001</f>
        <v>33.596557308894958</v>
      </c>
      <c r="BA36">
        <f>G36/S36</f>
        <v>0.97835987598936336</v>
      </c>
      <c r="BB36">
        <f>(1-AL36*AA36/AQ36/F36)*100</f>
        <v>75.912730547838123</v>
      </c>
      <c r="BC36">
        <f>(S36-E36/(N36/1.35))</f>
        <v>391.37215177736232</v>
      </c>
      <c r="BD36">
        <f>E36*BB36/100/BC36</f>
        <v>-3.3557813014736593E-5</v>
      </c>
    </row>
    <row r="37" spans="1:56" x14ac:dyDescent="0.25">
      <c r="A37" s="1" t="s">
        <v>1</v>
      </c>
      <c r="B37" s="1" t="s">
        <v>2099</v>
      </c>
      <c r="K37" s="1">
        <v>2.72</v>
      </c>
    </row>
    <row r="38" spans="1:56" x14ac:dyDescent="0.25">
      <c r="A38" s="1" t="s">
        <v>1</v>
      </c>
      <c r="B38" s="1" t="s">
        <v>2098</v>
      </c>
      <c r="K38" s="1">
        <v>2.72</v>
      </c>
    </row>
    <row r="39" spans="1:56" x14ac:dyDescent="0.25">
      <c r="A39" s="1">
        <v>8</v>
      </c>
      <c r="B39" s="1" t="s">
        <v>2097</v>
      </c>
      <c r="C39" s="1">
        <v>1688.5000013969839</v>
      </c>
      <c r="D39" s="1">
        <v>0</v>
      </c>
      <c r="E39">
        <f>(R39-S39*(1000-T39)/(1000-U39))*AK39</f>
        <v>0.41744033823382026</v>
      </c>
      <c r="F39">
        <f>IF(AV39&lt;&gt;0,1/(1/AV39-1/N39),0)</f>
        <v>2.988072190378757</v>
      </c>
      <c r="G39">
        <f>((AY39-AL39/2)*S39-E39)/(AY39+AL39/2)</f>
        <v>382.37067273768798</v>
      </c>
      <c r="H39">
        <f>AL39*1000</f>
        <v>24.006184167644832</v>
      </c>
      <c r="I39">
        <f>(AQ39-AW39)</f>
        <v>1.2163533011101746</v>
      </c>
      <c r="J39">
        <f>(P39+AP39*D39)</f>
        <v>24.490118026733398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24.452720642089844</v>
      </c>
      <c r="P39" s="1">
        <v>24.490118026733398</v>
      </c>
      <c r="Q39" s="1">
        <v>24.535171508789063</v>
      </c>
      <c r="R39" s="1">
        <v>399.9144287109375</v>
      </c>
      <c r="S39" s="1">
        <v>391.01467895507813</v>
      </c>
      <c r="T39" s="1">
        <v>-3.8305193185806274E-2</v>
      </c>
      <c r="U39" s="1">
        <v>21.289325714111328</v>
      </c>
      <c r="V39" s="1">
        <v>-0.1092132106423378</v>
      </c>
      <c r="W39" s="1">
        <v>60.698707580566406</v>
      </c>
      <c r="X39" s="1">
        <v>299.64273071289063</v>
      </c>
      <c r="Y39" s="1">
        <v>750.68756103515625</v>
      </c>
      <c r="Z39" s="1">
        <v>11.404645919799805</v>
      </c>
      <c r="AA39" s="1">
        <v>87.740707397460938</v>
      </c>
      <c r="AB39" s="1">
        <v>3.9417262077331543</v>
      </c>
      <c r="AC39" s="1">
        <v>-0.32731246948242188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1.1016276864444505</v>
      </c>
      <c r="AL39">
        <f>(U39-T39)/(1000-U39)*AK39</f>
        <v>2.4006184167644832E-2</v>
      </c>
      <c r="AM39">
        <f>(P39+273.15)</f>
        <v>297.64011802673338</v>
      </c>
      <c r="AN39">
        <f>(O39+273.15)</f>
        <v>297.60272064208982</v>
      </c>
      <c r="AO39">
        <f>(Y39*AG39+Z39*AH39)*AI39</f>
        <v>120.11000708095708</v>
      </c>
      <c r="AP39">
        <f>((AO39+0.00000010773*(AN39^4-AM39^4))-AL39*44100)/(L39*51.4+0.00000043092*AM39^3)</f>
        <v>-7.7367381397093826</v>
      </c>
      <c r="AQ39">
        <f>0.61365*EXP(17.502*J39/(240.97+J39))</f>
        <v>3.0842937992812578</v>
      </c>
      <c r="AR39">
        <f>AQ39*1000/AA39</f>
        <v>35.152369872168499</v>
      </c>
      <c r="AS39">
        <f>(AR39-U39)</f>
        <v>13.863044158057171</v>
      </c>
      <c r="AT39">
        <f>IF(D39,P39,(O39+P39)/2)</f>
        <v>24.471419334411621</v>
      </c>
      <c r="AU39">
        <f>0.61365*EXP(17.502*AT39/(240.97+AT39))</f>
        <v>3.0808438980740016</v>
      </c>
      <c r="AV39">
        <f>IF(AS39&lt;&gt;0,(1000-(AR39+U39)/2)/AS39*AL39,0)</f>
        <v>1.6827984555323692</v>
      </c>
      <c r="AW39">
        <f>U39*AA39/1000</f>
        <v>1.8679404981710832</v>
      </c>
      <c r="AX39">
        <f>(AU39-AW39)</f>
        <v>1.2129033999029184</v>
      </c>
      <c r="AY39">
        <f>1/(1.6/F39+1.37/N39)</f>
        <v>1.1222176022231309</v>
      </c>
      <c r="AZ39">
        <f>G39*AA39*0.001</f>
        <v>33.549473314047781</v>
      </c>
      <c r="BA39">
        <f>G39/S39</f>
        <v>0.9778933971469056</v>
      </c>
      <c r="BB39">
        <f>(1-AL39*AA39/AQ39/F39)*100</f>
        <v>77.145199288649664</v>
      </c>
      <c r="BC39">
        <f>(S39-E39/(N39/1.35))</f>
        <v>390.86839166633757</v>
      </c>
      <c r="BD39">
        <f>E39*BB39/100/BC39</f>
        <v>8.2389670719805171E-4</v>
      </c>
    </row>
    <row r="40" spans="1:56" x14ac:dyDescent="0.25">
      <c r="A40" s="1" t="s">
        <v>1</v>
      </c>
      <c r="B40" s="1" t="s">
        <v>2096</v>
      </c>
      <c r="K40" s="1">
        <v>2.72</v>
      </c>
    </row>
    <row r="41" spans="1:56" x14ac:dyDescent="0.25">
      <c r="A41" s="1" t="s">
        <v>1</v>
      </c>
      <c r="B41" s="1" t="s">
        <v>2095</v>
      </c>
      <c r="K41" s="1">
        <v>2.72</v>
      </c>
    </row>
    <row r="42" spans="1:56" x14ac:dyDescent="0.25">
      <c r="A42" s="1">
        <v>9</v>
      </c>
      <c r="B42" s="1" t="s">
        <v>2094</v>
      </c>
      <c r="C42" s="1">
        <v>1894.5000013969839</v>
      </c>
      <c r="D42" s="1">
        <v>0</v>
      </c>
      <c r="E42">
        <f>(R42-S42*(1000-T42)/(1000-U42))*AK42</f>
        <v>0.6307701619548246</v>
      </c>
      <c r="F42">
        <f>IF(AV42&lt;&gt;0,1/(1/AV42-1/N42),0)</f>
        <v>3.181965870422045</v>
      </c>
      <c r="G42">
        <f>((AY42-AL42/2)*S42-E42)/(AY42+AL42/2)</f>
        <v>382.24130084386866</v>
      </c>
      <c r="H42">
        <f>AL42*1000</f>
        <v>24.394679414404127</v>
      </c>
      <c r="I42">
        <f>(AQ42-AW42)</f>
        <v>1.1933740128623382</v>
      </c>
      <c r="J42">
        <f>(P42+AP42*D42)</f>
        <v>24.526948928833008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24.524663925170898</v>
      </c>
      <c r="P42" s="1">
        <v>24.526948928833008</v>
      </c>
      <c r="Q42" s="1">
        <v>24.589836120605469</v>
      </c>
      <c r="R42" s="1">
        <v>400.107177734375</v>
      </c>
      <c r="S42" s="1">
        <v>390.87811279296875</v>
      </c>
      <c r="T42" s="1">
        <v>-3.851626068353653E-2</v>
      </c>
      <c r="U42" s="1">
        <v>21.628618240356445</v>
      </c>
      <c r="V42" s="1">
        <v>-0.10934403538703918</v>
      </c>
      <c r="W42" s="1">
        <v>61.401607513427734</v>
      </c>
      <c r="X42" s="1">
        <v>299.61688232421875</v>
      </c>
      <c r="Y42" s="1">
        <v>1001.2268676757813</v>
      </c>
      <c r="Z42" s="1">
        <v>11.630027770996094</v>
      </c>
      <c r="AA42" s="1">
        <v>87.741386413574219</v>
      </c>
      <c r="AB42" s="1">
        <v>3.908306360244751</v>
      </c>
      <c r="AC42" s="1">
        <v>-0.32814627885818481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1.101532655603745</v>
      </c>
      <c r="AL42">
        <f>(U42-T42)/(1000-U42)*AK42</f>
        <v>2.4394679414404128E-2</v>
      </c>
      <c r="AM42">
        <f>(P42+273.15)</f>
        <v>297.67694892883299</v>
      </c>
      <c r="AN42">
        <f>(O42+273.15)</f>
        <v>297.67466392517088</v>
      </c>
      <c r="AO42">
        <f>(Y42*AG42+Z42*AH42)*AI42</f>
        <v>160.19629524745869</v>
      </c>
      <c r="AP42">
        <f>((AO42+0.00000010773*(AN42^4-AM42^4))-AL42*44100)/(L42*51.4+0.00000043092*AM42^3)</f>
        <v>-7.5440640668617096</v>
      </c>
      <c r="AQ42">
        <f>0.61365*EXP(17.502*J42/(240.97+J42))</f>
        <v>3.0910989634811328</v>
      </c>
      <c r="AR42">
        <f>AQ42*1000/AA42</f>
        <v>35.229657175817287</v>
      </c>
      <c r="AS42">
        <f>(AR42-U42)</f>
        <v>13.601038935460842</v>
      </c>
      <c r="AT42">
        <f>IF(D42,P42,(O42+P42)/2)</f>
        <v>24.525806427001953</v>
      </c>
      <c r="AU42">
        <f>0.61365*EXP(17.502*AT42/(240.97+AT42))</f>
        <v>3.0908876688668103</v>
      </c>
      <c r="AV42">
        <f>IF(AS42&lt;&gt;0,(1000-(AR42+U42)/2)/AS42*AL42,0)</f>
        <v>1.7425992107259809</v>
      </c>
      <c r="AW42">
        <f>U42*AA42/1000</f>
        <v>1.8977249506187945</v>
      </c>
      <c r="AX42">
        <f>(AU42-AW42)</f>
        <v>1.1931627182480158</v>
      </c>
      <c r="AY42">
        <f>1/(1.6/F42+1.37/N42)</f>
        <v>1.1648708277554369</v>
      </c>
      <c r="AZ42">
        <f>G42*AA42*0.001</f>
        <v>33.538381680569152</v>
      </c>
      <c r="BA42">
        <f>G42/S42</f>
        <v>0.97790407887669417</v>
      </c>
      <c r="BB42">
        <f>(1-AL42*AA42/AQ42/F42)*100</f>
        <v>78.238382074565948</v>
      </c>
      <c r="BC42">
        <f>(S42-E42/(N42/1.35))</f>
        <v>390.65706645805727</v>
      </c>
      <c r="BD42">
        <f>E42*BB42/100/BC42</f>
        <v>1.2632674836705123E-3</v>
      </c>
    </row>
    <row r="43" spans="1:56" x14ac:dyDescent="0.25">
      <c r="A43" s="1" t="s">
        <v>1</v>
      </c>
      <c r="B43" s="1" t="s">
        <v>2093</v>
      </c>
      <c r="K43" s="1">
        <v>2.72</v>
      </c>
    </row>
    <row r="44" spans="1:56" x14ac:dyDescent="0.25">
      <c r="A44" s="1" t="s">
        <v>1</v>
      </c>
      <c r="B44" s="1" t="s">
        <v>2092</v>
      </c>
      <c r="K44" s="1">
        <v>2.72</v>
      </c>
    </row>
    <row r="45" spans="1:56" x14ac:dyDescent="0.25">
      <c r="A45" s="1">
        <v>10</v>
      </c>
      <c r="B45" s="1" t="s">
        <v>2091</v>
      </c>
      <c r="C45" s="1">
        <v>2100.5000013969839</v>
      </c>
      <c r="D45" s="1">
        <v>0</v>
      </c>
      <c r="E45">
        <f>(R45-S45*(1000-T45)/(1000-U45))*AK45</f>
        <v>0.76376668661792591</v>
      </c>
      <c r="F45">
        <f>IF(AV45&lt;&gt;0,1/(1/AV45-1/N45),0)</f>
        <v>3.1771545819317502</v>
      </c>
      <c r="G45">
        <f>((AY45-AL45/2)*S45-E45)/(AY45+AL45/2)</f>
        <v>381.72102688376634</v>
      </c>
      <c r="H45">
        <f>AL45*1000</f>
        <v>24.469372548912965</v>
      </c>
      <c r="I45">
        <f>(AQ45-AW45)</f>
        <v>1.1978250493544995</v>
      </c>
      <c r="J45">
        <f>(P45+AP45*D45)</f>
        <v>24.581460952758789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24.611774444580078</v>
      </c>
      <c r="P45" s="1">
        <v>24.581460952758789</v>
      </c>
      <c r="Q45" s="1">
        <v>24.660039901733398</v>
      </c>
      <c r="R45" s="1">
        <v>399.86260986328125</v>
      </c>
      <c r="S45" s="1">
        <v>390.49508666992188</v>
      </c>
      <c r="T45" s="1">
        <v>-3.692186251282692E-2</v>
      </c>
      <c r="U45" s="1">
        <v>21.694452285766602</v>
      </c>
      <c r="V45" s="1">
        <v>-0.10426577925682068</v>
      </c>
      <c r="W45" s="1">
        <v>61.264217376708984</v>
      </c>
      <c r="X45" s="1">
        <v>299.62570190429688</v>
      </c>
      <c r="Y45" s="1">
        <v>1251.275634765625</v>
      </c>
      <c r="Z45" s="1">
        <v>11.292135238647461</v>
      </c>
      <c r="AA45" s="1">
        <v>87.735336303710938</v>
      </c>
      <c r="AB45" s="1">
        <v>3.8944864273071289</v>
      </c>
      <c r="AC45" s="1">
        <v>-0.31955072283744812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1.1015650805305031</v>
      </c>
      <c r="AL45">
        <f>(U45-T45)/(1000-U45)*AK45</f>
        <v>2.4469372548912963E-2</v>
      </c>
      <c r="AM45">
        <f>(P45+273.15)</f>
        <v>297.73146095275877</v>
      </c>
      <c r="AN45">
        <f>(O45+273.15)</f>
        <v>297.76177444458006</v>
      </c>
      <c r="AO45">
        <f>(Y45*AG45+Z45*AH45)*AI45</f>
        <v>200.20409708758962</v>
      </c>
      <c r="AP45">
        <f>((AO45+0.00000010773*(AN45^4-AM45^4))-AL45*44100)/(L45*51.4+0.00000043092*AM45^3)</f>
        <v>-7.2381455282520308</v>
      </c>
      <c r="AQ45">
        <f>0.61365*EXP(17.502*J45/(240.97+J45))</f>
        <v>3.1011951165710427</v>
      </c>
      <c r="AR45">
        <f>AQ45*1000/AA45</f>
        <v>35.347161670820107</v>
      </c>
      <c r="AS45">
        <f>(AR45-U45)</f>
        <v>13.652709385053505</v>
      </c>
      <c r="AT45">
        <f>IF(D45,P45,(O45+P45)/2)</f>
        <v>24.596617698669434</v>
      </c>
      <c r="AU45">
        <f>0.61365*EXP(17.502*AT45/(240.97+AT45))</f>
        <v>3.1040074083996849</v>
      </c>
      <c r="AV45">
        <f>IF(AS45&lt;&gt;0,(1000-(AR45+U45)/2)/AS45*AL45,0)</f>
        <v>1.7411552261992507</v>
      </c>
      <c r="AW45">
        <f>U45*AA45/1000</f>
        <v>1.9033700672165432</v>
      </c>
      <c r="AX45">
        <f>(AU45-AW45)</f>
        <v>1.2006373411831417</v>
      </c>
      <c r="AY45">
        <f>1/(1.6/F45+1.37/N45)</f>
        <v>1.1638384990423811</v>
      </c>
      <c r="AZ45">
        <f>G45*AA45*0.001</f>
        <v>33.490422667845124</v>
      </c>
      <c r="BA45">
        <f>G45/S45</f>
        <v>0.97753093422767678</v>
      </c>
      <c r="BB45">
        <f>(1-AL45*AA45/AQ45/F45)*100</f>
        <v>78.211369133530667</v>
      </c>
      <c r="BC45">
        <f>(S45-E45/(N45/1.35))</f>
        <v>390.2274331932876</v>
      </c>
      <c r="BD45">
        <f>E45*BB45/100/BC45</f>
        <v>1.5307800830440374E-3</v>
      </c>
    </row>
    <row r="46" spans="1:56" x14ac:dyDescent="0.25">
      <c r="A46" s="1" t="s">
        <v>1</v>
      </c>
      <c r="B46" s="1" t="s">
        <v>2090</v>
      </c>
      <c r="K46" s="1">
        <v>2.72</v>
      </c>
    </row>
    <row r="47" spans="1:56" x14ac:dyDescent="0.25">
      <c r="A47" s="1" t="s">
        <v>1</v>
      </c>
      <c r="B47" s="1" t="s">
        <v>2089</v>
      </c>
      <c r="K47" s="1">
        <v>2.72</v>
      </c>
    </row>
    <row r="48" spans="1:56" x14ac:dyDescent="0.25">
      <c r="A48" s="1">
        <v>11</v>
      </c>
      <c r="B48" s="1" t="s">
        <v>2088</v>
      </c>
      <c r="C48" s="1">
        <v>2307.5000013969839</v>
      </c>
      <c r="D48" s="1">
        <v>0</v>
      </c>
      <c r="E48">
        <f>(R48-S48*(1000-T48)/(1000-U48))*AK48</f>
        <v>0.76177517868174216</v>
      </c>
      <c r="F48">
        <f>IF(AV48&lt;&gt;0,1/(1/AV48-1/N48),0)</f>
        <v>3.139540816675463</v>
      </c>
      <c r="G48">
        <f>((AY48-AL48/2)*S48-E48)/(AY48+AL48/2)</f>
        <v>381.75044052085195</v>
      </c>
      <c r="H48">
        <f>AL48*1000</f>
        <v>24.484658819949633</v>
      </c>
      <c r="I48">
        <f>(AQ48-AW48)</f>
        <v>1.2063986818115702</v>
      </c>
      <c r="J48">
        <f>(P48+AP48*D48)</f>
        <v>24.634958267211914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24.715608596801758</v>
      </c>
      <c r="P48" s="1">
        <v>24.634958267211914</v>
      </c>
      <c r="Q48" s="1">
        <v>24.741662979125977</v>
      </c>
      <c r="R48" s="1">
        <v>399.96441650390625</v>
      </c>
      <c r="S48" s="1">
        <v>390.5908203125</v>
      </c>
      <c r="T48" s="1">
        <v>-3.6037568002939224E-2</v>
      </c>
      <c r="U48" s="1">
        <v>21.709356307983398</v>
      </c>
      <c r="V48" s="1">
        <v>-0.10114184021949768</v>
      </c>
      <c r="W48" s="1">
        <v>60.928756713867188</v>
      </c>
      <c r="X48" s="1">
        <v>299.61502075195313</v>
      </c>
      <c r="Y48" s="1">
        <v>1600.4156494140625</v>
      </c>
      <c r="Z48" s="1">
        <v>11.442465782165527</v>
      </c>
      <c r="AA48" s="1">
        <v>87.737869262695313</v>
      </c>
      <c r="AB48" s="1">
        <v>3.9168496131896973</v>
      </c>
      <c r="AC48" s="1">
        <v>-0.31206762790679932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1.1015258115880626</v>
      </c>
      <c r="AL48">
        <f>(U48-T48)/(1000-U48)*AK48</f>
        <v>2.4484658819949632E-2</v>
      </c>
      <c r="AM48">
        <f>(P48+273.15)</f>
        <v>297.78495826721189</v>
      </c>
      <c r="AN48">
        <f>(O48+273.15)</f>
        <v>297.86560859680174</v>
      </c>
      <c r="AO48">
        <f>(Y48*AG48+Z48*AH48)*AI48</f>
        <v>256.06649818271762</v>
      </c>
      <c r="AP48">
        <f>((AO48+0.00000010773*(AN48^4-AM48^4))-AL48*44100)/(L48*51.4+0.00000043092*AM48^3)</f>
        <v>-6.7783982460285044</v>
      </c>
      <c r="AQ48">
        <f>0.61365*EXP(17.502*J48/(240.97+J48))</f>
        <v>3.1111313473386875</v>
      </c>
      <c r="AR48">
        <f>AQ48*1000/AA48</f>
        <v>35.459390266518461</v>
      </c>
      <c r="AS48">
        <f>(AR48-U48)</f>
        <v>13.750033958535063</v>
      </c>
      <c r="AT48">
        <f>IF(D48,P48,(O48+P48)/2)</f>
        <v>24.675283432006836</v>
      </c>
      <c r="AU48">
        <f>0.61365*EXP(17.502*AT48/(240.97+AT48))</f>
        <v>3.118639453132388</v>
      </c>
      <c r="AV48">
        <f>IF(AS48&lt;&gt;0,(1000-(AR48+U48)/2)/AS48*AL48,0)</f>
        <v>1.7297979237109646</v>
      </c>
      <c r="AW48">
        <f>U48*AA48/1000</f>
        <v>1.9047326655271173</v>
      </c>
      <c r="AX48">
        <f>(AU48-AW48)</f>
        <v>1.2139067876052707</v>
      </c>
      <c r="AY48">
        <f>1/(1.6/F48+1.37/N48)</f>
        <v>1.1557231195396518</v>
      </c>
      <c r="AZ48">
        <f>G48*AA48*0.001</f>
        <v>33.493970241394855</v>
      </c>
      <c r="BA48">
        <f>G48/S48</f>
        <v>0.9773666473150211</v>
      </c>
      <c r="BB48">
        <f>(1-AL48*AA48/AQ48/F48)*100</f>
        <v>78.006382914901494</v>
      </c>
      <c r="BC48">
        <f>(S48-E48/(N48/1.35))</f>
        <v>390.32386473750529</v>
      </c>
      <c r="BD48">
        <f>E48*BB48/100/BC48</f>
        <v>1.5224107888785626E-3</v>
      </c>
    </row>
    <row r="49" spans="1:56" x14ac:dyDescent="0.25">
      <c r="A49" s="1" t="s">
        <v>1</v>
      </c>
      <c r="B49" s="1" t="s">
        <v>2087</v>
      </c>
      <c r="K49" s="1">
        <v>2.72</v>
      </c>
    </row>
    <row r="50" spans="1:56" x14ac:dyDescent="0.25">
      <c r="A50" s="1" t="s">
        <v>1</v>
      </c>
      <c r="B50" s="1" t="s">
        <v>2082</v>
      </c>
      <c r="K50" s="1">
        <v>2.72</v>
      </c>
    </row>
    <row r="51" spans="1:56" x14ac:dyDescent="0.25">
      <c r="A51" s="1">
        <v>12</v>
      </c>
      <c r="B51" s="1" t="s">
        <v>2086</v>
      </c>
      <c r="C51" s="1">
        <v>2514.5000013969839</v>
      </c>
      <c r="D51" s="1">
        <v>0</v>
      </c>
      <c r="E51">
        <f>(R51-S51*(1000-T51)/(1000-U51))*AK51</f>
        <v>0.34736549562987934</v>
      </c>
      <c r="F51">
        <f>IF(AV51&lt;&gt;0,1/(1/AV51-1/N51),0)</f>
        <v>3.0230972537128915</v>
      </c>
      <c r="G51">
        <f>((AY51-AL51/2)*S51-E51)/(AY51+AL51/2)</f>
        <v>382.26911943391337</v>
      </c>
      <c r="H51">
        <f>AL51*1000</f>
        <v>24.386940271083425</v>
      </c>
      <c r="I51">
        <f>(AQ51-AW51)</f>
        <v>1.2269366736183289</v>
      </c>
      <c r="J51">
        <f>(P51+AP51*D51)</f>
        <v>24.703996658325195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24.845029830932617</v>
      </c>
      <c r="P51" s="1">
        <v>24.703996658325195</v>
      </c>
      <c r="Q51" s="1">
        <v>24.840965270996094</v>
      </c>
      <c r="R51" s="1">
        <v>399.88851928710938</v>
      </c>
      <c r="S51" s="1">
        <v>390.91909790039063</v>
      </c>
      <c r="T51" s="1">
        <v>-3.5328559577465057E-2</v>
      </c>
      <c r="U51" s="1">
        <v>21.623777389526367</v>
      </c>
      <c r="V51" s="1">
        <v>-9.8380014300346375E-2</v>
      </c>
      <c r="W51" s="1">
        <v>60.216083526611328</v>
      </c>
      <c r="X51" s="1">
        <v>299.63433837890625</v>
      </c>
      <c r="Y51" s="1">
        <v>2000.9993896484375</v>
      </c>
      <c r="Z51" s="1">
        <v>10.381940841674805</v>
      </c>
      <c r="AA51" s="1">
        <v>87.730209350585938</v>
      </c>
      <c r="AB51" s="1">
        <v>3.9842491149902344</v>
      </c>
      <c r="AC51" s="1">
        <v>-0.3094671368598938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1.1015968322753904</v>
      </c>
      <c r="AL51">
        <f>(U51-T51)/(1000-U51)*AK51</f>
        <v>2.4386940271083426E-2</v>
      </c>
      <c r="AM51">
        <f>(P51+273.15)</f>
        <v>297.85399665832517</v>
      </c>
      <c r="AN51">
        <f>(O51+273.15)</f>
        <v>297.99502983093259</v>
      </c>
      <c r="AO51">
        <f>(Y51*AG51+Z51*AH51)*AI51</f>
        <v>320.15989518761853</v>
      </c>
      <c r="AP51">
        <f>((AO51+0.00000010773*(AN51^4-AM51^4))-AL51*44100)/(L51*51.4+0.00000043092*AM51^3)</f>
        <v>-6.2087932198822404</v>
      </c>
      <c r="AQ51">
        <f>0.61365*EXP(17.502*J51/(240.97+J51))</f>
        <v>3.1239951909519439</v>
      </c>
      <c r="AR51">
        <f>AQ51*1000/AA51</f>
        <v>35.609115880117059</v>
      </c>
      <c r="AS51">
        <f>(AR51-U51)</f>
        <v>13.985338490590692</v>
      </c>
      <c r="AT51">
        <f>IF(D51,P51,(O51+P51)/2)</f>
        <v>24.774513244628906</v>
      </c>
      <c r="AU51">
        <f>0.61365*EXP(17.502*AT51/(240.97+AT51))</f>
        <v>3.1371824327135451</v>
      </c>
      <c r="AV51">
        <f>IF(AS51&lt;&gt;0,(1000-(AR51+U51)/2)/AS51*AL51,0)</f>
        <v>1.6938505072413759</v>
      </c>
      <c r="AW51">
        <f>U51*AA51/1000</f>
        <v>1.897058517333615</v>
      </c>
      <c r="AX51">
        <f>(AU51-AW51)</f>
        <v>1.2401239153799302</v>
      </c>
      <c r="AY51">
        <f>1/(1.6/F51+1.37/N51)</f>
        <v>1.1300852332444582</v>
      </c>
      <c r="AZ51">
        <f>G51*AA51*0.001</f>
        <v>33.536549876201363</v>
      </c>
      <c r="BA51">
        <f>G51/S51</f>
        <v>0.97787271455158908</v>
      </c>
      <c r="BB51">
        <f>(1-AL51*AA51/AQ51/F51)*100</f>
        <v>77.346046491339408</v>
      </c>
      <c r="BC51">
        <f>(S51-E51/(N51/1.35))</f>
        <v>390.79736755498914</v>
      </c>
      <c r="BD51">
        <f>E51*BB51/100/BC51</f>
        <v>6.8750073580511764E-4</v>
      </c>
    </row>
    <row r="52" spans="1:56" x14ac:dyDescent="0.25">
      <c r="A52" s="1" t="s">
        <v>1</v>
      </c>
      <c r="B52" s="1" t="s">
        <v>2085</v>
      </c>
    </row>
    <row r="53" spans="1:56" x14ac:dyDescent="0.25">
      <c r="A53" s="1" t="s">
        <v>1</v>
      </c>
      <c r="B53" s="1" t="s">
        <v>2084</v>
      </c>
    </row>
    <row r="54" spans="1:56" x14ac:dyDescent="0.25">
      <c r="A54" s="1" t="s">
        <v>1</v>
      </c>
      <c r="B54" s="1" t="s">
        <v>2083</v>
      </c>
    </row>
    <row r="55" spans="1:56" x14ac:dyDescent="0.25">
      <c r="A55" s="1" t="s">
        <v>1</v>
      </c>
      <c r="B55" s="1" t="s">
        <v>2082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2124D-7A05-4B99-A0E8-C27A691F4256}">
  <dimension ref="A1:BD56"/>
  <sheetViews>
    <sheetView topLeftCell="A8"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6852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6851</v>
      </c>
    </row>
    <row r="12" spans="1:56" x14ac:dyDescent="0.25">
      <c r="A12" s="1" t="s">
        <v>1</v>
      </c>
      <c r="B12" s="1" t="s">
        <v>6850</v>
      </c>
    </row>
    <row r="13" spans="1:56" x14ac:dyDescent="0.25">
      <c r="A13" s="1" t="s">
        <v>1</v>
      </c>
      <c r="B13" s="1" t="s">
        <v>6849</v>
      </c>
    </row>
    <row r="14" spans="1:56" x14ac:dyDescent="0.25">
      <c r="A14" s="1" t="s">
        <v>1</v>
      </c>
      <c r="B14" s="1" t="s">
        <v>6848</v>
      </c>
    </row>
    <row r="15" spans="1:56" x14ac:dyDescent="0.25">
      <c r="A15" s="1" t="s">
        <v>1</v>
      </c>
      <c r="B15" s="1" t="s">
        <v>6847</v>
      </c>
    </row>
    <row r="16" spans="1:56" x14ac:dyDescent="0.25">
      <c r="A16" s="1" t="s">
        <v>1</v>
      </c>
      <c r="B16" s="1" t="s">
        <v>6846</v>
      </c>
    </row>
    <row r="17" spans="1:56" x14ac:dyDescent="0.25">
      <c r="A17" s="1" t="s">
        <v>1</v>
      </c>
      <c r="B17" s="1" t="s">
        <v>6845</v>
      </c>
    </row>
    <row r="18" spans="1:56" x14ac:dyDescent="0.25">
      <c r="A18" s="1" t="s">
        <v>1</v>
      </c>
      <c r="B18" s="1" t="s">
        <v>6844</v>
      </c>
    </row>
    <row r="19" spans="1:56" x14ac:dyDescent="0.25">
      <c r="A19" s="1">
        <v>1</v>
      </c>
      <c r="B19" s="1" t="s">
        <v>6843</v>
      </c>
      <c r="C19" s="1">
        <v>263.00000297278166</v>
      </c>
      <c r="D19" s="1">
        <v>0</v>
      </c>
      <c r="E19">
        <f>(R19-S19*(1000-T19)/(1000-U19))*AK19</f>
        <v>-0.58727285098526272</v>
      </c>
      <c r="F19">
        <f>IF(AV19&lt;&gt;0,1/(1/AV19-1/N19),0)</f>
        <v>6.4917544537343508</v>
      </c>
      <c r="G19">
        <f>((AY19-AL19/2)*S19-E19)/(AY19+AL19/2)</f>
        <v>385.93804769658897</v>
      </c>
      <c r="H19">
        <f>AL19*1000</f>
        <v>25.995846979927904</v>
      </c>
      <c r="I19">
        <f>(AQ19-AW19)</f>
        <v>0.86547015051416842</v>
      </c>
      <c r="J19">
        <f>(P19+AP19*D19)</f>
        <v>23.421562194824219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24.532621383666992</v>
      </c>
      <c r="P19" s="1">
        <v>23.421562194824219</v>
      </c>
      <c r="Q19" s="1">
        <v>24.663795471191406</v>
      </c>
      <c r="R19" s="1">
        <v>400.00177001953125</v>
      </c>
      <c r="S19" s="1">
        <v>391.32894897460938</v>
      </c>
      <c r="T19" s="1">
        <v>-3.4854922443628311E-2</v>
      </c>
      <c r="U19" s="1">
        <v>22.94573974609375</v>
      </c>
      <c r="V19" s="1">
        <v>-9.9576480686664581E-2</v>
      </c>
      <c r="W19" s="1">
        <v>65.553329467773438</v>
      </c>
      <c r="X19" s="1">
        <v>300.62860107421875</v>
      </c>
      <c r="Y19" s="1">
        <v>-5.2507590502500534E-2</v>
      </c>
      <c r="Z19" s="1">
        <v>2.5408632755279541</v>
      </c>
      <c r="AA19" s="1">
        <v>88.339103698730469</v>
      </c>
      <c r="AB19" s="1">
        <v>49.432811737060547</v>
      </c>
      <c r="AC19" s="1">
        <v>1.739516019821167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1.1052522098316861</v>
      </c>
      <c r="AL19">
        <f>(U19-T19)/(1000-U19)*AK19</f>
        <v>2.5995846979927906E-2</v>
      </c>
      <c r="AM19">
        <f>(P19+273.15)</f>
        <v>296.5715621948242</v>
      </c>
      <c r="AN19">
        <f>(O19+273.15)</f>
        <v>297.68262138366697</v>
      </c>
      <c r="AO19">
        <f>(Y19*AG19+Z19*AH19)*AI19</f>
        <v>-8.4012142926183087E-3</v>
      </c>
      <c r="AP19">
        <f>((AO19+0.00000010773*(AN19^4-AM19^4))-AL19*44100)/(L19*51.4+0.00000043092*AM19^3)</f>
        <v>-9.3518248742974777</v>
      </c>
      <c r="AQ19">
        <f>0.61365*EXP(17.502*J19/(240.97+J19))</f>
        <v>2.8924762333884257</v>
      </c>
      <c r="AR19">
        <f>AQ19*1000/AA19</f>
        <v>32.742875038135509</v>
      </c>
      <c r="AS19">
        <f>(AR19-U19)</f>
        <v>9.7971352920417587</v>
      </c>
      <c r="AT19">
        <f>IF(D19,P19,(O19+P19)/2)</f>
        <v>23.977091789245605</v>
      </c>
      <c r="AU19">
        <f>0.61365*EXP(17.502*AT19/(240.97+AT19))</f>
        <v>2.9908555890125244</v>
      </c>
      <c r="AV19">
        <f>IF(AS19&lt;&gt;0,(1000-(AR19+U19)/2)/AS19*AL19,0)</f>
        <v>2.5795306354735086</v>
      </c>
      <c r="AW19">
        <f>U19*AA19/1000</f>
        <v>2.0270060828742573</v>
      </c>
      <c r="AX19">
        <f>(AU19-AW19)</f>
        <v>0.96384950613826703</v>
      </c>
      <c r="AY19">
        <f>1/(1.6/F19+1.37/N19)</f>
        <v>1.7651193394725331</v>
      </c>
      <c r="AZ19">
        <f>G19*AA19*0.001</f>
        <v>34.093421216754557</v>
      </c>
      <c r="BA19">
        <f>G19/S19</f>
        <v>0.98622411837369539</v>
      </c>
      <c r="BB19">
        <f>(1-AL19*AA19/AQ19/F19)*100</f>
        <v>87.770038871176311</v>
      </c>
      <c r="BC19">
        <f>(S19-E19/(N19/1.35))</f>
        <v>391.51417184534711</v>
      </c>
      <c r="BD19">
        <f>E19*BB19/100/BC19</f>
        <v>-1.316554154758003E-3</v>
      </c>
    </row>
    <row r="20" spans="1:56" x14ac:dyDescent="0.25">
      <c r="A20" s="1" t="s">
        <v>1</v>
      </c>
      <c r="B20" s="1" t="s">
        <v>6842</v>
      </c>
      <c r="K20" s="1">
        <v>2.72</v>
      </c>
    </row>
    <row r="21" spans="1:56" x14ac:dyDescent="0.25">
      <c r="A21" s="1" t="s">
        <v>1</v>
      </c>
      <c r="B21" s="1" t="s">
        <v>6841</v>
      </c>
      <c r="K21" s="1">
        <v>2.72</v>
      </c>
    </row>
    <row r="22" spans="1:56" x14ac:dyDescent="0.25">
      <c r="A22" s="1">
        <v>2</v>
      </c>
      <c r="B22" s="1" t="s">
        <v>6840</v>
      </c>
      <c r="C22" s="1">
        <v>469.0000029951334</v>
      </c>
      <c r="D22" s="1">
        <v>0</v>
      </c>
      <c r="E22">
        <f>(R22-S22*(1000-T22)/(1000-U22))*AK22</f>
        <v>0.9233149389026265</v>
      </c>
      <c r="F22">
        <f>IF(AV22&lt;&gt;0,1/(1/AV22-1/N22),0)</f>
        <v>6.9223800154115169</v>
      </c>
      <c r="G22">
        <f>((AY22-AL22/2)*S22-E22)/(AY22+AL22/2)</f>
        <v>384.04528652266237</v>
      </c>
      <c r="H22">
        <f>AL22*1000</f>
        <v>25.772375876669543</v>
      </c>
      <c r="I22">
        <f>(AQ22-AW22)</f>
        <v>0.83709986594541697</v>
      </c>
      <c r="J22">
        <f>(P22+AP22*D22)</f>
        <v>23.157812118530273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24.510475158691406</v>
      </c>
      <c r="P22" s="1">
        <v>23.157812118530273</v>
      </c>
      <c r="Q22" s="1">
        <v>24.692132949829102</v>
      </c>
      <c r="R22" s="1">
        <v>399.9822998046875</v>
      </c>
      <c r="S22" s="1">
        <v>390.05255126953125</v>
      </c>
      <c r="T22" s="1">
        <v>-3.5269290208816528E-2</v>
      </c>
      <c r="U22" s="1">
        <v>22.750217437744141</v>
      </c>
      <c r="V22" s="1">
        <v>-0.10089058429002762</v>
      </c>
      <c r="W22" s="1">
        <v>65.078788757324219</v>
      </c>
      <c r="X22" s="1">
        <v>300.65652465820313</v>
      </c>
      <c r="Y22" s="1">
        <v>25.591894149780273</v>
      </c>
      <c r="Z22" s="1">
        <v>2.3540914058685303</v>
      </c>
      <c r="AA22" s="1">
        <v>88.336204528808594</v>
      </c>
      <c r="AB22" s="1">
        <v>49.180408477783203</v>
      </c>
      <c r="AC22" s="1">
        <v>1.7570329904556274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1.1053548700669229</v>
      </c>
      <c r="AL22">
        <f>(U22-T22)/(1000-U22)*AK22</f>
        <v>2.5772375876669543E-2</v>
      </c>
      <c r="AM22">
        <f>(P22+273.15)</f>
        <v>296.30781211853025</v>
      </c>
      <c r="AN22">
        <f>(O22+273.15)</f>
        <v>297.66047515869138</v>
      </c>
      <c r="AO22">
        <f>(Y22*AG22+Z22*AH22)*AI22</f>
        <v>4.0947029724410982</v>
      </c>
      <c r="AP22">
        <f>((AO22+0.00000010773*(AN22^4-AM22^4))-AL22*44100)/(L22*51.4+0.00000043092*AM22^3)</f>
        <v>-9.2166359828563369</v>
      </c>
      <c r="AQ22">
        <f>0.61365*EXP(17.502*J22/(240.97+J22))</f>
        <v>2.8467677266008513</v>
      </c>
      <c r="AR22">
        <f>AQ22*1000/AA22</f>
        <v>32.22651167531712</v>
      </c>
      <c r="AS22">
        <f>(AR22-U22)</f>
        <v>9.4762942375729793</v>
      </c>
      <c r="AT22">
        <f>IF(D22,P22,(O22+P22)/2)</f>
        <v>23.83414363861084</v>
      </c>
      <c r="AU22">
        <f>0.61365*EXP(17.502*AT22/(240.97+AT22))</f>
        <v>2.9652652466119624</v>
      </c>
      <c r="AV22">
        <f>IF(AS22&lt;&gt;0,(1000-(AR22+U22)/2)/AS22*AL22,0)</f>
        <v>2.6449089469707054</v>
      </c>
      <c r="AW22">
        <f>U22*AA22/1000</f>
        <v>2.0096678606554343</v>
      </c>
      <c r="AX22">
        <f>(AU22-AW22)</f>
        <v>0.9555973859565281</v>
      </c>
      <c r="AY22">
        <f>1/(1.6/F22+1.37/N22)</f>
        <v>1.8142175546752888</v>
      </c>
      <c r="AZ22">
        <f>G22*AA22*0.001</f>
        <v>33.9251029785908</v>
      </c>
      <c r="BA22">
        <f>G22/S22</f>
        <v>0.98459883231806422</v>
      </c>
      <c r="BB22">
        <f>(1-AL22*AA22/AQ22/F22)*100</f>
        <v>88.447240793839285</v>
      </c>
      <c r="BC22">
        <f>(S22-E22/(N22/1.35))</f>
        <v>389.76134243314169</v>
      </c>
      <c r="BD22">
        <f>E22*BB22/100/BC22</f>
        <v>2.0952477795736783E-3</v>
      </c>
    </row>
    <row r="23" spans="1:56" x14ac:dyDescent="0.25">
      <c r="A23" s="1" t="s">
        <v>1</v>
      </c>
      <c r="B23" s="1" t="s">
        <v>6839</v>
      </c>
      <c r="K23" s="1">
        <v>2.72</v>
      </c>
    </row>
    <row r="24" spans="1:56" x14ac:dyDescent="0.25">
      <c r="A24" s="1" t="s">
        <v>1</v>
      </c>
      <c r="B24" s="1" t="s">
        <v>6838</v>
      </c>
      <c r="K24" s="1">
        <v>2.72</v>
      </c>
    </row>
    <row r="25" spans="1:56" x14ac:dyDescent="0.25">
      <c r="A25" s="1">
        <v>3</v>
      </c>
      <c r="B25" s="1" t="s">
        <v>6837</v>
      </c>
      <c r="C25" s="1">
        <v>675.0000029951334</v>
      </c>
      <c r="D25" s="1">
        <v>0</v>
      </c>
      <c r="E25">
        <f>(R25-S25*(1000-T25)/(1000-U25))*AK25</f>
        <v>1.6270711614568842</v>
      </c>
      <c r="F25">
        <f>IF(AV25&lt;&gt;0,1/(1/AV25-1/N25),0)</f>
        <v>6.7150073027810384</v>
      </c>
      <c r="G25">
        <f>((AY25-AL25/2)*S25-E25)/(AY25+AL25/2)</f>
        <v>383.05036685224189</v>
      </c>
      <c r="H25">
        <f>AL25*1000</f>
        <v>25.377656087759796</v>
      </c>
      <c r="I25">
        <f>(AQ25-AW25)</f>
        <v>0.83430136422875822</v>
      </c>
      <c r="J25">
        <f>(P25+AP25*D25)</f>
        <v>22.968263626098633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24.447021484375</v>
      </c>
      <c r="P25" s="1">
        <v>22.968263626098633</v>
      </c>
      <c r="Q25" s="1">
        <v>24.655027389526367</v>
      </c>
      <c r="R25" s="1">
        <v>399.846435546875</v>
      </c>
      <c r="S25" s="1">
        <v>389.43161010742188</v>
      </c>
      <c r="T25" s="1">
        <v>-3.3799514174461365E-2</v>
      </c>
      <c r="U25" s="1">
        <v>22.414602279663086</v>
      </c>
      <c r="V25" s="1">
        <v>-9.7053468227386475E-2</v>
      </c>
      <c r="W25" s="1">
        <v>64.362319946289063</v>
      </c>
      <c r="X25" s="1">
        <v>300.60049438476563</v>
      </c>
      <c r="Y25" s="1">
        <v>50.328193664550781</v>
      </c>
      <c r="Z25" s="1">
        <v>2.6637959480285645</v>
      </c>
      <c r="AA25" s="1">
        <v>88.335655212402344</v>
      </c>
      <c r="AB25" s="1">
        <v>49.126667022705078</v>
      </c>
      <c r="AC25" s="1">
        <v>1.7314434051513672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1.1051488764145792</v>
      </c>
      <c r="AL25">
        <f>(U25-T25)/(1000-U25)*AK25</f>
        <v>2.5377656087759794E-2</v>
      </c>
      <c r="AM25">
        <f>(P25+273.15)</f>
        <v>296.11826362609861</v>
      </c>
      <c r="AN25">
        <f>(O25+273.15)</f>
        <v>297.59702148437498</v>
      </c>
      <c r="AO25">
        <f>(Y25*AG25+Z25*AH25)*AI25</f>
        <v>8.0525108063404787</v>
      </c>
      <c r="AP25">
        <f>((AO25+0.00000010773*(AN25^4-AM25^4))-AL25*44100)/(L25*51.4+0.00000043092*AM25^3)</f>
        <v>-9.030415626290468</v>
      </c>
      <c r="AQ25">
        <f>0.61365*EXP(17.502*J25/(240.97+J25))</f>
        <v>2.8143099429282041</v>
      </c>
      <c r="AR25">
        <f>AQ25*1000/AA25</f>
        <v>31.859275126914717</v>
      </c>
      <c r="AS25">
        <f>(AR25-U25)</f>
        <v>9.4446728472516313</v>
      </c>
      <c r="AT25">
        <f>IF(D25,P25,(O25+P25)/2)</f>
        <v>23.707642555236816</v>
      </c>
      <c r="AU25">
        <f>0.61365*EXP(17.502*AT25/(240.97+AT25))</f>
        <v>2.9427791266428227</v>
      </c>
      <c r="AV25">
        <f>IF(AS25&lt;&gt;0,(1000-(AR25+U25)/2)/AS25*AL25,0)</f>
        <v>2.614064519689268</v>
      </c>
      <c r="AW25">
        <f>U25*AA25/1000</f>
        <v>1.9800085786994459</v>
      </c>
      <c r="AX25">
        <f>(AU25-AW25)</f>
        <v>0.9627705479433768</v>
      </c>
      <c r="AY25">
        <f>1/(1.6/F25+1.37/N25)</f>
        <v>1.7910243626611597</v>
      </c>
      <c r="AZ25">
        <f>G25*AA25*0.001</f>
        <v>33.837005135243878</v>
      </c>
      <c r="BA25">
        <f>G25/S25</f>
        <v>0.98361395662406614</v>
      </c>
      <c r="BB25">
        <f>(1-AL25*AA25/AQ25/F25)*100</f>
        <v>88.137693862054277</v>
      </c>
      <c r="BC25">
        <f>(S25-E25/(N25/1.35))</f>
        <v>388.91844013725552</v>
      </c>
      <c r="BD25">
        <f>E25*BB25/100/BC25</f>
        <v>3.6873103746290249E-3</v>
      </c>
    </row>
    <row r="26" spans="1:56" x14ac:dyDescent="0.25">
      <c r="A26" s="1" t="s">
        <v>1</v>
      </c>
      <c r="B26" s="1" t="s">
        <v>6836</v>
      </c>
      <c r="K26" s="1">
        <v>2.72</v>
      </c>
    </row>
    <row r="27" spans="1:56" x14ac:dyDescent="0.25">
      <c r="A27" s="1" t="s">
        <v>1</v>
      </c>
      <c r="B27" s="1" t="s">
        <v>6835</v>
      </c>
      <c r="K27" s="1">
        <v>2.72</v>
      </c>
    </row>
    <row r="28" spans="1:56" x14ac:dyDescent="0.25">
      <c r="A28" s="1">
        <v>4</v>
      </c>
      <c r="B28" s="1" t="s">
        <v>6834</v>
      </c>
      <c r="C28" s="1">
        <v>881.0000029951334</v>
      </c>
      <c r="D28" s="1">
        <v>0</v>
      </c>
      <c r="E28">
        <f>(R28-S28*(1000-T28)/(1000-U28))*AK28</f>
        <v>2.3209822882439521</v>
      </c>
      <c r="F28">
        <f>IF(AV28&lt;&gt;0,1/(1/AV28-1/N28),0)</f>
        <v>6.7672428313179598</v>
      </c>
      <c r="G28">
        <f>((AY28-AL28/2)*S28-E28)/(AY28+AL28/2)</f>
        <v>382.30989873254157</v>
      </c>
      <c r="H28">
        <f>AL28*1000</f>
        <v>25.282172949731525</v>
      </c>
      <c r="I28">
        <f>(AQ28-AW28)</f>
        <v>0.82877410911266636</v>
      </c>
      <c r="J28">
        <f>(P28+AP28*D28)</f>
        <v>22.891256332397461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24.396213531494141</v>
      </c>
      <c r="P28" s="1">
        <v>22.891256332397461</v>
      </c>
      <c r="Q28" s="1">
        <v>24.613845825195313</v>
      </c>
      <c r="R28" s="1">
        <v>400.02691650390625</v>
      </c>
      <c r="S28" s="1">
        <v>389.0277099609375</v>
      </c>
      <c r="T28" s="1">
        <v>-3.5949144512414932E-2</v>
      </c>
      <c r="U28" s="1">
        <v>22.328691482543945</v>
      </c>
      <c r="V28" s="1">
        <v>-0.10354173183441162</v>
      </c>
      <c r="W28" s="1">
        <v>64.311721801757813</v>
      </c>
      <c r="X28" s="1">
        <v>300.61749267578125</v>
      </c>
      <c r="Y28" s="1">
        <v>100.14195251464844</v>
      </c>
      <c r="Z28" s="1">
        <v>2.6674041748046875</v>
      </c>
      <c r="AA28" s="1">
        <v>88.336662292480469</v>
      </c>
      <c r="AB28" s="1">
        <v>49.161392211914063</v>
      </c>
      <c r="AC28" s="1">
        <v>1.721470832824707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1.1052113701315485</v>
      </c>
      <c r="AL28">
        <f>(U28-T28)/(1000-U28)*AK28</f>
        <v>2.5282172949731525E-2</v>
      </c>
      <c r="AM28">
        <f>(P28+273.15)</f>
        <v>296.04125633239744</v>
      </c>
      <c r="AN28">
        <f>(O28+273.15)</f>
        <v>297.54621353149412</v>
      </c>
      <c r="AO28">
        <f>(Y28*AG28+Z28*AH28)*AI28</f>
        <v>16.02271204420822</v>
      </c>
      <c r="AP28">
        <f>((AO28+0.00000010773*(AN28^4-AM28^4))-AL28*44100)/(L28*51.4+0.00000043092*AM28^3)</f>
        <v>-8.9282035420929091</v>
      </c>
      <c r="AQ28">
        <f>0.61365*EXP(17.502*J28/(240.97+J28))</f>
        <v>2.801216188039136</v>
      </c>
      <c r="AR28">
        <f>AQ28*1000/AA28</f>
        <v>31.71068631464</v>
      </c>
      <c r="AS28">
        <f>(AR28-U28)</f>
        <v>9.3819948320960549</v>
      </c>
      <c r="AT28">
        <f>IF(D28,P28,(O28+P28)/2)</f>
        <v>23.643734931945801</v>
      </c>
      <c r="AU28">
        <f>0.61365*EXP(17.502*AT28/(240.97+AT28))</f>
        <v>2.9314760685117447</v>
      </c>
      <c r="AV28">
        <f>IF(AS28&lt;&gt;0,(1000-(AR28+U28)/2)/AS28*AL28,0)</f>
        <v>2.6219430880302075</v>
      </c>
      <c r="AW28">
        <f>U28*AA28/1000</f>
        <v>1.9724420789264696</v>
      </c>
      <c r="AX28">
        <f>(AU28-AW28)</f>
        <v>0.95903398958527508</v>
      </c>
      <c r="AY28">
        <f>1/(1.6/F28+1.37/N28)</f>
        <v>1.7969435714460833</v>
      </c>
      <c r="AZ28">
        <f>G28*AA28*0.001</f>
        <v>33.771980415408926</v>
      </c>
      <c r="BA28">
        <f>G28/S28</f>
        <v>0.98273179247547571</v>
      </c>
      <c r="BB28">
        <f>(1-AL28*AA28/AQ28/F28)*100</f>
        <v>88.218597441464368</v>
      </c>
      <c r="BC28">
        <f>(S28-E28/(N28/1.35))</f>
        <v>388.29568395013393</v>
      </c>
      <c r="BD28">
        <f>E28*BB28/100/BC28</f>
        <v>5.2731413358088498E-3</v>
      </c>
    </row>
    <row r="29" spans="1:56" x14ac:dyDescent="0.25">
      <c r="A29" s="1" t="s">
        <v>1</v>
      </c>
      <c r="B29" s="1" t="s">
        <v>6833</v>
      </c>
      <c r="K29" s="1">
        <v>2.72</v>
      </c>
    </row>
    <row r="30" spans="1:56" x14ac:dyDescent="0.25">
      <c r="A30" s="1" t="s">
        <v>1</v>
      </c>
      <c r="B30" s="1" t="s">
        <v>6832</v>
      </c>
      <c r="K30" s="1">
        <v>2.72</v>
      </c>
    </row>
    <row r="31" spans="1:56" x14ac:dyDescent="0.25">
      <c r="A31" s="1">
        <v>5</v>
      </c>
      <c r="B31" s="1" t="s">
        <v>6831</v>
      </c>
      <c r="C31" s="1">
        <v>1087.0000029951334</v>
      </c>
      <c r="D31" s="1">
        <v>0</v>
      </c>
      <c r="E31">
        <f>(R31-S31*(1000-T31)/(1000-U31))*AK31</f>
        <v>2.802077657717096</v>
      </c>
      <c r="F31">
        <f>IF(AV31&lt;&gt;0,1/(1/AV31-1/N31),0)</f>
        <v>6.950347779184141</v>
      </c>
      <c r="G31">
        <f>((AY31-AL31/2)*S31-E31)/(AY31+AL31/2)</f>
        <v>381.78382191445678</v>
      </c>
      <c r="H31">
        <f>AL31*1000</f>
        <v>25.312273477223769</v>
      </c>
      <c r="I31">
        <f>(AQ31-AW31)</f>
        <v>0.821311106396591</v>
      </c>
      <c r="J31">
        <f>(P31+AP31*D31)</f>
        <v>22.859199523925781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24.357637405395508</v>
      </c>
      <c r="P31" s="1">
        <v>22.859199523925781</v>
      </c>
      <c r="Q31" s="1">
        <v>24.574375152587891</v>
      </c>
      <c r="R31" s="1">
        <v>400.12652587890625</v>
      </c>
      <c r="S31" s="1">
        <v>388.69155883789063</v>
      </c>
      <c r="T31" s="1">
        <v>-3.4423887729644775E-2</v>
      </c>
      <c r="U31" s="1">
        <v>22.351556777954102</v>
      </c>
      <c r="V31" s="1">
        <v>-9.9378414452075958E-2</v>
      </c>
      <c r="W31" s="1">
        <v>64.526771545410156</v>
      </c>
      <c r="X31" s="1">
        <v>300.68145751953125</v>
      </c>
      <c r="Y31" s="1">
        <v>149.86744689941406</v>
      </c>
      <c r="Z31" s="1">
        <v>2.474581241607666</v>
      </c>
      <c r="AA31" s="1">
        <v>88.337028503417969</v>
      </c>
      <c r="AB31" s="1">
        <v>48.961132049560547</v>
      </c>
      <c r="AC31" s="1">
        <v>1.7175921201705933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1.1054465349982763</v>
      </c>
      <c r="AL31">
        <f>(U31-T31)/(1000-U31)*AK31</f>
        <v>2.5312273477223771E-2</v>
      </c>
      <c r="AM31">
        <f>(P31+273.15)</f>
        <v>296.00919952392576</v>
      </c>
      <c r="AN31">
        <f>(O31+273.15)</f>
        <v>297.50763740539549</v>
      </c>
      <c r="AO31">
        <f>(Y31*AG31+Z31*AH31)*AI31</f>
        <v>23.978790967938494</v>
      </c>
      <c r="AP31">
        <f>((AO31+0.00000010773*(AN31^4-AM31^4))-AL31*44100)/(L31*51.4+0.00000043092*AM31^3)</f>
        <v>-8.8744268169982412</v>
      </c>
      <c r="AQ31">
        <f>0.61365*EXP(17.502*J31/(240.97+J31))</f>
        <v>2.7957812145864875</v>
      </c>
      <c r="AR31">
        <f>AQ31*1000/AA31</f>
        <v>31.649029426865003</v>
      </c>
      <c r="AS31">
        <f>(AR31-U31)</f>
        <v>9.297472648910901</v>
      </c>
      <c r="AT31">
        <f>IF(D31,P31,(O31+P31)/2)</f>
        <v>23.608418464660645</v>
      </c>
      <c r="AU31">
        <f>0.61365*EXP(17.502*AT31/(240.97+AT31))</f>
        <v>2.9252461039525959</v>
      </c>
      <c r="AV31">
        <f>IF(AS31&lt;&gt;0,(1000-(AR31+U31)/2)/AS31*AL31,0)</f>
        <v>2.6489816753734021</v>
      </c>
      <c r="AW31">
        <f>U31*AA31/1000</f>
        <v>1.9744701081898965</v>
      </c>
      <c r="AX31">
        <f>(AU31-AW31)</f>
        <v>0.95077599576269933</v>
      </c>
      <c r="AY31">
        <f>1/(1.6/F31+1.37/N31)</f>
        <v>1.8172839483314553</v>
      </c>
      <c r="AZ31">
        <f>G31*AA31*0.001</f>
        <v>33.725648358601219</v>
      </c>
      <c r="BA31">
        <f>G31/S31</f>
        <v>0.98222823015738603</v>
      </c>
      <c r="BB31">
        <f>(1-AL31*AA31/AQ31/F31)*100</f>
        <v>88.492944131903101</v>
      </c>
      <c r="BC31">
        <f>(S31-E31/(N31/1.35))</f>
        <v>387.80779779407305</v>
      </c>
      <c r="BD31">
        <f>E31*BB31/100/BC31</f>
        <v>6.3939947321348728E-3</v>
      </c>
    </row>
    <row r="32" spans="1:56" x14ac:dyDescent="0.25">
      <c r="A32" s="1" t="s">
        <v>1</v>
      </c>
      <c r="B32" s="1" t="s">
        <v>6830</v>
      </c>
      <c r="K32" s="1">
        <v>2.72</v>
      </c>
    </row>
    <row r="33" spans="1:56" x14ac:dyDescent="0.25">
      <c r="A33" s="1" t="s">
        <v>1</v>
      </c>
      <c r="B33" s="1" t="s">
        <v>6829</v>
      </c>
      <c r="K33" s="1">
        <v>2.72</v>
      </c>
    </row>
    <row r="34" spans="1:56" x14ac:dyDescent="0.25">
      <c r="A34" s="1">
        <v>6</v>
      </c>
      <c r="B34" s="1" t="s">
        <v>6828</v>
      </c>
      <c r="C34" s="1">
        <v>1293.5000029839575</v>
      </c>
      <c r="D34" s="1">
        <v>0</v>
      </c>
      <c r="E34">
        <f>(R34-S34*(1000-T34)/(1000-U34))*AK34</f>
        <v>3.1385899752446358</v>
      </c>
      <c r="F34">
        <f>IF(AV34&lt;&gt;0,1/(1/AV34-1/N34),0)</f>
        <v>7.4745947128970895</v>
      </c>
      <c r="G34">
        <f>((AY34-AL34/2)*S34-E34)/(AY34+AL34/2)</f>
        <v>381.24570327745431</v>
      </c>
      <c r="H34">
        <f>AL34*1000</f>
        <v>25.581784020162871</v>
      </c>
      <c r="I34">
        <f>(AQ34-AW34)</f>
        <v>0.80771757751657969</v>
      </c>
      <c r="J34">
        <f>(P34+AP34*D34)</f>
        <v>22.900550842285156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24.336870193481445</v>
      </c>
      <c r="P34" s="1">
        <v>22.900550842285156</v>
      </c>
      <c r="Q34" s="1">
        <v>24.546699523925781</v>
      </c>
      <c r="R34" s="1">
        <v>400.00115966796875</v>
      </c>
      <c r="S34" s="1">
        <v>388.17877197265625</v>
      </c>
      <c r="T34" s="1">
        <v>-3.3765032887458801E-2</v>
      </c>
      <c r="U34" s="1">
        <v>22.585369110107422</v>
      </c>
      <c r="V34" s="1">
        <v>-9.7595371305942535E-2</v>
      </c>
      <c r="W34" s="1">
        <v>65.281364440917969</v>
      </c>
      <c r="X34" s="1">
        <v>300.67864990234375</v>
      </c>
      <c r="Y34" s="1">
        <v>299.64285278320313</v>
      </c>
      <c r="Z34" s="1">
        <v>2.7024052143096924</v>
      </c>
      <c r="AA34" s="1">
        <v>88.334892272949219</v>
      </c>
      <c r="AB34" s="1">
        <v>49.030624389648438</v>
      </c>
      <c r="AC34" s="1">
        <v>1.7371162176132202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1.1054362128762634</v>
      </c>
      <c r="AL34">
        <f>(U34-T34)/(1000-U34)*AK34</f>
        <v>2.5581784020162871E-2</v>
      </c>
      <c r="AM34">
        <f>(P34+273.15)</f>
        <v>296.05055084228513</v>
      </c>
      <c r="AN34">
        <f>(O34+273.15)</f>
        <v>297.48687019348142</v>
      </c>
      <c r="AO34">
        <f>(Y34*AG34+Z34*AH34)*AI34</f>
        <v>47.942855373706152</v>
      </c>
      <c r="AP34">
        <f>((AO34+0.00000010773*(AN34^4-AM34^4))-AL34*44100)/(L34*51.4+0.00000043092*AM34^3)</f>
        <v>-8.7801725108631778</v>
      </c>
      <c r="AQ34">
        <f>0.61365*EXP(17.502*J34/(240.97+J34))</f>
        <v>2.8027937248027137</v>
      </c>
      <c r="AR34">
        <f>AQ34*1000/AA34</f>
        <v>31.729180312375984</v>
      </c>
      <c r="AS34">
        <f>(AR34-U34)</f>
        <v>9.1438112022685623</v>
      </c>
      <c r="AT34">
        <f>IF(D34,P34,(O34+P34)/2)</f>
        <v>23.618710517883301</v>
      </c>
      <c r="AU34">
        <f>0.61365*EXP(17.502*AT34/(240.97+AT34))</f>
        <v>2.927060466253482</v>
      </c>
      <c r="AV34">
        <f>IF(AS34&lt;&gt;0,(1000-(AR34+U34)/2)/AS34*AL34,0)</f>
        <v>2.7217373514611967</v>
      </c>
      <c r="AW34">
        <f>U34*AA34/1000</f>
        <v>1.995076147286134</v>
      </c>
      <c r="AX34">
        <f>(AU34-AW34)</f>
        <v>0.93198431896734801</v>
      </c>
      <c r="AY34">
        <f>1/(1.6/F34+1.37/N34)</f>
        <v>1.8722179050476313</v>
      </c>
      <c r="AZ34">
        <f>G34*AA34*0.001</f>
        <v>33.677298128538695</v>
      </c>
      <c r="BA34">
        <f>G34/S34</f>
        <v>0.98213949552169144</v>
      </c>
      <c r="BB34">
        <f>(1-AL34*AA34/AQ34/F34)*100</f>
        <v>89.2134061635074</v>
      </c>
      <c r="BC34">
        <f>(S34-E34/(N34/1.35))</f>
        <v>387.18887665515911</v>
      </c>
      <c r="BD34">
        <f>E34*BB34/100/BC34</f>
        <v>7.231723820712745E-3</v>
      </c>
    </row>
    <row r="35" spans="1:56" x14ac:dyDescent="0.25">
      <c r="A35" s="1" t="s">
        <v>1</v>
      </c>
      <c r="B35" s="1" t="s">
        <v>6827</v>
      </c>
      <c r="K35" s="1">
        <v>2.72</v>
      </c>
    </row>
    <row r="36" spans="1:56" x14ac:dyDescent="0.25">
      <c r="A36" s="1" t="s">
        <v>1</v>
      </c>
      <c r="B36" s="1" t="s">
        <v>6826</v>
      </c>
      <c r="K36" s="1">
        <v>2.72</v>
      </c>
    </row>
    <row r="37" spans="1:56" x14ac:dyDescent="0.25">
      <c r="A37" s="1">
        <v>7</v>
      </c>
      <c r="B37" s="1" t="s">
        <v>6825</v>
      </c>
      <c r="C37" s="1">
        <v>1500.5000029839575</v>
      </c>
      <c r="D37" s="1">
        <v>0</v>
      </c>
      <c r="E37">
        <f>(R37-S37*(1000-T37)/(1000-U37))*AK37</f>
        <v>3.7048542673234386</v>
      </c>
      <c r="F37">
        <f>IF(AV37&lt;&gt;0,1/(1/AV37-1/N37),0)</f>
        <v>8.3603380192782986</v>
      </c>
      <c r="G37">
        <f>((AY37-AL37/2)*S37-E37)/(AY37+AL37/2)</f>
        <v>380.63657899775069</v>
      </c>
      <c r="H37">
        <f>AL37*1000</f>
        <v>26.029855880531265</v>
      </c>
      <c r="I37">
        <f>(AQ37-AW37)</f>
        <v>0.78990959991986021</v>
      </c>
      <c r="J37">
        <f>(P37+AP37*D37)</f>
        <v>22.995763778686523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24.347490310668945</v>
      </c>
      <c r="P37" s="1">
        <v>22.995763778686523</v>
      </c>
      <c r="Q37" s="1">
        <v>24.549663543701172</v>
      </c>
      <c r="R37" s="1">
        <v>400.12484741210938</v>
      </c>
      <c r="S37" s="1">
        <v>387.64544677734375</v>
      </c>
      <c r="T37" s="1">
        <v>-3.5252876579761505E-2</v>
      </c>
      <c r="U37" s="1">
        <v>22.970935821533203</v>
      </c>
      <c r="V37" s="1">
        <v>-0.10182874649763107</v>
      </c>
      <c r="W37" s="1">
        <v>66.352081298828125</v>
      </c>
      <c r="X37" s="1">
        <v>300.67926025390625</v>
      </c>
      <c r="Y37" s="1">
        <v>500.11370849609375</v>
      </c>
      <c r="Z37" s="1">
        <v>2.7011568546295166</v>
      </c>
      <c r="AA37" s="1">
        <v>88.332893371582031</v>
      </c>
      <c r="AB37" s="1">
        <v>49.114601135253906</v>
      </c>
      <c r="AC37" s="1">
        <v>1.7319515943527222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1.1054384568158315</v>
      </c>
      <c r="AL37">
        <f>(U37-T37)/(1000-U37)*AK37</f>
        <v>2.6029855880531264E-2</v>
      </c>
      <c r="AM37">
        <f>(P37+273.15)</f>
        <v>296.1457637786865</v>
      </c>
      <c r="AN37">
        <f>(O37+273.15)</f>
        <v>297.49749031066892</v>
      </c>
      <c r="AO37">
        <f>(Y37*AG37+Z37*AH37)*AI37</f>
        <v>80.018191570829003</v>
      </c>
      <c r="AP37">
        <f>((AO37+0.00000010773*(AN37^4-AM37^4))-AL37*44100)/(L37*51.4+0.00000043092*AM37^3)</f>
        <v>-8.6855705119020374</v>
      </c>
      <c r="AQ37">
        <f>0.61365*EXP(17.502*J37/(240.97+J37))</f>
        <v>2.8189988244888067</v>
      </c>
      <c r="AR37">
        <f>AQ37*1000/AA37</f>
        <v>31.913353190304523</v>
      </c>
      <c r="AS37">
        <f>(AR37-U37)</f>
        <v>8.94241736877132</v>
      </c>
      <c r="AT37">
        <f>IF(D37,P37,(O37+P37)/2)</f>
        <v>23.671627044677734</v>
      </c>
      <c r="AU37">
        <f>0.61365*EXP(17.502*AT37/(240.97+AT37))</f>
        <v>2.9364045451208844</v>
      </c>
      <c r="AV37">
        <f>IF(AS37&lt;&gt;0,(1000-(AR37+U37)/2)/AS37*AL37,0)</f>
        <v>2.8309504879962697</v>
      </c>
      <c r="AW37">
        <f>U37*AA37/1000</f>
        <v>2.0290892245689465</v>
      </c>
      <c r="AX37">
        <f>(AU37-AW37)</f>
        <v>0.90731532055193798</v>
      </c>
      <c r="AY37">
        <f>1/(1.6/F37+1.37/N37)</f>
        <v>1.9552358385883515</v>
      </c>
      <c r="AZ37">
        <f>G37*AA37*0.001</f>
        <v>33.622730345932077</v>
      </c>
      <c r="BA37">
        <f>G37/S37</f>
        <v>0.98191938577413806</v>
      </c>
      <c r="BB37">
        <f>(1-AL37*AA37/AQ37/F37)*100</f>
        <v>90.243916964001741</v>
      </c>
      <c r="BC37">
        <f>(S37-E37/(N37/1.35))</f>
        <v>386.47695458175298</v>
      </c>
      <c r="BD37">
        <f>E37*BB37/100/BC37</f>
        <v>8.6509831155621858E-3</v>
      </c>
    </row>
    <row r="38" spans="1:56" x14ac:dyDescent="0.25">
      <c r="A38" s="1" t="s">
        <v>1</v>
      </c>
      <c r="B38" s="1" t="s">
        <v>6824</v>
      </c>
      <c r="K38" s="1">
        <v>2.72</v>
      </c>
    </row>
    <row r="39" spans="1:56" x14ac:dyDescent="0.25">
      <c r="A39" s="1" t="s">
        <v>1</v>
      </c>
      <c r="B39" s="1" t="s">
        <v>6823</v>
      </c>
      <c r="K39" s="1">
        <v>2.72</v>
      </c>
    </row>
    <row r="40" spans="1:56" x14ac:dyDescent="0.25">
      <c r="A40" s="1">
        <v>8</v>
      </c>
      <c r="B40" s="1" t="s">
        <v>6822</v>
      </c>
      <c r="C40" s="1">
        <v>1707.5000029839575</v>
      </c>
      <c r="D40" s="1">
        <v>0</v>
      </c>
      <c r="E40">
        <f>(R40-S40*(1000-T40)/(1000-U40))*AK40</f>
        <v>4.0377876820737892</v>
      </c>
      <c r="F40">
        <f>IF(AV40&lt;&gt;0,1/(1/AV40-1/N40),0)</f>
        <v>9.9817947288318294</v>
      </c>
      <c r="G40">
        <f>((AY40-AL40/2)*S40-E40)/(AY40+AL40/2)</f>
        <v>380.3111505282219</v>
      </c>
      <c r="H40">
        <f>AL40*1000</f>
        <v>26.668745272678322</v>
      </c>
      <c r="I40">
        <f>(AQ40-AW40)</f>
        <v>0.76445723309830482</v>
      </c>
      <c r="J40">
        <f>(P40+AP40*D40)</f>
        <v>23.134038925170898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24.379409790039063</v>
      </c>
      <c r="P40" s="1">
        <v>23.134038925170898</v>
      </c>
      <c r="Q40" s="1">
        <v>24.564241409301758</v>
      </c>
      <c r="R40" s="1">
        <v>400.16156005859375</v>
      </c>
      <c r="S40" s="1">
        <v>387.16665649414063</v>
      </c>
      <c r="T40" s="1">
        <v>-3.3603087067604065E-2</v>
      </c>
      <c r="U40" s="1">
        <v>23.527170181274414</v>
      </c>
      <c r="V40" s="1">
        <v>-9.6877820789813995E-2</v>
      </c>
      <c r="W40" s="1">
        <v>67.82891845703125</v>
      </c>
      <c r="X40" s="1">
        <v>300.63677978515625</v>
      </c>
      <c r="Y40" s="1">
        <v>750.80438232421875</v>
      </c>
      <c r="Z40" s="1">
        <v>2.6035237312316895</v>
      </c>
      <c r="AA40" s="1">
        <v>88.332839965820313</v>
      </c>
      <c r="AB40" s="1">
        <v>49.585403442382813</v>
      </c>
      <c r="AC40" s="1">
        <v>1.731075644493103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1.1052822786218977</v>
      </c>
      <c r="AL40">
        <f>(U40-T40)/(1000-U40)*AK40</f>
        <v>2.6668745272678322E-2</v>
      </c>
      <c r="AM40">
        <f>(P40+273.15)</f>
        <v>296.28403892517088</v>
      </c>
      <c r="AN40">
        <f>(O40+273.15)</f>
        <v>297.52940979003904</v>
      </c>
      <c r="AO40">
        <f>(Y40*AG40+Z40*AH40)*AI40</f>
        <v>120.12869848678929</v>
      </c>
      <c r="AP40">
        <f>((AO40+0.00000010773*(AN40^4-AM40^4))-AL40*44100)/(L40*51.4+0.00000043092*AM40^3)</f>
        <v>-8.595767634117875</v>
      </c>
      <c r="AQ40">
        <f>0.61365*EXP(17.502*J40/(240.97+J40))</f>
        <v>2.8426789915694375</v>
      </c>
      <c r="AR40">
        <f>AQ40*1000/AA40</f>
        <v>32.181451345494942</v>
      </c>
      <c r="AS40">
        <f>(AR40-U40)</f>
        <v>8.654281164220528</v>
      </c>
      <c r="AT40">
        <f>IF(D40,P40,(O40+P40)/2)</f>
        <v>23.75672435760498</v>
      </c>
      <c r="AU40">
        <f>0.61365*EXP(17.502*AT40/(240.97+AT40))</f>
        <v>2.9514858643430544</v>
      </c>
      <c r="AV40">
        <f>IF(AS40&lt;&gt;0,(1000-(AR40+U40)/2)/AS40*AL40,0)</f>
        <v>2.9957318536598163</v>
      </c>
      <c r="AW40">
        <f>U40*AA40/1000</f>
        <v>2.0782217584711327</v>
      </c>
      <c r="AX40">
        <f>(AU40-AW40)</f>
        <v>0.87326410587192171</v>
      </c>
      <c r="AY40">
        <f>1/(1.6/F40+1.37/N40)</f>
        <v>2.0817752653093544</v>
      </c>
      <c r="AZ40">
        <f>G40*AA40*0.001</f>
        <v>33.593963996826425</v>
      </c>
      <c r="BA40">
        <f>G40/S40</f>
        <v>0.98229313952808728</v>
      </c>
      <c r="BB40">
        <f>(1-AL40*AA40/AQ40/F40)*100</f>
        <v>91.697893078307317</v>
      </c>
      <c r="BC40">
        <f>(S40-E40/(N40/1.35))</f>
        <v>385.89315879260641</v>
      </c>
      <c r="BD40">
        <f>E40*BB40/100/BC40</f>
        <v>9.5947962462506007E-3</v>
      </c>
    </row>
    <row r="41" spans="1:56" x14ac:dyDescent="0.25">
      <c r="A41" s="1" t="s">
        <v>1</v>
      </c>
      <c r="B41" s="1" t="s">
        <v>6821</v>
      </c>
      <c r="K41" s="1">
        <v>2.72</v>
      </c>
    </row>
    <row r="42" spans="1:56" x14ac:dyDescent="0.25">
      <c r="A42" s="1" t="s">
        <v>1</v>
      </c>
      <c r="B42" s="1" t="s">
        <v>6820</v>
      </c>
      <c r="K42" s="1">
        <v>2.72</v>
      </c>
    </row>
    <row r="43" spans="1:56" x14ac:dyDescent="0.25">
      <c r="A43" s="1">
        <v>9</v>
      </c>
      <c r="B43" s="1" t="s">
        <v>6819</v>
      </c>
      <c r="C43" s="1">
        <v>1914.5000029839575</v>
      </c>
      <c r="D43" s="1">
        <v>0</v>
      </c>
      <c r="E43">
        <f>(R43-S43*(1000-T43)/(1000-U43))*AK43</f>
        <v>4.3135983762266488</v>
      </c>
      <c r="F43">
        <f>IF(AV43&lt;&gt;0,1/(1/AV43-1/N43),0)</f>
        <v>12.228134950560545</v>
      </c>
      <c r="G43">
        <f>((AY43-AL43/2)*S43-E43)/(AY43+AL43/2)</f>
        <v>379.83227313908361</v>
      </c>
      <c r="H43">
        <f>AL43*1000</f>
        <v>27.320569542684531</v>
      </c>
      <c r="I43">
        <f>(AQ43-AW43)</f>
        <v>0.73964685795847984</v>
      </c>
      <c r="J43">
        <f>(P43+AP43*D43)</f>
        <v>23.278707504272461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24.428630828857422</v>
      </c>
      <c r="P43" s="1">
        <v>23.278707504272461</v>
      </c>
      <c r="Q43" s="1">
        <v>24.597444534301758</v>
      </c>
      <c r="R43" s="1">
        <v>399.95492553710938</v>
      </c>
      <c r="S43" s="1">
        <v>386.49761962890625</v>
      </c>
      <c r="T43" s="1">
        <v>-3.4134980291128159E-2</v>
      </c>
      <c r="U43" s="1">
        <v>24.09050178527832</v>
      </c>
      <c r="V43" s="1">
        <v>-9.8122112452983856E-2</v>
      </c>
      <c r="W43" s="1">
        <v>69.248931884765625</v>
      </c>
      <c r="X43" s="1">
        <v>300.61276245117188</v>
      </c>
      <c r="Y43" s="1">
        <v>1000.0029296875</v>
      </c>
      <c r="Z43" s="1">
        <v>2.5685310363769531</v>
      </c>
      <c r="AA43" s="1">
        <v>88.333290100097656</v>
      </c>
      <c r="AB43" s="1">
        <v>49.724899291992188</v>
      </c>
      <c r="AC43" s="1">
        <v>1.7395011186599731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1.1051939795998964</v>
      </c>
      <c r="AL43">
        <f>(U43-T43)/(1000-U43)*AK43</f>
        <v>2.7320569542684532E-2</v>
      </c>
      <c r="AM43">
        <f>(P43+273.15)</f>
        <v>296.42870750427244</v>
      </c>
      <c r="AN43">
        <f>(O43+273.15)</f>
        <v>297.5786308288574</v>
      </c>
      <c r="AO43">
        <f>(Y43*AG43+Z43*AH43)*AI43</f>
        <v>160.00046517371084</v>
      </c>
      <c r="AP43">
        <f>((AO43+0.00000010773*(AN43^4-AM43^4))-AL43*44100)/(L43*51.4+0.00000043092*AM43^3)</f>
        <v>-8.5115991008531839</v>
      </c>
      <c r="AQ43">
        <f>0.61365*EXP(17.502*J43/(240.97+J43))</f>
        <v>2.8676401408143901</v>
      </c>
      <c r="AR43">
        <f>AQ43*1000/AA43</f>
        <v>32.463866539611885</v>
      </c>
      <c r="AS43">
        <f>(AR43-U43)</f>
        <v>8.373364754333565</v>
      </c>
      <c r="AT43">
        <f>IF(D43,P43,(O43+P43)/2)</f>
        <v>23.853669166564941</v>
      </c>
      <c r="AU43">
        <f>0.61365*EXP(17.502*AT43/(240.97+AT43))</f>
        <v>2.9687493451720499</v>
      </c>
      <c r="AV43">
        <f>IF(AS43&lt;&gt;0,(1000-(AR43+U43)/2)/AS43*AL43,0)</f>
        <v>3.170531983879413</v>
      </c>
      <c r="AW43">
        <f>U43*AA43/1000</f>
        <v>2.1279932828559103</v>
      </c>
      <c r="AX43">
        <f>(AU43-AW43)</f>
        <v>0.84075606231613964</v>
      </c>
      <c r="AY43">
        <f>1/(1.6/F43+1.37/N43)</f>
        <v>2.2177216087415976</v>
      </c>
      <c r="AZ43">
        <f>G43*AA43*0.001</f>
        <v>33.551834372574206</v>
      </c>
      <c r="BA43">
        <f>G43/S43</f>
        <v>0.98275449536733928</v>
      </c>
      <c r="BB43">
        <f>(1-AL43*AA43/AQ43/F43)*100</f>
        <v>93.117768430657293</v>
      </c>
      <c r="BC43">
        <f>(S43-E43/(N43/1.35))</f>
        <v>385.1371326370184</v>
      </c>
      <c r="BD43">
        <f>E43*BB43/100/BC43</f>
        <v>1.0429341153113333E-2</v>
      </c>
    </row>
    <row r="44" spans="1:56" x14ac:dyDescent="0.25">
      <c r="A44" s="1" t="s">
        <v>1</v>
      </c>
      <c r="B44" s="1" t="s">
        <v>6818</v>
      </c>
      <c r="K44" s="1">
        <v>2.72</v>
      </c>
    </row>
    <row r="45" spans="1:56" x14ac:dyDescent="0.25">
      <c r="A45" s="1" t="s">
        <v>1</v>
      </c>
      <c r="B45" s="1" t="s">
        <v>6817</v>
      </c>
      <c r="K45" s="1">
        <v>2.72</v>
      </c>
    </row>
    <row r="46" spans="1:56" x14ac:dyDescent="0.25">
      <c r="A46" s="1">
        <v>10</v>
      </c>
      <c r="B46" s="1" t="s">
        <v>6816</v>
      </c>
      <c r="C46" s="1">
        <v>2122.0000029727817</v>
      </c>
      <c r="D46" s="1">
        <v>0</v>
      </c>
      <c r="E46">
        <f>(R46-S46*(1000-T46)/(1000-U46))*AK46</f>
        <v>4.7623094924795772</v>
      </c>
      <c r="F46">
        <f>IF(AV46&lt;&gt;0,1/(1/AV46-1/N46),0)</f>
        <v>15.876117226433301</v>
      </c>
      <c r="G46">
        <f>((AY46-AL46/2)*S46-E46)/(AY46+AL46/2)</f>
        <v>379.33666491635285</v>
      </c>
      <c r="H46">
        <f>AL46*1000</f>
        <v>28.089285976219163</v>
      </c>
      <c r="I46">
        <f>(AQ46-AW46)</f>
        <v>0.71477286875366053</v>
      </c>
      <c r="J46">
        <f>(P46+AP46*D46)</f>
        <v>23.468662261962891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24.495393753051758</v>
      </c>
      <c r="P46" s="1">
        <v>23.468662261962891</v>
      </c>
      <c r="Q46" s="1">
        <v>24.643783569335938</v>
      </c>
      <c r="R46" s="1">
        <v>399.97607421875</v>
      </c>
      <c r="S46" s="1">
        <v>385.86370849609375</v>
      </c>
      <c r="T46" s="1">
        <v>-3.3900339156389236E-2</v>
      </c>
      <c r="U46" s="1">
        <v>24.746433258056641</v>
      </c>
      <c r="V46" s="1">
        <v>-9.7058914601802826E-2</v>
      </c>
      <c r="W46" s="1">
        <v>70.850677490234375</v>
      </c>
      <c r="X46" s="1">
        <v>300.69070434570313</v>
      </c>
      <c r="Y46" s="1">
        <v>1251.108154296875</v>
      </c>
      <c r="Z46" s="1">
        <v>2.7662508487701416</v>
      </c>
      <c r="AA46" s="1">
        <v>88.333259582519531</v>
      </c>
      <c r="AB46" s="1">
        <v>49.837757110595703</v>
      </c>
      <c r="AC46" s="1">
        <v>1.75972580909729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1.1054805306827318</v>
      </c>
      <c r="AL46">
        <f>(U46-T46)/(1000-U46)*AK46</f>
        <v>2.8089285976219163E-2</v>
      </c>
      <c r="AM46">
        <f>(P46+273.15)</f>
        <v>296.61866226196287</v>
      </c>
      <c r="AN46">
        <f>(O46+273.15)</f>
        <v>297.64539375305174</v>
      </c>
      <c r="AO46">
        <f>(Y46*AG46+Z46*AH46)*AI46</f>
        <v>200.17730021318857</v>
      </c>
      <c r="AP46">
        <f>((AO46+0.00000010773*(AN46^4-AM46^4))-AL46*44100)/(L46*51.4+0.00000043092*AM46^3)</f>
        <v>-8.4696658176391661</v>
      </c>
      <c r="AQ46">
        <f>0.61365*EXP(17.502*J46/(240.97+J46))</f>
        <v>2.9007059814790721</v>
      </c>
      <c r="AR46">
        <f>AQ46*1000/AA46</f>
        <v>32.838208339513145</v>
      </c>
      <c r="AS46">
        <f>(AR46-U46)</f>
        <v>8.0917750814565039</v>
      </c>
      <c r="AT46">
        <f>IF(D46,P46,(O46+P46)/2)</f>
        <v>23.982028007507324</v>
      </c>
      <c r="AU46">
        <f>0.61365*EXP(17.502*AT46/(240.97+AT46))</f>
        <v>2.9917427010050206</v>
      </c>
      <c r="AV46">
        <f>IF(AS46&lt;&gt;0,(1000-(AR46+U46)/2)/AS46*AL46,0)</f>
        <v>3.3713900805152646</v>
      </c>
      <c r="AW46">
        <f>U46*AA46/1000</f>
        <v>2.1859331127254116</v>
      </c>
      <c r="AX46">
        <f>(AU46-AW46)</f>
        <v>0.80580958827960902</v>
      </c>
      <c r="AY46">
        <f>1/(1.6/F46+1.37/N46)</f>
        <v>2.3761562738089106</v>
      </c>
      <c r="AZ46">
        <f>G46*AA46*0.001</f>
        <v>33.508044091223425</v>
      </c>
      <c r="BA46">
        <f>G46/S46</f>
        <v>0.98308458806561494</v>
      </c>
      <c r="BB46">
        <f>(1-AL46*AA46/AQ46/F46)*100</f>
        <v>94.612131980225868</v>
      </c>
      <c r="BC46">
        <f>(S46-E46/(N46/1.35))</f>
        <v>384.36170029997368</v>
      </c>
      <c r="BD46">
        <f>E46*BB46/100/BC46</f>
        <v>1.1722610600419157E-2</v>
      </c>
    </row>
    <row r="47" spans="1:56" x14ac:dyDescent="0.25">
      <c r="A47" s="1" t="s">
        <v>1</v>
      </c>
      <c r="B47" s="1" t="s">
        <v>6815</v>
      </c>
      <c r="K47" s="1">
        <v>2.72</v>
      </c>
    </row>
    <row r="48" spans="1:56" x14ac:dyDescent="0.25">
      <c r="A48" s="1" t="s">
        <v>1</v>
      </c>
      <c r="B48" s="1" t="s">
        <v>6814</v>
      </c>
      <c r="K48" s="1">
        <v>2.72</v>
      </c>
    </row>
    <row r="49" spans="1:56" x14ac:dyDescent="0.25">
      <c r="A49" s="1">
        <v>11</v>
      </c>
      <c r="B49" s="1" t="s">
        <v>6813</v>
      </c>
      <c r="C49" s="1">
        <v>2329.5000029616058</v>
      </c>
      <c r="D49" s="1">
        <v>0</v>
      </c>
      <c r="E49">
        <f>(R49-S49*(1000-T49)/(1000-U49))*AK49</f>
        <v>5.0127272373266782</v>
      </c>
      <c r="F49">
        <f>IF(AV49&lt;&gt;0,1/(1/AV49-1/N49),0)</f>
        <v>25.066948878757213</v>
      </c>
      <c r="G49">
        <f>((AY49-AL49/2)*S49-E49)/(AY49+AL49/2)</f>
        <v>379.13857764926149</v>
      </c>
      <c r="H49">
        <f>AL49*1000</f>
        <v>29.065791959503354</v>
      </c>
      <c r="I49">
        <f>(AQ49-AW49)</f>
        <v>0.68156993138787714</v>
      </c>
      <c r="J49">
        <f>(P49+AP49*D49)</f>
        <v>23.703151702880859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24.582351684570313</v>
      </c>
      <c r="P49" s="1">
        <v>23.703151702880859</v>
      </c>
      <c r="Q49" s="1">
        <v>24.710315704345703</v>
      </c>
      <c r="R49" s="1">
        <v>399.99496459960938</v>
      </c>
      <c r="S49" s="1">
        <v>385.3280029296875</v>
      </c>
      <c r="T49" s="1">
        <v>-3.2167904078960419E-2</v>
      </c>
      <c r="U49" s="1">
        <v>25.589756011962891</v>
      </c>
      <c r="V49" s="1">
        <v>-9.162043035030365E-2</v>
      </c>
      <c r="W49" s="1">
        <v>72.884590148925781</v>
      </c>
      <c r="X49" s="1">
        <v>300.663818359375</v>
      </c>
      <c r="Y49" s="1">
        <v>1600.7120361328125</v>
      </c>
      <c r="Z49" s="1">
        <v>2.532442569732666</v>
      </c>
      <c r="AA49" s="1">
        <v>88.332756042480469</v>
      </c>
      <c r="AB49" s="1">
        <v>50.094661712646484</v>
      </c>
      <c r="AC49" s="1">
        <v>1.7661679983139038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1.1053816851447609</v>
      </c>
      <c r="AL49">
        <f>(U49-T49)/(1000-U49)*AK49</f>
        <v>2.9065791959503356E-2</v>
      </c>
      <c r="AM49">
        <f>(P49+273.15)</f>
        <v>296.85315170288084</v>
      </c>
      <c r="AN49">
        <f>(O49+273.15)</f>
        <v>297.73235168457029</v>
      </c>
      <c r="AO49">
        <f>(Y49*AG49+Z49*AH49)*AI49</f>
        <v>256.11392005665766</v>
      </c>
      <c r="AP49">
        <f>((AO49+0.00000010773*(AN49^4-AM49^4))-AL49*44100)/(L49*51.4+0.00000043092*AM49^3)</f>
        <v>-8.3752776701954428</v>
      </c>
      <c r="AQ49">
        <f>0.61365*EXP(17.502*J49/(240.97+J49))</f>
        <v>2.9419836063791931</v>
      </c>
      <c r="AR49">
        <f>AQ49*1000/AA49</f>
        <v>33.305692454159946</v>
      </c>
      <c r="AS49">
        <f>(AR49-U49)</f>
        <v>7.7159364421970551</v>
      </c>
      <c r="AT49">
        <f>IF(D49,P49,(O49+P49)/2)</f>
        <v>24.142751693725586</v>
      </c>
      <c r="AU49">
        <f>0.61365*EXP(17.502*AT49/(240.97+AT49))</f>
        <v>3.0207531264697596</v>
      </c>
      <c r="AV49">
        <f>IF(AS49&lt;&gt;0,(1000-(AR49+U49)/2)/AS49*AL49,0)</f>
        <v>3.6560527350886027</v>
      </c>
      <c r="AW49">
        <f>U49*AA49/1000</f>
        <v>2.260413674991316</v>
      </c>
      <c r="AX49">
        <f>(AU49-AW49)</f>
        <v>0.76033945147844362</v>
      </c>
      <c r="AY49">
        <f>1/(1.6/F49+1.37/N49)</f>
        <v>2.6048687563714048</v>
      </c>
      <c r="AZ49">
        <f>G49*AA49*0.001</f>
        <v>33.490355485785251</v>
      </c>
      <c r="BA49">
        <f>G49/S49</f>
        <v>0.98393725544635435</v>
      </c>
      <c r="BB49">
        <f>(1-AL49*AA49/AQ49/F49)*100</f>
        <v>96.518533521066161</v>
      </c>
      <c r="BC49">
        <f>(S49-E49/(N49/1.35))</f>
        <v>383.74701425029389</v>
      </c>
      <c r="BD49">
        <f>E49*BB49/100/BC49</f>
        <v>1.2607813583464402E-2</v>
      </c>
    </row>
    <row r="50" spans="1:56" x14ac:dyDescent="0.25">
      <c r="A50" s="1" t="s">
        <v>1</v>
      </c>
      <c r="B50" s="1" t="s">
        <v>6812</v>
      </c>
      <c r="K50" s="1">
        <v>2.72</v>
      </c>
    </row>
    <row r="51" spans="1:56" x14ac:dyDescent="0.25">
      <c r="A51" s="1" t="s">
        <v>1</v>
      </c>
      <c r="B51" s="1" t="s">
        <v>6811</v>
      </c>
      <c r="K51" s="1">
        <v>2.72</v>
      </c>
    </row>
    <row r="52" spans="1:56" x14ac:dyDescent="0.25">
      <c r="A52" s="1">
        <v>12</v>
      </c>
      <c r="B52" s="1" t="s">
        <v>6810</v>
      </c>
      <c r="C52" s="1">
        <v>2536.5000029616058</v>
      </c>
      <c r="D52" s="1">
        <v>0</v>
      </c>
      <c r="E52">
        <f>(R52-S52*(1000-T52)/(1000-U52))*AK52</f>
        <v>5.2992200609534592</v>
      </c>
      <c r="F52">
        <f>IF(AV52&lt;&gt;0,1/(1/AV52-1/N52),0)</f>
        <v>67.929210801661966</v>
      </c>
      <c r="G52">
        <f>((AY52-AL52/2)*S52-E52)/(AY52+AL52/2)</f>
        <v>378.93813072876975</v>
      </c>
      <c r="H52">
        <f>AL52*1000</f>
        <v>30.250616330421995</v>
      </c>
      <c r="I52">
        <f>(AQ52-AW52)</f>
        <v>0.64354170304532321</v>
      </c>
      <c r="J52">
        <f>(P52+AP52*D52)</f>
        <v>23.993673324584961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24.700893402099609</v>
      </c>
      <c r="P52" s="1">
        <v>23.993673324584961</v>
      </c>
      <c r="Q52" s="1">
        <v>24.798957824707031</v>
      </c>
      <c r="R52" s="1">
        <v>400.05160522460938</v>
      </c>
      <c r="S52" s="1">
        <v>384.72811889648438</v>
      </c>
      <c r="T52" s="1">
        <v>-3.2633882015943527E-2</v>
      </c>
      <c r="U52" s="1">
        <v>26.607173919677734</v>
      </c>
      <c r="V52" s="1">
        <v>-9.2291668057441711E-2</v>
      </c>
      <c r="W52" s="1">
        <v>75.247573852539063</v>
      </c>
      <c r="X52" s="1">
        <v>300.6492919921875</v>
      </c>
      <c r="Y52" s="1">
        <v>2000.880126953125</v>
      </c>
      <c r="Z52" s="1">
        <v>2.563788890838623</v>
      </c>
      <c r="AA52" s="1">
        <v>88.333122253417969</v>
      </c>
      <c r="AB52" s="1">
        <v>50.325733184814453</v>
      </c>
      <c r="AC52" s="1">
        <v>1.7937408685684204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1.1053282793830419</v>
      </c>
      <c r="AL52">
        <f>(U52-T52)/(1000-U52)*AK52</f>
        <v>3.0250616330421993E-2</v>
      </c>
      <c r="AM52">
        <f>(P52+273.15)</f>
        <v>297.14367332458494</v>
      </c>
      <c r="AN52">
        <f>(O52+273.15)</f>
        <v>297.85089340209959</v>
      </c>
      <c r="AO52">
        <f>(Y52*AG52+Z52*AH52)*AI52</f>
        <v>320.14081315679505</v>
      </c>
      <c r="AP52">
        <f>((AO52+0.00000010773*(AN52^4-AM52^4))-AL52*44100)/(L52*51.4+0.00000043092*AM52^3)</f>
        <v>-8.2918319292055997</v>
      </c>
      <c r="AQ52">
        <f>0.61365*EXP(17.502*J52/(240.97+J52))</f>
        <v>2.9938364497101708</v>
      </c>
      <c r="AR52">
        <f>AQ52*1000/AA52</f>
        <v>33.892569099065518</v>
      </c>
      <c r="AS52">
        <f>(AR52-U52)</f>
        <v>7.285395179387784</v>
      </c>
      <c r="AT52">
        <f>IF(D52,P52,(O52+P52)/2)</f>
        <v>24.347283363342285</v>
      </c>
      <c r="AU52">
        <f>0.61365*EXP(17.502*AT52/(240.97+AT52))</f>
        <v>3.0580262686216209</v>
      </c>
      <c r="AV52">
        <f>IF(AS52&lt;&gt;0,(1000-(AR52+U52)/2)/AS52*AL52,0)</f>
        <v>4.0266229011632824</v>
      </c>
      <c r="AW52">
        <f>U52*AA52/1000</f>
        <v>2.3502947466648476</v>
      </c>
      <c r="AX52">
        <f>(AU52-AW52)</f>
        <v>0.70773152195677325</v>
      </c>
      <c r="AY52">
        <f>1/(1.6/F52+1.37/N52)</f>
        <v>2.9101799405847761</v>
      </c>
      <c r="AZ52">
        <f>G52*AA52*0.001</f>
        <v>33.472788228146101</v>
      </c>
      <c r="BA52">
        <f>G52/S52</f>
        <v>0.98495044192682857</v>
      </c>
      <c r="BB52">
        <f>(1-AL52*AA52/AQ52/F52)*100</f>
        <v>98.686067157224315</v>
      </c>
      <c r="BC52">
        <f>(S52-E52/(N52/1.35))</f>
        <v>383.05677183742296</v>
      </c>
      <c r="BD52">
        <f>E52*BB52/100/BC52</f>
        <v>1.3652263196070526E-2</v>
      </c>
    </row>
    <row r="53" spans="1:56" x14ac:dyDescent="0.25">
      <c r="A53" s="1" t="s">
        <v>1</v>
      </c>
      <c r="B53" s="1" t="s">
        <v>6809</v>
      </c>
    </row>
    <row r="54" spans="1:56" x14ac:dyDescent="0.25">
      <c r="A54" s="1" t="s">
        <v>1</v>
      </c>
      <c r="B54" s="1" t="s">
        <v>6808</v>
      </c>
    </row>
    <row r="55" spans="1:56" x14ac:dyDescent="0.25">
      <c r="A55" s="1" t="s">
        <v>1</v>
      </c>
      <c r="B55" s="1" t="s">
        <v>6807</v>
      </c>
    </row>
    <row r="56" spans="1:56" x14ac:dyDescent="0.25">
      <c r="A56" s="1" t="s">
        <v>1</v>
      </c>
      <c r="B56" s="1" t="s">
        <v>6806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C33D2-74CE-4248-9F5D-DDDEC75EC95B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6897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6896</v>
      </c>
    </row>
    <row r="12" spans="1:60" x14ac:dyDescent="0.25">
      <c r="A12" s="1" t="s">
        <v>1</v>
      </c>
      <c r="B12" s="1" t="s">
        <v>6895</v>
      </c>
    </row>
    <row r="13" spans="1:60" x14ac:dyDescent="0.25">
      <c r="A13" s="1" t="s">
        <v>1</v>
      </c>
      <c r="B13" s="1" t="s">
        <v>6894</v>
      </c>
    </row>
    <row r="14" spans="1:60" x14ac:dyDescent="0.25">
      <c r="A14" s="1" t="s">
        <v>1</v>
      </c>
      <c r="B14" s="1" t="s">
        <v>6893</v>
      </c>
    </row>
    <row r="15" spans="1:60" x14ac:dyDescent="0.25">
      <c r="A15" s="1" t="s">
        <v>1</v>
      </c>
      <c r="B15" s="1" t="s">
        <v>6892</v>
      </c>
    </row>
    <row r="16" spans="1:60" x14ac:dyDescent="0.25">
      <c r="A16" s="1" t="s">
        <v>1</v>
      </c>
      <c r="B16" s="1" t="s">
        <v>6891</v>
      </c>
    </row>
    <row r="17" spans="1:60" x14ac:dyDescent="0.25">
      <c r="A17" s="1" t="s">
        <v>1</v>
      </c>
      <c r="B17" s="1" t="s">
        <v>6890</v>
      </c>
    </row>
    <row r="18" spans="1:60" x14ac:dyDescent="0.25">
      <c r="A18" s="1">
        <v>1</v>
      </c>
      <c r="B18" s="1" t="s">
        <v>6889</v>
      </c>
      <c r="C18" s="1">
        <v>258.00000312924385</v>
      </c>
      <c r="D18" s="1">
        <v>0</v>
      </c>
      <c r="E18">
        <f>(R18-S18*(1000-T18)/(1000-U18))*AO18</f>
        <v>-1.9971374666701764</v>
      </c>
      <c r="F18">
        <f>IF(AZ18&lt;&gt;0,1/(1/AZ18-1/N18),0)</f>
        <v>3.7437079961118216</v>
      </c>
      <c r="G18">
        <f>((BC18-AP18/2)*S18-E18)/(BC18+AP18/2)</f>
        <v>387.38321057521404</v>
      </c>
      <c r="H18">
        <f>AP18*1000</f>
        <v>24.655951488273793</v>
      </c>
      <c r="I18">
        <f>(AU18-BA18)</f>
        <v>1.060222989036214</v>
      </c>
      <c r="J18">
        <f>(P18+AT18*D18)</f>
        <v>23.924936294555664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24.790420532226563</v>
      </c>
      <c r="P18" s="1">
        <v>23.924936294555664</v>
      </c>
      <c r="Q18" s="1">
        <v>24.883323669433594</v>
      </c>
      <c r="R18" s="1">
        <v>400.04931640625</v>
      </c>
      <c r="S18" s="1">
        <v>393.08209228515625</v>
      </c>
      <c r="T18" s="1">
        <v>-8.7188921868801117E-2</v>
      </c>
      <c r="U18" s="1">
        <v>21.752182006835938</v>
      </c>
      <c r="V18" s="1">
        <v>-0.24524228274822235</v>
      </c>
      <c r="W18" s="1">
        <v>61.183860778808594</v>
      </c>
      <c r="X18" s="1">
        <v>300.399658203125</v>
      </c>
      <c r="Y18" s="1">
        <v>-4.5596178621053696E-2</v>
      </c>
      <c r="Z18" s="1">
        <v>3.4242138862609863</v>
      </c>
      <c r="AA18" s="1">
        <v>88.325553894042969</v>
      </c>
      <c r="AB18" s="1">
        <v>7.4734506607055664</v>
      </c>
      <c r="AC18" s="1">
        <v>-0.2654460072517395</v>
      </c>
      <c r="AD18" s="1">
        <v>3.9545431733131409E-2</v>
      </c>
      <c r="AE18" s="1">
        <v>5.5556623265147209E-3</v>
      </c>
      <c r="AF18" s="1">
        <v>7.2797171771526337E-2</v>
      </c>
      <c r="AG18" s="1">
        <v>2.9857411980628967E-2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1.104410508099724</v>
      </c>
      <c r="AP18">
        <f>(U18-T18)/(1000-U18)*AO18</f>
        <v>2.4655951488273792E-2</v>
      </c>
      <c r="AQ18">
        <f>(P18+273.15)</f>
        <v>297.07493629455564</v>
      </c>
      <c r="AR18">
        <f>(O18+273.15)</f>
        <v>297.94042053222654</v>
      </c>
      <c r="AS18">
        <f>(Y18*AK18+Z18*AL18)*AM18</f>
        <v>-7.2953884163039495E-3</v>
      </c>
      <c r="AT18">
        <f>((AS18+0.00000010773*(AR18^4-AQ18^4))-AP18*44100)/(L18*0.92*2*29.3+0.00000043092*AQ18^3)</f>
        <v>-8.5058680389614807</v>
      </c>
      <c r="AU18">
        <f>0.61365*EXP(17.502*J18/(240.97+J18))</f>
        <v>2.9814965131940334</v>
      </c>
      <c r="AV18">
        <f>AU18*1000/AA18</f>
        <v>33.755763555931885</v>
      </c>
      <c r="AW18">
        <f>(AV18-U18)</f>
        <v>12.003581549095948</v>
      </c>
      <c r="AX18">
        <f>IF(D18,P18,(O18+P18)/2)</f>
        <v>24.357678413391113</v>
      </c>
      <c r="AY18">
        <f>0.61365*EXP(17.502*AX18/(240.97+AX18))</f>
        <v>3.0599313151838397</v>
      </c>
      <c r="AZ18">
        <f>IF(AW18&lt;&gt;0,(1000-(AV18+U18)/2)/AW18*AP18,0)</f>
        <v>1.9970415316230803</v>
      </c>
      <c r="BA18">
        <f>U18*AA18/1000</f>
        <v>1.9212735241578194</v>
      </c>
      <c r="BB18">
        <f>(AY18-BA18)</f>
        <v>1.1386577910260203</v>
      </c>
      <c r="BC18">
        <f>1/(1.6/F18+1.37/N18)</f>
        <v>1.3378799989533543</v>
      </c>
      <c r="BD18">
        <f>G18*AA18*0.001</f>
        <v>34.215836643308464</v>
      </c>
      <c r="BE18">
        <f>G18/S18</f>
        <v>0.98550205714838812</v>
      </c>
      <c r="BF18">
        <f>(1-AP18*AA18/AU18/F18)*100</f>
        <v>80.489344364449011</v>
      </c>
      <c r="BG18">
        <f>(S18-E18/(N18/1.35))</f>
        <v>393.71197928608598</v>
      </c>
      <c r="BH18">
        <f>E18*BF18/100/BG18</f>
        <v>-4.082890380664627E-3</v>
      </c>
    </row>
    <row r="19" spans="1:60" x14ac:dyDescent="0.25">
      <c r="A19" s="1" t="s">
        <v>1</v>
      </c>
      <c r="B19" s="1" t="s">
        <v>6888</v>
      </c>
      <c r="K19" s="1">
        <v>2.72</v>
      </c>
    </row>
    <row r="20" spans="1:60" x14ac:dyDescent="0.25">
      <c r="A20" s="1" t="s">
        <v>1</v>
      </c>
      <c r="B20" s="1" t="s">
        <v>6887</v>
      </c>
      <c r="K20" s="1">
        <v>2.72</v>
      </c>
    </row>
    <row r="21" spans="1:60" x14ac:dyDescent="0.25">
      <c r="A21" s="1">
        <v>2</v>
      </c>
      <c r="B21" s="1" t="s">
        <v>6886</v>
      </c>
      <c r="C21" s="1">
        <v>464.50000314041972</v>
      </c>
      <c r="D21" s="1">
        <v>0</v>
      </c>
      <c r="E21">
        <f>(R21-S21*(1000-T21)/(1000-U21))*AO21</f>
        <v>-1.1782763801677365</v>
      </c>
      <c r="F21">
        <f>IF(AZ21&lt;&gt;0,1/(1/AZ21-1/N21),0)</f>
        <v>3.7388061695226993</v>
      </c>
      <c r="G21">
        <f>((BC21-AP21/2)*S21-E21)/(BC21+AP21/2)</f>
        <v>386.28520361239487</v>
      </c>
      <c r="H21">
        <f>AP21*1000</f>
        <v>24.445452221032955</v>
      </c>
      <c r="I21">
        <f>(AU21-BA21)</f>
        <v>1.0521277362694994</v>
      </c>
      <c r="J21">
        <f>(P21+AT21*D21)</f>
        <v>23.797449111938477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24.748615264892578</v>
      </c>
      <c r="P21" s="1">
        <v>23.797449111938477</v>
      </c>
      <c r="Q21" s="1">
        <v>24.898859024047852</v>
      </c>
      <c r="R21" s="1">
        <v>400.14666748046875</v>
      </c>
      <c r="S21" s="1">
        <v>392.5242919921875</v>
      </c>
      <c r="T21" s="1">
        <v>-7.3147162795066833E-2</v>
      </c>
      <c r="U21" s="1">
        <v>21.586208343505859</v>
      </c>
      <c r="V21" s="1">
        <v>-0.20625884830951691</v>
      </c>
      <c r="W21" s="1">
        <v>60.868343353271484</v>
      </c>
      <c r="X21" s="1">
        <v>300.361328125</v>
      </c>
      <c r="Y21" s="1">
        <v>23.778078079223633</v>
      </c>
      <c r="Z21" s="1">
        <v>3.5545110702514648</v>
      </c>
      <c r="AA21" s="1">
        <v>88.32489013671875</v>
      </c>
      <c r="AB21" s="1">
        <v>7.3825831413269043</v>
      </c>
      <c r="AC21" s="1">
        <v>-0.24647465348243713</v>
      </c>
      <c r="AD21" s="1">
        <v>2.8555668890476227E-2</v>
      </c>
      <c r="AE21" s="1">
        <v>6.1463657766580582E-3</v>
      </c>
      <c r="AF21" s="1">
        <v>3.0809130519628525E-2</v>
      </c>
      <c r="AG21" s="1">
        <v>1.4684611931443214E-2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1.1042695886948528</v>
      </c>
      <c r="AP21">
        <f>(U21-T21)/(1000-U21)*AO21</f>
        <v>2.4445452221032955E-2</v>
      </c>
      <c r="AQ21">
        <f>(P21+273.15)</f>
        <v>296.94744911193845</v>
      </c>
      <c r="AR21">
        <f>(O21+273.15)</f>
        <v>297.89861526489256</v>
      </c>
      <c r="AS21">
        <f>(Y21*AK21+Z21*AL21)*AM21</f>
        <v>3.8044924076387474</v>
      </c>
      <c r="AT21">
        <f>((AS21+0.00000010773*(AR21^4-AQ21^4))-AP21*44100)/(L21*0.92*2*29.3+0.00000043092*AQ21^3)</f>
        <v>-8.3958592406492745</v>
      </c>
      <c r="AU21">
        <f>0.61365*EXP(17.502*J21/(240.97+J21))</f>
        <v>2.9587272166779761</v>
      </c>
      <c r="AV21">
        <f>AU21*1000/AA21</f>
        <v>33.498226967484939</v>
      </c>
      <c r="AW21">
        <f>(AV21-U21)</f>
        <v>11.91201862397908</v>
      </c>
      <c r="AX21">
        <f>IF(D21,P21,(O21+P21)/2)</f>
        <v>24.273032188415527</v>
      </c>
      <c r="AY21">
        <f>0.61365*EXP(17.502*AX21/(240.97+AX21))</f>
        <v>3.0444487702022522</v>
      </c>
      <c r="AZ21">
        <f>IF(AW21&lt;&gt;0,(1000-(AV21+U21)/2)/AW21*AP21,0)</f>
        <v>1.9956458267636101</v>
      </c>
      <c r="BA21">
        <f>U21*AA21/1000</f>
        <v>1.9065994804084767</v>
      </c>
      <c r="BB21">
        <f>(AY21-BA21)</f>
        <v>1.1378492897937755</v>
      </c>
      <c r="BC21">
        <f>1/(1.6/F21+1.37/N21)</f>
        <v>1.3368778047593257</v>
      </c>
      <c r="BD21">
        <f>G21*AA21*0.001</f>
        <v>34.118598170504811</v>
      </c>
      <c r="BE21">
        <f>G21/S21</f>
        <v>0.98410521716216026</v>
      </c>
      <c r="BF21">
        <f>(1-AP21*AA21/AU21/F21)*100</f>
        <v>80.481640882804911</v>
      </c>
      <c r="BG21">
        <f>(S21-E21/(N21/1.35))</f>
        <v>392.89591437059471</v>
      </c>
      <c r="BH21">
        <f>E21*BF21/100/BG21</f>
        <v>-2.413606581816071E-3</v>
      </c>
    </row>
    <row r="22" spans="1:60" x14ac:dyDescent="0.25">
      <c r="A22" s="1" t="s">
        <v>1</v>
      </c>
      <c r="B22" s="1" t="s">
        <v>6885</v>
      </c>
      <c r="K22" s="1">
        <v>2.72</v>
      </c>
    </row>
    <row r="23" spans="1:60" x14ac:dyDescent="0.25">
      <c r="A23" s="1" t="s">
        <v>1</v>
      </c>
      <c r="B23" s="1" t="s">
        <v>6884</v>
      </c>
      <c r="K23" s="1">
        <v>2.72</v>
      </c>
    </row>
    <row r="24" spans="1:60" x14ac:dyDescent="0.25">
      <c r="A24" s="1">
        <v>3</v>
      </c>
      <c r="B24" s="1" t="s">
        <v>6883</v>
      </c>
      <c r="C24" s="1">
        <v>670.50000314041972</v>
      </c>
      <c r="D24" s="1">
        <v>0</v>
      </c>
      <c r="E24">
        <f>(R24-S24*(1000-T24)/(1000-U24))*AO24</f>
        <v>-0.85533421825043909</v>
      </c>
      <c r="F24">
        <f>IF(AZ24&lt;&gt;0,1/(1/AZ24-1/N24),0)</f>
        <v>3.6070973209574024</v>
      </c>
      <c r="G24">
        <f>((BC24-AP24/2)*S24-E24)/(BC24+AP24/2)</f>
        <v>385.83365530269231</v>
      </c>
      <c r="H24">
        <f>AP24*1000</f>
        <v>24.069378033440007</v>
      </c>
      <c r="I24">
        <f>(AU24-BA24)</f>
        <v>1.0564283596947697</v>
      </c>
      <c r="J24">
        <f>(P24+AT24*D24)</f>
        <v>23.659685134887695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24.663661956787109</v>
      </c>
      <c r="P24" s="1">
        <v>23.659685134887695</v>
      </c>
      <c r="Q24" s="1">
        <v>24.845832824707031</v>
      </c>
      <c r="R24" s="1">
        <v>400.10870361328125</v>
      </c>
      <c r="S24" s="1">
        <v>392.33193969726563</v>
      </c>
      <c r="T24" s="1">
        <v>-7.1226984262466431E-2</v>
      </c>
      <c r="U24" s="1">
        <v>21.261478424072266</v>
      </c>
      <c r="V24" s="1">
        <v>-0.20186078548431396</v>
      </c>
      <c r="W24" s="1">
        <v>60.256080627441406</v>
      </c>
      <c r="X24" s="1">
        <v>300.36859130859375</v>
      </c>
      <c r="Y24" s="1">
        <v>48.884880065917969</v>
      </c>
      <c r="Z24" s="1">
        <v>3.4402222633361816</v>
      </c>
      <c r="AA24" s="1">
        <v>88.322418212890625</v>
      </c>
      <c r="AB24" s="1">
        <v>7.4603433609008789</v>
      </c>
      <c r="AC24" s="1">
        <v>-0.24303121864795685</v>
      </c>
      <c r="AD24" s="1">
        <v>4.9668163061141968E-2</v>
      </c>
      <c r="AE24" s="1">
        <v>5.9371688403189182E-3</v>
      </c>
      <c r="AF24" s="1">
        <v>2.7928860858082771E-2</v>
      </c>
      <c r="AG24" s="1">
        <v>1.7322098836302757E-2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1.1042962915757122</v>
      </c>
      <c r="AP24">
        <f>(U24-T24)/(1000-U24)*AO24</f>
        <v>2.4069378033440007E-2</v>
      </c>
      <c r="AQ24">
        <f>(P24+273.15)</f>
        <v>296.80968513488767</v>
      </c>
      <c r="AR24">
        <f>(O24+273.15)</f>
        <v>297.81366195678709</v>
      </c>
      <c r="AS24">
        <f>(Y24*AK24+Z24*AL24)*AM24</f>
        <v>7.8215806357209203</v>
      </c>
      <c r="AT24">
        <f>((AS24+0.00000010773*(AR24^4-AQ24^4))-AP24*44100)/(L24*0.92*2*29.3+0.00000043092*AQ24^3)</f>
        <v>-8.2296028945320074</v>
      </c>
      <c r="AU24">
        <f>0.61365*EXP(17.502*J24/(240.97+J24))</f>
        <v>2.934293548890031</v>
      </c>
      <c r="AV24">
        <f>AU24*1000/AA24</f>
        <v>33.222522755403588</v>
      </c>
      <c r="AW24">
        <f>(AV24-U24)</f>
        <v>11.961044331331323</v>
      </c>
      <c r="AX24">
        <f>IF(D24,P24,(O24+P24)/2)</f>
        <v>24.161673545837402</v>
      </c>
      <c r="AY24">
        <f>0.61365*EXP(17.502*AX24/(240.97+AX24))</f>
        <v>3.024184625347111</v>
      </c>
      <c r="AZ24">
        <f>IF(AW24&lt;&gt;0,(1000-(AV24+U24)/2)/AW24*AP24,0)</f>
        <v>1.9574946279170218</v>
      </c>
      <c r="BA24">
        <f>U24*AA24/1000</f>
        <v>1.8778651891952614</v>
      </c>
      <c r="BB24">
        <f>(AY24-BA24)</f>
        <v>1.1463194361518496</v>
      </c>
      <c r="BC24">
        <f>1/(1.6/F24+1.37/N24)</f>
        <v>1.309522052957742</v>
      </c>
      <c r="BD24">
        <f>G24*AA24*0.001</f>
        <v>34.077761464252674</v>
      </c>
      <c r="BE24">
        <f>G24/S24</f>
        <v>0.98343676938566971</v>
      </c>
      <c r="BF24">
        <f>(1-AP24*AA24/AU24/F24)*100</f>
        <v>79.914881400238812</v>
      </c>
      <c r="BG24">
        <f>(S24-E24/(N24/1.35))</f>
        <v>392.60170776006436</v>
      </c>
      <c r="BH24">
        <f>E24*BF24/100/BG24</f>
        <v>-1.7410503127720427E-3</v>
      </c>
    </row>
    <row r="25" spans="1:60" x14ac:dyDescent="0.25">
      <c r="A25" s="1" t="s">
        <v>1</v>
      </c>
      <c r="B25" s="1" t="s">
        <v>6882</v>
      </c>
      <c r="K25" s="1">
        <v>2.72</v>
      </c>
    </row>
    <row r="26" spans="1:60" x14ac:dyDescent="0.25">
      <c r="A26" s="1" t="s">
        <v>1</v>
      </c>
      <c r="B26" s="1" t="s">
        <v>6881</v>
      </c>
      <c r="K26" s="1">
        <v>2.72</v>
      </c>
    </row>
    <row r="27" spans="1:60" x14ac:dyDescent="0.25">
      <c r="A27" s="1">
        <v>4</v>
      </c>
      <c r="B27" s="1" t="s">
        <v>6880</v>
      </c>
      <c r="C27" s="1">
        <v>876.50000314041972</v>
      </c>
      <c r="D27" s="1">
        <v>0</v>
      </c>
      <c r="E27">
        <f>(R27-S27*(1000-T27)/(1000-U27))*AO27</f>
        <v>-0.24580873766904823</v>
      </c>
      <c r="F27">
        <f>IF(AZ27&lt;&gt;0,1/(1/AZ27-1/N27),0)</f>
        <v>3.5892710162246657</v>
      </c>
      <c r="G27">
        <f>((BC27-AP27/2)*S27-E27)/(BC27+AP27/2)</f>
        <v>384.86153801441452</v>
      </c>
      <c r="H27">
        <f>AP27*1000</f>
        <v>23.945707263155786</v>
      </c>
      <c r="I27">
        <f>(AU27-BA27)</f>
        <v>1.0539812531350556</v>
      </c>
      <c r="J27">
        <f>(P27+AT27*D27)</f>
        <v>23.595235824584961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24.602039337158203</v>
      </c>
      <c r="P27" s="1">
        <v>23.595235824584961</v>
      </c>
      <c r="Q27" s="1">
        <v>24.792251586914063</v>
      </c>
      <c r="R27" s="1">
        <v>400.06869506835938</v>
      </c>
      <c r="S27" s="1">
        <v>391.794677734375</v>
      </c>
      <c r="T27" s="1">
        <v>-6.7572809755802155E-2</v>
      </c>
      <c r="U27" s="1">
        <v>21.159988403320313</v>
      </c>
      <c r="V27" s="1">
        <v>-0.19221572577953339</v>
      </c>
      <c r="W27" s="1">
        <v>60.191108703613281</v>
      </c>
      <c r="X27" s="1">
        <v>300.3365478515625</v>
      </c>
      <c r="Y27" s="1">
        <v>99.958114624023438</v>
      </c>
      <c r="Z27" s="1">
        <v>3.2219221591949463</v>
      </c>
      <c r="AA27" s="1">
        <v>88.324356079101563</v>
      </c>
      <c r="AB27" s="1">
        <v>7.4809441566467285</v>
      </c>
      <c r="AC27" s="1">
        <v>-0.24752569198608398</v>
      </c>
      <c r="AD27" s="1">
        <v>6.0867629945278168E-2</v>
      </c>
      <c r="AE27" s="1">
        <v>3.1960373744368553E-3</v>
      </c>
      <c r="AF27" s="1">
        <v>5.707242339849472E-2</v>
      </c>
      <c r="AG27" s="1">
        <v>2.0235884934663773E-2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1.1041784847483911</v>
      </c>
      <c r="AP27">
        <f>(U27-T27)/(1000-U27)*AO27</f>
        <v>2.3945707263155785E-2</v>
      </c>
      <c r="AQ27">
        <f>(P27+273.15)</f>
        <v>296.74523582458494</v>
      </c>
      <c r="AR27">
        <f>(O27+273.15)</f>
        <v>297.75203933715818</v>
      </c>
      <c r="AS27">
        <f>(Y27*AK27+Z27*AL27)*AM27</f>
        <v>15.993297982365675</v>
      </c>
      <c r="AT27">
        <f>((AS27+0.00000010773*(AR27^4-AQ27^4))-AP27*44100)/(L27*0.92*2*29.3+0.00000043092*AQ27^3)</f>
        <v>-8.122292189851267</v>
      </c>
      <c r="AU27">
        <f>0.61365*EXP(17.502*J27/(240.97+J27))</f>
        <v>2.9229236034995787</v>
      </c>
      <c r="AV27">
        <f>AU27*1000/AA27</f>
        <v>33.093064396437441</v>
      </c>
      <c r="AW27">
        <f>(AV27-U27)</f>
        <v>11.933075993117129</v>
      </c>
      <c r="AX27">
        <f>IF(D27,P27,(O27+P27)/2)</f>
        <v>24.098637580871582</v>
      </c>
      <c r="AY27">
        <f>0.61365*EXP(17.502*AX27/(240.97+AX27))</f>
        <v>3.0127661996987225</v>
      </c>
      <c r="AZ27">
        <f>IF(AW27&lt;&gt;0,(1000-(AV27+U27)/2)/AW27*AP27,0)</f>
        <v>1.9522328875098913</v>
      </c>
      <c r="BA27">
        <f>U27*AA27/1000</f>
        <v>1.8689423503645231</v>
      </c>
      <c r="BB27">
        <f>(AY27-BA27)</f>
        <v>1.1438238493341994</v>
      </c>
      <c r="BC27">
        <f>1/(1.6/F27+1.37/N27)</f>
        <v>1.3057550866143606</v>
      </c>
      <c r="BD27">
        <f>G27*AA27*0.001</f>
        <v>33.99264752473583</v>
      </c>
      <c r="BE27">
        <f>G27/S27</f>
        <v>0.98230415032676643</v>
      </c>
      <c r="BF27">
        <f>(1-AP27*AA27/AU27/F27)*100</f>
        <v>79.840282939172752</v>
      </c>
      <c r="BG27">
        <f>(S27-E27/(N27/1.35))</f>
        <v>391.87220456022283</v>
      </c>
      <c r="BH27">
        <f>E27*BF27/100/BG27</f>
        <v>-5.008122274567108E-4</v>
      </c>
    </row>
    <row r="28" spans="1:60" x14ac:dyDescent="0.25">
      <c r="A28" s="1" t="s">
        <v>1</v>
      </c>
      <c r="B28" s="1" t="s">
        <v>6879</v>
      </c>
      <c r="K28" s="1">
        <v>2.72</v>
      </c>
    </row>
    <row r="29" spans="1:60" x14ac:dyDescent="0.25">
      <c r="A29" s="1" t="s">
        <v>1</v>
      </c>
      <c r="B29" s="1" t="s">
        <v>6878</v>
      </c>
      <c r="K29" s="1">
        <v>2.72</v>
      </c>
    </row>
    <row r="30" spans="1:60" x14ac:dyDescent="0.25">
      <c r="A30" s="1">
        <v>5</v>
      </c>
      <c r="B30" s="1" t="s">
        <v>6877</v>
      </c>
      <c r="C30" s="1">
        <v>1082.5000031404197</v>
      </c>
      <c r="D30" s="1">
        <v>0</v>
      </c>
      <c r="E30">
        <f>(R30-S30*(1000-T30)/(1000-U30))*AO30</f>
        <v>8.1391854670667091E-2</v>
      </c>
      <c r="F30">
        <f>IF(AZ30&lt;&gt;0,1/(1/AZ30-1/N30),0)</f>
        <v>3.6765912970934691</v>
      </c>
      <c r="G30">
        <f>((BC30-AP30/2)*S30-E30)/(BC30+AP30/2)</f>
        <v>384.45902538400026</v>
      </c>
      <c r="H30">
        <f>AP30*1000</f>
        <v>24.002166955514017</v>
      </c>
      <c r="I30">
        <f>(AU30-BA30)</f>
        <v>1.0428359848525901</v>
      </c>
      <c r="J30">
        <f>(P30+AT30*D30)</f>
        <v>23.556482315063477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24.565046310424805</v>
      </c>
      <c r="P30" s="1">
        <v>23.556482315063477</v>
      </c>
      <c r="Q30" s="1">
        <v>24.754083633422852</v>
      </c>
      <c r="R30" s="1">
        <v>400.13839721679688</v>
      </c>
      <c r="S30" s="1">
        <v>391.55416870117188</v>
      </c>
      <c r="T30" s="1">
        <v>-6.531815230846405E-2</v>
      </c>
      <c r="U30" s="1">
        <v>21.208940505981445</v>
      </c>
      <c r="V30" s="1">
        <v>-0.18621404469013214</v>
      </c>
      <c r="W30" s="1">
        <v>60.464092254638672</v>
      </c>
      <c r="X30" s="1">
        <v>300.36886596679688</v>
      </c>
      <c r="Y30" s="1">
        <v>149.87052917480469</v>
      </c>
      <c r="Z30" s="1">
        <v>3.0561766624450684</v>
      </c>
      <c r="AA30" s="1">
        <v>88.324516296386719</v>
      </c>
      <c r="AB30" s="1">
        <v>7.4876413345336914</v>
      </c>
      <c r="AC30" s="1">
        <v>-0.23712053894996643</v>
      </c>
      <c r="AD30" s="1">
        <v>4.990149661898613E-2</v>
      </c>
      <c r="AE30" s="1">
        <v>2.7462281286716461E-3</v>
      </c>
      <c r="AF30" s="1">
        <v>6.3105762004852295E-2</v>
      </c>
      <c r="AG30" s="1">
        <v>1.9100993871688843E-2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1.1042973013485178</v>
      </c>
      <c r="AP30">
        <f>(U30-T30)/(1000-U30)*AO30</f>
        <v>2.4002166955514017E-2</v>
      </c>
      <c r="AQ30">
        <f>(P30+273.15)</f>
        <v>296.70648231506345</v>
      </c>
      <c r="AR30">
        <f>(O30+273.15)</f>
        <v>297.71504631042478</v>
      </c>
      <c r="AS30">
        <f>(Y30*AK30+Z30*AL30)*AM30</f>
        <v>23.979284131989971</v>
      </c>
      <c r="AT30">
        <f>((AS30+0.00000010773*(AR30^4-AQ30^4))-AP30*44100)/(L30*0.92*2*29.3+0.00000043092*AQ30^3)</f>
        <v>-8.0790516466452775</v>
      </c>
      <c r="AU30">
        <f>0.61365*EXP(17.502*J30/(240.97+J30))</f>
        <v>2.9161053962022447</v>
      </c>
      <c r="AV30">
        <f>AU30*1000/AA30</f>
        <v>33.015809409210881</v>
      </c>
      <c r="AW30">
        <f>(AV30-U30)</f>
        <v>11.806868903229436</v>
      </c>
      <c r="AX30">
        <f>IF(D30,P30,(O30+P30)/2)</f>
        <v>24.060764312744141</v>
      </c>
      <c r="AY30">
        <f>0.61365*EXP(17.502*AX30/(240.97+AX30))</f>
        <v>3.0059239234246125</v>
      </c>
      <c r="AZ30">
        <f>IF(AW30&lt;&gt;0,(1000-(AV30+U30)/2)/AW30*AP30,0)</f>
        <v>1.9777818655066268</v>
      </c>
      <c r="BA30">
        <f>U30*AA30/1000</f>
        <v>1.8732694113496546</v>
      </c>
      <c r="BB30">
        <f>(AY30-BA30)</f>
        <v>1.1326545120749578</v>
      </c>
      <c r="BC30">
        <f>1/(1.6/F30+1.37/N30)</f>
        <v>1.3240593680456654</v>
      </c>
      <c r="BD30">
        <f>G30*AA30*0.001</f>
        <v>33.957157452822088</v>
      </c>
      <c r="BE30">
        <f>G30/S30</f>
        <v>0.98187953574672182</v>
      </c>
      <c r="BF30">
        <f>(1-AP30*AA30/AU30/F30)*100</f>
        <v>80.226518192874963</v>
      </c>
      <c r="BG30">
        <f>(S30-E30/(N30/1.35))</f>
        <v>391.52849812411137</v>
      </c>
      <c r="BH30">
        <f>E30*BF30/100/BG30</f>
        <v>1.6677675164831094E-4</v>
      </c>
    </row>
    <row r="31" spans="1:60" x14ac:dyDescent="0.25">
      <c r="A31" s="1" t="s">
        <v>1</v>
      </c>
      <c r="B31" s="1" t="s">
        <v>6876</v>
      </c>
      <c r="K31" s="1">
        <v>2.72</v>
      </c>
    </row>
    <row r="32" spans="1:60" x14ac:dyDescent="0.25">
      <c r="A32" s="1" t="s">
        <v>1</v>
      </c>
      <c r="B32" s="1" t="s">
        <v>6875</v>
      </c>
      <c r="K32" s="1">
        <v>2.72</v>
      </c>
    </row>
    <row r="33" spans="1:60" x14ac:dyDescent="0.25">
      <c r="A33" s="1">
        <v>6</v>
      </c>
      <c r="B33" s="1" t="s">
        <v>6874</v>
      </c>
      <c r="C33" s="1">
        <v>1288.5000031404197</v>
      </c>
      <c r="D33" s="1">
        <v>0</v>
      </c>
      <c r="E33">
        <f>(R33-S33*(1000-T33)/(1000-U33))*AO33</f>
        <v>0.38347856392345819</v>
      </c>
      <c r="F33">
        <f>IF(AZ33&lt;&gt;0,1/(1/AZ33-1/N33),0)</f>
        <v>3.8520207347773101</v>
      </c>
      <c r="G33">
        <f>((BC33-AP33/2)*S33-E33)/(BC33+AP33/2)</f>
        <v>383.98077938647577</v>
      </c>
      <c r="H33">
        <f>AP33*1000</f>
        <v>24.236687831399994</v>
      </c>
      <c r="I33">
        <f>(AU33-BA33)</f>
        <v>1.0270722569298159</v>
      </c>
      <c r="J33">
        <f>(P33+AT33*D33)</f>
        <v>23.570568084716797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24.550935745239258</v>
      </c>
      <c r="P33" s="1">
        <v>23.570568084716797</v>
      </c>
      <c r="Q33" s="1">
        <v>24.735572814941406</v>
      </c>
      <c r="R33" s="1">
        <v>400.10330200195313</v>
      </c>
      <c r="S33" s="1">
        <v>391.171142578125</v>
      </c>
      <c r="T33" s="1">
        <v>-6.0592364519834518E-2</v>
      </c>
      <c r="U33" s="1">
        <v>21.41609001159668</v>
      </c>
      <c r="V33" s="1">
        <v>-0.17288215458393097</v>
      </c>
      <c r="W33" s="1">
        <v>61.104396820068359</v>
      </c>
      <c r="X33" s="1">
        <v>300.38140869140625</v>
      </c>
      <c r="Y33" s="1">
        <v>300.83477783203125</v>
      </c>
      <c r="Z33" s="1">
        <v>3.4723055362701416</v>
      </c>
      <c r="AA33" s="1">
        <v>88.3218994140625</v>
      </c>
      <c r="AB33" s="1">
        <v>7.6697216033935547</v>
      </c>
      <c r="AC33" s="1">
        <v>-0.24896612763404846</v>
      </c>
      <c r="AD33" s="1">
        <v>4.9554884433746338E-2</v>
      </c>
      <c r="AE33" s="1">
        <v>6.7314454354345798E-3</v>
      </c>
      <c r="AF33" s="1">
        <v>4.6409085392951965E-2</v>
      </c>
      <c r="AG33" s="1">
        <v>1.9639018923044205E-2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1.1043434143066404</v>
      </c>
      <c r="AP33">
        <f>(U33-T33)/(1000-U33)*AO33</f>
        <v>2.4236687831399994E-2</v>
      </c>
      <c r="AQ33">
        <f>(P33+273.15)</f>
        <v>296.72056808471677</v>
      </c>
      <c r="AR33">
        <f>(O33+273.15)</f>
        <v>297.70093574523924</v>
      </c>
      <c r="AS33">
        <f>(Y33*AK33+Z33*AL33)*AM33</f>
        <v>48.133563377255996</v>
      </c>
      <c r="AT33">
        <f>((AS33+0.00000010773*(AR33^4-AQ33^4))-AP33*44100)/(L33*0.92*2*29.3+0.00000043092*AQ33^3)</f>
        <v>-7.9724027040858241</v>
      </c>
      <c r="AU33">
        <f>0.61365*EXP(17.502*J33/(240.97+J33))</f>
        <v>2.9185820047765665</v>
      </c>
      <c r="AV33">
        <f>AU33*1000/AA33</f>
        <v>33.044828339729676</v>
      </c>
      <c r="AW33">
        <f>(AV33-U33)</f>
        <v>11.628738328132997</v>
      </c>
      <c r="AX33">
        <f>IF(D33,P33,(O33+P33)/2)</f>
        <v>24.060751914978027</v>
      </c>
      <c r="AY33">
        <f>0.61365*EXP(17.502*AX33/(240.97+AX33))</f>
        <v>3.0059216858405411</v>
      </c>
      <c r="AZ33">
        <f>IF(AW33&lt;&gt;0,(1000-(AV33+U33)/2)/AW33*AP33,0)</f>
        <v>2.0274522504144286</v>
      </c>
      <c r="BA33">
        <f>U33*AA33/1000</f>
        <v>1.8915097478467506</v>
      </c>
      <c r="BB33">
        <f>(AY33-BA33)</f>
        <v>1.1144119379937905</v>
      </c>
      <c r="BC33">
        <f>1/(1.6/F33+1.37/N33)</f>
        <v>1.3597416264815567</v>
      </c>
      <c r="BD33">
        <f>G33*AA33*0.001</f>
        <v>33.913911773905639</v>
      </c>
      <c r="BE33">
        <f>G33/S33</f>
        <v>0.9816183700457578</v>
      </c>
      <c r="BF33">
        <f>(1-AP33*AA33/AU33/F33)*100</f>
        <v>80.959377059592768</v>
      </c>
      <c r="BG33">
        <f>(S33-E33/(N33/1.35))</f>
        <v>391.05019538916997</v>
      </c>
      <c r="BH33">
        <f>E33*BF33/100/BG33</f>
        <v>7.9391817257765303E-4</v>
      </c>
    </row>
    <row r="34" spans="1:60" x14ac:dyDescent="0.25">
      <c r="A34" s="1" t="s">
        <v>1</v>
      </c>
      <c r="B34" s="1" t="s">
        <v>6873</v>
      </c>
      <c r="K34" s="1">
        <v>2.72</v>
      </c>
    </row>
    <row r="35" spans="1:60" x14ac:dyDescent="0.25">
      <c r="A35" s="1" t="s">
        <v>1</v>
      </c>
      <c r="B35" s="1" t="s">
        <v>6872</v>
      </c>
      <c r="K35" s="1">
        <v>2.72</v>
      </c>
    </row>
    <row r="36" spans="1:60" x14ac:dyDescent="0.25">
      <c r="A36" s="1">
        <v>7</v>
      </c>
      <c r="B36" s="1" t="s">
        <v>6871</v>
      </c>
      <c r="C36" s="1">
        <v>1494.5000031404197</v>
      </c>
      <c r="D36" s="1">
        <v>0</v>
      </c>
      <c r="E36">
        <f>(R36-S36*(1000-T36)/(1000-U36))*AO36</f>
        <v>0.63950010511197686</v>
      </c>
      <c r="F36">
        <f>IF(AZ36&lt;&gt;0,1/(1/AZ36-1/N36),0)</f>
        <v>4.1593655864716013</v>
      </c>
      <c r="G36">
        <f>((BC36-AP36/2)*S36-E36)/(BC36+AP36/2)</f>
        <v>383.57035670207853</v>
      </c>
      <c r="H36">
        <f>AP36*1000</f>
        <v>24.670603187110174</v>
      </c>
      <c r="I36">
        <f>(AU36-BA36)</f>
        <v>1.0045114607378054</v>
      </c>
      <c r="J36">
        <f>(P36+AT36*D36)</f>
        <v>23.63401985168457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24.564699172973633</v>
      </c>
      <c r="P36" s="1">
        <v>23.63401985168457</v>
      </c>
      <c r="Q36" s="1">
        <v>24.734943389892578</v>
      </c>
      <c r="R36" s="1">
        <v>400.05996704101563</v>
      </c>
      <c r="S36" s="1">
        <v>390.75238037109375</v>
      </c>
      <c r="T36" s="1">
        <v>-5.2235856652259827E-2</v>
      </c>
      <c r="U36" s="1">
        <v>21.798648834228516</v>
      </c>
      <c r="V36" s="1">
        <v>-0.14891298115253448</v>
      </c>
      <c r="W36" s="1">
        <v>62.143165588378906</v>
      </c>
      <c r="X36" s="1">
        <v>300.405517578125</v>
      </c>
      <c r="Y36" s="1">
        <v>500.07830810546875</v>
      </c>
      <c r="Z36" s="1">
        <v>2.8058502674102783</v>
      </c>
      <c r="AA36" s="1">
        <v>88.319679260253906</v>
      </c>
      <c r="AB36" s="1">
        <v>7.7108883857727051</v>
      </c>
      <c r="AC36" s="1">
        <v>-0.25367298722267151</v>
      </c>
      <c r="AD36" s="1">
        <v>5.8653850108385086E-2</v>
      </c>
      <c r="AE36" s="1">
        <v>4.1274409741163254E-3</v>
      </c>
      <c r="AF36" s="1">
        <v>2.6808500289916992E-2</v>
      </c>
      <c r="AG36" s="1">
        <v>2.2054936736822128E-2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1.104432049919577</v>
      </c>
      <c r="AP36">
        <f>(U36-T36)/(1000-U36)*AO36</f>
        <v>2.4670603187110174E-2</v>
      </c>
      <c r="AQ36">
        <f>(P36+273.15)</f>
        <v>296.78401985168455</v>
      </c>
      <c r="AR36">
        <f>(O36+273.15)</f>
        <v>297.71469917297361</v>
      </c>
      <c r="AS36">
        <f>(Y36*AK36+Z36*AL36)*AM36</f>
        <v>80.012527508455605</v>
      </c>
      <c r="AT36">
        <f>((AS36+0.00000010773*(AR36^4-AQ36^4))-AP36*44100)/(L36*0.92*2*29.3+0.00000043092*AQ36^3)</f>
        <v>-7.8757326816641378</v>
      </c>
      <c r="AU36">
        <f>0.61365*EXP(17.502*J36/(240.97+J36))</f>
        <v>2.9297611340837757</v>
      </c>
      <c r="AV36">
        <f>AU36*1000/AA36</f>
        <v>33.172234756996481</v>
      </c>
      <c r="AW36">
        <f>(AV36-U36)</f>
        <v>11.373585922767965</v>
      </c>
      <c r="AX36">
        <f>IF(D36,P36,(O36+P36)/2)</f>
        <v>24.099359512329102</v>
      </c>
      <c r="AY36">
        <f>0.61365*EXP(17.502*AX36/(240.97+AX36))</f>
        <v>3.0128967577289281</v>
      </c>
      <c r="AZ36">
        <f>IF(AW36&lt;&gt;0,(1000-(AV36+U36)/2)/AW36*AP36,0)</f>
        <v>2.1094948349683893</v>
      </c>
      <c r="BA36">
        <f>U36*AA36/1000</f>
        <v>1.9252496733459703</v>
      </c>
      <c r="BB36">
        <f>(AY36-BA36)</f>
        <v>1.0876470843829578</v>
      </c>
      <c r="BC36">
        <f>1/(1.6/F36+1.37/N36)</f>
        <v>1.41896004069477</v>
      </c>
      <c r="BD36">
        <f>G36*AA36*0.001</f>
        <v>33.87681087766876</v>
      </c>
      <c r="BE36">
        <f>G36/S36</f>
        <v>0.98162001300620483</v>
      </c>
      <c r="BF36">
        <f>(1-AP36*AA36/AU36/F36)*100</f>
        <v>82.119570628192889</v>
      </c>
      <c r="BG36">
        <f>(S36-E36/(N36/1.35))</f>
        <v>390.55068528999607</v>
      </c>
      <c r="BH36">
        <f>E36*BF36/100/BG36</f>
        <v>1.344651949835535E-3</v>
      </c>
    </row>
    <row r="37" spans="1:60" x14ac:dyDescent="0.25">
      <c r="A37" s="1" t="s">
        <v>1</v>
      </c>
      <c r="B37" s="1" t="s">
        <v>6870</v>
      </c>
      <c r="K37" s="1">
        <v>2.72</v>
      </c>
    </row>
    <row r="38" spans="1:60" x14ac:dyDescent="0.25">
      <c r="A38" s="1" t="s">
        <v>1</v>
      </c>
      <c r="B38" s="1" t="s">
        <v>6869</v>
      </c>
      <c r="K38" s="1">
        <v>2.72</v>
      </c>
    </row>
    <row r="39" spans="1:60" x14ac:dyDescent="0.25">
      <c r="A39" s="1">
        <v>8</v>
      </c>
      <c r="B39" s="1" t="s">
        <v>6868</v>
      </c>
      <c r="C39" s="1">
        <v>1701.0000031292439</v>
      </c>
      <c r="D39" s="1">
        <v>0</v>
      </c>
      <c r="E39">
        <f>(R39-S39*(1000-T39)/(1000-U39))*AO39</f>
        <v>0.93534084532936534</v>
      </c>
      <c r="F39">
        <f>IF(AZ39&lt;&gt;0,1/(1/AZ39-1/N39),0)</f>
        <v>4.6173479780366966</v>
      </c>
      <c r="G39">
        <f>((BC39-AP39/2)*S39-E39)/(BC39+AP39/2)</f>
        <v>383.11551686045266</v>
      </c>
      <c r="H39">
        <f>AP39*1000</f>
        <v>25.249240467674053</v>
      </c>
      <c r="I39">
        <f>(AU39-BA39)</f>
        <v>0.97599114916666552</v>
      </c>
      <c r="J39">
        <f>(P39+AT39*D39)</f>
        <v>23.730880737304688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24.601507186889648</v>
      </c>
      <c r="P39" s="1">
        <v>23.730880737304688</v>
      </c>
      <c r="Q39" s="1">
        <v>24.756341934204102</v>
      </c>
      <c r="R39" s="1">
        <v>400.01736450195313</v>
      </c>
      <c r="S39" s="1">
        <v>390.24716186523438</v>
      </c>
      <c r="T39" s="1">
        <v>-3.9403349161148071E-2</v>
      </c>
      <c r="U39" s="1">
        <v>22.315765380859375</v>
      </c>
      <c r="V39" s="1">
        <v>-0.11208251118659973</v>
      </c>
      <c r="W39" s="1">
        <v>63.477016448974609</v>
      </c>
      <c r="X39" s="1">
        <v>300.35708618164063</v>
      </c>
      <c r="Y39" s="1">
        <v>750.23919677734375</v>
      </c>
      <c r="Z39" s="1">
        <v>3.0218803882598877</v>
      </c>
      <c r="AA39" s="1">
        <v>88.319061279296875</v>
      </c>
      <c r="AB39" s="1">
        <v>7.6654477119445801</v>
      </c>
      <c r="AC39" s="1">
        <v>-0.25704583525657654</v>
      </c>
      <c r="AD39" s="1">
        <v>3.1928930431604385E-2</v>
      </c>
      <c r="AE39" s="1">
        <v>2.2320963907986879E-3</v>
      </c>
      <c r="AF39" s="1">
        <v>2.963949553668499E-2</v>
      </c>
      <c r="AG39" s="1">
        <v>2.0572062581777573E-2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1.104253993314855</v>
      </c>
      <c r="AP39">
        <f>(U39-T39)/(1000-U39)*AO39</f>
        <v>2.5249240467674051E-2</v>
      </c>
      <c r="AQ39">
        <f>(P39+273.15)</f>
        <v>296.88088073730466</v>
      </c>
      <c r="AR39">
        <f>(O39+273.15)</f>
        <v>297.75150718688963</v>
      </c>
      <c r="AS39">
        <f>(Y39*AK39+Z39*AL39)*AM39</f>
        <v>120.03826880131055</v>
      </c>
      <c r="AT39">
        <f>((AS39+0.00000010773*(AR39^4-AQ39^4))-AP39*44100)/(L39*0.92*2*29.3+0.00000043092*AQ39^3)</f>
        <v>-7.7658158436772045</v>
      </c>
      <c r="AU39">
        <f>0.61365*EXP(17.502*J39/(240.97+J39))</f>
        <v>2.9468985993331964</v>
      </c>
      <c r="AV39">
        <f>AU39*1000/AA39</f>
        <v>33.366507259560144</v>
      </c>
      <c r="AW39">
        <f>(AV39-U39)</f>
        <v>11.050741878700769</v>
      </c>
      <c r="AX39">
        <f>IF(D39,P39,(O39+P39)/2)</f>
        <v>24.166193962097168</v>
      </c>
      <c r="AY39">
        <f>0.61365*EXP(17.502*AX39/(240.97+AX39))</f>
        <v>3.0250049120068887</v>
      </c>
      <c r="AZ39">
        <f>IF(AW39&lt;&gt;0,(1000-(AV39+U39)/2)/AW39*AP39,0)</f>
        <v>2.2212330349641354</v>
      </c>
      <c r="BA39">
        <f>U39*AA39/1000</f>
        <v>1.9709074501665309</v>
      </c>
      <c r="BB39">
        <f>(AY39-BA39)</f>
        <v>1.0540974618403578</v>
      </c>
      <c r="BC39">
        <f>1/(1.6/F39+1.37/N39)</f>
        <v>1.5001799669067315</v>
      </c>
      <c r="BD39">
        <f>G39*AA39*0.001</f>
        <v>33.836402810647812</v>
      </c>
      <c r="BE39">
        <f>G39/S39</f>
        <v>0.98172531231054916</v>
      </c>
      <c r="BF39">
        <f>(1-AP39*AA39/AU39/F39)*100</f>
        <v>83.611282659721425</v>
      </c>
      <c r="BG39">
        <f>(S39-E39/(N39/1.35))</f>
        <v>389.95216011911327</v>
      </c>
      <c r="BH39">
        <f>E39*BF39/100/BG39</f>
        <v>2.0055036437835894E-3</v>
      </c>
    </row>
    <row r="40" spans="1:60" x14ac:dyDescent="0.25">
      <c r="A40" s="1" t="s">
        <v>1</v>
      </c>
      <c r="B40" s="1" t="s">
        <v>6867</v>
      </c>
      <c r="K40" s="1">
        <v>2.72</v>
      </c>
    </row>
    <row r="41" spans="1:60" x14ac:dyDescent="0.25">
      <c r="A41" s="1" t="s">
        <v>1</v>
      </c>
      <c r="B41" s="1" t="s">
        <v>6866</v>
      </c>
      <c r="K41" s="1">
        <v>2.72</v>
      </c>
    </row>
    <row r="42" spans="1:60" x14ac:dyDescent="0.25">
      <c r="A42" s="1">
        <v>9</v>
      </c>
      <c r="B42" s="1" t="s">
        <v>6865</v>
      </c>
      <c r="C42" s="1">
        <v>1908.0000031292439</v>
      </c>
      <c r="D42" s="1">
        <v>0</v>
      </c>
      <c r="E42">
        <f>(R42-S42*(1000-T42)/(1000-U42))*AO42</f>
        <v>0.85295675239266888</v>
      </c>
      <c r="F42">
        <f>IF(AZ42&lt;&gt;0,1/(1/AZ42-1/N42),0)</f>
        <v>5.2387355805156854</v>
      </c>
      <c r="G42">
        <f>((BC42-AP42/2)*S42-E42)/(BC42+AP42/2)</f>
        <v>383.41805068254951</v>
      </c>
      <c r="H42">
        <f>AP42*1000</f>
        <v>25.906186096275594</v>
      </c>
      <c r="I42">
        <f>(AU42-BA42)</f>
        <v>0.94385476471966578</v>
      </c>
      <c r="J42">
        <f>(P42+AT42*D42)</f>
        <v>23.840383529663086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24.655500411987305</v>
      </c>
      <c r="P42" s="1">
        <v>23.840383529663086</v>
      </c>
      <c r="Q42" s="1">
        <v>24.793420791625977</v>
      </c>
      <c r="R42" s="1">
        <v>400.1466064453125</v>
      </c>
      <c r="S42" s="1">
        <v>390.21954345703125</v>
      </c>
      <c r="T42" s="1">
        <v>-2.2804584354162216E-2</v>
      </c>
      <c r="U42" s="1">
        <v>22.900178909301758</v>
      </c>
      <c r="V42" s="1">
        <v>-6.465844064950943E-2</v>
      </c>
      <c r="W42" s="1">
        <v>64.929489135742188</v>
      </c>
      <c r="X42" s="1">
        <v>300.35867309570313</v>
      </c>
      <c r="Y42" s="1">
        <v>999.692138671875</v>
      </c>
      <c r="Z42" s="1">
        <v>3.033320426940918</v>
      </c>
      <c r="AA42" s="1">
        <v>88.319114685058594</v>
      </c>
      <c r="AB42" s="1">
        <v>7.7813749313354492</v>
      </c>
      <c r="AC42" s="1">
        <v>-0.27512931823730469</v>
      </c>
      <c r="AD42" s="1">
        <v>4.6520575881004333E-2</v>
      </c>
      <c r="AE42" s="1">
        <v>4.835435189306736E-3</v>
      </c>
      <c r="AF42" s="1">
        <v>3.1213173642754555E-2</v>
      </c>
      <c r="AG42" s="1">
        <v>2.0056072622537613E-2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1.1042598275577318</v>
      </c>
      <c r="AP42">
        <f>(U42-T42)/(1000-U42)*AO42</f>
        <v>2.5906186096275593E-2</v>
      </c>
      <c r="AQ42">
        <f>(P42+273.15)</f>
        <v>296.99038352966306</v>
      </c>
      <c r="AR42">
        <f>(O42+273.15)</f>
        <v>297.80550041198728</v>
      </c>
      <c r="AS42">
        <f>(Y42*AK42+Z42*AL42)*AM42</f>
        <v>159.95073861232231</v>
      </c>
      <c r="AT42">
        <f>((AS42+0.00000010773*(AR42^4-AQ42^4))-AP42*44100)/(L42*0.92*2*29.3+0.00000043092*AQ42^3)</f>
        <v>-7.6835776961098912</v>
      </c>
      <c r="AU42">
        <f>0.61365*EXP(17.502*J42/(240.97+J42))</f>
        <v>2.9663782921186477</v>
      </c>
      <c r="AV42">
        <f>AU42*1000/AA42</f>
        <v>33.587047409800242</v>
      </c>
      <c r="AW42">
        <f>(AV42-U42)</f>
        <v>10.686868500498484</v>
      </c>
      <c r="AX42">
        <f>IF(D42,P42,(O42+P42)/2)</f>
        <v>24.247941970825195</v>
      </c>
      <c r="AY42">
        <f>0.61365*EXP(17.502*AX42/(240.97+AX42))</f>
        <v>3.0398727253067079</v>
      </c>
      <c r="AZ42">
        <f>IF(AW42&lt;&gt;0,(1000-(AV42+U42)/2)/AW42*AP42,0)</f>
        <v>2.3556481299043579</v>
      </c>
      <c r="BA42">
        <f>U42*AA42/1000</f>
        <v>2.0225235273989819</v>
      </c>
      <c r="BB42">
        <f>(AY42-BA42)</f>
        <v>1.017349197907726</v>
      </c>
      <c r="BC42">
        <f>1/(1.6/F42+1.37/N42)</f>
        <v>1.5987602803340033</v>
      </c>
      <c r="BD42">
        <f>G42*AA42*0.001</f>
        <v>33.863142790553702</v>
      </c>
      <c r="BE42">
        <f>G42/S42</f>
        <v>0.98257008679210167</v>
      </c>
      <c r="BF42">
        <f>(1-AP42*AA42/AU42/F42)*100</f>
        <v>85.276699529520599</v>
      </c>
      <c r="BG42">
        <f>(S42-E42/(N42/1.35))</f>
        <v>389.95052523487396</v>
      </c>
      <c r="BH42">
        <f>E42*BF42/100/BG42</f>
        <v>1.8652965434949565E-3</v>
      </c>
    </row>
    <row r="43" spans="1:60" x14ac:dyDescent="0.25">
      <c r="A43" s="1" t="s">
        <v>1</v>
      </c>
      <c r="B43" s="1" t="s">
        <v>6864</v>
      </c>
      <c r="K43" s="1">
        <v>2.72</v>
      </c>
    </row>
    <row r="44" spans="1:60" x14ac:dyDescent="0.25">
      <c r="A44" s="1" t="s">
        <v>1</v>
      </c>
      <c r="B44" s="1" t="s">
        <v>6863</v>
      </c>
      <c r="K44" s="1">
        <v>2.72</v>
      </c>
    </row>
    <row r="45" spans="1:60" x14ac:dyDescent="0.25">
      <c r="A45" s="1">
        <v>10</v>
      </c>
      <c r="B45" s="1" t="s">
        <v>6862</v>
      </c>
      <c r="C45" s="1">
        <v>2114.5000031404197</v>
      </c>
      <c r="D45" s="1">
        <v>0</v>
      </c>
      <c r="E45">
        <f>(R45-S45*(1000-T45)/(1000-U45))*AO45</f>
        <v>1.1410428487906503</v>
      </c>
      <c r="F45">
        <f>IF(AZ45&lt;&gt;0,1/(1/AZ45-1/N45),0)</f>
        <v>6.0835041898693873</v>
      </c>
      <c r="G45">
        <f>((BC45-AP45/2)*S45-E45)/(BC45+AP45/2)</f>
        <v>383.04121632820943</v>
      </c>
      <c r="H45">
        <f>AP45*1000</f>
        <v>26.634134639344552</v>
      </c>
      <c r="I45">
        <f>(AU45-BA45)</f>
        <v>0.90936323153875831</v>
      </c>
      <c r="J45">
        <f>(P45+AT45*D45)</f>
        <v>23.974447250366211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24.740257263183594</v>
      </c>
      <c r="P45" s="1">
        <v>23.974447250366211</v>
      </c>
      <c r="Q45" s="1">
        <v>24.851953506469727</v>
      </c>
      <c r="R45" s="1">
        <v>400.14013671875</v>
      </c>
      <c r="S45" s="1">
        <v>389.706787109375</v>
      </c>
      <c r="T45" s="1">
        <v>9.7690457478165627E-3</v>
      </c>
      <c r="U45" s="1">
        <v>23.562101364135742</v>
      </c>
      <c r="V45" s="1">
        <v>2.7558943256735802E-2</v>
      </c>
      <c r="W45" s="1">
        <v>66.469810485839844</v>
      </c>
      <c r="X45" s="1">
        <v>300.34347534179688</v>
      </c>
      <c r="Y45" s="1">
        <v>1248.82080078125</v>
      </c>
      <c r="Z45" s="1">
        <v>3.2642199993133545</v>
      </c>
      <c r="AA45" s="1">
        <v>88.320526123046875</v>
      </c>
      <c r="AB45" s="1">
        <v>7.7986769676208496</v>
      </c>
      <c r="AC45" s="1">
        <v>-0.29152688384056091</v>
      </c>
      <c r="AD45" s="1">
        <v>3.1280498951673508E-2</v>
      </c>
      <c r="AE45" s="1">
        <v>4.0182177908718586E-3</v>
      </c>
      <c r="AF45" s="1">
        <v>0.10527320951223373</v>
      </c>
      <c r="AG45" s="1">
        <v>2.6423152536153793E-2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1.1042039534624881</v>
      </c>
      <c r="AP45">
        <f>(U45-T45)/(1000-U45)*AO45</f>
        <v>2.6634134639344553E-2</v>
      </c>
      <c r="AQ45">
        <f>(P45+273.15)</f>
        <v>297.12444725036619</v>
      </c>
      <c r="AR45">
        <f>(O45+273.15)</f>
        <v>297.89025726318357</v>
      </c>
      <c r="AS45">
        <f>(Y45*AK45+Z45*AL45)*AM45</f>
        <v>199.81132365886879</v>
      </c>
      <c r="AT45">
        <f>((AS45+0.00000010773*(AR45^4-AQ45^4))-AP45*44100)/(L45*0.92*2*29.3+0.00000043092*AQ45^3)</f>
        <v>-7.6257469149405637</v>
      </c>
      <c r="AU45">
        <f>0.61365*EXP(17.502*J45/(240.97+J45))</f>
        <v>2.9903804205837874</v>
      </c>
      <c r="AV45">
        <f>AU45*1000/AA45</f>
        <v>33.858272270906006</v>
      </c>
      <c r="AW45">
        <f>(AV45-U45)</f>
        <v>10.296170906770264</v>
      </c>
      <c r="AX45">
        <f>IF(D45,P45,(O45+P45)/2)</f>
        <v>24.357352256774902</v>
      </c>
      <c r="AY45">
        <f>0.61365*EXP(17.502*AX45/(240.97+AX45))</f>
        <v>3.0598715264019982</v>
      </c>
      <c r="AZ45">
        <f>IF(AW45&lt;&gt;0,(1000-(AV45+U45)/2)/AW45*AP45,0)</f>
        <v>2.5125324639974127</v>
      </c>
      <c r="BA45">
        <f>U45*AA45/1000</f>
        <v>2.0810171890450291</v>
      </c>
      <c r="BB45">
        <f>(AY45-BA45)</f>
        <v>0.97885433735696914</v>
      </c>
      <c r="BC45">
        <f>1/(1.6/F45+1.37/N45)</f>
        <v>1.7150489293449944</v>
      </c>
      <c r="BD45">
        <f>G45*AA45*0.001</f>
        <v>33.830401752919272</v>
      </c>
      <c r="BE45">
        <f>G45/S45</f>
        <v>0.9828959335540266</v>
      </c>
      <c r="BF45">
        <f>(1-AP45*AA45/AU45/F45)*100</f>
        <v>87.069361025870833</v>
      </c>
      <c r="BG45">
        <f>(S45-E45/(N45/1.35))</f>
        <v>389.34690799742015</v>
      </c>
      <c r="BH45">
        <f>E45*BF45/100/BG45</f>
        <v>2.5517056821727623E-3</v>
      </c>
    </row>
    <row r="46" spans="1:60" x14ac:dyDescent="0.25">
      <c r="A46" s="1" t="s">
        <v>1</v>
      </c>
      <c r="B46" s="1" t="s">
        <v>6861</v>
      </c>
      <c r="K46" s="1">
        <v>2.72</v>
      </c>
    </row>
    <row r="47" spans="1:60" x14ac:dyDescent="0.25">
      <c r="A47" s="1" t="s">
        <v>1</v>
      </c>
      <c r="B47" s="1" t="s">
        <v>6860</v>
      </c>
      <c r="K47" s="1">
        <v>2.72</v>
      </c>
    </row>
    <row r="48" spans="1:60" x14ac:dyDescent="0.25">
      <c r="A48" s="1">
        <v>11</v>
      </c>
      <c r="B48" s="1" t="s">
        <v>6859</v>
      </c>
      <c r="C48" s="1">
        <v>2320.5000031404197</v>
      </c>
      <c r="D48" s="1">
        <v>0</v>
      </c>
      <c r="E48">
        <f>(R48-S48*(1000-T48)/(1000-U48))*AO48</f>
        <v>1.2486775826442051</v>
      </c>
      <c r="F48">
        <f>IF(AZ48&lt;&gt;0,1/(1/AZ48-1/N48),0)</f>
        <v>7.6803303053232925</v>
      </c>
      <c r="G48">
        <f>((BC48-AP48/2)*S48-E48)/(BC48+AP48/2)</f>
        <v>382.99834448030674</v>
      </c>
      <c r="H48">
        <f>AP48*1000</f>
        <v>27.59010471849879</v>
      </c>
      <c r="I48">
        <f>(AU48-BA48)</f>
        <v>0.86058448503142326</v>
      </c>
      <c r="J48">
        <f>(P48+AT48*D48)</f>
        <v>24.135032653808594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24.838413238525391</v>
      </c>
      <c r="P48" s="1">
        <v>24.135032653808594</v>
      </c>
      <c r="Q48" s="1">
        <v>24.923246383666992</v>
      </c>
      <c r="R48" s="1">
        <v>400.14492797851563</v>
      </c>
      <c r="S48" s="1">
        <v>389.2874755859375</v>
      </c>
      <c r="T48" s="1">
        <v>6.7228496074676514E-2</v>
      </c>
      <c r="U48" s="1">
        <v>24.442277908325195</v>
      </c>
      <c r="V48" s="1">
        <v>0.18854774534702301</v>
      </c>
      <c r="W48" s="1">
        <v>68.550338745117188</v>
      </c>
      <c r="X48" s="1">
        <v>300.3514404296875</v>
      </c>
      <c r="Y48" s="1">
        <v>1599.981201171875</v>
      </c>
      <c r="Z48" s="1">
        <v>2.9728133678436279</v>
      </c>
      <c r="AA48" s="1">
        <v>88.321136474609375</v>
      </c>
      <c r="AB48" s="1">
        <v>7.8727154731750488</v>
      </c>
      <c r="AC48" s="1">
        <v>-0.29731425642967224</v>
      </c>
      <c r="AD48" s="1">
        <v>6.312357634305954E-2</v>
      </c>
      <c r="AE48" s="1">
        <v>7.3262695223093033E-3</v>
      </c>
      <c r="AF48" s="1">
        <v>3.1746592372655869E-2</v>
      </c>
      <c r="AG48" s="1">
        <v>2.8922164812684059E-2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1.1042332368738508</v>
      </c>
      <c r="AP48">
        <f>(U48-T48)/(1000-U48)*AO48</f>
        <v>2.7590104718498789E-2</v>
      </c>
      <c r="AQ48">
        <f>(P48+273.15)</f>
        <v>297.28503265380857</v>
      </c>
      <c r="AR48">
        <f>(O48+273.15)</f>
        <v>297.98841323852537</v>
      </c>
      <c r="AS48">
        <f>(Y48*AK48+Z48*AL48)*AM48</f>
        <v>255.99698646552133</v>
      </c>
      <c r="AT48">
        <f>((AS48+0.00000010773*(AR48^4-AQ48^4))-AP48*44100)/(L48*0.92*2*29.3+0.00000043092*AQ48^3)</f>
        <v>-7.5194412683634768</v>
      </c>
      <c r="AU48">
        <f>0.61365*EXP(17.502*J48/(240.97+J48))</f>
        <v>3.0193542479229425</v>
      </c>
      <c r="AV48">
        <f>AU48*1000/AA48</f>
        <v>34.186089179128132</v>
      </c>
      <c r="AW48">
        <f>(AV48-U48)</f>
        <v>9.7438112708029365</v>
      </c>
      <c r="AX48">
        <f>IF(D48,P48,(O48+P48)/2)</f>
        <v>24.486722946166992</v>
      </c>
      <c r="AY48">
        <f>0.61365*EXP(17.502*AX48/(240.97+AX48))</f>
        <v>3.083667157498942</v>
      </c>
      <c r="AZ48">
        <f>IF(AW48&lt;&gt;0,(1000-(AV48+U48)/2)/AW48*AP48,0)</f>
        <v>2.7485470090168493</v>
      </c>
      <c r="BA48">
        <f>U48*AA48/1000</f>
        <v>2.1587697628915192</v>
      </c>
      <c r="BB48">
        <f>(AY48-BA48)</f>
        <v>0.92489739460742282</v>
      </c>
      <c r="BC48">
        <f>1/(1.6/F48+1.37/N48)</f>
        <v>1.8925350269940109</v>
      </c>
      <c r="BD48">
        <f>G48*AA48*0.001</f>
        <v>33.826849052394621</v>
      </c>
      <c r="BE48">
        <f>G48/S48</f>
        <v>0.98384450695166947</v>
      </c>
      <c r="BF48">
        <f>(1-AP48*AA48/AU48/F48)*100</f>
        <v>89.491904051069412</v>
      </c>
      <c r="BG48">
        <f>(S48-E48/(N48/1.35))</f>
        <v>388.89364902628097</v>
      </c>
      <c r="BH48">
        <f>E48*BF48/100/BG48</f>
        <v>2.8734471415645256E-3</v>
      </c>
    </row>
    <row r="49" spans="1:60" x14ac:dyDescent="0.25">
      <c r="A49" s="1" t="s">
        <v>1</v>
      </c>
      <c r="B49" s="1" t="s">
        <v>6858</v>
      </c>
      <c r="K49" s="1">
        <v>2.72</v>
      </c>
    </row>
    <row r="50" spans="1:60" x14ac:dyDescent="0.25">
      <c r="A50" s="1" t="s">
        <v>1</v>
      </c>
      <c r="B50" s="1" t="s">
        <v>4464</v>
      </c>
      <c r="K50" s="1">
        <v>2.72</v>
      </c>
    </row>
    <row r="51" spans="1:60" x14ac:dyDescent="0.25">
      <c r="A51" s="1">
        <v>12</v>
      </c>
      <c r="B51" s="1" t="s">
        <v>6857</v>
      </c>
      <c r="C51" s="1">
        <v>2527.0000031292439</v>
      </c>
      <c r="D51" s="1">
        <v>0</v>
      </c>
      <c r="E51">
        <f>(R51-S51*(1000-T51)/(1000-U51))*AO51</f>
        <v>1.3306902099704903</v>
      </c>
      <c r="F51">
        <f>IF(AZ51&lt;&gt;0,1/(1/AZ51-1/N51),0)</f>
        <v>10.787169454610513</v>
      </c>
      <c r="G51">
        <f>((BC51-AP51/2)*S51-E51)/(BC51+AP51/2)</f>
        <v>382.9284742395543</v>
      </c>
      <c r="H51">
        <f>AP51*1000</f>
        <v>28.722846895242167</v>
      </c>
      <c r="I51">
        <f>(AU51-BA51)</f>
        <v>0.80296829868642305</v>
      </c>
      <c r="J51">
        <f>(P51+AT51*D51)</f>
        <v>24.327945709228516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24.954845428466797</v>
      </c>
      <c r="P51" s="1">
        <v>24.327945709228516</v>
      </c>
      <c r="Q51" s="1">
        <v>25.012590408325195</v>
      </c>
      <c r="R51" s="1">
        <v>400.06036376953125</v>
      </c>
      <c r="S51" s="1">
        <v>388.74261474609375</v>
      </c>
      <c r="T51" s="1">
        <v>0.14218960702419281</v>
      </c>
      <c r="U51" s="1">
        <v>25.492589950561523</v>
      </c>
      <c r="V51" s="1">
        <v>0.396018385887146</v>
      </c>
      <c r="W51" s="1">
        <v>71.000503540039063</v>
      </c>
      <c r="X51" s="1">
        <v>300.32861328125</v>
      </c>
      <c r="Y51" s="1">
        <v>1999.4912109375</v>
      </c>
      <c r="Z51" s="1">
        <v>3.0322375297546387</v>
      </c>
      <c r="AA51" s="1">
        <v>88.320442199707031</v>
      </c>
      <c r="AB51" s="1">
        <v>7.9102597236633301</v>
      </c>
      <c r="AC51" s="1">
        <v>-0.30693617463111877</v>
      </c>
      <c r="AD51" s="1">
        <v>2.8655882924795151E-2</v>
      </c>
      <c r="AE51" s="1">
        <v>7.2418926283717155E-3</v>
      </c>
      <c r="AF51" s="1">
        <v>1.4114458113908768E-2</v>
      </c>
      <c r="AG51" s="1">
        <v>2.9456805437803268E-2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1.104149313534007</v>
      </c>
      <c r="AP51">
        <f>(U51-T51)/(1000-U51)*AO51</f>
        <v>2.8722846895242168E-2</v>
      </c>
      <c r="AQ51">
        <f>(P51+273.15)</f>
        <v>297.47794570922849</v>
      </c>
      <c r="AR51">
        <f>(O51+273.15)</f>
        <v>298.10484542846677</v>
      </c>
      <c r="AS51">
        <f>(Y51*AK51+Z51*AL51)*AM51</f>
        <v>319.9185865992622</v>
      </c>
      <c r="AT51">
        <f>((AS51+0.00000010773*(AR51^4-AQ51^4))-AP51*44100)/(L51*0.92*2*29.3+0.00000043092*AQ51^3)</f>
        <v>-7.414681764180755</v>
      </c>
      <c r="AU51">
        <f>0.61365*EXP(17.502*J51/(240.97+J51))</f>
        <v>3.0544851159358246</v>
      </c>
      <c r="AV51">
        <f>AU51*1000/AA51</f>
        <v>34.58412389998152</v>
      </c>
      <c r="AW51">
        <f>(AV51-U51)</f>
        <v>9.0915339494199969</v>
      </c>
      <c r="AX51">
        <f>IF(D51,P51,(O51+P51)/2)</f>
        <v>24.641395568847656</v>
      </c>
      <c r="AY51">
        <f>0.61365*EXP(17.502*AX51/(240.97+AX51))</f>
        <v>3.1123288418999895</v>
      </c>
      <c r="AZ51">
        <f>IF(AW51&lt;&gt;0,(1000-(AV51+U51)/2)/AW51*AP51,0)</f>
        <v>3.0643959449846543</v>
      </c>
      <c r="BA51">
        <f>U51*AA51/1000</f>
        <v>2.2515168172494016</v>
      </c>
      <c r="BB51">
        <f>(AY51-BA51)</f>
        <v>0.86081202465058793</v>
      </c>
      <c r="BC51">
        <f>1/(1.6/F51+1.37/N51)</f>
        <v>2.1349648270829991</v>
      </c>
      <c r="BD51">
        <f>G51*AA51*0.001</f>
        <v>33.820412175696561</v>
      </c>
      <c r="BE51">
        <f>G51/S51</f>
        <v>0.9850437274278846</v>
      </c>
      <c r="BF51">
        <f>(1-AP51*AA51/AU51/F51)*100</f>
        <v>92.30084250396682</v>
      </c>
      <c r="BG51">
        <f>(S51-E51/(N51/1.35))</f>
        <v>388.32292182083791</v>
      </c>
      <c r="BH51">
        <f>E51*BF51/100/BG51</f>
        <v>3.1629301437097364E-3</v>
      </c>
    </row>
    <row r="52" spans="1:60" x14ac:dyDescent="0.25">
      <c r="A52" s="1" t="s">
        <v>1</v>
      </c>
      <c r="B52" s="1" t="s">
        <v>6856</v>
      </c>
    </row>
    <row r="53" spans="1:60" x14ac:dyDescent="0.25">
      <c r="A53" s="1" t="s">
        <v>1</v>
      </c>
      <c r="B53" s="1" t="s">
        <v>6855</v>
      </c>
    </row>
    <row r="54" spans="1:60" x14ac:dyDescent="0.25">
      <c r="A54" s="1" t="s">
        <v>1</v>
      </c>
      <c r="B54" s="1" t="s">
        <v>6854</v>
      </c>
    </row>
    <row r="55" spans="1:60" x14ac:dyDescent="0.25">
      <c r="A55" s="1" t="s">
        <v>1</v>
      </c>
      <c r="B55" s="1" t="s">
        <v>6853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AC7D1-8A91-451A-8587-F842032A6B68}">
  <dimension ref="A1:BD55"/>
  <sheetViews>
    <sheetView topLeftCell="A9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6942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6941</v>
      </c>
    </row>
    <row r="12" spans="1:56" x14ac:dyDescent="0.25">
      <c r="A12" s="1" t="s">
        <v>1</v>
      </c>
      <c r="B12" s="1" t="s">
        <v>6940</v>
      </c>
    </row>
    <row r="13" spans="1:56" x14ac:dyDescent="0.25">
      <c r="A13" s="1" t="s">
        <v>1</v>
      </c>
      <c r="B13" s="1" t="s">
        <v>6939</v>
      </c>
    </row>
    <row r="14" spans="1:56" x14ac:dyDescent="0.25">
      <c r="A14" s="1" t="s">
        <v>1</v>
      </c>
      <c r="B14" s="1" t="s">
        <v>6938</v>
      </c>
    </row>
    <row r="15" spans="1:56" x14ac:dyDescent="0.25">
      <c r="A15" s="1" t="s">
        <v>1</v>
      </c>
      <c r="B15" s="1" t="s">
        <v>6937</v>
      </c>
    </row>
    <row r="16" spans="1:56" x14ac:dyDescent="0.25">
      <c r="A16" s="1" t="s">
        <v>1</v>
      </c>
      <c r="B16" s="1" t="s">
        <v>6936</v>
      </c>
    </row>
    <row r="17" spans="1:56" x14ac:dyDescent="0.25">
      <c r="A17" s="1" t="s">
        <v>1</v>
      </c>
      <c r="B17" s="1" t="s">
        <v>6935</v>
      </c>
    </row>
    <row r="18" spans="1:56" x14ac:dyDescent="0.25">
      <c r="A18" s="1">
        <v>1</v>
      </c>
      <c r="B18" s="1" t="s">
        <v>6934</v>
      </c>
      <c r="C18" s="1">
        <v>234.00000377744436</v>
      </c>
      <c r="D18" s="1">
        <v>0</v>
      </c>
      <c r="E18">
        <f>(R18-S18*(1000-T18)/(1000-U18))*AK18</f>
        <v>-2.7060333775783589</v>
      </c>
      <c r="F18">
        <f>IF(AV18&lt;&gt;0,1/(1/AV18-1/N18),0)</f>
        <v>2.9676913198197208</v>
      </c>
      <c r="G18">
        <f>((AY18-AL18/2)*S18-E18)/(AY18+AL18/2)</f>
        <v>389.29164368522908</v>
      </c>
      <c r="H18">
        <f>AL18*1000</f>
        <v>22.191131946547397</v>
      </c>
      <c r="I18">
        <f>(AQ18-AW18)</f>
        <v>1.0896481203600281</v>
      </c>
      <c r="J18">
        <f>(P18+AP18*D18)</f>
        <v>23.080718994140625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25.069072723388672</v>
      </c>
      <c r="P18" s="1">
        <v>23.080718994140625</v>
      </c>
      <c r="Q18" s="1">
        <v>25.127252578735352</v>
      </c>
      <c r="R18" s="1">
        <v>399.92050170898438</v>
      </c>
      <c r="S18" s="1">
        <v>394.43820190429688</v>
      </c>
      <c r="T18" s="1">
        <v>1.7669878900051117E-2</v>
      </c>
      <c r="U18" s="1">
        <v>19.739356994628906</v>
      </c>
      <c r="V18" s="1">
        <v>4.8892907798290253E-2</v>
      </c>
      <c r="W18" s="1">
        <v>54.619194030761719</v>
      </c>
      <c r="X18" s="1">
        <v>300.01699829101563</v>
      </c>
      <c r="Y18" s="1">
        <v>3.1218212097883224E-2</v>
      </c>
      <c r="Z18" s="1">
        <v>2.6636133193969727</v>
      </c>
      <c r="AA18" s="1">
        <v>88.345283508300781</v>
      </c>
      <c r="AB18" s="1">
        <v>12.73606014251709</v>
      </c>
      <c r="AC18" s="1">
        <v>-0.32383209466934204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1.1030036701875572</v>
      </c>
      <c r="AL18">
        <f>(U18-T18)/(1000-U18)*AK18</f>
        <v>2.2191131946547399E-2</v>
      </c>
      <c r="AM18">
        <f>(P18+273.15)</f>
        <v>296.2307189941406</v>
      </c>
      <c r="AN18">
        <f>(O18+273.15)</f>
        <v>298.21907272338865</v>
      </c>
      <c r="AO18">
        <f>(Y18*AG18+Z18*AH18)*AI18</f>
        <v>4.9949138240162894E-3</v>
      </c>
      <c r="AP18">
        <f>((AO18+0.00000010773*(AN18^4-AM18^4))-AL18*44100)/(L18*51.4+0.00000043092*AM18^3)</f>
        <v>-7.8883873835516285</v>
      </c>
      <c r="AQ18">
        <f>0.61365*EXP(17.502*J18/(240.97+J18))</f>
        <v>2.833527210322079</v>
      </c>
      <c r="AR18">
        <f>AQ18*1000/AA18</f>
        <v>32.073327491850151</v>
      </c>
      <c r="AS18">
        <f>(AR18-U18)</f>
        <v>12.333970497221244</v>
      </c>
      <c r="AT18">
        <f>IF(D18,P18,(O18+P18)/2)</f>
        <v>24.074895858764648</v>
      </c>
      <c r="AU18">
        <f>0.61365*EXP(17.502*AT18/(240.97+AT18))</f>
        <v>3.0084753720964685</v>
      </c>
      <c r="AV18">
        <f>IF(AS18&lt;&gt;0,(1000-(AR18+U18)/2)/AS18*AL18,0)</f>
        <v>1.7525776385183702</v>
      </c>
      <c r="AW18">
        <f>U18*AA18/1000</f>
        <v>1.7438790899620509</v>
      </c>
      <c r="AX18">
        <f>(AU18-AW18)</f>
        <v>1.2645962821344177</v>
      </c>
      <c r="AY18">
        <f>1/(1.6/F18+1.37/N18)</f>
        <v>1.1638638045891418</v>
      </c>
      <c r="AZ18">
        <f>G18*AA18*0.001</f>
        <v>34.392080628783972</v>
      </c>
      <c r="BA18">
        <f>G18/S18</f>
        <v>0.98695218111678618</v>
      </c>
      <c r="BB18">
        <f>(1-AL18*AA18/AQ18/F18)*100</f>
        <v>76.68600438114828</v>
      </c>
      <c r="BC18">
        <f>(S18-E18/(N18/1.35))</f>
        <v>395.29167107057333</v>
      </c>
      <c r="BD18">
        <f>E18*BB18/100/BC18</f>
        <v>-5.2496650609028103E-3</v>
      </c>
    </row>
    <row r="19" spans="1:56" x14ac:dyDescent="0.25">
      <c r="A19" s="1" t="s">
        <v>1</v>
      </c>
      <c r="B19" s="1" t="s">
        <v>6933</v>
      </c>
      <c r="K19" s="1">
        <v>2.72</v>
      </c>
    </row>
    <row r="20" spans="1:56" x14ac:dyDescent="0.25">
      <c r="A20" s="1" t="s">
        <v>1</v>
      </c>
      <c r="B20" s="1" t="s">
        <v>6932</v>
      </c>
      <c r="K20" s="1">
        <v>2.72</v>
      </c>
    </row>
    <row r="21" spans="1:56" x14ac:dyDescent="0.25">
      <c r="A21" s="1">
        <v>2</v>
      </c>
      <c r="B21" s="1" t="s">
        <v>6931</v>
      </c>
      <c r="C21" s="1">
        <v>439.00000377744436</v>
      </c>
      <c r="D21" s="1">
        <v>0</v>
      </c>
      <c r="E21">
        <f>(R21-S21*(1000-T21)/(1000-U21))*AK21</f>
        <v>-1.229272719387372</v>
      </c>
      <c r="F21">
        <f>IF(AV21&lt;&gt;0,1/(1/AV21-1/N21),0)</f>
        <v>4.7909138906071025</v>
      </c>
      <c r="G21">
        <f>((AY21-AL21/2)*S21-E21)/(AY21+AL21/2)</f>
        <v>388.72240692649063</v>
      </c>
      <c r="H21">
        <f>AL21*1000</f>
        <v>21.698109070862525</v>
      </c>
      <c r="I21">
        <f>(AQ21-AW21)</f>
        <v>0.82759008433035053</v>
      </c>
      <c r="J21">
        <f>(P21+AP21*D21)</f>
        <v>21.254270553588867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25.037847518920898</v>
      </c>
      <c r="P21" s="1">
        <v>21.254270553588867</v>
      </c>
      <c r="Q21" s="1">
        <v>25.142799377441406</v>
      </c>
      <c r="R21" s="1">
        <v>400.09555053710938</v>
      </c>
      <c r="S21" s="1">
        <v>393.46856689453125</v>
      </c>
      <c r="T21" s="1">
        <v>3.3892326056957245E-2</v>
      </c>
      <c r="U21" s="1">
        <v>19.329019546508789</v>
      </c>
      <c r="V21" s="1">
        <v>9.3954481184482574E-2</v>
      </c>
      <c r="W21" s="1">
        <v>53.582870483398438</v>
      </c>
      <c r="X21" s="1">
        <v>299.962158203125</v>
      </c>
      <c r="Y21" s="1">
        <v>24.745800018310547</v>
      </c>
      <c r="Z21" s="1">
        <v>2.7033791542053223</v>
      </c>
      <c r="AA21" s="1">
        <v>88.344406127929688</v>
      </c>
      <c r="AB21" s="1">
        <v>12.572468757629395</v>
      </c>
      <c r="AC21" s="1">
        <v>-0.3006666898727417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1.1028020522173712</v>
      </c>
      <c r="AL21">
        <f>(U21-T21)/(1000-U21)*AK21</f>
        <v>2.1698109070862524E-2</v>
      </c>
      <c r="AM21">
        <f>(P21+273.15)</f>
        <v>294.40427055358884</v>
      </c>
      <c r="AN21">
        <f>(O21+273.15)</f>
        <v>298.18784751892088</v>
      </c>
      <c r="AO21">
        <f>(Y21*AG21+Z21*AH21)*AI21</f>
        <v>3.9593279144318103</v>
      </c>
      <c r="AP21">
        <f>((AO21+0.00000010773*(AN21^4-AM21^4))-AL21*44100)/(L21*51.4+0.00000043092*AM21^3)</f>
        <v>-7.5248653601310949</v>
      </c>
      <c r="AQ21">
        <f>0.61365*EXP(17.502*J21/(240.97+J21))</f>
        <v>2.5352008372018142</v>
      </c>
      <c r="AR21">
        <f>AQ21*1000/AA21</f>
        <v>28.69678962503458</v>
      </c>
      <c r="AS21">
        <f>(AR21-U21)</f>
        <v>9.3677700785257905</v>
      </c>
      <c r="AT21">
        <f>IF(D21,P21,(O21+P21)/2)</f>
        <v>23.146059036254883</v>
      </c>
      <c r="AU21">
        <f>0.61365*EXP(17.502*AT21/(240.97+AT21))</f>
        <v>2.8447456796269153</v>
      </c>
      <c r="AV21">
        <f>IF(AS21&lt;&gt;0,(1000-(AR21+U21)/2)/AS21*AL21,0)</f>
        <v>2.2606313210651385</v>
      </c>
      <c r="AW21">
        <f>U21*AA21/1000</f>
        <v>1.7076107528714637</v>
      </c>
      <c r="AX21">
        <f>(AU21-AW21)</f>
        <v>1.1371349267554516</v>
      </c>
      <c r="AY21">
        <f>1/(1.6/F21+1.37/N21)</f>
        <v>1.5289749737859588</v>
      </c>
      <c r="AZ21">
        <f>G21*AA21*0.001</f>
        <v>34.341450188540236</v>
      </c>
      <c r="BA21">
        <f>G21/S21</f>
        <v>0.98793763881699648</v>
      </c>
      <c r="BB21">
        <f>(1-AL21*AA21/AQ21/F21)*100</f>
        <v>84.217703110794901</v>
      </c>
      <c r="BC21">
        <f>(S21-E21/(N21/1.35))</f>
        <v>393.85627325899628</v>
      </c>
      <c r="BD21">
        <f>E21*BB21/100/BC21</f>
        <v>-2.6285356347615441E-3</v>
      </c>
    </row>
    <row r="22" spans="1:56" x14ac:dyDescent="0.25">
      <c r="A22" s="1" t="s">
        <v>1</v>
      </c>
      <c r="B22" s="1" t="s">
        <v>6930</v>
      </c>
      <c r="K22" s="1">
        <v>2.72</v>
      </c>
    </row>
    <row r="23" spans="1:56" x14ac:dyDescent="0.25">
      <c r="A23" s="1" t="s">
        <v>1</v>
      </c>
      <c r="B23" s="1" t="s">
        <v>6929</v>
      </c>
      <c r="K23" s="1">
        <v>2.72</v>
      </c>
    </row>
    <row r="24" spans="1:56" x14ac:dyDescent="0.25">
      <c r="A24" s="1">
        <v>3</v>
      </c>
      <c r="B24" s="1" t="s">
        <v>6928</v>
      </c>
      <c r="C24" s="1">
        <v>644.00000377744436</v>
      </c>
      <c r="D24" s="1">
        <v>0</v>
      </c>
      <c r="E24">
        <f>(R24-S24*(1000-T24)/(1000-U24))*AK24</f>
        <v>-0.33363504379154635</v>
      </c>
      <c r="F24">
        <f>IF(AV24&lt;&gt;0,1/(1/AV24-1/N24),0)</f>
        <v>4.6220975958289969</v>
      </c>
      <c r="G24">
        <f>((AY24-AL24/2)*S24-E24)/(AY24+AL24/2)</f>
        <v>387.33734837330667</v>
      </c>
      <c r="H24">
        <f>AL24*1000</f>
        <v>21.295915196194851</v>
      </c>
      <c r="I24">
        <f>(AQ24-AW24)</f>
        <v>0.82652373233579191</v>
      </c>
      <c r="J24">
        <f>(P24+AP24*D24)</f>
        <v>21.059728622436523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24.9730224609375</v>
      </c>
      <c r="P24" s="1">
        <v>21.059728622436523</v>
      </c>
      <c r="Q24" s="1">
        <v>25.102565765380859</v>
      </c>
      <c r="R24" s="1">
        <v>399.92666625976563</v>
      </c>
      <c r="S24" s="1">
        <v>392.64828491210938</v>
      </c>
      <c r="T24" s="1">
        <v>6.0489848256111145E-2</v>
      </c>
      <c r="U24" s="1">
        <v>19.000635147094727</v>
      </c>
      <c r="V24" s="1">
        <v>0.1683344691991806</v>
      </c>
      <c r="W24" s="1">
        <v>52.876010894775391</v>
      </c>
      <c r="X24" s="1">
        <v>300.02029418945313</v>
      </c>
      <c r="Y24" s="1">
        <v>48.812229156494141</v>
      </c>
      <c r="Z24" s="1">
        <v>2.6738934516906738</v>
      </c>
      <c r="AA24" s="1">
        <v>88.343589782714844</v>
      </c>
      <c r="AB24" s="1">
        <v>12.454489707946777</v>
      </c>
      <c r="AC24" s="1">
        <v>-0.29929769039154053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1.1030157874612243</v>
      </c>
      <c r="AL24">
        <f>(U24-T24)/(1000-U24)*AK24</f>
        <v>2.1295915196194851E-2</v>
      </c>
      <c r="AM24">
        <f>(P24+273.15)</f>
        <v>294.2097286224365</v>
      </c>
      <c r="AN24">
        <f>(O24+273.15)</f>
        <v>298.12302246093748</v>
      </c>
      <c r="AO24">
        <f>(Y24*AG24+Z24*AH24)*AI24</f>
        <v>7.8099564904729277</v>
      </c>
      <c r="AP24">
        <f>((AO24+0.00000010773*(AN24^4-AM24^4))-AL24*44100)/(L24*51.4+0.00000043092*AM24^3)</f>
        <v>-7.3362368458756313</v>
      </c>
      <c r="AQ24">
        <f>0.61365*EXP(17.502*J24/(240.97+J24))</f>
        <v>2.5051080493817621</v>
      </c>
      <c r="AR24">
        <f>AQ24*1000/AA24</f>
        <v>28.356421281308485</v>
      </c>
      <c r="AS24">
        <f>(AR24-U24)</f>
        <v>9.3557861342137585</v>
      </c>
      <c r="AT24">
        <f>IF(D24,P24,(O24+P24)/2)</f>
        <v>23.016375541687012</v>
      </c>
      <c r="AU24">
        <f>0.61365*EXP(17.502*AT24/(240.97+AT24))</f>
        <v>2.8225176885762986</v>
      </c>
      <c r="AV24">
        <f>IF(AS24&lt;&gt;0,(1000-(AR24+U24)/2)/AS24*AL24,0)</f>
        <v>2.2223316105249764</v>
      </c>
      <c r="AW24">
        <f>U24*AA24/1000</f>
        <v>1.6785843170459702</v>
      </c>
      <c r="AX24">
        <f>(AU24-AW24)</f>
        <v>1.1439333715303284</v>
      </c>
      <c r="AY24">
        <f>1/(1.6/F24+1.37/N24)</f>
        <v>1.5009817662693656</v>
      </c>
      <c r="AZ24">
        <f>G24*AA24*0.001</f>
        <v>34.218771812215913</v>
      </c>
      <c r="BA24">
        <f>G24/S24</f>
        <v>0.98647406153832684</v>
      </c>
      <c r="BB24">
        <f>(1-AL24*AA24/AQ24/F24)*100</f>
        <v>83.7517804988899</v>
      </c>
      <c r="BC24">
        <f>(S24-E24/(N24/1.35))</f>
        <v>392.75351170828446</v>
      </c>
      <c r="BD24">
        <f>E24*BB24/100/BC24</f>
        <v>-7.1145204616582193E-4</v>
      </c>
    </row>
    <row r="25" spans="1:56" x14ac:dyDescent="0.25">
      <c r="A25" s="1" t="s">
        <v>1</v>
      </c>
      <c r="B25" s="1" t="s">
        <v>6927</v>
      </c>
      <c r="K25" s="1">
        <v>2.72</v>
      </c>
    </row>
    <row r="26" spans="1:56" x14ac:dyDescent="0.25">
      <c r="A26" s="1" t="s">
        <v>1</v>
      </c>
      <c r="B26" s="1" t="s">
        <v>6926</v>
      </c>
      <c r="K26" s="1">
        <v>2.72</v>
      </c>
    </row>
    <row r="27" spans="1:56" x14ac:dyDescent="0.25">
      <c r="A27" s="1">
        <v>4</v>
      </c>
      <c r="B27" s="1" t="s">
        <v>6925</v>
      </c>
      <c r="C27" s="1">
        <v>849.00000377744436</v>
      </c>
      <c r="D27" s="1">
        <v>0</v>
      </c>
      <c r="E27">
        <f>(R27-S27*(1000-T27)/(1000-U27))*AK27</f>
        <v>0.68458729994699996</v>
      </c>
      <c r="F27">
        <f>IF(AV27&lt;&gt;0,1/(1/AV27-1/N27),0)</f>
        <v>5.8873369203588437</v>
      </c>
      <c r="G27">
        <f>((AY27-AL27/2)*S27-E27)/(AY27+AL27/2)</f>
        <v>386.70211809517559</v>
      </c>
      <c r="H27">
        <f>AL27*1000</f>
        <v>21.192757348452037</v>
      </c>
      <c r="I27">
        <f>(AQ27-AW27)</f>
        <v>0.73795939224108187</v>
      </c>
      <c r="J27">
        <f>(P27+AP27*D27)</f>
        <v>20.442399978637695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24.927700042724609</v>
      </c>
      <c r="P27" s="1">
        <v>20.442399978637695</v>
      </c>
      <c r="Q27" s="1">
        <v>25.066186904907227</v>
      </c>
      <c r="R27" s="1">
        <v>400.14398193359375</v>
      </c>
      <c r="S27" s="1">
        <v>391.99072265625</v>
      </c>
      <c r="T27" s="1">
        <v>9.3288801610469818E-2</v>
      </c>
      <c r="U27" s="1">
        <v>18.9453125</v>
      </c>
      <c r="V27" s="1">
        <v>0.26031515002250671</v>
      </c>
      <c r="W27" s="1">
        <v>52.865421295166016</v>
      </c>
      <c r="X27" s="1">
        <v>299.97952270507813</v>
      </c>
      <c r="Y27" s="1">
        <v>99.912834167480469</v>
      </c>
      <c r="Z27" s="1">
        <v>2.6909255981445313</v>
      </c>
      <c r="AA27" s="1">
        <v>88.344703674316406</v>
      </c>
      <c r="AB27" s="1">
        <v>12.483064651489258</v>
      </c>
      <c r="AC27" s="1">
        <v>-0.28949552774429321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1.1028658922980812</v>
      </c>
      <c r="AL27">
        <f>(U27-T27)/(1000-U27)*AK27</f>
        <v>2.1192757348452038E-2</v>
      </c>
      <c r="AM27">
        <f>(P27+273.15)</f>
        <v>293.59239997863767</v>
      </c>
      <c r="AN27">
        <f>(O27+273.15)</f>
        <v>298.07770004272459</v>
      </c>
      <c r="AO27">
        <f>(Y27*AG27+Z27*AH27)*AI27</f>
        <v>15.986053109480736</v>
      </c>
      <c r="AP27">
        <f>((AO27+0.00000010773*(AN27^4-AM27^4))-AL27*44100)/(L27*51.4+0.00000043092*AM27^3)</f>
        <v>-7.1835978940675469</v>
      </c>
      <c r="AQ27">
        <f>0.61365*EXP(17.502*J27/(240.97+J27))</f>
        <v>2.4116774110709045</v>
      </c>
      <c r="AR27">
        <f>AQ27*1000/AA27</f>
        <v>27.298494542033623</v>
      </c>
      <c r="AS27">
        <f>(AR27-U27)</f>
        <v>8.3531820420336231</v>
      </c>
      <c r="AT27">
        <f>IF(D27,P27,(O27+P27)/2)</f>
        <v>22.685050010681152</v>
      </c>
      <c r="AU27">
        <f>0.61365*EXP(17.502*AT27/(240.97+AT27))</f>
        <v>2.7664164612665352</v>
      </c>
      <c r="AV27">
        <f>IF(AS27&lt;&gt;0,(1000-(AR27+U27)/2)/AS27*AL27,0)</f>
        <v>2.478425629121884</v>
      </c>
      <c r="AW27">
        <f>U27*AA27/1000</f>
        <v>1.6737180188298226</v>
      </c>
      <c r="AX27">
        <f>(AU27-AW27)</f>
        <v>1.0926984424367125</v>
      </c>
      <c r="AY27">
        <f>1/(1.6/F27+1.37/N27)</f>
        <v>1.6896539357902931</v>
      </c>
      <c r="AZ27">
        <f>G27*AA27*0.001</f>
        <v>34.163084033348795</v>
      </c>
      <c r="BA27">
        <f>G27/S27</f>
        <v>0.98650834253107522</v>
      </c>
      <c r="BB27">
        <f>(1-AL27*AA27/AQ27/F27)*100</f>
        <v>86.813489708396986</v>
      </c>
      <c r="BC27">
        <f>(S27-E27/(N27/1.35))</f>
        <v>391.77480730318365</v>
      </c>
      <c r="BD27">
        <f>E27*BB27/100/BC27</f>
        <v>1.5169789228549309E-3</v>
      </c>
    </row>
    <row r="28" spans="1:56" x14ac:dyDescent="0.25">
      <c r="A28" s="1" t="s">
        <v>1</v>
      </c>
      <c r="B28" s="1" t="s">
        <v>6924</v>
      </c>
      <c r="K28" s="1">
        <v>2.72</v>
      </c>
    </row>
    <row r="29" spans="1:56" x14ac:dyDescent="0.25">
      <c r="A29" s="1" t="s">
        <v>1</v>
      </c>
      <c r="B29" s="1" t="s">
        <v>6923</v>
      </c>
      <c r="K29" s="1">
        <v>2.72</v>
      </c>
    </row>
    <row r="30" spans="1:56" x14ac:dyDescent="0.25">
      <c r="A30" s="1">
        <v>5</v>
      </c>
      <c r="B30" s="1" t="s">
        <v>6922</v>
      </c>
      <c r="C30" s="1">
        <v>1053.0000037774444</v>
      </c>
      <c r="D30" s="1">
        <v>0</v>
      </c>
      <c r="E30">
        <f>(R30-S30*(1000-T30)/(1000-U30))*AK30</f>
        <v>1.090368612013014</v>
      </c>
      <c r="F30">
        <f>IF(AV30&lt;&gt;0,1/(1/AV30-1/N30),0)</f>
        <v>8.2559036522333606</v>
      </c>
      <c r="G30">
        <f>((AY30-AL30/2)*S30-E30)/(AY30+AL30/2)</f>
        <v>386.79412487357774</v>
      </c>
      <c r="H30">
        <f>AL30*1000</f>
        <v>21.12753467662484</v>
      </c>
      <c r="I30">
        <f>(AQ30-AW30)</f>
        <v>0.64718117591129443</v>
      </c>
      <c r="J30">
        <f>(P30+AP30*D30)</f>
        <v>19.823768615722656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24.895868301391602</v>
      </c>
      <c r="P30" s="1">
        <v>19.823768615722656</v>
      </c>
      <c r="Q30" s="1">
        <v>25.031822204589844</v>
      </c>
      <c r="R30" s="1">
        <v>400.07025146484375</v>
      </c>
      <c r="S30" s="1">
        <v>391.57974243164063</v>
      </c>
      <c r="T30" s="1">
        <v>0.15288811922073364</v>
      </c>
      <c r="U30" s="1">
        <v>18.947669982910156</v>
      </c>
      <c r="V30" s="1">
        <v>0.4274381697177887</v>
      </c>
      <c r="W30" s="1">
        <v>52.973094940185547</v>
      </c>
      <c r="X30" s="1">
        <v>299.96640014648438</v>
      </c>
      <c r="Y30" s="1">
        <v>150.45124816894531</v>
      </c>
      <c r="Z30" s="1">
        <v>2.6374406814575195</v>
      </c>
      <c r="AA30" s="1">
        <v>88.345687866210938</v>
      </c>
      <c r="AB30" s="1">
        <v>12.619752883911133</v>
      </c>
      <c r="AC30" s="1">
        <v>-0.28851020336151123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1.1028176475973688</v>
      </c>
      <c r="AL30">
        <f>(U30-T30)/(1000-U30)*AK30</f>
        <v>2.1127534676624839E-2</v>
      </c>
      <c r="AM30">
        <f>(P30+273.15)</f>
        <v>292.97376861572263</v>
      </c>
      <c r="AN30">
        <f>(O30+273.15)</f>
        <v>298.04586830139158</v>
      </c>
      <c r="AO30">
        <f>(Y30*AG30+Z30*AH30)*AI30</f>
        <v>24.072199168975658</v>
      </c>
      <c r="AP30">
        <f>((AO30+0.00000010773*(AN30^4-AM30^4))-AL30*44100)/(L30*51.4+0.00000043092*AM30^3)</f>
        <v>-7.0443239030226348</v>
      </c>
      <c r="AQ30">
        <f>0.61365*EXP(17.502*J30/(240.97+J30))</f>
        <v>2.3211261140134494</v>
      </c>
      <c r="AR30">
        <f>AQ30*1000/AA30</f>
        <v>26.273224761445285</v>
      </c>
      <c r="AS30">
        <f>(AR30-U30)</f>
        <v>7.3255547785351283</v>
      </c>
      <c r="AT30">
        <f>IF(D30,P30,(O30+P30)/2)</f>
        <v>22.359818458557129</v>
      </c>
      <c r="AU30">
        <f>0.61365*EXP(17.502*AT30/(240.97+AT30))</f>
        <v>2.7122984565123929</v>
      </c>
      <c r="AV30">
        <f>IF(AS30&lt;&gt;0,(1000-(AR30+U30)/2)/AS30*AL30,0)</f>
        <v>2.8188761520454353</v>
      </c>
      <c r="AW30">
        <f>U30*AA30/1000</f>
        <v>1.6739449381021549</v>
      </c>
      <c r="AX30">
        <f>(AU30-AW30)</f>
        <v>1.0383535184102379</v>
      </c>
      <c r="AY30">
        <f>1/(1.6/F30+1.37/N30)</f>
        <v>1.9460245068595221</v>
      </c>
      <c r="AZ30">
        <f>G30*AA30*0.001</f>
        <v>34.171593024565318</v>
      </c>
      <c r="BA30">
        <f>G30/S30</f>
        <v>0.98777868965247018</v>
      </c>
      <c r="BB30">
        <f>(1-AL30*AA30/AQ30/F30)*100</f>
        <v>90.259733804706272</v>
      </c>
      <c r="BC30">
        <f>(S30-E30/(N30/1.35))</f>
        <v>391.23584571627134</v>
      </c>
      <c r="BD30">
        <f>E30*BB30/100/BC30</f>
        <v>2.5155256540750201E-3</v>
      </c>
    </row>
    <row r="31" spans="1:56" x14ac:dyDescent="0.25">
      <c r="A31" s="1" t="s">
        <v>1</v>
      </c>
      <c r="B31" s="1" t="s">
        <v>6921</v>
      </c>
      <c r="K31" s="1">
        <v>2.72</v>
      </c>
    </row>
    <row r="32" spans="1:56" x14ac:dyDescent="0.25">
      <c r="A32" s="1" t="s">
        <v>1</v>
      </c>
      <c r="B32" s="1" t="s">
        <v>6920</v>
      </c>
      <c r="K32" s="1">
        <v>2.72</v>
      </c>
    </row>
    <row r="33" spans="1:56" x14ac:dyDescent="0.25">
      <c r="A33" s="1">
        <v>6</v>
      </c>
      <c r="B33" s="1" t="s">
        <v>6919</v>
      </c>
      <c r="C33" s="1">
        <v>1257.5000037886202</v>
      </c>
      <c r="D33" s="1">
        <v>0</v>
      </c>
      <c r="E33">
        <f>(R33-S33*(1000-T33)/(1000-U33))*AK33</f>
        <v>1.6690967069839273</v>
      </c>
      <c r="F33">
        <f>IF(AV33&lt;&gt;0,1/(1/AV33-1/N33),0)</f>
        <v>19.058747084217185</v>
      </c>
      <c r="G33">
        <f>((AY33-AL33/2)*S33-E33)/(AY33+AL33/2)</f>
        <v>386.92089038137482</v>
      </c>
      <c r="H33">
        <f>AL33*1000</f>
        <v>21.213416271113218</v>
      </c>
      <c r="I33">
        <f>(AQ33-AW33)</f>
        <v>0.52432098633817281</v>
      </c>
      <c r="J33">
        <f>(P33+AP33*D33)</f>
        <v>19.044672012329102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24.879631042480469</v>
      </c>
      <c r="P33" s="1">
        <v>19.044672012329102</v>
      </c>
      <c r="Q33" s="1">
        <v>25.012102127075195</v>
      </c>
      <c r="R33" s="1">
        <v>399.96038818359375</v>
      </c>
      <c r="S33" s="1">
        <v>390.92855834960938</v>
      </c>
      <c r="T33" s="1">
        <v>0.23111838102340698</v>
      </c>
      <c r="U33" s="1">
        <v>19.096471786499023</v>
      </c>
      <c r="V33" s="1">
        <v>0.64674794673919678</v>
      </c>
      <c r="W33" s="1">
        <v>53.438434600830078</v>
      </c>
      <c r="X33" s="1">
        <v>300.0135498046875</v>
      </c>
      <c r="Y33" s="1">
        <v>300.8446044921875</v>
      </c>
      <c r="Z33" s="1">
        <v>2.6897304058074951</v>
      </c>
      <c r="AA33" s="1">
        <v>88.3416748046875</v>
      </c>
      <c r="AB33" s="1">
        <v>12.692277908325195</v>
      </c>
      <c r="AC33" s="1">
        <v>-0.29401558637619019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1.1029909919289977</v>
      </c>
      <c r="AL33">
        <f>(U33-T33)/(1000-U33)*AK33</f>
        <v>2.1213416271113218E-2</v>
      </c>
      <c r="AM33">
        <f>(P33+273.15)</f>
        <v>292.19467201232908</v>
      </c>
      <c r="AN33">
        <f>(O33+273.15)</f>
        <v>298.02963104248045</v>
      </c>
      <c r="AO33">
        <f>(Y33*AG33+Z33*AH33)*AI33</f>
        <v>48.135135642845853</v>
      </c>
      <c r="AP33">
        <f>((AO33+0.00000010773*(AN33^4-AM33^4))-AL33*44100)/(L33*51.4+0.00000043092*AM33^3)</f>
        <v>-6.8133447773997311</v>
      </c>
      <c r="AQ33">
        <f>0.61365*EXP(17.502*J33/(240.97+J33))</f>
        <v>2.2113352868179592</v>
      </c>
      <c r="AR33">
        <f>AQ33*1000/AA33</f>
        <v>25.031620599303189</v>
      </c>
      <c r="AS33">
        <f>(AR33-U33)</f>
        <v>5.9351488128041652</v>
      </c>
      <c r="AT33">
        <f>IF(D33,P33,(O33+P33)/2)</f>
        <v>21.962151527404785</v>
      </c>
      <c r="AU33">
        <f>0.61365*EXP(17.502*AT33/(240.97+AT33))</f>
        <v>2.6473880161744572</v>
      </c>
      <c r="AV33">
        <f>IF(AS33&lt;&gt;0,(1000-(AR33+U33)/2)/AS33*AL33,0)</f>
        <v>3.4953399028248842</v>
      </c>
      <c r="AW33">
        <f>U33*AA33/1000</f>
        <v>1.6870143004797864</v>
      </c>
      <c r="AX33">
        <f>(AU33-AW33)</f>
        <v>0.96037371569467078</v>
      </c>
      <c r="AY33">
        <f>1/(1.6/F33+1.37/N33)</f>
        <v>2.4751348818566794</v>
      </c>
      <c r="AZ33">
        <f>G33*AA33*0.001</f>
        <v>34.181239473211555</v>
      </c>
      <c r="BA33">
        <f>G33/S33</f>
        <v>0.9897483366650065</v>
      </c>
      <c r="BB33">
        <f>(1-AL33*AA33/AQ33/F33)*100</f>
        <v>95.553407821828912</v>
      </c>
      <c r="BC33">
        <f>(S33-E33/(N33/1.35))</f>
        <v>390.40213373609657</v>
      </c>
      <c r="BD33">
        <f>E33*BB33/100/BC33</f>
        <v>4.085220457435236E-3</v>
      </c>
    </row>
    <row r="34" spans="1:56" x14ac:dyDescent="0.25">
      <c r="A34" s="1" t="s">
        <v>1</v>
      </c>
      <c r="B34" s="1" t="s">
        <v>6918</v>
      </c>
      <c r="K34" s="1">
        <v>2.72</v>
      </c>
    </row>
    <row r="35" spans="1:56" x14ac:dyDescent="0.25">
      <c r="A35" s="1" t="s">
        <v>1</v>
      </c>
      <c r="B35" s="1" t="s">
        <v>6917</v>
      </c>
      <c r="K35" s="1">
        <v>2.72</v>
      </c>
    </row>
    <row r="36" spans="1:56" x14ac:dyDescent="0.25">
      <c r="A36" s="1">
        <v>7</v>
      </c>
      <c r="B36" s="1" t="s">
        <v>6916</v>
      </c>
      <c r="C36" s="1">
        <v>1461.5000037886202</v>
      </c>
      <c r="D36" s="1">
        <v>0</v>
      </c>
      <c r="E36">
        <f>(R36-S36*(1000-T36)/(1000-U36))*AK36</f>
        <v>1.9440736979108486</v>
      </c>
      <c r="F36">
        <f>IF(AV36&lt;&gt;0,1/(1/AV36-1/N36),0)</f>
        <v>57.106737247931001</v>
      </c>
      <c r="G36">
        <f>((AY36-AL36/2)*S36-E36)/(AY36+AL36/2)</f>
        <v>387.19380181122972</v>
      </c>
      <c r="H36">
        <f>AL36*1000</f>
        <v>21.366791847280901</v>
      </c>
      <c r="I36">
        <f>(AQ36-AW36)</f>
        <v>0.46362879357176823</v>
      </c>
      <c r="J36">
        <f>(P36+AP36*D36)</f>
        <v>18.749128341674805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24.889575958251953</v>
      </c>
      <c r="P36" s="1">
        <v>18.749128341674805</v>
      </c>
      <c r="Q36" s="1">
        <v>25.012540817260742</v>
      </c>
      <c r="R36" s="1">
        <v>400.09576416015625</v>
      </c>
      <c r="S36" s="1">
        <v>390.76351928710938</v>
      </c>
      <c r="T36" s="1">
        <v>0.32877540588378906</v>
      </c>
      <c r="U36" s="1">
        <v>19.325981140136719</v>
      </c>
      <c r="V36" s="1">
        <v>0.91946673393249512</v>
      </c>
      <c r="W36" s="1">
        <v>54.047828674316406</v>
      </c>
      <c r="X36" s="1">
        <v>300.01513671875</v>
      </c>
      <c r="Y36" s="1">
        <v>501.40060424804688</v>
      </c>
      <c r="Z36" s="1">
        <v>2.5965981483459473</v>
      </c>
      <c r="AA36" s="1">
        <v>88.340423583984375</v>
      </c>
      <c r="AB36" s="1">
        <v>12.761280059814453</v>
      </c>
      <c r="AC36" s="1">
        <v>-0.30223405361175537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1.1029968261718748</v>
      </c>
      <c r="AL36">
        <f>(U36-T36)/(1000-U36)*AK36</f>
        <v>2.1366791847280901E-2</v>
      </c>
      <c r="AM36">
        <f>(P36+273.15)</f>
        <v>291.89912834167478</v>
      </c>
      <c r="AN36">
        <f>(O36+273.15)</f>
        <v>298.03957595825193</v>
      </c>
      <c r="AO36">
        <f>(Y36*AG36+Z36*AH36)*AI36</f>
        <v>80.224094886539206</v>
      </c>
      <c r="AP36">
        <f>((AO36+0.00000010773*(AN36^4-AM36^4))-AL36*44100)/(L36*51.4+0.00000043092*AM36^3)</f>
        <v>-6.5781869861811835</v>
      </c>
      <c r="AQ36">
        <f>0.61365*EXP(17.502*J36/(240.97+J36))</f>
        <v>2.1708941536675392</v>
      </c>
      <c r="AR36">
        <f>AQ36*1000/AA36</f>
        <v>24.574187734154247</v>
      </c>
      <c r="AS36">
        <f>(AR36-U36)</f>
        <v>5.2482065940175282</v>
      </c>
      <c r="AT36">
        <f>IF(D36,P36,(O36+P36)/2)</f>
        <v>21.819352149963379</v>
      </c>
      <c r="AU36">
        <f>0.61365*EXP(17.502*AT36/(240.97+AT36))</f>
        <v>2.6244132133060831</v>
      </c>
      <c r="AV36">
        <f>IF(AS36&lt;&gt;0,(1000-(AR36+U36)/2)/AS36*AL36,0)</f>
        <v>3.9818914495293929</v>
      </c>
      <c r="AW36">
        <f>U36*AA36/1000</f>
        <v>1.707265360095771</v>
      </c>
      <c r="AX36">
        <f>(AU36-AW36)</f>
        <v>0.91714785321031211</v>
      </c>
      <c r="AY36">
        <f>1/(1.6/F36+1.37/N36)</f>
        <v>2.8728603426442954</v>
      </c>
      <c r="AZ36">
        <f>G36*AA36*0.001</f>
        <v>34.20486446109733</v>
      </c>
      <c r="BA36">
        <f>G36/S36</f>
        <v>0.99086476270253665</v>
      </c>
      <c r="BB36">
        <f>(1-AL36*AA36/AQ36/F36)*100</f>
        <v>98.477445666606457</v>
      </c>
      <c r="BC36">
        <f>(S36-E36/(N36/1.35))</f>
        <v>390.1503683290008</v>
      </c>
      <c r="BD36">
        <f>E36*BB36/100/BC36</f>
        <v>4.9070160507051746E-3</v>
      </c>
    </row>
    <row r="37" spans="1:56" x14ac:dyDescent="0.25">
      <c r="A37" s="1" t="s">
        <v>1</v>
      </c>
      <c r="B37" s="1" t="s">
        <v>6915</v>
      </c>
      <c r="K37" s="1">
        <v>2.72</v>
      </c>
    </row>
    <row r="38" spans="1:56" x14ac:dyDescent="0.25">
      <c r="A38" s="1" t="s">
        <v>1</v>
      </c>
      <c r="B38" s="1" t="s">
        <v>6914</v>
      </c>
      <c r="K38" s="1">
        <v>2.72</v>
      </c>
    </row>
    <row r="39" spans="1:56" x14ac:dyDescent="0.25">
      <c r="A39" s="1">
        <v>8</v>
      </c>
      <c r="B39" s="1" t="s">
        <v>6913</v>
      </c>
      <c r="C39" s="1">
        <v>1665.5000037886202</v>
      </c>
      <c r="D39" s="1">
        <v>0</v>
      </c>
      <c r="E39">
        <f>(R39-S39*(1000-T39)/(1000-U39))*AK39</f>
        <v>1.5252441899092433</v>
      </c>
      <c r="F39">
        <f>IF(AV39&lt;&gt;0,1/(1/AV39-1/N39),0)</f>
        <v>87.554920534031311</v>
      </c>
      <c r="G39">
        <f>((AY39-AL39/2)*S39-E39)/(AY39+AL39/2)</f>
        <v>387.75208283348331</v>
      </c>
      <c r="H39">
        <f>AL39*1000</f>
        <v>21.379245090126314</v>
      </c>
      <c r="I39">
        <f>(AQ39-AW39)</f>
        <v>0.45261215645363717</v>
      </c>
      <c r="J39">
        <f>(P39+AP39*D39)</f>
        <v>18.754917144775391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24.930505752563477</v>
      </c>
      <c r="P39" s="1">
        <v>18.754917144775391</v>
      </c>
      <c r="Q39" s="1">
        <v>25.034873962402344</v>
      </c>
      <c r="R39" s="1">
        <v>400.0489501953125</v>
      </c>
      <c r="S39" s="1">
        <v>391.08499145507813</v>
      </c>
      <c r="T39" s="1">
        <v>0.45243644714355469</v>
      </c>
      <c r="U39" s="1">
        <v>19.459796905517578</v>
      </c>
      <c r="V39" s="1">
        <v>1.2622025012969971</v>
      </c>
      <c r="W39" s="1">
        <v>54.288738250732422</v>
      </c>
      <c r="X39" s="1">
        <v>299.98867797851563</v>
      </c>
      <c r="Y39" s="1">
        <v>750.24420166015625</v>
      </c>
      <c r="Z39" s="1">
        <v>2.6954591274261475</v>
      </c>
      <c r="AA39" s="1">
        <v>88.339454650878906</v>
      </c>
      <c r="AB39" s="1">
        <v>12.859691619873047</v>
      </c>
      <c r="AC39" s="1">
        <v>-0.30452820658683777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1.1028995513916013</v>
      </c>
      <c r="AL39">
        <f>(U39-T39)/(1000-U39)*AK39</f>
        <v>2.1379245090126314E-2</v>
      </c>
      <c r="AM39">
        <f>(P39+273.15)</f>
        <v>291.90491714477537</v>
      </c>
      <c r="AN39">
        <f>(O39+273.15)</f>
        <v>298.08050575256345</v>
      </c>
      <c r="AO39">
        <f>(Y39*AG39+Z39*AH39)*AI39</f>
        <v>120.03906958254265</v>
      </c>
      <c r="AP39">
        <f>((AO39+0.00000010773*(AN39^4-AM39^4))-AL39*44100)/(L39*51.4+0.00000043092*AM39^3)</f>
        <v>-6.2495426425707121</v>
      </c>
      <c r="AQ39">
        <f>0.61365*EXP(17.502*J39/(240.97+J39))</f>
        <v>2.1716800027039209</v>
      </c>
      <c r="AR39">
        <f>AQ39*1000/AA39</f>
        <v>24.583353058794486</v>
      </c>
      <c r="AS39">
        <f>(AR39-U39)</f>
        <v>5.1235561532769083</v>
      </c>
      <c r="AT39">
        <f>IF(D39,P39,(O39+P39)/2)</f>
        <v>21.842711448669434</v>
      </c>
      <c r="AU39">
        <f>0.61365*EXP(17.502*AT39/(240.97+AT39))</f>
        <v>2.628159476868789</v>
      </c>
      <c r="AV39">
        <f>IF(AS39&lt;&gt;0,(1000-(AR39+U39)/2)/AS39*AL39,0)</f>
        <v>4.0808453768852813</v>
      </c>
      <c r="AW39">
        <f>U39*AA39/1000</f>
        <v>1.7190678462502837</v>
      </c>
      <c r="AX39">
        <f>(AU39-AW39)</f>
        <v>0.90909163061850529</v>
      </c>
      <c r="AY39">
        <f>1/(1.6/F39+1.37/N39)</f>
        <v>2.9555921438499886</v>
      </c>
      <c r="AZ39">
        <f>G39*AA39*0.001</f>
        <v>34.253807537252342</v>
      </c>
      <c r="BA39">
        <f>G39/S39</f>
        <v>0.99147778949738186</v>
      </c>
      <c r="BB39">
        <f>(1-AL39*AA39/AQ39/F39)*100</f>
        <v>99.006722290488256</v>
      </c>
      <c r="BC39">
        <f>(S39-E39/(N39/1.35))</f>
        <v>390.60393719391641</v>
      </c>
      <c r="BD39">
        <f>E39*BB39/100/BC39</f>
        <v>3.8660498155848365E-3</v>
      </c>
    </row>
    <row r="40" spans="1:56" x14ac:dyDescent="0.25">
      <c r="A40" s="1" t="s">
        <v>1</v>
      </c>
      <c r="B40" s="1" t="s">
        <v>6912</v>
      </c>
      <c r="K40" s="1">
        <v>2.72</v>
      </c>
    </row>
    <row r="41" spans="1:56" x14ac:dyDescent="0.25">
      <c r="A41" s="1" t="s">
        <v>1</v>
      </c>
      <c r="B41" s="1" t="s">
        <v>6911</v>
      </c>
      <c r="K41" s="1">
        <v>2.72</v>
      </c>
    </row>
    <row r="42" spans="1:56" x14ac:dyDescent="0.25">
      <c r="A42" s="1">
        <v>9</v>
      </c>
      <c r="B42" s="1" t="s">
        <v>6910</v>
      </c>
      <c r="C42" s="1">
        <v>1869.5000037886202</v>
      </c>
      <c r="D42" s="1">
        <v>0</v>
      </c>
      <c r="E42">
        <f>(R42-S42*(1000-T42)/(1000-U42))*AK42</f>
        <v>0.61136486814365099</v>
      </c>
      <c r="F42">
        <f>IF(AV42&lt;&gt;0,1/(1/AV42-1/N42),0)</f>
        <v>-9.2201472787712841</v>
      </c>
      <c r="G42">
        <f>((AY42-AL42/2)*S42-E42)/(AY42+AL42/2)</f>
        <v>390.84564300859807</v>
      </c>
      <c r="H42">
        <f>AL42*1000</f>
        <v>20.772909484026037</v>
      </c>
      <c r="I42">
        <f>(AQ42-AW42)</f>
        <v>0.22502059772703298</v>
      </c>
      <c r="J42">
        <f>(P42+AP42*D42)</f>
        <v>16.71870231628418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24.983774185180664</v>
      </c>
      <c r="P42" s="1">
        <v>16.71870231628418</v>
      </c>
      <c r="Q42" s="1">
        <v>25.076633453369141</v>
      </c>
      <c r="R42" s="1">
        <v>400.06719970703125</v>
      </c>
      <c r="S42" s="1">
        <v>392.12689208984375</v>
      </c>
      <c r="T42" s="1">
        <v>0.59916406869888306</v>
      </c>
      <c r="U42" s="1">
        <v>19.075498580932617</v>
      </c>
      <c r="V42" s="1">
        <v>1.6662648916244507</v>
      </c>
      <c r="W42" s="1">
        <v>53.048629760742188</v>
      </c>
      <c r="X42" s="1">
        <v>299.97564697265625</v>
      </c>
      <c r="Y42" s="1">
        <v>1001.3275756835938</v>
      </c>
      <c r="Z42" s="1">
        <v>2.5102458000183105</v>
      </c>
      <c r="AA42" s="1">
        <v>88.340782165527344</v>
      </c>
      <c r="AB42" s="1">
        <v>12.796884536743164</v>
      </c>
      <c r="AC42" s="1">
        <v>-0.2747972309589386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1.1028516432818243</v>
      </c>
      <c r="AL42">
        <f>(U42-T42)/(1000-U42)*AK42</f>
        <v>2.0772909484026037E-2</v>
      </c>
      <c r="AM42">
        <f>(P42+273.15)</f>
        <v>289.86870231628416</v>
      </c>
      <c r="AN42">
        <f>(O42+273.15)</f>
        <v>298.13377418518064</v>
      </c>
      <c r="AO42">
        <f>(Y42*AG42+Z42*AH42)*AI42</f>
        <v>160.21240852834853</v>
      </c>
      <c r="AP42">
        <f>((AO42+0.00000010773*(AN42^4-AM42^4))-AL42*44100)/(L42*51.4+0.00000043092*AM42^3)</f>
        <v>-5.5215278623628041</v>
      </c>
      <c r="AQ42">
        <f>0.61365*EXP(17.502*J42/(240.97+J42))</f>
        <v>1.9101650625640272</v>
      </c>
      <c r="AR42">
        <f>AQ42*1000/AA42</f>
        <v>21.62268677885239</v>
      </c>
      <c r="AS42">
        <f>(AR42-U42)</f>
        <v>2.5471881979197732</v>
      </c>
      <c r="AT42">
        <f>IF(D42,P42,(O42+P42)/2)</f>
        <v>20.851238250732422</v>
      </c>
      <c r="AU42">
        <f>0.61365*EXP(17.502*AT42/(240.97+AT42))</f>
        <v>2.4732053440046209</v>
      </c>
      <c r="AV42">
        <f>IF(AS42&lt;&gt;0,(1000-(AR42+U42)/2)/AS42*AL42,0)</f>
        <v>7.9892799598883535</v>
      </c>
      <c r="AW42">
        <f>U42*AA42/1000</f>
        <v>1.6851444648369942</v>
      </c>
      <c r="AX42">
        <f>(AU42-AW42)</f>
        <v>0.78806087916762668</v>
      </c>
      <c r="AY42">
        <f>1/(1.6/F42+1.37/N42)</f>
        <v>6.8243355614212255</v>
      </c>
      <c r="AZ42">
        <f>G42*AA42*0.001</f>
        <v>34.52760980936803</v>
      </c>
      <c r="BA42">
        <f>G42/S42</f>
        <v>0.99673256512855513</v>
      </c>
      <c r="BB42">
        <f>(1-AL42*AA42/AQ42/F42)*100</f>
        <v>110.41957039445163</v>
      </c>
      <c r="BC42">
        <f>(S42-E42/(N42/1.35))</f>
        <v>391.93407071940959</v>
      </c>
      <c r="BD42">
        <f>E42*BB42/100/BC42</f>
        <v>1.7223980035920722E-3</v>
      </c>
    </row>
    <row r="43" spans="1:56" x14ac:dyDescent="0.25">
      <c r="A43" s="1" t="s">
        <v>1</v>
      </c>
      <c r="B43" s="1" t="s">
        <v>6909</v>
      </c>
      <c r="K43" s="1">
        <v>2.72</v>
      </c>
    </row>
    <row r="44" spans="1:56" x14ac:dyDescent="0.25">
      <c r="A44" s="1" t="s">
        <v>1</v>
      </c>
      <c r="B44" s="1" t="s">
        <v>6908</v>
      </c>
      <c r="K44" s="1">
        <v>2.72</v>
      </c>
    </row>
    <row r="45" spans="1:56" x14ac:dyDescent="0.25">
      <c r="A45" s="1">
        <v>10</v>
      </c>
      <c r="B45" s="1" t="s">
        <v>6907</v>
      </c>
      <c r="C45" s="1">
        <v>2073.5000037886202</v>
      </c>
      <c r="D45" s="1">
        <v>0</v>
      </c>
      <c r="E45">
        <f>(R45-S45*(1000-T45)/(1000-U45))*AK45</f>
        <v>-0.31106934278197096</v>
      </c>
      <c r="F45">
        <f>IF(AV45&lt;&gt;0,1/(1/AV45-1/N45),0)</f>
        <v>-10.208150150576504</v>
      </c>
      <c r="G45">
        <f>((AY45-AL45/2)*S45-E45)/(AY45+AL45/2)</f>
        <v>391.90824454861587</v>
      </c>
      <c r="H45">
        <f>AL45*1000</f>
        <v>19.561228404659794</v>
      </c>
      <c r="I45">
        <f>(AQ45-AW45)</f>
        <v>0.22987122701685481</v>
      </c>
      <c r="J45">
        <f>(P45+AP45*D45)</f>
        <v>16.09528923034668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25.058307647705078</v>
      </c>
      <c r="P45" s="1">
        <v>16.09528923034668</v>
      </c>
      <c r="Q45" s="1">
        <v>25.134262084960938</v>
      </c>
      <c r="R45" s="1">
        <v>399.80218505859375</v>
      </c>
      <c r="S45" s="1">
        <v>393.11148071289063</v>
      </c>
      <c r="T45" s="1">
        <v>0.76410681009292603</v>
      </c>
      <c r="U45" s="1">
        <v>18.179044723510742</v>
      </c>
      <c r="V45" s="1">
        <v>2.1155636310577393</v>
      </c>
      <c r="W45" s="1">
        <v>50.331874847412109</v>
      </c>
      <c r="X45" s="1">
        <v>299.96832275390625</v>
      </c>
      <c r="Y45" s="1">
        <v>1250.023681640625</v>
      </c>
      <c r="Z45" s="1">
        <v>2.7556283473968506</v>
      </c>
      <c r="AA45" s="1">
        <v>88.341445922851563</v>
      </c>
      <c r="AB45" s="1">
        <v>12.650853157043457</v>
      </c>
      <c r="AC45" s="1">
        <v>-0.22081382572650909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1.1028247160070079</v>
      </c>
      <c r="AL45">
        <f>(U45-T45)/(1000-U45)*AK45</f>
        <v>1.9561228404659795E-2</v>
      </c>
      <c r="AM45">
        <f>(P45+273.15)</f>
        <v>289.24528923034666</v>
      </c>
      <c r="AN45">
        <f>(O45+273.15)</f>
        <v>298.20830764770506</v>
      </c>
      <c r="AO45">
        <f>(Y45*AG45+Z45*AH45)*AI45</f>
        <v>200.00378459206695</v>
      </c>
      <c r="AP45">
        <f>((AO45+0.00000010773*(AN45^4-AM45^4))-AL45*44100)/(L45*51.4+0.00000043092*AM45^3)</f>
        <v>-4.6893065539641876</v>
      </c>
      <c r="AQ45">
        <f>0.61365*EXP(17.502*J45/(240.97+J45))</f>
        <v>1.835834323387979</v>
      </c>
      <c r="AR45">
        <f>AQ45*1000/AA45</f>
        <v>20.781121524671558</v>
      </c>
      <c r="AS45">
        <f>(AR45-U45)</f>
        <v>2.6020768011608162</v>
      </c>
      <c r="AT45">
        <f>IF(D45,P45,(O45+P45)/2)</f>
        <v>20.576798439025879</v>
      </c>
      <c r="AU45">
        <f>0.61365*EXP(17.502*AT45/(240.97+AT45))</f>
        <v>2.4317540047518102</v>
      </c>
      <c r="AV45">
        <f>IF(AS45&lt;&gt;0,(1000-(AR45+U45)/2)/AS45*AL45,0)</f>
        <v>7.3711022060421874</v>
      </c>
      <c r="AW45">
        <f>U45*AA45/1000</f>
        <v>1.6059630963711242</v>
      </c>
      <c r="AX45">
        <f>(AU45-AW45)</f>
        <v>0.82579090838068603</v>
      </c>
      <c r="AY45">
        <f>1/(1.6/F45+1.37/N45)</f>
        <v>6.1225767226336067</v>
      </c>
      <c r="AZ45">
        <f>G45*AA45*0.001</f>
        <v>34.621740992511235</v>
      </c>
      <c r="BA45">
        <f>G45/S45</f>
        <v>0.99693919861589197</v>
      </c>
      <c r="BB45">
        <f>(1-AL45*AA45/AQ45/F45)*100</f>
        <v>109.22104396373038</v>
      </c>
      <c r="BC45">
        <f>(S45-E45/(N45/1.35))</f>
        <v>393.20959040172079</v>
      </c>
      <c r="BD45">
        <f>E45*BB45/100/BC45</f>
        <v>-8.6405111149622871E-4</v>
      </c>
    </row>
    <row r="46" spans="1:56" x14ac:dyDescent="0.25">
      <c r="A46" s="1" t="s">
        <v>1</v>
      </c>
      <c r="B46" s="1" t="s">
        <v>6906</v>
      </c>
      <c r="K46" s="1">
        <v>2.72</v>
      </c>
    </row>
    <row r="47" spans="1:56" x14ac:dyDescent="0.25">
      <c r="A47" s="1" t="s">
        <v>1</v>
      </c>
      <c r="B47" s="1" t="s">
        <v>6905</v>
      </c>
      <c r="K47" s="1">
        <v>2.72</v>
      </c>
    </row>
    <row r="48" spans="1:56" x14ac:dyDescent="0.25">
      <c r="A48" s="1">
        <v>11</v>
      </c>
      <c r="B48" s="1" t="s">
        <v>6904</v>
      </c>
      <c r="C48" s="1">
        <v>2277.5000037886202</v>
      </c>
      <c r="D48" s="1">
        <v>0</v>
      </c>
      <c r="E48">
        <f>(R48-S48*(1000-T48)/(1000-U48))*AK48</f>
        <v>-0.65156636446150151</v>
      </c>
      <c r="F48">
        <f>IF(AV48&lt;&gt;0,1/(1/AV48-1/N48),0)</f>
        <v>-16.494995770459575</v>
      </c>
      <c r="G48">
        <f>((AY48-AL48/2)*S48-E48)/(AY48+AL48/2)</f>
        <v>392.62212408250031</v>
      </c>
      <c r="H48">
        <f>AL48*1000</f>
        <v>17.942664587416189</v>
      </c>
      <c r="I48">
        <f>(AQ48-AW48)</f>
        <v>0.26915843881881041</v>
      </c>
      <c r="J48">
        <f>(P48+AP48*D48)</f>
        <v>15.483612060546875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25.171829223632813</v>
      </c>
      <c r="P48" s="1">
        <v>15.483612060546875</v>
      </c>
      <c r="Q48" s="1">
        <v>25.222515106201172</v>
      </c>
      <c r="R48" s="1">
        <v>399.8699951171875</v>
      </c>
      <c r="S48" s="1">
        <v>394.05108642578125</v>
      </c>
      <c r="T48" s="1">
        <v>0.94650369882583618</v>
      </c>
      <c r="U48" s="1">
        <v>16.936882019042969</v>
      </c>
      <c r="V48" s="1">
        <v>2.6028945446014404</v>
      </c>
      <c r="W48" s="1">
        <v>46.576595306396484</v>
      </c>
      <c r="X48" s="1">
        <v>300.03955078125</v>
      </c>
      <c r="Y48" s="1">
        <v>1599.5306396484375</v>
      </c>
      <c r="Z48" s="1">
        <v>2.5488626956939697</v>
      </c>
      <c r="AA48" s="1">
        <v>88.34124755859375</v>
      </c>
      <c r="AB48" s="1">
        <v>12.726997375488281</v>
      </c>
      <c r="AC48" s="1">
        <v>-0.16220119595527649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1.1030865837545953</v>
      </c>
      <c r="AL48">
        <f>(U48-T48)/(1000-U48)*AK48</f>
        <v>1.7942664587416189E-2</v>
      </c>
      <c r="AM48">
        <f>(P48+273.15)</f>
        <v>288.63361206054685</v>
      </c>
      <c r="AN48">
        <f>(O48+273.15)</f>
        <v>298.32182922363279</v>
      </c>
      <c r="AO48">
        <f>(Y48*AG48+Z48*AH48)*AI48</f>
        <v>255.92489662338266</v>
      </c>
      <c r="AP48">
        <f>((AO48+0.00000010773*(AN48^4-AM48^4))-AL48*44100)/(L48*51.4+0.00000043092*AM48^3)</f>
        <v>-3.570671554237185</v>
      </c>
      <c r="AQ48">
        <f>0.61365*EXP(17.502*J48/(240.97+J48))</f>
        <v>1.7653837261337804</v>
      </c>
      <c r="AR48">
        <f>AQ48*1000/AA48</f>
        <v>19.983685706530931</v>
      </c>
      <c r="AS48">
        <f>(AR48-U48)</f>
        <v>3.0468036874879623</v>
      </c>
      <c r="AT48">
        <f>IF(D48,P48,(O48+P48)/2)</f>
        <v>20.327720642089844</v>
      </c>
      <c r="AU48">
        <f>0.61365*EXP(17.502*AT48/(240.97+AT48))</f>
        <v>2.3946614454525696</v>
      </c>
      <c r="AV48">
        <f>IF(AS48&lt;&gt;0,(1000-(AR48+U48)/2)/AS48*AL48,0)</f>
        <v>5.7802995244495197</v>
      </c>
      <c r="AW48">
        <f>U48*AA48/1000</f>
        <v>1.49622528731497</v>
      </c>
      <c r="AX48">
        <f>(AU48-AW48)</f>
        <v>0.89843615813759969</v>
      </c>
      <c r="AY48">
        <f>1/(1.6/F48+1.37/N48)</f>
        <v>4.4829315787693043</v>
      </c>
      <c r="AZ48">
        <f>G48*AA48*0.001</f>
        <v>34.684728260553072</v>
      </c>
      <c r="BA48">
        <f>G48/S48</f>
        <v>0.99637366221663726</v>
      </c>
      <c r="BB48">
        <f>(1-AL48*AA48/AQ48/F48)*100</f>
        <v>105.44326075638777</v>
      </c>
      <c r="BC48">
        <f>(S48-E48/(N48/1.35))</f>
        <v>394.25658714371713</v>
      </c>
      <c r="BD48">
        <f>E48*BB48/100/BC48</f>
        <v>-1.74260327685943E-3</v>
      </c>
    </row>
    <row r="49" spans="1:56" x14ac:dyDescent="0.25">
      <c r="A49" s="1" t="s">
        <v>1</v>
      </c>
      <c r="B49" s="1" t="s">
        <v>6903</v>
      </c>
      <c r="K49" s="1">
        <v>2.72</v>
      </c>
    </row>
    <row r="50" spans="1:56" x14ac:dyDescent="0.25">
      <c r="A50" s="1" t="s">
        <v>1</v>
      </c>
      <c r="B50" s="1" t="s">
        <v>6898</v>
      </c>
      <c r="K50" s="1">
        <v>2.72</v>
      </c>
    </row>
    <row r="51" spans="1:56" x14ac:dyDescent="0.25">
      <c r="A51" s="1">
        <v>12</v>
      </c>
      <c r="B51" s="1" t="s">
        <v>6902</v>
      </c>
      <c r="C51" s="1">
        <v>2481.0000037997961</v>
      </c>
      <c r="D51" s="1">
        <v>0</v>
      </c>
      <c r="E51">
        <f>(R51-S51*(1000-T51)/(1000-U51))*AK51</f>
        <v>-0.52814386111988776</v>
      </c>
      <c r="F51">
        <f>IF(AV51&lt;&gt;0,1/(1/AV51-1/N51),0)</f>
        <v>-34.803361213995359</v>
      </c>
      <c r="G51">
        <f>((AY51-AL51/2)*S51-E51)/(AY51+AL51/2)</f>
        <v>393.41563835090722</v>
      </c>
      <c r="H51">
        <f>AL51*1000</f>
        <v>15.740839752680474</v>
      </c>
      <c r="I51">
        <f>(AQ51-AW51)</f>
        <v>0.28013395049414513</v>
      </c>
      <c r="J51">
        <f>(P51+AP51*D51)</f>
        <v>14.178775787353516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25.315685272216797</v>
      </c>
      <c r="P51" s="1">
        <v>14.178775787353516</v>
      </c>
      <c r="Q51" s="1">
        <v>25.338329315185547</v>
      </c>
      <c r="R51" s="1">
        <v>400.12939453125</v>
      </c>
      <c r="S51" s="1">
        <v>394.97161865234375</v>
      </c>
      <c r="T51" s="1">
        <v>1.1467713117599487</v>
      </c>
      <c r="U51" s="1">
        <v>15.200740814208984</v>
      </c>
      <c r="V51" s="1">
        <v>3.1267447471618652</v>
      </c>
      <c r="W51" s="1">
        <v>41.445781707763672</v>
      </c>
      <c r="X51" s="1">
        <v>300.01675415039063</v>
      </c>
      <c r="Y51" s="1">
        <v>1998.7691650390625</v>
      </c>
      <c r="Z51" s="1">
        <v>2.6841127872467041</v>
      </c>
      <c r="AA51" s="1">
        <v>88.341094970703125</v>
      </c>
      <c r="AB51" s="1">
        <v>12.60047721862793</v>
      </c>
      <c r="AC51" s="1">
        <v>-9.590466320514679E-2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1.10300277261173</v>
      </c>
      <c r="AL51">
        <f>(U51-T51)/(1000-U51)*AK51</f>
        <v>1.5740839752680473E-2</v>
      </c>
      <c r="AM51">
        <f>(P51+273.15)</f>
        <v>287.32877578735349</v>
      </c>
      <c r="AN51">
        <f>(O51+273.15)</f>
        <v>298.46568527221677</v>
      </c>
      <c r="AO51">
        <f>(Y51*AG51+Z51*AH51)*AI51</f>
        <v>319.80305925809444</v>
      </c>
      <c r="AP51">
        <f>((AO51+0.00000010773*(AN51^4-AM51^4))-AL51*44100)/(L51*51.4+0.00000043092*AM51^3)</f>
        <v>-2.1104722945354442</v>
      </c>
      <c r="AQ51">
        <f>0.61365*EXP(17.502*J51/(240.97+J51))</f>
        <v>1.6229840383872243</v>
      </c>
      <c r="AR51">
        <f>AQ51*1000/AA51</f>
        <v>18.371789923200073</v>
      </c>
      <c r="AS51">
        <f>(AR51-U51)</f>
        <v>3.1710491089910882</v>
      </c>
      <c r="AT51">
        <f>IF(D51,P51,(O51+P51)/2)</f>
        <v>19.747230529785156</v>
      </c>
      <c r="AU51">
        <f>0.61365*EXP(17.502*AT51/(240.97+AT51))</f>
        <v>2.3101327766026452</v>
      </c>
      <c r="AV51">
        <f>IF(AS51&lt;&gt;0,(1000-(AR51+U51)/2)/AS51*AL51,0)</f>
        <v>4.8805960764164311</v>
      </c>
      <c r="AW51">
        <f>U51*AA51/1000</f>
        <v>1.3428500878930791</v>
      </c>
      <c r="AX51">
        <f>(AU51-AW51)</f>
        <v>0.96728268870956602</v>
      </c>
      <c r="AY51">
        <f>1/(1.6/F51+1.37/N51)</f>
        <v>3.6483719436621751</v>
      </c>
      <c r="AZ51">
        <f>G51*AA51*0.001</f>
        <v>34.754768270517296</v>
      </c>
      <c r="BA51">
        <f>G51/S51</f>
        <v>0.99606052630630626</v>
      </c>
      <c r="BB51">
        <f>(1-AL51*AA51/AQ51/F51)*100</f>
        <v>102.46181400487302</v>
      </c>
      <c r="BC51">
        <f>(S51-E51/(N51/1.35))</f>
        <v>395.13819254036702</v>
      </c>
      <c r="BD51">
        <f>E51*BB51/100/BC51</f>
        <v>-1.3695101887766295E-3</v>
      </c>
    </row>
    <row r="52" spans="1:56" x14ac:dyDescent="0.25">
      <c r="A52" s="1" t="s">
        <v>1</v>
      </c>
      <c r="B52" s="1" t="s">
        <v>6901</v>
      </c>
    </row>
    <row r="53" spans="1:56" x14ac:dyDescent="0.25">
      <c r="A53" s="1" t="s">
        <v>1</v>
      </c>
      <c r="B53" s="1" t="s">
        <v>6900</v>
      </c>
    </row>
    <row r="54" spans="1:56" x14ac:dyDescent="0.25">
      <c r="A54" s="1" t="s">
        <v>1</v>
      </c>
      <c r="B54" s="1" t="s">
        <v>6899</v>
      </c>
    </row>
    <row r="55" spans="1:56" x14ac:dyDescent="0.25">
      <c r="A55" s="1" t="s">
        <v>1</v>
      </c>
      <c r="B55" s="1" t="s">
        <v>6898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94854-8E5B-4F6D-B7E6-F5C73568AAE1}">
  <dimension ref="A1:BD55"/>
  <sheetViews>
    <sheetView topLeftCell="A9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6985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6984</v>
      </c>
    </row>
    <row r="12" spans="1:56" x14ac:dyDescent="0.25">
      <c r="A12" s="1" t="s">
        <v>1</v>
      </c>
      <c r="B12" s="1" t="s">
        <v>6983</v>
      </c>
    </row>
    <row r="13" spans="1:56" x14ac:dyDescent="0.25">
      <c r="A13" s="1" t="s">
        <v>1</v>
      </c>
      <c r="B13" s="1" t="s">
        <v>6982</v>
      </c>
    </row>
    <row r="14" spans="1:56" x14ac:dyDescent="0.25">
      <c r="A14" s="1" t="s">
        <v>1</v>
      </c>
      <c r="B14" s="1" t="s">
        <v>6981</v>
      </c>
    </row>
    <row r="15" spans="1:56" x14ac:dyDescent="0.25">
      <c r="A15" s="1" t="s">
        <v>1</v>
      </c>
      <c r="B15" s="1" t="s">
        <v>6980</v>
      </c>
    </row>
    <row r="16" spans="1:56" x14ac:dyDescent="0.25">
      <c r="A16" s="1" t="s">
        <v>1</v>
      </c>
      <c r="B16" s="1" t="s">
        <v>6979</v>
      </c>
    </row>
    <row r="17" spans="1:56" x14ac:dyDescent="0.25">
      <c r="A17" s="1" t="s">
        <v>1</v>
      </c>
      <c r="B17" s="1" t="s">
        <v>6978</v>
      </c>
    </row>
    <row r="18" spans="1:56" x14ac:dyDescent="0.25">
      <c r="A18" s="1">
        <v>1</v>
      </c>
      <c r="B18" s="1" t="s">
        <v>6977</v>
      </c>
      <c r="C18" s="1">
        <v>220.50000376626849</v>
      </c>
      <c r="D18" s="1">
        <v>0</v>
      </c>
      <c r="E18">
        <f>(R18-S18*(1000-T18)/(1000-U18))*AK18</f>
        <v>-2.8000471216963669</v>
      </c>
      <c r="F18">
        <f>IF(AV18&lt;&gt;0,1/(1/AV18-1/N18),0)</f>
        <v>1.9959703670746121</v>
      </c>
      <c r="G18">
        <f>((AY18-AL18/2)*S18-E18)/(AY18+AL18/2)</f>
        <v>388.01540327241804</v>
      </c>
      <c r="H18">
        <f>AL18*1000</f>
        <v>21.732060146896828</v>
      </c>
      <c r="I18">
        <f>(AQ18-AW18)</f>
        <v>1.4192038459358314</v>
      </c>
      <c r="J18">
        <f>(P18+AP18*D18)</f>
        <v>24.697830200195313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25.376462936401367</v>
      </c>
      <c r="P18" s="1">
        <v>24.697830200195313</v>
      </c>
      <c r="Q18" s="1">
        <v>25.035043716430664</v>
      </c>
      <c r="R18" s="1">
        <v>399.85919189453125</v>
      </c>
      <c r="S18" s="1">
        <v>394.61639404296875</v>
      </c>
      <c r="T18" s="1">
        <v>-4.632033035159111E-2</v>
      </c>
      <c r="U18" s="1">
        <v>19.299613952636719</v>
      </c>
      <c r="V18" s="1">
        <v>-0.12574312090873718</v>
      </c>
      <c r="W18" s="1">
        <v>52.39154052734375</v>
      </c>
      <c r="X18" s="1">
        <v>299.6514892578125</v>
      </c>
      <c r="Y18" s="1">
        <v>0.24478347599506378</v>
      </c>
      <c r="Z18" s="1">
        <v>4.0097699165344238</v>
      </c>
      <c r="AA18" s="1">
        <v>88.273292541503906</v>
      </c>
      <c r="AB18" s="1">
        <v>7.4872450828552246</v>
      </c>
      <c r="AC18" s="1">
        <v>0.17793989181518555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1.1016598869772516</v>
      </c>
      <c r="AL18">
        <f>(U18-T18)/(1000-U18)*AK18</f>
        <v>2.1732060146896829E-2</v>
      </c>
      <c r="AM18">
        <f>(P18+273.15)</f>
        <v>297.84783020019529</v>
      </c>
      <c r="AN18">
        <f>(O18+273.15)</f>
        <v>298.52646293640134</v>
      </c>
      <c r="AO18">
        <f>(Y18*AG18+Z18*AH18)*AI18</f>
        <v>3.9165355283796277E-2</v>
      </c>
      <c r="AP18">
        <f>((AO18+0.00000010773*(AN18^4-AM18^4))-AL18*44100)/(L18*51.4+0.00000043092*AM18^3)</f>
        <v>-7.8308095403895805</v>
      </c>
      <c r="AQ18">
        <f>0.61365*EXP(17.502*J18/(240.97+J18))</f>
        <v>3.1228443143150231</v>
      </c>
      <c r="AR18">
        <f>AQ18*1000/AA18</f>
        <v>35.377000499293025</v>
      </c>
      <c r="AS18">
        <f>(AR18-U18)</f>
        <v>16.077386546656307</v>
      </c>
      <c r="AT18">
        <f>IF(D18,P18,(O18+P18)/2)</f>
        <v>25.03714656829834</v>
      </c>
      <c r="AU18">
        <f>0.61365*EXP(17.502*AT18/(240.97+AT18))</f>
        <v>3.1867262637270359</v>
      </c>
      <c r="AV18">
        <f>IF(AS18&lt;&gt;0,(1000-(AR18+U18)/2)/AS18*AL18,0)</f>
        <v>1.3147623432829623</v>
      </c>
      <c r="AW18">
        <f>U18*AA18/1000</f>
        <v>1.7036404683791917</v>
      </c>
      <c r="AX18">
        <f>(AU18-AW18)</f>
        <v>1.4830857953478442</v>
      </c>
      <c r="AY18">
        <f>1/(1.6/F18+1.37/N18)</f>
        <v>0.8641208149869497</v>
      </c>
      <c r="AZ18">
        <f>G18*AA18*0.001</f>
        <v>34.251397203675772</v>
      </c>
      <c r="BA18">
        <f>G18/S18</f>
        <v>0.98327238586587473</v>
      </c>
      <c r="BB18">
        <f>(1-AL18*AA18/AQ18/F18)*100</f>
        <v>69.223034243713556</v>
      </c>
      <c r="BC18">
        <f>(S18-E18/(N18/1.35))</f>
        <v>395.59763917972708</v>
      </c>
      <c r="BD18">
        <f>E18*BB18/100/BC18</f>
        <v>-4.8996186678742989E-3</v>
      </c>
    </row>
    <row r="19" spans="1:56" x14ac:dyDescent="0.25">
      <c r="A19" s="1" t="s">
        <v>1</v>
      </c>
      <c r="B19" s="1" t="s">
        <v>6976</v>
      </c>
      <c r="K19" s="1">
        <v>2.72</v>
      </c>
    </row>
    <row r="20" spans="1:56" x14ac:dyDescent="0.25">
      <c r="A20" s="1" t="s">
        <v>1</v>
      </c>
      <c r="B20" s="1" t="s">
        <v>6975</v>
      </c>
      <c r="K20" s="1">
        <v>2.72</v>
      </c>
    </row>
    <row r="21" spans="1:56" x14ac:dyDescent="0.25">
      <c r="A21" s="1">
        <v>2</v>
      </c>
      <c r="B21" s="1" t="s">
        <v>6974</v>
      </c>
      <c r="C21" s="1">
        <v>427.00000377744436</v>
      </c>
      <c r="D21" s="1">
        <v>0</v>
      </c>
      <c r="E21">
        <f>(R21-S21*(1000-T21)/(1000-U21))*AK21</f>
        <v>-1.9056791728843521</v>
      </c>
      <c r="F21">
        <f>IF(AV21&lt;&gt;0,1/(1/AV21-1/N21),0)</f>
        <v>1.8917705742534685</v>
      </c>
      <c r="G21">
        <f>((AY21-AL21/2)*S21-E21)/(AY21+AL21/2)</f>
        <v>386.28438878266707</v>
      </c>
      <c r="H21">
        <f>AL21*1000</f>
        <v>21.460574547021313</v>
      </c>
      <c r="I21">
        <f>(AQ21-AW21)</f>
        <v>1.4523483442853029</v>
      </c>
      <c r="J21">
        <f>(P21+AP21*D21)</f>
        <v>24.763101577758789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25.453594207763672</v>
      </c>
      <c r="P21" s="1">
        <v>24.763101577758789</v>
      </c>
      <c r="Q21" s="1">
        <v>25.075187683105469</v>
      </c>
      <c r="R21" s="1">
        <v>400.00152587890625</v>
      </c>
      <c r="S21" s="1">
        <v>394.05453491210938</v>
      </c>
      <c r="T21" s="1">
        <v>-4.7655314207077026E-2</v>
      </c>
      <c r="U21" s="1">
        <v>19.062973022460938</v>
      </c>
      <c r="V21" s="1">
        <v>-0.12877124547958374</v>
      </c>
      <c r="W21" s="1">
        <v>51.510784149169922</v>
      </c>
      <c r="X21" s="1">
        <v>299.62387084960938</v>
      </c>
      <c r="Y21" s="1">
        <v>26.244544982910156</v>
      </c>
      <c r="Z21" s="1">
        <v>3.8617489337921143</v>
      </c>
      <c r="AA21" s="1">
        <v>88.270423889160156</v>
      </c>
      <c r="AB21" s="1">
        <v>7.4723191261291504</v>
      </c>
      <c r="AC21" s="1">
        <v>0.19288940727710724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1.101558348711799</v>
      </c>
      <c r="AL21">
        <f>(U21-T21)/(1000-U21)*AK21</f>
        <v>2.1460574547021313E-2</v>
      </c>
      <c r="AM21">
        <f>(P21+273.15)</f>
        <v>297.91310157775877</v>
      </c>
      <c r="AN21">
        <f>(O21+273.15)</f>
        <v>298.60359420776365</v>
      </c>
      <c r="AO21">
        <f>(Y21*AG21+Z21*AH21)*AI21</f>
        <v>4.1991271034078181</v>
      </c>
      <c r="AP21">
        <f>((AO21+0.00000010773*(AN21^4-AM21^4))-AL21*44100)/(L21*51.4+0.00000043092*AM21^3)</f>
        <v>-7.6962754143387242</v>
      </c>
      <c r="AQ21">
        <f>0.61365*EXP(17.502*J21/(240.97+J21))</f>
        <v>3.1350450535655545</v>
      </c>
      <c r="AR21">
        <f>AQ21*1000/AA21</f>
        <v>35.516370211410603</v>
      </c>
      <c r="AS21">
        <f>(AR21-U21)</f>
        <v>16.453397188949666</v>
      </c>
      <c r="AT21">
        <f>IF(D21,P21,(O21+P21)/2)</f>
        <v>25.10834789276123</v>
      </c>
      <c r="AU21">
        <f>0.61365*EXP(17.502*AT21/(240.97+AT21))</f>
        <v>3.2002751080245759</v>
      </c>
      <c r="AV21">
        <f>IF(AS21&lt;&gt;0,(1000-(AR21+U21)/2)/AS21*AL21,0)</f>
        <v>1.2687302369958118</v>
      </c>
      <c r="AW21">
        <f>U21*AA21/1000</f>
        <v>1.6826967092802516</v>
      </c>
      <c r="AX21">
        <f>(AU21-AW21)</f>
        <v>1.5175783987443243</v>
      </c>
      <c r="AY21">
        <f>1/(1.6/F21+1.37/N21)</f>
        <v>0.83236293646474158</v>
      </c>
      <c r="AZ21">
        <f>G21*AA21*0.001</f>
        <v>34.097486739611163</v>
      </c>
      <c r="BA21">
        <f>G21/S21</f>
        <v>0.98028154623020547</v>
      </c>
      <c r="BB21">
        <f>(1-AL21*AA21/AQ21/F21)*100</f>
        <v>68.059309202098135</v>
      </c>
      <c r="BC21">
        <f>(S21-E21/(N21/1.35))</f>
        <v>394.72235882340181</v>
      </c>
      <c r="BD21">
        <f>E21*BB21/100/BC21</f>
        <v>-3.2858338315048929E-3</v>
      </c>
    </row>
    <row r="22" spans="1:56" x14ac:dyDescent="0.25">
      <c r="A22" s="1" t="s">
        <v>1</v>
      </c>
      <c r="B22" s="1" t="s">
        <v>6973</v>
      </c>
      <c r="K22" s="1">
        <v>2.72</v>
      </c>
    </row>
    <row r="23" spans="1:56" x14ac:dyDescent="0.25">
      <c r="A23" s="1" t="s">
        <v>1</v>
      </c>
      <c r="B23" s="1" t="s">
        <v>6972</v>
      </c>
      <c r="K23" s="1">
        <v>2.72</v>
      </c>
    </row>
    <row r="24" spans="1:56" x14ac:dyDescent="0.25">
      <c r="A24" s="1">
        <v>3</v>
      </c>
      <c r="B24" s="1" t="s">
        <v>6971</v>
      </c>
      <c r="C24" s="1">
        <v>633.00000377744436</v>
      </c>
      <c r="D24" s="1">
        <v>0</v>
      </c>
      <c r="E24">
        <f>(R24-S24*(1000-T24)/(1000-U24))*AK24</f>
        <v>-1.4115624263454549</v>
      </c>
      <c r="F24">
        <f>IF(AV24&lt;&gt;0,1/(1/AV24-1/N24),0)</f>
        <v>1.8057821507509646</v>
      </c>
      <c r="G24">
        <f>((AY24-AL24/2)*S24-E24)/(AY24+AL24/2)</f>
        <v>385.32365612886855</v>
      </c>
      <c r="H24">
        <f>AL24*1000</f>
        <v>21.128669895777023</v>
      </c>
      <c r="I24">
        <f>(AQ24-AW24)</f>
        <v>1.4757781129087306</v>
      </c>
      <c r="J24">
        <f>(P24+AP24*D24)</f>
        <v>24.75103759765625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25.381557464599609</v>
      </c>
      <c r="P24" s="1">
        <v>24.75103759765625</v>
      </c>
      <c r="Q24" s="1">
        <v>25.074235916137695</v>
      </c>
      <c r="R24" s="1">
        <v>400.06222534179688</v>
      </c>
      <c r="S24" s="1">
        <v>393.79095458984375</v>
      </c>
      <c r="T24" s="1">
        <v>-4.7039277851581573E-2</v>
      </c>
      <c r="U24" s="1">
        <v>18.772119522094727</v>
      </c>
      <c r="V24" s="1">
        <v>-0.12765088677406311</v>
      </c>
      <c r="W24" s="1">
        <v>50.942058563232422</v>
      </c>
      <c r="X24" s="1">
        <v>299.64755249023438</v>
      </c>
      <c r="Y24" s="1">
        <v>50.431663513183594</v>
      </c>
      <c r="Z24" s="1">
        <v>4.0307002067565918</v>
      </c>
      <c r="AA24" s="1">
        <v>88.269668579101563</v>
      </c>
      <c r="AB24" s="1">
        <v>7.4537630081176758</v>
      </c>
      <c r="AC24" s="1">
        <v>0.19731970131397247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1.1016454135670379</v>
      </c>
      <c r="AL24">
        <f>(U24-T24)/(1000-U24)*AK24</f>
        <v>2.1128669895777021E-2</v>
      </c>
      <c r="AM24">
        <f>(P24+273.15)</f>
        <v>297.90103759765623</v>
      </c>
      <c r="AN24">
        <f>(O24+273.15)</f>
        <v>298.53155746459959</v>
      </c>
      <c r="AO24">
        <f>(Y24*AG24+Z24*AH24)*AI24</f>
        <v>8.0690659817516917</v>
      </c>
      <c r="AP24">
        <f>((AO24+0.00000010773*(AN24^4-AM24^4))-AL24*44100)/(L24*51.4+0.00000043092*AM24^3)</f>
        <v>-7.5495872884537789</v>
      </c>
      <c r="AQ24">
        <f>0.61365*EXP(17.502*J24/(240.97+J24))</f>
        <v>3.1327868816513145</v>
      </c>
      <c r="AR24">
        <f>AQ24*1000/AA24</f>
        <v>35.491091470949776</v>
      </c>
      <c r="AS24">
        <f>(AR24-U24)</f>
        <v>16.718971948855049</v>
      </c>
      <c r="AT24">
        <f>IF(D24,P24,(O24+P24)/2)</f>
        <v>25.06629753112793</v>
      </c>
      <c r="AU24">
        <f>0.61365*EXP(17.502*AT24/(240.97+AT24))</f>
        <v>3.1922673054540156</v>
      </c>
      <c r="AV24">
        <f>IF(AS24&lt;&gt;0,(1000-(AR24+U24)/2)/AS24*AL24,0)</f>
        <v>1.2294664541802902</v>
      </c>
      <c r="AW24">
        <f>U24*AA24/1000</f>
        <v>1.6570087687425838</v>
      </c>
      <c r="AX24">
        <f>(AU24-AW24)</f>
        <v>1.5352585367114318</v>
      </c>
      <c r="AY24">
        <f>1/(1.6/F24+1.37/N24)</f>
        <v>0.80536493611393289</v>
      </c>
      <c r="AZ24">
        <f>G24*AA24*0.001</f>
        <v>34.01239142218293</v>
      </c>
      <c r="BA24">
        <f>G24/S24</f>
        <v>0.97849798640043828</v>
      </c>
      <c r="BB24">
        <f>(1-AL24*AA24/AQ24/F24)*100</f>
        <v>67.032391326787334</v>
      </c>
      <c r="BC24">
        <f>(S24-E24/(N24/1.35))</f>
        <v>394.28562082433308</v>
      </c>
      <c r="BD24">
        <f>E24*BB24/100/BC24</f>
        <v>-2.3997934478856989E-3</v>
      </c>
    </row>
    <row r="25" spans="1:56" x14ac:dyDescent="0.25">
      <c r="A25" s="1" t="s">
        <v>1</v>
      </c>
      <c r="B25" s="1" t="s">
        <v>6970</v>
      </c>
      <c r="K25" s="1">
        <v>2.72</v>
      </c>
    </row>
    <row r="26" spans="1:56" x14ac:dyDescent="0.25">
      <c r="A26" s="1" t="s">
        <v>1</v>
      </c>
      <c r="B26" s="1" t="s">
        <v>6969</v>
      </c>
      <c r="K26" s="1">
        <v>2.72</v>
      </c>
    </row>
    <row r="27" spans="1:56" x14ac:dyDescent="0.25">
      <c r="A27" s="1">
        <v>4</v>
      </c>
      <c r="B27" s="1" t="s">
        <v>6968</v>
      </c>
      <c r="C27" s="1">
        <v>839.00000377744436</v>
      </c>
      <c r="D27" s="1">
        <v>0</v>
      </c>
      <c r="E27">
        <f>(R27-S27*(1000-T27)/(1000-U27))*AK27</f>
        <v>-0.64354215331017517</v>
      </c>
      <c r="F27">
        <f>IF(AV27&lt;&gt;0,1/(1/AV27-1/N27),0)</f>
        <v>1.8109194841268914</v>
      </c>
      <c r="G27">
        <f>((AY27-AL27/2)*S27-E27)/(AY27+AL27/2)</f>
        <v>383.83641586363643</v>
      </c>
      <c r="H27">
        <f>AL27*1000</f>
        <v>21.053654479685175</v>
      </c>
      <c r="I27">
        <f>(AQ27-AW27)</f>
        <v>1.4678757923693919</v>
      </c>
      <c r="J27">
        <f>(P27+AP27*D27)</f>
        <v>24.679513931274414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25.256288528442383</v>
      </c>
      <c r="P27" s="1">
        <v>24.679513931274414</v>
      </c>
      <c r="Q27" s="1">
        <v>24.988018035888672</v>
      </c>
      <c r="R27" s="1">
        <v>400.1060791015625</v>
      </c>
      <c r="S27" s="1">
        <v>393.17462158203125</v>
      </c>
      <c r="T27" s="1">
        <v>-4.7826014459133148E-2</v>
      </c>
      <c r="U27" s="1">
        <v>18.710094451904297</v>
      </c>
      <c r="V27" s="1">
        <v>-0.1307578980922699</v>
      </c>
      <c r="W27" s="1">
        <v>51.154014587402344</v>
      </c>
      <c r="X27" s="1">
        <v>299.577392578125</v>
      </c>
      <c r="Y27" s="1">
        <v>101.23204803466797</v>
      </c>
      <c r="Z27" s="1">
        <v>3.8330209255218506</v>
      </c>
      <c r="AA27" s="1">
        <v>88.270652770996094</v>
      </c>
      <c r="AB27" s="1">
        <v>7.3629794120788574</v>
      </c>
      <c r="AC27" s="1">
        <v>0.19464121758937836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1.1013874727136945</v>
      </c>
      <c r="AL27">
        <f>(U27-T27)/(1000-U27)*AK27</f>
        <v>2.1053654479685175E-2</v>
      </c>
      <c r="AM27">
        <f>(P27+273.15)</f>
        <v>297.82951393127439</v>
      </c>
      <c r="AN27">
        <f>(O27+273.15)</f>
        <v>298.40628852844236</v>
      </c>
      <c r="AO27">
        <f>(Y27*AG27+Z27*AH27)*AI27</f>
        <v>16.197127323512859</v>
      </c>
      <c r="AP27">
        <f>((AO27+0.00000010773*(AN27^4-AM27^4))-AL27*44100)/(L27*51.4+0.00000043092*AM27^3)</f>
        <v>-7.4609998061785605</v>
      </c>
      <c r="AQ27">
        <f>0.61365*EXP(17.502*J27/(240.97+J27))</f>
        <v>3.1194280430459767</v>
      </c>
      <c r="AR27">
        <f>AQ27*1000/AA27</f>
        <v>35.339356231326704</v>
      </c>
      <c r="AS27">
        <f>(AR27-U27)</f>
        <v>16.629261779422407</v>
      </c>
      <c r="AT27">
        <f>IF(D27,P27,(O27+P27)/2)</f>
        <v>24.967901229858398</v>
      </c>
      <c r="AU27">
        <f>0.61365*EXP(17.502*AT27/(240.97+AT27))</f>
        <v>3.1735977281819658</v>
      </c>
      <c r="AV27">
        <f>IF(AS27&lt;&gt;0,(1000-(AR27+U27)/2)/AS27*AL27,0)</f>
        <v>1.2318457380521142</v>
      </c>
      <c r="AW27">
        <f>U27*AA27/1000</f>
        <v>1.6515522506765847</v>
      </c>
      <c r="AX27">
        <f>(AU27-AW27)</f>
        <v>1.5220454775053811</v>
      </c>
      <c r="AY27">
        <f>1/(1.6/F27+1.37/N27)</f>
        <v>0.8069985850158099</v>
      </c>
      <c r="AZ27">
        <f>G27*AA27*0.001</f>
        <v>33.881490985562706</v>
      </c>
      <c r="BA27">
        <f>G27/S27</f>
        <v>0.97624921547372423</v>
      </c>
      <c r="BB27">
        <f>(1-AL27*AA27/AQ27/F27)*100</f>
        <v>67.1019833529013</v>
      </c>
      <c r="BC27">
        <f>(S27-E27/(N27/1.35))</f>
        <v>393.4001437181916</v>
      </c>
      <c r="BD27">
        <f>E27*BB27/100/BC27</f>
        <v>-1.0976852842545814E-3</v>
      </c>
    </row>
    <row r="28" spans="1:56" x14ac:dyDescent="0.25">
      <c r="A28" s="1" t="s">
        <v>1</v>
      </c>
      <c r="B28" s="1" t="s">
        <v>6967</v>
      </c>
      <c r="K28" s="1">
        <v>2.72</v>
      </c>
    </row>
    <row r="29" spans="1:56" x14ac:dyDescent="0.25">
      <c r="A29" s="1" t="s">
        <v>1</v>
      </c>
      <c r="B29" s="1" t="s">
        <v>6966</v>
      </c>
      <c r="K29" s="1">
        <v>2.72</v>
      </c>
    </row>
    <row r="30" spans="1:56" x14ac:dyDescent="0.25">
      <c r="A30" s="1">
        <v>5</v>
      </c>
      <c r="B30" s="1" t="s">
        <v>6965</v>
      </c>
      <c r="C30" s="1">
        <v>1045.0000037774444</v>
      </c>
      <c r="D30" s="1">
        <v>0</v>
      </c>
      <c r="E30">
        <f>(R30-S30*(1000-T30)/(1000-U30))*AK30</f>
        <v>-0.48471725710975716</v>
      </c>
      <c r="F30">
        <f>IF(AV30&lt;&gt;0,1/(1/AV30-1/N30),0)</f>
        <v>1.8272474630605744</v>
      </c>
      <c r="G30">
        <f>((AY30-AL30/2)*S30-E30)/(AY30+AL30/2)</f>
        <v>383.56745169061867</v>
      </c>
      <c r="H30">
        <f>AL30*1000</f>
        <v>21.080932124111012</v>
      </c>
      <c r="I30">
        <f>(AQ30-AW30)</f>
        <v>1.460857777342097</v>
      </c>
      <c r="J30">
        <f>(P30+AP30*D30)</f>
        <v>24.651182174682617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25.299156188964844</v>
      </c>
      <c r="P30" s="1">
        <v>24.651182174682617</v>
      </c>
      <c r="Q30" s="1">
        <v>25.005355834960938</v>
      </c>
      <c r="R30" s="1">
        <v>400.13082885742188</v>
      </c>
      <c r="S30" s="1">
        <v>393.04965209960938</v>
      </c>
      <c r="T30" s="1">
        <v>-4.6980734914541245E-2</v>
      </c>
      <c r="U30" s="1">
        <v>18.730007171630859</v>
      </c>
      <c r="V30" s="1">
        <v>-0.12811835110187531</v>
      </c>
      <c r="W30" s="1">
        <v>51.077480316162109</v>
      </c>
      <c r="X30" s="1">
        <v>299.65484619140625</v>
      </c>
      <c r="Y30" s="1">
        <v>149.91622924804688</v>
      </c>
      <c r="Z30" s="1">
        <v>3.8538880348205566</v>
      </c>
      <c r="AA30" s="1">
        <v>88.26971435546875</v>
      </c>
      <c r="AB30" s="1">
        <v>7.3580174446105957</v>
      </c>
      <c r="AC30" s="1">
        <v>0.19091540575027466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1.1016722286448757</v>
      </c>
      <c r="AL30">
        <f>(U30-T30)/(1000-U30)*AK30</f>
        <v>2.1080932124111013E-2</v>
      </c>
      <c r="AM30">
        <f>(P30+273.15)</f>
        <v>297.80118217468259</v>
      </c>
      <c r="AN30">
        <f>(O30+273.15)</f>
        <v>298.44915618896482</v>
      </c>
      <c r="AO30">
        <f>(Y30*AG30+Z30*AH30)*AI30</f>
        <v>23.986596143545285</v>
      </c>
      <c r="AP30">
        <f>((AO30+0.00000010773*(AN30^4-AM30^4))-AL30*44100)/(L30*51.4+0.00000043092*AM30^3)</f>
        <v>-7.4002370988147472</v>
      </c>
      <c r="AQ30">
        <f>0.61365*EXP(17.502*J30/(240.97+J30))</f>
        <v>3.1141501602578341</v>
      </c>
      <c r="AR30">
        <f>AQ30*1000/AA30</f>
        <v>35.279939252062356</v>
      </c>
      <c r="AS30">
        <f>(AR30-U30)</f>
        <v>16.549932080431496</v>
      </c>
      <c r="AT30">
        <f>IF(D30,P30,(O30+P30)/2)</f>
        <v>24.97516918182373</v>
      </c>
      <c r="AU30">
        <f>0.61365*EXP(17.502*AT30/(240.97+AT30))</f>
        <v>3.1749734681497568</v>
      </c>
      <c r="AV30">
        <f>IF(AS30&lt;&gt;0,(1000-(AR30+U30)/2)/AS30*AL30,0)</f>
        <v>1.2393792323215294</v>
      </c>
      <c r="AW30">
        <f>U30*AA30/1000</f>
        <v>1.6532923829157371</v>
      </c>
      <c r="AX30">
        <f>(AU30-AW30)</f>
        <v>1.5216810852340197</v>
      </c>
      <c r="AY30">
        <f>1/(1.6/F30+1.37/N30)</f>
        <v>0.81217319149898204</v>
      </c>
      <c r="AZ30">
        <f>G30*AA30*0.001</f>
        <v>33.857389396785969</v>
      </c>
      <c r="BA30">
        <f>G30/S30</f>
        <v>0.97587531153293661</v>
      </c>
      <c r="BB30">
        <f>(1-AL30*AA30/AQ30/F30)*100</f>
        <v>67.298730432201211</v>
      </c>
      <c r="BC30">
        <f>(S30-E30/(N30/1.35))</f>
        <v>393.21951583067175</v>
      </c>
      <c r="BD30">
        <f>E30*BB30/100/BC30</f>
        <v>-8.2958385097327433E-4</v>
      </c>
    </row>
    <row r="31" spans="1:56" x14ac:dyDescent="0.25">
      <c r="A31" s="1" t="s">
        <v>1</v>
      </c>
      <c r="B31" s="1" t="s">
        <v>6964</v>
      </c>
      <c r="K31" s="1">
        <v>2.72</v>
      </c>
    </row>
    <row r="32" spans="1:56" x14ac:dyDescent="0.25">
      <c r="A32" s="1" t="s">
        <v>1</v>
      </c>
      <c r="B32" s="1" t="s">
        <v>6963</v>
      </c>
      <c r="K32" s="1">
        <v>2.72</v>
      </c>
    </row>
    <row r="33" spans="1:56" x14ac:dyDescent="0.25">
      <c r="A33" s="1">
        <v>6</v>
      </c>
      <c r="B33" s="1" t="s">
        <v>6962</v>
      </c>
      <c r="C33" s="1">
        <v>1251.0000037774444</v>
      </c>
      <c r="D33" s="1">
        <v>0</v>
      </c>
      <c r="E33">
        <f>(R33-S33*(1000-T33)/(1000-U33))*AK33</f>
        <v>-0.54803081546413479</v>
      </c>
      <c r="F33">
        <f>IF(AV33&lt;&gt;0,1/(1/AV33-1/N33),0)</f>
        <v>1.9067970984466862</v>
      </c>
      <c r="G33">
        <f>((AY33-AL33/2)*S33-E33)/(AY33+AL33/2)</f>
        <v>383.30823388753885</v>
      </c>
      <c r="H33">
        <f>AL33*1000</f>
        <v>21.385211707649255</v>
      </c>
      <c r="I33">
        <f>(AQ33-AW33)</f>
        <v>1.439749999493813</v>
      </c>
      <c r="J33">
        <f>(P33+AP33*D33)</f>
        <v>24.663791656494141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25.394453048706055</v>
      </c>
      <c r="P33" s="1">
        <v>24.663791656494141</v>
      </c>
      <c r="Q33" s="1">
        <v>25.001049041748047</v>
      </c>
      <c r="R33" s="1">
        <v>399.68814086914063</v>
      </c>
      <c r="S33" s="1">
        <v>392.56512451171875</v>
      </c>
      <c r="T33" s="1">
        <v>-4.697626456618309E-2</v>
      </c>
      <c r="U33" s="1">
        <v>18.996284484863281</v>
      </c>
      <c r="V33" s="1">
        <v>-0.12737858295440674</v>
      </c>
      <c r="W33" s="1">
        <v>51.509414672851563</v>
      </c>
      <c r="X33" s="1">
        <v>299.64828491210938</v>
      </c>
      <c r="Y33" s="1">
        <v>300.60601806640625</v>
      </c>
      <c r="Z33" s="1">
        <v>3.9180533885955811</v>
      </c>
      <c r="AA33" s="1">
        <v>88.267166137695313</v>
      </c>
      <c r="AB33" s="1">
        <v>7.5262789726257324</v>
      </c>
      <c r="AC33" s="1">
        <v>0.18894949555397034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1.1016481062945196</v>
      </c>
      <c r="AL33">
        <f>(U33-T33)/(1000-U33)*AK33</f>
        <v>2.1385211707649256E-2</v>
      </c>
      <c r="AM33">
        <f>(P33+273.15)</f>
        <v>297.81379165649412</v>
      </c>
      <c r="AN33">
        <f>(O33+273.15)</f>
        <v>298.54445304870603</v>
      </c>
      <c r="AO33">
        <f>(Y33*AG33+Z33*AH33)*AI33</f>
        <v>48.096961815574105</v>
      </c>
      <c r="AP33">
        <f>((AO33+0.00000010773*(AN33^4-AM33^4))-AL33*44100)/(L33*51.4+0.00000043092*AM33^3)</f>
        <v>-7.304255051315363</v>
      </c>
      <c r="AQ33">
        <f>0.61365*EXP(17.502*J33/(240.97+J33))</f>
        <v>3.1164981981181641</v>
      </c>
      <c r="AR33">
        <f>AQ33*1000/AA33</f>
        <v>35.307559248661939</v>
      </c>
      <c r="AS33">
        <f>(AR33-U33)</f>
        <v>16.311274763798657</v>
      </c>
      <c r="AT33">
        <f>IF(D33,P33,(O33+P33)/2)</f>
        <v>25.029122352600098</v>
      </c>
      <c r="AU33">
        <f>0.61365*EXP(17.502*AT33/(240.97+AT33))</f>
        <v>3.185202489405961</v>
      </c>
      <c r="AV33">
        <f>IF(AS33&lt;&gt;0,(1000-(AR33+U33)/2)/AS33*AL33,0)</f>
        <v>1.2754712560193493</v>
      </c>
      <c r="AW33">
        <f>U33*AA33/1000</f>
        <v>1.6767481986243511</v>
      </c>
      <c r="AX33">
        <f>(AU33-AW33)</f>
        <v>1.5084542907816099</v>
      </c>
      <c r="AY33">
        <f>1/(1.6/F33+1.37/N33)</f>
        <v>0.83700645421299025</v>
      </c>
      <c r="AZ33">
        <f>G33*AA33*0.001</f>
        <v>33.833531562497967</v>
      </c>
      <c r="BA33">
        <f>G33/S33</f>
        <v>0.97641947782372718</v>
      </c>
      <c r="BB33">
        <f>(1-AL33*AA33/AQ33/F33)*100</f>
        <v>68.23554743253635</v>
      </c>
      <c r="BC33">
        <f>(S33-E33/(N33/1.35))</f>
        <v>392.75717576982117</v>
      </c>
      <c r="BD33">
        <f>E33*BB33/100/BC33</f>
        <v>-9.5211965586111474E-4</v>
      </c>
    </row>
    <row r="34" spans="1:56" x14ac:dyDescent="0.25">
      <c r="A34" s="1" t="s">
        <v>1</v>
      </c>
      <c r="B34" s="1" t="s">
        <v>6961</v>
      </c>
      <c r="K34" s="1">
        <v>2.72</v>
      </c>
    </row>
    <row r="35" spans="1:56" x14ac:dyDescent="0.25">
      <c r="A35" s="1" t="s">
        <v>1</v>
      </c>
      <c r="B35" s="1" t="s">
        <v>6960</v>
      </c>
      <c r="K35" s="1">
        <v>2.72</v>
      </c>
    </row>
    <row r="36" spans="1:56" x14ac:dyDescent="0.25">
      <c r="A36" s="1">
        <v>7</v>
      </c>
      <c r="B36" s="1" t="s">
        <v>6959</v>
      </c>
      <c r="C36" s="1">
        <v>1457.0000037774444</v>
      </c>
      <c r="D36" s="1">
        <v>0</v>
      </c>
      <c r="E36">
        <f>(R36-S36*(1000-T36)/(1000-U36))*AK36</f>
        <v>-0.27194111303908775</v>
      </c>
      <c r="F36">
        <f>IF(AV36&lt;&gt;0,1/(1/AV36-1/N36),0)</f>
        <v>2.0336976402349469</v>
      </c>
      <c r="G36">
        <f>((AY36-AL36/2)*S36-E36)/(AY36+AL36/2)</f>
        <v>382.64223155593834</v>
      </c>
      <c r="H36">
        <f>AL36*1000</f>
        <v>21.869083038816534</v>
      </c>
      <c r="I36">
        <f>(AQ36-AW36)</f>
        <v>1.4104885262123279</v>
      </c>
      <c r="J36">
        <f>(P36+AP36*D36)</f>
        <v>24.705318450927734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25.437965393066406</v>
      </c>
      <c r="P36" s="1">
        <v>24.705318450927734</v>
      </c>
      <c r="Q36" s="1">
        <v>25.064918518066406</v>
      </c>
      <c r="R36" s="1">
        <v>399.54202270507813</v>
      </c>
      <c r="S36" s="1">
        <v>392.00799560546875</v>
      </c>
      <c r="T36" s="1">
        <v>-4.7563012689352036E-2</v>
      </c>
      <c r="U36" s="1">
        <v>19.415748596191406</v>
      </c>
      <c r="V36" s="1">
        <v>-0.12863500416278839</v>
      </c>
      <c r="W36" s="1">
        <v>52.510234832763672</v>
      </c>
      <c r="X36" s="1">
        <v>299.68682861328125</v>
      </c>
      <c r="Y36" s="1">
        <v>500.36279296875</v>
      </c>
      <c r="Z36" s="1">
        <v>4.0620908737182617</v>
      </c>
      <c r="AA36" s="1">
        <v>88.266151428222656</v>
      </c>
      <c r="AB36" s="1">
        <v>7.4738497734069824</v>
      </c>
      <c r="AC36" s="1">
        <v>0.17189294099807739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1.1017898110782396</v>
      </c>
      <c r="AL36">
        <f>(U36-T36)/(1000-U36)*AK36</f>
        <v>2.1869083038816534E-2</v>
      </c>
      <c r="AM36">
        <f>(P36+273.15)</f>
        <v>297.85531845092771</v>
      </c>
      <c r="AN36">
        <f>(O36+273.15)</f>
        <v>298.58796539306638</v>
      </c>
      <c r="AO36">
        <f>(Y36*AG36+Z36*AH36)*AI36</f>
        <v>80.058045085563208</v>
      </c>
      <c r="AP36">
        <f>((AO36+0.00000010773*(AN36^4-AM36^4))-AL36*44100)/(L36*51.4+0.00000043092*AM36^3)</f>
        <v>-7.216247582049931</v>
      </c>
      <c r="AQ36">
        <f>0.61365*EXP(17.502*J36/(240.97+J36))</f>
        <v>3.1242419318960599</v>
      </c>
      <c r="AR36">
        <f>AQ36*1000/AA36</f>
        <v>35.395696780058088</v>
      </c>
      <c r="AS36">
        <f>(AR36-U36)</f>
        <v>15.979948183866682</v>
      </c>
      <c r="AT36">
        <f>IF(D36,P36,(O36+P36)/2)</f>
        <v>25.07164192199707</v>
      </c>
      <c r="AU36">
        <f>0.61365*EXP(17.502*AT36/(240.97+AT36))</f>
        <v>3.1932840849060158</v>
      </c>
      <c r="AV36">
        <f>IF(AS36&lt;&gt;0,(1000-(AR36+U36)/2)/AS36*AL36,0)</f>
        <v>1.331027157840539</v>
      </c>
      <c r="AW36">
        <f>U36*AA36/1000</f>
        <v>1.713753405683732</v>
      </c>
      <c r="AX36">
        <f>(AU36-AW36)</f>
        <v>1.4795306792222838</v>
      </c>
      <c r="AY36">
        <f>1/(1.6/F36+1.37/N36)</f>
        <v>0.87536947498560014</v>
      </c>
      <c r="AZ36">
        <f>G36*AA36*0.001</f>
        <v>33.774357153349492</v>
      </c>
      <c r="BA36">
        <f>G36/S36</f>
        <v>0.97610823209086672</v>
      </c>
      <c r="BB36">
        <f>(1-AL36*AA36/AQ36/F36)*100</f>
        <v>69.619583543108504</v>
      </c>
      <c r="BC36">
        <f>(S36-E36/(N36/1.35))</f>
        <v>392.10329432118914</v>
      </c>
      <c r="BD36">
        <f>E36*BB36/100/BC36</f>
        <v>-4.8284284555187367E-4</v>
      </c>
    </row>
    <row r="37" spans="1:56" x14ac:dyDescent="0.25">
      <c r="A37" s="1" t="s">
        <v>1</v>
      </c>
      <c r="B37" s="1" t="s">
        <v>6958</v>
      </c>
      <c r="K37" s="1">
        <v>2.72</v>
      </c>
    </row>
    <row r="38" spans="1:56" x14ac:dyDescent="0.25">
      <c r="A38" s="1" t="s">
        <v>1</v>
      </c>
      <c r="B38" s="1" t="s">
        <v>6012</v>
      </c>
      <c r="K38" s="1">
        <v>2.72</v>
      </c>
    </row>
    <row r="39" spans="1:56" x14ac:dyDescent="0.25">
      <c r="A39" s="1">
        <v>8</v>
      </c>
      <c r="B39" s="1" t="s">
        <v>6957</v>
      </c>
      <c r="C39" s="1">
        <v>1663.5000037662685</v>
      </c>
      <c r="D39" s="1">
        <v>0</v>
      </c>
      <c r="E39">
        <f>(R39-S39*(1000-T39)/(1000-U39))*AK39</f>
        <v>3.4250946457043185E-2</v>
      </c>
      <c r="F39">
        <f>IF(AV39&lt;&gt;0,1/(1/AV39-1/N39),0)</f>
        <v>2.268336102311828</v>
      </c>
      <c r="G39">
        <f>((AY39-AL39/2)*S39-E39)/(AY39+AL39/2)</f>
        <v>382.77807415795172</v>
      </c>
      <c r="H39">
        <f>AL39*1000</f>
        <v>22.465365227467313</v>
      </c>
      <c r="I39">
        <f>(AQ39-AW39)</f>
        <v>1.3506081463631894</v>
      </c>
      <c r="J39">
        <f>(P39+AP39*D39)</f>
        <v>24.631977081298828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25.425714492797852</v>
      </c>
      <c r="P39" s="1">
        <v>24.631977081298828</v>
      </c>
      <c r="Q39" s="1">
        <v>25.03387451171875</v>
      </c>
      <c r="R39" s="1">
        <v>400.07485961914063</v>
      </c>
      <c r="S39" s="1">
        <v>392.04864501953125</v>
      </c>
      <c r="T39" s="1">
        <v>-4.7398824244737625E-2</v>
      </c>
      <c r="U39" s="1">
        <v>19.939168930053711</v>
      </c>
      <c r="V39" s="1">
        <v>-0.12828543782234192</v>
      </c>
      <c r="W39" s="1">
        <v>53.965572357177734</v>
      </c>
      <c r="X39" s="1">
        <v>299.63821411132813</v>
      </c>
      <c r="Y39" s="1">
        <v>749.73101806640625</v>
      </c>
      <c r="Z39" s="1">
        <v>3.9888372421264648</v>
      </c>
      <c r="AA39" s="1">
        <v>88.26690673828125</v>
      </c>
      <c r="AB39" s="1">
        <v>7.7173266410827637</v>
      </c>
      <c r="AC39" s="1">
        <v>0.17051126062870026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1.1016110812916473</v>
      </c>
      <c r="AL39">
        <f>(U39-T39)/(1000-U39)*AK39</f>
        <v>2.2465365227467313E-2</v>
      </c>
      <c r="AM39">
        <f>(P39+273.15)</f>
        <v>297.78197708129881</v>
      </c>
      <c r="AN39">
        <f>(O39+273.15)</f>
        <v>298.57571449279783</v>
      </c>
      <c r="AO39">
        <f>(Y39*AG39+Z39*AH39)*AI39</f>
        <v>119.95696020937794</v>
      </c>
      <c r="AP39">
        <f>((AO39+0.00000010773*(AN39^4-AM39^4))-AL39*44100)/(L39*51.4+0.00000043092*AM39^3)</f>
        <v>-7.0989624331768786</v>
      </c>
      <c r="AQ39">
        <f>0.61365*EXP(17.502*J39/(240.97+J39))</f>
        <v>3.1105769107510755</v>
      </c>
      <c r="AR39">
        <f>AQ39*1000/AA39</f>
        <v>35.240579121846828</v>
      </c>
      <c r="AS39">
        <f>(AR39-U39)</f>
        <v>15.301410191793117</v>
      </c>
      <c r="AT39">
        <f>IF(D39,P39,(O39+P39)/2)</f>
        <v>25.02884578704834</v>
      </c>
      <c r="AU39">
        <f>0.61365*EXP(17.502*AT39/(240.97+AT39))</f>
        <v>3.1851499817957358</v>
      </c>
      <c r="AV39">
        <f>IF(AS39&lt;&gt;0,(1000-(AR39+U39)/2)/AS39*AL39,0)</f>
        <v>1.4276820474109861</v>
      </c>
      <c r="AW39">
        <f>U39*AA39/1000</f>
        <v>1.7599687643878861</v>
      </c>
      <c r="AX39">
        <f>(AU39-AW39)</f>
        <v>1.4251812174078498</v>
      </c>
      <c r="AY39">
        <f>1/(1.6/F39+1.37/N39)</f>
        <v>0.94251300098789537</v>
      </c>
      <c r="AZ39">
        <f>G39*AA39*0.001</f>
        <v>33.78663657315883</v>
      </c>
      <c r="BA39">
        <f>G39/S39</f>
        <v>0.9763535189335556</v>
      </c>
      <c r="BB39">
        <f>(1-AL39*AA39/AQ39/F39)*100</f>
        <v>71.896329705556013</v>
      </c>
      <c r="BC39">
        <f>(S39-E39/(N39/1.35))</f>
        <v>392.03664215915796</v>
      </c>
      <c r="BD39">
        <f>E39*BB39/100/BC39</f>
        <v>6.2813448397081113E-5</v>
      </c>
    </row>
    <row r="40" spans="1:56" x14ac:dyDescent="0.25">
      <c r="A40" s="1" t="s">
        <v>1</v>
      </c>
      <c r="B40" s="1" t="s">
        <v>6956</v>
      </c>
      <c r="K40" s="1">
        <v>2.72</v>
      </c>
    </row>
    <row r="41" spans="1:56" x14ac:dyDescent="0.25">
      <c r="A41" s="1" t="s">
        <v>1</v>
      </c>
      <c r="B41" s="1" t="s">
        <v>6955</v>
      </c>
      <c r="K41" s="1">
        <v>2.72</v>
      </c>
    </row>
    <row r="42" spans="1:56" x14ac:dyDescent="0.25">
      <c r="A42" s="1">
        <v>9</v>
      </c>
      <c r="B42" s="1" t="s">
        <v>6008</v>
      </c>
      <c r="C42" s="1">
        <v>1870.5000037662685</v>
      </c>
      <c r="D42" s="1">
        <v>0</v>
      </c>
      <c r="E42">
        <f>(R42-S42*(1000-T42)/(1000-U42))*AK42</f>
        <v>0.33772904224451256</v>
      </c>
      <c r="F42">
        <f>IF(AV42&lt;&gt;0,1/(1/AV42-1/N42),0)</f>
        <v>2.5081436938906982</v>
      </c>
      <c r="G42">
        <f>((AY42-AL42/2)*S42-E42)/(AY42+AL42/2)</f>
        <v>382.35835971808154</v>
      </c>
      <c r="H42">
        <f>AL42*1000</f>
        <v>23.144607841973873</v>
      </c>
      <c r="I42">
        <f>(AQ42-AW42)</f>
        <v>1.3072377887941133</v>
      </c>
      <c r="J42">
        <f>(P42+AP42*D42)</f>
        <v>24.679546356201172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25.614690780639648</v>
      </c>
      <c r="P42" s="1">
        <v>24.679546356201172</v>
      </c>
      <c r="Q42" s="1">
        <v>25.098630905151367</v>
      </c>
      <c r="R42" s="1">
        <v>400.12600708007813</v>
      </c>
      <c r="S42" s="1">
        <v>391.59255981445313</v>
      </c>
      <c r="T42" s="1">
        <v>-4.647812619805336E-2</v>
      </c>
      <c r="U42" s="1">
        <v>20.530977249145508</v>
      </c>
      <c r="V42" s="1">
        <v>-0.12438903748989105</v>
      </c>
      <c r="W42" s="1">
        <v>54.946887969970703</v>
      </c>
      <c r="X42" s="1">
        <v>299.65240478515625</v>
      </c>
      <c r="Y42" s="1">
        <v>998.84515380859375</v>
      </c>
      <c r="Z42" s="1">
        <v>3.9050343036651611</v>
      </c>
      <c r="AA42" s="1">
        <v>88.266441345214844</v>
      </c>
      <c r="AB42" s="1">
        <v>7.7157626152038574</v>
      </c>
      <c r="AC42" s="1">
        <v>0.15036898851394653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1.1016632528866035</v>
      </c>
      <c r="AL42">
        <f>(U42-T42)/(1000-U42)*AK42</f>
        <v>2.3144607841973874E-2</v>
      </c>
      <c r="AM42">
        <f>(P42+273.15)</f>
        <v>297.82954635620115</v>
      </c>
      <c r="AN42">
        <f>(O42+273.15)</f>
        <v>298.76469078063963</v>
      </c>
      <c r="AO42">
        <f>(Y42*AG42+Z42*AH42)*AI42</f>
        <v>159.81522103722637</v>
      </c>
      <c r="AP42">
        <f>((AO42+0.00000010773*(AN42^4-AM42^4))-AL42*44100)/(L42*51.4+0.00000043092*AM42^3)</f>
        <v>-7.0036443541266564</v>
      </c>
      <c r="AQ42">
        <f>0.61365*EXP(17.502*J42/(240.97+J42))</f>
        <v>3.1194340879157556</v>
      </c>
      <c r="AR42">
        <f>AQ42*1000/AA42</f>
        <v>35.34111084999428</v>
      </c>
      <c r="AS42">
        <f>(AR42-U42)</f>
        <v>14.810133600848772</v>
      </c>
      <c r="AT42">
        <f>IF(D42,P42,(O42+P42)/2)</f>
        <v>25.14711856842041</v>
      </c>
      <c r="AU42">
        <f>0.61365*EXP(17.502*AT42/(240.97+AT42))</f>
        <v>3.2076738952351143</v>
      </c>
      <c r="AV42">
        <f>IF(AS42&lt;&gt;0,(1000-(AR42+U42)/2)/AS42*AL42,0)</f>
        <v>1.5190976438255157</v>
      </c>
      <c r="AW42">
        <f>U42*AA42/1000</f>
        <v>1.8121962991216423</v>
      </c>
      <c r="AX42">
        <f>(AU42-AW42)</f>
        <v>1.395477596113472</v>
      </c>
      <c r="AY42">
        <f>1/(1.6/F42+1.37/N42)</f>
        <v>1.0064893770987589</v>
      </c>
      <c r="AZ42">
        <f>G42*AA42*0.001</f>
        <v>33.749411730908598</v>
      </c>
      <c r="BA42">
        <f>G42/S42</f>
        <v>0.97641885713878995</v>
      </c>
      <c r="BB42">
        <f>(1-AL42*AA42/AQ42/F42)*100</f>
        <v>73.889378075266634</v>
      </c>
      <c r="BC42">
        <f>(S42-E42/(N42/1.35))</f>
        <v>391.47420645615546</v>
      </c>
      <c r="BD42">
        <f>E42*BB42/100/BC42</f>
        <v>6.3745167568779178E-4</v>
      </c>
    </row>
    <row r="43" spans="1:56" x14ac:dyDescent="0.25">
      <c r="A43" s="1" t="s">
        <v>1</v>
      </c>
      <c r="B43" s="1" t="s">
        <v>6954</v>
      </c>
      <c r="K43" s="1">
        <v>2.72</v>
      </c>
    </row>
    <row r="44" spans="1:56" x14ac:dyDescent="0.25">
      <c r="A44" s="1" t="s">
        <v>1</v>
      </c>
      <c r="B44" s="1" t="s">
        <v>6953</v>
      </c>
      <c r="K44" s="1">
        <v>2.72</v>
      </c>
    </row>
    <row r="45" spans="1:56" x14ac:dyDescent="0.25">
      <c r="A45" s="1">
        <v>10</v>
      </c>
      <c r="B45" s="1" t="s">
        <v>6952</v>
      </c>
      <c r="C45" s="1">
        <v>2077.5000037662685</v>
      </c>
      <c r="D45" s="1">
        <v>0</v>
      </c>
      <c r="E45">
        <f>(R45-S45*(1000-T45)/(1000-U45))*AK45</f>
        <v>0.19259314726454968</v>
      </c>
      <c r="F45">
        <f>IF(AV45&lt;&gt;0,1/(1/AV45-1/N45),0)</f>
        <v>2.8420867027200338</v>
      </c>
      <c r="G45">
        <f>((AY45-AL45/2)*S45-E45)/(AY45+AL45/2)</f>
        <v>382.40313737773653</v>
      </c>
      <c r="H45">
        <f>AL45*1000</f>
        <v>23.83854765018971</v>
      </c>
      <c r="I45">
        <f>(AQ45-AW45)</f>
        <v>1.2502530490061468</v>
      </c>
      <c r="J45">
        <f>(P45+AP45*D45)</f>
        <v>24.66020393371582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25.477626800537109</v>
      </c>
      <c r="P45" s="1">
        <v>24.66020393371582</v>
      </c>
      <c r="Q45" s="1">
        <v>25.064386367797852</v>
      </c>
      <c r="R45" s="1">
        <v>399.685546875</v>
      </c>
      <c r="S45" s="1">
        <v>391.048583984375</v>
      </c>
      <c r="T45" s="1">
        <v>-4.6532273292541504E-2</v>
      </c>
      <c r="U45" s="1">
        <v>21.135700225830078</v>
      </c>
      <c r="V45" s="1">
        <v>-0.12555181980133057</v>
      </c>
      <c r="W45" s="1">
        <v>57.027641296386719</v>
      </c>
      <c r="X45" s="1">
        <v>299.6397705078125</v>
      </c>
      <c r="Y45" s="1">
        <v>1250.7626953125</v>
      </c>
      <c r="Z45" s="1">
        <v>3.8499519824981689</v>
      </c>
      <c r="AA45" s="1">
        <v>88.266624450683594</v>
      </c>
      <c r="AB45" s="1">
        <v>8.1488876342773438</v>
      </c>
      <c r="AC45" s="1">
        <v>0.14022122323513031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1.1016168033375457</v>
      </c>
      <c r="AL45">
        <f>(U45-T45)/(1000-U45)*AK45</f>
        <v>2.3838547650189709E-2</v>
      </c>
      <c r="AM45">
        <f>(P45+273.15)</f>
        <v>297.8102039337158</v>
      </c>
      <c r="AN45">
        <f>(O45+273.15)</f>
        <v>298.62762680053709</v>
      </c>
      <c r="AO45">
        <f>(Y45*AG45+Z45*AH45)*AI45</f>
        <v>200.12202677692403</v>
      </c>
      <c r="AP45">
        <f>((AO45+0.00000010773*(AN45^4-AM45^4))-AL45*44100)/(L45*51.4+0.00000043092*AM45^3)</f>
        <v>-6.9349821688241109</v>
      </c>
      <c r="AQ45">
        <f>0.61365*EXP(17.502*J45/(240.97+J45))</f>
        <v>3.1158299633417186</v>
      </c>
      <c r="AR45">
        <f>AQ45*1000/AA45</f>
        <v>35.300205289742308</v>
      </c>
      <c r="AS45">
        <f>(AR45-U45)</f>
        <v>14.16450506391223</v>
      </c>
      <c r="AT45">
        <f>IF(D45,P45,(O45+P45)/2)</f>
        <v>25.068915367126465</v>
      </c>
      <c r="AU45">
        <f>0.61365*EXP(17.502*AT45/(240.97+AT45))</f>
        <v>3.1927653178502129</v>
      </c>
      <c r="AV45">
        <f>IF(AS45&lt;&gt;0,(1000-(AR45+U45)/2)/AS45*AL45,0)</f>
        <v>1.6354876174108985</v>
      </c>
      <c r="AW45">
        <f>U45*AA45/1000</f>
        <v>1.8655769143355718</v>
      </c>
      <c r="AX45">
        <f>(AU45-AW45)</f>
        <v>1.3271884035146411</v>
      </c>
      <c r="AY45">
        <f>1/(1.6/F45+1.37/N45)</f>
        <v>1.0886165206831264</v>
      </c>
      <c r="AZ45">
        <f>G45*AA45*0.001</f>
        <v>33.753434115683838</v>
      </c>
      <c r="BA45">
        <f>G45/S45</f>
        <v>0.97789163045023608</v>
      </c>
      <c r="BB45">
        <f>(1-AL45*AA45/AQ45/F45)*100</f>
        <v>76.238971293908705</v>
      </c>
      <c r="BC45">
        <f>(S45-E45/(N45/1.35))</f>
        <v>390.98109187409517</v>
      </c>
      <c r="BD45">
        <f>E45*BB45/100/BC45</f>
        <v>3.7554510258603068E-4</v>
      </c>
    </row>
    <row r="46" spans="1:56" x14ac:dyDescent="0.25">
      <c r="A46" s="1" t="s">
        <v>1</v>
      </c>
      <c r="B46" s="1" t="s">
        <v>6951</v>
      </c>
      <c r="K46" s="1">
        <v>2.72</v>
      </c>
    </row>
    <row r="47" spans="1:56" x14ac:dyDescent="0.25">
      <c r="A47" s="1" t="s">
        <v>1</v>
      </c>
      <c r="B47" s="1" t="s">
        <v>6950</v>
      </c>
      <c r="K47" s="1">
        <v>2.72</v>
      </c>
    </row>
    <row r="48" spans="1:56" x14ac:dyDescent="0.25">
      <c r="A48" s="1">
        <v>11</v>
      </c>
      <c r="B48" s="1" t="s">
        <v>6949</v>
      </c>
      <c r="C48" s="1">
        <v>2283.5000037662685</v>
      </c>
      <c r="D48" s="1">
        <v>0</v>
      </c>
      <c r="E48">
        <f>(R48-S48*(1000-T48)/(1000-U48))*AK48</f>
        <v>0.38598069814081765</v>
      </c>
      <c r="F48">
        <f>IF(AV48&lt;&gt;0,1/(1/AV48-1/N48),0)</f>
        <v>3.319438450168315</v>
      </c>
      <c r="G48">
        <f>((AY48-AL48/2)*S48-E48)/(AY48+AL48/2)</f>
        <v>382.69737765923981</v>
      </c>
      <c r="H48">
        <f>AL48*1000</f>
        <v>24.839760805132901</v>
      </c>
      <c r="I48">
        <f>(AQ48-AW48)</f>
        <v>1.1942959766695449</v>
      </c>
      <c r="J48">
        <f>(P48+AP48*D48)</f>
        <v>24.769659042358398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25.637414932250977</v>
      </c>
      <c r="P48" s="1">
        <v>24.769659042358398</v>
      </c>
      <c r="Q48" s="1">
        <v>25.205072402954102</v>
      </c>
      <c r="R48" s="1">
        <v>400.23666381835938</v>
      </c>
      <c r="S48" s="1">
        <v>391.07049560546875</v>
      </c>
      <c r="T48" s="1">
        <v>-4.5972146093845367E-2</v>
      </c>
      <c r="U48" s="1">
        <v>22.000997543334961</v>
      </c>
      <c r="V48" s="1">
        <v>-0.12287083268165588</v>
      </c>
      <c r="W48" s="1">
        <v>58.802581787109375</v>
      </c>
      <c r="X48" s="1">
        <v>299.71316528320313</v>
      </c>
      <c r="Y48" s="1">
        <v>1600.030517578125</v>
      </c>
      <c r="Z48" s="1">
        <v>3.8722774982452393</v>
      </c>
      <c r="AA48" s="1">
        <v>88.267684936523438</v>
      </c>
      <c r="AB48" s="1">
        <v>8.4797534942626953</v>
      </c>
      <c r="AC48" s="1">
        <v>0.12053051590919495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1.1018866370705993</v>
      </c>
      <c r="AL48">
        <f>(U48-T48)/(1000-U48)*AK48</f>
        <v>2.48397608051329E-2</v>
      </c>
      <c r="AM48">
        <f>(P48+273.15)</f>
        <v>297.91965904235838</v>
      </c>
      <c r="AN48">
        <f>(O48+273.15)</f>
        <v>298.78741493225095</v>
      </c>
      <c r="AO48">
        <f>(Y48*AG48+Z48*AH48)*AI48</f>
        <v>256.00487709034496</v>
      </c>
      <c r="AP48">
        <f>((AO48+0.00000010773*(AN48^4-AM48^4))-AL48*44100)/(L48*51.4+0.00000043092*AM48^3)</f>
        <v>-6.8327979651671162</v>
      </c>
      <c r="AQ48">
        <f>0.61365*EXP(17.502*J48/(240.97+J48))</f>
        <v>3.1362730961138614</v>
      </c>
      <c r="AR48">
        <f>AQ48*1000/AA48</f>
        <v>35.531384995191296</v>
      </c>
      <c r="AS48">
        <f>(AR48-U48)</f>
        <v>13.530387451856335</v>
      </c>
      <c r="AT48">
        <f>IF(D48,P48,(O48+P48)/2)</f>
        <v>25.203536987304688</v>
      </c>
      <c r="AU48">
        <f>0.61365*EXP(17.502*AT48/(240.97+AT48))</f>
        <v>3.2184671823928857</v>
      </c>
      <c r="AV48">
        <f>IF(AS48&lt;&gt;0,(1000-(AR48+U48)/2)/AS48*AL48,0)</f>
        <v>1.7830395160945509</v>
      </c>
      <c r="AW48">
        <f>U48*AA48/1000</f>
        <v>1.9419771194443165</v>
      </c>
      <c r="AX48">
        <f>(AU48-AW48)</f>
        <v>1.2764900629485691</v>
      </c>
      <c r="AY48">
        <f>1/(1.6/F48+1.37/N48)</f>
        <v>1.1938306862067583</v>
      </c>
      <c r="AZ48">
        <f>G48*AA48*0.001</f>
        <v>33.779811557259507</v>
      </c>
      <c r="BA48">
        <f>G48/S48</f>
        <v>0.9785892363644938</v>
      </c>
      <c r="BB48">
        <f>(1-AL48*AA48/AQ48/F48)*100</f>
        <v>78.939404214895603</v>
      </c>
      <c r="BC48">
        <f>(S48-E48/(N48/1.35))</f>
        <v>390.93523299506529</v>
      </c>
      <c r="BD48">
        <f>E48*BB48/100/BC48</f>
        <v>7.7938962206740303E-4</v>
      </c>
    </row>
    <row r="49" spans="1:56" x14ac:dyDescent="0.25">
      <c r="A49" s="1" t="s">
        <v>1</v>
      </c>
      <c r="B49" s="1" t="s">
        <v>6948</v>
      </c>
      <c r="K49" s="1">
        <v>2.72</v>
      </c>
    </row>
    <row r="50" spans="1:56" x14ac:dyDescent="0.25">
      <c r="A50" s="1" t="s">
        <v>1</v>
      </c>
      <c r="B50" s="1" t="s">
        <v>6943</v>
      </c>
      <c r="K50" s="1">
        <v>2.72</v>
      </c>
    </row>
    <row r="51" spans="1:56" x14ac:dyDescent="0.25">
      <c r="A51" s="1">
        <v>12</v>
      </c>
      <c r="B51" s="1" t="s">
        <v>6947</v>
      </c>
      <c r="C51" s="1">
        <v>2491.0000037550926</v>
      </c>
      <c r="D51" s="1">
        <v>0</v>
      </c>
      <c r="E51">
        <f>(R51-S51*(1000-T51)/(1000-U51))*AK51</f>
        <v>0.43363691590946218</v>
      </c>
      <c r="F51">
        <f>IF(AV51&lt;&gt;0,1/(1/AV51-1/N51),0)</f>
        <v>4.2923658712392658</v>
      </c>
      <c r="G51">
        <f>((AY51-AL51/2)*S51-E51)/(AY51+AL51/2)</f>
        <v>382.47069919609515</v>
      </c>
      <c r="H51">
        <f>AL51*1000</f>
        <v>25.993227109430059</v>
      </c>
      <c r="I51">
        <f>(AQ51-AW51)</f>
        <v>1.0970648079958933</v>
      </c>
      <c r="J51">
        <f>(P51+AP51*D51)</f>
        <v>24.724050521850586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25.754997253417969</v>
      </c>
      <c r="P51" s="1">
        <v>24.724050521850586</v>
      </c>
      <c r="Q51" s="1">
        <v>25.242084503173828</v>
      </c>
      <c r="R51" s="1">
        <v>399.69830322265625</v>
      </c>
      <c r="S51" s="1">
        <v>390.10012817382813</v>
      </c>
      <c r="T51" s="1">
        <v>-4.6304568648338318E-2</v>
      </c>
      <c r="U51" s="1">
        <v>23.006187438964844</v>
      </c>
      <c r="V51" s="1">
        <v>-0.12289761006832123</v>
      </c>
      <c r="W51" s="1">
        <v>61.061046600341797</v>
      </c>
      <c r="X51" s="1">
        <v>299.64224243164063</v>
      </c>
      <c r="Y51" s="1">
        <v>2000.8529052734375</v>
      </c>
      <c r="Z51" s="1">
        <v>3.7596452236175537</v>
      </c>
      <c r="AA51" s="1">
        <v>88.266502380371094</v>
      </c>
      <c r="AB51" s="1">
        <v>9.0102252960205078</v>
      </c>
      <c r="AC51" s="1">
        <v>9.6564203500747681E-2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1.1016258912927961</v>
      </c>
      <c r="AL51">
        <f>(U51-T51)/(1000-U51)*AK51</f>
        <v>2.5993227109430059E-2</v>
      </c>
      <c r="AM51">
        <f>(P51+273.15)</f>
        <v>297.87405052185056</v>
      </c>
      <c r="AN51">
        <f>(O51+273.15)</f>
        <v>298.90499725341795</v>
      </c>
      <c r="AO51">
        <f>(Y51*AG51+Z51*AH51)*AI51</f>
        <v>320.1364576881424</v>
      </c>
      <c r="AP51">
        <f>((AO51+0.00000010773*(AN51^4-AM51^4))-AL51*44100)/(L51*51.4+0.00000043092*AM51^3)</f>
        <v>-6.7084109632911053</v>
      </c>
      <c r="AQ51">
        <f>0.61365*EXP(17.502*J51/(240.97+J51))</f>
        <v>3.1277405063405475</v>
      </c>
      <c r="AR51">
        <f>AQ51*1000/AA51</f>
        <v>35.435192536144967</v>
      </c>
      <c r="AS51">
        <f>(AR51-U51)</f>
        <v>12.429005097180124</v>
      </c>
      <c r="AT51">
        <f>IF(D51,P51,(O51+P51)/2)</f>
        <v>25.239523887634277</v>
      </c>
      <c r="AU51">
        <f>0.61365*EXP(17.502*AT51/(240.97+AT51))</f>
        <v>3.2253683236615958</v>
      </c>
      <c r="AV51">
        <f>IF(AS51&lt;&gt;0,(1000-(AR51+U51)/2)/AS51*AL51,0)</f>
        <v>2.0302258210525861</v>
      </c>
      <c r="AW51">
        <f>U51*AA51/1000</f>
        <v>2.0306756983446541</v>
      </c>
      <c r="AX51">
        <f>(AU51-AW51)</f>
        <v>1.1946926253169416</v>
      </c>
      <c r="AY51">
        <f>1/(1.6/F51+1.37/N51)</f>
        <v>1.3728997849581168</v>
      </c>
      <c r="AZ51">
        <f>G51*AA51*0.001</f>
        <v>33.759350881014335</v>
      </c>
      <c r="BA51">
        <f>G51/S51</f>
        <v>0.98044238279682572</v>
      </c>
      <c r="BB51">
        <f>(1-AL51*AA51/AQ51/F51)*100</f>
        <v>82.910526956193635</v>
      </c>
      <c r="BC51">
        <f>(S51-E51/(N51/1.35))</f>
        <v>389.94816497593837</v>
      </c>
      <c r="BD51">
        <f>E51*BB51/100/BC51</f>
        <v>9.2199600959606029E-4</v>
      </c>
    </row>
    <row r="52" spans="1:56" x14ac:dyDescent="0.25">
      <c r="A52" s="1" t="s">
        <v>1</v>
      </c>
      <c r="B52" s="1" t="s">
        <v>6946</v>
      </c>
    </row>
    <row r="53" spans="1:56" x14ac:dyDescent="0.25">
      <c r="A53" s="1" t="s">
        <v>1</v>
      </c>
      <c r="B53" s="1" t="s">
        <v>6945</v>
      </c>
    </row>
    <row r="54" spans="1:56" x14ac:dyDescent="0.25">
      <c r="A54" s="1" t="s">
        <v>1</v>
      </c>
      <c r="B54" s="1" t="s">
        <v>6944</v>
      </c>
    </row>
    <row r="55" spans="1:56" x14ac:dyDescent="0.25">
      <c r="A55" s="1" t="s">
        <v>1</v>
      </c>
      <c r="B55" s="1" t="s">
        <v>6943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0C065-3ACC-418B-B620-A99D8E275D8A}">
  <dimension ref="A1:BD55"/>
  <sheetViews>
    <sheetView topLeftCell="A9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11411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11410</v>
      </c>
    </row>
    <row r="12" spans="1:56" x14ac:dyDescent="0.25">
      <c r="A12" s="1" t="s">
        <v>1</v>
      </c>
      <c r="B12" s="1" t="s">
        <v>11409</v>
      </c>
    </row>
    <row r="13" spans="1:56" x14ac:dyDescent="0.25">
      <c r="A13" s="1" t="s">
        <v>1</v>
      </c>
      <c r="B13" s="1" t="s">
        <v>11408</v>
      </c>
    </row>
    <row r="14" spans="1:56" x14ac:dyDescent="0.25">
      <c r="A14" s="1" t="s">
        <v>1</v>
      </c>
      <c r="B14" s="1" t="s">
        <v>11407</v>
      </c>
    </row>
    <row r="15" spans="1:56" x14ac:dyDescent="0.25">
      <c r="A15" s="1" t="s">
        <v>1</v>
      </c>
      <c r="B15" s="1" t="s">
        <v>11406</v>
      </c>
    </row>
    <row r="16" spans="1:56" x14ac:dyDescent="0.25">
      <c r="A16" s="1" t="s">
        <v>1</v>
      </c>
      <c r="B16" s="1" t="s">
        <v>11405</v>
      </c>
    </row>
    <row r="17" spans="1:56" x14ac:dyDescent="0.25">
      <c r="A17" s="1" t="s">
        <v>1</v>
      </c>
      <c r="B17" s="1" t="s">
        <v>11404</v>
      </c>
    </row>
    <row r="18" spans="1:56" x14ac:dyDescent="0.25">
      <c r="A18" s="1">
        <v>1</v>
      </c>
      <c r="B18" s="1" t="s">
        <v>11403</v>
      </c>
      <c r="C18" s="1">
        <v>254.50000202283263</v>
      </c>
      <c r="D18" s="1">
        <v>0</v>
      </c>
      <c r="E18">
        <f>(R18-S18*(1000-T18)/(1000-U18))*AK18</f>
        <v>-2.2248452265164111</v>
      </c>
      <c r="F18">
        <f>IF(AV18&lt;&gt;0,1/(1/AV18-1/N18),0)</f>
        <v>2.7533493413572678</v>
      </c>
      <c r="G18">
        <f>((AY18-AL18/2)*S18-E18)/(AY18+AL18/2)</f>
        <v>386.74316694335846</v>
      </c>
      <c r="H18">
        <f>AL18*1000</f>
        <v>24.351640691298382</v>
      </c>
      <c r="I18">
        <f>(AQ18-AW18)</f>
        <v>1.2455185200168968</v>
      </c>
      <c r="J18">
        <f>(P18+AP18*D18)</f>
        <v>25.381166458129883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26.086902618408203</v>
      </c>
      <c r="P18" s="1">
        <v>25.381166458129883</v>
      </c>
      <c r="Q18" s="1">
        <v>26.140026092529297</v>
      </c>
      <c r="R18" s="1">
        <v>399.96499633789063</v>
      </c>
      <c r="S18" s="1">
        <v>393.2972412109375</v>
      </c>
      <c r="T18" s="1">
        <v>1.1416336297988892</v>
      </c>
      <c r="U18" s="1">
        <v>22.723310470581055</v>
      </c>
      <c r="V18" s="1">
        <v>2.973182201385498</v>
      </c>
      <c r="W18" s="1">
        <v>59.1788330078125</v>
      </c>
      <c r="X18" s="1">
        <v>299.93661499023438</v>
      </c>
      <c r="Y18" s="1">
        <v>3.6075331270694733E-2</v>
      </c>
      <c r="Z18" s="1">
        <v>7.8487677574157715</v>
      </c>
      <c r="AA18" s="1">
        <v>88.329475402832031</v>
      </c>
      <c r="AB18" s="1">
        <v>8.8507680892944336</v>
      </c>
      <c r="AC18" s="1">
        <v>-0.49595862627029419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1.1027081433464496</v>
      </c>
      <c r="AL18">
        <f>(U18-T18)/(1000-U18)*AK18</f>
        <v>2.435164069129838E-2</v>
      </c>
      <c r="AM18">
        <f>(P18+273.15)</f>
        <v>298.53116645812986</v>
      </c>
      <c r="AN18">
        <f>(O18+273.15)</f>
        <v>299.23690261840818</v>
      </c>
      <c r="AO18">
        <f>(Y18*AG18+Z18*AH18)*AI18</f>
        <v>5.7720528742957189E-3</v>
      </c>
      <c r="AP18">
        <f>((AO18+0.00000010773*(AN18^4-AM18^4))-AL18*44100)/(L18*51.4+0.00000043092*AM18^3)</f>
        <v>-8.7740525706081911</v>
      </c>
      <c r="AQ18">
        <f>0.61365*EXP(17.502*J18/(240.97+J18))</f>
        <v>3.2526566132990018</v>
      </c>
      <c r="AR18">
        <f>AQ18*1000/AA18</f>
        <v>36.824135980260955</v>
      </c>
      <c r="AS18">
        <f>(AR18-U18)</f>
        <v>14.1008255096799</v>
      </c>
      <c r="AT18">
        <f>IF(D18,P18,(O18+P18)/2)</f>
        <v>25.734034538269043</v>
      </c>
      <c r="AU18">
        <f>0.61365*EXP(17.502*AT18/(240.97+AT18))</f>
        <v>3.3215177491920986</v>
      </c>
      <c r="AV18">
        <f>IF(AS18&lt;&gt;0,(1000-(AR18+U18)/2)/AS18*AL18,0)</f>
        <v>1.6755474113945763</v>
      </c>
      <c r="AW18">
        <f>U18*AA18/1000</f>
        <v>2.007138093282105</v>
      </c>
      <c r="AX18">
        <f>(AU18-AW18)</f>
        <v>1.3143796559099936</v>
      </c>
      <c r="AY18">
        <f>1/(1.6/F18+1.37/N18)</f>
        <v>1.1096588699785357</v>
      </c>
      <c r="AZ18">
        <f>G18*AA18*0.001</f>
        <v>34.16082105173674</v>
      </c>
      <c r="BA18">
        <f>G18/S18</f>
        <v>0.98333557019774798</v>
      </c>
      <c r="BB18">
        <f>(1-AL18*AA18/AQ18/F18)*100</f>
        <v>75.982138069190498</v>
      </c>
      <c r="BC18">
        <f>(S18-E18/(N18/1.35))</f>
        <v>393.99894608135872</v>
      </c>
      <c r="BD18">
        <f>E18*BB18/100/BC18</f>
        <v>-4.2905824714780261E-3</v>
      </c>
    </row>
    <row r="19" spans="1:56" x14ac:dyDescent="0.25">
      <c r="A19" s="1" t="s">
        <v>1</v>
      </c>
      <c r="B19" s="1" t="s">
        <v>11402</v>
      </c>
      <c r="K19" s="1">
        <v>2.72</v>
      </c>
    </row>
    <row r="20" spans="1:56" x14ac:dyDescent="0.25">
      <c r="A20" s="1" t="s">
        <v>1</v>
      </c>
      <c r="B20" s="1" t="s">
        <v>11401</v>
      </c>
      <c r="K20" s="1">
        <v>2.72</v>
      </c>
    </row>
    <row r="21" spans="1:56" x14ac:dyDescent="0.25">
      <c r="A21" s="1">
        <v>2</v>
      </c>
      <c r="B21" s="1" t="s">
        <v>11400</v>
      </c>
      <c r="C21" s="1">
        <v>459.0000020340085</v>
      </c>
      <c r="D21" s="1">
        <v>0</v>
      </c>
      <c r="E21">
        <f>(R21-S21*(1000-T21)/(1000-U21))*AK21</f>
        <v>-1.2360612529117598</v>
      </c>
      <c r="F21">
        <f>IF(AV21&lt;&gt;0,1/(1/AV21-1/N21),0)</f>
        <v>2.6160637100022481</v>
      </c>
      <c r="G21">
        <f>((AY21-AL21/2)*S21-E21)/(AY21+AL21/2)</f>
        <v>385.19985350418136</v>
      </c>
      <c r="H21">
        <f>AL21*1000</f>
        <v>23.782771753886013</v>
      </c>
      <c r="I21">
        <f>(AQ21-AW21)</f>
        <v>1.2557647520319999</v>
      </c>
      <c r="J21">
        <f>(P21+AP21*D21)</f>
        <v>25.217546463012695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26.053945541381836</v>
      </c>
      <c r="P21" s="1">
        <v>25.217546463012695</v>
      </c>
      <c r="Q21" s="1">
        <v>26.151557922363281</v>
      </c>
      <c r="R21" s="1">
        <v>400.01309204101563</v>
      </c>
      <c r="S21" s="1">
        <v>392.6661376953125</v>
      </c>
      <c r="T21" s="1">
        <v>1.1664681434631348</v>
      </c>
      <c r="U21" s="1">
        <v>22.251348495483398</v>
      </c>
      <c r="V21" s="1">
        <v>3.043689489364624</v>
      </c>
      <c r="W21" s="1">
        <v>58.060901641845703</v>
      </c>
      <c r="X21" s="1">
        <v>299.97665405273438</v>
      </c>
      <c r="Y21" s="1">
        <v>25.500177383422852</v>
      </c>
      <c r="Z21" s="1">
        <v>7.9340314865112305</v>
      </c>
      <c r="AA21" s="1">
        <v>88.326667785644531</v>
      </c>
      <c r="AB21" s="1">
        <v>8.8360252380371094</v>
      </c>
      <c r="AC21" s="1">
        <v>-0.46732065081596375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1.1028553457821115</v>
      </c>
      <c r="AL21">
        <f>(U21-T21)/(1000-U21)*AK21</f>
        <v>2.3782771753886014E-2</v>
      </c>
      <c r="AM21">
        <f>(P21+273.15)</f>
        <v>298.36754646301267</v>
      </c>
      <c r="AN21">
        <f>(O21+273.15)</f>
        <v>299.20394554138181</v>
      </c>
      <c r="AO21">
        <f>(Y21*AG21+Z21*AH21)*AI21</f>
        <v>4.0800282901519154</v>
      </c>
      <c r="AP21">
        <f>((AO21+0.00000010773*(AN21^4-AM21^4))-AL21*44100)/(L21*51.4+0.00000043092*AM21^3)</f>
        <v>-8.523005203571989</v>
      </c>
      <c r="AQ21">
        <f>0.61365*EXP(17.502*J21/(240.97+J21))</f>
        <v>3.2211522183751633</v>
      </c>
      <c r="AR21">
        <f>AQ21*1000/AA21</f>
        <v>36.46862605744861</v>
      </c>
      <c r="AS21">
        <f>(AR21-U21)</f>
        <v>14.217277561965211</v>
      </c>
      <c r="AT21">
        <f>IF(D21,P21,(O21+P21)/2)</f>
        <v>25.635746002197266</v>
      </c>
      <c r="AU21">
        <f>0.61365*EXP(17.502*AT21/(240.97+AT21))</f>
        <v>3.3022102645379308</v>
      </c>
      <c r="AV21">
        <f>IF(AS21&lt;&gt;0,(1000-(AR21+U21)/2)/AS21*AL21,0)</f>
        <v>1.6236941128271762</v>
      </c>
      <c r="AW21">
        <f>U21*AA21/1000</f>
        <v>1.9653874663431634</v>
      </c>
      <c r="AX21">
        <f>(AU21-AW21)</f>
        <v>1.3368227981947673</v>
      </c>
      <c r="AY21">
        <f>1/(1.6/F21+1.37/N21)</f>
        <v>1.0733375804943761</v>
      </c>
      <c r="AZ21">
        <f>G21*AA21*0.001</f>
        <v>34.023419491542768</v>
      </c>
      <c r="BA21">
        <f>G21/S21</f>
        <v>0.98098566829583722</v>
      </c>
      <c r="BB21">
        <f>(1-AL21*AA21/AQ21/F21)*100</f>
        <v>75.071580188862185</v>
      </c>
      <c r="BC21">
        <f>(S21-E21/(N21/1.35))</f>
        <v>393.05598512872933</v>
      </c>
      <c r="BD21">
        <f>E21*BB21/100/BC21</f>
        <v>-2.3608105454982469E-3</v>
      </c>
    </row>
    <row r="22" spans="1:56" x14ac:dyDescent="0.25">
      <c r="A22" s="1" t="s">
        <v>1</v>
      </c>
      <c r="B22" s="1" t="s">
        <v>11399</v>
      </c>
      <c r="K22" s="1">
        <v>2.72</v>
      </c>
    </row>
    <row r="23" spans="1:56" x14ac:dyDescent="0.25">
      <c r="A23" s="1" t="s">
        <v>1</v>
      </c>
      <c r="B23" s="1" t="s">
        <v>11398</v>
      </c>
      <c r="K23" s="1">
        <v>2.72</v>
      </c>
    </row>
    <row r="24" spans="1:56" x14ac:dyDescent="0.25">
      <c r="A24" s="1">
        <v>3</v>
      </c>
      <c r="B24" s="1" t="s">
        <v>11397</v>
      </c>
      <c r="C24" s="1">
        <v>663.0000020340085</v>
      </c>
      <c r="D24" s="1">
        <v>0</v>
      </c>
      <c r="E24">
        <f>(R24-S24*(1000-T24)/(1000-U24))*AK24</f>
        <v>-0.61740053816057294</v>
      </c>
      <c r="F24">
        <f>IF(AV24&lt;&gt;0,1/(1/AV24-1/N24),0)</f>
        <v>2.5259441107513143</v>
      </c>
      <c r="G24">
        <f>((AY24-AL24/2)*S24-E24)/(AY24+AL24/2)</f>
        <v>384.29426926401089</v>
      </c>
      <c r="H24">
        <f>AL24*1000</f>
        <v>23.301164561590671</v>
      </c>
      <c r="I24">
        <f>(AQ24-AW24)</f>
        <v>1.2580478967699924</v>
      </c>
      <c r="J24">
        <f>(P24+AP24*D24)</f>
        <v>25.046985626220703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25.969989776611328</v>
      </c>
      <c r="P24" s="1">
        <v>25.046985626220703</v>
      </c>
      <c r="Q24" s="1">
        <v>26.093759536743164</v>
      </c>
      <c r="R24" s="1">
        <v>400.06207275390625</v>
      </c>
      <c r="S24" s="1">
        <v>392.33294677734375</v>
      </c>
      <c r="T24" s="1">
        <v>1.1918531656265259</v>
      </c>
      <c r="U24" s="1">
        <v>21.857341766357422</v>
      </c>
      <c r="V24" s="1">
        <v>3.1253516674041748</v>
      </c>
      <c r="W24" s="1">
        <v>57.315681457519531</v>
      </c>
      <c r="X24" s="1">
        <v>299.9874267578125</v>
      </c>
      <c r="Y24" s="1">
        <v>49.333675384521484</v>
      </c>
      <c r="Z24" s="1">
        <v>7.8262195587158203</v>
      </c>
      <c r="AA24" s="1">
        <v>88.324905395507813</v>
      </c>
      <c r="AB24" s="1">
        <v>8.7965936660766602</v>
      </c>
      <c r="AC24" s="1">
        <v>-0.45916643738746643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1.1028949513154869</v>
      </c>
      <c r="AL24">
        <f>(U24-T24)/(1000-U24)*AK24</f>
        <v>2.3301164561590672E-2</v>
      </c>
      <c r="AM24">
        <f>(P24+273.15)</f>
        <v>298.19698562622068</v>
      </c>
      <c r="AN24">
        <f>(O24+273.15)</f>
        <v>299.11998977661131</v>
      </c>
      <c r="AO24">
        <f>(Y24*AG24+Z24*AH24)*AI24</f>
        <v>7.8933878850924657</v>
      </c>
      <c r="AP24">
        <f>((AO24+0.00000010773*(AN24^4-AM24^4))-AL24*44100)/(L24*51.4+0.00000043092*AM24^3)</f>
        <v>-8.3099880677860156</v>
      </c>
      <c r="AQ24">
        <f>0.61365*EXP(17.502*J24/(240.97+J24))</f>
        <v>3.1885955404807933</v>
      </c>
      <c r="AR24">
        <f>AQ24*1000/AA24</f>
        <v>36.100752400499765</v>
      </c>
      <c r="AS24">
        <f>(AR24-U24)</f>
        <v>14.243410634142343</v>
      </c>
      <c r="AT24">
        <f>IF(D24,P24,(O24+P24)/2)</f>
        <v>25.508487701416016</v>
      </c>
      <c r="AU24">
        <f>0.61365*EXP(17.502*AT24/(240.97+AT24))</f>
        <v>3.2773577443020097</v>
      </c>
      <c r="AV24">
        <f>IF(AS24&lt;&gt;0,(1000-(AR24+U24)/2)/AS24*AL24,0)</f>
        <v>1.58851834001232</v>
      </c>
      <c r="AW24">
        <f>U24*AA24/1000</f>
        <v>1.9305476437108009</v>
      </c>
      <c r="AX24">
        <f>(AU24-AW24)</f>
        <v>1.3468101005912088</v>
      </c>
      <c r="AY24">
        <f>1/(1.6/F24+1.37/N24)</f>
        <v>1.0487743450152209</v>
      </c>
      <c r="AZ24">
        <f>G24*AA24*0.001</f>
        <v>33.942754976779568</v>
      </c>
      <c r="BA24">
        <f>G24/S24</f>
        <v>0.9795105723866343</v>
      </c>
      <c r="BB24">
        <f>(1-AL24*AA24/AQ24/F24)*100</f>
        <v>74.447250556738723</v>
      </c>
      <c r="BC24">
        <f>(S24-E24/(N24/1.35))</f>
        <v>392.52767176740804</v>
      </c>
      <c r="BD24">
        <f>E24*BB24/100/BC24</f>
        <v>-1.1709689752915382E-3</v>
      </c>
    </row>
    <row r="25" spans="1:56" x14ac:dyDescent="0.25">
      <c r="A25" s="1" t="s">
        <v>1</v>
      </c>
      <c r="B25" s="1" t="s">
        <v>11396</v>
      </c>
      <c r="K25" s="1">
        <v>2.72</v>
      </c>
    </row>
    <row r="26" spans="1:56" x14ac:dyDescent="0.25">
      <c r="A26" s="1" t="s">
        <v>1</v>
      </c>
      <c r="B26" s="1" t="s">
        <v>11395</v>
      </c>
      <c r="K26" s="1">
        <v>2.72</v>
      </c>
    </row>
    <row r="27" spans="1:56" x14ac:dyDescent="0.25">
      <c r="A27" s="1">
        <v>4</v>
      </c>
      <c r="B27" s="1" t="s">
        <v>11394</v>
      </c>
      <c r="C27" s="1">
        <v>867.0000020340085</v>
      </c>
      <c r="D27" s="1">
        <v>0</v>
      </c>
      <c r="E27">
        <f>(R27-S27*(1000-T27)/(1000-U27))*AK27</f>
        <v>0.11563246235809041</v>
      </c>
      <c r="F27">
        <f>IF(AV27&lt;&gt;0,1/(1/AV27-1/N27),0)</f>
        <v>2.4984199306505599</v>
      </c>
      <c r="G27">
        <f>((AY27-AL27/2)*S27-E27)/(AY27+AL27/2)</f>
        <v>383.03845933498906</v>
      </c>
      <c r="H27">
        <f>AL27*1000</f>
        <v>23.188964736994805</v>
      </c>
      <c r="I27">
        <f>(AQ27-AW27)</f>
        <v>1.2607593083081328</v>
      </c>
      <c r="J27">
        <f>(P27+AP27*D27)</f>
        <v>25.029268264770508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25.918075561523438</v>
      </c>
      <c r="P27" s="1">
        <v>25.029268264770508</v>
      </c>
      <c r="Q27" s="1">
        <v>26.044496536254883</v>
      </c>
      <c r="R27" s="1">
        <v>400.12054443359375</v>
      </c>
      <c r="S27" s="1">
        <v>391.77801513671875</v>
      </c>
      <c r="T27" s="1">
        <v>1.2198361158370972</v>
      </c>
      <c r="U27" s="1">
        <v>21.788108825683594</v>
      </c>
      <c r="V27" s="1">
        <v>3.2086398601531982</v>
      </c>
      <c r="W27" s="1">
        <v>57.311134338378906</v>
      </c>
      <c r="X27" s="1">
        <v>299.9752197265625</v>
      </c>
      <c r="Y27" s="1">
        <v>101.14228057861328</v>
      </c>
      <c r="Z27" s="1">
        <v>7.8645944595336914</v>
      </c>
      <c r="AA27" s="1">
        <v>88.32666015625</v>
      </c>
      <c r="AB27" s="1">
        <v>8.8120937347412109</v>
      </c>
      <c r="AC27" s="1">
        <v>-0.45818653702735901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1.1028500725241266</v>
      </c>
      <c r="AL27">
        <f>(U27-T27)/(1000-U27)*AK27</f>
        <v>2.3188964736994805E-2</v>
      </c>
      <c r="AM27">
        <f>(P27+273.15)</f>
        <v>298.17926826477049</v>
      </c>
      <c r="AN27">
        <f>(O27+273.15)</f>
        <v>299.06807556152341</v>
      </c>
      <c r="AO27">
        <f>(Y27*AG27+Z27*AH27)*AI27</f>
        <v>16.182764530865143</v>
      </c>
      <c r="AP27">
        <f>((AO27+0.00000010773*(AN27^4-AM27^4))-AL27*44100)/(L27*51.4+0.00000043092*AM27^3)</f>
        <v>-8.204376481672556</v>
      </c>
      <c r="AQ27">
        <f>0.61365*EXP(17.502*J27/(240.97+J27))</f>
        <v>3.1852301920016788</v>
      </c>
      <c r="AR27">
        <f>AQ27*1000/AA27</f>
        <v>36.061934034039119</v>
      </c>
      <c r="AS27">
        <f>(AR27-U27)</f>
        <v>14.273825208355525</v>
      </c>
      <c r="AT27">
        <f>IF(D27,P27,(O27+P27)/2)</f>
        <v>25.473671913146973</v>
      </c>
      <c r="AU27">
        <f>0.61365*EXP(17.502*AT27/(240.97+AT27))</f>
        <v>3.2705870347753301</v>
      </c>
      <c r="AV27">
        <f>IF(AS27&lt;&gt;0,(1000-(AR27+U27)/2)/AS27*AL27,0)</f>
        <v>1.5775885655275752</v>
      </c>
      <c r="AW27">
        <f>U27*AA27/1000</f>
        <v>1.924470883693546</v>
      </c>
      <c r="AX27">
        <f>(AU27-AW27)</f>
        <v>1.3461161510817841</v>
      </c>
      <c r="AY27">
        <f>1/(1.6/F27+1.37/N27)</f>
        <v>1.0411545644734903</v>
      </c>
      <c r="AZ27">
        <f>G27*AA27*0.001</f>
        <v>33.832507824455163</v>
      </c>
      <c r="BA27">
        <f>G27/S27</f>
        <v>0.9776925823704532</v>
      </c>
      <c r="BB27">
        <f>(1-AL27*AA27/AQ27/F27)*100</f>
        <v>74.262467395161281</v>
      </c>
      <c r="BC27">
        <f>(S27-E27/(N27/1.35))</f>
        <v>391.74154524611765</v>
      </c>
      <c r="BD27">
        <f>E27*BB27/100/BC27</f>
        <v>2.1920452578740133E-4</v>
      </c>
    </row>
    <row r="28" spans="1:56" x14ac:dyDescent="0.25">
      <c r="A28" s="1" t="s">
        <v>1</v>
      </c>
      <c r="B28" s="1" t="s">
        <v>11393</v>
      </c>
      <c r="K28" s="1">
        <v>2.72</v>
      </c>
    </row>
    <row r="29" spans="1:56" x14ac:dyDescent="0.25">
      <c r="A29" s="1" t="s">
        <v>1</v>
      </c>
      <c r="B29" s="1" t="s">
        <v>11392</v>
      </c>
      <c r="K29" s="1">
        <v>2.72</v>
      </c>
    </row>
    <row r="30" spans="1:56" x14ac:dyDescent="0.25">
      <c r="A30" s="1">
        <v>5</v>
      </c>
      <c r="B30" s="1" t="s">
        <v>11391</v>
      </c>
      <c r="C30" s="1">
        <v>1071.5000020228326</v>
      </c>
      <c r="D30" s="1">
        <v>0</v>
      </c>
      <c r="E30">
        <f>(R30-S30*(1000-T30)/(1000-U30))*AK30</f>
        <v>0.35208917697143627</v>
      </c>
      <c r="F30">
        <f>IF(AV30&lt;&gt;0,1/(1/AV30-1/N30),0)</f>
        <v>2.5182456126425818</v>
      </c>
      <c r="G30">
        <f>((AY30-AL30/2)*S30-E30)/(AY30+AL30/2)</f>
        <v>382.65575198926325</v>
      </c>
      <c r="H30">
        <f>AL30*1000</f>
        <v>23.222812443236972</v>
      </c>
      <c r="I30">
        <f>(AQ30-AW30)</f>
        <v>1.2562629461704393</v>
      </c>
      <c r="J30">
        <f>(P30+AP30*D30)</f>
        <v>25.032825469970703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25.894992828369141</v>
      </c>
      <c r="P30" s="1">
        <v>25.032825469970703</v>
      </c>
      <c r="Q30" s="1">
        <v>26.024255752563477</v>
      </c>
      <c r="R30" s="1">
        <v>400.14901733398438</v>
      </c>
      <c r="S30" s="1">
        <v>391.58145141601563</v>
      </c>
      <c r="T30" s="1">
        <v>1.2432916164398193</v>
      </c>
      <c r="U30" s="1">
        <v>21.846952438354492</v>
      </c>
      <c r="V30" s="1">
        <v>3.274766206741333</v>
      </c>
      <c r="W30" s="1">
        <v>57.543746948242188</v>
      </c>
      <c r="X30" s="1">
        <v>299.87905883789063</v>
      </c>
      <c r="Y30" s="1">
        <v>150.62527465820313</v>
      </c>
      <c r="Z30" s="1">
        <v>7.8807616233825684</v>
      </c>
      <c r="AA30" s="1">
        <v>88.325485229492188</v>
      </c>
      <c r="AB30" s="1">
        <v>8.7928447723388672</v>
      </c>
      <c r="AC30" s="1">
        <v>-0.46227455139160156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1.102496539845186</v>
      </c>
      <c r="AL30">
        <f>(U30-T30)/(1000-U30)*AK30</f>
        <v>2.322281244323697E-2</v>
      </c>
      <c r="AM30">
        <f>(P30+273.15)</f>
        <v>298.18282546997068</v>
      </c>
      <c r="AN30">
        <f>(O30+273.15)</f>
        <v>299.04499282836912</v>
      </c>
      <c r="AO30">
        <f>(Y30*AG30+Z30*AH30)*AI30</f>
        <v>24.100043406634541</v>
      </c>
      <c r="AP30">
        <f>((AO30+0.00000010773*(AN30^4-AM30^4))-AL30*44100)/(L30*51.4+0.00000043092*AM30^3)</f>
        <v>-8.1539664465903545</v>
      </c>
      <c r="AQ30">
        <f>0.61365*EXP(17.502*J30/(240.97+J30))</f>
        <v>3.1859056210737373</v>
      </c>
      <c r="AR30">
        <f>AQ30*1000/AA30</f>
        <v>36.070060784788673</v>
      </c>
      <c r="AS30">
        <f>(AR30-U30)</f>
        <v>14.223108346434181</v>
      </c>
      <c r="AT30">
        <f>IF(D30,P30,(O30+P30)/2)</f>
        <v>25.463909149169922</v>
      </c>
      <c r="AU30">
        <f>0.61365*EXP(17.502*AT30/(240.97+AT30))</f>
        <v>3.2686906419153172</v>
      </c>
      <c r="AV30">
        <f>IF(AS30&lt;&gt;0,(1000-(AR30+U30)/2)/AS30*AL30,0)</f>
        <v>1.585470202876835</v>
      </c>
      <c r="AW30">
        <f>U30*AA30/1000</f>
        <v>1.929642674903298</v>
      </c>
      <c r="AX30">
        <f>(AU30-AW30)</f>
        <v>1.3390479670120192</v>
      </c>
      <c r="AY30">
        <f>1/(1.6/F30+1.37/N30)</f>
        <v>1.0466487174774906</v>
      </c>
      <c r="AZ30">
        <f>G30*AA30*0.001</f>
        <v>33.798254970307902</v>
      </c>
      <c r="BA30">
        <f>G30/S30</f>
        <v>0.9772060208815414</v>
      </c>
      <c r="BB30">
        <f>(1-AL30*AA30/AQ30/F30)*100</f>
        <v>74.433583806527949</v>
      </c>
      <c r="BC30">
        <f>(S30-E30/(N30/1.35))</f>
        <v>391.47040428008057</v>
      </c>
      <c r="BD30">
        <f>E30*BB30/100/BC30</f>
        <v>6.6945697490645203E-4</v>
      </c>
    </row>
    <row r="31" spans="1:56" x14ac:dyDescent="0.25">
      <c r="A31" s="1" t="s">
        <v>1</v>
      </c>
      <c r="B31" s="1" t="s">
        <v>11390</v>
      </c>
      <c r="K31" s="1">
        <v>2.72</v>
      </c>
    </row>
    <row r="32" spans="1:56" x14ac:dyDescent="0.25">
      <c r="A32" s="1" t="s">
        <v>1</v>
      </c>
      <c r="B32" s="1" t="s">
        <v>11389</v>
      </c>
      <c r="K32" s="1">
        <v>2.72</v>
      </c>
    </row>
    <row r="33" spans="1:56" x14ac:dyDescent="0.25">
      <c r="A33" s="1">
        <v>6</v>
      </c>
      <c r="B33" s="1" t="s">
        <v>11388</v>
      </c>
      <c r="C33" s="1">
        <v>1275.5000020228326</v>
      </c>
      <c r="D33" s="1">
        <v>0</v>
      </c>
      <c r="E33">
        <f>(R33-S33*(1000-T33)/(1000-U33))*AK33</f>
        <v>0.76262693817083971</v>
      </c>
      <c r="F33">
        <f>IF(AV33&lt;&gt;0,1/(1/AV33-1/N33),0)</f>
        <v>2.6477960896246242</v>
      </c>
      <c r="G33">
        <f>((AY33-AL33/2)*S33-E33)/(AY33+AL33/2)</f>
        <v>382.03903603564788</v>
      </c>
      <c r="H33">
        <f>AL33*1000</f>
        <v>23.516816272748891</v>
      </c>
      <c r="I33">
        <f>(AQ33-AW33)</f>
        <v>1.2328082785346903</v>
      </c>
      <c r="J33">
        <f>(P33+AP33*D33)</f>
        <v>25.03802490234375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25.907669067382813</v>
      </c>
      <c r="P33" s="1">
        <v>25.03802490234375</v>
      </c>
      <c r="Q33" s="1">
        <v>26.029001235961914</v>
      </c>
      <c r="R33" s="1">
        <v>400.18014526367188</v>
      </c>
      <c r="S33" s="1">
        <v>391.1475830078125</v>
      </c>
      <c r="T33" s="1">
        <v>1.2707326412200928</v>
      </c>
      <c r="U33" s="1">
        <v>22.123468399047852</v>
      </c>
      <c r="V33" s="1">
        <v>3.3445653915405273</v>
      </c>
      <c r="W33" s="1">
        <v>58.228916168212891</v>
      </c>
      <c r="X33" s="1">
        <v>299.9635009765625</v>
      </c>
      <c r="Y33" s="1">
        <v>300.20010375976563</v>
      </c>
      <c r="Z33" s="1">
        <v>7.9305686950683594</v>
      </c>
      <c r="AA33" s="1">
        <v>88.326332092285156</v>
      </c>
      <c r="AB33" s="1">
        <v>8.9145660400390625</v>
      </c>
      <c r="AC33" s="1">
        <v>-0.47497051954269409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1.1028069888844205</v>
      </c>
      <c r="AL33">
        <f>(U33-T33)/(1000-U33)*AK33</f>
        <v>2.3516816272748889E-2</v>
      </c>
      <c r="AM33">
        <f>(P33+273.15)</f>
        <v>298.18802490234373</v>
      </c>
      <c r="AN33">
        <f>(O33+273.15)</f>
        <v>299.05766906738279</v>
      </c>
      <c r="AO33">
        <f>(Y33*AG33+Z33*AH33)*AI33</f>
        <v>48.032015527963267</v>
      </c>
      <c r="AP33">
        <f>((AO33+0.00000010773*(AN33^4-AM33^4))-AL33*44100)/(L33*51.4+0.00000043092*AM33^3)</f>
        <v>-8.0629021058254065</v>
      </c>
      <c r="AQ33">
        <f>0.61365*EXP(17.502*J33/(240.97+J33))</f>
        <v>3.186893095382167</v>
      </c>
      <c r="AR33">
        <f>AQ33*1000/AA33</f>
        <v>36.080894789703663</v>
      </c>
      <c r="AS33">
        <f>(AR33-U33)</f>
        <v>13.957426390655812</v>
      </c>
      <c r="AT33">
        <f>IF(D33,P33,(O33+P33)/2)</f>
        <v>25.472846984863281</v>
      </c>
      <c r="AU33">
        <f>0.61365*EXP(17.502*AT33/(240.97+AT33))</f>
        <v>3.2704267573177308</v>
      </c>
      <c r="AV33">
        <f>IF(AS33&lt;&gt;0,(1000-(AR33+U33)/2)/AS33*AL33,0)</f>
        <v>1.6358621550992798</v>
      </c>
      <c r="AW33">
        <f>U33*AA33/1000</f>
        <v>1.9540848168474767</v>
      </c>
      <c r="AX33">
        <f>(AU33-AW33)</f>
        <v>1.3163419404702541</v>
      </c>
      <c r="AY33">
        <f>1/(1.6/F33+1.37/N33)</f>
        <v>1.081848817443765</v>
      </c>
      <c r="AZ33">
        <f>G33*AA33*0.001</f>
        <v>33.744106769101137</v>
      </c>
      <c r="BA33">
        <f>G33/S33</f>
        <v>0.97671327302568889</v>
      </c>
      <c r="BB33">
        <f>(1-AL33*AA33/AQ33/F33)*100</f>
        <v>75.384044935055655</v>
      </c>
      <c r="BC33">
        <f>(S33-E33/(N33/1.35))</f>
        <v>390.9070543497059</v>
      </c>
      <c r="BD33">
        <f>E33*BB33/100/BC33</f>
        <v>1.4706796087727791E-3</v>
      </c>
    </row>
    <row r="34" spans="1:56" x14ac:dyDescent="0.25">
      <c r="A34" s="1" t="s">
        <v>1</v>
      </c>
      <c r="B34" s="1" t="s">
        <v>11387</v>
      </c>
      <c r="K34" s="1">
        <v>2.72</v>
      </c>
    </row>
    <row r="35" spans="1:56" x14ac:dyDescent="0.25">
      <c r="A35" s="1" t="s">
        <v>1</v>
      </c>
      <c r="B35" s="1" t="s">
        <v>11386</v>
      </c>
      <c r="K35" s="1">
        <v>2.72</v>
      </c>
    </row>
    <row r="36" spans="1:56" x14ac:dyDescent="0.25">
      <c r="A36" s="1">
        <v>7</v>
      </c>
      <c r="B36" s="1" t="s">
        <v>11385</v>
      </c>
      <c r="C36" s="1">
        <v>1480.0000020340085</v>
      </c>
      <c r="D36" s="1">
        <v>0</v>
      </c>
      <c r="E36">
        <f>(R36-S36*(1000-T36)/(1000-U36))*AK36</f>
        <v>1.1227048264983752</v>
      </c>
      <c r="F36">
        <f>IF(AV36&lt;&gt;0,1/(1/AV36-1/N36),0)</f>
        <v>2.7748223230796687</v>
      </c>
      <c r="G36">
        <f>((AY36-AL36/2)*S36-E36)/(AY36+AL36/2)</f>
        <v>381.28547877897989</v>
      </c>
      <c r="H36">
        <f>AL36*1000</f>
        <v>23.896172415929374</v>
      </c>
      <c r="I36">
        <f>(AQ36-AW36)</f>
        <v>1.2169052386432404</v>
      </c>
      <c r="J36">
        <f>(P36+AP36*D36)</f>
        <v>25.119480133056641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25.927272796630859</v>
      </c>
      <c r="P36" s="1">
        <v>25.119480133056641</v>
      </c>
      <c r="Q36" s="1">
        <v>26.037775039672852</v>
      </c>
      <c r="R36" s="1">
        <v>400.04196166992188</v>
      </c>
      <c r="S36" s="1">
        <v>390.56146240234375</v>
      </c>
      <c r="T36" s="1">
        <v>1.2990944385528564</v>
      </c>
      <c r="U36" s="1">
        <v>22.479547500610352</v>
      </c>
      <c r="V36" s="1">
        <v>3.4151723384857178</v>
      </c>
      <c r="W36" s="1">
        <v>59.096187591552734</v>
      </c>
      <c r="X36" s="1">
        <v>299.9769287109375</v>
      </c>
      <c r="Y36" s="1">
        <v>500.0963134765625</v>
      </c>
      <c r="Z36" s="1">
        <v>8.0577802658081055</v>
      </c>
      <c r="AA36" s="1">
        <v>88.324409484863281</v>
      </c>
      <c r="AB36" s="1">
        <v>9.028167724609375</v>
      </c>
      <c r="AC36" s="1">
        <v>-0.49283847212791443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1.1028563555549171</v>
      </c>
      <c r="AL36">
        <f>(U36-T36)/(1000-U36)*AK36</f>
        <v>2.3896172415929375E-2</v>
      </c>
      <c r="AM36">
        <f>(P36+273.15)</f>
        <v>298.26948013305662</v>
      </c>
      <c r="AN36">
        <f>(O36+273.15)</f>
        <v>299.07727279663084</v>
      </c>
      <c r="AO36">
        <f>(Y36*AG36+Z36*AH36)*AI36</f>
        <v>80.015408367766213</v>
      </c>
      <c r="AP36">
        <f>((AO36+0.00000010773*(AN36^4-AM36^4))-AL36*44100)/(L36*51.4+0.00000043092*AM36^3)</f>
        <v>-7.9424781609970587</v>
      </c>
      <c r="AQ36">
        <f>0.61365*EXP(17.502*J36/(240.97+J36))</f>
        <v>3.2023979971215839</v>
      </c>
      <c r="AR36">
        <f>AQ36*1000/AA36</f>
        <v>36.257225106842064</v>
      </c>
      <c r="AS36">
        <f>(AR36-U36)</f>
        <v>13.777677606231713</v>
      </c>
      <c r="AT36">
        <f>IF(D36,P36,(O36+P36)/2)</f>
        <v>25.52337646484375</v>
      </c>
      <c r="AU36">
        <f>0.61365*EXP(17.502*AT36/(240.97+AT36))</f>
        <v>3.2802569336631695</v>
      </c>
      <c r="AV36">
        <f>IF(AS36&lt;&gt;0,(1000-(AR36+U36)/2)/AS36*AL36,0)</f>
        <v>1.683475332790991</v>
      </c>
      <c r="AW36">
        <f>U36*AA36/1000</f>
        <v>1.9854927584783435</v>
      </c>
      <c r="AX36">
        <f>(AU36-AW36)</f>
        <v>1.294764175184826</v>
      </c>
      <c r="AY36">
        <f>1/(1.6/F36+1.37/N36)</f>
        <v>1.1152238985233522</v>
      </c>
      <c r="AZ36">
        <f>G36*AA36*0.001</f>
        <v>33.676814758306769</v>
      </c>
      <c r="BA36">
        <f>G36/S36</f>
        <v>0.97624961877624261</v>
      </c>
      <c r="BB36">
        <f>(1-AL36*AA36/AQ36/F36)*100</f>
        <v>76.248086634894122</v>
      </c>
      <c r="BC36">
        <f>(S36-E36/(N36/1.35))</f>
        <v>390.20736700936538</v>
      </c>
      <c r="BD36">
        <f>E36*BB36/100/BC36</f>
        <v>2.1938103201984728E-3</v>
      </c>
    </row>
    <row r="37" spans="1:56" x14ac:dyDescent="0.25">
      <c r="A37" s="1" t="s">
        <v>1</v>
      </c>
      <c r="B37" s="1" t="s">
        <v>11384</v>
      </c>
      <c r="K37" s="1">
        <v>2.72</v>
      </c>
    </row>
    <row r="38" spans="1:56" x14ac:dyDescent="0.25">
      <c r="A38" s="1" t="s">
        <v>1</v>
      </c>
      <c r="B38" s="1" t="s">
        <v>11383</v>
      </c>
      <c r="K38" s="1">
        <v>2.72</v>
      </c>
    </row>
    <row r="39" spans="1:56" x14ac:dyDescent="0.25">
      <c r="A39" s="1">
        <v>8</v>
      </c>
      <c r="B39" s="1" t="s">
        <v>11382</v>
      </c>
      <c r="C39" s="1">
        <v>1684.5000020228326</v>
      </c>
      <c r="D39" s="1">
        <v>0</v>
      </c>
      <c r="E39">
        <f>(R39-S39*(1000-T39)/(1000-U39))*AK39</f>
        <v>1.2760284997755262</v>
      </c>
      <c r="F39">
        <f>IF(AV39&lt;&gt;0,1/(1/AV39-1/N39),0)</f>
        <v>2.9951412777435094</v>
      </c>
      <c r="G39">
        <f>((AY39-AL39/2)*S39-E39)/(AY39+AL39/2)</f>
        <v>380.99987701777468</v>
      </c>
      <c r="H39">
        <f>AL39*1000</f>
        <v>24.468728312165236</v>
      </c>
      <c r="I39">
        <f>(AQ39-AW39)</f>
        <v>1.1899888044181224</v>
      </c>
      <c r="J39">
        <f>(P39+AP39*D39)</f>
        <v>25.220247268676758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25.975549697875977</v>
      </c>
      <c r="P39" s="1">
        <v>25.220247268676758</v>
      </c>
      <c r="Q39" s="1">
        <v>26.074085235595703</v>
      </c>
      <c r="R39" s="1">
        <v>399.96365356445313</v>
      </c>
      <c r="S39" s="1">
        <v>390.1495361328125</v>
      </c>
      <c r="T39" s="1">
        <v>1.3242008686065674</v>
      </c>
      <c r="U39" s="1">
        <v>23.002677917480469</v>
      </c>
      <c r="V39" s="1">
        <v>3.4712116718292236</v>
      </c>
      <c r="W39" s="1">
        <v>60.298381805419922</v>
      </c>
      <c r="X39" s="1">
        <v>299.947265625</v>
      </c>
      <c r="Y39" s="1">
        <v>749.2196044921875</v>
      </c>
      <c r="Z39" s="1">
        <v>7.8374648094177246</v>
      </c>
      <c r="AA39" s="1">
        <v>88.323684692382813</v>
      </c>
      <c r="AB39" s="1">
        <v>9.1791305541992188</v>
      </c>
      <c r="AC39" s="1">
        <v>-0.51201236248016357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1.1027473000919115</v>
      </c>
      <c r="AL39">
        <f>(U39-T39)/(1000-U39)*AK39</f>
        <v>2.4468728312165237E-2</v>
      </c>
      <c r="AM39">
        <f>(P39+273.15)</f>
        <v>298.37024726867674</v>
      </c>
      <c r="AN39">
        <f>(O39+273.15)</f>
        <v>299.12554969787595</v>
      </c>
      <c r="AO39">
        <f>(Y39*AG39+Z39*AH39)*AI39</f>
        <v>119.8751340393319</v>
      </c>
      <c r="AP39">
        <f>((AO39+0.00000010773*(AN39^4-AM39^4))-AL39*44100)/(L39*51.4+0.00000043092*AM39^3)</f>
        <v>-7.8263333230579235</v>
      </c>
      <c r="AQ39">
        <f>0.61365*EXP(17.502*J39/(240.97+J39))</f>
        <v>3.2216700758821042</v>
      </c>
      <c r="AR39">
        <f>AQ39*1000/AA39</f>
        <v>36.475720947361552</v>
      </c>
      <c r="AS39">
        <f>(AR39-U39)</f>
        <v>13.473043029881083</v>
      </c>
      <c r="AT39">
        <f>IF(D39,P39,(O39+P39)/2)</f>
        <v>25.597898483276367</v>
      </c>
      <c r="AU39">
        <f>0.61365*EXP(17.502*AT39/(240.97+AT39))</f>
        <v>3.2948018066086737</v>
      </c>
      <c r="AV39">
        <f>IF(AS39&lt;&gt;0,(1000-(AR39+U39)/2)/AS39*AL39,0)</f>
        <v>1.7621147552470608</v>
      </c>
      <c r="AW39">
        <f>U39*AA39/1000</f>
        <v>2.0316812714639818</v>
      </c>
      <c r="AX39">
        <f>(AU39-AW39)</f>
        <v>1.2631205351446919</v>
      </c>
      <c r="AY39">
        <f>1/(1.6/F39+1.37/N39)</f>
        <v>1.1705956587394719</v>
      </c>
      <c r="AZ39">
        <f>G39*AA39*0.001</f>
        <v>33.651313005554563</v>
      </c>
      <c r="BA39">
        <f>G39/S39</f>
        <v>0.97654832758298304</v>
      </c>
      <c r="BB39">
        <f>(1-AL39*AA39/AQ39/F39)*100</f>
        <v>77.602981855704172</v>
      </c>
      <c r="BC39">
        <f>(S39-E39/(N39/1.35))</f>
        <v>389.74708323298057</v>
      </c>
      <c r="BD39">
        <f>E39*BB39/100/BC39</f>
        <v>2.5407147551697738E-3</v>
      </c>
    </row>
    <row r="40" spans="1:56" x14ac:dyDescent="0.25">
      <c r="A40" s="1" t="s">
        <v>1</v>
      </c>
      <c r="B40" s="1" t="s">
        <v>11381</v>
      </c>
      <c r="K40" s="1">
        <v>2.72</v>
      </c>
    </row>
    <row r="41" spans="1:56" x14ac:dyDescent="0.25">
      <c r="A41" s="1" t="s">
        <v>1</v>
      </c>
      <c r="B41" s="1" t="s">
        <v>11380</v>
      </c>
      <c r="K41" s="1">
        <v>2.72</v>
      </c>
    </row>
    <row r="42" spans="1:56" x14ac:dyDescent="0.25">
      <c r="A42" s="1">
        <v>9</v>
      </c>
      <c r="B42" s="1" t="s">
        <v>11379</v>
      </c>
      <c r="C42" s="1">
        <v>1889.5000020228326</v>
      </c>
      <c r="D42" s="1">
        <v>0</v>
      </c>
      <c r="E42">
        <f>(R42-S42*(1000-T42)/(1000-U42))*AK42</f>
        <v>1.4840183762247321</v>
      </c>
      <c r="F42">
        <f>IF(AV42&lt;&gt;0,1/(1/AV42-1/N42),0)</f>
        <v>3.1721949611854878</v>
      </c>
      <c r="G42">
        <f>((AY42-AL42/2)*S42-E42)/(AY42+AL42/2)</f>
        <v>380.43123557172623</v>
      </c>
      <c r="H42">
        <f>AL42*1000</f>
        <v>25.087006662960817</v>
      </c>
      <c r="I42">
        <f>(AQ42-AW42)</f>
        <v>1.1793397030369923</v>
      </c>
      <c r="J42">
        <f>(P42+AP42*D42)</f>
        <v>25.420398712158203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26.060922622680664</v>
      </c>
      <c r="P42" s="1">
        <v>25.420398712158203</v>
      </c>
      <c r="Q42" s="1">
        <v>26.146595001220703</v>
      </c>
      <c r="R42" s="1">
        <v>399.82626342773438</v>
      </c>
      <c r="S42" s="1">
        <v>389.61819458007813</v>
      </c>
      <c r="T42" s="1">
        <v>1.3503479957580566</v>
      </c>
      <c r="U42" s="1">
        <v>23.561031341552734</v>
      </c>
      <c r="V42" s="1">
        <v>3.5217723846435547</v>
      </c>
      <c r="W42" s="1">
        <v>61.44830322265625</v>
      </c>
      <c r="X42" s="1">
        <v>299.9859619140625</v>
      </c>
      <c r="Y42" s="1">
        <v>999.1058349609375</v>
      </c>
      <c r="Z42" s="1">
        <v>7.8103828430175781</v>
      </c>
      <c r="AA42" s="1">
        <v>88.320022583007813</v>
      </c>
      <c r="AB42" s="1">
        <v>9.3035688400268555</v>
      </c>
      <c r="AC42" s="1">
        <v>-0.54446017742156982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1.1028895658605236</v>
      </c>
      <c r="AL42">
        <f>(U42-T42)/(1000-U42)*AK42</f>
        <v>2.5087006662960817E-2</v>
      </c>
      <c r="AM42">
        <f>(P42+273.15)</f>
        <v>298.57039871215818</v>
      </c>
      <c r="AN42">
        <f>(O42+273.15)</f>
        <v>299.21092262268064</v>
      </c>
      <c r="AO42">
        <f>(Y42*AG42+Z42*AH42)*AI42</f>
        <v>159.8569300206691</v>
      </c>
      <c r="AP42">
        <f>((AO42+0.00000010773*(AN42^4-AM42^4))-AL42*44100)/(L42*51.4+0.00000043092*AM42^3)</f>
        <v>-7.7309394977750108</v>
      </c>
      <c r="AQ42">
        <f>0.61365*EXP(17.502*J42/(240.97+J42))</f>
        <v>3.2602505232018846</v>
      </c>
      <c r="AR42">
        <f>AQ42*1000/AA42</f>
        <v>36.914058985183452</v>
      </c>
      <c r="AS42">
        <f>(AR42-U42)</f>
        <v>13.353027643630718</v>
      </c>
      <c r="AT42">
        <f>IF(D42,P42,(O42+P42)/2)</f>
        <v>25.740660667419434</v>
      </c>
      <c r="AU42">
        <f>0.61365*EXP(17.502*AT42/(240.97+AT42))</f>
        <v>3.3228229053666509</v>
      </c>
      <c r="AV42">
        <f>IF(AS42&lt;&gt;0,(1000-(AR42+U42)/2)/AS42*AL42,0)</f>
        <v>1.8219416461389777</v>
      </c>
      <c r="AW42">
        <f>U42*AA42/1000</f>
        <v>2.0809108201648923</v>
      </c>
      <c r="AX42">
        <f>(AU42-AW42)</f>
        <v>1.2419120852017587</v>
      </c>
      <c r="AY42">
        <f>1/(1.6/F42+1.37/N42)</f>
        <v>1.2129297582157752</v>
      </c>
      <c r="AZ42">
        <f>G42*AA42*0.001</f>
        <v>33.599695316976423</v>
      </c>
      <c r="BA42">
        <f>G42/S42</f>
        <v>0.97642061090536747</v>
      </c>
      <c r="BB42">
        <f>(1-AL42*AA42/AQ42/F42)*100</f>
        <v>78.57616709660698</v>
      </c>
      <c r="BC42">
        <f>(S42-E42/(N42/1.35))</f>
        <v>389.15014273090657</v>
      </c>
      <c r="BD42">
        <f>E42*BB42/100/BC42</f>
        <v>2.9964906369134626E-3</v>
      </c>
    </row>
    <row r="43" spans="1:56" x14ac:dyDescent="0.25">
      <c r="A43" s="1" t="s">
        <v>1</v>
      </c>
      <c r="B43" s="1" t="s">
        <v>11378</v>
      </c>
      <c r="K43" s="1">
        <v>2.72</v>
      </c>
    </row>
    <row r="44" spans="1:56" x14ac:dyDescent="0.25">
      <c r="A44" s="1" t="s">
        <v>1</v>
      </c>
      <c r="B44" s="1" t="s">
        <v>11377</v>
      </c>
      <c r="K44" s="1">
        <v>2.72</v>
      </c>
    </row>
    <row r="45" spans="1:56" x14ac:dyDescent="0.25">
      <c r="A45" s="1">
        <v>10</v>
      </c>
      <c r="B45" s="1" t="s">
        <v>11376</v>
      </c>
      <c r="C45" s="1">
        <v>2093.5000020228326</v>
      </c>
      <c r="D45" s="1">
        <v>0</v>
      </c>
      <c r="E45">
        <f>(R45-S45*(1000-T45)/(1000-U45))*AK45</f>
        <v>1.6023978388616562</v>
      </c>
      <c r="F45">
        <f>IF(AV45&lt;&gt;0,1/(1/AV45-1/N45),0)</f>
        <v>3.4488730146920759</v>
      </c>
      <c r="G45">
        <f>((AY45-AL45/2)*S45-E45)/(AY45+AL45/2)</f>
        <v>380.40185242364453</v>
      </c>
      <c r="H45">
        <f>AL45*1000</f>
        <v>25.767509197767534</v>
      </c>
      <c r="I45">
        <f>(AQ45-AW45)</f>
        <v>1.1549977810742185</v>
      </c>
      <c r="J45">
        <f>(P45+AP45*D45)</f>
        <v>25.574649810791016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26.157642364501953</v>
      </c>
      <c r="P45" s="1">
        <v>25.574649810791016</v>
      </c>
      <c r="Q45" s="1">
        <v>26.224647521972656</v>
      </c>
      <c r="R45" s="1">
        <v>399.985107421875</v>
      </c>
      <c r="S45" s="1">
        <v>389.43399047851563</v>
      </c>
      <c r="T45" s="1">
        <v>1.3774187564849854</v>
      </c>
      <c r="U45" s="1">
        <v>24.175395965576172</v>
      </c>
      <c r="V45" s="1">
        <v>3.5720381736755371</v>
      </c>
      <c r="W45" s="1">
        <v>62.693668365478516</v>
      </c>
      <c r="X45" s="1">
        <v>299.99691772460938</v>
      </c>
      <c r="Y45" s="1">
        <v>1249.568359375</v>
      </c>
      <c r="Z45" s="1">
        <v>7.791010856628418</v>
      </c>
      <c r="AA45" s="1">
        <v>88.323699951171875</v>
      </c>
      <c r="AB45" s="1">
        <v>9.4611673355102539</v>
      </c>
      <c r="AC45" s="1">
        <v>-0.57481288909912109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1.1029298445757696</v>
      </c>
      <c r="AL45">
        <f>(U45-T45)/(1000-U45)*AK45</f>
        <v>2.5767509197767536E-2</v>
      </c>
      <c r="AM45">
        <f>(P45+273.15)</f>
        <v>298.72464981079099</v>
      </c>
      <c r="AN45">
        <f>(O45+273.15)</f>
        <v>299.30764236450193</v>
      </c>
      <c r="AO45">
        <f>(Y45*AG45+Z45*AH45)*AI45</f>
        <v>199.93093303119531</v>
      </c>
      <c r="AP45">
        <f>((AO45+0.00000010773*(AN45^4-AM45^4))-AL45*44100)/(L45*51.4+0.00000043092*AM45^3)</f>
        <v>-7.6523514651813676</v>
      </c>
      <c r="AQ45">
        <f>0.61365*EXP(17.502*J45/(240.97+J45))</f>
        <v>3.2902582005385392</v>
      </c>
      <c r="AR45">
        <f>AQ45*1000/AA45</f>
        <v>37.252268670328547</v>
      </c>
      <c r="AS45">
        <f>(AR45-U45)</f>
        <v>13.076872704752375</v>
      </c>
      <c r="AT45">
        <f>IF(D45,P45,(O45+P45)/2)</f>
        <v>25.866146087646484</v>
      </c>
      <c r="AU45">
        <f>0.61365*EXP(17.502*AT45/(240.97+AT45))</f>
        <v>3.34762462920899</v>
      </c>
      <c r="AV45">
        <f>IF(AS45&lt;&gt;0,(1000-(AR45+U45)/2)/AS45*AL45,0)</f>
        <v>1.9099436696312904</v>
      </c>
      <c r="AW45">
        <f>U45*AA45/1000</f>
        <v>2.1352604194643208</v>
      </c>
      <c r="AX45">
        <f>(AU45-AW45)</f>
        <v>1.2123642097446692</v>
      </c>
      <c r="AY45">
        <f>1/(1.6/F45+1.37/N45)</f>
        <v>1.2755312031601087</v>
      </c>
      <c r="AZ45">
        <f>G45*AA45*0.001</f>
        <v>33.598499074335948</v>
      </c>
      <c r="BA45">
        <f>G45/S45</f>
        <v>0.97680701152004501</v>
      </c>
      <c r="BB45">
        <f>(1-AL45*AA45/AQ45/F45)*100</f>
        <v>79.944083676038929</v>
      </c>
      <c r="BC45">
        <f>(S45-E45/(N45/1.35))</f>
        <v>388.92860234882437</v>
      </c>
      <c r="BD45">
        <f>E45*BB45/100/BC45</f>
        <v>3.2937209076067688E-3</v>
      </c>
    </row>
    <row r="46" spans="1:56" x14ac:dyDescent="0.25">
      <c r="A46" s="1" t="s">
        <v>1</v>
      </c>
      <c r="B46" s="1" t="s">
        <v>11375</v>
      </c>
      <c r="K46" s="1">
        <v>2.72</v>
      </c>
    </row>
    <row r="47" spans="1:56" x14ac:dyDescent="0.25">
      <c r="A47" s="1" t="s">
        <v>1</v>
      </c>
      <c r="B47" s="1" t="s">
        <v>11374</v>
      </c>
      <c r="K47" s="1">
        <v>2.72</v>
      </c>
    </row>
    <row r="48" spans="1:56" x14ac:dyDescent="0.25">
      <c r="A48" s="1">
        <v>11</v>
      </c>
      <c r="B48" s="1" t="s">
        <v>11373</v>
      </c>
      <c r="C48" s="1">
        <v>2298.5000020228326</v>
      </c>
      <c r="D48" s="1">
        <v>0</v>
      </c>
      <c r="E48">
        <f>(R48-S48*(1000-T48)/(1000-U48))*AK48</f>
        <v>1.5320797516296798</v>
      </c>
      <c r="F48">
        <f>IF(AV48&lt;&gt;0,1/(1/AV48-1/N48),0)</f>
        <v>3.8910781306009978</v>
      </c>
      <c r="G48">
        <f>((AY48-AL48/2)*S48-E48)/(AY48+AL48/2)</f>
        <v>380.54977045748683</v>
      </c>
      <c r="H48">
        <f>AL48*1000</f>
        <v>26.633225577134805</v>
      </c>
      <c r="I48">
        <f>(AQ48-AW48)</f>
        <v>1.1180189607182123</v>
      </c>
      <c r="J48">
        <f>(P48+AP48*D48)</f>
        <v>25.736299514770508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26.258489608764648</v>
      </c>
      <c r="P48" s="1">
        <v>25.736299514770508</v>
      </c>
      <c r="Q48" s="1">
        <v>26.306180953979492</v>
      </c>
      <c r="R48" s="1">
        <v>399.95272827148438</v>
      </c>
      <c r="S48" s="1">
        <v>389.16558837890625</v>
      </c>
      <c r="T48" s="1">
        <v>1.4065042734146118</v>
      </c>
      <c r="U48" s="1">
        <v>24.95292854309082</v>
      </c>
      <c r="V48" s="1">
        <v>3.6258139610290527</v>
      </c>
      <c r="W48" s="1">
        <v>64.325920104980469</v>
      </c>
      <c r="X48" s="1">
        <v>299.98068237304688</v>
      </c>
      <c r="Y48" s="1">
        <v>1600.2572021484375</v>
      </c>
      <c r="Z48" s="1">
        <v>7.9339580535888672</v>
      </c>
      <c r="AA48" s="1">
        <v>88.3240966796875</v>
      </c>
      <c r="AB48" s="1">
        <v>9.6834878921508789</v>
      </c>
      <c r="AC48" s="1">
        <v>-0.60797959566116333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1.1028701557832603</v>
      </c>
      <c r="AL48">
        <f>(U48-T48)/(1000-U48)*AK48</f>
        <v>2.6633225577134805E-2</v>
      </c>
      <c r="AM48">
        <f>(P48+273.15)</f>
        <v>298.88629951477049</v>
      </c>
      <c r="AN48">
        <f>(O48+273.15)</f>
        <v>299.40848960876463</v>
      </c>
      <c r="AO48">
        <f>(Y48*AG48+Z48*AH48)*AI48</f>
        <v>256.04114662078428</v>
      </c>
      <c r="AP48">
        <f>((AO48+0.00000010773*(AN48^4-AM48^4))-AL48*44100)/(L48*51.4+0.00000043092*AM48^3)</f>
        <v>-7.5092995678506824</v>
      </c>
      <c r="AQ48">
        <f>0.61365*EXP(17.502*J48/(240.97+J48))</f>
        <v>3.3219638337994994</v>
      </c>
      <c r="AR48">
        <f>AQ48*1000/AA48</f>
        <v>37.611070576207482</v>
      </c>
      <c r="AS48">
        <f>(AR48-U48)</f>
        <v>12.658142033116661</v>
      </c>
      <c r="AT48">
        <f>IF(D48,P48,(O48+P48)/2)</f>
        <v>25.997394561767578</v>
      </c>
      <c r="AU48">
        <f>0.61365*EXP(17.502*AT48/(240.97+AT48))</f>
        <v>3.3737382564417171</v>
      </c>
      <c r="AV48">
        <f>IF(AS48&lt;&gt;0,(1000-(AR48+U48)/2)/AS48*AL48,0)</f>
        <v>2.0382205349615905</v>
      </c>
      <c r="AW48">
        <f>U48*AA48/1000</f>
        <v>2.2039448730812872</v>
      </c>
      <c r="AX48">
        <f>(AU48-AW48)</f>
        <v>1.1697933833604299</v>
      </c>
      <c r="AY48">
        <f>1/(1.6/F48+1.37/N48)</f>
        <v>1.3674942124039298</v>
      </c>
      <c r="AZ48">
        <f>G48*AA48*0.001</f>
        <v>33.611714717319956</v>
      </c>
      <c r="BA48">
        <f>G48/S48</f>
        <v>0.97786079196439446</v>
      </c>
      <c r="BB48">
        <f>(1-AL48*AA48/AQ48/F48)*100</f>
        <v>81.801394081491893</v>
      </c>
      <c r="BC48">
        <f>(S48-E48/(N48/1.35))</f>
        <v>388.68237821633886</v>
      </c>
      <c r="BD48">
        <f>E48*BB48/100/BC48</f>
        <v>3.2243874832312992E-3</v>
      </c>
    </row>
    <row r="49" spans="1:56" x14ac:dyDescent="0.25">
      <c r="A49" s="1" t="s">
        <v>1</v>
      </c>
      <c r="B49" s="1" t="s">
        <v>11372</v>
      </c>
      <c r="K49" s="1">
        <v>2.72</v>
      </c>
    </row>
    <row r="50" spans="1:56" x14ac:dyDescent="0.25">
      <c r="A50" s="1" t="s">
        <v>1</v>
      </c>
      <c r="B50" s="1" t="s">
        <v>11367</v>
      </c>
      <c r="K50" s="1">
        <v>2.72</v>
      </c>
    </row>
    <row r="51" spans="1:56" x14ac:dyDescent="0.25">
      <c r="A51" s="1">
        <v>12</v>
      </c>
      <c r="B51" s="1" t="s">
        <v>11371</v>
      </c>
      <c r="C51" s="1">
        <v>2504.0000020116568</v>
      </c>
      <c r="D51" s="1">
        <v>0</v>
      </c>
      <c r="E51">
        <f>(R51-S51*(1000-T51)/(1000-U51))*AK51</f>
        <v>1.697675846924857</v>
      </c>
      <c r="F51">
        <f>IF(AV51&lt;&gt;0,1/(1/AV51-1/N51),0)</f>
        <v>4.4649643777996086</v>
      </c>
      <c r="G51">
        <f>((AY51-AL51/2)*S51-E51)/(AY51+AL51/2)</f>
        <v>380.17250882600291</v>
      </c>
      <c r="H51">
        <f>AL51*1000</f>
        <v>27.646129786679353</v>
      </c>
      <c r="I51">
        <f>(AQ51-AW51)</f>
        <v>1.0816468529502092</v>
      </c>
      <c r="J51">
        <f>(P51+AP51*D51)</f>
        <v>25.951177597045898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26.372045516967773</v>
      </c>
      <c r="P51" s="1">
        <v>25.951177597045898</v>
      </c>
      <c r="Q51" s="1">
        <v>26.395862579345703</v>
      </c>
      <c r="R51" s="1">
        <v>399.81182861328125</v>
      </c>
      <c r="S51" s="1">
        <v>388.532958984375</v>
      </c>
      <c r="T51" s="1">
        <v>1.4267263412475586</v>
      </c>
      <c r="U51" s="1">
        <v>25.846303939819336</v>
      </c>
      <c r="V51" s="1">
        <v>3.6534099578857422</v>
      </c>
      <c r="W51" s="1">
        <v>66.184478759765625</v>
      </c>
      <c r="X51" s="1">
        <v>299.98019409179688</v>
      </c>
      <c r="Y51" s="1">
        <v>2000.0543212890625</v>
      </c>
      <c r="Z51" s="1">
        <v>7.1218018531799316</v>
      </c>
      <c r="AA51" s="1">
        <v>88.325035095214844</v>
      </c>
      <c r="AB51" s="1">
        <v>9.9217739105224609</v>
      </c>
      <c r="AC51" s="1">
        <v>-0.65771639347076416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1.1028683606316059</v>
      </c>
      <c r="AL51">
        <f>(U51-T51)/(1000-U51)*AK51</f>
        <v>2.7646129786679352E-2</v>
      </c>
      <c r="AM51">
        <f>(P51+273.15)</f>
        <v>299.10117759704588</v>
      </c>
      <c r="AN51">
        <f>(O51+273.15)</f>
        <v>299.52204551696775</v>
      </c>
      <c r="AO51">
        <f>(Y51*AG51+Z51*AH51)*AI51</f>
        <v>320.00868425349836</v>
      </c>
      <c r="AP51">
        <f>((AO51+0.00000010773*(AN51^4-AM51^4))-AL51*44100)/(L51*51.4+0.00000043092*AM51^3)</f>
        <v>-7.3585280437572909</v>
      </c>
      <c r="AQ51">
        <f>0.61365*EXP(17.502*J51/(240.97+J51))</f>
        <v>3.3645225555163418</v>
      </c>
      <c r="AR51">
        <f>AQ51*1000/AA51</f>
        <v>38.092513089741423</v>
      </c>
      <c r="AS51">
        <f>(AR51-U51)</f>
        <v>12.246209149922088</v>
      </c>
      <c r="AT51">
        <f>IF(D51,P51,(O51+P51)/2)</f>
        <v>26.161611557006836</v>
      </c>
      <c r="AU51">
        <f>0.61365*EXP(17.502*AT51/(240.97+AT51))</f>
        <v>3.4066618448720885</v>
      </c>
      <c r="AV51">
        <f>IF(AS51&lt;&gt;0,(1000-(AR51+U51)/2)/AS51*AL51,0)</f>
        <v>2.1853537729140142</v>
      </c>
      <c r="AW51">
        <f>U51*AA51/1000</f>
        <v>2.2828757025661326</v>
      </c>
      <c r="AX51">
        <f>(AU51-AW51)</f>
        <v>1.1237861423059559</v>
      </c>
      <c r="AY51">
        <f>1/(1.6/F51+1.37/N51)</f>
        <v>1.4740284528808669</v>
      </c>
      <c r="AZ51">
        <f>G51*AA51*0.001</f>
        <v>33.578750184292588</v>
      </c>
      <c r="BA51">
        <f>G51/S51</f>
        <v>0.97848200528411722</v>
      </c>
      <c r="BB51">
        <f>(1-AL51*AA51/AQ51/F51)*100</f>
        <v>83.745383830261176</v>
      </c>
      <c r="BC51">
        <f>(S51-E51/(N51/1.35))</f>
        <v>387.99752065545857</v>
      </c>
      <c r="BD51">
        <f>E51*BB51/100/BC51</f>
        <v>3.6642635030220958E-3</v>
      </c>
    </row>
    <row r="52" spans="1:56" x14ac:dyDescent="0.25">
      <c r="A52" s="1" t="s">
        <v>1</v>
      </c>
      <c r="B52" s="1" t="s">
        <v>11370</v>
      </c>
    </row>
    <row r="53" spans="1:56" x14ac:dyDescent="0.25">
      <c r="A53" s="1" t="s">
        <v>1</v>
      </c>
      <c r="B53" s="1" t="s">
        <v>11369</v>
      </c>
    </row>
    <row r="54" spans="1:56" x14ac:dyDescent="0.25">
      <c r="A54" s="1" t="s">
        <v>1</v>
      </c>
      <c r="B54" s="1" t="s">
        <v>11368</v>
      </c>
    </row>
    <row r="55" spans="1:56" x14ac:dyDescent="0.25">
      <c r="A55" s="1" t="s">
        <v>1</v>
      </c>
      <c r="B55" s="1" t="s">
        <v>11367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4246A-EED6-49EF-95D1-82EB0D5BB679}">
  <dimension ref="A1:BD55"/>
  <sheetViews>
    <sheetView topLeftCell="A8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11456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11455</v>
      </c>
    </row>
    <row r="12" spans="1:56" x14ac:dyDescent="0.25">
      <c r="A12" s="1" t="s">
        <v>1</v>
      </c>
      <c r="B12" s="1" t="s">
        <v>11454</v>
      </c>
    </row>
    <row r="13" spans="1:56" x14ac:dyDescent="0.25">
      <c r="A13" s="1" t="s">
        <v>1</v>
      </c>
      <c r="B13" s="1" t="s">
        <v>11453</v>
      </c>
    </row>
    <row r="14" spans="1:56" x14ac:dyDescent="0.25">
      <c r="A14" s="1" t="s">
        <v>1</v>
      </c>
      <c r="B14" s="1" t="s">
        <v>11452</v>
      </c>
    </row>
    <row r="15" spans="1:56" x14ac:dyDescent="0.25">
      <c r="A15" s="1" t="s">
        <v>1</v>
      </c>
      <c r="B15" s="1" t="s">
        <v>11451</v>
      </c>
    </row>
    <row r="16" spans="1:56" x14ac:dyDescent="0.25">
      <c r="A16" s="1" t="s">
        <v>1</v>
      </c>
      <c r="B16" s="1" t="s">
        <v>11450</v>
      </c>
    </row>
    <row r="17" spans="1:56" x14ac:dyDescent="0.25">
      <c r="A17" s="1" t="s">
        <v>1</v>
      </c>
      <c r="B17" s="1" t="s">
        <v>11449</v>
      </c>
    </row>
    <row r="18" spans="1:56" x14ac:dyDescent="0.25">
      <c r="A18" s="1">
        <v>1</v>
      </c>
      <c r="B18" s="1" t="s">
        <v>11448</v>
      </c>
      <c r="C18" s="1">
        <v>253.00000138580799</v>
      </c>
      <c r="D18" s="1">
        <v>0</v>
      </c>
      <c r="E18">
        <f>(R18-S18*(1000-T18)/(1000-U18))*AK18</f>
        <v>-2.9346401355634009</v>
      </c>
      <c r="F18">
        <f>IF(AV18&lt;&gt;0,1/(1/AV18-1/N18),0)</f>
        <v>3.2707066087469499</v>
      </c>
      <c r="G18">
        <f>((AY18-AL18/2)*S18-E18)/(AY18+AL18/2)</f>
        <v>387.55692788622792</v>
      </c>
      <c r="H18">
        <f>AL18*1000</f>
        <v>25.631689157747694</v>
      </c>
      <c r="I18">
        <f>(AQ18-AW18)</f>
        <v>1.2408053344276535</v>
      </c>
      <c r="J18">
        <f>(P18+AP18*D18)</f>
        <v>25.348176956176758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25.716753005981445</v>
      </c>
      <c r="P18" s="1">
        <v>25.348176956176758</v>
      </c>
      <c r="Q18" s="1">
        <v>25.635564804077148</v>
      </c>
      <c r="R18" s="1">
        <v>400.02703857421875</v>
      </c>
      <c r="S18" s="1">
        <v>393.53463745117188</v>
      </c>
      <c r="T18" s="1">
        <v>-1.4581749215722084E-2</v>
      </c>
      <c r="U18" s="1">
        <v>22.723470687866211</v>
      </c>
      <c r="V18" s="1">
        <v>-3.8784772157669067E-2</v>
      </c>
      <c r="W18" s="1">
        <v>60.440254211425781</v>
      </c>
      <c r="X18" s="1">
        <v>299.64727783203125</v>
      </c>
      <c r="Y18" s="1">
        <v>0.30565160512924194</v>
      </c>
      <c r="Z18" s="1">
        <v>10.247027397155762</v>
      </c>
      <c r="AA18" s="1">
        <v>88.255783081054688</v>
      </c>
      <c r="AB18" s="1">
        <v>1.2366153001785278</v>
      </c>
      <c r="AC18" s="1">
        <v>-6.7666135728359222E-2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1.1016444037942323</v>
      </c>
      <c r="AL18">
        <f>(U18-T18)/(1000-U18)*AK18</f>
        <v>2.5631689157747693E-2</v>
      </c>
      <c r="AM18">
        <f>(P18+273.15)</f>
        <v>298.49817695617674</v>
      </c>
      <c r="AN18">
        <f>(O18+273.15)</f>
        <v>298.86675300598142</v>
      </c>
      <c r="AO18">
        <f>(Y18*AG18+Z18*AH18)*AI18</f>
        <v>4.890425572758339E-2</v>
      </c>
      <c r="AP18">
        <f>((AO18+0.00000010773*(AN18^4-AM18^4))-AL18*44100)/(L18*51.4+0.00000043092*AM18^3)</f>
        <v>-9.2707196315757088</v>
      </c>
      <c r="AQ18">
        <f>0.61365*EXP(17.502*J18/(240.97+J18))</f>
        <v>3.2462830343046782</v>
      </c>
      <c r="AR18">
        <f>AQ18*1000/AA18</f>
        <v>36.782666483433388</v>
      </c>
      <c r="AS18">
        <f>(AR18-U18)</f>
        <v>14.059195795567177</v>
      </c>
      <c r="AT18">
        <f>IF(D18,P18,(O18+P18)/2)</f>
        <v>25.532464981079102</v>
      </c>
      <c r="AU18">
        <f>0.61365*EXP(17.502*AT18/(240.97+AT18))</f>
        <v>3.2820277807346256</v>
      </c>
      <c r="AV18">
        <f>IF(AS18&lt;&gt;0,(1000-(AR18+U18)/2)/AS18*AL18,0)</f>
        <v>1.7688826668245357</v>
      </c>
      <c r="AW18">
        <f>U18*AA18/1000</f>
        <v>2.0054776998770247</v>
      </c>
      <c r="AX18">
        <f>(AU18-AW18)</f>
        <v>1.2765500808576009</v>
      </c>
      <c r="AY18">
        <f>1/(1.6/F18+1.37/N18)</f>
        <v>1.1836821262051782</v>
      </c>
      <c r="AZ18">
        <f>G18*AA18*0.001</f>
        <v>34.204140159086883</v>
      </c>
      <c r="BA18">
        <f>G18/S18</f>
        <v>0.98481020729544899</v>
      </c>
      <c r="BB18">
        <f>(1-AL18*AA18/AQ18/F18)*100</f>
        <v>78.69446570381902</v>
      </c>
      <c r="BC18">
        <f>(S18-E18/(N18/1.35))</f>
        <v>394.56304920140445</v>
      </c>
      <c r="BD18">
        <f>E18*BB18/100/BC18</f>
        <v>-5.8530553727361764E-3</v>
      </c>
    </row>
    <row r="19" spans="1:56" x14ac:dyDescent="0.25">
      <c r="A19" s="1" t="s">
        <v>1</v>
      </c>
      <c r="B19" s="1" t="s">
        <v>11447</v>
      </c>
      <c r="K19" s="1">
        <v>2.72</v>
      </c>
    </row>
    <row r="20" spans="1:56" x14ac:dyDescent="0.25">
      <c r="A20" s="1" t="s">
        <v>1</v>
      </c>
      <c r="B20" s="1" t="s">
        <v>11446</v>
      </c>
      <c r="K20" s="1">
        <v>2.72</v>
      </c>
    </row>
    <row r="21" spans="1:56" x14ac:dyDescent="0.25">
      <c r="A21" s="1">
        <v>2</v>
      </c>
      <c r="B21" s="1" t="s">
        <v>11445</v>
      </c>
      <c r="C21" s="1">
        <v>459.50000139698386</v>
      </c>
      <c r="D21" s="1">
        <v>0</v>
      </c>
      <c r="E21">
        <f>(R21-S21*(1000-T21)/(1000-U21))*AK21</f>
        <v>-1.9967383136392822</v>
      </c>
      <c r="F21">
        <f>IF(AV21&lt;&gt;0,1/(1/AV21-1/N21),0)</f>
        <v>3.0971313737476702</v>
      </c>
      <c r="G21">
        <f>((AY21-AL21/2)*S21-E21)/(AY21+AL21/2)</f>
        <v>385.93039751002868</v>
      </c>
      <c r="H21">
        <f>AL21*1000</f>
        <v>25.350559643527589</v>
      </c>
      <c r="I21">
        <f>(AQ21-AW21)</f>
        <v>1.2644818265237856</v>
      </c>
      <c r="J21">
        <f>(P21+AP21*D21)</f>
        <v>25.359909057617188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25.624906539916992</v>
      </c>
      <c r="P21" s="1">
        <v>25.359909057617188</v>
      </c>
      <c r="Q21" s="1">
        <v>25.619548797607422</v>
      </c>
      <c r="R21" s="1">
        <v>400.02542114257813</v>
      </c>
      <c r="S21" s="1">
        <v>392.79827880859375</v>
      </c>
      <c r="T21" s="1">
        <v>-1.4784201048314571E-2</v>
      </c>
      <c r="U21" s="1">
        <v>22.48176383972168</v>
      </c>
      <c r="V21" s="1">
        <v>-3.9536513388156891E-2</v>
      </c>
      <c r="W21" s="1">
        <v>60.121646881103516</v>
      </c>
      <c r="X21" s="1">
        <v>299.61630249023438</v>
      </c>
      <c r="Y21" s="1">
        <v>26.137624740600586</v>
      </c>
      <c r="Z21" s="1">
        <v>10.407900810241699</v>
      </c>
      <c r="AA21" s="1">
        <v>88.252265930175781</v>
      </c>
      <c r="AB21" s="1">
        <v>1.2444583177566528</v>
      </c>
      <c r="AC21" s="1">
        <v>-4.8274025321006775E-2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1.1015305238611555</v>
      </c>
      <c r="AL21">
        <f>(U21-T21)/(1000-U21)*AK21</f>
        <v>2.5350559643527591E-2</v>
      </c>
      <c r="AM21">
        <f>(P21+273.15)</f>
        <v>298.50990905761716</v>
      </c>
      <c r="AN21">
        <f>(O21+273.15)</f>
        <v>298.77490653991697</v>
      </c>
      <c r="AO21">
        <f>(Y21*AG21+Z21*AH21)*AI21</f>
        <v>4.1820198650206635</v>
      </c>
      <c r="AP21">
        <f>((AO21+0.00000010773*(AN21^4-AM21^4))-AL21*44100)/(L21*51.4+0.00000043092*AM21^3)</f>
        <v>-9.1443241135228277</v>
      </c>
      <c r="AQ21">
        <f>0.61365*EXP(17.502*J21/(240.97+J21))</f>
        <v>3.248548427486313</v>
      </c>
      <c r="AR21">
        <f>AQ21*1000/AA21</f>
        <v>36.809801915528475</v>
      </c>
      <c r="AS21">
        <f>(AR21-U21)</f>
        <v>14.328038075806795</v>
      </c>
      <c r="AT21">
        <f>IF(D21,P21,(O21+P21)/2)</f>
        <v>25.49240779876709</v>
      </c>
      <c r="AU21">
        <f>0.61365*EXP(17.502*AT21/(240.97+AT21))</f>
        <v>3.2742291269864632</v>
      </c>
      <c r="AV21">
        <f>IF(AS21&lt;&gt;0,(1000-(AR21+U21)/2)/AS21*AL21,0)</f>
        <v>1.7168451344392555</v>
      </c>
      <c r="AW21">
        <f>U21*AA21/1000</f>
        <v>1.9840666009625274</v>
      </c>
      <c r="AX21">
        <f>(AU21-AW21)</f>
        <v>1.2901625260239358</v>
      </c>
      <c r="AY21">
        <f>1/(1.6/F21+1.37/N21)</f>
        <v>1.1464766529345836</v>
      </c>
      <c r="AZ21">
        <f>G21*AA21*0.001</f>
        <v>34.059232071593499</v>
      </c>
      <c r="BA21">
        <f>G21/S21</f>
        <v>0.98251550052765957</v>
      </c>
      <c r="BB21">
        <f>(1-AL21*AA21/AQ21/F21)*100</f>
        <v>77.763601761267239</v>
      </c>
      <c r="BC21">
        <f>(S21-E21/(N21/1.35))</f>
        <v>393.49801337536439</v>
      </c>
      <c r="BD21">
        <f>E21*BB21/100/BC21</f>
        <v>-3.94598086306452E-3</v>
      </c>
    </row>
    <row r="22" spans="1:56" x14ac:dyDescent="0.25">
      <c r="A22" s="1" t="s">
        <v>1</v>
      </c>
      <c r="B22" s="1" t="s">
        <v>11444</v>
      </c>
      <c r="K22" s="1">
        <v>2.72</v>
      </c>
    </row>
    <row r="23" spans="1:56" x14ac:dyDescent="0.25">
      <c r="A23" s="1" t="s">
        <v>1</v>
      </c>
      <c r="B23" s="1" t="s">
        <v>11443</v>
      </c>
      <c r="K23" s="1">
        <v>2.72</v>
      </c>
    </row>
    <row r="24" spans="1:56" x14ac:dyDescent="0.25">
      <c r="A24" s="1">
        <v>3</v>
      </c>
      <c r="B24" s="1" t="s">
        <v>11442</v>
      </c>
      <c r="C24" s="1">
        <v>665.50000139698386</v>
      </c>
      <c r="D24" s="1">
        <v>0</v>
      </c>
      <c r="E24">
        <f>(R24-S24*(1000-T24)/(1000-U24))*AK24</f>
        <v>-1.4033122332821339</v>
      </c>
      <c r="F24">
        <f>IF(AV24&lt;&gt;0,1/(1/AV24-1/N24),0)</f>
        <v>2.8697531068725075</v>
      </c>
      <c r="G24">
        <f>((AY24-AL24/2)*S24-E24)/(AY24+AL24/2)</f>
        <v>384.8813518834076</v>
      </c>
      <c r="H24">
        <f>AL24*1000</f>
        <v>24.928050490899025</v>
      </c>
      <c r="I24">
        <f>(AQ24-AW24)</f>
        <v>1.2982329231341487</v>
      </c>
      <c r="J24">
        <f>(P24+AP24*D24)</f>
        <v>25.366998672485352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25.781137466430664</v>
      </c>
      <c r="P24" s="1">
        <v>25.366998672485352</v>
      </c>
      <c r="Q24" s="1">
        <v>25.652023315429688</v>
      </c>
      <c r="R24" s="1">
        <v>400.05450439453125</v>
      </c>
      <c r="S24" s="1">
        <v>392.447265625</v>
      </c>
      <c r="T24" s="1">
        <v>-1.4630983583629131E-2</v>
      </c>
      <c r="U24" s="1">
        <v>22.115198135375977</v>
      </c>
      <c r="V24" s="1">
        <v>-3.8765303790569305E-2</v>
      </c>
      <c r="W24" s="1">
        <v>58.594989776611328</v>
      </c>
      <c r="X24" s="1">
        <v>299.61727905273438</v>
      </c>
      <c r="Y24" s="1">
        <v>50.192474365234375</v>
      </c>
      <c r="Z24" s="1">
        <v>10.350512504577637</v>
      </c>
      <c r="AA24" s="1">
        <v>88.2508544921875</v>
      </c>
      <c r="AB24" s="1">
        <v>1.0364108085632324</v>
      </c>
      <c r="AC24" s="1">
        <v>-4.5883066952228546E-2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1.1015341141644643</v>
      </c>
      <c r="AL24">
        <f>(U24-T24)/(1000-U24)*AK24</f>
        <v>2.4928050490899026E-2</v>
      </c>
      <c r="AM24">
        <f>(P24+273.15)</f>
        <v>298.51699867248533</v>
      </c>
      <c r="AN24">
        <f>(O24+273.15)</f>
        <v>298.93113746643064</v>
      </c>
      <c r="AO24">
        <f>(Y24*AG24+Z24*AH24)*AI24</f>
        <v>8.0307957189352237</v>
      </c>
      <c r="AP24">
        <f>((AO24+0.00000010773*(AN24^4-AM24^4))-AL24*44100)/(L24*51.4+0.00000043092*AM24^3)</f>
        <v>-8.9450570972815218</v>
      </c>
      <c r="AQ24">
        <f>0.61365*EXP(17.502*J24/(240.97+J24))</f>
        <v>3.2499180558451104</v>
      </c>
      <c r="AR24">
        <f>AQ24*1000/AA24</f>
        <v>36.825910350055736</v>
      </c>
      <c r="AS24">
        <f>(AR24-U24)</f>
        <v>14.710712214679759</v>
      </c>
      <c r="AT24">
        <f>IF(D24,P24,(O24+P24)/2)</f>
        <v>25.574068069458008</v>
      </c>
      <c r="AU24">
        <f>0.61365*EXP(17.502*AT24/(240.97+AT24))</f>
        <v>3.2901445781096497</v>
      </c>
      <c r="AV24">
        <f>IF(AS24&lt;&gt;0,(1000-(AR24+U24)/2)/AS24*AL24,0)</f>
        <v>1.6446115370674799</v>
      </c>
      <c r="AW24">
        <f>U24*AA24/1000</f>
        <v>1.9516851327109617</v>
      </c>
      <c r="AX24">
        <f>(AU24-AW24)</f>
        <v>1.338459445398688</v>
      </c>
      <c r="AY24">
        <f>1/(1.6/F24+1.37/N24)</f>
        <v>1.0950866692817021</v>
      </c>
      <c r="AZ24">
        <f>G24*AA24*0.001</f>
        <v>33.966108181819024</v>
      </c>
      <c r="BA24">
        <f>G24/S24</f>
        <v>0.98072119644013023</v>
      </c>
      <c r="BB24">
        <f>(1-AL24*AA24/AQ24/F24)*100</f>
        <v>76.412045067377903</v>
      </c>
      <c r="BC24">
        <f>(S24-E24/(N24/1.35))</f>
        <v>392.93904067178113</v>
      </c>
      <c r="BD24">
        <f>E24*BB24/100/BC24</f>
        <v>-2.7289209397425461E-3</v>
      </c>
    </row>
    <row r="25" spans="1:56" x14ac:dyDescent="0.25">
      <c r="A25" s="1" t="s">
        <v>1</v>
      </c>
      <c r="B25" s="1" t="s">
        <v>11441</v>
      </c>
      <c r="K25" s="1">
        <v>2.72</v>
      </c>
    </row>
    <row r="26" spans="1:56" x14ac:dyDescent="0.25">
      <c r="A26" s="1" t="s">
        <v>1</v>
      </c>
      <c r="B26" s="1" t="s">
        <v>11440</v>
      </c>
      <c r="K26" s="1">
        <v>2.72</v>
      </c>
    </row>
    <row r="27" spans="1:56" x14ac:dyDescent="0.25">
      <c r="A27" s="1">
        <v>4</v>
      </c>
      <c r="B27" s="1" t="s">
        <v>11439</v>
      </c>
      <c r="C27" s="1">
        <v>871.50000139698386</v>
      </c>
      <c r="D27" s="1">
        <v>0</v>
      </c>
      <c r="E27">
        <f>(R27-S27*(1000-T27)/(1000-U27))*AK27</f>
        <v>-0.6095975250135508</v>
      </c>
      <c r="F27">
        <f>IF(AV27&lt;&gt;0,1/(1/AV27-1/N27),0)</f>
        <v>2.8741586552999729</v>
      </c>
      <c r="G27">
        <f>((AY27-AL27/2)*S27-E27)/(AY27+AL27/2)</f>
        <v>383.68604073700357</v>
      </c>
      <c r="H27">
        <f>AL27*1000</f>
        <v>24.854700050939968</v>
      </c>
      <c r="I27">
        <f>(AQ27-AW27)</f>
        <v>1.293405048309173</v>
      </c>
      <c r="J27">
        <f>(P27+AP27*D27)</f>
        <v>25.312788009643555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25.532140731811523</v>
      </c>
      <c r="P27" s="1">
        <v>25.312788009643555</v>
      </c>
      <c r="Q27" s="1">
        <v>25.576337814331055</v>
      </c>
      <c r="R27" s="1">
        <v>400.213134765625</v>
      </c>
      <c r="S27" s="1">
        <v>391.92349243164063</v>
      </c>
      <c r="T27" s="1">
        <v>-1.4374435879290104E-2</v>
      </c>
      <c r="U27" s="1">
        <v>22.051250457763672</v>
      </c>
      <c r="V27" s="1">
        <v>-3.8652572780847549E-2</v>
      </c>
      <c r="W27" s="1">
        <v>59.295372009277344</v>
      </c>
      <c r="X27" s="1">
        <v>299.62448120117188</v>
      </c>
      <c r="Y27" s="1">
        <v>100.70149230957031</v>
      </c>
      <c r="Z27" s="1">
        <v>10.273293495178223</v>
      </c>
      <c r="AA27" s="1">
        <v>88.251365661621094</v>
      </c>
      <c r="AB27" s="1">
        <v>1.1588594913482666</v>
      </c>
      <c r="AC27" s="1">
        <v>-3.9681609719991684E-2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1.101560592651367</v>
      </c>
      <c r="AL27">
        <f>(U27-T27)/(1000-U27)*AK27</f>
        <v>2.4854700050939968E-2</v>
      </c>
      <c r="AM27">
        <f>(P27+273.15)</f>
        <v>298.46278800964353</v>
      </c>
      <c r="AN27">
        <f>(O27+273.15)</f>
        <v>298.6821407318115</v>
      </c>
      <c r="AO27">
        <f>(Y27*AG27+Z27*AH27)*AI27</f>
        <v>16.112238409394649</v>
      </c>
      <c r="AP27">
        <f>((AO27+0.00000010773*(AN27^4-AM27^4))-AL27*44100)/(L27*51.4+0.00000043092*AM27^3)</f>
        <v>-8.8708033530716275</v>
      </c>
      <c r="AQ27">
        <f>0.61365*EXP(17.502*J27/(240.97+J27))</f>
        <v>3.2394580157532644</v>
      </c>
      <c r="AR27">
        <f>AQ27*1000/AA27</f>
        <v>36.707171514763829</v>
      </c>
      <c r="AS27">
        <f>(AR27-U27)</f>
        <v>14.655921057000157</v>
      </c>
      <c r="AT27">
        <f>IF(D27,P27,(O27+P27)/2)</f>
        <v>25.422464370727539</v>
      </c>
      <c r="AU27">
        <f>0.61365*EXP(17.502*AT27/(240.97+AT27))</f>
        <v>3.2606507870110644</v>
      </c>
      <c r="AV27">
        <f>IF(AS27&lt;&gt;0,(1000-(AR27+U27)/2)/AS27*AL27,0)</f>
        <v>1.6460574862758586</v>
      </c>
      <c r="AW27">
        <f>U27*AA27/1000</f>
        <v>1.9460529674440914</v>
      </c>
      <c r="AX27">
        <f>(AU27-AW27)</f>
        <v>1.314597819566973</v>
      </c>
      <c r="AY27">
        <f>1/(1.6/F27+1.37/N27)</f>
        <v>1.0961124825342365</v>
      </c>
      <c r="AZ27">
        <f>G27*AA27*0.001</f>
        <v>33.860817080340951</v>
      </c>
      <c r="BA27">
        <f>G27/S27</f>
        <v>0.97898199048102774</v>
      </c>
      <c r="BB27">
        <f>(1-AL27*AA27/AQ27/F27)*100</f>
        <v>76.441541625417187</v>
      </c>
      <c r="BC27">
        <f>(S27-E27/(N27/1.35))</f>
        <v>392.13711905319445</v>
      </c>
      <c r="BD27">
        <f>E27*BB27/100/BC27</f>
        <v>-1.1883234796946987E-3</v>
      </c>
    </row>
    <row r="28" spans="1:56" x14ac:dyDescent="0.25">
      <c r="A28" s="1" t="s">
        <v>1</v>
      </c>
      <c r="B28" s="1" t="s">
        <v>11438</v>
      </c>
      <c r="K28" s="1">
        <v>2.72</v>
      </c>
    </row>
    <row r="29" spans="1:56" x14ac:dyDescent="0.25">
      <c r="A29" s="1" t="s">
        <v>1</v>
      </c>
      <c r="B29" s="1" t="s">
        <v>11437</v>
      </c>
      <c r="K29" s="1">
        <v>2.72</v>
      </c>
    </row>
    <row r="30" spans="1:56" x14ac:dyDescent="0.25">
      <c r="A30" s="1">
        <v>5</v>
      </c>
      <c r="B30" s="1" t="s">
        <v>11436</v>
      </c>
      <c r="C30" s="1">
        <v>1078.5000013969839</v>
      </c>
      <c r="D30" s="1">
        <v>0</v>
      </c>
      <c r="E30">
        <f>(R30-S30*(1000-T30)/(1000-U30))*AK30</f>
        <v>-0.41777204345016561</v>
      </c>
      <c r="F30">
        <f>IF(AV30&lt;&gt;0,1/(1/AV30-1/N30),0)</f>
        <v>2.8648311422648307</v>
      </c>
      <c r="G30">
        <f>((AY30-AL30/2)*S30-E30)/(AY30+AL30/2)</f>
        <v>383.09311798726912</v>
      </c>
      <c r="H30">
        <f>AL30*1000</f>
        <v>24.878048257366153</v>
      </c>
      <c r="I30">
        <f>(AQ30-AW30)</f>
        <v>1.296977685474781</v>
      </c>
      <c r="J30">
        <f>(P30+AP30*D30)</f>
        <v>25.341924667358398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25.518243789672852</v>
      </c>
      <c r="P30" s="1">
        <v>25.341924667358398</v>
      </c>
      <c r="Q30" s="1">
        <v>25.557085037231445</v>
      </c>
      <c r="R30" s="1">
        <v>399.9835205078125</v>
      </c>
      <c r="S30" s="1">
        <v>391.51922607421875</v>
      </c>
      <c r="T30" s="1">
        <v>-1.4911440201103687E-2</v>
      </c>
      <c r="U30" s="1">
        <v>22.074403762817383</v>
      </c>
      <c r="V30" s="1">
        <v>-4.0129713714122772E-2</v>
      </c>
      <c r="W30" s="1">
        <v>59.406703948974609</v>
      </c>
      <c r="X30" s="1">
        <v>299.57720947265625</v>
      </c>
      <c r="Y30" s="1">
        <v>151.11521911621094</v>
      </c>
      <c r="Z30" s="1">
        <v>10.383191108703613</v>
      </c>
      <c r="AA30" s="1">
        <v>88.251472473144531</v>
      </c>
      <c r="AB30" s="1">
        <v>1.1787737607955933</v>
      </c>
      <c r="AC30" s="1">
        <v>-4.5394692569971085E-2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1.1013867995318241</v>
      </c>
      <c r="AL30">
        <f>(U30-T30)/(1000-U30)*AK30</f>
        <v>2.4878048257366153E-2</v>
      </c>
      <c r="AM30">
        <f>(P30+273.15)</f>
        <v>298.49192466735838</v>
      </c>
      <c r="AN30">
        <f>(O30+273.15)</f>
        <v>298.66824378967283</v>
      </c>
      <c r="AO30">
        <f>(Y30*AG30+Z30*AH30)*AI30</f>
        <v>24.178434518163613</v>
      </c>
      <c r="AP30">
        <f>((AO30+0.00000010773*(AN30^4-AM30^4))-AL30*44100)/(L30*51.4+0.00000043092*AM30^3)</f>
        <v>-8.8166900200807952</v>
      </c>
      <c r="AQ30">
        <f>0.61365*EXP(17.502*J30/(240.97+J30))</f>
        <v>3.2450763215101373</v>
      </c>
      <c r="AR30">
        <f>AQ30*1000/AA30</f>
        <v>36.770789546855823</v>
      </c>
      <c r="AS30">
        <f>(AR30-U30)</f>
        <v>14.696385784038441</v>
      </c>
      <c r="AT30">
        <f>IF(D30,P30,(O30+P30)/2)</f>
        <v>25.430084228515625</v>
      </c>
      <c r="AU30">
        <f>0.61365*EXP(17.502*AT30/(240.97+AT30))</f>
        <v>3.2621276624038682</v>
      </c>
      <c r="AV30">
        <f>IF(AS30&lt;&gt;0,(1000-(AR30+U30)/2)/AS30*AL30,0)</f>
        <v>1.6429938511926416</v>
      </c>
      <c r="AW30">
        <f>U30*AA30/1000</f>
        <v>1.9480986360353563</v>
      </c>
      <c r="AX30">
        <f>(AU30-AW30)</f>
        <v>1.3140290263685119</v>
      </c>
      <c r="AY30">
        <f>1/(1.6/F30+1.37/N30)</f>
        <v>1.0939391590505196</v>
      </c>
      <c r="AZ30">
        <f>G30*AA30*0.001</f>
        <v>33.808531756704596</v>
      </c>
      <c r="BA30">
        <f>G30/S30</f>
        <v>0.97847843087697484</v>
      </c>
      <c r="BB30">
        <f>(1-AL30*AA30/AQ30/F30)*100</f>
        <v>76.383565977640231</v>
      </c>
      <c r="BC30">
        <f>(S30-E30/(N30/1.35))</f>
        <v>391.66562960533531</v>
      </c>
      <c r="BD30">
        <f>E30*BB30/100/BC30</f>
        <v>-8.1474901120745708E-4</v>
      </c>
    </row>
    <row r="31" spans="1:56" x14ac:dyDescent="0.25">
      <c r="A31" s="1" t="s">
        <v>1</v>
      </c>
      <c r="B31" s="1" t="s">
        <v>11435</v>
      </c>
      <c r="K31" s="1">
        <v>2.72</v>
      </c>
    </row>
    <row r="32" spans="1:56" x14ac:dyDescent="0.25">
      <c r="A32" s="1" t="s">
        <v>1</v>
      </c>
      <c r="B32" s="1" t="s">
        <v>11434</v>
      </c>
      <c r="K32" s="1">
        <v>2.72</v>
      </c>
    </row>
    <row r="33" spans="1:56" x14ac:dyDescent="0.25">
      <c r="A33" s="1">
        <v>6</v>
      </c>
      <c r="B33" s="1" t="s">
        <v>11433</v>
      </c>
      <c r="C33" s="1">
        <v>1285.5000013969839</v>
      </c>
      <c r="D33" s="1">
        <v>0</v>
      </c>
      <c r="E33">
        <f>(R33-S33*(1000-T33)/(1000-U33))*AK33</f>
        <v>3.9998225992086557E-2</v>
      </c>
      <c r="F33">
        <f>IF(AV33&lt;&gt;0,1/(1/AV33-1/N33),0)</f>
        <v>3.0398987927490313</v>
      </c>
      <c r="G33">
        <f>((AY33-AL33/2)*S33-E33)/(AY33+AL33/2)</f>
        <v>382.26342892067908</v>
      </c>
      <c r="H33">
        <f>AL33*1000</f>
        <v>25.183170062035352</v>
      </c>
      <c r="I33">
        <f>(AQ33-AW33)</f>
        <v>1.2693807363536678</v>
      </c>
      <c r="J33">
        <f>(P33+AP33*D33)</f>
        <v>25.318395614624023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25.501886367797852</v>
      </c>
      <c r="P33" s="1">
        <v>25.318395614624023</v>
      </c>
      <c r="Q33" s="1">
        <v>25.545164108276367</v>
      </c>
      <c r="R33" s="1">
        <v>399.85739135742188</v>
      </c>
      <c r="S33" s="1">
        <v>390.884765625</v>
      </c>
      <c r="T33" s="1">
        <v>-1.5353641472756863E-2</v>
      </c>
      <c r="U33" s="1">
        <v>22.335773468017578</v>
      </c>
      <c r="V33" s="1">
        <v>-4.1359782218933105E-2</v>
      </c>
      <c r="W33" s="1">
        <v>60.168315887451172</v>
      </c>
      <c r="X33" s="1">
        <v>299.61917114257813</v>
      </c>
      <c r="Y33" s="1">
        <v>301.03146362304688</v>
      </c>
      <c r="Z33" s="1">
        <v>10.379446983337402</v>
      </c>
      <c r="AA33" s="1">
        <v>88.25115966796875</v>
      </c>
      <c r="AB33" s="1">
        <v>1.2640124559402466</v>
      </c>
      <c r="AC33" s="1">
        <v>-5.527399480342865E-2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1.1015410703771253</v>
      </c>
      <c r="AL33">
        <f>(U33-T33)/(1000-U33)*AK33</f>
        <v>2.518317006203535E-2</v>
      </c>
      <c r="AM33">
        <f>(P33+273.15)</f>
        <v>298.468395614624</v>
      </c>
      <c r="AN33">
        <f>(O33+273.15)</f>
        <v>298.65188636779783</v>
      </c>
      <c r="AO33">
        <f>(Y33*AG33+Z33*AH33)*AI33</f>
        <v>48.165033103115093</v>
      </c>
      <c r="AP33">
        <f>((AO33+0.00000010773*(AN33^4-AM33^4))-AL33*44100)/(L33*51.4+0.00000043092*AM33^3)</f>
        <v>-8.7295135238204846</v>
      </c>
      <c r="AQ33">
        <f>0.61365*EXP(17.502*J33/(240.97+J33))</f>
        <v>3.2405386469872672</v>
      </c>
      <c r="AR33">
        <f>AQ33*1000/AA33</f>
        <v>36.719502147952383</v>
      </c>
      <c r="AS33">
        <f>(AR33-U33)</f>
        <v>14.383728679934805</v>
      </c>
      <c r="AT33">
        <f>IF(D33,P33,(O33+P33)/2)</f>
        <v>25.410140991210938</v>
      </c>
      <c r="AU33">
        <f>0.61365*EXP(17.502*AT33/(240.97+AT33))</f>
        <v>3.2582635147192405</v>
      </c>
      <c r="AV33">
        <f>IF(AS33&lt;&gt;0,(1000-(AR33+U33)/2)/AS33*AL33,0)</f>
        <v>1.6991123151314513</v>
      </c>
      <c r="AW33">
        <f>U33*AA33/1000</f>
        <v>1.9711579106335995</v>
      </c>
      <c r="AX33">
        <f>(AU33-AW33)</f>
        <v>1.287105604085641</v>
      </c>
      <c r="AY33">
        <f>1/(1.6/F33+1.37/N33)</f>
        <v>1.1338333943380943</v>
      </c>
      <c r="AZ33">
        <f>G33*AA33*0.001</f>
        <v>33.73519090090408</v>
      </c>
      <c r="BA33">
        <f>G33/S33</f>
        <v>0.9779440452468493</v>
      </c>
      <c r="BB33">
        <f>(1-AL33*AA33/AQ33/F33)*100</f>
        <v>77.43920033586582</v>
      </c>
      <c r="BC33">
        <f>(S33-E33/(N33/1.35))</f>
        <v>390.8707486949171</v>
      </c>
      <c r="BD33">
        <f>E33*BB33/100/BC33</f>
        <v>7.9244370319919656E-5</v>
      </c>
    </row>
    <row r="34" spans="1:56" x14ac:dyDescent="0.25">
      <c r="A34" s="1" t="s">
        <v>1</v>
      </c>
      <c r="B34" s="1" t="s">
        <v>11432</v>
      </c>
      <c r="K34" s="1">
        <v>2.72</v>
      </c>
    </row>
    <row r="35" spans="1:56" x14ac:dyDescent="0.25">
      <c r="A35" s="1" t="s">
        <v>1</v>
      </c>
      <c r="B35" s="1" t="s">
        <v>11431</v>
      </c>
      <c r="K35" s="1">
        <v>2.72</v>
      </c>
    </row>
    <row r="36" spans="1:56" x14ac:dyDescent="0.25">
      <c r="A36" s="1">
        <v>7</v>
      </c>
      <c r="B36" s="1" t="s">
        <v>11430</v>
      </c>
      <c r="C36" s="1">
        <v>1491.5000013969839</v>
      </c>
      <c r="D36" s="1">
        <v>0</v>
      </c>
      <c r="E36">
        <f>(R36-S36*(1000-T36)/(1000-U36))*AK36</f>
        <v>0.13476988243163013</v>
      </c>
      <c r="F36">
        <f>IF(AV36&lt;&gt;0,1/(1/AV36-1/N36),0)</f>
        <v>3.3067522860910246</v>
      </c>
      <c r="G36">
        <f>((AY36-AL36/2)*S36-E36)/(AY36+AL36/2)</f>
        <v>382.23043050538155</v>
      </c>
      <c r="H36">
        <f>AL36*1000</f>
        <v>25.622867830671655</v>
      </c>
      <c r="I36">
        <f>(AQ36-AW36)</f>
        <v>1.2330408273026885</v>
      </c>
      <c r="J36">
        <f>(P36+AP36*D36)</f>
        <v>25.305717468261719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25.521923065185547</v>
      </c>
      <c r="P36" s="1">
        <v>25.305717468261719</v>
      </c>
      <c r="Q36" s="1">
        <v>25.556943893432617</v>
      </c>
      <c r="R36" s="1">
        <v>399.86642456054688</v>
      </c>
      <c r="S36" s="1">
        <v>390.656005859375</v>
      </c>
      <c r="T36" s="1">
        <v>-1.4790269546210766E-2</v>
      </c>
      <c r="U36" s="1">
        <v>22.720237731933594</v>
      </c>
      <c r="V36" s="1">
        <v>-3.979414701461792E-2</v>
      </c>
      <c r="W36" s="1">
        <v>61.130222320556641</v>
      </c>
      <c r="X36" s="1">
        <v>299.58499145507813</v>
      </c>
      <c r="Y36" s="1">
        <v>499.69375610351563</v>
      </c>
      <c r="Z36" s="1">
        <v>10.51409912109375</v>
      </c>
      <c r="AA36" s="1">
        <v>88.249740600585938</v>
      </c>
      <c r="AB36" s="1">
        <v>1.452528715133667</v>
      </c>
      <c r="AC36" s="1">
        <v>-6.8797193467617035E-2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1.1014154097613165</v>
      </c>
      <c r="AL36">
        <f>(U36-T36)/(1000-U36)*AK36</f>
        <v>2.5622867830671654E-2</v>
      </c>
      <c r="AM36">
        <f>(P36+273.15)</f>
        <v>298.4557174682617</v>
      </c>
      <c r="AN36">
        <f>(O36+273.15)</f>
        <v>298.67192306518552</v>
      </c>
      <c r="AO36">
        <f>(Y36*AG36+Z36*AH36)*AI36</f>
        <v>79.95099918951837</v>
      </c>
      <c r="AP36">
        <f>((AO36+0.00000010773*(AN36^4-AM36^4))-AL36*44100)/(L36*51.4+0.00000043092*AM36^3)</f>
        <v>-8.6244772121316586</v>
      </c>
      <c r="AQ36">
        <f>0.61365*EXP(17.502*J36/(240.97+J36))</f>
        <v>3.2380959135294729</v>
      </c>
      <c r="AR36">
        <f>AQ36*1000/AA36</f>
        <v>36.692412821754779</v>
      </c>
      <c r="AS36">
        <f>(AR36-U36)</f>
        <v>13.972175089821185</v>
      </c>
      <c r="AT36">
        <f>IF(D36,P36,(O36+P36)/2)</f>
        <v>25.413820266723633</v>
      </c>
      <c r="AU36">
        <f>0.61365*EXP(17.502*AT36/(240.97+AT36))</f>
        <v>3.2589761002031881</v>
      </c>
      <c r="AV36">
        <f>IF(AS36&lt;&gt;0,(1000-(AR36+U36)/2)/AS36*AL36,0)</f>
        <v>1.7793726763759239</v>
      </c>
      <c r="AW36">
        <f>U36*AA36/1000</f>
        <v>2.0050550862267844</v>
      </c>
      <c r="AX36">
        <f>(AU36-AW36)</f>
        <v>1.2539210139764037</v>
      </c>
      <c r="AY36">
        <f>1/(1.6/F36+1.37/N36)</f>
        <v>1.1912009523742575</v>
      </c>
      <c r="AZ36">
        <f>G36*AA36*0.001</f>
        <v>33.731736341750214</v>
      </c>
      <c r="BA36">
        <f>G36/S36</f>
        <v>0.97843223903480336</v>
      </c>
      <c r="BB36">
        <f>(1-AL36*AA36/AQ36/F36)*100</f>
        <v>78.882145034923298</v>
      </c>
      <c r="BC36">
        <f>(S36-E36/(N36/1.35))</f>
        <v>390.6087772642943</v>
      </c>
      <c r="BD36">
        <f>E36*BB36/100/BC36</f>
        <v>2.7216330075241214E-4</v>
      </c>
    </row>
    <row r="37" spans="1:56" x14ac:dyDescent="0.25">
      <c r="A37" s="1" t="s">
        <v>1</v>
      </c>
      <c r="B37" s="1" t="s">
        <v>11429</v>
      </c>
      <c r="K37" s="1">
        <v>2.72</v>
      </c>
    </row>
    <row r="38" spans="1:56" x14ac:dyDescent="0.25">
      <c r="A38" s="1" t="s">
        <v>1</v>
      </c>
      <c r="B38" s="1" t="s">
        <v>11428</v>
      </c>
      <c r="K38" s="1">
        <v>2.72</v>
      </c>
    </row>
    <row r="39" spans="1:56" x14ac:dyDescent="0.25">
      <c r="A39" s="1">
        <v>8</v>
      </c>
      <c r="B39" s="1" t="s">
        <v>11427</v>
      </c>
      <c r="C39" s="1">
        <v>1698.000001385808</v>
      </c>
      <c r="D39" s="1">
        <v>0</v>
      </c>
      <c r="E39">
        <f>(R39-S39*(1000-T39)/(1000-U39))*AK39</f>
        <v>0.2294511664442507</v>
      </c>
      <c r="F39">
        <f>IF(AV39&lt;&gt;0,1/(1/AV39-1/N39),0)</f>
        <v>3.6723703362241022</v>
      </c>
      <c r="G39">
        <f>((AY39-AL39/2)*S39-E39)/(AY39+AL39/2)</f>
        <v>382.2954255382142</v>
      </c>
      <c r="H39">
        <f>AL39*1000</f>
        <v>26.233877533455125</v>
      </c>
      <c r="I39">
        <f>(AQ39-AW39)</f>
        <v>1.1944112567874754</v>
      </c>
      <c r="J39">
        <f>(P39+AP39*D39)</f>
        <v>25.345592498779297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25.588327407836914</v>
      </c>
      <c r="P39" s="1">
        <v>25.345592498779297</v>
      </c>
      <c r="Q39" s="1">
        <v>25.601787567138672</v>
      </c>
      <c r="R39" s="1">
        <v>400.00653076171875</v>
      </c>
      <c r="S39" s="1">
        <v>390.49832153320313</v>
      </c>
      <c r="T39" s="1">
        <v>-1.6364242881536484E-2</v>
      </c>
      <c r="U39" s="1">
        <v>23.245525360107422</v>
      </c>
      <c r="V39" s="1">
        <v>-4.3854948133230209E-2</v>
      </c>
      <c r="W39" s="1">
        <v>62.2962646484375</v>
      </c>
      <c r="X39" s="1">
        <v>299.62069702148438</v>
      </c>
      <c r="Y39" s="1">
        <v>749.48089599609375</v>
      </c>
      <c r="Z39" s="1">
        <v>10.418569564819336</v>
      </c>
      <c r="AA39" s="1">
        <v>88.248077392578125</v>
      </c>
      <c r="AB39" s="1">
        <v>1.5989260673522949</v>
      </c>
      <c r="AC39" s="1">
        <v>-8.9263901114463806E-2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1.1015466802260452</v>
      </c>
      <c r="AL39">
        <f>(U39-T39)/(1000-U39)*AK39</f>
        <v>2.6233877533455126E-2</v>
      </c>
      <c r="AM39">
        <f>(P39+273.15)</f>
        <v>298.49559249877927</v>
      </c>
      <c r="AN39">
        <f>(O39+273.15)</f>
        <v>298.73832740783689</v>
      </c>
      <c r="AO39">
        <f>(Y39*AG39+Z39*AH39)*AI39</f>
        <v>119.91694067902245</v>
      </c>
      <c r="AP39">
        <f>((AO39+0.00000010773*(AN39^4-AM39^4))-AL39*44100)/(L39*51.4+0.00000043092*AM39^3)</f>
        <v>-8.5144398274136073</v>
      </c>
      <c r="AQ39">
        <f>0.61365*EXP(17.502*J39/(240.97+J39))</f>
        <v>3.2457841777973728</v>
      </c>
      <c r="AR39">
        <f>AQ39*1000/AA39</f>
        <v>36.780225402059024</v>
      </c>
      <c r="AS39">
        <f>(AR39-U39)</f>
        <v>13.534700041951602</v>
      </c>
      <c r="AT39">
        <f>IF(D39,P39,(O39+P39)/2)</f>
        <v>25.466959953308105</v>
      </c>
      <c r="AU39">
        <f>0.61365*EXP(17.502*AT39/(240.97+AT39))</f>
        <v>3.2692831498844162</v>
      </c>
      <c r="AV39">
        <f>IF(AS39&lt;&gt;0,(1000-(AR39+U39)/2)/AS39*AL39,0)</f>
        <v>1.8800951153263787</v>
      </c>
      <c r="AW39">
        <f>U39*AA39/1000</f>
        <v>2.0513729210098974</v>
      </c>
      <c r="AX39">
        <f>(AU39-AW39)</f>
        <v>1.2179102288745187</v>
      </c>
      <c r="AY39">
        <f>1/(1.6/F39+1.37/N39)</f>
        <v>1.2637170375465729</v>
      </c>
      <c r="AZ39">
        <f>G39*AA39*0.001</f>
        <v>33.736836299724914</v>
      </c>
      <c r="BA39">
        <f>G39/S39</f>
        <v>0.97899377399938081</v>
      </c>
      <c r="BB39">
        <f>(1-AL39*AA39/AQ39/F39)*100</f>
        <v>80.57765654507287</v>
      </c>
      <c r="BC39">
        <f>(S39-E39/(N39/1.35))</f>
        <v>390.4179129431289</v>
      </c>
      <c r="BD39">
        <f>E39*BB39/100/BC39</f>
        <v>4.7356016900547215E-4</v>
      </c>
    </row>
    <row r="40" spans="1:56" x14ac:dyDescent="0.25">
      <c r="A40" s="1" t="s">
        <v>1</v>
      </c>
      <c r="B40" s="1" t="s">
        <v>11426</v>
      </c>
      <c r="K40" s="1">
        <v>2.72</v>
      </c>
    </row>
    <row r="41" spans="1:56" x14ac:dyDescent="0.25">
      <c r="A41" s="1" t="s">
        <v>1</v>
      </c>
      <c r="B41" s="1" t="s">
        <v>11425</v>
      </c>
      <c r="K41" s="1">
        <v>2.72</v>
      </c>
    </row>
    <row r="42" spans="1:56" x14ac:dyDescent="0.25">
      <c r="A42" s="1">
        <v>9</v>
      </c>
      <c r="B42" s="1" t="s">
        <v>11424</v>
      </c>
      <c r="C42" s="1">
        <v>1905.000001385808</v>
      </c>
      <c r="D42" s="1">
        <v>0</v>
      </c>
      <c r="E42">
        <f>(R42-S42*(1000-T42)/(1000-U42))*AK42</f>
        <v>0.11352474495432806</v>
      </c>
      <c r="F42">
        <f>IF(AV42&lt;&gt;0,1/(1/AV42-1/N42),0)</f>
        <v>4.137546337236043</v>
      </c>
      <c r="G42">
        <f>((AY42-AL42/2)*S42-E42)/(AY42+AL42/2)</f>
        <v>382.60732051581221</v>
      </c>
      <c r="H42">
        <f>AL42*1000</f>
        <v>26.84285148281803</v>
      </c>
      <c r="I42">
        <f>(AQ42-AW42)</f>
        <v>1.1514421927769782</v>
      </c>
      <c r="J42">
        <f>(P42+AP42*D42)</f>
        <v>25.363384246826172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25.685775756835938</v>
      </c>
      <c r="P42" s="1">
        <v>25.363384246826172</v>
      </c>
      <c r="Q42" s="1">
        <v>25.648168563842773</v>
      </c>
      <c r="R42" s="1">
        <v>400.00897216796875</v>
      </c>
      <c r="S42" s="1">
        <v>390.39312744140625</v>
      </c>
      <c r="T42" s="1">
        <v>-1.6272589564323425E-2</v>
      </c>
      <c r="U42" s="1">
        <v>23.771684646606445</v>
      </c>
      <c r="V42" s="1">
        <v>-4.3357323855161667E-2</v>
      </c>
      <c r="W42" s="1">
        <v>63.338207244873047</v>
      </c>
      <c r="X42" s="1">
        <v>299.63449096679688</v>
      </c>
      <c r="Y42" s="1">
        <v>999.19293212890625</v>
      </c>
      <c r="Z42" s="1">
        <v>10.265369415283203</v>
      </c>
      <c r="AA42" s="1">
        <v>88.246902465820313</v>
      </c>
      <c r="AB42" s="1">
        <v>1.716170072555542</v>
      </c>
      <c r="AC42" s="1">
        <v>-0.10966013371944427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1.1015973932602823</v>
      </c>
      <c r="AL42">
        <f>(U42-T42)/(1000-U42)*AK42</f>
        <v>2.684285148281803E-2</v>
      </c>
      <c r="AM42">
        <f>(P42+273.15)</f>
        <v>298.51338424682615</v>
      </c>
      <c r="AN42">
        <f>(O42+273.15)</f>
        <v>298.83577575683591</v>
      </c>
      <c r="AO42">
        <f>(Y42*AG42+Z42*AH42)*AI42</f>
        <v>159.87086556723261</v>
      </c>
      <c r="AP42">
        <f>((AO42+0.00000010773*(AN42^4-AM42^4))-AL42*44100)/(L42*51.4+0.00000043092*AM42^3)</f>
        <v>-8.3989210352953201</v>
      </c>
      <c r="AQ42">
        <f>0.61365*EXP(17.502*J42/(240.97+J42))</f>
        <v>3.2492197292342953</v>
      </c>
      <c r="AR42">
        <f>AQ42*1000/AA42</f>
        <v>36.81964622489474</v>
      </c>
      <c r="AS42">
        <f>(AR42-U42)</f>
        <v>13.047961578288295</v>
      </c>
      <c r="AT42">
        <f>IF(D42,P42,(O42+P42)/2)</f>
        <v>25.524580001831055</v>
      </c>
      <c r="AU42">
        <f>0.61365*EXP(17.502*AT42/(240.97+AT42))</f>
        <v>3.2804913882215261</v>
      </c>
      <c r="AV42">
        <f>IF(AS42&lt;&gt;0,(1000-(AR42+U42)/2)/AS42*AL42,0)</f>
        <v>1.9949192277103367</v>
      </c>
      <c r="AW42">
        <f>U42*AA42/1000</f>
        <v>2.097777536457317</v>
      </c>
      <c r="AX42">
        <f>(AU42-AW42)</f>
        <v>1.1827138517642091</v>
      </c>
      <c r="AY42">
        <f>1/(1.6/F42+1.37/N42)</f>
        <v>1.3471041544595974</v>
      </c>
      <c r="AZ42">
        <f>G42*AA42*0.001</f>
        <v>33.763910896267731</v>
      </c>
      <c r="BA42">
        <f>G42/S42</f>
        <v>0.98005649593111088</v>
      </c>
      <c r="BB42">
        <f>(1-AL42*AA42/AQ42/F42)*100</f>
        <v>82.37998934894091</v>
      </c>
      <c r="BC42">
        <f>(S42-E42/(N42/1.35))</f>
        <v>390.35334396668361</v>
      </c>
      <c r="BD42">
        <f>E42*BB42/100/BC42</f>
        <v>2.3958209721336421E-4</v>
      </c>
    </row>
    <row r="43" spans="1:56" x14ac:dyDescent="0.25">
      <c r="A43" s="1" t="s">
        <v>1</v>
      </c>
      <c r="B43" s="1" t="s">
        <v>11423</v>
      </c>
      <c r="K43" s="1">
        <v>2.72</v>
      </c>
    </row>
    <row r="44" spans="1:56" x14ac:dyDescent="0.25">
      <c r="A44" s="1" t="s">
        <v>1</v>
      </c>
      <c r="B44" s="1" t="s">
        <v>11422</v>
      </c>
      <c r="K44" s="1">
        <v>2.72</v>
      </c>
    </row>
    <row r="45" spans="1:56" x14ac:dyDescent="0.25">
      <c r="A45" s="1">
        <v>10</v>
      </c>
      <c r="B45" s="1" t="s">
        <v>11421</v>
      </c>
      <c r="C45" s="1">
        <v>2112.000001385808</v>
      </c>
      <c r="D45" s="1">
        <v>0</v>
      </c>
      <c r="E45">
        <f>(R45-S45*(1000-T45)/(1000-U45))*AK45</f>
        <v>0.26421941808345117</v>
      </c>
      <c r="F45">
        <f>IF(AV45&lt;&gt;0,1/(1/AV45-1/N45),0)</f>
        <v>4.7944034813613881</v>
      </c>
      <c r="G45">
        <f>((AY45-AL45/2)*S45-E45)/(AY45+AL45/2)</f>
        <v>382.39548533416598</v>
      </c>
      <c r="H45">
        <f>AL45*1000</f>
        <v>27.539746722189626</v>
      </c>
      <c r="I45">
        <f>(AQ45-AW45)</f>
        <v>1.1029442940407632</v>
      </c>
      <c r="J45">
        <f>(P45+AP45*D45)</f>
        <v>25.390247344970703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25.791667938232422</v>
      </c>
      <c r="P45" s="1">
        <v>25.390247344970703</v>
      </c>
      <c r="Q45" s="1">
        <v>25.697694778442383</v>
      </c>
      <c r="R45" s="1">
        <v>399.89752197265625</v>
      </c>
      <c r="S45" s="1">
        <v>389.9085693359375</v>
      </c>
      <c r="T45" s="1">
        <v>-1.4291263185441494E-2</v>
      </c>
      <c r="U45" s="1">
        <v>24.379602432250977</v>
      </c>
      <c r="V45" s="1">
        <v>-3.7840660661458969E-2</v>
      </c>
      <c r="W45" s="1">
        <v>64.552742004394531</v>
      </c>
      <c r="X45" s="1">
        <v>299.59088134765625</v>
      </c>
      <c r="Y45" s="1">
        <v>1250.0194091796875</v>
      </c>
      <c r="Z45" s="1">
        <v>10.422301292419434</v>
      </c>
      <c r="AA45" s="1">
        <v>88.24871826171875</v>
      </c>
      <c r="AB45" s="1">
        <v>1.9830005168914795</v>
      </c>
      <c r="AC45" s="1">
        <v>-0.1253867894411087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1.1014370637781477</v>
      </c>
      <c r="AL45">
        <f>(U45-T45)/(1000-U45)*AK45</f>
        <v>2.7539746722189628E-2</v>
      </c>
      <c r="AM45">
        <f>(P45+273.15)</f>
        <v>298.54024734497068</v>
      </c>
      <c r="AN45">
        <f>(O45+273.15)</f>
        <v>298.9416679382324</v>
      </c>
      <c r="AO45">
        <f>(Y45*AG45+Z45*AH45)*AI45</f>
        <v>200.00310099833223</v>
      </c>
      <c r="AP45">
        <f>((AO45+0.00000010773*(AN45^4-AM45^4))-AL45*44100)/(L45*51.4+0.00000043092*AM45^3)</f>
        <v>-8.3138340569387381</v>
      </c>
      <c r="AQ45">
        <f>0.61365*EXP(17.502*J45/(240.97+J45))</f>
        <v>3.2544129604171927</v>
      </c>
      <c r="AR45">
        <f>AQ45*1000/AA45</f>
        <v>36.877736294884166</v>
      </c>
      <c r="AS45">
        <f>(AR45-U45)</f>
        <v>12.498133862633189</v>
      </c>
      <c r="AT45">
        <f>IF(D45,P45,(O45+P45)/2)</f>
        <v>25.590957641601563</v>
      </c>
      <c r="AU45">
        <f>0.61365*EXP(17.502*AT45/(240.97+AT45))</f>
        <v>3.2934447491110319</v>
      </c>
      <c r="AV45">
        <f>IF(AS45&lt;&gt;0,(1000-(AR45+U45)/2)/AS45*AL45,0)</f>
        <v>2.1360181623030519</v>
      </c>
      <c r="AW45">
        <f>U45*AA45/1000</f>
        <v>2.1514686663764295</v>
      </c>
      <c r="AX45">
        <f>(AU45-AW45)</f>
        <v>1.1419760827346024</v>
      </c>
      <c r="AY45">
        <f>1/(1.6/F45+1.37/N45)</f>
        <v>1.4506357768103095</v>
      </c>
      <c r="AZ45">
        <f>G45*AA45*0.001</f>
        <v>33.74591144980802</v>
      </c>
      <c r="BA45">
        <f>G45/S45</f>
        <v>0.98073116470723576</v>
      </c>
      <c r="BB45">
        <f>(1-AL45*AA45/AQ45/F45)*100</f>
        <v>84.42381461887534</v>
      </c>
      <c r="BC45">
        <f>(S45-E45/(N45/1.35))</f>
        <v>389.8159766016858</v>
      </c>
      <c r="BD45">
        <f>E45*BB45/100/BC45</f>
        <v>5.7222926996081287E-4</v>
      </c>
    </row>
    <row r="46" spans="1:56" x14ac:dyDescent="0.25">
      <c r="A46" s="1" t="s">
        <v>1</v>
      </c>
      <c r="B46" s="1" t="s">
        <v>11420</v>
      </c>
      <c r="K46" s="1">
        <v>2.72</v>
      </c>
    </row>
    <row r="47" spans="1:56" x14ac:dyDescent="0.25">
      <c r="A47" s="1" t="s">
        <v>1</v>
      </c>
      <c r="B47" s="1" t="s">
        <v>11419</v>
      </c>
      <c r="K47" s="1">
        <v>2.72</v>
      </c>
    </row>
    <row r="48" spans="1:56" x14ac:dyDescent="0.25">
      <c r="A48" s="1">
        <v>11</v>
      </c>
      <c r="B48" s="1" t="s">
        <v>11418</v>
      </c>
      <c r="C48" s="1">
        <v>2319.5000013746321</v>
      </c>
      <c r="D48" s="1">
        <v>0</v>
      </c>
      <c r="E48">
        <f>(R48-S48*(1000-T48)/(1000-U48))*AK48</f>
        <v>2.4487593992760601E-2</v>
      </c>
      <c r="F48">
        <f>IF(AV48&lt;&gt;0,1/(1/AV48-1/N48),0)</f>
        <v>6.1486275961040251</v>
      </c>
      <c r="G48">
        <f>((AY48-AL48/2)*S48-E48)/(AY48+AL48/2)</f>
        <v>382.90825437896137</v>
      </c>
      <c r="H48">
        <f>AL48*1000</f>
        <v>28.572815095046689</v>
      </c>
      <c r="I48">
        <f>(AQ48-AW48)</f>
        <v>1.0315194640340528</v>
      </c>
      <c r="J48">
        <f>(P48+AP48*D48)</f>
        <v>25.425600051879883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25.836994171142578</v>
      </c>
      <c r="P48" s="1">
        <v>25.425600051879883</v>
      </c>
      <c r="Q48" s="1">
        <v>25.754665374755859</v>
      </c>
      <c r="R48" s="1">
        <v>399.85171508789063</v>
      </c>
      <c r="S48" s="1">
        <v>389.72116088867188</v>
      </c>
      <c r="T48" s="1">
        <v>-1.5498886816203594E-2</v>
      </c>
      <c r="U48" s="1">
        <v>25.266483306884766</v>
      </c>
      <c r="V48" s="1">
        <v>-4.0928233414888382E-2</v>
      </c>
      <c r="W48" s="1">
        <v>66.721725463867188</v>
      </c>
      <c r="X48" s="1">
        <v>299.63787841796875</v>
      </c>
      <c r="Y48" s="1">
        <v>1599.4849853515625</v>
      </c>
      <c r="Z48" s="1">
        <v>10.36768913269043</v>
      </c>
      <c r="AA48" s="1">
        <v>88.248886108398438</v>
      </c>
      <c r="AB48" s="1">
        <v>2.2424838542938232</v>
      </c>
      <c r="AC48" s="1">
        <v>-0.15737311542034149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1.101609847124885</v>
      </c>
      <c r="AL48">
        <f>(U48-T48)/(1000-U48)*AK48</f>
        <v>2.8572815095046691E-2</v>
      </c>
      <c r="AM48">
        <f>(P48+273.15)</f>
        <v>298.57560005187986</v>
      </c>
      <c r="AN48">
        <f>(O48+273.15)</f>
        <v>298.98699417114256</v>
      </c>
      <c r="AO48">
        <f>(Y48*AG48+Z48*AH48)*AI48</f>
        <v>255.91759193604594</v>
      </c>
      <c r="AP48">
        <f>((AO48+0.00000010773*(AN48^4-AM48^4))-AL48*44100)/(L48*51.4+0.00000043092*AM48^3)</f>
        <v>-8.2273425269555052</v>
      </c>
      <c r="AQ48">
        <f>0.61365*EXP(17.502*J48/(240.97+J48))</f>
        <v>3.2612584717430768</v>
      </c>
      <c r="AR48">
        <f>AQ48*1000/AA48</f>
        <v>36.955236667091604</v>
      </c>
      <c r="AS48">
        <f>(AR48-U48)</f>
        <v>11.688753360206839</v>
      </c>
      <c r="AT48">
        <f>IF(D48,P48,(O48+P48)/2)</f>
        <v>25.63129711151123</v>
      </c>
      <c r="AU48">
        <f>0.61365*EXP(17.502*AT48/(240.97+AT48))</f>
        <v>3.3013386629146555</v>
      </c>
      <c r="AV48">
        <f>IF(AS48&lt;&gt;0,(1000-(AR48+U48)/2)/AS48*AL48,0)</f>
        <v>2.3684211131905264</v>
      </c>
      <c r="AW48">
        <f>U48*AA48/1000</f>
        <v>2.229739007709024</v>
      </c>
      <c r="AX48">
        <f>(AU48-AW48)</f>
        <v>1.0715996552056315</v>
      </c>
      <c r="AY48">
        <f>1/(1.6/F48+1.37/N48)</f>
        <v>1.6237689872807155</v>
      </c>
      <c r="AZ48">
        <f>G48*AA48*0.001</f>
        <v>33.791226930654624</v>
      </c>
      <c r="BA48">
        <f>G48/S48</f>
        <v>0.98251851017231095</v>
      </c>
      <c r="BB48">
        <f>(1-AL48*AA48/AQ48/F48)*100</f>
        <v>87.425264670527014</v>
      </c>
      <c r="BC48">
        <f>(S48-E48/(N48/1.35))</f>
        <v>389.71257948576255</v>
      </c>
      <c r="BD48">
        <f>E48*BB48/100/BC48</f>
        <v>5.4933674165365627E-5</v>
      </c>
    </row>
    <row r="49" spans="1:56" x14ac:dyDescent="0.25">
      <c r="A49" s="1" t="s">
        <v>1</v>
      </c>
      <c r="B49" s="1" t="s">
        <v>11417</v>
      </c>
      <c r="K49" s="1">
        <v>2.72</v>
      </c>
    </row>
    <row r="50" spans="1:56" x14ac:dyDescent="0.25">
      <c r="A50" s="1" t="s">
        <v>1</v>
      </c>
      <c r="B50" s="1" t="s">
        <v>11412</v>
      </c>
      <c r="K50" s="1">
        <v>2.72</v>
      </c>
    </row>
    <row r="51" spans="1:56" x14ac:dyDescent="0.25">
      <c r="A51" s="1">
        <v>12</v>
      </c>
      <c r="B51" s="1" t="s">
        <v>11416</v>
      </c>
      <c r="C51" s="1">
        <v>2527.0000013634562</v>
      </c>
      <c r="D51" s="1">
        <v>0</v>
      </c>
      <c r="E51">
        <f>(R51-S51*(1000-T51)/(1000-U51))*AK51</f>
        <v>5.1626914350882604E-2</v>
      </c>
      <c r="F51">
        <f>IF(AV51&lt;&gt;0,1/(1/AV51-1/N51),0)</f>
        <v>8.7840622586109145</v>
      </c>
      <c r="G51">
        <f>((AY51-AL51/2)*S51-E51)/(AY51+AL51/2)</f>
        <v>383.18114725336437</v>
      </c>
      <c r="H51">
        <f>AL51*1000</f>
        <v>29.766690665104878</v>
      </c>
      <c r="I51">
        <f>(AQ51-AW51)</f>
        <v>0.94988585606366849</v>
      </c>
      <c r="J51">
        <f>(P51+AP51*D51)</f>
        <v>25.473503112792969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25.930070877075195</v>
      </c>
      <c r="P51" s="1">
        <v>25.473503112792969</v>
      </c>
      <c r="Q51" s="1">
        <v>25.840408325195313</v>
      </c>
      <c r="R51" s="1">
        <v>399.96121215820313</v>
      </c>
      <c r="S51" s="1">
        <v>389.39254760742188</v>
      </c>
      <c r="T51" s="1">
        <v>-1.4033367857336998E-2</v>
      </c>
      <c r="U51" s="1">
        <v>26.296468734741211</v>
      </c>
      <c r="V51" s="1">
        <v>-3.6855027079582214E-2</v>
      </c>
      <c r="W51" s="1">
        <v>69.0609130859375</v>
      </c>
      <c r="X51" s="1">
        <v>299.63812255859375</v>
      </c>
      <c r="Y51" s="1">
        <v>2000.3907470703125</v>
      </c>
      <c r="Z51" s="1">
        <v>10.569388389587402</v>
      </c>
      <c r="AA51" s="1">
        <v>88.250190734863281</v>
      </c>
      <c r="AB51" s="1">
        <v>2.6613390445709229</v>
      </c>
      <c r="AC51" s="1">
        <v>-0.18643462657928467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1.101610744700712</v>
      </c>
      <c r="AL51">
        <f>(U51-T51)/(1000-U51)*AK51</f>
        <v>2.9766690665104879E-2</v>
      </c>
      <c r="AM51">
        <f>(P51+273.15)</f>
        <v>298.62350311279295</v>
      </c>
      <c r="AN51">
        <f>(O51+273.15)</f>
        <v>299.08007087707517</v>
      </c>
      <c r="AO51">
        <f>(Y51*AG51+Z51*AH51)*AI51</f>
        <v>320.06251237729521</v>
      </c>
      <c r="AP51">
        <f>((AO51+0.00000010773*(AN51^4-AM51^4))-AL51*44100)/(L51*51.4+0.00000043092*AM51^3)</f>
        <v>-8.1280395660398597</v>
      </c>
      <c r="AQ51">
        <f>0.61365*EXP(17.502*J51/(240.97+J51))</f>
        <v>3.2705542375579491</v>
      </c>
      <c r="AR51">
        <f>AQ51*1000/AA51</f>
        <v>37.060024576988418</v>
      </c>
      <c r="AS51">
        <f>(AR51-U51)</f>
        <v>10.763555842247207</v>
      </c>
      <c r="AT51">
        <f>IF(D51,P51,(O51+P51)/2)</f>
        <v>25.701786994934082</v>
      </c>
      <c r="AU51">
        <f>0.61365*EXP(17.502*AT51/(240.97+AT51))</f>
        <v>3.3151723047894115</v>
      </c>
      <c r="AV51">
        <f>IF(AS51&lt;&gt;0,(1000-(AR51+U51)/2)/AS51*AL51,0)</f>
        <v>2.6779007345279924</v>
      </c>
      <c r="AW51">
        <f>U51*AA51/1000</f>
        <v>2.3206683814942806</v>
      </c>
      <c r="AX51">
        <f>(AU51-AW51)</f>
        <v>0.99450392329513093</v>
      </c>
      <c r="AY51">
        <f>1/(1.6/F51+1.37/N51)</f>
        <v>1.859501457230184</v>
      </c>
      <c r="AZ51">
        <f>G51*AA51*0.001</f>
        <v>33.815809331113137</v>
      </c>
      <c r="BA51">
        <f>G51/S51</f>
        <v>0.98404848682332846</v>
      </c>
      <c r="BB51">
        <f>(1-AL51*AA51/AQ51/F51)*100</f>
        <v>90.85614256818063</v>
      </c>
      <c r="BC51">
        <f>(S51-E51/(N51/1.35))</f>
        <v>389.37445553381349</v>
      </c>
      <c r="BD51">
        <f>E51*BB51/100/BC51</f>
        <v>1.204655884317944E-4</v>
      </c>
    </row>
    <row r="52" spans="1:56" x14ac:dyDescent="0.25">
      <c r="A52" s="1" t="s">
        <v>1</v>
      </c>
      <c r="B52" s="1" t="s">
        <v>11415</v>
      </c>
    </row>
    <row r="53" spans="1:56" x14ac:dyDescent="0.25">
      <c r="A53" s="1" t="s">
        <v>1</v>
      </c>
      <c r="B53" s="1" t="s">
        <v>11414</v>
      </c>
    </row>
    <row r="54" spans="1:56" x14ac:dyDescent="0.25">
      <c r="A54" s="1" t="s">
        <v>1</v>
      </c>
      <c r="B54" s="1" t="s">
        <v>11413</v>
      </c>
    </row>
    <row r="55" spans="1:56" x14ac:dyDescent="0.25">
      <c r="A55" s="1" t="s">
        <v>1</v>
      </c>
      <c r="B55" s="1" t="s">
        <v>11412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7DD53-91B2-480C-AC80-6C6400BB218E}">
  <dimension ref="A1:BD56"/>
  <sheetViews>
    <sheetView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10403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10402</v>
      </c>
    </row>
    <row r="12" spans="1:56" x14ac:dyDescent="0.25">
      <c r="A12" s="1" t="s">
        <v>1</v>
      </c>
      <c r="B12" s="1" t="s">
        <v>10401</v>
      </c>
    </row>
    <row r="13" spans="1:56" x14ac:dyDescent="0.25">
      <c r="A13" s="1" t="s">
        <v>1</v>
      </c>
      <c r="B13" s="1" t="s">
        <v>10400</v>
      </c>
    </row>
    <row r="14" spans="1:56" x14ac:dyDescent="0.25">
      <c r="A14" s="1" t="s">
        <v>1</v>
      </c>
      <c r="B14" s="1" t="s">
        <v>10399</v>
      </c>
    </row>
    <row r="15" spans="1:56" x14ac:dyDescent="0.25">
      <c r="A15" s="1" t="s">
        <v>1</v>
      </c>
      <c r="B15" s="1" t="s">
        <v>10398</v>
      </c>
    </row>
    <row r="16" spans="1:56" x14ac:dyDescent="0.25">
      <c r="A16" s="1" t="s">
        <v>1</v>
      </c>
      <c r="B16" s="1" t="s">
        <v>10397</v>
      </c>
    </row>
    <row r="17" spans="1:56" x14ac:dyDescent="0.25">
      <c r="A17" s="1" t="s">
        <v>1</v>
      </c>
      <c r="B17" s="1" t="s">
        <v>10396</v>
      </c>
    </row>
    <row r="18" spans="1:56" x14ac:dyDescent="0.25">
      <c r="A18" s="1" t="s">
        <v>1</v>
      </c>
      <c r="B18" s="1" t="s">
        <v>10395</v>
      </c>
    </row>
    <row r="19" spans="1:56" x14ac:dyDescent="0.25">
      <c r="A19" s="1">
        <v>1</v>
      </c>
      <c r="B19" s="1" t="s">
        <v>10394</v>
      </c>
      <c r="C19" s="1">
        <v>367.00000100582838</v>
      </c>
      <c r="D19" s="1">
        <v>0</v>
      </c>
      <c r="E19">
        <f>(R19-S19*(1000-T19)/(1000-U19))*AK19</f>
        <v>-1.4126957456884224</v>
      </c>
      <c r="F19">
        <f>IF(AV19&lt;&gt;0,1/(1/AV19-1/N19),0)</f>
        <v>7.3126443564422035</v>
      </c>
      <c r="G19">
        <f>((AY19-AL19/2)*S19-E19)/(AY19+AL19/2)</f>
        <v>388.16746497374868</v>
      </c>
      <c r="H19">
        <f>AL19*1000</f>
        <v>24.44203450017941</v>
      </c>
      <c r="I19">
        <f>(AQ19-AW19)</f>
        <v>0.77776885886670244</v>
      </c>
      <c r="J19">
        <f>(P19+AP19*D19)</f>
        <v>22.612751007080078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24.305830001831055</v>
      </c>
      <c r="P19" s="1">
        <v>22.612751007080078</v>
      </c>
      <c r="Q19" s="1">
        <v>24.451850891113281</v>
      </c>
      <c r="R19" s="1">
        <v>399.95053100585938</v>
      </c>
      <c r="S19" s="1">
        <v>392.547607421875</v>
      </c>
      <c r="T19" s="1">
        <v>0.76951980590820313</v>
      </c>
      <c r="U19" s="1">
        <v>22.389183044433594</v>
      </c>
      <c r="V19" s="1">
        <v>2.2270188331604004</v>
      </c>
      <c r="W19" s="1">
        <v>64.795127868652344</v>
      </c>
      <c r="X19" s="1">
        <v>300.623779296875</v>
      </c>
      <c r="Y19" s="1">
        <v>-0.10244756937026978</v>
      </c>
      <c r="Z19" s="1">
        <v>7.5287795066833496</v>
      </c>
      <c r="AA19" s="1">
        <v>88.280853271484375</v>
      </c>
      <c r="AB19" s="1">
        <v>8.7246818542480469</v>
      </c>
      <c r="AC19" s="1">
        <v>4.0756387710571289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1.105234482709099</v>
      </c>
      <c r="AL19">
        <f>(U19-T19)/(1000-U19)*AK19</f>
        <v>2.444203450017941E-2</v>
      </c>
      <c r="AM19">
        <f>(P19+273.15)</f>
        <v>295.76275100708006</v>
      </c>
      <c r="AN19">
        <f>(O19+273.15)</f>
        <v>297.45583000183103</v>
      </c>
      <c r="AO19">
        <f>(Y19*AG19+Z19*AH19)*AI19</f>
        <v>-1.6391610732862105E-2</v>
      </c>
      <c r="AP19">
        <f>((AO19+0.00000010773*(AN19^4-AM19^4))-AL19*44100)/(L19*51.4+0.00000043092*AM19^3)</f>
        <v>-8.7399023484348284</v>
      </c>
      <c r="AQ19">
        <f>0.61365*EXP(17.502*J19/(240.97+J19))</f>
        <v>2.7543050420807504</v>
      </c>
      <c r="AR19">
        <f>AQ19*1000/AA19</f>
        <v>31.199347763558819</v>
      </c>
      <c r="AS19">
        <f>(AR19-U19)</f>
        <v>8.8101647191252255</v>
      </c>
      <c r="AT19">
        <f>IF(D19,P19,(O19+P19)/2)</f>
        <v>23.459290504455566</v>
      </c>
      <c r="AU19">
        <f>0.61365*EXP(17.502*AT19/(240.97+AT19))</f>
        <v>2.8990668334967289</v>
      </c>
      <c r="AV19">
        <f>IF(AS19&lt;&gt;0,(1000-(AR19+U19)/2)/AS19*AL19,0)</f>
        <v>2.6999640641372515</v>
      </c>
      <c r="AW19">
        <f>U19*AA19/1000</f>
        <v>1.976536183214048</v>
      </c>
      <c r="AX19">
        <f>(AU19-AW19)</f>
        <v>0.92253065028268089</v>
      </c>
      <c r="AY19">
        <f>1/(1.6/F19+1.37/N19)</f>
        <v>1.855747094467334</v>
      </c>
      <c r="AZ19">
        <f>G19*AA19*0.001</f>
        <v>34.267755020111558</v>
      </c>
      <c r="BA19">
        <f>G19/S19</f>
        <v>0.98884175482078807</v>
      </c>
      <c r="BB19">
        <f>(1-AL19*AA19/AQ19/F19)*100</f>
        <v>89.286845075650206</v>
      </c>
      <c r="BC19">
        <f>(S19-E19/(N19/1.35))</f>
        <v>392.99316447607293</v>
      </c>
      <c r="BD19">
        <f>E19*BB19/100/BC19</f>
        <v>-3.2096015296467564E-3</v>
      </c>
    </row>
    <row r="20" spans="1:56" x14ac:dyDescent="0.25">
      <c r="A20" s="1" t="s">
        <v>1</v>
      </c>
      <c r="B20" s="1" t="s">
        <v>10393</v>
      </c>
      <c r="K20" s="1">
        <v>2.72</v>
      </c>
    </row>
    <row r="21" spans="1:56" x14ac:dyDescent="0.25">
      <c r="A21" s="1" t="s">
        <v>1</v>
      </c>
      <c r="B21" s="1" t="s">
        <v>10392</v>
      </c>
      <c r="K21" s="1">
        <v>2.72</v>
      </c>
    </row>
    <row r="22" spans="1:56" x14ac:dyDescent="0.25">
      <c r="A22" s="1">
        <v>2</v>
      </c>
      <c r="B22" s="1" t="s">
        <v>10391</v>
      </c>
      <c r="C22" s="1">
        <v>573.00000102818012</v>
      </c>
      <c r="D22" s="1">
        <v>0</v>
      </c>
      <c r="E22">
        <f>(R22-S22*(1000-T22)/(1000-U22))*AK22</f>
        <v>-0.28796614486690575</v>
      </c>
      <c r="F22">
        <f>IF(AV22&lt;&gt;0,1/(1/AV22-1/N22),0)</f>
        <v>7.987257352351369</v>
      </c>
      <c r="G22">
        <f>((AY22-AL22/2)*S22-E22)/(AY22+AL22/2)</f>
        <v>386.71307801939219</v>
      </c>
      <c r="H22">
        <f>AL22*1000</f>
        <v>24.467707718879865</v>
      </c>
      <c r="I22">
        <f>(AQ22-AW22)</f>
        <v>0.7543939071588468</v>
      </c>
      <c r="J22">
        <f>(P22+AP22*D22)</f>
        <v>22.48492431640625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24.32269287109375</v>
      </c>
      <c r="P22" s="1">
        <v>22.48492431640625</v>
      </c>
      <c r="Q22" s="1">
        <v>24.501853942871094</v>
      </c>
      <c r="R22" s="1">
        <v>399.92431640625</v>
      </c>
      <c r="S22" s="1">
        <v>391.5177001953125</v>
      </c>
      <c r="T22" s="1">
        <v>0.7714114785194397</v>
      </c>
      <c r="U22" s="1">
        <v>22.41258430480957</v>
      </c>
      <c r="V22" s="1">
        <v>2.2302489280700684</v>
      </c>
      <c r="W22" s="1">
        <v>64.797637939453125</v>
      </c>
      <c r="X22" s="1">
        <v>300.63323974609375</v>
      </c>
      <c r="Y22" s="1">
        <v>25.873575210571289</v>
      </c>
      <c r="Z22" s="1">
        <v>7.3009243011474609</v>
      </c>
      <c r="AA22" s="1">
        <v>88.281265258789063</v>
      </c>
      <c r="AB22" s="1">
        <v>9.0042943954467773</v>
      </c>
      <c r="AC22" s="1">
        <v>4.107668399810791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1.1052692637724031</v>
      </c>
      <c r="AL22">
        <f>(U22-T22)/(1000-U22)*AK22</f>
        <v>2.4467707718879864E-2</v>
      </c>
      <c r="AM22">
        <f>(P22+273.15)</f>
        <v>295.63492431640623</v>
      </c>
      <c r="AN22">
        <f>(O22+273.15)</f>
        <v>297.47269287109373</v>
      </c>
      <c r="AO22">
        <f>(Y22*AG22+Z22*AH22)*AI22</f>
        <v>4.1397719411602907</v>
      </c>
      <c r="AP22">
        <f>((AO22+0.00000010773*(AN22^4-AM22^4))-AL22*44100)/(L22*51.4+0.00000043092*AM22^3)</f>
        <v>-8.7026465320046764</v>
      </c>
      <c r="AQ22">
        <f>0.61365*EXP(17.502*J22/(240.97+J22))</f>
        <v>2.733005207306713</v>
      </c>
      <c r="AR22">
        <f>AQ22*1000/AA22</f>
        <v>30.957929740756882</v>
      </c>
      <c r="AS22">
        <f>(AR22-U22)</f>
        <v>8.5453454359473113</v>
      </c>
      <c r="AT22">
        <f>IF(D22,P22,(O22+P22)/2)</f>
        <v>23.40380859375</v>
      </c>
      <c r="AU22">
        <f>0.61365*EXP(17.502*AT22/(240.97+AT22))</f>
        <v>2.889379467979925</v>
      </c>
      <c r="AV22">
        <f>IF(AS22&lt;&gt;0,(1000-(AR22+U22)/2)/AS22*AL22,0)</f>
        <v>2.786871616618642</v>
      </c>
      <c r="AW22">
        <f>U22*AA22/1000</f>
        <v>1.9786113001478662</v>
      </c>
      <c r="AX22">
        <f>(AU22-AW22)</f>
        <v>0.91076816783205872</v>
      </c>
      <c r="AY22">
        <f>1/(1.6/F22+1.37/N22)</f>
        <v>1.9216485972617592</v>
      </c>
      <c r="AZ22">
        <f>G22*AA22*0.001</f>
        <v>34.139519819672749</v>
      </c>
      <c r="BA22">
        <f>G22/S22</f>
        <v>0.98772821209992934</v>
      </c>
      <c r="BB22">
        <f>(1-AL22*AA22/AQ22/F22)*100</f>
        <v>90.104820064401608</v>
      </c>
      <c r="BC22">
        <f>(S22-E22/(N22/1.35))</f>
        <v>391.60852325300715</v>
      </c>
      <c r="BD22">
        <f>E22*BB22/100/BC22</f>
        <v>-6.6257847128389086E-4</v>
      </c>
    </row>
    <row r="23" spans="1:56" x14ac:dyDescent="0.25">
      <c r="A23" s="1" t="s">
        <v>1</v>
      </c>
      <c r="B23" s="1" t="s">
        <v>10390</v>
      </c>
      <c r="K23" s="1">
        <v>2.72</v>
      </c>
    </row>
    <row r="24" spans="1:56" x14ac:dyDescent="0.25">
      <c r="A24" s="1" t="s">
        <v>1</v>
      </c>
      <c r="B24" s="1" t="s">
        <v>10389</v>
      </c>
      <c r="K24" s="1">
        <v>2.72</v>
      </c>
    </row>
    <row r="25" spans="1:56" x14ac:dyDescent="0.25">
      <c r="A25" s="1">
        <v>3</v>
      </c>
      <c r="B25" s="1" t="s">
        <v>10388</v>
      </c>
      <c r="C25" s="1">
        <v>779.00000102818012</v>
      </c>
      <c r="D25" s="1">
        <v>0</v>
      </c>
      <c r="E25">
        <f>(R25-S25*(1000-T25)/(1000-U25))*AK25</f>
        <v>0.24359513999547697</v>
      </c>
      <c r="F25">
        <f>IF(AV25&lt;&gt;0,1/(1/AV25-1/N25),0)</f>
        <v>8.0722957924870453</v>
      </c>
      <c r="G25">
        <f>((AY25-AL25/2)*S25-E25)/(AY25+AL25/2)</f>
        <v>386.09377599047917</v>
      </c>
      <c r="H25">
        <f>AL25*1000</f>
        <v>24.383506585390894</v>
      </c>
      <c r="I25">
        <f>(AQ25-AW25)</f>
        <v>0.74914165463914495</v>
      </c>
      <c r="J25">
        <f>(P25+AP25*D25)</f>
        <v>22.412637710571289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24.311559677124023</v>
      </c>
      <c r="P25" s="1">
        <v>22.412637710571289</v>
      </c>
      <c r="Q25" s="1">
        <v>24.508275985717773</v>
      </c>
      <c r="R25" s="1">
        <v>399.97811889648438</v>
      </c>
      <c r="S25" s="1">
        <v>391.13107299804688</v>
      </c>
      <c r="T25" s="1">
        <v>0.77245622873306274</v>
      </c>
      <c r="U25" s="1">
        <v>22.335617065429688</v>
      </c>
      <c r="V25" s="1">
        <v>2.2348344326019287</v>
      </c>
      <c r="W25" s="1">
        <v>64.620368957519531</v>
      </c>
      <c r="X25" s="1">
        <v>300.70623779296875</v>
      </c>
      <c r="Y25" s="1">
        <v>50.900676727294922</v>
      </c>
      <c r="Z25" s="1">
        <v>7.7408833503723145</v>
      </c>
      <c r="AA25" s="1">
        <v>88.284210205078125</v>
      </c>
      <c r="AB25" s="1">
        <v>9.1551218032836914</v>
      </c>
      <c r="AC25" s="1">
        <v>4.1086916923522949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1.1055376389447378</v>
      </c>
      <c r="AL25">
        <f>(U25-T25)/(1000-U25)*AK25</f>
        <v>2.4383506585390895E-2</v>
      </c>
      <c r="AM25">
        <f>(P25+273.15)</f>
        <v>295.56263771057127</v>
      </c>
      <c r="AN25">
        <f>(O25+273.15)</f>
        <v>297.461559677124</v>
      </c>
      <c r="AO25">
        <f>(Y25*AG25+Z25*AH25)*AI25</f>
        <v>8.1441080943321822</v>
      </c>
      <c r="AP25">
        <f>((AO25+0.00000010773*(AN25^4-AM25^4))-AL25*44100)/(L25*51.4+0.00000043092*AM25^3)</f>
        <v>-8.6339207260690447</v>
      </c>
      <c r="AQ25">
        <f>0.61365*EXP(17.502*J25/(240.97+J25))</f>
        <v>2.7210239667036697</v>
      </c>
      <c r="AR25">
        <f>AQ25*1000/AA25</f>
        <v>30.821184902520159</v>
      </c>
      <c r="AS25">
        <f>(AR25-U25)</f>
        <v>8.4855678370904712</v>
      </c>
      <c r="AT25">
        <f>IF(D25,P25,(O25+P25)/2)</f>
        <v>23.362098693847656</v>
      </c>
      <c r="AU25">
        <f>0.61365*EXP(17.502*AT25/(240.97+AT25))</f>
        <v>2.8821154056446159</v>
      </c>
      <c r="AV25">
        <f>IF(AS25&lt;&gt;0,(1000-(AR25+U25)/2)/AS25*AL25,0)</f>
        <v>2.7971530515873382</v>
      </c>
      <c r="AW25">
        <f>U25*AA25/1000</f>
        <v>1.9718823120645248</v>
      </c>
      <c r="AX25">
        <f>(AU25-AW25)</f>
        <v>0.91023309358009108</v>
      </c>
      <c r="AY25">
        <f>1/(1.6/F25+1.37/N25)</f>
        <v>1.9294730362760713</v>
      </c>
      <c r="AZ25">
        <f>G25*AA25*0.001</f>
        <v>34.085984078415805</v>
      </c>
      <c r="BA25">
        <f>G25/S25</f>
        <v>0.9871212047435749</v>
      </c>
      <c r="BB25">
        <f>(1-AL25*AA25/AQ25/F25)*100</f>
        <v>90.199465466567489</v>
      </c>
      <c r="BC25">
        <f>(S25-E25/(N25/1.35))</f>
        <v>391.0542443296485</v>
      </c>
      <c r="BD25">
        <f>E25*BB25/100/BC25</f>
        <v>5.6186965712418525E-4</v>
      </c>
    </row>
    <row r="26" spans="1:56" x14ac:dyDescent="0.25">
      <c r="A26" s="1" t="s">
        <v>1</v>
      </c>
      <c r="B26" s="1" t="s">
        <v>10387</v>
      </c>
      <c r="K26" s="1">
        <v>2.72</v>
      </c>
    </row>
    <row r="27" spans="1:56" x14ac:dyDescent="0.25">
      <c r="A27" s="1" t="s">
        <v>1</v>
      </c>
      <c r="B27" s="1" t="s">
        <v>10386</v>
      </c>
      <c r="K27" s="1">
        <v>2.72</v>
      </c>
    </row>
    <row r="28" spans="1:56" x14ac:dyDescent="0.25">
      <c r="A28" s="1">
        <v>4</v>
      </c>
      <c r="B28" s="1" t="s">
        <v>10385</v>
      </c>
      <c r="C28" s="1">
        <v>985.00000102818012</v>
      </c>
      <c r="D28" s="1">
        <v>0</v>
      </c>
      <c r="E28">
        <f>(R28-S28*(1000-T28)/(1000-U28))*AK28</f>
        <v>1.2430071919748247</v>
      </c>
      <c r="F28">
        <f>IF(AV28&lt;&gt;0,1/(1/AV28-1/N28),0)</f>
        <v>8.3308986619166046</v>
      </c>
      <c r="G28">
        <f>((AY28-AL28/2)*S28-E28)/(AY28+AL28/2)</f>
        <v>384.87252356412876</v>
      </c>
      <c r="H28">
        <f>AL28*1000</f>
        <v>24.434827410440647</v>
      </c>
      <c r="I28">
        <f>(AQ28-AW28)</f>
        <v>0.74262915527651541</v>
      </c>
      <c r="J28">
        <f>(P28+AP28*D28)</f>
        <v>22.399517059326172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24.307109832763672</v>
      </c>
      <c r="P28" s="1">
        <v>22.399517059326172</v>
      </c>
      <c r="Q28" s="1">
        <v>24.508359909057617</v>
      </c>
      <c r="R28" s="1">
        <v>400.11355590820313</v>
      </c>
      <c r="S28" s="1">
        <v>390.35958862304688</v>
      </c>
      <c r="T28" s="1">
        <v>0.77348589897155762</v>
      </c>
      <c r="U28" s="1">
        <v>22.384952545166016</v>
      </c>
      <c r="V28" s="1">
        <v>2.2383956909179688</v>
      </c>
      <c r="W28" s="1">
        <v>64.779953002929688</v>
      </c>
      <c r="X28" s="1">
        <v>300.65042114257813</v>
      </c>
      <c r="Y28" s="1">
        <v>101.35414123535156</v>
      </c>
      <c r="Z28" s="1">
        <v>7.6346926689147949</v>
      </c>
      <c r="AA28" s="1">
        <v>88.283638000488281</v>
      </c>
      <c r="AB28" s="1">
        <v>9.2098045349121094</v>
      </c>
      <c r="AC28" s="1">
        <v>4.1136813163757324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1.1053324306712429</v>
      </c>
      <c r="AL28">
        <f>(U28-T28)/(1000-U28)*AK28</f>
        <v>2.4434827410440646E-2</v>
      </c>
      <c r="AM28">
        <f>(P28+273.15)</f>
        <v>295.54951705932615</v>
      </c>
      <c r="AN28">
        <f>(O28+273.15)</f>
        <v>297.45710983276365</v>
      </c>
      <c r="AO28">
        <f>(Y28*AG28+Z28*AH28)*AI28</f>
        <v>16.216662235185595</v>
      </c>
      <c r="AP28">
        <f>((AO28+0.00000010773*(AN28^4-AM28^4))-AL28*44100)/(L28*51.4+0.00000043092*AM28^3)</f>
        <v>-8.5852784798413353</v>
      </c>
      <c r="AQ28">
        <f>0.61365*EXP(17.502*J28/(240.97+J28))</f>
        <v>2.7188542024320608</v>
      </c>
      <c r="AR28">
        <f>AQ28*1000/AA28</f>
        <v>30.796807472037155</v>
      </c>
      <c r="AS28">
        <f>(AR28-U28)</f>
        <v>8.4118549268711398</v>
      </c>
      <c r="AT28">
        <f>IF(D28,P28,(O28+P28)/2)</f>
        <v>23.353313446044922</v>
      </c>
      <c r="AU28">
        <f>0.61365*EXP(17.502*AT28/(240.97+AT28))</f>
        <v>2.8805874332127899</v>
      </c>
      <c r="AV28">
        <f>IF(AS28&lt;&gt;0,(1000-(AR28+U28)/2)/AS28*AL28,0)</f>
        <v>2.8275670531072499</v>
      </c>
      <c r="AW28">
        <f>U28*AA28/1000</f>
        <v>1.9762250471555454</v>
      </c>
      <c r="AX28">
        <f>(AU28-AW28)</f>
        <v>0.90436238605724451</v>
      </c>
      <c r="AY28">
        <f>1/(1.6/F28+1.37/N28)</f>
        <v>1.9526538338967163</v>
      </c>
      <c r="AZ28">
        <f>G28*AA28*0.001</f>
        <v>33.977946546669941</v>
      </c>
      <c r="BA28">
        <f>G28/S28</f>
        <v>0.98594356275895978</v>
      </c>
      <c r="BB28">
        <f>(1-AL28*AA28/AQ28/F28)*100</f>
        <v>90.476167994211607</v>
      </c>
      <c r="BC28">
        <f>(S28-E28/(N28/1.35))</f>
        <v>389.96755047577176</v>
      </c>
      <c r="BD28">
        <f>E28*BB28/100/BC28</f>
        <v>2.8838945030662147E-3</v>
      </c>
    </row>
    <row r="29" spans="1:56" x14ac:dyDescent="0.25">
      <c r="A29" s="1" t="s">
        <v>1</v>
      </c>
      <c r="B29" s="1" t="s">
        <v>10384</v>
      </c>
      <c r="K29" s="1">
        <v>2.72</v>
      </c>
    </row>
    <row r="30" spans="1:56" x14ac:dyDescent="0.25">
      <c r="A30" s="1" t="s">
        <v>1</v>
      </c>
      <c r="B30" s="1" t="s">
        <v>10383</v>
      </c>
      <c r="K30" s="1">
        <v>2.72</v>
      </c>
    </row>
    <row r="31" spans="1:56" x14ac:dyDescent="0.25">
      <c r="A31" s="1">
        <v>5</v>
      </c>
      <c r="B31" s="1" t="s">
        <v>10382</v>
      </c>
      <c r="C31" s="1">
        <v>1191.0000010281801</v>
      </c>
      <c r="D31" s="1">
        <v>0</v>
      </c>
      <c r="E31">
        <f>(R31-S31*(1000-T31)/(1000-U31))*AK31</f>
        <v>1.7673719470737288</v>
      </c>
      <c r="F31">
        <f>IF(AV31&lt;&gt;0,1/(1/AV31-1/N31),0)</f>
        <v>8.515202106434332</v>
      </c>
      <c r="G31">
        <f>((AY31-AL31/2)*S31-E31)/(AY31+AL31/2)</f>
        <v>383.95421219333497</v>
      </c>
      <c r="H31">
        <f>AL31*1000</f>
        <v>24.527594063106132</v>
      </c>
      <c r="I31">
        <f>(AQ31-AW31)</f>
        <v>0.73991448302960583</v>
      </c>
      <c r="J31">
        <f>(P31+AP31*D31)</f>
        <v>22.426229476928711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24.319786071777344</v>
      </c>
      <c r="P31" s="1">
        <v>22.426229476928711</v>
      </c>
      <c r="Q31" s="1">
        <v>24.5145263671875</v>
      </c>
      <c r="R31" s="1">
        <v>399.91690063476563</v>
      </c>
      <c r="S31" s="1">
        <v>389.67135620117188</v>
      </c>
      <c r="T31" s="1">
        <v>0.77493339776992798</v>
      </c>
      <c r="U31" s="1">
        <v>22.465997695922852</v>
      </c>
      <c r="V31" s="1">
        <v>2.2408578395843506</v>
      </c>
      <c r="W31" s="1">
        <v>64.964431762695313</v>
      </c>
      <c r="X31" s="1">
        <v>300.65945434570313</v>
      </c>
      <c r="Y31" s="1">
        <v>149.97956848144531</v>
      </c>
      <c r="Z31" s="1">
        <v>7.4010348320007324</v>
      </c>
      <c r="AA31" s="1">
        <v>88.282691955566406</v>
      </c>
      <c r="AB31" s="1">
        <v>9.3581228256225586</v>
      </c>
      <c r="AC31" s="1">
        <v>4.1260085105895996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1.1053656409768493</v>
      </c>
      <c r="AL31">
        <f>(U31-T31)/(1000-U31)*AK31</f>
        <v>2.4527594063106131E-2</v>
      </c>
      <c r="AM31">
        <f>(P31+273.15)</f>
        <v>295.57622947692869</v>
      </c>
      <c r="AN31">
        <f>(O31+273.15)</f>
        <v>297.46978607177732</v>
      </c>
      <c r="AO31">
        <f>(Y31*AG31+Z31*AH31)*AI31</f>
        <v>23.996730420662516</v>
      </c>
      <c r="AP31">
        <f>((AO31+0.00000010773*(AN31^4-AM31^4))-AL31*44100)/(L31*51.4+0.00000043092*AM31^3)</f>
        <v>-8.5558766011929759</v>
      </c>
      <c r="AQ31">
        <f>0.61365*EXP(17.502*J31/(240.97+J31))</f>
        <v>2.7232732370932276</v>
      </c>
      <c r="AR31">
        <f>AQ31*1000/AA31</f>
        <v>30.847192997511666</v>
      </c>
      <c r="AS31">
        <f>(AR31-U31)</f>
        <v>8.3811953015888143</v>
      </c>
      <c r="AT31">
        <f>IF(D31,P31,(O31+P31)/2)</f>
        <v>23.373007774353027</v>
      </c>
      <c r="AU31">
        <f>0.61365*EXP(17.502*AT31/(240.97+AT31))</f>
        <v>2.884013751888268</v>
      </c>
      <c r="AV31">
        <f>IF(AS31&lt;&gt;0,(1000-(AR31+U31)/2)/AS31*AL31,0)</f>
        <v>2.8484924947175063</v>
      </c>
      <c r="AW31">
        <f>U31*AA31/1000</f>
        <v>1.9833587540636217</v>
      </c>
      <c r="AX31">
        <f>(AU31-AW31)</f>
        <v>0.90065499782464631</v>
      </c>
      <c r="AY31">
        <f>1/(1.6/F31+1.37/N31)</f>
        <v>1.968633093876212</v>
      </c>
      <c r="AZ31">
        <f>G31*AA31*0.001</f>
        <v>33.896511440106373</v>
      </c>
      <c r="BA31">
        <f>G31/S31</f>
        <v>0.98532829288872503</v>
      </c>
      <c r="BB31">
        <f>(1-AL31*AA31/AQ31/F31)*100</f>
        <v>90.662204921633304</v>
      </c>
      <c r="BC31">
        <f>(S31-E31/(N31/1.35))</f>
        <v>389.11393607669459</v>
      </c>
      <c r="BD31">
        <f>E31*BB31/100/BC31</f>
        <v>4.1179156741063695E-3</v>
      </c>
    </row>
    <row r="32" spans="1:56" x14ac:dyDescent="0.25">
      <c r="A32" s="1" t="s">
        <v>1</v>
      </c>
      <c r="B32" s="1" t="s">
        <v>10381</v>
      </c>
      <c r="K32" s="1">
        <v>2.72</v>
      </c>
    </row>
    <row r="33" spans="1:56" x14ac:dyDescent="0.25">
      <c r="A33" s="1" t="s">
        <v>1</v>
      </c>
      <c r="B33" s="1" t="s">
        <v>10380</v>
      </c>
      <c r="K33" s="1">
        <v>2.72</v>
      </c>
    </row>
    <row r="34" spans="1:56" x14ac:dyDescent="0.25">
      <c r="A34" s="1">
        <v>6</v>
      </c>
      <c r="B34" s="1" t="s">
        <v>10379</v>
      </c>
      <c r="C34" s="1">
        <v>1396.0000010281801</v>
      </c>
      <c r="D34" s="1">
        <v>0</v>
      </c>
      <c r="E34">
        <f>(R34-S34*(1000-T34)/(1000-U34))*AK34</f>
        <v>2.749859169026462</v>
      </c>
      <c r="F34">
        <f>IF(AV34&lt;&gt;0,1/(1/AV34-1/N34),0)</f>
        <v>9.1410884014312135</v>
      </c>
      <c r="G34">
        <f>((AY34-AL34/2)*S34-E34)/(AY34+AL34/2)</f>
        <v>382.69351634712626</v>
      </c>
      <c r="H34">
        <f>AL34*1000</f>
        <v>24.857662063484902</v>
      </c>
      <c r="I34">
        <f>(AQ34-AW34)</f>
        <v>0.73248842799930403</v>
      </c>
      <c r="J34">
        <f>(P34+AP34*D34)</f>
        <v>22.535427093505859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24.358432769775391</v>
      </c>
      <c r="P34" s="1">
        <v>22.535427093505859</v>
      </c>
      <c r="Q34" s="1">
        <v>24.550891876220703</v>
      </c>
      <c r="R34" s="1">
        <v>400.035400390625</v>
      </c>
      <c r="S34" s="1">
        <v>388.80239868164063</v>
      </c>
      <c r="T34" s="1">
        <v>0.77615779638290405</v>
      </c>
      <c r="U34" s="1">
        <v>22.756128311157227</v>
      </c>
      <c r="V34" s="1">
        <v>2.2391431331634521</v>
      </c>
      <c r="W34" s="1">
        <v>65.649314880371094</v>
      </c>
      <c r="X34" s="1">
        <v>300.61111450195313</v>
      </c>
      <c r="Y34" s="1">
        <v>299.74057006835938</v>
      </c>
      <c r="Z34" s="1">
        <v>7.528719425201416</v>
      </c>
      <c r="AA34" s="1">
        <v>88.280166625976563</v>
      </c>
      <c r="AB34" s="1">
        <v>9.4828987121582031</v>
      </c>
      <c r="AC34" s="1">
        <v>4.1470112800598145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1.1051879209630626</v>
      </c>
      <c r="AL34">
        <f>(U34-T34)/(1000-U34)*AK34</f>
        <v>2.48576620634849E-2</v>
      </c>
      <c r="AM34">
        <f>(P34+273.15)</f>
        <v>295.68542709350584</v>
      </c>
      <c r="AN34">
        <f>(O34+273.15)</f>
        <v>297.50843276977537</v>
      </c>
      <c r="AO34">
        <f>(Y34*AG34+Z34*AH34)*AI34</f>
        <v>47.958490138981688</v>
      </c>
      <c r="AP34">
        <f>((AO34+0.00000010773*(AN34^4-AM34^4))-AL34*44100)/(L34*51.4+0.00000043092*AM34^3)</f>
        <v>-8.4837813216745648</v>
      </c>
      <c r="AQ34">
        <f>0.61365*EXP(17.502*J34/(240.97+J34))</f>
        <v>2.7414032270703665</v>
      </c>
      <c r="AR34">
        <f>AQ34*1000/AA34</f>
        <v>31.053444186224549</v>
      </c>
      <c r="AS34">
        <f>(AR34-U34)</f>
        <v>8.2973158750673228</v>
      </c>
      <c r="AT34">
        <f>IF(D34,P34,(O34+P34)/2)</f>
        <v>23.446929931640625</v>
      </c>
      <c r="AU34">
        <f>0.61365*EXP(17.502*AT34/(240.97+AT34))</f>
        <v>2.8969061717921054</v>
      </c>
      <c r="AV34">
        <f>IF(AS34&lt;&gt;0,(1000-(AR34+U34)/2)/AS34*AL34,0)</f>
        <v>2.9152646883927846</v>
      </c>
      <c r="AW34">
        <f>U34*AA34/1000</f>
        <v>2.0089147990710625</v>
      </c>
      <c r="AX34">
        <f>(AU34-AW34)</f>
        <v>0.88799137272104289</v>
      </c>
      <c r="AY34">
        <f>1/(1.6/F34+1.37/N34)</f>
        <v>2.0197887048645087</v>
      </c>
      <c r="AZ34">
        <f>G34*AA34*0.001</f>
        <v>33.784247389805188</v>
      </c>
      <c r="BA34">
        <f>G34/S34</f>
        <v>0.98428795101257482</v>
      </c>
      <c r="BB34">
        <f>(1-AL34*AA34/AQ34/F34)*100</f>
        <v>91.243055541929778</v>
      </c>
      <c r="BC34">
        <f>(S34-E34/(N34/1.35))</f>
        <v>387.93510708360901</v>
      </c>
      <c r="BD34">
        <f>E34*BB34/100/BC34</f>
        <v>6.4677196858569019E-3</v>
      </c>
    </row>
    <row r="35" spans="1:56" x14ac:dyDescent="0.25">
      <c r="A35" s="1" t="s">
        <v>1</v>
      </c>
      <c r="B35" s="1" t="s">
        <v>10378</v>
      </c>
      <c r="K35" s="1">
        <v>2.72</v>
      </c>
    </row>
    <row r="36" spans="1:56" x14ac:dyDescent="0.25">
      <c r="A36" s="1" t="s">
        <v>1</v>
      </c>
      <c r="B36" s="1" t="s">
        <v>10377</v>
      </c>
      <c r="K36" s="1">
        <v>2.72</v>
      </c>
    </row>
    <row r="37" spans="1:56" x14ac:dyDescent="0.25">
      <c r="A37" s="1">
        <v>7</v>
      </c>
      <c r="B37" s="1" t="s">
        <v>10376</v>
      </c>
      <c r="C37" s="1">
        <v>1602.5000010170043</v>
      </c>
      <c r="D37" s="1">
        <v>0</v>
      </c>
      <c r="E37">
        <f>(R37-S37*(1000-T37)/(1000-U37))*AK37</f>
        <v>3.4952323897096536</v>
      </c>
      <c r="F37">
        <f>IF(AV37&lt;&gt;0,1/(1/AV37-1/N37),0)</f>
        <v>10.160484429576329</v>
      </c>
      <c r="G37">
        <f>((AY37-AL37/2)*S37-E37)/(AY37+AL37/2)</f>
        <v>381.72462420149378</v>
      </c>
      <c r="H37">
        <f>AL37*1000</f>
        <v>25.362564105733931</v>
      </c>
      <c r="I37">
        <f>(AQ37-AW37)</f>
        <v>0.72315432372771138</v>
      </c>
      <c r="J37">
        <f>(P37+AP37*D37)</f>
        <v>22.708562850952148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24.410459518432617</v>
      </c>
      <c r="P37" s="1">
        <v>22.708562850952148</v>
      </c>
      <c r="Q37" s="1">
        <v>24.590913772583008</v>
      </c>
      <c r="R37" s="1">
        <v>400.1197509765625</v>
      </c>
      <c r="S37" s="1">
        <v>388.05538940429688</v>
      </c>
      <c r="T37" s="1">
        <v>0.78055852651596069</v>
      </c>
      <c r="U37" s="1">
        <v>23.19041633605957</v>
      </c>
      <c r="V37" s="1">
        <v>2.2447857856750488</v>
      </c>
      <c r="W37" s="1">
        <v>66.692657470703125</v>
      </c>
      <c r="X37" s="1">
        <v>300.69961547851563</v>
      </c>
      <c r="Y37" s="1">
        <v>500.5765380859375</v>
      </c>
      <c r="Z37" s="1">
        <v>7.5010418891906738</v>
      </c>
      <c r="AA37" s="1">
        <v>88.2783203125</v>
      </c>
      <c r="AB37" s="1">
        <v>9.5158443450927734</v>
      </c>
      <c r="AC37" s="1">
        <v>4.1837401390075684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1.1055132922004249</v>
      </c>
      <c r="AL37">
        <f>(U37-T37)/(1000-U37)*AK37</f>
        <v>2.5362564105733929E-2</v>
      </c>
      <c r="AM37">
        <f>(P37+273.15)</f>
        <v>295.85856285095213</v>
      </c>
      <c r="AN37">
        <f>(O37+273.15)</f>
        <v>297.56045951843259</v>
      </c>
      <c r="AO37">
        <f>(Y37*AG37+Z37*AH37)*AI37</f>
        <v>80.092244303548796</v>
      </c>
      <c r="AP37">
        <f>((AO37+0.00000010773*(AN37^4-AM37^4))-AL37*44100)/(L37*51.4+0.00000043092*AM37^3)</f>
        <v>-8.4120295043822981</v>
      </c>
      <c r="AQ37">
        <f>0.61365*EXP(17.502*J37/(240.97+J37))</f>
        <v>2.7703653252226106</v>
      </c>
      <c r="AR37">
        <f>AQ37*1000/AA37</f>
        <v>31.382170791375302</v>
      </c>
      <c r="AS37">
        <f>(AR37-U37)</f>
        <v>8.1917544553157313</v>
      </c>
      <c r="AT37">
        <f>IF(D37,P37,(O37+P37)/2)</f>
        <v>23.559511184692383</v>
      </c>
      <c r="AU37">
        <f>0.61365*EXP(17.502*AT37/(240.97+AT37))</f>
        <v>2.9166377873300844</v>
      </c>
      <c r="AV37">
        <f>IF(AS37&lt;&gt;0,(1000-(AR37+U37)/2)/AS37*AL37,0)</f>
        <v>3.0116275909621861</v>
      </c>
      <c r="AW37">
        <f>U37*AA37/1000</f>
        <v>2.0472110014948992</v>
      </c>
      <c r="AX37">
        <f>(AU37-AW37)</f>
        <v>0.86942678583518518</v>
      </c>
      <c r="AY37">
        <f>1/(1.6/F37+1.37/N37)</f>
        <v>2.0940643723502128</v>
      </c>
      <c r="AZ37">
        <f>G37*AA37*0.001</f>
        <v>33.698008646428157</v>
      </c>
      <c r="BA37">
        <f>G37/S37</f>
        <v>0.98368592377361019</v>
      </c>
      <c r="BB37">
        <f>(1-AL37*AA37/AQ37/F37)*100</f>
        <v>92.045813648458292</v>
      </c>
      <c r="BC37">
        <f>(S37-E37/(N37/1.35))</f>
        <v>386.95301088291382</v>
      </c>
      <c r="BD37">
        <f>E37*BB37/100/BC37</f>
        <v>8.3142267963543098E-3</v>
      </c>
    </row>
    <row r="38" spans="1:56" x14ac:dyDescent="0.25">
      <c r="A38" s="1" t="s">
        <v>1</v>
      </c>
      <c r="B38" s="1" t="s">
        <v>10375</v>
      </c>
      <c r="K38" s="1">
        <v>2.72</v>
      </c>
    </row>
    <row r="39" spans="1:56" x14ac:dyDescent="0.25">
      <c r="A39" s="1" t="s">
        <v>1</v>
      </c>
      <c r="B39" s="1" t="s">
        <v>10374</v>
      </c>
      <c r="K39" s="1">
        <v>2.72</v>
      </c>
    </row>
    <row r="40" spans="1:56" x14ac:dyDescent="0.25">
      <c r="A40" s="1">
        <v>8</v>
      </c>
      <c r="B40" s="1" t="s">
        <v>10373</v>
      </c>
      <c r="C40" s="1">
        <v>1808.5000010170043</v>
      </c>
      <c r="D40" s="1">
        <v>0</v>
      </c>
      <c r="E40">
        <f>(R40-S40*(1000-T40)/(1000-U40))*AK40</f>
        <v>4.0767497654369595</v>
      </c>
      <c r="F40">
        <f>IF(AV40&lt;&gt;0,1/(1/AV40-1/N40),0)</f>
        <v>12.25548973669963</v>
      </c>
      <c r="G40">
        <f>((AY40-AL40/2)*S40-E40)/(AY40+AL40/2)</f>
        <v>381.02109395929546</v>
      </c>
      <c r="H40">
        <f>AL40*1000</f>
        <v>26.017763290515983</v>
      </c>
      <c r="I40">
        <f>(AQ40-AW40)</f>
        <v>0.70392973885508603</v>
      </c>
      <c r="J40">
        <f>(P40+AP40*D40)</f>
        <v>22.890480041503906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24.472700119018555</v>
      </c>
      <c r="P40" s="1">
        <v>22.890480041503906</v>
      </c>
      <c r="Q40" s="1">
        <v>24.642194747924805</v>
      </c>
      <c r="R40" s="1">
        <v>400.16647338867188</v>
      </c>
      <c r="S40" s="1">
        <v>387.36248779296875</v>
      </c>
      <c r="T40" s="1">
        <v>0.78040695190429688</v>
      </c>
      <c r="U40" s="1">
        <v>23.755752563476563</v>
      </c>
      <c r="V40" s="1">
        <v>2.2360413074493408</v>
      </c>
      <c r="W40" s="1">
        <v>68.065567016601563</v>
      </c>
      <c r="X40" s="1">
        <v>300.7012939453125</v>
      </c>
      <c r="Y40" s="1">
        <v>750.47418212890625</v>
      </c>
      <c r="Z40" s="1">
        <v>7.6467251777648926</v>
      </c>
      <c r="AA40" s="1">
        <v>88.279869079589844</v>
      </c>
      <c r="AB40" s="1">
        <v>9.6211881637573242</v>
      </c>
      <c r="AC40" s="1">
        <v>4.2190299034118652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1.1055194630342369</v>
      </c>
      <c r="AL40">
        <f>(U40-T40)/(1000-U40)*AK40</f>
        <v>2.6017763290515982E-2</v>
      </c>
      <c r="AM40">
        <f>(P40+273.15)</f>
        <v>296.04048004150388</v>
      </c>
      <c r="AN40">
        <f>(O40+273.15)</f>
        <v>297.62270011901853</v>
      </c>
      <c r="AO40">
        <f>(Y40*AG40+Z40*AH40)*AI40</f>
        <v>120.07586645672018</v>
      </c>
      <c r="AP40">
        <f>((AO40+0.00000010773*(AN40^4-AM40^4))-AL40*44100)/(L40*51.4+0.00000043092*AM40^3)</f>
        <v>-8.3300271352120401</v>
      </c>
      <c r="AQ40">
        <f>0.61365*EXP(17.502*J40/(240.97+J40))</f>
        <v>2.8010844650459279</v>
      </c>
      <c r="AR40">
        <f>AQ40*1000/AA40</f>
        <v>31.729594688462605</v>
      </c>
      <c r="AS40">
        <f>(AR40-U40)</f>
        <v>7.9738421249860423</v>
      </c>
      <c r="AT40">
        <f>IF(D40,P40,(O40+P40)/2)</f>
        <v>23.68159008026123</v>
      </c>
      <c r="AU40">
        <f>0.61365*EXP(17.502*AT40/(240.97+AT40))</f>
        <v>2.9381667477423354</v>
      </c>
      <c r="AV40">
        <f>IF(AS40&lt;&gt;0,(1000-(AR40+U40)/2)/AS40*AL40,0)</f>
        <v>3.1723679223350243</v>
      </c>
      <c r="AW40">
        <f>U40*AA40/1000</f>
        <v>2.0971547261908419</v>
      </c>
      <c r="AX40">
        <f>(AU40-AW40)</f>
        <v>0.84101202155149357</v>
      </c>
      <c r="AY40">
        <f>1/(1.6/F40+1.37/N40)</f>
        <v>2.2191589432413052</v>
      </c>
      <c r="AZ40">
        <f>G40*AA40*0.001</f>
        <v>33.636492291288704</v>
      </c>
      <c r="BA40">
        <f>G40/S40</f>
        <v>0.98362930321466091</v>
      </c>
      <c r="BB40">
        <f>(1-AL40*AA40/AQ40/F40)*100</f>
        <v>93.309250611481687</v>
      </c>
      <c r="BC40">
        <f>(S40-E40/(N40/1.35))</f>
        <v>386.07670164847593</v>
      </c>
      <c r="BD40">
        <f>E40*BB40/100/BC40</f>
        <v>9.8529246628772348E-3</v>
      </c>
    </row>
    <row r="41" spans="1:56" x14ac:dyDescent="0.25">
      <c r="A41" s="1" t="s">
        <v>1</v>
      </c>
      <c r="B41" s="1" t="s">
        <v>10372</v>
      </c>
      <c r="K41" s="1">
        <v>2.72</v>
      </c>
    </row>
    <row r="42" spans="1:56" x14ac:dyDescent="0.25">
      <c r="A42" s="1" t="s">
        <v>1</v>
      </c>
      <c r="B42" s="1" t="s">
        <v>10371</v>
      </c>
      <c r="K42" s="1">
        <v>2.72</v>
      </c>
    </row>
    <row r="43" spans="1:56" x14ac:dyDescent="0.25">
      <c r="A43" s="1">
        <v>9</v>
      </c>
      <c r="B43" s="1" t="s">
        <v>10370</v>
      </c>
      <c r="C43" s="1">
        <v>2014.5000010170043</v>
      </c>
      <c r="D43" s="1">
        <v>0</v>
      </c>
      <c r="E43">
        <f>(R43-S43*(1000-T43)/(1000-U43))*AK43</f>
        <v>4.3847592029359914</v>
      </c>
      <c r="F43">
        <f>IF(AV43&lt;&gt;0,1/(1/AV43-1/N43),0)</f>
        <v>14.906009890173676</v>
      </c>
      <c r="G43">
        <f>((AY43-AL43/2)*S43-E43)/(AY43+AL43/2)</f>
        <v>380.48368500614475</v>
      </c>
      <c r="H43">
        <f>AL43*1000</f>
        <v>26.73974464889692</v>
      </c>
      <c r="I43">
        <f>(AQ43-AW43)</f>
        <v>0.68978014902710694</v>
      </c>
      <c r="J43">
        <f>(P43+AP43*D43)</f>
        <v>23.132064819335938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24.558454513549805</v>
      </c>
      <c r="P43" s="1">
        <v>23.132064819335938</v>
      </c>
      <c r="Q43" s="1">
        <v>24.708484649658203</v>
      </c>
      <c r="R43" s="1">
        <v>400.0640869140625</v>
      </c>
      <c r="S43" s="1">
        <v>386.74197387695313</v>
      </c>
      <c r="T43" s="1">
        <v>0.78271585702896118</v>
      </c>
      <c r="U43" s="1">
        <v>24.383188247680664</v>
      </c>
      <c r="V43" s="1">
        <v>2.2311942577362061</v>
      </c>
      <c r="W43" s="1">
        <v>69.5062255859375</v>
      </c>
      <c r="X43" s="1">
        <v>300.66629028320313</v>
      </c>
      <c r="Y43" s="1">
        <v>1000.2011108398438</v>
      </c>
      <c r="Z43" s="1">
        <v>7.5492186546325684</v>
      </c>
      <c r="AA43" s="1">
        <v>88.280479431152344</v>
      </c>
      <c r="AB43" s="1">
        <v>9.7806015014648438</v>
      </c>
      <c r="AC43" s="1">
        <v>4.2644529342651367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1.1053907731000112</v>
      </c>
      <c r="AL43">
        <f>(U43-T43)/(1000-U43)*AK43</f>
        <v>2.6739744648896922E-2</v>
      </c>
      <c r="AM43">
        <f>(P43+273.15)</f>
        <v>296.28206481933591</v>
      </c>
      <c r="AN43">
        <f>(O43+273.15)</f>
        <v>297.70845451354978</v>
      </c>
      <c r="AO43">
        <f>(Y43*AG43+Z43*AH43)*AI43</f>
        <v>160.03217415737709</v>
      </c>
      <c r="AP43">
        <f>((AO43+0.00000010773*(AN43^4-AM43^4))-AL43*44100)/(L43*51.4+0.00000043092*AM43^3)</f>
        <v>-8.2754497153077669</v>
      </c>
      <c r="AQ43">
        <f>0.61365*EXP(17.502*J43/(240.97+J43))</f>
        <v>2.8423396975923954</v>
      </c>
      <c r="AR43">
        <f>AQ43*1000/AA43</f>
        <v>32.1966953046405</v>
      </c>
      <c r="AS43">
        <f>(AR43-U43)</f>
        <v>7.8135070569598355</v>
      </c>
      <c r="AT43">
        <f>IF(D43,P43,(O43+P43)/2)</f>
        <v>23.845259666442871</v>
      </c>
      <c r="AU43">
        <f>0.61365*EXP(17.502*AT43/(240.97+AT43))</f>
        <v>2.96724833114749</v>
      </c>
      <c r="AV43">
        <f>IF(AS43&lt;&gt;0,(1000-(AR43+U43)/2)/AS43*AL43,0)</f>
        <v>3.3254310311943436</v>
      </c>
      <c r="AW43">
        <f>U43*AA43/1000</f>
        <v>2.1525595485652884</v>
      </c>
      <c r="AX43">
        <f>(AU43-AW43)</f>
        <v>0.81468878258220156</v>
      </c>
      <c r="AY43">
        <f>1/(1.6/F43+1.37/N43)</f>
        <v>2.3396919842648245</v>
      </c>
      <c r="AZ43">
        <f>G43*AA43*0.001</f>
        <v>33.589282128074011</v>
      </c>
      <c r="BA43">
        <f>G43/S43</f>
        <v>0.98381792178368643</v>
      </c>
      <c r="BB43">
        <f>(1-AL43*AA43/AQ43/F43)*100</f>
        <v>94.428340687639604</v>
      </c>
      <c r="BC43">
        <f>(S43-E43/(N43/1.35))</f>
        <v>385.35904312219583</v>
      </c>
      <c r="BD43">
        <f>E43*BB43/100/BC43</f>
        <v>1.0744409486111649E-2</v>
      </c>
    </row>
    <row r="44" spans="1:56" x14ac:dyDescent="0.25">
      <c r="A44" s="1" t="s">
        <v>1</v>
      </c>
      <c r="B44" s="1" t="s">
        <v>10369</v>
      </c>
      <c r="K44" s="1">
        <v>2.72</v>
      </c>
    </row>
    <row r="45" spans="1:56" x14ac:dyDescent="0.25">
      <c r="A45" s="1" t="s">
        <v>1</v>
      </c>
      <c r="B45" s="1" t="s">
        <v>10368</v>
      </c>
      <c r="K45" s="1">
        <v>2.72</v>
      </c>
    </row>
    <row r="46" spans="1:56" x14ac:dyDescent="0.25">
      <c r="A46" s="1">
        <v>10</v>
      </c>
      <c r="B46" s="1" t="s">
        <v>10367</v>
      </c>
      <c r="C46" s="1">
        <v>2221.0000010058284</v>
      </c>
      <c r="D46" s="1">
        <v>0</v>
      </c>
      <c r="E46">
        <f>(R46-S46*(1000-T46)/(1000-U46))*AK46</f>
        <v>4.7820372171314514</v>
      </c>
      <c r="F46">
        <f>IF(AV46&lt;&gt;0,1/(1/AV46-1/N46),0)</f>
        <v>19.258335758663719</v>
      </c>
      <c r="G46">
        <f>((AY46-AL46/2)*S46-E46)/(AY46+AL46/2)</f>
        <v>379.98039983882461</v>
      </c>
      <c r="H46">
        <f>AL46*1000</f>
        <v>27.47543705936598</v>
      </c>
      <c r="I46">
        <f>(AQ46-AW46)</f>
        <v>0.67265352766662012</v>
      </c>
      <c r="J46">
        <f>(P46+AP46*D46)</f>
        <v>23.35936164855957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24.65130615234375</v>
      </c>
      <c r="P46" s="1">
        <v>23.35936164855957</v>
      </c>
      <c r="Q46" s="1">
        <v>24.787263870239258</v>
      </c>
      <c r="R46" s="1">
        <v>400.07772827148438</v>
      </c>
      <c r="S46" s="1">
        <v>386.1513671875</v>
      </c>
      <c r="T46" s="1">
        <v>0.7845420241355896</v>
      </c>
      <c r="U46" s="1">
        <v>25.022163391113281</v>
      </c>
      <c r="V46" s="1">
        <v>2.2240345478057861</v>
      </c>
      <c r="W46" s="1">
        <v>70.933303833007813</v>
      </c>
      <c r="X46" s="1">
        <v>300.62026977539063</v>
      </c>
      <c r="Y46" s="1">
        <v>1249.4744873046875</v>
      </c>
      <c r="Z46" s="1">
        <v>7.5263528823852539</v>
      </c>
      <c r="AA46" s="1">
        <v>88.281166076660156</v>
      </c>
      <c r="AB46" s="1">
        <v>9.9203214645385742</v>
      </c>
      <c r="AC46" s="1">
        <v>4.3134355545043945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1.1052215800565828</v>
      </c>
      <c r="AL46">
        <f>(U46-T46)/(1000-U46)*AK46</f>
        <v>2.7475437059365979E-2</v>
      </c>
      <c r="AM46">
        <f>(P46+273.15)</f>
        <v>296.50936164855955</v>
      </c>
      <c r="AN46">
        <f>(O46+273.15)</f>
        <v>297.80130615234373</v>
      </c>
      <c r="AO46">
        <f>(Y46*AG46+Z46*AH46)*AI46</f>
        <v>199.91591350028102</v>
      </c>
      <c r="AP46">
        <f>((AO46+0.00000010773*(AN46^4-AM46^4))-AL46*44100)/(L46*51.4+0.00000043092*AM46^3)</f>
        <v>-8.2246474653685908</v>
      </c>
      <c r="AQ46">
        <f>0.61365*EXP(17.502*J46/(240.97+J46))</f>
        <v>2.8816392895948177</v>
      </c>
      <c r="AR46">
        <f>AQ46*1000/AA46</f>
        <v>32.641608823930881</v>
      </c>
      <c r="AS46">
        <f>(AR46-U46)</f>
        <v>7.6194454328175993</v>
      </c>
      <c r="AT46">
        <f>IF(D46,P46,(O46+P46)/2)</f>
        <v>24.00533390045166</v>
      </c>
      <c r="AU46">
        <f>0.61365*EXP(17.502*AT46/(240.97+AT46))</f>
        <v>2.9959342254270425</v>
      </c>
      <c r="AV46">
        <f>IF(AS46&lt;&gt;0,(1000-(AR46+U46)/2)/AS46*AL46,0)</f>
        <v>3.5019961259107966</v>
      </c>
      <c r="AW46">
        <f>U46*AA46/1000</f>
        <v>2.2089857619281976</v>
      </c>
      <c r="AX46">
        <f>(AU46-AW46)</f>
        <v>0.78694846349884484</v>
      </c>
      <c r="AY46">
        <f>1/(1.6/F46+1.37/N46)</f>
        <v>2.4804765483767564</v>
      </c>
      <c r="AZ46">
        <f>G46*AA46*0.001</f>
        <v>33.545112784047006</v>
      </c>
      <c r="BA46">
        <f>G46/S46</f>
        <v>0.98401930467417198</v>
      </c>
      <c r="BB46">
        <f>(1-AL46*AA46/AQ46/F46)*100</f>
        <v>95.629266773482243</v>
      </c>
      <c r="BC46">
        <f>(S46-E46/(N46/1.35))</f>
        <v>384.64313696734632</v>
      </c>
      <c r="BD46">
        <f>E46*BB46/100/BC46</f>
        <v>1.1889012666735978E-2</v>
      </c>
    </row>
    <row r="47" spans="1:56" x14ac:dyDescent="0.25">
      <c r="A47" s="1" t="s">
        <v>1</v>
      </c>
      <c r="B47" s="1" t="s">
        <v>10366</v>
      </c>
      <c r="K47" s="1">
        <v>2.72</v>
      </c>
    </row>
    <row r="48" spans="1:56" x14ac:dyDescent="0.25">
      <c r="A48" s="1" t="s">
        <v>1</v>
      </c>
      <c r="B48" s="1" t="s">
        <v>10365</v>
      </c>
      <c r="K48" s="1">
        <v>2.72</v>
      </c>
    </row>
    <row r="49" spans="1:56" x14ac:dyDescent="0.25">
      <c r="A49" s="1">
        <v>11</v>
      </c>
      <c r="B49" s="1" t="s">
        <v>10364</v>
      </c>
      <c r="C49" s="1">
        <v>2427.0000010058284</v>
      </c>
      <c r="D49" s="1">
        <v>0</v>
      </c>
      <c r="E49">
        <f>(R49-S49*(1000-T49)/(1000-U49))*AK49</f>
        <v>5.1187920465361278</v>
      </c>
      <c r="F49">
        <f>IF(AV49&lt;&gt;0,1/(1/AV49-1/N49),0)</f>
        <v>30.983014756723751</v>
      </c>
      <c r="G49">
        <f>((AY49-AL49/2)*S49-E49)/(AY49+AL49/2)</f>
        <v>379.62777991429016</v>
      </c>
      <c r="H49">
        <f>AL49*1000</f>
        <v>28.524271901136146</v>
      </c>
      <c r="I49">
        <f>(AQ49-AW49)</f>
        <v>0.6497490208360448</v>
      </c>
      <c r="J49">
        <f>(P49+AP49*D49)</f>
        <v>23.680858612060547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24.770610809326172</v>
      </c>
      <c r="P49" s="1">
        <v>23.680858612060547</v>
      </c>
      <c r="Q49" s="1">
        <v>24.88330078125</v>
      </c>
      <c r="R49" s="1">
        <v>400.16726684570313</v>
      </c>
      <c r="S49" s="1">
        <v>385.587158203125</v>
      </c>
      <c r="T49" s="1">
        <v>0.78618180751800537</v>
      </c>
      <c r="U49" s="1">
        <v>25.920953750610352</v>
      </c>
      <c r="V49" s="1">
        <v>2.2128102779388428</v>
      </c>
      <c r="W49" s="1">
        <v>72.957878112792969</v>
      </c>
      <c r="X49" s="1">
        <v>300.67874145507813</v>
      </c>
      <c r="Y49" s="1">
        <v>1600.46923828125</v>
      </c>
      <c r="Z49" s="1">
        <v>7.654120922088623</v>
      </c>
      <c r="AA49" s="1">
        <v>88.27947998046875</v>
      </c>
      <c r="AB49" s="1">
        <v>10.072953224182129</v>
      </c>
      <c r="AC49" s="1">
        <v>4.3755841255187988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1.1054365494671987</v>
      </c>
      <c r="AL49">
        <f>(U49-T49)/(1000-U49)*AK49</f>
        <v>2.8524271901136145E-2</v>
      </c>
      <c r="AM49">
        <f>(P49+273.15)</f>
        <v>296.83085861206052</v>
      </c>
      <c r="AN49">
        <f>(O49+273.15)</f>
        <v>297.92061080932615</v>
      </c>
      <c r="AO49">
        <f>(Y49*AG49+Z49*AH49)*AI49</f>
        <v>256.07507240127597</v>
      </c>
      <c r="AP49">
        <f>((AO49+0.00000010773*(AN49^4-AM49^4))-AL49*44100)/(L49*51.4+0.00000043092*AM49^3)</f>
        <v>-8.1591135509217523</v>
      </c>
      <c r="AQ49">
        <f>0.61365*EXP(17.502*J49/(240.97+J49))</f>
        <v>2.9380373385377077</v>
      </c>
      <c r="AR49">
        <f>AQ49*1000/AA49</f>
        <v>33.281090228303661</v>
      </c>
      <c r="AS49">
        <f>(AR49-U49)</f>
        <v>7.3601364776933096</v>
      </c>
      <c r="AT49">
        <f>IF(D49,P49,(O49+P49)/2)</f>
        <v>24.225734710693359</v>
      </c>
      <c r="AU49">
        <f>0.61365*EXP(17.502*AT49/(240.97+AT49))</f>
        <v>3.0358275021984134</v>
      </c>
      <c r="AV49">
        <f>IF(AS49&lt;&gt;0,(1000-(AR49+U49)/2)/AS49*AL49,0)</f>
        <v>3.7607895431352572</v>
      </c>
      <c r="AW49">
        <f>U49*AA49/1000</f>
        <v>2.2882883177016629</v>
      </c>
      <c r="AX49">
        <f>(AU49-AW49)</f>
        <v>0.7475391844967505</v>
      </c>
      <c r="AY49">
        <f>1/(1.6/F49+1.37/N49)</f>
        <v>2.6902792117442234</v>
      </c>
      <c r="AZ49">
        <f>G49*AA49*0.001</f>
        <v>33.513342996973378</v>
      </c>
      <c r="BA49">
        <f>G49/S49</f>
        <v>0.98454466607081481</v>
      </c>
      <c r="BB49">
        <f>(1-AL49*AA49/AQ49/F49)*100</f>
        <v>97.233737756121315</v>
      </c>
      <c r="BC49">
        <f>(S49-E49/(N49/1.35))</f>
        <v>383.9727172222789</v>
      </c>
      <c r="BD49">
        <f>E49*BB49/100/BC49</f>
        <v>1.2962360635453364E-2</v>
      </c>
    </row>
    <row r="50" spans="1:56" x14ac:dyDescent="0.25">
      <c r="A50" s="1" t="s">
        <v>1</v>
      </c>
      <c r="B50" s="1" t="s">
        <v>10363</v>
      </c>
      <c r="K50" s="1">
        <v>2.72</v>
      </c>
    </row>
    <row r="51" spans="1:56" x14ac:dyDescent="0.25">
      <c r="A51" s="1" t="s">
        <v>1</v>
      </c>
      <c r="B51" s="1" t="s">
        <v>10358</v>
      </c>
      <c r="K51" s="1">
        <v>2.72</v>
      </c>
    </row>
    <row r="52" spans="1:56" x14ac:dyDescent="0.25">
      <c r="A52" s="1">
        <v>12</v>
      </c>
      <c r="B52" s="1" t="s">
        <v>10362</v>
      </c>
      <c r="C52" s="1">
        <v>2634.0000010058284</v>
      </c>
      <c r="D52" s="1">
        <v>0</v>
      </c>
      <c r="E52">
        <f>(R52-S52*(1000-T52)/(1000-U52))*AK52</f>
        <v>5.207760416751352</v>
      </c>
      <c r="F52">
        <f>IF(AV52&lt;&gt;0,1/(1/AV52-1/N52),0)</f>
        <v>80.808951254839073</v>
      </c>
      <c r="G52">
        <f>((AY52-AL52/2)*S52-E52)/(AY52+AL52/2)</f>
        <v>379.33576560482959</v>
      </c>
      <c r="H52">
        <f>AL52*1000</f>
        <v>29.766737636460082</v>
      </c>
      <c r="I52">
        <f>(AQ52-AW52)</f>
        <v>0.62667835186699916</v>
      </c>
      <c r="J52">
        <f>(P52+AP52*D52)</f>
        <v>24.080554962158203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24.917028427124023</v>
      </c>
      <c r="P52" s="1">
        <v>24.080554962158203</v>
      </c>
      <c r="Q52" s="1">
        <v>24.998245239257813</v>
      </c>
      <c r="R52" s="1">
        <v>400.050048828125</v>
      </c>
      <c r="S52" s="1">
        <v>384.97186279296875</v>
      </c>
      <c r="T52" s="1">
        <v>0.79039973020553589</v>
      </c>
      <c r="U52" s="1">
        <v>26.992496490478516</v>
      </c>
      <c r="V52" s="1">
        <v>2.2052648067474365</v>
      </c>
      <c r="W52" s="1">
        <v>75.310760498046875</v>
      </c>
      <c r="X52" s="1">
        <v>300.6632080078125</v>
      </c>
      <c r="Y52" s="1">
        <v>1999.144775390625</v>
      </c>
      <c r="Z52" s="1">
        <v>7.6252007484436035</v>
      </c>
      <c r="AA52" s="1">
        <v>88.277099609375</v>
      </c>
      <c r="AB52" s="1">
        <v>10.133959770202637</v>
      </c>
      <c r="AC52" s="1">
        <v>4.4529404640197754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1.1053794412051927</v>
      </c>
      <c r="AL52">
        <f>(U52-T52)/(1000-U52)*AK52</f>
        <v>2.9766737636460081E-2</v>
      </c>
      <c r="AM52">
        <f>(P52+273.15)</f>
        <v>297.23055496215818</v>
      </c>
      <c r="AN52">
        <f>(O52+273.15)</f>
        <v>298.067028427124</v>
      </c>
      <c r="AO52">
        <f>(Y52*AG52+Z52*AH52)*AI52</f>
        <v>319.86315691300115</v>
      </c>
      <c r="AP52">
        <f>((AO52+0.00000010773*(AN52^4-AM52^4))-AL52*44100)/(L52*51.4+0.00000043092*AM52^3)</f>
        <v>-8.1053450927639386</v>
      </c>
      <c r="AQ52">
        <f>0.61365*EXP(17.502*J52/(240.97+J52))</f>
        <v>3.009497653262676</v>
      </c>
      <c r="AR52">
        <f>AQ52*1000/AA52</f>
        <v>34.091487674376069</v>
      </c>
      <c r="AS52">
        <f>(AR52-U52)</f>
        <v>7.098991183897553</v>
      </c>
      <c r="AT52">
        <f>IF(D52,P52,(O52+P52)/2)</f>
        <v>24.498791694641113</v>
      </c>
      <c r="AU52">
        <f>0.61365*EXP(17.502*AT52/(240.97+AT52))</f>
        <v>3.0858952336881837</v>
      </c>
      <c r="AV52">
        <f>IF(AS52&lt;&gt;0,(1000-(AR52+U52)/2)/AS52*AL52,0)</f>
        <v>4.0650285968384541</v>
      </c>
      <c r="AW52">
        <f>U52*AA52/1000</f>
        <v>2.3828193013956769</v>
      </c>
      <c r="AX52">
        <f>(AU52-AW52)</f>
        <v>0.70307593229250687</v>
      </c>
      <c r="AY52">
        <f>1/(1.6/F52+1.37/N52)</f>
        <v>2.9423255467774574</v>
      </c>
      <c r="AZ52">
        <f>G52*AA52*0.001</f>
        <v>33.48666116569607</v>
      </c>
      <c r="BA52">
        <f>G52/S52</f>
        <v>0.9853597165588952</v>
      </c>
      <c r="BB52">
        <f>(1-AL52*AA52/AQ52/F52)*100</f>
        <v>98.919497400983076</v>
      </c>
      <c r="BC52">
        <f>(S52-E52/(N52/1.35))</f>
        <v>383.32936164058827</v>
      </c>
      <c r="BD52">
        <f>E52*BB52/100/BC52</f>
        <v>1.3438809925882601E-2</v>
      </c>
    </row>
    <row r="53" spans="1:56" x14ac:dyDescent="0.25">
      <c r="A53" s="1" t="s">
        <v>1</v>
      </c>
      <c r="B53" s="1" t="s">
        <v>10361</v>
      </c>
    </row>
    <row r="54" spans="1:56" x14ac:dyDescent="0.25">
      <c r="A54" s="1" t="s">
        <v>1</v>
      </c>
      <c r="B54" s="1" t="s">
        <v>10360</v>
      </c>
    </row>
    <row r="55" spans="1:56" x14ac:dyDescent="0.25">
      <c r="A55" s="1" t="s">
        <v>1</v>
      </c>
      <c r="B55" s="1" t="s">
        <v>10359</v>
      </c>
    </row>
    <row r="56" spans="1:56" x14ac:dyDescent="0.25">
      <c r="A56" s="1" t="s">
        <v>1</v>
      </c>
      <c r="B56" s="1" t="s">
        <v>10358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D4473-0B94-4DB6-BAD6-0DA8BF14FF12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10447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10446</v>
      </c>
    </row>
    <row r="12" spans="1:60" x14ac:dyDescent="0.25">
      <c r="A12" s="1" t="s">
        <v>1</v>
      </c>
      <c r="B12" s="1" t="s">
        <v>10445</v>
      </c>
    </row>
    <row r="13" spans="1:60" x14ac:dyDescent="0.25">
      <c r="A13" s="1" t="s">
        <v>1</v>
      </c>
      <c r="B13" s="1" t="s">
        <v>10444</v>
      </c>
    </row>
    <row r="14" spans="1:60" x14ac:dyDescent="0.25">
      <c r="A14" s="1" t="s">
        <v>1</v>
      </c>
      <c r="B14" s="1" t="s">
        <v>10443</v>
      </c>
    </row>
    <row r="15" spans="1:60" x14ac:dyDescent="0.25">
      <c r="A15" s="1" t="s">
        <v>1</v>
      </c>
      <c r="B15" s="1" t="s">
        <v>10442</v>
      </c>
    </row>
    <row r="16" spans="1:60" x14ac:dyDescent="0.25">
      <c r="A16" s="1" t="s">
        <v>1</v>
      </c>
      <c r="B16" s="1" t="s">
        <v>10441</v>
      </c>
    </row>
    <row r="17" spans="1:60" x14ac:dyDescent="0.25">
      <c r="A17" s="1" t="s">
        <v>1</v>
      </c>
      <c r="B17" s="1" t="s">
        <v>6612</v>
      </c>
    </row>
    <row r="18" spans="1:60" x14ac:dyDescent="0.25">
      <c r="A18" s="1">
        <v>1</v>
      </c>
      <c r="B18" s="1" t="s">
        <v>10440</v>
      </c>
      <c r="C18" s="1">
        <v>363.00000113993883</v>
      </c>
      <c r="D18" s="1">
        <v>0</v>
      </c>
      <c r="E18">
        <f>(R18-S18*(1000-T18)/(1000-U18))*AO18</f>
        <v>-2.6028820919397408</v>
      </c>
      <c r="F18">
        <f>IF(AZ18&lt;&gt;0,1/(1/AZ18-1/N18),0)</f>
        <v>2.6157444463497166</v>
      </c>
      <c r="G18">
        <f>((BC18-AP18/2)*S18-E18)/(BC18+AP18/2)</f>
        <v>388.60840935639169</v>
      </c>
      <c r="H18">
        <f>AP18*1000</f>
        <v>22.149302484971745</v>
      </c>
      <c r="I18">
        <f>(AU18-BA18)</f>
        <v>1.1728388579760585</v>
      </c>
      <c r="J18">
        <f>(P18+AT18*D18)</f>
        <v>23.366662979125977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24.438142776489258</v>
      </c>
      <c r="P18" s="1">
        <v>23.366662979125977</v>
      </c>
      <c r="Q18" s="1">
        <v>24.53594970703125</v>
      </c>
      <c r="R18" s="1">
        <v>399.81277465820313</v>
      </c>
      <c r="S18" s="1">
        <v>394.26144409179688</v>
      </c>
      <c r="T18" s="1">
        <v>-0.29682844877243042</v>
      </c>
      <c r="U18" s="1">
        <v>19.373834609985352</v>
      </c>
      <c r="V18" s="1">
        <v>-0.85211741924285889</v>
      </c>
      <c r="W18" s="1">
        <v>55.61724853515625</v>
      </c>
      <c r="X18" s="1">
        <v>300.34017944335938</v>
      </c>
      <c r="Y18" s="1">
        <v>-3.7576492875814438E-2</v>
      </c>
      <c r="Z18" s="1">
        <v>8.9873523712158203</v>
      </c>
      <c r="AA18" s="1">
        <v>88.267021179199219</v>
      </c>
      <c r="AB18" s="1">
        <v>3.8281900882720947</v>
      </c>
      <c r="AC18" s="1">
        <v>-1.2829580307006836</v>
      </c>
      <c r="AD18" s="1">
        <v>7.9136431217193604E-2</v>
      </c>
      <c r="AE18" s="1">
        <v>7.5374608859419823E-3</v>
      </c>
      <c r="AF18" s="1">
        <v>4.5439496636390686E-2</v>
      </c>
      <c r="AG18" s="1">
        <v>3.0418310314416885E-2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1.104191836188821</v>
      </c>
      <c r="AP18">
        <f>(U18-T18)/(1000-U18)*AO18</f>
        <v>2.2149302484971746E-2</v>
      </c>
      <c r="AQ18">
        <f>(P18+273.15)</f>
        <v>296.51666297912595</v>
      </c>
      <c r="AR18">
        <f>(O18+273.15)</f>
        <v>297.58814277648924</v>
      </c>
      <c r="AS18">
        <f>(Y18*AK18+Z18*AL18)*AM18</f>
        <v>-6.0122387257462995E-3</v>
      </c>
      <c r="AT18">
        <f>((AS18+0.00000010773*(AR18^4-AQ18^4))-AP18*44100)/(L18*0.92*2*29.3+0.00000043092*AQ18^3)</f>
        <v>-7.6190438074559514</v>
      </c>
      <c r="AU18">
        <f>0.61365*EXP(17.502*J18/(240.97+J18))</f>
        <v>2.8829095278179384</v>
      </c>
      <c r="AV18">
        <f>AU18*1000/AA18</f>
        <v>32.661230540057211</v>
      </c>
      <c r="AW18">
        <f>(AV18-U18)</f>
        <v>13.28739593007186</v>
      </c>
      <c r="AX18">
        <f>IF(D18,P18,(O18+P18)/2)</f>
        <v>23.902402877807617</v>
      </c>
      <c r="AY18">
        <f>0.61365*EXP(17.502*AX18/(240.97+AX18))</f>
        <v>2.9774609183438066</v>
      </c>
      <c r="AZ18">
        <f>IF(AW18&lt;&gt;0,(1000-(AV18+U18)/2)/AW18*AP18,0)</f>
        <v>1.623571119547299</v>
      </c>
      <c r="BA18">
        <f>U18*AA18/1000</f>
        <v>1.7100706698418799</v>
      </c>
      <c r="BB18">
        <f>(AY18-BA18)</f>
        <v>1.2673902485019266</v>
      </c>
      <c r="BC18">
        <f>1/(1.6/F18+1.37/N18)</f>
        <v>1.0732515873741864</v>
      </c>
      <c r="BD18">
        <f>G18*AA18*0.001</f>
        <v>34.301306699075546</v>
      </c>
      <c r="BE18">
        <f>G18/S18</f>
        <v>0.98566171047126538</v>
      </c>
      <c r="BF18">
        <f>(1-AP18*AA18/AU18/F18)*100</f>
        <v>74.074198046639367</v>
      </c>
      <c r="BG18">
        <f>(S18-E18/(N18/1.35))</f>
        <v>395.08237986713891</v>
      </c>
      <c r="BH18">
        <f>E18*BF18/100/BG18</f>
        <v>-4.8801569848605656E-3</v>
      </c>
    </row>
    <row r="19" spans="1:60" x14ac:dyDescent="0.25">
      <c r="A19" s="1" t="s">
        <v>1</v>
      </c>
      <c r="B19" s="1" t="s">
        <v>6610</v>
      </c>
      <c r="K19" s="1">
        <v>2.72</v>
      </c>
    </row>
    <row r="20" spans="1:60" x14ac:dyDescent="0.25">
      <c r="A20" s="1" t="s">
        <v>1</v>
      </c>
      <c r="B20" s="1" t="s">
        <v>10439</v>
      </c>
      <c r="K20" s="1">
        <v>2.72</v>
      </c>
    </row>
    <row r="21" spans="1:60" x14ac:dyDescent="0.25">
      <c r="A21" s="1">
        <v>2</v>
      </c>
      <c r="B21" s="1" t="s">
        <v>10438</v>
      </c>
      <c r="C21" s="1">
        <v>568.5000011511147</v>
      </c>
      <c r="D21" s="1">
        <v>0</v>
      </c>
      <c r="E21">
        <f>(R21-S21*(1000-T21)/(1000-U21))*AO21</f>
        <v>-1.4291301269023273</v>
      </c>
      <c r="F21">
        <f>IF(AZ21&lt;&gt;0,1/(1/AZ21-1/N21),0)</f>
        <v>2.6956240685326103</v>
      </c>
      <c r="G21">
        <f>((BC21-AP21/2)*S21-E21)/(BC21+AP21/2)</f>
        <v>386.75342786008326</v>
      </c>
      <c r="H21">
        <f>AP21*1000</f>
        <v>22.170630974604418</v>
      </c>
      <c r="I21">
        <f>(AU21-BA21)</f>
        <v>1.1524908744238129</v>
      </c>
      <c r="J21">
        <f>(P21+AT21*D21)</f>
        <v>23.264518737792969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24.476783752441406</v>
      </c>
      <c r="P21" s="1">
        <v>23.264518737792969</v>
      </c>
      <c r="Q21" s="1">
        <v>24.617576599121094</v>
      </c>
      <c r="R21" s="1">
        <v>399.95208740234375</v>
      </c>
      <c r="S21" s="1">
        <v>393.34844970703125</v>
      </c>
      <c r="T21" s="1">
        <v>-0.28578606247901917</v>
      </c>
      <c r="U21" s="1">
        <v>19.40330696105957</v>
      </c>
      <c r="V21" s="1">
        <v>-0.81853181123733521</v>
      </c>
      <c r="W21" s="1">
        <v>55.573822021484375</v>
      </c>
      <c r="X21" s="1">
        <v>300.33895874023438</v>
      </c>
      <c r="Y21" s="1">
        <v>24.199131011962891</v>
      </c>
      <c r="Z21" s="1">
        <v>8.9791345596313477</v>
      </c>
      <c r="AA21" s="1">
        <v>88.268081665039063</v>
      </c>
      <c r="AB21" s="1">
        <v>3.8261713981628418</v>
      </c>
      <c r="AC21" s="1">
        <v>-1.2373189926147461</v>
      </c>
      <c r="AD21" s="1">
        <v>5.5525455623865128E-2</v>
      </c>
      <c r="AE21" s="1">
        <v>5.0484114326536655E-3</v>
      </c>
      <c r="AF21" s="1">
        <v>4.1554983705282211E-2</v>
      </c>
      <c r="AG21" s="1">
        <v>2.3546276614069939E-2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1.1041873483096849</v>
      </c>
      <c r="AP21">
        <f>(U21-T21)/(1000-U21)*AO21</f>
        <v>2.2170630974604418E-2</v>
      </c>
      <c r="AQ21">
        <f>(P21+273.15)</f>
        <v>296.41451873779295</v>
      </c>
      <c r="AR21">
        <f>(O21+273.15)</f>
        <v>297.62678375244138</v>
      </c>
      <c r="AS21">
        <f>(Y21*AK21+Z21*AL21)*AM21</f>
        <v>3.871860875371226</v>
      </c>
      <c r="AT21">
        <f>((AS21+0.00000010773*(AR21^4-AQ21^4))-AP21*44100)/(L21*0.92*2*29.3+0.00000043092*AQ21^3)</f>
        <v>-7.5840156684382771</v>
      </c>
      <c r="AU21">
        <f>0.61365*EXP(17.502*J21/(240.97+J21))</f>
        <v>2.86518355783444</v>
      </c>
      <c r="AV21">
        <f>AU21*1000/AA21</f>
        <v>32.460018432339766</v>
      </c>
      <c r="AW21">
        <f>(AV21-U21)</f>
        <v>13.056711471280195</v>
      </c>
      <c r="AX21">
        <f>IF(D21,P21,(O21+P21)/2)</f>
        <v>23.870651245117188</v>
      </c>
      <c r="AY21">
        <f>0.61365*EXP(17.502*AX21/(240.97+AX21))</f>
        <v>2.9717825053970546</v>
      </c>
      <c r="AZ21">
        <f>IF(AW21&lt;&gt;0,(1000-(AV21+U21)/2)/AW21*AP21,0)</f>
        <v>1.653993020976249</v>
      </c>
      <c r="BA21">
        <f>U21*AA21/1000</f>
        <v>1.7126926834106271</v>
      </c>
      <c r="BB21">
        <f>(AY21-BA21)</f>
        <v>1.2590898219864275</v>
      </c>
      <c r="BC21">
        <f>1/(1.6/F21+1.37/N21)</f>
        <v>1.0945445618965675</v>
      </c>
      <c r="BD21">
        <f>G21*AA21*0.001</f>
        <v>34.137983154587623</v>
      </c>
      <c r="BE21">
        <f>G21/S21</f>
        <v>0.98323363966005206</v>
      </c>
      <c r="BF21">
        <f>(1-AP21*AA21/AU21/F21)*100</f>
        <v>74.662138041929083</v>
      </c>
      <c r="BG21">
        <f>(S21-E21/(N21/1.35))</f>
        <v>393.79919008149017</v>
      </c>
      <c r="BH21">
        <f>E21*BF21/100/BG21</f>
        <v>-2.7095513018343437E-3</v>
      </c>
    </row>
    <row r="22" spans="1:60" x14ac:dyDescent="0.25">
      <c r="A22" s="1" t="s">
        <v>1</v>
      </c>
      <c r="B22" s="1" t="s">
        <v>10437</v>
      </c>
      <c r="K22" s="1">
        <v>2.72</v>
      </c>
    </row>
    <row r="23" spans="1:60" x14ac:dyDescent="0.25">
      <c r="A23" s="1" t="s">
        <v>1</v>
      </c>
      <c r="B23" s="1" t="s">
        <v>10436</v>
      </c>
      <c r="K23" s="1">
        <v>2.72</v>
      </c>
    </row>
    <row r="24" spans="1:60" x14ac:dyDescent="0.25">
      <c r="A24" s="1">
        <v>3</v>
      </c>
      <c r="B24" s="1" t="s">
        <v>10435</v>
      </c>
      <c r="C24" s="1">
        <v>774.5000011511147</v>
      </c>
      <c r="D24" s="1">
        <v>0</v>
      </c>
      <c r="E24">
        <f>(R24-S24*(1000-T24)/(1000-U24))*AO24</f>
        <v>-0.39459821896057234</v>
      </c>
      <c r="F24">
        <f>IF(AZ24&lt;&gt;0,1/(1/AZ24-1/N24),0)</f>
        <v>2.6759046345078468</v>
      </c>
      <c r="G24">
        <f>((BC24-AP24/2)*S24-E24)/(BC24+AP24/2)</f>
        <v>385.1524744574877</v>
      </c>
      <c r="H24">
        <f>AP24*1000</f>
        <v>22.109194538986699</v>
      </c>
      <c r="I24">
        <f>(AU24-BA24)</f>
        <v>1.1545834079129205</v>
      </c>
      <c r="J24">
        <f>(P24+AT24*D24)</f>
        <v>23.248956680297852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24.497638702392578</v>
      </c>
      <c r="P24" s="1">
        <v>23.248956680297852</v>
      </c>
      <c r="Q24" s="1">
        <v>24.656644821166992</v>
      </c>
      <c r="R24" s="1">
        <v>400.188720703125</v>
      </c>
      <c r="S24" s="1">
        <v>392.68377685546875</v>
      </c>
      <c r="T24" s="1">
        <v>-0.28608277440071106</v>
      </c>
      <c r="U24" s="1">
        <v>19.348459243774414</v>
      </c>
      <c r="V24" s="1">
        <v>-0.8183867335319519</v>
      </c>
      <c r="W24" s="1">
        <v>55.349445343017578</v>
      </c>
      <c r="X24" s="1">
        <v>300.35562133789063</v>
      </c>
      <c r="Y24" s="1">
        <v>49.656993865966797</v>
      </c>
      <c r="Z24" s="1">
        <v>8.9999818801879883</v>
      </c>
      <c r="AA24" s="1">
        <v>88.271003723144531</v>
      </c>
      <c r="AB24" s="1">
        <v>3.7947001457214355</v>
      </c>
      <c r="AC24" s="1">
        <v>-1.235289454460144</v>
      </c>
      <c r="AD24" s="1">
        <v>6.4631566405296326E-2</v>
      </c>
      <c r="AE24" s="1">
        <v>3.0032808426767588E-3</v>
      </c>
      <c r="AF24" s="1">
        <v>4.1757028549909592E-2</v>
      </c>
      <c r="AG24" s="1">
        <v>2.216731384396553E-2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1.1042486078598919</v>
      </c>
      <c r="AP24">
        <f>(U24-T24)/(1000-U24)*AO24</f>
        <v>2.2109194538986698E-2</v>
      </c>
      <c r="AQ24">
        <f>(P24+273.15)</f>
        <v>296.39895668029783</v>
      </c>
      <c r="AR24">
        <f>(O24+273.15)</f>
        <v>297.64763870239256</v>
      </c>
      <c r="AS24">
        <f>(Y24*AK24+Z24*AL24)*AM24</f>
        <v>7.9451188409674387</v>
      </c>
      <c r="AT24">
        <f>((AS24+0.00000010773*(AR24^4-AQ24^4))-AP24*44100)/(L24*0.92*2*29.3+0.00000043092*AQ24^3)</f>
        <v>-7.5272962391645182</v>
      </c>
      <c r="AU24">
        <f>0.61365*EXP(17.502*J24/(240.97+J24))</f>
        <v>2.862491325857242</v>
      </c>
      <c r="AV24">
        <f>AU24*1000/AA24</f>
        <v>32.428444280924161</v>
      </c>
      <c r="AW24">
        <f>(AV24-U24)</f>
        <v>13.079985037149747</v>
      </c>
      <c r="AX24">
        <f>IF(D24,P24,(O24+P24)/2)</f>
        <v>23.873297691345215</v>
      </c>
      <c r="AY24">
        <f>0.61365*EXP(17.502*AX24/(240.97+AX24))</f>
        <v>2.972255429744445</v>
      </c>
      <c r="AZ24">
        <f>IF(AW24&lt;&gt;0,(1000-(AV24+U24)/2)/AW24*AP24,0)</f>
        <v>1.6465478868279211</v>
      </c>
      <c r="BA24">
        <f>U24*AA24/1000</f>
        <v>1.7079079179443215</v>
      </c>
      <c r="BB24">
        <f>(AY24-BA24)</f>
        <v>1.2643475118001235</v>
      </c>
      <c r="BC24">
        <f>1/(1.6/F24+1.37/N24)</f>
        <v>1.0893292882670365</v>
      </c>
      <c r="BD24">
        <f>G24*AA24*0.001</f>
        <v>33.997795506815223</v>
      </c>
      <c r="BE24">
        <f>G24/S24</f>
        <v>0.98082094845300161</v>
      </c>
      <c r="BF24">
        <f>(1-AP24*AA24/AU24/F24)*100</f>
        <v>74.52136396123808</v>
      </c>
      <c r="BG24">
        <f>(S24-E24/(N24/1.35))</f>
        <v>392.80823112707566</v>
      </c>
      <c r="BH24">
        <f>E24*BF24/100/BG24</f>
        <v>-7.4860950365635611E-4</v>
      </c>
    </row>
    <row r="25" spans="1:60" x14ac:dyDescent="0.25">
      <c r="A25" s="1" t="s">
        <v>1</v>
      </c>
      <c r="B25" s="1" t="s">
        <v>10434</v>
      </c>
      <c r="K25" s="1">
        <v>2.72</v>
      </c>
    </row>
    <row r="26" spans="1:60" x14ac:dyDescent="0.25">
      <c r="A26" s="1" t="s">
        <v>1</v>
      </c>
      <c r="B26" s="1" t="s">
        <v>10433</v>
      </c>
      <c r="K26" s="1">
        <v>2.72</v>
      </c>
    </row>
    <row r="27" spans="1:60" x14ac:dyDescent="0.25">
      <c r="A27" s="1">
        <v>4</v>
      </c>
      <c r="B27" s="1" t="s">
        <v>10432</v>
      </c>
      <c r="C27" s="1">
        <v>979.5000011511147</v>
      </c>
      <c r="D27" s="1">
        <v>0</v>
      </c>
      <c r="E27">
        <f>(R27-S27*(1000-T27)/(1000-U27))*AO27</f>
        <v>0.5653600363257193</v>
      </c>
      <c r="F27">
        <f>IF(AZ27&lt;&gt;0,1/(1/AZ27-1/N27),0)</f>
        <v>2.6918070707335171</v>
      </c>
      <c r="G27">
        <f>((BC27-AP27/2)*S27-E27)/(BC27+AP27/2)</f>
        <v>383.3267282318144</v>
      </c>
      <c r="H27">
        <f>AP27*1000</f>
        <v>22.19872404327576</v>
      </c>
      <c r="I27">
        <f>(AU27-BA27)</f>
        <v>1.1549400539687851</v>
      </c>
      <c r="J27">
        <f>(P27+AT27*D27)</f>
        <v>23.290849685668945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24.531055450439453</v>
      </c>
      <c r="P27" s="1">
        <v>23.290849685668945</v>
      </c>
      <c r="Q27" s="1">
        <v>24.694768905639648</v>
      </c>
      <c r="R27" s="1">
        <v>400.09640502929688</v>
      </c>
      <c r="S27" s="1">
        <v>391.7103271484375</v>
      </c>
      <c r="T27" s="1">
        <v>-0.28464269638061523</v>
      </c>
      <c r="U27" s="1">
        <v>19.426738739013672</v>
      </c>
      <c r="V27" s="1">
        <v>-0.8126339316368103</v>
      </c>
      <c r="W27" s="1">
        <v>55.461906433105469</v>
      </c>
      <c r="X27" s="1">
        <v>300.372314453125</v>
      </c>
      <c r="Y27" s="1">
        <v>99.843788146972656</v>
      </c>
      <c r="Z27" s="1">
        <v>9.8556442260742188</v>
      </c>
      <c r="AA27" s="1">
        <v>88.270286560058594</v>
      </c>
      <c r="AB27" s="1">
        <v>3.9322657585144043</v>
      </c>
      <c r="AC27" s="1">
        <v>-1.2396750450134277</v>
      </c>
      <c r="AD27" s="1">
        <v>6.7396573722362518E-2</v>
      </c>
      <c r="AE27" s="1">
        <v>5.1066456362605095E-3</v>
      </c>
      <c r="AF27" s="1">
        <v>3.4529358148574829E-2</v>
      </c>
      <c r="AG27" s="1">
        <v>2.2076869383454323E-2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1.104309979607077</v>
      </c>
      <c r="AP27">
        <f>(U27-T27)/(1000-U27)*AO27</f>
        <v>2.2198724043275761E-2</v>
      </c>
      <c r="AQ27">
        <f>(P27+273.15)</f>
        <v>296.44084968566892</v>
      </c>
      <c r="AR27">
        <f>(O27+273.15)</f>
        <v>297.68105545043943</v>
      </c>
      <c r="AS27">
        <f>(Y27*AK27+Z27*AL27)*AM27</f>
        <v>15.975005746446413</v>
      </c>
      <c r="AT27">
        <f>((AS27+0.00000010773*(AR27^4-AQ27^4))-AP27*44100)/(L27*0.92*2*29.3+0.00000043092*AQ27^3)</f>
        <v>-7.4954885447473929</v>
      </c>
      <c r="AU27">
        <f>0.61365*EXP(17.502*J27/(240.97+J27))</f>
        <v>2.8697438493889131</v>
      </c>
      <c r="AV27">
        <f>AU27*1000/AA27</f>
        <v>32.510870432445643</v>
      </c>
      <c r="AW27">
        <f>(AV27-U27)</f>
        <v>13.084131693431971</v>
      </c>
      <c r="AX27">
        <f>IF(D27,P27,(O27+P27)/2)</f>
        <v>23.910952568054199</v>
      </c>
      <c r="AY27">
        <f>0.61365*EXP(17.502*AX27/(240.97+AX27))</f>
        <v>2.9789915520483681</v>
      </c>
      <c r="AZ27">
        <f>IF(AW27&lt;&gt;0,(1000-(AV27+U27)/2)/AW27*AP27,0)</f>
        <v>1.6525551884652327</v>
      </c>
      <c r="BA27">
        <f>U27*AA27/1000</f>
        <v>1.7148037954201281</v>
      </c>
      <c r="BB27">
        <f>(AY27-BA27)</f>
        <v>1.26418775662824</v>
      </c>
      <c r="BC27">
        <f>1/(1.6/F27+1.37/N27)</f>
        <v>1.0935371533575415</v>
      </c>
      <c r="BD27">
        <f>G27*AA27*0.001</f>
        <v>33.836360147151957</v>
      </c>
      <c r="BE27">
        <f>G27/S27</f>
        <v>0.97859745241425267</v>
      </c>
      <c r="BF27">
        <f>(1-AP27*AA27/AU27/F27)*100</f>
        <v>74.633795721618895</v>
      </c>
      <c r="BG27">
        <f>(S27-E27/(N27/1.35))</f>
        <v>391.53201546801</v>
      </c>
      <c r="BH27">
        <f>E27*BF27/100/BG27</f>
        <v>1.077688766009693E-3</v>
      </c>
    </row>
    <row r="28" spans="1:60" x14ac:dyDescent="0.25">
      <c r="A28" s="1" t="s">
        <v>1</v>
      </c>
      <c r="B28" s="1" t="s">
        <v>10431</v>
      </c>
      <c r="K28" s="1">
        <v>2.72</v>
      </c>
    </row>
    <row r="29" spans="1:60" x14ac:dyDescent="0.25">
      <c r="A29" s="1" t="s">
        <v>1</v>
      </c>
      <c r="B29" s="1" t="s">
        <v>10430</v>
      </c>
      <c r="K29" s="1">
        <v>2.72</v>
      </c>
    </row>
    <row r="30" spans="1:60" x14ac:dyDescent="0.25">
      <c r="A30" s="1">
        <v>5</v>
      </c>
      <c r="B30" s="1" t="s">
        <v>10429</v>
      </c>
      <c r="C30" s="1">
        <v>1185.5000011511147</v>
      </c>
      <c r="D30" s="1">
        <v>0</v>
      </c>
      <c r="E30">
        <f>(R30-S30*(1000-T30)/(1000-U30))*AO30</f>
        <v>1.180862196753935</v>
      </c>
      <c r="F30">
        <f>IF(AZ30&lt;&gt;0,1/(1/AZ30-1/N30),0)</f>
        <v>2.726403727404735</v>
      </c>
      <c r="G30">
        <f>((BC30-AP30/2)*S30-E30)/(BC30+AP30/2)</f>
        <v>382.18622602486033</v>
      </c>
      <c r="H30">
        <f>AP30*1000</f>
        <v>22.328856786134114</v>
      </c>
      <c r="I30">
        <f>(AU30-BA30)</f>
        <v>1.1525211560213433</v>
      </c>
      <c r="J30">
        <f>(P30+AT30*D30)</f>
        <v>23.336261749267578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24.578847885131836</v>
      </c>
      <c r="P30" s="1">
        <v>23.336261749267578</v>
      </c>
      <c r="Q30" s="1">
        <v>24.742012023925781</v>
      </c>
      <c r="R30" s="1">
        <v>400.06564331054688</v>
      </c>
      <c r="S30" s="1">
        <v>391.08676147460938</v>
      </c>
      <c r="T30" s="1">
        <v>-0.28504097461700439</v>
      </c>
      <c r="U30" s="1">
        <v>19.543699264526367</v>
      </c>
      <c r="V30" s="1">
        <v>-0.81143593788146973</v>
      </c>
      <c r="W30" s="1">
        <v>55.635719299316406</v>
      </c>
      <c r="X30" s="1">
        <v>300.30911254882813</v>
      </c>
      <c r="Y30" s="1">
        <v>150.560791015625</v>
      </c>
      <c r="Z30" s="1">
        <v>8.8364124298095703</v>
      </c>
      <c r="AA30" s="1">
        <v>88.268989562988281</v>
      </c>
      <c r="AB30" s="1">
        <v>4.1766457557678223</v>
      </c>
      <c r="AC30" s="1">
        <v>-1.2474018335342407</v>
      </c>
      <c r="AD30" s="1">
        <v>4.6736754477024078E-2</v>
      </c>
      <c r="AE30" s="1">
        <v>2.988472580909729E-3</v>
      </c>
      <c r="AF30" s="1">
        <v>3.8694553077220917E-2</v>
      </c>
      <c r="AG30" s="1">
        <v>2.3161675781011581E-2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1.104077619664809</v>
      </c>
      <c r="AP30">
        <f>(U30-T30)/(1000-U30)*AO30</f>
        <v>2.2328856786134114E-2</v>
      </c>
      <c r="AQ30">
        <f>(P30+273.15)</f>
        <v>296.48626174926756</v>
      </c>
      <c r="AR30">
        <f>(O30+273.15)</f>
        <v>297.72884788513181</v>
      </c>
      <c r="AS30">
        <f>(Y30*AK30+Z30*AL30)*AM30</f>
        <v>24.089726024052652</v>
      </c>
      <c r="AT30">
        <f>((AS30+0.00000010773*(AR30^4-AQ30^4))-AP30*44100)/(L30*0.92*2*29.3+0.00000043092*AQ30^3)</f>
        <v>-7.4761535611125858</v>
      </c>
      <c r="AU30">
        <f>0.61365*EXP(17.502*J30/(240.97+J30))</f>
        <v>2.877623742424003</v>
      </c>
      <c r="AV30">
        <f>AU30*1000/AA30</f>
        <v>32.600619500357439</v>
      </c>
      <c r="AW30">
        <f>(AV30-U30)</f>
        <v>13.056920235831072</v>
      </c>
      <c r="AX30">
        <f>IF(D30,P30,(O30+P30)/2)</f>
        <v>23.957554817199707</v>
      </c>
      <c r="AY30">
        <f>0.61365*EXP(17.502*AX30/(240.97+AX30))</f>
        <v>2.9873467601262016</v>
      </c>
      <c r="AZ30">
        <f>IF(AW30&lt;&gt;0,(1000-(AV30+U30)/2)/AW30*AP30,0)</f>
        <v>1.6655302230843514</v>
      </c>
      <c r="BA30">
        <f>U30*AA30/1000</f>
        <v>1.7251025864026597</v>
      </c>
      <c r="BB30">
        <f>(AY30-BA30)</f>
        <v>1.2622441737235419</v>
      </c>
      <c r="BC30">
        <f>1/(1.6/F30+1.37/N30)</f>
        <v>1.1026317629307825</v>
      </c>
      <c r="BD30">
        <f>G30*AA30*0.001</f>
        <v>33.735191996106273</v>
      </c>
      <c r="BE30">
        <f>G30/S30</f>
        <v>0.97724153224673427</v>
      </c>
      <c r="BF30">
        <f>(1-AP30*AA30/AU30/F30)*100</f>
        <v>74.878216503787272</v>
      </c>
      <c r="BG30">
        <f>(S30-E30/(N30/1.35))</f>
        <v>390.71432354280051</v>
      </c>
      <c r="BH30">
        <f>E30*BF30/100/BG30</f>
        <v>2.2630564046877844E-3</v>
      </c>
    </row>
    <row r="31" spans="1:60" x14ac:dyDescent="0.25">
      <c r="A31" s="1" t="s">
        <v>1</v>
      </c>
      <c r="B31" s="1" t="s">
        <v>10428</v>
      </c>
      <c r="K31" s="1">
        <v>2.72</v>
      </c>
    </row>
    <row r="32" spans="1:60" x14ac:dyDescent="0.25">
      <c r="A32" s="1" t="s">
        <v>1</v>
      </c>
      <c r="B32" s="1" t="s">
        <v>10427</v>
      </c>
      <c r="K32" s="1">
        <v>2.72</v>
      </c>
    </row>
    <row r="33" spans="1:60" x14ac:dyDescent="0.25">
      <c r="A33" s="1">
        <v>6</v>
      </c>
      <c r="B33" s="1" t="s">
        <v>10426</v>
      </c>
      <c r="C33" s="1">
        <v>1391.5000011511147</v>
      </c>
      <c r="D33" s="1">
        <v>0</v>
      </c>
      <c r="E33">
        <f>(R33-S33*(1000-T33)/(1000-U33))*AO33</f>
        <v>2.1891120305364797</v>
      </c>
      <c r="F33">
        <f>IF(AZ33&lt;&gt;0,1/(1/AZ33-1/N33),0)</f>
        <v>2.8284373798113673</v>
      </c>
      <c r="G33">
        <f>((BC33-AP33/2)*S33-E33)/(BC33+AP33/2)</f>
        <v>380.32225232538656</v>
      </c>
      <c r="H33">
        <f>AP33*1000</f>
        <v>22.715879193756866</v>
      </c>
      <c r="I33">
        <f>(AU33-BA33)</f>
        <v>1.146282428616372</v>
      </c>
      <c r="J33">
        <f>(P33+AT33*D33)</f>
        <v>23.468708038330078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24.645208358764648</v>
      </c>
      <c r="P33" s="1">
        <v>23.468708038330078</v>
      </c>
      <c r="Q33" s="1">
        <v>24.803041458129883</v>
      </c>
      <c r="R33" s="1">
        <v>400.015869140625</v>
      </c>
      <c r="S33" s="1">
        <v>390.01104736328125</v>
      </c>
      <c r="T33" s="1">
        <v>-0.28467923402786255</v>
      </c>
      <c r="U33" s="1">
        <v>19.876420974731445</v>
      </c>
      <c r="V33" s="1">
        <v>-0.80717849731445313</v>
      </c>
      <c r="W33" s="1">
        <v>56.357532501220703</v>
      </c>
      <c r="X33" s="1">
        <v>300.37588500976563</v>
      </c>
      <c r="Y33" s="1">
        <v>299.58010864257813</v>
      </c>
      <c r="Z33" s="1">
        <v>8.8193912506103516</v>
      </c>
      <c r="AA33" s="1">
        <v>88.266975402832031</v>
      </c>
      <c r="AB33" s="1">
        <v>4.3554606437683105</v>
      </c>
      <c r="AC33" s="1">
        <v>-1.2484039068222046</v>
      </c>
      <c r="AD33" s="1">
        <v>6.8078123033046722E-2</v>
      </c>
      <c r="AE33" s="1">
        <v>4.606535192579031E-3</v>
      </c>
      <c r="AF33" s="1">
        <v>4.5327618718147278E-2</v>
      </c>
      <c r="AG33" s="1">
        <v>2.5533292442560196E-2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1.1043231066535499</v>
      </c>
      <c r="AP33">
        <f>(U33-T33)/(1000-U33)*AO33</f>
        <v>2.2715879193756866E-2</v>
      </c>
      <c r="AQ33">
        <f>(P33+273.15)</f>
        <v>296.61870803833006</v>
      </c>
      <c r="AR33">
        <f>(O33+273.15)</f>
        <v>297.79520835876463</v>
      </c>
      <c r="AS33">
        <f>(Y33*AK33+Z33*AL33)*AM33</f>
        <v>47.932816311430543</v>
      </c>
      <c r="AT33">
        <f>((AS33+0.00000010773*(AR33^4-AQ33^4))-AP33*44100)/(L33*0.92*2*29.3+0.00000043092*AQ33^3)</f>
        <v>-7.4275505789279093</v>
      </c>
      <c r="AU33">
        <f>0.61365*EXP(17.502*J33/(240.97+J33))</f>
        <v>2.900713989889327</v>
      </c>
      <c r="AV33">
        <f>AU33*1000/AA33</f>
        <v>32.862958956632134</v>
      </c>
      <c r="AW33">
        <f>(AV33-U33)</f>
        <v>12.986537981900689</v>
      </c>
      <c r="AX33">
        <f>IF(D33,P33,(O33+P33)/2)</f>
        <v>24.056958198547363</v>
      </c>
      <c r="AY33">
        <f>0.61365*EXP(17.502*AX33/(240.97+AX33))</f>
        <v>3.0052370535146773</v>
      </c>
      <c r="AZ33">
        <f>IF(AW33&lt;&gt;0,(1000-(AV33+U33)/2)/AW33*AP33,0)</f>
        <v>1.7030611647957177</v>
      </c>
      <c r="BA33">
        <f>U33*AA33/1000</f>
        <v>1.7544315612729551</v>
      </c>
      <c r="BB33">
        <f>(AY33-BA33)</f>
        <v>1.2508054922417222</v>
      </c>
      <c r="BC33">
        <f>1/(1.6/F33+1.37/N33)</f>
        <v>1.1289857072093885</v>
      </c>
      <c r="BD33">
        <f>G33*AA33*0.001</f>
        <v>33.569894891154576</v>
      </c>
      <c r="BE33">
        <f>G33/S33</f>
        <v>0.9751576394991962</v>
      </c>
      <c r="BF33">
        <f>(1-AP33*AA33/AU33/F33)*100</f>
        <v>75.561400296116645</v>
      </c>
      <c r="BG33">
        <f>(S33-E33/(N33/1.35))</f>
        <v>389.32061256115782</v>
      </c>
      <c r="BH33">
        <f>E33*BF33/100/BG33</f>
        <v>4.2487442250807436E-3</v>
      </c>
    </row>
    <row r="34" spans="1:60" x14ac:dyDescent="0.25">
      <c r="A34" s="1" t="s">
        <v>1</v>
      </c>
      <c r="B34" s="1" t="s">
        <v>10425</v>
      </c>
      <c r="K34" s="1">
        <v>2.72</v>
      </c>
    </row>
    <row r="35" spans="1:60" x14ac:dyDescent="0.25">
      <c r="A35" s="1" t="s">
        <v>1</v>
      </c>
      <c r="B35" s="1" t="s">
        <v>10424</v>
      </c>
      <c r="K35" s="1">
        <v>2.72</v>
      </c>
    </row>
    <row r="36" spans="1:60" x14ac:dyDescent="0.25">
      <c r="A36" s="1">
        <v>7</v>
      </c>
      <c r="B36" s="1" t="s">
        <v>10423</v>
      </c>
      <c r="C36" s="1">
        <v>1598.0000011399388</v>
      </c>
      <c r="D36" s="1">
        <v>0</v>
      </c>
      <c r="E36">
        <f>(R36-S36*(1000-T36)/(1000-U36))*AO36</f>
        <v>2.7657962291923397</v>
      </c>
      <c r="F36">
        <f>IF(AZ36&lt;&gt;0,1/(1/AZ36-1/N36),0)</f>
        <v>3.0173418048148251</v>
      </c>
      <c r="G36">
        <f>((BC36-AP36/2)*S36-E36)/(BC36+AP36/2)</f>
        <v>379.41509302919673</v>
      </c>
      <c r="H36">
        <f>AP36*1000</f>
        <v>23.235259617946149</v>
      </c>
      <c r="I36">
        <f>(AU36-BA36)</f>
        <v>1.1278580256543578</v>
      </c>
      <c r="J36">
        <f>(P36+AT36*D36)</f>
        <v>23.592124938964844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24.710615158081055</v>
      </c>
      <c r="P36" s="1">
        <v>23.592124938964844</v>
      </c>
      <c r="Q36" s="1">
        <v>24.860219955444336</v>
      </c>
      <c r="R36" s="1">
        <v>400.06045532226563</v>
      </c>
      <c r="S36" s="1">
        <v>389.36160278320313</v>
      </c>
      <c r="T36" s="1">
        <v>-0.28539532423019409</v>
      </c>
      <c r="U36" s="1">
        <v>20.331077575683594</v>
      </c>
      <c r="V36" s="1">
        <v>-0.80603170394897461</v>
      </c>
      <c r="W36" s="1">
        <v>57.420326232910156</v>
      </c>
      <c r="X36" s="1">
        <v>300.31802368164063</v>
      </c>
      <c r="Y36" s="1">
        <v>499.88296508789063</v>
      </c>
      <c r="Z36" s="1">
        <v>9.3987140655517578</v>
      </c>
      <c r="AA36" s="1">
        <v>88.264762878417969</v>
      </c>
      <c r="AB36" s="1">
        <v>4.3988995552062988</v>
      </c>
      <c r="AC36" s="1">
        <v>-1.2584846019744873</v>
      </c>
      <c r="AD36" s="1">
        <v>4.3213997036218643E-2</v>
      </c>
      <c r="AE36" s="1">
        <v>3.8568726740777493E-3</v>
      </c>
      <c r="AF36" s="1">
        <v>3.588569164276123E-2</v>
      </c>
      <c r="AG36" s="1">
        <v>2.6860212907195091E-2</v>
      </c>
      <c r="AH36" s="1">
        <v>0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1.1041103811825022</v>
      </c>
      <c r="AP36">
        <f>(U36-T36)/(1000-U36)*AO36</f>
        <v>2.323525961794615E-2</v>
      </c>
      <c r="AQ36">
        <f>(P36+273.15)</f>
        <v>296.74212493896482</v>
      </c>
      <c r="AR36">
        <f>(O36+273.15)</f>
        <v>297.86061515808103</v>
      </c>
      <c r="AS36">
        <f>(Y36*AK36+Z36*AL36)*AM36</f>
        <v>79.981272626341706</v>
      </c>
      <c r="AT36">
        <f>((AS36+0.00000010773*(AR36^4-AQ36^4))-AP36*44100)/(L36*0.92*2*29.3+0.00000043092*AQ36^3)</f>
        <v>-7.359611416640675</v>
      </c>
      <c r="AU36">
        <f>0.61365*EXP(17.502*J36/(240.97+J36))</f>
        <v>2.922375766934791</v>
      </c>
      <c r="AV36">
        <f>AU36*1000/AA36</f>
        <v>33.109200904558875</v>
      </c>
      <c r="AW36">
        <f>(AV36-U36)</f>
        <v>12.778123328875282</v>
      </c>
      <c r="AX36">
        <f>IF(D36,P36,(O36+P36)/2)</f>
        <v>24.151370048522949</v>
      </c>
      <c r="AY36">
        <f>0.61365*EXP(17.502*AX36/(240.97+AX36))</f>
        <v>3.022315652299207</v>
      </c>
      <c r="AZ36">
        <f>IF(AW36&lt;&gt;0,(1000-(AV36+U36)/2)/AW36*AP36,0)</f>
        <v>1.7697755502618677</v>
      </c>
      <c r="BA36">
        <f>U36*AA36/1000</f>
        <v>1.7945177412804332</v>
      </c>
      <c r="BB36">
        <f>(AY36-BA36)</f>
        <v>1.2277979110187738</v>
      </c>
      <c r="BC36">
        <f>1/(1.6/F36+1.37/N36)</f>
        <v>1.1760064159385004</v>
      </c>
      <c r="BD36">
        <f>G36*AA36*0.001</f>
        <v>33.488983218714942</v>
      </c>
      <c r="BE36">
        <f>G36/S36</f>
        <v>0.97445431269311722</v>
      </c>
      <c r="BF36">
        <f>(1-AP36*AA36/AU36/F36)*100</f>
        <v>76.741895344439214</v>
      </c>
      <c r="BG36">
        <f>(S36-E36/(N36/1.35))</f>
        <v>388.48928471744006</v>
      </c>
      <c r="BH36">
        <f>E36*BF36/100/BG36</f>
        <v>5.4635340822617728E-3</v>
      </c>
    </row>
    <row r="37" spans="1:60" x14ac:dyDescent="0.25">
      <c r="A37" s="1" t="s">
        <v>1</v>
      </c>
      <c r="B37" s="1" t="s">
        <v>10422</v>
      </c>
      <c r="K37" s="1">
        <v>2.72</v>
      </c>
    </row>
    <row r="38" spans="1:60" x14ac:dyDescent="0.25">
      <c r="A38" s="1" t="s">
        <v>1</v>
      </c>
      <c r="B38" s="1" t="s">
        <v>10421</v>
      </c>
      <c r="K38" s="1">
        <v>2.72</v>
      </c>
    </row>
    <row r="39" spans="1:60" x14ac:dyDescent="0.25">
      <c r="A39" s="1">
        <v>8</v>
      </c>
      <c r="B39" s="1" t="s">
        <v>10420</v>
      </c>
      <c r="C39" s="1">
        <v>1804.0000011399388</v>
      </c>
      <c r="D39" s="1">
        <v>0</v>
      </c>
      <c r="E39">
        <f>(R39-S39*(1000-T39)/(1000-U39))*AO39</f>
        <v>3.2401387437961571</v>
      </c>
      <c r="F39">
        <f>IF(AZ39&lt;&gt;0,1/(1/AZ39-1/N39),0)</f>
        <v>3.2814345874743238</v>
      </c>
      <c r="G39">
        <f>((BC39-AP39/2)*S39-E39)/(BC39+AP39/2)</f>
        <v>378.738724523033</v>
      </c>
      <c r="H39">
        <f>AP39*1000</f>
        <v>23.907305559023104</v>
      </c>
      <c r="I39">
        <f>(AU39-BA39)</f>
        <v>1.1051893278498401</v>
      </c>
      <c r="J39">
        <f>(P39+AT39*D39)</f>
        <v>23.756484985351563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24.785133361816406</v>
      </c>
      <c r="P39" s="1">
        <v>23.756484985351563</v>
      </c>
      <c r="Q39" s="1">
        <v>24.926942825317383</v>
      </c>
      <c r="R39" s="1">
        <v>400.11785888671875</v>
      </c>
      <c r="S39" s="1">
        <v>388.7655029296875</v>
      </c>
      <c r="T39" s="1">
        <v>-0.28266996145248413</v>
      </c>
      <c r="U39" s="1">
        <v>20.917043685913086</v>
      </c>
      <c r="V39" s="1">
        <v>-0.79479581117630005</v>
      </c>
      <c r="W39" s="1">
        <v>58.813392639160156</v>
      </c>
      <c r="X39" s="1">
        <v>300.32330322265625</v>
      </c>
      <c r="Y39" s="1">
        <v>749.2611083984375</v>
      </c>
      <c r="Z39" s="1">
        <v>9.3839206695556641</v>
      </c>
      <c r="AA39" s="1">
        <v>88.265533447265625</v>
      </c>
      <c r="AB39" s="1">
        <v>4.7203121185302734</v>
      </c>
      <c r="AC39" s="1">
        <v>-1.2728826999664307</v>
      </c>
      <c r="AD39" s="1">
        <v>3.8376376032829285E-2</v>
      </c>
      <c r="AE39" s="1">
        <v>7.82796461135149E-3</v>
      </c>
      <c r="AF39" s="1">
        <v>3.9897892624139786E-2</v>
      </c>
      <c r="AG39" s="1">
        <v>1.9703196361660957E-2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1.1041297912597654</v>
      </c>
      <c r="AP39">
        <f>(U39-T39)/(1000-U39)*AO39</f>
        <v>2.3907305559023106E-2</v>
      </c>
      <c r="AQ39">
        <f>(P39+273.15)</f>
        <v>296.90648498535154</v>
      </c>
      <c r="AR39">
        <f>(O39+273.15)</f>
        <v>297.93513336181638</v>
      </c>
      <c r="AS39">
        <f>(Y39*AK39+Z39*AL39)*AM39</f>
        <v>119.88177466418347</v>
      </c>
      <c r="AT39">
        <f>((AS39+0.00000010773*(AR39^4-AQ39^4))-AP39*44100)/(L39*0.92*2*29.3+0.00000043092*AQ39^3)</f>
        <v>-7.2854145986852723</v>
      </c>
      <c r="AU39">
        <f>0.61365*EXP(17.502*J39/(240.97+J39))</f>
        <v>2.9514433469267178</v>
      </c>
      <c r="AV39">
        <f>AU39*1000/AA39</f>
        <v>33.438231568498502</v>
      </c>
      <c r="AW39">
        <f>(AV39-U39)</f>
        <v>12.521187882585416</v>
      </c>
      <c r="AX39">
        <f>IF(D39,P39,(O39+P39)/2)</f>
        <v>24.270809173583984</v>
      </c>
      <c r="AY39">
        <f>0.61365*EXP(17.502*AX39/(240.97+AX39))</f>
        <v>3.0440430856952747</v>
      </c>
      <c r="AZ39">
        <f>IF(AW39&lt;&gt;0,(1000-(AV39+U39)/2)/AW39*AP39,0)</f>
        <v>1.8574564721805611</v>
      </c>
      <c r="BA39">
        <f>U39*AA39/1000</f>
        <v>1.8462540190768777</v>
      </c>
      <c r="BB39">
        <f>(AY39-BA39)</f>
        <v>1.197789066618397</v>
      </c>
      <c r="BC39">
        <f>1/(1.6/F39+1.37/N39)</f>
        <v>1.2381462202589457</v>
      </c>
      <c r="BD39">
        <f>G39*AA39*0.001</f>
        <v>33.429575557162494</v>
      </c>
      <c r="BE39">
        <f>G39/S39</f>
        <v>0.97420867250027599</v>
      </c>
      <c r="BF39">
        <f>(1-AP39*AA39/AU39/F39)*100</f>
        <v>78.211688287424082</v>
      </c>
      <c r="BG39">
        <f>(S39-E39/(N39/1.35))</f>
        <v>387.74357964699595</v>
      </c>
      <c r="BH39">
        <f>E39*BF39/100/BG39</f>
        <v>6.535678080563009E-3</v>
      </c>
    </row>
    <row r="40" spans="1:60" x14ac:dyDescent="0.25">
      <c r="A40" s="1" t="s">
        <v>1</v>
      </c>
      <c r="B40" s="1" t="s">
        <v>10419</v>
      </c>
      <c r="K40" s="1">
        <v>2.72</v>
      </c>
    </row>
    <row r="41" spans="1:60" x14ac:dyDescent="0.25">
      <c r="A41" s="1" t="s">
        <v>1</v>
      </c>
      <c r="B41" s="1" t="s">
        <v>10418</v>
      </c>
      <c r="K41" s="1">
        <v>2.72</v>
      </c>
    </row>
    <row r="42" spans="1:60" x14ac:dyDescent="0.25">
      <c r="A42" s="1">
        <v>9</v>
      </c>
      <c r="B42" s="1" t="s">
        <v>10417</v>
      </c>
      <c r="C42" s="1">
        <v>2010.0000011399388</v>
      </c>
      <c r="D42" s="1">
        <v>0</v>
      </c>
      <c r="E42">
        <f>(R42-S42*(1000-T42)/(1000-U42))*AO42</f>
        <v>3.6282245693847162</v>
      </c>
      <c r="F42">
        <f>IF(AZ42&lt;&gt;0,1/(1/AZ42-1/N42),0)</f>
        <v>3.6187903072486005</v>
      </c>
      <c r="G42">
        <f>((BC42-AP42/2)*S42-E42)/(BC42+AP42/2)</f>
        <v>378.1739494977802</v>
      </c>
      <c r="H42">
        <f>AP42*1000</f>
        <v>24.698180617768166</v>
      </c>
      <c r="I42">
        <f>(AU42-BA42)</f>
        <v>1.0809039047195557</v>
      </c>
      <c r="J42">
        <f>(P42+AT42*D42)</f>
        <v>23.957765579223633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24.88958740234375</v>
      </c>
      <c r="P42" s="1">
        <v>23.957765579223633</v>
      </c>
      <c r="Q42" s="1">
        <v>25.009889602661133</v>
      </c>
      <c r="R42" s="1">
        <v>400.11871337890625</v>
      </c>
      <c r="S42" s="1">
        <v>388.1524658203125</v>
      </c>
      <c r="T42" s="1">
        <v>-0.28225326538085938</v>
      </c>
      <c r="U42" s="1">
        <v>21.599210739135742</v>
      </c>
      <c r="V42" s="1">
        <v>-0.78869748115539551</v>
      </c>
      <c r="W42" s="1">
        <v>60.354461669921875</v>
      </c>
      <c r="X42" s="1">
        <v>300.38226318359375</v>
      </c>
      <c r="Y42" s="1">
        <v>998.33599853515625</v>
      </c>
      <c r="Z42" s="1">
        <v>8.7142190933227539</v>
      </c>
      <c r="AA42" s="1">
        <v>88.266220092773438</v>
      </c>
      <c r="AB42" s="1">
        <v>4.8444056510925293</v>
      </c>
      <c r="AC42" s="1">
        <v>-1.294651985168457</v>
      </c>
      <c r="AD42" s="1">
        <v>0.11019742488861084</v>
      </c>
      <c r="AE42" s="1">
        <v>3.6657722666859627E-3</v>
      </c>
      <c r="AF42" s="1">
        <v>2.6666149497032166E-2</v>
      </c>
      <c r="AG42" s="1">
        <v>2.5143204256892204E-2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1.1043465558220356</v>
      </c>
      <c r="AP42">
        <f>(U42-T42)/(1000-U42)*AO42</f>
        <v>2.4698180617768167E-2</v>
      </c>
      <c r="AQ42">
        <f>(P42+273.15)</f>
        <v>297.10776557922361</v>
      </c>
      <c r="AR42">
        <f>(O42+273.15)</f>
        <v>298.03958740234373</v>
      </c>
      <c r="AS42">
        <f>(Y42*AK42+Z42*AL42)*AM42</f>
        <v>159.73375619529725</v>
      </c>
      <c r="AT42">
        <f>((AS42+0.00000010773*(AR42^4-AQ42^4))-AP42*44100)/(L42*0.92*2*29.3+0.00000043092*AQ42^3)</f>
        <v>-7.2533647933921008</v>
      </c>
      <c r="AU42">
        <f>0.61365*EXP(17.502*J42/(240.97+J42))</f>
        <v>2.9873845936503067</v>
      </c>
      <c r="AV42">
        <f>AU42*1000/AA42</f>
        <v>33.84516285517126</v>
      </c>
      <c r="AW42">
        <f>(AV42-U42)</f>
        <v>12.245952116035518</v>
      </c>
      <c r="AX42">
        <f>IF(D42,P42,(O42+P42)/2)</f>
        <v>24.423676490783691</v>
      </c>
      <c r="AY42">
        <f>0.61365*EXP(17.502*AX42/(240.97+AX42))</f>
        <v>3.0720506594388985</v>
      </c>
      <c r="AZ42">
        <f>IF(AW42&lt;&gt;0,(1000-(AV42+U42)/2)/AW42*AP42,0)</f>
        <v>1.9609331159876073</v>
      </c>
      <c r="BA42">
        <f>U42*AA42/1000</f>
        <v>1.9064806889307511</v>
      </c>
      <c r="BB42">
        <f>(AY42-BA42)</f>
        <v>1.1655699705081475</v>
      </c>
      <c r="BC42">
        <f>1/(1.6/F42+1.37/N42)</f>
        <v>1.3119844929921309</v>
      </c>
      <c r="BD42">
        <f>G42*AA42*0.001</f>
        <v>33.379985059724454</v>
      </c>
      <c r="BE42">
        <f>G42/S42</f>
        <v>0.97429227635732285</v>
      </c>
      <c r="BF42">
        <f>(1-AP42*AA42/AU42/F42)*100</f>
        <v>79.8346884701498</v>
      </c>
      <c r="BG42">
        <f>(S42-E42/(N42/1.35))</f>
        <v>387.00814224176605</v>
      </c>
      <c r="BH42">
        <f>E42*BF42/100/BG42</f>
        <v>7.4845499766157692E-3</v>
      </c>
    </row>
    <row r="43" spans="1:60" x14ac:dyDescent="0.25">
      <c r="A43" s="1" t="s">
        <v>1</v>
      </c>
      <c r="B43" s="1" t="s">
        <v>10416</v>
      </c>
      <c r="K43" s="1">
        <v>2.72</v>
      </c>
    </row>
    <row r="44" spans="1:60" x14ac:dyDescent="0.25">
      <c r="A44" s="1" t="s">
        <v>1</v>
      </c>
      <c r="B44" s="1" t="s">
        <v>10415</v>
      </c>
      <c r="K44" s="1">
        <v>2.72</v>
      </c>
    </row>
    <row r="45" spans="1:60" x14ac:dyDescent="0.25">
      <c r="A45" s="1">
        <v>10</v>
      </c>
      <c r="B45" s="1" t="s">
        <v>10414</v>
      </c>
      <c r="C45" s="1">
        <v>2216.0000011399388</v>
      </c>
      <c r="D45" s="1">
        <v>0</v>
      </c>
      <c r="E45">
        <f>(R45-S45*(1000-T45)/(1000-U45))*AO45</f>
        <v>4.2448128399633003</v>
      </c>
      <c r="F45">
        <f>IF(AZ45&lt;&gt;0,1/(1/AZ45-1/N45),0)</f>
        <v>4.0453120397371745</v>
      </c>
      <c r="G45">
        <f>((BC45-AP45/2)*S45-E45)/(BC45+AP45/2)</f>
        <v>377.34849350976293</v>
      </c>
      <c r="H45">
        <f>AP45*1000</f>
        <v>25.471877200394179</v>
      </c>
      <c r="I45">
        <f>(AU45-BA45)</f>
        <v>1.0505452965065427</v>
      </c>
      <c r="J45">
        <f>(P45+AT45*D45)</f>
        <v>24.11854362487793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24.985309600830078</v>
      </c>
      <c r="P45" s="1">
        <v>24.11854362487793</v>
      </c>
      <c r="Q45" s="1">
        <v>25.091621398925781</v>
      </c>
      <c r="R45" s="1">
        <v>400.13409423828125</v>
      </c>
      <c r="S45" s="1">
        <v>387.35528564453125</v>
      </c>
      <c r="T45" s="1">
        <v>-0.28135532140731812</v>
      </c>
      <c r="U45" s="1">
        <v>22.271272659301758</v>
      </c>
      <c r="V45" s="1">
        <v>-0.78172099590301514</v>
      </c>
      <c r="W45" s="1">
        <v>61.878768920898438</v>
      </c>
      <c r="X45" s="1">
        <v>300.3662109375</v>
      </c>
      <c r="Y45" s="1">
        <v>1249.31787109375</v>
      </c>
      <c r="Z45" s="1">
        <v>9.9062271118164063</v>
      </c>
      <c r="AA45" s="1">
        <v>88.267189025878906</v>
      </c>
      <c r="AB45" s="1">
        <v>4.889014720916748</v>
      </c>
      <c r="AC45" s="1">
        <v>-1.312769889831543</v>
      </c>
      <c r="AD45" s="1">
        <v>4.4708177447319031E-2</v>
      </c>
      <c r="AE45" s="1">
        <v>4.206052515655756E-3</v>
      </c>
      <c r="AF45" s="1">
        <v>3.4373804926872253E-2</v>
      </c>
      <c r="AG45" s="1">
        <v>2.5965088978409767E-2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1.1042875402113967</v>
      </c>
      <c r="AP45">
        <f>(U45-T45)/(1000-U45)*AO45</f>
        <v>2.5471877200394177E-2</v>
      </c>
      <c r="AQ45">
        <f>(P45+273.15)</f>
        <v>297.26854362487791</v>
      </c>
      <c r="AR45">
        <f>(O45+273.15)</f>
        <v>298.13530960083006</v>
      </c>
      <c r="AS45">
        <f>(Y45*AK45+Z45*AL45)*AM45</f>
        <v>199.89085490709112</v>
      </c>
      <c r="AT45">
        <f>((AS45+0.00000010773*(AR45^4-AQ45^4))-AP45*44100)/(L45*0.92*2*29.3+0.00000043092*AQ45^3)</f>
        <v>-7.2103954383297824</v>
      </c>
      <c r="AU45">
        <f>0.61365*EXP(17.502*J45/(240.97+J45))</f>
        <v>3.0163679301720197</v>
      </c>
      <c r="AV45">
        <f>AU45*1000/AA45</f>
        <v>34.173150447644318</v>
      </c>
      <c r="AW45">
        <f>(AV45-U45)</f>
        <v>11.90187778834256</v>
      </c>
      <c r="AX45">
        <f>IF(D45,P45,(O45+P45)/2)</f>
        <v>24.551926612854004</v>
      </c>
      <c r="AY45">
        <f>0.61365*EXP(17.502*AX45/(240.97+AX45))</f>
        <v>3.0957214998428921</v>
      </c>
      <c r="AZ45">
        <f>IF(AW45&lt;&gt;0,(1000-(AV45+U45)/2)/AW45*AP45,0)</f>
        <v>2.0797562312079192</v>
      </c>
      <c r="BA45">
        <f>U45*AA45/1000</f>
        <v>1.9658226336654769</v>
      </c>
      <c r="BB45">
        <f>(AY45-BA45)</f>
        <v>1.1298988661774152</v>
      </c>
      <c r="BC45">
        <f>1/(1.6/F45+1.37/N45)</f>
        <v>1.397454152167698</v>
      </c>
      <c r="BD45">
        <f>G45*AA45*0.001</f>
        <v>33.30749080525689</v>
      </c>
      <c r="BE45">
        <f>G45/S45</f>
        <v>0.97416637256383953</v>
      </c>
      <c r="BF45">
        <f>(1-AP45*AA45/AU45/F45)*100</f>
        <v>81.574303782158012</v>
      </c>
      <c r="BG45">
        <f>(S45-E45/(N45/1.35))</f>
        <v>386.01649326098527</v>
      </c>
      <c r="BH45">
        <f>E45*BF45/100/BG45</f>
        <v>8.9702812742630655E-3</v>
      </c>
    </row>
    <row r="46" spans="1:60" x14ac:dyDescent="0.25">
      <c r="A46" s="1" t="s">
        <v>1</v>
      </c>
      <c r="B46" s="1" t="s">
        <v>10413</v>
      </c>
      <c r="K46" s="1">
        <v>2.72</v>
      </c>
    </row>
    <row r="47" spans="1:60" x14ac:dyDescent="0.25">
      <c r="A47" s="1" t="s">
        <v>1</v>
      </c>
      <c r="B47" s="1" t="s">
        <v>10412</v>
      </c>
      <c r="K47" s="1">
        <v>2.72</v>
      </c>
    </row>
    <row r="48" spans="1:60" x14ac:dyDescent="0.25">
      <c r="A48" s="1">
        <v>11</v>
      </c>
      <c r="B48" s="1" t="s">
        <v>10411</v>
      </c>
      <c r="C48" s="1">
        <v>2422.500001128763</v>
      </c>
      <c r="D48" s="1">
        <v>0</v>
      </c>
      <c r="E48">
        <f>(R48-S48*(1000-T48)/(1000-U48))*AO48</f>
        <v>4.4274404798221481</v>
      </c>
      <c r="F48">
        <f>IF(AZ48&lt;&gt;0,1/(1/AZ48-1/N48),0)</f>
        <v>4.6746055036155614</v>
      </c>
      <c r="G48">
        <f>((BC48-AP48/2)*S48-E48)/(BC48+AP48/2)</f>
        <v>377.00768449834953</v>
      </c>
      <c r="H48">
        <f>AP48*1000</f>
        <v>26.51908115317401</v>
      </c>
      <c r="I48">
        <f>(AU48-BA48)</f>
        <v>1.0172820412289383</v>
      </c>
      <c r="J48">
        <f>(P48+AT48*D48)</f>
        <v>24.374301910400391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25.095888137817383</v>
      </c>
      <c r="P48" s="1">
        <v>24.374301910400391</v>
      </c>
      <c r="Q48" s="1">
        <v>25.182849884033203</v>
      </c>
      <c r="R48" s="1">
        <v>399.94134521484375</v>
      </c>
      <c r="S48" s="1">
        <v>386.6468505859375</v>
      </c>
      <c r="T48" s="1">
        <v>-0.28173795342445374</v>
      </c>
      <c r="U48" s="1">
        <v>23.176319122314453</v>
      </c>
      <c r="V48" s="1">
        <v>-0.77763795852661133</v>
      </c>
      <c r="W48" s="1">
        <v>63.97003173828125</v>
      </c>
      <c r="X48" s="1">
        <v>300.36651611328125</v>
      </c>
      <c r="Y48" s="1">
        <v>1599.5740966796875</v>
      </c>
      <c r="Z48" s="1">
        <v>9.1197605133056641</v>
      </c>
      <c r="AA48" s="1">
        <v>88.266731262207031</v>
      </c>
      <c r="AB48" s="1">
        <v>5.0468883514404297</v>
      </c>
      <c r="AC48" s="1">
        <v>-1.3493696451187134</v>
      </c>
      <c r="AD48" s="1">
        <v>9.3050830066204071E-2</v>
      </c>
      <c r="AE48" s="1">
        <v>6.4966599456965923E-3</v>
      </c>
      <c r="AF48" s="1">
        <v>2.0354913547635078E-2</v>
      </c>
      <c r="AG48" s="1">
        <v>2.3359071463346481E-2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1.1042886621811807</v>
      </c>
      <c r="AP48">
        <f>(U48-T48)/(1000-U48)*AO48</f>
        <v>2.6519081153174012E-2</v>
      </c>
      <c r="AQ48">
        <f>(P48+273.15)</f>
        <v>297.52430191040037</v>
      </c>
      <c r="AR48">
        <f>(O48+273.15)</f>
        <v>298.24588813781736</v>
      </c>
      <c r="AS48">
        <f>(Y48*AK48+Z48*AL48)*AM48</f>
        <v>255.93184974822725</v>
      </c>
      <c r="AT48">
        <f>((AS48+0.00000010773*(AR48^4-AQ48^4))-AP48*44100)/(L48*0.92*2*29.3+0.00000043092*AQ48^3)</f>
        <v>-7.1438393005128882</v>
      </c>
      <c r="AU48">
        <f>0.61365*EXP(17.502*J48/(240.97+J48))</f>
        <v>3.0629799728454179</v>
      </c>
      <c r="AV48">
        <f>AU48*1000/AA48</f>
        <v>34.701409342399508</v>
      </c>
      <c r="AW48">
        <f>(AV48-U48)</f>
        <v>11.525090220085055</v>
      </c>
      <c r="AX48">
        <f>IF(D48,P48,(O48+P48)/2)</f>
        <v>24.735095024108887</v>
      </c>
      <c r="AY48">
        <f>0.61365*EXP(17.502*AX48/(240.97+AX48))</f>
        <v>3.1298048837151153</v>
      </c>
      <c r="AZ48">
        <f>IF(AW48&lt;&gt;0,(1000-(AV48+U48)/2)/AW48*AP48,0)</f>
        <v>2.2343989133583895</v>
      </c>
      <c r="BA48">
        <f>U48*AA48/1000</f>
        <v>2.0456979316164796</v>
      </c>
      <c r="BB48">
        <f>(AY48-BA48)</f>
        <v>1.0841069520986357</v>
      </c>
      <c r="BC48">
        <f>1/(1.6/F48+1.37/N48)</f>
        <v>1.5097933412524605</v>
      </c>
      <c r="BD48">
        <f>G48*AA48*0.001</f>
        <v>33.277235971402753</v>
      </c>
      <c r="BE48">
        <f>G48/S48</f>
        <v>0.97506984455458401</v>
      </c>
      <c r="BF48">
        <f>(1-AP48*AA48/AU48/F48)*100</f>
        <v>83.651933601192141</v>
      </c>
      <c r="BG48">
        <f>(S48-E48/(N48/1.35))</f>
        <v>385.25045837349774</v>
      </c>
      <c r="BH48">
        <f>E48*BF48/100/BG48</f>
        <v>9.6135890040200105E-3</v>
      </c>
    </row>
    <row r="49" spans="1:60" x14ac:dyDescent="0.25">
      <c r="A49" s="1" t="s">
        <v>1</v>
      </c>
      <c r="B49" s="1" t="s">
        <v>10410</v>
      </c>
      <c r="K49" s="1">
        <v>2.72</v>
      </c>
    </row>
    <row r="50" spans="1:60" x14ac:dyDescent="0.25">
      <c r="A50" s="1" t="s">
        <v>1</v>
      </c>
      <c r="B50" s="1" t="s">
        <v>10409</v>
      </c>
      <c r="K50" s="1">
        <v>2.72</v>
      </c>
    </row>
    <row r="51" spans="1:60" x14ac:dyDescent="0.25">
      <c r="A51" s="1">
        <v>12</v>
      </c>
      <c r="B51" s="1" t="s">
        <v>10408</v>
      </c>
      <c r="C51" s="1">
        <v>2628.500001128763</v>
      </c>
      <c r="D51" s="1">
        <v>0</v>
      </c>
      <c r="E51">
        <f>(R51-S51*(1000-T51)/(1000-U51))*AO51</f>
        <v>4.9797690583940071</v>
      </c>
      <c r="F51">
        <f>IF(AZ51&lt;&gt;0,1/(1/AZ51-1/N51),0)</f>
        <v>5.7366661904463454</v>
      </c>
      <c r="G51">
        <f>((BC51-AP51/2)*S51-E51)/(BC51+AP51/2)</f>
        <v>376.33833177441682</v>
      </c>
      <c r="H51">
        <f>AP51*1000</f>
        <v>27.868825317351085</v>
      </c>
      <c r="I51">
        <f>(AU51-BA51)</f>
        <v>0.97348586478280152</v>
      </c>
      <c r="J51">
        <f>(P51+AT51*D51)</f>
        <v>24.692167282104492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25.25726318359375</v>
      </c>
      <c r="P51" s="1">
        <v>24.692167282104492</v>
      </c>
      <c r="Q51" s="1">
        <v>25.308290481567383</v>
      </c>
      <c r="R51" s="1">
        <v>399.92349243164063</v>
      </c>
      <c r="S51" s="1">
        <v>385.68118286132813</v>
      </c>
      <c r="T51" s="1">
        <v>-0.28164270520210266</v>
      </c>
      <c r="U51" s="1">
        <v>24.340007781982422</v>
      </c>
      <c r="V51" s="1">
        <v>-0.7699018120765686</v>
      </c>
      <c r="W51" s="1">
        <v>66.536125183105469</v>
      </c>
      <c r="X51" s="1">
        <v>300.3785400390625</v>
      </c>
      <c r="Y51" s="1">
        <v>1999.84765625</v>
      </c>
      <c r="Z51" s="1">
        <v>8.5288982391357422</v>
      </c>
      <c r="AA51" s="1">
        <v>88.262168884277344</v>
      </c>
      <c r="AB51" s="1">
        <v>5.130103588104248</v>
      </c>
      <c r="AC51" s="1">
        <v>-1.3917648792266846</v>
      </c>
      <c r="AD51" s="1">
        <v>6.7401409149169922E-2</v>
      </c>
      <c r="AE51" s="1">
        <v>8.7922923266887665E-3</v>
      </c>
      <c r="AF51" s="1">
        <v>2.1599391475319862E-2</v>
      </c>
      <c r="AG51" s="1">
        <v>2.5913354009389877E-2</v>
      </c>
      <c r="AH51" s="1">
        <v>0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1.1043328677906707</v>
      </c>
      <c r="AP51">
        <f>(U51-T51)/(1000-U51)*AO51</f>
        <v>2.7868825317351086E-2</v>
      </c>
      <c r="AQ51">
        <f>(P51+273.15)</f>
        <v>297.84216728210447</v>
      </c>
      <c r="AR51">
        <f>(O51+273.15)</f>
        <v>298.40726318359373</v>
      </c>
      <c r="AS51">
        <f>(Y51*AK51+Z51*AL51)*AM51</f>
        <v>319.97561784798745</v>
      </c>
      <c r="AT51">
        <f>((AS51+0.00000010773*(AR51^4-AQ51^4))-AP51*44100)/(L51*0.92*2*29.3+0.00000043092*AQ51^3)</f>
        <v>-7.1200694607965085</v>
      </c>
      <c r="AU51">
        <f>0.61365*EXP(17.502*J51/(240.97+J51))</f>
        <v>3.1217877422807589</v>
      </c>
      <c r="AV51">
        <f>AU51*1000/AA51</f>
        <v>35.369488216110007</v>
      </c>
      <c r="AW51">
        <f>(AV51-U51)</f>
        <v>11.029480434127585</v>
      </c>
      <c r="AX51">
        <f>IF(D51,P51,(O51+P51)/2)</f>
        <v>24.974715232849121</v>
      </c>
      <c r="AY51">
        <f>0.61365*EXP(17.502*AX51/(240.97+AX51))</f>
        <v>3.1748875255575855</v>
      </c>
      <c r="AZ51">
        <f>IF(AW51&lt;&gt;0,(1000-(AV51+U51)/2)/AW51*AP51,0)</f>
        <v>2.4513220474841617</v>
      </c>
      <c r="BA51">
        <f>U51*AA51/1000</f>
        <v>2.1483018774979574</v>
      </c>
      <c r="BB51">
        <f>(AY51-BA51)</f>
        <v>1.026585648059628</v>
      </c>
      <c r="BC51">
        <f>1/(1.6/F51+1.37/N51)</f>
        <v>1.6695185745969969</v>
      </c>
      <c r="BD51">
        <f>G51*AA51*0.001</f>
        <v>33.216437396700776</v>
      </c>
      <c r="BE51">
        <f>G51/S51</f>
        <v>0.97577571449662726</v>
      </c>
      <c r="BF51">
        <f>(1-AP51*AA51/AU51/F51)*100</f>
        <v>86.264947996661462</v>
      </c>
      <c r="BG51">
        <f>(S51-E51/(N51/1.35))</f>
        <v>384.11058902396741</v>
      </c>
      <c r="BH51">
        <f>E51*BF51/100/BG51</f>
        <v>1.1183745804803582E-2</v>
      </c>
    </row>
    <row r="52" spans="1:60" x14ac:dyDescent="0.25">
      <c r="A52" s="1" t="s">
        <v>1</v>
      </c>
      <c r="B52" s="1" t="s">
        <v>10407</v>
      </c>
    </row>
    <row r="53" spans="1:60" x14ac:dyDescent="0.25">
      <c r="A53" s="1" t="s">
        <v>1</v>
      </c>
      <c r="B53" s="1" t="s">
        <v>10406</v>
      </c>
    </row>
    <row r="54" spans="1:60" x14ac:dyDescent="0.25">
      <c r="A54" s="1" t="s">
        <v>1</v>
      </c>
      <c r="B54" s="1" t="s">
        <v>10405</v>
      </c>
    </row>
    <row r="55" spans="1:60" x14ac:dyDescent="0.25">
      <c r="A55" s="1" t="s">
        <v>1</v>
      </c>
      <c r="B55" s="1" t="s">
        <v>10404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BCEBE-0093-4D4A-956E-3DE183BB557A}">
  <dimension ref="A1:BD56"/>
  <sheetViews>
    <sheetView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10490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10489</v>
      </c>
    </row>
    <row r="12" spans="1:56" x14ac:dyDescent="0.25">
      <c r="A12" s="1" t="s">
        <v>1</v>
      </c>
      <c r="B12" s="1" t="s">
        <v>10488</v>
      </c>
    </row>
    <row r="13" spans="1:56" x14ac:dyDescent="0.25">
      <c r="A13" s="1" t="s">
        <v>1</v>
      </c>
      <c r="B13" s="1" t="s">
        <v>10487</v>
      </c>
    </row>
    <row r="14" spans="1:56" x14ac:dyDescent="0.25">
      <c r="A14" s="1" t="s">
        <v>1</v>
      </c>
      <c r="B14" s="1" t="s">
        <v>10486</v>
      </c>
    </row>
    <row r="15" spans="1:56" x14ac:dyDescent="0.25">
      <c r="A15" s="1" t="s">
        <v>1</v>
      </c>
      <c r="B15" s="1" t="s">
        <v>10485</v>
      </c>
    </row>
    <row r="16" spans="1:56" x14ac:dyDescent="0.25">
      <c r="A16" s="1" t="s">
        <v>1</v>
      </c>
      <c r="B16" s="1" t="s">
        <v>10484</v>
      </c>
    </row>
    <row r="17" spans="1:56" x14ac:dyDescent="0.25">
      <c r="A17" s="1" t="s">
        <v>1</v>
      </c>
      <c r="B17" s="1" t="s">
        <v>10483</v>
      </c>
    </row>
    <row r="18" spans="1:56" x14ac:dyDescent="0.25">
      <c r="A18" s="1" t="s">
        <v>1</v>
      </c>
      <c r="B18" s="1" t="s">
        <v>2664</v>
      </c>
    </row>
    <row r="19" spans="1:56" x14ac:dyDescent="0.25">
      <c r="A19" s="1">
        <v>1</v>
      </c>
      <c r="B19" s="1" t="s">
        <v>10482</v>
      </c>
      <c r="C19" s="1">
        <v>363.50000124052167</v>
      </c>
      <c r="D19" s="1">
        <v>0</v>
      </c>
      <c r="E19">
        <f>(R19-S19*(1000-T19)/(1000-U19))*AK19</f>
        <v>-3.7682996912604407</v>
      </c>
      <c r="F19">
        <f>IF(AV19&lt;&gt;0,1/(1/AV19-1/N19),0)</f>
        <v>3.0454342866337294</v>
      </c>
      <c r="G19">
        <f>((AY19-AL19/2)*S19-E19)/(AY19+AL19/2)</f>
        <v>390.56691572601693</v>
      </c>
      <c r="H19">
        <f>AL19*1000</f>
        <v>23.324049217145252</v>
      </c>
      <c r="I19">
        <f>(AQ19-AW19)</f>
        <v>1.1253679822170897</v>
      </c>
      <c r="J19">
        <f>(P19+AP19*D19)</f>
        <v>23.983238220214844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24.612855911254883</v>
      </c>
      <c r="P19" s="1">
        <v>23.983238220214844</v>
      </c>
      <c r="Q19" s="1">
        <v>24.683010101318359</v>
      </c>
      <c r="R19" s="1">
        <v>400.06692504882813</v>
      </c>
      <c r="S19" s="1">
        <v>395.12765502929688</v>
      </c>
      <c r="T19" s="1">
        <v>0.44280442595481873</v>
      </c>
      <c r="U19" s="1">
        <v>21.143007278442383</v>
      </c>
      <c r="V19" s="1">
        <v>1.2582014799118042</v>
      </c>
      <c r="W19" s="1">
        <v>60.076557159423828</v>
      </c>
      <c r="X19" s="1">
        <v>299.99740600585938</v>
      </c>
      <c r="Y19" s="1">
        <v>-8.3452016115188599E-3</v>
      </c>
      <c r="Z19" s="1">
        <v>7.4128093719482422</v>
      </c>
      <c r="AA19" s="1">
        <v>88.284141540527344</v>
      </c>
      <c r="AB19" s="1">
        <v>11.44954776763916</v>
      </c>
      <c r="AC19" s="1">
        <v>-1.3165520429611206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1.1029316397274238</v>
      </c>
      <c r="AL19">
        <f>(U19-T19)/(1000-U19)*AK19</f>
        <v>2.3324049217145253E-2</v>
      </c>
      <c r="AM19">
        <f>(P19+273.15)</f>
        <v>297.13323822021482</v>
      </c>
      <c r="AN19">
        <f>(O19+273.15)</f>
        <v>297.76285591125486</v>
      </c>
      <c r="AO19">
        <f>(Y19*AG19+Z19*AH19)*AI19</f>
        <v>-1.3352322279982509E-3</v>
      </c>
      <c r="AP19">
        <f>((AO19+0.00000010773*(AN19^4-AM19^4))-AL19*44100)/(L19*51.4+0.00000043092*AM19^3)</f>
        <v>-8.4202180604578079</v>
      </c>
      <c r="AQ19">
        <f>0.61365*EXP(17.502*J19/(240.97+J19))</f>
        <v>2.9919602293794969</v>
      </c>
      <c r="AR19">
        <f>AQ19*1000/AA19</f>
        <v>33.890120888880368</v>
      </c>
      <c r="AS19">
        <f>(AR19-U19)</f>
        <v>12.747113610437985</v>
      </c>
      <c r="AT19">
        <f>IF(D19,P19,(O19+P19)/2)</f>
        <v>24.298047065734863</v>
      </c>
      <c r="AU19">
        <f>0.61365*EXP(17.502*AT19/(240.97+AT19))</f>
        <v>3.0490170680751905</v>
      </c>
      <c r="AV19">
        <f>IF(AS19&lt;&gt;0,(1000-(AR19+U19)/2)/AS19*AL19,0)</f>
        <v>1.7794029468442032</v>
      </c>
      <c r="AW19">
        <f>U19*AA19/1000</f>
        <v>1.8665922471624072</v>
      </c>
      <c r="AX19">
        <f>(AU19-AW19)</f>
        <v>1.1824248209127832</v>
      </c>
      <c r="AY19">
        <f>1/(1.6/F19+1.37/N19)</f>
        <v>1.1828103666943628</v>
      </c>
      <c r="AZ19">
        <f>G19*AA19*0.001</f>
        <v>34.480864869002893</v>
      </c>
      <c r="BA19">
        <f>G19/S19</f>
        <v>0.98845755480480912</v>
      </c>
      <c r="BB19">
        <f>(1-AL19*AA19/AQ19/F19)*100</f>
        <v>77.401396712573515</v>
      </c>
      <c r="BC19">
        <f>(S19-E19/(N19/1.35))</f>
        <v>396.31615758895788</v>
      </c>
      <c r="BD19">
        <f>E19*BB19/100/BC19</f>
        <v>-7.3595702256890319E-3</v>
      </c>
    </row>
    <row r="20" spans="1:56" x14ac:dyDescent="0.25">
      <c r="A20" s="1" t="s">
        <v>1</v>
      </c>
      <c r="B20" s="1" t="s">
        <v>10481</v>
      </c>
      <c r="K20" s="1">
        <v>2.72</v>
      </c>
    </row>
    <row r="21" spans="1:56" x14ac:dyDescent="0.25">
      <c r="A21" s="1" t="s">
        <v>1</v>
      </c>
      <c r="B21" s="1" t="s">
        <v>10480</v>
      </c>
      <c r="K21" s="1">
        <v>2.72</v>
      </c>
    </row>
    <row r="22" spans="1:56" x14ac:dyDescent="0.25">
      <c r="A22" s="1">
        <v>2</v>
      </c>
      <c r="B22" s="1" t="s">
        <v>2660</v>
      </c>
      <c r="C22" s="1">
        <v>568.50000128522515</v>
      </c>
      <c r="D22" s="1">
        <v>0</v>
      </c>
      <c r="E22">
        <f>(R22-S22*(1000-T22)/(1000-U22))*AK22</f>
        <v>-2.437633528522793</v>
      </c>
      <c r="F22">
        <f>IF(AV22&lt;&gt;0,1/(1/AV22-1/N22),0)</f>
        <v>3.0004997544932994</v>
      </c>
      <c r="G22">
        <f>((AY22-AL22/2)*S22-E22)/(AY22+AL22/2)</f>
        <v>388.13575098549558</v>
      </c>
      <c r="H22">
        <f>AL22*1000</f>
        <v>23.252952756898566</v>
      </c>
      <c r="I22">
        <f>(AQ22-AW22)</f>
        <v>1.1317542104294165</v>
      </c>
      <c r="J22">
        <f>(P22+AP22*D22)</f>
        <v>24.010089874267578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24.654682159423828</v>
      </c>
      <c r="P22" s="1">
        <v>24.010089874267578</v>
      </c>
      <c r="Q22" s="1">
        <v>24.750967025756836</v>
      </c>
      <c r="R22" s="1">
        <v>399.90570068359375</v>
      </c>
      <c r="S22" s="1">
        <v>393.81341552734375</v>
      </c>
      <c r="T22" s="1">
        <v>0.48848611116409302</v>
      </c>
      <c r="U22" s="1">
        <v>21.124996185302734</v>
      </c>
      <c r="V22" s="1">
        <v>1.3845620155334473</v>
      </c>
      <c r="W22" s="1">
        <v>59.876556396484375</v>
      </c>
      <c r="X22" s="1">
        <v>300.01156616210938</v>
      </c>
      <c r="Y22" s="1">
        <v>24.007911682128906</v>
      </c>
      <c r="Z22" s="1">
        <v>7.4819912910461426</v>
      </c>
      <c r="AA22" s="1">
        <v>88.285743713378906</v>
      </c>
      <c r="AB22" s="1">
        <v>11.619547843933105</v>
      </c>
      <c r="AC22" s="1">
        <v>-1.284723162651062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1.1029836991254018</v>
      </c>
      <c r="AL22">
        <f>(U22-T22)/(1000-U22)*AK22</f>
        <v>2.3252952756898565E-2</v>
      </c>
      <c r="AM22">
        <f>(P22+273.15)</f>
        <v>297.16008987426756</v>
      </c>
      <c r="AN22">
        <f>(O22+273.15)</f>
        <v>297.80468215942381</v>
      </c>
      <c r="AO22">
        <f>(Y22*AG22+Z22*AH22)*AI22</f>
        <v>3.8412657832816421</v>
      </c>
      <c r="AP22">
        <f>((AO22+0.00000010773*(AN22^4-AM22^4))-AL22*44100)/(L22*51.4+0.00000043092*AM22^3)</f>
        <v>-8.3610640986498534</v>
      </c>
      <c r="AQ22">
        <f>0.61365*EXP(17.502*J22/(240.97+J22))</f>
        <v>2.9967902095911607</v>
      </c>
      <c r="AR22">
        <f>AQ22*1000/AA22</f>
        <v>33.944214360591317</v>
      </c>
      <c r="AS22">
        <f>(AR22-U22)</f>
        <v>12.819218175288583</v>
      </c>
      <c r="AT22">
        <f>IF(D22,P22,(O22+P22)/2)</f>
        <v>24.332386016845703</v>
      </c>
      <c r="AU22">
        <f>0.61365*EXP(17.502*AT22/(240.97+AT22))</f>
        <v>3.0552979173722701</v>
      </c>
      <c r="AV22">
        <f>IF(AS22&lt;&gt;0,(1000-(AR22+U22)/2)/AS22*AL22,0)</f>
        <v>1.7639680963459243</v>
      </c>
      <c r="AW22">
        <f>U22*AA22/1000</f>
        <v>1.8650359991617442</v>
      </c>
      <c r="AX22">
        <f>(AU22-AW22)</f>
        <v>1.1902619182105258</v>
      </c>
      <c r="AY22">
        <f>1/(1.6/F22+1.37/N22)</f>
        <v>1.171904387102259</v>
      </c>
      <c r="AZ22">
        <f>G22*AA22*0.001</f>
        <v>34.266853437505311</v>
      </c>
      <c r="BA22">
        <f>G22/S22</f>
        <v>0.98558285645438115</v>
      </c>
      <c r="BB22">
        <f>(1-AL22*AA22/AQ22/F22)*100</f>
        <v>77.169324973530166</v>
      </c>
      <c r="BC22">
        <f>(S22-E22/(N22/1.35))</f>
        <v>394.58223274612385</v>
      </c>
      <c r="BD22">
        <f>E22*BB22/100/BC22</f>
        <v>-4.7673341148631917E-3</v>
      </c>
    </row>
    <row r="23" spans="1:56" x14ac:dyDescent="0.25">
      <c r="A23" s="1" t="s">
        <v>1</v>
      </c>
      <c r="B23" s="1" t="s">
        <v>10479</v>
      </c>
      <c r="K23" s="1">
        <v>2.72</v>
      </c>
    </row>
    <row r="24" spans="1:56" x14ac:dyDescent="0.25">
      <c r="A24" s="1" t="s">
        <v>1</v>
      </c>
      <c r="B24" s="1" t="s">
        <v>10478</v>
      </c>
      <c r="K24" s="1">
        <v>2.72</v>
      </c>
    </row>
    <row r="25" spans="1:56" x14ac:dyDescent="0.25">
      <c r="A25" s="1">
        <v>3</v>
      </c>
      <c r="B25" s="1" t="s">
        <v>10477</v>
      </c>
      <c r="C25" s="1">
        <v>773.50000128522515</v>
      </c>
      <c r="D25" s="1">
        <v>0</v>
      </c>
      <c r="E25">
        <f>(R25-S25*(1000-T25)/(1000-U25))*AK25</f>
        <v>-1.6013955574446894</v>
      </c>
      <c r="F25">
        <f>IF(AV25&lt;&gt;0,1/(1/AV25-1/N25),0)</f>
        <v>2.9841783001198041</v>
      </c>
      <c r="G25">
        <f>((AY25-AL25/2)*S25-E25)/(AY25+AL25/2)</f>
        <v>386.92712289324379</v>
      </c>
      <c r="H25">
        <f>AL25*1000</f>
        <v>23.175646357687416</v>
      </c>
      <c r="I25">
        <f>(AQ25-AW25)</f>
        <v>1.1316776819492296</v>
      </c>
      <c r="J25">
        <f>(P25+AP25*D25)</f>
        <v>23.999217987060547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24.673479080200195</v>
      </c>
      <c r="P25" s="1">
        <v>23.999217987060547</v>
      </c>
      <c r="Q25" s="1">
        <v>24.783275604248047</v>
      </c>
      <c r="R25" s="1">
        <v>400.10968017578125</v>
      </c>
      <c r="S25" s="1">
        <v>393.29721069335938</v>
      </c>
      <c r="T25" s="1">
        <v>0.5332987904548645</v>
      </c>
      <c r="U25" s="1">
        <v>21.10308837890625</v>
      </c>
      <c r="V25" s="1">
        <v>1.5099254846572876</v>
      </c>
      <c r="W25" s="1">
        <v>59.749038696289063</v>
      </c>
      <c r="X25" s="1">
        <v>299.99075317382813</v>
      </c>
      <c r="Y25" s="1">
        <v>50.824893951416016</v>
      </c>
      <c r="Z25" s="1">
        <v>7.5185294151306152</v>
      </c>
      <c r="AA25" s="1">
        <v>88.288314819335938</v>
      </c>
      <c r="AB25" s="1">
        <v>11.757054328918457</v>
      </c>
      <c r="AC25" s="1">
        <v>-1.2815374135971069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1.1029071807861326</v>
      </c>
      <c r="AL25">
        <f>(U25-T25)/(1000-U25)*AK25</f>
        <v>2.3175646357687416E-2</v>
      </c>
      <c r="AM25">
        <f>(P25+273.15)</f>
        <v>297.14921798706052</v>
      </c>
      <c r="AN25">
        <f>(O25+273.15)</f>
        <v>297.82347908020017</v>
      </c>
      <c r="AO25">
        <f>(Y25*AG25+Z25*AH25)*AI25</f>
        <v>8.1319828504625775</v>
      </c>
      <c r="AP25">
        <f>((AO25+0.00000010773*(AN25^4-AM25^4))-AL25*44100)/(L25*51.4+0.00000043092*AM25^3)</f>
        <v>-8.2949001262794031</v>
      </c>
      <c r="AQ25">
        <f>0.61365*EXP(17.502*J25/(240.97+J25))</f>
        <v>2.9948337924063742</v>
      </c>
      <c r="AR25">
        <f>AQ25*1000/AA25</f>
        <v>33.921066434835588</v>
      </c>
      <c r="AS25">
        <f>(AR25-U25)</f>
        <v>12.817978055929338</v>
      </c>
      <c r="AT25">
        <f>IF(D25,P25,(O25+P25)/2)</f>
        <v>24.336348533630371</v>
      </c>
      <c r="AU25">
        <f>0.61365*EXP(17.502*AT25/(240.97+AT25))</f>
        <v>3.0560234185065651</v>
      </c>
      <c r="AV25">
        <f>IF(AS25&lt;&gt;0,(1000-(AR25+U25)/2)/AS25*AL25,0)</f>
        <v>1.7583144613603712</v>
      </c>
      <c r="AW25">
        <f>U25*AA25/1000</f>
        <v>1.8631561104571446</v>
      </c>
      <c r="AX25">
        <f>(AU25-AW25)</f>
        <v>1.1928673080494205</v>
      </c>
      <c r="AY25">
        <f>1/(1.6/F25+1.37/N25)</f>
        <v>1.1679126400507585</v>
      </c>
      <c r="AZ25">
        <f>G25*AA25*0.001</f>
        <v>34.161143638138597</v>
      </c>
      <c r="BA25">
        <f>G25/S25</f>
        <v>0.98380337407202689</v>
      </c>
      <c r="BB25">
        <f>(1-AL25*AA25/AQ25/F25)*100</f>
        <v>77.105161214612778</v>
      </c>
      <c r="BC25">
        <f>(S25-E25/(N25/1.35))</f>
        <v>393.80228270858862</v>
      </c>
      <c r="BD25">
        <f>E25*BB25/100/BC25</f>
        <v>-3.1354785903186066E-3</v>
      </c>
    </row>
    <row r="26" spans="1:56" x14ac:dyDescent="0.25">
      <c r="A26" s="1" t="s">
        <v>1</v>
      </c>
      <c r="B26" s="1" t="s">
        <v>10476</v>
      </c>
      <c r="K26" s="1">
        <v>2.72</v>
      </c>
    </row>
    <row r="27" spans="1:56" x14ac:dyDescent="0.25">
      <c r="A27" s="1" t="s">
        <v>1</v>
      </c>
      <c r="B27" s="1" t="s">
        <v>10475</v>
      </c>
      <c r="K27" s="1">
        <v>2.72</v>
      </c>
    </row>
    <row r="28" spans="1:56" x14ac:dyDescent="0.25">
      <c r="A28" s="1">
        <v>4</v>
      </c>
      <c r="B28" s="1" t="s">
        <v>10474</v>
      </c>
      <c r="C28" s="1">
        <v>977.50000128522515</v>
      </c>
      <c r="D28" s="1">
        <v>0</v>
      </c>
      <c r="E28">
        <f>(R28-S28*(1000-T28)/(1000-U28))*AK28</f>
        <v>-0.69632845781798114</v>
      </c>
      <c r="F28">
        <f>IF(AV28&lt;&gt;0,1/(1/AV28-1/N28),0)</f>
        <v>3.025447712026839</v>
      </c>
      <c r="G28">
        <f>((AY28-AL28/2)*S28-E28)/(AY28+AL28/2)</f>
        <v>385.45908937761476</v>
      </c>
      <c r="H28">
        <f>AL28*1000</f>
        <v>23.265083071609759</v>
      </c>
      <c r="I28">
        <f>(AQ28-AW28)</f>
        <v>1.126818334800058</v>
      </c>
      <c r="J28">
        <f>(P28+AP28*D28)</f>
        <v>24.033821105957031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24.714597702026367</v>
      </c>
      <c r="P28" s="1">
        <v>24.033821105957031</v>
      </c>
      <c r="Q28" s="1">
        <v>24.828496932983398</v>
      </c>
      <c r="R28" s="1">
        <v>400.20050048828125</v>
      </c>
      <c r="S28" s="1">
        <v>392.55084228515625</v>
      </c>
      <c r="T28" s="1">
        <v>0.58071297407150269</v>
      </c>
      <c r="U28" s="1">
        <v>21.228374481201172</v>
      </c>
      <c r="V28" s="1">
        <v>1.6401591300964355</v>
      </c>
      <c r="W28" s="1">
        <v>59.957180023193359</v>
      </c>
      <c r="X28" s="1">
        <v>299.97427368164063</v>
      </c>
      <c r="Y28" s="1">
        <v>98.993217468261719</v>
      </c>
      <c r="Z28" s="1">
        <v>7.5240449905395508</v>
      </c>
      <c r="AA28" s="1">
        <v>88.2896728515625</v>
      </c>
      <c r="AB28" s="1">
        <v>11.845942497253418</v>
      </c>
      <c r="AC28" s="1">
        <v>-1.2771188020706177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1.1028465944177961</v>
      </c>
      <c r="AL28">
        <f>(U28-T28)/(1000-U28)*AK28</f>
        <v>2.3265083071609759E-2</v>
      </c>
      <c r="AM28">
        <f>(P28+273.15)</f>
        <v>297.18382110595701</v>
      </c>
      <c r="AN28">
        <f>(O28+273.15)</f>
        <v>297.86459770202634</v>
      </c>
      <c r="AO28">
        <f>(Y28*AG28+Z28*AH28)*AI28</f>
        <v>15.838914440894541</v>
      </c>
      <c r="AP28">
        <f>((AO28+0.00000010773*(AN28^4-AM28^4))-AL28*44100)/(L28*51.4+0.00000043092*AM28^3)</f>
        <v>-8.262979913346884</v>
      </c>
      <c r="AQ28">
        <f>0.61365*EXP(17.502*J28/(240.97+J28))</f>
        <v>3.0010645729157672</v>
      </c>
      <c r="AR28">
        <f>AQ28*1000/AA28</f>
        <v>33.991116695622189</v>
      </c>
      <c r="AS28">
        <f>(AR28-U28)</f>
        <v>12.762742214421017</v>
      </c>
      <c r="AT28">
        <f>IF(D28,P28,(O28+P28)/2)</f>
        <v>24.374209403991699</v>
      </c>
      <c r="AU28">
        <f>0.61365*EXP(17.502*AT28/(240.97+AT28))</f>
        <v>3.0629630003362576</v>
      </c>
      <c r="AV28">
        <f>IF(AS28&lt;&gt;0,(1000-(AR28+U28)/2)/AS28*AL28,0)</f>
        <v>1.7725610740101931</v>
      </c>
      <c r="AW28">
        <f>U28*AA28/1000</f>
        <v>1.8742462381157092</v>
      </c>
      <c r="AX28">
        <f>(AU28-AW28)</f>
        <v>1.1887167622205483</v>
      </c>
      <c r="AY28">
        <f>1/(1.6/F28+1.37/N28)</f>
        <v>1.1779745426034716</v>
      </c>
      <c r="AZ28">
        <f>G28*AA28*0.001</f>
        <v>34.032056898810801</v>
      </c>
      <c r="BA28">
        <f>G28/S28</f>
        <v>0.9819341798727057</v>
      </c>
      <c r="BB28">
        <f>(1-AL28*AA28/AQ28/F28)*100</f>
        <v>77.377035003832248</v>
      </c>
      <c r="BC28">
        <f>(S28-E28/(N28/1.35))</f>
        <v>392.77046073970774</v>
      </c>
      <c r="BD28">
        <f>E28*BB28/100/BC28</f>
        <v>-1.3717892978324831E-3</v>
      </c>
    </row>
    <row r="29" spans="1:56" x14ac:dyDescent="0.25">
      <c r="A29" s="1" t="s">
        <v>1</v>
      </c>
      <c r="B29" s="1" t="s">
        <v>10473</v>
      </c>
      <c r="K29" s="1">
        <v>2.72</v>
      </c>
    </row>
    <row r="30" spans="1:56" x14ac:dyDescent="0.25">
      <c r="A30" s="1" t="s">
        <v>1</v>
      </c>
      <c r="B30" s="1" t="s">
        <v>10472</v>
      </c>
      <c r="K30" s="1">
        <v>2.72</v>
      </c>
    </row>
    <row r="31" spans="1:56" x14ac:dyDescent="0.25">
      <c r="A31" s="1">
        <v>5</v>
      </c>
      <c r="B31" s="1" t="s">
        <v>10471</v>
      </c>
      <c r="C31" s="1">
        <v>1182.5000012852252</v>
      </c>
      <c r="D31" s="1">
        <v>0</v>
      </c>
      <c r="E31">
        <f>(R31-S31*(1000-T31)/(1000-U31))*AK31</f>
        <v>-0.23300169872381546</v>
      </c>
      <c r="F31">
        <f>IF(AV31&lt;&gt;0,1/(1/AV31-1/N31),0)</f>
        <v>3.050620790081509</v>
      </c>
      <c r="G31">
        <f>((AY31-AL31/2)*S31-E31)/(AY31+AL31/2)</f>
        <v>384.51749217018482</v>
      </c>
      <c r="H31">
        <f>AL31*1000</f>
        <v>23.357471739057555</v>
      </c>
      <c r="I31">
        <f>(AQ31-AW31)</f>
        <v>1.1256508074870502</v>
      </c>
      <c r="J31">
        <f>(P31+AP31*D31)</f>
        <v>24.089784622192383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24.752790451049805</v>
      </c>
      <c r="P31" s="1">
        <v>24.089784622192383</v>
      </c>
      <c r="Q31" s="1">
        <v>24.867958068847656</v>
      </c>
      <c r="R31" s="1">
        <v>400.07049560546875</v>
      </c>
      <c r="S31" s="1">
        <v>391.97952270507813</v>
      </c>
      <c r="T31" s="1">
        <v>0.62861889600753784</v>
      </c>
      <c r="U31" s="1">
        <v>21.356611251831055</v>
      </c>
      <c r="V31" s="1">
        <v>1.7713675498962402</v>
      </c>
      <c r="W31" s="1">
        <v>60.180198669433594</v>
      </c>
      <c r="X31" s="1">
        <v>299.95904541015625</v>
      </c>
      <c r="Y31" s="1">
        <v>149.85588073730469</v>
      </c>
      <c r="Z31" s="1">
        <v>7.3174853324890137</v>
      </c>
      <c r="AA31" s="1">
        <v>88.28717041015625</v>
      </c>
      <c r="AB31" s="1">
        <v>11.975998878479004</v>
      </c>
      <c r="AC31" s="1">
        <v>-1.2848290205001831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1.1027906081255743</v>
      </c>
      <c r="AL31">
        <f>(U31-T31)/(1000-U31)*AK31</f>
        <v>2.3357471739057556E-2</v>
      </c>
      <c r="AM31">
        <f>(P31+273.15)</f>
        <v>297.23978462219236</v>
      </c>
      <c r="AN31">
        <f>(O31+273.15)</f>
        <v>297.90279045104978</v>
      </c>
      <c r="AO31">
        <f>(Y31*AG31+Z31*AH31)*AI31</f>
        <v>23.976940382042358</v>
      </c>
      <c r="AP31">
        <f>((AO31+0.00000010773*(AN31^4-AM31^4))-AL31*44100)/(L31*51.4+0.00000043092*AM31^3)</f>
        <v>-8.2306824350040948</v>
      </c>
      <c r="AQ31">
        <f>0.61365*EXP(17.502*J31/(240.97+J31))</f>
        <v>3.0111655844609189</v>
      </c>
      <c r="AR31">
        <f>AQ31*1000/AA31</f>
        <v>34.106491016440195</v>
      </c>
      <c r="AS31">
        <f>(AR31-U31)</f>
        <v>12.74987976460914</v>
      </c>
      <c r="AT31">
        <f>IF(D31,P31,(O31+P31)/2)</f>
        <v>24.421287536621094</v>
      </c>
      <c r="AU31">
        <f>0.61365*EXP(17.502*AT31/(240.97+AT31))</f>
        <v>3.0716112407206357</v>
      </c>
      <c r="AV31">
        <f>IF(AS31&lt;&gt;0,(1000-(AR31+U31)/2)/AS31*AL31,0)</f>
        <v>1.781172311930264</v>
      </c>
      <c r="AW31">
        <f>U31*AA31/1000</f>
        <v>1.8855147769738687</v>
      </c>
      <c r="AX31">
        <f>(AU31-AW31)</f>
        <v>1.186096463746767</v>
      </c>
      <c r="AY31">
        <f>1/(1.6/F31+1.37/N31)</f>
        <v>1.1840613356064569</v>
      </c>
      <c r="AZ31">
        <f>G31*AA31*0.001</f>
        <v>33.94796135691503</v>
      </c>
      <c r="BA31">
        <f>G31/S31</f>
        <v>0.98096321337554238</v>
      </c>
      <c r="BB31">
        <f>(1-AL31*AA31/AQ31/F31)*100</f>
        <v>77.550815653153307</v>
      </c>
      <c r="BC31">
        <f>(S31-E31/(N31/1.35))</f>
        <v>392.05301025597032</v>
      </c>
      <c r="BD31">
        <f>E31*BB31/100/BC31</f>
        <v>-4.6089358612001654E-4</v>
      </c>
    </row>
    <row r="32" spans="1:56" x14ac:dyDescent="0.25">
      <c r="A32" s="1" t="s">
        <v>1</v>
      </c>
      <c r="B32" s="1" t="s">
        <v>10470</v>
      </c>
      <c r="K32" s="1">
        <v>2.72</v>
      </c>
    </row>
    <row r="33" spans="1:56" x14ac:dyDescent="0.25">
      <c r="A33" s="1" t="s">
        <v>1</v>
      </c>
      <c r="B33" s="1" t="s">
        <v>10469</v>
      </c>
      <c r="K33" s="1">
        <v>2.72</v>
      </c>
    </row>
    <row r="34" spans="1:56" x14ac:dyDescent="0.25">
      <c r="A34" s="1">
        <v>6</v>
      </c>
      <c r="B34" s="1" t="s">
        <v>10468</v>
      </c>
      <c r="C34" s="1">
        <v>1387.5000012852252</v>
      </c>
      <c r="D34" s="1">
        <v>0</v>
      </c>
      <c r="E34">
        <f>(R34-S34*(1000-T34)/(1000-U34))*AK34</f>
        <v>0.68727338735014498</v>
      </c>
      <c r="F34">
        <f>IF(AV34&lt;&gt;0,1/(1/AV34-1/N34),0)</f>
        <v>3.1639553713103203</v>
      </c>
      <c r="G34">
        <f>((AY34-AL34/2)*S34-E34)/(AY34+AL34/2)</f>
        <v>382.80653041469475</v>
      </c>
      <c r="H34">
        <f>AL34*1000</f>
        <v>23.653318787703473</v>
      </c>
      <c r="I34">
        <f>(AQ34-AW34)</f>
        <v>1.1157664131825056</v>
      </c>
      <c r="J34">
        <f>(P34+AP34*D34)</f>
        <v>24.180093765258789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24.810104370117188</v>
      </c>
      <c r="P34" s="1">
        <v>24.180093765258789</v>
      </c>
      <c r="Q34" s="1">
        <v>24.921136856079102</v>
      </c>
      <c r="R34" s="1">
        <v>399.93728637695313</v>
      </c>
      <c r="S34" s="1">
        <v>390.93038940429688</v>
      </c>
      <c r="T34" s="1">
        <v>0.67307204008102417</v>
      </c>
      <c r="U34" s="1">
        <v>21.654361724853516</v>
      </c>
      <c r="V34" s="1">
        <v>1.8901107311248779</v>
      </c>
      <c r="W34" s="1">
        <v>60.809452056884766</v>
      </c>
      <c r="X34" s="1">
        <v>299.99990844726563</v>
      </c>
      <c r="Y34" s="1">
        <v>300.56216430664063</v>
      </c>
      <c r="Z34" s="1">
        <v>7.5287466049194336</v>
      </c>
      <c r="AA34" s="1">
        <v>88.285308837890625</v>
      </c>
      <c r="AB34" s="1">
        <v>12.085147857666016</v>
      </c>
      <c r="AC34" s="1">
        <v>-1.2979949712753296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1.1029408398796527</v>
      </c>
      <c r="AL34">
        <f>(U34-T34)/(1000-U34)*AK34</f>
        <v>2.3653318787703471E-2</v>
      </c>
      <c r="AM34">
        <f>(P34+273.15)</f>
        <v>297.33009376525877</v>
      </c>
      <c r="AN34">
        <f>(O34+273.15)</f>
        <v>297.96010437011716</v>
      </c>
      <c r="AO34">
        <f>(Y34*AG34+Z34*AH34)*AI34</f>
        <v>48.089945214168438</v>
      </c>
      <c r="AP34">
        <f>((AO34+0.00000010773*(AN34^4-AM34^4))-AL34*44100)/(L34*51.4+0.00000043092*AM34^3)</f>
        <v>-8.1418207961500926</v>
      </c>
      <c r="AQ34">
        <f>0.61365*EXP(17.502*J34/(240.97+J34))</f>
        <v>3.0275284257485962</v>
      </c>
      <c r="AR34">
        <f>AQ34*1000/AA34</f>
        <v>34.292550658770871</v>
      </c>
      <c r="AS34">
        <f>(AR34-U34)</f>
        <v>12.638188933917355</v>
      </c>
      <c r="AT34">
        <f>IF(D34,P34,(O34+P34)/2)</f>
        <v>24.495099067687988</v>
      </c>
      <c r="AU34">
        <f>0.61365*EXP(17.502*AT34/(240.97+AT34))</f>
        <v>3.0852133687187031</v>
      </c>
      <c r="AV34">
        <f>IF(AS34&lt;&gt;0,(1000-(AR34+U34)/2)/AS34*AL34,0)</f>
        <v>1.8192206043938408</v>
      </c>
      <c r="AW34">
        <f>U34*AA34/1000</f>
        <v>1.9117620125660906</v>
      </c>
      <c r="AX34">
        <f>(AU34-AW34)</f>
        <v>1.1734513561526125</v>
      </c>
      <c r="AY34">
        <f>1/(1.6/F34+1.37/N34)</f>
        <v>1.2110003892348531</v>
      </c>
      <c r="AZ34">
        <f>G34*AA34*0.001</f>
        <v>33.796192762822699</v>
      </c>
      <c r="BA34">
        <f>G34/S34</f>
        <v>0.9792191673766234</v>
      </c>
      <c r="BB34">
        <f>(1-AL34*AA34/AQ34/F34)*100</f>
        <v>78.199726249280403</v>
      </c>
      <c r="BC34">
        <f>(S34-E34/(N34/1.35))</f>
        <v>390.7136268729231</v>
      </c>
      <c r="BD34">
        <f>E34*BB34/100/BC34</f>
        <v>1.3755494319290032E-3</v>
      </c>
    </row>
    <row r="35" spans="1:56" x14ac:dyDescent="0.25">
      <c r="A35" s="1" t="s">
        <v>1</v>
      </c>
      <c r="B35" s="1" t="s">
        <v>10467</v>
      </c>
      <c r="K35" s="1">
        <v>2.72</v>
      </c>
    </row>
    <row r="36" spans="1:56" x14ac:dyDescent="0.25">
      <c r="A36" s="1" t="s">
        <v>1</v>
      </c>
      <c r="B36" s="1" t="s">
        <v>10466</v>
      </c>
      <c r="K36" s="1">
        <v>2.72</v>
      </c>
    </row>
    <row r="37" spans="1:56" x14ac:dyDescent="0.25">
      <c r="A37" s="1">
        <v>7</v>
      </c>
      <c r="B37" s="1" t="s">
        <v>6550</v>
      </c>
      <c r="C37" s="1">
        <v>1592.5000012852252</v>
      </c>
      <c r="D37" s="1">
        <v>0</v>
      </c>
      <c r="E37">
        <f>(R37-S37*(1000-T37)/(1000-U37))*AK37</f>
        <v>1.2972740214999459</v>
      </c>
      <c r="F37">
        <f>IF(AV37&lt;&gt;0,1/(1/AV37-1/N37),0)</f>
        <v>3.4196463982250682</v>
      </c>
      <c r="G37">
        <f>((AY37-AL37/2)*S37-E37)/(AY37+AL37/2)</f>
        <v>382.01657312358299</v>
      </c>
      <c r="H37">
        <f>AL37*1000</f>
        <v>24.170252064460229</v>
      </c>
      <c r="I37">
        <f>(AQ37-AW37)</f>
        <v>1.0907168653316768</v>
      </c>
      <c r="J37">
        <f>(P37+AP37*D37)</f>
        <v>24.282646179199219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24.877763748168945</v>
      </c>
      <c r="P37" s="1">
        <v>24.282646179199219</v>
      </c>
      <c r="Q37" s="1">
        <v>24.979755401611328</v>
      </c>
      <c r="R37" s="1">
        <v>400.12619018554688</v>
      </c>
      <c r="S37" s="1">
        <v>390.39404296875</v>
      </c>
      <c r="T37" s="1">
        <v>0.71948808431625366</v>
      </c>
      <c r="U37" s="1">
        <v>22.150022506713867</v>
      </c>
      <c r="V37" s="1">
        <v>2.0122766494750977</v>
      </c>
      <c r="W37" s="1">
        <v>61.949565887451172</v>
      </c>
      <c r="X37" s="1">
        <v>299.97793579101563</v>
      </c>
      <c r="Y37" s="1">
        <v>499.66278076171875</v>
      </c>
      <c r="Z37" s="1">
        <v>7.3878860473632813</v>
      </c>
      <c r="AA37" s="1">
        <v>88.283744812011719</v>
      </c>
      <c r="AB37" s="1">
        <v>12.224928855895996</v>
      </c>
      <c r="AC37" s="1">
        <v>-1.3267933130264282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1.1028600580552044</v>
      </c>
      <c r="AL37">
        <f>(U37-T37)/(1000-U37)*AK37</f>
        <v>2.4170252064460229E-2</v>
      </c>
      <c r="AM37">
        <f>(P37+273.15)</f>
        <v>297.4326461791992</v>
      </c>
      <c r="AN37">
        <f>(O37+273.15)</f>
        <v>298.02776374816892</v>
      </c>
      <c r="AO37">
        <f>(Y37*AG37+Z37*AH37)*AI37</f>
        <v>79.946043134941647</v>
      </c>
      <c r="AP37">
        <f>((AO37+0.00000010773*(AN37^4-AM37^4))-AL37*44100)/(L37*51.4+0.00000043092*AM37^3)</f>
        <v>-8.0695952456729572</v>
      </c>
      <c r="AQ37">
        <f>0.61365*EXP(17.502*J37/(240.97+J37))</f>
        <v>3.04620379989472</v>
      </c>
      <c r="AR37">
        <f>AQ37*1000/AA37</f>
        <v>34.504696265220723</v>
      </c>
      <c r="AS37">
        <f>(AR37-U37)</f>
        <v>12.354673758506856</v>
      </c>
      <c r="AT37">
        <f>IF(D37,P37,(O37+P37)/2)</f>
        <v>24.580204963684082</v>
      </c>
      <c r="AU37">
        <f>0.61365*EXP(17.502*AT37/(240.97+AT37))</f>
        <v>3.1009621712654631</v>
      </c>
      <c r="AV37">
        <f>IF(AS37&lt;&gt;0,(1000-(AR37+U37)/2)/AS37*AL37,0)</f>
        <v>1.9009464035106365</v>
      </c>
      <c r="AW37">
        <f>U37*AA37/1000</f>
        <v>1.9554869345630432</v>
      </c>
      <c r="AX37">
        <f>(AU37-AW37)</f>
        <v>1.1454752367024199</v>
      </c>
      <c r="AY37">
        <f>1/(1.6/F37+1.37/N37)</f>
        <v>1.2691127347646562</v>
      </c>
      <c r="AZ37">
        <f>G37*AA37*0.001</f>
        <v>33.725853655601611</v>
      </c>
      <c r="BA37">
        <f>G37/S37</f>
        <v>0.97854098955644775</v>
      </c>
      <c r="BB37">
        <f>(1-AL37*AA37/AQ37/F37)*100</f>
        <v>79.515669712017555</v>
      </c>
      <c r="BC37">
        <f>(S37-E37/(N37/1.35))</f>
        <v>389.98488933940621</v>
      </c>
      <c r="BD37">
        <f>E37*BB37/100/BC37</f>
        <v>2.6450669100103325E-3</v>
      </c>
    </row>
    <row r="38" spans="1:56" x14ac:dyDescent="0.25">
      <c r="A38" s="1" t="s">
        <v>1</v>
      </c>
      <c r="B38" s="1" t="s">
        <v>10465</v>
      </c>
      <c r="K38" s="1">
        <v>2.72</v>
      </c>
    </row>
    <row r="39" spans="1:56" x14ac:dyDescent="0.25">
      <c r="A39" s="1" t="s">
        <v>1</v>
      </c>
      <c r="B39" s="1" t="s">
        <v>10464</v>
      </c>
      <c r="K39" s="1">
        <v>2.72</v>
      </c>
    </row>
    <row r="40" spans="1:56" x14ac:dyDescent="0.25">
      <c r="A40" s="1">
        <v>8</v>
      </c>
      <c r="B40" s="1" t="s">
        <v>10463</v>
      </c>
      <c r="C40" s="1">
        <v>1796.5000012852252</v>
      </c>
      <c r="D40" s="1">
        <v>0</v>
      </c>
      <c r="E40">
        <f>(R40-S40*(1000-T40)/(1000-U40))*AK40</f>
        <v>1.3973020359408141</v>
      </c>
      <c r="F40">
        <f>IF(AV40&lt;&gt;0,1/(1/AV40-1/N40),0)</f>
        <v>3.6905980897212087</v>
      </c>
      <c r="G40">
        <f>((AY40-AL40/2)*S40-E40)/(AY40+AL40/2)</f>
        <v>381.7577339693633</v>
      </c>
      <c r="H40">
        <f>AL40*1000</f>
        <v>24.669516450764824</v>
      </c>
      <c r="I40">
        <f>(AQ40-AW40)</f>
        <v>1.0674364256653885</v>
      </c>
      <c r="J40">
        <f>(P40+AP40*D40)</f>
        <v>24.384761810302734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24.949733734130859</v>
      </c>
      <c r="P40" s="1">
        <v>24.384761810302734</v>
      </c>
      <c r="Q40" s="1">
        <v>25.037813186645508</v>
      </c>
      <c r="R40" s="1">
        <v>399.9749755859375</v>
      </c>
      <c r="S40" s="1">
        <v>389.98446655273438</v>
      </c>
      <c r="T40" s="1">
        <v>0.76270461082458496</v>
      </c>
      <c r="U40" s="1">
        <v>22.625480651855469</v>
      </c>
      <c r="V40" s="1">
        <v>2.1240074634552002</v>
      </c>
      <c r="W40" s="1">
        <v>63.008258819580078</v>
      </c>
      <c r="X40" s="1">
        <v>299.97512817382813</v>
      </c>
      <c r="Y40" s="1">
        <v>748.8978271484375</v>
      </c>
      <c r="Z40" s="1">
        <v>7.5047636032104492</v>
      </c>
      <c r="AA40" s="1">
        <v>88.283790588378906</v>
      </c>
      <c r="AB40" s="1">
        <v>12.339154243469238</v>
      </c>
      <c r="AC40" s="1">
        <v>-1.368114709854126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1.1028497359331915</v>
      </c>
      <c r="AL40">
        <f>(U40-T40)/(1000-U40)*AK40</f>
        <v>2.4669516450764824E-2</v>
      </c>
      <c r="AM40">
        <f>(P40+273.15)</f>
        <v>297.53476181030271</v>
      </c>
      <c r="AN40">
        <f>(O40+273.15)</f>
        <v>298.09973373413084</v>
      </c>
      <c r="AO40">
        <f>(Y40*AG40+Z40*AH40)*AI40</f>
        <v>119.82364966548266</v>
      </c>
      <c r="AP40">
        <f>((AO40+0.00000010773*(AN40^4-AM40^4))-AL40*44100)/(L40*51.4+0.00000043092*AM40^3)</f>
        <v>-7.9244255135770123</v>
      </c>
      <c r="AQ40">
        <f>0.61365*EXP(17.502*J40/(240.97+J40))</f>
        <v>3.0648996214952153</v>
      </c>
      <c r="AR40">
        <f>AQ40*1000/AA40</f>
        <v>34.716447957986283</v>
      </c>
      <c r="AS40">
        <f>(AR40-U40)</f>
        <v>12.090967306130814</v>
      </c>
      <c r="AT40">
        <f>IF(D40,P40,(O40+P40)/2)</f>
        <v>24.667247772216797</v>
      </c>
      <c r="AU40">
        <f>0.61365*EXP(17.502*AT40/(240.97+AT40))</f>
        <v>3.1171420387434248</v>
      </c>
      <c r="AV40">
        <f>IF(AS40&lt;&gt;0,(1000-(AR40+U40)/2)/AS40*AL40,0)</f>
        <v>1.9818280058564932</v>
      </c>
      <c r="AW40">
        <f>U40*AA40/1000</f>
        <v>1.9974631958298268</v>
      </c>
      <c r="AX40">
        <f>(AU40-AW40)</f>
        <v>1.119678842913598</v>
      </c>
      <c r="AY40">
        <f>1/(1.6/F40+1.37/N40)</f>
        <v>1.3269612669520057</v>
      </c>
      <c r="AZ40">
        <f>G40*AA40*0.001</f>
        <v>33.703019841245336</v>
      </c>
      <c r="BA40">
        <f>G40/S40</f>
        <v>0.97890497368756446</v>
      </c>
      <c r="BB40">
        <f>(1-AL40*AA40/AQ40/F40)*100</f>
        <v>80.745661584327166</v>
      </c>
      <c r="BC40">
        <f>(S40-E40/(N40/1.35))</f>
        <v>389.54376459630913</v>
      </c>
      <c r="BD40">
        <f>E40*BB40/100/BC40</f>
        <v>2.8963646085335727E-3</v>
      </c>
    </row>
    <row r="41" spans="1:56" x14ac:dyDescent="0.25">
      <c r="A41" s="1" t="s">
        <v>1</v>
      </c>
      <c r="B41" s="1" t="s">
        <v>10462</v>
      </c>
      <c r="K41" s="1">
        <v>2.72</v>
      </c>
    </row>
    <row r="42" spans="1:56" x14ac:dyDescent="0.25">
      <c r="A42" s="1" t="s">
        <v>1</v>
      </c>
      <c r="B42" s="1" t="s">
        <v>10461</v>
      </c>
      <c r="K42" s="1">
        <v>2.72</v>
      </c>
    </row>
    <row r="43" spans="1:56" x14ac:dyDescent="0.25">
      <c r="A43" s="1">
        <v>9</v>
      </c>
      <c r="B43" s="1" t="s">
        <v>10460</v>
      </c>
      <c r="C43" s="1">
        <v>2001.5000012852252</v>
      </c>
      <c r="D43" s="1">
        <v>0</v>
      </c>
      <c r="E43">
        <f>(R43-S43*(1000-T43)/(1000-U43))*AK43</f>
        <v>1.7511977325045829</v>
      </c>
      <c r="F43">
        <f>IF(AV43&lt;&gt;0,1/(1/AV43-1/N43),0)</f>
        <v>4.0810596295544093</v>
      </c>
      <c r="G43">
        <f>((AY43-AL43/2)*S43-E43)/(AY43+AL43/2)</f>
        <v>381.38806691123381</v>
      </c>
      <c r="H43">
        <f>AL43*1000</f>
        <v>25.316544598848139</v>
      </c>
      <c r="I43">
        <f>(AQ43-AW43)</f>
        <v>1.0386984757810684</v>
      </c>
      <c r="J43">
        <f>(P43+AP43*D43)</f>
        <v>24.517454147338867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25.036281585693359</v>
      </c>
      <c r="P43" s="1">
        <v>24.517454147338867</v>
      </c>
      <c r="Q43" s="1">
        <v>25.111093521118164</v>
      </c>
      <c r="R43" s="1">
        <v>400.1151123046875</v>
      </c>
      <c r="S43" s="1">
        <v>389.58486938476563</v>
      </c>
      <c r="T43" s="1">
        <v>0.80681449174880981</v>
      </c>
      <c r="U43" s="1">
        <v>23.227514266967773</v>
      </c>
      <c r="V43" s="1">
        <v>2.2353165149688721</v>
      </c>
      <c r="W43" s="1">
        <v>64.352890014648438</v>
      </c>
      <c r="X43" s="1">
        <v>299.99746704101563</v>
      </c>
      <c r="Y43" s="1">
        <v>999.76654052734375</v>
      </c>
      <c r="Z43" s="1">
        <v>7.4490747451782227</v>
      </c>
      <c r="AA43" s="1">
        <v>88.285163879394531</v>
      </c>
      <c r="AB43" s="1">
        <v>12.488484382629395</v>
      </c>
      <c r="AC43" s="1">
        <v>-1.4047700166702271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1.1029318641213806</v>
      </c>
      <c r="AL43">
        <f>(U43-T43)/(1000-U43)*AK43</f>
        <v>2.5316544598848141E-2</v>
      </c>
      <c r="AM43">
        <f>(P43+273.15)</f>
        <v>297.66745414733884</v>
      </c>
      <c r="AN43">
        <f>(O43+273.15)</f>
        <v>298.18628158569334</v>
      </c>
      <c r="AO43">
        <f>(Y43*AG43+Z43*AH43)*AI43</f>
        <v>159.96264290893123</v>
      </c>
      <c r="AP43">
        <f>((AO43+0.00000010773*(AN43^4-AM43^4))-AL43*44100)/(L43*51.4+0.00000043092*AM43^3)</f>
        <v>-7.832090744513315</v>
      </c>
      <c r="AQ43">
        <f>0.61365*EXP(17.502*J43/(240.97+J43))</f>
        <v>3.089343379351293</v>
      </c>
      <c r="AR43">
        <f>AQ43*1000/AA43</f>
        <v>34.992780707431365</v>
      </c>
      <c r="AS43">
        <f>(AR43-U43)</f>
        <v>11.765266440463591</v>
      </c>
      <c r="AT43">
        <f>IF(D43,P43,(O43+P43)/2)</f>
        <v>24.776867866516113</v>
      </c>
      <c r="AU43">
        <f>0.61365*EXP(17.502*AT43/(240.97+AT43))</f>
        <v>3.137623606482189</v>
      </c>
      <c r="AV43">
        <f>IF(AS43&lt;&gt;0,(1000-(AR43+U43)/2)/AS43*AL43,0)</f>
        <v>2.0891644380593295</v>
      </c>
      <c r="AW43">
        <f>U43*AA43/1000</f>
        <v>2.0506449035702246</v>
      </c>
      <c r="AX43">
        <f>(AU43-AW43)</f>
        <v>1.0869787029119644</v>
      </c>
      <c r="AY43">
        <f>1/(1.6/F43+1.37/N43)</f>
        <v>1.4042528330765549</v>
      </c>
      <c r="AZ43">
        <f>G43*AA43*0.001</f>
        <v>33.670907988903764</v>
      </c>
      <c r="BA43">
        <f>G43/S43</f>
        <v>0.97896016216831971</v>
      </c>
      <c r="BB43">
        <f>(1-AL43*AA43/AQ43/F43)*100</f>
        <v>82.272273866902083</v>
      </c>
      <c r="BC43">
        <f>(S43-E43/(N43/1.35))</f>
        <v>389.03255052531256</v>
      </c>
      <c r="BD43">
        <f>E43*BB43/100/BC43</f>
        <v>3.7034181137071891E-3</v>
      </c>
    </row>
    <row r="44" spans="1:56" x14ac:dyDescent="0.25">
      <c r="A44" s="1" t="s">
        <v>1</v>
      </c>
      <c r="B44" s="1" t="s">
        <v>10459</v>
      </c>
      <c r="K44" s="1">
        <v>2.72</v>
      </c>
    </row>
    <row r="45" spans="1:56" x14ac:dyDescent="0.25">
      <c r="A45" s="1" t="s">
        <v>1</v>
      </c>
      <c r="B45" s="1" t="s">
        <v>10458</v>
      </c>
      <c r="K45" s="1">
        <v>2.72</v>
      </c>
    </row>
    <row r="46" spans="1:56" x14ac:dyDescent="0.25">
      <c r="A46" s="1">
        <v>10</v>
      </c>
      <c r="B46" s="1" t="s">
        <v>10457</v>
      </c>
      <c r="C46" s="1">
        <v>2206.5000012852252</v>
      </c>
      <c r="D46" s="1">
        <v>0</v>
      </c>
      <c r="E46">
        <f>(R46-S46*(1000-T46)/(1000-U46))*AK46</f>
        <v>1.8131504645332877</v>
      </c>
      <c r="F46">
        <f>IF(AV46&lt;&gt;0,1/(1/AV46-1/N46),0)</f>
        <v>4.5214849659196661</v>
      </c>
      <c r="G46">
        <f>((AY46-AL46/2)*S46-E46)/(AY46+AL46/2)</f>
        <v>381.33746091222093</v>
      </c>
      <c r="H46">
        <f>AL46*1000</f>
        <v>25.978553498883894</v>
      </c>
      <c r="I46">
        <f>(AQ46-AW46)</f>
        <v>1.0122470112152961</v>
      </c>
      <c r="J46">
        <f>(P46+AP46*D46)</f>
        <v>24.667997360229492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25.138435363769531</v>
      </c>
      <c r="P46" s="1">
        <v>24.667997360229492</v>
      </c>
      <c r="Q46" s="1">
        <v>25.198345184326172</v>
      </c>
      <c r="R46" s="1">
        <v>400.11993408203125</v>
      </c>
      <c r="S46" s="1">
        <v>389.3055419921875</v>
      </c>
      <c r="T46" s="1">
        <v>0.84906381368637085</v>
      </c>
      <c r="U46" s="1">
        <v>23.843076705932617</v>
      </c>
      <c r="V46" s="1">
        <v>2.3381462097167969</v>
      </c>
      <c r="W46" s="1">
        <v>65.658897399902344</v>
      </c>
      <c r="X46" s="1">
        <v>299.9775390625</v>
      </c>
      <c r="Y46" s="1">
        <v>1248.6541748046875</v>
      </c>
      <c r="Z46" s="1">
        <v>7.6603174209594727</v>
      </c>
      <c r="AA46" s="1">
        <v>88.287040710449219</v>
      </c>
      <c r="AB46" s="1">
        <v>12.672508239746094</v>
      </c>
      <c r="AC46" s="1">
        <v>-1.4471317529678345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1.1028585994944851</v>
      </c>
      <c r="AL46">
        <f>(U46-T46)/(1000-U46)*AK46</f>
        <v>2.5978553498883894E-2</v>
      </c>
      <c r="AM46">
        <f>(P46+273.15)</f>
        <v>297.81799736022947</v>
      </c>
      <c r="AN46">
        <f>(O46+273.15)</f>
        <v>298.28843536376951</v>
      </c>
      <c r="AO46">
        <f>(Y46*AG46+Z46*AH46)*AI46</f>
        <v>199.78466350321469</v>
      </c>
      <c r="AP46">
        <f>((AO46+0.00000010773*(AN46^4-AM46^4))-AL46*44100)/(L46*51.4+0.00000043092*AM46^3)</f>
        <v>-7.7479145075921947</v>
      </c>
      <c r="AQ46">
        <f>0.61365*EXP(17.502*J46/(240.97+J46))</f>
        <v>3.1172816950143325</v>
      </c>
      <c r="AR46">
        <f>AQ46*1000/AA46</f>
        <v>35.308485480195579</v>
      </c>
      <c r="AS46">
        <f>(AR46-U46)</f>
        <v>11.465408774262961</v>
      </c>
      <c r="AT46">
        <f>IF(D46,P46,(O46+P46)/2)</f>
        <v>24.903216361999512</v>
      </c>
      <c r="AU46">
        <f>0.61365*EXP(17.502*AT46/(240.97+AT46))</f>
        <v>3.1613765564200986</v>
      </c>
      <c r="AV46">
        <f>IF(AS46&lt;&gt;0,(1000-(AR46+U46)/2)/AS46*AL46,0)</f>
        <v>2.1988066874752188</v>
      </c>
      <c r="AW46">
        <f>U46*AA46/1000</f>
        <v>2.1050346837990364</v>
      </c>
      <c r="AX46">
        <f>(AU46-AW46)</f>
        <v>1.0563418726210623</v>
      </c>
      <c r="AY46">
        <f>1/(1.6/F46+1.37/N46)</f>
        <v>1.483825978378372</v>
      </c>
      <c r="AZ46">
        <f>G46*AA46*0.001</f>
        <v>33.667155935976588</v>
      </c>
      <c r="BA46">
        <f>G46/S46</f>
        <v>0.97953257731911125</v>
      </c>
      <c r="BB46">
        <f>(1-AL46*AA46/AQ46/F46)*100</f>
        <v>83.727481081105054</v>
      </c>
      <c r="BC46">
        <f>(S46-E46/(N46/1.35))</f>
        <v>388.73368355610131</v>
      </c>
      <c r="BD46">
        <f>E46*BB46/100/BC46</f>
        <v>3.9052577031055938E-3</v>
      </c>
    </row>
    <row r="47" spans="1:56" x14ac:dyDescent="0.25">
      <c r="A47" s="1" t="s">
        <v>1</v>
      </c>
      <c r="B47" s="1" t="s">
        <v>10456</v>
      </c>
      <c r="K47" s="1">
        <v>2.72</v>
      </c>
    </row>
    <row r="48" spans="1:56" x14ac:dyDescent="0.25">
      <c r="A48" s="1" t="s">
        <v>1</v>
      </c>
      <c r="B48" s="1" t="s">
        <v>10455</v>
      </c>
      <c r="K48" s="1">
        <v>2.72</v>
      </c>
    </row>
    <row r="49" spans="1:56" x14ac:dyDescent="0.25">
      <c r="A49" s="1">
        <v>11</v>
      </c>
      <c r="B49" s="1" t="s">
        <v>10454</v>
      </c>
      <c r="C49" s="1">
        <v>2411.0000012740493</v>
      </c>
      <c r="D49" s="1">
        <v>0</v>
      </c>
      <c r="E49">
        <f>(R49-S49*(1000-T49)/(1000-U49))*AK49</f>
        <v>1.9349128128846682</v>
      </c>
      <c r="F49">
        <f>IF(AV49&lt;&gt;0,1/(1/AV49-1/N49),0)</f>
        <v>5.2885423602283028</v>
      </c>
      <c r="G49">
        <f>((AY49-AL49/2)*S49-E49)/(AY49+AL49/2)</f>
        <v>381.2828863094731</v>
      </c>
      <c r="H49">
        <f>AL49*1000</f>
        <v>26.875399944545759</v>
      </c>
      <c r="I49">
        <f>(AQ49-AW49)</f>
        <v>0.97271541839200104</v>
      </c>
      <c r="J49">
        <f>(P49+AP49*D49)</f>
        <v>24.841567993164063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25.266227722167969</v>
      </c>
      <c r="P49" s="1">
        <v>24.841567993164063</v>
      </c>
      <c r="Q49" s="1">
        <v>25.305870056152344</v>
      </c>
      <c r="R49" s="1">
        <v>400.1639404296875</v>
      </c>
      <c r="S49" s="1">
        <v>388.9315185546875</v>
      </c>
      <c r="T49" s="1">
        <v>0.89104437828063965</v>
      </c>
      <c r="U49" s="1">
        <v>24.659305572509766</v>
      </c>
      <c r="V49" s="1">
        <v>2.4351060390472412</v>
      </c>
      <c r="W49" s="1">
        <v>67.390609741210938</v>
      </c>
      <c r="X49" s="1">
        <v>299.97341918945313</v>
      </c>
      <c r="Y49" s="1">
        <v>1600.0103759765625</v>
      </c>
      <c r="Z49" s="1">
        <v>7.3163456916809082</v>
      </c>
      <c r="AA49" s="1">
        <v>88.285209655761719</v>
      </c>
      <c r="AB49" s="1">
        <v>12.886018753051758</v>
      </c>
      <c r="AC49" s="1">
        <v>-1.5005120038986206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1.1028434529024009</v>
      </c>
      <c r="AL49">
        <f>(U49-T49)/(1000-U49)*AK49</f>
        <v>2.6875399944545759E-2</v>
      </c>
      <c r="AM49">
        <f>(P49+273.15)</f>
        <v>297.99156799316404</v>
      </c>
      <c r="AN49">
        <f>(O49+273.15)</f>
        <v>298.41622772216795</v>
      </c>
      <c r="AO49">
        <f>(Y49*AG49+Z49*AH49)*AI49</f>
        <v>256.00165443416699</v>
      </c>
      <c r="AP49">
        <f>((AO49+0.00000010773*(AN49^4-AM49^4))-AL49*44100)/(L49*51.4+0.00000043092*AM49^3)</f>
        <v>-7.6136117727363031</v>
      </c>
      <c r="AQ49">
        <f>0.61365*EXP(17.502*J49/(240.97+J49))</f>
        <v>3.149767380826519</v>
      </c>
      <c r="AR49">
        <f>AQ49*1000/AA49</f>
        <v>35.677180731721322</v>
      </c>
      <c r="AS49">
        <f>(AR49-U49)</f>
        <v>11.017875159211556</v>
      </c>
      <c r="AT49">
        <f>IF(D49,P49,(O49+P49)/2)</f>
        <v>25.053897857666016</v>
      </c>
      <c r="AU49">
        <f>0.61365*EXP(17.502*AT49/(240.97+AT49))</f>
        <v>3.1899093360658859</v>
      </c>
      <c r="AV49">
        <f>IF(AS49&lt;&gt;0,(1000-(AR49+U49)/2)/AS49*AL49,0)</f>
        <v>2.3656663347121771</v>
      </c>
      <c r="AW49">
        <f>U49*AA49/1000</f>
        <v>2.1770519624345179</v>
      </c>
      <c r="AX49">
        <f>(AU49-AW49)</f>
        <v>1.012857373631368</v>
      </c>
      <c r="AY49">
        <f>1/(1.6/F49+1.37/N49)</f>
        <v>1.6061463678631407</v>
      </c>
      <c r="AZ49">
        <f>G49*AA49*0.001</f>
        <v>33.661639555985793</v>
      </c>
      <c r="BA49">
        <f>G49/S49</f>
        <v>0.98033424425555027</v>
      </c>
      <c r="BB49">
        <f>(1-AL49*AA49/AQ49/F49)*100</f>
        <v>85.756116263126145</v>
      </c>
      <c r="BC49">
        <f>(S49-E49/(N49/1.35))</f>
        <v>388.32125689313023</v>
      </c>
      <c r="BD49">
        <f>E49*BB49/100/BC49</f>
        <v>4.2730240798127556E-3</v>
      </c>
    </row>
    <row r="50" spans="1:56" x14ac:dyDescent="0.25">
      <c r="A50" s="1" t="s">
        <v>1</v>
      </c>
      <c r="B50" s="1" t="s">
        <v>10453</v>
      </c>
      <c r="K50" s="1">
        <v>2.72</v>
      </c>
    </row>
    <row r="51" spans="1:56" x14ac:dyDescent="0.25">
      <c r="A51" s="1" t="s">
        <v>1</v>
      </c>
      <c r="B51" s="1" t="s">
        <v>10448</v>
      </c>
      <c r="K51" s="1">
        <v>2.72</v>
      </c>
    </row>
    <row r="52" spans="1:56" x14ac:dyDescent="0.25">
      <c r="A52" s="1">
        <v>12</v>
      </c>
      <c r="B52" s="1" t="s">
        <v>10452</v>
      </c>
      <c r="C52" s="1">
        <v>2616.5000012628734</v>
      </c>
      <c r="D52" s="1">
        <v>0</v>
      </c>
      <c r="E52">
        <f>(R52-S52*(1000-T52)/(1000-U52))*AK52</f>
        <v>2.0137358501707094</v>
      </c>
      <c r="F52">
        <f>IF(AV52&lt;&gt;0,1/(1/AV52-1/N52),0)</f>
        <v>6.4695994464225661</v>
      </c>
      <c r="G52">
        <f>((AY52-AL52/2)*S52-E52)/(AY52+AL52/2)</f>
        <v>381.00407614685309</v>
      </c>
      <c r="H52">
        <f>AL52*1000</f>
        <v>27.976782198437757</v>
      </c>
      <c r="I52">
        <f>(AQ52-AW52)</f>
        <v>0.92914914345263666</v>
      </c>
      <c r="J52">
        <f>(P52+AP52*D52)</f>
        <v>25.071950912475586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25.431980133056641</v>
      </c>
      <c r="P52" s="1">
        <v>25.071950912475586</v>
      </c>
      <c r="Q52" s="1">
        <v>25.446203231811523</v>
      </c>
      <c r="R52" s="1">
        <v>399.92544555664063</v>
      </c>
      <c r="S52" s="1">
        <v>388.25198364257813</v>
      </c>
      <c r="T52" s="1">
        <v>0.93336790800094604</v>
      </c>
      <c r="U52" s="1">
        <v>25.647207260131836</v>
      </c>
      <c r="V52" s="1">
        <v>2.5256690979003906</v>
      </c>
      <c r="W52" s="1">
        <v>69.400672912597656</v>
      </c>
      <c r="X52" s="1">
        <v>300.01480102539063</v>
      </c>
      <c r="Y52" s="1">
        <v>1998.9669189453125</v>
      </c>
      <c r="Z52" s="1">
        <v>7.4345760345458984</v>
      </c>
      <c r="AA52" s="1">
        <v>88.282272338867188</v>
      </c>
      <c r="AB52" s="1">
        <v>13.20207691192627</v>
      </c>
      <c r="AC52" s="1">
        <v>-1.5759679079055786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1.1029955920051124</v>
      </c>
      <c r="AL52">
        <f>(U52-T52)/(1000-U52)*AK52</f>
        <v>2.7976782198437758E-2</v>
      </c>
      <c r="AM52">
        <f>(P52+273.15)</f>
        <v>298.22195091247556</v>
      </c>
      <c r="AN52">
        <f>(O52+273.15)</f>
        <v>298.58198013305662</v>
      </c>
      <c r="AO52">
        <f>(Y52*AG52+Z52*AH52)*AI52</f>
        <v>319.83469988238721</v>
      </c>
      <c r="AP52">
        <f>((AO52+0.00000010773*(AN52^4-AM52^4))-AL52*44100)/(L52*51.4+0.00000043092*AM52^3)</f>
        <v>-7.4922845786843801</v>
      </c>
      <c r="AQ52">
        <f>0.61365*EXP(17.502*J52/(240.97+J52))</f>
        <v>3.1933428795229672</v>
      </c>
      <c r="AR52">
        <f>AQ52*1000/AA52</f>
        <v>36.171960631750359</v>
      </c>
      <c r="AS52">
        <f>(AR52-U52)</f>
        <v>10.524753371618523</v>
      </c>
      <c r="AT52">
        <f>IF(D52,P52,(O52+P52)/2)</f>
        <v>25.251965522766113</v>
      </c>
      <c r="AU52">
        <f>0.61365*EXP(17.502*AT52/(240.97+AT52))</f>
        <v>3.2277572389173481</v>
      </c>
      <c r="AV52">
        <f>IF(AS52&lt;&gt;0,(1000-(AR52+U52)/2)/AS52*AL52,0)</f>
        <v>2.5760253512114821</v>
      </c>
      <c r="AW52">
        <f>U52*AA52/1000</f>
        <v>2.2641937360703306</v>
      </c>
      <c r="AX52">
        <f>(AU52-AW52)</f>
        <v>0.96356350284701753</v>
      </c>
      <c r="AY52">
        <f>1/(1.6/F52+1.37/N52)</f>
        <v>1.7624935855602546</v>
      </c>
      <c r="AZ52">
        <f>G52*AA52*0.001</f>
        <v>33.635905612614977</v>
      </c>
      <c r="BA52">
        <f>G52/S52</f>
        <v>0.98133194986481409</v>
      </c>
      <c r="BB52">
        <f>(1-AL52*AA52/AQ52/F52)*100</f>
        <v>88.045034713404974</v>
      </c>
      <c r="BC52">
        <f>(S52-E52/(N52/1.35))</f>
        <v>387.61686159590022</v>
      </c>
      <c r="BD52">
        <f>E52*BB52/100/BC52</f>
        <v>4.574090046081304E-3</v>
      </c>
    </row>
    <row r="53" spans="1:56" x14ac:dyDescent="0.25">
      <c r="A53" s="1" t="s">
        <v>1</v>
      </c>
      <c r="B53" s="1" t="s">
        <v>10451</v>
      </c>
    </row>
    <row r="54" spans="1:56" x14ac:dyDescent="0.25">
      <c r="A54" s="1" t="s">
        <v>1</v>
      </c>
      <c r="B54" s="1" t="s">
        <v>10450</v>
      </c>
    </row>
    <row r="55" spans="1:56" x14ac:dyDescent="0.25">
      <c r="A55" s="1" t="s">
        <v>1</v>
      </c>
      <c r="B55" s="1" t="s">
        <v>10449</v>
      </c>
    </row>
    <row r="56" spans="1:56" x14ac:dyDescent="0.25">
      <c r="A56" s="1" t="s">
        <v>1</v>
      </c>
      <c r="B56" s="1" t="s">
        <v>10448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44DA4-8C15-46A1-BEF0-44F8AE839BAD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10527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10526</v>
      </c>
    </row>
    <row r="12" spans="1:56" x14ac:dyDescent="0.25">
      <c r="A12" s="1" t="s">
        <v>1</v>
      </c>
      <c r="B12" s="1" t="s">
        <v>10525</v>
      </c>
    </row>
    <row r="13" spans="1:56" x14ac:dyDescent="0.25">
      <c r="A13" s="1" t="s">
        <v>1</v>
      </c>
      <c r="B13" s="1" t="s">
        <v>10524</v>
      </c>
    </row>
    <row r="14" spans="1:56" x14ac:dyDescent="0.25">
      <c r="A14" s="1" t="s">
        <v>1</v>
      </c>
      <c r="B14" s="1" t="s">
        <v>10523</v>
      </c>
    </row>
    <row r="15" spans="1:56" x14ac:dyDescent="0.25">
      <c r="A15" s="1" t="s">
        <v>1</v>
      </c>
      <c r="B15" s="1" t="s">
        <v>10522</v>
      </c>
    </row>
    <row r="16" spans="1:56" x14ac:dyDescent="0.25">
      <c r="A16" s="1" t="s">
        <v>1</v>
      </c>
      <c r="B16" s="1" t="s">
        <v>10521</v>
      </c>
    </row>
    <row r="17" spans="1:56" x14ac:dyDescent="0.25">
      <c r="A17" s="1" t="s">
        <v>1</v>
      </c>
      <c r="B17" s="1" t="s">
        <v>10077</v>
      </c>
    </row>
    <row r="18" spans="1:56" x14ac:dyDescent="0.25">
      <c r="A18" s="1">
        <v>1</v>
      </c>
      <c r="B18" s="1" t="s">
        <v>10520</v>
      </c>
      <c r="C18" s="1">
        <v>362.50000135228038</v>
      </c>
      <c r="D18" s="1">
        <v>0</v>
      </c>
      <c r="E18">
        <f>(R18-S18*(1000-T18)/(1000-U18))*AK18</f>
        <v>-3.0664139043270087</v>
      </c>
      <c r="F18">
        <f>IF(AV18&lt;&gt;0,1/(1/AV18-1/N18),0)</f>
        <v>2.0481533382225448</v>
      </c>
      <c r="G18">
        <f>((AY18-AL18/2)*S18-E18)/(AY18+AL18/2)</f>
        <v>389.94585660519476</v>
      </c>
      <c r="H18">
        <f>AL18*1000</f>
        <v>20.197786955900003</v>
      </c>
      <c r="I18">
        <f>(AQ18-AW18)</f>
        <v>1.297529596883592</v>
      </c>
      <c r="J18">
        <f>(P18+AP18*D18)</f>
        <v>23.782417297363281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24.000263214111328</v>
      </c>
      <c r="P18" s="1">
        <v>23.782417297363281</v>
      </c>
      <c r="Q18" s="1">
        <v>24.032480239868164</v>
      </c>
      <c r="R18" s="1">
        <v>399.9437255859375</v>
      </c>
      <c r="S18" s="1">
        <v>395.47705078125</v>
      </c>
      <c r="T18" s="1">
        <v>0.81471413373947144</v>
      </c>
      <c r="U18" s="1">
        <v>18.801801681518555</v>
      </c>
      <c r="V18" s="1">
        <v>2.3995358943939209</v>
      </c>
      <c r="W18" s="1">
        <v>55.375988006591797</v>
      </c>
      <c r="X18" s="1">
        <v>299.68746948242188</v>
      </c>
      <c r="Y18" s="1">
        <v>0.2428244948387146</v>
      </c>
      <c r="Z18" s="1">
        <v>11.14296817779541</v>
      </c>
      <c r="AA18" s="1">
        <v>88.210853576660156</v>
      </c>
      <c r="AB18" s="1">
        <v>0.50296133756637573</v>
      </c>
      <c r="AC18" s="1">
        <v>-1.0935207605361938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1.1017921672147861</v>
      </c>
      <c r="AL18">
        <f>(U18-T18)/(1000-U18)*AK18</f>
        <v>2.0197786955900004E-2</v>
      </c>
      <c r="AM18">
        <f>(P18+273.15)</f>
        <v>296.93241729736326</v>
      </c>
      <c r="AN18">
        <f>(O18+273.15)</f>
        <v>297.15026321411131</v>
      </c>
      <c r="AO18">
        <f>(Y18*AG18+Z18*AH18)*AI18</f>
        <v>3.885191830578627E-2</v>
      </c>
      <c r="AP18">
        <f>((AO18+0.00000010773*(AN18^4-AM18^4))-AL18*44100)/(L18*51.4+0.00000043092*AM18^3)</f>
        <v>-7.3233468565912041</v>
      </c>
      <c r="AQ18">
        <f>0.61365*EXP(17.502*J18/(240.97+J18))</f>
        <v>2.9560525719894279</v>
      </c>
      <c r="AR18">
        <f>AQ18*1000/AA18</f>
        <v>33.511211513450021</v>
      </c>
      <c r="AS18">
        <f>(AR18-U18)</f>
        <v>14.709409831931467</v>
      </c>
      <c r="AT18">
        <f>IF(D18,P18,(O18+P18)/2)</f>
        <v>23.891340255737305</v>
      </c>
      <c r="AU18">
        <f>0.61365*EXP(17.502*AT18/(240.97+AT18))</f>
        <v>2.9754814201328039</v>
      </c>
      <c r="AV18">
        <f>IF(AS18&lt;&gt;0,(1000-(AR18+U18)/2)/AS18*AL18,0)</f>
        <v>1.3372041185115757</v>
      </c>
      <c r="AW18">
        <f>U18*AA18/1000</f>
        <v>1.6585229751058359</v>
      </c>
      <c r="AX18">
        <f>(AU18-AW18)</f>
        <v>1.316958445026968</v>
      </c>
      <c r="AY18">
        <f>1/(1.6/F18+1.37/N18)</f>
        <v>0.87964519372206929</v>
      </c>
      <c r="AZ18">
        <f>G18*AA18*0.001</f>
        <v>34.397456859826157</v>
      </c>
      <c r="BA18">
        <f>G18/S18</f>
        <v>0.98601386814954606</v>
      </c>
      <c r="BB18">
        <f>(1-AL18*AA18/AQ18/F18)*100</f>
        <v>70.572647578165586</v>
      </c>
      <c r="BC18">
        <f>(S18-E18/(N18/1.35))</f>
        <v>396.55164117210245</v>
      </c>
      <c r="BD18">
        <f>E18*BB18/100/BC18</f>
        <v>-5.4571693905797634E-3</v>
      </c>
    </row>
    <row r="19" spans="1:56" x14ac:dyDescent="0.25">
      <c r="A19" s="1" t="s">
        <v>1</v>
      </c>
      <c r="B19" s="1" t="s">
        <v>10519</v>
      </c>
      <c r="K19" s="1">
        <v>2.72</v>
      </c>
    </row>
    <row r="20" spans="1:56" x14ac:dyDescent="0.25">
      <c r="A20" s="1" t="s">
        <v>1</v>
      </c>
      <c r="B20" s="1" t="s">
        <v>10074</v>
      </c>
      <c r="K20" s="1">
        <v>2.72</v>
      </c>
    </row>
    <row r="21" spans="1:56" x14ac:dyDescent="0.25">
      <c r="A21" s="1">
        <v>2</v>
      </c>
      <c r="B21" s="1" t="s">
        <v>10073</v>
      </c>
      <c r="C21" s="1">
        <v>568.00000138580799</v>
      </c>
      <c r="D21" s="1">
        <v>0</v>
      </c>
      <c r="E21">
        <f>(R21-S21*(1000-T21)/(1000-U21))*AK21</f>
        <v>-2.2692760208228888</v>
      </c>
      <c r="F21">
        <f>IF(AV21&lt;&gt;0,1/(1/AV21-1/N21),0)</f>
        <v>1.9698853011926793</v>
      </c>
      <c r="G21">
        <f>((AY21-AL21/2)*S21-E21)/(AY21+AL21/2)</f>
        <v>388.26451232769909</v>
      </c>
      <c r="H21">
        <f>AL21*1000</f>
        <v>20.126589008791914</v>
      </c>
      <c r="I21">
        <f>(AQ21-AW21)</f>
        <v>1.3263046634698967</v>
      </c>
      <c r="J21">
        <f>(P21+AP21*D21)</f>
        <v>23.938743591308594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24.052724838256836</v>
      </c>
      <c r="P21" s="1">
        <v>23.938743591308594</v>
      </c>
      <c r="Q21" s="1">
        <v>24.109922409057617</v>
      </c>
      <c r="R21" s="1">
        <v>399.97103881835938</v>
      </c>
      <c r="S21" s="1">
        <v>394.8175048828125</v>
      </c>
      <c r="T21" s="1">
        <v>0.86460959911346436</v>
      </c>
      <c r="U21" s="1">
        <v>18.791851043701172</v>
      </c>
      <c r="V21" s="1">
        <v>2.5385134220123291</v>
      </c>
      <c r="W21" s="1">
        <v>55.173301696777344</v>
      </c>
      <c r="X21" s="1">
        <v>299.63101196289063</v>
      </c>
      <c r="Y21" s="1">
        <v>24.969715118408203</v>
      </c>
      <c r="Z21" s="1">
        <v>11.163638114929199</v>
      </c>
      <c r="AA21" s="1">
        <v>88.212013244628906</v>
      </c>
      <c r="AB21" s="1">
        <v>0.55179250240325928</v>
      </c>
      <c r="AC21" s="1">
        <v>-1.0515204668045044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1.1015846028047447</v>
      </c>
      <c r="AL21">
        <f>(U21-T21)/(1000-U21)*AK21</f>
        <v>2.0126589008791915E-2</v>
      </c>
      <c r="AM21">
        <f>(P21+273.15)</f>
        <v>297.08874359130857</v>
      </c>
      <c r="AN21">
        <f>(O21+273.15)</f>
        <v>297.20272483825681</v>
      </c>
      <c r="AO21">
        <f>(Y21*AG21+Z21*AH21)*AI21</f>
        <v>3.9951543296466525</v>
      </c>
      <c r="AP21">
        <f>((AO21+0.00000010773*(AN21^4-AM21^4))-AL21*44100)/(L21*51.4+0.00000043092*AM21^3)</f>
        <v>-7.2734310754390838</v>
      </c>
      <c r="AQ21">
        <f>0.61365*EXP(17.502*J21/(240.97+J21))</f>
        <v>2.983971676627958</v>
      </c>
      <c r="AR21">
        <f>AQ21*1000/AA21</f>
        <v>33.827270990322255</v>
      </c>
      <c r="AS21">
        <f>(AR21-U21)</f>
        <v>15.035419946621083</v>
      </c>
      <c r="AT21">
        <f>IF(D21,P21,(O21+P21)/2)</f>
        <v>23.995734214782715</v>
      </c>
      <c r="AU21">
        <f>0.61365*EXP(17.502*AT21/(240.97+AT21))</f>
        <v>2.9942071171309497</v>
      </c>
      <c r="AV21">
        <f>IF(AS21&lt;&gt;0,(1000-(AR21+U21)/2)/AS21*AL21,0)</f>
        <v>1.3033934108109064</v>
      </c>
      <c r="AW21">
        <f>U21*AA21/1000</f>
        <v>1.6576670131580613</v>
      </c>
      <c r="AX21">
        <f>(AU21-AW21)</f>
        <v>1.3365401039728884</v>
      </c>
      <c r="AY21">
        <f>1/(1.6/F21+1.37/N21)</f>
        <v>0.8562666434108086</v>
      </c>
      <c r="AZ21">
        <f>G21*AA21*0.001</f>
        <v>34.249594303870381</v>
      </c>
      <c r="BA21">
        <f>G21/S21</f>
        <v>0.983402477159521</v>
      </c>
      <c r="BB21">
        <f>(1-AL21*AA21/AQ21/F21)*100</f>
        <v>69.79615199591403</v>
      </c>
      <c r="BC21">
        <f>(S21-E21/(N21/1.35))</f>
        <v>395.61274723503612</v>
      </c>
      <c r="BD21">
        <f>E21*BB21/100/BC21</f>
        <v>-4.0035801469243031E-3</v>
      </c>
    </row>
    <row r="22" spans="1:56" x14ac:dyDescent="0.25">
      <c r="A22" s="1" t="s">
        <v>1</v>
      </c>
      <c r="B22" s="1" t="s">
        <v>10518</v>
      </c>
      <c r="K22" s="1">
        <v>2.72</v>
      </c>
    </row>
    <row r="23" spans="1:56" x14ac:dyDescent="0.25">
      <c r="A23" s="1" t="s">
        <v>1</v>
      </c>
      <c r="B23" s="1" t="s">
        <v>10517</v>
      </c>
      <c r="K23" s="1">
        <v>2.72</v>
      </c>
    </row>
    <row r="24" spans="1:56" x14ac:dyDescent="0.25">
      <c r="A24" s="1">
        <v>3</v>
      </c>
      <c r="B24" s="1" t="s">
        <v>10516</v>
      </c>
      <c r="C24" s="1">
        <v>774.00000138580799</v>
      </c>
      <c r="D24" s="1">
        <v>0</v>
      </c>
      <c r="E24">
        <f>(R24-S24*(1000-T24)/(1000-U24))*AK24</f>
        <v>-1.7094864531792227</v>
      </c>
      <c r="F24">
        <f>IF(AV24&lt;&gt;0,1/(1/AV24-1/N24),0)</f>
        <v>1.9281897859939578</v>
      </c>
      <c r="G24">
        <f>((AY24-AL24/2)*S24-E24)/(AY24+AL24/2)</f>
        <v>387.24396196260335</v>
      </c>
      <c r="H24">
        <f>AL24*1000</f>
        <v>19.97726735998463</v>
      </c>
      <c r="I24">
        <f>(AQ24-AW24)</f>
        <v>1.3353864185239332</v>
      </c>
      <c r="J24">
        <f>(P24+AP24*D24)</f>
        <v>23.94989013671875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24.041135787963867</v>
      </c>
      <c r="P24" s="1">
        <v>23.94989013671875</v>
      </c>
      <c r="Q24" s="1">
        <v>24.129316329956055</v>
      </c>
      <c r="R24" s="1">
        <v>400.07577514648438</v>
      </c>
      <c r="S24" s="1">
        <v>394.4736328125</v>
      </c>
      <c r="T24" s="1">
        <v>0.91460543870925903</v>
      </c>
      <c r="U24" s="1">
        <v>18.710929870605469</v>
      </c>
      <c r="V24" s="1">
        <v>2.6872625350952148</v>
      </c>
      <c r="W24" s="1">
        <v>54.975814819335938</v>
      </c>
      <c r="X24" s="1">
        <v>299.62057495117188</v>
      </c>
      <c r="Y24" s="1">
        <v>51.361682891845703</v>
      </c>
      <c r="Z24" s="1">
        <v>11.165098190307617</v>
      </c>
      <c r="AA24" s="1">
        <v>88.215003967285156</v>
      </c>
      <c r="AB24" s="1">
        <v>0.61033892631530762</v>
      </c>
      <c r="AC24" s="1">
        <v>-1.0422389507293701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1.1015462314381317</v>
      </c>
      <c r="AL24">
        <f>(U24-T24)/(1000-U24)*AK24</f>
        <v>1.9977267359984629E-2</v>
      </c>
      <c r="AM24">
        <f>(P24+273.15)</f>
        <v>297.09989013671873</v>
      </c>
      <c r="AN24">
        <f>(O24+273.15)</f>
        <v>297.19113578796384</v>
      </c>
      <c r="AO24">
        <f>(Y24*AG24+Z24*AH24)*AI24</f>
        <v>8.2178690790116207</v>
      </c>
      <c r="AP24">
        <f>((AO24+0.00000010773*(AN24^4-AM24^4))-AL24*44100)/(L24*51.4+0.00000043092*AM24^3)</f>
        <v>-7.1863782055017946</v>
      </c>
      <c r="AQ24">
        <f>0.61365*EXP(17.502*J24/(240.97+J24))</f>
        <v>2.9859711712909891</v>
      </c>
      <c r="AR24">
        <f>AQ24*1000/AA24</f>
        <v>33.848790307806901</v>
      </c>
      <c r="AS24">
        <f>(AR24-U24)</f>
        <v>15.137860437201432</v>
      </c>
      <c r="AT24">
        <f>IF(D24,P24,(O24+P24)/2)</f>
        <v>23.995512962341309</v>
      </c>
      <c r="AU24">
        <f>0.61365*EXP(17.502*AT24/(240.97+AT24))</f>
        <v>2.9941673212048427</v>
      </c>
      <c r="AV24">
        <f>IF(AS24&lt;&gt;0,(1000-(AR24+U24)/2)/AS24*AL24,0)</f>
        <v>1.285007722821611</v>
      </c>
      <c r="AW24">
        <f>U24*AA24/1000</f>
        <v>1.6505847527670559</v>
      </c>
      <c r="AX24">
        <f>(AU24-AW24)</f>
        <v>1.3435825684377869</v>
      </c>
      <c r="AY24">
        <f>1/(1.6/F24+1.37/N24)</f>
        <v>0.84357979344539624</v>
      </c>
      <c r="AZ24">
        <f>G24*AA24*0.001</f>
        <v>34.160727640838275</v>
      </c>
      <c r="BA24">
        <f>G24/S24</f>
        <v>0.98167261320268517</v>
      </c>
      <c r="BB24">
        <f>(1-AL24*AA24/AQ24/F24)*100</f>
        <v>69.391422162956687</v>
      </c>
      <c r="BC24">
        <f>(S24-E24/(N24/1.35))</f>
        <v>395.07270318368722</v>
      </c>
      <c r="BD24">
        <f>E24*BB24/100/BC24</f>
        <v>-3.0025788974659025E-3</v>
      </c>
    </row>
    <row r="25" spans="1:56" x14ac:dyDescent="0.25">
      <c r="A25" s="1" t="s">
        <v>1</v>
      </c>
      <c r="B25" s="1" t="s">
        <v>10515</v>
      </c>
      <c r="K25" s="1">
        <v>2.72</v>
      </c>
    </row>
    <row r="26" spans="1:56" x14ac:dyDescent="0.25">
      <c r="A26" s="1" t="s">
        <v>1</v>
      </c>
      <c r="B26" s="1" t="s">
        <v>10514</v>
      </c>
      <c r="K26" s="1">
        <v>2.72</v>
      </c>
    </row>
    <row r="27" spans="1:56" x14ac:dyDescent="0.25">
      <c r="A27" s="1">
        <v>4</v>
      </c>
      <c r="B27" s="1" t="s">
        <v>10513</v>
      </c>
      <c r="C27" s="1">
        <v>980.00000138580799</v>
      </c>
      <c r="D27" s="1">
        <v>0</v>
      </c>
      <c r="E27">
        <f>(R27-S27*(1000-T27)/(1000-U27))*AK27</f>
        <v>-1.0968509091829901</v>
      </c>
      <c r="F27">
        <f>IF(AV27&lt;&gt;0,1/(1/AV27-1/N27),0)</f>
        <v>1.9266199139804352</v>
      </c>
      <c r="G27">
        <f>((AY27-AL27/2)*S27-E27)/(AY27+AL27/2)</f>
        <v>385.89060215290766</v>
      </c>
      <c r="H27">
        <f>AL27*1000</f>
        <v>19.9770254550345</v>
      </c>
      <c r="I27">
        <f>(AQ27-AW27)</f>
        <v>1.3360335845788949</v>
      </c>
      <c r="J27">
        <f>(P27+AP27*D27)</f>
        <v>23.974079132080078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24.065031051635742</v>
      </c>
      <c r="P27" s="1">
        <v>23.974079132080078</v>
      </c>
      <c r="Q27" s="1">
        <v>24.149917602539063</v>
      </c>
      <c r="R27" s="1">
        <v>399.97189331054688</v>
      </c>
      <c r="S27" s="1">
        <v>393.82723999023438</v>
      </c>
      <c r="T27" s="1">
        <v>0.96279329061508179</v>
      </c>
      <c r="U27" s="1">
        <v>18.752817153930664</v>
      </c>
      <c r="V27" s="1">
        <v>2.8247923851013184</v>
      </c>
      <c r="W27" s="1">
        <v>55.019924163818359</v>
      </c>
      <c r="X27" s="1">
        <v>299.71026611328125</v>
      </c>
      <c r="Y27" s="1">
        <v>101.21516418457031</v>
      </c>
      <c r="Z27" s="1">
        <v>11.282932281494141</v>
      </c>
      <c r="AA27" s="1">
        <v>88.215049743652344</v>
      </c>
      <c r="AB27" s="1">
        <v>0.55545914173126221</v>
      </c>
      <c r="AC27" s="1">
        <v>-1.0485883951187134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1.1018759783576513</v>
      </c>
      <c r="AL27">
        <f>(U27-T27)/(1000-U27)*AK27</f>
        <v>1.9977025455034499E-2</v>
      </c>
      <c r="AM27">
        <f>(P27+273.15)</f>
        <v>297.12407913208006</v>
      </c>
      <c r="AN27">
        <f>(O27+273.15)</f>
        <v>297.21503105163572</v>
      </c>
      <c r="AO27">
        <f>(Y27*AG27+Z27*AH27)*AI27</f>
        <v>16.194425907557616</v>
      </c>
      <c r="AP27">
        <f>((AO27+0.00000010773*(AN27^4-AM27^4))-AL27*44100)/(L27*51.4+0.00000043092*AM27^3)</f>
        <v>-7.120397673121003</v>
      </c>
      <c r="AQ27">
        <f>0.61365*EXP(17.502*J27/(240.97+J27))</f>
        <v>2.9903142826465055</v>
      </c>
      <c r="AR27">
        <f>AQ27*1000/AA27</f>
        <v>33.898005967645879</v>
      </c>
      <c r="AS27">
        <f>(AR27-U27)</f>
        <v>15.145188813715215</v>
      </c>
      <c r="AT27">
        <f>IF(D27,P27,(O27+P27)/2)</f>
        <v>24.01955509185791</v>
      </c>
      <c r="AU27">
        <f>0.61365*EXP(17.502*AT27/(240.97+AT27))</f>
        <v>2.9984944036935284</v>
      </c>
      <c r="AV27">
        <f>IF(AS27&lt;&gt;0,(1000-(AR27+U27)/2)/AS27*AL27,0)</f>
        <v>1.2843103032532535</v>
      </c>
      <c r="AW27">
        <f>U27*AA27/1000</f>
        <v>1.6542806980676106</v>
      </c>
      <c r="AX27">
        <f>(AU27-AW27)</f>
        <v>1.3442137056259178</v>
      </c>
      <c r="AY27">
        <f>1/(1.6/F27+1.37/N27)</f>
        <v>0.84309890637392415</v>
      </c>
      <c r="AZ27">
        <f>G27*AA27*0.001</f>
        <v>34.041358664526705</v>
      </c>
      <c r="BA27">
        <f>G27/S27</f>
        <v>0.97984741269414599</v>
      </c>
      <c r="BB27">
        <f>(1-AL27*AA27/AQ27/F27)*100</f>
        <v>69.411327743180124</v>
      </c>
      <c r="BC27">
        <f>(S27-E27/(N27/1.35))</f>
        <v>394.21161910015906</v>
      </c>
      <c r="BD27">
        <f>E27*BB27/100/BC27</f>
        <v>-1.9312946208052267E-3</v>
      </c>
    </row>
    <row r="28" spans="1:56" x14ac:dyDescent="0.25">
      <c r="A28" s="1" t="s">
        <v>1</v>
      </c>
      <c r="B28" s="1" t="s">
        <v>10512</v>
      </c>
      <c r="K28" s="1">
        <v>2.72</v>
      </c>
    </row>
    <row r="29" spans="1:56" x14ac:dyDescent="0.25">
      <c r="A29" s="1" t="s">
        <v>1</v>
      </c>
      <c r="B29" s="1" t="s">
        <v>10511</v>
      </c>
      <c r="K29" s="1">
        <v>2.72</v>
      </c>
    </row>
    <row r="30" spans="1:56" x14ac:dyDescent="0.25">
      <c r="A30" s="1">
        <v>5</v>
      </c>
      <c r="B30" s="1" t="s">
        <v>10510</v>
      </c>
      <c r="C30" s="1">
        <v>1186.000001385808</v>
      </c>
      <c r="D30" s="1">
        <v>0</v>
      </c>
      <c r="E30">
        <f>(R30-S30*(1000-T30)/(1000-U30))*AK30</f>
        <v>-0.58157229477130168</v>
      </c>
      <c r="F30">
        <f>IF(AV30&lt;&gt;0,1/(1/AV30-1/N30),0)</f>
        <v>1.9369807623185156</v>
      </c>
      <c r="G30">
        <f>((AY30-AL30/2)*S30-E30)/(AY30+AL30/2)</f>
        <v>384.64342094960284</v>
      </c>
      <c r="H30">
        <f>AL30*1000</f>
        <v>20.016683565732073</v>
      </c>
      <c r="I30">
        <f>(AQ30-AW30)</f>
        <v>1.3337795396413032</v>
      </c>
      <c r="J30">
        <f>(P30+AP30*D30)</f>
        <v>24.003086090087891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24.096410751342773</v>
      </c>
      <c r="P30" s="1">
        <v>24.003086090087891</v>
      </c>
      <c r="Q30" s="1">
        <v>24.179445266723633</v>
      </c>
      <c r="R30" s="1">
        <v>399.77041625976563</v>
      </c>
      <c r="S30" s="1">
        <v>393.15478515625</v>
      </c>
      <c r="T30" s="1">
        <v>1.0104483366012573</v>
      </c>
      <c r="U30" s="1">
        <v>18.83796501159668</v>
      </c>
      <c r="V30" s="1">
        <v>2.9589560031890869</v>
      </c>
      <c r="W30" s="1">
        <v>55.164337158203125</v>
      </c>
      <c r="X30" s="1">
        <v>299.64767456054688</v>
      </c>
      <c r="Y30" s="1">
        <v>150.76722717285156</v>
      </c>
      <c r="Z30" s="1">
        <v>11.24089527130127</v>
      </c>
      <c r="AA30" s="1">
        <v>88.21282958984375</v>
      </c>
      <c r="AB30" s="1">
        <v>0.65891832113265991</v>
      </c>
      <c r="AC30" s="1">
        <v>-1.0450059175491333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1.1016458623549514</v>
      </c>
      <c r="AL30">
        <f>(U30-T30)/(1000-U30)*AK30</f>
        <v>2.0016683565732073E-2</v>
      </c>
      <c r="AM30">
        <f>(P30+273.15)</f>
        <v>297.15308609008787</v>
      </c>
      <c r="AN30">
        <f>(O30+273.15)</f>
        <v>297.24641075134275</v>
      </c>
      <c r="AO30">
        <f>(Y30*AG30+Z30*AH30)*AI30</f>
        <v>24.122755808470629</v>
      </c>
      <c r="AP30">
        <f>((AO30+0.00000010773*(AN30^4-AM30^4))-AL30*44100)/(L30*51.4+0.00000043092*AM30^3)</f>
        <v>-7.0690412358815111</v>
      </c>
      <c r="AQ30">
        <f>0.61365*EXP(17.502*J30/(240.97+J30))</f>
        <v>2.9955297370287202</v>
      </c>
      <c r="AR30">
        <f>AQ30*1000/AA30</f>
        <v>33.957982653507422</v>
      </c>
      <c r="AS30">
        <f>(AR30-U30)</f>
        <v>15.120017641910742</v>
      </c>
      <c r="AT30">
        <f>IF(D30,P30,(O30+P30)/2)</f>
        <v>24.049748420715332</v>
      </c>
      <c r="AU30">
        <f>0.61365*EXP(17.502*AT30/(240.97+AT30))</f>
        <v>3.0039363180496688</v>
      </c>
      <c r="AV30">
        <f>IF(AS30&lt;&gt;0,(1000-(AR30+U30)/2)/AS30*AL30,0)</f>
        <v>1.2889061466919451</v>
      </c>
      <c r="AW30">
        <f>U30*AA30/1000</f>
        <v>1.6617501973874169</v>
      </c>
      <c r="AX30">
        <f>(AU30-AW30)</f>
        <v>1.3421861206622518</v>
      </c>
      <c r="AY30">
        <f>1/(1.6/F30+1.37/N30)</f>
        <v>0.8462683319802996</v>
      </c>
      <c r="AZ30">
        <f>G30*AA30*0.001</f>
        <v>33.930484545081853</v>
      </c>
      <c r="BA30">
        <f>G30/S30</f>
        <v>0.97835111124677132</v>
      </c>
      <c r="BB30">
        <f>(1-AL30*AA30/AQ30/F30)*100</f>
        <v>69.568389680054608</v>
      </c>
      <c r="BC30">
        <f>(S30-E30/(N30/1.35))</f>
        <v>393.35859064991325</v>
      </c>
      <c r="BD30">
        <f>E30*BB30/100/BC30</f>
        <v>-1.0285538181059278E-3</v>
      </c>
    </row>
    <row r="31" spans="1:56" x14ac:dyDescent="0.25">
      <c r="A31" s="1" t="s">
        <v>1</v>
      </c>
      <c r="B31" s="1" t="s">
        <v>10509</v>
      </c>
      <c r="K31" s="1">
        <v>2.72</v>
      </c>
    </row>
    <row r="32" spans="1:56" x14ac:dyDescent="0.25">
      <c r="A32" s="1" t="s">
        <v>1</v>
      </c>
      <c r="B32" s="1" t="s">
        <v>7421</v>
      </c>
      <c r="K32" s="1">
        <v>2.72</v>
      </c>
    </row>
    <row r="33" spans="1:56" x14ac:dyDescent="0.25">
      <c r="A33" s="1">
        <v>6</v>
      </c>
      <c r="B33" s="1" t="s">
        <v>10508</v>
      </c>
      <c r="C33" s="1">
        <v>1391.000001385808</v>
      </c>
      <c r="D33" s="1">
        <v>0</v>
      </c>
      <c r="E33">
        <f>(R33-S33*(1000-T33)/(1000-U33))*AK33</f>
        <v>0.36957655958603414</v>
      </c>
      <c r="F33">
        <f>IF(AV33&lt;&gt;0,1/(1/AV33-1/N33),0)</f>
        <v>2.0121958074655617</v>
      </c>
      <c r="G33">
        <f>((AY33-AL33/2)*S33-E33)/(AY33+AL33/2)</f>
        <v>383.10156218214621</v>
      </c>
      <c r="H33">
        <f>AL33*1000</f>
        <v>20.255067629724298</v>
      </c>
      <c r="I33">
        <f>(AQ33-AW33)</f>
        <v>1.3158341405534708</v>
      </c>
      <c r="J33">
        <f>(P33+AP33*D33)</f>
        <v>24.029924392700195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24.131147384643555</v>
      </c>
      <c r="P33" s="1">
        <v>24.029924392700195</v>
      </c>
      <c r="Q33" s="1">
        <v>24.212862014770508</v>
      </c>
      <c r="R33" s="1">
        <v>400.1199951171875</v>
      </c>
      <c r="S33" s="1">
        <v>392.56695556640625</v>
      </c>
      <c r="T33" s="1">
        <v>1.0623773336410522</v>
      </c>
      <c r="U33" s="1">
        <v>19.096857070922852</v>
      </c>
      <c r="V33" s="1">
        <v>3.104433536529541</v>
      </c>
      <c r="W33" s="1">
        <v>55.804019927978516</v>
      </c>
      <c r="X33" s="1">
        <v>299.657470703125</v>
      </c>
      <c r="Y33" s="1">
        <v>300.40951538085938</v>
      </c>
      <c r="Z33" s="1">
        <v>11.28035831451416</v>
      </c>
      <c r="AA33" s="1">
        <v>88.209709167480469</v>
      </c>
      <c r="AB33" s="1">
        <v>0.83021652698516846</v>
      </c>
      <c r="AC33" s="1">
        <v>-1.0614861249923706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1.1016818775850181</v>
      </c>
      <c r="AL33">
        <f>(U33-T33)/(1000-U33)*AK33</f>
        <v>2.0255067629724299E-2</v>
      </c>
      <c r="AM33">
        <f>(P33+273.15)</f>
        <v>297.17992439270017</v>
      </c>
      <c r="AN33">
        <f>(O33+273.15)</f>
        <v>297.28114738464353</v>
      </c>
      <c r="AO33">
        <f>(Y33*AG33+Z33*AH33)*AI33</f>
        <v>48.065521386589353</v>
      </c>
      <c r="AP33">
        <f>((AO33+0.00000010773*(AN33^4-AM33^4))-AL33*44100)/(L33*51.4+0.00000043092*AM33^3)</f>
        <v>-6.9574192797497139</v>
      </c>
      <c r="AQ33">
        <f>0.61365*EXP(17.502*J33/(240.97+J33))</f>
        <v>3.0003623487925184</v>
      </c>
      <c r="AR33">
        <f>AQ33*1000/AA33</f>
        <v>34.013969404386572</v>
      </c>
      <c r="AS33">
        <f>(AR33-U33)</f>
        <v>14.91711233346372</v>
      </c>
      <c r="AT33">
        <f>IF(D33,P33,(O33+P33)/2)</f>
        <v>24.080535888671875</v>
      </c>
      <c r="AU33">
        <f>0.61365*EXP(17.502*AT33/(240.97+AT33))</f>
        <v>3.009494207248216</v>
      </c>
      <c r="AV33">
        <f>IF(AS33&lt;&gt;0,(1000-(AR33+U33)/2)/AS33*AL33,0)</f>
        <v>1.3217830299788351</v>
      </c>
      <c r="AW33">
        <f>U33*AA33/1000</f>
        <v>1.6845282082390476</v>
      </c>
      <c r="AX33">
        <f>(AU33-AW33)</f>
        <v>1.3249659990091684</v>
      </c>
      <c r="AY33">
        <f>1/(1.6/F33+1.37/N33)</f>
        <v>0.86897452311767687</v>
      </c>
      <c r="AZ33">
        <f>G33*AA33*0.001</f>
        <v>33.793277381694551</v>
      </c>
      <c r="BA33">
        <f>G33/S33</f>
        <v>0.97588846119102635</v>
      </c>
      <c r="BB33">
        <f>(1-AL33*AA33/AQ33/F33)*100</f>
        <v>70.405831577505808</v>
      </c>
      <c r="BC33">
        <f>(S33-E33/(N33/1.35))</f>
        <v>392.43744160253624</v>
      </c>
      <c r="BD33">
        <f>E33*BB33/100/BC33</f>
        <v>6.6304440531854165E-4</v>
      </c>
    </row>
    <row r="34" spans="1:56" x14ac:dyDescent="0.25">
      <c r="A34" s="1" t="s">
        <v>1</v>
      </c>
      <c r="B34" s="1" t="s">
        <v>10507</v>
      </c>
      <c r="K34" s="1">
        <v>2.72</v>
      </c>
    </row>
    <row r="35" spans="1:56" x14ac:dyDescent="0.25">
      <c r="A35" s="1" t="s">
        <v>1</v>
      </c>
      <c r="B35" s="1" t="s">
        <v>10506</v>
      </c>
      <c r="K35" s="1">
        <v>2.72</v>
      </c>
    </row>
    <row r="36" spans="1:56" x14ac:dyDescent="0.25">
      <c r="A36" s="1">
        <v>7</v>
      </c>
      <c r="B36" s="1" t="s">
        <v>7418</v>
      </c>
      <c r="C36" s="1">
        <v>1597.5000013746321</v>
      </c>
      <c r="D36" s="1">
        <v>0</v>
      </c>
      <c r="E36">
        <f>(R36-S36*(1000-T36)/(1000-U36))*AK36</f>
        <v>0.84001216914774945</v>
      </c>
      <c r="F36">
        <f>IF(AV36&lt;&gt;0,1/(1/AV36-1/N36),0)</f>
        <v>2.148169375982989</v>
      </c>
      <c r="G36">
        <f>((AY36-AL36/2)*S36-E36)/(AY36+AL36/2)</f>
        <v>382.035616648521</v>
      </c>
      <c r="H36">
        <f>AL36*1000</f>
        <v>20.652033856462118</v>
      </c>
      <c r="I36">
        <f>(AQ36-AW36)</f>
        <v>1.285546471273818</v>
      </c>
      <c r="J36">
        <f>(P36+AP36*D36)</f>
        <v>24.054155349731445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24.174938201904297</v>
      </c>
      <c r="P36" s="1">
        <v>24.054155349731445</v>
      </c>
      <c r="Q36" s="1">
        <v>24.248981475830078</v>
      </c>
      <c r="R36" s="1">
        <v>399.85824584960938</v>
      </c>
      <c r="S36" s="1">
        <v>391.75277709960938</v>
      </c>
      <c r="T36" s="1">
        <v>1.1109483242034912</v>
      </c>
      <c r="U36" s="1">
        <v>19.489748001098633</v>
      </c>
      <c r="V36" s="1">
        <v>3.237846851348877</v>
      </c>
      <c r="W36" s="1">
        <v>56.802658081054688</v>
      </c>
      <c r="X36" s="1">
        <v>299.68618774414063</v>
      </c>
      <c r="Y36" s="1">
        <v>500.233154296875</v>
      </c>
      <c r="Z36" s="1">
        <v>11.075954437255859</v>
      </c>
      <c r="AA36" s="1">
        <v>88.209701538085938</v>
      </c>
      <c r="AB36" s="1">
        <v>1.0561060905456543</v>
      </c>
      <c r="AC36" s="1">
        <v>-1.0800455808639526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1.1017874549416933</v>
      </c>
      <c r="AL36">
        <f>(U36-T36)/(1000-U36)*AK36</f>
        <v>2.0652033856462117E-2</v>
      </c>
      <c r="AM36">
        <f>(P36+273.15)</f>
        <v>297.20415534973142</v>
      </c>
      <c r="AN36">
        <f>(O36+273.15)</f>
        <v>297.32493820190427</v>
      </c>
      <c r="AO36">
        <f>(Y36*AG36+Z36*AH36)*AI36</f>
        <v>80.037302898526832</v>
      </c>
      <c r="AP36">
        <f>((AO36+0.00000010773*(AN36^4-AM36^4))-AL36*44100)/(L36*51.4+0.00000043092*AM36^3)</f>
        <v>-6.8361950642449729</v>
      </c>
      <c r="AQ36">
        <f>0.61365*EXP(17.502*J36/(240.97+J36))</f>
        <v>3.0047313255032355</v>
      </c>
      <c r="AR36">
        <f>AQ36*1000/AA36</f>
        <v>34.063501781670752</v>
      </c>
      <c r="AS36">
        <f>(AR36-U36)</f>
        <v>14.573753780572119</v>
      </c>
      <c r="AT36">
        <f>IF(D36,P36,(O36+P36)/2)</f>
        <v>24.114546775817871</v>
      </c>
      <c r="AU36">
        <f>0.61365*EXP(17.502*AT36/(240.97+AT36))</f>
        <v>3.0156444522856858</v>
      </c>
      <c r="AV36">
        <f>IF(AS36&lt;&gt;0,(1000-(AR36+U36)/2)/AS36*AL36,0)</f>
        <v>1.3791259544563563</v>
      </c>
      <c r="AW36">
        <f>U36*AA36/1000</f>
        <v>1.7191848542294175</v>
      </c>
      <c r="AX36">
        <f>(AU36-AW36)</f>
        <v>1.2964595980562683</v>
      </c>
      <c r="AY36">
        <f>1/(1.6/F36+1.37/N36)</f>
        <v>0.90871857743901607</v>
      </c>
      <c r="AZ36">
        <f>G36*AA36*0.001</f>
        <v>33.699247721484653</v>
      </c>
      <c r="BA36">
        <f>G36/S36</f>
        <v>0.97519568202418228</v>
      </c>
      <c r="BB36">
        <f>(1-AL36*AA36/AQ36/F36)*100</f>
        <v>71.77688046082595</v>
      </c>
      <c r="BC36">
        <f>(S36-E36/(N36/1.35))</f>
        <v>391.45840424802157</v>
      </c>
      <c r="BD36">
        <f>E36*BB36/100/BC36</f>
        <v>1.540226302367395E-3</v>
      </c>
    </row>
    <row r="37" spans="1:56" x14ac:dyDescent="0.25">
      <c r="A37" s="1" t="s">
        <v>1</v>
      </c>
      <c r="B37" s="1" t="s">
        <v>10505</v>
      </c>
      <c r="K37" s="1">
        <v>2.72</v>
      </c>
    </row>
    <row r="38" spans="1:56" x14ac:dyDescent="0.25">
      <c r="A38" s="1" t="s">
        <v>1</v>
      </c>
      <c r="B38" s="1" t="s">
        <v>10504</v>
      </c>
      <c r="K38" s="1">
        <v>2.72</v>
      </c>
    </row>
    <row r="39" spans="1:56" x14ac:dyDescent="0.25">
      <c r="A39" s="1">
        <v>8</v>
      </c>
      <c r="B39" s="1" t="s">
        <v>10503</v>
      </c>
      <c r="C39" s="1">
        <v>1803.5000013746321</v>
      </c>
      <c r="D39" s="1">
        <v>0</v>
      </c>
      <c r="E39">
        <f>(R39-S39*(1000-T39)/(1000-U39))*AK39</f>
        <v>1.5229372957704972</v>
      </c>
      <c r="F39">
        <f>IF(AV39&lt;&gt;0,1/(1/AV39-1/N39),0)</f>
        <v>2.3284218576518207</v>
      </c>
      <c r="G39">
        <f>((AY39-AL39/2)*S39-E39)/(AY39+AL39/2)</f>
        <v>381.13736001410655</v>
      </c>
      <c r="H39">
        <f>AL39*1000</f>
        <v>21.180021357412134</v>
      </c>
      <c r="I39">
        <f>(AQ39-AW39)</f>
        <v>1.2524690695961829</v>
      </c>
      <c r="J39">
        <f>(P39+AP39*D39)</f>
        <v>24.121358871459961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24.243684768676758</v>
      </c>
      <c r="P39" s="1">
        <v>24.121358871459961</v>
      </c>
      <c r="Q39" s="1">
        <v>24.302543640136719</v>
      </c>
      <c r="R39" s="1">
        <v>400.1591796875</v>
      </c>
      <c r="S39" s="1">
        <v>391.255126953125</v>
      </c>
      <c r="T39" s="1">
        <v>1.1623799800872803</v>
      </c>
      <c r="U39" s="1">
        <v>20.002431869506836</v>
      </c>
      <c r="V39" s="1">
        <v>3.3738048076629639</v>
      </c>
      <c r="W39" s="1">
        <v>58.057003021240234</v>
      </c>
      <c r="X39" s="1">
        <v>299.66650390625</v>
      </c>
      <c r="Y39" s="1">
        <v>748.54302978515625</v>
      </c>
      <c r="Z39" s="1">
        <v>11.36429500579834</v>
      </c>
      <c r="AA39" s="1">
        <v>88.209701538085938</v>
      </c>
      <c r="AB39" s="1">
        <v>1.3204172849655151</v>
      </c>
      <c r="AC39" s="1">
        <v>-1.1051503419876099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1.1017150878906248</v>
      </c>
      <c r="AL39">
        <f>(U39-T39)/(1000-U39)*AK39</f>
        <v>2.1180021357412135E-2</v>
      </c>
      <c r="AM39">
        <f>(P39+273.15)</f>
        <v>297.27135887145994</v>
      </c>
      <c r="AN39">
        <f>(O39+273.15)</f>
        <v>297.39368476867674</v>
      </c>
      <c r="AO39">
        <f>(Y39*AG39+Z39*AH39)*AI39</f>
        <v>119.76688208862652</v>
      </c>
      <c r="AP39">
        <f>((AO39+0.00000010773*(AN39^4-AM39^4))-AL39*44100)/(L39*51.4+0.00000043092*AM39^3)</f>
        <v>-6.7000632393349022</v>
      </c>
      <c r="AQ39">
        <f>0.61365*EXP(17.502*J39/(240.97+J39))</f>
        <v>3.0168776148412793</v>
      </c>
      <c r="AR39">
        <f>AQ39*1000/AA39</f>
        <v>34.201199666668124</v>
      </c>
      <c r="AS39">
        <f>(AR39-U39)</f>
        <v>14.198767797161288</v>
      </c>
      <c r="AT39">
        <f>IF(D39,P39,(O39+P39)/2)</f>
        <v>24.182521820068359</v>
      </c>
      <c r="AU39">
        <f>0.61365*EXP(17.502*AT39/(240.97+AT39))</f>
        <v>3.0279694286577161</v>
      </c>
      <c r="AV39">
        <f>IF(AS39&lt;&gt;0,(1000-(AR39+U39)/2)/AS39*AL39,0)</f>
        <v>1.4512529970902885</v>
      </c>
      <c r="AW39">
        <f>U39*AA39/1000</f>
        <v>1.7644085452450964</v>
      </c>
      <c r="AX39">
        <f>(AU39-AW39)</f>
        <v>1.2635608834126197</v>
      </c>
      <c r="AY39">
        <f>1/(1.6/F39+1.37/N39)</f>
        <v>0.95896476360692584</v>
      </c>
      <c r="AZ39">
        <f>G39*AA39*0.001</f>
        <v>33.620012771858349</v>
      </c>
      <c r="BA39">
        <f>G39/S39</f>
        <v>0.97414023167489217</v>
      </c>
      <c r="BB39">
        <f>(1-AL39*AA39/AQ39/F39)*100</f>
        <v>73.403567524597563</v>
      </c>
      <c r="BC39">
        <f>(S39-E39/(N39/1.35))</f>
        <v>390.72143064370096</v>
      </c>
      <c r="BD39">
        <f>E39*BB39/100/BC39</f>
        <v>2.8610928876270977E-3</v>
      </c>
    </row>
    <row r="40" spans="1:56" x14ac:dyDescent="0.25">
      <c r="A40" s="1" t="s">
        <v>1</v>
      </c>
      <c r="B40" s="1" t="s">
        <v>10502</v>
      </c>
      <c r="K40" s="1">
        <v>2.72</v>
      </c>
    </row>
    <row r="41" spans="1:56" x14ac:dyDescent="0.25">
      <c r="A41" s="1" t="s">
        <v>1</v>
      </c>
      <c r="B41" s="1" t="s">
        <v>10501</v>
      </c>
      <c r="K41" s="1">
        <v>2.72</v>
      </c>
    </row>
    <row r="42" spans="1:56" x14ac:dyDescent="0.25">
      <c r="A42" s="1">
        <v>9</v>
      </c>
      <c r="B42" s="1" t="s">
        <v>10500</v>
      </c>
      <c r="C42" s="1">
        <v>2009.5000013746321</v>
      </c>
      <c r="D42" s="1">
        <v>0</v>
      </c>
      <c r="E42">
        <f>(R42-S42*(1000-T42)/(1000-U42))*AK42</f>
        <v>1.5765649863884372</v>
      </c>
      <c r="F42">
        <f>IF(AV42&lt;&gt;0,1/(1/AV42-1/N42),0)</f>
        <v>2.5715666409887552</v>
      </c>
      <c r="G42">
        <f>((AY42-AL42/2)*S42-E42)/(AY42+AL42/2)</f>
        <v>381.08491694388346</v>
      </c>
      <c r="H42">
        <f>AL42*1000</f>
        <v>21.764449312276746</v>
      </c>
      <c r="I42">
        <f>(AQ42-AW42)</f>
        <v>1.2107838881285056</v>
      </c>
      <c r="J42">
        <f>(P42+AP42*D42)</f>
        <v>24.166263580322266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24.316482543945313</v>
      </c>
      <c r="P42" s="1">
        <v>24.166263580322266</v>
      </c>
      <c r="Q42" s="1">
        <v>24.368688583374023</v>
      </c>
      <c r="R42" s="1">
        <v>399.99298095703125</v>
      </c>
      <c r="S42" s="1">
        <v>390.8404541015625</v>
      </c>
      <c r="T42" s="1">
        <v>1.2174152135848999</v>
      </c>
      <c r="U42" s="1">
        <v>20.567102432250977</v>
      </c>
      <c r="V42" s="1">
        <v>3.5181887149810791</v>
      </c>
      <c r="W42" s="1">
        <v>59.436538696289063</v>
      </c>
      <c r="X42" s="1">
        <v>299.652099609375</v>
      </c>
      <c r="Y42" s="1">
        <v>1000.5509643554688</v>
      </c>
      <c r="Z42" s="1">
        <v>11.265868186950684</v>
      </c>
      <c r="AA42" s="1">
        <v>88.210464477539063</v>
      </c>
      <c r="AB42" s="1">
        <v>1.480536937713623</v>
      </c>
      <c r="AC42" s="1">
        <v>-1.1287850141525269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1.1016621309168195</v>
      </c>
      <c r="AL42">
        <f>(U42-T42)/(1000-U42)*AK42</f>
        <v>2.1764449312276744E-2</v>
      </c>
      <c r="AM42">
        <f>(P42+273.15)</f>
        <v>297.31626358032224</v>
      </c>
      <c r="AN42">
        <f>(O42+273.15)</f>
        <v>297.46648254394529</v>
      </c>
      <c r="AO42">
        <f>(Y42*AG42+Z42*AH42)*AI42</f>
        <v>160.08815071862591</v>
      </c>
      <c r="AP42">
        <f>((AO42+0.00000010773*(AN42^4-AM42^4))-AL42*44100)/(L42*51.4+0.00000043092*AM42^3)</f>
        <v>-6.577263480284711</v>
      </c>
      <c r="AQ42">
        <f>0.61365*EXP(17.502*J42/(240.97+J42))</f>
        <v>3.0250175466344875</v>
      </c>
      <c r="AR42">
        <f>AQ42*1000/AA42</f>
        <v>34.293182385461137</v>
      </c>
      <c r="AS42">
        <f>(AR42-U42)</f>
        <v>13.72607995321016</v>
      </c>
      <c r="AT42">
        <f>IF(D42,P42,(O42+P42)/2)</f>
        <v>24.241373062133789</v>
      </c>
      <c r="AU42">
        <f>0.61365*EXP(17.502*AT42/(240.97+AT42))</f>
        <v>3.0386756576021607</v>
      </c>
      <c r="AV42">
        <f>IF(AS42&lt;&gt;0,(1000-(AR42+U42)/2)/AS42*AL42,0)</f>
        <v>1.5421334744039701</v>
      </c>
      <c r="AW42">
        <f>U42*AA42/1000</f>
        <v>1.8142336585059819</v>
      </c>
      <c r="AX42">
        <f>(AU42-AW42)</f>
        <v>1.2244419990961788</v>
      </c>
      <c r="AY42">
        <f>1/(1.6/F42+1.37/N42)</f>
        <v>1.0226838492460453</v>
      </c>
      <c r="AZ42">
        <f>G42*AA42*0.001</f>
        <v>33.615677529004358</v>
      </c>
      <c r="BA42">
        <f>G42/S42</f>
        <v>0.97503959210132329</v>
      </c>
      <c r="BB42">
        <f>(1-AL42*AA42/AQ42/F42)*100</f>
        <v>75.320173034625014</v>
      </c>
      <c r="BC42">
        <f>(S42-E42/(N42/1.35))</f>
        <v>390.2879645689078</v>
      </c>
      <c r="BD42">
        <f>E42*BB42/100/BC42</f>
        <v>3.042552124462008E-3</v>
      </c>
    </row>
    <row r="43" spans="1:56" x14ac:dyDescent="0.25">
      <c r="A43" s="1" t="s">
        <v>1</v>
      </c>
      <c r="B43" s="1" t="s">
        <v>10499</v>
      </c>
      <c r="K43" s="1">
        <v>2.72</v>
      </c>
    </row>
    <row r="44" spans="1:56" x14ac:dyDescent="0.25">
      <c r="A44" s="1" t="s">
        <v>1</v>
      </c>
      <c r="B44" s="1" t="s">
        <v>10498</v>
      </c>
      <c r="K44" s="1">
        <v>2.72</v>
      </c>
    </row>
    <row r="45" spans="1:56" x14ac:dyDescent="0.25">
      <c r="A45" s="1">
        <v>10</v>
      </c>
      <c r="B45" s="1" t="s">
        <v>10497</v>
      </c>
      <c r="C45" s="1">
        <v>2215.5000013746321</v>
      </c>
      <c r="D45" s="1">
        <v>0</v>
      </c>
      <c r="E45">
        <f>(R45-S45*(1000-T45)/(1000-U45))*AK45</f>
        <v>1.7454419870793014</v>
      </c>
      <c r="F45">
        <f>IF(AV45&lt;&gt;0,1/(1/AV45-1/N45),0)</f>
        <v>2.837986881448582</v>
      </c>
      <c r="G45">
        <f>((AY45-AL45/2)*S45-E45)/(AY45+AL45/2)</f>
        <v>380.8461798314479</v>
      </c>
      <c r="H45">
        <f>AL45*1000</f>
        <v>22.361977652727489</v>
      </c>
      <c r="I45">
        <f>(AQ45-AW45)</f>
        <v>1.1735599057730703</v>
      </c>
      <c r="J45">
        <f>(P45+AP45*D45)</f>
        <v>24.239526748657227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24.421274185180664</v>
      </c>
      <c r="P45" s="1">
        <v>24.239526748657227</v>
      </c>
      <c r="Q45" s="1">
        <v>24.452383041381836</v>
      </c>
      <c r="R45" s="1">
        <v>399.88815307617188</v>
      </c>
      <c r="S45" s="1">
        <v>390.37908935546875</v>
      </c>
      <c r="T45" s="1">
        <v>1.269420862197876</v>
      </c>
      <c r="U45" s="1">
        <v>21.140010833740234</v>
      </c>
      <c r="V45" s="1">
        <v>3.645540714263916</v>
      </c>
      <c r="W45" s="1">
        <v>60.710182189941406</v>
      </c>
      <c r="X45" s="1">
        <v>299.63250732421875</v>
      </c>
      <c r="Y45" s="1">
        <v>1249.748291015625</v>
      </c>
      <c r="Z45" s="1">
        <v>11.069701194763184</v>
      </c>
      <c r="AA45" s="1">
        <v>88.210899353027344</v>
      </c>
      <c r="AB45" s="1">
        <v>1.6662547588348389</v>
      </c>
      <c r="AC45" s="1">
        <v>-1.1571992635726929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1.1015901004566864</v>
      </c>
      <c r="AL45">
        <f>(U45-T45)/(1000-U45)*AK45</f>
        <v>2.2361977652727488E-2</v>
      </c>
      <c r="AM45">
        <f>(P45+273.15)</f>
        <v>297.3895267486572</v>
      </c>
      <c r="AN45">
        <f>(O45+273.15)</f>
        <v>297.57127418518064</v>
      </c>
      <c r="AO45">
        <f>(Y45*AG45+Z45*AH45)*AI45</f>
        <v>199.95972209305182</v>
      </c>
      <c r="AP45">
        <f>((AO45+0.00000010773*(AN45^4-AM45^4))-AL45*44100)/(L45*51.4+0.00000043092*AM45^3)</f>
        <v>-6.4624209349032302</v>
      </c>
      <c r="AQ45">
        <f>0.61365*EXP(17.502*J45/(240.97+J45))</f>
        <v>3.0383392737500379</v>
      </c>
      <c r="AR45">
        <f>AQ45*1000/AA45</f>
        <v>34.444034649169055</v>
      </c>
      <c r="AS45">
        <f>(AR45-U45)</f>
        <v>13.30402381542882</v>
      </c>
      <c r="AT45">
        <f>IF(D45,P45,(O45+P45)/2)</f>
        <v>24.330400466918945</v>
      </c>
      <c r="AU45">
        <f>0.61365*EXP(17.502*AT45/(240.97+AT45))</f>
        <v>3.0549344376922689</v>
      </c>
      <c r="AV45">
        <f>IF(AS45&lt;&gt;0,(1000-(AR45+U45)/2)/AS45*AL45,0)</f>
        <v>1.6341291449017326</v>
      </c>
      <c r="AW45">
        <f>U45*AA45/1000</f>
        <v>1.8647793679769675</v>
      </c>
      <c r="AX45">
        <f>(AU45-AW45)</f>
        <v>1.1901550697153014</v>
      </c>
      <c r="AY45">
        <f>1/(1.6/F45+1.37/N45)</f>
        <v>1.0876535729559937</v>
      </c>
      <c r="AZ45">
        <f>G45*AA45*0.001</f>
        <v>33.594784038096805</v>
      </c>
      <c r="BA45">
        <f>G45/S45</f>
        <v>0.97558037870378744</v>
      </c>
      <c r="BB45">
        <f>(1-AL45*AA45/AQ45/F45)*100</f>
        <v>77.123698692166315</v>
      </c>
      <c r="BC45">
        <f>(S45-E45/(N45/1.35))</f>
        <v>389.76741877034027</v>
      </c>
      <c r="BD45">
        <f>E45*BB45/100/BC45</f>
        <v>3.4537248475219077E-3</v>
      </c>
    </row>
    <row r="46" spans="1:56" x14ac:dyDescent="0.25">
      <c r="A46" s="1" t="s">
        <v>1</v>
      </c>
      <c r="B46" s="1" t="s">
        <v>10496</v>
      </c>
      <c r="K46" s="1">
        <v>2.72</v>
      </c>
    </row>
    <row r="47" spans="1:56" x14ac:dyDescent="0.25">
      <c r="A47" s="1" t="s">
        <v>1</v>
      </c>
      <c r="B47" s="1" t="s">
        <v>10495</v>
      </c>
      <c r="K47" s="1">
        <v>2.72</v>
      </c>
    </row>
    <row r="48" spans="1:56" x14ac:dyDescent="0.25">
      <c r="A48" s="1">
        <v>11</v>
      </c>
      <c r="B48" s="1" t="s">
        <v>10494</v>
      </c>
      <c r="C48" s="1">
        <v>2422.0000013634562</v>
      </c>
      <c r="D48" s="1">
        <v>0</v>
      </c>
      <c r="E48">
        <f>(R48-S48*(1000-T48)/(1000-U48))*AK48</f>
        <v>1.7734185885140585</v>
      </c>
      <c r="F48">
        <f>IF(AV48&lt;&gt;0,1/(1/AV48-1/N48),0)</f>
        <v>3.2976229585386125</v>
      </c>
      <c r="G48">
        <f>((AY48-AL48/2)*S48-E48)/(AY48+AL48/2)</f>
        <v>381.15228793265584</v>
      </c>
      <c r="H48">
        <f>AL48*1000</f>
        <v>23.177052169475637</v>
      </c>
      <c r="I48">
        <f>(AQ48-AW48)</f>
        <v>1.1181826963909696</v>
      </c>
      <c r="J48">
        <f>(P48+AP48*D48)</f>
        <v>24.306482315063477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24.527778625488281</v>
      </c>
      <c r="P48" s="1">
        <v>24.306482315063477</v>
      </c>
      <c r="Q48" s="1">
        <v>24.544410705566406</v>
      </c>
      <c r="R48" s="1">
        <v>399.9796142578125</v>
      </c>
      <c r="S48" s="1">
        <v>390.1590576171875</v>
      </c>
      <c r="T48" s="1">
        <v>1.3238588571548462</v>
      </c>
      <c r="U48" s="1">
        <v>21.906530380249023</v>
      </c>
      <c r="V48" s="1">
        <v>3.7776811122894287</v>
      </c>
      <c r="W48" s="1">
        <v>62.511112213134766</v>
      </c>
      <c r="X48" s="1">
        <v>299.57510375976563</v>
      </c>
      <c r="Y48" s="1">
        <v>1600.09619140625</v>
      </c>
      <c r="Z48" s="1">
        <v>11.246139526367188</v>
      </c>
      <c r="AA48" s="1">
        <v>88.210052490234375</v>
      </c>
      <c r="AB48" s="1">
        <v>1.978817343711853</v>
      </c>
      <c r="AC48" s="1">
        <v>-1.1837667226791382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1.1013790579403144</v>
      </c>
      <c r="AL48">
        <f>(U48-T48)/(1000-U48)*AK48</f>
        <v>2.3177052169475638E-2</v>
      </c>
      <c r="AM48">
        <f>(P48+273.15)</f>
        <v>297.45648231506345</v>
      </c>
      <c r="AN48">
        <f>(O48+273.15)</f>
        <v>297.67777862548826</v>
      </c>
      <c r="AO48">
        <f>(Y48*AG48+Z48*AH48)*AI48</f>
        <v>256.01538490261009</v>
      </c>
      <c r="AP48">
        <f>((AO48+0.00000010773*(AN48^4-AM48^4))-AL48*44100)/(L48*51.4+0.00000043092*AM48^3)</f>
        <v>-6.2925666037632793</v>
      </c>
      <c r="AQ48">
        <f>0.61365*EXP(17.502*J48/(240.97+J48))</f>
        <v>3.0505588911116499</v>
      </c>
      <c r="AR48">
        <f>AQ48*1000/AA48</f>
        <v>34.582893955871675</v>
      </c>
      <c r="AS48">
        <f>(AR48-U48)</f>
        <v>12.676363575622652</v>
      </c>
      <c r="AT48">
        <f>IF(D48,P48,(O48+P48)/2)</f>
        <v>24.417130470275879</v>
      </c>
      <c r="AU48">
        <f>0.61365*EXP(17.502*AT48/(240.97+AT48))</f>
        <v>3.0708467305128151</v>
      </c>
      <c r="AV48">
        <f>IF(AS48&lt;&gt;0,(1000-(AR48+U48)/2)/AS48*AL48,0)</f>
        <v>1.7767258620884421</v>
      </c>
      <c r="AW48">
        <f>U48*AA48/1000</f>
        <v>1.9323761947206803</v>
      </c>
      <c r="AX48">
        <f>(AU48-AW48)</f>
        <v>1.1384705357921348</v>
      </c>
      <c r="AY48">
        <f>1/(1.6/F48+1.37/N48)</f>
        <v>1.1893032253582823</v>
      </c>
      <c r="AZ48">
        <f>G48*AA48*0.001</f>
        <v>33.621463325312497</v>
      </c>
      <c r="BA48">
        <f>G48/S48</f>
        <v>0.9769151336905042</v>
      </c>
      <c r="BB48">
        <f>(1-AL48*AA48/AQ48/F48)*100</f>
        <v>79.676623287024483</v>
      </c>
      <c r="BC48">
        <f>(S48-E48/(N48/1.35))</f>
        <v>389.53758294558912</v>
      </c>
      <c r="BD48">
        <f>E48*BB48/100/BC48</f>
        <v>3.6273779731024877E-3</v>
      </c>
    </row>
    <row r="49" spans="1:56" x14ac:dyDescent="0.25">
      <c r="A49" s="1" t="s">
        <v>1</v>
      </c>
      <c r="B49" s="1" t="s">
        <v>10493</v>
      </c>
      <c r="K49" s="1">
        <v>2.72</v>
      </c>
    </row>
    <row r="50" spans="1:56" x14ac:dyDescent="0.25">
      <c r="A50" s="1" t="s">
        <v>1</v>
      </c>
      <c r="B50" s="1" t="s">
        <v>3736</v>
      </c>
      <c r="K50" s="1">
        <v>2.72</v>
      </c>
    </row>
    <row r="51" spans="1:56" x14ac:dyDescent="0.25">
      <c r="A51" s="1">
        <v>12</v>
      </c>
      <c r="B51" s="1" t="s">
        <v>10492</v>
      </c>
      <c r="C51" s="1">
        <v>2629.5000013522804</v>
      </c>
      <c r="D51" s="1">
        <v>0</v>
      </c>
      <c r="E51">
        <f>(R51-S51*(1000-T51)/(1000-U51))*AK51</f>
        <v>1.7652544274861781</v>
      </c>
      <c r="F51">
        <f>IF(AV51&lt;&gt;0,1/(1/AV51-1/N51),0)</f>
        <v>4.0639113989922544</v>
      </c>
      <c r="G51">
        <f>((AY51-AL51/2)*S51-E51)/(AY51+AL51/2)</f>
        <v>381.50400581604737</v>
      </c>
      <c r="H51">
        <f>AL51*1000</f>
        <v>24.237513131166775</v>
      </c>
      <c r="I51">
        <f>(AQ51-AW51)</f>
        <v>1.0498757541547343</v>
      </c>
      <c r="J51">
        <f>(P51+AP51*D51)</f>
        <v>24.40045166015625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24.673799514770508</v>
      </c>
      <c r="P51" s="1">
        <v>24.40045166015625</v>
      </c>
      <c r="Q51" s="1">
        <v>24.660400390625</v>
      </c>
      <c r="R51" s="1">
        <v>400.01068115234375</v>
      </c>
      <c r="S51" s="1">
        <v>389.83132934570313</v>
      </c>
      <c r="T51" s="1">
        <v>1.3786792755126953</v>
      </c>
      <c r="U51" s="1">
        <v>22.877010345458984</v>
      </c>
      <c r="V51" s="1">
        <v>3.8997619152069092</v>
      </c>
      <c r="W51" s="1">
        <v>64.710403442382813</v>
      </c>
      <c r="X51" s="1">
        <v>299.64114379882813</v>
      </c>
      <c r="Y51" s="1">
        <v>2000.4722900390625</v>
      </c>
      <c r="Z51" s="1">
        <v>10.750030517578125</v>
      </c>
      <c r="AA51" s="1">
        <v>88.206687927246094</v>
      </c>
      <c r="AB51" s="1">
        <v>2.3709132671356201</v>
      </c>
      <c r="AC51" s="1">
        <v>-1.2283146381378174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1.1016218522015737</v>
      </c>
      <c r="AL51">
        <f>(U51-T51)/(1000-U51)*AK51</f>
        <v>2.4237513131166774E-2</v>
      </c>
      <c r="AM51">
        <f>(P51+273.15)</f>
        <v>297.55045166015623</v>
      </c>
      <c r="AN51">
        <f>(O51+273.15)</f>
        <v>297.82379951477049</v>
      </c>
      <c r="AO51">
        <f>(Y51*AG51+Z51*AH51)*AI51</f>
        <v>320.07555925200359</v>
      </c>
      <c r="AP51">
        <f>((AO51+0.00000010773*(AN51^4-AM51^4))-AL51*44100)/(L51*51.4+0.00000043092*AM51^3)</f>
        <v>-6.1446044645174629</v>
      </c>
      <c r="AQ51">
        <f>0.61365*EXP(17.502*J51/(240.97+J51))</f>
        <v>3.0677810664050154</v>
      </c>
      <c r="AR51">
        <f>AQ51*1000/AA51</f>
        <v>34.779461041949077</v>
      </c>
      <c r="AS51">
        <f>(AR51-U51)</f>
        <v>11.902450696490092</v>
      </c>
      <c r="AT51">
        <f>IF(D51,P51,(O51+P51)/2)</f>
        <v>24.537125587463379</v>
      </c>
      <c r="AU51">
        <f>0.61365*EXP(17.502*AT51/(240.97+AT51))</f>
        <v>3.0929815947926396</v>
      </c>
      <c r="AV51">
        <f>IF(AS51&lt;&gt;0,(1000-(AR51+U51)/2)/AS51*AL51,0)</f>
        <v>1.9776421671659259</v>
      </c>
      <c r="AW51">
        <f>U51*AA51/1000</f>
        <v>2.017905312250281</v>
      </c>
      <c r="AX51">
        <f>(AU51-AW51)</f>
        <v>1.0750762825423585</v>
      </c>
      <c r="AY51">
        <f>1/(1.6/F51+1.37/N51)</f>
        <v>1.3345079658750234</v>
      </c>
      <c r="AZ51">
        <f>G51*AA51*0.001</f>
        <v>33.651204784010368</v>
      </c>
      <c r="BA51">
        <f>G51/S51</f>
        <v>0.97863864983957949</v>
      </c>
      <c r="BB51">
        <f>(1-AL51*AA51/AQ51/F51)*100</f>
        <v>82.851703707740327</v>
      </c>
      <c r="BC51">
        <f>(S51-E51/(N51/1.35))</f>
        <v>389.21271571285018</v>
      </c>
      <c r="BD51">
        <f>E51*BB51/100/BC51</f>
        <v>3.7576967784054573E-3</v>
      </c>
    </row>
    <row r="52" spans="1:56" x14ac:dyDescent="0.25">
      <c r="A52" s="1" t="s">
        <v>1</v>
      </c>
      <c r="B52" s="1" t="s">
        <v>10491</v>
      </c>
    </row>
    <row r="53" spans="1:56" x14ac:dyDescent="0.25">
      <c r="A53" s="1" t="s">
        <v>1</v>
      </c>
      <c r="B53" s="1" t="s">
        <v>3738</v>
      </c>
    </row>
    <row r="54" spans="1:56" x14ac:dyDescent="0.25">
      <c r="A54" s="1" t="s">
        <v>1</v>
      </c>
      <c r="B54" s="1" t="s">
        <v>3737</v>
      </c>
    </row>
    <row r="55" spans="1:56" x14ac:dyDescent="0.25">
      <c r="A55" s="1" t="s">
        <v>1</v>
      </c>
      <c r="B55" s="1" t="s">
        <v>3736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8E64F-7EF1-424E-9B73-D5A3660E394A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10570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10569</v>
      </c>
    </row>
    <row r="12" spans="1:56" x14ac:dyDescent="0.25">
      <c r="A12" s="1" t="s">
        <v>1</v>
      </c>
      <c r="B12" s="1" t="s">
        <v>10568</v>
      </c>
    </row>
    <row r="13" spans="1:56" x14ac:dyDescent="0.25">
      <c r="A13" s="1" t="s">
        <v>1</v>
      </c>
      <c r="B13" s="1" t="s">
        <v>10567</v>
      </c>
    </row>
    <row r="14" spans="1:56" x14ac:dyDescent="0.25">
      <c r="A14" s="1" t="s">
        <v>1</v>
      </c>
      <c r="B14" s="1" t="s">
        <v>10566</v>
      </c>
    </row>
    <row r="15" spans="1:56" x14ac:dyDescent="0.25">
      <c r="A15" s="1" t="s">
        <v>1</v>
      </c>
      <c r="B15" s="1" t="s">
        <v>10565</v>
      </c>
    </row>
    <row r="16" spans="1:56" x14ac:dyDescent="0.25">
      <c r="A16" s="1" t="s">
        <v>1</v>
      </c>
      <c r="B16" s="1" t="s">
        <v>10564</v>
      </c>
    </row>
    <row r="17" spans="1:56" x14ac:dyDescent="0.25">
      <c r="A17" s="1" t="s">
        <v>1</v>
      </c>
      <c r="B17" s="1" t="s">
        <v>10563</v>
      </c>
    </row>
    <row r="18" spans="1:56" x14ac:dyDescent="0.25">
      <c r="A18" s="1">
        <v>1</v>
      </c>
      <c r="B18" s="1" t="s">
        <v>10562</v>
      </c>
      <c r="C18" s="1">
        <v>243.50000253692269</v>
      </c>
      <c r="D18" s="1">
        <v>0</v>
      </c>
      <c r="E18">
        <f>(R18-S18*(1000-T18)/(1000-U18))*AK18</f>
        <v>-1.5018189273342941</v>
      </c>
      <c r="F18">
        <f>IF(AV18&lt;&gt;0,1/(1/AV18-1/N18),0)</f>
        <v>5.6324692936035632</v>
      </c>
      <c r="G18">
        <f>((AY18-AL18/2)*S18-E18)/(AY18+AL18/2)</f>
        <v>386.73082946676737</v>
      </c>
      <c r="H18">
        <f>AL18*1000</f>
        <v>25.866196829391278</v>
      </c>
      <c r="I18">
        <f>(AQ18-AW18)</f>
        <v>0.91059977221163191</v>
      </c>
      <c r="J18">
        <f>(P18+AP18*D18)</f>
        <v>23.591459274291992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24.950517654418945</v>
      </c>
      <c r="P18" s="1">
        <v>23.591459274291992</v>
      </c>
      <c r="Q18" s="1">
        <v>25.077985763549805</v>
      </c>
      <c r="R18" s="1">
        <v>399.71963500976563</v>
      </c>
      <c r="S18" s="1">
        <v>391.90728759765625</v>
      </c>
      <c r="T18" s="1">
        <v>-2.9458578675985336E-2</v>
      </c>
      <c r="U18" s="1">
        <v>22.837163925170898</v>
      </c>
      <c r="V18" s="1">
        <v>-8.1850685179233551E-2</v>
      </c>
      <c r="W18" s="1">
        <v>63.453079223632813</v>
      </c>
      <c r="X18" s="1">
        <v>300.65359497070313</v>
      </c>
      <c r="Y18" s="1">
        <v>-5.7629805058240891E-2</v>
      </c>
      <c r="Z18" s="1">
        <v>7.661160945892334</v>
      </c>
      <c r="AA18" s="1">
        <v>88.087066650390625</v>
      </c>
      <c r="AB18" s="1">
        <v>38.150428771972656</v>
      </c>
      <c r="AC18" s="1">
        <v>1.1396842002868652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1.1053440991569965</v>
      </c>
      <c r="AL18">
        <f>(U18-T18)/(1000-U18)*AK18</f>
        <v>2.5866196829391279E-2</v>
      </c>
      <c r="AM18">
        <f>(P18+273.15)</f>
        <v>296.74145927429197</v>
      </c>
      <c r="AN18">
        <f>(O18+273.15)</f>
        <v>298.10051765441892</v>
      </c>
      <c r="AO18">
        <f>(Y18*AG18+Z18*AH18)*AI18</f>
        <v>-9.2207686032182989E-3</v>
      </c>
      <c r="AP18">
        <f>((AO18+0.00000010773*(AN18^4-AM18^4))-AL18*44100)/(L18*51.4+0.00000043092*AM18^3)</f>
        <v>-9.2796974995134445</v>
      </c>
      <c r="AQ18">
        <f>0.61365*EXP(17.502*J18/(240.97+J18))</f>
        <v>2.922258552994057</v>
      </c>
      <c r="AR18">
        <f>AQ18*1000/AA18</f>
        <v>33.17466075459442</v>
      </c>
      <c r="AS18">
        <f>(AR18-U18)</f>
        <v>10.337496829423522</v>
      </c>
      <c r="AT18">
        <f>IF(D18,P18,(O18+P18)/2)</f>
        <v>24.270988464355469</v>
      </c>
      <c r="AU18">
        <f>0.61365*EXP(17.502*AT18/(240.97+AT18))</f>
        <v>3.044075803242682</v>
      </c>
      <c r="AV18">
        <f>IF(AS18&lt;&gt;0,(1000-(AR18+U18)/2)/AS18*AL18,0)</f>
        <v>2.4320965513489061</v>
      </c>
      <c r="AW18">
        <f>U18*AA18/1000</f>
        <v>2.0116587807824251</v>
      </c>
      <c r="AX18">
        <f>(AU18-AW18)</f>
        <v>1.0324170224602569</v>
      </c>
      <c r="AY18">
        <f>1/(1.6/F18+1.37/N18)</f>
        <v>1.6552600742511716</v>
      </c>
      <c r="AZ18">
        <f>G18*AA18*0.001</f>
        <v>34.06598435099999</v>
      </c>
      <c r="BA18">
        <f>G18/S18</f>
        <v>0.98679162573725043</v>
      </c>
      <c r="BB18">
        <f>(1-AL18*AA18/AQ18/F18)*100</f>
        <v>86.157094479087931</v>
      </c>
      <c r="BC18">
        <f>(S18-E18/(N18/1.35))</f>
        <v>392.38095365012646</v>
      </c>
      <c r="BD18">
        <f>E18*BB18/100/BC18</f>
        <v>-3.2976206925731241E-3</v>
      </c>
    </row>
    <row r="19" spans="1:56" x14ac:dyDescent="0.25">
      <c r="A19" s="1" t="s">
        <v>1</v>
      </c>
      <c r="B19" s="1" t="s">
        <v>10561</v>
      </c>
      <c r="K19" s="1">
        <v>2.72</v>
      </c>
    </row>
    <row r="20" spans="1:56" x14ac:dyDescent="0.25">
      <c r="A20" s="1" t="s">
        <v>1</v>
      </c>
      <c r="B20" s="1" t="s">
        <v>10560</v>
      </c>
      <c r="K20" s="1">
        <v>2.72</v>
      </c>
    </row>
    <row r="21" spans="1:56" x14ac:dyDescent="0.25">
      <c r="A21" s="1">
        <v>2</v>
      </c>
      <c r="B21" s="1" t="s">
        <v>10559</v>
      </c>
      <c r="C21" s="1">
        <v>449.50000253692269</v>
      </c>
      <c r="D21" s="1">
        <v>0</v>
      </c>
      <c r="E21">
        <f>(R21-S21*(1000-T21)/(1000-U21))*AK21</f>
        <v>1.9319568489181111E-2</v>
      </c>
      <c r="F21">
        <f>IF(AV21&lt;&gt;0,1/(1/AV21-1/N21),0)</f>
        <v>5.373639004489041</v>
      </c>
      <c r="G21">
        <f>((AY21-AL21/2)*S21-E21)/(AY21+AL21/2)</f>
        <v>385.19579274077773</v>
      </c>
      <c r="H21">
        <f>AL21*1000</f>
        <v>25.263497199128857</v>
      </c>
      <c r="I21">
        <f>(AQ21-AW21)</f>
        <v>0.90838397611826927</v>
      </c>
      <c r="J21">
        <f>(P21+AP21*D21)</f>
        <v>23.315334320068359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24.908500671386719</v>
      </c>
      <c r="P21" s="1">
        <v>23.315334320068359</v>
      </c>
      <c r="Q21" s="1">
        <v>25.075778961181641</v>
      </c>
      <c r="R21" s="1">
        <v>400.22726440429688</v>
      </c>
      <c r="S21" s="1">
        <v>391.267333984375</v>
      </c>
      <c r="T21" s="1">
        <v>-3.0843228101730347E-2</v>
      </c>
      <c r="U21" s="1">
        <v>22.314258575439453</v>
      </c>
      <c r="V21" s="1">
        <v>-8.5913360118865967E-2</v>
      </c>
      <c r="W21" s="1">
        <v>62.156044006347656</v>
      </c>
      <c r="X21" s="1">
        <v>300.66253662109375</v>
      </c>
      <c r="Y21" s="1">
        <v>25.623693466186523</v>
      </c>
      <c r="Z21" s="1">
        <v>7.7709684371948242</v>
      </c>
      <c r="AA21" s="1">
        <v>88.087448120117188</v>
      </c>
      <c r="AB21" s="1">
        <v>37.755527496337891</v>
      </c>
      <c r="AC21" s="1">
        <v>1.1269667148590088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1.105376972871668</v>
      </c>
      <c r="AL21">
        <f>(U21-T21)/(1000-U21)*AK21</f>
        <v>2.5263497199128855E-2</v>
      </c>
      <c r="AM21">
        <f>(P21+273.15)</f>
        <v>296.46533432006834</v>
      </c>
      <c r="AN21">
        <f>(O21+273.15)</f>
        <v>298.0585006713867</v>
      </c>
      <c r="AO21">
        <f>(Y21*AG21+Z21*AH21)*AI21</f>
        <v>4.0997908629523749</v>
      </c>
      <c r="AP21">
        <f>((AO21+0.00000010773*(AN21^4-AM21^4))-AL21*44100)/(L21*51.4+0.00000043092*AM21^3)</f>
        <v>-9.0073145549722682</v>
      </c>
      <c r="AQ21">
        <f>0.61365*EXP(17.502*J21/(240.97+J21))</f>
        <v>2.8739900707211721</v>
      </c>
      <c r="AR21">
        <f>AQ21*1000/AA21</f>
        <v>32.626556133198022</v>
      </c>
      <c r="AS21">
        <f>(AR21-U21)</f>
        <v>10.312297557758569</v>
      </c>
      <c r="AT21">
        <f>IF(D21,P21,(O21+P21)/2)</f>
        <v>24.111917495727539</v>
      </c>
      <c r="AU21">
        <f>0.61365*EXP(17.502*AT21/(240.97+AT21))</f>
        <v>3.0151686036097032</v>
      </c>
      <c r="AV21">
        <f>IF(AS21&lt;&gt;0,(1000-(AR21+U21)/2)/AS21*AL21,0)</f>
        <v>2.3825436089544341</v>
      </c>
      <c r="AW21">
        <f>U21*AA21/1000</f>
        <v>1.9656060946029028</v>
      </c>
      <c r="AX21">
        <f>(AU21-AW21)</f>
        <v>1.0495625090068004</v>
      </c>
      <c r="AY21">
        <f>1/(1.6/F21+1.37/N21)</f>
        <v>1.618601634712854</v>
      </c>
      <c r="AZ21">
        <f>G21*AA21*0.001</f>
        <v>33.930914409140669</v>
      </c>
      <c r="BA21">
        <f>G21/S21</f>
        <v>0.98448237121722071</v>
      </c>
      <c r="BB21">
        <f>(1-AL21*AA21/AQ21/F21)*100</f>
        <v>85.590339555224048</v>
      </c>
      <c r="BC21">
        <f>(S21-E21/(N21/1.35))</f>
        <v>391.26124069071943</v>
      </c>
      <c r="BD21">
        <f>E21*BB21/100/BC21</f>
        <v>4.226251555432028E-5</v>
      </c>
    </row>
    <row r="22" spans="1:56" x14ac:dyDescent="0.25">
      <c r="A22" s="1" t="s">
        <v>1</v>
      </c>
      <c r="B22" s="1" t="s">
        <v>10558</v>
      </c>
      <c r="K22" s="1">
        <v>2.72</v>
      </c>
    </row>
    <row r="23" spans="1:56" x14ac:dyDescent="0.25">
      <c r="A23" s="1" t="s">
        <v>1</v>
      </c>
      <c r="B23" s="1" t="s">
        <v>10557</v>
      </c>
      <c r="K23" s="1">
        <v>2.72</v>
      </c>
    </row>
    <row r="24" spans="1:56" x14ac:dyDescent="0.25">
      <c r="A24" s="1">
        <v>3</v>
      </c>
      <c r="B24" s="1" t="s">
        <v>10556</v>
      </c>
      <c r="C24" s="1">
        <v>655.50000253692269</v>
      </c>
      <c r="D24" s="1">
        <v>0</v>
      </c>
      <c r="E24">
        <f>(R24-S24*(1000-T24)/(1000-U24))*AK24</f>
        <v>0.80942939462925845</v>
      </c>
      <c r="F24">
        <f>IF(AV24&lt;&gt;0,1/(1/AV24-1/N24),0)</f>
        <v>5.239403121561363</v>
      </c>
      <c r="G24">
        <f>((AY24-AL24/2)*S24-E24)/(AY24+AL24/2)</f>
        <v>384.01115706237567</v>
      </c>
      <c r="H24">
        <f>AL24*1000</f>
        <v>24.831298112046362</v>
      </c>
      <c r="I24">
        <f>(AQ24-AW24)</f>
        <v>0.90338256524215899</v>
      </c>
      <c r="J24">
        <f>(P24+AP24*D24)</f>
        <v>23.096534729003906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24.821422576904297</v>
      </c>
      <c r="P24" s="1">
        <v>23.096534729003906</v>
      </c>
      <c r="Q24" s="1">
        <v>25.010768890380859</v>
      </c>
      <c r="R24" s="1">
        <v>400.03768920898438</v>
      </c>
      <c r="S24" s="1">
        <v>390.531982421875</v>
      </c>
      <c r="T24" s="1">
        <v>-3.0450958758592606E-2</v>
      </c>
      <c r="U24" s="1">
        <v>21.94188117980957</v>
      </c>
      <c r="V24" s="1">
        <v>-8.526495099067688E-2</v>
      </c>
      <c r="W24" s="1">
        <v>61.438899993896484</v>
      </c>
      <c r="X24" s="1">
        <v>300.64697265625</v>
      </c>
      <c r="Y24" s="1">
        <v>50.602451324462891</v>
      </c>
      <c r="Z24" s="1">
        <v>7.8073000907897949</v>
      </c>
      <c r="AA24" s="1">
        <v>88.089828491210938</v>
      </c>
      <c r="AB24" s="1">
        <v>37.365859985351563</v>
      </c>
      <c r="AC24" s="1">
        <v>1.1166548728942871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1.1053197524126837</v>
      </c>
      <c r="AL24">
        <f>(U24-T24)/(1000-U24)*AK24</f>
        <v>2.4831298112046363E-2</v>
      </c>
      <c r="AM24">
        <f>(P24+273.15)</f>
        <v>296.24653472900388</v>
      </c>
      <c r="AN24">
        <f>(O24+273.15)</f>
        <v>297.97142257690427</v>
      </c>
      <c r="AO24">
        <f>(Y24*AG24+Z24*AH24)*AI24</f>
        <v>8.0963920309455943</v>
      </c>
      <c r="AP24">
        <f>((AO24+0.00000010773*(AN24^4-AM24^4))-AL24*44100)/(L24*51.4+0.00000043092*AM24^3)</f>
        <v>-8.8068854757015398</v>
      </c>
      <c r="AQ24">
        <f>0.61365*EXP(17.502*J24/(240.97+J24))</f>
        <v>2.836239115146113</v>
      </c>
      <c r="AR24">
        <f>AQ24*1000/AA24</f>
        <v>32.197123819228409</v>
      </c>
      <c r="AS24">
        <f>(AR24-U24)</f>
        <v>10.255242639418839</v>
      </c>
      <c r="AT24">
        <f>IF(D24,P24,(O24+P24)/2)</f>
        <v>23.958978652954102</v>
      </c>
      <c r="AU24">
        <f>0.61365*EXP(17.502*AT24/(240.97+AT24))</f>
        <v>2.9876023585495868</v>
      </c>
      <c r="AV24">
        <f>IF(AS24&lt;&gt;0,(1000-(AR24+U24)/2)/AS24*AL24,0)</f>
        <v>2.3557830931151047</v>
      </c>
      <c r="AW24">
        <f>U24*AA24/1000</f>
        <v>1.9328565499039541</v>
      </c>
      <c r="AX24">
        <f>(AU24-AW24)</f>
        <v>1.0547458086456327</v>
      </c>
      <c r="AY24">
        <f>1/(1.6/F24+1.37/N24)</f>
        <v>1.5988597483335425</v>
      </c>
      <c r="AZ24">
        <f>G24*AA24*0.001</f>
        <v>33.827476964336135</v>
      </c>
      <c r="BA24">
        <f>G24/S24</f>
        <v>0.98330271103774758</v>
      </c>
      <c r="BB24">
        <f>(1-AL24*AA24/AQ24/F24)*100</f>
        <v>85.280246691825667</v>
      </c>
      <c r="BC24">
        <f>(S24-E24/(N24/1.35))</f>
        <v>390.27669250700626</v>
      </c>
      <c r="BD24">
        <f>E24*BB24/100/BC24</f>
        <v>1.7687025584383078E-3</v>
      </c>
    </row>
    <row r="25" spans="1:56" x14ac:dyDescent="0.25">
      <c r="A25" s="1" t="s">
        <v>1</v>
      </c>
      <c r="B25" s="1" t="s">
        <v>10555</v>
      </c>
      <c r="K25" s="1">
        <v>2.72</v>
      </c>
    </row>
    <row r="26" spans="1:56" x14ac:dyDescent="0.25">
      <c r="A26" s="1" t="s">
        <v>1</v>
      </c>
      <c r="B26" s="1" t="s">
        <v>10554</v>
      </c>
      <c r="K26" s="1">
        <v>2.72</v>
      </c>
    </row>
    <row r="27" spans="1:56" x14ac:dyDescent="0.25">
      <c r="A27" s="1">
        <v>4</v>
      </c>
      <c r="B27" s="1" t="s">
        <v>10553</v>
      </c>
      <c r="C27" s="1">
        <v>861.50000253692269</v>
      </c>
      <c r="D27" s="1">
        <v>0</v>
      </c>
      <c r="E27">
        <f>(R27-S27*(1000-T27)/(1000-U27))*AK27</f>
        <v>1.7804034607876911</v>
      </c>
      <c r="F27">
        <f>IF(AV27&lt;&gt;0,1/(1/AV27-1/N27),0)</f>
        <v>6.5558751694151614</v>
      </c>
      <c r="G27">
        <f>((AY27-AL27/2)*S27-E27)/(AY27+AL27/2)</f>
        <v>383.23067950923553</v>
      </c>
      <c r="H27">
        <f>AL27*1000</f>
        <v>24.715206940949894</v>
      </c>
      <c r="I27">
        <f>(AQ27-AW27)</f>
        <v>0.81845783234666047</v>
      </c>
      <c r="J27">
        <f>(P27+AP27*D27)</f>
        <v>22.542272567749023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24.752635955810547</v>
      </c>
      <c r="P27" s="1">
        <v>22.542272567749023</v>
      </c>
      <c r="Q27" s="1">
        <v>24.948148727416992</v>
      </c>
      <c r="R27" s="1">
        <v>399.94625854492188</v>
      </c>
      <c r="S27" s="1">
        <v>389.62277221679688</v>
      </c>
      <c r="T27" s="1">
        <v>-3.0783072113990784E-2</v>
      </c>
      <c r="U27" s="1">
        <v>21.842470169067383</v>
      </c>
      <c r="V27" s="1">
        <v>-8.6549036204814911E-2</v>
      </c>
      <c r="W27" s="1">
        <v>61.411830902099609</v>
      </c>
      <c r="X27" s="1">
        <v>300.62741088867188</v>
      </c>
      <c r="Y27" s="1">
        <v>100.533447265625</v>
      </c>
      <c r="Z27" s="1">
        <v>7.7842669486999512</v>
      </c>
      <c r="AA27" s="1">
        <v>88.089187622070313</v>
      </c>
      <c r="AB27" s="1">
        <v>37.366462707519531</v>
      </c>
      <c r="AC27" s="1">
        <v>1.1155952215194702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1.1052478341495287</v>
      </c>
      <c r="AL27">
        <f>(U27-T27)/(1000-U27)*AK27</f>
        <v>2.4715206940949894E-2</v>
      </c>
      <c r="AM27">
        <f>(P27+273.15)</f>
        <v>295.692272567749</v>
      </c>
      <c r="AN27">
        <f>(O27+273.15)</f>
        <v>297.90263595581052</v>
      </c>
      <c r="AO27">
        <f>(Y27*AG27+Z27*AH27)*AI27</f>
        <v>16.085351202964375</v>
      </c>
      <c r="AP27">
        <f>((AO27+0.00000010773*(AN27^4-AM27^4))-AL27*44100)/(L27*51.4+0.00000043092*AM27^3)</f>
        <v>-8.6585997127296608</v>
      </c>
      <c r="AQ27">
        <f>0.61365*EXP(17.502*J27/(240.97+J27))</f>
        <v>2.7425432851991109</v>
      </c>
      <c r="AR27">
        <f>AQ27*1000/AA27</f>
        <v>31.133710722426734</v>
      </c>
      <c r="AS27">
        <f>(AR27-U27)</f>
        <v>9.2912405533593514</v>
      </c>
      <c r="AT27">
        <f>IF(D27,P27,(O27+P27)/2)</f>
        <v>23.647454261779785</v>
      </c>
      <c r="AU27">
        <f>0.61365*EXP(17.502*AT27/(240.97+AT27))</f>
        <v>2.9321328478476718</v>
      </c>
      <c r="AV27">
        <f>IF(AS27&lt;&gt;0,(1000-(AR27+U27)/2)/AS27*AL27,0)</f>
        <v>2.5895948087807605</v>
      </c>
      <c r="AW27">
        <f>U27*AA27/1000</f>
        <v>1.9240854528524505</v>
      </c>
      <c r="AX27">
        <f>(AU27-AW27)</f>
        <v>1.0080473949952213</v>
      </c>
      <c r="AY27">
        <f>1/(1.6/F27+1.37/N27)</f>
        <v>1.7726620179651191</v>
      </c>
      <c r="AZ27">
        <f>G27*AA27*0.001</f>
        <v>33.758479229822548</v>
      </c>
      <c r="BA27">
        <f>G27/S27</f>
        <v>0.98359415012835905</v>
      </c>
      <c r="BB27">
        <f>(1-AL27*AA27/AQ27/F27)*100</f>
        <v>87.891155844311768</v>
      </c>
      <c r="BC27">
        <f>(S27-E27/(N27/1.35))</f>
        <v>389.06124201916344</v>
      </c>
      <c r="BD27">
        <f>E27*BB27/100/BC27</f>
        <v>4.0220330667153775E-3</v>
      </c>
    </row>
    <row r="28" spans="1:56" x14ac:dyDescent="0.25">
      <c r="A28" s="1" t="s">
        <v>1</v>
      </c>
      <c r="B28" s="1" t="s">
        <v>10552</v>
      </c>
      <c r="K28" s="1">
        <v>2.72</v>
      </c>
    </row>
    <row r="29" spans="1:56" x14ac:dyDescent="0.25">
      <c r="A29" s="1" t="s">
        <v>1</v>
      </c>
      <c r="B29" s="1" t="s">
        <v>10551</v>
      </c>
      <c r="K29" s="1">
        <v>2.72</v>
      </c>
    </row>
    <row r="30" spans="1:56" x14ac:dyDescent="0.25">
      <c r="A30" s="1">
        <v>5</v>
      </c>
      <c r="B30" s="1" t="s">
        <v>10550</v>
      </c>
      <c r="C30" s="1">
        <v>1067.5000025369227</v>
      </c>
      <c r="D30" s="1">
        <v>0</v>
      </c>
      <c r="E30">
        <f>(R30-S30*(1000-T30)/(1000-U30))*AK30</f>
        <v>2.5303387042912648</v>
      </c>
      <c r="F30">
        <f>IF(AV30&lt;&gt;0,1/(1/AV30-1/N30),0)</f>
        <v>5.3745717031945972</v>
      </c>
      <c r="G30">
        <f>((AY30-AL30/2)*S30-E30)/(AY30+AL30/2)</f>
        <v>381.52892688854706</v>
      </c>
      <c r="H30">
        <f>AL30*1000</f>
        <v>24.747017972168372</v>
      </c>
      <c r="I30">
        <f>(AQ30-AW30)</f>
        <v>0.89024598403045507</v>
      </c>
      <c r="J30">
        <f>(P30+AP30*D30)</f>
        <v>22.981359481811523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24.708959579467773</v>
      </c>
      <c r="P30" s="1">
        <v>22.981359481811523</v>
      </c>
      <c r="Q30" s="1">
        <v>24.906129837036133</v>
      </c>
      <c r="R30" s="1">
        <v>399.98016357421875</v>
      </c>
      <c r="S30" s="1">
        <v>388.9818115234375</v>
      </c>
      <c r="T30" s="1">
        <v>-3.1773678958415985E-2</v>
      </c>
      <c r="U30" s="1">
        <v>21.868026733398438</v>
      </c>
      <c r="V30" s="1">
        <v>-8.9565716683864594E-2</v>
      </c>
      <c r="W30" s="1">
        <v>61.643013000488281</v>
      </c>
      <c r="X30" s="1">
        <v>300.6416015625</v>
      </c>
      <c r="Y30" s="1">
        <v>150.69621276855469</v>
      </c>
      <c r="Z30" s="1">
        <v>7.7754535675048828</v>
      </c>
      <c r="AA30" s="1">
        <v>88.087326049804688</v>
      </c>
      <c r="AB30" s="1">
        <v>37.476703643798828</v>
      </c>
      <c r="AC30" s="1">
        <v>1.1154727935791016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1.1053000057444851</v>
      </c>
      <c r="AL30">
        <f>(U30-T30)/(1000-U30)*AK30</f>
        <v>2.4747017972168373E-2</v>
      </c>
      <c r="AM30">
        <f>(P30+273.15)</f>
        <v>296.1313594818115</v>
      </c>
      <c r="AN30">
        <f>(O30+273.15)</f>
        <v>297.85895957946775</v>
      </c>
      <c r="AO30">
        <f>(Y30*AG30+Z30*AH30)*AI30</f>
        <v>24.111393504037096</v>
      </c>
      <c r="AP30">
        <f>((AO30+0.00000010773*(AN30^4-AM30^4))-AL30*44100)/(L30*51.4+0.00000043092*AM30^3)</f>
        <v>-8.6449574386756716</v>
      </c>
      <c r="AQ30">
        <f>0.61365*EXP(17.502*J30/(240.97+J30))</f>
        <v>2.8165419849611686</v>
      </c>
      <c r="AR30">
        <f>AQ30*1000/AA30</f>
        <v>31.974429367610636</v>
      </c>
      <c r="AS30">
        <f>(AR30-U30)</f>
        <v>10.106402634212198</v>
      </c>
      <c r="AT30">
        <f>IF(D30,P30,(O30+P30)/2)</f>
        <v>23.845159530639648</v>
      </c>
      <c r="AU30">
        <f>0.61365*EXP(17.502*AT30/(240.97+AT30))</f>
        <v>2.9672304618787919</v>
      </c>
      <c r="AV30">
        <f>IF(AS30&lt;&gt;0,(1000-(AR30+U30)/2)/AS30*AL30,0)</f>
        <v>2.3827269434379517</v>
      </c>
      <c r="AW30">
        <f>U30*AA30/1000</f>
        <v>1.9262960009307135</v>
      </c>
      <c r="AX30">
        <f>(AU30-AW30)</f>
        <v>1.0409344609480784</v>
      </c>
      <c r="AY30">
        <f>1/(1.6/F30+1.37/N30)</f>
        <v>1.6187370180705358</v>
      </c>
      <c r="AZ30">
        <f>G30*AA30*0.001</f>
        <v>33.60786298026354</v>
      </c>
      <c r="BA30">
        <f>G30/S30</f>
        <v>0.98084001767151685</v>
      </c>
      <c r="BB30">
        <f>(1-AL30*AA30/AQ30/F30)*100</f>
        <v>85.599545149010652</v>
      </c>
      <c r="BC30">
        <f>(S30-E30/(N30/1.35))</f>
        <v>388.18375556365436</v>
      </c>
      <c r="BD30">
        <f>E30*BB30/100/BC30</f>
        <v>5.5797245262302541E-3</v>
      </c>
    </row>
    <row r="31" spans="1:56" x14ac:dyDescent="0.25">
      <c r="A31" s="1" t="s">
        <v>1</v>
      </c>
      <c r="B31" s="1" t="s">
        <v>10549</v>
      </c>
      <c r="K31" s="1">
        <v>2.72</v>
      </c>
    </row>
    <row r="32" spans="1:56" x14ac:dyDescent="0.25">
      <c r="A32" s="1" t="s">
        <v>1</v>
      </c>
      <c r="B32" s="1" t="s">
        <v>10548</v>
      </c>
      <c r="K32" s="1">
        <v>2.72</v>
      </c>
    </row>
    <row r="33" spans="1:56" x14ac:dyDescent="0.25">
      <c r="A33" s="1">
        <v>6</v>
      </c>
      <c r="B33" s="1" t="s">
        <v>10547</v>
      </c>
      <c r="C33" s="1">
        <v>1273.5000025369227</v>
      </c>
      <c r="D33" s="1">
        <v>0</v>
      </c>
      <c r="E33">
        <f>(R33-S33*(1000-T33)/(1000-U33))*AK33</f>
        <v>3.4305421624699095</v>
      </c>
      <c r="F33">
        <f>IF(AV33&lt;&gt;0,1/(1/AV33-1/N33),0)</f>
        <v>8.1243919279968964</v>
      </c>
      <c r="G33">
        <f>((AY33-AL33/2)*S33-E33)/(AY33+AL33/2)</f>
        <v>381.43382333243784</v>
      </c>
      <c r="H33">
        <f>AL33*1000</f>
        <v>25.028819825326792</v>
      </c>
      <c r="I33">
        <f>(AQ33-AW33)</f>
        <v>0.76565626442889112</v>
      </c>
      <c r="J33">
        <f>(P33+AP33*D33)</f>
        <v>22.365571975708008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24.690614700317383</v>
      </c>
      <c r="P33" s="1">
        <v>22.365571975708008</v>
      </c>
      <c r="Q33" s="1">
        <v>24.881380081176758</v>
      </c>
      <c r="R33" s="1">
        <v>400.07952880859375</v>
      </c>
      <c r="S33" s="1">
        <v>388.1868896484375</v>
      </c>
      <c r="T33" s="1">
        <v>-3.1789660453796387E-2</v>
      </c>
      <c r="U33" s="1">
        <v>22.109451293945313</v>
      </c>
      <c r="V33" s="1">
        <v>-8.9710384607315063E-2</v>
      </c>
      <c r="W33" s="1">
        <v>62.392845153808594</v>
      </c>
      <c r="X33" s="1">
        <v>300.6751708984375</v>
      </c>
      <c r="Y33" s="1">
        <v>301.2393798828125</v>
      </c>
      <c r="Z33" s="1">
        <v>7.7867803573608398</v>
      </c>
      <c r="AA33" s="1">
        <v>88.088638305664063</v>
      </c>
      <c r="AB33" s="1">
        <v>37.5140380859375</v>
      </c>
      <c r="AC33" s="1">
        <v>1.1038269996643066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1.1054234224207258</v>
      </c>
      <c r="AL33">
        <f>(U33-T33)/(1000-U33)*AK33</f>
        <v>2.5028819825326794E-2</v>
      </c>
      <c r="AM33">
        <f>(P33+273.15)</f>
        <v>295.51557197570799</v>
      </c>
      <c r="AN33">
        <f>(O33+273.15)</f>
        <v>297.84061470031736</v>
      </c>
      <c r="AO33">
        <f>(Y33*AG33+Z33*AH33)*AI33</f>
        <v>48.198299703934026</v>
      </c>
      <c r="AP33">
        <f>((AO33+0.00000010773*(AN33^4-AM33^4))-AL33*44100)/(L33*51.4+0.00000043092*AM33^3)</f>
        <v>-8.4986812182526776</v>
      </c>
      <c r="AQ33">
        <f>0.61365*EXP(17.502*J33/(240.97+J33))</f>
        <v>2.7132477225979361</v>
      </c>
      <c r="AR33">
        <f>AQ33*1000/AA33</f>
        <v>30.801335731664675</v>
      </c>
      <c r="AS33">
        <f>(AR33-U33)</f>
        <v>8.6918844377193629</v>
      </c>
      <c r="AT33">
        <f>IF(D33,P33,(O33+P33)/2)</f>
        <v>23.528093338012695</v>
      </c>
      <c r="AU33">
        <f>0.61365*EXP(17.502*AT33/(240.97+AT33))</f>
        <v>2.9111195327666803</v>
      </c>
      <c r="AV33">
        <f>IF(AS33&lt;&gt;0,(1000-(AR33+U33)/2)/AS33*AL33,0)</f>
        <v>2.8033820194323908</v>
      </c>
      <c r="AW33">
        <f>U33*AA33/1000</f>
        <v>1.947591458169045</v>
      </c>
      <c r="AX33">
        <f>(AU33-AW33)</f>
        <v>0.96352807459763534</v>
      </c>
      <c r="AY33">
        <f>1/(1.6/F33+1.37/N33)</f>
        <v>1.9342163442171638</v>
      </c>
      <c r="AZ33">
        <f>G33*AA33*0.001</f>
        <v>33.599986101077683</v>
      </c>
      <c r="BA33">
        <f>G33/S33</f>
        <v>0.98260356932168524</v>
      </c>
      <c r="BB33">
        <f>(1-AL33*AA33/AQ33/F33)*100</f>
        <v>89.998158788664952</v>
      </c>
      <c r="BC33">
        <f>(S33-E33/(N33/1.35))</f>
        <v>387.10491409575616</v>
      </c>
      <c r="BD33">
        <f>E33*BB33/100/BC33</f>
        <v>7.9756796420518937E-3</v>
      </c>
    </row>
    <row r="34" spans="1:56" x14ac:dyDescent="0.25">
      <c r="A34" s="1" t="s">
        <v>1</v>
      </c>
      <c r="B34" s="1" t="s">
        <v>10546</v>
      </c>
      <c r="K34" s="1">
        <v>2.72</v>
      </c>
    </row>
    <row r="35" spans="1:56" x14ac:dyDescent="0.25">
      <c r="A35" s="1" t="s">
        <v>1</v>
      </c>
      <c r="B35" s="1" t="s">
        <v>10545</v>
      </c>
      <c r="K35" s="1">
        <v>2.72</v>
      </c>
    </row>
    <row r="36" spans="1:56" x14ac:dyDescent="0.25">
      <c r="A36" s="1">
        <v>7</v>
      </c>
      <c r="B36" s="1" t="s">
        <v>10544</v>
      </c>
      <c r="C36" s="1">
        <v>1479.5000025369227</v>
      </c>
      <c r="D36" s="1">
        <v>0</v>
      </c>
      <c r="E36">
        <f>(R36-S36*(1000-T36)/(1000-U36))*AK36</f>
        <v>4.1510542537813393</v>
      </c>
      <c r="F36">
        <f>IF(AV36&lt;&gt;0,1/(1/AV36-1/N36),0)</f>
        <v>6.2405947929844183</v>
      </c>
      <c r="G36">
        <f>((AY36-AL36/2)*S36-E36)/(AY36+AL36/2)</f>
        <v>379.35013376182184</v>
      </c>
      <c r="H36">
        <f>AL36*1000</f>
        <v>25.532026212630385</v>
      </c>
      <c r="I36">
        <f>(AQ36-AW36)</f>
        <v>0.86154413265702701</v>
      </c>
      <c r="J36">
        <f>(P36+AP36*D36)</f>
        <v>23.163101196289063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24.701963424682617</v>
      </c>
      <c r="P36" s="1">
        <v>23.163101196289063</v>
      </c>
      <c r="Q36" s="1">
        <v>24.881460189819336</v>
      </c>
      <c r="R36" s="1">
        <v>400.08917236328125</v>
      </c>
      <c r="S36" s="1">
        <v>387.38543701171875</v>
      </c>
      <c r="T36" s="1">
        <v>-3.151363879442215E-2</v>
      </c>
      <c r="U36" s="1">
        <v>22.546735763549805</v>
      </c>
      <c r="V36" s="1">
        <v>-8.8872179388999939E-2</v>
      </c>
      <c r="W36" s="1">
        <v>63.584449768066406</v>
      </c>
      <c r="X36" s="1">
        <v>300.64910888671875</v>
      </c>
      <c r="Y36" s="1">
        <v>500.77517700195313</v>
      </c>
      <c r="Z36" s="1">
        <v>7.8313164710998535</v>
      </c>
      <c r="AA36" s="1">
        <v>88.089645385742188</v>
      </c>
      <c r="AB36" s="1">
        <v>37.646102905273438</v>
      </c>
      <c r="AC36" s="1">
        <v>1.1057279109954834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1.1053276062011717</v>
      </c>
      <c r="AL36">
        <f>(U36-T36)/(1000-U36)*AK36</f>
        <v>2.5532026212630385E-2</v>
      </c>
      <c r="AM36">
        <f>(P36+273.15)</f>
        <v>296.31310119628904</v>
      </c>
      <c r="AN36">
        <f>(O36+273.15)</f>
        <v>297.85196342468259</v>
      </c>
      <c r="AO36">
        <f>(Y36*AG36+Z36*AH36)*AI36</f>
        <v>80.124026529400908</v>
      </c>
      <c r="AP36">
        <f>((AO36+0.00000010773*(AN36^4-AM36^4))-AL36*44100)/(L36*51.4+0.00000043092*AM36^3)</f>
        <v>-8.4844451056464329</v>
      </c>
      <c r="AQ36">
        <f>0.61365*EXP(17.502*J36/(240.97+J36))</f>
        <v>2.8476780906741603</v>
      </c>
      <c r="AR36">
        <f>AQ36*1000/AA36</f>
        <v>32.327046819228919</v>
      </c>
      <c r="AS36">
        <f>(AR36-U36)</f>
        <v>9.780311055679114</v>
      </c>
      <c r="AT36">
        <f>IF(D36,P36,(O36+P36)/2)</f>
        <v>23.93253231048584</v>
      </c>
      <c r="AU36">
        <f>0.61365*EXP(17.502*AT36/(240.97+AT36))</f>
        <v>2.982857989862111</v>
      </c>
      <c r="AV36">
        <f>IF(AS36&lt;&gt;0,(1000-(AR36+U36)/2)/AS36*AL36,0)</f>
        <v>2.5389281223900011</v>
      </c>
      <c r="AW36">
        <f>U36*AA36/1000</f>
        <v>1.9861339580171333</v>
      </c>
      <c r="AX36">
        <f>(AU36-AW36)</f>
        <v>0.99672403184497771</v>
      </c>
      <c r="AY36">
        <f>1/(1.6/F36+1.37/N36)</f>
        <v>1.7347460532411494</v>
      </c>
      <c r="AZ36">
        <f>G36*AA36*0.001</f>
        <v>33.416818760112754</v>
      </c>
      <c r="BA36">
        <f>G36/S36</f>
        <v>0.97925760113265736</v>
      </c>
      <c r="BB36">
        <f>(1-AL36*AA36/AQ36/F36)*100</f>
        <v>87.344093285432805</v>
      </c>
      <c r="BC36">
        <f>(S36-E36/(N36/1.35))</f>
        <v>386.0762156094633</v>
      </c>
      <c r="BD36">
        <f>E36*BB36/100/BC36</f>
        <v>9.3911527132748574E-3</v>
      </c>
    </row>
    <row r="37" spans="1:56" x14ac:dyDescent="0.25">
      <c r="A37" s="1" t="s">
        <v>1</v>
      </c>
      <c r="B37" s="1" t="s">
        <v>10543</v>
      </c>
      <c r="K37" s="1">
        <v>2.72</v>
      </c>
    </row>
    <row r="38" spans="1:56" x14ac:dyDescent="0.25">
      <c r="A38" s="1" t="s">
        <v>1</v>
      </c>
      <c r="B38" s="1" t="s">
        <v>10542</v>
      </c>
      <c r="K38" s="1">
        <v>2.72</v>
      </c>
    </row>
    <row r="39" spans="1:56" x14ac:dyDescent="0.25">
      <c r="A39" s="1">
        <v>8</v>
      </c>
      <c r="B39" s="1" t="s">
        <v>10541</v>
      </c>
      <c r="C39" s="1">
        <v>1685.5000025369227</v>
      </c>
      <c r="D39" s="1">
        <v>0</v>
      </c>
      <c r="E39">
        <f>(R39-S39*(1000-T39)/(1000-U39))*AK39</f>
        <v>4.7708148069524201</v>
      </c>
      <c r="F39">
        <f>IF(AV39&lt;&gt;0,1/(1/AV39-1/N39),0)</f>
        <v>-2.8212183816404521</v>
      </c>
      <c r="G39">
        <f>((AY39-AL39/2)*S39-E39)/(AY39+AL39/2)</f>
        <v>390.23245627400189</v>
      </c>
      <c r="H39">
        <f>AL39*1000</f>
        <v>26.195976970245944</v>
      </c>
      <c r="I39">
        <f>(AQ39-AW39)</f>
        <v>-0.272807757950424</v>
      </c>
      <c r="J39">
        <f>(P39+AP39*D39)</f>
        <v>15.467273712158203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24.735666275024414</v>
      </c>
      <c r="P39" s="1">
        <v>15.467273712158203</v>
      </c>
      <c r="Q39" s="1">
        <v>24.902721405029297</v>
      </c>
      <c r="R39" s="1">
        <v>400.01614379882813</v>
      </c>
      <c r="S39" s="1">
        <v>386.54010009765625</v>
      </c>
      <c r="T39" s="1">
        <v>-3.2749999314546585E-2</v>
      </c>
      <c r="U39" s="1">
        <v>23.117301940917969</v>
      </c>
      <c r="V39" s="1">
        <v>-9.2170707881450653E-2</v>
      </c>
      <c r="W39" s="1">
        <v>65.060707092285156</v>
      </c>
      <c r="X39" s="1">
        <v>300.67266845703125</v>
      </c>
      <c r="Y39" s="1">
        <v>749.29388427734375</v>
      </c>
      <c r="Z39" s="1">
        <v>5.5782175064086914</v>
      </c>
      <c r="AA39" s="1">
        <v>88.087387084960938</v>
      </c>
      <c r="AB39" s="1">
        <v>37.837245941162109</v>
      </c>
      <c r="AC39" s="1">
        <v>1.1049546003341675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1.1054142222684971</v>
      </c>
      <c r="AL39">
        <f>(U39-T39)/(1000-U39)*AK39</f>
        <v>2.6195976970245945E-2</v>
      </c>
      <c r="AM39">
        <f>(P39+273.15)</f>
        <v>288.61727371215818</v>
      </c>
      <c r="AN39">
        <f>(O39+273.15)</f>
        <v>297.88566627502439</v>
      </c>
      <c r="AO39">
        <f>(Y39*AG39+Z39*AH39)*AI39</f>
        <v>119.88701880469125</v>
      </c>
      <c r="AP39">
        <f>((AO39+0.00000010773*(AN39^4-AM39^4))-AL39*44100)/(L39*51.4+0.00000043092*AM39^3)</f>
        <v>-7.7647883694979516</v>
      </c>
      <c r="AQ39">
        <f>0.61365*EXP(17.502*J39/(240.97+J39))</f>
        <v>1.7635349664791358</v>
      </c>
      <c r="AR39">
        <f>AQ39*1000/AA39</f>
        <v>20.020289224587774</v>
      </c>
      <c r="AS39">
        <f>(AR39-U39)</f>
        <v>-3.0970127163301946</v>
      </c>
      <c r="AT39">
        <f>IF(D39,P39,(O39+P39)/2)</f>
        <v>20.101469993591309</v>
      </c>
      <c r="AU39">
        <f>0.61365*EXP(17.502*AT39/(240.97+AT39))</f>
        <v>2.3613988807720352</v>
      </c>
      <c r="AV39">
        <f>IF(AS39&lt;&gt;0,(1000-(AR39+U39)/2)/AS39*AL39,0)</f>
        <v>-8.2760271414886599</v>
      </c>
      <c r="AW39">
        <f>U39*AA39/1000</f>
        <v>2.0363427244295598</v>
      </c>
      <c r="AX39">
        <f>(AU39-AW39)</f>
        <v>0.32505615634247542</v>
      </c>
      <c r="AY39">
        <f>1/(1.6/F39+1.37/N39)</f>
        <v>-4.0475436529146833</v>
      </c>
      <c r="AZ39">
        <f>G39*AA39*0.001</f>
        <v>34.374557428923104</v>
      </c>
      <c r="BA39">
        <f>G39/S39</f>
        <v>1.0095523237444519</v>
      </c>
      <c r="BB39">
        <f>(1-AL39*AA39/AQ39/F39)*100</f>
        <v>146.37965864204568</v>
      </c>
      <c r="BC39">
        <f>(S39-E39/(N39/1.35))</f>
        <v>385.03540936860361</v>
      </c>
      <c r="BD39">
        <f>E39*BB39/100/BC39</f>
        <v>1.813729921700695E-2</v>
      </c>
    </row>
    <row r="40" spans="1:56" x14ac:dyDescent="0.25">
      <c r="A40" s="1" t="s">
        <v>1</v>
      </c>
      <c r="B40" s="1" t="s">
        <v>10540</v>
      </c>
      <c r="K40" s="1">
        <v>2.72</v>
      </c>
    </row>
    <row r="41" spans="1:56" x14ac:dyDescent="0.25">
      <c r="A41" s="1" t="s">
        <v>1</v>
      </c>
      <c r="B41" s="1" t="s">
        <v>10539</v>
      </c>
      <c r="K41" s="1">
        <v>2.72</v>
      </c>
    </row>
    <row r="42" spans="1:56" x14ac:dyDescent="0.25">
      <c r="A42" s="1">
        <v>9</v>
      </c>
      <c r="B42" s="1" t="s">
        <v>10538</v>
      </c>
      <c r="C42" s="1">
        <v>1892.0000025257468</v>
      </c>
      <c r="D42" s="1">
        <v>0</v>
      </c>
      <c r="E42">
        <f>(R42-S42*(1000-T42)/(1000-U42))*AK42</f>
        <v>5.2620700049714904</v>
      </c>
      <c r="F42">
        <f>IF(AV42&lt;&gt;0,1/(1/AV42-1/N42),0)</f>
        <v>-2.5313356091747865</v>
      </c>
      <c r="G42">
        <f>((AY42-AL42/2)*S42-E42)/(AY42+AL42/2)</f>
        <v>390.84612893704167</v>
      </c>
      <c r="H42">
        <f>AL42*1000</f>
        <v>26.962920063392147</v>
      </c>
      <c r="I42">
        <f>(AQ42-AW42)</f>
        <v>-0.37507947181517953</v>
      </c>
      <c r="J42">
        <f>(P42+AP42*D42)</f>
        <v>15.076210021972656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24.792821884155273</v>
      </c>
      <c r="P42" s="1">
        <v>15.076210021972656</v>
      </c>
      <c r="Q42" s="1">
        <v>24.943151473999023</v>
      </c>
      <c r="R42" s="1">
        <v>400.11239624023438</v>
      </c>
      <c r="S42" s="1">
        <v>385.9368896484375</v>
      </c>
      <c r="T42" s="1">
        <v>-3.1773284077644348E-2</v>
      </c>
      <c r="U42" s="1">
        <v>23.782482147216797</v>
      </c>
      <c r="V42" s="1">
        <v>-8.91142338514328E-2</v>
      </c>
      <c r="W42" s="1">
        <v>66.702507019042969</v>
      </c>
      <c r="X42" s="1">
        <v>300.63906860351563</v>
      </c>
      <c r="Y42" s="1">
        <v>998.82965087890625</v>
      </c>
      <c r="Z42" s="1">
        <v>7.899601936340332</v>
      </c>
      <c r="AA42" s="1">
        <v>88.084510803222656</v>
      </c>
      <c r="AB42" s="1">
        <v>38.134429931640625</v>
      </c>
      <c r="AC42" s="1">
        <v>1.1094373464584351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1.1052906933952777</v>
      </c>
      <c r="AL42">
        <f>(U42-T42)/(1000-U42)*AK42</f>
        <v>2.6962920063392147E-2</v>
      </c>
      <c r="AM42">
        <f>(P42+273.15)</f>
        <v>288.22621002197263</v>
      </c>
      <c r="AN42">
        <f>(O42+273.15)</f>
        <v>297.94282188415525</v>
      </c>
      <c r="AO42">
        <f>(Y42*AG42+Z42*AH42)*AI42</f>
        <v>159.81274056853181</v>
      </c>
      <c r="AP42">
        <f>((AO42+0.00000010773*(AN42^4-AM42^4))-AL42*44100)/(L42*51.4+0.00000043092*AM42^3)</f>
        <v>-7.6777606750585887</v>
      </c>
      <c r="AQ42">
        <f>0.61365*EXP(17.502*J42/(240.97+J42))</f>
        <v>1.7197888338087883</v>
      </c>
      <c r="AR42">
        <f>AQ42*1000/AA42</f>
        <v>19.524304762851315</v>
      </c>
      <c r="AS42">
        <f>(AR42-U42)</f>
        <v>-4.2581773843654815</v>
      </c>
      <c r="AT42">
        <f>IF(D42,P42,(O42+P42)/2)</f>
        <v>19.934515953063965</v>
      </c>
      <c r="AU42">
        <f>0.61365*EXP(17.502*AT42/(240.97+AT42))</f>
        <v>2.3371141577915844</v>
      </c>
      <c r="AV42">
        <f>IF(AS42&lt;&gt;0,(1000-(AR42+U42)/2)/AS42*AL42,0)</f>
        <v>-6.1949230775161048</v>
      </c>
      <c r="AW42">
        <f>U42*AA42/1000</f>
        <v>2.0948683056239679</v>
      </c>
      <c r="AX42">
        <f>(AU42-AW42)</f>
        <v>0.24224585216761652</v>
      </c>
      <c r="AY42">
        <f>1/(1.6/F42+1.37/N42)</f>
        <v>-3.2050259313812255</v>
      </c>
      <c r="AZ42">
        <f>G42*AA42*0.001</f>
        <v>34.427490066752604</v>
      </c>
      <c r="BA42">
        <f>G42/S42</f>
        <v>1.0127203162493126</v>
      </c>
      <c r="BB42">
        <f>(1-AL42*AA42/AQ42/F42)*100</f>
        <v>154.55588653969517</v>
      </c>
      <c r="BC42">
        <f>(S42-E42/(N42/1.35))</f>
        <v>384.27725952811335</v>
      </c>
      <c r="BD42">
        <f>E42*BB42/100/BC42</f>
        <v>2.11639870558827E-2</v>
      </c>
    </row>
    <row r="43" spans="1:56" x14ac:dyDescent="0.25">
      <c r="A43" s="1" t="s">
        <v>1</v>
      </c>
      <c r="B43" s="1" t="s">
        <v>10537</v>
      </c>
      <c r="K43" s="1">
        <v>2.72</v>
      </c>
    </row>
    <row r="44" spans="1:56" x14ac:dyDescent="0.25">
      <c r="A44" s="1" t="s">
        <v>1</v>
      </c>
      <c r="B44" s="1" t="s">
        <v>10536</v>
      </c>
      <c r="K44" s="1">
        <v>2.72</v>
      </c>
    </row>
    <row r="45" spans="1:56" x14ac:dyDescent="0.25">
      <c r="A45" s="1">
        <v>10</v>
      </c>
      <c r="B45" s="1" t="s">
        <v>10535</v>
      </c>
      <c r="C45" s="1">
        <v>2099.0000025257468</v>
      </c>
      <c r="D45" s="1">
        <v>0</v>
      </c>
      <c r="E45">
        <f>(R45-S45*(1000-T45)/(1000-U45))*AK45</f>
        <v>5.5824685636539932</v>
      </c>
      <c r="F45">
        <f>IF(AV45&lt;&gt;0,1/(1/AV45-1/N45),0)</f>
        <v>10.240276110888068</v>
      </c>
      <c r="G45">
        <f>((AY45-AL45/2)*S45-E45)/(AY45+AL45/2)</f>
        <v>377.54369082647833</v>
      </c>
      <c r="H45">
        <f>AL45*1000</f>
        <v>27.765496800858884</v>
      </c>
      <c r="I45">
        <f>(AQ45-AW45)</f>
        <v>0.78679223195745251</v>
      </c>
      <c r="J45">
        <f>(P45+AP45*D45)</f>
        <v>23.707557678222656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24.868068695068359</v>
      </c>
      <c r="P45" s="1">
        <v>23.707557678222656</v>
      </c>
      <c r="Q45" s="1">
        <v>25.003067016601563</v>
      </c>
      <c r="R45" s="1">
        <v>399.97528076171875</v>
      </c>
      <c r="S45" s="1">
        <v>385.24667358398438</v>
      </c>
      <c r="T45" s="1">
        <v>-3.0917845666408539E-2</v>
      </c>
      <c r="U45" s="1">
        <v>24.475326538085938</v>
      </c>
      <c r="V45" s="1">
        <v>-8.6329348385334015E-2</v>
      </c>
      <c r="W45" s="1">
        <v>68.340431213378906</v>
      </c>
      <c r="X45" s="1">
        <v>300.6324462890625</v>
      </c>
      <c r="Y45" s="1">
        <v>1250.2576904296875</v>
      </c>
      <c r="Z45" s="1">
        <v>7.5501947402954102</v>
      </c>
      <c r="AA45" s="1">
        <v>88.087562561035156</v>
      </c>
      <c r="AB45" s="1">
        <v>38.351127624511719</v>
      </c>
      <c r="AC45" s="1">
        <v>1.1020822525024414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1.1052663466509649</v>
      </c>
      <c r="AL45">
        <f>(U45-T45)/(1000-U45)*AK45</f>
        <v>2.7765496800858883E-2</v>
      </c>
      <c r="AM45">
        <f>(P45+273.15)</f>
        <v>296.85755767822263</v>
      </c>
      <c r="AN45">
        <f>(O45+273.15)</f>
        <v>298.01806869506834</v>
      </c>
      <c r="AO45">
        <f>(Y45*AG45+Z45*AH45)*AI45</f>
        <v>200.04122599748007</v>
      </c>
      <c r="AP45">
        <f>((AO45+0.00000010773*(AN45^4-AM45^4))-AL45*44100)/(L45*51.4+0.00000043092*AM45^3)</f>
        <v>-8.3383460166058772</v>
      </c>
      <c r="AQ45">
        <f>0.61365*EXP(17.502*J45/(240.97+J45))</f>
        <v>2.9427640895828615</v>
      </c>
      <c r="AR45">
        <f>AQ45*1000/AA45</f>
        <v>33.407259822223416</v>
      </c>
      <c r="AS45">
        <f>(AR45-U45)</f>
        <v>8.9319332841374788</v>
      </c>
      <c r="AT45">
        <f>IF(D45,P45,(O45+P45)/2)</f>
        <v>24.287813186645508</v>
      </c>
      <c r="AU45">
        <f>0.61365*EXP(17.502*AT45/(240.97+AT45))</f>
        <v>3.0471474001407808</v>
      </c>
      <c r="AV45">
        <f>IF(AS45&lt;&gt;0,(1000-(AR45+U45)/2)/AS45*AL45,0)</f>
        <v>3.0185992841589151</v>
      </c>
      <c r="AW45">
        <f>U45*AA45/1000</f>
        <v>2.155971857625409</v>
      </c>
      <c r="AX45">
        <f>(AU45-AW45)</f>
        <v>0.89117554251537179</v>
      </c>
      <c r="AY45">
        <f>1/(1.6/F45+1.37/N45)</f>
        <v>2.0994588439494564</v>
      </c>
      <c r="AZ45">
        <f>G45*AA45*0.001</f>
        <v>33.256903485201526</v>
      </c>
      <c r="BA45">
        <f>G45/S45</f>
        <v>0.98000506354579386</v>
      </c>
      <c r="BB45">
        <f>(1-AL45*AA45/AQ45/F45)*100</f>
        <v>91.883796512222361</v>
      </c>
      <c r="BC45">
        <f>(S45-E45/(N45/1.35))</f>
        <v>383.48599138757697</v>
      </c>
      <c r="BD45">
        <f>E45*BB45/100/BC45</f>
        <v>1.3375675176104449E-2</v>
      </c>
    </row>
    <row r="46" spans="1:56" x14ac:dyDescent="0.25">
      <c r="A46" s="1" t="s">
        <v>1</v>
      </c>
      <c r="B46" s="1" t="s">
        <v>10534</v>
      </c>
      <c r="K46" s="1">
        <v>2.72</v>
      </c>
    </row>
    <row r="47" spans="1:56" x14ac:dyDescent="0.25">
      <c r="A47" s="1" t="s">
        <v>1</v>
      </c>
      <c r="B47" s="1" t="s">
        <v>1125</v>
      </c>
      <c r="K47" s="1">
        <v>2.72</v>
      </c>
    </row>
    <row r="48" spans="1:56" x14ac:dyDescent="0.25">
      <c r="A48" s="1">
        <v>11</v>
      </c>
      <c r="B48" s="1" t="s">
        <v>10533</v>
      </c>
      <c r="C48" s="1">
        <v>2306.0000025257468</v>
      </c>
      <c r="D48" s="1">
        <v>0</v>
      </c>
      <c r="E48">
        <f>(R48-S48*(1000-T48)/(1000-U48))*AK48</f>
        <v>5.8348094763174618</v>
      </c>
      <c r="F48">
        <f>IF(AV48&lt;&gt;0,1/(1/AV48-1/N48),0)</f>
        <v>14.002313130584545</v>
      </c>
      <c r="G48">
        <f>((AY48-AL48/2)*S48-E48)/(AY48+AL48/2)</f>
        <v>377.3233875109679</v>
      </c>
      <c r="H48">
        <f>AL48*1000</f>
        <v>28.858983775510136</v>
      </c>
      <c r="I48">
        <f>(AQ48-AW48)</f>
        <v>0.7524044614187031</v>
      </c>
      <c r="J48">
        <f>(P48+AP48*D48)</f>
        <v>23.978340148925781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24.959636688232422</v>
      </c>
      <c r="P48" s="1">
        <v>23.978340148925781</v>
      </c>
      <c r="Q48" s="1">
        <v>25.06964111328125</v>
      </c>
      <c r="R48" s="1">
        <v>399.95541381835938</v>
      </c>
      <c r="S48" s="1">
        <v>384.63299560546875</v>
      </c>
      <c r="T48" s="1">
        <v>-3.2269362360239029E-2</v>
      </c>
      <c r="U48" s="1">
        <v>25.415203094482422</v>
      </c>
      <c r="V48" s="1">
        <v>-8.960869163274765E-2</v>
      </c>
      <c r="W48" s="1">
        <v>70.575393676757813</v>
      </c>
      <c r="X48" s="1">
        <v>300.6248779296875</v>
      </c>
      <c r="Y48" s="1">
        <v>1600.656494140625</v>
      </c>
      <c r="Z48" s="1">
        <v>7.8975491523742676</v>
      </c>
      <c r="AA48" s="1">
        <v>88.0841064453125</v>
      </c>
      <c r="AB48" s="1">
        <v>38.552742004394531</v>
      </c>
      <c r="AC48" s="1">
        <v>1.1360278129577637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1.1052385218003213</v>
      </c>
      <c r="AL48">
        <f>(U48-T48)/(1000-U48)*AK48</f>
        <v>2.8858983775510137E-2</v>
      </c>
      <c r="AM48">
        <f>(P48+273.15)</f>
        <v>297.12834014892576</v>
      </c>
      <c r="AN48">
        <f>(O48+273.15)</f>
        <v>298.1096366882324</v>
      </c>
      <c r="AO48">
        <f>(Y48*AG48+Z48*AH48)*AI48</f>
        <v>256.1050333381063</v>
      </c>
      <c r="AP48">
        <f>((AO48+0.00000010773*(AN48^4-AM48^4))-AL48*44100)/(L48*51.4+0.00000043092*AM48^3)</f>
        <v>-8.2881711445804829</v>
      </c>
      <c r="AQ48">
        <f>0.61365*EXP(17.502*J48/(240.97+J48))</f>
        <v>2.9910799161223283</v>
      </c>
      <c r="AR48">
        <f>AQ48*1000/AA48</f>
        <v>33.957089840939197</v>
      </c>
      <c r="AS48">
        <f>(AR48-U48)</f>
        <v>8.5418867464567754</v>
      </c>
      <c r="AT48">
        <f>IF(D48,P48,(O48+P48)/2)</f>
        <v>24.468988418579102</v>
      </c>
      <c r="AU48">
        <f>0.61365*EXP(17.502*AT48/(240.97+AT48))</f>
        <v>3.0803956429400086</v>
      </c>
      <c r="AV48">
        <f>IF(AS48&lt;&gt;0,(1000-(AR48+U48)/2)/AS48*AL48,0)</f>
        <v>3.2782302771523582</v>
      </c>
      <c r="AW48">
        <f>U48*AA48/1000</f>
        <v>2.2386754547036252</v>
      </c>
      <c r="AX48">
        <f>(AU48-AW48)</f>
        <v>0.84172018823638339</v>
      </c>
      <c r="AY48">
        <f>1/(1.6/F48+1.37/N48)</f>
        <v>2.3023741776225322</v>
      </c>
      <c r="AZ48">
        <f>G48*AA48*0.001</f>
        <v>33.236193429821995</v>
      </c>
      <c r="BA48">
        <f>G48/S48</f>
        <v>0.980995889125439</v>
      </c>
      <c r="BB48">
        <f>(1-AL48*AA48/AQ48/F48)*100</f>
        <v>93.93052977979336</v>
      </c>
      <c r="BC48">
        <f>(S48-E48/(N48/1.35))</f>
        <v>382.79272636843842</v>
      </c>
      <c r="BD48">
        <f>E48*BB48/100/BC48</f>
        <v>1.4317585145208402E-2</v>
      </c>
    </row>
    <row r="49" spans="1:56" x14ac:dyDescent="0.25">
      <c r="A49" s="1" t="s">
        <v>1</v>
      </c>
      <c r="B49" s="1" t="s">
        <v>1128</v>
      </c>
      <c r="K49" s="1">
        <v>2.72</v>
      </c>
    </row>
    <row r="50" spans="1:56" x14ac:dyDescent="0.25">
      <c r="A50" s="1" t="s">
        <v>1</v>
      </c>
      <c r="B50" s="1" t="s">
        <v>10528</v>
      </c>
      <c r="K50" s="1">
        <v>2.72</v>
      </c>
    </row>
    <row r="51" spans="1:56" x14ac:dyDescent="0.25">
      <c r="A51" s="1">
        <v>12</v>
      </c>
      <c r="B51" s="1" t="s">
        <v>10532</v>
      </c>
      <c r="C51" s="1">
        <v>2512.500002514571</v>
      </c>
      <c r="D51" s="1">
        <v>0</v>
      </c>
      <c r="E51">
        <f>(R51-S51*(1000-T51)/(1000-U51))*AK51</f>
        <v>5.949814818544767</v>
      </c>
      <c r="F51">
        <f>IF(AV51&lt;&gt;0,1/(1/AV51-1/N51),0)</f>
        <v>23.762017660580639</v>
      </c>
      <c r="G51">
        <f>((AY51-AL51/2)*S51-E51)/(AY51+AL51/2)</f>
        <v>377.30374238410553</v>
      </c>
      <c r="H51">
        <f>AL51*1000</f>
        <v>30.188712849470683</v>
      </c>
      <c r="I51">
        <f>(AQ51-AW51)</f>
        <v>0.71069124416651253</v>
      </c>
      <c r="J51">
        <f>(P51+AP51*D51)</f>
        <v>24.302267074584961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25.075223922729492</v>
      </c>
      <c r="P51" s="1">
        <v>24.302267074584961</v>
      </c>
      <c r="Q51" s="1">
        <v>25.160852432250977</v>
      </c>
      <c r="R51" s="1">
        <v>399.93380737304688</v>
      </c>
      <c r="S51" s="1">
        <v>384.06085205078125</v>
      </c>
      <c r="T51" s="1">
        <v>-3.1226504594087601E-2</v>
      </c>
      <c r="U51" s="1">
        <v>26.556524276733398</v>
      </c>
      <c r="V51" s="1">
        <v>-8.6113288998603821E-2</v>
      </c>
      <c r="W51" s="1">
        <v>73.234893798828125</v>
      </c>
      <c r="X51" s="1">
        <v>300.63714599609375</v>
      </c>
      <c r="Y51" s="1">
        <v>2000.3115234375</v>
      </c>
      <c r="Z51" s="1">
        <v>7.7768311500549316</v>
      </c>
      <c r="AA51" s="1">
        <v>88.079940795898438</v>
      </c>
      <c r="AB51" s="1">
        <v>38.887523651123047</v>
      </c>
      <c r="AC51" s="1">
        <v>1.154239296913147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1.1052836249856384</v>
      </c>
      <c r="AL51">
        <f>(U51-T51)/(1000-U51)*AK51</f>
        <v>3.0188712849470684E-2</v>
      </c>
      <c r="AM51">
        <f>(P51+273.15)</f>
        <v>297.45226707458494</v>
      </c>
      <c r="AN51">
        <f>(O51+273.15)</f>
        <v>298.22522392272947</v>
      </c>
      <c r="AO51">
        <f>(Y51*AG51+Z51*AH51)*AI51</f>
        <v>320.04983659632853</v>
      </c>
      <c r="AP51">
        <f>((AO51+0.00000010773*(AN51^4-AM51^4))-AL51*44100)/(L51*51.4+0.00000043092*AM51^3)</f>
        <v>-8.2612793262914064</v>
      </c>
      <c r="AQ51">
        <f>0.61365*EXP(17.502*J51/(240.97+J51))</f>
        <v>3.04978833020603</v>
      </c>
      <c r="AR51">
        <f>AQ51*1000/AA51</f>
        <v>34.62523138239947</v>
      </c>
      <c r="AS51">
        <f>(AR51-U51)</f>
        <v>8.0687071056660713</v>
      </c>
      <c r="AT51">
        <f>IF(D51,P51,(O51+P51)/2)</f>
        <v>24.688745498657227</v>
      </c>
      <c r="AU51">
        <f>0.61365*EXP(17.502*AT51/(240.97+AT51))</f>
        <v>3.1211494665681969</v>
      </c>
      <c r="AV51">
        <f>IF(AS51&lt;&gt;0,(1000-(AR51+U51)/2)/AS51*AL51,0)</f>
        <v>3.6270016050415084</v>
      </c>
      <c r="AW51">
        <f>U51*AA51/1000</f>
        <v>2.3390970860395175</v>
      </c>
      <c r="AX51">
        <f>(AU51-AW51)</f>
        <v>0.78205238052867942</v>
      </c>
      <c r="AY51">
        <f>1/(1.6/F51+1.37/N51)</f>
        <v>2.5812994366717263</v>
      </c>
      <c r="AZ51">
        <f>G51*AA51*0.001</f>
        <v>33.232891291262931</v>
      </c>
      <c r="BA51">
        <f>G51/S51</f>
        <v>0.98240614832104189</v>
      </c>
      <c r="BB51">
        <f>(1-AL51*AA51/AQ51/F51)*100</f>
        <v>96.330823545637529</v>
      </c>
      <c r="BC51">
        <f>(S51-E51/(N51/1.35))</f>
        <v>382.18431071364995</v>
      </c>
      <c r="BD51">
        <f>E51*BB51/100/BC51</f>
        <v>1.4996705656080321E-2</v>
      </c>
    </row>
    <row r="52" spans="1:56" x14ac:dyDescent="0.25">
      <c r="A52" s="1" t="s">
        <v>1</v>
      </c>
      <c r="B52" s="1" t="s">
        <v>10531</v>
      </c>
    </row>
    <row r="53" spans="1:56" x14ac:dyDescent="0.25">
      <c r="A53" s="1" t="s">
        <v>1</v>
      </c>
      <c r="B53" s="1" t="s">
        <v>10530</v>
      </c>
    </row>
    <row r="54" spans="1:56" x14ac:dyDescent="0.25">
      <c r="A54" s="1" t="s">
        <v>1</v>
      </c>
      <c r="B54" s="1" t="s">
        <v>10529</v>
      </c>
    </row>
    <row r="55" spans="1:56" x14ac:dyDescent="0.25">
      <c r="A55" s="1" t="s">
        <v>1</v>
      </c>
      <c r="B55" s="1" t="s">
        <v>10528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C1C27-3CA7-4560-864A-09D90BC6A7A7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10609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10608</v>
      </c>
    </row>
    <row r="12" spans="1:60" x14ac:dyDescent="0.25">
      <c r="A12" s="1" t="s">
        <v>1</v>
      </c>
      <c r="B12" s="1" t="s">
        <v>10607</v>
      </c>
    </row>
    <row r="13" spans="1:60" x14ac:dyDescent="0.25">
      <c r="A13" s="1" t="s">
        <v>1</v>
      </c>
      <c r="B13" s="1" t="s">
        <v>10606</v>
      </c>
    </row>
    <row r="14" spans="1:60" x14ac:dyDescent="0.25">
      <c r="A14" s="1" t="s">
        <v>1</v>
      </c>
      <c r="B14" s="1" t="s">
        <v>10605</v>
      </c>
    </row>
    <row r="15" spans="1:60" x14ac:dyDescent="0.25">
      <c r="A15" s="1" t="s">
        <v>1</v>
      </c>
      <c r="B15" s="1" t="s">
        <v>10604</v>
      </c>
    </row>
    <row r="16" spans="1:60" x14ac:dyDescent="0.25">
      <c r="A16" s="1" t="s">
        <v>1</v>
      </c>
      <c r="B16" s="1" t="s">
        <v>10603</v>
      </c>
    </row>
    <row r="17" spans="1:60" x14ac:dyDescent="0.25">
      <c r="A17" s="1" t="s">
        <v>1</v>
      </c>
      <c r="B17" s="1" t="s">
        <v>10602</v>
      </c>
    </row>
    <row r="18" spans="1:60" x14ac:dyDescent="0.25">
      <c r="A18" s="1">
        <v>1</v>
      </c>
      <c r="B18" s="1" t="s">
        <v>10601</v>
      </c>
      <c r="C18" s="1">
        <v>247.00000234693289</v>
      </c>
      <c r="D18" s="1">
        <v>0</v>
      </c>
      <c r="E18">
        <f>(R18-S18*(1000-T18)/(1000-U18))*AO18</f>
        <v>-1.7956314625419205</v>
      </c>
      <c r="F18">
        <f>IF(AZ18&lt;&gt;0,1/(1/AZ18-1/N18),0)</f>
        <v>3.3299039683412079</v>
      </c>
      <c r="G18">
        <f>((BC18-AP18/2)*S18-E18)/(BC18+AP18/2)</f>
        <v>386.5341857618605</v>
      </c>
      <c r="H18">
        <f>AP18*1000</f>
        <v>24.738424016589629</v>
      </c>
      <c r="I18">
        <f>(AU18-BA18)</f>
        <v>1.1304452211370524</v>
      </c>
      <c r="J18">
        <f>(P18+AT18*D18)</f>
        <v>24.338382720947266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25.160041809082031</v>
      </c>
      <c r="P18" s="1">
        <v>24.338382720947266</v>
      </c>
      <c r="Q18" s="1">
        <v>25.26092529296875</v>
      </c>
      <c r="R18" s="1">
        <v>399.98846435546875</v>
      </c>
      <c r="S18" s="1">
        <v>392.81402587890625</v>
      </c>
      <c r="T18" s="1">
        <v>-4.6862773597240448E-2</v>
      </c>
      <c r="U18" s="1">
        <v>21.867286682128906</v>
      </c>
      <c r="V18" s="1">
        <v>-0.1285741925239563</v>
      </c>
      <c r="W18" s="1">
        <v>59.995784759521484</v>
      </c>
      <c r="X18" s="1">
        <v>300.34063720703125</v>
      </c>
      <c r="Y18" s="1">
        <v>-8.9349672198295593E-2</v>
      </c>
      <c r="Z18" s="1">
        <v>7.5057282447814941</v>
      </c>
      <c r="AA18" s="1">
        <v>88.074516296386719</v>
      </c>
      <c r="AB18" s="1">
        <v>3.5700762271881104</v>
      </c>
      <c r="AC18" s="1">
        <v>-0.73013347387313843</v>
      </c>
      <c r="AD18" s="1">
        <v>4.6228688210248947E-2</v>
      </c>
      <c r="AE18" s="1">
        <v>2.4155413266271353E-3</v>
      </c>
      <c r="AF18" s="1">
        <v>5.8699790388345718E-2</v>
      </c>
      <c r="AG18" s="1">
        <v>2.3894729092717171E-2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1.1041935191434971</v>
      </c>
      <c r="AP18">
        <f>(U18-T18)/(1000-U18)*AO18</f>
        <v>2.4738424016589631E-2</v>
      </c>
      <c r="AQ18">
        <f>(P18+273.15)</f>
        <v>297.48838272094724</v>
      </c>
      <c r="AR18">
        <f>(O18+273.15)</f>
        <v>298.31004180908201</v>
      </c>
      <c r="AS18">
        <f>(Y18*AK18+Z18*AL18)*AM18</f>
        <v>-1.4295947232187967E-2</v>
      </c>
      <c r="AT18">
        <f>((AS18+0.00000010773*(AR18^4-AQ18^4))-AP18*44100)/(L18*0.92*2*29.3+0.00000043092*AQ18^3)</f>
        <v>-8.5350861267227867</v>
      </c>
      <c r="AU18">
        <f>0.61365*EXP(17.502*J18/(240.97+J18))</f>
        <v>3.0563959183799749</v>
      </c>
      <c r="AV18">
        <f>AU18*1000/AA18</f>
        <v>34.702386648308668</v>
      </c>
      <c r="AW18">
        <f>(AV18-U18)</f>
        <v>12.835099966179762</v>
      </c>
      <c r="AX18">
        <f>IF(D18,P18,(O18+P18)/2)</f>
        <v>24.749212265014648</v>
      </c>
      <c r="AY18">
        <f>0.61365*EXP(17.502*AX18/(240.97+AX18))</f>
        <v>3.1324453342717025</v>
      </c>
      <c r="AZ18">
        <f>IF(AW18&lt;&gt;0,(1000-(AV18+U18)/2)/AW18*AP18,0)</f>
        <v>1.8728877684838434</v>
      </c>
      <c r="BA18">
        <f>U18*AA18/1000</f>
        <v>1.9259506972429226</v>
      </c>
      <c r="BB18">
        <f>(AY18-BA18)</f>
        <v>1.2064946370287799</v>
      </c>
      <c r="BC18">
        <f>1/(1.6/F18+1.37/N18)</f>
        <v>1.2491228517483874</v>
      </c>
      <c r="BD18">
        <f>G18*AA18*0.001</f>
        <v>34.043811442993551</v>
      </c>
      <c r="BE18">
        <f>G18/S18</f>
        <v>0.9840131978408998</v>
      </c>
      <c r="BF18">
        <f>(1-AP18*AA18/AU18/F18)*100</f>
        <v>78.591759462134036</v>
      </c>
      <c r="BG18">
        <f>(S18-E18/(N18/1.35))</f>
        <v>393.38035891085389</v>
      </c>
      <c r="BH18">
        <f>E18*BF18/100/BG18</f>
        <v>-3.5874143888997511E-3</v>
      </c>
    </row>
    <row r="19" spans="1:60" x14ac:dyDescent="0.25">
      <c r="A19" s="1" t="s">
        <v>1</v>
      </c>
      <c r="B19" s="1" t="s">
        <v>10600</v>
      </c>
      <c r="K19" s="1">
        <v>2.72</v>
      </c>
    </row>
    <row r="20" spans="1:60" x14ac:dyDescent="0.25">
      <c r="A20" s="1" t="s">
        <v>1</v>
      </c>
      <c r="B20" s="1" t="s">
        <v>10599</v>
      </c>
      <c r="K20" s="1">
        <v>2.72</v>
      </c>
    </row>
    <row r="21" spans="1:60" x14ac:dyDescent="0.25">
      <c r="A21" s="1">
        <v>2</v>
      </c>
      <c r="B21" s="1" t="s">
        <v>10598</v>
      </c>
      <c r="C21" s="1">
        <v>452.50000235810876</v>
      </c>
      <c r="D21" s="1">
        <v>0</v>
      </c>
      <c r="E21">
        <f>(R21-S21*(1000-T21)/(1000-U21))*AO21</f>
        <v>-0.56418528255146427</v>
      </c>
      <c r="F21">
        <f>IF(AZ21&lt;&gt;0,1/(1/AZ21-1/N21),0)</f>
        <v>3.0159234044117555</v>
      </c>
      <c r="G21">
        <f>((BC21-AP21/2)*S21-E21)/(BC21+AP21/2)</f>
        <v>384.44434290970776</v>
      </c>
      <c r="H21">
        <f>AP21*1000</f>
        <v>24.058610339083973</v>
      </c>
      <c r="I21">
        <f>(AU21-BA21)</f>
        <v>1.1641848824064278</v>
      </c>
      <c r="J21">
        <f>(P21+AT21*D21)</f>
        <v>24.255537033081055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25.131477355957031</v>
      </c>
      <c r="P21" s="1">
        <v>24.255537033081055</v>
      </c>
      <c r="Q21" s="1">
        <v>25.294914245605469</v>
      </c>
      <c r="R21" s="1">
        <v>399.93569946289063</v>
      </c>
      <c r="S21" s="1">
        <v>391.90805053710938</v>
      </c>
      <c r="T21" s="1">
        <v>-1.0426039807498455E-2</v>
      </c>
      <c r="U21" s="1">
        <v>21.312408447265625</v>
      </c>
      <c r="V21" s="1">
        <v>-2.8653800487518311E-2</v>
      </c>
      <c r="W21" s="1">
        <v>58.572715759277344</v>
      </c>
      <c r="X21" s="1">
        <v>300.35757446289063</v>
      </c>
      <c r="Y21" s="1">
        <v>25.432802200317383</v>
      </c>
      <c r="Z21" s="1">
        <v>7.3766589164733887</v>
      </c>
      <c r="AA21" s="1">
        <v>88.07415771484375</v>
      </c>
      <c r="AB21" s="1">
        <v>3.4380311965942383</v>
      </c>
      <c r="AC21" s="1">
        <v>-0.72042018175125122</v>
      </c>
      <c r="AD21" s="1">
        <v>5.7566657662391663E-2</v>
      </c>
      <c r="AE21" s="1">
        <v>1.3543212786316872E-2</v>
      </c>
      <c r="AF21" s="1">
        <v>3.3804047852754593E-2</v>
      </c>
      <c r="AG21" s="1">
        <v>1.627730205655098E-2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1.1042557884665094</v>
      </c>
      <c r="AP21">
        <f>(U21-T21)/(1000-U21)*AO21</f>
        <v>2.4058610339083974E-2</v>
      </c>
      <c r="AQ21">
        <f>(P21+273.15)</f>
        <v>297.40553703308103</v>
      </c>
      <c r="AR21">
        <f>(O21+273.15)</f>
        <v>298.28147735595701</v>
      </c>
      <c r="AS21">
        <f>(Y21*AK21+Z21*AL21)*AM21</f>
        <v>4.0692482610959928</v>
      </c>
      <c r="AT21">
        <f>((AS21+0.00000010773*(AR21^4-AQ21^4))-AP21*44100)/(L21*0.92*2*29.3+0.00000043092*AQ21^3)</f>
        <v>-8.2620735451715905</v>
      </c>
      <c r="AU21">
        <f>0.61365*EXP(17.502*J21/(240.97+J21))</f>
        <v>3.0412573052740686</v>
      </c>
      <c r="AV21">
        <f>AU21*1000/AA21</f>
        <v>34.530643087393436</v>
      </c>
      <c r="AW21">
        <f>(AV21-U21)</f>
        <v>13.218234640127811</v>
      </c>
      <c r="AX21">
        <f>IF(D21,P21,(O21+P21)/2)</f>
        <v>24.693507194519043</v>
      </c>
      <c r="AY21">
        <f>0.61365*EXP(17.502*AX21/(240.97+AX21))</f>
        <v>3.1220377113154005</v>
      </c>
      <c r="AZ21">
        <f>IF(AW21&lt;&gt;0,(1000-(AV21+U21)/2)/AW21*AP21,0)</f>
        <v>1.7692874931707949</v>
      </c>
      <c r="BA21">
        <f>U21*AA21/1000</f>
        <v>1.8770724228676408</v>
      </c>
      <c r="BB21">
        <f>(AY21-BA21)</f>
        <v>1.2449652884477598</v>
      </c>
      <c r="BC21">
        <f>1/(1.6/F21+1.37/N21)</f>
        <v>1.1756616169033147</v>
      </c>
      <c r="BD21">
        <f>G21*AA21*0.001</f>
        <v>33.859611690009075</v>
      </c>
      <c r="BE21">
        <f>G21/S21</f>
        <v>0.98095546234078979</v>
      </c>
      <c r="BF21">
        <f>(1-AP21*AA21/AU21/F21)*100</f>
        <v>76.898213595454934</v>
      </c>
      <c r="BG21">
        <f>(S21-E21/(N21/1.35))</f>
        <v>392.08599170617049</v>
      </c>
      <c r="BH21">
        <f>E21*BF21/100/BG21</f>
        <v>-1.1065133996821601E-3</v>
      </c>
    </row>
    <row r="22" spans="1:60" x14ac:dyDescent="0.25">
      <c r="A22" s="1" t="s">
        <v>1</v>
      </c>
      <c r="B22" s="1" t="s">
        <v>10597</v>
      </c>
      <c r="K22" s="1">
        <v>2.72</v>
      </c>
    </row>
    <row r="23" spans="1:60" x14ac:dyDescent="0.25">
      <c r="A23" s="1" t="s">
        <v>1</v>
      </c>
      <c r="B23" s="1" t="s">
        <v>10596</v>
      </c>
      <c r="K23" s="1">
        <v>2.72</v>
      </c>
    </row>
    <row r="24" spans="1:60" x14ac:dyDescent="0.25">
      <c r="A24" s="1">
        <v>3</v>
      </c>
      <c r="B24" s="1" t="s">
        <v>10595</v>
      </c>
      <c r="C24" s="1">
        <v>659.00000234693289</v>
      </c>
      <c r="D24" s="1">
        <v>0</v>
      </c>
      <c r="E24">
        <f>(R24-S24*(1000-T24)/(1000-U24))*AO24</f>
        <v>-0.11428367755872743</v>
      </c>
      <c r="F24">
        <f>IF(AZ24&lt;&gt;0,1/(1/AZ24-1/N24),0)</f>
        <v>2.877864806985718</v>
      </c>
      <c r="G24">
        <f>((BC24-AP24/2)*S24-E24)/(BC24+AP24/2)</f>
        <v>383.73983902704168</v>
      </c>
      <c r="H24">
        <f>AP24*1000</f>
        <v>23.589074243656686</v>
      </c>
      <c r="I24">
        <f>(AU24-BA24)</f>
        <v>1.1739765491592322</v>
      </c>
      <c r="J24">
        <f>(P24+AT24*D24)</f>
        <v>24.133451461791992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25.061662673950195</v>
      </c>
      <c r="P24" s="1">
        <v>24.133451461791992</v>
      </c>
      <c r="Q24" s="1">
        <v>25.262416839599609</v>
      </c>
      <c r="R24" s="1">
        <v>399.91534423828125</v>
      </c>
      <c r="S24" s="1">
        <v>391.65139770507813</v>
      </c>
      <c r="T24" s="1">
        <v>3.2024815678596497E-2</v>
      </c>
      <c r="U24" s="1">
        <v>20.949001312255859</v>
      </c>
      <c r="V24" s="1">
        <v>8.838159590959549E-2</v>
      </c>
      <c r="W24" s="1">
        <v>57.814735412597656</v>
      </c>
      <c r="X24" s="1">
        <v>300.32135009765625</v>
      </c>
      <c r="Y24" s="1">
        <v>50.279670715332031</v>
      </c>
      <c r="Z24" s="1">
        <v>7.8601560592651367</v>
      </c>
      <c r="AA24" s="1">
        <v>88.07537841796875</v>
      </c>
      <c r="AB24" s="1">
        <v>3.517343282699585</v>
      </c>
      <c r="AC24" s="1">
        <v>-0.70312356948852539</v>
      </c>
      <c r="AD24" s="1">
        <v>7.8355781733989716E-2</v>
      </c>
      <c r="AE24" s="1">
        <v>6.8626240827143192E-3</v>
      </c>
      <c r="AF24" s="1">
        <v>5.5570419877767563E-2</v>
      </c>
      <c r="AG24" s="1">
        <v>1.5238066203892231E-2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1.1041226106531479</v>
      </c>
      <c r="AP24">
        <f>(U24-T24)/(1000-U24)*AO24</f>
        <v>2.3589074243656687E-2</v>
      </c>
      <c r="AQ24">
        <f>(P24+273.15)</f>
        <v>297.28345146179197</v>
      </c>
      <c r="AR24">
        <f>(O24+273.15)</f>
        <v>298.21166267395017</v>
      </c>
      <c r="AS24">
        <f>(Y24*AK24+Z24*AL24)*AM24</f>
        <v>8.0447471346390103</v>
      </c>
      <c r="AT24">
        <f>((AS24+0.00000010773*(AR24^4-AQ24^4))-AP24*44100)/(L24*0.92*2*29.3+0.00000043092*AQ24^3)</f>
        <v>-8.0635640489169376</v>
      </c>
      <c r="AU24">
        <f>0.61365*EXP(17.502*J24/(240.97+J24))</f>
        <v>3.0190677672146911</v>
      </c>
      <c r="AV24">
        <f>AU24*1000/AA24</f>
        <v>34.278226462876646</v>
      </c>
      <c r="AW24">
        <f>(AV24-U24)</f>
        <v>13.329225150620786</v>
      </c>
      <c r="AX24">
        <f>IF(D24,P24,(O24+P24)/2)</f>
        <v>24.597557067871094</v>
      </c>
      <c r="AY24">
        <f>0.61365*EXP(17.502*AX24/(240.97+AX24))</f>
        <v>3.1041817790634503</v>
      </c>
      <c r="AZ24">
        <f>IF(AW24&lt;&gt;0,(1000-(AV24+U24)/2)/AW24*AP24,0)</f>
        <v>1.7208573188861569</v>
      </c>
      <c r="BA24">
        <f>U24*AA24/1000</f>
        <v>1.8450912180554588</v>
      </c>
      <c r="BB24">
        <f>(AY24-BA24)</f>
        <v>1.2590905610079914</v>
      </c>
      <c r="BC24">
        <f>1/(1.6/F24+1.37/N24)</f>
        <v>1.1415066759335686</v>
      </c>
      <c r="BD24">
        <f>G24*AA24*0.001</f>
        <v>33.798031536357108</v>
      </c>
      <c r="BE24">
        <f>G24/S24</f>
        <v>0.97979948820712748</v>
      </c>
      <c r="BF24">
        <f>(1-AP24*AA24/AU24/F24)*100</f>
        <v>76.087655144874759</v>
      </c>
      <c r="BG24">
        <f>(S24-E24/(N24/1.35))</f>
        <v>391.68744219581254</v>
      </c>
      <c r="BH24">
        <f>E24*BF24/100/BG24</f>
        <v>-2.2200295720559298E-4</v>
      </c>
    </row>
    <row r="25" spans="1:60" x14ac:dyDescent="0.25">
      <c r="A25" s="1" t="s">
        <v>1</v>
      </c>
      <c r="B25" s="1" t="s">
        <v>10594</v>
      </c>
      <c r="K25" s="1">
        <v>2.72</v>
      </c>
    </row>
    <row r="26" spans="1:60" x14ac:dyDescent="0.25">
      <c r="A26" s="1" t="s">
        <v>1</v>
      </c>
      <c r="B26" s="1" t="s">
        <v>10593</v>
      </c>
      <c r="K26" s="1">
        <v>2.72</v>
      </c>
    </row>
    <row r="27" spans="1:60" x14ac:dyDescent="0.25">
      <c r="A27" s="1">
        <v>4</v>
      </c>
      <c r="B27" s="1" t="s">
        <v>10592</v>
      </c>
      <c r="C27" s="1">
        <v>865.00000234693289</v>
      </c>
      <c r="D27" s="1">
        <v>0</v>
      </c>
      <c r="E27">
        <f>(R27-S27*(1000-T27)/(1000-U27))*AO27</f>
        <v>0.70827883187402363</v>
      </c>
      <c r="F27">
        <f>IF(AZ27&lt;&gt;0,1/(1/AZ27-1/N27),0)</f>
        <v>2.8603272398985014</v>
      </c>
      <c r="G27">
        <f>((BC27-AP27/2)*S27-E27)/(BC27+AP27/2)</f>
        <v>382.4969384846375</v>
      </c>
      <c r="H27">
        <f>AP27*1000</f>
        <v>23.41976481946103</v>
      </c>
      <c r="I27">
        <f>(AU27-BA27)</f>
        <v>1.1699693727431326</v>
      </c>
      <c r="J27">
        <f>(P27+AT27*D27)</f>
        <v>24.065998077392578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25.006227493286133</v>
      </c>
      <c r="P27" s="1">
        <v>24.065998077392578</v>
      </c>
      <c r="Q27" s="1">
        <v>25.21209716796875</v>
      </c>
      <c r="R27" s="1">
        <v>400.02206420898438</v>
      </c>
      <c r="S27" s="1">
        <v>391.08633422851563</v>
      </c>
      <c r="T27" s="1">
        <v>8.9767135679721832E-2</v>
      </c>
      <c r="U27" s="1">
        <v>20.855878829956055</v>
      </c>
      <c r="V27" s="1">
        <v>0.24855922162532806</v>
      </c>
      <c r="W27" s="1">
        <v>57.748538970947266</v>
      </c>
      <c r="X27" s="1">
        <v>300.36053466796875</v>
      </c>
      <c r="Y27" s="1">
        <v>99.230010986328125</v>
      </c>
      <c r="Z27" s="1">
        <v>7.6452789306640625</v>
      </c>
      <c r="AA27" s="1">
        <v>88.075851440429688</v>
      </c>
      <c r="AB27" s="1">
        <v>3.5107362270355225</v>
      </c>
      <c r="AC27" s="1">
        <v>-0.70455771684646606</v>
      </c>
      <c r="AD27" s="1">
        <v>6.4064100384712219E-2</v>
      </c>
      <c r="AE27" s="1">
        <v>4.4277803972363472E-3</v>
      </c>
      <c r="AF27" s="1">
        <v>3.5296063870191574E-2</v>
      </c>
      <c r="AG27" s="1">
        <v>1.9139517098665237E-2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1.1042666715734144</v>
      </c>
      <c r="AP27">
        <f>(U27-T27)/(1000-U27)*AO27</f>
        <v>2.3419764819461029E-2</v>
      </c>
      <c r="AQ27">
        <f>(P27+273.15)</f>
        <v>297.21599807739256</v>
      </c>
      <c r="AR27">
        <f>(O27+273.15)</f>
        <v>298.15622749328611</v>
      </c>
      <c r="AS27">
        <f>(Y27*AK27+Z27*AL27)*AM27</f>
        <v>15.876801402938327</v>
      </c>
      <c r="AT27">
        <f>((AS27+0.00000010773*(AR27^4-AQ27^4))-AP27*44100)/(L27*0.92*2*29.3+0.00000043092*AQ27^3)</f>
        <v>-7.9422762444354351</v>
      </c>
      <c r="AU27">
        <f>0.61365*EXP(17.502*J27/(240.97+J27))</f>
        <v>3.0068686582299446</v>
      </c>
      <c r="AV27">
        <f>AU27*1000/AA27</f>
        <v>34.139535514608646</v>
      </c>
      <c r="AW27">
        <f>(AV27-U27)</f>
        <v>13.283656684652591</v>
      </c>
      <c r="AX27">
        <f>IF(D27,P27,(O27+P27)/2)</f>
        <v>24.536112785339355</v>
      </c>
      <c r="AY27">
        <f>0.61365*EXP(17.502*AX27/(240.97+AX27))</f>
        <v>3.0927941865305351</v>
      </c>
      <c r="AZ27">
        <f>IF(AW27&lt;&gt;0,(1000-(AV27+U27)/2)/AW27*AP27,0)</f>
        <v>1.7145711851109489</v>
      </c>
      <c r="BA27">
        <f>U27*AA27/1000</f>
        <v>1.836899285486812</v>
      </c>
      <c r="BB27">
        <f>(AY27-BA27)</f>
        <v>1.255894901043723</v>
      </c>
      <c r="BC27">
        <f>1/(1.6/F27+1.37/N27)</f>
        <v>1.1370820812908382</v>
      </c>
      <c r="BD27">
        <f>G27*AA27*0.001</f>
        <v>33.688743530392109</v>
      </c>
      <c r="BE27">
        <f>G27/S27</f>
        <v>0.97803708544093682</v>
      </c>
      <c r="BF27">
        <f>(1-AP27*AA27/AU27/F27)*100</f>
        <v>76.016685666674775</v>
      </c>
      <c r="BG27">
        <f>(S27-E27/(N27/1.35))</f>
        <v>390.86294668675816</v>
      </c>
      <c r="BH27">
        <f>E27*BF27/100/BG27</f>
        <v>1.3774907492082134E-3</v>
      </c>
    </row>
    <row r="28" spans="1:60" x14ac:dyDescent="0.25">
      <c r="A28" s="1" t="s">
        <v>1</v>
      </c>
      <c r="B28" s="1" t="s">
        <v>10591</v>
      </c>
      <c r="K28" s="1">
        <v>2.72</v>
      </c>
    </row>
    <row r="29" spans="1:60" x14ac:dyDescent="0.25">
      <c r="A29" s="1" t="s">
        <v>1</v>
      </c>
      <c r="B29" s="1" t="s">
        <v>4497</v>
      </c>
      <c r="K29" s="1">
        <v>2.72</v>
      </c>
    </row>
    <row r="30" spans="1:60" x14ac:dyDescent="0.25">
      <c r="A30" s="1">
        <v>5</v>
      </c>
      <c r="B30" s="1" t="s">
        <v>10590</v>
      </c>
      <c r="C30" s="1">
        <v>1070.5000023581088</v>
      </c>
      <c r="D30" s="1">
        <v>0</v>
      </c>
      <c r="E30">
        <f>(R30-S30*(1000-T30)/(1000-U30))*AO30</f>
        <v>1.4669613921530675</v>
      </c>
      <c r="F30">
        <f>IF(AZ30&lt;&gt;0,1/(1/AZ30-1/N30),0)</f>
        <v>2.8687516102593391</v>
      </c>
      <c r="G30">
        <f>((BC30-AP30/2)*S30-E30)/(BC30+AP30/2)</f>
        <v>381.2171808361303</v>
      </c>
      <c r="H30">
        <f>AP30*1000</f>
        <v>23.409517507939174</v>
      </c>
      <c r="I30">
        <f>(AU30-BA30)</f>
        <v>1.1673064057972107</v>
      </c>
      <c r="J30">
        <f>(P30+AT30*D30)</f>
        <v>24.079883575439453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24.998863220214844</v>
      </c>
      <c r="P30" s="1">
        <v>24.079883575439453</v>
      </c>
      <c r="Q30" s="1">
        <v>25.204797744750977</v>
      </c>
      <c r="R30" s="1">
        <v>400.0391845703125</v>
      </c>
      <c r="S30" s="1">
        <v>390.43316650390625</v>
      </c>
      <c r="T30" s="1">
        <v>0.15796886384487152</v>
      </c>
      <c r="U30" s="1">
        <v>20.915285110473633</v>
      </c>
      <c r="V30" s="1">
        <v>0.43758270144462585</v>
      </c>
      <c r="W30" s="1">
        <v>57.9365234375</v>
      </c>
      <c r="X30" s="1">
        <v>300.33810424804688</v>
      </c>
      <c r="Y30" s="1">
        <v>150.69929504394531</v>
      </c>
      <c r="Z30" s="1">
        <v>7.7322492599487305</v>
      </c>
      <c r="AA30" s="1">
        <v>88.072906494140625</v>
      </c>
      <c r="AB30" s="1">
        <v>3.5451357364654541</v>
      </c>
      <c r="AC30" s="1">
        <v>-0.70762503147125244</v>
      </c>
      <c r="AD30" s="1">
        <v>4.5326024293899536E-2</v>
      </c>
      <c r="AE30" s="1">
        <v>3.1063652131706476E-3</v>
      </c>
      <c r="AF30" s="1">
        <v>5.6334886699914932E-2</v>
      </c>
      <c r="AG30" s="1">
        <v>2.0642351359128952E-2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1.1041842067942897</v>
      </c>
      <c r="AP30">
        <f>(U30-T30)/(1000-U30)*AO30</f>
        <v>2.3409517507939175E-2</v>
      </c>
      <c r="AQ30">
        <f>(P30+273.15)</f>
        <v>297.22988357543943</v>
      </c>
      <c r="AR30">
        <f>(O30+273.15)</f>
        <v>298.14886322021482</v>
      </c>
      <c r="AS30">
        <f>(Y30*AK30+Z30*AL30)*AM30</f>
        <v>24.111886668088573</v>
      </c>
      <c r="AT30">
        <f>((AS30+0.00000010773*(AR30^4-AQ30^4))-AP30*44100)/(L30*0.92*2*29.3+0.00000043092*AQ30^3)</f>
        <v>-7.8755154230560231</v>
      </c>
      <c r="AU30">
        <f>0.61365*EXP(17.502*J30/(240.97+J30))</f>
        <v>3.0093763556302466</v>
      </c>
      <c r="AV30">
        <f>AU30*1000/AA30</f>
        <v>34.169150030610794</v>
      </c>
      <c r="AW30">
        <f>(AV30-U30)</f>
        <v>13.253864920137161</v>
      </c>
      <c r="AX30">
        <f>IF(D30,P30,(O30+P30)/2)</f>
        <v>24.539373397827148</v>
      </c>
      <c r="AY30">
        <f>0.61365*EXP(17.502*AX30/(240.97+AX30))</f>
        <v>3.0933975636577968</v>
      </c>
      <c r="AZ30">
        <f>IF(AW30&lt;&gt;0,(1000-(AV30+U30)/2)/AW30*AP30,0)</f>
        <v>1.7175946503669746</v>
      </c>
      <c r="BA30">
        <f>U30*AA30/1000</f>
        <v>1.842069949833036</v>
      </c>
      <c r="BB30">
        <f>(AY30-BA30)</f>
        <v>1.2513276138247609</v>
      </c>
      <c r="BC30">
        <f>1/(1.6/F30+1.37/N30)</f>
        <v>1.139209947655945</v>
      </c>
      <c r="BD30">
        <f>G30*AA30*0.001</f>
        <v>33.5749051217404</v>
      </c>
      <c r="BE30">
        <f>G30/S30</f>
        <v>0.9763954846605386</v>
      </c>
      <c r="BF30">
        <f>(1-AP30*AA30/AU30/F30)*100</f>
        <v>76.118294405268983</v>
      </c>
      <c r="BG30">
        <f>(S30-E30/(N30/1.35))</f>
        <v>389.97049434077087</v>
      </c>
      <c r="BH30">
        <f>E30*BF30/100/BG30</f>
        <v>2.8633601964638757E-3</v>
      </c>
    </row>
    <row r="31" spans="1:60" x14ac:dyDescent="0.25">
      <c r="A31" s="1" t="s">
        <v>1</v>
      </c>
      <c r="B31" s="1" t="s">
        <v>10589</v>
      </c>
      <c r="K31" s="1">
        <v>2.72</v>
      </c>
    </row>
    <row r="32" spans="1:60" x14ac:dyDescent="0.25">
      <c r="A32" s="1" t="s">
        <v>1</v>
      </c>
      <c r="B32" s="1" t="s">
        <v>7846</v>
      </c>
      <c r="K32" s="1">
        <v>2.72</v>
      </c>
    </row>
    <row r="33" spans="1:60" x14ac:dyDescent="0.25">
      <c r="A33" s="1">
        <v>6</v>
      </c>
      <c r="B33" s="1" t="s">
        <v>10588</v>
      </c>
      <c r="C33" s="1">
        <v>1275.5000023581088</v>
      </c>
      <c r="D33" s="1">
        <v>0</v>
      </c>
      <c r="E33">
        <f>(R33-S33*(1000-T33)/(1000-U33))*AO33</f>
        <v>2.3671316387760144</v>
      </c>
      <c r="F33">
        <f>IF(AZ33&lt;&gt;0,1/(1/AZ33-1/N33),0)</f>
        <v>2.9879619427605575</v>
      </c>
      <c r="G33">
        <f>((BC33-AP33/2)*S33-E33)/(BC33+AP33/2)</f>
        <v>379.66781886500672</v>
      </c>
      <c r="H33">
        <f>AP33*1000</f>
        <v>23.614480400618021</v>
      </c>
      <c r="I33">
        <f>(AU33-BA33)</f>
        <v>1.149263487358857</v>
      </c>
      <c r="J33">
        <f>(P33+AT33*D33)</f>
        <v>24.103857040405273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25.003410339355469</v>
      </c>
      <c r="P33" s="1">
        <v>24.103857040405273</v>
      </c>
      <c r="Q33" s="1">
        <v>25.204843521118164</v>
      </c>
      <c r="R33" s="1">
        <v>399.93463134765625</v>
      </c>
      <c r="S33" s="1">
        <v>389.4625244140625</v>
      </c>
      <c r="T33" s="1">
        <v>0.23665344715118408</v>
      </c>
      <c r="U33" s="1">
        <v>21.168571472167969</v>
      </c>
      <c r="V33" s="1">
        <v>0.65539014339447021</v>
      </c>
      <c r="W33" s="1">
        <v>58.624427795410156</v>
      </c>
      <c r="X33" s="1">
        <v>300.36282348632813</v>
      </c>
      <c r="Y33" s="1">
        <v>299.05087280273438</v>
      </c>
      <c r="Z33" s="1">
        <v>7.5596065521240234</v>
      </c>
      <c r="AA33" s="1">
        <v>88.076171875</v>
      </c>
      <c r="AB33" s="1">
        <v>3.5976076126098633</v>
      </c>
      <c r="AC33" s="1">
        <v>-0.70664763450622559</v>
      </c>
      <c r="AD33" s="1">
        <v>5.1221020519733429E-2</v>
      </c>
      <c r="AE33" s="1">
        <v>8.068624883890152E-3</v>
      </c>
      <c r="AF33" s="1">
        <v>2.8586983680725098E-2</v>
      </c>
      <c r="AG33" s="1">
        <v>2.3628329858183861E-2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1.1042750863467943</v>
      </c>
      <c r="AP33">
        <f>(U33-T33)/(1000-U33)*AO33</f>
        <v>2.3614480400618022E-2</v>
      </c>
      <c r="AQ33">
        <f>(P33+273.15)</f>
        <v>297.25385704040525</v>
      </c>
      <c r="AR33">
        <f>(O33+273.15)</f>
        <v>298.15341033935545</v>
      </c>
      <c r="AS33">
        <f>(Y33*AK33+Z33*AL33)*AM33</f>
        <v>47.848138578948237</v>
      </c>
      <c r="AT33">
        <f>((AS33+0.00000010773*(AR33^4-AQ33^4))-AP33*44100)/(L33*0.92*2*29.3+0.00000043092*AQ33^3)</f>
        <v>-7.7610745344515379</v>
      </c>
      <c r="AU33">
        <f>0.61365*EXP(17.502*J33/(240.97+J33))</f>
        <v>3.0137102266897449</v>
      </c>
      <c r="AV33">
        <f>AU33*1000/AA33</f>
        <v>34.217089168758164</v>
      </c>
      <c r="AW33">
        <f>(AV33-U33)</f>
        <v>13.048517696590196</v>
      </c>
      <c r="AX33">
        <f>IF(D33,P33,(O33+P33)/2)</f>
        <v>24.553633689880371</v>
      </c>
      <c r="AY33">
        <f>0.61365*EXP(17.502*AX33/(240.97+AX33))</f>
        <v>3.0960376433447401</v>
      </c>
      <c r="AZ33">
        <f>IF(AW33&lt;&gt;0,(1000-(AV33+U33)/2)/AW33*AP33,0)</f>
        <v>1.7596273489193175</v>
      </c>
      <c r="BA33">
        <f>U33*AA33/1000</f>
        <v>1.8644467393308879</v>
      </c>
      <c r="BB33">
        <f>(AY33-BA33)</f>
        <v>1.2315909040138522</v>
      </c>
      <c r="BC33">
        <f>1/(1.6/F33+1.37/N33)</f>
        <v>1.1688394602451135</v>
      </c>
      <c r="BD33">
        <f>G33*AA33*0.001</f>
        <v>33.439688069760699</v>
      </c>
      <c r="BE33">
        <f>G33/S33</f>
        <v>0.97485071108242904</v>
      </c>
      <c r="BF33">
        <f>(1-AP33*AA33/AU33/F33)*100</f>
        <v>76.902750224680176</v>
      </c>
      <c r="BG33">
        <f>(S33-E33/(N33/1.35))</f>
        <v>388.71594313278473</v>
      </c>
      <c r="BH33">
        <f>E33*BF33/100/BG33</f>
        <v>4.6830837886046132E-3</v>
      </c>
    </row>
    <row r="34" spans="1:60" x14ac:dyDescent="0.25">
      <c r="A34" s="1" t="s">
        <v>1</v>
      </c>
      <c r="B34" s="1" t="s">
        <v>10587</v>
      </c>
      <c r="K34" s="1">
        <v>2.72</v>
      </c>
    </row>
    <row r="35" spans="1:60" x14ac:dyDescent="0.25">
      <c r="A35" s="1" t="s">
        <v>1</v>
      </c>
      <c r="B35" s="1" t="s">
        <v>10586</v>
      </c>
      <c r="K35" s="1">
        <v>2.72</v>
      </c>
    </row>
    <row r="36" spans="1:60" x14ac:dyDescent="0.25">
      <c r="A36" s="1">
        <v>7</v>
      </c>
      <c r="B36" s="1" t="s">
        <v>4490</v>
      </c>
      <c r="C36" s="1">
        <v>1481.5000023581088</v>
      </c>
      <c r="D36" s="1">
        <v>0</v>
      </c>
      <c r="E36">
        <f>(R36-S36*(1000-T36)/(1000-U36))*AO36</f>
        <v>3.3929594379744095</v>
      </c>
      <c r="F36">
        <f>IF(AZ36&lt;&gt;0,1/(1/AZ36-1/N36),0)</f>
        <v>3.1976169438655782</v>
      </c>
      <c r="G36">
        <f>((BC36-AP36/2)*S36-E36)/(BC36+AP36/2)</f>
        <v>378.31123549464257</v>
      </c>
      <c r="H36">
        <f>AP36*1000</f>
        <v>24.024140263741405</v>
      </c>
      <c r="I36">
        <f>(AU36-BA36)</f>
        <v>1.123679081811936</v>
      </c>
      <c r="J36">
        <f>(P36+AT36*D36)</f>
        <v>24.177827835083008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25.026329040527344</v>
      </c>
      <c r="P36" s="1">
        <v>24.177827835083008</v>
      </c>
      <c r="Q36" s="1">
        <v>25.216945648193359</v>
      </c>
      <c r="R36" s="1">
        <v>400.17959594726563</v>
      </c>
      <c r="S36" s="1">
        <v>388.65353393554688</v>
      </c>
      <c r="T36" s="1">
        <v>0.32996010780334473</v>
      </c>
      <c r="U36" s="1">
        <v>21.611873626708984</v>
      </c>
      <c r="V36" s="1">
        <v>0.91252130270004272</v>
      </c>
      <c r="W36" s="1">
        <v>59.768722534179688</v>
      </c>
      <c r="X36" s="1">
        <v>300.4119873046875</v>
      </c>
      <c r="Y36" s="1">
        <v>499.44131469726563</v>
      </c>
      <c r="Z36" s="1">
        <v>7.9915928840637207</v>
      </c>
      <c r="AA36" s="1">
        <v>88.073707580566406</v>
      </c>
      <c r="AB36" s="1">
        <v>3.7353715896606445</v>
      </c>
      <c r="AC36" s="1">
        <v>-0.70599544048309326</v>
      </c>
      <c r="AD36" s="1">
        <v>2.6835482567548752E-2</v>
      </c>
      <c r="AE36" s="1">
        <v>5.4894844070076942E-3</v>
      </c>
      <c r="AF36" s="1">
        <v>6.678028404712677E-2</v>
      </c>
      <c r="AG36" s="1">
        <v>1.9697679206728935E-2</v>
      </c>
      <c r="AH36" s="1">
        <v>0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1.104455835678998</v>
      </c>
      <c r="AP36">
        <f>(U36-T36)/(1000-U36)*AO36</f>
        <v>2.4024140263741403E-2</v>
      </c>
      <c r="AQ36">
        <f>(P36+273.15)</f>
        <v>297.32782783508299</v>
      </c>
      <c r="AR36">
        <f>(O36+273.15)</f>
        <v>298.17632904052732</v>
      </c>
      <c r="AS36">
        <f>(Y36*AK36+Z36*AL36)*AM36</f>
        <v>79.910608565421171</v>
      </c>
      <c r="AT36">
        <f>((AS36+0.00000010773*(AR36^4-AQ36^4))-AP36*44100)/(L36*0.92*2*29.3+0.00000043092*AQ36^3)</f>
        <v>-7.6546380896586985</v>
      </c>
      <c r="AU36">
        <f>0.61365*EXP(17.502*J36/(240.97+J36))</f>
        <v>3.0271169198788583</v>
      </c>
      <c r="AV36">
        <f>AU36*1000/AA36</f>
        <v>34.37026784764079</v>
      </c>
      <c r="AW36">
        <f>(AV36-U36)</f>
        <v>12.758394220931805</v>
      </c>
      <c r="AX36">
        <f>IF(D36,P36,(O36+P36)/2)</f>
        <v>24.602078437805176</v>
      </c>
      <c r="AY36">
        <f>0.61365*EXP(17.502*AX36/(240.97+AX36))</f>
        <v>3.1050211793740403</v>
      </c>
      <c r="AZ36">
        <f>IF(AW36&lt;&gt;0,(1000-(AV36+U36)/2)/AW36*AP36,0)</f>
        <v>1.8302992092772725</v>
      </c>
      <c r="BA36">
        <f>U36*AA36/1000</f>
        <v>1.9034378380669223</v>
      </c>
      <c r="BB36">
        <f>(AY36-BA36)</f>
        <v>1.201583341307118</v>
      </c>
      <c r="BC36">
        <f>1/(1.6/F36+1.37/N36)</f>
        <v>1.2188580816027617</v>
      </c>
      <c r="BD36">
        <f>G36*AA36*0.001</f>
        <v>33.319273129397949</v>
      </c>
      <c r="BE36">
        <f>G36/S36</f>
        <v>0.97338941360914155</v>
      </c>
      <c r="BF36">
        <f>(1-AP36*AA36/AU36/F36)*100</f>
        <v>78.140586689205477</v>
      </c>
      <c r="BG36">
        <f>(S36-E36/(N36/1.35))</f>
        <v>387.5834117830517</v>
      </c>
      <c r="BH36">
        <f>E36*BF36/100/BG36</f>
        <v>6.8405363345220129E-3</v>
      </c>
    </row>
    <row r="37" spans="1:60" x14ac:dyDescent="0.25">
      <c r="A37" s="1" t="s">
        <v>1</v>
      </c>
      <c r="B37" s="1" t="s">
        <v>10585</v>
      </c>
      <c r="K37" s="1">
        <v>2.72</v>
      </c>
    </row>
    <row r="38" spans="1:60" x14ac:dyDescent="0.25">
      <c r="A38" s="1" t="s">
        <v>1</v>
      </c>
      <c r="B38" s="1" t="s">
        <v>10584</v>
      </c>
      <c r="K38" s="1">
        <v>2.72</v>
      </c>
    </row>
    <row r="39" spans="1:60" x14ac:dyDescent="0.25">
      <c r="A39" s="1">
        <v>8</v>
      </c>
      <c r="B39" s="1" t="s">
        <v>10583</v>
      </c>
      <c r="C39" s="1">
        <v>1687.5000023581088</v>
      </c>
      <c r="D39" s="1">
        <v>0</v>
      </c>
      <c r="E39">
        <f>(R39-S39*(1000-T39)/(1000-U39))*AO39</f>
        <v>3.5184050970369718</v>
      </c>
      <c r="F39">
        <f>IF(AZ39&lt;&gt;0,1/(1/AZ39-1/N39),0)</f>
        <v>3.5030184553657793</v>
      </c>
      <c r="G39">
        <f>((BC39-AP39/2)*S39-E39)/(BC39+AP39/2)</f>
        <v>378.03911385027976</v>
      </c>
      <c r="H39">
        <f>AP39*1000</f>
        <v>24.561381649533537</v>
      </c>
      <c r="I39">
        <f>(AU39-BA39)</f>
        <v>1.0910319906198989</v>
      </c>
      <c r="J39">
        <f>(P39+AT39*D39)</f>
        <v>24.276458740234375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25.072441101074219</v>
      </c>
      <c r="P39" s="1">
        <v>24.276458740234375</v>
      </c>
      <c r="Q39" s="1">
        <v>25.243091583251953</v>
      </c>
      <c r="R39" s="1">
        <v>399.89920043945313</v>
      </c>
      <c r="S39" s="1">
        <v>388.0809326171875</v>
      </c>
      <c r="T39" s="1">
        <v>0.4373420774936676</v>
      </c>
      <c r="U39" s="1">
        <v>22.186634063720703</v>
      </c>
      <c r="V39" s="1">
        <v>1.2061618566513062</v>
      </c>
      <c r="W39" s="1">
        <v>61.189334869384766</v>
      </c>
      <c r="X39" s="1">
        <v>300.3533935546875</v>
      </c>
      <c r="Y39" s="1">
        <v>750.47711181640625</v>
      </c>
      <c r="Z39" s="1">
        <v>6.0977845191955566</v>
      </c>
      <c r="AA39" s="1">
        <v>88.072944641113281</v>
      </c>
      <c r="AB39" s="1">
        <v>3.8740115165710449</v>
      </c>
      <c r="AC39" s="1">
        <v>-0.73042124509811401</v>
      </c>
      <c r="AD39" s="1">
        <v>4.5009687542915344E-2</v>
      </c>
      <c r="AE39" s="1">
        <v>9.1296806931495667E-3</v>
      </c>
      <c r="AF39" s="1">
        <v>5.8287270367145538E-2</v>
      </c>
      <c r="AG39" s="1">
        <v>2.8136251494288445E-2</v>
      </c>
      <c r="AH39" s="1">
        <v>0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1.1042404174804685</v>
      </c>
      <c r="AP39">
        <f>(U39-T39)/(1000-U39)*AO39</f>
        <v>2.4561381649533538E-2</v>
      </c>
      <c r="AQ39">
        <f>(P39+273.15)</f>
        <v>297.42645874023435</v>
      </c>
      <c r="AR39">
        <f>(O39+273.15)</f>
        <v>298.2224411010742</v>
      </c>
      <c r="AS39">
        <f>(Y39*AK39+Z39*AL39)*AM39</f>
        <v>120.0763352067097</v>
      </c>
      <c r="AT39">
        <f>((AS39+0.00000010773*(AR39^4-AQ39^4))-AP39*44100)/(L39*0.92*2*29.3+0.00000043092*AQ39^3)</f>
        <v>-7.5286200938421404</v>
      </c>
      <c r="AU39">
        <f>0.61365*EXP(17.502*J39/(240.97+J39))</f>
        <v>3.0450741842866105</v>
      </c>
      <c r="AV39">
        <f>AU39*1000/AA39</f>
        <v>34.574456397420612</v>
      </c>
      <c r="AW39">
        <f>(AV39-U39)</f>
        <v>12.387822333699908</v>
      </c>
      <c r="AX39">
        <f>IF(D39,P39,(O39+P39)/2)</f>
        <v>24.674449920654297</v>
      </c>
      <c r="AY39">
        <f>0.61365*EXP(17.502*AX39/(240.97+AX39))</f>
        <v>3.1184841022686998</v>
      </c>
      <c r="AZ39">
        <f>IF(AW39&lt;&gt;0,(1000-(AV39+U39)/2)/AW39*AP39,0)</f>
        <v>1.9264335251065889</v>
      </c>
      <c r="BA39">
        <f>U39*AA39/1000</f>
        <v>1.9540421936667116</v>
      </c>
      <c r="BB39">
        <f>(AY39-BA39)</f>
        <v>1.1644419086019882</v>
      </c>
      <c r="BC39">
        <f>1/(1.6/F39+1.37/N39)</f>
        <v>1.2873054993742508</v>
      </c>
      <c r="BD39">
        <f>G39*AA39*0.001</f>
        <v>33.295017946311205</v>
      </c>
      <c r="BE39">
        <f>G39/S39</f>
        <v>0.97412442116342457</v>
      </c>
      <c r="BF39">
        <f>(1-AP39*AA39/AU39/F39)*100</f>
        <v>79.72060438786302</v>
      </c>
      <c r="BG39">
        <f>(S39-E39/(N39/1.35))</f>
        <v>386.97124554175372</v>
      </c>
      <c r="BH39">
        <f>E39*BF39/100/BG39</f>
        <v>7.2483261753581831E-3</v>
      </c>
    </row>
    <row r="40" spans="1:60" x14ac:dyDescent="0.25">
      <c r="A40" s="1" t="s">
        <v>1</v>
      </c>
      <c r="B40" s="1" t="s">
        <v>10582</v>
      </c>
      <c r="K40" s="1">
        <v>2.72</v>
      </c>
    </row>
    <row r="41" spans="1:60" x14ac:dyDescent="0.25">
      <c r="A41" s="1" t="s">
        <v>1</v>
      </c>
      <c r="B41" s="1" t="s">
        <v>7838</v>
      </c>
      <c r="K41" s="1">
        <v>2.72</v>
      </c>
    </row>
    <row r="42" spans="1:60" x14ac:dyDescent="0.25">
      <c r="A42" s="1">
        <v>9</v>
      </c>
      <c r="B42" s="1" t="s">
        <v>10581</v>
      </c>
      <c r="C42" s="1">
        <v>1893.5000023581088</v>
      </c>
      <c r="D42" s="1">
        <v>0</v>
      </c>
      <c r="E42">
        <f>(R42-S42*(1000-T42)/(1000-U42))*AO42</f>
        <v>4.5038529459597649</v>
      </c>
      <c r="F42">
        <f>IF(AZ42&lt;&gt;0,1/(1/AZ42-1/N42),0)</f>
        <v>3.9471610778946657</v>
      </c>
      <c r="G42">
        <f>((BC42-AP42/2)*S42-E42)/(BC42+AP42/2)</f>
        <v>377.11386592527447</v>
      </c>
      <c r="H42">
        <f>AP42*1000</f>
        <v>25.220207388031618</v>
      </c>
      <c r="I42">
        <f>(AU42-BA42)</f>
        <v>1.0504530166851342</v>
      </c>
      <c r="J42">
        <f>(P42+AT42*D42)</f>
        <v>24.389457702636719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25.136632919311523</v>
      </c>
      <c r="P42" s="1">
        <v>24.389457702636719</v>
      </c>
      <c r="Q42" s="1">
        <v>25.287935256958008</v>
      </c>
      <c r="R42" s="1">
        <v>400.30194091796875</v>
      </c>
      <c r="S42" s="1">
        <v>387.37432861328125</v>
      </c>
      <c r="T42" s="1">
        <v>0.5632203221321106</v>
      </c>
      <c r="U42" s="1">
        <v>22.882635116577148</v>
      </c>
      <c r="V42" s="1">
        <v>1.547372579574585</v>
      </c>
      <c r="W42" s="1">
        <v>62.866985321044922</v>
      </c>
      <c r="X42" s="1">
        <v>300.31808471679688</v>
      </c>
      <c r="Y42" s="1">
        <v>998.969482421875</v>
      </c>
      <c r="Z42" s="1">
        <v>7.40203857421875</v>
      </c>
      <c r="AA42" s="1">
        <v>88.071533203125</v>
      </c>
      <c r="AB42" s="1">
        <v>3.6988832950592041</v>
      </c>
      <c r="AC42" s="1">
        <v>-0.74064874649047852</v>
      </c>
      <c r="AD42" s="1">
        <v>6.4041681587696075E-2</v>
      </c>
      <c r="AE42" s="1">
        <v>4.0297978557646275E-3</v>
      </c>
      <c r="AF42" s="1">
        <v>0.12373680621385574</v>
      </c>
      <c r="AG42" s="1">
        <v>1.9409386441111565E-2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1.1041106055764589</v>
      </c>
      <c r="AP42">
        <f>(U42-T42)/(1000-U42)*AO42</f>
        <v>2.5220207388031619E-2</v>
      </c>
      <c r="AQ42">
        <f>(P42+273.15)</f>
        <v>297.5394577026367</v>
      </c>
      <c r="AR42">
        <f>(O42+273.15)</f>
        <v>298.2866329193115</v>
      </c>
      <c r="AS42">
        <f>(Y42*AK42+Z42*AL42)*AM42</f>
        <v>159.83511361490673</v>
      </c>
      <c r="AT42">
        <f>((AS42+0.00000010773*(AR42^4-AQ42^4))-AP42*44100)/(L42*0.92*2*29.3+0.00000043092*AQ42^3)</f>
        <v>-7.44771010664968</v>
      </c>
      <c r="AU42">
        <f>0.61365*EXP(17.502*J42/(240.97+J42))</f>
        <v>3.0657617751297526</v>
      </c>
      <c r="AV42">
        <f>AU42*1000/AA42</f>
        <v>34.80990580757792</v>
      </c>
      <c r="AW42">
        <f>(AV42-U42)</f>
        <v>11.927270691000771</v>
      </c>
      <c r="AX42">
        <f>IF(D42,P42,(O42+P42)/2)</f>
        <v>24.763045310974121</v>
      </c>
      <c r="AY42">
        <f>0.61365*EXP(17.502*AX42/(240.97+AX42))</f>
        <v>3.1350345180791477</v>
      </c>
      <c r="AZ42">
        <f>IF(AW42&lt;&gt;0,(1000-(AV42+U42)/2)/AW42*AP42,0)</f>
        <v>2.0535040328284593</v>
      </c>
      <c r="BA42">
        <f>U42*AA42/1000</f>
        <v>2.0153087584446183</v>
      </c>
      <c r="BB42">
        <f>(AY42-BA42)</f>
        <v>1.1197257596345294</v>
      </c>
      <c r="BC42">
        <f>1/(1.6/F42+1.37/N42)</f>
        <v>1.3785078492098308</v>
      </c>
      <c r="BD42">
        <f>G42*AA42*0.001</f>
        <v>33.212996364196641</v>
      </c>
      <c r="BE42">
        <f>G42/S42</f>
        <v>0.97351279646037181</v>
      </c>
      <c r="BF42">
        <f>(1-AP42*AA42/AU42/F42)*100</f>
        <v>81.644722457006111</v>
      </c>
      <c r="BG42">
        <f>(S42-E42/(N42/1.35))</f>
        <v>385.95383629760255</v>
      </c>
      <c r="BH42">
        <f>E42*BF42/100/BG42</f>
        <v>9.5274561146352962E-3</v>
      </c>
    </row>
    <row r="43" spans="1:60" x14ac:dyDescent="0.25">
      <c r="A43" s="1" t="s">
        <v>1</v>
      </c>
      <c r="B43" s="1" t="s">
        <v>7836</v>
      </c>
      <c r="K43" s="1">
        <v>2.72</v>
      </c>
    </row>
    <row r="44" spans="1:60" x14ac:dyDescent="0.25">
      <c r="A44" s="1" t="s">
        <v>1</v>
      </c>
      <c r="B44" s="1" t="s">
        <v>10580</v>
      </c>
      <c r="K44" s="1">
        <v>2.72</v>
      </c>
    </row>
    <row r="45" spans="1:60" x14ac:dyDescent="0.25">
      <c r="A45" s="1">
        <v>10</v>
      </c>
      <c r="B45" s="1" t="s">
        <v>7834</v>
      </c>
      <c r="C45" s="1">
        <v>2099.5000023581088</v>
      </c>
      <c r="D45" s="1">
        <v>0</v>
      </c>
      <c r="E45">
        <f>(R45-S45*(1000-T45)/(1000-U45))*AO45</f>
        <v>4.9498945417462927</v>
      </c>
      <c r="F45">
        <f>IF(AZ45&lt;&gt;0,1/(1/AZ45-1/N45),0)</f>
        <v>4.4076966981390227</v>
      </c>
      <c r="G45">
        <f>((BC45-AP45/2)*S45-E45)/(BC45+AP45/2)</f>
        <v>376.60507329859388</v>
      </c>
      <c r="H45">
        <f>AP45*1000</f>
        <v>25.813305134907058</v>
      </c>
      <c r="I45">
        <f>(AU45-BA45)</f>
        <v>1.0162452943848246</v>
      </c>
      <c r="J45">
        <f>(P45+AT45*D45)</f>
        <v>24.517721176147461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25.223588943481445</v>
      </c>
      <c r="P45" s="1">
        <v>24.517721176147461</v>
      </c>
      <c r="Q45" s="1">
        <v>25.355443954467773</v>
      </c>
      <c r="R45" s="1">
        <v>400.23977661132813</v>
      </c>
      <c r="S45" s="1">
        <v>386.71572875976563</v>
      </c>
      <c r="T45" s="1">
        <v>0.71043884754180908</v>
      </c>
      <c r="U45" s="1">
        <v>23.538990020751953</v>
      </c>
      <c r="V45" s="1">
        <v>1.9417870044708252</v>
      </c>
      <c r="W45" s="1">
        <v>64.3372802734375</v>
      </c>
      <c r="X45" s="1">
        <v>300.32333374023438</v>
      </c>
      <c r="Y45" s="1">
        <v>1249.606201171875</v>
      </c>
      <c r="Z45" s="1">
        <v>7.5344676971435547</v>
      </c>
      <c r="AA45" s="1">
        <v>88.072914123535156</v>
      </c>
      <c r="AB45" s="1">
        <v>3.8428835868835449</v>
      </c>
      <c r="AC45" s="1">
        <v>-0.76848143339157104</v>
      </c>
      <c r="AD45" s="1">
        <v>3.1767845153808594E-2</v>
      </c>
      <c r="AE45" s="1">
        <v>5.1717632450163364E-3</v>
      </c>
      <c r="AF45" s="1">
        <v>6.0185544192790985E-2</v>
      </c>
      <c r="AG45" s="1">
        <v>2.2683106362819672E-2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1.1041299034567438</v>
      </c>
      <c r="AP45">
        <f>(U45-T45)/(1000-U45)*AO45</f>
        <v>2.5813305134907056E-2</v>
      </c>
      <c r="AQ45">
        <f>(P45+273.15)</f>
        <v>297.66772117614744</v>
      </c>
      <c r="AR45">
        <f>(O45+273.15)</f>
        <v>298.37358894348142</v>
      </c>
      <c r="AS45">
        <f>(Y45*AK45+Z45*AL45)*AM45</f>
        <v>199.93698771855998</v>
      </c>
      <c r="AT45">
        <f>((AS45+0.00000010773*(AR45^4-AQ45^4))-AP45*44100)/(L45*0.92*2*29.3+0.00000043092*AQ45^3)</f>
        <v>-7.3404590661246418</v>
      </c>
      <c r="AU45">
        <f>0.61365*EXP(17.502*J45/(240.97+J45))</f>
        <v>3.0893927410372624</v>
      </c>
      <c r="AV45">
        <f>AU45*1000/AA45</f>
        <v>35.077671401946994</v>
      </c>
      <c r="AW45">
        <f>(AV45-U45)</f>
        <v>11.53868138119504</v>
      </c>
      <c r="AX45">
        <f>IF(D45,P45,(O45+P45)/2)</f>
        <v>24.870655059814453</v>
      </c>
      <c r="AY45">
        <f>0.61365*EXP(17.502*AX45/(240.97+AX45))</f>
        <v>3.1552401964296495</v>
      </c>
      <c r="AZ45">
        <f>IF(AW45&lt;&gt;0,(1000-(AV45+U45)/2)/AW45*AP45,0)</f>
        <v>2.1715445139247915</v>
      </c>
      <c r="BA45">
        <f>U45*AA45/1000</f>
        <v>2.0731474466524378</v>
      </c>
      <c r="BB45">
        <f>(AY45-BA45)</f>
        <v>1.0820927497772117</v>
      </c>
      <c r="BC45">
        <f>1/(1.6/F45+1.37/N45)</f>
        <v>1.4639813401086963</v>
      </c>
      <c r="BD45">
        <f>G45*AA45*0.001</f>
        <v>33.168706279114716</v>
      </c>
      <c r="BE45">
        <f>G45/S45</f>
        <v>0.97385507050980935</v>
      </c>
      <c r="BF45">
        <f>(1-AP45*AA45/AU45/F45)*100</f>
        <v>83.30443358754772</v>
      </c>
      <c r="BG45">
        <f>(S45-E45/(N45/1.35))</f>
        <v>385.15455719303452</v>
      </c>
      <c r="BH45">
        <f>E45*BF45/100/BG45</f>
        <v>1.0706043935281944E-2</v>
      </c>
    </row>
    <row r="46" spans="1:60" x14ac:dyDescent="0.25">
      <c r="A46" s="1" t="s">
        <v>1</v>
      </c>
      <c r="B46" s="1" t="s">
        <v>10579</v>
      </c>
      <c r="K46" s="1">
        <v>2.72</v>
      </c>
    </row>
    <row r="47" spans="1:60" x14ac:dyDescent="0.25">
      <c r="A47" s="1" t="s">
        <v>1</v>
      </c>
      <c r="B47" s="1" t="s">
        <v>10578</v>
      </c>
      <c r="K47" s="1">
        <v>2.72</v>
      </c>
    </row>
    <row r="48" spans="1:60" x14ac:dyDescent="0.25">
      <c r="A48" s="1">
        <v>11</v>
      </c>
      <c r="B48" s="1" t="s">
        <v>10577</v>
      </c>
      <c r="C48" s="1">
        <v>2306.0000023469329</v>
      </c>
      <c r="D48" s="1">
        <v>0</v>
      </c>
      <c r="E48">
        <f>(R48-S48*(1000-T48)/(1000-U48))*AO48</f>
        <v>5.0832807071520367</v>
      </c>
      <c r="F48">
        <f>IF(AZ48&lt;&gt;0,1/(1/AZ48-1/N48),0)</f>
        <v>5.2472072308731841</v>
      </c>
      <c r="G48">
        <f>((BC48-AP48/2)*S48-E48)/(BC48+AP48/2)</f>
        <v>376.5418110202271</v>
      </c>
      <c r="H48">
        <f>AP48*1000</f>
        <v>26.694052112231311</v>
      </c>
      <c r="I48">
        <f>(AU48-BA48)</f>
        <v>0.96741234647145724</v>
      </c>
      <c r="J48">
        <f>(P48+AT48*D48)</f>
        <v>24.689105987548828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25.335647583007813</v>
      </c>
      <c r="P48" s="1">
        <v>24.689105987548828</v>
      </c>
      <c r="Q48" s="1">
        <v>25.443805694580078</v>
      </c>
      <c r="R48" s="1">
        <v>400.0177001953125</v>
      </c>
      <c r="S48" s="1">
        <v>386.0804443359375</v>
      </c>
      <c r="T48" s="1">
        <v>0.8715171217918396</v>
      </c>
      <c r="U48" s="1">
        <v>24.455602645874023</v>
      </c>
      <c r="V48" s="1">
        <v>2.3661429882049561</v>
      </c>
      <c r="W48" s="1">
        <v>66.396232604980469</v>
      </c>
      <c r="X48" s="1">
        <v>300.33877563476563</v>
      </c>
      <c r="Y48" s="1">
        <v>1599.6309814453125</v>
      </c>
      <c r="Z48" s="1">
        <v>7.4030022621154785</v>
      </c>
      <c r="AA48" s="1">
        <v>88.069976806640625</v>
      </c>
      <c r="AB48" s="1">
        <v>3.8390474319458008</v>
      </c>
      <c r="AC48" s="1">
        <v>-0.80276256799697876</v>
      </c>
      <c r="AD48" s="1">
        <v>3.5008668899536133E-2</v>
      </c>
      <c r="AE48" s="1">
        <v>4.2444076389074326E-3</v>
      </c>
      <c r="AF48" s="1">
        <v>5.546172708272934E-2</v>
      </c>
      <c r="AG48" s="1">
        <v>2.0653801038861275E-2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1.1041866751278144</v>
      </c>
      <c r="AP48">
        <f>(U48-T48)/(1000-U48)*AO48</f>
        <v>2.669405211223131E-2</v>
      </c>
      <c r="AQ48">
        <f>(P48+273.15)</f>
        <v>297.83910598754881</v>
      </c>
      <c r="AR48">
        <f>(O48+273.15)</f>
        <v>298.48564758300779</v>
      </c>
      <c r="AS48">
        <f>(Y48*AK48+Z48*AL48)*AM48</f>
        <v>255.94095131052381</v>
      </c>
      <c r="AT48">
        <f>((AS48+0.00000010773*(AR48^4-AQ48^4))-AP48*44100)/(L48*0.92*2*29.3+0.00000043092*AQ48^3)</f>
        <v>-7.2091855703041174</v>
      </c>
      <c r="AU48">
        <f>0.61365*EXP(17.502*J48/(240.97+J48))</f>
        <v>3.1212167042860015</v>
      </c>
      <c r="AV48">
        <f>AU48*1000/AA48</f>
        <v>35.440189920098362</v>
      </c>
      <c r="AW48">
        <f>(AV48-U48)</f>
        <v>10.984587274224339</v>
      </c>
      <c r="AX48">
        <f>IF(D48,P48,(O48+P48)/2)</f>
        <v>25.01237678527832</v>
      </c>
      <c r="AY48">
        <f>0.61365*EXP(17.502*AX48/(240.97+AX48))</f>
        <v>3.1820246074235565</v>
      </c>
      <c r="AZ48">
        <f>IF(AW48&lt;&gt;0,(1000-(AV48+U48)/2)/AW48*AP48,0)</f>
        <v>2.3573595221883377</v>
      </c>
      <c r="BA48">
        <f>U48*AA48/1000</f>
        <v>2.1538043578145443</v>
      </c>
      <c r="BB48">
        <f>(AY48-BA48)</f>
        <v>1.0282202496090123</v>
      </c>
      <c r="BC48">
        <f>1/(1.6/F48+1.37/N48)</f>
        <v>1.6000216504001179</v>
      </c>
      <c r="BD48">
        <f>G48*AA48*0.001</f>
        <v>33.162028563281858</v>
      </c>
      <c r="BE48">
        <f>G48/S48</f>
        <v>0.97529366365054582</v>
      </c>
      <c r="BF48">
        <f>(1-AP48*AA48/AU48/F48)*100</f>
        <v>85.645428031145826</v>
      </c>
      <c r="BG48">
        <f>(S48-E48/(N48/1.35))</f>
        <v>384.47720345094706</v>
      </c>
      <c r="BH48">
        <f>E48*BF48/100/BG48</f>
        <v>1.1323421728488684E-2</v>
      </c>
    </row>
    <row r="49" spans="1:60" x14ac:dyDescent="0.25">
      <c r="A49" s="1" t="s">
        <v>1</v>
      </c>
      <c r="B49" s="1" t="s">
        <v>10576</v>
      </c>
      <c r="K49" s="1">
        <v>2.72</v>
      </c>
    </row>
    <row r="50" spans="1:60" x14ac:dyDescent="0.25">
      <c r="A50" s="1" t="s">
        <v>1</v>
      </c>
      <c r="B50" s="1" t="s">
        <v>10571</v>
      </c>
      <c r="K50" s="1">
        <v>2.72</v>
      </c>
    </row>
    <row r="51" spans="1:60" x14ac:dyDescent="0.25">
      <c r="A51" s="1">
        <v>12</v>
      </c>
      <c r="B51" s="1" t="s">
        <v>10575</v>
      </c>
      <c r="C51" s="1">
        <v>2512.0000023469329</v>
      </c>
      <c r="D51" s="1">
        <v>0</v>
      </c>
      <c r="E51">
        <f>(R51-S51*(1000-T51)/(1000-U51))*AO51</f>
        <v>5.4434077608216258</v>
      </c>
      <c r="F51">
        <f>IF(AZ51&lt;&gt;0,1/(1/AZ51-1/N51),0)</f>
        <v>0.56165994142624565</v>
      </c>
      <c r="G51">
        <f>((BC51-AP51/2)*S51-E51)/(BC51+AP51/2)</f>
        <v>336.44648791762177</v>
      </c>
      <c r="H51">
        <f>AP51*1000</f>
        <v>27.792769073449005</v>
      </c>
      <c r="I51">
        <f>(AU51-BA51)</f>
        <v>4.6727041593279672</v>
      </c>
      <c r="J51">
        <f>(P51+AT51*D51)</f>
        <v>38.730030059814453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25.472375869750977</v>
      </c>
      <c r="P51" s="1">
        <v>38.730030059814453</v>
      </c>
      <c r="Q51" s="1">
        <v>25.549568176269531</v>
      </c>
      <c r="R51" s="1">
        <v>400.11593627929688</v>
      </c>
      <c r="S51" s="1">
        <v>385.48519897460938</v>
      </c>
      <c r="T51" s="1">
        <v>1.0543243885040283</v>
      </c>
      <c r="U51" s="1">
        <v>25.577774047851563</v>
      </c>
      <c r="V51" s="1">
        <v>2.8391375541687012</v>
      </c>
      <c r="W51" s="1">
        <v>68.877113342285156</v>
      </c>
      <c r="X51" s="1">
        <v>300.37677001953125</v>
      </c>
      <c r="Y51" s="1">
        <v>2000.1575927734375</v>
      </c>
      <c r="Z51" s="1">
        <v>7.5894293785095215</v>
      </c>
      <c r="AA51" s="1">
        <v>88.065223693847656</v>
      </c>
      <c r="AB51" s="1">
        <v>3.9717943668365479</v>
      </c>
      <c r="AC51" s="1">
        <v>-0.82488220930099487</v>
      </c>
      <c r="AD51" s="1">
        <v>4.7101855278015137E-2</v>
      </c>
      <c r="AE51" s="1">
        <v>7.1556651964783669E-3</v>
      </c>
      <c r="AF51" s="1">
        <v>3.1850337982177734E-2</v>
      </c>
      <c r="AG51" s="1">
        <v>3.0540045350790024E-2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1.1043263603659235</v>
      </c>
      <c r="AP51">
        <f>(U51-T51)/(1000-U51)*AO51</f>
        <v>2.7792769073449006E-2</v>
      </c>
      <c r="AQ51">
        <f>(P51+273.15)</f>
        <v>311.88003005981443</v>
      </c>
      <c r="AR51">
        <f>(O51+273.15)</f>
        <v>298.62237586975095</v>
      </c>
      <c r="AS51">
        <f>(Y51*AK51+Z51*AL51)*AM51</f>
        <v>320.02520769062903</v>
      </c>
      <c r="AT51">
        <f>((AS51+0.00000010773*(AR51^4-AQ51^4))-AP51*44100)/(L51*0.92*2*29.3+0.00000043092*AQ51^3)</f>
        <v>-8.3158899009807534</v>
      </c>
      <c r="AU51">
        <f>0.61365*EXP(17.502*J51/(240.97+J51))</f>
        <v>6.9252165524427065</v>
      </c>
      <c r="AV51">
        <f>AU51*1000/AA51</f>
        <v>78.637358334746509</v>
      </c>
      <c r="AW51">
        <f>(AV51-U51)</f>
        <v>53.059584286894946</v>
      </c>
      <c r="AX51">
        <f>IF(D51,P51,(O51+P51)/2)</f>
        <v>32.101202964782715</v>
      </c>
      <c r="AY51">
        <f>0.61365*EXP(17.502*AX51/(240.97+AX51))</f>
        <v>4.8025038939576845</v>
      </c>
      <c r="AZ51">
        <f>IF(AW51&lt;&gt;0,(1000-(AV51+U51)/2)/AW51*AP51,0)</f>
        <v>0.49650889416827843</v>
      </c>
      <c r="BA51">
        <f>U51*AA51/1000</f>
        <v>2.2525123931147393</v>
      </c>
      <c r="BB51">
        <f>(AY51-BA51)</f>
        <v>2.5499915008429452</v>
      </c>
      <c r="BC51">
        <f>1/(1.6/F51+1.37/N51)</f>
        <v>0.31558023768483795</v>
      </c>
      <c r="BD51">
        <f>G51*AA51*0.001</f>
        <v>29.629235219474772</v>
      </c>
      <c r="BE51">
        <f>G51/S51</f>
        <v>0.87278704555342057</v>
      </c>
      <c r="BF51">
        <f>(1-AP51*AA51/AU51/F51)*100</f>
        <v>37.074097534591473</v>
      </c>
      <c r="BG51">
        <f>(S51-E51/(N51/1.35))</f>
        <v>383.76837584824835</v>
      </c>
      <c r="BH51">
        <f>E51*BF51/100/BG51</f>
        <v>5.2586258520961006E-3</v>
      </c>
    </row>
    <row r="52" spans="1:60" x14ac:dyDescent="0.25">
      <c r="A52" s="1" t="s">
        <v>1</v>
      </c>
      <c r="B52" s="1" t="s">
        <v>10574</v>
      </c>
    </row>
    <row r="53" spans="1:60" x14ac:dyDescent="0.25">
      <c r="A53" s="1" t="s">
        <v>1</v>
      </c>
      <c r="B53" s="1" t="s">
        <v>10573</v>
      </c>
    </row>
    <row r="54" spans="1:60" x14ac:dyDescent="0.25">
      <c r="A54" s="1" t="s">
        <v>1</v>
      </c>
      <c r="B54" s="1" t="s">
        <v>10572</v>
      </c>
    </row>
    <row r="55" spans="1:60" x14ac:dyDescent="0.25">
      <c r="A55" s="1" t="s">
        <v>1</v>
      </c>
      <c r="B55" s="1" t="s">
        <v>10571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C08DA-CDD2-4899-9E0F-2CA8219911EE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10651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10650</v>
      </c>
    </row>
    <row r="12" spans="1:56" x14ac:dyDescent="0.25">
      <c r="A12" s="1" t="s">
        <v>1</v>
      </c>
      <c r="B12" s="1" t="s">
        <v>10649</v>
      </c>
    </row>
    <row r="13" spans="1:56" x14ac:dyDescent="0.25">
      <c r="A13" s="1" t="s">
        <v>1</v>
      </c>
      <c r="B13" s="1" t="s">
        <v>10648</v>
      </c>
    </row>
    <row r="14" spans="1:56" x14ac:dyDescent="0.25">
      <c r="A14" s="1" t="s">
        <v>1</v>
      </c>
      <c r="B14" s="1" t="s">
        <v>10647</v>
      </c>
    </row>
    <row r="15" spans="1:56" x14ac:dyDescent="0.25">
      <c r="A15" s="1" t="s">
        <v>1</v>
      </c>
      <c r="B15" s="1" t="s">
        <v>10646</v>
      </c>
    </row>
    <row r="16" spans="1:56" x14ac:dyDescent="0.25">
      <c r="A16" s="1" t="s">
        <v>1</v>
      </c>
      <c r="B16" s="1" t="s">
        <v>10645</v>
      </c>
    </row>
    <row r="17" spans="1:56" x14ac:dyDescent="0.25">
      <c r="A17" s="1" t="s">
        <v>1</v>
      </c>
      <c r="B17" s="1" t="s">
        <v>10644</v>
      </c>
    </row>
    <row r="18" spans="1:56" x14ac:dyDescent="0.25">
      <c r="A18" s="1">
        <v>1</v>
      </c>
      <c r="B18" s="1" t="s">
        <v>10643</v>
      </c>
      <c r="C18" s="1">
        <v>247.50000267103314</v>
      </c>
      <c r="D18" s="1">
        <v>0</v>
      </c>
      <c r="E18">
        <f>(R18-S18*(1000-T18)/(1000-U18))*AK18</f>
        <v>-3.3283160772544647</v>
      </c>
      <c r="F18">
        <f>IF(AV18&lt;&gt;0,1/(1/AV18-1/N18),0)</f>
        <v>10.467144639633503</v>
      </c>
      <c r="G18">
        <f>((AY18-AL18/2)*S18-E18)/(AY18+AL18/2)</f>
        <v>390.32798488564288</v>
      </c>
      <c r="H18">
        <f>AL18*1000</f>
        <v>26.191087032418384</v>
      </c>
      <c r="I18">
        <f>(AQ18-AW18)</f>
        <v>0.73848508005530888</v>
      </c>
      <c r="J18">
        <f>(P18+AP18*D18)</f>
        <v>22.901739120483398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25.737682342529297</v>
      </c>
      <c r="P18" s="1">
        <v>22.901739120483398</v>
      </c>
      <c r="Q18" s="1">
        <v>25.776987075805664</v>
      </c>
      <c r="R18" s="1">
        <v>399.93829345703125</v>
      </c>
      <c r="S18" s="1">
        <v>393.60903930664063</v>
      </c>
      <c r="T18" s="1">
        <v>0.24513514339923859</v>
      </c>
      <c r="U18" s="1">
        <v>23.435417175292969</v>
      </c>
      <c r="V18" s="1">
        <v>0.6500091552734375</v>
      </c>
      <c r="W18" s="1">
        <v>62.142196655273438</v>
      </c>
      <c r="X18" s="1">
        <v>299.997314453125</v>
      </c>
      <c r="Y18" s="1">
        <v>-2.7089156210422516E-2</v>
      </c>
      <c r="Z18" s="1">
        <v>7.0662069320678711</v>
      </c>
      <c r="AA18" s="1">
        <v>88.093605041503906</v>
      </c>
      <c r="AB18" s="1">
        <v>11.41712474822998</v>
      </c>
      <c r="AC18" s="1">
        <v>-9.7442619502544403E-2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1.1029313031364887</v>
      </c>
      <c r="AL18">
        <f>(U18-T18)/(1000-U18)*AK18</f>
        <v>2.6191087032418382E-2</v>
      </c>
      <c r="AM18">
        <f>(P18+273.15)</f>
        <v>296.05173912048338</v>
      </c>
      <c r="AN18">
        <f>(O18+273.15)</f>
        <v>298.88768234252927</v>
      </c>
      <c r="AO18">
        <f>(Y18*AG18+Z18*AH18)*AI18</f>
        <v>-4.3342648967892305E-3</v>
      </c>
      <c r="AP18">
        <f>((AO18+0.00000010773*(AN18^4-AM18^4))-AL18*44100)/(L18*51.4+0.00000043092*AM18^3)</f>
        <v>-9.2655808509828681</v>
      </c>
      <c r="AQ18">
        <f>0.61365*EXP(17.502*J18/(240.97+J18))</f>
        <v>2.8029954646784447</v>
      </c>
      <c r="AR18">
        <f>AQ18*1000/AA18</f>
        <v>31.818376184716904</v>
      </c>
      <c r="AS18">
        <f>(AR18-U18)</f>
        <v>8.382959009423935</v>
      </c>
      <c r="AT18">
        <f>IF(D18,P18,(O18+P18)/2)</f>
        <v>24.319710731506348</v>
      </c>
      <c r="AU18">
        <f>0.61365*EXP(17.502*AT18/(240.97+AT18))</f>
        <v>3.0529781978163473</v>
      </c>
      <c r="AV18">
        <f>IF(AS18&lt;&gt;0,(1000-(AR18+U18)/2)/AS18*AL18,0)</f>
        <v>3.0380094365732599</v>
      </c>
      <c r="AW18">
        <f>U18*AA18/1000</f>
        <v>2.0645103846231359</v>
      </c>
      <c r="AX18">
        <f>(AU18-AW18)</f>
        <v>0.98846781319321142</v>
      </c>
      <c r="AY18">
        <f>1/(1.6/F18+1.37/N18)</f>
        <v>2.1144926132963651</v>
      </c>
      <c r="AZ18">
        <f>G18*AA18*0.001</f>
        <v>34.385399337161928</v>
      </c>
      <c r="BA18">
        <f>G18/S18</f>
        <v>0.99166417918964089</v>
      </c>
      <c r="BB18">
        <f>(1-AL18*AA18/AQ18/F18)*100</f>
        <v>92.13593153028468</v>
      </c>
      <c r="BC18">
        <f>(S18-E18/(N18/1.35))</f>
        <v>394.65877327189611</v>
      </c>
      <c r="BD18">
        <f>E18*BB18/100/BC18</f>
        <v>-7.7701934677072166E-3</v>
      </c>
    </row>
    <row r="19" spans="1:56" x14ac:dyDescent="0.25">
      <c r="A19" s="1" t="s">
        <v>1</v>
      </c>
      <c r="B19" s="1" t="s">
        <v>10642</v>
      </c>
      <c r="K19" s="1">
        <v>2.72</v>
      </c>
    </row>
    <row r="20" spans="1:56" x14ac:dyDescent="0.25">
      <c r="A20" s="1" t="s">
        <v>1</v>
      </c>
      <c r="B20" s="1" t="s">
        <v>10641</v>
      </c>
      <c r="K20" s="1">
        <v>2.72</v>
      </c>
    </row>
    <row r="21" spans="1:56" x14ac:dyDescent="0.25">
      <c r="A21" s="1">
        <v>2</v>
      </c>
      <c r="B21" s="1" t="s">
        <v>10640</v>
      </c>
      <c r="C21" s="1">
        <v>451.50000267103314</v>
      </c>
      <c r="D21" s="1">
        <v>0</v>
      </c>
      <c r="E21">
        <f>(R21-S21*(1000-T21)/(1000-U21))*AK21</f>
        <v>-1.5773150676807874</v>
      </c>
      <c r="F21">
        <f>IF(AV21&lt;&gt;0,1/(1/AV21-1/N21),0)</f>
        <v>-29.488101370389103</v>
      </c>
      <c r="G21">
        <f>((AY21-AL21/2)*S21-E21)/(AY21+AL21/2)</f>
        <v>390.13106939979087</v>
      </c>
      <c r="H21">
        <f>AL21*1000</f>
        <v>25.241312742856849</v>
      </c>
      <c r="I21">
        <f>(AQ21-AW21)</f>
        <v>0.43291970170431604</v>
      </c>
      <c r="J21">
        <f>(P21+AP21*D21)</f>
        <v>20.579742431640625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25.710443496704102</v>
      </c>
      <c r="P21" s="1">
        <v>20.579742431640625</v>
      </c>
      <c r="Q21" s="1">
        <v>25.803367614746094</v>
      </c>
      <c r="R21" s="1">
        <v>399.88632202148438</v>
      </c>
      <c r="S21" s="1">
        <v>392.33673095703125</v>
      </c>
      <c r="T21" s="1">
        <v>0.3258991539478302</v>
      </c>
      <c r="U21" s="1">
        <v>22.694601058959961</v>
      </c>
      <c r="V21" s="1">
        <v>0.8655741810798645</v>
      </c>
      <c r="W21" s="1">
        <v>60.275886535644531</v>
      </c>
      <c r="X21" s="1">
        <v>299.96484375</v>
      </c>
      <c r="Y21" s="1">
        <v>26.275604248046875</v>
      </c>
      <c r="Z21" s="1">
        <v>7.2786593437194824</v>
      </c>
      <c r="AA21" s="1">
        <v>88.094772338867188</v>
      </c>
      <c r="AB21" s="1">
        <v>11.244570732116699</v>
      </c>
      <c r="AC21" s="1">
        <v>-7.7379599213600159E-2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1.1028119255514703</v>
      </c>
      <c r="AL21">
        <f>(U21-T21)/(1000-U21)*AK21</f>
        <v>2.5241312742856847E-2</v>
      </c>
      <c r="AM21">
        <f>(P21+273.15)</f>
        <v>293.7297424316406</v>
      </c>
      <c r="AN21">
        <f>(O21+273.15)</f>
        <v>298.86044349670408</v>
      </c>
      <c r="AO21">
        <f>(Y21*AG21+Z21*AH21)*AI21</f>
        <v>4.2040965857186166</v>
      </c>
      <c r="AP21">
        <f>((AO21+0.00000010773*(AN21^4-AM21^4))-AL21*44100)/(L21*51.4+0.00000043092*AM21^3)</f>
        <v>-8.6948078067586891</v>
      </c>
      <c r="AQ21">
        <f>0.61365*EXP(17.502*J21/(240.97+J21))</f>
        <v>2.432195415314808</v>
      </c>
      <c r="AR21">
        <f>AQ21*1000/AA21</f>
        <v>27.608850681389747</v>
      </c>
      <c r="AS21">
        <f>(AR21-U21)</f>
        <v>4.9142496224297858</v>
      </c>
      <c r="AT21">
        <f>IF(D21,P21,(O21+P21)/2)</f>
        <v>23.145092964172363</v>
      </c>
      <c r="AU21">
        <f>0.61365*EXP(17.502*AT21/(240.97+AT21))</f>
        <v>2.8445795286403168</v>
      </c>
      <c r="AV21">
        <f>IF(AS21&lt;&gt;0,(1000-(AR21+U21)/2)/AS21*AL21,0)</f>
        <v>5.0071632608639902</v>
      </c>
      <c r="AW21">
        <f>U21*AA21/1000</f>
        <v>1.9992757136104919</v>
      </c>
      <c r="AX21">
        <f>(AU21-AW21)</f>
        <v>0.84530381502982488</v>
      </c>
      <c r="AY21">
        <f>1/(1.6/F21+1.37/N21)</f>
        <v>3.7621103451212474</v>
      </c>
      <c r="AZ21">
        <f>G21*AA21*0.001</f>
        <v>34.368507741093374</v>
      </c>
      <c r="BA21">
        <f>G21/S21</f>
        <v>0.99437814157277582</v>
      </c>
      <c r="BB21">
        <f>(1-AL21*AA21/AQ21/F21)*100</f>
        <v>103.10039336674519</v>
      </c>
      <c r="BC21">
        <f>(S21-E21/(N21/1.35))</f>
        <v>392.83420810824566</v>
      </c>
      <c r="BD21">
        <f>E21*BB21/100/BC21</f>
        <v>-4.1397057736981243E-3</v>
      </c>
    </row>
    <row r="22" spans="1:56" x14ac:dyDescent="0.25">
      <c r="A22" s="1" t="s">
        <v>1</v>
      </c>
      <c r="B22" s="1" t="s">
        <v>10639</v>
      </c>
      <c r="K22" s="1">
        <v>2.72</v>
      </c>
    </row>
    <row r="23" spans="1:56" x14ac:dyDescent="0.25">
      <c r="A23" s="1" t="s">
        <v>1</v>
      </c>
      <c r="B23" s="1" t="s">
        <v>10638</v>
      </c>
      <c r="K23" s="1">
        <v>2.72</v>
      </c>
    </row>
    <row r="24" spans="1:56" x14ac:dyDescent="0.25">
      <c r="A24" s="1">
        <v>3</v>
      </c>
      <c r="B24" s="1" t="s">
        <v>10637</v>
      </c>
      <c r="C24" s="1">
        <v>656.50000267103314</v>
      </c>
      <c r="D24" s="1">
        <v>0</v>
      </c>
      <c r="E24">
        <f>(R24-S24*(1000-T24)/(1000-U24))*AK24</f>
        <v>-0.65113569970802043</v>
      </c>
      <c r="F24">
        <f>IF(AV24&lt;&gt;0,1/(1/AV24-1/N24),0)</f>
        <v>-9.5859340118138689</v>
      </c>
      <c r="G24">
        <f>((AY24-AL24/2)*S24-E24)/(AY24+AL24/2)</f>
        <v>390.45344880153681</v>
      </c>
      <c r="H24">
        <f>AL24*1000</f>
        <v>24.616135986120394</v>
      </c>
      <c r="I24">
        <f>(AQ24-AW24)</f>
        <v>0.27373725624262923</v>
      </c>
      <c r="J24">
        <f>(P24+AP24*D24)</f>
        <v>19.20623779296875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25.637836456298828</v>
      </c>
      <c r="P24" s="1">
        <v>19.20623779296875</v>
      </c>
      <c r="Q24" s="1">
        <v>25.760009765625</v>
      </c>
      <c r="R24" s="1">
        <v>399.98391723632813</v>
      </c>
      <c r="S24" s="1">
        <v>391.828369140625</v>
      </c>
      <c r="T24" s="1">
        <v>0.42395037412643433</v>
      </c>
      <c r="U24" s="1">
        <v>22.248273849487305</v>
      </c>
      <c r="V24" s="1">
        <v>1.1308698654174805</v>
      </c>
      <c r="W24" s="1">
        <v>59.346340179443359</v>
      </c>
      <c r="X24" s="1">
        <v>299.96914672851563</v>
      </c>
      <c r="Y24" s="1">
        <v>49.710750579833984</v>
      </c>
      <c r="Z24" s="1">
        <v>7.2482810020446777</v>
      </c>
      <c r="AA24" s="1">
        <v>88.09600830078125</v>
      </c>
      <c r="AB24" s="1">
        <v>11.215085983276367</v>
      </c>
      <c r="AC24" s="1">
        <v>-7.0482432842254639E-2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1.1028277453254247</v>
      </c>
      <c r="AL24">
        <f>(U24-T24)/(1000-U24)*AK24</f>
        <v>2.4616135986120394E-2</v>
      </c>
      <c r="AM24">
        <f>(P24+273.15)</f>
        <v>292.35623779296873</v>
      </c>
      <c r="AN24">
        <f>(O24+273.15)</f>
        <v>298.78783645629881</v>
      </c>
      <c r="AO24">
        <f>(Y24*AG24+Z24*AH24)*AI24</f>
        <v>7.9537199149939397</v>
      </c>
      <c r="AP24">
        <f>((AO24+0.00000010773*(AN24^4-AM24^4))-AL24*44100)/(L24*51.4+0.00000043092*AM24^3)</f>
        <v>-8.3300433384515813</v>
      </c>
      <c r="AQ24">
        <f>0.61365*EXP(17.502*J24/(240.97+J24))</f>
        <v>2.2337213739651172</v>
      </c>
      <c r="AR24">
        <f>AQ24*1000/AA24</f>
        <v>25.355534456665136</v>
      </c>
      <c r="AS24">
        <f>(AR24-U24)</f>
        <v>3.1072606071778317</v>
      </c>
      <c r="AT24">
        <f>IF(D24,P24,(O24+P24)/2)</f>
        <v>22.422037124633789</v>
      </c>
      <c r="AU24">
        <f>0.61365*EXP(17.502*AT24/(240.97+AT24))</f>
        <v>2.7225792808129592</v>
      </c>
      <c r="AV24">
        <f>IF(AS24&lt;&gt;0,(1000-(AR24+U24)/2)/AS24*AL24,0)</f>
        <v>7.7335724661296137</v>
      </c>
      <c r="AW24">
        <f>U24*AA24/1000</f>
        <v>1.9599841177224879</v>
      </c>
      <c r="AX24">
        <f>(AU24-AW24)</f>
        <v>0.76259516309047126</v>
      </c>
      <c r="AY24">
        <f>1/(1.6/F24+1.37/N24)</f>
        <v>6.5292816245717002</v>
      </c>
      <c r="AZ24">
        <f>G24*AA24*0.001</f>
        <v>34.397390266688852</v>
      </c>
      <c r="BA24">
        <f>G24/S24</f>
        <v>0.99649101380253879</v>
      </c>
      <c r="BB24">
        <f>(1-AL24*AA24/AQ24/F24)*100</f>
        <v>110.12774313705206</v>
      </c>
      <c r="BC24">
        <f>(S24-E24/(N24/1.35))</f>
        <v>392.03373402908767</v>
      </c>
      <c r="BD24">
        <f>E24*BB24/100/BC24</f>
        <v>-1.8291309869647348E-3</v>
      </c>
    </row>
    <row r="25" spans="1:56" x14ac:dyDescent="0.25">
      <c r="A25" s="1" t="s">
        <v>1</v>
      </c>
      <c r="B25" s="1" t="s">
        <v>10636</v>
      </c>
      <c r="K25" s="1">
        <v>2.72</v>
      </c>
    </row>
    <row r="26" spans="1:56" x14ac:dyDescent="0.25">
      <c r="A26" s="1" t="s">
        <v>1</v>
      </c>
      <c r="B26" s="1" t="s">
        <v>8037</v>
      </c>
      <c r="K26" s="1">
        <v>2.72</v>
      </c>
    </row>
    <row r="27" spans="1:56" x14ac:dyDescent="0.25">
      <c r="A27" s="1">
        <v>4</v>
      </c>
      <c r="B27" s="1" t="s">
        <v>10635</v>
      </c>
      <c r="C27" s="1">
        <v>861.50000267103314</v>
      </c>
      <c r="D27" s="1">
        <v>0</v>
      </c>
      <c r="E27">
        <f>(R27-S27*(1000-T27)/(1000-U27))*AK27</f>
        <v>0.87668655349672198</v>
      </c>
      <c r="F27">
        <f>IF(AV27&lt;&gt;0,1/(1/AV27-1/N27),0)</f>
        <v>-7.1353625125043401</v>
      </c>
      <c r="G27">
        <f>((AY27-AL27/2)*S27-E27)/(AY27+AL27/2)</f>
        <v>389.6363742673974</v>
      </c>
      <c r="H27">
        <f>AL27*1000</f>
        <v>24.392316960534689</v>
      </c>
      <c r="I27">
        <f>(AQ27-AW27)</f>
        <v>0.19619777715813669</v>
      </c>
      <c r="J27">
        <f>(P27+AP27*D27)</f>
        <v>18.587673187255859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25.576860427856445</v>
      </c>
      <c r="P27" s="1">
        <v>18.587673187255859</v>
      </c>
      <c r="Q27" s="1">
        <v>25.705106735229492</v>
      </c>
      <c r="R27" s="1">
        <v>400.067626953125</v>
      </c>
      <c r="S27" s="1">
        <v>390.63235473632813</v>
      </c>
      <c r="T27" s="1">
        <v>0.53908079862594604</v>
      </c>
      <c r="U27" s="1">
        <v>22.167514801025391</v>
      </c>
      <c r="V27" s="1">
        <v>1.4431953430175781</v>
      </c>
      <c r="W27" s="1">
        <v>59.345561981201172</v>
      </c>
      <c r="X27" s="1">
        <v>299.9586181640625</v>
      </c>
      <c r="Y27" s="1">
        <v>100.46681976318359</v>
      </c>
      <c r="Z27" s="1">
        <v>7.3264498710632324</v>
      </c>
      <c r="AA27" s="1">
        <v>88.096412658691406</v>
      </c>
      <c r="AB27" s="1">
        <v>11.185705184936523</v>
      </c>
      <c r="AC27" s="1">
        <v>-6.7179284989833832E-2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1.1027890373678766</v>
      </c>
      <c r="AL27">
        <f>(U27-T27)/(1000-U27)*AK27</f>
        <v>2.4392316960534691E-2</v>
      </c>
      <c r="AM27">
        <f>(P27+273.15)</f>
        <v>291.73767318725584</v>
      </c>
      <c r="AN27">
        <f>(O27+273.15)</f>
        <v>298.72686042785642</v>
      </c>
      <c r="AO27">
        <f>(Y27*AG27+Z27*AH27)*AI27</f>
        <v>16.074690802812029</v>
      </c>
      <c r="AP27">
        <f>((AO27+0.00000010773*(AN27^4-AM27^4))-AL27*44100)/(L27*51.4+0.00000043092*AM27^3)</f>
        <v>-8.1364953196544132</v>
      </c>
      <c r="AQ27">
        <f>0.61365*EXP(17.502*J27/(240.97+J27))</f>
        <v>2.1490763086869191</v>
      </c>
      <c r="AR27">
        <f>AQ27*1000/AA27</f>
        <v>24.394595010502915</v>
      </c>
      <c r="AS27">
        <f>(AR27-U27)</f>
        <v>2.2270802094775242</v>
      </c>
      <c r="AT27">
        <f>IF(D27,P27,(O27+P27)/2)</f>
        <v>22.082266807556152</v>
      </c>
      <c r="AU27">
        <f>0.61365*EXP(17.502*AT27/(240.97+AT27))</f>
        <v>2.6668493311665658</v>
      </c>
      <c r="AV27">
        <f>IF(AS27&lt;&gt;0,(1000-(AR27+U27)/2)/AS27*AL27,0)</f>
        <v>10.697611154151886</v>
      </c>
      <c r="AW27">
        <f>U27*AA27/1000</f>
        <v>1.9528785315287824</v>
      </c>
      <c r="AX27">
        <f>(AU27-AW27)</f>
        <v>0.71397079963778332</v>
      </c>
      <c r="AY27">
        <f>1/(1.6/F27+1.37/N27)</f>
        <v>10.434911078909167</v>
      </c>
      <c r="AZ27">
        <f>G27*AA27*0.001</f>
        <v>34.325566814296977</v>
      </c>
      <c r="BA27">
        <f>G27/S27</f>
        <v>0.99745033800489213</v>
      </c>
      <c r="BB27">
        <f>(1-AL27*AA27/AQ27/F27)*100</f>
        <v>114.01339616393966</v>
      </c>
      <c r="BC27">
        <f>(S27-E27/(N27/1.35))</f>
        <v>390.35585225557594</v>
      </c>
      <c r="BD27">
        <f>E27*BB27/100/BC27</f>
        <v>2.5605869812854298E-3</v>
      </c>
    </row>
    <row r="28" spans="1:56" x14ac:dyDescent="0.25">
      <c r="A28" s="1" t="s">
        <v>1</v>
      </c>
      <c r="B28" s="1" t="s">
        <v>10634</v>
      </c>
      <c r="K28" s="1">
        <v>2.72</v>
      </c>
    </row>
    <row r="29" spans="1:56" x14ac:dyDescent="0.25">
      <c r="A29" s="1" t="s">
        <v>1</v>
      </c>
      <c r="B29" s="1" t="s">
        <v>10633</v>
      </c>
      <c r="K29" s="1">
        <v>2.72</v>
      </c>
    </row>
    <row r="30" spans="1:56" x14ac:dyDescent="0.25">
      <c r="A30" s="1">
        <v>5</v>
      </c>
      <c r="B30" s="1" t="s">
        <v>10632</v>
      </c>
      <c r="C30" s="1">
        <v>1065.5000026710331</v>
      </c>
      <c r="D30" s="1">
        <v>0</v>
      </c>
      <c r="E30">
        <f>(R30-S30*(1000-T30)/(1000-U30))*AK30</f>
        <v>1.6828639721698646</v>
      </c>
      <c r="F30">
        <f>IF(AV30&lt;&gt;0,1/(1/AV30-1/N30),0)</f>
        <v>-5.7114888784066711</v>
      </c>
      <c r="G30">
        <f>((AY30-AL30/2)*S30-E30)/(AY30+AL30/2)</f>
        <v>389.56227139555699</v>
      </c>
      <c r="H30">
        <f>AL30*1000</f>
        <v>24.234056187985978</v>
      </c>
      <c r="I30">
        <f>(AQ30-AW30)</f>
        <v>0.12212102547444648</v>
      </c>
      <c r="J30">
        <f>(P30+AP30*D30)</f>
        <v>18.020099639892578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25.543834686279297</v>
      </c>
      <c r="P30" s="1">
        <v>18.020099639892578</v>
      </c>
      <c r="Q30" s="1">
        <v>25.67578125</v>
      </c>
      <c r="R30" s="1">
        <v>400.10354614257813</v>
      </c>
      <c r="S30" s="1">
        <v>390.00665283203125</v>
      </c>
      <c r="T30" s="1">
        <v>0.66628313064575195</v>
      </c>
      <c r="U30" s="1">
        <v>22.155494689941406</v>
      </c>
      <c r="V30" s="1">
        <v>1.7871947288513184</v>
      </c>
      <c r="W30" s="1">
        <v>59.428462982177734</v>
      </c>
      <c r="X30" s="1">
        <v>299.94686889648438</v>
      </c>
      <c r="Y30" s="1">
        <v>148.95024108886719</v>
      </c>
      <c r="Z30" s="1">
        <v>7.3240718841552734</v>
      </c>
      <c r="AA30" s="1">
        <v>88.094444274902344</v>
      </c>
      <c r="AB30" s="1">
        <v>11.259346961975098</v>
      </c>
      <c r="AC30" s="1">
        <v>-6.1311613768339157E-2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1.1027458415311924</v>
      </c>
      <c r="AL30">
        <f>(U30-T30)/(1000-U30)*AK30</f>
        <v>2.4234056187985978E-2</v>
      </c>
      <c r="AM30">
        <f>(P30+273.15)</f>
        <v>291.17009963989256</v>
      </c>
      <c r="AN30">
        <f>(O30+273.15)</f>
        <v>298.69383468627927</v>
      </c>
      <c r="AO30">
        <f>(Y30*AG30+Z30*AH30)*AI30</f>
        <v>23.832038041531177</v>
      </c>
      <c r="AP30">
        <f>((AO30+0.00000010773*(AN30^4-AM30^4))-AL30*44100)/(L30*51.4+0.00000043092*AM30^3)</f>
        <v>-7.9715001635365743</v>
      </c>
      <c r="AQ30">
        <f>0.61365*EXP(17.502*J30/(240.97+J30))</f>
        <v>2.0738970178203844</v>
      </c>
      <c r="AR30">
        <f>AQ30*1000/AA30</f>
        <v>23.541745848906242</v>
      </c>
      <c r="AS30">
        <f>(AR30-U30)</f>
        <v>1.3862511589648356</v>
      </c>
      <c r="AT30">
        <f>IF(D30,P30,(O30+P30)/2)</f>
        <v>21.781967163085938</v>
      </c>
      <c r="AU30">
        <f>0.61365*EXP(17.502*AT30/(240.97+AT30))</f>
        <v>2.6184272973985792</v>
      </c>
      <c r="AV30">
        <f>IF(AS30&lt;&gt;0,(1000-(AR30+U30)/2)/AS30*AL30,0)</f>
        <v>17.082287929873967</v>
      </c>
      <c r="AW30">
        <f>U30*AA30/1000</f>
        <v>1.9517759923459379</v>
      </c>
      <c r="AX30">
        <f>(AU30-AW30)</f>
        <v>0.66665130505264125</v>
      </c>
      <c r="AY30">
        <f>1/(1.6/F30+1.37/N30)</f>
        <v>25.04362607163749</v>
      </c>
      <c r="AZ30">
        <f>G30*AA30*0.001</f>
        <v>34.318271809060278</v>
      </c>
      <c r="BA30">
        <f>G30/S30</f>
        <v>0.99886057985614507</v>
      </c>
      <c r="BB30">
        <f>(1-AL30*AA30/AQ30/F30)*100</f>
        <v>118.02345755744143</v>
      </c>
      <c r="BC30">
        <f>(S30-E30/(N30/1.35))</f>
        <v>389.47588609308957</v>
      </c>
      <c r="BD30">
        <f>E30*BB30/100/BC30</f>
        <v>5.0996077468802598E-3</v>
      </c>
    </row>
    <row r="31" spans="1:56" x14ac:dyDescent="0.25">
      <c r="A31" s="1" t="s">
        <v>1</v>
      </c>
      <c r="B31" s="1" t="s">
        <v>10631</v>
      </c>
      <c r="K31" s="1">
        <v>2.72</v>
      </c>
    </row>
    <row r="32" spans="1:56" x14ac:dyDescent="0.25">
      <c r="A32" s="1" t="s">
        <v>1</v>
      </c>
      <c r="B32" s="1" t="s">
        <v>10106</v>
      </c>
      <c r="K32" s="1">
        <v>2.72</v>
      </c>
    </row>
    <row r="33" spans="1:56" x14ac:dyDescent="0.25">
      <c r="A33" s="1">
        <v>6</v>
      </c>
      <c r="B33" s="1" t="s">
        <v>10630</v>
      </c>
      <c r="C33" s="1">
        <v>1270.5000026710331</v>
      </c>
      <c r="D33" s="1">
        <v>0</v>
      </c>
      <c r="E33">
        <f>(R33-S33*(1000-T33)/(1000-U33))*AK33</f>
        <v>2.6816394893833659</v>
      </c>
      <c r="F33">
        <f>IF(AV33&lt;&gt;0,1/(1/AV33-1/N33),0)</f>
        <v>-4.0732211843136152</v>
      </c>
      <c r="G33">
        <f>((AY33-AL33/2)*S33-E33)/(AY33+AL33/2)</f>
        <v>389.87596551997552</v>
      </c>
      <c r="H33">
        <f>AL33*1000</f>
        <v>24.423917386755203</v>
      </c>
      <c r="I33">
        <f>(AQ33-AW33)</f>
        <v>-2.4991426457804611E-2</v>
      </c>
      <c r="J33">
        <f>(P33+AP33*D33)</f>
        <v>17.066865921020508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25.548345565795898</v>
      </c>
      <c r="P33" s="1">
        <v>17.066865921020508</v>
      </c>
      <c r="Q33" s="1">
        <v>25.672304153442383</v>
      </c>
      <c r="R33" s="1">
        <v>400.03475952148438</v>
      </c>
      <c r="S33" s="1">
        <v>388.989013671875</v>
      </c>
      <c r="T33" s="1">
        <v>0.80252903699874878</v>
      </c>
      <c r="U33" s="1">
        <v>22.450672149658203</v>
      </c>
      <c r="V33" s="1">
        <v>2.1521060466766357</v>
      </c>
      <c r="W33" s="1">
        <v>60.204963684082031</v>
      </c>
      <c r="X33" s="1">
        <v>299.98687744140625</v>
      </c>
      <c r="Y33" s="1">
        <v>300.58123779296875</v>
      </c>
      <c r="Z33" s="1">
        <v>7.3436026573181152</v>
      </c>
      <c r="AA33" s="1">
        <v>88.095703125</v>
      </c>
      <c r="AB33" s="1">
        <v>11.336088180541992</v>
      </c>
      <c r="AC33" s="1">
        <v>-7.208184152841568E-2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1.1028929317698757</v>
      </c>
      <c r="AL33">
        <f>(U33-T33)/(1000-U33)*AK33</f>
        <v>2.4423917386755204E-2</v>
      </c>
      <c r="AM33">
        <f>(P33+273.15)</f>
        <v>290.21686592102049</v>
      </c>
      <c r="AN33">
        <f>(O33+273.15)</f>
        <v>298.69834556579588</v>
      </c>
      <c r="AO33">
        <f>(Y33*AG33+Z33*AH33)*AI33</f>
        <v>48.092996971912726</v>
      </c>
      <c r="AP33">
        <f>((AO33+0.00000010773*(AN33^4-AM33^4))-AL33*44100)/(L33*51.4+0.00000043092*AM33^3)</f>
        <v>-7.7624373657239953</v>
      </c>
      <c r="AQ33">
        <f>0.61365*EXP(17.502*J33/(240.97+J33))</f>
        <v>1.95281632219519</v>
      </c>
      <c r="AR33">
        <f>AQ33*1000/AA33</f>
        <v>22.16698718465663</v>
      </c>
      <c r="AS33">
        <f>(AR33-U33)</f>
        <v>-0.28368496500157292</v>
      </c>
      <c r="AT33">
        <f>IF(D33,P33,(O33+P33)/2)</f>
        <v>21.307605743408203</v>
      </c>
      <c r="AU33">
        <f>0.61365*EXP(17.502*AT33/(240.97+AT33))</f>
        <v>2.5435060961080147</v>
      </c>
      <c r="AV33">
        <f>IF(AS33&lt;&gt;0,(1000-(AR33+U33)/2)/AS33*AL33,0)</f>
        <v>-84.174529213548411</v>
      </c>
      <c r="AW33">
        <f>U33*AA33/1000</f>
        <v>1.9778077486529946</v>
      </c>
      <c r="AX33">
        <f>(AU33-AW33)</f>
        <v>0.56569834745502012</v>
      </c>
      <c r="AY33">
        <f>1/(1.6/F33+1.37/N33)</f>
        <v>-13.74720225128905</v>
      </c>
      <c r="AZ33">
        <f>G33*AA33*0.001</f>
        <v>34.3463973140205</v>
      </c>
      <c r="BA33">
        <f>G33/S33</f>
        <v>1.002280146268729</v>
      </c>
      <c r="BB33">
        <f>(1-AL33*AA33/AQ33/F33)*100</f>
        <v>127.05021107493938</v>
      </c>
      <c r="BC33">
        <f>(S33-E33/(N33/1.35))</f>
        <v>388.14323821388479</v>
      </c>
      <c r="BD33">
        <f>E33*BB33/100/BC33</f>
        <v>8.7777611358337334E-3</v>
      </c>
    </row>
    <row r="34" spans="1:56" x14ac:dyDescent="0.25">
      <c r="A34" s="1" t="s">
        <v>1</v>
      </c>
      <c r="B34" s="1" t="s">
        <v>10629</v>
      </c>
      <c r="K34" s="1">
        <v>2.72</v>
      </c>
    </row>
    <row r="35" spans="1:56" x14ac:dyDescent="0.25">
      <c r="A35" s="1" t="s">
        <v>1</v>
      </c>
      <c r="B35" s="1" t="s">
        <v>10628</v>
      </c>
      <c r="K35" s="1">
        <v>2.72</v>
      </c>
    </row>
    <row r="36" spans="1:56" x14ac:dyDescent="0.25">
      <c r="A36" s="1">
        <v>7</v>
      </c>
      <c r="B36" s="1" t="s">
        <v>10103</v>
      </c>
      <c r="C36" s="1">
        <v>1475.5000026710331</v>
      </c>
      <c r="D36" s="1">
        <v>0</v>
      </c>
      <c r="E36">
        <f>(R36-S36*(1000-T36)/(1000-U36))*AK36</f>
        <v>3.3637047872121957</v>
      </c>
      <c r="F36">
        <f>IF(AV36&lt;&gt;0,1/(1/AV36-1/N36),0)</f>
        <v>-3.0463383564004278</v>
      </c>
      <c r="G36">
        <f>((AY36-AL36/2)*S36-E36)/(AY36+AL36/2)</f>
        <v>391.06246236138793</v>
      </c>
      <c r="H36">
        <f>AL36*1000</f>
        <v>24.710614040334796</v>
      </c>
      <c r="I36">
        <f>(AQ36-AW36)</f>
        <v>-0.20154525931822542</v>
      </c>
      <c r="J36">
        <f>(P36+AP36*D36)</f>
        <v>15.87930965423584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25.573722839355469</v>
      </c>
      <c r="P36" s="1">
        <v>15.87930965423584</v>
      </c>
      <c r="Q36" s="1">
        <v>25.686697006225586</v>
      </c>
      <c r="R36" s="1">
        <v>400.14901733398438</v>
      </c>
      <c r="S36" s="1">
        <v>388.39666748046875</v>
      </c>
      <c r="T36" s="1">
        <v>0.94727635383605957</v>
      </c>
      <c r="U36" s="1">
        <v>22.841384887695313</v>
      </c>
      <c r="V36" s="1">
        <v>2.5364432334899902</v>
      </c>
      <c r="W36" s="1">
        <v>61.160480499267578</v>
      </c>
      <c r="X36" s="1">
        <v>299.97857666015625</v>
      </c>
      <c r="Y36" s="1">
        <v>500.57565307617188</v>
      </c>
      <c r="Z36" s="1">
        <v>7.3354425430297852</v>
      </c>
      <c r="AA36" s="1">
        <v>88.095664978027344</v>
      </c>
      <c r="AB36" s="1">
        <v>11.530590057373047</v>
      </c>
      <c r="AC36" s="1">
        <v>-9.1650664806365967E-2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1.1028624141917505</v>
      </c>
      <c r="AL36">
        <f>(U36-T36)/(1000-U36)*AK36</f>
        <v>2.4710614040334797E-2</v>
      </c>
      <c r="AM36">
        <f>(P36+273.15)</f>
        <v>289.02930965423582</v>
      </c>
      <c r="AN36">
        <f>(O36+273.15)</f>
        <v>298.72372283935545</v>
      </c>
      <c r="AO36">
        <f>(Y36*AG36+Z36*AH36)*AI36</f>
        <v>80.092102701989461</v>
      </c>
      <c r="AP36">
        <f>((AO36+0.00000010773*(AN36^4-AM36^4))-AL36*44100)/(L36*51.4+0.00000043092*AM36^3)</f>
        <v>-7.5043185487011481</v>
      </c>
      <c r="AQ36">
        <f>0.61365*EXP(17.502*J36/(240.97+J36))</f>
        <v>1.8106817313823576</v>
      </c>
      <c r="AR36">
        <f>AQ36*1000/AA36</f>
        <v>20.553584921959263</v>
      </c>
      <c r="AS36">
        <f>(AR36-U36)</f>
        <v>-2.287799965736049</v>
      </c>
      <c r="AT36">
        <f>IF(D36,P36,(O36+P36)/2)</f>
        <v>20.726516246795654</v>
      </c>
      <c r="AU36">
        <f>0.61365*EXP(17.502*AT36/(240.97+AT36))</f>
        <v>2.4542912680258531</v>
      </c>
      <c r="AV36">
        <f>IF(AS36&lt;&gt;0,(1000-(AR36+U36)/2)/AS36*AL36,0)</f>
        <v>-10.566682501644335</v>
      </c>
      <c r="AW36">
        <f>U36*AA36/1000</f>
        <v>2.012226990700583</v>
      </c>
      <c r="AX36">
        <f>(AU36-AW36)</f>
        <v>0.44206427732527009</v>
      </c>
      <c r="AY36">
        <f>1/(1.6/F36+1.37/N36)</f>
        <v>-4.8744041558065341</v>
      </c>
      <c r="AZ36">
        <f>G36*AA36*0.001</f>
        <v>34.45090766967126</v>
      </c>
      <c r="BA36">
        <f>G36/S36</f>
        <v>1.0068635884499531</v>
      </c>
      <c r="BB36">
        <f>(1-AL36*AA36/AQ36/F36)*100</f>
        <v>139.46551886540647</v>
      </c>
      <c r="BC36">
        <f>(S36-E36/(N36/1.35))</f>
        <v>387.33577209605511</v>
      </c>
      <c r="BD36">
        <f>E36*BB36/100/BC36</f>
        <v>1.2111477102152693E-2</v>
      </c>
    </row>
    <row r="37" spans="1:56" x14ac:dyDescent="0.25">
      <c r="A37" s="1" t="s">
        <v>1</v>
      </c>
      <c r="B37" s="1" t="s">
        <v>10627</v>
      </c>
      <c r="K37" s="1">
        <v>2.72</v>
      </c>
    </row>
    <row r="38" spans="1:56" x14ac:dyDescent="0.25">
      <c r="A38" s="1" t="s">
        <v>1</v>
      </c>
      <c r="B38" s="1" t="s">
        <v>10626</v>
      </c>
      <c r="K38" s="1">
        <v>2.72</v>
      </c>
    </row>
    <row r="39" spans="1:56" x14ac:dyDescent="0.25">
      <c r="A39" s="1">
        <v>8</v>
      </c>
      <c r="B39" s="1" t="s">
        <v>10625</v>
      </c>
      <c r="C39" s="1">
        <v>1680.5000026710331</v>
      </c>
      <c r="D39" s="1">
        <v>0</v>
      </c>
      <c r="E39">
        <f>(R39-S39*(1000-T39)/(1000-U39))*AK39</f>
        <v>4.0203784776115903</v>
      </c>
      <c r="F39">
        <f>IF(AV39&lt;&gt;0,1/(1/AV39-1/N39),0)</f>
        <v>-2.2411647624681565</v>
      </c>
      <c r="G39">
        <f>((AY39-AL39/2)*S39-E39)/(AY39+AL39/2)</f>
        <v>392.99483941263566</v>
      </c>
      <c r="H39">
        <f>AL39*1000</f>
        <v>25.171244128397547</v>
      </c>
      <c r="I39">
        <f>(AQ39-AW39)</f>
        <v>-0.46157034239157713</v>
      </c>
      <c r="J39">
        <f>(P39+AP39*D39)</f>
        <v>13.942946434020996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25.612424850463867</v>
      </c>
      <c r="P39" s="1">
        <v>13.942946434020996</v>
      </c>
      <c r="Q39" s="1">
        <v>25.712690353393555</v>
      </c>
      <c r="R39" s="1">
        <v>400.03240966796875</v>
      </c>
      <c r="S39" s="1">
        <v>387.54244995117188</v>
      </c>
      <c r="T39" s="1">
        <v>1.0945745706558228</v>
      </c>
      <c r="U39" s="1">
        <v>23.383472442626953</v>
      </c>
      <c r="V39" s="1">
        <v>2.924044132232666</v>
      </c>
      <c r="W39" s="1">
        <v>62.466560363769531</v>
      </c>
      <c r="X39" s="1">
        <v>299.9915771484375</v>
      </c>
      <c r="Y39" s="1">
        <v>749.4600830078125</v>
      </c>
      <c r="Z39" s="1">
        <v>7.3367218971252441</v>
      </c>
      <c r="AA39" s="1">
        <v>88.093185424804688</v>
      </c>
      <c r="AB39" s="1">
        <v>11.61845588684082</v>
      </c>
      <c r="AC39" s="1">
        <v>-0.10639961808919907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1.1029102101045494</v>
      </c>
      <c r="AL39">
        <f>(U39-T39)/(1000-U39)*AK39</f>
        <v>2.5171244128397545E-2</v>
      </c>
      <c r="AM39">
        <f>(P39+273.15)</f>
        <v>287.09294643402097</v>
      </c>
      <c r="AN39">
        <f>(O39+273.15)</f>
        <v>298.76242485046384</v>
      </c>
      <c r="AO39">
        <f>(Y39*AG39+Z39*AH39)*AI39</f>
        <v>119.91361060097188</v>
      </c>
      <c r="AP39">
        <f>((AO39+0.00000010773*(AN39^4-AM39^4))-AL39*44100)/(L39*51.4+0.00000043092*AM39^3)</f>
        <v>-7.1853633737671521</v>
      </c>
      <c r="AQ39">
        <f>0.61365*EXP(17.502*J39/(240.97+J39))</f>
        <v>1.5983542313725698</v>
      </c>
      <c r="AR39">
        <f>AQ39*1000/AA39</f>
        <v>18.143903227757683</v>
      </c>
      <c r="AS39">
        <f>(AR39-U39)</f>
        <v>-5.2395692148692703</v>
      </c>
      <c r="AT39">
        <f>IF(D39,P39,(O39+P39)/2)</f>
        <v>19.777685642242432</v>
      </c>
      <c r="AU39">
        <f>0.61365*EXP(17.502*AT39/(240.97+AT39))</f>
        <v>2.3145016348085288</v>
      </c>
      <c r="AV39">
        <f>IF(AS39&lt;&gt;0,(1000-(AR39+U39)/2)/AS39*AL39,0)</f>
        <v>-4.7043173326048091</v>
      </c>
      <c r="AW39">
        <f>U39*AA39/1000</f>
        <v>2.0599245737641469</v>
      </c>
      <c r="AX39">
        <f>(AU39-AW39)</f>
        <v>0.25457706104438182</v>
      </c>
      <c r="AY39">
        <f>1/(1.6/F39+1.37/N39)</f>
        <v>-2.5390566661469149</v>
      </c>
      <c r="AZ39">
        <f>G39*AA39*0.001</f>
        <v>34.620167259368657</v>
      </c>
      <c r="BA39">
        <f>G39/S39</f>
        <v>1.0140691412312399</v>
      </c>
      <c r="BB39">
        <f>(1-AL39*AA39/AQ39/F39)*100</f>
        <v>161.90135781061659</v>
      </c>
      <c r="BC39">
        <f>(S39-E39/(N39/1.35))</f>
        <v>386.27444302419389</v>
      </c>
      <c r="BD39">
        <f>E39*BB39/100/BC39</f>
        <v>1.6850836139763129E-2</v>
      </c>
    </row>
    <row r="40" spans="1:56" x14ac:dyDescent="0.25">
      <c r="A40" s="1" t="s">
        <v>1</v>
      </c>
      <c r="B40" s="1" t="s">
        <v>10624</v>
      </c>
      <c r="K40" s="1">
        <v>2.72</v>
      </c>
    </row>
    <row r="41" spans="1:56" x14ac:dyDescent="0.25">
      <c r="A41" s="1" t="s">
        <v>1</v>
      </c>
      <c r="B41" s="1" t="s">
        <v>10623</v>
      </c>
      <c r="K41" s="1">
        <v>2.72</v>
      </c>
    </row>
    <row r="42" spans="1:56" x14ac:dyDescent="0.25">
      <c r="A42" s="1">
        <v>9</v>
      </c>
      <c r="B42" s="1" t="s">
        <v>10622</v>
      </c>
      <c r="C42" s="1">
        <v>1884.5000026710331</v>
      </c>
      <c r="D42" s="1">
        <v>0</v>
      </c>
      <c r="E42">
        <f>(R42-S42*(1000-T42)/(1000-U42))*AK42</f>
        <v>4.4171134524953599</v>
      </c>
      <c r="F42">
        <f>IF(AV42&lt;&gt;0,1/(1/AV42-1/N42),0)</f>
        <v>-2.6481102587757026</v>
      </c>
      <c r="G42">
        <f>((AY42-AL42/2)*S42-E42)/(AY42+AL42/2)</f>
        <v>391.1735384067976</v>
      </c>
      <c r="H42">
        <f>AL42*1000</f>
        <v>25.654755146525122</v>
      </c>
      <c r="I42">
        <f>(AQ42-AW42)</f>
        <v>-0.31823610782320899</v>
      </c>
      <c r="J42">
        <f>(P42+AP42*D42)</f>
        <v>15.715163230895996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25.665781021118164</v>
      </c>
      <c r="P42" s="1">
        <v>15.715163230895996</v>
      </c>
      <c r="Q42" s="1">
        <v>25.751203536987305</v>
      </c>
      <c r="R42" s="1">
        <v>400.08999633789063</v>
      </c>
      <c r="S42" s="1">
        <v>387.08193969726563</v>
      </c>
      <c r="T42" s="1">
        <v>1.2497206926345825</v>
      </c>
      <c r="U42" s="1">
        <v>23.952131271362305</v>
      </c>
      <c r="V42" s="1">
        <v>3.327925443649292</v>
      </c>
      <c r="W42" s="1">
        <v>63.782974243164063</v>
      </c>
      <c r="X42" s="1">
        <v>300.0101318359375</v>
      </c>
      <c r="Y42" s="1">
        <v>999.75469970703125</v>
      </c>
      <c r="Z42" s="1">
        <v>7.4116015434265137</v>
      </c>
      <c r="AA42" s="1">
        <v>88.092559814453125</v>
      </c>
      <c r="AB42" s="1">
        <v>11.763052940368652</v>
      </c>
      <c r="AC42" s="1">
        <v>-0.12138622999191284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1.1029784258674169</v>
      </c>
      <c r="AL42">
        <f>(U42-T42)/(1000-U42)*AK42</f>
        <v>2.5654755146525123E-2</v>
      </c>
      <c r="AM42">
        <f>(P42+273.15)</f>
        <v>288.86516323089597</v>
      </c>
      <c r="AN42">
        <f>(O42+273.15)</f>
        <v>298.81578102111814</v>
      </c>
      <c r="AO42">
        <f>(Y42*AG42+Z42*AH42)*AI42</f>
        <v>159.96074837772358</v>
      </c>
      <c r="AP42">
        <f>((AO42+0.00000010773*(AN42^4-AM42^4))-AL42*44100)/(L42*51.4+0.00000043092*AM42^3)</f>
        <v>-7.1648979533577251</v>
      </c>
      <c r="AQ42">
        <f>0.61365*EXP(17.502*J42/(240.97+J42))</f>
        <v>1.7917684488829082</v>
      </c>
      <c r="AR42">
        <f>AQ42*1000/AA42</f>
        <v>20.339611570566909</v>
      </c>
      <c r="AS42">
        <f>(AR42-U42)</f>
        <v>-3.6125197007953957</v>
      </c>
      <c r="AT42">
        <f>IF(D42,P42,(O42+P42)/2)</f>
        <v>20.69047212600708</v>
      </c>
      <c r="AU42">
        <f>0.61365*EXP(17.502*AT42/(240.97+AT42))</f>
        <v>2.4488488341581394</v>
      </c>
      <c r="AV42">
        <f>IF(AS42&lt;&gt;0,(1000-(AR42+U42)/2)/AS42*AL42,0)</f>
        <v>-6.9443519525140136</v>
      </c>
      <c r="AW42">
        <f>U42*AA42/1000</f>
        <v>2.1100045567061172</v>
      </c>
      <c r="AX42">
        <f>(AU42-AW42)</f>
        <v>0.33884427745202217</v>
      </c>
      <c r="AY42">
        <f>1/(1.6/F42+1.37/N42)</f>
        <v>-3.5194287956560943</v>
      </c>
      <c r="AZ42">
        <f>G42*AA42*0.001</f>
        <v>34.459478329932089</v>
      </c>
      <c r="BA42">
        <f>G42/S42</f>
        <v>1.0105703684153593</v>
      </c>
      <c r="BB42">
        <f>(1-AL42*AA42/AQ42/F42)*100</f>
        <v>147.63094032592878</v>
      </c>
      <c r="BC42">
        <f>(S42-E42/(N42/1.35))</f>
        <v>385.68880457672861</v>
      </c>
      <c r="BD42">
        <f>E42*BB42/100/BC42</f>
        <v>1.6907480973782606E-2</v>
      </c>
    </row>
    <row r="43" spans="1:56" x14ac:dyDescent="0.25">
      <c r="A43" s="1" t="s">
        <v>1</v>
      </c>
      <c r="B43" s="1" t="s">
        <v>10621</v>
      </c>
      <c r="K43" s="1">
        <v>2.72</v>
      </c>
    </row>
    <row r="44" spans="1:56" x14ac:dyDescent="0.25">
      <c r="A44" s="1" t="s">
        <v>1</v>
      </c>
      <c r="B44" s="1" t="s">
        <v>10620</v>
      </c>
      <c r="K44" s="1">
        <v>2.72</v>
      </c>
    </row>
    <row r="45" spans="1:56" x14ac:dyDescent="0.25">
      <c r="A45" s="1">
        <v>10</v>
      </c>
      <c r="B45" s="1" t="s">
        <v>10619</v>
      </c>
      <c r="C45" s="1">
        <v>2089.5000026710331</v>
      </c>
      <c r="D45" s="1">
        <v>0</v>
      </c>
      <c r="E45">
        <f>(R45-S45*(1000-T45)/(1000-U45))*AK45</f>
        <v>4.6193444665082684</v>
      </c>
      <c r="F45">
        <f>IF(AV45&lt;&gt;0,1/(1/AV45-1/N45),0)</f>
        <v>-2.1128287851530705</v>
      </c>
      <c r="G45">
        <f>((AY45-AL45/2)*S45-E45)/(AY45+AL45/2)</f>
        <v>393.05463778762015</v>
      </c>
      <c r="H45">
        <f>AL45*1000</f>
        <v>26.184175782796515</v>
      </c>
      <c r="I45">
        <f>(AQ45-AW45)</f>
        <v>-0.54096325465712769</v>
      </c>
      <c r="J45">
        <f>(P45+AP45*D45)</f>
        <v>14.184126853942871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25.746698379516602</v>
      </c>
      <c r="P45" s="1">
        <v>14.184126853942871</v>
      </c>
      <c r="Q45" s="1">
        <v>25.816051483154297</v>
      </c>
      <c r="R45" s="1">
        <v>399.93966674804688</v>
      </c>
      <c r="S45" s="1">
        <v>386.57241821289063</v>
      </c>
      <c r="T45" s="1">
        <v>1.4103990793228149</v>
      </c>
      <c r="U45" s="1">
        <v>24.570339202880859</v>
      </c>
      <c r="V45" s="1">
        <v>3.7379012107849121</v>
      </c>
      <c r="W45" s="1">
        <v>65.117385864257813</v>
      </c>
      <c r="X45" s="1">
        <v>299.96206665039063</v>
      </c>
      <c r="Y45" s="1">
        <v>1249.09912109375</v>
      </c>
      <c r="Z45" s="1">
        <v>7.1936421394348145</v>
      </c>
      <c r="AA45" s="1">
        <v>88.094429016113281</v>
      </c>
      <c r="AB45" s="1">
        <v>11.986252784729004</v>
      </c>
      <c r="AC45" s="1">
        <v>-0.15467299520969391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1.102801715626436</v>
      </c>
      <c r="AL45">
        <f>(U45-T45)/(1000-U45)*AK45</f>
        <v>2.6184175782796516E-2</v>
      </c>
      <c r="AM45">
        <f>(P45+273.15)</f>
        <v>287.33412685394285</v>
      </c>
      <c r="AN45">
        <f>(O45+273.15)</f>
        <v>298.89669837951658</v>
      </c>
      <c r="AO45">
        <f>(Y45*AG45+Z45*AH45)*AI45</f>
        <v>199.85585490787344</v>
      </c>
      <c r="AP45">
        <f>((AO45+0.00000010773*(AN45^4-AM45^4))-AL45*44100)/(L45*51.4+0.00000043092*AM45^3)</f>
        <v>-6.8980876697321953</v>
      </c>
      <c r="AQ45">
        <f>0.61365*EXP(17.502*J45/(240.97+J45))</f>
        <v>1.6235467481528854</v>
      </c>
      <c r="AR45">
        <f>AQ45*1000/AA45</f>
        <v>18.429618833852974</v>
      </c>
      <c r="AS45">
        <f>(AR45-U45)</f>
        <v>-6.1407203690278855</v>
      </c>
      <c r="AT45">
        <f>IF(D45,P45,(O45+P45)/2)</f>
        <v>19.965412616729736</v>
      </c>
      <c r="AU45">
        <f>0.61365*EXP(17.502*AT45/(240.97+AT45))</f>
        <v>2.341591736625984</v>
      </c>
      <c r="AV45">
        <f>IF(AS45&lt;&gt;0,(1000-(AR45+U45)/2)/AS45*AL45,0)</f>
        <v>-4.1723470559056182</v>
      </c>
      <c r="AW45">
        <f>U45*AA45/1000</f>
        <v>2.164510002810013</v>
      </c>
      <c r="AX45">
        <f>(AU45-AW45)</f>
        <v>0.17708173381597092</v>
      </c>
      <c r="AY45">
        <f>1/(1.6/F45+1.37/N45)</f>
        <v>-2.2872243427202164</v>
      </c>
      <c r="AZ45">
        <f>G45*AA45*0.001</f>
        <v>34.625923888035622</v>
      </c>
      <c r="BA45">
        <f>G45/S45</f>
        <v>1.0167684482113251</v>
      </c>
      <c r="BB45">
        <f>(1-AL45*AA45/AQ45/F45)*100</f>
        <v>167.24472930834045</v>
      </c>
      <c r="BC45">
        <f>(S45-E45/(N45/1.35))</f>
        <v>385.1155004589408</v>
      </c>
      <c r="BD45">
        <f>E45*BB45/100/BC45</f>
        <v>2.0060501692673951E-2</v>
      </c>
    </row>
    <row r="46" spans="1:56" x14ac:dyDescent="0.25">
      <c r="A46" s="1" t="s">
        <v>1</v>
      </c>
      <c r="B46" s="1" t="s">
        <v>10618</v>
      </c>
      <c r="K46" s="1">
        <v>2.72</v>
      </c>
    </row>
    <row r="47" spans="1:56" x14ac:dyDescent="0.25">
      <c r="A47" s="1" t="s">
        <v>1</v>
      </c>
      <c r="B47" s="1" t="s">
        <v>10617</v>
      </c>
      <c r="K47" s="1">
        <v>2.72</v>
      </c>
    </row>
    <row r="48" spans="1:56" x14ac:dyDescent="0.25">
      <c r="A48" s="1">
        <v>11</v>
      </c>
      <c r="B48" s="1" t="s">
        <v>10616</v>
      </c>
      <c r="C48" s="1">
        <v>2295.0000026598573</v>
      </c>
      <c r="D48" s="1">
        <v>0</v>
      </c>
      <c r="E48">
        <f>(R48-S48*(1000-T48)/(1000-U48))*AK48</f>
        <v>4.8487797721974921</v>
      </c>
      <c r="F48">
        <f>IF(AV48&lt;&gt;0,1/(1/AV48-1/N48),0)</f>
        <v>-1.7040764303010043</v>
      </c>
      <c r="G48">
        <f>((AY48-AL48/2)*S48-E48)/(AY48+AL48/2)</f>
        <v>395.83643573671145</v>
      </c>
      <c r="H48">
        <f>AL48*1000</f>
        <v>26.966183254228465</v>
      </c>
      <c r="I48">
        <f>(AQ48-AW48)</f>
        <v>-0.82160842626244901</v>
      </c>
      <c r="J48">
        <f>(P48+AP48*D48)</f>
        <v>12.098911285400391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25.854026794433594</v>
      </c>
      <c r="P48" s="1">
        <v>12.098911285400391</v>
      </c>
      <c r="Q48" s="1">
        <v>25.902212142944336</v>
      </c>
      <c r="R48" s="1">
        <v>400.15191650390625</v>
      </c>
      <c r="S48" s="1">
        <v>386.30941772460938</v>
      </c>
      <c r="T48" s="1">
        <v>1.5804885625839233</v>
      </c>
      <c r="U48" s="1">
        <v>25.410724639892578</v>
      </c>
      <c r="V48" s="1">
        <v>4.1619181632995605</v>
      </c>
      <c r="W48" s="1">
        <v>66.914337158203125</v>
      </c>
      <c r="X48" s="1">
        <v>299.97265625</v>
      </c>
      <c r="Y48" s="1">
        <v>1600.766357421875</v>
      </c>
      <c r="Z48" s="1">
        <v>7.4070029258728027</v>
      </c>
      <c r="AA48" s="1">
        <v>88.090103149414063</v>
      </c>
      <c r="AB48" s="1">
        <v>12.191428184509277</v>
      </c>
      <c r="AC48" s="1">
        <v>-0.18981847167015076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1.1028406479779409</v>
      </c>
      <c r="AL48">
        <f>(U48-T48)/(1000-U48)*AK48</f>
        <v>2.6966183254228466E-2</v>
      </c>
      <c r="AM48">
        <f>(P48+273.15)</f>
        <v>285.24891128540037</v>
      </c>
      <c r="AN48">
        <f>(O48+273.15)</f>
        <v>299.00402679443357</v>
      </c>
      <c r="AO48">
        <f>(Y48*AG48+Z48*AH48)*AI48</f>
        <v>256.12261146271339</v>
      </c>
      <c r="AP48">
        <f>((AO48+0.00000010773*(AN48^4-AM48^4))-AL48*44100)/(L48*51.4+0.00000043092*AM48^3)</f>
        <v>-6.5432981516885533</v>
      </c>
      <c r="AQ48">
        <f>0.61365*EXP(17.502*J48/(240.97+J48))</f>
        <v>1.4168249283670458</v>
      </c>
      <c r="AR48">
        <f>AQ48*1000/AA48</f>
        <v>16.083815067895852</v>
      </c>
      <c r="AS48">
        <f>(AR48-U48)</f>
        <v>-9.3269095719967261</v>
      </c>
      <c r="AT48">
        <f>IF(D48,P48,(O48+P48)/2)</f>
        <v>18.976469039916992</v>
      </c>
      <c r="AU48">
        <f>0.61365*EXP(17.502*AT48/(240.97+AT48))</f>
        <v>2.201944478197766</v>
      </c>
      <c r="AV48">
        <f>IF(AS48&lt;&gt;0,(1000-(AR48+U48)/2)/AS48*AL48,0)</f>
        <v>-2.8312388331293983</v>
      </c>
      <c r="AW48">
        <f>U48*AA48/1000</f>
        <v>2.2384333546294948</v>
      </c>
      <c r="AX48">
        <f>(AU48-AW48)</f>
        <v>-3.6488876431728823E-2</v>
      </c>
      <c r="AY48">
        <f>1/(1.6/F48+1.37/N48)</f>
        <v>-1.6158806418365639</v>
      </c>
      <c r="AZ48">
        <f>G48*AA48*0.001</f>
        <v>34.869272454343324</v>
      </c>
      <c r="BA48">
        <f>G48/S48</f>
        <v>1.0246616250471368</v>
      </c>
      <c r="BB48">
        <f>(1-AL48*AA48/AQ48/F48)*100</f>
        <v>198.38782069644364</v>
      </c>
      <c r="BC48">
        <f>(S48-E48/(N48/1.35))</f>
        <v>384.78013724199423</v>
      </c>
      <c r="BD48">
        <f>E48*BB48/100/BC48</f>
        <v>2.4999701360319451E-2</v>
      </c>
    </row>
    <row r="49" spans="1:56" x14ac:dyDescent="0.25">
      <c r="A49" s="1" t="s">
        <v>1</v>
      </c>
      <c r="B49" s="1" t="s">
        <v>10615</v>
      </c>
      <c r="K49" s="1">
        <v>2.72</v>
      </c>
    </row>
    <row r="50" spans="1:56" x14ac:dyDescent="0.25">
      <c r="A50" s="1" t="s">
        <v>1</v>
      </c>
      <c r="B50" s="1" t="s">
        <v>10610</v>
      </c>
      <c r="K50" s="1">
        <v>2.72</v>
      </c>
    </row>
    <row r="51" spans="1:56" x14ac:dyDescent="0.25">
      <c r="A51" s="1">
        <v>12</v>
      </c>
      <c r="B51" s="1" t="s">
        <v>10614</v>
      </c>
      <c r="C51" s="1">
        <v>2500.0000026598573</v>
      </c>
      <c r="D51" s="1">
        <v>0</v>
      </c>
      <c r="E51">
        <f>(R51-S51*(1000-T51)/(1000-U51))*AK51</f>
        <v>4.913589655347713</v>
      </c>
      <c r="F51">
        <f>IF(AV51&lt;&gt;0,1/(1/AV51-1/N51),0)</f>
        <v>-1.6234268728740842</v>
      </c>
      <c r="G51">
        <f>((AY51-AL51/2)*S51-E51)/(AY51+AL51/2)</f>
        <v>396.32902180569641</v>
      </c>
      <c r="H51">
        <f>AL51*1000</f>
        <v>27.933376878294084</v>
      </c>
      <c r="I51">
        <f>(AQ51-AW51)</f>
        <v>-0.92087229903401457</v>
      </c>
      <c r="J51">
        <f>(P51+AP51*D51)</f>
        <v>11.977815628051758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25.991010665893555</v>
      </c>
      <c r="P51" s="1">
        <v>11.977815628051758</v>
      </c>
      <c r="Q51" s="1">
        <v>26.012357711791992</v>
      </c>
      <c r="R51" s="1">
        <v>400.01690673828125</v>
      </c>
      <c r="S51" s="1">
        <v>385.78933715820313</v>
      </c>
      <c r="T51" s="1">
        <v>1.7501194477081299</v>
      </c>
      <c r="U51" s="1">
        <v>26.410923004150391</v>
      </c>
      <c r="V51" s="1">
        <v>4.5711803436279297</v>
      </c>
      <c r="W51" s="1">
        <v>68.983345031738281</v>
      </c>
      <c r="X51" s="1">
        <v>299.958251953125</v>
      </c>
      <c r="Y51" s="1">
        <v>1998.9996337890625</v>
      </c>
      <c r="Z51" s="1">
        <v>7.1709413528442383</v>
      </c>
      <c r="AA51" s="1">
        <v>88.086219787597656</v>
      </c>
      <c r="AB51" s="1">
        <v>12.447808265686035</v>
      </c>
      <c r="AC51" s="1">
        <v>-0.24556177854537964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1.1027876910041359</v>
      </c>
      <c r="AL51">
        <f>(U51-T51)/(1000-U51)*AK51</f>
        <v>2.7933376878294083E-2</v>
      </c>
      <c r="AM51">
        <f>(P51+273.15)</f>
        <v>285.12781562805174</v>
      </c>
      <c r="AN51">
        <f>(O51+273.15)</f>
        <v>299.14101066589353</v>
      </c>
      <c r="AO51">
        <f>(Y51*AG51+Z51*AH51)*AI51</f>
        <v>319.83993425727022</v>
      </c>
      <c r="AP51">
        <f>((AO51+0.00000010773*(AN51^4-AM51^4))-AL51*44100)/(L51*51.4+0.00000043092*AM51^3)</f>
        <v>-6.3452029194913839</v>
      </c>
      <c r="AQ51">
        <f>0.61365*EXP(17.502*J51/(240.97+J51))</f>
        <v>1.4055660695028958</v>
      </c>
      <c r="AR51">
        <f>AQ51*1000/AA51</f>
        <v>15.95670779030066</v>
      </c>
      <c r="AS51">
        <f>(AR51-U51)</f>
        <v>-10.45421521384973</v>
      </c>
      <c r="AT51">
        <f>IF(D51,P51,(O51+P51)/2)</f>
        <v>18.984413146972656</v>
      </c>
      <c r="AU51">
        <f>0.61365*EXP(17.502*AT51/(240.97+AT51))</f>
        <v>2.2030364933391486</v>
      </c>
      <c r="AV51">
        <f>IF(AS51&lt;&gt;0,(1000-(AR51+U51)/2)/AS51*AL51,0)</f>
        <v>-2.6153700511981999</v>
      </c>
      <c r="AW51">
        <f>U51*AA51/1000</f>
        <v>2.3264383685369103</v>
      </c>
      <c r="AX51">
        <f>(AU51-AW51)</f>
        <v>-0.12340187519776169</v>
      </c>
      <c r="AY51">
        <f>1/(1.6/F51+1.37/N51)</f>
        <v>-1.5026249482046894</v>
      </c>
      <c r="AZ51">
        <f>G51*AA51*0.001</f>
        <v>34.911125322980162</v>
      </c>
      <c r="BA51">
        <f>G51/S51</f>
        <v>1.0273197925197481</v>
      </c>
      <c r="BB51">
        <f>(1-AL51*AA51/AQ51/F51)*100</f>
        <v>207.83193990088674</v>
      </c>
      <c r="BC51">
        <f>(S51-E51/(N51/1.35))</f>
        <v>384.23961596802059</v>
      </c>
      <c r="BD51">
        <f>E51*BB51/100/BC51</f>
        <v>2.6577188491486443E-2</v>
      </c>
    </row>
    <row r="52" spans="1:56" x14ac:dyDescent="0.25">
      <c r="A52" s="1" t="s">
        <v>1</v>
      </c>
      <c r="B52" s="1" t="s">
        <v>10613</v>
      </c>
    </row>
    <row r="53" spans="1:56" x14ac:dyDescent="0.25">
      <c r="A53" s="1" t="s">
        <v>1</v>
      </c>
      <c r="B53" s="1" t="s">
        <v>10612</v>
      </c>
    </row>
    <row r="54" spans="1:56" x14ac:dyDescent="0.25">
      <c r="A54" s="1" t="s">
        <v>1</v>
      </c>
      <c r="B54" s="1" t="s">
        <v>10611</v>
      </c>
    </row>
    <row r="55" spans="1:56" x14ac:dyDescent="0.25">
      <c r="A55" s="1" t="s">
        <v>1</v>
      </c>
      <c r="B55" s="1" t="s">
        <v>10610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1A43C-0099-413E-A817-EFA711650773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10696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10695</v>
      </c>
    </row>
    <row r="12" spans="1:56" x14ac:dyDescent="0.25">
      <c r="A12" s="1" t="s">
        <v>1</v>
      </c>
      <c r="B12" s="1" t="s">
        <v>10694</v>
      </c>
    </row>
    <row r="13" spans="1:56" x14ac:dyDescent="0.25">
      <c r="A13" s="1" t="s">
        <v>1</v>
      </c>
      <c r="B13" s="1" t="s">
        <v>10693</v>
      </c>
    </row>
    <row r="14" spans="1:56" x14ac:dyDescent="0.25">
      <c r="A14" s="1" t="s">
        <v>1</v>
      </c>
      <c r="B14" s="1" t="s">
        <v>10692</v>
      </c>
    </row>
    <row r="15" spans="1:56" x14ac:dyDescent="0.25">
      <c r="A15" s="1" t="s">
        <v>1</v>
      </c>
      <c r="B15" s="1" t="s">
        <v>10691</v>
      </c>
    </row>
    <row r="16" spans="1:56" x14ac:dyDescent="0.25">
      <c r="A16" s="1" t="s">
        <v>1</v>
      </c>
      <c r="B16" s="1" t="s">
        <v>10690</v>
      </c>
    </row>
    <row r="17" spans="1:56" x14ac:dyDescent="0.25">
      <c r="A17" s="1" t="s">
        <v>1</v>
      </c>
      <c r="B17" s="1" t="s">
        <v>10689</v>
      </c>
    </row>
    <row r="18" spans="1:56" x14ac:dyDescent="0.25">
      <c r="A18" s="1">
        <v>1</v>
      </c>
      <c r="B18" s="1" t="s">
        <v>10688</v>
      </c>
      <c r="C18" s="1">
        <v>252.50000222399831</v>
      </c>
      <c r="D18" s="1">
        <v>0</v>
      </c>
      <c r="E18">
        <f>(R18-S18*(1000-T18)/(1000-U18))*AK18</f>
        <v>-2.7898125475671791</v>
      </c>
      <c r="F18">
        <f>IF(AV18&lt;&gt;0,1/(1/AV18-1/N18),0)</f>
        <v>2.2472215234038702</v>
      </c>
      <c r="G18">
        <f>((AY18-AL18/2)*S18-E18)/(AY18+AL18/2)</f>
        <v>387.59914357922173</v>
      </c>
      <c r="H18">
        <f>AL18*1000</f>
        <v>22.949233722552869</v>
      </c>
      <c r="I18">
        <f>(AQ18-AW18)</f>
        <v>1.3832453303209093</v>
      </c>
      <c r="J18">
        <f>(P18+AP18*D18)</f>
        <v>24.920856475830078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25.473649978637695</v>
      </c>
      <c r="P18" s="1">
        <v>24.920856475830078</v>
      </c>
      <c r="Q18" s="1">
        <v>25.255029678344727</v>
      </c>
      <c r="R18" s="1">
        <v>399.87753295898438</v>
      </c>
      <c r="S18" s="1">
        <v>394.1981201171875</v>
      </c>
      <c r="T18" s="1">
        <v>-0.17066867649555206</v>
      </c>
      <c r="U18" s="1">
        <v>20.2393798828125</v>
      </c>
      <c r="V18" s="1">
        <v>-0.45931172370910645</v>
      </c>
      <c r="W18" s="1">
        <v>54.469192504882813</v>
      </c>
      <c r="X18" s="1">
        <v>299.64913940429688</v>
      </c>
      <c r="Y18" s="1">
        <v>0.29256230592727661</v>
      </c>
      <c r="Z18" s="1">
        <v>10.755148887634277</v>
      </c>
      <c r="AA18" s="1">
        <v>88.019493103027344</v>
      </c>
      <c r="AB18" s="1">
        <v>5.3315548896789551</v>
      </c>
      <c r="AC18" s="1">
        <v>-1.2430830001831055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1.1016512478099147</v>
      </c>
      <c r="AL18">
        <f>(U18-T18)/(1000-U18)*AK18</f>
        <v>2.2949233722552868E-2</v>
      </c>
      <c r="AM18">
        <f>(P18+273.15)</f>
        <v>298.07085647583006</v>
      </c>
      <c r="AN18">
        <f>(O18+273.15)</f>
        <v>298.62364997863767</v>
      </c>
      <c r="AO18">
        <f>(Y18*AG18+Z18*AH18)*AI18</f>
        <v>4.6809967902079919E-2</v>
      </c>
      <c r="AP18">
        <f>((AO18+0.00000010773*(AN18^4-AM18^4))-AL18*44100)/(L18*51.4+0.00000043092*AM18^3)</f>
        <v>-8.2829450020079065</v>
      </c>
      <c r="AQ18">
        <f>0.61365*EXP(17.502*J18/(240.97+J18))</f>
        <v>3.1647052883256745</v>
      </c>
      <c r="AR18">
        <f>AQ18*1000/AA18</f>
        <v>35.954595700992826</v>
      </c>
      <c r="AS18">
        <f>(AR18-U18)</f>
        <v>15.715215818180326</v>
      </c>
      <c r="AT18">
        <f>IF(D18,P18,(O18+P18)/2)</f>
        <v>25.197253227233887</v>
      </c>
      <c r="AU18">
        <f>0.61365*EXP(17.502*AT18/(240.97+AT18))</f>
        <v>3.2172634814166847</v>
      </c>
      <c r="AV18">
        <f>IF(AS18&lt;&gt;0,(1000-(AR18+U18)/2)/AS18*AL18,0)</f>
        <v>1.419288773432793</v>
      </c>
      <c r="AW18">
        <f>U18*AA18/1000</f>
        <v>1.7814599580047652</v>
      </c>
      <c r="AX18">
        <f>(AU18-AW18)</f>
        <v>1.4358035234119195</v>
      </c>
      <c r="AY18">
        <f>1/(1.6/F18+1.37/N18)</f>
        <v>0.93666214464960929</v>
      </c>
      <c r="AZ18">
        <f>G18*AA18*0.001</f>
        <v>34.116280145010613</v>
      </c>
      <c r="BA18">
        <f>G18/S18</f>
        <v>0.98325974630217916</v>
      </c>
      <c r="BB18">
        <f>(1-AL18*AA18/AQ18/F18)*100</f>
        <v>71.59675934023042</v>
      </c>
      <c r="BC18">
        <f>(S18-E18/(N18/1.35))</f>
        <v>395.17577866212986</v>
      </c>
      <c r="BD18">
        <f>E18*BB18/100/BC18</f>
        <v>-5.0544984879576553E-3</v>
      </c>
    </row>
    <row r="19" spans="1:56" x14ac:dyDescent="0.25">
      <c r="A19" s="1" t="s">
        <v>1</v>
      </c>
      <c r="B19" s="1" t="s">
        <v>10687</v>
      </c>
      <c r="K19" s="1">
        <v>2.72</v>
      </c>
    </row>
    <row r="20" spans="1:56" x14ac:dyDescent="0.25">
      <c r="A20" s="1" t="s">
        <v>1</v>
      </c>
      <c r="B20" s="1" t="s">
        <v>10686</v>
      </c>
      <c r="K20" s="1">
        <v>2.72</v>
      </c>
    </row>
    <row r="21" spans="1:56" x14ac:dyDescent="0.25">
      <c r="A21" s="1">
        <v>2</v>
      </c>
      <c r="B21" s="1" t="s">
        <v>10685</v>
      </c>
      <c r="C21" s="1">
        <v>458.50000222399831</v>
      </c>
      <c r="D21" s="1">
        <v>0</v>
      </c>
      <c r="E21">
        <f>(R21-S21*(1000-T21)/(1000-U21))*AK21</f>
        <v>-1.3344709143462317</v>
      </c>
      <c r="F21">
        <f>IF(AV21&lt;&gt;0,1/(1/AV21-1/N21),0)</f>
        <v>1.9691471049361411</v>
      </c>
      <c r="G21">
        <f>((AY21-AL21/2)*S21-E21)/(AY21+AL21/2)</f>
        <v>384.80997524241286</v>
      </c>
      <c r="H21">
        <f>AL21*1000</f>
        <v>22.122265180506226</v>
      </c>
      <c r="I21">
        <f>(AQ21-AW21)</f>
        <v>1.4527359597433085</v>
      </c>
      <c r="J21">
        <f>(P21+AP21*D21)</f>
        <v>24.978605270385742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25.477024078369141</v>
      </c>
      <c r="P21" s="1">
        <v>24.978605270385742</v>
      </c>
      <c r="Q21" s="1">
        <v>25.272975921630859</v>
      </c>
      <c r="R21" s="1">
        <v>399.99148559570313</v>
      </c>
      <c r="S21" s="1">
        <v>393.3052978515625</v>
      </c>
      <c r="T21" s="1">
        <v>-0.112801194190979</v>
      </c>
      <c r="U21" s="1">
        <v>19.573843002319336</v>
      </c>
      <c r="V21" s="1">
        <v>-0.30351662635803223</v>
      </c>
      <c r="W21" s="1">
        <v>52.667766571044922</v>
      </c>
      <c r="X21" s="1">
        <v>299.66891479492188</v>
      </c>
      <c r="Y21" s="1">
        <v>26.317432403564453</v>
      </c>
      <c r="Z21" s="1">
        <v>10.997376441955566</v>
      </c>
      <c r="AA21" s="1">
        <v>88.019920349121094</v>
      </c>
      <c r="AB21" s="1">
        <v>5.3066539764404297</v>
      </c>
      <c r="AC21" s="1">
        <v>-1.2137506008148193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1.1017239514519184</v>
      </c>
      <c r="AL21">
        <f>(U21-T21)/(1000-U21)*AK21</f>
        <v>2.2122265180506227E-2</v>
      </c>
      <c r="AM21">
        <f>(P21+273.15)</f>
        <v>298.12860527038572</v>
      </c>
      <c r="AN21">
        <f>(O21+273.15)</f>
        <v>298.62702407836912</v>
      </c>
      <c r="AO21">
        <f>(Y21*AG21+Z21*AH21)*AI21</f>
        <v>4.2107890904518399</v>
      </c>
      <c r="AP21">
        <f>((AO21+0.00000010773*(AN21^4-AM21^4))-AL21*44100)/(L21*51.4+0.00000043092*AM21^3)</f>
        <v>-7.9529612497967701</v>
      </c>
      <c r="AQ21">
        <f>0.61365*EXP(17.502*J21/(240.97+J21))</f>
        <v>3.1756240617336577</v>
      </c>
      <c r="AR21">
        <f>AQ21*1000/AA21</f>
        <v>36.078470068342511</v>
      </c>
      <c r="AS21">
        <f>(AR21-U21)</f>
        <v>16.504627066023176</v>
      </c>
      <c r="AT21">
        <f>IF(D21,P21,(O21+P21)/2)</f>
        <v>25.227814674377441</v>
      </c>
      <c r="AU21">
        <f>0.61365*EXP(17.502*AT21/(240.97+AT21))</f>
        <v>3.2231214518245204</v>
      </c>
      <c r="AV21">
        <f>IF(AS21&lt;&gt;0,(1000-(AR21+U21)/2)/AS21*AL21,0)</f>
        <v>1.3030701924160131</v>
      </c>
      <c r="AW21">
        <f>U21*AA21/1000</f>
        <v>1.7228881019903493</v>
      </c>
      <c r="AX21">
        <f>(AU21-AW21)</f>
        <v>1.5002333498341711</v>
      </c>
      <c r="AY21">
        <f>1/(1.6/F21+1.37/N21)</f>
        <v>0.85604345195963594</v>
      </c>
      <c r="AZ21">
        <f>G21*AA21*0.001</f>
        <v>33.870943370384438</v>
      </c>
      <c r="BA21">
        <f>G21/S21</f>
        <v>0.97840018261753525</v>
      </c>
      <c r="BB21">
        <f>(1-AL21*AA21/AQ21/F21)*100</f>
        <v>68.861096189543673</v>
      </c>
      <c r="BC21">
        <f>(S21-E21/(N21/1.35))</f>
        <v>393.77294822955128</v>
      </c>
      <c r="BD21">
        <f>E21*BB21/100/BC21</f>
        <v>-2.3336577692324042E-3</v>
      </c>
    </row>
    <row r="22" spans="1:56" x14ac:dyDescent="0.25">
      <c r="A22" s="1" t="s">
        <v>1</v>
      </c>
      <c r="B22" s="1" t="s">
        <v>10684</v>
      </c>
      <c r="K22" s="1">
        <v>2.72</v>
      </c>
    </row>
    <row r="23" spans="1:56" x14ac:dyDescent="0.25">
      <c r="A23" s="1" t="s">
        <v>1</v>
      </c>
      <c r="B23" s="1" t="s">
        <v>10683</v>
      </c>
      <c r="K23" s="1">
        <v>2.72</v>
      </c>
    </row>
    <row r="24" spans="1:56" x14ac:dyDescent="0.25">
      <c r="A24" s="1">
        <v>3</v>
      </c>
      <c r="B24" s="1" t="s">
        <v>10682</v>
      </c>
      <c r="C24" s="1">
        <v>664.50000222399831</v>
      </c>
      <c r="D24" s="1">
        <v>0</v>
      </c>
      <c r="E24">
        <f>(R24-S24*(1000-T24)/(1000-U24))*AK24</f>
        <v>-0.66840114989092281</v>
      </c>
      <c r="F24">
        <f>IF(AV24&lt;&gt;0,1/(1/AV24-1/N24),0)</f>
        <v>1.8451032092376585</v>
      </c>
      <c r="G24">
        <f>((AY24-AL24/2)*S24-E24)/(AY24+AL24/2)</f>
        <v>383.39113873995791</v>
      </c>
      <c r="H24">
        <f>AL24*1000</f>
        <v>21.558199235661231</v>
      </c>
      <c r="I24">
        <f>(AQ24-AW24)</f>
        <v>1.479091176707461</v>
      </c>
      <c r="J24">
        <f>(P24+AP24*D24)</f>
        <v>24.925987243652344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25.396572113037109</v>
      </c>
      <c r="P24" s="1">
        <v>24.925987243652344</v>
      </c>
      <c r="Q24" s="1">
        <v>25.211311340332031</v>
      </c>
      <c r="R24" s="1">
        <v>399.88681030273438</v>
      </c>
      <c r="S24" s="1">
        <v>392.80453491210938</v>
      </c>
      <c r="T24" s="1">
        <v>-3.8843058049678802E-2</v>
      </c>
      <c r="U24" s="1">
        <v>19.161184310913086</v>
      </c>
      <c r="V24" s="1">
        <v>-0.10501778125762939</v>
      </c>
      <c r="W24" s="1">
        <v>51.805011749267578</v>
      </c>
      <c r="X24" s="1">
        <v>299.555419921875</v>
      </c>
      <c r="Y24" s="1">
        <v>50.607948303222656</v>
      </c>
      <c r="Z24" s="1">
        <v>10.896556854248047</v>
      </c>
      <c r="AA24" s="1">
        <v>88.020805358886719</v>
      </c>
      <c r="AB24" s="1">
        <v>5.1471476554870605</v>
      </c>
      <c r="AC24" s="1">
        <v>-1.2055834531784058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1.1013066908892462</v>
      </c>
      <c r="AL24">
        <f>(U24-T24)/(1000-U24)*AK24</f>
        <v>2.155819923566123E-2</v>
      </c>
      <c r="AM24">
        <f>(P24+273.15)</f>
        <v>298.07598724365232</v>
      </c>
      <c r="AN24">
        <f>(O24+273.15)</f>
        <v>298.54657211303709</v>
      </c>
      <c r="AO24">
        <f>(Y24*AG24+Z24*AH24)*AI24</f>
        <v>8.0972715475274981</v>
      </c>
      <c r="AP24">
        <f>((AO24+0.00000010773*(AN24^4-AM24^4))-AL24*44100)/(L24*51.4+0.00000043092*AM24^3)</f>
        <v>-7.719127353960415</v>
      </c>
      <c r="AQ24">
        <f>0.61365*EXP(17.502*J24/(240.97+J24))</f>
        <v>3.1656740513840957</v>
      </c>
      <c r="AR24">
        <f>AQ24*1000/AA24</f>
        <v>35.965065741863093</v>
      </c>
      <c r="AS24">
        <f>(AR24-U24)</f>
        <v>16.803881430950007</v>
      </c>
      <c r="AT24">
        <f>IF(D24,P24,(O24+P24)/2)</f>
        <v>25.161279678344727</v>
      </c>
      <c r="AU24">
        <f>0.61365*EXP(17.502*AT24/(240.97+AT24))</f>
        <v>3.210380049550821</v>
      </c>
      <c r="AV24">
        <f>IF(AS24&lt;&gt;0,(1000-(AR24+U24)/2)/AS24*AL24,0)</f>
        <v>1.2475681872030275</v>
      </c>
      <c r="AW24">
        <f>U24*AA24/1000</f>
        <v>1.6865828746766347</v>
      </c>
      <c r="AX24">
        <f>(AU24-AW24)</f>
        <v>1.5237971748741863</v>
      </c>
      <c r="AY24">
        <f>1/(1.6/F24+1.37/N24)</f>
        <v>0.81780148190388502</v>
      </c>
      <c r="AZ24">
        <f>G24*AA24*0.001</f>
        <v>33.746396799351764</v>
      </c>
      <c r="BA24">
        <f>G24/S24</f>
        <v>0.97603541880121691</v>
      </c>
      <c r="BB24">
        <f>(1-AL24*AA24/AQ24/F24)*100</f>
        <v>67.512899008086634</v>
      </c>
      <c r="BC24">
        <f>(S24-E24/(N24/1.35))</f>
        <v>393.03876860505409</v>
      </c>
      <c r="BD24">
        <f>E24*BB24/100/BC24</f>
        <v>-1.1481233642582347E-3</v>
      </c>
    </row>
    <row r="25" spans="1:56" x14ac:dyDescent="0.25">
      <c r="A25" s="1" t="s">
        <v>1</v>
      </c>
      <c r="B25" s="1" t="s">
        <v>10681</v>
      </c>
      <c r="K25" s="1">
        <v>2.72</v>
      </c>
    </row>
    <row r="26" spans="1:56" x14ac:dyDescent="0.25">
      <c r="A26" s="1" t="s">
        <v>1</v>
      </c>
      <c r="B26" s="1" t="s">
        <v>10680</v>
      </c>
      <c r="K26" s="1">
        <v>2.72</v>
      </c>
    </row>
    <row r="27" spans="1:56" x14ac:dyDescent="0.25">
      <c r="A27" s="1">
        <v>4</v>
      </c>
      <c r="B27" s="1" t="s">
        <v>10679</v>
      </c>
      <c r="C27" s="1">
        <v>870.50000222399831</v>
      </c>
      <c r="D27" s="1">
        <v>0</v>
      </c>
      <c r="E27">
        <f>(R27-S27*(1000-T27)/(1000-U27))*AK27</f>
        <v>0.2878564883739067</v>
      </c>
      <c r="F27">
        <f>IF(AV27&lt;&gt;0,1/(1/AV27-1/N27),0)</f>
        <v>1.8254666754616189</v>
      </c>
      <c r="G27">
        <f>((AY27-AL27/2)*S27-E27)/(AY27+AL27/2)</f>
        <v>381.70026947816348</v>
      </c>
      <c r="H27">
        <f>AL27*1000</f>
        <v>21.377229541111618</v>
      </c>
      <c r="I27">
        <f>(AQ27-AW27)</f>
        <v>1.477481017072475</v>
      </c>
      <c r="J27">
        <f>(P27+AP27*D27)</f>
        <v>24.882488250732422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25.333904266357422</v>
      </c>
      <c r="P27" s="1">
        <v>24.882488250732422</v>
      </c>
      <c r="Q27" s="1">
        <v>25.175991058349609</v>
      </c>
      <c r="R27" s="1">
        <v>400.12069702148438</v>
      </c>
      <c r="S27" s="1">
        <v>392.24755859375</v>
      </c>
      <c r="T27" s="1">
        <v>5.0827119499444962E-2</v>
      </c>
      <c r="U27" s="1">
        <v>19.086126327514648</v>
      </c>
      <c r="V27" s="1">
        <v>0.13793234527111053</v>
      </c>
      <c r="W27" s="1">
        <v>51.795066833496094</v>
      </c>
      <c r="X27" s="1">
        <v>299.63427734375</v>
      </c>
      <c r="Y27" s="1">
        <v>99.676200866699219</v>
      </c>
      <c r="Z27" s="1">
        <v>10.584926605224609</v>
      </c>
      <c r="AA27" s="1">
        <v>88.02142333984375</v>
      </c>
      <c r="AB27" s="1">
        <v>5.1695642471313477</v>
      </c>
      <c r="AC27" s="1">
        <v>-1.2081910371780396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1.1015966078814334</v>
      </c>
      <c r="AL27">
        <f>(U27-T27)/(1000-U27)*AK27</f>
        <v>2.1377229541111618E-2</v>
      </c>
      <c r="AM27">
        <f>(P27+273.15)</f>
        <v>298.0324882507324</v>
      </c>
      <c r="AN27">
        <f>(O27+273.15)</f>
        <v>298.4839042663574</v>
      </c>
      <c r="AO27">
        <f>(Y27*AG27+Z27*AH27)*AI27</f>
        <v>15.948191782202002</v>
      </c>
      <c r="AP27">
        <f>((AO27+0.00000010773*(AN27^4-AM27^4))-AL27*44100)/(L27*51.4+0.00000043092*AM27^3)</f>
        <v>-7.5908777807457781</v>
      </c>
      <c r="AQ27">
        <f>0.61365*EXP(17.502*J27/(240.97+J27))</f>
        <v>3.1574690224643791</v>
      </c>
      <c r="AR27">
        <f>AQ27*1000/AA27</f>
        <v>35.871596966498046</v>
      </c>
      <c r="AS27">
        <f>(AR27-U27)</f>
        <v>16.785470638983398</v>
      </c>
      <c r="AT27">
        <f>IF(D27,P27,(O27+P27)/2)</f>
        <v>25.108196258544922</v>
      </c>
      <c r="AU27">
        <f>0.61365*EXP(17.502*AT27/(240.97+AT27))</f>
        <v>3.2002462002674559</v>
      </c>
      <c r="AV27">
        <f>IF(AS27&lt;&gt;0,(1000-(AR27+U27)/2)/AS27*AL27,0)</f>
        <v>1.2385597076957644</v>
      </c>
      <c r="AW27">
        <f>U27*AA27/1000</f>
        <v>1.6799880053919041</v>
      </c>
      <c r="AX27">
        <f>(AU27-AW27)</f>
        <v>1.5202581948755518</v>
      </c>
      <c r="AY27">
        <f>1/(1.6/F27+1.37/N27)</f>
        <v>0.81161012856780324</v>
      </c>
      <c r="AZ27">
        <f>G27*AA27*0.001</f>
        <v>33.597801008669869</v>
      </c>
      <c r="BA27">
        <f>G27/S27</f>
        <v>0.97311063157818067</v>
      </c>
      <c r="BB27">
        <f>(1-AL27*AA27/AQ27/F27)*100</f>
        <v>67.354238764610571</v>
      </c>
      <c r="BC27">
        <f>(S27-E27/(N27/1.35))</f>
        <v>392.14668251308956</v>
      </c>
      <c r="BD27">
        <f>E27*BB27/100/BC27</f>
        <v>4.9441587835519403E-4</v>
      </c>
    </row>
    <row r="28" spans="1:56" x14ac:dyDescent="0.25">
      <c r="A28" s="1" t="s">
        <v>1</v>
      </c>
      <c r="B28" s="1" t="s">
        <v>10678</v>
      </c>
      <c r="K28" s="1">
        <v>2.72</v>
      </c>
    </row>
    <row r="29" spans="1:56" x14ac:dyDescent="0.25">
      <c r="A29" s="1" t="s">
        <v>1</v>
      </c>
      <c r="B29" s="1" t="s">
        <v>10677</v>
      </c>
      <c r="K29" s="1">
        <v>2.72</v>
      </c>
    </row>
    <row r="30" spans="1:56" x14ac:dyDescent="0.25">
      <c r="A30" s="1">
        <v>5</v>
      </c>
      <c r="B30" s="1" t="s">
        <v>10676</v>
      </c>
      <c r="C30" s="1">
        <v>1076.5000022239983</v>
      </c>
      <c r="D30" s="1">
        <v>0</v>
      </c>
      <c r="E30">
        <f>(R30-S30*(1000-T30)/(1000-U30))*AK30</f>
        <v>0.73044949371979995</v>
      </c>
      <c r="F30">
        <f>IF(AV30&lt;&gt;0,1/(1/AV30-1/N30),0)</f>
        <v>1.8430818734834049</v>
      </c>
      <c r="G30">
        <f>((AY30-AL30/2)*S30-E30)/(AY30+AL30/2)</f>
        <v>380.78101697569912</v>
      </c>
      <c r="H30">
        <f>AL30*1000</f>
        <v>21.35654905748542</v>
      </c>
      <c r="I30">
        <f>(AQ30-AW30)</f>
        <v>1.4663849624486482</v>
      </c>
      <c r="J30">
        <f>(P30+AP30*D30)</f>
        <v>24.86572265625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25.483688354492188</v>
      </c>
      <c r="P30" s="1">
        <v>24.86572265625</v>
      </c>
      <c r="Q30" s="1">
        <v>25.191703796386719</v>
      </c>
      <c r="R30" s="1">
        <v>400.02886962890625</v>
      </c>
      <c r="S30" s="1">
        <v>391.77017211914063</v>
      </c>
      <c r="T30" s="1">
        <v>0.16095171868801117</v>
      </c>
      <c r="U30" s="1">
        <v>19.177003860473633</v>
      </c>
      <c r="V30" s="1">
        <v>0.43289673328399658</v>
      </c>
      <c r="W30" s="1">
        <v>51.578586578369141</v>
      </c>
      <c r="X30" s="1">
        <v>299.61962890625</v>
      </c>
      <c r="Y30" s="1">
        <v>150.39077758789063</v>
      </c>
      <c r="Z30" s="1">
        <v>9.7756223678588867</v>
      </c>
      <c r="AA30" s="1">
        <v>88.018264770507813</v>
      </c>
      <c r="AB30" s="1">
        <v>5.077033519744873</v>
      </c>
      <c r="AC30" s="1">
        <v>-1.2143099308013916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1.1015427533318012</v>
      </c>
      <c r="AL30">
        <f>(U30-T30)/(1000-U30)*AK30</f>
        <v>2.1356549057485422E-2</v>
      </c>
      <c r="AM30">
        <f>(P30+273.15)</f>
        <v>298.01572265624998</v>
      </c>
      <c r="AN30">
        <f>(O30+273.15)</f>
        <v>298.63368835449216</v>
      </c>
      <c r="AO30">
        <f>(Y30*AG30+Z30*AH30)*AI30</f>
        <v>24.062523876223167</v>
      </c>
      <c r="AP30">
        <f>((AO30+0.00000010773*(AN30^4-AM30^4))-AL30*44100)/(L30*51.4+0.00000043092*AM30^3)</f>
        <v>-7.5009293123617162</v>
      </c>
      <c r="AQ30">
        <f>0.61365*EXP(17.502*J30/(240.97+J30))</f>
        <v>3.1543115657448668</v>
      </c>
      <c r="AR30">
        <f>AQ30*1000/AA30</f>
        <v>35.837011488117625</v>
      </c>
      <c r="AS30">
        <f>(AR30-U30)</f>
        <v>16.660007627643992</v>
      </c>
      <c r="AT30">
        <f>IF(D30,P30,(O30+P30)/2)</f>
        <v>25.174705505371094</v>
      </c>
      <c r="AU30">
        <f>0.61365*EXP(17.502*AT30/(240.97+AT30))</f>
        <v>3.2129475350764358</v>
      </c>
      <c r="AV30">
        <f>IF(AS30&lt;&gt;0,(1000-(AR30+U30)/2)/AS30*AL30,0)</f>
        <v>1.2466437448805539</v>
      </c>
      <c r="AW30">
        <f>U30*AA30/1000</f>
        <v>1.6879266032962186</v>
      </c>
      <c r="AX30">
        <f>(AU30-AW30)</f>
        <v>1.5250209317802172</v>
      </c>
      <c r="AY30">
        <f>1/(1.6/F30+1.37/N30)</f>
        <v>0.81716592960655909</v>
      </c>
      <c r="AZ30">
        <f>G30*AA30*0.001</f>
        <v>33.515684371750318</v>
      </c>
      <c r="BA30">
        <f>G30/S30</f>
        <v>0.97194999536590654</v>
      </c>
      <c r="BB30">
        <f>(1-AL30*AA30/AQ30/F30)*100</f>
        <v>67.666355144086893</v>
      </c>
      <c r="BC30">
        <f>(S30-E30/(N30/1.35))</f>
        <v>391.51419427940846</v>
      </c>
      <c r="BD30">
        <f>E30*BB30/100/BC30</f>
        <v>1.2624537137876646E-3</v>
      </c>
    </row>
    <row r="31" spans="1:56" x14ac:dyDescent="0.25">
      <c r="A31" s="1" t="s">
        <v>1</v>
      </c>
      <c r="B31" s="1" t="s">
        <v>10675</v>
      </c>
      <c r="K31" s="1">
        <v>2.72</v>
      </c>
    </row>
    <row r="32" spans="1:56" x14ac:dyDescent="0.25">
      <c r="A32" s="1" t="s">
        <v>1</v>
      </c>
      <c r="B32" s="1" t="s">
        <v>10674</v>
      </c>
      <c r="K32" s="1">
        <v>2.72</v>
      </c>
    </row>
    <row r="33" spans="1:56" x14ac:dyDescent="0.25">
      <c r="A33" s="1">
        <v>6</v>
      </c>
      <c r="B33" s="1" t="s">
        <v>10673</v>
      </c>
      <c r="C33" s="1">
        <v>1282.5000022239983</v>
      </c>
      <c r="D33" s="1">
        <v>0</v>
      </c>
      <c r="E33">
        <f>(R33-S33*(1000-T33)/(1000-U33))*AK33</f>
        <v>1.5274310653470726</v>
      </c>
      <c r="F33">
        <f>IF(AV33&lt;&gt;0,1/(1/AV33-1/N33),0)</f>
        <v>1.9066657516896077</v>
      </c>
      <c r="G33">
        <f>((AY33-AL33/2)*S33-E33)/(AY33+AL33/2)</f>
        <v>379.00454898875086</v>
      </c>
      <c r="H33">
        <f>AL33*1000</f>
        <v>21.62246547648536</v>
      </c>
      <c r="I33">
        <f>(AQ33-AW33)</f>
        <v>1.4507893176448166</v>
      </c>
      <c r="J33">
        <f>(P33+AP33*D33)</f>
        <v>24.950115203857422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25.572824478149414</v>
      </c>
      <c r="P33" s="1">
        <v>24.950115203857422</v>
      </c>
      <c r="Q33" s="1">
        <v>25.240644454956055</v>
      </c>
      <c r="R33" s="1">
        <v>399.82843017578125</v>
      </c>
      <c r="S33" s="1">
        <v>390.77285766601563</v>
      </c>
      <c r="T33" s="1">
        <v>0.29227694869041443</v>
      </c>
      <c r="U33" s="1">
        <v>19.534605026245117</v>
      </c>
      <c r="V33" s="1">
        <v>0.78197884559631348</v>
      </c>
      <c r="W33" s="1">
        <v>52.264293670654297</v>
      </c>
      <c r="X33" s="1">
        <v>299.67379760742188</v>
      </c>
      <c r="Y33" s="1">
        <v>299.76864624023438</v>
      </c>
      <c r="Z33" s="1">
        <v>9.9013252258300781</v>
      </c>
      <c r="AA33" s="1">
        <v>88.020408630371094</v>
      </c>
      <c r="AB33" s="1">
        <v>5.0792660713195801</v>
      </c>
      <c r="AC33" s="1">
        <v>-1.2353435754776001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1.1017419029684625</v>
      </c>
      <c r="AL33">
        <f>(U33-T33)/(1000-U33)*AK33</f>
        <v>2.1622465476485359E-2</v>
      </c>
      <c r="AM33">
        <f>(P33+273.15)</f>
        <v>298.1001152038574</v>
      </c>
      <c r="AN33">
        <f>(O33+273.15)</f>
        <v>298.72282447814939</v>
      </c>
      <c r="AO33">
        <f>(Y33*AG33+Z33*AH33)*AI33</f>
        <v>47.96298232638128</v>
      </c>
      <c r="AP33">
        <f>((AO33+0.00000010773*(AN33^4-AM33^4))-AL33*44100)/(L33*51.4+0.00000043092*AM33^3)</f>
        <v>-7.3995726902845442</v>
      </c>
      <c r="AQ33">
        <f>0.61365*EXP(17.502*J33/(240.97+J33))</f>
        <v>3.1702332344878128</v>
      </c>
      <c r="AR33">
        <f>AQ33*1000/AA33</f>
        <v>36.017024731170544</v>
      </c>
      <c r="AS33">
        <f>(AR33-U33)</f>
        <v>16.482419704925427</v>
      </c>
      <c r="AT33">
        <f>IF(D33,P33,(O33+P33)/2)</f>
        <v>25.261469841003418</v>
      </c>
      <c r="AU33">
        <f>0.61365*EXP(17.502*AT33/(240.97+AT33))</f>
        <v>3.2295832021474324</v>
      </c>
      <c r="AV33">
        <f>IF(AS33&lt;&gt;0,(1000-(AR33+U33)/2)/AS33*AL33,0)</f>
        <v>1.2754124852133999</v>
      </c>
      <c r="AW33">
        <f>U33*AA33/1000</f>
        <v>1.7194439168429962</v>
      </c>
      <c r="AX33">
        <f>(AU33-AW33)</f>
        <v>1.5101392853044362</v>
      </c>
      <c r="AY33">
        <f>1/(1.6/F33+1.37/N33)</f>
        <v>0.83696595963371112</v>
      </c>
      <c r="AZ33">
        <f>G33*AA33*0.001</f>
        <v>33.360135274759351</v>
      </c>
      <c r="BA33">
        <f>G33/S33</f>
        <v>0.96988452896254407</v>
      </c>
      <c r="BB33">
        <f>(1-AL33*AA33/AQ33/F33)*100</f>
        <v>68.513614192252831</v>
      </c>
      <c r="BC33">
        <f>(S33-E33/(N33/1.35))</f>
        <v>390.23758656540019</v>
      </c>
      <c r="BD33">
        <f>E33*BB33/100/BC33</f>
        <v>2.6816951088055353E-3</v>
      </c>
    </row>
    <row r="34" spans="1:56" x14ac:dyDescent="0.25">
      <c r="A34" s="1" t="s">
        <v>1</v>
      </c>
      <c r="B34" s="1" t="s">
        <v>10672</v>
      </c>
      <c r="K34" s="1">
        <v>2.72</v>
      </c>
    </row>
    <row r="35" spans="1:56" x14ac:dyDescent="0.25">
      <c r="A35" s="1" t="s">
        <v>1</v>
      </c>
      <c r="B35" s="1" t="s">
        <v>10671</v>
      </c>
      <c r="K35" s="1">
        <v>2.72</v>
      </c>
    </row>
    <row r="36" spans="1:56" x14ac:dyDescent="0.25">
      <c r="A36" s="1">
        <v>7</v>
      </c>
      <c r="B36" s="1" t="s">
        <v>10670</v>
      </c>
      <c r="C36" s="1">
        <v>1488.5000022239983</v>
      </c>
      <c r="D36" s="1">
        <v>0</v>
      </c>
      <c r="E36">
        <f>(R36-S36*(1000-T36)/(1000-U36))*AK36</f>
        <v>2.083997263446788</v>
      </c>
      <c r="F36">
        <f>IF(AV36&lt;&gt;0,1/(1/AV36-1/N36),0)</f>
        <v>2.062135863616009</v>
      </c>
      <c r="G36">
        <f>((AY36-AL36/2)*S36-E36)/(AY36+AL36/2)</f>
        <v>378.46547213759209</v>
      </c>
      <c r="H36">
        <f>AL36*1000</f>
        <v>21.99014094743897</v>
      </c>
      <c r="I36">
        <f>(AQ36-AW36)</f>
        <v>1.4007669948948263</v>
      </c>
      <c r="J36">
        <f>(P36+AP36*D36)</f>
        <v>24.907512664794922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25.560762405395508</v>
      </c>
      <c r="P36" s="1">
        <v>24.907512664794922</v>
      </c>
      <c r="Q36" s="1">
        <v>25.210779190063477</v>
      </c>
      <c r="R36" s="1">
        <v>400.07302856445313</v>
      </c>
      <c r="S36" s="1">
        <v>390.3890380859375</v>
      </c>
      <c r="T36" s="1">
        <v>0.45052960515022278</v>
      </c>
      <c r="U36" s="1">
        <v>20.011550903320313</v>
      </c>
      <c r="V36" s="1">
        <v>1.2062395811080933</v>
      </c>
      <c r="W36" s="1">
        <v>53.57855224609375</v>
      </c>
      <c r="X36" s="1">
        <v>299.6583251953125</v>
      </c>
      <c r="Y36" s="1">
        <v>500.43380737304688</v>
      </c>
      <c r="Z36" s="1">
        <v>10.139693260192871</v>
      </c>
      <c r="AA36" s="1">
        <v>88.020164489746094</v>
      </c>
      <c r="AB36" s="1">
        <v>5.1809568405151367</v>
      </c>
      <c r="AC36" s="1">
        <v>-1.2653977870941162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1.1016850191004133</v>
      </c>
      <c r="AL36">
        <f>(U36-T36)/(1000-U36)*AK36</f>
        <v>2.1990140947438969E-2</v>
      </c>
      <c r="AM36">
        <f>(P36+273.15)</f>
        <v>298.0575126647949</v>
      </c>
      <c r="AN36">
        <f>(O36+273.15)</f>
        <v>298.71076240539549</v>
      </c>
      <c r="AO36">
        <f>(Y36*AG36+Z36*AH36)*AI36</f>
        <v>80.069407389996741</v>
      </c>
      <c r="AP36">
        <f>((AO36+0.00000010773*(AN36^4-AM36^4))-AL36*44100)/(L36*51.4+0.00000043092*AM36^3)</f>
        <v>-7.2661183391212409</v>
      </c>
      <c r="AQ36">
        <f>0.61365*EXP(17.502*J36/(240.97+J36))</f>
        <v>3.1621869971000072</v>
      </c>
      <c r="AR36">
        <f>AQ36*1000/AA36</f>
        <v>35.925711062132656</v>
      </c>
      <c r="AS36">
        <f>(AR36-U36)</f>
        <v>15.914160158812344</v>
      </c>
      <c r="AT36">
        <f>IF(D36,P36,(O36+P36)/2)</f>
        <v>25.234137535095215</v>
      </c>
      <c r="AU36">
        <f>0.61365*EXP(17.502*AT36/(240.97+AT36))</f>
        <v>3.2243345707354991</v>
      </c>
      <c r="AV36">
        <f>IF(AS36&lt;&gt;0,(1000-(AR36+U36)/2)/AS36*AL36,0)</f>
        <v>1.3431501629186258</v>
      </c>
      <c r="AW36">
        <f>U36*AA36/1000</f>
        <v>1.7614200022051809</v>
      </c>
      <c r="AX36">
        <f>(AU36-AW36)</f>
        <v>1.4629145685303182</v>
      </c>
      <c r="AY36">
        <f>1/(1.6/F36+1.37/N36)</f>
        <v>0.88376303138188894</v>
      </c>
      <c r="AZ36">
        <f>G36*AA36*0.001</f>
        <v>33.312593111240275</v>
      </c>
      <c r="BA36">
        <f>G36/S36</f>
        <v>0.96945722142505286</v>
      </c>
      <c r="BB36">
        <f>(1-AL36*AA36/AQ36/F36)*100</f>
        <v>70.317165886096532</v>
      </c>
      <c r="BC36">
        <f>(S36-E36/(N36/1.35))</f>
        <v>389.65872459802165</v>
      </c>
      <c r="BD36">
        <f>E36*BB36/100/BC36</f>
        <v>3.7607468286802227E-3</v>
      </c>
    </row>
    <row r="37" spans="1:56" x14ac:dyDescent="0.25">
      <c r="A37" s="1" t="s">
        <v>1</v>
      </c>
      <c r="B37" s="1" t="s">
        <v>10669</v>
      </c>
      <c r="K37" s="1">
        <v>2.72</v>
      </c>
    </row>
    <row r="38" spans="1:56" x14ac:dyDescent="0.25">
      <c r="A38" s="1" t="s">
        <v>1</v>
      </c>
      <c r="B38" s="1" t="s">
        <v>10668</v>
      </c>
      <c r="K38" s="1">
        <v>2.72</v>
      </c>
    </row>
    <row r="39" spans="1:56" x14ac:dyDescent="0.25">
      <c r="A39" s="1">
        <v>8</v>
      </c>
      <c r="B39" s="1" t="s">
        <v>10667</v>
      </c>
      <c r="C39" s="1">
        <v>1694.5000022239983</v>
      </c>
      <c r="D39" s="1">
        <v>0</v>
      </c>
      <c r="E39">
        <f>(R39-S39*(1000-T39)/(1000-U39))*AK39</f>
        <v>2.0973717331727819</v>
      </c>
      <c r="F39">
        <f>IF(AV39&lt;&gt;0,1/(1/AV39-1/N39),0)</f>
        <v>2.2292751636992971</v>
      </c>
      <c r="G39">
        <f>((AY39-AL39/2)*S39-E39)/(AY39+AL39/2)</f>
        <v>378.51375435007157</v>
      </c>
      <c r="H39">
        <f>AL39*1000</f>
        <v>22.489715012980621</v>
      </c>
      <c r="I39">
        <f>(AQ39-AW39)</f>
        <v>1.3620514721812174</v>
      </c>
      <c r="J39">
        <f>(P39+AP39*D39)</f>
        <v>24.991426467895508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25.766202926635742</v>
      </c>
      <c r="P39" s="1">
        <v>24.991426467895508</v>
      </c>
      <c r="Q39" s="1">
        <v>25.317140579223633</v>
      </c>
      <c r="R39" s="1">
        <v>399.907470703125</v>
      </c>
      <c r="S39" s="1">
        <v>390.04119873046875</v>
      </c>
      <c r="T39" s="1">
        <v>0.63873594999313354</v>
      </c>
      <c r="U39" s="1">
        <v>20.631917953491211</v>
      </c>
      <c r="V39" s="1">
        <v>1.6894022226333618</v>
      </c>
      <c r="W39" s="1">
        <v>54.569667816162109</v>
      </c>
      <c r="X39" s="1">
        <v>299.65179443359375</v>
      </c>
      <c r="Y39" s="1">
        <v>749.54547119140625</v>
      </c>
      <c r="Z39" s="1">
        <v>10.747162818908691</v>
      </c>
      <c r="AA39" s="1">
        <v>88.019020080566406</v>
      </c>
      <c r="AB39" s="1">
        <v>5.4690718650817871</v>
      </c>
      <c r="AC39" s="1">
        <v>-1.3005862236022949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1.1016610089470356</v>
      </c>
      <c r="AL39">
        <f>(U39-T39)/(1000-U39)*AK39</f>
        <v>2.248971501298062E-2</v>
      </c>
      <c r="AM39">
        <f>(P39+273.15)</f>
        <v>298.14142646789549</v>
      </c>
      <c r="AN39">
        <f>(O39+273.15)</f>
        <v>298.91620292663572</v>
      </c>
      <c r="AO39">
        <f>(Y39*AG39+Z39*AH39)*AI39</f>
        <v>119.92727271004151</v>
      </c>
      <c r="AP39">
        <f>((AO39+0.00000010773*(AN39^4-AM39^4))-AL39*44100)/(L39*51.4+0.00000043092*AM39^3)</f>
        <v>-7.1071655173181068</v>
      </c>
      <c r="AQ39">
        <f>0.61365*EXP(17.502*J39/(240.97+J39))</f>
        <v>3.1780526728301588</v>
      </c>
      <c r="AR39">
        <f>AQ39*1000/AA39</f>
        <v>36.106430972773765</v>
      </c>
      <c r="AS39">
        <f>(AR39-U39)</f>
        <v>15.474513019282554</v>
      </c>
      <c r="AT39">
        <f>IF(D39,P39,(O39+P39)/2)</f>
        <v>25.378814697265625</v>
      </c>
      <c r="AU39">
        <f>0.61365*EXP(17.502*AT39/(240.97+AT39))</f>
        <v>3.2522018909472528</v>
      </c>
      <c r="AV39">
        <f>IF(AS39&lt;&gt;0,(1000-(AR39+U39)/2)/AS39*AL39,0)</f>
        <v>1.4121090813599222</v>
      </c>
      <c r="AW39">
        <f>U39*AA39/1000</f>
        <v>1.8160012006489414</v>
      </c>
      <c r="AX39">
        <f>(AU39-AW39)</f>
        <v>1.4362006902983113</v>
      </c>
      <c r="AY39">
        <f>1/(1.6/F39+1.37/N39)</f>
        <v>0.93166033268692017</v>
      </c>
      <c r="AZ39">
        <f>G39*AA39*0.001</f>
        <v>33.316409744909528</v>
      </c>
      <c r="BA39">
        <f>G39/S39</f>
        <v>0.9704455723705151</v>
      </c>
      <c r="BB39">
        <f>(1-AL39*AA39/AQ39/F39)*100</f>
        <v>72.059400970327005</v>
      </c>
      <c r="BC39">
        <f>(S39-E39/(N39/1.35))</f>
        <v>389.30619830951036</v>
      </c>
      <c r="BD39">
        <f>E39*BB39/100/BC39</f>
        <v>3.8821717034253321E-3</v>
      </c>
    </row>
    <row r="40" spans="1:56" x14ac:dyDescent="0.25">
      <c r="A40" s="1" t="s">
        <v>1</v>
      </c>
      <c r="B40" s="1" t="s">
        <v>10666</v>
      </c>
      <c r="K40" s="1">
        <v>2.72</v>
      </c>
    </row>
    <row r="41" spans="1:56" x14ac:dyDescent="0.25">
      <c r="A41" s="1" t="s">
        <v>1</v>
      </c>
      <c r="B41" s="1" t="s">
        <v>10665</v>
      </c>
      <c r="K41" s="1">
        <v>2.72</v>
      </c>
    </row>
    <row r="42" spans="1:56" x14ac:dyDescent="0.25">
      <c r="A42" s="1">
        <v>9</v>
      </c>
      <c r="B42" s="1" t="s">
        <v>10664</v>
      </c>
      <c r="C42" s="1">
        <v>1900.5000022239983</v>
      </c>
      <c r="D42" s="1">
        <v>0</v>
      </c>
      <c r="E42">
        <f>(R42-S42*(1000-T42)/(1000-U42))*AK42</f>
        <v>2.2590768087631274</v>
      </c>
      <c r="F42">
        <f>IF(AV42&lt;&gt;0,1/(1/AV42-1/N42),0)</f>
        <v>2.450866031402938</v>
      </c>
      <c r="G42">
        <f>((AY42-AL42/2)*S42-E42)/(AY42+AL42/2)</f>
        <v>378.29834940741313</v>
      </c>
      <c r="H42">
        <f>AL42*1000</f>
        <v>23.063986470292509</v>
      </c>
      <c r="I42">
        <f>(AQ42-AW42)</f>
        <v>1.3162133568852206</v>
      </c>
      <c r="J42">
        <f>(P42+AP42*D42)</f>
        <v>25.078086853027344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25.895683288574219</v>
      </c>
      <c r="P42" s="1">
        <v>25.078086853027344</v>
      </c>
      <c r="Q42" s="1">
        <v>25.426294326782227</v>
      </c>
      <c r="R42" s="1">
        <v>399.71490478515625</v>
      </c>
      <c r="S42" s="1">
        <v>389.50576782226563</v>
      </c>
      <c r="T42" s="1">
        <v>0.84302651882171631</v>
      </c>
      <c r="U42" s="1">
        <v>21.339883804321289</v>
      </c>
      <c r="V42" s="1">
        <v>2.2126719951629639</v>
      </c>
      <c r="W42" s="1">
        <v>56.010288238525391</v>
      </c>
      <c r="X42" s="1">
        <v>299.53521728515625</v>
      </c>
      <c r="Y42" s="1">
        <v>999.706787109375</v>
      </c>
      <c r="Z42" s="1">
        <v>10.840166091918945</v>
      </c>
      <c r="AA42" s="1">
        <v>88.018157958984375</v>
      </c>
      <c r="AB42" s="1">
        <v>5.692317008972168</v>
      </c>
      <c r="AC42" s="1">
        <v>-1.3470088243484497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1.1012324164895448</v>
      </c>
      <c r="AL42">
        <f>(U42-T42)/(1000-U42)*AK42</f>
        <v>2.3063986470292508E-2</v>
      </c>
      <c r="AM42">
        <f>(P42+273.15)</f>
        <v>298.22808685302732</v>
      </c>
      <c r="AN42">
        <f>(O42+273.15)</f>
        <v>299.0456832885742</v>
      </c>
      <c r="AO42">
        <f>(Y42*AG42+Z42*AH42)*AI42</f>
        <v>159.95308236226992</v>
      </c>
      <c r="AP42">
        <f>((AO42+0.00000010773*(AN42^4-AM42^4))-AL42*44100)/(L42*51.4+0.00000043092*AM42^3)</f>
        <v>-6.9813998812931422</v>
      </c>
      <c r="AQ42">
        <f>0.61365*EXP(17.502*J42/(240.97+J42))</f>
        <v>3.1945106204003442</v>
      </c>
      <c r="AR42">
        <f>AQ42*1000/AA42</f>
        <v>36.293768177799812</v>
      </c>
      <c r="AS42">
        <f>(AR42-U42)</f>
        <v>14.953884373478523</v>
      </c>
      <c r="AT42">
        <f>IF(D42,P42,(O42+P42)/2)</f>
        <v>25.486885070800781</v>
      </c>
      <c r="AU42">
        <f>0.61365*EXP(17.502*AT42/(240.97+AT42))</f>
        <v>3.2731551888905059</v>
      </c>
      <c r="AV42">
        <f>IF(AS42&lt;&gt;0,(1000-(AR42+U42)/2)/AS42*AL42,0)</f>
        <v>1.4978954648896652</v>
      </c>
      <c r="AW42">
        <f>U42*AA42/1000</f>
        <v>1.8782972635151236</v>
      </c>
      <c r="AX42">
        <f>(AU42-AW42)</f>
        <v>1.3948579253753823</v>
      </c>
      <c r="AY42">
        <f>1/(1.6/F42+1.37/N42)</f>
        <v>0.99161004641758532</v>
      </c>
      <c r="AZ42">
        <f>G42*AA42*0.001</f>
        <v>33.297123873764754</v>
      </c>
      <c r="BA42">
        <f>G42/S42</f>
        <v>0.97122656622644288</v>
      </c>
      <c r="BB42">
        <f>(1-AL42*AA42/AQ42/F42)*100</f>
        <v>74.071180699151839</v>
      </c>
      <c r="BC42">
        <f>(S42-E42/(N42/1.35))</f>
        <v>388.71409966961704</v>
      </c>
      <c r="BD42">
        <f>E42*BB42/100/BC42</f>
        <v>4.3047701808959123E-3</v>
      </c>
    </row>
    <row r="43" spans="1:56" x14ac:dyDescent="0.25">
      <c r="A43" s="1" t="s">
        <v>1</v>
      </c>
      <c r="B43" s="1" t="s">
        <v>10663</v>
      </c>
      <c r="K43" s="1">
        <v>2.72</v>
      </c>
    </row>
    <row r="44" spans="1:56" x14ac:dyDescent="0.25">
      <c r="A44" s="1" t="s">
        <v>1</v>
      </c>
      <c r="B44" s="1" t="s">
        <v>10662</v>
      </c>
      <c r="K44" s="1">
        <v>2.72</v>
      </c>
    </row>
    <row r="45" spans="1:56" x14ac:dyDescent="0.25">
      <c r="A45" s="1">
        <v>10</v>
      </c>
      <c r="B45" s="1" t="s">
        <v>10661</v>
      </c>
      <c r="C45" s="1">
        <v>2106.5000022239983</v>
      </c>
      <c r="D45" s="1">
        <v>0</v>
      </c>
      <c r="E45">
        <f>(R45-S45*(1000-T45)/(1000-U45))*AK45</f>
        <v>2.5391954944458504</v>
      </c>
      <c r="F45">
        <f>IF(AV45&lt;&gt;0,1/(1/AV45-1/N45),0)</f>
        <v>2.7792416398408757</v>
      </c>
      <c r="G45">
        <f>((AY45-AL45/2)*S45-E45)/(AY45+AL45/2)</f>
        <v>378.46437923048614</v>
      </c>
      <c r="H45">
        <f>AL45*1000</f>
        <v>23.656131822859333</v>
      </c>
      <c r="I45">
        <f>(AQ45-AW45)</f>
        <v>1.2520511212308998</v>
      </c>
      <c r="J45">
        <f>(P45+AP45*D45)</f>
        <v>25.077733993530273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25.817960739135742</v>
      </c>
      <c r="P45" s="1">
        <v>25.077733993530273</v>
      </c>
      <c r="Q45" s="1">
        <v>25.435554504394531</v>
      </c>
      <c r="R45" s="1">
        <v>399.95123291015625</v>
      </c>
      <c r="S45" s="1">
        <v>389.28659057617188</v>
      </c>
      <c r="T45" s="1">
        <v>1.0677115917205811</v>
      </c>
      <c r="U45" s="1">
        <v>22.068080902099609</v>
      </c>
      <c r="V45" s="1">
        <v>2.8153305053710938</v>
      </c>
      <c r="W45" s="1">
        <v>58.188877105712891</v>
      </c>
      <c r="X45" s="1">
        <v>299.63623046875</v>
      </c>
      <c r="Y45" s="1">
        <v>1250.855224609375</v>
      </c>
      <c r="Z45" s="1">
        <v>9.9220876693725586</v>
      </c>
      <c r="AA45" s="1">
        <v>88.018180847167969</v>
      </c>
      <c r="AB45" s="1">
        <v>6.0122909545898438</v>
      </c>
      <c r="AC45" s="1">
        <v>-1.3697245121002197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1.1016037884880512</v>
      </c>
      <c r="AL45">
        <f>(U45-T45)/(1000-U45)*AK45</f>
        <v>2.3656131822859333E-2</v>
      </c>
      <c r="AM45">
        <f>(P45+273.15)</f>
        <v>298.22773399353025</v>
      </c>
      <c r="AN45">
        <f>(O45+273.15)</f>
        <v>298.96796073913572</v>
      </c>
      <c r="AO45">
        <f>(Y45*AG45+Z45*AH45)*AI45</f>
        <v>200.13683146409312</v>
      </c>
      <c r="AP45">
        <f>((AO45+0.00000010773*(AN45^4-AM45^4))-AL45*44100)/(L45*51.4+0.00000043092*AM45^3)</f>
        <v>-6.8728762039802582</v>
      </c>
      <c r="AQ45">
        <f>0.61365*EXP(17.502*J45/(240.97+J45))</f>
        <v>3.194443457021837</v>
      </c>
      <c r="AR45">
        <f>AQ45*1000/AA45</f>
        <v>36.292995677433609</v>
      </c>
      <c r="AS45">
        <f>(AR45-U45)</f>
        <v>14.224914775334</v>
      </c>
      <c r="AT45">
        <f>IF(D45,P45,(O45+P45)/2)</f>
        <v>25.447847366333008</v>
      </c>
      <c r="AU45">
        <f>0.61365*EXP(17.502*AT45/(240.97+AT45))</f>
        <v>3.2655727704706594</v>
      </c>
      <c r="AV45">
        <f>IF(AS45&lt;&gt;0,(1000-(AR45+U45)/2)/AS45*AL45,0)</f>
        <v>1.6144794907479778</v>
      </c>
      <c r="AW45">
        <f>U45*AA45/1000</f>
        <v>1.9423923357909372</v>
      </c>
      <c r="AX45">
        <f>(AU45-AW45)</f>
        <v>1.3231804346797222</v>
      </c>
      <c r="AY45">
        <f>1/(1.6/F45+1.37/N45)</f>
        <v>1.0737366142378473</v>
      </c>
      <c r="AZ45">
        <f>G45*AA45*0.001</f>
        <v>33.311746175320096</v>
      </c>
      <c r="BA45">
        <f>G45/S45</f>
        <v>0.9721998866447773</v>
      </c>
      <c r="BB45">
        <f>(1-AL45*AA45/AQ45/F45)*100</f>
        <v>76.547205040169288</v>
      </c>
      <c r="BC45">
        <f>(S45-E45/(N45/1.35))</f>
        <v>388.39675796910694</v>
      </c>
      <c r="BD45">
        <f>E45*BB45/100/BC45</f>
        <v>5.0043754012457694E-3</v>
      </c>
    </row>
    <row r="46" spans="1:56" x14ac:dyDescent="0.25">
      <c r="A46" s="1" t="s">
        <v>1</v>
      </c>
      <c r="B46" s="1" t="s">
        <v>10660</v>
      </c>
      <c r="K46" s="1">
        <v>2.72</v>
      </c>
    </row>
    <row r="47" spans="1:56" x14ac:dyDescent="0.25">
      <c r="A47" s="1" t="s">
        <v>1</v>
      </c>
      <c r="B47" s="1" t="s">
        <v>10659</v>
      </c>
      <c r="K47" s="1">
        <v>2.72</v>
      </c>
    </row>
    <row r="48" spans="1:56" x14ac:dyDescent="0.25">
      <c r="A48" s="1">
        <v>11</v>
      </c>
      <c r="B48" s="1" t="s">
        <v>10658</v>
      </c>
      <c r="C48" s="1">
        <v>2313.0000022128224</v>
      </c>
      <c r="D48" s="1">
        <v>0</v>
      </c>
      <c r="E48">
        <f>(R48-S48*(1000-T48)/(1000-U48))*AK48</f>
        <v>2.6618512480074248</v>
      </c>
      <c r="F48">
        <f>IF(AV48&lt;&gt;0,1/(1/AV48-1/N48),0)</f>
        <v>3.3149121801255421</v>
      </c>
      <c r="G48">
        <f>((AY48-AL48/2)*S48-E48)/(AY48+AL48/2)</f>
        <v>378.83170141430963</v>
      </c>
      <c r="H48">
        <f>AL48*1000</f>
        <v>24.536808157093166</v>
      </c>
      <c r="I48">
        <f>(AQ48-AW48)</f>
        <v>1.1760693471848618</v>
      </c>
      <c r="J48">
        <f>(P48+AP48*D48)</f>
        <v>25.132394790649414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25.914556503295898</v>
      </c>
      <c r="P48" s="1">
        <v>25.132394790649414</v>
      </c>
      <c r="Q48" s="1">
        <v>25.522598266601563</v>
      </c>
      <c r="R48" s="1">
        <v>400.03811645507813</v>
      </c>
      <c r="S48" s="1">
        <v>388.95953369140625</v>
      </c>
      <c r="T48" s="1">
        <v>1.2923948764801025</v>
      </c>
      <c r="U48" s="1">
        <v>23.050081253051758</v>
      </c>
      <c r="V48" s="1">
        <v>3.388275146484375</v>
      </c>
      <c r="W48" s="1">
        <v>60.430458068847656</v>
      </c>
      <c r="X48" s="1">
        <v>299.67227172851563</v>
      </c>
      <c r="Y48" s="1">
        <v>1599.7476806640625</v>
      </c>
      <c r="Z48" s="1">
        <v>9.9470806121826172</v>
      </c>
      <c r="AA48" s="1">
        <v>88.016738891601563</v>
      </c>
      <c r="AB48" s="1">
        <v>6.3723158836364746</v>
      </c>
      <c r="AC48" s="1">
        <v>-1.4215807914733887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1.1017362931195425</v>
      </c>
      <c r="AL48">
        <f>(U48-T48)/(1000-U48)*AK48</f>
        <v>2.4536808157093165E-2</v>
      </c>
      <c r="AM48">
        <f>(P48+273.15)</f>
        <v>298.28239479064939</v>
      </c>
      <c r="AN48">
        <f>(O48+273.15)</f>
        <v>299.06455650329588</v>
      </c>
      <c r="AO48">
        <f>(Y48*AG48+Z48*AH48)*AI48</f>
        <v>255.95962318510647</v>
      </c>
      <c r="AP48">
        <f>((AO48+0.00000010773*(AN48^4-AM48^4))-AL48*44100)/(L48*51.4+0.00000043092*AM48^3)</f>
        <v>-6.7286409364213391</v>
      </c>
      <c r="AQ48">
        <f>0.61365*EXP(17.502*J48/(240.97+J48))</f>
        <v>3.2048623302649184</v>
      </c>
      <c r="AR48">
        <f>AQ48*1000/AA48</f>
        <v>36.411964026659959</v>
      </c>
      <c r="AS48">
        <f>(AR48-U48)</f>
        <v>13.361882773608201</v>
      </c>
      <c r="AT48">
        <f>IF(D48,P48,(O48+P48)/2)</f>
        <v>25.523475646972656</v>
      </c>
      <c r="AU48">
        <f>0.61365*EXP(17.502*AT48/(240.97+AT48))</f>
        <v>3.2802762542460275</v>
      </c>
      <c r="AV48">
        <f>IF(AS48&lt;&gt;0,(1000-(AR48+U48)/2)/AS48*AL48,0)</f>
        <v>1.7817327214760452</v>
      </c>
      <c r="AW48">
        <f>U48*AA48/1000</f>
        <v>2.0287929830800566</v>
      </c>
      <c r="AX48">
        <f>(AU48-AW48)</f>
        <v>1.2514832711659709</v>
      </c>
      <c r="AY48">
        <f>1/(1.6/F48+1.37/N48)</f>
        <v>1.1928934087476977</v>
      </c>
      <c r="AZ48">
        <f>G48*AA48*0.001</f>
        <v>33.34353094724446</v>
      </c>
      <c r="BA48">
        <f>G48/S48</f>
        <v>0.97396173277724085</v>
      </c>
      <c r="BB48">
        <f>(1-AL48*AA48/AQ48/F48)*100</f>
        <v>79.671659106027235</v>
      </c>
      <c r="BC48">
        <f>(S48-E48/(N48/1.35))</f>
        <v>388.02671774997344</v>
      </c>
      <c r="BD48">
        <f>E48*BB48/100/BC48</f>
        <v>5.4654511022318693E-3</v>
      </c>
    </row>
    <row r="49" spans="1:56" x14ac:dyDescent="0.25">
      <c r="A49" s="1" t="s">
        <v>1</v>
      </c>
      <c r="B49" s="1" t="s">
        <v>10657</v>
      </c>
      <c r="K49" s="1">
        <v>2.72</v>
      </c>
    </row>
    <row r="50" spans="1:56" x14ac:dyDescent="0.25">
      <c r="A50" s="1" t="s">
        <v>1</v>
      </c>
      <c r="B50" s="1" t="s">
        <v>10652</v>
      </c>
      <c r="K50" s="1">
        <v>2.72</v>
      </c>
    </row>
    <row r="51" spans="1:56" x14ac:dyDescent="0.25">
      <c r="A51" s="1">
        <v>12</v>
      </c>
      <c r="B51" s="1" t="s">
        <v>10656</v>
      </c>
      <c r="C51" s="1">
        <v>2520.5000022016466</v>
      </c>
      <c r="D51" s="1">
        <v>0</v>
      </c>
      <c r="E51">
        <f>(R51-S51*(1000-T51)/(1000-U51))*AK51</f>
        <v>2.7953016463752225</v>
      </c>
      <c r="F51">
        <f>IF(AV51&lt;&gt;0,1/(1/AV51-1/N51),0)</f>
        <v>4.1299906338334935</v>
      </c>
      <c r="G51">
        <f>((AY51-AL51/2)*S51-E51)/(AY51+AL51/2)</f>
        <v>379.25701297899053</v>
      </c>
      <c r="H51">
        <f>AL51*1000</f>
        <v>25.656589564162523</v>
      </c>
      <c r="I51">
        <f>(AQ51-AW51)</f>
        <v>1.0983611466812868</v>
      </c>
      <c r="J51">
        <f>(P51+AP51*D51)</f>
        <v>25.275522232055664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26.218137741088867</v>
      </c>
      <c r="P51" s="1">
        <v>25.275522232055664</v>
      </c>
      <c r="Q51" s="1">
        <v>25.712970733642578</v>
      </c>
      <c r="R51" s="1">
        <v>400.24099731445313</v>
      </c>
      <c r="S51" s="1">
        <v>388.65371704101563</v>
      </c>
      <c r="T51" s="1">
        <v>1.5246986150741577</v>
      </c>
      <c r="U51" s="1">
        <v>24.24622917175293</v>
      </c>
      <c r="V51" s="1">
        <v>3.9258983135223389</v>
      </c>
      <c r="W51" s="1">
        <v>62.430850982666016</v>
      </c>
      <c r="X51" s="1">
        <v>299.68878173828125</v>
      </c>
      <c r="Y51" s="1">
        <v>2000.06787109375</v>
      </c>
      <c r="Z51" s="1">
        <v>9.5833625793457031</v>
      </c>
      <c r="AA51" s="1">
        <v>88.010528564453125</v>
      </c>
      <c r="AB51" s="1">
        <v>6.7225418090820313</v>
      </c>
      <c r="AC51" s="1">
        <v>-1.4863197803497314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1.1017969916848573</v>
      </c>
      <c r="AL51">
        <f>(U51-T51)/(1000-U51)*AK51</f>
        <v>2.5656589564162523E-2</v>
      </c>
      <c r="AM51">
        <f>(P51+273.15)</f>
        <v>298.42552223205564</v>
      </c>
      <c r="AN51">
        <f>(O51+273.15)</f>
        <v>299.36813774108884</v>
      </c>
      <c r="AO51">
        <f>(Y51*AG51+Z51*AH51)*AI51</f>
        <v>320.0108522221999</v>
      </c>
      <c r="AP51">
        <f>((AO51+0.00000010773*(AN51^4-AM51^4))-AL51*44100)/(L51*51.4+0.00000043092*AM51^3)</f>
        <v>-6.5915872891577934</v>
      </c>
      <c r="AQ51">
        <f>0.61365*EXP(17.502*J51/(240.97+J51))</f>
        <v>3.2322845917821246</v>
      </c>
      <c r="AR51">
        <f>AQ51*1000/AA51</f>
        <v>36.726112710651563</v>
      </c>
      <c r="AS51">
        <f>(AR51-U51)</f>
        <v>12.479883538898633</v>
      </c>
      <c r="AT51">
        <f>IF(D51,P51,(O51+P51)/2)</f>
        <v>25.746829986572266</v>
      </c>
      <c r="AU51">
        <f>0.61365*EXP(17.502*AT51/(240.97+AT51))</f>
        <v>3.3240384858563568</v>
      </c>
      <c r="AV51">
        <f>IF(AS51&lt;&gt;0,(1000-(AR51+U51)/2)/AS51*AL51,0)</f>
        <v>1.9931610989325308</v>
      </c>
      <c r="AW51">
        <f>U51*AA51/1000</f>
        <v>2.1339234451008378</v>
      </c>
      <c r="AX51">
        <f>(AU51-AW51)</f>
        <v>1.190115040755519</v>
      </c>
      <c r="AY51">
        <f>1/(1.6/F51+1.37/N51)</f>
        <v>1.3458215533787563</v>
      </c>
      <c r="AZ51">
        <f>G51*AA51*0.001</f>
        <v>33.378610174056618</v>
      </c>
      <c r="BA51">
        <f>G51/S51</f>
        <v>0.97582242585104761</v>
      </c>
      <c r="BB51">
        <f>(1-AL51*AA51/AQ51/F51)*100</f>
        <v>83.084887239530715</v>
      </c>
      <c r="BC51">
        <f>(S51-E51/(N51/1.35))</f>
        <v>387.67413490290625</v>
      </c>
      <c r="BD51">
        <f>E51*BB51/100/BC51</f>
        <v>5.9907871374428089E-3</v>
      </c>
    </row>
    <row r="52" spans="1:56" x14ac:dyDescent="0.25">
      <c r="A52" s="1" t="s">
        <v>1</v>
      </c>
      <c r="B52" s="1" t="s">
        <v>10655</v>
      </c>
    </row>
    <row r="53" spans="1:56" x14ac:dyDescent="0.25">
      <c r="A53" s="1" t="s">
        <v>1</v>
      </c>
      <c r="B53" s="1" t="s">
        <v>10654</v>
      </c>
    </row>
    <row r="54" spans="1:56" x14ac:dyDescent="0.25">
      <c r="A54" s="1" t="s">
        <v>1</v>
      </c>
      <c r="B54" s="1" t="s">
        <v>10653</v>
      </c>
    </row>
    <row r="55" spans="1:56" x14ac:dyDescent="0.25">
      <c r="A55" s="1" t="s">
        <v>1</v>
      </c>
      <c r="B55" s="1" t="s">
        <v>10652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77E8F-7D59-442D-99EA-4888FC746824}">
  <dimension ref="A1:BH55"/>
  <sheetViews>
    <sheetView tabSelected="1" topLeftCell="D8" workbookViewId="0">
      <selection activeCell="I14" sqref="I14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13147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13146</v>
      </c>
    </row>
    <row r="12" spans="1:60" x14ac:dyDescent="0.25">
      <c r="A12" s="1" t="s">
        <v>1</v>
      </c>
      <c r="B12" s="1" t="s">
        <v>13145</v>
      </c>
    </row>
    <row r="13" spans="1:60" x14ac:dyDescent="0.25">
      <c r="A13" s="1" t="s">
        <v>1</v>
      </c>
      <c r="B13" s="1" t="s">
        <v>13144</v>
      </c>
    </row>
    <row r="14" spans="1:60" x14ac:dyDescent="0.25">
      <c r="A14" s="1" t="s">
        <v>1</v>
      </c>
      <c r="B14" s="1" t="s">
        <v>13143</v>
      </c>
    </row>
    <row r="15" spans="1:60" x14ac:dyDescent="0.25">
      <c r="A15" s="1" t="s">
        <v>1</v>
      </c>
      <c r="B15" s="1" t="s">
        <v>13142</v>
      </c>
    </row>
    <row r="16" spans="1:60" x14ac:dyDescent="0.25">
      <c r="A16" s="1" t="s">
        <v>1</v>
      </c>
      <c r="B16" s="1" t="s">
        <v>13141</v>
      </c>
    </row>
    <row r="17" spans="1:60" x14ac:dyDescent="0.25">
      <c r="A17" s="1" t="s">
        <v>1</v>
      </c>
      <c r="B17" s="1" t="s">
        <v>13140</v>
      </c>
    </row>
    <row r="18" spans="1:60" x14ac:dyDescent="0.25">
      <c r="A18" s="1">
        <v>1</v>
      </c>
      <c r="B18" s="1" t="s">
        <v>13139</v>
      </c>
      <c r="C18" s="1">
        <v>246.99999944120646</v>
      </c>
      <c r="D18" s="1">
        <v>0</v>
      </c>
      <c r="E18">
        <f>(R18-S18*(1000-T18)/(1000-U18))*AO18</f>
        <v>-3.4850366417624299</v>
      </c>
      <c r="F18">
        <f>IF(AZ18&lt;&gt;0,1/(1/AZ18-1/N18),0)</f>
        <v>2.8423680901840007</v>
      </c>
      <c r="G18">
        <f>((BC18-AP18/2)*S18-E18)/(BC18+AP18/2)</f>
        <v>390.07363285718856</v>
      </c>
      <c r="H18">
        <f>AP18*1000</f>
        <v>22.852334115324531</v>
      </c>
      <c r="I18">
        <f>(AU18-BA18)</f>
        <v>1.1465391801555487</v>
      </c>
      <c r="J18">
        <f>(P18+AT18*D18)</f>
        <v>23.57353401184082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24.643037796020508</v>
      </c>
      <c r="P18" s="1">
        <v>23.57353401184082</v>
      </c>
      <c r="Q18" s="1">
        <v>24.749626159667969</v>
      </c>
      <c r="R18" s="1">
        <v>399.93310546875</v>
      </c>
      <c r="S18" s="1">
        <v>394.91622924804688</v>
      </c>
      <c r="T18" s="1">
        <v>-0.14616376161575317</v>
      </c>
      <c r="U18" s="1">
        <v>20.132686614990234</v>
      </c>
      <c r="V18" s="1">
        <v>-0.41343945264816284</v>
      </c>
      <c r="W18" s="1">
        <v>56.947406768798828</v>
      </c>
      <c r="X18" s="1">
        <v>300.34707641601563</v>
      </c>
      <c r="Y18" s="1">
        <v>4.9940589815378189E-2</v>
      </c>
      <c r="Z18" s="1">
        <v>3.4804463386535645</v>
      </c>
      <c r="AA18" s="1">
        <v>88.044113159179688</v>
      </c>
      <c r="AB18" s="1">
        <v>6.4235725402832031</v>
      </c>
      <c r="AC18" s="1">
        <v>0.19055113196372986</v>
      </c>
      <c r="AD18" s="1">
        <v>5.2848640829324722E-2</v>
      </c>
      <c r="AE18" s="1">
        <v>3.5149380564689636E-3</v>
      </c>
      <c r="AF18" s="1">
        <v>3.6830656230449677E-2</v>
      </c>
      <c r="AG18" s="1">
        <v>3.1563952565193176E-2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1.1042171927059397</v>
      </c>
      <c r="AP18">
        <f>(U18-T18)/(1000-U18)*AO18</f>
        <v>2.285233411532453E-2</v>
      </c>
      <c r="AQ18">
        <f>(P18+273.15)</f>
        <v>296.7235340118408</v>
      </c>
      <c r="AR18">
        <f>(O18+273.15)</f>
        <v>297.79303779602049</v>
      </c>
      <c r="AS18">
        <f>(Y18*AK18+Z18*AL18)*AM18</f>
        <v>7.9904941918590433E-3</v>
      </c>
      <c r="AT18">
        <f>((AS18+0.00000010773*(AR18^4-AQ18^4))-AP18*44100)/(L18*0.92*2*29.3+0.00000043092*AQ18^3)</f>
        <v>-7.8623151615322389</v>
      </c>
      <c r="AU18">
        <f>0.61365*EXP(17.502*J18/(240.97+J18))</f>
        <v>2.9191037186840512</v>
      </c>
      <c r="AV18">
        <f>AU18*1000/AA18</f>
        <v>33.15501302632746</v>
      </c>
      <c r="AW18">
        <f>(AV18-U18)</f>
        <v>13.022326411337225</v>
      </c>
      <c r="AX18">
        <f>IF(D18,P18,(O18+P18)/2)</f>
        <v>24.108285903930664</v>
      </c>
      <c r="AY18">
        <f>0.61365*EXP(17.502*AX18/(240.97+AX18))</f>
        <v>3.0145114639199191</v>
      </c>
      <c r="AZ18">
        <f>IF(AW18&lt;&gt;0,(1000-(AV18+U18)/2)/AW18*AP18,0)</f>
        <v>1.7081018594142419</v>
      </c>
      <c r="BA18">
        <f>U18*AA18/1000</f>
        <v>1.7725645385285025</v>
      </c>
      <c r="BB18">
        <f>(AY18-BA18)</f>
        <v>1.2419469253914166</v>
      </c>
      <c r="BC18">
        <f>1/(1.6/F18+1.37/N18)</f>
        <v>1.1325306134487101</v>
      </c>
      <c r="BD18">
        <f>G18*AA18*0.001</f>
        <v>34.343687071690617</v>
      </c>
      <c r="BE18">
        <f>G18/S18</f>
        <v>0.9877376617312511</v>
      </c>
      <c r="BF18">
        <f>(1-AP18*AA18/AU18/F18)*100</f>
        <v>75.750597435416594</v>
      </c>
      <c r="BG18">
        <f>(S18-E18/(N18/1.35))</f>
        <v>396.01539208237591</v>
      </c>
      <c r="BH18">
        <f>E18*BF18/100/BG18</f>
        <v>-6.6662461352741606E-3</v>
      </c>
    </row>
    <row r="19" spans="1:60" x14ac:dyDescent="0.25">
      <c r="A19" s="1" t="s">
        <v>1</v>
      </c>
      <c r="B19" s="1" t="s">
        <v>13138</v>
      </c>
      <c r="K19" s="1">
        <v>2.72</v>
      </c>
    </row>
    <row r="20" spans="1:60" x14ac:dyDescent="0.25">
      <c r="A20" s="1" t="s">
        <v>1</v>
      </c>
      <c r="B20" s="1" t="s">
        <v>13137</v>
      </c>
      <c r="K20" s="1">
        <v>2.72</v>
      </c>
    </row>
    <row r="21" spans="1:60" x14ac:dyDescent="0.25">
      <c r="A21" s="1">
        <v>2</v>
      </c>
      <c r="B21" s="1" t="s">
        <v>13136</v>
      </c>
      <c r="C21" s="1">
        <v>452.9999994635582</v>
      </c>
      <c r="D21" s="1">
        <v>0</v>
      </c>
      <c r="E21">
        <f>(R21-S21*(1000-T21)/(1000-U21))*AO21</f>
        <v>-1.9916111247103208</v>
      </c>
      <c r="F21">
        <f>IF(AZ21&lt;&gt;0,1/(1/AZ21-1/N21),0)</f>
        <v>2.8649238029382857</v>
      </c>
      <c r="G21">
        <f>((BC21-AP21/2)*S21-E21)/(BC21+AP21/2)</f>
        <v>387.59563225787906</v>
      </c>
      <c r="H21">
        <f>AP21*1000</f>
        <v>22.812579499537392</v>
      </c>
      <c r="I21">
        <f>(AU21-BA21)</f>
        <v>1.1392390162411825</v>
      </c>
      <c r="J21">
        <f>(P21+AT21*D21)</f>
        <v>23.519659042358398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24.672008514404297</v>
      </c>
      <c r="P21" s="1">
        <v>23.519659042358398</v>
      </c>
      <c r="Q21" s="1">
        <v>24.819984436035156</v>
      </c>
      <c r="R21" s="1">
        <v>400.00421142578125</v>
      </c>
      <c r="S21" s="1">
        <v>393.67498779296875</v>
      </c>
      <c r="T21" s="1">
        <v>-0.13568699359893799</v>
      </c>
      <c r="U21" s="1">
        <v>20.107555389404297</v>
      </c>
      <c r="V21" s="1">
        <v>-0.38315132260322571</v>
      </c>
      <c r="W21" s="1">
        <v>56.779476165771484</v>
      </c>
      <c r="X21" s="1">
        <v>300.35968017578125</v>
      </c>
      <c r="Y21" s="1">
        <v>24.938161849975586</v>
      </c>
      <c r="Z21" s="1">
        <v>3.8930509090423584</v>
      </c>
      <c r="AA21" s="1">
        <v>88.046539306640625</v>
      </c>
      <c r="AB21" s="1">
        <v>6.5490164756774902</v>
      </c>
      <c r="AC21" s="1">
        <v>0.23301653563976288</v>
      </c>
      <c r="AD21" s="1">
        <v>4.2088277637958527E-2</v>
      </c>
      <c r="AE21" s="1">
        <v>4.3402831070125103E-3</v>
      </c>
      <c r="AF21" s="1">
        <v>6.9163002073764801E-2</v>
      </c>
      <c r="AG21" s="1">
        <v>2.2172819823026657E-2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1.104263530058019</v>
      </c>
      <c r="AP21">
        <f>(U21-T21)/(1000-U21)*AO21</f>
        <v>2.2812579499537394E-2</v>
      </c>
      <c r="AQ21">
        <f>(P21+273.15)</f>
        <v>296.66965904235838</v>
      </c>
      <c r="AR21">
        <f>(O21+273.15)</f>
        <v>297.82200851440427</v>
      </c>
      <c r="AS21">
        <f>(Y21*AK21+Z21*AL21)*AM21</f>
        <v>3.990105806810277</v>
      </c>
      <c r="AT21">
        <f>((AS21+0.00000010773*(AR21^4-AQ21^4))-AP21*44100)/(L21*0.92*2*29.3+0.00000043092*AQ21^3)</f>
        <v>-7.8100129491250518</v>
      </c>
      <c r="AU21">
        <f>0.61365*EXP(17.502*J21/(240.97+J21))</f>
        <v>2.9096396821948214</v>
      </c>
      <c r="AV21">
        <f>AU21*1000/AA21</f>
        <v>33.046610407495841</v>
      </c>
      <c r="AW21">
        <f>(AV21-U21)</f>
        <v>12.939055018091544</v>
      </c>
      <c r="AX21">
        <f>IF(D21,P21,(O21+P21)/2)</f>
        <v>24.095833778381348</v>
      </c>
      <c r="AY21">
        <f>0.61365*EXP(17.502*AX21/(240.97+AX21))</f>
        <v>3.0122591916413435</v>
      </c>
      <c r="AZ21">
        <f>IF(AW21&lt;&gt;0,(1000-(AV21+U21)/2)/AW21*AP21,0)</f>
        <v>1.7162217528251951</v>
      </c>
      <c r="BA21">
        <f>U21*AA21/1000</f>
        <v>1.7704006659536389</v>
      </c>
      <c r="BB21">
        <f>(AY21-BA21)</f>
        <v>1.2418585256877046</v>
      </c>
      <c r="BC21">
        <f>1/(1.6/F21+1.37/N21)</f>
        <v>1.1382436675450951</v>
      </c>
      <c r="BD21">
        <f>G21*AA21*0.001</f>
        <v>34.126454070675571</v>
      </c>
      <c r="BE21">
        <f>G21/S21</f>
        <v>0.9845574249733976</v>
      </c>
      <c r="BF21">
        <f>(1-AP21*AA21/AU21/F21)*100</f>
        <v>75.904585642993425</v>
      </c>
      <c r="BG21">
        <f>(S21-E21/(N21/1.35))</f>
        <v>394.30313181374748</v>
      </c>
      <c r="BH21">
        <f>E21*BF21/100/BG21</f>
        <v>-3.8339136817843135E-3</v>
      </c>
    </row>
    <row r="22" spans="1:60" x14ac:dyDescent="0.25">
      <c r="A22" s="1" t="s">
        <v>1</v>
      </c>
      <c r="B22" s="1" t="s">
        <v>13135</v>
      </c>
      <c r="K22" s="1">
        <v>2.72</v>
      </c>
    </row>
    <row r="23" spans="1:60" x14ac:dyDescent="0.25">
      <c r="A23" s="1" t="s">
        <v>1</v>
      </c>
      <c r="B23" s="1" t="s">
        <v>13134</v>
      </c>
      <c r="K23" s="1">
        <v>2.72</v>
      </c>
    </row>
    <row r="24" spans="1:60" x14ac:dyDescent="0.25">
      <c r="A24" s="1">
        <v>3</v>
      </c>
      <c r="B24" s="1" t="s">
        <v>13133</v>
      </c>
      <c r="C24" s="1">
        <v>658.9999994635582</v>
      </c>
      <c r="D24" s="1">
        <v>0</v>
      </c>
      <c r="E24">
        <f>(R24-S24*(1000-T24)/(1000-U24))*AO24</f>
        <v>-1.3179723006343402</v>
      </c>
      <c r="F24">
        <f>IF(AZ24&lt;&gt;0,1/(1/AZ24-1/N24),0)</f>
        <v>2.8256559203557332</v>
      </c>
      <c r="G24">
        <f>((BC24-AP24/2)*S24-E24)/(BC24+AP24/2)</f>
        <v>386.33752150130255</v>
      </c>
      <c r="H24">
        <f>AP24*1000</f>
        <v>22.682692849723903</v>
      </c>
      <c r="I24">
        <f>(AU24-BA24)</f>
        <v>1.1422627101241498</v>
      </c>
      <c r="J24">
        <f>(P24+AT24*D24)</f>
        <v>23.479587554931641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24.670358657836914</v>
      </c>
      <c r="P24" s="1">
        <v>23.479587554931641</v>
      </c>
      <c r="Q24" s="1">
        <v>24.842771530151367</v>
      </c>
      <c r="R24" s="1">
        <v>399.88198852539063</v>
      </c>
      <c r="S24" s="1">
        <v>393.00326538085938</v>
      </c>
      <c r="T24" s="1">
        <v>-0.1350167840719223</v>
      </c>
      <c r="U24" s="1">
        <v>19.994035720825195</v>
      </c>
      <c r="V24" s="1">
        <v>-0.38128548860549927</v>
      </c>
      <c r="W24" s="1">
        <v>56.462875366210938</v>
      </c>
      <c r="X24" s="1">
        <v>300.3785400390625</v>
      </c>
      <c r="Y24" s="1">
        <v>51.178089141845703</v>
      </c>
      <c r="Z24" s="1">
        <v>4.0427470207214355</v>
      </c>
      <c r="AA24" s="1">
        <v>88.044013977050781</v>
      </c>
      <c r="AB24" s="1">
        <v>6.4348549842834473</v>
      </c>
      <c r="AC24" s="1">
        <v>0.24380326271057129</v>
      </c>
      <c r="AD24" s="1">
        <v>6.1132222414016724E-2</v>
      </c>
      <c r="AE24" s="1">
        <v>5.280734971165657E-3</v>
      </c>
      <c r="AF24" s="1">
        <v>8.2799427211284637E-2</v>
      </c>
      <c r="AG24" s="1">
        <v>2.2901043295860291E-2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1.1043328677906707</v>
      </c>
      <c r="AP24">
        <f>(U24-T24)/(1000-U24)*AO24</f>
        <v>2.2682692849723903E-2</v>
      </c>
      <c r="AQ24">
        <f>(P24+273.15)</f>
        <v>296.62958755493162</v>
      </c>
      <c r="AR24">
        <f>(O24+273.15)</f>
        <v>297.82035865783689</v>
      </c>
      <c r="AS24">
        <f>(Y24*AK24+Z24*AL24)*AM24</f>
        <v>8.1884940796682031</v>
      </c>
      <c r="AT24">
        <f>((AS24+0.00000010773*(AR24^4-AQ24^4))-AP24*44100)/(L24*0.92*2*29.3+0.00000043092*AQ24^3)</f>
        <v>-7.7284924942035689</v>
      </c>
      <c r="AU24">
        <f>0.61365*EXP(17.502*J24/(240.97+J24))</f>
        <v>2.9026178705861359</v>
      </c>
      <c r="AV24">
        <f>AU24*1000/AA24</f>
        <v>32.967804845230262</v>
      </c>
      <c r="AW24">
        <f>(AV24-U24)</f>
        <v>12.973769124405067</v>
      </c>
      <c r="AX24">
        <f>IF(D24,P24,(O24+P24)/2)</f>
        <v>24.074973106384277</v>
      </c>
      <c r="AY24">
        <f>0.61365*EXP(17.502*AX24/(240.97+AX24))</f>
        <v>3.0084893243453155</v>
      </c>
      <c r="AZ24">
        <f>IF(AW24&lt;&gt;0,(1000-(AV24+U24)/2)/AW24*AP24,0)</f>
        <v>1.7020523532384482</v>
      </c>
      <c r="BA24">
        <f>U24*AA24/1000</f>
        <v>1.760355160461986</v>
      </c>
      <c r="BB24">
        <f>(AY24-BA24)</f>
        <v>1.2481341638833294</v>
      </c>
      <c r="BC24">
        <f>1/(1.6/F24+1.37/N24)</f>
        <v>1.1282764058016566</v>
      </c>
      <c r="BD24">
        <f>G24*AA24*0.001</f>
        <v>34.014706142919835</v>
      </c>
      <c r="BE24">
        <f>G24/S24</f>
        <v>0.98303896057174722</v>
      </c>
      <c r="BF24">
        <f>(1-AP24*AA24/AU24/F24)*100</f>
        <v>75.650765934746133</v>
      </c>
      <c r="BG24">
        <f>(S24-E24/(N24/1.35))</f>
        <v>393.41894714218506</v>
      </c>
      <c r="BH24">
        <f>E24*BF24/100/BG24</f>
        <v>-2.5343368627269713E-3</v>
      </c>
    </row>
    <row r="25" spans="1:60" x14ac:dyDescent="0.25">
      <c r="A25" s="1" t="s">
        <v>1</v>
      </c>
      <c r="B25" s="1" t="s">
        <v>13132</v>
      </c>
      <c r="K25" s="1">
        <v>2.72</v>
      </c>
    </row>
    <row r="26" spans="1:60" x14ac:dyDescent="0.25">
      <c r="A26" s="1" t="s">
        <v>1</v>
      </c>
      <c r="B26" s="1" t="s">
        <v>13131</v>
      </c>
      <c r="K26" s="1">
        <v>2.72</v>
      </c>
    </row>
    <row r="27" spans="1:60" x14ac:dyDescent="0.25">
      <c r="A27" s="1">
        <v>4</v>
      </c>
      <c r="B27" s="1" t="s">
        <v>13130</v>
      </c>
      <c r="C27" s="1">
        <v>864.9999994635582</v>
      </c>
      <c r="D27" s="1">
        <v>0</v>
      </c>
      <c r="E27">
        <f>(R27-S27*(1000-T27)/(1000-U27))*AO27</f>
        <v>-0.5285264745599888</v>
      </c>
      <c r="F27">
        <f>IF(AZ27&lt;&gt;0,1/(1/AZ27-1/N27),0)</f>
        <v>2.8492289733320009</v>
      </c>
      <c r="G27">
        <f>((BC27-AP27/2)*S27-E27)/(BC27+AP27/2)</f>
        <v>384.90939009917548</v>
      </c>
      <c r="H27">
        <f>AP27*1000</f>
        <v>22.734975318278121</v>
      </c>
      <c r="I27">
        <f>(AU27-BA27)</f>
        <v>1.1391951158561706</v>
      </c>
      <c r="J27">
        <f>(P27+AT27*D27)</f>
        <v>23.486051559448242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24.697925567626953</v>
      </c>
      <c r="P27" s="1">
        <v>23.486051559448242</v>
      </c>
      <c r="Q27" s="1">
        <v>24.873874664306641</v>
      </c>
      <c r="R27" s="1">
        <v>399.82861328125</v>
      </c>
      <c r="S27" s="1">
        <v>392.2318115234375</v>
      </c>
      <c r="T27" s="1">
        <v>-0.13475446403026581</v>
      </c>
      <c r="U27" s="1">
        <v>20.041034698486328</v>
      </c>
      <c r="V27" s="1">
        <v>-0.37993147969245911</v>
      </c>
      <c r="W27" s="1">
        <v>56.50439453125</v>
      </c>
      <c r="X27" s="1">
        <v>300.35906982421875</v>
      </c>
      <c r="Y27" s="1">
        <v>99.47296142578125</v>
      </c>
      <c r="Z27" s="1">
        <v>2.9305789470672607</v>
      </c>
      <c r="AA27" s="1">
        <v>88.047073364257813</v>
      </c>
      <c r="AB27" s="1">
        <v>6.4390449523925781</v>
      </c>
      <c r="AC27" s="1">
        <v>0.24608178436756134</v>
      </c>
      <c r="AD27" s="1">
        <v>3.8664732128381729E-2</v>
      </c>
      <c r="AE27" s="1">
        <v>4.9716322682797909E-3</v>
      </c>
      <c r="AF27" s="1">
        <v>8.1754721701145172E-2</v>
      </c>
      <c r="AG27" s="1">
        <v>2.3806193843483925E-2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1.1042612861184509</v>
      </c>
      <c r="AP27">
        <f>(U27-T27)/(1000-U27)*AO27</f>
        <v>2.273497531827812E-2</v>
      </c>
      <c r="AQ27">
        <f>(P27+273.15)</f>
        <v>296.63605155944822</v>
      </c>
      <c r="AR27">
        <f>(O27+273.15)</f>
        <v>297.84792556762693</v>
      </c>
      <c r="AS27">
        <f>(Y27*AK27+Z27*AL27)*AM27</f>
        <v>15.915673472381968</v>
      </c>
      <c r="AT27">
        <f>((AS27+0.00000010773*(AR27^4-AQ27^4))-AP27*44100)/(L27*0.92*2*29.3+0.00000043092*AQ27^3)</f>
        <v>-7.6837290771948563</v>
      </c>
      <c r="AU27">
        <f>0.61365*EXP(17.502*J27/(240.97+J27))</f>
        <v>2.9037495682494328</v>
      </c>
      <c r="AV27">
        <f>AU27*1000/AA27</f>
        <v>32.979512632252835</v>
      </c>
      <c r="AW27">
        <f>(AV27-U27)</f>
        <v>12.938477933766507</v>
      </c>
      <c r="AX27">
        <f>IF(D27,P27,(O27+P27)/2)</f>
        <v>24.091988563537598</v>
      </c>
      <c r="AY27">
        <f>0.61365*EXP(17.502*AX27/(240.97+AX27))</f>
        <v>3.0115639876111029</v>
      </c>
      <c r="AZ27">
        <f>IF(AW27&lt;&gt;0,(1000-(AV27+U27)/2)/AW27*AP27,0)</f>
        <v>1.7105771648035144</v>
      </c>
      <c r="BA27">
        <f>U27*AA27/1000</f>
        <v>1.7645544523932621</v>
      </c>
      <c r="BB27">
        <f>(AY27-BA27)</f>
        <v>1.2470095352178407</v>
      </c>
      <c r="BC27">
        <f>1/(1.6/F27+1.37/N27)</f>
        <v>1.1342718566803209</v>
      </c>
      <c r="BD27">
        <f>G27*AA27*0.001</f>
        <v>33.890145308653835</v>
      </c>
      <c r="BE27">
        <f>G27/S27</f>
        <v>0.98133139330075869</v>
      </c>
      <c r="BF27">
        <f>(1-AP27*AA27/AU27/F27)*100</f>
        <v>75.805151797989396</v>
      </c>
      <c r="BG27">
        <f>(S27-E27/(N27/1.35))</f>
        <v>392.39850608579411</v>
      </c>
      <c r="BH27">
        <f>E27*BF27/100/BG27</f>
        <v>-1.0210291071932956E-3</v>
      </c>
    </row>
    <row r="28" spans="1:60" x14ac:dyDescent="0.25">
      <c r="A28" s="1" t="s">
        <v>1</v>
      </c>
      <c r="B28" s="1" t="s">
        <v>13129</v>
      </c>
      <c r="K28" s="1">
        <v>2.72</v>
      </c>
    </row>
    <row r="29" spans="1:60" x14ac:dyDescent="0.25">
      <c r="A29" s="1" t="s">
        <v>1</v>
      </c>
      <c r="B29" s="1" t="s">
        <v>13128</v>
      </c>
      <c r="K29" s="1">
        <v>2.72</v>
      </c>
    </row>
    <row r="30" spans="1:60" x14ac:dyDescent="0.25">
      <c r="A30" s="1">
        <v>5</v>
      </c>
      <c r="B30" s="1" t="s">
        <v>13127</v>
      </c>
      <c r="C30" s="1">
        <v>1070.9999994635582</v>
      </c>
      <c r="D30" s="1">
        <v>0</v>
      </c>
      <c r="E30">
        <f>(R30-S30*(1000-T30)/(1000-U30))*AO30</f>
        <v>-0.13602313663422197</v>
      </c>
      <c r="F30">
        <f>IF(AZ30&lt;&gt;0,1/(1/AZ30-1/N30),0)</f>
        <v>2.8770309882312768</v>
      </c>
      <c r="G30">
        <f>((BC30-AP30/2)*S30-E30)/(BC30+AP30/2)</f>
        <v>384.49631951913886</v>
      </c>
      <c r="H30">
        <f>AP30*1000</f>
        <v>22.860622093559158</v>
      </c>
      <c r="I30">
        <f>(AU30-BA30)</f>
        <v>1.1386476040446938</v>
      </c>
      <c r="J30">
        <f>(P30+AT30*D30)</f>
        <v>23.539194107055664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24.730670928955078</v>
      </c>
      <c r="P30" s="1">
        <v>23.539194107055664</v>
      </c>
      <c r="Q30" s="1">
        <v>24.908502578735352</v>
      </c>
      <c r="R30" s="1">
        <v>400.1513671875</v>
      </c>
      <c r="S30" s="1">
        <v>392.15545654296875</v>
      </c>
      <c r="T30" s="1">
        <v>-0.13220921158790588</v>
      </c>
      <c r="U30" s="1">
        <v>20.154300689697266</v>
      </c>
      <c r="V30" s="1">
        <v>-0.37200441956520081</v>
      </c>
      <c r="W30" s="1">
        <v>56.709278106689453</v>
      </c>
      <c r="X30" s="1">
        <v>300.3359375</v>
      </c>
      <c r="Y30" s="1">
        <v>150.05426025390625</v>
      </c>
      <c r="Z30" s="1">
        <v>3.1809530258178711</v>
      </c>
      <c r="AA30" s="1">
        <v>88.041786193847656</v>
      </c>
      <c r="AB30" s="1">
        <v>6.6671972274780273</v>
      </c>
      <c r="AC30" s="1">
        <v>0.25599083304405212</v>
      </c>
      <c r="AD30" s="1">
        <v>5.4983675479888916E-2</v>
      </c>
      <c r="AE30" s="1">
        <v>4.2353617027401924E-3</v>
      </c>
      <c r="AF30" s="1">
        <v>3.5252418369054794E-2</v>
      </c>
      <c r="AG30" s="1">
        <v>2.534940093755722E-2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1.1041762408088232</v>
      </c>
      <c r="AP30">
        <f>(U30-T30)/(1000-U30)*AO30</f>
        <v>2.2860622093559158E-2</v>
      </c>
      <c r="AQ30">
        <f>(P30+273.15)</f>
        <v>296.68919410705564</v>
      </c>
      <c r="AR30">
        <f>(O30+273.15)</f>
        <v>297.88067092895506</v>
      </c>
      <c r="AS30">
        <f>(Y30*AK30+Z30*AL30)*AM30</f>
        <v>24.008681103989147</v>
      </c>
      <c r="AT30">
        <f>((AS30+0.00000010773*(AR30^4-AQ30^4))-AP30*44100)/(L30*0.92*2*29.3+0.00000043092*AQ30^3)</f>
        <v>-7.6649866016627453</v>
      </c>
      <c r="AU30">
        <f>0.61365*EXP(17.502*J30/(240.97+J30))</f>
        <v>2.9130682362535367</v>
      </c>
      <c r="AV30">
        <f>AU30*1000/AA30</f>
        <v>33.08733684525248</v>
      </c>
      <c r="AW30">
        <f>(AV30-U30)</f>
        <v>12.933036155555214</v>
      </c>
      <c r="AX30">
        <f>IF(D30,P30,(O30+P30)/2)</f>
        <v>24.134932518005371</v>
      </c>
      <c r="AY30">
        <f>0.61365*EXP(17.502*AX30/(240.97+AX30))</f>
        <v>3.0193361045917864</v>
      </c>
      <c r="AZ30">
        <f>IF(AW30&lt;&gt;0,(1000-(AV30+U30)/2)/AW30*AP30,0)</f>
        <v>1.720559143905023</v>
      </c>
      <c r="BA30">
        <f>U30*AA30/1000</f>
        <v>1.7744206322088429</v>
      </c>
      <c r="BB30">
        <f>(AY30-BA30)</f>
        <v>1.2449154723829434</v>
      </c>
      <c r="BC30">
        <f>1/(1.6/F30+1.37/N30)</f>
        <v>1.1412967559651217</v>
      </c>
      <c r="BD30">
        <f>G30*AA30*0.001</f>
        <v>33.851742755425363</v>
      </c>
      <c r="BE30">
        <f>G30/S30</f>
        <v>0.98046913055514073</v>
      </c>
      <c r="BF30">
        <f>(1-AP30*AA30/AU30/F30)*100</f>
        <v>75.985049711165047</v>
      </c>
      <c r="BG30">
        <f>(S30-E30/(N30/1.35))</f>
        <v>392.1983575485437</v>
      </c>
      <c r="BH30">
        <f>E30*BF30/100/BG30</f>
        <v>-2.6353309747710163E-4</v>
      </c>
    </row>
    <row r="31" spans="1:60" x14ac:dyDescent="0.25">
      <c r="A31" s="1" t="s">
        <v>1</v>
      </c>
      <c r="B31" s="1" t="s">
        <v>13126</v>
      </c>
      <c r="K31" s="1">
        <v>2.72</v>
      </c>
    </row>
    <row r="32" spans="1:60" x14ac:dyDescent="0.25">
      <c r="A32" s="1" t="s">
        <v>1</v>
      </c>
      <c r="B32" s="1" t="s">
        <v>13125</v>
      </c>
      <c r="K32" s="1">
        <v>2.72</v>
      </c>
    </row>
    <row r="33" spans="1:60" x14ac:dyDescent="0.25">
      <c r="A33" s="1">
        <v>6</v>
      </c>
      <c r="B33" s="1" t="s">
        <v>13124</v>
      </c>
      <c r="C33" s="1">
        <v>1277.4999994523823</v>
      </c>
      <c r="D33" s="1">
        <v>0</v>
      </c>
      <c r="E33">
        <f>(R33-S33*(1000-T33)/(1000-U33))*AO33</f>
        <v>0.85195844958036016</v>
      </c>
      <c r="F33">
        <f>IF(AZ33&lt;&gt;0,1/(1/AZ33-1/N33),0)</f>
        <v>3.0120513333785581</v>
      </c>
      <c r="G33">
        <f>((BC33-AP33/2)*S33-E33)/(BC33+AP33/2)</f>
        <v>382.61816136465177</v>
      </c>
      <c r="H33">
        <f>AP33*1000</f>
        <v>23.234615517362627</v>
      </c>
      <c r="I33">
        <f>(AU33-BA33)</f>
        <v>1.1260653553998514</v>
      </c>
      <c r="J33">
        <f>(P33+AT33*D33)</f>
        <v>23.629087448120117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24.785688400268555</v>
      </c>
      <c r="P33" s="1">
        <v>23.629087448120117</v>
      </c>
      <c r="Q33" s="1">
        <v>24.957111358642578</v>
      </c>
      <c r="R33" s="1">
        <v>399.99285888671875</v>
      </c>
      <c r="S33" s="1">
        <v>390.99398803710938</v>
      </c>
      <c r="T33" s="1">
        <v>-0.13611707091331482</v>
      </c>
      <c r="U33" s="1">
        <v>20.475080490112305</v>
      </c>
      <c r="V33" s="1">
        <v>-0.38177815079689026</v>
      </c>
      <c r="W33" s="1">
        <v>57.428050994873047</v>
      </c>
      <c r="X33" s="1">
        <v>300.3424072265625</v>
      </c>
      <c r="Y33" s="1">
        <v>301.32000732421875</v>
      </c>
      <c r="Z33" s="1">
        <v>3.8336005210876465</v>
      </c>
      <c r="AA33" s="1">
        <v>88.049736022949219</v>
      </c>
      <c r="AB33" s="1">
        <v>6.5989322662353516</v>
      </c>
      <c r="AC33" s="1">
        <v>0.25889086723327637</v>
      </c>
      <c r="AD33" s="1">
        <v>5.709502100944519E-2</v>
      </c>
      <c r="AE33" s="1">
        <v>2.9489293228834867E-3</v>
      </c>
      <c r="AF33" s="1">
        <v>4.4311556965112686E-2</v>
      </c>
      <c r="AG33" s="1">
        <v>2.6122896000742912E-2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1.1042000265682441</v>
      </c>
      <c r="AP33">
        <f>(U33-T33)/(1000-U33)*AO33</f>
        <v>2.3234615517362629E-2</v>
      </c>
      <c r="AQ33">
        <f>(P33+273.15)</f>
        <v>296.77908744812009</v>
      </c>
      <c r="AR33">
        <f>(O33+273.15)</f>
        <v>297.93568840026853</v>
      </c>
      <c r="AS33">
        <f>(Y33*AK33+Z33*AL33)*AM33</f>
        <v>48.21120009427068</v>
      </c>
      <c r="AT33">
        <f>((AS33+0.00000010773*(AR33^4-AQ33^4))-AP33*44100)/(L33*0.92*2*29.3+0.00000043092*AQ33^3)</f>
        <v>-7.6065354506363283</v>
      </c>
      <c r="AU33">
        <f>0.61365*EXP(17.502*J33/(240.97+J33))</f>
        <v>2.9288907876028776</v>
      </c>
      <c r="AV33">
        <f>AU33*1000/AA33</f>
        <v>33.264049614407632</v>
      </c>
      <c r="AW33">
        <f>(AV33-U33)</f>
        <v>12.788969124295328</v>
      </c>
      <c r="AX33">
        <f>IF(D33,P33,(O33+P33)/2)</f>
        <v>24.207387924194336</v>
      </c>
      <c r="AY33">
        <f>0.61365*EXP(17.502*AX33/(240.97+AX33))</f>
        <v>3.0324890448752462</v>
      </c>
      <c r="AZ33">
        <f>IF(AW33&lt;&gt;0,(1000-(AV33+U33)/2)/AW33*AP33,0)</f>
        <v>1.7679541864951083</v>
      </c>
      <c r="BA33">
        <f>U33*AA33/1000</f>
        <v>1.8028254322030262</v>
      </c>
      <c r="BB33">
        <f>(AY33-BA33)</f>
        <v>1.22966361267222</v>
      </c>
      <c r="BC33">
        <f>1/(1.6/F33+1.37/N33)</f>
        <v>1.174719733323788</v>
      </c>
      <c r="BD33">
        <f>G33*AA33*0.001</f>
        <v>33.689428105743779</v>
      </c>
      <c r="BE33">
        <f>G33/S33</f>
        <v>0.97857811902810476</v>
      </c>
      <c r="BF33">
        <f>(1-AP33*AA33/AU33/F33)*100</f>
        <v>76.810146695736577</v>
      </c>
      <c r="BG33">
        <f>(S33-E33/(N33/1.35))</f>
        <v>390.72528467458238</v>
      </c>
      <c r="BH33">
        <f>E33*BF33/100/BG33</f>
        <v>1.6748097975138982E-3</v>
      </c>
    </row>
    <row r="34" spans="1:60" x14ac:dyDescent="0.25">
      <c r="A34" s="1" t="s">
        <v>1</v>
      </c>
      <c r="B34" s="1" t="s">
        <v>13123</v>
      </c>
      <c r="K34" s="1">
        <v>2.72</v>
      </c>
    </row>
    <row r="35" spans="1:60" x14ac:dyDescent="0.25">
      <c r="A35" s="1" t="s">
        <v>1</v>
      </c>
      <c r="B35" s="1" t="s">
        <v>13122</v>
      </c>
      <c r="K35" s="1">
        <v>2.72</v>
      </c>
    </row>
    <row r="36" spans="1:60" x14ac:dyDescent="0.25">
      <c r="A36" s="1">
        <v>7</v>
      </c>
      <c r="B36" s="1" t="s">
        <v>13121</v>
      </c>
      <c r="C36" s="1">
        <v>1484.4999994523823</v>
      </c>
      <c r="D36" s="1">
        <v>0</v>
      </c>
      <c r="E36">
        <f>(R36-S36*(1000-T36)/(1000-U36))*AO36</f>
        <v>1.2718798952702792</v>
      </c>
      <c r="F36">
        <f>IF(AZ36&lt;&gt;0,1/(1/AZ36-1/N36),0)</f>
        <v>3.2271479646715626</v>
      </c>
      <c r="G36">
        <f>((BC36-AP36/2)*S36-E36)/(BC36+AP36/2)</f>
        <v>381.92635225679703</v>
      </c>
      <c r="H36">
        <f>AP36*1000</f>
        <v>23.751523853844489</v>
      </c>
      <c r="I36">
        <f>(AU36-BA36)</f>
        <v>1.1056919371135303</v>
      </c>
      <c r="J36">
        <f>(P36+AT36*D36)</f>
        <v>23.737838745117188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24.843280792236328</v>
      </c>
      <c r="P36" s="1">
        <v>23.737838745117188</v>
      </c>
      <c r="Q36" s="1">
        <v>25.003425598144531</v>
      </c>
      <c r="R36" s="1">
        <v>399.99761962890625</v>
      </c>
      <c r="S36" s="1">
        <v>390.44754028320313</v>
      </c>
      <c r="T36" s="1">
        <v>-0.13403750956058502</v>
      </c>
      <c r="U36" s="1">
        <v>20.925210952758789</v>
      </c>
      <c r="V36" s="1">
        <v>-0.37465128302574158</v>
      </c>
      <c r="W36" s="1">
        <v>58.488533020019531</v>
      </c>
      <c r="X36" s="1">
        <v>300.35397338867188</v>
      </c>
      <c r="Y36" s="1">
        <v>499.41006469726563</v>
      </c>
      <c r="Z36" s="1">
        <v>3.7924389839172363</v>
      </c>
      <c r="AA36" s="1">
        <v>88.048866271972656</v>
      </c>
      <c r="AB36" s="1">
        <v>6.9168844223022461</v>
      </c>
      <c r="AC36" s="1">
        <v>0.25442823767662048</v>
      </c>
      <c r="AD36" s="1">
        <v>3.769301250576973E-2</v>
      </c>
      <c r="AE36" s="1">
        <v>3.8607064634561539E-3</v>
      </c>
      <c r="AF36" s="1">
        <v>4.9547500908374786E-2</v>
      </c>
      <c r="AG36" s="1">
        <v>2.231704443693161E-2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1.1042425492230581</v>
      </c>
      <c r="AP36">
        <f>(U36-T36)/(1000-U36)*AO36</f>
        <v>2.3751523853844488E-2</v>
      </c>
      <c r="AQ36">
        <f>(P36+273.15)</f>
        <v>296.88783874511716</v>
      </c>
      <c r="AR36">
        <f>(O36+273.15)</f>
        <v>297.99328079223631</v>
      </c>
      <c r="AS36">
        <f>(Y36*AK36+Z36*AL36)*AM36</f>
        <v>79.90560856553293</v>
      </c>
      <c r="AT36">
        <f>((AS36+0.00000010773*(AR36^4-AQ36^4))-AP36*44100)/(L36*0.92*2*29.3+0.00000043092*AQ36^3)</f>
        <v>-7.5400266039412704</v>
      </c>
      <c r="AU36">
        <f>0.61365*EXP(17.502*J36/(240.97+J36))</f>
        <v>2.9481330380058064</v>
      </c>
      <c r="AV36">
        <f>AU36*1000/AA36</f>
        <v>33.482918779435138</v>
      </c>
      <c r="AW36">
        <f>(AV36-U36)</f>
        <v>12.557707826676349</v>
      </c>
      <c r="AX36">
        <f>IF(D36,P36,(O36+P36)/2)</f>
        <v>24.290559768676758</v>
      </c>
      <c r="AY36">
        <f>0.61365*EXP(17.502*AX36/(240.97+AX36))</f>
        <v>3.0476490856728722</v>
      </c>
      <c r="AZ36">
        <f>IF(AW36&lt;&gt;0,(1000-(AV36+U36)/2)/AW36*AP36,0)</f>
        <v>1.8399365694090337</v>
      </c>
      <c r="BA36">
        <f>U36*AA36/1000</f>
        <v>1.8424411008922761</v>
      </c>
      <c r="BB36">
        <f>(AY36-BA36)</f>
        <v>1.2052079847805961</v>
      </c>
      <c r="BC36">
        <f>1/(1.6/F36+1.37/N36)</f>
        <v>1.225698614944265</v>
      </c>
      <c r="BD36">
        <f>G36*AA36*0.001</f>
        <v>33.628182315601045</v>
      </c>
      <c r="BE36">
        <f>G36/S36</f>
        <v>0.97817584400653301</v>
      </c>
      <c r="BF36">
        <f>(1-AP36*AA36/AU36/F36)*100</f>
        <v>78.018906643928247</v>
      </c>
      <c r="BG36">
        <f>(S36-E36/(N36/1.35))</f>
        <v>390.0463958321352</v>
      </c>
      <c r="BH36">
        <f>E36*BF36/100/BG36</f>
        <v>2.5440737274261905E-3</v>
      </c>
    </row>
    <row r="37" spans="1:60" x14ac:dyDescent="0.25">
      <c r="A37" s="1" t="s">
        <v>1</v>
      </c>
      <c r="B37" s="1" t="s">
        <v>13120</v>
      </c>
      <c r="K37" s="1">
        <v>2.72</v>
      </c>
    </row>
    <row r="38" spans="1:60" x14ac:dyDescent="0.25">
      <c r="A38" s="1" t="s">
        <v>1</v>
      </c>
      <c r="B38" s="1" t="s">
        <v>13119</v>
      </c>
      <c r="K38" s="1">
        <v>2.72</v>
      </c>
    </row>
    <row r="39" spans="1:60" x14ac:dyDescent="0.25">
      <c r="A39" s="1">
        <v>8</v>
      </c>
      <c r="B39" s="1" t="s">
        <v>13118</v>
      </c>
      <c r="C39" s="1">
        <v>1691.4999994523823</v>
      </c>
      <c r="D39" s="1">
        <v>0</v>
      </c>
      <c r="E39">
        <f>(R39-S39*(1000-T39)/(1000-U39))*AO39</f>
        <v>1.9490837705217168</v>
      </c>
      <c r="F39">
        <f>IF(AZ39&lt;&gt;0,1/(1/AZ39-1/N39),0)</f>
        <v>3.5517346942973651</v>
      </c>
      <c r="G39">
        <f>((BC39-AP39/2)*S39-E39)/(BC39+AP39/2)</f>
        <v>380.9935628392937</v>
      </c>
      <c r="H39">
        <f>AP39*1000</f>
        <v>24.449808330910798</v>
      </c>
      <c r="I39">
        <f>(AU39-BA39)</f>
        <v>1.0784201656464818</v>
      </c>
      <c r="J39">
        <f>(P39+AT39*D39)</f>
        <v>23.88243293762207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24.915359497070313</v>
      </c>
      <c r="P39" s="1">
        <v>23.88243293762207</v>
      </c>
      <c r="Q39" s="1">
        <v>25.059202194213867</v>
      </c>
      <c r="R39" s="1">
        <v>400.14898681640625</v>
      </c>
      <c r="S39" s="1">
        <v>389.75582885742188</v>
      </c>
      <c r="T39" s="1">
        <v>-0.13431686162948608</v>
      </c>
      <c r="U39" s="1">
        <v>21.527017593383789</v>
      </c>
      <c r="V39" s="1">
        <v>-0.37382841110229492</v>
      </c>
      <c r="W39" s="1">
        <v>59.913631439208984</v>
      </c>
      <c r="X39" s="1">
        <v>300.40557861328125</v>
      </c>
      <c r="Y39" s="1">
        <v>749.214599609375</v>
      </c>
      <c r="Z39" s="1">
        <v>4.8210878372192383</v>
      </c>
      <c r="AA39" s="1">
        <v>88.050666809082031</v>
      </c>
      <c r="AB39" s="1">
        <v>6.9420323371887207</v>
      </c>
      <c r="AC39" s="1">
        <v>0.24537910521030426</v>
      </c>
      <c r="AD39" s="1">
        <v>4.5897297561168671E-2</v>
      </c>
      <c r="AE39" s="1">
        <v>2.9674542602151632E-3</v>
      </c>
      <c r="AF39" s="1">
        <v>5.1572255790233612E-2</v>
      </c>
      <c r="AG39" s="1">
        <v>2.3754715919494629E-2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1.1044322743135337</v>
      </c>
      <c r="AP39">
        <f>(U39-T39)/(1000-U39)*AO39</f>
        <v>2.4449808330910799E-2</v>
      </c>
      <c r="AQ39">
        <f>(P39+273.15)</f>
        <v>297.03243293762205</v>
      </c>
      <c r="AR39">
        <f>(O39+273.15)</f>
        <v>298.06535949707029</v>
      </c>
      <c r="AS39">
        <f>(Y39*AK39+Z39*AL39)*AM39</f>
        <v>119.8743332580998</v>
      </c>
      <c r="AT39">
        <f>((AS39+0.00000010773*(AR39^4-AQ39^4))-AP39*44100)/(L39*0.92*2*29.3+0.00000043092*AQ39^3)</f>
        <v>-7.4730107432031065</v>
      </c>
      <c r="AU39">
        <f>0.61365*EXP(17.502*J39/(240.97+J39))</f>
        <v>2.9738884191547648</v>
      </c>
      <c r="AV39">
        <f>AU39*1000/AA39</f>
        <v>33.774740463953215</v>
      </c>
      <c r="AW39">
        <f>(AV39-U39)</f>
        <v>12.247722870569426</v>
      </c>
      <c r="AX39">
        <f>IF(D39,P39,(O39+P39)/2)</f>
        <v>24.398896217346191</v>
      </c>
      <c r="AY39">
        <f>0.61365*EXP(17.502*AX39/(240.97+AX39))</f>
        <v>3.0674953032329566</v>
      </c>
      <c r="AZ39">
        <f>IF(AW39&lt;&gt;0,(1000-(AV39+U39)/2)/AW39*AP39,0)</f>
        <v>1.9410750789933047</v>
      </c>
      <c r="BA39">
        <f>U39*AA39/1000</f>
        <v>1.895468253508283</v>
      </c>
      <c r="BB39">
        <f>(AY39-BA39)</f>
        <v>1.1720270497246736</v>
      </c>
      <c r="BC39">
        <f>1/(1.6/F39+1.37/N39)</f>
        <v>1.2977717403318823</v>
      </c>
      <c r="BD39">
        <f>G39*AA39*0.001</f>
        <v>33.546737257967713</v>
      </c>
      <c r="BE39">
        <f>G39/S39</f>
        <v>0.97751857606898407</v>
      </c>
      <c r="BF39">
        <f>(1-AP39*AA39/AU39/F39)*100</f>
        <v>79.618181923339705</v>
      </c>
      <c r="BG39">
        <f>(S39-E39/(N39/1.35))</f>
        <v>389.14109774788955</v>
      </c>
      <c r="BH39">
        <f>E39*BF39/100/BG39</f>
        <v>3.9878210531688451E-3</v>
      </c>
    </row>
    <row r="40" spans="1:60" x14ac:dyDescent="0.25">
      <c r="A40" s="1" t="s">
        <v>1</v>
      </c>
      <c r="B40" s="1" t="s">
        <v>13117</v>
      </c>
      <c r="K40" s="1">
        <v>2.72</v>
      </c>
    </row>
    <row r="41" spans="1:60" x14ac:dyDescent="0.25">
      <c r="A41" s="1" t="s">
        <v>1</v>
      </c>
      <c r="B41" s="1" t="s">
        <v>13116</v>
      </c>
      <c r="K41" s="1">
        <v>2.72</v>
      </c>
    </row>
    <row r="42" spans="1:60" x14ac:dyDescent="0.25">
      <c r="A42" s="1">
        <v>9</v>
      </c>
      <c r="B42" s="1" t="s">
        <v>13115</v>
      </c>
      <c r="C42" s="1">
        <v>1897.4999994523823</v>
      </c>
      <c r="D42" s="1">
        <v>0</v>
      </c>
      <c r="E42">
        <f>(R42-S42*(1000-T42)/(1000-U42))*AO42</f>
        <v>1.9795093110991466</v>
      </c>
      <c r="F42">
        <f>IF(AZ42&lt;&gt;0,1/(1/AZ42-1/N42),0)</f>
        <v>4.0029327313325886</v>
      </c>
      <c r="G42">
        <f>((BC42-AP42/2)*S42-E42)/(BC42+AP42/2)</f>
        <v>380.90987300193314</v>
      </c>
      <c r="H42">
        <f>AP42*1000</f>
        <v>25.241559162350185</v>
      </c>
      <c r="I42">
        <f>(AU42-BA42)</f>
        <v>1.044291723273375</v>
      </c>
      <c r="J42">
        <f>(P42+AT42*D42)</f>
        <v>24.030511856079102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24.99639892578125</v>
      </c>
      <c r="P42" s="1">
        <v>24.030511856079102</v>
      </c>
      <c r="Q42" s="1">
        <v>25.125978469848633</v>
      </c>
      <c r="R42" s="1">
        <v>400.0225830078125</v>
      </c>
      <c r="S42" s="1">
        <v>389.33163452148438</v>
      </c>
      <c r="T42" s="1">
        <v>-0.13302765786647797</v>
      </c>
      <c r="U42" s="1">
        <v>22.215133666992188</v>
      </c>
      <c r="V42" s="1">
        <v>-0.36847770214080811</v>
      </c>
      <c r="W42" s="1">
        <v>61.534431457519531</v>
      </c>
      <c r="X42" s="1">
        <v>300.39077758789063</v>
      </c>
      <c r="Y42" s="1">
        <v>1000.042724609375</v>
      </c>
      <c r="Z42" s="1">
        <v>3.9067668914794922</v>
      </c>
      <c r="AA42" s="1">
        <v>88.0560302734375</v>
      </c>
      <c r="AB42" s="1">
        <v>7.1264867782592773</v>
      </c>
      <c r="AC42" s="1">
        <v>0.25562041997909546</v>
      </c>
      <c r="AD42" s="1">
        <v>5.759122222661972E-2</v>
      </c>
      <c r="AE42" s="1">
        <v>3.2057485077530146E-3</v>
      </c>
      <c r="AF42" s="1">
        <v>4.953799769282341E-2</v>
      </c>
      <c r="AG42" s="1">
        <v>2.3508425801992416E-2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1.1043778587790094</v>
      </c>
      <c r="AP42">
        <f>(U42-T42)/(1000-U42)*AO42</f>
        <v>2.5241559162350186E-2</v>
      </c>
      <c r="AQ42">
        <f>(P42+273.15)</f>
        <v>297.18051185607908</v>
      </c>
      <c r="AR42">
        <f>(O42+273.15)</f>
        <v>298.14639892578123</v>
      </c>
      <c r="AS42">
        <f>(Y42*AK42+Z42*AL42)*AM42</f>
        <v>160.00683236106852</v>
      </c>
      <c r="AT42">
        <f>((AS42+0.00000010773*(AR42^4-AQ42^4))-AP42*44100)/(L42*0.92*2*29.3+0.00000043092*AQ42^3)</f>
        <v>-7.43674770295336</v>
      </c>
      <c r="AU42">
        <f>0.61365*EXP(17.502*J42/(240.97+J42))</f>
        <v>3.0004682059824996</v>
      </c>
      <c r="AV42">
        <f>AU42*1000/AA42</f>
        <v>34.074534096815903</v>
      </c>
      <c r="AW42">
        <f>(AV42-U42)</f>
        <v>11.859400429823715</v>
      </c>
      <c r="AX42">
        <f>IF(D42,P42,(O42+P42)/2)</f>
        <v>24.513455390930176</v>
      </c>
      <c r="AY42">
        <f>0.61365*EXP(17.502*AX42/(240.97+AX42))</f>
        <v>3.0886042705600447</v>
      </c>
      <c r="AZ42">
        <f>IF(AW42&lt;&gt;0,(1000-(AV42+U42)/2)/AW42*AP42,0)</f>
        <v>2.0684974605558732</v>
      </c>
      <c r="BA42">
        <f>U42*AA42/1000</f>
        <v>1.9561764827091246</v>
      </c>
      <c r="BB42">
        <f>(AY42-BA42)</f>
        <v>1.1324277878509201</v>
      </c>
      <c r="BC42">
        <f>1/(1.6/F42+1.37/N42)</f>
        <v>1.3893242612796803</v>
      </c>
      <c r="BD42">
        <f>G42*AA42*0.001</f>
        <v>33.54141130850946</v>
      </c>
      <c r="BE42">
        <f>G42/S42</f>
        <v>0.97836866883447016</v>
      </c>
      <c r="BF42">
        <f>(1-AP42*AA42/AU42/F42)*100</f>
        <v>81.494195950220742</v>
      </c>
      <c r="BG42">
        <f>(S42-E42/(N42/1.35))</f>
        <v>388.70730735117718</v>
      </c>
      <c r="BH42">
        <f>E42*BF42/100/BG42</f>
        <v>4.1501283004761547E-3</v>
      </c>
    </row>
    <row r="43" spans="1:60" x14ac:dyDescent="0.25">
      <c r="A43" s="1" t="s">
        <v>1</v>
      </c>
      <c r="B43" s="1" t="s">
        <v>13114</v>
      </c>
      <c r="K43" s="1">
        <v>2.72</v>
      </c>
    </row>
    <row r="44" spans="1:60" x14ac:dyDescent="0.25">
      <c r="A44" s="1" t="s">
        <v>1</v>
      </c>
      <c r="B44" s="1" t="s">
        <v>13113</v>
      </c>
      <c r="K44" s="1">
        <v>2.72</v>
      </c>
    </row>
    <row r="45" spans="1:60" x14ac:dyDescent="0.25">
      <c r="A45" s="1">
        <v>10</v>
      </c>
      <c r="B45" s="1" t="s">
        <v>13112</v>
      </c>
      <c r="C45" s="1">
        <v>2104.4999994523823</v>
      </c>
      <c r="D45" s="1">
        <v>0</v>
      </c>
      <c r="E45">
        <f>(R45-S45*(1000-T45)/(1000-U45))*AO45</f>
        <v>2.4018074633757727</v>
      </c>
      <c r="F45">
        <f>IF(AZ45&lt;&gt;0,1/(1/AZ45-1/N45),0)</f>
        <v>4.5589187771392368</v>
      </c>
      <c r="G45">
        <f>((BC45-AP45/2)*S45-E45)/(BC45+AP45/2)</f>
        <v>380.29272841845051</v>
      </c>
      <c r="H45">
        <f>AP45*1000</f>
        <v>26.053142258527952</v>
      </c>
      <c r="I45">
        <f>(AU45-BA45)</f>
        <v>1.0094532203567845</v>
      </c>
      <c r="J45">
        <f>(P45+AT45*D45)</f>
        <v>24.180351257324219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25.089561462402344</v>
      </c>
      <c r="P45" s="1">
        <v>24.180351257324219</v>
      </c>
      <c r="Q45" s="1">
        <v>25.200246810913086</v>
      </c>
      <c r="R45" s="1">
        <v>399.969482421875</v>
      </c>
      <c r="S45" s="1">
        <v>388.62567138671875</v>
      </c>
      <c r="T45" s="1">
        <v>-0.13442681729793549</v>
      </c>
      <c r="U45" s="1">
        <v>22.917783737182617</v>
      </c>
      <c r="V45" s="1">
        <v>-0.37030488252639771</v>
      </c>
      <c r="W45" s="1">
        <v>63.131507873535156</v>
      </c>
      <c r="X45" s="1">
        <v>300.36376953125</v>
      </c>
      <c r="Y45" s="1">
        <v>1249.92578125</v>
      </c>
      <c r="Z45" s="1">
        <v>3.8621797561645508</v>
      </c>
      <c r="AA45" s="1">
        <v>88.059211730957031</v>
      </c>
      <c r="AB45" s="1">
        <v>7.2050833702087402</v>
      </c>
      <c r="AC45" s="1">
        <v>0.24556878209114075</v>
      </c>
      <c r="AD45" s="1">
        <v>7.2617456316947937E-2</v>
      </c>
      <c r="AE45" s="1">
        <v>8.6061106994748116E-3</v>
      </c>
      <c r="AF45" s="1">
        <v>4.4047433882951736E-2</v>
      </c>
      <c r="AG45" s="1">
        <v>2.9309835284948349E-2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1.1042785644531248</v>
      </c>
      <c r="AP45">
        <f>(U45-T45)/(1000-U45)*AO45</f>
        <v>2.6053142258527954E-2</v>
      </c>
      <c r="AQ45">
        <f>(P45+273.15)</f>
        <v>297.3303512573242</v>
      </c>
      <c r="AR45">
        <f>(O45+273.15)</f>
        <v>298.23956146240232</v>
      </c>
      <c r="AS45">
        <f>(Y45*AK45+Z45*AL45)*AM45</f>
        <v>199.98812052991707</v>
      </c>
      <c r="AT45">
        <f>((AS45+0.00000010773*(AR45^4-AQ45^4))-AP45*44100)/(L45*0.92*2*29.3+0.00000043092*AQ45^3)</f>
        <v>-7.4076550191944799</v>
      </c>
      <c r="AU45">
        <f>0.61365*EXP(17.502*J45/(240.97+J45))</f>
        <v>3.0275751908736321</v>
      </c>
      <c r="AV45">
        <f>AU45*1000/AA45</f>
        <v>34.381129825731726</v>
      </c>
      <c r="AW45">
        <f>(AV45-U45)</f>
        <v>11.463346088549109</v>
      </c>
      <c r="AX45">
        <f>IF(D45,P45,(O45+P45)/2)</f>
        <v>24.634956359863281</v>
      </c>
      <c r="AY45">
        <f>0.61365*EXP(17.502*AX45/(240.97+AX45))</f>
        <v>3.1111309925851711</v>
      </c>
      <c r="AZ45">
        <f>IF(AW45&lt;&gt;0,(1000-(AV45+U45)/2)/AW45*AP45,0)</f>
        <v>2.2076219011349871</v>
      </c>
      <c r="BA45">
        <f>U45*AA45/1000</f>
        <v>2.0181219705168476</v>
      </c>
      <c r="BB45">
        <f>(AY45-BA45)</f>
        <v>1.0930090220683235</v>
      </c>
      <c r="BC45">
        <f>1/(1.6/F45+1.37/N45)</f>
        <v>1.490251131962139</v>
      </c>
      <c r="BD45">
        <f>G45*AA45*0.001</f>
        <v>33.488277891543675</v>
      </c>
      <c r="BE45">
        <f>G45/S45</f>
        <v>0.97855791940214831</v>
      </c>
      <c r="BF45">
        <f>(1-AP45*AA45/AU45/F45)*100</f>
        <v>83.378197726110386</v>
      </c>
      <c r="BG45">
        <f>(S45-E45/(N45/1.35))</f>
        <v>387.86815352669947</v>
      </c>
      <c r="BH45">
        <f>E45*BF45/100/BG45</f>
        <v>5.1630528508344719E-3</v>
      </c>
    </row>
    <row r="46" spans="1:60" x14ac:dyDescent="0.25">
      <c r="A46" s="1" t="s">
        <v>1</v>
      </c>
      <c r="B46" s="1" t="s">
        <v>13111</v>
      </c>
      <c r="K46" s="1">
        <v>2.72</v>
      </c>
    </row>
    <row r="47" spans="1:60" x14ac:dyDescent="0.25">
      <c r="A47" s="1" t="s">
        <v>1</v>
      </c>
      <c r="B47" s="1" t="s">
        <v>13110</v>
      </c>
      <c r="K47" s="1">
        <v>2.72</v>
      </c>
    </row>
    <row r="48" spans="1:60" x14ac:dyDescent="0.25">
      <c r="A48" s="1">
        <v>11</v>
      </c>
      <c r="B48" s="1" t="s">
        <v>13109</v>
      </c>
      <c r="C48" s="1">
        <v>2311.9999994412065</v>
      </c>
      <c r="D48" s="1">
        <v>0</v>
      </c>
      <c r="E48">
        <f>(R48-S48*(1000-T48)/(1000-U48))*AO48</f>
        <v>2.7407909602232952</v>
      </c>
      <c r="F48">
        <f>IF(AZ48&lt;&gt;0,1/(1/AZ48-1/N48),0)</f>
        <v>5.5864630154522317</v>
      </c>
      <c r="G48">
        <f>((BC48-AP48/2)*S48-E48)/(BC48+AP48/2)</f>
        <v>380.17130614812703</v>
      </c>
      <c r="H48">
        <f>AP48*1000</f>
        <v>27.180473523021956</v>
      </c>
      <c r="I48">
        <f>(AU48-BA48)</f>
        <v>0.95864369337290611</v>
      </c>
      <c r="J48">
        <f>(P48+AT48*D48)</f>
        <v>24.371269226074219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25.198801040649414</v>
      </c>
      <c r="P48" s="1">
        <v>24.371269226074219</v>
      </c>
      <c r="Q48" s="1">
        <v>25.286993026733398</v>
      </c>
      <c r="R48" s="1">
        <v>400.20181274414063</v>
      </c>
      <c r="S48" s="1">
        <v>388.166259765625</v>
      </c>
      <c r="T48" s="1">
        <v>-0.13361950218677521</v>
      </c>
      <c r="U48" s="1">
        <v>23.890800476074219</v>
      </c>
      <c r="V48" s="1">
        <v>-0.36568975448608398</v>
      </c>
      <c r="W48" s="1">
        <v>65.384323120117188</v>
      </c>
      <c r="X48" s="1">
        <v>300.38027954101563</v>
      </c>
      <c r="Y48" s="1">
        <v>1600.79296875</v>
      </c>
      <c r="Z48" s="1">
        <v>3.6895463466644287</v>
      </c>
      <c r="AA48" s="1">
        <v>88.058158874511719</v>
      </c>
      <c r="AB48" s="1">
        <v>7.3475532531738281</v>
      </c>
      <c r="AC48" s="1">
        <v>0.25073263049125671</v>
      </c>
      <c r="AD48" s="1">
        <v>6.8285576999187469E-2</v>
      </c>
      <c r="AE48" s="1">
        <v>7.0210429839789867E-3</v>
      </c>
      <c r="AF48" s="1">
        <v>3.3146705478429794E-2</v>
      </c>
      <c r="AG48" s="1">
        <v>2.611815370619297E-2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1.1043392630184394</v>
      </c>
      <c r="AP48">
        <f>(U48-T48)/(1000-U48)*AO48</f>
        <v>2.7180473523021956E-2</v>
      </c>
      <c r="AQ48">
        <f>(P48+273.15)</f>
        <v>297.5212692260742</v>
      </c>
      <c r="AR48">
        <f>(O48+273.15)</f>
        <v>298.34880104064939</v>
      </c>
      <c r="AS48">
        <f>(Y48*AK48+Z48*AL48)*AM48</f>
        <v>256.12686927511822</v>
      </c>
      <c r="AT48">
        <f>((AS48+0.00000010773*(AR48^4-AQ48^4))-AP48*44100)/(L48*0.92*2*29.3+0.00000043092*AQ48^3)</f>
        <v>-7.3629142456777705</v>
      </c>
      <c r="AU48">
        <f>0.61365*EXP(17.502*J48/(240.97+J48))</f>
        <v>3.0624235973343099</v>
      </c>
      <c r="AV48">
        <f>AU48*1000/AA48</f>
        <v>34.777283973180175</v>
      </c>
      <c r="AW48">
        <f>(AV48-U48)</f>
        <v>10.886483497105957</v>
      </c>
      <c r="AX48">
        <f>IF(D48,P48,(O48+P48)/2)</f>
        <v>24.785035133361816</v>
      </c>
      <c r="AY48">
        <f>0.61365*EXP(17.502*AX48/(240.97+AX48))</f>
        <v>3.1391542868188798</v>
      </c>
      <c r="AZ48">
        <f>IF(AW48&lt;&gt;0,(1000-(AV48+U48)/2)/AW48*AP48,0)</f>
        <v>2.4234786533251</v>
      </c>
      <c r="BA48">
        <f>U48*AA48/1000</f>
        <v>2.1037799039614038</v>
      </c>
      <c r="BB48">
        <f>(AY48-BA48)</f>
        <v>1.035374382857476</v>
      </c>
      <c r="BC48">
        <f>1/(1.6/F48+1.37/N48)</f>
        <v>1.6488751560612398</v>
      </c>
      <c r="BD48">
        <f>G48*AA48*0.001</f>
        <v>33.477185276322402</v>
      </c>
      <c r="BE48">
        <f>G48/S48</f>
        <v>0.97940327522972936</v>
      </c>
      <c r="BF48">
        <f>(1-AP48*AA48/AU48/F48)*100</f>
        <v>86.009783702606967</v>
      </c>
      <c r="BG48">
        <f>(S48-E48/(N48/1.35))</f>
        <v>387.30182823453532</v>
      </c>
      <c r="BH48">
        <f>E48*BF48/100/BG48</f>
        <v>6.0865924319911547E-3</v>
      </c>
    </row>
    <row r="49" spans="1:60" x14ac:dyDescent="0.25">
      <c r="A49" s="1" t="s">
        <v>1</v>
      </c>
      <c r="B49" s="1" t="s">
        <v>13108</v>
      </c>
      <c r="K49" s="1">
        <v>2.72</v>
      </c>
    </row>
    <row r="50" spans="1:60" x14ac:dyDescent="0.25">
      <c r="A50" s="1" t="s">
        <v>1</v>
      </c>
      <c r="B50" s="1" t="s">
        <v>12308</v>
      </c>
      <c r="K50" s="1">
        <v>2.72</v>
      </c>
    </row>
    <row r="51" spans="1:60" x14ac:dyDescent="0.25">
      <c r="A51" s="1">
        <v>12</v>
      </c>
      <c r="B51" s="1" t="s">
        <v>13107</v>
      </c>
      <c r="C51" s="1">
        <v>2518.9999994412065</v>
      </c>
      <c r="D51" s="1">
        <v>0</v>
      </c>
      <c r="E51">
        <f>(R51-S51*(1000-T51)/(1000-U51))*AO51</f>
        <v>3.1343445278674507</v>
      </c>
      <c r="F51">
        <f>IF(AZ51&lt;&gt;0,1/(1/AZ51-1/N51),0)</f>
        <v>7.3617774761469779</v>
      </c>
      <c r="G51">
        <f>((BC51-AP51/2)*S51-E51)/(BC51+AP51/2)</f>
        <v>379.64651690047896</v>
      </c>
      <c r="H51">
        <f>AP51*1000</f>
        <v>28.512888090354881</v>
      </c>
      <c r="I51">
        <f>(AU51-BA51)</f>
        <v>0.89966487259927685</v>
      </c>
      <c r="J51">
        <f>(P51+AT51*D51)</f>
        <v>24.601144790649414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25.340566635131836</v>
      </c>
      <c r="P51" s="1">
        <v>24.601144790649414</v>
      </c>
      <c r="Q51" s="1">
        <v>25.397235870361328</v>
      </c>
      <c r="R51" s="1">
        <v>400.04339599609375</v>
      </c>
      <c r="S51" s="1">
        <v>387.2061767578125</v>
      </c>
      <c r="T51" s="1">
        <v>-0.13320210576057434</v>
      </c>
      <c r="U51" s="1">
        <v>25.04261589050293</v>
      </c>
      <c r="V51" s="1">
        <v>-0.36148160696029663</v>
      </c>
      <c r="W51" s="1">
        <v>67.960227966308594</v>
      </c>
      <c r="X51" s="1">
        <v>300.33929443359375</v>
      </c>
      <c r="Y51" s="1">
        <v>1999.79248046875</v>
      </c>
      <c r="Z51" s="1">
        <v>3.3227088451385498</v>
      </c>
      <c r="AA51" s="1">
        <v>88.057212829589844</v>
      </c>
      <c r="AB51" s="1">
        <v>7.3670740127563477</v>
      </c>
      <c r="AC51" s="1">
        <v>0.23039218783378601</v>
      </c>
      <c r="AD51" s="1">
        <v>7.472393661737442E-2</v>
      </c>
      <c r="AE51" s="1">
        <v>5.5569484829902649E-3</v>
      </c>
      <c r="AF51" s="1">
        <v>3.2596379518508911E-2</v>
      </c>
      <c r="AG51" s="1">
        <v>2.4190792813897133E-2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1.1041885824764472</v>
      </c>
      <c r="AP51">
        <f>(U51-T51)/(1000-U51)*AO51</f>
        <v>2.851288809035488E-2</v>
      </c>
      <c r="AQ51">
        <f>(P51+273.15)</f>
        <v>297.75114479064939</v>
      </c>
      <c r="AR51">
        <f>(O51+273.15)</f>
        <v>298.49056663513181</v>
      </c>
      <c r="AS51">
        <f>(Y51*AK51+Z51*AL51)*AM51</f>
        <v>319.96678972318477</v>
      </c>
      <c r="AT51">
        <f>((AS51+0.00000010773*(AR51^4-AQ51^4))-AP51*44100)/(L51*0.92*2*29.3+0.00000043092*AQ51^3)</f>
        <v>-7.3291019163953219</v>
      </c>
      <c r="AU51">
        <f>0.61365*EXP(17.502*J51/(240.97+J51))</f>
        <v>3.1048478298789619</v>
      </c>
      <c r="AV51">
        <f>AU51*1000/AA51</f>
        <v>35.259437928015373</v>
      </c>
      <c r="AW51">
        <f>(AV51-U51)</f>
        <v>10.216822037512443</v>
      </c>
      <c r="AX51">
        <f>IF(D51,P51,(O51+P51)/2)</f>
        <v>24.970855712890625</v>
      </c>
      <c r="AY51">
        <f>0.61365*EXP(17.502*AX51/(240.97+AX51))</f>
        <v>3.1741569150881563</v>
      </c>
      <c r="AZ51">
        <f>IF(AW51&lt;&gt;0,(1000-(AV51+U51)/2)/AW51*AP51,0)</f>
        <v>2.7066337392145474</v>
      </c>
      <c r="BA51">
        <f>U51*AA51/1000</f>
        <v>2.2051829572796851</v>
      </c>
      <c r="BB51">
        <f>(AY51-BA51)</f>
        <v>0.96897395780847129</v>
      </c>
      <c r="BC51">
        <f>1/(1.6/F51+1.37/N51)</f>
        <v>1.8607896798761743</v>
      </c>
      <c r="BD51">
        <f>G51*AA51*0.001</f>
        <v>33.430614138717957</v>
      </c>
      <c r="BE51">
        <f>G51/S51</f>
        <v>0.9804763965269544</v>
      </c>
      <c r="BF51">
        <f>(1-AP51*AA51/AU51/F51)*100</f>
        <v>89.015428029323814</v>
      </c>
      <c r="BG51">
        <f>(S51-E51/(N51/1.35))</f>
        <v>386.21762043282871</v>
      </c>
      <c r="BH51">
        <f>E51*BF51/100/BG51</f>
        <v>7.2240365270443358E-3</v>
      </c>
    </row>
    <row r="52" spans="1:60" x14ac:dyDescent="0.25">
      <c r="A52" s="1" t="s">
        <v>1</v>
      </c>
      <c r="B52" s="1" t="s">
        <v>13106</v>
      </c>
    </row>
    <row r="53" spans="1:60" x14ac:dyDescent="0.25">
      <c r="A53" s="1" t="s">
        <v>1</v>
      </c>
      <c r="B53" s="1" t="s">
        <v>13105</v>
      </c>
    </row>
    <row r="54" spans="1:60" x14ac:dyDescent="0.25">
      <c r="A54" s="1" t="s">
        <v>1</v>
      </c>
      <c r="B54" s="1" t="s">
        <v>13104</v>
      </c>
    </row>
    <row r="55" spans="1:60" x14ac:dyDescent="0.25">
      <c r="A55" s="1" t="s">
        <v>1</v>
      </c>
      <c r="B55" s="1" t="s">
        <v>12308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BC92B-17C1-4A79-8FD2-6C973D334AA6}">
  <dimension ref="A1:BH55"/>
  <sheetViews>
    <sheetView topLeftCell="E4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12483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12482</v>
      </c>
    </row>
    <row r="12" spans="1:60" x14ac:dyDescent="0.25">
      <c r="A12" s="1" t="s">
        <v>1</v>
      </c>
      <c r="B12" s="1" t="s">
        <v>5686</v>
      </c>
    </row>
    <row r="13" spans="1:60" x14ac:dyDescent="0.25">
      <c r="A13" s="1" t="s">
        <v>1</v>
      </c>
      <c r="B13" s="1" t="s">
        <v>12481</v>
      </c>
    </row>
    <row r="14" spans="1:60" x14ac:dyDescent="0.25">
      <c r="A14" s="1" t="s">
        <v>1</v>
      </c>
      <c r="B14" s="1" t="s">
        <v>12480</v>
      </c>
    </row>
    <row r="15" spans="1:60" x14ac:dyDescent="0.25">
      <c r="A15" s="1" t="s">
        <v>1</v>
      </c>
      <c r="B15" s="1" t="s">
        <v>12479</v>
      </c>
    </row>
    <row r="16" spans="1:60" x14ac:dyDescent="0.25">
      <c r="A16" s="1" t="s">
        <v>1</v>
      </c>
      <c r="B16" s="1" t="s">
        <v>12478</v>
      </c>
    </row>
    <row r="17" spans="1:60" x14ac:dyDescent="0.25">
      <c r="A17" s="1" t="s">
        <v>1</v>
      </c>
      <c r="B17" s="1" t="s">
        <v>5681</v>
      </c>
    </row>
    <row r="18" spans="1:60" x14ac:dyDescent="0.25">
      <c r="A18" s="1">
        <v>1</v>
      </c>
      <c r="B18" s="1" t="s">
        <v>5680</v>
      </c>
      <c r="C18" s="1">
        <v>307.50000267103314</v>
      </c>
      <c r="D18" s="1">
        <v>0</v>
      </c>
      <c r="E18">
        <f>(R18-S18*(1000-T18)/(1000-U18))*AO18</f>
        <v>-2.7530874449181231</v>
      </c>
      <c r="F18">
        <f>IF(AZ18&lt;&gt;0,1/(1/AZ18-1/N18),0)</f>
        <v>3.2507399666517216</v>
      </c>
      <c r="G18">
        <f>((BC18-AP18/2)*S18-E18)/(BC18+AP18/2)</f>
        <v>387.50398402832576</v>
      </c>
      <c r="H18">
        <f>AP18*1000</f>
        <v>25.383661286974149</v>
      </c>
      <c r="I18">
        <f>(AU18-BA18)</f>
        <v>1.1780434672436277</v>
      </c>
      <c r="J18">
        <f>(P18+AT18*D18)</f>
        <v>24.83575439453125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26.045364379882813</v>
      </c>
      <c r="P18" s="1">
        <v>24.83575439453125</v>
      </c>
      <c r="Q18" s="1">
        <v>26.151611328125</v>
      </c>
      <c r="R18" s="1">
        <v>399.8658447265625</v>
      </c>
      <c r="S18" s="1">
        <v>393.31732177734375</v>
      </c>
      <c r="T18" s="1">
        <v>-0.15949933230876923</v>
      </c>
      <c r="U18" s="1">
        <v>22.316184997558594</v>
      </c>
      <c r="V18" s="1">
        <v>-0.4162941575050354</v>
      </c>
      <c r="W18" s="1">
        <v>58.245368957519531</v>
      </c>
      <c r="X18" s="1">
        <v>300.33688354492188</v>
      </c>
      <c r="Y18" s="1">
        <v>-4.3742917478084564E-2</v>
      </c>
      <c r="Z18" s="1">
        <v>9.2637319564819336</v>
      </c>
      <c r="AA18" s="1">
        <v>88.305015563964844</v>
      </c>
      <c r="AB18" s="1">
        <v>6.2779998779296875</v>
      </c>
      <c r="AC18" s="1">
        <v>-0.19623704254627228</v>
      </c>
      <c r="AD18" s="1">
        <v>9.905717521905899E-2</v>
      </c>
      <c r="AE18" s="1">
        <v>3.1132353469729424E-3</v>
      </c>
      <c r="AF18" s="1">
        <v>5.2674654871225357E-2</v>
      </c>
      <c r="AG18" s="1">
        <v>2.9599793255329132E-2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1.1041797189151537</v>
      </c>
      <c r="AP18">
        <f>(U18-T18)/(1000-U18)*AO18</f>
        <v>2.5383661286974151E-2</v>
      </c>
      <c r="AQ18">
        <f>(P18+273.15)</f>
        <v>297.98575439453123</v>
      </c>
      <c r="AR18">
        <f>(O18+273.15)</f>
        <v>299.19536437988279</v>
      </c>
      <c r="AS18">
        <f>(Y18*AK18+Z18*AL18)*AM18</f>
        <v>-6.9988666400566668E-3</v>
      </c>
      <c r="AT18">
        <f>((AS18+0.00000010773*(AR18^4-AQ18^4))-AP18*44100)/(L18*0.92*2*29.3+0.00000043092*AQ18^3)</f>
        <v>-8.7200113116279319</v>
      </c>
      <c r="AU18">
        <f>0.61365*EXP(17.502*J18/(240.97+J18))</f>
        <v>3.1486745307813582</v>
      </c>
      <c r="AV18">
        <f>AU18*1000/AA18</f>
        <v>35.656802851708647</v>
      </c>
      <c r="AW18">
        <f>(AV18-U18)</f>
        <v>13.340617854150054</v>
      </c>
      <c r="AX18">
        <f>IF(D18,P18,(O18+P18)/2)</f>
        <v>25.440559387207031</v>
      </c>
      <c r="AY18">
        <f>0.61365*EXP(17.502*AX18/(240.97+AX18))</f>
        <v>3.2641589041132799</v>
      </c>
      <c r="AZ18">
        <f>IF(AW18&lt;&gt;0,(1000-(AV18+U18)/2)/AW18*AP18,0)</f>
        <v>1.8475814398376424</v>
      </c>
      <c r="BA18">
        <f>U18*AA18/1000</f>
        <v>1.9706310635377304</v>
      </c>
      <c r="BB18">
        <f>(AY18-BA18)</f>
        <v>1.2935278405755495</v>
      </c>
      <c r="BC18">
        <f>1/(1.6/F18+1.37/N18)</f>
        <v>1.2311282502728904</v>
      </c>
      <c r="BD18">
        <f>G18*AA18*0.001</f>
        <v>34.218545340719693</v>
      </c>
      <c r="BE18">
        <f>G18/S18</f>
        <v>0.98521972609101383</v>
      </c>
      <c r="BF18">
        <f>(1-AP18*AA18/AU18/F18)*100</f>
        <v>78.10073023598386</v>
      </c>
      <c r="BG18">
        <f>(S18-E18/(N18/1.35))</f>
        <v>394.18563155717482</v>
      </c>
      <c r="BH18">
        <f>E18*BF18/100/BG18</f>
        <v>-5.4547432132984021E-3</v>
      </c>
    </row>
    <row r="19" spans="1:60" x14ac:dyDescent="0.25">
      <c r="A19" s="1" t="s">
        <v>1</v>
      </c>
      <c r="B19" s="1" t="s">
        <v>5679</v>
      </c>
      <c r="K19" s="1">
        <v>2.72</v>
      </c>
    </row>
    <row r="20" spans="1:60" x14ac:dyDescent="0.25">
      <c r="A20" s="1" t="s">
        <v>1</v>
      </c>
      <c r="B20" s="1" t="s">
        <v>5678</v>
      </c>
      <c r="K20" s="1">
        <v>2.72</v>
      </c>
    </row>
    <row r="21" spans="1:60" x14ac:dyDescent="0.25">
      <c r="A21" s="1">
        <v>2</v>
      </c>
      <c r="B21" s="1" t="s">
        <v>5677</v>
      </c>
      <c r="C21" s="1">
        <v>514.00000268220901</v>
      </c>
      <c r="D21" s="1">
        <v>0</v>
      </c>
      <c r="E21">
        <f>(R21-S21*(1000-T21)/(1000-U21))*AO21</f>
        <v>-1.7070348160575965</v>
      </c>
      <c r="F21">
        <f>IF(AZ21&lt;&gt;0,1/(1/AZ21-1/N21),0)</f>
        <v>3.1695298968021199</v>
      </c>
      <c r="G21">
        <f>((BC21-AP21/2)*S21-E21)/(BC21+AP21/2)</f>
        <v>386.20179795069737</v>
      </c>
      <c r="H21">
        <f>AP21*1000</f>
        <v>24.985594393221348</v>
      </c>
      <c r="I21">
        <f>(AU21-BA21)</f>
        <v>1.1768675916622855</v>
      </c>
      <c r="J21">
        <f>(P21+AT21*D21)</f>
        <v>24.66840934753418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25.981304168701172</v>
      </c>
      <c r="P21" s="1">
        <v>24.66840934753418</v>
      </c>
      <c r="Q21" s="1">
        <v>26.145301818847656</v>
      </c>
      <c r="R21" s="1">
        <v>400.16357421875</v>
      </c>
      <c r="S21" s="1">
        <v>392.821533203125</v>
      </c>
      <c r="T21" s="1">
        <v>-0.15341033041477203</v>
      </c>
      <c r="U21" s="1">
        <v>21.975040435791016</v>
      </c>
      <c r="V21" s="1">
        <v>-0.40191912651062012</v>
      </c>
      <c r="W21" s="1">
        <v>57.572322845458984</v>
      </c>
      <c r="X21" s="1">
        <v>300.37066650390625</v>
      </c>
      <c r="Y21" s="1">
        <v>26.338800430297852</v>
      </c>
      <c r="Z21" s="1">
        <v>9.2273445129394531</v>
      </c>
      <c r="AA21" s="1">
        <v>88.304313659667969</v>
      </c>
      <c r="AB21" s="1">
        <v>6.4836301803588867</v>
      </c>
      <c r="AC21" s="1">
        <v>-0.15997643768787384</v>
      </c>
      <c r="AD21" s="1">
        <v>5.0005059689283371E-2</v>
      </c>
      <c r="AE21" s="1">
        <v>1.0663392022252083E-2</v>
      </c>
      <c r="AF21" s="1">
        <v>4.3553669005632401E-2</v>
      </c>
      <c r="AG21" s="1">
        <v>9.2839896678924561E-3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1.1043039209702432</v>
      </c>
      <c r="AP21">
        <f>(U21-T21)/(1000-U21)*AO21</f>
        <v>2.4985594393221348E-2</v>
      </c>
      <c r="AQ21">
        <f>(P21+273.15)</f>
        <v>297.81840934753416</v>
      </c>
      <c r="AR21">
        <f>(O21+273.15)</f>
        <v>299.13130416870115</v>
      </c>
      <c r="AS21">
        <f>(Y21*AK21+Z21*AL21)*AM21</f>
        <v>4.2142079746527656</v>
      </c>
      <c r="AT21">
        <f>((AS21+0.00000010773*(AR21^4-AQ21^4))-AP21*44100)/(L21*0.92*2*29.3+0.00000043092*AQ21^3)</f>
        <v>-8.5403395166411311</v>
      </c>
      <c r="AU21">
        <f>0.61365*EXP(17.502*J21/(240.97+J21))</f>
        <v>3.117358454988262</v>
      </c>
      <c r="AV21">
        <f>AU21*1000/AA21</f>
        <v>35.302448156755013</v>
      </c>
      <c r="AW21">
        <f>(AV21-U21)</f>
        <v>13.327407720963997</v>
      </c>
      <c r="AX21">
        <f>IF(D21,P21,(O21+P21)/2)</f>
        <v>25.324856758117676</v>
      </c>
      <c r="AY21">
        <f>0.61365*EXP(17.502*AX21/(240.97+AX21))</f>
        <v>3.2417841525645041</v>
      </c>
      <c r="AZ21">
        <f>IF(AW21&lt;&gt;0,(1000-(AV21+U21)/2)/AW21*AP21,0)</f>
        <v>1.8210621939724068</v>
      </c>
      <c r="BA21">
        <f>U21*AA21/1000</f>
        <v>1.9404908633259765</v>
      </c>
      <c r="BB21">
        <f>(AY21-BA21)</f>
        <v>1.3012932892385276</v>
      </c>
      <c r="BC21">
        <f>1/(1.6/F21+1.37/N21)</f>
        <v>1.2123061369459072</v>
      </c>
      <c r="BD21">
        <f>G21*AA21*0.001</f>
        <v>34.103284702166093</v>
      </c>
      <c r="BE21">
        <f>G21/S21</f>
        <v>0.98314823732179513</v>
      </c>
      <c r="BF21">
        <f>(1-AP21*AA21/AU21/F21)*100</f>
        <v>77.6699338834119</v>
      </c>
      <c r="BG21">
        <f>(S21-E21/(N21/1.35))</f>
        <v>393.35992330331266</v>
      </c>
      <c r="BH21">
        <f>E21*BF21/100/BG21</f>
        <v>-3.3705843794778665E-3</v>
      </c>
    </row>
    <row r="22" spans="1:60" x14ac:dyDescent="0.25">
      <c r="A22" s="1" t="s">
        <v>1</v>
      </c>
      <c r="B22" s="1" t="s">
        <v>5676</v>
      </c>
      <c r="K22" s="1">
        <v>2.72</v>
      </c>
    </row>
    <row r="23" spans="1:60" x14ac:dyDescent="0.25">
      <c r="A23" s="1" t="s">
        <v>1</v>
      </c>
      <c r="B23" s="1" t="s">
        <v>12477</v>
      </c>
      <c r="K23" s="1">
        <v>2.72</v>
      </c>
    </row>
    <row r="24" spans="1:60" x14ac:dyDescent="0.25">
      <c r="A24" s="1">
        <v>3</v>
      </c>
      <c r="B24" s="1" t="s">
        <v>12476</v>
      </c>
      <c r="C24" s="1">
        <v>721.00000268220901</v>
      </c>
      <c r="D24" s="1">
        <v>0</v>
      </c>
      <c r="E24">
        <f>(R24-S24*(1000-T24)/(1000-U24))*AO24</f>
        <v>-0.81713351056410033</v>
      </c>
      <c r="F24">
        <f>IF(AZ24&lt;&gt;0,1/(1/AZ24-1/N24),0)</f>
        <v>3.0566678649752732</v>
      </c>
      <c r="G24">
        <f>((BC24-AP24/2)*S24-E24)/(BC24+AP24/2)</f>
        <v>384.70143107316704</v>
      </c>
      <c r="H24">
        <f>AP24*1000</f>
        <v>24.525047261688467</v>
      </c>
      <c r="I24">
        <f>(AU24-BA24)</f>
        <v>1.1801226025716216</v>
      </c>
      <c r="J24">
        <f>(P24+AT24*D24)</f>
        <v>24.498874664306641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25.869901657104492</v>
      </c>
      <c r="P24" s="1">
        <v>24.498874664306641</v>
      </c>
      <c r="Q24" s="1">
        <v>26.067520141601563</v>
      </c>
      <c r="R24" s="1">
        <v>400.01467895507813</v>
      </c>
      <c r="S24" s="1">
        <v>392.04653930664063</v>
      </c>
      <c r="T24" s="1">
        <v>-0.15051247179508209</v>
      </c>
      <c r="U24" s="1">
        <v>21.58228874206543</v>
      </c>
      <c r="V24" s="1">
        <v>-0.39693206548690796</v>
      </c>
      <c r="W24" s="1">
        <v>56.916896820068359</v>
      </c>
      <c r="X24" s="1">
        <v>300.3221435546875</v>
      </c>
      <c r="Y24" s="1">
        <v>50.883609771728516</v>
      </c>
      <c r="Z24" s="1">
        <v>9.3622312545776367</v>
      </c>
      <c r="AA24" s="1">
        <v>88.303329467773438</v>
      </c>
      <c r="AB24" s="1">
        <v>6.5075926780700684</v>
      </c>
      <c r="AC24" s="1">
        <v>-0.16042876243591309</v>
      </c>
      <c r="AD24" s="1">
        <v>3.5245019942522049E-2</v>
      </c>
      <c r="AE24" s="1">
        <v>7.1952561847865582E-3</v>
      </c>
      <c r="AF24" s="1">
        <v>1.9598463550209999E-2</v>
      </c>
      <c r="AG24" s="1">
        <v>1.8458236008882523E-2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1.1041255277745863</v>
      </c>
      <c r="AP24">
        <f>(U24-T24)/(1000-U24)*AO24</f>
        <v>2.4525047261688467E-2</v>
      </c>
      <c r="AQ24">
        <f>(P24+273.15)</f>
        <v>297.64887466430662</v>
      </c>
      <c r="AR24">
        <f>(O24+273.15)</f>
        <v>299.01990165710447</v>
      </c>
      <c r="AS24">
        <f>(Y24*AK24+Z24*AL24)*AM24</f>
        <v>8.1413773815025934</v>
      </c>
      <c r="AT24">
        <f>((AS24+0.00000010773*(AR24^4-AQ24^4))-AP24*44100)/(L24*0.92*2*29.3+0.00000043092*AQ24^3)</f>
        <v>-8.3453384504656665</v>
      </c>
      <c r="AU24">
        <f>0.61365*EXP(17.502*J24/(240.97+J24))</f>
        <v>3.0859105560308429</v>
      </c>
      <c r="AV24">
        <f>AU24*1000/AA24</f>
        <v>34.946706705516185</v>
      </c>
      <c r="AW24">
        <f>(AV24-U24)</f>
        <v>13.364417963450755</v>
      </c>
      <c r="AX24">
        <f>IF(D24,P24,(O24+P24)/2)</f>
        <v>25.184388160705566</v>
      </c>
      <c r="AY24">
        <f>0.61365*EXP(17.502*AX24/(240.97+AX24))</f>
        <v>3.2148003092649113</v>
      </c>
      <c r="AZ24">
        <f>IF(AW24&lt;&gt;0,(1000-(AV24+U24)/2)/AW24*AP24,0)</f>
        <v>1.783232100669135</v>
      </c>
      <c r="BA24">
        <f>U24*AA24/1000</f>
        <v>1.9057879534592213</v>
      </c>
      <c r="BB24">
        <f>(AY24-BA24)</f>
        <v>1.3090123558056901</v>
      </c>
      <c r="BC24">
        <f>1/(1.6/F24+1.37/N24)</f>
        <v>1.1855178378100775</v>
      </c>
      <c r="BD24">
        <f>G24*AA24*0.001</f>
        <v>33.970417214777804</v>
      </c>
      <c r="BE24">
        <f>G24/S24</f>
        <v>0.98126470330164406</v>
      </c>
      <c r="BF24">
        <f>(1-AP24*AA24/AU24/F24)*100</f>
        <v>77.04087425566712</v>
      </c>
      <c r="BG24">
        <f>(S24-E24/(N24/1.35))</f>
        <v>392.30425906049743</v>
      </c>
      <c r="BH24">
        <f>E24*BF24/100/BG24</f>
        <v>-1.6046902011265887E-3</v>
      </c>
    </row>
    <row r="25" spans="1:60" x14ac:dyDescent="0.25">
      <c r="A25" s="1" t="s">
        <v>1</v>
      </c>
      <c r="B25" s="1" t="s">
        <v>12475</v>
      </c>
      <c r="K25" s="1">
        <v>2.72</v>
      </c>
    </row>
    <row r="26" spans="1:60" x14ac:dyDescent="0.25">
      <c r="A26" s="1" t="s">
        <v>1</v>
      </c>
      <c r="B26" s="1" t="s">
        <v>12474</v>
      </c>
      <c r="K26" s="1">
        <v>2.72</v>
      </c>
    </row>
    <row r="27" spans="1:60" x14ac:dyDescent="0.25">
      <c r="A27" s="1">
        <v>4</v>
      </c>
      <c r="B27" s="1" t="s">
        <v>12473</v>
      </c>
      <c r="C27" s="1">
        <v>928.00000268220901</v>
      </c>
      <c r="D27" s="1">
        <v>0</v>
      </c>
      <c r="E27">
        <f>(R27-S27*(1000-T27)/(1000-U27))*AO27</f>
        <v>-0.27132697291132429</v>
      </c>
      <c r="F27">
        <f>IF(AZ27&lt;&gt;0,1/(1/AZ27-1/N27),0)</f>
        <v>3.06426447450279</v>
      </c>
      <c r="G27">
        <f>((BC27-AP27/2)*S27-E27)/(BC27+AP27/2)</f>
        <v>383.95192683434652</v>
      </c>
      <c r="H27">
        <f>AP27*1000</f>
        <v>24.400149851036236</v>
      </c>
      <c r="I27">
        <f>(AU27-BA27)</f>
        <v>1.1725657457638028</v>
      </c>
      <c r="J27">
        <f>(P27+AT27*D27)</f>
        <v>24.403966903686523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25.784263610839844</v>
      </c>
      <c r="P27" s="1">
        <v>24.403966903686523</v>
      </c>
      <c r="Q27" s="1">
        <v>25.991249084472656</v>
      </c>
      <c r="R27" s="1">
        <v>400.10284423828125</v>
      </c>
      <c r="S27" s="1">
        <v>391.6932373046875</v>
      </c>
      <c r="T27" s="1">
        <v>-0.15225145220756531</v>
      </c>
      <c r="U27" s="1">
        <v>21.470514297485352</v>
      </c>
      <c r="V27" s="1">
        <v>-0.40354859828948975</v>
      </c>
      <c r="W27" s="1">
        <v>56.908458709716797</v>
      </c>
      <c r="X27" s="1">
        <v>300.3475341796875</v>
      </c>
      <c r="Y27" s="1">
        <v>100.80602264404297</v>
      </c>
      <c r="Z27" s="1">
        <v>8.4523792266845703</v>
      </c>
      <c r="AA27" s="1">
        <v>88.300689697265625</v>
      </c>
      <c r="AB27" s="1">
        <v>6.4386000633239746</v>
      </c>
      <c r="AC27" s="1">
        <v>-0.16164907813072205</v>
      </c>
      <c r="AD27" s="1">
        <v>3.2399136573076248E-2</v>
      </c>
      <c r="AE27" s="1">
        <v>2.4515893310308456E-3</v>
      </c>
      <c r="AF27" s="1">
        <v>3.6272566765546799E-2</v>
      </c>
      <c r="AG27" s="1">
        <v>2.4182314053177834E-2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1.1042188756606155</v>
      </c>
      <c r="AP27">
        <f>(U27-T27)/(1000-U27)*AO27</f>
        <v>2.4400149851036237E-2</v>
      </c>
      <c r="AQ27">
        <f>(P27+273.15)</f>
        <v>297.5539669036865</v>
      </c>
      <c r="AR27">
        <f>(O27+273.15)</f>
        <v>298.93426361083982</v>
      </c>
      <c r="AS27">
        <f>(Y27*AK27+Z27*AL27)*AM27</f>
        <v>16.128963262536445</v>
      </c>
      <c r="AT27">
        <f>((AS27+0.00000010773*(AR27^4-AQ27^4))-AP27*44100)/(L27*0.92*2*29.3+0.00000043092*AQ27^3)</f>
        <v>-8.2388425493905277</v>
      </c>
      <c r="AU27">
        <f>0.61365*EXP(17.502*J27/(240.97+J27))</f>
        <v>3.0684269663867618</v>
      </c>
      <c r="AV27">
        <f>AU27*1000/AA27</f>
        <v>34.749750844605018</v>
      </c>
      <c r="AW27">
        <f>(AV27-U27)</f>
        <v>13.279236547119666</v>
      </c>
      <c r="AX27">
        <f>IF(D27,P27,(O27+P27)/2)</f>
        <v>25.094115257263184</v>
      </c>
      <c r="AY27">
        <f>0.61365*EXP(17.502*AX27/(240.97+AX27))</f>
        <v>3.1975627728620175</v>
      </c>
      <c r="AZ27">
        <f>IF(AW27&lt;&gt;0,(1000-(AV27+U27)/2)/AW27*AP27,0)</f>
        <v>1.7858148937872476</v>
      </c>
      <c r="BA27">
        <f>U27*AA27/1000</f>
        <v>1.895861220622959</v>
      </c>
      <c r="BB27">
        <f>(AY27-BA27)</f>
        <v>1.3017015522390585</v>
      </c>
      <c r="BC27">
        <f>1/(1.6/F27+1.37/N27)</f>
        <v>1.187344465826067</v>
      </c>
      <c r="BD27">
        <f>G27*AA27*0.001</f>
        <v>33.903219950066863</v>
      </c>
      <c r="BE27">
        <f>G27/S27</f>
        <v>0.98023629275907254</v>
      </c>
      <c r="BF27">
        <f>(1-AP27*AA27/AU27/F27)*100</f>
        <v>77.085280138733239</v>
      </c>
      <c r="BG27">
        <f>(S27-E27/(N27/1.35))</f>
        <v>391.77881245216264</v>
      </c>
      <c r="BH27">
        <f>E27*BF27/100/BG27</f>
        <v>-5.3385520225440329E-4</v>
      </c>
    </row>
    <row r="28" spans="1:60" x14ac:dyDescent="0.25">
      <c r="A28" s="1" t="s">
        <v>1</v>
      </c>
      <c r="B28" s="1" t="s">
        <v>12472</v>
      </c>
      <c r="K28" s="1">
        <v>2.72</v>
      </c>
    </row>
    <row r="29" spans="1:60" x14ac:dyDescent="0.25">
      <c r="A29" s="1" t="s">
        <v>1</v>
      </c>
      <c r="B29" s="1" t="s">
        <v>8203</v>
      </c>
      <c r="K29" s="1">
        <v>2.72</v>
      </c>
    </row>
    <row r="30" spans="1:60" x14ac:dyDescent="0.25">
      <c r="A30" s="1">
        <v>5</v>
      </c>
      <c r="B30" s="1" t="s">
        <v>12471</v>
      </c>
      <c r="C30" s="1">
        <v>1135.000002682209</v>
      </c>
      <c r="D30" s="1">
        <v>0</v>
      </c>
      <c r="E30">
        <f>(R30-S30*(1000-T30)/(1000-U30))*AO30</f>
        <v>0.31332606215512243</v>
      </c>
      <c r="F30">
        <f>IF(AZ30&lt;&gt;0,1/(1/AZ30-1/N30),0)</f>
        <v>3.1002137563531282</v>
      </c>
      <c r="G30">
        <f>((BC30-AP30/2)*S30-E30)/(BC30+AP30/2)</f>
        <v>382.89568106536768</v>
      </c>
      <c r="H30">
        <f>AP30*1000</f>
        <v>24.384065779553708</v>
      </c>
      <c r="I30">
        <f>(AU30-BA30)</f>
        <v>1.1639471837312834</v>
      </c>
      <c r="J30">
        <f>(P30+AT30*D30)</f>
        <v>24.350332260131836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25.726194381713867</v>
      </c>
      <c r="P30" s="1">
        <v>24.350332260131836</v>
      </c>
      <c r="Q30" s="1">
        <v>25.933176040649414</v>
      </c>
      <c r="R30" s="1">
        <v>399.96737670898438</v>
      </c>
      <c r="S30" s="1">
        <v>391.04763793945313</v>
      </c>
      <c r="T30" s="1">
        <v>-0.1536322683095932</v>
      </c>
      <c r="U30" s="1">
        <v>21.456691741943359</v>
      </c>
      <c r="V30" s="1">
        <v>-0.40861210227012634</v>
      </c>
      <c r="W30" s="1">
        <v>57.067852020263672</v>
      </c>
      <c r="X30" s="1">
        <v>300.32659912109375</v>
      </c>
      <c r="Y30" s="1">
        <v>150.91587829589844</v>
      </c>
      <c r="Z30" s="1">
        <v>8.7632665634155273</v>
      </c>
      <c r="AA30" s="1">
        <v>88.300552368164063</v>
      </c>
      <c r="AB30" s="1">
        <v>6.4967389106750488</v>
      </c>
      <c r="AC30" s="1">
        <v>-0.1619018018245697</v>
      </c>
      <c r="AD30" s="1">
        <v>5.0306674093008041E-2</v>
      </c>
      <c r="AE30" s="1">
        <v>5.4326704703271389E-3</v>
      </c>
      <c r="AF30" s="1">
        <v>2.4393370375037193E-2</v>
      </c>
      <c r="AG30" s="1">
        <v>2.2116309031844139E-2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1.1041419085334325</v>
      </c>
      <c r="AP30">
        <f>(U30-T30)/(1000-U30)*AO30</f>
        <v>2.438406577955371E-2</v>
      </c>
      <c r="AQ30">
        <f>(P30+273.15)</f>
        <v>297.50033226013181</v>
      </c>
      <c r="AR30">
        <f>(O30+273.15)</f>
        <v>298.87619438171384</v>
      </c>
      <c r="AS30">
        <f>(Y30*AK30+Z30*AL30)*AM30</f>
        <v>24.146539987626511</v>
      </c>
      <c r="AT30">
        <f>((AS30+0.00000010773*(AR30^4-AQ30^4))-AP30*44100)/(L30*0.92*2*29.3+0.00000043092*AQ30^3)</f>
        <v>-8.1708479478575509</v>
      </c>
      <c r="AU30">
        <f>0.61365*EXP(17.502*J30/(240.97+J30))</f>
        <v>3.0585849165383063</v>
      </c>
      <c r="AV30">
        <f>AU30*1000/AA30</f>
        <v>34.638344093089167</v>
      </c>
      <c r="AW30">
        <f>(AV30-U30)</f>
        <v>13.181652351145807</v>
      </c>
      <c r="AX30">
        <f>IF(D30,P30,(O30+P30)/2)</f>
        <v>25.038263320922852</v>
      </c>
      <c r="AY30">
        <f>0.61365*EXP(17.502*AX30/(240.97+AX30))</f>
        <v>3.186938382164747</v>
      </c>
      <c r="AZ30">
        <f>IF(AW30&lt;&gt;0,(1000-(AV30+U30)/2)/AW30*AP30,0)</f>
        <v>1.7979652797958718</v>
      </c>
      <c r="BA30">
        <f>U30*AA30/1000</f>
        <v>1.894637732807023</v>
      </c>
      <c r="BB30">
        <f>(AY30-BA30)</f>
        <v>1.292300649357724</v>
      </c>
      <c r="BC30">
        <f>1/(1.6/F30+1.37/N30)</f>
        <v>1.1959421048064267</v>
      </c>
      <c r="BD30">
        <f>G30*AA30*0.001</f>
        <v>33.809900137456346</v>
      </c>
      <c r="BE30">
        <f>G30/S30</f>
        <v>0.97915354528916088</v>
      </c>
      <c r="BF30">
        <f>(1-AP30*AA30/AU30/F30)*100</f>
        <v>77.293125475462787</v>
      </c>
      <c r="BG30">
        <f>(S30-E30/(N30/1.35))</f>
        <v>390.94881649280876</v>
      </c>
      <c r="BH30">
        <f>E30*BF30/100/BG30</f>
        <v>6.1946601742261581E-4</v>
      </c>
    </row>
    <row r="31" spans="1:60" x14ac:dyDescent="0.25">
      <c r="A31" s="1" t="s">
        <v>1</v>
      </c>
      <c r="B31" s="1" t="s">
        <v>12470</v>
      </c>
      <c r="K31" s="1">
        <v>2.72</v>
      </c>
    </row>
    <row r="32" spans="1:60" x14ac:dyDescent="0.25">
      <c r="A32" s="1" t="s">
        <v>1</v>
      </c>
      <c r="B32" s="1" t="s">
        <v>12469</v>
      </c>
      <c r="K32" s="1">
        <v>2.72</v>
      </c>
    </row>
    <row r="33" spans="1:60" x14ac:dyDescent="0.25">
      <c r="A33" s="1">
        <v>6</v>
      </c>
      <c r="B33" s="1" t="s">
        <v>8200</v>
      </c>
      <c r="C33" s="1">
        <v>1341.000002682209</v>
      </c>
      <c r="D33" s="1">
        <v>0</v>
      </c>
      <c r="E33">
        <f>(R33-S33*(1000-T33)/(1000-U33))*AO33</f>
        <v>1.2551997641786949</v>
      </c>
      <c r="F33">
        <f>IF(AZ33&lt;&gt;0,1/(1/AZ33-1/N33),0)</f>
        <v>3.2407912345244343</v>
      </c>
      <c r="G33">
        <f>((BC33-AP33/2)*S33-E33)/(BC33+AP33/2)</f>
        <v>381.44799728480587</v>
      </c>
      <c r="H33">
        <f>AP33*1000</f>
        <v>24.644515484056221</v>
      </c>
      <c r="I33">
        <f>(AU33-BA33)</f>
        <v>1.1466442734710942</v>
      </c>
      <c r="J33">
        <f>(P33+AT33*D33)</f>
        <v>24.364995956420898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25.706815719604492</v>
      </c>
      <c r="P33" s="1">
        <v>24.364995956420898</v>
      </c>
      <c r="Q33" s="1">
        <v>25.904155731201172</v>
      </c>
      <c r="R33" s="1">
        <v>400.0535888671875</v>
      </c>
      <c r="S33" s="1">
        <v>390.20724487304688</v>
      </c>
      <c r="T33" s="1">
        <v>-0.15338297188282013</v>
      </c>
      <c r="U33" s="1">
        <v>21.682901382446289</v>
      </c>
      <c r="V33" s="1">
        <v>-0.40842157602310181</v>
      </c>
      <c r="W33" s="1">
        <v>57.736301422119141</v>
      </c>
      <c r="X33" s="1">
        <v>300.32403564453125</v>
      </c>
      <c r="Y33" s="1">
        <v>299.91973876953125</v>
      </c>
      <c r="Z33" s="1">
        <v>9.0901355743408203</v>
      </c>
      <c r="AA33" s="1">
        <v>88.301315307617188</v>
      </c>
      <c r="AB33" s="1">
        <v>6.3833613395690918</v>
      </c>
      <c r="AC33" s="1">
        <v>-0.16757425665855408</v>
      </c>
      <c r="AD33" s="1">
        <v>8.4865421056747437E-2</v>
      </c>
      <c r="AE33" s="1">
        <v>5.1000639796257019E-3</v>
      </c>
      <c r="AF33" s="1">
        <v>4.222642257809639E-2</v>
      </c>
      <c r="AG33" s="1">
        <v>1.9453845918178558E-2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1.1041324839872471</v>
      </c>
      <c r="AP33">
        <f>(U33-T33)/(1000-U33)*AO33</f>
        <v>2.4644515484056221E-2</v>
      </c>
      <c r="AQ33">
        <f>(P33+273.15)</f>
        <v>297.51499595642088</v>
      </c>
      <c r="AR33">
        <f>(O33+273.15)</f>
        <v>298.85681571960447</v>
      </c>
      <c r="AS33">
        <f>(Y33*AK33+Z33*AL33)*AM33</f>
        <v>47.987157130528431</v>
      </c>
      <c r="AT33">
        <f>((AS33+0.00000010773*(AR33^4-AQ33^4))-AP33*44100)/(L33*0.92*2*29.3+0.00000043092*AQ33^3)</f>
        <v>-8.0763221100903468</v>
      </c>
      <c r="AU33">
        <f>0.61365*EXP(17.502*J33/(240.97+J33))</f>
        <v>3.0612729852264526</v>
      </c>
      <c r="AV33">
        <f>AU33*1000/AA33</f>
        <v>34.668486812023467</v>
      </c>
      <c r="AW33">
        <f>(AV33-U33)</f>
        <v>12.985585429577178</v>
      </c>
      <c r="AX33">
        <f>IF(D33,P33,(O33+P33)/2)</f>
        <v>25.035905838012695</v>
      </c>
      <c r="AY33">
        <f>0.61365*EXP(17.502*AX33/(240.97+AX33))</f>
        <v>3.1864906111689737</v>
      </c>
      <c r="AZ33">
        <f>IF(AW33&lt;&gt;0,(1000-(AV33+U33)/2)/AW33*AP33,0)</f>
        <v>1.8443634508808373</v>
      </c>
      <c r="BA33">
        <f>U33*AA33/1000</f>
        <v>1.9146287117553584</v>
      </c>
      <c r="BB33">
        <f>(AY33-BA33)</f>
        <v>1.2718618994136153</v>
      </c>
      <c r="BC33">
        <f>1/(1.6/F33+1.37/N33)</f>
        <v>1.2288423677491289</v>
      </c>
      <c r="BD33">
        <f>G33*AA33*0.001</f>
        <v>33.682359881704748</v>
      </c>
      <c r="BE33">
        <f>G33/S33</f>
        <v>0.97755231943197052</v>
      </c>
      <c r="BF33">
        <f>(1-AP33*AA33/AU33/F33)*100</f>
        <v>78.065166484653602</v>
      </c>
      <c r="BG33">
        <f>(S33-E33/(N33/1.35))</f>
        <v>389.81136125050165</v>
      </c>
      <c r="BH33">
        <f>E33*BF33/100/BG33</f>
        <v>2.5137127416647777E-3</v>
      </c>
    </row>
    <row r="34" spans="1:60" x14ac:dyDescent="0.25">
      <c r="A34" s="1" t="s">
        <v>1</v>
      </c>
      <c r="B34" s="1" t="s">
        <v>12468</v>
      </c>
      <c r="K34" s="1">
        <v>2.72</v>
      </c>
    </row>
    <row r="35" spans="1:60" x14ac:dyDescent="0.25">
      <c r="A35" s="1" t="s">
        <v>1</v>
      </c>
      <c r="B35" s="1" t="s">
        <v>1647</v>
      </c>
      <c r="K35" s="1">
        <v>2.72</v>
      </c>
    </row>
    <row r="36" spans="1:60" x14ac:dyDescent="0.25">
      <c r="A36" s="1">
        <v>7</v>
      </c>
      <c r="B36" s="1" t="s">
        <v>12467</v>
      </c>
      <c r="C36" s="1">
        <v>1548.5000026710331</v>
      </c>
      <c r="D36" s="1">
        <v>0</v>
      </c>
      <c r="E36">
        <f>(R36-S36*(1000-T36)/(1000-U36))*AO36</f>
        <v>1.7850900331913326</v>
      </c>
      <c r="F36">
        <f>IF(AZ36&lt;&gt;0,1/(1/AZ36-1/N36),0)</f>
        <v>3.4718608717739876</v>
      </c>
      <c r="G36">
        <f>((BC36-AP36/2)*S36-E36)/(BC36+AP36/2)</f>
        <v>380.59222876787453</v>
      </c>
      <c r="H36">
        <f>AP36*1000</f>
        <v>25.126829685989449</v>
      </c>
      <c r="I36">
        <f>(AU36-BA36)</f>
        <v>1.1244628395873488</v>
      </c>
      <c r="J36">
        <f>(P36+AT36*D36)</f>
        <v>24.447351455688477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25.714300155639648</v>
      </c>
      <c r="P36" s="1">
        <v>24.447351455688477</v>
      </c>
      <c r="Q36" s="1">
        <v>25.901779174804688</v>
      </c>
      <c r="R36" s="1">
        <v>400.02517700195313</v>
      </c>
      <c r="S36" s="1">
        <v>389.5419921875</v>
      </c>
      <c r="T36" s="1">
        <v>-0.15199343860149384</v>
      </c>
      <c r="U36" s="1">
        <v>22.105451583862305</v>
      </c>
      <c r="V36" s="1">
        <v>-0.40454307198524475</v>
      </c>
      <c r="W36" s="1">
        <v>58.835479736328125</v>
      </c>
      <c r="X36" s="1">
        <v>300.27786254882813</v>
      </c>
      <c r="Y36" s="1">
        <v>499.47103881835938</v>
      </c>
      <c r="Z36" s="1">
        <v>9.0639400482177734</v>
      </c>
      <c r="AA36" s="1">
        <v>88.301544189453125</v>
      </c>
      <c r="AB36" s="1">
        <v>6.5689311027526855</v>
      </c>
      <c r="AC36" s="1">
        <v>-0.16493448615074158</v>
      </c>
      <c r="AD36" s="1">
        <v>4.3025825172662735E-2</v>
      </c>
      <c r="AE36" s="1">
        <v>2.2948628757148981E-3</v>
      </c>
      <c r="AF36" s="1">
        <v>3.2334405928850174E-2</v>
      </c>
      <c r="AG36" s="1">
        <v>2.3445729166269302E-2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1.1039627299589265</v>
      </c>
      <c r="AP36">
        <f>(U36-T36)/(1000-U36)*AO36</f>
        <v>2.5126829685989449E-2</v>
      </c>
      <c r="AQ36">
        <f>(P36+273.15)</f>
        <v>297.59735145568845</v>
      </c>
      <c r="AR36">
        <f>(O36+273.15)</f>
        <v>298.86430015563963</v>
      </c>
      <c r="AS36">
        <f>(Y36*AK36+Z36*AL36)*AM36</f>
        <v>79.915364424689869</v>
      </c>
      <c r="AT36">
        <f>((AS36+0.00000010773*(AR36^4-AQ36^4))-AP36*44100)/(L36*0.92*2*29.3+0.00000043092*AQ36^3)</f>
        <v>-7.9983237111196894</v>
      </c>
      <c r="AU36">
        <f>0.61365*EXP(17.502*J36/(240.97+J36))</f>
        <v>3.0764083494475827</v>
      </c>
      <c r="AV36">
        <f>AU36*1000/AA36</f>
        <v>34.839802380432594</v>
      </c>
      <c r="AW36">
        <f>(AV36-U36)</f>
        <v>12.73435079657029</v>
      </c>
      <c r="AX36">
        <f>IF(D36,P36,(O36+P36)/2)</f>
        <v>25.080825805664063</v>
      </c>
      <c r="AY36">
        <f>0.61365*EXP(17.502*AX36/(240.97+AX36))</f>
        <v>3.1950319953997171</v>
      </c>
      <c r="AZ36">
        <f>IF(AW36&lt;&gt;0,(1000-(AV36+U36)/2)/AW36*AP36,0)</f>
        <v>1.916972700616272</v>
      </c>
      <c r="BA36">
        <f>U36*AA36/1000</f>
        <v>1.9519455098602339</v>
      </c>
      <c r="BB36">
        <f>(AY36-BA36)</f>
        <v>1.2430864855394832</v>
      </c>
      <c r="BC36">
        <f>1/(1.6/F36+1.37/N36)</f>
        <v>1.2805484568127117</v>
      </c>
      <c r="BD36">
        <f>G36*AA36*0.001</f>
        <v>33.606881506708923</v>
      </c>
      <c r="BE36">
        <f>G36/S36</f>
        <v>0.97702490720097346</v>
      </c>
      <c r="BF36">
        <f>(1-AP36*AA36/AU36/F36)*100</f>
        <v>79.226977103573049</v>
      </c>
      <c r="BG36">
        <f>(S36-E36/(N36/1.35))</f>
        <v>388.97898386876312</v>
      </c>
      <c r="BH36">
        <f>E36*BF36/100/BG36</f>
        <v>3.6358593408013537E-3</v>
      </c>
    </row>
    <row r="37" spans="1:60" x14ac:dyDescent="0.25">
      <c r="A37" s="1" t="s">
        <v>1</v>
      </c>
      <c r="B37" s="1" t="s">
        <v>12466</v>
      </c>
      <c r="K37" s="1">
        <v>2.72</v>
      </c>
    </row>
    <row r="38" spans="1:60" x14ac:dyDescent="0.25">
      <c r="A38" s="1" t="s">
        <v>1</v>
      </c>
      <c r="B38" s="1" t="s">
        <v>12465</v>
      </c>
      <c r="K38" s="1">
        <v>2.72</v>
      </c>
    </row>
    <row r="39" spans="1:60" x14ac:dyDescent="0.25">
      <c r="A39" s="1">
        <v>8</v>
      </c>
      <c r="B39" s="1" t="s">
        <v>1643</v>
      </c>
      <c r="C39" s="1">
        <v>1755.000002682209</v>
      </c>
      <c r="D39" s="1">
        <v>0</v>
      </c>
      <c r="E39">
        <f>(R39-S39*(1000-T39)/(1000-U39))*AO39</f>
        <v>2.0910581772811452</v>
      </c>
      <c r="F39">
        <f>IF(AZ39&lt;&gt;0,1/(1/AZ39-1/N39),0)</f>
        <v>3.8231449898724335</v>
      </c>
      <c r="G39">
        <f>((BC39-AP39/2)*S39-E39)/(BC39+AP39/2)</f>
        <v>380.2433415737886</v>
      </c>
      <c r="H39">
        <f>AP39*1000</f>
        <v>25.790468900328676</v>
      </c>
      <c r="I39">
        <f>(AU39-BA39)</f>
        <v>1.0951576761493347</v>
      </c>
      <c r="J39">
        <f>(P39+AT39*D39)</f>
        <v>24.55940055847168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25.742986679077148</v>
      </c>
      <c r="P39" s="1">
        <v>24.55940055847168</v>
      </c>
      <c r="Q39" s="1">
        <v>25.914751052856445</v>
      </c>
      <c r="R39" s="1">
        <v>400.09622192382813</v>
      </c>
      <c r="S39" s="1">
        <v>389.11514282226563</v>
      </c>
      <c r="T39" s="1">
        <v>-0.15319216251373291</v>
      </c>
      <c r="U39" s="1">
        <v>22.671689987182617</v>
      </c>
      <c r="V39" s="1">
        <v>-0.40704122185707092</v>
      </c>
      <c r="W39" s="1">
        <v>60.240108489990234</v>
      </c>
      <c r="X39" s="1">
        <v>300.3724365234375</v>
      </c>
      <c r="Y39" s="1">
        <v>750.4412841796875</v>
      </c>
      <c r="Z39" s="1">
        <v>8.8627405166625977</v>
      </c>
      <c r="AA39" s="1">
        <v>88.301673889160156</v>
      </c>
      <c r="AB39" s="1">
        <v>6.6439766883850098</v>
      </c>
      <c r="AC39" s="1">
        <v>-0.17399105429649353</v>
      </c>
      <c r="AD39" s="1">
        <v>3.6540411412715912E-2</v>
      </c>
      <c r="AE39" s="1">
        <v>4.8184446059167385E-3</v>
      </c>
      <c r="AF39" s="1">
        <v>4.653550311923027E-2</v>
      </c>
      <c r="AG39" s="1">
        <v>2.6352882385253906E-2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1.1043104283949905</v>
      </c>
      <c r="AP39">
        <f>(U39-T39)/(1000-U39)*AO39</f>
        <v>2.5790468900328677E-2</v>
      </c>
      <c r="AQ39">
        <f>(P39+273.15)</f>
        <v>297.70940055847166</v>
      </c>
      <c r="AR39">
        <f>(O39+273.15)</f>
        <v>298.89298667907713</v>
      </c>
      <c r="AS39">
        <f>(Y39*AK39+Z39*AL39)*AM39</f>
        <v>120.07060278496283</v>
      </c>
      <c r="AT39">
        <f>((AS39+0.00000010773*(AR39^4-AQ39^4))-AP39*44100)/(L39*0.92*2*29.3+0.00000043092*AQ39^3)</f>
        <v>-7.9190495656681774</v>
      </c>
      <c r="AU39">
        <f>0.61365*EXP(17.502*J39/(240.97+J39))</f>
        <v>3.0971058519136716</v>
      </c>
      <c r="AV39">
        <f>AU39*1000/AA39</f>
        <v>35.074146564891677</v>
      </c>
      <c r="AW39">
        <f>(AV39-U39)</f>
        <v>12.40245657770906</v>
      </c>
      <c r="AX39">
        <f>IF(D39,P39,(O39+P39)/2)</f>
        <v>25.151193618774414</v>
      </c>
      <c r="AY39">
        <f>0.61365*EXP(17.502*AX39/(240.97+AX39))</f>
        <v>3.2084524232937235</v>
      </c>
      <c r="AZ39">
        <f>IF(AW39&lt;&gt;0,(1000-(AV39+U39)/2)/AW39*AP39,0)</f>
        <v>2.0194243489216226</v>
      </c>
      <c r="BA39">
        <f>U39*AA39/1000</f>
        <v>2.0019481757643369</v>
      </c>
      <c r="BB39">
        <f>(AY39-BA39)</f>
        <v>1.2065042475293866</v>
      </c>
      <c r="BC39">
        <f>1/(1.6/F39+1.37/N39)</f>
        <v>1.3539658828418182</v>
      </c>
      <c r="BD39">
        <f>G39*AA39*0.001</f>
        <v>33.576123546173214</v>
      </c>
      <c r="BE39">
        <f>G39/S39</f>
        <v>0.9772000616986285</v>
      </c>
      <c r="BF39">
        <f>(1-AP39*AA39/AU39/F39)*100</f>
        <v>80.766808440769083</v>
      </c>
      <c r="BG39">
        <f>(S39-E39/(N39/1.35))</f>
        <v>388.45563370682493</v>
      </c>
      <c r="BH39">
        <f>E39*BF39/100/BG39</f>
        <v>4.3476804192890952E-3</v>
      </c>
    </row>
    <row r="40" spans="1:60" x14ac:dyDescent="0.25">
      <c r="A40" s="1" t="s">
        <v>1</v>
      </c>
      <c r="B40" s="1" t="s">
        <v>12464</v>
      </c>
      <c r="K40" s="1">
        <v>2.72</v>
      </c>
    </row>
    <row r="41" spans="1:60" x14ac:dyDescent="0.25">
      <c r="A41" s="1" t="s">
        <v>1</v>
      </c>
      <c r="B41" s="1" t="s">
        <v>12463</v>
      </c>
      <c r="K41" s="1">
        <v>2.72</v>
      </c>
    </row>
    <row r="42" spans="1:60" x14ac:dyDescent="0.25">
      <c r="A42" s="1">
        <v>9</v>
      </c>
      <c r="B42" s="1" t="s">
        <v>12462</v>
      </c>
      <c r="C42" s="1">
        <v>1962.000002682209</v>
      </c>
      <c r="D42" s="1">
        <v>0</v>
      </c>
      <c r="E42">
        <f>(R42-S42*(1000-T42)/(1000-U42))*AO42</f>
        <v>2.6569107168610686</v>
      </c>
      <c r="F42">
        <f>IF(AZ42&lt;&gt;0,1/(1/AZ42-1/N42),0)</f>
        <v>4.2611994847521917</v>
      </c>
      <c r="G42">
        <f>((BC42-AP42/2)*S42-E42)/(BC42+AP42/2)</f>
        <v>379.37279059818906</v>
      </c>
      <c r="H42">
        <f>AP42*1000</f>
        <v>26.520750690277239</v>
      </c>
      <c r="I42">
        <f>(AU42-BA42)</f>
        <v>1.0645065817227413</v>
      </c>
      <c r="J42">
        <f>(P42+AT42*D42)</f>
        <v>24.695396423339844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25.803997039794922</v>
      </c>
      <c r="P42" s="1">
        <v>24.695396423339844</v>
      </c>
      <c r="Q42" s="1">
        <v>25.952560424804688</v>
      </c>
      <c r="R42" s="1">
        <v>400.033203125</v>
      </c>
      <c r="S42" s="1">
        <v>388.30123901367188</v>
      </c>
      <c r="T42" s="1">
        <v>-0.1521143764257431</v>
      </c>
      <c r="U42" s="1">
        <v>23.305271148681641</v>
      </c>
      <c r="V42" s="1">
        <v>-0.40271636843681335</v>
      </c>
      <c r="W42" s="1">
        <v>61.699722290039063</v>
      </c>
      <c r="X42" s="1">
        <v>300.3543701171875</v>
      </c>
      <c r="Y42" s="1">
        <v>998.8243408203125</v>
      </c>
      <c r="Z42" s="1">
        <v>9.6081295013427734</v>
      </c>
      <c r="AA42" s="1">
        <v>88.30120849609375</v>
      </c>
      <c r="AB42" s="1">
        <v>6.8024606704711914</v>
      </c>
      <c r="AC42" s="1">
        <v>-0.18798345327377319</v>
      </c>
      <c r="AD42" s="1">
        <v>4.6320956200361252E-2</v>
      </c>
      <c r="AE42" s="1">
        <v>3.2823462970554829E-3</v>
      </c>
      <c r="AF42" s="1">
        <v>3.3600777387619019E-2</v>
      </c>
      <c r="AG42" s="1">
        <v>2.286907285451889E-2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1.1042440077837774</v>
      </c>
      <c r="AP42">
        <f>(U42-T42)/(1000-U42)*AO42</f>
        <v>2.6520750690277241E-2</v>
      </c>
      <c r="AQ42">
        <f>(P42+273.15)</f>
        <v>297.84539642333982</v>
      </c>
      <c r="AR42">
        <f>(O42+273.15)</f>
        <v>298.9539970397949</v>
      </c>
      <c r="AS42">
        <f>(Y42*AK42+Z42*AL42)*AM42</f>
        <v>159.8118909591758</v>
      </c>
      <c r="AT42">
        <f>((AS42+0.00000010773*(AR42^4-AQ42^4))-AP42*44100)/(L42*0.92*2*29.3+0.00000043092*AQ42^3)</f>
        <v>-7.8652961231677612</v>
      </c>
      <c r="AU42">
        <f>0.61365*EXP(17.502*J42/(240.97+J42))</f>
        <v>3.1223901884804772</v>
      </c>
      <c r="AV42">
        <f>AU42*1000/AA42</f>
        <v>35.360673332331629</v>
      </c>
      <c r="AW42">
        <f>(AV42-U42)</f>
        <v>12.055402183649989</v>
      </c>
      <c r="AX42">
        <f>IF(D42,P42,(O42+P42)/2)</f>
        <v>25.249696731567383</v>
      </c>
      <c r="AY42">
        <f>0.61365*EXP(17.502*AX42/(240.97+AX42))</f>
        <v>3.2273214936655306</v>
      </c>
      <c r="AZ42">
        <f>IF(AW42&lt;&gt;0,(1000-(AV42+U42)/2)/AW42*AP42,0)</f>
        <v>2.1353761454259375</v>
      </c>
      <c r="BA42">
        <f>U42*AA42/1000</f>
        <v>2.057883606757736</v>
      </c>
      <c r="BB42">
        <f>(AY42-BA42)</f>
        <v>1.1694378869077946</v>
      </c>
      <c r="BC42">
        <f>1/(1.6/F42+1.37/N42)</f>
        <v>1.437714135187192</v>
      </c>
      <c r="BD42">
        <f>G42*AA42*0.001</f>
        <v>33.499075880355612</v>
      </c>
      <c r="BE42">
        <f>G42/S42</f>
        <v>0.97700638700468212</v>
      </c>
      <c r="BF42">
        <f>(1-AP42*AA42/AU42/F42)*100</f>
        <v>82.399158949795051</v>
      </c>
      <c r="BG42">
        <f>(S42-E42/(N42/1.35))</f>
        <v>387.46326288478178</v>
      </c>
      <c r="BH42">
        <f>E42*BF42/100/BG42</f>
        <v>5.6502700886806529E-3</v>
      </c>
    </row>
    <row r="43" spans="1:60" x14ac:dyDescent="0.25">
      <c r="A43" s="1" t="s">
        <v>1</v>
      </c>
      <c r="B43" s="1" t="s">
        <v>12461</v>
      </c>
      <c r="K43" s="1">
        <v>2.72</v>
      </c>
    </row>
    <row r="44" spans="1:60" x14ac:dyDescent="0.25">
      <c r="A44" s="1" t="s">
        <v>1</v>
      </c>
      <c r="B44" s="1" t="s">
        <v>12460</v>
      </c>
      <c r="K44" s="1">
        <v>2.72</v>
      </c>
    </row>
    <row r="45" spans="1:60" x14ac:dyDescent="0.25">
      <c r="A45" s="1">
        <v>10</v>
      </c>
      <c r="B45" s="1" t="s">
        <v>12459</v>
      </c>
      <c r="C45" s="1">
        <v>2168.000002682209</v>
      </c>
      <c r="D45" s="1">
        <v>0</v>
      </c>
      <c r="E45">
        <f>(R45-S45*(1000-T45)/(1000-U45))*AO45</f>
        <v>3.1892767862943092</v>
      </c>
      <c r="F45">
        <f>IF(AZ45&lt;&gt;0,1/(1/AZ45-1/N45),0)</f>
        <v>4.7914099245693027</v>
      </c>
      <c r="G45">
        <f>((BC45-AP45/2)*S45-E45)/(BC45+AP45/2)</f>
        <v>378.59856956211468</v>
      </c>
      <c r="H45">
        <f>AP45*1000</f>
        <v>27.26899892253007</v>
      </c>
      <c r="I45">
        <f>(AU45-BA45)</f>
        <v>1.0332984843803441</v>
      </c>
      <c r="J45">
        <f>(P45+AT45*D45)</f>
        <v>24.833660125732422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25.875703811645508</v>
      </c>
      <c r="P45" s="1">
        <v>24.833660125732422</v>
      </c>
      <c r="Q45" s="1">
        <v>26.002634048461914</v>
      </c>
      <c r="R45" s="1">
        <v>399.97412109375</v>
      </c>
      <c r="S45" s="1">
        <v>387.5157470703125</v>
      </c>
      <c r="T45" s="1">
        <v>-0.15140680968761444</v>
      </c>
      <c r="U45" s="1">
        <v>23.95292854309082</v>
      </c>
      <c r="V45" s="1">
        <v>-0.39912685751914978</v>
      </c>
      <c r="W45" s="1">
        <v>63.142852783203125</v>
      </c>
      <c r="X45" s="1">
        <v>300.34036254882813</v>
      </c>
      <c r="Y45" s="1">
        <v>1250.28955078125</v>
      </c>
      <c r="Z45" s="1">
        <v>8.8330802917480469</v>
      </c>
      <c r="AA45" s="1">
        <v>88.297447204589844</v>
      </c>
      <c r="AB45" s="1">
        <v>6.7536373138427734</v>
      </c>
      <c r="AC45" s="1">
        <v>-0.19535335898399353</v>
      </c>
      <c r="AD45" s="1">
        <v>5.0109289586544037E-2</v>
      </c>
      <c r="AE45" s="1">
        <v>4.4394773431122303E-3</v>
      </c>
      <c r="AF45" s="1">
        <v>2.3115599527955055E-2</v>
      </c>
      <c r="AG45" s="1">
        <v>2.7439355850219727E-2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1.1041925093706912</v>
      </c>
      <c r="AP45">
        <f>(U45-T45)/(1000-U45)*AO45</f>
        <v>2.7268998922530069E-2</v>
      </c>
      <c r="AQ45">
        <f>(P45+273.15)</f>
        <v>297.9836601257324</v>
      </c>
      <c r="AR45">
        <f>(O45+273.15)</f>
        <v>299.02570381164549</v>
      </c>
      <c r="AS45">
        <f>(Y45*AK45+Z45*AL45)*AM45</f>
        <v>200.04632365361613</v>
      </c>
      <c r="AT45">
        <f>((AS45+0.00000010773*(AR45^4-AQ45^4))-AP45*44100)/(L45*0.92*2*29.3+0.00000043092*AQ45^3)</f>
        <v>-7.8131439938564089</v>
      </c>
      <c r="AU45">
        <f>0.61365*EXP(17.502*J45/(240.97+J45))</f>
        <v>3.148280927809219</v>
      </c>
      <c r="AV45">
        <f>AU45*1000/AA45</f>
        <v>35.655401458147324</v>
      </c>
      <c r="AW45">
        <f>(AV45-U45)</f>
        <v>11.702472915056504</v>
      </c>
      <c r="AX45">
        <f>IF(D45,P45,(O45+P45)/2)</f>
        <v>25.354681968688965</v>
      </c>
      <c r="AY45">
        <f>0.61365*EXP(17.502*AX45/(240.97+AX45))</f>
        <v>3.2475389397527974</v>
      </c>
      <c r="AZ45">
        <f>IF(AW45&lt;&gt;0,(1000-(AV45+U45)/2)/AW45*AP45,0)</f>
        <v>2.2607417570009849</v>
      </c>
      <c r="BA45">
        <f>U45*AA45/1000</f>
        <v>2.1149824434288749</v>
      </c>
      <c r="BB45">
        <f>(AY45-BA45)</f>
        <v>1.1325564963239225</v>
      </c>
      <c r="BC45">
        <f>1/(1.6/F45+1.37/N45)</f>
        <v>1.5290558039414974</v>
      </c>
      <c r="BD45">
        <f>G45*AA45*0.001</f>
        <v>33.429287207644052</v>
      </c>
      <c r="BE45">
        <f>G45/S45</f>
        <v>0.97698886412845609</v>
      </c>
      <c r="BF45">
        <f>(1-AP45*AA45/AU45/F45)*100</f>
        <v>84.038248840581687</v>
      </c>
      <c r="BG45">
        <f>(S45-E45/(N45/1.35))</f>
        <v>386.5098653903683</v>
      </c>
      <c r="BH45">
        <f>E45*BF45/100/BG45</f>
        <v>6.934395734437335E-3</v>
      </c>
    </row>
    <row r="46" spans="1:60" x14ac:dyDescent="0.25">
      <c r="A46" s="1" t="s">
        <v>1</v>
      </c>
      <c r="B46" s="1" t="s">
        <v>12458</v>
      </c>
      <c r="K46" s="1">
        <v>2.72</v>
      </c>
    </row>
    <row r="47" spans="1:60" x14ac:dyDescent="0.25">
      <c r="A47" s="1" t="s">
        <v>1</v>
      </c>
      <c r="B47" s="1" t="s">
        <v>1635</v>
      </c>
      <c r="K47" s="1">
        <v>2.72</v>
      </c>
    </row>
    <row r="48" spans="1:60" x14ac:dyDescent="0.25">
      <c r="A48" s="1">
        <v>11</v>
      </c>
      <c r="B48" s="1" t="s">
        <v>1634</v>
      </c>
      <c r="C48" s="1">
        <v>2375.0000026598573</v>
      </c>
      <c r="D48" s="1">
        <v>0</v>
      </c>
      <c r="E48">
        <f>(R48-S48*(1000-T48)/(1000-U48))*AO48</f>
        <v>3.7027913687220235</v>
      </c>
      <c r="F48">
        <f>IF(AZ48&lt;&gt;0,1/(1/AZ48-1/N48),0)</f>
        <v>5.7883662192074388</v>
      </c>
      <c r="G48">
        <f>((BC48-AP48/2)*S48-E48)/(BC48+AP48/2)</f>
        <v>378.14338941299712</v>
      </c>
      <c r="H48">
        <f>AP48*1000</f>
        <v>28.358549676757132</v>
      </c>
      <c r="I48">
        <f>(AU48-BA48)</f>
        <v>0.986531752357243</v>
      </c>
      <c r="J48">
        <f>(P48+AT48*D48)</f>
        <v>25.025081634521484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25.972410202026367</v>
      </c>
      <c r="P48" s="1">
        <v>25.025081634521484</v>
      </c>
      <c r="Q48" s="1">
        <v>26.072929382324219</v>
      </c>
      <c r="R48" s="1">
        <v>400.11019897460938</v>
      </c>
      <c r="S48" s="1">
        <v>386.8218994140625</v>
      </c>
      <c r="T48" s="1">
        <v>-0.15086580812931061</v>
      </c>
      <c r="U48" s="1">
        <v>24.893013000488281</v>
      </c>
      <c r="V48" s="1">
        <v>-0.39541465044021606</v>
      </c>
      <c r="W48" s="1">
        <v>65.243820190429688</v>
      </c>
      <c r="X48" s="1">
        <v>300.3333740234375</v>
      </c>
      <c r="Y48" s="1">
        <v>1599.48193359375</v>
      </c>
      <c r="Z48" s="1">
        <v>9.5509529113769531</v>
      </c>
      <c r="AA48" s="1">
        <v>88.293998718261719</v>
      </c>
      <c r="AB48" s="1">
        <v>6.7474393844604492</v>
      </c>
      <c r="AC48" s="1">
        <v>-0.21281827986240387</v>
      </c>
      <c r="AD48" s="1">
        <v>4.6634331345558167E-2</v>
      </c>
      <c r="AE48" s="1">
        <v>7.9450048506259918E-3</v>
      </c>
      <c r="AF48" s="1">
        <v>4.3288812041282654E-2</v>
      </c>
      <c r="AG48" s="1">
        <v>2.5468949228525162E-2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1.1041668162626377</v>
      </c>
      <c r="AP48">
        <f>(U48-T48)/(1000-U48)*AO48</f>
        <v>2.8358549676757133E-2</v>
      </c>
      <c r="AQ48">
        <f>(P48+273.15)</f>
        <v>298.17508163452146</v>
      </c>
      <c r="AR48">
        <f>(O48+273.15)</f>
        <v>299.12241020202634</v>
      </c>
      <c r="AS48">
        <f>(Y48*AK48+Z48*AL48)*AM48</f>
        <v>255.91710365480685</v>
      </c>
      <c r="AT48">
        <f>((AS48+0.00000010773*(AR48^4-AQ48^4))-AP48*44100)/(L48*0.92*2*29.3+0.00000043092*AQ48^3)</f>
        <v>-7.7585443342324956</v>
      </c>
      <c r="AU48">
        <f>0.61365*EXP(17.502*J48/(240.97+J48))</f>
        <v>3.1844354103160275</v>
      </c>
      <c r="AV48">
        <f>AU48*1000/AA48</f>
        <v>36.066272414247287</v>
      </c>
      <c r="AW48">
        <f>(AV48-U48)</f>
        <v>11.173259413759006</v>
      </c>
      <c r="AX48">
        <f>IF(D48,P48,(O48+P48)/2)</f>
        <v>25.498745918273926</v>
      </c>
      <c r="AY48">
        <f>0.61365*EXP(17.502*AX48/(240.97+AX48))</f>
        <v>3.2754620037693547</v>
      </c>
      <c r="AZ48">
        <f>IF(AW48&lt;&gt;0,(1000-(AV48+U48)/2)/AW48*AP48,0)</f>
        <v>2.460713583813642</v>
      </c>
      <c r="BA48">
        <f>U48*AA48/1000</f>
        <v>2.1979036579587845</v>
      </c>
      <c r="BB48">
        <f>(AY48-BA48)</f>
        <v>1.0775583458105702</v>
      </c>
      <c r="BC48">
        <f>1/(1.6/F48+1.37/N48)</f>
        <v>1.6764910611423511</v>
      </c>
      <c r="BD48">
        <f>G48*AA48*0.001</f>
        <v>33.387791940150308</v>
      </c>
      <c r="BE48">
        <f>G48/S48</f>
        <v>0.97756458459510398</v>
      </c>
      <c r="BF48">
        <f>(1-AP48*AA48/AU48/F48)*100</f>
        <v>86.416028639957915</v>
      </c>
      <c r="BG48">
        <f>(S48-E48/(N48/1.35))</f>
        <v>385.65405784620015</v>
      </c>
      <c r="BH48">
        <f>E48*BF48/100/BG48</f>
        <v>8.2970869476726838E-3</v>
      </c>
    </row>
    <row r="49" spans="1:60" x14ac:dyDescent="0.25">
      <c r="A49" s="1" t="s">
        <v>1</v>
      </c>
      <c r="B49" s="1" t="s">
        <v>12457</v>
      </c>
      <c r="K49" s="1">
        <v>2.72</v>
      </c>
    </row>
    <row r="50" spans="1:60" x14ac:dyDescent="0.25">
      <c r="A50" s="1" t="s">
        <v>1</v>
      </c>
      <c r="B50" s="1" t="s">
        <v>12456</v>
      </c>
      <c r="K50" s="1">
        <v>2.72</v>
      </c>
    </row>
    <row r="51" spans="1:60" x14ac:dyDescent="0.25">
      <c r="A51" s="1">
        <v>12</v>
      </c>
      <c r="B51" s="1" t="s">
        <v>12455</v>
      </c>
      <c r="C51" s="1">
        <v>2582.5000026710331</v>
      </c>
      <c r="D51" s="1">
        <v>0</v>
      </c>
      <c r="E51">
        <f>(R51-S51*(1000-T51)/(1000-U51))*AO51</f>
        <v>3.8537739505221644</v>
      </c>
      <c r="F51">
        <f>IF(AZ51&lt;&gt;0,1/(1/AZ51-1/N51),0)</f>
        <v>7.4560324076094604</v>
      </c>
      <c r="G51">
        <f>((BC51-AP51/2)*S51-E51)/(BC51+AP51/2)</f>
        <v>378.18366122630192</v>
      </c>
      <c r="H51">
        <f>AP51*1000</f>
        <v>29.629836210839699</v>
      </c>
      <c r="I51">
        <f>(AU51-BA51)</f>
        <v>0.93196893953495286</v>
      </c>
      <c r="J51">
        <f>(P51+AT51*D51)</f>
        <v>25.24614143371582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26.100990295410156</v>
      </c>
      <c r="P51" s="1">
        <v>25.24614143371582</v>
      </c>
      <c r="Q51" s="1">
        <v>26.166780471801758</v>
      </c>
      <c r="R51" s="1">
        <v>400.15695190429688</v>
      </c>
      <c r="S51" s="1">
        <v>386.29953002929688</v>
      </c>
      <c r="T51" s="1">
        <v>-0.14951266348361969</v>
      </c>
      <c r="U51" s="1">
        <v>25.989580154418945</v>
      </c>
      <c r="V51" s="1">
        <v>-0.38888952136039734</v>
      </c>
      <c r="W51" s="1">
        <v>67.600128173828125</v>
      </c>
      <c r="X51" s="1">
        <v>300.31100463867188</v>
      </c>
      <c r="Y51" s="1">
        <v>2001.266357421875</v>
      </c>
      <c r="Z51" s="1">
        <v>8.7529697418212891</v>
      </c>
      <c r="AA51" s="1">
        <v>88.291915893554688</v>
      </c>
      <c r="AB51" s="1">
        <v>6.9023785591125488</v>
      </c>
      <c r="AC51" s="1">
        <v>-0.2505190372467041</v>
      </c>
      <c r="AD51" s="1">
        <v>4.7451671212911606E-2</v>
      </c>
      <c r="AE51" s="1">
        <v>4.9852896481752396E-3</v>
      </c>
      <c r="AF51" s="1">
        <v>5.0764214247465134E-2</v>
      </c>
      <c r="AG51" s="1">
        <v>2.482055127620697E-2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1.10408457587747</v>
      </c>
      <c r="AP51">
        <f>(U51-T51)/(1000-U51)*AO51</f>
        <v>2.96298362108397E-2</v>
      </c>
      <c r="AQ51">
        <f>(P51+273.15)</f>
        <v>298.3961414337158</v>
      </c>
      <c r="AR51">
        <f>(O51+273.15)</f>
        <v>299.25099029541013</v>
      </c>
      <c r="AS51">
        <f>(Y51*AK51+Z51*AL51)*AM51</f>
        <v>320.20261003041378</v>
      </c>
      <c r="AT51">
        <f>((AS51+0.00000010773*(AR51^4-AQ51^4))-AP51*44100)/(L51*0.92*2*29.3+0.00000043092*AQ51^3)</f>
        <v>-7.7003976016679028</v>
      </c>
      <c r="AU51">
        <f>0.61365*EXP(17.502*J51/(240.97+J51))</f>
        <v>3.2266387646377086</v>
      </c>
      <c r="AV51">
        <f>AU51*1000/AA51</f>
        <v>36.545121169731615</v>
      </c>
      <c r="AW51">
        <f>(AV51-U51)</f>
        <v>10.55554101531267</v>
      </c>
      <c r="AX51">
        <f>IF(D51,P51,(O51+P51)/2)</f>
        <v>25.673565864562988</v>
      </c>
      <c r="AY51">
        <f>0.61365*EXP(17.502*AX51/(240.97+AX51))</f>
        <v>3.309627840807476</v>
      </c>
      <c r="AZ51">
        <f>IF(AW51&lt;&gt;0,(1000-(AV51+U51)/2)/AW51*AP51,0)</f>
        <v>2.7192722467125274</v>
      </c>
      <c r="BA51">
        <f>U51*AA51/1000</f>
        <v>2.2946698251027557</v>
      </c>
      <c r="BB51">
        <f>(AY51-BA51)</f>
        <v>1.0149580157047202</v>
      </c>
      <c r="BC51">
        <f>1/(1.6/F51+1.37/N51)</f>
        <v>1.8703517997164185</v>
      </c>
      <c r="BD51">
        <f>G51*AA51*0.001</f>
        <v>33.390560009309226</v>
      </c>
      <c r="BE51">
        <f>G51/S51</f>
        <v>0.97899073601673958</v>
      </c>
      <c r="BF51">
        <f>(1-AP51*AA51/AU51/F51)*100</f>
        <v>89.125931672204501</v>
      </c>
      <c r="BG51">
        <f>(S51-E51/(N51/1.35))</f>
        <v>385.08406932292763</v>
      </c>
      <c r="BH51">
        <f>E51*BF51/100/BG51</f>
        <v>8.9193820559304547E-3</v>
      </c>
    </row>
    <row r="52" spans="1:60" x14ac:dyDescent="0.25">
      <c r="A52" s="1" t="s">
        <v>1</v>
      </c>
      <c r="B52" s="1" t="s">
        <v>12454</v>
      </c>
    </row>
    <row r="53" spans="1:60" x14ac:dyDescent="0.25">
      <c r="A53" s="1" t="s">
        <v>1</v>
      </c>
      <c r="B53" s="1" t="s">
        <v>12453</v>
      </c>
    </row>
    <row r="54" spans="1:60" x14ac:dyDescent="0.25">
      <c r="A54" s="1" t="s">
        <v>1</v>
      </c>
      <c r="B54" s="1" t="s">
        <v>12452</v>
      </c>
    </row>
    <row r="55" spans="1:60" x14ac:dyDescent="0.25">
      <c r="A55" s="1" t="s">
        <v>1</v>
      </c>
      <c r="B55" s="1" t="s">
        <v>12451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96414-81BF-45D6-9EED-4088040FA99A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5688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5687</v>
      </c>
    </row>
    <row r="12" spans="1:56" x14ac:dyDescent="0.25">
      <c r="A12" s="1" t="s">
        <v>1</v>
      </c>
      <c r="B12" s="1" t="s">
        <v>5686</v>
      </c>
    </row>
    <row r="13" spans="1:56" x14ac:dyDescent="0.25">
      <c r="A13" s="1" t="s">
        <v>1</v>
      </c>
      <c r="B13" s="1" t="s">
        <v>5685</v>
      </c>
    </row>
    <row r="14" spans="1:56" x14ac:dyDescent="0.25">
      <c r="A14" s="1" t="s">
        <v>1</v>
      </c>
      <c r="B14" s="1" t="s">
        <v>5684</v>
      </c>
    </row>
    <row r="15" spans="1:56" x14ac:dyDescent="0.25">
      <c r="A15" s="1" t="s">
        <v>1</v>
      </c>
      <c r="B15" s="1" t="s">
        <v>5683</v>
      </c>
    </row>
    <row r="16" spans="1:56" x14ac:dyDescent="0.25">
      <c r="A16" s="1" t="s">
        <v>1</v>
      </c>
      <c r="B16" s="1" t="s">
        <v>5682</v>
      </c>
    </row>
    <row r="17" spans="1:56" x14ac:dyDescent="0.25">
      <c r="A17" s="1" t="s">
        <v>1</v>
      </c>
      <c r="B17" s="1" t="s">
        <v>5681</v>
      </c>
    </row>
    <row r="18" spans="1:56" x14ac:dyDescent="0.25">
      <c r="A18" s="1">
        <v>1</v>
      </c>
      <c r="B18" s="1" t="s">
        <v>5680</v>
      </c>
      <c r="C18" s="1">
        <v>256.50000119581819</v>
      </c>
      <c r="D18" s="1">
        <v>0</v>
      </c>
      <c r="E18">
        <f>(R18-S18*(1000-T18)/(1000-U18))*AK18</f>
        <v>-2.2638002653631695</v>
      </c>
      <c r="F18">
        <f>IF(AV18&lt;&gt;0,1/(1/AV18-1/N18),0)</f>
        <v>24.203662422516278</v>
      </c>
      <c r="G18">
        <f>((AY18-AL18/2)*S18-E18)/(AY18+AL18/2)</f>
        <v>388.92890695495413</v>
      </c>
      <c r="H18">
        <f>AL18*1000</f>
        <v>27.664765796872206</v>
      </c>
      <c r="I18">
        <f>(AQ18-AW18)</f>
        <v>0.65201327057577974</v>
      </c>
      <c r="J18">
        <f>(P18+AP18*D18)</f>
        <v>23.324111938476563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25.002670288085938</v>
      </c>
      <c r="P18" s="1">
        <v>23.324111938476563</v>
      </c>
      <c r="Q18" s="1">
        <v>25.128131866455078</v>
      </c>
      <c r="R18" s="1">
        <v>399.995849609375</v>
      </c>
      <c r="S18" s="1">
        <v>392.22738647460938</v>
      </c>
      <c r="T18" s="1">
        <v>0.79252469539642334</v>
      </c>
      <c r="U18" s="1">
        <v>25.189548492431641</v>
      </c>
      <c r="V18" s="1">
        <v>2.1997706890106201</v>
      </c>
      <c r="W18" s="1">
        <v>69.9173583984375</v>
      </c>
      <c r="X18" s="1">
        <v>300.6624755859375</v>
      </c>
      <c r="Y18" s="1">
        <v>-0.11717522144317627</v>
      </c>
      <c r="Z18" s="1">
        <v>7.667262077331543</v>
      </c>
      <c r="AA18" s="1">
        <v>88.270751953125</v>
      </c>
      <c r="AB18" s="1">
        <v>10.575424194335938</v>
      </c>
      <c r="AC18" s="1">
        <v>4.3757834434509277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1.1053767484777111</v>
      </c>
      <c r="AL18">
        <f>(U18-T18)/(1000-U18)*AK18</f>
        <v>2.7664765796872208E-2</v>
      </c>
      <c r="AM18">
        <f>(P18+273.15)</f>
        <v>296.47411193847654</v>
      </c>
      <c r="AN18">
        <f>(O18+273.15)</f>
        <v>298.15267028808591</v>
      </c>
      <c r="AO18">
        <f>(Y18*AG18+Z18*AH18)*AI18</f>
        <v>-1.8748035011856956E-2</v>
      </c>
      <c r="AP18">
        <f>((AO18+0.00000010773*(AN18^4-AM18^4))-AL18*44100)/(L18*51.4+0.00000043092*AM18^3)</f>
        <v>-9.9066391741293707</v>
      </c>
      <c r="AQ18">
        <f>0.61365*EXP(17.502*J18/(240.97+J18))</f>
        <v>2.8755136573624269</v>
      </c>
      <c r="AR18">
        <f>AQ18*1000/AA18</f>
        <v>32.576063914006646</v>
      </c>
      <c r="AS18">
        <f>(AR18-U18)</f>
        <v>7.3865154215750053</v>
      </c>
      <c r="AT18">
        <f>IF(D18,P18,(O18+P18)/2)</f>
        <v>24.16339111328125</v>
      </c>
      <c r="AU18">
        <f>0.61365*EXP(17.502*AT18/(240.97+AT18))</f>
        <v>3.0244962767562109</v>
      </c>
      <c r="AV18">
        <f>IF(AS18&lt;&gt;0,(1000-(AR18+U18)/2)/AS18*AL18,0)</f>
        <v>3.6371317454008913</v>
      </c>
      <c r="AW18">
        <f>U18*AA18/1000</f>
        <v>2.2235003867866472</v>
      </c>
      <c r="AX18">
        <f>(AU18-AW18)</f>
        <v>0.80099588996956372</v>
      </c>
      <c r="AY18">
        <f>1/(1.6/F18+1.37/N18)</f>
        <v>2.5895121185321646</v>
      </c>
      <c r="AZ18">
        <f>G18*AA18*0.001</f>
        <v>34.331047073220795</v>
      </c>
      <c r="BA18">
        <f>G18/S18</f>
        <v>0.99159038957146162</v>
      </c>
      <c r="BB18">
        <f>(1-AL18*AA18/AQ18/F18)*100</f>
        <v>96.491291390666049</v>
      </c>
      <c r="BC18">
        <f>(S18-E18/(N18/1.35))</f>
        <v>392.94137756618454</v>
      </c>
      <c r="BD18">
        <f>E18*BB18/100/BC18</f>
        <v>-5.5590228855100033E-3</v>
      </c>
    </row>
    <row r="19" spans="1:56" x14ac:dyDescent="0.25">
      <c r="A19" s="1" t="s">
        <v>1</v>
      </c>
      <c r="B19" s="1" t="s">
        <v>5679</v>
      </c>
      <c r="K19" s="1">
        <v>2.72</v>
      </c>
    </row>
    <row r="20" spans="1:56" x14ac:dyDescent="0.25">
      <c r="A20" s="1" t="s">
        <v>1</v>
      </c>
      <c r="B20" s="1" t="s">
        <v>5678</v>
      </c>
      <c r="K20" s="1">
        <v>2.72</v>
      </c>
    </row>
    <row r="21" spans="1:56" x14ac:dyDescent="0.25">
      <c r="A21" s="1">
        <v>2</v>
      </c>
      <c r="B21" s="1" t="s">
        <v>5677</v>
      </c>
      <c r="C21" s="1">
        <v>463.00000120699406</v>
      </c>
      <c r="D21" s="1">
        <v>0</v>
      </c>
      <c r="E21">
        <f>(R21-S21*(1000-T21)/(1000-U21))*AK21</f>
        <v>-1.1204858987491602</v>
      </c>
      <c r="F21">
        <f>IF(AV21&lt;&gt;0,1/(1/AV21-1/N21),0)</f>
        <v>-17.558758059850803</v>
      </c>
      <c r="G21">
        <f>((AY21-AL21/2)*S21-E21)/(AY21+AL21/2)</f>
        <v>389.25061234593068</v>
      </c>
      <c r="H21">
        <f>AL21*1000</f>
        <v>27.286837186697721</v>
      </c>
      <c r="I21">
        <f>(AQ21-AW21)</f>
        <v>0.41397642952679403</v>
      </c>
      <c r="J21">
        <f>(P21+AP21*D21)</f>
        <v>21.722551345825195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24.947650909423828</v>
      </c>
      <c r="P21" s="1">
        <v>21.722551345825195</v>
      </c>
      <c r="Q21" s="1">
        <v>25.126995086669922</v>
      </c>
      <c r="R21" s="1">
        <v>400.08175659179688</v>
      </c>
      <c r="S21" s="1">
        <v>391.4326171875</v>
      </c>
      <c r="T21" s="1">
        <v>0.79352390766143799</v>
      </c>
      <c r="U21" s="1">
        <v>24.865474700927734</v>
      </c>
      <c r="V21" s="1">
        <v>2.2098503112792969</v>
      </c>
      <c r="W21" s="1">
        <v>69.246788024902344</v>
      </c>
      <c r="X21" s="1">
        <v>300.6597900390625</v>
      </c>
      <c r="Y21" s="1">
        <v>25.391916275024414</v>
      </c>
      <c r="Z21" s="1">
        <v>7.7878460884094238</v>
      </c>
      <c r="AA21" s="1">
        <v>88.273483276367188</v>
      </c>
      <c r="AB21" s="1">
        <v>10.44244384765625</v>
      </c>
      <c r="AC21" s="1">
        <v>4.3518762588500977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1.1053668751436119</v>
      </c>
      <c r="AL21">
        <f>(U21-T21)/(1000-U21)*AK21</f>
        <v>2.7286837186697721E-2</v>
      </c>
      <c r="AM21">
        <f>(P21+273.15)</f>
        <v>294.87255134582517</v>
      </c>
      <c r="AN21">
        <f>(O21+273.15)</f>
        <v>298.09765090942381</v>
      </c>
      <c r="AO21">
        <f>(Y21*AG21+Z21*AH21)*AI21</f>
        <v>4.0627065131953373</v>
      </c>
      <c r="AP21">
        <f>((AO21+0.00000010773*(AN21^4-AM21^4))-AL21*44100)/(L21*51.4+0.00000043092*AM21^3)</f>
        <v>-9.6078772446335226</v>
      </c>
      <c r="AQ21">
        <f>0.61365*EXP(17.502*J21/(240.97+J21))</f>
        <v>2.6089384946980698</v>
      </c>
      <c r="AR21">
        <f>AQ21*1000/AA21</f>
        <v>29.555177816309666</v>
      </c>
      <c r="AS21">
        <f>(AR21-U21)</f>
        <v>4.6897031153819313</v>
      </c>
      <c r="AT21">
        <f>IF(D21,P21,(O21+P21)/2)</f>
        <v>23.335101127624512</v>
      </c>
      <c r="AU21">
        <f>0.61365*EXP(17.502*AT21/(240.97+AT21))</f>
        <v>2.8774221161532796</v>
      </c>
      <c r="AV21">
        <f>IF(AS21&lt;&gt;0,(1000-(AR21+U21)/2)/AS21*AL21,0)</f>
        <v>5.660135149540289</v>
      </c>
      <c r="AW21">
        <f>U21*AA21/1000</f>
        <v>2.1949620651712758</v>
      </c>
      <c r="AX21">
        <f>(AU21-AW21)</f>
        <v>0.6824600509820038</v>
      </c>
      <c r="AY21">
        <f>1/(1.6/F21+1.37/N21)</f>
        <v>4.3678648227599792</v>
      </c>
      <c r="AZ21">
        <f>G21*AA21*0.001</f>
        <v>34.360507419234203</v>
      </c>
      <c r="BA21">
        <f>G21/S21</f>
        <v>0.99442559269269037</v>
      </c>
      <c r="BB21">
        <f>(1-AL21*AA21/AQ21/F21)*100</f>
        <v>105.25806351895186</v>
      </c>
      <c r="BC21">
        <f>(S21-E21/(N21/1.35))</f>
        <v>391.78601274195017</v>
      </c>
      <c r="BD21">
        <f>E21*BB21/100/BC21</f>
        <v>-3.0103212485104785E-3</v>
      </c>
    </row>
    <row r="22" spans="1:56" x14ac:dyDescent="0.25">
      <c r="A22" s="1" t="s">
        <v>1</v>
      </c>
      <c r="B22" s="1" t="s">
        <v>5676</v>
      </c>
      <c r="K22" s="1">
        <v>2.72</v>
      </c>
    </row>
    <row r="23" spans="1:56" x14ac:dyDescent="0.25">
      <c r="A23" s="1" t="s">
        <v>1</v>
      </c>
      <c r="B23" s="1" t="s">
        <v>5675</v>
      </c>
      <c r="K23" s="1">
        <v>2.72</v>
      </c>
    </row>
    <row r="24" spans="1:56" x14ac:dyDescent="0.25">
      <c r="A24" s="1">
        <v>3</v>
      </c>
      <c r="B24" s="1" t="s">
        <v>5674</v>
      </c>
      <c r="C24" s="1">
        <v>669.00000120699406</v>
      </c>
      <c r="D24" s="1">
        <v>0</v>
      </c>
      <c r="E24">
        <f>(R24-S24*(1000-T24)/(1000-U24))*AK24</f>
        <v>-0.54300368488957595</v>
      </c>
      <c r="F24">
        <f>IF(AV24&lt;&gt;0,1/(1/AV24-1/N24),0)</f>
        <v>-4.70948982013293</v>
      </c>
      <c r="G24">
        <f>((AY24-AL24/2)*S24-E24)/(AY24+AL24/2)</f>
        <v>391.08689800058386</v>
      </c>
      <c r="H24">
        <f>AL24*1000</f>
        <v>26.771760802340985</v>
      </c>
      <c r="I24">
        <f>(AQ24-AW24)</f>
        <v>4.9066017932559713E-2</v>
      </c>
      <c r="J24">
        <f>(P24+AP24*D24)</f>
        <v>18.999166488647461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24.845975875854492</v>
      </c>
      <c r="P24" s="1">
        <v>18.999166488647461</v>
      </c>
      <c r="Q24" s="1">
        <v>25.052562713623047</v>
      </c>
      <c r="R24" s="1">
        <v>399.86856079101563</v>
      </c>
      <c r="S24" s="1">
        <v>390.89166259765625</v>
      </c>
      <c r="T24" s="1">
        <v>0.7943231463432312</v>
      </c>
      <c r="U24" s="1">
        <v>24.424728393554688</v>
      </c>
      <c r="V24" s="1">
        <v>2.2254788875579834</v>
      </c>
      <c r="W24" s="1">
        <v>68.431480407714844</v>
      </c>
      <c r="X24" s="1">
        <v>300.63217163085938</v>
      </c>
      <c r="Y24" s="1">
        <v>50.101493835449219</v>
      </c>
      <c r="Z24" s="1">
        <v>7.6624212265014648</v>
      </c>
      <c r="AA24" s="1">
        <v>88.271186828613281</v>
      </c>
      <c r="AB24" s="1">
        <v>10.343307495117188</v>
      </c>
      <c r="AC24" s="1">
        <v>4.3163890838623047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1.1052653368781593</v>
      </c>
      <c r="AL24">
        <f>(U24-T24)/(1000-U24)*AK24</f>
        <v>2.6771760802340984E-2</v>
      </c>
      <c r="AM24">
        <f>(P24+273.15)</f>
        <v>292.14916648864744</v>
      </c>
      <c r="AN24">
        <f>(O24+273.15)</f>
        <v>297.99597587585447</v>
      </c>
      <c r="AO24">
        <f>(Y24*AG24+Z24*AH24)*AI24</f>
        <v>8.0162388344949704</v>
      </c>
      <c r="AP24">
        <f>((AO24+0.00000010773*(AN24^4-AM24^4))-AL24*44100)/(L24*51.4+0.00000043092*AM24^3)</f>
        <v>-9.1750073840401836</v>
      </c>
      <c r="AQ24">
        <f>0.61365*EXP(17.502*J24/(240.97+J24))</f>
        <v>2.2050657811981611</v>
      </c>
      <c r="AR24">
        <f>AQ24*1000/AA24</f>
        <v>24.980583816999101</v>
      </c>
      <c r="AS24">
        <f>(AR24-U24)</f>
        <v>0.55585542344441308</v>
      </c>
      <c r="AT24">
        <f>IF(D24,P24,(O24+P24)/2)</f>
        <v>21.922571182250977</v>
      </c>
      <c r="AU24">
        <f>0.61365*EXP(17.502*AT24/(240.97+AT24))</f>
        <v>2.6410024188364067</v>
      </c>
      <c r="AV24">
        <f>IF(AS24&lt;&gt;0,(1000-(AR24+U24)/2)/AS24*AL24,0)</f>
        <v>46.973414489890516</v>
      </c>
      <c r="AW24">
        <f>U24*AA24/1000</f>
        <v>2.1559997632656014</v>
      </c>
      <c r="AX24">
        <f>(AU24-AW24)</f>
        <v>0.48500265557080535</v>
      </c>
      <c r="AY24">
        <f>1/(1.6/F24+1.37/N24)</f>
        <v>-50.833340955275986</v>
      </c>
      <c r="AZ24">
        <f>G24*AA24*0.001</f>
        <v>34.521704639632368</v>
      </c>
      <c r="BA24">
        <f>G24/S24</f>
        <v>1.0004994616708633</v>
      </c>
      <c r="BB24">
        <f>(1-AL24*AA24/AQ24/F24)*100</f>
        <v>122.7562391704117</v>
      </c>
      <c r="BC24">
        <f>(S24-E24/(N24/1.35))</f>
        <v>391.06292319852975</v>
      </c>
      <c r="BD24">
        <f>E24*BB24/100/BC24</f>
        <v>-1.7045106109146544E-3</v>
      </c>
    </row>
    <row r="25" spans="1:56" x14ac:dyDescent="0.25">
      <c r="A25" s="1" t="s">
        <v>1</v>
      </c>
      <c r="B25" s="1" t="s">
        <v>5673</v>
      </c>
      <c r="K25" s="1">
        <v>2.72</v>
      </c>
    </row>
    <row r="26" spans="1:56" x14ac:dyDescent="0.25">
      <c r="A26" s="1" t="s">
        <v>1</v>
      </c>
      <c r="B26" s="1" t="s">
        <v>5672</v>
      </c>
      <c r="K26" s="1">
        <v>2.72</v>
      </c>
    </row>
    <row r="27" spans="1:56" x14ac:dyDescent="0.25">
      <c r="A27" s="1">
        <v>4</v>
      </c>
      <c r="B27" s="1" t="s">
        <v>5671</v>
      </c>
      <c r="C27" s="1">
        <v>875.00000120699406</v>
      </c>
      <c r="D27" s="1">
        <v>0</v>
      </c>
      <c r="E27">
        <f>(R27-S27*(1000-T27)/(1000-U27))*AK27</f>
        <v>0.11060044237299782</v>
      </c>
      <c r="F27">
        <f>IF(AV27&lt;&gt;0,1/(1/AV27-1/N27),0)</f>
        <v>-7.2903369115108099</v>
      </c>
      <c r="G27">
        <f>((AY27-AL27/2)*S27-E27)/(AY27+AL27/2)</f>
        <v>389.52800522029975</v>
      </c>
      <c r="H27">
        <f>AL27*1000</f>
        <v>26.599835488837357</v>
      </c>
      <c r="I27">
        <f>(AQ27-AW27)</f>
        <v>0.22071269041138031</v>
      </c>
      <c r="J27">
        <f>(P27+AP27*D27)</f>
        <v>20.116710662841797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24.764490127563477</v>
      </c>
      <c r="P27" s="1">
        <v>20.116710662841797</v>
      </c>
      <c r="Q27" s="1">
        <v>24.976106643676758</v>
      </c>
      <c r="R27" s="1">
        <v>400.08236694335938</v>
      </c>
      <c r="S27" s="1">
        <v>390.5828857421875</v>
      </c>
      <c r="T27" s="1">
        <v>0.79440641403198242</v>
      </c>
      <c r="U27" s="1">
        <v>24.275327682495117</v>
      </c>
      <c r="V27" s="1">
        <v>2.2366733551025391</v>
      </c>
      <c r="W27" s="1">
        <v>68.347862243652344</v>
      </c>
      <c r="X27" s="1">
        <v>300.649169921875</v>
      </c>
      <c r="Y27" s="1">
        <v>101.12538909912109</v>
      </c>
      <c r="Z27" s="1">
        <v>7.6635589599609375</v>
      </c>
      <c r="AA27" s="1">
        <v>88.275390625</v>
      </c>
      <c r="AB27" s="1">
        <v>10.364267349243164</v>
      </c>
      <c r="AC27" s="1">
        <v>4.3041315078735352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1.1053278305951284</v>
      </c>
      <c r="AL27">
        <f>(U27-T27)/(1000-U27)*AK27</f>
        <v>2.6599835488837358E-2</v>
      </c>
      <c r="AM27">
        <f>(P27+273.15)</f>
        <v>293.26671066284177</v>
      </c>
      <c r="AN27">
        <f>(O27+273.15)</f>
        <v>297.91449012756345</v>
      </c>
      <c r="AO27">
        <f>(Y27*AG27+Z27*AH27)*AI27</f>
        <v>16.180061894206801</v>
      </c>
      <c r="AP27">
        <f>((AO27+0.00000010773*(AN27^4-AM27^4))-AL27*44100)/(L27*51.4+0.00000043092*AM27^3)</f>
        <v>-9.1429459225657173</v>
      </c>
      <c r="AQ27">
        <f>0.61365*EXP(17.502*J27/(240.97+J27))</f>
        <v>2.3636267241335127</v>
      </c>
      <c r="AR27">
        <f>AQ27*1000/AA27</f>
        <v>26.775601981466878</v>
      </c>
      <c r="AS27">
        <f>(AR27-U27)</f>
        <v>2.5002742989717603</v>
      </c>
      <c r="AT27">
        <f>IF(D27,P27,(O27+P27)/2)</f>
        <v>22.440600395202637</v>
      </c>
      <c r="AU27">
        <f>0.61365*EXP(17.502*AT27/(240.97+AT27))</f>
        <v>2.7256532170392127</v>
      </c>
      <c r="AV27">
        <f>IF(AS27&lt;&gt;0,(1000-(AR27+U27)/2)/AS27*AL27,0)</f>
        <v>10.367207443675493</v>
      </c>
      <c r="AW27">
        <f>U27*AA27/1000</f>
        <v>2.1429140337221324</v>
      </c>
      <c r="AX27">
        <f>(AU27-AW27)</f>
        <v>0.5827391833170803</v>
      </c>
      <c r="AY27">
        <f>1/(1.6/F27+1.37/N27)</f>
        <v>9.9404727892168729</v>
      </c>
      <c r="AZ27">
        <f>G27*AA27*0.001</f>
        <v>34.385736820199</v>
      </c>
      <c r="BA27">
        <f>G27/S27</f>
        <v>0.99729921468555061</v>
      </c>
      <c r="BB27">
        <f>(1-AL27*AA27/AQ27/F27)*100</f>
        <v>113.62674434333941</v>
      </c>
      <c r="BC27">
        <f>(S27-E27/(N27/1.35))</f>
        <v>390.54800292510032</v>
      </c>
      <c r="BD27">
        <f>E27*BB27/100/BC27</f>
        <v>3.2178293310046734E-4</v>
      </c>
    </row>
    <row r="28" spans="1:56" x14ac:dyDescent="0.25">
      <c r="A28" s="1" t="s">
        <v>1</v>
      </c>
      <c r="B28" s="1" t="s">
        <v>5670</v>
      </c>
      <c r="K28" s="1">
        <v>2.72</v>
      </c>
    </row>
    <row r="29" spans="1:56" x14ac:dyDescent="0.25">
      <c r="A29" s="1" t="s">
        <v>1</v>
      </c>
      <c r="B29" s="1" t="s">
        <v>5669</v>
      </c>
      <c r="K29" s="1">
        <v>2.72</v>
      </c>
    </row>
    <row r="30" spans="1:56" x14ac:dyDescent="0.25">
      <c r="A30" s="1">
        <v>5</v>
      </c>
      <c r="B30" s="1" t="s">
        <v>5668</v>
      </c>
      <c r="C30" s="1">
        <v>1081.0000012069941</v>
      </c>
      <c r="D30" s="1">
        <v>0</v>
      </c>
      <c r="E30">
        <f>(R30-S30*(1000-T30)/(1000-U30))*AK30</f>
        <v>0.50326195148250952</v>
      </c>
      <c r="F30">
        <f>IF(AV30&lt;&gt;0,1/(1/AV30-1/N30),0)</f>
        <v>-9.0749331128265105</v>
      </c>
      <c r="G30">
        <f>((AY30-AL30/2)*S30-E30)/(AY30+AL30/2)</f>
        <v>388.69867383189887</v>
      </c>
      <c r="H30">
        <f>AL30*1000</f>
        <v>26.590813069810224</v>
      </c>
      <c r="I30">
        <f>(AQ30-AW30)</f>
        <v>0.28223433472418824</v>
      </c>
      <c r="J30">
        <f>(P30+AP30*D30)</f>
        <v>20.52979850769043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24.711723327636719</v>
      </c>
      <c r="P30" s="1">
        <v>20.52979850769043</v>
      </c>
      <c r="Q30" s="1">
        <v>24.9228515625</v>
      </c>
      <c r="R30" s="1">
        <v>400.10464477539063</v>
      </c>
      <c r="S30" s="1">
        <v>390.25985717773438</v>
      </c>
      <c r="T30" s="1">
        <v>0.79533183574676514</v>
      </c>
      <c r="U30" s="1">
        <v>24.270832061767578</v>
      </c>
      <c r="V30" s="1">
        <v>2.2463119029998779</v>
      </c>
      <c r="W30" s="1">
        <v>68.549827575683594</v>
      </c>
      <c r="X30" s="1">
        <v>300.61798095703125</v>
      </c>
      <c r="Y30" s="1">
        <v>148.97785949707031</v>
      </c>
      <c r="Z30" s="1">
        <v>7.7674570083618164</v>
      </c>
      <c r="AA30" s="1">
        <v>88.273948669433594</v>
      </c>
      <c r="AB30" s="1">
        <v>10.284584045410156</v>
      </c>
      <c r="AC30" s="1">
        <v>4.3022861480712891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1.1052131652832029</v>
      </c>
      <c r="AL30">
        <f>(U30-T30)/(1000-U30)*AK30</f>
        <v>2.6590813069810225E-2</v>
      </c>
      <c r="AM30">
        <f>(P30+273.15)</f>
        <v>293.67979850769041</v>
      </c>
      <c r="AN30">
        <f>(O30+273.15)</f>
        <v>297.8617233276367</v>
      </c>
      <c r="AO30">
        <f>(Y30*AG30+Z30*AH30)*AI30</f>
        <v>23.836456986744906</v>
      </c>
      <c r="AP30">
        <f>((AO30+0.00000010773*(AN30^4-AM30^4))-AL30*44100)/(L30*51.4+0.00000043092*AM30^3)</f>
        <v>-9.1150394725587311</v>
      </c>
      <c r="AQ30">
        <f>0.61365*EXP(17.502*J30/(240.97+J30))</f>
        <v>2.4247165183091024</v>
      </c>
      <c r="AR30">
        <f>AQ30*1000/AA30</f>
        <v>27.468087186052244</v>
      </c>
      <c r="AS30">
        <f>(AR30-U30)</f>
        <v>3.1972551242846663</v>
      </c>
      <c r="AT30">
        <f>IF(D30,P30,(O30+P30)/2)</f>
        <v>22.620760917663574</v>
      </c>
      <c r="AU30">
        <f>0.61365*EXP(17.502*AT30/(240.97+AT30))</f>
        <v>2.755644560769821</v>
      </c>
      <c r="AV30">
        <f>IF(AS30&lt;&gt;0,(1000-(AR30+U30)/2)/AS30*AL30,0)</f>
        <v>8.1016128203185502</v>
      </c>
      <c r="AW30">
        <f>U30*AA30/1000</f>
        <v>2.1424821835849142</v>
      </c>
      <c r="AX30">
        <f>(AU30-AW30)</f>
        <v>0.61316237718490685</v>
      </c>
      <c r="AY30">
        <f>1/(1.6/F30+1.37/N30)</f>
        <v>6.9561543325818054</v>
      </c>
      <c r="AZ30">
        <f>G30*AA30*0.001</f>
        <v>34.311966781713949</v>
      </c>
      <c r="BA30">
        <f>G30/S30</f>
        <v>0.99599963122744517</v>
      </c>
      <c r="BB30">
        <f>(1-AL30*AA30/AQ30/F30)*100</f>
        <v>110.66742914926178</v>
      </c>
      <c r="BC30">
        <f>(S30-E30/(N30/1.35))</f>
        <v>390.10113091747854</v>
      </c>
      <c r="BD30">
        <f>E30*BB30/100/BC30</f>
        <v>1.4276991770882975E-3</v>
      </c>
    </row>
    <row r="31" spans="1:56" x14ac:dyDescent="0.25">
      <c r="A31" s="1" t="s">
        <v>1</v>
      </c>
      <c r="B31" s="1" t="s">
        <v>5667</v>
      </c>
      <c r="K31" s="1">
        <v>2.72</v>
      </c>
    </row>
    <row r="32" spans="1:56" x14ac:dyDescent="0.25">
      <c r="A32" s="1" t="s">
        <v>1</v>
      </c>
      <c r="B32" s="1" t="s">
        <v>5666</v>
      </c>
      <c r="K32" s="1">
        <v>2.72</v>
      </c>
    </row>
    <row r="33" spans="1:56" x14ac:dyDescent="0.25">
      <c r="A33" s="1">
        <v>6</v>
      </c>
      <c r="B33" s="1" t="s">
        <v>5665</v>
      </c>
      <c r="C33" s="1">
        <v>1287.5000011958182</v>
      </c>
      <c r="D33" s="1">
        <v>0</v>
      </c>
      <c r="E33">
        <f>(R33-S33*(1000-T33)/(1000-U33))*AK33</f>
        <v>0.98260325557449868</v>
      </c>
      <c r="F33">
        <f>IF(AV33&lt;&gt;0,1/(1/AV33-1/N33),0)</f>
        <v>-6.6613959804403535</v>
      </c>
      <c r="G33">
        <f>((AY33-AL33/2)*S33-E33)/(AY33+AL33/2)</f>
        <v>388.84627140835488</v>
      </c>
      <c r="H33">
        <f>AL33*1000</f>
        <v>26.8559628001106</v>
      </c>
      <c r="I33">
        <f>(AQ33-AW33)</f>
        <v>0.19290065828503566</v>
      </c>
      <c r="J33">
        <f>(P33+AP33*D33)</f>
        <v>20.058076858520508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24.686487197875977</v>
      </c>
      <c r="P33" s="1">
        <v>20.058076858520508</v>
      </c>
      <c r="Q33" s="1">
        <v>24.890207290649414</v>
      </c>
      <c r="R33" s="1">
        <v>400.11712646484375</v>
      </c>
      <c r="S33" s="1">
        <v>389.7598876953125</v>
      </c>
      <c r="T33" s="1">
        <v>0.79627799987792969</v>
      </c>
      <c r="U33" s="1">
        <v>24.494176864624023</v>
      </c>
      <c r="V33" s="1">
        <v>2.2523443698883057</v>
      </c>
      <c r="W33" s="1">
        <v>69.28399658203125</v>
      </c>
      <c r="X33" s="1">
        <v>300.6973876953125</v>
      </c>
      <c r="Y33" s="1">
        <v>301.156005859375</v>
      </c>
      <c r="Z33" s="1">
        <v>7.8168950080871582</v>
      </c>
      <c r="AA33" s="1">
        <v>88.272621154785156</v>
      </c>
      <c r="AB33" s="1">
        <v>10.355130195617676</v>
      </c>
      <c r="AC33" s="1">
        <v>4.3154702186584473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1.1055051018210016</v>
      </c>
      <c r="AL33">
        <f>(U33-T33)/(1000-U33)*AK33</f>
        <v>2.68559628001106E-2</v>
      </c>
      <c r="AM33">
        <f>(P33+273.15)</f>
        <v>293.20807685852049</v>
      </c>
      <c r="AN33">
        <f>(O33+273.15)</f>
        <v>297.83648719787595</v>
      </c>
      <c r="AO33">
        <f>(Y33*AG33+Z33*AH33)*AI33</f>
        <v>48.184959860482195</v>
      </c>
      <c r="AP33">
        <f>((AO33+0.00000010773*(AN33^4-AM33^4))-AL33*44100)/(L33*51.4+0.00000043092*AM33^3)</f>
        <v>-8.974175911931459</v>
      </c>
      <c r="AQ33">
        <f>0.61365*EXP(17.502*J33/(240.97+J33))</f>
        <v>2.3550658531542954</v>
      </c>
      <c r="AR33">
        <f>AQ33*1000/AA33</f>
        <v>26.679459863604944</v>
      </c>
      <c r="AS33">
        <f>(AR33-U33)</f>
        <v>2.1852829989809202</v>
      </c>
      <c r="AT33">
        <f>IF(D33,P33,(O33+P33)/2)</f>
        <v>22.372282028198242</v>
      </c>
      <c r="AU33">
        <f>0.61365*EXP(17.502*AT33/(240.97+AT33))</f>
        <v>2.7143551735867812</v>
      </c>
      <c r="AV33">
        <f>IF(AS33&lt;&gt;0,(1000-(AR33+U33)/2)/AS33*AL33,0)</f>
        <v>11.975018416449611</v>
      </c>
      <c r="AW33">
        <f>U33*AA33/1000</f>
        <v>2.1621651948692597</v>
      </c>
      <c r="AX33">
        <f>(AU33-AW33)</f>
        <v>0.55218997871752151</v>
      </c>
      <c r="AY33">
        <f>1/(1.6/F33+1.37/N33)</f>
        <v>12.519164162533903</v>
      </c>
      <c r="AZ33">
        <f>G33*AA33*0.001</f>
        <v>34.324479603480476</v>
      </c>
      <c r="BA33">
        <f>G33/S33</f>
        <v>0.99765595096930082</v>
      </c>
      <c r="BB33">
        <f>(1-AL33*AA33/AQ33/F33)*100</f>
        <v>115.11118223917332</v>
      </c>
      <c r="BC33">
        <f>(S33-E33/(N33/1.35))</f>
        <v>389.44997962534399</v>
      </c>
      <c r="BD33">
        <f>E33*BB33/100/BC33</f>
        <v>2.9043170712206249E-3</v>
      </c>
    </row>
    <row r="34" spans="1:56" x14ac:dyDescent="0.25">
      <c r="A34" s="1" t="s">
        <v>1</v>
      </c>
      <c r="B34" s="1" t="s">
        <v>5664</v>
      </c>
      <c r="K34" s="1">
        <v>2.72</v>
      </c>
    </row>
    <row r="35" spans="1:56" x14ac:dyDescent="0.25">
      <c r="A35" s="1" t="s">
        <v>1</v>
      </c>
      <c r="B35" s="1" t="s">
        <v>5663</v>
      </c>
      <c r="K35" s="1">
        <v>2.72</v>
      </c>
    </row>
    <row r="36" spans="1:56" x14ac:dyDescent="0.25">
      <c r="A36" s="1">
        <v>7</v>
      </c>
      <c r="B36" s="1" t="s">
        <v>5662</v>
      </c>
      <c r="C36" s="1">
        <v>1494.5000011958182</v>
      </c>
      <c r="D36" s="1">
        <v>0</v>
      </c>
      <c r="E36">
        <f>(R36-S36*(1000-T36)/(1000-U36))*AK36</f>
        <v>1.3969766364032703</v>
      </c>
      <c r="F36">
        <f>IF(AV36&lt;&gt;0,1/(1/AV36-1/N36),0)</f>
        <v>-3.3106696116953351</v>
      </c>
      <c r="G36">
        <f>((AY36-AL36/2)*S36-E36)/(AY36+AL36/2)</f>
        <v>391.08112775551575</v>
      </c>
      <c r="H36">
        <f>AL36*1000</f>
        <v>27.31621812121336</v>
      </c>
      <c r="I36">
        <f>(AQ36-AW36)</f>
        <v>-0.16103824332134264</v>
      </c>
      <c r="J36">
        <f>(P36+AP36*D36)</f>
        <v>17.730876922607422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24.683618545532227</v>
      </c>
      <c r="P36" s="1">
        <v>17.730876922607422</v>
      </c>
      <c r="Q36" s="1">
        <v>24.872587203979492</v>
      </c>
      <c r="R36" s="1">
        <v>399.99334716796875</v>
      </c>
      <c r="S36" s="1">
        <v>389.11386108398438</v>
      </c>
      <c r="T36" s="1">
        <v>0.79855591058731079</v>
      </c>
      <c r="U36" s="1">
        <v>24.895147323608398</v>
      </c>
      <c r="V36" s="1">
        <v>2.2591345310211182</v>
      </c>
      <c r="W36" s="1">
        <v>70.428993225097656</v>
      </c>
      <c r="X36" s="1">
        <v>300.66659545898438</v>
      </c>
      <c r="Y36" s="1">
        <v>500.12399291992188</v>
      </c>
      <c r="Z36" s="1">
        <v>7.8010821342468262</v>
      </c>
      <c r="AA36" s="1">
        <v>88.271041870117188</v>
      </c>
      <c r="AB36" s="1">
        <v>10.399807929992676</v>
      </c>
      <c r="AC36" s="1">
        <v>4.3469367027282715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1.1053918950697952</v>
      </c>
      <c r="AL36">
        <f>(U36-T36)/(1000-U36)*AK36</f>
        <v>2.7316218121213362E-2</v>
      </c>
      <c r="AM36">
        <f>(P36+273.15)</f>
        <v>290.8808769226074</v>
      </c>
      <c r="AN36">
        <f>(O36+273.15)</f>
        <v>297.8336185455322</v>
      </c>
      <c r="AO36">
        <f>(Y36*AG36+Z36*AH36)*AI36</f>
        <v>80.019837078604724</v>
      </c>
      <c r="AP36">
        <f>((AO36+0.00000010773*(AN36^4-AM36^4))-AL36*44100)/(L36*51.4+0.00000043092*AM36^3)</f>
        <v>-8.6907704189219128</v>
      </c>
      <c r="AQ36">
        <f>0.61365*EXP(17.502*J36/(240.97+J36))</f>
        <v>2.0364823484436303</v>
      </c>
      <c r="AR36">
        <f>AQ36*1000/AA36</f>
        <v>23.070786356414928</v>
      </c>
      <c r="AS36">
        <f>(AR36-U36)</f>
        <v>-1.8243609671934706</v>
      </c>
      <c r="AT36">
        <f>IF(D36,P36,(O36+P36)/2)</f>
        <v>21.207247734069824</v>
      </c>
      <c r="AU36">
        <f>0.61365*EXP(17.502*AT36/(240.97+AT36))</f>
        <v>2.5278982363055214</v>
      </c>
      <c r="AV36">
        <f>IF(AS36&lt;&gt;0,(1000-(AR36+U36)/2)/AS36*AL36,0)</f>
        <v>-14.613935864256195</v>
      </c>
      <c r="AW36">
        <f>U36*AA36/1000</f>
        <v>2.1975205917649729</v>
      </c>
      <c r="AX36">
        <f>(AU36-AW36)</f>
        <v>0.33037764454054841</v>
      </c>
      <c r="AY36">
        <f>1/(1.6/F36+1.37/N36)</f>
        <v>-6.1267570161850502</v>
      </c>
      <c r="AZ36">
        <f>G36*AA36*0.001</f>
        <v>34.52113860271978</v>
      </c>
      <c r="BA36">
        <f>G36/S36</f>
        <v>1.0050557609694268</v>
      </c>
      <c r="BB36">
        <f>(1-AL36*AA36/AQ36/F36)*100</f>
        <v>135.76369083872251</v>
      </c>
      <c r="BC36">
        <f>(S36-E36/(N36/1.35))</f>
        <v>388.67326175691852</v>
      </c>
      <c r="BD36">
        <f>E36*BB36/100/BC36</f>
        <v>4.8796437222426471E-3</v>
      </c>
    </row>
    <row r="37" spans="1:56" x14ac:dyDescent="0.25">
      <c r="A37" s="1" t="s">
        <v>1</v>
      </c>
      <c r="B37" s="1" t="s">
        <v>5661</v>
      </c>
      <c r="K37" s="1">
        <v>2.72</v>
      </c>
    </row>
    <row r="38" spans="1:56" x14ac:dyDescent="0.25">
      <c r="A38" s="1" t="s">
        <v>1</v>
      </c>
      <c r="B38" s="1" t="s">
        <v>5660</v>
      </c>
      <c r="K38" s="1">
        <v>2.72</v>
      </c>
    </row>
    <row r="39" spans="1:56" x14ac:dyDescent="0.25">
      <c r="A39" s="1">
        <v>8</v>
      </c>
      <c r="B39" s="1" t="s">
        <v>5659</v>
      </c>
      <c r="C39" s="1">
        <v>1701.5000011958182</v>
      </c>
      <c r="D39" s="1">
        <v>0</v>
      </c>
      <c r="E39">
        <f>(R39-S39*(1000-T39)/(1000-U39))*AK39</f>
        <v>1.6648754118326374</v>
      </c>
      <c r="F39">
        <f>IF(AV39&lt;&gt;0,1/(1/AV39-1/N39),0)</f>
        <v>-2.8711471513581359</v>
      </c>
      <c r="G39">
        <f>((AY39-AL39/2)*S39-E39)/(AY39+AL39/2)</f>
        <v>391.56343136387994</v>
      </c>
      <c r="H39">
        <f>AL39*1000</f>
        <v>27.979770328007351</v>
      </c>
      <c r="I39">
        <f>(AQ39-AW39)</f>
        <v>-0.27642540072276933</v>
      </c>
      <c r="J39">
        <f>(P39+AP39*D39)</f>
        <v>17.218564987182617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24.710355758666992</v>
      </c>
      <c r="P39" s="1">
        <v>17.218564987182617</v>
      </c>
      <c r="Q39" s="1">
        <v>24.886150360107422</v>
      </c>
      <c r="R39" s="1">
        <v>399.921875</v>
      </c>
      <c r="S39" s="1">
        <v>388.57968139648438</v>
      </c>
      <c r="T39" s="1">
        <v>0.80085945129394531</v>
      </c>
      <c r="U39" s="1">
        <v>25.468906402587891</v>
      </c>
      <c r="V39" s="1">
        <v>2.2619521617889404</v>
      </c>
      <c r="W39" s="1">
        <v>71.934532165527344</v>
      </c>
      <c r="X39" s="1">
        <v>300.65884399414063</v>
      </c>
      <c r="Y39" s="1">
        <v>750.330322265625</v>
      </c>
      <c r="Z39" s="1">
        <v>7.8107008934020996</v>
      </c>
      <c r="AA39" s="1">
        <v>88.267837524414063</v>
      </c>
      <c r="AB39" s="1">
        <v>10.513928413391113</v>
      </c>
      <c r="AC39" s="1">
        <v>4.3824100494384766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1.1053633970372814</v>
      </c>
      <c r="AL39">
        <f>(U39-T39)/(1000-U39)*AK39</f>
        <v>2.7979770328007351E-2</v>
      </c>
      <c r="AM39">
        <f>(P39+273.15)</f>
        <v>290.36856498718259</v>
      </c>
      <c r="AN39">
        <f>(O39+273.15)</f>
        <v>297.86035575866697</v>
      </c>
      <c r="AO39">
        <f>(Y39*AG39+Z39*AH39)*AI39</f>
        <v>120.05284887910966</v>
      </c>
      <c r="AP39">
        <f>((AO39+0.00000010773*(AN39^4-AM39^4))-AL39*44100)/(L39*51.4+0.00000043092*AM39^3)</f>
        <v>-8.5579862858431213</v>
      </c>
      <c r="AQ39">
        <f>0.61365*EXP(17.502*J39/(240.97+J39))</f>
        <v>1.9716598915453676</v>
      </c>
      <c r="AR39">
        <f>AQ39*1000/AA39</f>
        <v>22.337240232038365</v>
      </c>
      <c r="AS39">
        <f>(AR39-U39)</f>
        <v>-3.1316661705495257</v>
      </c>
      <c r="AT39">
        <f>IF(D39,P39,(O39+P39)/2)</f>
        <v>20.964460372924805</v>
      </c>
      <c r="AU39">
        <f>0.61365*EXP(17.502*AT39/(240.97+AT39))</f>
        <v>2.4904858894016892</v>
      </c>
      <c r="AV39">
        <f>IF(AS39&lt;&gt;0,(1000-(AR39+U39)/2)/AS39*AL39,0)</f>
        <v>-8.7209064884661842</v>
      </c>
      <c r="AW39">
        <f>U39*AA39/1000</f>
        <v>2.2480852922681369</v>
      </c>
      <c r="AX39">
        <f>(AU39-AW39)</f>
        <v>0.24240059713355233</v>
      </c>
      <c r="AY39">
        <f>1/(1.6/F39+1.37/N39)</f>
        <v>-4.2158317916358703</v>
      </c>
      <c r="AZ39">
        <f>G39*AA39*0.001</f>
        <v>34.562457340129015</v>
      </c>
      <c r="BA39">
        <f>G39/S39</f>
        <v>1.0076786052134084</v>
      </c>
      <c r="BB39">
        <f>(1-AL39*AA39/AQ39/F39)*100</f>
        <v>143.62738464394718</v>
      </c>
      <c r="BC39">
        <f>(S39-E39/(N39/1.35))</f>
        <v>388.05458815799574</v>
      </c>
      <c r="BD39">
        <f>E39*BB39/100/BC39</f>
        <v>6.1620634945869588E-3</v>
      </c>
    </row>
    <row r="40" spans="1:56" x14ac:dyDescent="0.25">
      <c r="A40" s="1" t="s">
        <v>1</v>
      </c>
      <c r="B40" s="1" t="s">
        <v>5658</v>
      </c>
      <c r="K40" s="1">
        <v>2.72</v>
      </c>
    </row>
    <row r="41" spans="1:56" x14ac:dyDescent="0.25">
      <c r="A41" s="1" t="s">
        <v>1</v>
      </c>
      <c r="B41" s="1" t="s">
        <v>5657</v>
      </c>
      <c r="K41" s="1">
        <v>2.72</v>
      </c>
    </row>
    <row r="42" spans="1:56" x14ac:dyDescent="0.25">
      <c r="A42" s="1">
        <v>9</v>
      </c>
      <c r="B42" s="1" t="s">
        <v>5656</v>
      </c>
      <c r="C42" s="1">
        <v>1908.5000011958182</v>
      </c>
      <c r="D42" s="1">
        <v>0</v>
      </c>
      <c r="E42">
        <f>(R42-S42*(1000-T42)/(1000-U42))*AK42</f>
        <v>1.9474839773805896</v>
      </c>
      <c r="F42">
        <f>IF(AV42&lt;&gt;0,1/(1/AV42-1/N42),0)</f>
        <v>-2.2653233318208827</v>
      </c>
      <c r="G42">
        <f>((AY42-AL42/2)*S42-E42)/(AY42+AL42/2)</f>
        <v>393.38954062175446</v>
      </c>
      <c r="H42">
        <f>AL42*1000</f>
        <v>28.724894811866651</v>
      </c>
      <c r="I42">
        <f>(AQ42-AW42)</f>
        <v>-0.51468575431277475</v>
      </c>
      <c r="J42">
        <f>(P42+AP42*D42)</f>
        <v>15.699697494506836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24.764720916748047</v>
      </c>
      <c r="P42" s="1">
        <v>15.699697494506836</v>
      </c>
      <c r="Q42" s="1">
        <v>24.923915863037109</v>
      </c>
      <c r="R42" s="1">
        <v>400.15377807617188</v>
      </c>
      <c r="S42" s="1">
        <v>388.30111694335938</v>
      </c>
      <c r="T42" s="1">
        <v>0.80144691467285156</v>
      </c>
      <c r="U42" s="1">
        <v>26.109968185424805</v>
      </c>
      <c r="V42" s="1">
        <v>2.2562825679779053</v>
      </c>
      <c r="W42" s="1">
        <v>73.506385803222656</v>
      </c>
      <c r="X42" s="1">
        <v>300.65643310546875</v>
      </c>
      <c r="Y42" s="1">
        <v>999.90362548828125</v>
      </c>
      <c r="Z42" s="1">
        <v>7.7047719955444336</v>
      </c>
      <c r="AA42" s="1">
        <v>88.26824951171875</v>
      </c>
      <c r="AB42" s="1">
        <v>10.666131973266602</v>
      </c>
      <c r="AC42" s="1">
        <v>4.4306292533874512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1.1053545334759878</v>
      </c>
      <c r="AL42">
        <f>(U42-T42)/(1000-U42)*AK42</f>
        <v>2.8724894811866651E-2</v>
      </c>
      <c r="AM42">
        <f>(P42+273.15)</f>
        <v>288.84969749450681</v>
      </c>
      <c r="AN42">
        <f>(O42+273.15)</f>
        <v>297.91472091674802</v>
      </c>
      <c r="AO42">
        <f>(Y42*AG42+Z42*AH42)*AI42</f>
        <v>159.98457650219098</v>
      </c>
      <c r="AP42">
        <f>((AO42+0.00000010773*(AN42^4-AM42^4))-AL42*44100)/(L42*51.4+0.00000043092*AM42^3)</f>
        <v>-8.3737509952257767</v>
      </c>
      <c r="AQ42">
        <f>0.61365*EXP(17.502*J42/(240.97+J42))</f>
        <v>1.7899954322213405</v>
      </c>
      <c r="AR42">
        <f>AQ42*1000/AA42</f>
        <v>20.27904078899509</v>
      </c>
      <c r="AS42">
        <f>(AR42-U42)</f>
        <v>-5.8309273964297148</v>
      </c>
      <c r="AT42">
        <f>IF(D42,P42,(O42+P42)/2)</f>
        <v>20.232209205627441</v>
      </c>
      <c r="AU42">
        <f>0.61365*EXP(17.502*AT42/(240.97+AT42))</f>
        <v>2.3805699614226423</v>
      </c>
      <c r="AV42">
        <f>IF(AS42&lt;&gt;0,(1000-(AR42+U42)/2)/AS42*AL42,0)</f>
        <v>-4.8120364399389572</v>
      </c>
      <c r="AW42">
        <f>U42*AA42/1000</f>
        <v>2.3046811865341152</v>
      </c>
      <c r="AX42">
        <f>(AU42-AW42)</f>
        <v>7.5888774888527077E-2</v>
      </c>
      <c r="AY42">
        <f>1/(1.6/F42+1.37/N42)</f>
        <v>-2.5891073084787424</v>
      </c>
      <c r="AZ42">
        <f>G42*AA42*0.001</f>
        <v>34.723806126901444</v>
      </c>
      <c r="BA42">
        <f>G42/S42</f>
        <v>1.0131043240834594</v>
      </c>
      <c r="BB42">
        <f>(1-AL42*AA42/AQ42/F42)*100</f>
        <v>162.52890741665928</v>
      </c>
      <c r="BC42">
        <f>(S42-E42/(N42/1.35))</f>
        <v>387.68689040044836</v>
      </c>
      <c r="BD42">
        <f>E42*BB42/100/BC42</f>
        <v>8.1643834468628999E-3</v>
      </c>
    </row>
    <row r="43" spans="1:56" x14ac:dyDescent="0.25">
      <c r="A43" s="1" t="s">
        <v>1</v>
      </c>
      <c r="B43" s="1" t="s">
        <v>5655</v>
      </c>
      <c r="K43" s="1">
        <v>2.72</v>
      </c>
    </row>
    <row r="44" spans="1:56" x14ac:dyDescent="0.25">
      <c r="A44" s="1" t="s">
        <v>1</v>
      </c>
      <c r="B44" s="1" t="s">
        <v>5654</v>
      </c>
      <c r="K44" s="1">
        <v>2.72</v>
      </c>
    </row>
    <row r="45" spans="1:56" x14ac:dyDescent="0.25">
      <c r="A45" s="1">
        <v>10</v>
      </c>
      <c r="B45" s="1" t="s">
        <v>5653</v>
      </c>
      <c r="C45" s="1">
        <v>2115.0000011846423</v>
      </c>
      <c r="D45" s="1">
        <v>0</v>
      </c>
      <c r="E45">
        <f>(R45-S45*(1000-T45)/(1000-U45))*AK45</f>
        <v>1.988970044717733</v>
      </c>
      <c r="F45">
        <f>IF(AV45&lt;&gt;0,1/(1/AV45-1/N45),0)</f>
        <v>-2.3889397787220061</v>
      </c>
      <c r="G45">
        <f>((AY45-AL45/2)*S45-E45)/(AY45+AL45/2)</f>
        <v>392.54156968630218</v>
      </c>
      <c r="H45">
        <f>AL45*1000</f>
        <v>29.545904596139646</v>
      </c>
      <c r="I45">
        <f>(AQ45-AW45)</f>
        <v>-0.47072390614889925</v>
      </c>
      <c r="J45">
        <f>(P45+AP45*D45)</f>
        <v>16.60284423828125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24.837541580200195</v>
      </c>
      <c r="P45" s="1">
        <v>16.60284423828125</v>
      </c>
      <c r="Q45" s="1">
        <v>24.977167129516602</v>
      </c>
      <c r="R45" s="1">
        <v>399.97979736328125</v>
      </c>
      <c r="S45" s="1">
        <v>387.8148193359375</v>
      </c>
      <c r="T45" s="1">
        <v>0.80416727066040039</v>
      </c>
      <c r="U45" s="1">
        <v>26.815837860107422</v>
      </c>
      <c r="V45" s="1">
        <v>2.2540154457092285</v>
      </c>
      <c r="W45" s="1">
        <v>75.162612915039063</v>
      </c>
      <c r="X45" s="1">
        <v>300.6719970703125</v>
      </c>
      <c r="Y45" s="1">
        <v>1250.384033203125</v>
      </c>
      <c r="Z45" s="1">
        <v>7.6925783157348633</v>
      </c>
      <c r="AA45" s="1">
        <v>88.264198303222656</v>
      </c>
      <c r="AB45" s="1">
        <v>10.79361629486084</v>
      </c>
      <c r="AC45" s="1">
        <v>4.4793744087219238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1.1054117539349722</v>
      </c>
      <c r="AL45">
        <f>(U45-T45)/(1000-U45)*AK45</f>
        <v>2.9545904596139646E-2</v>
      </c>
      <c r="AM45">
        <f>(P45+273.15)</f>
        <v>289.75284423828123</v>
      </c>
      <c r="AN45">
        <f>(O45+273.15)</f>
        <v>297.98754158020017</v>
      </c>
      <c r="AO45">
        <f>(Y45*AG45+Z45*AH45)*AI45</f>
        <v>200.06144084077823</v>
      </c>
      <c r="AP45">
        <f>((AO45+0.00000010773*(AN45^4-AM45^4))-AL45*44100)/(L45*51.4+0.00000043092*AM45^3)</f>
        <v>-8.4061589854687</v>
      </c>
      <c r="AQ45">
        <f>0.61365*EXP(17.502*J45/(240.97+J45))</f>
        <v>1.8961545244026883</v>
      </c>
      <c r="AR45">
        <f>AQ45*1000/AA45</f>
        <v>21.4827139525886</v>
      </c>
      <c r="AS45">
        <f>(AR45-U45)</f>
        <v>-5.3331239075188215</v>
      </c>
      <c r="AT45">
        <f>IF(D45,P45,(O45+P45)/2)</f>
        <v>20.720192909240723</v>
      </c>
      <c r="AU45">
        <f>0.61365*EXP(17.502*AT45/(240.97+AT45))</f>
        <v>2.4533357185481401</v>
      </c>
      <c r="AV45">
        <f>IF(AS45&lt;&gt;0,(1000-(AR45+U45)/2)/AS45*AL45,0)</f>
        <v>-5.4062858643685239</v>
      </c>
      <c r="AW45">
        <f>U45*AA45/1000</f>
        <v>2.3668784305515875</v>
      </c>
      <c r="AX45">
        <f>(AU45-AW45)</f>
        <v>8.6457287996552612E-2</v>
      </c>
      <c r="AY45">
        <f>1/(1.6/F45+1.37/N45)</f>
        <v>-2.8597105311886049</v>
      </c>
      <c r="AZ45">
        <f>G45*AA45*0.001</f>
        <v>34.647366949050067</v>
      </c>
      <c r="BA45">
        <f>G45/S45</f>
        <v>1.0121881633055136</v>
      </c>
      <c r="BB45">
        <f>(1-AL45*AA45/AQ45/F45)*100</f>
        <v>157.57089000245327</v>
      </c>
      <c r="BC45">
        <f>(S45-E45/(N45/1.35))</f>
        <v>387.18750829835773</v>
      </c>
      <c r="BD45">
        <f>E45*BB45/100/BC45</f>
        <v>8.0943670293435899E-3</v>
      </c>
    </row>
    <row r="46" spans="1:56" x14ac:dyDescent="0.25">
      <c r="A46" s="1" t="s">
        <v>1</v>
      </c>
      <c r="B46" s="1" t="s">
        <v>5652</v>
      </c>
      <c r="K46" s="1">
        <v>2.72</v>
      </c>
    </row>
    <row r="47" spans="1:56" x14ac:dyDescent="0.25">
      <c r="A47" s="1" t="s">
        <v>1</v>
      </c>
      <c r="B47" s="1" t="s">
        <v>5651</v>
      </c>
      <c r="K47" s="1">
        <v>2.72</v>
      </c>
    </row>
    <row r="48" spans="1:56" x14ac:dyDescent="0.25">
      <c r="A48" s="1">
        <v>11</v>
      </c>
      <c r="B48" s="1" t="s">
        <v>5650</v>
      </c>
      <c r="C48" s="1">
        <v>2322.5000011734664</v>
      </c>
      <c r="D48" s="1">
        <v>0</v>
      </c>
      <c r="E48">
        <f>(R48-S48*(1000-T48)/(1000-U48))*AK48</f>
        <v>2.2012169422528882</v>
      </c>
      <c r="F48">
        <f>IF(AV48&lt;&gt;0,1/(1/AV48-1/N48),0)</f>
        <v>-1.7803029554980729</v>
      </c>
      <c r="G48">
        <f>((AY48-AL48/2)*S48-E48)/(AY48+AL48/2)</f>
        <v>395.65606399838407</v>
      </c>
      <c r="H48">
        <f>AL48*1000</f>
        <v>30.6693769053796</v>
      </c>
      <c r="I48">
        <f>(AQ48-AW48)</f>
        <v>-0.86778568623785013</v>
      </c>
      <c r="J48">
        <f>(P48+AP48*D48)</f>
        <v>13.806576728820801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24.934955596923828</v>
      </c>
      <c r="P48" s="1">
        <v>13.806576728820801</v>
      </c>
      <c r="Q48" s="1">
        <v>25.04962158203125</v>
      </c>
      <c r="R48" s="1">
        <v>400.17520141601563</v>
      </c>
      <c r="S48" s="1">
        <v>387.43356323242188</v>
      </c>
      <c r="T48" s="1">
        <v>0.80492532253265381</v>
      </c>
      <c r="U48" s="1">
        <v>27.781183242797852</v>
      </c>
      <c r="V48" s="1">
        <v>2.2430310249328613</v>
      </c>
      <c r="W48" s="1">
        <v>77.41595458984375</v>
      </c>
      <c r="X48" s="1">
        <v>300.64651489257813</v>
      </c>
      <c r="Y48" s="1">
        <v>1599.9730224609375</v>
      </c>
      <c r="Z48" s="1">
        <v>7.7408971786499023</v>
      </c>
      <c r="AA48" s="1">
        <v>88.262908935546875</v>
      </c>
      <c r="AB48" s="1">
        <v>10.941250801086426</v>
      </c>
      <c r="AC48" s="1">
        <v>4.5427250862121582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1.1053180694580076</v>
      </c>
      <c r="AL48">
        <f>(U48-T48)/(1000-U48)*AK48</f>
        <v>3.0669376905379599E-2</v>
      </c>
      <c r="AM48">
        <f>(P48+273.15)</f>
        <v>286.95657672882078</v>
      </c>
      <c r="AN48">
        <f>(O48+273.15)</f>
        <v>298.08495559692381</v>
      </c>
      <c r="AO48">
        <f>(Y48*AG48+Z48*AH48)*AI48</f>
        <v>255.99567787180058</v>
      </c>
      <c r="AP48">
        <f>((AO48+0.00000010773*(AN48^4-AM48^4))-AL48*44100)/(L48*51.4+0.00000043092*AM48^3)</f>
        <v>-8.1243904374864417</v>
      </c>
      <c r="AQ48">
        <f>0.61365*EXP(17.502*J48/(240.97+J48))</f>
        <v>1.5842623604429575</v>
      </c>
      <c r="AR48">
        <f>AQ48*1000/AA48</f>
        <v>17.94935584549847</v>
      </c>
      <c r="AS48">
        <f>(AR48-U48)</f>
        <v>-9.8318273972993815</v>
      </c>
      <c r="AT48">
        <f>IF(D48,P48,(O48+P48)/2)</f>
        <v>19.370766162872314</v>
      </c>
      <c r="AU48">
        <f>0.61365*EXP(17.502*AT48/(240.97+AT48))</f>
        <v>2.2567218625278458</v>
      </c>
      <c r="AV48">
        <f>IF(AS48&lt;&gt;0,(1000-(AR48+U48)/2)/AS48*AL48,0)</f>
        <v>-3.0480715460809149</v>
      </c>
      <c r="AW48">
        <f>U48*AA48/1000</f>
        <v>2.4520480466808077</v>
      </c>
      <c r="AX48">
        <f>(AU48-AW48)</f>
        <v>-0.19532618415296188</v>
      </c>
      <c r="AY48">
        <f>1/(1.6/F48+1.37/N48)</f>
        <v>-1.7281424241627799</v>
      </c>
      <c r="AZ48">
        <f>G48*AA48*0.001</f>
        <v>34.921755146486277</v>
      </c>
      <c r="BA48">
        <f>G48/S48</f>
        <v>1.02122299549208</v>
      </c>
      <c r="BB48">
        <f>(1-AL48*AA48/AQ48/F48)*100</f>
        <v>195.97589536848866</v>
      </c>
      <c r="BC48">
        <f>(S48-E48/(N48/1.35))</f>
        <v>386.73931060270024</v>
      </c>
      <c r="BD48">
        <f>E48*BB48/100/BC48</f>
        <v>1.1154424940304598E-2</v>
      </c>
    </row>
    <row r="49" spans="1:56" x14ac:dyDescent="0.25">
      <c r="A49" s="1" t="s">
        <v>1</v>
      </c>
      <c r="B49" s="1" t="s">
        <v>5649</v>
      </c>
      <c r="K49" s="1">
        <v>2.72</v>
      </c>
    </row>
    <row r="50" spans="1:56" x14ac:dyDescent="0.25">
      <c r="A50" s="1" t="s">
        <v>1</v>
      </c>
      <c r="B50" s="1" t="s">
        <v>1632</v>
      </c>
      <c r="K50" s="1">
        <v>2.72</v>
      </c>
    </row>
    <row r="51" spans="1:56" x14ac:dyDescent="0.25">
      <c r="A51" s="1">
        <v>12</v>
      </c>
      <c r="B51" s="1" t="s">
        <v>5648</v>
      </c>
      <c r="C51" s="1">
        <v>2531.0000011622906</v>
      </c>
      <c r="D51" s="1">
        <v>0</v>
      </c>
      <c r="E51">
        <f>(R51-S51*(1000-T51)/(1000-U51))*AK51</f>
        <v>2.3125658944317324</v>
      </c>
      <c r="F51">
        <f>IF(AV51&lt;&gt;0,1/(1/AV51-1/N51),0)</f>
        <v>-1.1328513445582229</v>
      </c>
      <c r="G51">
        <f>((AY51-AL51/2)*S51-E51)/(AY51+AL51/2)</f>
        <v>403.19998260402656</v>
      </c>
      <c r="H51">
        <f>AL51*1000</f>
        <v>32.064598337732853</v>
      </c>
      <c r="I51">
        <f>(AQ51-AW51)</f>
        <v>-1.8025379415020624</v>
      </c>
      <c r="J51">
        <f>(P51+AP51*D51)</f>
        <v>2.8846843242645264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25.070690155029297</v>
      </c>
      <c r="P51" s="1">
        <v>2.8846843242645264</v>
      </c>
      <c r="Q51" s="1">
        <v>25.153820037841797</v>
      </c>
      <c r="R51" s="1">
        <v>400.15216064453125</v>
      </c>
      <c r="S51" s="1">
        <v>386.83877563476563</v>
      </c>
      <c r="T51" s="1">
        <v>0.80746334791183472</v>
      </c>
      <c r="U51" s="1">
        <v>28.974645614624023</v>
      </c>
      <c r="V51" s="1">
        <v>2.2319345474243164</v>
      </c>
      <c r="W51" s="1">
        <v>80.0897216796875</v>
      </c>
      <c r="X51" s="1">
        <v>300.664306640625</v>
      </c>
      <c r="Y51" s="1">
        <v>1999.41650390625</v>
      </c>
      <c r="Z51" s="1">
        <v>7.1164379119873047</v>
      </c>
      <c r="AA51" s="1">
        <v>88.261550903320313</v>
      </c>
      <c r="AB51" s="1">
        <v>11.234728813171387</v>
      </c>
      <c r="AC51" s="1">
        <v>4.6225724220275879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1.1053834802964151</v>
      </c>
      <c r="AL51">
        <f>(U51-T51)/(1000-U51)*AK51</f>
        <v>3.2064598337732855E-2</v>
      </c>
      <c r="AM51">
        <f>(P51+273.15)</f>
        <v>276.0346843242645</v>
      </c>
      <c r="AN51">
        <f>(O51+273.15)</f>
        <v>298.22069015502927</v>
      </c>
      <c r="AO51">
        <f>(Y51*AG51+Z51*AH51)*AI51</f>
        <v>319.90663347452937</v>
      </c>
      <c r="AP51">
        <f>((AO51+0.00000010773*(AN51^4-AM51^4))-AL51*44100)/(L51*51.4+0.00000043092*AM51^3)</f>
        <v>-7.2857008126978426</v>
      </c>
      <c r="AQ51">
        <f>0.61365*EXP(17.502*J51/(240.97+J51))</f>
        <v>0.75480921731874262</v>
      </c>
      <c r="AR51">
        <f>AQ51*1000/AA51</f>
        <v>8.5519595972831191</v>
      </c>
      <c r="AS51">
        <f>(AR51-U51)</f>
        <v>-20.422686017340904</v>
      </c>
      <c r="AT51">
        <f>IF(D51,P51,(O51+P51)/2)</f>
        <v>13.977687239646912</v>
      </c>
      <c r="AU51">
        <f>0.61365*EXP(17.502*AT51/(240.97+AT51))</f>
        <v>1.601961763899816</v>
      </c>
      <c r="AV51">
        <f>IF(AS51&lt;&gt;0,(1000-(AR51+U51)/2)/AS51*AL51,0)</f>
        <v>-1.5405887623923913</v>
      </c>
      <c r="AW51">
        <f>U51*AA51/1000</f>
        <v>2.557347158820805</v>
      </c>
      <c r="AX51">
        <f>(AU51-AW51)</f>
        <v>-0.95538539492098895</v>
      </c>
      <c r="AY51">
        <f>1/(1.6/F51+1.37/N51)</f>
        <v>-0.91550113935099209</v>
      </c>
      <c r="AZ51">
        <f>G51*AA51*0.001</f>
        <v>35.587055788823157</v>
      </c>
      <c r="BA51">
        <f>G51/S51</f>
        <v>1.04229464055772</v>
      </c>
      <c r="BB51">
        <f>(1-AL51*AA51/AQ51/F51)*100</f>
        <v>430.96894008556728</v>
      </c>
      <c r="BC51">
        <f>(S51-E51/(N51/1.35))</f>
        <v>386.10940411177046</v>
      </c>
      <c r="BD51">
        <f>E51*BB51/100/BC51</f>
        <v>2.5812478582178441E-2</v>
      </c>
    </row>
    <row r="52" spans="1:56" x14ac:dyDescent="0.25">
      <c r="A52" s="1" t="s">
        <v>1</v>
      </c>
      <c r="B52" s="1" t="s">
        <v>1630</v>
      </c>
    </row>
    <row r="53" spans="1:56" x14ac:dyDescent="0.25">
      <c r="A53" s="1" t="s">
        <v>1</v>
      </c>
      <c r="B53" s="1" t="s">
        <v>5647</v>
      </c>
    </row>
    <row r="54" spans="1:56" x14ac:dyDescent="0.25">
      <c r="A54" s="1" t="s">
        <v>1</v>
      </c>
      <c r="B54" s="1" t="s">
        <v>5646</v>
      </c>
    </row>
    <row r="55" spans="1:56" x14ac:dyDescent="0.25">
      <c r="A55" s="1" t="s">
        <v>1</v>
      </c>
      <c r="B55" s="1" t="s">
        <v>1632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5C6ED-FAAB-4DA2-A046-5134084385C0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5729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5728</v>
      </c>
    </row>
    <row r="12" spans="1:60" x14ac:dyDescent="0.25">
      <c r="A12" s="1" t="s">
        <v>1</v>
      </c>
      <c r="B12" s="1" t="s">
        <v>5727</v>
      </c>
    </row>
    <row r="13" spans="1:60" x14ac:dyDescent="0.25">
      <c r="A13" s="1" t="s">
        <v>1</v>
      </c>
      <c r="B13" s="1" t="s">
        <v>5726</v>
      </c>
    </row>
    <row r="14" spans="1:60" x14ac:dyDescent="0.25">
      <c r="A14" s="1" t="s">
        <v>1</v>
      </c>
      <c r="B14" s="1" t="s">
        <v>5725</v>
      </c>
    </row>
    <row r="15" spans="1:60" x14ac:dyDescent="0.25">
      <c r="A15" s="1" t="s">
        <v>1</v>
      </c>
      <c r="B15" s="1" t="s">
        <v>5724</v>
      </c>
    </row>
    <row r="16" spans="1:60" x14ac:dyDescent="0.25">
      <c r="A16" s="1" t="s">
        <v>1</v>
      </c>
      <c r="B16" s="1" t="s">
        <v>5723</v>
      </c>
    </row>
    <row r="17" spans="1:60" x14ac:dyDescent="0.25">
      <c r="A17" s="1" t="s">
        <v>1</v>
      </c>
      <c r="B17" s="1" t="s">
        <v>5722</v>
      </c>
    </row>
    <row r="18" spans="1:60" x14ac:dyDescent="0.25">
      <c r="A18" s="1">
        <v>1</v>
      </c>
      <c r="B18" s="1" t="s">
        <v>5721</v>
      </c>
      <c r="C18" s="1">
        <v>251.00000136345625</v>
      </c>
      <c r="D18" s="1">
        <v>0</v>
      </c>
      <c r="E18">
        <f>(R18-S18*(1000-T18)/(1000-U18))*AO18</f>
        <v>-2.3808888802605601</v>
      </c>
      <c r="F18">
        <f>IF(AZ18&lt;&gt;0,1/(1/AZ18-1/N18),0)</f>
        <v>2.7820157483911108</v>
      </c>
      <c r="G18">
        <f>((BC18-AP18/2)*S18-E18)/(BC18+AP18/2)</f>
        <v>387.59953673886577</v>
      </c>
      <c r="H18">
        <f>AP18*1000</f>
        <v>23.684682815386118</v>
      </c>
      <c r="I18">
        <f>(AU18-BA18)</f>
        <v>1.2055830542298092</v>
      </c>
      <c r="J18">
        <f>(P18+AT18*D18)</f>
        <v>24.214017868041992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25.365306854248047</v>
      </c>
      <c r="P18" s="1">
        <v>24.214017868041992</v>
      </c>
      <c r="Q18" s="1">
        <v>25.457319259643555</v>
      </c>
      <c r="R18" s="1">
        <v>400.04049682617188</v>
      </c>
      <c r="S18" s="1">
        <v>393.75140380859375</v>
      </c>
      <c r="T18" s="1">
        <v>-0.29003983736038208</v>
      </c>
      <c r="U18" s="1">
        <v>20.713563919067383</v>
      </c>
      <c r="V18" s="1">
        <v>-0.78772914409637451</v>
      </c>
      <c r="W18" s="1">
        <v>56.256683349609375</v>
      </c>
      <c r="X18" s="1">
        <v>300.36712646484375</v>
      </c>
      <c r="Y18" s="1">
        <v>-2.2785648703575134E-2</v>
      </c>
      <c r="Z18" s="1">
        <v>8.9141788482666016</v>
      </c>
      <c r="AA18" s="1">
        <v>88.256759643554688</v>
      </c>
      <c r="AB18" s="1">
        <v>5.0271968841552734</v>
      </c>
      <c r="AC18" s="1">
        <v>-1.2253663539886475</v>
      </c>
      <c r="AD18" s="1">
        <v>3.3023126423358917E-2</v>
      </c>
      <c r="AE18" s="1">
        <v>5.098230205476284E-3</v>
      </c>
      <c r="AF18" s="1">
        <v>8.7949201464653015E-2</v>
      </c>
      <c r="AG18" s="1">
        <v>2.4585921317338943E-2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1.1042909061207489</v>
      </c>
      <c r="AP18">
        <f>(U18-T18)/(1000-U18)*AO18</f>
        <v>2.3684682815386118E-2</v>
      </c>
      <c r="AQ18">
        <f>(P18+273.15)</f>
        <v>297.36401786804197</v>
      </c>
      <c r="AR18">
        <f>(O18+273.15)</f>
        <v>298.51530685424802</v>
      </c>
      <c r="AS18">
        <f>(Y18*AK18+Z18*AL18)*AM18</f>
        <v>-3.6457037110841917E-3</v>
      </c>
      <c r="AT18">
        <f>((AS18+0.00000010773*(AR18^4-AQ18^4))-AP18*44100)/(L18*0.92*2*29.3+0.00000043092*AQ18^3)</f>
        <v>-8.1395446781473648</v>
      </c>
      <c r="AU18">
        <f>0.61365*EXP(17.502*J18/(240.97+J18))</f>
        <v>3.0336950863963459</v>
      </c>
      <c r="AV18">
        <f>AU18*1000/AA18</f>
        <v>34.373515395858902</v>
      </c>
      <c r="AW18">
        <f>(AV18-U18)</f>
        <v>13.65995147679152</v>
      </c>
      <c r="AX18">
        <f>IF(D18,P18,(O18+P18)/2)</f>
        <v>24.78966236114502</v>
      </c>
      <c r="AY18">
        <f>0.61365*EXP(17.502*AX18/(240.97+AX18))</f>
        <v>3.1400217951105032</v>
      </c>
      <c r="AZ18">
        <f>IF(AW18&lt;&gt;0,(1000-(AV18+U18)/2)/AW18*AP18,0)</f>
        <v>1.6861203975810883</v>
      </c>
      <c r="BA18">
        <f>U18*AA18/1000</f>
        <v>1.8281120321665367</v>
      </c>
      <c r="BB18">
        <f>(AY18-BA18)</f>
        <v>1.3119097629439664</v>
      </c>
      <c r="BC18">
        <f>1/(1.6/F18+1.37/N18)</f>
        <v>1.11708130865521</v>
      </c>
      <c r="BD18">
        <f>G18*AA18*0.001</f>
        <v>34.208279151915221</v>
      </c>
      <c r="BE18">
        <f>G18/S18</f>
        <v>0.98437626631873931</v>
      </c>
      <c r="BF18">
        <f>(1-AP18*AA18/AU18/F18)*100</f>
        <v>75.232393505845224</v>
      </c>
      <c r="BG18">
        <f>(S18-E18/(N18/1.35))</f>
        <v>394.50232405387595</v>
      </c>
      <c r="BH18">
        <f>E18*BF18/100/BG18</f>
        <v>-4.5404033946576149E-3</v>
      </c>
    </row>
    <row r="19" spans="1:60" x14ac:dyDescent="0.25">
      <c r="A19" s="1" t="s">
        <v>1</v>
      </c>
      <c r="B19" s="1" t="s">
        <v>5720</v>
      </c>
      <c r="K19" s="1">
        <v>2.72</v>
      </c>
    </row>
    <row r="20" spans="1:60" x14ac:dyDescent="0.25">
      <c r="A20" s="1" t="s">
        <v>1</v>
      </c>
      <c r="B20" s="1" t="s">
        <v>5719</v>
      </c>
      <c r="K20" s="1">
        <v>2.72</v>
      </c>
    </row>
    <row r="21" spans="1:60" x14ac:dyDescent="0.25">
      <c r="A21" s="1">
        <v>2</v>
      </c>
      <c r="B21" s="1" t="s">
        <v>5718</v>
      </c>
      <c r="C21" s="1">
        <v>456.50000137463212</v>
      </c>
      <c r="D21" s="1">
        <v>0</v>
      </c>
      <c r="E21">
        <f>(R21-S21*(1000-T21)/(1000-U21))*AO21</f>
        <v>-1.3638383785674904</v>
      </c>
      <c r="F21">
        <f>IF(AZ21&lt;&gt;0,1/(1/AZ21-1/N21),0)</f>
        <v>2.7012441935240323</v>
      </c>
      <c r="G21">
        <f>((BC21-AP21/2)*S21-E21)/(BC21+AP21/2)</f>
        <v>385.91831437990459</v>
      </c>
      <c r="H21">
        <f>AP21*1000</f>
        <v>23.209983596542127</v>
      </c>
      <c r="I21">
        <f>(AU21-BA21)</f>
        <v>1.2033610659010543</v>
      </c>
      <c r="J21">
        <f>(P21+AT21*D21)</f>
        <v>24.006486892700195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25.328575134277344</v>
      </c>
      <c r="P21" s="1">
        <v>24.006486892700195</v>
      </c>
      <c r="Q21" s="1">
        <v>25.482185363769531</v>
      </c>
      <c r="R21" s="1">
        <v>399.94509887695313</v>
      </c>
      <c r="S21" s="1">
        <v>392.92050170898438</v>
      </c>
      <c r="T21" s="1">
        <v>-0.2817503809928894</v>
      </c>
      <c r="U21" s="1">
        <v>20.312917709350586</v>
      </c>
      <c r="V21" s="1">
        <v>-0.76690089702606201</v>
      </c>
      <c r="W21" s="1">
        <v>55.290058135986328</v>
      </c>
      <c r="X21" s="1">
        <v>300.31451416015625</v>
      </c>
      <c r="Y21" s="1">
        <v>24.054681777954102</v>
      </c>
      <c r="Z21" s="1">
        <v>9.0695695877075195</v>
      </c>
      <c r="AA21" s="1">
        <v>88.258155822753906</v>
      </c>
      <c r="AB21" s="1">
        <v>4.8089323043823242</v>
      </c>
      <c r="AC21" s="1">
        <v>-1.2088897228240967</v>
      </c>
      <c r="AD21" s="1">
        <v>9.2769891023635864E-2</v>
      </c>
      <c r="AE21" s="1">
        <v>8.3674788475036621E-3</v>
      </c>
      <c r="AF21" s="1">
        <v>2.7602044865489006E-2</v>
      </c>
      <c r="AG21" s="1">
        <v>1.5052763745188713E-2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1.104097478529986</v>
      </c>
      <c r="AP21">
        <f>(U21-T21)/(1000-U21)*AO21</f>
        <v>2.3209983596542128E-2</v>
      </c>
      <c r="AQ21">
        <f>(P21+273.15)</f>
        <v>297.15648689270017</v>
      </c>
      <c r="AR21">
        <f>(O21+273.15)</f>
        <v>298.47857513427732</v>
      </c>
      <c r="AS21">
        <f>(Y21*AK21+Z21*AL21)*AM21</f>
        <v>3.8487489984464105</v>
      </c>
      <c r="AT21">
        <f>((AS21+0.00000010773*(AR21^4-AQ21^4))-AP21*44100)/(L21*0.92*2*29.3+0.00000043092*AQ21^3)</f>
        <v>-7.9301981748833139</v>
      </c>
      <c r="AU21">
        <f>0.61365*EXP(17.502*J21/(240.97+J21))</f>
        <v>2.9961417223076956</v>
      </c>
      <c r="AV21">
        <f>AU21*1000/AA21</f>
        <v>33.947477084437992</v>
      </c>
      <c r="AW21">
        <f>(AV21-U21)</f>
        <v>13.634559375087406</v>
      </c>
      <c r="AX21">
        <f>IF(D21,P21,(O21+P21)/2)</f>
        <v>24.66753101348877</v>
      </c>
      <c r="AY21">
        <f>0.61365*EXP(17.502*AX21/(240.97+AX21))</f>
        <v>3.1171948089816244</v>
      </c>
      <c r="AZ21">
        <f>IF(AW21&lt;&gt;0,(1000-(AV21+U21)/2)/AW21*AP21,0)</f>
        <v>1.6561072154078691</v>
      </c>
      <c r="BA21">
        <f>U21*AA21/1000</f>
        <v>1.7927806564066413</v>
      </c>
      <c r="BB21">
        <f>(AY21-BA21)</f>
        <v>1.3244141525749831</v>
      </c>
      <c r="BC21">
        <f>1/(1.6/F21+1.37/N21)</f>
        <v>1.0960260463822498</v>
      </c>
      <c r="BD21">
        <f>G21*AA21*0.001</f>
        <v>34.060438725396146</v>
      </c>
      <c r="BE21">
        <f>G21/S21</f>
        <v>0.98217912453378176</v>
      </c>
      <c r="BF21">
        <f>(1-AP21*AA21/AU21/F21)*100</f>
        <v>74.689339219917045</v>
      </c>
      <c r="BG21">
        <f>(S21-E21/(N21/1.35))</f>
        <v>393.3506493980471</v>
      </c>
      <c r="BH21">
        <f>E21*BF21/100/BG21</f>
        <v>-2.5896534670491553E-3</v>
      </c>
    </row>
    <row r="22" spans="1:60" x14ac:dyDescent="0.25">
      <c r="A22" s="1" t="s">
        <v>1</v>
      </c>
      <c r="B22" s="1" t="s">
        <v>5717</v>
      </c>
      <c r="K22" s="1">
        <v>2.72</v>
      </c>
    </row>
    <row r="23" spans="1:60" x14ac:dyDescent="0.25">
      <c r="A23" s="1" t="s">
        <v>1</v>
      </c>
      <c r="B23" s="1" t="s">
        <v>5716</v>
      </c>
      <c r="K23" s="1">
        <v>2.72</v>
      </c>
    </row>
    <row r="24" spans="1:60" x14ac:dyDescent="0.25">
      <c r="A24" s="1">
        <v>3</v>
      </c>
      <c r="B24" s="1" t="s">
        <v>5715</v>
      </c>
      <c r="C24" s="1">
        <v>663.00000136345625</v>
      </c>
      <c r="D24" s="1">
        <v>0</v>
      </c>
      <c r="E24">
        <f>(R24-S24*(1000-T24)/(1000-U24))*AO24</f>
        <v>-0.41191133934119606</v>
      </c>
      <c r="F24">
        <f>IF(AZ24&lt;&gt;0,1/(1/AZ24-1/N24),0)</f>
        <v>2.6108692762118499</v>
      </c>
      <c r="G24">
        <f>((BC24-AP24/2)*S24-E24)/(BC24+AP24/2)</f>
        <v>384.39237007984605</v>
      </c>
      <c r="H24">
        <f>AP24*1000</f>
        <v>22.741684817485002</v>
      </c>
      <c r="I24">
        <f>(AU24-BA24)</f>
        <v>1.2045874431683923</v>
      </c>
      <c r="J24">
        <f>(P24+AT24*D24)</f>
        <v>23.811817169189453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25.235851287841797</v>
      </c>
      <c r="P24" s="1">
        <v>23.811817169189453</v>
      </c>
      <c r="Q24" s="1">
        <v>25.425214767456055</v>
      </c>
      <c r="R24" s="1">
        <v>399.95211791992188</v>
      </c>
      <c r="S24" s="1">
        <v>392.24649047851563</v>
      </c>
      <c r="T24" s="1">
        <v>-0.28164985775947571</v>
      </c>
      <c r="U24" s="1">
        <v>19.904312133789063</v>
      </c>
      <c r="V24" s="1">
        <v>-0.77085936069488525</v>
      </c>
      <c r="W24" s="1">
        <v>54.476947784423828</v>
      </c>
      <c r="X24" s="1">
        <v>300.33819580078125</v>
      </c>
      <c r="Y24" s="1">
        <v>49.107795715332031</v>
      </c>
      <c r="Z24" s="1">
        <v>9.4527158737182617</v>
      </c>
      <c r="AA24" s="1">
        <v>88.257171630859375</v>
      </c>
      <c r="AB24" s="1">
        <v>4.7828459739685059</v>
      </c>
      <c r="AC24" s="1">
        <v>-1.1904902458190918</v>
      </c>
      <c r="AD24" s="1">
        <v>4.3687000870704651E-2</v>
      </c>
      <c r="AE24" s="1">
        <v>7.2494377382099628E-3</v>
      </c>
      <c r="AF24" s="1">
        <v>3.768303245306015E-2</v>
      </c>
      <c r="AG24" s="1">
        <v>1.8449217081069946E-2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1.1041845433852249</v>
      </c>
      <c r="AP24">
        <f>(U24-T24)/(1000-U24)*AO24</f>
        <v>2.2741684817485001E-2</v>
      </c>
      <c r="AQ24">
        <f>(P24+273.15)</f>
        <v>296.96181716918943</v>
      </c>
      <c r="AR24">
        <f>(O24+273.15)</f>
        <v>298.38585128784177</v>
      </c>
      <c r="AS24">
        <f>(Y24*AK24+Z24*AL24)*AM24</f>
        <v>7.8572471388299618</v>
      </c>
      <c r="AT24">
        <f>((AS24+0.00000010773*(AR24^4-AQ24^4))-AP24*44100)/(L24*0.92*2*29.3+0.00000043092*AQ24^3)</f>
        <v>-7.7279232245783147</v>
      </c>
      <c r="AU24">
        <f>0.61365*EXP(17.502*J24/(240.97+J24))</f>
        <v>2.9612857353544104</v>
      </c>
      <c r="AV24">
        <f>AU24*1000/AA24</f>
        <v>33.552919050478479</v>
      </c>
      <c r="AW24">
        <f>(AV24-U24)</f>
        <v>13.648606916689417</v>
      </c>
      <c r="AX24">
        <f>IF(D24,P24,(O24+P24)/2)</f>
        <v>24.523834228515625</v>
      </c>
      <c r="AY24">
        <f>0.61365*EXP(17.502*AX24/(240.97+AX24))</f>
        <v>3.0905229596225974</v>
      </c>
      <c r="AZ24">
        <f>IF(AW24&lt;&gt;0,(1000-(AV24+U24)/2)/AW24*AP24,0)</f>
        <v>1.6216915910308687</v>
      </c>
      <c r="BA24">
        <f>U24*AA24/1000</f>
        <v>1.7566982921860181</v>
      </c>
      <c r="BB24">
        <f>(AY24-BA24)</f>
        <v>1.3338246674365792</v>
      </c>
      <c r="BC24">
        <f>1/(1.6/F24+1.37/N24)</f>
        <v>1.0719375722836297</v>
      </c>
      <c r="BD24">
        <f>G24*AA24*0.001</f>
        <v>33.925383379729787</v>
      </c>
      <c r="BE24">
        <f>G24/S24</f>
        <v>0.97997656935288813</v>
      </c>
      <c r="BF24">
        <f>(1-AP24*AA24/AU24/F24)*100</f>
        <v>74.039849880760329</v>
      </c>
      <c r="BG24">
        <f>(S24-E24/(N24/1.35))</f>
        <v>392.37640522024805</v>
      </c>
      <c r="BH24">
        <f>E24*BF24/100/BG24</f>
        <v>-7.7726013397482645E-4</v>
      </c>
    </row>
    <row r="25" spans="1:60" x14ac:dyDescent="0.25">
      <c r="A25" s="1" t="s">
        <v>1</v>
      </c>
      <c r="B25" s="1" t="s">
        <v>5714</v>
      </c>
      <c r="K25" s="1">
        <v>2.72</v>
      </c>
    </row>
    <row r="26" spans="1:60" x14ac:dyDescent="0.25">
      <c r="A26" s="1" t="s">
        <v>1</v>
      </c>
      <c r="B26" s="1" t="s">
        <v>5713</v>
      </c>
      <c r="K26" s="1">
        <v>2.72</v>
      </c>
    </row>
    <row r="27" spans="1:60" x14ac:dyDescent="0.25">
      <c r="A27" s="1">
        <v>4</v>
      </c>
      <c r="B27" s="1" t="s">
        <v>5712</v>
      </c>
      <c r="C27" s="1">
        <v>869.00000136345625</v>
      </c>
      <c r="D27" s="1">
        <v>0</v>
      </c>
      <c r="E27">
        <f>(R27-S27*(1000-T27)/(1000-U27))*AO27</f>
        <v>0.52362570834163591</v>
      </c>
      <c r="F27">
        <f>IF(AZ27&lt;&gt;0,1/(1/AZ27-1/N27),0)</f>
        <v>2.5927819187185763</v>
      </c>
      <c r="G27">
        <f>((BC27-AP27/2)*S27-E27)/(BC27+AP27/2)</f>
        <v>382.87498742092316</v>
      </c>
      <c r="H27">
        <f>AP27*1000</f>
        <v>22.659795614428642</v>
      </c>
      <c r="I27">
        <f>(AU27-BA27)</f>
        <v>1.2055898738099284</v>
      </c>
      <c r="J27">
        <f>(P27+AT27*D27)</f>
        <v>23.780838012695313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25.1793212890625</v>
      </c>
      <c r="P27" s="1">
        <v>23.780838012695313</v>
      </c>
      <c r="Q27" s="1">
        <v>25.371240615844727</v>
      </c>
      <c r="R27" s="1">
        <v>400.09854125976563</v>
      </c>
      <c r="S27" s="1">
        <v>391.58895874023438</v>
      </c>
      <c r="T27" s="1">
        <v>-0.28349268436431885</v>
      </c>
      <c r="U27" s="1">
        <v>19.829599380493164</v>
      </c>
      <c r="V27" s="1">
        <v>-0.77855277061462402</v>
      </c>
      <c r="W27" s="1">
        <v>54.457809448242188</v>
      </c>
      <c r="X27" s="1">
        <v>300.36383056640625</v>
      </c>
      <c r="Y27" s="1">
        <v>100.94204711914063</v>
      </c>
      <c r="Z27" s="1">
        <v>8.7770252227783203</v>
      </c>
      <c r="AA27" s="1">
        <v>88.261077880859375</v>
      </c>
      <c r="AB27" s="1">
        <v>4.9230313301086426</v>
      </c>
      <c r="AC27" s="1">
        <v>-1.1927146911621094</v>
      </c>
      <c r="AD27" s="1">
        <v>5.7835020124912262E-2</v>
      </c>
      <c r="AE27" s="1">
        <v>3.6728493869304657E-3</v>
      </c>
      <c r="AF27" s="1">
        <v>4.082157090306282E-2</v>
      </c>
      <c r="AG27" s="1">
        <v>2.1436514332890511E-2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1.1042787888470815</v>
      </c>
      <c r="AP27">
        <f>(U27-T27)/(1000-U27)*AO27</f>
        <v>2.2659795614428643E-2</v>
      </c>
      <c r="AQ27">
        <f>(P27+273.15)</f>
        <v>296.93083801269529</v>
      </c>
      <c r="AR27">
        <f>(O27+273.15)</f>
        <v>298.32932128906248</v>
      </c>
      <c r="AS27">
        <f>(Y27*AK27+Z27*AL27)*AM27</f>
        <v>16.150727178065608</v>
      </c>
      <c r="AT27">
        <f>((AS27+0.00000010773*(AR27^4-AQ27^4))-AP27*44100)/(L27*0.92*2*29.3+0.00000043092*AQ27^3)</f>
        <v>-7.6364985581638711</v>
      </c>
      <c r="AU27">
        <f>0.61365*EXP(17.502*J27/(240.97+J27))</f>
        <v>2.9557716890778765</v>
      </c>
      <c r="AV27">
        <f>AU27*1000/AA27</f>
        <v>33.488959800239151</v>
      </c>
      <c r="AW27">
        <f>(AV27-U27)</f>
        <v>13.659360419745987</v>
      </c>
      <c r="AX27">
        <f>IF(D27,P27,(O27+P27)/2)</f>
        <v>24.480079650878906</v>
      </c>
      <c r="AY27">
        <f>0.61365*EXP(17.502*AX27/(240.97+AX27))</f>
        <v>3.0824413034001306</v>
      </c>
      <c r="AZ27">
        <f>IF(AW27&lt;&gt;0,(1000-(AV27+U27)/2)/AW27*AP27,0)</f>
        <v>1.6146950596456398</v>
      </c>
      <c r="BA27">
        <f>U27*AA27/1000</f>
        <v>1.750181815267948</v>
      </c>
      <c r="BB27">
        <f>(AY27-BA27)</f>
        <v>1.3322594881321825</v>
      </c>
      <c r="BC27">
        <f>1/(1.6/F27+1.37/N27)</f>
        <v>1.067047702247248</v>
      </c>
      <c r="BD27">
        <f>G27*AA27*0.001</f>
        <v>33.792959083391153</v>
      </c>
      <c r="BE27">
        <f>G27/S27</f>
        <v>0.97774714755149228</v>
      </c>
      <c r="BF27">
        <f>(1-AP27*AA27/AU27/F27)*100</f>
        <v>73.903134889636462</v>
      </c>
      <c r="BG27">
        <f>(S27-E27/(N27/1.35))</f>
        <v>391.42380985462114</v>
      </c>
      <c r="BH27">
        <f>E27*BF27/100/BG27</f>
        <v>9.8863636756348679E-4</v>
      </c>
    </row>
    <row r="28" spans="1:60" x14ac:dyDescent="0.25">
      <c r="A28" s="1" t="s">
        <v>1</v>
      </c>
      <c r="B28" s="1" t="s">
        <v>5711</v>
      </c>
      <c r="K28" s="1">
        <v>2.72</v>
      </c>
    </row>
    <row r="29" spans="1:60" x14ac:dyDescent="0.25">
      <c r="A29" s="1" t="s">
        <v>1</v>
      </c>
      <c r="B29" s="1" t="s">
        <v>5710</v>
      </c>
      <c r="K29" s="1">
        <v>2.72</v>
      </c>
    </row>
    <row r="30" spans="1:60" x14ac:dyDescent="0.25">
      <c r="A30" s="1">
        <v>5</v>
      </c>
      <c r="B30" s="1" t="s">
        <v>5709</v>
      </c>
      <c r="C30" s="1">
        <v>1074.5000013746321</v>
      </c>
      <c r="D30" s="1">
        <v>0</v>
      </c>
      <c r="E30">
        <f>(R30-S30*(1000-T30)/(1000-U30))*AO30</f>
        <v>0.91675945400043857</v>
      </c>
      <c r="F30">
        <f>IF(AZ30&lt;&gt;0,1/(1/AZ30-1/N30),0)</f>
        <v>2.6018388467134321</v>
      </c>
      <c r="G30">
        <f>((BC30-AP30/2)*S30-E30)/(BC30+AP30/2)</f>
        <v>382.01004034609372</v>
      </c>
      <c r="H30">
        <f>AP30*1000</f>
        <v>22.656701669311538</v>
      </c>
      <c r="I30">
        <f>(AU30-BA30)</f>
        <v>1.2028176943845521</v>
      </c>
      <c r="J30">
        <f>(P30+AT30*D30)</f>
        <v>23.765861511230469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25.152799606323242</v>
      </c>
      <c r="P30" s="1">
        <v>23.765861511230469</v>
      </c>
      <c r="Q30" s="1">
        <v>25.347949981689453</v>
      </c>
      <c r="R30" s="1">
        <v>399.91021728515625</v>
      </c>
      <c r="S30" s="1">
        <v>391.05569458007813</v>
      </c>
      <c r="T30" s="1">
        <v>-0.28147768974304199</v>
      </c>
      <c r="U30" s="1">
        <v>19.831039428710938</v>
      </c>
      <c r="V30" s="1">
        <v>-0.77423310279846191</v>
      </c>
      <c r="W30" s="1">
        <v>54.54730224609375</v>
      </c>
      <c r="X30" s="1">
        <v>300.33096313476563</v>
      </c>
      <c r="Y30" s="1">
        <v>150.96595764160156</v>
      </c>
      <c r="Z30" s="1">
        <v>9.4523420333862305</v>
      </c>
      <c r="AA30" s="1">
        <v>88.260200500488281</v>
      </c>
      <c r="AB30" s="1">
        <v>4.9710202217102051</v>
      </c>
      <c r="AC30" s="1">
        <v>-1.1925609111785889</v>
      </c>
      <c r="AD30" s="1">
        <v>0.10186775028705597</v>
      </c>
      <c r="AE30" s="1">
        <v>4.1722771711647511E-3</v>
      </c>
      <c r="AF30" s="1">
        <v>1.9526798278093338E-2</v>
      </c>
      <c r="AG30" s="1">
        <v>2.6368161663413048E-2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1.1041579527013439</v>
      </c>
      <c r="AP30">
        <f>(U30-T30)/(1000-U30)*AO30</f>
        <v>2.2656701669311538E-2</v>
      </c>
      <c r="AQ30">
        <f>(P30+273.15)</f>
        <v>296.91586151123045</v>
      </c>
      <c r="AR30">
        <f>(O30+273.15)</f>
        <v>298.30279960632322</v>
      </c>
      <c r="AS30">
        <f>(Y30*AK30+Z30*AL30)*AM30</f>
        <v>24.154552682759913</v>
      </c>
      <c r="AT30">
        <f>((AS30+0.00000010773*(AR30^4-AQ30^4))-AP30*44100)/(L30*0.92*2*29.3+0.00000043092*AQ30^3)</f>
        <v>-7.5733948070657648</v>
      </c>
      <c r="AU30">
        <f>0.61365*EXP(17.502*J30/(240.97+J30))</f>
        <v>2.953109210495668</v>
      </c>
      <c r="AV30">
        <f>AU30*1000/AA30</f>
        <v>33.459126466400114</v>
      </c>
      <c r="AW30">
        <f>(AV30-U30)</f>
        <v>13.628087037689177</v>
      </c>
      <c r="AX30">
        <f>IF(D30,P30,(O30+P30)/2)</f>
        <v>24.459330558776855</v>
      </c>
      <c r="AY30">
        <f>0.61365*EXP(17.502*AX30/(240.97+AX30))</f>
        <v>3.0786153195491788</v>
      </c>
      <c r="AZ30">
        <f>IF(AW30&lt;&gt;0,(1000-(AV30+U30)/2)/AW30*AP30,0)</f>
        <v>1.6182030473555071</v>
      </c>
      <c r="BA30">
        <f>U30*AA30/1000</f>
        <v>1.7502915161111159</v>
      </c>
      <c r="BB30">
        <f>(AY30-BA30)</f>
        <v>1.3283238034380629</v>
      </c>
      <c r="BC30">
        <f>1/(1.6/F30+1.37/N30)</f>
        <v>1.0694991282276551</v>
      </c>
      <c r="BD30">
        <f>G30*AA30*0.001</f>
        <v>33.716282754145844</v>
      </c>
      <c r="BE30">
        <f>G30/S30</f>
        <v>0.97686862930433027</v>
      </c>
      <c r="BF30">
        <f>(1-AP30*AA30/AU30/F30)*100</f>
        <v>73.974343461760043</v>
      </c>
      <c r="BG30">
        <f>(S30-E30/(N30/1.35))</f>
        <v>390.76655331029008</v>
      </c>
      <c r="BH30">
        <f>E30*BF30/100/BG30</f>
        <v>1.7354780788568125E-3</v>
      </c>
    </row>
    <row r="31" spans="1:60" x14ac:dyDescent="0.25">
      <c r="A31" s="1" t="s">
        <v>1</v>
      </c>
      <c r="B31" s="1" t="s">
        <v>5708</v>
      </c>
      <c r="K31" s="1">
        <v>2.72</v>
      </c>
    </row>
    <row r="32" spans="1:60" x14ac:dyDescent="0.25">
      <c r="A32" s="1" t="s">
        <v>1</v>
      </c>
      <c r="B32" s="1" t="s">
        <v>5707</v>
      </c>
      <c r="K32" s="1">
        <v>2.72</v>
      </c>
    </row>
    <row r="33" spans="1:60" x14ac:dyDescent="0.25">
      <c r="A33" s="1">
        <v>6</v>
      </c>
      <c r="B33" s="1" t="s">
        <v>5706</v>
      </c>
      <c r="C33" s="1">
        <v>1281.0000013634562</v>
      </c>
      <c r="D33" s="1">
        <v>0</v>
      </c>
      <c r="E33">
        <f>(R33-S33*(1000-T33)/(1000-U33))*AO33</f>
        <v>1.8024015798529125</v>
      </c>
      <c r="F33">
        <f>IF(AZ33&lt;&gt;0,1/(1/AZ33-1/N33),0)</f>
        <v>2.6764216394893161</v>
      </c>
      <c r="G33">
        <f>((BC33-AP33/2)*S33-E33)/(BC33+AP33/2)</f>
        <v>380.6207142809601</v>
      </c>
      <c r="H33">
        <f>AP33*1000</f>
        <v>22.866340403093204</v>
      </c>
      <c r="I33">
        <f>(AU33-BA33)</f>
        <v>1.192721280641468</v>
      </c>
      <c r="J33">
        <f>(P33+AT33*D33)</f>
        <v>23.798984527587891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25.140285491943359</v>
      </c>
      <c r="P33" s="1">
        <v>23.798984527587891</v>
      </c>
      <c r="Q33" s="1">
        <v>25.330450057983398</v>
      </c>
      <c r="R33" s="1">
        <v>400.08267211914063</v>
      </c>
      <c r="S33" s="1">
        <v>390.36605834960938</v>
      </c>
      <c r="T33" s="1">
        <v>-0.28216683864593506</v>
      </c>
      <c r="U33" s="1">
        <v>20.012744903564453</v>
      </c>
      <c r="V33" s="1">
        <v>-0.77668547630310059</v>
      </c>
      <c r="W33" s="1">
        <v>55.086589813232422</v>
      </c>
      <c r="X33" s="1">
        <v>300.330078125</v>
      </c>
      <c r="Y33" s="1">
        <v>299.53720092773438</v>
      </c>
      <c r="Z33" s="1">
        <v>9.1531925201416016</v>
      </c>
      <c r="AA33" s="1">
        <v>88.257720947265625</v>
      </c>
      <c r="AB33" s="1">
        <v>5.1121196746826172</v>
      </c>
      <c r="AC33" s="1">
        <v>-1.2030360698699951</v>
      </c>
      <c r="AD33" s="1">
        <v>7.1698121726512909E-2</v>
      </c>
      <c r="AE33" s="1">
        <v>4.40940260887146E-3</v>
      </c>
      <c r="AF33" s="1">
        <v>4.9668643623590469E-2</v>
      </c>
      <c r="AG33" s="1">
        <v>2.3356493562459946E-2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1.1041546989889703</v>
      </c>
      <c r="AP33">
        <f>(U33-T33)/(1000-U33)*AO33</f>
        <v>2.2866340403093204E-2</v>
      </c>
      <c r="AQ33">
        <f>(P33+273.15)</f>
        <v>296.94898452758787</v>
      </c>
      <c r="AR33">
        <f>(O33+273.15)</f>
        <v>298.29028549194334</v>
      </c>
      <c r="AS33">
        <f>(Y33*AK33+Z33*AL33)*AM33</f>
        <v>47.925951077208993</v>
      </c>
      <c r="AT33">
        <f>((AS33+0.00000010773*(AR33^4-AQ33^4))-AP33*44100)/(L33*0.92*2*29.3+0.00000043092*AQ33^3)</f>
        <v>-7.4625657458193713</v>
      </c>
      <c r="AU33">
        <f>0.61365*EXP(17.502*J33/(240.97+J33))</f>
        <v>2.9590005357290718</v>
      </c>
      <c r="AV33">
        <f>AU33*1000/AA33</f>
        <v>33.526817868966816</v>
      </c>
      <c r="AW33">
        <f>(AV33-U33)</f>
        <v>13.514072965402363</v>
      </c>
      <c r="AX33">
        <f>IF(D33,P33,(O33+P33)/2)</f>
        <v>24.469635009765625</v>
      </c>
      <c r="AY33">
        <f>0.61365*EXP(17.502*AX33/(240.97+AX33))</f>
        <v>3.0805148672609297</v>
      </c>
      <c r="AZ33">
        <f>IF(AW33&lt;&gt;0,(1000-(AV33+U33)/2)/AW33*AP33,0)</f>
        <v>1.6467436224720631</v>
      </c>
      <c r="BA33">
        <f>U33*AA33/1000</f>
        <v>1.7662792550876039</v>
      </c>
      <c r="BB33">
        <f>(AY33-BA33)</f>
        <v>1.3142356121733259</v>
      </c>
      <c r="BC33">
        <f>1/(1.6/F33+1.37/N33)</f>
        <v>1.089466364623793</v>
      </c>
      <c r="BD33">
        <f>G33*AA33*0.001</f>
        <v>33.592716787757901</v>
      </c>
      <c r="BE33">
        <f>G33/S33</f>
        <v>0.9750353703653164</v>
      </c>
      <c r="BF33">
        <f>(1-AP33*AA33/AU33/F33)*100</f>
        <v>74.517044454570637</v>
      </c>
      <c r="BG33">
        <f>(S33-E33/(N33/1.35))</f>
        <v>389.79759005708996</v>
      </c>
      <c r="BH33">
        <f>E33*BF33/100/BG33</f>
        <v>3.4456251674418194E-3</v>
      </c>
    </row>
    <row r="34" spans="1:60" x14ac:dyDescent="0.25">
      <c r="A34" s="1" t="s">
        <v>1</v>
      </c>
      <c r="B34" s="1" t="s">
        <v>5705</v>
      </c>
      <c r="K34" s="1">
        <v>2.72</v>
      </c>
    </row>
    <row r="35" spans="1:60" x14ac:dyDescent="0.25">
      <c r="A35" s="1" t="s">
        <v>1</v>
      </c>
      <c r="B35" s="1" t="s">
        <v>5704</v>
      </c>
      <c r="K35" s="1">
        <v>2.72</v>
      </c>
    </row>
    <row r="36" spans="1:60" x14ac:dyDescent="0.25">
      <c r="A36" s="1">
        <v>7</v>
      </c>
      <c r="B36" s="1" t="s">
        <v>5703</v>
      </c>
      <c r="C36" s="1">
        <v>1487.0000013634562</v>
      </c>
      <c r="D36" s="1">
        <v>0</v>
      </c>
      <c r="E36">
        <f>(R36-S36*(1000-T36)/(1000-U36))*AO36</f>
        <v>2.2621287942521362</v>
      </c>
      <c r="F36">
        <f>IF(AZ36&lt;&gt;0,1/(1/AZ36-1/N36),0)</f>
        <v>2.8163218485746313</v>
      </c>
      <c r="G36">
        <f>((BC36-AP36/2)*S36-E36)/(BC36+AP36/2)</f>
        <v>379.92754688753774</v>
      </c>
      <c r="H36">
        <f>AP36*1000</f>
        <v>23.258045460074403</v>
      </c>
      <c r="I36">
        <f>(AU36-BA36)</f>
        <v>1.1757590597377043</v>
      </c>
      <c r="J36">
        <f>(P36+AT36*D36)</f>
        <v>23.872333526611328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25.148979187011719</v>
      </c>
      <c r="P36" s="1">
        <v>23.872333526611328</v>
      </c>
      <c r="Q36" s="1">
        <v>25.328849792480469</v>
      </c>
      <c r="R36" s="1">
        <v>400.14910888671875</v>
      </c>
      <c r="S36" s="1">
        <v>389.887939453125</v>
      </c>
      <c r="T36" s="1">
        <v>-0.28144735097885132</v>
      </c>
      <c r="U36" s="1">
        <v>20.35350227355957</v>
      </c>
      <c r="V36" s="1">
        <v>-0.7742912769317627</v>
      </c>
      <c r="W36" s="1">
        <v>55.994625091552734</v>
      </c>
      <c r="X36" s="1">
        <v>300.33648681640625</v>
      </c>
      <c r="Y36" s="1">
        <v>499.77838134765625</v>
      </c>
      <c r="Z36" s="1">
        <v>9.0400447845458984</v>
      </c>
      <c r="AA36" s="1">
        <v>88.256263732910156</v>
      </c>
      <c r="AB36" s="1">
        <v>5.114558219909668</v>
      </c>
      <c r="AC36" s="1">
        <v>-1.2096730470657349</v>
      </c>
      <c r="AD36" s="1">
        <v>4.6724833548069E-2</v>
      </c>
      <c r="AE36" s="1">
        <v>5.9908884577453136E-3</v>
      </c>
      <c r="AF36" s="1">
        <v>3.6311253905296326E-2</v>
      </c>
      <c r="AG36" s="1">
        <v>2.2832754999399185E-2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1.1041782603544346</v>
      </c>
      <c r="AP36">
        <f>(U36-T36)/(1000-U36)*AO36</f>
        <v>2.3258045460074404E-2</v>
      </c>
      <c r="AQ36">
        <f>(P36+273.15)</f>
        <v>297.02233352661131</v>
      </c>
      <c r="AR36">
        <f>(O36+273.15)</f>
        <v>298.2989791870117</v>
      </c>
      <c r="AS36">
        <f>(Y36*AK36+Z36*AL36)*AM36</f>
        <v>79.964539228278227</v>
      </c>
      <c r="AT36">
        <f>((AS36+0.00000010773*(AR36^4-AQ36^4))-AP36*44100)/(L36*0.92*2*29.3+0.00000043092*AQ36^3)</f>
        <v>-7.351268797722212</v>
      </c>
      <c r="AU36">
        <f>0.61365*EXP(17.502*J36/(240.97+J36))</f>
        <v>2.9720831242813643</v>
      </c>
      <c r="AV36">
        <f>AU36*1000/AA36</f>
        <v>33.675605544279286</v>
      </c>
      <c r="AW36">
        <f>(AV36-U36)</f>
        <v>13.322103270719715</v>
      </c>
      <c r="AX36">
        <f>IF(D36,P36,(O36+P36)/2)</f>
        <v>24.510656356811523</v>
      </c>
      <c r="AY36">
        <f>0.61365*EXP(17.502*AX36/(240.97+AX36))</f>
        <v>3.0880870039999078</v>
      </c>
      <c r="AZ36">
        <f>IF(AW36&lt;&gt;0,(1000-(AV36+U36)/2)/AW36*AP36,0)</f>
        <v>1.6986611856488463</v>
      </c>
      <c r="BA36">
        <f>U36*AA36/1000</f>
        <v>1.79632406454366</v>
      </c>
      <c r="BB36">
        <f>(AY36-BA36)</f>
        <v>1.2917629394562478</v>
      </c>
      <c r="BC36">
        <f>1/(1.6/F36+1.37/N36)</f>
        <v>1.1258924293393284</v>
      </c>
      <c r="BD36">
        <f>G36*AA36*0.001</f>
        <v>33.530985777504121</v>
      </c>
      <c r="BE36">
        <f>G36/S36</f>
        <v>0.97445319139761499</v>
      </c>
      <c r="BF36">
        <f>(1-AP36*AA36/AU36/F36)*100</f>
        <v>75.476891656173336</v>
      </c>
      <c r="BG36">
        <f>(S36-E36/(N36/1.35))</f>
        <v>389.17447553503831</v>
      </c>
      <c r="BH36">
        <f>E36*BF36/100/BG36</f>
        <v>4.3871954778469668E-3</v>
      </c>
    </row>
    <row r="37" spans="1:60" x14ac:dyDescent="0.25">
      <c r="A37" s="1" t="s">
        <v>1</v>
      </c>
      <c r="B37" s="1" t="s">
        <v>5702</v>
      </c>
      <c r="K37" s="1">
        <v>2.72</v>
      </c>
    </row>
    <row r="38" spans="1:60" x14ac:dyDescent="0.25">
      <c r="A38" s="1" t="s">
        <v>1</v>
      </c>
      <c r="B38" s="1" t="s">
        <v>5701</v>
      </c>
      <c r="K38" s="1">
        <v>2.72</v>
      </c>
    </row>
    <row r="39" spans="1:60" x14ac:dyDescent="0.25">
      <c r="A39" s="1">
        <v>8</v>
      </c>
      <c r="B39" s="1" t="s">
        <v>5700</v>
      </c>
      <c r="C39" s="1">
        <v>1693.0000013634562</v>
      </c>
      <c r="D39" s="1">
        <v>0</v>
      </c>
      <c r="E39">
        <f>(R39-S39*(1000-T39)/(1000-U39))*AO39</f>
        <v>3.013476045340703</v>
      </c>
      <c r="F39">
        <f>IF(AZ39&lt;&gt;0,1/(1/AZ39-1/N39),0)</f>
        <v>3.0319370377213808</v>
      </c>
      <c r="G39">
        <f>((BC39-AP39/2)*S39-E39)/(BC39+AP39/2)</f>
        <v>378.48943725687434</v>
      </c>
      <c r="H39">
        <f>AP39*1000</f>
        <v>23.85831503160631</v>
      </c>
      <c r="I39">
        <f>(AU39-BA39)</f>
        <v>1.1538399146280489</v>
      </c>
      <c r="J39">
        <f>(P39+AT39*D39)</f>
        <v>24.006860733032227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25.178565979003906</v>
      </c>
      <c r="P39" s="1">
        <v>24.006860733032227</v>
      </c>
      <c r="Q39" s="1">
        <v>25.340316772460938</v>
      </c>
      <c r="R39" s="1">
        <v>399.93551635742188</v>
      </c>
      <c r="S39" s="1">
        <v>388.80410766601563</v>
      </c>
      <c r="T39" s="1">
        <v>-0.28231436014175415</v>
      </c>
      <c r="U39" s="1">
        <v>20.876272201538086</v>
      </c>
      <c r="V39" s="1">
        <v>-0.77527034282684326</v>
      </c>
      <c r="W39" s="1">
        <v>57.328842163085938</v>
      </c>
      <c r="X39" s="1">
        <v>300.30294799804688</v>
      </c>
      <c r="Y39" s="1">
        <v>749.6578369140625</v>
      </c>
      <c r="Z39" s="1">
        <v>9.3428936004638672</v>
      </c>
      <c r="AA39" s="1">
        <v>88.251823425292969</v>
      </c>
      <c r="AB39" s="1">
        <v>5.1820082664489746</v>
      </c>
      <c r="AC39" s="1">
        <v>-1.236294150352478</v>
      </c>
      <c r="AD39" s="1">
        <v>4.108097031712532E-2</v>
      </c>
      <c r="AE39" s="1">
        <v>5.9642903506755829E-3</v>
      </c>
      <c r="AF39" s="1">
        <v>3.9493445307016373E-2</v>
      </c>
      <c r="AG39" s="1">
        <v>2.3035038262605667E-2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1.1040549558751722</v>
      </c>
      <c r="AP39">
        <f>(U39-T39)/(1000-U39)*AO39</f>
        <v>2.3858315031606309E-2</v>
      </c>
      <c r="AQ39">
        <f>(P39+273.15)</f>
        <v>297.1568607330322</v>
      </c>
      <c r="AR39">
        <f>(O39+273.15)</f>
        <v>298.32856597900388</v>
      </c>
      <c r="AS39">
        <f>(Y39*AK39+Z39*AL39)*AM39</f>
        <v>119.94525122526466</v>
      </c>
      <c r="AT39">
        <f>((AS39+0.00000010773*(AR39^4-AQ39^4))-AP39*44100)/(L39*0.92*2*29.3+0.00000043092*AQ39^3)</f>
        <v>-7.2530746686627134</v>
      </c>
      <c r="AU39">
        <f>0.61365*EXP(17.502*J39/(240.97+J39))</f>
        <v>2.9962090027365402</v>
      </c>
      <c r="AV39">
        <f>AU39*1000/AA39</f>
        <v>33.950675311234725</v>
      </c>
      <c r="AW39">
        <f>(AV39-U39)</f>
        <v>13.07440310969664</v>
      </c>
      <c r="AX39">
        <f>IF(D39,P39,(O39+P39)/2)</f>
        <v>24.592713356018066</v>
      </c>
      <c r="AY39">
        <f>0.61365*EXP(17.502*AX39/(240.97+AX39))</f>
        <v>3.1032827554704174</v>
      </c>
      <c r="AZ39">
        <f>IF(AW39&lt;&gt;0,(1000-(AV39+U39)/2)/AW39*AP39,0)</f>
        <v>1.7747866226800291</v>
      </c>
      <c r="BA39">
        <f>U39*AA39/1000</f>
        <v>1.8423690881084913</v>
      </c>
      <c r="BB39">
        <f>(AY39-BA39)</f>
        <v>1.2609136673619261</v>
      </c>
      <c r="BC39">
        <f>1/(1.6/F39+1.37/N39)</f>
        <v>1.1795472972943779</v>
      </c>
      <c r="BD39">
        <f>G39*AA39*0.001</f>
        <v>33.402382985132178</v>
      </c>
      <c r="BE39">
        <f>G39/S39</f>
        <v>0.9734707781996953</v>
      </c>
      <c r="BF39">
        <f>(1-AP39*AA39/AU39/F39)*100</f>
        <v>76.822255385473881</v>
      </c>
      <c r="BG39">
        <f>(S39-E39/(N39/1.35))</f>
        <v>387.8536726457674</v>
      </c>
      <c r="BH39">
        <f>E39*BF39/100/BG39</f>
        <v>5.9687980978487629E-3</v>
      </c>
    </row>
    <row r="40" spans="1:60" x14ac:dyDescent="0.25">
      <c r="A40" s="1" t="s">
        <v>1</v>
      </c>
      <c r="B40" s="1" t="s">
        <v>5699</v>
      </c>
      <c r="K40" s="1">
        <v>2.72</v>
      </c>
    </row>
    <row r="41" spans="1:60" x14ac:dyDescent="0.25">
      <c r="A41" s="1" t="s">
        <v>1</v>
      </c>
      <c r="B41" s="1" t="s">
        <v>3662</v>
      </c>
      <c r="K41" s="1">
        <v>2.72</v>
      </c>
    </row>
    <row r="42" spans="1:60" x14ac:dyDescent="0.25">
      <c r="A42" s="1">
        <v>9</v>
      </c>
      <c r="B42" s="1" t="s">
        <v>5698</v>
      </c>
      <c r="C42" s="1">
        <v>1899.0000013634562</v>
      </c>
      <c r="D42" s="1">
        <v>0</v>
      </c>
      <c r="E42">
        <f>(R42-S42*(1000-T42)/(1000-U42))*AO42</f>
        <v>2.9989669077196197</v>
      </c>
      <c r="F42">
        <f>IF(AZ42&lt;&gt;0,1/(1/AZ42-1/N42),0)</f>
        <v>3.2775017988413424</v>
      </c>
      <c r="G42">
        <f>((BC42-AP42/2)*S42-E42)/(BC42+AP42/2)</f>
        <v>378.64980598288048</v>
      </c>
      <c r="H42">
        <f>AP42*1000</f>
        <v>24.478239044433963</v>
      </c>
      <c r="I42">
        <f>(AU42-BA42)</f>
        <v>1.1314452054071749</v>
      </c>
      <c r="J42">
        <f>(P42+AT42*D42)</f>
        <v>24.14527702331543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25.231195449829102</v>
      </c>
      <c r="P42" s="1">
        <v>24.14527702331543</v>
      </c>
      <c r="Q42" s="1">
        <v>25.374794006347656</v>
      </c>
      <c r="R42" s="1">
        <v>399.99600219726563</v>
      </c>
      <c r="S42" s="1">
        <v>388.66412353515625</v>
      </c>
      <c r="T42" s="1">
        <v>-0.28047448396682739</v>
      </c>
      <c r="U42" s="1">
        <v>21.412931442260742</v>
      </c>
      <c r="V42" s="1">
        <v>-0.7678229808807373</v>
      </c>
      <c r="W42" s="1">
        <v>58.619739532470703</v>
      </c>
      <c r="X42" s="1">
        <v>300.34527587890625</v>
      </c>
      <c r="Y42" s="1">
        <v>999.2808837890625</v>
      </c>
      <c r="Z42" s="1">
        <v>8.8912534713745117</v>
      </c>
      <c r="AA42" s="1">
        <v>88.25347900390625</v>
      </c>
      <c r="AB42" s="1">
        <v>5.4579496383666992</v>
      </c>
      <c r="AC42" s="1">
        <v>-1.2722538709640503</v>
      </c>
      <c r="AD42" s="1">
        <v>6.4809523522853851E-2</v>
      </c>
      <c r="AE42" s="1">
        <v>7.9081673175096512E-3</v>
      </c>
      <c r="AF42" s="1">
        <v>5.9541866183280945E-2</v>
      </c>
      <c r="AG42" s="1">
        <v>2.4029633030295372E-2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1.104210573084214</v>
      </c>
      <c r="AP42">
        <f>(U42-T42)/(1000-U42)*AO42</f>
        <v>2.4478239044433962E-2</v>
      </c>
      <c r="AQ42">
        <f>(P42+273.15)</f>
        <v>297.29527702331541</v>
      </c>
      <c r="AR42">
        <f>(O42+273.15)</f>
        <v>298.38119544982908</v>
      </c>
      <c r="AS42">
        <f>(Y42*AK42+Z42*AL42)*AM42</f>
        <v>159.88493783254307</v>
      </c>
      <c r="AT42">
        <f>((AS42+0.00000010773*(AR42^4-AQ42^4))-AP42*44100)/(L42*0.92*2*29.3+0.00000043092*AQ42^3)</f>
        <v>-7.160324498239576</v>
      </c>
      <c r="AU42">
        <f>0.61365*EXP(17.502*J42/(240.97+J42))</f>
        <v>3.0212109008588173</v>
      </c>
      <c r="AV42">
        <f>AU42*1000/AA42</f>
        <v>34.233334877655004</v>
      </c>
      <c r="AW42">
        <f>(AV42-U42)</f>
        <v>12.820403435394262</v>
      </c>
      <c r="AX42">
        <f>IF(D42,P42,(O42+P42)/2)</f>
        <v>24.688236236572266</v>
      </c>
      <c r="AY42">
        <f>0.61365*EXP(17.502*AX42/(240.97+AX42))</f>
        <v>3.1210544821084549</v>
      </c>
      <c r="AZ42">
        <f>IF(AW42&lt;&gt;0,(1000-(AV42+U42)/2)/AW42*AP42,0)</f>
        <v>1.8561957008529637</v>
      </c>
      <c r="BA42">
        <f>U42*AA42/1000</f>
        <v>1.8897656954516424</v>
      </c>
      <c r="BB42">
        <f>(AY42-BA42)</f>
        <v>1.2312887866568125</v>
      </c>
      <c r="BC42">
        <f>1/(1.6/F42+1.37/N42)</f>
        <v>1.2372499411442286</v>
      </c>
      <c r="BD42">
        <f>G42*AA42*0.001</f>
        <v>33.417162702143315</v>
      </c>
      <c r="BE42">
        <f>G42/S42</f>
        <v>0.97423400580123276</v>
      </c>
      <c r="BF42">
        <f>(1-AP42*AA42/AU42/F42)*100</f>
        <v>78.183352007989654</v>
      </c>
      <c r="BG42">
        <f>(S42-E42/(N42/1.35))</f>
        <v>387.71826462313027</v>
      </c>
      <c r="BH42">
        <f>E42*BF42/100/BG42</f>
        <v>6.047413980728094E-3</v>
      </c>
    </row>
    <row r="43" spans="1:60" x14ac:dyDescent="0.25">
      <c r="A43" s="1" t="s">
        <v>1</v>
      </c>
      <c r="B43" s="1" t="s">
        <v>5697</v>
      </c>
      <c r="K43" s="1">
        <v>2.72</v>
      </c>
    </row>
    <row r="44" spans="1:60" x14ac:dyDescent="0.25">
      <c r="A44" s="1" t="s">
        <v>1</v>
      </c>
      <c r="B44" s="1" t="s">
        <v>5696</v>
      </c>
      <c r="K44" s="1">
        <v>2.72</v>
      </c>
    </row>
    <row r="45" spans="1:60" x14ac:dyDescent="0.25">
      <c r="A45" s="1">
        <v>10</v>
      </c>
      <c r="B45" s="1" t="s">
        <v>3658</v>
      </c>
      <c r="C45" s="1">
        <v>2105.0000013634562</v>
      </c>
      <c r="D45" s="1">
        <v>0</v>
      </c>
      <c r="E45">
        <f>(R45-S45*(1000-T45)/(1000-U45))*AO45</f>
        <v>3.7069836686375379</v>
      </c>
      <c r="F45">
        <f>IF(AZ45&lt;&gt;0,1/(1/AZ45-1/N45),0)</f>
        <v>1.3304230253973546</v>
      </c>
      <c r="G45">
        <f>((BC45-AP45/2)*S45-E45)/(BC45+AP45/2)</f>
        <v>367.61947705995465</v>
      </c>
      <c r="H45">
        <f>AP45*1000</f>
        <v>25.186554828305066</v>
      </c>
      <c r="I45">
        <f>(AU45-BA45)</f>
        <v>2.1154687992958627</v>
      </c>
      <c r="J45">
        <f>(P45+AT45*D45)</f>
        <v>29.16142463684082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25.310260772705078</v>
      </c>
      <c r="P45" s="1">
        <v>29.16142463684082</v>
      </c>
      <c r="Q45" s="1">
        <v>25.433059692382813</v>
      </c>
      <c r="R45" s="1">
        <v>399.95050048828125</v>
      </c>
      <c r="S45" s="1">
        <v>387.748779296875</v>
      </c>
      <c r="T45" s="1">
        <v>-0.27880692481994629</v>
      </c>
      <c r="U45" s="1">
        <v>22.028667449951172</v>
      </c>
      <c r="V45" s="1">
        <v>-0.75964373350143433</v>
      </c>
      <c r="W45" s="1">
        <v>60.019817352294922</v>
      </c>
      <c r="X45" s="1">
        <v>300.34014892578125</v>
      </c>
      <c r="Y45" s="1">
        <v>1250.1959228515625</v>
      </c>
      <c r="Z45" s="1">
        <v>9.1861791610717773</v>
      </c>
      <c r="AA45" s="1">
        <v>88.249748229980469</v>
      </c>
      <c r="AB45" s="1">
        <v>5.7246198654174805</v>
      </c>
      <c r="AC45" s="1">
        <v>-1.3014477491378784</v>
      </c>
      <c r="AD45" s="1">
        <v>4.2249340564012527E-2</v>
      </c>
      <c r="AE45" s="1">
        <v>4.1709793731570244E-3</v>
      </c>
      <c r="AF45" s="1">
        <v>8.9506521821022034E-2</v>
      </c>
      <c r="AG45" s="1">
        <v>2.3195615038275719E-2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1.1041917239918426</v>
      </c>
      <c r="AP45">
        <f>(U45-T45)/(1000-U45)*AO45</f>
        <v>2.5186554828305067E-2</v>
      </c>
      <c r="AQ45">
        <f>(P45+273.15)</f>
        <v>302.3114246368408</v>
      </c>
      <c r="AR45">
        <f>(O45+273.15)</f>
        <v>298.46026077270506</v>
      </c>
      <c r="AS45">
        <f>(Y45*AK45+Z45*AL45)*AM45</f>
        <v>200.03134318520097</v>
      </c>
      <c r="AT45">
        <f>((AS45+0.00000010773*(AR45^4-AQ45^4))-AP45*44100)/(L45*0.92*2*29.3+0.00000043092*AQ45^3)</f>
        <v>-7.5080647617456062</v>
      </c>
      <c r="AU45">
        <f>0.61365*EXP(17.502*J45/(240.97+J45))</f>
        <v>4.0594931555960194</v>
      </c>
      <c r="AV45">
        <f>AU45*1000/AA45</f>
        <v>46.000053677398661</v>
      </c>
      <c r="AW45">
        <f>(AV45-U45)</f>
        <v>23.971386227447489</v>
      </c>
      <c r="AX45">
        <f>IF(D45,P45,(O45+P45)/2)</f>
        <v>27.235842704772949</v>
      </c>
      <c r="AY45">
        <f>0.61365*EXP(17.502*AX45/(240.97+AX45))</f>
        <v>3.6290376240610547</v>
      </c>
      <c r="AZ45">
        <f>IF(AW45&lt;&gt;0,(1000-(AV45+U45)/2)/AW45*AP45,0)</f>
        <v>1.0149538303780028</v>
      </c>
      <c r="BA45">
        <f>U45*AA45/1000</f>
        <v>1.9440243563001567</v>
      </c>
      <c r="BB45">
        <f>(AY45-BA45)</f>
        <v>1.685013267760898</v>
      </c>
      <c r="BC45">
        <f>1/(1.6/F45+1.37/N45)</f>
        <v>0.65673144131826944</v>
      </c>
      <c r="BD45">
        <f>G45*AA45*0.001</f>
        <v>32.442326294978081</v>
      </c>
      <c r="BE45">
        <f>G45/S45</f>
        <v>0.94808674246912694</v>
      </c>
      <c r="BF45">
        <f>(1-AP45*AA45/AU45/F45)*100</f>
        <v>58.845182979649159</v>
      </c>
      <c r="BG45">
        <f>(S45-E45/(N45/1.35))</f>
        <v>386.57961549893844</v>
      </c>
      <c r="BH45">
        <f>E45*BF45/100/BG45</f>
        <v>5.6427737919395298E-3</v>
      </c>
    </row>
    <row r="46" spans="1:60" x14ac:dyDescent="0.25">
      <c r="A46" s="1" t="s">
        <v>1</v>
      </c>
      <c r="B46" s="1" t="s">
        <v>5695</v>
      </c>
      <c r="K46" s="1">
        <v>2.72</v>
      </c>
    </row>
    <row r="47" spans="1:60" x14ac:dyDescent="0.25">
      <c r="A47" s="1" t="s">
        <v>1</v>
      </c>
      <c r="B47" s="1" t="s">
        <v>3652</v>
      </c>
      <c r="K47" s="1">
        <v>2.72</v>
      </c>
    </row>
    <row r="48" spans="1:60" x14ac:dyDescent="0.25">
      <c r="A48" s="1">
        <v>11</v>
      </c>
      <c r="B48" s="1" t="s">
        <v>3656</v>
      </c>
      <c r="C48" s="1">
        <v>2311.5000013522804</v>
      </c>
      <c r="D48" s="1">
        <v>0</v>
      </c>
      <c r="E48">
        <f>(R48-S48*(1000-T48)/(1000-U48))*AO48</f>
        <v>3.6604128917643699</v>
      </c>
      <c r="F48">
        <f>IF(AZ48&lt;&gt;0,1/(1/AZ48-1/N48),0)</f>
        <v>4.6936564597315426E-2</v>
      </c>
      <c r="G48">
        <f>((BC48-AP48/2)*S48-E48)/(BC48+AP48/2)</f>
        <v>59.761731153603371</v>
      </c>
      <c r="H48">
        <f>AP48*1000</f>
        <v>26.224809736166133</v>
      </c>
      <c r="I48">
        <f>(AU48-BA48)</f>
        <v>37.978534813139667</v>
      </c>
      <c r="J48">
        <f>(P48+AT48*D48)</f>
        <v>75.543037414550781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25.422616958618164</v>
      </c>
      <c r="P48" s="1">
        <v>75.543037414550781</v>
      </c>
      <c r="Q48" s="1">
        <v>25.509607315063477</v>
      </c>
      <c r="R48" s="1">
        <v>400.0313720703125</v>
      </c>
      <c r="S48" s="1">
        <v>387.51278686523438</v>
      </c>
      <c r="T48" s="1">
        <v>-0.28090780973434448</v>
      </c>
      <c r="U48" s="1">
        <v>22.924945831298828</v>
      </c>
      <c r="V48" s="1">
        <v>-0.76025867462158203</v>
      </c>
      <c r="W48" s="1">
        <v>62.044868469238281</v>
      </c>
      <c r="X48" s="1">
        <v>300.33892822265625</v>
      </c>
      <c r="Y48" s="1">
        <v>1600.314208984375</v>
      </c>
      <c r="Z48" s="1">
        <v>9.3360614776611328</v>
      </c>
      <c r="AA48" s="1">
        <v>88.248184204101563</v>
      </c>
      <c r="AB48" s="1">
        <v>5.9012570381164551</v>
      </c>
      <c r="AC48" s="1">
        <v>-1.3179795742034912</v>
      </c>
      <c r="AD48" s="1">
        <v>3.7267133593559265E-2</v>
      </c>
      <c r="AE48" s="1">
        <v>2.5185442063957453E-3</v>
      </c>
      <c r="AF48" s="1">
        <v>2.2644668817520142E-2</v>
      </c>
      <c r="AG48" s="1">
        <v>2.6704572141170502E-2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1.1041872361127065</v>
      </c>
      <c r="AP48">
        <f>(U48-T48)/(1000-U48)*AO48</f>
        <v>2.6224809736166133E-2</v>
      </c>
      <c r="AQ48">
        <f>(P48+273.15)</f>
        <v>348.69303741455076</v>
      </c>
      <c r="AR48">
        <f>(O48+273.15)</f>
        <v>298.57261695861814</v>
      </c>
      <c r="AS48">
        <f>(Y48*AK48+Z48*AL48)*AM48</f>
        <v>256.0502677143304</v>
      </c>
      <c r="AT48">
        <f>((AS48+0.00000010773*(AR48^4-AQ48^4))-AP48*44100)/(L48*0.92*2*29.3+0.00000043092*AQ48^3)</f>
        <v>-12.247994556072733</v>
      </c>
      <c r="AU48">
        <f>0.61365*EXP(17.502*J48/(240.97+J48))</f>
        <v>40.001619655729179</v>
      </c>
      <c r="AV48">
        <f>AU48*1000/AA48</f>
        <v>453.28547002409596</v>
      </c>
      <c r="AW48">
        <f>(AV48-U48)</f>
        <v>430.36052419279713</v>
      </c>
      <c r="AX48">
        <f>IF(D48,P48,(O48+P48)/2)</f>
        <v>50.482827186584473</v>
      </c>
      <c r="AY48">
        <f>0.61365*EXP(17.502*AX48/(240.97+AX48))</f>
        <v>12.72041098888417</v>
      </c>
      <c r="AZ48">
        <f>IF(AW48&lt;&gt;0,(1000-(AV48+U48)/2)/AW48*AP48,0)</f>
        <v>4.6427459857170617E-2</v>
      </c>
      <c r="BA48">
        <f>U48*AA48/1000</f>
        <v>2.0230848425895092</v>
      </c>
      <c r="BB48">
        <f>(AY48-BA48)</f>
        <v>10.69732614629466</v>
      </c>
      <c r="BC48">
        <f>1/(1.6/F48+1.37/N48)</f>
        <v>2.9062476819555393E-2</v>
      </c>
      <c r="BD48">
        <f>G48*AA48*0.001</f>
        <v>5.2738642591991853</v>
      </c>
      <c r="BE48">
        <f>G48/S48</f>
        <v>0.15421873336630504</v>
      </c>
      <c r="BF48">
        <f>(1-AP48*AA48/AU48/F48)*100</f>
        <v>-23.262010921670839</v>
      </c>
      <c r="BG48">
        <f>(S48-E48/(N48/1.35))</f>
        <v>386.35831125349688</v>
      </c>
      <c r="BH48">
        <f>E48*BF48/100/BG48</f>
        <v>-2.2038755783405409E-3</v>
      </c>
    </row>
    <row r="49" spans="1:60" x14ac:dyDescent="0.25">
      <c r="A49" s="1" t="s">
        <v>1</v>
      </c>
      <c r="B49" s="1" t="s">
        <v>5694</v>
      </c>
      <c r="K49" s="1">
        <v>2.72</v>
      </c>
    </row>
    <row r="50" spans="1:60" x14ac:dyDescent="0.25">
      <c r="A50" s="1" t="s">
        <v>1</v>
      </c>
      <c r="B50" s="1" t="s">
        <v>5689</v>
      </c>
      <c r="K50" s="1">
        <v>2.72</v>
      </c>
    </row>
    <row r="51" spans="1:60" x14ac:dyDescent="0.25">
      <c r="A51" s="1">
        <v>12</v>
      </c>
      <c r="B51" s="1" t="s">
        <v>5693</v>
      </c>
      <c r="C51" s="1">
        <v>2518.5000013522804</v>
      </c>
      <c r="D51" s="1">
        <v>0</v>
      </c>
      <c r="E51">
        <f>(R51-S51*(1000-T51)/(1000-U51))*AO51</f>
        <v>4.1224138352965101</v>
      </c>
      <c r="F51">
        <f>IF(AZ51&lt;&gt;0,1/(1/AZ51-1/N51),0)</f>
        <v>4.7692371627701835</v>
      </c>
      <c r="G51">
        <f>((BC51-AP51/2)*S51-E51)/(BC51+AP51/2)</f>
        <v>377.1175986267005</v>
      </c>
      <c r="H51">
        <f>AP51*1000</f>
        <v>27.42185864738914</v>
      </c>
      <c r="I51">
        <f>(AU51-BA51)</f>
        <v>1.0407033745862484</v>
      </c>
      <c r="J51">
        <f>(P51+AT51*D51)</f>
        <v>24.870460510253906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25.565412521362305</v>
      </c>
      <c r="P51" s="1">
        <v>24.870460510253906</v>
      </c>
      <c r="Q51" s="1">
        <v>25.621925354003906</v>
      </c>
      <c r="R51" s="1">
        <v>400.02239990234375</v>
      </c>
      <c r="S51" s="1">
        <v>386.68527221679688</v>
      </c>
      <c r="T51" s="1">
        <v>-0.27894046902656555</v>
      </c>
      <c r="U51" s="1">
        <v>23.961477279663086</v>
      </c>
      <c r="V51" s="1">
        <v>-0.74853789806365967</v>
      </c>
      <c r="W51" s="1">
        <v>64.30072021484375</v>
      </c>
      <c r="X51" s="1">
        <v>300.3258056640625</v>
      </c>
      <c r="Y51" s="1">
        <v>1998.79736328125</v>
      </c>
      <c r="Z51" s="1">
        <v>8.2911996841430664</v>
      </c>
      <c r="AA51" s="1">
        <v>88.245819091796875</v>
      </c>
      <c r="AB51" s="1">
        <v>6.1434445381164551</v>
      </c>
      <c r="AC51" s="1">
        <v>-1.362800121307373</v>
      </c>
      <c r="AD51" s="1">
        <v>0.10213927924633026</v>
      </c>
      <c r="AE51" s="1">
        <v>5.4326434619724751E-3</v>
      </c>
      <c r="AF51" s="1">
        <v>3.2429415732622147E-2</v>
      </c>
      <c r="AG51" s="1">
        <v>2.0340112969279289E-2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1.1041389914119941</v>
      </c>
      <c r="AP51">
        <f>(U51-T51)/(1000-U51)*AO51</f>
        <v>2.7421858647389139E-2</v>
      </c>
      <c r="AQ51">
        <f>(P51+273.15)</f>
        <v>298.02046051025388</v>
      </c>
      <c r="AR51">
        <f>(O51+273.15)</f>
        <v>298.71541252136228</v>
      </c>
      <c r="AS51">
        <f>(Y51*AK51+Z51*AL51)*AM51</f>
        <v>319.80757097674359</v>
      </c>
      <c r="AT51">
        <f>((AS51+0.00000010773*(AR51^4-AQ51^4))-AP51*44100)/(L51*0.92*2*29.3+0.00000043092*AQ51^3)</f>
        <v>-6.9529310571644425</v>
      </c>
      <c r="AU51">
        <f>0.61365*EXP(17.502*J51/(240.97+J51))</f>
        <v>3.1552035637795983</v>
      </c>
      <c r="AV51">
        <f>AU51*1000/AA51</f>
        <v>35.754708792463333</v>
      </c>
      <c r="AW51">
        <f>(AV51-U51)</f>
        <v>11.793231512800247</v>
      </c>
      <c r="AX51">
        <f>IF(D51,P51,(O51+P51)/2)</f>
        <v>25.217936515808105</v>
      </c>
      <c r="AY51">
        <f>0.61365*EXP(17.502*AX51/(240.97+AX51))</f>
        <v>3.2212270033305219</v>
      </c>
      <c r="AZ51">
        <f>IF(AW51&lt;&gt;0,(1000-(AV51+U51)/2)/AW51*AP51,0)</f>
        <v>2.2557934364129886</v>
      </c>
      <c r="BA51">
        <f>U51*AA51/1000</f>
        <v>2.1145001891933499</v>
      </c>
      <c r="BB51">
        <f>(AY51-BA51)</f>
        <v>1.106726814137172</v>
      </c>
      <c r="BC51">
        <f>1/(1.6/F51+1.37/N51)</f>
        <v>1.5254346709501057</v>
      </c>
      <c r="BD51">
        <f>G51*AA51*0.001</f>
        <v>33.279051384744676</v>
      </c>
      <c r="BE51">
        <f>G51/S51</f>
        <v>0.97525720714614594</v>
      </c>
      <c r="BF51">
        <f>(1-AP51*AA51/AU51/F51)*100</f>
        <v>83.918938116697461</v>
      </c>
      <c r="BG51">
        <f>(S51-E51/(N51/1.35))</f>
        <v>385.38508385688618</v>
      </c>
      <c r="BH51">
        <f>E51*BF51/100/BG51</f>
        <v>8.9766990479614485E-3</v>
      </c>
    </row>
    <row r="52" spans="1:60" x14ac:dyDescent="0.25">
      <c r="A52" s="1" t="s">
        <v>1</v>
      </c>
      <c r="B52" s="1" t="s">
        <v>5692</v>
      </c>
    </row>
    <row r="53" spans="1:60" x14ac:dyDescent="0.25">
      <c r="A53" s="1" t="s">
        <v>1</v>
      </c>
      <c r="B53" s="1" t="s">
        <v>5691</v>
      </c>
    </row>
    <row r="54" spans="1:60" x14ac:dyDescent="0.25">
      <c r="A54" s="1" t="s">
        <v>1</v>
      </c>
      <c r="B54" s="1" t="s">
        <v>5690</v>
      </c>
    </row>
    <row r="55" spans="1:60" x14ac:dyDescent="0.25">
      <c r="A55" s="1" t="s">
        <v>1</v>
      </c>
      <c r="B55" s="1" t="s">
        <v>5689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D488C-088D-4B63-A497-F57BF3A800A8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5773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5772</v>
      </c>
    </row>
    <row r="12" spans="1:56" x14ac:dyDescent="0.25">
      <c r="A12" s="1" t="s">
        <v>1</v>
      </c>
      <c r="B12" s="1" t="s">
        <v>5771</v>
      </c>
    </row>
    <row r="13" spans="1:56" x14ac:dyDescent="0.25">
      <c r="A13" s="1" t="s">
        <v>1</v>
      </c>
      <c r="B13" s="1" t="s">
        <v>5770</v>
      </c>
    </row>
    <row r="14" spans="1:56" x14ac:dyDescent="0.25">
      <c r="A14" s="1" t="s">
        <v>1</v>
      </c>
      <c r="B14" s="1" t="s">
        <v>5769</v>
      </c>
    </row>
    <row r="15" spans="1:56" x14ac:dyDescent="0.25">
      <c r="A15" s="1" t="s">
        <v>1</v>
      </c>
      <c r="B15" s="1" t="s">
        <v>5768</v>
      </c>
    </row>
    <row r="16" spans="1:56" x14ac:dyDescent="0.25">
      <c r="A16" s="1" t="s">
        <v>1</v>
      </c>
      <c r="B16" s="1" t="s">
        <v>5767</v>
      </c>
    </row>
    <row r="17" spans="1:56" x14ac:dyDescent="0.25">
      <c r="A17" s="1" t="s">
        <v>1</v>
      </c>
      <c r="B17" s="1" t="s">
        <v>5766</v>
      </c>
    </row>
    <row r="18" spans="1:56" x14ac:dyDescent="0.25">
      <c r="A18" s="1">
        <v>1</v>
      </c>
      <c r="B18" s="1" t="s">
        <v>5765</v>
      </c>
      <c r="C18" s="1">
        <v>249.00000167638063</v>
      </c>
      <c r="D18" s="1">
        <v>0</v>
      </c>
      <c r="E18">
        <f>(R18-S18*(1000-T18)/(1000-U18))*AK18</f>
        <v>-2.7083356846955331</v>
      </c>
      <c r="F18">
        <f>IF(AV18&lt;&gt;0,1/(1/AV18-1/N18),0)</f>
        <v>3.0959902020902499</v>
      </c>
      <c r="G18">
        <f>((AY18-AL18/2)*S18-E18)/(AY18+AL18/2)</f>
        <v>388.05409268286246</v>
      </c>
      <c r="H18">
        <f>AL18*1000</f>
        <v>24.502935455918067</v>
      </c>
      <c r="I18">
        <f>(AQ18-AW18)</f>
        <v>1.1686646906419487</v>
      </c>
      <c r="J18">
        <f>(P18+AP18*D18)</f>
        <v>24.969926834106445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25.566823959350586</v>
      </c>
      <c r="P18" s="1">
        <v>24.969926834106445</v>
      </c>
      <c r="Q18" s="1">
        <v>25.619855880737305</v>
      </c>
      <c r="R18" s="1">
        <v>400.09719848632813</v>
      </c>
      <c r="S18" s="1">
        <v>393.8038330078125</v>
      </c>
      <c r="T18" s="1">
        <v>1.0045986175537109</v>
      </c>
      <c r="U18" s="1">
        <v>22.716541290283203</v>
      </c>
      <c r="V18" s="1">
        <v>2.6965289115905762</v>
      </c>
      <c r="W18" s="1">
        <v>60.975406646728516</v>
      </c>
      <c r="X18" s="1">
        <v>299.991455078125</v>
      </c>
      <c r="Y18" s="1">
        <v>-2.4309709668159485E-2</v>
      </c>
      <c r="Z18" s="1">
        <v>7.4162731170654297</v>
      </c>
      <c r="AA18" s="1">
        <v>88.275604248046875</v>
      </c>
      <c r="AB18" s="1">
        <v>14.965907096862793</v>
      </c>
      <c r="AC18" s="1">
        <v>-1.2670313119888306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1.1029097613166357</v>
      </c>
      <c r="AL18">
        <f>(U18-T18)/(1000-U18)*AK18</f>
        <v>2.4502935455918067E-2</v>
      </c>
      <c r="AM18">
        <f>(P18+273.15)</f>
        <v>298.11992683410642</v>
      </c>
      <c r="AN18">
        <f>(O18+273.15)</f>
        <v>298.71682395935056</v>
      </c>
      <c r="AO18">
        <f>(Y18*AG18+Z18*AH18)*AI18</f>
        <v>-3.889553459967221E-3</v>
      </c>
      <c r="AP18">
        <f>((AO18+0.00000010773*(AN18^4-AM18^4))-AL18*44100)/(L18*51.4+0.00000043092*AM18^3)</f>
        <v>-8.8430777141550934</v>
      </c>
      <c r="AQ18">
        <f>0.61365*EXP(17.502*J18/(240.97+J18))</f>
        <v>3.1739810994674049</v>
      </c>
      <c r="AR18">
        <f>AQ18*1000/AA18</f>
        <v>35.955359654619755</v>
      </c>
      <c r="AS18">
        <f>(AR18-U18)</f>
        <v>13.238818364336552</v>
      </c>
      <c r="AT18">
        <f>IF(D18,P18,(O18+P18)/2)</f>
        <v>25.268375396728516</v>
      </c>
      <c r="AU18">
        <f>0.61365*EXP(17.502*AT18/(240.97+AT18))</f>
        <v>3.2309104589193938</v>
      </c>
      <c r="AV18">
        <f>IF(AS18&lt;&gt;0,(1000-(AR18+U18)/2)/AS18*AL18,0)</f>
        <v>1.7965439135432606</v>
      </c>
      <c r="AW18">
        <f>U18*AA18/1000</f>
        <v>2.0053164088254563</v>
      </c>
      <c r="AX18">
        <f>(AU18-AW18)</f>
        <v>1.2255940500939375</v>
      </c>
      <c r="AY18">
        <f>1/(1.6/F18+1.37/N18)</f>
        <v>1.1949359573577705</v>
      </c>
      <c r="AZ18">
        <f>G18*AA18*0.001</f>
        <v>34.255709512507266</v>
      </c>
      <c r="BA18">
        <f>G18/S18</f>
        <v>0.98539948105371544</v>
      </c>
      <c r="BB18">
        <f>(1-AL18*AA18/AQ18/F18)*100</f>
        <v>77.988233298355553</v>
      </c>
      <c r="BC18">
        <f>(S18-E18/(N18/1.35))</f>
        <v>394.65802831004578</v>
      </c>
      <c r="BD18">
        <f>E18*BB18/100/BC18</f>
        <v>-5.3519325612796688E-3</v>
      </c>
    </row>
    <row r="19" spans="1:56" x14ac:dyDescent="0.25">
      <c r="A19" s="1" t="s">
        <v>1</v>
      </c>
      <c r="B19" s="1" t="s">
        <v>5764</v>
      </c>
      <c r="K19" s="1">
        <v>2.72</v>
      </c>
    </row>
    <row r="20" spans="1:56" x14ac:dyDescent="0.25">
      <c r="A20" s="1" t="s">
        <v>1</v>
      </c>
      <c r="B20" s="1" t="s">
        <v>5763</v>
      </c>
      <c r="K20" s="1">
        <v>2.72</v>
      </c>
    </row>
    <row r="21" spans="1:56" x14ac:dyDescent="0.25">
      <c r="A21" s="1">
        <v>2</v>
      </c>
      <c r="B21" s="1" t="s">
        <v>5762</v>
      </c>
      <c r="C21" s="1">
        <v>454.00000167638063</v>
      </c>
      <c r="D21" s="1">
        <v>0</v>
      </c>
      <c r="E21">
        <f>(R21-S21*(1000-T21)/(1000-U21))*AK21</f>
        <v>-1.5661265796362582</v>
      </c>
      <c r="F21">
        <f>IF(AV21&lt;&gt;0,1/(1/AV21-1/N21),0)</f>
        <v>2.8545240811324342</v>
      </c>
      <c r="G21">
        <f>((AY21-AL21/2)*S21-E21)/(AY21+AL21/2)</f>
        <v>386.28311430938021</v>
      </c>
      <c r="H21">
        <f>AL21*1000</f>
        <v>23.848060066123079</v>
      </c>
      <c r="I21">
        <f>(AQ21-AW21)</f>
        <v>1.1937643149044674</v>
      </c>
      <c r="J21">
        <f>(P21+AP21*D21)</f>
        <v>24.856185913085938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25.540380477905273</v>
      </c>
      <c r="P21" s="1">
        <v>24.856185913085938</v>
      </c>
      <c r="Q21" s="1">
        <v>25.642438888549805</v>
      </c>
      <c r="R21" s="1">
        <v>400.16775512695313</v>
      </c>
      <c r="S21" s="1">
        <v>393.08746337890625</v>
      </c>
      <c r="T21" s="1">
        <v>1.0436471700668335</v>
      </c>
      <c r="U21" s="1">
        <v>22.188554763793945</v>
      </c>
      <c r="V21" s="1">
        <v>2.80580735206604</v>
      </c>
      <c r="W21" s="1">
        <v>59.653118133544922</v>
      </c>
      <c r="X21" s="1">
        <v>299.96548461914063</v>
      </c>
      <c r="Y21" s="1">
        <v>25.24705696105957</v>
      </c>
      <c r="Z21" s="1">
        <v>7.3686399459838867</v>
      </c>
      <c r="AA21" s="1">
        <v>88.277603149414063</v>
      </c>
      <c r="AB21" s="1">
        <v>14.863635063171387</v>
      </c>
      <c r="AC21" s="1">
        <v>-1.2353228330612183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1.1028142816880169</v>
      </c>
      <c r="AL21">
        <f>(U21-T21)/(1000-U21)*AK21</f>
        <v>2.384806006612308E-2</v>
      </c>
      <c r="AM21">
        <f>(P21+273.15)</f>
        <v>298.00618591308591</v>
      </c>
      <c r="AN21">
        <f>(O21+273.15)</f>
        <v>298.69038047790525</v>
      </c>
      <c r="AO21">
        <f>(Y21*AG21+Z21*AH21)*AI21</f>
        <v>4.0395290234790195</v>
      </c>
      <c r="AP21">
        <f>((AO21+0.00000010773*(AN21^4-AM21^4))-AL21*44100)/(L21*51.4+0.00000043092*AM21^3)</f>
        <v>-8.5646634003214661</v>
      </c>
      <c r="AQ21">
        <f>0.61365*EXP(17.502*J21/(240.97+J21))</f>
        <v>3.1525167468017101</v>
      </c>
      <c r="AR21">
        <f>AQ21*1000/AA21</f>
        <v>35.711399430112813</v>
      </c>
      <c r="AS21">
        <f>(AR21-U21)</f>
        <v>13.522844666318868</v>
      </c>
      <c r="AT21">
        <f>IF(D21,P21,(O21+P21)/2)</f>
        <v>25.198283195495605</v>
      </c>
      <c r="AU21">
        <f>0.61365*EXP(17.502*AT21/(240.97+AT21))</f>
        <v>3.2174607525397003</v>
      </c>
      <c r="AV21">
        <f>IF(AS21&lt;&gt;0,(1000-(AR21+U21)/2)/AS21*AL21,0)</f>
        <v>1.71248430672878</v>
      </c>
      <c r="AW21">
        <f>U21*AA21/1000</f>
        <v>1.9587524318972427</v>
      </c>
      <c r="AX21">
        <f>(AU21-AW21)</f>
        <v>1.2587083206424576</v>
      </c>
      <c r="AY21">
        <f>1/(1.6/F21+1.37/N21)</f>
        <v>1.1356136371971348</v>
      </c>
      <c r="AZ21">
        <f>G21*AA21*0.001</f>
        <v>34.100147468323215</v>
      </c>
      <c r="BA21">
        <f>G21/S21</f>
        <v>0.98268998708064326</v>
      </c>
      <c r="BB21">
        <f>(1-AL21*AA21/AQ21/F21)*100</f>
        <v>76.605569554197956</v>
      </c>
      <c r="BC21">
        <f>(S21-E21/(N21/1.35))</f>
        <v>393.58141173788835</v>
      </c>
      <c r="BD21">
        <f>E21*BB21/100/BC21</f>
        <v>-3.0482643501188031E-3</v>
      </c>
    </row>
    <row r="22" spans="1:56" x14ac:dyDescent="0.25">
      <c r="A22" s="1" t="s">
        <v>1</v>
      </c>
      <c r="B22" s="1" t="s">
        <v>5761</v>
      </c>
      <c r="K22" s="1">
        <v>2.72</v>
      </c>
    </row>
    <row r="23" spans="1:56" x14ac:dyDescent="0.25">
      <c r="A23" s="1" t="s">
        <v>1</v>
      </c>
      <c r="B23" s="1" t="s">
        <v>5760</v>
      </c>
      <c r="K23" s="1">
        <v>2.72</v>
      </c>
    </row>
    <row r="24" spans="1:56" x14ac:dyDescent="0.25">
      <c r="A24" s="1">
        <v>3</v>
      </c>
      <c r="B24" s="1" t="s">
        <v>5759</v>
      </c>
      <c r="C24" s="1">
        <v>659.00000167638063</v>
      </c>
      <c r="D24" s="1">
        <v>0</v>
      </c>
      <c r="E24">
        <f>(R24-S24*(1000-T24)/(1000-U24))*AK24</f>
        <v>-1.0053684593183687</v>
      </c>
      <c r="F24">
        <f>IF(AV24&lt;&gt;0,1/(1/AV24-1/N24),0)</f>
        <v>2.7264024267113491</v>
      </c>
      <c r="G24">
        <f>((AY24-AL24/2)*S24-E24)/(AY24+AL24/2)</f>
        <v>385.33831255745736</v>
      </c>
      <c r="H24">
        <f>AL24*1000</f>
        <v>23.357598094761677</v>
      </c>
      <c r="I24">
        <f>(AQ24-AW24)</f>
        <v>1.2025815926042165</v>
      </c>
      <c r="J24">
        <f>(P24+AP24*D24)</f>
        <v>24.720468521118164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25.468742370605469</v>
      </c>
      <c r="P24" s="1">
        <v>24.720468521118164</v>
      </c>
      <c r="Q24" s="1">
        <v>25.594768524169922</v>
      </c>
      <c r="R24" s="1">
        <v>400.07174682617188</v>
      </c>
      <c r="S24" s="1">
        <v>392.66696166992188</v>
      </c>
      <c r="T24" s="1">
        <v>1.0831238031387329</v>
      </c>
      <c r="U24" s="1">
        <v>21.800653457641602</v>
      </c>
      <c r="V24" s="1">
        <v>2.9243249893188477</v>
      </c>
      <c r="W24" s="1">
        <v>58.859561920166016</v>
      </c>
      <c r="X24" s="1">
        <v>299.97598266601563</v>
      </c>
      <c r="Y24" s="1">
        <v>48.770950317382813</v>
      </c>
      <c r="Z24" s="1">
        <v>7.5706801414489746</v>
      </c>
      <c r="AA24" s="1">
        <v>88.276695251464844</v>
      </c>
      <c r="AB24" s="1">
        <v>14.75307559967041</v>
      </c>
      <c r="AC24" s="1">
        <v>-1.211884617805481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1.1028528774485866</v>
      </c>
      <c r="AL24">
        <f>(U24-T24)/(1000-U24)*AK24</f>
        <v>2.3357598094761678E-2</v>
      </c>
      <c r="AM24">
        <f>(P24+273.15)</f>
        <v>297.87046852111814</v>
      </c>
      <c r="AN24">
        <f>(O24+273.15)</f>
        <v>298.61874237060545</v>
      </c>
      <c r="AO24">
        <f>(Y24*AG24+Z24*AH24)*AI24</f>
        <v>7.8033518763627399</v>
      </c>
      <c r="AP24">
        <f>((AO24+0.00000010773*(AN24^4-AM24^4))-AL24*44100)/(L24*51.4+0.00000043092*AM24^3)</f>
        <v>-8.3506145883008429</v>
      </c>
      <c r="AQ24">
        <f>0.61365*EXP(17.502*J24/(240.97+J24))</f>
        <v>3.1270712341672375</v>
      </c>
      <c r="AR24">
        <f>AQ24*1000/AA24</f>
        <v>35.423519483363847</v>
      </c>
      <c r="AS24">
        <f>(AR24-U24)</f>
        <v>13.622866025722246</v>
      </c>
      <c r="AT24">
        <f>IF(D24,P24,(O24+P24)/2)</f>
        <v>25.094605445861816</v>
      </c>
      <c r="AU24">
        <f>0.61365*EXP(17.502*AT24/(240.97+AT24))</f>
        <v>3.1976561554434375</v>
      </c>
      <c r="AV24">
        <f>IF(AS24&lt;&gt;0,(1000-(AR24+U24)/2)/AS24*AL24,0)</f>
        <v>1.6655297376844154</v>
      </c>
      <c r="AW24">
        <f>U24*AA24/1000</f>
        <v>1.924489641563021</v>
      </c>
      <c r="AX24">
        <f>(AU24-AW24)</f>
        <v>1.2731665138804165</v>
      </c>
      <c r="AY24">
        <f>1/(1.6/F24+1.37/N24)</f>
        <v>1.1026314225416771</v>
      </c>
      <c r="AZ24">
        <f>G24*AA24*0.001</f>
        <v>34.016392786348369</v>
      </c>
      <c r="BA24">
        <f>G24/S24</f>
        <v>0.98133622171496815</v>
      </c>
      <c r="BB24">
        <f>(1-AL24*AA24/AQ24/F24)*100</f>
        <v>75.814976500512557</v>
      </c>
      <c r="BC24">
        <f>(S24-E24/(N24/1.35))</f>
        <v>392.98404976938315</v>
      </c>
      <c r="BD24">
        <f>E24*BB24/100/BC24</f>
        <v>-1.9395694599388543E-3</v>
      </c>
    </row>
    <row r="25" spans="1:56" x14ac:dyDescent="0.25">
      <c r="A25" s="1" t="s">
        <v>1</v>
      </c>
      <c r="B25" s="1" t="s">
        <v>5758</v>
      </c>
      <c r="K25" s="1">
        <v>2.72</v>
      </c>
    </row>
    <row r="26" spans="1:56" x14ac:dyDescent="0.25">
      <c r="A26" s="1" t="s">
        <v>1</v>
      </c>
      <c r="B26" s="1" t="s">
        <v>5757</v>
      </c>
      <c r="K26" s="1">
        <v>2.72</v>
      </c>
    </row>
    <row r="27" spans="1:56" x14ac:dyDescent="0.25">
      <c r="A27" s="1">
        <v>4</v>
      </c>
      <c r="B27" s="1" t="s">
        <v>5756</v>
      </c>
      <c r="C27" s="1">
        <v>863.00000167638063</v>
      </c>
      <c r="D27" s="1">
        <v>0</v>
      </c>
      <c r="E27">
        <f>(R27-S27*(1000-T27)/(1000-U27))*AK27</f>
        <v>-0.50896572206868562</v>
      </c>
      <c r="F27">
        <f>IF(AV27&lt;&gt;0,1/(1/AV27-1/N27),0)</f>
        <v>2.7272572733712046</v>
      </c>
      <c r="G27">
        <f>((AY27-AL27/2)*S27-E27)/(AY27+AL27/2)</f>
        <v>384.62411464695828</v>
      </c>
      <c r="H27">
        <f>AL27*1000</f>
        <v>23.189336208475854</v>
      </c>
      <c r="I27">
        <f>(AQ27-AW27)</f>
        <v>1.1939291950630557</v>
      </c>
      <c r="J27">
        <f>(P27+AP27*D27)</f>
        <v>24.622447967529297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25.401462554931641</v>
      </c>
      <c r="P27" s="1">
        <v>24.622447967529297</v>
      </c>
      <c r="Q27" s="1">
        <v>25.529861450195313</v>
      </c>
      <c r="R27" s="1">
        <v>400.11932373046875</v>
      </c>
      <c r="S27" s="1">
        <v>392.33099365234375</v>
      </c>
      <c r="T27" s="1">
        <v>1.1192754507064819</v>
      </c>
      <c r="U27" s="1">
        <v>21.690952301025391</v>
      </c>
      <c r="V27" s="1">
        <v>3.0341486930847168</v>
      </c>
      <c r="W27" s="1">
        <v>58.800159454345703</v>
      </c>
      <c r="X27" s="1">
        <v>299.96017456054688</v>
      </c>
      <c r="Y27" s="1">
        <v>100.16870880126953</v>
      </c>
      <c r="Z27" s="1">
        <v>7.4911284446716309</v>
      </c>
      <c r="AA27" s="1">
        <v>88.279945373535156</v>
      </c>
      <c r="AB27" s="1">
        <v>14.773179054260254</v>
      </c>
      <c r="AC27" s="1">
        <v>-1.2025324106216431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1.102794759413775</v>
      </c>
      <c r="AL27">
        <f>(U27-T27)/(1000-U27)*AK27</f>
        <v>2.3189336208475856E-2</v>
      </c>
      <c r="AM27">
        <f>(P27+273.15)</f>
        <v>297.77244796752927</v>
      </c>
      <c r="AN27">
        <f>(O27+273.15)</f>
        <v>298.55146255493162</v>
      </c>
      <c r="AO27">
        <f>(Y27*AG27+Z27*AH27)*AI27</f>
        <v>16.026993049971907</v>
      </c>
      <c r="AP27">
        <f>((AO27+0.00000010773*(AN27^4-AM27^4))-AL27*44100)/(L27*51.4+0.00000043092*AM27^3)</f>
        <v>-8.2196718964103503</v>
      </c>
      <c r="AQ27">
        <f>0.61365*EXP(17.502*J27/(240.97+J27))</f>
        <v>3.1088052792975338</v>
      </c>
      <c r="AR27">
        <f>AQ27*1000/AA27</f>
        <v>35.21530587885367</v>
      </c>
      <c r="AS27">
        <f>(AR27-U27)</f>
        <v>13.524353577828279</v>
      </c>
      <c r="AT27">
        <f>IF(D27,P27,(O27+P27)/2)</f>
        <v>25.011955261230469</v>
      </c>
      <c r="AU27">
        <f>0.61365*EXP(17.502*AT27/(240.97+AT27))</f>
        <v>3.1819446486629546</v>
      </c>
      <c r="AV27">
        <f>IF(AS27&lt;&gt;0,(1000-(AR27+U27)/2)/AS27*AL27,0)</f>
        <v>1.6658487152214667</v>
      </c>
      <c r="AW27">
        <f>U27*AA27/1000</f>
        <v>1.9148760842344781</v>
      </c>
      <c r="AX27">
        <f>(AU27-AW27)</f>
        <v>1.2670685644284765</v>
      </c>
      <c r="AY27">
        <f>1/(1.6/F27+1.37/N27)</f>
        <v>1.1028551096513379</v>
      </c>
      <c r="AZ27">
        <f>G27*AA27*0.001</f>
        <v>33.954595830377805</v>
      </c>
      <c r="BA27">
        <f>G27/S27</f>
        <v>0.98035618105610389</v>
      </c>
      <c r="BB27">
        <f>(1-AL27*AA27/AQ27/F27)*100</f>
        <v>75.854803534638052</v>
      </c>
      <c r="BC27">
        <f>(S27-E27/(N27/1.35))</f>
        <v>392.49151885283703</v>
      </c>
      <c r="BD27">
        <f>E27*BB27/100/BC27</f>
        <v>-9.8365169688828481E-4</v>
      </c>
    </row>
    <row r="28" spans="1:56" x14ac:dyDescent="0.25">
      <c r="A28" s="1" t="s">
        <v>1</v>
      </c>
      <c r="B28" s="1" t="s">
        <v>5755</v>
      </c>
      <c r="K28" s="1">
        <v>2.72</v>
      </c>
    </row>
    <row r="29" spans="1:56" x14ac:dyDescent="0.25">
      <c r="A29" s="1" t="s">
        <v>1</v>
      </c>
      <c r="B29" s="1" t="s">
        <v>5754</v>
      </c>
      <c r="K29" s="1">
        <v>2.72</v>
      </c>
    </row>
    <row r="30" spans="1:56" x14ac:dyDescent="0.25">
      <c r="A30" s="1">
        <v>5</v>
      </c>
      <c r="B30" s="1" t="s">
        <v>5753</v>
      </c>
      <c r="C30" s="1">
        <v>1068.0000016763806</v>
      </c>
      <c r="D30" s="1">
        <v>0</v>
      </c>
      <c r="E30">
        <f>(R30-S30*(1000-T30)/(1000-U30))*AK30</f>
        <v>-0.2949023717582539</v>
      </c>
      <c r="F30">
        <f>IF(AV30&lt;&gt;0,1/(1/AV30-1/N30),0)</f>
        <v>2.745237006073344</v>
      </c>
      <c r="G30">
        <f>((AY30-AL30/2)*S30-E30)/(AY30+AL30/2)</f>
        <v>384.1645751427111</v>
      </c>
      <c r="H30">
        <f>AL30*1000</f>
        <v>23.192954234234637</v>
      </c>
      <c r="I30">
        <f>(AQ30-AW30)</f>
        <v>1.1893048405625783</v>
      </c>
      <c r="J30">
        <f>(P30+AP30*D30)</f>
        <v>24.61314582824707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25.381258010864258</v>
      </c>
      <c r="P30" s="1">
        <v>24.61314582824707</v>
      </c>
      <c r="Q30" s="1">
        <v>25.508701324462891</v>
      </c>
      <c r="R30" s="1">
        <v>400.0028076171875</v>
      </c>
      <c r="S30" s="1">
        <v>392.02532958984375</v>
      </c>
      <c r="T30" s="1">
        <v>1.1495572328567505</v>
      </c>
      <c r="U30" s="1">
        <v>21.724206924438477</v>
      </c>
      <c r="V30" s="1">
        <v>3.1199169158935547</v>
      </c>
      <c r="W30" s="1">
        <v>58.959846496582031</v>
      </c>
      <c r="X30" s="1">
        <v>299.95343017578125</v>
      </c>
      <c r="Y30" s="1">
        <v>148.88575744628906</v>
      </c>
      <c r="Z30" s="1">
        <v>7.4537382125854492</v>
      </c>
      <c r="AA30" s="1">
        <v>88.278106689453125</v>
      </c>
      <c r="AB30" s="1">
        <v>15.798887252807617</v>
      </c>
      <c r="AC30" s="1">
        <v>-1.1785763502120972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1.1027699638815485</v>
      </c>
      <c r="AL30">
        <f>(U30-T30)/(1000-U30)*AK30</f>
        <v>2.3192954234234637E-2</v>
      </c>
      <c r="AM30">
        <f>(P30+273.15)</f>
        <v>297.76314582824705</v>
      </c>
      <c r="AN30">
        <f>(O30+273.15)</f>
        <v>298.53125801086424</v>
      </c>
      <c r="AO30">
        <f>(Y30*AG30+Z30*AH30)*AI30</f>
        <v>23.821720658949289</v>
      </c>
      <c r="AP30">
        <f>((AO30+0.00000010773*(AN30^4-AM30^4))-AL30*44100)/(L30*51.4+0.00000043092*AM30^3)</f>
        <v>-8.1578784829156188</v>
      </c>
      <c r="AQ30">
        <f>0.61365*EXP(17.502*J30/(240.97+J30))</f>
        <v>3.1070766971819146</v>
      </c>
      <c r="AR30">
        <f>AQ30*1000/AA30</f>
        <v>35.196458257901526</v>
      </c>
      <c r="AS30">
        <f>(AR30-U30)</f>
        <v>13.472251333463049</v>
      </c>
      <c r="AT30">
        <f>IF(D30,P30,(O30+P30)/2)</f>
        <v>24.997201919555664</v>
      </c>
      <c r="AU30">
        <f>0.61365*EXP(17.502*AT30/(240.97+AT30))</f>
        <v>3.1791471979628048</v>
      </c>
      <c r="AV30">
        <f>IF(AS30&lt;&gt;0,(1000-(AR30+U30)/2)/AS30*AL30,0)</f>
        <v>1.6725396880763541</v>
      </c>
      <c r="AW30">
        <f>U30*AA30/1000</f>
        <v>1.9177718566193362</v>
      </c>
      <c r="AX30">
        <f>(AU30-AW30)</f>
        <v>1.2613753413434685</v>
      </c>
      <c r="AY30">
        <f>1/(1.6/F30+1.37/N30)</f>
        <v>1.1075484109780345</v>
      </c>
      <c r="AZ30">
        <f>G30*AA30*0.001</f>
        <v>33.913321350756682</v>
      </c>
      <c r="BA30">
        <f>G30/S30</f>
        <v>0.97994835064520713</v>
      </c>
      <c r="BB30">
        <f>(1-AL30*AA30/AQ30/F30)*100</f>
        <v>75.996351260096048</v>
      </c>
      <c r="BC30">
        <f>(S30-E30/(N30/1.35))</f>
        <v>392.11834029822705</v>
      </c>
      <c r="BD30">
        <f>E30*BB30/100/BC30</f>
        <v>-5.715495024928071E-4</v>
      </c>
    </row>
    <row r="31" spans="1:56" x14ac:dyDescent="0.25">
      <c r="A31" s="1" t="s">
        <v>1</v>
      </c>
      <c r="B31" s="1" t="s">
        <v>5752</v>
      </c>
      <c r="K31" s="1">
        <v>2.72</v>
      </c>
    </row>
    <row r="32" spans="1:56" x14ac:dyDescent="0.25">
      <c r="A32" s="1" t="s">
        <v>1</v>
      </c>
      <c r="B32" s="1" t="s">
        <v>5751</v>
      </c>
      <c r="K32" s="1">
        <v>2.72</v>
      </c>
    </row>
    <row r="33" spans="1:56" x14ac:dyDescent="0.25">
      <c r="A33" s="1">
        <v>6</v>
      </c>
      <c r="B33" s="1" t="s">
        <v>5750</v>
      </c>
      <c r="C33" s="1">
        <v>1273.0000016763806</v>
      </c>
      <c r="D33" s="1">
        <v>0</v>
      </c>
      <c r="E33">
        <f>(R33-S33*(1000-T33)/(1000-U33))*AK33</f>
        <v>2.1209749952348016E-2</v>
      </c>
      <c r="F33">
        <f>IF(AV33&lt;&gt;0,1/(1/AV33-1/N33),0)</f>
        <v>2.8325964529632124</v>
      </c>
      <c r="G33">
        <f>((AY33-AL33/2)*S33-E33)/(AY33+AL33/2)</f>
        <v>383.64063641354187</v>
      </c>
      <c r="H33">
        <f>AL33*1000</f>
        <v>23.392307273364995</v>
      </c>
      <c r="I33">
        <f>(AQ33-AW33)</f>
        <v>1.176827027794926</v>
      </c>
      <c r="J33">
        <f>(P33+AP33*D33)</f>
        <v>24.642934799194336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25.374885559082031</v>
      </c>
      <c r="P33" s="1">
        <v>24.642934799194336</v>
      </c>
      <c r="Q33" s="1">
        <v>25.4989013671875</v>
      </c>
      <c r="R33" s="1">
        <v>400.01126098632813</v>
      </c>
      <c r="S33" s="1">
        <v>391.68414306640625</v>
      </c>
      <c r="T33" s="1">
        <v>1.1827272176742554</v>
      </c>
      <c r="U33" s="1">
        <v>21.928291320800781</v>
      </c>
      <c r="V33" s="1">
        <v>3.2111573219299316</v>
      </c>
      <c r="W33" s="1">
        <v>59.536296844482422</v>
      </c>
      <c r="X33" s="1">
        <v>299.97662353515625</v>
      </c>
      <c r="Y33" s="1">
        <v>300.66912841796875</v>
      </c>
      <c r="Z33" s="1">
        <v>7.5057878494262695</v>
      </c>
      <c r="AA33" s="1">
        <v>88.278114318847656</v>
      </c>
      <c r="AB33" s="1">
        <v>15.966904640197754</v>
      </c>
      <c r="AC33" s="1">
        <v>-1.1952921152114868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1.1028552335851332</v>
      </c>
      <c r="AL33">
        <f>(U33-T33)/(1000-U33)*AK33</f>
        <v>2.3392307273364995E-2</v>
      </c>
      <c r="AM33">
        <f>(P33+273.15)</f>
        <v>297.79293479919431</v>
      </c>
      <c r="AN33">
        <f>(O33+273.15)</f>
        <v>298.52488555908201</v>
      </c>
      <c r="AO33">
        <f>(Y33*AG33+Z33*AH33)*AI33</f>
        <v>48.107059471598404</v>
      </c>
      <c r="AP33">
        <f>((AO33+0.00000010773*(AN33^4-AM33^4))-AL33*44100)/(L33*51.4+0.00000043092*AM33^3)</f>
        <v>-8.033400667719425</v>
      </c>
      <c r="AQ33">
        <f>0.61365*EXP(17.502*J33/(240.97+J33))</f>
        <v>3.1126152358295722</v>
      </c>
      <c r="AR33">
        <f>AQ33*1000/AA33</f>
        <v>35.259194873457091</v>
      </c>
      <c r="AS33">
        <f>(AR33-U33)</f>
        <v>13.330903552656309</v>
      </c>
      <c r="AT33">
        <f>IF(D33,P33,(O33+P33)/2)</f>
        <v>25.008910179138184</v>
      </c>
      <c r="AU33">
        <f>0.61365*EXP(17.502*AT33/(240.97+AT33))</f>
        <v>3.1813670801774983</v>
      </c>
      <c r="AV33">
        <f>IF(AS33&lt;&gt;0,(1000-(AR33+U33)/2)/AS33*AL33,0)</f>
        <v>1.7045681531626888</v>
      </c>
      <c r="AW33">
        <f>U33*AA33/1000</f>
        <v>1.9357882080346462</v>
      </c>
      <c r="AX33">
        <f>(AU33-AW33)</f>
        <v>1.245578872142852</v>
      </c>
      <c r="AY33">
        <f>1/(1.6/F33+1.37/N33)</f>
        <v>1.1300453746550696</v>
      </c>
      <c r="AZ33">
        <f>G33*AA33*0.001</f>
        <v>33.867071958670117</v>
      </c>
      <c r="BA33">
        <f>G33/S33</f>
        <v>0.97946430358427683</v>
      </c>
      <c r="BB33">
        <f>(1-AL33*AA33/AQ33/F33)*100</f>
        <v>76.578432240001248</v>
      </c>
      <c r="BC33">
        <f>(S33-E33/(N33/1.35))</f>
        <v>391.67745361912938</v>
      </c>
      <c r="BD33">
        <f>E33*BB33/100/BC33</f>
        <v>4.1468034081242979E-5</v>
      </c>
    </row>
    <row r="34" spans="1:56" x14ac:dyDescent="0.25">
      <c r="A34" s="1" t="s">
        <v>1</v>
      </c>
      <c r="B34" s="1" t="s">
        <v>5749</v>
      </c>
      <c r="K34" s="1">
        <v>2.72</v>
      </c>
    </row>
    <row r="35" spans="1:56" x14ac:dyDescent="0.25">
      <c r="A35" s="1" t="s">
        <v>1</v>
      </c>
      <c r="B35" s="1" t="s">
        <v>5748</v>
      </c>
      <c r="K35" s="1">
        <v>2.72</v>
      </c>
    </row>
    <row r="36" spans="1:56" x14ac:dyDescent="0.25">
      <c r="A36" s="1">
        <v>7</v>
      </c>
      <c r="B36" s="1" t="s">
        <v>5747</v>
      </c>
      <c r="C36" s="1">
        <v>1478.0000016763806</v>
      </c>
      <c r="D36" s="1">
        <v>0</v>
      </c>
      <c r="E36">
        <f>(R36-S36*(1000-T36)/(1000-U36))*AK36</f>
        <v>0.18729804978698486</v>
      </c>
      <c r="F36">
        <f>IF(AV36&lt;&gt;0,1/(1/AV36-1/N36),0)</f>
        <v>2.9956036388559601</v>
      </c>
      <c r="G36">
        <f>((AY36-AL36/2)*S36-E36)/(AY36+AL36/2)</f>
        <v>383.19286862266921</v>
      </c>
      <c r="H36">
        <f>AL36*1000</f>
        <v>23.77350791912281</v>
      </c>
      <c r="I36">
        <f>(AQ36-AW36)</f>
        <v>1.1565178863549812</v>
      </c>
      <c r="J36">
        <f>(P36+AP36*D36)</f>
        <v>24.705329895019531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25.400815963745117</v>
      </c>
      <c r="P36" s="1">
        <v>24.705329895019531</v>
      </c>
      <c r="Q36" s="1">
        <v>25.515701293945313</v>
      </c>
      <c r="R36" s="1">
        <v>399.81878662109375</v>
      </c>
      <c r="S36" s="1">
        <v>391.21578979492188</v>
      </c>
      <c r="T36" s="1">
        <v>1.2148212194442749</v>
      </c>
      <c r="U36" s="1">
        <v>22.290622711181641</v>
      </c>
      <c r="V36" s="1">
        <v>3.2931337356567383</v>
      </c>
      <c r="W36" s="1">
        <v>60.425346374511719</v>
      </c>
      <c r="X36" s="1">
        <v>299.9769287109375</v>
      </c>
      <c r="Y36" s="1">
        <v>498.9239501953125</v>
      </c>
      <c r="Z36" s="1">
        <v>7.4809627532958984</v>
      </c>
      <c r="AA36" s="1">
        <v>88.275962829589844</v>
      </c>
      <c r="AB36" s="1">
        <v>16.328804016113281</v>
      </c>
      <c r="AC36" s="1">
        <v>-1.2176477909088135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1.1028563555549171</v>
      </c>
      <c r="AL36">
        <f>(U36-T36)/(1000-U36)*AK36</f>
        <v>2.3773507919122812E-2</v>
      </c>
      <c r="AM36">
        <f>(P36+273.15)</f>
        <v>297.85532989501951</v>
      </c>
      <c r="AN36">
        <f>(O36+273.15)</f>
        <v>298.55081596374509</v>
      </c>
      <c r="AO36">
        <f>(Y36*AG36+Z36*AH36)*AI36</f>
        <v>79.827830246958911</v>
      </c>
      <c r="AP36">
        <f>((AO36+0.00000010773*(AN36^4-AM36^4))-AL36*44100)/(L36*51.4+0.00000043092*AM36^3)</f>
        <v>-7.9135054094992903</v>
      </c>
      <c r="AQ36">
        <f>0.61365*EXP(17.502*J36/(240.97+J36))</f>
        <v>3.1242440682556629</v>
      </c>
      <c r="AR36">
        <f>AQ36*1000/AA36</f>
        <v>35.391786938498569</v>
      </c>
      <c r="AS36">
        <f>(AR36-U36)</f>
        <v>13.101164227316929</v>
      </c>
      <c r="AT36">
        <f>IF(D36,P36,(O36+P36)/2)</f>
        <v>25.053072929382324</v>
      </c>
      <c r="AU36">
        <f>0.61365*EXP(17.502*AT36/(240.97+AT36))</f>
        <v>3.189752518554585</v>
      </c>
      <c r="AV36">
        <f>IF(AS36&lt;&gt;0,(1000-(AR36+U36)/2)/AS36*AL36,0)</f>
        <v>1.7622747801056104</v>
      </c>
      <c r="AW36">
        <f>U36*AA36/1000</f>
        <v>1.9677261819006817</v>
      </c>
      <c r="AX36">
        <f>(AU36-AW36)</f>
        <v>1.2220263366539033</v>
      </c>
      <c r="AY36">
        <f>1/(1.6/F36+1.37/N36)</f>
        <v>1.1707086527330088</v>
      </c>
      <c r="AZ36">
        <f>G36*AA36*0.001</f>
        <v>33.826719427098652</v>
      </c>
      <c r="BA36">
        <f>G36/S36</f>
        <v>0.97949233803559321</v>
      </c>
      <c r="BB36">
        <f>(1-AL36*AA36/AQ36/F36)*100</f>
        <v>77.576343662423781</v>
      </c>
      <c r="BC36">
        <f>(S36-E36/(N36/1.35))</f>
        <v>391.15671694248721</v>
      </c>
      <c r="BD36">
        <f>E36*BB36/100/BC36</f>
        <v>3.7145975636443607E-4</v>
      </c>
    </row>
    <row r="37" spans="1:56" x14ac:dyDescent="0.25">
      <c r="A37" s="1" t="s">
        <v>1</v>
      </c>
      <c r="B37" s="1" t="s">
        <v>5746</v>
      </c>
      <c r="K37" s="1">
        <v>2.72</v>
      </c>
    </row>
    <row r="38" spans="1:56" x14ac:dyDescent="0.25">
      <c r="A38" s="1" t="s">
        <v>1</v>
      </c>
      <c r="B38" s="1" t="s">
        <v>5745</v>
      </c>
      <c r="K38" s="1">
        <v>2.72</v>
      </c>
    </row>
    <row r="39" spans="1:56" x14ac:dyDescent="0.25">
      <c r="A39" s="1">
        <v>8</v>
      </c>
      <c r="B39" s="1" t="s">
        <v>5744</v>
      </c>
      <c r="C39" s="1">
        <v>1683.0000016763806</v>
      </c>
      <c r="D39" s="1">
        <v>0</v>
      </c>
      <c r="E39">
        <f>(R39-S39*(1000-T39)/(1000-U39))*AK39</f>
        <v>0.53729934829143755</v>
      </c>
      <c r="F39">
        <f>IF(AV39&lt;&gt;0,1/(1/AV39-1/N39),0)</f>
        <v>3.2214300034402115</v>
      </c>
      <c r="G39">
        <f>((AY39-AL39/2)*S39-E39)/(AY39+AL39/2)</f>
        <v>382.8223579558321</v>
      </c>
      <c r="H39">
        <f>AL39*1000</f>
        <v>24.301524698965078</v>
      </c>
      <c r="I39">
        <f>(AQ39-AW39)</f>
        <v>1.132975130843862</v>
      </c>
      <c r="J39">
        <f>(P39+AP39*D39)</f>
        <v>24.810747146606445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25.450048446655273</v>
      </c>
      <c r="P39" s="1">
        <v>24.810747146606445</v>
      </c>
      <c r="Q39" s="1">
        <v>25.550651550292969</v>
      </c>
      <c r="R39" s="1">
        <v>400.04180908203125</v>
      </c>
      <c r="S39" s="1">
        <v>390.94003295898438</v>
      </c>
      <c r="T39" s="1">
        <v>1.2484815120697021</v>
      </c>
      <c r="U39" s="1">
        <v>22.782012939453125</v>
      </c>
      <c r="V39" s="1">
        <v>3.3743212223052979</v>
      </c>
      <c r="W39" s="1">
        <v>61.573863983154297</v>
      </c>
      <c r="X39" s="1">
        <v>299.97055053710938</v>
      </c>
      <c r="Y39" s="1">
        <v>750.4984130859375</v>
      </c>
      <c r="Z39" s="1">
        <v>7.435481071472168</v>
      </c>
      <c r="AA39" s="1">
        <v>88.271492004394531</v>
      </c>
      <c r="AB39" s="1">
        <v>16.449811935424805</v>
      </c>
      <c r="AC39" s="1">
        <v>-1.2427762746810913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1.1028329063864313</v>
      </c>
      <c r="AL39">
        <f>(U39-T39)/(1000-U39)*AK39</f>
        <v>2.4301524698965078E-2</v>
      </c>
      <c r="AM39">
        <f>(P39+273.15)</f>
        <v>297.96074714660642</v>
      </c>
      <c r="AN39">
        <f>(O39+273.15)</f>
        <v>298.60004844665525</v>
      </c>
      <c r="AO39">
        <f>(Y39*AG39+Z39*AH39)*AI39</f>
        <v>120.07974340975852</v>
      </c>
      <c r="AP39">
        <f>((AO39+0.00000010773*(AN39^4-AM39^4))-AL39*44100)/(L39*51.4+0.00000043092*AM39^3)</f>
        <v>-7.7782073606828721</v>
      </c>
      <c r="AQ39">
        <f>0.61365*EXP(17.502*J39/(240.97+J39))</f>
        <v>3.1439774038728112</v>
      </c>
      <c r="AR39">
        <f>AQ39*1000/AA39</f>
        <v>35.617132241474863</v>
      </c>
      <c r="AS39">
        <f>(AR39-U39)</f>
        <v>12.835119302021738</v>
      </c>
      <c r="AT39">
        <f>IF(D39,P39,(O39+P39)/2)</f>
        <v>25.130397796630859</v>
      </c>
      <c r="AU39">
        <f>0.61365*EXP(17.502*AT39/(240.97+AT39))</f>
        <v>3.2044811620613256</v>
      </c>
      <c r="AV39">
        <f>IF(AS39&lt;&gt;0,(1000-(AR39+U39)/2)/AS39*AL39,0)</f>
        <v>1.8380764533090537</v>
      </c>
      <c r="AW39">
        <f>U39*AA39/1000</f>
        <v>2.0110022730289492</v>
      </c>
      <c r="AX39">
        <f>(AU39-AW39)</f>
        <v>1.1934788890323764</v>
      </c>
      <c r="AY39">
        <f>1/(1.6/F39+1.37/N39)</f>
        <v>1.2243779495243647</v>
      </c>
      <c r="AZ39">
        <f>G39*AA39*0.001</f>
        <v>33.792300709401694</v>
      </c>
      <c r="BA39">
        <f>G39/S39</f>
        <v>0.97923549823815581</v>
      </c>
      <c r="BB39">
        <f>(1-AL39*AA39/AQ39/F39)*100</f>
        <v>78.820003965948828</v>
      </c>
      <c r="BC39">
        <f>(S39-E39/(N39/1.35))</f>
        <v>390.77057147686565</v>
      </c>
      <c r="BD39">
        <f>E39*BB39/100/BC39</f>
        <v>1.083754505954142E-3</v>
      </c>
    </row>
    <row r="40" spans="1:56" x14ac:dyDescent="0.25">
      <c r="A40" s="1" t="s">
        <v>1</v>
      </c>
      <c r="B40" s="1" t="s">
        <v>5743</v>
      </c>
      <c r="K40" s="1">
        <v>2.72</v>
      </c>
    </row>
    <row r="41" spans="1:56" x14ac:dyDescent="0.25">
      <c r="A41" s="1" t="s">
        <v>1</v>
      </c>
      <c r="B41" s="1" t="s">
        <v>2942</v>
      </c>
      <c r="K41" s="1">
        <v>2.72</v>
      </c>
    </row>
    <row r="42" spans="1:56" x14ac:dyDescent="0.25">
      <c r="A42" s="1">
        <v>9</v>
      </c>
      <c r="B42" s="1" t="s">
        <v>5742</v>
      </c>
      <c r="C42" s="1">
        <v>1888.0000016763806</v>
      </c>
      <c r="D42" s="1">
        <v>0</v>
      </c>
      <c r="E42">
        <f>(R42-S42*(1000-T42)/(1000-U42))*AK42</f>
        <v>0.67301804783475017</v>
      </c>
      <c r="F42">
        <f>IF(AV42&lt;&gt;0,1/(1/AV42-1/N42),0)</f>
        <v>3.4747523454869853</v>
      </c>
      <c r="G42">
        <f>((AY42-AL42/2)*S42-E42)/(AY42+AL42/2)</f>
        <v>382.36428231918239</v>
      </c>
      <c r="H42">
        <f>AL42*1000</f>
        <v>24.840378775635141</v>
      </c>
      <c r="I42">
        <f>(AQ42-AW42)</f>
        <v>1.1095137380776769</v>
      </c>
      <c r="J42">
        <f>(P42+AP42*D42)</f>
        <v>24.919452667236328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25.511285781860352</v>
      </c>
      <c r="P42" s="1">
        <v>24.919452667236328</v>
      </c>
      <c r="Q42" s="1">
        <v>25.595815658569336</v>
      </c>
      <c r="R42" s="1">
        <v>399.78363037109375</v>
      </c>
      <c r="S42" s="1">
        <v>390.380859375</v>
      </c>
      <c r="T42" s="1">
        <v>1.2808183431625366</v>
      </c>
      <c r="U42" s="1">
        <v>23.279474258422852</v>
      </c>
      <c r="V42" s="1">
        <v>3.4491705894470215</v>
      </c>
      <c r="W42" s="1">
        <v>62.690292358398438</v>
      </c>
      <c r="X42" s="1">
        <v>299.9862060546875</v>
      </c>
      <c r="Y42" s="1">
        <v>1000.2286376953125</v>
      </c>
      <c r="Z42" s="1">
        <v>7.4752659797668457</v>
      </c>
      <c r="AA42" s="1">
        <v>88.27203369140625</v>
      </c>
      <c r="AB42" s="1">
        <v>16.602649688720703</v>
      </c>
      <c r="AC42" s="1">
        <v>-1.2743312120437622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1.1028904634363508</v>
      </c>
      <c r="AL42">
        <f>(U42-T42)/(1000-U42)*AK42</f>
        <v>2.4840378775635143E-2</v>
      </c>
      <c r="AM42">
        <f>(P42+273.15)</f>
        <v>298.06945266723631</v>
      </c>
      <c r="AN42">
        <f>(O42+273.15)</f>
        <v>298.66128578186033</v>
      </c>
      <c r="AO42">
        <f>(Y42*AG42+Z42*AH42)*AI42</f>
        <v>160.03657845415364</v>
      </c>
      <c r="AP42">
        <f>((AO42+0.00000010773*(AN42^4-AM42^4))-AL42*44100)/(L42*51.4+0.00000043092*AM42^3)</f>
        <v>-7.6484607687449957</v>
      </c>
      <c r="AQ42">
        <f>0.61365*EXP(17.502*J42/(240.97+J42))</f>
        <v>3.1644402741354036</v>
      </c>
      <c r="AR42">
        <f>AQ42*1000/AA42</f>
        <v>35.848729680320922</v>
      </c>
      <c r="AS42">
        <f>(AR42-U42)</f>
        <v>12.56925542189807</v>
      </c>
      <c r="AT42">
        <f>IF(D42,P42,(O42+P42)/2)</f>
        <v>25.21536922454834</v>
      </c>
      <c r="AU42">
        <f>0.61365*EXP(17.502*AT42/(240.97+AT42))</f>
        <v>3.2207348035700756</v>
      </c>
      <c r="AV42">
        <f>IF(AS42&lt;&gt;0,(1000-(AR42+U42)/2)/AS42*AL42,0)</f>
        <v>1.9178538803943106</v>
      </c>
      <c r="AW42">
        <f>U42*AA42/1000</f>
        <v>2.0549265360577267</v>
      </c>
      <c r="AX42">
        <f>(AU42-AW42)</f>
        <v>1.1658082675123489</v>
      </c>
      <c r="AY42">
        <f>1/(1.6/F42+1.37/N42)</f>
        <v>1.2811776129238419</v>
      </c>
      <c r="AZ42">
        <f>G42*AA42*0.001</f>
        <v>33.752072811269237</v>
      </c>
      <c r="BA42">
        <f>G42/S42</f>
        <v>0.97946472819222707</v>
      </c>
      <c r="BB42">
        <f>(1-AL42*AA42/AQ42/F42)*100</f>
        <v>80.058373110560481</v>
      </c>
      <c r="BC42">
        <f>(S42-E42/(N42/1.35))</f>
        <v>390.1685929052166</v>
      </c>
      <c r="BD42">
        <f>E42*BB42/100/BC42</f>
        <v>1.3809602044720364E-3</v>
      </c>
    </row>
    <row r="43" spans="1:56" x14ac:dyDescent="0.25">
      <c r="A43" s="1" t="s">
        <v>1</v>
      </c>
      <c r="B43" s="1" t="s">
        <v>5741</v>
      </c>
      <c r="K43" s="1">
        <v>2.72</v>
      </c>
    </row>
    <row r="44" spans="1:56" x14ac:dyDescent="0.25">
      <c r="A44" s="1" t="s">
        <v>1</v>
      </c>
      <c r="B44" s="1" t="s">
        <v>5740</v>
      </c>
      <c r="K44" s="1">
        <v>2.72</v>
      </c>
    </row>
    <row r="45" spans="1:56" x14ac:dyDescent="0.25">
      <c r="A45" s="1">
        <v>10</v>
      </c>
      <c r="B45" s="1" t="s">
        <v>5739</v>
      </c>
      <c r="C45" s="1">
        <v>2092.0000016763806</v>
      </c>
      <c r="D45" s="1">
        <v>0</v>
      </c>
      <c r="E45">
        <f>(R45-S45*(1000-T45)/(1000-U45))*AK45</f>
        <v>1.0122997462480312</v>
      </c>
      <c r="F45">
        <f>IF(AV45&lt;&gt;0,1/(1/AV45-1/N45),0)</f>
        <v>3.7994120937477414</v>
      </c>
      <c r="G45">
        <f>((AY45-AL45/2)*S45-E45)/(AY45+AL45/2)</f>
        <v>382.09628220762784</v>
      </c>
      <c r="H45">
        <f>AL45*1000</f>
        <v>25.423644055611323</v>
      </c>
      <c r="I45">
        <f>(AQ45-AW45)</f>
        <v>1.0815506111463336</v>
      </c>
      <c r="J45">
        <f>(P45+AP45*D45)</f>
        <v>25.026914596557617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25.584980010986328</v>
      </c>
      <c r="P45" s="1">
        <v>25.026914596557617</v>
      </c>
      <c r="Q45" s="1">
        <v>25.654365539550781</v>
      </c>
      <c r="R45" s="1">
        <v>400.0340576171875</v>
      </c>
      <c r="S45" s="1">
        <v>390.12228393554688</v>
      </c>
      <c r="T45" s="1">
        <v>1.3226742744445801</v>
      </c>
      <c r="U45" s="1">
        <v>23.827241897583008</v>
      </c>
      <c r="V45" s="1">
        <v>3.5462570190429688</v>
      </c>
      <c r="W45" s="1">
        <v>63.88385009765625</v>
      </c>
      <c r="X45" s="1">
        <v>299.95956420898438</v>
      </c>
      <c r="Y45" s="1">
        <v>1248.9453125</v>
      </c>
      <c r="Z45" s="1">
        <v>7.4094138145446777</v>
      </c>
      <c r="AA45" s="1">
        <v>88.270088195800781</v>
      </c>
      <c r="AB45" s="1">
        <v>16.863700866699219</v>
      </c>
      <c r="AC45" s="1">
        <v>-1.3013831377029419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1.1027925154742071</v>
      </c>
      <c r="AL45">
        <f>(U45-T45)/(1000-U45)*AK45</f>
        <v>2.5423644055611323E-2</v>
      </c>
      <c r="AM45">
        <f>(P45+273.15)</f>
        <v>298.17691459655759</v>
      </c>
      <c r="AN45">
        <f>(O45+273.15)</f>
        <v>298.73498001098631</v>
      </c>
      <c r="AO45">
        <f>(Y45*AG45+Z45*AH45)*AI45</f>
        <v>199.8312455334235</v>
      </c>
      <c r="AP45">
        <f>((AO45+0.00000010773*(AN45^4-AM45^4))-AL45*44100)/(L45*51.4+0.00000043092*AM45^3)</f>
        <v>-7.5349258419851006</v>
      </c>
      <c r="AQ45">
        <f>0.61365*EXP(17.502*J45/(240.97+J45))</f>
        <v>3.184783354908665</v>
      </c>
      <c r="AR45">
        <f>AQ45*1000/AA45</f>
        <v>36.079983831489734</v>
      </c>
      <c r="AS45">
        <f>(AR45-U45)</f>
        <v>12.252741933906727</v>
      </c>
      <c r="AT45">
        <f>IF(D45,P45,(O45+P45)/2)</f>
        <v>25.305947303771973</v>
      </c>
      <c r="AU45">
        <f>0.61365*EXP(17.502*AT45/(240.97+AT45))</f>
        <v>3.2381401822491549</v>
      </c>
      <c r="AV45">
        <f>IF(AS45&lt;&gt;0,(1000-(AR45+U45)/2)/AS45*AL45,0)</f>
        <v>2.0127832771632019</v>
      </c>
      <c r="AW45">
        <f>U45*AA45/1000</f>
        <v>2.1032327437623315</v>
      </c>
      <c r="AX45">
        <f>(AU45-AW45)</f>
        <v>1.1349074384868234</v>
      </c>
      <c r="AY45">
        <f>1/(1.6/F45+1.37/N45)</f>
        <v>1.3491904303931621</v>
      </c>
      <c r="AZ45">
        <f>G45*AA45*0.001</f>
        <v>33.727672529754891</v>
      </c>
      <c r="BA45">
        <f>G45/S45</f>
        <v>0.97942695903716936</v>
      </c>
      <c r="BB45">
        <f>(1-AL45*AA45/AQ45/F45)*100</f>
        <v>81.453794633069322</v>
      </c>
      <c r="BC45">
        <f>(S45-E45/(N45/1.35))</f>
        <v>389.80300974343572</v>
      </c>
      <c r="BD45">
        <f>E45*BB45/100/BC45</f>
        <v>2.1153160334053543E-3</v>
      </c>
    </row>
    <row r="46" spans="1:56" x14ac:dyDescent="0.25">
      <c r="A46" s="1" t="s">
        <v>1</v>
      </c>
      <c r="B46" s="1" t="s">
        <v>5738</v>
      </c>
      <c r="K46" s="1">
        <v>2.72</v>
      </c>
    </row>
    <row r="47" spans="1:56" x14ac:dyDescent="0.25">
      <c r="A47" s="1" t="s">
        <v>1</v>
      </c>
      <c r="B47" s="1" t="s">
        <v>5737</v>
      </c>
      <c r="K47" s="1">
        <v>2.72</v>
      </c>
    </row>
    <row r="48" spans="1:56" x14ac:dyDescent="0.25">
      <c r="A48" s="1">
        <v>11</v>
      </c>
      <c r="B48" s="1" t="s">
        <v>5736</v>
      </c>
      <c r="C48" s="1">
        <v>2297.5000016652048</v>
      </c>
      <c r="D48" s="1">
        <v>0</v>
      </c>
      <c r="E48">
        <f>(R48-S48*(1000-T48)/(1000-U48))*AK48</f>
        <v>1.3836528503325618</v>
      </c>
      <c r="F48">
        <f>IF(AV48&lt;&gt;0,1/(1/AV48-1/N48),0)</f>
        <v>4.3081988673218117</v>
      </c>
      <c r="G48">
        <f>((AY48-AL48/2)*S48-E48)/(AY48+AL48/2)</f>
        <v>381.56448689917357</v>
      </c>
      <c r="H48">
        <f>AL48*1000</f>
        <v>26.275532960448654</v>
      </c>
      <c r="I48">
        <f>(AQ48-AW48)</f>
        <v>1.0472217736212523</v>
      </c>
      <c r="J48">
        <f>(P48+AP48*D48)</f>
        <v>25.204109191894531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25.694778442382813</v>
      </c>
      <c r="P48" s="1">
        <v>25.204109191894531</v>
      </c>
      <c r="Q48" s="1">
        <v>25.738893508911133</v>
      </c>
      <c r="R48" s="1">
        <v>400.06085205078125</v>
      </c>
      <c r="S48" s="1">
        <v>389.52590942382813</v>
      </c>
      <c r="T48" s="1">
        <v>1.3606252670288086</v>
      </c>
      <c r="U48" s="1">
        <v>24.599279403686523</v>
      </c>
      <c r="V48" s="1">
        <v>3.624276876449585</v>
      </c>
      <c r="W48" s="1">
        <v>65.524734497070313</v>
      </c>
      <c r="X48" s="1">
        <v>299.98016357421875</v>
      </c>
      <c r="Y48" s="1">
        <v>1599.3043212890625</v>
      </c>
      <c r="Z48" s="1">
        <v>7.6172933578491211</v>
      </c>
      <c r="AA48" s="1">
        <v>88.269050598144531</v>
      </c>
      <c r="AB48" s="1">
        <v>17.018100738525391</v>
      </c>
      <c r="AC48" s="1">
        <v>-1.3587334156036377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1.1028682484346275</v>
      </c>
      <c r="AL48">
        <f>(U48-T48)/(1000-U48)*AK48</f>
        <v>2.6275532960448655E-2</v>
      </c>
      <c r="AM48">
        <f>(P48+273.15)</f>
        <v>298.35410919189451</v>
      </c>
      <c r="AN48">
        <f>(O48+273.15)</f>
        <v>298.84477844238279</v>
      </c>
      <c r="AO48">
        <f>(Y48*AG48+Z48*AH48)*AI48</f>
        <v>255.88868568669204</v>
      </c>
      <c r="AP48">
        <f>((AO48+0.00000010773*(AN48^4-AM48^4))-AL48*44100)/(L48*51.4+0.00000043092*AM48^3)</f>
        <v>-7.3877146417326944</v>
      </c>
      <c r="AQ48">
        <f>0.61365*EXP(17.502*J48/(240.97+J48))</f>
        <v>3.2185768119831528</v>
      </c>
      <c r="AR48">
        <f>AQ48*1000/AA48</f>
        <v>36.463253996421813</v>
      </c>
      <c r="AS48">
        <f>(AR48-U48)</f>
        <v>11.863974592735289</v>
      </c>
      <c r="AT48">
        <f>IF(D48,P48,(O48+P48)/2)</f>
        <v>25.449443817138672</v>
      </c>
      <c r="AU48">
        <f>0.61365*EXP(17.502*AT48/(240.97+AT48))</f>
        <v>3.2658825530060112</v>
      </c>
      <c r="AV48">
        <f>IF(AS48&lt;&gt;0,(1000-(AR48+U48)/2)/AS48*AL48,0)</f>
        <v>2.1471141443227042</v>
      </c>
      <c r="AW48">
        <f>U48*AA48/1000</f>
        <v>2.1713550383619005</v>
      </c>
      <c r="AX48">
        <f>(AU48-AW48)</f>
        <v>1.0945275146441107</v>
      </c>
      <c r="AY48">
        <f>1/(1.6/F48+1.37/N48)</f>
        <v>1.4462312955645213</v>
      </c>
      <c r="AZ48">
        <f>G48*AA48*0.001</f>
        <v>33.680335000558209</v>
      </c>
      <c r="BA48">
        <f>G48/S48</f>
        <v>0.97956125040198028</v>
      </c>
      <c r="BB48">
        <f>(1-AL48*AA48/AQ48/F48)*100</f>
        <v>83.273681244528262</v>
      </c>
      <c r="BC48">
        <f>(S48-E48/(N48/1.35))</f>
        <v>389.08951235113341</v>
      </c>
      <c r="BD48">
        <f>E48*BB48/100/BC48</f>
        <v>2.9613202811720838E-3</v>
      </c>
    </row>
    <row r="49" spans="1:56" x14ac:dyDescent="0.25">
      <c r="A49" s="1" t="s">
        <v>1</v>
      </c>
      <c r="B49" s="1" t="s">
        <v>5735</v>
      </c>
      <c r="K49" s="1">
        <v>2.72</v>
      </c>
    </row>
    <row r="50" spans="1:56" x14ac:dyDescent="0.25">
      <c r="A50" s="1" t="s">
        <v>1</v>
      </c>
      <c r="B50" s="1" t="s">
        <v>5730</v>
      </c>
      <c r="K50" s="1">
        <v>2.72</v>
      </c>
    </row>
    <row r="51" spans="1:56" x14ac:dyDescent="0.25">
      <c r="A51" s="1">
        <v>12</v>
      </c>
      <c r="B51" s="1" t="s">
        <v>5734</v>
      </c>
      <c r="C51" s="1">
        <v>2502.5000016652048</v>
      </c>
      <c r="D51" s="1">
        <v>0</v>
      </c>
      <c r="E51">
        <f>(R51-S51*(1000-T51)/(1000-U51))*AK51</f>
        <v>1.491489292850771</v>
      </c>
      <c r="F51">
        <f>IF(AV51&lt;&gt;0,1/(1/AV51-1/N51),0)</f>
        <v>5.1330578756247336</v>
      </c>
      <c r="G51">
        <f>((AY51-AL51/2)*S51-E51)/(AY51+AL51/2)</f>
        <v>381.48240710344515</v>
      </c>
      <c r="H51">
        <f>AL51*1000</f>
        <v>27.3227763556451</v>
      </c>
      <c r="I51">
        <f>(AQ51-AW51)</f>
        <v>1.0010076471683815</v>
      </c>
      <c r="J51">
        <f>(P51+AP51*D51)</f>
        <v>25.399103164672852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25.830347061157227</v>
      </c>
      <c r="P51" s="1">
        <v>25.399103164672852</v>
      </c>
      <c r="Q51" s="1">
        <v>25.848272323608398</v>
      </c>
      <c r="R51" s="1">
        <v>400.0684814453125</v>
      </c>
      <c r="S51" s="1">
        <v>389.07528686523438</v>
      </c>
      <c r="T51" s="1">
        <v>1.4038060903549194</v>
      </c>
      <c r="U51" s="1">
        <v>25.54899787902832</v>
      </c>
      <c r="V51" s="1">
        <v>3.7092573642730713</v>
      </c>
      <c r="W51" s="1">
        <v>67.507766723632813</v>
      </c>
      <c r="X51" s="1">
        <v>299.93218994140625</v>
      </c>
      <c r="Y51" s="1">
        <v>1999.3468017578125</v>
      </c>
      <c r="Z51" s="1">
        <v>3.9472637176513672</v>
      </c>
      <c r="AA51" s="1">
        <v>88.266433715820313</v>
      </c>
      <c r="AB51" s="1">
        <v>17.279241561889648</v>
      </c>
      <c r="AC51" s="1">
        <v>-1.417073130607605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1.1026918747845815</v>
      </c>
      <c r="AL51">
        <f>(U51-T51)/(1000-U51)*AK51</f>
        <v>2.73227763556451E-2</v>
      </c>
      <c r="AM51">
        <f>(P51+273.15)</f>
        <v>298.54910316467283</v>
      </c>
      <c r="AN51">
        <f>(O51+273.15)</f>
        <v>298.9803470611572</v>
      </c>
      <c r="AO51">
        <f>(Y51*AG51+Z51*AH51)*AI51</f>
        <v>319.89548113102865</v>
      </c>
      <c r="AP51">
        <f>((AO51+0.00000010773*(AN51^4-AM51^4))-AL51*44100)/(L51*51.4+0.00000043092*AM51^3)</f>
        <v>-7.245165529872958</v>
      </c>
      <c r="AQ51">
        <f>0.61365*EXP(17.502*J51/(240.97+J51))</f>
        <v>3.2561265749632686</v>
      </c>
      <c r="AR51">
        <f>AQ51*1000/AA51</f>
        <v>36.889748887403627</v>
      </c>
      <c r="AS51">
        <f>(AR51-U51)</f>
        <v>11.340751008375307</v>
      </c>
      <c r="AT51">
        <f>IF(D51,P51,(O51+P51)/2)</f>
        <v>25.614725112915039</v>
      </c>
      <c r="AU51">
        <f>0.61365*EXP(17.502*AT51/(240.97+AT51))</f>
        <v>3.2980937385410516</v>
      </c>
      <c r="AV51">
        <f>IF(AS51&lt;&gt;0,(1000-(AR51+U51)/2)/AS51*AL51,0)</f>
        <v>2.3340408742934047</v>
      </c>
      <c r="AW51">
        <f>U51*AA51/1000</f>
        <v>2.2551189277948871</v>
      </c>
      <c r="AX51">
        <f>(AU51-AW51)</f>
        <v>1.0429748107461645</v>
      </c>
      <c r="AY51">
        <f>1/(1.6/F51+1.37/N51)</f>
        <v>1.5828483316760225</v>
      </c>
      <c r="AZ51">
        <f>G51*AA51*0.001</f>
        <v>33.672091600347819</v>
      </c>
      <c r="BA51">
        <f>G51/S51</f>
        <v>0.98048480585090669</v>
      </c>
      <c r="BB51">
        <f>(1-AL51*AA51/AQ51/F51)*100</f>
        <v>85.570776268953708</v>
      </c>
      <c r="BC51">
        <f>(S51-E51/(N51/1.35))</f>
        <v>388.60487872695086</v>
      </c>
      <c r="BD51">
        <f>E51*BB51/100/BC51</f>
        <v>3.2842587309808249E-3</v>
      </c>
    </row>
    <row r="52" spans="1:56" x14ac:dyDescent="0.25">
      <c r="A52" s="1" t="s">
        <v>1</v>
      </c>
      <c r="B52" s="1" t="s">
        <v>5733</v>
      </c>
    </row>
    <row r="53" spans="1:56" x14ac:dyDescent="0.25">
      <c r="A53" s="1" t="s">
        <v>1</v>
      </c>
      <c r="B53" s="1" t="s">
        <v>5732</v>
      </c>
    </row>
    <row r="54" spans="1:56" x14ac:dyDescent="0.25">
      <c r="A54" s="1" t="s">
        <v>1</v>
      </c>
      <c r="B54" s="1" t="s">
        <v>5731</v>
      </c>
    </row>
    <row r="55" spans="1:56" x14ac:dyDescent="0.25">
      <c r="A55" s="1" t="s">
        <v>1</v>
      </c>
      <c r="B55" s="1" t="s">
        <v>5730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0C645-2A67-4831-909F-DE5877D8EABB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5818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5817</v>
      </c>
    </row>
    <row r="12" spans="1:56" x14ac:dyDescent="0.25">
      <c r="A12" s="1" t="s">
        <v>1</v>
      </c>
      <c r="B12" s="1" t="s">
        <v>5816</v>
      </c>
    </row>
    <row r="13" spans="1:56" x14ac:dyDescent="0.25">
      <c r="A13" s="1" t="s">
        <v>1</v>
      </c>
      <c r="B13" s="1" t="s">
        <v>5815</v>
      </c>
    </row>
    <row r="14" spans="1:56" x14ac:dyDescent="0.25">
      <c r="A14" s="1" t="s">
        <v>1</v>
      </c>
      <c r="B14" s="1" t="s">
        <v>5814</v>
      </c>
    </row>
    <row r="15" spans="1:56" x14ac:dyDescent="0.25">
      <c r="A15" s="1" t="s">
        <v>1</v>
      </c>
      <c r="B15" s="1" t="s">
        <v>5813</v>
      </c>
    </row>
    <row r="16" spans="1:56" x14ac:dyDescent="0.25">
      <c r="A16" s="1" t="s">
        <v>1</v>
      </c>
      <c r="B16" s="1" t="s">
        <v>5812</v>
      </c>
    </row>
    <row r="17" spans="1:56" x14ac:dyDescent="0.25">
      <c r="A17" s="1" t="s">
        <v>1</v>
      </c>
      <c r="B17" s="1" t="s">
        <v>5811</v>
      </c>
    </row>
    <row r="18" spans="1:56" x14ac:dyDescent="0.25">
      <c r="A18" s="1">
        <v>1</v>
      </c>
      <c r="B18" s="1" t="s">
        <v>5810</v>
      </c>
      <c r="C18" s="1">
        <v>247.50000137463212</v>
      </c>
      <c r="D18" s="1">
        <v>0</v>
      </c>
      <c r="E18">
        <f>(R18-S18*(1000-T18)/(1000-U18))*AK18</f>
        <v>-2.6534456206326404</v>
      </c>
      <c r="F18">
        <f>IF(AV18&lt;&gt;0,1/(1/AV18-1/N18),0)</f>
        <v>2.4590880133112347</v>
      </c>
      <c r="G18">
        <f>((AY18-AL18/2)*S18-E18)/(AY18+AL18/2)</f>
        <v>388.48191590910398</v>
      </c>
      <c r="H18">
        <f>AL18*1000</f>
        <v>21.916893688819037</v>
      </c>
      <c r="I18">
        <f>(AQ18-AW18)</f>
        <v>1.2517528081871587</v>
      </c>
      <c r="J18">
        <f>(P18+AP18*D18)</f>
        <v>24.582542419433594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24.751354217529297</v>
      </c>
      <c r="P18" s="1">
        <v>24.582542419433594</v>
      </c>
      <c r="Q18" s="1">
        <v>24.78314208984375</v>
      </c>
      <c r="R18" s="1">
        <v>399.884765625</v>
      </c>
      <c r="S18" s="1">
        <v>394.44534301757813</v>
      </c>
      <c r="T18" s="1">
        <v>1.4908920526504517</v>
      </c>
      <c r="U18" s="1">
        <v>20.970792770385742</v>
      </c>
      <c r="V18" s="1">
        <v>4.1973981857299805</v>
      </c>
      <c r="W18" s="1">
        <v>59.040336608886719</v>
      </c>
      <c r="X18" s="1">
        <v>299.6103515625</v>
      </c>
      <c r="Y18" s="1">
        <v>0.26441583037376404</v>
      </c>
      <c r="Z18" s="1">
        <v>11.308954238891602</v>
      </c>
      <c r="AA18" s="1">
        <v>88.200904846191406</v>
      </c>
      <c r="AB18" s="1">
        <v>2.3778102397918701</v>
      </c>
      <c r="AC18" s="1">
        <v>-1.1002739667892456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1.1015086454503673</v>
      </c>
      <c r="AL18">
        <f>(U18-T18)/(1000-U18)*AK18</f>
        <v>2.1916893688819036E-2</v>
      </c>
      <c r="AM18">
        <f>(P18+273.15)</f>
        <v>297.73254241943357</v>
      </c>
      <c r="AN18">
        <f>(O18+273.15)</f>
        <v>297.90135421752927</v>
      </c>
      <c r="AO18">
        <f>(Y18*AG18+Z18*AH18)*AI18</f>
        <v>4.2306531914177548E-2</v>
      </c>
      <c r="AP18">
        <f>((AO18+0.00000010773*(AN18^4-AM18^4))-AL18*44100)/(L18*51.4+0.00000043092*AM18^3)</f>
        <v>-7.9468396717744536</v>
      </c>
      <c r="AQ18">
        <f>0.61365*EXP(17.502*J18/(240.97+J18))</f>
        <v>3.1013957058771502</v>
      </c>
      <c r="AR18">
        <f>AQ18*1000/AA18</f>
        <v>35.162855883230449</v>
      </c>
      <c r="AS18">
        <f>(AR18-U18)</f>
        <v>14.192063112844707</v>
      </c>
      <c r="AT18">
        <f>IF(D18,P18,(O18+P18)/2)</f>
        <v>24.666948318481445</v>
      </c>
      <c r="AU18">
        <f>0.61365*EXP(17.502*AT18/(240.97+AT18))</f>
        <v>3.1170862488356597</v>
      </c>
      <c r="AV18">
        <f>IF(AS18&lt;&gt;0,(1000-(AR18+U18)/2)/AS18*AL18,0)</f>
        <v>1.5009626094874253</v>
      </c>
      <c r="AW18">
        <f>U18*AA18/1000</f>
        <v>1.8496428976899915</v>
      </c>
      <c r="AX18">
        <f>(AU18-AW18)</f>
        <v>1.2674433511456682</v>
      </c>
      <c r="AY18">
        <f>1/(1.6/F18+1.37/N18)</f>
        <v>0.99376097360750437</v>
      </c>
      <c r="AZ18">
        <f>G18*AA18*0.001</f>
        <v>34.264456499565014</v>
      </c>
      <c r="BA18">
        <f>G18/S18</f>
        <v>0.98488148684212407</v>
      </c>
      <c r="BB18">
        <f>(1-AL18*AA18/AQ18/F18)*100</f>
        <v>74.65333718554426</v>
      </c>
      <c r="BC18">
        <f>(S18-E18/(N18/1.35))</f>
        <v>395.37521330109001</v>
      </c>
      <c r="BD18">
        <f>E18*BB18/100/BC18</f>
        <v>-5.0101413532401664E-3</v>
      </c>
    </row>
    <row r="19" spans="1:56" x14ac:dyDescent="0.25">
      <c r="A19" s="1" t="s">
        <v>1</v>
      </c>
      <c r="B19" s="1" t="s">
        <v>5809</v>
      </c>
      <c r="K19" s="1">
        <v>2.72</v>
      </c>
    </row>
    <row r="20" spans="1:56" x14ac:dyDescent="0.25">
      <c r="A20" s="1" t="s">
        <v>1</v>
      </c>
      <c r="B20" s="1" t="s">
        <v>5808</v>
      </c>
      <c r="K20" s="1">
        <v>2.72</v>
      </c>
    </row>
    <row r="21" spans="1:56" x14ac:dyDescent="0.25">
      <c r="A21" s="1">
        <v>2</v>
      </c>
      <c r="B21" s="1" t="s">
        <v>5807</v>
      </c>
      <c r="C21" s="1">
        <v>454.00000138580799</v>
      </c>
      <c r="D21" s="1">
        <v>0</v>
      </c>
      <c r="E21">
        <f>(R21-S21*(1000-T21)/(1000-U21))*AK21</f>
        <v>-1.4568566992000564</v>
      </c>
      <c r="F21">
        <f>IF(AV21&lt;&gt;0,1/(1/AV21-1/N21),0)</f>
        <v>2.2027524046877556</v>
      </c>
      <c r="G21">
        <f>((AY21-AL21/2)*S21-E21)/(AY21+AL21/2)</f>
        <v>386.27344617484971</v>
      </c>
      <c r="H21">
        <f>AL21*1000</f>
        <v>21.324311276197413</v>
      </c>
      <c r="I21">
        <f>(AQ21-AW21)</f>
        <v>1.3046530216072549</v>
      </c>
      <c r="J21">
        <f>(P21+AP21*D21)</f>
        <v>24.652305603027344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24.741106033325195</v>
      </c>
      <c r="P21" s="1">
        <v>24.652305603027344</v>
      </c>
      <c r="Q21" s="1">
        <v>24.822572708129883</v>
      </c>
      <c r="R21" s="1">
        <v>399.9947509765625</v>
      </c>
      <c r="S21" s="1">
        <v>393.69515991210938</v>
      </c>
      <c r="T21" s="1">
        <v>1.5537984371185303</v>
      </c>
      <c r="U21" s="1">
        <v>20.517511367797852</v>
      </c>
      <c r="V21" s="1">
        <v>4.3772854804992676</v>
      </c>
      <c r="W21" s="1">
        <v>57.800937652587891</v>
      </c>
      <c r="X21" s="1">
        <v>299.58303833007813</v>
      </c>
      <c r="Y21" s="1">
        <v>26.32728385925293</v>
      </c>
      <c r="Z21" s="1">
        <v>11.35648250579834</v>
      </c>
      <c r="AA21" s="1">
        <v>88.203010559082031</v>
      </c>
      <c r="AB21" s="1">
        <v>2.3402247428894043</v>
      </c>
      <c r="AC21" s="1">
        <v>-1.0806213617324829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1.1014082291546987</v>
      </c>
      <c r="AL21">
        <f>(U21-T21)/(1000-U21)*AK21</f>
        <v>2.1324311276197414E-2</v>
      </c>
      <c r="AM21">
        <f>(P21+273.15)</f>
        <v>297.80230560302732</v>
      </c>
      <c r="AN21">
        <f>(O21+273.15)</f>
        <v>297.89110603332517</v>
      </c>
      <c r="AO21">
        <f>(Y21*AG21+Z21*AH21)*AI21</f>
        <v>4.2123653233267646</v>
      </c>
      <c r="AP21">
        <f>((AO21+0.00000010773*(AN21^4-AM21^4))-AL21*44100)/(L21*51.4+0.00000043092*AM21^3)</f>
        <v>-7.7041752848908214</v>
      </c>
      <c r="AQ21">
        <f>0.61365*EXP(17.502*J21/(240.97+J21))</f>
        <v>3.1143592934272144</v>
      </c>
      <c r="AR21">
        <f>AQ21*1000/AA21</f>
        <v>35.308990857416227</v>
      </c>
      <c r="AS21">
        <f>(AR21-U21)</f>
        <v>14.791479489618375</v>
      </c>
      <c r="AT21">
        <f>IF(D21,P21,(O21+P21)/2)</f>
        <v>24.69670581817627</v>
      </c>
      <c r="AU21">
        <f>0.61365*EXP(17.502*AT21/(240.97+AT21))</f>
        <v>3.1226345052764848</v>
      </c>
      <c r="AV21">
        <f>IF(AS21&lt;&gt;0,(1000-(AR21+U21)/2)/AS21*AL21,0)</f>
        <v>1.4014203538794439</v>
      </c>
      <c r="AW21">
        <f>U21*AA21/1000</f>
        <v>1.8097062718199595</v>
      </c>
      <c r="AX21">
        <f>(AU21-AW21)</f>
        <v>1.3129282334565253</v>
      </c>
      <c r="AY21">
        <f>1/(1.6/F21+1.37/N21)</f>
        <v>0.92421915133885013</v>
      </c>
      <c r="AZ21">
        <f>G21*AA21*0.001</f>
        <v>34.070480851653272</v>
      </c>
      <c r="BA21">
        <f>G21/S21</f>
        <v>0.98114857764846153</v>
      </c>
      <c r="BB21">
        <f>(1-AL21*AA21/AQ21/F21)*100</f>
        <v>72.582741679012358</v>
      </c>
      <c r="BC21">
        <f>(S21-E21/(N21/1.35))</f>
        <v>394.20569901695768</v>
      </c>
      <c r="BD21">
        <f>E21*BB21/100/BC21</f>
        <v>-2.6824232558045166E-3</v>
      </c>
    </row>
    <row r="22" spans="1:56" x14ac:dyDescent="0.25">
      <c r="A22" s="1" t="s">
        <v>1</v>
      </c>
      <c r="B22" s="1" t="s">
        <v>5806</v>
      </c>
      <c r="K22" s="1">
        <v>2.72</v>
      </c>
    </row>
    <row r="23" spans="1:56" x14ac:dyDescent="0.25">
      <c r="A23" s="1" t="s">
        <v>1</v>
      </c>
      <c r="B23" s="1" t="s">
        <v>5805</v>
      </c>
      <c r="K23" s="1">
        <v>2.72</v>
      </c>
    </row>
    <row r="24" spans="1:56" x14ac:dyDescent="0.25">
      <c r="A24" s="1">
        <v>3</v>
      </c>
      <c r="B24" s="1" t="s">
        <v>5804</v>
      </c>
      <c r="C24" s="1">
        <v>660.00000138580799</v>
      </c>
      <c r="D24" s="1">
        <v>0</v>
      </c>
      <c r="E24">
        <f>(R24-S24*(1000-T24)/(1000-U24))*AK24</f>
        <v>-0.83436799845376086</v>
      </c>
      <c r="F24">
        <f>IF(AV24&lt;&gt;0,1/(1/AV24-1/N24),0)</f>
        <v>2.0637106453740017</v>
      </c>
      <c r="G24">
        <f>((AY24-AL24/2)*S24-E24)/(AY24+AL24/2)</f>
        <v>384.95097847430588</v>
      </c>
      <c r="H24">
        <f>AL24*1000</f>
        <v>20.870883146674426</v>
      </c>
      <c r="I24">
        <f>(AQ24-AW24)</f>
        <v>1.3318807348552268</v>
      </c>
      <c r="J24">
        <f>(P24+AP24*D24)</f>
        <v>24.636157989501953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24.692214965820313</v>
      </c>
      <c r="P24" s="1">
        <v>24.636157989501953</v>
      </c>
      <c r="Q24" s="1">
        <v>24.794317245483398</v>
      </c>
      <c r="R24" s="1">
        <v>399.88204956054688</v>
      </c>
      <c r="S24" s="1">
        <v>393.19082641601563</v>
      </c>
      <c r="T24" s="1">
        <v>1.6134248971939087</v>
      </c>
      <c r="U24" s="1">
        <v>20.175094604492188</v>
      </c>
      <c r="V24" s="1">
        <v>4.5584812164306641</v>
      </c>
      <c r="W24" s="1">
        <v>57.001590728759766</v>
      </c>
      <c r="X24" s="1">
        <v>299.66854858398438</v>
      </c>
      <c r="Y24" s="1">
        <v>50.491329193115234</v>
      </c>
      <c r="Z24" s="1">
        <v>11.330130577087402</v>
      </c>
      <c r="AA24" s="1">
        <v>88.201507568359375</v>
      </c>
      <c r="AB24" s="1">
        <v>2.2861871719360352</v>
      </c>
      <c r="AC24" s="1">
        <v>-1.0672534704208374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1.1017226050881774</v>
      </c>
      <c r="AL24">
        <f>(U24-T24)/(1000-U24)*AK24</f>
        <v>2.0870883146674426E-2</v>
      </c>
      <c r="AM24">
        <f>(P24+273.15)</f>
        <v>297.78615798950193</v>
      </c>
      <c r="AN24">
        <f>(O24+273.15)</f>
        <v>297.84221496582029</v>
      </c>
      <c r="AO24">
        <f>(Y24*AG24+Z24*AH24)*AI24</f>
        <v>8.0786124903273731</v>
      </c>
      <c r="AP24">
        <f>((AO24+0.00000010773*(AN24^4-AM24^4))-AL24*44100)/(L24*51.4+0.00000043092*AM24^3)</f>
        <v>-7.5107798110925996</v>
      </c>
      <c r="AQ24">
        <f>0.61365*EXP(17.502*J24/(240.97+J24))</f>
        <v>3.111354494305711</v>
      </c>
      <c r="AR24">
        <f>AQ24*1000/AA24</f>
        <v>35.275525102496665</v>
      </c>
      <c r="AS24">
        <f>(AR24-U24)</f>
        <v>15.100430498004478</v>
      </c>
      <c r="AT24">
        <f>IF(D24,P24,(O24+P24)/2)</f>
        <v>24.664186477661133</v>
      </c>
      <c r="AU24">
        <f>0.61365*EXP(17.502*AT24/(240.97+AT24))</f>
        <v>3.1165717435667237</v>
      </c>
      <c r="AV24">
        <f>IF(AS24&lt;&gt;0,(1000-(AR24+U24)/2)/AS24*AL24,0)</f>
        <v>1.3438180750673578</v>
      </c>
      <c r="AW24">
        <f>U24*AA24/1000</f>
        <v>1.7794737594504841</v>
      </c>
      <c r="AX24">
        <f>(AU24-AW24)</f>
        <v>1.3370979841162396</v>
      </c>
      <c r="AY24">
        <f>1/(1.6/F24+1.37/N24)</f>
        <v>0.88422570341007345</v>
      </c>
      <c r="AZ24">
        <f>G24*AA24*0.001</f>
        <v>33.953256641348837</v>
      </c>
      <c r="BA24">
        <f>G24/S24</f>
        <v>0.97904364143788147</v>
      </c>
      <c r="BB24">
        <f>(1-AL24*AA24/AQ24/F24)*100</f>
        <v>71.330604567732507</v>
      </c>
      <c r="BC24">
        <f>(S24-E24/(N24/1.35))</f>
        <v>393.48322133123173</v>
      </c>
      <c r="BD24">
        <f>E24*BB24/100/BC24</f>
        <v>-1.5125415909812197E-3</v>
      </c>
    </row>
    <row r="25" spans="1:56" x14ac:dyDescent="0.25">
      <c r="A25" s="1" t="s">
        <v>1</v>
      </c>
      <c r="B25" s="1" t="s">
        <v>5803</v>
      </c>
      <c r="K25" s="1">
        <v>2.72</v>
      </c>
    </row>
    <row r="26" spans="1:56" x14ac:dyDescent="0.25">
      <c r="A26" s="1" t="s">
        <v>1</v>
      </c>
      <c r="B26" s="1" t="s">
        <v>5802</v>
      </c>
      <c r="K26" s="1">
        <v>2.72</v>
      </c>
    </row>
    <row r="27" spans="1:56" x14ac:dyDescent="0.25">
      <c r="A27" s="1">
        <v>4</v>
      </c>
      <c r="B27" s="1" t="s">
        <v>5801</v>
      </c>
      <c r="C27" s="1">
        <v>866.00000138580799</v>
      </c>
      <c r="D27" s="1">
        <v>0</v>
      </c>
      <c r="E27">
        <f>(R27-S27*(1000-T27)/(1000-U27))*AK27</f>
        <v>7.8840403756785429E-2</v>
      </c>
      <c r="F27">
        <f>IF(AV27&lt;&gt;0,1/(1/AV27-1/N27),0)</f>
        <v>2.0486738376376783</v>
      </c>
      <c r="G27">
        <f>((AY27-AL27/2)*S27-E27)/(AY27+AL27/2)</f>
        <v>383.26971610353735</v>
      </c>
      <c r="H27">
        <f>AL27*1000</f>
        <v>20.736937925402412</v>
      </c>
      <c r="I27">
        <f>(AQ27-AW27)</f>
        <v>1.3298068491429644</v>
      </c>
      <c r="J27">
        <f>(P27+AP27*D27)</f>
        <v>24.598039627075195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24.659677505493164</v>
      </c>
      <c r="P27" s="1">
        <v>24.598039627075195</v>
      </c>
      <c r="Q27" s="1">
        <v>24.757404327392578</v>
      </c>
      <c r="R27" s="1">
        <v>399.96298217773438</v>
      </c>
      <c r="S27" s="1">
        <v>392.5018310546875</v>
      </c>
      <c r="T27" s="1">
        <v>1.6693867444992065</v>
      </c>
      <c r="U27" s="1">
        <v>20.117486953735352</v>
      </c>
      <c r="V27" s="1">
        <v>4.7259645462036133</v>
      </c>
      <c r="W27" s="1">
        <v>56.951770782470703</v>
      </c>
      <c r="X27" s="1">
        <v>299.59591674804688</v>
      </c>
      <c r="Y27" s="1">
        <v>99.614578247070313</v>
      </c>
      <c r="Z27" s="1">
        <v>11.129532814025879</v>
      </c>
      <c r="AA27" s="1">
        <v>88.205078125</v>
      </c>
      <c r="AB27" s="1">
        <v>2.3210153579711914</v>
      </c>
      <c r="AC27" s="1">
        <v>-1.0715878009796143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1.1014555762795839</v>
      </c>
      <c r="AL27">
        <f>(U27-T27)/(1000-U27)*AK27</f>
        <v>2.0736937925402411E-2</v>
      </c>
      <c r="AM27">
        <f>(P27+273.15)</f>
        <v>297.74803962707517</v>
      </c>
      <c r="AN27">
        <f>(O27+273.15)</f>
        <v>297.80967750549314</v>
      </c>
      <c r="AO27">
        <f>(Y27*AG27+Z27*AH27)*AI27</f>
        <v>15.938332163281757</v>
      </c>
      <c r="AP27">
        <f>((AO27+0.00000010773*(AN27^4-AM27^4))-AL27*44100)/(L27*51.4+0.00000043092*AM27^3)</f>
        <v>-7.3971104088575128</v>
      </c>
      <c r="AQ27">
        <f>0.61365*EXP(17.502*J27/(240.97+J27))</f>
        <v>3.1042713575758594</v>
      </c>
      <c r="AR27">
        <f>AQ27*1000/AA27</f>
        <v>35.193794093993489</v>
      </c>
      <c r="AS27">
        <f>(AR27-U27)</f>
        <v>15.076307140258137</v>
      </c>
      <c r="AT27">
        <f>IF(D27,P27,(O27+P27)/2)</f>
        <v>24.62885856628418</v>
      </c>
      <c r="AU27">
        <f>0.61365*EXP(17.502*AT27/(240.97+AT27))</f>
        <v>3.1099970263207464</v>
      </c>
      <c r="AV27">
        <f>IF(AS27&lt;&gt;0,(1000-(AR27+U27)/2)/AS27*AL27,0)</f>
        <v>1.3374259649254234</v>
      </c>
      <c r="AW27">
        <f>U27*AA27/1000</f>
        <v>1.7744645084328949</v>
      </c>
      <c r="AX27">
        <f>(AU27-AW27)</f>
        <v>1.3355325178878514</v>
      </c>
      <c r="AY27">
        <f>1/(1.6/F27+1.37/N27)</f>
        <v>0.87979879535637695</v>
      </c>
      <c r="AZ27">
        <f>G27*AA27*0.001</f>
        <v>33.806335251859082</v>
      </c>
      <c r="BA27">
        <f>G27/S27</f>
        <v>0.97647879775148405</v>
      </c>
      <c r="BB27">
        <f>(1-AL27*AA27/AQ27/F27)*100</f>
        <v>71.238885074955434</v>
      </c>
      <c r="BC27">
        <f>(S27-E27/(N27/1.35))</f>
        <v>392.4742023186684</v>
      </c>
      <c r="BD27">
        <f>E27*BB27/100/BC27</f>
        <v>1.4310500994234565E-4</v>
      </c>
    </row>
    <row r="28" spans="1:56" x14ac:dyDescent="0.25">
      <c r="A28" s="1" t="s">
        <v>1</v>
      </c>
      <c r="B28" s="1" t="s">
        <v>5800</v>
      </c>
      <c r="K28" s="1">
        <v>2.72</v>
      </c>
    </row>
    <row r="29" spans="1:56" x14ac:dyDescent="0.25">
      <c r="A29" s="1" t="s">
        <v>1</v>
      </c>
      <c r="B29" s="1" t="s">
        <v>5799</v>
      </c>
      <c r="K29" s="1">
        <v>2.72</v>
      </c>
    </row>
    <row r="30" spans="1:56" x14ac:dyDescent="0.25">
      <c r="A30" s="1">
        <v>5</v>
      </c>
      <c r="B30" s="1" t="s">
        <v>5798</v>
      </c>
      <c r="C30" s="1">
        <v>1072.000001385808</v>
      </c>
      <c r="D30" s="1">
        <v>0</v>
      </c>
      <c r="E30">
        <f>(R30-S30*(1000-T30)/(1000-U30))*AK30</f>
        <v>0.55307385573051904</v>
      </c>
      <c r="F30">
        <f>IF(AV30&lt;&gt;0,1/(1/AV30-1/N30),0)</f>
        <v>2.0641080905894107</v>
      </c>
      <c r="G30">
        <f>((AY30-AL30/2)*S30-E30)/(AY30+AL30/2)</f>
        <v>382.51219890383442</v>
      </c>
      <c r="H30">
        <f>AL30*1000</f>
        <v>20.758870338984455</v>
      </c>
      <c r="I30">
        <f>(AQ30-AW30)</f>
        <v>1.3246417552487337</v>
      </c>
      <c r="J30">
        <f>(P30+AP30*D30)</f>
        <v>24.602579116821289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24.667621612548828</v>
      </c>
      <c r="P30" s="1">
        <v>24.602579116821289</v>
      </c>
      <c r="Q30" s="1">
        <v>24.767230987548828</v>
      </c>
      <c r="R30" s="1">
        <v>400.1240234375</v>
      </c>
      <c r="S30" s="1">
        <v>392.23068237304688</v>
      </c>
      <c r="T30" s="1">
        <v>1.7220749855041504</v>
      </c>
      <c r="U30" s="1">
        <v>20.185901641845703</v>
      </c>
      <c r="V30" s="1">
        <v>4.8727355003356934</v>
      </c>
      <c r="W30" s="1">
        <v>57.117469787597656</v>
      </c>
      <c r="X30" s="1">
        <v>299.63641357421875</v>
      </c>
      <c r="Y30" s="1">
        <v>150.27192687988281</v>
      </c>
      <c r="Z30" s="1">
        <v>11.048599243164063</v>
      </c>
      <c r="AA30" s="1">
        <v>88.203758239746094</v>
      </c>
      <c r="AB30" s="1">
        <v>2.3746836185455322</v>
      </c>
      <c r="AC30" s="1">
        <v>-1.0708730220794678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1.1016044616699217</v>
      </c>
      <c r="AL30">
        <f>(U30-T30)/(1000-U30)*AK30</f>
        <v>2.0758870338984454E-2</v>
      </c>
      <c r="AM30">
        <f>(P30+273.15)</f>
        <v>297.75257911682127</v>
      </c>
      <c r="AN30">
        <f>(O30+273.15)</f>
        <v>297.81762161254881</v>
      </c>
      <c r="AO30">
        <f>(Y30*AG30+Z30*AH30)*AI30</f>
        <v>24.043507763366961</v>
      </c>
      <c r="AP30">
        <f>((AO30+0.00000010773*(AN30^4-AM30^4))-AL30*44100)/(L30*51.4+0.00000043092*AM30^3)</f>
        <v>-7.3379525987904373</v>
      </c>
      <c r="AQ30">
        <f>0.61365*EXP(17.502*J30/(240.97+J30))</f>
        <v>3.1051141435173859</v>
      </c>
      <c r="AR30">
        <f>AQ30*1000/AA30</f>
        <v>35.20387572463062</v>
      </c>
      <c r="AS30">
        <f>(AR30-U30)</f>
        <v>15.017974082784917</v>
      </c>
      <c r="AT30">
        <f>IF(D30,P30,(O30+P30)/2)</f>
        <v>24.635100364685059</v>
      </c>
      <c r="AU30">
        <f>0.61365*EXP(17.502*AT30/(240.97+AT30))</f>
        <v>3.1111577765750624</v>
      </c>
      <c r="AV30">
        <f>IF(AS30&lt;&gt;0,(1000-(AR30+U30)/2)/AS30*AL30,0)</f>
        <v>1.3439865873049648</v>
      </c>
      <c r="AW30">
        <f>U30*AA30/1000</f>
        <v>1.7804723882686522</v>
      </c>
      <c r="AX30">
        <f>(AU30-AW30)</f>
        <v>1.3306853883064103</v>
      </c>
      <c r="AY30">
        <f>1/(1.6/F30+1.37/N30)</f>
        <v>0.88434243801476853</v>
      </c>
      <c r="AZ30">
        <f>G30*AA30*0.001</f>
        <v>33.739013515867484</v>
      </c>
      <c r="BA30">
        <f>G30/S30</f>
        <v>0.97522253126549319</v>
      </c>
      <c r="BB30">
        <f>(1-AL30*AA30/AQ30/F30)*100</f>
        <v>71.431936602776773</v>
      </c>
      <c r="BC30">
        <f>(S30-E30/(N30/1.35))</f>
        <v>392.03686383799487</v>
      </c>
      <c r="BD30">
        <f>E30*BB30/100/BC30</f>
        <v>1.0077403490178327E-3</v>
      </c>
    </row>
    <row r="31" spans="1:56" x14ac:dyDescent="0.25">
      <c r="A31" s="1" t="s">
        <v>1</v>
      </c>
      <c r="B31" s="1" t="s">
        <v>5797</v>
      </c>
      <c r="K31" s="1">
        <v>2.72</v>
      </c>
    </row>
    <row r="32" spans="1:56" x14ac:dyDescent="0.25">
      <c r="A32" s="1" t="s">
        <v>1</v>
      </c>
      <c r="B32" s="1" t="s">
        <v>5796</v>
      </c>
      <c r="K32" s="1">
        <v>2.72</v>
      </c>
    </row>
    <row r="33" spans="1:56" x14ac:dyDescent="0.25">
      <c r="A33" s="1">
        <v>6</v>
      </c>
      <c r="B33" s="1" t="s">
        <v>5795</v>
      </c>
      <c r="C33" s="1">
        <v>1278.000001385808</v>
      </c>
      <c r="D33" s="1">
        <v>0</v>
      </c>
      <c r="E33">
        <f>(R33-S33*(1000-T33)/(1000-U33))*AK33</f>
        <v>1.5132813146817692</v>
      </c>
      <c r="F33">
        <f>IF(AV33&lt;&gt;0,1/(1/AV33-1/N33),0)</f>
        <v>2.1382008887774275</v>
      </c>
      <c r="G33">
        <f>((AY33-AL33/2)*S33-E33)/(AY33+AL33/2)</f>
        <v>380.76713674916948</v>
      </c>
      <c r="H33">
        <f>AL33*1000</f>
        <v>20.964253201485828</v>
      </c>
      <c r="I33">
        <f>(AQ33-AW33)</f>
        <v>1.3073669083739661</v>
      </c>
      <c r="J33">
        <f>(P33+AP33*D33)</f>
        <v>24.620189666748047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24.703788757324219</v>
      </c>
      <c r="P33" s="1">
        <v>24.620189666748047</v>
      </c>
      <c r="Q33" s="1">
        <v>24.798377990722656</v>
      </c>
      <c r="R33" s="1">
        <v>400.19537353515625</v>
      </c>
      <c r="S33" s="1">
        <v>391.37246704101563</v>
      </c>
      <c r="T33" s="1">
        <v>1.7746379375457764</v>
      </c>
      <c r="U33" s="1">
        <v>20.419082641601563</v>
      </c>
      <c r="V33" s="1">
        <v>5.0105657577514648</v>
      </c>
      <c r="W33" s="1">
        <v>57.651851654052734</v>
      </c>
      <c r="X33" s="1">
        <v>299.59817504882813</v>
      </c>
      <c r="Y33" s="1">
        <v>299.834716796875</v>
      </c>
      <c r="Z33" s="1">
        <v>11.292211532592773</v>
      </c>
      <c r="AA33" s="1">
        <v>88.202720642089844</v>
      </c>
      <c r="AB33" s="1">
        <v>2.5116937160491943</v>
      </c>
      <c r="AC33" s="1">
        <v>-1.0834221839904785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1.1014638788559856</v>
      </c>
      <c r="AL33">
        <f>(U33-T33)/(1000-U33)*AK33</f>
        <v>2.0964253201485827E-2</v>
      </c>
      <c r="AM33">
        <f>(P33+273.15)</f>
        <v>297.77018966674802</v>
      </c>
      <c r="AN33">
        <f>(O33+273.15)</f>
        <v>297.8537887573242</v>
      </c>
      <c r="AO33">
        <f>(Y33*AG33+Z33*AH33)*AI33</f>
        <v>47.973553615207493</v>
      </c>
      <c r="AP33">
        <f>((AO33+0.00000010773*(AN33^4-AM33^4))-AL33*44100)/(L33*51.4+0.00000043092*AM33^3)</f>
        <v>-7.2135613941057279</v>
      </c>
      <c r="AQ33">
        <f>0.61365*EXP(17.502*J33/(240.97+J33))</f>
        <v>3.1083855503788946</v>
      </c>
      <c r="AR33">
        <f>AQ33*1000/AA33</f>
        <v>35.241379492046988</v>
      </c>
      <c r="AS33">
        <f>(AR33-U33)</f>
        <v>14.822296850445426</v>
      </c>
      <c r="AT33">
        <f>IF(D33,P33,(O33+P33)/2)</f>
        <v>24.661989212036133</v>
      </c>
      <c r="AU33">
        <f>0.61365*EXP(17.502*AT33/(240.97+AT33))</f>
        <v>3.116162466426712</v>
      </c>
      <c r="AV33">
        <f>IF(AS33&lt;&gt;0,(1000-(AR33+U33)/2)/AS33*AL33,0)</f>
        <v>1.3750104586613108</v>
      </c>
      <c r="AW33">
        <f>U33*AA33/1000</f>
        <v>1.8010186420049286</v>
      </c>
      <c r="AX33">
        <f>(AU33-AW33)</f>
        <v>1.3151438244217835</v>
      </c>
      <c r="AY33">
        <f>1/(1.6/F33+1.37/N33)</f>
        <v>0.9058601788615851</v>
      </c>
      <c r="AZ33">
        <f>G33*AA33*0.001</f>
        <v>33.584697392375418</v>
      </c>
      <c r="BA33">
        <f>G33/S33</f>
        <v>0.97290220650413128</v>
      </c>
      <c r="BB33">
        <f>(1-AL33*AA33/AQ33/F33)*100</f>
        <v>72.178663409354101</v>
      </c>
      <c r="BC33">
        <f>(S33-E33/(N33/1.35))</f>
        <v>390.84215456196023</v>
      </c>
      <c r="BD33">
        <f>E33*BB33/100/BC33</f>
        <v>2.7946479513832629E-3</v>
      </c>
    </row>
    <row r="34" spans="1:56" x14ac:dyDescent="0.25">
      <c r="A34" s="1" t="s">
        <v>1</v>
      </c>
      <c r="B34" s="1" t="s">
        <v>5794</v>
      </c>
      <c r="K34" s="1">
        <v>2.72</v>
      </c>
    </row>
    <row r="35" spans="1:56" x14ac:dyDescent="0.25">
      <c r="A35" s="1" t="s">
        <v>1</v>
      </c>
      <c r="B35" s="1" t="s">
        <v>5793</v>
      </c>
      <c r="K35" s="1">
        <v>2.72</v>
      </c>
    </row>
    <row r="36" spans="1:56" x14ac:dyDescent="0.25">
      <c r="A36" s="1">
        <v>7</v>
      </c>
      <c r="B36" s="1" t="s">
        <v>5792</v>
      </c>
      <c r="C36" s="1">
        <v>1484.000001385808</v>
      </c>
      <c r="D36" s="1">
        <v>0</v>
      </c>
      <c r="E36">
        <f>(R36-S36*(1000-T36)/(1000-U36))*AK36</f>
        <v>1.9352381117205424</v>
      </c>
      <c r="F36">
        <f>IF(AV36&lt;&gt;0,1/(1/AV36-1/N36),0)</f>
        <v>2.2496424445278764</v>
      </c>
      <c r="G36">
        <f>((AY36-AL36/2)*S36-E36)/(AY36+AL36/2)</f>
        <v>379.79884801641265</v>
      </c>
      <c r="H36">
        <f>AL36*1000</f>
        <v>21.288209611212729</v>
      </c>
      <c r="I36">
        <f>(AQ36-AW36)</f>
        <v>1.2849737625620661</v>
      </c>
      <c r="J36">
        <f>(P36+AP36*D36)</f>
        <v>24.657341003417969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24.756380081176758</v>
      </c>
      <c r="P36" s="1">
        <v>24.657341003417969</v>
      </c>
      <c r="Q36" s="1">
        <v>24.841850280761719</v>
      </c>
      <c r="R36" s="1">
        <v>399.91717529296875</v>
      </c>
      <c r="S36" s="1">
        <v>390.61203002929688</v>
      </c>
      <c r="T36" s="1">
        <v>1.8282819986343384</v>
      </c>
      <c r="U36" s="1">
        <v>20.751842498779297</v>
      </c>
      <c r="V36" s="1">
        <v>5.1457047462463379</v>
      </c>
      <c r="W36" s="1">
        <v>58.406116485595703</v>
      </c>
      <c r="X36" s="1">
        <v>299.63873291015625</v>
      </c>
      <c r="Y36" s="1">
        <v>500.7584228515625</v>
      </c>
      <c r="Z36" s="1">
        <v>11.227956771850586</v>
      </c>
      <c r="AA36" s="1">
        <v>88.200508117675781</v>
      </c>
      <c r="AB36" s="1">
        <v>2.5933785438537598</v>
      </c>
      <c r="AC36" s="1">
        <v>-1.0952637195587158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1.1016129886402801</v>
      </c>
      <c r="AL36">
        <f>(U36-T36)/(1000-U36)*AK36</f>
        <v>2.1288209611212729E-2</v>
      </c>
      <c r="AM36">
        <f>(P36+273.15)</f>
        <v>297.80734100341795</v>
      </c>
      <c r="AN36">
        <f>(O36+273.15)</f>
        <v>297.90638008117674</v>
      </c>
      <c r="AO36">
        <f>(Y36*AG36+Z36*AH36)*AI36</f>
        <v>80.121345865398325</v>
      </c>
      <c r="AP36">
        <f>((AO36+0.00000010773*(AN36^4-AM36^4))-AL36*44100)/(L36*51.4+0.00000043092*AM36^3)</f>
        <v>-7.0647122065099008</v>
      </c>
      <c r="AQ36">
        <f>0.61365*EXP(17.502*J36/(240.97+J36))</f>
        <v>3.1152968153323788</v>
      </c>
      <c r="AR36">
        <f>AQ36*1000/AA36</f>
        <v>35.320622089568879</v>
      </c>
      <c r="AS36">
        <f>(AR36-U36)</f>
        <v>14.568779590789582</v>
      </c>
      <c r="AT36">
        <f>IF(D36,P36,(O36+P36)/2)</f>
        <v>24.706860542297363</v>
      </c>
      <c r="AU36">
        <f>0.61365*EXP(17.502*AT36/(240.97+AT36))</f>
        <v>3.1245298178584462</v>
      </c>
      <c r="AV36">
        <f>IF(AS36&lt;&gt;0,(1000-(AR36+U36)/2)/AS36*AL36,0)</f>
        <v>1.42025406400594</v>
      </c>
      <c r="AW36">
        <f>U36*AA36/1000</f>
        <v>1.8303230527703127</v>
      </c>
      <c r="AX36">
        <f>(AU36-AW36)</f>
        <v>1.2942067650881335</v>
      </c>
      <c r="AY36">
        <f>1/(1.6/F36+1.37/N36)</f>
        <v>0.93733484083976781</v>
      </c>
      <c r="AZ36">
        <f>G36*AA36*0.001</f>
        <v>33.498451377555519</v>
      </c>
      <c r="BA36">
        <f>G36/S36</f>
        <v>0.97231733489602656</v>
      </c>
      <c r="BB36">
        <f>(1-AL36*AA36/AQ36/F36)*100</f>
        <v>73.20848353787413</v>
      </c>
      <c r="BC36">
        <f>(S36-E36/(N36/1.35))</f>
        <v>389.93384751912373</v>
      </c>
      <c r="BD36">
        <f>E36*BB36/100/BC36</f>
        <v>3.6333303288530669E-3</v>
      </c>
    </row>
    <row r="37" spans="1:56" x14ac:dyDescent="0.25">
      <c r="A37" s="1" t="s">
        <v>1</v>
      </c>
      <c r="B37" s="1" t="s">
        <v>5791</v>
      </c>
      <c r="K37" s="1">
        <v>2.72</v>
      </c>
    </row>
    <row r="38" spans="1:56" x14ac:dyDescent="0.25">
      <c r="A38" s="1" t="s">
        <v>1</v>
      </c>
      <c r="B38" s="1" t="s">
        <v>5790</v>
      </c>
      <c r="K38" s="1">
        <v>2.72</v>
      </c>
    </row>
    <row r="39" spans="1:56" x14ac:dyDescent="0.25">
      <c r="A39" s="1">
        <v>8</v>
      </c>
      <c r="B39" s="1" t="s">
        <v>5789</v>
      </c>
      <c r="C39" s="1">
        <v>1690.000001385808</v>
      </c>
      <c r="D39" s="1">
        <v>0</v>
      </c>
      <c r="E39">
        <f>(R39-S39*(1000-T39)/(1000-U39))*AK39</f>
        <v>2.3866956938417365</v>
      </c>
      <c r="F39">
        <f>IF(AV39&lt;&gt;0,1/(1/AV39-1/N39),0)</f>
        <v>2.3943170851978821</v>
      </c>
      <c r="G39">
        <f>((AY39-AL39/2)*S39-E39)/(AY39+AL39/2)</f>
        <v>379.08325510368172</v>
      </c>
      <c r="H39">
        <f>AL39*1000</f>
        <v>21.687067615000927</v>
      </c>
      <c r="I39">
        <f>(AQ39-AW39)</f>
        <v>1.2587316715995205</v>
      </c>
      <c r="J39">
        <f>(P39+AP39*D39)</f>
        <v>24.705177307128906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24.848627090454102</v>
      </c>
      <c r="P39" s="1">
        <v>24.705177307128906</v>
      </c>
      <c r="Q39" s="1">
        <v>24.903020858764648</v>
      </c>
      <c r="R39" s="1">
        <v>399.91131591796875</v>
      </c>
      <c r="S39" s="1">
        <v>390.06640625</v>
      </c>
      <c r="T39" s="1">
        <v>1.8826171159744263</v>
      </c>
      <c r="U39" s="1">
        <v>21.151422500610352</v>
      </c>
      <c r="V39" s="1">
        <v>5.269294261932373</v>
      </c>
      <c r="W39" s="1">
        <v>59.201137542724609</v>
      </c>
      <c r="X39" s="1">
        <v>299.66116333007813</v>
      </c>
      <c r="Y39" s="1">
        <v>750.05841064453125</v>
      </c>
      <c r="Z39" s="1">
        <v>11.400715827941895</v>
      </c>
      <c r="AA39" s="1">
        <v>88.196617126464844</v>
      </c>
      <c r="AB39" s="1">
        <v>2.6633110046386719</v>
      </c>
      <c r="AC39" s="1">
        <v>-1.1146775484085083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1.1016954534194046</v>
      </c>
      <c r="AL39">
        <f>(U39-T39)/(1000-U39)*AK39</f>
        <v>2.1687067615000926E-2</v>
      </c>
      <c r="AM39">
        <f>(P39+273.15)</f>
        <v>297.85517730712888</v>
      </c>
      <c r="AN39">
        <f>(O39+273.15)</f>
        <v>297.99862709045408</v>
      </c>
      <c r="AO39">
        <f>(Y39*AG39+Z39*AH39)*AI39</f>
        <v>120.00934302070709</v>
      </c>
      <c r="AP39">
        <f>((AO39+0.00000010773*(AN39^4-AM39^4))-AL39*44100)/(L39*51.4+0.00000043092*AM39^3)</f>
        <v>-6.8765286474138261</v>
      </c>
      <c r="AQ39">
        <f>0.61365*EXP(17.502*J39/(240.97+J39))</f>
        <v>3.1242155835659453</v>
      </c>
      <c r="AR39">
        <f>AQ39*1000/AA39</f>
        <v>35.4233040376837</v>
      </c>
      <c r="AS39">
        <f>(AR39-U39)</f>
        <v>14.271881537073348</v>
      </c>
      <c r="AT39">
        <f>IF(D39,P39,(O39+P39)/2)</f>
        <v>24.776902198791504</v>
      </c>
      <c r="AU39">
        <f>0.61365*EXP(17.502*AT39/(240.97+AT39))</f>
        <v>3.137630039550579</v>
      </c>
      <c r="AV39">
        <f>IF(AS39&lt;&gt;0,(1000-(AR39+U39)/2)/AS39*AL39,0)</f>
        <v>1.4765815986063939</v>
      </c>
      <c r="AW39">
        <f>U39*AA39/1000</f>
        <v>1.8654839119664248</v>
      </c>
      <c r="AX39">
        <f>(AU39-AW39)</f>
        <v>1.2721461275841541</v>
      </c>
      <c r="AY39">
        <f>1/(1.6/F39+1.37/N39)</f>
        <v>0.97667744956362224</v>
      </c>
      <c r="AZ39">
        <f>G39*AA39*0.001</f>
        <v>33.433860709433418</v>
      </c>
      <c r="BA39">
        <f>G39/S39</f>
        <v>0.97184286836719025</v>
      </c>
      <c r="BB39">
        <f>(1-AL39*AA39/AQ39/F39)*100</f>
        <v>74.430036843533159</v>
      </c>
      <c r="BC39">
        <f>(S39-E39/(N39/1.35))</f>
        <v>389.23001548915971</v>
      </c>
      <c r="BD39">
        <f>E39*BB39/100/BC39</f>
        <v>4.5639298450221863E-3</v>
      </c>
    </row>
    <row r="40" spans="1:56" x14ac:dyDescent="0.25">
      <c r="A40" s="1" t="s">
        <v>1</v>
      </c>
      <c r="B40" s="1" t="s">
        <v>5788</v>
      </c>
      <c r="K40" s="1">
        <v>2.72</v>
      </c>
    </row>
    <row r="41" spans="1:56" x14ac:dyDescent="0.25">
      <c r="A41" s="1" t="s">
        <v>1</v>
      </c>
      <c r="B41" s="1" t="s">
        <v>5787</v>
      </c>
      <c r="K41" s="1">
        <v>2.72</v>
      </c>
    </row>
    <row r="42" spans="1:56" x14ac:dyDescent="0.25">
      <c r="A42" s="1">
        <v>9</v>
      </c>
      <c r="B42" s="1" t="s">
        <v>5786</v>
      </c>
      <c r="C42" s="1">
        <v>1896.000001385808</v>
      </c>
      <c r="D42" s="1">
        <v>0</v>
      </c>
      <c r="E42">
        <f>(R42-S42*(1000-T42)/(1000-U42))*AK42</f>
        <v>2.601609209299776</v>
      </c>
      <c r="F42">
        <f>IF(AV42&lt;&gt;0,1/(1/AV42-1/N42),0)</f>
        <v>2.4742263430321905</v>
      </c>
      <c r="G42">
        <f>((AY42-AL42/2)*S42-E42)/(AY42+AL42/2)</f>
        <v>378.78204765731027</v>
      </c>
      <c r="H42">
        <f>AL42*1000</f>
        <v>21.933950343543589</v>
      </c>
      <c r="I42">
        <f>(AQ42-AW42)</f>
        <v>1.2474482340977437</v>
      </c>
      <c r="J42">
        <f>(P42+AP42*D42)</f>
        <v>24.771816253662109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24.927925109863281</v>
      </c>
      <c r="P42" s="1">
        <v>24.771816253662109</v>
      </c>
      <c r="Q42" s="1">
        <v>24.976772308349609</v>
      </c>
      <c r="R42" s="1">
        <v>399.96160888671875</v>
      </c>
      <c r="S42" s="1">
        <v>389.83843994140625</v>
      </c>
      <c r="T42" s="1">
        <v>1.9371337890625</v>
      </c>
      <c r="U42" s="1">
        <v>21.420534133911133</v>
      </c>
      <c r="V42" s="1">
        <v>5.3963179588317871</v>
      </c>
      <c r="W42" s="1">
        <v>59.671672821044922</v>
      </c>
      <c r="X42" s="1">
        <v>299.65194702148438</v>
      </c>
      <c r="Y42" s="1">
        <v>999.82598876953125</v>
      </c>
      <c r="Z42" s="1">
        <v>11.281790733337402</v>
      </c>
      <c r="AA42" s="1">
        <v>88.197097778320313</v>
      </c>
      <c r="AB42" s="1">
        <v>2.7596077919006348</v>
      </c>
      <c r="AC42" s="1">
        <v>-1.1227890253067017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1.1016615699319277</v>
      </c>
      <c r="AL42">
        <f>(U42-T42)/(1000-U42)*AK42</f>
        <v>2.193395034354359E-2</v>
      </c>
      <c r="AM42">
        <f>(P42+273.15)</f>
        <v>297.92181625366209</v>
      </c>
      <c r="AN42">
        <f>(O42+273.15)</f>
        <v>298.07792510986326</v>
      </c>
      <c r="AO42">
        <f>(Y42*AG42+Z42*AH42)*AI42</f>
        <v>159.97215462746863</v>
      </c>
      <c r="AP42">
        <f>((AO42+0.00000010773*(AN42^4-AM42^4))-AL42*44100)/(L42*51.4+0.00000043092*AM42^3)</f>
        <v>-6.6353960747966418</v>
      </c>
      <c r="AQ42">
        <f>0.61365*EXP(17.502*J42/(240.97+J42))</f>
        <v>3.1366771775701516</v>
      </c>
      <c r="AR42">
        <f>AQ42*1000/AA42</f>
        <v>35.564403552757007</v>
      </c>
      <c r="AS42">
        <f>(AR42-U42)</f>
        <v>14.143869418845874</v>
      </c>
      <c r="AT42">
        <f>IF(D42,P42,(O42+P42)/2)</f>
        <v>24.849870681762695</v>
      </c>
      <c r="AU42">
        <f>0.61365*EXP(17.502*AT42/(240.97+AT42))</f>
        <v>3.1513287089588156</v>
      </c>
      <c r="AV42">
        <f>IF(AS42&lt;&gt;0,(1000-(AR42+U42)/2)/AS42*AL42,0)</f>
        <v>1.5065889903067085</v>
      </c>
      <c r="AW42">
        <f>U42*AA42/1000</f>
        <v>1.8892289434724079</v>
      </c>
      <c r="AX42">
        <f>(AU42-AW42)</f>
        <v>1.2620997654864077</v>
      </c>
      <c r="AY42">
        <f>1/(1.6/F42+1.37/N42)</f>
        <v>0.99770799822086575</v>
      </c>
      <c r="AZ42">
        <f>G42*AA42*0.001</f>
        <v>33.407477293904179</v>
      </c>
      <c r="BA42">
        <f>G42/S42</f>
        <v>0.97163852726848132</v>
      </c>
      <c r="BB42">
        <f>(1-AL42*AA42/AQ42/F42)*100</f>
        <v>75.073465702612367</v>
      </c>
      <c r="BC42">
        <f>(S42-E42/(N42/1.35))</f>
        <v>388.92673514737243</v>
      </c>
      <c r="BD42">
        <f>E42*BB42/100/BC42</f>
        <v>5.0218152185387702E-3</v>
      </c>
    </row>
    <row r="43" spans="1:56" x14ac:dyDescent="0.25">
      <c r="A43" s="1" t="s">
        <v>1</v>
      </c>
      <c r="B43" s="1" t="s">
        <v>5785</v>
      </c>
      <c r="K43" s="1">
        <v>2.72</v>
      </c>
    </row>
    <row r="44" spans="1:56" x14ac:dyDescent="0.25">
      <c r="A44" s="1" t="s">
        <v>1</v>
      </c>
      <c r="B44" s="1" t="s">
        <v>5784</v>
      </c>
      <c r="K44" s="1">
        <v>2.72</v>
      </c>
    </row>
    <row r="45" spans="1:56" x14ac:dyDescent="0.25">
      <c r="A45" s="1">
        <v>10</v>
      </c>
      <c r="B45" s="1" t="s">
        <v>5783</v>
      </c>
      <c r="C45" s="1">
        <v>2102.000001385808</v>
      </c>
      <c r="D45" s="1">
        <v>0</v>
      </c>
      <c r="E45">
        <f>(R45-S45*(1000-T45)/(1000-U45))*AK45</f>
        <v>2.4462728612521705</v>
      </c>
      <c r="F45">
        <f>IF(AV45&lt;&gt;0,1/(1/AV45-1/N45),0)</f>
        <v>2.4511533488640325</v>
      </c>
      <c r="G45">
        <f>((AY45-AL45/2)*S45-E45)/(AY45+AL45/2)</f>
        <v>378.96239041574921</v>
      </c>
      <c r="H45">
        <f>AL45*1000</f>
        <v>21.961477512626825</v>
      </c>
      <c r="I45">
        <f>(AQ45-AW45)</f>
        <v>1.255964316063958</v>
      </c>
      <c r="J45">
        <f>(P45+AP45*D45)</f>
        <v>24.854740142822266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25.029548645019531</v>
      </c>
      <c r="P45" s="1">
        <v>24.854740142822266</v>
      </c>
      <c r="Q45" s="1">
        <v>25.067461013793945</v>
      </c>
      <c r="R45" s="1">
        <v>399.93792724609375</v>
      </c>
      <c r="S45" s="1">
        <v>389.943115234375</v>
      </c>
      <c r="T45" s="1">
        <v>1.993356466293335</v>
      </c>
      <c r="U45" s="1">
        <v>21.501195907592773</v>
      </c>
      <c r="V45" s="1">
        <v>5.5192093849182129</v>
      </c>
      <c r="W45" s="1">
        <v>59.532546997070313</v>
      </c>
      <c r="X45" s="1">
        <v>299.62744140625</v>
      </c>
      <c r="Y45" s="1">
        <v>1250.4410400390625</v>
      </c>
      <c r="Z45" s="1">
        <v>11.322158813476563</v>
      </c>
      <c r="AA45" s="1">
        <v>88.194183349609375</v>
      </c>
      <c r="AB45" s="1">
        <v>2.8221123218536377</v>
      </c>
      <c r="AC45" s="1">
        <v>-1.1124894618988037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1.1015714757582717</v>
      </c>
      <c r="AL45">
        <f>(U45-T45)/(1000-U45)*AK45</f>
        <v>2.1961477512626826E-2</v>
      </c>
      <c r="AM45">
        <f>(P45+273.15)</f>
        <v>298.00474014282224</v>
      </c>
      <c r="AN45">
        <f>(O45+273.15)</f>
        <v>298.17954864501951</v>
      </c>
      <c r="AO45">
        <f>(Y45*AG45+Z45*AH45)*AI45</f>
        <v>200.07056193432436</v>
      </c>
      <c r="AP45">
        <f>((AO45+0.00000010773*(AN45^4-AM45^4))-AL45*44100)/(L45*51.4+0.00000043092*AM45^3)</f>
        <v>-6.3128281368355497</v>
      </c>
      <c r="AQ45">
        <f>0.61365*EXP(17.502*J45/(240.97+J45))</f>
        <v>3.1522447301740657</v>
      </c>
      <c r="AR45">
        <f>AQ45*1000/AA45</f>
        <v>35.742093304252222</v>
      </c>
      <c r="AS45">
        <f>(AR45-U45)</f>
        <v>14.240897396659449</v>
      </c>
      <c r="AT45">
        <f>IF(D45,P45,(O45+P45)/2)</f>
        <v>24.942144393920898</v>
      </c>
      <c r="AU45">
        <f>0.61365*EXP(17.502*AT45/(240.97+AT45))</f>
        <v>3.1687264479416046</v>
      </c>
      <c r="AV45">
        <f>IF(AS45&lt;&gt;0,(1000-(AR45+U45)/2)/AS45*AL45,0)</f>
        <v>1.4980027812884613</v>
      </c>
      <c r="AW45">
        <f>U45*AA45/1000</f>
        <v>1.8962804141101077</v>
      </c>
      <c r="AX45">
        <f>(AU45-AW45)</f>
        <v>1.2724460338314969</v>
      </c>
      <c r="AY45">
        <f>1/(1.6/F45+1.37/N45)</f>
        <v>0.99168529645842329</v>
      </c>
      <c r="AZ45">
        <f>G45*AA45*0.001</f>
        <v>33.422278542932837</v>
      </c>
      <c r="BA45">
        <f>G45/S45</f>
        <v>0.9718401879924824</v>
      </c>
      <c r="BB45">
        <f>(1-AL45*AA45/AQ45/F45)*100</f>
        <v>74.932496261017363</v>
      </c>
      <c r="BC45">
        <f>(S45-E45/(N45/1.35))</f>
        <v>389.08584632283134</v>
      </c>
      <c r="BD45">
        <f>E45*BB45/100/BC45</f>
        <v>4.7111796474116636E-3</v>
      </c>
    </row>
    <row r="46" spans="1:56" x14ac:dyDescent="0.25">
      <c r="A46" s="1" t="s">
        <v>1</v>
      </c>
      <c r="B46" s="1" t="s">
        <v>5782</v>
      </c>
      <c r="K46" s="1">
        <v>2.72</v>
      </c>
    </row>
    <row r="47" spans="1:56" x14ac:dyDescent="0.25">
      <c r="A47" s="1" t="s">
        <v>1</v>
      </c>
      <c r="B47" s="1" t="s">
        <v>5781</v>
      </c>
      <c r="K47" s="1">
        <v>2.72</v>
      </c>
    </row>
    <row r="48" spans="1:56" x14ac:dyDescent="0.25">
      <c r="A48" s="1">
        <v>11</v>
      </c>
      <c r="B48" s="1" t="s">
        <v>5780</v>
      </c>
      <c r="C48" s="1">
        <v>2308.000001385808</v>
      </c>
      <c r="D48" s="1">
        <v>0</v>
      </c>
      <c r="E48">
        <f>(R48-S48*(1000-T48)/(1000-U48))*AK48</f>
        <v>2.3174976990526615</v>
      </c>
      <c r="F48">
        <f>IF(AV48&lt;&gt;0,1/(1/AV48-1/N48),0)</f>
        <v>2.3137685201574731</v>
      </c>
      <c r="G48">
        <f>((AY48-AL48/2)*S48-E48)/(AY48+AL48/2)</f>
        <v>379.08156111737753</v>
      </c>
      <c r="H48">
        <f>AL48*1000</f>
        <v>21.683571073169162</v>
      </c>
      <c r="I48">
        <f>(AQ48-AW48)</f>
        <v>1.2850637102662776</v>
      </c>
      <c r="J48">
        <f>(P48+AP48*D48)</f>
        <v>24.920011520385742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25.158767700195313</v>
      </c>
      <c r="P48" s="1">
        <v>24.920011520385742</v>
      </c>
      <c r="Q48" s="1">
        <v>25.159849166870117</v>
      </c>
      <c r="R48" s="1">
        <v>400.02853393554688</v>
      </c>
      <c r="S48" s="1">
        <v>390.24237060546875</v>
      </c>
      <c r="T48" s="1">
        <v>2.0452079772949219</v>
      </c>
      <c r="U48" s="1">
        <v>21.311378479003906</v>
      </c>
      <c r="V48" s="1">
        <v>5.6191754341125488</v>
      </c>
      <c r="W48" s="1">
        <v>58.552669525146484</v>
      </c>
      <c r="X48" s="1">
        <v>299.6048583984375</v>
      </c>
      <c r="Y48" s="1">
        <v>1601.4552001953125</v>
      </c>
      <c r="Z48" s="1">
        <v>11.467793464660645</v>
      </c>
      <c r="AA48" s="1">
        <v>88.191482543945313</v>
      </c>
      <c r="AB48" s="1">
        <v>2.7854225635528564</v>
      </c>
      <c r="AC48" s="1">
        <v>-1.0946617126464844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1.1014884499942552</v>
      </c>
      <c r="AL48">
        <f>(U48-T48)/(1000-U48)*AK48</f>
        <v>2.168357107316916E-2</v>
      </c>
      <c r="AM48">
        <f>(P48+273.15)</f>
        <v>298.07001152038572</v>
      </c>
      <c r="AN48">
        <f>(O48+273.15)</f>
        <v>298.30876770019529</v>
      </c>
      <c r="AO48">
        <f>(Y48*AG48+Z48*AH48)*AI48</f>
        <v>256.2328263039999</v>
      </c>
      <c r="AP48">
        <f>((AO48+0.00000010773*(AN48^4-AM48^4))-AL48*44100)/(L48*51.4+0.00000043092*AM48^3)</f>
        <v>-5.7429077464193101</v>
      </c>
      <c r="AQ48">
        <f>0.61365*EXP(17.502*J48/(240.97+J48))</f>
        <v>3.1645457733847624</v>
      </c>
      <c r="AR48">
        <f>AQ48*1000/AA48</f>
        <v>35.882668961913495</v>
      </c>
      <c r="AS48">
        <f>(AR48-U48)</f>
        <v>14.571290482909589</v>
      </c>
      <c r="AT48">
        <f>IF(D48,P48,(O48+P48)/2)</f>
        <v>25.039389610290527</v>
      </c>
      <c r="AU48">
        <f>0.61365*EXP(17.502*AT48/(240.97+AT48))</f>
        <v>3.1871523245288911</v>
      </c>
      <c r="AV48">
        <f>IF(AS48&lt;&gt;0,(1000-(AR48+U48)/2)/AS48*AL48,0)</f>
        <v>1.4455470160004347</v>
      </c>
      <c r="AW48">
        <f>U48*AA48/1000</f>
        <v>1.8794820631184848</v>
      </c>
      <c r="AX48">
        <f>(AU48-AW48)</f>
        <v>1.3076702614104063</v>
      </c>
      <c r="AY48">
        <f>1/(1.6/F48+1.37/N48)</f>
        <v>0.95497936653487248</v>
      </c>
      <c r="AZ48">
        <f>G48*AA48*0.001</f>
        <v>33.43176488001474</v>
      </c>
      <c r="BA48">
        <f>G48/S48</f>
        <v>0.97140031342374489</v>
      </c>
      <c r="BB48">
        <f>(1-AL48*AA48/AQ48/F48)*100</f>
        <v>73.882827271341654</v>
      </c>
      <c r="BC48">
        <f>(S48-E48/(N48/1.35))</f>
        <v>389.43022950647668</v>
      </c>
      <c r="BD48">
        <f>E48*BB48/100/BC48</f>
        <v>4.3967640215766008E-3</v>
      </c>
    </row>
    <row r="49" spans="1:56" x14ac:dyDescent="0.25">
      <c r="A49" s="1" t="s">
        <v>1</v>
      </c>
      <c r="B49" s="1" t="s">
        <v>5779</v>
      </c>
      <c r="K49" s="1">
        <v>2.72</v>
      </c>
    </row>
    <row r="50" spans="1:56" x14ac:dyDescent="0.25">
      <c r="A50" s="1" t="s">
        <v>1</v>
      </c>
      <c r="B50" s="1" t="s">
        <v>5774</v>
      </c>
      <c r="K50" s="1">
        <v>2.72</v>
      </c>
    </row>
    <row r="51" spans="1:56" x14ac:dyDescent="0.25">
      <c r="A51" s="1">
        <v>12</v>
      </c>
      <c r="B51" s="1" t="s">
        <v>5778</v>
      </c>
      <c r="C51" s="1">
        <v>2514.000001385808</v>
      </c>
      <c r="D51" s="1">
        <v>0</v>
      </c>
      <c r="E51">
        <f>(R51-S51*(1000-T51)/(1000-U51))*AK51</f>
        <v>1.8942766897894789</v>
      </c>
      <c r="F51">
        <f>IF(AV51&lt;&gt;0,1/(1/AV51-1/N51),0)</f>
        <v>2.1923151707506925</v>
      </c>
      <c r="G51">
        <f>((AY51-AL51/2)*S51-E51)/(AY51+AL51/2)</f>
        <v>379.70211915417048</v>
      </c>
      <c r="H51">
        <f>AL51*1000</f>
        <v>21.461542287495973</v>
      </c>
      <c r="I51">
        <f>(AQ51-AW51)</f>
        <v>1.3158783928386153</v>
      </c>
      <c r="J51">
        <f>(P51+AP51*D51)</f>
        <v>25.017049789428711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25.295263290405273</v>
      </c>
      <c r="P51" s="1">
        <v>25.017049789428711</v>
      </c>
      <c r="Q51" s="1">
        <v>25.275367736816406</v>
      </c>
      <c r="R51" s="1">
        <v>400.06451416015625</v>
      </c>
      <c r="S51" s="1">
        <v>390.73208618164063</v>
      </c>
      <c r="T51" s="1">
        <v>2.0994272232055664</v>
      </c>
      <c r="U51" s="1">
        <v>21.170276641845703</v>
      </c>
      <c r="V51" s="1">
        <v>5.7214565277099609</v>
      </c>
      <c r="W51" s="1">
        <v>57.694221496582031</v>
      </c>
      <c r="X51" s="1">
        <v>299.61734008789063</v>
      </c>
      <c r="Y51" s="1">
        <v>2001.39306640625</v>
      </c>
      <c r="Z51" s="1">
        <v>9.5594873428344727</v>
      </c>
      <c r="AA51" s="1">
        <v>88.191230773925781</v>
      </c>
      <c r="AB51" s="1">
        <v>2.8514306545257568</v>
      </c>
      <c r="AC51" s="1">
        <v>-1.0791839361190796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1.1015343385584211</v>
      </c>
      <c r="AL51">
        <f>(U51-T51)/(1000-U51)*AK51</f>
        <v>2.1461542287495972E-2</v>
      </c>
      <c r="AM51">
        <f>(P51+273.15)</f>
        <v>298.16704978942869</v>
      </c>
      <c r="AN51">
        <f>(O51+273.15)</f>
        <v>298.44526329040525</v>
      </c>
      <c r="AO51">
        <f>(Y51*AG51+Z51*AH51)*AI51</f>
        <v>320.22288346746063</v>
      </c>
      <c r="AP51">
        <f>((AO51+0.00000010773*(AN51^4-AM51^4))-AL51*44100)/(L51*51.4+0.00000043092*AM51^3)</f>
        <v>-5.1310207346509822</v>
      </c>
      <c r="AQ51">
        <f>0.61365*EXP(17.502*J51/(240.97+J51))</f>
        <v>3.1829111457074801</v>
      </c>
      <c r="AR51">
        <f>AQ51*1000/AA51</f>
        <v>36.091016281048717</v>
      </c>
      <c r="AS51">
        <f>(AR51-U51)</f>
        <v>14.920739639203013</v>
      </c>
      <c r="AT51">
        <f>IF(D51,P51,(O51+P51)/2)</f>
        <v>25.156156539916992</v>
      </c>
      <c r="AU51">
        <f>0.61365*EXP(17.502*AT51/(240.97+AT51))</f>
        <v>3.2094007998045799</v>
      </c>
      <c r="AV51">
        <f>IF(AS51&lt;&gt;0,(1000-(AR51+U51)/2)/AS51*AL51,0)</f>
        <v>1.3971884076692338</v>
      </c>
      <c r="AW51">
        <f>U51*AA51/1000</f>
        <v>1.8670327528688648</v>
      </c>
      <c r="AX51">
        <f>(AU51-AW51)</f>
        <v>1.3423680469357151</v>
      </c>
      <c r="AY51">
        <f>1/(1.6/F51+1.37/N51)</f>
        <v>0.92127472396389476</v>
      </c>
      <c r="AZ51">
        <f>G51*AA51*0.001</f>
        <v>33.486397215674117</v>
      </c>
      <c r="BA51">
        <f>G51/S51</f>
        <v>0.97177102311904162</v>
      </c>
      <c r="BB51">
        <f>(1-AL51*AA51/AQ51/F51)*100</f>
        <v>72.875681972447396</v>
      </c>
      <c r="BC51">
        <f>(S51-E51/(N51/1.35))</f>
        <v>390.06825814277374</v>
      </c>
      <c r="BD51">
        <f>E51*BB51/100/BC51</f>
        <v>3.5390397124390022E-3</v>
      </c>
    </row>
    <row r="52" spans="1:56" x14ac:dyDescent="0.25">
      <c r="A52" s="1" t="s">
        <v>1</v>
      </c>
      <c r="B52" s="1" t="s">
        <v>5777</v>
      </c>
    </row>
    <row r="53" spans="1:56" x14ac:dyDescent="0.25">
      <c r="A53" s="1" t="s">
        <v>1</v>
      </c>
      <c r="B53" s="1" t="s">
        <v>5776</v>
      </c>
    </row>
    <row r="54" spans="1:56" x14ac:dyDescent="0.25">
      <c r="A54" s="1" t="s">
        <v>1</v>
      </c>
      <c r="B54" s="1" t="s">
        <v>5775</v>
      </c>
    </row>
    <row r="55" spans="1:56" x14ac:dyDescent="0.25">
      <c r="A55" s="1" t="s">
        <v>1</v>
      </c>
      <c r="B55" s="1" t="s">
        <v>5774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4B84F-CE0D-4C77-9B1A-0B9C713E4541}">
  <dimension ref="A1:BD56"/>
  <sheetViews>
    <sheetView workbookViewId="0">
      <selection activeCell="K19" sqref="K19:K52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5864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5863</v>
      </c>
    </row>
    <row r="12" spans="1:56" x14ac:dyDescent="0.25">
      <c r="A12" s="1" t="s">
        <v>1</v>
      </c>
      <c r="B12" s="1" t="s">
        <v>5862</v>
      </c>
    </row>
    <row r="13" spans="1:56" x14ac:dyDescent="0.25">
      <c r="A13" s="1" t="s">
        <v>1</v>
      </c>
      <c r="B13" s="1" t="s">
        <v>5861</v>
      </c>
    </row>
    <row r="14" spans="1:56" x14ac:dyDescent="0.25">
      <c r="A14" s="1" t="s">
        <v>1</v>
      </c>
      <c r="B14" s="1" t="s">
        <v>5860</v>
      </c>
    </row>
    <row r="15" spans="1:56" x14ac:dyDescent="0.25">
      <c r="A15" s="1" t="s">
        <v>1</v>
      </c>
      <c r="B15" s="1" t="s">
        <v>5859</v>
      </c>
    </row>
    <row r="16" spans="1:56" x14ac:dyDescent="0.25">
      <c r="A16" s="1" t="s">
        <v>1</v>
      </c>
      <c r="B16" s="1" t="s">
        <v>5858</v>
      </c>
    </row>
    <row r="17" spans="1:56" x14ac:dyDescent="0.25">
      <c r="A17" s="1" t="s">
        <v>1</v>
      </c>
      <c r="B17" s="1" t="s">
        <v>5857</v>
      </c>
    </row>
    <row r="18" spans="1:56" x14ac:dyDescent="0.25">
      <c r="A18" s="1" t="s">
        <v>1</v>
      </c>
      <c r="B18" s="1" t="s">
        <v>5856</v>
      </c>
    </row>
    <row r="19" spans="1:56" x14ac:dyDescent="0.25">
      <c r="A19" s="1">
        <v>1</v>
      </c>
      <c r="B19" s="1" t="s">
        <v>5855</v>
      </c>
      <c r="C19" s="1">
        <v>456.49999969825149</v>
      </c>
      <c r="D19" s="1">
        <v>0</v>
      </c>
      <c r="E19">
        <f>(R19-S19*(1000-T19)/(1000-U19))*AK19</f>
        <v>-1.9020229142672687</v>
      </c>
      <c r="F19">
        <f>IF(AV19&lt;&gt;0,1/(1/AV19-1/N19),0)</f>
        <v>3.0183354119155106</v>
      </c>
      <c r="G19">
        <f>((AY19-AL19/2)*S19-E19)/(AY19+AL19/2)</f>
        <v>388.22318855507586</v>
      </c>
      <c r="H19">
        <f>AL19*1000</f>
        <v>21.974452000909942</v>
      </c>
      <c r="I19">
        <f>(AQ19-AW19)</f>
        <v>1.065758792000369</v>
      </c>
      <c r="J19">
        <f>(P19+AP19*D19)</f>
        <v>22.772741317749023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23.975021362304688</v>
      </c>
      <c r="P19" s="1">
        <v>22.772741317749023</v>
      </c>
      <c r="Q19" s="1">
        <v>24.113044738769531</v>
      </c>
      <c r="R19" s="1">
        <v>400.02218627929688</v>
      </c>
      <c r="S19" s="1">
        <v>393.91201782226563</v>
      </c>
      <c r="T19" s="1">
        <v>-2.1260054782032967E-2</v>
      </c>
      <c r="U19" s="1">
        <v>19.471433639526367</v>
      </c>
      <c r="V19" s="1">
        <v>-6.2631525099277496E-2</v>
      </c>
      <c r="W19" s="1">
        <v>57.362300872802734</v>
      </c>
      <c r="X19" s="1">
        <v>300.6597900390625</v>
      </c>
      <c r="Y19" s="1">
        <v>-5.5068090558052063E-2</v>
      </c>
      <c r="Z19" s="1">
        <v>7.5599541664123535</v>
      </c>
      <c r="AA19" s="1">
        <v>88.098808288574219</v>
      </c>
      <c r="AB19" s="1">
        <v>39.069320678710938</v>
      </c>
      <c r="AC19" s="1">
        <v>1.1892901659011841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1.1053668751436119</v>
      </c>
      <c r="AL19">
        <f>(U19-T19)/(1000-U19)*AK19</f>
        <v>2.1974452000909941E-2</v>
      </c>
      <c r="AM19">
        <f>(P19+273.15)</f>
        <v>295.922741317749</v>
      </c>
      <c r="AN19">
        <f>(O19+273.15)</f>
        <v>297.12502136230466</v>
      </c>
      <c r="AO19">
        <f>(Y19*AG19+Z19*AH19)*AI19</f>
        <v>-8.8108942923494915E-3</v>
      </c>
      <c r="AP19">
        <f>((AO19+0.00000010773*(AN19^4-AM19^4))-AL19*44100)/(L19*51.4+0.00000043092*AM19^3)</f>
        <v>-7.8861107577603562</v>
      </c>
      <c r="AQ19">
        <f>0.61365*EXP(17.502*J19/(240.97+J19))</f>
        <v>2.7811688913126975</v>
      </c>
      <c r="AR19">
        <f>AQ19*1000/AA19</f>
        <v>31.568745881360524</v>
      </c>
      <c r="AS19">
        <f>(AR19-U19)</f>
        <v>12.097312241834157</v>
      </c>
      <c r="AT19">
        <f>IF(D19,P19,(O19+P19)/2)</f>
        <v>23.373881340026855</v>
      </c>
      <c r="AU19">
        <f>0.61365*EXP(17.502*AT19/(240.97+AT19))</f>
        <v>2.8841658129098144</v>
      </c>
      <c r="AV19">
        <f>IF(AS19&lt;&gt;0,(1000-(AR19+U19)/2)/AS19*AL19,0)</f>
        <v>1.7701173273315043</v>
      </c>
      <c r="AW19">
        <f>U19*AA19/1000</f>
        <v>1.7154100993123285</v>
      </c>
      <c r="AX19">
        <f>(AU19-AW19)</f>
        <v>1.168755713597486</v>
      </c>
      <c r="AY19">
        <f>1/(1.6/F19+1.37/N19)</f>
        <v>1.1762478792791347</v>
      </c>
      <c r="AZ19">
        <f>G19*AA19*0.001</f>
        <v>34.202000261692632</v>
      </c>
      <c r="BA19">
        <f>G19/S19</f>
        <v>0.98555812209376004</v>
      </c>
      <c r="BB19">
        <f>(1-AL19*AA19/AQ19/F19)*100</f>
        <v>76.938198737677979</v>
      </c>
      <c r="BC19">
        <f>(S19-E19/(N19/1.35))</f>
        <v>394.51190617705419</v>
      </c>
      <c r="BD19">
        <f>E19*BB19/100/BC19</f>
        <v>-3.7093485567920225E-3</v>
      </c>
    </row>
    <row r="20" spans="1:56" x14ac:dyDescent="0.25">
      <c r="A20" s="1" t="s">
        <v>1</v>
      </c>
      <c r="B20" s="1" t="s">
        <v>5854</v>
      </c>
      <c r="K20" s="1">
        <v>2.72</v>
      </c>
    </row>
    <row r="21" spans="1:56" x14ac:dyDescent="0.25">
      <c r="A21" s="1" t="s">
        <v>1</v>
      </c>
      <c r="B21" s="1" t="s">
        <v>5853</v>
      </c>
      <c r="K21" s="1">
        <v>2.72</v>
      </c>
    </row>
    <row r="22" spans="1:56" x14ac:dyDescent="0.25">
      <c r="A22" s="1">
        <v>2</v>
      </c>
      <c r="B22" s="1" t="s">
        <v>5852</v>
      </c>
      <c r="C22" s="1">
        <v>662.49999972060323</v>
      </c>
      <c r="D22" s="1">
        <v>0</v>
      </c>
      <c r="E22">
        <f>(R22-S22*(1000-T22)/(1000-U22))*AK22</f>
        <v>-5.1595405065350354E-2</v>
      </c>
      <c r="F22">
        <f>IF(AV22&lt;&gt;0,1/(1/AV22-1/N22),0)</f>
        <v>3.064547504418802</v>
      </c>
      <c r="G22">
        <f>((AY22-AL22/2)*S22-E22)/(AY22+AL22/2)</f>
        <v>385.24680696295536</v>
      </c>
      <c r="H22">
        <f>AL22*1000</f>
        <v>21.962388968700058</v>
      </c>
      <c r="I22">
        <f>(AQ22-AW22)</f>
        <v>1.0558281875793749</v>
      </c>
      <c r="J22">
        <f>(P22+AP22*D22)</f>
        <v>22.709390640258789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24.026708602905273</v>
      </c>
      <c r="P22" s="1">
        <v>22.709390640258789</v>
      </c>
      <c r="Q22" s="1">
        <v>24.189939498901367</v>
      </c>
      <c r="R22" s="1">
        <v>400.14541625976563</v>
      </c>
      <c r="S22" s="1">
        <v>392.39498901367188</v>
      </c>
      <c r="T22" s="1">
        <v>-2.0791344344615936E-2</v>
      </c>
      <c r="U22" s="1">
        <v>19.463027954101563</v>
      </c>
      <c r="V22" s="1">
        <v>-6.10610730946064E-2</v>
      </c>
      <c r="W22" s="1">
        <v>57.160007476806641</v>
      </c>
      <c r="X22" s="1">
        <v>300.63418579101563</v>
      </c>
      <c r="Y22" s="1">
        <v>25.842037200927734</v>
      </c>
      <c r="Z22" s="1">
        <v>7.8599734306335449</v>
      </c>
      <c r="AA22" s="1">
        <v>88.099151611328125</v>
      </c>
      <c r="AB22" s="1">
        <v>38.945247650146484</v>
      </c>
      <c r="AC22" s="1">
        <v>1.1873724460601807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1.1052727418787338</v>
      </c>
      <c r="AL22">
        <f>(U22-T22)/(1000-U22)*AK22</f>
        <v>2.1962388968700057E-2</v>
      </c>
      <c r="AM22">
        <f>(P22+273.15)</f>
        <v>295.85939064025877</v>
      </c>
      <c r="AN22">
        <f>(O22+273.15)</f>
        <v>297.17670860290525</v>
      </c>
      <c r="AO22">
        <f>(Y22*AG22+Z22*AH22)*AI22</f>
        <v>4.1347258597301106</v>
      </c>
      <c r="AP22">
        <f>((AO22+0.00000010773*(AN22^4-AM22^4))-AL22*44100)/(L22*51.4+0.00000043092*AM22^3)</f>
        <v>-7.8373294147203429</v>
      </c>
      <c r="AQ22">
        <f>0.61365*EXP(17.502*J22/(240.97+J22))</f>
        <v>2.770504438123286</v>
      </c>
      <c r="AR22">
        <f>AQ22*1000/AA22</f>
        <v>31.447572280219823</v>
      </c>
      <c r="AS22">
        <f>(AR22-U22)</f>
        <v>11.984544326118261</v>
      </c>
      <c r="AT22">
        <f>IF(D22,P22,(O22+P22)/2)</f>
        <v>23.368049621582031</v>
      </c>
      <c r="AU22">
        <f>0.61365*EXP(17.502*AT22/(240.97+AT22))</f>
        <v>2.8831508222239517</v>
      </c>
      <c r="AV22">
        <f>IF(AS22&lt;&gt;0,(1000-(AR22+U22)/2)/AS22*AL22,0)</f>
        <v>1.7859110187082448</v>
      </c>
      <c r="AW22">
        <f>U22*AA22/1000</f>
        <v>1.714676250543911</v>
      </c>
      <c r="AX22">
        <f>(AU22-AW22)</f>
        <v>1.1684745716800407</v>
      </c>
      <c r="AY22">
        <f>1/(1.6/F22+1.37/N22)</f>
        <v>1.1874124547321092</v>
      </c>
      <c r="AZ22">
        <f>G22*AA22*0.001</f>
        <v>33.939916854409468</v>
      </c>
      <c r="BA22">
        <f>G22/S22</f>
        <v>0.98178319741369724</v>
      </c>
      <c r="BB22">
        <f>(1-AL22*AA22/AQ22/F22)*100</f>
        <v>77.210956516788286</v>
      </c>
      <c r="BC22">
        <f>(S22-E22/(N22/1.35))</f>
        <v>392.411261942051</v>
      </c>
      <c r="BD22">
        <f>E22*BB22/100/BC22</f>
        <v>-1.0151927233819142E-4</v>
      </c>
    </row>
    <row r="23" spans="1:56" x14ac:dyDescent="0.25">
      <c r="A23" s="1" t="s">
        <v>1</v>
      </c>
      <c r="B23" s="1" t="s">
        <v>5851</v>
      </c>
      <c r="K23" s="1">
        <v>2.72</v>
      </c>
    </row>
    <row r="24" spans="1:56" x14ac:dyDescent="0.25">
      <c r="A24" s="1" t="s">
        <v>1</v>
      </c>
      <c r="B24" s="1" t="s">
        <v>5850</v>
      </c>
      <c r="K24" s="1">
        <v>2.72</v>
      </c>
    </row>
    <row r="25" spans="1:56" x14ac:dyDescent="0.25">
      <c r="A25" s="1">
        <v>3</v>
      </c>
      <c r="B25" s="1" t="s">
        <v>5849</v>
      </c>
      <c r="C25" s="1">
        <v>867.49999972060323</v>
      </c>
      <c r="D25" s="1">
        <v>0</v>
      </c>
      <c r="E25">
        <f>(R25-S25*(1000-T25)/(1000-U25))*AK25</f>
        <v>0.76697280304288129</v>
      </c>
      <c r="F25">
        <f>IF(AV25&lt;&gt;0,1/(1/AV25-1/N25),0)</f>
        <v>3.0797378088912049</v>
      </c>
      <c r="G25">
        <f>((AY25-AL25/2)*S25-E25)/(AY25+AL25/2)</f>
        <v>383.80046028342815</v>
      </c>
      <c r="H25">
        <f>AL25*1000</f>
        <v>21.935545656153629</v>
      </c>
      <c r="I25">
        <f>(AQ25-AW25)</f>
        <v>1.0515384295872297</v>
      </c>
      <c r="J25">
        <f>(P25+AP25*D25)</f>
        <v>22.670160293579102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24.052143096923828</v>
      </c>
      <c r="P25" s="1">
        <v>22.670160293579102</v>
      </c>
      <c r="Q25" s="1">
        <v>24.226850509643555</v>
      </c>
      <c r="R25" s="1">
        <v>400.05023193359375</v>
      </c>
      <c r="S25" s="1">
        <v>391.58450317382813</v>
      </c>
      <c r="T25" s="1">
        <v>-2.386731281876564E-2</v>
      </c>
      <c r="U25" s="1">
        <v>19.437368392944336</v>
      </c>
      <c r="V25" s="1">
        <v>-6.9986291229724884E-2</v>
      </c>
      <c r="W25" s="1">
        <v>56.996337890625</v>
      </c>
      <c r="X25" s="1">
        <v>300.623046875</v>
      </c>
      <c r="Y25" s="1">
        <v>51.073066711425781</v>
      </c>
      <c r="Z25" s="1">
        <v>7.8900761604309082</v>
      </c>
      <c r="AA25" s="1">
        <v>88.097312927246094</v>
      </c>
      <c r="AB25" s="1">
        <v>39.48291015625</v>
      </c>
      <c r="AC25" s="1">
        <v>1.2028789520263672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1.1052317899816175</v>
      </c>
      <c r="AL25">
        <f>(U25-T25)/(1000-U25)*AK25</f>
        <v>2.1935545656153629E-2</v>
      </c>
      <c r="AM25">
        <f>(P25+273.15)</f>
        <v>295.82016029357908</v>
      </c>
      <c r="AN25">
        <f>(O25+273.15)</f>
        <v>297.20214309692381</v>
      </c>
      <c r="AO25">
        <f>(Y25*AG25+Z25*AH25)*AI25</f>
        <v>8.1716904911766051</v>
      </c>
      <c r="AP25">
        <f>((AO25+0.00000010773*(AN25^4-AM25^4))-AL25*44100)/(L25*51.4+0.00000043092*AM25^3)</f>
        <v>-7.788539749484789</v>
      </c>
      <c r="AQ25">
        <f>0.61365*EXP(17.502*J25/(240.97+J25))</f>
        <v>2.7639183553826094</v>
      </c>
      <c r="AR25">
        <f>AQ25*1000/AA25</f>
        <v>31.373469445829205</v>
      </c>
      <c r="AS25">
        <f>(AR25-U25)</f>
        <v>11.936101052884869</v>
      </c>
      <c r="AT25">
        <f>IF(D25,P25,(O25+P25)/2)</f>
        <v>23.361151695251465</v>
      </c>
      <c r="AU25">
        <f>0.61365*EXP(17.502*AT25/(240.97+AT25))</f>
        <v>2.8819506650252009</v>
      </c>
      <c r="AV25">
        <f>IF(AS25&lt;&gt;0,(1000-(AR25+U25)/2)/AS25*AL25,0)</f>
        <v>1.7910592273652659</v>
      </c>
      <c r="AW25">
        <f>U25*AA25/1000</f>
        <v>1.7123799257953798</v>
      </c>
      <c r="AX25">
        <f>(AU25-AW25)</f>
        <v>1.1695707392298211</v>
      </c>
      <c r="AY25">
        <f>1/(1.6/F25+1.37/N25)</f>
        <v>1.1910544516632686</v>
      </c>
      <c r="AZ25">
        <f>G25*AA25*0.001</f>
        <v>33.811789251210257</v>
      </c>
      <c r="BA25">
        <f>G25/S25</f>
        <v>0.98012167788227167</v>
      </c>
      <c r="BB25">
        <f>(1-AL25*AA25/AQ25/F25)*100</f>
        <v>77.297580236684396</v>
      </c>
      <c r="BC25">
        <f>(S25-E25/(N25/1.35))</f>
        <v>391.3426038520409</v>
      </c>
      <c r="BD25">
        <f>E25*BB25/100/BC25</f>
        <v>1.5149166280136581E-3</v>
      </c>
    </row>
    <row r="26" spans="1:56" x14ac:dyDescent="0.25">
      <c r="A26" s="1" t="s">
        <v>1</v>
      </c>
      <c r="B26" s="1" t="s">
        <v>5848</v>
      </c>
      <c r="K26" s="1">
        <v>2.72</v>
      </c>
    </row>
    <row r="27" spans="1:56" x14ac:dyDescent="0.25">
      <c r="A27" s="1" t="s">
        <v>1</v>
      </c>
      <c r="B27" s="1" t="s">
        <v>5847</v>
      </c>
      <c r="K27" s="1">
        <v>2.72</v>
      </c>
    </row>
    <row r="28" spans="1:56" x14ac:dyDescent="0.25">
      <c r="A28" s="1">
        <v>4</v>
      </c>
      <c r="B28" s="1" t="s">
        <v>5846</v>
      </c>
      <c r="C28" s="1">
        <v>1073.4999997206032</v>
      </c>
      <c r="D28" s="1">
        <v>0</v>
      </c>
      <c r="E28">
        <f>(R28-S28*(1000-T28)/(1000-U28))*AK28</f>
        <v>1.6176710640859124</v>
      </c>
      <c r="F28">
        <f>IF(AV28&lt;&gt;0,1/(1/AV28-1/N28),0)</f>
        <v>3.0799978152913314</v>
      </c>
      <c r="G28">
        <f>((AY28-AL28/2)*S28-E28)/(AY28+AL28/2)</f>
        <v>382.31095696338707</v>
      </c>
      <c r="H28">
        <f>AL28*1000</f>
        <v>21.989231086540681</v>
      </c>
      <c r="I28">
        <f>(AQ28-AW28)</f>
        <v>1.0539825949207169</v>
      </c>
      <c r="J28">
        <f>(P28+AP28*D28)</f>
        <v>22.707975387573242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24.084156036376953</v>
      </c>
      <c r="P28" s="1">
        <v>22.707975387573242</v>
      </c>
      <c r="Q28" s="1">
        <v>24.262998580932617</v>
      </c>
      <c r="R28" s="1">
        <v>400.04302978515625</v>
      </c>
      <c r="S28" s="1">
        <v>390.80532836914063</v>
      </c>
      <c r="T28" s="1">
        <v>-2.3396162316203117E-2</v>
      </c>
      <c r="U28" s="1">
        <v>19.481948852539063</v>
      </c>
      <c r="V28" s="1">
        <v>-6.847207248210907E-2</v>
      </c>
      <c r="W28" s="1">
        <v>57.016590118408203</v>
      </c>
      <c r="X28" s="1">
        <v>300.66363525390625</v>
      </c>
      <c r="Y28" s="1">
        <v>101.28551483154297</v>
      </c>
      <c r="Z28" s="1">
        <v>7.7997183799743652</v>
      </c>
      <c r="AA28" s="1">
        <v>88.096115112304688</v>
      </c>
      <c r="AB28" s="1">
        <v>39.716716766357422</v>
      </c>
      <c r="AC28" s="1">
        <v>1.2089195251464844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1.1053810119628904</v>
      </c>
      <c r="AL28">
        <f>(U28-T28)/(1000-U28)*AK28</f>
        <v>2.1989231086540679E-2</v>
      </c>
      <c r="AM28">
        <f>(P28+273.15)</f>
        <v>295.85797538757322</v>
      </c>
      <c r="AN28">
        <f>(O28+273.15)</f>
        <v>297.23415603637693</v>
      </c>
      <c r="AO28">
        <f>(Y28*AG28+Z28*AH28)*AI28</f>
        <v>16.205682010821647</v>
      </c>
      <c r="AP28">
        <f>((AO28+0.00000010773*(AN28^4-AM28^4))-AL28*44100)/(L28*51.4+0.00000043092*AM28^3)</f>
        <v>-7.7419908887814444</v>
      </c>
      <c r="AQ28">
        <f>0.61365*EXP(17.502*J28/(240.97+J28))</f>
        <v>2.7702666036460304</v>
      </c>
      <c r="AR28">
        <f>AQ28*1000/AA28</f>
        <v>31.445956500062486</v>
      </c>
      <c r="AS28">
        <f>(AR28-U28)</f>
        <v>11.964007647523424</v>
      </c>
      <c r="AT28">
        <f>IF(D28,P28,(O28+P28)/2)</f>
        <v>23.396065711975098</v>
      </c>
      <c r="AU28">
        <f>0.61365*EXP(17.502*AT28/(240.97+AT28))</f>
        <v>2.8880297834228781</v>
      </c>
      <c r="AV28">
        <f>IF(AS28&lt;&gt;0,(1000-(AR28+U28)/2)/AS28*AL28,0)</f>
        <v>1.7911471622304318</v>
      </c>
      <c r="AW28">
        <f>U28*AA28/1000</f>
        <v>1.7162840087253135</v>
      </c>
      <c r="AX28">
        <f>(AU28-AW28)</f>
        <v>1.1717457746975646</v>
      </c>
      <c r="AY28">
        <f>1/(1.6/F28+1.37/N28)</f>
        <v>1.1911166710588097</v>
      </c>
      <c r="AZ28">
        <f>G28*AA28*0.001</f>
        <v>33.680110073341908</v>
      </c>
      <c r="BA28">
        <f>G28/S28</f>
        <v>0.97826444321728878</v>
      </c>
      <c r="BB28">
        <f>(1-AL28*AA28/AQ28/F28)*100</f>
        <v>77.296394827515527</v>
      </c>
      <c r="BC28">
        <f>(S28-E28/(N28/1.35))</f>
        <v>390.29512314188264</v>
      </c>
      <c r="BD28">
        <f>E28*BB28/100/BC28</f>
        <v>3.2037331203130727E-3</v>
      </c>
    </row>
    <row r="29" spans="1:56" x14ac:dyDescent="0.25">
      <c r="A29" s="1" t="s">
        <v>1</v>
      </c>
      <c r="B29" s="1" t="s">
        <v>5845</v>
      </c>
      <c r="K29" s="1">
        <v>2.72</v>
      </c>
    </row>
    <row r="30" spans="1:56" x14ac:dyDescent="0.25">
      <c r="A30" s="1" t="s">
        <v>1</v>
      </c>
      <c r="B30" s="1" t="s">
        <v>5844</v>
      </c>
      <c r="K30" s="1">
        <v>2.72</v>
      </c>
    </row>
    <row r="31" spans="1:56" x14ac:dyDescent="0.25">
      <c r="A31" s="1">
        <v>5</v>
      </c>
      <c r="B31" s="1" t="s">
        <v>5843</v>
      </c>
      <c r="C31" s="1">
        <v>1279.4999997206032</v>
      </c>
      <c r="D31" s="1">
        <v>0</v>
      </c>
      <c r="E31">
        <f>(R31-S31*(1000-T31)/(1000-U31))*AK31</f>
        <v>2.3776985450701926</v>
      </c>
      <c r="F31">
        <f>IF(AV31&lt;&gt;0,1/(1/AV31-1/N31),0)</f>
        <v>3.0815127714219388</v>
      </c>
      <c r="G31">
        <f>((AY31-AL31/2)*S31-E31)/(AY31+AL31/2)</f>
        <v>381.06853867510881</v>
      </c>
      <c r="H31">
        <f>AL31*1000</f>
        <v>22.043176409995418</v>
      </c>
      <c r="I31">
        <f>(AQ31-AW31)</f>
        <v>1.056260334564141</v>
      </c>
      <c r="J31">
        <f>(P31+AP31*D31)</f>
        <v>22.746160507202148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24.124870300292969</v>
      </c>
      <c r="P31" s="1">
        <v>22.746160507202148</v>
      </c>
      <c r="Q31" s="1">
        <v>24.302387237548828</v>
      </c>
      <c r="R31" s="1">
        <v>400.13134765625</v>
      </c>
      <c r="S31" s="1">
        <v>390.1986083984375</v>
      </c>
      <c r="T31" s="1">
        <v>-2.5311298668384552E-2</v>
      </c>
      <c r="U31" s="1">
        <v>19.52794075012207</v>
      </c>
      <c r="V31" s="1">
        <v>-7.3900207877159119E-2</v>
      </c>
      <c r="W31" s="1">
        <v>57.014812469482422</v>
      </c>
      <c r="X31" s="1">
        <v>300.648681640625</v>
      </c>
      <c r="Y31" s="1">
        <v>149.9974365234375</v>
      </c>
      <c r="Z31" s="1">
        <v>7.862391471862793</v>
      </c>
      <c r="AA31" s="1">
        <v>88.100921630859375</v>
      </c>
      <c r="AB31" s="1">
        <v>39.711261749267578</v>
      </c>
      <c r="AC31" s="1">
        <v>1.1936671733856201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1.105326035443474</v>
      </c>
      <c r="AL31">
        <f>(U31-T31)/(1000-U31)*AK31</f>
        <v>2.2043176409995417E-2</v>
      </c>
      <c r="AM31">
        <f>(P31+273.15)</f>
        <v>295.89616050720213</v>
      </c>
      <c r="AN31">
        <f>(O31+273.15)</f>
        <v>297.27487030029295</v>
      </c>
      <c r="AO31">
        <f>(Y31*AG31+Z31*AH31)*AI31</f>
        <v>23.999589307317365</v>
      </c>
      <c r="AP31">
        <f>((AO31+0.00000010773*(AN31^4-AM31^4))-AL31*44100)/(L31*51.4+0.00000043092*AM31^3)</f>
        <v>-7.6967401219139626</v>
      </c>
      <c r="AQ31">
        <f>0.61365*EXP(17.502*J31/(240.97+J31))</f>
        <v>2.7766899122027109</v>
      </c>
      <c r="AR31">
        <f>AQ31*1000/AA31</f>
        <v>31.517149432749079</v>
      </c>
      <c r="AS31">
        <f>(AR31-U31)</f>
        <v>11.989208682627009</v>
      </c>
      <c r="AT31">
        <f>IF(D31,P31,(O31+P31)/2)</f>
        <v>23.435515403747559</v>
      </c>
      <c r="AU31">
        <f>0.61365*EXP(17.502*AT31/(240.97+AT31))</f>
        <v>2.8949121322851123</v>
      </c>
      <c r="AV31">
        <f>IF(AS31&lt;&gt;0,(1000-(AR31+U31)/2)/AS31*AL31,0)</f>
        <v>1.7916594009443945</v>
      </c>
      <c r="AW31">
        <f>U31*AA31/1000</f>
        <v>1.7204295776385699</v>
      </c>
      <c r="AX31">
        <f>(AU31-AW31)</f>
        <v>1.1744825546465425</v>
      </c>
      <c r="AY31">
        <f>1/(1.6/F31+1.37/N31)</f>
        <v>1.1914791196350492</v>
      </c>
      <c r="AZ31">
        <f>G31*AA31*0.001</f>
        <v>33.572489461801865</v>
      </c>
      <c r="BA31">
        <f>G31/S31</f>
        <v>0.97660148056190443</v>
      </c>
      <c r="BB31">
        <f>(1-AL31*AA31/AQ31/F31)*100</f>
        <v>77.303270935185878</v>
      </c>
      <c r="BC31">
        <f>(S31-E31/(N31/1.35))</f>
        <v>389.44869436865054</v>
      </c>
      <c r="BD31">
        <f>E31*BB31/100/BC31</f>
        <v>4.7195915017696887E-3</v>
      </c>
    </row>
    <row r="32" spans="1:56" x14ac:dyDescent="0.25">
      <c r="A32" s="1" t="s">
        <v>1</v>
      </c>
      <c r="B32" s="1" t="s">
        <v>5842</v>
      </c>
      <c r="K32" s="1">
        <v>2.72</v>
      </c>
    </row>
    <row r="33" spans="1:56" x14ac:dyDescent="0.25">
      <c r="A33" s="1" t="s">
        <v>1</v>
      </c>
      <c r="B33" s="1" t="s">
        <v>5841</v>
      </c>
      <c r="K33" s="1">
        <v>2.72</v>
      </c>
    </row>
    <row r="34" spans="1:56" x14ac:dyDescent="0.25">
      <c r="A34" s="1">
        <v>6</v>
      </c>
      <c r="B34" s="1" t="s">
        <v>5840</v>
      </c>
      <c r="C34" s="1">
        <v>1484.4999997206032</v>
      </c>
      <c r="D34" s="1">
        <v>0</v>
      </c>
      <c r="E34">
        <f>(R34-S34*(1000-T34)/(1000-U34))*AK34</f>
        <v>3.1504938903087107</v>
      </c>
      <c r="F34">
        <f>IF(AV34&lt;&gt;0,1/(1/AV34-1/N34),0)</f>
        <v>3.168210477721757</v>
      </c>
      <c r="G34">
        <f>((AY34-AL34/2)*S34-E34)/(AY34+AL34/2)</f>
        <v>379.61530410019543</v>
      </c>
      <c r="H34">
        <f>AL34*1000</f>
        <v>22.322170190331807</v>
      </c>
      <c r="I34">
        <f>(AQ34-AW34)</f>
        <v>1.0522752572075398</v>
      </c>
      <c r="J34">
        <f>(P34+AP34*D34)</f>
        <v>22.848194122314453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24.172910690307617</v>
      </c>
      <c r="P34" s="1">
        <v>22.848194122314453</v>
      </c>
      <c r="Q34" s="1">
        <v>24.347312927246094</v>
      </c>
      <c r="R34" s="1">
        <v>400.00820922851563</v>
      </c>
      <c r="S34" s="1">
        <v>389.29550170898438</v>
      </c>
      <c r="T34" s="1">
        <v>-2.6325063779950142E-2</v>
      </c>
      <c r="U34" s="1">
        <v>19.770544052124023</v>
      </c>
      <c r="V34" s="1">
        <v>-7.6631739735603333E-2</v>
      </c>
      <c r="W34" s="1">
        <v>57.551658630371094</v>
      </c>
      <c r="X34" s="1">
        <v>300.6329345703125</v>
      </c>
      <c r="Y34" s="1">
        <v>299.91879272460938</v>
      </c>
      <c r="Z34" s="1">
        <v>7.8058266639709473</v>
      </c>
      <c r="AA34" s="1">
        <v>88.092781066894531</v>
      </c>
      <c r="AB34" s="1">
        <v>40.113307952880859</v>
      </c>
      <c r="AC34" s="1">
        <v>1.1974642276763916</v>
      </c>
      <c r="AD34" s="1">
        <v>0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1.1052681418026191</v>
      </c>
      <c r="AL34">
        <f>(U34-T34)/(1000-U34)*AK34</f>
        <v>2.2322170190331808E-2</v>
      </c>
      <c r="AM34">
        <f>(P34+273.15)</f>
        <v>295.99819412231443</v>
      </c>
      <c r="AN34">
        <f>(O34+273.15)</f>
        <v>297.32291069030759</v>
      </c>
      <c r="AO34">
        <f>(Y34*AG34+Z34*AH34)*AI34</f>
        <v>47.987005763344314</v>
      </c>
      <c r="AP34">
        <f>((AO34+0.00000010773*(AN34^4-AM34^4))-AL34*44100)/(L34*51.4+0.00000043092*AM34^3)</f>
        <v>-7.6045056136412903</v>
      </c>
      <c r="AQ34">
        <f>0.61365*EXP(17.502*J34/(240.97+J34))</f>
        <v>2.7939174659646953</v>
      </c>
      <c r="AR34">
        <f>AQ34*1000/AA34</f>
        <v>31.715623370354187</v>
      </c>
      <c r="AS34">
        <f>(AR34-U34)</f>
        <v>11.945079318230164</v>
      </c>
      <c r="AT34">
        <f>IF(D34,P34,(O34+P34)/2)</f>
        <v>23.510552406311035</v>
      </c>
      <c r="AU34">
        <f>0.61365*EXP(17.502*AT34/(240.97+AT34))</f>
        <v>2.908042603962024</v>
      </c>
      <c r="AV34">
        <f>IF(AS34&lt;&gt;0,(1000-(AR34+U34)/2)/AS34*AL34,0)</f>
        <v>1.8206265622125462</v>
      </c>
      <c r="AW34">
        <f>U34*AA34/1000</f>
        <v>1.7416422087571555</v>
      </c>
      <c r="AX34">
        <f>(AU34-AW34)</f>
        <v>1.1664003952048685</v>
      </c>
      <c r="AY34">
        <f>1/(1.6/F34+1.37/N34)</f>
        <v>1.2119972441353333</v>
      </c>
      <c r="AZ34">
        <f>G34*AA34*0.001</f>
        <v>33.4413678737411</v>
      </c>
      <c r="BA34">
        <f>G34/S34</f>
        <v>0.975134062514739</v>
      </c>
      <c r="BB34">
        <f>(1-AL34*AA34/AQ34/F34)*100</f>
        <v>77.784855769880608</v>
      </c>
      <c r="BC34">
        <f>(S34-E34/(N34/1.35))</f>
        <v>388.30185195721111</v>
      </c>
      <c r="BD34">
        <f>E34*BB34/100/BC34</f>
        <v>6.311087923643423E-3</v>
      </c>
    </row>
    <row r="35" spans="1:56" x14ac:dyDescent="0.25">
      <c r="A35" s="1" t="s">
        <v>1</v>
      </c>
      <c r="B35" s="1" t="s">
        <v>5839</v>
      </c>
      <c r="K35" s="1">
        <v>2.72</v>
      </c>
    </row>
    <row r="36" spans="1:56" x14ac:dyDescent="0.25">
      <c r="A36" s="1" t="s">
        <v>1</v>
      </c>
      <c r="B36" s="1" t="s">
        <v>5838</v>
      </c>
      <c r="K36" s="1">
        <v>2.72</v>
      </c>
    </row>
    <row r="37" spans="1:56" x14ac:dyDescent="0.25">
      <c r="A37" s="1">
        <v>7</v>
      </c>
      <c r="B37" s="1" t="s">
        <v>5837</v>
      </c>
      <c r="C37" s="1">
        <v>1690.4999997206032</v>
      </c>
      <c r="D37" s="1">
        <v>0</v>
      </c>
      <c r="E37">
        <f>(R37-S37*(1000-T37)/(1000-U37))*AK37</f>
        <v>4.1917858596824651</v>
      </c>
      <c r="F37">
        <f>IF(AV37&lt;&gt;0,1/(1/AV37-1/N37),0)</f>
        <v>3.3178911219086906</v>
      </c>
      <c r="G37">
        <f>((AY37-AL37/2)*S37-E37)/(AY37+AL37/2)</f>
        <v>378.16030019337762</v>
      </c>
      <c r="H37">
        <f>AL37*1000</f>
        <v>22.770330114617988</v>
      </c>
      <c r="I37">
        <f>(AQ37-AW37)</f>
        <v>1.0451752417640852</v>
      </c>
      <c r="J37">
        <f>(P37+AP37*D37)</f>
        <v>23.00566291809082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24.246946334838867</v>
      </c>
      <c r="P37" s="1">
        <v>23.00566291809082</v>
      </c>
      <c r="Q37" s="1">
        <v>24.411415100097656</v>
      </c>
      <c r="R37" s="1">
        <v>400.32061767578125</v>
      </c>
      <c r="S37" s="1">
        <v>388.52655029296875</v>
      </c>
      <c r="T37" s="1">
        <v>-2.6071837171912193E-2</v>
      </c>
      <c r="U37" s="1">
        <v>20.15559196472168</v>
      </c>
      <c r="V37" s="1">
        <v>-7.5556263327598572E-2</v>
      </c>
      <c r="W37" s="1">
        <v>58.410968780517578</v>
      </c>
      <c r="X37" s="1">
        <v>300.70343017578125</v>
      </c>
      <c r="Y37" s="1">
        <v>501.15155029296875</v>
      </c>
      <c r="Z37" s="1">
        <v>7.7710256576538086</v>
      </c>
      <c r="AA37" s="1">
        <v>88.090347290039063</v>
      </c>
      <c r="AB37" s="1">
        <v>40.125907897949219</v>
      </c>
      <c r="AC37" s="1">
        <v>1.1985442638397217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1.1055273168227249</v>
      </c>
      <c r="AL37">
        <f>(U37-T37)/(1000-U37)*AK37</f>
        <v>2.2770330114617987E-2</v>
      </c>
      <c r="AM37">
        <f>(P37+273.15)</f>
        <v>296.1556629180908</v>
      </c>
      <c r="AN37">
        <f>(O37+273.15)</f>
        <v>297.39694633483884</v>
      </c>
      <c r="AO37">
        <f>(Y37*AG37+Z37*AH37)*AI37</f>
        <v>80.184246254617392</v>
      </c>
      <c r="AP37">
        <f>((AO37+0.00000010773*(AN37^4-AM37^4))-AL37*44100)/(L37*51.4+0.00000043092*AM37^3)</f>
        <v>-7.5084088288328292</v>
      </c>
      <c r="AQ37">
        <f>0.61365*EXP(17.502*J37/(240.97+J37))</f>
        <v>2.8206883377727388</v>
      </c>
      <c r="AR37">
        <f>AQ37*1000/AA37</f>
        <v>32.020402059326329</v>
      </c>
      <c r="AS37">
        <f>(AR37-U37)</f>
        <v>11.86481009460465</v>
      </c>
      <c r="AT37">
        <f>IF(D37,P37,(O37+P37)/2)</f>
        <v>23.626304626464844</v>
      </c>
      <c r="AU37">
        <f>0.61365*EXP(17.502*AT37/(240.97+AT37))</f>
        <v>2.9283998450325748</v>
      </c>
      <c r="AV37">
        <f>IF(AS37&lt;&gt;0,(1000-(AR37+U37)/2)/AS37*AL37,0)</f>
        <v>1.8690815642055139</v>
      </c>
      <c r="AW37">
        <f>U37*AA37/1000</f>
        <v>1.7755130960086536</v>
      </c>
      <c r="AX37">
        <f>(AU37-AW37)</f>
        <v>1.1528867490239212</v>
      </c>
      <c r="AY37">
        <f>1/(1.6/F37+1.37/N37)</f>
        <v>1.2464142843946497</v>
      </c>
      <c r="AZ37">
        <f>G37*AA37*0.001</f>
        <v>33.312272175340063</v>
      </c>
      <c r="BA37">
        <f>G37/S37</f>
        <v>0.97331906894966524</v>
      </c>
      <c r="BB37">
        <f>(1-AL37*AA37/AQ37/F37)*100</f>
        <v>78.567125756927027</v>
      </c>
      <c r="BC37">
        <f>(S37-E37/(N37/1.35))</f>
        <v>387.2044823493448</v>
      </c>
      <c r="BD37">
        <f>E37*BB37/100/BC37</f>
        <v>8.5054946881179348E-3</v>
      </c>
    </row>
    <row r="38" spans="1:56" x14ac:dyDescent="0.25">
      <c r="A38" s="1" t="s">
        <v>1</v>
      </c>
      <c r="B38" s="1" t="s">
        <v>5836</v>
      </c>
      <c r="K38" s="1">
        <v>2.72</v>
      </c>
    </row>
    <row r="39" spans="1:56" x14ac:dyDescent="0.25">
      <c r="A39" s="1" t="s">
        <v>1</v>
      </c>
      <c r="B39" s="1" t="s">
        <v>5835</v>
      </c>
      <c r="K39" s="1">
        <v>2.72</v>
      </c>
    </row>
    <row r="40" spans="1:56" x14ac:dyDescent="0.25">
      <c r="A40" s="1">
        <v>8</v>
      </c>
      <c r="B40" s="1" t="s">
        <v>5834</v>
      </c>
      <c r="C40" s="1">
        <v>1896.4999997206032</v>
      </c>
      <c r="D40" s="1">
        <v>0</v>
      </c>
      <c r="E40">
        <f>(R40-S40*(1000-T40)/(1000-U40))*AK40</f>
        <v>4.5670937944791392</v>
      </c>
      <c r="F40">
        <f>IF(AV40&lt;&gt;0,1/(1/AV40-1/N40),0)</f>
        <v>3.5215640787018199</v>
      </c>
      <c r="G40">
        <f>((AY40-AL40/2)*S40-E40)/(AY40+AL40/2)</f>
        <v>377.1571716564261</v>
      </c>
      <c r="H40">
        <f>AL40*1000</f>
        <v>23.310523282500501</v>
      </c>
      <c r="I40">
        <f>(AQ40-AW40)</f>
        <v>1.0346209700261597</v>
      </c>
      <c r="J40">
        <f>(P40+AP40*D40)</f>
        <v>23.185276031494141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24.329456329345703</v>
      </c>
      <c r="P40" s="1">
        <v>23.185276031494141</v>
      </c>
      <c r="Q40" s="1">
        <v>24.4801025390625</v>
      </c>
      <c r="R40" s="1">
        <v>399.90213012695313</v>
      </c>
      <c r="S40" s="1">
        <v>387.59661865234375</v>
      </c>
      <c r="T40" s="1">
        <v>-2.72261593490839E-2</v>
      </c>
      <c r="U40" s="1">
        <v>20.626188278198242</v>
      </c>
      <c r="V40" s="1">
        <v>-7.8508287668228149E-2</v>
      </c>
      <c r="W40" s="1">
        <v>59.476871490478516</v>
      </c>
      <c r="X40" s="1">
        <v>300.66131591796875</v>
      </c>
      <c r="Y40" s="1">
        <v>749.86895751953125</v>
      </c>
      <c r="Z40" s="1">
        <v>7.8119626045227051</v>
      </c>
      <c r="AA40" s="1">
        <v>88.085914611816406</v>
      </c>
      <c r="AB40" s="1">
        <v>39.727371215820313</v>
      </c>
      <c r="AC40" s="1">
        <v>1.1936335563659668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1.1053724849925319</v>
      </c>
      <c r="AL40">
        <f>(U40-T40)/(1000-U40)*AK40</f>
        <v>2.3310523282500502E-2</v>
      </c>
      <c r="AM40">
        <f>(P40+273.15)</f>
        <v>296.33527603149412</v>
      </c>
      <c r="AN40">
        <f>(O40+273.15)</f>
        <v>297.47945632934568</v>
      </c>
      <c r="AO40">
        <f>(Y40*AG40+Z40*AH40)*AI40</f>
        <v>119.97903052138463</v>
      </c>
      <c r="AP40">
        <f>((AO40+0.00000010773*(AN40^4-AM40^4))-AL40*44100)/(L40*51.4+0.00000043092*AM40^3)</f>
        <v>-7.3842645725205243</v>
      </c>
      <c r="AQ40">
        <f>0.61365*EXP(17.502*J40/(240.97+J40))</f>
        <v>2.8514976294667784</v>
      </c>
      <c r="AR40">
        <f>AQ40*1000/AA40</f>
        <v>32.37177750873078</v>
      </c>
      <c r="AS40">
        <f>(AR40-U40)</f>
        <v>11.745589230532538</v>
      </c>
      <c r="AT40">
        <f>IF(D40,P40,(O40+P40)/2)</f>
        <v>23.757366180419922</v>
      </c>
      <c r="AU40">
        <f>0.61365*EXP(17.502*AT40/(240.97+AT40))</f>
        <v>2.9515998678676367</v>
      </c>
      <c r="AV40">
        <f>IF(AS40&lt;&gt;0,(1000-(AR40+U40)/2)/AS40*AL40,0)</f>
        <v>1.932028924169259</v>
      </c>
      <c r="AW40">
        <f>U40*AA40/1000</f>
        <v>1.8168766594406187</v>
      </c>
      <c r="AX40">
        <f>(AU40-AW40)</f>
        <v>1.134723208427018</v>
      </c>
      <c r="AY40">
        <f>1/(1.6/F40+1.37/N40)</f>
        <v>1.2913039662864547</v>
      </c>
      <c r="AZ40">
        <f>G40*AA40*0.001</f>
        <v>33.222234417762138</v>
      </c>
      <c r="BA40">
        <f>G40/S40</f>
        <v>0.97306620725378068</v>
      </c>
      <c r="BB40">
        <f>(1-AL40*AA40/AQ40/F40)*100</f>
        <v>79.552044999570739</v>
      </c>
      <c r="BC40">
        <f>(S40-E40/(N40/1.35))</f>
        <v>386.15618049464121</v>
      </c>
      <c r="BD40">
        <f>E40*BB40/100/BC40</f>
        <v>9.4086711389747314E-3</v>
      </c>
    </row>
    <row r="41" spans="1:56" x14ac:dyDescent="0.25">
      <c r="A41" s="1" t="s">
        <v>1</v>
      </c>
      <c r="B41" s="1" t="s">
        <v>5833</v>
      </c>
      <c r="K41" s="1">
        <v>2.72</v>
      </c>
    </row>
    <row r="42" spans="1:56" x14ac:dyDescent="0.25">
      <c r="A42" s="1" t="s">
        <v>1</v>
      </c>
      <c r="B42" s="1" t="s">
        <v>5832</v>
      </c>
      <c r="K42" s="1">
        <v>2.72</v>
      </c>
    </row>
    <row r="43" spans="1:56" x14ac:dyDescent="0.25">
      <c r="A43" s="1">
        <v>9</v>
      </c>
      <c r="B43" s="1" t="s">
        <v>5831</v>
      </c>
      <c r="C43" s="1">
        <v>2102.4999997206032</v>
      </c>
      <c r="D43" s="1">
        <v>0</v>
      </c>
      <c r="E43">
        <f>(R43-S43*(1000-T43)/(1000-U43))*AK43</f>
        <v>4.7134896915481255</v>
      </c>
      <c r="F43">
        <f>IF(AV43&lt;&gt;0,1/(1/AV43-1/N43),0)</f>
        <v>3.7352653908776978</v>
      </c>
      <c r="G43">
        <f>((AY43-AL43/2)*S43-E43)/(AY43+AL43/2)</f>
        <v>377.02236722309715</v>
      </c>
      <c r="H43">
        <f>AL43*1000</f>
        <v>23.870133200167938</v>
      </c>
      <c r="I43">
        <f>(AQ43-AW43)</f>
        <v>1.0257631253477475</v>
      </c>
      <c r="J43">
        <f>(P43+AP43*D43)</f>
        <v>23.382575988769531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24.4293212890625</v>
      </c>
      <c r="P43" s="1">
        <v>23.382575988769531</v>
      </c>
      <c r="Q43" s="1">
        <v>24.5682373046875</v>
      </c>
      <c r="R43" s="1">
        <v>400.009521484375</v>
      </c>
      <c r="S43" s="1">
        <v>387.37796020507813</v>
      </c>
      <c r="T43" s="1">
        <v>-2.7829479426145554E-2</v>
      </c>
      <c r="U43" s="1">
        <v>21.114387512207031</v>
      </c>
      <c r="V43" s="1">
        <v>-7.9770974814891815E-2</v>
      </c>
      <c r="W43" s="1">
        <v>60.522701263427734</v>
      </c>
      <c r="X43" s="1">
        <v>300.6112060546875</v>
      </c>
      <c r="Y43" s="1">
        <v>998.774658203125</v>
      </c>
      <c r="Z43" s="1">
        <v>7.9384260177612305</v>
      </c>
      <c r="AA43" s="1">
        <v>88.087638854980469</v>
      </c>
      <c r="AB43" s="1">
        <v>38.953880310058594</v>
      </c>
      <c r="AC43" s="1">
        <v>1.1506650447845459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1.1051882575539977</v>
      </c>
      <c r="AL43">
        <f>(U43-T43)/(1000-U43)*AK43</f>
        <v>2.3870133200167939E-2</v>
      </c>
      <c r="AM43">
        <f>(P43+273.15)</f>
        <v>296.53257598876951</v>
      </c>
      <c r="AN43">
        <f>(O43+273.15)</f>
        <v>297.57932128906248</v>
      </c>
      <c r="AO43">
        <f>(Y43*AG43+Z43*AH43)*AI43</f>
        <v>159.80394174060348</v>
      </c>
      <c r="AP43">
        <f>((AO43+0.00000010773*(AN43^4-AM43^4))-AL43*44100)/(L43*51.4+0.00000043092*AM43^3)</f>
        <v>-7.2668917517151019</v>
      </c>
      <c r="AQ43">
        <f>0.61365*EXP(17.502*J43/(240.97+J43))</f>
        <v>2.8856796671671501</v>
      </c>
      <c r="AR43">
        <f>AQ43*1000/AA43</f>
        <v>32.759189651091368</v>
      </c>
      <c r="AS43">
        <f>(AR43-U43)</f>
        <v>11.644802138884337</v>
      </c>
      <c r="AT43">
        <f>IF(D43,P43,(O43+P43)/2)</f>
        <v>23.905948638916016</v>
      </c>
      <c r="AU43">
        <f>0.61365*EXP(17.502*AT43/(240.97+AT43))</f>
        <v>2.9780956252849689</v>
      </c>
      <c r="AV43">
        <f>IF(AS43&lt;&gt;0,(1000-(AR43+U43)/2)/AS43*AL43,0)</f>
        <v>1.9946365933671888</v>
      </c>
      <c r="AW43">
        <f>U43*AA43/1000</f>
        <v>1.8599165418194026</v>
      </c>
      <c r="AX43">
        <f>(AU43-AW43)</f>
        <v>1.1181790834655663</v>
      </c>
      <c r="AY43">
        <f>1/(1.6/F43+1.37/N43)</f>
        <v>1.3361531814359211</v>
      </c>
      <c r="AZ43">
        <f>G43*AA43*0.001</f>
        <v>33.211010124198012</v>
      </c>
      <c r="BA43">
        <f>G43/S43</f>
        <v>0.97326746989813584</v>
      </c>
      <c r="BB43">
        <f>(1-AL43*AA43/AQ43/F43)*100</f>
        <v>80.492562314418635</v>
      </c>
      <c r="BC43">
        <f>(S43-E43/(N43/1.35))</f>
        <v>385.89134952590814</v>
      </c>
      <c r="BD43">
        <f>E43*BB43/100/BC43</f>
        <v>9.8318053302160115E-3</v>
      </c>
    </row>
    <row r="44" spans="1:56" x14ac:dyDescent="0.25">
      <c r="A44" s="1" t="s">
        <v>1</v>
      </c>
      <c r="B44" s="1" t="s">
        <v>5830</v>
      </c>
      <c r="K44" s="1">
        <v>2.72</v>
      </c>
    </row>
    <row r="45" spans="1:56" x14ac:dyDescent="0.25">
      <c r="A45" s="1" t="s">
        <v>1</v>
      </c>
      <c r="B45" s="1" t="s">
        <v>5829</v>
      </c>
      <c r="K45" s="1">
        <v>2.72</v>
      </c>
    </row>
    <row r="46" spans="1:56" x14ac:dyDescent="0.25">
      <c r="A46" s="1">
        <v>10</v>
      </c>
      <c r="B46" s="1" t="s">
        <v>5828</v>
      </c>
      <c r="C46" s="1">
        <v>2307.9999997094274</v>
      </c>
      <c r="D46" s="1">
        <v>0</v>
      </c>
      <c r="E46">
        <f>(R46-S46*(1000-T46)/(1000-U46))*AK46</f>
        <v>4.8636174406664336</v>
      </c>
      <c r="F46">
        <f>IF(AV46&lt;&gt;0,1/(1/AV46-1/N46),0)</f>
        <v>3.9441193323215109</v>
      </c>
      <c r="G46">
        <f>((AY46-AL46/2)*S46-E46)/(AY46+AL46/2)</f>
        <v>376.79493651685976</v>
      </c>
      <c r="H46">
        <f>AL46*1000</f>
        <v>24.45004653974889</v>
      </c>
      <c r="I46">
        <f>(AQ46-AW46)</f>
        <v>1.0204382047503961</v>
      </c>
      <c r="J46">
        <f>(P46+AP46*D46)</f>
        <v>23.602386474609375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24.542427062988281</v>
      </c>
      <c r="P46" s="1">
        <v>23.602386474609375</v>
      </c>
      <c r="Q46" s="1">
        <v>24.663818359375</v>
      </c>
      <c r="R46" s="1">
        <v>400.06488037109375</v>
      </c>
      <c r="S46" s="1">
        <v>387.10202026367188</v>
      </c>
      <c r="T46" s="1">
        <v>-2.9127012938261032E-2</v>
      </c>
      <c r="U46" s="1">
        <v>21.612863540649414</v>
      </c>
      <c r="V46" s="1">
        <v>-8.2923449575901031E-2</v>
      </c>
      <c r="W46" s="1">
        <v>61.530963897705078</v>
      </c>
      <c r="X46" s="1">
        <v>300.650634765625</v>
      </c>
      <c r="Y46" s="1">
        <v>1249.40234375</v>
      </c>
      <c r="Z46" s="1">
        <v>7.7443041801452637</v>
      </c>
      <c r="AA46" s="1">
        <v>88.083885192871094</v>
      </c>
      <c r="AB46" s="1">
        <v>39.094871520996094</v>
      </c>
      <c r="AC46" s="1">
        <v>1.1701244115829468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1.1053332160500917</v>
      </c>
      <c r="AL46">
        <f>(U46-T46)/(1000-U46)*AK46</f>
        <v>2.4450046539748891E-2</v>
      </c>
      <c r="AM46">
        <f>(P46+273.15)</f>
        <v>296.75238647460935</v>
      </c>
      <c r="AN46">
        <f>(O46+273.15)</f>
        <v>297.69242706298826</v>
      </c>
      <c r="AO46">
        <f>(Y46*AG46+Z46*AH46)*AI46</f>
        <v>199.90437053178903</v>
      </c>
      <c r="AP46">
        <f>((AO46+0.00000010773*(AN46^4-AM46^4))-AL46*44100)/(L46*51.4+0.00000043092*AM46^3)</f>
        <v>-7.1553970890232312</v>
      </c>
      <c r="AQ46">
        <f>0.61365*EXP(17.502*J46/(240.97+J46))</f>
        <v>2.9241831955541486</v>
      </c>
      <c r="AR46">
        <f>AQ46*1000/AA46</f>
        <v>33.197709083236624</v>
      </c>
      <c r="AS46">
        <f>(AR46-U46)</f>
        <v>11.58484554258721</v>
      </c>
      <c r="AT46">
        <f>IF(D46,P46,(O46+P46)/2)</f>
        <v>24.072406768798828</v>
      </c>
      <c r="AU46">
        <f>0.61365*EXP(17.502*AT46/(240.97+AT46))</f>
        <v>3.0080258299128428</v>
      </c>
      <c r="AV46">
        <f>IF(AS46&lt;&gt;0,(1000-(AR46+U46)/2)/AS46*AL46,0)</f>
        <v>2.052680454527323</v>
      </c>
      <c r="AW46">
        <f>U46*AA46/1000</f>
        <v>1.9037449908037525</v>
      </c>
      <c r="AX46">
        <f>(AU46-AW46)</f>
        <v>1.1042808391090904</v>
      </c>
      <c r="AY46">
        <f>1/(1.6/F46+1.37/N46)</f>
        <v>1.3779140503721292</v>
      </c>
      <c r="AZ46">
        <f>G46*AA46*0.001</f>
        <v>33.189561929406224</v>
      </c>
      <c r="BA46">
        <f>G46/S46</f>
        <v>0.97337372783590359</v>
      </c>
      <c r="BB46">
        <f>(1-AL46*AA46/AQ46/F46)*100</f>
        <v>81.326680461989497</v>
      </c>
      <c r="BC46">
        <f>(S46-E46/(N46/1.35))</f>
        <v>385.56806005587578</v>
      </c>
      <c r="BD46">
        <f>E46*BB46/100/BC46</f>
        <v>1.0258678102878052E-2</v>
      </c>
    </row>
    <row r="47" spans="1:56" x14ac:dyDescent="0.25">
      <c r="A47" s="1" t="s">
        <v>1</v>
      </c>
      <c r="B47" s="1" t="s">
        <v>5827</v>
      </c>
      <c r="K47" s="1">
        <v>2.72</v>
      </c>
    </row>
    <row r="48" spans="1:56" x14ac:dyDescent="0.25">
      <c r="A48" s="1" t="s">
        <v>1</v>
      </c>
      <c r="B48" s="1" t="s">
        <v>5826</v>
      </c>
      <c r="K48" s="1">
        <v>2.72</v>
      </c>
    </row>
    <row r="49" spans="1:56" x14ac:dyDescent="0.25">
      <c r="A49" s="1">
        <v>11</v>
      </c>
      <c r="B49" s="1" t="s">
        <v>5825</v>
      </c>
      <c r="C49" s="1">
        <v>2513.9999997094274</v>
      </c>
      <c r="D49" s="1">
        <v>0</v>
      </c>
      <c r="E49">
        <f>(R49-S49*(1000-T49)/(1000-U49))*AK49</f>
        <v>4.7139132740994825</v>
      </c>
      <c r="F49">
        <f>IF(AV49&lt;&gt;0,1/(1/AV49-1/N49),0)</f>
        <v>4.1953098136017024</v>
      </c>
      <c r="G49">
        <f>((AY49-AL49/2)*S49-E49)/(AY49+AL49/2)</f>
        <v>376.7613159665562</v>
      </c>
      <c r="H49">
        <f>AL49*1000</f>
        <v>25.150160609976755</v>
      </c>
      <c r="I49">
        <f>(AQ49-AW49)</f>
        <v>1.0163602225494783</v>
      </c>
      <c r="J49">
        <f>(P49+AP49*D49)</f>
        <v>23.880489349365234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24.659309387207031</v>
      </c>
      <c r="P49" s="1">
        <v>23.880489349365234</v>
      </c>
      <c r="Q49" s="1">
        <v>24.758417129516602</v>
      </c>
      <c r="R49" s="1">
        <v>399.868408203125</v>
      </c>
      <c r="S49" s="1">
        <v>386.80307006835938</v>
      </c>
      <c r="T49" s="1">
        <v>-2.8033984825015068E-2</v>
      </c>
      <c r="U49" s="1">
        <v>22.21906852722168</v>
      </c>
      <c r="V49" s="1">
        <v>-7.9257316887378693E-2</v>
      </c>
      <c r="W49" s="1">
        <v>62.817462921142578</v>
      </c>
      <c r="X49" s="1">
        <v>300.66146850585938</v>
      </c>
      <c r="Y49" s="1">
        <v>1600.554931640625</v>
      </c>
      <c r="Z49" s="1">
        <v>7.8610224723815918</v>
      </c>
      <c r="AA49" s="1">
        <v>88.08563232421875</v>
      </c>
      <c r="AB49" s="1">
        <v>39.195564270019531</v>
      </c>
      <c r="AC49" s="1">
        <v>1.1570953130722046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1.1053730459774238</v>
      </c>
      <c r="AL49">
        <f>(U49-T49)/(1000-U49)*AK49</f>
        <v>2.5150160609976754E-2</v>
      </c>
      <c r="AM49">
        <f>(P49+273.15)</f>
        <v>297.03048934936521</v>
      </c>
      <c r="AN49">
        <f>(O49+273.15)</f>
        <v>297.80930938720701</v>
      </c>
      <c r="AO49">
        <f>(Y49*AG49+Z49*AH49)*AI49</f>
        <v>256.08878333846951</v>
      </c>
      <c r="AP49">
        <f>((AO49+0.00000010773*(AN49^4-AM49^4))-AL49*44100)/(L49*51.4+0.00000043092*AM49^3)</f>
        <v>-6.9597664442688547</v>
      </c>
      <c r="AQ49">
        <f>0.61365*EXP(17.502*J49/(240.97+J49))</f>
        <v>2.9735409234249479</v>
      </c>
      <c r="AR49">
        <f>AQ49*1000/AA49</f>
        <v>33.757388633825883</v>
      </c>
      <c r="AS49">
        <f>(AR49-U49)</f>
        <v>11.538320106604203</v>
      </c>
      <c r="AT49">
        <f>IF(D49,P49,(O49+P49)/2)</f>
        <v>24.269899368286133</v>
      </c>
      <c r="AU49">
        <f>0.61365*EXP(17.502*AT49/(240.97+AT49))</f>
        <v>3.043877066283081</v>
      </c>
      <c r="AV49">
        <f>IF(AS49&lt;&gt;0,(1000-(AR49+U49)/2)/AS49*AL49,0)</f>
        <v>2.1187011575450665</v>
      </c>
      <c r="AW49">
        <f>U49*AA49/1000</f>
        <v>1.9571807008754696</v>
      </c>
      <c r="AX49">
        <f>(AU49-AW49)</f>
        <v>1.0866963654076114</v>
      </c>
      <c r="AY49">
        <f>1/(1.6/F49+1.37/N49)</f>
        <v>1.4256270967586357</v>
      </c>
      <c r="AZ49">
        <f>G49*AA49*0.001</f>
        <v>33.187258752218881</v>
      </c>
      <c r="BA49">
        <f>G49/S49</f>
        <v>0.97403910444653785</v>
      </c>
      <c r="BB49">
        <f>(1-AL49*AA49/AQ49/F49)*100</f>
        <v>82.241434507234842</v>
      </c>
      <c r="BC49">
        <f>(S49-E49/(N49/1.35))</f>
        <v>385.31632579340675</v>
      </c>
      <c r="BD49">
        <f>E49*BB49/100/BC49</f>
        <v>1.0061317516364403E-2</v>
      </c>
    </row>
    <row r="50" spans="1:56" x14ac:dyDescent="0.25">
      <c r="A50" s="1" t="s">
        <v>1</v>
      </c>
      <c r="B50" s="1" t="s">
        <v>5824</v>
      </c>
      <c r="K50" s="1">
        <v>2.72</v>
      </c>
    </row>
    <row r="51" spans="1:56" x14ac:dyDescent="0.25">
      <c r="A51" s="1" t="s">
        <v>1</v>
      </c>
      <c r="B51" s="1" t="s">
        <v>5819</v>
      </c>
      <c r="K51" s="1">
        <v>2.72</v>
      </c>
    </row>
    <row r="52" spans="1:56" x14ac:dyDescent="0.25">
      <c r="A52" s="1">
        <v>12</v>
      </c>
      <c r="B52" s="1" t="s">
        <v>5823</v>
      </c>
      <c r="C52" s="1">
        <v>2719.9999997094274</v>
      </c>
      <c r="D52" s="1">
        <v>0</v>
      </c>
      <c r="E52">
        <f>(R52-S52*(1000-T52)/(1000-U52))*AK52</f>
        <v>4.2099343964317866</v>
      </c>
      <c r="F52">
        <f>IF(AV52&lt;&gt;0,1/(1/AV52-1/N52),0)</f>
        <v>4.2424329380435966</v>
      </c>
      <c r="G52">
        <f>((AY52-AL52/2)*S52-E52)/(AY52+AL52/2)</f>
        <v>377.39334809730258</v>
      </c>
      <c r="H52">
        <f>AL52*1000</f>
        <v>25.708868457759223</v>
      </c>
      <c r="I52">
        <f>(AQ52-AW52)</f>
        <v>1.0324990090675235</v>
      </c>
      <c r="J52">
        <f>(P52+AP52*D52)</f>
        <v>24.206167221069336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24.814369201660156</v>
      </c>
      <c r="P52" s="1">
        <v>24.206167221069336</v>
      </c>
      <c r="Q52" s="1">
        <v>24.888149261474609</v>
      </c>
      <c r="R52" s="1">
        <v>399.9952392578125</v>
      </c>
      <c r="S52" s="1">
        <v>387.18084716796875</v>
      </c>
      <c r="T52" s="1">
        <v>-2.8753627091646194E-2</v>
      </c>
      <c r="U52" s="1">
        <v>22.702552795410156</v>
      </c>
      <c r="V52" s="1">
        <v>-8.0542333424091339E-2</v>
      </c>
      <c r="W52" s="1">
        <v>63.592555999755859</v>
      </c>
      <c r="X52" s="1">
        <v>300.64517211914063</v>
      </c>
      <c r="Y52" s="1">
        <v>2000.8677978515625</v>
      </c>
      <c r="Z52" s="1">
        <v>7.9191064834594727</v>
      </c>
      <c r="AA52" s="1">
        <v>88.085601806640625</v>
      </c>
      <c r="AB52" s="1">
        <v>39.361465454101563</v>
      </c>
      <c r="AC52" s="1">
        <v>1.1643640995025635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1.1053131327909578</v>
      </c>
      <c r="AL52">
        <f>(U52-T52)/(1000-U52)*AK52</f>
        <v>2.5708868457759222E-2</v>
      </c>
      <c r="AM52">
        <f>(P52+273.15)</f>
        <v>297.35616722106931</v>
      </c>
      <c r="AN52">
        <f>(O52+273.15)</f>
        <v>297.96436920166013</v>
      </c>
      <c r="AO52">
        <f>(Y52*AG52+Z52*AH52)*AI52</f>
        <v>320.13884050058914</v>
      </c>
      <c r="AP52">
        <f>((AO52+0.00000010773*(AN52^4-AM52^4))-AL52*44100)/(L52*51.4+0.00000043092*AM52^3)</f>
        <v>-6.6486255927142466</v>
      </c>
      <c r="AQ52">
        <f>0.61365*EXP(17.502*J52/(240.97+J52))</f>
        <v>3.0322670345982585</v>
      </c>
      <c r="AR52">
        <f>AQ52*1000/AA52</f>
        <v>34.42409397683948</v>
      </c>
      <c r="AS52">
        <f>(AR52-U52)</f>
        <v>11.721541181429323</v>
      </c>
      <c r="AT52">
        <f>IF(D52,P52,(O52+P52)/2)</f>
        <v>24.510268211364746</v>
      </c>
      <c r="AU52">
        <f>0.61365*EXP(17.502*AT52/(240.97+AT52))</f>
        <v>3.088015279999087</v>
      </c>
      <c r="AV52">
        <f>IF(AS52&lt;&gt;0,(1000-(AR52+U52)/2)/AS52*AL52,0)</f>
        <v>2.130653072624662</v>
      </c>
      <c r="AW52">
        <f>U52*AA52/1000</f>
        <v>1.9997680255307351</v>
      </c>
      <c r="AX52">
        <f>(AU52-AW52)</f>
        <v>1.0882472544683519</v>
      </c>
      <c r="AY52">
        <f>1/(1.6/F52+1.37/N52)</f>
        <v>1.4342890866412448</v>
      </c>
      <c r="AZ52">
        <f>G52*AA52*0.001</f>
        <v>33.242920184973912</v>
      </c>
      <c r="BA52">
        <f>G52/S52</f>
        <v>0.97472111768374714</v>
      </c>
      <c r="BB52">
        <f>(1-AL52*AA52/AQ52/F52)*100</f>
        <v>82.396239249805177</v>
      </c>
      <c r="BC52">
        <f>(S52-E52/(N52/1.35))</f>
        <v>385.853055268145</v>
      </c>
      <c r="BD52">
        <f>E52*BB52/100/BC52</f>
        <v>8.9900224196310871E-3</v>
      </c>
    </row>
    <row r="53" spans="1:56" x14ac:dyDescent="0.25">
      <c r="A53" s="1" t="s">
        <v>1</v>
      </c>
      <c r="B53" s="1" t="s">
        <v>5822</v>
      </c>
    </row>
    <row r="54" spans="1:56" x14ac:dyDescent="0.25">
      <c r="A54" s="1" t="s">
        <v>1</v>
      </c>
      <c r="B54" s="1" t="s">
        <v>5821</v>
      </c>
    </row>
    <row r="55" spans="1:56" x14ac:dyDescent="0.25">
      <c r="A55" s="1" t="s">
        <v>1</v>
      </c>
      <c r="B55" s="1" t="s">
        <v>5820</v>
      </c>
    </row>
    <row r="56" spans="1:56" x14ac:dyDescent="0.25">
      <c r="A56" s="1" t="s">
        <v>1</v>
      </c>
      <c r="B56" s="1" t="s">
        <v>5819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4DE76-7423-4E7A-A72D-47DE497AA92A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5904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5903</v>
      </c>
    </row>
    <row r="12" spans="1:60" x14ac:dyDescent="0.25">
      <c r="A12" s="1" t="s">
        <v>1</v>
      </c>
      <c r="B12" s="1" t="s">
        <v>5902</v>
      </c>
    </row>
    <row r="13" spans="1:60" x14ac:dyDescent="0.25">
      <c r="A13" s="1" t="s">
        <v>1</v>
      </c>
      <c r="B13" s="1" t="s">
        <v>5901</v>
      </c>
    </row>
    <row r="14" spans="1:60" x14ac:dyDescent="0.25">
      <c r="A14" s="1" t="s">
        <v>1</v>
      </c>
      <c r="B14" s="1" t="s">
        <v>5900</v>
      </c>
    </row>
    <row r="15" spans="1:60" x14ac:dyDescent="0.25">
      <c r="A15" s="1" t="s">
        <v>1</v>
      </c>
      <c r="B15" s="1" t="s">
        <v>5899</v>
      </c>
    </row>
    <row r="16" spans="1:60" x14ac:dyDescent="0.25">
      <c r="A16" s="1" t="s">
        <v>1</v>
      </c>
      <c r="B16" s="1" t="s">
        <v>5898</v>
      </c>
    </row>
    <row r="17" spans="1:60" x14ac:dyDescent="0.25">
      <c r="A17" s="1" t="s">
        <v>1</v>
      </c>
      <c r="B17" s="1" t="s">
        <v>5897</v>
      </c>
    </row>
    <row r="18" spans="1:60" x14ac:dyDescent="0.25">
      <c r="A18" s="1">
        <v>1</v>
      </c>
      <c r="B18" s="1" t="s">
        <v>5896</v>
      </c>
      <c r="C18" s="1">
        <v>398.49999945238233</v>
      </c>
      <c r="D18" s="1">
        <v>0</v>
      </c>
      <c r="E18">
        <f>(R18-S18*(1000-T18)/(1000-U18))*AO18</f>
        <v>-2.3249024911060272</v>
      </c>
      <c r="F18">
        <f>IF(AZ18&lt;&gt;0,1/(1/AZ18-1/N18),0)</f>
        <v>3.0795658090483711</v>
      </c>
      <c r="G18">
        <f>((BC18-AP18/2)*S18-E18)/(BC18+AP18/2)</f>
        <v>388.56216809562693</v>
      </c>
      <c r="H18">
        <f>AP18*1000</f>
        <v>22.510725744105919</v>
      </c>
      <c r="I18">
        <f>(AU18-BA18)</f>
        <v>1.0783856925487574</v>
      </c>
      <c r="J18">
        <f>(P18+AT18*D18)</f>
        <v>23.045171737670898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23.952629089355469</v>
      </c>
      <c r="P18" s="1">
        <v>23.045171737670898</v>
      </c>
      <c r="Q18" s="1">
        <v>24.069477081298828</v>
      </c>
      <c r="R18" s="1">
        <v>399.93096923828125</v>
      </c>
      <c r="S18" s="1">
        <v>394.00558471679688</v>
      </c>
      <c r="T18" s="1">
        <v>-0.12064484506845474</v>
      </c>
      <c r="U18" s="1">
        <v>19.856012344360352</v>
      </c>
      <c r="V18" s="1">
        <v>-0.35584673285484314</v>
      </c>
      <c r="W18" s="1">
        <v>58.566093444824219</v>
      </c>
      <c r="X18" s="1">
        <v>300.41766357421875</v>
      </c>
      <c r="Y18" s="1">
        <v>1.1107590980827808E-2</v>
      </c>
      <c r="Z18" s="1">
        <v>7.2830104827880859</v>
      </c>
      <c r="AA18" s="1">
        <v>88.086898803710938</v>
      </c>
      <c r="AB18" s="1">
        <v>0.98399084806442261</v>
      </c>
      <c r="AC18" s="1">
        <v>-0.77716612815856934</v>
      </c>
      <c r="AD18" s="1">
        <v>2.0286809653043747E-2</v>
      </c>
      <c r="AE18" s="1">
        <v>7.306625135242939E-3</v>
      </c>
      <c r="AF18" s="1">
        <v>2.8393533080816269E-2</v>
      </c>
      <c r="AG18" s="1">
        <v>3.1341075897216797E-2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1.1044767043169803</v>
      </c>
      <c r="AP18">
        <f>(U18-T18)/(1000-U18)*AO18</f>
        <v>2.2510725744105918E-2</v>
      </c>
      <c r="AQ18">
        <f>(P18+273.15)</f>
        <v>296.19517173767088</v>
      </c>
      <c r="AR18">
        <f>(O18+273.15)</f>
        <v>297.10262908935545</v>
      </c>
      <c r="AS18">
        <f>(Y18*AK18+Z18*AL18)*AM18</f>
        <v>1.7772145172086085E-3</v>
      </c>
      <c r="AT18">
        <f>((AS18+0.00000010773*(AR18^4-AQ18^4))-AP18*44100)/(L18*0.92*2*29.3+0.00000043092*AQ18^3)</f>
        <v>-7.7620652831726291</v>
      </c>
      <c r="AU18">
        <f>0.61365*EXP(17.502*J18/(240.97+J18))</f>
        <v>2.8274402425716629</v>
      </c>
      <c r="AV18">
        <f>AU18*1000/AA18</f>
        <v>32.098306115557655</v>
      </c>
      <c r="AW18">
        <f>(AV18-U18)</f>
        <v>12.242293771197303</v>
      </c>
      <c r="AX18">
        <f>IF(D18,P18,(O18+P18)/2)</f>
        <v>23.498900413513184</v>
      </c>
      <c r="AY18">
        <f>0.61365*EXP(17.502*AX18/(240.97+AX18))</f>
        <v>2.906000251341649</v>
      </c>
      <c r="AZ18">
        <f>IF(AW18&lt;&gt;0,(1000-(AV18+U18)/2)/AW18*AP18,0)</f>
        <v>1.7910010531404663</v>
      </c>
      <c r="BA18">
        <f>U18*AA18/1000</f>
        <v>1.7490545500229056</v>
      </c>
      <c r="BB18">
        <f>(AY18-BA18)</f>
        <v>1.1569457013187434</v>
      </c>
      <c r="BC18">
        <f>1/(1.6/F18+1.37/N18)</f>
        <v>1.1910132899898089</v>
      </c>
      <c r="BD18">
        <f>G18*AA18*0.001</f>
        <v>34.227236379990003</v>
      </c>
      <c r="BE18">
        <f>G18/S18</f>
        <v>0.98618441760138364</v>
      </c>
      <c r="BF18">
        <f>(1-AP18*AA18/AU18/F18)*100</f>
        <v>77.227123385357643</v>
      </c>
      <c r="BG18">
        <f>(S18-E18/(N18/1.35))</f>
        <v>394.7388471396477</v>
      </c>
      <c r="BH18">
        <f>E18*BF18/100/BG18</f>
        <v>-4.5484636954429836E-3</v>
      </c>
    </row>
    <row r="19" spans="1:60" x14ac:dyDescent="0.25">
      <c r="A19" s="1" t="s">
        <v>1</v>
      </c>
      <c r="B19" s="1" t="s">
        <v>5895</v>
      </c>
      <c r="K19" s="1">
        <v>2.72</v>
      </c>
    </row>
    <row r="20" spans="1:60" x14ac:dyDescent="0.25">
      <c r="A20" s="1" t="s">
        <v>1</v>
      </c>
      <c r="B20" s="1" t="s">
        <v>5894</v>
      </c>
      <c r="K20" s="1">
        <v>2.72</v>
      </c>
    </row>
    <row r="21" spans="1:60" x14ac:dyDescent="0.25">
      <c r="A21" s="1">
        <v>2</v>
      </c>
      <c r="B21" s="1" t="s">
        <v>5893</v>
      </c>
      <c r="C21" s="1">
        <v>604.9999994635582</v>
      </c>
      <c r="D21" s="1">
        <v>0</v>
      </c>
      <c r="E21">
        <f>(R21-S21*(1000-T21)/(1000-U21))*AO21</f>
        <v>-1.300728693695733</v>
      </c>
      <c r="F21">
        <f>IF(AZ21&lt;&gt;0,1/(1/AZ21-1/N21),0)</f>
        <v>3.1536273028666484</v>
      </c>
      <c r="G21">
        <f>((BC21-AP21/2)*S21-E21)/(BC21+AP21/2)</f>
        <v>386.86666723666389</v>
      </c>
      <c r="H21">
        <f>AP21*1000</f>
        <v>22.606092950068099</v>
      </c>
      <c r="I21">
        <f>(AU21-BA21)</f>
        <v>1.0681303341418156</v>
      </c>
      <c r="J21">
        <f>(P21+AT21*D21)</f>
        <v>23.034893035888672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24.029254913330078</v>
      </c>
      <c r="P21" s="1">
        <v>23.034893035888672</v>
      </c>
      <c r="Q21" s="1">
        <v>24.187206268310547</v>
      </c>
      <c r="R21" s="1">
        <v>399.9537353515625</v>
      </c>
      <c r="S21" s="1">
        <v>393.08480834960938</v>
      </c>
      <c r="T21" s="1">
        <v>-0.11014185100793839</v>
      </c>
      <c r="U21" s="1">
        <v>19.952314376831055</v>
      </c>
      <c r="V21" s="1">
        <v>-0.32337841391563416</v>
      </c>
      <c r="W21" s="1">
        <v>58.580345153808594</v>
      </c>
      <c r="X21" s="1">
        <v>300.37066650390625</v>
      </c>
      <c r="Y21" s="1">
        <v>23.841272354125977</v>
      </c>
      <c r="Z21" s="1">
        <v>7.8680357933044434</v>
      </c>
      <c r="AA21" s="1">
        <v>88.087623596191406</v>
      </c>
      <c r="AB21" s="1">
        <v>1.037123441696167</v>
      </c>
      <c r="AC21" s="1">
        <v>-0.74289155006408691</v>
      </c>
      <c r="AD21" s="1">
        <v>4.8681251704692841E-2</v>
      </c>
      <c r="AE21" s="1">
        <v>3.3070023637264967E-3</v>
      </c>
      <c r="AF21" s="1">
        <v>4.5215226709842682E-2</v>
      </c>
      <c r="AG21" s="1">
        <v>1.9291521981358528E-2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1.1043039209702432</v>
      </c>
      <c r="AP21">
        <f>(U21-T21)/(1000-U21)*AO21</f>
        <v>2.2606092950068098E-2</v>
      </c>
      <c r="AQ21">
        <f>(P21+273.15)</f>
        <v>296.18489303588865</v>
      </c>
      <c r="AR21">
        <f>(O21+273.15)</f>
        <v>297.17925491333006</v>
      </c>
      <c r="AS21">
        <f>(Y21*AK21+Z21*AL21)*AM21</f>
        <v>3.8146034913971221</v>
      </c>
      <c r="AT21">
        <f>((AS21+0.00000010773*(AR21^4-AQ21^4))-AP21*44100)/(L21*0.92*2*29.3+0.00000043092*AQ21^3)</f>
        <v>-7.7574873944195408</v>
      </c>
      <c r="AU21">
        <f>0.61365*EXP(17.502*J21/(240.97+J21))</f>
        <v>2.8256822928409879</v>
      </c>
      <c r="AV21">
        <f>AU21*1000/AA21</f>
        <v>32.07808517794048</v>
      </c>
      <c r="AW21">
        <f>(AV21-U21)</f>
        <v>12.125770801109425</v>
      </c>
      <c r="AX21">
        <f>IF(D21,P21,(O21+P21)/2)</f>
        <v>23.532073974609375</v>
      </c>
      <c r="AY21">
        <f>0.61365*EXP(17.502*AX21/(240.97+AX21))</f>
        <v>2.9118181892743382</v>
      </c>
      <c r="AZ21">
        <f>IF(AW21&lt;&gt;0,(1000-(AV21+U21)/2)/AW21*AP21,0)</f>
        <v>1.8158013446676255</v>
      </c>
      <c r="BA21">
        <f>U21*AA21/1000</f>
        <v>1.7575519586991724</v>
      </c>
      <c r="BB21">
        <f>(AY21-BA21)</f>
        <v>1.1542662305751659</v>
      </c>
      <c r="BC21">
        <f>1/(1.6/F21+1.37/N21)</f>
        <v>1.2085764775395202</v>
      </c>
      <c r="BD21">
        <f>G21*AA21*0.001</f>
        <v>34.078165365456286</v>
      </c>
      <c r="BE21">
        <f>G21/S21</f>
        <v>0.98418117164320662</v>
      </c>
      <c r="BF21">
        <f>(1-AP21*AA21/AU21/F21)*100</f>
        <v>77.653644381690285</v>
      </c>
      <c r="BG21">
        <f>(S21-E21/(N21/1.35))</f>
        <v>393.49505156499566</v>
      </c>
      <c r="BH21">
        <f>E21*BF21/100/BG21</f>
        <v>-2.5669019982739287E-3</v>
      </c>
    </row>
    <row r="22" spans="1:60" x14ac:dyDescent="0.25">
      <c r="A22" s="1" t="s">
        <v>1</v>
      </c>
      <c r="B22" s="1" t="s">
        <v>5892</v>
      </c>
      <c r="K22" s="1">
        <v>2.72</v>
      </c>
    </row>
    <row r="23" spans="1:60" x14ac:dyDescent="0.25">
      <c r="A23" s="1" t="s">
        <v>1</v>
      </c>
      <c r="B23" s="1" t="s">
        <v>5891</v>
      </c>
      <c r="K23" s="1">
        <v>2.72</v>
      </c>
    </row>
    <row r="24" spans="1:60" x14ac:dyDescent="0.25">
      <c r="A24" s="1">
        <v>3</v>
      </c>
      <c r="B24" s="1" t="s">
        <v>5890</v>
      </c>
      <c r="C24" s="1">
        <v>810.9999994635582</v>
      </c>
      <c r="D24" s="1">
        <v>0</v>
      </c>
      <c r="E24">
        <f>(R24-S24*(1000-T24)/(1000-U24))*AO24</f>
        <v>-0.59504703322704589</v>
      </c>
      <c r="F24">
        <f>IF(AZ24&lt;&gt;0,1/(1/AZ24-1/N24),0)</f>
        <v>3.1186286233141423</v>
      </c>
      <c r="G24">
        <f>((BC24-AP24/2)*S24-E24)/(BC24+AP24/2)</f>
        <v>385.58152027253658</v>
      </c>
      <c r="H24">
        <f>AP24*1000</f>
        <v>22.565425629311552</v>
      </c>
      <c r="I24">
        <f>(AU24-BA24)</f>
        <v>1.0730861525861257</v>
      </c>
      <c r="J24">
        <f>(P24+AT24*D24)</f>
        <v>23.047710418701172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24.089845657348633</v>
      </c>
      <c r="P24" s="1">
        <v>23.047710418701172</v>
      </c>
      <c r="Q24" s="1">
        <v>24.264467239379883</v>
      </c>
      <c r="R24" s="1">
        <v>399.8775634765625</v>
      </c>
      <c r="S24" s="1">
        <v>392.39862060546875</v>
      </c>
      <c r="T24" s="1">
        <v>-0.1043940857052803</v>
      </c>
      <c r="U24" s="1">
        <v>19.921226501464844</v>
      </c>
      <c r="V24" s="1">
        <v>-0.30538547039031982</v>
      </c>
      <c r="W24" s="1">
        <v>58.275840759277344</v>
      </c>
      <c r="X24" s="1">
        <v>300.391357421875</v>
      </c>
      <c r="Y24" s="1">
        <v>48.824062347412109</v>
      </c>
      <c r="Z24" s="1">
        <v>7.485084056854248</v>
      </c>
      <c r="AA24" s="1">
        <v>88.08636474609375</v>
      </c>
      <c r="AB24" s="1">
        <v>1.8656772375106812</v>
      </c>
      <c r="AC24" s="1">
        <v>-0.72335439920425415</v>
      </c>
      <c r="AD24" s="1">
        <v>5.1013696938753128E-2</v>
      </c>
      <c r="AE24" s="1">
        <v>2.6914614718407393E-3</v>
      </c>
      <c r="AF24" s="1">
        <v>5.7895250618457794E-2</v>
      </c>
      <c r="AG24" s="1">
        <v>2.0171869546175003E-2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1.104379990521599</v>
      </c>
      <c r="AP24">
        <f>(U24-T24)/(1000-U24)*AO24</f>
        <v>2.2565425629311551E-2</v>
      </c>
      <c r="AQ24">
        <f>(P24+273.15)</f>
        <v>296.19771041870115</v>
      </c>
      <c r="AR24">
        <f>(O24+273.15)</f>
        <v>297.23984565734861</v>
      </c>
      <c r="AS24">
        <f>(Y24*AK24+Z24*AL24)*AM24</f>
        <v>7.8118498009774839</v>
      </c>
      <c r="AT24">
        <f>((AS24+0.00000010773*(AR24^4-AQ24^4))-AP24*44100)/(L24*0.92*2*29.3+0.00000043092*AQ24^3)</f>
        <v>-7.7073692755836403</v>
      </c>
      <c r="AU24">
        <f>0.61365*EXP(17.502*J24/(240.97+J24))</f>
        <v>2.827874576383707</v>
      </c>
      <c r="AV24">
        <f>AU24*1000/AA24</f>
        <v>32.103431496293084</v>
      </c>
      <c r="AW24">
        <f>(AV24-U24)</f>
        <v>12.18220499482824</v>
      </c>
      <c r="AX24">
        <f>IF(D24,P24,(O24+P24)/2)</f>
        <v>23.568778038024902</v>
      </c>
      <c r="AY24">
        <f>0.61365*EXP(17.502*AX24/(240.97+AX24))</f>
        <v>2.9182671706029022</v>
      </c>
      <c r="AZ24">
        <f>IF(AW24&lt;&gt;0,(1000-(AV24+U24)/2)/AW24*AP24,0)</f>
        <v>1.8041435325684276</v>
      </c>
      <c r="BA24">
        <f>U24*AA24/1000</f>
        <v>1.7547884237975813</v>
      </c>
      <c r="BB24">
        <f>(AY24-BA24)</f>
        <v>1.1634787468053209</v>
      </c>
      <c r="BC24">
        <f>1/(1.6/F24+1.37/N24)</f>
        <v>1.2003167141718412</v>
      </c>
      <c r="BD24">
        <f>G24*AA24*0.001</f>
        <v>33.964474434079996</v>
      </c>
      <c r="BE24">
        <f>G24/S24</f>
        <v>0.98262710423799804</v>
      </c>
      <c r="BF24">
        <f>(1-AP24*AA24/AU24/F24)*100</f>
        <v>77.461323355735814</v>
      </c>
      <c r="BG24">
        <f>(S24-E24/(N24/1.35))</f>
        <v>392.58629541375143</v>
      </c>
      <c r="BH24">
        <f>E24*BF24/100/BG24</f>
        <v>-1.1740891414483373E-3</v>
      </c>
    </row>
    <row r="25" spans="1:60" x14ac:dyDescent="0.25">
      <c r="A25" s="1" t="s">
        <v>1</v>
      </c>
      <c r="B25" s="1" t="s">
        <v>5889</v>
      </c>
      <c r="K25" s="1">
        <v>2.72</v>
      </c>
    </row>
    <row r="26" spans="1:60" x14ac:dyDescent="0.25">
      <c r="A26" s="1" t="s">
        <v>1</v>
      </c>
      <c r="B26" s="1" t="s">
        <v>5888</v>
      </c>
      <c r="K26" s="1">
        <v>2.72</v>
      </c>
    </row>
    <row r="27" spans="1:60" x14ac:dyDescent="0.25">
      <c r="A27" s="1">
        <v>4</v>
      </c>
      <c r="B27" s="1" t="s">
        <v>5887</v>
      </c>
      <c r="C27" s="1">
        <v>1016.9999994635582</v>
      </c>
      <c r="D27" s="1">
        <v>0</v>
      </c>
      <c r="E27">
        <f>(R27-S27*(1000-T27)/(1000-U27))*AO27</f>
        <v>0.48319516004219898</v>
      </c>
      <c r="F27">
        <f>IF(AZ27&lt;&gt;0,1/(1/AZ27-1/N27),0)</f>
        <v>3.1331534408907711</v>
      </c>
      <c r="G27">
        <f>((BC27-AP27/2)*S27-E27)/(BC27+AP27/2)</f>
        <v>383.77552478521011</v>
      </c>
      <c r="H27">
        <f>AP27*1000</f>
        <v>22.67624063507802</v>
      </c>
      <c r="I27">
        <f>(AU27-BA27)</f>
        <v>1.0753109771451876</v>
      </c>
      <c r="J27">
        <f>(P27+AT27*D27)</f>
        <v>23.11277961730957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24.159208297729492</v>
      </c>
      <c r="P27" s="1">
        <v>23.11277961730957</v>
      </c>
      <c r="Q27" s="1">
        <v>24.341075897216797</v>
      </c>
      <c r="R27" s="1">
        <v>399.95571899414063</v>
      </c>
      <c r="S27" s="1">
        <v>391.47903442382813</v>
      </c>
      <c r="T27" s="1">
        <v>-0.10098180919885635</v>
      </c>
      <c r="U27" s="1">
        <v>20.023067474365234</v>
      </c>
      <c r="V27" s="1">
        <v>-0.29416915774345398</v>
      </c>
      <c r="W27" s="1">
        <v>58.329006195068359</v>
      </c>
      <c r="X27" s="1">
        <v>300.35885620117188</v>
      </c>
      <c r="Y27" s="1">
        <v>99.586296081542969</v>
      </c>
      <c r="Z27" s="1">
        <v>7.6579041481018066</v>
      </c>
      <c r="AA27" s="1">
        <v>88.084205627441406</v>
      </c>
      <c r="AB27" s="1">
        <v>1.8554874658584595</v>
      </c>
      <c r="AC27" s="1">
        <v>-0.71955162286758423</v>
      </c>
      <c r="AD27" s="1">
        <v>3.5345084965229034E-2</v>
      </c>
      <c r="AE27" s="1">
        <v>5.4439418017864227E-3</v>
      </c>
      <c r="AF27" s="1">
        <v>2.1474720910191536E-2</v>
      </c>
      <c r="AG27" s="1">
        <v>1.9689574837684631E-2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1.104260500739602</v>
      </c>
      <c r="AP27">
        <f>(U27-T27)/(1000-U27)*AO27</f>
        <v>2.2676240635078022E-2</v>
      </c>
      <c r="AQ27">
        <f>(P27+273.15)</f>
        <v>296.26277961730955</v>
      </c>
      <c r="AR27">
        <f>(O27+273.15)</f>
        <v>297.30920829772947</v>
      </c>
      <c r="AS27">
        <f>(Y27*AK27+Z27*AL27)*AM27</f>
        <v>15.933807016898527</v>
      </c>
      <c r="AT27">
        <f>((AS27+0.00000010773*(AR27^4-AQ27^4))-AP27*44100)/(L27*0.92*2*29.3+0.00000043092*AQ27^3)</f>
        <v>-7.6809189897293217</v>
      </c>
      <c r="AU27">
        <f>0.61365*EXP(17.502*J27/(240.97+J27))</f>
        <v>2.8390269698493089</v>
      </c>
      <c r="AV27">
        <f>AU27*1000/AA27</f>
        <v>32.230829007610978</v>
      </c>
      <c r="AW27">
        <f>(AV27-U27)</f>
        <v>12.207761533245744</v>
      </c>
      <c r="AX27">
        <f>IF(D27,P27,(O27+P27)/2)</f>
        <v>23.635993957519531</v>
      </c>
      <c r="AY27">
        <f>0.61365*EXP(17.502*AX27/(240.97+AX27))</f>
        <v>2.9301095379846558</v>
      </c>
      <c r="AZ27">
        <f>IF(AW27&lt;&gt;0,(1000-(AV27+U27)/2)/AW27*AP27,0)</f>
        <v>1.8089950077713888</v>
      </c>
      <c r="BA27">
        <f>U27*AA27/1000</f>
        <v>1.7637159927041213</v>
      </c>
      <c r="BB27">
        <f>(AY27-BA27)</f>
        <v>1.1663935452805345</v>
      </c>
      <c r="BC27">
        <f>1/(1.6/F27+1.37/N27)</f>
        <v>1.2037532324991798</v>
      </c>
      <c r="BD27">
        <f>G27*AA27*0.001</f>
        <v>33.804562239959687</v>
      </c>
      <c r="BE27">
        <f>G27/S27</f>
        <v>0.98032203780732241</v>
      </c>
      <c r="BF27">
        <f>(1-AP27*AA27/AU27/F27)*100</f>
        <v>77.544748858514794</v>
      </c>
      <c r="BG27">
        <f>(S27-E27/(N27/1.35))</f>
        <v>391.32663712754675</v>
      </c>
      <c r="BH27">
        <f>E27*BF27/100/BG27</f>
        <v>9.5749289162009373E-4</v>
      </c>
    </row>
    <row r="28" spans="1:60" x14ac:dyDescent="0.25">
      <c r="A28" s="1" t="s">
        <v>1</v>
      </c>
      <c r="B28" s="1" t="s">
        <v>5886</v>
      </c>
      <c r="K28" s="1">
        <v>2.72</v>
      </c>
    </row>
    <row r="29" spans="1:60" x14ac:dyDescent="0.25">
      <c r="A29" s="1" t="s">
        <v>1</v>
      </c>
      <c r="B29" s="1" t="s">
        <v>5885</v>
      </c>
      <c r="K29" s="1">
        <v>2.72</v>
      </c>
    </row>
    <row r="30" spans="1:60" x14ac:dyDescent="0.25">
      <c r="A30" s="1">
        <v>5</v>
      </c>
      <c r="B30" s="1" t="s">
        <v>5884</v>
      </c>
      <c r="C30" s="1">
        <v>1222.9999994635582</v>
      </c>
      <c r="D30" s="1">
        <v>0</v>
      </c>
      <c r="E30">
        <f>(R30-S30*(1000-T30)/(1000-U30))*AO30</f>
        <v>1.1895522139096033</v>
      </c>
      <c r="F30">
        <f>IF(AZ30&lt;&gt;0,1/(1/AZ30-1/N30),0)</f>
        <v>3.1572785781016597</v>
      </c>
      <c r="G30">
        <f>((BC30-AP30/2)*S30-E30)/(BC30+AP30/2)</f>
        <v>382.66821172713031</v>
      </c>
      <c r="H30">
        <f>AP30*1000</f>
        <v>22.836003867773325</v>
      </c>
      <c r="I30">
        <f>(AU30-BA30)</f>
        <v>1.077998810039086</v>
      </c>
      <c r="J30">
        <f>(P30+AT30*D30)</f>
        <v>23.201263427734375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24.239992141723633</v>
      </c>
      <c r="P30" s="1">
        <v>23.201263427734375</v>
      </c>
      <c r="Q30" s="1">
        <v>24.421947479248047</v>
      </c>
      <c r="R30" s="1">
        <v>400.11737060546875</v>
      </c>
      <c r="S30" s="1">
        <v>390.95538330078125</v>
      </c>
      <c r="T30" s="1">
        <v>-9.8267756402492523E-2</v>
      </c>
      <c r="U30" s="1">
        <v>20.164262771606445</v>
      </c>
      <c r="V30" s="1">
        <v>-0.28489559888839722</v>
      </c>
      <c r="W30" s="1">
        <v>58.459758758544922</v>
      </c>
      <c r="X30" s="1">
        <v>300.364501953125</v>
      </c>
      <c r="Y30" s="1">
        <v>149.33976745605469</v>
      </c>
      <c r="Z30" s="1">
        <v>7.3126258850097656</v>
      </c>
      <c r="AA30" s="1">
        <v>88.089279174804688</v>
      </c>
      <c r="AB30" s="1">
        <v>2.0657780170440674</v>
      </c>
      <c r="AC30" s="1">
        <v>-0.72206586599349976</v>
      </c>
      <c r="AD30" s="1">
        <v>6.7197851836681366E-2</v>
      </c>
      <c r="AE30" s="1">
        <v>4.1781035251915455E-3</v>
      </c>
      <c r="AF30" s="1">
        <v>8.7458342313766479E-2</v>
      </c>
      <c r="AG30" s="1">
        <v>2.2715501487255096E-2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1.1042812571806062</v>
      </c>
      <c r="AP30">
        <f>(U30-T30)/(1000-U30)*AO30</f>
        <v>2.2836003867773326E-2</v>
      </c>
      <c r="AQ30">
        <f>(P30+273.15)</f>
        <v>296.35126342773435</v>
      </c>
      <c r="AR30">
        <f>(O30+273.15)</f>
        <v>297.38999214172361</v>
      </c>
      <c r="AS30">
        <f>(Y30*AK30+Z30*AL30)*AM30</f>
        <v>23.894362258888123</v>
      </c>
      <c r="AT30">
        <f>((AS30+0.00000010773*(AR30^4-AQ30^4))-AP30*44100)/(L30*0.92*2*29.3+0.00000043092*AQ30^3)</f>
        <v>-7.6736880663855462</v>
      </c>
      <c r="AU30">
        <f>0.61365*EXP(17.502*J30/(240.97+J30))</f>
        <v>2.8542541826812471</v>
      </c>
      <c r="AV30">
        <f>AU30*1000/AA30</f>
        <v>32.401833792024277</v>
      </c>
      <c r="AW30">
        <f>(AV30-U30)</f>
        <v>12.237571020417832</v>
      </c>
      <c r="AX30">
        <f>IF(D30,P30,(O30+P30)/2)</f>
        <v>23.720627784729004</v>
      </c>
      <c r="AY30">
        <f>0.61365*EXP(17.502*AX30/(240.97+AX30))</f>
        <v>2.9450804194947038</v>
      </c>
      <c r="AZ30">
        <f>IF(AW30&lt;&gt;0,(1000-(AV30+U30)/2)/AW30*AP30,0)</f>
        <v>1.8170112384601067</v>
      </c>
      <c r="BA30">
        <f>U30*AA30/1000</f>
        <v>1.776255372642161</v>
      </c>
      <c r="BB30">
        <f>(AY30-BA30)</f>
        <v>1.1688250468525427</v>
      </c>
      <c r="BC30">
        <f>1/(1.6/F30+1.37/N30)</f>
        <v>1.209434102934007</v>
      </c>
      <c r="BD30">
        <f>G30*AA30*0.001</f>
        <v>33.708966934154454</v>
      </c>
      <c r="BE30">
        <f>G30/S30</f>
        <v>0.97880276899199214</v>
      </c>
      <c r="BF30">
        <f>(1-AP30*AA30/AU30/F30)*100</f>
        <v>77.677768130605543</v>
      </c>
      <c r="BG30">
        <f>(S30-E30/(N30/1.35))</f>
        <v>390.58020458175292</v>
      </c>
      <c r="BH30">
        <f>E30*BF30/100/BG30</f>
        <v>2.3657563790327194E-3</v>
      </c>
    </row>
    <row r="31" spans="1:60" x14ac:dyDescent="0.25">
      <c r="A31" s="1" t="s">
        <v>1</v>
      </c>
      <c r="B31" s="1" t="s">
        <v>5883</v>
      </c>
      <c r="K31" s="1">
        <v>2.72</v>
      </c>
    </row>
    <row r="32" spans="1:60" x14ac:dyDescent="0.25">
      <c r="A32" s="1" t="s">
        <v>1</v>
      </c>
      <c r="B32" s="1" t="s">
        <v>5882</v>
      </c>
      <c r="K32" s="1">
        <v>2.72</v>
      </c>
    </row>
    <row r="33" spans="1:60" x14ac:dyDescent="0.25">
      <c r="A33" s="1">
        <v>6</v>
      </c>
      <c r="B33" s="1" t="s">
        <v>5881</v>
      </c>
      <c r="C33" s="1">
        <v>1428.9999994635582</v>
      </c>
      <c r="D33" s="1">
        <v>0</v>
      </c>
      <c r="E33">
        <f>(R33-S33*(1000-T33)/(1000-U33))*AO33</f>
        <v>2.1265239899665316</v>
      </c>
      <c r="F33">
        <f>IF(AZ33&lt;&gt;0,1/(1/AZ33-1/N33),0)</f>
        <v>3.2746846480479648</v>
      </c>
      <c r="G33">
        <f>((BC33-AP33/2)*S33-E33)/(BC33+AP33/2)</f>
        <v>380.89146897232234</v>
      </c>
      <c r="H33">
        <f>AP33*1000</f>
        <v>23.152082473070767</v>
      </c>
      <c r="I33">
        <f>(AU33-BA33)</f>
        <v>1.0699945480412778</v>
      </c>
      <c r="J33">
        <f>(P33+AT33*D33)</f>
        <v>23.298330307006836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24.318208694458008</v>
      </c>
      <c r="P33" s="1">
        <v>23.298330307006836</v>
      </c>
      <c r="Q33" s="1">
        <v>24.497547149658203</v>
      </c>
      <c r="R33" s="1">
        <v>399.92562866210938</v>
      </c>
      <c r="S33" s="1">
        <v>389.82589721679688</v>
      </c>
      <c r="T33" s="1">
        <v>-9.1307021677494049E-2</v>
      </c>
      <c r="U33" s="1">
        <v>20.447834014892578</v>
      </c>
      <c r="V33" s="1">
        <v>-0.26344931125640869</v>
      </c>
      <c r="W33" s="1">
        <v>58.998394012451172</v>
      </c>
      <c r="X33" s="1">
        <v>300.33383178710938</v>
      </c>
      <c r="Y33" s="1">
        <v>299.86309814453125</v>
      </c>
      <c r="Z33" s="1">
        <v>7.1161031723022461</v>
      </c>
      <c r="AA33" s="1">
        <v>88.080039978027344</v>
      </c>
      <c r="AB33" s="1">
        <v>2.0845355987548828</v>
      </c>
      <c r="AC33" s="1">
        <v>-0.73226606845855713</v>
      </c>
      <c r="AD33" s="1">
        <v>4.7705154865980148E-2</v>
      </c>
      <c r="AE33" s="1">
        <v>2.6868288405239582E-3</v>
      </c>
      <c r="AF33" s="1">
        <v>0.1180320605635643</v>
      </c>
      <c r="AG33" s="1">
        <v>2.6951692998409271E-2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1.1041684992173135</v>
      </c>
      <c r="AP33">
        <f>(U33-T33)/(1000-U33)*AO33</f>
        <v>2.3152082473070767E-2</v>
      </c>
      <c r="AQ33">
        <f>(P33+273.15)</f>
        <v>296.44833030700681</v>
      </c>
      <c r="AR33">
        <f>(O33+273.15)</f>
        <v>297.46820869445799</v>
      </c>
      <c r="AS33">
        <f>(Y33*AK33+Z33*AL33)*AM33</f>
        <v>47.978094630730993</v>
      </c>
      <c r="AT33">
        <f>((AS33+0.00000010773*(AR33^4-AQ33^4))-AP33*44100)/(L33*0.92*2*29.3+0.00000043092*AQ33^3)</f>
        <v>-7.5944912201944943</v>
      </c>
      <c r="AU33">
        <f>0.61365*EXP(17.502*J33/(240.97+J33))</f>
        <v>2.8710405855370835</v>
      </c>
      <c r="AV33">
        <f>AU33*1000/AA33</f>
        <v>32.595813833114747</v>
      </c>
      <c r="AW33">
        <f>(AV33-U33)</f>
        <v>12.147979818222169</v>
      </c>
      <c r="AX33">
        <f>IF(D33,P33,(O33+P33)/2)</f>
        <v>23.808269500732422</v>
      </c>
      <c r="AY33">
        <f>0.61365*EXP(17.502*AX33/(240.97+AX33))</f>
        <v>2.9606538225447925</v>
      </c>
      <c r="AZ33">
        <f>IF(AW33&lt;&gt;0,(1000-(AV33+U33)/2)/AW33*AP33,0)</f>
        <v>1.8552917732410563</v>
      </c>
      <c r="BA33">
        <f>U33*AA33/1000</f>
        <v>1.8010460374958057</v>
      </c>
      <c r="BB33">
        <f>(AY33-BA33)</f>
        <v>1.1596077850489868</v>
      </c>
      <c r="BC33">
        <f>1/(1.6/F33+1.37/N33)</f>
        <v>1.2366073911353497</v>
      </c>
      <c r="BD33">
        <f>G33*AA33*0.001</f>
        <v>33.54893581437171</v>
      </c>
      <c r="BE33">
        <f>G33/S33</f>
        <v>0.97708097817958528</v>
      </c>
      <c r="BF33">
        <f>(1-AP33*AA33/AU33/F33)*100</f>
        <v>78.310040139538359</v>
      </c>
      <c r="BG33">
        <f>(S33-E33/(N33/1.35))</f>
        <v>389.15520236438977</v>
      </c>
      <c r="BH33">
        <f>E33*BF33/100/BG33</f>
        <v>4.2792227368462585E-3</v>
      </c>
    </row>
    <row r="34" spans="1:60" x14ac:dyDescent="0.25">
      <c r="A34" s="1" t="s">
        <v>1</v>
      </c>
      <c r="B34" s="1" t="s">
        <v>5880</v>
      </c>
      <c r="K34" s="1">
        <v>2.72</v>
      </c>
    </row>
    <row r="35" spans="1:60" x14ac:dyDescent="0.25">
      <c r="A35" s="1" t="s">
        <v>1</v>
      </c>
      <c r="B35" s="1" t="s">
        <v>5879</v>
      </c>
      <c r="K35" s="1">
        <v>2.72</v>
      </c>
    </row>
    <row r="36" spans="1:60" x14ac:dyDescent="0.25">
      <c r="A36" s="1">
        <v>7</v>
      </c>
      <c r="B36" s="1" t="s">
        <v>5878</v>
      </c>
      <c r="C36" s="1">
        <v>1634.9999994635582</v>
      </c>
      <c r="D36" s="1">
        <v>0</v>
      </c>
      <c r="E36">
        <f>(R36-S36*(1000-T36)/(1000-U36))*AO36</f>
        <v>2.8849687854945807</v>
      </c>
      <c r="F36">
        <f>IF(AZ36&lt;&gt;0,1/(1/AZ36-1/N36),0)</f>
        <v>3.4813524958813815</v>
      </c>
      <c r="G36">
        <f>((BC36-AP36/2)*S36-E36)/(BC36+AP36/2)</f>
        <v>379.7412205706184</v>
      </c>
      <c r="H36">
        <f>AP36*1000</f>
        <v>23.654513458768385</v>
      </c>
      <c r="I36">
        <f>(AU36-BA36)</f>
        <v>1.0560188891295814</v>
      </c>
      <c r="J36">
        <f>(P36+AT36*D36)</f>
        <v>23.438446044921875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24.400606155395508</v>
      </c>
      <c r="P36" s="1">
        <v>23.438446044921875</v>
      </c>
      <c r="Q36" s="1">
        <v>24.571287155151367</v>
      </c>
      <c r="R36" s="1">
        <v>400.02841186523438</v>
      </c>
      <c r="S36" s="1">
        <v>389.07998657226563</v>
      </c>
      <c r="T36" s="1">
        <v>-9.2155501246452332E-2</v>
      </c>
      <c r="U36" s="1">
        <v>20.884128570556641</v>
      </c>
      <c r="V36" s="1">
        <v>-0.26457810401916504</v>
      </c>
      <c r="W36" s="1">
        <v>59.958259582519531</v>
      </c>
      <c r="X36" s="1">
        <v>300.32290649414063</v>
      </c>
      <c r="Y36" s="1">
        <v>500.545166015625</v>
      </c>
      <c r="Z36" s="1">
        <v>7.9356479644775391</v>
      </c>
      <c r="AA36" s="1">
        <v>88.076698303222656</v>
      </c>
      <c r="AB36" s="1">
        <v>2.2049884796142578</v>
      </c>
      <c r="AC36" s="1">
        <v>-0.74265074729919434</v>
      </c>
      <c r="AD36" s="1">
        <v>4.4505350291728973E-2</v>
      </c>
      <c r="AE36" s="1">
        <v>4.9242270179092884E-3</v>
      </c>
      <c r="AF36" s="1">
        <v>7.0986092090606689E-2</v>
      </c>
      <c r="AG36" s="1">
        <v>2.6265094056725502E-2</v>
      </c>
      <c r="AH36" s="1">
        <v>0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1.1041283326990461</v>
      </c>
      <c r="AP36">
        <f>(U36-T36)/(1000-U36)*AO36</f>
        <v>2.3654513458768386E-2</v>
      </c>
      <c r="AQ36">
        <f>(P36+273.15)</f>
        <v>296.58844604492185</v>
      </c>
      <c r="AR36">
        <f>(O36+273.15)</f>
        <v>297.55060615539549</v>
      </c>
      <c r="AS36">
        <f>(Y36*AK36+Z36*AL36)*AM36</f>
        <v>80.087224772410991</v>
      </c>
      <c r="AT36">
        <f>((AS36+0.00000010773*(AR36^4-AQ36^4))-AP36*44100)/(L36*0.92*2*29.3+0.00000043092*AQ36^3)</f>
        <v>-7.5199888095774909</v>
      </c>
      <c r="AU36">
        <f>0.61365*EXP(17.502*J36/(240.97+J36))</f>
        <v>2.8954239805642112</v>
      </c>
      <c r="AV36">
        <f>AU36*1000/AA36</f>
        <v>32.873893281014034</v>
      </c>
      <c r="AW36">
        <f>(AV36-U36)</f>
        <v>11.989764710457393</v>
      </c>
      <c r="AX36">
        <f>IF(D36,P36,(O36+P36)/2)</f>
        <v>23.919526100158691</v>
      </c>
      <c r="AY36">
        <f>0.61365*EXP(17.502*AX36/(240.97+AX36))</f>
        <v>2.9805271449682551</v>
      </c>
      <c r="AZ36">
        <f>IF(AW36&lt;&gt;0,(1000-(AV36+U36)/2)/AW36*AP36,0)</f>
        <v>1.9198628237457616</v>
      </c>
      <c r="BA36">
        <f>U36*AA36/1000</f>
        <v>1.8394050914346298</v>
      </c>
      <c r="BB36">
        <f>(AY36-BA36)</f>
        <v>1.1411220535336253</v>
      </c>
      <c r="BC36">
        <f>1/(1.6/F36+1.37/N36)</f>
        <v>1.2826121330436848</v>
      </c>
      <c r="BD36">
        <f>G36*AA36*0.001</f>
        <v>33.446352917495879</v>
      </c>
      <c r="BE36">
        <f>G36/S36</f>
        <v>0.9759978248073865</v>
      </c>
      <c r="BF36">
        <f>(1-AP36*AA36/AU36/F36)*100</f>
        <v>79.331218234322094</v>
      </c>
      <c r="BG36">
        <f>(S36-E36/(N36/1.35))</f>
        <v>388.17008208827394</v>
      </c>
      <c r="BH36">
        <f>E36*BF36/100/BG36</f>
        <v>5.8960774897955873E-3</v>
      </c>
    </row>
    <row r="37" spans="1:60" x14ac:dyDescent="0.25">
      <c r="A37" s="1" t="s">
        <v>1</v>
      </c>
      <c r="B37" s="1" t="s">
        <v>5877</v>
      </c>
      <c r="K37" s="1">
        <v>2.72</v>
      </c>
    </row>
    <row r="38" spans="1:60" x14ac:dyDescent="0.25">
      <c r="A38" s="1" t="s">
        <v>1</v>
      </c>
      <c r="B38" s="1" t="s">
        <v>5876</v>
      </c>
      <c r="K38" s="1">
        <v>2.72</v>
      </c>
    </row>
    <row r="39" spans="1:60" x14ac:dyDescent="0.25">
      <c r="A39" s="1">
        <v>8</v>
      </c>
      <c r="B39" s="1" t="s">
        <v>5875</v>
      </c>
      <c r="C39" s="1">
        <v>1840.9999994635582</v>
      </c>
      <c r="D39" s="1">
        <v>0</v>
      </c>
      <c r="E39">
        <f>(R39-S39*(1000-T39)/(1000-U39))*AO39</f>
        <v>3.3366163326886209</v>
      </c>
      <c r="F39">
        <f>IF(AZ39&lt;&gt;0,1/(1/AZ39-1/N39),0)</f>
        <v>3.8061201061212309</v>
      </c>
      <c r="G39">
        <f>((BC39-AP39/2)*S39-E39)/(BC39+AP39/2)</f>
        <v>379.18358143682474</v>
      </c>
      <c r="H39">
        <f>AP39*1000</f>
        <v>24.313780142989589</v>
      </c>
      <c r="I39">
        <f>(AU39-BA39)</f>
        <v>1.033862807123721</v>
      </c>
      <c r="J39">
        <f>(P39+AT39*D39)</f>
        <v>23.601696014404297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24.496940612792969</v>
      </c>
      <c r="P39" s="1">
        <v>23.601696014404297</v>
      </c>
      <c r="Q39" s="1">
        <v>24.654800415039063</v>
      </c>
      <c r="R39" s="1">
        <v>400.14254760742188</v>
      </c>
      <c r="S39" s="1">
        <v>388.56503295898438</v>
      </c>
      <c r="T39" s="1">
        <v>-8.4968134760856628E-2</v>
      </c>
      <c r="U39" s="1">
        <v>21.46147346496582</v>
      </c>
      <c r="V39" s="1">
        <v>-0.24253305792808533</v>
      </c>
      <c r="W39" s="1">
        <v>61.259632110595703</v>
      </c>
      <c r="X39" s="1">
        <v>300.34732055664063</v>
      </c>
      <c r="Y39" s="1">
        <v>749.9266357421875</v>
      </c>
      <c r="Z39" s="1">
        <v>7.3685979843139648</v>
      </c>
      <c r="AA39" s="1">
        <v>88.074043273925781</v>
      </c>
      <c r="AB39" s="1">
        <v>2.3255939483642578</v>
      </c>
      <c r="AC39" s="1">
        <v>-0.75174707174301147</v>
      </c>
      <c r="AD39" s="1">
        <v>4.7265928238630295E-2</v>
      </c>
      <c r="AE39" s="1">
        <v>4.570438526570797E-3</v>
      </c>
      <c r="AF39" s="1">
        <v>5.2355200052261353E-2</v>
      </c>
      <c r="AG39" s="1">
        <v>2.6375399902462959E-2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1.1042180902817667</v>
      </c>
      <c r="AP39">
        <f>(U39-T39)/(1000-U39)*AO39</f>
        <v>2.4313780142989589E-2</v>
      </c>
      <c r="AQ39">
        <f>(P39+273.15)</f>
        <v>296.75169601440427</v>
      </c>
      <c r="AR39">
        <f>(O39+273.15)</f>
        <v>297.64694061279295</v>
      </c>
      <c r="AS39">
        <f>(Y39*AK39+Z39*AL39)*AM39</f>
        <v>119.98825903680336</v>
      </c>
      <c r="AT39">
        <f>((AS39+0.00000010773*(AR39^4-AQ39^4))-AP39*44100)/(L39*0.92*2*29.3+0.00000043092*AQ39^3)</f>
        <v>-7.4392545438623054</v>
      </c>
      <c r="AU39">
        <f>0.61365*EXP(17.502*J39/(240.97+J39))</f>
        <v>2.9240615497993305</v>
      </c>
      <c r="AV39">
        <f>AU39*1000/AA39</f>
        <v>33.200037617269189</v>
      </c>
      <c r="AW39">
        <f>(AV39-U39)</f>
        <v>11.738564152303368</v>
      </c>
      <c r="AX39">
        <f>IF(D39,P39,(O39+P39)/2)</f>
        <v>24.049318313598633</v>
      </c>
      <c r="AY39">
        <f>0.61365*EXP(17.502*AX39/(240.97+AX39))</f>
        <v>3.0038587368253045</v>
      </c>
      <c r="AZ39">
        <f>IF(AW39&lt;&gt;0,(1000-(AV39+U39)/2)/AW39*AP39,0)</f>
        <v>2.0146643026166493</v>
      </c>
      <c r="BA39">
        <f>U39*AA39/1000</f>
        <v>1.8901987426756095</v>
      </c>
      <c r="BB39">
        <f>(AY39-BA39)</f>
        <v>1.113659994149695</v>
      </c>
      <c r="BC39">
        <f>1/(1.6/F39+1.37/N39)</f>
        <v>1.3505428035857148</v>
      </c>
      <c r="BD39">
        <f>G39*AA39*0.001</f>
        <v>33.396231160229064</v>
      </c>
      <c r="BE39">
        <f>G39/S39</f>
        <v>0.97585616119207019</v>
      </c>
      <c r="BF39">
        <f>(1-AP39*AA39/AU39/F39)*100</f>
        <v>80.758832480530174</v>
      </c>
      <c r="BG39">
        <f>(S39-E39/(N39/1.35))</f>
        <v>387.51268113537435</v>
      </c>
      <c r="BH39">
        <f>E39*BF39/100/BG39</f>
        <v>6.9536108772984186E-3</v>
      </c>
    </row>
    <row r="40" spans="1:60" x14ac:dyDescent="0.25">
      <c r="A40" s="1" t="s">
        <v>1</v>
      </c>
      <c r="B40" s="1" t="s">
        <v>5874</v>
      </c>
      <c r="K40" s="1">
        <v>2.72</v>
      </c>
    </row>
    <row r="41" spans="1:60" x14ac:dyDescent="0.25">
      <c r="A41" s="1" t="s">
        <v>1</v>
      </c>
      <c r="B41" s="1" t="s">
        <v>5873</v>
      </c>
      <c r="K41" s="1">
        <v>2.72</v>
      </c>
    </row>
    <row r="42" spans="1:60" x14ac:dyDescent="0.25">
      <c r="A42" s="1">
        <v>9</v>
      </c>
      <c r="B42" s="1" t="s">
        <v>5872</v>
      </c>
      <c r="C42" s="1">
        <v>2047.4999994523823</v>
      </c>
      <c r="D42" s="1">
        <v>0</v>
      </c>
      <c r="E42">
        <f>(R42-S42*(1000-T42)/(1000-U42))*AO42</f>
        <v>3.7426084969650502</v>
      </c>
      <c r="F42">
        <f>IF(AZ42&lt;&gt;0,1/(1/AZ42-1/N42),0)</f>
        <v>4.2392405760612162</v>
      </c>
      <c r="G42">
        <f>((BC42-AP42/2)*S42-E42)/(BC42+AP42/2)</f>
        <v>378.76644263356923</v>
      </c>
      <c r="H42">
        <f>AP42*1000</f>
        <v>25.071170800531068</v>
      </c>
      <c r="I42">
        <f>(AU42-BA42)</f>
        <v>1.0078995085629849</v>
      </c>
      <c r="J42">
        <f>(P42+AT42*D42)</f>
        <v>23.78169059753418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24.613256454467773</v>
      </c>
      <c r="P42" s="1">
        <v>23.78169059753418</v>
      </c>
      <c r="Q42" s="1">
        <v>24.751890182495117</v>
      </c>
      <c r="R42" s="1">
        <v>400.28091430664063</v>
      </c>
      <c r="S42" s="1">
        <v>388.08181762695313</v>
      </c>
      <c r="T42" s="1">
        <v>-8.198682963848114E-2</v>
      </c>
      <c r="U42" s="1">
        <v>22.117755889892578</v>
      </c>
      <c r="V42" s="1">
        <v>-0.23240338265895844</v>
      </c>
      <c r="W42" s="1">
        <v>62.695941925048828</v>
      </c>
      <c r="X42" s="1">
        <v>300.3876953125</v>
      </c>
      <c r="Y42" s="1">
        <v>999.6199951171875</v>
      </c>
      <c r="Z42" s="1">
        <v>7.3035140037536621</v>
      </c>
      <c r="AA42" s="1">
        <v>88.075111389160156</v>
      </c>
      <c r="AB42" s="1">
        <v>2.4703235626220703</v>
      </c>
      <c r="AC42" s="1">
        <v>-0.75713694095611572</v>
      </c>
      <c r="AD42" s="1">
        <v>4.3039944022893906E-2</v>
      </c>
      <c r="AE42" s="1">
        <v>3.2849430572241545E-3</v>
      </c>
      <c r="AF42" s="1">
        <v>9.5282703638076782E-2</v>
      </c>
      <c r="AG42" s="1">
        <v>2.3466290906071663E-2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1.1043665268841909</v>
      </c>
      <c r="AP42">
        <f>(U42-T42)/(1000-U42)*AO42</f>
        <v>2.5071170800531069E-2</v>
      </c>
      <c r="AQ42">
        <f>(P42+273.15)</f>
        <v>296.93169059753416</v>
      </c>
      <c r="AR42">
        <f>(O42+273.15)</f>
        <v>297.76325645446775</v>
      </c>
      <c r="AS42">
        <f>(Y42*AK42+Z42*AL42)*AM42</f>
        <v>159.93919564383032</v>
      </c>
      <c r="AT42">
        <f>((AS42+0.00000010773*(AR42^4-AQ42^4))-AP42*44100)/(L42*0.92*2*29.3+0.00000043092*AQ42^3)</f>
        <v>-7.3919139965854477</v>
      </c>
      <c r="AU42">
        <f>0.61365*EXP(17.502*J42/(240.97+J42))</f>
        <v>2.9559233222435268</v>
      </c>
      <c r="AV42">
        <f>AU42*1000/AA42</f>
        <v>33.561391812299512</v>
      </c>
      <c r="AW42">
        <f>(AV42-U42)</f>
        <v>11.443635922406934</v>
      </c>
      <c r="AX42">
        <f>IF(D42,P42,(O42+P42)/2)</f>
        <v>24.197473526000977</v>
      </c>
      <c r="AY42">
        <f>0.61365*EXP(17.502*AX42/(240.97+AX42))</f>
        <v>3.0306863160778907</v>
      </c>
      <c r="AZ42">
        <f>IF(AW42&lt;&gt;0,(1000-(AV42+U42)/2)/AW42*AP42,0)</f>
        <v>2.1298475637251695</v>
      </c>
      <c r="BA42">
        <f>U42*AA42/1000</f>
        <v>1.9480238136805419</v>
      </c>
      <c r="BB42">
        <f>(AY42-BA42)</f>
        <v>1.0826625023973488</v>
      </c>
      <c r="BC42">
        <f>1/(1.6/F42+1.37/N42)</f>
        <v>1.4337050695212452</v>
      </c>
      <c r="BD42">
        <f>G42*AA42*0.001</f>
        <v>33.359896625427552</v>
      </c>
      <c r="BE42">
        <f>G42/S42</f>
        <v>0.97599636321447458</v>
      </c>
      <c r="BF42">
        <f>(1-AP42*AA42/AU42/F42)*100</f>
        <v>82.378349264531849</v>
      </c>
      <c r="BG42">
        <f>(S42-E42/(N42/1.35))</f>
        <v>386.90141793932526</v>
      </c>
      <c r="BH42">
        <f>E42*BF42/100/BG42</f>
        <v>7.9686942365184438E-3</v>
      </c>
    </row>
    <row r="43" spans="1:60" x14ac:dyDescent="0.25">
      <c r="A43" s="1" t="s">
        <v>1</v>
      </c>
      <c r="B43" s="1" t="s">
        <v>5871</v>
      </c>
      <c r="K43" s="1">
        <v>2.72</v>
      </c>
    </row>
    <row r="44" spans="1:60" x14ac:dyDescent="0.25">
      <c r="A44" s="1" t="s">
        <v>1</v>
      </c>
      <c r="B44" s="1" t="s">
        <v>5707</v>
      </c>
      <c r="K44" s="1">
        <v>2.72</v>
      </c>
    </row>
    <row r="45" spans="1:60" x14ac:dyDescent="0.25">
      <c r="A45" s="1">
        <v>10</v>
      </c>
      <c r="B45" s="1" t="s">
        <v>5870</v>
      </c>
      <c r="C45" s="1">
        <v>2254.4999994523823</v>
      </c>
      <c r="D45" s="1">
        <v>0</v>
      </c>
      <c r="E45">
        <f>(R45-S45*(1000-T45)/(1000-U45))*AO45</f>
        <v>4.1102316075977781</v>
      </c>
      <c r="F45">
        <f>IF(AZ45&lt;&gt;0,1/(1/AZ45-1/N45),0)</f>
        <v>4.7078919473755523</v>
      </c>
      <c r="G45">
        <f>((BC45-AP45/2)*S45-E45)/(BC45+AP45/2)</f>
        <v>378.0805323206921</v>
      </c>
      <c r="H45">
        <f>AP45*1000</f>
        <v>25.789189797380271</v>
      </c>
      <c r="I45">
        <f>(AU45-BA45)</f>
        <v>0.98436037936525267</v>
      </c>
      <c r="J45">
        <f>(P45+AT45*D45)</f>
        <v>23.96257209777832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24.740140914916992</v>
      </c>
      <c r="P45" s="1">
        <v>23.96257209777832</v>
      </c>
      <c r="Q45" s="1">
        <v>24.861825942993164</v>
      </c>
      <c r="R45" s="1">
        <v>400.07412719726563</v>
      </c>
      <c r="S45" s="1">
        <v>387.30596923828125</v>
      </c>
      <c r="T45" s="1">
        <v>-7.1183748543262482E-2</v>
      </c>
      <c r="U45" s="1">
        <v>22.753047943115234</v>
      </c>
      <c r="V45" s="1">
        <v>-0.2002471536397934</v>
      </c>
      <c r="W45" s="1">
        <v>64.006645202636719</v>
      </c>
      <c r="X45" s="1">
        <v>300.34109497070313</v>
      </c>
      <c r="Y45" s="1">
        <v>1249.344482421875</v>
      </c>
      <c r="Z45" s="1">
        <v>7.5024185180664063</v>
      </c>
      <c r="AA45" s="1">
        <v>88.071151733398438</v>
      </c>
      <c r="AB45" s="1">
        <v>2.4679369926452637</v>
      </c>
      <c r="AC45" s="1">
        <v>-0.7747187614440918</v>
      </c>
      <c r="AD45" s="1">
        <v>6.4644277095794678E-2</v>
      </c>
      <c r="AE45" s="1">
        <v>5.485875066369772E-3</v>
      </c>
      <c r="AF45" s="1">
        <v>5.4104793816804886E-2</v>
      </c>
      <c r="AG45" s="1">
        <v>1.8846543505787849E-2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1.1041952020981729</v>
      </c>
      <c r="AP45">
        <f>(U45-T45)/(1000-U45)*AO45</f>
        <v>2.578918979738027E-2</v>
      </c>
      <c r="AQ45">
        <f>(P45+273.15)</f>
        <v>297.1125720977783</v>
      </c>
      <c r="AR45">
        <f>(O45+273.15)</f>
        <v>297.89014091491697</v>
      </c>
      <c r="AS45">
        <f>(Y45*AK45+Z45*AL45)*AM45</f>
        <v>199.89511271949596</v>
      </c>
      <c r="AT45">
        <f>((AS45+0.00000010773*(AR45^4-AQ45^4))-AP45*44100)/(L45*0.92*2*29.3+0.00000043092*AQ45^3)</f>
        <v>-7.3299821584796954</v>
      </c>
      <c r="AU45">
        <f>0.61365*EXP(17.502*J45/(240.97+J45))</f>
        <v>2.9882475171606435</v>
      </c>
      <c r="AV45">
        <f>AU45*1000/AA45</f>
        <v>33.929924366226231</v>
      </c>
      <c r="AW45">
        <f>(AV45-U45)</f>
        <v>11.176876423110997</v>
      </c>
      <c r="AX45">
        <f>IF(D45,P45,(O45+P45)/2)</f>
        <v>24.351356506347656</v>
      </c>
      <c r="AY45">
        <f>0.61365*EXP(17.502*AX45/(240.97+AX45))</f>
        <v>3.0587726087064886</v>
      </c>
      <c r="AZ45">
        <f>IF(AW45&lt;&gt;0,(1000-(AV45+U45)/2)/AW45*AP45,0)</f>
        <v>2.2419757437760826</v>
      </c>
      <c r="BA45">
        <f>U45*AA45/1000</f>
        <v>2.0038871377953908</v>
      </c>
      <c r="BB45">
        <f>(AY45-BA45)</f>
        <v>1.0548854709110977</v>
      </c>
      <c r="BC45">
        <f>1/(1.6/F45+1.37/N45)</f>
        <v>1.5153299091420882</v>
      </c>
      <c r="BD45">
        <f>G45*AA45*0.001</f>
        <v>33.29798792945973</v>
      </c>
      <c r="BE45">
        <f>G45/S45</f>
        <v>0.97618049384642092</v>
      </c>
      <c r="BF45">
        <f>(1-AP45*AA45/AU45/F45)*100</f>
        <v>83.85536167886363</v>
      </c>
      <c r="BG45">
        <f>(S45-E45/(N45/1.35))</f>
        <v>386.00962309103636</v>
      </c>
      <c r="BH45">
        <f>E45*BF45/100/BG45</f>
        <v>8.9289213900691569E-3</v>
      </c>
    </row>
    <row r="46" spans="1:60" x14ac:dyDescent="0.25">
      <c r="A46" s="1" t="s">
        <v>1</v>
      </c>
      <c r="B46" s="1" t="s">
        <v>5869</v>
      </c>
      <c r="K46" s="1">
        <v>2.72</v>
      </c>
    </row>
    <row r="47" spans="1:60" x14ac:dyDescent="0.25">
      <c r="A47" s="1" t="s">
        <v>1</v>
      </c>
      <c r="B47" s="1" t="s">
        <v>5704</v>
      </c>
      <c r="K47" s="1">
        <v>2.72</v>
      </c>
    </row>
    <row r="48" spans="1:60" x14ac:dyDescent="0.25">
      <c r="A48" s="1">
        <v>11</v>
      </c>
      <c r="B48" s="1" t="s">
        <v>5703</v>
      </c>
      <c r="C48" s="1">
        <v>2461.4999994523823</v>
      </c>
      <c r="D48" s="1">
        <v>0</v>
      </c>
      <c r="E48">
        <f>(R48-S48*(1000-T48)/(1000-U48))*AO48</f>
        <v>4.1244118617038685</v>
      </c>
      <c r="F48">
        <f>IF(AZ48&lt;&gt;0,1/(1/AZ48-1/N48),0)</f>
        <v>5.5402315775763213</v>
      </c>
      <c r="G48">
        <f>((BC48-AP48/2)*S48-E48)/(BC48+AP48/2)</f>
        <v>378.14196125328385</v>
      </c>
      <c r="H48">
        <f>AP48*1000</f>
        <v>26.765146538257767</v>
      </c>
      <c r="I48">
        <f>(AU48-BA48)</f>
        <v>0.94792859527004536</v>
      </c>
      <c r="J48">
        <f>(P48+AT48*D48)</f>
        <v>24.174064636230469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24.874521255493164</v>
      </c>
      <c r="P48" s="1">
        <v>24.174064636230469</v>
      </c>
      <c r="Q48" s="1">
        <v>24.972480773925781</v>
      </c>
      <c r="R48" s="1">
        <v>400.000732421875</v>
      </c>
      <c r="S48" s="1">
        <v>386.88674926757813</v>
      </c>
      <c r="T48" s="1">
        <v>-6.9436639547348022E-2</v>
      </c>
      <c r="U48" s="1">
        <v>23.599508285522461</v>
      </c>
      <c r="V48" s="1">
        <v>-0.19377788901329041</v>
      </c>
      <c r="W48" s="1">
        <v>65.859504699707031</v>
      </c>
      <c r="X48" s="1">
        <v>300.32232666015625</v>
      </c>
      <c r="Y48" s="1">
        <v>1600.31640625</v>
      </c>
      <c r="Z48" s="1">
        <v>7.5422191619873047</v>
      </c>
      <c r="AA48" s="1">
        <v>88.074081420898438</v>
      </c>
      <c r="AB48" s="1">
        <v>2.4744234085083008</v>
      </c>
      <c r="AC48" s="1">
        <v>-0.80709517002105713</v>
      </c>
      <c r="AD48" s="1">
        <v>3.3956211060285568E-2</v>
      </c>
      <c r="AE48" s="1">
        <v>5.6670620106160641E-3</v>
      </c>
      <c r="AF48" s="1">
        <v>2.6861213147640228E-2</v>
      </c>
      <c r="AG48" s="1">
        <v>2.5584287941455841E-2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1.1041262009564565</v>
      </c>
      <c r="AP48">
        <f>(U48-T48)/(1000-U48)*AO48</f>
        <v>2.6765146538257768E-2</v>
      </c>
      <c r="AQ48">
        <f>(P48+273.15)</f>
        <v>297.32406463623045</v>
      </c>
      <c r="AR48">
        <f>(O48+273.15)</f>
        <v>298.02452125549314</v>
      </c>
      <c r="AS48">
        <f>(Y48*AK48+Z48*AL48)*AM48</f>
        <v>256.05061927682254</v>
      </c>
      <c r="AT48">
        <f>((AS48+0.00000010773*(AR48^4-AQ48^4))-AP48*44100)/(L48*0.92*2*29.3+0.00000043092*AQ48^3)</f>
        <v>-7.2318681832027831</v>
      </c>
      <c r="AU48">
        <f>0.61365*EXP(17.502*J48/(240.97+J48))</f>
        <v>3.0264336095023179</v>
      </c>
      <c r="AV48">
        <f>AU48*1000/AA48</f>
        <v>34.362363599788829</v>
      </c>
      <c r="AW48">
        <f>(AV48-U48)</f>
        <v>10.762855314266368</v>
      </c>
      <c r="AX48">
        <f>IF(D48,P48,(O48+P48)/2)</f>
        <v>24.524292945861816</v>
      </c>
      <c r="AY48">
        <f>0.61365*EXP(17.502*AX48/(240.97+AX48))</f>
        <v>3.0906077846727333</v>
      </c>
      <c r="AZ48">
        <f>IF(AW48&lt;&gt;0,(1000-(AV48+U48)/2)/AW48*AP48,0)</f>
        <v>2.4147372404502363</v>
      </c>
      <c r="BA48">
        <f>U48*AA48/1000</f>
        <v>2.0785050142322725</v>
      </c>
      <c r="BB48">
        <f>(AY48-BA48)</f>
        <v>1.0121027704404608</v>
      </c>
      <c r="BC48">
        <f>1/(1.6/F48+1.37/N48)</f>
        <v>1.6424028358102558</v>
      </c>
      <c r="BD48">
        <f>G48*AA48*0.001</f>
        <v>33.304505884079944</v>
      </c>
      <c r="BE48">
        <f>G48/S48</f>
        <v>0.97739703406526801</v>
      </c>
      <c r="BF48">
        <f>(1-AP48*AA48/AU48/F48)*100</f>
        <v>85.940862505256106</v>
      </c>
      <c r="BG48">
        <f>(S48-E48/(N48/1.35))</f>
        <v>385.58593074029915</v>
      </c>
      <c r="BH48">
        <f>E48*BF48/100/BG48</f>
        <v>9.1926464236184308E-3</v>
      </c>
    </row>
    <row r="49" spans="1:60" x14ac:dyDescent="0.25">
      <c r="A49" s="1" t="s">
        <v>1</v>
      </c>
      <c r="B49" s="1" t="s">
        <v>5868</v>
      </c>
      <c r="K49" s="1">
        <v>2.72</v>
      </c>
    </row>
    <row r="50" spans="1:60" x14ac:dyDescent="0.25">
      <c r="A50" s="1" t="s">
        <v>1</v>
      </c>
      <c r="B50" s="1" t="s">
        <v>5701</v>
      </c>
      <c r="K50" s="1">
        <v>2.72</v>
      </c>
    </row>
    <row r="51" spans="1:60" x14ac:dyDescent="0.25">
      <c r="A51" s="1">
        <v>12</v>
      </c>
      <c r="B51" s="1" t="s">
        <v>5700</v>
      </c>
      <c r="C51" s="1">
        <v>2667.4999994523823</v>
      </c>
      <c r="D51" s="1">
        <v>0</v>
      </c>
      <c r="E51">
        <f>(R51-S51*(1000-T51)/(1000-U51))*AO51</f>
        <v>4.1588972459206355</v>
      </c>
      <c r="F51">
        <f>IF(AZ51&lt;&gt;0,1/(1/AZ51-1/N51),0)</f>
        <v>6.8430278030821059</v>
      </c>
      <c r="G51">
        <f>((BC51-AP51/2)*S51-E51)/(BC51+AP51/2)</f>
        <v>378.24771070110717</v>
      </c>
      <c r="H51">
        <f>AP51*1000</f>
        <v>27.897372695805281</v>
      </c>
      <c r="I51">
        <f>(AU51-BA51)</f>
        <v>0.9053457809970098</v>
      </c>
      <c r="J51">
        <f>(P51+AT51*D51)</f>
        <v>24.410970687866211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25.025392532348633</v>
      </c>
      <c r="P51" s="1">
        <v>24.410970687866211</v>
      </c>
      <c r="Q51" s="1">
        <v>25.0916748046875</v>
      </c>
      <c r="R51" s="1">
        <v>399.9876708984375</v>
      </c>
      <c r="S51" s="1">
        <v>386.45932006835938</v>
      </c>
      <c r="T51" s="1">
        <v>-6.5724603831768036E-2</v>
      </c>
      <c r="U51" s="1">
        <v>24.574731826782227</v>
      </c>
      <c r="V51" s="1">
        <v>-0.18177320063114166</v>
      </c>
      <c r="W51" s="1">
        <v>67.965835571289063</v>
      </c>
      <c r="X51" s="1">
        <v>300.38446044921875</v>
      </c>
      <c r="Y51" s="1">
        <v>1999.83740234375</v>
      </c>
      <c r="Z51" s="1">
        <v>7.4257659912109375</v>
      </c>
      <c r="AA51" s="1">
        <v>88.072921752929688</v>
      </c>
      <c r="AB51" s="1">
        <v>2.7253282070159912</v>
      </c>
      <c r="AC51" s="1">
        <v>-0.83846819400787354</v>
      </c>
      <c r="AD51" s="1">
        <v>5.8762431144714355E-2</v>
      </c>
      <c r="AE51" s="1">
        <v>8.1634446978569031E-3</v>
      </c>
      <c r="AF51" s="1">
        <v>4.5522861182689667E-2</v>
      </c>
      <c r="AG51" s="1">
        <v>2.9800429940223694E-2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1.1043546340044805</v>
      </c>
      <c r="AP51">
        <f>(U51-T51)/(1000-U51)*AO51</f>
        <v>2.7897372695805282E-2</v>
      </c>
      <c r="AQ51">
        <f>(P51+273.15)</f>
        <v>297.56097068786619</v>
      </c>
      <c r="AR51">
        <f>(O51+273.15)</f>
        <v>298.17539253234861</v>
      </c>
      <c r="AS51">
        <f>(Y51*AK51+Z51*AL51)*AM51</f>
        <v>319.97397722302412</v>
      </c>
      <c r="AT51">
        <f>((AS51+0.00000010773*(AR51^4-AQ51^4))-AP51*44100)/(L51*0.92*2*29.3+0.00000043092*AQ51^3)</f>
        <v>-7.1275248834894755</v>
      </c>
      <c r="AU51">
        <f>0.61365*EXP(17.502*J51/(240.97+J51))</f>
        <v>3.0697142142764315</v>
      </c>
      <c r="AV51">
        <f>AU51*1000/AA51</f>
        <v>34.854233891409642</v>
      </c>
      <c r="AW51">
        <f>(AV51-U51)</f>
        <v>10.279502064627415</v>
      </c>
      <c r="AX51">
        <f>IF(D51,P51,(O51+P51)/2)</f>
        <v>24.718181610107422</v>
      </c>
      <c r="AY51">
        <f>0.61365*EXP(17.502*AX51/(240.97+AX51))</f>
        <v>3.1266440060599345</v>
      </c>
      <c r="AZ51">
        <f>IF(AW51&lt;&gt;0,(1000-(AV51+U51)/2)/AW51*AP51,0)</f>
        <v>2.6332420114167339</v>
      </c>
      <c r="BA51">
        <f>U51*AA51/1000</f>
        <v>2.1643684332794217</v>
      </c>
      <c r="BB51">
        <f>(AY51-BA51)</f>
        <v>0.96227557278051279</v>
      </c>
      <c r="BC51">
        <f>1/(1.6/F51+1.37/N51)</f>
        <v>1.8054385082276356</v>
      </c>
      <c r="BD51">
        <f>G51*AA51*0.001</f>
        <v>33.313381027803402</v>
      </c>
      <c r="BE51">
        <f>G51/S51</f>
        <v>0.97875168500063681</v>
      </c>
      <c r="BF51">
        <f>(1-AP51*AA51/AU51/F51)*100</f>
        <v>88.30340483406026</v>
      </c>
      <c r="BG51">
        <f>(S51-E51/(N51/1.35))</f>
        <v>385.14762502626724</v>
      </c>
      <c r="BH51">
        <f>E51*BF51/100/BG51</f>
        <v>9.5351694598854626E-3</v>
      </c>
    </row>
    <row r="52" spans="1:60" x14ac:dyDescent="0.25">
      <c r="A52" s="1" t="s">
        <v>1</v>
      </c>
      <c r="B52" s="1" t="s">
        <v>5867</v>
      </c>
    </row>
    <row r="53" spans="1:60" x14ac:dyDescent="0.25">
      <c r="A53" s="1" t="s">
        <v>1</v>
      </c>
      <c r="B53" s="1" t="s">
        <v>5866</v>
      </c>
    </row>
    <row r="54" spans="1:60" x14ac:dyDescent="0.25">
      <c r="A54" s="1" t="s">
        <v>1</v>
      </c>
      <c r="B54" s="1" t="s">
        <v>5865</v>
      </c>
    </row>
    <row r="55" spans="1:60" x14ac:dyDescent="0.25">
      <c r="A55" s="1" t="s">
        <v>1</v>
      </c>
      <c r="B55" s="1" t="s">
        <v>3665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F3DFB-898A-4B0D-8D3E-B1DF0DE05813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5948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5947</v>
      </c>
    </row>
    <row r="12" spans="1:56" x14ac:dyDescent="0.25">
      <c r="A12" s="1" t="s">
        <v>1</v>
      </c>
      <c r="B12" s="1" t="s">
        <v>5946</v>
      </c>
    </row>
    <row r="13" spans="1:56" x14ac:dyDescent="0.25">
      <c r="A13" s="1" t="s">
        <v>1</v>
      </c>
      <c r="B13" s="1" t="s">
        <v>5945</v>
      </c>
    </row>
    <row r="14" spans="1:56" x14ac:dyDescent="0.25">
      <c r="A14" s="1" t="s">
        <v>1</v>
      </c>
      <c r="B14" s="1" t="s">
        <v>5944</v>
      </c>
    </row>
    <row r="15" spans="1:56" x14ac:dyDescent="0.25">
      <c r="A15" s="1" t="s">
        <v>1</v>
      </c>
      <c r="B15" s="1" t="s">
        <v>5943</v>
      </c>
    </row>
    <row r="16" spans="1:56" x14ac:dyDescent="0.25">
      <c r="A16" s="1" t="s">
        <v>1</v>
      </c>
      <c r="B16" s="1" t="s">
        <v>5942</v>
      </c>
    </row>
    <row r="17" spans="1:56" x14ac:dyDescent="0.25">
      <c r="A17" s="1" t="s">
        <v>1</v>
      </c>
      <c r="B17" s="1" t="s">
        <v>5941</v>
      </c>
    </row>
    <row r="18" spans="1:56" x14ac:dyDescent="0.25">
      <c r="A18" s="1">
        <v>1</v>
      </c>
      <c r="B18" s="1" t="s">
        <v>5940</v>
      </c>
      <c r="C18" s="1">
        <v>447.50000059232116</v>
      </c>
      <c r="D18" s="1">
        <v>0</v>
      </c>
      <c r="E18">
        <f>(R18-S18*(1000-T18)/(1000-U18))*AK18</f>
        <v>-3.6937355032176935</v>
      </c>
      <c r="F18">
        <f>IF(AV18&lt;&gt;0,1/(1/AV18-1/N18),0)</f>
        <v>3.9350954042657142</v>
      </c>
      <c r="G18">
        <f>((AY18-AL18/2)*S18-E18)/(AY18+AL18/2)</f>
        <v>390.70449594302511</v>
      </c>
      <c r="H18">
        <f>AL18*1000</f>
        <v>23.615277773992936</v>
      </c>
      <c r="I18">
        <f>(AQ18-AW18)</f>
        <v>0.98777690926337391</v>
      </c>
      <c r="J18">
        <f>(P18+AP18*D18)</f>
        <v>23.130485534667969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24.431737899780273</v>
      </c>
      <c r="P18" s="1">
        <v>23.130485534667969</v>
      </c>
      <c r="Q18" s="1">
        <v>24.48468017578125</v>
      </c>
      <c r="R18" s="1">
        <v>399.8624267578125</v>
      </c>
      <c r="S18" s="1">
        <v>394.75982666015625</v>
      </c>
      <c r="T18" s="1">
        <v>8.8629469275474548E-2</v>
      </c>
      <c r="U18" s="1">
        <v>21.046358108520508</v>
      </c>
      <c r="V18" s="1">
        <v>0.25406286120414734</v>
      </c>
      <c r="W18" s="1">
        <v>60.330928802490234</v>
      </c>
      <c r="X18" s="1">
        <v>300.04049682617188</v>
      </c>
      <c r="Y18" s="1">
        <v>2.9835306107997894E-2</v>
      </c>
      <c r="Z18" s="1">
        <v>6.9279074668884277</v>
      </c>
      <c r="AA18" s="1">
        <v>88.105094909667969</v>
      </c>
      <c r="AB18" s="1">
        <v>8.3313608169555664</v>
      </c>
      <c r="AC18" s="1">
        <v>-0.11902562528848648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1.1030900618609256</v>
      </c>
      <c r="AL18">
        <f>(U18-T18)/(1000-U18)*AK18</f>
        <v>2.3615277773992936E-2</v>
      </c>
      <c r="AM18">
        <f>(P18+273.15)</f>
        <v>296.28048553466795</v>
      </c>
      <c r="AN18">
        <f>(O18+273.15)</f>
        <v>297.58173789978025</v>
      </c>
      <c r="AO18">
        <f>(Y18*AG18+Z18*AH18)*AI18</f>
        <v>4.7736488705802937E-3</v>
      </c>
      <c r="AP18">
        <f>((AO18+0.00000010773*(AN18^4-AM18^4))-AL18*44100)/(L18*51.4+0.00000043092*AM18^3)</f>
        <v>-8.470661436709424</v>
      </c>
      <c r="AQ18">
        <f>0.61365*EXP(17.502*J18/(240.97+J18))</f>
        <v>2.8420682879174333</v>
      </c>
      <c r="AR18">
        <f>AQ18*1000/AA18</f>
        <v>32.257706445141878</v>
      </c>
      <c r="AS18">
        <f>(AR18-U18)</f>
        <v>11.21134833662137</v>
      </c>
      <c r="AT18">
        <f>IF(D18,P18,(O18+P18)/2)</f>
        <v>23.781111717224121</v>
      </c>
      <c r="AU18">
        <f>0.61365*EXP(17.502*AT18/(240.97+AT18))</f>
        <v>2.9558203669926426</v>
      </c>
      <c r="AV18">
        <f>IF(AS18&lt;&gt;0,(1000-(AR18+U18)/2)/AS18*AL18,0)</f>
        <v>2.0502335614220266</v>
      </c>
      <c r="AW18">
        <f>U18*AA18/1000</f>
        <v>1.8542913786540594</v>
      </c>
      <c r="AX18">
        <f>(AU18-AW18)</f>
        <v>1.1015289883385833</v>
      </c>
      <c r="AY18">
        <f>1/(1.6/F18+1.37/N18)</f>
        <v>1.3761500518626013</v>
      </c>
      <c r="AZ18">
        <f>G18*AA18*0.001</f>
        <v>34.423056696694211</v>
      </c>
      <c r="BA18">
        <f>G18/S18</f>
        <v>0.98972709368265499</v>
      </c>
      <c r="BB18">
        <f>(1-AL18*AA18/AQ18/F18)*100</f>
        <v>81.396086700862909</v>
      </c>
      <c r="BC18">
        <f>(S18-E18/(N18/1.35))</f>
        <v>395.92481205409041</v>
      </c>
      <c r="BD18">
        <f>E18*BB18/100/BC18</f>
        <v>-7.5937553322343422E-3</v>
      </c>
    </row>
    <row r="19" spans="1:56" x14ac:dyDescent="0.25">
      <c r="A19" s="1" t="s">
        <v>1</v>
      </c>
      <c r="B19" s="1" t="s">
        <v>5939</v>
      </c>
      <c r="K19" s="1">
        <v>2.72</v>
      </c>
    </row>
    <row r="20" spans="1:56" x14ac:dyDescent="0.25">
      <c r="A20" s="1" t="s">
        <v>1</v>
      </c>
      <c r="B20" s="1" t="s">
        <v>5938</v>
      </c>
      <c r="K20" s="1">
        <v>2.72</v>
      </c>
    </row>
    <row r="21" spans="1:56" x14ac:dyDescent="0.25">
      <c r="A21" s="1">
        <v>2</v>
      </c>
      <c r="B21" s="1" t="s">
        <v>5937</v>
      </c>
      <c r="C21" s="1">
        <v>652.00000062584877</v>
      </c>
      <c r="D21" s="1">
        <v>0</v>
      </c>
      <c r="E21">
        <f>(R21-S21*(1000-T21)/(1000-U21))*AK21</f>
        <v>-2.6154090109665145</v>
      </c>
      <c r="F21">
        <f>IF(AV21&lt;&gt;0,1/(1/AV21-1/N21),0)</f>
        <v>3.9910919629934329</v>
      </c>
      <c r="G21">
        <f>((AY21-AL21/2)*S21-E21)/(AY21+AL21/2)</f>
        <v>389.08366007680291</v>
      </c>
      <c r="H21">
        <f>AL21*1000</f>
        <v>23.6968796390988</v>
      </c>
      <c r="I21">
        <f>(AQ21-AW21)</f>
        <v>0.98390135478659846</v>
      </c>
      <c r="J21">
        <f>(P21+AP21*D21)</f>
        <v>23.146608352661133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24.544441223144531</v>
      </c>
      <c r="P21" s="1">
        <v>23.146608352661133</v>
      </c>
      <c r="Q21" s="1">
        <v>24.621288299560547</v>
      </c>
      <c r="R21" s="1">
        <v>399.97781372070313</v>
      </c>
      <c r="S21" s="1">
        <v>393.88638305664063</v>
      </c>
      <c r="T21" s="1">
        <v>9.014582633972168E-2</v>
      </c>
      <c r="U21" s="1">
        <v>21.121580123901367</v>
      </c>
      <c r="V21" s="1">
        <v>0.25667521357536316</v>
      </c>
      <c r="W21" s="1">
        <v>60.140178680419922</v>
      </c>
      <c r="X21" s="1">
        <v>299.99908447265625</v>
      </c>
      <c r="Y21" s="1">
        <v>26.189645767211914</v>
      </c>
      <c r="Z21" s="1">
        <v>7.3150396347045898</v>
      </c>
      <c r="AA21" s="1">
        <v>88.106040954589844</v>
      </c>
      <c r="AB21" s="1">
        <v>8.3979501724243164</v>
      </c>
      <c r="AC21" s="1">
        <v>-9.8043166100978851E-2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1.102937810561236</v>
      </c>
      <c r="AL21">
        <f>(U21-T21)/(1000-U21)*AK21</f>
        <v>2.3696879639098799E-2</v>
      </c>
      <c r="AM21">
        <f>(P21+273.15)</f>
        <v>296.29660835266111</v>
      </c>
      <c r="AN21">
        <f>(O21+273.15)</f>
        <v>297.69444122314451</v>
      </c>
      <c r="AO21">
        <f>(Y21*AG21+Z21*AH21)*AI21</f>
        <v>4.1903432290924343</v>
      </c>
      <c r="AP21">
        <f>((AO21+0.00000010773*(AN21^4-AM21^4))-AL21*44100)/(L21*51.4+0.00000043092*AM21^3)</f>
        <v>-8.4566179217129722</v>
      </c>
      <c r="AQ21">
        <f>0.61365*EXP(17.502*J21/(240.97+J21))</f>
        <v>2.8448401582087031</v>
      </c>
      <c r="AR21">
        <f>AQ21*1000/AA21</f>
        <v>32.288820691363753</v>
      </c>
      <c r="AS21">
        <f>(AR21-U21)</f>
        <v>11.167240567462386</v>
      </c>
      <c r="AT21">
        <f>IF(D21,P21,(O21+P21)/2)</f>
        <v>23.845524787902832</v>
      </c>
      <c r="AU21">
        <f>0.61365*EXP(17.502*AT21/(240.97+AT21))</f>
        <v>2.9672956426180441</v>
      </c>
      <c r="AV21">
        <f>IF(AS21&lt;&gt;0,(1000-(AR21+U21)/2)/AS21*AL21,0)</f>
        <v>2.0653311424580632</v>
      </c>
      <c r="AW21">
        <f>U21*AA21/1000</f>
        <v>1.8609388034221046</v>
      </c>
      <c r="AX21">
        <f>(AU21-AW21)</f>
        <v>1.1063568391959395</v>
      </c>
      <c r="AY21">
        <f>1/(1.6/F21+1.37/N21)</f>
        <v>1.3870390721213659</v>
      </c>
      <c r="AZ21">
        <f>G21*AA21*0.001</f>
        <v>34.28062088948851</v>
      </c>
      <c r="BA21">
        <f>G21/S21</f>
        <v>0.98780683164884353</v>
      </c>
      <c r="BB21">
        <f>(1-AL21*AA21/AQ21/F21)*100</f>
        <v>81.611460182334014</v>
      </c>
      <c r="BC21">
        <f>(S21-E21/(N21/1.35))</f>
        <v>394.71126975854048</v>
      </c>
      <c r="BD21">
        <f>E21*BB21/100/BC21</f>
        <v>-5.4076831525379275E-3</v>
      </c>
    </row>
    <row r="22" spans="1:56" x14ac:dyDescent="0.25">
      <c r="A22" s="1" t="s">
        <v>1</v>
      </c>
      <c r="B22" s="1" t="s">
        <v>5936</v>
      </c>
      <c r="K22" s="1">
        <v>2.72</v>
      </c>
    </row>
    <row r="23" spans="1:56" x14ac:dyDescent="0.25">
      <c r="A23" s="1" t="s">
        <v>1</v>
      </c>
      <c r="B23" s="1" t="s">
        <v>2944</v>
      </c>
      <c r="K23" s="1">
        <v>2.72</v>
      </c>
    </row>
    <row r="24" spans="1:56" x14ac:dyDescent="0.25">
      <c r="A24" s="1">
        <v>3</v>
      </c>
      <c r="B24" s="1" t="s">
        <v>5935</v>
      </c>
      <c r="C24" s="1">
        <v>857.00000062584877</v>
      </c>
      <c r="D24" s="1">
        <v>0</v>
      </c>
      <c r="E24">
        <f>(R24-S24*(1000-T24)/(1000-U24))*AK24</f>
        <v>-1.7934105733151369</v>
      </c>
      <c r="F24">
        <f>IF(AV24&lt;&gt;0,1/(1/AV24-1/N24),0)</f>
        <v>3.9648182722253389</v>
      </c>
      <c r="G24">
        <f>((AY24-AL24/2)*S24-E24)/(AY24+AL24/2)</f>
        <v>387.84392716071545</v>
      </c>
      <c r="H24">
        <f>AL24*1000</f>
        <v>23.700511080995504</v>
      </c>
      <c r="I24">
        <f>(AQ24-AW24)</f>
        <v>0.98739354748798758</v>
      </c>
      <c r="J24">
        <f>(P24+AP24*D24)</f>
        <v>23.169078826904297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24.626270294189453</v>
      </c>
      <c r="P24" s="1">
        <v>23.169078826904297</v>
      </c>
      <c r="Q24" s="1">
        <v>24.715456008911133</v>
      </c>
      <c r="R24" s="1">
        <v>400.0682373046875</v>
      </c>
      <c r="S24" s="1">
        <v>393.24404907226563</v>
      </c>
      <c r="T24" s="1">
        <v>9.1508172452449799E-2</v>
      </c>
      <c r="U24" s="1">
        <v>21.126016616821289</v>
      </c>
      <c r="V24" s="1">
        <v>0.25928002595901489</v>
      </c>
      <c r="W24" s="1">
        <v>59.858631134033203</v>
      </c>
      <c r="X24" s="1">
        <v>299.99984741210938</v>
      </c>
      <c r="Y24" s="1">
        <v>49.104873657226563</v>
      </c>
      <c r="Z24" s="1">
        <v>7.045806884765625</v>
      </c>
      <c r="AA24" s="1">
        <v>88.10528564453125</v>
      </c>
      <c r="AB24" s="1">
        <v>8.4789495468139648</v>
      </c>
      <c r="AC24" s="1">
        <v>-9.5886051654815674E-2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1.102940615485696</v>
      </c>
      <c r="AL24">
        <f>(U24-T24)/(1000-U24)*AK24</f>
        <v>2.3700511080995502E-2</v>
      </c>
      <c r="AM24">
        <f>(P24+273.15)</f>
        <v>296.31907882690427</v>
      </c>
      <c r="AN24">
        <f>(O24+273.15)</f>
        <v>297.77627029418943</v>
      </c>
      <c r="AO24">
        <f>(Y24*AG24+Z24*AH24)*AI24</f>
        <v>7.8567796095435369</v>
      </c>
      <c r="AP24">
        <f>((AO24+0.00000010773*(AN24^4-AM24^4))-AL24*44100)/(L24*51.4+0.00000043092*AM24^3)</f>
        <v>-8.4219146180740836</v>
      </c>
      <c r="AQ24">
        <f>0.61365*EXP(17.502*J24/(240.97+J24))</f>
        <v>2.848707276044141</v>
      </c>
      <c r="AR24">
        <f>AQ24*1000/AA24</f>
        <v>32.332989504596902</v>
      </c>
      <c r="AS24">
        <f>(AR24-U24)</f>
        <v>11.206972887775613</v>
      </c>
      <c r="AT24">
        <f>IF(D24,P24,(O24+P24)/2)</f>
        <v>23.897674560546875</v>
      </c>
      <c r="AU24">
        <f>0.61365*EXP(17.502*AT24/(240.97+AT24))</f>
        <v>2.9766147126472315</v>
      </c>
      <c r="AV24">
        <f>IF(AS24&lt;&gt;0,(1000-(AR24+U24)/2)/AS24*AL24,0)</f>
        <v>2.0582728653405402</v>
      </c>
      <c r="AW24">
        <f>U24*AA24/1000</f>
        <v>1.8613137285561534</v>
      </c>
      <c r="AX24">
        <f>(AU24-AW24)</f>
        <v>1.1153009840910781</v>
      </c>
      <c r="AY24">
        <f>1/(1.6/F24+1.37/N24)</f>
        <v>1.381946864698401</v>
      </c>
      <c r="AZ24">
        <f>G24*AA24*0.001</f>
        <v>34.171099987991603</v>
      </c>
      <c r="BA24">
        <f>G24/S24</f>
        <v>0.98626775936141931</v>
      </c>
      <c r="BB24">
        <f>(1-AL24*AA24/AQ24/F24)*100</f>
        <v>81.512058263563119</v>
      </c>
      <c r="BC24">
        <f>(S24-E24/(N24/1.35))</f>
        <v>393.80968164704507</v>
      </c>
      <c r="BD24">
        <f>E24*BB24/100/BC24</f>
        <v>-3.7120617891149921E-3</v>
      </c>
    </row>
    <row r="25" spans="1:56" x14ac:dyDescent="0.25">
      <c r="A25" s="1" t="s">
        <v>1</v>
      </c>
      <c r="B25" s="1" t="s">
        <v>5934</v>
      </c>
      <c r="K25" s="1">
        <v>2.72</v>
      </c>
    </row>
    <row r="26" spans="1:56" x14ac:dyDescent="0.25">
      <c r="A26" s="1" t="s">
        <v>1</v>
      </c>
      <c r="B26" s="1" t="s">
        <v>5933</v>
      </c>
      <c r="K26" s="1">
        <v>2.72</v>
      </c>
    </row>
    <row r="27" spans="1:56" x14ac:dyDescent="0.25">
      <c r="A27" s="1">
        <v>4</v>
      </c>
      <c r="B27" s="1" t="s">
        <v>2943</v>
      </c>
      <c r="C27" s="1">
        <v>1062.0000006258488</v>
      </c>
      <c r="D27" s="1">
        <v>0</v>
      </c>
      <c r="E27">
        <f>(R27-S27*(1000-T27)/(1000-U27))*AK27</f>
        <v>-0.9203924580217443</v>
      </c>
      <c r="F27">
        <f>IF(AV27&lt;&gt;0,1/(1/AV27-1/N27),0)</f>
        <v>3.9629737628039345</v>
      </c>
      <c r="G27">
        <f>((AY27-AL27/2)*S27-E27)/(AY27+AL27/2)</f>
        <v>386.35614187900205</v>
      </c>
      <c r="H27">
        <f>AL27*1000</f>
        <v>23.806888911587976</v>
      </c>
      <c r="I27">
        <f>(AQ27-AW27)</f>
        <v>0.99191223214043922</v>
      </c>
      <c r="J27">
        <f>(P27+AP27*D27)</f>
        <v>23.242141723632813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24.703672409057617</v>
      </c>
      <c r="P27" s="1">
        <v>23.242141723632813</v>
      </c>
      <c r="Q27" s="1">
        <v>24.795976638793945</v>
      </c>
      <c r="R27" s="1">
        <v>400.03463745117188</v>
      </c>
      <c r="S27" s="1">
        <v>392.3995361328125</v>
      </c>
      <c r="T27" s="1">
        <v>9.246440976858139E-2</v>
      </c>
      <c r="U27" s="1">
        <v>21.218494415283203</v>
      </c>
      <c r="V27" s="1">
        <v>0.26077172160148621</v>
      </c>
      <c r="W27" s="1">
        <v>59.841220855712891</v>
      </c>
      <c r="X27" s="1">
        <v>300.01254272460938</v>
      </c>
      <c r="Y27" s="1">
        <v>99.251373291015625</v>
      </c>
      <c r="Z27" s="1">
        <v>7.2263398170471191</v>
      </c>
      <c r="AA27" s="1">
        <v>88.102424621582031</v>
      </c>
      <c r="AB27" s="1">
        <v>8.5216865539550781</v>
      </c>
      <c r="AC27" s="1">
        <v>-9.7058877348899841E-2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1.1029872894287105</v>
      </c>
      <c r="AL27">
        <f>(U27-T27)/(1000-U27)*AK27</f>
        <v>2.3806888911587977E-2</v>
      </c>
      <c r="AM27">
        <f>(P27+273.15)</f>
        <v>296.39214172363279</v>
      </c>
      <c r="AN27">
        <f>(O27+273.15)</f>
        <v>297.85367240905759</v>
      </c>
      <c r="AO27">
        <f>(Y27*AG27+Z27*AH27)*AI27</f>
        <v>15.880219371611929</v>
      </c>
      <c r="AP27">
        <f>((AO27+0.00000010773*(AN27^4-AM27^4))-AL27*44100)/(L27*51.4+0.00000043092*AM27^3)</f>
        <v>-8.3933429807561595</v>
      </c>
      <c r="AQ27">
        <f>0.61365*EXP(17.502*J27/(240.97+J27))</f>
        <v>2.8613130369463868</v>
      </c>
      <c r="AR27">
        <f>AQ27*1000/AA27</f>
        <v>32.477120229509154</v>
      </c>
      <c r="AS27">
        <f>(AR27-U27)</f>
        <v>11.258625814225951</v>
      </c>
      <c r="AT27">
        <f>IF(D27,P27,(O27+P27)/2)</f>
        <v>23.972907066345215</v>
      </c>
      <c r="AU27">
        <f>0.61365*EXP(17.502*AT27/(240.97+AT27))</f>
        <v>2.9901037120852383</v>
      </c>
      <c r="AV27">
        <f>IF(AS27&lt;&gt;0,(1000-(AR27+U27)/2)/AS27*AL27,0)</f>
        <v>2.0577756581864688</v>
      </c>
      <c r="AW27">
        <f>U27*AA27/1000</f>
        <v>1.8694008048059476</v>
      </c>
      <c r="AX27">
        <f>(AU27-AW27)</f>
        <v>1.1207029072792907</v>
      </c>
      <c r="AY27">
        <f>1/(1.6/F27+1.37/N27)</f>
        <v>1.3815882514303368</v>
      </c>
      <c r="AZ27">
        <f>G27*AA27*0.001</f>
        <v>34.038912866980034</v>
      </c>
      <c r="BA27">
        <f>G27/S27</f>
        <v>0.98459887513280597</v>
      </c>
      <c r="BB27">
        <f>(1-AL27*AA27/AQ27/F27)*100</f>
        <v>81.502887612779233</v>
      </c>
      <c r="BC27">
        <f>(S27-E27/(N27/1.35))</f>
        <v>392.68982323359393</v>
      </c>
      <c r="BD27">
        <f>E27*BB27/100/BC27</f>
        <v>-1.9102772373393779E-3</v>
      </c>
    </row>
    <row r="28" spans="1:56" x14ac:dyDescent="0.25">
      <c r="A28" s="1" t="s">
        <v>1</v>
      </c>
      <c r="B28" s="1" t="s">
        <v>5932</v>
      </c>
      <c r="K28" s="1">
        <v>2.72</v>
      </c>
    </row>
    <row r="29" spans="1:56" x14ac:dyDescent="0.25">
      <c r="A29" s="1" t="s">
        <v>1</v>
      </c>
      <c r="B29" s="1" t="s">
        <v>5931</v>
      </c>
      <c r="K29" s="1">
        <v>2.72</v>
      </c>
    </row>
    <row r="30" spans="1:56" x14ac:dyDescent="0.25">
      <c r="A30" s="1">
        <v>5</v>
      </c>
      <c r="B30" s="1" t="s">
        <v>5930</v>
      </c>
      <c r="C30" s="1">
        <v>1266.0000006258488</v>
      </c>
      <c r="D30" s="1">
        <v>0</v>
      </c>
      <c r="E30">
        <f>(R30-S30*(1000-T30)/(1000-U30))*AK30</f>
        <v>-0.40955717562157373</v>
      </c>
      <c r="F30">
        <f>IF(AV30&lt;&gt;0,1/(1/AV30-1/N30),0)</f>
        <v>3.9766367682394157</v>
      </c>
      <c r="G30">
        <f>((AY30-AL30/2)*S30-E30)/(AY30+AL30/2)</f>
        <v>385.4333238824446</v>
      </c>
      <c r="H30">
        <f>AL30*1000</f>
        <v>23.939737188173812</v>
      </c>
      <c r="I30">
        <f>(AQ30-AW30)</f>
        <v>0.99558256807066403</v>
      </c>
      <c r="J30">
        <f>(P30+AP30*D30)</f>
        <v>23.323310852050781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24.778669357299805</v>
      </c>
      <c r="P30" s="1">
        <v>23.323310852050781</v>
      </c>
      <c r="Q30" s="1">
        <v>24.872978210449219</v>
      </c>
      <c r="R30" s="1">
        <v>399.99285888671875</v>
      </c>
      <c r="S30" s="1">
        <v>391.85888671875</v>
      </c>
      <c r="T30" s="1">
        <v>9.3336537480354309E-2</v>
      </c>
      <c r="U30" s="1">
        <v>21.335256576538086</v>
      </c>
      <c r="V30" s="1">
        <v>0.26206925511360168</v>
      </c>
      <c r="W30" s="1">
        <v>59.904888153076172</v>
      </c>
      <c r="X30" s="1">
        <v>300.00497436523438</v>
      </c>
      <c r="Y30" s="1">
        <v>150.59951782226563</v>
      </c>
      <c r="Z30" s="1">
        <v>7.2126927375793457</v>
      </c>
      <c r="AA30" s="1">
        <v>88.107307434082031</v>
      </c>
      <c r="AB30" s="1">
        <v>8.5446281433105469</v>
      </c>
      <c r="AC30" s="1">
        <v>-9.6911631524562836E-2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1.1029594645780674</v>
      </c>
      <c r="AL30">
        <f>(U30-T30)/(1000-U30)*AK30</f>
        <v>2.3939737188173812E-2</v>
      </c>
      <c r="AM30">
        <f>(P30+273.15)</f>
        <v>296.47331085205076</v>
      </c>
      <c r="AN30">
        <f>(O30+273.15)</f>
        <v>297.92866935729978</v>
      </c>
      <c r="AO30">
        <f>(Y30*AG30+Z30*AH30)*AI30</f>
        <v>24.095922312976654</v>
      </c>
      <c r="AP30">
        <f>((AO30+0.00000010773*(AN30^4-AM30^4))-AL30*44100)/(L30*51.4+0.00000043092*AM30^3)</f>
        <v>-8.3737306090686232</v>
      </c>
      <c r="AQ30">
        <f>0.61365*EXP(17.502*J30/(240.97+J30))</f>
        <v>2.8753745784447258</v>
      </c>
      <c r="AR30">
        <f>AQ30*1000/AA30</f>
        <v>32.634916015291388</v>
      </c>
      <c r="AS30">
        <f>(AR30-U30)</f>
        <v>11.299659438753302</v>
      </c>
      <c r="AT30">
        <f>IF(D30,P30,(O30+P30)/2)</f>
        <v>24.050990104675293</v>
      </c>
      <c r="AU30">
        <f>0.61365*EXP(17.502*AT30/(240.97+AT30))</f>
        <v>3.0041602985088707</v>
      </c>
      <c r="AV30">
        <f>IF(AS30&lt;&gt;0,(1000-(AR30+U30)/2)/AS30*AL30,0)</f>
        <v>2.0614533951670526</v>
      </c>
      <c r="AW30">
        <f>U30*AA30/1000</f>
        <v>1.8797920103740617</v>
      </c>
      <c r="AX30">
        <f>(AU30-AW30)</f>
        <v>1.1243682881348089</v>
      </c>
      <c r="AY30">
        <f>1/(1.6/F30+1.37/N30)</f>
        <v>1.3842411429278529</v>
      </c>
      <c r="AZ30">
        <f>G30*AA30*0.001</f>
        <v>33.959492362650657</v>
      </c>
      <c r="BA30">
        <f>G30/S30</f>
        <v>0.98360235519957151</v>
      </c>
      <c r="BB30">
        <f>(1-AL30*AA30/AQ30/F30)*100</f>
        <v>81.553203563311897</v>
      </c>
      <c r="BC30">
        <f>(S30-E30/(N30/1.35))</f>
        <v>391.98805896921687</v>
      </c>
      <c r="BD30">
        <f>E30*BB30/100/BC30</f>
        <v>-8.5208462222325667E-4</v>
      </c>
    </row>
    <row r="31" spans="1:56" x14ac:dyDescent="0.25">
      <c r="A31" s="1" t="s">
        <v>1</v>
      </c>
      <c r="B31" s="1" t="s">
        <v>5929</v>
      </c>
      <c r="K31" s="1">
        <v>2.72</v>
      </c>
    </row>
    <row r="32" spans="1:56" x14ac:dyDescent="0.25">
      <c r="A32" s="1" t="s">
        <v>1</v>
      </c>
      <c r="B32" s="1" t="s">
        <v>5928</v>
      </c>
      <c r="K32" s="1">
        <v>2.72</v>
      </c>
    </row>
    <row r="33" spans="1:56" x14ac:dyDescent="0.25">
      <c r="A33" s="1">
        <v>6</v>
      </c>
      <c r="B33" s="1" t="s">
        <v>5927</v>
      </c>
      <c r="C33" s="1">
        <v>1471.0000006258488</v>
      </c>
      <c r="D33" s="1">
        <v>0</v>
      </c>
      <c r="E33">
        <f>(R33-S33*(1000-T33)/(1000-U33))*AK33</f>
        <v>0.6874053649605093</v>
      </c>
      <c r="F33">
        <f>IF(AV33&lt;&gt;0,1/(1/AV33-1/N33),0)</f>
        <v>4.1041002323645523</v>
      </c>
      <c r="G33">
        <f>((AY33-AL33/2)*S33-E33)/(AY33+AL33/2)</f>
        <v>383.52866374154996</v>
      </c>
      <c r="H33">
        <f>AL33*1000</f>
        <v>24.27631647076749</v>
      </c>
      <c r="I33">
        <f>(AQ33-AW33)</f>
        <v>0.99294811357732704</v>
      </c>
      <c r="J33">
        <f>(P33+AP33*D33)</f>
        <v>23.457725524902344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24.859746932983398</v>
      </c>
      <c r="P33" s="1">
        <v>23.457725524902344</v>
      </c>
      <c r="Q33" s="1">
        <v>24.952079772949219</v>
      </c>
      <c r="R33" s="1">
        <v>399.9117431640625</v>
      </c>
      <c r="S33" s="1">
        <v>390.68820190429688</v>
      </c>
      <c r="T33" s="1">
        <v>9.607570618391037E-2</v>
      </c>
      <c r="U33" s="1">
        <v>21.632881164550781</v>
      </c>
      <c r="V33" s="1">
        <v>0.26843374967575073</v>
      </c>
      <c r="W33" s="1">
        <v>60.441867828369141</v>
      </c>
      <c r="X33" s="1">
        <v>299.96615600585938</v>
      </c>
      <c r="Y33" s="1">
        <v>299.95355224609375</v>
      </c>
      <c r="Z33" s="1">
        <v>7.2002410888671875</v>
      </c>
      <c r="AA33" s="1">
        <v>88.099456787109375</v>
      </c>
      <c r="AB33" s="1">
        <v>8.6155681610107422</v>
      </c>
      <c r="AC33" s="1">
        <v>-0.10722323507070541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1.1028167500215416</v>
      </c>
      <c r="AL33">
        <f>(U33-T33)/(1000-U33)*AK33</f>
        <v>2.427631647076749E-2</v>
      </c>
      <c r="AM33">
        <f>(P33+273.15)</f>
        <v>296.60772552490232</v>
      </c>
      <c r="AN33">
        <f>(O33+273.15)</f>
        <v>298.00974693298338</v>
      </c>
      <c r="AO33">
        <f>(Y33*AG33+Z33*AH33)*AI33</f>
        <v>47.992567286657504</v>
      </c>
      <c r="AP33">
        <f>((AO33+0.00000010773*(AN33^4-AM33^4))-AL33*44100)/(L33*51.4+0.00000043092*AM33^3)</f>
        <v>-8.3028409667866772</v>
      </c>
      <c r="AQ33">
        <f>0.61365*EXP(17.502*J33/(240.97+J33))</f>
        <v>2.8987931929143409</v>
      </c>
      <c r="AR33">
        <f>AQ33*1000/AA33</f>
        <v>32.903644342770676</v>
      </c>
      <c r="AS33">
        <f>(AR33-U33)</f>
        <v>11.270763178219894</v>
      </c>
      <c r="AT33">
        <f>IF(D33,P33,(O33+P33)/2)</f>
        <v>24.158736228942871</v>
      </c>
      <c r="AU33">
        <f>0.61365*EXP(17.502*AT33/(240.97+AT33))</f>
        <v>3.0236517163173584</v>
      </c>
      <c r="AV33">
        <f>IF(AS33&lt;&gt;0,(1000-(AR33+U33)/2)/AS33*AL33,0)</f>
        <v>2.0951858468807996</v>
      </c>
      <c r="AW33">
        <f>U33*AA33/1000</f>
        <v>1.9058450793370139</v>
      </c>
      <c r="AX33">
        <f>(AU33-AW33)</f>
        <v>1.1178066369803445</v>
      </c>
      <c r="AY33">
        <f>1/(1.6/F33+1.37/N33)</f>
        <v>1.4086065273242765</v>
      </c>
      <c r="AZ33">
        <f>G33*AA33*0.001</f>
        <v>33.788666937916481</v>
      </c>
      <c r="BA33">
        <f>G33/S33</f>
        <v>0.981674547304347</v>
      </c>
      <c r="BB33">
        <f>(1-AL33*AA33/AQ33/F33)*100</f>
        <v>82.02285052814689</v>
      </c>
      <c r="BC33">
        <f>(S33-E33/(N33/1.35))</f>
        <v>390.47139774785597</v>
      </c>
      <c r="BD33">
        <f>E33*BB33/100/BC33</f>
        <v>1.443971256988482E-3</v>
      </c>
    </row>
    <row r="34" spans="1:56" x14ac:dyDescent="0.25">
      <c r="A34" s="1" t="s">
        <v>1</v>
      </c>
      <c r="B34" s="1" t="s">
        <v>5926</v>
      </c>
      <c r="K34" s="1">
        <v>2.72</v>
      </c>
    </row>
    <row r="35" spans="1:56" x14ac:dyDescent="0.25">
      <c r="A35" s="1" t="s">
        <v>1</v>
      </c>
      <c r="B35" s="1" t="s">
        <v>5925</v>
      </c>
      <c r="K35" s="1">
        <v>2.72</v>
      </c>
    </row>
    <row r="36" spans="1:56" x14ac:dyDescent="0.25">
      <c r="A36" s="1">
        <v>7</v>
      </c>
      <c r="B36" s="1" t="s">
        <v>5924</v>
      </c>
      <c r="C36" s="1">
        <v>1676.0000006258488</v>
      </c>
      <c r="D36" s="1">
        <v>0</v>
      </c>
      <c r="E36">
        <f>(R36-S36*(1000-T36)/(1000-U36))*AK36</f>
        <v>1.2464498097442176</v>
      </c>
      <c r="F36">
        <f>IF(AV36&lt;&gt;0,1/(1/AV36-1/N36),0)</f>
        <v>4.3154420170737753</v>
      </c>
      <c r="G36">
        <f>((AY36-AL36/2)*S36-E36)/(AY36+AL36/2)</f>
        <v>382.51833286379923</v>
      </c>
      <c r="H36">
        <f>AL36*1000</f>
        <v>24.762847485129331</v>
      </c>
      <c r="I36">
        <f>(AQ36-AW36)</f>
        <v>0.98712485582476917</v>
      </c>
      <c r="J36">
        <f>(P36+AP36*D36)</f>
        <v>23.638589859008789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24.948179244995117</v>
      </c>
      <c r="P36" s="1">
        <v>23.638589859008789</v>
      </c>
      <c r="Q36" s="1">
        <v>25.032957077026367</v>
      </c>
      <c r="R36" s="1">
        <v>399.87380981445313</v>
      </c>
      <c r="S36" s="1">
        <v>389.98699951171875</v>
      </c>
      <c r="T36" s="1">
        <v>0.10141878575086594</v>
      </c>
      <c r="U36" s="1">
        <v>22.059667587280273</v>
      </c>
      <c r="V36" s="1">
        <v>0.28187084197998047</v>
      </c>
      <c r="W36" s="1">
        <v>61.309913635253906</v>
      </c>
      <c r="X36" s="1">
        <v>299.974365234375</v>
      </c>
      <c r="Y36" s="1">
        <v>500.04385375976563</v>
      </c>
      <c r="Z36" s="1">
        <v>7.0561728477478027</v>
      </c>
      <c r="AA36" s="1">
        <v>88.099372863769531</v>
      </c>
      <c r="AB36" s="1">
        <v>8.8297939300537109</v>
      </c>
      <c r="AC36" s="1">
        <v>-0.12407141923904419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1.1028469310087312</v>
      </c>
      <c r="AL36">
        <f>(U36-T36)/(1000-U36)*AK36</f>
        <v>2.476284748512933E-2</v>
      </c>
      <c r="AM36">
        <f>(P36+273.15)</f>
        <v>296.78858985900877</v>
      </c>
      <c r="AN36">
        <f>(O36+273.15)</f>
        <v>298.09817924499509</v>
      </c>
      <c r="AO36">
        <f>(Y36*AG36+Z36*AH36)*AI36</f>
        <v>80.007014813266323</v>
      </c>
      <c r="AP36">
        <f>((AO36+0.00000010773*(AN36^4-AM36^4))-AL36*44100)/(L36*51.4+0.00000043092*AM36^3)</f>
        <v>-8.2228318267937492</v>
      </c>
      <c r="AQ36">
        <f>0.61365*EXP(17.502*J36/(240.97+J36))</f>
        <v>2.9305677358473852</v>
      </c>
      <c r="AR36">
        <f>AQ36*1000/AA36</f>
        <v>33.264342759613086</v>
      </c>
      <c r="AS36">
        <f>(AR36-U36)</f>
        <v>11.204675172332813</v>
      </c>
      <c r="AT36">
        <f>IF(D36,P36,(O36+P36)/2)</f>
        <v>24.293384552001953</v>
      </c>
      <c r="AU36">
        <f>0.61365*EXP(17.502*AT36/(240.97+AT36))</f>
        <v>3.0481651306264763</v>
      </c>
      <c r="AV36">
        <f>IF(AS36&lt;&gt;0,(1000-(AR36+U36)/2)/AS36*AL36,0)</f>
        <v>2.1489116908396197</v>
      </c>
      <c r="AW36">
        <f>U36*AA36/1000</f>
        <v>1.943442880022616</v>
      </c>
      <c r="AX36">
        <f>(AU36-AW36)</f>
        <v>1.1047222506038603</v>
      </c>
      <c r="AY36">
        <f>1/(1.6/F36+1.37/N36)</f>
        <v>1.447536244811223</v>
      </c>
      <c r="AZ36">
        <f>G36*AA36*0.001</f>
        <v>33.699625234195352</v>
      </c>
      <c r="BA36">
        <f>G36/S36</f>
        <v>0.98084893430480857</v>
      </c>
      <c r="BB36">
        <f>(1-AL36*AA36/AQ36/F36)*100</f>
        <v>82.749712004510641</v>
      </c>
      <c r="BC36">
        <f>(S36-E36/(N36/1.35))</f>
        <v>389.59387558030596</v>
      </c>
      <c r="BD36">
        <f>E36*BB36/100/BC36</f>
        <v>2.647458526671588E-3</v>
      </c>
    </row>
    <row r="37" spans="1:56" x14ac:dyDescent="0.25">
      <c r="A37" s="1" t="s">
        <v>1</v>
      </c>
      <c r="B37" s="1" t="s">
        <v>5923</v>
      </c>
      <c r="K37" s="1">
        <v>2.72</v>
      </c>
    </row>
    <row r="38" spans="1:56" x14ac:dyDescent="0.25">
      <c r="A38" s="1" t="s">
        <v>1</v>
      </c>
      <c r="B38" s="1" t="s">
        <v>5922</v>
      </c>
      <c r="K38" s="1">
        <v>2.72</v>
      </c>
    </row>
    <row r="39" spans="1:56" x14ac:dyDescent="0.25">
      <c r="A39" s="1">
        <v>8</v>
      </c>
      <c r="B39" s="1" t="s">
        <v>5921</v>
      </c>
      <c r="C39" s="1">
        <v>1881.5000006146729</v>
      </c>
      <c r="D39" s="1">
        <v>0</v>
      </c>
      <c r="E39">
        <f>(R39-S39*(1000-T39)/(1000-U39))*AK39</f>
        <v>1.7860070884992973</v>
      </c>
      <c r="F39">
        <f>IF(AV39&lt;&gt;0,1/(1/AV39-1/N39),0)</f>
        <v>4.644780519016269</v>
      </c>
      <c r="G39">
        <f>((AY39-AL39/2)*S39-E39)/(AY39+AL39/2)</f>
        <v>381.74378564777447</v>
      </c>
      <c r="H39">
        <f>AL39*1000</f>
        <v>25.391016717362501</v>
      </c>
      <c r="I39">
        <f>(AQ39-AW39)</f>
        <v>0.97586931858064041</v>
      </c>
      <c r="J39">
        <f>(P39+AP39*D39)</f>
        <v>23.845579147338867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25.044109344482422</v>
      </c>
      <c r="P39" s="1">
        <v>23.845579147338867</v>
      </c>
      <c r="Q39" s="1">
        <v>25.117345809936523</v>
      </c>
      <c r="R39" s="1">
        <v>400.02017211914063</v>
      </c>
      <c r="S39" s="1">
        <v>389.43685913085938</v>
      </c>
      <c r="T39" s="1">
        <v>0.10813616961240768</v>
      </c>
      <c r="U39" s="1">
        <v>22.606142044067383</v>
      </c>
      <c r="V39" s="1">
        <v>0.2988036572933197</v>
      </c>
      <c r="W39" s="1">
        <v>62.465667724609375</v>
      </c>
      <c r="X39" s="1">
        <v>300.03683471679688</v>
      </c>
      <c r="Y39" s="1">
        <v>750.29638671875</v>
      </c>
      <c r="Z39" s="1">
        <v>7.2104897499084473</v>
      </c>
      <c r="AA39" s="1">
        <v>88.092697143554688</v>
      </c>
      <c r="AB39" s="1">
        <v>8.9175624847412109</v>
      </c>
      <c r="AC39" s="1">
        <v>-0.14106693863868713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1.1030765982235178</v>
      </c>
      <c r="AL39">
        <f>(U39-T39)/(1000-U39)*AK39</f>
        <v>2.5391016717362502E-2</v>
      </c>
      <c r="AM39">
        <f>(P39+273.15)</f>
        <v>296.99557914733884</v>
      </c>
      <c r="AN39">
        <f>(O39+273.15)</f>
        <v>298.1941093444824</v>
      </c>
      <c r="AO39">
        <f>(Y39*AG39+Z39*AH39)*AI39</f>
        <v>120.04741919173102</v>
      </c>
      <c r="AP39">
        <f>((AO39+0.00000010773*(AN39^4-AM39^4))-AL39*44100)/(L39*51.4+0.00000043092*AM39^3)</f>
        <v>-8.1297235914052681</v>
      </c>
      <c r="AQ39">
        <f>0.61365*EXP(17.502*J39/(240.97+J39))</f>
        <v>2.9673053432528467</v>
      </c>
      <c r="AR39">
        <f>AQ39*1000/AA39</f>
        <v>33.683897070575163</v>
      </c>
      <c r="AS39">
        <f>(AR39-U39)</f>
        <v>11.077755026507781</v>
      </c>
      <c r="AT39">
        <f>IF(D39,P39,(O39+P39)/2)</f>
        <v>24.444844245910645</v>
      </c>
      <c r="AU39">
        <f>0.61365*EXP(17.502*AT39/(240.97+AT39))</f>
        <v>3.0759466087042591</v>
      </c>
      <c r="AV39">
        <f>IF(AS39&lt;&gt;0,(1000-(AR39+U39)/2)/AS39*AL39,0)</f>
        <v>2.2275619921386904</v>
      </c>
      <c r="AW39">
        <f>U39*AA39/1000</f>
        <v>1.9914360246722063</v>
      </c>
      <c r="AX39">
        <f>(AU39-AW39)</f>
        <v>1.0845105840320528</v>
      </c>
      <c r="AY39">
        <f>1/(1.6/F39+1.37/N39)</f>
        <v>1.5048000562835566</v>
      </c>
      <c r="AZ39">
        <f>G39*AA39*0.001</f>
        <v>33.628839695503459</v>
      </c>
      <c r="BA39">
        <f>G39/S39</f>
        <v>0.98024564623838073</v>
      </c>
      <c r="BB39">
        <f>(1-AL39*AA39/AQ39/F39)*100</f>
        <v>83.770970008453176</v>
      </c>
      <c r="BC39">
        <f>(S39-E39/(N39/1.35))</f>
        <v>388.87356157754186</v>
      </c>
      <c r="BD39">
        <f>E39*BB39/100/BC39</f>
        <v>3.8474085417022079E-3</v>
      </c>
    </row>
    <row r="40" spans="1:56" x14ac:dyDescent="0.25">
      <c r="A40" s="1" t="s">
        <v>1</v>
      </c>
      <c r="B40" s="1" t="s">
        <v>5920</v>
      </c>
      <c r="K40" s="1">
        <v>2.72</v>
      </c>
    </row>
    <row r="41" spans="1:56" x14ac:dyDescent="0.25">
      <c r="A41" s="1" t="s">
        <v>1</v>
      </c>
      <c r="B41" s="1" t="s">
        <v>5919</v>
      </c>
      <c r="K41" s="1">
        <v>2.72</v>
      </c>
    </row>
    <row r="42" spans="1:56" x14ac:dyDescent="0.25">
      <c r="A42" s="1">
        <v>9</v>
      </c>
      <c r="B42" s="1" t="s">
        <v>5918</v>
      </c>
      <c r="C42" s="1">
        <v>2086.5000006146729</v>
      </c>
      <c r="D42" s="1">
        <v>0</v>
      </c>
      <c r="E42">
        <f>(R42-S42*(1000-T42)/(1000-U42))*AK42</f>
        <v>2.1401563221969826</v>
      </c>
      <c r="F42">
        <f>IF(AV42&lt;&gt;0,1/(1/AV42-1/N42),0)</f>
        <v>5.0488143982480009</v>
      </c>
      <c r="G42">
        <f>((AY42-AL42/2)*S42-E42)/(AY42+AL42/2)</f>
        <v>381.14174508540162</v>
      </c>
      <c r="H42">
        <f>AL42*1000</f>
        <v>26.071051942438487</v>
      </c>
      <c r="I42">
        <f>(AQ42-AW42)</f>
        <v>0.96304347103995713</v>
      </c>
      <c r="J42">
        <f>(P42+AP42*D42)</f>
        <v>24.066743850708008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25.153287887573242</v>
      </c>
      <c r="P42" s="1">
        <v>24.066743850708008</v>
      </c>
      <c r="Q42" s="1">
        <v>25.213354110717773</v>
      </c>
      <c r="R42" s="1">
        <v>400.03118896484375</v>
      </c>
      <c r="S42" s="1">
        <v>388.89883422851563</v>
      </c>
      <c r="T42" s="1">
        <v>0.1143195852637291</v>
      </c>
      <c r="U42" s="1">
        <v>23.202075958251953</v>
      </c>
      <c r="V42" s="1">
        <v>0.31384584307670593</v>
      </c>
      <c r="W42" s="1">
        <v>63.697532653808594</v>
      </c>
      <c r="X42" s="1">
        <v>300.02017211914063</v>
      </c>
      <c r="Y42" s="1">
        <v>999.3955078125</v>
      </c>
      <c r="Z42" s="1">
        <v>7.2241291999816895</v>
      </c>
      <c r="AA42" s="1">
        <v>88.093833923339844</v>
      </c>
      <c r="AB42" s="1">
        <v>9.4346170425415039</v>
      </c>
      <c r="AC42" s="1">
        <v>-0.15839071571826935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1.1030153386733108</v>
      </c>
      <c r="AL42">
        <f>(U42-T42)/(1000-U42)*AK42</f>
        <v>2.6071051942438486E-2</v>
      </c>
      <c r="AM42">
        <f>(P42+273.15)</f>
        <v>297.21674385070799</v>
      </c>
      <c r="AN42">
        <f>(O42+273.15)</f>
        <v>298.30328788757322</v>
      </c>
      <c r="AO42">
        <f>(Y42*AG42+Z42*AH42)*AI42</f>
        <v>159.90327767588315</v>
      </c>
      <c r="AP42">
        <f>((AO42+0.00000010773*(AN42^4-AM42^4))-AL42*44100)/(L42*51.4+0.00000043092*AM42^3)</f>
        <v>-8.0570212268594137</v>
      </c>
      <c r="AQ42">
        <f>0.61365*EXP(17.502*J42/(240.97+J42))</f>
        <v>3.007003297182921</v>
      </c>
      <c r="AR42">
        <f>AQ42*1000/AA42</f>
        <v>34.134095012820602</v>
      </c>
      <c r="AS42">
        <f>(AR42-U42)</f>
        <v>10.932019054568649</v>
      </c>
      <c r="AT42">
        <f>IF(D42,P42,(O42+P42)/2)</f>
        <v>24.610015869140625</v>
      </c>
      <c r="AU42">
        <f>0.61365*EXP(17.502*AT42/(240.97+AT42))</f>
        <v>3.1064952573872318</v>
      </c>
      <c r="AV42">
        <f>IF(AS42&lt;&gt;0,(1000-(AR42+U42)/2)/AS42*AL42,0)</f>
        <v>2.316465482748284</v>
      </c>
      <c r="AW42">
        <f>U42*AA42/1000</f>
        <v>2.0439598261429639</v>
      </c>
      <c r="AX42">
        <f>(AU42-AW42)</f>
        <v>1.0625354312442679</v>
      </c>
      <c r="AY42">
        <f>1/(1.6/F42+1.37/N42)</f>
        <v>1.5699239841205961</v>
      </c>
      <c r="AZ42">
        <f>G42*AA42*0.001</f>
        <v>33.576237592805299</v>
      </c>
      <c r="BA42">
        <f>G42/S42</f>
        <v>0.98005370944733672</v>
      </c>
      <c r="BB42">
        <f>(1-AL42*AA42/AQ42/F42)*100</f>
        <v>84.872026461350885</v>
      </c>
      <c r="BC42">
        <f>(S42-E42/(N42/1.35))</f>
        <v>388.22383980784764</v>
      </c>
      <c r="BD42">
        <f>E42*BB42/100/BC42</f>
        <v>4.6787287483126376E-3</v>
      </c>
    </row>
    <row r="43" spans="1:56" x14ac:dyDescent="0.25">
      <c r="A43" s="1" t="s">
        <v>1</v>
      </c>
      <c r="B43" s="1" t="s">
        <v>5917</v>
      </c>
      <c r="K43" s="1">
        <v>2.72</v>
      </c>
    </row>
    <row r="44" spans="1:56" x14ac:dyDescent="0.25">
      <c r="A44" s="1" t="s">
        <v>1</v>
      </c>
      <c r="B44" s="1" t="s">
        <v>5916</v>
      </c>
      <c r="K44" s="1">
        <v>2.72</v>
      </c>
    </row>
    <row r="45" spans="1:56" x14ac:dyDescent="0.25">
      <c r="A45" s="1">
        <v>10</v>
      </c>
      <c r="B45" s="1" t="s">
        <v>5915</v>
      </c>
      <c r="C45" s="1">
        <v>2291.5000006146729</v>
      </c>
      <c r="D45" s="1">
        <v>0</v>
      </c>
      <c r="E45">
        <f>(R45-S45*(1000-T45)/(1000-U45))*AK45</f>
        <v>2.1023378261172301</v>
      </c>
      <c r="F45">
        <f>IF(AV45&lt;&gt;0,1/(1/AV45-1/N45),0)</f>
        <v>5.5221811986616762</v>
      </c>
      <c r="G45">
        <f>((AY45-AL45/2)*S45-E45)/(AY45+AL45/2)</f>
        <v>381.14240940276386</v>
      </c>
      <c r="H45">
        <f>AL45*1000</f>
        <v>26.802204856487755</v>
      </c>
      <c r="I45">
        <f>(AQ45-AW45)</f>
        <v>0.95051495475648817</v>
      </c>
      <c r="J45">
        <f>(P45+AP45*D45)</f>
        <v>24.310647964477539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25.273490905761719</v>
      </c>
      <c r="P45" s="1">
        <v>24.310647964477539</v>
      </c>
      <c r="Q45" s="1">
        <v>25.319707870483398</v>
      </c>
      <c r="R45" s="1">
        <v>400.06863403320313</v>
      </c>
      <c r="S45" s="1">
        <v>388.71578979492188</v>
      </c>
      <c r="T45" s="1">
        <v>0.12569193542003632</v>
      </c>
      <c r="U45" s="1">
        <v>23.848234176635742</v>
      </c>
      <c r="V45" s="1">
        <v>0.34259414672851563</v>
      </c>
      <c r="W45" s="1">
        <v>65.002304077148438</v>
      </c>
      <c r="X45" s="1">
        <v>299.98223876953125</v>
      </c>
      <c r="Y45" s="1">
        <v>1249.7200927734375</v>
      </c>
      <c r="Z45" s="1">
        <v>7.2820816040039063</v>
      </c>
      <c r="AA45" s="1">
        <v>88.090614318847656</v>
      </c>
      <c r="AB45" s="1">
        <v>9.7652416229248047</v>
      </c>
      <c r="AC45" s="1">
        <v>-0.18409328162670135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1.1028758778291587</v>
      </c>
      <c r="AL45">
        <f>(U45-T45)/(1000-U45)*AK45</f>
        <v>2.6802204856487755E-2</v>
      </c>
      <c r="AM45">
        <f>(P45+273.15)</f>
        <v>297.46064796447752</v>
      </c>
      <c r="AN45">
        <f>(O45+273.15)</f>
        <v>298.4234909057617</v>
      </c>
      <c r="AO45">
        <f>(Y45*AG45+Z45*AH45)*AI45</f>
        <v>199.95521037440267</v>
      </c>
      <c r="AP45">
        <f>((AO45+0.00000010773*(AN45^4-AM45^4))-AL45*44100)/(L45*51.4+0.00000043092*AM45^3)</f>
        <v>-8.0022563938034921</v>
      </c>
      <c r="AQ45">
        <f>0.61365*EXP(17.502*J45/(240.97+J45))</f>
        <v>3.0513205537960686</v>
      </c>
      <c r="AR45">
        <f>AQ45*1000/AA45</f>
        <v>34.638429728185187</v>
      </c>
      <c r="AS45">
        <f>(AR45-U45)</f>
        <v>10.790195551549445</v>
      </c>
      <c r="AT45">
        <f>IF(D45,P45,(O45+P45)/2)</f>
        <v>24.792069435119629</v>
      </c>
      <c r="AU45">
        <f>0.61365*EXP(17.502*AT45/(240.97+AT45))</f>
        <v>3.1404731539045785</v>
      </c>
      <c r="AV45">
        <f>IF(AS45&lt;&gt;0,(1000-(AR45+U45)/2)/AS45*AL45,0)</f>
        <v>2.4113019044475794</v>
      </c>
      <c r="AW45">
        <f>U45*AA45/1000</f>
        <v>2.1008055990395804</v>
      </c>
      <c r="AX45">
        <f>(AU45-AW45)</f>
        <v>1.0396675548649981</v>
      </c>
      <c r="AY45">
        <f>1/(1.6/F45+1.37/N45)</f>
        <v>1.6398603748530394</v>
      </c>
      <c r="AZ45">
        <f>G45*AA45*0.001</f>
        <v>33.5750689872552</v>
      </c>
      <c r="BA45">
        <f>G45/S45</f>
        <v>0.98051692112596311</v>
      </c>
      <c r="BB45">
        <f>(1-AL45*AA45/AQ45/F45)*100</f>
        <v>85.987950157394238</v>
      </c>
      <c r="BC45">
        <f>(S45-E45/(N45/1.35))</f>
        <v>388.05272313559874</v>
      </c>
      <c r="BD45">
        <f>E45*BB45/100/BC45</f>
        <v>4.6585350244534628E-3</v>
      </c>
    </row>
    <row r="46" spans="1:56" x14ac:dyDescent="0.25">
      <c r="A46" s="1" t="s">
        <v>1</v>
      </c>
      <c r="B46" s="1" t="s">
        <v>5914</v>
      </c>
      <c r="K46" s="1">
        <v>2.72</v>
      </c>
    </row>
    <row r="47" spans="1:56" x14ac:dyDescent="0.25">
      <c r="A47" s="1" t="s">
        <v>1</v>
      </c>
      <c r="B47" s="1" t="s">
        <v>5913</v>
      </c>
      <c r="K47" s="1">
        <v>2.72</v>
      </c>
    </row>
    <row r="48" spans="1:56" x14ac:dyDescent="0.25">
      <c r="A48" s="1">
        <v>11</v>
      </c>
      <c r="B48" s="1" t="s">
        <v>5912</v>
      </c>
      <c r="C48" s="1">
        <v>2496.5000006146729</v>
      </c>
      <c r="D48" s="1">
        <v>0</v>
      </c>
      <c r="E48">
        <f>(R48-S48*(1000-T48)/(1000-U48))*AK48</f>
        <v>2.3815628852630319</v>
      </c>
      <c r="F48">
        <f>IF(AV48&lt;&gt;0,1/(1/AV48-1/N48),0)</f>
        <v>6.2935706773181144</v>
      </c>
      <c r="G48">
        <f>((AY48-AL48/2)*S48-E48)/(AY48+AL48/2)</f>
        <v>380.64786090567912</v>
      </c>
      <c r="H48">
        <f>AL48*1000</f>
        <v>27.760882793184834</v>
      </c>
      <c r="I48">
        <f>(AQ48-AW48)</f>
        <v>0.93113789635383171</v>
      </c>
      <c r="J48">
        <f>(P48+AP48*D48)</f>
        <v>24.607954025268555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25.413087844848633</v>
      </c>
      <c r="P48" s="1">
        <v>24.607954025268555</v>
      </c>
      <c r="Q48" s="1">
        <v>25.437891006469727</v>
      </c>
      <c r="R48" s="1">
        <v>400.0732421875</v>
      </c>
      <c r="S48" s="1">
        <v>388.14398193359375</v>
      </c>
      <c r="T48" s="1">
        <v>0.14037996530532837</v>
      </c>
      <c r="U48" s="1">
        <v>24.689723968505859</v>
      </c>
      <c r="V48" s="1">
        <v>0.37947291135787964</v>
      </c>
      <c r="W48" s="1">
        <v>66.740867614746094</v>
      </c>
      <c r="X48" s="1">
        <v>299.98883056640625</v>
      </c>
      <c r="Y48" s="1">
        <v>1598.681884765625</v>
      </c>
      <c r="Z48" s="1">
        <v>7.3435120582580566</v>
      </c>
      <c r="AA48" s="1">
        <v>88.092292785644531</v>
      </c>
      <c r="AB48" s="1">
        <v>10.054421424865723</v>
      </c>
      <c r="AC48" s="1">
        <v>-0.23236779868602753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1.1029001123764932</v>
      </c>
      <c r="AL48">
        <f>(U48-T48)/(1000-U48)*AK48</f>
        <v>2.7760882793184834E-2</v>
      </c>
      <c r="AM48">
        <f>(P48+273.15)</f>
        <v>297.75795402526853</v>
      </c>
      <c r="AN48">
        <f>(O48+273.15)</f>
        <v>298.56308784484861</v>
      </c>
      <c r="AO48">
        <f>(Y48*AG48+Z48*AH48)*AI48</f>
        <v>255.78909584516805</v>
      </c>
      <c r="AP48">
        <f>((AO48+0.00000010773*(AN48^4-AM48^4))-AL48*44100)/(L48*51.4+0.00000043092*AM48^3)</f>
        <v>-7.9029708115775881</v>
      </c>
      <c r="AQ48">
        <f>0.61365*EXP(17.502*J48/(240.97+J48))</f>
        <v>3.1061122889841952</v>
      </c>
      <c r="AR48">
        <f>AQ48*1000/AA48</f>
        <v>35.259750776862127</v>
      </c>
      <c r="AS48">
        <f>(AR48-U48)</f>
        <v>10.570026808356268</v>
      </c>
      <c r="AT48">
        <f>IF(D48,P48,(O48+P48)/2)</f>
        <v>25.010520935058594</v>
      </c>
      <c r="AU48">
        <f>0.61365*EXP(17.502*AT48/(240.97+AT48))</f>
        <v>3.1816725849460785</v>
      </c>
      <c r="AV48">
        <f>IF(AS48&lt;&gt;0,(1000-(AR48+U48)/2)/AS48*AL48,0)</f>
        <v>2.5476527269482792</v>
      </c>
      <c r="AW48">
        <f>U48*AA48/1000</f>
        <v>2.1749743926303635</v>
      </c>
      <c r="AX48">
        <f>(AU48-AW48)</f>
        <v>1.006698192315715</v>
      </c>
      <c r="AY48">
        <f>1/(1.6/F48+1.37/N48)</f>
        <v>1.7412649765612436</v>
      </c>
      <c r="AZ48">
        <f>G48*AA48*0.001</f>
        <v>33.532142811132374</v>
      </c>
      <c r="BA48">
        <f>G48/S48</f>
        <v>0.98068726715645149</v>
      </c>
      <c r="BB48">
        <f>(1-AL48*AA48/AQ48/F48)*100</f>
        <v>87.490011210649996</v>
      </c>
      <c r="BC48">
        <f>(S48-E48/(N48/1.35))</f>
        <v>387.39284911056131</v>
      </c>
      <c r="BD48">
        <f>E48*BB48/100/BC48</f>
        <v>5.3785960171676816E-3</v>
      </c>
    </row>
    <row r="49" spans="1:56" x14ac:dyDescent="0.25">
      <c r="A49" s="1" t="s">
        <v>1</v>
      </c>
      <c r="B49" s="1" t="s">
        <v>5911</v>
      </c>
      <c r="K49" s="1">
        <v>2.72</v>
      </c>
    </row>
    <row r="50" spans="1:56" x14ac:dyDescent="0.25">
      <c r="A50" s="1" t="s">
        <v>1</v>
      </c>
      <c r="B50" s="1" t="s">
        <v>5910</v>
      </c>
      <c r="K50" s="1">
        <v>2.72</v>
      </c>
    </row>
    <row r="51" spans="1:56" x14ac:dyDescent="0.25">
      <c r="A51" s="1">
        <v>12</v>
      </c>
      <c r="B51" s="1" t="s">
        <v>5909</v>
      </c>
      <c r="C51" s="1">
        <v>2702.000000603497</v>
      </c>
      <c r="D51" s="1">
        <v>0</v>
      </c>
      <c r="E51">
        <f>(R51-S51*(1000-T51)/(1000-U51))*AK51</f>
        <v>2.2930043053013227</v>
      </c>
      <c r="F51">
        <f>IF(AV51&lt;&gt;0,1/(1/AV51-1/N51),0)</f>
        <v>7.6542089400780791</v>
      </c>
      <c r="G51">
        <f>((AY51-AL51/2)*S51-E51)/(AY51+AL51/2)</f>
        <v>380.73291910036215</v>
      </c>
      <c r="H51">
        <f>AL51*1000</f>
        <v>28.914027656098941</v>
      </c>
      <c r="I51">
        <f>(AQ51-AW51)</f>
        <v>0.89924413733082842</v>
      </c>
      <c r="J51">
        <f>(P51+AP51*D51)</f>
        <v>24.914829254150391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25.559989929199219</v>
      </c>
      <c r="P51" s="1">
        <v>24.914829254150391</v>
      </c>
      <c r="Q51" s="1">
        <v>25.558078765869141</v>
      </c>
      <c r="R51" s="1">
        <v>400.0718994140625</v>
      </c>
      <c r="S51" s="1">
        <v>387.82504272460938</v>
      </c>
      <c r="T51" s="1">
        <v>0.16093440353870392</v>
      </c>
      <c r="U51" s="1">
        <v>25.704313278198242</v>
      </c>
      <c r="V51" s="1">
        <v>0.43125021457672119</v>
      </c>
      <c r="W51" s="1">
        <v>68.878936767578125</v>
      </c>
      <c r="X51" s="1">
        <v>299.97836303710938</v>
      </c>
      <c r="Y51" s="1">
        <v>1999.6549072265625</v>
      </c>
      <c r="Z51" s="1">
        <v>7.3706545829772949</v>
      </c>
      <c r="AA51" s="1">
        <v>88.0911865234375</v>
      </c>
      <c r="AB51" s="1">
        <v>10.350317001342773</v>
      </c>
      <c r="AC51" s="1">
        <v>-0.27693948149681091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1.1028616288129018</v>
      </c>
      <c r="AL51">
        <f>(U51-T51)/(1000-U51)*AK51</f>
        <v>2.8914027656098941E-2</v>
      </c>
      <c r="AM51">
        <f>(P51+273.15)</f>
        <v>298.06482925415037</v>
      </c>
      <c r="AN51">
        <f>(O51+273.15)</f>
        <v>298.7099899291992</v>
      </c>
      <c r="AO51">
        <f>(Y51*AG51+Z51*AH51)*AI51</f>
        <v>319.94477800492677</v>
      </c>
      <c r="AP51">
        <f>((AO51+0.00000010773*(AN51^4-AM51^4))-AL51*44100)/(L51*51.4+0.00000043092*AM51^3)</f>
        <v>-7.8060327187786012</v>
      </c>
      <c r="AQ51">
        <f>0.61365*EXP(17.502*J51/(240.97+J51))</f>
        <v>3.1635675927774609</v>
      </c>
      <c r="AR51">
        <f>AQ51*1000/AA51</f>
        <v>35.912418910781312</v>
      </c>
      <c r="AS51">
        <f>(AR51-U51)</f>
        <v>10.20810563258307</v>
      </c>
      <c r="AT51">
        <f>IF(D51,P51,(O51+P51)/2)</f>
        <v>25.237409591674805</v>
      </c>
      <c r="AU51">
        <f>0.61365*EXP(17.502*AT51/(240.97+AT51))</f>
        <v>3.2249625118320724</v>
      </c>
      <c r="AV51">
        <f>IF(AS51&lt;&gt;0,(1000-(AR51+U51)/2)/AS51*AL51,0)</f>
        <v>2.7451943304110005</v>
      </c>
      <c r="AW51">
        <f>U51*AA51/1000</f>
        <v>2.2643234554466325</v>
      </c>
      <c r="AX51">
        <f>(AU51-AW51)</f>
        <v>0.96063905638543989</v>
      </c>
      <c r="AY51">
        <f>1/(1.6/F51+1.37/N51)</f>
        <v>1.8899920668663357</v>
      </c>
      <c r="AZ51">
        <f>G51*AA51*0.001</f>
        <v>33.539214592082843</v>
      </c>
      <c r="BA51">
        <f>G51/S51</f>
        <v>0.9817130849147272</v>
      </c>
      <c r="BB51">
        <f>(1-AL51*AA51/AQ51/F51)*100</f>
        <v>89.481262419589569</v>
      </c>
      <c r="BC51">
        <f>(S51-E51/(N51/1.35))</f>
        <v>387.10184082734924</v>
      </c>
      <c r="BD51">
        <f>E51*BB51/100/BC51</f>
        <v>5.3004377228841135E-3</v>
      </c>
    </row>
    <row r="52" spans="1:56" x14ac:dyDescent="0.25">
      <c r="A52" s="1" t="s">
        <v>1</v>
      </c>
      <c r="B52" s="1" t="s">
        <v>5908</v>
      </c>
    </row>
    <row r="53" spans="1:56" x14ac:dyDescent="0.25">
      <c r="A53" s="1" t="s">
        <v>1</v>
      </c>
      <c r="B53" s="1" t="s">
        <v>5907</v>
      </c>
    </row>
    <row r="54" spans="1:56" x14ac:dyDescent="0.25">
      <c r="A54" s="1" t="s">
        <v>1</v>
      </c>
      <c r="B54" s="1" t="s">
        <v>5906</v>
      </c>
    </row>
    <row r="55" spans="1:56" x14ac:dyDescent="0.25">
      <c r="A55" s="1" t="s">
        <v>1</v>
      </c>
      <c r="B55" s="1" t="s">
        <v>5905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CCAA8-7F3A-498F-936A-EDB7D7582B23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5992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5991</v>
      </c>
    </row>
    <row r="12" spans="1:56" x14ac:dyDescent="0.25">
      <c r="A12" s="1" t="s">
        <v>1</v>
      </c>
      <c r="B12" s="1" t="s">
        <v>5990</v>
      </c>
    </row>
    <row r="13" spans="1:56" x14ac:dyDescent="0.25">
      <c r="A13" s="1" t="s">
        <v>1</v>
      </c>
      <c r="B13" s="1" t="s">
        <v>5989</v>
      </c>
    </row>
    <row r="14" spans="1:56" x14ac:dyDescent="0.25">
      <c r="A14" s="1" t="s">
        <v>1</v>
      </c>
      <c r="B14" s="1" t="s">
        <v>5988</v>
      </c>
    </row>
    <row r="15" spans="1:56" x14ac:dyDescent="0.25">
      <c r="A15" s="1" t="s">
        <v>1</v>
      </c>
      <c r="B15" s="1" t="s">
        <v>5987</v>
      </c>
    </row>
    <row r="16" spans="1:56" x14ac:dyDescent="0.25">
      <c r="A16" s="1" t="s">
        <v>1</v>
      </c>
      <c r="B16" s="1" t="s">
        <v>5986</v>
      </c>
    </row>
    <row r="17" spans="1:56" x14ac:dyDescent="0.25">
      <c r="A17" s="1" t="s">
        <v>1</v>
      </c>
      <c r="B17" s="1" t="s">
        <v>5985</v>
      </c>
    </row>
    <row r="18" spans="1:56" x14ac:dyDescent="0.25">
      <c r="A18" s="1">
        <v>1</v>
      </c>
      <c r="B18" s="1" t="s">
        <v>5984</v>
      </c>
      <c r="C18" s="1">
        <v>445.00000107288361</v>
      </c>
      <c r="D18" s="1">
        <v>0</v>
      </c>
      <c r="E18">
        <f>(R18-S18*(1000-T18)/(1000-U18))*AK18</f>
        <v>-3.2630791986168886</v>
      </c>
      <c r="F18">
        <f>IF(AV18&lt;&gt;0,1/(1/AV18-1/N18),0)</f>
        <v>2.58686977014731</v>
      </c>
      <c r="G18">
        <f>((AY18-AL18/2)*S18-E18)/(AY18+AL18/2)</f>
        <v>389.18104705950913</v>
      </c>
      <c r="H18">
        <f>AL18*1000</f>
        <v>22.612655665993238</v>
      </c>
      <c r="I18">
        <f>(AQ18-AW18)</f>
        <v>1.2516358742046023</v>
      </c>
      <c r="J18">
        <f>(P18+AP18*D18)</f>
        <v>24.008769989013672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24.462020874023438</v>
      </c>
      <c r="P18" s="1">
        <v>24.008769989013672</v>
      </c>
      <c r="Q18" s="1">
        <v>24.231052398681641</v>
      </c>
      <c r="R18" s="1">
        <v>399.77371215820313</v>
      </c>
      <c r="S18" s="1">
        <v>394.63525390625</v>
      </c>
      <c r="T18" s="1">
        <v>-0.29864713549613953</v>
      </c>
      <c r="U18" s="1">
        <v>19.821065902709961</v>
      </c>
      <c r="V18" s="1">
        <v>-0.85384827852249146</v>
      </c>
      <c r="W18" s="1">
        <v>56.66949462890625</v>
      </c>
      <c r="X18" s="1">
        <v>299.6429443359375</v>
      </c>
      <c r="Y18" s="1">
        <v>0.26441648602485657</v>
      </c>
      <c r="Z18" s="1">
        <v>10.764224052429199</v>
      </c>
      <c r="AA18" s="1">
        <v>88.033447265625</v>
      </c>
      <c r="AB18" s="1">
        <v>4.7488021850585938</v>
      </c>
      <c r="AC18" s="1">
        <v>-1.3281673192977905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1.1016284718232994</v>
      </c>
      <c r="AL18">
        <f>(U18-T18)/(1000-U18)*AK18</f>
        <v>2.2612655665993239E-2</v>
      </c>
      <c r="AM18">
        <f>(P18+273.15)</f>
        <v>297.15876998901365</v>
      </c>
      <c r="AN18">
        <f>(O18+273.15)</f>
        <v>297.61202087402341</v>
      </c>
      <c r="AO18">
        <f>(Y18*AG18+Z18*AH18)*AI18</f>
        <v>4.2306636818350007E-2</v>
      </c>
      <c r="AP18">
        <f>((AO18+0.00000010773*(AN18^4-AM18^4))-AL18*44100)/(L18*51.4+0.00000043092*AM18^3)</f>
        <v>-8.1775608948432801</v>
      </c>
      <c r="AQ18">
        <f>0.61365*EXP(17.502*J18/(240.97+J18))</f>
        <v>2.9965526340992974</v>
      </c>
      <c r="AR18">
        <f>AQ18*1000/AA18</f>
        <v>34.038796925193012</v>
      </c>
      <c r="AS18">
        <f>(AR18-U18)</f>
        <v>14.217731022483051</v>
      </c>
      <c r="AT18">
        <f>IF(D18,P18,(O18+P18)/2)</f>
        <v>24.235395431518555</v>
      </c>
      <c r="AU18">
        <f>0.61365*EXP(17.502*AT18/(240.97+AT18))</f>
        <v>3.0375866980487558</v>
      </c>
      <c r="AV18">
        <f>IF(AS18&lt;&gt;0,(1000-(AR18+U18)/2)/AS18*AL18,0)</f>
        <v>1.5476237639483708</v>
      </c>
      <c r="AW18">
        <f>U18*AA18/1000</f>
        <v>1.7449167598946951</v>
      </c>
      <c r="AX18">
        <f>(AU18-AW18)</f>
        <v>1.2926699381540607</v>
      </c>
      <c r="AY18">
        <f>1/(1.6/F18+1.37/N18)</f>
        <v>1.0265479506510433</v>
      </c>
      <c r="AZ18">
        <f>G18*AA18*0.001</f>
        <v>34.26094918309402</v>
      </c>
      <c r="BA18">
        <f>G18/S18</f>
        <v>0.98617911909097566</v>
      </c>
      <c r="BB18">
        <f>(1-AL18*AA18/AQ18/F18)*100</f>
        <v>74.319539810443629</v>
      </c>
      <c r="BC18">
        <f>(S18-E18/(N18/1.35))</f>
        <v>395.77876344567528</v>
      </c>
      <c r="BD18">
        <f>E18*BB18/100/BC18</f>
        <v>-6.1274269062575768E-3</v>
      </c>
    </row>
    <row r="19" spans="1:56" x14ac:dyDescent="0.25">
      <c r="A19" s="1" t="s">
        <v>1</v>
      </c>
      <c r="B19" s="1" t="s">
        <v>5983</v>
      </c>
      <c r="K19" s="1">
        <v>2.72</v>
      </c>
    </row>
    <row r="20" spans="1:56" x14ac:dyDescent="0.25">
      <c r="A20" s="1" t="s">
        <v>1</v>
      </c>
      <c r="B20" s="1" t="s">
        <v>5982</v>
      </c>
      <c r="K20" s="1">
        <v>2.72</v>
      </c>
    </row>
    <row r="21" spans="1:56" x14ac:dyDescent="0.25">
      <c r="A21" s="1">
        <v>2</v>
      </c>
      <c r="B21" s="1" t="s">
        <v>5981</v>
      </c>
      <c r="C21" s="1">
        <v>651.50000110641122</v>
      </c>
      <c r="D21" s="1">
        <v>0</v>
      </c>
      <c r="E21">
        <f>(R21-S21*(1000-T21)/(1000-U21))*AK21</f>
        <v>-2.0711486012624984</v>
      </c>
      <c r="F21">
        <f>IF(AV21&lt;&gt;0,1/(1/AV21-1/N21),0)</f>
        <v>1.5504934687036518</v>
      </c>
      <c r="G21">
        <f>((AY21-AL21/2)*S21-E21)/(AY21+AL21/2)</f>
        <v>384.64150042648657</v>
      </c>
      <c r="H21">
        <f>AL21*1000</f>
        <v>22.552487078761427</v>
      </c>
      <c r="I21">
        <f>(AQ21-AW21)</f>
        <v>1.7425588600398496</v>
      </c>
      <c r="J21">
        <f>(P21+AP21*D21)</f>
        <v>26.536741256713867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24.575000762939453</v>
      </c>
      <c r="P21" s="1">
        <v>26.536741256713867</v>
      </c>
      <c r="Q21" s="1">
        <v>24.360080718994141</v>
      </c>
      <c r="R21" s="1">
        <v>400.13449096679688</v>
      </c>
      <c r="S21" s="1">
        <v>393.94985961914063</v>
      </c>
      <c r="T21" s="1">
        <v>-0.29700297117233276</v>
      </c>
      <c r="U21" s="1">
        <v>19.769538879394531</v>
      </c>
      <c r="V21" s="1">
        <v>-0.84341967105865479</v>
      </c>
      <c r="W21" s="1">
        <v>56.140911102294922</v>
      </c>
      <c r="X21" s="1">
        <v>299.65325927734375</v>
      </c>
      <c r="Y21" s="1">
        <v>25.004098892211914</v>
      </c>
      <c r="Z21" s="1">
        <v>11.073147773742676</v>
      </c>
      <c r="AA21" s="1">
        <v>88.032737731933594</v>
      </c>
      <c r="AB21" s="1">
        <v>4.6266584396362305</v>
      </c>
      <c r="AC21" s="1">
        <v>-1.2864376306533813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1.1016663944019989</v>
      </c>
      <c r="AL21">
        <f>(U21-T21)/(1000-U21)*AK21</f>
        <v>2.2552487078761427E-2</v>
      </c>
      <c r="AM21">
        <f>(P21+273.15)</f>
        <v>299.68674125671384</v>
      </c>
      <c r="AN21">
        <f>(O21+273.15)</f>
        <v>297.72500076293943</v>
      </c>
      <c r="AO21">
        <f>(Y21*AG21+Z21*AH21)*AI21</f>
        <v>4.0006557333322803</v>
      </c>
      <c r="AP21">
        <f>((AO21+0.00000010773*(AN21^4-AM21^4))-AL21*44100)/(L21*51.4+0.00000043092*AM21^3)</f>
        <v>-8.331139629860731</v>
      </c>
      <c r="AQ21">
        <f>0.61365*EXP(17.502*J21/(240.97+J21))</f>
        <v>3.4829254912908527</v>
      </c>
      <c r="AR21">
        <f>AQ21*1000/AA21</f>
        <v>39.563980185378611</v>
      </c>
      <c r="AS21">
        <f>(AR21-U21)</f>
        <v>19.79444130598408</v>
      </c>
      <c r="AT21">
        <f>IF(D21,P21,(O21+P21)/2)</f>
        <v>25.55587100982666</v>
      </c>
      <c r="AU21">
        <f>0.61365*EXP(17.502*AT21/(240.97+AT21))</f>
        <v>3.2865921614158022</v>
      </c>
      <c r="AV21">
        <f>IF(AS21&lt;&gt;0,(1000-(AR21+U21)/2)/AS21*AL21,0)</f>
        <v>1.1055339996447868</v>
      </c>
      <c r="AW21">
        <f>U21*AA21/1000</f>
        <v>1.7403666312510031</v>
      </c>
      <c r="AX21">
        <f>(AU21-AW21)</f>
        <v>1.5462255301647991</v>
      </c>
      <c r="AY21">
        <f>1/(1.6/F21+1.37/N21)</f>
        <v>0.72068954940671059</v>
      </c>
      <c r="AZ21">
        <f>G21*AA21*0.001</f>
        <v>33.861044327862317</v>
      </c>
      <c r="BA21">
        <f>G21/S21</f>
        <v>0.97637171592939997</v>
      </c>
      <c r="BB21">
        <f>(1-AL21*AA21/AQ21/F21)*100</f>
        <v>63.235850301149732</v>
      </c>
      <c r="BC21">
        <f>(S21-E21/(N21/1.35))</f>
        <v>394.67567043737478</v>
      </c>
      <c r="BD21">
        <f>E21*BB21/100/BC21</f>
        <v>-3.3184422732653049E-3</v>
      </c>
    </row>
    <row r="22" spans="1:56" x14ac:dyDescent="0.25">
      <c r="A22" s="1" t="s">
        <v>1</v>
      </c>
      <c r="B22" s="1" t="s">
        <v>5980</v>
      </c>
      <c r="K22" s="1">
        <v>2.72</v>
      </c>
    </row>
    <row r="23" spans="1:56" x14ac:dyDescent="0.25">
      <c r="A23" s="1" t="s">
        <v>1</v>
      </c>
      <c r="B23" s="1" t="s">
        <v>2678</v>
      </c>
      <c r="K23" s="1">
        <v>2.72</v>
      </c>
    </row>
    <row r="24" spans="1:56" x14ac:dyDescent="0.25">
      <c r="A24" s="1">
        <v>3</v>
      </c>
      <c r="B24" s="1" t="s">
        <v>5979</v>
      </c>
      <c r="C24" s="1">
        <v>857.50000110641122</v>
      </c>
      <c r="D24" s="1">
        <v>0</v>
      </c>
      <c r="E24">
        <f>(R24-S24*(1000-T24)/(1000-U24))*AK24</f>
        <v>-1.545257731711984</v>
      </c>
      <c r="F24">
        <f>IF(AV24&lt;&gt;0,1/(1/AV24-1/N24),0)</f>
        <v>0.32030786172772141</v>
      </c>
      <c r="G24">
        <f>((AY24-AL24/2)*S24-E24)/(AY24+AL24/2)</f>
        <v>356.10024362534978</v>
      </c>
      <c r="H24">
        <f>AL24*1000</f>
        <v>22.471515061389521</v>
      </c>
      <c r="I24">
        <f>(AQ24-AW24)</f>
        <v>6.3176139460343528</v>
      </c>
      <c r="J24">
        <f>(P24+AP24*D24)</f>
        <v>41.554416656494141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24.481115341186523</v>
      </c>
      <c r="P24" s="1">
        <v>41.554416656494141</v>
      </c>
      <c r="Q24" s="1">
        <v>24.373317718505859</v>
      </c>
      <c r="R24" s="1">
        <v>399.46987915039063</v>
      </c>
      <c r="S24" s="1">
        <v>392.8597412109375</v>
      </c>
      <c r="T24" s="1">
        <v>-0.29307836294174194</v>
      </c>
      <c r="U24" s="1">
        <v>19.700817108154297</v>
      </c>
      <c r="V24" s="1">
        <v>-0.83694988489151001</v>
      </c>
      <c r="W24" s="1">
        <v>56.260032653808594</v>
      </c>
      <c r="X24" s="1">
        <v>299.68325805664063</v>
      </c>
      <c r="Y24" s="1">
        <v>51.132278442382813</v>
      </c>
      <c r="Z24" s="1">
        <v>10.951432228088379</v>
      </c>
      <c r="AA24" s="1">
        <v>88.031364440917969</v>
      </c>
      <c r="AB24" s="1">
        <v>4.7488188743591309</v>
      </c>
      <c r="AC24" s="1">
        <v>-1.2748042345046997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1.1017766840317667</v>
      </c>
      <c r="AL24">
        <f>(U24-T24)/(1000-U24)*AK24</f>
        <v>2.2471515061389523E-2</v>
      </c>
      <c r="AM24">
        <f>(P24+273.15)</f>
        <v>314.70441665649412</v>
      </c>
      <c r="AN24">
        <f>(O24+273.15)</f>
        <v>297.6311153411865</v>
      </c>
      <c r="AO24">
        <f>(Y24*AG24+Z24*AH24)*AI24</f>
        <v>8.1811643679179724</v>
      </c>
      <c r="AP24">
        <f>((AO24+0.00000010773*(AN24^4-AM24^4))-AL24*44100)/(L24*51.4+0.00000043092*AM24^3)</f>
        <v>-9.6740740774848586</v>
      </c>
      <c r="AQ24">
        <f>0.61365*EXP(17.502*J24/(240.97+J24))</f>
        <v>8.0519037566661549</v>
      </c>
      <c r="AR24">
        <f>AQ24*1000/AA24</f>
        <v>91.466306444337462</v>
      </c>
      <c r="AS24">
        <f>(AR24-U24)</f>
        <v>71.765489336183165</v>
      </c>
      <c r="AT24">
        <f>IF(D24,P24,(O24+P24)/2)</f>
        <v>33.017765998840332</v>
      </c>
      <c r="AU24">
        <f>0.61365*EXP(17.502*AT24/(240.97+AT24))</f>
        <v>5.0571523844477522</v>
      </c>
      <c r="AV24">
        <f>IF(AS24&lt;&gt;0,(1000-(AR24+U24)/2)/AS24*AL24,0)</f>
        <v>0.29571968939489779</v>
      </c>
      <c r="AW24">
        <f>U24*AA24/1000</f>
        <v>1.7342898106318025</v>
      </c>
      <c r="AX24">
        <f>(AU24-AW24)</f>
        <v>3.3228625738159496</v>
      </c>
      <c r="AY24">
        <f>1/(1.6/F24+1.37/N24)</f>
        <v>0.18688707706371976</v>
      </c>
      <c r="AZ24">
        <f>G24*AA24*0.001</f>
        <v>31.347990324082843</v>
      </c>
      <c r="BA24">
        <f>G24/S24</f>
        <v>0.90643098864678395</v>
      </c>
      <c r="BB24">
        <f>(1-AL24*AA24/AQ24/F24)*100</f>
        <v>23.298542962512002</v>
      </c>
      <c r="BC24">
        <f>(S24-E24/(N24/1.35))</f>
        <v>393.4012594670167</v>
      </c>
      <c r="BD24">
        <f>E24*BB24/100/BC24</f>
        <v>-9.1515349237116471E-4</v>
      </c>
    </row>
    <row r="25" spans="1:56" x14ac:dyDescent="0.25">
      <c r="A25" s="1" t="s">
        <v>1</v>
      </c>
      <c r="B25" s="1" t="s">
        <v>5978</v>
      </c>
      <c r="K25" s="1">
        <v>2.72</v>
      </c>
    </row>
    <row r="26" spans="1:56" x14ac:dyDescent="0.25">
      <c r="A26" s="1" t="s">
        <v>1</v>
      </c>
      <c r="B26" s="1" t="s">
        <v>5977</v>
      </c>
      <c r="K26" s="1">
        <v>2.72</v>
      </c>
    </row>
    <row r="27" spans="1:56" x14ac:dyDescent="0.25">
      <c r="A27" s="1">
        <v>4</v>
      </c>
      <c r="B27" s="1" t="s">
        <v>5976</v>
      </c>
      <c r="C27" s="1">
        <v>1063.5000011064112</v>
      </c>
      <c r="D27" s="1">
        <v>0</v>
      </c>
      <c r="E27">
        <f>(R27-S27*(1000-T27)/(1000-U27))*AK27</f>
        <v>-0.7962195233284789</v>
      </c>
      <c r="F27">
        <f>IF(AV27&lt;&gt;0,1/(1/AV27-1/N27),0)</f>
        <v>0.34028312786996523</v>
      </c>
      <c r="G27">
        <f>((AY27-AL27/2)*S27-E27)/(AY27+AL27/2)</f>
        <v>354.23021748981228</v>
      </c>
      <c r="H27">
        <f>AL27*1000</f>
        <v>22.503921619979288</v>
      </c>
      <c r="I27">
        <f>(AQ27-AW27)</f>
        <v>5.9950633713365669</v>
      </c>
      <c r="J27">
        <f>(P27+AP27*D27)</f>
        <v>40.789699554443359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24.634376525878906</v>
      </c>
      <c r="P27" s="1">
        <v>40.789699554443359</v>
      </c>
      <c r="Q27" s="1">
        <v>24.448530197143555</v>
      </c>
      <c r="R27" s="1">
        <v>400.00921630859375</v>
      </c>
      <c r="S27" s="1">
        <v>392.71005249023438</v>
      </c>
      <c r="T27" s="1">
        <v>-0.29019832611083984</v>
      </c>
      <c r="U27" s="1">
        <v>19.733730316162109</v>
      </c>
      <c r="V27" s="1">
        <v>-0.82113879919052124</v>
      </c>
      <c r="W27" s="1">
        <v>55.838127136230469</v>
      </c>
      <c r="X27" s="1">
        <v>299.65524291992188</v>
      </c>
      <c r="Y27" s="1">
        <v>100.74002075195313</v>
      </c>
      <c r="Z27" s="1">
        <v>10.985598564147949</v>
      </c>
      <c r="AA27" s="1">
        <v>88.028823852539063</v>
      </c>
      <c r="AB27" s="1">
        <v>4.8678116798400879</v>
      </c>
      <c r="AC27" s="1">
        <v>-1.2679175138473511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1.101673687205595</v>
      </c>
      <c r="AL27">
        <f>(U27-T27)/(1000-U27)*AK27</f>
        <v>2.2503921619979286E-2</v>
      </c>
      <c r="AM27">
        <f>(P27+273.15)</f>
        <v>313.93969955444334</v>
      </c>
      <c r="AN27">
        <f>(O27+273.15)</f>
        <v>297.78437652587888</v>
      </c>
      <c r="AO27">
        <f>(Y27*AG27+Z27*AH27)*AI27</f>
        <v>16.118402960038111</v>
      </c>
      <c r="AP27">
        <f>((AO27+0.00000010773*(AN27^4-AM27^4))-AL27*44100)/(L27*51.4+0.00000043092*AM27^3)</f>
        <v>-9.531869144629205</v>
      </c>
      <c r="AQ27">
        <f>0.61365*EXP(17.502*J27/(240.97+J27))</f>
        <v>7.7322004412915115</v>
      </c>
      <c r="AR27">
        <f>AQ27*1000/AA27</f>
        <v>87.837143595648385</v>
      </c>
      <c r="AS27">
        <f>(AR27-U27)</f>
        <v>68.103413279486276</v>
      </c>
      <c r="AT27">
        <f>IF(D27,P27,(O27+P27)/2)</f>
        <v>32.712038040161133</v>
      </c>
      <c r="AU27">
        <f>0.61365*EXP(17.502*AT27/(240.97+AT27))</f>
        <v>4.9709367878169983</v>
      </c>
      <c r="AV27">
        <f>IF(AS27&lt;&gt;0,(1000-(AR27+U27)/2)/AS27*AL27,0)</f>
        <v>0.31266477459862024</v>
      </c>
      <c r="AW27">
        <f>U27*AA27/1000</f>
        <v>1.7371370699549442</v>
      </c>
      <c r="AX27">
        <f>(AU27-AW27)</f>
        <v>3.2337997178620541</v>
      </c>
      <c r="AY27">
        <f>1/(1.6/F27+1.37/N27)</f>
        <v>0.19772234267134023</v>
      </c>
      <c r="AZ27">
        <f>G27*AA27*0.001</f>
        <v>31.182469418657284</v>
      </c>
      <c r="BA27">
        <f>G27/S27</f>
        <v>0.90201464221143413</v>
      </c>
      <c r="BB27">
        <f>(1-AL27*AA27/AQ27/F27)*100</f>
        <v>24.709603200226205</v>
      </c>
      <c r="BC27">
        <f>(S27-E27/(N27/1.35))</f>
        <v>392.98907869983071</v>
      </c>
      <c r="BD27">
        <f>E27*BB27/100/BC27</f>
        <v>-5.0063143094995234E-4</v>
      </c>
    </row>
    <row r="28" spans="1:56" x14ac:dyDescent="0.25">
      <c r="A28" s="1" t="s">
        <v>1</v>
      </c>
      <c r="B28" s="1" t="s">
        <v>5975</v>
      </c>
      <c r="K28" s="1">
        <v>2.72</v>
      </c>
    </row>
    <row r="29" spans="1:56" x14ac:dyDescent="0.25">
      <c r="A29" s="1" t="s">
        <v>1</v>
      </c>
      <c r="B29" s="1" t="s">
        <v>5974</v>
      </c>
      <c r="K29" s="1">
        <v>2.72</v>
      </c>
    </row>
    <row r="30" spans="1:56" x14ac:dyDescent="0.25">
      <c r="A30" s="1">
        <v>5</v>
      </c>
      <c r="B30" s="1" t="s">
        <v>5973</v>
      </c>
      <c r="C30" s="1">
        <v>1269.5000011064112</v>
      </c>
      <c r="D30" s="1">
        <v>0</v>
      </c>
      <c r="E30">
        <f>(R30-S30*(1000-T30)/(1000-U30))*AK30</f>
        <v>2.8132728581139944E-2</v>
      </c>
      <c r="F30">
        <f>IF(AV30&lt;&gt;0,1/(1/AV30-1/N30),0)</f>
        <v>0.33611819192015474</v>
      </c>
      <c r="G30">
        <f>((AY30-AL30/2)*S30-E30)/(AY30+AL30/2)</f>
        <v>348.99677264823657</v>
      </c>
      <c r="H30">
        <f>AL30*1000</f>
        <v>22.54130867296583</v>
      </c>
      <c r="I30">
        <f>(AQ30-AW30)</f>
        <v>6.070757824964522</v>
      </c>
      <c r="J30">
        <f>(P30+AP30*D30)</f>
        <v>40.981502532958984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24.568078994750977</v>
      </c>
      <c r="P30" s="1">
        <v>40.981502532958984</v>
      </c>
      <c r="Q30" s="1">
        <v>24.450973510742188</v>
      </c>
      <c r="R30" s="1">
        <v>399.90240478515625</v>
      </c>
      <c r="S30" s="1">
        <v>391.85769653320313</v>
      </c>
      <c r="T30" s="1">
        <v>-0.28821024298667908</v>
      </c>
      <c r="U30" s="1">
        <v>19.771661758422852</v>
      </c>
      <c r="V30" s="1">
        <v>-0.81880062818527222</v>
      </c>
      <c r="W30" s="1">
        <v>56.170970916748047</v>
      </c>
      <c r="X30" s="1">
        <v>299.60366821289063</v>
      </c>
      <c r="Y30" s="1">
        <v>150.20896911621094</v>
      </c>
      <c r="Z30" s="1">
        <v>10.908515930175781</v>
      </c>
      <c r="AA30" s="1">
        <v>88.033958435058594</v>
      </c>
      <c r="AB30" s="1">
        <v>4.9058303833007813</v>
      </c>
      <c r="AC30" s="1">
        <v>-1.2743403911590576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1.1014840743120977</v>
      </c>
      <c r="AL30">
        <f>(U30-T30)/(1000-U30)*AK30</f>
        <v>2.2541308672965828E-2</v>
      </c>
      <c r="AM30">
        <f>(P30+273.15)</f>
        <v>314.13150253295896</v>
      </c>
      <c r="AN30">
        <f>(O30+273.15)</f>
        <v>297.71807899475095</v>
      </c>
      <c r="AO30">
        <f>(Y30*AG30+Z30*AH30)*AI30</f>
        <v>24.033434521404615</v>
      </c>
      <c r="AP30">
        <f>((AO30+0.00000010773*(AN30^4-AM30^4))-AL30*44100)/(L30*51.4+0.00000043092*AM30^3)</f>
        <v>-9.5060468815543508</v>
      </c>
      <c r="AQ30">
        <f>0.61365*EXP(17.502*J30/(240.97+J30))</f>
        <v>7.8113354743975565</v>
      </c>
      <c r="AR30">
        <f>AQ30*1000/AA30</f>
        <v>88.730935348770771</v>
      </c>
      <c r="AS30">
        <f>(AR30-U30)</f>
        <v>68.959273590347919</v>
      </c>
      <c r="AT30">
        <f>IF(D30,P30,(O30+P30)/2)</f>
        <v>32.77479076385498</v>
      </c>
      <c r="AU30">
        <f>0.61365*EXP(17.502*AT30/(240.97+AT30))</f>
        <v>4.9885280351002681</v>
      </c>
      <c r="AV30">
        <f>IF(AS30&lt;&gt;0,(1000-(AR30+U30)/2)/AS30*AL30,0)</f>
        <v>0.3091449821963303</v>
      </c>
      <c r="AW30">
        <f>U30*AA30/1000</f>
        <v>1.7405776494330347</v>
      </c>
      <c r="AX30">
        <f>(AU30-AW30)</f>
        <v>3.2479503856672336</v>
      </c>
      <c r="AY30">
        <f>1/(1.6/F30+1.37/N30)</f>
        <v>0.19547052664682002</v>
      </c>
      <c r="AZ30">
        <f>G30*AA30*0.001</f>
        <v>30.723567377284454</v>
      </c>
      <c r="BA30">
        <f>G30/S30</f>
        <v>0.89062120186955462</v>
      </c>
      <c r="BB30">
        <f>(1-AL30*AA30/AQ30/F30)*100</f>
        <v>24.419101959515256</v>
      </c>
      <c r="BC30">
        <f>(S30-E30/(N30/1.35))</f>
        <v>391.8478377337243</v>
      </c>
      <c r="BD30">
        <f>E30*BB30/100/BC30</f>
        <v>1.7531702397425296E-5</v>
      </c>
    </row>
    <row r="31" spans="1:56" x14ac:dyDescent="0.25">
      <c r="A31" s="1" t="s">
        <v>1</v>
      </c>
      <c r="B31" s="1" t="s">
        <v>5972</v>
      </c>
      <c r="K31" s="1">
        <v>2.72</v>
      </c>
    </row>
    <row r="32" spans="1:56" x14ac:dyDescent="0.25">
      <c r="A32" s="1" t="s">
        <v>1</v>
      </c>
      <c r="B32" s="1" t="s">
        <v>5971</v>
      </c>
      <c r="K32" s="1">
        <v>2.72</v>
      </c>
    </row>
    <row r="33" spans="1:56" x14ac:dyDescent="0.25">
      <c r="A33" s="1">
        <v>6</v>
      </c>
      <c r="B33" s="1" t="s">
        <v>5970</v>
      </c>
      <c r="C33" s="1">
        <v>1476.0000010952353</v>
      </c>
      <c r="D33" s="1">
        <v>0</v>
      </c>
      <c r="E33">
        <f>(R33-S33*(1000-T33)/(1000-U33))*AK33</f>
        <v>1.9509553912381155</v>
      </c>
      <c r="F33">
        <f>IF(AV33&lt;&gt;0,1/(1/AV33-1/N33),0)</f>
        <v>0.32944197513434181</v>
      </c>
      <c r="G33">
        <f>((AY33-AL33/2)*S33-E33)/(AY33+AL33/2)</f>
        <v>337.72321439525081</v>
      </c>
      <c r="H33">
        <f>AL33*1000</f>
        <v>22.740710378930945</v>
      </c>
      <c r="I33">
        <f>(AQ33-AW33)</f>
        <v>6.2308576088483925</v>
      </c>
      <c r="J33">
        <f>(P33+AP33*D33)</f>
        <v>41.400272369384766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24.735435485839844</v>
      </c>
      <c r="P33" s="1">
        <v>41.400272369384766</v>
      </c>
      <c r="Q33" s="1">
        <v>24.551124572753906</v>
      </c>
      <c r="R33" s="1">
        <v>400.9298095703125</v>
      </c>
      <c r="S33" s="1">
        <v>391.08584594726563</v>
      </c>
      <c r="T33" s="1">
        <v>-0.28552746772766113</v>
      </c>
      <c r="U33" s="1">
        <v>19.945306777954102</v>
      </c>
      <c r="V33" s="1">
        <v>-0.803028404712677</v>
      </c>
      <c r="W33" s="1">
        <v>56.094947814941406</v>
      </c>
      <c r="X33" s="1">
        <v>299.64666748046875</v>
      </c>
      <c r="Y33" s="1">
        <v>301.22952270507813</v>
      </c>
      <c r="Z33" s="1">
        <v>11.076089859008789</v>
      </c>
      <c r="AA33" s="1">
        <v>88.025619506835938</v>
      </c>
      <c r="AB33" s="1">
        <v>4.9018540382385254</v>
      </c>
      <c r="AC33" s="1">
        <v>-1.2798948287963867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1.1016421598546642</v>
      </c>
      <c r="AL33">
        <f>(U33-T33)/(1000-U33)*AK33</f>
        <v>2.2740710378930946E-2</v>
      </c>
      <c r="AM33">
        <f>(P33+273.15)</f>
        <v>314.55027236938474</v>
      </c>
      <c r="AN33">
        <f>(O33+273.15)</f>
        <v>297.88543548583982</v>
      </c>
      <c r="AO33">
        <f>(Y33*AG33+Z33*AH33)*AI33</f>
        <v>48.196722555531778</v>
      </c>
      <c r="AP33">
        <f>((AO33+0.00000010773*(AN33^4-AM33^4))-AL33*44100)/(L33*51.4+0.00000043092*AM33^3)</f>
        <v>-9.407373685762435</v>
      </c>
      <c r="AQ33">
        <f>0.61365*EXP(17.502*J33/(240.97+J33))</f>
        <v>7.9865555942316959</v>
      </c>
      <c r="AR33">
        <f>AQ33*1000/AA33</f>
        <v>90.729899306320391</v>
      </c>
      <c r="AS33">
        <f>(AR33-U33)</f>
        <v>70.784592528366289</v>
      </c>
      <c r="AT33">
        <f>IF(D33,P33,(O33+P33)/2)</f>
        <v>33.067853927612305</v>
      </c>
      <c r="AU33">
        <f>0.61365*EXP(17.502*AT33/(240.97+AT33))</f>
        <v>5.0714005555416941</v>
      </c>
      <c r="AV33">
        <f>IF(AS33&lt;&gt;0,(1000-(AR33+U33)/2)/AS33*AL33,0)</f>
        <v>0.30348827630075881</v>
      </c>
      <c r="AW33">
        <f>U33*AA33/1000</f>
        <v>1.7556979853833037</v>
      </c>
      <c r="AX33">
        <f>(AU33-AW33)</f>
        <v>3.3157025701583906</v>
      </c>
      <c r="AY33">
        <f>1/(1.6/F33+1.37/N33)</f>
        <v>0.19185285610687894</v>
      </c>
      <c r="AZ33">
        <f>G33*AA33*0.001</f>
        <v>29.728295168981923</v>
      </c>
      <c r="BA33">
        <f>G33/S33</f>
        <v>0.8635526391328151</v>
      </c>
      <c r="BB33">
        <f>(1-AL33*AA33/AQ33/F33)*100</f>
        <v>23.919271021432376</v>
      </c>
      <c r="BC33">
        <f>(S33-E33/(N33/1.35))</f>
        <v>390.40215549261177</v>
      </c>
      <c r="BD33">
        <f>E33*BB33/100/BC33</f>
        <v>1.1953169340181127E-3</v>
      </c>
    </row>
    <row r="34" spans="1:56" x14ac:dyDescent="0.25">
      <c r="A34" s="1" t="s">
        <v>1</v>
      </c>
      <c r="B34" s="1" t="s">
        <v>5969</v>
      </c>
      <c r="K34" s="1">
        <v>2.72</v>
      </c>
    </row>
    <row r="35" spans="1:56" x14ac:dyDescent="0.25">
      <c r="A35" s="1" t="s">
        <v>1</v>
      </c>
      <c r="B35" s="1" t="s">
        <v>5968</v>
      </c>
      <c r="K35" s="1">
        <v>2.72</v>
      </c>
    </row>
    <row r="36" spans="1:56" x14ac:dyDescent="0.25">
      <c r="A36" s="1">
        <v>7</v>
      </c>
      <c r="B36" s="1" t="s">
        <v>5967</v>
      </c>
      <c r="C36" s="1">
        <v>1681.5000011064112</v>
      </c>
      <c r="D36" s="1">
        <v>0</v>
      </c>
      <c r="E36">
        <f>(R36-S36*(1000-T36)/(1000-U36))*AK36</f>
        <v>2.75787823534692</v>
      </c>
      <c r="F36">
        <f>IF(AV36&lt;&gt;0,1/(1/AV36-1/N36),0)</f>
        <v>0.3449951958606482</v>
      </c>
      <c r="G36">
        <f>((AY36-AL36/2)*S36-E36)/(AY36+AL36/2)</f>
        <v>334.64873170558354</v>
      </c>
      <c r="H36">
        <f>AL36*1000</f>
        <v>23.105313479691223</v>
      </c>
      <c r="I36">
        <f>(AQ36-AW36)</f>
        <v>6.0714063807377734</v>
      </c>
      <c r="J36">
        <f>(P36+AP36*D36)</f>
        <v>41.086780548095703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24.733959197998047</v>
      </c>
      <c r="P36" s="1">
        <v>41.086780548095703</v>
      </c>
      <c r="Q36" s="1">
        <v>24.583135604858398</v>
      </c>
      <c r="R36" s="1">
        <v>400.92352294921875</v>
      </c>
      <c r="S36" s="1">
        <v>390.23611450195313</v>
      </c>
      <c r="T36" s="1">
        <v>-0.28363999724388123</v>
      </c>
      <c r="U36" s="1">
        <v>20.263647079467773</v>
      </c>
      <c r="V36" s="1">
        <v>-0.79776471853256226</v>
      </c>
      <c r="W36" s="1">
        <v>56.993453979492188</v>
      </c>
      <c r="X36" s="1">
        <v>299.66464233398438</v>
      </c>
      <c r="Y36" s="1">
        <v>500.27392578125</v>
      </c>
      <c r="Z36" s="1">
        <v>11.191109657287598</v>
      </c>
      <c r="AA36" s="1">
        <v>88.022789001464844</v>
      </c>
      <c r="AB36" s="1">
        <v>5.0577516555786133</v>
      </c>
      <c r="AC36" s="1">
        <v>-1.2962204217910767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1.1017082438749422</v>
      </c>
      <c r="AL36">
        <f>(U36-T36)/(1000-U36)*AK36</f>
        <v>2.3105313479691223E-2</v>
      </c>
      <c r="AM36">
        <f>(P36+273.15)</f>
        <v>314.23678054809568</v>
      </c>
      <c r="AN36">
        <f>(O36+273.15)</f>
        <v>297.88395919799802</v>
      </c>
      <c r="AO36">
        <f>(Y36*AG36+Z36*AH36)*AI36</f>
        <v>80.043826335881022</v>
      </c>
      <c r="AP36">
        <f>((AO36+0.00000010773*(AN36^4-AM36^4))-AL36*44100)/(L36*51.4+0.00000043092*AM36^3)</f>
        <v>-9.2487330093502376</v>
      </c>
      <c r="AQ36">
        <f>0.61365*EXP(17.502*J36/(240.97+J36))</f>
        <v>7.855069112013914</v>
      </c>
      <c r="AR36">
        <f>AQ36*1000/AA36</f>
        <v>89.239039129777993</v>
      </c>
      <c r="AS36">
        <f>(AR36-U36)</f>
        <v>68.975392050310219</v>
      </c>
      <c r="AT36">
        <f>IF(D36,P36,(O36+P36)/2)</f>
        <v>32.910369873046875</v>
      </c>
      <c r="AU36">
        <f>0.61365*EXP(17.502*AT36/(240.97+AT36))</f>
        <v>5.0267194941889732</v>
      </c>
      <c r="AV36">
        <f>IF(AS36&lt;&gt;0,(1000-(AR36+U36)/2)/AS36*AL36,0)</f>
        <v>0.31663852693863093</v>
      </c>
      <c r="AW36">
        <f>U36*AA36/1000</f>
        <v>1.7836627312761411</v>
      </c>
      <c r="AX36">
        <f>(AU36-AW36)</f>
        <v>3.2430567629128322</v>
      </c>
      <c r="AY36">
        <f>1/(1.6/F36+1.37/N36)</f>
        <v>0.20026530265471382</v>
      </c>
      <c r="AZ36">
        <f>G36*AA36*0.001</f>
        <v>29.456714700528398</v>
      </c>
      <c r="BA36">
        <f>G36/S36</f>
        <v>0.85755448885781849</v>
      </c>
      <c r="BB36">
        <f>(1-AL36*AA36/AQ36/F36)*100</f>
        <v>24.95116892513267</v>
      </c>
      <c r="BC36">
        <f>(S36-E36/(N36/1.35))</f>
        <v>389.26964697887576</v>
      </c>
      <c r="BD36">
        <f>E36*BB36/100/BC36</f>
        <v>1.7677280070290703E-3</v>
      </c>
    </row>
    <row r="37" spans="1:56" x14ac:dyDescent="0.25">
      <c r="A37" s="1" t="s">
        <v>1</v>
      </c>
      <c r="B37" s="1" t="s">
        <v>5966</v>
      </c>
      <c r="K37" s="1">
        <v>2.72</v>
      </c>
    </row>
    <row r="38" spans="1:56" x14ac:dyDescent="0.25">
      <c r="A38" s="1" t="s">
        <v>1</v>
      </c>
      <c r="B38" s="1" t="s">
        <v>5965</v>
      </c>
      <c r="K38" s="1">
        <v>2.72</v>
      </c>
    </row>
    <row r="39" spans="1:56" x14ac:dyDescent="0.25">
      <c r="A39" s="1">
        <v>8</v>
      </c>
      <c r="B39" s="1" t="s">
        <v>5964</v>
      </c>
      <c r="C39" s="1">
        <v>1888.0000010952353</v>
      </c>
      <c r="D39" s="1">
        <v>0</v>
      </c>
      <c r="E39">
        <f>(R39-S39*(1000-T39)/(1000-U39))*AK39</f>
        <v>2.2313298647980644</v>
      </c>
      <c r="F39">
        <f>IF(AV39&lt;&gt;0,1/(1/AV39-1/N39),0)</f>
        <v>2.7697484880817429</v>
      </c>
      <c r="G39">
        <f>((AY39-AL39/2)*S39-E39)/(AY39+AL39/2)</f>
        <v>379.55090688310014</v>
      </c>
      <c r="H39">
        <f>AL39*1000</f>
        <v>23.645584297670862</v>
      </c>
      <c r="I39">
        <f>(AQ39-AW39)</f>
        <v>1.2556724449759125</v>
      </c>
      <c r="J39">
        <f>(P39+AP39*D39)</f>
        <v>24.474485397338867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24.959733963012695</v>
      </c>
      <c r="P39" s="1">
        <v>24.474485397338867</v>
      </c>
      <c r="Q39" s="1">
        <v>24.701227188110352</v>
      </c>
      <c r="R39" s="1">
        <v>400.5269775390625</v>
      </c>
      <c r="S39" s="1">
        <v>390.12619018554688</v>
      </c>
      <c r="T39" s="1">
        <v>-0.27943971753120422</v>
      </c>
      <c r="U39" s="1">
        <v>20.742685317993164</v>
      </c>
      <c r="V39" s="1">
        <v>-0.77539145946502686</v>
      </c>
      <c r="W39" s="1">
        <v>57.556961059570313</v>
      </c>
      <c r="X39" s="1">
        <v>299.59817504882813</v>
      </c>
      <c r="Y39" s="1">
        <v>749.78656005859375</v>
      </c>
      <c r="Z39" s="1">
        <v>11.006585121154785</v>
      </c>
      <c r="AA39" s="1">
        <v>88.018348693847656</v>
      </c>
      <c r="AB39" s="1">
        <v>5.2131519317626953</v>
      </c>
      <c r="AC39" s="1">
        <v>-1.3231672048568726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1.1014638788559856</v>
      </c>
      <c r="AL39">
        <f>(U39-T39)/(1000-U39)*AK39</f>
        <v>2.3645584297670861E-2</v>
      </c>
      <c r="AM39">
        <f>(P39+273.15)</f>
        <v>297.62448539733884</v>
      </c>
      <c r="AN39">
        <f>(O39+273.15)</f>
        <v>298.10973396301267</v>
      </c>
      <c r="AO39">
        <f>(Y39*AG39+Z39*AH39)*AI39</f>
        <v>119.96584692792931</v>
      </c>
      <c r="AP39">
        <f>((AO39+0.00000010773*(AN39^4-AM39^4))-AL39*44100)/(L39*51.4+0.00000043092*AM39^3)</f>
        <v>-7.5579764412776482</v>
      </c>
      <c r="AQ39">
        <f>0.61365*EXP(17.502*J39/(240.97+J39))</f>
        <v>3.0814093541417891</v>
      </c>
      <c r="AR39">
        <f>AQ39*1000/AA39</f>
        <v>35.008715794700827</v>
      </c>
      <c r="AS39">
        <f>(AR39-U39)</f>
        <v>14.266030476707662</v>
      </c>
      <c r="AT39">
        <f>IF(D39,P39,(O39+P39)/2)</f>
        <v>24.717109680175781</v>
      </c>
      <c r="AU39">
        <f>0.61365*EXP(17.502*AT39/(240.97+AT39))</f>
        <v>3.1264437715802158</v>
      </c>
      <c r="AV39">
        <f>IF(AS39&lt;&gt;0,(1000-(AR39+U39)/2)/AS39*AL39,0)</f>
        <v>1.611271412032899</v>
      </c>
      <c r="AW39">
        <f>U39*AA39/1000</f>
        <v>1.8257369091658766</v>
      </c>
      <c r="AX39">
        <f>(AU39-AW39)</f>
        <v>1.3007068624143392</v>
      </c>
      <c r="AY39">
        <f>1/(1.6/F39+1.37/N39)</f>
        <v>1.0714665395808431</v>
      </c>
      <c r="AZ39">
        <f>G39*AA39*0.001</f>
        <v>33.407444069102816</v>
      </c>
      <c r="BA39">
        <f>G39/S39</f>
        <v>0.97289265994314034</v>
      </c>
      <c r="BB39">
        <f>(1-AL39*AA39/AQ39/F39)*100</f>
        <v>75.614394924341255</v>
      </c>
      <c r="BC39">
        <f>(S39-E39/(N39/1.35))</f>
        <v>389.34424563848142</v>
      </c>
      <c r="BD39">
        <f>E39*BB39/100/BC39</f>
        <v>4.3334570754123931E-3</v>
      </c>
    </row>
    <row r="40" spans="1:56" x14ac:dyDescent="0.25">
      <c r="A40" s="1" t="s">
        <v>1</v>
      </c>
      <c r="B40" s="1" t="s">
        <v>5963</v>
      </c>
      <c r="K40" s="1">
        <v>2.72</v>
      </c>
    </row>
    <row r="41" spans="1:56" x14ac:dyDescent="0.25">
      <c r="A41" s="1" t="s">
        <v>1</v>
      </c>
      <c r="B41" s="1" t="s">
        <v>5962</v>
      </c>
      <c r="K41" s="1">
        <v>2.72</v>
      </c>
    </row>
    <row r="42" spans="1:56" x14ac:dyDescent="0.25">
      <c r="A42" s="1">
        <v>9</v>
      </c>
      <c r="B42" s="1" t="s">
        <v>5961</v>
      </c>
      <c r="C42" s="1">
        <v>2095.0000010952353</v>
      </c>
      <c r="D42" s="1">
        <v>0</v>
      </c>
      <c r="E42">
        <f>(R42-S42*(1000-T42)/(1000-U42))*AK42</f>
        <v>1.738957625825702</v>
      </c>
      <c r="F42">
        <f>IF(AV42&lt;&gt;0,1/(1/AV42-1/N42),0)</f>
        <v>3.0484920865525527</v>
      </c>
      <c r="G42">
        <f>((AY42-AL42/2)*S42-E42)/(AY42+AL42/2)</f>
        <v>380.32553799323983</v>
      </c>
      <c r="H42">
        <f>AL42*1000</f>
        <v>24.196254879900774</v>
      </c>
      <c r="I42">
        <f>(AQ42-AW42)</f>
        <v>1.2162635689340964</v>
      </c>
      <c r="J42">
        <f>(P42+AP42*D42)</f>
        <v>24.490234375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25.042613983154297</v>
      </c>
      <c r="P42" s="1">
        <v>24.490234375</v>
      </c>
      <c r="Q42" s="1">
        <v>24.761989593505859</v>
      </c>
      <c r="R42" s="1">
        <v>400.20816040039063</v>
      </c>
      <c r="S42" s="1">
        <v>390.06295776367188</v>
      </c>
      <c r="T42" s="1">
        <v>-0.27329850196838379</v>
      </c>
      <c r="U42" s="1">
        <v>21.223140716552734</v>
      </c>
      <c r="V42" s="1">
        <v>-0.75462329387664795</v>
      </c>
      <c r="W42" s="1">
        <v>58.600677490234375</v>
      </c>
      <c r="X42" s="1">
        <v>299.66375732421875</v>
      </c>
      <c r="Y42" s="1">
        <v>998.82562255859375</v>
      </c>
      <c r="Z42" s="1">
        <v>11.021195411682129</v>
      </c>
      <c r="AA42" s="1">
        <v>88.019569396972656</v>
      </c>
      <c r="AB42" s="1">
        <v>5.3836064338684082</v>
      </c>
      <c r="AC42" s="1">
        <v>-1.3485407829284668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1.1017049901625686</v>
      </c>
      <c r="AL42">
        <f>(U42-T42)/(1000-U42)*AK42</f>
        <v>2.4196254879900774E-2</v>
      </c>
      <c r="AM42">
        <f>(P42+273.15)</f>
        <v>297.64023437499998</v>
      </c>
      <c r="AN42">
        <f>(O42+273.15)</f>
        <v>298.19261398315427</v>
      </c>
      <c r="AO42">
        <f>(Y42*AG42+Z42*AH42)*AI42</f>
        <v>159.81209603729621</v>
      </c>
      <c r="AP42">
        <f>((AO42+0.00000010773*(AN42^4-AM42^4))-AL42*44100)/(L42*51.4+0.00000043092*AM42^3)</f>
        <v>-7.4233195676478134</v>
      </c>
      <c r="AQ42">
        <f>0.61365*EXP(17.502*J42/(240.97+J42))</f>
        <v>3.0843152760564259</v>
      </c>
      <c r="AR42">
        <f>AQ42*1000/AA42</f>
        <v>35.041244773034613</v>
      </c>
      <c r="AS42">
        <f>(AR42-U42)</f>
        <v>13.818104056481879</v>
      </c>
      <c r="AT42">
        <f>IF(D42,P42,(O42+P42)/2)</f>
        <v>24.766424179077148</v>
      </c>
      <c r="AU42">
        <f>0.61365*EXP(17.502*AT42/(240.97+AT42))</f>
        <v>3.1356672378326351</v>
      </c>
      <c r="AV42">
        <f>IF(AS42&lt;&gt;0,(1000-(AR42+U42)/2)/AS42*AL42,0)</f>
        <v>1.7017936091519321</v>
      </c>
      <c r="AW42">
        <f>U42*AA42/1000</f>
        <v>1.8680517071223295</v>
      </c>
      <c r="AX42">
        <f>(AU42-AW42)</f>
        <v>1.2676155307103056</v>
      </c>
      <c r="AY42">
        <f>1/(1.6/F42+1.37/N42)</f>
        <v>1.1357439739165918</v>
      </c>
      <c r="AZ42">
        <f>G42*AA42*0.001</f>
        <v>33.476090084836933</v>
      </c>
      <c r="BA42">
        <f>G42/S42</f>
        <v>0.9750362868951743</v>
      </c>
      <c r="BB42">
        <f>(1-AL42*AA42/AQ42/F42)*100</f>
        <v>77.349199581922051</v>
      </c>
      <c r="BC42">
        <f>(S42-E42/(N42/1.35))</f>
        <v>389.45355955028162</v>
      </c>
      <c r="BD42">
        <f>E42*BB42/100/BC42</f>
        <v>3.4537360659848229E-3</v>
      </c>
    </row>
    <row r="43" spans="1:56" x14ac:dyDescent="0.25">
      <c r="A43" s="1" t="s">
        <v>1</v>
      </c>
      <c r="B43" s="1" t="s">
        <v>5960</v>
      </c>
      <c r="K43" s="1">
        <v>2.72</v>
      </c>
    </row>
    <row r="44" spans="1:56" x14ac:dyDescent="0.25">
      <c r="A44" s="1" t="s">
        <v>1</v>
      </c>
      <c r="B44" s="1" t="s">
        <v>5959</v>
      </c>
      <c r="K44" s="1">
        <v>2.72</v>
      </c>
    </row>
    <row r="45" spans="1:56" x14ac:dyDescent="0.25">
      <c r="A45" s="1">
        <v>10</v>
      </c>
      <c r="B45" s="1" t="s">
        <v>5958</v>
      </c>
      <c r="C45" s="1">
        <v>2302.0000010952353</v>
      </c>
      <c r="D45" s="1">
        <v>0</v>
      </c>
      <c r="E45">
        <f>(R45-S45*(1000-T45)/(1000-U45))*AK45</f>
        <v>2.179521969397582</v>
      </c>
      <c r="F45">
        <f>IF(AV45&lt;&gt;0,1/(1/AV45-1/N45),0)</f>
        <v>3.287485263651293</v>
      </c>
      <c r="G45">
        <f>((AY45-AL45/2)*S45-E45)/(AY45+AL45/2)</f>
        <v>379.44218681662983</v>
      </c>
      <c r="H45">
        <f>AL45*1000</f>
        <v>24.788952055549451</v>
      </c>
      <c r="I45">
        <f>(AQ45-AW45)</f>
        <v>1.1949382832329998</v>
      </c>
      <c r="J45">
        <f>(P45+AP45*D45)</f>
        <v>24.625871658325195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25.035964965820313</v>
      </c>
      <c r="P45" s="1">
        <v>24.625871658325195</v>
      </c>
      <c r="Q45" s="1">
        <v>24.820734024047852</v>
      </c>
      <c r="R45" s="1">
        <v>400.0460205078125</v>
      </c>
      <c r="S45" s="1">
        <v>389.30389404296875</v>
      </c>
      <c r="T45" s="1">
        <v>-0.26809147000312805</v>
      </c>
      <c r="U45" s="1">
        <v>21.75175666809082</v>
      </c>
      <c r="V45" s="1">
        <v>-0.74050956964492798</v>
      </c>
      <c r="W45" s="1">
        <v>60.081668853759766</v>
      </c>
      <c r="X45" s="1">
        <v>299.54483032226563</v>
      </c>
      <c r="Y45" s="1">
        <v>1250.6129150390625</v>
      </c>
      <c r="Z45" s="1">
        <v>10.91745662689209</v>
      </c>
      <c r="AA45" s="1">
        <v>88.016036987304688</v>
      </c>
      <c r="AB45" s="1">
        <v>5.6508688926696777</v>
      </c>
      <c r="AC45" s="1">
        <v>-1.3685462474822998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1.1012677585377408</v>
      </c>
      <c r="AL45">
        <f>(U45-T45)/(1000-U45)*AK45</f>
        <v>2.478895205554945E-2</v>
      </c>
      <c r="AM45">
        <f>(P45+273.15)</f>
        <v>297.77587165832517</v>
      </c>
      <c r="AN45">
        <f>(O45+273.15)</f>
        <v>298.18596496582029</v>
      </c>
      <c r="AO45">
        <f>(Y45*AG45+Z45*AH45)*AI45</f>
        <v>200.09806193370969</v>
      </c>
      <c r="AP45">
        <f>((AO45+0.00000010773*(AN45^4-AM45^4))-AL45*44100)/(L45*51.4+0.00000043092*AM45^3)</f>
        <v>-7.3191435145070018</v>
      </c>
      <c r="AQ45">
        <f>0.61365*EXP(17.502*J45/(240.97+J45))</f>
        <v>3.1094417026705328</v>
      </c>
      <c r="AR45">
        <f>AQ45*1000/AA45</f>
        <v>35.328126658543312</v>
      </c>
      <c r="AS45">
        <f>(AR45-U45)</f>
        <v>13.576369990452491</v>
      </c>
      <c r="AT45">
        <f>IF(D45,P45,(O45+P45)/2)</f>
        <v>24.830918312072754</v>
      </c>
      <c r="AU45">
        <f>0.61365*EXP(17.502*AT45/(240.97+AT45))</f>
        <v>3.1477656883719605</v>
      </c>
      <c r="AV45">
        <f>IF(AS45&lt;&gt;0,(1000-(AR45+U45)/2)/AS45*AL45,0)</f>
        <v>1.7737787661152777</v>
      </c>
      <c r="AW45">
        <f>U45*AA45/1000</f>
        <v>1.914503419437533</v>
      </c>
      <c r="AX45">
        <f>(AU45-AW45)</f>
        <v>1.2332622689344275</v>
      </c>
      <c r="AY45">
        <f>1/(1.6/F45+1.37/N45)</f>
        <v>1.1871906731106736</v>
      </c>
      <c r="AZ45">
        <f>G45*AA45*0.001</f>
        <v>33.396997549396261</v>
      </c>
      <c r="BA45">
        <f>G45/S45</f>
        <v>0.97466835709264588</v>
      </c>
      <c r="BB45">
        <f>(1-AL45*AA45/AQ45/F45)*100</f>
        <v>78.656101645885869</v>
      </c>
      <c r="BC45">
        <f>(S45-E45/(N45/1.35))</f>
        <v>388.54010499229247</v>
      </c>
      <c r="BD45">
        <f>E45*BB45/100/BC45</f>
        <v>4.412226675230304E-3</v>
      </c>
    </row>
    <row r="46" spans="1:56" x14ac:dyDescent="0.25">
      <c r="A46" s="1" t="s">
        <v>1</v>
      </c>
      <c r="B46" s="1" t="s">
        <v>5957</v>
      </c>
      <c r="K46" s="1">
        <v>2.72</v>
      </c>
    </row>
    <row r="47" spans="1:56" x14ac:dyDescent="0.25">
      <c r="A47" s="1" t="s">
        <v>1</v>
      </c>
      <c r="B47" s="1" t="s">
        <v>5956</v>
      </c>
      <c r="K47" s="1">
        <v>2.72</v>
      </c>
    </row>
    <row r="48" spans="1:56" x14ac:dyDescent="0.25">
      <c r="A48" s="1">
        <v>11</v>
      </c>
      <c r="B48" s="1" t="s">
        <v>5955</v>
      </c>
      <c r="C48" s="1">
        <v>2508.5000010840595</v>
      </c>
      <c r="D48" s="1">
        <v>0</v>
      </c>
      <c r="E48">
        <f>(R48-S48*(1000-T48)/(1000-U48))*AK48</f>
        <v>2.2682313713611073</v>
      </c>
      <c r="F48">
        <f>IF(AV48&lt;&gt;0,1/(1/AV48-1/N48),0)</f>
        <v>3.8174430461142088</v>
      </c>
      <c r="G48">
        <f>((AY48-AL48/2)*S48-E48)/(AY48+AL48/2)</f>
        <v>379.44343069563752</v>
      </c>
      <c r="H48">
        <f>AL48*1000</f>
        <v>25.632437358144465</v>
      </c>
      <c r="I48">
        <f>(AQ48-AW48)</f>
        <v>1.1425562351813192</v>
      </c>
      <c r="J48">
        <f>(P48+AP48*D48)</f>
        <v>24.691560745239258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25.132726669311523</v>
      </c>
      <c r="P48" s="1">
        <v>24.691560745239258</v>
      </c>
      <c r="Q48" s="1">
        <v>24.910505294799805</v>
      </c>
      <c r="R48" s="1">
        <v>399.93463134765625</v>
      </c>
      <c r="S48" s="1">
        <v>388.82931518554688</v>
      </c>
      <c r="T48" s="1">
        <v>-0.25738722085952759</v>
      </c>
      <c r="U48" s="1">
        <v>22.485445022583008</v>
      </c>
      <c r="V48" s="1">
        <v>-0.70686960220336914</v>
      </c>
      <c r="W48" s="1">
        <v>61.752391815185547</v>
      </c>
      <c r="X48" s="1">
        <v>299.666015625</v>
      </c>
      <c r="Y48" s="1">
        <v>1601.5218505859375</v>
      </c>
      <c r="Z48" s="1">
        <v>11.039381980895996</v>
      </c>
      <c r="AA48" s="1">
        <v>88.017753601074219</v>
      </c>
      <c r="AB48" s="1">
        <v>5.985170841217041</v>
      </c>
      <c r="AC48" s="1">
        <v>-1.4023876190185547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1.1017132927389703</v>
      </c>
      <c r="AL48">
        <f>(U48-T48)/(1000-U48)*AK48</f>
        <v>2.5632437358144463E-2</v>
      </c>
      <c r="AM48">
        <f>(P48+273.15)</f>
        <v>297.84156074523924</v>
      </c>
      <c r="AN48">
        <f>(O48+273.15)</f>
        <v>298.2827266693115</v>
      </c>
      <c r="AO48">
        <f>(Y48*AG48+Z48*AH48)*AI48</f>
        <v>256.24349036626154</v>
      </c>
      <c r="AP48">
        <f>((AO48+0.00000010773*(AN48^4-AM48^4))-AL48*44100)/(L48*51.4+0.00000043092*AM48^3)</f>
        <v>-7.1596479383211165</v>
      </c>
      <c r="AQ48">
        <f>0.61365*EXP(17.502*J48/(240.97+J48))</f>
        <v>3.121674594789531</v>
      </c>
      <c r="AR48">
        <f>AQ48*1000/AA48</f>
        <v>35.466419751383341</v>
      </c>
      <c r="AS48">
        <f>(AR48-U48)</f>
        <v>12.980974728800334</v>
      </c>
      <c r="AT48">
        <f>IF(D48,P48,(O48+P48)/2)</f>
        <v>24.912143707275391</v>
      </c>
      <c r="AU48">
        <f>0.61365*EXP(17.502*AT48/(240.97+AT48))</f>
        <v>3.1630607853244732</v>
      </c>
      <c r="AV48">
        <f>IF(AS48&lt;&gt;0,(1000-(AR48+U48)/2)/AS48*AL48,0)</f>
        <v>1.9173994331195749</v>
      </c>
      <c r="AW48">
        <f>U48*AA48/1000</f>
        <v>1.9791183596082118</v>
      </c>
      <c r="AX48">
        <f>(AU48-AW48)</f>
        <v>1.1839424257162614</v>
      </c>
      <c r="AY48">
        <f>1/(1.6/F48+1.37/N48)</f>
        <v>1.2907236287394974</v>
      </c>
      <c r="AZ48">
        <f>G48*AA48*0.001</f>
        <v>33.397758388514909</v>
      </c>
      <c r="BA48">
        <f>G48/S48</f>
        <v>0.9758611706387661</v>
      </c>
      <c r="BB48">
        <f>(1-AL48*AA48/AQ48/F48)*100</f>
        <v>81.067847738799898</v>
      </c>
      <c r="BC48">
        <f>(S48-E48/(N48/1.35))</f>
        <v>388.03443891902089</v>
      </c>
      <c r="BD48">
        <f>E48*BB48/100/BC48</f>
        <v>4.7387710215135229E-3</v>
      </c>
    </row>
    <row r="49" spans="1:56" x14ac:dyDescent="0.25">
      <c r="A49" s="1" t="s">
        <v>1</v>
      </c>
      <c r="B49" s="1" t="s">
        <v>5954</v>
      </c>
      <c r="K49" s="1">
        <v>2.72</v>
      </c>
    </row>
    <row r="50" spans="1:56" x14ac:dyDescent="0.25">
      <c r="A50" s="1" t="s">
        <v>1</v>
      </c>
      <c r="B50" s="1" t="s">
        <v>5949</v>
      </c>
      <c r="K50" s="1">
        <v>2.72</v>
      </c>
    </row>
    <row r="51" spans="1:56" x14ac:dyDescent="0.25">
      <c r="A51" s="1">
        <v>12</v>
      </c>
      <c r="B51" s="1" t="s">
        <v>5953</v>
      </c>
      <c r="C51" s="1">
        <v>2715.5000010840595</v>
      </c>
      <c r="D51" s="1">
        <v>0</v>
      </c>
      <c r="E51">
        <f>(R51-S51*(1000-T51)/(1000-U51))*AK51</f>
        <v>2.0966812087997613</v>
      </c>
      <c r="F51">
        <f>IF(AV51&lt;&gt;0,1/(1/AV51-1/N51),0)</f>
        <v>4.3082286514944048</v>
      </c>
      <c r="G51">
        <f>((AY51-AL51/2)*S51-E51)/(AY51+AL51/2)</f>
        <v>379.74644435619359</v>
      </c>
      <c r="H51">
        <f>AL51*1000</f>
        <v>26.650940518373712</v>
      </c>
      <c r="I51">
        <f>(AQ51-AW51)</f>
        <v>1.1191097735660631</v>
      </c>
      <c r="J51">
        <f>(P51+AP51*D51)</f>
        <v>24.987369537353516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25.340730667114258</v>
      </c>
      <c r="P51" s="1">
        <v>24.987369537353516</v>
      </c>
      <c r="Q51" s="1">
        <v>25.073940277099609</v>
      </c>
      <c r="R51" s="1">
        <v>400.02047729492188</v>
      </c>
      <c r="S51" s="1">
        <v>388.7154541015625</v>
      </c>
      <c r="T51" s="1">
        <v>-0.23865839838981628</v>
      </c>
      <c r="U51" s="1">
        <v>23.383443832397461</v>
      </c>
      <c r="V51" s="1">
        <v>-0.64737558364868164</v>
      </c>
      <c r="W51" s="1">
        <v>63.429027557373047</v>
      </c>
      <c r="X51" s="1">
        <v>299.70016479492188</v>
      </c>
      <c r="Y51" s="1">
        <v>2000.0645751953125</v>
      </c>
      <c r="Z51" s="1">
        <v>11.137482643127441</v>
      </c>
      <c r="AA51" s="1">
        <v>88.018440246582031</v>
      </c>
      <c r="AB51" s="1">
        <v>6.3494791984558105</v>
      </c>
      <c r="AC51" s="1">
        <v>-1.4520324468612671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1.1018388411578008</v>
      </c>
      <c r="AL51">
        <f>(U51-T51)/(1000-U51)*AK51</f>
        <v>2.6650940518373713E-2</v>
      </c>
      <c r="AM51">
        <f>(P51+273.15)</f>
        <v>298.13736953735349</v>
      </c>
      <c r="AN51">
        <f>(O51+273.15)</f>
        <v>298.49073066711424</v>
      </c>
      <c r="AO51">
        <f>(Y51*AG51+Z51*AH51)*AI51</f>
        <v>320.01032487846169</v>
      </c>
      <c r="AP51">
        <f>((AO51+0.00000010773*(AN51^4-AM51^4))-AL51*44100)/(L51*51.4+0.00000043092*AM51^3)</f>
        <v>-7.010565303282605</v>
      </c>
      <c r="AQ51">
        <f>0.61365*EXP(17.502*J51/(240.97+J51))</f>
        <v>3.177284027287246</v>
      </c>
      <c r="AR51">
        <f>AQ51*1000/AA51</f>
        <v>36.097936050515592</v>
      </c>
      <c r="AS51">
        <f>(AR51-U51)</f>
        <v>12.714492218118131</v>
      </c>
      <c r="AT51">
        <f>IF(D51,P51,(O51+P51)/2)</f>
        <v>25.164050102233887</v>
      </c>
      <c r="AU51">
        <f>0.61365*EXP(17.502*AT51/(240.97+AT51))</f>
        <v>3.2109097041965082</v>
      </c>
      <c r="AV51">
        <f>IF(AS51&lt;&gt;0,(1000-(AR51+U51)/2)/AS51*AL51,0)</f>
        <v>2.0337676657602177</v>
      </c>
      <c r="AW51">
        <f>U51*AA51/1000</f>
        <v>2.0581742537211829</v>
      </c>
      <c r="AX51">
        <f>(AU51-AW51)</f>
        <v>1.1527354504753253</v>
      </c>
      <c r="AY51">
        <f>1/(1.6/F51+1.37/N51)</f>
        <v>1.3754915795901475</v>
      </c>
      <c r="AZ51">
        <f>G51*AA51*0.001</f>
        <v>33.424689721417614</v>
      </c>
      <c r="BA51">
        <f>G51/S51</f>
        <v>0.97692654189399553</v>
      </c>
      <c r="BB51">
        <f>(1-AL51*AA51/AQ51/F51)*100</f>
        <v>82.863133080275489</v>
      </c>
      <c r="BC51">
        <f>(S51-E51/(N51/1.35))</f>
        <v>387.98069566713269</v>
      </c>
      <c r="BD51">
        <f>E51*BB51/100/BC51</f>
        <v>4.4779953222400873E-3</v>
      </c>
    </row>
    <row r="52" spans="1:56" x14ac:dyDescent="0.25">
      <c r="A52" s="1" t="s">
        <v>1</v>
      </c>
      <c r="B52" s="1" t="s">
        <v>5952</v>
      </c>
    </row>
    <row r="53" spans="1:56" x14ac:dyDescent="0.25">
      <c r="A53" s="1" t="s">
        <v>1</v>
      </c>
      <c r="B53" s="1" t="s">
        <v>5951</v>
      </c>
    </row>
    <row r="54" spans="1:56" x14ac:dyDescent="0.25">
      <c r="A54" s="1" t="s">
        <v>1</v>
      </c>
      <c r="B54" s="1" t="s">
        <v>5950</v>
      </c>
    </row>
    <row r="55" spans="1:56" x14ac:dyDescent="0.25">
      <c r="A55" s="1" t="s">
        <v>1</v>
      </c>
      <c r="B55" s="1" t="s">
        <v>5949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9785E-5E32-492B-AD2B-8729AA7C072F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11033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11032</v>
      </c>
    </row>
    <row r="12" spans="1:56" x14ac:dyDescent="0.25">
      <c r="A12" s="1" t="s">
        <v>1</v>
      </c>
      <c r="B12" s="1" t="s">
        <v>11031</v>
      </c>
    </row>
    <row r="13" spans="1:56" x14ac:dyDescent="0.25">
      <c r="A13" s="1" t="s">
        <v>1</v>
      </c>
      <c r="B13" s="1" t="s">
        <v>11030</v>
      </c>
    </row>
    <row r="14" spans="1:56" x14ac:dyDescent="0.25">
      <c r="A14" s="1" t="s">
        <v>1</v>
      </c>
      <c r="B14" s="1" t="s">
        <v>11029</v>
      </c>
    </row>
    <row r="15" spans="1:56" x14ac:dyDescent="0.25">
      <c r="A15" s="1" t="s">
        <v>1</v>
      </c>
      <c r="B15" s="1" t="s">
        <v>11028</v>
      </c>
    </row>
    <row r="16" spans="1:56" x14ac:dyDescent="0.25">
      <c r="A16" s="1" t="s">
        <v>1</v>
      </c>
      <c r="B16" s="1" t="s">
        <v>11027</v>
      </c>
    </row>
    <row r="17" spans="1:56" x14ac:dyDescent="0.25">
      <c r="A17" s="1" t="s">
        <v>1</v>
      </c>
      <c r="B17" s="1" t="s">
        <v>11026</v>
      </c>
    </row>
    <row r="18" spans="1:56" x14ac:dyDescent="0.25">
      <c r="A18" s="1">
        <v>1</v>
      </c>
      <c r="B18" s="1" t="s">
        <v>11025</v>
      </c>
      <c r="C18" s="1">
        <v>303.00000333040953</v>
      </c>
      <c r="D18" s="1">
        <v>0</v>
      </c>
      <c r="E18">
        <f>(R18-S18*(1000-T18)/(1000-U18))*AK18</f>
        <v>-2.2800500221392874</v>
      </c>
      <c r="F18">
        <f>IF(AV18&lt;&gt;0,1/(1/AV18-1/N18),0)</f>
        <v>2.5358389299766819</v>
      </c>
      <c r="G18">
        <f>((AY18-AL18/2)*S18-E18)/(AY18+AL18/2)</f>
        <v>386.45611911246061</v>
      </c>
      <c r="H18">
        <f>AL18*1000</f>
        <v>24.235305870218845</v>
      </c>
      <c r="I18">
        <f>(AQ18-AW18)</f>
        <v>1.3034407062507993</v>
      </c>
      <c r="J18">
        <f>(P18+AP18*D18)</f>
        <v>25.784351348876953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26.566595077514648</v>
      </c>
      <c r="P18" s="1">
        <v>25.784351348876953</v>
      </c>
      <c r="Q18" s="1">
        <v>26.619379043579102</v>
      </c>
      <c r="R18" s="1">
        <v>399.84799194335938</v>
      </c>
      <c r="S18" s="1">
        <v>393.27346801757813</v>
      </c>
      <c r="T18" s="1">
        <v>1.4911289215087891</v>
      </c>
      <c r="U18" s="1">
        <v>22.960720062255859</v>
      </c>
      <c r="V18" s="1">
        <v>3.7747595310211182</v>
      </c>
      <c r="W18" s="1">
        <v>58.124549865722656</v>
      </c>
      <c r="X18" s="1">
        <v>299.98922729492188</v>
      </c>
      <c r="Y18" s="1">
        <v>4.3019585311412811E-2</v>
      </c>
      <c r="Z18" s="1">
        <v>6.9243068695068359</v>
      </c>
      <c r="AA18" s="1">
        <v>88.324722290039063</v>
      </c>
      <c r="AB18" s="1">
        <v>10.251724243164063</v>
      </c>
      <c r="AC18" s="1">
        <v>-0.47071793675422668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1.1029015709372125</v>
      </c>
      <c r="AL18">
        <f>(U18-T18)/(1000-U18)*AK18</f>
        <v>2.4235305870218844E-2</v>
      </c>
      <c r="AM18">
        <f>(P18+273.15)</f>
        <v>298.93435134887693</v>
      </c>
      <c r="AN18">
        <f>(O18+273.15)</f>
        <v>299.71659507751463</v>
      </c>
      <c r="AO18">
        <f>(Y18*AG18+Z18*AH18)*AI18</f>
        <v>6.8831334959760238E-3</v>
      </c>
      <c r="AP18">
        <f>((AO18+0.00000010773*(AN18^4-AM18^4))-AL18*44100)/(L18*51.4+0.00000043092*AM18^3)</f>
        <v>-8.7208926410101277</v>
      </c>
      <c r="AQ18">
        <f>0.61365*EXP(17.502*J18/(240.97+J18))</f>
        <v>3.3314399293288766</v>
      </c>
      <c r="AR18">
        <f>AQ18*1000/AA18</f>
        <v>37.718091186170469</v>
      </c>
      <c r="AS18">
        <f>(AR18-U18)</f>
        <v>14.757371123914609</v>
      </c>
      <c r="AT18">
        <f>IF(D18,P18,(O18+P18)/2)</f>
        <v>26.175473213195801</v>
      </c>
      <c r="AU18">
        <f>0.61365*EXP(17.502*AT18/(240.97+AT18))</f>
        <v>3.4094537432283798</v>
      </c>
      <c r="AV18">
        <f>IF(AS18&lt;&gt;0,(1000-(AR18+U18)/2)/AS18*AL18,0)</f>
        <v>1.5924259746312914</v>
      </c>
      <c r="AW18">
        <f>U18*AA18/1000</f>
        <v>2.0279992230780772</v>
      </c>
      <c r="AX18">
        <f>(AU18-AW18)</f>
        <v>1.3814545201503026</v>
      </c>
      <c r="AY18">
        <f>1/(1.6/F18+1.37/N18)</f>
        <v>1.0515000182193528</v>
      </c>
      <c r="AZ18">
        <f>G18*AA18*0.001</f>
        <v>34.133629397894346</v>
      </c>
      <c r="BA18">
        <f>G18/S18</f>
        <v>0.98266511865272133</v>
      </c>
      <c r="BB18">
        <f>(1-AL18*AA18/AQ18/F18)*100</f>
        <v>74.661719804979199</v>
      </c>
      <c r="BC18">
        <f>(S18-E18/(N18/1.35))</f>
        <v>393.99258419980544</v>
      </c>
      <c r="BD18">
        <f>E18*BB18/100/BC18</f>
        <v>-4.3207020314872252E-3</v>
      </c>
    </row>
    <row r="19" spans="1:56" x14ac:dyDescent="0.25">
      <c r="A19" s="1" t="s">
        <v>1</v>
      </c>
      <c r="B19" s="1" t="s">
        <v>11024</v>
      </c>
      <c r="K19" s="1">
        <v>2.72</v>
      </c>
    </row>
    <row r="20" spans="1:56" x14ac:dyDescent="0.25">
      <c r="A20" s="1" t="s">
        <v>1</v>
      </c>
      <c r="B20" s="1" t="s">
        <v>11023</v>
      </c>
      <c r="K20" s="1">
        <v>2.72</v>
      </c>
    </row>
    <row r="21" spans="1:56" x14ac:dyDescent="0.25">
      <c r="A21" s="1">
        <v>2</v>
      </c>
      <c r="B21" s="1" t="s">
        <v>11022</v>
      </c>
      <c r="C21" s="1">
        <v>507.5000033415854</v>
      </c>
      <c r="D21" s="1">
        <v>0</v>
      </c>
      <c r="E21">
        <f>(R21-S21*(1000-T21)/(1000-U21))*AK21</f>
        <v>-0.7127044651093738</v>
      </c>
      <c r="F21">
        <f>IF(AV21&lt;&gt;0,1/(1/AV21-1/N21),0)</f>
        <v>2.3651809096181839</v>
      </c>
      <c r="G21">
        <f>((AY21-AL21/2)*S21-E21)/(AY21+AL21/2)</f>
        <v>383.83816890296117</v>
      </c>
      <c r="H21">
        <f>AL21*1000</f>
        <v>23.661390217254212</v>
      </c>
      <c r="I21">
        <f>(AQ21-AW21)</f>
        <v>1.3306546766182479</v>
      </c>
      <c r="J21">
        <f>(P21+AP21*D21)</f>
        <v>25.710193634033203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26.518543243408203</v>
      </c>
      <c r="P21" s="1">
        <v>25.710193634033203</v>
      </c>
      <c r="Q21" s="1">
        <v>26.619758605957031</v>
      </c>
      <c r="R21" s="1">
        <v>400.04833984375</v>
      </c>
      <c r="S21" s="1">
        <v>392.27822875976563</v>
      </c>
      <c r="T21" s="1">
        <v>1.514845609664917</v>
      </c>
      <c r="U21" s="1">
        <v>22.487451553344727</v>
      </c>
      <c r="V21" s="1">
        <v>3.8456201553344727</v>
      </c>
      <c r="W21" s="1">
        <v>57.087135314941406</v>
      </c>
      <c r="X21" s="1">
        <v>299.97088623046875</v>
      </c>
      <c r="Y21" s="1">
        <v>25.119403839111328</v>
      </c>
      <c r="Z21" s="1">
        <v>7.9202790260314941</v>
      </c>
      <c r="AA21" s="1">
        <v>88.323516845703125</v>
      </c>
      <c r="AB21" s="1">
        <v>10.113293647766113</v>
      </c>
      <c r="AC21" s="1">
        <v>-0.44474786520004272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1.1028341405531936</v>
      </c>
      <c r="AL21">
        <f>(U21-T21)/(1000-U21)*AK21</f>
        <v>2.3661390217254212E-2</v>
      </c>
      <c r="AM21">
        <f>(P21+273.15)</f>
        <v>298.86019363403318</v>
      </c>
      <c r="AN21">
        <f>(O21+273.15)</f>
        <v>299.66854324340818</v>
      </c>
      <c r="AO21">
        <f>(Y21*AG21+Z21*AH21)*AI21</f>
        <v>4.0191045244238239</v>
      </c>
      <c r="AP21">
        <f>((AO21+0.00000010773*(AN21^4-AM21^4))-AL21*44100)/(L21*51.4+0.00000043092*AM21^3)</f>
        <v>-8.4777542172030298</v>
      </c>
      <c r="AQ21">
        <f>0.61365*EXP(17.502*J21/(240.97+J21))</f>
        <v>3.3168254827070238</v>
      </c>
      <c r="AR21">
        <f>AQ21*1000/AA21</f>
        <v>37.55314101114606</v>
      </c>
      <c r="AS21">
        <f>(AR21-U21)</f>
        <v>15.065689457801334</v>
      </c>
      <c r="AT21">
        <f>IF(D21,P21,(O21+P21)/2)</f>
        <v>26.114368438720703</v>
      </c>
      <c r="AU21">
        <f>0.61365*EXP(17.502*AT21/(240.97+AT21))</f>
        <v>3.3971615253885852</v>
      </c>
      <c r="AV21">
        <f>IF(AS21&lt;&gt;0,(1000-(AR21+U21)/2)/AS21*AL21,0)</f>
        <v>1.5233997977170484</v>
      </c>
      <c r="AW21">
        <f>U21*AA21/1000</f>
        <v>1.9861708060887759</v>
      </c>
      <c r="AX21">
        <f>(AU21-AW21)</f>
        <v>1.4109907192998092</v>
      </c>
      <c r="AY21">
        <f>1/(1.6/F21+1.37/N21)</f>
        <v>1.0034635000386105</v>
      </c>
      <c r="AZ21">
        <f>G21*AA21*0.001</f>
        <v>33.901936977124535</v>
      </c>
      <c r="BA21">
        <f>G21/S21</f>
        <v>0.97848450605202153</v>
      </c>
      <c r="BB21">
        <f>(1-AL21*AA21/AQ21/F21)*100</f>
        <v>73.360281897211451</v>
      </c>
      <c r="BC21">
        <f>(S21-E21/(N21/1.35))</f>
        <v>392.50301212373978</v>
      </c>
      <c r="BD21">
        <f>E21*BB21/100/BC21</f>
        <v>-1.3320713180499605E-3</v>
      </c>
    </row>
    <row r="22" spans="1:56" x14ac:dyDescent="0.25">
      <c r="A22" s="1" t="s">
        <v>1</v>
      </c>
      <c r="B22" s="1" t="s">
        <v>11021</v>
      </c>
      <c r="K22" s="1">
        <v>2.72</v>
      </c>
    </row>
    <row r="23" spans="1:56" x14ac:dyDescent="0.25">
      <c r="A23" s="1" t="s">
        <v>1</v>
      </c>
      <c r="B23" s="1" t="s">
        <v>11020</v>
      </c>
      <c r="K23" s="1">
        <v>2.72</v>
      </c>
    </row>
    <row r="24" spans="1:56" x14ac:dyDescent="0.25">
      <c r="A24" s="1">
        <v>3</v>
      </c>
      <c r="B24" s="1" t="s">
        <v>11019</v>
      </c>
      <c r="C24" s="1">
        <v>711.5000033415854</v>
      </c>
      <c r="D24" s="1">
        <v>0</v>
      </c>
      <c r="E24">
        <f>(R24-S24*(1000-T24)/(1000-U24))*AK24</f>
        <v>-0.1214683263850893</v>
      </c>
      <c r="F24">
        <f>IF(AV24&lt;&gt;0,1/(1/AV24-1/N24),0)</f>
        <v>2.3500253660916575</v>
      </c>
      <c r="G24">
        <f>((AY24-AL24/2)*S24-E24)/(AY24+AL24/2)</f>
        <v>382.94407669923464</v>
      </c>
      <c r="H24">
        <f>AL24*1000</f>
        <v>23.176444832423734</v>
      </c>
      <c r="I24">
        <f>(AQ24-AW24)</f>
        <v>1.309496393880464</v>
      </c>
      <c r="J24">
        <f>(P24+AP24*D24)</f>
        <v>25.420085906982422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26.407052993774414</v>
      </c>
      <c r="P24" s="1">
        <v>25.420085906982422</v>
      </c>
      <c r="Q24" s="1">
        <v>26.531469345092773</v>
      </c>
      <c r="R24" s="1">
        <v>399.93206787109375</v>
      </c>
      <c r="S24" s="1">
        <v>391.80868530273438</v>
      </c>
      <c r="T24" s="1">
        <v>1.5358262062072754</v>
      </c>
      <c r="U24" s="1">
        <v>22.085840225219727</v>
      </c>
      <c r="V24" s="1">
        <v>3.9245882034301758</v>
      </c>
      <c r="W24" s="1">
        <v>56.437259674072266</v>
      </c>
      <c r="X24" s="1">
        <v>299.98831176757813</v>
      </c>
      <c r="Y24" s="1">
        <v>50.182670593261719</v>
      </c>
      <c r="Z24" s="1">
        <v>7.9066581726074219</v>
      </c>
      <c r="AA24" s="1">
        <v>88.323265075683594</v>
      </c>
      <c r="AB24" s="1">
        <v>10.100600242614746</v>
      </c>
      <c r="AC24" s="1">
        <v>-0.43630126118659973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1.1028982050278606</v>
      </c>
      <c r="AL24">
        <f>(U24-T24)/(1000-U24)*AK24</f>
        <v>2.3176444832423735E-2</v>
      </c>
      <c r="AM24">
        <f>(P24+273.15)</f>
        <v>298.5700859069824</v>
      </c>
      <c r="AN24">
        <f>(O24+273.15)</f>
        <v>299.55705299377439</v>
      </c>
      <c r="AO24">
        <f>(Y24*AG24+Z24*AH24)*AI24</f>
        <v>8.0292271154546597</v>
      </c>
      <c r="AP24">
        <f>((AO24+0.00000010773*(AN24^4-AM24^4))-AL24*44100)/(L24*51.4+0.00000043092*AM24^3)</f>
        <v>-8.2542291947768121</v>
      </c>
      <c r="AQ24">
        <f>0.61365*EXP(17.502*J24/(240.97+J24))</f>
        <v>3.2601899145117414</v>
      </c>
      <c r="AR24">
        <f>AQ24*1000/AA24</f>
        <v>36.912017594889718</v>
      </c>
      <c r="AS24">
        <f>(AR24-U24)</f>
        <v>14.826177369669992</v>
      </c>
      <c r="AT24">
        <f>IF(D24,P24,(O24+P24)/2)</f>
        <v>25.913569450378418</v>
      </c>
      <c r="AU24">
        <f>0.61365*EXP(17.502*AT24/(240.97+AT24))</f>
        <v>3.3570396929426991</v>
      </c>
      <c r="AV24">
        <f>IF(AS24&lt;&gt;0,(1000-(AR24+U24)/2)/AS24*AL24,0)</f>
        <v>1.5170980336400035</v>
      </c>
      <c r="AW24">
        <f>U24*AA24/1000</f>
        <v>1.9506935206312774</v>
      </c>
      <c r="AX24">
        <f>(AU24-AW24)</f>
        <v>1.4063461723114217</v>
      </c>
      <c r="AY24">
        <f>1/(1.6/F24+1.37/N24)</f>
        <v>0.99908968273812071</v>
      </c>
      <c r="AZ24">
        <f>G24*AA24*0.001</f>
        <v>33.822871195469411</v>
      </c>
      <c r="BA24">
        <f>G24/S24</f>
        <v>0.97737516054129725</v>
      </c>
      <c r="BB24">
        <f>(1-AL24*AA24/AQ24/F24)*100</f>
        <v>73.28184385719274</v>
      </c>
      <c r="BC24">
        <f>(S24-E24/(N24/1.35))</f>
        <v>391.84699579517246</v>
      </c>
      <c r="BD24">
        <f>E24*BB24/100/BC24</f>
        <v>-2.2716578213603604E-4</v>
      </c>
    </row>
    <row r="25" spans="1:56" x14ac:dyDescent="0.25">
      <c r="A25" s="1" t="s">
        <v>1</v>
      </c>
      <c r="B25" s="1" t="s">
        <v>11018</v>
      </c>
      <c r="K25" s="1">
        <v>2.72</v>
      </c>
    </row>
    <row r="26" spans="1:56" x14ac:dyDescent="0.25">
      <c r="A26" s="1" t="s">
        <v>1</v>
      </c>
      <c r="B26" s="1" t="s">
        <v>11017</v>
      </c>
      <c r="K26" s="1">
        <v>2.72</v>
      </c>
    </row>
    <row r="27" spans="1:56" x14ac:dyDescent="0.25">
      <c r="A27" s="1">
        <v>4</v>
      </c>
      <c r="B27" s="1" t="s">
        <v>11016</v>
      </c>
      <c r="C27" s="1">
        <v>916.00000333040953</v>
      </c>
      <c r="D27" s="1">
        <v>0</v>
      </c>
      <c r="E27">
        <f>(R27-S27*(1000-T27)/(1000-U27))*AK27</f>
        <v>1.0041433895206973</v>
      </c>
      <c r="F27">
        <f>IF(AV27&lt;&gt;0,1/(1/AV27-1/N27),0)</f>
        <v>2.3589279398161365</v>
      </c>
      <c r="G27">
        <f>((AY27-AL27/2)*S27-E27)/(AY27+AL27/2)</f>
        <v>381.00422089302685</v>
      </c>
      <c r="H27">
        <f>AL27*1000</f>
        <v>23.0465457153323</v>
      </c>
      <c r="I27">
        <f>(AQ27-AW27)</f>
        <v>1.2991323961865044</v>
      </c>
      <c r="J27">
        <f>(P27+AP27*D27)</f>
        <v>25.328193664550781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26.333141326904297</v>
      </c>
      <c r="P27" s="1">
        <v>25.328193664550781</v>
      </c>
      <c r="Q27" s="1">
        <v>26.461753845214844</v>
      </c>
      <c r="R27" s="1">
        <v>399.96725463867188</v>
      </c>
      <c r="S27" s="1">
        <v>390.88665771484375</v>
      </c>
      <c r="T27" s="1">
        <v>1.5616269111633301</v>
      </c>
      <c r="U27" s="1">
        <v>22.002777099609375</v>
      </c>
      <c r="V27" s="1">
        <v>4.0078325271606445</v>
      </c>
      <c r="W27" s="1">
        <v>56.468959808349609</v>
      </c>
      <c r="X27" s="1">
        <v>299.92111206054688</v>
      </c>
      <c r="Y27" s="1">
        <v>99.733909606933594</v>
      </c>
      <c r="Z27" s="1">
        <v>7.9771528244018555</v>
      </c>
      <c r="AA27" s="1">
        <v>88.320449829101563</v>
      </c>
      <c r="AB27" s="1">
        <v>10.030636787414551</v>
      </c>
      <c r="AC27" s="1">
        <v>-0.4344201385974884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1.102651147281422</v>
      </c>
      <c r="AL27">
        <f>(U27-T27)/(1000-U27)*AK27</f>
        <v>2.3046545715332298E-2</v>
      </c>
      <c r="AM27">
        <f>(P27+273.15)</f>
        <v>298.47819366455076</v>
      </c>
      <c r="AN27">
        <f>(O27+273.15)</f>
        <v>299.48314132690427</v>
      </c>
      <c r="AO27">
        <f>(Y27*AG27+Z27*AH27)*AI27</f>
        <v>15.95742518043312</v>
      </c>
      <c r="AP27">
        <f>((AO27+0.00000010773*(AN27^4-AM27^4))-AL27*44100)/(L27*51.4+0.00000043092*AM27^3)</f>
        <v>-8.140886741120676</v>
      </c>
      <c r="AQ27">
        <f>0.61365*EXP(17.502*J27/(240.97+J27))</f>
        <v>3.242427567113459</v>
      </c>
      <c r="AR27">
        <f>AQ27*1000/AA27</f>
        <v>36.712081668373479</v>
      </c>
      <c r="AS27">
        <f>(AR27-U27)</f>
        <v>14.709304568764104</v>
      </c>
      <c r="AT27">
        <f>IF(D27,P27,(O27+P27)/2)</f>
        <v>25.830667495727539</v>
      </c>
      <c r="AU27">
        <f>0.61365*EXP(17.502*AT27/(240.97+AT27))</f>
        <v>3.3405960765740916</v>
      </c>
      <c r="AV27">
        <f>IF(AS27&lt;&gt;0,(1000-(AR27+U27)/2)/AS27*AL27,0)</f>
        <v>1.5208032624773542</v>
      </c>
      <c r="AW27">
        <f>U27*AA27/1000</f>
        <v>1.9432951709269546</v>
      </c>
      <c r="AX27">
        <f>(AU27-AW27)</f>
        <v>1.397300905647137</v>
      </c>
      <c r="AY27">
        <f>1/(1.6/F27+1.37/N27)</f>
        <v>1.0016611063184113</v>
      </c>
      <c r="AZ27">
        <f>G27*AA27*0.001</f>
        <v>33.650464176058506</v>
      </c>
      <c r="BA27">
        <f>G27/S27</f>
        <v>0.97471789679496745</v>
      </c>
      <c r="BB27">
        <f>(1-AL27*AA27/AQ27/F27)*100</f>
        <v>73.387715592933219</v>
      </c>
      <c r="BC27">
        <f>(S27-E27/(N27/1.35))</f>
        <v>390.56995599616681</v>
      </c>
      <c r="BD27">
        <f>E27*BB27/100/BC27</f>
        <v>1.886775681368388E-3</v>
      </c>
    </row>
    <row r="28" spans="1:56" x14ac:dyDescent="0.25">
      <c r="A28" s="1" t="s">
        <v>1</v>
      </c>
      <c r="B28" s="1" t="s">
        <v>11015</v>
      </c>
      <c r="K28" s="1">
        <v>2.72</v>
      </c>
    </row>
    <row r="29" spans="1:56" x14ac:dyDescent="0.25">
      <c r="A29" s="1" t="s">
        <v>1</v>
      </c>
      <c r="B29" s="1" t="s">
        <v>2174</v>
      </c>
      <c r="K29" s="1">
        <v>2.72</v>
      </c>
    </row>
    <row r="30" spans="1:56" x14ac:dyDescent="0.25">
      <c r="A30" s="1">
        <v>5</v>
      </c>
      <c r="B30" s="1" t="s">
        <v>11014</v>
      </c>
      <c r="C30" s="1">
        <v>1120.0000033304095</v>
      </c>
      <c r="D30" s="1">
        <v>0</v>
      </c>
      <c r="E30">
        <f>(R30-S30*(1000-T30)/(1000-U30))*AK30</f>
        <v>1.7368250441967765</v>
      </c>
      <c r="F30">
        <f>IF(AV30&lt;&gt;0,1/(1/AV30-1/N30),0)</f>
        <v>2.2677147560456699</v>
      </c>
      <c r="G30">
        <f>((AY30-AL30/2)*S30-E30)/(AY30+AL30/2)</f>
        <v>379.37984573835143</v>
      </c>
      <c r="H30">
        <f>AL30*1000</f>
        <v>23.102962652239523</v>
      </c>
      <c r="I30">
        <f>(AQ30-AW30)</f>
        <v>1.3357013746278428</v>
      </c>
      <c r="J30">
        <f>(P30+AP30*D30)</f>
        <v>25.548666000366211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26.299070358276367</v>
      </c>
      <c r="P30" s="1">
        <v>25.548666000366211</v>
      </c>
      <c r="Q30" s="1">
        <v>26.427436828613281</v>
      </c>
      <c r="R30" s="1">
        <v>400.031005859375</v>
      </c>
      <c r="S30" s="1">
        <v>390.27969360351563</v>
      </c>
      <c r="T30" s="1">
        <v>1.5853382349014282</v>
      </c>
      <c r="U30" s="1">
        <v>22.072874069213867</v>
      </c>
      <c r="V30" s="1">
        <v>4.0768766403198242</v>
      </c>
      <c r="W30" s="1">
        <v>56.762889862060547</v>
      </c>
      <c r="X30" s="1">
        <v>299.95309448242188</v>
      </c>
      <c r="Y30" s="1">
        <v>150.55226135253906</v>
      </c>
      <c r="Z30" s="1">
        <v>7.2184023857116699</v>
      </c>
      <c r="AA30" s="1">
        <v>88.320404052734375</v>
      </c>
      <c r="AB30" s="1">
        <v>10.038111686706543</v>
      </c>
      <c r="AC30" s="1">
        <v>-0.43731969594955444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1.1027687297147861</v>
      </c>
      <c r="AL30">
        <f>(U30-T30)/(1000-U30)*AK30</f>
        <v>2.3102962652239524E-2</v>
      </c>
      <c r="AM30">
        <f>(P30+273.15)</f>
        <v>298.69866600036619</v>
      </c>
      <c r="AN30">
        <f>(O30+273.15)</f>
        <v>299.44907035827634</v>
      </c>
      <c r="AO30">
        <f>(Y30*AG30+Z30*AH30)*AI30</f>
        <v>24.088361277989407</v>
      </c>
      <c r="AP30">
        <f>((AO30+0.00000010773*(AN30^4-AM30^4))-AL30*44100)/(L30*51.4+0.00000043092*AM30^3)</f>
        <v>-8.1167990023212599</v>
      </c>
      <c r="AQ30">
        <f>0.61365*EXP(17.502*J30/(240.97+J30))</f>
        <v>3.2851865310259347</v>
      </c>
      <c r="AR30">
        <f>AQ30*1000/AA30</f>
        <v>37.19623530101169</v>
      </c>
      <c r="AS30">
        <f>(AR30-U30)</f>
        <v>15.123361231797823</v>
      </c>
      <c r="AT30">
        <f>IF(D30,P30,(O30+P30)/2)</f>
        <v>25.923868179321289</v>
      </c>
      <c r="AU30">
        <f>0.61365*EXP(17.502*AT30/(240.97+AT30))</f>
        <v>3.3590873760462916</v>
      </c>
      <c r="AV30">
        <f>IF(AS30&lt;&gt;0,(1000-(AR30+U30)/2)/AS30*AL30,0)</f>
        <v>1.4823633647656107</v>
      </c>
      <c r="AW30">
        <f>U30*AA30/1000</f>
        <v>1.9494851563980919</v>
      </c>
      <c r="AX30">
        <f>(AU30-AW30)</f>
        <v>1.4096022196481997</v>
      </c>
      <c r="AY30">
        <f>1/(1.6/F30+1.37/N30)</f>
        <v>0.9750166215016417</v>
      </c>
      <c r="AZ30">
        <f>G30*AA30*0.001</f>
        <v>33.50698126507524</v>
      </c>
      <c r="BA30">
        <f>G30/S30</f>
        <v>0.97207170128549569</v>
      </c>
      <c r="BB30">
        <f>(1-AL30*AA30/AQ30/F30)*100</f>
        <v>72.610742210408603</v>
      </c>
      <c r="BC30">
        <f>(S30-E30/(N30/1.35))</f>
        <v>389.73190781686532</v>
      </c>
      <c r="BD30">
        <f>E30*BB30/100/BC30</f>
        <v>3.2358694019996343E-3</v>
      </c>
    </row>
    <row r="31" spans="1:56" x14ac:dyDescent="0.25">
      <c r="A31" s="1" t="s">
        <v>1</v>
      </c>
      <c r="B31" s="1" t="s">
        <v>11013</v>
      </c>
      <c r="K31" s="1">
        <v>2.72</v>
      </c>
    </row>
    <row r="32" spans="1:56" x14ac:dyDescent="0.25">
      <c r="A32" s="1" t="s">
        <v>1</v>
      </c>
      <c r="B32" s="1" t="s">
        <v>11012</v>
      </c>
      <c r="K32" s="1">
        <v>2.72</v>
      </c>
    </row>
    <row r="33" spans="1:56" x14ac:dyDescent="0.25">
      <c r="A33" s="1">
        <v>6</v>
      </c>
      <c r="B33" s="1" t="s">
        <v>2173</v>
      </c>
      <c r="C33" s="1">
        <v>1324.5000033415854</v>
      </c>
      <c r="D33" s="1">
        <v>0</v>
      </c>
      <c r="E33">
        <f>(R33-S33*(1000-T33)/(1000-U33))*AK33</f>
        <v>2.66402389048974</v>
      </c>
      <c r="F33">
        <f>IF(AV33&lt;&gt;0,1/(1/AV33-1/N33),0)</f>
        <v>2.3645609604088897</v>
      </c>
      <c r="G33">
        <f>((AY33-AL33/2)*S33-E33)/(AY33+AL33/2)</f>
        <v>377.7910138851351</v>
      </c>
      <c r="H33">
        <f>AL33*1000</f>
        <v>23.331907338007298</v>
      </c>
      <c r="I33">
        <f>(AQ33-AW33)</f>
        <v>1.3126813090721285</v>
      </c>
      <c r="J33">
        <f>(P33+AP33*D33)</f>
        <v>25.534601211547852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26.288152694702148</v>
      </c>
      <c r="P33" s="1">
        <v>25.534601211547852</v>
      </c>
      <c r="Q33" s="1">
        <v>26.408592224121094</v>
      </c>
      <c r="R33" s="1">
        <v>400.02139282226563</v>
      </c>
      <c r="S33" s="1">
        <v>389.36663818359375</v>
      </c>
      <c r="T33" s="1">
        <v>1.6150484085083008</v>
      </c>
      <c r="U33" s="1">
        <v>22.302581787109375</v>
      </c>
      <c r="V33" s="1">
        <v>4.1559362411499023</v>
      </c>
      <c r="W33" s="1">
        <v>57.390296936035156</v>
      </c>
      <c r="X33" s="1">
        <v>299.92654418945313</v>
      </c>
      <c r="Y33" s="1">
        <v>300.23934936523438</v>
      </c>
      <c r="Z33" s="1">
        <v>7.9329605102539063</v>
      </c>
      <c r="AA33" s="1">
        <v>88.3199462890625</v>
      </c>
      <c r="AB33" s="1">
        <v>10.416804313659668</v>
      </c>
      <c r="AC33" s="1">
        <v>-0.44120457768440247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1.1026711183435773</v>
      </c>
      <c r="AL33">
        <f>(U33-T33)/(1000-U33)*AK33</f>
        <v>2.3331907338007298E-2</v>
      </c>
      <c r="AM33">
        <f>(P33+273.15)</f>
        <v>298.68460121154783</v>
      </c>
      <c r="AN33">
        <f>(O33+273.15)</f>
        <v>299.43815269470213</v>
      </c>
      <c r="AO33">
        <f>(Y33*AG33+Z33*AH33)*AI33</f>
        <v>48.038294824697914</v>
      </c>
      <c r="AP33">
        <f>((AO33+0.00000010773*(AN33^4-AM33^4))-AL33*44100)/(L33*51.4+0.00000043092*AM33^3)</f>
        <v>-8.0025855532566919</v>
      </c>
      <c r="AQ33">
        <f>0.61365*EXP(17.502*J33/(240.97+J33))</f>
        <v>3.2824441346170521</v>
      </c>
      <c r="AR33">
        <f>AQ33*1000/AA33</f>
        <v>37.165377386824204</v>
      </c>
      <c r="AS33">
        <f>(AR33-U33)</f>
        <v>14.862795599714829</v>
      </c>
      <c r="AT33">
        <f>IF(D33,P33,(O33+P33)/2)</f>
        <v>25.911376953125</v>
      </c>
      <c r="AU33">
        <f>0.61365*EXP(17.502*AT33/(240.97+AT33))</f>
        <v>3.3566039023068557</v>
      </c>
      <c r="AV33">
        <f>IF(AS33&lt;&gt;0,(1000-(AR33+U33)/2)/AS33*AL33,0)</f>
        <v>1.5231425830769241</v>
      </c>
      <c r="AW33">
        <f>U33*AA33/1000</f>
        <v>1.9697628255449235</v>
      </c>
      <c r="AX33">
        <f>(AU33-AW33)</f>
        <v>1.3868410767619321</v>
      </c>
      <c r="AY33">
        <f>1/(1.6/F33+1.37/N33)</f>
        <v>1.003284938842695</v>
      </c>
      <c r="AZ33">
        <f>G33*AA33*0.001</f>
        <v>33.366482054825596</v>
      </c>
      <c r="BA33">
        <f>G33/S33</f>
        <v>0.97027063142220082</v>
      </c>
      <c r="BB33">
        <f>(1-AL33*AA33/AQ33/F33)*100</f>
        <v>73.450204462082127</v>
      </c>
      <c r="BC33">
        <f>(S33-E33/(N33/1.35))</f>
        <v>388.52641859591387</v>
      </c>
      <c r="BD33">
        <f>E33*BB33/100/BC33</f>
        <v>5.0362881411122858E-3</v>
      </c>
    </row>
    <row r="34" spans="1:56" x14ac:dyDescent="0.25">
      <c r="A34" s="1" t="s">
        <v>1</v>
      </c>
      <c r="B34" s="1" t="s">
        <v>11011</v>
      </c>
      <c r="K34" s="1">
        <v>2.72</v>
      </c>
    </row>
    <row r="35" spans="1:56" x14ac:dyDescent="0.25">
      <c r="A35" s="1" t="s">
        <v>1</v>
      </c>
      <c r="B35" s="1" t="s">
        <v>11010</v>
      </c>
      <c r="K35" s="1">
        <v>2.72</v>
      </c>
    </row>
    <row r="36" spans="1:56" x14ac:dyDescent="0.25">
      <c r="A36" s="1">
        <v>7</v>
      </c>
      <c r="B36" s="1" t="s">
        <v>11009</v>
      </c>
      <c r="C36" s="1">
        <v>1529.0000033304095</v>
      </c>
      <c r="D36" s="1">
        <v>0</v>
      </c>
      <c r="E36">
        <f>(R36-S36*(1000-T36)/(1000-U36))*AK36</f>
        <v>3.3164454059857662</v>
      </c>
      <c r="F36">
        <f>IF(AV36&lt;&gt;0,1/(1/AV36-1/N36),0)</f>
        <v>2.6018226884149525</v>
      </c>
      <c r="G36">
        <f>((AY36-AL36/2)*S36-E36)/(AY36+AL36/2)</f>
        <v>377.0760262115146</v>
      </c>
      <c r="H36">
        <f>AL36*1000</f>
        <v>23.788360914494664</v>
      </c>
      <c r="I36">
        <f>(AQ36-AW36)</f>
        <v>1.2596195180702288</v>
      </c>
      <c r="J36">
        <f>(P36+AP36*D36)</f>
        <v>25.451337814331055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26.304670333862305</v>
      </c>
      <c r="P36" s="1">
        <v>25.451337814331055</v>
      </c>
      <c r="Q36" s="1">
        <v>26.415573120117188</v>
      </c>
      <c r="R36" s="1">
        <v>400.08441162109375</v>
      </c>
      <c r="S36" s="1">
        <v>388.69332885742188</v>
      </c>
      <c r="T36" s="1">
        <v>1.6400023698806763</v>
      </c>
      <c r="U36" s="1">
        <v>22.719560623168945</v>
      </c>
      <c r="V36" s="1">
        <v>4.2161197662353516</v>
      </c>
      <c r="W36" s="1">
        <v>58.407470703125</v>
      </c>
      <c r="X36" s="1">
        <v>299.97918701171875</v>
      </c>
      <c r="Y36" s="1">
        <v>500.39825439453125</v>
      </c>
      <c r="Z36" s="1">
        <v>8.0826911926269531</v>
      </c>
      <c r="AA36" s="1">
        <v>88.32171630859375</v>
      </c>
      <c r="AB36" s="1">
        <v>10.490212440490723</v>
      </c>
      <c r="AC36" s="1">
        <v>-0.45303520560264587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1.1028646581313186</v>
      </c>
      <c r="AL36">
        <f>(U36-T36)/(1000-U36)*AK36</f>
        <v>2.3788360914494665E-2</v>
      </c>
      <c r="AM36">
        <f>(P36+273.15)</f>
        <v>298.60133781433103</v>
      </c>
      <c r="AN36">
        <f>(O36+273.15)</f>
        <v>299.45467033386228</v>
      </c>
      <c r="AO36">
        <f>(Y36*AG36+Z36*AH36)*AI36</f>
        <v>80.063718913561388</v>
      </c>
      <c r="AP36">
        <f>((AO36+0.00000010773*(AN36^4-AM36^4))-AL36*44100)/(L36*51.4+0.00000043092*AM36^3)</f>
        <v>-7.8958517952516845</v>
      </c>
      <c r="AQ36">
        <f>0.61365*EXP(17.502*J36/(240.97+J36))</f>
        <v>3.2662501060856539</v>
      </c>
      <c r="AR36">
        <f>AQ36*1000/AA36</f>
        <v>36.981279832396623</v>
      </c>
      <c r="AS36">
        <f>(AR36-U36)</f>
        <v>14.261719209227678</v>
      </c>
      <c r="AT36">
        <f>IF(D36,P36,(O36+P36)/2)</f>
        <v>25.87800407409668</v>
      </c>
      <c r="AU36">
        <f>0.61365*EXP(17.502*AT36/(240.97+AT36))</f>
        <v>3.349976656004237</v>
      </c>
      <c r="AV36">
        <f>IF(AS36&lt;&gt;0,(1000-(AR36+U36)/2)/AS36*AL36,0)</f>
        <v>1.6181967970407547</v>
      </c>
      <c r="AW36">
        <f>U36*AA36/1000</f>
        <v>2.0066305880154252</v>
      </c>
      <c r="AX36">
        <f>(AU36-AW36)</f>
        <v>1.3433460679888118</v>
      </c>
      <c r="AY36">
        <f>1/(1.6/F36+1.37/N36)</f>
        <v>1.0694947598858306</v>
      </c>
      <c r="AZ36">
        <f>G36*AA36*0.001</f>
        <v>33.304001813825259</v>
      </c>
      <c r="BA36">
        <f>G36/S36</f>
        <v>0.97011190626796517</v>
      </c>
      <c r="BB36">
        <f>(1-AL36*AA36/AQ36/F36)*100</f>
        <v>75.276788423705185</v>
      </c>
      <c r="BC36">
        <f>(S36-E36/(N36/1.35))</f>
        <v>387.64733884151855</v>
      </c>
      <c r="BD36">
        <f>E36*BB36/100/BC36</f>
        <v>6.4401669798957216E-3</v>
      </c>
    </row>
    <row r="37" spans="1:56" x14ac:dyDescent="0.25">
      <c r="A37" s="1" t="s">
        <v>1</v>
      </c>
      <c r="B37" s="1" t="s">
        <v>11008</v>
      </c>
      <c r="K37" s="1">
        <v>2.72</v>
      </c>
    </row>
    <row r="38" spans="1:56" x14ac:dyDescent="0.25">
      <c r="A38" s="1" t="s">
        <v>1</v>
      </c>
      <c r="B38" s="1" t="s">
        <v>11007</v>
      </c>
      <c r="K38" s="1">
        <v>2.72</v>
      </c>
    </row>
    <row r="39" spans="1:56" x14ac:dyDescent="0.25">
      <c r="A39" s="1">
        <v>8</v>
      </c>
      <c r="B39" s="1" t="s">
        <v>11006</v>
      </c>
      <c r="C39" s="1">
        <v>1734.0000033304095</v>
      </c>
      <c r="D39" s="1">
        <v>0</v>
      </c>
      <c r="E39">
        <f>(R39-S39*(1000-T39)/(1000-U39))*AK39</f>
        <v>3.9273645943416988</v>
      </c>
      <c r="F39">
        <f>IF(AV39&lt;&gt;0,1/(1/AV39-1/N39),0)</f>
        <v>2.7997064021491429</v>
      </c>
      <c r="G39">
        <f>((AY39-AL39/2)*S39-E39)/(AY39+AL39/2)</f>
        <v>376.0200380314991</v>
      </c>
      <c r="H39">
        <f>AL39*1000</f>
        <v>24.359337536861965</v>
      </c>
      <c r="I39">
        <f>(AQ39-AW39)</f>
        <v>1.2326674217891167</v>
      </c>
      <c r="J39">
        <f>(P39+AP39*D39)</f>
        <v>25.549375534057617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26.335563659667969</v>
      </c>
      <c r="P39" s="1">
        <v>25.549375534057617</v>
      </c>
      <c r="Q39" s="1">
        <v>26.434438705444336</v>
      </c>
      <c r="R39" s="1">
        <v>399.94326782226563</v>
      </c>
      <c r="S39" s="1">
        <v>387.81588745117188</v>
      </c>
      <c r="T39" s="1">
        <v>1.6660897731781006</v>
      </c>
      <c r="U39" s="1">
        <v>23.240987777709961</v>
      </c>
      <c r="V39" s="1">
        <v>4.2753267288208008</v>
      </c>
      <c r="W39" s="1">
        <v>59.638332366943359</v>
      </c>
      <c r="X39" s="1">
        <v>299.96670532226563</v>
      </c>
      <c r="Y39" s="1">
        <v>748.95220947265625</v>
      </c>
      <c r="Z39" s="1">
        <v>7.8478026390075684</v>
      </c>
      <c r="AA39" s="1">
        <v>88.320579528808594</v>
      </c>
      <c r="AB39" s="1">
        <v>10.776309013366699</v>
      </c>
      <c r="AC39" s="1">
        <v>-0.47340884804725647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1.1028187695671527</v>
      </c>
      <c r="AL39">
        <f>(U39-T39)/(1000-U39)*AK39</f>
        <v>2.4359337536861966E-2</v>
      </c>
      <c r="AM39">
        <f>(P39+273.15)</f>
        <v>298.69937553405759</v>
      </c>
      <c r="AN39">
        <f>(O39+273.15)</f>
        <v>299.48556365966795</v>
      </c>
      <c r="AO39">
        <f>(Y39*AG39+Z39*AH39)*AI39</f>
        <v>119.83235083716318</v>
      </c>
      <c r="AP39">
        <f>((AO39+0.00000010773*(AN39^4-AM39^4))-AL39*44100)/(L39*51.4+0.00000043092*AM39^3)</f>
        <v>-7.7813557039328654</v>
      </c>
      <c r="AQ39">
        <f>0.61365*EXP(17.502*J39/(240.97+J39))</f>
        <v>3.2853249311384176</v>
      </c>
      <c r="AR39">
        <f>AQ39*1000/AA39</f>
        <v>37.197728419193666</v>
      </c>
      <c r="AS39">
        <f>(AR39-U39)</f>
        <v>13.956740641483705</v>
      </c>
      <c r="AT39">
        <f>IF(D39,P39,(O39+P39)/2)</f>
        <v>25.942469596862793</v>
      </c>
      <c r="AU39">
        <f>0.61365*EXP(17.502*AT39/(240.97+AT39))</f>
        <v>3.3627886369243449</v>
      </c>
      <c r="AV39">
        <f>IF(AS39&lt;&gt;0,(1000-(AR39+U39)/2)/AS39*AL39,0)</f>
        <v>1.6926024922021587</v>
      </c>
      <c r="AW39">
        <f>U39*AA39/1000</f>
        <v>2.0526575093493009</v>
      </c>
      <c r="AX39">
        <f>(AU39-AW39)</f>
        <v>1.310131127575044</v>
      </c>
      <c r="AY39">
        <f>1/(1.6/F39+1.37/N39)</f>
        <v>1.1216346266749522</v>
      </c>
      <c r="AZ39">
        <f>G39*AA39*0.001</f>
        <v>33.210307673386652</v>
      </c>
      <c r="BA39">
        <f>G39/S39</f>
        <v>0.96958389328194317</v>
      </c>
      <c r="BB39">
        <f>(1-AL39*AA39/AQ39/F39)*100</f>
        <v>76.609658446637425</v>
      </c>
      <c r="BC39">
        <f>(S39-E39/(N39/1.35))</f>
        <v>386.57721662997301</v>
      </c>
      <c r="BD39">
        <f>E39*BB39/100/BC39</f>
        <v>7.7830261904939758E-3</v>
      </c>
    </row>
    <row r="40" spans="1:56" x14ac:dyDescent="0.25">
      <c r="A40" s="1" t="s">
        <v>1</v>
      </c>
      <c r="B40" s="1" t="s">
        <v>11005</v>
      </c>
      <c r="K40" s="1">
        <v>2.72</v>
      </c>
    </row>
    <row r="41" spans="1:56" x14ac:dyDescent="0.25">
      <c r="A41" s="1" t="s">
        <v>1</v>
      </c>
      <c r="B41" s="1" t="s">
        <v>11004</v>
      </c>
      <c r="K41" s="1">
        <v>2.72</v>
      </c>
    </row>
    <row r="42" spans="1:56" x14ac:dyDescent="0.25">
      <c r="A42" s="1">
        <v>9</v>
      </c>
      <c r="B42" s="1" t="s">
        <v>11003</v>
      </c>
      <c r="C42" s="1">
        <v>1939.0000033304095</v>
      </c>
      <c r="D42" s="1">
        <v>0</v>
      </c>
      <c r="E42">
        <f>(R42-S42*(1000-T42)/(1000-U42))*AK42</f>
        <v>4.0928786724716231</v>
      </c>
      <c r="F42">
        <f>IF(AV42&lt;&gt;0,1/(1/AV42-1/N42),0)</f>
        <v>2.9619008503278144</v>
      </c>
      <c r="G42">
        <f>((AY42-AL42/2)*S42-E42)/(AY42+AL42/2)</f>
        <v>375.76438184170581</v>
      </c>
      <c r="H42">
        <f>AL42*1000</f>
        <v>24.905637922171564</v>
      </c>
      <c r="I42">
        <f>(AQ42-AW42)</f>
        <v>1.2180776334450156</v>
      </c>
      <c r="J42">
        <f>(P42+AP42*D42)</f>
        <v>25.699365615844727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26.386745452880859</v>
      </c>
      <c r="P42" s="1">
        <v>25.699365615844727</v>
      </c>
      <c r="Q42" s="1">
        <v>26.470718383789063</v>
      </c>
      <c r="R42" s="1">
        <v>399.92291259765625</v>
      </c>
      <c r="S42" s="1">
        <v>387.46151733398438</v>
      </c>
      <c r="T42" s="1">
        <v>1.6913169622421265</v>
      </c>
      <c r="U42" s="1">
        <v>23.738521575927734</v>
      </c>
      <c r="V42" s="1">
        <v>4.3270106315612793</v>
      </c>
      <c r="W42" s="1">
        <v>60.731868743896484</v>
      </c>
      <c r="X42" s="1">
        <v>299.970947265625</v>
      </c>
      <c r="Y42" s="1">
        <v>999.9405517578125</v>
      </c>
      <c r="Z42" s="1">
        <v>5.7360572814941406</v>
      </c>
      <c r="AA42" s="1">
        <v>88.321365356445313</v>
      </c>
      <c r="AB42" s="1">
        <v>10.833521842956543</v>
      </c>
      <c r="AC42" s="1">
        <v>-0.51147782802581787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1.1028343649471504</v>
      </c>
      <c r="AL42">
        <f>(U42-T42)/(1000-U42)*AK42</f>
        <v>2.4905637922171566E-2</v>
      </c>
      <c r="AM42">
        <f>(P42+273.15)</f>
        <v>298.8493656158447</v>
      </c>
      <c r="AN42">
        <f>(O42+273.15)</f>
        <v>299.53674545288084</v>
      </c>
      <c r="AO42">
        <f>(Y42*AG42+Z42*AH42)*AI42</f>
        <v>159.99048470518392</v>
      </c>
      <c r="AP42">
        <f>((AO42+0.00000010773*(AN42^4-AM42^4))-AL42*44100)/(L42*51.4+0.00000043092*AM42^3)</f>
        <v>-7.6573314026542265</v>
      </c>
      <c r="AQ42">
        <f>0.61365*EXP(17.502*J42/(240.97+J42))</f>
        <v>3.3146962705743892</v>
      </c>
      <c r="AR42">
        <f>AQ42*1000/AA42</f>
        <v>37.529948242953616</v>
      </c>
      <c r="AS42">
        <f>(AR42-U42)</f>
        <v>13.791426667025881</v>
      </c>
      <c r="AT42">
        <f>IF(D42,P42,(O42+P42)/2)</f>
        <v>26.043055534362793</v>
      </c>
      <c r="AU42">
        <f>0.61365*EXP(17.502*AT42/(240.97+AT42))</f>
        <v>3.3828647349772796</v>
      </c>
      <c r="AV42">
        <f>IF(AS42&lt;&gt;0,(1000-(AR42+U42)/2)/AS42*AL42,0)</f>
        <v>1.7505565843465163</v>
      </c>
      <c r="AW42">
        <f>U42*AA42/1000</f>
        <v>2.0966186371293736</v>
      </c>
      <c r="AX42">
        <f>(AU42-AW42)</f>
        <v>1.286246097847906</v>
      </c>
      <c r="AY42">
        <f>1/(1.6/F42+1.37/N42)</f>
        <v>1.1624378148217633</v>
      </c>
      <c r="AZ42">
        <f>G42*AA42*0.001</f>
        <v>33.188023256580131</v>
      </c>
      <c r="BA42">
        <f>G42/S42</f>
        <v>0.96981084580279531</v>
      </c>
      <c r="BB42">
        <f>(1-AL42*AA42/AQ42/F42)*100</f>
        <v>77.594781265307475</v>
      </c>
      <c r="BC42">
        <f>(S42-E42/(N42/1.35))</f>
        <v>386.17064421423328</v>
      </c>
      <c r="BD42">
        <f>E42*BB42/100/BC42</f>
        <v>8.2239815504902176E-3</v>
      </c>
    </row>
    <row r="43" spans="1:56" x14ac:dyDescent="0.25">
      <c r="A43" s="1" t="s">
        <v>1</v>
      </c>
      <c r="B43" s="1" t="s">
        <v>11002</v>
      </c>
      <c r="K43" s="1">
        <v>2.72</v>
      </c>
    </row>
    <row r="44" spans="1:56" x14ac:dyDescent="0.25">
      <c r="A44" s="1" t="s">
        <v>1</v>
      </c>
      <c r="B44" s="1" t="s">
        <v>11001</v>
      </c>
      <c r="K44" s="1">
        <v>2.72</v>
      </c>
    </row>
    <row r="45" spans="1:56" x14ac:dyDescent="0.25">
      <c r="A45" s="1">
        <v>10</v>
      </c>
      <c r="B45" s="1" t="s">
        <v>11000</v>
      </c>
      <c r="C45" s="1">
        <v>2143.0000033304095</v>
      </c>
      <c r="D45" s="1">
        <v>0</v>
      </c>
      <c r="E45">
        <f>(R45-S45*(1000-T45)/(1000-U45))*AK45</f>
        <v>4.4666547028535737</v>
      </c>
      <c r="F45">
        <f>IF(AV45&lt;&gt;0,1/(1/AV45-1/N45),0)</f>
        <v>3.2185652293199367</v>
      </c>
      <c r="G45">
        <f>((AY45-AL45/2)*S45-E45)/(AY45+AL45/2)</f>
        <v>375.50262162784401</v>
      </c>
      <c r="H45">
        <f>AL45*1000</f>
        <v>25.529928137124021</v>
      </c>
      <c r="I45">
        <f>(AQ45-AW45)</f>
        <v>1.1892215206563606</v>
      </c>
      <c r="J45">
        <f>(P45+AP45*D45)</f>
        <v>25.807291030883789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26.447368621826172</v>
      </c>
      <c r="P45" s="1">
        <v>25.807291030883789</v>
      </c>
      <c r="Q45" s="1">
        <v>26.515792846679688</v>
      </c>
      <c r="R45" s="1">
        <v>400.12054443359375</v>
      </c>
      <c r="S45" s="1">
        <v>387.10772705078125</v>
      </c>
      <c r="T45" s="1">
        <v>1.7179630994796753</v>
      </c>
      <c r="U45" s="1">
        <v>24.307001113891602</v>
      </c>
      <c r="V45" s="1">
        <v>4.3793349266052246</v>
      </c>
      <c r="W45" s="1">
        <v>61.962039947509766</v>
      </c>
      <c r="X45" s="1">
        <v>299.939697265625</v>
      </c>
      <c r="Y45" s="1">
        <v>1250.126220703125</v>
      </c>
      <c r="Z45" s="1">
        <v>8.0237264633178711</v>
      </c>
      <c r="AA45" s="1">
        <v>88.318199157714844</v>
      </c>
      <c r="AB45" s="1">
        <v>11.048505783081055</v>
      </c>
      <c r="AC45" s="1">
        <v>-0.52136993408203125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1.1027194752412681</v>
      </c>
      <c r="AL45">
        <f>(U45-T45)/(1000-U45)*AK45</f>
        <v>2.5529928137124021E-2</v>
      </c>
      <c r="AM45">
        <f>(P45+273.15)</f>
        <v>298.95729103088377</v>
      </c>
      <c r="AN45">
        <f>(O45+273.15)</f>
        <v>299.59736862182615</v>
      </c>
      <c r="AO45">
        <f>(Y45*AG45+Z45*AH45)*AI45</f>
        <v>200.02019084170024</v>
      </c>
      <c r="AP45">
        <f>((AO45+0.00000010773*(AN45^4-AM45^4))-AL45*44100)/(L45*51.4+0.00000043092*AM45^3)</f>
        <v>-7.5581346765800417</v>
      </c>
      <c r="AQ45">
        <f>0.61365*EXP(17.502*J45/(240.97+J45))</f>
        <v>3.3359720859598356</v>
      </c>
      <c r="AR45">
        <f>AQ45*1000/AA45</f>
        <v>37.772193248671208</v>
      </c>
      <c r="AS45">
        <f>(AR45-U45)</f>
        <v>13.465192134779606</v>
      </c>
      <c r="AT45">
        <f>IF(D45,P45,(O45+P45)/2)</f>
        <v>26.12732982635498</v>
      </c>
      <c r="AU45">
        <f>0.61365*EXP(17.502*AT45/(240.97+AT45))</f>
        <v>3.3997656798535698</v>
      </c>
      <c r="AV45">
        <f>IF(AS45&lt;&gt;0,(1000-(AR45+U45)/2)/AS45*AL45,0)</f>
        <v>1.8371434439309264</v>
      </c>
      <c r="AW45">
        <f>U45*AA45/1000</f>
        <v>2.1467505653034751</v>
      </c>
      <c r="AX45">
        <f>(AU45-AW45)</f>
        <v>1.2530151145500947</v>
      </c>
      <c r="AY45">
        <f>1/(1.6/F45+1.37/N45)</f>
        <v>1.2237155876224242</v>
      </c>
      <c r="AZ45">
        <f>G45*AA45*0.001</f>
        <v>33.163715321171971</v>
      </c>
      <c r="BA45">
        <f>G45/S45</f>
        <v>0.97002099257653185</v>
      </c>
      <c r="BB45">
        <f>(1-AL45*AA45/AQ45/F45)*100</f>
        <v>79.000204081242345</v>
      </c>
      <c r="BC45">
        <f>(S45-E45/(N45/1.35))</f>
        <v>385.69896687181375</v>
      </c>
      <c r="BD45">
        <f>E45*BB45/100/BC45</f>
        <v>9.1487575387555475E-3</v>
      </c>
    </row>
    <row r="46" spans="1:56" x14ac:dyDescent="0.25">
      <c r="A46" s="1" t="s">
        <v>1</v>
      </c>
      <c r="B46" s="1" t="s">
        <v>10999</v>
      </c>
      <c r="K46" s="1">
        <v>2.72</v>
      </c>
    </row>
    <row r="47" spans="1:56" x14ac:dyDescent="0.25">
      <c r="A47" s="1" t="s">
        <v>1</v>
      </c>
      <c r="B47" s="1" t="s">
        <v>10998</v>
      </c>
      <c r="K47" s="1">
        <v>2.72</v>
      </c>
    </row>
    <row r="48" spans="1:56" x14ac:dyDescent="0.25">
      <c r="A48" s="1">
        <v>11</v>
      </c>
      <c r="B48" s="1" t="s">
        <v>10997</v>
      </c>
      <c r="C48" s="1">
        <v>2348.0000033304095</v>
      </c>
      <c r="D48" s="1">
        <v>0</v>
      </c>
      <c r="E48">
        <f>(R48-S48*(1000-T48)/(1000-U48))*AK48</f>
        <v>4.3422106867515922</v>
      </c>
      <c r="F48">
        <f>IF(AV48&lt;&gt;0,1/(1/AV48-1/N48),0)</f>
        <v>3.5373271125801469</v>
      </c>
      <c r="G48">
        <f>((AY48-AL48/2)*S48-E48)/(AY48+AL48/2)</f>
        <v>375.82541533827799</v>
      </c>
      <c r="H48">
        <f>AL48*1000</f>
        <v>26.373810078775982</v>
      </c>
      <c r="I48">
        <f>(AQ48-AW48)</f>
        <v>1.1645557872321781</v>
      </c>
      <c r="J48">
        <f>(P48+AP48*D48)</f>
        <v>26.015911102294922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26.542890548706055</v>
      </c>
      <c r="P48" s="1">
        <v>26.015911102294922</v>
      </c>
      <c r="Q48" s="1">
        <v>26.59271240234375</v>
      </c>
      <c r="R48" s="1">
        <v>400.1400146484375</v>
      </c>
      <c r="S48" s="1">
        <v>386.94842529296875</v>
      </c>
      <c r="T48" s="1">
        <v>1.740491509437561</v>
      </c>
      <c r="U48" s="1">
        <v>25.05683708190918</v>
      </c>
      <c r="V48" s="1">
        <v>4.4116611480712891</v>
      </c>
      <c r="W48" s="1">
        <v>63.512100219726563</v>
      </c>
      <c r="X48" s="1">
        <v>299.95809936523438</v>
      </c>
      <c r="Y48" s="1">
        <v>1600.1656494140625</v>
      </c>
      <c r="Z48" s="1">
        <v>7.9010295867919922</v>
      </c>
      <c r="AA48" s="1">
        <v>88.314453125</v>
      </c>
      <c r="AB48" s="1">
        <v>11.200275421142578</v>
      </c>
      <c r="AC48" s="1">
        <v>-0.56131064891815186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1.1027871300192438</v>
      </c>
      <c r="AL48">
        <f>(U48-T48)/(1000-U48)*AK48</f>
        <v>2.6373810078775983E-2</v>
      </c>
      <c r="AM48">
        <f>(P48+273.15)</f>
        <v>299.1659111022949</v>
      </c>
      <c r="AN48">
        <f>(O48+273.15)</f>
        <v>299.69289054870603</v>
      </c>
      <c r="AO48">
        <f>(Y48*AG48+Z48*AH48)*AI48</f>
        <v>256.02649818361169</v>
      </c>
      <c r="AP48">
        <f>((AO48+0.00000010773*(AN48^4-AM48^4))-AL48*44100)/(L48*51.4+0.00000043092*AM48^3)</f>
        <v>-7.4127021133653122</v>
      </c>
      <c r="AQ48">
        <f>0.61365*EXP(17.502*J48/(240.97+J48))</f>
        <v>3.3774366511632081</v>
      </c>
      <c r="AR48">
        <f>AQ48*1000/AA48</f>
        <v>38.243305955626475</v>
      </c>
      <c r="AS48">
        <f>(AR48-U48)</f>
        <v>13.186468873717295</v>
      </c>
      <c r="AT48">
        <f>IF(D48,P48,(O48+P48)/2)</f>
        <v>26.279400825500488</v>
      </c>
      <c r="AU48">
        <f>0.61365*EXP(17.502*AT48/(240.97+AT48))</f>
        <v>3.4304496994412625</v>
      </c>
      <c r="AV48">
        <f>IF(AS48&lt;&gt;0,(1000-(AR48+U48)/2)/AS48*AL48,0)</f>
        <v>1.9367639167194879</v>
      </c>
      <c r="AW48">
        <f>U48*AA48/1000</f>
        <v>2.21288086393103</v>
      </c>
      <c r="AX48">
        <f>(AU48-AW48)</f>
        <v>1.2175688355102325</v>
      </c>
      <c r="AY48">
        <f>1/(1.6/F48+1.37/N48)</f>
        <v>1.2946888430691377</v>
      </c>
      <c r="AZ48">
        <f>G48*AA48*0.001</f>
        <v>33.190816026076007</v>
      </c>
      <c r="BA48">
        <f>G48/S48</f>
        <v>0.97125454136098566</v>
      </c>
      <c r="BB48">
        <f>(1-AL48*AA48/AQ48/F48)*100</f>
        <v>80.504147804854725</v>
      </c>
      <c r="BC48">
        <f>(S48-E48/(N48/1.35))</f>
        <v>385.57891412384373</v>
      </c>
      <c r="BD48">
        <f>E48*BB48/100/BC48</f>
        <v>9.0660033036400207E-3</v>
      </c>
    </row>
    <row r="49" spans="1:56" x14ac:dyDescent="0.25">
      <c r="A49" s="1" t="s">
        <v>1</v>
      </c>
      <c r="B49" s="1" t="s">
        <v>10996</v>
      </c>
      <c r="K49" s="1">
        <v>2.72</v>
      </c>
    </row>
    <row r="50" spans="1:56" x14ac:dyDescent="0.25">
      <c r="A50" s="1" t="s">
        <v>1</v>
      </c>
      <c r="B50" s="1" t="s">
        <v>10991</v>
      </c>
      <c r="K50" s="1">
        <v>2.72</v>
      </c>
    </row>
    <row r="51" spans="1:56" x14ac:dyDescent="0.25">
      <c r="A51" s="1">
        <v>12</v>
      </c>
      <c r="B51" s="1" t="s">
        <v>10995</v>
      </c>
      <c r="C51" s="1">
        <v>2553.0000033304095</v>
      </c>
      <c r="D51" s="1">
        <v>0</v>
      </c>
      <c r="E51">
        <f>(R51-S51*(1000-T51)/(1000-U51))*AK51</f>
        <v>3.9127676563411837</v>
      </c>
      <c r="F51">
        <f>IF(AV51&lt;&gt;0,1/(1/AV51-1/N51),0)</f>
        <v>3.9465549959711486</v>
      </c>
      <c r="G51">
        <f>((AY51-AL51/2)*S51-E51)/(AY51+AL51/2)</f>
        <v>376.42609834931739</v>
      </c>
      <c r="H51">
        <f>AL51*1000</f>
        <v>27.349943983226439</v>
      </c>
      <c r="I51">
        <f>(AQ51-AW51)</f>
        <v>1.1382167120156628</v>
      </c>
      <c r="J51">
        <f>(P51+AP51*D51)</f>
        <v>26.266265869140625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26.671436309814453</v>
      </c>
      <c r="P51" s="1">
        <v>26.266265869140625</v>
      </c>
      <c r="Q51" s="1">
        <v>26.692045211791992</v>
      </c>
      <c r="R51" s="1">
        <v>399.97921752929688</v>
      </c>
      <c r="S51" s="1">
        <v>386.83706665039063</v>
      </c>
      <c r="T51" s="1">
        <v>1.7677427530288696</v>
      </c>
      <c r="U51" s="1">
        <v>25.925931930541992</v>
      </c>
      <c r="V51" s="1">
        <v>4.4468159675598145</v>
      </c>
      <c r="W51" s="1">
        <v>65.217552185058594</v>
      </c>
      <c r="X51" s="1">
        <v>299.95281982421875</v>
      </c>
      <c r="Y51" s="1">
        <v>2000.35888671875</v>
      </c>
      <c r="Z51" s="1">
        <v>7.598973274230957</v>
      </c>
      <c r="AA51" s="1">
        <v>88.312088012695313</v>
      </c>
      <c r="AB51" s="1">
        <v>11.470826148986816</v>
      </c>
      <c r="AC51" s="1">
        <v>-0.60307908058166504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1.1027677199419805</v>
      </c>
      <c r="AL51">
        <f>(U51-T51)/(1000-U51)*AK51</f>
        <v>2.7349943983226439E-2</v>
      </c>
      <c r="AM51">
        <f>(P51+273.15)</f>
        <v>299.4162658691406</v>
      </c>
      <c r="AN51">
        <f>(O51+273.15)</f>
        <v>299.82143630981443</v>
      </c>
      <c r="AO51">
        <f>(Y51*AG51+Z51*AH51)*AI51</f>
        <v>320.05741472115915</v>
      </c>
      <c r="AP51">
        <f>((AO51+0.00000010773*(AN51^4-AM51^4))-AL51*44100)/(L51*51.4+0.00000043092*AM51^3)</f>
        <v>-7.2498516614500366</v>
      </c>
      <c r="AQ51">
        <f>0.61365*EXP(17.502*J51/(240.97+J51))</f>
        <v>3.427789894476835</v>
      </c>
      <c r="AR51">
        <f>AQ51*1000/AA51</f>
        <v>38.814504011999723</v>
      </c>
      <c r="AS51">
        <f>(AR51-U51)</f>
        <v>12.888572081457731</v>
      </c>
      <c r="AT51">
        <f>IF(D51,P51,(O51+P51)/2)</f>
        <v>26.468851089477539</v>
      </c>
      <c r="AU51">
        <f>0.61365*EXP(17.502*AT51/(240.97+AT51))</f>
        <v>3.4690139991437889</v>
      </c>
      <c r="AV51">
        <f>IF(AS51&lt;&gt;0,(1000-(AR51+U51)/2)/AS51*AL51,0)</f>
        <v>2.0533399796134852</v>
      </c>
      <c r="AW51">
        <f>U51*AA51/1000</f>
        <v>2.2895731824611723</v>
      </c>
      <c r="AX51">
        <f>(AU51-AW51)</f>
        <v>1.1794408166826167</v>
      </c>
      <c r="AY51">
        <f>1/(1.6/F51+1.37/N51)</f>
        <v>1.3783895642505082</v>
      </c>
      <c r="AZ51">
        <f>G51*AA51*0.001</f>
        <v>33.242974727700421</v>
      </c>
      <c r="BA51">
        <f>G51/S51</f>
        <v>0.97308694228497417</v>
      </c>
      <c r="BB51">
        <f>(1-AL51*AA51/AQ51/F51)*100</f>
        <v>82.145641899022436</v>
      </c>
      <c r="BC51">
        <f>(S51-E51/(N51/1.35))</f>
        <v>385.6029996292072</v>
      </c>
      <c r="BD51">
        <f>E51*BB51/100/BC51</f>
        <v>8.3354333612796587E-3</v>
      </c>
    </row>
    <row r="52" spans="1:56" x14ac:dyDescent="0.25">
      <c r="A52" s="1" t="s">
        <v>1</v>
      </c>
      <c r="B52" s="1" t="s">
        <v>10994</v>
      </c>
    </row>
    <row r="53" spans="1:56" x14ac:dyDescent="0.25">
      <c r="A53" s="1" t="s">
        <v>1</v>
      </c>
      <c r="B53" s="1" t="s">
        <v>10993</v>
      </c>
    </row>
    <row r="54" spans="1:56" x14ac:dyDescent="0.25">
      <c r="A54" s="1" t="s">
        <v>1</v>
      </c>
      <c r="B54" s="1" t="s">
        <v>10992</v>
      </c>
    </row>
    <row r="55" spans="1:56" x14ac:dyDescent="0.25">
      <c r="A55" s="1" t="s">
        <v>1</v>
      </c>
      <c r="B55" s="1" t="s">
        <v>10991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6FD91-A4A1-443C-A812-C04CDB86B810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11072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11071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11070</v>
      </c>
    </row>
    <row r="12" spans="1:56" x14ac:dyDescent="0.25">
      <c r="A12" s="1" t="s">
        <v>1</v>
      </c>
      <c r="B12" s="1" t="s">
        <v>11069</v>
      </c>
    </row>
    <row r="13" spans="1:56" x14ac:dyDescent="0.25">
      <c r="A13" s="1" t="s">
        <v>1</v>
      </c>
      <c r="B13" s="1" t="s">
        <v>11068</v>
      </c>
    </row>
    <row r="14" spans="1:56" x14ac:dyDescent="0.25">
      <c r="A14" s="1" t="s">
        <v>1</v>
      </c>
      <c r="B14" s="1" t="s">
        <v>11067</v>
      </c>
    </row>
    <row r="15" spans="1:56" x14ac:dyDescent="0.25">
      <c r="A15" s="1" t="s">
        <v>1</v>
      </c>
      <c r="B15" s="1" t="s">
        <v>11066</v>
      </c>
    </row>
    <row r="16" spans="1:56" x14ac:dyDescent="0.25">
      <c r="A16" s="1" t="s">
        <v>1</v>
      </c>
      <c r="B16" s="1" t="s">
        <v>11065</v>
      </c>
    </row>
    <row r="17" spans="1:56" x14ac:dyDescent="0.25">
      <c r="A17" s="1" t="s">
        <v>1</v>
      </c>
      <c r="B17" s="1" t="s">
        <v>11064</v>
      </c>
    </row>
    <row r="18" spans="1:56" x14ac:dyDescent="0.25">
      <c r="A18" s="1">
        <v>1</v>
      </c>
      <c r="B18" s="1" t="s">
        <v>11063</v>
      </c>
      <c r="C18" s="1">
        <v>563.50000276044011</v>
      </c>
      <c r="D18" s="1">
        <v>0</v>
      </c>
      <c r="E18">
        <f>(R18-S18*(1000-T18)/(1000-U18))*AK18</f>
        <v>-4.0666253810572366</v>
      </c>
      <c r="F18">
        <f>IF(AV18&lt;&gt;0,1/(1/AV18-1/N18),0)</f>
        <v>3.4344149844470251</v>
      </c>
      <c r="G18">
        <f>((AY18-AL18/2)*S18-E18)/(AY18+AL18/2)</f>
        <v>388.94901472207442</v>
      </c>
      <c r="H18">
        <f>AL18*1000</f>
        <v>26.47252910579871</v>
      </c>
      <c r="I18">
        <f>(AQ18-AW18)</f>
        <v>1.2473755191893106</v>
      </c>
      <c r="J18">
        <f>(P18+AP18*D18)</f>
        <v>25.712604522705078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26.072782516479492</v>
      </c>
      <c r="P18" s="1">
        <v>25.712604522705078</v>
      </c>
      <c r="Q18" s="1">
        <v>25.998218536376953</v>
      </c>
      <c r="R18" s="1">
        <v>399.90310668945313</v>
      </c>
      <c r="S18" s="1">
        <v>394.12310791015625</v>
      </c>
      <c r="T18" s="1">
        <v>-1.3231116347014904E-2</v>
      </c>
      <c r="U18" s="1">
        <v>23.455696105957031</v>
      </c>
      <c r="V18" s="1">
        <v>-3.4455165266990662E-2</v>
      </c>
      <c r="W18" s="1">
        <v>61.081005096435547</v>
      </c>
      <c r="X18" s="1">
        <v>299.61465454101563</v>
      </c>
      <c r="Y18" s="1">
        <v>0.23365463316440582</v>
      </c>
      <c r="Z18" s="1">
        <v>9.6471843719482422</v>
      </c>
      <c r="AA18" s="1">
        <v>88.248252868652344</v>
      </c>
      <c r="AB18" s="1">
        <v>2.2900407314300537</v>
      </c>
      <c r="AC18" s="1">
        <v>-4.1422627866268158E-2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1.1015244652243219</v>
      </c>
      <c r="AL18">
        <f>(U18-T18)/(1000-U18)*AK18</f>
        <v>2.6472529105798712E-2</v>
      </c>
      <c r="AM18">
        <f>(P18+273.15)</f>
        <v>298.86260452270506</v>
      </c>
      <c r="AN18">
        <f>(O18+273.15)</f>
        <v>299.22278251647947</v>
      </c>
      <c r="AO18">
        <f>(Y18*AG18+Z18*AH18)*AI18</f>
        <v>3.7384740470690847E-2</v>
      </c>
      <c r="AP18">
        <f>((AO18+0.00000010773*(AN18^4-AM18^4))-AL18*44100)/(L18*51.4+0.00000043092*AM18^3)</f>
        <v>-9.5734518764684822</v>
      </c>
      <c r="AQ18">
        <f>0.61365*EXP(17.502*J18/(240.97+J18))</f>
        <v>3.3172997203580707</v>
      </c>
      <c r="AR18">
        <f>AQ18*1000/AA18</f>
        <v>37.590542730579614</v>
      </c>
      <c r="AS18">
        <f>(AR18-U18)</f>
        <v>14.134846624622583</v>
      </c>
      <c r="AT18">
        <f>IF(D18,P18,(O18+P18)/2)</f>
        <v>25.892693519592285</v>
      </c>
      <c r="AU18">
        <f>0.61365*EXP(17.502*AT18/(240.97+AT18))</f>
        <v>3.3528923029969242</v>
      </c>
      <c r="AV18">
        <f>IF(AS18&lt;&gt;0,(1000-(AR18+U18)/2)/AS18*AL18,0)</f>
        <v>1.8156903728896387</v>
      </c>
      <c r="AW18">
        <f>U18*AA18/1000</f>
        <v>2.0699242011687602</v>
      </c>
      <c r="AX18">
        <f>(AU18-AW18)</f>
        <v>1.282968101828164</v>
      </c>
      <c r="AY18">
        <f>1/(1.6/F18+1.37/N18)</f>
        <v>1.2172808198760661</v>
      </c>
      <c r="AZ18">
        <f>G18*AA18*0.001</f>
        <v>34.324071004206807</v>
      </c>
      <c r="BA18">
        <f>G18/S18</f>
        <v>0.98687188575286156</v>
      </c>
      <c r="BB18">
        <f>(1-AL18*AA18/AQ18/F18)*100</f>
        <v>79.49479723862737</v>
      </c>
      <c r="BC18">
        <f>(S18-E18/(N18/1.35))</f>
        <v>395.54821120476186</v>
      </c>
      <c r="BD18">
        <f>E18*BB18/100/BC18</f>
        <v>-8.1728484911603363E-3</v>
      </c>
    </row>
    <row r="19" spans="1:56" x14ac:dyDescent="0.25">
      <c r="A19" s="1" t="s">
        <v>1</v>
      </c>
      <c r="B19" s="1" t="s">
        <v>11062</v>
      </c>
      <c r="K19" s="1">
        <v>2.72</v>
      </c>
    </row>
    <row r="20" spans="1:56" x14ac:dyDescent="0.25">
      <c r="A20" s="1" t="s">
        <v>1</v>
      </c>
      <c r="B20" s="1" t="s">
        <v>11061</v>
      </c>
      <c r="K20" s="1">
        <v>2.72</v>
      </c>
    </row>
    <row r="21" spans="1:56" x14ac:dyDescent="0.25">
      <c r="A21" s="1">
        <v>2</v>
      </c>
      <c r="B21" s="1" t="s">
        <v>11060</v>
      </c>
      <c r="C21" s="1">
        <v>770.00000277161598</v>
      </c>
      <c r="D21" s="1">
        <v>0</v>
      </c>
      <c r="E21">
        <f>(R21-S21*(1000-T21)/(1000-U21))*AK21</f>
        <v>-2.7613760680142057</v>
      </c>
      <c r="F21">
        <f>IF(AV21&lt;&gt;0,1/(1/AV21-1/N21),0)</f>
        <v>3.0005953391298612</v>
      </c>
      <c r="G21">
        <f>((AY21-AL21/2)*S21-E21)/(AY21+AL21/2)</f>
        <v>386.80193220053917</v>
      </c>
      <c r="H21">
        <f>AL21*1000</f>
        <v>25.799670420946011</v>
      </c>
      <c r="I21">
        <f>(AQ21-AW21)</f>
        <v>1.3088974523856729</v>
      </c>
      <c r="J21">
        <f>(P21+AP21*D21)</f>
        <v>25.763092041015625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26.101030349731445</v>
      </c>
      <c r="P21" s="1">
        <v>25.763092041015625</v>
      </c>
      <c r="Q21" s="1">
        <v>26.004226684570313</v>
      </c>
      <c r="R21" s="1">
        <v>399.99697875976563</v>
      </c>
      <c r="S21" s="1">
        <v>393.2921142578125</v>
      </c>
      <c r="T21" s="1">
        <v>-1.5105192549526691E-2</v>
      </c>
      <c r="U21" s="1">
        <v>22.871429443359375</v>
      </c>
      <c r="V21" s="1">
        <v>-3.9269477128982544E-2</v>
      </c>
      <c r="W21" s="1">
        <v>59.459625244140625</v>
      </c>
      <c r="X21" s="1">
        <v>299.60891723632813</v>
      </c>
      <c r="Y21" s="1">
        <v>26.282260894775391</v>
      </c>
      <c r="Z21" s="1">
        <v>9.6905345916748047</v>
      </c>
      <c r="AA21" s="1">
        <v>88.247528076171875</v>
      </c>
      <c r="AB21" s="1">
        <v>2.0502564907073975</v>
      </c>
      <c r="AC21" s="1">
        <v>-2.3583386093378067E-2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1.1015033721923826</v>
      </c>
      <c r="AL21">
        <f>(U21-T21)/(1000-U21)*AK21</f>
        <v>2.5799670420946011E-2</v>
      </c>
      <c r="AM21">
        <f>(P21+273.15)</f>
        <v>298.9130920410156</v>
      </c>
      <c r="AN21">
        <f>(O21+273.15)</f>
        <v>299.25103034973142</v>
      </c>
      <c r="AO21">
        <f>(Y21*AG21+Z21*AH21)*AI21</f>
        <v>4.205161649171373</v>
      </c>
      <c r="AP21">
        <f>((AO21+0.00000010773*(AN21^4-AM21^4))-AL21*44100)/(L21*51.4+0.00000043092*AM21^3)</f>
        <v>-9.2965950787942564</v>
      </c>
      <c r="AQ21">
        <f>0.61365*EXP(17.502*J21/(240.97+J21))</f>
        <v>3.3272445643307136</v>
      </c>
      <c r="AR21">
        <f>AQ21*1000/AA21</f>
        <v>37.70354407501096</v>
      </c>
      <c r="AS21">
        <f>(AR21-U21)</f>
        <v>14.832114631651585</v>
      </c>
      <c r="AT21">
        <f>IF(D21,P21,(O21+P21)/2)</f>
        <v>25.932061195373535</v>
      </c>
      <c r="AU21">
        <f>0.61365*EXP(17.502*AT21/(240.97+AT21))</f>
        <v>3.3607171620192586</v>
      </c>
      <c r="AV21">
        <f>IF(AS21&lt;&gt;0,(1000-(AR21+U21)/2)/AS21*AL21,0)</f>
        <v>1.6867630722925739</v>
      </c>
      <c r="AW21">
        <f>U21*AA21/1000</f>
        <v>2.0183471119450407</v>
      </c>
      <c r="AX21">
        <f>(AU21-AW21)</f>
        <v>1.3423700500742179</v>
      </c>
      <c r="AY21">
        <f>1/(1.6/F21+1.37/N21)</f>
        <v>1.1250390999104243</v>
      </c>
      <c r="AZ21">
        <f>G21*AA21*0.001</f>
        <v>34.134314371784612</v>
      </c>
      <c r="BA21">
        <f>G21/S21</f>
        <v>0.98349780780750962</v>
      </c>
      <c r="BB21">
        <f>(1-AL21*AA21/AQ21/F21)*100</f>
        <v>77.195290064041728</v>
      </c>
      <c r="BC21">
        <f>(S21-E21/(N21/1.35))</f>
        <v>394.25980755715176</v>
      </c>
      <c r="BD21">
        <f>E21*BB21/100/BC21</f>
        <v>-5.4067196924545563E-3</v>
      </c>
    </row>
    <row r="22" spans="1:56" x14ac:dyDescent="0.25">
      <c r="A22" s="1" t="s">
        <v>1</v>
      </c>
      <c r="B22" s="1" t="s">
        <v>11059</v>
      </c>
      <c r="K22" s="1">
        <v>2.72</v>
      </c>
    </row>
    <row r="23" spans="1:56" x14ac:dyDescent="0.25">
      <c r="A23" s="1" t="s">
        <v>1</v>
      </c>
      <c r="B23" s="1" t="s">
        <v>11058</v>
      </c>
      <c r="K23" s="1">
        <v>2.72</v>
      </c>
    </row>
    <row r="24" spans="1:56" x14ac:dyDescent="0.25">
      <c r="A24" s="1">
        <v>3</v>
      </c>
      <c r="B24" s="1" t="s">
        <v>11057</v>
      </c>
      <c r="C24" s="1">
        <v>976.00000277161598</v>
      </c>
      <c r="D24" s="1">
        <v>0</v>
      </c>
      <c r="E24">
        <f>(R24-S24*(1000-T24)/(1000-U24))*AK24</f>
        <v>-2.0669455251532147</v>
      </c>
      <c r="F24">
        <f>IF(AV24&lt;&gt;0,1/(1/AV24-1/N24),0)</f>
        <v>2.8067135034072916</v>
      </c>
      <c r="G24">
        <f>((AY24-AL24/2)*S24-E24)/(AY24+AL24/2)</f>
        <v>385.79542448918085</v>
      </c>
      <c r="H24">
        <f>AL24*1000</f>
        <v>25.287479177124212</v>
      </c>
      <c r="I24">
        <f>(AQ24-AW24)</f>
        <v>1.3331156185488149</v>
      </c>
      <c r="J24">
        <f>(P24+AP24*D24)</f>
        <v>25.68792724609375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25.966646194458008</v>
      </c>
      <c r="P24" s="1">
        <v>25.68792724609375</v>
      </c>
      <c r="Q24" s="1">
        <v>25.955434799194336</v>
      </c>
      <c r="R24" s="1">
        <v>400.14361572265625</v>
      </c>
      <c r="S24" s="1">
        <v>392.99722290039063</v>
      </c>
      <c r="T24" s="1">
        <v>-1.4757093973457813E-2</v>
      </c>
      <c r="U24" s="1">
        <v>22.429872512817383</v>
      </c>
      <c r="V24" s="1">
        <v>-3.8669783622026443E-2</v>
      </c>
      <c r="W24" s="1">
        <v>58.775688171386719</v>
      </c>
      <c r="X24" s="1">
        <v>299.5780029296875</v>
      </c>
      <c r="Y24" s="1">
        <v>50.553714752197266</v>
      </c>
      <c r="Z24" s="1">
        <v>9.6247768402099609</v>
      </c>
      <c r="AA24" s="1">
        <v>88.245384216308594</v>
      </c>
      <c r="AB24" s="1">
        <v>1.9485795497894287</v>
      </c>
      <c r="AC24" s="1">
        <v>-1.2116024270653725E-2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1.1013897166532625</v>
      </c>
      <c r="AL24">
        <f>(U24-T24)/(1000-U24)*AK24</f>
        <v>2.5287479177124213E-2</v>
      </c>
      <c r="AM24">
        <f>(P24+273.15)</f>
        <v>298.83792724609373</v>
      </c>
      <c r="AN24">
        <f>(O24+273.15)</f>
        <v>299.11664619445799</v>
      </c>
      <c r="AO24">
        <f>(Y24*AG24+Z24*AH24)*AI24</f>
        <v>8.0885941795573899</v>
      </c>
      <c r="AP24">
        <f>((AO24+0.00000010773*(AN24^4-AM24^4))-AL24*44100)/(L24*51.4+0.00000043092*AM24^3)</f>
        <v>-9.0850459830414252</v>
      </c>
      <c r="AQ24">
        <f>0.61365*EXP(17.502*J24/(240.97+J24))</f>
        <v>3.312448336365204</v>
      </c>
      <c r="AR24">
        <f>AQ24*1000/AA24</f>
        <v>37.536788646595653</v>
      </c>
      <c r="AS24">
        <f>(AR24-U24)</f>
        <v>15.10691613377827</v>
      </c>
      <c r="AT24">
        <f>IF(D24,P24,(O24+P24)/2)</f>
        <v>25.827286720275879</v>
      </c>
      <c r="AU24">
        <f>0.61365*EXP(17.502*AT24/(240.97+AT24))</f>
        <v>3.3399269949011656</v>
      </c>
      <c r="AV24">
        <f>IF(AS24&lt;&gt;0,(1000-(AR24+U24)/2)/AS24*AL24,0)</f>
        <v>1.6237116902094189</v>
      </c>
      <c r="AW24">
        <f>U24*AA24/1000</f>
        <v>1.9793327178163891</v>
      </c>
      <c r="AX24">
        <f>(AU24-AW24)</f>
        <v>1.3605942770847765</v>
      </c>
      <c r="AY24">
        <f>1/(1.6/F24+1.37/N24)</f>
        <v>1.0802726565933594</v>
      </c>
      <c r="AZ24">
        <f>G24*AA24*0.001</f>
        <v>34.04466546294163</v>
      </c>
      <c r="BA24">
        <f>G24/S24</f>
        <v>0.98167468370880795</v>
      </c>
      <c r="BB24">
        <f>(1-AL24*AA24/AQ24/F24)*100</f>
        <v>75.997839304895535</v>
      </c>
      <c r="BC24">
        <f>(S24-E24/(N24/1.35))</f>
        <v>393.72156079770156</v>
      </c>
      <c r="BD24">
        <f>E24*BB24/100/BC24</f>
        <v>-3.989707689726397E-3</v>
      </c>
    </row>
    <row r="25" spans="1:56" x14ac:dyDescent="0.25">
      <c r="A25" s="1" t="s">
        <v>1</v>
      </c>
      <c r="B25" s="1" t="s">
        <v>11056</v>
      </c>
      <c r="K25" s="1">
        <v>2.72</v>
      </c>
    </row>
    <row r="26" spans="1:56" x14ac:dyDescent="0.25">
      <c r="A26" s="1" t="s">
        <v>1</v>
      </c>
      <c r="B26" s="1" t="s">
        <v>10668</v>
      </c>
      <c r="K26" s="1">
        <v>2.72</v>
      </c>
    </row>
    <row r="27" spans="1:56" x14ac:dyDescent="0.25">
      <c r="A27" s="1">
        <v>4</v>
      </c>
      <c r="B27" s="1" t="s">
        <v>11055</v>
      </c>
      <c r="C27" s="1">
        <v>1183.000002771616</v>
      </c>
      <c r="D27" s="1">
        <v>0</v>
      </c>
      <c r="E27">
        <f>(R27-S27*(1000-T27)/(1000-U27))*AK27</f>
        <v>-1.2594242331566876</v>
      </c>
      <c r="F27">
        <f>IF(AV27&lt;&gt;0,1/(1/AV27-1/N27),0)</f>
        <v>2.6788495852915295</v>
      </c>
      <c r="G27">
        <f>((AY27-AL27/2)*S27-E27)/(AY27+AL27/2)</f>
        <v>384.18526150056942</v>
      </c>
      <c r="H27">
        <f>AL27*1000</f>
        <v>24.923427983719058</v>
      </c>
      <c r="I27">
        <f>(AQ27-AW27)</f>
        <v>1.3505086851071699</v>
      </c>
      <c r="J27">
        <f>(P27+AP27*D27)</f>
        <v>25.633073806762695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25.970880508422852</v>
      </c>
      <c r="P27" s="1">
        <v>25.633073806762695</v>
      </c>
      <c r="Q27" s="1">
        <v>25.893632888793945</v>
      </c>
      <c r="R27" s="1">
        <v>399.93536376953125</v>
      </c>
      <c r="S27" s="1">
        <v>392.20462036132813</v>
      </c>
      <c r="T27" s="1">
        <v>-1.5004283748567104E-2</v>
      </c>
      <c r="U27" s="1">
        <v>22.110866546630859</v>
      </c>
      <c r="V27" s="1">
        <v>-3.9307590574026108E-2</v>
      </c>
      <c r="W27" s="1">
        <v>57.925121307373047</v>
      </c>
      <c r="X27" s="1">
        <v>299.61663818359375</v>
      </c>
      <c r="Y27" s="1">
        <v>100.00136566162109</v>
      </c>
      <c r="Z27" s="1">
        <v>9.8331813812255859</v>
      </c>
      <c r="AA27" s="1">
        <v>88.245208740234375</v>
      </c>
      <c r="AB27" s="1">
        <v>1.861760139465332</v>
      </c>
      <c r="AC27" s="1">
        <v>-5.2922936156392097E-3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1.101531758027918</v>
      </c>
      <c r="AL27">
        <f>(U27-T27)/(1000-U27)*AK27</f>
        <v>2.4923427983719059E-2</v>
      </c>
      <c r="AM27">
        <f>(P27+273.15)</f>
        <v>298.78307380676267</v>
      </c>
      <c r="AN27">
        <f>(O27+273.15)</f>
        <v>299.12088050842283</v>
      </c>
      <c r="AO27">
        <f>(Y27*AG27+Z27*AH27)*AI27</f>
        <v>16.000218148226622</v>
      </c>
      <c r="AP27">
        <f>((AO27+0.00000010773*(AN27^4-AM27^4))-AL27*44100)/(L27*51.4+0.00000043092*AM27^3)</f>
        <v>-8.8826715814163606</v>
      </c>
      <c r="AQ27">
        <f>0.61365*EXP(17.502*J27/(240.97+J27))</f>
        <v>3.3016867189420753</v>
      </c>
      <c r="AR27">
        <f>AQ27*1000/AA27</f>
        <v>37.414911994385818</v>
      </c>
      <c r="AS27">
        <f>(AR27-U27)</f>
        <v>15.304045447754959</v>
      </c>
      <c r="AT27">
        <f>IF(D27,P27,(O27+P27)/2)</f>
        <v>25.801977157592773</v>
      </c>
      <c r="AU27">
        <f>0.61365*EXP(17.502*AT27/(240.97+AT27))</f>
        <v>3.3349217534306281</v>
      </c>
      <c r="AV27">
        <f>IF(AS27&lt;&gt;0,(1000-(AR27+U27)/2)/AS27*AL27,0)</f>
        <v>1.5800812170186993</v>
      </c>
      <c r="AW27">
        <f>U27*AA27/1000</f>
        <v>1.9511780338349054</v>
      </c>
      <c r="AX27">
        <f>(AU27-AW27)</f>
        <v>1.3837437195957227</v>
      </c>
      <c r="AY27">
        <f>1/(1.6/F27+1.37/N27)</f>
        <v>1.0494260909011939</v>
      </c>
      <c r="AZ27">
        <f>G27*AA27*0.001</f>
        <v>33.902508596039276</v>
      </c>
      <c r="BA27">
        <f>G27/S27</f>
        <v>0.97955312496479341</v>
      </c>
      <c r="BB27">
        <f>(1-AL27*AA27/AQ27/F27)*100</f>
        <v>75.133496783438574</v>
      </c>
      <c r="BC27">
        <f>(S27-E27/(N27/1.35))</f>
        <v>392.64597147085942</v>
      </c>
      <c r="BD27">
        <f>E27*BB27/100/BC27</f>
        <v>-2.4099304066815125E-3</v>
      </c>
    </row>
    <row r="28" spans="1:56" x14ac:dyDescent="0.25">
      <c r="A28" s="1" t="s">
        <v>1</v>
      </c>
      <c r="B28" s="1" t="s">
        <v>11054</v>
      </c>
      <c r="K28" s="1">
        <v>2.72</v>
      </c>
    </row>
    <row r="29" spans="1:56" x14ac:dyDescent="0.25">
      <c r="A29" s="1" t="s">
        <v>1</v>
      </c>
      <c r="B29" s="1" t="s">
        <v>10665</v>
      </c>
      <c r="K29" s="1">
        <v>2.72</v>
      </c>
    </row>
    <row r="30" spans="1:56" x14ac:dyDescent="0.25">
      <c r="A30" s="1">
        <v>5</v>
      </c>
      <c r="B30" s="1" t="s">
        <v>10664</v>
      </c>
      <c r="C30" s="1">
        <v>1390.000002771616</v>
      </c>
      <c r="D30" s="1">
        <v>0</v>
      </c>
      <c r="E30">
        <f>(R30-S30*(1000-T30)/(1000-U30))*AK30</f>
        <v>-0.70244060294334354</v>
      </c>
      <c r="F30">
        <f>IF(AV30&lt;&gt;0,1/(1/AV30-1/N30),0)</f>
        <v>2.5566213819966412</v>
      </c>
      <c r="G30">
        <f>((AY30-AL30/2)*S30-E30)/(AY30+AL30/2)</f>
        <v>383.1980828453747</v>
      </c>
      <c r="H30">
        <f>AL30*1000</f>
        <v>24.514408921630697</v>
      </c>
      <c r="I30">
        <f>(AQ30-AW30)</f>
        <v>1.3661808932219004</v>
      </c>
      <c r="J30">
        <f>(P30+AP30*D30)</f>
        <v>25.552745819091797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25.846471786499023</v>
      </c>
      <c r="P30" s="1">
        <v>25.552745819091797</v>
      </c>
      <c r="Q30" s="1">
        <v>25.813884735107422</v>
      </c>
      <c r="R30" s="1">
        <v>399.9150390625</v>
      </c>
      <c r="S30" s="1">
        <v>391.83221435546875</v>
      </c>
      <c r="T30" s="1">
        <v>-1.6358966007828712E-2</v>
      </c>
      <c r="U30" s="1">
        <v>21.755279541015625</v>
      </c>
      <c r="V30" s="1">
        <v>-4.3173465877771378E-2</v>
      </c>
      <c r="W30" s="1">
        <v>57.415050506591797</v>
      </c>
      <c r="X30" s="1">
        <v>299.6033935546875</v>
      </c>
      <c r="Y30" s="1">
        <v>151.18307495117188</v>
      </c>
      <c r="Z30" s="1">
        <v>9.5831022262573242</v>
      </c>
      <c r="AA30" s="1">
        <v>88.245315551757813</v>
      </c>
      <c r="AB30" s="1">
        <v>1.8142000436782837</v>
      </c>
      <c r="AC30" s="1">
        <v>3.1610755249857903E-3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1.1014830645392921</v>
      </c>
      <c r="AL30">
        <f>(U30-T30)/(1000-U30)*AK30</f>
        <v>2.4514408921630697E-2</v>
      </c>
      <c r="AM30">
        <f>(P30+273.15)</f>
        <v>298.70274581909177</v>
      </c>
      <c r="AN30">
        <f>(O30+273.15)</f>
        <v>298.996471786499</v>
      </c>
      <c r="AO30">
        <f>(Y30*AG30+Z30*AH30)*AI30</f>
        <v>24.189291451514691</v>
      </c>
      <c r="AP30">
        <f>((AO30+0.00000010773*(AN30^4-AM30^4))-AL30*44100)/(L30*51.4+0.00000043092*AM30^3)</f>
        <v>-8.6716780330119221</v>
      </c>
      <c r="AQ30">
        <f>0.61365*EXP(17.502*J30/(240.97+J30))</f>
        <v>3.285982401235525</v>
      </c>
      <c r="AR30">
        <f>AQ30*1000/AA30</f>
        <v>37.236904652556021</v>
      </c>
      <c r="AS30">
        <f>(AR30-U30)</f>
        <v>15.481625111540396</v>
      </c>
      <c r="AT30">
        <f>IF(D30,P30,(O30+P30)/2)</f>
        <v>25.69960880279541</v>
      </c>
      <c r="AU30">
        <f>0.61365*EXP(17.502*AT30/(240.97+AT30))</f>
        <v>3.3147440775361536</v>
      </c>
      <c r="AV30">
        <f>IF(AS30&lt;&gt;0,(1000-(AR30+U30)/2)/AS30*AL30,0)</f>
        <v>1.5367462709483484</v>
      </c>
      <c r="AW30">
        <f>U30*AA30/1000</f>
        <v>1.9198015080136246</v>
      </c>
      <c r="AX30">
        <f>(AU30-AW30)</f>
        <v>1.394942569522529</v>
      </c>
      <c r="AY30">
        <f>1/(1.6/F30+1.37/N30)</f>
        <v>1.0188939330943803</v>
      </c>
      <c r="AZ30">
        <f>G30*AA30*0.001</f>
        <v>33.815435739518726</v>
      </c>
      <c r="BA30">
        <f>G30/S30</f>
        <v>0.97796472267014478</v>
      </c>
      <c r="BB30">
        <f>(1-AL30*AA30/AQ30/F30)*100</f>
        <v>74.249750775535887</v>
      </c>
      <c r="BC30">
        <f>(S30-E30/(N30/1.35))</f>
        <v>392.07837679329305</v>
      </c>
      <c r="BD30">
        <f>E30*BB30/100/BC30</f>
        <v>-1.330245246619594E-3</v>
      </c>
    </row>
    <row r="31" spans="1:56" x14ac:dyDescent="0.25">
      <c r="A31" s="1" t="s">
        <v>1</v>
      </c>
      <c r="B31" s="1" t="s">
        <v>11053</v>
      </c>
      <c r="K31" s="1">
        <v>2.72</v>
      </c>
    </row>
    <row r="32" spans="1:56" x14ac:dyDescent="0.25">
      <c r="A32" s="1" t="s">
        <v>1</v>
      </c>
      <c r="B32" s="1" t="s">
        <v>10662</v>
      </c>
      <c r="K32" s="1">
        <v>2.72</v>
      </c>
    </row>
    <row r="33" spans="1:56" x14ac:dyDescent="0.25">
      <c r="A33" s="1">
        <v>6</v>
      </c>
      <c r="B33" s="1" t="s">
        <v>10661</v>
      </c>
      <c r="C33" s="1">
        <v>1596.000002771616</v>
      </c>
      <c r="D33" s="1">
        <v>0</v>
      </c>
      <c r="E33">
        <f>(R33-S33*(1000-T33)/(1000-U33))*AK33</f>
        <v>4.8054408530451211E-2</v>
      </c>
      <c r="F33">
        <f>IF(AV33&lt;&gt;0,1/(1/AV33-1/N33),0)</f>
        <v>2.5262223346993071</v>
      </c>
      <c r="G33">
        <f>((AY33-AL33/2)*S33-E33)/(AY33+AL33/2)</f>
        <v>381.77999411683015</v>
      </c>
      <c r="H33">
        <f>AL33*1000</f>
        <v>24.303636805278192</v>
      </c>
      <c r="I33">
        <f>(AQ33-AW33)</f>
        <v>1.3645004765667401</v>
      </c>
      <c r="J33">
        <f>(P33+AP33*D33)</f>
        <v>25.461399078369141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25.689176559448242</v>
      </c>
      <c r="P33" s="1">
        <v>25.461399078369141</v>
      </c>
      <c r="Q33" s="1">
        <v>25.709968566894531</v>
      </c>
      <c r="R33" s="1">
        <v>399.78973388671875</v>
      </c>
      <c r="S33" s="1">
        <v>391.11618041992188</v>
      </c>
      <c r="T33" s="1">
        <v>-1.6003856435418129E-2</v>
      </c>
      <c r="U33" s="1">
        <v>21.572858810424805</v>
      </c>
      <c r="V33" s="1">
        <v>-4.2631909251213074E-2</v>
      </c>
      <c r="W33" s="1">
        <v>57.466911315917969</v>
      </c>
      <c r="X33" s="1">
        <v>299.59799194335938</v>
      </c>
      <c r="Y33" s="1">
        <v>300.07913208007813</v>
      </c>
      <c r="Z33" s="1">
        <v>9.616023063659668</v>
      </c>
      <c r="AA33" s="1">
        <v>88.245269775390625</v>
      </c>
      <c r="AB33" s="1">
        <v>1.8334810733795166</v>
      </c>
      <c r="AC33" s="1">
        <v>1.577170193195343E-2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1.1014632056741149</v>
      </c>
      <c r="AL33">
        <f>(U33-T33)/(1000-U33)*AK33</f>
        <v>2.4303636805278191E-2</v>
      </c>
      <c r="AM33">
        <f>(P33+273.15)</f>
        <v>298.61139907836912</v>
      </c>
      <c r="AN33">
        <f>(O33+273.15)</f>
        <v>298.83917655944822</v>
      </c>
      <c r="AO33">
        <f>(Y33*AG33+Z33*AH33)*AI33</f>
        <v>48.012660059645896</v>
      </c>
      <c r="AP33">
        <f>((AO33+0.00000010773*(AN33^4-AM33^4))-AL33*44100)/(L33*51.4+0.00000043092*AM33^3)</f>
        <v>-8.4060740039458306</v>
      </c>
      <c r="AQ33">
        <f>0.61365*EXP(17.502*J33/(240.97+J33))</f>
        <v>3.2682032221190895</v>
      </c>
      <c r="AR33">
        <f>AQ33*1000/AA33</f>
        <v>37.035449383718792</v>
      </c>
      <c r="AS33">
        <f>(AR33-U33)</f>
        <v>15.462590573293987</v>
      </c>
      <c r="AT33">
        <f>IF(D33,P33,(O33+P33)/2)</f>
        <v>25.575287818908691</v>
      </c>
      <c r="AU33">
        <f>0.61365*EXP(17.502*AT33/(240.97+AT33))</f>
        <v>3.2903828166189864</v>
      </c>
      <c r="AV33">
        <f>IF(AS33&lt;&gt;0,(1000-(AR33+U33)/2)/AS33*AL33,0)</f>
        <v>1.5257106611852416</v>
      </c>
      <c r="AW33">
        <f>U33*AA33/1000</f>
        <v>1.9037027455523494</v>
      </c>
      <c r="AX33">
        <f>(AU33-AW33)</f>
        <v>1.3866800710666369</v>
      </c>
      <c r="AY33">
        <f>1/(1.6/F33+1.37/N33)</f>
        <v>1.0111353885975161</v>
      </c>
      <c r="AZ33">
        <f>G33*AA33*0.001</f>
        <v>33.690278575686726</v>
      </c>
      <c r="BA33">
        <f>G33/S33</f>
        <v>0.9761293785057219</v>
      </c>
      <c r="BB33">
        <f>(1-AL33*AA33/AQ33/F33)*100</f>
        <v>74.023413737336725</v>
      </c>
      <c r="BC33">
        <f>(S33-E33/(N33/1.35))</f>
        <v>391.09934029094512</v>
      </c>
      <c r="BD33">
        <f>E33*BB33/100/BC33</f>
        <v>9.0952630140116593E-5</v>
      </c>
    </row>
    <row r="34" spans="1:56" x14ac:dyDescent="0.25">
      <c r="A34" s="1" t="s">
        <v>1</v>
      </c>
      <c r="B34" s="1" t="s">
        <v>11052</v>
      </c>
      <c r="K34" s="1">
        <v>2.72</v>
      </c>
    </row>
    <row r="35" spans="1:56" x14ac:dyDescent="0.25">
      <c r="A35" s="1" t="s">
        <v>1</v>
      </c>
      <c r="B35" s="1" t="s">
        <v>11051</v>
      </c>
      <c r="K35" s="1">
        <v>2.72</v>
      </c>
    </row>
    <row r="36" spans="1:56" x14ac:dyDescent="0.25">
      <c r="A36" s="1">
        <v>7</v>
      </c>
      <c r="B36" s="1" t="s">
        <v>10658</v>
      </c>
      <c r="C36" s="1">
        <v>1802.000002771616</v>
      </c>
      <c r="D36" s="1">
        <v>0</v>
      </c>
      <c r="E36">
        <f>(R36-S36*(1000-T36)/(1000-U36))*AK36</f>
        <v>0.12639641878534516</v>
      </c>
      <c r="F36">
        <f>IF(AV36&lt;&gt;0,1/(1/AV36-1/N36),0)</f>
        <v>2.471087773994189</v>
      </c>
      <c r="G36">
        <f>((AY36-AL36/2)*S36-E36)/(AY36+AL36/2)</f>
        <v>381.63836441427156</v>
      </c>
      <c r="H36">
        <f>AL36*1000</f>
        <v>24.079808311625946</v>
      </c>
      <c r="I36">
        <f>(AQ36-AW36)</f>
        <v>1.3703894250099826</v>
      </c>
      <c r="J36">
        <f>(P36+AP36*D36)</f>
        <v>25.401792526245117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25.666318893432617</v>
      </c>
      <c r="P36" s="1">
        <v>25.401792526245117</v>
      </c>
      <c r="Q36" s="1">
        <v>25.664438247680664</v>
      </c>
      <c r="R36" s="1">
        <v>399.76177978515625</v>
      </c>
      <c r="S36" s="1">
        <v>391.09783935546875</v>
      </c>
      <c r="T36" s="1">
        <v>-1.7159793525934219E-2</v>
      </c>
      <c r="U36" s="1">
        <v>21.375080108642578</v>
      </c>
      <c r="V36" s="1">
        <v>-4.5773368328809738E-2</v>
      </c>
      <c r="W36" s="1">
        <v>57.017555236816406</v>
      </c>
      <c r="X36" s="1">
        <v>299.627685546875</v>
      </c>
      <c r="Y36" s="1">
        <v>501.33251953125</v>
      </c>
      <c r="Z36" s="1">
        <v>9.8239946365356445</v>
      </c>
      <c r="AA36" s="1">
        <v>88.245643615722656</v>
      </c>
      <c r="AB36" s="1">
        <v>1.9172518253326416</v>
      </c>
      <c r="AC36" s="1">
        <v>2.768414281308651E-2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1.101572373334099</v>
      </c>
      <c r="AL36">
        <f>(U36-T36)/(1000-U36)*AK36</f>
        <v>2.4079808311625945E-2</v>
      </c>
      <c r="AM36">
        <f>(P36+273.15)</f>
        <v>298.55179252624509</v>
      </c>
      <c r="AN36">
        <f>(O36+273.15)</f>
        <v>298.81631889343259</v>
      </c>
      <c r="AO36">
        <f>(Y36*AG36+Z36*AH36)*AI36</f>
        <v>80.213201332095196</v>
      </c>
      <c r="AP36">
        <f>((AO36+0.00000010773*(AN36^4-AM36^4))-AL36*44100)/(L36*51.4+0.00000043092*AM36^3)</f>
        <v>-8.0567385339940056</v>
      </c>
      <c r="AQ36">
        <f>0.61365*EXP(17.502*J36/(240.97+J36))</f>
        <v>3.2566471265347778</v>
      </c>
      <c r="AR36">
        <f>AQ36*1000/AA36</f>
        <v>36.90433876505314</v>
      </c>
      <c r="AS36">
        <f>(AR36-U36)</f>
        <v>15.529258656410562</v>
      </c>
      <c r="AT36">
        <f>IF(D36,P36,(O36+P36)/2)</f>
        <v>25.534055709838867</v>
      </c>
      <c r="AU36">
        <f>0.61365*EXP(17.502*AT36/(240.97+AT36))</f>
        <v>3.282337811292428</v>
      </c>
      <c r="AV36">
        <f>IF(AS36&lt;&gt;0,(1000-(AR36+U36)/2)/AS36*AL36,0)</f>
        <v>1.5054247090204498</v>
      </c>
      <c r="AW36">
        <f>U36*AA36/1000</f>
        <v>1.8862577015247952</v>
      </c>
      <c r="AX36">
        <f>(AU36-AW36)</f>
        <v>1.3960801097676327</v>
      </c>
      <c r="AY36">
        <f>1/(1.6/F36+1.37/N36)</f>
        <v>0.99689108629388534</v>
      </c>
      <c r="AZ36">
        <f>G36*AA36*0.001</f>
        <v>33.677923096189105</v>
      </c>
      <c r="BA36">
        <f>G36/S36</f>
        <v>0.97581302173188567</v>
      </c>
      <c r="BB36">
        <f>(1-AL36*AA36/AQ36/F36)*100</f>
        <v>73.59492379796373</v>
      </c>
      <c r="BC36">
        <f>(S36-E36/(N36/1.35))</f>
        <v>391.05354514689071</v>
      </c>
      <c r="BD36">
        <f>E36*BB36/100/BC36</f>
        <v>2.3787368569562115E-4</v>
      </c>
    </row>
    <row r="37" spans="1:56" x14ac:dyDescent="0.25">
      <c r="A37" s="1" t="s">
        <v>1</v>
      </c>
      <c r="B37" s="1" t="s">
        <v>11050</v>
      </c>
      <c r="K37" s="1">
        <v>2.72</v>
      </c>
    </row>
    <row r="38" spans="1:56" x14ac:dyDescent="0.25">
      <c r="A38" s="1" t="s">
        <v>1</v>
      </c>
      <c r="B38" s="1" t="s">
        <v>10652</v>
      </c>
      <c r="K38" s="1">
        <v>2.72</v>
      </c>
    </row>
    <row r="39" spans="1:56" x14ac:dyDescent="0.25">
      <c r="A39" s="1">
        <v>8</v>
      </c>
      <c r="B39" s="1" t="s">
        <v>10656</v>
      </c>
      <c r="C39" s="1">
        <v>2009.000002771616</v>
      </c>
      <c r="D39" s="1">
        <v>0</v>
      </c>
      <c r="E39">
        <f>(R39-S39*(1000-T39)/(1000-U39))*AK39</f>
        <v>-2.5986927947401151E-2</v>
      </c>
      <c r="F39">
        <f>IF(AV39&lt;&gt;0,1/(1/AV39-1/N39),0)</f>
        <v>2.3540564417968928</v>
      </c>
      <c r="G39">
        <f>((AY39-AL39/2)*S39-E39)/(AY39+AL39/2)</f>
        <v>382.15864889166602</v>
      </c>
      <c r="H39">
        <f>AL39*1000</f>
        <v>23.731718296969404</v>
      </c>
      <c r="I39">
        <f>(AQ39-AW39)</f>
        <v>1.3917310791740671</v>
      </c>
      <c r="J39">
        <f>(P39+AP39*D39)</f>
        <v>25.37464714050293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25.691816329956055</v>
      </c>
      <c r="P39" s="1">
        <v>25.37464714050293</v>
      </c>
      <c r="Q39" s="1">
        <v>25.6602783203125</v>
      </c>
      <c r="R39" s="1">
        <v>400.05191040039063</v>
      </c>
      <c r="S39" s="1">
        <v>391.6376953125</v>
      </c>
      <c r="T39" s="1">
        <v>-1.6986053436994553E-2</v>
      </c>
      <c r="U39" s="1">
        <v>21.073909759521484</v>
      </c>
      <c r="V39" s="1">
        <v>-4.5241065323352814E-2</v>
      </c>
      <c r="W39" s="1">
        <v>56.128761291503906</v>
      </c>
      <c r="X39" s="1">
        <v>299.60769653320313</v>
      </c>
      <c r="Y39" s="1">
        <v>750.63543701171875</v>
      </c>
      <c r="Z39" s="1">
        <v>9.6131877899169922</v>
      </c>
      <c r="AA39" s="1">
        <v>88.244903564453125</v>
      </c>
      <c r="AB39" s="1">
        <v>2.2434251308441162</v>
      </c>
      <c r="AC39" s="1">
        <v>4.1648223996162415E-2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1.1014988843132465</v>
      </c>
      <c r="AL39">
        <f>(U39-T39)/(1000-U39)*AK39</f>
        <v>2.3731718296969406E-2</v>
      </c>
      <c r="AM39">
        <f>(P39+273.15)</f>
        <v>298.52464714050291</v>
      </c>
      <c r="AN39">
        <f>(O39+273.15)</f>
        <v>298.84181632995603</v>
      </c>
      <c r="AO39">
        <f>(Y39*AG39+Z39*AH39)*AI39</f>
        <v>120.10166723739349</v>
      </c>
      <c r="AP39">
        <f>((AO39+0.00000010773*(AN39^4-AM39^4))-AL39*44100)/(L39*51.4+0.00000043092*AM39^3)</f>
        <v>-7.5972098777034986</v>
      </c>
      <c r="AQ39">
        <f>0.61365*EXP(17.502*J39/(240.97+J39))</f>
        <v>3.251396213629028</v>
      </c>
      <c r="AR39">
        <f>AQ39*1000/AA39</f>
        <v>36.845144391304629</v>
      </c>
      <c r="AS39">
        <f>(AR39-U39)</f>
        <v>15.771234631783145</v>
      </c>
      <c r="AT39">
        <f>IF(D39,P39,(O39+P39)/2)</f>
        <v>25.533231735229492</v>
      </c>
      <c r="AU39">
        <f>0.61365*EXP(17.502*AT39/(240.97+AT39))</f>
        <v>3.2821772167304979</v>
      </c>
      <c r="AV39">
        <f>IF(AS39&lt;&gt;0,(1000-(AR39+U39)/2)/AS39*AL39,0)</f>
        <v>1.4611702568904568</v>
      </c>
      <c r="AW39">
        <f>U39*AA39/1000</f>
        <v>1.8596651344549608</v>
      </c>
      <c r="AX39">
        <f>(AU39-AW39)</f>
        <v>1.422512082275537</v>
      </c>
      <c r="AY39">
        <f>1/(1.6/F39+1.37/N39)</f>
        <v>0.96589583967730541</v>
      </c>
      <c r="AZ39">
        <f>G39*AA39*0.001</f>
        <v>33.72355311776677</v>
      </c>
      <c r="BA39">
        <f>G39/S39</f>
        <v>0.97579638902412003</v>
      </c>
      <c r="BB39">
        <f>(1-AL39*AA39/AQ39/F39)*100</f>
        <v>72.638994699549386</v>
      </c>
      <c r="BC39">
        <f>(S39-E39/(N39/1.35))</f>
        <v>391.64680214019234</v>
      </c>
      <c r="BD39">
        <f>E39*BB39/100/BC39</f>
        <v>-4.8198129312265982E-5</v>
      </c>
    </row>
    <row r="40" spans="1:56" x14ac:dyDescent="0.25">
      <c r="A40" s="1" t="s">
        <v>1</v>
      </c>
      <c r="B40" s="1" t="s">
        <v>11049</v>
      </c>
      <c r="K40" s="1">
        <v>2.72</v>
      </c>
    </row>
    <row r="41" spans="1:56" x14ac:dyDescent="0.25">
      <c r="A41" s="1" t="s">
        <v>1</v>
      </c>
      <c r="B41" s="1" t="s">
        <v>11048</v>
      </c>
      <c r="K41" s="1">
        <v>2.72</v>
      </c>
    </row>
    <row r="42" spans="1:56" x14ac:dyDescent="0.25">
      <c r="A42" s="1">
        <v>9</v>
      </c>
      <c r="B42" s="1" t="s">
        <v>11047</v>
      </c>
      <c r="C42" s="1">
        <v>2215.5000027827919</v>
      </c>
      <c r="D42" s="1">
        <v>0</v>
      </c>
      <c r="E42">
        <f>(R42-S42*(1000-T42)/(1000-U42))*AK42</f>
        <v>-0.59009815742786276</v>
      </c>
      <c r="F42">
        <f>IF(AV42&lt;&gt;0,1/(1/AV42-1/N42),0)</f>
        <v>2.0705322070972594</v>
      </c>
      <c r="G42">
        <f>((AY42-AL42/2)*S42-E42)/(AY42+AL42/2)</f>
        <v>382.91693873623137</v>
      </c>
      <c r="H42">
        <f>AL42*1000</f>
        <v>22.94886608020558</v>
      </c>
      <c r="I42">
        <f>(AQ42-AW42)</f>
        <v>1.4605889156753924</v>
      </c>
      <c r="J42">
        <f>(P42+AP42*D42)</f>
        <v>25.418537139892578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25.768552780151367</v>
      </c>
      <c r="P42" s="1">
        <v>25.418537139892578</v>
      </c>
      <c r="Q42" s="1">
        <v>25.705471038818359</v>
      </c>
      <c r="R42" s="1">
        <v>399.925048828125</v>
      </c>
      <c r="S42" s="1">
        <v>392.28805541992188</v>
      </c>
      <c r="T42" s="1">
        <v>-1.7898505553603172E-2</v>
      </c>
      <c r="U42" s="1">
        <v>20.390697479248047</v>
      </c>
      <c r="V42" s="1">
        <v>-4.7452948987483978E-2</v>
      </c>
      <c r="W42" s="1">
        <v>54.060306549072266</v>
      </c>
      <c r="X42" s="1">
        <v>299.619384765625</v>
      </c>
      <c r="Y42" s="1">
        <v>1000.7465209960938</v>
      </c>
      <c r="Z42" s="1">
        <v>9.5925722122192383</v>
      </c>
      <c r="AA42" s="1">
        <v>88.241264343261719</v>
      </c>
      <c r="AB42" s="1">
        <v>2.1480698585510254</v>
      </c>
      <c r="AC42" s="1">
        <v>7.1511104702949524E-2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1.1015418557559742</v>
      </c>
      <c r="AL42">
        <f>(U42-T42)/(1000-U42)*AK42</f>
        <v>2.294886608020558E-2</v>
      </c>
      <c r="AM42">
        <f>(P42+273.15)</f>
        <v>298.56853713989256</v>
      </c>
      <c r="AN42">
        <f>(O42+273.15)</f>
        <v>298.91855278015134</v>
      </c>
      <c r="AO42">
        <f>(Y42*AG42+Z42*AH42)*AI42</f>
        <v>160.11943978042655</v>
      </c>
      <c r="AP42">
        <f>((AO42+0.00000010773*(AN42^4-AM42^4))-AL42*44100)/(L42*51.4+0.00000043092*AM42^3)</f>
        <v>-6.9801268293350436</v>
      </c>
      <c r="AQ42">
        <f>0.61365*EXP(17.502*J42/(240.97+J42))</f>
        <v>3.2598898420851996</v>
      </c>
      <c r="AR42">
        <f>AQ42*1000/AA42</f>
        <v>36.942918557967502</v>
      </c>
      <c r="AS42">
        <f>(AR42-U42)</f>
        <v>16.552221078719455</v>
      </c>
      <c r="AT42">
        <f>IF(D42,P42,(O42+P42)/2)</f>
        <v>25.593544960021973</v>
      </c>
      <c r="AU42">
        <f>0.61365*EXP(17.502*AT42/(240.97+AT42))</f>
        <v>3.2939505585994175</v>
      </c>
      <c r="AV42">
        <f>IF(AS42&lt;&gt;0,(1000-(AR42+U42)/2)/AS42*AL42,0)</f>
        <v>1.3467072023764985</v>
      </c>
      <c r="AW42">
        <f>U42*AA42/1000</f>
        <v>1.7993009264098072</v>
      </c>
      <c r="AX42">
        <f>(AU42-AW42)</f>
        <v>1.4946496321896103</v>
      </c>
      <c r="AY42">
        <f>1/(1.6/F42+1.37/N42)</f>
        <v>0.88622732174747876</v>
      </c>
      <c r="AZ42">
        <f>G42*AA42*0.001</f>
        <v>33.789074812536349</v>
      </c>
      <c r="BA42">
        <f>G42/S42</f>
        <v>0.9761116440987242</v>
      </c>
      <c r="BB42">
        <f>(1-AL42*AA42/AQ42/F42)*100</f>
        <v>69.998149767460674</v>
      </c>
      <c r="BC42">
        <f>(S42-E42/(N42/1.35))</f>
        <v>392.4948487066132</v>
      </c>
      <c r="BD42">
        <f>E42*BB42/100/BC42</f>
        <v>-1.0523903520581965E-3</v>
      </c>
    </row>
    <row r="43" spans="1:56" x14ac:dyDescent="0.25">
      <c r="A43" s="1" t="s">
        <v>1</v>
      </c>
      <c r="B43" s="1" t="s">
        <v>11046</v>
      </c>
      <c r="K43" s="1">
        <v>2.72</v>
      </c>
    </row>
    <row r="44" spans="1:56" x14ac:dyDescent="0.25">
      <c r="A44" s="1" t="s">
        <v>1</v>
      </c>
      <c r="B44" s="1" t="s">
        <v>11045</v>
      </c>
      <c r="K44" s="1">
        <v>2.72</v>
      </c>
    </row>
    <row r="45" spans="1:56" x14ac:dyDescent="0.25">
      <c r="A45" s="1">
        <v>10</v>
      </c>
      <c r="B45" s="1" t="s">
        <v>11044</v>
      </c>
      <c r="C45" s="1">
        <v>2421.5000027827919</v>
      </c>
      <c r="D45" s="1">
        <v>0</v>
      </c>
      <c r="E45">
        <f>(R45-S45*(1000-T45)/(1000-U45))*AK45</f>
        <v>-1.0755748954474176</v>
      </c>
      <c r="F45">
        <f>IF(AV45&lt;&gt;0,1/(1/AV45-1/N45),0)</f>
        <v>1.743687824837278</v>
      </c>
      <c r="G45">
        <f>((AY45-AL45/2)*S45-E45)/(AY45+AL45/2)</f>
        <v>383.8948348786476</v>
      </c>
      <c r="H45">
        <f>AL45*1000</f>
        <v>21.697632776022186</v>
      </c>
      <c r="I45">
        <f>(AQ45-AW45)</f>
        <v>1.5501514336060127</v>
      </c>
      <c r="J45">
        <f>(P45+AP45*D45)</f>
        <v>25.393573760986328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25.871608734130859</v>
      </c>
      <c r="P45" s="1">
        <v>25.393573760986328</v>
      </c>
      <c r="Q45" s="1">
        <v>25.762022018432617</v>
      </c>
      <c r="R45" s="1">
        <v>400.03836059570313</v>
      </c>
      <c r="S45" s="1">
        <v>393.26022338867188</v>
      </c>
      <c r="T45" s="1">
        <v>-1.8967797979712486E-2</v>
      </c>
      <c r="U45" s="1">
        <v>19.321683883666992</v>
      </c>
      <c r="V45" s="1">
        <v>-4.9979839473962784E-2</v>
      </c>
      <c r="W45" s="1">
        <v>50.912322998046875</v>
      </c>
      <c r="X45" s="1">
        <v>299.25177001953125</v>
      </c>
      <c r="Y45" s="1">
        <v>1249.9661865234375</v>
      </c>
      <c r="Z45" s="1">
        <v>8.4045820236206055</v>
      </c>
      <c r="AA45" s="1">
        <v>88.2379150390625</v>
      </c>
      <c r="AB45" s="1">
        <v>1.8631256818771362</v>
      </c>
      <c r="AC45" s="1">
        <v>9.888756275177002E-2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1.1001903309541587</v>
      </c>
      <c r="AL45">
        <f>(U45-T45)/(1000-U45)*AK45</f>
        <v>2.1697632776022185E-2</v>
      </c>
      <c r="AM45">
        <f>(P45+273.15)</f>
        <v>298.54357376098631</v>
      </c>
      <c r="AN45">
        <f>(O45+273.15)</f>
        <v>299.02160873413084</v>
      </c>
      <c r="AO45">
        <f>(Y45*AG45+Z45*AH45)*AI45</f>
        <v>199.99458537352257</v>
      </c>
      <c r="AP45">
        <f>((AO45+0.00000010773*(AN45^4-AM45^4))-AL45*44100)/(L45*51.4+0.00000043092*AM45^3)</f>
        <v>-6.1856381179996198</v>
      </c>
      <c r="AQ45">
        <f>0.61365*EXP(17.502*J45/(240.97+J45))</f>
        <v>3.2550565345446438</v>
      </c>
      <c r="AR45">
        <f>AQ45*1000/AA45</f>
        <v>36.889544966057343</v>
      </c>
      <c r="AS45">
        <f>(AR45-U45)</f>
        <v>17.567861082390351</v>
      </c>
      <c r="AT45">
        <f>IF(D45,P45,(O45+P45)/2)</f>
        <v>25.632591247558594</v>
      </c>
      <c r="AU45">
        <f>0.61365*EXP(17.502*AT45/(240.97+AT45))</f>
        <v>3.3015921820354888</v>
      </c>
      <c r="AV45">
        <f>IF(AS45&lt;&gt;0,(1000-(AR45+U45)/2)/AS45*AL45,0)</f>
        <v>1.2003628316724921</v>
      </c>
      <c r="AW45">
        <f>U45*AA45/1000</f>
        <v>1.7049051009386311</v>
      </c>
      <c r="AX45">
        <f>(AU45-AW45)</f>
        <v>1.5966870810968576</v>
      </c>
      <c r="AY45">
        <f>1/(1.6/F45+1.37/N45)</f>
        <v>0.78540656683229226</v>
      </c>
      <c r="AZ45">
        <f>G45*AA45*0.001</f>
        <v>33.87407982395704</v>
      </c>
      <c r="BA45">
        <f>G45/S45</f>
        <v>0.97618526371845094</v>
      </c>
      <c r="BB45">
        <f>(1-AL45*AA45/AQ45/F45)*100</f>
        <v>66.268137504243271</v>
      </c>
      <c r="BC45">
        <f>(S45-E45/(N45/1.35))</f>
        <v>393.63714655799976</v>
      </c>
      <c r="BD45">
        <f>E45*BB45/100/BC45</f>
        <v>-1.8107118622027575E-3</v>
      </c>
    </row>
    <row r="46" spans="1:56" x14ac:dyDescent="0.25">
      <c r="A46" s="1" t="s">
        <v>1</v>
      </c>
      <c r="B46" s="1" t="s">
        <v>11043</v>
      </c>
      <c r="K46" s="1">
        <v>2.72</v>
      </c>
    </row>
    <row r="47" spans="1:56" x14ac:dyDescent="0.25">
      <c r="A47" s="1" t="s">
        <v>1</v>
      </c>
      <c r="B47" s="1" t="s">
        <v>11042</v>
      </c>
      <c r="K47" s="1">
        <v>2.72</v>
      </c>
    </row>
    <row r="48" spans="1:56" x14ac:dyDescent="0.25">
      <c r="A48" s="1">
        <v>11</v>
      </c>
      <c r="B48" s="1" t="s">
        <v>11041</v>
      </c>
      <c r="C48" s="1">
        <v>2627.5000027827919</v>
      </c>
      <c r="D48" s="1">
        <v>0</v>
      </c>
      <c r="E48">
        <f>(R48-S48*(1000-T48)/(1000-U48))*AK48</f>
        <v>-1.4759155846238707</v>
      </c>
      <c r="F48">
        <f>IF(AV48&lt;&gt;0,1/(1/AV48-1/N48),0)</f>
        <v>1.4458003044439891</v>
      </c>
      <c r="G48">
        <f>((AY48-AL48/2)*S48-E48)/(AY48+AL48/2)</f>
        <v>384.42854048833084</v>
      </c>
      <c r="H48">
        <f>AL48*1000</f>
        <v>20.414276220532429</v>
      </c>
      <c r="I48">
        <f>(AQ48-AW48)</f>
        <v>1.6662238465988677</v>
      </c>
      <c r="J48">
        <f>(P48+AP48*D48)</f>
        <v>25.447669982910156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25.856555938720703</v>
      </c>
      <c r="P48" s="1">
        <v>25.447669982910156</v>
      </c>
      <c r="Q48" s="1">
        <v>25.7950439453125</v>
      </c>
      <c r="R48" s="1">
        <v>399.8294677734375</v>
      </c>
      <c r="S48" s="1">
        <v>393.88726806640625</v>
      </c>
      <c r="T48" s="1">
        <v>-1.7392279580235481E-2</v>
      </c>
      <c r="U48" s="1">
        <v>18.125312805175781</v>
      </c>
      <c r="V48" s="1">
        <v>-4.5868530869483948E-2</v>
      </c>
      <c r="W48" s="1">
        <v>47.801753997802734</v>
      </c>
      <c r="X48" s="1">
        <v>300.50860595703125</v>
      </c>
      <c r="Y48" s="1">
        <v>1599.9852294921875</v>
      </c>
      <c r="Z48" s="1">
        <v>9.6840181350708008</v>
      </c>
      <c r="AA48" s="1">
        <v>88.236518859863281</v>
      </c>
      <c r="AB48" s="1">
        <v>1.83372962474823</v>
      </c>
      <c r="AC48" s="1">
        <v>0.13076241314411163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1.1048110513126146</v>
      </c>
      <c r="AL48">
        <f>(U48-T48)/(1000-U48)*AK48</f>
        <v>2.0414276220532428E-2</v>
      </c>
      <c r="AM48">
        <f>(P48+273.15)</f>
        <v>298.59766998291013</v>
      </c>
      <c r="AN48">
        <f>(O48+273.15)</f>
        <v>299.00655593872068</v>
      </c>
      <c r="AO48">
        <f>(Y48*AG48+Z48*AH48)*AI48</f>
        <v>255.99763099675693</v>
      </c>
      <c r="AP48">
        <f>((AO48+0.00000010773*(AN48^4-AM48^4))-AL48*44100)/(L48*51.4+0.00000043092*AM48^3)</f>
        <v>-5.2649419130262674</v>
      </c>
      <c r="AQ48">
        <f>0.61365*EXP(17.502*J48/(240.97+J48))</f>
        <v>3.265538351773682</v>
      </c>
      <c r="AR48">
        <f>AQ48*1000/AA48</f>
        <v>37.008920954372535</v>
      </c>
      <c r="AS48">
        <f>(AR48-U48)</f>
        <v>18.883608149196753</v>
      </c>
      <c r="AT48">
        <f>IF(D48,P48,(O48+P48)/2)</f>
        <v>25.65211296081543</v>
      </c>
      <c r="AU48">
        <f>0.61365*EXP(17.502*AT48/(240.97+AT48))</f>
        <v>3.3054185172999113</v>
      </c>
      <c r="AV48">
        <f>IF(AS48&lt;&gt;0,(1000-(AR48+U48)/2)/AS48*AL48,0)</f>
        <v>1.0512563766998857</v>
      </c>
      <c r="AW48">
        <f>U48*AA48/1000</f>
        <v>1.5993145051748143</v>
      </c>
      <c r="AX48">
        <f>(AU48-AW48)</f>
        <v>1.706104012125097</v>
      </c>
      <c r="AY48">
        <f>1/(1.6/F48+1.37/N48)</f>
        <v>0.68386168364667199</v>
      </c>
      <c r="AZ48">
        <f>G48*AA48*0.001</f>
        <v>33.920636163068316</v>
      </c>
      <c r="BA48">
        <f>G48/S48</f>
        <v>0.97598620634653077</v>
      </c>
      <c r="BB48">
        <f>(1-AL48*AA48/AQ48/F48)*100</f>
        <v>61.84782933789095</v>
      </c>
      <c r="BC48">
        <f>(S48-E48/(N48/1.35))</f>
        <v>394.40448614407939</v>
      </c>
      <c r="BD48">
        <f>E48*BB48/100/BC48</f>
        <v>-2.3144304489884668E-3</v>
      </c>
    </row>
    <row r="49" spans="1:56" x14ac:dyDescent="0.25">
      <c r="A49" s="1" t="s">
        <v>1</v>
      </c>
      <c r="B49" s="1" t="s">
        <v>11040</v>
      </c>
      <c r="K49" s="1">
        <v>2.72</v>
      </c>
    </row>
    <row r="50" spans="1:56" x14ac:dyDescent="0.25">
      <c r="A50" s="1" t="s">
        <v>1</v>
      </c>
      <c r="B50" s="1" t="s">
        <v>11039</v>
      </c>
      <c r="K50" s="1">
        <v>2.72</v>
      </c>
    </row>
    <row r="51" spans="1:56" x14ac:dyDescent="0.25">
      <c r="A51" s="1">
        <v>12</v>
      </c>
      <c r="B51" s="1" t="s">
        <v>11038</v>
      </c>
      <c r="C51" s="1">
        <v>2833.0000027939677</v>
      </c>
      <c r="D51" s="1">
        <v>0</v>
      </c>
      <c r="E51">
        <f>(R51-S51*(1000-T51)/(1000-U51))*AK51</f>
        <v>-1.3668211129997467</v>
      </c>
      <c r="F51">
        <f>IF(AV51&lt;&gt;0,1/(1/AV51-1/N51),0)</f>
        <v>1.1436018585681631</v>
      </c>
      <c r="G51">
        <f>((AY51-AL51/2)*S51-E51)/(AY51+AL51/2)</f>
        <v>384.1808776130398</v>
      </c>
      <c r="H51">
        <f>AL51*1000</f>
        <v>18.664602952445719</v>
      </c>
      <c r="I51">
        <f>(AQ51-AW51)</f>
        <v>1.817290922674454</v>
      </c>
      <c r="J51">
        <f>(P51+AP51*D51)</f>
        <v>25.529811859130859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26.105714797973633</v>
      </c>
      <c r="P51" s="1">
        <v>25.529811859130859</v>
      </c>
      <c r="Q51" s="1">
        <v>25.917957305908203</v>
      </c>
      <c r="R51" s="1">
        <v>399.96224975585938</v>
      </c>
      <c r="S51" s="1">
        <v>394.53439331054688</v>
      </c>
      <c r="T51" s="1">
        <v>-1.7791815102100372E-2</v>
      </c>
      <c r="U51" s="1">
        <v>16.595088958740234</v>
      </c>
      <c r="V51" s="1">
        <v>-4.6233095228672028E-2</v>
      </c>
      <c r="W51" s="1">
        <v>43.123329162597656</v>
      </c>
      <c r="X51" s="1">
        <v>300.52117919921875</v>
      </c>
      <c r="Y51" s="1">
        <v>1999.174072265625</v>
      </c>
      <c r="Z51" s="1">
        <v>9.6538906097412109</v>
      </c>
      <c r="AA51" s="1">
        <v>88.23211669921875</v>
      </c>
      <c r="AB51" s="1">
        <v>1.5441575050354004</v>
      </c>
      <c r="AC51" s="1">
        <v>0.16515333950519562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1.1048572764677156</v>
      </c>
      <c r="AL51">
        <f>(U51-T51)/(1000-U51)*AK51</f>
        <v>1.8664602952445718E-2</v>
      </c>
      <c r="AM51">
        <f>(P51+273.15)</f>
        <v>298.67981185913084</v>
      </c>
      <c r="AN51">
        <f>(O51+273.15)</f>
        <v>299.25571479797361</v>
      </c>
      <c r="AO51">
        <f>(Y51*AG51+Z51*AH51)*AI51</f>
        <v>319.86784441289637</v>
      </c>
      <c r="AP51">
        <f>((AO51+0.00000010773*(AN51^4-AM51^4))-AL51*44100)/(L51*51.4+0.00000043092*AM51^3)</f>
        <v>-4.0877633961288513</v>
      </c>
      <c r="AQ51">
        <f>0.61365*EXP(17.502*J51/(240.97+J51))</f>
        <v>3.2815107483159389</v>
      </c>
      <c r="AR51">
        <f>AQ51*1000/AA51</f>
        <v>37.191794451702137</v>
      </c>
      <c r="AS51">
        <f>(AR51-U51)</f>
        <v>20.596705492961902</v>
      </c>
      <c r="AT51">
        <f>IF(D51,P51,(O51+P51)/2)</f>
        <v>25.817763328552246</v>
      </c>
      <c r="AU51">
        <f>0.61365*EXP(17.502*AT51/(240.97+AT51))</f>
        <v>3.3380428710871652</v>
      </c>
      <c r="AV51">
        <f>IF(AS51&lt;&gt;0,(1000-(AR51+U51)/2)/AS51*AL51,0)</f>
        <v>0.88182294722810761</v>
      </c>
      <c r="AW51">
        <f>U51*AA51/1000</f>
        <v>1.4642198256414849</v>
      </c>
      <c r="AX51">
        <f>(AU51-AW51)</f>
        <v>1.8738230454456803</v>
      </c>
      <c r="AY51">
        <f>1/(1.6/F51+1.37/N51)</f>
        <v>0.56989188327771734</v>
      </c>
      <c r="AZ51">
        <f>G51*AA51*0.001</f>
        <v>33.897092027162003</v>
      </c>
      <c r="BA51">
        <f>G51/S51</f>
        <v>0.97375763463704523</v>
      </c>
      <c r="BB51">
        <f>(1-AL51*AA51/AQ51/F51)*100</f>
        <v>56.116953478327368</v>
      </c>
      <c r="BC51">
        <f>(S51-E51/(N51/1.35))</f>
        <v>395.01338045314077</v>
      </c>
      <c r="BD51">
        <f>E51*BB51/100/BC51</f>
        <v>-1.9417528774193337E-3</v>
      </c>
    </row>
    <row r="52" spans="1:56" x14ac:dyDescent="0.25">
      <c r="A52" s="1" t="s">
        <v>1</v>
      </c>
      <c r="B52" s="1" t="s">
        <v>11037</v>
      </c>
    </row>
    <row r="53" spans="1:56" x14ac:dyDescent="0.25">
      <c r="A53" s="1" t="s">
        <v>1</v>
      </c>
      <c r="B53" s="1" t="s">
        <v>11036</v>
      </c>
    </row>
    <row r="54" spans="1:56" x14ac:dyDescent="0.25">
      <c r="A54" s="1" t="s">
        <v>1</v>
      </c>
      <c r="B54" s="1" t="s">
        <v>11035</v>
      </c>
    </row>
    <row r="55" spans="1:56" x14ac:dyDescent="0.25">
      <c r="A55" s="1" t="s">
        <v>1</v>
      </c>
      <c r="B55" s="1" t="s">
        <v>11034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10DD0-9848-41F6-8161-ADB21F5B9E64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9171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9170</v>
      </c>
    </row>
    <row r="12" spans="1:56" x14ac:dyDescent="0.25">
      <c r="A12" s="1" t="s">
        <v>1</v>
      </c>
      <c r="B12" s="1" t="s">
        <v>2713</v>
      </c>
    </row>
    <row r="13" spans="1:56" x14ac:dyDescent="0.25">
      <c r="A13" s="1" t="s">
        <v>1</v>
      </c>
      <c r="B13" s="1" t="s">
        <v>2712</v>
      </c>
    </row>
    <row r="14" spans="1:56" x14ac:dyDescent="0.25">
      <c r="A14" s="1" t="s">
        <v>1</v>
      </c>
      <c r="B14" s="1" t="s">
        <v>2711</v>
      </c>
    </row>
    <row r="15" spans="1:56" x14ac:dyDescent="0.25">
      <c r="A15" s="1" t="s">
        <v>1</v>
      </c>
      <c r="B15" s="1" t="s">
        <v>2710</v>
      </c>
    </row>
    <row r="16" spans="1:56" x14ac:dyDescent="0.25">
      <c r="A16" s="1" t="s">
        <v>1</v>
      </c>
      <c r="B16" s="1" t="s">
        <v>2709</v>
      </c>
    </row>
    <row r="17" spans="1:56" x14ac:dyDescent="0.25">
      <c r="A17" s="1" t="s">
        <v>1</v>
      </c>
      <c r="B17" s="1" t="s">
        <v>9169</v>
      </c>
    </row>
    <row r="18" spans="1:56" x14ac:dyDescent="0.25">
      <c r="A18" s="1">
        <v>1</v>
      </c>
      <c r="B18" s="1" t="s">
        <v>2707</v>
      </c>
      <c r="C18" s="1">
        <v>259.00000091642141</v>
      </c>
      <c r="D18" s="1">
        <v>0</v>
      </c>
      <c r="E18">
        <f>(R18-S18*(1000-T18)/(1000-U18))*AK18</f>
        <v>-2.2989442893524519</v>
      </c>
      <c r="F18">
        <f>IF(AV18&lt;&gt;0,1/(1/AV18-1/N18),0)</f>
        <v>19.847640007942587</v>
      </c>
      <c r="G18">
        <f>((AY18-AL18/2)*S18-E18)/(AY18+AL18/2)</f>
        <v>388.80004155683997</v>
      </c>
      <c r="H18">
        <f>AL18*1000</f>
        <v>27.540509296749427</v>
      </c>
      <c r="I18">
        <f>(AQ18-AW18)</f>
        <v>0.67042494487593851</v>
      </c>
      <c r="J18">
        <f>(P18+AP18*D18)</f>
        <v>23.385578155517578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25.13848876953125</v>
      </c>
      <c r="P18" s="1">
        <v>23.385578155517578</v>
      </c>
      <c r="Q18" s="1">
        <v>25.275676727294922</v>
      </c>
      <c r="R18" s="1">
        <v>399.88027954101563</v>
      </c>
      <c r="S18" s="1">
        <v>392.18798828125</v>
      </c>
      <c r="T18" s="1">
        <v>0.81230854988098145</v>
      </c>
      <c r="U18" s="1">
        <v>25.104074478149414</v>
      </c>
      <c r="V18" s="1">
        <v>2.2363302707672119</v>
      </c>
      <c r="W18" s="1">
        <v>69.112899780273438</v>
      </c>
      <c r="X18" s="1">
        <v>300.63534545898438</v>
      </c>
      <c r="Y18" s="1">
        <v>-0.22025996446609497</v>
      </c>
      <c r="Z18" s="1">
        <v>7.6442131996154785</v>
      </c>
      <c r="AA18" s="1">
        <v>88.263664245605469</v>
      </c>
      <c r="AB18" s="1">
        <v>10.71175479888916</v>
      </c>
      <c r="AC18" s="1">
        <v>4.4220480918884277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1.1052770053639129</v>
      </c>
      <c r="AL18">
        <f>(U18-T18)/(1000-U18)*AK18</f>
        <v>2.7540509296749428E-2</v>
      </c>
      <c r="AM18">
        <f>(P18+273.15)</f>
        <v>296.53557815551756</v>
      </c>
      <c r="AN18">
        <f>(O18+273.15)</f>
        <v>298.28848876953123</v>
      </c>
      <c r="AO18">
        <f>(Y18*AG18+Z18*AH18)*AI18</f>
        <v>-3.5241593526864179E-2</v>
      </c>
      <c r="AP18">
        <f>((AO18+0.00000010773*(AN18^4-AM18^4))-AL18*44100)/(L18*51.4+0.00000043092*AM18^3)</f>
        <v>-9.8538992919163775</v>
      </c>
      <c r="AQ18">
        <f>0.61365*EXP(17.502*J18/(240.97+J18))</f>
        <v>2.8862025458119915</v>
      </c>
      <c r="AR18">
        <f>AQ18*1000/AA18</f>
        <v>32.699781619996493</v>
      </c>
      <c r="AS18">
        <f>(AR18-U18)</f>
        <v>7.595707141847079</v>
      </c>
      <c r="AT18">
        <f>IF(D18,P18,(O18+P18)/2)</f>
        <v>24.262033462524414</v>
      </c>
      <c r="AU18">
        <f>0.61365*EXP(17.502*AT18/(240.97+AT18))</f>
        <v>3.0424420418950304</v>
      </c>
      <c r="AV18">
        <f>IF(AS18&lt;&gt;0,(1000-(AR18+U18)/2)/AS18*AL18,0)</f>
        <v>3.5210066658937005</v>
      </c>
      <c r="AW18">
        <f>U18*AA18/1000</f>
        <v>2.215777600936053</v>
      </c>
      <c r="AX18">
        <f>(AU18-AW18)</f>
        <v>0.8266644409589774</v>
      </c>
      <c r="AY18">
        <f>1/(1.6/F18+1.37/N18)</f>
        <v>2.4957475564563611</v>
      </c>
      <c r="AZ18">
        <f>G18*AA18*0.001</f>
        <v>34.316916326650379</v>
      </c>
      <c r="BA18">
        <f>G18/S18</f>
        <v>0.99136142149774253</v>
      </c>
      <c r="BB18">
        <f>(1-AL18*AA18/AQ18/F18)*100</f>
        <v>95.756558291277415</v>
      </c>
      <c r="BC18">
        <f>(S18-E18/(N18/1.35))</f>
        <v>392.9130636192732</v>
      </c>
      <c r="BD18">
        <f>E18*BB18/100/BC18</f>
        <v>-5.6027404847268899E-3</v>
      </c>
    </row>
    <row r="19" spans="1:56" x14ac:dyDescent="0.25">
      <c r="A19" s="1" t="s">
        <v>1</v>
      </c>
      <c r="B19" s="1" t="s">
        <v>9168</v>
      </c>
      <c r="K19" s="1">
        <v>2.72</v>
      </c>
    </row>
    <row r="20" spans="1:56" x14ac:dyDescent="0.25">
      <c r="A20" s="1" t="s">
        <v>1</v>
      </c>
      <c r="B20" s="1" t="s">
        <v>9167</v>
      </c>
      <c r="K20" s="1">
        <v>2.72</v>
      </c>
    </row>
    <row r="21" spans="1:56" x14ac:dyDescent="0.25">
      <c r="A21" s="1">
        <v>2</v>
      </c>
      <c r="B21" s="1" t="s">
        <v>9166</v>
      </c>
      <c r="C21" s="1">
        <v>465.50000092759728</v>
      </c>
      <c r="D21" s="1">
        <v>0</v>
      </c>
      <c r="E21">
        <f>(R21-S21*(1000-T21)/(1000-U21))*AK21</f>
        <v>-0.80830476600771362</v>
      </c>
      <c r="F21">
        <f>IF(AV21&lt;&gt;0,1/(1/AV21-1/N21),0)</f>
        <v>-4.9659135679737396</v>
      </c>
      <c r="G21">
        <f>((AY21-AL21/2)*S21-E21)/(AY21+AL21/2)</f>
        <v>391.11373961943804</v>
      </c>
      <c r="H21">
        <f>AL21*1000</f>
        <v>27.06240184574596</v>
      </c>
      <c r="I21">
        <f>(AQ21-AW21)</f>
        <v>7.5105588550541391E-2</v>
      </c>
      <c r="J21">
        <f>(P21+AP21*D21)</f>
        <v>19.352462768554688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25.079439163208008</v>
      </c>
      <c r="P21" s="1">
        <v>19.352462768554688</v>
      </c>
      <c r="Q21" s="1">
        <v>25.268163681030273</v>
      </c>
      <c r="R21" s="1">
        <v>399.9361572265625</v>
      </c>
      <c r="S21" s="1">
        <v>391.09292602539063</v>
      </c>
      <c r="T21" s="1">
        <v>0.81112879514694214</v>
      </c>
      <c r="U21" s="1">
        <v>24.687980651855469</v>
      </c>
      <c r="V21" s="1">
        <v>2.2409472465515137</v>
      </c>
      <c r="W21" s="1">
        <v>68.206748962402344</v>
      </c>
      <c r="X21" s="1">
        <v>300.67807006835938</v>
      </c>
      <c r="Y21" s="1">
        <v>25.692440032958984</v>
      </c>
      <c r="Z21" s="1">
        <v>7.5504555702209473</v>
      </c>
      <c r="AA21" s="1">
        <v>88.26348876953125</v>
      </c>
      <c r="AB21" s="1">
        <v>10.628462791442871</v>
      </c>
      <c r="AC21" s="1">
        <v>4.380772590637207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1.1054340811336738</v>
      </c>
      <c r="AL21">
        <f>(U21-T21)/(1000-U21)*AK21</f>
        <v>2.7062401845745959E-2</v>
      </c>
      <c r="AM21">
        <f>(P21+273.15)</f>
        <v>292.50246276855466</v>
      </c>
      <c r="AN21">
        <f>(O21+273.15)</f>
        <v>298.22943916320799</v>
      </c>
      <c r="AO21">
        <f>(Y21*AG21+Z21*AH21)*AI21</f>
        <v>4.1107903133901118</v>
      </c>
      <c r="AP21">
        <f>((AO21+0.00000010773*(AN21^4-AM21^4))-AL21*44100)/(L21*51.4+0.00000043092*AM21^3)</f>
        <v>-9.3199075322008866</v>
      </c>
      <c r="AQ21">
        <f>0.61365*EXP(17.502*J21/(240.97+J21))</f>
        <v>2.2541528915579914</v>
      </c>
      <c r="AR21">
        <f>AQ21*1000/AA21</f>
        <v>25.538905418115878</v>
      </c>
      <c r="AS21">
        <f>(AR21-U21)</f>
        <v>0.85092476626040892</v>
      </c>
      <c r="AT21">
        <f>IF(D21,P21,(O21+P21)/2)</f>
        <v>22.215950965881348</v>
      </c>
      <c r="AU21">
        <f>0.61365*EXP(17.502*AT21/(240.97+AT21))</f>
        <v>2.6886562311049036</v>
      </c>
      <c r="AV21">
        <f>IF(AS21&lt;&gt;0,(1000-(AR21+U21)/2)/AS21*AL21,0)</f>
        <v>31.004822993398449</v>
      </c>
      <c r="AW21">
        <f>U21*AA21/1000</f>
        <v>2.17904730300745</v>
      </c>
      <c r="AX21">
        <f>(AU21-AW21)</f>
        <v>0.50960892809745362</v>
      </c>
      <c r="AY21">
        <f>1/(1.6/F21+1.37/N21)</f>
        <v>-469.68778038945732</v>
      </c>
      <c r="AZ21">
        <f>G21*AA21*0.001</f>
        <v>34.521063164509634</v>
      </c>
      <c r="BA21">
        <f>G21/S21</f>
        <v>1.0000532190501601</v>
      </c>
      <c r="BB21">
        <f>(1-AL21*AA21/AQ21/F21)*100</f>
        <v>121.3385498813122</v>
      </c>
      <c r="BC21">
        <f>(S21-E21/(N21/1.35))</f>
        <v>391.34786123811119</v>
      </c>
      <c r="BD21">
        <f>E21*BB21/100/BC21</f>
        <v>-2.5061725866914746E-3</v>
      </c>
    </row>
    <row r="22" spans="1:56" x14ac:dyDescent="0.25">
      <c r="A22" s="1" t="s">
        <v>1</v>
      </c>
      <c r="B22" s="1" t="s">
        <v>9165</v>
      </c>
      <c r="K22" s="1">
        <v>2.72</v>
      </c>
    </row>
    <row r="23" spans="1:56" x14ac:dyDescent="0.25">
      <c r="A23" s="1" t="s">
        <v>1</v>
      </c>
      <c r="B23" s="1" t="s">
        <v>9164</v>
      </c>
      <c r="K23" s="1">
        <v>2.72</v>
      </c>
    </row>
    <row r="24" spans="1:56" x14ac:dyDescent="0.25">
      <c r="A24" s="1">
        <v>3</v>
      </c>
      <c r="B24" s="1" t="s">
        <v>9163</v>
      </c>
      <c r="C24" s="1">
        <v>671.50000092759728</v>
      </c>
      <c r="D24" s="1">
        <v>0</v>
      </c>
      <c r="E24">
        <f>(R24-S24*(1000-T24)/(1000-U24))*AK24</f>
        <v>0.26853210972393055</v>
      </c>
      <c r="F24">
        <f>IF(AV24&lt;&gt;0,1/(1/AV24-1/N24),0)</f>
        <v>-4.4399837854201571</v>
      </c>
      <c r="G24">
        <f>((AY24-AL24/2)*S24-E24)/(AY24+AL24/2)</f>
        <v>390.98301991035379</v>
      </c>
      <c r="H24">
        <f>AL24*1000</f>
        <v>26.568242687536809</v>
      </c>
      <c r="I24">
        <f>(AQ24-AW24)</f>
        <v>1.921804345755973E-2</v>
      </c>
      <c r="J24">
        <f>(P24+AP24*D24)</f>
        <v>18.676448822021484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24.980596542358398</v>
      </c>
      <c r="P24" s="1">
        <v>18.676448822021484</v>
      </c>
      <c r="Q24" s="1">
        <v>25.192829132080078</v>
      </c>
      <c r="R24" s="1">
        <v>400.18450927734375</v>
      </c>
      <c r="S24" s="1">
        <v>390.55386352539063</v>
      </c>
      <c r="T24" s="1">
        <v>0.81202071905136108</v>
      </c>
      <c r="U24" s="1">
        <v>24.265636444091797</v>
      </c>
      <c r="V24" s="1">
        <v>2.2567317485809326</v>
      </c>
      <c r="W24" s="1">
        <v>67.437980651855469</v>
      </c>
      <c r="X24" s="1">
        <v>300.64468383789063</v>
      </c>
      <c r="Y24" s="1">
        <v>50.669765472412109</v>
      </c>
      <c r="Z24" s="1">
        <v>7.7215352058410645</v>
      </c>
      <c r="AA24" s="1">
        <v>88.266006469726563</v>
      </c>
      <c r="AB24" s="1">
        <v>10.647563934326172</v>
      </c>
      <c r="AC24" s="1">
        <v>4.3427639007568359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1.1053113376393033</v>
      </c>
      <c r="AL24">
        <f>(U24-T24)/(1000-U24)*AK24</f>
        <v>2.6568242687536811E-2</v>
      </c>
      <c r="AM24">
        <f>(P24+273.15)</f>
        <v>291.82644882202146</v>
      </c>
      <c r="AN24">
        <f>(O24+273.15)</f>
        <v>298.13059654235838</v>
      </c>
      <c r="AO24">
        <f>(Y24*AG24+Z24*AH24)*AI24</f>
        <v>8.1071622943767352</v>
      </c>
      <c r="AP24">
        <f>((AO24+0.00000010773*(AN24^4-AM24^4))-AL24*44100)/(L24*51.4+0.00000043092*AM24^3)</f>
        <v>-9.061203539682964</v>
      </c>
      <c r="AQ24">
        <f>0.61365*EXP(17.502*J24/(240.97+J24))</f>
        <v>2.161048866823799</v>
      </c>
      <c r="AR24">
        <f>AQ24*1000/AA24</f>
        <v>24.483365151056137</v>
      </c>
      <c r="AS24">
        <f>(AR24-U24)</f>
        <v>0.21772870696434055</v>
      </c>
      <c r="AT24">
        <f>IF(D24,P24,(O24+P24)/2)</f>
        <v>21.828522682189941</v>
      </c>
      <c r="AU24">
        <f>0.61365*EXP(17.502*AT24/(240.97+AT24))</f>
        <v>2.6258833859790585</v>
      </c>
      <c r="AV24">
        <f>IF(AS24&lt;&gt;0,(1000-(AR24+U24)/2)/AS24*AL24,0)</f>
        <v>119.05024099189903</v>
      </c>
      <c r="AW24">
        <f>U24*AA24/1000</f>
        <v>2.1418308233662393</v>
      </c>
      <c r="AX24">
        <f>(AU24-AW24)</f>
        <v>0.48405256261281915</v>
      </c>
      <c r="AY24">
        <f>1/(1.6/F24+1.37/N24)</f>
        <v>-24.81744016188533</v>
      </c>
      <c r="AZ24">
        <f>G24*AA24*0.001</f>
        <v>34.510509764960517</v>
      </c>
      <c r="BA24">
        <f>G24/S24</f>
        <v>1.0010988404546541</v>
      </c>
      <c r="BB24">
        <f>(1-AL24*AA24/AQ24/F24)*100</f>
        <v>124.44051403421588</v>
      </c>
      <c r="BC24">
        <f>(S24-E24/(N24/1.35))</f>
        <v>390.46916986355205</v>
      </c>
      <c r="BD24">
        <f>E24*BB24/100/BC24</f>
        <v>8.5579800782775164E-4</v>
      </c>
    </row>
    <row r="25" spans="1:56" x14ac:dyDescent="0.25">
      <c r="A25" s="1" t="s">
        <v>1</v>
      </c>
      <c r="B25" s="1" t="s">
        <v>9162</v>
      </c>
      <c r="K25" s="1">
        <v>2.72</v>
      </c>
    </row>
    <row r="26" spans="1:56" x14ac:dyDescent="0.25">
      <c r="A26" s="1" t="s">
        <v>1</v>
      </c>
      <c r="B26" s="1" t="s">
        <v>9161</v>
      </c>
      <c r="K26" s="1">
        <v>2.72</v>
      </c>
    </row>
    <row r="27" spans="1:56" x14ac:dyDescent="0.25">
      <c r="A27" s="1">
        <v>4</v>
      </c>
      <c r="B27" s="1" t="s">
        <v>9160</v>
      </c>
      <c r="C27" s="1">
        <v>877.50000092759728</v>
      </c>
      <c r="D27" s="1">
        <v>0</v>
      </c>
      <c r="E27">
        <f>(R27-S27*(1000-T27)/(1000-U27))*AK27</f>
        <v>1.2236967175716735</v>
      </c>
      <c r="F27">
        <f>IF(AV27&lt;&gt;0,1/(1/AV27-1/N27),0)</f>
        <v>-3.7868239725246728</v>
      </c>
      <c r="G27">
        <f>((AY27-AL27/2)*S27-E27)/(AY27+AL27/2)</f>
        <v>390.82460829170623</v>
      </c>
      <c r="H27">
        <f>AL27*1000</f>
        <v>26.406390803786891</v>
      </c>
      <c r="I27">
        <f>(AQ27-AW27)</f>
        <v>-6.9284085545867846E-2</v>
      </c>
      <c r="J27">
        <f>(P27+AP27*D27)</f>
        <v>17.916027069091797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24.903955459594727</v>
      </c>
      <c r="P27" s="1">
        <v>17.916027069091797</v>
      </c>
      <c r="Q27" s="1">
        <v>25.122051239013672</v>
      </c>
      <c r="R27" s="1">
        <v>400.05899047851563</v>
      </c>
      <c r="S27" s="1">
        <v>389.64352416992188</v>
      </c>
      <c r="T27" s="1">
        <v>0.81397658586502075</v>
      </c>
      <c r="U27" s="1">
        <v>24.127126693725586</v>
      </c>
      <c r="V27" s="1">
        <v>2.2725791931152344</v>
      </c>
      <c r="W27" s="1">
        <v>67.361648559570313</v>
      </c>
      <c r="X27" s="1">
        <v>300.65625</v>
      </c>
      <c r="Y27" s="1">
        <v>100.67107391357422</v>
      </c>
      <c r="Z27" s="1">
        <v>7.5840277671813965</v>
      </c>
      <c r="AA27" s="1">
        <v>88.267829895019531</v>
      </c>
      <c r="AB27" s="1">
        <v>10.640885353088379</v>
      </c>
      <c r="AC27" s="1">
        <v>4.3309149742126465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1.1053538602941173</v>
      </c>
      <c r="AL27">
        <f>(U27-T27)/(1000-U27)*AK27</f>
        <v>2.640639080378689E-2</v>
      </c>
      <c r="AM27">
        <f>(P27+273.15)</f>
        <v>291.06602706909177</v>
      </c>
      <c r="AN27">
        <f>(O27+273.15)</f>
        <v>298.0539554595947</v>
      </c>
      <c r="AO27">
        <f>(Y27*AG27+Z27*AH27)*AI27</f>
        <v>16.107371466144059</v>
      </c>
      <c r="AP27">
        <f>((AO27+0.00000010773*(AN27^4-AM27^4))-AL27*44100)/(L27*51.4+0.00000043092*AM27^3)</f>
        <v>-8.8819921469973444</v>
      </c>
      <c r="AQ27">
        <f>0.61365*EXP(17.502*J27/(240.97+J27))</f>
        <v>2.060365029311487</v>
      </c>
      <c r="AR27">
        <f>AQ27*1000/AA27</f>
        <v>23.342196491767858</v>
      </c>
      <c r="AS27">
        <f>(AR27-U27)</f>
        <v>-0.784930201957728</v>
      </c>
      <c r="AT27">
        <f>IF(D27,P27,(O27+P27)/2)</f>
        <v>21.409991264343262</v>
      </c>
      <c r="AU27">
        <f>0.61365*EXP(17.502*AT27/(240.97+AT27))</f>
        <v>2.5595161694117641</v>
      </c>
      <c r="AV27">
        <f>IF(AS27&lt;&gt;0,(1000-(AR27+U27)/2)/AS27*AL27,0)</f>
        <v>-32.843231143196014</v>
      </c>
      <c r="AW27">
        <f>U27*AA27/1000</f>
        <v>2.1296491148573549</v>
      </c>
      <c r="AX27">
        <f>(AU27-AW27)</f>
        <v>0.42986705455440921</v>
      </c>
      <c r="AY27">
        <f>1/(1.6/F27+1.37/N27)</f>
        <v>-9.760837321219709</v>
      </c>
      <c r="AZ27">
        <f>G27*AA27*0.001</f>
        <v>34.497240043479962</v>
      </c>
      <c r="BA27">
        <f>G27/S27</f>
        <v>1.0030311914571157</v>
      </c>
      <c r="BB27">
        <f>(1-AL27*AA27/AQ27/F27)*100</f>
        <v>129.87391961370878</v>
      </c>
      <c r="BC27">
        <f>(S27-E27/(N27/1.35))</f>
        <v>389.25757644807385</v>
      </c>
      <c r="BD27">
        <f>E27*BB27/100/BC27</f>
        <v>4.0828052874306289E-3</v>
      </c>
    </row>
    <row r="28" spans="1:56" x14ac:dyDescent="0.25">
      <c r="A28" s="1" t="s">
        <v>1</v>
      </c>
      <c r="B28" s="1" t="s">
        <v>9159</v>
      </c>
      <c r="K28" s="1">
        <v>2.72</v>
      </c>
    </row>
    <row r="29" spans="1:56" x14ac:dyDescent="0.25">
      <c r="A29" s="1" t="s">
        <v>1</v>
      </c>
      <c r="B29" s="1" t="s">
        <v>9158</v>
      </c>
      <c r="K29" s="1">
        <v>2.72</v>
      </c>
    </row>
    <row r="30" spans="1:56" x14ac:dyDescent="0.25">
      <c r="A30" s="1">
        <v>5</v>
      </c>
      <c r="B30" s="1" t="s">
        <v>9157</v>
      </c>
      <c r="C30" s="1">
        <v>1083.5000009275973</v>
      </c>
      <c r="D30" s="1">
        <v>0</v>
      </c>
      <c r="E30">
        <f>(R30-S30*(1000-T30)/(1000-U30))*AK30</f>
        <v>1.6599860687861887</v>
      </c>
      <c r="F30">
        <f>IF(AV30&lt;&gt;0,1/(1/AV30-1/N30),0)</f>
        <v>-3.4267017472986105</v>
      </c>
      <c r="G30">
        <f>((AY30-AL30/2)*S30-E30)/(AY30+AL30/2)</f>
        <v>390.68597029331761</v>
      </c>
      <c r="H30">
        <f>AL30*1000</f>
        <v>26.363530200836678</v>
      </c>
      <c r="I30">
        <f>(AQ30-AW30)</f>
        <v>-0.13227048130036501</v>
      </c>
      <c r="J30">
        <f>(P30+AP30*D30)</f>
        <v>17.400405883789063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24.846548080444336</v>
      </c>
      <c r="P30" s="1">
        <v>17.400405883789063</v>
      </c>
      <c r="Q30" s="1">
        <v>25.064306259155273</v>
      </c>
      <c r="R30" s="1">
        <v>399.71319580078125</v>
      </c>
      <c r="S30" s="1">
        <v>388.93301391601563</v>
      </c>
      <c r="T30" s="1">
        <v>0.81386035680770874</v>
      </c>
      <c r="U30" s="1">
        <v>24.094409942626953</v>
      </c>
      <c r="V30" s="1">
        <v>2.2800164222717285</v>
      </c>
      <c r="W30" s="1">
        <v>67.500091552734375</v>
      </c>
      <c r="X30" s="1">
        <v>300.59866333007813</v>
      </c>
      <c r="Y30" s="1">
        <v>151.03340148925781</v>
      </c>
      <c r="Z30" s="1">
        <v>7.5515432357788086</v>
      </c>
      <c r="AA30" s="1">
        <v>88.266456604003906</v>
      </c>
      <c r="AB30" s="1">
        <v>10.647242546081543</v>
      </c>
      <c r="AC30" s="1">
        <v>4.3251895904541016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1.1051421445958751</v>
      </c>
      <c r="AL30">
        <f>(U30-T30)/(1000-U30)*AK30</f>
        <v>2.6363530200836677E-2</v>
      </c>
      <c r="AM30">
        <f>(P30+273.15)</f>
        <v>290.55040588378904</v>
      </c>
      <c r="AN30">
        <f>(O30+273.15)</f>
        <v>297.99654808044431</v>
      </c>
      <c r="AO30">
        <f>(Y30*AG30+Z30*AH30)*AI30</f>
        <v>24.165343698143715</v>
      </c>
      <c r="AP30">
        <f>((AO30+0.00000010773*(AN30^4-AM30^4))-AL30*44100)/(L30*51.4+0.00000043092*AM30^3)</f>
        <v>-8.7637493834808478</v>
      </c>
      <c r="AQ30">
        <f>0.61365*EXP(17.502*J30/(240.97+J30))</f>
        <v>1.9944577082995973</v>
      </c>
      <c r="AR30">
        <f>AQ30*1000/AA30</f>
        <v>22.595873733183545</v>
      </c>
      <c r="AS30">
        <f>(AR30-U30)</f>
        <v>-1.498536209443408</v>
      </c>
      <c r="AT30">
        <f>IF(D30,P30,(O30+P30)/2)</f>
        <v>21.123476982116699</v>
      </c>
      <c r="AU30">
        <f>0.61365*EXP(17.502*AT30/(240.97+AT30))</f>
        <v>2.5149343427583748</v>
      </c>
      <c r="AV30">
        <f>IF(AS30&lt;&gt;0,(1000-(AR30+U30)/2)/AS30*AL30,0)</f>
        <v>-17.182147275916471</v>
      </c>
      <c r="AW30">
        <f>U30*AA30/1000</f>
        <v>2.1267281895999623</v>
      </c>
      <c r="AX30">
        <f>(AU30-AW30)</f>
        <v>0.38820615315841245</v>
      </c>
      <c r="AY30">
        <f>1/(1.6/F30+1.37/N30)</f>
        <v>-6.809490835608881</v>
      </c>
      <c r="AZ30">
        <f>G30*AA30*0.001</f>
        <v>34.484466242688278</v>
      </c>
      <c r="BA30">
        <f>G30/S30</f>
        <v>1.0045070907189189</v>
      </c>
      <c r="BB30">
        <f>(1-AL30*AA30/AQ30/F30)*100</f>
        <v>134.04851056387156</v>
      </c>
      <c r="BC30">
        <f>(S30-E30/(N30/1.35))</f>
        <v>388.40946275146001</v>
      </c>
      <c r="BD30">
        <f>E30*BB30/100/BC30</f>
        <v>5.7289711352875271E-3</v>
      </c>
    </row>
    <row r="31" spans="1:56" x14ac:dyDescent="0.25">
      <c r="A31" s="1" t="s">
        <v>1</v>
      </c>
      <c r="B31" s="1" t="s">
        <v>9156</v>
      </c>
      <c r="K31" s="1">
        <v>2.72</v>
      </c>
    </row>
    <row r="32" spans="1:56" x14ac:dyDescent="0.25">
      <c r="A32" s="1" t="s">
        <v>1</v>
      </c>
      <c r="B32" s="1" t="s">
        <v>9155</v>
      </c>
      <c r="K32" s="1">
        <v>2.72</v>
      </c>
    </row>
    <row r="33" spans="1:56" x14ac:dyDescent="0.25">
      <c r="A33" s="1">
        <v>6</v>
      </c>
      <c r="B33" s="1" t="s">
        <v>9154</v>
      </c>
      <c r="C33" s="1">
        <v>1289.5000009275973</v>
      </c>
      <c r="D33" s="1">
        <v>0</v>
      </c>
      <c r="E33">
        <f>(R33-S33*(1000-T33)/(1000-U33))*AK33</f>
        <v>3.1649920918553036</v>
      </c>
      <c r="F33">
        <f>IF(AV33&lt;&gt;0,1/(1/AV33-1/N33),0)</f>
        <v>-2.8652271787687935</v>
      </c>
      <c r="G33">
        <f>((AY33-AL33/2)*S33-E33)/(AY33+AL33/2)</f>
        <v>391.09120583904843</v>
      </c>
      <c r="H33">
        <f>AL33*1000</f>
        <v>26.593318534969374</v>
      </c>
      <c r="I33">
        <f>(AQ33-AW33)</f>
        <v>-0.26466892948861442</v>
      </c>
      <c r="J33">
        <f>(P33+AP33*D33)</f>
        <v>16.464649200439453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24.819677352905273</v>
      </c>
      <c r="P33" s="1">
        <v>16.464649200439453</v>
      </c>
      <c r="Q33" s="1">
        <v>25.030527114868164</v>
      </c>
      <c r="R33" s="1">
        <v>400.063720703125</v>
      </c>
      <c r="S33" s="1">
        <v>387.86807250976563</v>
      </c>
      <c r="T33" s="1">
        <v>0.81746673583984375</v>
      </c>
      <c r="U33" s="1">
        <v>24.293075561523438</v>
      </c>
      <c r="V33" s="1">
        <v>2.2937600612640381</v>
      </c>
      <c r="W33" s="1">
        <v>68.164833068847656</v>
      </c>
      <c r="X33" s="1">
        <v>300.6380615234375</v>
      </c>
      <c r="Y33" s="1">
        <v>299.94021606445313</v>
      </c>
      <c r="Z33" s="1">
        <v>8.0024423599243164</v>
      </c>
      <c r="AA33" s="1">
        <v>88.265060424804688</v>
      </c>
      <c r="AB33" s="1">
        <v>10.712983131408691</v>
      </c>
      <c r="AC33" s="1">
        <v>4.3365325927734375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1.1052869908949905</v>
      </c>
      <c r="AL33">
        <f>(U33-T33)/(1000-U33)*AK33</f>
        <v>2.6593318534969372E-2</v>
      </c>
      <c r="AM33">
        <f>(P33+273.15)</f>
        <v>289.61464920043943</v>
      </c>
      <c r="AN33">
        <f>(O33+273.15)</f>
        <v>297.96967735290525</v>
      </c>
      <c r="AO33">
        <f>(Y33*AG33+Z33*AH33)*AI33</f>
        <v>47.990433497642698</v>
      </c>
      <c r="AP33">
        <f>((AO33+0.00000010773*(AN33^4-AM33^4))-AL33*44100)/(L33*51.4+0.00000043092*AM33^3)</f>
        <v>-8.578347363102905</v>
      </c>
      <c r="AQ33">
        <f>0.61365*EXP(17.502*J33/(240.97+J33))</f>
        <v>1.8795608528535976</v>
      </c>
      <c r="AR33">
        <f>AQ33*1000/AA33</f>
        <v>21.294505932558046</v>
      </c>
      <c r="AS33">
        <f>(AR33-U33)</f>
        <v>-2.9985696289653916</v>
      </c>
      <c r="AT33">
        <f>IF(D33,P33,(O33+P33)/2)</f>
        <v>20.642163276672363</v>
      </c>
      <c r="AU33">
        <f>0.61365*EXP(17.502*AT33/(240.97+AT33))</f>
        <v>2.4415710841567129</v>
      </c>
      <c r="AV33">
        <f>IF(AS33&lt;&gt;0,(1000-(AR33+U33)/2)/AS33*AL33,0)</f>
        <v>-8.6665174441789876</v>
      </c>
      <c r="AW33">
        <f>U33*AA33/1000</f>
        <v>2.1442297823422121</v>
      </c>
      <c r="AX33">
        <f>(AU33-AW33)</f>
        <v>0.2973413018145008</v>
      </c>
      <c r="AY33">
        <f>1/(1.6/F33+1.37/N33)</f>
        <v>-4.1954665903672534</v>
      </c>
      <c r="AZ33">
        <f>G33*AA33*0.001</f>
        <v>34.519688914993331</v>
      </c>
      <c r="BA33">
        <f>G33/S33</f>
        <v>1.0083098701793807</v>
      </c>
      <c r="BB33">
        <f>(1-AL33*AA33/AQ33/F33)*100</f>
        <v>143.58588867788427</v>
      </c>
      <c r="BC33">
        <f>(S33-E33/(N33/1.35))</f>
        <v>386.86985009895238</v>
      </c>
      <c r="BD33">
        <f>E33*BB33/100/BC33</f>
        <v>1.1746798104098377E-2</v>
      </c>
    </row>
    <row r="34" spans="1:56" x14ac:dyDescent="0.25">
      <c r="A34" s="1" t="s">
        <v>1</v>
      </c>
      <c r="B34" s="1" t="s">
        <v>9153</v>
      </c>
      <c r="K34" s="1">
        <v>2.72</v>
      </c>
    </row>
    <row r="35" spans="1:56" x14ac:dyDescent="0.25">
      <c r="A35" s="1" t="s">
        <v>1</v>
      </c>
      <c r="B35" s="1" t="s">
        <v>9152</v>
      </c>
      <c r="K35" s="1">
        <v>2.72</v>
      </c>
    </row>
    <row r="36" spans="1:56" x14ac:dyDescent="0.25">
      <c r="A36" s="1">
        <v>7</v>
      </c>
      <c r="B36" s="1" t="s">
        <v>9151</v>
      </c>
      <c r="C36" s="1">
        <v>1496.0000009164214</v>
      </c>
      <c r="D36" s="1">
        <v>0</v>
      </c>
      <c r="E36">
        <f>(R36-S36*(1000-T36)/(1000-U36))*AK36</f>
        <v>3.7223240122156036</v>
      </c>
      <c r="F36">
        <f>IF(AV36&lt;&gt;0,1/(1/AV36-1/N36),0)</f>
        <v>-2.24997523198906</v>
      </c>
      <c r="G36">
        <f>((AY36-AL36/2)*S36-E36)/(AY36+AL36/2)</f>
        <v>392.90672167611399</v>
      </c>
      <c r="H36">
        <f>AL36*1000</f>
        <v>27.018946032658164</v>
      </c>
      <c r="I36">
        <f>(AQ36-AW36)</f>
        <v>-0.49177193987173906</v>
      </c>
      <c r="J36">
        <f>(P36+AP36*D36)</f>
        <v>14.759482383728027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24.811695098876953</v>
      </c>
      <c r="P36" s="1">
        <v>14.759482383728027</v>
      </c>
      <c r="Q36" s="1">
        <v>25.010837554931641</v>
      </c>
      <c r="R36" s="1">
        <v>400.16543579101563</v>
      </c>
      <c r="S36" s="1">
        <v>387.32919311523438</v>
      </c>
      <c r="T36" s="1">
        <v>0.82017415761947632</v>
      </c>
      <c r="U36" s="1">
        <v>24.662778854370117</v>
      </c>
      <c r="V36" s="1">
        <v>2.3024222850799561</v>
      </c>
      <c r="W36" s="1">
        <v>69.234237670898438</v>
      </c>
      <c r="X36" s="1">
        <v>300.63421630859375</v>
      </c>
      <c r="Y36" s="1">
        <v>499.82611083984375</v>
      </c>
      <c r="Z36" s="1">
        <v>7.7224345207214355</v>
      </c>
      <c r="AA36" s="1">
        <v>88.26385498046875</v>
      </c>
      <c r="AB36" s="1">
        <v>10.803559303283691</v>
      </c>
      <c r="AC36" s="1">
        <v>4.3614029884338379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1.105272854075712</v>
      </c>
      <c r="AL36">
        <f>(U36-T36)/(1000-U36)*AK36</f>
        <v>2.7018946032658163E-2</v>
      </c>
      <c r="AM36">
        <f>(P36+273.15)</f>
        <v>287.909482383728</v>
      </c>
      <c r="AN36">
        <f>(O36+273.15)</f>
        <v>297.96169509887693</v>
      </c>
      <c r="AO36">
        <f>(Y36*AG36+Z36*AH36)*AI36</f>
        <v>79.972175946857533</v>
      </c>
      <c r="AP36">
        <f>((AO36+0.00000010773*(AN36^4-AM36^4))-AL36*44100)/(L36*51.4+0.00000043092*AM36^3)</f>
        <v>-8.3352973964735675</v>
      </c>
      <c r="AQ36">
        <f>0.61365*EXP(17.502*J36/(240.97+J36))</f>
        <v>1.685059996345756</v>
      </c>
      <c r="AR36">
        <f>AQ36*1000/AA36</f>
        <v>19.091167009628464</v>
      </c>
      <c r="AS36">
        <f>(AR36-U36)</f>
        <v>-5.5716118447416534</v>
      </c>
      <c r="AT36">
        <f>IF(D36,P36,(O36+P36)/2)</f>
        <v>19.78558874130249</v>
      </c>
      <c r="AU36">
        <f>0.61365*EXP(17.502*AT36/(240.97+AT36))</f>
        <v>2.3156365357122444</v>
      </c>
      <c r="AV36">
        <f>IF(AS36&lt;&gt;0,(1000-(AR36+U36)/2)/AS36*AL36,0)</f>
        <v>-4.7433048134163354</v>
      </c>
      <c r="AW36">
        <f>U36*AA36/1000</f>
        <v>2.176831936217495</v>
      </c>
      <c r="AX36">
        <f>(AU36-AW36)</f>
        <v>0.13880459949474933</v>
      </c>
      <c r="AY36">
        <f>1/(1.6/F36+1.37/N36)</f>
        <v>-2.5572078912332565</v>
      </c>
      <c r="AZ36">
        <f>G36*AA36*0.001</f>
        <v>34.679461902871928</v>
      </c>
      <c r="BA36">
        <f>G36/S36</f>
        <v>1.014399969483375</v>
      </c>
      <c r="BB36">
        <f>(1-AL36*AA36/AQ36/F36)*100</f>
        <v>162.90109265247497</v>
      </c>
      <c r="BC36">
        <f>(S36-E36/(N36/1.35))</f>
        <v>386.15519105094364</v>
      </c>
      <c r="BD36">
        <f>E36*BB36/100/BC36</f>
        <v>1.5702770876812343E-2</v>
      </c>
    </row>
    <row r="37" spans="1:56" x14ac:dyDescent="0.25">
      <c r="A37" s="1" t="s">
        <v>1</v>
      </c>
      <c r="B37" s="1" t="s">
        <v>9150</v>
      </c>
      <c r="K37" s="1">
        <v>2.72</v>
      </c>
    </row>
    <row r="38" spans="1:56" x14ac:dyDescent="0.25">
      <c r="A38" s="1" t="s">
        <v>1</v>
      </c>
      <c r="B38" s="1" t="s">
        <v>9149</v>
      </c>
      <c r="K38" s="1">
        <v>2.72</v>
      </c>
    </row>
    <row r="39" spans="1:56" x14ac:dyDescent="0.25">
      <c r="A39" s="1">
        <v>8</v>
      </c>
      <c r="B39" s="1" t="s">
        <v>9148</v>
      </c>
      <c r="C39" s="1">
        <v>1702.0000009164214</v>
      </c>
      <c r="D39" s="1">
        <v>0</v>
      </c>
      <c r="E39">
        <f>(R39-S39*(1000-T39)/(1000-U39))*AK39</f>
        <v>4.137724855920446</v>
      </c>
      <c r="F39">
        <f>IF(AV39&lt;&gt;0,1/(1/AV39-1/N39),0)</f>
        <v>-1.7601993974054799</v>
      </c>
      <c r="G39">
        <f>((AY39-AL39/2)*S39-E39)/(AY39+AL39/2)</f>
        <v>395.43525168542158</v>
      </c>
      <c r="H39">
        <f>AL39*1000</f>
        <v>27.645463938639733</v>
      </c>
      <c r="I39">
        <f>(AQ39-AW39)</f>
        <v>-0.79928663219821594</v>
      </c>
      <c r="J39">
        <f>(P39+AP39*D39)</f>
        <v>12.191207885742188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24.848098754882813</v>
      </c>
      <c r="P39" s="1">
        <v>12.191207885742188</v>
      </c>
      <c r="Q39" s="1">
        <v>25.031913757324219</v>
      </c>
      <c r="R39" s="1">
        <v>400.04666137695313</v>
      </c>
      <c r="S39" s="1">
        <v>386.63204956054688</v>
      </c>
      <c r="T39" s="1">
        <v>0.82385897636413574</v>
      </c>
      <c r="U39" s="1">
        <v>25.206483840942383</v>
      </c>
      <c r="V39" s="1">
        <v>2.3076677322387695</v>
      </c>
      <c r="W39" s="1">
        <v>70.60455322265625</v>
      </c>
      <c r="X39" s="1">
        <v>300.62490844726563</v>
      </c>
      <c r="Y39" s="1">
        <v>750.2034912109375</v>
      </c>
      <c r="Z39" s="1">
        <v>7.6358780860900879</v>
      </c>
      <c r="AA39" s="1">
        <v>88.2608642578125</v>
      </c>
      <c r="AB39" s="1">
        <v>10.862914085388184</v>
      </c>
      <c r="AC39" s="1">
        <v>4.4017791748046875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1.1052386339972997</v>
      </c>
      <c r="AL39">
        <f>(U39-T39)/(1000-U39)*AK39</f>
        <v>2.7645463938639734E-2</v>
      </c>
      <c r="AM39">
        <f>(P39+273.15)</f>
        <v>285.34120788574216</v>
      </c>
      <c r="AN39">
        <f>(O39+273.15)</f>
        <v>297.99809875488279</v>
      </c>
      <c r="AO39">
        <f>(Y39*AG39+Z39*AH39)*AI39</f>
        <v>120.03255591081324</v>
      </c>
      <c r="AP39">
        <f>((AO39+0.00000010773*(AN39^4-AM39^4))-AL39*44100)/(L39*51.4+0.00000043092*AM39^3)</f>
        <v>-8.0300606080918868</v>
      </c>
      <c r="AQ39">
        <f>0.61365*EXP(17.502*J39/(240.97+J39))</f>
        <v>1.4254594165039438</v>
      </c>
      <c r="AR39">
        <f>AQ39*1000/AA39</f>
        <v>16.150526379847541</v>
      </c>
      <c r="AS39">
        <f>(AR39-U39)</f>
        <v>-9.0559574610948417</v>
      </c>
      <c r="AT39">
        <f>IF(D39,P39,(O39+P39)/2)</f>
        <v>18.5196533203125</v>
      </c>
      <c r="AU39">
        <f>0.61365*EXP(17.502*AT39/(240.97+AT39))</f>
        <v>2.1399423341014883</v>
      </c>
      <c r="AV39">
        <f>IF(AS39&lt;&gt;0,(1000-(AR39+U39)/2)/AS39*AL39,0)</f>
        <v>-2.9896117762938546</v>
      </c>
      <c r="AW39">
        <f>U39*AA39/1000</f>
        <v>2.2247460487021598</v>
      </c>
      <c r="AX39">
        <f>(AU39-AW39)</f>
        <v>-8.4803714600671487E-2</v>
      </c>
      <c r="AY39">
        <f>1/(1.6/F39+1.37/N39)</f>
        <v>-1.6980220754871693</v>
      </c>
      <c r="AZ39">
        <f>G39*AA39*0.001</f>
        <v>34.901457071760916</v>
      </c>
      <c r="BA39">
        <f>G39/S39</f>
        <v>1.0227689404819922</v>
      </c>
      <c r="BB39">
        <f>(1-AL39*AA39/AQ39/F39)*100</f>
        <v>197.24680307720419</v>
      </c>
      <c r="BC39">
        <f>(S39-E39/(N39/1.35))</f>
        <v>385.32703218259269</v>
      </c>
      <c r="BD39">
        <f>E39*BB39/100/BC39</f>
        <v>2.1180787530542304E-2</v>
      </c>
    </row>
    <row r="40" spans="1:56" x14ac:dyDescent="0.25">
      <c r="A40" s="1" t="s">
        <v>1</v>
      </c>
      <c r="B40" s="1" t="s">
        <v>9147</v>
      </c>
      <c r="K40" s="1">
        <v>2.72</v>
      </c>
    </row>
    <row r="41" spans="1:56" x14ac:dyDescent="0.25">
      <c r="A41" s="1" t="s">
        <v>1</v>
      </c>
      <c r="B41" s="1" t="s">
        <v>9146</v>
      </c>
      <c r="K41" s="1">
        <v>2.72</v>
      </c>
    </row>
    <row r="42" spans="1:56" x14ac:dyDescent="0.25">
      <c r="A42" s="1">
        <v>9</v>
      </c>
      <c r="B42" s="1" t="s">
        <v>9145</v>
      </c>
      <c r="C42" s="1">
        <v>1909.0000009164214</v>
      </c>
      <c r="D42" s="1">
        <v>0</v>
      </c>
      <c r="E42">
        <f>(R42-S42*(1000-T42)/(1000-U42))*AK42</f>
        <v>4.3197016919198985</v>
      </c>
      <c r="F42">
        <f>IF(AV42&lt;&gt;0,1/(1/AV42-1/N42),0)</f>
        <v>-1.5232957587020786</v>
      </c>
      <c r="G42">
        <f>((AY42-AL42/2)*S42-E42)/(AY42+AL42/2)</f>
        <v>397.65230758556453</v>
      </c>
      <c r="H42">
        <f>AL42*1000</f>
        <v>28.332172074688845</v>
      </c>
      <c r="I42">
        <f>(AQ42-AW42)</f>
        <v>-1.0362545473765437</v>
      </c>
      <c r="J42">
        <f>(P42+AP42*D42)</f>
        <v>10.102277755737305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24.899526596069336</v>
      </c>
      <c r="P42" s="1">
        <v>10.102277755737305</v>
      </c>
      <c r="Q42" s="1">
        <v>25.065814971923828</v>
      </c>
      <c r="R42" s="1">
        <v>400.19973754882813</v>
      </c>
      <c r="S42" s="1">
        <v>386.38656616210938</v>
      </c>
      <c r="T42" s="1">
        <v>0.82920241355895996</v>
      </c>
      <c r="U42" s="1">
        <v>25.802181243896484</v>
      </c>
      <c r="V42" s="1">
        <v>2.3154125213623047</v>
      </c>
      <c r="W42" s="1">
        <v>72.048385620117188</v>
      </c>
      <c r="X42" s="1">
        <v>300.62533569335938</v>
      </c>
      <c r="Y42" s="1">
        <v>999.9588623046875</v>
      </c>
      <c r="Z42" s="1">
        <v>7.7624430656433105</v>
      </c>
      <c r="AA42" s="1">
        <v>88.256858825683594</v>
      </c>
      <c r="AB42" s="1">
        <v>10.970517158508301</v>
      </c>
      <c r="AC42" s="1">
        <v>4.4411916732788086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1.1052402047549974</v>
      </c>
      <c r="AL42">
        <f>(U42-T42)/(1000-U42)*AK42</f>
        <v>2.8332172074688845E-2</v>
      </c>
      <c r="AM42">
        <f>(P42+273.15)</f>
        <v>283.25227775573728</v>
      </c>
      <c r="AN42">
        <f>(O42+273.15)</f>
        <v>298.04952659606931</v>
      </c>
      <c r="AO42">
        <f>(Y42*AG42+Z42*AH42)*AI42</f>
        <v>159.99341439261843</v>
      </c>
      <c r="AP42">
        <f>((AO42+0.00000010773*(AN42^4-AM42^4))-AL42*44100)/(L42*51.4+0.00000043092*AM42^3)</f>
        <v>-7.7863561272349511</v>
      </c>
      <c r="AQ42">
        <f>0.61365*EXP(17.502*J42/(240.97+J42))</f>
        <v>1.2409649200607293</v>
      </c>
      <c r="AR42">
        <f>AQ42*1000/AA42</f>
        <v>14.060832626184478</v>
      </c>
      <c r="AS42">
        <f>(AR42-U42)</f>
        <v>-11.741348617712006</v>
      </c>
      <c r="AT42">
        <f>IF(D42,P42,(O42+P42)/2)</f>
        <v>17.50090217590332</v>
      </c>
      <c r="AU42">
        <f>0.61365*EXP(17.502*AT42/(240.97+AT42))</f>
        <v>2.0071561372398738</v>
      </c>
      <c r="AV42">
        <f>IF(AS42&lt;&gt;0,(1000-(AR42+U42)/2)/AS42*AL42,0)</f>
        <v>-2.3649301366122257</v>
      </c>
      <c r="AW42">
        <f>U42*AA42/1000</f>
        <v>2.277219467437273</v>
      </c>
      <c r="AX42">
        <f>(AU42-AW42)</f>
        <v>-0.27006333019739914</v>
      </c>
      <c r="AY42">
        <f>1/(1.6/F42+1.37/N42)</f>
        <v>-1.3693252183060411</v>
      </c>
      <c r="AZ42">
        <f>G42*AA42*0.001</f>
        <v>35.095543572286481</v>
      </c>
      <c r="BA42">
        <f>G42/S42</f>
        <v>1.0291566591855281</v>
      </c>
      <c r="BB42">
        <f>(1-AL42*AA42/AQ42/F42)*100</f>
        <v>232.27707998476586</v>
      </c>
      <c r="BC42">
        <f>(S42-E42/(N42/1.35))</f>
        <v>385.02415421548909</v>
      </c>
      <c r="BD42">
        <f>E42*BB42/100/BC42</f>
        <v>2.6059863632421489E-2</v>
      </c>
    </row>
    <row r="43" spans="1:56" x14ac:dyDescent="0.25">
      <c r="A43" s="1" t="s">
        <v>1</v>
      </c>
      <c r="B43" s="1" t="s">
        <v>9144</v>
      </c>
      <c r="K43" s="1">
        <v>2.72</v>
      </c>
    </row>
    <row r="44" spans="1:56" x14ac:dyDescent="0.25">
      <c r="A44" s="1" t="s">
        <v>1</v>
      </c>
      <c r="B44" s="1" t="s">
        <v>9143</v>
      </c>
      <c r="K44" s="1">
        <v>2.72</v>
      </c>
    </row>
    <row r="45" spans="1:56" x14ac:dyDescent="0.25">
      <c r="A45" s="1">
        <v>10</v>
      </c>
      <c r="B45" s="1" t="s">
        <v>9142</v>
      </c>
      <c r="C45" s="1">
        <v>2116.0000009164214</v>
      </c>
      <c r="D45" s="1">
        <v>0</v>
      </c>
      <c r="E45">
        <f>(R45-S45*(1000-T45)/(1000-U45))*AK45</f>
        <v>4.0982879267880188</v>
      </c>
      <c r="F45">
        <f>IF(AV45&lt;&gt;0,1/(1/AV45-1/N45),0)</f>
        <v>-1.2720077894203066</v>
      </c>
      <c r="G45">
        <f>((AY45-AL45/2)*S45-E45)/(AY45+AL45/2)</f>
        <v>400.51777644270038</v>
      </c>
      <c r="H45">
        <f>AL45*1000</f>
        <v>29.076675097500495</v>
      </c>
      <c r="I45">
        <f>(AQ45-AW45)</f>
        <v>-1.3915586143494654</v>
      </c>
      <c r="J45">
        <f>(P45+AP45*D45)</f>
        <v>6.0576181411743164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24.966259002685547</v>
      </c>
      <c r="P45" s="1">
        <v>6.0576181411743164</v>
      </c>
      <c r="Q45" s="1">
        <v>25.111408233642578</v>
      </c>
      <c r="R45" s="1">
        <v>399.81307983398438</v>
      </c>
      <c r="S45" s="1">
        <v>385.95184326171875</v>
      </c>
      <c r="T45" s="1">
        <v>0.83629298210144043</v>
      </c>
      <c r="U45" s="1">
        <v>26.447704315185547</v>
      </c>
      <c r="V45" s="1">
        <v>2.3258717060089111</v>
      </c>
      <c r="W45" s="1">
        <v>73.555526733398438</v>
      </c>
      <c r="X45" s="1">
        <v>300.63491821289063</v>
      </c>
      <c r="Y45" s="1">
        <v>1249.633544921875</v>
      </c>
      <c r="Z45" s="1">
        <v>7.8021659851074219</v>
      </c>
      <c r="AA45" s="1">
        <v>88.25445556640625</v>
      </c>
      <c r="AB45" s="1">
        <v>11.094016075134277</v>
      </c>
      <c r="AC45" s="1">
        <v>4.4893174171447754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1.1052754346062152</v>
      </c>
      <c r="AL45">
        <f>(U45-T45)/(1000-U45)*AK45</f>
        <v>2.9076675097500494E-2</v>
      </c>
      <c r="AM45">
        <f>(P45+273.15)</f>
        <v>279.20761814117429</v>
      </c>
      <c r="AN45">
        <f>(O45+273.15)</f>
        <v>298.11625900268552</v>
      </c>
      <c r="AO45">
        <f>(Y45*AG45+Z45*AH45)*AI45</f>
        <v>199.94136271846219</v>
      </c>
      <c r="AP45">
        <f>((AO45+0.00000010773*(AN45^4-AM45^4))-AL45*44100)/(L45*51.4+0.00000043092*AM45^3)</f>
        <v>-7.4226065105629395</v>
      </c>
      <c r="AQ45">
        <f>0.61365*EXP(17.502*J45/(240.97+J45))</f>
        <v>0.94256913096852812</v>
      </c>
      <c r="AR45">
        <f>AQ45*1000/AA45</f>
        <v>10.680130820809389</v>
      </c>
      <c r="AS45">
        <f>(AR45-U45)</f>
        <v>-15.767573494376158</v>
      </c>
      <c r="AT45">
        <f>IF(D45,P45,(O45+P45)/2)</f>
        <v>15.511938571929932</v>
      </c>
      <c r="AU45">
        <f>0.61365*EXP(17.502*AT45/(240.97+AT45))</f>
        <v>1.7685930364711349</v>
      </c>
      <c r="AV45">
        <f>IF(AS45&lt;&gt;0,(1000-(AR45+U45)/2)/AS45*AL45,0)</f>
        <v>-1.8098471592992633</v>
      </c>
      <c r="AW45">
        <f>U45*AA45/1000</f>
        <v>2.3341277453179936</v>
      </c>
      <c r="AX45">
        <f>(AU45-AW45)</f>
        <v>-0.56553470884685875</v>
      </c>
      <c r="AY45">
        <f>1/(1.6/F45+1.37/N45)</f>
        <v>-1.06634079237492</v>
      </c>
      <c r="AZ45">
        <f>G45*AA45*0.001</f>
        <v>35.347478304618136</v>
      </c>
      <c r="BA45">
        <f>G45/S45</f>
        <v>1.0377402866064414</v>
      </c>
      <c r="BB45">
        <f>(1-AL45*AA45/AQ45/F45)*100</f>
        <v>314.03184758999396</v>
      </c>
      <c r="BC45">
        <f>(S45-E45/(N45/1.35))</f>
        <v>384.65926409066401</v>
      </c>
      <c r="BD45">
        <f>E45*BB45/100/BC45</f>
        <v>3.3457999059179393E-2</v>
      </c>
    </row>
    <row r="46" spans="1:56" x14ac:dyDescent="0.25">
      <c r="A46" s="1" t="s">
        <v>1</v>
      </c>
      <c r="B46" s="1" t="s">
        <v>9141</v>
      </c>
      <c r="K46" s="1">
        <v>2.72</v>
      </c>
    </row>
    <row r="47" spans="1:56" x14ac:dyDescent="0.25">
      <c r="A47" s="1" t="s">
        <v>1</v>
      </c>
      <c r="B47" s="1" t="s">
        <v>9140</v>
      </c>
      <c r="K47" s="1">
        <v>2.72</v>
      </c>
    </row>
    <row r="48" spans="1:56" x14ac:dyDescent="0.25">
      <c r="A48" s="1">
        <v>11</v>
      </c>
      <c r="B48" s="1" t="s">
        <v>9139</v>
      </c>
      <c r="C48" s="1">
        <v>2322.5000009052455</v>
      </c>
      <c r="D48" s="1">
        <v>0</v>
      </c>
      <c r="E48">
        <f>(R48-S48*(1000-T48)/(1000-U48))*AK48</f>
        <v>4.3412179888793618</v>
      </c>
      <c r="F48">
        <f>IF(AV48&lt;&gt;0,1/(1/AV48-1/N48),0)</f>
        <v>-1.0848553591132057</v>
      </c>
      <c r="G48">
        <f>((AY48-AL48/2)*S48-E48)/(AY48+AL48/2)</f>
        <v>404.50639121181194</v>
      </c>
      <c r="H48">
        <f>AL48*1000</f>
        <v>30.112443672621087</v>
      </c>
      <c r="I48">
        <f>(AQ48-AW48)</f>
        <v>-1.7973617760661802</v>
      </c>
      <c r="J48">
        <f>(P48+AP48*D48)</f>
        <v>5.0387725234031677E-2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25.066116333007813</v>
      </c>
      <c r="P48" s="1">
        <v>5.0387725234031677E-2</v>
      </c>
      <c r="Q48" s="1">
        <v>25.185932159423828</v>
      </c>
      <c r="R48" s="1">
        <v>400.19021606445313</v>
      </c>
      <c r="S48" s="1">
        <v>385.75323486328125</v>
      </c>
      <c r="T48" s="1">
        <v>0.84665447473526001</v>
      </c>
      <c r="U48" s="1">
        <v>27.345357894897461</v>
      </c>
      <c r="V48" s="1">
        <v>2.3406276702880859</v>
      </c>
      <c r="W48" s="1">
        <v>75.597908020019531</v>
      </c>
      <c r="X48" s="1">
        <v>300.64151000976563</v>
      </c>
      <c r="Y48" s="1">
        <v>1598.9962158203125</v>
      </c>
      <c r="Z48" s="1">
        <v>7.7745184898376465</v>
      </c>
      <c r="AA48" s="1">
        <v>88.251220703125</v>
      </c>
      <c r="AB48" s="1">
        <v>11.271692276000977</v>
      </c>
      <c r="AC48" s="1">
        <v>4.5543107986450195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1.1052996691535499</v>
      </c>
      <c r="AL48">
        <f>(U48-T48)/(1000-U48)*AK48</f>
        <v>3.0112443672621086E-2</v>
      </c>
      <c r="AM48">
        <f>(P48+273.15)</f>
        <v>273.20038772523401</v>
      </c>
      <c r="AN48">
        <f>(O48+273.15)</f>
        <v>298.21611633300779</v>
      </c>
      <c r="AO48">
        <f>(Y48*AG48+Z48*AH48)*AI48</f>
        <v>255.83938881279391</v>
      </c>
      <c r="AP48">
        <f>((AO48+0.00000010773*(AN48^4-AM48^4))-AL48*44100)/(L48*51.4+0.00000043092*AM48^3)</f>
        <v>-6.904761872631477</v>
      </c>
      <c r="AQ48">
        <f>0.61365*EXP(17.502*J48/(240.97+J48))</f>
        <v>0.6158994387223572</v>
      </c>
      <c r="AR48">
        <f>AQ48*1000/AA48</f>
        <v>6.9789339321914676</v>
      </c>
      <c r="AS48">
        <f>(AR48-U48)</f>
        <v>-20.366423962705994</v>
      </c>
      <c r="AT48">
        <f>IF(D48,P48,(O48+P48)/2)</f>
        <v>12.558252029120922</v>
      </c>
      <c r="AU48">
        <f>0.61365*EXP(17.502*AT48/(240.97+AT48))</f>
        <v>1.460256915022031</v>
      </c>
      <c r="AV48">
        <f>IF(AS48&lt;&gt;0,(1000-(AR48+U48)/2)/AS48*AL48,0)</f>
        <v>-1.4531588645455036</v>
      </c>
      <c r="AW48">
        <f>U48*AA48/1000</f>
        <v>2.4132612147885375</v>
      </c>
      <c r="AX48">
        <f>(AU48-AW48)</f>
        <v>-0.95300429976650647</v>
      </c>
      <c r="AY48">
        <f>1/(1.6/F48+1.37/N48)</f>
        <v>-0.86596314377862493</v>
      </c>
      <c r="AZ48">
        <f>G48*AA48*0.001</f>
        <v>35.698182806658238</v>
      </c>
      <c r="BA48">
        <f>G48/S48</f>
        <v>1.0486143851915517</v>
      </c>
      <c r="BB48">
        <f>(1-AL48*AA48/AQ48/F48)*100</f>
        <v>497.72700048488099</v>
      </c>
      <c r="BC48">
        <f>(S48-E48/(N48/1.35))</f>
        <v>384.38403678601696</v>
      </c>
      <c r="BD48">
        <f>E48*BB48/100/BC48</f>
        <v>5.6213089027388433E-2</v>
      </c>
    </row>
    <row r="49" spans="1:56" x14ac:dyDescent="0.25">
      <c r="A49" s="1" t="s">
        <v>1</v>
      </c>
      <c r="B49" s="1" t="s">
        <v>9138</v>
      </c>
      <c r="K49" s="1">
        <v>2.72</v>
      </c>
    </row>
    <row r="50" spans="1:56" x14ac:dyDescent="0.25">
      <c r="A50" s="1" t="s">
        <v>1</v>
      </c>
      <c r="B50" s="1" t="s">
        <v>7210</v>
      </c>
      <c r="K50" s="1">
        <v>2.72</v>
      </c>
    </row>
    <row r="51" spans="1:56" x14ac:dyDescent="0.25">
      <c r="A51" s="1">
        <v>12</v>
      </c>
      <c r="B51" s="1" t="s">
        <v>9137</v>
      </c>
      <c r="C51" s="1">
        <v>2530.0000008940697</v>
      </c>
      <c r="D51" s="1">
        <v>0</v>
      </c>
      <c r="E51">
        <f>(R51-S51*(1000-T51)/(1000-U51))*AK51</f>
        <v>4.1861387712598139</v>
      </c>
      <c r="F51">
        <f>IF(AV51&lt;&gt;0,1/(1/AV51-1/N51),0)</f>
        <v>-0.96746295746316768</v>
      </c>
      <c r="G51">
        <f>((AY51-AL51/2)*S51-E51)/(AY51+AL51/2)</f>
        <v>407.42828623590628</v>
      </c>
      <c r="H51">
        <f>AL51*1000</f>
        <v>31.383711373202082</v>
      </c>
      <c r="I51">
        <f>(AQ51-AW51)</f>
        <v>-2.1799605135022748</v>
      </c>
      <c r="J51">
        <f>(P51+AP51*D51)</f>
        <v>-8.2445459365844727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25.1912841796875</v>
      </c>
      <c r="P51" s="1">
        <v>-8.2445459365844727</v>
      </c>
      <c r="Q51" s="1">
        <v>25.281076431274414</v>
      </c>
      <c r="R51" s="1">
        <v>399.98101806640625</v>
      </c>
      <c r="S51" s="1">
        <v>385.25506591796875</v>
      </c>
      <c r="T51" s="1">
        <v>0.85803961753845215</v>
      </c>
      <c r="U51" s="1">
        <v>28.443780899047852</v>
      </c>
      <c r="V51" s="1">
        <v>2.3543553352355957</v>
      </c>
      <c r="W51" s="1">
        <v>78.046241760253906</v>
      </c>
      <c r="X51" s="1">
        <v>300.646728515625</v>
      </c>
      <c r="Y51" s="1">
        <v>1999.1165771484375</v>
      </c>
      <c r="Z51" s="1">
        <v>7.4031462669372559</v>
      </c>
      <c r="AA51" s="1">
        <v>88.24639892578125</v>
      </c>
      <c r="AB51" s="1">
        <v>11.452383995056152</v>
      </c>
      <c r="AC51" s="1">
        <v>4.6203279495239258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1.1053188548368564</v>
      </c>
      <c r="AL51">
        <f>(U51-T51)/(1000-U51)*AK51</f>
        <v>3.1383711373202082E-2</v>
      </c>
      <c r="AM51">
        <f>(P51+273.15)</f>
        <v>264.9054540634155</v>
      </c>
      <c r="AN51">
        <f>(O51+273.15)</f>
        <v>298.34128417968748</v>
      </c>
      <c r="AO51">
        <f>(Y51*AG51+Z51*AH51)*AI51</f>
        <v>319.85864519435199</v>
      </c>
      <c r="AP51">
        <f>((AO51+0.00000010773*(AN51^4-AM51^4))-AL51*44100)/(L51*51.4+0.00000043092*AM51^3)</f>
        <v>-6.2805889177661198</v>
      </c>
      <c r="AQ51">
        <f>0.61365*EXP(17.502*J51/(240.97+J51))</f>
        <v>0.33010072267261892</v>
      </c>
      <c r="AR51">
        <f>AQ51*1000/AA51</f>
        <v>3.7406707434061626</v>
      </c>
      <c r="AS51">
        <f>(AR51-U51)</f>
        <v>-24.703110155641689</v>
      </c>
      <c r="AT51">
        <f>IF(D51,P51,(O51+P51)/2)</f>
        <v>8.4733691215515137</v>
      </c>
      <c r="AU51">
        <f>0.61365*EXP(17.502*AT51/(240.97+AT51))</f>
        <v>1.1120407142113637</v>
      </c>
      <c r="AV51">
        <f>IF(AS51&lt;&gt;0,(1000-(AR51+U51)/2)/AS51*AL51,0)</f>
        <v>-1.2499914953269251</v>
      </c>
      <c r="AW51">
        <f>U51*AA51/1000</f>
        <v>2.5100612361748937</v>
      </c>
      <c r="AX51">
        <f>(AU51-AW51)</f>
        <v>-1.39802052196353</v>
      </c>
      <c r="AY51">
        <f>1/(1.6/F51+1.37/N51)</f>
        <v>-0.74976982594542441</v>
      </c>
      <c r="AZ51">
        <f>G51*AA51*0.001</f>
        <v>35.954079080821174</v>
      </c>
      <c r="BA51">
        <f>G51/S51</f>
        <v>1.057554649580283</v>
      </c>
      <c r="BB51">
        <f>(1-AL51*AA51/AQ51/F51)*100</f>
        <v>967.20240276571519</v>
      </c>
      <c r="BC51">
        <f>(S51-E51/(N51/1.35))</f>
        <v>383.93477903731616</v>
      </c>
      <c r="BD51">
        <f>E51*BB51/100/BC51</f>
        <v>0.10545654363549303</v>
      </c>
    </row>
    <row r="52" spans="1:56" x14ac:dyDescent="0.25">
      <c r="A52" s="1" t="s">
        <v>1</v>
      </c>
      <c r="B52" s="1" t="s">
        <v>9136</v>
      </c>
    </row>
    <row r="53" spans="1:56" x14ac:dyDescent="0.25">
      <c r="A53" s="1" t="s">
        <v>1</v>
      </c>
      <c r="B53" s="1" t="s">
        <v>9135</v>
      </c>
    </row>
    <row r="54" spans="1:56" x14ac:dyDescent="0.25">
      <c r="A54" s="1" t="s">
        <v>1</v>
      </c>
      <c r="B54" s="1" t="s">
        <v>9134</v>
      </c>
    </row>
    <row r="55" spans="1:56" x14ac:dyDescent="0.25">
      <c r="A55" s="1" t="s">
        <v>1</v>
      </c>
      <c r="B55" s="1" t="s">
        <v>7210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A3460-FBD3-4DD4-9D54-91D63D3BCA25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9217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9216</v>
      </c>
    </row>
    <row r="12" spans="1:60" x14ac:dyDescent="0.25">
      <c r="A12" s="1" t="s">
        <v>1</v>
      </c>
      <c r="B12" s="1" t="s">
        <v>9215</v>
      </c>
    </row>
    <row r="13" spans="1:60" x14ac:dyDescent="0.25">
      <c r="A13" s="1" t="s">
        <v>1</v>
      </c>
      <c r="B13" s="1" t="s">
        <v>9214</v>
      </c>
    </row>
    <row r="14" spans="1:60" x14ac:dyDescent="0.25">
      <c r="A14" s="1" t="s">
        <v>1</v>
      </c>
      <c r="B14" s="1" t="s">
        <v>9213</v>
      </c>
    </row>
    <row r="15" spans="1:60" x14ac:dyDescent="0.25">
      <c r="A15" s="1" t="s">
        <v>1</v>
      </c>
      <c r="B15" s="1" t="s">
        <v>9212</v>
      </c>
    </row>
    <row r="16" spans="1:60" x14ac:dyDescent="0.25">
      <c r="A16" s="1" t="s">
        <v>1</v>
      </c>
      <c r="B16" s="1" t="s">
        <v>9211</v>
      </c>
    </row>
    <row r="17" spans="1:60" x14ac:dyDescent="0.25">
      <c r="A17" s="1" t="s">
        <v>1</v>
      </c>
      <c r="B17" s="1" t="s">
        <v>9210</v>
      </c>
    </row>
    <row r="18" spans="1:60" x14ac:dyDescent="0.25">
      <c r="A18" s="1">
        <v>1</v>
      </c>
      <c r="B18" s="1" t="s">
        <v>9209</v>
      </c>
      <c r="C18" s="1">
        <v>250.50000126287341</v>
      </c>
      <c r="D18" s="1">
        <v>0</v>
      </c>
      <c r="E18">
        <f>(R18-S18*(1000-T18)/(1000-U18))*AO18</f>
        <v>-3.4742942664539003</v>
      </c>
      <c r="F18">
        <f>IF(AZ18&lt;&gt;0,1/(1/AZ18-1/N18),0)</f>
        <v>3.1385936536365389</v>
      </c>
      <c r="G18">
        <f>((BC18-AP18/2)*S18-E18)/(BC18+AP18/2)</f>
        <v>389.45857381731901</v>
      </c>
      <c r="H18">
        <f>AP18*1000</f>
        <v>24.119587484622304</v>
      </c>
      <c r="I18">
        <f>(AU18-BA18)</f>
        <v>1.1430532749579578</v>
      </c>
      <c r="J18">
        <f>(P18+AT18*D18)</f>
        <v>24.054582595825195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25.626489639282227</v>
      </c>
      <c r="P18" s="1">
        <v>24.054582595825195</v>
      </c>
      <c r="Q18" s="1">
        <v>25.730247497558594</v>
      </c>
      <c r="R18" s="1">
        <v>399.88922119140625</v>
      </c>
      <c r="S18" s="1">
        <v>394.42034912109375</v>
      </c>
      <c r="T18" s="1">
        <v>-0.2853260338306427</v>
      </c>
      <c r="U18" s="1">
        <v>21.096521377563477</v>
      </c>
      <c r="V18" s="1">
        <v>-0.76293396949768066</v>
      </c>
      <c r="W18" s="1">
        <v>56.410041809082031</v>
      </c>
      <c r="X18" s="1">
        <v>300.35400390625</v>
      </c>
      <c r="Y18" s="1">
        <v>-2.0317526534199715E-2</v>
      </c>
      <c r="Z18" s="1">
        <v>8.8686180114746094</v>
      </c>
      <c r="AA18" s="1">
        <v>88.2493896484375</v>
      </c>
      <c r="AB18" s="1">
        <v>6.2124509811401367</v>
      </c>
      <c r="AC18" s="1">
        <v>-1.2447494268417358</v>
      </c>
      <c r="AD18" s="1">
        <v>4.8063404858112335E-2</v>
      </c>
      <c r="AE18" s="1">
        <v>4.8408857546746731E-3</v>
      </c>
      <c r="AF18" s="1">
        <v>4.1589770466089249E-2</v>
      </c>
      <c r="AG18" s="1">
        <v>2.4769863113760948E-2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1.1042426614200365</v>
      </c>
      <c r="AP18">
        <f>(U18-T18)/(1000-U18)*AO18</f>
        <v>2.4119587484622305E-2</v>
      </c>
      <c r="AQ18">
        <f>(P18+273.15)</f>
        <v>297.20458259582517</v>
      </c>
      <c r="AR18">
        <f>(O18+273.15)</f>
        <v>298.7764896392822</v>
      </c>
      <c r="AS18">
        <f>(Y18*AK18+Z18*AL18)*AM18</f>
        <v>-3.2508041728108172E-3</v>
      </c>
      <c r="AT18">
        <f>((AS18+0.00000010773*(AR18^4-AQ18^4))-AP18*44100)/(L18*0.92*2*29.3+0.00000043092*AQ18^3)</f>
        <v>-8.2541851959859738</v>
      </c>
      <c r="AU18">
        <f>0.61365*EXP(17.502*J18/(240.97+J18))</f>
        <v>3.0048084102331485</v>
      </c>
      <c r="AV18">
        <f>AU18*1000/AA18</f>
        <v>34.049056001446807</v>
      </c>
      <c r="AW18">
        <f>(AV18-U18)</f>
        <v>12.952534623883331</v>
      </c>
      <c r="AX18">
        <f>IF(D18,P18,(O18+P18)/2)</f>
        <v>24.840536117553711</v>
      </c>
      <c r="AY18">
        <f>0.61365*EXP(17.502*AX18/(240.97+AX18))</f>
        <v>3.149573382920448</v>
      </c>
      <c r="AZ18">
        <f>IF(AW18&lt;&gt;0,(1000-(AV18+U18)/2)/AW18*AP18,0)</f>
        <v>1.8108072185642086</v>
      </c>
      <c r="BA18">
        <f>U18*AA18/1000</f>
        <v>1.8617551352751907</v>
      </c>
      <c r="BB18">
        <f>(AY18-BA18)</f>
        <v>1.2878182476452573</v>
      </c>
      <c r="BC18">
        <f>1/(1.6/F18+1.37/N18)</f>
        <v>1.2050372088755716</v>
      </c>
      <c r="BD18">
        <f>G18*AA18*0.001</f>
        <v>34.369481432729344</v>
      </c>
      <c r="BE18">
        <f>G18/S18</f>
        <v>0.98742008287647609</v>
      </c>
      <c r="BF18">
        <f>(1-AP18*AA18/AU18/F18)*100</f>
        <v>77.430096207998687</v>
      </c>
      <c r="BG18">
        <f>(S18-E18/(N18/1.35))</f>
        <v>395.51612386487875</v>
      </c>
      <c r="BH18">
        <f>E18*BF18/100/BG18</f>
        <v>-6.8016175087296325E-3</v>
      </c>
    </row>
    <row r="19" spans="1:60" x14ac:dyDescent="0.25">
      <c r="A19" s="1" t="s">
        <v>1</v>
      </c>
      <c r="B19" s="1" t="s">
        <v>9208</v>
      </c>
      <c r="K19" s="1">
        <v>2.72</v>
      </c>
    </row>
    <row r="20" spans="1:60" x14ac:dyDescent="0.25">
      <c r="A20" s="1" t="s">
        <v>1</v>
      </c>
      <c r="B20" s="1" t="s">
        <v>9207</v>
      </c>
      <c r="K20" s="1">
        <v>2.72</v>
      </c>
    </row>
    <row r="21" spans="1:60" x14ac:dyDescent="0.25">
      <c r="A21" s="1">
        <v>2</v>
      </c>
      <c r="B21" s="1" t="s">
        <v>9206</v>
      </c>
      <c r="C21" s="1">
        <v>455.50000126287341</v>
      </c>
      <c r="D21" s="1">
        <v>0</v>
      </c>
      <c r="E21">
        <f>(R21-S21*(1000-T21)/(1000-U21))*AO21</f>
        <v>-2.3113053905983785</v>
      </c>
      <c r="F21">
        <f>IF(AZ21&lt;&gt;0,1/(1/AZ21-1/N21),0)</f>
        <v>3.0363744857109229</v>
      </c>
      <c r="G21">
        <f>((BC21-AP21/2)*S21-E21)/(BC21+AP21/2)</f>
        <v>387.95009005060552</v>
      </c>
      <c r="H21">
        <f>AP21*1000</f>
        <v>23.688009777451235</v>
      </c>
      <c r="I21">
        <f>(AU21-BA21)</f>
        <v>1.1448123946521622</v>
      </c>
      <c r="J21">
        <f>(P21+AT21*D21)</f>
        <v>23.883794784545898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25.563325881958008</v>
      </c>
      <c r="P21" s="1">
        <v>23.883794784545898</v>
      </c>
      <c r="Q21" s="1">
        <v>25.726800918579102</v>
      </c>
      <c r="R21" s="1">
        <v>400.19046020507813</v>
      </c>
      <c r="S21" s="1">
        <v>393.83526611328125</v>
      </c>
      <c r="T21" s="1">
        <v>-0.27735805511474609</v>
      </c>
      <c r="U21" s="1">
        <v>20.729204177856445</v>
      </c>
      <c r="V21" s="1">
        <v>-0.74440574645996094</v>
      </c>
      <c r="W21" s="1">
        <v>55.635444641113281</v>
      </c>
      <c r="X21" s="1">
        <v>300.36221313476563</v>
      </c>
      <c r="Y21" s="1">
        <v>23.8099365234375</v>
      </c>
      <c r="Z21" s="1">
        <v>8.8617458343505859</v>
      </c>
      <c r="AA21" s="1">
        <v>88.248420715332031</v>
      </c>
      <c r="AB21" s="1">
        <v>6.2340831756591797</v>
      </c>
      <c r="AC21" s="1">
        <v>-1.2292866706848145</v>
      </c>
      <c r="AD21" s="1">
        <v>2.6753902435302734E-2</v>
      </c>
      <c r="AE21" s="1">
        <v>9.5654195174574852E-3</v>
      </c>
      <c r="AF21" s="1">
        <v>3.4508168697357178E-2</v>
      </c>
      <c r="AG21" s="1">
        <v>1.8702317029237747E-2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1.1042728424072263</v>
      </c>
      <c r="AP21">
        <f>(U21-T21)/(1000-U21)*AO21</f>
        <v>2.3688009777451235E-2</v>
      </c>
      <c r="AQ21">
        <f>(P21+273.15)</f>
        <v>297.03379478454588</v>
      </c>
      <c r="AR21">
        <f>(O21+273.15)</f>
        <v>298.71332588195799</v>
      </c>
      <c r="AS21">
        <f>(Y21*AK21+Z21*AL21)*AM21</f>
        <v>3.8095897585990315</v>
      </c>
      <c r="AT21">
        <f>((AS21+0.00000010773*(AR21^4-AQ21^4))-AP21*44100)/(L21*0.92*2*29.3+0.00000043092*AQ21^3)</f>
        <v>-8.065597354030384</v>
      </c>
      <c r="AU21">
        <f>0.61365*EXP(17.502*J21/(240.97+J21))</f>
        <v>2.9741319260336563</v>
      </c>
      <c r="AV21">
        <f>AU21*1000/AA21</f>
        <v>33.701814739863543</v>
      </c>
      <c r="AW21">
        <f>(AV21-U21)</f>
        <v>12.972610562007098</v>
      </c>
      <c r="AX21">
        <f>IF(D21,P21,(O21+P21)/2)</f>
        <v>24.723560333251953</v>
      </c>
      <c r="AY21">
        <f>0.61365*EXP(17.502*AX21/(240.97+AX21))</f>
        <v>3.1276489105827521</v>
      </c>
      <c r="AZ21">
        <f>IF(AW21&lt;&gt;0,(1000-(AV21+U21)/2)/AW21*AP21,0)</f>
        <v>1.7763061962854623</v>
      </c>
      <c r="BA21">
        <f>U21*AA21/1000</f>
        <v>1.8293195313814941</v>
      </c>
      <c r="BB21">
        <f>(AY21-BA21)</f>
        <v>1.298329379201258</v>
      </c>
      <c r="BC21">
        <f>1/(1.6/F21+1.37/N21)</f>
        <v>1.1806212959042357</v>
      </c>
      <c r="BD21">
        <f>G21*AA21*0.001</f>
        <v>34.235982763336786</v>
      </c>
      <c r="BE21">
        <f>G21/S21</f>
        <v>0.98505675705287665</v>
      </c>
      <c r="BF21">
        <f>(1-AP21*AA21/AU21/F21)*100</f>
        <v>76.851654634747277</v>
      </c>
      <c r="BG21">
        <f>(S21-E21/(N21/1.35))</f>
        <v>394.56424007977745</v>
      </c>
      <c r="BH21">
        <f>E21*BF21/100/BG21</f>
        <v>-4.5018687856198392E-3</v>
      </c>
    </row>
    <row r="22" spans="1:60" x14ac:dyDescent="0.25">
      <c r="A22" s="1" t="s">
        <v>1</v>
      </c>
      <c r="B22" s="1" t="s">
        <v>9205</v>
      </c>
      <c r="K22" s="1">
        <v>2.72</v>
      </c>
    </row>
    <row r="23" spans="1:60" x14ac:dyDescent="0.25">
      <c r="A23" s="1" t="s">
        <v>1</v>
      </c>
      <c r="B23" s="1" t="s">
        <v>9204</v>
      </c>
      <c r="K23" s="1">
        <v>2.72</v>
      </c>
    </row>
    <row r="24" spans="1:60" x14ac:dyDescent="0.25">
      <c r="A24" s="1">
        <v>3</v>
      </c>
      <c r="B24" s="1" t="s">
        <v>9203</v>
      </c>
      <c r="C24" s="1">
        <v>662.00000125169754</v>
      </c>
      <c r="D24" s="1">
        <v>0</v>
      </c>
      <c r="E24">
        <f>(R24-S24*(1000-T24)/(1000-U24))*AO24</f>
        <v>-1.6270671334867095</v>
      </c>
      <c r="F24">
        <f>IF(AZ24&lt;&gt;0,1/(1/AZ24-1/N24),0)</f>
        <v>2.9203596189742065</v>
      </c>
      <c r="G24">
        <f>((BC24-AP24/2)*S24-E24)/(BC24+AP24/2)</f>
        <v>386.81242227872787</v>
      </c>
      <c r="H24">
        <f>AP24*1000</f>
        <v>23.201708666302967</v>
      </c>
      <c r="I24">
        <f>(AU24-BA24)</f>
        <v>1.1478826350123728</v>
      </c>
      <c r="J24">
        <f>(P24+AT24*D24)</f>
        <v>23.693326950073242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25.454170227050781</v>
      </c>
      <c r="P24" s="1">
        <v>23.693326950073242</v>
      </c>
      <c r="Q24" s="1">
        <v>25.656776428222656</v>
      </c>
      <c r="R24" s="1">
        <v>400.04464721679688</v>
      </c>
      <c r="S24" s="1">
        <v>393.254638671875</v>
      </c>
      <c r="T24" s="1">
        <v>-0.27689787745475769</v>
      </c>
      <c r="U24" s="1">
        <v>20.309722900390625</v>
      </c>
      <c r="V24" s="1">
        <v>-0.74802935123443604</v>
      </c>
      <c r="W24" s="1">
        <v>54.865962982177734</v>
      </c>
      <c r="X24" s="1">
        <v>300.32577514648438</v>
      </c>
      <c r="Y24" s="1">
        <v>48.987144470214844</v>
      </c>
      <c r="Z24" s="1">
        <v>8.9780540466308594</v>
      </c>
      <c r="AA24" s="1">
        <v>88.251388549804688</v>
      </c>
      <c r="AB24" s="1">
        <v>6.0363187789916992</v>
      </c>
      <c r="AC24" s="1">
        <v>-1.2213730812072754</v>
      </c>
      <c r="AD24" s="1">
        <v>4.2942434549331665E-2</v>
      </c>
      <c r="AE24" s="1">
        <v>4.2059808038175106E-3</v>
      </c>
      <c r="AF24" s="1">
        <v>4.4632129371166229E-2</v>
      </c>
      <c r="AG24" s="1">
        <v>2.1595994010567665E-2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1.104138879215016</v>
      </c>
      <c r="AP24">
        <f>(U24-T24)/(1000-U24)*AO24</f>
        <v>2.3201708666302966E-2</v>
      </c>
      <c r="AQ24">
        <f>(P24+273.15)</f>
        <v>296.84332695007322</v>
      </c>
      <c r="AR24">
        <f>(O24+273.15)</f>
        <v>298.60417022705076</v>
      </c>
      <c r="AS24">
        <f>(Y24*AK24+Z24*AL24)*AM24</f>
        <v>7.8379429400426943</v>
      </c>
      <c r="AT24">
        <f>((AS24+0.00000010773*(AR24^4-AQ24^4))-AP24*44100)/(L24*0.92*2*29.3+0.00000043092*AQ24^3)</f>
        <v>-7.8587716995095365</v>
      </c>
      <c r="AU24">
        <f>0.61365*EXP(17.502*J24/(240.97+J24))</f>
        <v>2.9402438820336121</v>
      </c>
      <c r="AV24">
        <f>AU24*1000/AA24</f>
        <v>33.316686913932067</v>
      </c>
      <c r="AW24">
        <f>(AV24-U24)</f>
        <v>13.006964013541442</v>
      </c>
      <c r="AX24">
        <f>IF(D24,P24,(O24+P24)/2)</f>
        <v>24.573748588562012</v>
      </c>
      <c r="AY24">
        <f>0.61365*EXP(17.502*AX24/(240.97+AX24))</f>
        <v>3.0997649640949634</v>
      </c>
      <c r="AZ24">
        <f>IF(AW24&lt;&gt;0,(1000-(AV24+U24)/2)/AW24*AP24,0)</f>
        <v>1.735962094930815</v>
      </c>
      <c r="BA24">
        <f>U24*AA24/1000</f>
        <v>1.7923612470212393</v>
      </c>
      <c r="BB24">
        <f>(AY24-BA24)</f>
        <v>1.307403717073724</v>
      </c>
      <c r="BC24">
        <f>1/(1.6/F24+1.37/N24)</f>
        <v>1.1521465218998621</v>
      </c>
      <c r="BD24">
        <f>G24*AA24*0.001</f>
        <v>34.136733374411136</v>
      </c>
      <c r="BE24">
        <f>G24/S24</f>
        <v>0.98361820622153573</v>
      </c>
      <c r="BF24">
        <f>(1-AP24*AA24/AU24/F24)*100</f>
        <v>76.153654776713054</v>
      </c>
      <c r="BG24">
        <f>(S24-E24/(N24/1.35))</f>
        <v>393.76780737164006</v>
      </c>
      <c r="BH24">
        <f>E24*BF24/100/BG24</f>
        <v>-3.1467048972121485E-3</v>
      </c>
    </row>
    <row r="25" spans="1:60" x14ac:dyDescent="0.25">
      <c r="A25" s="1" t="s">
        <v>1</v>
      </c>
      <c r="B25" s="1" t="s">
        <v>9202</v>
      </c>
      <c r="K25" s="1">
        <v>2.72</v>
      </c>
    </row>
    <row r="26" spans="1:60" x14ac:dyDescent="0.25">
      <c r="A26" s="1" t="s">
        <v>1</v>
      </c>
      <c r="B26" s="1" t="s">
        <v>9201</v>
      </c>
      <c r="K26" s="1">
        <v>2.72</v>
      </c>
    </row>
    <row r="27" spans="1:60" x14ac:dyDescent="0.25">
      <c r="A27" s="1">
        <v>4</v>
      </c>
      <c r="B27" s="1" t="s">
        <v>9200</v>
      </c>
      <c r="C27" s="1">
        <v>868.00000125169754</v>
      </c>
      <c r="D27" s="1">
        <v>0</v>
      </c>
      <c r="E27">
        <f>(R27-S27*(1000-T27)/(1000-U27))*AO27</f>
        <v>-0.40931616650891206</v>
      </c>
      <c r="F27">
        <f>IF(AZ27&lt;&gt;0,1/(1/AZ27-1/N27),0)</f>
        <v>2.9113694467670137</v>
      </c>
      <c r="G27">
        <f>((BC27-AP27/2)*S27-E27)/(BC27+AP27/2)</f>
        <v>384.75012785940044</v>
      </c>
      <c r="H27">
        <f>AP27*1000</f>
        <v>23.069360897365598</v>
      </c>
      <c r="I27">
        <f>(AU27-BA27)</f>
        <v>1.1436058659197632</v>
      </c>
      <c r="J27">
        <f>(P27+AT27*D27)</f>
        <v>23.610359191894531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25.376649856567383</v>
      </c>
      <c r="P27" s="1">
        <v>23.610359191894531</v>
      </c>
      <c r="Q27" s="1">
        <v>25.587730407714844</v>
      </c>
      <c r="R27" s="1">
        <v>400.01089477539063</v>
      </c>
      <c r="S27" s="1">
        <v>392.1876220703125</v>
      </c>
      <c r="T27" s="1">
        <v>-0.27916878461837769</v>
      </c>
      <c r="U27" s="1">
        <v>20.19195556640625</v>
      </c>
      <c r="V27" s="1">
        <v>-0.75765281915664673</v>
      </c>
      <c r="W27" s="1">
        <v>54.800155639648438</v>
      </c>
      <c r="X27" s="1">
        <v>300.33349609375</v>
      </c>
      <c r="Y27" s="1">
        <v>100.75236511230469</v>
      </c>
      <c r="Z27" s="1">
        <v>8.6649188995361328</v>
      </c>
      <c r="AA27" s="1">
        <v>88.252090454101563</v>
      </c>
      <c r="AB27" s="1">
        <v>6.0454635620117188</v>
      </c>
      <c r="AC27" s="1">
        <v>-1.2135270833969116</v>
      </c>
      <c r="AD27" s="1">
        <v>4.6895232051610947E-2</v>
      </c>
      <c r="AE27" s="1">
        <v>8.5109136998653412E-3</v>
      </c>
      <c r="AF27" s="1">
        <v>3.3860158175230026E-2</v>
      </c>
      <c r="AG27" s="1">
        <v>1.5159911476075649E-2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1.1041672650505512</v>
      </c>
      <c r="AP27">
        <f>(U27-T27)/(1000-U27)*AO27</f>
        <v>2.3069360897365599E-2</v>
      </c>
      <c r="AQ27">
        <f>(P27+273.15)</f>
        <v>296.76035919189451</v>
      </c>
      <c r="AR27">
        <f>(O27+273.15)</f>
        <v>298.52664985656736</v>
      </c>
      <c r="AS27">
        <f>(Y27*AK27+Z27*AL27)*AM27</f>
        <v>16.120378057650214</v>
      </c>
      <c r="AT27">
        <f>((AS27+0.00000010773*(AR27^4-AQ27^4))-AP27*44100)/(L27*0.92*2*29.3+0.00000043092*AQ27^3)</f>
        <v>-7.7475106932739628</v>
      </c>
      <c r="AU27">
        <f>0.61365*EXP(17.502*J27/(240.97+J27))</f>
        <v>2.9255881550114471</v>
      </c>
      <c r="AV27">
        <f>AU27*1000/AA27</f>
        <v>33.150355305555017</v>
      </c>
      <c r="AW27">
        <f>(AV27-U27)</f>
        <v>12.958399739148767</v>
      </c>
      <c r="AX27">
        <f>IF(D27,P27,(O27+P27)/2)</f>
        <v>24.493504524230957</v>
      </c>
      <c r="AY27">
        <f>0.61365*EXP(17.502*AX27/(240.97+AX27))</f>
        <v>3.0849189677434792</v>
      </c>
      <c r="AZ27">
        <f>IF(AW27&lt;&gt;0,(1000-(AV27+U27)/2)/AW27*AP27,0)</f>
        <v>1.7327814266469161</v>
      </c>
      <c r="BA27">
        <f>U27*AA27/1000</f>
        <v>1.7819822890916839</v>
      </c>
      <c r="BB27">
        <f>(AY27-BA27)</f>
        <v>1.3029366786517953</v>
      </c>
      <c r="BC27">
        <f>1/(1.6/F27+1.37/N27)</f>
        <v>1.1499050977278309</v>
      </c>
      <c r="BD27">
        <f>G27*AA27*0.001</f>
        <v>33.955003086074946</v>
      </c>
      <c r="BE27">
        <f>G27/S27</f>
        <v>0.98103587723740382</v>
      </c>
      <c r="BF27">
        <f>(1-AP27*AA27/AU27/F27)*100</f>
        <v>76.097129661019665</v>
      </c>
      <c r="BG27">
        <f>(S27-E27/(N27/1.35))</f>
        <v>392.31671830773087</v>
      </c>
      <c r="BH27">
        <f>E27*BF27/100/BG27</f>
        <v>-7.939448904838172E-4</v>
      </c>
    </row>
    <row r="28" spans="1:60" x14ac:dyDescent="0.25">
      <c r="A28" s="1" t="s">
        <v>1</v>
      </c>
      <c r="B28" s="1" t="s">
        <v>9199</v>
      </c>
      <c r="K28" s="1">
        <v>2.72</v>
      </c>
    </row>
    <row r="29" spans="1:60" x14ac:dyDescent="0.25">
      <c r="A29" s="1" t="s">
        <v>1</v>
      </c>
      <c r="B29" s="1" t="s">
        <v>9198</v>
      </c>
      <c r="K29" s="1">
        <v>2.72</v>
      </c>
    </row>
    <row r="30" spans="1:60" x14ac:dyDescent="0.25">
      <c r="A30" s="1">
        <v>5</v>
      </c>
      <c r="B30" s="1" t="s">
        <v>9197</v>
      </c>
      <c r="C30" s="1">
        <v>1074.0000012516975</v>
      </c>
      <c r="D30" s="1">
        <v>0</v>
      </c>
      <c r="E30">
        <f>(R30-S30*(1000-T30)/(1000-U30))*AO30</f>
        <v>-5.3688344216841828E-2</v>
      </c>
      <c r="F30">
        <f>IF(AZ30&lt;&gt;0,1/(1/AZ30-1/N30),0)</f>
        <v>2.9273695757475315</v>
      </c>
      <c r="G30">
        <f>((BC30-AP30/2)*S30-E30)/(BC30+AP30/2)</f>
        <v>384.05067887790699</v>
      </c>
      <c r="H30">
        <f>AP30*1000</f>
        <v>23.041199646775105</v>
      </c>
      <c r="I30">
        <f>(AU30-BA30)</f>
        <v>1.1385578325194134</v>
      </c>
      <c r="J30">
        <f>(P30+AT30*D30)</f>
        <v>23.56873893737793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25.331405639648438</v>
      </c>
      <c r="P30" s="1">
        <v>23.56873893737793</v>
      </c>
      <c r="Q30" s="1">
        <v>25.543170928955078</v>
      </c>
      <c r="R30" s="1">
        <v>399.87579345703125</v>
      </c>
      <c r="S30" s="1">
        <v>391.74984741210938</v>
      </c>
      <c r="T30" s="1">
        <v>-0.27988040447235107</v>
      </c>
      <c r="U30" s="1">
        <v>20.166122436523438</v>
      </c>
      <c r="V30" s="1">
        <v>-0.7616303563117981</v>
      </c>
      <c r="W30" s="1">
        <v>54.877479553222656</v>
      </c>
      <c r="X30" s="1">
        <v>300.34335327148438</v>
      </c>
      <c r="Y30" s="1">
        <v>150.932373046875</v>
      </c>
      <c r="Z30" s="1">
        <v>9.0857648849487305</v>
      </c>
      <c r="AA30" s="1">
        <v>88.252090454101563</v>
      </c>
      <c r="AB30" s="1">
        <v>6.1993255615234375</v>
      </c>
      <c r="AC30" s="1">
        <v>-1.2094951868057251</v>
      </c>
      <c r="AD30" s="1">
        <v>6.9668985903263092E-2</v>
      </c>
      <c r="AE30" s="1">
        <v>1.0319679975509644E-2</v>
      </c>
      <c r="AF30" s="1">
        <v>2.772790938615799E-2</v>
      </c>
      <c r="AG30" s="1">
        <v>2.3005707189440727E-2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1.1042035046745746</v>
      </c>
      <c r="AP30">
        <f>(U30-T30)/(1000-U30)*AO30</f>
        <v>2.3041199646775104E-2</v>
      </c>
      <c r="AQ30">
        <f>(P30+273.15)</f>
        <v>296.71873893737791</v>
      </c>
      <c r="AR30">
        <f>(O30+273.15)</f>
        <v>298.48140563964841</v>
      </c>
      <c r="AS30">
        <f>(Y30*AK30+Z30*AL30)*AM30</f>
        <v>24.149179147723771</v>
      </c>
      <c r="AT30">
        <f>((AS30+0.00000010773*(AR30^4-AQ30^4))-AP30*44100)/(L30*0.92*2*29.3+0.00000043092*AQ30^3)</f>
        <v>-7.6749887087909565</v>
      </c>
      <c r="AU30">
        <f>0.61365*EXP(17.502*J30/(240.97+J30))</f>
        <v>2.9182602938959668</v>
      </c>
      <c r="AV30">
        <f>AU30*1000/AA30</f>
        <v>33.067322019003107</v>
      </c>
      <c r="AW30">
        <f>(AV30-U30)</f>
        <v>12.90119958247967</v>
      </c>
      <c r="AX30">
        <f>IF(D30,P30,(O30+P30)/2)</f>
        <v>24.450072288513184</v>
      </c>
      <c r="AY30">
        <f>0.61365*EXP(17.502*AX30/(240.97+AX30))</f>
        <v>3.0769095006697906</v>
      </c>
      <c r="AZ30">
        <f>IF(AW30&lt;&gt;0,(1000-(AV30+U30)/2)/AW30*AP30,0)</f>
        <v>1.7384366695977977</v>
      </c>
      <c r="BA30">
        <f>U30*AA30/1000</f>
        <v>1.7797024613765533</v>
      </c>
      <c r="BB30">
        <f>(AY30-BA30)</f>
        <v>1.2972070392932373</v>
      </c>
      <c r="BC30">
        <f>1/(1.6/F30+1.37/N30)</f>
        <v>1.1538907120266453</v>
      </c>
      <c r="BD30">
        <f>G30*AA30*0.001</f>
        <v>33.89327525129216</v>
      </c>
      <c r="BE30">
        <f>G30/S30</f>
        <v>0.98034672231511277</v>
      </c>
      <c r="BF30">
        <f>(1-AP30*AA30/AU30/F30)*100</f>
        <v>76.197174792595177</v>
      </c>
      <c r="BG30">
        <f>(S30-E30/(N30/1.35))</f>
        <v>391.76678044285364</v>
      </c>
      <c r="BH30">
        <f>E30*BF30/100/BG30</f>
        <v>-1.0442182320796456E-4</v>
      </c>
    </row>
    <row r="31" spans="1:60" x14ac:dyDescent="0.25">
      <c r="A31" s="1" t="s">
        <v>1</v>
      </c>
      <c r="B31" s="1" t="s">
        <v>9196</v>
      </c>
      <c r="K31" s="1">
        <v>2.72</v>
      </c>
    </row>
    <row r="32" spans="1:60" x14ac:dyDescent="0.25">
      <c r="A32" s="1" t="s">
        <v>1</v>
      </c>
      <c r="B32" s="1" t="s">
        <v>9195</v>
      </c>
      <c r="K32" s="1">
        <v>2.72</v>
      </c>
    </row>
    <row r="33" spans="1:60" x14ac:dyDescent="0.25">
      <c r="A33" s="1">
        <v>6</v>
      </c>
      <c r="B33" s="1" t="s">
        <v>9194</v>
      </c>
      <c r="C33" s="1">
        <v>1279.5000012628734</v>
      </c>
      <c r="D33" s="1">
        <v>0</v>
      </c>
      <c r="E33">
        <f>(R33-S33*(1000-T33)/(1000-U33))*AO33</f>
        <v>1.4204045689404794</v>
      </c>
      <c r="F33">
        <f>IF(AZ33&lt;&gt;0,1/(1/AZ33-1/N33),0)</f>
        <v>3.0098811614149645</v>
      </c>
      <c r="G33">
        <f>((BC33-AP33/2)*S33-E33)/(BC33+AP33/2)</f>
        <v>381.69996474761018</v>
      </c>
      <c r="H33">
        <f>AP33*1000</f>
        <v>23.248673042625146</v>
      </c>
      <c r="I33">
        <f>(AU33-BA33)</f>
        <v>1.1299423507462469</v>
      </c>
      <c r="J33">
        <f>(P33+AT33*D33)</f>
        <v>23.611030578613281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25.314018249511719</v>
      </c>
      <c r="P33" s="1">
        <v>23.611030578613281</v>
      </c>
      <c r="Q33" s="1">
        <v>25.517889022827148</v>
      </c>
      <c r="R33" s="1">
        <v>400.0648193359375</v>
      </c>
      <c r="S33" s="1">
        <v>390.55487060546875</v>
      </c>
      <c r="T33" s="1">
        <v>-0.27920621633529663</v>
      </c>
      <c r="U33" s="1">
        <v>20.348306655883789</v>
      </c>
      <c r="V33" s="1">
        <v>-0.76057487726211548</v>
      </c>
      <c r="W33" s="1">
        <v>55.430038452148438</v>
      </c>
      <c r="X33" s="1">
        <v>300.32528686523438</v>
      </c>
      <c r="Y33" s="1">
        <v>301.17724609375</v>
      </c>
      <c r="Z33" s="1">
        <v>8.9117641448974609</v>
      </c>
      <c r="AA33" s="1">
        <v>88.25128173828125</v>
      </c>
      <c r="AB33" s="1">
        <v>6.1785569190979004</v>
      </c>
      <c r="AC33" s="1">
        <v>-1.2225493192672729</v>
      </c>
      <c r="AD33" s="1">
        <v>3.3915910869836807E-2</v>
      </c>
      <c r="AE33" s="1">
        <v>7.5164814479649067E-3</v>
      </c>
      <c r="AF33" s="1">
        <v>1.8146701157093048E-2</v>
      </c>
      <c r="AG33" s="1">
        <v>2.8297880664467812E-2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1.1041370840633613</v>
      </c>
      <c r="AP33">
        <f>(U33-T33)/(1000-U33)*AO33</f>
        <v>2.3248673042625147E-2</v>
      </c>
      <c r="AQ33">
        <f>(P33+273.15)</f>
        <v>296.76103057861326</v>
      </c>
      <c r="AR33">
        <f>(O33+273.15)</f>
        <v>298.4640182495117</v>
      </c>
      <c r="AS33">
        <f>(Y33*AK33+Z33*AL33)*AM33</f>
        <v>48.188358297906234</v>
      </c>
      <c r="AT33">
        <f>((AS33+0.00000010773*(AR33^4-AQ33^4))-AP33*44100)/(L33*0.92*2*29.3+0.00000043092*AQ33^3)</f>
        <v>-7.5624587996656372</v>
      </c>
      <c r="AU33">
        <f>0.61365*EXP(17.502*J33/(240.97+J33))</f>
        <v>2.9257064943315907</v>
      </c>
      <c r="AV33">
        <f>AU33*1000/AA33</f>
        <v>33.152000024295297</v>
      </c>
      <c r="AW33">
        <f>(AV33-U33)</f>
        <v>12.803693368411508</v>
      </c>
      <c r="AX33">
        <f>IF(D33,P33,(O33+P33)/2)</f>
        <v>24.4625244140625</v>
      </c>
      <c r="AY33">
        <f>0.61365*EXP(17.502*AX33/(240.97+AX33))</f>
        <v>3.0792039731231875</v>
      </c>
      <c r="AZ33">
        <f>IF(AW33&lt;&gt;0,(1000-(AV33+U33)/2)/AW33*AP33,0)</f>
        <v>1.7672062913975042</v>
      </c>
      <c r="BA33">
        <f>U33*AA33/1000</f>
        <v>1.7957641435853438</v>
      </c>
      <c r="BB33">
        <f>(AY33-BA33)</f>
        <v>1.2834398295378437</v>
      </c>
      <c r="BC33">
        <f>1/(1.6/F33+1.37/N33)</f>
        <v>1.1741914394344515</v>
      </c>
      <c r="BD33">
        <f>G33*AA33*0.001</f>
        <v>33.685511128433369</v>
      </c>
      <c r="BE33">
        <f>G33/S33</f>
        <v>0.97732737055837759</v>
      </c>
      <c r="BF33">
        <f>(1-AP33*AA33/AU33/F33)*100</f>
        <v>76.700903130297078</v>
      </c>
      <c r="BG33">
        <f>(S33-E33/(N33/1.35))</f>
        <v>390.10688222761888</v>
      </c>
      <c r="BH33">
        <f>E33*BF33/100/BG33</f>
        <v>2.7927298443447424E-3</v>
      </c>
    </row>
    <row r="34" spans="1:60" x14ac:dyDescent="0.25">
      <c r="A34" s="1" t="s">
        <v>1</v>
      </c>
      <c r="B34" s="1" t="s">
        <v>9193</v>
      </c>
      <c r="K34" s="1">
        <v>2.72</v>
      </c>
    </row>
    <row r="35" spans="1:60" x14ac:dyDescent="0.25">
      <c r="A35" s="1" t="s">
        <v>1</v>
      </c>
      <c r="B35" s="1" t="s">
        <v>9192</v>
      </c>
      <c r="K35" s="1">
        <v>2.72</v>
      </c>
    </row>
    <row r="36" spans="1:60" x14ac:dyDescent="0.25">
      <c r="A36" s="1">
        <v>7</v>
      </c>
      <c r="B36" s="1" t="s">
        <v>9191</v>
      </c>
      <c r="C36" s="1">
        <v>1485.0000012516975</v>
      </c>
      <c r="D36" s="1">
        <v>0</v>
      </c>
      <c r="E36">
        <f>(R36-S36*(1000-T36)/(1000-U36))*AO36</f>
        <v>2.0488208097708078</v>
      </c>
      <c r="F36">
        <f>IF(AZ36&lt;&gt;0,1/(1/AZ36-1/N36),0)</f>
        <v>3.1887220929382081</v>
      </c>
      <c r="G36">
        <f>((BC36-AP36/2)*S36-E36)/(BC36+AP36/2)</f>
        <v>380.38370010704767</v>
      </c>
      <c r="H36">
        <f>AP36*1000</f>
        <v>23.655145854980553</v>
      </c>
      <c r="I36">
        <f>(AU36-BA36)</f>
        <v>1.1115265282338584</v>
      </c>
      <c r="J36">
        <f>(P36+AT36*D36)</f>
        <v>23.68372917175293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25.317686080932617</v>
      </c>
      <c r="P36" s="1">
        <v>23.68372917175293</v>
      </c>
      <c r="Q36" s="1">
        <v>25.508834838867188</v>
      </c>
      <c r="R36" s="1">
        <v>399.75247192382813</v>
      </c>
      <c r="S36" s="1">
        <v>389.551513671875</v>
      </c>
      <c r="T36" s="1">
        <v>-0.27675330638885498</v>
      </c>
      <c r="U36" s="1">
        <v>20.702945709228516</v>
      </c>
      <c r="V36" s="1">
        <v>-0.75371086597442627</v>
      </c>
      <c r="W36" s="1">
        <v>56.382472991943359</v>
      </c>
      <c r="X36" s="1">
        <v>300.33761596679688</v>
      </c>
      <c r="Y36" s="1">
        <v>499.82049560546875</v>
      </c>
      <c r="Z36" s="1">
        <v>9.0000991821289063</v>
      </c>
      <c r="AA36" s="1">
        <v>88.249214172363281</v>
      </c>
      <c r="AB36" s="1">
        <v>6.1503129005432129</v>
      </c>
      <c r="AC36" s="1">
        <v>-1.2307467460632324</v>
      </c>
      <c r="AD36" s="1">
        <v>5.7083673775196075E-2</v>
      </c>
      <c r="AE36" s="1">
        <v>8.7761478498578072E-3</v>
      </c>
      <c r="AF36" s="1">
        <v>5.0457961857318878E-2</v>
      </c>
      <c r="AG36" s="1">
        <v>1.3306492939591408E-2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1.1041824116426353</v>
      </c>
      <c r="AP36">
        <f>(U36-T36)/(1000-U36)*AO36</f>
        <v>2.3655145854980554E-2</v>
      </c>
      <c r="AQ36">
        <f>(P36+273.15)</f>
        <v>296.83372917175291</v>
      </c>
      <c r="AR36">
        <f>(O36+273.15)</f>
        <v>298.46768608093259</v>
      </c>
      <c r="AS36">
        <f>(Y36*AK36+Z36*AL36)*AM36</f>
        <v>79.971277509377614</v>
      </c>
      <c r="AT36">
        <f>((AS36+0.00000010773*(AR36^4-AQ36^4))-AP36*44100)/(L36*0.92*2*29.3+0.00000043092*AQ36^3)</f>
        <v>-7.4586852537968813</v>
      </c>
      <c r="AU36">
        <f>0.61365*EXP(17.502*J36/(240.97+J36))</f>
        <v>2.9385452181263751</v>
      </c>
      <c r="AV36">
        <f>AU36*1000/AA36</f>
        <v>33.298259318060076</v>
      </c>
      <c r="AW36">
        <f>(AV36-U36)</f>
        <v>12.59531360883156</v>
      </c>
      <c r="AX36">
        <f>IF(D36,P36,(O36+P36)/2)</f>
        <v>24.500707626342773</v>
      </c>
      <c r="AY36">
        <f>0.61365*EXP(17.502*AX36/(240.97+AX36))</f>
        <v>3.0862490734837311</v>
      </c>
      <c r="AZ36">
        <f>IF(AW36&lt;&gt;0,(1000-(AV36+U36)/2)/AW36*AP36,0)</f>
        <v>1.8273814673585669</v>
      </c>
      <c r="BA36">
        <f>U36*AA36/1000</f>
        <v>1.8270186898925167</v>
      </c>
      <c r="BB36">
        <f>(AY36-BA36)</f>
        <v>1.2592303835912144</v>
      </c>
      <c r="BC36">
        <f>1/(1.6/F36+1.37/N36)</f>
        <v>1.2167880183538633</v>
      </c>
      <c r="BD36">
        <f>G36*AA36*0.001</f>
        <v>33.568562618422852</v>
      </c>
      <c r="BE36">
        <f>G36/S36</f>
        <v>0.97646572213668892</v>
      </c>
      <c r="BF36">
        <f>(1-AP36*AA36/AU36/F36)*100</f>
        <v>77.721423995865365</v>
      </c>
      <c r="BG36">
        <f>(S36-E36/(N36/1.35))</f>
        <v>388.90532600735702</v>
      </c>
      <c r="BH36">
        <f>E36*BF36/100/BG36</f>
        <v>4.0944996172342686E-3</v>
      </c>
    </row>
    <row r="37" spans="1:60" x14ac:dyDescent="0.25">
      <c r="A37" s="1" t="s">
        <v>1</v>
      </c>
      <c r="B37" s="1" t="s">
        <v>9190</v>
      </c>
      <c r="K37" s="1">
        <v>2.72</v>
      </c>
    </row>
    <row r="38" spans="1:60" x14ac:dyDescent="0.25">
      <c r="A38" s="1" t="s">
        <v>1</v>
      </c>
      <c r="B38" s="1" t="s">
        <v>9189</v>
      </c>
      <c r="K38" s="1">
        <v>2.72</v>
      </c>
    </row>
    <row r="39" spans="1:60" x14ac:dyDescent="0.25">
      <c r="A39" s="1">
        <v>8</v>
      </c>
      <c r="B39" s="1" t="s">
        <v>9188</v>
      </c>
      <c r="C39" s="1">
        <v>1691.0000012516975</v>
      </c>
      <c r="D39" s="1">
        <v>0</v>
      </c>
      <c r="E39">
        <f>(R39-S39*(1000-T39)/(1000-U39))*AO39</f>
        <v>2.9049574730869003</v>
      </c>
      <c r="F39">
        <f>IF(AZ39&lt;&gt;0,1/(1/AZ39-1/N39),0)</f>
        <v>3.4595183882842258</v>
      </c>
      <c r="G39">
        <f>((BC39-AP39/2)*S39-E39)/(BC39+AP39/2)</f>
        <v>379.30720930411832</v>
      </c>
      <c r="H39">
        <f>AP39*1000</f>
        <v>24.254636292479393</v>
      </c>
      <c r="I39">
        <f>(AU39-BA39)</f>
        <v>1.0880952233864063</v>
      </c>
      <c r="J39">
        <f>(P39+AT39*D39)</f>
        <v>23.806293487548828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25.344989776611328</v>
      </c>
      <c r="P39" s="1">
        <v>23.806293487548828</v>
      </c>
      <c r="Q39" s="1">
        <v>25.518321990966797</v>
      </c>
      <c r="R39" s="1">
        <v>400.04159545898438</v>
      </c>
      <c r="S39" s="1">
        <v>388.87078857421875</v>
      </c>
      <c r="T39" s="1">
        <v>-0.28018435835838318</v>
      </c>
      <c r="U39" s="1">
        <v>21.215978622436523</v>
      </c>
      <c r="V39" s="1">
        <v>-0.76178163290023804</v>
      </c>
      <c r="W39" s="1">
        <v>57.683246612548828</v>
      </c>
      <c r="X39" s="1">
        <v>300.39285278320313</v>
      </c>
      <c r="Y39" s="1">
        <v>749.7161865234375</v>
      </c>
      <c r="Z39" s="1">
        <v>9.1769905090332031</v>
      </c>
      <c r="AA39" s="1">
        <v>88.245124816894531</v>
      </c>
      <c r="AB39" s="1">
        <v>6.2507586479187012</v>
      </c>
      <c r="AC39" s="1">
        <v>-1.2500436305999756</v>
      </c>
      <c r="AD39" s="1">
        <v>6.6947922110557556E-2</v>
      </c>
      <c r="AE39" s="1">
        <v>7.3331799358129501E-3</v>
      </c>
      <c r="AF39" s="1">
        <v>7.9546079039573669E-2</v>
      </c>
      <c r="AG39" s="1">
        <v>1.6614506021142006E-2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1.1043854881735407</v>
      </c>
      <c r="AP39">
        <f>(U39-T39)/(1000-U39)*AO39</f>
        <v>2.4254636292479394E-2</v>
      </c>
      <c r="AQ39">
        <f>(P39+273.15)</f>
        <v>296.95629348754881</v>
      </c>
      <c r="AR39">
        <f>(O39+273.15)</f>
        <v>298.49498977661131</v>
      </c>
      <c r="AS39">
        <f>(Y39*AK39+Z39*AL39)*AM39</f>
        <v>119.95458716255598</v>
      </c>
      <c r="AT39">
        <f>((AS39+0.00000010773*(AR39^4-AQ39^4))-AP39*44100)/(L39*0.92*2*29.3+0.00000043092*AQ39^3)</f>
        <v>-7.359363444303022</v>
      </c>
      <c r="AU39">
        <f>0.61365*EXP(17.502*J39/(240.97+J39))</f>
        <v>2.9603019050358834</v>
      </c>
      <c r="AV39">
        <f>AU39*1000/AA39</f>
        <v>33.546350704114289</v>
      </c>
      <c r="AW39">
        <f>(AV39-U39)</f>
        <v>12.330372081677766</v>
      </c>
      <c r="AX39">
        <f>IF(D39,P39,(O39+P39)/2)</f>
        <v>24.575641632080078</v>
      </c>
      <c r="AY39">
        <f>0.61365*EXP(17.502*AX39/(240.97+AX39))</f>
        <v>3.1001159497338802</v>
      </c>
      <c r="AZ39">
        <f>IF(AW39&lt;&gt;0,(1000-(AV39+U39)/2)/AW39*AP39,0)</f>
        <v>1.913203911937202</v>
      </c>
      <c r="BA39">
        <f>U39*AA39/1000</f>
        <v>1.8722066816494771</v>
      </c>
      <c r="BB39">
        <f>(AY39-BA39)</f>
        <v>1.227909268084403</v>
      </c>
      <c r="BC39">
        <f>1/(1.6/F39+1.37/N39)</f>
        <v>1.2778580175004528</v>
      </c>
      <c r="BD39">
        <f>G39*AA39*0.001</f>
        <v>33.472012028989866</v>
      </c>
      <c r="BE39">
        <f>G39/S39</f>
        <v>0.97540679436178546</v>
      </c>
      <c r="BF39">
        <f>(1-AP39*AA39/AU39/F39)*100</f>
        <v>79.100598931919279</v>
      </c>
      <c r="BG39">
        <f>(S39-E39/(N39/1.35))</f>
        <v>387.95457975980906</v>
      </c>
      <c r="BH39">
        <f>E39*BF39/100/BG39</f>
        <v>5.9229582013232748E-3</v>
      </c>
    </row>
    <row r="40" spans="1:60" x14ac:dyDescent="0.25">
      <c r="A40" s="1" t="s">
        <v>1</v>
      </c>
      <c r="B40" s="1" t="s">
        <v>9187</v>
      </c>
      <c r="K40" s="1">
        <v>2.72</v>
      </c>
    </row>
    <row r="41" spans="1:60" x14ac:dyDescent="0.25">
      <c r="A41" s="1" t="s">
        <v>1</v>
      </c>
      <c r="B41" s="1" t="s">
        <v>9186</v>
      </c>
      <c r="K41" s="1">
        <v>2.72</v>
      </c>
    </row>
    <row r="42" spans="1:60" x14ac:dyDescent="0.25">
      <c r="A42" s="1">
        <v>9</v>
      </c>
      <c r="B42" s="1" t="s">
        <v>9185</v>
      </c>
      <c r="C42" s="1">
        <v>1897.0000012516975</v>
      </c>
      <c r="D42" s="1">
        <v>0</v>
      </c>
      <c r="E42">
        <f>(R42-S42*(1000-T42)/(1000-U42))*AO42</f>
        <v>3.7775158511271867</v>
      </c>
      <c r="F42">
        <f>IF(AZ42&lt;&gt;0,1/(1/AZ42-1/N42),0)</f>
        <v>3.755454907765102</v>
      </c>
      <c r="G42">
        <f>((BC42-AP42/2)*S42-E42)/(BC42+AP42/2)</f>
        <v>378.11179878945256</v>
      </c>
      <c r="H42">
        <f>AP42*1000</f>
        <v>24.866492931620151</v>
      </c>
      <c r="I42">
        <f>(AU42-BA42)</f>
        <v>1.0664383920386995</v>
      </c>
      <c r="J42">
        <f>(P42+AT42*D42)</f>
        <v>23.95030403137207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25.397241592407227</v>
      </c>
      <c r="P42" s="1">
        <v>23.95030403137207</v>
      </c>
      <c r="Q42" s="1">
        <v>25.549709320068359</v>
      </c>
      <c r="R42" s="1">
        <v>400.19760131835938</v>
      </c>
      <c r="S42" s="1">
        <v>388.03753662109375</v>
      </c>
      <c r="T42" s="1">
        <v>-0.27699542045593262</v>
      </c>
      <c r="U42" s="1">
        <v>21.753839492797852</v>
      </c>
      <c r="V42" s="1">
        <v>-0.75075072050094604</v>
      </c>
      <c r="W42" s="1">
        <v>58.960220336914063</v>
      </c>
      <c r="X42" s="1">
        <v>300.33132934570313</v>
      </c>
      <c r="Y42" s="1">
        <v>999.02630615234375</v>
      </c>
      <c r="Z42" s="1">
        <v>9.4443807601928711</v>
      </c>
      <c r="AA42" s="1">
        <v>88.242218017578125</v>
      </c>
      <c r="AB42" s="1">
        <v>6.2880663871765137</v>
      </c>
      <c r="AC42" s="1">
        <v>-1.2687491178512573</v>
      </c>
      <c r="AD42" s="1">
        <v>3.2494954764842987E-2</v>
      </c>
      <c r="AE42" s="1">
        <v>3.4200043883174658E-3</v>
      </c>
      <c r="AF42" s="1">
        <v>2.2864192724227905E-2</v>
      </c>
      <c r="AG42" s="1">
        <v>1.6466515138745308E-2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1.1041592990650846</v>
      </c>
      <c r="AP42">
        <f>(U42-T42)/(1000-U42)*AO42</f>
        <v>2.486649293162015E-2</v>
      </c>
      <c r="AQ42">
        <f>(P42+273.15)</f>
        <v>297.10030403137205</v>
      </c>
      <c r="AR42">
        <f>(O42+273.15)</f>
        <v>298.5472415924072</v>
      </c>
      <c r="AS42">
        <f>(Y42*AK42+Z42*AL42)*AM42</f>
        <v>159.84420541157851</v>
      </c>
      <c r="AT42">
        <f>((AS42+0.00000010773*(AR42^4-AQ42^4))-AP42*44100)/(L42*0.92*2*29.3+0.00000043092*AQ42^3)</f>
        <v>-7.2646349464499478</v>
      </c>
      <c r="AU42">
        <f>0.61365*EXP(17.502*J42/(240.97+J42))</f>
        <v>2.9860454392815687</v>
      </c>
      <c r="AV42">
        <f>AU42*1000/AA42</f>
        <v>33.839192921088397</v>
      </c>
      <c r="AW42">
        <f>(AV42-U42)</f>
        <v>12.085353428290546</v>
      </c>
      <c r="AX42">
        <f>IF(D42,P42,(O42+P42)/2)</f>
        <v>24.673772811889648</v>
      </c>
      <c r="AY42">
        <f>0.61365*EXP(17.502*AX42/(240.97+AX42))</f>
        <v>3.118357906889428</v>
      </c>
      <c r="AZ42">
        <f>IF(AW42&lt;&gt;0,(1000-(AV42+U42)/2)/AW42*AP42,0)</f>
        <v>2.0003793187582506</v>
      </c>
      <c r="BA42">
        <f>U42*AA42/1000</f>
        <v>1.9196070472428692</v>
      </c>
      <c r="BB42">
        <f>(AY42-BA42)</f>
        <v>1.1987508596465588</v>
      </c>
      <c r="BC42">
        <f>1/(1.6/F42+1.37/N42)</f>
        <v>1.340277125343281</v>
      </c>
      <c r="BD42">
        <f>G42*AA42*0.001</f>
        <v>33.36542378379751</v>
      </c>
      <c r="BE42">
        <f>G42/S42</f>
        <v>0.97442067610759686</v>
      </c>
      <c r="BF42">
        <f>(1-AP42*AA42/AU42/F42)*100</f>
        <v>80.432651032060704</v>
      </c>
      <c r="BG42">
        <f>(S42-E42/(N42/1.35))</f>
        <v>386.84612733147782</v>
      </c>
      <c r="BH42">
        <f>E42*BF42/100/BG42</f>
        <v>7.85417231181023E-3</v>
      </c>
    </row>
    <row r="43" spans="1:60" x14ac:dyDescent="0.25">
      <c r="A43" s="1" t="s">
        <v>1</v>
      </c>
      <c r="B43" s="1" t="s">
        <v>9184</v>
      </c>
      <c r="K43" s="1">
        <v>2.72</v>
      </c>
    </row>
    <row r="44" spans="1:60" x14ac:dyDescent="0.25">
      <c r="A44" s="1" t="s">
        <v>1</v>
      </c>
      <c r="B44" s="1" t="s">
        <v>9183</v>
      </c>
      <c r="K44" s="1">
        <v>2.72</v>
      </c>
    </row>
    <row r="45" spans="1:60" x14ac:dyDescent="0.25">
      <c r="A45" s="1">
        <v>10</v>
      </c>
      <c r="B45" s="1" t="s">
        <v>9182</v>
      </c>
      <c r="C45" s="1">
        <v>2103.0000012516975</v>
      </c>
      <c r="D45" s="1">
        <v>0</v>
      </c>
      <c r="E45">
        <f>(R45-S45*(1000-T45)/(1000-U45))*AO45</f>
        <v>3.8939669171080578</v>
      </c>
      <c r="F45">
        <f>IF(AZ45&lt;&gt;0,1/(1/AZ45-1/N45),0)</f>
        <v>0.75943601853797427</v>
      </c>
      <c r="G45">
        <f>((BC45-AP45/2)*S45-E45)/(BC45+AP45/2)</f>
        <v>355.12305167703545</v>
      </c>
      <c r="H45">
        <f>AP45*1000</f>
        <v>25.539103205283599</v>
      </c>
      <c r="I45">
        <f>(AU45-BA45)</f>
        <v>3.3495754219149476</v>
      </c>
      <c r="J45">
        <f>(P45+AT45*D45)</f>
        <v>33.924674987792969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25.466396331787109</v>
      </c>
      <c r="P45" s="1">
        <v>33.924674987792969</v>
      </c>
      <c r="Q45" s="1">
        <v>25.598289489746094</v>
      </c>
      <c r="R45" s="1">
        <v>400.08172607421875</v>
      </c>
      <c r="S45" s="1">
        <v>387.59024047851563</v>
      </c>
      <c r="T45" s="1">
        <v>-0.27610790729522705</v>
      </c>
      <c r="U45" s="1">
        <v>22.337009429931641</v>
      </c>
      <c r="V45" s="1">
        <v>-0.74526071548461914</v>
      </c>
      <c r="W45" s="1">
        <v>60.291267395019531</v>
      </c>
      <c r="X45" s="1">
        <v>300.33316040039063</v>
      </c>
      <c r="Y45" s="1">
        <v>1249.613037109375</v>
      </c>
      <c r="Z45" s="1">
        <v>9.3921318054199219</v>
      </c>
      <c r="AA45" s="1">
        <v>88.240379333496094</v>
      </c>
      <c r="AB45" s="1">
        <v>6.4287891387939453</v>
      </c>
      <c r="AC45" s="1">
        <v>-1.2909966707229614</v>
      </c>
      <c r="AD45" s="1">
        <v>7.9963356256484985E-2</v>
      </c>
      <c r="AE45" s="1">
        <v>5.5202385410666466E-3</v>
      </c>
      <c r="AF45" s="1">
        <v>3.6332365125417709E-2</v>
      </c>
      <c r="AG45" s="1">
        <v>2.7140447869896889E-2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1.1041660308837888</v>
      </c>
      <c r="AP45">
        <f>(U45-T45)/(1000-U45)*AO45</f>
        <v>2.55391032052836E-2</v>
      </c>
      <c r="AQ45">
        <f>(P45+273.15)</f>
        <v>307.07467498779295</v>
      </c>
      <c r="AR45">
        <f>(O45+273.15)</f>
        <v>298.61639633178709</v>
      </c>
      <c r="AS45">
        <f>(Y45*AK45+Z45*AL45)*AM45</f>
        <v>199.93808146853553</v>
      </c>
      <c r="AT45">
        <f>((AS45+0.00000010773*(AR45^4-AQ45^4))-AP45*44100)/(L45*0.92*2*29.3+0.00000043092*AQ45^3)</f>
        <v>-8.0369552854912421</v>
      </c>
      <c r="AU45">
        <f>0.61365*EXP(17.502*J45/(240.97+J45))</f>
        <v>5.3206016071879949</v>
      </c>
      <c r="AV45">
        <f>AU45*1000/AA45</f>
        <v>60.296676503160633</v>
      </c>
      <c r="AW45">
        <f>(AV45-U45)</f>
        <v>37.959667073228992</v>
      </c>
      <c r="AX45">
        <f>IF(D45,P45,(O45+P45)/2)</f>
        <v>29.695535659790039</v>
      </c>
      <c r="AY45">
        <f>0.61365*EXP(17.502*AX45/(240.97+AX45))</f>
        <v>4.186507612210729</v>
      </c>
      <c r="AZ45">
        <f>IF(AW45&lt;&gt;0,(1000-(AV45+U45)/2)/AW45*AP45,0)</f>
        <v>0.64499796695824363</v>
      </c>
      <c r="BA45">
        <f>U45*AA45/1000</f>
        <v>1.9710261852730473</v>
      </c>
      <c r="BB45">
        <f>(AY45-BA45)</f>
        <v>2.2154814269376817</v>
      </c>
      <c r="BC45">
        <f>1/(1.6/F45+1.37/N45)</f>
        <v>0.41204930642613741</v>
      </c>
      <c r="BD45">
        <f>G45*AA45*0.001</f>
        <v>31.336192790050344</v>
      </c>
      <c r="BE45">
        <f>G45/S45</f>
        <v>0.91623321381519707</v>
      </c>
      <c r="BF45">
        <f>(1-AP45*AA45/AU45/F45)*100</f>
        <v>44.227376065469784</v>
      </c>
      <c r="BG45">
        <f>(S45-E45/(N45/1.35))</f>
        <v>386.36210311487878</v>
      </c>
      <c r="BH45">
        <f>E45*BF45/100/BG45</f>
        <v>4.457474939725886E-3</v>
      </c>
    </row>
    <row r="46" spans="1:60" x14ac:dyDescent="0.25">
      <c r="A46" s="1" t="s">
        <v>1</v>
      </c>
      <c r="B46" s="1" t="s">
        <v>9181</v>
      </c>
      <c r="K46" s="1">
        <v>2.72</v>
      </c>
    </row>
    <row r="47" spans="1:60" x14ac:dyDescent="0.25">
      <c r="A47" s="1" t="s">
        <v>1</v>
      </c>
      <c r="B47" s="1" t="s">
        <v>9180</v>
      </c>
      <c r="K47" s="1">
        <v>2.72</v>
      </c>
    </row>
    <row r="48" spans="1:60" x14ac:dyDescent="0.25">
      <c r="A48" s="1">
        <v>11</v>
      </c>
      <c r="B48" s="1" t="s">
        <v>9179</v>
      </c>
      <c r="C48" s="1">
        <v>2310.0000012293458</v>
      </c>
      <c r="D48" s="1">
        <v>0</v>
      </c>
      <c r="E48">
        <f>(R48-S48*(1000-T48)/(1000-U48))*AO48</f>
        <v>4.2602675531527767</v>
      </c>
      <c r="F48">
        <f>IF(AZ48&lt;&gt;0,1/(1/AZ48-1/N48),0)</f>
        <v>4.69189354203397</v>
      </c>
      <c r="G48">
        <f>((BC48-AP48/2)*S48-E48)/(BC48+AP48/2)</f>
        <v>377.49808503775716</v>
      </c>
      <c r="H48">
        <f>AP48*1000</f>
        <v>26.47951325155411</v>
      </c>
      <c r="I48">
        <f>(AU48-BA48)</f>
        <v>1.0136569865274048</v>
      </c>
      <c r="J48">
        <f>(P48+AT48*D48)</f>
        <v>24.338354110717773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25.57562255859375</v>
      </c>
      <c r="P48" s="1">
        <v>24.338354110717773</v>
      </c>
      <c r="Q48" s="1">
        <v>25.679164886474609</v>
      </c>
      <c r="R48" s="1">
        <v>400.14572143554688</v>
      </c>
      <c r="S48" s="1">
        <v>387.00582885742188</v>
      </c>
      <c r="T48" s="1">
        <v>-0.27623555064201355</v>
      </c>
      <c r="U48" s="1">
        <v>23.151044845581055</v>
      </c>
      <c r="V48" s="1">
        <v>-0.74073976278305054</v>
      </c>
      <c r="W48" s="1">
        <v>62.080711364746094</v>
      </c>
      <c r="X48" s="1">
        <v>300.32012939453125</v>
      </c>
      <c r="Y48" s="1">
        <v>1600.08154296875</v>
      </c>
      <c r="Z48" s="1">
        <v>9.001124382019043</v>
      </c>
      <c r="AA48" s="1">
        <v>88.235054016113281</v>
      </c>
      <c r="AB48" s="1">
        <v>6.4709110260009766</v>
      </c>
      <c r="AC48" s="1">
        <v>-1.3082226514816284</v>
      </c>
      <c r="AD48" s="1">
        <v>9.5805563032627106E-2</v>
      </c>
      <c r="AE48" s="1">
        <v>1.1080736294388771E-2</v>
      </c>
      <c r="AF48" s="1">
        <v>4.0422435849905014E-2</v>
      </c>
      <c r="AG48" s="1">
        <v>1.9807657226920128E-2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1.1041181227740118</v>
      </c>
      <c r="AP48">
        <f>(U48-T48)/(1000-U48)*AO48</f>
        <v>2.6479513251554111E-2</v>
      </c>
      <c r="AQ48">
        <f>(P48+273.15)</f>
        <v>297.48835411071775</v>
      </c>
      <c r="AR48">
        <f>(O48+273.15)</f>
        <v>298.72562255859373</v>
      </c>
      <c r="AS48">
        <f>(Y48*AK48+Z48*AL48)*AM48</f>
        <v>256.01304115266248</v>
      </c>
      <c r="AT48">
        <f>((AS48+0.00000010773*(AR48^4-AQ48^4))-AP48*44100)/(L48*0.92*2*29.3+0.00000043092*AQ48^3)</f>
        <v>-7.0830609963188502</v>
      </c>
      <c r="AU48">
        <f>0.61365*EXP(17.502*J48/(240.97+J48))</f>
        <v>3.0563906790067099</v>
      </c>
      <c r="AV48">
        <f>AU48*1000/AA48</f>
        <v>34.639188620528969</v>
      </c>
      <c r="AW48">
        <f>(AV48-U48)</f>
        <v>11.488143774947915</v>
      </c>
      <c r="AX48">
        <f>IF(D48,P48,(O48+P48)/2)</f>
        <v>24.956988334655762</v>
      </c>
      <c r="AY48">
        <f>0.61365*EXP(17.502*AX48/(240.97+AX48))</f>
        <v>3.1715330205916228</v>
      </c>
      <c r="AZ48">
        <f>IF(AW48&lt;&gt;0,(1000-(AV48+U48)/2)/AW48*AP48,0)</f>
        <v>2.2383411218434683</v>
      </c>
      <c r="BA48">
        <f>U48*AA48/1000</f>
        <v>2.0427336924793051</v>
      </c>
      <c r="BB48">
        <f>(AY48-BA48)</f>
        <v>1.1287993281123176</v>
      </c>
      <c r="BC48">
        <f>1/(1.6/F48+1.37/N48)</f>
        <v>1.512673625348709</v>
      </c>
      <c r="BD48">
        <f>G48*AA48*0.001</f>
        <v>33.308563924285828</v>
      </c>
      <c r="BE48">
        <f>G48/S48</f>
        <v>0.97543255653865746</v>
      </c>
      <c r="BF48">
        <f>(1-AP48*AA48/AU48/F48)*100</f>
        <v>83.707259611889384</v>
      </c>
      <c r="BG48">
        <f>(S48-E48/(N48/1.35))</f>
        <v>385.66216213592787</v>
      </c>
      <c r="BH48">
        <f>E48*BF48/100/BG48</f>
        <v>9.2468319970206991E-3</v>
      </c>
    </row>
    <row r="49" spans="1:60" x14ac:dyDescent="0.25">
      <c r="A49" s="1" t="s">
        <v>1</v>
      </c>
      <c r="B49" s="1" t="s">
        <v>9178</v>
      </c>
      <c r="K49" s="1">
        <v>2.72</v>
      </c>
    </row>
    <row r="50" spans="1:60" x14ac:dyDescent="0.25">
      <c r="A50" s="1" t="s">
        <v>1</v>
      </c>
      <c r="B50" s="1" t="s">
        <v>9177</v>
      </c>
      <c r="K50" s="1">
        <v>2.72</v>
      </c>
    </row>
    <row r="51" spans="1:60" x14ac:dyDescent="0.25">
      <c r="A51" s="1">
        <v>12</v>
      </c>
      <c r="B51" s="1" t="s">
        <v>9176</v>
      </c>
      <c r="C51" s="1">
        <v>2516.5000012405217</v>
      </c>
      <c r="D51" s="1">
        <v>0</v>
      </c>
      <c r="E51">
        <f>(R51-S51*(1000-T51)/(1000-U51))*AO51</f>
        <v>4.3337762722544246</v>
      </c>
      <c r="F51">
        <f>IF(AZ51&lt;&gt;0,1/(1/AZ51-1/N51),0)</f>
        <v>5.6491436000248596</v>
      </c>
      <c r="G51">
        <f>((BC51-AP51/2)*S51-E51)/(BC51+AP51/2)</f>
        <v>377.63366470707689</v>
      </c>
      <c r="H51">
        <f>AP51*1000</f>
        <v>27.644532456213323</v>
      </c>
      <c r="I51">
        <f>(AU51-BA51)</f>
        <v>0.97189904048730158</v>
      </c>
      <c r="J51">
        <f>(P51+AT51*D51)</f>
        <v>24.59173583984375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25.711711883544922</v>
      </c>
      <c r="P51" s="1">
        <v>24.59173583984375</v>
      </c>
      <c r="Q51" s="1">
        <v>25.779685974121094</v>
      </c>
      <c r="R51" s="1">
        <v>400.22509765625</v>
      </c>
      <c r="S51" s="1">
        <v>386.62127685546875</v>
      </c>
      <c r="T51" s="1">
        <v>-0.27575400471687317</v>
      </c>
      <c r="U51" s="1">
        <v>24.1546630859375</v>
      </c>
      <c r="V51" s="1">
        <v>-0.73347246646881104</v>
      </c>
      <c r="W51" s="1">
        <v>64.248489379882813</v>
      </c>
      <c r="X51" s="1">
        <v>300.35043334960938</v>
      </c>
      <c r="Y51" s="1">
        <v>2000.02294921875</v>
      </c>
      <c r="Z51" s="1">
        <v>8.2283391952514648</v>
      </c>
      <c r="AA51" s="1">
        <v>88.23150634765625</v>
      </c>
      <c r="AB51" s="1">
        <v>6.6571154594421387</v>
      </c>
      <c r="AC51" s="1">
        <v>-1.3545827865600586</v>
      </c>
      <c r="AD51" s="1">
        <v>3.0116837471723557E-2</v>
      </c>
      <c r="AE51" s="1">
        <v>1.7986500635743141E-2</v>
      </c>
      <c r="AF51" s="1">
        <v>6.3643850386142731E-2</v>
      </c>
      <c r="AG51" s="1">
        <v>3.0985221266746521E-2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1.1042295343735635</v>
      </c>
      <c r="AP51">
        <f>(U51-T51)/(1000-U51)*AO51</f>
        <v>2.7644532456213324E-2</v>
      </c>
      <c r="AQ51">
        <f>(P51+273.15)</f>
        <v>297.74173583984373</v>
      </c>
      <c r="AR51">
        <f>(O51+273.15)</f>
        <v>298.8617118835449</v>
      </c>
      <c r="AS51">
        <f>(Y51*AK51+Z51*AL51)*AM51</f>
        <v>320.00366472236055</v>
      </c>
      <c r="AT51">
        <f>((AS51+0.00000010773*(AR51^4-AQ51^4))-AP51*44100)/(L51*0.92*2*29.3+0.00000043092*AQ51^3)</f>
        <v>-6.9922967649808738</v>
      </c>
      <c r="AU51">
        <f>0.61365*EXP(17.502*J51/(240.97+J51))</f>
        <v>3.1031013498796942</v>
      </c>
      <c r="AV51">
        <f>AU51*1000/AA51</f>
        <v>35.169991744815356</v>
      </c>
      <c r="AW51">
        <f>(AV51-U51)</f>
        <v>11.015328658877856</v>
      </c>
      <c r="AX51">
        <f>IF(D51,P51,(O51+P51)/2)</f>
        <v>25.151723861694336</v>
      </c>
      <c r="AY51">
        <f>0.61365*EXP(17.502*AX51/(240.97+AX51))</f>
        <v>3.2085537370005066</v>
      </c>
      <c r="AZ51">
        <f>IF(AW51&lt;&gt;0,(1000-(AV51+U51)/2)/AW51*AP51,0)</f>
        <v>2.4352002662791881</v>
      </c>
      <c r="BA51">
        <f>U51*AA51/1000</f>
        <v>2.1312023093923926</v>
      </c>
      <c r="BB51">
        <f>(AY51-BA51)</f>
        <v>1.077351427608114</v>
      </c>
      <c r="BC51">
        <f>1/(1.6/F51+1.37/N51)</f>
        <v>1.6575605727872524</v>
      </c>
      <c r="BD51">
        <f>G51*AA51*0.001</f>
        <v>33.319187084691151</v>
      </c>
      <c r="BE51">
        <f>G51/S51</f>
        <v>0.97675344662484342</v>
      </c>
      <c r="BF51">
        <f>(1-AP51*AA51/AU51/F51)*100</f>
        <v>86.085924091972998</v>
      </c>
      <c r="BG51">
        <f>(S51-E51/(N51/1.35))</f>
        <v>385.25442585778455</v>
      </c>
      <c r="BH51">
        <f>E51*BF51/100/BG51</f>
        <v>9.6839156195082463E-3</v>
      </c>
    </row>
    <row r="52" spans="1:60" x14ac:dyDescent="0.25">
      <c r="A52" s="1" t="s">
        <v>1</v>
      </c>
      <c r="B52" s="1" t="s">
        <v>9175</v>
      </c>
    </row>
    <row r="53" spans="1:60" x14ac:dyDescent="0.25">
      <c r="A53" s="1" t="s">
        <v>1</v>
      </c>
      <c r="B53" s="1" t="s">
        <v>9174</v>
      </c>
    </row>
    <row r="54" spans="1:60" x14ac:dyDescent="0.25">
      <c r="A54" s="1" t="s">
        <v>1</v>
      </c>
      <c r="B54" s="1" t="s">
        <v>9173</v>
      </c>
    </row>
    <row r="55" spans="1:60" x14ac:dyDescent="0.25">
      <c r="A55" s="1" t="s">
        <v>1</v>
      </c>
      <c r="B55" s="1" t="s">
        <v>9172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BDE0C-E688-48B8-95F0-E62B5306B88B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9258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9257</v>
      </c>
    </row>
    <row r="12" spans="1:56" x14ac:dyDescent="0.25">
      <c r="A12" s="1" t="s">
        <v>1</v>
      </c>
      <c r="B12" s="1" t="s">
        <v>9256</v>
      </c>
    </row>
    <row r="13" spans="1:56" x14ac:dyDescent="0.25">
      <c r="A13" s="1" t="s">
        <v>1</v>
      </c>
      <c r="B13" s="1" t="s">
        <v>9255</v>
      </c>
    </row>
    <row r="14" spans="1:56" x14ac:dyDescent="0.25">
      <c r="A14" s="1" t="s">
        <v>1</v>
      </c>
      <c r="B14" s="1" t="s">
        <v>9254</v>
      </c>
    </row>
    <row r="15" spans="1:56" x14ac:dyDescent="0.25">
      <c r="A15" s="1" t="s">
        <v>1</v>
      </c>
      <c r="B15" s="1" t="s">
        <v>9253</v>
      </c>
    </row>
    <row r="16" spans="1:56" x14ac:dyDescent="0.25">
      <c r="A16" s="1" t="s">
        <v>1</v>
      </c>
      <c r="B16" s="1" t="s">
        <v>9252</v>
      </c>
    </row>
    <row r="17" spans="1:56" x14ac:dyDescent="0.25">
      <c r="A17" s="1" t="s">
        <v>1</v>
      </c>
      <c r="B17" s="1" t="s">
        <v>9251</v>
      </c>
    </row>
    <row r="18" spans="1:56" x14ac:dyDescent="0.25">
      <c r="A18" s="1">
        <v>1</v>
      </c>
      <c r="B18" s="1" t="s">
        <v>9250</v>
      </c>
      <c r="C18" s="1">
        <v>250.00000163167715</v>
      </c>
      <c r="D18" s="1">
        <v>0</v>
      </c>
      <c r="E18">
        <f>(R18-S18*(1000-T18)/(1000-U18))*AK18</f>
        <v>-2.123902602167433</v>
      </c>
      <c r="F18">
        <f>IF(AV18&lt;&gt;0,1/(1/AV18-1/N18),0)</f>
        <v>2.3636694363815471</v>
      </c>
      <c r="G18">
        <f>((AY18-AL18/2)*S18-E18)/(AY18+AL18/2)</f>
        <v>386.80884779202967</v>
      </c>
      <c r="H18">
        <f>AL18*1000</f>
        <v>22.962747655041007</v>
      </c>
      <c r="I18">
        <f>(AQ18-AW18)</f>
        <v>1.2922351045872769</v>
      </c>
      <c r="J18">
        <f>(P18+AP18*D18)</f>
        <v>25.217069625854492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25.925107955932617</v>
      </c>
      <c r="P18" s="1">
        <v>25.217069625854492</v>
      </c>
      <c r="Q18" s="1">
        <v>25.979404449462891</v>
      </c>
      <c r="R18" s="1">
        <v>399.89483642578125</v>
      </c>
      <c r="S18" s="1">
        <v>393.624755859375</v>
      </c>
      <c r="T18" s="1">
        <v>1.4848198890686035</v>
      </c>
      <c r="U18" s="1">
        <v>21.851577758789063</v>
      </c>
      <c r="V18" s="1">
        <v>3.9014923572540283</v>
      </c>
      <c r="W18" s="1">
        <v>57.416908264160156</v>
      </c>
      <c r="X18" s="1">
        <v>299.96847534179688</v>
      </c>
      <c r="Y18" s="1">
        <v>5.6207764893770218E-2</v>
      </c>
      <c r="Z18" s="1">
        <v>7.2116689682006836</v>
      </c>
      <c r="AA18" s="1">
        <v>88.269401550292969</v>
      </c>
      <c r="AB18" s="1">
        <v>18.390085220336914</v>
      </c>
      <c r="AC18" s="1">
        <v>-1.1215406656265259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1.1028252769919</v>
      </c>
      <c r="AL18">
        <f>(U18-T18)/(1000-U18)*AK18</f>
        <v>2.2962747655041006E-2</v>
      </c>
      <c r="AM18">
        <f>(P18+273.15)</f>
        <v>298.36706962585447</v>
      </c>
      <c r="AN18">
        <f>(O18+273.15)</f>
        <v>299.07510795593259</v>
      </c>
      <c r="AO18">
        <f>(Y18*AG18+Z18*AH18)*AI18</f>
        <v>8.9932421819886033E-3</v>
      </c>
      <c r="AP18">
        <f>((AO18+0.00000010773*(AN18^4-AM18^4))-AL18*44100)/(L18*51.4+0.00000043092*AM18^3)</f>
        <v>-8.2709618438357531</v>
      </c>
      <c r="AQ18">
        <f>0.61365*EXP(17.502*J18/(240.97+J18))</f>
        <v>3.2210607962852795</v>
      </c>
      <c r="AR18">
        <f>AQ18*1000/AA18</f>
        <v>36.491249965595678</v>
      </c>
      <c r="AS18">
        <f>(AR18-U18)</f>
        <v>14.639672206806615</v>
      </c>
      <c r="AT18">
        <f>IF(D18,P18,(O18+P18)/2)</f>
        <v>25.571088790893555</v>
      </c>
      <c r="AU18">
        <f>0.61365*EXP(17.502*AT18/(240.97+AT18))</f>
        <v>3.2895627359877611</v>
      </c>
      <c r="AV18">
        <f>IF(AS18&lt;&gt;0,(1000-(AR18+U18)/2)/AS18*AL18,0)</f>
        <v>1.5227726088988378</v>
      </c>
      <c r="AW18">
        <f>U18*AA18/1000</f>
        <v>1.9288256916980027</v>
      </c>
      <c r="AX18">
        <f>(AU18-AW18)</f>
        <v>1.3607370442897584</v>
      </c>
      <c r="AY18">
        <f>1/(1.6/F18+1.37/N18)</f>
        <v>1.003028104452709</v>
      </c>
      <c r="AZ18">
        <f>G18*AA18*0.001</f>
        <v>34.143385508960819</v>
      </c>
      <c r="BA18">
        <f>G18/S18</f>
        <v>0.98268424948917499</v>
      </c>
      <c r="BB18">
        <f>(1-AL18*AA18/AQ18/F18)*100</f>
        <v>73.377528314638766</v>
      </c>
      <c r="BC18">
        <f>(S18-E18/(N18/1.35))</f>
        <v>394.29462393940088</v>
      </c>
      <c r="BD18">
        <f>E18*BB18/100/BC18</f>
        <v>-3.9525449718540379E-3</v>
      </c>
    </row>
    <row r="19" spans="1:56" x14ac:dyDescent="0.25">
      <c r="A19" s="1" t="s">
        <v>1</v>
      </c>
      <c r="B19" s="1" t="s">
        <v>9249</v>
      </c>
      <c r="K19" s="1">
        <v>2.72</v>
      </c>
    </row>
    <row r="20" spans="1:56" x14ac:dyDescent="0.25">
      <c r="A20" s="1" t="s">
        <v>1</v>
      </c>
      <c r="B20" s="1" t="s">
        <v>9248</v>
      </c>
      <c r="K20" s="1">
        <v>2.72</v>
      </c>
    </row>
    <row r="21" spans="1:56" x14ac:dyDescent="0.25">
      <c r="A21" s="1">
        <v>2</v>
      </c>
      <c r="B21" s="1" t="s">
        <v>9247</v>
      </c>
      <c r="C21" s="1">
        <v>454.50000164285302</v>
      </c>
      <c r="D21" s="1">
        <v>0</v>
      </c>
      <c r="E21">
        <f>(R21-S21*(1000-T21)/(1000-U21))*AK21</f>
        <v>-1.2487251209896877</v>
      </c>
      <c r="F21">
        <f>IF(AV21&lt;&gt;0,1/(1/AV21-1/N21),0)</f>
        <v>2.2604199443382496</v>
      </c>
      <c r="G21">
        <f>((AY21-AL21/2)*S21-E21)/(AY21+AL21/2)</f>
        <v>385.40713917503751</v>
      </c>
      <c r="H21">
        <f>AL21*1000</f>
        <v>22.446978445359107</v>
      </c>
      <c r="I21">
        <f>(AQ21-AW21)</f>
        <v>1.3008569651630029</v>
      </c>
      <c r="J21">
        <f>(P21+AP21*D21)</f>
        <v>25.074594497680664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25.880521774291992</v>
      </c>
      <c r="P21" s="1">
        <v>25.074594497680664</v>
      </c>
      <c r="Q21" s="1">
        <v>25.981435775756836</v>
      </c>
      <c r="R21" s="1">
        <v>399.97421264648438</v>
      </c>
      <c r="S21" s="1">
        <v>393.10498046875</v>
      </c>
      <c r="T21" s="1">
        <v>1.5273830890655518</v>
      </c>
      <c r="U21" s="1">
        <v>21.445650100708008</v>
      </c>
      <c r="V21" s="1">
        <v>4.0239291191101074</v>
      </c>
      <c r="W21" s="1">
        <v>56.499103546142578</v>
      </c>
      <c r="X21" s="1">
        <v>299.95782470703125</v>
      </c>
      <c r="Y21" s="1">
        <v>24.361059188842773</v>
      </c>
      <c r="Z21" s="1">
        <v>7.3413019180297852</v>
      </c>
      <c r="AA21" s="1">
        <v>88.269134521484375</v>
      </c>
      <c r="AB21" s="1">
        <v>18.418577194213867</v>
      </c>
      <c r="AC21" s="1">
        <v>-1.0969805717468262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1.1027861202464382</v>
      </c>
      <c r="AL21">
        <f>(U21-T21)/(1000-U21)*AK21</f>
        <v>2.2446978445359107E-2</v>
      </c>
      <c r="AM21">
        <f>(P21+273.15)</f>
        <v>298.22459449768064</v>
      </c>
      <c r="AN21">
        <f>(O21+273.15)</f>
        <v>299.03052177429197</v>
      </c>
      <c r="AO21">
        <f>(Y21*AG21+Z21*AH21)*AI21</f>
        <v>3.897769383092907</v>
      </c>
      <c r="AP21">
        <f>((AO21+0.00000010773*(AN21^4-AM21^4))-AL21*44100)/(L21*51.4+0.00000043092*AM21^3)</f>
        <v>-8.0435603165985121</v>
      </c>
      <c r="AQ21">
        <f>0.61365*EXP(17.502*J21/(240.97+J21))</f>
        <v>3.1938459388030829</v>
      </c>
      <c r="AR21">
        <f>AQ21*1000/AA21</f>
        <v>36.183043553301324</v>
      </c>
      <c r="AS21">
        <f>(AR21-U21)</f>
        <v>14.737393452593317</v>
      </c>
      <c r="AT21">
        <f>IF(D21,P21,(O21+P21)/2)</f>
        <v>25.477558135986328</v>
      </c>
      <c r="AU21">
        <f>0.61365*EXP(17.502*AT21/(240.97+AT21))</f>
        <v>3.2713421914165526</v>
      </c>
      <c r="AV21">
        <f>IF(AS21&lt;&gt;0,(1000-(AR21+U21)/2)/AS21*AL21,0)</f>
        <v>1.4792428181647064</v>
      </c>
      <c r="AW21">
        <f>U21*AA21/1000</f>
        <v>1.89298897364008</v>
      </c>
      <c r="AX21">
        <f>(AU21-AW21)</f>
        <v>1.3783532177764726</v>
      </c>
      <c r="AY21">
        <f>1/(1.6/F21+1.37/N21)</f>
        <v>0.97285680203288549</v>
      </c>
      <c r="AZ21">
        <f>G21*AA21*0.001</f>
        <v>34.019554613381835</v>
      </c>
      <c r="BA21">
        <f>G21/S21</f>
        <v>0.9804178484726056</v>
      </c>
      <c r="BB21">
        <f>(1-AL21*AA21/AQ21/F21)*100</f>
        <v>72.554972894091435</v>
      </c>
      <c r="BC21">
        <f>(S21-E21/(N21/1.35))</f>
        <v>393.498822021759</v>
      </c>
      <c r="BD21">
        <f>E21*BB21/100/BC21</f>
        <v>-2.3024520591974715E-3</v>
      </c>
    </row>
    <row r="22" spans="1:56" x14ac:dyDescent="0.25">
      <c r="A22" s="1" t="s">
        <v>1</v>
      </c>
      <c r="B22" s="1" t="s">
        <v>9246</v>
      </c>
      <c r="K22" s="1">
        <v>2.72</v>
      </c>
    </row>
    <row r="23" spans="1:56" x14ac:dyDescent="0.25">
      <c r="A23" s="1" t="s">
        <v>1</v>
      </c>
      <c r="B23" s="1" t="s">
        <v>9245</v>
      </c>
      <c r="K23" s="1">
        <v>2.72</v>
      </c>
    </row>
    <row r="24" spans="1:56" x14ac:dyDescent="0.25">
      <c r="A24" s="1">
        <v>3</v>
      </c>
      <c r="B24" s="1" t="s">
        <v>9244</v>
      </c>
      <c r="C24" s="1">
        <v>658.50000164285302</v>
      </c>
      <c r="D24" s="1">
        <v>0</v>
      </c>
      <c r="E24">
        <f>(R24-S24*(1000-T24)/(1000-U24))*AK24</f>
        <v>-0.5738741718173751</v>
      </c>
      <c r="F24">
        <f>IF(AV24&lt;&gt;0,1/(1/AV24-1/N24),0)</f>
        <v>2.1747142768713417</v>
      </c>
      <c r="G24">
        <f>((AY24-AL24/2)*S24-E24)/(AY24+AL24/2)</f>
        <v>384.10611435697666</v>
      </c>
      <c r="H24">
        <f>AL24*1000</f>
        <v>22.013780811009056</v>
      </c>
      <c r="I24">
        <f>(AQ24-AW24)</f>
        <v>1.3090887110533231</v>
      </c>
      <c r="J24">
        <f>(P24+AP24*D24)</f>
        <v>24.961248397827148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25.808565139770508</v>
      </c>
      <c r="P24" s="1">
        <v>24.961248397827148</v>
      </c>
      <c r="Q24" s="1">
        <v>25.934741973876953</v>
      </c>
      <c r="R24" s="1">
        <v>399.841552734375</v>
      </c>
      <c r="S24" s="1">
        <v>392.52548217773438</v>
      </c>
      <c r="T24" s="1">
        <v>1.5651134252548218</v>
      </c>
      <c r="U24" s="1">
        <v>21.108060836791992</v>
      </c>
      <c r="V24" s="1">
        <v>4.1410784721374512</v>
      </c>
      <c r="W24" s="1">
        <v>55.849075317382813</v>
      </c>
      <c r="X24" s="1">
        <v>299.92193603515625</v>
      </c>
      <c r="Y24" s="1">
        <v>49.929779052734375</v>
      </c>
      <c r="Z24" s="1">
        <v>7.3411750793457031</v>
      </c>
      <c r="AA24" s="1">
        <v>88.27197265625</v>
      </c>
      <c r="AB24" s="1">
        <v>18.327245712280273</v>
      </c>
      <c r="AC24" s="1">
        <v>-1.078639030456543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1.102654176599839</v>
      </c>
      <c r="AL24">
        <f>(U24-T24)/(1000-U24)*AK24</f>
        <v>2.2013780811009055E-2</v>
      </c>
      <c r="AM24">
        <f>(P24+273.15)</f>
        <v>298.11124839782713</v>
      </c>
      <c r="AN24">
        <f>(O24+273.15)</f>
        <v>298.95856513977049</v>
      </c>
      <c r="AO24">
        <f>(Y24*AG24+Z24*AH24)*AI24</f>
        <v>7.9887644698746954</v>
      </c>
      <c r="AP24">
        <f>((AO24+0.00000010773*(AN24^4-AM24^4))-AL24*44100)/(L24*51.4+0.00000043092*AM24^3)</f>
        <v>-7.8495569495915154</v>
      </c>
      <c r="AQ24">
        <f>0.61365*EXP(17.502*J24/(240.97+J24))</f>
        <v>3.1723388800650874</v>
      </c>
      <c r="AR24">
        <f>AQ24*1000/AA24</f>
        <v>35.938234805501125</v>
      </c>
      <c r="AS24">
        <f>(AR24-U24)</f>
        <v>14.830173968709133</v>
      </c>
      <c r="AT24">
        <f>IF(D24,P24,(O24+P24)/2)</f>
        <v>25.384906768798828</v>
      </c>
      <c r="AU24">
        <f>0.61365*EXP(17.502*AT24/(240.97+AT24))</f>
        <v>3.2533799317263528</v>
      </c>
      <c r="AV24">
        <f>IF(AS24&lt;&gt;0,(1000-(AR24+U24)/2)/AS24*AL24,0)</f>
        <v>1.4420517609542121</v>
      </c>
      <c r="AW24">
        <f>U24*AA24/1000</f>
        <v>1.8632501690117642</v>
      </c>
      <c r="AX24">
        <f>(AU24-AW24)</f>
        <v>1.3901297627145885</v>
      </c>
      <c r="AY24">
        <f>1/(1.6/F24+1.37/N24)</f>
        <v>0.94715243073613287</v>
      </c>
      <c r="AZ24">
        <f>G24*AA24*0.001</f>
        <v>33.905804423617482</v>
      </c>
      <c r="BA24">
        <f>G24/S24</f>
        <v>0.97855077389104272</v>
      </c>
      <c r="BB24">
        <f>(1-AL24*AA24/AQ24/F24)*100</f>
        <v>71.833318011252828</v>
      </c>
      <c r="BC24">
        <f>(S24-E24/(N24/1.35))</f>
        <v>392.70647917319894</v>
      </c>
      <c r="BD24">
        <f>E24*BB24/100/BC24</f>
        <v>-1.0497225808291481E-3</v>
      </c>
    </row>
    <row r="25" spans="1:56" x14ac:dyDescent="0.25">
      <c r="A25" s="1" t="s">
        <v>1</v>
      </c>
      <c r="B25" s="1" t="s">
        <v>9243</v>
      </c>
      <c r="K25" s="1">
        <v>2.72</v>
      </c>
    </row>
    <row r="26" spans="1:56" x14ac:dyDescent="0.25">
      <c r="A26" s="1" t="s">
        <v>1</v>
      </c>
      <c r="B26" s="1" t="s">
        <v>9242</v>
      </c>
      <c r="K26" s="1">
        <v>2.72</v>
      </c>
    </row>
    <row r="27" spans="1:56" x14ac:dyDescent="0.25">
      <c r="A27" s="1">
        <v>4</v>
      </c>
      <c r="B27" s="1" t="s">
        <v>9241</v>
      </c>
      <c r="C27" s="1">
        <v>862.50000164285302</v>
      </c>
      <c r="D27" s="1">
        <v>0</v>
      </c>
      <c r="E27">
        <f>(R27-S27*(1000-T27)/(1000-U27))*AK27</f>
        <v>0.11630949220082167</v>
      </c>
      <c r="F27">
        <f>IF(AV27&lt;&gt;0,1/(1/AV27-1/N27),0)</f>
        <v>2.1771268690591414</v>
      </c>
      <c r="G27">
        <f>((AY27-AL27/2)*S27-E27)/(AY27+AL27/2)</f>
        <v>383.00305672053429</v>
      </c>
      <c r="H27">
        <f>AL27*1000</f>
        <v>21.884387043054414</v>
      </c>
      <c r="I27">
        <f>(AQ27-AW27)</f>
        <v>1.3006095143123106</v>
      </c>
      <c r="J27">
        <f>(P27+AP27*D27)</f>
        <v>24.881885528564453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25.754358291625977</v>
      </c>
      <c r="P27" s="1">
        <v>24.881885528564453</v>
      </c>
      <c r="Q27" s="1">
        <v>25.884580612182617</v>
      </c>
      <c r="R27" s="1">
        <v>399.95883178710938</v>
      </c>
      <c r="S27" s="1">
        <v>392.07308959960938</v>
      </c>
      <c r="T27" s="1">
        <v>1.607695460319519</v>
      </c>
      <c r="U27" s="1">
        <v>21.034238815307617</v>
      </c>
      <c r="V27" s="1">
        <v>4.2674612998962402</v>
      </c>
      <c r="W27" s="1">
        <v>55.833206176757813</v>
      </c>
      <c r="X27" s="1">
        <v>299.96823120117188</v>
      </c>
      <c r="Y27" s="1">
        <v>98.909690856933594</v>
      </c>
      <c r="Z27" s="1">
        <v>7.386742115020752</v>
      </c>
      <c r="AA27" s="1">
        <v>88.272552490234375</v>
      </c>
      <c r="AB27" s="1">
        <v>18.204202651977539</v>
      </c>
      <c r="AC27" s="1">
        <v>-1.0870189666748047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1.1028243794160728</v>
      </c>
      <c r="AL27">
        <f>(U27-T27)/(1000-U27)*AK27</f>
        <v>2.1884387043054412E-2</v>
      </c>
      <c r="AM27">
        <f>(P27+273.15)</f>
        <v>298.03188552856443</v>
      </c>
      <c r="AN27">
        <f>(O27+273.15)</f>
        <v>298.90435829162595</v>
      </c>
      <c r="AO27">
        <f>(Y27*AG27+Z27*AH27)*AI27</f>
        <v>15.825550183380756</v>
      </c>
      <c r="AP27">
        <f>((AO27+0.00000010773*(AN27^4-AM27^4))-AL27*44100)/(L27*51.4+0.00000043092*AM27^3)</f>
        <v>-7.7362800544575556</v>
      </c>
      <c r="AQ27">
        <f>0.61365*EXP(17.502*J27/(240.97+J27))</f>
        <v>3.1573554642286776</v>
      </c>
      <c r="AR27">
        <f>AQ27*1000/AA27</f>
        <v>35.768258367491718</v>
      </c>
      <c r="AS27">
        <f>(AR27-U27)</f>
        <v>14.734019552184101</v>
      </c>
      <c r="AT27">
        <f>IF(D27,P27,(O27+P27)/2)</f>
        <v>25.318121910095215</v>
      </c>
      <c r="AU27">
        <f>0.61365*EXP(17.502*AT27/(240.97+AT27))</f>
        <v>3.2404858945809112</v>
      </c>
      <c r="AV27">
        <f>IF(AS27&lt;&gt;0,(1000-(AR27+U27)/2)/AS27*AL27,0)</f>
        <v>1.4431121834110989</v>
      </c>
      <c r="AW27">
        <f>U27*AA27/1000</f>
        <v>1.856745949916367</v>
      </c>
      <c r="AX27">
        <f>(AU27-AW27)</f>
        <v>1.3837399446645442</v>
      </c>
      <c r="AY27">
        <f>1/(1.6/F27+1.37/N27)</f>
        <v>0.94788440061665113</v>
      </c>
      <c r="AZ27">
        <f>G27*AA27*0.001</f>
        <v>33.808657428283581</v>
      </c>
      <c r="BA27">
        <f>G27/S27</f>
        <v>0.97686647433942086</v>
      </c>
      <c r="BB27">
        <f>(1-AL27*AA27/AQ27/F27)*100</f>
        <v>71.896988869888887</v>
      </c>
      <c r="BC27">
        <f>(S27-E27/(N27/1.35))</f>
        <v>392.03640617723875</v>
      </c>
      <c r="BD27">
        <f>E27*BB27/100/BC27</f>
        <v>2.1330422722129345E-4</v>
      </c>
    </row>
    <row r="28" spans="1:56" x14ac:dyDescent="0.25">
      <c r="A28" s="1" t="s">
        <v>1</v>
      </c>
      <c r="B28" s="1" t="s">
        <v>9240</v>
      </c>
      <c r="K28" s="1">
        <v>2.72</v>
      </c>
    </row>
    <row r="29" spans="1:56" x14ac:dyDescent="0.25">
      <c r="A29" s="1" t="s">
        <v>1</v>
      </c>
      <c r="B29" s="1" t="s">
        <v>9239</v>
      </c>
      <c r="K29" s="1">
        <v>2.72</v>
      </c>
    </row>
    <row r="30" spans="1:56" x14ac:dyDescent="0.25">
      <c r="A30" s="1">
        <v>5</v>
      </c>
      <c r="B30" s="1" t="s">
        <v>9238</v>
      </c>
      <c r="C30" s="1">
        <v>1066.500001642853</v>
      </c>
      <c r="D30" s="1">
        <v>0</v>
      </c>
      <c r="E30">
        <f>(R30-S30*(1000-T30)/(1000-U30))*AK30</f>
        <v>0.4187960417146796</v>
      </c>
      <c r="F30">
        <f>IF(AV30&lt;&gt;0,1/(1/AV30-1/N30),0)</f>
        <v>2.1944613087775133</v>
      </c>
      <c r="G30">
        <f>((AY30-AL30/2)*S30-E30)/(AY30+AL30/2)</f>
        <v>382.47854424031169</v>
      </c>
      <c r="H30">
        <f>AL30*1000</f>
        <v>21.857930362093221</v>
      </c>
      <c r="I30">
        <f>(AQ30-AW30)</f>
        <v>1.29226672123431</v>
      </c>
      <c r="J30">
        <f>(P30+AP30*D30)</f>
        <v>24.847152709960938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25.711452484130859</v>
      </c>
      <c r="P30" s="1">
        <v>24.847152709960938</v>
      </c>
      <c r="Q30" s="1">
        <v>25.839887619018555</v>
      </c>
      <c r="R30" s="1">
        <v>399.94216918945313</v>
      </c>
      <c r="S30" s="1">
        <v>391.79608154296875</v>
      </c>
      <c r="T30" s="1">
        <v>1.6498206853866577</v>
      </c>
      <c r="U30" s="1">
        <v>21.054754257202148</v>
      </c>
      <c r="V30" s="1">
        <v>4.3904190063476563</v>
      </c>
      <c r="W30" s="1">
        <v>56.02984619140625</v>
      </c>
      <c r="X30" s="1">
        <v>299.93295288085938</v>
      </c>
      <c r="Y30" s="1">
        <v>150.65719604492188</v>
      </c>
      <c r="Z30" s="1">
        <v>7.4264769554138184</v>
      </c>
      <c r="AA30" s="1">
        <v>88.272262573242188</v>
      </c>
      <c r="AB30" s="1">
        <v>18.199626922607422</v>
      </c>
      <c r="AC30" s="1">
        <v>-1.0898444652557373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1.1026946797090416</v>
      </c>
      <c r="AL30">
        <f>(U30-T30)/(1000-U30)*AK30</f>
        <v>2.1857930362093221E-2</v>
      </c>
      <c r="AM30">
        <f>(P30+273.15)</f>
        <v>297.99715270996091</v>
      </c>
      <c r="AN30">
        <f>(O30+273.15)</f>
        <v>298.86145248413084</v>
      </c>
      <c r="AO30">
        <f>(Y30*AG30+Z30*AH30)*AI30</f>
        <v>24.105150828395381</v>
      </c>
      <c r="AP30">
        <f>((AO30+0.00000010773*(AN30^4-AM30^4))-AL30*44100)/(L30*51.4+0.00000043092*AM30^3)</f>
        <v>-7.6595309131044917</v>
      </c>
      <c r="AQ30">
        <f>0.61365*EXP(17.502*J30/(240.97+J30))</f>
        <v>3.1508175174411468</v>
      </c>
      <c r="AR30">
        <f>AQ30*1000/AA30</f>
        <v>35.694310144444493</v>
      </c>
      <c r="AS30">
        <f>(AR30-U30)</f>
        <v>14.639555887242345</v>
      </c>
      <c r="AT30">
        <f>IF(D30,P30,(O30+P30)/2)</f>
        <v>25.279302597045898</v>
      </c>
      <c r="AU30">
        <f>0.61365*EXP(17.502*AT30/(240.97+AT30))</f>
        <v>3.2330116547591179</v>
      </c>
      <c r="AV30">
        <f>IF(AS30&lt;&gt;0,(1000-(AR30+U30)/2)/AS30*AL30,0)</f>
        <v>1.4507080663354199</v>
      </c>
      <c r="AW30">
        <f>U30*AA30/1000</f>
        <v>1.8585507962068368</v>
      </c>
      <c r="AX30">
        <f>(AU30-AW30)</f>
        <v>1.3744608585522811</v>
      </c>
      <c r="AY30">
        <f>1/(1.6/F30+1.37/N30)</f>
        <v>0.95312915623482908</v>
      </c>
      <c r="AZ30">
        <f>G30*AA30*0.001</f>
        <v>33.76224648581222</v>
      </c>
      <c r="BA30">
        <f>G30/S30</f>
        <v>0.97621840099583745</v>
      </c>
      <c r="BB30">
        <f>(1-AL30*AA30/AQ30/F30)*100</f>
        <v>72.094994204012693</v>
      </c>
      <c r="BC30">
        <f>(S30-E30/(N30/1.35))</f>
        <v>391.6639954011186</v>
      </c>
      <c r="BD30">
        <f>E30*BB30/100/BC30</f>
        <v>7.7089287130315204E-4</v>
      </c>
    </row>
    <row r="31" spans="1:56" x14ac:dyDescent="0.25">
      <c r="A31" s="1" t="s">
        <v>1</v>
      </c>
      <c r="B31" s="1" t="s">
        <v>9237</v>
      </c>
      <c r="K31" s="1">
        <v>2.72</v>
      </c>
    </row>
    <row r="32" spans="1:56" x14ac:dyDescent="0.25">
      <c r="A32" s="1" t="s">
        <v>1</v>
      </c>
      <c r="B32" s="1" t="s">
        <v>9236</v>
      </c>
      <c r="K32" s="1">
        <v>2.72</v>
      </c>
    </row>
    <row r="33" spans="1:56" x14ac:dyDescent="0.25">
      <c r="A33" s="1">
        <v>6</v>
      </c>
      <c r="B33" s="1" t="s">
        <v>9235</v>
      </c>
      <c r="C33" s="1">
        <v>1271.0000016316772</v>
      </c>
      <c r="D33" s="1">
        <v>0</v>
      </c>
      <c r="E33">
        <f>(R33-S33*(1000-T33)/(1000-U33))*AK33</f>
        <v>1.0048514029990039</v>
      </c>
      <c r="F33">
        <f>IF(AV33&lt;&gt;0,1/(1/AV33-1/N33),0)</f>
        <v>2.2756667358080929</v>
      </c>
      <c r="G33">
        <f>((AY33-AL33/2)*S33-E33)/(AY33+AL33/2)</f>
        <v>381.45042536570725</v>
      </c>
      <c r="H33">
        <f>AL33*1000</f>
        <v>22.09317894781239</v>
      </c>
      <c r="I33">
        <f>(AQ33-AW33)</f>
        <v>1.2751383700311629</v>
      </c>
      <c r="J33">
        <f>(P33+AP33*D33)</f>
        <v>24.874855041503906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25.700593948364258</v>
      </c>
      <c r="P33" s="1">
        <v>24.874855041503906</v>
      </c>
      <c r="Q33" s="1">
        <v>25.822946548461914</v>
      </c>
      <c r="R33" s="1">
        <v>399.96047973632813</v>
      </c>
      <c r="S33" s="1">
        <v>391.21148681640625</v>
      </c>
      <c r="T33" s="1">
        <v>1.7004538774490356</v>
      </c>
      <c r="U33" s="1">
        <v>21.308164596557617</v>
      </c>
      <c r="V33" s="1">
        <v>4.5280113220214844</v>
      </c>
      <c r="W33" s="1">
        <v>56.739913940429688</v>
      </c>
      <c r="X33" s="1">
        <v>299.94815063476563</v>
      </c>
      <c r="Y33" s="1">
        <v>300.17807006835938</v>
      </c>
      <c r="Z33" s="1">
        <v>7.5036993026733398</v>
      </c>
      <c r="AA33" s="1">
        <v>88.270988464355469</v>
      </c>
      <c r="AB33" s="1">
        <v>18.290824890136719</v>
      </c>
      <c r="AC33" s="1">
        <v>-1.1022173166275024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1.102750553804285</v>
      </c>
      <c r="AL33">
        <f>(U33-T33)/(1000-U33)*AK33</f>
        <v>2.2093178947812389E-2</v>
      </c>
      <c r="AM33">
        <f>(P33+273.15)</f>
        <v>298.02485504150388</v>
      </c>
      <c r="AN33">
        <f>(O33+273.15)</f>
        <v>298.85059394836424</v>
      </c>
      <c r="AO33">
        <f>(Y33*AG33+Z33*AH33)*AI33</f>
        <v>48.028490137417066</v>
      </c>
      <c r="AP33">
        <f>((AO33+0.00000010773*(AN33^4-AM33^4))-AL33*44100)/(L33*51.4+0.00000043092*AM33^3)</f>
        <v>-7.5513665479813001</v>
      </c>
      <c r="AQ33">
        <f>0.61365*EXP(17.502*J33/(240.97+J33))</f>
        <v>3.1560311213304879</v>
      </c>
      <c r="AR33">
        <f>AQ33*1000/AA33</f>
        <v>35.753888975707106</v>
      </c>
      <c r="AS33">
        <f>(AR33-U33)</f>
        <v>14.445724379149489</v>
      </c>
      <c r="AT33">
        <f>IF(D33,P33,(O33+P33)/2)</f>
        <v>25.287724494934082</v>
      </c>
      <c r="AU33">
        <f>0.61365*EXP(17.502*AT33/(240.97+AT33))</f>
        <v>3.2346319195969637</v>
      </c>
      <c r="AV33">
        <f>IF(AS33&lt;&gt;0,(1000-(AR33+U33)/2)/AS33*AL33,0)</f>
        <v>1.4857571212171494</v>
      </c>
      <c r="AW33">
        <f>U33*AA33/1000</f>
        <v>1.880892751299325</v>
      </c>
      <c r="AX33">
        <f>(AU33-AW33)</f>
        <v>1.3537391682976387</v>
      </c>
      <c r="AY33">
        <f>1/(1.6/F33+1.37/N33)</f>
        <v>0.97736607818558663</v>
      </c>
      <c r="AZ33">
        <f>G33*AA33*0.001</f>
        <v>33.671006097179834</v>
      </c>
      <c r="BA33">
        <f>G33/S33</f>
        <v>0.97504914405726584</v>
      </c>
      <c r="BB33">
        <f>(1-AL33*AA33/AQ33/F33)*100</f>
        <v>72.846472179900204</v>
      </c>
      <c r="BC33">
        <f>(S33-E33/(N33/1.35))</f>
        <v>390.89456179387872</v>
      </c>
      <c r="BD33">
        <f>E33*BB33/100/BC33</f>
        <v>1.8726246647580483E-3</v>
      </c>
    </row>
    <row r="34" spans="1:56" x14ac:dyDescent="0.25">
      <c r="A34" s="1" t="s">
        <v>1</v>
      </c>
      <c r="B34" s="1" t="s">
        <v>9234</v>
      </c>
      <c r="K34" s="1">
        <v>2.72</v>
      </c>
    </row>
    <row r="35" spans="1:56" x14ac:dyDescent="0.25">
      <c r="A35" s="1" t="s">
        <v>1</v>
      </c>
      <c r="B35" s="1" t="s">
        <v>9233</v>
      </c>
      <c r="K35" s="1">
        <v>2.72</v>
      </c>
    </row>
    <row r="36" spans="1:56" x14ac:dyDescent="0.25">
      <c r="A36" s="1">
        <v>7</v>
      </c>
      <c r="B36" s="1" t="s">
        <v>1991</v>
      </c>
      <c r="C36" s="1">
        <v>1476.0000016316772</v>
      </c>
      <c r="D36" s="1">
        <v>0</v>
      </c>
      <c r="E36">
        <f>(R36-S36*(1000-T36)/(1000-U36))*AK36</f>
        <v>1.3143463649185734</v>
      </c>
      <c r="F36">
        <f>IF(AV36&lt;&gt;0,1/(1/AV36-1/N36),0)</f>
        <v>2.39094106961715</v>
      </c>
      <c r="G36">
        <f>((AY36-AL36/2)*S36-E36)/(AY36+AL36/2)</f>
        <v>380.9881810977671</v>
      </c>
      <c r="H36">
        <f>AL36*1000</f>
        <v>22.44975195585214</v>
      </c>
      <c r="I36">
        <f>(AQ36-AW36)</f>
        <v>1.254596909878076</v>
      </c>
      <c r="J36">
        <f>(P36+AP36*D36)</f>
        <v>24.932300567626953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25.713298797607422</v>
      </c>
      <c r="P36" s="1">
        <v>24.932300567626953</v>
      </c>
      <c r="Q36" s="1">
        <v>25.828588485717773</v>
      </c>
      <c r="R36" s="1">
        <v>400.00698852539063</v>
      </c>
      <c r="S36" s="1">
        <v>390.8592529296875</v>
      </c>
      <c r="T36" s="1">
        <v>1.7498470544815063</v>
      </c>
      <c r="U36" s="1">
        <v>21.664068222045898</v>
      </c>
      <c r="V36" s="1">
        <v>4.6559319496154785</v>
      </c>
      <c r="W36" s="1">
        <v>57.642993927001953</v>
      </c>
      <c r="X36" s="1">
        <v>299.98886108398438</v>
      </c>
      <c r="Y36" s="1">
        <v>499.36587524414063</v>
      </c>
      <c r="Z36" s="1">
        <v>7.2936992645263672</v>
      </c>
      <c r="AA36" s="1">
        <v>88.269180297851563</v>
      </c>
      <c r="AB36" s="1">
        <v>18.421642303466797</v>
      </c>
      <c r="AC36" s="1">
        <v>-1.124732494354248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1.1029002245734716</v>
      </c>
      <c r="AL36">
        <f>(U36-T36)/(1000-U36)*AK36</f>
        <v>2.2449751955852141E-2</v>
      </c>
      <c r="AM36">
        <f>(P36+273.15)</f>
        <v>298.08230056762693</v>
      </c>
      <c r="AN36">
        <f>(O36+273.15)</f>
        <v>298.8632987976074</v>
      </c>
      <c r="AO36">
        <f>(Y36*AG36+Z36*AH36)*AI36</f>
        <v>79.898538253190964</v>
      </c>
      <c r="AP36">
        <f>((AO36+0.00000010773*(AN36^4-AM36^4))-AL36*44100)/(L36*51.4+0.00000043092*AM36^3)</f>
        <v>-7.4221791392779082</v>
      </c>
      <c r="AQ36">
        <f>0.61365*EXP(17.502*J36/(240.97+J36))</f>
        <v>3.1668664537548019</v>
      </c>
      <c r="AR36">
        <f>AQ36*1000/AA36</f>
        <v>35.877374674474943</v>
      </c>
      <c r="AS36">
        <f>(AR36-U36)</f>
        <v>14.213306452429045</v>
      </c>
      <c r="AT36">
        <f>IF(D36,P36,(O36+P36)/2)</f>
        <v>25.322799682617188</v>
      </c>
      <c r="AU36">
        <f>0.61365*EXP(17.502*AT36/(240.97+AT36))</f>
        <v>3.2413875676269313</v>
      </c>
      <c r="AV36">
        <f>IF(AS36&lt;&gt;0,(1000-(AR36+U36)/2)/AS36*AL36,0)</f>
        <v>1.5340453306008548</v>
      </c>
      <c r="AW36">
        <f>U36*AA36/1000</f>
        <v>1.9122695438767259</v>
      </c>
      <c r="AX36">
        <f>(AU36-AW36)</f>
        <v>1.3291180237502054</v>
      </c>
      <c r="AY36">
        <f>1/(1.6/F36+1.37/N36)</f>
        <v>1.0108565975064925</v>
      </c>
      <c r="AZ36">
        <f>G36*AA36*0.001</f>
        <v>33.629514448669326</v>
      </c>
      <c r="BA36">
        <f>G36/S36</f>
        <v>0.97474520109750062</v>
      </c>
      <c r="BB36">
        <f>(1-AL36*AA36/AQ36/F36)*100</f>
        <v>73.828897473686027</v>
      </c>
      <c r="BC36">
        <f>(S36-E36/(N36/1.35))</f>
        <v>390.44471477004754</v>
      </c>
      <c r="BD36">
        <f>E36*BB36/100/BC36</f>
        <v>2.4852876566054958E-3</v>
      </c>
    </row>
    <row r="37" spans="1:56" x14ac:dyDescent="0.25">
      <c r="A37" s="1" t="s">
        <v>1</v>
      </c>
      <c r="B37" s="1" t="s">
        <v>9232</v>
      </c>
      <c r="K37" s="1">
        <v>2.72</v>
      </c>
    </row>
    <row r="38" spans="1:56" x14ac:dyDescent="0.25">
      <c r="A38" s="1" t="s">
        <v>1</v>
      </c>
      <c r="B38" s="1" t="s">
        <v>9231</v>
      </c>
      <c r="K38" s="1">
        <v>2.72</v>
      </c>
    </row>
    <row r="39" spans="1:56" x14ac:dyDescent="0.25">
      <c r="A39" s="1">
        <v>8</v>
      </c>
      <c r="B39" s="1" t="s">
        <v>9230</v>
      </c>
      <c r="C39" s="1">
        <v>1681.0000016316772</v>
      </c>
      <c r="D39" s="1">
        <v>0</v>
      </c>
      <c r="E39">
        <f>(R39-S39*(1000-T39)/(1000-U39))*AK39</f>
        <v>1.5700002370392743</v>
      </c>
      <c r="F39">
        <f>IF(AV39&lt;&gt;0,1/(1/AV39-1/N39),0)</f>
        <v>2.5524356818434315</v>
      </c>
      <c r="G39">
        <f>((AY39-AL39/2)*S39-E39)/(AY39+AL39/2)</f>
        <v>380.51436021159037</v>
      </c>
      <c r="H39">
        <f>AL39*1000</f>
        <v>22.945731281565614</v>
      </c>
      <c r="I39">
        <f>(AQ39-AW39)</f>
        <v>1.2297900060161204</v>
      </c>
      <c r="J39">
        <f>(P39+AP39*D39)</f>
        <v>25.02580451965332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25.742607116699219</v>
      </c>
      <c r="P39" s="1">
        <v>25.02580451965332</v>
      </c>
      <c r="Q39" s="1">
        <v>25.842933654785156</v>
      </c>
      <c r="R39" s="1">
        <v>399.92172241210938</v>
      </c>
      <c r="S39" s="1">
        <v>390.37588500976563</v>
      </c>
      <c r="T39" s="1">
        <v>1.800945520401001</v>
      </c>
      <c r="U39" s="1">
        <v>22.146343231201172</v>
      </c>
      <c r="V39" s="1">
        <v>4.7834329605102539</v>
      </c>
      <c r="W39" s="1">
        <v>58.822189331054688</v>
      </c>
      <c r="X39" s="1">
        <v>299.970458984375</v>
      </c>
      <c r="Y39" s="1">
        <v>749.04498291015625</v>
      </c>
      <c r="Z39" s="1">
        <v>7.1868505477905273</v>
      </c>
      <c r="AA39" s="1">
        <v>88.266609191894531</v>
      </c>
      <c r="AB39" s="1">
        <v>18.579971313476563</v>
      </c>
      <c r="AC39" s="1">
        <v>-1.1495516300201416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1.1028325697954959</v>
      </c>
      <c r="AL39">
        <f>(U39-T39)/(1000-U39)*AK39</f>
        <v>2.2945731281565615E-2</v>
      </c>
      <c r="AM39">
        <f>(P39+273.15)</f>
        <v>298.1758045196533</v>
      </c>
      <c r="AN39">
        <f>(O39+273.15)</f>
        <v>298.8926071166992</v>
      </c>
      <c r="AO39">
        <f>(Y39*AG39+Z39*AH39)*AI39</f>
        <v>119.84719458683139</v>
      </c>
      <c r="AP39">
        <f>((AO39+0.00000010773*(AN39^4-AM39^4))-AL39*44100)/(L39*51.4+0.00000043092*AM39^3)</f>
        <v>-7.2786776343659865</v>
      </c>
      <c r="AQ39">
        <f>0.61365*EXP(17.502*J39/(240.97+J39))</f>
        <v>3.184572629034113</v>
      </c>
      <c r="AR39">
        <f>AQ39*1000/AA39</f>
        <v>36.079018534752443</v>
      </c>
      <c r="AS39">
        <f>(AR39-U39)</f>
        <v>13.932675303551271</v>
      </c>
      <c r="AT39">
        <f>IF(D39,P39,(O39+P39)/2)</f>
        <v>25.38420581817627</v>
      </c>
      <c r="AU39">
        <f>0.61365*EXP(17.502*AT39/(240.97+AT39))</f>
        <v>3.2532443679814866</v>
      </c>
      <c r="AV39">
        <f>IF(AS39&lt;&gt;0,(1000-(AR39+U39)/2)/AS39*AL39,0)</f>
        <v>1.5989549059153438</v>
      </c>
      <c r="AW39">
        <f>U39*AA39/1000</f>
        <v>1.9547826230179925</v>
      </c>
      <c r="AX39">
        <f>(AU39-AW39)</f>
        <v>1.2984617449634941</v>
      </c>
      <c r="AY39">
        <f>1/(1.6/F39+1.37/N39)</f>
        <v>1.0560557984076697</v>
      </c>
      <c r="AZ39">
        <f>G39*AA39*0.001</f>
        <v>33.58671232470023</v>
      </c>
      <c r="BA39">
        <f>G39/S39</f>
        <v>0.97473838631725784</v>
      </c>
      <c r="BB39">
        <f>(1-AL39*AA39/AQ39/F39)*100</f>
        <v>75.083193405902193</v>
      </c>
      <c r="BC39">
        <f>(S39-E39/(N39/1.35))</f>
        <v>389.88071491893737</v>
      </c>
      <c r="BD39">
        <f>E39*BB39/100/BC39</f>
        <v>3.0235050602449381E-3</v>
      </c>
    </row>
    <row r="40" spans="1:56" x14ac:dyDescent="0.25">
      <c r="A40" s="1" t="s">
        <v>1</v>
      </c>
      <c r="B40" s="1" t="s">
        <v>9229</v>
      </c>
      <c r="K40" s="1">
        <v>2.72</v>
      </c>
    </row>
    <row r="41" spans="1:56" x14ac:dyDescent="0.25">
      <c r="A41" s="1" t="s">
        <v>1</v>
      </c>
      <c r="B41" s="1" t="s">
        <v>9228</v>
      </c>
      <c r="K41" s="1">
        <v>2.72</v>
      </c>
    </row>
    <row r="42" spans="1:56" x14ac:dyDescent="0.25">
      <c r="A42" s="1">
        <v>9</v>
      </c>
      <c r="B42" s="1" t="s">
        <v>9227</v>
      </c>
      <c r="C42" s="1">
        <v>1886.0000016316772</v>
      </c>
      <c r="D42" s="1">
        <v>0</v>
      </c>
      <c r="E42">
        <f>(R42-S42*(1000-T42)/(1000-U42))*AK42</f>
        <v>1.6791873225811356</v>
      </c>
      <c r="F42">
        <f>IF(AV42&lt;&gt;0,1/(1/AV42-1/N42),0)</f>
        <v>2.7559891715098583</v>
      </c>
      <c r="G42">
        <f>((AY42-AL42/2)*S42-E42)/(AY42+AL42/2)</f>
        <v>380.54636494702345</v>
      </c>
      <c r="H42">
        <f>AL42*1000</f>
        <v>23.531615879813724</v>
      </c>
      <c r="I42">
        <f>(AQ42-AW42)</f>
        <v>1.2022944172449668</v>
      </c>
      <c r="J42">
        <f>(P42+AP42*D42)</f>
        <v>25.141632080078125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25.796226501464844</v>
      </c>
      <c r="P42" s="1">
        <v>25.141632080078125</v>
      </c>
      <c r="Q42" s="1">
        <v>25.881589889526367</v>
      </c>
      <c r="R42" s="1">
        <v>400.07501220703125</v>
      </c>
      <c r="S42" s="1">
        <v>390.2261962890625</v>
      </c>
      <c r="T42" s="1">
        <v>1.8560265302658081</v>
      </c>
      <c r="U42" s="1">
        <v>22.70844841003418</v>
      </c>
      <c r="V42" s="1">
        <v>4.9139266014099121</v>
      </c>
      <c r="W42" s="1">
        <v>60.121795654296875</v>
      </c>
      <c r="X42" s="1">
        <v>299.97723388671875</v>
      </c>
      <c r="Y42" s="1">
        <v>999.5167236328125</v>
      </c>
      <c r="Z42" s="1">
        <v>7.3639106750488281</v>
      </c>
      <c r="AA42" s="1">
        <v>88.263694763183594</v>
      </c>
      <c r="AB42" s="1">
        <v>18.828281402587891</v>
      </c>
      <c r="AC42" s="1">
        <v>-1.1878647804260254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1.1028574775247011</v>
      </c>
      <c r="AL42">
        <f>(U42-T42)/(1000-U42)*AK42</f>
        <v>2.3531615879813724E-2</v>
      </c>
      <c r="AM42">
        <f>(P42+273.15)</f>
        <v>298.2916320800781</v>
      </c>
      <c r="AN42">
        <f>(O42+273.15)</f>
        <v>298.94622650146482</v>
      </c>
      <c r="AO42">
        <f>(Y42*AG42+Z42*AH42)*AI42</f>
        <v>159.92267220669964</v>
      </c>
      <c r="AP42">
        <f>((AO42+0.00000010773*(AN42^4-AM42^4))-AL42*44100)/(L42*51.4+0.00000043092*AM42^3)</f>
        <v>-7.1664590233555536</v>
      </c>
      <c r="AQ42">
        <f>0.61365*EXP(17.502*J42/(240.97+J42))</f>
        <v>3.2066259762537253</v>
      </c>
      <c r="AR42">
        <f>AQ42*1000/AA42</f>
        <v>36.330067360734006</v>
      </c>
      <c r="AS42">
        <f>(AR42-U42)</f>
        <v>13.621618950699826</v>
      </c>
      <c r="AT42">
        <f>IF(D42,P42,(O42+P42)/2)</f>
        <v>25.468929290771484</v>
      </c>
      <c r="AU42">
        <f>0.61365*EXP(17.502*AT42/(240.97+AT42))</f>
        <v>3.2696656720383523</v>
      </c>
      <c r="AV42">
        <f>IF(AS42&lt;&gt;0,(1000-(AR42+U42)/2)/AS42*AL42,0)</f>
        <v>1.676524657226917</v>
      </c>
      <c r="AW42">
        <f>U42*AA42/1000</f>
        <v>2.0043315590087585</v>
      </c>
      <c r="AX42">
        <f>(AU42-AW42)</f>
        <v>1.2653341130295939</v>
      </c>
      <c r="AY42">
        <f>1/(1.6/F42+1.37/N42)</f>
        <v>1.1103446809819006</v>
      </c>
      <c r="AZ42">
        <f>G42*AA42*0.001</f>
        <v>33.588428198923147</v>
      </c>
      <c r="BA42">
        <f>G42/S42</f>
        <v>0.97519430670187846</v>
      </c>
      <c r="BB42">
        <f>(1-AL42*AA42/AQ42/F42)*100</f>
        <v>76.497825821733798</v>
      </c>
      <c r="BC42">
        <f>(S42-E42/(N42/1.35))</f>
        <v>389.69658914670424</v>
      </c>
      <c r="BD42">
        <f>E42*BB42/100/BC42</f>
        <v>3.2962613197653032E-3</v>
      </c>
    </row>
    <row r="43" spans="1:56" x14ac:dyDescent="0.25">
      <c r="A43" s="1" t="s">
        <v>1</v>
      </c>
      <c r="B43" s="1" t="s">
        <v>9226</v>
      </c>
      <c r="K43" s="1">
        <v>2.72</v>
      </c>
    </row>
    <row r="44" spans="1:56" x14ac:dyDescent="0.25">
      <c r="A44" s="1" t="s">
        <v>1</v>
      </c>
      <c r="B44" s="1" t="s">
        <v>9225</v>
      </c>
      <c r="K44" s="1">
        <v>2.72</v>
      </c>
    </row>
    <row r="45" spans="1:56" x14ac:dyDescent="0.25">
      <c r="A45" s="1">
        <v>10</v>
      </c>
      <c r="B45" s="1" t="s">
        <v>9224</v>
      </c>
      <c r="C45" s="1">
        <v>2090.0000016316772</v>
      </c>
      <c r="D45" s="1">
        <v>0</v>
      </c>
      <c r="E45">
        <f>(R45-S45*(1000-T45)/(1000-U45))*AK45</f>
        <v>1.6658661695495347</v>
      </c>
      <c r="F45">
        <f>IF(AV45&lt;&gt;0,1/(1/AV45-1/N45),0)</f>
        <v>2.9771222115654656</v>
      </c>
      <c r="G45">
        <f>((AY45-AL45/2)*S45-E45)/(AY45+AL45/2)</f>
        <v>380.5818497678336</v>
      </c>
      <c r="H45">
        <f>AL45*1000</f>
        <v>24.131325077326672</v>
      </c>
      <c r="I45">
        <f>(AQ45-AW45)</f>
        <v>1.1766573001832228</v>
      </c>
      <c r="J45">
        <f>(P45+AP45*D45)</f>
        <v>25.274574279785156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25.866954803466797</v>
      </c>
      <c r="P45" s="1">
        <v>25.274574279785156</v>
      </c>
      <c r="Q45" s="1">
        <v>25.937389373779297</v>
      </c>
      <c r="R45" s="1">
        <v>400.02764892578125</v>
      </c>
      <c r="S45" s="1">
        <v>389.98281860351563</v>
      </c>
      <c r="T45" s="1">
        <v>1.914591908454895</v>
      </c>
      <c r="U45" s="1">
        <v>23.288354873657227</v>
      </c>
      <c r="V45" s="1">
        <v>5.0476093292236328</v>
      </c>
      <c r="W45" s="1">
        <v>61.397159576416016</v>
      </c>
      <c r="X45" s="1">
        <v>299.94073486328125</v>
      </c>
      <c r="Y45" s="1">
        <v>1248.9158935546875</v>
      </c>
      <c r="Z45" s="1">
        <v>7.4310154914855957</v>
      </c>
      <c r="AA45" s="1">
        <v>88.260635375976563</v>
      </c>
      <c r="AB45" s="1">
        <v>19.101104736328125</v>
      </c>
      <c r="AC45" s="1">
        <v>-1.2089189291000366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1.1027232899385337</v>
      </c>
      <c r="AL45">
        <f>(U45-T45)/(1000-U45)*AK45</f>
        <v>2.4131325077326671E-2</v>
      </c>
      <c r="AM45">
        <f>(P45+273.15)</f>
        <v>298.42457427978513</v>
      </c>
      <c r="AN45">
        <f>(O45+273.15)</f>
        <v>299.01695480346677</v>
      </c>
      <c r="AO45">
        <f>(Y45*AG45+Z45*AH45)*AI45</f>
        <v>199.82653850227871</v>
      </c>
      <c r="AP45">
        <f>((AO45+0.00000010773*(AN45^4-AM45^4))-AL45*44100)/(L45*51.4+0.00000043092*AM45^3)</f>
        <v>-7.0605833814464578</v>
      </c>
      <c r="AQ45">
        <f>0.61365*EXP(17.502*J45/(240.97+J45))</f>
        <v>3.2321022981934302</v>
      </c>
      <c r="AR45">
        <f>AQ45*1000/AA45</f>
        <v>36.619975421944083</v>
      </c>
      <c r="AS45">
        <f>(AR45-U45)</f>
        <v>13.331620548286857</v>
      </c>
      <c r="AT45">
        <f>IF(D45,P45,(O45+P45)/2)</f>
        <v>25.570764541625977</v>
      </c>
      <c r="AU45">
        <f>0.61365*EXP(17.502*AT45/(240.97+AT45))</f>
        <v>3.2894994167252505</v>
      </c>
      <c r="AV45">
        <f>IF(AS45&lt;&gt;0,(1000-(AR45+U45)/2)/AS45*AL45,0)</f>
        <v>1.755862409670309</v>
      </c>
      <c r="AW45">
        <f>U45*AA45/1000</f>
        <v>2.0554449980102074</v>
      </c>
      <c r="AX45">
        <f>(AU45-AW45)</f>
        <v>1.2340544187150431</v>
      </c>
      <c r="AY45">
        <f>1/(1.6/F45+1.37/N45)</f>
        <v>1.1661818706092797</v>
      </c>
      <c r="AZ45">
        <f>G45*AA45*0.001</f>
        <v>33.590395873073454</v>
      </c>
      <c r="BA45">
        <f>G45/S45</f>
        <v>0.97589388971199853</v>
      </c>
      <c r="BB45">
        <f>(1-AL45*AA45/AQ45/F45)*100</f>
        <v>77.865666013428978</v>
      </c>
      <c r="BC45">
        <f>(S45-E45/(N45/1.35))</f>
        <v>389.4574128850814</v>
      </c>
      <c r="BD45">
        <f>E45*BB45/100/BC45</f>
        <v>3.330628060724304E-3</v>
      </c>
    </row>
    <row r="46" spans="1:56" x14ac:dyDescent="0.25">
      <c r="A46" s="1" t="s">
        <v>1</v>
      </c>
      <c r="B46" s="1" t="s">
        <v>9223</v>
      </c>
      <c r="K46" s="1">
        <v>2.72</v>
      </c>
    </row>
    <row r="47" spans="1:56" x14ac:dyDescent="0.25">
      <c r="A47" s="1" t="s">
        <v>1</v>
      </c>
      <c r="B47" s="1" t="s">
        <v>9222</v>
      </c>
      <c r="K47" s="1">
        <v>2.72</v>
      </c>
    </row>
    <row r="48" spans="1:56" x14ac:dyDescent="0.25">
      <c r="A48" s="1">
        <v>11</v>
      </c>
      <c r="B48" s="1" t="s">
        <v>9221</v>
      </c>
      <c r="C48" s="1">
        <v>2295.0000016316772</v>
      </c>
      <c r="D48" s="1">
        <v>0</v>
      </c>
      <c r="E48">
        <f>(R48-S48*(1000-T48)/(1000-U48))*AK48</f>
        <v>1.6461216205298916</v>
      </c>
      <c r="F48">
        <f>IF(AV48&lt;&gt;0,1/(1/AV48-1/N48),0)</f>
        <v>3.3341754530894625</v>
      </c>
      <c r="G48">
        <f>((AY48-AL48/2)*S48-E48)/(AY48+AL48/2)</f>
        <v>380.7984078184142</v>
      </c>
      <c r="H48">
        <f>AL48*1000</f>
        <v>24.938249240436331</v>
      </c>
      <c r="I48">
        <f>(AQ48-AW48)</f>
        <v>1.138509196074736</v>
      </c>
      <c r="J48">
        <f>(P48+AP48*D48)</f>
        <v>25.423746109008789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25.951044082641602</v>
      </c>
      <c r="P48" s="1">
        <v>25.423746109008789</v>
      </c>
      <c r="Q48" s="1">
        <v>25.998279571533203</v>
      </c>
      <c r="R48" s="1">
        <v>400.10873413085938</v>
      </c>
      <c r="S48" s="1">
        <v>389.80166625976563</v>
      </c>
      <c r="T48" s="1">
        <v>1.9791021347045898</v>
      </c>
      <c r="U48" s="1">
        <v>24.047975540161133</v>
      </c>
      <c r="V48" s="1">
        <v>5.1915240287780762</v>
      </c>
      <c r="W48" s="1">
        <v>63.081958770751953</v>
      </c>
      <c r="X48" s="1">
        <v>299.97369384765625</v>
      </c>
      <c r="Y48" s="1">
        <v>1599.476806640625</v>
      </c>
      <c r="Z48" s="1">
        <v>7.3775086402893066</v>
      </c>
      <c r="AA48" s="1">
        <v>88.256492614746094</v>
      </c>
      <c r="AB48" s="1">
        <v>19.29163932800293</v>
      </c>
      <c r="AC48" s="1">
        <v>-1.2612819671630859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1.1028444626752065</v>
      </c>
      <c r="AL48">
        <f>(U48-T48)/(1000-U48)*AK48</f>
        <v>2.493824924043633E-2</v>
      </c>
      <c r="AM48">
        <f>(P48+273.15)</f>
        <v>298.57374610900877</v>
      </c>
      <c r="AN48">
        <f>(O48+273.15)</f>
        <v>299.10104408264158</v>
      </c>
      <c r="AO48">
        <f>(Y48*AG48+Z48*AH48)*AI48</f>
        <v>255.91628334232519</v>
      </c>
      <c r="AP48">
        <f>((AO48+0.00000010773*(AN48^4-AM48^4))-AL48*44100)/(L48*51.4+0.00000043092*AM48^3)</f>
        <v>-6.8968847993118461</v>
      </c>
      <c r="AQ48">
        <f>0.61365*EXP(17.502*J48/(240.97+J48))</f>
        <v>3.2608991717345619</v>
      </c>
      <c r="AR48">
        <f>AQ48*1000/AA48</f>
        <v>36.947980540864179</v>
      </c>
      <c r="AS48">
        <f>(AR48-U48)</f>
        <v>12.900005000703047</v>
      </c>
      <c r="AT48">
        <f>IF(D48,P48,(O48+P48)/2)</f>
        <v>25.687395095825195</v>
      </c>
      <c r="AU48">
        <f>0.61365*EXP(17.502*AT48/(240.97+AT48))</f>
        <v>3.3123437875606871</v>
      </c>
      <c r="AV48">
        <f>IF(AS48&lt;&gt;0,(1000-(AR48+U48)/2)/AS48*AL48,0)</f>
        <v>1.8742382705599723</v>
      </c>
      <c r="AW48">
        <f>U48*AA48/1000</f>
        <v>2.1223899756598259</v>
      </c>
      <c r="AX48">
        <f>(AU48-AW48)</f>
        <v>1.1899538119008612</v>
      </c>
      <c r="AY48">
        <f>1/(1.6/F48+1.37/N48)</f>
        <v>1.2500840723251174</v>
      </c>
      <c r="AZ48">
        <f>G48*AA48*0.001</f>
        <v>33.607931867332951</v>
      </c>
      <c r="BA48">
        <f>G48/S48</f>
        <v>0.97690297599869258</v>
      </c>
      <c r="BB48">
        <f>(1-AL48*AA48/AQ48/F48)*100</f>
        <v>79.756443922749128</v>
      </c>
      <c r="BC48">
        <f>(S48-E48/(N48/1.35))</f>
        <v>389.28248787168508</v>
      </c>
      <c r="BD48">
        <f>E48*BB48/100/BC48</f>
        <v>3.3725844549445162E-3</v>
      </c>
    </row>
    <row r="49" spans="1:56" x14ac:dyDescent="0.25">
      <c r="A49" s="1" t="s">
        <v>1</v>
      </c>
      <c r="B49" s="1" t="s">
        <v>9220</v>
      </c>
      <c r="K49" s="1">
        <v>2.72</v>
      </c>
    </row>
    <row r="50" spans="1:56" x14ac:dyDescent="0.25">
      <c r="A50" s="1" t="s">
        <v>1</v>
      </c>
      <c r="B50" s="1" t="s">
        <v>2710</v>
      </c>
      <c r="K50" s="1">
        <v>2.72</v>
      </c>
    </row>
    <row r="51" spans="1:56" x14ac:dyDescent="0.25">
      <c r="A51" s="1">
        <v>12</v>
      </c>
      <c r="B51" s="1" t="s">
        <v>9219</v>
      </c>
      <c r="C51" s="1">
        <v>2500.5000016205013</v>
      </c>
      <c r="D51" s="1">
        <v>0</v>
      </c>
      <c r="E51">
        <f>(R51-S51*(1000-T51)/(1000-U51))*AK51</f>
        <v>1.6197630943247112</v>
      </c>
      <c r="F51">
        <f>IF(AV51&lt;&gt;0,1/(1/AV51-1/N51),0)</f>
        <v>3.8496413793035145</v>
      </c>
      <c r="G51">
        <f>((AY51-AL51/2)*S51-E51)/(AY51+AL51/2)</f>
        <v>380.8392231846754</v>
      </c>
      <c r="H51">
        <f>AL51*1000</f>
        <v>26.008024742057561</v>
      </c>
      <c r="I51">
        <f>(AQ51-AW51)</f>
        <v>1.0970804647502668</v>
      </c>
      <c r="J51">
        <f>(P51+AP51*D51)</f>
        <v>25.656147003173828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26.082897186279297</v>
      </c>
      <c r="P51" s="1">
        <v>25.656147003173828</v>
      </c>
      <c r="Q51" s="1">
        <v>26.105199813842773</v>
      </c>
      <c r="R51" s="1">
        <v>400.05169677734375</v>
      </c>
      <c r="S51" s="1">
        <v>389.39968872070313</v>
      </c>
      <c r="T51" s="1">
        <v>2.0390763282775879</v>
      </c>
      <c r="U51" s="1">
        <v>25.031881332397461</v>
      </c>
      <c r="V51" s="1">
        <v>5.3070487976074219</v>
      </c>
      <c r="W51" s="1">
        <v>65.149803161621094</v>
      </c>
      <c r="X51" s="1">
        <v>299.96786499023438</v>
      </c>
      <c r="Y51" s="1">
        <v>1999.0789794921875</v>
      </c>
      <c r="Z51" s="1">
        <v>3.2315816879272461</v>
      </c>
      <c r="AA51" s="1">
        <v>88.25262451171875</v>
      </c>
      <c r="AB51" s="1">
        <v>19.522804260253906</v>
      </c>
      <c r="AC51" s="1">
        <v>-1.3220407962799072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1.1028230330523321</v>
      </c>
      <c r="AL51">
        <f>(U51-T51)/(1000-U51)*AK51</f>
        <v>2.6008024742057562E-2</v>
      </c>
      <c r="AM51">
        <f>(P51+273.15)</f>
        <v>298.80614700317381</v>
      </c>
      <c r="AN51">
        <f>(O51+273.15)</f>
        <v>299.23289718627927</v>
      </c>
      <c r="AO51">
        <f>(Y51*AG51+Z51*AH51)*AI51</f>
        <v>319.85262956948645</v>
      </c>
      <c r="AP51">
        <f>((AO51+0.00000010773*(AN51^4-AM51^4))-AL51*44100)/(L51*51.4+0.00000043092*AM51^3)</f>
        <v>-6.7668717116574921</v>
      </c>
      <c r="AQ51">
        <f>0.61365*EXP(17.502*J51/(240.97+J51))</f>
        <v>3.3062096888002421</v>
      </c>
      <c r="AR51">
        <f>AQ51*1000/AA51</f>
        <v>37.46301831920276</v>
      </c>
      <c r="AS51">
        <f>(AR51-U51)</f>
        <v>12.431136986805299</v>
      </c>
      <c r="AT51">
        <f>IF(D51,P51,(O51+P51)/2)</f>
        <v>25.869522094726563</v>
      </c>
      <c r="AU51">
        <f>0.61365*EXP(17.502*AT51/(240.97+AT51))</f>
        <v>3.3482941119255787</v>
      </c>
      <c r="AV51">
        <f>IF(AS51&lt;&gt;0,(1000-(AR51+U51)/2)/AS51*AL51,0)</f>
        <v>2.0267929088549885</v>
      </c>
      <c r="AW51">
        <f>U51*AA51/1000</f>
        <v>2.2091292240499754</v>
      </c>
      <c r="AX51">
        <f>(AU51-AW51)</f>
        <v>1.1391648878756033</v>
      </c>
      <c r="AY51">
        <f>1/(1.6/F51+1.37/N51)</f>
        <v>1.3592671314917197</v>
      </c>
      <c r="AZ51">
        <f>G51*AA51*0.001</f>
        <v>33.610060963051815</v>
      </c>
      <c r="BA51">
        <f>G51/S51</f>
        <v>0.97801624966842815</v>
      </c>
      <c r="BB51">
        <f>(1-AL51*AA51/AQ51/F51)*100</f>
        <v>81.966321159597101</v>
      </c>
      <c r="BC51">
        <f>(S51-E51/(N51/1.35))</f>
        <v>388.88882367774647</v>
      </c>
      <c r="BD51">
        <f>E51*BB51/100/BC51</f>
        <v>3.4139839951250147E-3</v>
      </c>
    </row>
    <row r="52" spans="1:56" x14ac:dyDescent="0.25">
      <c r="A52" s="1" t="s">
        <v>1</v>
      </c>
      <c r="B52" s="1" t="s">
        <v>9218</v>
      </c>
    </row>
    <row r="53" spans="1:56" x14ac:dyDescent="0.25">
      <c r="A53" s="1" t="s">
        <v>1</v>
      </c>
      <c r="B53" s="1" t="s">
        <v>2712</v>
      </c>
    </row>
    <row r="54" spans="1:56" x14ac:dyDescent="0.25">
      <c r="A54" s="1" t="s">
        <v>1</v>
      </c>
      <c r="B54" s="1" t="s">
        <v>2711</v>
      </c>
    </row>
    <row r="55" spans="1:56" x14ac:dyDescent="0.25">
      <c r="A55" s="1" t="s">
        <v>1</v>
      </c>
      <c r="B55" s="1" t="s">
        <v>2710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9C77E-123D-4A49-82D6-34DB51747A2E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9303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9302</v>
      </c>
    </row>
    <row r="12" spans="1:56" x14ac:dyDescent="0.25">
      <c r="A12" s="1" t="s">
        <v>1</v>
      </c>
      <c r="B12" s="1" t="s">
        <v>9301</v>
      </c>
    </row>
    <row r="13" spans="1:56" x14ac:dyDescent="0.25">
      <c r="A13" s="1" t="s">
        <v>1</v>
      </c>
      <c r="B13" s="1" t="s">
        <v>9300</v>
      </c>
    </row>
    <row r="14" spans="1:56" x14ac:dyDescent="0.25">
      <c r="A14" s="1" t="s">
        <v>1</v>
      </c>
      <c r="B14" s="1" t="s">
        <v>9299</v>
      </c>
    </row>
    <row r="15" spans="1:56" x14ac:dyDescent="0.25">
      <c r="A15" s="1" t="s">
        <v>1</v>
      </c>
      <c r="B15" s="1" t="s">
        <v>9298</v>
      </c>
    </row>
    <row r="16" spans="1:56" x14ac:dyDescent="0.25">
      <c r="A16" s="1" t="s">
        <v>1</v>
      </c>
      <c r="B16" s="1" t="s">
        <v>9297</v>
      </c>
    </row>
    <row r="17" spans="1:56" x14ac:dyDescent="0.25">
      <c r="A17" s="1" t="s">
        <v>1</v>
      </c>
      <c r="B17" s="1" t="s">
        <v>9296</v>
      </c>
    </row>
    <row r="18" spans="1:56" x14ac:dyDescent="0.25">
      <c r="A18" s="1">
        <v>1</v>
      </c>
      <c r="B18" s="1" t="s">
        <v>9295</v>
      </c>
      <c r="C18" s="1">
        <v>248.00000134110451</v>
      </c>
      <c r="D18" s="1">
        <v>0</v>
      </c>
      <c r="E18">
        <f>(R18-S18*(1000-T18)/(1000-U18))*AK18</f>
        <v>-5.0096180285779646</v>
      </c>
      <c r="F18">
        <f>IF(AV18&lt;&gt;0,1/(1/AV18-1/N18),0)</f>
        <v>2.6291068065861105</v>
      </c>
      <c r="G18">
        <f>((AY18-AL18/2)*S18-E18)/(AY18+AL18/2)</f>
        <v>392.55555387048236</v>
      </c>
      <c r="H18">
        <f>AL18*1000</f>
        <v>22.714546061262435</v>
      </c>
      <c r="I18">
        <f>(AQ18-AW18)</f>
        <v>1.2442681779397549</v>
      </c>
      <c r="J18">
        <f>(P18+AP18*D18)</f>
        <v>25.188764572143555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25.339445114135742</v>
      </c>
      <c r="P18" s="1">
        <v>25.188764572143555</v>
      </c>
      <c r="Q18" s="1">
        <v>25.364240646362305</v>
      </c>
      <c r="R18" s="1">
        <v>399.98983764648438</v>
      </c>
      <c r="S18" s="1">
        <v>396.364501953125</v>
      </c>
      <c r="T18" s="1">
        <v>2.194058895111084</v>
      </c>
      <c r="U18" s="1">
        <v>22.352987289428711</v>
      </c>
      <c r="V18" s="1">
        <v>5.9637570381164551</v>
      </c>
      <c r="W18" s="1">
        <v>60.758525848388672</v>
      </c>
      <c r="X18" s="1">
        <v>299.631591796875</v>
      </c>
      <c r="Y18" s="1">
        <v>0.25983825325965881</v>
      </c>
      <c r="Z18" s="1">
        <v>11.360196113586426</v>
      </c>
      <c r="AA18" s="1">
        <v>88.192680358886719</v>
      </c>
      <c r="AB18" s="1">
        <v>3.9234063625335693</v>
      </c>
      <c r="AC18" s="1">
        <v>-1.1532250642776489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1.1015867345473342</v>
      </c>
      <c r="AL18">
        <f>(U18-T18)/(1000-U18)*AK18</f>
        <v>2.2714546061262435E-2</v>
      </c>
      <c r="AM18">
        <f>(P18+273.15)</f>
        <v>298.33876457214353</v>
      </c>
      <c r="AN18">
        <f>(O18+273.15)</f>
        <v>298.48944511413572</v>
      </c>
      <c r="AO18">
        <f>(Y18*AG18+Z18*AH18)*AI18</f>
        <v>4.1574119592291403E-2</v>
      </c>
      <c r="AP18">
        <f>((AO18+0.00000010773*(AN18^4-AM18^4))-AL18*44100)/(L18*51.4+0.00000043092*AM18^3)</f>
        <v>-8.2335481526959882</v>
      </c>
      <c r="AQ18">
        <f>0.61365*EXP(17.502*J18/(240.97+J18))</f>
        <v>3.2156380410225989</v>
      </c>
      <c r="AR18">
        <f>AQ18*1000/AA18</f>
        <v>36.461507099421951</v>
      </c>
      <c r="AS18">
        <f>(AR18-U18)</f>
        <v>14.10851980999324</v>
      </c>
      <c r="AT18">
        <f>IF(D18,P18,(O18+P18)/2)</f>
        <v>25.264104843139648</v>
      </c>
      <c r="AU18">
        <f>0.61365*EXP(17.502*AT18/(240.97+AT18))</f>
        <v>3.2300895967573817</v>
      </c>
      <c r="AV18">
        <f>IF(AS18&lt;&gt;0,(1000-(AR18+U18)/2)/AS18*AL18,0)</f>
        <v>1.5626425796073853</v>
      </c>
      <c r="AW18">
        <f>U18*AA18/1000</f>
        <v>1.971369863082844</v>
      </c>
      <c r="AX18">
        <f>(AU18-AW18)</f>
        <v>1.2587197336745377</v>
      </c>
      <c r="AY18">
        <f>1/(1.6/F18+1.37/N18)</f>
        <v>1.0371268809762344</v>
      </c>
      <c r="AZ18">
        <f>G18*AA18*0.001</f>
        <v>34.62052648560519</v>
      </c>
      <c r="BA18">
        <f>G18/S18</f>
        <v>0.99039028958477948</v>
      </c>
      <c r="BB18">
        <f>(1-AL18*AA18/AQ18/F18)*100</f>
        <v>76.304754277912821</v>
      </c>
      <c r="BC18">
        <f>(S18-E18/(N18/1.35))</f>
        <v>398.1200664539756</v>
      </c>
      <c r="BD18">
        <f>E18*BB18/100/BC18</f>
        <v>-9.6015675899379545E-3</v>
      </c>
    </row>
    <row r="19" spans="1:56" x14ac:dyDescent="0.25">
      <c r="A19" s="1" t="s">
        <v>1</v>
      </c>
      <c r="B19" s="1" t="s">
        <v>9294</v>
      </c>
      <c r="K19" s="1">
        <v>2.72</v>
      </c>
    </row>
    <row r="20" spans="1:56" x14ac:dyDescent="0.25">
      <c r="A20" s="1" t="s">
        <v>1</v>
      </c>
      <c r="B20" s="1" t="s">
        <v>9293</v>
      </c>
      <c r="K20" s="1">
        <v>2.72</v>
      </c>
    </row>
    <row r="21" spans="1:56" x14ac:dyDescent="0.25">
      <c r="A21" s="1">
        <v>2</v>
      </c>
      <c r="B21" s="1" t="s">
        <v>9292</v>
      </c>
      <c r="C21" s="1">
        <v>454.50000135228038</v>
      </c>
      <c r="D21" s="1">
        <v>0</v>
      </c>
      <c r="E21">
        <f>(R21-S21*(1000-T21)/(1000-U21))*AK21</f>
        <v>-3.1107541943211729</v>
      </c>
      <c r="F21">
        <f>IF(AV21&lt;&gt;0,1/(1/AV21-1/N21),0)</f>
        <v>2.3941248387270648</v>
      </c>
      <c r="G21">
        <f>((AY21-AL21/2)*S21-E21)/(AY21+AL21/2)</f>
        <v>389.03107428362199</v>
      </c>
      <c r="H21">
        <f>AL21*1000</f>
        <v>22.204549999888901</v>
      </c>
      <c r="I21">
        <f>(AQ21-AW21)</f>
        <v>1.2874784998435096</v>
      </c>
      <c r="J21">
        <f>(P21+AP21*D21)</f>
        <v>25.23484992980957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25.288837432861328</v>
      </c>
      <c r="P21" s="1">
        <v>25.23484992980957</v>
      </c>
      <c r="Q21" s="1">
        <v>25.362787246704102</v>
      </c>
      <c r="R21" s="1">
        <v>399.88934326171875</v>
      </c>
      <c r="S21" s="1">
        <v>394.75595092773438</v>
      </c>
      <c r="T21" s="1">
        <v>2.2481627464294434</v>
      </c>
      <c r="U21" s="1">
        <v>21.963212966918945</v>
      </c>
      <c r="V21" s="1">
        <v>6.1292343139648438</v>
      </c>
      <c r="W21" s="1">
        <v>59.878978729248047</v>
      </c>
      <c r="X21" s="1">
        <v>299.61819458007813</v>
      </c>
      <c r="Y21" s="1">
        <v>26.109004974365234</v>
      </c>
      <c r="Z21" s="1">
        <v>11.053836822509766</v>
      </c>
      <c r="AA21" s="1">
        <v>88.192596435546875</v>
      </c>
      <c r="AB21" s="1">
        <v>3.8602914810180664</v>
      </c>
      <c r="AC21" s="1">
        <v>-1.119667649269104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1.1015374800738162</v>
      </c>
      <c r="AL21">
        <f>(U21-T21)/(1000-U21)*AK21</f>
        <v>2.2204549999888901E-2</v>
      </c>
      <c r="AM21">
        <f>(P21+273.15)</f>
        <v>298.38484992980955</v>
      </c>
      <c r="AN21">
        <f>(O21+273.15)</f>
        <v>298.43883743286131</v>
      </c>
      <c r="AO21">
        <f>(Y21*AG21+Z21*AH21)*AI21</f>
        <v>4.1774407025253595</v>
      </c>
      <c r="AP21">
        <f>((AO21+0.00000010773*(AN21^4-AM21^4))-AL21*44100)/(L21*51.4+0.00000043092*AM21^3)</f>
        <v>-8.023070753122612</v>
      </c>
      <c r="AQ21">
        <f>0.61365*EXP(17.502*J21/(240.97+J21))</f>
        <v>3.2244712774629622</v>
      </c>
      <c r="AR21">
        <f>AQ21*1000/AA21</f>
        <v>36.561700276275211</v>
      </c>
      <c r="AS21">
        <f>(AR21-U21)</f>
        <v>14.598487309356265</v>
      </c>
      <c r="AT21">
        <f>IF(D21,P21,(O21+P21)/2)</f>
        <v>25.261843681335449</v>
      </c>
      <c r="AU21">
        <f>0.61365*EXP(17.502*AT21/(240.97+AT21))</f>
        <v>3.2296550425453434</v>
      </c>
      <c r="AV21">
        <f>IF(AS21&lt;&gt;0,(1000-(AR21+U21)/2)/AS21*AL21,0)</f>
        <v>1.4765084807725568</v>
      </c>
      <c r="AW21">
        <f>U21*AA21/1000</f>
        <v>1.9369927776194527</v>
      </c>
      <c r="AX21">
        <f>(AU21-AW21)</f>
        <v>1.2926622649258908</v>
      </c>
      <c r="AY21">
        <f>1/(1.6/F21+1.37/N21)</f>
        <v>0.97662626612464842</v>
      </c>
      <c r="AZ21">
        <f>G21*AA21*0.001</f>
        <v>34.309660535182729</v>
      </c>
      <c r="BA21">
        <f>G21/S21</f>
        <v>0.98549768121124437</v>
      </c>
      <c r="BB21">
        <f>(1-AL21*AA21/AQ21/F21)*100</f>
        <v>74.633018065045349</v>
      </c>
      <c r="BC21">
        <f>(S21-E21/(N21/1.35))</f>
        <v>395.84607987634257</v>
      </c>
      <c r="BD21">
        <f>E21*BB21/100/BC21</f>
        <v>-5.8650315307710804E-3</v>
      </c>
    </row>
    <row r="22" spans="1:56" x14ac:dyDescent="0.25">
      <c r="A22" s="1" t="s">
        <v>1</v>
      </c>
      <c r="B22" s="1" t="s">
        <v>9291</v>
      </c>
      <c r="K22" s="1">
        <v>2.72</v>
      </c>
    </row>
    <row r="23" spans="1:56" x14ac:dyDescent="0.25">
      <c r="A23" s="1" t="s">
        <v>1</v>
      </c>
      <c r="B23" s="1" t="s">
        <v>9290</v>
      </c>
      <c r="K23" s="1">
        <v>2.72</v>
      </c>
    </row>
    <row r="24" spans="1:56" x14ac:dyDescent="0.25">
      <c r="A24" s="1">
        <v>3</v>
      </c>
      <c r="B24" s="1" t="s">
        <v>9289</v>
      </c>
      <c r="C24" s="1">
        <v>660.50000135228038</v>
      </c>
      <c r="D24" s="1">
        <v>0</v>
      </c>
      <c r="E24">
        <f>(R24-S24*(1000-T24)/(1000-U24))*AK24</f>
        <v>-1.9163220785695789</v>
      </c>
      <c r="F24">
        <f>IF(AV24&lt;&gt;0,1/(1/AV24-1/N24),0)</f>
        <v>2.2695095567710966</v>
      </c>
      <c r="G24">
        <f>((AY24-AL24/2)*S24-E24)/(AY24+AL24/2)</f>
        <v>386.96535961712408</v>
      </c>
      <c r="H24">
        <f>AL24*1000</f>
        <v>21.784779574329672</v>
      </c>
      <c r="I24">
        <f>(AQ24-AW24)</f>
        <v>1.3062446706277797</v>
      </c>
      <c r="J24">
        <f>(P24+AP24*D24)</f>
        <v>25.189018249511719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25.215734481811523</v>
      </c>
      <c r="P24" s="1">
        <v>25.189018249511719</v>
      </c>
      <c r="Q24" s="1">
        <v>25.319534301757813</v>
      </c>
      <c r="R24" s="1">
        <v>400.0067138671875</v>
      </c>
      <c r="S24" s="1">
        <v>393.95465087890625</v>
      </c>
      <c r="T24" s="1">
        <v>2.2994270324707031</v>
      </c>
      <c r="U24" s="1">
        <v>21.649942398071289</v>
      </c>
      <c r="V24" s="1">
        <v>6.2965826988220215</v>
      </c>
      <c r="W24" s="1">
        <v>59.284618377685547</v>
      </c>
      <c r="X24" s="1">
        <v>299.58758544921875</v>
      </c>
      <c r="Y24" s="1">
        <v>50.254447937011719</v>
      </c>
      <c r="Z24" s="1">
        <v>11.400856971740723</v>
      </c>
      <c r="AA24" s="1">
        <v>88.1961669921875</v>
      </c>
      <c r="AB24" s="1">
        <v>3.8121790885925293</v>
      </c>
      <c r="AC24" s="1">
        <v>-1.1123862266540527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1.1014249465044805</v>
      </c>
      <c r="AL24">
        <f>(U24-T24)/(1000-U24)*AK24</f>
        <v>2.1784779574329671E-2</v>
      </c>
      <c r="AM24">
        <f>(P24+273.15)</f>
        <v>298.3390182495117</v>
      </c>
      <c r="AN24">
        <f>(O24+273.15)</f>
        <v>298.3657344818115</v>
      </c>
      <c r="AO24">
        <f>(Y24*AG24+Z24*AH24)*AI24</f>
        <v>8.0407114901979639</v>
      </c>
      <c r="AP24">
        <f>((AO24+0.00000010773*(AN24^4-AM24^4))-AL24*44100)/(L24*51.4+0.00000043092*AM24^3)</f>
        <v>-7.8417550022288287</v>
      </c>
      <c r="AQ24">
        <f>0.61365*EXP(17.502*J24/(240.97+J24))</f>
        <v>3.2156866057393154</v>
      </c>
      <c r="AR24">
        <f>AQ24*1000/AA24</f>
        <v>36.460616321615923</v>
      </c>
      <c r="AS24">
        <f>(AR24-U24)</f>
        <v>14.810673923544634</v>
      </c>
      <c r="AT24">
        <f>IF(D24,P24,(O24+P24)/2)</f>
        <v>25.202376365661621</v>
      </c>
      <c r="AU24">
        <f>0.61365*EXP(17.502*AT24/(240.97+AT24))</f>
        <v>3.218244827061433</v>
      </c>
      <c r="AV24">
        <f>IF(AS24&lt;&gt;0,(1000-(AR24+U24)/2)/AS24*AL24,0)</f>
        <v>1.4281468100097534</v>
      </c>
      <c r="AW24">
        <f>U24*AA24/1000</f>
        <v>1.9094419351115357</v>
      </c>
      <c r="AX24">
        <f>(AU24-AW24)</f>
        <v>1.3088028919498973</v>
      </c>
      <c r="AY24">
        <f>1/(1.6/F24+1.37/N24)</f>
        <v>0.94283709485440303</v>
      </c>
      <c r="AZ24">
        <f>G24*AA24*0.001</f>
        <v>34.128861476983765</v>
      </c>
      <c r="BA24">
        <f>G24/S24</f>
        <v>0.98225864005872454</v>
      </c>
      <c r="BB24">
        <f>(1-AL24*AA24/AQ24/F24)*100</f>
        <v>73.673256115426284</v>
      </c>
      <c r="BC24">
        <f>(S24-E24/(N24/1.35))</f>
        <v>394.62620447723276</v>
      </c>
      <c r="BD24">
        <f>E24*BB24/100/BC24</f>
        <v>-3.5776054831718061E-3</v>
      </c>
    </row>
    <row r="25" spans="1:56" x14ac:dyDescent="0.25">
      <c r="A25" s="1" t="s">
        <v>1</v>
      </c>
      <c r="B25" s="1" t="s">
        <v>9288</v>
      </c>
      <c r="K25" s="1">
        <v>2.72</v>
      </c>
    </row>
    <row r="26" spans="1:56" x14ac:dyDescent="0.25">
      <c r="A26" s="1" t="s">
        <v>1</v>
      </c>
      <c r="B26" s="1" t="s">
        <v>9287</v>
      </c>
      <c r="K26" s="1">
        <v>2.72</v>
      </c>
    </row>
    <row r="27" spans="1:56" x14ac:dyDescent="0.25">
      <c r="A27" s="1">
        <v>4</v>
      </c>
      <c r="B27" s="1" t="s">
        <v>9286</v>
      </c>
      <c r="C27" s="1">
        <v>866.50000135228038</v>
      </c>
      <c r="D27" s="1">
        <v>0</v>
      </c>
      <c r="E27">
        <f>(R27-S27*(1000-T27)/(1000-U27))*AK27</f>
        <v>-0.31861870024139455</v>
      </c>
      <c r="F27">
        <f>IF(AV27&lt;&gt;0,1/(1/AV27-1/N27),0)</f>
        <v>2.2695664190934748</v>
      </c>
      <c r="G27">
        <f>((AY27-AL27/2)*S27-E27)/(AY27+AL27/2)</f>
        <v>383.97909929836175</v>
      </c>
      <c r="H27">
        <f>AL27*1000</f>
        <v>21.681809839018932</v>
      </c>
      <c r="I27">
        <f>(AQ27-AW27)</f>
        <v>1.3001702231691337</v>
      </c>
      <c r="J27">
        <f>(P27+AP27*D27)</f>
        <v>25.134370803833008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25.175193786621094</v>
      </c>
      <c r="P27" s="1">
        <v>25.134370803833008</v>
      </c>
      <c r="Q27" s="1">
        <v>25.278678894042969</v>
      </c>
      <c r="R27" s="1">
        <v>400.00790405273438</v>
      </c>
      <c r="S27" s="1">
        <v>392.56991577148438</v>
      </c>
      <c r="T27" s="1">
        <v>2.3416702747344971</v>
      </c>
      <c r="U27" s="1">
        <v>21.600238800048828</v>
      </c>
      <c r="V27" s="1">
        <v>6.4277911186218262</v>
      </c>
      <c r="W27" s="1">
        <v>59.291786193847656</v>
      </c>
      <c r="X27" s="1">
        <v>299.61032104492188</v>
      </c>
      <c r="Y27" s="1">
        <v>100.93920135498047</v>
      </c>
      <c r="Z27" s="1">
        <v>11.318387985229492</v>
      </c>
      <c r="AA27" s="1">
        <v>88.196678161621094</v>
      </c>
      <c r="AB27" s="1">
        <v>3.7850840091705322</v>
      </c>
      <c r="AC27" s="1">
        <v>-1.1081975698471069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1.1015085332533892</v>
      </c>
      <c r="AL27">
        <f>(U27-T27)/(1000-U27)*AK27</f>
        <v>2.1681809839018931E-2</v>
      </c>
      <c r="AM27">
        <f>(P27+273.15)</f>
        <v>298.28437080383299</v>
      </c>
      <c r="AN27">
        <f>(O27+273.15)</f>
        <v>298.32519378662107</v>
      </c>
      <c r="AO27">
        <f>(Y27*AG27+Z27*AH27)*AI27</f>
        <v>16.150271855810161</v>
      </c>
      <c r="AP27">
        <f>((AO27+0.00000010773*(AN27^4-AM27^4))-AL27*44100)/(L27*51.4+0.00000043092*AM27^3)</f>
        <v>-7.7366635566552979</v>
      </c>
      <c r="AQ27">
        <f>0.61365*EXP(17.502*J27/(240.97+J27))</f>
        <v>3.2052395328312007</v>
      </c>
      <c r="AR27">
        <f>AQ27*1000/AA27</f>
        <v>36.341953003689937</v>
      </c>
      <c r="AS27">
        <f>(AR27-U27)</f>
        <v>14.741714203641109</v>
      </c>
      <c r="AT27">
        <f>IF(D27,P27,(O27+P27)/2)</f>
        <v>25.154782295227051</v>
      </c>
      <c r="AU27">
        <f>0.61365*EXP(17.502*AT27/(240.97+AT27))</f>
        <v>3.2091381675693134</v>
      </c>
      <c r="AV27">
        <f>IF(AS27&lt;&gt;0,(1000-(AR27+U27)/2)/AS27*AL27,0)</f>
        <v>1.4281693265798423</v>
      </c>
      <c r="AW27">
        <f>U27*AA27/1000</f>
        <v>1.905069309662067</v>
      </c>
      <c r="AX27">
        <f>(AU27-AW27)</f>
        <v>1.3040688579072464</v>
      </c>
      <c r="AY27">
        <f>1/(1.6/F27+1.37/N27)</f>
        <v>0.94285279668247435</v>
      </c>
      <c r="AZ27">
        <f>G27*AA27*0.001</f>
        <v>33.865681041606763</v>
      </c>
      <c r="BA27">
        <f>G27/S27</f>
        <v>0.97811646759472171</v>
      </c>
      <c r="BB27">
        <f>(1-AL27*AA27/AQ27/F27)*100</f>
        <v>73.712797436042649</v>
      </c>
      <c r="BC27">
        <f>(S27-E27/(N27/1.35))</f>
        <v>392.68157212457555</v>
      </c>
      <c r="BD27">
        <f>E27*BB27/100/BC27</f>
        <v>-5.9809976778788714E-4</v>
      </c>
    </row>
    <row r="28" spans="1:56" x14ac:dyDescent="0.25">
      <c r="A28" s="1" t="s">
        <v>1</v>
      </c>
      <c r="B28" s="1" t="s">
        <v>9285</v>
      </c>
      <c r="K28" s="1">
        <v>2.72</v>
      </c>
    </row>
    <row r="29" spans="1:56" x14ac:dyDescent="0.25">
      <c r="A29" s="1" t="s">
        <v>1</v>
      </c>
      <c r="B29" s="1" t="s">
        <v>9284</v>
      </c>
      <c r="K29" s="1">
        <v>2.72</v>
      </c>
    </row>
    <row r="30" spans="1:56" x14ac:dyDescent="0.25">
      <c r="A30" s="1">
        <v>5</v>
      </c>
      <c r="B30" s="1" t="s">
        <v>9283</v>
      </c>
      <c r="C30" s="1">
        <v>1072.5000013522804</v>
      </c>
      <c r="D30" s="1">
        <v>0</v>
      </c>
      <c r="E30">
        <f>(R30-S30*(1000-T30)/(1000-U30))*AK30</f>
        <v>0.54148108687312047</v>
      </c>
      <c r="F30">
        <f>IF(AV30&lt;&gt;0,1/(1/AV30-1/N30),0)</f>
        <v>2.2906486296280937</v>
      </c>
      <c r="G30">
        <f>((AY30-AL30/2)*S30-E30)/(AY30+AL30/2)</f>
        <v>382.36542062753347</v>
      </c>
      <c r="H30">
        <f>AL30*1000</f>
        <v>21.678111459079531</v>
      </c>
      <c r="I30">
        <f>(AQ30-AW30)</f>
        <v>1.2924195222374428</v>
      </c>
      <c r="J30">
        <f>(P30+AP30*D30)</f>
        <v>25.112493515014648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25.155290603637695</v>
      </c>
      <c r="P30" s="1">
        <v>25.112493515014648</v>
      </c>
      <c r="Q30" s="1">
        <v>25.252250671386719</v>
      </c>
      <c r="R30" s="1">
        <v>399.984375</v>
      </c>
      <c r="S30" s="1">
        <v>391.7813720703125</v>
      </c>
      <c r="T30" s="1">
        <v>2.3840060234069824</v>
      </c>
      <c r="U30" s="1">
        <v>21.640869140625</v>
      </c>
      <c r="V30" s="1">
        <v>6.5517377853393555</v>
      </c>
      <c r="W30" s="1">
        <v>59.473545074462891</v>
      </c>
      <c r="X30" s="1">
        <v>299.57330322265625</v>
      </c>
      <c r="Y30" s="1">
        <v>149.57034301757813</v>
      </c>
      <c r="Z30" s="1">
        <v>11.359014511108398</v>
      </c>
      <c r="AA30" s="1">
        <v>88.196365356445313</v>
      </c>
      <c r="AB30" s="1">
        <v>3.8110558986663818</v>
      </c>
      <c r="AC30" s="1">
        <v>-1.1078177690505981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1.1013724383185888</v>
      </c>
      <c r="AL30">
        <f>(U30-T30)/(1000-U30)*AK30</f>
        <v>2.1678111459079531E-2</v>
      </c>
      <c r="AM30">
        <f>(P30+273.15)</f>
        <v>298.26249351501463</v>
      </c>
      <c r="AN30">
        <f>(O30+273.15)</f>
        <v>298.30529060363767</v>
      </c>
      <c r="AO30">
        <f>(Y30*AG30+Z30*AH30)*AI30</f>
        <v>23.93125434790727</v>
      </c>
      <c r="AP30">
        <f>((AO30+0.00000010773*(AN30^4-AM30^4))-AL30*44100)/(L30*51.4+0.00000043092*AM30^3)</f>
        <v>-7.6712224219084781</v>
      </c>
      <c r="AQ30">
        <f>0.61365*EXP(17.502*J30/(240.97+J30))</f>
        <v>3.2010655235950281</v>
      </c>
      <c r="AR30">
        <f>AQ30*1000/AA30</f>
        <v>36.294755579302304</v>
      </c>
      <c r="AS30">
        <f>(AR30-U30)</f>
        <v>14.653886438677304</v>
      </c>
      <c r="AT30">
        <f>IF(D30,P30,(O30+P30)/2)</f>
        <v>25.133892059326172</v>
      </c>
      <c r="AU30">
        <f>0.61365*EXP(17.502*AT30/(240.97+AT30))</f>
        <v>3.2051481413901226</v>
      </c>
      <c r="AV30">
        <f>IF(AS30&lt;&gt;0,(1000-(AR30+U30)/2)/AS30*AL30,0)</f>
        <v>1.4364888169499543</v>
      </c>
      <c r="AW30">
        <f>U30*AA30/1000</f>
        <v>1.9086460013575852</v>
      </c>
      <c r="AX30">
        <f>(AU30-AW30)</f>
        <v>1.2965021400325374</v>
      </c>
      <c r="AY30">
        <f>1/(1.6/F30+1.37/N30)</f>
        <v>0.94865626379369805</v>
      </c>
      <c r="AZ30">
        <f>G30*AA30*0.001</f>
        <v>33.72324033733684</v>
      </c>
      <c r="BA30">
        <f>G30/S30</f>
        <v>0.97596631153487012</v>
      </c>
      <c r="BB30">
        <f>(1-AL30*AA30/AQ30/F30)*100</f>
        <v>73.925313685988442</v>
      </c>
      <c r="BC30">
        <f>(S30-E30/(N30/1.35))</f>
        <v>391.59161609119923</v>
      </c>
      <c r="BD30">
        <f>E30*BB30/100/BC30</f>
        <v>1.0222169616829297E-3</v>
      </c>
    </row>
    <row r="31" spans="1:56" x14ac:dyDescent="0.25">
      <c r="A31" s="1" t="s">
        <v>1</v>
      </c>
      <c r="B31" s="1" t="s">
        <v>9282</v>
      </c>
      <c r="K31" s="1">
        <v>2.72</v>
      </c>
    </row>
    <row r="32" spans="1:56" x14ac:dyDescent="0.25">
      <c r="A32" s="1" t="s">
        <v>1</v>
      </c>
      <c r="B32" s="1" t="s">
        <v>9281</v>
      </c>
      <c r="K32" s="1">
        <v>2.72</v>
      </c>
    </row>
    <row r="33" spans="1:56" x14ac:dyDescent="0.25">
      <c r="A33" s="1">
        <v>6</v>
      </c>
      <c r="B33" s="1" t="s">
        <v>9280</v>
      </c>
      <c r="C33" s="1">
        <v>1278.5000013522804</v>
      </c>
      <c r="D33" s="1">
        <v>0</v>
      </c>
      <c r="E33">
        <f>(R33-S33*(1000-T33)/(1000-U33))*AK33</f>
        <v>2.2730837031684521</v>
      </c>
      <c r="F33">
        <f>IF(AV33&lt;&gt;0,1/(1/AV33-1/N33),0)</f>
        <v>2.3845805454349165</v>
      </c>
      <c r="G33">
        <f>((AY33-AL33/2)*S33-E33)/(AY33+AL33/2)</f>
        <v>379.30337498498466</v>
      </c>
      <c r="H33">
        <f>AL33*1000</f>
        <v>21.866193089285385</v>
      </c>
      <c r="I33">
        <f>(AQ33-AW33)</f>
        <v>1.2712786578394275</v>
      </c>
      <c r="J33">
        <f>(P33+AP33*D33)</f>
        <v>25.095779418945313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25.149534225463867</v>
      </c>
      <c r="P33" s="1">
        <v>25.095779418945313</v>
      </c>
      <c r="Q33" s="1">
        <v>25.236484527587891</v>
      </c>
      <c r="R33" s="1">
        <v>400.08535766601563</v>
      </c>
      <c r="S33" s="1">
        <v>390.27468872070313</v>
      </c>
      <c r="T33" s="1">
        <v>2.4283182621002197</v>
      </c>
      <c r="U33" s="1">
        <v>21.845136642456055</v>
      </c>
      <c r="V33" s="1">
        <v>6.6755948066711426</v>
      </c>
      <c r="W33" s="1">
        <v>60.053611755371094</v>
      </c>
      <c r="X33" s="1">
        <v>299.62057495117188</v>
      </c>
      <c r="Y33" s="1">
        <v>300.13803100585938</v>
      </c>
      <c r="Z33" s="1">
        <v>11.407437324523926</v>
      </c>
      <c r="AA33" s="1">
        <v>88.193595886230469</v>
      </c>
      <c r="AB33" s="1">
        <v>3.9174339771270752</v>
      </c>
      <c r="AC33" s="1">
        <v>-1.1266958713531494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1.1015462314381317</v>
      </c>
      <c r="AL33">
        <f>(U33-T33)/(1000-U33)*AK33</f>
        <v>2.1866193089285384E-2</v>
      </c>
      <c r="AM33">
        <f>(P33+273.15)</f>
        <v>298.24577941894529</v>
      </c>
      <c r="AN33">
        <f>(O33+273.15)</f>
        <v>298.29953422546384</v>
      </c>
      <c r="AO33">
        <f>(Y33*AG33+Z33*AH33)*AI33</f>
        <v>48.022083887560257</v>
      </c>
      <c r="AP33">
        <f>((AO33+0.00000010773*(AN33^4-AM33^4))-AL33*44100)/(L33*51.4+0.00000043092*AM33^3)</f>
        <v>-7.54023312104726</v>
      </c>
      <c r="AQ33">
        <f>0.61365*EXP(17.502*J33/(240.97+J33))</f>
        <v>3.1978798109636823</v>
      </c>
      <c r="AR33">
        <f>AQ33*1000/AA33</f>
        <v>36.259773499755468</v>
      </c>
      <c r="AS33">
        <f>(AR33-U33)</f>
        <v>14.414636857299413</v>
      </c>
      <c r="AT33">
        <f>IF(D33,P33,(O33+P33)/2)</f>
        <v>25.12265682220459</v>
      </c>
      <c r="AU33">
        <f>0.61365*EXP(17.502*AT33/(240.97+AT33))</f>
        <v>3.2030040090550211</v>
      </c>
      <c r="AV33">
        <f>IF(AS33&lt;&gt;0,(1000-(AR33+U33)/2)/AS33*AL33,0)</f>
        <v>1.4728727963917931</v>
      </c>
      <c r="AW33">
        <f>U33*AA33/1000</f>
        <v>1.9266011531242548</v>
      </c>
      <c r="AX33">
        <f>(AU33-AW33)</f>
        <v>1.2764028559307663</v>
      </c>
      <c r="AY33">
        <f>1/(1.6/F33+1.37/N33)</f>
        <v>0.97408161226027246</v>
      </c>
      <c r="AZ33">
        <f>G33*AA33*0.001</f>
        <v>33.452128571709075</v>
      </c>
      <c r="BA33">
        <f>G33/S33</f>
        <v>0.97188822628574312</v>
      </c>
      <c r="BB33">
        <f>(1-AL33*AA33/AQ33/F33)*100</f>
        <v>74.710741513029049</v>
      </c>
      <c r="BC33">
        <f>(S33-E33/(N33/1.35))</f>
        <v>389.47811200887003</v>
      </c>
      <c r="BD33">
        <f>E33*BB33/100/BC33</f>
        <v>4.3602904437677224E-3</v>
      </c>
    </row>
    <row r="34" spans="1:56" x14ac:dyDescent="0.25">
      <c r="A34" s="1" t="s">
        <v>1</v>
      </c>
      <c r="B34" s="1" t="s">
        <v>9279</v>
      </c>
      <c r="K34" s="1">
        <v>2.72</v>
      </c>
    </row>
    <row r="35" spans="1:56" x14ac:dyDescent="0.25">
      <c r="A35" s="1" t="s">
        <v>1</v>
      </c>
      <c r="B35" s="1" t="s">
        <v>9278</v>
      </c>
      <c r="K35" s="1">
        <v>2.72</v>
      </c>
    </row>
    <row r="36" spans="1:56" x14ac:dyDescent="0.25">
      <c r="A36" s="1">
        <v>7</v>
      </c>
      <c r="B36" s="1" t="s">
        <v>9277</v>
      </c>
      <c r="C36" s="1">
        <v>1484.5000013522804</v>
      </c>
      <c r="D36" s="1">
        <v>0</v>
      </c>
      <c r="E36">
        <f>(R36-S36*(1000-T36)/(1000-U36))*AK36</f>
        <v>3.129187717944617</v>
      </c>
      <c r="F36">
        <f>IF(AV36&lt;&gt;0,1/(1/AV36-1/N36),0)</f>
        <v>2.5411145211001536</v>
      </c>
      <c r="G36">
        <f>((AY36-AL36/2)*S36-E36)/(AY36+AL36/2)</f>
        <v>377.85296989493713</v>
      </c>
      <c r="H36">
        <f>AL36*1000</f>
        <v>22.21318412318832</v>
      </c>
      <c r="I36">
        <f>(AQ36-AW36)</f>
        <v>1.2420728126992358</v>
      </c>
      <c r="J36">
        <f>(P36+AP36*D36)</f>
        <v>25.10382080078125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25.172142028808594</v>
      </c>
      <c r="P36" s="1">
        <v>25.10382080078125</v>
      </c>
      <c r="Q36" s="1">
        <v>25.250469207763672</v>
      </c>
      <c r="R36" s="1">
        <v>400.02340698242188</v>
      </c>
      <c r="S36" s="1">
        <v>389.3314208984375</v>
      </c>
      <c r="T36" s="1">
        <v>2.4754905700683594</v>
      </c>
      <c r="U36" s="1">
        <v>22.19379997253418</v>
      </c>
      <c r="V36" s="1">
        <v>6.7960782051086426</v>
      </c>
      <c r="W36" s="1">
        <v>60.929660797119141</v>
      </c>
      <c r="X36" s="1">
        <v>299.614501953125</v>
      </c>
      <c r="Y36" s="1">
        <v>499.71060180664063</v>
      </c>
      <c r="Z36" s="1">
        <v>11.344565391540527</v>
      </c>
      <c r="AA36" s="1">
        <v>88.193069458007813</v>
      </c>
      <c r="AB36" s="1">
        <v>4.1605081558227539</v>
      </c>
      <c r="AC36" s="1">
        <v>-1.1431419849395752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1.1015239042394298</v>
      </c>
      <c r="AL36">
        <f>(U36-T36)/(1000-U36)*AK36</f>
        <v>2.2213184123188321E-2</v>
      </c>
      <c r="AM36">
        <f>(P36+273.15)</f>
        <v>298.25382080078123</v>
      </c>
      <c r="AN36">
        <f>(O36+273.15)</f>
        <v>298.32214202880857</v>
      </c>
      <c r="AO36">
        <f>(Y36*AG36+Z36*AH36)*AI36</f>
        <v>79.953694501958125</v>
      </c>
      <c r="AP36">
        <f>((AO36+0.00000010773*(AN36^4-AM36^4))-AL36*44100)/(L36*51.4+0.00000043092*AM36^3)</f>
        <v>-7.4018662660314574</v>
      </c>
      <c r="AQ36">
        <f>0.61365*EXP(17.502*J36/(240.97+J36))</f>
        <v>3.1994121552140746</v>
      </c>
      <c r="AR36">
        <f>AQ36*1000/AA36</f>
        <v>36.277364818756425</v>
      </c>
      <c r="AS36">
        <f>(AR36-U36)</f>
        <v>14.083564846222245</v>
      </c>
      <c r="AT36">
        <f>IF(D36,P36,(O36+P36)/2)</f>
        <v>25.137981414794922</v>
      </c>
      <c r="AU36">
        <f>0.61365*EXP(17.502*AT36/(240.97+AT36))</f>
        <v>3.2059288651364235</v>
      </c>
      <c r="AV36">
        <f>IF(AS36&lt;&gt;0,(1000-(AR36+U36)/2)/AS36*AL36,0)</f>
        <v>1.5311300074902161</v>
      </c>
      <c r="AW36">
        <f>U36*AA36/1000</f>
        <v>1.9573393425148389</v>
      </c>
      <c r="AX36">
        <f>(AU36-AW36)</f>
        <v>1.2485895226215846</v>
      </c>
      <c r="AY36">
        <f>1/(1.6/F36+1.37/N36)</f>
        <v>1.0149445930427941</v>
      </c>
      <c r="AZ36">
        <f>G36*AA36*0.001</f>
        <v>33.324013218858724</v>
      </c>
      <c r="BA36">
        <f>G36/S36</f>
        <v>0.97051753239691718</v>
      </c>
      <c r="BB36">
        <f>(1-AL36*AA36/AQ36/F36)*100</f>
        <v>75.903673118580414</v>
      </c>
      <c r="BC36">
        <f>(S36-E36/(N36/1.35))</f>
        <v>388.23483212803961</v>
      </c>
      <c r="BD36">
        <f>E36*BB36/100/BC36</f>
        <v>6.1178653230993946E-3</v>
      </c>
    </row>
    <row r="37" spans="1:56" x14ac:dyDescent="0.25">
      <c r="A37" s="1" t="s">
        <v>1</v>
      </c>
      <c r="B37" s="1" t="s">
        <v>9276</v>
      </c>
      <c r="K37" s="1">
        <v>2.72</v>
      </c>
    </row>
    <row r="38" spans="1:56" x14ac:dyDescent="0.25">
      <c r="A38" s="1" t="s">
        <v>1</v>
      </c>
      <c r="B38" s="1" t="s">
        <v>9275</v>
      </c>
      <c r="K38" s="1">
        <v>2.72</v>
      </c>
    </row>
    <row r="39" spans="1:56" x14ac:dyDescent="0.25">
      <c r="A39" s="1">
        <v>8</v>
      </c>
      <c r="B39" s="1" t="s">
        <v>9274</v>
      </c>
      <c r="C39" s="1">
        <v>1691.0000013411045</v>
      </c>
      <c r="D39" s="1">
        <v>0</v>
      </c>
      <c r="E39">
        <f>(R39-S39*(1000-T39)/(1000-U39))*AK39</f>
        <v>3.6607924613992302</v>
      </c>
      <c r="F39">
        <f>IF(AV39&lt;&gt;0,1/(1/AV39-1/N39),0)</f>
        <v>2.7850095511667381</v>
      </c>
      <c r="G39">
        <f>((AY39-AL39/2)*S39-E39)/(AY39+AL39/2)</f>
        <v>377.24500920538736</v>
      </c>
      <c r="H39">
        <f>AL39*1000</f>
        <v>22.718511769663781</v>
      </c>
      <c r="I39">
        <f>(AQ39-AW39)</f>
        <v>1.2029260934547432</v>
      </c>
      <c r="J39">
        <f>(P39+AP39*D39)</f>
        <v>25.12385368347168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25.202919006347656</v>
      </c>
      <c r="P39" s="1">
        <v>25.12385368347168</v>
      </c>
      <c r="Q39" s="1">
        <v>25.275457382202148</v>
      </c>
      <c r="R39" s="1">
        <v>400.08407592773438</v>
      </c>
      <c r="S39" s="1">
        <v>388.74319458007813</v>
      </c>
      <c r="T39" s="1">
        <v>2.525280237197876</v>
      </c>
      <c r="U39" s="1">
        <v>22.6817626953125</v>
      </c>
      <c r="V39" s="1">
        <v>6.9198422431945801</v>
      </c>
      <c r="W39" s="1">
        <v>62.153190612792969</v>
      </c>
      <c r="X39" s="1">
        <v>299.61947631835938</v>
      </c>
      <c r="Y39" s="1">
        <v>748.8206787109375</v>
      </c>
      <c r="Z39" s="1">
        <v>11.199507713317871</v>
      </c>
      <c r="AA39" s="1">
        <v>88.190071105957031</v>
      </c>
      <c r="AB39" s="1">
        <v>4.373633861541748</v>
      </c>
      <c r="AC39" s="1">
        <v>-1.1699676513671875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1.1015421923469093</v>
      </c>
      <c r="AL39">
        <f>(U39-T39)/(1000-U39)*AK39</f>
        <v>2.2718511769663781E-2</v>
      </c>
      <c r="AM39">
        <f>(P39+273.15)</f>
        <v>298.27385368347166</v>
      </c>
      <c r="AN39">
        <f>(O39+273.15)</f>
        <v>298.35291900634763</v>
      </c>
      <c r="AO39">
        <f>(Y39*AG39+Z39*AH39)*AI39</f>
        <v>119.81130591575857</v>
      </c>
      <c r="AP39">
        <f>((AO39+0.00000010773*(AN39^4-AM39^4))-AL39*44100)/(L39*51.4+0.00000043092*AM39^3)</f>
        <v>-7.2560098000583464</v>
      </c>
      <c r="AQ39">
        <f>0.61365*EXP(17.502*J39/(240.97+J39))</f>
        <v>3.2032323583627962</v>
      </c>
      <c r="AR39">
        <f>AQ39*1000/AA39</f>
        <v>36.321916041027272</v>
      </c>
      <c r="AS39">
        <f>(AR39-U39)</f>
        <v>13.640153345714772</v>
      </c>
      <c r="AT39">
        <f>IF(D39,P39,(O39+P39)/2)</f>
        <v>25.163386344909668</v>
      </c>
      <c r="AU39">
        <f>0.61365*EXP(17.502*AT39/(240.97+AT39))</f>
        <v>3.2107827989168722</v>
      </c>
      <c r="AV39">
        <f>IF(AS39&lt;&gt;0,(1000-(AR39+U39)/2)/AS39*AL39,0)</f>
        <v>1.6164241945035047</v>
      </c>
      <c r="AW39">
        <f>U39*AA39/1000</f>
        <v>2.000306264908053</v>
      </c>
      <c r="AX39">
        <f>(AU39-AW39)</f>
        <v>1.2104765340088193</v>
      </c>
      <c r="AY39">
        <f>1/(1.6/F39+1.37/N39)</f>
        <v>1.0751129913222148</v>
      </c>
      <c r="AZ39">
        <f>G39*AA39*0.001</f>
        <v>33.269264186190526</v>
      </c>
      <c r="BA39">
        <f>G39/S39</f>
        <v>0.97042215649045338</v>
      </c>
      <c r="BB39">
        <f>(1-AL39*AA39/AQ39/F39)*100</f>
        <v>77.541309028629854</v>
      </c>
      <c r="BC39">
        <f>(S39-E39/(N39/1.35))</f>
        <v>387.46031088444471</v>
      </c>
      <c r="BD39">
        <f>E39*BB39/100/BC39</f>
        <v>7.3262378510735981E-3</v>
      </c>
    </row>
    <row r="40" spans="1:56" x14ac:dyDescent="0.25">
      <c r="A40" s="1" t="s">
        <v>1</v>
      </c>
      <c r="B40" s="1" t="s">
        <v>9273</v>
      </c>
      <c r="K40" s="1">
        <v>2.72</v>
      </c>
    </row>
    <row r="41" spans="1:56" x14ac:dyDescent="0.25">
      <c r="A41" s="1" t="s">
        <v>1</v>
      </c>
      <c r="B41" s="1" t="s">
        <v>9272</v>
      </c>
      <c r="K41" s="1">
        <v>2.72</v>
      </c>
    </row>
    <row r="42" spans="1:56" x14ac:dyDescent="0.25">
      <c r="A42" s="1">
        <v>9</v>
      </c>
      <c r="B42" s="1" t="s">
        <v>9271</v>
      </c>
      <c r="C42" s="1">
        <v>1897.0000013411045</v>
      </c>
      <c r="D42" s="1">
        <v>0</v>
      </c>
      <c r="E42">
        <f>(R42-S42*(1000-T42)/(1000-U42))*AK42</f>
        <v>3.6880431709241099</v>
      </c>
      <c r="F42">
        <f>IF(AV42&lt;&gt;0,1/(1/AV42-1/N42),0)</f>
        <v>3.0909660392096066</v>
      </c>
      <c r="G42">
        <f>((AY42-AL42/2)*S42-E42)/(AY42+AL42/2)</f>
        <v>377.46226308700005</v>
      </c>
      <c r="H42">
        <f>AL42*1000</f>
        <v>23.281171562191137</v>
      </c>
      <c r="I42">
        <f>(AQ42-AW42)</f>
        <v>1.1614757780657476</v>
      </c>
      <c r="J42">
        <f>(P42+AP42*D42)</f>
        <v>25.159339904785156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25.265800476074219</v>
      </c>
      <c r="P42" s="1">
        <v>25.159339904785156</v>
      </c>
      <c r="Q42" s="1">
        <v>25.317083358764648</v>
      </c>
      <c r="R42" s="1">
        <v>400.02767944335938</v>
      </c>
      <c r="S42" s="1">
        <v>388.4688720703125</v>
      </c>
      <c r="T42" s="1">
        <v>2.5847103595733643</v>
      </c>
      <c r="U42" s="1">
        <v>23.229568481445313</v>
      </c>
      <c r="V42" s="1">
        <v>7.0559492111206055</v>
      </c>
      <c r="W42" s="1">
        <v>63.413928985595703</v>
      </c>
      <c r="X42" s="1">
        <v>299.608642578125</v>
      </c>
      <c r="Y42" s="1">
        <v>999.45068359375</v>
      </c>
      <c r="Z42" s="1">
        <v>11.468889236450195</v>
      </c>
      <c r="AA42" s="1">
        <v>88.18646240234375</v>
      </c>
      <c r="AB42" s="1">
        <v>4.5538067817687988</v>
      </c>
      <c r="AC42" s="1">
        <v>-1.1984248161315918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1.1015023624195768</v>
      </c>
      <c r="AL42">
        <f>(U42-T42)/(1000-U42)*AK42</f>
        <v>2.3281171562191137E-2</v>
      </c>
      <c r="AM42">
        <f>(P42+273.15)</f>
        <v>298.30933990478513</v>
      </c>
      <c r="AN42">
        <f>(O42+273.15)</f>
        <v>298.4158004760742</v>
      </c>
      <c r="AO42">
        <f>(Y42*AG42+Z42*AH42)*AI42</f>
        <v>159.91210580068582</v>
      </c>
      <c r="AP42">
        <f>((AO42+0.00000010773*(AN42^4-AM42^4))-AL42*44100)/(L42*51.4+0.00000043092*AM42^3)</f>
        <v>-7.1272995019574363</v>
      </c>
      <c r="AQ42">
        <f>0.61365*EXP(17.502*J42/(240.97+J42))</f>
        <v>3.2100092455773943</v>
      </c>
      <c r="AR42">
        <f>AQ42*1000/AA42</f>
        <v>36.400249631649601</v>
      </c>
      <c r="AS42">
        <f>(AR42-U42)</f>
        <v>13.170681150204288</v>
      </c>
      <c r="AT42">
        <f>IF(D42,P42,(O42+P42)/2)</f>
        <v>25.212570190429688</v>
      </c>
      <c r="AU42">
        <f>0.61365*EXP(17.502*AT42/(240.97+AT42))</f>
        <v>3.2201982490686309</v>
      </c>
      <c r="AV42">
        <f>IF(AS42&lt;&gt;0,(1000-(AR42+U42)/2)/AS42*AL42,0)</f>
        <v>1.714948930259707</v>
      </c>
      <c r="AW42">
        <f>U42*AA42/1000</f>
        <v>2.0485334675116467</v>
      </c>
      <c r="AX42">
        <f>(AU42-AW42)</f>
        <v>1.1716647815569843</v>
      </c>
      <c r="AY42">
        <f>1/(1.6/F42+1.37/N42)</f>
        <v>1.1451238316218872</v>
      </c>
      <c r="AZ42">
        <f>G42*AA42*0.001</f>
        <v>33.287061672025317</v>
      </c>
      <c r="BA42">
        <f>G42/S42</f>
        <v>0.97166668998560002</v>
      </c>
      <c r="BB42">
        <f>(1-AL42*AA42/AQ42/F42)*100</f>
        <v>79.307820567500386</v>
      </c>
      <c r="BC42">
        <f>(S42-E42/(N42/1.35))</f>
        <v>387.17643866889472</v>
      </c>
      <c r="BD42">
        <f>E42*BB42/100/BC42</f>
        <v>7.5544541669534922E-3</v>
      </c>
    </row>
    <row r="43" spans="1:56" x14ac:dyDescent="0.25">
      <c r="A43" s="1" t="s">
        <v>1</v>
      </c>
      <c r="B43" s="1" t="s">
        <v>9270</v>
      </c>
      <c r="K43" s="1">
        <v>2.72</v>
      </c>
    </row>
    <row r="44" spans="1:56" x14ac:dyDescent="0.25">
      <c r="A44" s="1" t="s">
        <v>1</v>
      </c>
      <c r="B44" s="1" t="s">
        <v>9269</v>
      </c>
      <c r="K44" s="1">
        <v>2.72</v>
      </c>
    </row>
    <row r="45" spans="1:56" x14ac:dyDescent="0.25">
      <c r="A45" s="1">
        <v>10</v>
      </c>
      <c r="B45" s="1" t="s">
        <v>9268</v>
      </c>
      <c r="C45" s="1">
        <v>2104.0000013411045</v>
      </c>
      <c r="D45" s="1">
        <v>0</v>
      </c>
      <c r="E45">
        <f>(R45-S45*(1000-T45)/(1000-U45))*AK45</f>
        <v>3.7725684145767211</v>
      </c>
      <c r="F45">
        <f>IF(AV45&lt;&gt;0,1/(1/AV45-1/N45),0)</f>
        <v>3.4852803961166057</v>
      </c>
      <c r="G45">
        <f>((AY45-AL45/2)*S45-E45)/(AY45+AL45/2)</f>
        <v>377.64058868712516</v>
      </c>
      <c r="H45">
        <f>AL45*1000</f>
        <v>23.883545741321392</v>
      </c>
      <c r="I45">
        <f>(AQ45-AW45)</f>
        <v>1.1163272733286123</v>
      </c>
      <c r="J45">
        <f>(P45+AP45*D45)</f>
        <v>25.191740036010742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25.340459823608398</v>
      </c>
      <c r="P45" s="1">
        <v>25.191740036010742</v>
      </c>
      <c r="Q45" s="1">
        <v>25.368364334106445</v>
      </c>
      <c r="R45" s="1">
        <v>400.00701904296875</v>
      </c>
      <c r="S45" s="1">
        <v>388.16464233398438</v>
      </c>
      <c r="T45" s="1">
        <v>2.6443138122558594</v>
      </c>
      <c r="U45" s="1">
        <v>23.812463760375977</v>
      </c>
      <c r="V45" s="1">
        <v>7.1864786148071289</v>
      </c>
      <c r="W45" s="1">
        <v>64.715377807617188</v>
      </c>
      <c r="X45" s="1">
        <v>299.5836181640625</v>
      </c>
      <c r="Y45" s="1">
        <v>1250.3275146484375</v>
      </c>
      <c r="Z45" s="1">
        <v>11.406030654907227</v>
      </c>
      <c r="AA45" s="1">
        <v>88.184089660644531</v>
      </c>
      <c r="AB45" s="1">
        <v>4.7394285202026367</v>
      </c>
      <c r="AC45" s="1">
        <v>-1.2259314060211182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1.1014103608972883</v>
      </c>
      <c r="AL45">
        <f>(U45-T45)/(1000-U45)*AK45</f>
        <v>2.3883545741321392E-2</v>
      </c>
      <c r="AM45">
        <f>(P45+273.15)</f>
        <v>298.34174003601072</v>
      </c>
      <c r="AN45">
        <f>(O45+273.15)</f>
        <v>298.49045982360838</v>
      </c>
      <c r="AO45">
        <f>(Y45*AG45+Z45*AH45)*AI45</f>
        <v>200.05239787223036</v>
      </c>
      <c r="AP45">
        <f>((AO45+0.00000010773*(AN45^4-AM45^4))-AL45*44100)/(L45*51.4+0.00000043092*AM45^3)</f>
        <v>-7.0113094636797637</v>
      </c>
      <c r="AQ45">
        <f>0.61365*EXP(17.502*J45/(240.97+J45))</f>
        <v>3.2162077126144561</v>
      </c>
      <c r="AR45">
        <f>AQ45*1000/AA45</f>
        <v>36.47151912540307</v>
      </c>
      <c r="AS45">
        <f>(AR45-U45)</f>
        <v>12.659055365027093</v>
      </c>
      <c r="AT45">
        <f>IF(D45,P45,(O45+P45)/2)</f>
        <v>25.26609992980957</v>
      </c>
      <c r="AU45">
        <f>0.61365*EXP(17.502*AT45/(240.97+AT45))</f>
        <v>3.2304730585865902</v>
      </c>
      <c r="AV45">
        <f>IF(AS45&lt;&gt;0,(1000-(AR45+U45)/2)/AS45*AL45,0)</f>
        <v>1.8298085790788423</v>
      </c>
      <c r="AW45">
        <f>U45*AA45/1000</f>
        <v>2.0998804392858439</v>
      </c>
      <c r="AX45">
        <f>(AU45-AW45)</f>
        <v>1.1305926193007463</v>
      </c>
      <c r="AY45">
        <f>1/(1.6/F45+1.37/N45)</f>
        <v>1.2274396330590622</v>
      </c>
      <c r="AZ45">
        <f>G45*AA45*0.001</f>
        <v>33.301891532284024</v>
      </c>
      <c r="BA45">
        <f>G45/S45</f>
        <v>0.97288765513628594</v>
      </c>
      <c r="BB45">
        <f>(1-AL45*AA45/AQ45/F45)*100</f>
        <v>81.210846007107207</v>
      </c>
      <c r="BC45">
        <f>(S45-E45/(N45/1.35))</f>
        <v>386.84258800810971</v>
      </c>
      <c r="BD45">
        <f>E45*BB45/100/BC45</f>
        <v>7.9198485912581051E-3</v>
      </c>
    </row>
    <row r="46" spans="1:56" x14ac:dyDescent="0.25">
      <c r="A46" s="1" t="s">
        <v>1</v>
      </c>
      <c r="B46" s="1" t="s">
        <v>9267</v>
      </c>
      <c r="K46" s="1">
        <v>2.72</v>
      </c>
    </row>
    <row r="47" spans="1:56" x14ac:dyDescent="0.25">
      <c r="A47" s="1" t="s">
        <v>1</v>
      </c>
      <c r="B47" s="1" t="s">
        <v>9266</v>
      </c>
      <c r="K47" s="1">
        <v>2.72</v>
      </c>
    </row>
    <row r="48" spans="1:56" x14ac:dyDescent="0.25">
      <c r="A48" s="1">
        <v>11</v>
      </c>
      <c r="B48" s="1" t="s">
        <v>9265</v>
      </c>
      <c r="C48" s="1">
        <v>2311.5000013299286</v>
      </c>
      <c r="D48" s="1">
        <v>0</v>
      </c>
      <c r="E48">
        <f>(R48-S48*(1000-T48)/(1000-U48))*AK48</f>
        <v>3.520375046371282</v>
      </c>
      <c r="F48">
        <f>IF(AV48&lt;&gt;0,1/(1/AV48-1/N48),0)</f>
        <v>4.1409783646169895</v>
      </c>
      <c r="G48">
        <f>((AY48-AL48/2)*S48-E48)/(AY48+AL48/2)</f>
        <v>378.33748231512374</v>
      </c>
      <c r="H48">
        <f>AL48*1000</f>
        <v>24.726236865423097</v>
      </c>
      <c r="I48">
        <f>(AQ48-AW48)</f>
        <v>1.0590675489360861</v>
      </c>
      <c r="J48">
        <f>(P48+AP48*D48)</f>
        <v>25.257104873657227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25.427728652954102</v>
      </c>
      <c r="P48" s="1">
        <v>25.257104873657227</v>
      </c>
      <c r="Q48" s="1">
        <v>25.444856643676758</v>
      </c>
      <c r="R48" s="1">
        <v>399.88580322265625</v>
      </c>
      <c r="S48" s="1">
        <v>387.97952270507813</v>
      </c>
      <c r="T48" s="1">
        <v>2.7079896926879883</v>
      </c>
      <c r="U48" s="1">
        <v>24.605310440063477</v>
      </c>
      <c r="V48" s="1">
        <v>7.321044921875</v>
      </c>
      <c r="W48" s="1">
        <v>66.520408630371094</v>
      </c>
      <c r="X48" s="1">
        <v>299.58242797851563</v>
      </c>
      <c r="Y48" s="1">
        <v>1600.51611328125</v>
      </c>
      <c r="Z48" s="1">
        <v>11.237152099609375</v>
      </c>
      <c r="AA48" s="1">
        <v>88.179214477539063</v>
      </c>
      <c r="AB48" s="1">
        <v>5.0147366523742676</v>
      </c>
      <c r="AC48" s="1">
        <v>-1.2724238634109497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1.1014059852151306</v>
      </c>
      <c r="AL48">
        <f>(U48-T48)/(1000-U48)*AK48</f>
        <v>2.4726236865423096E-2</v>
      </c>
      <c r="AM48">
        <f>(P48+273.15)</f>
        <v>298.4071048736572</v>
      </c>
      <c r="AN48">
        <f>(O48+273.15)</f>
        <v>298.57772865295408</v>
      </c>
      <c r="AO48">
        <f>(Y48*AG48+Z48*AH48)*AI48</f>
        <v>256.08257240110834</v>
      </c>
      <c r="AP48">
        <f>((AO48+0.00000010773*(AN48^4-AM48^4))-AL48*44100)/(L48*51.4+0.00000043092*AM48^3)</f>
        <v>-6.8534525931243913</v>
      </c>
      <c r="AQ48">
        <f>0.61365*EXP(17.502*J48/(240.97+J48))</f>
        <v>3.2287444955168745</v>
      </c>
      <c r="AR48">
        <f>AQ48*1000/AA48</f>
        <v>36.615709435008604</v>
      </c>
      <c r="AS48">
        <f>(AR48-U48)</f>
        <v>12.010398994945128</v>
      </c>
      <c r="AT48">
        <f>IF(D48,P48,(O48+P48)/2)</f>
        <v>25.342416763305664</v>
      </c>
      <c r="AU48">
        <f>0.61365*EXP(17.502*AT48/(240.97+AT48))</f>
        <v>3.2451712834737405</v>
      </c>
      <c r="AV48">
        <f>IF(AS48&lt;&gt;0,(1000-(AR48+U48)/2)/AS48*AL48,0)</f>
        <v>1.9957167248335619</v>
      </c>
      <c r="AW48">
        <f>U48*AA48/1000</f>
        <v>2.1696769465807884</v>
      </c>
      <c r="AX48">
        <f>(AU48-AW48)</f>
        <v>1.0754943368929522</v>
      </c>
      <c r="AY48">
        <f>1/(1.6/F48+1.37/N48)</f>
        <v>1.3476860094856284</v>
      </c>
      <c r="AZ48">
        <f>G48*AA48*0.001</f>
        <v>33.361501997957433</v>
      </c>
      <c r="BA48">
        <f>G48/S48</f>
        <v>0.97514806883948935</v>
      </c>
      <c r="BB48">
        <f>(1-AL48*AA48/AQ48/F48)*100</f>
        <v>83.692491606206389</v>
      </c>
      <c r="BC48">
        <f>(S48-E48/(N48/1.35))</f>
        <v>386.74584671903813</v>
      </c>
      <c r="BD48">
        <f>E48*BB48/100/BC48</f>
        <v>7.6181544422161069E-3</v>
      </c>
    </row>
    <row r="49" spans="1:56" x14ac:dyDescent="0.25">
      <c r="A49" s="1" t="s">
        <v>1</v>
      </c>
      <c r="B49" s="1" t="s">
        <v>9264</v>
      </c>
      <c r="K49" s="1">
        <v>2.72</v>
      </c>
    </row>
    <row r="50" spans="1:56" x14ac:dyDescent="0.25">
      <c r="A50" s="1" t="s">
        <v>1</v>
      </c>
      <c r="B50" s="1" t="s">
        <v>9259</v>
      </c>
      <c r="K50" s="1">
        <v>2.72</v>
      </c>
    </row>
    <row r="51" spans="1:56" x14ac:dyDescent="0.25">
      <c r="A51" s="1">
        <v>12</v>
      </c>
      <c r="B51" s="1" t="s">
        <v>9263</v>
      </c>
      <c r="C51" s="1">
        <v>2519.0000013187528</v>
      </c>
      <c r="D51" s="1">
        <v>0</v>
      </c>
      <c r="E51">
        <f>(R51-S51*(1000-T51)/(1000-U51))*AK51</f>
        <v>3.0797106020549712</v>
      </c>
      <c r="F51">
        <f>IF(AV51&lt;&gt;0,1/(1/AV51-1/N51),0)</f>
        <v>5.22880057700824</v>
      </c>
      <c r="G51">
        <f>((AY51-AL51/2)*S51-E51)/(AY51+AL51/2)</f>
        <v>379.60701142533321</v>
      </c>
      <c r="H51">
        <f>AL51*1000</f>
        <v>25.673947329460031</v>
      </c>
      <c r="I51">
        <f>(AQ51-AW51)</f>
        <v>0.98889281870214774</v>
      </c>
      <c r="J51">
        <f>(P51+AP51*D51)</f>
        <v>25.293167114257813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25.520885467529297</v>
      </c>
      <c r="P51" s="1">
        <v>25.293167114257813</v>
      </c>
      <c r="Q51" s="1">
        <v>25.518640518188477</v>
      </c>
      <c r="R51" s="1">
        <v>400.0067138671875</v>
      </c>
      <c r="S51" s="1">
        <v>388.16555786132813</v>
      </c>
      <c r="T51" s="1">
        <v>2.7702794075012207</v>
      </c>
      <c r="U51" s="1">
        <v>25.480335235595703</v>
      </c>
      <c r="V51" s="1">
        <v>7.4479479789733887</v>
      </c>
      <c r="W51" s="1">
        <v>68.504356384277344</v>
      </c>
      <c r="X51" s="1">
        <v>299.66357421875</v>
      </c>
      <c r="Y51" s="1">
        <v>2000.119873046875</v>
      </c>
      <c r="Z51" s="1">
        <v>10.049367904663086</v>
      </c>
      <c r="AA51" s="1">
        <v>88.177276611328125</v>
      </c>
      <c r="AB51" s="1">
        <v>5.4408445358276367</v>
      </c>
      <c r="AC51" s="1">
        <v>-1.3101404905319214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1.1017043169806984</v>
      </c>
      <c r="AL51">
        <f>(U51-T51)/(1000-U51)*AK51</f>
        <v>2.5673947329460031E-2</v>
      </c>
      <c r="AM51">
        <f>(P51+273.15)</f>
        <v>298.44316711425779</v>
      </c>
      <c r="AN51">
        <f>(O51+273.15)</f>
        <v>298.67088546752927</v>
      </c>
      <c r="AO51">
        <f>(Y51*AG51+Z51*AH51)*AI51</f>
        <v>320.01917253451393</v>
      </c>
      <c r="AP51">
        <f>((AO51+0.00000010773*(AN51^4-AM51^4))-AL51*44100)/(L51*51.4+0.00000043092*AM51^3)</f>
        <v>-6.6655132080394086</v>
      </c>
      <c r="AQ51">
        <f>0.61365*EXP(17.502*J51/(240.97+J51))</f>
        <v>3.2356793869206406</v>
      </c>
      <c r="AR51">
        <f>AQ51*1000/AA51</f>
        <v>36.695161284953471</v>
      </c>
      <c r="AS51">
        <f>(AR51-U51)</f>
        <v>11.214826049357768</v>
      </c>
      <c r="AT51">
        <f>IF(D51,P51,(O51+P51)/2)</f>
        <v>25.407026290893555</v>
      </c>
      <c r="AU51">
        <f>0.61365*EXP(17.502*AT51/(240.97+AT51))</f>
        <v>3.2576603800131481</v>
      </c>
      <c r="AV51">
        <f>IF(AS51&lt;&gt;0,(1000-(AR51+U51)/2)/AS51*AL51,0)</f>
        <v>2.2181175176995969</v>
      </c>
      <c r="AW51">
        <f>U51*AA51/1000</f>
        <v>2.2467865682184929</v>
      </c>
      <c r="AX51">
        <f>(AU51-AW51)</f>
        <v>1.0108738117946552</v>
      </c>
      <c r="AY51">
        <f>1/(1.6/F51+1.37/N51)</f>
        <v>1.5114233417121468</v>
      </c>
      <c r="AZ51">
        <f>G51*AA51*0.001</f>
        <v>33.472712450051198</v>
      </c>
      <c r="BA51">
        <f>G51/S51</f>
        <v>0.97795129871091646</v>
      </c>
      <c r="BB51">
        <f>(1-AL51*AA51/AQ51/F51)*100</f>
        <v>86.619209639206446</v>
      </c>
      <c r="BC51">
        <f>(S51-E51/(N51/1.35))</f>
        <v>387.08630779175832</v>
      </c>
      <c r="BD51">
        <f>E51*BB51/100/BC51</f>
        <v>6.8915405401266949E-3</v>
      </c>
    </row>
    <row r="52" spans="1:56" x14ac:dyDescent="0.25">
      <c r="A52" s="1" t="s">
        <v>1</v>
      </c>
      <c r="B52" s="1" t="s">
        <v>9262</v>
      </c>
    </row>
    <row r="53" spans="1:56" x14ac:dyDescent="0.25">
      <c r="A53" s="1" t="s">
        <v>1</v>
      </c>
      <c r="B53" s="1" t="s">
        <v>9261</v>
      </c>
    </row>
    <row r="54" spans="1:56" x14ac:dyDescent="0.25">
      <c r="A54" s="1" t="s">
        <v>1</v>
      </c>
      <c r="B54" s="1" t="s">
        <v>9260</v>
      </c>
    </row>
    <row r="55" spans="1:56" x14ac:dyDescent="0.25">
      <c r="A55" s="1" t="s">
        <v>1</v>
      </c>
      <c r="B55" s="1" t="s">
        <v>9259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34C06-A530-455D-A71C-E0A0BB7AD473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9339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9338</v>
      </c>
    </row>
    <row r="12" spans="1:56" x14ac:dyDescent="0.25">
      <c r="A12" s="1" t="s">
        <v>1</v>
      </c>
      <c r="B12" s="1" t="s">
        <v>9337</v>
      </c>
    </row>
    <row r="13" spans="1:56" x14ac:dyDescent="0.25">
      <c r="A13" s="1" t="s">
        <v>1</v>
      </c>
      <c r="B13" s="1" t="s">
        <v>9336</v>
      </c>
    </row>
    <row r="14" spans="1:56" x14ac:dyDescent="0.25">
      <c r="A14" s="1" t="s">
        <v>1</v>
      </c>
      <c r="B14" s="1" t="s">
        <v>9335</v>
      </c>
    </row>
    <row r="15" spans="1:56" x14ac:dyDescent="0.25">
      <c r="A15" s="1" t="s">
        <v>1</v>
      </c>
      <c r="B15" s="1" t="s">
        <v>9334</v>
      </c>
    </row>
    <row r="16" spans="1:56" x14ac:dyDescent="0.25">
      <c r="A16" s="1" t="s">
        <v>1</v>
      </c>
      <c r="B16" s="1" t="s">
        <v>9333</v>
      </c>
    </row>
    <row r="17" spans="1:56" x14ac:dyDescent="0.25">
      <c r="A17" s="1" t="s">
        <v>1</v>
      </c>
      <c r="B17" s="1" t="s">
        <v>9332</v>
      </c>
    </row>
    <row r="18" spans="1:56" x14ac:dyDescent="0.25">
      <c r="A18" s="1">
        <v>1</v>
      </c>
      <c r="B18" s="1" t="s">
        <v>9331</v>
      </c>
      <c r="C18" s="1">
        <v>232.00000259280205</v>
      </c>
      <c r="D18" s="1">
        <v>0</v>
      </c>
      <c r="E18">
        <f>(R18-S18*(1000-T18)/(1000-U18))*AK18</f>
        <v>-3.4505473714215547</v>
      </c>
      <c r="F18">
        <f>IF(AV18&lt;&gt;0,1/(1/AV18-1/N18),0)</f>
        <v>5.9456581849048469</v>
      </c>
      <c r="G18">
        <f>((AY18-AL18/2)*S18-E18)/(AY18+AL18/2)</f>
        <v>389.81129924283562</v>
      </c>
      <c r="H18">
        <f>AL18*1000</f>
        <v>26.123007971752834</v>
      </c>
      <c r="I18">
        <f>(AQ18-AW18)</f>
        <v>0.89848175057885582</v>
      </c>
      <c r="J18">
        <f>(P18+AP18*D18)</f>
        <v>23.631439208984375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25.132482528686523</v>
      </c>
      <c r="P18" s="1">
        <v>23.631439208984375</v>
      </c>
      <c r="Q18" s="1">
        <v>25.273653030395508</v>
      </c>
      <c r="R18" s="1">
        <v>399.9940185546875</v>
      </c>
      <c r="S18" s="1">
        <v>393.80865478515625</v>
      </c>
      <c r="T18" s="1">
        <v>-3.1243927776813507E-2</v>
      </c>
      <c r="U18" s="1">
        <v>23.057327270507813</v>
      </c>
      <c r="V18" s="1">
        <v>-8.5865221917629242E-2</v>
      </c>
      <c r="W18" s="1">
        <v>63.366634368896484</v>
      </c>
      <c r="X18" s="1">
        <v>300.65200805664063</v>
      </c>
      <c r="Y18" s="1">
        <v>-0.14982973039150238</v>
      </c>
      <c r="Z18" s="1">
        <v>7.3719515800476074</v>
      </c>
      <c r="AA18" s="1">
        <v>88.077163696289063</v>
      </c>
      <c r="AB18" s="1">
        <v>35.466037750244141</v>
      </c>
      <c r="AC18" s="1">
        <v>1.1251670122146606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1.1053382649141197</v>
      </c>
      <c r="AL18">
        <f>(U18-T18)/(1000-U18)*AK18</f>
        <v>2.6123007971752835E-2</v>
      </c>
      <c r="AM18">
        <f>(P18+273.15)</f>
        <v>296.78143920898435</v>
      </c>
      <c r="AN18">
        <f>(O18+273.15)</f>
        <v>298.2824825286865</v>
      </c>
      <c r="AO18">
        <f>(Y18*AG18+Z18*AH18)*AI18</f>
        <v>-2.3972756326807509E-2</v>
      </c>
      <c r="AP18">
        <f>((AO18+0.00000010773*(AN18^4-AM18^4))-AL18*44100)/(L18*51.4+0.00000043092*AM18^3)</f>
        <v>-9.3594296916464987</v>
      </c>
      <c r="AQ18">
        <f>0.61365*EXP(17.502*J18/(240.97+J18))</f>
        <v>2.9293057389822823</v>
      </c>
      <c r="AR18">
        <f>AQ18*1000/AA18</f>
        <v>33.25840224695726</v>
      </c>
      <c r="AS18">
        <f>(AR18-U18)</f>
        <v>10.201074976449448</v>
      </c>
      <c r="AT18">
        <f>IF(D18,P18,(O18+P18)/2)</f>
        <v>24.381960868835449</v>
      </c>
      <c r="AU18">
        <f>0.61365*EXP(17.502*AT18/(240.97+AT18))</f>
        <v>3.0643854768350862</v>
      </c>
      <c r="AV18">
        <f>IF(AS18&lt;&gt;0,(1000-(AR18+U18)/2)/AS18*AL18,0)</f>
        <v>2.4887024068348915</v>
      </c>
      <c r="AW18">
        <f>U18*AA18/1000</f>
        <v>2.0308239884034265</v>
      </c>
      <c r="AX18">
        <f>(AU18-AW18)</f>
        <v>1.0335614884316597</v>
      </c>
      <c r="AY18">
        <f>1/(1.6/F18+1.37/N18)</f>
        <v>1.697299054261395</v>
      </c>
      <c r="AZ18">
        <f>G18*AA18*0.001</f>
        <v>34.333473614074357</v>
      </c>
      <c r="BA18">
        <f>G18/S18</f>
        <v>0.9898494979890643</v>
      </c>
      <c r="BB18">
        <f>(1-AL18*AA18/AQ18/F18)*100</f>
        <v>86.789420672664193</v>
      </c>
      <c r="BC18">
        <f>(S18-E18/(N18/1.35))</f>
        <v>394.8969398790083</v>
      </c>
      <c r="BD18">
        <f>E18*BB18/100/BC18</f>
        <v>-7.5835231202605749E-3</v>
      </c>
    </row>
    <row r="19" spans="1:56" x14ac:dyDescent="0.25">
      <c r="A19" s="1" t="s">
        <v>1</v>
      </c>
      <c r="B19" s="1" t="s">
        <v>9330</v>
      </c>
      <c r="K19" s="1">
        <v>2.72</v>
      </c>
    </row>
    <row r="20" spans="1:56" x14ac:dyDescent="0.25">
      <c r="A20" s="1" t="s">
        <v>1</v>
      </c>
      <c r="B20" s="1" t="s">
        <v>9329</v>
      </c>
      <c r="K20" s="1">
        <v>2.72</v>
      </c>
    </row>
    <row r="21" spans="1:56" x14ac:dyDescent="0.25">
      <c r="A21" s="1">
        <v>2</v>
      </c>
      <c r="B21" s="1" t="s">
        <v>9328</v>
      </c>
      <c r="C21" s="1">
        <v>438.50000260397792</v>
      </c>
      <c r="D21" s="1">
        <v>0</v>
      </c>
      <c r="E21">
        <f>(R21-S21*(1000-T21)/(1000-U21))*AK21</f>
        <v>-0.69796458220297275</v>
      </c>
      <c r="F21">
        <f>IF(AV21&lt;&gt;0,1/(1/AV21-1/N21),0)</f>
        <v>5.786003991096961</v>
      </c>
      <c r="G21">
        <f>((AY21-AL21/2)*S21-E21)/(AY21+AL21/2)</f>
        <v>386.00030904257989</v>
      </c>
      <c r="H21">
        <f>AL21*1000</f>
        <v>25.684045336134911</v>
      </c>
      <c r="I21">
        <f>(AQ21-AW21)</f>
        <v>0.8939004539012716</v>
      </c>
      <c r="J21">
        <f>(P21+AP21*D21)</f>
        <v>23.414339065551758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25.069330215454102</v>
      </c>
      <c r="P21" s="1">
        <v>23.414339065551758</v>
      </c>
      <c r="Q21" s="1">
        <v>25.252935409545898</v>
      </c>
      <c r="R21" s="1">
        <v>400.00790405273438</v>
      </c>
      <c r="S21" s="1">
        <v>391.54104614257813</v>
      </c>
      <c r="T21" s="1">
        <v>-3.1884253025054932E-2</v>
      </c>
      <c r="U21" s="1">
        <v>22.678365707397461</v>
      </c>
      <c r="V21" s="1">
        <v>-8.7949514389038086E-2</v>
      </c>
      <c r="W21" s="1">
        <v>62.555999755859375</v>
      </c>
      <c r="X21" s="1">
        <v>300.64080810546875</v>
      </c>
      <c r="Y21" s="1">
        <v>25.113348007202148</v>
      </c>
      <c r="Z21" s="1">
        <v>7.7962703704833984</v>
      </c>
      <c r="AA21" s="1">
        <v>88.071403503417969</v>
      </c>
      <c r="AB21" s="1">
        <v>35.375740051269531</v>
      </c>
      <c r="AC21" s="1">
        <v>1.1230952739715576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1.1052970886230467</v>
      </c>
      <c r="AL21">
        <f>(U21-T21)/(1000-U21)*AK21</f>
        <v>2.5684045336134911E-2</v>
      </c>
      <c r="AM21">
        <f>(P21+273.15)</f>
        <v>296.56433906555174</v>
      </c>
      <c r="AN21">
        <f>(O21+273.15)</f>
        <v>298.21933021545408</v>
      </c>
      <c r="AO21">
        <f>(Y21*AG21+Z21*AH21)*AI21</f>
        <v>4.0181355913400125</v>
      </c>
      <c r="AP21">
        <f>((AO21+0.00000010773*(AN21^4-AM21^4))-AL21*44100)/(L21*51.4+0.00000043092*AM21^3)</f>
        <v>-9.1541423241753037</v>
      </c>
      <c r="AQ21">
        <f>0.61365*EXP(17.502*J21/(240.97+J21))</f>
        <v>2.8912159509155502</v>
      </c>
      <c r="AR21">
        <f>AQ21*1000/AA21</f>
        <v>32.828089889623989</v>
      </c>
      <c r="AS21">
        <f>(AR21-U21)</f>
        <v>10.149724182226528</v>
      </c>
      <c r="AT21">
        <f>IF(D21,P21,(O21+P21)/2)</f>
        <v>24.24183464050293</v>
      </c>
      <c r="AU21">
        <f>0.61365*EXP(17.502*AT21/(240.97+AT21))</f>
        <v>3.0387597586522372</v>
      </c>
      <c r="AV21">
        <f>IF(AS21&lt;&gt;0,(1000-(AR21+U21)/2)/AS21*AL21,0)</f>
        <v>2.4602865779211731</v>
      </c>
      <c r="AW21">
        <f>U21*AA21/1000</f>
        <v>1.9973154970142786</v>
      </c>
      <c r="AX21">
        <f>(AU21-AW21)</f>
        <v>1.0414442616379587</v>
      </c>
      <c r="AY21">
        <f>1/(1.6/F21+1.37/N21)</f>
        <v>1.6761739383822349</v>
      </c>
      <c r="AZ21">
        <f>G21*AA21*0.001</f>
        <v>33.995588970133092</v>
      </c>
      <c r="BA21">
        <f>G21/S21</f>
        <v>0.98584889846266432</v>
      </c>
      <c r="BB21">
        <f>(1-AL21*AA21/AQ21/F21)*100</f>
        <v>86.478057494092525</v>
      </c>
      <c r="BC21">
        <f>(S21-E21/(N21/1.35))</f>
        <v>391.76118062244046</v>
      </c>
      <c r="BD21">
        <f>E21*BB21/100/BC21</f>
        <v>-1.540699391723539E-3</v>
      </c>
    </row>
    <row r="22" spans="1:56" x14ac:dyDescent="0.25">
      <c r="A22" s="1" t="s">
        <v>1</v>
      </c>
      <c r="B22" s="1" t="s">
        <v>9327</v>
      </c>
      <c r="K22" s="1">
        <v>2.72</v>
      </c>
    </row>
    <row r="23" spans="1:56" x14ac:dyDescent="0.25">
      <c r="A23" s="1" t="s">
        <v>1</v>
      </c>
      <c r="B23" s="1" t="s">
        <v>9326</v>
      </c>
      <c r="K23" s="1">
        <v>2.72</v>
      </c>
    </row>
    <row r="24" spans="1:56" x14ac:dyDescent="0.25">
      <c r="A24" s="1">
        <v>3</v>
      </c>
      <c r="B24" s="1" t="s">
        <v>9325</v>
      </c>
      <c r="C24" s="1">
        <v>644.50000260397792</v>
      </c>
      <c r="D24" s="1">
        <v>0</v>
      </c>
      <c r="E24">
        <f>(R24-S24*(1000-T24)/(1000-U24))*AK24</f>
        <v>1.1046292783850968</v>
      </c>
      <c r="F24">
        <f>IF(AV24&lt;&gt;0,1/(1/AV24-1/N24),0)</f>
        <v>5.538867217008054</v>
      </c>
      <c r="G24">
        <f>((AY24-AL24/2)*S24-E24)/(AY24+AL24/2)</f>
        <v>383.5374588654492</v>
      </c>
      <c r="H24">
        <f>AL24*1000</f>
        <v>25.232317151324054</v>
      </c>
      <c r="I24">
        <f>(AQ24-AW24)</f>
        <v>0.89515398669647483</v>
      </c>
      <c r="J24">
        <f>(P24+AP24*D24)</f>
        <v>23.221004486083984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24.970417022705078</v>
      </c>
      <c r="P24" s="1">
        <v>23.221004486083984</v>
      </c>
      <c r="Q24" s="1">
        <v>25.174690246582031</v>
      </c>
      <c r="R24" s="1">
        <v>400.0595703125</v>
      </c>
      <c r="S24" s="1">
        <v>390.1539306640625</v>
      </c>
      <c r="T24" s="1">
        <v>-3.4741874784231186E-2</v>
      </c>
      <c r="U24" s="1">
        <v>22.2841796875</v>
      </c>
      <c r="V24" s="1">
        <v>-9.6394181251525879E-2</v>
      </c>
      <c r="W24" s="1">
        <v>61.82928466796875</v>
      </c>
      <c r="X24" s="1">
        <v>300.6529541015625</v>
      </c>
      <c r="Y24" s="1">
        <v>51.068275451660156</v>
      </c>
      <c r="Z24" s="1">
        <v>7.7708959579467773</v>
      </c>
      <c r="AA24" s="1">
        <v>88.067283630371094</v>
      </c>
      <c r="AB24" s="1">
        <v>35.097434997558594</v>
      </c>
      <c r="AC24" s="1">
        <v>1.118876576423645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1.1053417430204502</v>
      </c>
      <c r="AL24">
        <f>(U24-T24)/(1000-U24)*AK24</f>
        <v>2.5232317151324055E-2</v>
      </c>
      <c r="AM24">
        <f>(P24+273.15)</f>
        <v>296.37100448608396</v>
      </c>
      <c r="AN24">
        <f>(O24+273.15)</f>
        <v>298.12041702270506</v>
      </c>
      <c r="AO24">
        <f>(Y24*AG24+Z24*AH24)*AI24</f>
        <v>8.1709238896312399</v>
      </c>
      <c r="AP24">
        <f>((AO24+0.00000010773*(AN24^4-AM24^4))-AL24*44100)/(L24*51.4+0.00000043092*AM24^3)</f>
        <v>-8.9486205433391337</v>
      </c>
      <c r="AQ24">
        <f>0.61365*EXP(17.502*J24/(240.97+J24))</f>
        <v>2.8576611597056916</v>
      </c>
      <c r="AR24">
        <f>AQ24*1000/AA24</f>
        <v>32.448612491554037</v>
      </c>
      <c r="AS24">
        <f>(AR24-U24)</f>
        <v>10.164432804054037</v>
      </c>
      <c r="AT24">
        <f>IF(D24,P24,(O24+P24)/2)</f>
        <v>24.095710754394531</v>
      </c>
      <c r="AU24">
        <f>0.61365*EXP(17.502*AT24/(240.97+AT24))</f>
        <v>3.0122369470779318</v>
      </c>
      <c r="AV24">
        <f>IF(AS24&lt;&gt;0,(1000-(AR24+U24)/2)/AS24*AL24,0)</f>
        <v>2.4144780175157408</v>
      </c>
      <c r="AW24">
        <f>U24*AA24/1000</f>
        <v>1.9625071730092167</v>
      </c>
      <c r="AX24">
        <f>(AU24-AW24)</f>
        <v>1.049729774068715</v>
      </c>
      <c r="AY24">
        <f>1/(1.6/F24+1.37/N24)</f>
        <v>1.6422109650026844</v>
      </c>
      <c r="AZ24">
        <f>G24*AA24*0.001</f>
        <v>33.777102172775301</v>
      </c>
      <c r="BA24">
        <f>G24/S24</f>
        <v>0.98304138116114392</v>
      </c>
      <c r="BB24">
        <f>(1-AL24*AA24/AQ24/F24)*100</f>
        <v>85.960874711542402</v>
      </c>
      <c r="BC24">
        <f>(S24-E24/(N24/1.35))</f>
        <v>389.80553620703938</v>
      </c>
      <c r="BD24">
        <f>E24*BB24/100/BC24</f>
        <v>2.4359556286940197E-3</v>
      </c>
    </row>
    <row r="25" spans="1:56" x14ac:dyDescent="0.25">
      <c r="A25" s="1" t="s">
        <v>1</v>
      </c>
      <c r="B25" s="1" t="s">
        <v>9324</v>
      </c>
      <c r="K25" s="1">
        <v>2.72</v>
      </c>
    </row>
    <row r="26" spans="1:56" x14ac:dyDescent="0.25">
      <c r="A26" s="1" t="s">
        <v>1</v>
      </c>
      <c r="B26" s="1" t="s">
        <v>9323</v>
      </c>
      <c r="K26" s="1">
        <v>2.72</v>
      </c>
    </row>
    <row r="27" spans="1:56" x14ac:dyDescent="0.25">
      <c r="A27" s="1">
        <v>4</v>
      </c>
      <c r="B27" s="1" t="s">
        <v>9322</v>
      </c>
      <c r="C27" s="1">
        <v>850.50000260397792</v>
      </c>
      <c r="D27" s="1">
        <v>0</v>
      </c>
      <c r="E27">
        <f>(R27-S27*(1000-T27)/(1000-U27))*AK27</f>
        <v>3.2252960603239251</v>
      </c>
      <c r="F27">
        <f>IF(AV27&lt;&gt;0,1/(1/AV27-1/N27),0)</f>
        <v>5.5334715950749604</v>
      </c>
      <c r="G27">
        <f>((AY27-AL27/2)*S27-E27)/(AY27+AL27/2)</f>
        <v>380.55313089621694</v>
      </c>
      <c r="H27">
        <f>AL27*1000</f>
        <v>25.106763336081755</v>
      </c>
      <c r="I27">
        <f>(AQ27-AW27)</f>
        <v>0.89116589339859731</v>
      </c>
      <c r="J27">
        <f>(P27+AP27*D27)</f>
        <v>23.142900466918945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24.897924423217773</v>
      </c>
      <c r="P27" s="1">
        <v>23.142900466918945</v>
      </c>
      <c r="Q27" s="1">
        <v>25.107196807861328</v>
      </c>
      <c r="R27" s="1">
        <v>400.13888549804688</v>
      </c>
      <c r="S27" s="1">
        <v>388.39877319335938</v>
      </c>
      <c r="T27" s="1">
        <v>-3.3057693392038345E-2</v>
      </c>
      <c r="U27" s="1">
        <v>22.177410125732422</v>
      </c>
      <c r="V27" s="1">
        <v>-9.2115558683872223E-2</v>
      </c>
      <c r="W27" s="1">
        <v>61.797554016113281</v>
      </c>
      <c r="X27" s="1">
        <v>300.65054321289063</v>
      </c>
      <c r="Y27" s="1">
        <v>100.07985687255859</v>
      </c>
      <c r="Z27" s="1">
        <v>7.7878117561340332</v>
      </c>
      <c r="AA27" s="1">
        <v>88.064231872558594</v>
      </c>
      <c r="AB27" s="1">
        <v>35.170635223388672</v>
      </c>
      <c r="AC27" s="1">
        <v>1.1090481281280518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1.1053328794591564</v>
      </c>
      <c r="AL27">
        <f>(U27-T27)/(1000-U27)*AK27</f>
        <v>2.5106763336081757E-2</v>
      </c>
      <c r="AM27">
        <f>(P27+273.15)</f>
        <v>296.29290046691892</v>
      </c>
      <c r="AN27">
        <f>(O27+273.15)</f>
        <v>298.04792442321775</v>
      </c>
      <c r="AO27">
        <f>(Y27*AG27+Z27*AH27)*AI27</f>
        <v>16.012776741695916</v>
      </c>
      <c r="AP27">
        <f>((AO27+0.00000010773*(AN27^4-AM27^4))-AL27*44100)/(L27*51.4+0.00000043092*AM27^3)</f>
        <v>-8.8385022761500984</v>
      </c>
      <c r="AQ27">
        <f>0.61365*EXP(17.502*J27/(240.97+J27))</f>
        <v>2.8442024810439261</v>
      </c>
      <c r="AR27">
        <f>AQ27*1000/AA27</f>
        <v>32.296908978436214</v>
      </c>
      <c r="AS27">
        <f>(AR27-U27)</f>
        <v>10.119498852703792</v>
      </c>
      <c r="AT27">
        <f>IF(D27,P27,(O27+P27)/2)</f>
        <v>24.020412445068359</v>
      </c>
      <c r="AU27">
        <f>0.61365*EXP(17.502*AT27/(240.97+AT27))</f>
        <v>2.9986488103229734</v>
      </c>
      <c r="AV27">
        <f>IF(AS27&lt;&gt;0,(1000-(AR27+U27)/2)/AS27*AL27,0)</f>
        <v>2.4134521652458121</v>
      </c>
      <c r="AW27">
        <f>U27*AA27/1000</f>
        <v>1.9530365876453288</v>
      </c>
      <c r="AX27">
        <f>(AU27-AW27)</f>
        <v>1.0456122226776445</v>
      </c>
      <c r="AY27">
        <f>1/(1.6/F27+1.37/N27)</f>
        <v>1.6414516885912342</v>
      </c>
      <c r="AZ27">
        <f>G27*AA27*0.001</f>
        <v>33.513119159072595</v>
      </c>
      <c r="BA27">
        <f>G27/S27</f>
        <v>0.97980003326829102</v>
      </c>
      <c r="BB27">
        <f>(1-AL27*AA27/AQ27/F27)*100</f>
        <v>85.951431146668654</v>
      </c>
      <c r="BC27">
        <f>(S27-E27/(N27/1.35))</f>
        <v>387.38153121755533</v>
      </c>
      <c r="BD27">
        <f>E27*BB27/100/BC27</f>
        <v>7.1562217069369299E-3</v>
      </c>
    </row>
    <row r="28" spans="1:56" x14ac:dyDescent="0.25">
      <c r="A28" s="1" t="s">
        <v>1</v>
      </c>
      <c r="B28" s="1" t="s">
        <v>9321</v>
      </c>
      <c r="K28" s="1">
        <v>2.72</v>
      </c>
    </row>
    <row r="29" spans="1:56" x14ac:dyDescent="0.25">
      <c r="A29" s="1" t="s">
        <v>1</v>
      </c>
      <c r="B29" s="1" t="s">
        <v>9320</v>
      </c>
      <c r="K29" s="1">
        <v>2.72</v>
      </c>
    </row>
    <row r="30" spans="1:56" x14ac:dyDescent="0.25">
      <c r="A30" s="1">
        <v>5</v>
      </c>
      <c r="B30" s="1" t="s">
        <v>9319</v>
      </c>
      <c r="C30" s="1">
        <v>1056.5000026039779</v>
      </c>
      <c r="D30" s="1">
        <v>0</v>
      </c>
      <c r="E30">
        <f>(R30-S30*(1000-T30)/(1000-U30))*AK30</f>
        <v>4.4337568211069049</v>
      </c>
      <c r="F30">
        <f>IF(AV30&lt;&gt;0,1/(1/AV30-1/N30),0)</f>
        <v>5.588331740897134</v>
      </c>
      <c r="G30">
        <f>((AY30-AL30/2)*S30-E30)/(AY30+AL30/2)</f>
        <v>378.79903285100113</v>
      </c>
      <c r="H30">
        <f>AL30*1000</f>
        <v>25.102074526779624</v>
      </c>
      <c r="I30">
        <f>(AQ30-AW30)</f>
        <v>0.88721814195793725</v>
      </c>
      <c r="J30">
        <f>(P30+AP30*D30)</f>
        <v>23.118091583251953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24.854648590087891</v>
      </c>
      <c r="P30" s="1">
        <v>23.118091583251953</v>
      </c>
      <c r="Q30" s="1">
        <v>25.061843872070313</v>
      </c>
      <c r="R30" s="1">
        <v>400.12567138671875</v>
      </c>
      <c r="S30" s="1">
        <v>387.3182373046875</v>
      </c>
      <c r="T30" s="1">
        <v>-3.3183470368385315E-2</v>
      </c>
      <c r="U30" s="1">
        <v>22.173583984375</v>
      </c>
      <c r="V30" s="1">
        <v>-9.2706151306629181E-2</v>
      </c>
      <c r="W30" s="1">
        <v>61.947334289550781</v>
      </c>
      <c r="X30" s="1">
        <v>300.64566040039063</v>
      </c>
      <c r="Y30" s="1">
        <v>149.16787719726563</v>
      </c>
      <c r="Z30" s="1">
        <v>7.9296307563781738</v>
      </c>
      <c r="AA30" s="1">
        <v>88.065193176269531</v>
      </c>
      <c r="AB30" s="1">
        <v>35.279373168945313</v>
      </c>
      <c r="AC30" s="1">
        <v>1.1089513301849365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1.1053149279426124</v>
      </c>
      <c r="AL30">
        <f>(U30-T30)/(1000-U30)*AK30</f>
        <v>2.5102074526779625E-2</v>
      </c>
      <c r="AM30">
        <f>(P30+273.15)</f>
        <v>296.26809158325193</v>
      </c>
      <c r="AN30">
        <f>(O30+273.15)</f>
        <v>298.00464859008787</v>
      </c>
      <c r="AO30">
        <f>(Y30*AG30+Z30*AH30)*AI30</f>
        <v>23.8668598180966</v>
      </c>
      <c r="AP30">
        <f>((AO30+0.00000010773*(AN30^4-AM30^4))-AL30*44100)/(L30*51.4+0.00000043092*AM30^3)</f>
        <v>-8.7739834825244287</v>
      </c>
      <c r="AQ30">
        <f>0.61365*EXP(17.502*J30/(240.97+J30))</f>
        <v>2.8399390989521578</v>
      </c>
      <c r="AR30">
        <f>AQ30*1000/AA30</f>
        <v>32.248144772336929</v>
      </c>
      <c r="AS30">
        <f>(AR30-U30)</f>
        <v>10.074560787961929</v>
      </c>
      <c r="AT30">
        <f>IF(D30,P30,(O30+P30)/2)</f>
        <v>23.986370086669922</v>
      </c>
      <c r="AU30">
        <f>0.61365*EXP(17.502*AT30/(240.97+AT30))</f>
        <v>2.9925232275312279</v>
      </c>
      <c r="AV30">
        <f>IF(AS30&lt;&gt;0,(1000-(AR30+U30)/2)/AS30*AL30,0)</f>
        <v>2.4238302686499527</v>
      </c>
      <c r="AW30">
        <f>U30*AA30/1000</f>
        <v>1.9527209569942205</v>
      </c>
      <c r="AX30">
        <f>(AU30-AW30)</f>
        <v>1.0398022705370074</v>
      </c>
      <c r="AY30">
        <f>1/(1.6/F30+1.37/N30)</f>
        <v>1.6491355857621346</v>
      </c>
      <c r="AZ30">
        <f>G30*AA30*0.001</f>
        <v>33.359010003007484</v>
      </c>
      <c r="BA30">
        <f>G30/S30</f>
        <v>0.97800463899409762</v>
      </c>
      <c r="BB30">
        <f>(1-AL30*AA30/AQ30/F30)*100</f>
        <v>86.070911410815839</v>
      </c>
      <c r="BC30">
        <f>(S30-E30/(N30/1.35))</f>
        <v>385.91985295032703</v>
      </c>
      <c r="BD30">
        <f>E30*BB30/100/BC30</f>
        <v>9.8885166867979744E-3</v>
      </c>
    </row>
    <row r="31" spans="1:56" x14ac:dyDescent="0.25">
      <c r="A31" s="1" t="s">
        <v>1</v>
      </c>
      <c r="B31" s="1" t="s">
        <v>9318</v>
      </c>
      <c r="K31" s="1">
        <v>2.72</v>
      </c>
    </row>
    <row r="32" spans="1:56" x14ac:dyDescent="0.25">
      <c r="A32" s="1" t="s">
        <v>1</v>
      </c>
      <c r="B32" s="1" t="s">
        <v>9317</v>
      </c>
      <c r="K32" s="1">
        <v>2.72</v>
      </c>
    </row>
    <row r="33" spans="1:56" x14ac:dyDescent="0.25">
      <c r="A33" s="1">
        <v>6</v>
      </c>
      <c r="B33" s="1" t="s">
        <v>9316</v>
      </c>
      <c r="C33" s="1">
        <v>1262.5000026039779</v>
      </c>
      <c r="D33" s="1">
        <v>0</v>
      </c>
      <c r="E33">
        <f>(R33-S33*(1000-T33)/(1000-U33))*AK33</f>
        <v>6.3106320484646528</v>
      </c>
      <c r="F33">
        <f>IF(AV33&lt;&gt;0,1/(1/AV33-1/N33),0)</f>
        <v>5.8592979885281125</v>
      </c>
      <c r="G33">
        <f>((AY33-AL33/2)*S33-E33)/(AY33+AL33/2)</f>
        <v>375.87399137684912</v>
      </c>
      <c r="H33">
        <f>AL33*1000</f>
        <v>25.326601807847368</v>
      </c>
      <c r="I33">
        <f>(AQ33-AW33)</f>
        <v>0.87702972031750015</v>
      </c>
      <c r="J33">
        <f>(P33+AP33*D33)</f>
        <v>23.157732009887695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24.826059341430664</v>
      </c>
      <c r="P33" s="1">
        <v>23.157732009887695</v>
      </c>
      <c r="Q33" s="1">
        <v>25.027490615844727</v>
      </c>
      <c r="R33" s="1">
        <v>399.87301635742188</v>
      </c>
      <c r="S33" s="1">
        <v>385.33456420898438</v>
      </c>
      <c r="T33" s="1">
        <v>-3.2727502286434174E-2</v>
      </c>
      <c r="U33" s="1">
        <v>22.367830276489258</v>
      </c>
      <c r="V33" s="1">
        <v>-9.1583669185638428E-2</v>
      </c>
      <c r="W33" s="1">
        <v>62.593467712402344</v>
      </c>
      <c r="X33" s="1">
        <v>300.65087890625</v>
      </c>
      <c r="Y33" s="1">
        <v>299.83746337890625</v>
      </c>
      <c r="Z33" s="1">
        <v>7.8345708847045898</v>
      </c>
      <c r="AA33" s="1">
        <v>88.060585021972656</v>
      </c>
      <c r="AB33" s="1">
        <v>34.965404510498047</v>
      </c>
      <c r="AC33" s="1">
        <v>1.101716160774231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1.1053341136259189</v>
      </c>
      <c r="AL33">
        <f>(U33-T33)/(1000-U33)*AK33</f>
        <v>2.532660180784737E-2</v>
      </c>
      <c r="AM33">
        <f>(P33+273.15)</f>
        <v>296.30773200988767</v>
      </c>
      <c r="AN33">
        <f>(O33+273.15)</f>
        <v>297.97605934143064</v>
      </c>
      <c r="AO33">
        <f>(Y33*AG33+Z33*AH33)*AI33</f>
        <v>47.97399306832267</v>
      </c>
      <c r="AP33">
        <f>((AO33+0.00000010773*(AN33^4-AM33^4))-AL33*44100)/(L33*51.4+0.00000043092*AM33^3)</f>
        <v>-8.6628206027504255</v>
      </c>
      <c r="AQ33">
        <f>0.61365*EXP(17.502*J33/(240.97+J33))</f>
        <v>2.8467539401373365</v>
      </c>
      <c r="AR33">
        <f>AQ33*1000/AA33</f>
        <v>32.327220395220195</v>
      </c>
      <c r="AS33">
        <f>(AR33-U33)</f>
        <v>9.959390118730937</v>
      </c>
      <c r="AT33">
        <f>IF(D33,P33,(O33+P33)/2)</f>
        <v>23.99189567565918</v>
      </c>
      <c r="AU33">
        <f>0.61365*EXP(17.502*AT33/(240.97+AT33))</f>
        <v>2.9935167577043758</v>
      </c>
      <c r="AV33">
        <f>IF(AS33&lt;&gt;0,(1000-(AR33+U33)/2)/AS33*AL33,0)</f>
        <v>2.4734428142247644</v>
      </c>
      <c r="AW33">
        <f>U33*AA33/1000</f>
        <v>1.9697242198198364</v>
      </c>
      <c r="AX33">
        <f>(AU33-AW33)</f>
        <v>1.0237925378845394</v>
      </c>
      <c r="AY33">
        <f>1/(1.6/F33+1.37/N33)</f>
        <v>1.6859491831520745</v>
      </c>
      <c r="AZ33">
        <f>G33*AA33*0.001</f>
        <v>33.099683575189239</v>
      </c>
      <c r="BA33">
        <f>G33/S33</f>
        <v>0.97544841882649191</v>
      </c>
      <c r="BB33">
        <f>(1-AL33*AA33/AQ33/F33)*100</f>
        <v>86.629028208762591</v>
      </c>
      <c r="BC33">
        <f>(S33-E33/(N33/1.35))</f>
        <v>383.3442229524029</v>
      </c>
      <c r="BD33">
        <f>E33*BB33/100/BC33</f>
        <v>1.4260914577795618E-2</v>
      </c>
    </row>
    <row r="34" spans="1:56" x14ac:dyDescent="0.25">
      <c r="A34" s="1" t="s">
        <v>1</v>
      </c>
      <c r="B34" s="1" t="s">
        <v>9315</v>
      </c>
      <c r="K34" s="1">
        <v>2.72</v>
      </c>
    </row>
    <row r="35" spans="1:56" x14ac:dyDescent="0.25">
      <c r="A35" s="1" t="s">
        <v>1</v>
      </c>
      <c r="B35" s="1" t="s">
        <v>3722</v>
      </c>
      <c r="K35" s="1">
        <v>2.72</v>
      </c>
    </row>
    <row r="36" spans="1:56" x14ac:dyDescent="0.25">
      <c r="A36" s="1">
        <v>7</v>
      </c>
      <c r="B36" s="1" t="s">
        <v>3721</v>
      </c>
      <c r="C36" s="1">
        <v>1468.5000026039779</v>
      </c>
      <c r="D36" s="1">
        <v>0</v>
      </c>
      <c r="E36">
        <f>(R36-S36*(1000-T36)/(1000-U36))*AK36</f>
        <v>7.5658724724751174</v>
      </c>
      <c r="F36">
        <f>IF(AV36&lt;&gt;0,1/(1/AV36-1/N36),0)</f>
        <v>6.4438759979538283</v>
      </c>
      <c r="G36">
        <f>((AY36-AL36/2)*S36-E36)/(AY36+AL36/2)</f>
        <v>374.31218297957503</v>
      </c>
      <c r="H36">
        <f>AL36*1000</f>
        <v>25.795275683600206</v>
      </c>
      <c r="I36">
        <f>(AQ36-AW36)</f>
        <v>0.85876722340969724</v>
      </c>
      <c r="J36">
        <f>(P36+AP36*D36)</f>
        <v>23.257770538330078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24.829545974731445</v>
      </c>
      <c r="P36" s="1">
        <v>23.257770538330078</v>
      </c>
      <c r="Q36" s="1">
        <v>25.0194091796875</v>
      </c>
      <c r="R36" s="1">
        <v>399.982666015625</v>
      </c>
      <c r="S36" s="1">
        <v>384.1724853515625</v>
      </c>
      <c r="T36" s="1">
        <v>-3.3693317323923111E-2</v>
      </c>
      <c r="U36" s="1">
        <v>22.771736145019531</v>
      </c>
      <c r="V36" s="1">
        <v>-9.4264693558216095E-2</v>
      </c>
      <c r="W36" s="1">
        <v>63.709095001220703</v>
      </c>
      <c r="X36" s="1">
        <v>300.65390014648438</v>
      </c>
      <c r="Y36" s="1">
        <v>499.85235595703125</v>
      </c>
      <c r="Z36" s="1">
        <v>7.8794770240783691</v>
      </c>
      <c r="AA36" s="1">
        <v>88.058662414550781</v>
      </c>
      <c r="AB36" s="1">
        <v>35.047664642333984</v>
      </c>
      <c r="AC36" s="1">
        <v>1.1107364892959595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1.1053452211267807</v>
      </c>
      <c r="AL36">
        <f>(U36-T36)/(1000-U36)*AK36</f>
        <v>2.5795275683600207E-2</v>
      </c>
      <c r="AM36">
        <f>(P36+273.15)</f>
        <v>296.40777053833006</v>
      </c>
      <c r="AN36">
        <f>(O36+273.15)</f>
        <v>297.97954597473142</v>
      </c>
      <c r="AO36">
        <f>(Y36*AG36+Z36*AH36)*AI36</f>
        <v>79.976375165513673</v>
      </c>
      <c r="AP36">
        <f>((AO36+0.00000010773*(AN36^4-AM36^4))-AL36*44100)/(L36*51.4+0.00000043092*AM36^3)</f>
        <v>-8.5774437841971451</v>
      </c>
      <c r="AQ36">
        <f>0.61365*EXP(17.502*J36/(240.97+J36))</f>
        <v>2.8640158491971963</v>
      </c>
      <c r="AR36">
        <f>AQ36*1000/AA36</f>
        <v>32.523953585785421</v>
      </c>
      <c r="AS36">
        <f>(AR36-U36)</f>
        <v>9.7522174407658895</v>
      </c>
      <c r="AT36">
        <f>IF(D36,P36,(O36+P36)/2)</f>
        <v>24.043658256530762</v>
      </c>
      <c r="AU36">
        <f>0.61365*EXP(17.502*AT36/(240.97+AT36))</f>
        <v>3.0028379586391276</v>
      </c>
      <c r="AV36">
        <f>IF(AS36&lt;&gt;0,(1000-(AR36+U36)/2)/AS36*AL36,0)</f>
        <v>2.5719373112408701</v>
      </c>
      <c r="AW36">
        <f>U36*AA36/1000</f>
        <v>2.0052486257874991</v>
      </c>
      <c r="AX36">
        <f>(AU36-AW36)</f>
        <v>0.99758933285162854</v>
      </c>
      <c r="AY36">
        <f>1/(1.6/F36+1.37/N36)</f>
        <v>1.7594321531613601</v>
      </c>
      <c r="AZ36">
        <f>G36*AA36*0.001</f>
        <v>32.961430158651957</v>
      </c>
      <c r="BA36">
        <f>G36/S36</f>
        <v>0.97433365806256489</v>
      </c>
      <c r="BB36">
        <f>(1-AL36*AA36/AQ36/F36)*100</f>
        <v>87.691938247218374</v>
      </c>
      <c r="BC36">
        <f>(S36-E36/(N36/1.35))</f>
        <v>381.78624764853163</v>
      </c>
      <c r="BD36">
        <f>E36*BB36/100/BC36</f>
        <v>1.7377944484092502E-2</v>
      </c>
    </row>
    <row r="37" spans="1:56" x14ac:dyDescent="0.25">
      <c r="A37" s="1" t="s">
        <v>1</v>
      </c>
      <c r="B37" s="1" t="s">
        <v>9314</v>
      </c>
      <c r="K37" s="1">
        <v>2.72</v>
      </c>
    </row>
    <row r="38" spans="1:56" x14ac:dyDescent="0.25">
      <c r="A38" s="1" t="s">
        <v>1</v>
      </c>
      <c r="B38" s="1" t="s">
        <v>9313</v>
      </c>
      <c r="K38" s="1">
        <v>2.72</v>
      </c>
    </row>
    <row r="39" spans="1:56" x14ac:dyDescent="0.25">
      <c r="A39" s="1">
        <v>8</v>
      </c>
      <c r="B39" s="1" t="s">
        <v>9312</v>
      </c>
      <c r="C39" s="1">
        <v>1675.000002592802</v>
      </c>
      <c r="D39" s="1">
        <v>0</v>
      </c>
      <c r="E39">
        <f>(R39-S39*(1000-T39)/(1000-U39))*AK39</f>
        <v>8.2044696017138659</v>
      </c>
      <c r="F39">
        <f>IF(AV39&lt;&gt;0,1/(1/AV39-1/N39),0)</f>
        <v>7.2488712279728533</v>
      </c>
      <c r="G39">
        <f>((AY39-AL39/2)*S39-E39)/(AY39+AL39/2)</f>
        <v>373.60867094845219</v>
      </c>
      <c r="H39">
        <f>AL39*1000</f>
        <v>26.403990162011493</v>
      </c>
      <c r="I39">
        <f>(AQ39-AW39)</f>
        <v>0.83969868942164139</v>
      </c>
      <c r="J39">
        <f>(P39+AP39*D39)</f>
        <v>23.414094924926758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24.862045288085938</v>
      </c>
      <c r="P39" s="1">
        <v>23.414094924926758</v>
      </c>
      <c r="Q39" s="1">
        <v>25.036474227905273</v>
      </c>
      <c r="R39" s="1">
        <v>400.03289794921875</v>
      </c>
      <c r="S39" s="1">
        <v>383.45062255859375</v>
      </c>
      <c r="T39" s="1">
        <v>-3.4100033342838287E-2</v>
      </c>
      <c r="U39" s="1">
        <v>23.2969970703125</v>
      </c>
      <c r="V39" s="1">
        <v>-9.5216400921344757E-2</v>
      </c>
      <c r="W39" s="1">
        <v>65.051445007324219</v>
      </c>
      <c r="X39" s="1">
        <v>300.6531982421875</v>
      </c>
      <c r="Y39" s="1">
        <v>749.309326171875</v>
      </c>
      <c r="Z39" s="1">
        <v>7.7116737365722656</v>
      </c>
      <c r="AA39" s="1">
        <v>88.057472229003906</v>
      </c>
      <c r="AB39" s="1">
        <v>35.280921936035156</v>
      </c>
      <c r="AC39" s="1">
        <v>1.0999364852905273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1.1053426405962774</v>
      </c>
      <c r="AL39">
        <f>(U39-T39)/(1000-U39)*AK39</f>
        <v>2.6403990162011493E-2</v>
      </c>
      <c r="AM39">
        <f>(P39+273.15)</f>
        <v>296.56409492492674</v>
      </c>
      <c r="AN39">
        <f>(O39+273.15)</f>
        <v>298.01204528808591</v>
      </c>
      <c r="AO39">
        <f>(Y39*AG39+Z39*AH39)*AI39</f>
        <v>119.88948950776103</v>
      </c>
      <c r="AP39">
        <f>((AO39+0.00000010773*(AN39^4-AM39^4))-AL39*44100)/(L39*51.4+0.00000043092*AM39^3)</f>
        <v>-8.4798218120057047</v>
      </c>
      <c r="AQ39">
        <f>0.61365*EXP(17.502*J39/(240.97+J39))</f>
        <v>2.8911733619598698</v>
      </c>
      <c r="AR39">
        <f>AQ39*1000/AA39</f>
        <v>32.832799860993404</v>
      </c>
      <c r="AS39">
        <f>(AR39-U39)</f>
        <v>9.5358027906809042</v>
      </c>
      <c r="AT39">
        <f>IF(D39,P39,(O39+P39)/2)</f>
        <v>24.138070106506348</v>
      </c>
      <c r="AU39">
        <f>0.61365*EXP(17.502*AT39/(240.97+AT39))</f>
        <v>3.0199046409337749</v>
      </c>
      <c r="AV39">
        <f>IF(AS39&lt;&gt;0,(1000-(AR39+U39)/2)/AS39*AL39,0)</f>
        <v>2.6912222727703949</v>
      </c>
      <c r="AW39">
        <f>U39*AA39/1000</f>
        <v>2.0514746725382285</v>
      </c>
      <c r="AX39">
        <f>(AU39-AW39)</f>
        <v>0.9684299683955464</v>
      </c>
      <c r="AY39">
        <f>1/(1.6/F39+1.37/N39)</f>
        <v>1.8491416531524472</v>
      </c>
      <c r="AZ39">
        <f>G39*AA39*0.001</f>
        <v>32.899035166558392</v>
      </c>
      <c r="BA39">
        <f>G39/S39</f>
        <v>0.97433319694600928</v>
      </c>
      <c r="BB39">
        <f>(1-AL39*AA39/AQ39/F39)*100</f>
        <v>88.905920898991567</v>
      </c>
      <c r="BC39">
        <f>(S39-E39/(N39/1.35))</f>
        <v>380.8629745684637</v>
      </c>
      <c r="BD39">
        <f>E39*BB39/100/BC39</f>
        <v>1.9151925341512364E-2</v>
      </c>
    </row>
    <row r="40" spans="1:56" x14ac:dyDescent="0.25">
      <c r="A40" s="1" t="s">
        <v>1</v>
      </c>
      <c r="B40" s="1" t="s">
        <v>9311</v>
      </c>
      <c r="K40" s="1">
        <v>2.72</v>
      </c>
    </row>
    <row r="41" spans="1:56" x14ac:dyDescent="0.25">
      <c r="A41" s="1" t="s">
        <v>1</v>
      </c>
      <c r="B41" s="1" t="s">
        <v>3716</v>
      </c>
      <c r="K41" s="1">
        <v>2.72</v>
      </c>
    </row>
    <row r="42" spans="1:56" x14ac:dyDescent="0.25">
      <c r="A42" s="1">
        <v>9</v>
      </c>
      <c r="B42" s="1" t="s">
        <v>9310</v>
      </c>
      <c r="C42" s="1">
        <v>1882.000002592802</v>
      </c>
      <c r="D42" s="1">
        <v>0</v>
      </c>
      <c r="E42">
        <f>(R42-S42*(1000-T42)/(1000-U42))*AK42</f>
        <v>8.5880495462332078</v>
      </c>
      <c r="F42">
        <f>IF(AV42&lt;&gt;0,1/(1/AV42-1/N42),0)</f>
        <v>8.4240570316750194</v>
      </c>
      <c r="G42">
        <f>((AY42-AL42/2)*S42-E42)/(AY42+AL42/2)</f>
        <v>373.34227214391461</v>
      </c>
      <c r="H42">
        <f>AL42*1000</f>
        <v>27.115076660467395</v>
      </c>
      <c r="I42">
        <f>(AQ42-AW42)</f>
        <v>0.8172069243827953</v>
      </c>
      <c r="J42">
        <f>(P42+AP42*D42)</f>
        <v>23.59431266784668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24.914402008056641</v>
      </c>
      <c r="P42" s="1">
        <v>23.59431266784668</v>
      </c>
      <c r="Q42" s="1">
        <v>25.072578430175781</v>
      </c>
      <c r="R42" s="1">
        <v>400.11572265625</v>
      </c>
      <c r="S42" s="1">
        <v>382.95144653320313</v>
      </c>
      <c r="T42" s="1">
        <v>-3.2951470464468002E-2</v>
      </c>
      <c r="U42" s="1">
        <v>23.912141799926758</v>
      </c>
      <c r="V42" s="1">
        <v>-9.1718442738056183E-2</v>
      </c>
      <c r="W42" s="1">
        <v>66.558013916015625</v>
      </c>
      <c r="X42" s="1">
        <v>300.64370727539063</v>
      </c>
      <c r="Y42" s="1">
        <v>999.03839111328125</v>
      </c>
      <c r="Z42" s="1">
        <v>7.9228119850158691</v>
      </c>
      <c r="AA42" s="1">
        <v>88.053764343261719</v>
      </c>
      <c r="AB42" s="1">
        <v>35.322853088378906</v>
      </c>
      <c r="AC42" s="1">
        <v>1.1145837306976318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1.1053077473359947</v>
      </c>
      <c r="AL42">
        <f>(U42-T42)/(1000-U42)*AK42</f>
        <v>2.7115076660467394E-2</v>
      </c>
      <c r="AM42">
        <f>(P42+273.15)</f>
        <v>296.74431266784666</v>
      </c>
      <c r="AN42">
        <f>(O42+273.15)</f>
        <v>298.06440200805662</v>
      </c>
      <c r="AO42">
        <f>(Y42*AG42+Z42*AH42)*AI42</f>
        <v>159.84613900528529</v>
      </c>
      <c r="AP42">
        <f>((AO42+0.00000010773*(AN42^4-AM42^4))-AL42*44100)/(L42*51.4+0.00000043092*AM42^3)</f>
        <v>-8.4192812498282876</v>
      </c>
      <c r="AQ42">
        <f>0.61365*EXP(17.502*J42/(240.97+J42))</f>
        <v>2.922761023376204</v>
      </c>
      <c r="AR42">
        <f>AQ42*1000/AA42</f>
        <v>33.19291395632272</v>
      </c>
      <c r="AS42">
        <f>(AR42-U42)</f>
        <v>9.2807721563959618</v>
      </c>
      <c r="AT42">
        <f>IF(D42,P42,(O42+P42)/2)</f>
        <v>24.25435733795166</v>
      </c>
      <c r="AU42">
        <f>0.61365*EXP(17.502*AT42/(240.97+AT42))</f>
        <v>3.041042210674227</v>
      </c>
      <c r="AV42">
        <f>IF(AS42&lt;&gt;0,(1000-(AR42+U42)/2)/AS42*AL42,0)</f>
        <v>2.8382199491934261</v>
      </c>
      <c r="AW42">
        <f>U42*AA42/1000</f>
        <v>2.1055540989934087</v>
      </c>
      <c r="AX42">
        <f>(AU42-AW42)</f>
        <v>0.93548811168081825</v>
      </c>
      <c r="AY42">
        <f>1/(1.6/F42+1.37/N42)</f>
        <v>1.9607855849838844</v>
      </c>
      <c r="AZ42">
        <f>G42*AA42*0.001</f>
        <v>32.874192450738143</v>
      </c>
      <c r="BA42">
        <f>G42/S42</f>
        <v>0.97490759082834444</v>
      </c>
      <c r="BB42">
        <f>(1-AL42*AA42/AQ42/F42)*100</f>
        <v>90.302849005408888</v>
      </c>
      <c r="BC42">
        <f>(S42-E42/(N42/1.35))</f>
        <v>380.24281937919363</v>
      </c>
      <c r="BD42">
        <f>E42*BB42/100/BC42</f>
        <v>2.0395528906782121E-2</v>
      </c>
    </row>
    <row r="43" spans="1:56" x14ac:dyDescent="0.25">
      <c r="A43" s="1" t="s">
        <v>1</v>
      </c>
      <c r="B43" s="1" t="s">
        <v>9309</v>
      </c>
      <c r="K43" s="1">
        <v>2.72</v>
      </c>
    </row>
    <row r="44" spans="1:56" x14ac:dyDescent="0.25">
      <c r="A44" s="1" t="s">
        <v>1</v>
      </c>
      <c r="B44" s="1" t="s">
        <v>3713</v>
      </c>
      <c r="K44" s="1">
        <v>2.72</v>
      </c>
    </row>
    <row r="45" spans="1:56" x14ac:dyDescent="0.25">
      <c r="A45" s="1">
        <v>10</v>
      </c>
      <c r="B45" s="1" t="s">
        <v>3712</v>
      </c>
      <c r="C45" s="1">
        <v>2089.000002592802</v>
      </c>
      <c r="D45" s="1">
        <v>0</v>
      </c>
      <c r="E45">
        <f>(R45-S45*(1000-T45)/(1000-U45))*AK45</f>
        <v>8.6756355583285405</v>
      </c>
      <c r="F45">
        <f>IF(AV45&lt;&gt;0,1/(1/AV45-1/N45),0)</f>
        <v>9.8575194158862072</v>
      </c>
      <c r="G45">
        <f>((AY45-AL45/2)*S45-E45)/(AY45+AL45/2)</f>
        <v>373.40443474125823</v>
      </c>
      <c r="H45">
        <f>AL45*1000</f>
        <v>27.856288375228392</v>
      </c>
      <c r="I45">
        <f>(AQ45-AW45)</f>
        <v>0.79794946756015861</v>
      </c>
      <c r="J45">
        <f>(P45+AP45*D45)</f>
        <v>23.802682876586914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24.991283416748047</v>
      </c>
      <c r="P45" s="1">
        <v>23.802682876586914</v>
      </c>
      <c r="Q45" s="1">
        <v>25.129491806030273</v>
      </c>
      <c r="R45" s="1">
        <v>400.16317749023438</v>
      </c>
      <c r="S45" s="1">
        <v>382.669189453125</v>
      </c>
      <c r="T45" s="1">
        <v>-3.3891640603542328E-2</v>
      </c>
      <c r="U45" s="1">
        <v>24.550760269165039</v>
      </c>
      <c r="V45" s="1">
        <v>-9.3900434672832489E-2</v>
      </c>
      <c r="W45" s="1">
        <v>68.020523071289063</v>
      </c>
      <c r="X45" s="1">
        <v>300.63031005859375</v>
      </c>
      <c r="Y45" s="1">
        <v>1250.226806640625</v>
      </c>
      <c r="Z45" s="1">
        <v>7.7925801277160645</v>
      </c>
      <c r="AA45" s="1">
        <v>88.050613403320313</v>
      </c>
      <c r="AB45" s="1">
        <v>35.481765747070313</v>
      </c>
      <c r="AC45" s="1">
        <v>1.1143056154251099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1.1052584928624767</v>
      </c>
      <c r="AL45">
        <f>(U45-T45)/(1000-U45)*AK45</f>
        <v>2.7856288375228393E-2</v>
      </c>
      <c r="AM45">
        <f>(P45+273.15)</f>
        <v>296.95268287658689</v>
      </c>
      <c r="AN45">
        <f>(O45+273.15)</f>
        <v>298.14128341674802</v>
      </c>
      <c r="AO45">
        <f>(Y45*AG45+Z45*AH45)*AI45</f>
        <v>200.03628459134052</v>
      </c>
      <c r="AP45">
        <f>((AO45+0.00000010773*(AN45^4-AM45^4))-AL45*44100)/(L45*51.4+0.00000043092*AM45^3)</f>
        <v>-8.3679043347140727</v>
      </c>
      <c r="AQ45">
        <f>0.61365*EXP(17.502*J45/(240.97+J45))</f>
        <v>2.9596589687780055</v>
      </c>
      <c r="AR45">
        <f>AQ45*1000/AA45</f>
        <v>33.613155597464576</v>
      </c>
      <c r="AS45">
        <f>(AR45-U45)</f>
        <v>9.0623953282995373</v>
      </c>
      <c r="AT45">
        <f>IF(D45,P45,(O45+P45)/2)</f>
        <v>24.39698314666748</v>
      </c>
      <c r="AU45">
        <f>0.61365*EXP(17.502*AT45/(240.97+AT45))</f>
        <v>3.0671438692175332</v>
      </c>
      <c r="AV45">
        <f>IF(AS45&lt;&gt;0,(1000-(AR45+U45)/2)/AS45*AL45,0)</f>
        <v>2.9844397633000459</v>
      </c>
      <c r="AW45">
        <f>U45*AA45/1000</f>
        <v>2.1617095012178469</v>
      </c>
      <c r="AX45">
        <f>(AU45-AW45)</f>
        <v>0.90543436799968635</v>
      </c>
      <c r="AY45">
        <f>1/(1.6/F45+1.37/N45)</f>
        <v>2.0730541293186646</v>
      </c>
      <c r="AZ45">
        <f>G45*AA45*0.001</f>
        <v>32.878489526487883</v>
      </c>
      <c r="BA45">
        <f>G45/S45</f>
        <v>0.97578912813674101</v>
      </c>
      <c r="BB45">
        <f>(1-AL45*AA45/AQ45/F45)*100</f>
        <v>91.592897881557292</v>
      </c>
      <c r="BC45">
        <f>(S45-E45/(N45/1.35))</f>
        <v>379.93293811630247</v>
      </c>
      <c r="BD45">
        <f>E45*BB45/100/BC45</f>
        <v>2.0914917398089546E-2</v>
      </c>
    </row>
    <row r="46" spans="1:56" x14ac:dyDescent="0.25">
      <c r="A46" s="1" t="s">
        <v>1</v>
      </c>
      <c r="B46" s="1" t="s">
        <v>9308</v>
      </c>
      <c r="K46" s="1">
        <v>2.72</v>
      </c>
    </row>
    <row r="47" spans="1:56" x14ac:dyDescent="0.25">
      <c r="A47" s="1" t="s">
        <v>1</v>
      </c>
      <c r="B47" s="1" t="s">
        <v>3710</v>
      </c>
      <c r="K47" s="1">
        <v>2.72</v>
      </c>
    </row>
    <row r="48" spans="1:56" x14ac:dyDescent="0.25">
      <c r="A48" s="1">
        <v>11</v>
      </c>
      <c r="B48" s="1" t="s">
        <v>3709</v>
      </c>
      <c r="C48" s="1">
        <v>2295.5000025816262</v>
      </c>
      <c r="D48" s="1">
        <v>0</v>
      </c>
      <c r="E48">
        <f>(R48-S48*(1000-T48)/(1000-U48))*AK48</f>
        <v>8.3701547117996089</v>
      </c>
      <c r="F48">
        <f>IF(AV48&lt;&gt;0,1/(1/AV48-1/N48),0)</f>
        <v>12.819900134415409</v>
      </c>
      <c r="G48">
        <f>((AY48-AL48/2)*S48-E48)/(AY48+AL48/2)</f>
        <v>373.92648882168709</v>
      </c>
      <c r="H48">
        <f>AL48*1000</f>
        <v>28.892550492146647</v>
      </c>
      <c r="I48">
        <f>(AQ48-AW48)</f>
        <v>0.76912256063796436</v>
      </c>
      <c r="J48">
        <f>(P48+AP48*D48)</f>
        <v>24.079746246337891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25.093820571899414</v>
      </c>
      <c r="P48" s="1">
        <v>24.079746246337891</v>
      </c>
      <c r="Q48" s="1">
        <v>25.210615158081055</v>
      </c>
      <c r="R48" s="1">
        <v>400.08392333984375</v>
      </c>
      <c r="S48" s="1">
        <v>382.5115966796875</v>
      </c>
      <c r="T48" s="1">
        <v>-3.2417312264442444E-2</v>
      </c>
      <c r="U48" s="1">
        <v>25.443548202514648</v>
      </c>
      <c r="V48" s="1">
        <v>-8.9264810085296631E-2</v>
      </c>
      <c r="W48" s="1">
        <v>70.061744689941406</v>
      </c>
      <c r="X48" s="1">
        <v>300.62918090820313</v>
      </c>
      <c r="Y48" s="1">
        <v>1599.6103515625</v>
      </c>
      <c r="Z48" s="1">
        <v>7.8022232055664063</v>
      </c>
      <c r="AA48" s="1">
        <v>88.047035217285156</v>
      </c>
      <c r="AB48" s="1">
        <v>35.826194763183594</v>
      </c>
      <c r="AC48" s="1">
        <v>1.1190611124038696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1.1052543415742759</v>
      </c>
      <c r="AL48">
        <f>(U48-T48)/(1000-U48)*AK48</f>
        <v>2.8892550492146646E-2</v>
      </c>
      <c r="AM48">
        <f>(P48+273.15)</f>
        <v>297.22974624633787</v>
      </c>
      <c r="AN48">
        <f>(O48+273.15)</f>
        <v>298.24382057189939</v>
      </c>
      <c r="AO48">
        <f>(Y48*AG48+Z48*AH48)*AI48</f>
        <v>255.93765052934759</v>
      </c>
      <c r="AP48">
        <f>((AO48+0.00000010773*(AN48^4-AM48^4))-AL48*44100)/(L48*51.4+0.00000043092*AM48^3)</f>
        <v>-8.2977793781822022</v>
      </c>
      <c r="AQ48">
        <f>0.61365*EXP(17.502*J48/(240.97+J48))</f>
        <v>3.0093515452774642</v>
      </c>
      <c r="AR48">
        <f>AQ48*1000/AA48</f>
        <v>34.178908328382605</v>
      </c>
      <c r="AS48">
        <f>(AR48-U48)</f>
        <v>8.7353601258679561</v>
      </c>
      <c r="AT48">
        <f>IF(D48,P48,(O48+P48)/2)</f>
        <v>24.586783409118652</v>
      </c>
      <c r="AU48">
        <f>0.61365*EXP(17.502*AT48/(240.97+AT48))</f>
        <v>3.1021824296409468</v>
      </c>
      <c r="AV48">
        <f>IF(AS48&lt;&gt;0,(1000-(AR48+U48)/2)/AS48*AL48,0)</f>
        <v>3.2089378881181552</v>
      </c>
      <c r="AW48">
        <f>U48*AA48/1000</f>
        <v>2.2402289846394998</v>
      </c>
      <c r="AX48">
        <f>(AU48-AW48)</f>
        <v>0.86195344500144699</v>
      </c>
      <c r="AY48">
        <f>1/(1.6/F48+1.37/N48)</f>
        <v>2.247830524759423</v>
      </c>
      <c r="AZ48">
        <f>G48*AA48*0.001</f>
        <v>32.923118729958865</v>
      </c>
      <c r="BA48">
        <f>G48/S48</f>
        <v>0.97755595403506279</v>
      </c>
      <c r="BB48">
        <f>(1-AL48*AA48/AQ48/F48)*100</f>
        <v>93.406089447799985</v>
      </c>
      <c r="BC48">
        <f>(S48-E48/(N48/1.35))</f>
        <v>379.87169244839612</v>
      </c>
      <c r="BD48">
        <f>E48*BB48/100/BC48</f>
        <v>2.0581249807353992E-2</v>
      </c>
    </row>
    <row r="49" spans="1:56" x14ac:dyDescent="0.25">
      <c r="A49" s="1" t="s">
        <v>1</v>
      </c>
      <c r="B49" s="1" t="s">
        <v>9307</v>
      </c>
      <c r="K49" s="1">
        <v>2.72</v>
      </c>
    </row>
    <row r="50" spans="1:56" x14ac:dyDescent="0.25">
      <c r="A50" s="1" t="s">
        <v>1</v>
      </c>
      <c r="B50" s="1" t="s">
        <v>3707</v>
      </c>
      <c r="K50" s="1">
        <v>2.72</v>
      </c>
    </row>
    <row r="51" spans="1:56" x14ac:dyDescent="0.25">
      <c r="A51" s="1">
        <v>12</v>
      </c>
      <c r="B51" s="1" t="s">
        <v>3706</v>
      </c>
      <c r="C51" s="1">
        <v>2502.5000025816262</v>
      </c>
      <c r="D51" s="1">
        <v>0</v>
      </c>
      <c r="E51">
        <f>(R51-S51*(1000-T51)/(1000-U51))*AK51</f>
        <v>8.0293174593863732</v>
      </c>
      <c r="F51">
        <f>IF(AV51&lt;&gt;0,1/(1/AV51-1/N51),0)</f>
        <v>19.056440793456563</v>
      </c>
      <c r="G51">
        <f>((AY51-AL51/2)*S51-E51)/(AY51+AL51/2)</f>
        <v>374.42417374874293</v>
      </c>
      <c r="H51">
        <f>AL51*1000</f>
        <v>30.139014820391235</v>
      </c>
      <c r="I51">
        <f>(AQ51-AW51)</f>
        <v>0.7359264955646867</v>
      </c>
      <c r="J51">
        <f>(P51+AP51*D51)</f>
        <v>24.412294387817383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25.220630645751953</v>
      </c>
      <c r="P51" s="1">
        <v>24.412294387817383</v>
      </c>
      <c r="Q51" s="1">
        <v>25.308881759643555</v>
      </c>
      <c r="R51" s="1">
        <v>399.960205078125</v>
      </c>
      <c r="S51" s="1">
        <v>382.27542114257813</v>
      </c>
      <c r="T51" s="1">
        <v>-3.1327206641435623E-2</v>
      </c>
      <c r="U51" s="1">
        <v>26.508504867553711</v>
      </c>
      <c r="V51" s="1">
        <v>-8.5615441203117371E-2</v>
      </c>
      <c r="W51" s="1">
        <v>72.446212768554688</v>
      </c>
      <c r="X51" s="1">
        <v>300.698974609375</v>
      </c>
      <c r="Y51" s="1">
        <v>2000.1251220703125</v>
      </c>
      <c r="Z51" s="1">
        <v>7.8998022079467773</v>
      </c>
      <c r="AA51" s="1">
        <v>88.048385620117188</v>
      </c>
      <c r="AB51" s="1">
        <v>36.163276672363281</v>
      </c>
      <c r="AC51" s="1">
        <v>1.1187098026275635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1.1055109360638784</v>
      </c>
      <c r="AL51">
        <f>(U51-T51)/(1000-U51)*AK51</f>
        <v>3.0139014820391236E-2</v>
      </c>
      <c r="AM51">
        <f>(P51+273.15)</f>
        <v>297.56229438781736</v>
      </c>
      <c r="AN51">
        <f>(O51+273.15)</f>
        <v>298.37063064575193</v>
      </c>
      <c r="AO51">
        <f>(Y51*AG51+Z51*AH51)*AI51</f>
        <v>320.02001237824516</v>
      </c>
      <c r="AP51">
        <f>((AO51+0.00000010773*(AN51^4-AM51^4))-AL51*44100)/(L51*51.4+0.00000043092*AM51^3)</f>
        <v>-8.2391917592733286</v>
      </c>
      <c r="AQ51">
        <f>0.61365*EXP(17.502*J51/(240.97+J51))</f>
        <v>3.0699575543558093</v>
      </c>
      <c r="AR51">
        <f>AQ51*1000/AA51</f>
        <v>34.866710306320364</v>
      </c>
      <c r="AS51">
        <f>(AR51-U51)</f>
        <v>8.3582054387666531</v>
      </c>
      <c r="AT51">
        <f>IF(D51,P51,(O51+P51)/2)</f>
        <v>24.816462516784668</v>
      </c>
      <c r="AU51">
        <f>0.61365*EXP(17.502*AT51/(240.97+AT51))</f>
        <v>3.1450503851911291</v>
      </c>
      <c r="AV51">
        <f>IF(AS51&lt;&gt;0,(1000-(AR51+U51)/2)/AS51*AL51,0)</f>
        <v>3.4952623233004743</v>
      </c>
      <c r="AW51">
        <f>U51*AA51/1000</f>
        <v>2.3340310587911226</v>
      </c>
      <c r="AX51">
        <f>(AU51-AW51)</f>
        <v>0.81101932640000651</v>
      </c>
      <c r="AY51">
        <f>1/(1.6/F51+1.37/N51)</f>
        <v>2.4750726396867271</v>
      </c>
      <c r="AZ51">
        <f>G51*AA51*0.001</f>
        <v>32.967444035723076</v>
      </c>
      <c r="BA51">
        <f>G51/S51</f>
        <v>0.97946180434418539</v>
      </c>
      <c r="BB51">
        <f>(1-AL51*AA51/AQ51/F51)*100</f>
        <v>95.463966129364138</v>
      </c>
      <c r="BC51">
        <f>(S51-E51/(N51/1.35))</f>
        <v>379.74301524743566</v>
      </c>
      <c r="BD51">
        <f>E51*BB51/100/BC51</f>
        <v>2.0184979294097731E-2</v>
      </c>
    </row>
    <row r="52" spans="1:56" x14ac:dyDescent="0.25">
      <c r="A52" s="1" t="s">
        <v>1</v>
      </c>
      <c r="B52" s="1" t="s">
        <v>9306</v>
      </c>
    </row>
    <row r="53" spans="1:56" x14ac:dyDescent="0.25">
      <c r="A53" s="1" t="s">
        <v>1</v>
      </c>
      <c r="B53" s="1" t="s">
        <v>9305</v>
      </c>
    </row>
    <row r="54" spans="1:56" x14ac:dyDescent="0.25">
      <c r="A54" s="1" t="s">
        <v>1</v>
      </c>
      <c r="B54" s="1" t="s">
        <v>9304</v>
      </c>
    </row>
    <row r="55" spans="1:56" x14ac:dyDescent="0.25">
      <c r="A55" s="1" t="s">
        <v>1</v>
      </c>
      <c r="B55" s="1" t="s">
        <v>3707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05897-6A2E-4E2F-9AF9-CF489A0EDD05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9382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9381</v>
      </c>
    </row>
    <row r="12" spans="1:60" x14ac:dyDescent="0.25">
      <c r="A12" s="1" t="s">
        <v>1</v>
      </c>
      <c r="B12" s="1" t="s">
        <v>9380</v>
      </c>
    </row>
    <row r="13" spans="1:60" x14ac:dyDescent="0.25">
      <c r="A13" s="1" t="s">
        <v>1</v>
      </c>
      <c r="B13" s="1" t="s">
        <v>9379</v>
      </c>
    </row>
    <row r="14" spans="1:60" x14ac:dyDescent="0.25">
      <c r="A14" s="1" t="s">
        <v>1</v>
      </c>
      <c r="B14" s="1" t="s">
        <v>9378</v>
      </c>
    </row>
    <row r="15" spans="1:60" x14ac:dyDescent="0.25">
      <c r="A15" s="1" t="s">
        <v>1</v>
      </c>
      <c r="B15" s="1" t="s">
        <v>9377</v>
      </c>
    </row>
    <row r="16" spans="1:60" x14ac:dyDescent="0.25">
      <c r="A16" s="1" t="s">
        <v>1</v>
      </c>
      <c r="B16" s="1" t="s">
        <v>9376</v>
      </c>
    </row>
    <row r="17" spans="1:60" x14ac:dyDescent="0.25">
      <c r="A17" s="1" t="s">
        <v>1</v>
      </c>
      <c r="B17" s="1" t="s">
        <v>9375</v>
      </c>
    </row>
    <row r="18" spans="1:60" x14ac:dyDescent="0.25">
      <c r="A18" s="1">
        <v>1</v>
      </c>
      <c r="B18" s="1" t="s">
        <v>9374</v>
      </c>
      <c r="C18" s="1">
        <v>233.00000268220901</v>
      </c>
      <c r="D18" s="1">
        <v>0</v>
      </c>
      <c r="E18">
        <f>(R18-S18*(1000-T18)/(1000-U18))*AO18</f>
        <v>-2.9599786999710327</v>
      </c>
      <c r="F18">
        <f>IF(AZ18&lt;&gt;0,1/(1/AZ18-1/N18),0)</f>
        <v>3.2398702137000708</v>
      </c>
      <c r="G18">
        <f>((BC18-AP18/2)*S18-E18)/(BC18+AP18/2)</f>
        <v>388.90951572935785</v>
      </c>
      <c r="H18">
        <f>AP18*1000</f>
        <v>23.87894562280924</v>
      </c>
      <c r="I18">
        <f>(AU18-BA18)</f>
        <v>1.1073841782849765</v>
      </c>
      <c r="J18">
        <f>(P18+AT18*D18)</f>
        <v>24.554943084716797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25.535528182983398</v>
      </c>
      <c r="P18" s="1">
        <v>24.554943084716797</v>
      </c>
      <c r="Q18" s="1">
        <v>25.643041610717773</v>
      </c>
      <c r="R18" s="1">
        <v>399.9521484375</v>
      </c>
      <c r="S18" s="1">
        <v>394.1094970703125</v>
      </c>
      <c r="T18" s="1">
        <v>1.4466185569763184</v>
      </c>
      <c r="U18" s="1">
        <v>22.585445404052734</v>
      </c>
      <c r="V18" s="1">
        <v>3.8807549476623535</v>
      </c>
      <c r="W18" s="1">
        <v>60.588588714599609</v>
      </c>
      <c r="X18" s="1">
        <v>300.31842041015625</v>
      </c>
      <c r="Y18" s="1">
        <v>2.960069477558136E-2</v>
      </c>
      <c r="Z18" s="1">
        <v>7.1528596878051758</v>
      </c>
      <c r="AA18" s="1">
        <v>88.060958862304688</v>
      </c>
      <c r="AB18" s="1">
        <v>4.6567339897155762</v>
      </c>
      <c r="AC18" s="1">
        <v>-0.68826329708099365</v>
      </c>
      <c r="AD18" s="1">
        <v>3.471861407160759E-2</v>
      </c>
      <c r="AE18" s="1">
        <v>9.5770023763179779E-3</v>
      </c>
      <c r="AF18" s="1">
        <v>4.0615420788526535E-2</v>
      </c>
      <c r="AG18" s="1">
        <v>2.3773631080985069E-2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1.1041118397432212</v>
      </c>
      <c r="AP18">
        <f>(U18-T18)/(1000-U18)*AO18</f>
        <v>2.387894562280924E-2</v>
      </c>
      <c r="AQ18">
        <f>(P18+273.15)</f>
        <v>297.70494308471677</v>
      </c>
      <c r="AR18">
        <f>(O18+273.15)</f>
        <v>298.68552818298338</v>
      </c>
      <c r="AS18">
        <f>(Y18*AK18+Z18*AL18)*AM18</f>
        <v>4.7361110582326837E-3</v>
      </c>
      <c r="AT18">
        <f>((AS18+0.00000010773*(AR18^4-AQ18^4))-AP18*44100)/(L18*0.92*2*29.3+0.00000043092*AQ18^3)</f>
        <v>-8.2196840307413659</v>
      </c>
      <c r="AU18">
        <f>0.61365*EXP(17.502*J18/(240.97+J18))</f>
        <v>3.0962801568980929</v>
      </c>
      <c r="AV18">
        <f>AU18*1000/AA18</f>
        <v>35.160645499438054</v>
      </c>
      <c r="AW18">
        <f>(AV18-U18)</f>
        <v>12.57520009538532</v>
      </c>
      <c r="AX18">
        <f>IF(D18,P18,(O18+P18)/2)</f>
        <v>25.045235633850098</v>
      </c>
      <c r="AY18">
        <f>0.61365*EXP(17.502*AX18/(240.97+AX18))</f>
        <v>3.1882629975497068</v>
      </c>
      <c r="AZ18">
        <f>IF(AW18&lt;&gt;0,(1000-(AV18+U18)/2)/AW18*AP18,0)</f>
        <v>1.844065109469859</v>
      </c>
      <c r="BA18">
        <f>U18*AA18/1000</f>
        <v>1.9888959786131164</v>
      </c>
      <c r="BB18">
        <f>(AY18-BA18)</f>
        <v>1.1993670189365904</v>
      </c>
      <c r="BC18">
        <f>1/(1.6/F18+1.37/N18)</f>
        <v>1.2286304690836809</v>
      </c>
      <c r="BD18">
        <f>G18*AA18*0.001</f>
        <v>34.24774486580182</v>
      </c>
      <c r="BE18">
        <f>G18/S18</f>
        <v>0.98680574464809989</v>
      </c>
      <c r="BF18">
        <f>(1-AP18*AA18/AU18/F18)*100</f>
        <v>79.03809762869399</v>
      </c>
      <c r="BG18">
        <f>(S18-E18/(N18/1.35))</f>
        <v>395.04305929988158</v>
      </c>
      <c r="BH18">
        <f>E18*BF18/100/BG18</f>
        <v>-5.9221667096692448E-3</v>
      </c>
    </row>
    <row r="19" spans="1:60" x14ac:dyDescent="0.25">
      <c r="A19" s="1" t="s">
        <v>1</v>
      </c>
      <c r="B19" s="1" t="s">
        <v>9373</v>
      </c>
      <c r="K19" s="1">
        <v>2.72</v>
      </c>
    </row>
    <row r="20" spans="1:60" x14ac:dyDescent="0.25">
      <c r="A20" s="1" t="s">
        <v>1</v>
      </c>
      <c r="B20" s="1" t="s">
        <v>9372</v>
      </c>
      <c r="K20" s="1">
        <v>2.72</v>
      </c>
    </row>
    <row r="21" spans="1:60" x14ac:dyDescent="0.25">
      <c r="A21" s="1">
        <v>2</v>
      </c>
      <c r="B21" s="1" t="s">
        <v>9371</v>
      </c>
      <c r="C21" s="1">
        <v>437.50000269338489</v>
      </c>
      <c r="D21" s="1">
        <v>0</v>
      </c>
      <c r="E21">
        <f>(R21-S21*(1000-T21)/(1000-U21))*AO21</f>
        <v>-1.7446554186926979</v>
      </c>
      <c r="F21">
        <f>IF(AZ21&lt;&gt;0,1/(1/AZ21-1/N21),0)</f>
        <v>3.1561914951107028</v>
      </c>
      <c r="G21">
        <f>((BC21-AP21/2)*S21-E21)/(BC21+AP21/2)</f>
        <v>387.17547242735901</v>
      </c>
      <c r="H21">
        <f>AP21*1000</f>
        <v>23.419520454840509</v>
      </c>
      <c r="I21">
        <f>(AU21-BA21)</f>
        <v>1.1026469574275772</v>
      </c>
      <c r="J21">
        <f>(P21+AT21*D21)</f>
        <v>24.440008163452148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25.475231170654297</v>
      </c>
      <c r="P21" s="1">
        <v>24.440008163452148</v>
      </c>
      <c r="Q21" s="1">
        <v>25.640277862548828</v>
      </c>
      <c r="R21" s="1">
        <v>400.05148315429688</v>
      </c>
      <c r="S21" s="1">
        <v>393.29071044921875</v>
      </c>
      <c r="T21" s="1">
        <v>1.6672388315200806</v>
      </c>
      <c r="U21" s="1">
        <v>22.399484634399414</v>
      </c>
      <c r="V21" s="1">
        <v>4.4883928298950195</v>
      </c>
      <c r="W21" s="1">
        <v>60.301910400390625</v>
      </c>
      <c r="X21" s="1">
        <v>300.37374877929688</v>
      </c>
      <c r="Y21" s="1">
        <v>23.84654426574707</v>
      </c>
      <c r="Z21" s="1">
        <v>7.983792781829834</v>
      </c>
      <c r="AA21" s="1">
        <v>88.056007385253906</v>
      </c>
      <c r="AB21" s="1">
        <v>4.7996401786804199</v>
      </c>
      <c r="AC21" s="1">
        <v>-0.68929564952850342</v>
      </c>
      <c r="AD21" s="1">
        <v>9.2632457613945007E-2</v>
      </c>
      <c r="AE21" s="1">
        <v>6.7619048058986664E-3</v>
      </c>
      <c r="AF21" s="1">
        <v>2.9261890798807144E-2</v>
      </c>
      <c r="AG21" s="1">
        <v>1.1484701186418533E-2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1.1043152528650617</v>
      </c>
      <c r="AP21">
        <f>(U21-T21)/(1000-U21)*AO21</f>
        <v>2.3419520454840508E-2</v>
      </c>
      <c r="AQ21">
        <f>(P21+273.15)</f>
        <v>297.59000816345213</v>
      </c>
      <c r="AR21">
        <f>(O21+273.15)</f>
        <v>298.62523117065427</v>
      </c>
      <c r="AS21">
        <f>(Y21*AK21+Z21*AL21)*AM21</f>
        <v>3.8154469972376432</v>
      </c>
      <c r="AT21">
        <f>((AS21+0.00000010773*(AR21^4-AQ21^4))-AP21*44100)/(L21*0.92*2*29.3+0.00000043092*AQ21^3)</f>
        <v>-8.0257635798060285</v>
      </c>
      <c r="AU21">
        <f>0.61365*EXP(17.502*J21/(240.97+J21))</f>
        <v>3.0750561418201334</v>
      </c>
      <c r="AV21">
        <f>AU21*1000/AA21</f>
        <v>34.921594030109183</v>
      </c>
      <c r="AW21">
        <f>(AV21-U21)</f>
        <v>12.522109395709769</v>
      </c>
      <c r="AX21">
        <f>IF(D21,P21,(O21+P21)/2)</f>
        <v>24.957619667053223</v>
      </c>
      <c r="AY21">
        <f>0.61365*EXP(17.502*AX21/(240.97+AX21))</f>
        <v>3.1716524359772329</v>
      </c>
      <c r="AZ21">
        <f>IF(AW21&lt;&gt;0,(1000-(AV21+U21)/2)/AW21*AP21,0)</f>
        <v>1.8166511446941895</v>
      </c>
      <c r="BA21">
        <f>U21*AA21/1000</f>
        <v>1.9724091843925562</v>
      </c>
      <c r="BB21">
        <f>(AY21-BA21)</f>
        <v>1.1992432515846767</v>
      </c>
      <c r="BC21">
        <f>1/(1.6/F21+1.37/N21)</f>
        <v>1.2091788450375391</v>
      </c>
      <c r="BD21">
        <f>G21*AA21*0.001</f>
        <v>34.093126259452696</v>
      </c>
      <c r="BE21">
        <f>G21/S21</f>
        <v>0.98445109976059475</v>
      </c>
      <c r="BF21">
        <f>(1-AP21*AA21/AU21/F21)*100</f>
        <v>78.751875930030664</v>
      </c>
      <c r="BG21">
        <f>(S21-E21/(N21/1.35))</f>
        <v>393.84096589616519</v>
      </c>
      <c r="BH21">
        <f>E21*BF21/100/BG21</f>
        <v>-3.4885880081293205E-3</v>
      </c>
    </row>
    <row r="22" spans="1:60" x14ac:dyDescent="0.25">
      <c r="A22" s="1" t="s">
        <v>1</v>
      </c>
      <c r="B22" s="1" t="s">
        <v>9370</v>
      </c>
      <c r="K22" s="1">
        <v>2.72</v>
      </c>
    </row>
    <row r="23" spans="1:60" x14ac:dyDescent="0.25">
      <c r="A23" s="1" t="s">
        <v>1</v>
      </c>
      <c r="B23" s="1" t="s">
        <v>9369</v>
      </c>
      <c r="K23" s="1">
        <v>2.72</v>
      </c>
    </row>
    <row r="24" spans="1:60" x14ac:dyDescent="0.25">
      <c r="A24" s="1">
        <v>3</v>
      </c>
      <c r="B24" s="1" t="s">
        <v>2766</v>
      </c>
      <c r="C24" s="1">
        <v>642.50000269338489</v>
      </c>
      <c r="D24" s="1">
        <v>0</v>
      </c>
      <c r="E24">
        <f>(R24-S24*(1000-T24)/(1000-U24))*AO24</f>
        <v>-1.0537983814915719</v>
      </c>
      <c r="F24">
        <f>IF(AZ24&lt;&gt;0,1/(1/AZ24-1/N24),0)</f>
        <v>2.9959652543823716</v>
      </c>
      <c r="G24">
        <f>((BC24-AP24/2)*S24-E24)/(BC24+AP24/2)</f>
        <v>386.15948843165376</v>
      </c>
      <c r="H24">
        <f>AP24*1000</f>
        <v>22.810160833506977</v>
      </c>
      <c r="I24">
        <f>(AU24-BA24)</f>
        <v>1.107286485365246</v>
      </c>
      <c r="J24">
        <f>(P24+AT24*D24)</f>
        <v>24.320911407470703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25.395559310913086</v>
      </c>
      <c r="P24" s="1">
        <v>24.320911407470703</v>
      </c>
      <c r="Q24" s="1">
        <v>25.593608856201172</v>
      </c>
      <c r="R24" s="1">
        <v>400.00921630859375</v>
      </c>
      <c r="S24" s="1">
        <v>392.84796142578125</v>
      </c>
      <c r="T24" s="1">
        <v>1.8974287509918213</v>
      </c>
      <c r="U24" s="1">
        <v>22.099388122558594</v>
      </c>
      <c r="V24" s="1">
        <v>5.1321396827697754</v>
      </c>
      <c r="W24" s="1">
        <v>59.774131774902344</v>
      </c>
      <c r="X24" s="1">
        <v>300.329833984375</v>
      </c>
      <c r="Y24" s="1">
        <v>48.765651702880859</v>
      </c>
      <c r="Z24" s="1">
        <v>7.232879638671875</v>
      </c>
      <c r="AA24" s="1">
        <v>88.052726745605469</v>
      </c>
      <c r="AB24" s="1">
        <v>4.7350239753723145</v>
      </c>
      <c r="AC24" s="1">
        <v>-0.67489850521087646</v>
      </c>
      <c r="AD24" s="1">
        <v>4.343486949801445E-2</v>
      </c>
      <c r="AE24" s="1">
        <v>5.1265875808894634E-3</v>
      </c>
      <c r="AF24" s="1">
        <v>5.6803338229656219E-2</v>
      </c>
      <c r="AG24" s="1">
        <v>1.6298914328217506E-2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1.1041538014131431</v>
      </c>
      <c r="AP24">
        <f>(U24-T24)/(1000-U24)*AO24</f>
        <v>2.2810160833506978E-2</v>
      </c>
      <c r="AQ24">
        <f>(P24+273.15)</f>
        <v>297.47091140747068</v>
      </c>
      <c r="AR24">
        <f>(O24+273.15)</f>
        <v>298.54555931091306</v>
      </c>
      <c r="AS24">
        <f>(Y24*AK24+Z24*AL24)*AM24</f>
        <v>7.8025040980613767</v>
      </c>
      <c r="AT24">
        <f>((AS24+0.00000010773*(AR24^4-AQ24^4))-AP24*44100)/(L24*0.92*2*29.3+0.00000043092*AQ24^3)</f>
        <v>-7.7796522320703074</v>
      </c>
      <c r="AU24">
        <f>0.61365*EXP(17.502*J24/(240.97+J24))</f>
        <v>3.0531978689659769</v>
      </c>
      <c r="AV24">
        <f>AU24*1000/AA24</f>
        <v>34.674654400959319</v>
      </c>
      <c r="AW24">
        <f>(AV24-U24)</f>
        <v>12.575266278400726</v>
      </c>
      <c r="AX24">
        <f>IF(D24,P24,(O24+P24)/2)</f>
        <v>24.858235359191895</v>
      </c>
      <c r="AY24">
        <f>0.61365*EXP(17.502*AX24/(240.97+AX24))</f>
        <v>3.1529023780822119</v>
      </c>
      <c r="AZ24">
        <f>IF(AW24&lt;&gt;0,(1000-(AV24+U24)/2)/AW24*AP24,0)</f>
        <v>1.7623999223784734</v>
      </c>
      <c r="BA24">
        <f>U24*AA24/1000</f>
        <v>1.9459113836007309</v>
      </c>
      <c r="BB24">
        <f>(AY24-BA24)</f>
        <v>1.2069909944814809</v>
      </c>
      <c r="BC24">
        <f>1/(1.6/F24+1.37/N24)</f>
        <v>1.1707970169361728</v>
      </c>
      <c r="BD24">
        <f>G24*AA24*0.001</f>
        <v>34.002395915095207</v>
      </c>
      <c r="BE24">
        <f>G24/S24</f>
        <v>0.98297439811103327</v>
      </c>
      <c r="BF24">
        <f>(1-AP24*AA24/AU24/F24)*100</f>
        <v>78.042674805970577</v>
      </c>
      <c r="BG24">
        <f>(S24-E24/(N24/1.35))</f>
        <v>393.18032407641493</v>
      </c>
      <c r="BH24">
        <f>E24*BF24/100/BG24</f>
        <v>-2.0916927771243506E-3</v>
      </c>
    </row>
    <row r="25" spans="1:60" x14ac:dyDescent="0.25">
      <c r="A25" s="1" t="s">
        <v>1</v>
      </c>
      <c r="B25" s="1" t="s">
        <v>9368</v>
      </c>
      <c r="K25" s="1">
        <v>2.72</v>
      </c>
    </row>
    <row r="26" spans="1:60" x14ac:dyDescent="0.25">
      <c r="A26" s="1" t="s">
        <v>1</v>
      </c>
      <c r="B26" s="1" t="s">
        <v>9367</v>
      </c>
      <c r="K26" s="1">
        <v>2.72</v>
      </c>
    </row>
    <row r="27" spans="1:60" x14ac:dyDescent="0.25">
      <c r="A27" s="1">
        <v>4</v>
      </c>
      <c r="B27" s="1" t="s">
        <v>9366</v>
      </c>
      <c r="C27" s="1">
        <v>847.50000269338489</v>
      </c>
      <c r="D27" s="1">
        <v>0</v>
      </c>
      <c r="E27">
        <f>(R27-S27*(1000-T27)/(1000-U27))*AO27</f>
        <v>-0.32276186413371732</v>
      </c>
      <c r="F27">
        <f>IF(AZ27&lt;&gt;0,1/(1/AZ27-1/N27),0)</f>
        <v>2.9489329880517574</v>
      </c>
      <c r="G27">
        <f>((BC27-AP27/2)*S27-E27)/(BC27+AP27/2)</f>
        <v>384.96913407415224</v>
      </c>
      <c r="H27">
        <f>AP27*1000</f>
        <v>22.453004152772696</v>
      </c>
      <c r="I27">
        <f>(AU27-BA27)</f>
        <v>1.1002737659577058</v>
      </c>
      <c r="J27">
        <f>(P27+AT27*D27)</f>
        <v>24.247493743896484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25.337184906005859</v>
      </c>
      <c r="P27" s="1">
        <v>24.247493743896484</v>
      </c>
      <c r="Q27" s="1">
        <v>25.544878005981445</v>
      </c>
      <c r="R27" s="1">
        <v>399.90097045898438</v>
      </c>
      <c r="S27" s="1">
        <v>392.21728515625</v>
      </c>
      <c r="T27" s="1">
        <v>2.1395692825317383</v>
      </c>
      <c r="U27" s="1">
        <v>22.027322769165039</v>
      </c>
      <c r="V27" s="1">
        <v>5.8070530891418457</v>
      </c>
      <c r="W27" s="1">
        <v>59.784847259521484</v>
      </c>
      <c r="X27" s="1">
        <v>300.320068359375</v>
      </c>
      <c r="Y27" s="1">
        <v>99.877296447753906</v>
      </c>
      <c r="Z27" s="1">
        <v>6.962986946105957</v>
      </c>
      <c r="AA27" s="1">
        <v>88.050521850585938</v>
      </c>
      <c r="AB27" s="1">
        <v>4.7773885726928711</v>
      </c>
      <c r="AC27" s="1">
        <v>-0.67852866649627686</v>
      </c>
      <c r="AD27" s="1">
        <v>4.0081538259983063E-2</v>
      </c>
      <c r="AE27" s="1">
        <v>5.9469928964972496E-3</v>
      </c>
      <c r="AF27" s="1">
        <v>5.2278295159339905E-2</v>
      </c>
      <c r="AG27" s="1">
        <v>1.7190415412187576E-2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1.1041178983800548</v>
      </c>
      <c r="AP27">
        <f>(U27-T27)/(1000-U27)*AO27</f>
        <v>2.2453004152772696E-2</v>
      </c>
      <c r="AQ27">
        <f>(P27+273.15)</f>
        <v>297.39749374389646</v>
      </c>
      <c r="AR27">
        <f>(O27+273.15)</f>
        <v>298.48718490600584</v>
      </c>
      <c r="AS27">
        <f>(Y27*AK27+Z27*AL27)*AM27</f>
        <v>15.980367074451578</v>
      </c>
      <c r="AT27">
        <f>((AS27+0.00000010773*(AR27^4-AQ27^4))-AP27*44100)/(L27*0.92*2*29.3+0.00000043092*AQ27^3)</f>
        <v>-7.5900429848021718</v>
      </c>
      <c r="AU27">
        <f>0.61365*EXP(17.502*J27/(240.97+J27))</f>
        <v>3.0397910307539813</v>
      </c>
      <c r="AV27">
        <f>AU27*1000/AA27</f>
        <v>34.523259679394542</v>
      </c>
      <c r="AW27">
        <f>(AV27-U27)</f>
        <v>12.495936910229503</v>
      </c>
      <c r="AX27">
        <f>IF(D27,P27,(O27+P27)/2)</f>
        <v>24.792339324951172</v>
      </c>
      <c r="AY27">
        <f>0.61365*EXP(17.502*AX27/(240.97+AX27))</f>
        <v>3.1405237654186107</v>
      </c>
      <c r="AZ27">
        <f>IF(AW27&lt;&gt;0,(1000-(AV27+U27)/2)/AW27*AP27,0)</f>
        <v>1.7460186521614223</v>
      </c>
      <c r="BA27">
        <f>U27*AA27/1000</f>
        <v>1.9395172647962755</v>
      </c>
      <c r="BB27">
        <f>(AY27-BA27)</f>
        <v>1.2010065006223352</v>
      </c>
      <c r="BC27">
        <f>1/(1.6/F27+1.37/N27)</f>
        <v>1.1592367474028846</v>
      </c>
      <c r="BD27">
        <f>G27*AA27*0.001</f>
        <v>33.896733151597289</v>
      </c>
      <c r="BE27">
        <f>G27/S27</f>
        <v>0.98152006207678921</v>
      </c>
      <c r="BF27">
        <f>(1-AP27*AA27/AU27/F27)*100</f>
        <v>77.945472490201652</v>
      </c>
      <c r="BG27">
        <f>(S27-E27/(N27/1.35))</f>
        <v>392.31908260685447</v>
      </c>
      <c r="BH27">
        <f>E27*BF27/100/BG27</f>
        <v>-6.4125929930692899E-4</v>
      </c>
    </row>
    <row r="28" spans="1:60" x14ac:dyDescent="0.25">
      <c r="A28" s="1" t="s">
        <v>1</v>
      </c>
      <c r="B28" s="1" t="s">
        <v>9365</v>
      </c>
      <c r="K28" s="1">
        <v>2.72</v>
      </c>
    </row>
    <row r="29" spans="1:60" x14ac:dyDescent="0.25">
      <c r="A29" s="1" t="s">
        <v>1</v>
      </c>
      <c r="B29" s="1" t="s">
        <v>9364</v>
      </c>
      <c r="K29" s="1">
        <v>2.72</v>
      </c>
    </row>
    <row r="30" spans="1:60" x14ac:dyDescent="0.25">
      <c r="A30" s="1">
        <v>5</v>
      </c>
      <c r="B30" s="1" t="s">
        <v>9363</v>
      </c>
      <c r="C30" s="1">
        <v>1052.5000026933849</v>
      </c>
      <c r="D30" s="1">
        <v>0</v>
      </c>
      <c r="E30">
        <f>(R30-S30*(1000-T30)/(1000-U30))*AO30</f>
        <v>0.14520274153237597</v>
      </c>
      <c r="F30">
        <f>IF(AZ30&lt;&gt;0,1/(1/AZ30-1/N30),0)</f>
        <v>2.8567471461501883</v>
      </c>
      <c r="G30">
        <f>((BC30-AP30/2)*S30-E30)/(BC30+AP30/2)</f>
        <v>384.0815236978342</v>
      </c>
      <c r="H30">
        <f>AP30*1000</f>
        <v>22.211765974364464</v>
      </c>
      <c r="I30">
        <f>(AU30-BA30)</f>
        <v>1.1091427420888222</v>
      </c>
      <c r="J30">
        <f>(P30+AT30*D30)</f>
        <v>24.312602996826172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25.297090530395508</v>
      </c>
      <c r="P30" s="1">
        <v>24.312602996826172</v>
      </c>
      <c r="Q30" s="1">
        <v>25.504867553710938</v>
      </c>
      <c r="R30" s="1">
        <v>399.80615234375</v>
      </c>
      <c r="S30" s="1">
        <v>391.7933349609375</v>
      </c>
      <c r="T30" s="1">
        <v>2.389570951461792</v>
      </c>
      <c r="U30" s="1">
        <v>22.061777114868164</v>
      </c>
      <c r="V30" s="1">
        <v>6.5010204315185547</v>
      </c>
      <c r="W30" s="1">
        <v>60.020843505859375</v>
      </c>
      <c r="X30" s="1">
        <v>300.33804321289063</v>
      </c>
      <c r="Y30" s="1">
        <v>149.55842590332031</v>
      </c>
      <c r="Z30" s="1">
        <v>7.6063590049743652</v>
      </c>
      <c r="AA30" s="1">
        <v>88.049812316894531</v>
      </c>
      <c r="AB30" s="1">
        <v>4.8805637359619141</v>
      </c>
      <c r="AC30" s="1">
        <v>-0.67811590433120728</v>
      </c>
      <c r="AD30" s="1">
        <v>6.7385233938694E-2</v>
      </c>
      <c r="AE30" s="1">
        <v>3.3577668946236372E-3</v>
      </c>
      <c r="AF30" s="1">
        <v>5.2128877490758896E-2</v>
      </c>
      <c r="AG30" s="1">
        <v>1.5958225354552269E-2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1.104183982400333</v>
      </c>
      <c r="AP30">
        <f>(U30-T30)/(1000-U30)*AO30</f>
        <v>2.2211765974364465E-2</v>
      </c>
      <c r="AQ30">
        <f>(P30+273.15)</f>
        <v>297.46260299682615</v>
      </c>
      <c r="AR30">
        <f>(O30+273.15)</f>
        <v>298.44709053039549</v>
      </c>
      <c r="AS30">
        <f>(Y30*AK30+Z30*AL30)*AM30</f>
        <v>23.929347609668639</v>
      </c>
      <c r="AT30">
        <f>((AS30+0.00000010773*(AR30^4-AQ30^4))-AP30*44100)/(L30*0.92*2*29.3+0.00000043092*AQ30^3)</f>
        <v>-7.4523689546709955</v>
      </c>
      <c r="AU30">
        <f>0.61365*EXP(17.502*J30/(240.97+J30))</f>
        <v>3.051678076430123</v>
      </c>
      <c r="AV30">
        <f>AU30*1000/AA30</f>
        <v>34.658541524733984</v>
      </c>
      <c r="AW30">
        <f>(AV30-U30)</f>
        <v>12.59676440986582</v>
      </c>
      <c r="AX30">
        <f>IF(D30,P30,(O30+P30)/2)</f>
        <v>24.80484676361084</v>
      </c>
      <c r="AY30">
        <f>0.61365*EXP(17.502*AX30/(240.97+AX30))</f>
        <v>3.1428700246106689</v>
      </c>
      <c r="AZ30">
        <f>IF(AW30&lt;&gt;0,(1000-(AV30+U30)/2)/AW30*AP30,0)</f>
        <v>1.7132841458600592</v>
      </c>
      <c r="BA30">
        <f>U30*AA30/1000</f>
        <v>1.9425353343413008</v>
      </c>
      <c r="BB30">
        <f>(AY30-BA30)</f>
        <v>1.2003346902693681</v>
      </c>
      <c r="BC30">
        <f>1/(1.6/F30+1.37/N30)</f>
        <v>1.1361764228352411</v>
      </c>
      <c r="BD30">
        <f>G30*AA30*0.001</f>
        <v>33.818306075981177</v>
      </c>
      <c r="BE30">
        <f>G30/S30</f>
        <v>0.98031663488131526</v>
      </c>
      <c r="BF30">
        <f>(1-AP30*AA30/AU30/F30)*100</f>
        <v>77.566295047304607</v>
      </c>
      <c r="BG30">
        <f>(S30-E30/(N30/1.35))</f>
        <v>391.74753875465876</v>
      </c>
      <c r="BH30">
        <f>E30*BF30/100/BG30</f>
        <v>2.8750247486382824E-4</v>
      </c>
    </row>
    <row r="31" spans="1:60" x14ac:dyDescent="0.25">
      <c r="A31" s="1" t="s">
        <v>1</v>
      </c>
      <c r="B31" s="1" t="s">
        <v>9362</v>
      </c>
      <c r="K31" s="1">
        <v>2.72</v>
      </c>
    </row>
    <row r="32" spans="1:60" x14ac:dyDescent="0.25">
      <c r="A32" s="1" t="s">
        <v>1</v>
      </c>
      <c r="B32" s="1" t="s">
        <v>9361</v>
      </c>
      <c r="K32" s="1">
        <v>2.72</v>
      </c>
    </row>
    <row r="33" spans="1:60" x14ac:dyDescent="0.25">
      <c r="A33" s="1">
        <v>6</v>
      </c>
      <c r="B33" s="1" t="s">
        <v>9360</v>
      </c>
      <c r="C33" s="1">
        <v>1257.5000026933849</v>
      </c>
      <c r="D33" s="1">
        <v>0</v>
      </c>
      <c r="E33">
        <f>(R33-S33*(1000-T33)/(1000-U33))*AO33</f>
        <v>0.90826060797251607</v>
      </c>
      <c r="F33">
        <f>IF(AZ33&lt;&gt;0,1/(1/AZ33-1/N33),0)</f>
        <v>2.924873671106345</v>
      </c>
      <c r="G33">
        <f>((BC33-AP33/2)*S33-E33)/(BC33+AP33/2)</f>
        <v>383.19910745664583</v>
      </c>
      <c r="H33">
        <f>AP33*1000</f>
        <v>22.217307234020673</v>
      </c>
      <c r="I33">
        <f>(AU33-BA33)</f>
        <v>1.0936903249056373</v>
      </c>
      <c r="J33">
        <f>(P33+AT33*D33)</f>
        <v>24.350040435791016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25.283693313598633</v>
      </c>
      <c r="P33" s="1">
        <v>24.350040435791016</v>
      </c>
      <c r="Q33" s="1">
        <v>25.482170104980469</v>
      </c>
      <c r="R33" s="1">
        <v>400.1478271484375</v>
      </c>
      <c r="S33" s="1">
        <v>391.44830322265625</v>
      </c>
      <c r="T33" s="1">
        <v>2.6425979137420654</v>
      </c>
      <c r="U33" s="1">
        <v>22.316003799438477</v>
      </c>
      <c r="V33" s="1">
        <v>7.1948442459106445</v>
      </c>
      <c r="W33" s="1">
        <v>60.758457183837891</v>
      </c>
      <c r="X33" s="1">
        <v>300.31655883789063</v>
      </c>
      <c r="Y33" s="1">
        <v>300.9691162109375</v>
      </c>
      <c r="Z33" s="1">
        <v>7.1504602432250977</v>
      </c>
      <c r="AA33" s="1">
        <v>88.046279907226563</v>
      </c>
      <c r="AB33" s="1">
        <v>4.8334980010986328</v>
      </c>
      <c r="AC33" s="1">
        <v>-0.67777478694915771</v>
      </c>
      <c r="AD33" s="1">
        <v>3.2022159546613693E-2</v>
      </c>
      <c r="AE33" s="1">
        <v>3.2720237504690886E-3</v>
      </c>
      <c r="AF33" s="1">
        <v>8.4229730069637299E-2</v>
      </c>
      <c r="AG33" s="1">
        <v>1.9146641716361046E-2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1.1041049957275388</v>
      </c>
      <c r="AP33">
        <f>(U33-T33)/(1000-U33)*AO33</f>
        <v>2.2217307234020673E-2</v>
      </c>
      <c r="AQ33">
        <f>(P33+273.15)</f>
        <v>297.50004043579099</v>
      </c>
      <c r="AR33">
        <f>(O33+273.15)</f>
        <v>298.43369331359861</v>
      </c>
      <c r="AS33">
        <f>(Y33*AK33+Z33*AL33)*AM33</f>
        <v>48.155057517400564</v>
      </c>
      <c r="AT33">
        <f>((AS33+0.00000010773*(AR33^4-AQ33^4))-AP33*44100)/(L33*0.92*2*29.3+0.00000043092*AQ33^3)</f>
        <v>-7.2674437280181579</v>
      </c>
      <c r="AU33">
        <f>0.61365*EXP(17.502*J33/(240.97+J33))</f>
        <v>3.0585314418417289</v>
      </c>
      <c r="AV33">
        <f>AU33*1000/AA33</f>
        <v>34.737770239293141</v>
      </c>
      <c r="AW33">
        <f>(AV33-U33)</f>
        <v>12.421766439854665</v>
      </c>
      <c r="AX33">
        <f>IF(D33,P33,(O33+P33)/2)</f>
        <v>24.816866874694824</v>
      </c>
      <c r="AY33">
        <f>0.61365*EXP(17.502*AX33/(240.97+AX33))</f>
        <v>3.1451263098895232</v>
      </c>
      <c r="AZ33">
        <f>IF(AW33&lt;&gt;0,(1000-(AV33+U33)/2)/AW33*AP33,0)</f>
        <v>1.7375561459142808</v>
      </c>
      <c r="BA33">
        <f>U33*AA33/1000</f>
        <v>1.9648411169360915</v>
      </c>
      <c r="BB33">
        <f>(AY33-BA33)</f>
        <v>1.1802851929534317</v>
      </c>
      <c r="BC33">
        <f>1/(1.6/F33+1.37/N33)</f>
        <v>1.1532700445444728</v>
      </c>
      <c r="BD33">
        <f>G33*AA33*0.001</f>
        <v>33.739255875327231</v>
      </c>
      <c r="BE33">
        <f>G33/S33</f>
        <v>0.97892647458656046</v>
      </c>
      <c r="BF33">
        <f>(1-AP33*AA33/AU33/F33)*100</f>
        <v>78.133344177154811</v>
      </c>
      <c r="BG33">
        <f>(S33-E33/(N33/1.35))</f>
        <v>391.16184244568615</v>
      </c>
      <c r="BH33">
        <f>E33*BF33/100/BG33</f>
        <v>1.8142219149385006E-3</v>
      </c>
    </row>
    <row r="34" spans="1:60" x14ac:dyDescent="0.25">
      <c r="A34" s="1" t="s">
        <v>1</v>
      </c>
      <c r="B34" s="1" t="s">
        <v>9359</v>
      </c>
      <c r="K34" s="1">
        <v>2.72</v>
      </c>
    </row>
    <row r="35" spans="1:60" x14ac:dyDescent="0.25">
      <c r="A35" s="1" t="s">
        <v>1</v>
      </c>
      <c r="B35" s="1" t="s">
        <v>9358</v>
      </c>
      <c r="K35" s="1">
        <v>2.72</v>
      </c>
    </row>
    <row r="36" spans="1:60" x14ac:dyDescent="0.25">
      <c r="A36" s="1">
        <v>7</v>
      </c>
      <c r="B36" s="1" t="s">
        <v>9357</v>
      </c>
      <c r="C36" s="1">
        <v>1463.000002682209</v>
      </c>
      <c r="D36" s="1">
        <v>0</v>
      </c>
      <c r="E36">
        <f>(R36-S36*(1000-T36)/(1000-U36))*AO36</f>
        <v>0.78032062735009633</v>
      </c>
      <c r="F36">
        <f>IF(AZ36&lt;&gt;0,1/(1/AZ36-1/N36),0)</f>
        <v>3.0867989903595383</v>
      </c>
      <c r="G36">
        <f>((BC36-AP36/2)*S36-E36)/(BC36+AP36/2)</f>
        <v>383.4072451219796</v>
      </c>
      <c r="H36">
        <f>AP36*1000</f>
        <v>22.429287512929736</v>
      </c>
      <c r="I36">
        <f>(AU36-BA36)</f>
        <v>1.069366263723408</v>
      </c>
      <c r="J36">
        <f>(P36+AT36*D36)</f>
        <v>24.425338745117188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25.284465789794922</v>
      </c>
      <c r="P36" s="1">
        <v>24.425338745117188</v>
      </c>
      <c r="Q36" s="1">
        <v>25.471878051757813</v>
      </c>
      <c r="R36" s="1">
        <v>400.00201416015625</v>
      </c>
      <c r="S36" s="1">
        <v>391.34600830078125</v>
      </c>
      <c r="T36" s="1">
        <v>2.8991808891296387</v>
      </c>
      <c r="U36" s="1">
        <v>22.749834060668945</v>
      </c>
      <c r="V36" s="1">
        <v>7.8928747177124023</v>
      </c>
      <c r="W36" s="1">
        <v>61.935287475585938</v>
      </c>
      <c r="X36" s="1">
        <v>300.34149169921875</v>
      </c>
      <c r="Y36" s="1">
        <v>500.50433349609375</v>
      </c>
      <c r="Z36" s="1">
        <v>7.3572664260864258</v>
      </c>
      <c r="AA36" s="1">
        <v>88.044166564941406</v>
      </c>
      <c r="AB36" s="1">
        <v>4.9584736824035645</v>
      </c>
      <c r="AC36" s="1">
        <v>-0.68175554275512695</v>
      </c>
      <c r="AD36" s="1">
        <v>6.6441856324672699E-2</v>
      </c>
      <c r="AE36" s="1">
        <v>4.8501808196306229E-3</v>
      </c>
      <c r="AF36" s="1">
        <v>2.9460093006491661E-2</v>
      </c>
      <c r="AG36" s="1">
        <v>1.4083187095820904E-2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1.1041966606588922</v>
      </c>
      <c r="AP36">
        <f>(U36-T36)/(1000-U36)*AO36</f>
        <v>2.2429287512929736E-2</v>
      </c>
      <c r="AQ36">
        <f>(P36+273.15)</f>
        <v>297.57533874511716</v>
      </c>
      <c r="AR36">
        <f>(O36+273.15)</f>
        <v>298.4344657897949</v>
      </c>
      <c r="AS36">
        <f>(Y36*AK36+Z36*AL36)*AM36</f>
        <v>80.08069156943202</v>
      </c>
      <c r="AT36">
        <f>((AS36+0.00000010773*(AR36^4-AQ36^4))-AP36*44100)/(L36*0.92*2*29.3+0.00000043092*AQ36^3)</f>
        <v>-7.0954793378344627</v>
      </c>
      <c r="AU36">
        <f>0.61365*EXP(17.502*J36/(240.97+J36))</f>
        <v>3.072356443085722</v>
      </c>
      <c r="AV36">
        <f>AU36*1000/AA36</f>
        <v>34.895627535068442</v>
      </c>
      <c r="AW36">
        <f>(AV36-U36)</f>
        <v>12.145793474399497</v>
      </c>
      <c r="AX36">
        <f>IF(D36,P36,(O36+P36)/2)</f>
        <v>24.854902267456055</v>
      </c>
      <c r="AY36">
        <f>0.61365*EXP(17.502*AX36/(240.97+AX36))</f>
        <v>3.1522752323367382</v>
      </c>
      <c r="AZ36">
        <f>IF(AW36&lt;&gt;0,(1000-(AV36+U36)/2)/AW36*AP36,0)</f>
        <v>1.7934451333187629</v>
      </c>
      <c r="BA36">
        <f>U36*AA36/1000</f>
        <v>2.0029901793623139</v>
      </c>
      <c r="BB36">
        <f>(AY36-BA36)</f>
        <v>1.1492850529744243</v>
      </c>
      <c r="BC36">
        <f>1/(1.6/F36+1.37/N36)</f>
        <v>1.1927427674039495</v>
      </c>
      <c r="BD36">
        <f>G36*AA36*0.001</f>
        <v>33.756771351724893</v>
      </c>
      <c r="BE36">
        <f>G36/S36</f>
        <v>0.97971420939420939</v>
      </c>
      <c r="BF36">
        <f>(1-AP36*AA36/AU36/F36)*100</f>
        <v>79.1773444153078</v>
      </c>
      <c r="BG36">
        <f>(S36-E36/(N36/1.35))</f>
        <v>391.09989914308534</v>
      </c>
      <c r="BH36">
        <f>E36*BF36/100/BG36</f>
        <v>1.5797425466341996E-3</v>
      </c>
    </row>
    <row r="37" spans="1:60" x14ac:dyDescent="0.25">
      <c r="A37" s="1" t="s">
        <v>1</v>
      </c>
      <c r="B37" s="1" t="s">
        <v>9356</v>
      </c>
      <c r="K37" s="1">
        <v>2.72</v>
      </c>
    </row>
    <row r="38" spans="1:60" x14ac:dyDescent="0.25">
      <c r="A38" s="1" t="s">
        <v>1</v>
      </c>
      <c r="B38" s="1" t="s">
        <v>9355</v>
      </c>
      <c r="K38" s="1">
        <v>2.72</v>
      </c>
    </row>
    <row r="39" spans="1:60" x14ac:dyDescent="0.25">
      <c r="A39" s="1">
        <v>8</v>
      </c>
      <c r="B39" s="1" t="s">
        <v>9354</v>
      </c>
      <c r="C39" s="1">
        <v>1669.000002682209</v>
      </c>
      <c r="D39" s="1">
        <v>0</v>
      </c>
      <c r="E39">
        <f>(R39-S39*(1000-T39)/(1000-U39))*AO39</f>
        <v>0.79240155607074203</v>
      </c>
      <c r="F39">
        <f>IF(AZ39&lt;&gt;0,1/(1/AZ39-1/N39),0)</f>
        <v>3.3747847291215103</v>
      </c>
      <c r="G39">
        <f>((BC39-AP39/2)*S39-E39)/(BC39+AP39/2)</f>
        <v>383.47260412733459</v>
      </c>
      <c r="H39">
        <f>AP39*1000</f>
        <v>22.840825638618171</v>
      </c>
      <c r="I39">
        <f>(AU39-BA39)</f>
        <v>1.0345617664679168</v>
      </c>
      <c r="J39">
        <f>(P39+AT39*D39)</f>
        <v>24.524646759033203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25.319501876831055</v>
      </c>
      <c r="P39" s="1">
        <v>24.524646759033203</v>
      </c>
      <c r="Q39" s="1">
        <v>25.488061904907227</v>
      </c>
      <c r="R39" s="1">
        <v>399.93539428710938</v>
      </c>
      <c r="S39" s="1">
        <v>391.12734985351563</v>
      </c>
      <c r="T39" s="1">
        <v>3.151355504989624</v>
      </c>
      <c r="U39" s="1">
        <v>23.353212356567383</v>
      </c>
      <c r="V39" s="1">
        <v>8.5615358352661133</v>
      </c>
      <c r="W39" s="1">
        <v>63.445507049560547</v>
      </c>
      <c r="X39" s="1">
        <v>300.34951782226563</v>
      </c>
      <c r="Y39" s="1">
        <v>749.55621337890625</v>
      </c>
      <c r="Z39" s="1">
        <v>7.1311635971069336</v>
      </c>
      <c r="AA39" s="1">
        <v>88.044052124023438</v>
      </c>
      <c r="AB39" s="1">
        <v>4.9488425254821777</v>
      </c>
      <c r="AC39" s="1">
        <v>-0.68777287006378174</v>
      </c>
      <c r="AD39" s="1">
        <v>8.906160295009613E-2</v>
      </c>
      <c r="AE39" s="1">
        <v>3.5259928554296494E-3</v>
      </c>
      <c r="AF39" s="1">
        <v>3.5386234521865845E-2</v>
      </c>
      <c r="AG39" s="1">
        <v>1.7144577577710152E-2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1.1042261684642116</v>
      </c>
      <c r="AP39">
        <f>(U39-T39)/(1000-U39)*AO39</f>
        <v>2.2840825638618171E-2</v>
      </c>
      <c r="AQ39">
        <f>(P39+273.15)</f>
        <v>297.67464675903318</v>
      </c>
      <c r="AR39">
        <f>(O39+273.15)</f>
        <v>298.46950187683103</v>
      </c>
      <c r="AS39">
        <f>(Y39*AK39+Z39*AL39)*AM39</f>
        <v>119.92899146000309</v>
      </c>
      <c r="AT39">
        <f>((AS39+0.00000010773*(AR39^4-AQ39^4))-AP39*44100)/(L39*0.92*2*29.3+0.00000043092*AQ39^3)</f>
        <v>-6.9293748997087219</v>
      </c>
      <c r="AU39">
        <f>0.61365*EXP(17.502*J39/(240.97+J39))</f>
        <v>3.0906732124529235</v>
      </c>
      <c r="AV39">
        <f>AU39*1000/AA39</f>
        <v>35.103713855641722</v>
      </c>
      <c r="AW39">
        <f>(AV39-U39)</f>
        <v>11.750501499074339</v>
      </c>
      <c r="AX39">
        <f>IF(D39,P39,(O39+P39)/2)</f>
        <v>24.922074317932129</v>
      </c>
      <c r="AY39">
        <f>0.61365*EXP(17.502*AX39/(240.97+AX39))</f>
        <v>3.1649352110488658</v>
      </c>
      <c r="AZ39">
        <f>IF(AW39&lt;&gt;0,(1000-(AV39+U39)/2)/AW39*AP39,0)</f>
        <v>1.8870023046142819</v>
      </c>
      <c r="BA39">
        <f>U39*AA39/1000</f>
        <v>2.0561114459850067</v>
      </c>
      <c r="BB39">
        <f>(AY39-BA39)</f>
        <v>1.108823765063859</v>
      </c>
      <c r="BC39">
        <f>1/(1.6/F39+1.37/N39)</f>
        <v>1.2591734781448654</v>
      </c>
      <c r="BD39">
        <f>G39*AA39*0.001</f>
        <v>33.762481945922055</v>
      </c>
      <c r="BE39">
        <f>G39/S39</f>
        <v>0.98042901952766059</v>
      </c>
      <c r="BF39">
        <f>(1-AP39*AA39/AU39/F39)*100</f>
        <v>80.719750154886611</v>
      </c>
      <c r="BG39">
        <f>(S39-E39/(N39/1.35))</f>
        <v>390.87743043233644</v>
      </c>
      <c r="BH39">
        <f>E39*BF39/100/BG39</f>
        <v>1.636381398578755E-3</v>
      </c>
    </row>
    <row r="40" spans="1:60" x14ac:dyDescent="0.25">
      <c r="A40" s="1" t="s">
        <v>1</v>
      </c>
      <c r="B40" s="1" t="s">
        <v>9353</v>
      </c>
      <c r="K40" s="1">
        <v>2.72</v>
      </c>
    </row>
    <row r="41" spans="1:60" x14ac:dyDescent="0.25">
      <c r="A41" s="1" t="s">
        <v>1</v>
      </c>
      <c r="B41" s="1" t="s">
        <v>9352</v>
      </c>
      <c r="K41" s="1">
        <v>2.72</v>
      </c>
    </row>
    <row r="42" spans="1:60" x14ac:dyDescent="0.25">
      <c r="A42" s="1">
        <v>9</v>
      </c>
      <c r="B42" s="1" t="s">
        <v>4390</v>
      </c>
      <c r="C42" s="1">
        <v>1874.000002682209</v>
      </c>
      <c r="D42" s="1">
        <v>0</v>
      </c>
      <c r="E42">
        <f>(R42-S42*(1000-T42)/(1000-U42))*AO42</f>
        <v>0.41250884634348484</v>
      </c>
      <c r="F42">
        <f>IF(AZ42&lt;&gt;0,1/(1/AZ42-1/N42),0)</f>
        <v>1.6323683689161022</v>
      </c>
      <c r="G42">
        <f>((BC42-AP42/2)*S42-E42)/(BC42+AP42/2)</f>
        <v>379.13665239236184</v>
      </c>
      <c r="H42">
        <f>AP42*1000</f>
        <v>23.303786636921853</v>
      </c>
      <c r="I42">
        <f>(AU42-BA42)</f>
        <v>1.6779906983019792</v>
      </c>
      <c r="J42">
        <f>(P42+AT42*D42)</f>
        <v>27.97443962097168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25.375320434570313</v>
      </c>
      <c r="P42" s="1">
        <v>27.97443962097168</v>
      </c>
      <c r="Q42" s="1">
        <v>25.525730133056641</v>
      </c>
      <c r="R42" s="1">
        <v>399.97793579101563</v>
      </c>
      <c r="S42" s="1">
        <v>391.34600830078125</v>
      </c>
      <c r="T42" s="1">
        <v>3.3837449550628662</v>
      </c>
      <c r="U42" s="1">
        <v>23.980215072631836</v>
      </c>
      <c r="V42" s="1">
        <v>9.1619148254394531</v>
      </c>
      <c r="W42" s="1">
        <v>64.929443359375</v>
      </c>
      <c r="X42" s="1">
        <v>300.37322998046875</v>
      </c>
      <c r="Y42" s="1">
        <v>999.65435791015625</v>
      </c>
      <c r="Z42" s="1">
        <v>8.4478492736816406</v>
      </c>
      <c r="AA42" s="1">
        <v>88.039161682128906</v>
      </c>
      <c r="AB42" s="1">
        <v>5.061556339263916</v>
      </c>
      <c r="AC42" s="1">
        <v>-0.71954071521759033</v>
      </c>
      <c r="AD42" s="1">
        <v>3.5379398614168167E-2</v>
      </c>
      <c r="AE42" s="1">
        <v>8.3714947104454041E-3</v>
      </c>
      <c r="AF42" s="1">
        <v>5.347742885351181E-2</v>
      </c>
      <c r="AG42" s="1">
        <v>1.8325522541999817E-2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1.1043133455164289</v>
      </c>
      <c r="AP42">
        <f>(U42-T42)/(1000-U42)*AO42</f>
        <v>2.3303786636921852E-2</v>
      </c>
      <c r="AQ42">
        <f>(P42+273.15)</f>
        <v>301.12443962097166</v>
      </c>
      <c r="AR42">
        <f>(O42+273.15)</f>
        <v>298.52532043457029</v>
      </c>
      <c r="AS42">
        <f>(Y42*AK42+Z42*AL42)*AM42</f>
        <v>159.94469369058243</v>
      </c>
      <c r="AT42">
        <f>((AS42+0.00000010773*(AR42^4-AQ42^4))-AP42*44100)/(L42*0.92*2*29.3+0.00000043092*AQ42^3)</f>
        <v>-7.0622093086276134</v>
      </c>
      <c r="AU42">
        <f>0.61365*EXP(17.502*J42/(240.97+J42))</f>
        <v>3.7891887302536378</v>
      </c>
      <c r="AV42">
        <f>AU42*1000/AA42</f>
        <v>43.039809305939883</v>
      </c>
      <c r="AW42">
        <f>(AV42-U42)</f>
        <v>19.059594233308047</v>
      </c>
      <c r="AX42">
        <f>IF(D42,P42,(O42+P42)/2)</f>
        <v>26.674880027770996</v>
      </c>
      <c r="AY42">
        <f>0.61365*EXP(17.502*AX42/(240.97+AX42))</f>
        <v>3.5113822163068065</v>
      </c>
      <c r="AZ42">
        <f>IF(AW42&lt;&gt;0,(1000-(AV42+U42)/2)/AW42*AP42,0)</f>
        <v>1.1817080776725928</v>
      </c>
      <c r="BA42">
        <f>U42*AA42/1000</f>
        <v>2.1111980319516586</v>
      </c>
      <c r="BB42">
        <f>(AY42-BA42)</f>
        <v>1.4001841843551479</v>
      </c>
      <c r="BC42">
        <f>1/(1.6/F42+1.37/N42)</f>
        <v>0.76908976058177447</v>
      </c>
      <c r="BD42">
        <f>G42*AA42*0.001</f>
        <v>33.37887303959225</v>
      </c>
      <c r="BE42">
        <f>G42/S42</f>
        <v>0.96880163423300969</v>
      </c>
      <c r="BF42">
        <f>(1-AP42*AA42/AU42/F42)*100</f>
        <v>66.830571697822492</v>
      </c>
      <c r="BG42">
        <f>(S42-E42/(N42/1.35))</f>
        <v>391.21590510837882</v>
      </c>
      <c r="BH42">
        <f>E42*BF42/100/BG42</f>
        <v>7.0467999055168966E-4</v>
      </c>
    </row>
    <row r="43" spans="1:60" x14ac:dyDescent="0.25">
      <c r="A43" s="1" t="s">
        <v>1</v>
      </c>
      <c r="B43" s="1" t="s">
        <v>9351</v>
      </c>
      <c r="K43" s="1">
        <v>2.72</v>
      </c>
    </row>
    <row r="44" spans="1:60" x14ac:dyDescent="0.25">
      <c r="A44" s="1" t="s">
        <v>1</v>
      </c>
      <c r="B44" s="1" t="s">
        <v>9350</v>
      </c>
      <c r="K44" s="1">
        <v>2.72</v>
      </c>
    </row>
    <row r="45" spans="1:60" x14ac:dyDescent="0.25">
      <c r="A45" s="1">
        <v>10</v>
      </c>
      <c r="B45" s="1" t="s">
        <v>9349</v>
      </c>
      <c r="C45" s="1">
        <v>2079.5000026933849</v>
      </c>
      <c r="D45" s="1">
        <v>0</v>
      </c>
      <c r="E45">
        <f>(R45-S45*(1000-T45)/(1000-U45))*AO45</f>
        <v>0.69752273312362501</v>
      </c>
      <c r="F45">
        <f>IF(AZ45&lt;&gt;0,1/(1/AZ45-1/N45),0)</f>
        <v>4.3784022918147398</v>
      </c>
      <c r="G45">
        <f>((BC45-AP45/2)*S45-E45)/(BC45+AP45/2)</f>
        <v>384.14622234733281</v>
      </c>
      <c r="H45">
        <f>AP45*1000</f>
        <v>23.848567956127933</v>
      </c>
      <c r="I45">
        <f>(AU45-BA45)</f>
        <v>0.94091370999210744</v>
      </c>
      <c r="J45">
        <f>(P45+AT45*D45)</f>
        <v>24.649591445922852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25.453044891357422</v>
      </c>
      <c r="P45" s="1">
        <v>24.649591445922852</v>
      </c>
      <c r="Q45" s="1">
        <v>25.581413269042969</v>
      </c>
      <c r="R45" s="1">
        <v>400.03594970703125</v>
      </c>
      <c r="S45" s="1">
        <v>390.96014404296875</v>
      </c>
      <c r="T45" s="1">
        <v>3.6167671680450439</v>
      </c>
      <c r="U45" s="1">
        <v>24.682033538818359</v>
      </c>
      <c r="V45" s="1">
        <v>9.7475156784057617</v>
      </c>
      <c r="W45" s="1">
        <v>66.520317077636719</v>
      </c>
      <c r="X45" s="1">
        <v>300.338134765625</v>
      </c>
      <c r="Y45" s="1">
        <v>1249.75537109375</v>
      </c>
      <c r="Z45" s="1">
        <v>7.486271858215332</v>
      </c>
      <c r="AA45" s="1">
        <v>88.037330627441406</v>
      </c>
      <c r="AB45" s="1">
        <v>5.0967707633972168</v>
      </c>
      <c r="AC45" s="1">
        <v>-0.74900037050247192</v>
      </c>
      <c r="AD45" s="1">
        <v>2.9523860663175583E-2</v>
      </c>
      <c r="AE45" s="1">
        <v>7.5549520552158356E-3</v>
      </c>
      <c r="AF45" s="1">
        <v>4.2111139744520187E-2</v>
      </c>
      <c r="AG45" s="1">
        <v>1.8340513110160828E-2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1.1041843189912681</v>
      </c>
      <c r="AP45">
        <f>(U45-T45)/(1000-U45)*AO45</f>
        <v>2.3848567956127935E-2</v>
      </c>
      <c r="AQ45">
        <f>(P45+273.15)</f>
        <v>297.79959144592283</v>
      </c>
      <c r="AR45">
        <f>(O45+273.15)</f>
        <v>298.6030448913574</v>
      </c>
      <c r="AS45">
        <f>(Y45*AK45+Z45*AL45)*AM45</f>
        <v>199.9608549055265</v>
      </c>
      <c r="AT45">
        <f>((AS45+0.00000010773*(AR45^4-AQ45^4))-AP45*44100)/(L45*0.92*2*29.3+0.00000043092*AQ45^3)</f>
        <v>-6.646957687797113</v>
      </c>
      <c r="AU45">
        <f>0.61365*EXP(17.502*J45/(240.97+J45))</f>
        <v>3.1138540572066571</v>
      </c>
      <c r="AV45">
        <f>AU45*1000/AA45</f>
        <v>35.369700955427</v>
      </c>
      <c r="AW45">
        <f>(AV45-U45)</f>
        <v>10.68766741660864</v>
      </c>
      <c r="AX45">
        <f>IF(D45,P45,(O45+P45)/2)</f>
        <v>25.051318168640137</v>
      </c>
      <c r="AY45">
        <f>0.61365*EXP(17.502*AX45/(240.97+AX45))</f>
        <v>3.1894189638267858</v>
      </c>
      <c r="AZ45">
        <f>IF(AW45&lt;&gt;0,(1000-(AV45+U45)/2)/AW45*AP45,0)</f>
        <v>2.1644099801136538</v>
      </c>
      <c r="BA45">
        <f>U45*AA45/1000</f>
        <v>2.1729403472145497</v>
      </c>
      <c r="BB45">
        <f>(AY45-BA45)</f>
        <v>1.0164786166122362</v>
      </c>
      <c r="BC45">
        <f>1/(1.6/F45+1.37/N45)</f>
        <v>1.4587944510036184</v>
      </c>
      <c r="BD45">
        <f>G45*AA45*0.001</f>
        <v>33.819207986074765</v>
      </c>
      <c r="BE45">
        <f>G45/S45</f>
        <v>0.98257131372734752</v>
      </c>
      <c r="BF45">
        <f>(1-AP45*AA45/AU45/F45)*100</f>
        <v>84.600193798261472</v>
      </c>
      <c r="BG45">
        <f>(S45-E45/(N45/1.35))</f>
        <v>390.74014892005914</v>
      </c>
      <c r="BH45">
        <f>E45*BF45/100/BG45</f>
        <v>1.5102251090410616E-3</v>
      </c>
    </row>
    <row r="46" spans="1:60" x14ac:dyDescent="0.25">
      <c r="A46" s="1" t="s">
        <v>1</v>
      </c>
      <c r="B46" s="1" t="s">
        <v>9348</v>
      </c>
      <c r="K46" s="1">
        <v>2.72</v>
      </c>
    </row>
    <row r="47" spans="1:60" x14ac:dyDescent="0.25">
      <c r="A47" s="1" t="s">
        <v>1</v>
      </c>
      <c r="B47" s="1" t="s">
        <v>9347</v>
      </c>
      <c r="K47" s="1">
        <v>2.72</v>
      </c>
    </row>
    <row r="48" spans="1:60" x14ac:dyDescent="0.25">
      <c r="A48" s="1">
        <v>11</v>
      </c>
      <c r="B48" s="1" t="s">
        <v>9346</v>
      </c>
      <c r="C48" s="1">
        <v>2285.000002682209</v>
      </c>
      <c r="D48" s="1">
        <v>0</v>
      </c>
      <c r="E48">
        <f>(R48-S48*(1000-T48)/(1000-U48))*AO48</f>
        <v>0.51545145222093292</v>
      </c>
      <c r="F48">
        <f>IF(AZ48&lt;&gt;0,1/(1/AZ48-1/N48),0)</f>
        <v>5.2331596793219504</v>
      </c>
      <c r="G48">
        <f>((BC48-AP48/2)*S48-E48)/(BC48+AP48/2)</f>
        <v>384.48879774371005</v>
      </c>
      <c r="H48">
        <f>AP48*1000</f>
        <v>24.65327506913356</v>
      </c>
      <c r="I48">
        <f>(AU48-BA48)</f>
        <v>0.89348583337229615</v>
      </c>
      <c r="J48">
        <f>(P48+AT48*D48)</f>
        <v>24.833232879638672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25.560226440429688</v>
      </c>
      <c r="P48" s="1">
        <v>24.833232879638672</v>
      </c>
      <c r="Q48" s="1">
        <v>25.66278076171875</v>
      </c>
      <c r="R48" s="1">
        <v>399.98538208007813</v>
      </c>
      <c r="S48" s="1">
        <v>390.7919921875</v>
      </c>
      <c r="T48" s="1">
        <v>3.8534283638000488</v>
      </c>
      <c r="U48" s="1">
        <v>25.611820220947266</v>
      </c>
      <c r="V48" s="1">
        <v>10.319064140319824</v>
      </c>
      <c r="W48" s="1">
        <v>68.585685729980469</v>
      </c>
      <c r="X48" s="1">
        <v>300.29544067382813</v>
      </c>
      <c r="Y48" s="1">
        <v>1600.1207275390625</v>
      </c>
      <c r="Z48" s="1">
        <v>8.0637893676757813</v>
      </c>
      <c r="AA48" s="1">
        <v>88.034149169921875</v>
      </c>
      <c r="AB48" s="1">
        <v>5.0025553703308105</v>
      </c>
      <c r="AC48" s="1">
        <v>-0.76715940237045288</v>
      </c>
      <c r="AD48" s="1">
        <v>3.0827688053250313E-2</v>
      </c>
      <c r="AE48" s="1">
        <v>8.3693908527493477E-3</v>
      </c>
      <c r="AF48" s="1">
        <v>6.4581923186779022E-2</v>
      </c>
      <c r="AG48" s="1">
        <v>2.2564051672816277E-2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1.1040273554184854</v>
      </c>
      <c r="AP48">
        <f>(U48-T48)/(1000-U48)*AO48</f>
        <v>2.4653275069133559E-2</v>
      </c>
      <c r="AQ48">
        <f>(P48+273.15)</f>
        <v>297.98323287963865</v>
      </c>
      <c r="AR48">
        <f>(O48+273.15)</f>
        <v>298.71022644042966</v>
      </c>
      <c r="AS48">
        <f>(Y48*AK48+Z48*AL48)*AM48</f>
        <v>256.01931068377235</v>
      </c>
      <c r="AT48">
        <f>((AS48+0.00000010773*(AR48^4-AQ48^4))-AP48*44100)/(L48*0.92*2*29.3+0.00000043092*AQ48^3)</f>
        <v>-6.4903957508266394</v>
      </c>
      <c r="AU48">
        <f>0.61365*EXP(17.502*J48/(240.97+J48))</f>
        <v>3.1482006352163894</v>
      </c>
      <c r="AV48">
        <f>AU48*1000/AA48</f>
        <v>35.761129799071391</v>
      </c>
      <c r="AW48">
        <f>(AV48-U48)</f>
        <v>10.149309578124125</v>
      </c>
      <c r="AX48">
        <f>IF(D48,P48,(O48+P48)/2)</f>
        <v>25.19672966003418</v>
      </c>
      <c r="AY48">
        <f>0.61365*EXP(17.502*AX48/(240.97+AX48))</f>
        <v>3.2171632059808544</v>
      </c>
      <c r="AZ48">
        <f>IF(AW48&lt;&gt;0,(1000-(AV48+U48)/2)/AW48*AP48,0)</f>
        <v>2.3545200563511131</v>
      </c>
      <c r="BA48">
        <f>U48*AA48/1000</f>
        <v>2.2547148018440932</v>
      </c>
      <c r="BB48">
        <f>(AY48-BA48)</f>
        <v>0.96244840413676114</v>
      </c>
      <c r="BC48">
        <f>1/(1.6/F48+1.37/N48)</f>
        <v>1.59792892747245</v>
      </c>
      <c r="BD48">
        <f>G48*AA48*0.001</f>
        <v>33.848144174733697</v>
      </c>
      <c r="BE48">
        <f>G48/S48</f>
        <v>0.98387071749216981</v>
      </c>
      <c r="BF48">
        <f>(1-AP48*AA48/AU48/F48)*100</f>
        <v>86.826553748262327</v>
      </c>
      <c r="BG48">
        <f>(S48-E48/(N48/1.35))</f>
        <v>390.62942142069863</v>
      </c>
      <c r="BH48">
        <f>E48*BF48/100/BG48</f>
        <v>1.1457117863296008E-3</v>
      </c>
    </row>
    <row r="49" spans="1:60" x14ac:dyDescent="0.25">
      <c r="A49" s="1" t="s">
        <v>1</v>
      </c>
      <c r="B49" s="1" t="s">
        <v>9345</v>
      </c>
      <c r="K49" s="1">
        <v>2.72</v>
      </c>
    </row>
    <row r="50" spans="1:60" x14ac:dyDescent="0.25">
      <c r="A50" s="1" t="s">
        <v>1</v>
      </c>
      <c r="B50" s="1" t="s">
        <v>9340</v>
      </c>
      <c r="K50" s="1">
        <v>2.72</v>
      </c>
    </row>
    <row r="51" spans="1:60" x14ac:dyDescent="0.25">
      <c r="A51" s="1">
        <v>12</v>
      </c>
      <c r="B51" s="1" t="s">
        <v>9344</v>
      </c>
      <c r="C51" s="1">
        <v>2491.5000026710331</v>
      </c>
      <c r="D51" s="1">
        <v>0</v>
      </c>
      <c r="E51">
        <f>(R51-S51*(1000-T51)/(1000-U51))*AO51</f>
        <v>0.12591172983990878</v>
      </c>
      <c r="F51">
        <f>IF(AZ51&lt;&gt;0,1/(1/AZ51-1/N51),0)</f>
        <v>6.6046319354522147</v>
      </c>
      <c r="G51">
        <f>((BC51-AP51/2)*S51-E51)/(BC51+AP51/2)</f>
        <v>385.11652397731177</v>
      </c>
      <c r="H51">
        <f>AP51*1000</f>
        <v>25.613145951572331</v>
      </c>
      <c r="I51">
        <f>(AU51-BA51)</f>
        <v>0.84088590842616684</v>
      </c>
      <c r="J51">
        <f>(P51+AT51*D51)</f>
        <v>25.049737930297852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25.688562393188477</v>
      </c>
      <c r="P51" s="1">
        <v>25.049737930297852</v>
      </c>
      <c r="Q51" s="1">
        <v>25.758420944213867</v>
      </c>
      <c r="R51" s="1">
        <v>399.95440673828125</v>
      </c>
      <c r="S51" s="1">
        <v>390.77484130859375</v>
      </c>
      <c r="T51" s="1">
        <v>4.0940203666687012</v>
      </c>
      <c r="U51" s="1">
        <v>26.674051284790039</v>
      </c>
      <c r="V51" s="1">
        <v>10.880194664001465</v>
      </c>
      <c r="W51" s="1">
        <v>70.888481140136719</v>
      </c>
      <c r="X51" s="1">
        <v>300.30709838867188</v>
      </c>
      <c r="Y51" s="1">
        <v>1999.3204345703125</v>
      </c>
      <c r="Z51" s="1">
        <v>7.1264586448669434</v>
      </c>
      <c r="AA51" s="1">
        <v>88.034347534179688</v>
      </c>
      <c r="AB51" s="1">
        <v>5.1322932243347168</v>
      </c>
      <c r="AC51" s="1">
        <v>-0.79403954744338989</v>
      </c>
      <c r="AD51" s="1">
        <v>5.759580060839653E-2</v>
      </c>
      <c r="AE51" s="1">
        <v>1.1476879008114338E-2</v>
      </c>
      <c r="AF51" s="1">
        <v>6.903541088104248E-2</v>
      </c>
      <c r="AG51" s="1">
        <v>2.4939656257629395E-2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1.1040702146642345</v>
      </c>
      <c r="AP51">
        <f>(U51-T51)/(1000-U51)*AO51</f>
        <v>2.5613145951572332E-2</v>
      </c>
      <c r="AQ51">
        <f>(P51+273.15)</f>
        <v>298.19973793029783</v>
      </c>
      <c r="AR51">
        <f>(O51+273.15)</f>
        <v>298.83856239318845</v>
      </c>
      <c r="AS51">
        <f>(Y51*AK51+Z51*AL51)*AM51</f>
        <v>319.89126238112294</v>
      </c>
      <c r="AT51">
        <f>((AS51+0.00000010773*(AR51^4-AQ51^4))-AP51*44100)/(L51*0.92*2*29.3+0.00000043092*AQ51^3)</f>
        <v>-6.3271030114204256</v>
      </c>
      <c r="AU51">
        <f>0.61365*EXP(17.502*J51/(240.97+J51))</f>
        <v>3.1891186093759054</v>
      </c>
      <c r="AV51">
        <f>AU51*1000/AA51</f>
        <v>36.225844783341159</v>
      </c>
      <c r="AW51">
        <f>(AV51-U51)</f>
        <v>9.5517934985511204</v>
      </c>
      <c r="AX51">
        <f>IF(D51,P51,(O51+P51)/2)</f>
        <v>25.369150161743164</v>
      </c>
      <c r="AY51">
        <f>0.61365*EXP(17.502*AX51/(240.97+AX51))</f>
        <v>3.2503337974762458</v>
      </c>
      <c r="AZ51">
        <f>IF(AW51&lt;&gt;0,(1000-(AV51+U51)/2)/AW51*AP51,0)</f>
        <v>2.5971681492244811</v>
      </c>
      <c r="BA51">
        <f>U51*AA51/1000</f>
        <v>2.3482327009497386</v>
      </c>
      <c r="BB51">
        <f>(AY51-BA51)</f>
        <v>0.90210109652650727</v>
      </c>
      <c r="BC51">
        <f>1/(1.6/F51+1.37/N51)</f>
        <v>1.7783416043187097</v>
      </c>
      <c r="BD51">
        <f>G51*AA51*0.001</f>
        <v>33.903481912973909</v>
      </c>
      <c r="BE51">
        <f>G51/S51</f>
        <v>0.9855202619689285</v>
      </c>
      <c r="BF51">
        <f>(1-AP51*AA51/AU51/F51)*100</f>
        <v>89.294775431426061</v>
      </c>
      <c r="BG51">
        <f>(S51-E51/(N51/1.35))</f>
        <v>390.73512938930213</v>
      </c>
      <c r="BH51">
        <f>E51*BF51/100/BG51</f>
        <v>2.8774632211364383E-4</v>
      </c>
    </row>
    <row r="52" spans="1:60" x14ac:dyDescent="0.25">
      <c r="A52" s="1" t="s">
        <v>1</v>
      </c>
      <c r="B52" s="1" t="s">
        <v>9343</v>
      </c>
    </row>
    <row r="53" spans="1:60" x14ac:dyDescent="0.25">
      <c r="A53" s="1" t="s">
        <v>1</v>
      </c>
      <c r="B53" s="1" t="s">
        <v>9342</v>
      </c>
    </row>
    <row r="54" spans="1:60" x14ac:dyDescent="0.25">
      <c r="A54" s="1" t="s">
        <v>1</v>
      </c>
      <c r="B54" s="1" t="s">
        <v>9341</v>
      </c>
    </row>
    <row r="55" spans="1:60" x14ac:dyDescent="0.25">
      <c r="A55" s="1" t="s">
        <v>1</v>
      </c>
      <c r="B55" s="1" t="s">
        <v>9340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65C99-8A7A-4F66-8444-7A5AF3D28A6D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9425</v>
      </c>
    </row>
    <row r="3" spans="1:56" x14ac:dyDescent="0.25">
      <c r="A3" s="1" t="s">
        <v>110</v>
      </c>
      <c r="B3" s="1" t="s">
        <v>303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256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9424</v>
      </c>
    </row>
    <row r="12" spans="1:56" x14ac:dyDescent="0.25">
      <c r="A12" s="1" t="s">
        <v>1</v>
      </c>
      <c r="B12" s="1" t="s">
        <v>9423</v>
      </c>
    </row>
    <row r="13" spans="1:56" x14ac:dyDescent="0.25">
      <c r="A13" s="1" t="s">
        <v>1</v>
      </c>
      <c r="B13" s="1" t="s">
        <v>9422</v>
      </c>
    </row>
    <row r="14" spans="1:56" x14ac:dyDescent="0.25">
      <c r="A14" s="1" t="s">
        <v>1</v>
      </c>
      <c r="B14" s="1" t="s">
        <v>9421</v>
      </c>
    </row>
    <row r="15" spans="1:56" x14ac:dyDescent="0.25">
      <c r="A15" s="1" t="s">
        <v>1</v>
      </c>
      <c r="B15" s="1" t="s">
        <v>9420</v>
      </c>
    </row>
    <row r="16" spans="1:56" x14ac:dyDescent="0.25">
      <c r="A16" s="1" t="s">
        <v>1</v>
      </c>
      <c r="B16" s="1" t="s">
        <v>9419</v>
      </c>
    </row>
    <row r="17" spans="1:56" x14ac:dyDescent="0.25">
      <c r="A17" s="1" t="s">
        <v>1</v>
      </c>
      <c r="B17" s="1" t="s">
        <v>9418</v>
      </c>
    </row>
    <row r="18" spans="1:56" x14ac:dyDescent="0.25">
      <c r="A18" s="1">
        <v>1</v>
      </c>
      <c r="B18" s="1" t="s">
        <v>9417</v>
      </c>
      <c r="C18" s="1">
        <v>254.00000261515379</v>
      </c>
      <c r="D18" s="1">
        <v>0</v>
      </c>
      <c r="E18">
        <f>(R18-S18*(1000-T18)/(1000-U18))*AK18</f>
        <v>-4.5622754181679674</v>
      </c>
      <c r="F18">
        <f>IF(AV18&lt;&gt;0,1/(1/AV18-1/N18),0)</f>
        <v>3.1131324780292218</v>
      </c>
      <c r="G18">
        <f>((AY18-AL18/2)*S18-E18)/(AY18+AL18/2)</f>
        <v>391.29174005432043</v>
      </c>
      <c r="H18">
        <f>AL18*1000</f>
        <v>24.068816659675775</v>
      </c>
      <c r="I18">
        <f>(AQ18-AW18)</f>
        <v>1.1411702442829044</v>
      </c>
      <c r="J18">
        <f>(P18+AP18*D18)</f>
        <v>25.11515998840332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26.091856002807617</v>
      </c>
      <c r="P18" s="1">
        <v>25.11515998840332</v>
      </c>
      <c r="Q18" s="1">
        <v>26.140691757202148</v>
      </c>
      <c r="R18" s="1">
        <v>399.87466430664063</v>
      </c>
      <c r="S18" s="1">
        <v>395.38250732421875</v>
      </c>
      <c r="T18" s="1">
        <v>2.077594518661499</v>
      </c>
      <c r="U18" s="1">
        <v>23.391555786132813</v>
      </c>
      <c r="V18" s="1">
        <v>5.3940620422363281</v>
      </c>
      <c r="W18" s="1">
        <v>60.731533050537109</v>
      </c>
      <c r="X18" s="1">
        <v>299.97146606445313</v>
      </c>
      <c r="Y18" s="1">
        <v>-7.0126250386238098E-2</v>
      </c>
      <c r="Z18" s="1">
        <v>7.0001606941223145</v>
      </c>
      <c r="AA18" s="1">
        <v>88.083229064941406</v>
      </c>
      <c r="AB18" s="1">
        <v>13.553020477294922</v>
      </c>
      <c r="AC18" s="1">
        <v>-2.9575621709227562E-2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1.1028362722957832</v>
      </c>
      <c r="AL18">
        <f>(U18-T18)/(1000-U18)*AK18</f>
        <v>2.4068816659675776E-2</v>
      </c>
      <c r="AM18">
        <f>(P18+273.15)</f>
        <v>298.2651599884033</v>
      </c>
      <c r="AN18">
        <f>(O18+273.15)</f>
        <v>299.24185600280759</v>
      </c>
      <c r="AO18">
        <f>(Y18*AG18+Z18*AH18)*AI18</f>
        <v>-1.1220199811007081E-2</v>
      </c>
      <c r="AP18">
        <f>((AO18+0.00000010773*(AN18^4-AM18^4))-AL18*44100)/(L18*51.4+0.00000043092*AM18^3)</f>
        <v>-8.6481481991977365</v>
      </c>
      <c r="AQ18">
        <f>0.61365*EXP(17.502*J18/(240.97+J18))</f>
        <v>3.2015740107781965</v>
      </c>
      <c r="AR18">
        <f>AQ18*1000/AA18</f>
        <v>36.347146270236777</v>
      </c>
      <c r="AS18">
        <f>(AR18-U18)</f>
        <v>12.955590484103965</v>
      </c>
      <c r="AT18">
        <f>IF(D18,P18,(O18+P18)/2)</f>
        <v>25.603507995605469</v>
      </c>
      <c r="AU18">
        <f>0.61365*EXP(17.502*AT18/(240.97+AT18))</f>
        <v>3.2958989225377913</v>
      </c>
      <c r="AV18">
        <f>IF(AS18&lt;&gt;0,(1000-(AR18+U18)/2)/AS18*AL18,0)</f>
        <v>1.8023027784557073</v>
      </c>
      <c r="AW18">
        <f>U18*AA18/1000</f>
        <v>2.0604037664952921</v>
      </c>
      <c r="AX18">
        <f>(AU18-AW18)</f>
        <v>1.2354951560424992</v>
      </c>
      <c r="AY18">
        <f>1/(1.6/F18+1.37/N18)</f>
        <v>1.1990131370820083</v>
      </c>
      <c r="AZ18">
        <f>G18*AA18*0.001</f>
        <v>34.466239970424212</v>
      </c>
      <c r="BA18">
        <f>G18/S18</f>
        <v>0.98965364629410923</v>
      </c>
      <c r="BB18">
        <f>(1-AL18*AA18/AQ18/F18)*100</f>
        <v>78.729053377214967</v>
      </c>
      <c r="BC18">
        <f>(S18-E18/(N18/1.35))</f>
        <v>396.82142579053567</v>
      </c>
      <c r="BD18">
        <f>E18*BB18/100/BC18</f>
        <v>-9.0515179265571871E-3</v>
      </c>
    </row>
    <row r="19" spans="1:56" x14ac:dyDescent="0.25">
      <c r="A19" s="1" t="s">
        <v>1</v>
      </c>
      <c r="B19" s="1" t="s">
        <v>9416</v>
      </c>
      <c r="K19" s="1">
        <v>2.72</v>
      </c>
    </row>
    <row r="20" spans="1:56" x14ac:dyDescent="0.25">
      <c r="A20" s="1" t="s">
        <v>1</v>
      </c>
      <c r="B20" s="1" t="s">
        <v>9415</v>
      </c>
      <c r="K20" s="1">
        <v>2.72</v>
      </c>
    </row>
    <row r="21" spans="1:56" x14ac:dyDescent="0.25">
      <c r="A21" s="1">
        <v>2</v>
      </c>
      <c r="B21" s="1" t="s">
        <v>6904</v>
      </c>
      <c r="C21" s="1">
        <v>459.00000261515379</v>
      </c>
      <c r="D21" s="1">
        <v>0</v>
      </c>
      <c r="E21">
        <f>(R21-S21*(1000-T21)/(1000-U21))*AK21</f>
        <v>-2.7054491406121119</v>
      </c>
      <c r="F21">
        <f>IF(AV21&lt;&gt;0,1/(1/AV21-1/N21),0)</f>
        <v>3.0458735971362434</v>
      </c>
      <c r="G21">
        <f>((AY21-AL21/2)*S21-E21)/(AY21+AL21/2)</f>
        <v>388.61670301663617</v>
      </c>
      <c r="H21">
        <f>AL21*1000</f>
        <v>23.666016200049345</v>
      </c>
      <c r="I21">
        <f>(AQ21-AW21)</f>
        <v>1.1366137876701421</v>
      </c>
      <c r="J21">
        <f>(P21+AP21*D21)</f>
        <v>24.99969482421875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26.054603576660156</v>
      </c>
      <c r="P21" s="1">
        <v>24.99969482421875</v>
      </c>
      <c r="Q21" s="1">
        <v>26.151969909667969</v>
      </c>
      <c r="R21" s="1">
        <v>400.16455078125</v>
      </c>
      <c r="S21" s="1">
        <v>394.159912109375</v>
      </c>
      <c r="T21" s="1">
        <v>2.2357869148254395</v>
      </c>
      <c r="U21" s="1">
        <v>23.195323944091797</v>
      </c>
      <c r="V21" s="1">
        <v>5.8172574043273926</v>
      </c>
      <c r="W21" s="1">
        <v>60.351535797119141</v>
      </c>
      <c r="X21" s="1">
        <v>299.99920654296875</v>
      </c>
      <c r="Y21" s="1">
        <v>26.085483551025391</v>
      </c>
      <c r="Z21" s="1">
        <v>7.2309737205505371</v>
      </c>
      <c r="AA21" s="1">
        <v>88.078353881835938</v>
      </c>
      <c r="AB21" s="1">
        <v>13.453958511352539</v>
      </c>
      <c r="AC21" s="1">
        <v>-1.0328280739486217E-2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1.1029382593491495</v>
      </c>
      <c r="AL21">
        <f>(U21-T21)/(1000-U21)*AK21</f>
        <v>2.3666016200049347E-2</v>
      </c>
      <c r="AM21">
        <f>(P21+273.15)</f>
        <v>298.14969482421873</v>
      </c>
      <c r="AN21">
        <f>(O21+273.15)</f>
        <v>299.20460357666013</v>
      </c>
      <c r="AO21">
        <f>(Y21*AG21+Z21*AH21)*AI21</f>
        <v>4.1736772748751036</v>
      </c>
      <c r="AP21">
        <f>((AO21+0.00000010773*(AN21^4-AM21^4))-AL21*44100)/(L21*51.4+0.00000043092*AM21^3)</f>
        <v>-8.461013271459672</v>
      </c>
      <c r="AQ21">
        <f>0.61365*EXP(17.502*J21/(240.97+J21))</f>
        <v>3.1796197384216818</v>
      </c>
      <c r="AR21">
        <f>AQ21*1000/AA21</f>
        <v>36.099899672141838</v>
      </c>
      <c r="AS21">
        <f>(AR21-U21)</f>
        <v>12.904575728050041</v>
      </c>
      <c r="AT21">
        <f>IF(D21,P21,(O21+P21)/2)</f>
        <v>25.527149200439453</v>
      </c>
      <c r="AU21">
        <f>0.61365*EXP(17.502*AT21/(240.97+AT21))</f>
        <v>3.2809919289477514</v>
      </c>
      <c r="AV21">
        <f>IF(AS21&lt;&gt;0,(1000-(AR21+U21)/2)/AS21*AL21,0)</f>
        <v>1.7795529138388602</v>
      </c>
      <c r="AW21">
        <f>U21*AA21/1000</f>
        <v>2.0430059507515397</v>
      </c>
      <c r="AX21">
        <f>(AU21-AW21)</f>
        <v>1.2379859781962117</v>
      </c>
      <c r="AY21">
        <f>1/(1.6/F21+1.37/N21)</f>
        <v>1.1829163895825645</v>
      </c>
      <c r="AZ21">
        <f>G21*AA21*0.001</f>
        <v>34.228719492691617</v>
      </c>
      <c r="BA21">
        <f>G21/S21</f>
        <v>0.98593664925721658</v>
      </c>
      <c r="BB21">
        <f>(1-AL21*AA21/AQ21/F21)*100</f>
        <v>78.47677794821081</v>
      </c>
      <c r="BC21">
        <f>(S21-E21/(N21/1.35))</f>
        <v>395.01319701028336</v>
      </c>
      <c r="BD21">
        <f>E21*BB21/100/BC21</f>
        <v>-5.3748819802713404E-3</v>
      </c>
    </row>
    <row r="22" spans="1:56" x14ac:dyDescent="0.25">
      <c r="A22" s="1" t="s">
        <v>1</v>
      </c>
      <c r="B22" s="1" t="s">
        <v>9414</v>
      </c>
      <c r="K22" s="1">
        <v>2.72</v>
      </c>
    </row>
    <row r="23" spans="1:56" x14ac:dyDescent="0.25">
      <c r="A23" s="1" t="s">
        <v>1</v>
      </c>
      <c r="B23" s="1" t="s">
        <v>9413</v>
      </c>
      <c r="K23" s="1">
        <v>2.72</v>
      </c>
    </row>
    <row r="24" spans="1:56" x14ac:dyDescent="0.25">
      <c r="A24" s="1">
        <v>3</v>
      </c>
      <c r="B24" s="1" t="s">
        <v>9412</v>
      </c>
      <c r="C24" s="1">
        <v>664.00000261515379</v>
      </c>
      <c r="D24" s="1">
        <v>0</v>
      </c>
      <c r="E24">
        <f>(R24-S24*(1000-T24)/(1000-U24))*AK24</f>
        <v>-1.7073455144256857</v>
      </c>
      <c r="F24">
        <f>IF(AV24&lt;&gt;0,1/(1/AV24-1/N24),0)</f>
        <v>2.9037159219979642</v>
      </c>
      <c r="G24">
        <f>((AY24-AL24/2)*S24-E24)/(AY24+AL24/2)</f>
        <v>386.9346554653722</v>
      </c>
      <c r="H24">
        <f>AL24*1000</f>
        <v>23.060639849473869</v>
      </c>
      <c r="I24">
        <f>(AQ24-AW24)</f>
        <v>1.1395823557028408</v>
      </c>
      <c r="J24">
        <f>(P24+AP24*D24)</f>
        <v>24.841680526733398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25.980695724487305</v>
      </c>
      <c r="P24" s="1">
        <v>24.841680526733398</v>
      </c>
      <c r="Q24" s="1">
        <v>26.103263854980469</v>
      </c>
      <c r="R24" s="1">
        <v>399.96005249023438</v>
      </c>
      <c r="S24" s="1">
        <v>393.28384399414063</v>
      </c>
      <c r="T24" s="1">
        <v>2.3888893127441406</v>
      </c>
      <c r="U24" s="1">
        <v>22.823970794677734</v>
      </c>
      <c r="V24" s="1">
        <v>6.2425670623779297</v>
      </c>
      <c r="W24" s="1">
        <v>59.642852783203125</v>
      </c>
      <c r="X24" s="1">
        <v>299.94158935546875</v>
      </c>
      <c r="Y24" s="1">
        <v>49.414501190185547</v>
      </c>
      <c r="Z24" s="1">
        <v>7.2025642395019531</v>
      </c>
      <c r="AA24" s="1">
        <v>88.0743408203125</v>
      </c>
      <c r="AB24" s="1">
        <v>13.585738182067871</v>
      </c>
      <c r="AC24" s="1">
        <v>2.0569921471178532E-3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1.1027264314539289</v>
      </c>
      <c r="AL24">
        <f>(U24-T24)/(1000-U24)*AK24</f>
        <v>2.3060639849473871E-2</v>
      </c>
      <c r="AM24">
        <f>(P24+273.15)</f>
        <v>297.99168052673338</v>
      </c>
      <c r="AN24">
        <f>(O24+273.15)</f>
        <v>299.13069572448728</v>
      </c>
      <c r="AO24">
        <f>(Y24*AG24+Z24*AH24)*AI24</f>
        <v>7.9063200137096601</v>
      </c>
      <c r="AP24">
        <f>((AO24+0.00000010773*(AN24^4-AM24^4))-AL24*44100)/(L24*51.4+0.00000043092*AM24^3)</f>
        <v>-8.2038084449471782</v>
      </c>
      <c r="AQ24">
        <f>0.61365*EXP(17.502*J24/(240.97+J24))</f>
        <v>3.1497885383461464</v>
      </c>
      <c r="AR24">
        <f>AQ24*1000/AA24</f>
        <v>35.762839767058622</v>
      </c>
      <c r="AS24">
        <f>(AR24-U24)</f>
        <v>12.938868972380888</v>
      </c>
      <c r="AT24">
        <f>IF(D24,P24,(O24+P24)/2)</f>
        <v>25.411188125610352</v>
      </c>
      <c r="AU24">
        <f>0.61365*EXP(17.502*AT24/(240.97+AT24))</f>
        <v>3.2584663051267064</v>
      </c>
      <c r="AV24">
        <f>IF(AS24&lt;&gt;0,(1000-(AR24+U24)/2)/AS24*AL24,0)</f>
        <v>1.7300673828686275</v>
      </c>
      <c r="AW24">
        <f>U24*AA24/1000</f>
        <v>2.0102061826433055</v>
      </c>
      <c r="AX24">
        <f>(AU24-AW24)</f>
        <v>1.2482601224834009</v>
      </c>
      <c r="AY24">
        <f>1/(1.6/F24+1.37/N24)</f>
        <v>1.1479929068911328</v>
      </c>
      <c r="AZ24">
        <f>G24*AA24*0.001</f>
        <v>34.079014720647386</v>
      </c>
      <c r="BA24">
        <f>G24/S24</f>
        <v>0.98385596401752262</v>
      </c>
      <c r="BB24">
        <f>(1-AL24*AA24/AQ24/F24)*100</f>
        <v>77.793238391899905</v>
      </c>
      <c r="BC24">
        <f>(S24-E24/(N24/1.35))</f>
        <v>393.82233208701359</v>
      </c>
      <c r="BD24">
        <f>E24*BB24/100/BC24</f>
        <v>-3.3725851938663622E-3</v>
      </c>
    </row>
    <row r="25" spans="1:56" x14ac:dyDescent="0.25">
      <c r="A25" s="1" t="s">
        <v>1</v>
      </c>
      <c r="B25" s="1" t="s">
        <v>9411</v>
      </c>
      <c r="K25" s="1">
        <v>2.72</v>
      </c>
    </row>
    <row r="26" spans="1:56" x14ac:dyDescent="0.25">
      <c r="A26" s="1" t="s">
        <v>1</v>
      </c>
      <c r="B26" s="1" t="s">
        <v>7085</v>
      </c>
      <c r="K26" s="1">
        <v>2.72</v>
      </c>
    </row>
    <row r="27" spans="1:56" x14ac:dyDescent="0.25">
      <c r="A27" s="1">
        <v>4</v>
      </c>
      <c r="B27" s="1" t="s">
        <v>9410</v>
      </c>
      <c r="C27" s="1">
        <v>868.00000261515379</v>
      </c>
      <c r="D27" s="1">
        <v>0</v>
      </c>
      <c r="E27">
        <f>(R27-S27*(1000-T27)/(1000-U27))*AK27</f>
        <v>-0.38710168675440776</v>
      </c>
      <c r="F27">
        <f>IF(AV27&lt;&gt;0,1/(1/AV27-1/N27),0)</f>
        <v>2.8842364029021725</v>
      </c>
      <c r="G27">
        <f>((AY27-AL27/2)*S27-E27)/(AY27+AL27/2)</f>
        <v>384.78529891379662</v>
      </c>
      <c r="H27">
        <f>AL27*1000</f>
        <v>22.785275192936719</v>
      </c>
      <c r="I27">
        <f>(AQ27-AW27)</f>
        <v>1.1306369304008497</v>
      </c>
      <c r="J27">
        <f>(P27+AP27*D27)</f>
        <v>24.748619079589844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25.922979354858398</v>
      </c>
      <c r="P27" s="1">
        <v>24.748619079589844</v>
      </c>
      <c r="Q27" s="1">
        <v>26.050544738769531</v>
      </c>
      <c r="R27" s="1">
        <v>399.9410400390625</v>
      </c>
      <c r="S27" s="1">
        <v>392.19027709960938</v>
      </c>
      <c r="T27" s="1">
        <v>2.5400390625</v>
      </c>
      <c r="U27" s="1">
        <v>22.7281494140625</v>
      </c>
      <c r="V27" s="1">
        <v>6.6600313186645508</v>
      </c>
      <c r="W27" s="1">
        <v>59.593647003173828</v>
      </c>
      <c r="X27" s="1">
        <v>300.01495361328125</v>
      </c>
      <c r="Y27" s="1">
        <v>100.02682495117188</v>
      </c>
      <c r="Z27" s="1">
        <v>7.2491159439086914</v>
      </c>
      <c r="AA27" s="1">
        <v>88.0712890625</v>
      </c>
      <c r="AB27" s="1">
        <v>13.601983070373535</v>
      </c>
      <c r="AC27" s="1">
        <v>4.0383460000157356E-3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1.1029961529900043</v>
      </c>
      <c r="AL27">
        <f>(U27-T27)/(1000-U27)*AK27</f>
        <v>2.2785275192936719E-2</v>
      </c>
      <c r="AM27">
        <f>(P27+273.15)</f>
        <v>297.89861907958982</v>
      </c>
      <c r="AN27">
        <f>(O27+273.15)</f>
        <v>299.07297935485838</v>
      </c>
      <c r="AO27">
        <f>(Y27*AG27+Z27*AH27)*AI27</f>
        <v>16.004291634463698</v>
      </c>
      <c r="AP27">
        <f>((AO27+0.00000010773*(AN27^4-AM27^4))-AL27*44100)/(L27*51.4+0.00000043092*AM27^3)</f>
        <v>-8.0345366415446744</v>
      </c>
      <c r="AQ27">
        <f>0.61365*EXP(17.502*J27/(240.97+J27))</f>
        <v>3.1323343473024381</v>
      </c>
      <c r="AR27">
        <f>AQ27*1000/AA27</f>
        <v>35.565896453264912</v>
      </c>
      <c r="AS27">
        <f>(AR27-U27)</f>
        <v>12.837747039202412</v>
      </c>
      <c r="AT27">
        <f>IF(D27,P27,(O27+P27)/2)</f>
        <v>25.335799217224121</v>
      </c>
      <c r="AU27">
        <f>0.61365*EXP(17.502*AT27/(240.97+AT27))</f>
        <v>3.2438944690940192</v>
      </c>
      <c r="AV27">
        <f>IF(AS27&lt;&gt;0,(1000-(AR27+U27)/2)/AS27*AL27,0)</f>
        <v>1.7231335207639908</v>
      </c>
      <c r="AW27">
        <f>U27*AA27/1000</f>
        <v>2.0016974169015884</v>
      </c>
      <c r="AX27">
        <f>(AU27-AW27)</f>
        <v>1.2421970521924308</v>
      </c>
      <c r="AY27">
        <f>1/(1.6/F27+1.37/N27)</f>
        <v>1.1431093056143198</v>
      </c>
      <c r="AZ27">
        <f>G27*AA27*0.001</f>
        <v>33.888537287637455</v>
      </c>
      <c r="BA27">
        <f>G27/S27</f>
        <v>0.98111891441935972</v>
      </c>
      <c r="BB27">
        <f>(1-AL27*AA27/AQ27/F27)*100</f>
        <v>77.787897722694638</v>
      </c>
      <c r="BC27">
        <f>(S27-E27/(N27/1.35))</f>
        <v>392.31236700308062</v>
      </c>
      <c r="BD27">
        <f>E27*BB27/100/BC27</f>
        <v>-7.6754721365431737E-4</v>
      </c>
    </row>
    <row r="28" spans="1:56" x14ac:dyDescent="0.25">
      <c r="A28" s="1" t="s">
        <v>1</v>
      </c>
      <c r="B28" s="1" t="s">
        <v>9409</v>
      </c>
      <c r="K28" s="1">
        <v>2.72</v>
      </c>
    </row>
    <row r="29" spans="1:56" x14ac:dyDescent="0.25">
      <c r="A29" s="1" t="s">
        <v>1</v>
      </c>
      <c r="B29" s="1" t="s">
        <v>9408</v>
      </c>
      <c r="K29" s="1">
        <v>2.72</v>
      </c>
    </row>
    <row r="30" spans="1:56" x14ac:dyDescent="0.25">
      <c r="A30" s="1">
        <v>5</v>
      </c>
      <c r="B30" s="1" t="s">
        <v>9407</v>
      </c>
      <c r="C30" s="1">
        <v>1073.0000026151538</v>
      </c>
      <c r="D30" s="1">
        <v>0</v>
      </c>
      <c r="E30">
        <f>(R30-S30*(1000-T30)/(1000-U30))*AK30</f>
        <v>0.61371525793409176</v>
      </c>
      <c r="F30">
        <f>IF(AV30&lt;&gt;0,1/(1/AV30-1/N30),0)</f>
        <v>2.8829073326745394</v>
      </c>
      <c r="G30">
        <f>((AY30-AL30/2)*S30-E30)/(AY30+AL30/2)</f>
        <v>383.18823618235814</v>
      </c>
      <c r="H30">
        <f>AL30*1000</f>
        <v>22.625374313257854</v>
      </c>
      <c r="I30">
        <f>(AQ30-AW30)</f>
        <v>1.1230428586600247</v>
      </c>
      <c r="J30">
        <f>(P30+AP30*D30)</f>
        <v>24.713594436645508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25.880468368530273</v>
      </c>
      <c r="P30" s="1">
        <v>24.713594436645508</v>
      </c>
      <c r="Q30" s="1">
        <v>26.008928298950195</v>
      </c>
      <c r="R30" s="1">
        <v>399.97918701171875</v>
      </c>
      <c r="S30" s="1">
        <v>391.39309692382813</v>
      </c>
      <c r="T30" s="1">
        <v>2.6912045478820801</v>
      </c>
      <c r="U30" s="1">
        <v>22.740133285522461</v>
      </c>
      <c r="V30" s="1">
        <v>7.0741467475891113</v>
      </c>
      <c r="W30" s="1">
        <v>59.775108337402344</v>
      </c>
      <c r="X30" s="1">
        <v>299.97396850585938</v>
      </c>
      <c r="Y30" s="1">
        <v>150.21102905273438</v>
      </c>
      <c r="Z30" s="1">
        <v>7.3275938034057617</v>
      </c>
      <c r="AA30" s="1">
        <v>88.070915222167969</v>
      </c>
      <c r="AB30" s="1">
        <v>13.691096305847168</v>
      </c>
      <c r="AC30" s="1">
        <v>-1.1316178133711219E-3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1.1028454724480121</v>
      </c>
      <c r="AL30">
        <f>(U30-T30)/(1000-U30)*AK30</f>
        <v>2.2625374313257854E-2</v>
      </c>
      <c r="AM30">
        <f>(P30+273.15)</f>
        <v>297.86359443664549</v>
      </c>
      <c r="AN30">
        <f>(O30+273.15)</f>
        <v>299.03046836853025</v>
      </c>
      <c r="AO30">
        <f>(Y30*AG30+Z30*AH30)*AI30</f>
        <v>24.033764111240998</v>
      </c>
      <c r="AP30">
        <f>((AO30+0.00000010773*(AN30^4-AM30^4))-AL30*44100)/(L30*51.4+0.00000043092*AM30^3)</f>
        <v>-7.9113184799562077</v>
      </c>
      <c r="AQ30">
        <f>0.61365*EXP(17.502*J30/(240.97+J30))</f>
        <v>3.1257872093900732</v>
      </c>
      <c r="AR30">
        <f>AQ30*1000/AA30</f>
        <v>35.491708034428306</v>
      </c>
      <c r="AS30">
        <f>(AR30-U30)</f>
        <v>12.751574748905846</v>
      </c>
      <c r="AT30">
        <f>IF(D30,P30,(O30+P30)/2)</f>
        <v>25.297031402587891</v>
      </c>
      <c r="AU30">
        <f>0.61365*EXP(17.502*AT30/(240.97+AT30))</f>
        <v>3.2364232741286694</v>
      </c>
      <c r="AV30">
        <f>IF(AS30&lt;&gt;0,(1000-(AR30+U30)/2)/AS30*AL30,0)</f>
        <v>1.7226590552461489</v>
      </c>
      <c r="AW30">
        <f>U30*AA30/1000</f>
        <v>2.0027443507300484</v>
      </c>
      <c r="AX30">
        <f>(AU30-AW30)</f>
        <v>1.233678923398621</v>
      </c>
      <c r="AY30">
        <f>1/(1.6/F30+1.37/N30)</f>
        <v>1.1427752221726422</v>
      </c>
      <c r="AZ30">
        <f>G30*AA30*0.001</f>
        <v>33.747738662948542</v>
      </c>
      <c r="BA30">
        <f>G30/S30</f>
        <v>0.97903677707666159</v>
      </c>
      <c r="BB30">
        <f>(1-AL30*AA30/AQ30/F30)*100</f>
        <v>77.887482486592233</v>
      </c>
      <c r="BC30">
        <f>(S30-E30/(N30/1.35))</f>
        <v>391.19953425240652</v>
      </c>
      <c r="BD30">
        <f>E30*BB30/100/BC30</f>
        <v>1.2219016695775105E-3</v>
      </c>
    </row>
    <row r="31" spans="1:56" x14ac:dyDescent="0.25">
      <c r="A31" s="1" t="s">
        <v>1</v>
      </c>
      <c r="B31" s="1" t="s">
        <v>9406</v>
      </c>
      <c r="K31" s="1">
        <v>2.72</v>
      </c>
    </row>
    <row r="32" spans="1:56" x14ac:dyDescent="0.25">
      <c r="A32" s="1" t="s">
        <v>1</v>
      </c>
      <c r="B32" s="1" t="s">
        <v>9405</v>
      </c>
      <c r="K32" s="1">
        <v>2.72</v>
      </c>
    </row>
    <row r="33" spans="1:56" x14ac:dyDescent="0.25">
      <c r="A33" s="1">
        <v>6</v>
      </c>
      <c r="B33" s="1" t="s">
        <v>9404</v>
      </c>
      <c r="C33" s="1">
        <v>1278.0000026151538</v>
      </c>
      <c r="D33" s="1">
        <v>0</v>
      </c>
      <c r="E33">
        <f>(R33-S33*(1000-T33)/(1000-U33))*AK33</f>
        <v>2.0112176354763407</v>
      </c>
      <c r="F33">
        <f>IF(AV33&lt;&gt;0,1/(1/AV33-1/N33),0)</f>
        <v>2.9679404805498977</v>
      </c>
      <c r="G33">
        <f>((AY33-AL33/2)*S33-E33)/(AY33+AL33/2)</f>
        <v>380.79806947226933</v>
      </c>
      <c r="H33">
        <f>AL33*1000</f>
        <v>22.722910238525181</v>
      </c>
      <c r="I33">
        <f>(AQ33-AW33)</f>
        <v>1.1083632652198072</v>
      </c>
      <c r="J33">
        <f>(P33+AP33*D33)</f>
        <v>24.741256713867188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25.857082366943359</v>
      </c>
      <c r="P33" s="1">
        <v>24.741256713867188</v>
      </c>
      <c r="Q33" s="1">
        <v>25.980640411376953</v>
      </c>
      <c r="R33" s="1">
        <v>399.91043090820313</v>
      </c>
      <c r="S33" s="1">
        <v>390.050537109375</v>
      </c>
      <c r="T33" s="1">
        <v>2.8364849090576172</v>
      </c>
      <c r="U33" s="1">
        <v>22.966508865356445</v>
      </c>
      <c r="V33" s="1">
        <v>7.4660444259643555</v>
      </c>
      <c r="W33" s="1">
        <v>60.451221466064453</v>
      </c>
      <c r="X33" s="1">
        <v>299.98394775390625</v>
      </c>
      <c r="Y33" s="1">
        <v>299.77767944335938</v>
      </c>
      <c r="Z33" s="1">
        <v>7.2401585578918457</v>
      </c>
      <c r="AA33" s="1">
        <v>88.067100524902344</v>
      </c>
      <c r="AB33" s="1">
        <v>13.79213809967041</v>
      </c>
      <c r="AC33" s="1">
        <v>-5.7091591879725456E-3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1.1028821608599493</v>
      </c>
      <c r="AL33">
        <f>(U33-T33)/(1000-U33)*AK33</f>
        <v>2.2722910238525181E-2</v>
      </c>
      <c r="AM33">
        <f>(P33+273.15)</f>
        <v>297.89125671386716</v>
      </c>
      <c r="AN33">
        <f>(O33+273.15)</f>
        <v>299.00708236694334</v>
      </c>
      <c r="AO33">
        <f>(Y33*AG33+Z33*AH33)*AI33</f>
        <v>47.964427638848974</v>
      </c>
      <c r="AP33">
        <f>((AO33+0.00000010773*(AN33^4-AM33^4))-AL33*44100)/(L33*51.4+0.00000043092*AM33^3)</f>
        <v>-7.7542299947845974</v>
      </c>
      <c r="AQ33">
        <f>0.61365*EXP(17.502*J33/(240.97+J33))</f>
        <v>3.1309571101712144</v>
      </c>
      <c r="AR33">
        <f>AQ33*1000/AA33</f>
        <v>35.55194949657605</v>
      </c>
      <c r="AS33">
        <f>(AR33-U33)</f>
        <v>12.585440631219605</v>
      </c>
      <c r="AT33">
        <f>IF(D33,P33,(O33+P33)/2)</f>
        <v>25.299169540405273</v>
      </c>
      <c r="AU33">
        <f>0.61365*EXP(17.502*AT33/(240.97+AT33))</f>
        <v>3.236834936343755</v>
      </c>
      <c r="AV33">
        <f>IF(AS33&lt;&gt;0,(1000-(AR33+U33)/2)/AS33*AL33,0)</f>
        <v>1.7526645309088469</v>
      </c>
      <c r="AW33">
        <f>U33*AA33/1000</f>
        <v>2.0225938449514071</v>
      </c>
      <c r="AX33">
        <f>(AU33-AW33)</f>
        <v>1.2142410913923478</v>
      </c>
      <c r="AY33">
        <f>1/(1.6/F33+1.37/N33)</f>
        <v>1.1639251176314989</v>
      </c>
      <c r="AZ33">
        <f>G33*AA33*0.001</f>
        <v>33.53578186390309</v>
      </c>
      <c r="BA33">
        <f>G33/S33</f>
        <v>0.97627879785610661</v>
      </c>
      <c r="BB33">
        <f>(1-AL33*AA33/AQ33/F33)*100</f>
        <v>78.464976735080768</v>
      </c>
      <c r="BC33">
        <f>(S33-E33/(N33/1.35))</f>
        <v>389.41620929480581</v>
      </c>
      <c r="BD33">
        <f>E33*BB33/100/BC33</f>
        <v>4.052480128205597E-3</v>
      </c>
    </row>
    <row r="34" spans="1:56" x14ac:dyDescent="0.25">
      <c r="A34" s="1" t="s">
        <v>1</v>
      </c>
      <c r="B34" s="1" t="s">
        <v>9403</v>
      </c>
      <c r="K34" s="1">
        <v>2.72</v>
      </c>
    </row>
    <row r="35" spans="1:56" x14ac:dyDescent="0.25">
      <c r="A35" s="1" t="s">
        <v>1</v>
      </c>
      <c r="B35" s="1" t="s">
        <v>9402</v>
      </c>
      <c r="K35" s="1">
        <v>2.72</v>
      </c>
    </row>
    <row r="36" spans="1:56" x14ac:dyDescent="0.25">
      <c r="A36" s="1">
        <v>7</v>
      </c>
      <c r="B36" s="1" t="s">
        <v>9401</v>
      </c>
      <c r="C36" s="1">
        <v>1483.0000026151538</v>
      </c>
      <c r="D36" s="1">
        <v>0</v>
      </c>
      <c r="E36">
        <f>(R36-S36*(1000-T36)/(1000-U36))*AK36</f>
        <v>2.8831753719517343</v>
      </c>
      <c r="F36">
        <f>IF(AV36&lt;&gt;0,1/(1/AV36-1/N36),0)</f>
        <v>3.0608651564445508</v>
      </c>
      <c r="G36">
        <f>((AY36-AL36/2)*S36-E36)/(AY36+AL36/2)</f>
        <v>379.47913745483805</v>
      </c>
      <c r="H36">
        <f>AL36*1000</f>
        <v>22.999266633097676</v>
      </c>
      <c r="I36">
        <f>(AQ36-AW36)</f>
        <v>1.1013293972700078</v>
      </c>
      <c r="J36">
        <f>(P36+AP36*D36)</f>
        <v>24.882009506225586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25.868331909179688</v>
      </c>
      <c r="P36" s="1">
        <v>24.882009506225586</v>
      </c>
      <c r="Q36" s="1">
        <v>25.982755661010742</v>
      </c>
      <c r="R36" s="1">
        <v>400.09600830078125</v>
      </c>
      <c r="S36" s="1">
        <v>389.36053466796875</v>
      </c>
      <c r="T36" s="1">
        <v>2.9767382144927979</v>
      </c>
      <c r="U36" s="1">
        <v>23.346717834472656</v>
      </c>
      <c r="V36" s="1">
        <v>7.8298850059509277</v>
      </c>
      <c r="W36" s="1">
        <v>61.410205841064453</v>
      </c>
      <c r="X36" s="1">
        <v>299.9388427734375</v>
      </c>
      <c r="Y36" s="1">
        <v>500.33212280273438</v>
      </c>
      <c r="Z36" s="1">
        <v>7.1684904098510742</v>
      </c>
      <c r="AA36" s="1">
        <v>88.065887451171875</v>
      </c>
      <c r="AB36" s="1">
        <v>13.880498886108398</v>
      </c>
      <c r="AC36" s="1">
        <v>-1.7758548259735107E-2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1.102716333725873</v>
      </c>
      <c r="AL36">
        <f>(U36-T36)/(1000-U36)*AK36</f>
        <v>2.2999266633097676E-2</v>
      </c>
      <c r="AM36">
        <f>(P36+273.15)</f>
        <v>298.03200950622556</v>
      </c>
      <c r="AN36">
        <f>(O36+273.15)</f>
        <v>299.01833190917966</v>
      </c>
      <c r="AO36">
        <f>(Y36*AG36+Z36*AH36)*AI36</f>
        <v>80.053137859110393</v>
      </c>
      <c r="AP36">
        <f>((AO36+0.00000010773*(AN36^4-AM36^4))-AL36*44100)/(L36*51.4+0.00000043092*AM36^3)</f>
        <v>-7.6014301960249036</v>
      </c>
      <c r="AQ36">
        <f>0.61365*EXP(17.502*J36/(240.97+J36))</f>
        <v>3.1573788224349437</v>
      </c>
      <c r="AR36">
        <f>AQ36*1000/AA36</f>
        <v>35.852461308421518</v>
      </c>
      <c r="AS36">
        <f>(AR36-U36)</f>
        <v>12.505743473948861</v>
      </c>
      <c r="AT36">
        <f>IF(D36,P36,(O36+P36)/2)</f>
        <v>25.375170707702637</v>
      </c>
      <c r="AU36">
        <f>0.61365*EXP(17.502*AT36/(240.97+AT36))</f>
        <v>3.2514974207203364</v>
      </c>
      <c r="AV36">
        <f>IF(AS36&lt;&gt;0,(1000-(AR36+U36)/2)/AS36*AL36,0)</f>
        <v>1.7846598106546907</v>
      </c>
      <c r="AW36">
        <f>U36*AA36/1000</f>
        <v>2.0560494251649359</v>
      </c>
      <c r="AX36">
        <f>(AU36-AW36)</f>
        <v>1.1954479955554005</v>
      </c>
      <c r="AY36">
        <f>1/(1.6/F36+1.37/N36)</f>
        <v>1.1865275150562427</v>
      </c>
      <c r="AZ36">
        <f>G36*AA36*0.001</f>
        <v>33.419167009165548</v>
      </c>
      <c r="BA36">
        <f>G36/S36</f>
        <v>0.97462147204632033</v>
      </c>
      <c r="BB36">
        <f>(1-AL36*AA36/AQ36/F36)*100</f>
        <v>79.04195277029622</v>
      </c>
      <c r="BC36">
        <f>(S36-E36/(N36/1.35))</f>
        <v>388.45119581748844</v>
      </c>
      <c r="BD36">
        <f>E36*BB36/100/BC36</f>
        <v>5.8666780803363489E-3</v>
      </c>
    </row>
    <row r="37" spans="1:56" x14ac:dyDescent="0.25">
      <c r="A37" s="1" t="s">
        <v>1</v>
      </c>
      <c r="B37" s="1" t="s">
        <v>9400</v>
      </c>
      <c r="K37" s="1">
        <v>2.72</v>
      </c>
    </row>
    <row r="38" spans="1:56" x14ac:dyDescent="0.25">
      <c r="A38" s="1" t="s">
        <v>1</v>
      </c>
      <c r="B38" s="1" t="s">
        <v>9399</v>
      </c>
      <c r="K38" s="1">
        <v>2.72</v>
      </c>
    </row>
    <row r="39" spans="1:56" x14ac:dyDescent="0.25">
      <c r="A39" s="1">
        <v>8</v>
      </c>
      <c r="B39" s="1" t="s">
        <v>9398</v>
      </c>
      <c r="C39" s="1">
        <v>1687.0000026151538</v>
      </c>
      <c r="D39" s="1">
        <v>0</v>
      </c>
      <c r="E39">
        <f>(R39-S39*(1000-T39)/(1000-U39))*AK39</f>
        <v>3.362595830735446</v>
      </c>
      <c r="F39">
        <f>IF(AV39&lt;&gt;0,1/(1/AV39-1/N39),0)</f>
        <v>3.36868677876409</v>
      </c>
      <c r="G39">
        <f>((AY39-AL39/2)*S39-E39)/(AY39+AL39/2)</f>
        <v>378.73863278621502</v>
      </c>
      <c r="H39">
        <f>AL39*1000</f>
        <v>23.526279106371359</v>
      </c>
      <c r="I39">
        <f>(AQ39-AW39)</f>
        <v>1.0661255151423785</v>
      </c>
      <c r="J39">
        <f>(P39+AP39*D39)</f>
        <v>24.968029022216797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25.9111328125</v>
      </c>
      <c r="P39" s="1">
        <v>24.968029022216797</v>
      </c>
      <c r="Q39" s="1">
        <v>26.009143829345703</v>
      </c>
      <c r="R39" s="1">
        <v>399.92718505859375</v>
      </c>
      <c r="S39" s="1">
        <v>388.58807373046875</v>
      </c>
      <c r="T39" s="1">
        <v>3.1078813076019287</v>
      </c>
      <c r="U39" s="1">
        <v>23.930824279785156</v>
      </c>
      <c r="V39" s="1">
        <v>8.154170036315918</v>
      </c>
      <c r="W39" s="1">
        <v>62.787471771240234</v>
      </c>
      <c r="X39" s="1">
        <v>299.9581298828125</v>
      </c>
      <c r="Y39" s="1">
        <v>749.89715576171875</v>
      </c>
      <c r="Z39" s="1">
        <v>7.1161456108093262</v>
      </c>
      <c r="AA39" s="1">
        <v>88.066184997558594</v>
      </c>
      <c r="AB39" s="1">
        <v>14.001603126525879</v>
      </c>
      <c r="AC39" s="1">
        <v>-4.0062893182039261E-2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1.1027872422162222</v>
      </c>
      <c r="AL39">
        <f>(U39-T39)/(1000-U39)*AK39</f>
        <v>2.3526279106371357E-2</v>
      </c>
      <c r="AM39">
        <f>(P39+273.15)</f>
        <v>298.11802902221677</v>
      </c>
      <c r="AN39">
        <f>(O39+273.15)</f>
        <v>299.06113281249998</v>
      </c>
      <c r="AO39">
        <f>(Y39*AG39+Z39*AH39)*AI39</f>
        <v>119.98354224003378</v>
      </c>
      <c r="AP39">
        <f>((AO39+0.00000010773*(AN39^4-AM39^4))-AL39*44100)/(L39*51.4+0.00000043092*AM39^3)</f>
        <v>-7.4673872183673389</v>
      </c>
      <c r="AQ39">
        <f>0.61365*EXP(17.502*J39/(240.97+J39))</f>
        <v>3.1736219133100052</v>
      </c>
      <c r="AR39">
        <f>AQ39*1000/AA39</f>
        <v>36.036782033853129</v>
      </c>
      <c r="AS39">
        <f>(AR39-U39)</f>
        <v>12.105957754067973</v>
      </c>
      <c r="AT39">
        <f>IF(D39,P39,(O39+P39)/2)</f>
        <v>25.439580917358398</v>
      </c>
      <c r="AU39">
        <f>0.61365*EXP(17.502*AT39/(240.97+AT39))</f>
        <v>3.2639691219039833</v>
      </c>
      <c r="AV39">
        <f>IF(AS39&lt;&gt;0,(1000-(AR39+U39)/2)/AS39*AL39,0)</f>
        <v>1.8850942856598867</v>
      </c>
      <c r="AW39">
        <f>U39*AA39/1000</f>
        <v>2.1074963981676267</v>
      </c>
      <c r="AX39">
        <f>(AU39-AW39)</f>
        <v>1.1564727237363566</v>
      </c>
      <c r="AY39">
        <f>1/(1.6/F39+1.37/N39)</f>
        <v>1.2578142284923599</v>
      </c>
      <c r="AZ39">
        <f>G39*AA39*0.001</f>
        <v>33.354066500673227</v>
      </c>
      <c r="BA39">
        <f>G39/S39</f>
        <v>0.97465325981392448</v>
      </c>
      <c r="BB39">
        <f>(1-AL39*AA39/AQ39/F39)*100</f>
        <v>80.620319627980223</v>
      </c>
      <c r="BC39">
        <f>(S39-E39/(N39/1.35))</f>
        <v>387.52752810528847</v>
      </c>
      <c r="BD39">
        <f>E39*BB39/100/BC39</f>
        <v>6.9954656377327392E-3</v>
      </c>
    </row>
    <row r="40" spans="1:56" x14ac:dyDescent="0.25">
      <c r="A40" s="1" t="s">
        <v>1</v>
      </c>
      <c r="B40" s="1" t="s">
        <v>9397</v>
      </c>
      <c r="K40" s="1">
        <v>2.72</v>
      </c>
    </row>
    <row r="41" spans="1:56" x14ac:dyDescent="0.25">
      <c r="A41" s="1" t="s">
        <v>1</v>
      </c>
      <c r="B41" s="1" t="s">
        <v>9396</v>
      </c>
      <c r="K41" s="1">
        <v>2.72</v>
      </c>
    </row>
    <row r="42" spans="1:56" x14ac:dyDescent="0.25">
      <c r="A42" s="1">
        <v>9</v>
      </c>
      <c r="B42" s="1" t="s">
        <v>9395</v>
      </c>
      <c r="C42" s="1">
        <v>1891.0000026151538</v>
      </c>
      <c r="D42" s="1">
        <v>0</v>
      </c>
      <c r="E42">
        <f>(R42-S42*(1000-T42)/(1000-U42))*AK42</f>
        <v>3.5956270596920099</v>
      </c>
      <c r="F42">
        <f>IF(AV42&lt;&gt;0,1/(1/AV42-1/N42),0)</f>
        <v>3.6772855668458564</v>
      </c>
      <c r="G42">
        <f>((AY42-AL42/2)*S42-E42)/(AY42+AL42/2)</f>
        <v>378.47979981153617</v>
      </c>
      <c r="H42">
        <f>AL42*1000</f>
        <v>24.090020732623778</v>
      </c>
      <c r="I42">
        <f>(AQ42-AW42)</f>
        <v>1.0398439437744904</v>
      </c>
      <c r="J42">
        <f>(P42+AP42*D42)</f>
        <v>25.116104125976563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25.972074508666992</v>
      </c>
      <c r="P42" s="1">
        <v>25.116104125976563</v>
      </c>
      <c r="Q42" s="1">
        <v>26.055831909179688</v>
      </c>
      <c r="R42" s="1">
        <v>399.90695190429688</v>
      </c>
      <c r="S42" s="1">
        <v>388.1685791015625</v>
      </c>
      <c r="T42" s="1">
        <v>3.2444555759429932</v>
      </c>
      <c r="U42" s="1">
        <v>24.550056457519531</v>
      </c>
      <c r="V42" s="1">
        <v>8.4813766479492188</v>
      </c>
      <c r="W42" s="1">
        <v>64.176643371582031</v>
      </c>
      <c r="X42" s="1">
        <v>299.99725341796875</v>
      </c>
      <c r="Y42" s="1">
        <v>998.78790283203125</v>
      </c>
      <c r="Z42" s="1">
        <v>7.1444926261901855</v>
      </c>
      <c r="AA42" s="1">
        <v>88.061309814453125</v>
      </c>
      <c r="AB42" s="1">
        <v>14.219837188720703</v>
      </c>
      <c r="AC42" s="1">
        <v>-6.3253581523895264E-2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1.1029310787425319</v>
      </c>
      <c r="AL42">
        <f>(U42-T42)/(1000-U42)*AK42</f>
        <v>2.4090020732623778E-2</v>
      </c>
      <c r="AM42">
        <f>(P42+273.15)</f>
        <v>298.26610412597654</v>
      </c>
      <c r="AN42">
        <f>(O42+273.15)</f>
        <v>299.12207450866697</v>
      </c>
      <c r="AO42">
        <f>(Y42*AG42+Z42*AH42)*AI42</f>
        <v>159.80606088118111</v>
      </c>
      <c r="AP42">
        <f>((AO42+0.00000010773*(AN42^4-AM42^4))-AL42*44100)/(L42*51.4+0.00000043092*AM42^3)</f>
        <v>-7.35128490984048</v>
      </c>
      <c r="AQ42">
        <f>0.61365*EXP(17.502*J42/(240.97+J42))</f>
        <v>3.2017540714424335</v>
      </c>
      <c r="AR42">
        <f>AQ42*1000/AA42</f>
        <v>36.35823812056158</v>
      </c>
      <c r="AS42">
        <f>(AR42-U42)</f>
        <v>11.808181663042049</v>
      </c>
      <c r="AT42">
        <f>IF(D42,P42,(O42+P42)/2)</f>
        <v>25.544089317321777</v>
      </c>
      <c r="AU42">
        <f>0.61365*EXP(17.502*AT42/(240.97+AT42))</f>
        <v>3.2842939354761098</v>
      </c>
      <c r="AV42">
        <f>IF(AS42&lt;&gt;0,(1000-(AR42+U42)/2)/AS42*AL42,0)</f>
        <v>1.9779827546300885</v>
      </c>
      <c r="AW42">
        <f>U42*AA42/1000</f>
        <v>2.1619101276679431</v>
      </c>
      <c r="AX42">
        <f>(AU42-AW42)</f>
        <v>1.1223838078081667</v>
      </c>
      <c r="AY42">
        <f>1/(1.6/F42+1.37/N42)</f>
        <v>1.3242034261450903</v>
      </c>
      <c r="AZ42">
        <f>G42*AA42*0.001</f>
        <v>33.329426909715885</v>
      </c>
      <c r="BA42">
        <f>G42/S42</f>
        <v>0.97503976413430593</v>
      </c>
      <c r="BB42">
        <f>(1-AL42*AA42/AQ42/F42)*100</f>
        <v>81.981983223250893</v>
      </c>
      <c r="BC42">
        <f>(S42-E42/(N42/1.35))</f>
        <v>387.03453661180475</v>
      </c>
      <c r="BD42">
        <f>E42*BB42/100/BC42</f>
        <v>7.616287679783936E-3</v>
      </c>
    </row>
    <row r="43" spans="1:56" x14ac:dyDescent="0.25">
      <c r="A43" s="1" t="s">
        <v>1</v>
      </c>
      <c r="B43" s="1" t="s">
        <v>9394</v>
      </c>
      <c r="K43" s="1">
        <v>2.72</v>
      </c>
    </row>
    <row r="44" spans="1:56" x14ac:dyDescent="0.25">
      <c r="A44" s="1" t="s">
        <v>1</v>
      </c>
      <c r="B44" s="1" t="s">
        <v>9393</v>
      </c>
      <c r="K44" s="1">
        <v>2.72</v>
      </c>
    </row>
    <row r="45" spans="1:56" x14ac:dyDescent="0.25">
      <c r="A45" s="1">
        <v>10</v>
      </c>
      <c r="B45" s="1" t="s">
        <v>9392</v>
      </c>
      <c r="C45" s="1">
        <v>2096.5000026039779</v>
      </c>
      <c r="D45" s="1">
        <v>0</v>
      </c>
      <c r="E45">
        <f>(R45-S45*(1000-T45)/(1000-U45))*AK45</f>
        <v>3.880870131768694</v>
      </c>
      <c r="F45">
        <f>IF(AV45&lt;&gt;0,1/(1/AV45-1/N45),0)</f>
        <v>4.0453862862970658</v>
      </c>
      <c r="G45">
        <f>((AY45-AL45/2)*S45-E45)/(AY45+AL45/2)</f>
        <v>378.31526429350168</v>
      </c>
      <c r="H45">
        <f>AL45*1000</f>
        <v>24.658739524356843</v>
      </c>
      <c r="I45">
        <f>(AQ45-AW45)</f>
        <v>1.0117796191727964</v>
      </c>
      <c r="J45">
        <f>(P45+AP45*D45)</f>
        <v>25.258047103881836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26.033174514770508</v>
      </c>
      <c r="P45" s="1">
        <v>25.258047103881836</v>
      </c>
      <c r="Q45" s="1">
        <v>26.101692199707031</v>
      </c>
      <c r="R45" s="1">
        <v>400.0421142578125</v>
      </c>
      <c r="S45" s="1">
        <v>387.85195922851563</v>
      </c>
      <c r="T45" s="1">
        <v>3.3832957744598389</v>
      </c>
      <c r="U45" s="1">
        <v>25.177988052368164</v>
      </c>
      <c r="V45" s="1">
        <v>8.8121604919433594</v>
      </c>
      <c r="W45" s="1">
        <v>65.578804016113281</v>
      </c>
      <c r="X45" s="1">
        <v>299.9952392578125</v>
      </c>
      <c r="Y45" s="1">
        <v>1250.0491943359375</v>
      </c>
      <c r="Z45" s="1">
        <v>6.9186410903930664</v>
      </c>
      <c r="AA45" s="1">
        <v>88.05889892578125</v>
      </c>
      <c r="AB45" s="1">
        <v>14.430355072021484</v>
      </c>
      <c r="AC45" s="1">
        <v>-8.8401973247528076E-2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1.1029236737419577</v>
      </c>
      <c r="AL45">
        <f>(U45-T45)/(1000-U45)*AK45</f>
        <v>2.4658739524356842E-2</v>
      </c>
      <c r="AM45">
        <f>(P45+273.15)</f>
        <v>298.40804710388181</v>
      </c>
      <c r="AN45">
        <f>(O45+273.15)</f>
        <v>299.18317451477049</v>
      </c>
      <c r="AO45">
        <f>(Y45*AG45+Z45*AH45)*AI45</f>
        <v>200.00786662322571</v>
      </c>
      <c r="AP45">
        <f>((AO45+0.00000010773*(AN45^4-AM45^4))-AL45*44100)/(L45*51.4+0.00000043092*AM45^3)</f>
        <v>-7.2333645697510409</v>
      </c>
      <c r="AQ45">
        <f>0.61365*EXP(17.502*J45/(240.97+J45))</f>
        <v>3.2289255242308124</v>
      </c>
      <c r="AR45">
        <f>AQ45*1000/AA45</f>
        <v>36.667793529331433</v>
      </c>
      <c r="AS45">
        <f>(AR45-U45)</f>
        <v>11.489805476963269</v>
      </c>
      <c r="AT45">
        <f>IF(D45,P45,(O45+P45)/2)</f>
        <v>25.645610809326172</v>
      </c>
      <c r="AU45">
        <f>0.61365*EXP(17.502*AT45/(240.97+AT45))</f>
        <v>3.3041436391130929</v>
      </c>
      <c r="AV45">
        <f>IF(AS45&lt;&gt;0,(1000-(AR45+U45)/2)/AS45*AL45,0)</f>
        <v>2.0797758554673864</v>
      </c>
      <c r="AW45">
        <f>U45*AA45/1000</f>
        <v>2.217145905058016</v>
      </c>
      <c r="AX45">
        <f>(AU45-AW45)</f>
        <v>1.0869977340550769</v>
      </c>
      <c r="AY45">
        <f>1/(1.6/F45+1.37/N45)</f>
        <v>1.3974683284984146</v>
      </c>
      <c r="AZ45">
        <f>G45*AA45*0.001</f>
        <v>33.314025620501688</v>
      </c>
      <c r="BA45">
        <f>G45/S45</f>
        <v>0.97541150764331941</v>
      </c>
      <c r="BB45">
        <f>(1-AL45*AA45/AQ45/F45)*100</f>
        <v>83.376361045570661</v>
      </c>
      <c r="BC45">
        <f>(S45-E45/(N45/1.35))</f>
        <v>386.62795252437365</v>
      </c>
      <c r="BD45">
        <f>E45*BB45/100/BC45</f>
        <v>8.3691007637871056E-3</v>
      </c>
    </row>
    <row r="46" spans="1:56" x14ac:dyDescent="0.25">
      <c r="A46" s="1" t="s">
        <v>1</v>
      </c>
      <c r="B46" s="1" t="s">
        <v>9391</v>
      </c>
      <c r="K46" s="1">
        <v>2.72</v>
      </c>
    </row>
    <row r="47" spans="1:56" x14ac:dyDescent="0.25">
      <c r="A47" s="1" t="s">
        <v>1</v>
      </c>
      <c r="B47" s="1" t="s">
        <v>9390</v>
      </c>
      <c r="K47" s="1">
        <v>2.72</v>
      </c>
    </row>
    <row r="48" spans="1:56" x14ac:dyDescent="0.25">
      <c r="A48" s="1">
        <v>11</v>
      </c>
      <c r="B48" s="1" t="s">
        <v>9389</v>
      </c>
      <c r="C48" s="1">
        <v>2301.5000026039779</v>
      </c>
      <c r="D48" s="1">
        <v>0</v>
      </c>
      <c r="E48">
        <f>(R48-S48*(1000-T48)/(1000-U48))*AK48</f>
        <v>3.9587726524574371</v>
      </c>
      <c r="F48">
        <f>IF(AV48&lt;&gt;0,1/(1/AV48-1/N48),0)</f>
        <v>4.6107437310695412</v>
      </c>
      <c r="G48">
        <f>((AY48-AL48/2)*S48-E48)/(AY48+AL48/2)</f>
        <v>378.34918217550933</v>
      </c>
      <c r="H48">
        <f>AL48*1000</f>
        <v>25.45967204425472</v>
      </c>
      <c r="I48">
        <f>(AQ48-AW48)</f>
        <v>0.97812278213364401</v>
      </c>
      <c r="J48">
        <f>(P48+AP48*D48)</f>
        <v>25.459039688110352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26.115484237670898</v>
      </c>
      <c r="P48" s="1">
        <v>25.459039688110352</v>
      </c>
      <c r="Q48" s="1">
        <v>26.164691925048828</v>
      </c>
      <c r="R48" s="1">
        <v>400.02880859375</v>
      </c>
      <c r="S48" s="1">
        <v>387.49343872070313</v>
      </c>
      <c r="T48" s="1">
        <v>3.5160300731658936</v>
      </c>
      <c r="U48" s="1">
        <v>26.001771926879883</v>
      </c>
      <c r="V48" s="1">
        <v>9.1131525039672852</v>
      </c>
      <c r="W48" s="1">
        <v>67.393653869628906</v>
      </c>
      <c r="X48" s="1">
        <v>299.9664306640625</v>
      </c>
      <c r="Y48" s="1">
        <v>1599.087646484375</v>
      </c>
      <c r="Z48" s="1">
        <v>7.3309078216552734</v>
      </c>
      <c r="AA48" s="1">
        <v>88.056396484375</v>
      </c>
      <c r="AB48" s="1">
        <v>14.538631439208984</v>
      </c>
      <c r="AC48" s="1">
        <v>-0.13072460889816284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1.1028177597943472</v>
      </c>
      <c r="AL48">
        <f>(U48-T48)/(1000-U48)*AK48</f>
        <v>2.5459672044254721E-2</v>
      </c>
      <c r="AM48">
        <f>(P48+273.15)</f>
        <v>298.60903968811033</v>
      </c>
      <c r="AN48">
        <f>(O48+273.15)</f>
        <v>299.26548423767088</v>
      </c>
      <c r="AO48">
        <f>(Y48*AG48+Z48*AH48)*AI48</f>
        <v>255.85401771871693</v>
      </c>
      <c r="AP48">
        <f>((AO48+0.00000010773*(AN48^4-AM48^4))-AL48*44100)/(L48*51.4+0.00000043092*AM48^3)</f>
        <v>-7.0741684102730504</v>
      </c>
      <c r="AQ48">
        <f>0.61365*EXP(17.502*J48/(240.97+J48))</f>
        <v>3.2677451202232701</v>
      </c>
      <c r="AR48">
        <f>AQ48*1000/AA48</f>
        <v>37.10968482344277</v>
      </c>
      <c r="AS48">
        <f>(AR48-U48)</f>
        <v>11.107912896562887</v>
      </c>
      <c r="AT48">
        <f>IF(D48,P48,(O48+P48)/2)</f>
        <v>25.787261962890625</v>
      </c>
      <c r="AU48">
        <f>0.61365*EXP(17.502*AT48/(240.97+AT48))</f>
        <v>3.3320146766508434</v>
      </c>
      <c r="AV48">
        <f>IF(AS48&lt;&gt;0,(1000-(AR48+U48)/2)/AS48*AL48,0)</f>
        <v>2.2197035373166187</v>
      </c>
      <c r="AW48">
        <f>U48*AA48/1000</f>
        <v>2.2896223380896261</v>
      </c>
      <c r="AX48">
        <f>(AU48-AW48)</f>
        <v>1.0423923385612173</v>
      </c>
      <c r="AY48">
        <f>1/(1.6/F48+1.37/N48)</f>
        <v>1.499063763956535</v>
      </c>
      <c r="AZ48">
        <f>G48*AA48*0.001</f>
        <v>33.316065595185677</v>
      </c>
      <c r="BA48">
        <f>G48/S48</f>
        <v>0.97640151901569416</v>
      </c>
      <c r="BB48">
        <f>(1-AL48*AA48/AQ48/F48)*100</f>
        <v>85.12028699572285</v>
      </c>
      <c r="BC48">
        <f>(S48-E48/(N48/1.35))</f>
        <v>386.24486195769418</v>
      </c>
      <c r="BD48">
        <f>E48*BB48/100/BC48</f>
        <v>8.7243067162121879E-3</v>
      </c>
    </row>
    <row r="49" spans="1:56" x14ac:dyDescent="0.25">
      <c r="A49" s="1" t="s">
        <v>1</v>
      </c>
      <c r="B49" s="1" t="s">
        <v>9388</v>
      </c>
      <c r="K49" s="1">
        <v>2.72</v>
      </c>
    </row>
    <row r="50" spans="1:56" x14ac:dyDescent="0.25">
      <c r="A50" s="1" t="s">
        <v>1</v>
      </c>
      <c r="B50" s="1" t="s">
        <v>9383</v>
      </c>
      <c r="K50" s="1">
        <v>2.72</v>
      </c>
    </row>
    <row r="51" spans="1:56" x14ac:dyDescent="0.25">
      <c r="A51" s="1">
        <v>12</v>
      </c>
      <c r="B51" s="1" t="s">
        <v>9387</v>
      </c>
      <c r="C51" s="1">
        <v>2506.5000026039779</v>
      </c>
      <c r="D51" s="1">
        <v>0</v>
      </c>
      <c r="E51">
        <f>(R51-S51*(1000-T51)/(1000-U51))*AK51</f>
        <v>3.847183512021477</v>
      </c>
      <c r="F51">
        <f>IF(AV51&lt;&gt;0,1/(1/AV51-1/N51),0)</f>
        <v>5.5268911696621323</v>
      </c>
      <c r="G51">
        <f>((AY51-AL51/2)*S51-E51)/(AY51+AL51/2)</f>
        <v>378.70086400206554</v>
      </c>
      <c r="H51">
        <f>AL51*1000</f>
        <v>26.577761167811229</v>
      </c>
      <c r="I51">
        <f>(AQ51-AW51)</f>
        <v>0.93876283212982381</v>
      </c>
      <c r="J51">
        <f>(P51+AP51*D51)</f>
        <v>25.746479034423828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26.256269454956055</v>
      </c>
      <c r="P51" s="1">
        <v>25.746479034423828</v>
      </c>
      <c r="Q51" s="1">
        <v>26.276168823242188</v>
      </c>
      <c r="R51" s="1">
        <v>400.06964111328125</v>
      </c>
      <c r="S51" s="1">
        <v>387.25045776367188</v>
      </c>
      <c r="T51" s="1">
        <v>3.6437404155731201</v>
      </c>
      <c r="U51" s="1">
        <v>27.08714485168457</v>
      </c>
      <c r="V51" s="1">
        <v>9.365962028503418</v>
      </c>
      <c r="W51" s="1">
        <v>69.625473022460938</v>
      </c>
      <c r="X51" s="1">
        <v>300.01333618164063</v>
      </c>
      <c r="Y51" s="1">
        <v>2000.2806396484375</v>
      </c>
      <c r="Z51" s="1">
        <v>7.2355837821960449</v>
      </c>
      <c r="AA51" s="1">
        <v>88.056770324707031</v>
      </c>
      <c r="AB51" s="1">
        <v>14.835671424865723</v>
      </c>
      <c r="AC51" s="1">
        <v>-0.17805060744285583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1.1029902065501491</v>
      </c>
      <c r="AL51">
        <f>(U51-T51)/(1000-U51)*AK51</f>
        <v>2.6577761167811229E-2</v>
      </c>
      <c r="AM51">
        <f>(P51+273.15)</f>
        <v>298.89647903442381</v>
      </c>
      <c r="AN51">
        <f>(O51+273.15)</f>
        <v>299.40626945495603</v>
      </c>
      <c r="AO51">
        <f>(Y51*AG51+Z51*AH51)*AI51</f>
        <v>320.04489519018898</v>
      </c>
      <c r="AP51">
        <f>((AO51+0.00000010773*(AN51^4-AM51^4))-AL51*44100)/(L51*51.4+0.00000043092*AM51^3)</f>
        <v>-6.9635442129900706</v>
      </c>
      <c r="AQ51">
        <f>0.61365*EXP(17.502*J51/(240.97+J51))</f>
        <v>3.3239693250866824</v>
      </c>
      <c r="AR51">
        <f>AQ51*1000/AA51</f>
        <v>37.748026788055398</v>
      </c>
      <c r="AS51">
        <f>(AR51-U51)</f>
        <v>10.660881936370828</v>
      </c>
      <c r="AT51">
        <f>IF(D51,P51,(O51+P51)/2)</f>
        <v>26.001374244689941</v>
      </c>
      <c r="AU51">
        <f>0.61365*EXP(17.502*AT51/(240.97+AT51))</f>
        <v>3.3745328384585553</v>
      </c>
      <c r="AV51">
        <f>IF(AS51&lt;&gt;0,(1000-(AR51+U51)/2)/AS51*AL51,0)</f>
        <v>2.4121995223040607</v>
      </c>
      <c r="AW51">
        <f>U51*AA51/1000</f>
        <v>2.3852064929568586</v>
      </c>
      <c r="AX51">
        <f>(AU51-AW51)</f>
        <v>0.98932634550169674</v>
      </c>
      <c r="AY51">
        <f>1/(1.6/F51+1.37/N51)</f>
        <v>1.6405246320634306</v>
      </c>
      <c r="AZ51">
        <f>G51*AA51*0.001</f>
        <v>33.347175003197997</v>
      </c>
      <c r="BA51">
        <f>G51/S51</f>
        <v>0.97792231464107415</v>
      </c>
      <c r="BB51">
        <f>(1-AL51*AA51/AQ51/F51)*100</f>
        <v>87.260768583219289</v>
      </c>
      <c r="BC51">
        <f>(S51-E51/(N51/1.35))</f>
        <v>386.03707564809133</v>
      </c>
      <c r="BD51">
        <f>E51*BB51/100/BC51</f>
        <v>8.6962680871023931E-3</v>
      </c>
    </row>
    <row r="52" spans="1:56" x14ac:dyDescent="0.25">
      <c r="A52" s="1" t="s">
        <v>1</v>
      </c>
      <c r="B52" s="1" t="s">
        <v>9386</v>
      </c>
    </row>
    <row r="53" spans="1:56" x14ac:dyDescent="0.25">
      <c r="A53" s="1" t="s">
        <v>1</v>
      </c>
      <c r="B53" s="1" t="s">
        <v>9385</v>
      </c>
    </row>
    <row r="54" spans="1:56" x14ac:dyDescent="0.25">
      <c r="A54" s="1" t="s">
        <v>1</v>
      </c>
      <c r="B54" s="1" t="s">
        <v>9384</v>
      </c>
    </row>
    <row r="55" spans="1:56" x14ac:dyDescent="0.25">
      <c r="A55" s="1" t="s">
        <v>1</v>
      </c>
      <c r="B55" s="1" t="s">
        <v>9383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46320-6552-44F5-9CE4-B6AF68ACCCB6}">
  <dimension ref="A1:BD55"/>
  <sheetViews>
    <sheetView workbookViewId="0">
      <selection activeCell="H15" sqref="H15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9461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9460</v>
      </c>
    </row>
    <row r="12" spans="1:56" x14ac:dyDescent="0.25">
      <c r="A12" s="1" t="s">
        <v>1</v>
      </c>
      <c r="B12" s="1" t="s">
        <v>9459</v>
      </c>
    </row>
    <row r="13" spans="1:56" x14ac:dyDescent="0.25">
      <c r="A13" s="1" t="s">
        <v>1</v>
      </c>
      <c r="B13" s="1" t="s">
        <v>9458</v>
      </c>
    </row>
    <row r="14" spans="1:56" x14ac:dyDescent="0.25">
      <c r="A14" s="1" t="s">
        <v>1</v>
      </c>
      <c r="B14" s="1" t="s">
        <v>9457</v>
      </c>
    </row>
    <row r="15" spans="1:56" x14ac:dyDescent="0.25">
      <c r="A15" s="1" t="s">
        <v>1</v>
      </c>
      <c r="B15" s="1" t="s">
        <v>4267</v>
      </c>
    </row>
    <row r="16" spans="1:56" x14ac:dyDescent="0.25">
      <c r="A16" s="1" t="s">
        <v>1</v>
      </c>
      <c r="B16" s="1" t="s">
        <v>9456</v>
      </c>
    </row>
    <row r="17" spans="1:56" x14ac:dyDescent="0.25">
      <c r="A17" s="1" t="s">
        <v>1</v>
      </c>
      <c r="B17" s="1" t="s">
        <v>9455</v>
      </c>
    </row>
    <row r="18" spans="1:56" x14ac:dyDescent="0.25">
      <c r="A18" s="1">
        <v>1</v>
      </c>
      <c r="B18" s="1" t="s">
        <v>4263</v>
      </c>
      <c r="C18" s="1">
        <v>257.50000213459134</v>
      </c>
      <c r="D18" s="1">
        <v>0</v>
      </c>
      <c r="E18">
        <f>(R18-S18*(1000-T18)/(1000-U18))*AK18</f>
        <v>-4.4319140504921615</v>
      </c>
      <c r="F18">
        <f>IF(AV18&lt;&gt;0,1/(1/AV18-1/N18),0)</f>
        <v>2.57808069037439</v>
      </c>
      <c r="G18">
        <f>((AY18-AL18/2)*S18-E18)/(AY18+AL18/2)</f>
        <v>391.13719616779656</v>
      </c>
      <c r="H18">
        <f>AL18*1000</f>
        <v>23.223506932076585</v>
      </c>
      <c r="I18">
        <f>(AQ18-AW18)</f>
        <v>1.2837554140056846</v>
      </c>
      <c r="J18">
        <f>(P18+AP18*D18)</f>
        <v>25.484714508056641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26.222885131835938</v>
      </c>
      <c r="P18" s="1">
        <v>25.484714508056641</v>
      </c>
      <c r="Q18" s="1">
        <v>25.824024200439453</v>
      </c>
      <c r="R18" s="1">
        <v>400.0509033203125</v>
      </c>
      <c r="S18" s="1">
        <v>395.73043823242188</v>
      </c>
      <c r="T18" s="1">
        <v>1.9904165267944336</v>
      </c>
      <c r="U18" s="1">
        <v>22.600299835205078</v>
      </c>
      <c r="V18" s="1">
        <v>5.1234002113342285</v>
      </c>
      <c r="W18" s="1">
        <v>58.173946380615234</v>
      </c>
      <c r="X18" s="1">
        <v>299.56658935546875</v>
      </c>
      <c r="Y18" s="1">
        <v>0.32070723176002502</v>
      </c>
      <c r="Z18" s="1">
        <v>10.389834403991699</v>
      </c>
      <c r="AA18" s="1">
        <v>88.006698608398438</v>
      </c>
      <c r="AB18" s="1">
        <v>6.4011812210083008</v>
      </c>
      <c r="AC18" s="1">
        <v>-1.396206259727478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1.1013477549833408</v>
      </c>
      <c r="AL18">
        <f>(U18-T18)/(1000-U18)*AK18</f>
        <v>2.3223506932076584E-2</v>
      </c>
      <c r="AM18">
        <f>(P18+273.15)</f>
        <v>298.63471450805662</v>
      </c>
      <c r="AN18">
        <f>(O18+273.15)</f>
        <v>299.37288513183591</v>
      </c>
      <c r="AO18">
        <f>(Y18*AG18+Z18*AH18)*AI18</f>
        <v>5.1313155934665566E-2</v>
      </c>
      <c r="AP18">
        <f>((AO18+0.00000010773*(AN18^4-AM18^4))-AL18*44100)/(L18*51.4+0.00000043092*AM18^3)</f>
        <v>-8.360127201284449</v>
      </c>
      <c r="AQ18">
        <f>0.61365*EXP(17.502*J18/(240.97+J18))</f>
        <v>3.2727331900620147</v>
      </c>
      <c r="AR18">
        <f>AQ18*1000/AA18</f>
        <v>37.187319167880922</v>
      </c>
      <c r="AS18">
        <f>(AR18-U18)</f>
        <v>14.587019332675844</v>
      </c>
      <c r="AT18">
        <f>IF(D18,P18,(O18+P18)/2)</f>
        <v>25.853799819946289</v>
      </c>
      <c r="AU18">
        <f>0.61365*EXP(17.502*AT18/(240.97+AT18))</f>
        <v>3.3451772848679266</v>
      </c>
      <c r="AV18">
        <f>IF(AS18&lt;&gt;0,(1000-(AR18+U18)/2)/AS18*AL18,0)</f>
        <v>1.5444737081704101</v>
      </c>
      <c r="AW18">
        <f>U18*AA18/1000</f>
        <v>1.9889777760563301</v>
      </c>
      <c r="AX18">
        <f>(AU18-AW18)</f>
        <v>1.3561995088115966</v>
      </c>
      <c r="AY18">
        <f>1/(1.6/F18+1.37/N18)</f>
        <v>1.0243307155099135</v>
      </c>
      <c r="AZ18">
        <f>G18*AA18*0.001</f>
        <v>34.422693337673287</v>
      </c>
      <c r="BA18">
        <f>G18/S18</f>
        <v>0.98839300286037746</v>
      </c>
      <c r="BB18">
        <f>(1-AL18*AA18/AQ18/F18)*100</f>
        <v>75.776526138248016</v>
      </c>
      <c r="BC18">
        <f>(S18-E18/(N18/1.35))</f>
        <v>397.28355284784368</v>
      </c>
      <c r="BD18">
        <f>E18*BB18/100/BC18</f>
        <v>-8.4532835170805579E-3</v>
      </c>
    </row>
    <row r="19" spans="1:56" x14ac:dyDescent="0.25">
      <c r="A19" s="1" t="s">
        <v>1</v>
      </c>
      <c r="B19" s="1" t="s">
        <v>9454</v>
      </c>
      <c r="K19" s="1">
        <v>2.72</v>
      </c>
    </row>
    <row r="20" spans="1:56" x14ac:dyDescent="0.25">
      <c r="A20" s="1" t="s">
        <v>1</v>
      </c>
      <c r="B20" s="1" t="s">
        <v>9453</v>
      </c>
      <c r="K20" s="1">
        <v>2.72</v>
      </c>
    </row>
    <row r="21" spans="1:56" x14ac:dyDescent="0.25">
      <c r="A21" s="1">
        <v>2</v>
      </c>
      <c r="B21" s="1" t="s">
        <v>9452</v>
      </c>
      <c r="C21" s="1">
        <v>464.00000214576721</v>
      </c>
      <c r="D21" s="1">
        <v>0</v>
      </c>
      <c r="E21">
        <f>(R21-S21*(1000-T21)/(1000-U21))*AK21</f>
        <v>-2.7006383927804194</v>
      </c>
      <c r="F21">
        <f>IF(AV21&lt;&gt;0,1/(1/AV21-1/N21),0)</f>
        <v>2.4043830566723812</v>
      </c>
      <c r="G21">
        <f>((AY21-AL21/2)*S21-E21)/(AY21+AL21/2)</f>
        <v>387.75083849223654</v>
      </c>
      <c r="H21">
        <f>AL21*1000</f>
        <v>22.890761286588809</v>
      </c>
      <c r="I21">
        <f>(AQ21-AW21)</f>
        <v>1.3199501185374403</v>
      </c>
      <c r="J21">
        <f>(P21+AP21*D21)</f>
        <v>25.617012023925781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26.374839782714844</v>
      </c>
      <c r="P21" s="1">
        <v>25.617012023925781</v>
      </c>
      <c r="Q21" s="1">
        <v>25.904685974121094</v>
      </c>
      <c r="R21" s="1">
        <v>399.85223388671875</v>
      </c>
      <c r="S21" s="1">
        <v>394.130859375</v>
      </c>
      <c r="T21" s="1">
        <v>2.2307639122009277</v>
      </c>
      <c r="U21" s="1">
        <v>22.483200073242188</v>
      </c>
      <c r="V21" s="1">
        <v>5.6905450820922852</v>
      </c>
      <c r="W21" s="1">
        <v>57.353298187255859</v>
      </c>
      <c r="X21" s="1">
        <v>300.52188110351563</v>
      </c>
      <c r="Y21" s="1">
        <v>25.965497970581055</v>
      </c>
      <c r="Z21" s="1">
        <v>9.1599493026733398</v>
      </c>
      <c r="AA21" s="1">
        <v>88.003097534179688</v>
      </c>
      <c r="AB21" s="1">
        <v>6.3491687774658203</v>
      </c>
      <c r="AC21" s="1">
        <v>-1.3688305616378784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1.1048598569982189</v>
      </c>
      <c r="AL21">
        <f>(U21-T21)/(1000-U21)*AK21</f>
        <v>2.2890761286588807E-2</v>
      </c>
      <c r="AM21">
        <f>(P21+273.15)</f>
        <v>298.76701202392576</v>
      </c>
      <c r="AN21">
        <f>(O21+273.15)</f>
        <v>299.52483978271482</v>
      </c>
      <c r="AO21">
        <f>(Y21*AG21+Z21*AH21)*AI21</f>
        <v>4.1544795824331118</v>
      </c>
      <c r="AP21">
        <f>((AO21+0.00000010773*(AN21^4-AM21^4))-AL21*44100)/(L21*51.4+0.00000043092*AM21^3)</f>
        <v>-8.2025617736712775</v>
      </c>
      <c r="AQ21">
        <f>0.61365*EXP(17.502*J21/(240.97+J21))</f>
        <v>3.2985413674634483</v>
      </c>
      <c r="AR21">
        <f>AQ21*1000/AA21</f>
        <v>37.482105288195356</v>
      </c>
      <c r="AS21">
        <f>(AR21-U21)</f>
        <v>14.998905214953169</v>
      </c>
      <c r="AT21">
        <f>IF(D21,P21,(O21+P21)/2)</f>
        <v>25.995925903320313</v>
      </c>
      <c r="AU21">
        <f>0.61365*EXP(17.502*AT21/(240.97+AT21))</f>
        <v>3.3734450659228878</v>
      </c>
      <c r="AV21">
        <f>IF(AS21&lt;&gt;0,(1000-(AR21+U21)/2)/AS21*AL21,0)</f>
        <v>1.4804037510150436</v>
      </c>
      <c r="AW21">
        <f>U21*AA21/1000</f>
        <v>1.978591248926008</v>
      </c>
      <c r="AX21">
        <f>(AU21-AW21)</f>
        <v>1.3948538169968798</v>
      </c>
      <c r="AY21">
        <f>1/(1.6/F21+1.37/N21)</f>
        <v>0.97935341782596042</v>
      </c>
      <c r="AZ21">
        <f>G21*AA21*0.001</f>
        <v>34.12327485879225</v>
      </c>
      <c r="BA21">
        <f>G21/S21</f>
        <v>0.98381242998104568</v>
      </c>
      <c r="BB21">
        <f>(1-AL21*AA21/AQ21/F21)*100</f>
        <v>74.600065234030154</v>
      </c>
      <c r="BC21">
        <f>(S21-E21/(N21/1.35))</f>
        <v>395.07726783667374</v>
      </c>
      <c r="BD21">
        <f>E21*BB21/100/BC21</f>
        <v>-5.0994531114919289E-3</v>
      </c>
    </row>
    <row r="22" spans="1:56" x14ac:dyDescent="0.25">
      <c r="A22" s="1" t="s">
        <v>1</v>
      </c>
      <c r="B22" s="1" t="s">
        <v>9451</v>
      </c>
      <c r="K22" s="1">
        <v>2.72</v>
      </c>
    </row>
    <row r="23" spans="1:56" x14ac:dyDescent="0.25">
      <c r="A23" s="1" t="s">
        <v>1</v>
      </c>
      <c r="B23" s="1" t="s">
        <v>9450</v>
      </c>
      <c r="K23" s="1">
        <v>2.72</v>
      </c>
    </row>
    <row r="24" spans="1:56" x14ac:dyDescent="0.25">
      <c r="A24" s="1">
        <v>3</v>
      </c>
      <c r="B24" s="1" t="s">
        <v>9449</v>
      </c>
      <c r="C24" s="1">
        <v>670.00000214576721</v>
      </c>
      <c r="D24" s="1">
        <v>0</v>
      </c>
      <c r="E24">
        <f>(R24-S24*(1000-T24)/(1000-U24))*AK24</f>
        <v>-1.6327600205127297</v>
      </c>
      <c r="F24">
        <f>IF(AV24&lt;&gt;0,1/(1/AV24-1/N24),0)</f>
        <v>2.250026351662656</v>
      </c>
      <c r="G24">
        <f>((AY24-AL24/2)*S24-E24)/(AY24+AL24/2)</f>
        <v>385.84184083378545</v>
      </c>
      <c r="H24">
        <f>AL24*1000</f>
        <v>22.333518861036783</v>
      </c>
      <c r="I24">
        <f>(AQ24-AW24)</f>
        <v>1.3423365490395494</v>
      </c>
      <c r="J24">
        <f>(P24+AP24*D24)</f>
        <v>25.609886169433594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26.389026641845703</v>
      </c>
      <c r="P24" s="1">
        <v>25.609886169433594</v>
      </c>
      <c r="Q24" s="1">
        <v>25.915809631347656</v>
      </c>
      <c r="R24" s="1">
        <v>399.855224609375</v>
      </c>
      <c r="S24" s="1">
        <v>393.3822021484375</v>
      </c>
      <c r="T24" s="1">
        <v>2.4522700309753418</v>
      </c>
      <c r="U24" s="1">
        <v>22.214181900024414</v>
      </c>
      <c r="V24" s="1">
        <v>6.2500185966491699</v>
      </c>
      <c r="W24" s="1">
        <v>56.616542816162109</v>
      </c>
      <c r="X24" s="1">
        <v>300.56668090820313</v>
      </c>
      <c r="Y24" s="1">
        <v>49.859031677246094</v>
      </c>
      <c r="Z24" s="1">
        <v>9.7351045608520508</v>
      </c>
      <c r="AA24" s="1">
        <v>87.998298645019531</v>
      </c>
      <c r="AB24" s="1">
        <v>6.2544894218444824</v>
      </c>
      <c r="AC24" s="1">
        <v>-1.3633667230606079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1.1050245621625112</v>
      </c>
      <c r="AL24">
        <f>(U24-T24)/(1000-U24)*AK24</f>
        <v>2.2333518861036784E-2</v>
      </c>
      <c r="AM24">
        <f>(P24+273.15)</f>
        <v>298.75988616943357</v>
      </c>
      <c r="AN24">
        <f>(O24+273.15)</f>
        <v>299.53902664184568</v>
      </c>
      <c r="AO24">
        <f>(Y24*AG24+Z24*AH24)*AI24</f>
        <v>7.9774448900495827</v>
      </c>
      <c r="AP24">
        <f>((AO24+0.00000010773*(AN24^4-AM24^4))-AL24*44100)/(L24*51.4+0.00000043092*AM24^3)</f>
        <v>-7.9668604586445149</v>
      </c>
      <c r="AQ24">
        <f>0.61365*EXP(17.502*J24/(240.97+J24))</f>
        <v>3.2971467620326851</v>
      </c>
      <c r="AR24">
        <f>AQ24*1000/AA24</f>
        <v>37.468301237654607</v>
      </c>
      <c r="AS24">
        <f>(AR24-U24)</f>
        <v>15.254119337630193</v>
      </c>
      <c r="AT24">
        <f>IF(D24,P24,(O24+P24)/2)</f>
        <v>25.999456405639648</v>
      </c>
      <c r="AU24">
        <f>0.61365*EXP(17.502*AT24/(240.97+AT24))</f>
        <v>3.3741499030229969</v>
      </c>
      <c r="AV24">
        <f>IF(AS24&lt;&gt;0,(1000-(AR24+U24)/2)/AS24*AL24,0)</f>
        <v>1.4204070684154251</v>
      </c>
      <c r="AW24">
        <f>U24*AA24/1000</f>
        <v>1.9548102129931357</v>
      </c>
      <c r="AX24">
        <f>(AU24-AW24)</f>
        <v>1.4193396900298612</v>
      </c>
      <c r="AY24">
        <f>1/(1.6/F24+1.37/N24)</f>
        <v>0.93744147196371608</v>
      </c>
      <c r="AZ24">
        <f>G24*AA24*0.001</f>
        <v>33.953425539435543</v>
      </c>
      <c r="BA24">
        <f>G24/S24</f>
        <v>0.98083197136659783</v>
      </c>
      <c r="BB24">
        <f>(1-AL24*AA24/AQ24/F24)*100</f>
        <v>73.508561092309904</v>
      </c>
      <c r="BC24">
        <f>(S24-E24/(N24/1.35))</f>
        <v>393.95438460108528</v>
      </c>
      <c r="BD24">
        <f>E24*BB24/100/BC24</f>
        <v>-3.0465923063268912E-3</v>
      </c>
    </row>
    <row r="25" spans="1:56" x14ac:dyDescent="0.25">
      <c r="A25" s="1" t="s">
        <v>1</v>
      </c>
      <c r="B25" s="1" t="s">
        <v>9448</v>
      </c>
      <c r="K25" s="1">
        <v>2.72</v>
      </c>
    </row>
    <row r="26" spans="1:56" x14ac:dyDescent="0.25">
      <c r="A26" s="1" t="s">
        <v>1</v>
      </c>
      <c r="B26" s="1" t="s">
        <v>9447</v>
      </c>
      <c r="K26" s="1">
        <v>2.72</v>
      </c>
    </row>
    <row r="27" spans="1:56" x14ac:dyDescent="0.25">
      <c r="A27" s="1">
        <v>4</v>
      </c>
      <c r="B27" s="1" t="s">
        <v>9446</v>
      </c>
      <c r="C27" s="1">
        <v>876.00000214576721</v>
      </c>
      <c r="D27" s="1">
        <v>0</v>
      </c>
      <c r="E27">
        <f>(R27-S27*(1000-T27)/(1000-U27))*AK27</f>
        <v>-3.4318774099902527E-2</v>
      </c>
      <c r="F27">
        <f>IF(AV27&lt;&gt;0,1/(1/AV27-1/N27),0)</f>
        <v>2.1963544995873425</v>
      </c>
      <c r="G27">
        <f>((AY27-AL27/2)*S27-E27)/(AY27+AL27/2)</f>
        <v>382.99858585597156</v>
      </c>
      <c r="H27">
        <f>AL27*1000</f>
        <v>22.003688976919708</v>
      </c>
      <c r="I27">
        <f>(AQ27-AW27)</f>
        <v>1.3429483058826321</v>
      </c>
      <c r="J27">
        <f>(P27+AP27*D27)</f>
        <v>25.580123901367188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26.377696990966797</v>
      </c>
      <c r="P27" s="1">
        <v>25.580123901367188</v>
      </c>
      <c r="Q27" s="1">
        <v>25.876483917236328</v>
      </c>
      <c r="R27" s="1">
        <v>399.98757934570313</v>
      </c>
      <c r="S27" s="1">
        <v>392.20742797851563</v>
      </c>
      <c r="T27" s="1">
        <v>2.6670522689819336</v>
      </c>
      <c r="U27" s="1">
        <v>22.142097473144531</v>
      </c>
      <c r="V27" s="1">
        <v>6.801666259765625</v>
      </c>
      <c r="W27" s="1">
        <v>56.468017578125</v>
      </c>
      <c r="X27" s="1">
        <v>300.51190185546875</v>
      </c>
      <c r="Y27" s="1">
        <v>100.16546630859375</v>
      </c>
      <c r="Z27" s="1">
        <v>10.093888282775879</v>
      </c>
      <c r="AA27" s="1">
        <v>87.994338989257813</v>
      </c>
      <c r="AB27" s="1">
        <v>6.2178959846496582</v>
      </c>
      <c r="AC27" s="1">
        <v>-1.3620339632034302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1.1048231685862819</v>
      </c>
      <c r="AL27">
        <f>(U27-T27)/(1000-U27)*AK27</f>
        <v>2.2003688976919709E-2</v>
      </c>
      <c r="AM27">
        <f>(P27+273.15)</f>
        <v>298.73012390136716</v>
      </c>
      <c r="AN27">
        <f>(O27+273.15)</f>
        <v>299.52769699096677</v>
      </c>
      <c r="AO27">
        <f>(Y27*AG27+Z27*AH27)*AI27</f>
        <v>16.026474251155378</v>
      </c>
      <c r="AP27">
        <f>((AO27+0.00000010773*(AN27^4-AM27^4))-AL27*44100)/(L27*51.4+0.00000043092*AM27^3)</f>
        <v>-7.7793765649703808</v>
      </c>
      <c r="AQ27">
        <f>0.61365*EXP(17.502*J27/(240.97+J27))</f>
        <v>3.2913275368677009</v>
      </c>
      <c r="AR27">
        <f>AQ27*1000/AA27</f>
        <v>37.403855460173411</v>
      </c>
      <c r="AS27">
        <f>(AR27-U27)</f>
        <v>15.261757987028879</v>
      </c>
      <c r="AT27">
        <f>IF(D27,P27,(O27+P27)/2)</f>
        <v>25.978910446166992</v>
      </c>
      <c r="AU27">
        <f>0.61365*EXP(17.502*AT27/(240.97+AT27))</f>
        <v>3.3700498664443317</v>
      </c>
      <c r="AV27">
        <f>IF(AS27&lt;&gt;0,(1000-(AR27+U27)/2)/AS27*AL27,0)</f>
        <v>1.3988279516012874</v>
      </c>
      <c r="AW27">
        <f>U27*AA27/1000</f>
        <v>1.9483792309850687</v>
      </c>
      <c r="AX27">
        <f>(AU27-AW27)</f>
        <v>1.421670635459263</v>
      </c>
      <c r="AY27">
        <f>1/(1.6/F27+1.37/N27)</f>
        <v>0.92241533990804314</v>
      </c>
      <c r="AZ27">
        <f>G27*AA27*0.001</f>
        <v>33.701707396216726</v>
      </c>
      <c r="BA27">
        <f>G27/S27</f>
        <v>0.97652048006839764</v>
      </c>
      <c r="BB27">
        <f>(1-AL27*AA27/AQ27/F27)*100</f>
        <v>73.215922723487381</v>
      </c>
      <c r="BC27">
        <f>(S27-E27/(N27/1.35))</f>
        <v>392.21945460832626</v>
      </c>
      <c r="BD27">
        <f>E27*BB27/100/BC27</f>
        <v>-6.4063133099108205E-5</v>
      </c>
    </row>
    <row r="28" spans="1:56" x14ac:dyDescent="0.25">
      <c r="A28" s="1" t="s">
        <v>1</v>
      </c>
      <c r="B28" s="1" t="s">
        <v>9445</v>
      </c>
      <c r="K28" s="1">
        <v>2.72</v>
      </c>
    </row>
    <row r="29" spans="1:56" x14ac:dyDescent="0.25">
      <c r="A29" s="1" t="s">
        <v>1</v>
      </c>
      <c r="B29" s="1" t="s">
        <v>5099</v>
      </c>
      <c r="K29" s="1">
        <v>2.72</v>
      </c>
    </row>
    <row r="30" spans="1:56" x14ac:dyDescent="0.25">
      <c r="A30" s="1">
        <v>5</v>
      </c>
      <c r="B30" s="1" t="s">
        <v>9444</v>
      </c>
      <c r="C30" s="1">
        <v>1082.0000021457672</v>
      </c>
      <c r="D30" s="1">
        <v>0</v>
      </c>
      <c r="E30">
        <f>(R30-S30*(1000-T30)/(1000-U30))*AK30</f>
        <v>0.96954476351997065</v>
      </c>
      <c r="F30">
        <f>IF(AV30&lt;&gt;0,1/(1/AV30-1/N30),0)</f>
        <v>2.2328078622944152</v>
      </c>
      <c r="G30">
        <f>((AY30-AL30/2)*S30-E30)/(AY30+AL30/2)</f>
        <v>381.22224908217743</v>
      </c>
      <c r="H30">
        <f>AL30*1000</f>
        <v>21.816434737355831</v>
      </c>
      <c r="I30">
        <f>(AQ30-AW30)</f>
        <v>1.3177785053651874</v>
      </c>
      <c r="J30">
        <f>(P30+AP30*D30)</f>
        <v>25.484121322631836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26.271883010864258</v>
      </c>
      <c r="P30" s="1">
        <v>25.484121322631836</v>
      </c>
      <c r="Q30" s="1">
        <v>25.784206390380859</v>
      </c>
      <c r="R30" s="1">
        <v>399.90078735351563</v>
      </c>
      <c r="S30" s="1">
        <v>391.29718017578125</v>
      </c>
      <c r="T30" s="1">
        <v>2.9090991020202637</v>
      </c>
      <c r="U30" s="1">
        <v>22.215358734130859</v>
      </c>
      <c r="V30" s="1">
        <v>7.465484619140625</v>
      </c>
      <c r="W30" s="1">
        <v>57.010231018066406</v>
      </c>
      <c r="X30" s="1">
        <v>300.536865234375</v>
      </c>
      <c r="Y30" s="1">
        <v>150.18890380859375</v>
      </c>
      <c r="Z30" s="1">
        <v>9.856536865234375</v>
      </c>
      <c r="AA30" s="1">
        <v>87.994949340820313</v>
      </c>
      <c r="AB30" s="1">
        <v>6.2166843414306641</v>
      </c>
      <c r="AC30" s="1">
        <v>-1.3590924739837646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1.1049149457146137</v>
      </c>
      <c r="AL30">
        <f>(U30-T30)/(1000-U30)*AK30</f>
        <v>2.1816434737355832E-2</v>
      </c>
      <c r="AM30">
        <f>(P30+273.15)</f>
        <v>298.63412132263181</v>
      </c>
      <c r="AN30">
        <f>(O30+273.15)</f>
        <v>299.42188301086424</v>
      </c>
      <c r="AO30">
        <f>(Y30*AG30+Z30*AH30)*AI30</f>
        <v>24.030224072257624</v>
      </c>
      <c r="AP30">
        <f>((AO30+0.00000010773*(AN30^4-AM30^4))-AL30*44100)/(L30*51.4+0.00000043092*AM30^3)</f>
        <v>-7.6472316461735828</v>
      </c>
      <c r="AQ30">
        <f>0.61365*EXP(17.502*J30/(240.97+J30))</f>
        <v>3.2726178717631824</v>
      </c>
      <c r="AR30">
        <f>AQ30*1000/AA30</f>
        <v>37.190973985197068</v>
      </c>
      <c r="AS30">
        <f>(AR30-U30)</f>
        <v>14.975615251066209</v>
      </c>
      <c r="AT30">
        <f>IF(D30,P30,(O30+P30)/2)</f>
        <v>25.878002166748047</v>
      </c>
      <c r="AU30">
        <f>0.61365*EXP(17.502*AT30/(240.97+AT30))</f>
        <v>3.3499762775663733</v>
      </c>
      <c r="AV30">
        <f>IF(AS30&lt;&gt;0,(1000-(AR30+U30)/2)/AS30*AL30,0)</f>
        <v>1.413525734474935</v>
      </c>
      <c r="AW30">
        <f>U30*AA30/1000</f>
        <v>1.954839366397995</v>
      </c>
      <c r="AX30">
        <f>(AU30-AW30)</f>
        <v>1.3951369111683782</v>
      </c>
      <c r="AY30">
        <f>1/(1.6/F30+1.37/N30)</f>
        <v>0.93264703570608987</v>
      </c>
      <c r="AZ30">
        <f>G30*AA30*0.001</f>
        <v>33.545632495579781</v>
      </c>
      <c r="BA30">
        <f>G30/S30</f>
        <v>0.97425248224615901</v>
      </c>
      <c r="BB30">
        <f>(1-AL30*AA30/AQ30/F30)*100</f>
        <v>73.72789480720833</v>
      </c>
      <c r="BC30">
        <f>(S30-E30/(N30/1.35))</f>
        <v>390.95741407802461</v>
      </c>
      <c r="BD30">
        <f>E30*BB30/100/BC30</f>
        <v>1.828395926555164E-3</v>
      </c>
    </row>
    <row r="31" spans="1:56" x14ac:dyDescent="0.25">
      <c r="A31" s="1" t="s">
        <v>1</v>
      </c>
      <c r="B31" s="1" t="s">
        <v>9443</v>
      </c>
      <c r="K31" s="1">
        <v>2.72</v>
      </c>
    </row>
    <row r="32" spans="1:56" x14ac:dyDescent="0.25">
      <c r="A32" s="1" t="s">
        <v>1</v>
      </c>
      <c r="B32" s="1" t="s">
        <v>9442</v>
      </c>
      <c r="K32" s="1">
        <v>2.72</v>
      </c>
    </row>
    <row r="33" spans="1:56" x14ac:dyDescent="0.25">
      <c r="A33" s="1">
        <v>6</v>
      </c>
      <c r="B33" s="1" t="s">
        <v>5095</v>
      </c>
      <c r="C33" s="1">
        <v>1288.0000021457672</v>
      </c>
      <c r="D33" s="1">
        <v>0</v>
      </c>
      <c r="E33">
        <f>(R33-S33*(1000-T33)/(1000-U33))*AK33</f>
        <v>2.1884886657393552</v>
      </c>
      <c r="F33">
        <f>IF(AV33&lt;&gt;0,1/(1/AV33-1/N33),0)</f>
        <v>2.2426389265940672</v>
      </c>
      <c r="G33">
        <f>((AY33-AL33/2)*S33-E33)/(AY33+AL33/2)</f>
        <v>378.82420743564307</v>
      </c>
      <c r="H33">
        <f>AL33*1000</f>
        <v>21.868661835910743</v>
      </c>
      <c r="I33">
        <f>(AQ33-AW33)</f>
        <v>1.3168326863140585</v>
      </c>
      <c r="J33">
        <f>(P33+AP33*D33)</f>
        <v>25.607023239135742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26.585168838500977</v>
      </c>
      <c r="P33" s="1">
        <v>25.607023239135742</v>
      </c>
      <c r="Q33" s="1">
        <v>25.906459808349609</v>
      </c>
      <c r="R33" s="1">
        <v>399.85574340820313</v>
      </c>
      <c r="S33" s="1">
        <v>390.15292358398438</v>
      </c>
      <c r="T33" s="1">
        <v>3.1522698402404785</v>
      </c>
      <c r="U33" s="1">
        <v>22.499448776245117</v>
      </c>
      <c r="V33" s="1">
        <v>7.9410734176635742</v>
      </c>
      <c r="W33" s="1">
        <v>56.679721832275391</v>
      </c>
      <c r="X33" s="1">
        <v>300.53182983398438</v>
      </c>
      <c r="Y33" s="1">
        <v>301.09576416015625</v>
      </c>
      <c r="Z33" s="1">
        <v>9.983795166015625</v>
      </c>
      <c r="AA33" s="1">
        <v>87.991218566894531</v>
      </c>
      <c r="AB33" s="1">
        <v>6.3154101371765137</v>
      </c>
      <c r="AC33" s="1">
        <v>-1.3930538892745972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1.1048964332131774</v>
      </c>
      <c r="AL33">
        <f>(U33-T33)/(1000-U33)*AK33</f>
        <v>2.1868661835910744E-2</v>
      </c>
      <c r="AM33">
        <f>(P33+273.15)</f>
        <v>298.75702323913572</v>
      </c>
      <c r="AN33">
        <f>(O33+273.15)</f>
        <v>299.73516883850095</v>
      </c>
      <c r="AO33">
        <f>(Y33*AG33+Z33*AH33)*AI33</f>
        <v>48.175321188822636</v>
      </c>
      <c r="AP33">
        <f>((AO33+0.00000010773*(AN33^4-AM33^4))-AL33*44100)/(L33*51.4+0.00000043092*AM33^3)</f>
        <v>-7.4483061767245218</v>
      </c>
      <c r="AQ33">
        <f>0.61365*EXP(17.502*J33/(240.97+J33))</f>
        <v>3.2965866012192904</v>
      </c>
      <c r="AR33">
        <f>AQ33*1000/AA33</f>
        <v>37.46494996785492</v>
      </c>
      <c r="AS33">
        <f>(AR33-U33)</f>
        <v>14.965501191609803</v>
      </c>
      <c r="AT33">
        <f>IF(D33,P33,(O33+P33)/2)</f>
        <v>26.096096038818359</v>
      </c>
      <c r="AU33">
        <f>0.61365*EXP(17.502*AT33/(240.97+AT33))</f>
        <v>3.3934932609571997</v>
      </c>
      <c r="AV33">
        <f>IF(AS33&lt;&gt;0,(1000-(AR33+U33)/2)/AS33*AL33,0)</f>
        <v>1.4174594612734581</v>
      </c>
      <c r="AW33">
        <f>U33*AA33/1000</f>
        <v>1.9797539149052319</v>
      </c>
      <c r="AX33">
        <f>(AU33-AW33)</f>
        <v>1.4137393460519678</v>
      </c>
      <c r="AY33">
        <f>1/(1.6/F33+1.37/N33)</f>
        <v>0.93538746543662166</v>
      </c>
      <c r="AZ33">
        <f>G33*AA33*0.001</f>
        <v>33.333203634900258</v>
      </c>
      <c r="BA33">
        <f>G33/S33</f>
        <v>0.97096339546997479</v>
      </c>
      <c r="BB33">
        <f>(1-AL33*AA33/AQ33/F33)*100</f>
        <v>73.97218591988846</v>
      </c>
      <c r="BC33">
        <f>(S33-E33/(N33/1.35))</f>
        <v>389.38599225505499</v>
      </c>
      <c r="BD33">
        <f>E33*BB33/100/BC33</f>
        <v>4.1575016483798178E-3</v>
      </c>
    </row>
    <row r="34" spans="1:56" x14ac:dyDescent="0.25">
      <c r="A34" s="1" t="s">
        <v>1</v>
      </c>
      <c r="B34" s="1" t="s">
        <v>9441</v>
      </c>
      <c r="K34" s="1">
        <v>2.72</v>
      </c>
    </row>
    <row r="35" spans="1:56" x14ac:dyDescent="0.25">
      <c r="A35" s="1" t="s">
        <v>1</v>
      </c>
      <c r="B35" s="1" t="s">
        <v>9440</v>
      </c>
      <c r="K35" s="1">
        <v>2.72</v>
      </c>
    </row>
    <row r="36" spans="1:56" x14ac:dyDescent="0.25">
      <c r="A36" s="1">
        <v>7</v>
      </c>
      <c r="B36" s="1" t="s">
        <v>9439</v>
      </c>
      <c r="C36" s="1">
        <v>1494.0000021457672</v>
      </c>
      <c r="D36" s="1">
        <v>0</v>
      </c>
      <c r="E36">
        <f>(R36-S36*(1000-T36)/(1000-U36))*AK36</f>
        <v>3.0083425778224555</v>
      </c>
      <c r="F36">
        <f>IF(AV36&lt;&gt;0,1/(1/AV36-1/N36),0)</f>
        <v>2.3814891036908361</v>
      </c>
      <c r="G36">
        <f>((AY36-AL36/2)*S36-E36)/(AY36+AL36/2)</f>
        <v>377.47707735453025</v>
      </c>
      <c r="H36">
        <f>AL36*1000</f>
        <v>22.094867559426113</v>
      </c>
      <c r="I36">
        <f>(AQ36-AW36)</f>
        <v>1.2810802488899791</v>
      </c>
      <c r="J36">
        <f>(P36+AP36*D36)</f>
        <v>25.623935699462891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26.563495635986328</v>
      </c>
      <c r="P36" s="1">
        <v>25.623935699462891</v>
      </c>
      <c r="Q36" s="1">
        <v>25.914793014526367</v>
      </c>
      <c r="R36" s="1">
        <v>399.77951049804688</v>
      </c>
      <c r="S36" s="1">
        <v>389.27145385742188</v>
      </c>
      <c r="T36" s="1">
        <v>3.4036376476287842</v>
      </c>
      <c r="U36" s="1">
        <v>22.943855285644531</v>
      </c>
      <c r="V36" s="1">
        <v>8.5850906372070313</v>
      </c>
      <c r="W36" s="1">
        <v>57.871929168701172</v>
      </c>
      <c r="X36" s="1">
        <v>300.50411987304688</v>
      </c>
      <c r="Y36" s="1">
        <v>500.33612060546875</v>
      </c>
      <c r="Z36" s="1">
        <v>9.6196794509887695</v>
      </c>
      <c r="AA36" s="1">
        <v>87.989425659179688</v>
      </c>
      <c r="AB36" s="1">
        <v>6.4278125762939453</v>
      </c>
      <c r="AC36" s="1">
        <v>-1.4157572984695435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1.1047945583567897</v>
      </c>
      <c r="AL36">
        <f>(U36-T36)/(1000-U36)*AK36</f>
        <v>2.2094867559426114E-2</v>
      </c>
      <c r="AM36">
        <f>(P36+273.15)</f>
        <v>298.77393569946287</v>
      </c>
      <c r="AN36">
        <f>(O36+273.15)</f>
        <v>299.71349563598631</v>
      </c>
      <c r="AO36">
        <f>(Y36*AG36+Z36*AH36)*AI36</f>
        <v>80.053777507533596</v>
      </c>
      <c r="AP36">
        <f>((AO36+0.00000010773*(AN36^4-AM36^4))-AL36*44100)/(L36*51.4+0.00000043092*AM36^3)</f>
        <v>-7.2715827262518715</v>
      </c>
      <c r="AQ36">
        <f>0.61365*EXP(17.502*J36/(240.97+J36))</f>
        <v>3.2998968978811756</v>
      </c>
      <c r="AR36">
        <f>AQ36*1000/AA36</f>
        <v>37.50333489688947</v>
      </c>
      <c r="AS36">
        <f>(AR36-U36)</f>
        <v>14.559479611244939</v>
      </c>
      <c r="AT36">
        <f>IF(D36,P36,(O36+P36)/2)</f>
        <v>26.093715667724609</v>
      </c>
      <c r="AU36">
        <f>0.61365*EXP(17.502*AT36/(240.97+AT36))</f>
        <v>3.3930156457932505</v>
      </c>
      <c r="AV36">
        <f>IF(AS36&lt;&gt;0,(1000-(AR36+U36)/2)/AS36*AL36,0)</f>
        <v>1.4716927940313025</v>
      </c>
      <c r="AW36">
        <f>U36*AA36/1000</f>
        <v>2.0188166489911965</v>
      </c>
      <c r="AX36">
        <f>(AU36-AW36)</f>
        <v>1.374198996802054</v>
      </c>
      <c r="AY36">
        <f>1/(1.6/F36+1.37/N36)</f>
        <v>0.97325587319215034</v>
      </c>
      <c r="AZ36">
        <f>G36*AA36*0.001</f>
        <v>33.213991235930862</v>
      </c>
      <c r="BA36">
        <f>G36/S36</f>
        <v>0.96970140916828818</v>
      </c>
      <c r="BB36">
        <f>(1-AL36*AA36/AQ36/F36)*100</f>
        <v>75.261525471109934</v>
      </c>
      <c r="BC36">
        <f>(S36-E36/(N36/1.35))</f>
        <v>388.2172139122016</v>
      </c>
      <c r="BD36">
        <f>E36*BB36/100/BC36</f>
        <v>5.8321074757342987E-3</v>
      </c>
    </row>
    <row r="37" spans="1:56" x14ac:dyDescent="0.25">
      <c r="A37" s="1" t="s">
        <v>1</v>
      </c>
      <c r="B37" s="1" t="s">
        <v>9438</v>
      </c>
      <c r="K37" s="1">
        <v>2.72</v>
      </c>
    </row>
    <row r="38" spans="1:56" x14ac:dyDescent="0.25">
      <c r="A38" s="1" t="s">
        <v>1</v>
      </c>
      <c r="B38" s="1" t="s">
        <v>9437</v>
      </c>
      <c r="K38" s="1">
        <v>2.72</v>
      </c>
    </row>
    <row r="39" spans="1:56" x14ac:dyDescent="0.25">
      <c r="A39" s="1">
        <v>8</v>
      </c>
      <c r="B39" s="1" t="s">
        <v>9436</v>
      </c>
      <c r="C39" s="1">
        <v>1700.5000021345913</v>
      </c>
      <c r="D39" s="1">
        <v>0</v>
      </c>
      <c r="E39">
        <f>(R39-S39*(1000-T39)/(1000-U39))*AK39</f>
        <v>3.5103536582529657</v>
      </c>
      <c r="F39">
        <f>IF(AV39&lt;&gt;0,1/(1/AV39-1/N39),0)</f>
        <v>2.5869903209685821</v>
      </c>
      <c r="G39">
        <f>((AY39-AL39/2)*S39-E39)/(AY39+AL39/2)</f>
        <v>377.37075922257952</v>
      </c>
      <c r="H39">
        <f>AL39*1000</f>
        <v>22.479685642580982</v>
      </c>
      <c r="I39">
        <f>(AQ39-AW39)</f>
        <v>1.2389637496852122</v>
      </c>
      <c r="J39">
        <f>(P39+AP39*D39)</f>
        <v>25.673843383789063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26.782697677612305</v>
      </c>
      <c r="P39" s="1">
        <v>25.673843383789063</v>
      </c>
      <c r="Q39" s="1">
        <v>26.008930206298828</v>
      </c>
      <c r="R39" s="1">
        <v>400.27810668945313</v>
      </c>
      <c r="S39" s="1">
        <v>389.18310546875</v>
      </c>
      <c r="T39" s="1">
        <v>3.6673603057861328</v>
      </c>
      <c r="U39" s="1">
        <v>23.533679962158203</v>
      </c>
      <c r="V39" s="1">
        <v>9.1316862106323242</v>
      </c>
      <c r="W39" s="1">
        <v>58.598602294921875</v>
      </c>
      <c r="X39" s="1">
        <v>300.5377197265625</v>
      </c>
      <c r="Y39" s="1">
        <v>750.689697265625</v>
      </c>
      <c r="Z39" s="1">
        <v>10.354564666748047</v>
      </c>
      <c r="AA39" s="1">
        <v>87.989578247070313</v>
      </c>
      <c r="AB39" s="1">
        <v>6.6717500686645508</v>
      </c>
      <c r="AC39" s="1">
        <v>-1.4499081373214722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1.1049180872300091</v>
      </c>
      <c r="AL39">
        <f>(U39-T39)/(1000-U39)*AK39</f>
        <v>2.2479685642580981E-2</v>
      </c>
      <c r="AM39">
        <f>(P39+273.15)</f>
        <v>298.82384338378904</v>
      </c>
      <c r="AN39">
        <f>(O39+273.15)</f>
        <v>299.93269767761228</v>
      </c>
      <c r="AO39">
        <f>(Y39*AG39+Z39*AH39)*AI39</f>
        <v>120.11034887782444</v>
      </c>
      <c r="AP39">
        <f>((AO39+0.00000010773*(AN39^4-AM39^4))-AL39*44100)/(L39*51.4+0.00000043092*AM39^3)</f>
        <v>-7.0650031973447813</v>
      </c>
      <c r="AQ39">
        <f>0.61365*EXP(17.502*J39/(240.97+J39))</f>
        <v>3.3096823241570421</v>
      </c>
      <c r="AR39">
        <f>AQ39*1000/AA39</f>
        <v>37.614481056649922</v>
      </c>
      <c r="AS39">
        <f>(AR39-U39)</f>
        <v>14.080801094491719</v>
      </c>
      <c r="AT39">
        <f>IF(D39,P39,(O39+P39)/2)</f>
        <v>26.228270530700684</v>
      </c>
      <c r="AU39">
        <f>0.61365*EXP(17.502*AT39/(240.97+AT39))</f>
        <v>3.4201060438933211</v>
      </c>
      <c r="AV39">
        <f>IF(AS39&lt;&gt;0,(1000-(AR39+U39)/2)/AS39*AL39,0)</f>
        <v>1.5476669102614906</v>
      </c>
      <c r="AW39">
        <f>U39*AA39/1000</f>
        <v>2.0707185744718299</v>
      </c>
      <c r="AX39">
        <f>(AU39-AW39)</f>
        <v>1.3493874694214911</v>
      </c>
      <c r="AY39">
        <f>1/(1.6/F39+1.37/N39)</f>
        <v>1.0265783239606292</v>
      </c>
      <c r="AZ39">
        <f>G39*AA39*0.001</f>
        <v>33.204693946771492</v>
      </c>
      <c r="BA39">
        <f>G39/S39</f>
        <v>0.96964835811168337</v>
      </c>
      <c r="BB39">
        <f>(1-AL39*AA39/AQ39/F39)*100</f>
        <v>76.898490666092385</v>
      </c>
      <c r="BC39">
        <f>(S39-E39/(N39/1.35))</f>
        <v>387.95294136587739</v>
      </c>
      <c r="BD39">
        <f>E39*BB39/100/BC39</f>
        <v>6.9580835519241083E-3</v>
      </c>
    </row>
    <row r="40" spans="1:56" x14ac:dyDescent="0.25">
      <c r="A40" s="1" t="s">
        <v>1</v>
      </c>
      <c r="B40" s="1" t="s">
        <v>9435</v>
      </c>
      <c r="K40" s="1">
        <v>2.72</v>
      </c>
    </row>
    <row r="41" spans="1:56" x14ac:dyDescent="0.25">
      <c r="A41" s="1" t="s">
        <v>1</v>
      </c>
      <c r="B41" s="1" t="s">
        <v>8537</v>
      </c>
      <c r="K41" s="1">
        <v>2.72</v>
      </c>
    </row>
    <row r="42" spans="1:56" x14ac:dyDescent="0.25">
      <c r="A42" s="1">
        <v>9</v>
      </c>
      <c r="B42" s="1" t="s">
        <v>1374</v>
      </c>
      <c r="C42" s="1">
        <v>1906.5000021345913</v>
      </c>
      <c r="D42" s="1">
        <v>0</v>
      </c>
      <c r="E42">
        <f>(R42-S42*(1000-T42)/(1000-U42))*AK42</f>
        <v>3.3949985224583075</v>
      </c>
      <c r="F42">
        <f>IF(AV42&lt;&gt;0,1/(1/AV42-1/N42),0)</f>
        <v>2.888853400608737</v>
      </c>
      <c r="G42">
        <f>((AY42-AL42/2)*S42-E42)/(AY42+AL42/2)</f>
        <v>377.69209163517473</v>
      </c>
      <c r="H42">
        <f>AL42*1000</f>
        <v>22.959372800769678</v>
      </c>
      <c r="I42">
        <f>(AQ42-AW42)</f>
        <v>1.1857971660320423</v>
      </c>
      <c r="J42">
        <f>(P42+AP42*D42)</f>
        <v>25.700761795043945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26.663784027099609</v>
      </c>
      <c r="P42" s="1">
        <v>25.700761795043945</v>
      </c>
      <c r="Q42" s="1">
        <v>26.0078125</v>
      </c>
      <c r="R42" s="1">
        <v>399.93362426757813</v>
      </c>
      <c r="S42" s="1">
        <v>388.7822265625</v>
      </c>
      <c r="T42" s="1">
        <v>3.9224419593811035</v>
      </c>
      <c r="U42" s="1">
        <v>24.199161529541016</v>
      </c>
      <c r="V42" s="1">
        <v>9.8349666595458984</v>
      </c>
      <c r="W42" s="1">
        <v>60.675960540771484</v>
      </c>
      <c r="X42" s="1">
        <v>300.53317260742188</v>
      </c>
      <c r="Y42" s="1">
        <v>999.49334716796875</v>
      </c>
      <c r="Z42" s="1">
        <v>10.092425346374512</v>
      </c>
      <c r="AA42" s="1">
        <v>87.985427856445313</v>
      </c>
      <c r="AB42" s="1">
        <v>7.0150241851806641</v>
      </c>
      <c r="AC42" s="1">
        <v>-1.4859920740127563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1.1049013698802272</v>
      </c>
      <c r="AL42">
        <f>(U42-T42)/(1000-U42)*AK42</f>
        <v>2.2959372800769678E-2</v>
      </c>
      <c r="AM42">
        <f>(P42+273.15)</f>
        <v>298.85076179504392</v>
      </c>
      <c r="AN42">
        <f>(O42+273.15)</f>
        <v>299.81378402709959</v>
      </c>
      <c r="AO42">
        <f>(Y42*AG42+Z42*AH42)*AI42</f>
        <v>159.91893197240825</v>
      </c>
      <c r="AP42">
        <f>((AO42+0.00000010773*(AN42^4-AM42^4))-AL42*44100)/(L42*51.4+0.00000043092*AM42^3)</f>
        <v>-6.9252166744172063</v>
      </c>
      <c r="AQ42">
        <f>0.61365*EXP(17.502*J42/(240.97+J42))</f>
        <v>3.31497074697594</v>
      </c>
      <c r="AR42">
        <f>AQ42*1000/AA42</f>
        <v>37.676361049065513</v>
      </c>
      <c r="AS42">
        <f>(AR42-U42)</f>
        <v>13.477199519524497</v>
      </c>
      <c r="AT42">
        <f>IF(D42,P42,(O42+P42)/2)</f>
        <v>26.182272911071777</v>
      </c>
      <c r="AU42">
        <f>0.61365*EXP(17.502*AT42/(240.97+AT42))</f>
        <v>3.4108240116233133</v>
      </c>
      <c r="AV42">
        <f>IF(AS42&lt;&gt;0,(1000-(AR42+U42)/2)/AS42*AL42,0)</f>
        <v>1.6508667971765945</v>
      </c>
      <c r="AW42">
        <f>U42*AA42/1000</f>
        <v>2.1291735809438976</v>
      </c>
      <c r="AX42">
        <f>(AU42-AW42)</f>
        <v>1.2816504306794156</v>
      </c>
      <c r="AY42">
        <f>1/(1.6/F42+1.37/N42)</f>
        <v>1.0995252455650038</v>
      </c>
      <c r="AZ42">
        <f>G42*AA42*0.001</f>
        <v>33.231400280516603</v>
      </c>
      <c r="BA42">
        <f>G42/S42</f>
        <v>0.97147468641923007</v>
      </c>
      <c r="BB42">
        <f>(1-AL42*AA42/AQ42/F42)*100</f>
        <v>78.905678228539173</v>
      </c>
      <c r="BC42">
        <f>(S42-E42/(N42/1.35))</f>
        <v>387.59248737430886</v>
      </c>
      <c r="BD42">
        <f>E42*BB42/100/BC42</f>
        <v>6.9115029244815433E-3</v>
      </c>
    </row>
    <row r="43" spans="1:56" x14ac:dyDescent="0.25">
      <c r="A43" s="1" t="s">
        <v>1</v>
      </c>
      <c r="B43" s="1" t="s">
        <v>9434</v>
      </c>
      <c r="K43" s="1">
        <v>2.72</v>
      </c>
    </row>
    <row r="44" spans="1:56" x14ac:dyDescent="0.25">
      <c r="A44" s="1" t="s">
        <v>1</v>
      </c>
      <c r="B44" s="1" t="s">
        <v>9433</v>
      </c>
      <c r="K44" s="1">
        <v>2.72</v>
      </c>
    </row>
    <row r="45" spans="1:56" x14ac:dyDescent="0.25">
      <c r="A45" s="1">
        <v>10</v>
      </c>
      <c r="B45" s="1" t="s">
        <v>8533</v>
      </c>
      <c r="C45" s="1">
        <v>2114.0000021234155</v>
      </c>
      <c r="D45" s="1">
        <v>0</v>
      </c>
      <c r="E45">
        <f>(R45-S45*(1000-T45)/(1000-U45))*AK45</f>
        <v>3.4048276820047936</v>
      </c>
      <c r="F45">
        <f>IF(AV45&lt;&gt;0,1/(1/AV45-1/N45),0)</f>
        <v>0.37682898348013733</v>
      </c>
      <c r="G45">
        <f>((AY45-AL45/2)*S45-E45)/(AY45+AL45/2)</f>
        <v>334.00993372505076</v>
      </c>
      <c r="H45">
        <f>AL45*1000</f>
        <v>23.451783567757083</v>
      </c>
      <c r="I45">
        <f>(AQ45-AW45)</f>
        <v>5.6679799951531038</v>
      </c>
      <c r="J45">
        <f>(P45+AP45*D45)</f>
        <v>41.091815948486328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26.8265380859375</v>
      </c>
      <c r="P45" s="1">
        <v>41.091815948486328</v>
      </c>
      <c r="Q45" s="1">
        <v>26.039411544799805</v>
      </c>
      <c r="R45" s="1">
        <v>400.00405883789063</v>
      </c>
      <c r="S45" s="1">
        <v>388.67181396484375</v>
      </c>
      <c r="T45" s="1">
        <v>4.1830363273620605</v>
      </c>
      <c r="U45" s="1">
        <v>24.88201904296875</v>
      </c>
      <c r="V45" s="1">
        <v>10.388073921203613</v>
      </c>
      <c r="W45" s="1">
        <v>61.791545867919922</v>
      </c>
      <c r="X45" s="1">
        <v>300.505859375</v>
      </c>
      <c r="Y45" s="1">
        <v>1248.718994140625</v>
      </c>
      <c r="Z45" s="1">
        <v>9.5490751266479492</v>
      </c>
      <c r="AA45" s="1">
        <v>87.982658386230469</v>
      </c>
      <c r="AB45" s="1">
        <v>7.2067022323608398</v>
      </c>
      <c r="AC45" s="1">
        <v>-1.520714282989502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1.1048009535845587</v>
      </c>
      <c r="AL45">
        <f>(U45-T45)/(1000-U45)*AK45</f>
        <v>2.3451783567757081E-2</v>
      </c>
      <c r="AM45">
        <f>(P45+273.15)</f>
        <v>314.24181594848631</v>
      </c>
      <c r="AN45">
        <f>(O45+273.15)</f>
        <v>299.97653808593748</v>
      </c>
      <c r="AO45">
        <f>(Y45*AG45+Z45*AH45)*AI45</f>
        <v>199.79503459673288</v>
      </c>
      <c r="AP45">
        <f>((AO45+0.00000010773*(AN45^4-AM45^4))-AL45*44100)/(L45*51.4+0.00000043092*AM45^3)</f>
        <v>-8.2072229016085618</v>
      </c>
      <c r="AQ45">
        <f>0.61365*EXP(17.502*J45/(240.97+J45))</f>
        <v>7.8571661765703045</v>
      </c>
      <c r="AR45">
        <f>AQ45*1000/AA45</f>
        <v>89.303577780959316</v>
      </c>
      <c r="AS45">
        <f>(AR45-U45)</f>
        <v>64.421558737990566</v>
      </c>
      <c r="AT45">
        <f>IF(D45,P45,(O45+P45)/2)</f>
        <v>33.959177017211914</v>
      </c>
      <c r="AU45">
        <f>0.61365*EXP(17.502*AT45/(240.97+AT45))</f>
        <v>5.3308554588507224</v>
      </c>
      <c r="AV45">
        <f>IF(AS45&lt;&gt;0,(1000-(AR45+U45)/2)/AS45*AL45,0)</f>
        <v>0.34325241501928705</v>
      </c>
      <c r="AW45">
        <f>U45*AA45/1000</f>
        <v>2.1891861814172007</v>
      </c>
      <c r="AX45">
        <f>(AU45-AW45)</f>
        <v>3.1416692774335218</v>
      </c>
      <c r="AY45">
        <f>1/(1.6/F45+1.37/N45)</f>
        <v>0.21731626496362347</v>
      </c>
      <c r="AZ45">
        <f>G45*AA45*0.001</f>
        <v>29.387081896538621</v>
      </c>
      <c r="BA45">
        <f>G45/S45</f>
        <v>0.85936237649397107</v>
      </c>
      <c r="BB45">
        <f>(1-AL45*AA45/AQ45/F45)*100</f>
        <v>30.311242685529869</v>
      </c>
      <c r="BC45">
        <f>(S45-E45/(N45/1.35))</f>
        <v>387.47863025783408</v>
      </c>
      <c r="BD45">
        <f>E45*BB45/100/BC45</f>
        <v>2.6634903221110177E-3</v>
      </c>
    </row>
    <row r="46" spans="1:56" x14ac:dyDescent="0.25">
      <c r="A46" s="1" t="s">
        <v>1</v>
      </c>
      <c r="B46" s="1" t="s">
        <v>9432</v>
      </c>
      <c r="K46" s="1">
        <v>2.72</v>
      </c>
    </row>
    <row r="47" spans="1:56" x14ac:dyDescent="0.25">
      <c r="A47" s="1" t="s">
        <v>1</v>
      </c>
      <c r="B47" s="1" t="s">
        <v>9431</v>
      </c>
      <c r="K47" s="1">
        <v>2.72</v>
      </c>
    </row>
    <row r="48" spans="1:56" x14ac:dyDescent="0.25">
      <c r="A48" s="1">
        <v>11</v>
      </c>
      <c r="B48" s="1" t="s">
        <v>9430</v>
      </c>
      <c r="C48" s="1">
        <v>2321.5000021122396</v>
      </c>
      <c r="D48" s="1">
        <v>0</v>
      </c>
      <c r="E48">
        <f>(R48-S48*(1000-T48)/(1000-U48))*AK48</f>
        <v>3.2046029197855721</v>
      </c>
      <c r="F48">
        <f>IF(AV48&lt;&gt;0,1/(1/AV48-1/N48),0)</f>
        <v>3.8923824314305384</v>
      </c>
      <c r="G48">
        <f>((AY48-AL48/2)*S48-E48)/(AY48+AL48/2)</f>
        <v>378.91743132702226</v>
      </c>
      <c r="H48">
        <f>AL48*1000</f>
        <v>24.217549784147124</v>
      </c>
      <c r="I48">
        <f>(AQ48-AW48)</f>
        <v>1.0654177838004841</v>
      </c>
      <c r="J48">
        <f>(P48+AP48*D48)</f>
        <v>25.799043655395508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26.927280426025391</v>
      </c>
      <c r="P48" s="1">
        <v>25.799043655395508</v>
      </c>
      <c r="Q48" s="1">
        <v>26.081825256347656</v>
      </c>
      <c r="R48" s="1">
        <v>399.91278076171875</v>
      </c>
      <c r="S48" s="1">
        <v>388.49880981445313</v>
      </c>
      <c r="T48" s="1">
        <v>4.4394679069519043</v>
      </c>
      <c r="U48" s="1">
        <v>25.789484024047852</v>
      </c>
      <c r="V48" s="1">
        <v>10.959293365478516</v>
      </c>
      <c r="W48" s="1">
        <v>63.664051055908203</v>
      </c>
      <c r="X48" s="1">
        <v>300.57559204101563</v>
      </c>
      <c r="Y48" s="1">
        <v>1599.086181640625</v>
      </c>
      <c r="Z48" s="1">
        <v>9.7781534194946289</v>
      </c>
      <c r="AA48" s="1">
        <v>87.978660583496094</v>
      </c>
      <c r="AB48" s="1">
        <v>7.4331655502319336</v>
      </c>
      <c r="AC48" s="1">
        <v>-1.5711867809295654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1.1050573236802044</v>
      </c>
      <c r="AL48">
        <f>(U48-T48)/(1000-U48)*AK48</f>
        <v>2.4217549784147124E-2</v>
      </c>
      <c r="AM48">
        <f>(P48+273.15)</f>
        <v>298.94904365539549</v>
      </c>
      <c r="AN48">
        <f>(O48+273.15)</f>
        <v>300.07728042602537</v>
      </c>
      <c r="AO48">
        <f>(Y48*AG48+Z48*AH48)*AI48</f>
        <v>255.85378334372217</v>
      </c>
      <c r="AP48">
        <f>((AO48+0.00000010773*(AN48^4-AM48^4))-AL48*44100)/(L48*51.4+0.00000043092*AM48^3)</f>
        <v>-6.5757952879198491</v>
      </c>
      <c r="AQ48">
        <f>0.61365*EXP(17.502*J48/(240.97+J48))</f>
        <v>3.3343420453756849</v>
      </c>
      <c r="AR48">
        <f>AQ48*1000/AA48</f>
        <v>37.899440878748429</v>
      </c>
      <c r="AS48">
        <f>(AR48-U48)</f>
        <v>12.109956854700577</v>
      </c>
      <c r="AT48">
        <f>IF(D48,P48,(O48+P48)/2)</f>
        <v>26.363162040710449</v>
      </c>
      <c r="AU48">
        <f>0.61365*EXP(17.502*AT48/(240.97+AT48))</f>
        <v>3.447453626678703</v>
      </c>
      <c r="AV48">
        <f>IF(AS48&lt;&gt;0,(1000-(AR48+U48)/2)/AS48*AL48,0)</f>
        <v>1.9361220862054593</v>
      </c>
      <c r="AW48">
        <f>U48*AA48/1000</f>
        <v>2.2689242615752008</v>
      </c>
      <c r="AX48">
        <f>(AU48-AW48)</f>
        <v>1.1785293651035023</v>
      </c>
      <c r="AY48">
        <f>1/(1.6/F48+1.37/N48)</f>
        <v>1.3043085030700996</v>
      </c>
      <c r="AZ48">
        <f>G48*AA48*0.001</f>
        <v>33.336648079890281</v>
      </c>
      <c r="BA48">
        <f>G48/S48</f>
        <v>0.97533743155607877</v>
      </c>
      <c r="BB48">
        <f>(1-AL48*AA48/AQ48/F48)*100</f>
        <v>83.583449969632298</v>
      </c>
      <c r="BC48">
        <f>(S48-E48/(N48/1.35))</f>
        <v>387.37579263166509</v>
      </c>
      <c r="BD48">
        <f>E48*BB48/100/BC48</f>
        <v>6.9145200323119018E-3</v>
      </c>
    </row>
    <row r="49" spans="1:56" x14ac:dyDescent="0.25">
      <c r="A49" s="1" t="s">
        <v>1</v>
      </c>
      <c r="B49" s="1" t="s">
        <v>3129</v>
      </c>
      <c r="K49" s="1">
        <v>2.72</v>
      </c>
    </row>
    <row r="50" spans="1:56" x14ac:dyDescent="0.25">
      <c r="A50" s="1" t="s">
        <v>1</v>
      </c>
      <c r="B50" s="1" t="s">
        <v>9426</v>
      </c>
      <c r="K50" s="1">
        <v>2.72</v>
      </c>
    </row>
    <row r="51" spans="1:56" x14ac:dyDescent="0.25">
      <c r="A51" s="1">
        <v>12</v>
      </c>
      <c r="B51" s="1" t="s">
        <v>3128</v>
      </c>
      <c r="C51" s="1">
        <v>2530.0000021010637</v>
      </c>
      <c r="D51" s="1">
        <v>0</v>
      </c>
      <c r="E51">
        <f>(R51-S51*(1000-T51)/(1000-U51))*AK51</f>
        <v>2.8256091727655614</v>
      </c>
      <c r="F51">
        <f>IF(AV51&lt;&gt;0,1/(1/AV51-1/N51),0)</f>
        <v>4.123214954836171</v>
      </c>
      <c r="G51">
        <f>((AY51-AL51/2)*S51-E51)/(AY51+AL51/2)</f>
        <v>379.27341695636568</v>
      </c>
      <c r="H51">
        <f>AL51*1000</f>
        <v>25.2388546414366</v>
      </c>
      <c r="I51">
        <f>(AQ51-AW51)</f>
        <v>1.0781270135927845</v>
      </c>
      <c r="J51">
        <f>(P51+AP51*D51)</f>
        <v>26.352413177490234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27.109163284301758</v>
      </c>
      <c r="P51" s="1">
        <v>26.352413177490234</v>
      </c>
      <c r="Q51" s="1">
        <v>26.264410018920898</v>
      </c>
      <c r="R51" s="1">
        <v>400.0128173828125</v>
      </c>
      <c r="S51" s="1">
        <v>388.58090209960938</v>
      </c>
      <c r="T51" s="1">
        <v>4.6804189682006836</v>
      </c>
      <c r="U51" s="1">
        <v>26.905282974243164</v>
      </c>
      <c r="V51" s="1">
        <v>11.431593894958496</v>
      </c>
      <c r="W51" s="1">
        <v>65.714263916015625</v>
      </c>
      <c r="X51" s="1">
        <v>300.576171875</v>
      </c>
      <c r="Y51" s="1">
        <v>1999.9161376953125</v>
      </c>
      <c r="Z51" s="1">
        <v>10.367515563964844</v>
      </c>
      <c r="AA51" s="1">
        <v>87.980506896972656</v>
      </c>
      <c r="AB51" s="1">
        <v>7.9193854331970215</v>
      </c>
      <c r="AC51" s="1">
        <v>-1.6252713203430176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1.1050594554227939</v>
      </c>
      <c r="AL51">
        <f>(U51-T51)/(1000-U51)*AK51</f>
        <v>2.52388546414366E-2</v>
      </c>
      <c r="AM51">
        <f>(P51+273.15)</f>
        <v>299.50241317749021</v>
      </c>
      <c r="AN51">
        <f>(O51+273.15)</f>
        <v>300.25916328430174</v>
      </c>
      <c r="AO51">
        <f>(Y51*AG51+Z51*AH51)*AI51</f>
        <v>319.98657487899254</v>
      </c>
      <c r="AP51">
        <f>((AO51+0.00000010773*(AN51^4-AM51^4))-AL51*44100)/(L51*51.4+0.00000043092*AM51^3)</f>
        <v>-6.4504022946555892</v>
      </c>
      <c r="AQ51">
        <f>0.61365*EXP(17.502*J51/(240.97+J51))</f>
        <v>3.4452674478731864</v>
      </c>
      <c r="AR51">
        <f>AQ51*1000/AA51</f>
        <v>39.159440760072904</v>
      </c>
      <c r="AS51">
        <f>(AR51-U51)</f>
        <v>12.25415778582974</v>
      </c>
      <c r="AT51">
        <f>IF(D51,P51,(O51+P51)/2)</f>
        <v>26.730788230895996</v>
      </c>
      <c r="AU51">
        <f>0.61365*EXP(17.502*AT51/(240.97+AT51))</f>
        <v>3.5229569369380718</v>
      </c>
      <c r="AV51">
        <f>IF(AS51&lt;&gt;0,(1000-(AR51+U51)/2)/AS51*AL51,0)</f>
        <v>1.9915816401539479</v>
      </c>
      <c r="AW51">
        <f>U51*AA51/1000</f>
        <v>2.3671404342804019</v>
      </c>
      <c r="AX51">
        <f>(AU51-AW51)</f>
        <v>1.1558165026576699</v>
      </c>
      <c r="AY51">
        <f>1/(1.6/F51+1.37/N51)</f>
        <v>1.3446694517774298</v>
      </c>
      <c r="AZ51">
        <f>G51*AA51*0.001</f>
        <v>33.368667476367918</v>
      </c>
      <c r="BA51">
        <f>G51/S51</f>
        <v>0.97604749720598005</v>
      </c>
      <c r="BB51">
        <f>(1-AL51*AA51/AQ51/F51)*100</f>
        <v>84.368624891499735</v>
      </c>
      <c r="BC51">
        <f>(S51-E51/(N51/1.35))</f>
        <v>387.59069902849956</v>
      </c>
      <c r="BD51">
        <f>E51*BB51/100/BC51</f>
        <v>6.1506316066038905E-3</v>
      </c>
    </row>
    <row r="52" spans="1:56" x14ac:dyDescent="0.25">
      <c r="A52" s="1" t="s">
        <v>1</v>
      </c>
      <c r="B52" s="1" t="s">
        <v>9429</v>
      </c>
    </row>
    <row r="53" spans="1:56" x14ac:dyDescent="0.25">
      <c r="A53" s="1" t="s">
        <v>1</v>
      </c>
      <c r="B53" s="1" t="s">
        <v>9428</v>
      </c>
    </row>
    <row r="54" spans="1:56" x14ac:dyDescent="0.25">
      <c r="A54" s="1" t="s">
        <v>1</v>
      </c>
      <c r="B54" s="1" t="s">
        <v>9427</v>
      </c>
    </row>
    <row r="55" spans="1:56" x14ac:dyDescent="0.25">
      <c r="A55" s="1" t="s">
        <v>1</v>
      </c>
      <c r="B55" s="1" t="s">
        <v>9426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E97EF-8856-4846-99C4-3E26B72CACEE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11746</v>
      </c>
    </row>
    <row r="3" spans="1:56" x14ac:dyDescent="0.25">
      <c r="A3" s="1" t="s">
        <v>110</v>
      </c>
      <c r="B3" s="1" t="s">
        <v>205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204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11745</v>
      </c>
    </row>
    <row r="12" spans="1:56" x14ac:dyDescent="0.25">
      <c r="A12" s="1" t="s">
        <v>1</v>
      </c>
      <c r="B12" s="1" t="s">
        <v>11744</v>
      </c>
    </row>
    <row r="13" spans="1:56" x14ac:dyDescent="0.25">
      <c r="A13" s="1" t="s">
        <v>1</v>
      </c>
      <c r="B13" s="1" t="s">
        <v>11743</v>
      </c>
    </row>
    <row r="14" spans="1:56" x14ac:dyDescent="0.25">
      <c r="A14" s="1" t="s">
        <v>1</v>
      </c>
      <c r="B14" s="1" t="s">
        <v>11742</v>
      </c>
    </row>
    <row r="15" spans="1:56" x14ac:dyDescent="0.25">
      <c r="A15" s="1" t="s">
        <v>1</v>
      </c>
      <c r="B15" s="1" t="s">
        <v>11741</v>
      </c>
    </row>
    <row r="16" spans="1:56" x14ac:dyDescent="0.25">
      <c r="A16" s="1" t="s">
        <v>1</v>
      </c>
      <c r="B16" s="1" t="s">
        <v>11740</v>
      </c>
    </row>
    <row r="17" spans="1:56" x14ac:dyDescent="0.25">
      <c r="A17" s="1" t="s">
        <v>1</v>
      </c>
      <c r="B17" s="1" t="s">
        <v>11739</v>
      </c>
    </row>
    <row r="18" spans="1:56" x14ac:dyDescent="0.25">
      <c r="A18" s="1">
        <v>1</v>
      </c>
      <c r="B18" s="1" t="s">
        <v>11738</v>
      </c>
      <c r="C18" s="1">
        <v>329.0000014975667</v>
      </c>
      <c r="D18" s="1">
        <v>0</v>
      </c>
      <c r="E18">
        <f>(R18-S18*(1000-T18)/(1000-U18))*AK18</f>
        <v>-2.5752735646974969</v>
      </c>
      <c r="F18">
        <f>IF(AV18&lt;&gt;0,1/(1/AV18-1/N18),0)</f>
        <v>3.0944011184124256</v>
      </c>
      <c r="G18">
        <f>((AY18-AL18/2)*S18-E18)/(AY18+AL18/2)</f>
        <v>387.45173734884105</v>
      </c>
      <c r="H18">
        <f>AL18*1000</f>
        <v>24.957013224674444</v>
      </c>
      <c r="I18">
        <f>(AQ18-AW18)</f>
        <v>1.1919849399119418</v>
      </c>
      <c r="J18">
        <f>(P18+AP18*D18)</f>
        <v>24.649684906005859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25.841716766357422</v>
      </c>
      <c r="P18" s="1">
        <v>24.649684906005859</v>
      </c>
      <c r="Q18" s="1">
        <v>25.966623306274414</v>
      </c>
      <c r="R18" s="1">
        <v>400.00784301757813</v>
      </c>
      <c r="S18" s="1">
        <v>393.45333862304688</v>
      </c>
      <c r="T18" s="1">
        <v>-0.32369405031204224</v>
      </c>
      <c r="U18" s="1">
        <v>21.765914916992188</v>
      </c>
      <c r="V18" s="1">
        <v>-0.8550218939781189</v>
      </c>
      <c r="W18" s="1">
        <v>57.49359130859375</v>
      </c>
      <c r="X18" s="1">
        <v>300.618896484375</v>
      </c>
      <c r="Y18" s="1">
        <v>-0.18504509329795837</v>
      </c>
      <c r="Z18" s="1">
        <v>7.8286662101745605</v>
      </c>
      <c r="AA18" s="1">
        <v>88.297988891601563</v>
      </c>
      <c r="AB18" s="1">
        <v>18.763492584228516</v>
      </c>
      <c r="AC18" s="1">
        <v>0.73517310619354248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1.1052165311925548</v>
      </c>
      <c r="AL18">
        <f>(U18-T18)/(1000-U18)*AK18</f>
        <v>2.4957013224674446E-2</v>
      </c>
      <c r="AM18">
        <f>(P18+273.15)</f>
        <v>297.79968490600584</v>
      </c>
      <c r="AN18">
        <f>(O18+273.15)</f>
        <v>298.9917167663574</v>
      </c>
      <c r="AO18">
        <f>(Y18*AG18+Z18*AH18)*AI18</f>
        <v>-2.9607214265900517E-2</v>
      </c>
      <c r="AP18">
        <f>((AO18+0.00000010773*(AN18^4-AM18^4))-AL18*44100)/(L18*51.4+0.00000043092*AM18^3)</f>
        <v>-8.9548147842520098</v>
      </c>
      <c r="AQ18">
        <f>0.61365*EXP(17.502*J18/(240.97+J18))</f>
        <v>3.1138714534680627</v>
      </c>
      <c r="AR18">
        <f>AQ18*1000/AA18</f>
        <v>35.265485573978204</v>
      </c>
      <c r="AS18">
        <f>(AR18-U18)</f>
        <v>13.499570656986016</v>
      </c>
      <c r="AT18">
        <f>IF(D18,P18,(O18+P18)/2)</f>
        <v>25.245700836181641</v>
      </c>
      <c r="AU18">
        <f>0.61365*EXP(17.502*AT18/(240.97+AT18))</f>
        <v>3.2265541648403158</v>
      </c>
      <c r="AV18">
        <f>IF(AS18&lt;&gt;0,(1000-(AR18+U18)/2)/AS18*AL18,0)</f>
        <v>1.7960087126170989</v>
      </c>
      <c r="AW18">
        <f>U18*AA18/1000</f>
        <v>1.9218865135561209</v>
      </c>
      <c r="AX18">
        <f>(AU18-AW18)</f>
        <v>1.3046676512841948</v>
      </c>
      <c r="AY18">
        <f>1/(1.6/F18+1.37/N18)</f>
        <v>1.1945571293177957</v>
      </c>
      <c r="AZ18">
        <f>G18*AA18*0.001</f>
        <v>34.211209200459692</v>
      </c>
      <c r="BA18">
        <f>G18/S18</f>
        <v>0.98474634553817897</v>
      </c>
      <c r="BB18">
        <f>(1-AL18*AA18/AQ18/F18)*100</f>
        <v>77.130001732190905</v>
      </c>
      <c r="BC18">
        <f>(S18-E18/(N18/1.35))</f>
        <v>394.26556680929457</v>
      </c>
      <c r="BD18">
        <f>E18*BB18/100/BC18</f>
        <v>-5.0379964984885615E-3</v>
      </c>
    </row>
    <row r="19" spans="1:56" x14ac:dyDescent="0.25">
      <c r="A19" s="1" t="s">
        <v>1</v>
      </c>
      <c r="B19" s="1" t="s">
        <v>11737</v>
      </c>
      <c r="K19" s="1">
        <v>2.72</v>
      </c>
    </row>
    <row r="20" spans="1:56" x14ac:dyDescent="0.25">
      <c r="A20" s="1" t="s">
        <v>1</v>
      </c>
      <c r="B20" s="1" t="s">
        <v>11736</v>
      </c>
      <c r="K20" s="1">
        <v>2.72</v>
      </c>
    </row>
    <row r="21" spans="1:56" x14ac:dyDescent="0.25">
      <c r="A21" s="1">
        <v>2</v>
      </c>
      <c r="B21" s="1" t="s">
        <v>11735</v>
      </c>
      <c r="C21" s="1">
        <v>535.50000150874257</v>
      </c>
      <c r="D21" s="1">
        <v>0</v>
      </c>
      <c r="E21">
        <f>(R21-S21*(1000-T21)/(1000-U21))*AK21</f>
        <v>-0.74872216400321978</v>
      </c>
      <c r="F21">
        <f>IF(AV21&lt;&gt;0,1/(1/AV21-1/N21),0)</f>
        <v>5.6374732609656801</v>
      </c>
      <c r="G21">
        <f>((AY21-AL21/2)*S21-E21)/(AY21+AL21/2)</f>
        <v>386.659689666156</v>
      </c>
      <c r="H21">
        <f>AL21*1000</f>
        <v>24.62603819333842</v>
      </c>
      <c r="I21">
        <f>(AQ21-AW21)</f>
        <v>0.87009458716458843</v>
      </c>
      <c r="J21">
        <f>(P21+AP21*D21)</f>
        <v>22.685771942138672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25.766794204711914</v>
      </c>
      <c r="P21" s="1">
        <v>22.685771942138672</v>
      </c>
      <c r="Q21" s="1">
        <v>25.934839248657227</v>
      </c>
      <c r="R21" s="1">
        <v>400.05364990234375</v>
      </c>
      <c r="S21" s="1">
        <v>391.99734497070313</v>
      </c>
      <c r="T21" s="1">
        <v>-0.32321661710739136</v>
      </c>
      <c r="U21" s="1">
        <v>21.478242874145508</v>
      </c>
      <c r="V21" s="1">
        <v>-0.85754060745239258</v>
      </c>
      <c r="W21" s="1">
        <v>56.984897613525391</v>
      </c>
      <c r="X21" s="1">
        <v>300.64111328125</v>
      </c>
      <c r="Y21" s="1">
        <v>25.299385070800781</v>
      </c>
      <c r="Z21" s="1">
        <v>7.8070306777954102</v>
      </c>
      <c r="AA21" s="1">
        <v>88.296005249023438</v>
      </c>
      <c r="AB21" s="1">
        <v>18.902412414550781</v>
      </c>
      <c r="AC21" s="1">
        <v>0.76232898235321045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1.1052982105928306</v>
      </c>
      <c r="AL21">
        <f>(U21-T21)/(1000-U21)*AK21</f>
        <v>2.4626038193338421E-2</v>
      </c>
      <c r="AM21">
        <f>(P21+273.15)</f>
        <v>295.83577194213865</v>
      </c>
      <c r="AN21">
        <f>(O21+273.15)</f>
        <v>298.91679420471189</v>
      </c>
      <c r="AO21">
        <f>(Y21*AG21+Z21*AH21)*AI21</f>
        <v>4.0479015208504734</v>
      </c>
      <c r="AP21">
        <f>((AO21+0.00000010773*(AN21^4-AM21^4))-AL21*44100)/(L21*51.4+0.00000043092*AM21^3)</f>
        <v>-8.6416926946058634</v>
      </c>
      <c r="AQ21">
        <f>0.61365*EXP(17.502*J21/(240.97+J21))</f>
        <v>2.7665376327199405</v>
      </c>
      <c r="AR21">
        <f>AQ21*1000/AA21</f>
        <v>31.332534523135052</v>
      </c>
      <c r="AS21">
        <f>(AR21-U21)</f>
        <v>9.8542916489895447</v>
      </c>
      <c r="AT21">
        <f>IF(D21,P21,(O21+P21)/2)</f>
        <v>24.226283073425293</v>
      </c>
      <c r="AU21">
        <f>0.61365*EXP(17.502*AT21/(240.97+AT21))</f>
        <v>3.0359273339871544</v>
      </c>
      <c r="AV21">
        <f>IF(AS21&lt;&gt;0,(1000-(AR21+U21)/2)/AS21*AL21,0)</f>
        <v>2.4330290737025453</v>
      </c>
      <c r="AW21">
        <f>U21*AA21/1000</f>
        <v>1.896443045555352</v>
      </c>
      <c r="AX21">
        <f>(AU21-AW21)</f>
        <v>1.1394842884318024</v>
      </c>
      <c r="AY21">
        <f>1/(1.6/F21+1.37/N21)</f>
        <v>1.6559512124558469</v>
      </c>
      <c r="AZ21">
        <f>G21*AA21*0.001</f>
        <v>34.140505988348686</v>
      </c>
      <c r="BA21">
        <f>G21/S21</f>
        <v>0.98638344016093771</v>
      </c>
      <c r="BB21">
        <f>(1-AL21*AA21/AQ21/F21)*100</f>
        <v>86.05833872872509</v>
      </c>
      <c r="BC21">
        <f>(S21-E21/(N21/1.35))</f>
        <v>392.23348813374736</v>
      </c>
      <c r="BD21">
        <f>E21*BB21/100/BC21</f>
        <v>-1.6427405500246816E-3</v>
      </c>
    </row>
    <row r="22" spans="1:56" x14ac:dyDescent="0.25">
      <c r="A22" s="1" t="s">
        <v>1</v>
      </c>
      <c r="B22" s="1" t="s">
        <v>11734</v>
      </c>
      <c r="K22" s="1">
        <v>2.72</v>
      </c>
    </row>
    <row r="23" spans="1:56" x14ac:dyDescent="0.25">
      <c r="A23" s="1" t="s">
        <v>1</v>
      </c>
      <c r="B23" s="1" t="s">
        <v>11733</v>
      </c>
      <c r="K23" s="1">
        <v>2.72</v>
      </c>
    </row>
    <row r="24" spans="1:56" x14ac:dyDescent="0.25">
      <c r="A24" s="1">
        <v>3</v>
      </c>
      <c r="B24" s="1" t="s">
        <v>11732</v>
      </c>
      <c r="C24" s="1">
        <v>741.00000151991844</v>
      </c>
      <c r="D24" s="1">
        <v>0</v>
      </c>
      <c r="E24">
        <f>(R24-S24*(1000-T24)/(1000-U24))*AK24</f>
        <v>0.48006779531548865</v>
      </c>
      <c r="F24">
        <f>IF(AV24&lt;&gt;0,1/(1/AV24-1/N24),0)</f>
        <v>-49.968392397315448</v>
      </c>
      <c r="G24">
        <f>((AY24-AL24/2)*S24-E24)/(AY24+AL24/2)</f>
        <v>388.31933945487947</v>
      </c>
      <c r="H24">
        <f>AL24*1000</f>
        <v>24.066106697437807</v>
      </c>
      <c r="I24">
        <f>(AQ24-AW24)</f>
        <v>0.44322016492537442</v>
      </c>
      <c r="J24">
        <f>(P24+AP24*D24)</f>
        <v>19.653877258300781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25.6588134765625</v>
      </c>
      <c r="P24" s="1">
        <v>19.653877258300781</v>
      </c>
      <c r="Q24" s="1">
        <v>25.851081848144531</v>
      </c>
      <c r="R24" s="1">
        <v>400.11138916015625</v>
      </c>
      <c r="S24" s="1">
        <v>391.15936279296875</v>
      </c>
      <c r="T24" s="1">
        <v>-0.32436102628707886</v>
      </c>
      <c r="U24" s="1">
        <v>20.993892669677734</v>
      </c>
      <c r="V24" s="1">
        <v>-0.86605334281921387</v>
      </c>
      <c r="W24" s="1">
        <v>56.054302215576172</v>
      </c>
      <c r="X24" s="1">
        <v>300.613525390625</v>
      </c>
      <c r="Y24" s="1">
        <v>50.108219146728516</v>
      </c>
      <c r="Z24" s="1">
        <v>7.9094686508178711</v>
      </c>
      <c r="AA24" s="1">
        <v>88.290718078613281</v>
      </c>
      <c r="AB24" s="1">
        <v>18.962574005126953</v>
      </c>
      <c r="AC24" s="1">
        <v>0.76104056835174561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1.1051967845243562</v>
      </c>
      <c r="AL24">
        <f>(U24-T24)/(1000-U24)*AK24</f>
        <v>2.4066106697437806E-2</v>
      </c>
      <c r="AM24">
        <f>(P24+273.15)</f>
        <v>292.80387725830076</v>
      </c>
      <c r="AN24">
        <f>(O24+273.15)</f>
        <v>298.80881347656248</v>
      </c>
      <c r="AO24">
        <f>(Y24*AG24+Z24*AH24)*AI24</f>
        <v>8.0173148842756063</v>
      </c>
      <c r="AP24">
        <f>((AO24+0.00000010773*(AN24^4-AM24^4))-AL24*44100)/(L24*51.4+0.00000043092*AM24^3)</f>
        <v>-8.1633323357239629</v>
      </c>
      <c r="AQ24">
        <f>0.61365*EXP(17.502*J24/(240.97+J24))</f>
        <v>2.2967860239965572</v>
      </c>
      <c r="AR24">
        <f>AQ24*1000/AA24</f>
        <v>26.01390127953789</v>
      </c>
      <c r="AS24">
        <f>(AR24-U24)</f>
        <v>5.020008609860156</v>
      </c>
      <c r="AT24">
        <f>IF(D24,P24,(O24+P24)/2)</f>
        <v>22.656345367431641</v>
      </c>
      <c r="AU24">
        <f>0.61365*EXP(17.502*AT24/(240.97+AT24))</f>
        <v>2.7616023368132674</v>
      </c>
      <c r="AV24">
        <f>IF(AS24&lt;&gt;0,(1000-(AR24+U24)/2)/AS24*AL24,0)</f>
        <v>4.6813583862948729</v>
      </c>
      <c r="AW24">
        <f>U24*AA24/1000</f>
        <v>1.8535658590711828</v>
      </c>
      <c r="AX24">
        <f>(AU24-AW24)</f>
        <v>0.90803647774208462</v>
      </c>
      <c r="AY24">
        <f>1/(1.6/F24+1.37/N24)</f>
        <v>3.4716533739075865</v>
      </c>
      <c r="AZ24">
        <f>G24*AA24*0.001</f>
        <v>34.284993324284095</v>
      </c>
      <c r="BA24">
        <f>G24/S24</f>
        <v>0.99273947242931659</v>
      </c>
      <c r="BB24">
        <f>(1-AL24*AA24/AQ24/F24)*100</f>
        <v>101.85142009272118</v>
      </c>
      <c r="BC24">
        <f>(S24-E24/(N24/1.35))</f>
        <v>391.0079518516186</v>
      </c>
      <c r="BD24">
        <f>E24*BB24/100/BC24</f>
        <v>1.2505010821933216E-3</v>
      </c>
    </row>
    <row r="25" spans="1:56" x14ac:dyDescent="0.25">
      <c r="A25" s="1" t="s">
        <v>1</v>
      </c>
      <c r="B25" s="1" t="s">
        <v>11731</v>
      </c>
      <c r="K25" s="1">
        <v>2.72</v>
      </c>
    </row>
    <row r="26" spans="1:56" x14ac:dyDescent="0.25">
      <c r="A26" s="1" t="s">
        <v>1</v>
      </c>
      <c r="B26" s="1" t="s">
        <v>11730</v>
      </c>
      <c r="K26" s="1">
        <v>2.72</v>
      </c>
    </row>
    <row r="27" spans="1:56" x14ac:dyDescent="0.25">
      <c r="A27" s="1">
        <v>4</v>
      </c>
      <c r="B27" s="1" t="s">
        <v>11729</v>
      </c>
      <c r="C27" s="1">
        <v>946.50000150874257</v>
      </c>
      <c r="D27" s="1">
        <v>0</v>
      </c>
      <c r="E27">
        <f>(R27-S27*(1000-T27)/(1000-U27))*AK27</f>
        <v>2.0732123599519414</v>
      </c>
      <c r="F27">
        <f>IF(AV27&lt;&gt;0,1/(1/AV27-1/N27),0)</f>
        <v>12.106932382517975</v>
      </c>
      <c r="G27">
        <f>((AY27-AL27/2)*S27-E27)/(AY27+AL27/2)</f>
        <v>384.70832490735887</v>
      </c>
      <c r="H27">
        <f>AL27*1000</f>
        <v>23.804668536212716</v>
      </c>
      <c r="I27">
        <f>(AQ27-AW27)</f>
        <v>0.64834495505472245</v>
      </c>
      <c r="J27">
        <f>(P27+AP27*D27)</f>
        <v>20.907917022705078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25.569004058837891</v>
      </c>
      <c r="P27" s="1">
        <v>20.907917022705078</v>
      </c>
      <c r="Q27" s="1">
        <v>25.766273498535156</v>
      </c>
      <c r="R27" s="1">
        <v>400.0872802734375</v>
      </c>
      <c r="S27" s="1">
        <v>389.81475830078125</v>
      </c>
      <c r="T27" s="1">
        <v>-0.32502844929695129</v>
      </c>
      <c r="U27" s="1">
        <v>20.767507553100586</v>
      </c>
      <c r="V27" s="1">
        <v>-0.87243473529815674</v>
      </c>
      <c r="W27" s="1">
        <v>55.743721008300781</v>
      </c>
      <c r="X27" s="1">
        <v>300.599365234375</v>
      </c>
      <c r="Y27" s="1">
        <v>101.21186828613281</v>
      </c>
      <c r="Z27" s="1">
        <v>8.139775276184082</v>
      </c>
      <c r="AA27" s="1">
        <v>88.286849975585938</v>
      </c>
      <c r="AB27" s="1">
        <v>18.896677017211914</v>
      </c>
      <c r="AC27" s="1">
        <v>0.75450390577316284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1.1051447251263784</v>
      </c>
      <c r="AL27">
        <f>(U27-T27)/(1000-U27)*AK27</f>
        <v>2.3804668536212718E-2</v>
      </c>
      <c r="AM27">
        <f>(P27+273.15)</f>
        <v>294.05791702270506</v>
      </c>
      <c r="AN27">
        <f>(O27+273.15)</f>
        <v>298.71900405883787</v>
      </c>
      <c r="AO27">
        <f>(Y27*AG27+Z27*AH27)*AI27</f>
        <v>16.193898563819403</v>
      </c>
      <c r="AP27">
        <f>((AO27+0.00000010773*(AN27^4-AM27^4))-AL27*44100)/(L27*51.4+0.00000043092*AM27^3)</f>
        <v>-8.1124034880785842</v>
      </c>
      <c r="AQ27">
        <f>0.61365*EXP(17.502*J27/(240.97+J27))</f>
        <v>2.4818427787621617</v>
      </c>
      <c r="AR27">
        <f>AQ27*1000/AA27</f>
        <v>28.111126169395199</v>
      </c>
      <c r="AS27">
        <f>(AR27-U27)</f>
        <v>7.3436186162946129</v>
      </c>
      <c r="AT27">
        <f>IF(D27,P27,(O27+P27)/2)</f>
        <v>23.238460540771484</v>
      </c>
      <c r="AU27">
        <f>0.61365*EXP(17.502*AT27/(240.97+AT27))</f>
        <v>2.8606767461564453</v>
      </c>
      <c r="AV27">
        <f>IF(AS27&lt;&gt;0,(1000-(AR27+U27)/2)/AS27*AL27,0)</f>
        <v>3.1623236325958426</v>
      </c>
      <c r="AW27">
        <f>U27*AA27/1000</f>
        <v>1.8334978237074393</v>
      </c>
      <c r="AX27">
        <f>(AU27-AW27)</f>
        <v>1.027178922449006</v>
      </c>
      <c r="AY27">
        <f>1/(1.6/F27+1.37/N27)</f>
        <v>2.2112978129127328</v>
      </c>
      <c r="AZ27">
        <f>G27*AA27*0.001</f>
        <v>33.964686165454964</v>
      </c>
      <c r="BA27">
        <f>G27/S27</f>
        <v>0.98690035899184136</v>
      </c>
      <c r="BB27">
        <f>(1-AL27*AA27/AQ27/F27)*100</f>
        <v>93.005611080885103</v>
      </c>
      <c r="BC27">
        <f>(S27-E27/(N27/1.35))</f>
        <v>389.1608776653747</v>
      </c>
      <c r="BD27">
        <f>E27*BB27/100/BC27</f>
        <v>4.9547730387116016E-3</v>
      </c>
    </row>
    <row r="28" spans="1:56" x14ac:dyDescent="0.25">
      <c r="A28" s="1" t="s">
        <v>1</v>
      </c>
      <c r="B28" s="1" t="s">
        <v>11728</v>
      </c>
      <c r="K28" s="1">
        <v>2.72</v>
      </c>
    </row>
    <row r="29" spans="1:56" x14ac:dyDescent="0.25">
      <c r="A29" s="1" t="s">
        <v>1</v>
      </c>
      <c r="B29" s="1" t="s">
        <v>11727</v>
      </c>
      <c r="K29" s="1">
        <v>2.72</v>
      </c>
    </row>
    <row r="30" spans="1:56" x14ac:dyDescent="0.25">
      <c r="A30" s="1">
        <v>5</v>
      </c>
      <c r="B30" s="1" t="s">
        <v>11726</v>
      </c>
      <c r="C30" s="1">
        <v>1152.5000015087426</v>
      </c>
      <c r="D30" s="1">
        <v>0</v>
      </c>
      <c r="E30">
        <f>(R30-S30*(1000-T30)/(1000-U30))*AK30</f>
        <v>2.8122243883158387</v>
      </c>
      <c r="F30">
        <f>IF(AV30&lt;&gt;0,1/(1/AV30-1/N30),0)</f>
        <v>-25.133100899947681</v>
      </c>
      <c r="G30">
        <f>((AY30-AL30/2)*S30-E30)/(AY30+AL30/2)</f>
        <v>385.92072111407532</v>
      </c>
      <c r="H30">
        <f>AL30*1000</f>
        <v>23.689835033761913</v>
      </c>
      <c r="I30">
        <f>(AQ30-AW30)</f>
        <v>0.39613251494242196</v>
      </c>
      <c r="J30">
        <f>(P30+AP30*D30)</f>
        <v>19.110877990722656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25.504777908325195</v>
      </c>
      <c r="P30" s="1">
        <v>19.110877990722656</v>
      </c>
      <c r="Q30" s="1">
        <v>25.700782775878906</v>
      </c>
      <c r="R30" s="1">
        <v>399.87689208984375</v>
      </c>
      <c r="S30" s="1">
        <v>388.99530029296875</v>
      </c>
      <c r="T30" s="1">
        <v>-0.32647910714149475</v>
      </c>
      <c r="U30" s="1">
        <v>20.663524627685547</v>
      </c>
      <c r="V30" s="1">
        <v>-0.87969380617141724</v>
      </c>
      <c r="W30" s="1">
        <v>55.677604675292969</v>
      </c>
      <c r="X30" s="1">
        <v>300.64248657226563</v>
      </c>
      <c r="Y30" s="1">
        <v>151.12785339355469</v>
      </c>
      <c r="Z30" s="1">
        <v>7.6998839378356934</v>
      </c>
      <c r="AA30" s="1">
        <v>88.288528442382813</v>
      </c>
      <c r="AB30" s="1">
        <v>18.968118667602539</v>
      </c>
      <c r="AC30" s="1">
        <v>0.7570195198059082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1.1053032594568586</v>
      </c>
      <c r="AL30">
        <f>(U30-T30)/(1000-U30)*AK30</f>
        <v>2.3689835033761913E-2</v>
      </c>
      <c r="AM30">
        <f>(P30+273.15)</f>
        <v>292.26087799072263</v>
      </c>
      <c r="AN30">
        <f>(O30+273.15)</f>
        <v>298.65477790832517</v>
      </c>
      <c r="AO30">
        <f>(Y30*AG30+Z30*AH30)*AI30</f>
        <v>24.180456002493429</v>
      </c>
      <c r="AP30">
        <f>((AO30+0.00000010773*(AN30^4-AM30^4))-AL30*44100)/(L30*51.4+0.00000043092*AM30^3)</f>
        <v>-7.862291784546338</v>
      </c>
      <c r="AQ30">
        <f>0.61365*EXP(17.502*J30/(240.97+J30))</f>
        <v>2.2204846967537151</v>
      </c>
      <c r="AR30">
        <f>AQ30*1000/AA30</f>
        <v>25.150319480098773</v>
      </c>
      <c r="AS30">
        <f>(AR30-U30)</f>
        <v>4.486794852413226</v>
      </c>
      <c r="AT30">
        <f>IF(D30,P30,(O30+P30)/2)</f>
        <v>22.307827949523926</v>
      </c>
      <c r="AU30">
        <f>0.61365*EXP(17.502*AT30/(240.97+AT30))</f>
        <v>2.7037337737133256</v>
      </c>
      <c r="AV30">
        <f>IF(AS30&lt;&gt;0,(1000-(AR30+U30)/2)/AS30*AL30,0)</f>
        <v>5.1589552432343195</v>
      </c>
      <c r="AW30">
        <f>U30*AA30/1000</f>
        <v>1.8243521818112931</v>
      </c>
      <c r="AX30">
        <f>(AU30-AW30)</f>
        <v>0.87938159190203247</v>
      </c>
      <c r="AY30">
        <f>1/(1.6/F30+1.37/N30)</f>
        <v>3.9000591777596547</v>
      </c>
      <c r="AZ30">
        <f>G30*AA30*0.001</f>
        <v>34.072372562584924</v>
      </c>
      <c r="BA30">
        <f>G30/S30</f>
        <v>0.99209610199254894</v>
      </c>
      <c r="BB30">
        <f>(1-AL30*AA30/AQ30/F30)*100</f>
        <v>103.74776590152652</v>
      </c>
      <c r="BC30">
        <f>(S30-E30/(N30/1.35))</f>
        <v>388.10833902191962</v>
      </c>
      <c r="BD30">
        <f>E30*BB30/100/BC30</f>
        <v>7.5175400311374681E-3</v>
      </c>
    </row>
    <row r="31" spans="1:56" x14ac:dyDescent="0.25">
      <c r="A31" s="1" t="s">
        <v>1</v>
      </c>
      <c r="B31" s="1" t="s">
        <v>11725</v>
      </c>
      <c r="K31" s="1">
        <v>2.72</v>
      </c>
    </row>
    <row r="32" spans="1:56" x14ac:dyDescent="0.25">
      <c r="A32" s="1" t="s">
        <v>1</v>
      </c>
      <c r="B32" s="1" t="s">
        <v>11724</v>
      </c>
      <c r="K32" s="1">
        <v>2.72</v>
      </c>
    </row>
    <row r="33" spans="1:56" x14ac:dyDescent="0.25">
      <c r="A33" s="1">
        <v>6</v>
      </c>
      <c r="B33" s="1" t="s">
        <v>11723</v>
      </c>
      <c r="C33" s="1">
        <v>1358.5000015087426</v>
      </c>
      <c r="D33" s="1">
        <v>0</v>
      </c>
      <c r="E33">
        <f>(R33-S33*(1000-T33)/(1000-U33))*AK33</f>
        <v>4.5858448050128287</v>
      </c>
      <c r="F33">
        <f>IF(AV33&lt;&gt;0,1/(1/AV33-1/N33),0)</f>
        <v>60.626912400198762</v>
      </c>
      <c r="G33">
        <f>((AY33-AL33/2)*S33-E33)/(AY33+AL33/2)</f>
        <v>382.5937292978569</v>
      </c>
      <c r="H33">
        <f>AL33*1000</f>
        <v>23.858601862694059</v>
      </c>
      <c r="I33">
        <f>(AQ33-AW33)</f>
        <v>0.51434141160855607</v>
      </c>
      <c r="J33">
        <f>(P33+AP33*D33)</f>
        <v>20.032268524169922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25.474861145019531</v>
      </c>
      <c r="P33" s="1">
        <v>20.032268524169922</v>
      </c>
      <c r="Q33" s="1">
        <v>25.664600372314453</v>
      </c>
      <c r="R33" s="1">
        <v>399.87344360351563</v>
      </c>
      <c r="S33" s="1">
        <v>387.36477661132813</v>
      </c>
      <c r="T33" s="1">
        <v>-0.32606449723243713</v>
      </c>
      <c r="U33" s="1">
        <v>20.807376861572266</v>
      </c>
      <c r="V33" s="1">
        <v>-0.88009721040725708</v>
      </c>
      <c r="W33" s="1">
        <v>56.162246704101563</v>
      </c>
      <c r="X33" s="1">
        <v>300.68502807617188</v>
      </c>
      <c r="Y33" s="1">
        <v>300.58328247070313</v>
      </c>
      <c r="Z33" s="1">
        <v>7.8938641548156738</v>
      </c>
      <c r="AA33" s="1">
        <v>88.284309387207031</v>
      </c>
      <c r="AB33" s="1">
        <v>18.969306945800781</v>
      </c>
      <c r="AC33" s="1">
        <v>0.76113665103912354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1.1054596620447492</v>
      </c>
      <c r="AL33">
        <f>(U33-T33)/(1000-U33)*AK33</f>
        <v>2.3858601862694059E-2</v>
      </c>
      <c r="AM33">
        <f>(P33+273.15)</f>
        <v>293.1822685241699</v>
      </c>
      <c r="AN33">
        <f>(O33+273.15)</f>
        <v>298.62486114501951</v>
      </c>
      <c r="AO33">
        <f>(Y33*AG33+Z33*AH33)*AI33</f>
        <v>48.093324120342913</v>
      </c>
      <c r="AP33">
        <f>((AO33+0.00000010773*(AN33^4-AM33^4))-AL33*44100)/(L33*51.4+0.00000043092*AM33^3)</f>
        <v>-7.8046191318968638</v>
      </c>
      <c r="AQ33">
        <f>0.61365*EXP(17.502*J33/(240.97+J33))</f>
        <v>2.3513063079918148</v>
      </c>
      <c r="AR33">
        <f>AQ33*1000/AA33</f>
        <v>26.633343164969407</v>
      </c>
      <c r="AS33">
        <f>(AR33-U33)</f>
        <v>5.8259663033971414</v>
      </c>
      <c r="AT33">
        <f>IF(D33,P33,(O33+P33)/2)</f>
        <v>22.753564834594727</v>
      </c>
      <c r="AU33">
        <f>0.61365*EXP(17.502*AT33/(240.97+AT33))</f>
        <v>2.7779369381067851</v>
      </c>
      <c r="AV33">
        <f>IF(AS33&lt;&gt;0,(1000-(AR33+U33)/2)/AS33*AL33,0)</f>
        <v>3.9980779194544303</v>
      </c>
      <c r="AW33">
        <f>U33*AA33/1000</f>
        <v>1.8369648963832588</v>
      </c>
      <c r="AX33">
        <f>(AU33-AW33)</f>
        <v>0.94097204172352633</v>
      </c>
      <c r="AY33">
        <f>1/(1.6/F33+1.37/N33)</f>
        <v>2.886349814174122</v>
      </c>
      <c r="AZ33">
        <f>G33*AA33*0.001</f>
        <v>33.777023166937333</v>
      </c>
      <c r="BA33">
        <f>G33/S33</f>
        <v>0.98768332176402718</v>
      </c>
      <c r="BB33">
        <f>(1-AL33*AA33/AQ33/F33)*100</f>
        <v>98.522410303652322</v>
      </c>
      <c r="BC33">
        <f>(S33-E33/(N33/1.35))</f>
        <v>385.9184244802579</v>
      </c>
      <c r="BD33">
        <f>E33*BB33/100/BC33</f>
        <v>1.1707357172097367E-2</v>
      </c>
    </row>
    <row r="34" spans="1:56" x14ac:dyDescent="0.25">
      <c r="A34" s="1" t="s">
        <v>1</v>
      </c>
      <c r="B34" s="1" t="s">
        <v>11722</v>
      </c>
      <c r="K34" s="1">
        <v>2.72</v>
      </c>
    </row>
    <row r="35" spans="1:56" x14ac:dyDescent="0.25">
      <c r="A35" s="1" t="s">
        <v>1</v>
      </c>
      <c r="B35" s="1" t="s">
        <v>11721</v>
      </c>
      <c r="K35" s="1">
        <v>2.72</v>
      </c>
    </row>
    <row r="36" spans="1:56" x14ac:dyDescent="0.25">
      <c r="A36" s="1">
        <v>7</v>
      </c>
      <c r="B36" s="1" t="s">
        <v>11720</v>
      </c>
      <c r="C36" s="1">
        <v>1564.5000015087426</v>
      </c>
      <c r="D36" s="1">
        <v>0</v>
      </c>
      <c r="E36">
        <f>(R36-S36*(1000-T36)/(1000-U36))*AK36</f>
        <v>5.8013823698231475</v>
      </c>
      <c r="F36">
        <f>IF(AV36&lt;&gt;0,1/(1/AV36-1/N36),0)</f>
        <v>-2.8156902171543989</v>
      </c>
      <c r="G36">
        <f>((AY36-AL36/2)*S36-E36)/(AY36+AL36/2)</f>
        <v>390.02074909181067</v>
      </c>
      <c r="H36">
        <f>AL36*1000</f>
        <v>24.205481005365698</v>
      </c>
      <c r="I36">
        <f>(AQ36-AW36)</f>
        <v>-0.25459874348960398</v>
      </c>
      <c r="J36">
        <f>(P36+AP36*D36)</f>
        <v>14.04719066619873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25.467002868652344</v>
      </c>
      <c r="P36" s="1">
        <v>14.04719066619873</v>
      </c>
      <c r="Q36" s="1">
        <v>25.644529342651367</v>
      </c>
      <c r="R36" s="1">
        <v>399.95639038085938</v>
      </c>
      <c r="S36" s="1">
        <v>386.24935913085938</v>
      </c>
      <c r="T36" s="1">
        <v>-0.32600373029708862</v>
      </c>
      <c r="U36" s="1">
        <v>21.110652923583984</v>
      </c>
      <c r="V36" s="1">
        <v>-0.88037240505218506</v>
      </c>
      <c r="W36" s="1">
        <v>57.009269714355469</v>
      </c>
      <c r="X36" s="1">
        <v>300.64859008789063</v>
      </c>
      <c r="Y36" s="1">
        <v>500.5601806640625</v>
      </c>
      <c r="Z36" s="1">
        <v>5.4869418144226074</v>
      </c>
      <c r="AA36" s="1">
        <v>88.287147521972656</v>
      </c>
      <c r="AB36" s="1">
        <v>19.071352005004883</v>
      </c>
      <c r="AC36" s="1">
        <v>0.76732635498046875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1.1053256988525386</v>
      </c>
      <c r="AL36">
        <f>(U36-T36)/(1000-U36)*AK36</f>
        <v>2.4205481005365698E-2</v>
      </c>
      <c r="AM36">
        <f>(P36+273.15)</f>
        <v>287.19719066619871</v>
      </c>
      <c r="AN36">
        <f>(O36+273.15)</f>
        <v>298.61700286865232</v>
      </c>
      <c r="AO36">
        <f>(Y36*AG36+Z36*AH36)*AI36</f>
        <v>80.089627116107295</v>
      </c>
      <c r="AP36">
        <f>((AO36+0.00000010773*(AN36^4-AM36^4))-AL36*44100)/(L36*51.4+0.00000043092*AM36^3)</f>
        <v>-7.1844268332788115</v>
      </c>
      <c r="AQ36">
        <f>0.61365*EXP(17.502*J36/(240.97+J36))</f>
        <v>1.6092005854600187</v>
      </c>
      <c r="AR36">
        <f>AQ36*1000/AA36</f>
        <v>18.226895200793813</v>
      </c>
      <c r="AS36">
        <f>(AR36-U36)</f>
        <v>-2.8837577227901718</v>
      </c>
      <c r="AT36">
        <f>IF(D36,P36,(O36+P36)/2)</f>
        <v>19.757096767425537</v>
      </c>
      <c r="AU36">
        <f>0.61365*EXP(17.502*AT36/(240.97+AT36))</f>
        <v>2.3115473197461047</v>
      </c>
      <c r="AV36">
        <f>IF(AS36&lt;&gt;0,(1000-(AR36+U36)/2)/AS36*AL36,0)</f>
        <v>-8.2286347014773664</v>
      </c>
      <c r="AW36">
        <f>U36*AA36/1000</f>
        <v>1.8637993289496226</v>
      </c>
      <c r="AX36">
        <f>(AU36-AW36)</f>
        <v>0.44774799079648209</v>
      </c>
      <c r="AY36">
        <f>1/(1.6/F36+1.37/N36)</f>
        <v>-4.0293839160027707</v>
      </c>
      <c r="AZ36">
        <f>G36*AA36*0.001</f>
        <v>34.43381941169897</v>
      </c>
      <c r="BA36">
        <f>G36/S36</f>
        <v>1.0097641326044857</v>
      </c>
      <c r="BB36">
        <f>(1-AL36*AA36/AQ36/F36)*100</f>
        <v>147.16459926616278</v>
      </c>
      <c r="BC36">
        <f>(S36-E36/(N36/1.35))</f>
        <v>384.41963263323021</v>
      </c>
      <c r="BD36">
        <f>E36*BB36/100/BC36</f>
        <v>2.2209014295046809E-2</v>
      </c>
    </row>
    <row r="37" spans="1:56" x14ac:dyDescent="0.25">
      <c r="A37" s="1" t="s">
        <v>1</v>
      </c>
      <c r="B37" s="1" t="s">
        <v>11719</v>
      </c>
      <c r="K37" s="1">
        <v>2.72</v>
      </c>
    </row>
    <row r="38" spans="1:56" x14ac:dyDescent="0.25">
      <c r="A38" s="1" t="s">
        <v>1</v>
      </c>
      <c r="B38" s="1" t="s">
        <v>5949</v>
      </c>
      <c r="K38" s="1">
        <v>2.72</v>
      </c>
    </row>
    <row r="39" spans="1:56" x14ac:dyDescent="0.25">
      <c r="A39" s="1">
        <v>8</v>
      </c>
      <c r="B39" s="1" t="s">
        <v>11718</v>
      </c>
      <c r="C39" s="1">
        <v>1770.5000015087426</v>
      </c>
      <c r="D39" s="1">
        <v>0</v>
      </c>
      <c r="E39">
        <f>(R39-S39*(1000-T39)/(1000-U39))*AK39</f>
        <v>6.4451964150354648</v>
      </c>
      <c r="F39">
        <f>IF(AV39&lt;&gt;0,1/(1/AV39-1/N39),0)</f>
        <v>-1.9868173804602764</v>
      </c>
      <c r="G39">
        <f>((AY39-AL39/2)*S39-E39)/(AY39+AL39/2)</f>
        <v>393.27899990689787</v>
      </c>
      <c r="H39">
        <f>AL39*1000</f>
        <v>24.76708780327106</v>
      </c>
      <c r="I39">
        <f>(AQ39-AW39)</f>
        <v>-0.57887850007456554</v>
      </c>
      <c r="J39">
        <f>(P39+AP39*D39)</f>
        <v>11.117659568786621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25.485595703125</v>
      </c>
      <c r="P39" s="1">
        <v>11.117659568786621</v>
      </c>
      <c r="Q39" s="1">
        <v>25.645591735839844</v>
      </c>
      <c r="R39" s="1">
        <v>399.9412841796875</v>
      </c>
      <c r="S39" s="1">
        <v>385.47201538085938</v>
      </c>
      <c r="T39" s="1">
        <v>-0.3266829252243042</v>
      </c>
      <c r="U39" s="1">
        <v>21.597846984863281</v>
      </c>
      <c r="V39" s="1">
        <v>-0.88118648529052734</v>
      </c>
      <c r="W39" s="1">
        <v>58.257499694824219</v>
      </c>
      <c r="X39" s="1">
        <v>300.62905883789063</v>
      </c>
      <c r="Y39" s="1">
        <v>750.88330078125</v>
      </c>
      <c r="Z39" s="1">
        <v>7.8203668594360352</v>
      </c>
      <c r="AA39" s="1">
        <v>88.282516479492188</v>
      </c>
      <c r="AB39" s="1">
        <v>19.074987411499023</v>
      </c>
      <c r="AC39" s="1">
        <v>0.76975172758102417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1.1052538927863624</v>
      </c>
      <c r="AL39">
        <f>(U39-T39)/(1000-U39)*AK39</f>
        <v>2.4767087803271061E-2</v>
      </c>
      <c r="AM39">
        <f>(P39+273.15)</f>
        <v>284.2676595687866</v>
      </c>
      <c r="AN39">
        <f>(O39+273.15)</f>
        <v>298.63559570312498</v>
      </c>
      <c r="AO39">
        <f>(Y39*AG39+Z39*AH39)*AI39</f>
        <v>120.14132543963206</v>
      </c>
      <c r="AP39">
        <f>((AO39+0.00000010773*(AN39^4-AM39^4))-AL39*44100)/(L39*51.4+0.00000043092*AM39^3)</f>
        <v>-6.8280845373908168</v>
      </c>
      <c r="AQ39">
        <f>0.61365*EXP(17.502*J39/(240.97+J39))</f>
        <v>1.3278337822881778</v>
      </c>
      <c r="AR39">
        <f>AQ39*1000/AA39</f>
        <v>15.040733264514841</v>
      </c>
      <c r="AS39">
        <f>(AR39-U39)</f>
        <v>-6.5571137203484398</v>
      </c>
      <c r="AT39">
        <f>IF(D39,P39,(O39+P39)/2)</f>
        <v>18.301627635955811</v>
      </c>
      <c r="AU39">
        <f>0.61365*EXP(17.502*AT39/(240.97+AT39))</f>
        <v>2.1108940217405761</v>
      </c>
      <c r="AV39">
        <f>IF(AS39&lt;&gt;0,(1000-(AR39+U39)/2)/AS39*AL39,0)</f>
        <v>-3.7079381833516991</v>
      </c>
      <c r="AW39">
        <f>U39*AA39/1000</f>
        <v>1.9067122823627434</v>
      </c>
      <c r="AX39">
        <f>(AU39-AW39)</f>
        <v>0.20418173937783268</v>
      </c>
      <c r="AY39">
        <f>1/(1.6/F39+1.37/N39)</f>
        <v>-2.0608333150441895</v>
      </c>
      <c r="AZ39">
        <f>G39*AA39*0.001</f>
        <v>34.719659790318921</v>
      </c>
      <c r="BA39">
        <f>G39/S39</f>
        <v>1.0202530513617829</v>
      </c>
      <c r="BB39">
        <f>(1-AL39*AA39/AQ39/F39)*100</f>
        <v>182.87966439928761</v>
      </c>
      <c r="BC39">
        <f>(S39-E39/(N39/1.35))</f>
        <v>383.43923320736263</v>
      </c>
      <c r="BD39">
        <f>E39*BB39/100/BC39</f>
        <v>3.0740082268309328E-2</v>
      </c>
    </row>
    <row r="40" spans="1:56" x14ac:dyDescent="0.25">
      <c r="A40" s="1" t="s">
        <v>1</v>
      </c>
      <c r="B40" s="1" t="s">
        <v>11717</v>
      </c>
      <c r="K40" s="1">
        <v>2.72</v>
      </c>
    </row>
    <row r="41" spans="1:56" x14ac:dyDescent="0.25">
      <c r="A41" s="1" t="s">
        <v>1</v>
      </c>
      <c r="B41" s="1" t="s">
        <v>11716</v>
      </c>
      <c r="K41" s="1">
        <v>2.72</v>
      </c>
    </row>
    <row r="42" spans="1:56" x14ac:dyDescent="0.25">
      <c r="A42" s="1">
        <v>9</v>
      </c>
      <c r="B42" s="1" t="s">
        <v>11715</v>
      </c>
      <c r="C42" s="1">
        <v>1976.5000015087426</v>
      </c>
      <c r="D42" s="1">
        <v>0</v>
      </c>
      <c r="E42">
        <f>(R42-S42*(1000-T42)/(1000-U42))*AK42</f>
        <v>6.8543205413886161</v>
      </c>
      <c r="F42">
        <f>IF(AV42&lt;&gt;0,1/(1/AV42-1/N42),0)</f>
        <v>-1.919415250045736</v>
      </c>
      <c r="G42">
        <f>((AY42-AL42/2)*S42-E42)/(AY42+AL42/2)</f>
        <v>393.60115120449836</v>
      </c>
      <c r="H42">
        <f>AL42*1000</f>
        <v>25.400388972947802</v>
      </c>
      <c r="I42">
        <f>(AQ42-AW42)</f>
        <v>-0.63242764249022798</v>
      </c>
      <c r="J42">
        <f>(P42+AP42*D42)</f>
        <v>11.058908462524414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25.534458160400391</v>
      </c>
      <c r="P42" s="1">
        <v>11.058908462524414</v>
      </c>
      <c r="Q42" s="1">
        <v>25.678747177124023</v>
      </c>
      <c r="R42" s="1">
        <v>400.05264282226563</v>
      </c>
      <c r="S42" s="1">
        <v>385.00341796875</v>
      </c>
      <c r="T42" s="1">
        <v>-0.32612866163253784</v>
      </c>
      <c r="U42" s="1">
        <v>22.145957946777344</v>
      </c>
      <c r="V42" s="1">
        <v>-0.87713861465454102</v>
      </c>
      <c r="W42" s="1">
        <v>59.562614440917969</v>
      </c>
      <c r="X42" s="1">
        <v>300.63525390625</v>
      </c>
      <c r="Y42" s="1">
        <v>998.80230712890625</v>
      </c>
      <c r="Z42" s="1">
        <v>7.927588939666748</v>
      </c>
      <c r="AA42" s="1">
        <v>88.282157897949219</v>
      </c>
      <c r="AB42" s="1">
        <v>19.186676025390625</v>
      </c>
      <c r="AC42" s="1">
        <v>0.77893722057342529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1.1052766687729776</v>
      </c>
      <c r="AL42">
        <f>(U42-T42)/(1000-U42)*AK42</f>
        <v>2.5400388972947802E-2</v>
      </c>
      <c r="AM42">
        <f>(P42+273.15)</f>
        <v>284.20890846252439</v>
      </c>
      <c r="AN42">
        <f>(O42+273.15)</f>
        <v>298.68445816040037</v>
      </c>
      <c r="AO42">
        <f>(Y42*AG42+Z42*AH42)*AI42</f>
        <v>159.8083655686296</v>
      </c>
      <c r="AP42">
        <f>((AO42+0.00000010773*(AN42^4-AM42^4))-AL42*44100)/(L42*51.4+0.00000043092*AM42^3)</f>
        <v>-6.7210025663974617</v>
      </c>
      <c r="AQ42">
        <f>0.61365*EXP(17.502*J42/(240.97+J42))</f>
        <v>1.3226653137685127</v>
      </c>
      <c r="AR42">
        <f>AQ42*1000/AA42</f>
        <v>14.982249474434722</v>
      </c>
      <c r="AS42">
        <f>(AR42-U42)</f>
        <v>-7.1637084723426216</v>
      </c>
      <c r="AT42">
        <f>IF(D42,P42,(O42+P42)/2)</f>
        <v>18.296683311462402</v>
      </c>
      <c r="AU42">
        <f>0.61365*EXP(17.502*AT42/(240.97+AT42))</f>
        <v>2.1102393026762192</v>
      </c>
      <c r="AV42">
        <f>IF(AS42&lt;&gt;0,(1000-(AR42+U42)/2)/AS42*AL42,0)</f>
        <v>-3.4798810719348303</v>
      </c>
      <c r="AW42">
        <f>U42*AA42/1000</f>
        <v>1.9550929562587407</v>
      </c>
      <c r="AX42">
        <f>(AU42-AW42)</f>
        <v>0.15514634641747849</v>
      </c>
      <c r="AY42">
        <f>1/(1.6/F42+1.37/N42)</f>
        <v>-1.9473446708408808</v>
      </c>
      <c r="AZ42">
        <f>G42*AA42*0.001</f>
        <v>34.747958979450111</v>
      </c>
      <c r="BA42">
        <f>G42/S42</f>
        <v>1.022331576382125</v>
      </c>
      <c r="BB42">
        <f>(1-AL42*AA42/AQ42/F42)*100</f>
        <v>188.32718749842329</v>
      </c>
      <c r="BC42">
        <f>(S42-E42/(N42/1.35))</f>
        <v>382.84160012632344</v>
      </c>
      <c r="BD42">
        <f>E42*BB42/100/BC42</f>
        <v>3.3717728411605585E-2</v>
      </c>
    </row>
    <row r="43" spans="1:56" x14ac:dyDescent="0.25">
      <c r="A43" s="1" t="s">
        <v>1</v>
      </c>
      <c r="B43" s="1" t="s">
        <v>11714</v>
      </c>
      <c r="K43" s="1">
        <v>2.72</v>
      </c>
    </row>
    <row r="44" spans="1:56" x14ac:dyDescent="0.25">
      <c r="A44" s="1" t="s">
        <v>1</v>
      </c>
      <c r="B44" s="1" t="s">
        <v>11713</v>
      </c>
      <c r="K44" s="1">
        <v>2.72</v>
      </c>
    </row>
    <row r="45" spans="1:56" x14ac:dyDescent="0.25">
      <c r="A45" s="1">
        <v>10</v>
      </c>
      <c r="B45" s="1" t="s">
        <v>11712</v>
      </c>
      <c r="C45" s="1">
        <v>2182.5000015087426</v>
      </c>
      <c r="D45" s="1">
        <v>0</v>
      </c>
      <c r="E45">
        <f>(R45-S45*(1000-T45)/(1000-U45))*AK45</f>
        <v>6.9363968103474543</v>
      </c>
      <c r="F45">
        <f>IF(AV45&lt;&gt;0,1/(1/AV45-1/N45),0)</f>
        <v>-1.6478045008540003</v>
      </c>
      <c r="G45">
        <f>((AY45-AL45/2)*S45-E45)/(AY45+AL45/2)</f>
        <v>395.90211336843601</v>
      </c>
      <c r="H45">
        <f>AL45*1000</f>
        <v>26.119774271643237</v>
      </c>
      <c r="I45">
        <f>(AQ45-AW45)</f>
        <v>-0.84512513440161952</v>
      </c>
      <c r="J45">
        <f>(P45+AP45*D45)</f>
        <v>9.1548347473144531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25.592134475708008</v>
      </c>
      <c r="P45" s="1">
        <v>9.1548347473144531</v>
      </c>
      <c r="Q45" s="1">
        <v>25.717384338378906</v>
      </c>
      <c r="R45" s="1">
        <v>400.11749267578125</v>
      </c>
      <c r="S45" s="1">
        <v>384.75076293945313</v>
      </c>
      <c r="T45" s="1">
        <v>-0.32684889435768127</v>
      </c>
      <c r="U45" s="1">
        <v>22.765003204345703</v>
      </c>
      <c r="V45" s="1">
        <v>-0.8760036826133728</v>
      </c>
      <c r="W45" s="1">
        <v>61.013599395751953</v>
      </c>
      <c r="X45" s="1">
        <v>300.66201782226563</v>
      </c>
      <c r="Y45" s="1">
        <v>1249.691650390625</v>
      </c>
      <c r="Z45" s="1">
        <v>7.8373751640319824</v>
      </c>
      <c r="AA45" s="1">
        <v>88.275390625</v>
      </c>
      <c r="AB45" s="1">
        <v>19.256149291992188</v>
      </c>
      <c r="AC45" s="1">
        <v>0.78353136777877808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1.1053750655230352</v>
      </c>
      <c r="AL45">
        <f>(U45-T45)/(1000-U45)*AK45</f>
        <v>2.6119774271643238E-2</v>
      </c>
      <c r="AM45">
        <f>(P45+273.15)</f>
        <v>282.30483474731443</v>
      </c>
      <c r="AN45">
        <f>(O45+273.15)</f>
        <v>298.74213447570799</v>
      </c>
      <c r="AO45">
        <f>(Y45*AG45+Z45*AH45)*AI45</f>
        <v>199.95065959325439</v>
      </c>
      <c r="AP45">
        <f>((AO45+0.00000010773*(AN45^4-AM45^4))-AL45*44100)/(L45*51.4+0.00000043092*AM45^3)</f>
        <v>-6.5004493137080068</v>
      </c>
      <c r="AQ45">
        <f>0.61365*EXP(17.502*J45/(240.97+J45))</f>
        <v>1.164464416041374</v>
      </c>
      <c r="AR45">
        <f>AQ45*1000/AA45</f>
        <v>13.191268911945116</v>
      </c>
      <c r="AS45">
        <f>(AR45-U45)</f>
        <v>-9.5737342924005873</v>
      </c>
      <c r="AT45">
        <f>IF(D45,P45,(O45+P45)/2)</f>
        <v>17.37348461151123</v>
      </c>
      <c r="AU45">
        <f>0.61365*EXP(17.502*AT45/(240.97+AT45))</f>
        <v>1.9910680066697617</v>
      </c>
      <c r="AV45">
        <f>IF(AS45&lt;&gt;0,(1000-(AR45+U45)/2)/AS45*AL45,0)</f>
        <v>-2.6792251207911764</v>
      </c>
      <c r="AW45">
        <f>U45*AA45/1000</f>
        <v>2.0095895504429935</v>
      </c>
      <c r="AX45">
        <f>(AU45-AW45)</f>
        <v>-1.8521543773231786E-2</v>
      </c>
      <c r="AY45">
        <f>1/(1.6/F45+1.37/N45)</f>
        <v>-1.5362834641674481</v>
      </c>
      <c r="AZ45">
        <f>G45*AA45*0.001</f>
        <v>34.948413706861722</v>
      </c>
      <c r="BA45">
        <f>G45/S45</f>
        <v>1.0289833094645162</v>
      </c>
      <c r="BB45">
        <f>(1-AL45*AA45/AQ45/F45)*100</f>
        <v>220.16477037049339</v>
      </c>
      <c r="BC45">
        <f>(S45-E45/(N45/1.35))</f>
        <v>382.56305865918</v>
      </c>
      <c r="BD45">
        <f>E45*BB45/100/BC45</f>
        <v>3.9918914709150904E-2</v>
      </c>
    </row>
    <row r="46" spans="1:56" x14ac:dyDescent="0.25">
      <c r="A46" s="1" t="s">
        <v>1</v>
      </c>
      <c r="B46" s="1" t="s">
        <v>11711</v>
      </c>
      <c r="K46" s="1">
        <v>2.72</v>
      </c>
    </row>
    <row r="47" spans="1:56" x14ac:dyDescent="0.25">
      <c r="A47" s="1" t="s">
        <v>1</v>
      </c>
      <c r="B47" s="1" t="s">
        <v>11710</v>
      </c>
      <c r="K47" s="1">
        <v>2.72</v>
      </c>
    </row>
    <row r="48" spans="1:56" x14ac:dyDescent="0.25">
      <c r="A48" s="1">
        <v>11</v>
      </c>
      <c r="B48" s="1" t="s">
        <v>11709</v>
      </c>
      <c r="C48" s="1">
        <v>2389.0000014975667</v>
      </c>
      <c r="D48" s="1">
        <v>0</v>
      </c>
      <c r="E48">
        <f>(R48-S48*(1000-T48)/(1000-U48))*AK48</f>
        <v>6.9263599703549339</v>
      </c>
      <c r="F48">
        <f>IF(AV48&lt;&gt;0,1/(1/AV48-1/N48),0)</f>
        <v>-1.1248906747646361</v>
      </c>
      <c r="G48">
        <f>((AY48-AL48/2)*S48-E48)/(AY48+AL48/2)</f>
        <v>403.84979118914123</v>
      </c>
      <c r="H48">
        <f>AL48*1000</f>
        <v>27.099996748385475</v>
      </c>
      <c r="I48">
        <f>(AQ48-AW48)</f>
        <v>-1.544398693513501</v>
      </c>
      <c r="J48">
        <f>(P48+AP48*D48)</f>
        <v>-1.7434251308441162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25.680471420288086</v>
      </c>
      <c r="P48" s="1">
        <v>-1.7434251308441162</v>
      </c>
      <c r="Q48" s="1">
        <v>25.784397125244141</v>
      </c>
      <c r="R48" s="1">
        <v>400.13473510742188</v>
      </c>
      <c r="S48" s="1">
        <v>384.44094848632813</v>
      </c>
      <c r="T48" s="1">
        <v>-0.32622495293617249</v>
      </c>
      <c r="U48" s="1">
        <v>23.615253448486328</v>
      </c>
      <c r="V48" s="1">
        <v>-0.86972635984420776</v>
      </c>
      <c r="W48" s="1">
        <v>62.959033966064453</v>
      </c>
      <c r="X48" s="1">
        <v>300.61328125</v>
      </c>
      <c r="Y48" s="1">
        <v>1600.101318359375</v>
      </c>
      <c r="Z48" s="1">
        <v>7.6141610145568848</v>
      </c>
      <c r="AA48" s="1">
        <v>88.27191162109375</v>
      </c>
      <c r="AB48" s="1">
        <v>19.395236968994141</v>
      </c>
      <c r="AC48" s="1">
        <v>0.7876928448677063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1.1051958869485292</v>
      </c>
      <c r="AL48">
        <f>(U48-T48)/(1000-U48)*AK48</f>
        <v>2.7099996748385476E-2</v>
      </c>
      <c r="AM48">
        <f>(P48+273.15)</f>
        <v>271.40657486915586</v>
      </c>
      <c r="AN48">
        <f>(O48+273.15)</f>
        <v>298.83047142028806</v>
      </c>
      <c r="AO48">
        <f>(Y48*AG48+Z48*AH48)*AI48</f>
        <v>256.01620521509176</v>
      </c>
      <c r="AP48">
        <f>((AO48+0.00000010773*(AN48^4-AM48^4))-AL48*44100)/(L48*51.4+0.00000043092*AM48^3)</f>
        <v>-5.6023758978638423</v>
      </c>
      <c r="AQ48">
        <f>0.61365*EXP(17.502*J48/(240.97+J48))</f>
        <v>0.54016487180101336</v>
      </c>
      <c r="AR48">
        <f>AQ48*1000/AA48</f>
        <v>6.1193290354882688</v>
      </c>
      <c r="AS48">
        <f>(AR48-U48)</f>
        <v>-17.495924412998058</v>
      </c>
      <c r="AT48">
        <f>IF(D48,P48,(O48+P48)/2)</f>
        <v>11.968523144721985</v>
      </c>
      <c r="AU48">
        <f>0.61365*EXP(17.502*AT48/(240.97+AT48))</f>
        <v>1.4047053635721691</v>
      </c>
      <c r="AV48">
        <f>IF(AS48&lt;&gt;0,(1000-(AR48+U48)/2)/AS48*AL48,0)</f>
        <v>-1.5259035518144177</v>
      </c>
      <c r="AW48">
        <f>U48*AA48/1000</f>
        <v>2.0845635653145145</v>
      </c>
      <c r="AX48">
        <f>(AU48-AW48)</f>
        <v>-0.67985820174234535</v>
      </c>
      <c r="AY48">
        <f>1/(1.6/F48+1.37/N48)</f>
        <v>-0.90719979964579278</v>
      </c>
      <c r="AZ48">
        <f>G48*AA48*0.001</f>
        <v>35.648593076045046</v>
      </c>
      <c r="BA48">
        <f>G48/S48</f>
        <v>1.0504858880908294</v>
      </c>
      <c r="BB48">
        <f>(1-AL48*AA48/AQ48/F48)*100</f>
        <v>493.69066438179772</v>
      </c>
      <c r="BC48">
        <f>(S48-E48/(N48/1.35))</f>
        <v>382.25640977434824</v>
      </c>
      <c r="BD48">
        <f>E48*BB48/100/BC48</f>
        <v>8.9455118817512738E-2</v>
      </c>
    </row>
    <row r="49" spans="1:56" x14ac:dyDescent="0.25">
      <c r="A49" s="1" t="s">
        <v>1</v>
      </c>
      <c r="B49" s="1" t="s">
        <v>11708</v>
      </c>
      <c r="K49" s="1">
        <v>2.72</v>
      </c>
    </row>
    <row r="50" spans="1:56" x14ac:dyDescent="0.25">
      <c r="A50" s="1" t="s">
        <v>1</v>
      </c>
      <c r="B50" s="1" t="s">
        <v>11703</v>
      </c>
      <c r="K50" s="1">
        <v>2.72</v>
      </c>
    </row>
    <row r="51" spans="1:56" x14ac:dyDescent="0.25">
      <c r="A51" s="1">
        <v>12</v>
      </c>
      <c r="B51" s="1" t="s">
        <v>11707</v>
      </c>
      <c r="C51" s="1">
        <v>2596.5000014863908</v>
      </c>
      <c r="D51" s="1">
        <v>0</v>
      </c>
      <c r="E51">
        <f>(R51-S51*(1000-T51)/(1000-U51))*AK51</f>
        <v>6.450194723282535</v>
      </c>
      <c r="F51">
        <f>IF(AV51&lt;&gt;0,1/(1/AV51-1/N51),0)</f>
        <v>-1.0356869509495394</v>
      </c>
      <c r="G51">
        <f>((AY51-AL51/2)*S51-E51)/(AY51+AL51/2)</f>
        <v>406.02009570058254</v>
      </c>
      <c r="H51">
        <f>AL51*1000</f>
        <v>28.348436956148753</v>
      </c>
      <c r="I51">
        <f>(AQ51-AW51)</f>
        <v>-1.8050304476523578</v>
      </c>
      <c r="J51">
        <f>(P51+AP51*D51)</f>
        <v>-6.6237330436706543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25.78887939453125</v>
      </c>
      <c r="P51" s="1">
        <v>-6.6237330436706543</v>
      </c>
      <c r="Q51" s="1">
        <v>25.865653991699219</v>
      </c>
      <c r="R51" s="1">
        <v>400.09176635742188</v>
      </c>
      <c r="S51" s="1">
        <v>384.39776611328125</v>
      </c>
      <c r="T51" s="1">
        <v>-0.3259899914264679</v>
      </c>
      <c r="U51" s="1">
        <v>24.687562942504883</v>
      </c>
      <c r="V51" s="1">
        <v>-0.86352831125259399</v>
      </c>
      <c r="W51" s="1">
        <v>65.395904541015625</v>
      </c>
      <c r="X51" s="1">
        <v>300.65359497070313</v>
      </c>
      <c r="Y51" s="1">
        <v>1999.25390625</v>
      </c>
      <c r="Z51" s="1">
        <v>7.5637063980102539</v>
      </c>
      <c r="AA51" s="1">
        <v>88.271568298339844</v>
      </c>
      <c r="AB51" s="1">
        <v>19.557741165161133</v>
      </c>
      <c r="AC51" s="1">
        <v>0.78631752729415894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1.1053440991569965</v>
      </c>
      <c r="AL51">
        <f>(U51-T51)/(1000-U51)*AK51</f>
        <v>2.8348436956148752E-2</v>
      </c>
      <c r="AM51">
        <f>(P51+273.15)</f>
        <v>266.52626695632932</v>
      </c>
      <c r="AN51">
        <f>(O51+273.15)</f>
        <v>298.93887939453123</v>
      </c>
      <c r="AO51">
        <f>(Y51*AG51+Z51*AH51)*AI51</f>
        <v>319.88061785011087</v>
      </c>
      <c r="AP51">
        <f>((AO51+0.00000010773*(AN51^4-AM51^4))-AL51*44100)/(L51*51.4+0.00000043092*AM51^3)</f>
        <v>-5.192587944593428</v>
      </c>
      <c r="AQ51">
        <f>0.61365*EXP(17.502*J51/(240.97+J51))</f>
        <v>0.37417945074652559</v>
      </c>
      <c r="AR51">
        <f>AQ51*1000/AA51</f>
        <v>4.2389577749641374</v>
      </c>
      <c r="AS51">
        <f>(AR51-U51)</f>
        <v>-20.448605167540745</v>
      </c>
      <c r="AT51">
        <f>IF(D51,P51,(O51+P51)/2)</f>
        <v>9.5825731754302979</v>
      </c>
      <c r="AU51">
        <f>0.61365*EXP(17.502*AT51/(240.97+AT51))</f>
        <v>1.198471167259394</v>
      </c>
      <c r="AV51">
        <f>IF(AS51&lt;&gt;0,(1000-(AR51+U51)/2)/AS51*AL51,0)</f>
        <v>-1.3662753964283629</v>
      </c>
      <c r="AW51">
        <f>U51*AA51/1000</f>
        <v>2.1792098983988835</v>
      </c>
      <c r="AX51">
        <f>(AU51-AW51)</f>
        <v>-0.98073873113948951</v>
      </c>
      <c r="AY51">
        <f>1/(1.6/F51+1.37/N51)</f>
        <v>-0.81645921242328334</v>
      </c>
      <c r="AZ51">
        <f>G51*AA51*0.001</f>
        <v>35.840030608132452</v>
      </c>
      <c r="BA51">
        <f>G51/S51</f>
        <v>1.0562498835670373</v>
      </c>
      <c r="BB51">
        <f>(1-AL51*AA51/AQ51/F51)*100</f>
        <v>745.71596362828882</v>
      </c>
      <c r="BC51">
        <f>(S51-E51/(N51/1.35))</f>
        <v>382.36340749878133</v>
      </c>
      <c r="BD51">
        <f>E51*BB51/100/BC51</f>
        <v>0.12579690104571709</v>
      </c>
    </row>
    <row r="52" spans="1:56" x14ac:dyDescent="0.25">
      <c r="A52" s="1" t="s">
        <v>1</v>
      </c>
      <c r="B52" s="1" t="s">
        <v>11706</v>
      </c>
    </row>
    <row r="53" spans="1:56" x14ac:dyDescent="0.25">
      <c r="A53" s="1" t="s">
        <v>1</v>
      </c>
      <c r="B53" s="1" t="s">
        <v>11705</v>
      </c>
    </row>
    <row r="54" spans="1:56" x14ac:dyDescent="0.25">
      <c r="A54" s="1" t="s">
        <v>1</v>
      </c>
      <c r="B54" s="1" t="s">
        <v>11704</v>
      </c>
    </row>
    <row r="55" spans="1:56" x14ac:dyDescent="0.25">
      <c r="A55" s="1" t="s">
        <v>1</v>
      </c>
      <c r="B55" s="1" t="s">
        <v>11703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6959C-A295-497F-BC30-502B6452855D}">
  <dimension ref="A1:BH55"/>
  <sheetViews>
    <sheetView workbookViewId="0">
      <selection activeCell="I17" sqref="I17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11702</v>
      </c>
    </row>
    <row r="3" spans="1:60" x14ac:dyDescent="0.25">
      <c r="A3" s="1" t="s">
        <v>110</v>
      </c>
      <c r="B3" s="1" t="s">
        <v>257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256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255</v>
      </c>
      <c r="AE9" s="1" t="s">
        <v>254</v>
      </c>
      <c r="AF9" s="1" t="s">
        <v>253</v>
      </c>
      <c r="AG9" s="1" t="s">
        <v>252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11701</v>
      </c>
    </row>
    <row r="12" spans="1:60" x14ac:dyDescent="0.25">
      <c r="A12" s="1" t="s">
        <v>1</v>
      </c>
      <c r="B12" s="1" t="s">
        <v>11700</v>
      </c>
    </row>
    <row r="13" spans="1:60" x14ac:dyDescent="0.25">
      <c r="A13" s="1" t="s">
        <v>1</v>
      </c>
      <c r="B13" s="1" t="s">
        <v>11699</v>
      </c>
    </row>
    <row r="14" spans="1:60" x14ac:dyDescent="0.25">
      <c r="A14" s="1" t="s">
        <v>1</v>
      </c>
      <c r="B14" s="1" t="s">
        <v>11698</v>
      </c>
    </row>
    <row r="15" spans="1:60" x14ac:dyDescent="0.25">
      <c r="A15" s="1" t="s">
        <v>1</v>
      </c>
      <c r="B15" s="1" t="s">
        <v>11697</v>
      </c>
    </row>
    <row r="16" spans="1:60" x14ac:dyDescent="0.25">
      <c r="A16" s="1" t="s">
        <v>1</v>
      </c>
      <c r="B16" s="1" t="s">
        <v>11696</v>
      </c>
    </row>
    <row r="17" spans="1:60" x14ac:dyDescent="0.25">
      <c r="A17" s="1" t="s">
        <v>1</v>
      </c>
      <c r="B17" s="1" t="s">
        <v>11695</v>
      </c>
    </row>
    <row r="18" spans="1:60" x14ac:dyDescent="0.25">
      <c r="A18" s="1">
        <v>1</v>
      </c>
      <c r="B18" s="1" t="s">
        <v>11694</v>
      </c>
      <c r="C18" s="1">
        <v>302.00000167638063</v>
      </c>
      <c r="D18" s="1">
        <v>0</v>
      </c>
      <c r="E18">
        <f>(R18-S18*(1000-T18)/(1000-U18))*AO18</f>
        <v>-3.7392207836794773</v>
      </c>
      <c r="F18">
        <f>IF(AZ18&lt;&gt;0,1/(1/AZ18-1/N18),0)</f>
        <v>1.5570408352306486</v>
      </c>
      <c r="G18">
        <f>((BC18-AP18/2)*S18-E18)/(BC18+AP18/2)</f>
        <v>389.33699660402857</v>
      </c>
      <c r="H18">
        <f>AP18*1000</f>
        <v>21.394994706730046</v>
      </c>
      <c r="I18">
        <f>(AU18-BA18)</f>
        <v>1.6081352172124557</v>
      </c>
      <c r="J18">
        <f>(P18+AT18*D18)</f>
        <v>25.484624862670898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26.222509384155273</v>
      </c>
      <c r="P18" s="1">
        <v>25.484624862670898</v>
      </c>
      <c r="Q18" s="1">
        <v>26.328577041625977</v>
      </c>
      <c r="R18" s="1">
        <v>399.89373779296875</v>
      </c>
      <c r="S18" s="1">
        <v>395.61410522460938</v>
      </c>
      <c r="T18" s="1">
        <v>-0.15862813591957092</v>
      </c>
      <c r="U18" s="1">
        <v>18.854591369628906</v>
      </c>
      <c r="V18" s="1">
        <v>-0.40961527824401855</v>
      </c>
      <c r="W18" s="1">
        <v>48.687004089355469</v>
      </c>
      <c r="X18" s="1">
        <v>300.30239868164063</v>
      </c>
      <c r="Y18" s="1">
        <v>2.2205952554941177E-2</v>
      </c>
      <c r="Z18" s="1">
        <v>9.2651529312133789</v>
      </c>
      <c r="AA18" s="1">
        <v>88.28515625</v>
      </c>
      <c r="AB18" s="1">
        <v>7.3768749237060547</v>
      </c>
      <c r="AC18" s="1">
        <v>-0.12874741852283478</v>
      </c>
      <c r="AD18" s="1">
        <v>4.1918452829122543E-2</v>
      </c>
      <c r="AE18" s="1">
        <v>3.3757113851606846E-3</v>
      </c>
      <c r="AF18" s="1">
        <v>7.5643271207809448E-2</v>
      </c>
      <c r="AG18" s="1">
        <v>2.3823123425245285E-2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1.1040529363295608</v>
      </c>
      <c r="AP18">
        <f>(U18-T18)/(1000-U18)*AO18</f>
        <v>2.1394994706730047E-2</v>
      </c>
      <c r="AQ18">
        <f>(P18+273.15)</f>
        <v>298.63462486267088</v>
      </c>
      <c r="AR18">
        <f>(O18+273.15)</f>
        <v>299.37250938415525</v>
      </c>
      <c r="AS18">
        <f>(Y18*AK18+Z18*AL18)*AM18</f>
        <v>3.5529523293759135E-3</v>
      </c>
      <c r="AT18">
        <f>((AS18+0.00000010773*(AR18^4-AQ18^4))-AP18*44100)/(L18*0.92*2*29.3+0.00000043092*AQ18^3)</f>
        <v>-7.3705839055084752</v>
      </c>
      <c r="AU18">
        <f>0.61365*EXP(17.502*J18/(240.97+J18))</f>
        <v>3.2727157623100451</v>
      </c>
      <c r="AV18">
        <f>AU18*1000/AA18</f>
        <v>37.06983032394016</v>
      </c>
      <c r="AW18">
        <f>(AV18-U18)</f>
        <v>18.215238954311253</v>
      </c>
      <c r="AX18">
        <f>IF(D18,P18,(O18+P18)/2)</f>
        <v>25.853567123413086</v>
      </c>
      <c r="AY18">
        <f>0.61365*EXP(17.502*AX18/(240.97+AX18))</f>
        <v>3.3451311735043059</v>
      </c>
      <c r="AZ18">
        <f>IF(AW18&lt;&gt;0,(1000-(AV18+U18)/2)/AW18*AP18,0)</f>
        <v>1.1417222363010708</v>
      </c>
      <c r="BA18">
        <f>U18*AA18/1000</f>
        <v>1.6645805450975895</v>
      </c>
      <c r="BB18">
        <f>(AY18-BA18)</f>
        <v>1.6805506284067164</v>
      </c>
      <c r="BC18">
        <f>1/(1.6/F18+1.37/N18)</f>
        <v>0.74202819039673995</v>
      </c>
      <c r="BD18">
        <f>G18*AA18*0.001</f>
        <v>34.372677579092382</v>
      </c>
      <c r="BE18">
        <f>G18/S18</f>
        <v>0.9841332537498455</v>
      </c>
      <c r="BF18">
        <f>(1-AP18*AA18/AU18/F18)*100</f>
        <v>62.932646260891609</v>
      </c>
      <c r="BG18">
        <f>(S18-E18/(N18/1.35))</f>
        <v>396.79343644469452</v>
      </c>
      <c r="BH18">
        <f>E18*BF18/100/BG18</f>
        <v>-5.9305179284000944E-3</v>
      </c>
    </row>
    <row r="19" spans="1:60" x14ac:dyDescent="0.25">
      <c r="A19" s="1" t="s">
        <v>1</v>
      </c>
      <c r="B19" s="1" t="s">
        <v>11693</v>
      </c>
      <c r="K19" s="1">
        <v>2.72</v>
      </c>
    </row>
    <row r="20" spans="1:60" x14ac:dyDescent="0.25">
      <c r="A20" s="1" t="s">
        <v>1</v>
      </c>
      <c r="B20" s="1" t="s">
        <v>11692</v>
      </c>
      <c r="K20" s="1">
        <v>2.72</v>
      </c>
    </row>
    <row r="21" spans="1:60" x14ac:dyDescent="0.25">
      <c r="A21" s="1">
        <v>2</v>
      </c>
      <c r="B21" s="1" t="s">
        <v>11691</v>
      </c>
      <c r="C21" s="1">
        <v>508.00000167638063</v>
      </c>
      <c r="D21" s="1">
        <v>0</v>
      </c>
      <c r="E21">
        <f>(R21-S21*(1000-T21)/(1000-U21))*AO21</f>
        <v>-2.2755945359646641</v>
      </c>
      <c r="F21">
        <f>IF(AZ21&lt;&gt;0,1/(1/AZ21-1/N21),0)</f>
        <v>1.5287022209861547</v>
      </c>
      <c r="G21">
        <f>((BC21-AP21/2)*S21-E21)/(BC21+AP21/2)</f>
        <v>386.47858082681631</v>
      </c>
      <c r="H21">
        <f>AP21*1000</f>
        <v>21.061836729031899</v>
      </c>
      <c r="I21">
        <f>(AU21-BA21)</f>
        <v>1.6050562413932392</v>
      </c>
      <c r="J21">
        <f>(P21+AT21*D21)</f>
        <v>25.337419509887695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26.152685165405273</v>
      </c>
      <c r="P21" s="1">
        <v>25.337419509887695</v>
      </c>
      <c r="Q21" s="1">
        <v>26.321334838867188</v>
      </c>
      <c r="R21" s="1">
        <v>400.07693481445313</v>
      </c>
      <c r="S21" s="1">
        <v>394.6104736328125</v>
      </c>
      <c r="T21" s="1">
        <v>-0.15426771342754364</v>
      </c>
      <c r="U21" s="1">
        <v>18.567234039306641</v>
      </c>
      <c r="V21" s="1">
        <v>-0.39998787641525269</v>
      </c>
      <c r="W21" s="1">
        <v>48.141433715820313</v>
      </c>
      <c r="X21" s="1">
        <v>300.32052612304688</v>
      </c>
      <c r="Y21" s="1">
        <v>23.844064712524414</v>
      </c>
      <c r="Z21" s="1">
        <v>8.9210395812988281</v>
      </c>
      <c r="AA21" s="1">
        <v>88.281906127929688</v>
      </c>
      <c r="AB21" s="1">
        <v>7.252997875213623</v>
      </c>
      <c r="AC21" s="1">
        <v>-0.10643868893384933</v>
      </c>
      <c r="AD21" s="1">
        <v>3.9306212216615677E-2</v>
      </c>
      <c r="AE21" s="1">
        <v>6.9173085503280163E-3</v>
      </c>
      <c r="AF21" s="1">
        <v>0.1061355322599411</v>
      </c>
      <c r="AG21" s="1">
        <v>1.2729432433843613E-2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1.1041195813347309</v>
      </c>
      <c r="AP21">
        <f>(U21-T21)/(1000-U21)*AO21</f>
        <v>2.1061836729031898E-2</v>
      </c>
      <c r="AQ21">
        <f>(P21+273.15)</f>
        <v>298.48741950988767</v>
      </c>
      <c r="AR21">
        <f>(O21+273.15)</f>
        <v>299.30268516540525</v>
      </c>
      <c r="AS21">
        <f>(Y21*AK21+Z21*AL21)*AM21</f>
        <v>3.8150502687308858</v>
      </c>
      <c r="AT21">
        <f>((AS21+0.00000010773*(AR21^4-AQ21^4))-AP21*44100)/(L21*0.92*2*29.3+0.00000043092*AQ21^3)</f>
        <v>-7.2187408512484623</v>
      </c>
      <c r="AU21">
        <f>0.61365*EXP(17.502*J21/(240.97+J21))</f>
        <v>3.2442070539066088</v>
      </c>
      <c r="AV21">
        <f>AU21*1000/AA21</f>
        <v>36.748266957505592</v>
      </c>
      <c r="AW21">
        <f>(AV21-U21)</f>
        <v>18.181032918198952</v>
      </c>
      <c r="AX21">
        <f>IF(D21,P21,(O21+P21)/2)</f>
        <v>25.745052337646484</v>
      </c>
      <c r="AY21">
        <f>0.61365*EXP(17.502*AX21/(240.97+AX21))</f>
        <v>3.3236881844641153</v>
      </c>
      <c r="AZ21">
        <f>IF(AW21&lt;&gt;0,(1000-(AV21+U21)/2)/AW21*AP21,0)</f>
        <v>1.1264109028284455</v>
      </c>
      <c r="BA21">
        <f>U21*AA21/1000</f>
        <v>1.6391508125133696</v>
      </c>
      <c r="BB21">
        <f>(AY21-BA21)</f>
        <v>1.6845373719507457</v>
      </c>
      <c r="BC21">
        <f>1/(1.6/F21+1.37/N21)</f>
        <v>0.73168580475867451</v>
      </c>
      <c r="BD21">
        <f>G21*AA21*0.001</f>
        <v>34.119065793008488</v>
      </c>
      <c r="BE21">
        <f>G21/S21</f>
        <v>0.97939260777562898</v>
      </c>
      <c r="BF21">
        <f>(1-AP21*AA21/AU21/F21)*100</f>
        <v>62.508183511656512</v>
      </c>
      <c r="BG21">
        <f>(S21-E21/(N21/1.35))</f>
        <v>395.32818457735789</v>
      </c>
      <c r="BH21">
        <f>E21*BF21/100/BG21</f>
        <v>-3.5981062418879444E-3</v>
      </c>
    </row>
    <row r="22" spans="1:60" x14ac:dyDescent="0.25">
      <c r="A22" s="1" t="s">
        <v>1</v>
      </c>
      <c r="B22" s="1" t="s">
        <v>11690</v>
      </c>
      <c r="K22" s="1">
        <v>2.72</v>
      </c>
    </row>
    <row r="23" spans="1:60" x14ac:dyDescent="0.25">
      <c r="A23" s="1" t="s">
        <v>1</v>
      </c>
      <c r="B23" s="1" t="s">
        <v>11689</v>
      </c>
      <c r="K23" s="1">
        <v>2.72</v>
      </c>
    </row>
    <row r="24" spans="1:60" x14ac:dyDescent="0.25">
      <c r="A24" s="1">
        <v>3</v>
      </c>
      <c r="B24" s="1" t="s">
        <v>11688</v>
      </c>
      <c r="C24" s="1">
        <v>713.50000168755651</v>
      </c>
      <c r="D24" s="1">
        <v>0</v>
      </c>
      <c r="E24">
        <f>(R24-S24*(1000-T24)/(1000-U24))*AO24</f>
        <v>-1.258317712856605</v>
      </c>
      <c r="F24">
        <f>IF(AZ24&lt;&gt;0,1/(1/AZ24-1/N24),0)</f>
        <v>1.4859254938413309</v>
      </c>
      <c r="G24">
        <f>((BC24-AP24/2)*S24-E24)/(BC24+AP24/2)</f>
        <v>384.36343757261767</v>
      </c>
      <c r="H24">
        <f>AP24*1000</f>
        <v>20.62475885803385</v>
      </c>
      <c r="I24">
        <f>(AU24-BA24)</f>
        <v>1.605646159047931</v>
      </c>
      <c r="J24">
        <f>(P24+AT24*D24)</f>
        <v>25.166236877441406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26.034711837768555</v>
      </c>
      <c r="P24" s="1">
        <v>25.166236877441406</v>
      </c>
      <c r="Q24" s="1">
        <v>26.240005493164063</v>
      </c>
      <c r="R24" s="1">
        <v>400.03216552734375</v>
      </c>
      <c r="S24" s="1">
        <v>393.81521606445313</v>
      </c>
      <c r="T24" s="1">
        <v>-0.15187028050422668</v>
      </c>
      <c r="U24" s="1">
        <v>18.188802719116211</v>
      </c>
      <c r="V24" s="1">
        <v>-0.39651337265968323</v>
      </c>
      <c r="W24" s="1">
        <v>47.488578796386719</v>
      </c>
      <c r="X24" s="1">
        <v>300.31048583984375</v>
      </c>
      <c r="Y24" s="1">
        <v>48.966232299804688</v>
      </c>
      <c r="Z24" s="1">
        <v>9.2434625625610352</v>
      </c>
      <c r="AA24" s="1">
        <v>88.278579711914063</v>
      </c>
      <c r="AB24" s="1">
        <v>7.3147988319396973</v>
      </c>
      <c r="AC24" s="1">
        <v>-0.10853715240955353</v>
      </c>
      <c r="AD24" s="1">
        <v>4.7256767749786377E-2</v>
      </c>
      <c r="AE24" s="1">
        <v>5.5745807476341724E-3</v>
      </c>
      <c r="AF24" s="1">
        <v>5.9479374438524246E-2</v>
      </c>
      <c r="AG24" s="1">
        <v>2.0827474072575569E-2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1.1040826685288372</v>
      </c>
      <c r="AP24">
        <f>(U24-T24)/(1000-U24)*AO24</f>
        <v>2.0624758858033849E-2</v>
      </c>
      <c r="AQ24">
        <f>(P24+273.15)</f>
        <v>298.31623687744138</v>
      </c>
      <c r="AR24">
        <f>(O24+273.15)</f>
        <v>299.18471183776853</v>
      </c>
      <c r="AS24">
        <f>(Y24*AK24+Z24*AL24)*AM24</f>
        <v>7.8345969928518571</v>
      </c>
      <c r="AT24">
        <f>((AS24+0.00000010773*(AR24^4-AQ24^4))-AP24*44100)/(L24*0.92*2*29.3+0.00000043092*AQ24^3)</f>
        <v>-7.031467515255291</v>
      </c>
      <c r="AU24">
        <f>0.61365*EXP(17.502*J24/(240.97+J24))</f>
        <v>3.2113278297517107</v>
      </c>
      <c r="AV24">
        <f>AU24*1000/AA24</f>
        <v>36.377203170140156</v>
      </c>
      <c r="AW24">
        <f>(AV24-U24)</f>
        <v>18.188400451023945</v>
      </c>
      <c r="AX24">
        <f>IF(D24,P24,(O24+P24)/2)</f>
        <v>25.60047435760498</v>
      </c>
      <c r="AY24">
        <f>0.61365*EXP(17.502*AX24/(240.97+AX24))</f>
        <v>3.2953055599372494</v>
      </c>
      <c r="AZ24">
        <f>IF(AW24&lt;&gt;0,(1000-(AV24+U24)/2)/AW24*AP24,0)</f>
        <v>1.1030136242820869</v>
      </c>
      <c r="BA24">
        <f>U24*AA24/1000</f>
        <v>1.6056816707037798</v>
      </c>
      <c r="BB24">
        <f>(AY24-BA24)</f>
        <v>1.6896238892334696</v>
      </c>
      <c r="BC24">
        <f>1/(1.6/F24+1.37/N24)</f>
        <v>0.71590292058319926</v>
      </c>
      <c r="BD24">
        <f>G24*AA24*0.001</f>
        <v>33.931058362099634</v>
      </c>
      <c r="BE24">
        <f>G24/S24</f>
        <v>0.97599945835945423</v>
      </c>
      <c r="BF24">
        <f>(1-AP24*AA24/AU24/F24)*100</f>
        <v>61.84402636912678</v>
      </c>
      <c r="BG24">
        <f>(S24-E24/(N24/1.35))</f>
        <v>394.21208307215562</v>
      </c>
      <c r="BH24">
        <f>E24*BF24/100/BG24</f>
        <v>-1.9740499379974435E-3</v>
      </c>
    </row>
    <row r="25" spans="1:60" x14ac:dyDescent="0.25">
      <c r="A25" s="1" t="s">
        <v>1</v>
      </c>
      <c r="B25" s="1" t="s">
        <v>11687</v>
      </c>
      <c r="K25" s="1">
        <v>2.72</v>
      </c>
    </row>
    <row r="26" spans="1:60" x14ac:dyDescent="0.25">
      <c r="A26" s="1" t="s">
        <v>1</v>
      </c>
      <c r="B26" s="1" t="s">
        <v>11686</v>
      </c>
      <c r="K26" s="1">
        <v>2.72</v>
      </c>
    </row>
    <row r="27" spans="1:60" x14ac:dyDescent="0.25">
      <c r="A27" s="1">
        <v>4</v>
      </c>
      <c r="B27" s="1" t="s">
        <v>11685</v>
      </c>
      <c r="C27" s="1">
        <v>920.00000167638063</v>
      </c>
      <c r="D27" s="1">
        <v>0</v>
      </c>
      <c r="E27">
        <f>(R27-S27*(1000-T27)/(1000-U27))*AO27</f>
        <v>-0.10671594064280651</v>
      </c>
      <c r="F27">
        <f>IF(AZ27&lt;&gt;0,1/(1/AZ27-1/N27),0)</f>
        <v>1.4694640763983371</v>
      </c>
      <c r="G27">
        <f>((BC27-AP27/2)*S27-E27)/(BC27+AP27/2)</f>
        <v>381.86088006464439</v>
      </c>
      <c r="H27">
        <f>AP27*1000</f>
        <v>20.428207316895193</v>
      </c>
      <c r="I27">
        <f>(AU27-BA27)</f>
        <v>1.6037830219781339</v>
      </c>
      <c r="J27">
        <f>(P27+AT27*D27)</f>
        <v>25.076688766479492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25.954322814941406</v>
      </c>
      <c r="P27" s="1">
        <v>25.076688766479492</v>
      </c>
      <c r="Q27" s="1">
        <v>26.166051864624023</v>
      </c>
      <c r="R27" s="1">
        <v>400.03118896484375</v>
      </c>
      <c r="S27" s="1">
        <v>392.8592529296875</v>
      </c>
      <c r="T27" s="1">
        <v>-0.15105791389942169</v>
      </c>
      <c r="U27" s="1">
        <v>18.017351150512695</v>
      </c>
      <c r="V27" s="1">
        <v>-0.39625194668769836</v>
      </c>
      <c r="W27" s="1">
        <v>47.262737274169922</v>
      </c>
      <c r="X27" s="1">
        <v>300.32125854492188</v>
      </c>
      <c r="Y27" s="1">
        <v>100.17155456542969</v>
      </c>
      <c r="Z27" s="1">
        <v>9.1919784545898438</v>
      </c>
      <c r="AA27" s="1">
        <v>88.273880004882813</v>
      </c>
      <c r="AB27" s="1">
        <v>7.3961219787597656</v>
      </c>
      <c r="AC27" s="1">
        <v>-0.10435386002063751</v>
      </c>
      <c r="AD27" s="1">
        <v>3.30546535551548E-2</v>
      </c>
      <c r="AE27" s="1">
        <v>3.3371734898537397E-3</v>
      </c>
      <c r="AF27" s="1">
        <v>5.1088344305753708E-2</v>
      </c>
      <c r="AG27" s="1">
        <v>2.0380690693855286E-2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1.1041222740622125</v>
      </c>
      <c r="AP27">
        <f>(U27-T27)/(1000-U27)*AO27</f>
        <v>2.0428207316895194E-2</v>
      </c>
      <c r="AQ27">
        <f>(P27+273.15)</f>
        <v>298.22668876647947</v>
      </c>
      <c r="AR27">
        <f>(O27+273.15)</f>
        <v>299.10432281494138</v>
      </c>
      <c r="AS27">
        <f>(Y27*AK27+Z27*AL27)*AM27</f>
        <v>16.027448372227354</v>
      </c>
      <c r="AT27">
        <f>((AS27+0.00000010773*(AR27^4-AQ27^4))-AP27*44100)/(L27*0.92*2*29.3+0.00000043092*AQ27^3)</f>
        <v>-6.8983164369255761</v>
      </c>
      <c r="AU27">
        <f>0.61365*EXP(17.502*J27/(240.97+J27))</f>
        <v>3.1942445154443289</v>
      </c>
      <c r="AV27">
        <f>AU27*1000/AA27</f>
        <v>36.185613629622274</v>
      </c>
      <c r="AW27">
        <f>(AV27-U27)</f>
        <v>18.168262479109579</v>
      </c>
      <c r="AX27">
        <f>IF(D27,P27,(O27+P27)/2)</f>
        <v>25.515505790710449</v>
      </c>
      <c r="AY27">
        <f>0.61365*EXP(17.502*AX27/(240.97+AX27))</f>
        <v>3.278724050884041</v>
      </c>
      <c r="AZ27">
        <f>IF(AW27&lt;&gt;0,(1000-(AV27+U27)/2)/AW27*AP27,0)</f>
        <v>1.0939170786908268</v>
      </c>
      <c r="BA27">
        <f>U27*AA27/1000</f>
        <v>1.5904614934661949</v>
      </c>
      <c r="BB27">
        <f>(AY27-BA27)</f>
        <v>1.688262557417846</v>
      </c>
      <c r="BC27">
        <f>1/(1.6/F27+1.37/N27)</f>
        <v>0.70977370014968733</v>
      </c>
      <c r="BD27">
        <f>G27*AA27*0.001</f>
        <v>33.70834150538537</v>
      </c>
      <c r="BE27">
        <f>G27/S27</f>
        <v>0.97200429216564344</v>
      </c>
      <c r="BF27">
        <f>(1-AP27*AA27/AU27/F27)*100</f>
        <v>61.581947871110678</v>
      </c>
      <c r="BG27">
        <f>(S27-E27/(N27/1.35))</f>
        <v>392.89291059468286</v>
      </c>
      <c r="BH27">
        <f>E27*BF27/100/BG27</f>
        <v>-1.6726632923294059E-4</v>
      </c>
    </row>
    <row r="28" spans="1:60" x14ac:dyDescent="0.25">
      <c r="A28" s="1" t="s">
        <v>1</v>
      </c>
      <c r="B28" s="1" t="s">
        <v>11684</v>
      </c>
      <c r="K28" s="1">
        <v>2.72</v>
      </c>
    </row>
    <row r="29" spans="1:60" x14ac:dyDescent="0.25">
      <c r="A29" s="1" t="s">
        <v>1</v>
      </c>
      <c r="B29" s="1" t="s">
        <v>11683</v>
      </c>
      <c r="K29" s="1">
        <v>2.72</v>
      </c>
    </row>
    <row r="30" spans="1:60" x14ac:dyDescent="0.25">
      <c r="A30" s="1">
        <v>5</v>
      </c>
      <c r="B30" s="1" t="s">
        <v>11682</v>
      </c>
      <c r="C30" s="1">
        <v>1126.0000016763806</v>
      </c>
      <c r="D30" s="1">
        <v>0</v>
      </c>
      <c r="E30">
        <f>(R30-S30*(1000-T30)/(1000-U30))*AO30</f>
        <v>0.86652368307567429</v>
      </c>
      <c r="F30">
        <f>IF(AZ30&lt;&gt;0,1/(1/AZ30-1/N30),0)</f>
        <v>1.4698807200512962</v>
      </c>
      <c r="G30">
        <f>((BC30-AP30/2)*S30-E30)/(BC30+AP30/2)</f>
        <v>379.89333483661284</v>
      </c>
      <c r="H30">
        <f>AP30*1000</f>
        <v>20.348366311581611</v>
      </c>
      <c r="I30">
        <f>(AU30-BA30)</f>
        <v>1.5973929839988663</v>
      </c>
      <c r="J30">
        <f>(P30+AT30*D30)</f>
        <v>25.010927200317383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25.897911071777344</v>
      </c>
      <c r="P30" s="1">
        <v>25.010927200317383</v>
      </c>
      <c r="Q30" s="1">
        <v>26.110134124755859</v>
      </c>
      <c r="R30" s="1">
        <v>400.19232177734375</v>
      </c>
      <c r="S30" s="1">
        <v>392.17868041992188</v>
      </c>
      <c r="T30" s="1">
        <v>-0.1536543071269989</v>
      </c>
      <c r="U30" s="1">
        <v>17.947731018066406</v>
      </c>
      <c r="V30" s="1">
        <v>-0.40442162752151489</v>
      </c>
      <c r="W30" s="1">
        <v>47.238834381103516</v>
      </c>
      <c r="X30" s="1">
        <v>300.27642822265625</v>
      </c>
      <c r="Y30" s="1">
        <v>150.2554931640625</v>
      </c>
      <c r="Z30" s="1">
        <v>9.599949836730957</v>
      </c>
      <c r="AA30" s="1">
        <v>88.276153564453125</v>
      </c>
      <c r="AB30" s="1">
        <v>7.3898506164550781</v>
      </c>
      <c r="AC30" s="1">
        <v>-0.1033385768532753</v>
      </c>
      <c r="AD30" s="1">
        <v>4.5822102576494217E-2</v>
      </c>
      <c r="AE30" s="1">
        <v>5.3838430903851986E-3</v>
      </c>
      <c r="AF30" s="1">
        <v>7.0159777998924255E-2</v>
      </c>
      <c r="AG30" s="1">
        <v>2.2837445139884949E-2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1.1039574567009418</v>
      </c>
      <c r="AP30">
        <f>(U30-T30)/(1000-U30)*AO30</f>
        <v>2.0348366311581611E-2</v>
      </c>
      <c r="AQ30">
        <f>(P30+273.15)</f>
        <v>298.16092720031736</v>
      </c>
      <c r="AR30">
        <f>(O30+273.15)</f>
        <v>299.04791107177732</v>
      </c>
      <c r="AS30">
        <f>(Y30*AK30+Z30*AL30)*AM30</f>
        <v>24.040878368894482</v>
      </c>
      <c r="AT30">
        <f>((AS30+0.00000010773*(AR30^4-AQ30^4))-AP30*44100)/(L30*0.92*2*29.3+0.00000043092*AQ30^3)</f>
        <v>-6.8069673220824782</v>
      </c>
      <c r="AU30">
        <f>0.61365*EXP(17.502*J30/(240.97+J30))</f>
        <v>3.1817496434831951</v>
      </c>
      <c r="AV30">
        <f>AU30*1000/AA30</f>
        <v>36.043138662131469</v>
      </c>
      <c r="AW30">
        <f>(AV30-U30)</f>
        <v>18.095407644065062</v>
      </c>
      <c r="AX30">
        <f>IF(D30,P30,(O30+P30)/2)</f>
        <v>25.454419136047363</v>
      </c>
      <c r="AY30">
        <f>0.61365*EXP(17.502*AX30/(240.97+AX30))</f>
        <v>3.2668481510841216</v>
      </c>
      <c r="AZ30">
        <f>IF(AW30&lt;&gt;0,(1000-(AV30+U30)/2)/AW30*AP30,0)</f>
        <v>1.0941479575459327</v>
      </c>
      <c r="BA30">
        <f>U30*AA30/1000</f>
        <v>1.5843566594843288</v>
      </c>
      <c r="BB30">
        <f>(AY30-BA30)</f>
        <v>1.6824914915997928</v>
      </c>
      <c r="BC30">
        <f>1/(1.6/F30+1.37/N30)</f>
        <v>0.7099292174251568</v>
      </c>
      <c r="BD30">
        <f>G30*AA30*0.001</f>
        <v>33.535522364149045</v>
      </c>
      <c r="BE30">
        <f>G30/S30</f>
        <v>0.96867411158058203</v>
      </c>
      <c r="BF30">
        <f>(1-AP30*AA30/AU30/F30)*100</f>
        <v>61.591720696869764</v>
      </c>
      <c r="BG30">
        <f>(S30-E30/(N30/1.35))</f>
        <v>391.90538325681916</v>
      </c>
      <c r="BH30">
        <f>E30*BF30/100/BG30</f>
        <v>1.3618257606389022E-3</v>
      </c>
    </row>
    <row r="31" spans="1:60" x14ac:dyDescent="0.25">
      <c r="A31" s="1" t="s">
        <v>1</v>
      </c>
      <c r="B31" s="1" t="s">
        <v>11681</v>
      </c>
      <c r="K31" s="1">
        <v>2.72</v>
      </c>
    </row>
    <row r="32" spans="1:60" x14ac:dyDescent="0.25">
      <c r="A32" s="1" t="s">
        <v>1</v>
      </c>
      <c r="B32" s="1" t="s">
        <v>11680</v>
      </c>
      <c r="K32" s="1">
        <v>2.72</v>
      </c>
    </row>
    <row r="33" spans="1:60" x14ac:dyDescent="0.25">
      <c r="A33" s="1">
        <v>6</v>
      </c>
      <c r="B33" s="1" t="s">
        <v>10535</v>
      </c>
      <c r="C33" s="1">
        <v>1331.5000016875565</v>
      </c>
      <c r="D33" s="1">
        <v>0</v>
      </c>
      <c r="E33">
        <f>(R33-S33*(1000-T33)/(1000-U33))*AO33</f>
        <v>2.3913747056541514</v>
      </c>
      <c r="F33">
        <f>IF(AZ33&lt;&gt;0,1/(1/AZ33-1/N33),0)</f>
        <v>1.502359412030696</v>
      </c>
      <c r="G33">
        <f>((BC33-AP33/2)*S33-E33)/(BC33+AP33/2)</f>
        <v>376.53996570457207</v>
      </c>
      <c r="H33">
        <f>AP33*1000</f>
        <v>20.506251394753562</v>
      </c>
      <c r="I33">
        <f>(AU33-BA33)</f>
        <v>1.5836892221768712</v>
      </c>
      <c r="J33">
        <f>(P33+AT33*D33)</f>
        <v>25.001510620117188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25.870460510253906</v>
      </c>
      <c r="P33" s="1">
        <v>25.001510620117188</v>
      </c>
      <c r="Q33" s="1">
        <v>26.078125</v>
      </c>
      <c r="R33" s="1">
        <v>400.17169189453125</v>
      </c>
      <c r="S33" s="1">
        <v>390.74856567382813</v>
      </c>
      <c r="T33" s="1">
        <v>-0.1529509574174881</v>
      </c>
      <c r="U33" s="1">
        <v>18.083845138549805</v>
      </c>
      <c r="V33" s="1">
        <v>-0.40320074558258057</v>
      </c>
      <c r="W33" s="1">
        <v>47.671619415283203</v>
      </c>
      <c r="X33" s="1">
        <v>300.31777954101563</v>
      </c>
      <c r="Y33" s="1">
        <v>300.33908081054688</v>
      </c>
      <c r="Z33" s="1">
        <v>9.8937206268310547</v>
      </c>
      <c r="AA33" s="1">
        <v>88.270759582519531</v>
      </c>
      <c r="AB33" s="1">
        <v>7.5348825454711914</v>
      </c>
      <c r="AC33" s="1">
        <v>-0.10219893604516983</v>
      </c>
      <c r="AD33" s="1">
        <v>5.9534203261137009E-2</v>
      </c>
      <c r="AE33" s="1">
        <v>2.4564433842897415E-3</v>
      </c>
      <c r="AF33" s="1">
        <v>4.3286014348268509E-2</v>
      </c>
      <c r="AG33" s="1">
        <v>2.1515177562832832E-2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1.1041094836066747</v>
      </c>
      <c r="AP33">
        <f>(U33-T33)/(1000-U33)*AO33</f>
        <v>2.0506251394753563E-2</v>
      </c>
      <c r="AQ33">
        <f>(P33+273.15)</f>
        <v>298.15151062011716</v>
      </c>
      <c r="AR33">
        <f>(O33+273.15)</f>
        <v>299.02046051025388</v>
      </c>
      <c r="AS33">
        <f>(Y33*AK33+Z33*AL33)*AM33</f>
        <v>48.054251855591247</v>
      </c>
      <c r="AT33">
        <f>((AS33+0.00000010773*(AR33^4-AQ33^4))-AP33*44100)/(L33*0.92*2*29.3+0.00000043092*AQ33^3)</f>
        <v>-6.6742052287501075</v>
      </c>
      <c r="AU33">
        <f>0.61365*EXP(17.502*J33/(240.97+J33))</f>
        <v>3.1799639687293157</v>
      </c>
      <c r="AV33">
        <f>AU33*1000/AA33</f>
        <v>36.025111642508755</v>
      </c>
      <c r="AW33">
        <f>(AV33-U33)</f>
        <v>17.94126650395895</v>
      </c>
      <c r="AX33">
        <f>IF(D33,P33,(O33+P33)/2)</f>
        <v>25.435985565185547</v>
      </c>
      <c r="AY33">
        <f>0.61365*EXP(17.502*AX33/(240.97+AX33))</f>
        <v>3.2632718568076968</v>
      </c>
      <c r="AZ33">
        <f>IF(AW33&lt;&gt;0,(1000-(AV33+U33)/2)/AW33*AP33,0)</f>
        <v>1.1120433139500445</v>
      </c>
      <c r="BA33">
        <f>U33*AA33/1000</f>
        <v>1.5962747465524445</v>
      </c>
      <c r="BB33">
        <f>(AY33-BA33)</f>
        <v>1.6669971102552523</v>
      </c>
      <c r="BC33">
        <f>1/(1.6/F33+1.37/N33)</f>
        <v>0.72199094113630813</v>
      </c>
      <c r="BD33">
        <f>G33*AA33*0.001</f>
        <v>33.237468785918438</v>
      </c>
      <c r="BE33">
        <f>G33/S33</f>
        <v>0.96363748656439985</v>
      </c>
      <c r="BF33">
        <f>(1-AP33*AA33/AU33/F33)*100</f>
        <v>62.111527235324118</v>
      </c>
      <c r="BG33">
        <f>(S33-E33/(N33/1.35))</f>
        <v>389.99433825254044</v>
      </c>
      <c r="BH33">
        <f>E33*BF33/100/BG33</f>
        <v>3.8085664480575435E-3</v>
      </c>
    </row>
    <row r="34" spans="1:60" x14ac:dyDescent="0.25">
      <c r="A34" s="1" t="s">
        <v>1</v>
      </c>
      <c r="B34" s="1" t="s">
        <v>11679</v>
      </c>
      <c r="K34" s="1">
        <v>2.72</v>
      </c>
    </row>
    <row r="35" spans="1:60" x14ac:dyDescent="0.25">
      <c r="A35" s="1" t="s">
        <v>1</v>
      </c>
      <c r="B35" s="1" t="s">
        <v>1130</v>
      </c>
      <c r="K35" s="1">
        <v>2.72</v>
      </c>
    </row>
    <row r="36" spans="1:60" x14ac:dyDescent="0.25">
      <c r="A36" s="1">
        <v>7</v>
      </c>
      <c r="B36" s="1" t="s">
        <v>11678</v>
      </c>
      <c r="C36" s="1">
        <v>1538.0000016763806</v>
      </c>
      <c r="D36" s="1">
        <v>0</v>
      </c>
      <c r="E36">
        <f>(R36-S36*(1000-T36)/(1000-U36))*AO36</f>
        <v>3.3137073248689166</v>
      </c>
      <c r="F36">
        <f>IF(AZ36&lt;&gt;0,1/(1/AZ36-1/N36),0)</f>
        <v>1.5645234465138316</v>
      </c>
      <c r="G36">
        <f>((BC36-AP36/2)*S36-E36)/(BC36+AP36/2)</f>
        <v>374.31188045924483</v>
      </c>
      <c r="H36">
        <f>AP36*1000</f>
        <v>20.862419459981645</v>
      </c>
      <c r="I36">
        <f>(AU36-BA36)</f>
        <v>1.563565809946653</v>
      </c>
      <c r="J36">
        <f>(P36+AT36*D36)</f>
        <v>25.039297103881836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25.869340896606445</v>
      </c>
      <c r="P36" s="1">
        <v>25.039297103881836</v>
      </c>
      <c r="Q36" s="1">
        <v>26.064060211181641</v>
      </c>
      <c r="R36" s="1">
        <v>399.81805419921875</v>
      </c>
      <c r="S36" s="1">
        <v>389.45904541015625</v>
      </c>
      <c r="T36" s="1">
        <v>-0.15338088572025299</v>
      </c>
      <c r="U36" s="1">
        <v>18.392253875732422</v>
      </c>
      <c r="V36" s="1">
        <v>-0.40437853336334229</v>
      </c>
      <c r="W36" s="1">
        <v>48.489955902099609</v>
      </c>
      <c r="X36" s="1">
        <v>300.35153198242188</v>
      </c>
      <c r="Y36" s="1">
        <v>499.61993408203125</v>
      </c>
      <c r="Z36" s="1">
        <v>5.1822919845581055</v>
      </c>
      <c r="AA36" s="1">
        <v>88.274604797363281</v>
      </c>
      <c r="AB36" s="1">
        <v>7.4487924575805664</v>
      </c>
      <c r="AC36" s="1">
        <v>-0.10777363926172256</v>
      </c>
      <c r="AD36" s="1">
        <v>5.6325227022171021E-2</v>
      </c>
      <c r="AE36" s="1">
        <v>2.8559484053403139E-3</v>
      </c>
      <c r="AF36" s="1">
        <v>9.9127240478992462E-2</v>
      </c>
      <c r="AG36" s="1">
        <v>2.0924802869558334E-2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1.1042335734647859</v>
      </c>
      <c r="AP36">
        <f>(U36-T36)/(1000-U36)*AO36</f>
        <v>2.0862419459981643E-2</v>
      </c>
      <c r="AQ36">
        <f>(P36+273.15)</f>
        <v>298.18929710388181</v>
      </c>
      <c r="AR36">
        <f>(O36+273.15)</f>
        <v>299.01934089660642</v>
      </c>
      <c r="AS36">
        <f>(Y36*AK36+Z36*AL36)*AM36</f>
        <v>79.939187666344878</v>
      </c>
      <c r="AT36">
        <f>((AS36+0.00000010773*(AR36^4-AQ36^4))-AP36*44100)/(L36*0.92*2*29.3+0.00000043092*AQ36^3)</f>
        <v>-6.5499027225861628</v>
      </c>
      <c r="AU36">
        <f>0.61365*EXP(17.502*J36/(240.97+J36))</f>
        <v>3.1871347521597055</v>
      </c>
      <c r="AV36">
        <f>AU36*1000/AA36</f>
        <v>36.104775087646765</v>
      </c>
      <c r="AW36">
        <f>(AV36-U36)</f>
        <v>17.712521211914343</v>
      </c>
      <c r="AX36">
        <f>IF(D36,P36,(O36+P36)/2)</f>
        <v>25.454319000244141</v>
      </c>
      <c r="AY36">
        <f>0.61365*EXP(17.502*AX36/(240.97+AX36))</f>
        <v>3.2668287145060466</v>
      </c>
      <c r="AZ36">
        <f>IF(AW36&lt;&gt;0,(1000-(AV36+U36)/2)/AW36*AP36,0)</f>
        <v>1.1457403087005202</v>
      </c>
      <c r="BA36">
        <f>U36*AA36/1000</f>
        <v>1.6235689422130526</v>
      </c>
      <c r="BB36">
        <f>(AY36-BA36)</f>
        <v>1.643259772292994</v>
      </c>
      <c r="BC36">
        <f>1/(1.6/F36+1.37/N36)</f>
        <v>0.7447441204238755</v>
      </c>
      <c r="BD36">
        <f>G36*AA36*0.001</f>
        <v>33.042233318497729</v>
      </c>
      <c r="BE36">
        <f>G36/S36</f>
        <v>0.96110716870124491</v>
      </c>
      <c r="BF36">
        <f>(1-AP36*AA36/AU36/F36)*100</f>
        <v>63.066713656200655</v>
      </c>
      <c r="BG36">
        <f>(S36-E36/(N36/1.35))</f>
        <v>388.41391897111316</v>
      </c>
      <c r="BH36">
        <f>E36*BF36/100/BG36</f>
        <v>5.3804619451216194E-3</v>
      </c>
    </row>
    <row r="37" spans="1:60" x14ac:dyDescent="0.25">
      <c r="A37" s="1" t="s">
        <v>1</v>
      </c>
      <c r="B37" s="1" t="s">
        <v>11677</v>
      </c>
      <c r="K37" s="1">
        <v>2.72</v>
      </c>
    </row>
    <row r="38" spans="1:60" x14ac:dyDescent="0.25">
      <c r="A38" s="1" t="s">
        <v>1</v>
      </c>
      <c r="B38" s="1" t="s">
        <v>11676</v>
      </c>
      <c r="K38" s="1">
        <v>2.72</v>
      </c>
    </row>
    <row r="39" spans="1:60" x14ac:dyDescent="0.25">
      <c r="A39" s="1">
        <v>8</v>
      </c>
      <c r="B39" s="1" t="s">
        <v>11675</v>
      </c>
      <c r="C39" s="1">
        <v>1744.5000016652048</v>
      </c>
      <c r="D39" s="1">
        <v>0</v>
      </c>
      <c r="E39">
        <f>(R39-S39*(1000-T39)/(1000-U39))*AO39</f>
        <v>4.3520516627464163</v>
      </c>
      <c r="F39">
        <f>IF(AZ39&lt;&gt;0,1/(1/AZ39-1/N39),0)</f>
        <v>1.6539646452773837</v>
      </c>
      <c r="G39">
        <f>((BC39-AP39/2)*S39-E39)/(BC39+AP39/2)</f>
        <v>372.47017428771602</v>
      </c>
      <c r="H39">
        <f>AP39*1000</f>
        <v>21.39890342417586</v>
      </c>
      <c r="I39">
        <f>(AU39-BA39)</f>
        <v>1.539638301032487</v>
      </c>
      <c r="J39">
        <f>(P39+AT39*D39)</f>
        <v>25.131101608276367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25.899885177612305</v>
      </c>
      <c r="P39" s="1">
        <v>25.131101608276367</v>
      </c>
      <c r="Q39" s="1">
        <v>26.072607040405273</v>
      </c>
      <c r="R39" s="1">
        <v>400.02896118164063</v>
      </c>
      <c r="S39" s="1">
        <v>388.55624389648438</v>
      </c>
      <c r="T39" s="1">
        <v>-0.15371227264404297</v>
      </c>
      <c r="U39" s="1">
        <v>18.862464904785156</v>
      </c>
      <c r="V39" s="1">
        <v>-0.40449559688568115</v>
      </c>
      <c r="W39" s="1">
        <v>49.636795043945313</v>
      </c>
      <c r="X39" s="1">
        <v>300.30813598632813</v>
      </c>
      <c r="Y39" s="1">
        <v>749.9921875</v>
      </c>
      <c r="Z39" s="1">
        <v>9.2230110168457031</v>
      </c>
      <c r="AA39" s="1">
        <v>88.269332885742188</v>
      </c>
      <c r="AB39" s="1">
        <v>7.4415931701660156</v>
      </c>
      <c r="AC39" s="1">
        <v>-0.10885424911975861</v>
      </c>
      <c r="AD39" s="1">
        <v>3.9846356958150864E-2</v>
      </c>
      <c r="AE39" s="1">
        <v>3.2262005843222141E-3</v>
      </c>
      <c r="AF39" s="1">
        <v>0.10156425833702087</v>
      </c>
      <c r="AG39" s="1">
        <v>1.9791275262832642E-2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1.1040740293615001</v>
      </c>
      <c r="AP39">
        <f>(U39-T39)/(1000-U39)*AO39</f>
        <v>2.1398903424175858E-2</v>
      </c>
      <c r="AQ39">
        <f>(P39+273.15)</f>
        <v>298.28110160827634</v>
      </c>
      <c r="AR39">
        <f>(O39+273.15)</f>
        <v>299.04988517761228</v>
      </c>
      <c r="AS39">
        <f>(Y39*AK39+Z39*AL39)*AM39</f>
        <v>119.99874731781892</v>
      </c>
      <c r="AT39">
        <f>((AS39+0.00000010773*(AR39^4-AQ39^4))-AP39*44100)/(L39*0.92*2*29.3+0.00000043092*AQ39^3)</f>
        <v>-6.425532031088685</v>
      </c>
      <c r="AU39">
        <f>0.61365*EXP(17.502*J39/(240.97+J39))</f>
        <v>3.2046154947585972</v>
      </c>
      <c r="AV39">
        <f>AU39*1000/AA39</f>
        <v>36.304970140725139</v>
      </c>
      <c r="AW39">
        <f>(AV39-U39)</f>
        <v>17.442505235939983</v>
      </c>
      <c r="AX39">
        <f>IF(D39,P39,(O39+P39)/2)</f>
        <v>25.515493392944336</v>
      </c>
      <c r="AY39">
        <f>0.61365*EXP(17.502*AX39/(240.97+AX39))</f>
        <v>3.278721636804153</v>
      </c>
      <c r="AZ39">
        <f>IF(AW39&lt;&gt;0,(1000-(AV39+U39)/2)/AW39*AP39,0)</f>
        <v>1.1929847137984986</v>
      </c>
      <c r="BA39">
        <f>U39*AA39/1000</f>
        <v>1.6649771937261102</v>
      </c>
      <c r="BB39">
        <f>(AY39-BA39)</f>
        <v>1.6137444430780428</v>
      </c>
      <c r="BC39">
        <f>1/(1.6/F39+1.37/N39)</f>
        <v>0.77673523611515771</v>
      </c>
      <c r="BD39">
        <f>G39*AA39*0.001</f>
        <v>32.877693804212818</v>
      </c>
      <c r="BE39">
        <f>G39/S39</f>
        <v>0.9586004089203265</v>
      </c>
      <c r="BF39">
        <f>(1-AP39*AA39/AU39/F39)*100</f>
        <v>64.363157892813106</v>
      </c>
      <c r="BG39">
        <f>(S39-E39/(N39/1.35))</f>
        <v>387.18362893357494</v>
      </c>
      <c r="BH39">
        <f>E39*BF39/100/BG39</f>
        <v>7.2345979373803345E-3</v>
      </c>
    </row>
    <row r="40" spans="1:60" x14ac:dyDescent="0.25">
      <c r="A40" s="1" t="s">
        <v>1</v>
      </c>
      <c r="B40" s="1" t="s">
        <v>11674</v>
      </c>
      <c r="K40" s="1">
        <v>2.72</v>
      </c>
    </row>
    <row r="41" spans="1:60" x14ac:dyDescent="0.25">
      <c r="A41" s="1" t="s">
        <v>1</v>
      </c>
      <c r="B41" s="1" t="s">
        <v>11673</v>
      </c>
      <c r="K41" s="1">
        <v>2.72</v>
      </c>
    </row>
    <row r="42" spans="1:60" x14ac:dyDescent="0.25">
      <c r="A42" s="1">
        <v>9</v>
      </c>
      <c r="B42" s="1" t="s">
        <v>11672</v>
      </c>
      <c r="C42" s="1">
        <v>1951.5000016652048</v>
      </c>
      <c r="D42" s="1">
        <v>0</v>
      </c>
      <c r="E42">
        <f>(R42-S42*(1000-T42)/(1000-U42))*AO42</f>
        <v>4.9351398465123433</v>
      </c>
      <c r="F42">
        <f>IF(AZ42&lt;&gt;0,1/(1/AZ42-1/N42),0)</f>
        <v>1.7600019434539802</v>
      </c>
      <c r="G42">
        <f>((BC42-AP42/2)*S42-E42)/(BC42+AP42/2)</f>
        <v>371.46291884051072</v>
      </c>
      <c r="H42">
        <f>AP42*1000</f>
        <v>21.992146391630929</v>
      </c>
      <c r="I42">
        <f>(AU42-BA42)</f>
        <v>1.5129902638885819</v>
      </c>
      <c r="J42">
        <f>(P42+AT42*D42)</f>
        <v>25.230825424194336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25.941953659057617</v>
      </c>
      <c r="P42" s="1">
        <v>25.230825424194336</v>
      </c>
      <c r="Q42" s="1">
        <v>26.090915679931641</v>
      </c>
      <c r="R42" s="1">
        <v>399.98434448242188</v>
      </c>
      <c r="S42" s="1">
        <v>387.79098510742188</v>
      </c>
      <c r="T42" s="1">
        <v>-0.15088146924972534</v>
      </c>
      <c r="U42" s="1">
        <v>19.380531311035156</v>
      </c>
      <c r="V42" s="1">
        <v>-0.39605909585952759</v>
      </c>
      <c r="W42" s="1">
        <v>50.873287200927734</v>
      </c>
      <c r="X42" s="1">
        <v>300.33322143554688</v>
      </c>
      <c r="Y42" s="1">
        <v>1000.2411499023438</v>
      </c>
      <c r="Z42" s="1">
        <v>9.2159852981567383</v>
      </c>
      <c r="AA42" s="1">
        <v>88.269447326660156</v>
      </c>
      <c r="AB42" s="1">
        <v>7.4456186294555664</v>
      </c>
      <c r="AC42" s="1">
        <v>-0.11499772220849991</v>
      </c>
      <c r="AD42" s="1">
        <v>3.9999090135097504E-2</v>
      </c>
      <c r="AE42" s="1">
        <v>5.211148876696825E-3</v>
      </c>
      <c r="AF42" s="1">
        <v>8.1755995750427246E-2</v>
      </c>
      <c r="AG42" s="1">
        <v>2.2288242354989052E-2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1.1041662552777456</v>
      </c>
      <c r="AP42">
        <f>(U42-T42)/(1000-U42)*AO42</f>
        <v>2.199214639163093E-2</v>
      </c>
      <c r="AQ42">
        <f>(P42+273.15)</f>
        <v>298.38082542419431</v>
      </c>
      <c r="AR42">
        <f>(O42+273.15)</f>
        <v>299.09195365905759</v>
      </c>
      <c r="AS42">
        <f>(Y42*AK42+Z42*AL42)*AM42</f>
        <v>160.03858040723389</v>
      </c>
      <c r="AT42">
        <f>((AS42+0.00000010773*(AR42^4-AQ42^4))-AP42*44100)/(L42*0.92*2*29.3+0.00000043092*AQ42^3)</f>
        <v>-6.3207018439629952</v>
      </c>
      <c r="AU42">
        <f>0.61365*EXP(17.502*J42/(240.97+J42))</f>
        <v>3.2236990516106876</v>
      </c>
      <c r="AV42">
        <f>AU42*1000/AA42</f>
        <v>36.521119699330313</v>
      </c>
      <c r="AW42">
        <f>(AV42-U42)</f>
        <v>17.140588388295157</v>
      </c>
      <c r="AX42">
        <f>IF(D42,P42,(O42+P42)/2)</f>
        <v>25.586389541625977</v>
      </c>
      <c r="AY42">
        <f>0.61365*EXP(17.502*AX42/(240.97+AX42))</f>
        <v>3.2925518711051645</v>
      </c>
      <c r="AZ42">
        <f>IF(AW42&lt;&gt;0,(1000-(AV42+U42)/2)/AW42*AP42,0)</f>
        <v>1.2471828423318361</v>
      </c>
      <c r="BA42">
        <f>U42*AA42/1000</f>
        <v>1.7107087877221057</v>
      </c>
      <c r="BB42">
        <f>(AY42-BA42)</f>
        <v>1.5818430833830588</v>
      </c>
      <c r="BC42">
        <f>1/(1.6/F42+1.37/N42)</f>
        <v>0.81356549706393377</v>
      </c>
      <c r="BD42">
        <f>G42*AA42*0.001</f>
        <v>32.788826548399896</v>
      </c>
      <c r="BE42">
        <f>G42/S42</f>
        <v>0.95789467291925801</v>
      </c>
      <c r="BF42">
        <f>(1-AP42*AA42/AU42/F42)*100</f>
        <v>65.785485145601527</v>
      </c>
      <c r="BG42">
        <f>(S42-E42/(N42/1.35))</f>
        <v>386.23446709653535</v>
      </c>
      <c r="BH42">
        <f>E42*BF42/100/BG42</f>
        <v>8.4057896620359975E-3</v>
      </c>
    </row>
    <row r="43" spans="1:60" x14ac:dyDescent="0.25">
      <c r="A43" s="1" t="s">
        <v>1</v>
      </c>
      <c r="B43" s="1" t="s">
        <v>11671</v>
      </c>
      <c r="K43" s="1">
        <v>2.72</v>
      </c>
    </row>
    <row r="44" spans="1:60" x14ac:dyDescent="0.25">
      <c r="A44" s="1" t="s">
        <v>1</v>
      </c>
      <c r="B44" s="1" t="s">
        <v>11670</v>
      </c>
      <c r="K44" s="1">
        <v>2.72</v>
      </c>
    </row>
    <row r="45" spans="1:60" x14ac:dyDescent="0.25">
      <c r="A45" s="1">
        <v>10</v>
      </c>
      <c r="B45" s="1" t="s">
        <v>11669</v>
      </c>
      <c r="C45" s="1">
        <v>2157.5000016652048</v>
      </c>
      <c r="D45" s="1">
        <v>0</v>
      </c>
      <c r="E45">
        <f>(R45-S45*(1000-T45)/(1000-U45))*AO45</f>
        <v>5.2678193855727935</v>
      </c>
      <c r="F45">
        <f>IF(AZ45&lt;&gt;0,1/(1/AZ45-1/N45),0)</f>
        <v>1.8782860225508713</v>
      </c>
      <c r="G45">
        <f>((BC45-AP45/2)*S45-E45)/(BC45+AP45/2)</f>
        <v>371.08267637031292</v>
      </c>
      <c r="H45">
        <f>AP45*1000</f>
        <v>22.611704178186375</v>
      </c>
      <c r="I45">
        <f>(AU45-BA45)</f>
        <v>1.4855178553695729</v>
      </c>
      <c r="J45">
        <f>(P45+AT45*D45)</f>
        <v>25.33357048034668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26.00848388671875</v>
      </c>
      <c r="P45" s="1">
        <v>25.33357048034668</v>
      </c>
      <c r="Q45" s="1">
        <v>26.139076232910156</v>
      </c>
      <c r="R45" s="1">
        <v>400.00711059570313</v>
      </c>
      <c r="S45" s="1">
        <v>387.30426025390625</v>
      </c>
      <c r="T45" s="1">
        <v>-0.15462712943553925</v>
      </c>
      <c r="U45" s="1">
        <v>19.916936874389648</v>
      </c>
      <c r="V45" s="1">
        <v>-0.40427091717720032</v>
      </c>
      <c r="W45" s="1">
        <v>52.072608947753906</v>
      </c>
      <c r="X45" s="1">
        <v>300.31973266601563</v>
      </c>
      <c r="Y45" s="1">
        <v>1248.951416015625</v>
      </c>
      <c r="Z45" s="1">
        <v>9.3987312316894531</v>
      </c>
      <c r="AA45" s="1">
        <v>88.263908386230469</v>
      </c>
      <c r="AB45" s="1">
        <v>7.4357814788818359</v>
      </c>
      <c r="AC45" s="1">
        <v>-0.126376673579216</v>
      </c>
      <c r="AD45" s="1">
        <v>3.1062105670571327E-2</v>
      </c>
      <c r="AE45" s="1">
        <v>6.213843822479248E-3</v>
      </c>
      <c r="AF45" s="1">
        <v>4.7208711504936218E-2</v>
      </c>
      <c r="AG45" s="1">
        <v>2.9260884970426559E-2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1.1041166642132925</v>
      </c>
      <c r="AP45">
        <f>(U45-T45)/(1000-U45)*AO45</f>
        <v>2.2611704178186375E-2</v>
      </c>
      <c r="AQ45">
        <f>(P45+273.15)</f>
        <v>298.48357048034666</v>
      </c>
      <c r="AR45">
        <f>(O45+273.15)</f>
        <v>299.15848388671873</v>
      </c>
      <c r="AS45">
        <f>(Y45*AK45+Z45*AL45)*AM45</f>
        <v>199.83222209590167</v>
      </c>
      <c r="AT45">
        <f>((AS45+0.00000010773*(AR45^4-AQ45^4))-AP45*44100)/(L45*0.92*2*29.3+0.00000043092*AQ45^3)</f>
        <v>-6.2250189432184877</v>
      </c>
      <c r="AU45">
        <f>0.61365*EXP(17.502*J45/(240.97+J45))</f>
        <v>3.2434645469850363</v>
      </c>
      <c r="AV45">
        <f>AU45*1000/AA45</f>
        <v>36.747347883033804</v>
      </c>
      <c r="AW45">
        <f>(AV45-U45)</f>
        <v>16.830411008644155</v>
      </c>
      <c r="AX45">
        <f>IF(D45,P45,(O45+P45)/2)</f>
        <v>25.671027183532715</v>
      </c>
      <c r="AY45">
        <f>0.61365*EXP(17.502*AX45/(240.97+AX45))</f>
        <v>3.3091294762212065</v>
      </c>
      <c r="AZ45">
        <f>IF(AW45&lt;&gt;0,(1000-(AV45+U45)/2)/AW45*AP45,0)</f>
        <v>1.3054384794703038</v>
      </c>
      <c r="BA45">
        <f>U45*AA45/1000</f>
        <v>1.7579466916154634</v>
      </c>
      <c r="BB45">
        <f>(AY45-BA45)</f>
        <v>1.5511827846057431</v>
      </c>
      <c r="BC45">
        <f>1/(1.6/F45+1.37/N45)</f>
        <v>0.85330939424150132</v>
      </c>
      <c r="BD45">
        <f>G45*AA45*0.001</f>
        <v>32.753207350866511</v>
      </c>
      <c r="BE45">
        <f>G45/S45</f>
        <v>0.95811669132438948</v>
      </c>
      <c r="BF45">
        <f>(1-AP45*AA45/AU45/F45)*100</f>
        <v>67.23987368562932</v>
      </c>
      <c r="BG45">
        <f>(S45-E45/(N45/1.35))</f>
        <v>385.64281680817783</v>
      </c>
      <c r="BH45">
        <f>E45*BF45/100/BG45</f>
        <v>9.1848595292469831E-3</v>
      </c>
    </row>
    <row r="46" spans="1:60" x14ac:dyDescent="0.25">
      <c r="A46" s="1" t="s">
        <v>1</v>
      </c>
      <c r="B46" s="1" t="s">
        <v>11668</v>
      </c>
      <c r="K46" s="1">
        <v>2.72</v>
      </c>
    </row>
    <row r="47" spans="1:60" x14ac:dyDescent="0.25">
      <c r="A47" s="1" t="s">
        <v>1</v>
      </c>
      <c r="B47" s="1" t="s">
        <v>6684</v>
      </c>
      <c r="K47" s="1">
        <v>2.72</v>
      </c>
    </row>
    <row r="48" spans="1:60" x14ac:dyDescent="0.25">
      <c r="A48" s="1">
        <v>11</v>
      </c>
      <c r="B48" s="1" t="s">
        <v>11667</v>
      </c>
      <c r="C48" s="1">
        <v>2364.0000016763806</v>
      </c>
      <c r="D48" s="1">
        <v>0</v>
      </c>
      <c r="E48">
        <f>(R48-S48*(1000-T48)/(1000-U48))*AO48</f>
        <v>5.7466677291606914</v>
      </c>
      <c r="F48">
        <f>IF(AZ48&lt;&gt;0,1/(1/AZ48-1/N48),0)</f>
        <v>2.0696178685310467</v>
      </c>
      <c r="G48">
        <f>((BC48-AP48/2)*S48-E48)/(BC48+AP48/2)</f>
        <v>370.47503242976779</v>
      </c>
      <c r="H48">
        <f>AP48*1000</f>
        <v>23.513778260142203</v>
      </c>
      <c r="I48">
        <f>(AU48-BA48)</f>
        <v>1.4446329225247498</v>
      </c>
      <c r="J48">
        <f>(P48+AT48*D48)</f>
        <v>25.480129241943359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26.097507476806641</v>
      </c>
      <c r="P48" s="1">
        <v>25.480129241943359</v>
      </c>
      <c r="Q48" s="1">
        <v>26.202619552612305</v>
      </c>
      <c r="R48" s="1">
        <v>399.92031860351563</v>
      </c>
      <c r="S48" s="1">
        <v>386.485595703125</v>
      </c>
      <c r="T48" s="1">
        <v>-0.15168413519859314</v>
      </c>
      <c r="U48" s="1">
        <v>20.702615737915039</v>
      </c>
      <c r="V48" s="1">
        <v>-0.39447540044784546</v>
      </c>
      <c r="W48" s="1">
        <v>53.839988708496094</v>
      </c>
      <c r="X48" s="1">
        <v>300.3380126953125</v>
      </c>
      <c r="Y48" s="1">
        <v>1599.899169921875</v>
      </c>
      <c r="Z48" s="1">
        <v>9.7395401000976563</v>
      </c>
      <c r="AA48" s="1">
        <v>88.259811401367188</v>
      </c>
      <c r="AB48" s="1">
        <v>7.5246181488037109</v>
      </c>
      <c r="AC48" s="1">
        <v>-0.1361471563577652</v>
      </c>
      <c r="AD48" s="1">
        <v>6.2559671700000763E-2</v>
      </c>
      <c r="AE48" s="1">
        <v>5.3355302661657333E-3</v>
      </c>
      <c r="AF48" s="1">
        <v>3.7619318813085556E-2</v>
      </c>
      <c r="AG48" s="1">
        <v>2.734970860183239E-2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1.1041838702033546</v>
      </c>
      <c r="AP48">
        <f>(U48-T48)/(1000-U48)*AO48</f>
        <v>2.3513778260142202E-2</v>
      </c>
      <c r="AQ48">
        <f>(P48+273.15)</f>
        <v>298.63012924194334</v>
      </c>
      <c r="AR48">
        <f>(O48+273.15)</f>
        <v>299.24750747680662</v>
      </c>
      <c r="AS48">
        <f>(Y48*AK48+Z48*AL48)*AM48</f>
        <v>255.9838614658147</v>
      </c>
      <c r="AT48">
        <f>((AS48+0.00000010773*(AR48^4-AQ48^4))-AP48*44100)/(L48*0.92*2*29.3+0.00000043092*AQ48^3)</f>
        <v>-6.1002949189468625</v>
      </c>
      <c r="AU48">
        <f>0.61365*EXP(17.502*J48/(240.97+J48))</f>
        <v>3.2718418830681073</v>
      </c>
      <c r="AV48">
        <f>AU48*1000/AA48</f>
        <v>37.070574150551884</v>
      </c>
      <c r="AW48">
        <f>(AV48-U48)</f>
        <v>16.367958412636845</v>
      </c>
      <c r="AX48">
        <f>IF(D48,P48,(O48+P48)/2)</f>
        <v>25.788818359375</v>
      </c>
      <c r="AY48">
        <f>0.61365*EXP(17.502*AX48/(240.97+AX48))</f>
        <v>3.3323220475860298</v>
      </c>
      <c r="AZ48">
        <f>IF(AW48&lt;&gt;0,(1000-(AV48+U48)/2)/AW48*AP48,0)</f>
        <v>1.3950759585449333</v>
      </c>
      <c r="BA48">
        <f>U48*AA48/1000</f>
        <v>1.8272089605433575</v>
      </c>
      <c r="BB48">
        <f>(AY48-BA48)</f>
        <v>1.5051130870426723</v>
      </c>
      <c r="BC48">
        <f>1/(1.6/F48+1.37/N48)</f>
        <v>0.91478167631493557</v>
      </c>
      <c r="BD48">
        <f>G48*AA48*0.001</f>
        <v>32.698056491166696</v>
      </c>
      <c r="BE48">
        <f>G48/S48</f>
        <v>0.95857397157524193</v>
      </c>
      <c r="BF48">
        <f>(1-AP48*AA48/AU48/F48)*100</f>
        <v>69.351943427241906</v>
      </c>
      <c r="BG48">
        <f>(S48-E48/(N48/1.35))</f>
        <v>384.67312592491999</v>
      </c>
      <c r="BH48">
        <f>E48*BF48/100/BG48</f>
        <v>1.0360551553728659E-2</v>
      </c>
    </row>
    <row r="49" spans="1:60" x14ac:dyDescent="0.25">
      <c r="A49" s="1" t="s">
        <v>1</v>
      </c>
      <c r="B49" s="1" t="s">
        <v>11666</v>
      </c>
      <c r="K49" s="1">
        <v>2.72</v>
      </c>
    </row>
    <row r="50" spans="1:60" x14ac:dyDescent="0.25">
      <c r="A50" s="1" t="s">
        <v>1</v>
      </c>
      <c r="B50" s="1" t="s">
        <v>11662</v>
      </c>
      <c r="K50" s="1">
        <v>2.72</v>
      </c>
    </row>
    <row r="51" spans="1:60" x14ac:dyDescent="0.25">
      <c r="A51" s="1">
        <v>12</v>
      </c>
      <c r="B51" s="1" t="s">
        <v>6680</v>
      </c>
      <c r="C51" s="1">
        <v>2570.5000016652048</v>
      </c>
      <c r="D51" s="1">
        <v>0</v>
      </c>
      <c r="E51">
        <f>(R51-S51*(1000-T51)/(1000-U51))*AO51</f>
        <v>5.456049965837102</v>
      </c>
      <c r="F51">
        <f>IF(AZ51&lt;&gt;0,1/(1/AZ51-1/N51),0)</f>
        <v>2.3367349941371161</v>
      </c>
      <c r="G51">
        <f>((BC51-AP51/2)*S51-E51)/(BC51+AP51/2)</f>
        <v>371.47354984849721</v>
      </c>
      <c r="H51">
        <f>AP51*1000</f>
        <v>24.647359581647663</v>
      </c>
      <c r="I51">
        <f>(AU51-BA51)</f>
        <v>1.3965579850073169</v>
      </c>
      <c r="J51">
        <f>(P51+AT51*D51)</f>
        <v>25.677671432495117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26.224987030029297</v>
      </c>
      <c r="P51" s="1">
        <v>25.677671432495117</v>
      </c>
      <c r="Q51" s="1">
        <v>26.293554306030273</v>
      </c>
      <c r="R51" s="1">
        <v>399.90420532226563</v>
      </c>
      <c r="S51" s="1">
        <v>386.33941650390625</v>
      </c>
      <c r="T51" s="1">
        <v>-0.15253511071205139</v>
      </c>
      <c r="U51" s="1">
        <v>21.684808731079102</v>
      </c>
      <c r="V51" s="1">
        <v>-0.3937065601348877</v>
      </c>
      <c r="W51" s="1">
        <v>55.970405578613281</v>
      </c>
      <c r="X51" s="1">
        <v>300.34353637695313</v>
      </c>
      <c r="Y51" s="1">
        <v>1999.4024658203125</v>
      </c>
      <c r="Z51" s="1">
        <v>8.9624958038330078</v>
      </c>
      <c r="AA51" s="1">
        <v>88.258834838867188</v>
      </c>
      <c r="AB51" s="1">
        <v>7.6564145088195801</v>
      </c>
      <c r="AC51" s="1">
        <v>-0.14644055068492889</v>
      </c>
      <c r="AD51" s="1">
        <v>9.6661984920501709E-2</v>
      </c>
      <c r="AE51" s="1">
        <v>8.3963833749294281E-3</v>
      </c>
      <c r="AF51" s="1">
        <v>4.0083557367324829E-2</v>
      </c>
      <c r="AG51" s="1">
        <v>3.2986249774694443E-2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1.1042041778564451</v>
      </c>
      <c r="AP51">
        <f>(U51-T51)/(1000-U51)*AO51</f>
        <v>2.4647359581647665E-2</v>
      </c>
      <c r="AQ51">
        <f>(P51+273.15)</f>
        <v>298.82767143249509</v>
      </c>
      <c r="AR51">
        <f>(O51+273.15)</f>
        <v>299.37498703002927</v>
      </c>
      <c r="AS51">
        <f>(Y51*AK51+Z51*AL51)*AM51</f>
        <v>319.90438738082958</v>
      </c>
      <c r="AT51">
        <f>((AS51+0.00000010773*(AR51^4-AQ51^4))-AP51*44100)/(L51*0.92*2*29.3+0.00000043092*AQ51^3)</f>
        <v>-5.9956894737783344</v>
      </c>
      <c r="AU51">
        <f>0.61365*EXP(17.502*J51/(240.97+J51))</f>
        <v>3.3104339373160525</v>
      </c>
      <c r="AV51">
        <f>AU51*1000/AA51</f>
        <v>37.508244283531063</v>
      </c>
      <c r="AW51">
        <f>(AV51-U51)</f>
        <v>15.823435552451961</v>
      </c>
      <c r="AX51">
        <f>IF(D51,P51,(O51+P51)/2)</f>
        <v>25.951329231262207</v>
      </c>
      <c r="AY51">
        <f>0.61365*EXP(17.502*AX51/(240.97+AX51))</f>
        <v>3.3645527555168546</v>
      </c>
      <c r="AZ51">
        <f>IF(AW51&lt;&gt;0,(1000-(AV51+U51)/2)/AW51*AP51,0)</f>
        <v>1.511548062440087</v>
      </c>
      <c r="BA51">
        <f>U51*AA51/1000</f>
        <v>1.9138759523087356</v>
      </c>
      <c r="BB51">
        <f>(AY51-BA51)</f>
        <v>1.450676803208119</v>
      </c>
      <c r="BC51">
        <f>1/(1.6/F51+1.37/N51)</f>
        <v>0.99523927177936911</v>
      </c>
      <c r="BD51">
        <f>G51*AA51*0.001</f>
        <v>32.785822683086209</v>
      </c>
      <c r="BE51">
        <f>G51/S51</f>
        <v>0.96152122713769561</v>
      </c>
      <c r="BF51">
        <f>(1-AP51*AA51/AU51/F51)*100</f>
        <v>71.878777099833925</v>
      </c>
      <c r="BG51">
        <f>(S51-E51/(N51/1.35))</f>
        <v>384.61860609037285</v>
      </c>
      <c r="BH51">
        <f>E51*BF51/100/BG51</f>
        <v>1.0196443779108631E-2</v>
      </c>
    </row>
    <row r="52" spans="1:60" x14ac:dyDescent="0.25">
      <c r="A52" s="1" t="s">
        <v>1</v>
      </c>
      <c r="B52" s="1" t="s">
        <v>11665</v>
      </c>
    </row>
    <row r="53" spans="1:60" x14ac:dyDescent="0.25">
      <c r="A53" s="1" t="s">
        <v>1</v>
      </c>
      <c r="B53" s="1" t="s">
        <v>11664</v>
      </c>
    </row>
    <row r="54" spans="1:60" x14ac:dyDescent="0.25">
      <c r="A54" s="1" t="s">
        <v>1</v>
      </c>
      <c r="B54" s="1" t="s">
        <v>11663</v>
      </c>
    </row>
    <row r="55" spans="1:60" x14ac:dyDescent="0.25">
      <c r="A55" s="1" t="s">
        <v>1</v>
      </c>
      <c r="B55" s="1" t="s">
        <v>11662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300</vt:i4>
      </vt:variant>
    </vt:vector>
  </HeadingPairs>
  <TitlesOfParts>
    <vt:vector size="300" baseType="lpstr">
      <vt:lpstr>WHS3_la.5_1_s_5may22_</vt:lpstr>
      <vt:lpstr>WHS3x_la.5_2_t_18may22_</vt:lpstr>
      <vt:lpstr>WHS3u_la.5_3_h_21may22_</vt:lpstr>
      <vt:lpstr>WHS3_la.5_4_h_5may22_</vt:lpstr>
      <vt:lpstr>WHS3o_la.5_5_s_11may22_</vt:lpstr>
      <vt:lpstr>WHS3o_la.5_6_b_11may22_</vt:lpstr>
      <vt:lpstr>WHS3o_la.5_7_t_11may22_</vt:lpstr>
      <vt:lpstr>WHS3o_la.5_8_h_11may22_</vt:lpstr>
      <vt:lpstr>WHS3o_la.5_9_s_16may22__</vt:lpstr>
      <vt:lpstr>WHS3o_la.5_10_b_16may22_</vt:lpstr>
      <vt:lpstr>WHS3_da.5_1_s_5may22_</vt:lpstr>
      <vt:lpstr>WHS3_da.5_2_b_5may22_</vt:lpstr>
      <vt:lpstr>WHS3_da.5_3_t_5may22_</vt:lpstr>
      <vt:lpstr>WHS3_da.5_4_h_5may22_</vt:lpstr>
      <vt:lpstr>WHS3o_da.5_5_s_11may22_</vt:lpstr>
      <vt:lpstr>WHS3o_da.5_6_b_11may22_</vt:lpstr>
      <vt:lpstr>WHS3o_da.5_7_t_11may22_</vt:lpstr>
      <vt:lpstr>WHS3o_da.5_8_h_11may22_</vt:lpstr>
      <vt:lpstr>WHS3o_d(l)a.5_9_t_16may22_</vt:lpstr>
      <vt:lpstr>WHS3o_d(l)a.5_10_h_16may22_</vt:lpstr>
      <vt:lpstr>WHS3_pt.5_1_s_5may22_</vt:lpstr>
      <vt:lpstr>WHS3x_pt.5_2_h_18may22_</vt:lpstr>
      <vt:lpstr>WHS3_pt.5_3_t_5may22_</vt:lpstr>
      <vt:lpstr>WHS3_pt.5_4_h_5may22_</vt:lpstr>
      <vt:lpstr>WHS3o_pt.5_5_s_12may22_</vt:lpstr>
      <vt:lpstr>WHS3o_pt.5_6_b_12may22_</vt:lpstr>
      <vt:lpstr>WHS3o_pt.5__7_t_12may22_</vt:lpstr>
      <vt:lpstr>WHS3o_pt.5_8_h_12may22_</vt:lpstr>
      <vt:lpstr>WHS3o_pt.5_9_t_16may22_</vt:lpstr>
      <vt:lpstr>WHS3o_pt.5_10_h_16may22_</vt:lpstr>
      <vt:lpstr>WHS3_cl.5_1_s_5may22_</vt:lpstr>
      <vt:lpstr>WHS3_cl.5_2_b_5may22_</vt:lpstr>
      <vt:lpstr>WHS3_cl.5_3_t_5may22_</vt:lpstr>
      <vt:lpstr>WHS3_cl.5_4_h_5may22_</vt:lpstr>
      <vt:lpstr>WHS3o_cl.5_5_s_11may22_</vt:lpstr>
      <vt:lpstr>WHS3o_cl.5_6_b_11may22_</vt:lpstr>
      <vt:lpstr>WHS3o_cl.5_7_t_11may22_</vt:lpstr>
      <vt:lpstr>WHS3o_cl.5_8_h_11may22_</vt:lpstr>
      <vt:lpstr>WHS3o_cl.5_9_s_16may22__</vt:lpstr>
      <vt:lpstr>WHS3o_cl.5_10_b_16may22_</vt:lpstr>
      <vt:lpstr>WHS3_mo.5_1_s_5may22_</vt:lpstr>
      <vt:lpstr>WHS3_moo.5_2_b_5may22_</vt:lpstr>
      <vt:lpstr>WHS3_mo.5_3_t_5may22_</vt:lpstr>
      <vt:lpstr>WHS3_mo.5_4_h_5may22_</vt:lpstr>
      <vt:lpstr>WHS3o_mo.5_5_s_12may22_</vt:lpstr>
      <vt:lpstr>WHS3o_mo.5_6_b_12may22_</vt:lpstr>
      <vt:lpstr>WHS3o_mo.5__7_t_12may22_</vt:lpstr>
      <vt:lpstr>WHS3o_mo.5_8_h_12may22_</vt:lpstr>
      <vt:lpstr>WHS3o_mo.5_9_s_16may22__</vt:lpstr>
      <vt:lpstr>WHS3o_mo.5_10_b_16may22_</vt:lpstr>
      <vt:lpstr>WHS3_la2_1_s_5may22_</vt:lpstr>
      <vt:lpstr>WHS3_la2_2_b_5may22_</vt:lpstr>
      <vt:lpstr>WHS3_la2_3_t_5may22_</vt:lpstr>
      <vt:lpstr>WHS3_la2_4_h_5may22_</vt:lpstr>
      <vt:lpstr>WHS3o_la2_5_s_12may22_</vt:lpstr>
      <vt:lpstr>WHS3o_la2_6_b_12may22_</vt:lpstr>
      <vt:lpstr>WHS3o_la2_7_t_12may22_</vt:lpstr>
      <vt:lpstr>WHS3o_la2_8_h_12may22_</vt:lpstr>
      <vt:lpstr>WHS3o_la2_9_t_16may22_</vt:lpstr>
      <vt:lpstr>WHS3o_la2_10_h_16may22_</vt:lpstr>
      <vt:lpstr>WHS3_da2_1_s_6may22_</vt:lpstr>
      <vt:lpstr>WHS3_da2_2_b_6may22_</vt:lpstr>
      <vt:lpstr>WHS3_da2_3_t_6may22_</vt:lpstr>
      <vt:lpstr>WHS3_da2_4_h_6may22_</vt:lpstr>
      <vt:lpstr>WHS3o_da2_5_s_12may22_</vt:lpstr>
      <vt:lpstr>WHS3o_da2_6_b_12may22_</vt:lpstr>
      <vt:lpstr>WHS3o_da2_7_t_12may22_</vt:lpstr>
      <vt:lpstr>WHS3o_da2_8_h_12may22_</vt:lpstr>
      <vt:lpstr>WHS3x_da2_9_s_17may22_</vt:lpstr>
      <vt:lpstr>WHS3x_da2_10_b_17may22_</vt:lpstr>
      <vt:lpstr>WHS3_pt2_1_s_6may22_</vt:lpstr>
      <vt:lpstr>WHS3_pt2_2_b_6may22_</vt:lpstr>
      <vt:lpstr>WHS3_pt2_3_t_6may22_</vt:lpstr>
      <vt:lpstr>WHS3_pt2_4_h_6may22_</vt:lpstr>
      <vt:lpstr>WHS3o_pt2_5_s_12may22_</vt:lpstr>
      <vt:lpstr>WHS3o_pt2_6_b_12may22_</vt:lpstr>
      <vt:lpstr>WHS3o_pt2_7_t_12may22_</vt:lpstr>
      <vt:lpstr>WHS3o_pt2_8_h_12may22_</vt:lpstr>
      <vt:lpstr>WHS3x_pt2_9_s_17may22_</vt:lpstr>
      <vt:lpstr>WHS3x_pt2_10_b_17may22_</vt:lpstr>
      <vt:lpstr>WHS3_cl2_1_s_6may22_</vt:lpstr>
      <vt:lpstr>WHS3_cl2_2_b_6may22_</vt:lpstr>
      <vt:lpstr>WHS3_cl2_3_t_6may22_</vt:lpstr>
      <vt:lpstr>WHS3_cl2_4_h_6may22_</vt:lpstr>
      <vt:lpstr>WHS3u_cl2_5_h_21may22_</vt:lpstr>
      <vt:lpstr>WHS3o_cl2_6_b_12may22_</vt:lpstr>
      <vt:lpstr>WHS3o_cl2_7_t_12may22_</vt:lpstr>
      <vt:lpstr>WHS3o_cl2_8_h_12may22_</vt:lpstr>
      <vt:lpstr>WHS3x_cl2_9_t_17may22_</vt:lpstr>
      <vt:lpstr>WHS3x_cl2_10_h_17may22_</vt:lpstr>
      <vt:lpstr>WHS3_mo2_1_s_6may22_</vt:lpstr>
      <vt:lpstr>WHS3_mo2_2_b_6may22_</vt:lpstr>
      <vt:lpstr>WHS3_mo2_3_t_6may22_</vt:lpstr>
      <vt:lpstr>WHS3_mo2_4_h_6may22_</vt:lpstr>
      <vt:lpstr>WHS3o_mo2_5_13may22_</vt:lpstr>
      <vt:lpstr>WHS3o_mo2_6_b_13may22_</vt:lpstr>
      <vt:lpstr>WHS3o_mo2_7_t_13may22_</vt:lpstr>
      <vt:lpstr>WHS3o_mo2_8_h_13may22_</vt:lpstr>
      <vt:lpstr>WHS3x_mo2_9_t_17may22_</vt:lpstr>
      <vt:lpstr>WHS3x_mo2_10_h_17may22_</vt:lpstr>
      <vt:lpstr>WHS3u_la6_1_s_21may22_</vt:lpstr>
      <vt:lpstr>WHS3_la6_2_b_6may22_</vt:lpstr>
      <vt:lpstr>WHS3_la6_3_t_6may22_</vt:lpstr>
      <vt:lpstr>WHS3_la6_4_h_6may22_</vt:lpstr>
      <vt:lpstr>WHS3u_la6_5_b_21may22_</vt:lpstr>
      <vt:lpstr>WHS3o_la6_6_b_13may22_</vt:lpstr>
      <vt:lpstr>WHS3o_la6_7_t_13may22_</vt:lpstr>
      <vt:lpstr>WHS3o_la6_8_h_13may22_</vt:lpstr>
      <vt:lpstr>WHS3u_la6_9_b_21may22_</vt:lpstr>
      <vt:lpstr>WHS3x_la6_10_b_17may22_</vt:lpstr>
      <vt:lpstr>WHS3_da6_1_s_6may22_</vt:lpstr>
      <vt:lpstr>WHS3_da6_2_b_6may22_</vt:lpstr>
      <vt:lpstr>WHS3_da6_3_t_6may22_</vt:lpstr>
      <vt:lpstr>WHS3_da6_4_h_6may22_</vt:lpstr>
      <vt:lpstr>WHS3u_da6_5_t_21may22_</vt:lpstr>
      <vt:lpstr>WHS3o_da6_6_b_13may22_</vt:lpstr>
      <vt:lpstr>WHS3o_da6_7_t_13may22_</vt:lpstr>
      <vt:lpstr>WHS3o_da6_8_h_13may22_</vt:lpstr>
      <vt:lpstr>WHS3x_da6_9_t_17may22_</vt:lpstr>
      <vt:lpstr>WHS3x_da6_10_h_17may22_</vt:lpstr>
      <vt:lpstr>WHS3_pt6_1_s_7may22_</vt:lpstr>
      <vt:lpstr>WHS3_pt6_2_b_7may22_</vt:lpstr>
      <vt:lpstr>WHS3_pt6_3_t_7may22_</vt:lpstr>
      <vt:lpstr>WHS3_pt6_4_h_7may22_</vt:lpstr>
      <vt:lpstr>WHS3o_pt6_5_13may22_</vt:lpstr>
      <vt:lpstr>WHS3u_pt6_6_h_21may22_</vt:lpstr>
      <vt:lpstr>WHS3o_pt6_7_t_13may22_</vt:lpstr>
      <vt:lpstr>WHS3o_pt6_8_h_13may22_</vt:lpstr>
      <vt:lpstr>WHS3x_pt6_9_t_17may22_</vt:lpstr>
      <vt:lpstr>WHS3x_pt6_10_h_17may22_</vt:lpstr>
      <vt:lpstr>WHS3_cl6_1_s_7may22_</vt:lpstr>
      <vt:lpstr>WHS3_cl6_2_b_7may22_</vt:lpstr>
      <vt:lpstr>WHS3_cl6_3_t_7may22_</vt:lpstr>
      <vt:lpstr>WHS3_cl6_4_h_7may22_</vt:lpstr>
      <vt:lpstr>WHS3o_cl6_5_13may22_</vt:lpstr>
      <vt:lpstr>WHS3o_cl6_6_b_13may22_</vt:lpstr>
      <vt:lpstr>WHS3o_cl6_7_t_13may22_</vt:lpstr>
      <vt:lpstr>WHS3o_cl6_8_h_13may22_</vt:lpstr>
      <vt:lpstr>WHS3x_cl6_9_s_17may22_</vt:lpstr>
      <vt:lpstr>WHS3x_cl6_10_b_17may22_</vt:lpstr>
      <vt:lpstr>WHS3_mo6_1_s_7may22_</vt:lpstr>
      <vt:lpstr>WHS3_mo6_2_b_7may22_</vt:lpstr>
      <vt:lpstr>WHS3_mo6_3_t_7may22_</vt:lpstr>
      <vt:lpstr>WHS3_mo6_4_h_7may22_</vt:lpstr>
      <vt:lpstr>WHS3o_mo6_5_13may22_</vt:lpstr>
      <vt:lpstr>WHS3o_mo6_6_b_13may22_</vt:lpstr>
      <vt:lpstr>WHS3o_mo6_7_t_13may22_</vt:lpstr>
      <vt:lpstr>WHS3o_mo6_8_h_13may22_</vt:lpstr>
      <vt:lpstr>WHS3x_mo6(12)_9_s_17may22_</vt:lpstr>
      <vt:lpstr>WHS3x_mo6(12)_10_b_17may22_</vt:lpstr>
      <vt:lpstr>WHS3_la12_1_s_7may22_</vt:lpstr>
      <vt:lpstr>WHS3_la12_2_b_7may22_</vt:lpstr>
      <vt:lpstr>WHS3_la12_3_t_7may22_</vt:lpstr>
      <vt:lpstr>WHS3_la12_4_h_7may22_</vt:lpstr>
      <vt:lpstr>WHS3o_la12_5_s_14may22_</vt:lpstr>
      <vt:lpstr>WHS3o_la12_6_b_14may22_</vt:lpstr>
      <vt:lpstr>WHS3o_la12_7_t_14may22_</vt:lpstr>
      <vt:lpstr>WHS3o_la12_8_h_14may22_</vt:lpstr>
      <vt:lpstr>WHS3x_la12_9_t_17may22_</vt:lpstr>
      <vt:lpstr>WHS3x_la12_10_h_17may22_</vt:lpstr>
      <vt:lpstr>WHS3_da12_1_s_7may22_</vt:lpstr>
      <vt:lpstr>WHS3_da12_2_b_7may22_</vt:lpstr>
      <vt:lpstr>WHS3_da12_3_t_7may22_</vt:lpstr>
      <vt:lpstr>WHS3_da12_4_h_7may22_</vt:lpstr>
      <vt:lpstr>WHS3o_da12_5_s_14may22_</vt:lpstr>
      <vt:lpstr>WHS3o_da12_6_b_14may22_</vt:lpstr>
      <vt:lpstr>WHS3o_da12_7_t_14may22_</vt:lpstr>
      <vt:lpstr>WHS3o_da12_8_h_14may22_</vt:lpstr>
      <vt:lpstr>WHS3u_da12_9_t_21may22_</vt:lpstr>
      <vt:lpstr>WHS3x_da12_10_b_17may22_</vt:lpstr>
      <vt:lpstr>WHS3_pt12_1_s_7may22_</vt:lpstr>
      <vt:lpstr>WHS3_pt12_2_b_7may22_</vt:lpstr>
      <vt:lpstr>WHS3_pt12_3_t_7may22_</vt:lpstr>
      <vt:lpstr>WHS3_pt12_4_h_7may22_</vt:lpstr>
      <vt:lpstr>WHS3o_pt12_5_s_14may22_</vt:lpstr>
      <vt:lpstr>WHS3o_pt12_6_b_14may22_</vt:lpstr>
      <vt:lpstr>WHS3o_pt12_7_t_14may22_</vt:lpstr>
      <vt:lpstr>WHS3o_pt12_8_h_14may22_</vt:lpstr>
      <vt:lpstr>WHS3x_pt12_9_s_18may22_</vt:lpstr>
      <vt:lpstr>WHS3x_pt12_10_b_18may22_</vt:lpstr>
      <vt:lpstr>WHS3_cl12_1_s_8may22_</vt:lpstr>
      <vt:lpstr>WHS3_cl12_2_b_8may22_</vt:lpstr>
      <vt:lpstr>WHS3_cl12_3_t_8may22_</vt:lpstr>
      <vt:lpstr>WHS3_cl12_4_h_8may22_</vt:lpstr>
      <vt:lpstr>WHS3o_cl12_5_s_14may22_</vt:lpstr>
      <vt:lpstr>WHS3o_cl12_6_b_14may22_</vt:lpstr>
      <vt:lpstr>WHS3o_cl12_7_t_14may22_</vt:lpstr>
      <vt:lpstr>WHS3o_cl12_8_h_14may22_</vt:lpstr>
      <vt:lpstr>WHS3x_cl12_9_t_17may22_</vt:lpstr>
      <vt:lpstr>WHS3x_cl12_10_h_17may22_</vt:lpstr>
      <vt:lpstr>WHS3_mo12_1_s_8may22_</vt:lpstr>
      <vt:lpstr>WHS3_mo12_2_b_8may22_</vt:lpstr>
      <vt:lpstr>WHS3_mo12_3_t_8may22_</vt:lpstr>
      <vt:lpstr>WHS3_mo12_4_h_8may22_</vt:lpstr>
      <vt:lpstr>WHS3o_mo12_5_s_14may22_</vt:lpstr>
      <vt:lpstr>WHS3o_mo12_6_b_14may22_</vt:lpstr>
      <vt:lpstr>WHS3o_mo12_7_t_14may22_</vt:lpstr>
      <vt:lpstr>WHS3o_mo12_8_h_14may22_</vt:lpstr>
      <vt:lpstr>WHS3x_mo12_9_t_18may22_</vt:lpstr>
      <vt:lpstr>WHS3x_mo12_10_h_18may22_</vt:lpstr>
      <vt:lpstr>WHS3_la24_1_s_8may22_</vt:lpstr>
      <vt:lpstr>WHS3_la24_2_b_8may22_</vt:lpstr>
      <vt:lpstr>WHS3_la24_3_t_8may22_</vt:lpstr>
      <vt:lpstr>WHS3_la24_4_h_8may22_</vt:lpstr>
      <vt:lpstr>WHS3_la24_5_t_9may22_</vt:lpstr>
      <vt:lpstr>WHA3_la24_6_h_9may22_</vt:lpstr>
      <vt:lpstr>WHS3o_la24_7_s_14may22_</vt:lpstr>
      <vt:lpstr>WHS3o_la24_8_b_14may22_</vt:lpstr>
      <vt:lpstr>WHS3o_la24_9_t_14may22_</vt:lpstr>
      <vt:lpstr>WHS3o_la24_10_h_14may22_</vt:lpstr>
      <vt:lpstr>WHS3_da24_1_s_8may22_</vt:lpstr>
      <vt:lpstr>WHS3_da24_2_b_8may22_</vt:lpstr>
      <vt:lpstr>WHS3_da24_3_t_8may22_</vt:lpstr>
      <vt:lpstr>WHS3_da24_4_h_8may22_</vt:lpstr>
      <vt:lpstr>WHS3u_da24_5_b_21may22_</vt:lpstr>
      <vt:lpstr>WHS3o_da24_6_b_15may22_</vt:lpstr>
      <vt:lpstr>WHS3o_da24_7_t_15may22_</vt:lpstr>
      <vt:lpstr>WHS3o_da24_8_h_15may22_</vt:lpstr>
      <vt:lpstr>WHS3u_da24_9_s_21may22_</vt:lpstr>
      <vt:lpstr>WHS3x_da24_10_b_18may22_</vt:lpstr>
      <vt:lpstr>WHS3_pt24_1_s_8may22_</vt:lpstr>
      <vt:lpstr>WHS3_pt24_2_b_8may22_</vt:lpstr>
      <vt:lpstr>WHS3_pt24_3_t_8may22_</vt:lpstr>
      <vt:lpstr>WHS3_pt24_4_h_8may22_</vt:lpstr>
      <vt:lpstr>WHS3o_pt24_5_s_15may22_</vt:lpstr>
      <vt:lpstr>WHS3o_pt24_6_b_15may22_</vt:lpstr>
      <vt:lpstr>WHS3o_pt24_7_t_15may22_</vt:lpstr>
      <vt:lpstr>WHS3o_pt24_8_h_15may22_</vt:lpstr>
      <vt:lpstr>WHS3x_pt24_9_s_18may22_</vt:lpstr>
      <vt:lpstr>WHS3x_pt24_10_b_18may22_</vt:lpstr>
      <vt:lpstr>WHS3_cl24_1_s_8may22_</vt:lpstr>
      <vt:lpstr>WHS3_cl24_2_b_8may22_</vt:lpstr>
      <vt:lpstr>WHS3_cl24_3_t_8may22_</vt:lpstr>
      <vt:lpstr>WHS3_cl24_4_h_8may22_</vt:lpstr>
      <vt:lpstr>WHS3o_cl24_5_s_15may22_</vt:lpstr>
      <vt:lpstr>WHS3o_cl24_6_b_15may22_</vt:lpstr>
      <vt:lpstr>WHS3o_cl24_7_t_15may22_</vt:lpstr>
      <vt:lpstr>WHS3o_cl24_8_h_15may22_</vt:lpstr>
      <vt:lpstr>WHS3x_cl24_9_t_18may22_</vt:lpstr>
      <vt:lpstr>WHS3x_cl(da)24_10_h_18may22_</vt:lpstr>
      <vt:lpstr>WHS3_mo24_1_s_9may22_</vt:lpstr>
      <vt:lpstr>WHS3u_mo24_2_t_21may22_</vt:lpstr>
      <vt:lpstr>WHS3_mo24_3_t_9may22_</vt:lpstr>
      <vt:lpstr>WHA3_mo24_4_h_9may22_</vt:lpstr>
      <vt:lpstr>WHS3o_mo24_5_s_15may22_</vt:lpstr>
      <vt:lpstr>WHS3o_mo24_6_b_15may22_</vt:lpstr>
      <vt:lpstr>WHS3o_mo24_7_t_15may22_</vt:lpstr>
      <vt:lpstr>WHS3o_mo24_8_h_15may22_</vt:lpstr>
      <vt:lpstr>WHS3x_mo24_9_t_18may22_</vt:lpstr>
      <vt:lpstr>WHS3x_mo24_10_h_18may22_</vt:lpstr>
      <vt:lpstr>WHS3u_la36_1_t_21may22_</vt:lpstr>
      <vt:lpstr>WHS3_la36_2_b_9may22_</vt:lpstr>
      <vt:lpstr>WHS3_la36_3_t_9may22_</vt:lpstr>
      <vt:lpstr>WHS3_la36_4_h_9may22_</vt:lpstr>
      <vt:lpstr>WHS3u_la36_5_s_21may22_</vt:lpstr>
      <vt:lpstr>WHS3o_la36_6_b_15may22_</vt:lpstr>
      <vt:lpstr>WHS3o_la36_7_t_15may22_</vt:lpstr>
      <vt:lpstr>WHS3o_la36_8_h_15may22_</vt:lpstr>
      <vt:lpstr>WHS3u_la36_9_h_21may22_</vt:lpstr>
      <vt:lpstr>WHS3x_la36_10_b_18may22_</vt:lpstr>
      <vt:lpstr>WHS3u_da36_1_s_21may22_</vt:lpstr>
      <vt:lpstr>WHS3_da36_2_b_9may22_</vt:lpstr>
      <vt:lpstr>WHS3_da36_3_t_9may22_</vt:lpstr>
      <vt:lpstr>WHS3_da36_4_h_9may22_</vt:lpstr>
      <vt:lpstr>WHS3o_da36_5_s_15may22_</vt:lpstr>
      <vt:lpstr>WHS3o_da36_6_b_15may22_</vt:lpstr>
      <vt:lpstr>WHS3o_da36_7_t_15may22_</vt:lpstr>
      <vt:lpstr>WHS3o_da36_8_h_15may22_</vt:lpstr>
      <vt:lpstr>WHS3x_da36_9_t_18may22_</vt:lpstr>
      <vt:lpstr>WHS3x_da36_10_h_18may22_</vt:lpstr>
      <vt:lpstr>WHS3o_pt36_1_s_11may22_</vt:lpstr>
      <vt:lpstr>WHS3o_pt36_2_b_11may22_</vt:lpstr>
      <vt:lpstr>WHS3o_pt36_3_t_11may22_</vt:lpstr>
      <vt:lpstr>WHS3o_pt36_4_h_11may22_</vt:lpstr>
      <vt:lpstr>WHS3o_pt36_5_s_16may22__</vt:lpstr>
      <vt:lpstr>WHS3o_pt36_6_b_16may22_</vt:lpstr>
      <vt:lpstr>WHS3o_pt36_7_t_16may22_</vt:lpstr>
      <vt:lpstr>WHS3o_pt36_8_h_16may22_</vt:lpstr>
      <vt:lpstr>WHS3u_pt36_9_b_21may22_</vt:lpstr>
      <vt:lpstr>WHS3x_pt36_10_b_18may22_</vt:lpstr>
      <vt:lpstr>WHS3o_cl36_1_s_11may22_</vt:lpstr>
      <vt:lpstr>WHS3o_cl36_2_b_11may22_</vt:lpstr>
      <vt:lpstr>WHS3o_cl36_3_t_11may22_</vt:lpstr>
      <vt:lpstr>WHS3o_cl36_4_h_11may22_</vt:lpstr>
      <vt:lpstr>WHS3o_cl36_5_s_16may22__</vt:lpstr>
      <vt:lpstr>WHS3o_cl36_6_b_16may22_</vt:lpstr>
      <vt:lpstr>WHS3o_cl36_7_t_16may22_</vt:lpstr>
      <vt:lpstr>WHS3o_cl36_8_h_16may22_</vt:lpstr>
      <vt:lpstr>WHS3x_cl36_9_t_18may22_</vt:lpstr>
      <vt:lpstr>WHS3x_cl36_10_h_18may22_</vt:lpstr>
      <vt:lpstr>WHS3o_mo36_1_s_11may22_</vt:lpstr>
      <vt:lpstr>WHS3o_mo36_2_b_11may22_</vt:lpstr>
      <vt:lpstr>WHS3o_mo36_3_t_11may22_</vt:lpstr>
      <vt:lpstr>WHS3o_mo36_4_h_11may22_</vt:lpstr>
      <vt:lpstr>WHS3o_mo36_5_s_16may22__</vt:lpstr>
      <vt:lpstr>WHS3o_mo36_6_b_16may22_</vt:lpstr>
      <vt:lpstr>WHS3o_mo36_7_t_16may22_</vt:lpstr>
      <vt:lpstr>WHS3o_mo36_8_h_16may22_</vt:lpstr>
      <vt:lpstr>WHS3x_mo36_9_s_18may22_</vt:lpstr>
      <vt:lpstr>WHS3x_mo36_10_b_18may22_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Mikaela Hoellrich</dc:creator>
  <cp:lastModifiedBy>Mikaela Hoellrich</cp:lastModifiedBy>
  <dcterms:created xsi:type="dcterms:W3CDTF">2022-05-10T20:32:44Z</dcterms:created>
  <dcterms:modified xsi:type="dcterms:W3CDTF">2022-05-26T20:23:13Z</dcterms:modified>
</cp:coreProperties>
</file>